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sebastien.namura/Excel/Combinaisons d'objets/Forum/"/>
    </mc:Choice>
  </mc:AlternateContent>
  <xr:revisionPtr revIDLastSave="0" documentId="13_ncr:1_{C0E97CCA-9221-024E-8BF4-27072C4199C6}" xr6:coauthVersionLast="45" xr6:coauthVersionMax="45" xr10:uidLastSave="{00000000-0000-0000-0000-000000000000}"/>
  <bookViews>
    <workbookView xWindow="0" yWindow="460" windowWidth="33600" windowHeight="20040" xr2:uid="{17BC31B0-C2A3-384C-B14E-10FDE8FC556A}"/>
  </bookViews>
  <sheets>
    <sheet name="Feuille1-Catégories" sheetId="10" r:id="rId1"/>
    <sheet name="Feuille2-Prix de vente" sheetId="11" r:id="rId2"/>
    <sheet name="Feuille3-Coût de production" sheetId="1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Z6" i="10" l="1"/>
  <c r="Y6" i="10"/>
  <c r="X6" i="10"/>
  <c r="W6" i="10"/>
  <c r="V6" i="10"/>
  <c r="U6" i="10"/>
  <c r="T6" i="10"/>
  <c r="S6" i="10"/>
  <c r="R6" i="10"/>
  <c r="Q6" i="10"/>
  <c r="P6" i="10"/>
  <c r="O6" i="10"/>
  <c r="N6" i="10"/>
  <c r="M6" i="10"/>
  <c r="L6" i="10"/>
  <c r="K6" i="10"/>
  <c r="J6" i="10"/>
  <c r="I6" i="10"/>
  <c r="H6" i="10"/>
  <c r="G6" i="10"/>
  <c r="C6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I5" i="10"/>
  <c r="H5" i="10"/>
  <c r="G5" i="10"/>
  <c r="F5" i="10"/>
  <c r="F6" i="10" s="1"/>
  <c r="E5" i="10"/>
  <c r="E6" i="10" s="1"/>
  <c r="D5" i="10"/>
  <c r="D6" i="10" s="1"/>
  <c r="C5" i="10"/>
  <c r="Z4" i="10"/>
  <c r="Y4" i="10"/>
  <c r="X4" i="10"/>
  <c r="W4" i="10"/>
  <c r="V4" i="10"/>
  <c r="U4" i="10"/>
  <c r="T4" i="10"/>
  <c r="S4" i="10"/>
  <c r="R4" i="10"/>
  <c r="Q4" i="10"/>
  <c r="P4" i="10"/>
  <c r="O4" i="10"/>
  <c r="N4" i="10"/>
  <c r="M4" i="10"/>
  <c r="L4" i="10"/>
  <c r="K4" i="10"/>
  <c r="J4" i="10"/>
  <c r="I4" i="10"/>
  <c r="H4" i="10"/>
  <c r="G4" i="10"/>
  <c r="F4" i="10"/>
  <c r="E4" i="10"/>
  <c r="D4" i="10"/>
  <c r="C4" i="10"/>
  <c r="K9" i="13" l="1"/>
  <c r="L9" i="13"/>
  <c r="M9" i="13"/>
  <c r="N9" i="13"/>
  <c r="O9" i="13"/>
  <c r="P9" i="13"/>
  <c r="Q9" i="13"/>
  <c r="R9" i="13"/>
  <c r="S9" i="13"/>
  <c r="T9" i="13"/>
  <c r="U9" i="13"/>
  <c r="J9" i="13" l="1"/>
  <c r="C12" i="13" l="1"/>
  <c r="A16" i="13" l="1"/>
  <c r="B16" i="13"/>
  <c r="D16" i="13"/>
  <c r="E16" i="13"/>
  <c r="F16" i="13"/>
  <c r="G16" i="13"/>
  <c r="H16" i="13"/>
  <c r="I16" i="13"/>
  <c r="J16" i="13"/>
  <c r="K16" i="13"/>
  <c r="L16" i="13"/>
  <c r="M16" i="13"/>
  <c r="N16" i="13"/>
  <c r="O16" i="13"/>
  <c r="P16" i="13"/>
  <c r="Q16" i="13"/>
  <c r="R16" i="13"/>
  <c r="S16" i="13"/>
  <c r="T16" i="13"/>
  <c r="U16" i="13"/>
  <c r="V16" i="13"/>
  <c r="W16" i="13"/>
  <c r="X16" i="13"/>
  <c r="Y16" i="13"/>
  <c r="Z16" i="13"/>
  <c r="A17" i="13"/>
  <c r="B17" i="13"/>
  <c r="D17" i="13"/>
  <c r="E17" i="13"/>
  <c r="F17" i="13"/>
  <c r="G17" i="13"/>
  <c r="H17" i="13"/>
  <c r="I17" i="13"/>
  <c r="J17" i="13"/>
  <c r="K17" i="13"/>
  <c r="L17" i="13"/>
  <c r="M17" i="13"/>
  <c r="N17" i="13"/>
  <c r="O17" i="13"/>
  <c r="P17" i="13"/>
  <c r="Q17" i="13"/>
  <c r="R17" i="13"/>
  <c r="S17" i="13"/>
  <c r="T17" i="13"/>
  <c r="U17" i="13"/>
  <c r="V17" i="13"/>
  <c r="W17" i="13"/>
  <c r="X17" i="13"/>
  <c r="Y17" i="13"/>
  <c r="Z17" i="13"/>
  <c r="A18" i="13"/>
  <c r="B18" i="13"/>
  <c r="D18" i="13"/>
  <c r="E18" i="13"/>
  <c r="F18" i="13"/>
  <c r="G18" i="13"/>
  <c r="H18" i="13"/>
  <c r="I18" i="13"/>
  <c r="J18" i="13"/>
  <c r="K18" i="13"/>
  <c r="L18" i="13"/>
  <c r="M18" i="13"/>
  <c r="N18" i="13"/>
  <c r="O18" i="13"/>
  <c r="P18" i="13"/>
  <c r="Q18" i="13"/>
  <c r="R18" i="13"/>
  <c r="S18" i="13"/>
  <c r="T18" i="13"/>
  <c r="U18" i="13"/>
  <c r="V18" i="13"/>
  <c r="W18" i="13"/>
  <c r="X18" i="13"/>
  <c r="Y18" i="13"/>
  <c r="Z18" i="13"/>
  <c r="A19" i="13"/>
  <c r="B19" i="13"/>
  <c r="D19" i="13"/>
  <c r="E19" i="13"/>
  <c r="F19" i="13"/>
  <c r="G19" i="13"/>
  <c r="H19" i="13"/>
  <c r="I19" i="13"/>
  <c r="J19" i="13"/>
  <c r="K19" i="13"/>
  <c r="L19" i="13"/>
  <c r="M19" i="13"/>
  <c r="N19" i="13"/>
  <c r="O19" i="13"/>
  <c r="P19" i="13"/>
  <c r="Q19" i="13"/>
  <c r="R19" i="13"/>
  <c r="S19" i="13"/>
  <c r="T19" i="13"/>
  <c r="U19" i="13"/>
  <c r="V19" i="13"/>
  <c r="W19" i="13"/>
  <c r="X19" i="13"/>
  <c r="Y19" i="13"/>
  <c r="Z19" i="13"/>
  <c r="Z11" i="11"/>
  <c r="Y11" i="11"/>
  <c r="X11" i="11"/>
  <c r="W11" i="11"/>
  <c r="V11" i="11"/>
  <c r="U11" i="11"/>
  <c r="T11" i="11"/>
  <c r="T11" i="13" s="1"/>
  <c r="S11" i="11"/>
  <c r="S11" i="13" s="1"/>
  <c r="R11" i="11"/>
  <c r="R11" i="13" s="1"/>
  <c r="Q11" i="11"/>
  <c r="Q11" i="13" s="1"/>
  <c r="P11" i="11"/>
  <c r="P11" i="13" s="1"/>
  <c r="G11" i="11"/>
  <c r="H11" i="11"/>
  <c r="I11" i="11"/>
  <c r="J11" i="11"/>
  <c r="K11" i="11"/>
  <c r="L11" i="11"/>
  <c r="M11" i="11"/>
  <c r="N11" i="11"/>
  <c r="O11" i="11"/>
  <c r="Z10" i="11"/>
  <c r="Y10" i="11"/>
  <c r="X10" i="11"/>
  <c r="W10" i="11"/>
  <c r="V10" i="11"/>
  <c r="Z8" i="11" a="1"/>
  <c r="Z8" i="11" s="1"/>
  <c r="Y8" i="11" a="1"/>
  <c r="Y8" i="11" s="1"/>
  <c r="X8" i="11" a="1"/>
  <c r="X8" i="11" s="1"/>
  <c r="W8" i="11" a="1"/>
  <c r="W8" i="11" s="1"/>
  <c r="V8" i="11" a="1"/>
  <c r="V8" i="11" s="1"/>
  <c r="U8" i="11" a="1"/>
  <c r="U8" i="11" s="1"/>
  <c r="R8" i="11" a="1"/>
  <c r="R8" i="11" s="1"/>
  <c r="R8" i="13" s="1"/>
  <c r="M8" i="11" a="1"/>
  <c r="M8" i="11" s="1"/>
  <c r="J8" i="11" a="1"/>
  <c r="J8" i="11" s="1"/>
  <c r="G8" i="11" a="1"/>
  <c r="G8" i="11" s="1"/>
  <c r="Z5" i="11"/>
  <c r="Y5" i="11"/>
  <c r="X5" i="11"/>
  <c r="W5" i="11"/>
  <c r="V5" i="11"/>
  <c r="U5" i="11"/>
  <c r="T5" i="11"/>
  <c r="T5" i="13" s="1"/>
  <c r="S5" i="11"/>
  <c r="S5" i="13" s="1"/>
  <c r="R5" i="11"/>
  <c r="R5" i="13" s="1"/>
  <c r="Q5" i="11"/>
  <c r="Q5" i="13" s="1"/>
  <c r="P5" i="11"/>
  <c r="P5" i="13" s="1"/>
  <c r="O5" i="11"/>
  <c r="N5" i="11"/>
  <c r="M5" i="11"/>
  <c r="L5" i="11"/>
  <c r="K5" i="11"/>
  <c r="J5" i="11"/>
  <c r="I5" i="11"/>
  <c r="H5" i="11"/>
  <c r="G5" i="11"/>
  <c r="F11" i="11"/>
  <c r="Z3" i="13"/>
  <c r="Y3" i="13"/>
  <c r="X3" i="13"/>
  <c r="W3" i="13"/>
  <c r="V3" i="13"/>
  <c r="U3" i="13"/>
  <c r="T3" i="13"/>
  <c r="S3" i="13"/>
  <c r="R3" i="13"/>
  <c r="Q3" i="13"/>
  <c r="P3" i="13"/>
  <c r="Z2" i="13"/>
  <c r="Y2" i="13"/>
  <c r="X2" i="13"/>
  <c r="W2" i="13"/>
  <c r="V2" i="13"/>
  <c r="U2" i="13"/>
  <c r="T2" i="13"/>
  <c r="S2" i="13"/>
  <c r="R2" i="13"/>
  <c r="Q2" i="13"/>
  <c r="P2" i="13"/>
  <c r="O2" i="13"/>
  <c r="N2" i="13"/>
  <c r="M2" i="13"/>
  <c r="L2" i="13"/>
  <c r="K2" i="13"/>
  <c r="J2" i="13"/>
  <c r="I2" i="13"/>
  <c r="H2" i="13"/>
  <c r="G2" i="13"/>
  <c r="A2" i="13"/>
  <c r="A3" i="13"/>
  <c r="F3" i="13"/>
  <c r="F2" i="13"/>
  <c r="Z15" i="13"/>
  <c r="Y15" i="13"/>
  <c r="X15" i="13"/>
  <c r="W15" i="13"/>
  <c r="V15" i="13"/>
  <c r="U15" i="13"/>
  <c r="T15" i="13"/>
  <c r="S15" i="13"/>
  <c r="R15" i="13"/>
  <c r="Q15" i="13"/>
  <c r="P15" i="13"/>
  <c r="O15" i="13"/>
  <c r="N15" i="13"/>
  <c r="M15" i="13"/>
  <c r="L15" i="13"/>
  <c r="K15" i="13"/>
  <c r="J15" i="13"/>
  <c r="I15" i="13"/>
  <c r="H15" i="13"/>
  <c r="G15" i="13"/>
  <c r="F15" i="13"/>
  <c r="Z14" i="13"/>
  <c r="Y14" i="13"/>
  <c r="X14" i="13"/>
  <c r="W14" i="13"/>
  <c r="V14" i="13"/>
  <c r="U14" i="13"/>
  <c r="T14" i="13"/>
  <c r="S14" i="13"/>
  <c r="R14" i="13"/>
  <c r="Q14" i="13"/>
  <c r="P14" i="13"/>
  <c r="O14" i="13"/>
  <c r="N14" i="13"/>
  <c r="M14" i="13"/>
  <c r="L14" i="13"/>
  <c r="K14" i="13"/>
  <c r="J14" i="13"/>
  <c r="I14" i="13"/>
  <c r="H14" i="13"/>
  <c r="G14" i="13"/>
  <c r="F14" i="13"/>
  <c r="Z13" i="13"/>
  <c r="Y13" i="13"/>
  <c r="X13" i="13"/>
  <c r="W13" i="13"/>
  <c r="V13" i="13"/>
  <c r="U13" i="13"/>
  <c r="T13" i="13"/>
  <c r="S13" i="13"/>
  <c r="R13" i="13"/>
  <c r="Q13" i="13"/>
  <c r="P13" i="13"/>
  <c r="O13" i="13"/>
  <c r="N13" i="13"/>
  <c r="M13" i="13"/>
  <c r="L13" i="13"/>
  <c r="K13" i="13"/>
  <c r="J13" i="13"/>
  <c r="I13" i="13"/>
  <c r="H13" i="13"/>
  <c r="G13" i="13"/>
  <c r="F13" i="13"/>
  <c r="Z12" i="13"/>
  <c r="Y12" i="13"/>
  <c r="X12" i="13"/>
  <c r="W12" i="13"/>
  <c r="V12" i="13"/>
  <c r="U12" i="13"/>
  <c r="T12" i="13"/>
  <c r="S12" i="13"/>
  <c r="R12" i="13"/>
  <c r="Q12" i="13"/>
  <c r="P12" i="13"/>
  <c r="O12" i="13"/>
  <c r="N12" i="13"/>
  <c r="M12" i="13"/>
  <c r="L12" i="13"/>
  <c r="K12" i="13"/>
  <c r="J12" i="13"/>
  <c r="I12" i="13"/>
  <c r="H12" i="13"/>
  <c r="G12" i="13"/>
  <c r="F12" i="13"/>
  <c r="A15" i="13"/>
  <c r="A14" i="13"/>
  <c r="D13" i="13"/>
  <c r="D12" i="13"/>
  <c r="B12" i="13"/>
  <c r="A12" i="13"/>
  <c r="Z9" i="13"/>
  <c r="Y9" i="13"/>
  <c r="X9" i="13"/>
  <c r="W9" i="13"/>
  <c r="V9" i="13"/>
  <c r="I9" i="13"/>
  <c r="H9" i="13"/>
  <c r="G9" i="13"/>
  <c r="F9" i="13"/>
  <c r="Z4" i="13"/>
  <c r="Y4" i="13"/>
  <c r="X4" i="13"/>
  <c r="W4" i="13"/>
  <c r="V4" i="13"/>
  <c r="U4" i="13"/>
  <c r="T4" i="13"/>
  <c r="S4" i="13"/>
  <c r="R4" i="13"/>
  <c r="Q4" i="13"/>
  <c r="P4" i="13"/>
  <c r="O4" i="13"/>
  <c r="N4" i="13"/>
  <c r="M4" i="13"/>
  <c r="L4" i="13"/>
  <c r="K4" i="13"/>
  <c r="J4" i="13"/>
  <c r="I4" i="13"/>
  <c r="H4" i="13"/>
  <c r="G4" i="13"/>
  <c r="F4" i="13"/>
  <c r="Z1" i="13"/>
  <c r="Y1" i="13"/>
  <c r="X1" i="13"/>
  <c r="W1" i="13"/>
  <c r="V1" i="13"/>
  <c r="U1" i="13"/>
  <c r="T1" i="13"/>
  <c r="S1" i="13"/>
  <c r="R1" i="13"/>
  <c r="Q1" i="13"/>
  <c r="P1" i="13"/>
  <c r="A11" i="13"/>
  <c r="A10" i="13"/>
  <c r="A9" i="13"/>
  <c r="A8" i="13"/>
  <c r="A7" i="13"/>
  <c r="A6" i="13"/>
  <c r="A5" i="13"/>
  <c r="A4" i="13"/>
  <c r="A1" i="13"/>
  <c r="B1006" i="13"/>
  <c r="B1005" i="13"/>
  <c r="B1004" i="13"/>
  <c r="B1003" i="13"/>
  <c r="B1002" i="13"/>
  <c r="B1001" i="13"/>
  <c r="B1000" i="13"/>
  <c r="F10" i="11"/>
  <c r="F10" i="13" s="1"/>
  <c r="G10" i="11" l="1"/>
  <c r="H10" i="11" s="1"/>
  <c r="I10" i="11" s="1"/>
  <c r="J10" i="11" s="1"/>
  <c r="K10" i="11" s="1"/>
  <c r="L10" i="11" s="1"/>
  <c r="M10" i="11" s="1"/>
  <c r="N10" i="11" s="1"/>
  <c r="O10" i="11" s="1"/>
  <c r="P10" i="11" s="1"/>
  <c r="Q10" i="11" s="1"/>
  <c r="R10" i="11" s="1"/>
  <c r="S10" i="11" s="1"/>
  <c r="T10" i="11" s="1"/>
  <c r="U10" i="11" s="1"/>
  <c r="B1006" i="11"/>
  <c r="B1005" i="11"/>
  <c r="B1004" i="11"/>
  <c r="B1003" i="11"/>
  <c r="B1002" i="11"/>
  <c r="B1001" i="11"/>
  <c r="B1000" i="11"/>
  <c r="Z11" i="13"/>
  <c r="Y11" i="13"/>
  <c r="X11" i="13"/>
  <c r="W11" i="13"/>
  <c r="V11" i="13"/>
  <c r="U11" i="13"/>
  <c r="O11" i="13"/>
  <c r="N11" i="13"/>
  <c r="M11" i="13"/>
  <c r="L11" i="13"/>
  <c r="K11" i="13"/>
  <c r="J11" i="13"/>
  <c r="I11" i="13"/>
  <c r="Z8" i="13"/>
  <c r="Y8" i="13"/>
  <c r="X8" i="13"/>
  <c r="W8" i="13"/>
  <c r="V8" i="13"/>
  <c r="U8" i="13"/>
  <c r="M8" i="13"/>
  <c r="J8" i="13"/>
  <c r="Z5" i="13"/>
  <c r="Y5" i="13"/>
  <c r="X5" i="13"/>
  <c r="W5" i="13"/>
  <c r="V5" i="13"/>
  <c r="U5" i="13"/>
  <c r="O5" i="13"/>
  <c r="N5" i="13"/>
  <c r="M5" i="13"/>
  <c r="L5" i="13"/>
  <c r="K5" i="13"/>
  <c r="J5" i="13"/>
  <c r="I5" i="13"/>
  <c r="H5" i="13"/>
  <c r="G5" i="13"/>
  <c r="F5" i="11"/>
  <c r="H11" i="13"/>
  <c r="Z7" i="11" l="1"/>
  <c r="Z7" i="13" s="1"/>
  <c r="Y7" i="11"/>
  <c r="Y7" i="13" s="1"/>
  <c r="X7" i="11"/>
  <c r="X7" i="13" s="1"/>
  <c r="W7" i="11"/>
  <c r="W7" i="13" s="1"/>
  <c r="V7" i="11"/>
  <c r="V7" i="13" s="1"/>
  <c r="X6" i="11"/>
  <c r="X6" i="13" s="1"/>
  <c r="P6" i="11"/>
  <c r="P6" i="13" s="1"/>
  <c r="H6" i="11"/>
  <c r="H6" i="13" s="1"/>
  <c r="W6" i="11"/>
  <c r="W6" i="13" s="1"/>
  <c r="O6" i="11"/>
  <c r="O6" i="13" s="1"/>
  <c r="G6" i="11"/>
  <c r="G6" i="13" s="1"/>
  <c r="V6" i="11"/>
  <c r="V6" i="13" s="1"/>
  <c r="N6" i="11"/>
  <c r="N6" i="13" s="1"/>
  <c r="U6" i="11"/>
  <c r="U6" i="13" s="1"/>
  <c r="M6" i="11"/>
  <c r="M6" i="13" s="1"/>
  <c r="Q6" i="11"/>
  <c r="Q6" i="13" s="1"/>
  <c r="T6" i="11"/>
  <c r="T6" i="13" s="1"/>
  <c r="L6" i="11"/>
  <c r="L6" i="13" s="1"/>
  <c r="S6" i="11"/>
  <c r="S6" i="13" s="1"/>
  <c r="K6" i="11"/>
  <c r="K6" i="13" s="1"/>
  <c r="Z6" i="11"/>
  <c r="Z6" i="13" s="1"/>
  <c r="R6" i="11"/>
  <c r="R6" i="13" s="1"/>
  <c r="J6" i="11"/>
  <c r="J6" i="13" s="1"/>
  <c r="Y6" i="11"/>
  <c r="Y6" i="13" s="1"/>
  <c r="I6" i="11"/>
  <c r="I6" i="13" s="1"/>
  <c r="G10" i="13"/>
  <c r="F5" i="13"/>
  <c r="H10" i="13"/>
  <c r="F8" i="11" a="1"/>
  <c r="F8" i="11" s="1"/>
  <c r="F8" i="13" s="1"/>
  <c r="G8" i="13"/>
  <c r="F11" i="13"/>
  <c r="G11" i="13"/>
  <c r="F6" i="11"/>
  <c r="F6" i="13" s="1"/>
  <c r="F7" i="11"/>
  <c r="F7" i="13" s="1"/>
  <c r="I10" i="13" l="1"/>
  <c r="J10" i="13" l="1"/>
  <c r="K10" i="13" l="1"/>
  <c r="L10" i="13" l="1"/>
  <c r="M10" i="13" l="1"/>
  <c r="O3" i="13"/>
  <c r="N3" i="13"/>
  <c r="M3" i="13"/>
  <c r="L3" i="13"/>
  <c r="K3" i="13"/>
  <c r="J3" i="13"/>
  <c r="I3" i="13"/>
  <c r="H3" i="13"/>
  <c r="G3" i="13"/>
  <c r="O1" i="13"/>
  <c r="N1" i="13"/>
  <c r="M1" i="13"/>
  <c r="L1" i="13"/>
  <c r="K1" i="13"/>
  <c r="J1" i="13"/>
  <c r="I1" i="13"/>
  <c r="H1" i="13"/>
  <c r="G1" i="13"/>
  <c r="F1" i="13"/>
  <c r="Q7" i="11" l="1"/>
  <c r="Q7" i="13" s="1"/>
  <c r="H8" i="11" a="1"/>
  <c r="H8" i="11" s="1"/>
  <c r="H8" i="13" s="1"/>
  <c r="T8" i="11" a="1"/>
  <c r="T8" i="11" s="1"/>
  <c r="T8" i="13" s="1"/>
  <c r="P8" i="11" a="1"/>
  <c r="P8" i="11" s="1"/>
  <c r="P8" i="13" s="1"/>
  <c r="L8" i="11" a="1"/>
  <c r="L8" i="11" s="1"/>
  <c r="L8" i="13" s="1"/>
  <c r="U7" i="11"/>
  <c r="U7" i="13" s="1"/>
  <c r="B6" i="10"/>
  <c r="H7" i="11"/>
  <c r="H7" i="13" s="1"/>
  <c r="T7" i="11"/>
  <c r="T7" i="13" s="1"/>
  <c r="Q8" i="11" a="1"/>
  <c r="Q8" i="11" s="1"/>
  <c r="Q8" i="13" s="1"/>
  <c r="S8" i="11" a="1"/>
  <c r="S8" i="11" s="1"/>
  <c r="S8" i="13" s="1"/>
  <c r="R7" i="11"/>
  <c r="R7" i="13" s="1"/>
  <c r="S7" i="11"/>
  <c r="S7" i="13" s="1"/>
  <c r="I8" i="11" a="1"/>
  <c r="I8" i="11" s="1"/>
  <c r="I8" i="13" s="1"/>
  <c r="K8" i="11" a="1"/>
  <c r="K8" i="11" s="1"/>
  <c r="K8" i="13" s="1"/>
  <c r="P7" i="11"/>
  <c r="P7" i="13" s="1"/>
  <c r="G7" i="11"/>
  <c r="G7" i="13" s="1"/>
  <c r="O8" i="11" a="1"/>
  <c r="O8" i="11" s="1"/>
  <c r="O8" i="13" s="1"/>
  <c r="N8" i="11" a="1"/>
  <c r="N8" i="11" s="1"/>
  <c r="N8" i="13" s="1"/>
  <c r="J7" i="11"/>
  <c r="J7" i="13" s="1"/>
  <c r="I7" i="11"/>
  <c r="I7" i="13" s="1"/>
  <c r="K7" i="11"/>
  <c r="K7" i="13" s="1"/>
  <c r="O7" i="11"/>
  <c r="O7" i="13" s="1"/>
  <c r="N7" i="11"/>
  <c r="N7" i="13" s="1"/>
  <c r="L7" i="11"/>
  <c r="L7" i="13" s="1"/>
  <c r="M7" i="11"/>
  <c r="M7" i="13" s="1"/>
  <c r="N10" i="13"/>
  <c r="B5" i="10"/>
  <c r="O10" i="13" l="1"/>
  <c r="A1005" i="13"/>
  <c r="A1000" i="13"/>
  <c r="A1006" i="13"/>
  <c r="A1003" i="13"/>
  <c r="A1001" i="13"/>
  <c r="A1002" i="13"/>
  <c r="A1008" i="13"/>
  <c r="A1004" i="13"/>
  <c r="A1007" i="13"/>
  <c r="A1006" i="11"/>
  <c r="A998" i="11"/>
  <c r="A990" i="11"/>
  <c r="A982" i="11"/>
  <c r="A974" i="11"/>
  <c r="A966" i="11"/>
  <c r="A958" i="11"/>
  <c r="A950" i="11"/>
  <c r="A942" i="11"/>
  <c r="A934" i="11"/>
  <c r="A926" i="11"/>
  <c r="A918" i="11"/>
  <c r="A910" i="11"/>
  <c r="A902" i="11"/>
  <c r="A894" i="11"/>
  <c r="A886" i="11"/>
  <c r="A878" i="11"/>
  <c r="A870" i="11"/>
  <c r="A862" i="11"/>
  <c r="A854" i="11"/>
  <c r="A846" i="11"/>
  <c r="A838" i="11"/>
  <c r="A830" i="11"/>
  <c r="A822" i="11"/>
  <c r="A814" i="11"/>
  <c r="A806" i="11"/>
  <c r="A798" i="11"/>
  <c r="A790" i="11"/>
  <c r="A782" i="11"/>
  <c r="A774" i="11"/>
  <c r="A766" i="11"/>
  <c r="A758" i="11"/>
  <c r="A750" i="11"/>
  <c r="A742" i="11"/>
  <c r="A734" i="11"/>
  <c r="A726" i="11"/>
  <c r="A718" i="11"/>
  <c r="A710" i="11"/>
  <c r="A702" i="11"/>
  <c r="A694" i="11"/>
  <c r="A686" i="11"/>
  <c r="A678" i="11"/>
  <c r="A670" i="11"/>
  <c r="A662" i="11"/>
  <c r="A654" i="11"/>
  <c r="A646" i="11"/>
  <c r="A638" i="11"/>
  <c r="A630" i="11"/>
  <c r="A622" i="11"/>
  <c r="A614" i="11"/>
  <c r="A606" i="11"/>
  <c r="A598" i="11"/>
  <c r="A590" i="11"/>
  <c r="A582" i="11"/>
  <c r="A574" i="11"/>
  <c r="A566" i="11"/>
  <c r="A558" i="11"/>
  <c r="A550" i="11"/>
  <c r="A542" i="11"/>
  <c r="A534" i="11"/>
  <c r="A526" i="11"/>
  <c r="A518" i="11"/>
  <c r="A510" i="11"/>
  <c r="A502" i="11"/>
  <c r="A494" i="11"/>
  <c r="A486" i="11"/>
  <c r="A478" i="11"/>
  <c r="A470" i="11"/>
  <c r="A462" i="11"/>
  <c r="A454" i="11"/>
  <c r="A446" i="11"/>
  <c r="A438" i="11"/>
  <c r="A430" i="11"/>
  <c r="A422" i="11"/>
  <c r="A414" i="11"/>
  <c r="A406" i="11"/>
  <c r="A398" i="11"/>
  <c r="A390" i="11"/>
  <c r="A382" i="11"/>
  <c r="A374" i="11"/>
  <c r="A366" i="11"/>
  <c r="A358" i="11"/>
  <c r="A350" i="11"/>
  <c r="A342" i="11"/>
  <c r="A334" i="11"/>
  <c r="A1005" i="11"/>
  <c r="A997" i="11"/>
  <c r="A989" i="11"/>
  <c r="A981" i="11"/>
  <c r="A973" i="11"/>
  <c r="A965" i="11"/>
  <c r="A957" i="11"/>
  <c r="A949" i="11"/>
  <c r="A941" i="11"/>
  <c r="A933" i="11"/>
  <c r="A925" i="11"/>
  <c r="A917" i="11"/>
  <c r="A909" i="11"/>
  <c r="A901" i="11"/>
  <c r="A893" i="11"/>
  <c r="A885" i="11"/>
  <c r="A877" i="11"/>
  <c r="A869" i="11"/>
  <c r="A861" i="11"/>
  <c r="A853" i="11"/>
  <c r="A845" i="11"/>
  <c r="A837" i="11"/>
  <c r="A829" i="11"/>
  <c r="A821" i="11"/>
  <c r="A813" i="11"/>
  <c r="A805" i="11"/>
  <c r="A797" i="11"/>
  <c r="A789" i="11"/>
  <c r="A781" i="11"/>
  <c r="A773" i="11"/>
  <c r="A765" i="11"/>
  <c r="A757" i="11"/>
  <c r="A749" i="11"/>
  <c r="A741" i="11"/>
  <c r="A733" i="11"/>
  <c r="A725" i="11"/>
  <c r="A717" i="11"/>
  <c r="A709" i="11"/>
  <c r="A701" i="11"/>
  <c r="A693" i="11"/>
  <c r="A685" i="11"/>
  <c r="A677" i="11"/>
  <c r="A669" i="11"/>
  <c r="A661" i="11"/>
  <c r="A653" i="11"/>
  <c r="A645" i="11"/>
  <c r="A637" i="11"/>
  <c r="A629" i="11"/>
  <c r="A621" i="11"/>
  <c r="A613" i="11"/>
  <c r="A605" i="11"/>
  <c r="A1004" i="11"/>
  <c r="A996" i="11"/>
  <c r="A988" i="11"/>
  <c r="A980" i="11"/>
  <c r="A972" i="11"/>
  <c r="A964" i="11"/>
  <c r="A956" i="11"/>
  <c r="A948" i="11"/>
  <c r="A940" i="11"/>
  <c r="A932" i="11"/>
  <c r="A924" i="11"/>
  <c r="A916" i="11"/>
  <c r="A908" i="11"/>
  <c r="A900" i="11"/>
  <c r="A892" i="11"/>
  <c r="A884" i="11"/>
  <c r="A876" i="11"/>
  <c r="A868" i="11"/>
  <c r="A860" i="11"/>
  <c r="A852" i="11"/>
  <c r="A844" i="11"/>
  <c r="A836" i="11"/>
  <c r="A828" i="11"/>
  <c r="A820" i="11"/>
  <c r="A812" i="11"/>
  <c r="A804" i="11"/>
  <c r="A796" i="11"/>
  <c r="A788" i="11"/>
  <c r="A780" i="11"/>
  <c r="A772" i="11"/>
  <c r="A764" i="11"/>
  <c r="A756" i="11"/>
  <c r="A748" i="11"/>
  <c r="A740" i="11"/>
  <c r="A732" i="11"/>
  <c r="A724" i="11"/>
  <c r="A716" i="11"/>
  <c r="A708" i="11"/>
  <c r="A700" i="11"/>
  <c r="A692" i="11"/>
  <c r="A684" i="11"/>
  <c r="A676" i="11"/>
  <c r="A668" i="11"/>
  <c r="A660" i="11"/>
  <c r="A652" i="11"/>
  <c r="A644" i="11"/>
  <c r="A636" i="11"/>
  <c r="A628" i="11"/>
  <c r="A620" i="11"/>
  <c r="A612" i="11"/>
  <c r="A1003" i="11"/>
  <c r="A995" i="11"/>
  <c r="A987" i="11"/>
  <c r="A979" i="11"/>
  <c r="A971" i="11"/>
  <c r="A963" i="11"/>
  <c r="A955" i="11"/>
  <c r="A947" i="11"/>
  <c r="A939" i="11"/>
  <c r="A931" i="11"/>
  <c r="A923" i="11"/>
  <c r="A915" i="11"/>
  <c r="A907" i="11"/>
  <c r="A899" i="11"/>
  <c r="A891" i="11"/>
  <c r="A883" i="11"/>
  <c r="A875" i="11"/>
  <c r="A867" i="11"/>
  <c r="A859" i="11"/>
  <c r="A1002" i="11"/>
  <c r="A994" i="11"/>
  <c r="A986" i="11"/>
  <c r="A978" i="11"/>
  <c r="A970" i="11"/>
  <c r="A962" i="11"/>
  <c r="A954" i="11"/>
  <c r="A946" i="11"/>
  <c r="A938" i="11"/>
  <c r="A930" i="11"/>
  <c r="A922" i="11"/>
  <c r="A914" i="11"/>
  <c r="A906" i="11"/>
  <c r="A898" i="11"/>
  <c r="A890" i="11"/>
  <c r="A882" i="11"/>
  <c r="A874" i="11"/>
  <c r="A866" i="11"/>
  <c r="A1001" i="11"/>
  <c r="A993" i="11"/>
  <c r="A985" i="11"/>
  <c r="A977" i="11"/>
  <c r="A969" i="11"/>
  <c r="A961" i="11"/>
  <c r="A953" i="11"/>
  <c r="A945" i="11"/>
  <c r="A937" i="11"/>
  <c r="A929" i="11"/>
  <c r="A921" i="11"/>
  <c r="A913" i="11"/>
  <c r="A905" i="11"/>
  <c r="A897" i="11"/>
  <c r="A889" i="11"/>
  <c r="A881" i="11"/>
  <c r="A873" i="11"/>
  <c r="A865" i="11"/>
  <c r="A1000" i="11"/>
  <c r="A992" i="11"/>
  <c r="A984" i="11"/>
  <c r="A976" i="11"/>
  <c r="A968" i="11"/>
  <c r="A960" i="11"/>
  <c r="A952" i="11"/>
  <c r="A944" i="11"/>
  <c r="A936" i="11"/>
  <c r="A928" i="11"/>
  <c r="A920" i="11"/>
  <c r="A912" i="11"/>
  <c r="A904" i="11"/>
  <c r="A896" i="11"/>
  <c r="A888" i="11"/>
  <c r="A880" i="11"/>
  <c r="A872" i="11"/>
  <c r="A864" i="11"/>
  <c r="A999" i="11"/>
  <c r="A935" i="11"/>
  <c r="A871" i="11"/>
  <c r="A849" i="11"/>
  <c r="A835" i="11"/>
  <c r="A824" i="11"/>
  <c r="A810" i="11"/>
  <c r="A799" i="11"/>
  <c r="A785" i="11"/>
  <c r="A771" i="11"/>
  <c r="A760" i="11"/>
  <c r="A746" i="11"/>
  <c r="A735" i="11"/>
  <c r="A721" i="11"/>
  <c r="A707" i="11"/>
  <c r="A696" i="11"/>
  <c r="A682" i="11"/>
  <c r="A671" i="11"/>
  <c r="A657" i="11"/>
  <c r="A643" i="11"/>
  <c r="A632" i="11"/>
  <c r="A618" i="11"/>
  <c r="A607" i="11"/>
  <c r="A596" i="11"/>
  <c r="A587" i="11"/>
  <c r="A578" i="11"/>
  <c r="A569" i="11"/>
  <c r="A560" i="11"/>
  <c r="A551" i="11"/>
  <c r="A541" i="11"/>
  <c r="A532" i="11"/>
  <c r="A523" i="11"/>
  <c r="A514" i="11"/>
  <c r="A505" i="11"/>
  <c r="A496" i="11"/>
  <c r="A487" i="11"/>
  <c r="A477" i="11"/>
  <c r="A468" i="11"/>
  <c r="A459" i="11"/>
  <c r="A450" i="11"/>
  <c r="A441" i="11"/>
  <c r="A432" i="11"/>
  <c r="A423" i="11"/>
  <c r="A413" i="11"/>
  <c r="A404" i="11"/>
  <c r="A395" i="11"/>
  <c r="A386" i="11"/>
  <c r="A377" i="11"/>
  <c r="A368" i="11"/>
  <c r="A359" i="11"/>
  <c r="A349" i="11"/>
  <c r="A340" i="11"/>
  <c r="A331" i="11"/>
  <c r="A323" i="11"/>
  <c r="A315" i="11"/>
  <c r="A307" i="11"/>
  <c r="A299" i="11"/>
  <c r="A291" i="11"/>
  <c r="A283" i="11"/>
  <c r="A275" i="11"/>
  <c r="A267" i="11"/>
  <c r="A259" i="11"/>
  <c r="A251" i="11"/>
  <c r="A243" i="11"/>
  <c r="A235" i="11"/>
  <c r="A227" i="11"/>
  <c r="A219" i="11"/>
  <c r="A211" i="11"/>
  <c r="A203" i="11"/>
  <c r="A195" i="11"/>
  <c r="A187" i="11"/>
  <c r="A179" i="11"/>
  <c r="A171" i="11"/>
  <c r="A163" i="11"/>
  <c r="A155" i="11"/>
  <c r="A147" i="11"/>
  <c r="A139" i="11"/>
  <c r="A131" i="11"/>
  <c r="A123" i="11"/>
  <c r="A115" i="11"/>
  <c r="A107" i="11"/>
  <c r="A99" i="11"/>
  <c r="A91" i="11"/>
  <c r="A83" i="11"/>
  <c r="A75" i="11"/>
  <c r="A67" i="11"/>
  <c r="A59" i="11"/>
  <c r="A51" i="11"/>
  <c r="A43" i="11"/>
  <c r="A35" i="11"/>
  <c r="A27" i="11"/>
  <c r="A991" i="11"/>
  <c r="A927" i="11"/>
  <c r="A863" i="11"/>
  <c r="A848" i="11"/>
  <c r="A834" i="11"/>
  <c r="A823" i="11"/>
  <c r="A809" i="11"/>
  <c r="A795" i="11"/>
  <c r="A784" i="11"/>
  <c r="A770" i="11"/>
  <c r="A759" i="11"/>
  <c r="A745" i="11"/>
  <c r="A731" i="11"/>
  <c r="A720" i="11"/>
  <c r="A706" i="11"/>
  <c r="A695" i="11"/>
  <c r="A681" i="11"/>
  <c r="A667" i="11"/>
  <c r="A656" i="11"/>
  <c r="A642" i="11"/>
  <c r="A631" i="11"/>
  <c r="A617" i="11"/>
  <c r="A604" i="11"/>
  <c r="A595" i="11"/>
  <c r="A586" i="11"/>
  <c r="A577" i="11"/>
  <c r="A568" i="11"/>
  <c r="A559" i="11"/>
  <c r="A549" i="11"/>
  <c r="A540" i="11"/>
  <c r="A531" i="11"/>
  <c r="A522" i="11"/>
  <c r="A513" i="11"/>
  <c r="A504" i="11"/>
  <c r="A495" i="11"/>
  <c r="A485" i="11"/>
  <c r="A476" i="11"/>
  <c r="A467" i="11"/>
  <c r="A458" i="11"/>
  <c r="A449" i="11"/>
  <c r="A440" i="11"/>
  <c r="A431" i="11"/>
  <c r="A421" i="11"/>
  <c r="A412" i="11"/>
  <c r="A403" i="11"/>
  <c r="A394" i="11"/>
  <c r="A385" i="11"/>
  <c r="A376" i="11"/>
  <c r="A367" i="11"/>
  <c r="A357" i="11"/>
  <c r="A348" i="11"/>
  <c r="A339" i="11"/>
  <c r="A330" i="11"/>
  <c r="A322" i="11"/>
  <c r="A314" i="11"/>
  <c r="A306" i="11"/>
  <c r="A298" i="11"/>
  <c r="A290" i="11"/>
  <c r="A282" i="11"/>
  <c r="A274" i="11"/>
  <c r="A266" i="11"/>
  <c r="A258" i="11"/>
  <c r="A250" i="11"/>
  <c r="A242" i="11"/>
  <c r="A234" i="11"/>
  <c r="A226" i="11"/>
  <c r="A218" i="11"/>
  <c r="A210" i="11"/>
  <c r="A202" i="11"/>
  <c r="A194" i="11"/>
  <c r="A186" i="11"/>
  <c r="A178" i="11"/>
  <c r="A170" i="11"/>
  <c r="A162" i="11"/>
  <c r="A154" i="11"/>
  <c r="A146" i="11"/>
  <c r="A138" i="11"/>
  <c r="A130" i="11"/>
  <c r="A122" i="11"/>
  <c r="A114" i="11"/>
  <c r="A106" i="11"/>
  <c r="A98" i="11"/>
  <c r="A90" i="11"/>
  <c r="A82" i="11"/>
  <c r="A74" i="11"/>
  <c r="A983" i="11"/>
  <c r="A919" i="11"/>
  <c r="A858" i="11"/>
  <c r="A847" i="11"/>
  <c r="A833" i="11"/>
  <c r="A819" i="11"/>
  <c r="A808" i="11"/>
  <c r="A794" i="11"/>
  <c r="A783" i="11"/>
  <c r="A769" i="11"/>
  <c r="A755" i="11"/>
  <c r="A744" i="11"/>
  <c r="A730" i="11"/>
  <c r="A719" i="11"/>
  <c r="A705" i="11"/>
  <c r="A691" i="11"/>
  <c r="A680" i="11"/>
  <c r="A666" i="11"/>
  <c r="A655" i="11"/>
  <c r="A641" i="11"/>
  <c r="A627" i="11"/>
  <c r="A616" i="11"/>
  <c r="A603" i="11"/>
  <c r="A594" i="11"/>
  <c r="A585" i="11"/>
  <c r="A576" i="11"/>
  <c r="A567" i="11"/>
  <c r="A557" i="11"/>
  <c r="A548" i="11"/>
  <c r="A539" i="11"/>
  <c r="A530" i="11"/>
  <c r="A521" i="11"/>
  <c r="A512" i="11"/>
  <c r="A503" i="11"/>
  <c r="A493" i="11"/>
  <c r="A484" i="11"/>
  <c r="A475" i="11"/>
  <c r="A466" i="11"/>
  <c r="A457" i="11"/>
  <c r="A448" i="11"/>
  <c r="A439" i="11"/>
  <c r="A429" i="11"/>
  <c r="A420" i="11"/>
  <c r="A411" i="11"/>
  <c r="A402" i="11"/>
  <c r="A393" i="11"/>
  <c r="A384" i="11"/>
  <c r="A375" i="11"/>
  <c r="A365" i="11"/>
  <c r="A356" i="11"/>
  <c r="A347" i="11"/>
  <c r="A338" i="11"/>
  <c r="A329" i="11"/>
  <c r="A321" i="11"/>
  <c r="A313" i="11"/>
  <c r="A305" i="11"/>
  <c r="A297" i="11"/>
  <c r="A289" i="11"/>
  <c r="A281" i="11"/>
  <c r="A273" i="11"/>
  <c r="A265" i="11"/>
  <c r="A257" i="11"/>
  <c r="A249" i="11"/>
  <c r="A241" i="11"/>
  <c r="A233" i="11"/>
  <c r="A225" i="11"/>
  <c r="A217" i="11"/>
  <c r="A209" i="11"/>
  <c r="A201" i="11"/>
  <c r="A193" i="11"/>
  <c r="A185" i="11"/>
  <c r="A177" i="11"/>
  <c r="A169" i="11"/>
  <c r="A161" i="11"/>
  <c r="A153" i="11"/>
  <c r="A145" i="11"/>
  <c r="A137" i="11"/>
  <c r="A129" i="11"/>
  <c r="A121" i="11"/>
  <c r="A113" i="11"/>
  <c r="A105" i="11"/>
  <c r="A97" i="11"/>
  <c r="A89" i="11"/>
  <c r="A81" i="11"/>
  <c r="A73" i="11"/>
  <c r="A975" i="11"/>
  <c r="A911" i="11"/>
  <c r="A857" i="11"/>
  <c r="A843" i="11"/>
  <c r="A832" i="11"/>
  <c r="A818" i="11"/>
  <c r="A807" i="11"/>
  <c r="A793" i="11"/>
  <c r="A779" i="11"/>
  <c r="A768" i="11"/>
  <c r="A754" i="11"/>
  <c r="A743" i="11"/>
  <c r="A729" i="11"/>
  <c r="A715" i="11"/>
  <c r="A704" i="11"/>
  <c r="A690" i="11"/>
  <c r="A679" i="11"/>
  <c r="A665" i="11"/>
  <c r="A651" i="11"/>
  <c r="A640" i="11"/>
  <c r="A626" i="11"/>
  <c r="A615" i="11"/>
  <c r="A602" i="11"/>
  <c r="A593" i="11"/>
  <c r="A584" i="11"/>
  <c r="A575" i="11"/>
  <c r="A565" i="11"/>
  <c r="A556" i="11"/>
  <c r="A547" i="11"/>
  <c r="A538" i="11"/>
  <c r="A529" i="11"/>
  <c r="A520" i="11"/>
  <c r="A511" i="11"/>
  <c r="A501" i="11"/>
  <c r="A492" i="11"/>
  <c r="A483" i="11"/>
  <c r="A474" i="11"/>
  <c r="A465" i="11"/>
  <c r="A456" i="11"/>
  <c r="A447" i="11"/>
  <c r="A437" i="11"/>
  <c r="A428" i="11"/>
  <c r="A419" i="11"/>
  <c r="A410" i="11"/>
  <c r="A401" i="11"/>
  <c r="A392" i="11"/>
  <c r="A383" i="11"/>
  <c r="A373" i="11"/>
  <c r="A364" i="11"/>
  <c r="A355" i="11"/>
  <c r="A346" i="11"/>
  <c r="A337" i="11"/>
  <c r="A967" i="11"/>
  <c r="A903" i="11"/>
  <c r="A856" i="11"/>
  <c r="A842" i="11"/>
  <c r="A831" i="11"/>
  <c r="A817" i="11"/>
  <c r="A803" i="11"/>
  <c r="A792" i="11"/>
  <c r="A778" i="11"/>
  <c r="A767" i="11"/>
  <c r="A753" i="11"/>
  <c r="A739" i="11"/>
  <c r="A728" i="11"/>
  <c r="A714" i="11"/>
  <c r="A703" i="11"/>
  <c r="A689" i="11"/>
  <c r="A675" i="11"/>
  <c r="A664" i="11"/>
  <c r="A650" i="11"/>
  <c r="A639" i="11"/>
  <c r="A625" i="11"/>
  <c r="A611" i="11"/>
  <c r="A601" i="11"/>
  <c r="A592" i="11"/>
  <c r="A583" i="11"/>
  <c r="A573" i="11"/>
  <c r="A564" i="11"/>
  <c r="A555" i="11"/>
  <c r="A546" i="11"/>
  <c r="A537" i="11"/>
  <c r="A528" i="11"/>
  <c r="A519" i="11"/>
  <c r="A509" i="11"/>
  <c r="A500" i="11"/>
  <c r="A491" i="11"/>
  <c r="A482" i="11"/>
  <c r="A473" i="11"/>
  <c r="A464" i="11"/>
  <c r="A455" i="11"/>
  <c r="A445" i="11"/>
  <c r="A436" i="11"/>
  <c r="A427" i="11"/>
  <c r="A418" i="11"/>
  <c r="A409" i="11"/>
  <c r="A400" i="11"/>
  <c r="A391" i="11"/>
  <c r="A381" i="11"/>
  <c r="A372" i="11"/>
  <c r="A363" i="11"/>
  <c r="A354" i="11"/>
  <c r="A345" i="11"/>
  <c r="A959" i="11"/>
  <c r="A895" i="11"/>
  <c r="A855" i="11"/>
  <c r="A841" i="11"/>
  <c r="A827" i="11"/>
  <c r="A816" i="11"/>
  <c r="A802" i="11"/>
  <c r="A791" i="11"/>
  <c r="A777" i="11"/>
  <c r="A763" i="11"/>
  <c r="A752" i="11"/>
  <c r="A738" i="11"/>
  <c r="A727" i="11"/>
  <c r="A713" i="11"/>
  <c r="A699" i="11"/>
  <c r="A688" i="11"/>
  <c r="A674" i="11"/>
  <c r="A663" i="11"/>
  <c r="A649" i="11"/>
  <c r="A635" i="11"/>
  <c r="A624" i="11"/>
  <c r="A610" i="11"/>
  <c r="A600" i="11"/>
  <c r="A591" i="11"/>
  <c r="A581" i="11"/>
  <c r="A572" i="11"/>
  <c r="A563" i="11"/>
  <c r="A554" i="11"/>
  <c r="A545" i="11"/>
  <c r="A536" i="11"/>
  <c r="A527" i="11"/>
  <c r="A517" i="11"/>
  <c r="A508" i="11"/>
  <c r="A499" i="11"/>
  <c r="A490" i="11"/>
  <c r="A481" i="11"/>
  <c r="A472" i="11"/>
  <c r="A463" i="11"/>
  <c r="A453" i="11"/>
  <c r="A444" i="11"/>
  <c r="A435" i="11"/>
  <c r="A426" i="11"/>
  <c r="A417" i="11"/>
  <c r="A408" i="11"/>
  <c r="A399" i="11"/>
  <c r="A389" i="11"/>
  <c r="A380" i="11"/>
  <c r="A371" i="11"/>
  <c r="A362" i="11"/>
  <c r="A353" i="11"/>
  <c r="A344" i="11"/>
  <c r="A951" i="11"/>
  <c r="A887" i="11"/>
  <c r="A851" i="11"/>
  <c r="A840" i="11"/>
  <c r="A826" i="11"/>
  <c r="A815" i="11"/>
  <c r="A801" i="11"/>
  <c r="A787" i="11"/>
  <c r="A776" i="11"/>
  <c r="A762" i="11"/>
  <c r="A751" i="11"/>
  <c r="A737" i="11"/>
  <c r="A723" i="11"/>
  <c r="A712" i="11"/>
  <c r="A698" i="11"/>
  <c r="A687" i="11"/>
  <c r="A673" i="11"/>
  <c r="A659" i="11"/>
  <c r="A648" i="11"/>
  <c r="A634" i="11"/>
  <c r="A623" i="11"/>
  <c r="A609" i="11"/>
  <c r="A599" i="11"/>
  <c r="A589" i="11"/>
  <c r="A580" i="11"/>
  <c r="A571" i="11"/>
  <c r="A562" i="11"/>
  <c r="A553" i="11"/>
  <c r="A544" i="11"/>
  <c r="A535" i="11"/>
  <c r="A525" i="11"/>
  <c r="A516" i="11"/>
  <c r="A507" i="11"/>
  <c r="A498" i="11"/>
  <c r="A489" i="11"/>
  <c r="A480" i="11"/>
  <c r="A471" i="11"/>
  <c r="A461" i="11"/>
  <c r="A452" i="11"/>
  <c r="A443" i="11"/>
  <c r="A434" i="11"/>
  <c r="A425" i="11"/>
  <c r="A416" i="11"/>
  <c r="A407" i="11"/>
  <c r="A397" i="11"/>
  <c r="A388" i="11"/>
  <c r="A379" i="11"/>
  <c r="A370" i="11"/>
  <c r="A361" i="11"/>
  <c r="A352" i="11"/>
  <c r="A343" i="11"/>
  <c r="A943" i="11"/>
  <c r="A775" i="11"/>
  <c r="A672" i="11"/>
  <c r="A579" i="11"/>
  <c r="A506" i="11"/>
  <c r="A433" i="11"/>
  <c r="A360" i="11"/>
  <c r="A327" i="11"/>
  <c r="A316" i="11"/>
  <c r="A302" i="11"/>
  <c r="A288" i="11"/>
  <c r="A277" i="11"/>
  <c r="A263" i="11"/>
  <c r="A252" i="11"/>
  <c r="A238" i="11"/>
  <c r="A224" i="11"/>
  <c r="A213" i="11"/>
  <c r="A199" i="11"/>
  <c r="A188" i="11"/>
  <c r="A174" i="11"/>
  <c r="A160" i="11"/>
  <c r="A149" i="11"/>
  <c r="A135" i="11"/>
  <c r="A124" i="11"/>
  <c r="A110" i="11"/>
  <c r="A96" i="11"/>
  <c r="A85" i="11"/>
  <c r="A71" i="11"/>
  <c r="A62" i="11"/>
  <c r="A53" i="11"/>
  <c r="A44" i="11"/>
  <c r="A34" i="11"/>
  <c r="A25" i="11"/>
  <c r="A54" i="11"/>
  <c r="A879" i="11"/>
  <c r="A761" i="11"/>
  <c r="A658" i="11"/>
  <c r="A570" i="11"/>
  <c r="A497" i="11"/>
  <c r="A424" i="11"/>
  <c r="A351" i="11"/>
  <c r="A326" i="11"/>
  <c r="A312" i="11"/>
  <c r="A301" i="11"/>
  <c r="A287" i="11"/>
  <c r="A276" i="11"/>
  <c r="A262" i="11"/>
  <c r="A248" i="11"/>
  <c r="A237" i="11"/>
  <c r="A223" i="11"/>
  <c r="A212" i="11"/>
  <c r="A198" i="11"/>
  <c r="A184" i="11"/>
  <c r="A173" i="11"/>
  <c r="A159" i="11"/>
  <c r="A148" i="11"/>
  <c r="A134" i="11"/>
  <c r="A120" i="11"/>
  <c r="A109" i="11"/>
  <c r="A95" i="11"/>
  <c r="A84" i="11"/>
  <c r="A70" i="11"/>
  <c r="A61" i="11"/>
  <c r="A52" i="11"/>
  <c r="A42" i="11"/>
  <c r="A33" i="11"/>
  <c r="A24" i="11"/>
  <c r="A26" i="11"/>
  <c r="A850" i="11"/>
  <c r="A747" i="11"/>
  <c r="A647" i="11"/>
  <c r="A561" i="11"/>
  <c r="A488" i="11"/>
  <c r="A415" i="11"/>
  <c r="A341" i="11"/>
  <c r="A325" i="11"/>
  <c r="A311" i="11"/>
  <c r="A300" i="11"/>
  <c r="A286" i="11"/>
  <c r="A272" i="11"/>
  <c r="A261" i="11"/>
  <c r="A247" i="11"/>
  <c r="A236" i="11"/>
  <c r="A222" i="11"/>
  <c r="A208" i="11"/>
  <c r="A197" i="11"/>
  <c r="A183" i="11"/>
  <c r="A172" i="11"/>
  <c r="A158" i="11"/>
  <c r="A144" i="11"/>
  <c r="A133" i="11"/>
  <c r="A119" i="11"/>
  <c r="A108" i="11"/>
  <c r="A94" i="11"/>
  <c r="A80" i="11"/>
  <c r="A69" i="11"/>
  <c r="A60" i="11"/>
  <c r="A50" i="11"/>
  <c r="A41" i="11"/>
  <c r="A32" i="11"/>
  <c r="A23" i="11"/>
  <c r="A45" i="11"/>
  <c r="A839" i="11"/>
  <c r="A736" i="11"/>
  <c r="A633" i="11"/>
  <c r="A552" i="11"/>
  <c r="A479" i="11"/>
  <c r="A405" i="11"/>
  <c r="A336" i="11"/>
  <c r="A324" i="11"/>
  <c r="A310" i="11"/>
  <c r="A296" i="11"/>
  <c r="A285" i="11"/>
  <c r="A271" i="11"/>
  <c r="A260" i="11"/>
  <c r="A246" i="11"/>
  <c r="A232" i="11"/>
  <c r="A221" i="11"/>
  <c r="A207" i="11"/>
  <c r="A196" i="11"/>
  <c r="A182" i="11"/>
  <c r="A168" i="11"/>
  <c r="A157" i="11"/>
  <c r="A143" i="11"/>
  <c r="A132" i="11"/>
  <c r="A118" i="11"/>
  <c r="A104" i="11"/>
  <c r="A93" i="11"/>
  <c r="A79" i="11"/>
  <c r="A68" i="11"/>
  <c r="A58" i="11"/>
  <c r="A49" i="11"/>
  <c r="A40" i="11"/>
  <c r="A31" i="11"/>
  <c r="A22" i="11"/>
  <c r="A825" i="11"/>
  <c r="A722" i="11"/>
  <c r="A619" i="11"/>
  <c r="A543" i="11"/>
  <c r="A469" i="11"/>
  <c r="A396" i="11"/>
  <c r="A335" i="11"/>
  <c r="A320" i="11"/>
  <c r="A309" i="11"/>
  <c r="A295" i="11"/>
  <c r="A284" i="11"/>
  <c r="A270" i="11"/>
  <c r="A256" i="11"/>
  <c r="A245" i="11"/>
  <c r="A231" i="11"/>
  <c r="A220" i="11"/>
  <c r="A206" i="11"/>
  <c r="A192" i="11"/>
  <c r="A181" i="11"/>
  <c r="A167" i="11"/>
  <c r="A156" i="11"/>
  <c r="A142" i="11"/>
  <c r="A128" i="11"/>
  <c r="A117" i="11"/>
  <c r="A103" i="11"/>
  <c r="A92" i="11"/>
  <c r="A78" i="11"/>
  <c r="A66" i="11"/>
  <c r="A57" i="11"/>
  <c r="A48" i="11"/>
  <c r="A39" i="11"/>
  <c r="A30" i="11"/>
  <c r="A21" i="11"/>
  <c r="A811" i="11"/>
  <c r="A711" i="11"/>
  <c r="A608" i="11"/>
  <c r="A533" i="11"/>
  <c r="A460" i="11"/>
  <c r="A387" i="11"/>
  <c r="A333" i="11"/>
  <c r="A319" i="11"/>
  <c r="A308" i="11"/>
  <c r="A294" i="11"/>
  <c r="A280" i="11"/>
  <c r="A269" i="11"/>
  <c r="A255" i="11"/>
  <c r="A244" i="11"/>
  <c r="A230" i="11"/>
  <c r="A216" i="11"/>
  <c r="A205" i="11"/>
  <c r="A191" i="11"/>
  <c r="A180" i="11"/>
  <c r="A166" i="11"/>
  <c r="A152" i="11"/>
  <c r="A141" i="11"/>
  <c r="A127" i="11"/>
  <c r="A116" i="11"/>
  <c r="A102" i="11"/>
  <c r="A88" i="11"/>
  <c r="A77" i="11"/>
  <c r="A65" i="11"/>
  <c r="A56" i="11"/>
  <c r="A47" i="11"/>
  <c r="A38" i="11"/>
  <c r="A29" i="11"/>
  <c r="A20" i="11"/>
  <c r="A800" i="11"/>
  <c r="A697" i="11"/>
  <c r="A597" i="11"/>
  <c r="A524" i="11"/>
  <c r="A451" i="11"/>
  <c r="A378" i="11"/>
  <c r="A332" i="11"/>
  <c r="A318" i="11"/>
  <c r="A304" i="11"/>
  <c r="A293" i="11"/>
  <c r="A279" i="11"/>
  <c r="A268" i="11"/>
  <c r="A254" i="11"/>
  <c r="A240" i="11"/>
  <c r="A229" i="11"/>
  <c r="A215" i="11"/>
  <c r="A204" i="11"/>
  <c r="A190" i="11"/>
  <c r="A176" i="11"/>
  <c r="A165" i="11"/>
  <c r="A151" i="11"/>
  <c r="A140" i="11"/>
  <c r="A126" i="11"/>
  <c r="A112" i="11"/>
  <c r="A101" i="11"/>
  <c r="A87" i="11"/>
  <c r="A76" i="11"/>
  <c r="A64" i="11"/>
  <c r="A55" i="11"/>
  <c r="A46" i="11"/>
  <c r="A37" i="11"/>
  <c r="A28" i="11"/>
  <c r="A786" i="11"/>
  <c r="A683" i="11"/>
  <c r="A588" i="11"/>
  <c r="A515" i="11"/>
  <c r="A442" i="11"/>
  <c r="A369" i="11"/>
  <c r="A328" i="11"/>
  <c r="A317" i="11"/>
  <c r="A303" i="11"/>
  <c r="A292" i="11"/>
  <c r="A278" i="11"/>
  <c r="A264" i="11"/>
  <c r="A253" i="11"/>
  <c r="A239" i="11"/>
  <c r="A228" i="11"/>
  <c r="A214" i="11"/>
  <c r="A200" i="11"/>
  <c r="A189" i="11"/>
  <c r="A175" i="11"/>
  <c r="A164" i="11"/>
  <c r="A150" i="11"/>
  <c r="A136" i="11"/>
  <c r="A125" i="11"/>
  <c r="A111" i="11"/>
  <c r="A100" i="11"/>
  <c r="A86" i="11"/>
  <c r="A72" i="11"/>
  <c r="A63" i="11"/>
  <c r="A36" i="11"/>
  <c r="A1007" i="11"/>
  <c r="A1008" i="11"/>
  <c r="A317" i="13" l="1"/>
  <c r="A308" i="13"/>
  <c r="A285" i="13"/>
  <c r="A134" i="13"/>
  <c r="A943" i="13"/>
  <c r="A600" i="13"/>
  <c r="A903" i="13"/>
  <c r="A217" i="13"/>
  <c r="A655" i="13"/>
  <c r="A306" i="13"/>
  <c r="A795" i="13"/>
  <c r="A349" i="13"/>
  <c r="A871" i="13"/>
  <c r="A874" i="13"/>
  <c r="A708" i="13"/>
  <c r="A964" i="13"/>
  <c r="A877" i="13"/>
  <c r="A646" i="13"/>
  <c r="A37" i="13"/>
  <c r="A332" i="13"/>
  <c r="A29" i="13"/>
  <c r="A116" i="13"/>
  <c r="A216" i="13"/>
  <c r="A319" i="13"/>
  <c r="A21" i="13"/>
  <c r="A103" i="13"/>
  <c r="A206" i="13"/>
  <c r="A309" i="13"/>
  <c r="A825" i="13"/>
  <c r="A93" i="13"/>
  <c r="A196" i="13"/>
  <c r="A296" i="13"/>
  <c r="A736" i="13"/>
  <c r="A69" i="13"/>
  <c r="A172" i="13"/>
  <c r="A272" i="13"/>
  <c r="A561" i="13"/>
  <c r="A52" i="13"/>
  <c r="A148" i="13"/>
  <c r="A248" i="13"/>
  <c r="A424" i="13"/>
  <c r="A34" i="13"/>
  <c r="A124" i="13"/>
  <c r="A224" i="13"/>
  <c r="A327" i="13"/>
  <c r="A343" i="13"/>
  <c r="A416" i="13"/>
  <c r="A489" i="13"/>
  <c r="A562" i="13"/>
  <c r="A648" i="13"/>
  <c r="A751" i="13"/>
  <c r="A851" i="13"/>
  <c r="A389" i="13"/>
  <c r="A463" i="13"/>
  <c r="A536" i="13"/>
  <c r="A610" i="13"/>
  <c r="A713" i="13"/>
  <c r="A816" i="13"/>
  <c r="A363" i="13"/>
  <c r="A436" i="13"/>
  <c r="A509" i="13"/>
  <c r="A583" i="13"/>
  <c r="A675" i="13"/>
  <c r="A778" i="13"/>
  <c r="A967" i="13"/>
  <c r="A401" i="13"/>
  <c r="A474" i="13"/>
  <c r="A547" i="13"/>
  <c r="A626" i="13"/>
  <c r="A729" i="13"/>
  <c r="A832" i="13"/>
  <c r="A97" i="13"/>
  <c r="A161" i="13"/>
  <c r="A225" i="13"/>
  <c r="A289" i="13"/>
  <c r="A356" i="13"/>
  <c r="A429" i="13"/>
  <c r="A503" i="13"/>
  <c r="A576" i="13"/>
  <c r="A666" i="13"/>
  <c r="A769" i="13"/>
  <c r="A919" i="13"/>
  <c r="A122" i="13"/>
  <c r="A186" i="13"/>
  <c r="A250" i="13"/>
  <c r="A314" i="13"/>
  <c r="A385" i="13"/>
  <c r="A458" i="13"/>
  <c r="A531" i="13"/>
  <c r="A604" i="13"/>
  <c r="A706" i="13"/>
  <c r="A809" i="13"/>
  <c r="A35" i="13"/>
  <c r="A99" i="13"/>
  <c r="A163" i="13"/>
  <c r="A227" i="13"/>
  <c r="A291" i="13"/>
  <c r="A359" i="13"/>
  <c r="A432" i="13"/>
  <c r="A505" i="13"/>
  <c r="A578" i="13"/>
  <c r="A671" i="13"/>
  <c r="A771" i="13"/>
  <c r="A935" i="13"/>
  <c r="A912" i="13"/>
  <c r="A976" i="13"/>
  <c r="A897" i="13"/>
  <c r="A961" i="13"/>
  <c r="A882" i="13"/>
  <c r="A946" i="13"/>
  <c r="A859" i="13"/>
  <c r="A923" i="13"/>
  <c r="A987" i="13"/>
  <c r="A652" i="13"/>
  <c r="A716" i="13"/>
  <c r="A780" i="13"/>
  <c r="A844" i="13"/>
  <c r="A908" i="13"/>
  <c r="A972" i="13"/>
  <c r="A629" i="13"/>
  <c r="A693" i="13"/>
  <c r="A757" i="13"/>
  <c r="A821" i="13"/>
  <c r="A885" i="13"/>
  <c r="A949" i="13"/>
  <c r="A334" i="13"/>
  <c r="A398" i="13"/>
  <c r="A462" i="13"/>
  <c r="A526" i="13"/>
  <c r="A590" i="13"/>
  <c r="A654" i="13"/>
  <c r="A718" i="13"/>
  <c r="A782" i="13"/>
  <c r="A846" i="13"/>
  <c r="A910" i="13"/>
  <c r="A974" i="13"/>
  <c r="A214" i="13"/>
  <c r="A205" i="13"/>
  <c r="A60" i="13"/>
  <c r="A351" i="13"/>
  <c r="A553" i="13"/>
  <c r="A699" i="13"/>
  <c r="A767" i="13"/>
  <c r="A153" i="13"/>
  <c r="A755" i="13"/>
  <c r="A449" i="13"/>
  <c r="A283" i="13"/>
  <c r="A904" i="13"/>
  <c r="A644" i="13"/>
  <c r="A454" i="13"/>
  <c r="A518" i="13"/>
  <c r="A582" i="13"/>
  <c r="A902" i="13"/>
  <c r="A125" i="13"/>
  <c r="A136" i="13"/>
  <c r="A46" i="13"/>
  <c r="A140" i="13"/>
  <c r="A240" i="13"/>
  <c r="A378" i="13"/>
  <c r="A38" i="13"/>
  <c r="A127" i="13"/>
  <c r="A230" i="13"/>
  <c r="A333" i="13"/>
  <c r="A30" i="13"/>
  <c r="A117" i="13"/>
  <c r="A220" i="13"/>
  <c r="A320" i="13"/>
  <c r="A22" i="13"/>
  <c r="A104" i="13"/>
  <c r="A207" i="13"/>
  <c r="A310" i="13"/>
  <c r="A839" i="13"/>
  <c r="A80" i="13"/>
  <c r="A183" i="13"/>
  <c r="A286" i="13"/>
  <c r="A647" i="13"/>
  <c r="A61" i="13"/>
  <c r="A159" i="13"/>
  <c r="A262" i="13"/>
  <c r="A497" i="13"/>
  <c r="A44" i="13"/>
  <c r="A135" i="13"/>
  <c r="A238" i="13"/>
  <c r="A360" i="13"/>
  <c r="A352" i="13"/>
  <c r="A425" i="13"/>
  <c r="A498" i="13"/>
  <c r="A571" i="13"/>
  <c r="A659" i="13"/>
  <c r="A762" i="13"/>
  <c r="A887" i="13"/>
  <c r="A399" i="13"/>
  <c r="A472" i="13"/>
  <c r="A545" i="13"/>
  <c r="A624" i="13"/>
  <c r="A727" i="13"/>
  <c r="A827" i="13"/>
  <c r="A372" i="13"/>
  <c r="A445" i="13"/>
  <c r="A519" i="13"/>
  <c r="A592" i="13"/>
  <c r="A689" i="13"/>
  <c r="A792" i="13"/>
  <c r="A337" i="13"/>
  <c r="A410" i="13"/>
  <c r="A483" i="13"/>
  <c r="A556" i="13"/>
  <c r="A640" i="13"/>
  <c r="A743" i="13"/>
  <c r="A843" i="13"/>
  <c r="A105" i="13"/>
  <c r="A169" i="13"/>
  <c r="A233" i="13"/>
  <c r="A297" i="13"/>
  <c r="A365" i="13"/>
  <c r="A439" i="13"/>
  <c r="A512" i="13"/>
  <c r="A585" i="13"/>
  <c r="A680" i="13"/>
  <c r="A783" i="13"/>
  <c r="A983" i="13"/>
  <c r="A130" i="13"/>
  <c r="A194" i="13"/>
  <c r="A258" i="13"/>
  <c r="A322" i="13"/>
  <c r="A394" i="13"/>
  <c r="A467" i="13"/>
  <c r="A540" i="13"/>
  <c r="A617" i="13"/>
  <c r="A720" i="13"/>
  <c r="A823" i="13"/>
  <c r="A43" i="13"/>
  <c r="A107" i="13"/>
  <c r="A171" i="13"/>
  <c r="A235" i="13"/>
  <c r="A299" i="13"/>
  <c r="A368" i="13"/>
  <c r="A441" i="13"/>
  <c r="A514" i="13"/>
  <c r="A587" i="13"/>
  <c r="A682" i="13"/>
  <c r="A785" i="13"/>
  <c r="A999" i="13"/>
  <c r="A920" i="13"/>
  <c r="A984" i="13"/>
  <c r="A905" i="13"/>
  <c r="A969" i="13"/>
  <c r="A890" i="13"/>
  <c r="A954" i="13"/>
  <c r="A867" i="13"/>
  <c r="A931" i="13"/>
  <c r="A995" i="13"/>
  <c r="A660" i="13"/>
  <c r="A724" i="13"/>
  <c r="A788" i="13"/>
  <c r="A852" i="13"/>
  <c r="A916" i="13"/>
  <c r="A980" i="13"/>
  <c r="A637" i="13"/>
  <c r="A701" i="13"/>
  <c r="A765" i="13"/>
  <c r="A829" i="13"/>
  <c r="A893" i="13"/>
  <c r="A957" i="13"/>
  <c r="A342" i="13"/>
  <c r="A406" i="13"/>
  <c r="A470" i="13"/>
  <c r="A534" i="13"/>
  <c r="A598" i="13"/>
  <c r="A662" i="13"/>
  <c r="A726" i="13"/>
  <c r="A790" i="13"/>
  <c r="A854" i="13"/>
  <c r="A918" i="13"/>
  <c r="A982" i="13"/>
  <c r="A215" i="13"/>
  <c r="A811" i="13"/>
  <c r="A722" i="13"/>
  <c r="A261" i="13"/>
  <c r="A110" i="13"/>
  <c r="A407" i="13"/>
  <c r="A840" i="13"/>
  <c r="A354" i="13"/>
  <c r="A664" i="13"/>
  <c r="A615" i="13"/>
  <c r="A281" i="13"/>
  <c r="A567" i="13"/>
  <c r="A242" i="13"/>
  <c r="A695" i="13"/>
  <c r="A155" i="13"/>
  <c r="A569" i="13"/>
  <c r="A968" i="13"/>
  <c r="A938" i="13"/>
  <c r="A772" i="13"/>
  <c r="A621" i="13"/>
  <c r="A941" i="13"/>
  <c r="A710" i="13"/>
  <c r="A126" i="13"/>
  <c r="A239" i="13"/>
  <c r="A150" i="13"/>
  <c r="A442" i="13"/>
  <c r="A151" i="13"/>
  <c r="A47" i="13"/>
  <c r="A244" i="13"/>
  <c r="A39" i="13"/>
  <c r="A231" i="13"/>
  <c r="A31" i="13"/>
  <c r="A118" i="13"/>
  <c r="A221" i="13"/>
  <c r="A324" i="13"/>
  <c r="A45" i="13"/>
  <c r="A94" i="13"/>
  <c r="A197" i="13"/>
  <c r="A300" i="13"/>
  <c r="A747" i="13"/>
  <c r="A70" i="13"/>
  <c r="A173" i="13"/>
  <c r="A276" i="13"/>
  <c r="A570" i="13"/>
  <c r="A53" i="13"/>
  <c r="A149" i="13"/>
  <c r="A252" i="13"/>
  <c r="A433" i="13"/>
  <c r="A361" i="13"/>
  <c r="A434" i="13"/>
  <c r="A507" i="13"/>
  <c r="A580" i="13"/>
  <c r="A673" i="13"/>
  <c r="A776" i="13"/>
  <c r="A951" i="13"/>
  <c r="A408" i="13"/>
  <c r="A481" i="13"/>
  <c r="A554" i="13"/>
  <c r="A635" i="13"/>
  <c r="A738" i="13"/>
  <c r="A841" i="13"/>
  <c r="A381" i="13"/>
  <c r="A455" i="13"/>
  <c r="A528" i="13"/>
  <c r="A601" i="13"/>
  <c r="A703" i="13"/>
  <c r="A803" i="13"/>
  <c r="A346" i="13"/>
  <c r="A419" i="13"/>
  <c r="A492" i="13"/>
  <c r="A565" i="13"/>
  <c r="A651" i="13"/>
  <c r="A754" i="13"/>
  <c r="A857" i="13"/>
  <c r="A113" i="13"/>
  <c r="A177" i="13"/>
  <c r="A241" i="13"/>
  <c r="A305" i="13"/>
  <c r="A375" i="13"/>
  <c r="A448" i="13"/>
  <c r="A521" i="13"/>
  <c r="A594" i="13"/>
  <c r="A691" i="13"/>
  <c r="A794" i="13"/>
  <c r="A74" i="13"/>
  <c r="A138" i="13"/>
  <c r="A202" i="13"/>
  <c r="A266" i="13"/>
  <c r="A330" i="13"/>
  <c r="A403" i="13"/>
  <c r="A476" i="13"/>
  <c r="A549" i="13"/>
  <c r="A631" i="13"/>
  <c r="A731" i="13"/>
  <c r="A834" i="13"/>
  <c r="A51" i="13"/>
  <c r="A115" i="13"/>
  <c r="A179" i="13"/>
  <c r="A243" i="13"/>
  <c r="A307" i="13"/>
  <c r="A377" i="13"/>
  <c r="A450" i="13"/>
  <c r="A523" i="13"/>
  <c r="A596" i="13"/>
  <c r="A696" i="13"/>
  <c r="A799" i="13"/>
  <c r="A864" i="13"/>
  <c r="A928" i="13"/>
  <c r="A992" i="13"/>
  <c r="A913" i="13"/>
  <c r="A977" i="13"/>
  <c r="A898" i="13"/>
  <c r="A962" i="13"/>
  <c r="A875" i="13"/>
  <c r="A939" i="13"/>
  <c r="A668" i="13"/>
  <c r="A732" i="13"/>
  <c r="A796" i="13"/>
  <c r="A860" i="13"/>
  <c r="A924" i="13"/>
  <c r="A988" i="13"/>
  <c r="A645" i="13"/>
  <c r="A709" i="13"/>
  <c r="A773" i="13"/>
  <c r="A837" i="13"/>
  <c r="V837" i="13" s="1"/>
  <c r="A901" i="13"/>
  <c r="A965" i="13"/>
  <c r="A350" i="13"/>
  <c r="A414" i="13"/>
  <c r="A478" i="13"/>
  <c r="A542" i="13"/>
  <c r="A606" i="13"/>
  <c r="A670" i="13"/>
  <c r="A734" i="13"/>
  <c r="A798" i="13"/>
  <c r="A862" i="13"/>
  <c r="A926" i="13"/>
  <c r="A990" i="13"/>
  <c r="A112" i="13"/>
  <c r="A20" i="13"/>
  <c r="A192" i="13"/>
  <c r="G192" i="13" s="1"/>
  <c r="A633" i="13"/>
  <c r="A42" i="13"/>
  <c r="A213" i="13"/>
  <c r="A634" i="13"/>
  <c r="A453" i="13"/>
  <c r="A500" i="13"/>
  <c r="R500" i="13" s="1"/>
  <c r="A465" i="13"/>
  <c r="A818" i="13"/>
  <c r="A493" i="13"/>
  <c r="A178" i="13"/>
  <c r="A595" i="13"/>
  <c r="A219" i="13"/>
  <c r="A657" i="13"/>
  <c r="A889" i="13"/>
  <c r="A915" i="13"/>
  <c r="A685" i="13"/>
  <c r="A369" i="13"/>
  <c r="A36" i="13"/>
  <c r="A253" i="13"/>
  <c r="A55" i="13"/>
  <c r="A254" i="13"/>
  <c r="A451" i="13"/>
  <c r="A141" i="13"/>
  <c r="A387" i="13"/>
  <c r="A128" i="13"/>
  <c r="A335" i="13"/>
  <c r="A63" i="13"/>
  <c r="A164" i="13"/>
  <c r="A264" i="13"/>
  <c r="A515" i="13"/>
  <c r="A64" i="13"/>
  <c r="A165" i="13"/>
  <c r="A268" i="13"/>
  <c r="A524" i="13"/>
  <c r="A56" i="13"/>
  <c r="A152" i="13"/>
  <c r="A255" i="13"/>
  <c r="A460" i="13"/>
  <c r="A48" i="13"/>
  <c r="A142" i="13"/>
  <c r="A245" i="13"/>
  <c r="A396" i="13"/>
  <c r="A40" i="13"/>
  <c r="A132" i="13"/>
  <c r="A232" i="13"/>
  <c r="A336" i="13"/>
  <c r="A23" i="13"/>
  <c r="A108" i="13"/>
  <c r="A208" i="13"/>
  <c r="A311" i="13"/>
  <c r="A850" i="13"/>
  <c r="A84" i="13"/>
  <c r="A184" i="13"/>
  <c r="A287" i="13"/>
  <c r="A658" i="13"/>
  <c r="A62" i="13"/>
  <c r="A160" i="13"/>
  <c r="A263" i="13"/>
  <c r="A506" i="13"/>
  <c r="A370" i="13"/>
  <c r="A443" i="13"/>
  <c r="A516" i="13"/>
  <c r="A589" i="13"/>
  <c r="A687" i="13"/>
  <c r="A787" i="13"/>
  <c r="A344" i="13"/>
  <c r="A417" i="13"/>
  <c r="A490" i="13"/>
  <c r="A563" i="13"/>
  <c r="A649" i="13"/>
  <c r="A752" i="13"/>
  <c r="A855" i="13"/>
  <c r="A391" i="13"/>
  <c r="A464" i="13"/>
  <c r="A537" i="13"/>
  <c r="A611" i="13"/>
  <c r="A714" i="13"/>
  <c r="A817" i="13"/>
  <c r="A355" i="13"/>
  <c r="A428" i="13"/>
  <c r="A501" i="13"/>
  <c r="A575" i="13"/>
  <c r="A665" i="13"/>
  <c r="A768" i="13"/>
  <c r="A911" i="13"/>
  <c r="A121" i="13"/>
  <c r="A185" i="13"/>
  <c r="A249" i="13"/>
  <c r="A313" i="13"/>
  <c r="A384" i="13"/>
  <c r="A457" i="13"/>
  <c r="A530" i="13"/>
  <c r="A603" i="13"/>
  <c r="A705" i="13"/>
  <c r="A808" i="13"/>
  <c r="A82" i="13"/>
  <c r="A146" i="13"/>
  <c r="A210" i="13"/>
  <c r="A274" i="13"/>
  <c r="A339" i="13"/>
  <c r="A412" i="13"/>
  <c r="A485" i="13"/>
  <c r="A559" i="13"/>
  <c r="A642" i="13"/>
  <c r="A745" i="13"/>
  <c r="A848" i="13"/>
  <c r="A59" i="13"/>
  <c r="A123" i="13"/>
  <c r="A187" i="13"/>
  <c r="A251" i="13"/>
  <c r="A315" i="13"/>
  <c r="A386" i="13"/>
  <c r="L386" i="13" s="1"/>
  <c r="A459" i="13"/>
  <c r="A532" i="13"/>
  <c r="A607" i="13"/>
  <c r="A707" i="13"/>
  <c r="A810" i="13"/>
  <c r="A872" i="13"/>
  <c r="A936" i="13"/>
  <c r="A921" i="13"/>
  <c r="G921" i="13" s="1"/>
  <c r="A985" i="13"/>
  <c r="A906" i="13"/>
  <c r="A970" i="13"/>
  <c r="A883" i="13"/>
  <c r="A947" i="13"/>
  <c r="A612" i="13"/>
  <c r="A676" i="13"/>
  <c r="A740" i="13"/>
  <c r="A804" i="13"/>
  <c r="A868" i="13"/>
  <c r="A932" i="13"/>
  <c r="A996" i="13"/>
  <c r="A653" i="13"/>
  <c r="A717" i="13"/>
  <c r="A781" i="13"/>
  <c r="A845" i="13"/>
  <c r="A909" i="13"/>
  <c r="A973" i="13"/>
  <c r="A358" i="13"/>
  <c r="A422" i="13"/>
  <c r="A486" i="13"/>
  <c r="A550" i="13"/>
  <c r="A614" i="13"/>
  <c r="A678" i="13"/>
  <c r="A742" i="13"/>
  <c r="A806" i="13"/>
  <c r="A870" i="13"/>
  <c r="A934" i="13"/>
  <c r="A998" i="13"/>
  <c r="A111" i="13"/>
  <c r="A318" i="13"/>
  <c r="A92" i="13"/>
  <c r="A79" i="13"/>
  <c r="A488" i="13"/>
  <c r="A25" i="13"/>
  <c r="A480" i="13"/>
  <c r="A380" i="13"/>
  <c r="A802" i="13"/>
  <c r="K802" i="13" s="1"/>
  <c r="A573" i="13"/>
  <c r="A538" i="13"/>
  <c r="A89" i="13"/>
  <c r="A420" i="13"/>
  <c r="A114" i="13"/>
  <c r="A522" i="13"/>
  <c r="A91" i="13"/>
  <c r="A423" i="13"/>
  <c r="A760" i="13"/>
  <c r="A953" i="13"/>
  <c r="A979" i="13"/>
  <c r="A836" i="13"/>
  <c r="A749" i="13"/>
  <c r="A390" i="13"/>
  <c r="A774" i="13"/>
  <c r="A228" i="13"/>
  <c r="A72" i="13"/>
  <c r="A588" i="13"/>
  <c r="V588" i="13" s="1"/>
  <c r="A279" i="13"/>
  <c r="A597" i="13"/>
  <c r="A65" i="13"/>
  <c r="A166" i="13"/>
  <c r="A269" i="13"/>
  <c r="A533" i="13"/>
  <c r="A57" i="13"/>
  <c r="A156" i="13"/>
  <c r="A256" i="13"/>
  <c r="A469" i="13"/>
  <c r="A49" i="13"/>
  <c r="A143" i="13"/>
  <c r="A246" i="13"/>
  <c r="A405" i="13"/>
  <c r="A32" i="13"/>
  <c r="A119" i="13"/>
  <c r="U119" i="13" s="1"/>
  <c r="A222" i="13"/>
  <c r="A325" i="13"/>
  <c r="A26" i="13"/>
  <c r="A95" i="13"/>
  <c r="A198" i="13"/>
  <c r="A301" i="13"/>
  <c r="A761" i="13"/>
  <c r="A71" i="13"/>
  <c r="P71" i="13" s="1"/>
  <c r="A174" i="13"/>
  <c r="A277" i="13"/>
  <c r="A579" i="13"/>
  <c r="A379" i="13"/>
  <c r="A452" i="13"/>
  <c r="A525" i="13"/>
  <c r="A599" i="13"/>
  <c r="A698" i="13"/>
  <c r="K698" i="13" s="1"/>
  <c r="A801" i="13"/>
  <c r="A353" i="13"/>
  <c r="A426" i="13"/>
  <c r="A499" i="13"/>
  <c r="A572" i="13"/>
  <c r="A663" i="13"/>
  <c r="A763" i="13"/>
  <c r="A895" i="13"/>
  <c r="A400" i="13"/>
  <c r="A473" i="13"/>
  <c r="A546" i="13"/>
  <c r="A625" i="13"/>
  <c r="A728" i="13"/>
  <c r="A831" i="13"/>
  <c r="A364" i="13"/>
  <c r="A437" i="13"/>
  <c r="W437" i="13" s="1"/>
  <c r="A511" i="13"/>
  <c r="A584" i="13"/>
  <c r="A679" i="13"/>
  <c r="A779" i="13"/>
  <c r="A975" i="13"/>
  <c r="A129" i="13"/>
  <c r="A193" i="13"/>
  <c r="A257" i="13"/>
  <c r="M257" i="13" s="1"/>
  <c r="A321" i="13"/>
  <c r="A393" i="13"/>
  <c r="A466" i="13"/>
  <c r="A539" i="13"/>
  <c r="A616" i="13"/>
  <c r="A719" i="13"/>
  <c r="A819" i="13"/>
  <c r="A90" i="13"/>
  <c r="Y90" i="13" s="1"/>
  <c r="A154" i="13"/>
  <c r="A218" i="13"/>
  <c r="A282" i="13"/>
  <c r="A348" i="13"/>
  <c r="A421" i="13"/>
  <c r="A495" i="13"/>
  <c r="A568" i="13"/>
  <c r="A656" i="13"/>
  <c r="J656" i="13" s="1"/>
  <c r="A759" i="13"/>
  <c r="A863" i="13"/>
  <c r="A67" i="13"/>
  <c r="A131" i="13"/>
  <c r="A195" i="13"/>
  <c r="A259" i="13"/>
  <c r="A323" i="13"/>
  <c r="A395" i="13"/>
  <c r="P395" i="13" s="1"/>
  <c r="A468" i="13"/>
  <c r="A541" i="13"/>
  <c r="A618" i="13"/>
  <c r="A721" i="13"/>
  <c r="A824" i="13"/>
  <c r="A880" i="13"/>
  <c r="A944" i="13"/>
  <c r="A865" i="13"/>
  <c r="I865" i="13" s="1"/>
  <c r="A929" i="13"/>
  <c r="A993" i="13"/>
  <c r="A914" i="13"/>
  <c r="A978" i="13"/>
  <c r="A891" i="13"/>
  <c r="A955" i="13"/>
  <c r="A620" i="13"/>
  <c r="A684" i="13"/>
  <c r="L684" i="13" s="1"/>
  <c r="A748" i="13"/>
  <c r="A812" i="13"/>
  <c r="A876" i="13"/>
  <c r="A940" i="13"/>
  <c r="A661" i="13"/>
  <c r="A725" i="13"/>
  <c r="A789" i="13"/>
  <c r="A853" i="13"/>
  <c r="U853" i="13" s="1"/>
  <c r="A917" i="13"/>
  <c r="A981" i="13"/>
  <c r="A366" i="13"/>
  <c r="A430" i="13"/>
  <c r="A494" i="13"/>
  <c r="A558" i="13"/>
  <c r="A622" i="13"/>
  <c r="A686" i="13"/>
  <c r="G686" i="13" s="1"/>
  <c r="A750" i="13"/>
  <c r="A814" i="13"/>
  <c r="A878" i="13"/>
  <c r="A942" i="13"/>
  <c r="A182" i="13"/>
  <c r="A838" i="13"/>
  <c r="A328" i="13"/>
  <c r="A175" i="13"/>
  <c r="A76" i="13"/>
  <c r="A292" i="13"/>
  <c r="A190" i="13"/>
  <c r="A77" i="13"/>
  <c r="A608" i="13"/>
  <c r="A167" i="13"/>
  <c r="A270" i="13"/>
  <c r="A58" i="13"/>
  <c r="Y58" i="13" s="1"/>
  <c r="A157" i="13"/>
  <c r="A260" i="13"/>
  <c r="A479" i="13"/>
  <c r="A41" i="13"/>
  <c r="A133" i="13"/>
  <c r="A236" i="13"/>
  <c r="A341" i="13"/>
  <c r="A24" i="13"/>
  <c r="U24" i="13" s="1"/>
  <c r="A109" i="13"/>
  <c r="A212" i="13"/>
  <c r="A312" i="13"/>
  <c r="A879" i="13"/>
  <c r="A85" i="13"/>
  <c r="A188" i="13"/>
  <c r="A288" i="13"/>
  <c r="A672" i="13"/>
  <c r="J672" i="13" s="1"/>
  <c r="A388" i="13"/>
  <c r="A461" i="13"/>
  <c r="A535" i="13"/>
  <c r="A609" i="13"/>
  <c r="A712" i="13"/>
  <c r="A815" i="13"/>
  <c r="A362" i="13"/>
  <c r="A435" i="13"/>
  <c r="F435" i="13" s="1"/>
  <c r="A508" i="13"/>
  <c r="A581" i="13"/>
  <c r="A674" i="13"/>
  <c r="A777" i="13"/>
  <c r="A959" i="13"/>
  <c r="A409" i="13"/>
  <c r="A482" i="13"/>
  <c r="A555" i="13"/>
  <c r="I555" i="13" s="1"/>
  <c r="A639" i="13"/>
  <c r="A739" i="13"/>
  <c r="A842" i="13"/>
  <c r="A373" i="13"/>
  <c r="A447" i="13"/>
  <c r="A520" i="13"/>
  <c r="A593" i="13"/>
  <c r="A690" i="13"/>
  <c r="J690" i="13" s="1"/>
  <c r="A793" i="13"/>
  <c r="A73" i="13"/>
  <c r="A137" i="13"/>
  <c r="A201" i="13"/>
  <c r="A265" i="13"/>
  <c r="A329" i="13"/>
  <c r="A402" i="13"/>
  <c r="A475" i="13"/>
  <c r="L475" i="13" s="1"/>
  <c r="A548" i="13"/>
  <c r="A627" i="13"/>
  <c r="A730" i="13"/>
  <c r="A833" i="13"/>
  <c r="A98" i="13"/>
  <c r="A162" i="13"/>
  <c r="A226" i="13"/>
  <c r="A290" i="13"/>
  <c r="N290" i="13" s="1"/>
  <c r="A357" i="13"/>
  <c r="A431" i="13"/>
  <c r="A504" i="13"/>
  <c r="A577" i="13"/>
  <c r="A667" i="13"/>
  <c r="A770" i="13"/>
  <c r="A927" i="13"/>
  <c r="A75" i="13"/>
  <c r="N75" i="13" s="1"/>
  <c r="A139" i="13"/>
  <c r="A203" i="13"/>
  <c r="A267" i="13"/>
  <c r="A331" i="13"/>
  <c r="A404" i="13"/>
  <c r="A477" i="13"/>
  <c r="A551" i="13"/>
  <c r="A632" i="13"/>
  <c r="N632" i="13" s="1"/>
  <c r="A735" i="13"/>
  <c r="A835" i="13"/>
  <c r="A888" i="13"/>
  <c r="A952" i="13"/>
  <c r="A873" i="13"/>
  <c r="A937" i="13"/>
  <c r="A922" i="13"/>
  <c r="A986" i="13"/>
  <c r="Y986" i="13" s="1"/>
  <c r="A899" i="13"/>
  <c r="A963" i="13"/>
  <c r="A628" i="13"/>
  <c r="A692" i="13"/>
  <c r="A756" i="13"/>
  <c r="A820" i="13"/>
  <c r="A884" i="13"/>
  <c r="A948" i="13"/>
  <c r="R948" i="13" s="1"/>
  <c r="A605" i="13"/>
  <c r="A669" i="13"/>
  <c r="A733" i="13"/>
  <c r="A797" i="13"/>
  <c r="A861" i="13"/>
  <c r="A925" i="13"/>
  <c r="A989" i="13"/>
  <c r="A374" i="13"/>
  <c r="M374" i="13" s="1"/>
  <c r="A438" i="13"/>
  <c r="A502" i="13"/>
  <c r="A566" i="13"/>
  <c r="A630" i="13"/>
  <c r="A694" i="13"/>
  <c r="A758" i="13"/>
  <c r="A822" i="13"/>
  <c r="A886" i="13"/>
  <c r="J886" i="13" s="1"/>
  <c r="A950" i="13"/>
  <c r="A28" i="13"/>
  <c r="A102" i="13"/>
  <c r="A295" i="13"/>
  <c r="A158" i="13"/>
  <c r="A237" i="13"/>
  <c r="U237" i="13" s="1"/>
  <c r="A316" i="13"/>
  <c r="A737" i="13"/>
  <c r="A527" i="13"/>
  <c r="A427" i="13"/>
  <c r="A392" i="13"/>
  <c r="A715" i="13"/>
  <c r="A347" i="13"/>
  <c r="A858" i="13"/>
  <c r="A376" i="13"/>
  <c r="A27" i="13"/>
  <c r="A496" i="13"/>
  <c r="A900" i="13"/>
  <c r="A813" i="13"/>
  <c r="A966" i="13"/>
  <c r="A229" i="13"/>
  <c r="A278" i="13"/>
  <c r="A176" i="13"/>
  <c r="A86" i="13"/>
  <c r="X86" i="13" s="1"/>
  <c r="A189" i="13"/>
  <c r="A683" i="13"/>
  <c r="A87" i="13"/>
  <c r="A293" i="13"/>
  <c r="A697" i="13"/>
  <c r="A180" i="13"/>
  <c r="A280" i="13"/>
  <c r="A66" i="13"/>
  <c r="M66" i="13" s="1"/>
  <c r="A543" i="13"/>
  <c r="A100" i="13"/>
  <c r="A200" i="13"/>
  <c r="A303" i="13"/>
  <c r="A786" i="13"/>
  <c r="A101" i="13"/>
  <c r="A204" i="13"/>
  <c r="A304" i="13"/>
  <c r="O304" i="13" s="1"/>
  <c r="A800" i="13"/>
  <c r="A88" i="13"/>
  <c r="A191" i="13"/>
  <c r="A294" i="13"/>
  <c r="A711" i="13"/>
  <c r="A78" i="13"/>
  <c r="J78" i="13" s="1"/>
  <c r="A181" i="13"/>
  <c r="A284" i="13"/>
  <c r="J284" i="13" s="1"/>
  <c r="A619" i="13"/>
  <c r="A68" i="13"/>
  <c r="A168" i="13"/>
  <c r="A271" i="13"/>
  <c r="A552" i="13"/>
  <c r="G552" i="13" s="1"/>
  <c r="A50" i="13"/>
  <c r="A144" i="13"/>
  <c r="A247" i="13"/>
  <c r="G247" i="13" s="1"/>
  <c r="A415" i="13"/>
  <c r="A33" i="13"/>
  <c r="A120" i="13"/>
  <c r="A223" i="13"/>
  <c r="A326" i="13"/>
  <c r="H326" i="13" s="1"/>
  <c r="A54" i="13"/>
  <c r="A96" i="13"/>
  <c r="A199" i="13"/>
  <c r="U199" i="13" s="1"/>
  <c r="A302" i="13"/>
  <c r="A775" i="13"/>
  <c r="A397" i="13"/>
  <c r="A471" i="13"/>
  <c r="A544" i="13"/>
  <c r="A623" i="13"/>
  <c r="H623" i="13" s="1"/>
  <c r="A723" i="13"/>
  <c r="A826" i="13"/>
  <c r="A371" i="13"/>
  <c r="A444" i="13"/>
  <c r="A517" i="13"/>
  <c r="A591" i="13"/>
  <c r="A688" i="13"/>
  <c r="A791" i="13"/>
  <c r="A345" i="13"/>
  <c r="A418" i="13"/>
  <c r="A491" i="13"/>
  <c r="A564" i="13"/>
  <c r="A650" i="13"/>
  <c r="A753" i="13"/>
  <c r="A856" i="13"/>
  <c r="A383" i="13"/>
  <c r="A456" i="13"/>
  <c r="A529" i="13"/>
  <c r="K529" i="13" s="1"/>
  <c r="A602" i="13"/>
  <c r="A704" i="13"/>
  <c r="A807" i="13"/>
  <c r="A81" i="13"/>
  <c r="V81" i="13" s="1"/>
  <c r="A145" i="13"/>
  <c r="A209" i="13"/>
  <c r="A273" i="13"/>
  <c r="A338" i="13"/>
  <c r="A411" i="13"/>
  <c r="A484" i="13"/>
  <c r="A557" i="13"/>
  <c r="H557" i="13" s="1"/>
  <c r="A641" i="13"/>
  <c r="A744" i="13"/>
  <c r="A847" i="13"/>
  <c r="A106" i="13"/>
  <c r="A170" i="13"/>
  <c r="M170" i="13" s="1"/>
  <c r="A234" i="13"/>
  <c r="A298" i="13"/>
  <c r="A367" i="13"/>
  <c r="A440" i="13"/>
  <c r="A513" i="13"/>
  <c r="V513" i="13" s="1"/>
  <c r="A586" i="13"/>
  <c r="A681" i="13"/>
  <c r="A784" i="13"/>
  <c r="A991" i="13"/>
  <c r="A83" i="13"/>
  <c r="A147" i="13"/>
  <c r="A211" i="13"/>
  <c r="V211" i="13" s="1"/>
  <c r="A275" i="13"/>
  <c r="A340" i="13"/>
  <c r="A413" i="13"/>
  <c r="A487" i="13"/>
  <c r="A560" i="13"/>
  <c r="A643" i="13"/>
  <c r="A746" i="13"/>
  <c r="A849" i="13"/>
  <c r="R849" i="13" s="1"/>
  <c r="A896" i="13"/>
  <c r="A960" i="13"/>
  <c r="A881" i="13"/>
  <c r="F881" i="13" s="1"/>
  <c r="A945" i="13"/>
  <c r="A866" i="13"/>
  <c r="A930" i="13"/>
  <c r="V930" i="13" s="1"/>
  <c r="A994" i="13"/>
  <c r="A907" i="13"/>
  <c r="A971" i="13"/>
  <c r="L971" i="13" s="1"/>
  <c r="A636" i="13"/>
  <c r="A700" i="13"/>
  <c r="A764" i="13"/>
  <c r="A828" i="13"/>
  <c r="A892" i="13"/>
  <c r="A956" i="13"/>
  <c r="A613" i="13"/>
  <c r="A677" i="13"/>
  <c r="R677" i="13" s="1"/>
  <c r="A741" i="13"/>
  <c r="A805" i="13"/>
  <c r="A869" i="13"/>
  <c r="A933" i="13"/>
  <c r="A997" i="13"/>
  <c r="A382" i="13"/>
  <c r="A446" i="13"/>
  <c r="W446" i="13" s="1"/>
  <c r="A510" i="13"/>
  <c r="A574" i="13"/>
  <c r="A638" i="13"/>
  <c r="F638" i="13" s="1"/>
  <c r="A702" i="13"/>
  <c r="A766" i="13"/>
  <c r="A830" i="13"/>
  <c r="A894" i="13"/>
  <c r="A958" i="13"/>
  <c r="G958" i="13" s="1"/>
  <c r="P10" i="13"/>
  <c r="Z78" i="13"/>
  <c r="G81" i="13"/>
  <c r="N81" i="13"/>
  <c r="Y81" i="13"/>
  <c r="O211" i="13"/>
  <c r="X849" i="13"/>
  <c r="T930" i="13"/>
  <c r="L930" i="13"/>
  <c r="W930" i="13"/>
  <c r="N930" i="13"/>
  <c r="M930" i="13"/>
  <c r="U930" i="13"/>
  <c r="K930" i="13"/>
  <c r="J930" i="13"/>
  <c r="R930" i="13"/>
  <c r="I930" i="13"/>
  <c r="Z930" i="13"/>
  <c r="H930" i="13"/>
  <c r="Y930" i="13"/>
  <c r="P930" i="13"/>
  <c r="G930" i="13"/>
  <c r="X930" i="13"/>
  <c r="O930" i="13"/>
  <c r="F930" i="13"/>
  <c r="I446" i="13"/>
  <c r="Z958" i="13"/>
  <c r="P958" i="13"/>
  <c r="K317" i="13"/>
  <c r="Y317" i="13"/>
  <c r="P317" i="13"/>
  <c r="G317" i="13"/>
  <c r="X317" i="13"/>
  <c r="O317" i="13"/>
  <c r="F317" i="13"/>
  <c r="W317" i="13"/>
  <c r="N317" i="13"/>
  <c r="V317" i="13"/>
  <c r="M317" i="13"/>
  <c r="U317" i="13"/>
  <c r="L317" i="13"/>
  <c r="J317" i="13"/>
  <c r="R317" i="13"/>
  <c r="I317" i="13"/>
  <c r="Z317" i="13"/>
  <c r="H317" i="13"/>
  <c r="U205" i="13"/>
  <c r="M205" i="13"/>
  <c r="K205" i="13"/>
  <c r="J205" i="13"/>
  <c r="R205" i="13"/>
  <c r="I205" i="13"/>
  <c r="Z205" i="13"/>
  <c r="H205" i="13"/>
  <c r="Y205" i="13"/>
  <c r="P205" i="13"/>
  <c r="G205" i="13"/>
  <c r="X205" i="13"/>
  <c r="O205" i="13"/>
  <c r="F205" i="13"/>
  <c r="W205" i="13"/>
  <c r="N205" i="13"/>
  <c r="V205" i="13"/>
  <c r="L205" i="13"/>
  <c r="K182" i="13"/>
  <c r="Z182" i="13"/>
  <c r="R182" i="13"/>
  <c r="J182" i="13"/>
  <c r="Y182" i="13"/>
  <c r="I182" i="13"/>
  <c r="X182" i="13"/>
  <c r="P182" i="13"/>
  <c r="H182" i="13"/>
  <c r="W182" i="13"/>
  <c r="O182" i="13"/>
  <c r="G182" i="13"/>
  <c r="V182" i="13"/>
  <c r="N182" i="13"/>
  <c r="F182" i="13"/>
  <c r="U182" i="13"/>
  <c r="M182" i="13"/>
  <c r="L182" i="13"/>
  <c r="V60" i="13"/>
  <c r="N60" i="13"/>
  <c r="F60" i="13"/>
  <c r="U60" i="13"/>
  <c r="M60" i="13"/>
  <c r="L60" i="13"/>
  <c r="Z60" i="13"/>
  <c r="R60" i="13"/>
  <c r="J60" i="13"/>
  <c r="Y60" i="13"/>
  <c r="I60" i="13"/>
  <c r="X60" i="13"/>
  <c r="P60" i="13"/>
  <c r="H60" i="13"/>
  <c r="O60" i="13"/>
  <c r="K60" i="13"/>
  <c r="G60" i="13"/>
  <c r="W60" i="13"/>
  <c r="M261" i="13"/>
  <c r="U488" i="13"/>
  <c r="M488" i="13"/>
  <c r="L488" i="13"/>
  <c r="K488" i="13"/>
  <c r="Z488" i="13"/>
  <c r="R488" i="13"/>
  <c r="J488" i="13"/>
  <c r="Y488" i="13"/>
  <c r="I488" i="13"/>
  <c r="X488" i="13"/>
  <c r="P488" i="13"/>
  <c r="H488" i="13"/>
  <c r="W488" i="13"/>
  <c r="O488" i="13"/>
  <c r="G488" i="13"/>
  <c r="V488" i="13"/>
  <c r="N488" i="13"/>
  <c r="F488" i="13"/>
  <c r="Z42" i="13"/>
  <c r="R42" i="13"/>
  <c r="J42" i="13"/>
  <c r="Y42" i="13"/>
  <c r="I42" i="13"/>
  <c r="X42" i="13"/>
  <c r="P42" i="13"/>
  <c r="H42" i="13"/>
  <c r="V42" i="13"/>
  <c r="N42" i="13"/>
  <c r="F42" i="13"/>
  <c r="U42" i="13"/>
  <c r="M42" i="13"/>
  <c r="L42" i="13"/>
  <c r="W42" i="13"/>
  <c r="O42" i="13"/>
  <c r="K42" i="13"/>
  <c r="G42" i="13"/>
  <c r="K134" i="13"/>
  <c r="Z134" i="13"/>
  <c r="R134" i="13"/>
  <c r="J134" i="13"/>
  <c r="Y134" i="13"/>
  <c r="I134" i="13"/>
  <c r="X134" i="13"/>
  <c r="P134" i="13"/>
  <c r="H134" i="13"/>
  <c r="W134" i="13"/>
  <c r="O134" i="13"/>
  <c r="G134" i="13"/>
  <c r="V134" i="13"/>
  <c r="N134" i="13"/>
  <c r="U134" i="13"/>
  <c r="M134" i="13"/>
  <c r="L134" i="13"/>
  <c r="F134" i="13"/>
  <c r="V237" i="13"/>
  <c r="Z237" i="13"/>
  <c r="G237" i="13"/>
  <c r="X351" i="13"/>
  <c r="P351" i="13"/>
  <c r="H351" i="13"/>
  <c r="W351" i="13"/>
  <c r="O351" i="13"/>
  <c r="G351" i="13"/>
  <c r="V351" i="13"/>
  <c r="N351" i="13"/>
  <c r="F351" i="13"/>
  <c r="Z351" i="13"/>
  <c r="L351" i="13"/>
  <c r="Y351" i="13"/>
  <c r="K351" i="13"/>
  <c r="U351" i="13"/>
  <c r="J351" i="13"/>
  <c r="I351" i="13"/>
  <c r="R351" i="13"/>
  <c r="M351" i="13"/>
  <c r="X25" i="13"/>
  <c r="P25" i="13"/>
  <c r="H25" i="13"/>
  <c r="W25" i="13"/>
  <c r="O25" i="13"/>
  <c r="G25" i="13"/>
  <c r="V25" i="13"/>
  <c r="N25" i="13"/>
  <c r="F25" i="13"/>
  <c r="L25" i="13"/>
  <c r="K25" i="13"/>
  <c r="Z25" i="13"/>
  <c r="R25" i="13"/>
  <c r="J25" i="13"/>
  <c r="U25" i="13"/>
  <c r="M25" i="13"/>
  <c r="I25" i="13"/>
  <c r="Y25" i="13"/>
  <c r="V213" i="13"/>
  <c r="N213" i="13"/>
  <c r="F213" i="13"/>
  <c r="U213" i="13"/>
  <c r="M213" i="13"/>
  <c r="L213" i="13"/>
  <c r="Y213" i="13"/>
  <c r="K213" i="13"/>
  <c r="X213" i="13"/>
  <c r="J213" i="13"/>
  <c r="W213" i="13"/>
  <c r="I213" i="13"/>
  <c r="H213" i="13"/>
  <c r="R213" i="13"/>
  <c r="G213" i="13"/>
  <c r="P213" i="13"/>
  <c r="O213" i="13"/>
  <c r="Z213" i="13"/>
  <c r="M316" i="13"/>
  <c r="T943" i="13"/>
  <c r="L943" i="13"/>
  <c r="R943" i="13"/>
  <c r="I943" i="13"/>
  <c r="Z943" i="13"/>
  <c r="H943" i="13"/>
  <c r="Y943" i="13"/>
  <c r="P943" i="13"/>
  <c r="G943" i="13"/>
  <c r="W943" i="13"/>
  <c r="J943" i="13"/>
  <c r="V943" i="13"/>
  <c r="F943" i="13"/>
  <c r="U943" i="13"/>
  <c r="O943" i="13"/>
  <c r="N943" i="13"/>
  <c r="M943" i="13"/>
  <c r="X943" i="13"/>
  <c r="K943" i="13"/>
  <c r="X407" i="13"/>
  <c r="P407" i="13"/>
  <c r="H407" i="13"/>
  <c r="W407" i="13"/>
  <c r="O407" i="13"/>
  <c r="G407" i="13"/>
  <c r="V407" i="13"/>
  <c r="N407" i="13"/>
  <c r="F407" i="13"/>
  <c r="U407" i="13"/>
  <c r="M407" i="13"/>
  <c r="L407" i="13"/>
  <c r="K407" i="13"/>
  <c r="Z407" i="13"/>
  <c r="R407" i="13"/>
  <c r="J407" i="13"/>
  <c r="Y407" i="13"/>
  <c r="I407" i="13"/>
  <c r="U480" i="13"/>
  <c r="M480" i="13"/>
  <c r="L480" i="13"/>
  <c r="K480" i="13"/>
  <c r="Z480" i="13"/>
  <c r="R480" i="13"/>
  <c r="J480" i="13"/>
  <c r="Y480" i="13"/>
  <c r="I480" i="13"/>
  <c r="X480" i="13"/>
  <c r="P480" i="13"/>
  <c r="H480" i="13"/>
  <c r="W480" i="13"/>
  <c r="O480" i="13"/>
  <c r="G480" i="13"/>
  <c r="V480" i="13"/>
  <c r="N480" i="13"/>
  <c r="F480" i="13"/>
  <c r="Y553" i="13"/>
  <c r="I553" i="13"/>
  <c r="R553" i="13"/>
  <c r="H553" i="13"/>
  <c r="Z553" i="13"/>
  <c r="P553" i="13"/>
  <c r="G553" i="13"/>
  <c r="X553" i="13"/>
  <c r="O553" i="13"/>
  <c r="F553" i="13"/>
  <c r="W553" i="13"/>
  <c r="N553" i="13"/>
  <c r="V553" i="13"/>
  <c r="M553" i="13"/>
  <c r="U553" i="13"/>
  <c r="L553" i="13"/>
  <c r="K553" i="13"/>
  <c r="J553" i="13"/>
  <c r="V634" i="13"/>
  <c r="N634" i="13"/>
  <c r="F634" i="13"/>
  <c r="J634" i="13"/>
  <c r="R634" i="13"/>
  <c r="I634" i="13"/>
  <c r="Z634" i="13"/>
  <c r="H634" i="13"/>
  <c r="Y634" i="13"/>
  <c r="P634" i="13"/>
  <c r="G634" i="13"/>
  <c r="X634" i="13"/>
  <c r="O634" i="13"/>
  <c r="W634" i="13"/>
  <c r="M634" i="13"/>
  <c r="U634" i="13"/>
  <c r="L634" i="13"/>
  <c r="K634" i="13"/>
  <c r="U840" i="13"/>
  <c r="M840" i="13"/>
  <c r="R840" i="13"/>
  <c r="I840" i="13"/>
  <c r="Z840" i="13"/>
  <c r="H840" i="13"/>
  <c r="Y840" i="13"/>
  <c r="P840" i="13"/>
  <c r="G840" i="13"/>
  <c r="X840" i="13"/>
  <c r="O840" i="13"/>
  <c r="F840" i="13"/>
  <c r="W840" i="13"/>
  <c r="N840" i="13"/>
  <c r="V840" i="13"/>
  <c r="L840" i="13"/>
  <c r="T840" i="13"/>
  <c r="K840" i="13"/>
  <c r="J840" i="13"/>
  <c r="Z380" i="13"/>
  <c r="R380" i="13"/>
  <c r="J380" i="13"/>
  <c r="Y380" i="13"/>
  <c r="I380" i="13"/>
  <c r="X380" i="13"/>
  <c r="P380" i="13"/>
  <c r="H380" i="13"/>
  <c r="W380" i="13"/>
  <c r="O380" i="13"/>
  <c r="G380" i="13"/>
  <c r="V380" i="13"/>
  <c r="N380" i="13"/>
  <c r="F380" i="13"/>
  <c r="U380" i="13"/>
  <c r="M380" i="13"/>
  <c r="L380" i="13"/>
  <c r="K380" i="13"/>
  <c r="W453" i="13"/>
  <c r="O453" i="13"/>
  <c r="G453" i="13"/>
  <c r="V453" i="13"/>
  <c r="N453" i="13"/>
  <c r="F453" i="13"/>
  <c r="U453" i="13"/>
  <c r="M453" i="13"/>
  <c r="L453" i="13"/>
  <c r="K453" i="13"/>
  <c r="Z453" i="13"/>
  <c r="H453" i="13"/>
  <c r="Y453" i="13"/>
  <c r="X453" i="13"/>
  <c r="R453" i="13"/>
  <c r="P453" i="13"/>
  <c r="J453" i="13"/>
  <c r="I453" i="13"/>
  <c r="W527" i="13"/>
  <c r="O527" i="13"/>
  <c r="G527" i="13"/>
  <c r="V527" i="13"/>
  <c r="N527" i="13"/>
  <c r="F527" i="13"/>
  <c r="U527" i="13"/>
  <c r="M527" i="13"/>
  <c r="R527" i="13"/>
  <c r="P527" i="13"/>
  <c r="Z527" i="13"/>
  <c r="L527" i="13"/>
  <c r="Y527" i="13"/>
  <c r="K527" i="13"/>
  <c r="X527" i="13"/>
  <c r="J527" i="13"/>
  <c r="I527" i="13"/>
  <c r="H527" i="13"/>
  <c r="W600" i="13"/>
  <c r="O600" i="13"/>
  <c r="G600" i="13"/>
  <c r="Z600" i="13"/>
  <c r="H600" i="13"/>
  <c r="Y600" i="13"/>
  <c r="P600" i="13"/>
  <c r="F600" i="13"/>
  <c r="X600" i="13"/>
  <c r="N600" i="13"/>
  <c r="V600" i="13"/>
  <c r="M600" i="13"/>
  <c r="U600" i="13"/>
  <c r="L600" i="13"/>
  <c r="K600" i="13"/>
  <c r="J600" i="13"/>
  <c r="R600" i="13"/>
  <c r="I600" i="13"/>
  <c r="K699" i="13"/>
  <c r="V699" i="13"/>
  <c r="M699" i="13"/>
  <c r="U699" i="13"/>
  <c r="L699" i="13"/>
  <c r="J699" i="13"/>
  <c r="R699" i="13"/>
  <c r="I699" i="13"/>
  <c r="Z699" i="13"/>
  <c r="H699" i="13"/>
  <c r="Y699" i="13"/>
  <c r="P699" i="13"/>
  <c r="G699" i="13"/>
  <c r="X699" i="13"/>
  <c r="O699" i="13"/>
  <c r="F699" i="13"/>
  <c r="W699" i="13"/>
  <c r="N699" i="13"/>
  <c r="I802" i="13"/>
  <c r="U802" i="13"/>
  <c r="R802" i="13"/>
  <c r="P802" i="13"/>
  <c r="X802" i="13"/>
  <c r="W802" i="13"/>
  <c r="V354" i="13"/>
  <c r="N354" i="13"/>
  <c r="F354" i="13"/>
  <c r="U354" i="13"/>
  <c r="M354" i="13"/>
  <c r="L354" i="13"/>
  <c r="K354" i="13"/>
  <c r="Z354" i="13"/>
  <c r="R354" i="13"/>
  <c r="J354" i="13"/>
  <c r="X354" i="13"/>
  <c r="W354" i="13"/>
  <c r="P354" i="13"/>
  <c r="O354" i="13"/>
  <c r="I354" i="13"/>
  <c r="H354" i="13"/>
  <c r="Y354" i="13"/>
  <c r="G354" i="13"/>
  <c r="K427" i="13"/>
  <c r="Z427" i="13"/>
  <c r="R427" i="13"/>
  <c r="J427" i="13"/>
  <c r="Y427" i="13"/>
  <c r="I427" i="13"/>
  <c r="P427" i="13"/>
  <c r="O427" i="13"/>
  <c r="N427" i="13"/>
  <c r="X427" i="13"/>
  <c r="M427" i="13"/>
  <c r="W427" i="13"/>
  <c r="L427" i="13"/>
  <c r="V427" i="13"/>
  <c r="H427" i="13"/>
  <c r="U427" i="13"/>
  <c r="G427" i="13"/>
  <c r="F427" i="13"/>
  <c r="U500" i="13"/>
  <c r="M500" i="13"/>
  <c r="L500" i="13"/>
  <c r="Z500" i="13"/>
  <c r="Y500" i="13"/>
  <c r="I500" i="13"/>
  <c r="P500" i="13"/>
  <c r="W500" i="13"/>
  <c r="V500" i="13"/>
  <c r="N500" i="13"/>
  <c r="Z664" i="13"/>
  <c r="R664" i="13"/>
  <c r="J664" i="13"/>
  <c r="H664" i="13"/>
  <c r="Y664" i="13"/>
  <c r="P664" i="13"/>
  <c r="G664" i="13"/>
  <c r="X664" i="13"/>
  <c r="O664" i="13"/>
  <c r="F664" i="13"/>
  <c r="W664" i="13"/>
  <c r="N664" i="13"/>
  <c r="V664" i="13"/>
  <c r="M664" i="13"/>
  <c r="U664" i="13"/>
  <c r="L664" i="13"/>
  <c r="K664" i="13"/>
  <c r="I664" i="13"/>
  <c r="Z392" i="13"/>
  <c r="R392" i="13"/>
  <c r="J392" i="13"/>
  <c r="Y392" i="13"/>
  <c r="I392" i="13"/>
  <c r="X392" i="13"/>
  <c r="P392" i="13"/>
  <c r="H392" i="13"/>
  <c r="W392" i="13"/>
  <c r="O392" i="13"/>
  <c r="G392" i="13"/>
  <c r="V392" i="13"/>
  <c r="N392" i="13"/>
  <c r="F392" i="13"/>
  <c r="U392" i="13"/>
  <c r="M392" i="13"/>
  <c r="L392" i="13"/>
  <c r="K392" i="13"/>
  <c r="X615" i="13"/>
  <c r="P615" i="13"/>
  <c r="H615" i="13"/>
  <c r="Z615" i="13"/>
  <c r="G615" i="13"/>
  <c r="Y615" i="13"/>
  <c r="O615" i="13"/>
  <c r="F615" i="13"/>
  <c r="W615" i="13"/>
  <c r="N615" i="13"/>
  <c r="V615" i="13"/>
  <c r="M615" i="13"/>
  <c r="U615" i="13"/>
  <c r="L615" i="13"/>
  <c r="R615" i="13"/>
  <c r="K615" i="13"/>
  <c r="J615" i="13"/>
  <c r="I615" i="13"/>
  <c r="K715" i="13"/>
  <c r="Z715" i="13"/>
  <c r="H715" i="13"/>
  <c r="Y715" i="13"/>
  <c r="P715" i="13"/>
  <c r="G715" i="13"/>
  <c r="X715" i="13"/>
  <c r="O715" i="13"/>
  <c r="F715" i="13"/>
  <c r="W715" i="13"/>
  <c r="N715" i="13"/>
  <c r="V715" i="13"/>
  <c r="M715" i="13"/>
  <c r="U715" i="13"/>
  <c r="L715" i="13"/>
  <c r="J715" i="13"/>
  <c r="R715" i="13"/>
  <c r="I715" i="13"/>
  <c r="X89" i="13"/>
  <c r="P89" i="13"/>
  <c r="H89" i="13"/>
  <c r="W89" i="13"/>
  <c r="O89" i="13"/>
  <c r="G89" i="13"/>
  <c r="V89" i="13"/>
  <c r="N89" i="13"/>
  <c r="F89" i="13"/>
  <c r="U89" i="13"/>
  <c r="M89" i="13"/>
  <c r="L89" i="13"/>
  <c r="K89" i="13"/>
  <c r="Z89" i="13"/>
  <c r="R89" i="13"/>
  <c r="J89" i="13"/>
  <c r="Y89" i="13"/>
  <c r="I89" i="13"/>
  <c r="V281" i="13"/>
  <c r="N281" i="13"/>
  <c r="F281" i="13"/>
  <c r="U281" i="13"/>
  <c r="M281" i="13"/>
  <c r="L281" i="13"/>
  <c r="K281" i="13"/>
  <c r="Z281" i="13"/>
  <c r="R281" i="13"/>
  <c r="J281" i="13"/>
  <c r="Y281" i="13"/>
  <c r="I281" i="13"/>
  <c r="X281" i="13"/>
  <c r="P281" i="13"/>
  <c r="H281" i="13"/>
  <c r="W281" i="13"/>
  <c r="O281" i="13"/>
  <c r="G281" i="13"/>
  <c r="X347" i="13"/>
  <c r="P347" i="13"/>
  <c r="H347" i="13"/>
  <c r="W347" i="13"/>
  <c r="O347" i="13"/>
  <c r="G347" i="13"/>
  <c r="V347" i="13"/>
  <c r="N347" i="13"/>
  <c r="F347" i="13"/>
  <c r="Y347" i="13"/>
  <c r="K347" i="13"/>
  <c r="U347" i="13"/>
  <c r="J347" i="13"/>
  <c r="I347" i="13"/>
  <c r="R347" i="13"/>
  <c r="M347" i="13"/>
  <c r="Z347" i="13"/>
  <c r="L347" i="13"/>
  <c r="U420" i="13"/>
  <c r="M420" i="13"/>
  <c r="L420" i="13"/>
  <c r="K420" i="13"/>
  <c r="F420" i="13"/>
  <c r="P420" i="13"/>
  <c r="Z420" i="13"/>
  <c r="O420" i="13"/>
  <c r="Y420" i="13"/>
  <c r="N420" i="13"/>
  <c r="X420" i="13"/>
  <c r="J420" i="13"/>
  <c r="W420" i="13"/>
  <c r="I420" i="13"/>
  <c r="V420" i="13"/>
  <c r="H420" i="13"/>
  <c r="R420" i="13"/>
  <c r="G420" i="13"/>
  <c r="W493" i="13"/>
  <c r="O493" i="13"/>
  <c r="G493" i="13"/>
  <c r="V493" i="13"/>
  <c r="N493" i="13"/>
  <c r="F493" i="13"/>
  <c r="U493" i="13"/>
  <c r="M493" i="13"/>
  <c r="L493" i="13"/>
  <c r="K493" i="13"/>
  <c r="Z493" i="13"/>
  <c r="R493" i="13"/>
  <c r="J493" i="13"/>
  <c r="Y493" i="13"/>
  <c r="I493" i="13"/>
  <c r="H493" i="13"/>
  <c r="X493" i="13"/>
  <c r="P493" i="13"/>
  <c r="X655" i="13"/>
  <c r="P655" i="13"/>
  <c r="H655" i="13"/>
  <c r="W655" i="13"/>
  <c r="N655" i="13"/>
  <c r="V655" i="13"/>
  <c r="M655" i="13"/>
  <c r="U655" i="13"/>
  <c r="L655" i="13"/>
  <c r="K655" i="13"/>
  <c r="J655" i="13"/>
  <c r="R655" i="13"/>
  <c r="I655" i="13"/>
  <c r="Z655" i="13"/>
  <c r="G655" i="13"/>
  <c r="Y655" i="13"/>
  <c r="O655" i="13"/>
  <c r="F655" i="13"/>
  <c r="L755" i="13"/>
  <c r="R755" i="13"/>
  <c r="I755" i="13"/>
  <c r="Z755" i="13"/>
  <c r="H755" i="13"/>
  <c r="Y755" i="13"/>
  <c r="P755" i="13"/>
  <c r="G755" i="13"/>
  <c r="X755" i="13"/>
  <c r="O755" i="13"/>
  <c r="F755" i="13"/>
  <c r="W755" i="13"/>
  <c r="N755" i="13"/>
  <c r="V755" i="13"/>
  <c r="M755" i="13"/>
  <c r="U755" i="13"/>
  <c r="K755" i="13"/>
  <c r="J755" i="13"/>
  <c r="V858" i="13"/>
  <c r="N858" i="13"/>
  <c r="F858" i="13"/>
  <c r="W858" i="13"/>
  <c r="M858" i="13"/>
  <c r="U858" i="13"/>
  <c r="L858" i="13"/>
  <c r="T858" i="13"/>
  <c r="K858" i="13"/>
  <c r="R858" i="13"/>
  <c r="P858" i="13"/>
  <c r="O858" i="13"/>
  <c r="Z858" i="13"/>
  <c r="J858" i="13"/>
  <c r="Y858" i="13"/>
  <c r="I858" i="13"/>
  <c r="X858" i="13"/>
  <c r="H858" i="13"/>
  <c r="G858" i="13"/>
  <c r="K114" i="13"/>
  <c r="Z114" i="13"/>
  <c r="R114" i="13"/>
  <c r="J114" i="13"/>
  <c r="Y114" i="13"/>
  <c r="I114" i="13"/>
  <c r="O114" i="13"/>
  <c r="N114" i="13"/>
  <c r="X114" i="13"/>
  <c r="M114" i="13"/>
  <c r="W114" i="13"/>
  <c r="L114" i="13"/>
  <c r="V114" i="13"/>
  <c r="H114" i="13"/>
  <c r="U114" i="13"/>
  <c r="G114" i="13"/>
  <c r="F114" i="13"/>
  <c r="P114" i="13"/>
  <c r="K178" i="13"/>
  <c r="Z178" i="13"/>
  <c r="R178" i="13"/>
  <c r="J178" i="13"/>
  <c r="Y178" i="13"/>
  <c r="I178" i="13"/>
  <c r="X178" i="13"/>
  <c r="P178" i="13"/>
  <c r="H178" i="13"/>
  <c r="W178" i="13"/>
  <c r="O178" i="13"/>
  <c r="G178" i="13"/>
  <c r="V178" i="13"/>
  <c r="N178" i="13"/>
  <c r="F178" i="13"/>
  <c r="U178" i="13"/>
  <c r="M178" i="13"/>
  <c r="L178" i="13"/>
  <c r="X306" i="13"/>
  <c r="P306" i="13"/>
  <c r="H306" i="13"/>
  <c r="W306" i="13"/>
  <c r="O306" i="13"/>
  <c r="G306" i="13"/>
  <c r="V306" i="13"/>
  <c r="N306" i="13"/>
  <c r="F306" i="13"/>
  <c r="U306" i="13"/>
  <c r="M306" i="13"/>
  <c r="L306" i="13"/>
  <c r="K306" i="13"/>
  <c r="Z306" i="13"/>
  <c r="R306" i="13"/>
  <c r="J306" i="13"/>
  <c r="I306" i="13"/>
  <c r="Y306" i="13"/>
  <c r="W449" i="13"/>
  <c r="O449" i="13"/>
  <c r="G449" i="13"/>
  <c r="V449" i="13"/>
  <c r="N449" i="13"/>
  <c r="F449" i="13"/>
  <c r="U449" i="13"/>
  <c r="M449" i="13"/>
  <c r="L449" i="13"/>
  <c r="K449" i="13"/>
  <c r="I449" i="13"/>
  <c r="Z449" i="13"/>
  <c r="H449" i="13"/>
  <c r="Y449" i="13"/>
  <c r="X449" i="13"/>
  <c r="R449" i="13"/>
  <c r="P449" i="13"/>
  <c r="J449" i="13"/>
  <c r="U522" i="13"/>
  <c r="M522" i="13"/>
  <c r="L522" i="13"/>
  <c r="K522" i="13"/>
  <c r="Y522" i="13"/>
  <c r="N522" i="13"/>
  <c r="X522" i="13"/>
  <c r="J522" i="13"/>
  <c r="W522" i="13"/>
  <c r="I522" i="13"/>
  <c r="V522" i="13"/>
  <c r="H522" i="13"/>
  <c r="R522" i="13"/>
  <c r="G522" i="13"/>
  <c r="F522" i="13"/>
  <c r="P522" i="13"/>
  <c r="Z522" i="13"/>
  <c r="O522" i="13"/>
  <c r="U595" i="13"/>
  <c r="M595" i="13"/>
  <c r="Z595" i="13"/>
  <c r="H595" i="13"/>
  <c r="Y595" i="13"/>
  <c r="P595" i="13"/>
  <c r="G595" i="13"/>
  <c r="X595" i="13"/>
  <c r="O595" i="13"/>
  <c r="F595" i="13"/>
  <c r="W595" i="13"/>
  <c r="N595" i="13"/>
  <c r="V595" i="13"/>
  <c r="L595" i="13"/>
  <c r="K595" i="13"/>
  <c r="J595" i="13"/>
  <c r="R595" i="13"/>
  <c r="I595" i="13"/>
  <c r="K695" i="13"/>
  <c r="R695" i="13"/>
  <c r="I695" i="13"/>
  <c r="Z695" i="13"/>
  <c r="H695" i="13"/>
  <c r="Y695" i="13"/>
  <c r="P695" i="13"/>
  <c r="G695" i="13"/>
  <c r="X695" i="13"/>
  <c r="O695" i="13"/>
  <c r="F695" i="13"/>
  <c r="W695" i="13"/>
  <c r="N695" i="13"/>
  <c r="V695" i="13"/>
  <c r="M695" i="13"/>
  <c r="U695" i="13"/>
  <c r="L695" i="13"/>
  <c r="J695" i="13"/>
  <c r="T795" i="13"/>
  <c r="L795" i="13"/>
  <c r="K795" i="13"/>
  <c r="Z795" i="13"/>
  <c r="R795" i="13"/>
  <c r="J795" i="13"/>
  <c r="X795" i="13"/>
  <c r="M795" i="13"/>
  <c r="W795" i="13"/>
  <c r="I795" i="13"/>
  <c r="V795" i="13"/>
  <c r="H795" i="13"/>
  <c r="U795" i="13"/>
  <c r="G795" i="13"/>
  <c r="F795" i="13"/>
  <c r="P795" i="13"/>
  <c r="O795" i="13"/>
  <c r="Y795" i="13"/>
  <c r="N795" i="13"/>
  <c r="L91" i="13"/>
  <c r="K91" i="13"/>
  <c r="Z91" i="13"/>
  <c r="R91" i="13"/>
  <c r="J91" i="13"/>
  <c r="Y91" i="13"/>
  <c r="I91" i="13"/>
  <c r="X91" i="13"/>
  <c r="P91" i="13"/>
  <c r="H91" i="13"/>
  <c r="W91" i="13"/>
  <c r="O91" i="13"/>
  <c r="G91" i="13"/>
  <c r="V91" i="13"/>
  <c r="N91" i="13"/>
  <c r="F91" i="13"/>
  <c r="U91" i="13"/>
  <c r="M91" i="13"/>
  <c r="U155" i="13"/>
  <c r="M155" i="13"/>
  <c r="L155" i="13"/>
  <c r="K155" i="13"/>
  <c r="Z155" i="13"/>
  <c r="R155" i="13"/>
  <c r="J155" i="13"/>
  <c r="Y155" i="13"/>
  <c r="I155" i="13"/>
  <c r="X155" i="13"/>
  <c r="P155" i="13"/>
  <c r="H155" i="13"/>
  <c r="W155" i="13"/>
  <c r="O155" i="13"/>
  <c r="G155" i="13"/>
  <c r="V155" i="13"/>
  <c r="N155" i="13"/>
  <c r="F155" i="13"/>
  <c r="Z219" i="13"/>
  <c r="R219" i="13"/>
  <c r="J219" i="13"/>
  <c r="Y219" i="13"/>
  <c r="I219" i="13"/>
  <c r="X219" i="13"/>
  <c r="P219" i="13"/>
  <c r="H219" i="13"/>
  <c r="U219" i="13"/>
  <c r="G219" i="13"/>
  <c r="F219" i="13"/>
  <c r="O219" i="13"/>
  <c r="N219" i="13"/>
  <c r="M219" i="13"/>
  <c r="W219" i="13"/>
  <c r="L219" i="13"/>
  <c r="V219" i="13"/>
  <c r="K219" i="13"/>
  <c r="Z283" i="13"/>
  <c r="R283" i="13"/>
  <c r="J283" i="13"/>
  <c r="Y283" i="13"/>
  <c r="I283" i="13"/>
  <c r="X283" i="13"/>
  <c r="P283" i="13"/>
  <c r="H283" i="13"/>
  <c r="W283" i="13"/>
  <c r="O283" i="13"/>
  <c r="G283" i="13"/>
  <c r="V283" i="13"/>
  <c r="N283" i="13"/>
  <c r="F283" i="13"/>
  <c r="U283" i="13"/>
  <c r="M283" i="13"/>
  <c r="L283" i="13"/>
  <c r="K283" i="13"/>
  <c r="L349" i="13"/>
  <c r="K349" i="13"/>
  <c r="Z349" i="13"/>
  <c r="R349" i="13"/>
  <c r="J349" i="13"/>
  <c r="F349" i="13"/>
  <c r="P349" i="13"/>
  <c r="O349" i="13"/>
  <c r="Y349" i="13"/>
  <c r="N349" i="13"/>
  <c r="X349" i="13"/>
  <c r="M349" i="13"/>
  <c r="W349" i="13"/>
  <c r="I349" i="13"/>
  <c r="V349" i="13"/>
  <c r="H349" i="13"/>
  <c r="U349" i="13"/>
  <c r="G349" i="13"/>
  <c r="K423" i="13"/>
  <c r="Z423" i="13"/>
  <c r="R423" i="13"/>
  <c r="J423" i="13"/>
  <c r="Y423" i="13"/>
  <c r="I423" i="13"/>
  <c r="O423" i="13"/>
  <c r="N423" i="13"/>
  <c r="X423" i="13"/>
  <c r="M423" i="13"/>
  <c r="W423" i="13"/>
  <c r="L423" i="13"/>
  <c r="V423" i="13"/>
  <c r="H423" i="13"/>
  <c r="U423" i="13"/>
  <c r="G423" i="13"/>
  <c r="F423" i="13"/>
  <c r="P423" i="13"/>
  <c r="U496" i="13"/>
  <c r="M496" i="13"/>
  <c r="L496" i="13"/>
  <c r="K496" i="13"/>
  <c r="Z496" i="13"/>
  <c r="R496" i="13"/>
  <c r="J496" i="13"/>
  <c r="Y496" i="13"/>
  <c r="I496" i="13"/>
  <c r="X496" i="13"/>
  <c r="P496" i="13"/>
  <c r="H496" i="13"/>
  <c r="W496" i="13"/>
  <c r="O496" i="13"/>
  <c r="G496" i="13"/>
  <c r="F496" i="13"/>
  <c r="V496" i="13"/>
  <c r="N496" i="13"/>
  <c r="Y569" i="13"/>
  <c r="I569" i="13"/>
  <c r="V569" i="13"/>
  <c r="M569" i="13"/>
  <c r="U569" i="13"/>
  <c r="L569" i="13"/>
  <c r="K569" i="13"/>
  <c r="J569" i="13"/>
  <c r="R569" i="13"/>
  <c r="H569" i="13"/>
  <c r="Z569" i="13"/>
  <c r="P569" i="13"/>
  <c r="G569" i="13"/>
  <c r="X569" i="13"/>
  <c r="O569" i="13"/>
  <c r="F569" i="13"/>
  <c r="W569" i="13"/>
  <c r="N569" i="13"/>
  <c r="L657" i="13"/>
  <c r="Y657" i="13"/>
  <c r="P657" i="13"/>
  <c r="G657" i="13"/>
  <c r="X657" i="13"/>
  <c r="O657" i="13"/>
  <c r="F657" i="13"/>
  <c r="W657" i="13"/>
  <c r="N657" i="13"/>
  <c r="V657" i="13"/>
  <c r="M657" i="13"/>
  <c r="U657" i="13"/>
  <c r="K657" i="13"/>
  <c r="J657" i="13"/>
  <c r="R657" i="13"/>
  <c r="I657" i="13"/>
  <c r="Z657" i="13"/>
  <c r="H657" i="13"/>
  <c r="X871" i="13"/>
  <c r="P871" i="13"/>
  <c r="H871" i="13"/>
  <c r="T871" i="13"/>
  <c r="K871" i="13"/>
  <c r="J871" i="13"/>
  <c r="R871" i="13"/>
  <c r="I871" i="13"/>
  <c r="Z871" i="13"/>
  <c r="G871" i="13"/>
  <c r="Y871" i="13"/>
  <c r="O871" i="13"/>
  <c r="F871" i="13"/>
  <c r="W871" i="13"/>
  <c r="N871" i="13"/>
  <c r="V871" i="13"/>
  <c r="M871" i="13"/>
  <c r="U871" i="13"/>
  <c r="L871" i="13"/>
  <c r="X904" i="13"/>
  <c r="P904" i="13"/>
  <c r="H904" i="13"/>
  <c r="J904" i="13"/>
  <c r="R904" i="13"/>
  <c r="I904" i="13"/>
  <c r="Z904" i="13"/>
  <c r="G904" i="13"/>
  <c r="T904" i="13"/>
  <c r="O904" i="13"/>
  <c r="N904" i="13"/>
  <c r="M904" i="13"/>
  <c r="Y904" i="13"/>
  <c r="L904" i="13"/>
  <c r="W904" i="13"/>
  <c r="K904" i="13"/>
  <c r="V904" i="13"/>
  <c r="F904" i="13"/>
  <c r="U904" i="13"/>
  <c r="V968" i="13"/>
  <c r="N968" i="13"/>
  <c r="F968" i="13"/>
  <c r="Z968" i="13"/>
  <c r="H968" i="13"/>
  <c r="Y968" i="13"/>
  <c r="P968" i="13"/>
  <c r="G968" i="13"/>
  <c r="X968" i="13"/>
  <c r="O968" i="13"/>
  <c r="W968" i="13"/>
  <c r="M968" i="13"/>
  <c r="U968" i="13"/>
  <c r="L968" i="13"/>
  <c r="T968" i="13"/>
  <c r="K968" i="13"/>
  <c r="J968" i="13"/>
  <c r="R968" i="13"/>
  <c r="I968" i="13"/>
  <c r="Z889" i="13"/>
  <c r="T889" i="13"/>
  <c r="L889" i="13"/>
  <c r="H889" i="13"/>
  <c r="Y889" i="13"/>
  <c r="P889" i="13"/>
  <c r="G889" i="13"/>
  <c r="X889" i="13"/>
  <c r="O889" i="13"/>
  <c r="F889" i="13"/>
  <c r="W889" i="13"/>
  <c r="N889" i="13"/>
  <c r="V889" i="13"/>
  <c r="M889" i="13"/>
  <c r="U889" i="13"/>
  <c r="K889" i="13"/>
  <c r="J889" i="13"/>
  <c r="R889" i="13"/>
  <c r="I889" i="13"/>
  <c r="V874" i="13"/>
  <c r="N874" i="13"/>
  <c r="F874" i="13"/>
  <c r="R874" i="13"/>
  <c r="I874" i="13"/>
  <c r="Z874" i="13"/>
  <c r="H874" i="13"/>
  <c r="Y874" i="13"/>
  <c r="P874" i="13"/>
  <c r="G874" i="13"/>
  <c r="X874" i="13"/>
  <c r="O874" i="13"/>
  <c r="W874" i="13"/>
  <c r="M874" i="13"/>
  <c r="U874" i="13"/>
  <c r="L874" i="13"/>
  <c r="T874" i="13"/>
  <c r="K874" i="13"/>
  <c r="J874" i="13"/>
  <c r="T938" i="13"/>
  <c r="L938" i="13"/>
  <c r="U938" i="13"/>
  <c r="K938" i="13"/>
  <c r="J938" i="13"/>
  <c r="R938" i="13"/>
  <c r="I938" i="13"/>
  <c r="Z938" i="13"/>
  <c r="H938" i="13"/>
  <c r="Y938" i="13"/>
  <c r="P938" i="13"/>
  <c r="G938" i="13"/>
  <c r="X938" i="13"/>
  <c r="O938" i="13"/>
  <c r="F938" i="13"/>
  <c r="W938" i="13"/>
  <c r="N938" i="13"/>
  <c r="M938" i="13"/>
  <c r="V938" i="13"/>
  <c r="Z979" i="13"/>
  <c r="R979" i="13"/>
  <c r="J979" i="13"/>
  <c r="H979" i="13"/>
  <c r="Y979" i="13"/>
  <c r="X979" i="13"/>
  <c r="N979" i="13"/>
  <c r="W979" i="13"/>
  <c r="M979" i="13"/>
  <c r="V979" i="13"/>
  <c r="L979" i="13"/>
  <c r="U979" i="13"/>
  <c r="K979" i="13"/>
  <c r="T979" i="13"/>
  <c r="I979" i="13"/>
  <c r="G979" i="13"/>
  <c r="P979" i="13"/>
  <c r="F979" i="13"/>
  <c r="O979" i="13"/>
  <c r="Z644" i="13"/>
  <c r="R644" i="13"/>
  <c r="J644" i="13"/>
  <c r="I644" i="13"/>
  <c r="H644" i="13"/>
  <c r="Y644" i="13"/>
  <c r="P644" i="13"/>
  <c r="G644" i="13"/>
  <c r="X644" i="13"/>
  <c r="O644" i="13"/>
  <c r="F644" i="13"/>
  <c r="W644" i="13"/>
  <c r="N644" i="13"/>
  <c r="V644" i="13"/>
  <c r="M644" i="13"/>
  <c r="U644" i="13"/>
  <c r="L644" i="13"/>
  <c r="K644" i="13"/>
  <c r="V772" i="13"/>
  <c r="N772" i="13"/>
  <c r="F772" i="13"/>
  <c r="J772" i="13"/>
  <c r="R772" i="13"/>
  <c r="I772" i="13"/>
  <c r="Z772" i="13"/>
  <c r="H772" i="13"/>
  <c r="Y772" i="13"/>
  <c r="P772" i="13"/>
  <c r="G772" i="13"/>
  <c r="X772" i="13"/>
  <c r="O772" i="13"/>
  <c r="W772" i="13"/>
  <c r="M772" i="13"/>
  <c r="U772" i="13"/>
  <c r="L772" i="13"/>
  <c r="K772" i="13"/>
  <c r="U836" i="13"/>
  <c r="M836" i="13"/>
  <c r="X836" i="13"/>
  <c r="O836" i="13"/>
  <c r="F836" i="13"/>
  <c r="W836" i="13"/>
  <c r="N836" i="13"/>
  <c r="V836" i="13"/>
  <c r="L836" i="13"/>
  <c r="T836" i="13"/>
  <c r="K836" i="13"/>
  <c r="J836" i="13"/>
  <c r="R836" i="13"/>
  <c r="I836" i="13"/>
  <c r="Z836" i="13"/>
  <c r="H836" i="13"/>
  <c r="P836" i="13"/>
  <c r="G836" i="13"/>
  <c r="Y836" i="13"/>
  <c r="X900" i="13"/>
  <c r="P900" i="13"/>
  <c r="H900" i="13"/>
  <c r="Y900" i="13"/>
  <c r="O900" i="13"/>
  <c r="F900" i="13"/>
  <c r="W900" i="13"/>
  <c r="N900" i="13"/>
  <c r="V900" i="13"/>
  <c r="M900" i="13"/>
  <c r="R900" i="13"/>
  <c r="L900" i="13"/>
  <c r="K900" i="13"/>
  <c r="Z900" i="13"/>
  <c r="J900" i="13"/>
  <c r="U900" i="13"/>
  <c r="I900" i="13"/>
  <c r="T900" i="13"/>
  <c r="G900" i="13"/>
  <c r="X749" i="13"/>
  <c r="P749" i="13"/>
  <c r="H749" i="13"/>
  <c r="V749" i="13"/>
  <c r="M749" i="13"/>
  <c r="U749" i="13"/>
  <c r="L749" i="13"/>
  <c r="K749" i="13"/>
  <c r="J749" i="13"/>
  <c r="R749" i="13"/>
  <c r="I749" i="13"/>
  <c r="Z749" i="13"/>
  <c r="G749" i="13"/>
  <c r="Y749" i="13"/>
  <c r="O749" i="13"/>
  <c r="F749" i="13"/>
  <c r="W749" i="13"/>
  <c r="N749" i="13"/>
  <c r="W813" i="13"/>
  <c r="O813" i="13"/>
  <c r="G813" i="13"/>
  <c r="R813" i="13"/>
  <c r="I813" i="13"/>
  <c r="Z813" i="13"/>
  <c r="H813" i="13"/>
  <c r="Y813" i="13"/>
  <c r="P813" i="13"/>
  <c r="F813" i="13"/>
  <c r="X813" i="13"/>
  <c r="N813" i="13"/>
  <c r="V813" i="13"/>
  <c r="M813" i="13"/>
  <c r="U813" i="13"/>
  <c r="L813" i="13"/>
  <c r="T813" i="13"/>
  <c r="K813" i="13"/>
  <c r="J813" i="13"/>
  <c r="T877" i="13"/>
  <c r="L877" i="13"/>
  <c r="Y877" i="13"/>
  <c r="P877" i="13"/>
  <c r="G877" i="13"/>
  <c r="X877" i="13"/>
  <c r="O877" i="13"/>
  <c r="F877" i="13"/>
  <c r="W877" i="13"/>
  <c r="N877" i="13"/>
  <c r="V877" i="13"/>
  <c r="M877" i="13"/>
  <c r="U877" i="13"/>
  <c r="K877" i="13"/>
  <c r="J877" i="13"/>
  <c r="R877" i="13"/>
  <c r="I877" i="13"/>
  <c r="H877" i="13"/>
  <c r="Z877" i="13"/>
  <c r="V390" i="13"/>
  <c r="N390" i="13"/>
  <c r="F390" i="13"/>
  <c r="U390" i="13"/>
  <c r="M390" i="13"/>
  <c r="L390" i="13"/>
  <c r="K390" i="13"/>
  <c r="Z390" i="13"/>
  <c r="R390" i="13"/>
  <c r="J390" i="13"/>
  <c r="Y390" i="13"/>
  <c r="I390" i="13"/>
  <c r="X390" i="13"/>
  <c r="P390" i="13"/>
  <c r="H390" i="13"/>
  <c r="W390" i="13"/>
  <c r="O390" i="13"/>
  <c r="G390" i="13"/>
  <c r="Y454" i="13"/>
  <c r="I454" i="13"/>
  <c r="X454" i="13"/>
  <c r="P454" i="13"/>
  <c r="H454" i="13"/>
  <c r="W454" i="13"/>
  <c r="O454" i="13"/>
  <c r="G454" i="13"/>
  <c r="V454" i="13"/>
  <c r="N454" i="13"/>
  <c r="F454" i="13"/>
  <c r="U454" i="13"/>
  <c r="M454" i="13"/>
  <c r="Z454" i="13"/>
  <c r="R454" i="13"/>
  <c r="L454" i="13"/>
  <c r="K454" i="13"/>
  <c r="J454" i="13"/>
  <c r="V646" i="13"/>
  <c r="N646" i="13"/>
  <c r="F646" i="13"/>
  <c r="K646" i="13"/>
  <c r="J646" i="13"/>
  <c r="R646" i="13"/>
  <c r="I646" i="13"/>
  <c r="Z646" i="13"/>
  <c r="H646" i="13"/>
  <c r="Y646" i="13"/>
  <c r="P646" i="13"/>
  <c r="G646" i="13"/>
  <c r="X646" i="13"/>
  <c r="O646" i="13"/>
  <c r="W646" i="13"/>
  <c r="M646" i="13"/>
  <c r="U646" i="13"/>
  <c r="L646" i="13"/>
  <c r="Y710" i="13"/>
  <c r="I710" i="13"/>
  <c r="R710" i="13"/>
  <c r="H710" i="13"/>
  <c r="Z710" i="13"/>
  <c r="P710" i="13"/>
  <c r="G710" i="13"/>
  <c r="X710" i="13"/>
  <c r="O710" i="13"/>
  <c r="F710" i="13"/>
  <c r="W710" i="13"/>
  <c r="N710" i="13"/>
  <c r="V710" i="13"/>
  <c r="M710" i="13"/>
  <c r="U710" i="13"/>
  <c r="L710" i="13"/>
  <c r="K710" i="13"/>
  <c r="J710" i="13"/>
  <c r="Z774" i="13"/>
  <c r="R774" i="13"/>
  <c r="J774" i="13"/>
  <c r="U774" i="13"/>
  <c r="L774" i="13"/>
  <c r="K774" i="13"/>
  <c r="I774" i="13"/>
  <c r="H774" i="13"/>
  <c r="Y774" i="13"/>
  <c r="P774" i="13"/>
  <c r="G774" i="13"/>
  <c r="X774" i="13"/>
  <c r="O774" i="13"/>
  <c r="F774" i="13"/>
  <c r="W774" i="13"/>
  <c r="N774" i="13"/>
  <c r="V774" i="13"/>
  <c r="M774" i="13"/>
  <c r="Y838" i="13"/>
  <c r="I838" i="13"/>
  <c r="Z838" i="13"/>
  <c r="P838" i="13"/>
  <c r="G838" i="13"/>
  <c r="X838" i="13"/>
  <c r="O838" i="13"/>
  <c r="F838" i="13"/>
  <c r="W838" i="13"/>
  <c r="N838" i="13"/>
  <c r="V838" i="13"/>
  <c r="M838" i="13"/>
  <c r="U838" i="13"/>
  <c r="L838" i="13"/>
  <c r="T838" i="13"/>
  <c r="K838" i="13"/>
  <c r="J838" i="13"/>
  <c r="R838" i="13"/>
  <c r="H838" i="13"/>
  <c r="T902" i="13"/>
  <c r="L902" i="13"/>
  <c r="Z902" i="13"/>
  <c r="H902" i="13"/>
  <c r="Y902" i="13"/>
  <c r="P902" i="13"/>
  <c r="G902" i="13"/>
  <c r="X902" i="13"/>
  <c r="O902" i="13"/>
  <c r="F902" i="13"/>
  <c r="R902" i="13"/>
  <c r="N902" i="13"/>
  <c r="M902" i="13"/>
  <c r="K902" i="13"/>
  <c r="W902" i="13"/>
  <c r="J902" i="13"/>
  <c r="V902" i="13"/>
  <c r="I902" i="13"/>
  <c r="U902" i="13"/>
  <c r="Z966" i="13"/>
  <c r="R966" i="13"/>
  <c r="J966" i="13"/>
  <c r="X966" i="13"/>
  <c r="O966" i="13"/>
  <c r="F966" i="13"/>
  <c r="W966" i="13"/>
  <c r="N966" i="13"/>
  <c r="V966" i="13"/>
  <c r="M966" i="13"/>
  <c r="U966" i="13"/>
  <c r="L966" i="13"/>
  <c r="T966" i="13"/>
  <c r="K966" i="13"/>
  <c r="I966" i="13"/>
  <c r="H966" i="13"/>
  <c r="Y966" i="13"/>
  <c r="P966" i="13"/>
  <c r="G966" i="13"/>
  <c r="Z54" i="13"/>
  <c r="R54" i="13"/>
  <c r="J54" i="13"/>
  <c r="Y54" i="13"/>
  <c r="I54" i="13"/>
  <c r="X54" i="13"/>
  <c r="P54" i="13"/>
  <c r="H54" i="13"/>
  <c r="V54" i="13"/>
  <c r="N54" i="13"/>
  <c r="F54" i="13"/>
  <c r="U54" i="13"/>
  <c r="M54" i="13"/>
  <c r="L54" i="13"/>
  <c r="O54" i="13"/>
  <c r="K54" i="13"/>
  <c r="G54" i="13"/>
  <c r="W54" i="13"/>
  <c r="K471" i="13"/>
  <c r="Z471" i="13"/>
  <c r="R471" i="13"/>
  <c r="J471" i="13"/>
  <c r="Y471" i="13"/>
  <c r="I471" i="13"/>
  <c r="X471" i="13"/>
  <c r="P471" i="13"/>
  <c r="H471" i="13"/>
  <c r="W471" i="13"/>
  <c r="O471" i="13"/>
  <c r="G471" i="13"/>
  <c r="V471" i="13"/>
  <c r="N471" i="13"/>
  <c r="F471" i="13"/>
  <c r="U471" i="13"/>
  <c r="M471" i="13"/>
  <c r="L471" i="13"/>
  <c r="U591" i="13"/>
  <c r="M591" i="13"/>
  <c r="W591" i="13"/>
  <c r="N591" i="13"/>
  <c r="V591" i="13"/>
  <c r="L591" i="13"/>
  <c r="K591" i="13"/>
  <c r="J591" i="13"/>
  <c r="R591" i="13"/>
  <c r="I591" i="13"/>
  <c r="Z591" i="13"/>
  <c r="H591" i="13"/>
  <c r="Y591" i="13"/>
  <c r="P591" i="13"/>
  <c r="G591" i="13"/>
  <c r="F591" i="13"/>
  <c r="X591" i="13"/>
  <c r="O591" i="13"/>
  <c r="X753" i="13"/>
  <c r="P753" i="13"/>
  <c r="H753" i="13"/>
  <c r="Z753" i="13"/>
  <c r="G753" i="13"/>
  <c r="Y753" i="13"/>
  <c r="O753" i="13"/>
  <c r="F753" i="13"/>
  <c r="W753" i="13"/>
  <c r="N753" i="13"/>
  <c r="V753" i="13"/>
  <c r="M753" i="13"/>
  <c r="U753" i="13"/>
  <c r="L753" i="13"/>
  <c r="K753" i="13"/>
  <c r="J753" i="13"/>
  <c r="R753" i="13"/>
  <c r="I753" i="13"/>
  <c r="U704" i="13"/>
  <c r="M704" i="13"/>
  <c r="V704" i="13"/>
  <c r="L704" i="13"/>
  <c r="K704" i="13"/>
  <c r="J704" i="13"/>
  <c r="R704" i="13"/>
  <c r="I704" i="13"/>
  <c r="Z704" i="13"/>
  <c r="H704" i="13"/>
  <c r="Y704" i="13"/>
  <c r="P704" i="13"/>
  <c r="G704" i="13"/>
  <c r="X704" i="13"/>
  <c r="O704" i="13"/>
  <c r="F704" i="13"/>
  <c r="W704" i="13"/>
  <c r="N704" i="13"/>
  <c r="U484" i="13"/>
  <c r="M484" i="13"/>
  <c r="L484" i="13"/>
  <c r="K484" i="13"/>
  <c r="Z484" i="13"/>
  <c r="R484" i="13"/>
  <c r="J484" i="13"/>
  <c r="Y484" i="13"/>
  <c r="I484" i="13"/>
  <c r="X484" i="13"/>
  <c r="P484" i="13"/>
  <c r="H484" i="13"/>
  <c r="W484" i="13"/>
  <c r="O484" i="13"/>
  <c r="G484" i="13"/>
  <c r="N484" i="13"/>
  <c r="F484" i="13"/>
  <c r="V484" i="13"/>
  <c r="X298" i="13"/>
  <c r="P298" i="13"/>
  <c r="H298" i="13"/>
  <c r="W298" i="13"/>
  <c r="O298" i="13"/>
  <c r="G298" i="13"/>
  <c r="V298" i="13"/>
  <c r="N298" i="13"/>
  <c r="F298" i="13"/>
  <c r="U298" i="13"/>
  <c r="M298" i="13"/>
  <c r="L298" i="13"/>
  <c r="K298" i="13"/>
  <c r="Z298" i="13"/>
  <c r="R298" i="13"/>
  <c r="J298" i="13"/>
  <c r="Y298" i="13"/>
  <c r="I298" i="13"/>
  <c r="Z275" i="13"/>
  <c r="R275" i="13"/>
  <c r="J275" i="13"/>
  <c r="Y275" i="13"/>
  <c r="I275" i="13"/>
  <c r="X275" i="13"/>
  <c r="P275" i="13"/>
  <c r="H275" i="13"/>
  <c r="W275" i="13"/>
  <c r="O275" i="13"/>
  <c r="G275" i="13"/>
  <c r="V275" i="13"/>
  <c r="N275" i="13"/>
  <c r="F275" i="13"/>
  <c r="U275" i="13"/>
  <c r="M275" i="13"/>
  <c r="L275" i="13"/>
  <c r="K275" i="13"/>
  <c r="Z746" i="13"/>
  <c r="R746" i="13"/>
  <c r="J746" i="13"/>
  <c r="X746" i="13"/>
  <c r="O746" i="13"/>
  <c r="F746" i="13"/>
  <c r="W746" i="13"/>
  <c r="N746" i="13"/>
  <c r="V746" i="13"/>
  <c r="M746" i="13"/>
  <c r="U746" i="13"/>
  <c r="L746" i="13"/>
  <c r="K746" i="13"/>
  <c r="I746" i="13"/>
  <c r="H746" i="13"/>
  <c r="Y746" i="13"/>
  <c r="P746" i="13"/>
  <c r="G746" i="13"/>
  <c r="V960" i="13"/>
  <c r="N960" i="13"/>
  <c r="F960" i="13"/>
  <c r="J960" i="13"/>
  <c r="R960" i="13"/>
  <c r="I960" i="13"/>
  <c r="Z960" i="13"/>
  <c r="H960" i="13"/>
  <c r="Y960" i="13"/>
  <c r="P960" i="13"/>
  <c r="G960" i="13"/>
  <c r="X960" i="13"/>
  <c r="O960" i="13"/>
  <c r="W960" i="13"/>
  <c r="M960" i="13"/>
  <c r="U960" i="13"/>
  <c r="L960" i="13"/>
  <c r="T960" i="13"/>
  <c r="K960" i="13"/>
  <c r="X994" i="13"/>
  <c r="P994" i="13"/>
  <c r="H994" i="13"/>
  <c r="Z994" i="13"/>
  <c r="G994" i="13"/>
  <c r="Y994" i="13"/>
  <c r="O994" i="13"/>
  <c r="F994" i="13"/>
  <c r="W994" i="13"/>
  <c r="N994" i="13"/>
  <c r="R994" i="13"/>
  <c r="M994" i="13"/>
  <c r="L994" i="13"/>
  <c r="K994" i="13"/>
  <c r="V994" i="13"/>
  <c r="J994" i="13"/>
  <c r="U994" i="13"/>
  <c r="I994" i="13"/>
  <c r="T994" i="13"/>
  <c r="X892" i="13"/>
  <c r="P892" i="13"/>
  <c r="H892" i="13"/>
  <c r="R892" i="13"/>
  <c r="I892" i="13"/>
  <c r="W892" i="13"/>
  <c r="M892" i="13"/>
  <c r="V892" i="13"/>
  <c r="L892" i="13"/>
  <c r="U892" i="13"/>
  <c r="K892" i="13"/>
  <c r="T892" i="13"/>
  <c r="J892" i="13"/>
  <c r="G892" i="13"/>
  <c r="F892" i="13"/>
  <c r="Z892" i="13"/>
  <c r="O892" i="13"/>
  <c r="Y892" i="13"/>
  <c r="N892" i="13"/>
  <c r="X741" i="13"/>
  <c r="P741" i="13"/>
  <c r="H741" i="13"/>
  <c r="Y741" i="13"/>
  <c r="O741" i="13"/>
  <c r="F741" i="13"/>
  <c r="W741" i="13"/>
  <c r="N741" i="13"/>
  <c r="V741" i="13"/>
  <c r="M741" i="13"/>
  <c r="U741" i="13"/>
  <c r="L741" i="13"/>
  <c r="K741" i="13"/>
  <c r="J741" i="13"/>
  <c r="R741" i="13"/>
  <c r="I741" i="13"/>
  <c r="Z741" i="13"/>
  <c r="G741" i="13"/>
  <c r="Z933" i="13"/>
  <c r="R933" i="13"/>
  <c r="J933" i="13"/>
  <c r="U933" i="13"/>
  <c r="L933" i="13"/>
  <c r="T933" i="13"/>
  <c r="K933" i="13"/>
  <c r="I933" i="13"/>
  <c r="H933" i="13"/>
  <c r="Y933" i="13"/>
  <c r="P933" i="13"/>
  <c r="G933" i="13"/>
  <c r="X933" i="13"/>
  <c r="O933" i="13"/>
  <c r="F933" i="13"/>
  <c r="W933" i="13"/>
  <c r="N933" i="13"/>
  <c r="V933" i="13"/>
  <c r="M933" i="13"/>
  <c r="L510" i="13"/>
  <c r="X510" i="13"/>
  <c r="O510" i="13"/>
  <c r="F510" i="13"/>
  <c r="W510" i="13"/>
  <c r="N510" i="13"/>
  <c r="V510" i="13"/>
  <c r="M510" i="13"/>
  <c r="U510" i="13"/>
  <c r="K510" i="13"/>
  <c r="J510" i="13"/>
  <c r="R510" i="13"/>
  <c r="I510" i="13"/>
  <c r="Z510" i="13"/>
  <c r="H510" i="13"/>
  <c r="Y510" i="13"/>
  <c r="P510" i="13"/>
  <c r="G510" i="13"/>
  <c r="T894" i="13"/>
  <c r="L894" i="13"/>
  <c r="J894" i="13"/>
  <c r="V894" i="13"/>
  <c r="K894" i="13"/>
  <c r="U894" i="13"/>
  <c r="I894" i="13"/>
  <c r="R894" i="13"/>
  <c r="H894" i="13"/>
  <c r="G894" i="13"/>
  <c r="Z894" i="13"/>
  <c r="P894" i="13"/>
  <c r="F894" i="13"/>
  <c r="Y894" i="13"/>
  <c r="O894" i="13"/>
  <c r="X894" i="13"/>
  <c r="N894" i="13"/>
  <c r="W894" i="13"/>
  <c r="M894" i="13"/>
  <c r="X214" i="13"/>
  <c r="P214" i="13"/>
  <c r="H214" i="13"/>
  <c r="W214" i="13"/>
  <c r="O214" i="13"/>
  <c r="G214" i="13"/>
  <c r="V214" i="13"/>
  <c r="N214" i="13"/>
  <c r="F214" i="13"/>
  <c r="M214" i="13"/>
  <c r="Z214" i="13"/>
  <c r="L214" i="13"/>
  <c r="Y214" i="13"/>
  <c r="K214" i="13"/>
  <c r="U214" i="13"/>
  <c r="J214" i="13"/>
  <c r="I214" i="13"/>
  <c r="R214" i="13"/>
  <c r="W112" i="13"/>
  <c r="O112" i="13"/>
  <c r="G112" i="13"/>
  <c r="V112" i="13"/>
  <c r="N112" i="13"/>
  <c r="F112" i="13"/>
  <c r="U112" i="13"/>
  <c r="M112" i="13"/>
  <c r="I112" i="13"/>
  <c r="H112" i="13"/>
  <c r="R112" i="13"/>
  <c r="P112" i="13"/>
  <c r="Z112" i="13"/>
  <c r="L112" i="13"/>
  <c r="Y112" i="13"/>
  <c r="K112" i="13"/>
  <c r="X112" i="13"/>
  <c r="J112" i="13"/>
  <c r="K102" i="13"/>
  <c r="Z102" i="13"/>
  <c r="R102" i="13"/>
  <c r="J102" i="13"/>
  <c r="Y102" i="13"/>
  <c r="I102" i="13"/>
  <c r="W102" i="13"/>
  <c r="L102" i="13"/>
  <c r="V102" i="13"/>
  <c r="H102" i="13"/>
  <c r="U102" i="13"/>
  <c r="G102" i="13"/>
  <c r="F102" i="13"/>
  <c r="P102" i="13"/>
  <c r="O102" i="13"/>
  <c r="N102" i="13"/>
  <c r="M102" i="13"/>
  <c r="X102" i="13"/>
  <c r="K811" i="13"/>
  <c r="Y811" i="13"/>
  <c r="P811" i="13"/>
  <c r="G811" i="13"/>
  <c r="X811" i="13"/>
  <c r="O811" i="13"/>
  <c r="F811" i="13"/>
  <c r="W811" i="13"/>
  <c r="N811" i="13"/>
  <c r="V811" i="13"/>
  <c r="M811" i="13"/>
  <c r="U811" i="13"/>
  <c r="L811" i="13"/>
  <c r="T811" i="13"/>
  <c r="J811" i="13"/>
  <c r="R811" i="13"/>
  <c r="I811" i="13"/>
  <c r="Z811" i="13"/>
  <c r="H811" i="13"/>
  <c r="Y722" i="13"/>
  <c r="I722" i="13"/>
  <c r="J722" i="13"/>
  <c r="R722" i="13"/>
  <c r="H722" i="13"/>
  <c r="Z722" i="13"/>
  <c r="P722" i="13"/>
  <c r="G722" i="13"/>
  <c r="X722" i="13"/>
  <c r="O722" i="13"/>
  <c r="F722" i="13"/>
  <c r="W722" i="13"/>
  <c r="N722" i="13"/>
  <c r="V722" i="13"/>
  <c r="M722" i="13"/>
  <c r="U722" i="13"/>
  <c r="L722" i="13"/>
  <c r="K722" i="13"/>
  <c r="L633" i="13"/>
  <c r="W633" i="13"/>
  <c r="N633" i="13"/>
  <c r="V633" i="13"/>
  <c r="M633" i="13"/>
  <c r="U633" i="13"/>
  <c r="K633" i="13"/>
  <c r="J633" i="13"/>
  <c r="R633" i="13"/>
  <c r="I633" i="13"/>
  <c r="Z633" i="13"/>
  <c r="H633" i="13"/>
  <c r="Y633" i="13"/>
  <c r="P633" i="13"/>
  <c r="G633" i="13"/>
  <c r="X633" i="13"/>
  <c r="O633" i="13"/>
  <c r="F633" i="13"/>
  <c r="Y125" i="13"/>
  <c r="I125" i="13"/>
  <c r="X125" i="13"/>
  <c r="P125" i="13"/>
  <c r="H125" i="13"/>
  <c r="W125" i="13"/>
  <c r="O125" i="13"/>
  <c r="G125" i="13"/>
  <c r="V125" i="13"/>
  <c r="N125" i="13"/>
  <c r="F125" i="13"/>
  <c r="U125" i="13"/>
  <c r="M125" i="13"/>
  <c r="K125" i="13"/>
  <c r="J125" i="13"/>
  <c r="Z125" i="13"/>
  <c r="R125" i="13"/>
  <c r="L125" i="13"/>
  <c r="X37" i="13"/>
  <c r="P37" i="13"/>
  <c r="H37" i="13"/>
  <c r="W37" i="13"/>
  <c r="O37" i="13"/>
  <c r="G37" i="13"/>
  <c r="V37" i="13"/>
  <c r="N37" i="13"/>
  <c r="F37" i="13"/>
  <c r="L37" i="13"/>
  <c r="K37" i="13"/>
  <c r="Z37" i="13"/>
  <c r="R37" i="13"/>
  <c r="J37" i="13"/>
  <c r="I37" i="13"/>
  <c r="Y37" i="13"/>
  <c r="U37" i="13"/>
  <c r="M37" i="13"/>
  <c r="V229" i="13"/>
  <c r="N229" i="13"/>
  <c r="F229" i="13"/>
  <c r="U229" i="13"/>
  <c r="M229" i="13"/>
  <c r="L229" i="13"/>
  <c r="R229" i="13"/>
  <c r="G229" i="13"/>
  <c r="P229" i="13"/>
  <c r="Z229" i="13"/>
  <c r="O229" i="13"/>
  <c r="Y229" i="13"/>
  <c r="K229" i="13"/>
  <c r="X229" i="13"/>
  <c r="J229" i="13"/>
  <c r="W229" i="13"/>
  <c r="I229" i="13"/>
  <c r="H229" i="13"/>
  <c r="W116" i="13"/>
  <c r="O116" i="13"/>
  <c r="G116" i="13"/>
  <c r="V116" i="13"/>
  <c r="N116" i="13"/>
  <c r="F116" i="13"/>
  <c r="U116" i="13"/>
  <c r="M116" i="13"/>
  <c r="X116" i="13"/>
  <c r="J116" i="13"/>
  <c r="I116" i="13"/>
  <c r="H116" i="13"/>
  <c r="R116" i="13"/>
  <c r="P116" i="13"/>
  <c r="Z116" i="13"/>
  <c r="L116" i="13"/>
  <c r="K116" i="13"/>
  <c r="Y116" i="13"/>
  <c r="X21" i="13"/>
  <c r="P21" i="13"/>
  <c r="H21" i="13"/>
  <c r="W21" i="13"/>
  <c r="O21" i="13"/>
  <c r="G21" i="13"/>
  <c r="V21" i="13"/>
  <c r="N21" i="13"/>
  <c r="F21" i="13"/>
  <c r="L21" i="13"/>
  <c r="K21" i="13"/>
  <c r="Z21" i="13"/>
  <c r="R21" i="13"/>
  <c r="J21" i="13"/>
  <c r="I21" i="13"/>
  <c r="M21" i="13"/>
  <c r="Y21" i="13"/>
  <c r="U21" i="13"/>
  <c r="V309" i="13"/>
  <c r="N309" i="13"/>
  <c r="F309" i="13"/>
  <c r="U309" i="13"/>
  <c r="M309" i="13"/>
  <c r="L309" i="13"/>
  <c r="K309" i="13"/>
  <c r="Z309" i="13"/>
  <c r="R309" i="13"/>
  <c r="J309" i="13"/>
  <c r="Y309" i="13"/>
  <c r="I309" i="13"/>
  <c r="X309" i="13"/>
  <c r="P309" i="13"/>
  <c r="H309" i="13"/>
  <c r="O309" i="13"/>
  <c r="G309" i="13"/>
  <c r="W309" i="13"/>
  <c r="X93" i="13"/>
  <c r="P93" i="13"/>
  <c r="H93" i="13"/>
  <c r="W93" i="13"/>
  <c r="O93" i="13"/>
  <c r="G93" i="13"/>
  <c r="V93" i="13"/>
  <c r="N93" i="13"/>
  <c r="F93" i="13"/>
  <c r="U93" i="13"/>
  <c r="M93" i="13"/>
  <c r="L93" i="13"/>
  <c r="K93" i="13"/>
  <c r="Z93" i="13"/>
  <c r="R93" i="13"/>
  <c r="J93" i="13"/>
  <c r="I93" i="13"/>
  <c r="Y93" i="13"/>
  <c r="V736" i="13"/>
  <c r="N736" i="13"/>
  <c r="F736" i="13"/>
  <c r="Y736" i="13"/>
  <c r="P736" i="13"/>
  <c r="G736" i="13"/>
  <c r="X736" i="13"/>
  <c r="O736" i="13"/>
  <c r="R736" i="13"/>
  <c r="I736" i="13"/>
  <c r="M736" i="13"/>
  <c r="L736" i="13"/>
  <c r="Z736" i="13"/>
  <c r="K736" i="13"/>
  <c r="W736" i="13"/>
  <c r="J736" i="13"/>
  <c r="U736" i="13"/>
  <c r="H736" i="13"/>
  <c r="L272" i="13"/>
  <c r="K272" i="13"/>
  <c r="Z272" i="13"/>
  <c r="R272" i="13"/>
  <c r="J272" i="13"/>
  <c r="Y272" i="13"/>
  <c r="I272" i="13"/>
  <c r="X272" i="13"/>
  <c r="P272" i="13"/>
  <c r="H272" i="13"/>
  <c r="W272" i="13"/>
  <c r="O272" i="13"/>
  <c r="G272" i="13"/>
  <c r="V272" i="13"/>
  <c r="N272" i="13"/>
  <c r="F272" i="13"/>
  <c r="U272" i="13"/>
  <c r="M272" i="13"/>
  <c r="V52" i="13"/>
  <c r="N52" i="13"/>
  <c r="F52" i="13"/>
  <c r="U52" i="13"/>
  <c r="M52" i="13"/>
  <c r="L52" i="13"/>
  <c r="Z52" i="13"/>
  <c r="R52" i="13"/>
  <c r="J52" i="13"/>
  <c r="Y52" i="13"/>
  <c r="I52" i="13"/>
  <c r="X52" i="13"/>
  <c r="P52" i="13"/>
  <c r="H52" i="13"/>
  <c r="W52" i="13"/>
  <c r="O52" i="13"/>
  <c r="K52" i="13"/>
  <c r="G52" i="13"/>
  <c r="U424" i="13"/>
  <c r="M424" i="13"/>
  <c r="L424" i="13"/>
  <c r="K424" i="13"/>
  <c r="R424" i="13"/>
  <c r="G424" i="13"/>
  <c r="F424" i="13"/>
  <c r="P424" i="13"/>
  <c r="Z424" i="13"/>
  <c r="O424" i="13"/>
  <c r="Y424" i="13"/>
  <c r="N424" i="13"/>
  <c r="X424" i="13"/>
  <c r="J424" i="13"/>
  <c r="W424" i="13"/>
  <c r="I424" i="13"/>
  <c r="H424" i="13"/>
  <c r="V424" i="13"/>
  <c r="L224" i="13"/>
  <c r="K224" i="13"/>
  <c r="Z224" i="13"/>
  <c r="R224" i="13"/>
  <c r="J224" i="13"/>
  <c r="Y224" i="13"/>
  <c r="N224" i="13"/>
  <c r="X224" i="13"/>
  <c r="M224" i="13"/>
  <c r="W224" i="13"/>
  <c r="I224" i="13"/>
  <c r="V224" i="13"/>
  <c r="H224" i="13"/>
  <c r="U224" i="13"/>
  <c r="G224" i="13"/>
  <c r="F224" i="13"/>
  <c r="P224" i="13"/>
  <c r="O224" i="13"/>
  <c r="X343" i="13"/>
  <c r="P343" i="13"/>
  <c r="H343" i="13"/>
  <c r="W343" i="13"/>
  <c r="O343" i="13"/>
  <c r="G343" i="13"/>
  <c r="V343" i="13"/>
  <c r="N343" i="13"/>
  <c r="F343" i="13"/>
  <c r="U343" i="13"/>
  <c r="J343" i="13"/>
  <c r="I343" i="13"/>
  <c r="R343" i="13"/>
  <c r="M343" i="13"/>
  <c r="Z343" i="13"/>
  <c r="L343" i="13"/>
  <c r="Y343" i="13"/>
  <c r="K343" i="13"/>
  <c r="Z648" i="13"/>
  <c r="R648" i="13"/>
  <c r="J648" i="13"/>
  <c r="V648" i="13"/>
  <c r="M648" i="13"/>
  <c r="U648" i="13"/>
  <c r="L648" i="13"/>
  <c r="K648" i="13"/>
  <c r="I648" i="13"/>
  <c r="H648" i="13"/>
  <c r="Y648" i="13"/>
  <c r="P648" i="13"/>
  <c r="G648" i="13"/>
  <c r="X648" i="13"/>
  <c r="O648" i="13"/>
  <c r="F648" i="13"/>
  <c r="W648" i="13"/>
  <c r="N648" i="13"/>
  <c r="L751" i="13"/>
  <c r="X751" i="13"/>
  <c r="O751" i="13"/>
  <c r="F751" i="13"/>
  <c r="W751" i="13"/>
  <c r="N751" i="13"/>
  <c r="V751" i="13"/>
  <c r="M751" i="13"/>
  <c r="U751" i="13"/>
  <c r="K751" i="13"/>
  <c r="J751" i="13"/>
  <c r="R751" i="13"/>
  <c r="I751" i="13"/>
  <c r="Z751" i="13"/>
  <c r="H751" i="13"/>
  <c r="Y751" i="13"/>
  <c r="P751" i="13"/>
  <c r="G751" i="13"/>
  <c r="X851" i="13"/>
  <c r="P851" i="13"/>
  <c r="H851" i="13"/>
  <c r="U851" i="13"/>
  <c r="L851" i="13"/>
  <c r="T851" i="13"/>
  <c r="K851" i="13"/>
  <c r="J851" i="13"/>
  <c r="Z851" i="13"/>
  <c r="M851" i="13"/>
  <c r="Y851" i="13"/>
  <c r="I851" i="13"/>
  <c r="W851" i="13"/>
  <c r="G851" i="13"/>
  <c r="V851" i="13"/>
  <c r="F851" i="13"/>
  <c r="R851" i="13"/>
  <c r="O851" i="13"/>
  <c r="N851" i="13"/>
  <c r="L389" i="13"/>
  <c r="K389" i="13"/>
  <c r="Z389" i="13"/>
  <c r="R389" i="13"/>
  <c r="J389" i="13"/>
  <c r="Y389" i="13"/>
  <c r="I389" i="13"/>
  <c r="X389" i="13"/>
  <c r="P389" i="13"/>
  <c r="H389" i="13"/>
  <c r="W389" i="13"/>
  <c r="O389" i="13"/>
  <c r="G389" i="13"/>
  <c r="V389" i="13"/>
  <c r="N389" i="13"/>
  <c r="F389" i="13"/>
  <c r="U389" i="13"/>
  <c r="M389" i="13"/>
  <c r="K463" i="13"/>
  <c r="Z463" i="13"/>
  <c r="R463" i="13"/>
  <c r="J463" i="13"/>
  <c r="Y463" i="13"/>
  <c r="I463" i="13"/>
  <c r="X463" i="13"/>
  <c r="P463" i="13"/>
  <c r="H463" i="13"/>
  <c r="W463" i="13"/>
  <c r="O463" i="13"/>
  <c r="G463" i="13"/>
  <c r="V463" i="13"/>
  <c r="N463" i="13"/>
  <c r="F463" i="13"/>
  <c r="U463" i="13"/>
  <c r="M463" i="13"/>
  <c r="L463" i="13"/>
  <c r="W713" i="13"/>
  <c r="O713" i="13"/>
  <c r="G713" i="13"/>
  <c r="Y713" i="13"/>
  <c r="P713" i="13"/>
  <c r="F713" i="13"/>
  <c r="X713" i="13"/>
  <c r="N713" i="13"/>
  <c r="V713" i="13"/>
  <c r="M713" i="13"/>
  <c r="U713" i="13"/>
  <c r="L713" i="13"/>
  <c r="K713" i="13"/>
  <c r="J713" i="13"/>
  <c r="R713" i="13"/>
  <c r="I713" i="13"/>
  <c r="H713" i="13"/>
  <c r="Z713" i="13"/>
  <c r="U816" i="13"/>
  <c r="M816" i="13"/>
  <c r="Y816" i="13"/>
  <c r="P816" i="13"/>
  <c r="G816" i="13"/>
  <c r="X816" i="13"/>
  <c r="O816" i="13"/>
  <c r="F816" i="13"/>
  <c r="W816" i="13"/>
  <c r="N816" i="13"/>
  <c r="V816" i="13"/>
  <c r="L816" i="13"/>
  <c r="T816" i="13"/>
  <c r="K816" i="13"/>
  <c r="J816" i="13"/>
  <c r="R816" i="13"/>
  <c r="I816" i="13"/>
  <c r="H816" i="13"/>
  <c r="Z816" i="13"/>
  <c r="X363" i="13"/>
  <c r="P363" i="13"/>
  <c r="H363" i="13"/>
  <c r="W363" i="13"/>
  <c r="O363" i="13"/>
  <c r="G363" i="13"/>
  <c r="V363" i="13"/>
  <c r="N363" i="13"/>
  <c r="F363" i="13"/>
  <c r="U363" i="13"/>
  <c r="M363" i="13"/>
  <c r="L363" i="13"/>
  <c r="R363" i="13"/>
  <c r="K363" i="13"/>
  <c r="J363" i="13"/>
  <c r="I363" i="13"/>
  <c r="Z363" i="13"/>
  <c r="Y363" i="13"/>
  <c r="U436" i="13"/>
  <c r="M436" i="13"/>
  <c r="L436" i="13"/>
  <c r="K436" i="13"/>
  <c r="X436" i="13"/>
  <c r="J436" i="13"/>
  <c r="W436" i="13"/>
  <c r="I436" i="13"/>
  <c r="V436" i="13"/>
  <c r="H436" i="13"/>
  <c r="R436" i="13"/>
  <c r="G436" i="13"/>
  <c r="F436" i="13"/>
  <c r="P436" i="13"/>
  <c r="Z436" i="13"/>
  <c r="O436" i="13"/>
  <c r="Y436" i="13"/>
  <c r="N436" i="13"/>
  <c r="Z509" i="13"/>
  <c r="R509" i="13"/>
  <c r="J509" i="13"/>
  <c r="I509" i="13"/>
  <c r="H509" i="13"/>
  <c r="Y509" i="13"/>
  <c r="P509" i="13"/>
  <c r="G509" i="13"/>
  <c r="X509" i="13"/>
  <c r="O509" i="13"/>
  <c r="F509" i="13"/>
  <c r="W509" i="13"/>
  <c r="N509" i="13"/>
  <c r="V509" i="13"/>
  <c r="M509" i="13"/>
  <c r="U509" i="13"/>
  <c r="L509" i="13"/>
  <c r="K509" i="13"/>
  <c r="U583" i="13"/>
  <c r="M583" i="13"/>
  <c r="Y583" i="13"/>
  <c r="P583" i="13"/>
  <c r="G583" i="13"/>
  <c r="X583" i="13"/>
  <c r="O583" i="13"/>
  <c r="F583" i="13"/>
  <c r="W583" i="13"/>
  <c r="N583" i="13"/>
  <c r="V583" i="13"/>
  <c r="L583" i="13"/>
  <c r="K583" i="13"/>
  <c r="J583" i="13"/>
  <c r="R583" i="13"/>
  <c r="I583" i="13"/>
  <c r="Z583" i="13"/>
  <c r="H583" i="13"/>
  <c r="T967" i="13"/>
  <c r="L967" i="13"/>
  <c r="U967" i="13"/>
  <c r="K967" i="13"/>
  <c r="J967" i="13"/>
  <c r="R967" i="13"/>
  <c r="I967" i="13"/>
  <c r="Z967" i="13"/>
  <c r="H967" i="13"/>
  <c r="Y967" i="13"/>
  <c r="P967" i="13"/>
  <c r="G967" i="13"/>
  <c r="X967" i="13"/>
  <c r="O967" i="13"/>
  <c r="F967" i="13"/>
  <c r="W967" i="13"/>
  <c r="N967" i="13"/>
  <c r="V967" i="13"/>
  <c r="M967" i="13"/>
  <c r="L401" i="13"/>
  <c r="K401" i="13"/>
  <c r="Z401" i="13"/>
  <c r="R401" i="13"/>
  <c r="J401" i="13"/>
  <c r="Y401" i="13"/>
  <c r="I401" i="13"/>
  <c r="X401" i="13"/>
  <c r="P401" i="13"/>
  <c r="H401" i="13"/>
  <c r="W401" i="13"/>
  <c r="O401" i="13"/>
  <c r="G401" i="13"/>
  <c r="V401" i="13"/>
  <c r="N401" i="13"/>
  <c r="F401" i="13"/>
  <c r="U401" i="13"/>
  <c r="M401" i="13"/>
  <c r="Y474" i="13"/>
  <c r="I474" i="13"/>
  <c r="X474" i="13"/>
  <c r="P474" i="13"/>
  <c r="H474" i="13"/>
  <c r="W474" i="13"/>
  <c r="O474" i="13"/>
  <c r="G474" i="13"/>
  <c r="V474" i="13"/>
  <c r="N474" i="13"/>
  <c r="F474" i="13"/>
  <c r="U474" i="13"/>
  <c r="M474" i="13"/>
  <c r="L474" i="13"/>
  <c r="K474" i="13"/>
  <c r="Z474" i="13"/>
  <c r="R474" i="13"/>
  <c r="J474" i="13"/>
  <c r="W547" i="13"/>
  <c r="O547" i="13"/>
  <c r="G547" i="13"/>
  <c r="V547" i="13"/>
  <c r="N547" i="13"/>
  <c r="F547" i="13"/>
  <c r="U547" i="13"/>
  <c r="M547" i="13"/>
  <c r="L547" i="13"/>
  <c r="K547" i="13"/>
  <c r="Y547" i="13"/>
  <c r="X547" i="13"/>
  <c r="R547" i="13"/>
  <c r="P547" i="13"/>
  <c r="J547" i="13"/>
  <c r="I547" i="13"/>
  <c r="Z547" i="13"/>
  <c r="H547" i="13"/>
  <c r="V626" i="13"/>
  <c r="N626" i="13"/>
  <c r="F626" i="13"/>
  <c r="U626" i="13"/>
  <c r="L626" i="13"/>
  <c r="K626" i="13"/>
  <c r="J626" i="13"/>
  <c r="R626" i="13"/>
  <c r="I626" i="13"/>
  <c r="Z626" i="13"/>
  <c r="H626" i="13"/>
  <c r="Y626" i="13"/>
  <c r="P626" i="13"/>
  <c r="G626" i="13"/>
  <c r="X626" i="13"/>
  <c r="O626" i="13"/>
  <c r="W626" i="13"/>
  <c r="M626" i="13"/>
  <c r="W729" i="13"/>
  <c r="O729" i="13"/>
  <c r="G729" i="13"/>
  <c r="K729" i="13"/>
  <c r="J729" i="13"/>
  <c r="R729" i="13"/>
  <c r="I729" i="13"/>
  <c r="Z729" i="13"/>
  <c r="H729" i="13"/>
  <c r="Y729" i="13"/>
  <c r="P729" i="13"/>
  <c r="F729" i="13"/>
  <c r="X729" i="13"/>
  <c r="N729" i="13"/>
  <c r="V729" i="13"/>
  <c r="M729" i="13"/>
  <c r="U729" i="13"/>
  <c r="L729" i="13"/>
  <c r="Y161" i="13"/>
  <c r="I161" i="13"/>
  <c r="X161" i="13"/>
  <c r="P161" i="13"/>
  <c r="H161" i="13"/>
  <c r="W161" i="13"/>
  <c r="O161" i="13"/>
  <c r="G161" i="13"/>
  <c r="V161" i="13"/>
  <c r="N161" i="13"/>
  <c r="F161" i="13"/>
  <c r="U161" i="13"/>
  <c r="M161" i="13"/>
  <c r="L161" i="13"/>
  <c r="K161" i="13"/>
  <c r="Z161" i="13"/>
  <c r="R161" i="13"/>
  <c r="J161" i="13"/>
  <c r="V225" i="13"/>
  <c r="N225" i="13"/>
  <c r="F225" i="13"/>
  <c r="U225" i="13"/>
  <c r="M225" i="13"/>
  <c r="L225" i="13"/>
  <c r="P225" i="13"/>
  <c r="Z225" i="13"/>
  <c r="O225" i="13"/>
  <c r="Y225" i="13"/>
  <c r="K225" i="13"/>
  <c r="X225" i="13"/>
  <c r="J225" i="13"/>
  <c r="W225" i="13"/>
  <c r="I225" i="13"/>
  <c r="H225" i="13"/>
  <c r="R225" i="13"/>
  <c r="G225" i="13"/>
  <c r="V289" i="13"/>
  <c r="N289" i="13"/>
  <c r="F289" i="13"/>
  <c r="U289" i="13"/>
  <c r="M289" i="13"/>
  <c r="L289" i="13"/>
  <c r="K289" i="13"/>
  <c r="Z289" i="13"/>
  <c r="R289" i="13"/>
  <c r="J289" i="13"/>
  <c r="Y289" i="13"/>
  <c r="I289" i="13"/>
  <c r="X289" i="13"/>
  <c r="P289" i="13"/>
  <c r="H289" i="13"/>
  <c r="G289" i="13"/>
  <c r="W289" i="13"/>
  <c r="O289" i="13"/>
  <c r="Z356" i="13"/>
  <c r="R356" i="13"/>
  <c r="J356" i="13"/>
  <c r="Y356" i="13"/>
  <c r="I356" i="13"/>
  <c r="X356" i="13"/>
  <c r="P356" i="13"/>
  <c r="H356" i="13"/>
  <c r="W356" i="13"/>
  <c r="O356" i="13"/>
  <c r="G356" i="13"/>
  <c r="V356" i="13"/>
  <c r="N356" i="13"/>
  <c r="F356" i="13"/>
  <c r="U356" i="13"/>
  <c r="M356" i="13"/>
  <c r="L356" i="13"/>
  <c r="K356" i="13"/>
  <c r="W429" i="13"/>
  <c r="O429" i="13"/>
  <c r="G429" i="13"/>
  <c r="V429" i="13"/>
  <c r="N429" i="13"/>
  <c r="F429" i="13"/>
  <c r="U429" i="13"/>
  <c r="M429" i="13"/>
  <c r="Y429" i="13"/>
  <c r="K429" i="13"/>
  <c r="X429" i="13"/>
  <c r="J429" i="13"/>
  <c r="I429" i="13"/>
  <c r="H429" i="13"/>
  <c r="R429" i="13"/>
  <c r="P429" i="13"/>
  <c r="Z429" i="13"/>
  <c r="L429" i="13"/>
  <c r="K503" i="13"/>
  <c r="Z503" i="13"/>
  <c r="R503" i="13"/>
  <c r="J503" i="13"/>
  <c r="Y503" i="13"/>
  <c r="I503" i="13"/>
  <c r="X503" i="13"/>
  <c r="P503" i="13"/>
  <c r="H503" i="13"/>
  <c r="W503" i="13"/>
  <c r="O503" i="13"/>
  <c r="G503" i="13"/>
  <c r="V503" i="13"/>
  <c r="N503" i="13"/>
  <c r="F503" i="13"/>
  <c r="U503" i="13"/>
  <c r="M503" i="13"/>
  <c r="L503" i="13"/>
  <c r="X769" i="13"/>
  <c r="P769" i="13"/>
  <c r="H769" i="13"/>
  <c r="U769" i="13"/>
  <c r="L769" i="13"/>
  <c r="K769" i="13"/>
  <c r="J769" i="13"/>
  <c r="R769" i="13"/>
  <c r="I769" i="13"/>
  <c r="Z769" i="13"/>
  <c r="G769" i="13"/>
  <c r="Y769" i="13"/>
  <c r="O769" i="13"/>
  <c r="F769" i="13"/>
  <c r="W769" i="13"/>
  <c r="N769" i="13"/>
  <c r="V769" i="13"/>
  <c r="M769" i="13"/>
  <c r="V919" i="13"/>
  <c r="N919" i="13"/>
  <c r="F919" i="13"/>
  <c r="R919" i="13"/>
  <c r="I919" i="13"/>
  <c r="Z919" i="13"/>
  <c r="H919" i="13"/>
  <c r="Y919" i="13"/>
  <c r="P919" i="13"/>
  <c r="G919" i="13"/>
  <c r="X919" i="13"/>
  <c r="U919" i="13"/>
  <c r="K919" i="13"/>
  <c r="J919" i="13"/>
  <c r="W919" i="13"/>
  <c r="T919" i="13"/>
  <c r="O919" i="13"/>
  <c r="M919" i="13"/>
  <c r="L919" i="13"/>
  <c r="K122" i="13"/>
  <c r="Z122" i="13"/>
  <c r="R122" i="13"/>
  <c r="J122" i="13"/>
  <c r="Y122" i="13"/>
  <c r="I122" i="13"/>
  <c r="X122" i="13"/>
  <c r="P122" i="13"/>
  <c r="H122" i="13"/>
  <c r="W122" i="13"/>
  <c r="O122" i="13"/>
  <c r="G122" i="13"/>
  <c r="M122" i="13"/>
  <c r="L122" i="13"/>
  <c r="F122" i="13"/>
  <c r="V122" i="13"/>
  <c r="U122" i="13"/>
  <c r="N122" i="13"/>
  <c r="K186" i="13"/>
  <c r="Z186" i="13"/>
  <c r="R186" i="13"/>
  <c r="J186" i="13"/>
  <c r="Y186" i="13"/>
  <c r="I186" i="13"/>
  <c r="X186" i="13"/>
  <c r="P186" i="13"/>
  <c r="H186" i="13"/>
  <c r="W186" i="13"/>
  <c r="O186" i="13"/>
  <c r="G186" i="13"/>
  <c r="V186" i="13"/>
  <c r="N186" i="13"/>
  <c r="F186" i="13"/>
  <c r="U186" i="13"/>
  <c r="M186" i="13"/>
  <c r="L186" i="13"/>
  <c r="X250" i="13"/>
  <c r="P250" i="13"/>
  <c r="H250" i="13"/>
  <c r="W250" i="13"/>
  <c r="O250" i="13"/>
  <c r="G250" i="13"/>
  <c r="V250" i="13"/>
  <c r="N250" i="13"/>
  <c r="F250" i="13"/>
  <c r="U250" i="13"/>
  <c r="M250" i="13"/>
  <c r="L250" i="13"/>
  <c r="J250" i="13"/>
  <c r="I250" i="13"/>
  <c r="Z250" i="13"/>
  <c r="Y250" i="13"/>
  <c r="R250" i="13"/>
  <c r="K250" i="13"/>
  <c r="X314" i="13"/>
  <c r="P314" i="13"/>
  <c r="H314" i="13"/>
  <c r="W314" i="13"/>
  <c r="O314" i="13"/>
  <c r="G314" i="13"/>
  <c r="V314" i="13"/>
  <c r="N314" i="13"/>
  <c r="F314" i="13"/>
  <c r="U314" i="13"/>
  <c r="M314" i="13"/>
  <c r="L314" i="13"/>
  <c r="K314" i="13"/>
  <c r="Z314" i="13"/>
  <c r="R314" i="13"/>
  <c r="J314" i="13"/>
  <c r="Y314" i="13"/>
  <c r="I314" i="13"/>
  <c r="W531" i="13"/>
  <c r="O531" i="13"/>
  <c r="G531" i="13"/>
  <c r="V531" i="13"/>
  <c r="N531" i="13"/>
  <c r="F531" i="13"/>
  <c r="U531" i="13"/>
  <c r="M531" i="13"/>
  <c r="H531" i="13"/>
  <c r="R531" i="13"/>
  <c r="P531" i="13"/>
  <c r="Z531" i="13"/>
  <c r="L531" i="13"/>
  <c r="Y531" i="13"/>
  <c r="K531" i="13"/>
  <c r="X531" i="13"/>
  <c r="J531" i="13"/>
  <c r="I531" i="13"/>
  <c r="W604" i="13"/>
  <c r="O604" i="13"/>
  <c r="G604" i="13"/>
  <c r="V604" i="13"/>
  <c r="N604" i="13"/>
  <c r="F604" i="13"/>
  <c r="U604" i="13"/>
  <c r="M604" i="13"/>
  <c r="I604" i="13"/>
  <c r="H604" i="13"/>
  <c r="R604" i="13"/>
  <c r="P604" i="13"/>
  <c r="Z604" i="13"/>
  <c r="L604" i="13"/>
  <c r="Y604" i="13"/>
  <c r="K604" i="13"/>
  <c r="X604" i="13"/>
  <c r="J604" i="13"/>
  <c r="Y706" i="13"/>
  <c r="I706" i="13"/>
  <c r="W706" i="13"/>
  <c r="N706" i="13"/>
  <c r="V706" i="13"/>
  <c r="M706" i="13"/>
  <c r="U706" i="13"/>
  <c r="L706" i="13"/>
  <c r="K706" i="13"/>
  <c r="J706" i="13"/>
  <c r="R706" i="13"/>
  <c r="H706" i="13"/>
  <c r="Z706" i="13"/>
  <c r="P706" i="13"/>
  <c r="G706" i="13"/>
  <c r="X706" i="13"/>
  <c r="O706" i="13"/>
  <c r="F706" i="13"/>
  <c r="W809" i="13"/>
  <c r="O809" i="13"/>
  <c r="G809" i="13"/>
  <c r="X809" i="13"/>
  <c r="N809" i="13"/>
  <c r="V809" i="13"/>
  <c r="M809" i="13"/>
  <c r="U809" i="13"/>
  <c r="L809" i="13"/>
  <c r="T809" i="13"/>
  <c r="K809" i="13"/>
  <c r="J809" i="13"/>
  <c r="R809" i="13"/>
  <c r="I809" i="13"/>
  <c r="Z809" i="13"/>
  <c r="H809" i="13"/>
  <c r="Y809" i="13"/>
  <c r="P809" i="13"/>
  <c r="F809" i="13"/>
  <c r="L35" i="13"/>
  <c r="K35" i="13"/>
  <c r="Z35" i="13"/>
  <c r="R35" i="13"/>
  <c r="J35" i="13"/>
  <c r="X35" i="13"/>
  <c r="P35" i="13"/>
  <c r="H35" i="13"/>
  <c r="W35" i="13"/>
  <c r="O35" i="13"/>
  <c r="G35" i="13"/>
  <c r="V35" i="13"/>
  <c r="N35" i="13"/>
  <c r="F35" i="13"/>
  <c r="U35" i="13"/>
  <c r="M35" i="13"/>
  <c r="I35" i="13"/>
  <c r="Y35" i="13"/>
  <c r="L99" i="13"/>
  <c r="K99" i="13"/>
  <c r="Z99" i="13"/>
  <c r="R99" i="13"/>
  <c r="J99" i="13"/>
  <c r="Y99" i="13"/>
  <c r="I99" i="13"/>
  <c r="X99" i="13"/>
  <c r="P99" i="13"/>
  <c r="H99" i="13"/>
  <c r="W99" i="13"/>
  <c r="O99" i="13"/>
  <c r="G99" i="13"/>
  <c r="V99" i="13"/>
  <c r="N99" i="13"/>
  <c r="F99" i="13"/>
  <c r="U99" i="13"/>
  <c r="M99" i="13"/>
  <c r="Z291" i="13"/>
  <c r="R291" i="13"/>
  <c r="J291" i="13"/>
  <c r="Y291" i="13"/>
  <c r="I291" i="13"/>
  <c r="X291" i="13"/>
  <c r="P291" i="13"/>
  <c r="H291" i="13"/>
  <c r="W291" i="13"/>
  <c r="O291" i="13"/>
  <c r="G291" i="13"/>
  <c r="V291" i="13"/>
  <c r="N291" i="13"/>
  <c r="F291" i="13"/>
  <c r="U291" i="13"/>
  <c r="M291" i="13"/>
  <c r="L291" i="13"/>
  <c r="K291" i="13"/>
  <c r="X359" i="13"/>
  <c r="P359" i="13"/>
  <c r="H359" i="13"/>
  <c r="W359" i="13"/>
  <c r="O359" i="13"/>
  <c r="G359" i="13"/>
  <c r="V359" i="13"/>
  <c r="N359" i="13"/>
  <c r="F359" i="13"/>
  <c r="U359" i="13"/>
  <c r="M359" i="13"/>
  <c r="L359" i="13"/>
  <c r="R359" i="13"/>
  <c r="K359" i="13"/>
  <c r="J359" i="13"/>
  <c r="I359" i="13"/>
  <c r="Z359" i="13"/>
  <c r="Y359" i="13"/>
  <c r="U432" i="13"/>
  <c r="M432" i="13"/>
  <c r="L432" i="13"/>
  <c r="K432" i="13"/>
  <c r="W432" i="13"/>
  <c r="I432" i="13"/>
  <c r="V432" i="13"/>
  <c r="H432" i="13"/>
  <c r="R432" i="13"/>
  <c r="G432" i="13"/>
  <c r="F432" i="13"/>
  <c r="P432" i="13"/>
  <c r="Z432" i="13"/>
  <c r="O432" i="13"/>
  <c r="Y432" i="13"/>
  <c r="N432" i="13"/>
  <c r="X432" i="13"/>
  <c r="J432" i="13"/>
  <c r="Z505" i="13"/>
  <c r="R505" i="13"/>
  <c r="X505" i="13"/>
  <c r="O505" i="13"/>
  <c r="G505" i="13"/>
  <c r="W505" i="13"/>
  <c r="N505" i="13"/>
  <c r="F505" i="13"/>
  <c r="V505" i="13"/>
  <c r="M505" i="13"/>
  <c r="U505" i="13"/>
  <c r="L505" i="13"/>
  <c r="K505" i="13"/>
  <c r="J505" i="13"/>
  <c r="I505" i="13"/>
  <c r="Y505" i="13"/>
  <c r="P505" i="13"/>
  <c r="H505" i="13"/>
  <c r="K578" i="13"/>
  <c r="Y578" i="13"/>
  <c r="P578" i="13"/>
  <c r="G578" i="13"/>
  <c r="X578" i="13"/>
  <c r="O578" i="13"/>
  <c r="F578" i="13"/>
  <c r="W578" i="13"/>
  <c r="N578" i="13"/>
  <c r="V578" i="13"/>
  <c r="M578" i="13"/>
  <c r="U578" i="13"/>
  <c r="L578" i="13"/>
  <c r="J578" i="13"/>
  <c r="R578" i="13"/>
  <c r="I578" i="13"/>
  <c r="Z578" i="13"/>
  <c r="H578" i="13"/>
  <c r="X671" i="13"/>
  <c r="P671" i="13"/>
  <c r="H671" i="13"/>
  <c r="W671" i="13"/>
  <c r="O671" i="13"/>
  <c r="G671" i="13"/>
  <c r="V671" i="13"/>
  <c r="N671" i="13"/>
  <c r="F671" i="13"/>
  <c r="R671" i="13"/>
  <c r="M671" i="13"/>
  <c r="Z671" i="13"/>
  <c r="L671" i="13"/>
  <c r="Y671" i="13"/>
  <c r="K671" i="13"/>
  <c r="U671" i="13"/>
  <c r="J671" i="13"/>
  <c r="I671" i="13"/>
  <c r="X912" i="13"/>
  <c r="P912" i="13"/>
  <c r="H912" i="13"/>
  <c r="Z912" i="13"/>
  <c r="G912" i="13"/>
  <c r="Y912" i="13"/>
  <c r="O912" i="13"/>
  <c r="F912" i="13"/>
  <c r="W912" i="13"/>
  <c r="N912" i="13"/>
  <c r="R912" i="13"/>
  <c r="M912" i="13"/>
  <c r="L912" i="13"/>
  <c r="K912" i="13"/>
  <c r="V912" i="13"/>
  <c r="J912" i="13"/>
  <c r="U912" i="13"/>
  <c r="I912" i="13"/>
  <c r="T912" i="13"/>
  <c r="T976" i="13"/>
  <c r="L976" i="13"/>
  <c r="J976" i="13"/>
  <c r="G976" i="13"/>
  <c r="Z976" i="13"/>
  <c r="P976" i="13"/>
  <c r="F976" i="13"/>
  <c r="Y976" i="13"/>
  <c r="O976" i="13"/>
  <c r="X976" i="13"/>
  <c r="N976" i="13"/>
  <c r="W976" i="13"/>
  <c r="M976" i="13"/>
  <c r="V976" i="13"/>
  <c r="K976" i="13"/>
  <c r="U976" i="13"/>
  <c r="I976" i="13"/>
  <c r="H976" i="13"/>
  <c r="R976" i="13"/>
  <c r="Z897" i="13"/>
  <c r="R897" i="13"/>
  <c r="J897" i="13"/>
  <c r="H897" i="13"/>
  <c r="G897" i="13"/>
  <c r="P897" i="13"/>
  <c r="F897" i="13"/>
  <c r="Y897" i="13"/>
  <c r="O897" i="13"/>
  <c r="X897" i="13"/>
  <c r="N897" i="13"/>
  <c r="W897" i="13"/>
  <c r="M897" i="13"/>
  <c r="V897" i="13"/>
  <c r="L897" i="13"/>
  <c r="U897" i="13"/>
  <c r="K897" i="13"/>
  <c r="T897" i="13"/>
  <c r="I897" i="13"/>
  <c r="X961" i="13"/>
  <c r="P961" i="13"/>
  <c r="H961" i="13"/>
  <c r="Y961" i="13"/>
  <c r="O961" i="13"/>
  <c r="F961" i="13"/>
  <c r="W961" i="13"/>
  <c r="N961" i="13"/>
  <c r="V961" i="13"/>
  <c r="M961" i="13"/>
  <c r="U961" i="13"/>
  <c r="L961" i="13"/>
  <c r="T961" i="13"/>
  <c r="K961" i="13"/>
  <c r="J961" i="13"/>
  <c r="R961" i="13"/>
  <c r="I961" i="13"/>
  <c r="Z961" i="13"/>
  <c r="G961" i="13"/>
  <c r="V882" i="13"/>
  <c r="N882" i="13"/>
  <c r="F882" i="13"/>
  <c r="Y882" i="13"/>
  <c r="P882" i="13"/>
  <c r="G882" i="13"/>
  <c r="X882" i="13"/>
  <c r="O882" i="13"/>
  <c r="W882" i="13"/>
  <c r="M882" i="13"/>
  <c r="U882" i="13"/>
  <c r="L882" i="13"/>
  <c r="T882" i="13"/>
  <c r="K882" i="13"/>
  <c r="J882" i="13"/>
  <c r="R882" i="13"/>
  <c r="I882" i="13"/>
  <c r="Z882" i="13"/>
  <c r="H882" i="13"/>
  <c r="Z946" i="13"/>
  <c r="R946" i="13"/>
  <c r="J946" i="13"/>
  <c r="Y946" i="13"/>
  <c r="P946" i="13"/>
  <c r="G946" i="13"/>
  <c r="X946" i="13"/>
  <c r="O946" i="13"/>
  <c r="F946" i="13"/>
  <c r="W946" i="13"/>
  <c r="N946" i="13"/>
  <c r="M946" i="13"/>
  <c r="L946" i="13"/>
  <c r="K946" i="13"/>
  <c r="V946" i="13"/>
  <c r="I946" i="13"/>
  <c r="U946" i="13"/>
  <c r="H946" i="13"/>
  <c r="T946" i="13"/>
  <c r="R859" i="13"/>
  <c r="Z987" i="13"/>
  <c r="R987" i="13"/>
  <c r="J987" i="13"/>
  <c r="X987" i="13"/>
  <c r="O987" i="13"/>
  <c r="F987" i="13"/>
  <c r="W987" i="13"/>
  <c r="N987" i="13"/>
  <c r="V987" i="13"/>
  <c r="M987" i="13"/>
  <c r="K987" i="13"/>
  <c r="Y987" i="13"/>
  <c r="I987" i="13"/>
  <c r="U987" i="13"/>
  <c r="H987" i="13"/>
  <c r="T987" i="13"/>
  <c r="G987" i="13"/>
  <c r="P987" i="13"/>
  <c r="L987" i="13"/>
  <c r="Z652" i="13"/>
  <c r="R652" i="13"/>
  <c r="J652" i="13"/>
  <c r="Y652" i="13"/>
  <c r="P652" i="13"/>
  <c r="G652" i="13"/>
  <c r="X652" i="13"/>
  <c r="O652" i="13"/>
  <c r="F652" i="13"/>
  <c r="W652" i="13"/>
  <c r="N652" i="13"/>
  <c r="V652" i="13"/>
  <c r="M652" i="13"/>
  <c r="U652" i="13"/>
  <c r="L652" i="13"/>
  <c r="K652" i="13"/>
  <c r="I652" i="13"/>
  <c r="H652" i="13"/>
  <c r="U716" i="13"/>
  <c r="M716" i="13"/>
  <c r="W716" i="13"/>
  <c r="N716" i="13"/>
  <c r="V716" i="13"/>
  <c r="L716" i="13"/>
  <c r="K716" i="13"/>
  <c r="J716" i="13"/>
  <c r="R716" i="13"/>
  <c r="I716" i="13"/>
  <c r="Z716" i="13"/>
  <c r="H716" i="13"/>
  <c r="Y716" i="13"/>
  <c r="P716" i="13"/>
  <c r="G716" i="13"/>
  <c r="X716" i="13"/>
  <c r="O716" i="13"/>
  <c r="F716" i="13"/>
  <c r="V780" i="13"/>
  <c r="N780" i="13"/>
  <c r="F780" i="13"/>
  <c r="Z780" i="13"/>
  <c r="H780" i="13"/>
  <c r="Y780" i="13"/>
  <c r="P780" i="13"/>
  <c r="G780" i="13"/>
  <c r="X780" i="13"/>
  <c r="O780" i="13"/>
  <c r="W780" i="13"/>
  <c r="M780" i="13"/>
  <c r="U780" i="13"/>
  <c r="L780" i="13"/>
  <c r="K780" i="13"/>
  <c r="J780" i="13"/>
  <c r="I780" i="13"/>
  <c r="R780" i="13"/>
  <c r="U844" i="13"/>
  <c r="M844" i="13"/>
  <c r="V844" i="13"/>
  <c r="L844" i="13"/>
  <c r="T844" i="13"/>
  <c r="K844" i="13"/>
  <c r="J844" i="13"/>
  <c r="R844" i="13"/>
  <c r="I844" i="13"/>
  <c r="Z844" i="13"/>
  <c r="H844" i="13"/>
  <c r="Y844" i="13"/>
  <c r="P844" i="13"/>
  <c r="G844" i="13"/>
  <c r="X844" i="13"/>
  <c r="O844" i="13"/>
  <c r="F844" i="13"/>
  <c r="W844" i="13"/>
  <c r="N844" i="13"/>
  <c r="X908" i="13"/>
  <c r="P908" i="13"/>
  <c r="H908" i="13"/>
  <c r="V908" i="13"/>
  <c r="M908" i="13"/>
  <c r="U908" i="13"/>
  <c r="L908" i="13"/>
  <c r="T908" i="13"/>
  <c r="K908" i="13"/>
  <c r="R908" i="13"/>
  <c r="O908" i="13"/>
  <c r="N908" i="13"/>
  <c r="Z908" i="13"/>
  <c r="J908" i="13"/>
  <c r="Y908" i="13"/>
  <c r="I908" i="13"/>
  <c r="W908" i="13"/>
  <c r="G908" i="13"/>
  <c r="F908" i="13"/>
  <c r="W693" i="13"/>
  <c r="O693" i="13"/>
  <c r="G693" i="13"/>
  <c r="Z693" i="13"/>
  <c r="H693" i="13"/>
  <c r="Y693" i="13"/>
  <c r="P693" i="13"/>
  <c r="F693" i="13"/>
  <c r="X693" i="13"/>
  <c r="N693" i="13"/>
  <c r="V693" i="13"/>
  <c r="M693" i="13"/>
  <c r="U693" i="13"/>
  <c r="L693" i="13"/>
  <c r="K693" i="13"/>
  <c r="J693" i="13"/>
  <c r="R693" i="13"/>
  <c r="I693" i="13"/>
  <c r="X757" i="13"/>
  <c r="P757" i="13"/>
  <c r="H757" i="13"/>
  <c r="K757" i="13"/>
  <c r="J757" i="13"/>
  <c r="R757" i="13"/>
  <c r="I757" i="13"/>
  <c r="Z757" i="13"/>
  <c r="G757" i="13"/>
  <c r="Y757" i="13"/>
  <c r="O757" i="13"/>
  <c r="F757" i="13"/>
  <c r="W757" i="13"/>
  <c r="N757" i="13"/>
  <c r="V757" i="13"/>
  <c r="M757" i="13"/>
  <c r="U757" i="13"/>
  <c r="L757" i="13"/>
  <c r="W821" i="13"/>
  <c r="O821" i="13"/>
  <c r="G821" i="13"/>
  <c r="Y821" i="13"/>
  <c r="P821" i="13"/>
  <c r="F821" i="13"/>
  <c r="X821" i="13"/>
  <c r="N821" i="13"/>
  <c r="V821" i="13"/>
  <c r="M821" i="13"/>
  <c r="U821" i="13"/>
  <c r="L821" i="13"/>
  <c r="T821" i="13"/>
  <c r="K821" i="13"/>
  <c r="J821" i="13"/>
  <c r="R821" i="13"/>
  <c r="I821" i="13"/>
  <c r="Z821" i="13"/>
  <c r="H821" i="13"/>
  <c r="T885" i="13"/>
  <c r="L885" i="13"/>
  <c r="W885" i="13"/>
  <c r="N885" i="13"/>
  <c r="V885" i="13"/>
  <c r="M885" i="13"/>
  <c r="U885" i="13"/>
  <c r="K885" i="13"/>
  <c r="J885" i="13"/>
  <c r="R885" i="13"/>
  <c r="I885" i="13"/>
  <c r="Z885" i="13"/>
  <c r="H885" i="13"/>
  <c r="Y885" i="13"/>
  <c r="P885" i="13"/>
  <c r="G885" i="13"/>
  <c r="X885" i="13"/>
  <c r="O885" i="13"/>
  <c r="F885" i="13"/>
  <c r="X949" i="13"/>
  <c r="P949" i="13"/>
  <c r="H949" i="13"/>
  <c r="W949" i="13"/>
  <c r="N949" i="13"/>
  <c r="V949" i="13"/>
  <c r="M949" i="13"/>
  <c r="U949" i="13"/>
  <c r="L949" i="13"/>
  <c r="Y949" i="13"/>
  <c r="I949" i="13"/>
  <c r="T949" i="13"/>
  <c r="G949" i="13"/>
  <c r="F949" i="13"/>
  <c r="R949" i="13"/>
  <c r="O949" i="13"/>
  <c r="K949" i="13"/>
  <c r="Z949" i="13"/>
  <c r="J949" i="13"/>
  <c r="V334" i="13"/>
  <c r="N334" i="13"/>
  <c r="F334" i="13"/>
  <c r="U334" i="13"/>
  <c r="M334" i="13"/>
  <c r="L334" i="13"/>
  <c r="P334" i="13"/>
  <c r="Z334" i="13"/>
  <c r="O334" i="13"/>
  <c r="Y334" i="13"/>
  <c r="K334" i="13"/>
  <c r="X334" i="13"/>
  <c r="J334" i="13"/>
  <c r="W334" i="13"/>
  <c r="I334" i="13"/>
  <c r="H334" i="13"/>
  <c r="R334" i="13"/>
  <c r="G334" i="13"/>
  <c r="U526" i="13"/>
  <c r="M526" i="13"/>
  <c r="L526" i="13"/>
  <c r="K526" i="13"/>
  <c r="Z526" i="13"/>
  <c r="O526" i="13"/>
  <c r="Y526" i="13"/>
  <c r="N526" i="13"/>
  <c r="X526" i="13"/>
  <c r="J526" i="13"/>
  <c r="W526" i="13"/>
  <c r="I526" i="13"/>
  <c r="V526" i="13"/>
  <c r="H526" i="13"/>
  <c r="R526" i="13"/>
  <c r="G526" i="13"/>
  <c r="F526" i="13"/>
  <c r="P526" i="13"/>
  <c r="K590" i="13"/>
  <c r="Z590" i="13"/>
  <c r="H590" i="13"/>
  <c r="Y590" i="13"/>
  <c r="P590" i="13"/>
  <c r="G590" i="13"/>
  <c r="X590" i="13"/>
  <c r="O590" i="13"/>
  <c r="F590" i="13"/>
  <c r="W590" i="13"/>
  <c r="N590" i="13"/>
  <c r="V590" i="13"/>
  <c r="M590" i="13"/>
  <c r="U590" i="13"/>
  <c r="L590" i="13"/>
  <c r="J590" i="13"/>
  <c r="R590" i="13"/>
  <c r="I590" i="13"/>
  <c r="V654" i="13"/>
  <c r="N654" i="13"/>
  <c r="F654" i="13"/>
  <c r="R654" i="13"/>
  <c r="I654" i="13"/>
  <c r="Z654" i="13"/>
  <c r="H654" i="13"/>
  <c r="Y654" i="13"/>
  <c r="P654" i="13"/>
  <c r="G654" i="13"/>
  <c r="X654" i="13"/>
  <c r="O654" i="13"/>
  <c r="W654" i="13"/>
  <c r="M654" i="13"/>
  <c r="U654" i="13"/>
  <c r="L654" i="13"/>
  <c r="K654" i="13"/>
  <c r="J654" i="13"/>
  <c r="Y718" i="13"/>
  <c r="I718" i="13"/>
  <c r="X718" i="13"/>
  <c r="O718" i="13"/>
  <c r="F718" i="13"/>
  <c r="W718" i="13"/>
  <c r="N718" i="13"/>
  <c r="V718" i="13"/>
  <c r="M718" i="13"/>
  <c r="U718" i="13"/>
  <c r="L718" i="13"/>
  <c r="K718" i="13"/>
  <c r="J718" i="13"/>
  <c r="R718" i="13"/>
  <c r="H718" i="13"/>
  <c r="Z718" i="13"/>
  <c r="P718" i="13"/>
  <c r="G718" i="13"/>
  <c r="Z782" i="13"/>
  <c r="R782" i="13"/>
  <c r="J782" i="13"/>
  <c r="I782" i="13"/>
  <c r="H782" i="13"/>
  <c r="Y782" i="13"/>
  <c r="P782" i="13"/>
  <c r="G782" i="13"/>
  <c r="X782" i="13"/>
  <c r="O782" i="13"/>
  <c r="F782" i="13"/>
  <c r="W782" i="13"/>
  <c r="N782" i="13"/>
  <c r="V782" i="13"/>
  <c r="M782" i="13"/>
  <c r="U782" i="13"/>
  <c r="L782" i="13"/>
  <c r="K782" i="13"/>
  <c r="Y846" i="13"/>
  <c r="I846" i="13"/>
  <c r="X846" i="13"/>
  <c r="P846" i="13"/>
  <c r="H846" i="13"/>
  <c r="W846" i="13"/>
  <c r="O846" i="13"/>
  <c r="G846" i="13"/>
  <c r="R846" i="13"/>
  <c r="N846" i="13"/>
  <c r="M846" i="13"/>
  <c r="Z846" i="13"/>
  <c r="L846" i="13"/>
  <c r="V846" i="13"/>
  <c r="K846" i="13"/>
  <c r="U846" i="13"/>
  <c r="J846" i="13"/>
  <c r="T846" i="13"/>
  <c r="F846" i="13"/>
  <c r="R1002" i="13"/>
  <c r="N1002" i="13"/>
  <c r="J1002" i="13"/>
  <c r="M1002" i="13"/>
  <c r="P1002" i="13"/>
  <c r="I1002" i="13"/>
  <c r="Z1002" i="13"/>
  <c r="K1002" i="13"/>
  <c r="G1002" i="13"/>
  <c r="Q1002" i="13"/>
  <c r="S1002" i="13"/>
  <c r="H1002" i="13"/>
  <c r="X1002" i="13"/>
  <c r="Y1002" i="13"/>
  <c r="U1002" i="13"/>
  <c r="T1002" i="13"/>
  <c r="F1002" i="13"/>
  <c r="V1002" i="13"/>
  <c r="O1002" i="13"/>
  <c r="W1002" i="13"/>
  <c r="L1002" i="13"/>
  <c r="Z303" i="13"/>
  <c r="R303" i="13"/>
  <c r="J303" i="13"/>
  <c r="Y303" i="13"/>
  <c r="I303" i="13"/>
  <c r="X303" i="13"/>
  <c r="P303" i="13"/>
  <c r="H303" i="13"/>
  <c r="W303" i="13"/>
  <c r="O303" i="13"/>
  <c r="G303" i="13"/>
  <c r="V303" i="13"/>
  <c r="N303" i="13"/>
  <c r="F303" i="13"/>
  <c r="U303" i="13"/>
  <c r="M303" i="13"/>
  <c r="L303" i="13"/>
  <c r="K303" i="13"/>
  <c r="U800" i="13"/>
  <c r="M800" i="13"/>
  <c r="T800" i="13"/>
  <c r="K800" i="13"/>
  <c r="J800" i="13"/>
  <c r="R800" i="13"/>
  <c r="I800" i="13"/>
  <c r="Z800" i="13"/>
  <c r="H800" i="13"/>
  <c r="W800" i="13"/>
  <c r="N800" i="13"/>
  <c r="G800" i="13"/>
  <c r="F800" i="13"/>
  <c r="Y800" i="13"/>
  <c r="X800" i="13"/>
  <c r="V800" i="13"/>
  <c r="P800" i="13"/>
  <c r="O800" i="13"/>
  <c r="L800" i="13"/>
  <c r="K711" i="13"/>
  <c r="W711" i="13"/>
  <c r="N711" i="13"/>
  <c r="V711" i="13"/>
  <c r="M711" i="13"/>
  <c r="U711" i="13"/>
  <c r="L711" i="13"/>
  <c r="J711" i="13"/>
  <c r="R711" i="13"/>
  <c r="I711" i="13"/>
  <c r="Z711" i="13"/>
  <c r="H711" i="13"/>
  <c r="Y711" i="13"/>
  <c r="P711" i="13"/>
  <c r="G711" i="13"/>
  <c r="X711" i="13"/>
  <c r="O711" i="13"/>
  <c r="F711" i="13"/>
  <c r="V68" i="13"/>
  <c r="N68" i="13"/>
  <c r="F68" i="13"/>
  <c r="U68" i="13"/>
  <c r="M68" i="13"/>
  <c r="L68" i="13"/>
  <c r="Z68" i="13"/>
  <c r="R68" i="13"/>
  <c r="J68" i="13"/>
  <c r="Y68" i="13"/>
  <c r="I68" i="13"/>
  <c r="X68" i="13"/>
  <c r="P68" i="13"/>
  <c r="H68" i="13"/>
  <c r="W68" i="13"/>
  <c r="O68" i="13"/>
  <c r="K68" i="13"/>
  <c r="G68" i="13"/>
  <c r="Z50" i="13"/>
  <c r="R50" i="13"/>
  <c r="J50" i="13"/>
  <c r="Y50" i="13"/>
  <c r="I50" i="13"/>
  <c r="X50" i="13"/>
  <c r="P50" i="13"/>
  <c r="H50" i="13"/>
  <c r="V50" i="13"/>
  <c r="N50" i="13"/>
  <c r="F50" i="13"/>
  <c r="U50" i="13"/>
  <c r="M50" i="13"/>
  <c r="L50" i="13"/>
  <c r="K50" i="13"/>
  <c r="G50" i="13"/>
  <c r="W50" i="13"/>
  <c r="O50" i="13"/>
  <c r="Z223" i="13"/>
  <c r="R223" i="13"/>
  <c r="J223" i="13"/>
  <c r="Y223" i="13"/>
  <c r="I223" i="13"/>
  <c r="X223" i="13"/>
  <c r="P223" i="13"/>
  <c r="H223" i="13"/>
  <c r="V223" i="13"/>
  <c r="K223" i="13"/>
  <c r="U223" i="13"/>
  <c r="G223" i="13"/>
  <c r="F223" i="13"/>
  <c r="O223" i="13"/>
  <c r="N223" i="13"/>
  <c r="M223" i="13"/>
  <c r="W223" i="13"/>
  <c r="L223" i="13"/>
  <c r="L775" i="13"/>
  <c r="Z775" i="13"/>
  <c r="H775" i="13"/>
  <c r="Y775" i="13"/>
  <c r="P775" i="13"/>
  <c r="G775" i="13"/>
  <c r="X775" i="13"/>
  <c r="O775" i="13"/>
  <c r="F775" i="13"/>
  <c r="W775" i="13"/>
  <c r="N775" i="13"/>
  <c r="V775" i="13"/>
  <c r="M775" i="13"/>
  <c r="U775" i="13"/>
  <c r="K775" i="13"/>
  <c r="J775" i="13"/>
  <c r="R775" i="13"/>
  <c r="I775" i="13"/>
  <c r="Y544" i="13"/>
  <c r="I544" i="13"/>
  <c r="X544" i="13"/>
  <c r="P544" i="13"/>
  <c r="H544" i="13"/>
  <c r="W544" i="13"/>
  <c r="O544" i="13"/>
  <c r="G544" i="13"/>
  <c r="V544" i="13"/>
  <c r="N544" i="13"/>
  <c r="F544" i="13"/>
  <c r="U544" i="13"/>
  <c r="M544" i="13"/>
  <c r="Z544" i="13"/>
  <c r="R544" i="13"/>
  <c r="L544" i="13"/>
  <c r="K544" i="13"/>
  <c r="J544" i="13"/>
  <c r="K517" i="13"/>
  <c r="Z517" i="13"/>
  <c r="R517" i="13"/>
  <c r="J517" i="13"/>
  <c r="Y517" i="13"/>
  <c r="I517" i="13"/>
  <c r="U517" i="13"/>
  <c r="G517" i="13"/>
  <c r="F517" i="13"/>
  <c r="P517" i="13"/>
  <c r="O517" i="13"/>
  <c r="N517" i="13"/>
  <c r="X517" i="13"/>
  <c r="M517" i="13"/>
  <c r="W517" i="13"/>
  <c r="L517" i="13"/>
  <c r="V517" i="13"/>
  <c r="H517" i="13"/>
  <c r="T791" i="13"/>
  <c r="L791" i="13"/>
  <c r="K791" i="13"/>
  <c r="Z791" i="13"/>
  <c r="R791" i="13"/>
  <c r="J791" i="13"/>
  <c r="W791" i="13"/>
  <c r="I791" i="13"/>
  <c r="V791" i="13"/>
  <c r="H791" i="13"/>
  <c r="U791" i="13"/>
  <c r="G791" i="13"/>
  <c r="F791" i="13"/>
  <c r="P791" i="13"/>
  <c r="O791" i="13"/>
  <c r="Y791" i="13"/>
  <c r="N791" i="13"/>
  <c r="X791" i="13"/>
  <c r="M791" i="13"/>
  <c r="V650" i="13"/>
  <c r="N650" i="13"/>
  <c r="F650" i="13"/>
  <c r="X650" i="13"/>
  <c r="O650" i="13"/>
  <c r="W650" i="13"/>
  <c r="M650" i="13"/>
  <c r="U650" i="13"/>
  <c r="L650" i="13"/>
  <c r="K650" i="13"/>
  <c r="J650" i="13"/>
  <c r="R650" i="13"/>
  <c r="I650" i="13"/>
  <c r="Z650" i="13"/>
  <c r="H650" i="13"/>
  <c r="Y650" i="13"/>
  <c r="P650" i="13"/>
  <c r="G650" i="13"/>
  <c r="K602" i="13"/>
  <c r="Z602" i="13"/>
  <c r="R602" i="13"/>
  <c r="J602" i="13"/>
  <c r="Y602" i="13"/>
  <c r="I602" i="13"/>
  <c r="N602" i="13"/>
  <c r="X602" i="13"/>
  <c r="M602" i="13"/>
  <c r="W602" i="13"/>
  <c r="L602" i="13"/>
  <c r="V602" i="13"/>
  <c r="H602" i="13"/>
  <c r="U602" i="13"/>
  <c r="G602" i="13"/>
  <c r="F602" i="13"/>
  <c r="P602" i="13"/>
  <c r="O602" i="13"/>
  <c r="Y145" i="13"/>
  <c r="I145" i="13"/>
  <c r="X145" i="13"/>
  <c r="P145" i="13"/>
  <c r="H145" i="13"/>
  <c r="W145" i="13"/>
  <c r="O145" i="13"/>
  <c r="G145" i="13"/>
  <c r="V145" i="13"/>
  <c r="N145" i="13"/>
  <c r="F145" i="13"/>
  <c r="U145" i="13"/>
  <c r="M145" i="13"/>
  <c r="L145" i="13"/>
  <c r="K145" i="13"/>
  <c r="J145" i="13"/>
  <c r="Z145" i="13"/>
  <c r="R145" i="13"/>
  <c r="X411" i="13"/>
  <c r="P411" i="13"/>
  <c r="H411" i="13"/>
  <c r="W411" i="13"/>
  <c r="O411" i="13"/>
  <c r="G411" i="13"/>
  <c r="V411" i="13"/>
  <c r="N411" i="13"/>
  <c r="F411" i="13"/>
  <c r="U411" i="13"/>
  <c r="M411" i="13"/>
  <c r="L411" i="13"/>
  <c r="K411" i="13"/>
  <c r="Z411" i="13"/>
  <c r="R411" i="13"/>
  <c r="J411" i="13"/>
  <c r="Y411" i="13"/>
  <c r="I411" i="13"/>
  <c r="L641" i="13"/>
  <c r="U641" i="13"/>
  <c r="K641" i="13"/>
  <c r="J641" i="13"/>
  <c r="R641" i="13"/>
  <c r="I641" i="13"/>
  <c r="Z641" i="13"/>
  <c r="H641" i="13"/>
  <c r="Y641" i="13"/>
  <c r="P641" i="13"/>
  <c r="G641" i="13"/>
  <c r="X641" i="13"/>
  <c r="O641" i="13"/>
  <c r="F641" i="13"/>
  <c r="W641" i="13"/>
  <c r="N641" i="13"/>
  <c r="M641" i="13"/>
  <c r="V641" i="13"/>
  <c r="X234" i="13"/>
  <c r="P234" i="13"/>
  <c r="H234" i="13"/>
  <c r="W234" i="13"/>
  <c r="O234" i="13"/>
  <c r="G234" i="13"/>
  <c r="V234" i="13"/>
  <c r="N234" i="13"/>
  <c r="F234" i="13"/>
  <c r="U234" i="13"/>
  <c r="M234" i="13"/>
  <c r="L234" i="13"/>
  <c r="R234" i="13"/>
  <c r="K234" i="13"/>
  <c r="J234" i="13"/>
  <c r="I234" i="13"/>
  <c r="Z234" i="13"/>
  <c r="Y234" i="13"/>
  <c r="U440" i="13"/>
  <c r="M440" i="13"/>
  <c r="L440" i="13"/>
  <c r="K440" i="13"/>
  <c r="Y440" i="13"/>
  <c r="N440" i="13"/>
  <c r="X440" i="13"/>
  <c r="J440" i="13"/>
  <c r="W440" i="13"/>
  <c r="I440" i="13"/>
  <c r="V440" i="13"/>
  <c r="H440" i="13"/>
  <c r="R440" i="13"/>
  <c r="G440" i="13"/>
  <c r="F440" i="13"/>
  <c r="P440" i="13"/>
  <c r="Z440" i="13"/>
  <c r="O440" i="13"/>
  <c r="K586" i="13"/>
  <c r="W586" i="13"/>
  <c r="N586" i="13"/>
  <c r="V586" i="13"/>
  <c r="M586" i="13"/>
  <c r="U586" i="13"/>
  <c r="L586" i="13"/>
  <c r="J586" i="13"/>
  <c r="R586" i="13"/>
  <c r="I586" i="13"/>
  <c r="Z586" i="13"/>
  <c r="H586" i="13"/>
  <c r="Y586" i="13"/>
  <c r="P586" i="13"/>
  <c r="G586" i="13"/>
  <c r="X586" i="13"/>
  <c r="O586" i="13"/>
  <c r="F586" i="13"/>
  <c r="Z991" i="13"/>
  <c r="R991" i="13"/>
  <c r="J991" i="13"/>
  <c r="I991" i="13"/>
  <c r="H991" i="13"/>
  <c r="Y991" i="13"/>
  <c r="P991" i="13"/>
  <c r="G991" i="13"/>
  <c r="X991" i="13"/>
  <c r="L991" i="13"/>
  <c r="W991" i="13"/>
  <c r="K991" i="13"/>
  <c r="V991" i="13"/>
  <c r="F991" i="13"/>
  <c r="U991" i="13"/>
  <c r="T991" i="13"/>
  <c r="O991" i="13"/>
  <c r="N991" i="13"/>
  <c r="M991" i="13"/>
  <c r="Z340" i="13"/>
  <c r="R340" i="13"/>
  <c r="J340" i="13"/>
  <c r="Y340" i="13"/>
  <c r="I340" i="13"/>
  <c r="X340" i="13"/>
  <c r="P340" i="13"/>
  <c r="H340" i="13"/>
  <c r="W340" i="13"/>
  <c r="L340" i="13"/>
  <c r="V340" i="13"/>
  <c r="K340" i="13"/>
  <c r="U340" i="13"/>
  <c r="G340" i="13"/>
  <c r="F340" i="13"/>
  <c r="O340" i="13"/>
  <c r="N340" i="13"/>
  <c r="M340" i="13"/>
  <c r="W560" i="13"/>
  <c r="O560" i="13"/>
  <c r="G560" i="13"/>
  <c r="J560" i="13"/>
  <c r="R560" i="13"/>
  <c r="I560" i="13"/>
  <c r="Z560" i="13"/>
  <c r="H560" i="13"/>
  <c r="Y560" i="13"/>
  <c r="P560" i="13"/>
  <c r="F560" i="13"/>
  <c r="X560" i="13"/>
  <c r="N560" i="13"/>
  <c r="V560" i="13"/>
  <c r="M560" i="13"/>
  <c r="U560" i="13"/>
  <c r="L560" i="13"/>
  <c r="K560" i="13"/>
  <c r="X643" i="13"/>
  <c r="P643" i="13"/>
  <c r="H643" i="13"/>
  <c r="V643" i="13"/>
  <c r="M643" i="13"/>
  <c r="U643" i="13"/>
  <c r="L643" i="13"/>
  <c r="K643" i="13"/>
  <c r="J643" i="13"/>
  <c r="R643" i="13"/>
  <c r="I643" i="13"/>
  <c r="Z643" i="13"/>
  <c r="G643" i="13"/>
  <c r="Y643" i="13"/>
  <c r="O643" i="13"/>
  <c r="F643" i="13"/>
  <c r="W643" i="13"/>
  <c r="N643" i="13"/>
  <c r="X896" i="13"/>
  <c r="P896" i="13"/>
  <c r="H896" i="13"/>
  <c r="U896" i="13"/>
  <c r="L896" i="13"/>
  <c r="I896" i="13"/>
  <c r="R896" i="13"/>
  <c r="G896" i="13"/>
  <c r="F896" i="13"/>
  <c r="Z896" i="13"/>
  <c r="O896" i="13"/>
  <c r="Y896" i="13"/>
  <c r="N896" i="13"/>
  <c r="W896" i="13"/>
  <c r="M896" i="13"/>
  <c r="V896" i="13"/>
  <c r="K896" i="13"/>
  <c r="T896" i="13"/>
  <c r="J896" i="13"/>
  <c r="V866" i="13"/>
  <c r="N866" i="13"/>
  <c r="F866" i="13"/>
  <c r="T866" i="13"/>
  <c r="K866" i="13"/>
  <c r="J866" i="13"/>
  <c r="R866" i="13"/>
  <c r="I866" i="13"/>
  <c r="Z866" i="13"/>
  <c r="H866" i="13"/>
  <c r="Y866" i="13"/>
  <c r="P866" i="13"/>
  <c r="X866" i="13"/>
  <c r="O866" i="13"/>
  <c r="W866" i="13"/>
  <c r="M866" i="13"/>
  <c r="U866" i="13"/>
  <c r="L866" i="13"/>
  <c r="G866" i="13"/>
  <c r="V907" i="13"/>
  <c r="N907" i="13"/>
  <c r="F907" i="13"/>
  <c r="Z907" i="13"/>
  <c r="H907" i="13"/>
  <c r="Y907" i="13"/>
  <c r="P907" i="13"/>
  <c r="G907" i="13"/>
  <c r="X907" i="13"/>
  <c r="O907" i="13"/>
  <c r="K907" i="13"/>
  <c r="W907" i="13"/>
  <c r="J907" i="13"/>
  <c r="U907" i="13"/>
  <c r="I907" i="13"/>
  <c r="T907" i="13"/>
  <c r="R907" i="13"/>
  <c r="M907" i="13"/>
  <c r="L907" i="13"/>
  <c r="Z636" i="13"/>
  <c r="R636" i="13"/>
  <c r="J636" i="13"/>
  <c r="U636" i="13"/>
  <c r="L636" i="13"/>
  <c r="K636" i="13"/>
  <c r="I636" i="13"/>
  <c r="H636" i="13"/>
  <c r="Y636" i="13"/>
  <c r="P636" i="13"/>
  <c r="G636" i="13"/>
  <c r="X636" i="13"/>
  <c r="O636" i="13"/>
  <c r="F636" i="13"/>
  <c r="W636" i="13"/>
  <c r="N636" i="13"/>
  <c r="V636" i="13"/>
  <c r="M636" i="13"/>
  <c r="V956" i="13"/>
  <c r="N956" i="13"/>
  <c r="F956" i="13"/>
  <c r="Y956" i="13"/>
  <c r="P956" i="13"/>
  <c r="G956" i="13"/>
  <c r="X956" i="13"/>
  <c r="O956" i="13"/>
  <c r="W956" i="13"/>
  <c r="M956" i="13"/>
  <c r="L956" i="13"/>
  <c r="K956" i="13"/>
  <c r="Z956" i="13"/>
  <c r="J956" i="13"/>
  <c r="U956" i="13"/>
  <c r="I956" i="13"/>
  <c r="T956" i="13"/>
  <c r="H956" i="13"/>
  <c r="R956" i="13"/>
  <c r="L613" i="13"/>
  <c r="X613" i="13"/>
  <c r="O613" i="13"/>
  <c r="F613" i="13"/>
  <c r="W613" i="13"/>
  <c r="N613" i="13"/>
  <c r="V613" i="13"/>
  <c r="M613" i="13"/>
  <c r="U613" i="13"/>
  <c r="K613" i="13"/>
  <c r="J613" i="13"/>
  <c r="I613" i="13"/>
  <c r="H613" i="13"/>
  <c r="G613" i="13"/>
  <c r="Z613" i="13"/>
  <c r="Y613" i="13"/>
  <c r="R613" i="13"/>
  <c r="P613" i="13"/>
  <c r="V997" i="13"/>
  <c r="N997" i="13"/>
  <c r="F997" i="13"/>
  <c r="X997" i="13"/>
  <c r="O997" i="13"/>
  <c r="W997" i="13"/>
  <c r="M997" i="13"/>
  <c r="U997" i="13"/>
  <c r="L997" i="13"/>
  <c r="T997" i="13"/>
  <c r="K997" i="13"/>
  <c r="Z997" i="13"/>
  <c r="H997" i="13"/>
  <c r="Y997" i="13"/>
  <c r="R997" i="13"/>
  <c r="P997" i="13"/>
  <c r="J997" i="13"/>
  <c r="I997" i="13"/>
  <c r="G997" i="13"/>
  <c r="V382" i="13"/>
  <c r="N382" i="13"/>
  <c r="F382" i="13"/>
  <c r="U382" i="13"/>
  <c r="M382" i="13"/>
  <c r="L382" i="13"/>
  <c r="K382" i="13"/>
  <c r="Z382" i="13"/>
  <c r="R382" i="13"/>
  <c r="J382" i="13"/>
  <c r="Y382" i="13"/>
  <c r="I382" i="13"/>
  <c r="X382" i="13"/>
  <c r="P382" i="13"/>
  <c r="H382" i="13"/>
  <c r="W382" i="13"/>
  <c r="O382" i="13"/>
  <c r="G382" i="13"/>
  <c r="K574" i="13"/>
  <c r="V574" i="13"/>
  <c r="M574" i="13"/>
  <c r="U574" i="13"/>
  <c r="L574" i="13"/>
  <c r="J574" i="13"/>
  <c r="R574" i="13"/>
  <c r="I574" i="13"/>
  <c r="Z574" i="13"/>
  <c r="H574" i="13"/>
  <c r="Y574" i="13"/>
  <c r="P574" i="13"/>
  <c r="G574" i="13"/>
  <c r="X574" i="13"/>
  <c r="O574" i="13"/>
  <c r="F574" i="13"/>
  <c r="N574" i="13"/>
  <c r="W574" i="13"/>
  <c r="Z766" i="13"/>
  <c r="R766" i="13"/>
  <c r="J766" i="13"/>
  <c r="W766" i="13"/>
  <c r="N766" i="13"/>
  <c r="V766" i="13"/>
  <c r="M766" i="13"/>
  <c r="U766" i="13"/>
  <c r="L766" i="13"/>
  <c r="K766" i="13"/>
  <c r="I766" i="13"/>
  <c r="H766" i="13"/>
  <c r="Y766" i="13"/>
  <c r="P766" i="13"/>
  <c r="G766" i="13"/>
  <c r="X766" i="13"/>
  <c r="O766" i="13"/>
  <c r="F766" i="13"/>
  <c r="Y830" i="13"/>
  <c r="I830" i="13"/>
  <c r="J830" i="13"/>
  <c r="R830" i="13"/>
  <c r="H830" i="13"/>
  <c r="Z830" i="13"/>
  <c r="P830" i="13"/>
  <c r="G830" i="13"/>
  <c r="X830" i="13"/>
  <c r="O830" i="13"/>
  <c r="F830" i="13"/>
  <c r="W830" i="13"/>
  <c r="N830" i="13"/>
  <c r="V830" i="13"/>
  <c r="M830" i="13"/>
  <c r="U830" i="13"/>
  <c r="L830" i="13"/>
  <c r="T830" i="13"/>
  <c r="K830" i="13"/>
  <c r="I1004" i="13"/>
  <c r="M1004" i="13"/>
  <c r="G1004" i="13"/>
  <c r="Y1004" i="13"/>
  <c r="F1004" i="13"/>
  <c r="W1004" i="13"/>
  <c r="V1004" i="13"/>
  <c r="U1004" i="13"/>
  <c r="R1004" i="13"/>
  <c r="J1004" i="13"/>
  <c r="N1004" i="13"/>
  <c r="Q1004" i="13"/>
  <c r="Z1004" i="13"/>
  <c r="O1004" i="13"/>
  <c r="L1004" i="13"/>
  <c r="T1004" i="13"/>
  <c r="X1004" i="13"/>
  <c r="K1004" i="13"/>
  <c r="H1004" i="13"/>
  <c r="S1004" i="13"/>
  <c r="P1004" i="13"/>
  <c r="U111" i="13"/>
  <c r="M111" i="13"/>
  <c r="L111" i="13"/>
  <c r="K111" i="13"/>
  <c r="F111" i="13"/>
  <c r="P111" i="13"/>
  <c r="Z111" i="13"/>
  <c r="O111" i="13"/>
  <c r="Y111" i="13"/>
  <c r="N111" i="13"/>
  <c r="X111" i="13"/>
  <c r="J111" i="13"/>
  <c r="W111" i="13"/>
  <c r="I111" i="13"/>
  <c r="V111" i="13"/>
  <c r="H111" i="13"/>
  <c r="R111" i="13"/>
  <c r="G111" i="13"/>
  <c r="V28" i="13"/>
  <c r="N28" i="13"/>
  <c r="F28" i="13"/>
  <c r="U28" i="13"/>
  <c r="M28" i="13"/>
  <c r="L28" i="13"/>
  <c r="Z28" i="13"/>
  <c r="R28" i="13"/>
  <c r="J28" i="13"/>
  <c r="Y28" i="13"/>
  <c r="I28" i="13"/>
  <c r="X28" i="13"/>
  <c r="P28" i="13"/>
  <c r="H28" i="13"/>
  <c r="O28" i="13"/>
  <c r="K28" i="13"/>
  <c r="G28" i="13"/>
  <c r="W28" i="13"/>
  <c r="Z215" i="13"/>
  <c r="R215" i="13"/>
  <c r="J215" i="13"/>
  <c r="Y215" i="13"/>
  <c r="I215" i="13"/>
  <c r="X215" i="13"/>
  <c r="P215" i="13"/>
  <c r="H215" i="13"/>
  <c r="F215" i="13"/>
  <c r="O215" i="13"/>
  <c r="N215" i="13"/>
  <c r="M215" i="13"/>
  <c r="W215" i="13"/>
  <c r="L215" i="13"/>
  <c r="V215" i="13"/>
  <c r="K215" i="13"/>
  <c r="U215" i="13"/>
  <c r="G215" i="13"/>
  <c r="L308" i="13"/>
  <c r="K308" i="13"/>
  <c r="Z308" i="13"/>
  <c r="R308" i="13"/>
  <c r="J308" i="13"/>
  <c r="Y308" i="13"/>
  <c r="I308" i="13"/>
  <c r="X308" i="13"/>
  <c r="P308" i="13"/>
  <c r="H308" i="13"/>
  <c r="W308" i="13"/>
  <c r="O308" i="13"/>
  <c r="G308" i="13"/>
  <c r="V308" i="13"/>
  <c r="N308" i="13"/>
  <c r="F308" i="13"/>
  <c r="U308" i="13"/>
  <c r="M308" i="13"/>
  <c r="Z295" i="13"/>
  <c r="R295" i="13"/>
  <c r="J295" i="13"/>
  <c r="Y295" i="13"/>
  <c r="I295" i="13"/>
  <c r="X295" i="13"/>
  <c r="P295" i="13"/>
  <c r="H295" i="13"/>
  <c r="W295" i="13"/>
  <c r="O295" i="13"/>
  <c r="G295" i="13"/>
  <c r="V295" i="13"/>
  <c r="N295" i="13"/>
  <c r="F295" i="13"/>
  <c r="U295" i="13"/>
  <c r="M295" i="13"/>
  <c r="L295" i="13"/>
  <c r="K295" i="13"/>
  <c r="L79" i="13"/>
  <c r="K79" i="13"/>
  <c r="Z79" i="13"/>
  <c r="R79" i="13"/>
  <c r="J79" i="13"/>
  <c r="Y79" i="13"/>
  <c r="I79" i="13"/>
  <c r="X79" i="13"/>
  <c r="P79" i="13"/>
  <c r="H79" i="13"/>
  <c r="W79" i="13"/>
  <c r="O79" i="13"/>
  <c r="G79" i="13"/>
  <c r="V79" i="13"/>
  <c r="N79" i="13"/>
  <c r="F79" i="13"/>
  <c r="U79" i="13"/>
  <c r="M79" i="13"/>
  <c r="V285" i="13"/>
  <c r="N285" i="13"/>
  <c r="F285" i="13"/>
  <c r="U285" i="13"/>
  <c r="M285" i="13"/>
  <c r="L285" i="13"/>
  <c r="K285" i="13"/>
  <c r="Z285" i="13"/>
  <c r="R285" i="13"/>
  <c r="J285" i="13"/>
  <c r="Y285" i="13"/>
  <c r="I285" i="13"/>
  <c r="X285" i="13"/>
  <c r="P285" i="13"/>
  <c r="H285" i="13"/>
  <c r="W285" i="13"/>
  <c r="O285" i="13"/>
  <c r="G285" i="13"/>
  <c r="K158" i="13"/>
  <c r="Z158" i="13"/>
  <c r="R158" i="13"/>
  <c r="J158" i="13"/>
  <c r="Y158" i="13"/>
  <c r="I158" i="13"/>
  <c r="X158" i="13"/>
  <c r="P158" i="13"/>
  <c r="H158" i="13"/>
  <c r="W158" i="13"/>
  <c r="O158" i="13"/>
  <c r="G158" i="13"/>
  <c r="V158" i="13"/>
  <c r="N158" i="13"/>
  <c r="F158" i="13"/>
  <c r="U158" i="13"/>
  <c r="M158" i="13"/>
  <c r="L158" i="13"/>
  <c r="L228" i="13"/>
  <c r="K228" i="13"/>
  <c r="Z228" i="13"/>
  <c r="R228" i="13"/>
  <c r="J228" i="13"/>
  <c r="O228" i="13"/>
  <c r="Y228" i="13"/>
  <c r="N228" i="13"/>
  <c r="X228" i="13"/>
  <c r="M228" i="13"/>
  <c r="W228" i="13"/>
  <c r="I228" i="13"/>
  <c r="V228" i="13"/>
  <c r="H228" i="13"/>
  <c r="U228" i="13"/>
  <c r="G228" i="13"/>
  <c r="F228" i="13"/>
  <c r="P228" i="13"/>
  <c r="K126" i="13"/>
  <c r="Z126" i="13"/>
  <c r="R126" i="13"/>
  <c r="J126" i="13"/>
  <c r="Y126" i="13"/>
  <c r="I126" i="13"/>
  <c r="X126" i="13"/>
  <c r="P126" i="13"/>
  <c r="H126" i="13"/>
  <c r="W126" i="13"/>
  <c r="O126" i="13"/>
  <c r="G126" i="13"/>
  <c r="L126" i="13"/>
  <c r="F126" i="13"/>
  <c r="V126" i="13"/>
  <c r="U126" i="13"/>
  <c r="N126" i="13"/>
  <c r="M126" i="13"/>
  <c r="Z332" i="13"/>
  <c r="R332" i="13"/>
  <c r="J332" i="13"/>
  <c r="Y332" i="13"/>
  <c r="I332" i="13"/>
  <c r="X332" i="13"/>
  <c r="P332" i="13"/>
  <c r="H332" i="13"/>
  <c r="U332" i="13"/>
  <c r="G332" i="13"/>
  <c r="F332" i="13"/>
  <c r="O332" i="13"/>
  <c r="N332" i="13"/>
  <c r="M332" i="13"/>
  <c r="W332" i="13"/>
  <c r="L332" i="13"/>
  <c r="V332" i="13"/>
  <c r="K332" i="13"/>
  <c r="X29" i="13"/>
  <c r="P29" i="13"/>
  <c r="H29" i="13"/>
  <c r="W29" i="13"/>
  <c r="O29" i="13"/>
  <c r="G29" i="13"/>
  <c r="V29" i="13"/>
  <c r="N29" i="13"/>
  <c r="F29" i="13"/>
  <c r="L29" i="13"/>
  <c r="K29" i="13"/>
  <c r="Z29" i="13"/>
  <c r="R29" i="13"/>
  <c r="J29" i="13"/>
  <c r="Y29" i="13"/>
  <c r="U29" i="13"/>
  <c r="M29" i="13"/>
  <c r="I29" i="13"/>
  <c r="U103" i="13"/>
  <c r="M103" i="13"/>
  <c r="L103" i="13"/>
  <c r="K103" i="13"/>
  <c r="Z103" i="13"/>
  <c r="O103" i="13"/>
  <c r="Y103" i="13"/>
  <c r="N103" i="13"/>
  <c r="X103" i="13"/>
  <c r="J103" i="13"/>
  <c r="W103" i="13"/>
  <c r="I103" i="13"/>
  <c r="V103" i="13"/>
  <c r="H103" i="13"/>
  <c r="R103" i="13"/>
  <c r="G103" i="13"/>
  <c r="F103" i="13"/>
  <c r="P103" i="13"/>
  <c r="W206" i="13"/>
  <c r="O206" i="13"/>
  <c r="G206" i="13"/>
  <c r="Z206" i="13"/>
  <c r="H206" i="13"/>
  <c r="Y206" i="13"/>
  <c r="P206" i="13"/>
  <c r="F206" i="13"/>
  <c r="X206" i="13"/>
  <c r="N206" i="13"/>
  <c r="V206" i="13"/>
  <c r="M206" i="13"/>
  <c r="U206" i="13"/>
  <c r="L206" i="13"/>
  <c r="K206" i="13"/>
  <c r="J206" i="13"/>
  <c r="R206" i="13"/>
  <c r="I206" i="13"/>
  <c r="W825" i="13"/>
  <c r="O825" i="13"/>
  <c r="G825" i="13"/>
  <c r="J825" i="13"/>
  <c r="R825" i="13"/>
  <c r="I825" i="13"/>
  <c r="Z825" i="13"/>
  <c r="H825" i="13"/>
  <c r="Y825" i="13"/>
  <c r="P825" i="13"/>
  <c r="F825" i="13"/>
  <c r="X825" i="13"/>
  <c r="N825" i="13"/>
  <c r="V825" i="13"/>
  <c r="M825" i="13"/>
  <c r="U825" i="13"/>
  <c r="L825" i="13"/>
  <c r="T825" i="13"/>
  <c r="K825" i="13"/>
  <c r="X69" i="13"/>
  <c r="P69" i="13"/>
  <c r="H69" i="13"/>
  <c r="W69" i="13"/>
  <c r="O69" i="13"/>
  <c r="G69" i="13"/>
  <c r="V69" i="13"/>
  <c r="N69" i="13"/>
  <c r="F69" i="13"/>
  <c r="L69" i="13"/>
  <c r="K69" i="13"/>
  <c r="Z69" i="13"/>
  <c r="R69" i="13"/>
  <c r="J69" i="13"/>
  <c r="I69" i="13"/>
  <c r="Y69" i="13"/>
  <c r="M69" i="13"/>
  <c r="U69" i="13"/>
  <c r="W172" i="13"/>
  <c r="O172" i="13"/>
  <c r="G172" i="13"/>
  <c r="V172" i="13"/>
  <c r="N172" i="13"/>
  <c r="F172" i="13"/>
  <c r="U172" i="13"/>
  <c r="M172" i="13"/>
  <c r="L172" i="13"/>
  <c r="K172" i="13"/>
  <c r="Z172" i="13"/>
  <c r="R172" i="13"/>
  <c r="J172" i="13"/>
  <c r="Y172" i="13"/>
  <c r="I172" i="13"/>
  <c r="X172" i="13"/>
  <c r="P172" i="13"/>
  <c r="H172" i="13"/>
  <c r="Y561" i="13"/>
  <c r="I561" i="13"/>
  <c r="X561" i="13"/>
  <c r="O561" i="13"/>
  <c r="F561" i="13"/>
  <c r="W561" i="13"/>
  <c r="N561" i="13"/>
  <c r="V561" i="13"/>
  <c r="M561" i="13"/>
  <c r="U561" i="13"/>
  <c r="L561" i="13"/>
  <c r="K561" i="13"/>
  <c r="J561" i="13"/>
  <c r="R561" i="13"/>
  <c r="H561" i="13"/>
  <c r="G561" i="13"/>
  <c r="Z561" i="13"/>
  <c r="P561" i="13"/>
  <c r="Z34" i="13"/>
  <c r="R34" i="13"/>
  <c r="J34" i="13"/>
  <c r="Y34" i="13"/>
  <c r="I34" i="13"/>
  <c r="X34" i="13"/>
  <c r="P34" i="13"/>
  <c r="H34" i="13"/>
  <c r="V34" i="13"/>
  <c r="N34" i="13"/>
  <c r="F34" i="13"/>
  <c r="U34" i="13"/>
  <c r="M34" i="13"/>
  <c r="L34" i="13"/>
  <c r="K34" i="13"/>
  <c r="G34" i="13"/>
  <c r="O34" i="13"/>
  <c r="W34" i="13"/>
  <c r="W124" i="13"/>
  <c r="O124" i="13"/>
  <c r="G124" i="13"/>
  <c r="V124" i="13"/>
  <c r="N124" i="13"/>
  <c r="F124" i="13"/>
  <c r="U124" i="13"/>
  <c r="M124" i="13"/>
  <c r="L124" i="13"/>
  <c r="K124" i="13"/>
  <c r="J124" i="13"/>
  <c r="I124" i="13"/>
  <c r="Z124" i="13"/>
  <c r="H124" i="13"/>
  <c r="Y124" i="13"/>
  <c r="X124" i="13"/>
  <c r="R124" i="13"/>
  <c r="P124" i="13"/>
  <c r="X327" i="13"/>
  <c r="P327" i="13"/>
  <c r="H327" i="13"/>
  <c r="W327" i="13"/>
  <c r="O327" i="13"/>
  <c r="G327" i="13"/>
  <c r="V327" i="13"/>
  <c r="N327" i="13"/>
  <c r="F327" i="13"/>
  <c r="M327" i="13"/>
  <c r="Z327" i="13"/>
  <c r="L327" i="13"/>
  <c r="Y327" i="13"/>
  <c r="K327" i="13"/>
  <c r="U327" i="13"/>
  <c r="J327" i="13"/>
  <c r="I327" i="13"/>
  <c r="R327" i="13"/>
  <c r="K562" i="13"/>
  <c r="U562" i="13"/>
  <c r="L562" i="13"/>
  <c r="J562" i="13"/>
  <c r="R562" i="13"/>
  <c r="I562" i="13"/>
  <c r="Z562" i="13"/>
  <c r="H562" i="13"/>
  <c r="Y562" i="13"/>
  <c r="P562" i="13"/>
  <c r="G562" i="13"/>
  <c r="X562" i="13"/>
  <c r="O562" i="13"/>
  <c r="F562" i="13"/>
  <c r="W562" i="13"/>
  <c r="N562" i="13"/>
  <c r="V562" i="13"/>
  <c r="M562" i="13"/>
  <c r="W136" i="13"/>
  <c r="O136" i="13"/>
  <c r="G136" i="13"/>
  <c r="V136" i="13"/>
  <c r="N136" i="13"/>
  <c r="F136" i="13"/>
  <c r="U136" i="13"/>
  <c r="M136" i="13"/>
  <c r="L136" i="13"/>
  <c r="K136" i="13"/>
  <c r="Z136" i="13"/>
  <c r="R136" i="13"/>
  <c r="J136" i="13"/>
  <c r="Y136" i="13"/>
  <c r="I136" i="13"/>
  <c r="P136" i="13"/>
  <c r="H136" i="13"/>
  <c r="X136" i="13"/>
  <c r="Z239" i="13"/>
  <c r="R239" i="13"/>
  <c r="J239" i="13"/>
  <c r="Y239" i="13"/>
  <c r="I239" i="13"/>
  <c r="X239" i="13"/>
  <c r="P239" i="13"/>
  <c r="H239" i="13"/>
  <c r="W239" i="13"/>
  <c r="O239" i="13"/>
  <c r="G239" i="13"/>
  <c r="V239" i="13"/>
  <c r="N239" i="13"/>
  <c r="F239" i="13"/>
  <c r="M239" i="13"/>
  <c r="L239" i="13"/>
  <c r="K239" i="13"/>
  <c r="U239" i="13"/>
  <c r="L369" i="13"/>
  <c r="K369" i="13"/>
  <c r="Z369" i="13"/>
  <c r="R369" i="13"/>
  <c r="J369" i="13"/>
  <c r="Y369" i="13"/>
  <c r="I369" i="13"/>
  <c r="X369" i="13"/>
  <c r="P369" i="13"/>
  <c r="H369" i="13"/>
  <c r="V369" i="13"/>
  <c r="N369" i="13"/>
  <c r="M369" i="13"/>
  <c r="G369" i="13"/>
  <c r="F369" i="13"/>
  <c r="W369" i="13"/>
  <c r="U369" i="13"/>
  <c r="O369" i="13"/>
  <c r="Z46" i="13"/>
  <c r="R46" i="13"/>
  <c r="J46" i="13"/>
  <c r="Y46" i="13"/>
  <c r="I46" i="13"/>
  <c r="X46" i="13"/>
  <c r="P46" i="13"/>
  <c r="H46" i="13"/>
  <c r="V46" i="13"/>
  <c r="N46" i="13"/>
  <c r="F46" i="13"/>
  <c r="U46" i="13"/>
  <c r="M46" i="13"/>
  <c r="L46" i="13"/>
  <c r="W46" i="13"/>
  <c r="O46" i="13"/>
  <c r="G46" i="13"/>
  <c r="K46" i="13"/>
  <c r="W140" i="13"/>
  <c r="O140" i="13"/>
  <c r="G140" i="13"/>
  <c r="V140" i="13"/>
  <c r="N140" i="13"/>
  <c r="F140" i="13"/>
  <c r="U140" i="13"/>
  <c r="M140" i="13"/>
  <c r="L140" i="13"/>
  <c r="K140" i="13"/>
  <c r="Z140" i="13"/>
  <c r="R140" i="13"/>
  <c r="J140" i="13"/>
  <c r="Y140" i="13"/>
  <c r="I140" i="13"/>
  <c r="X140" i="13"/>
  <c r="P140" i="13"/>
  <c r="H140" i="13"/>
  <c r="L240" i="13"/>
  <c r="K240" i="13"/>
  <c r="Z240" i="13"/>
  <c r="R240" i="13"/>
  <c r="J240" i="13"/>
  <c r="Y240" i="13"/>
  <c r="I240" i="13"/>
  <c r="X240" i="13"/>
  <c r="P240" i="13"/>
  <c r="H240" i="13"/>
  <c r="O240" i="13"/>
  <c r="N240" i="13"/>
  <c r="M240" i="13"/>
  <c r="G240" i="13"/>
  <c r="F240" i="13"/>
  <c r="W240" i="13"/>
  <c r="V240" i="13"/>
  <c r="U240" i="13"/>
  <c r="U127" i="13"/>
  <c r="M127" i="13"/>
  <c r="L127" i="13"/>
  <c r="K127" i="13"/>
  <c r="Z127" i="13"/>
  <c r="R127" i="13"/>
  <c r="J127" i="13"/>
  <c r="Y127" i="13"/>
  <c r="I127" i="13"/>
  <c r="H127" i="13"/>
  <c r="G127" i="13"/>
  <c r="X127" i="13"/>
  <c r="F127" i="13"/>
  <c r="W127" i="13"/>
  <c r="V127" i="13"/>
  <c r="P127" i="13"/>
  <c r="O127" i="13"/>
  <c r="N127" i="13"/>
  <c r="X230" i="13"/>
  <c r="P230" i="13"/>
  <c r="H230" i="13"/>
  <c r="W230" i="13"/>
  <c r="O230" i="13"/>
  <c r="G230" i="13"/>
  <c r="V230" i="13"/>
  <c r="N230" i="13"/>
  <c r="F230" i="13"/>
  <c r="U230" i="13"/>
  <c r="J230" i="13"/>
  <c r="I230" i="13"/>
  <c r="R230" i="13"/>
  <c r="M230" i="13"/>
  <c r="Z230" i="13"/>
  <c r="L230" i="13"/>
  <c r="Y230" i="13"/>
  <c r="K230" i="13"/>
  <c r="L333" i="13"/>
  <c r="K333" i="13"/>
  <c r="Z333" i="13"/>
  <c r="R333" i="13"/>
  <c r="J333" i="13"/>
  <c r="X333" i="13"/>
  <c r="M333" i="13"/>
  <c r="W333" i="13"/>
  <c r="I333" i="13"/>
  <c r="V333" i="13"/>
  <c r="H333" i="13"/>
  <c r="U333" i="13"/>
  <c r="G333" i="13"/>
  <c r="F333" i="13"/>
  <c r="P333" i="13"/>
  <c r="O333" i="13"/>
  <c r="Y333" i="13"/>
  <c r="N333" i="13"/>
  <c r="Z30" i="13"/>
  <c r="R30" i="13"/>
  <c r="J30" i="13"/>
  <c r="Y30" i="13"/>
  <c r="I30" i="13"/>
  <c r="X30" i="13"/>
  <c r="P30" i="13"/>
  <c r="H30" i="13"/>
  <c r="V30" i="13"/>
  <c r="N30" i="13"/>
  <c r="F30" i="13"/>
  <c r="U30" i="13"/>
  <c r="M30" i="13"/>
  <c r="L30" i="13"/>
  <c r="W30" i="13"/>
  <c r="G30" i="13"/>
  <c r="O30" i="13"/>
  <c r="K30" i="13"/>
  <c r="Y117" i="13"/>
  <c r="I117" i="13"/>
  <c r="X117" i="13"/>
  <c r="P117" i="13"/>
  <c r="H117" i="13"/>
  <c r="W117" i="13"/>
  <c r="O117" i="13"/>
  <c r="G117" i="13"/>
  <c r="M117" i="13"/>
  <c r="Z117" i="13"/>
  <c r="L117" i="13"/>
  <c r="V117" i="13"/>
  <c r="K117" i="13"/>
  <c r="U117" i="13"/>
  <c r="J117" i="13"/>
  <c r="F117" i="13"/>
  <c r="R117" i="13"/>
  <c r="N117" i="13"/>
  <c r="L220" i="13"/>
  <c r="K220" i="13"/>
  <c r="Z220" i="13"/>
  <c r="R220" i="13"/>
  <c r="J220" i="13"/>
  <c r="X220" i="13"/>
  <c r="M220" i="13"/>
  <c r="W220" i="13"/>
  <c r="I220" i="13"/>
  <c r="V220" i="13"/>
  <c r="H220" i="13"/>
  <c r="U220" i="13"/>
  <c r="G220" i="13"/>
  <c r="F220" i="13"/>
  <c r="P220" i="13"/>
  <c r="O220" i="13"/>
  <c r="Y220" i="13"/>
  <c r="N220" i="13"/>
  <c r="W104" i="13"/>
  <c r="O104" i="13"/>
  <c r="G104" i="13"/>
  <c r="V104" i="13"/>
  <c r="N104" i="13"/>
  <c r="F104" i="13"/>
  <c r="U104" i="13"/>
  <c r="M104" i="13"/>
  <c r="R104" i="13"/>
  <c r="P104" i="13"/>
  <c r="Z104" i="13"/>
  <c r="L104" i="13"/>
  <c r="Y104" i="13"/>
  <c r="K104" i="13"/>
  <c r="X104" i="13"/>
  <c r="J104" i="13"/>
  <c r="I104" i="13"/>
  <c r="H104" i="13"/>
  <c r="Y207" i="13"/>
  <c r="I207" i="13"/>
  <c r="V207" i="13"/>
  <c r="M207" i="13"/>
  <c r="U207" i="13"/>
  <c r="L207" i="13"/>
  <c r="K207" i="13"/>
  <c r="J207" i="13"/>
  <c r="R207" i="13"/>
  <c r="H207" i="13"/>
  <c r="Z207" i="13"/>
  <c r="P207" i="13"/>
  <c r="G207" i="13"/>
  <c r="X207" i="13"/>
  <c r="O207" i="13"/>
  <c r="F207" i="13"/>
  <c r="W207" i="13"/>
  <c r="N207" i="13"/>
  <c r="X310" i="13"/>
  <c r="P310" i="13"/>
  <c r="H310" i="13"/>
  <c r="W310" i="13"/>
  <c r="O310" i="13"/>
  <c r="G310" i="13"/>
  <c r="V310" i="13"/>
  <c r="N310" i="13"/>
  <c r="F310" i="13"/>
  <c r="U310" i="13"/>
  <c r="M310" i="13"/>
  <c r="L310" i="13"/>
  <c r="K310" i="13"/>
  <c r="Z310" i="13"/>
  <c r="R310" i="13"/>
  <c r="J310" i="13"/>
  <c r="Y310" i="13"/>
  <c r="I310" i="13"/>
  <c r="K839" i="13"/>
  <c r="V839" i="13"/>
  <c r="M839" i="13"/>
  <c r="U839" i="13"/>
  <c r="L839" i="13"/>
  <c r="T839" i="13"/>
  <c r="J839" i="13"/>
  <c r="R839" i="13"/>
  <c r="I839" i="13"/>
  <c r="Z839" i="13"/>
  <c r="H839" i="13"/>
  <c r="Y839" i="13"/>
  <c r="P839" i="13"/>
  <c r="G839" i="13"/>
  <c r="X839" i="13"/>
  <c r="O839" i="13"/>
  <c r="F839" i="13"/>
  <c r="W839" i="13"/>
  <c r="N839" i="13"/>
  <c r="V80" i="13"/>
  <c r="N80" i="13"/>
  <c r="F80" i="13"/>
  <c r="U80" i="13"/>
  <c r="M80" i="13"/>
  <c r="L80" i="13"/>
  <c r="K80" i="13"/>
  <c r="Z80" i="13"/>
  <c r="R80" i="13"/>
  <c r="J80" i="13"/>
  <c r="Y80" i="13"/>
  <c r="I80" i="13"/>
  <c r="X80" i="13"/>
  <c r="P80" i="13"/>
  <c r="H80" i="13"/>
  <c r="W80" i="13"/>
  <c r="O80" i="13"/>
  <c r="G80" i="13"/>
  <c r="U183" i="13"/>
  <c r="M183" i="13"/>
  <c r="L183" i="13"/>
  <c r="K183" i="13"/>
  <c r="Z183" i="13"/>
  <c r="R183" i="13"/>
  <c r="J183" i="13"/>
  <c r="Y183" i="13"/>
  <c r="I183" i="13"/>
  <c r="X183" i="13"/>
  <c r="P183" i="13"/>
  <c r="H183" i="13"/>
  <c r="W183" i="13"/>
  <c r="O183" i="13"/>
  <c r="G183" i="13"/>
  <c r="F183" i="13"/>
  <c r="V183" i="13"/>
  <c r="N183" i="13"/>
  <c r="X61" i="13"/>
  <c r="P61" i="13"/>
  <c r="H61" i="13"/>
  <c r="W61" i="13"/>
  <c r="O61" i="13"/>
  <c r="G61" i="13"/>
  <c r="V61" i="13"/>
  <c r="N61" i="13"/>
  <c r="F61" i="13"/>
  <c r="L61" i="13"/>
  <c r="K61" i="13"/>
  <c r="Z61" i="13"/>
  <c r="R61" i="13"/>
  <c r="J61" i="13"/>
  <c r="Y61" i="13"/>
  <c r="U61" i="13"/>
  <c r="M61" i="13"/>
  <c r="I61" i="13"/>
  <c r="U159" i="13"/>
  <c r="M159" i="13"/>
  <c r="L159" i="13"/>
  <c r="K159" i="13"/>
  <c r="Z159" i="13"/>
  <c r="R159" i="13"/>
  <c r="J159" i="13"/>
  <c r="Y159" i="13"/>
  <c r="I159" i="13"/>
  <c r="X159" i="13"/>
  <c r="P159" i="13"/>
  <c r="H159" i="13"/>
  <c r="W159" i="13"/>
  <c r="O159" i="13"/>
  <c r="G159" i="13"/>
  <c r="V159" i="13"/>
  <c r="N159" i="13"/>
  <c r="F159" i="13"/>
  <c r="X262" i="13"/>
  <c r="P262" i="13"/>
  <c r="H262" i="13"/>
  <c r="W262" i="13"/>
  <c r="O262" i="13"/>
  <c r="G262" i="13"/>
  <c r="V262" i="13"/>
  <c r="N262" i="13"/>
  <c r="F262" i="13"/>
  <c r="U262" i="13"/>
  <c r="M262" i="13"/>
  <c r="L262" i="13"/>
  <c r="K262" i="13"/>
  <c r="Z262" i="13"/>
  <c r="R262" i="13"/>
  <c r="J262" i="13"/>
  <c r="Y262" i="13"/>
  <c r="I262" i="13"/>
  <c r="W497" i="13"/>
  <c r="O497" i="13"/>
  <c r="G497" i="13"/>
  <c r="V497" i="13"/>
  <c r="N497" i="13"/>
  <c r="F497" i="13"/>
  <c r="U497" i="13"/>
  <c r="M497" i="13"/>
  <c r="L497" i="13"/>
  <c r="K497" i="13"/>
  <c r="Z497" i="13"/>
  <c r="R497" i="13"/>
  <c r="J497" i="13"/>
  <c r="Y497" i="13"/>
  <c r="I497" i="13"/>
  <c r="X497" i="13"/>
  <c r="P497" i="13"/>
  <c r="H497" i="13"/>
  <c r="V44" i="13"/>
  <c r="N44" i="13"/>
  <c r="F44" i="13"/>
  <c r="U44" i="13"/>
  <c r="M44" i="13"/>
  <c r="L44" i="13"/>
  <c r="Z44" i="13"/>
  <c r="R44" i="13"/>
  <c r="J44" i="13"/>
  <c r="Y44" i="13"/>
  <c r="I44" i="13"/>
  <c r="X44" i="13"/>
  <c r="P44" i="13"/>
  <c r="H44" i="13"/>
  <c r="O44" i="13"/>
  <c r="K44" i="13"/>
  <c r="G44" i="13"/>
  <c r="W44" i="13"/>
  <c r="U135" i="13"/>
  <c r="M135" i="13"/>
  <c r="L135" i="13"/>
  <c r="K135" i="13"/>
  <c r="Z135" i="13"/>
  <c r="R135" i="13"/>
  <c r="J135" i="13"/>
  <c r="Y135" i="13"/>
  <c r="I135" i="13"/>
  <c r="X135" i="13"/>
  <c r="P135" i="13"/>
  <c r="H135" i="13"/>
  <c r="W135" i="13"/>
  <c r="O135" i="13"/>
  <c r="G135" i="13"/>
  <c r="V135" i="13"/>
  <c r="N135" i="13"/>
  <c r="F135" i="13"/>
  <c r="Z352" i="13"/>
  <c r="R352" i="13"/>
  <c r="J352" i="13"/>
  <c r="Y352" i="13"/>
  <c r="I352" i="13"/>
  <c r="X352" i="13"/>
  <c r="P352" i="13"/>
  <c r="H352" i="13"/>
  <c r="O352" i="13"/>
  <c r="N352" i="13"/>
  <c r="M352" i="13"/>
  <c r="W352" i="13"/>
  <c r="L352" i="13"/>
  <c r="V352" i="13"/>
  <c r="K352" i="13"/>
  <c r="U352" i="13"/>
  <c r="G352" i="13"/>
  <c r="F352" i="13"/>
  <c r="W425" i="13"/>
  <c r="O425" i="13"/>
  <c r="G425" i="13"/>
  <c r="V425" i="13"/>
  <c r="N425" i="13"/>
  <c r="F425" i="13"/>
  <c r="U425" i="13"/>
  <c r="M425" i="13"/>
  <c r="X425" i="13"/>
  <c r="J425" i="13"/>
  <c r="I425" i="13"/>
  <c r="H425" i="13"/>
  <c r="R425" i="13"/>
  <c r="P425" i="13"/>
  <c r="Z425" i="13"/>
  <c r="L425" i="13"/>
  <c r="Y425" i="13"/>
  <c r="K425" i="13"/>
  <c r="Y498" i="13"/>
  <c r="I498" i="13"/>
  <c r="X498" i="13"/>
  <c r="P498" i="13"/>
  <c r="H498" i="13"/>
  <c r="W498" i="13"/>
  <c r="O498" i="13"/>
  <c r="G498" i="13"/>
  <c r="V498" i="13"/>
  <c r="N498" i="13"/>
  <c r="F498" i="13"/>
  <c r="U498" i="13"/>
  <c r="M498" i="13"/>
  <c r="L498" i="13"/>
  <c r="K498" i="13"/>
  <c r="Z498" i="13"/>
  <c r="R498" i="13"/>
  <c r="J498" i="13"/>
  <c r="U571" i="13"/>
  <c r="M571" i="13"/>
  <c r="X571" i="13"/>
  <c r="O571" i="13"/>
  <c r="F571" i="13"/>
  <c r="W571" i="13"/>
  <c r="N571" i="13"/>
  <c r="V571" i="13"/>
  <c r="L571" i="13"/>
  <c r="K571" i="13"/>
  <c r="J571" i="13"/>
  <c r="R571" i="13"/>
  <c r="I571" i="13"/>
  <c r="Z571" i="13"/>
  <c r="H571" i="13"/>
  <c r="G571" i="13"/>
  <c r="Y571" i="13"/>
  <c r="P571" i="13"/>
  <c r="X659" i="13"/>
  <c r="P659" i="13"/>
  <c r="H659" i="13"/>
  <c r="R659" i="13"/>
  <c r="I659" i="13"/>
  <c r="Z659" i="13"/>
  <c r="G659" i="13"/>
  <c r="Y659" i="13"/>
  <c r="O659" i="13"/>
  <c r="F659" i="13"/>
  <c r="W659" i="13"/>
  <c r="N659" i="13"/>
  <c r="V659" i="13"/>
  <c r="M659" i="13"/>
  <c r="U659" i="13"/>
  <c r="L659" i="13"/>
  <c r="K659" i="13"/>
  <c r="J659" i="13"/>
  <c r="Z762" i="13"/>
  <c r="R762" i="13"/>
  <c r="J762" i="13"/>
  <c r="K762" i="13"/>
  <c r="I762" i="13"/>
  <c r="H762" i="13"/>
  <c r="Y762" i="13"/>
  <c r="P762" i="13"/>
  <c r="G762" i="13"/>
  <c r="X762" i="13"/>
  <c r="O762" i="13"/>
  <c r="F762" i="13"/>
  <c r="W762" i="13"/>
  <c r="N762" i="13"/>
  <c r="V762" i="13"/>
  <c r="M762" i="13"/>
  <c r="U762" i="13"/>
  <c r="L762" i="13"/>
  <c r="U472" i="13"/>
  <c r="M472" i="13"/>
  <c r="L472" i="13"/>
  <c r="K472" i="13"/>
  <c r="Z472" i="13"/>
  <c r="R472" i="13"/>
  <c r="J472" i="13"/>
  <c r="Y472" i="13"/>
  <c r="I472" i="13"/>
  <c r="X472" i="13"/>
  <c r="P472" i="13"/>
  <c r="H472" i="13"/>
  <c r="W472" i="13"/>
  <c r="O472" i="13"/>
  <c r="G472" i="13"/>
  <c r="V472" i="13"/>
  <c r="N472" i="13"/>
  <c r="F472" i="13"/>
  <c r="K545" i="13"/>
  <c r="Z545" i="13"/>
  <c r="R545" i="13"/>
  <c r="J545" i="13"/>
  <c r="Y545" i="13"/>
  <c r="I545" i="13"/>
  <c r="X545" i="13"/>
  <c r="P545" i="13"/>
  <c r="H545" i="13"/>
  <c r="W545" i="13"/>
  <c r="O545" i="13"/>
  <c r="G545" i="13"/>
  <c r="V545" i="13"/>
  <c r="U545" i="13"/>
  <c r="N545" i="13"/>
  <c r="M545" i="13"/>
  <c r="L545" i="13"/>
  <c r="F545" i="13"/>
  <c r="Z624" i="13"/>
  <c r="R624" i="13"/>
  <c r="J624" i="13"/>
  <c r="K624" i="13"/>
  <c r="I624" i="13"/>
  <c r="H624" i="13"/>
  <c r="Y624" i="13"/>
  <c r="P624" i="13"/>
  <c r="G624" i="13"/>
  <c r="X624" i="13"/>
  <c r="O624" i="13"/>
  <c r="F624" i="13"/>
  <c r="W624" i="13"/>
  <c r="N624" i="13"/>
  <c r="V624" i="13"/>
  <c r="M624" i="13"/>
  <c r="U624" i="13"/>
  <c r="L624" i="13"/>
  <c r="K727" i="13"/>
  <c r="R727" i="13"/>
  <c r="I727" i="13"/>
  <c r="Z727" i="13"/>
  <c r="H727" i="13"/>
  <c r="Y727" i="13"/>
  <c r="P727" i="13"/>
  <c r="G727" i="13"/>
  <c r="X727" i="13"/>
  <c r="O727" i="13"/>
  <c r="F727" i="13"/>
  <c r="W727" i="13"/>
  <c r="N727" i="13"/>
  <c r="V727" i="13"/>
  <c r="M727" i="13"/>
  <c r="U727" i="13"/>
  <c r="L727" i="13"/>
  <c r="J727" i="13"/>
  <c r="K827" i="13"/>
  <c r="U827" i="13"/>
  <c r="L827" i="13"/>
  <c r="T827" i="13"/>
  <c r="J827" i="13"/>
  <c r="R827" i="13"/>
  <c r="I827" i="13"/>
  <c r="Z827" i="13"/>
  <c r="H827" i="13"/>
  <c r="Y827" i="13"/>
  <c r="P827" i="13"/>
  <c r="G827" i="13"/>
  <c r="X827" i="13"/>
  <c r="O827" i="13"/>
  <c r="F827" i="13"/>
  <c r="W827" i="13"/>
  <c r="N827" i="13"/>
  <c r="V827" i="13"/>
  <c r="M827" i="13"/>
  <c r="Z372" i="13"/>
  <c r="R372" i="13"/>
  <c r="J372" i="13"/>
  <c r="Y372" i="13"/>
  <c r="I372" i="13"/>
  <c r="X372" i="13"/>
  <c r="P372" i="13"/>
  <c r="H372" i="13"/>
  <c r="W372" i="13"/>
  <c r="O372" i="13"/>
  <c r="G372" i="13"/>
  <c r="V372" i="13"/>
  <c r="N372" i="13"/>
  <c r="F372" i="13"/>
  <c r="U372" i="13"/>
  <c r="M372" i="13"/>
  <c r="L372" i="13"/>
  <c r="K372" i="13"/>
  <c r="W592" i="13"/>
  <c r="O592" i="13"/>
  <c r="G592" i="13"/>
  <c r="J592" i="13"/>
  <c r="R592" i="13"/>
  <c r="I592" i="13"/>
  <c r="Z592" i="13"/>
  <c r="H592" i="13"/>
  <c r="Y592" i="13"/>
  <c r="P592" i="13"/>
  <c r="F592" i="13"/>
  <c r="X592" i="13"/>
  <c r="N592" i="13"/>
  <c r="V592" i="13"/>
  <c r="M592" i="13"/>
  <c r="U592" i="13"/>
  <c r="L592" i="13"/>
  <c r="K592" i="13"/>
  <c r="W689" i="13"/>
  <c r="O689" i="13"/>
  <c r="G689" i="13"/>
  <c r="V689" i="13"/>
  <c r="M689" i="13"/>
  <c r="U689" i="13"/>
  <c r="L689" i="13"/>
  <c r="K689" i="13"/>
  <c r="J689" i="13"/>
  <c r="R689" i="13"/>
  <c r="I689" i="13"/>
  <c r="Z689" i="13"/>
  <c r="H689" i="13"/>
  <c r="Y689" i="13"/>
  <c r="P689" i="13"/>
  <c r="F689" i="13"/>
  <c r="X689" i="13"/>
  <c r="N689" i="13"/>
  <c r="V792" i="13"/>
  <c r="N792" i="13"/>
  <c r="F792" i="13"/>
  <c r="U792" i="13"/>
  <c r="M792" i="13"/>
  <c r="T792" i="13"/>
  <c r="L792" i="13"/>
  <c r="Z792" i="13"/>
  <c r="O792" i="13"/>
  <c r="Y792" i="13"/>
  <c r="K792" i="13"/>
  <c r="X792" i="13"/>
  <c r="J792" i="13"/>
  <c r="W792" i="13"/>
  <c r="I792" i="13"/>
  <c r="H792" i="13"/>
  <c r="R792" i="13"/>
  <c r="G792" i="13"/>
  <c r="P792" i="13"/>
  <c r="L337" i="13"/>
  <c r="K337" i="13"/>
  <c r="Z337" i="13"/>
  <c r="R337" i="13"/>
  <c r="J337" i="13"/>
  <c r="Y337" i="13"/>
  <c r="N337" i="13"/>
  <c r="X337" i="13"/>
  <c r="M337" i="13"/>
  <c r="W337" i="13"/>
  <c r="I337" i="13"/>
  <c r="V337" i="13"/>
  <c r="H337" i="13"/>
  <c r="U337" i="13"/>
  <c r="G337" i="13"/>
  <c r="F337" i="13"/>
  <c r="P337" i="13"/>
  <c r="O337" i="13"/>
  <c r="V410" i="13"/>
  <c r="N410" i="13"/>
  <c r="F410" i="13"/>
  <c r="U410" i="13"/>
  <c r="M410" i="13"/>
  <c r="L410" i="13"/>
  <c r="K410" i="13"/>
  <c r="Z410" i="13"/>
  <c r="R410" i="13"/>
  <c r="J410" i="13"/>
  <c r="Y410" i="13"/>
  <c r="I410" i="13"/>
  <c r="X410" i="13"/>
  <c r="P410" i="13"/>
  <c r="H410" i="13"/>
  <c r="W410" i="13"/>
  <c r="O410" i="13"/>
  <c r="G410" i="13"/>
  <c r="K483" i="13"/>
  <c r="Z483" i="13"/>
  <c r="R483" i="13"/>
  <c r="J483" i="13"/>
  <c r="Y483" i="13"/>
  <c r="I483" i="13"/>
  <c r="X483" i="13"/>
  <c r="P483" i="13"/>
  <c r="H483" i="13"/>
  <c r="W483" i="13"/>
  <c r="O483" i="13"/>
  <c r="G483" i="13"/>
  <c r="V483" i="13"/>
  <c r="N483" i="13"/>
  <c r="F483" i="13"/>
  <c r="U483" i="13"/>
  <c r="M483" i="13"/>
  <c r="L483" i="13"/>
  <c r="L743" i="13"/>
  <c r="Z743" i="13"/>
  <c r="H743" i="13"/>
  <c r="Y743" i="13"/>
  <c r="P743" i="13"/>
  <c r="G743" i="13"/>
  <c r="X743" i="13"/>
  <c r="O743" i="13"/>
  <c r="F743" i="13"/>
  <c r="W743" i="13"/>
  <c r="N743" i="13"/>
  <c r="V743" i="13"/>
  <c r="M743" i="13"/>
  <c r="U743" i="13"/>
  <c r="K743" i="13"/>
  <c r="J743" i="13"/>
  <c r="R743" i="13"/>
  <c r="I743" i="13"/>
  <c r="K843" i="13"/>
  <c r="Y843" i="13"/>
  <c r="P843" i="13"/>
  <c r="G843" i="13"/>
  <c r="X843" i="13"/>
  <c r="O843" i="13"/>
  <c r="F843" i="13"/>
  <c r="W843" i="13"/>
  <c r="N843" i="13"/>
  <c r="V843" i="13"/>
  <c r="M843" i="13"/>
  <c r="U843" i="13"/>
  <c r="L843" i="13"/>
  <c r="T843" i="13"/>
  <c r="J843" i="13"/>
  <c r="R843" i="13"/>
  <c r="I843" i="13"/>
  <c r="H843" i="13"/>
  <c r="Z843" i="13"/>
  <c r="Y105" i="13"/>
  <c r="I105" i="13"/>
  <c r="X105" i="13"/>
  <c r="P105" i="13"/>
  <c r="H105" i="13"/>
  <c r="W105" i="13"/>
  <c r="O105" i="13"/>
  <c r="G105" i="13"/>
  <c r="U105" i="13"/>
  <c r="J105" i="13"/>
  <c r="F105" i="13"/>
  <c r="R105" i="13"/>
  <c r="N105" i="13"/>
  <c r="M105" i="13"/>
  <c r="Z105" i="13"/>
  <c r="L105" i="13"/>
  <c r="V105" i="13"/>
  <c r="K105" i="13"/>
  <c r="Y169" i="13"/>
  <c r="I169" i="13"/>
  <c r="X169" i="13"/>
  <c r="P169" i="13"/>
  <c r="H169" i="13"/>
  <c r="W169" i="13"/>
  <c r="O169" i="13"/>
  <c r="G169" i="13"/>
  <c r="V169" i="13"/>
  <c r="N169" i="13"/>
  <c r="F169" i="13"/>
  <c r="U169" i="13"/>
  <c r="M169" i="13"/>
  <c r="L169" i="13"/>
  <c r="K169" i="13"/>
  <c r="Z169" i="13"/>
  <c r="R169" i="13"/>
  <c r="J169" i="13"/>
  <c r="V233" i="13"/>
  <c r="N233" i="13"/>
  <c r="F233" i="13"/>
  <c r="U233" i="13"/>
  <c r="M233" i="13"/>
  <c r="L233" i="13"/>
  <c r="Z233" i="13"/>
  <c r="W233" i="13"/>
  <c r="H233" i="13"/>
  <c r="R233" i="13"/>
  <c r="G233" i="13"/>
  <c r="P233" i="13"/>
  <c r="O233" i="13"/>
  <c r="K233" i="13"/>
  <c r="Y233" i="13"/>
  <c r="J233" i="13"/>
  <c r="X233" i="13"/>
  <c r="I233" i="13"/>
  <c r="V297" i="13"/>
  <c r="N297" i="13"/>
  <c r="F297" i="13"/>
  <c r="U297" i="13"/>
  <c r="M297" i="13"/>
  <c r="L297" i="13"/>
  <c r="K297" i="13"/>
  <c r="Z297" i="13"/>
  <c r="R297" i="13"/>
  <c r="J297" i="13"/>
  <c r="Y297" i="13"/>
  <c r="I297" i="13"/>
  <c r="X297" i="13"/>
  <c r="P297" i="13"/>
  <c r="H297" i="13"/>
  <c r="W297" i="13"/>
  <c r="O297" i="13"/>
  <c r="G297" i="13"/>
  <c r="Y512" i="13"/>
  <c r="I512" i="13"/>
  <c r="X512" i="13"/>
  <c r="P512" i="13"/>
  <c r="H512" i="13"/>
  <c r="W512" i="13"/>
  <c r="O512" i="13"/>
  <c r="G512" i="13"/>
  <c r="N512" i="13"/>
  <c r="M512" i="13"/>
  <c r="Z512" i="13"/>
  <c r="L512" i="13"/>
  <c r="V512" i="13"/>
  <c r="K512" i="13"/>
  <c r="U512" i="13"/>
  <c r="J512" i="13"/>
  <c r="F512" i="13"/>
  <c r="R512" i="13"/>
  <c r="Y585" i="13"/>
  <c r="I585" i="13"/>
  <c r="R585" i="13"/>
  <c r="H585" i="13"/>
  <c r="Z585" i="13"/>
  <c r="P585" i="13"/>
  <c r="G585" i="13"/>
  <c r="X585" i="13"/>
  <c r="O585" i="13"/>
  <c r="F585" i="13"/>
  <c r="W585" i="13"/>
  <c r="N585" i="13"/>
  <c r="V585" i="13"/>
  <c r="M585" i="13"/>
  <c r="U585" i="13"/>
  <c r="L585" i="13"/>
  <c r="K585" i="13"/>
  <c r="J585" i="13"/>
  <c r="U680" i="13"/>
  <c r="M680" i="13"/>
  <c r="J680" i="13"/>
  <c r="R680" i="13"/>
  <c r="I680" i="13"/>
  <c r="Z680" i="13"/>
  <c r="H680" i="13"/>
  <c r="Y680" i="13"/>
  <c r="P680" i="13"/>
  <c r="G680" i="13"/>
  <c r="X680" i="13"/>
  <c r="O680" i="13"/>
  <c r="F680" i="13"/>
  <c r="W680" i="13"/>
  <c r="V680" i="13"/>
  <c r="N680" i="13"/>
  <c r="L680" i="13"/>
  <c r="K680" i="13"/>
  <c r="L783" i="13"/>
  <c r="X783" i="13"/>
  <c r="O783" i="13"/>
  <c r="F783" i="13"/>
  <c r="W783" i="13"/>
  <c r="N783" i="13"/>
  <c r="V783" i="13"/>
  <c r="M783" i="13"/>
  <c r="U783" i="13"/>
  <c r="K783" i="13"/>
  <c r="J783" i="13"/>
  <c r="R783" i="13"/>
  <c r="I783" i="13"/>
  <c r="Z783" i="13"/>
  <c r="H783" i="13"/>
  <c r="P783" i="13"/>
  <c r="G783" i="13"/>
  <c r="Y783" i="13"/>
  <c r="Z983" i="13"/>
  <c r="R983" i="13"/>
  <c r="J983" i="13"/>
  <c r="U983" i="13"/>
  <c r="L983" i="13"/>
  <c r="T983" i="13"/>
  <c r="K983" i="13"/>
  <c r="I983" i="13"/>
  <c r="Y983" i="13"/>
  <c r="M983" i="13"/>
  <c r="X983" i="13"/>
  <c r="H983" i="13"/>
  <c r="W983" i="13"/>
  <c r="G983" i="13"/>
  <c r="V983" i="13"/>
  <c r="F983" i="13"/>
  <c r="P983" i="13"/>
  <c r="O983" i="13"/>
  <c r="N983" i="13"/>
  <c r="K130" i="13"/>
  <c r="Z130" i="13"/>
  <c r="R130" i="13"/>
  <c r="J130" i="13"/>
  <c r="Y130" i="13"/>
  <c r="I130" i="13"/>
  <c r="X130" i="13"/>
  <c r="P130" i="13"/>
  <c r="H130" i="13"/>
  <c r="W130" i="13"/>
  <c r="O130" i="13"/>
  <c r="G130" i="13"/>
  <c r="F130" i="13"/>
  <c r="V130" i="13"/>
  <c r="U130" i="13"/>
  <c r="N130" i="13"/>
  <c r="M130" i="13"/>
  <c r="L130" i="13"/>
  <c r="U322" i="13"/>
  <c r="M322" i="13"/>
  <c r="Y322" i="13"/>
  <c r="P322" i="13"/>
  <c r="G322" i="13"/>
  <c r="X322" i="13"/>
  <c r="O322" i="13"/>
  <c r="F322" i="13"/>
  <c r="W322" i="13"/>
  <c r="N322" i="13"/>
  <c r="V322" i="13"/>
  <c r="L322" i="13"/>
  <c r="K322" i="13"/>
  <c r="J322" i="13"/>
  <c r="R322" i="13"/>
  <c r="I322" i="13"/>
  <c r="Z322" i="13"/>
  <c r="H322" i="13"/>
  <c r="V394" i="13"/>
  <c r="N394" i="13"/>
  <c r="F394" i="13"/>
  <c r="U394" i="13"/>
  <c r="M394" i="13"/>
  <c r="L394" i="13"/>
  <c r="K394" i="13"/>
  <c r="Z394" i="13"/>
  <c r="R394" i="13"/>
  <c r="J394" i="13"/>
  <c r="Y394" i="13"/>
  <c r="I394" i="13"/>
  <c r="X394" i="13"/>
  <c r="P394" i="13"/>
  <c r="H394" i="13"/>
  <c r="W394" i="13"/>
  <c r="O394" i="13"/>
  <c r="G394" i="13"/>
  <c r="K467" i="13"/>
  <c r="Z467" i="13"/>
  <c r="R467" i="13"/>
  <c r="J467" i="13"/>
  <c r="Y467" i="13"/>
  <c r="I467" i="13"/>
  <c r="X467" i="13"/>
  <c r="P467" i="13"/>
  <c r="H467" i="13"/>
  <c r="W467" i="13"/>
  <c r="O467" i="13"/>
  <c r="G467" i="13"/>
  <c r="V467" i="13"/>
  <c r="N467" i="13"/>
  <c r="F467" i="13"/>
  <c r="U467" i="13"/>
  <c r="M467" i="13"/>
  <c r="L467" i="13"/>
  <c r="Y540" i="13"/>
  <c r="I540" i="13"/>
  <c r="X540" i="13"/>
  <c r="P540" i="13"/>
  <c r="H540" i="13"/>
  <c r="W540" i="13"/>
  <c r="O540" i="13"/>
  <c r="G540" i="13"/>
  <c r="V540" i="13"/>
  <c r="N540" i="13"/>
  <c r="F540" i="13"/>
  <c r="U540" i="13"/>
  <c r="M540" i="13"/>
  <c r="J540" i="13"/>
  <c r="Z540" i="13"/>
  <c r="R540" i="13"/>
  <c r="L540" i="13"/>
  <c r="K540" i="13"/>
  <c r="L617" i="13"/>
  <c r="R617" i="13"/>
  <c r="I617" i="13"/>
  <c r="Z617" i="13"/>
  <c r="H617" i="13"/>
  <c r="Y617" i="13"/>
  <c r="P617" i="13"/>
  <c r="G617" i="13"/>
  <c r="X617" i="13"/>
  <c r="O617" i="13"/>
  <c r="F617" i="13"/>
  <c r="W617" i="13"/>
  <c r="N617" i="13"/>
  <c r="U617" i="13"/>
  <c r="M617" i="13"/>
  <c r="K617" i="13"/>
  <c r="J617" i="13"/>
  <c r="V617" i="13"/>
  <c r="U720" i="13"/>
  <c r="M720" i="13"/>
  <c r="Z720" i="13"/>
  <c r="H720" i="13"/>
  <c r="Y720" i="13"/>
  <c r="P720" i="13"/>
  <c r="G720" i="13"/>
  <c r="X720" i="13"/>
  <c r="O720" i="13"/>
  <c r="F720" i="13"/>
  <c r="W720" i="13"/>
  <c r="N720" i="13"/>
  <c r="V720" i="13"/>
  <c r="L720" i="13"/>
  <c r="K720" i="13"/>
  <c r="J720" i="13"/>
  <c r="I720" i="13"/>
  <c r="R720" i="13"/>
  <c r="U107" i="13"/>
  <c r="M107" i="13"/>
  <c r="L107" i="13"/>
  <c r="K107" i="13"/>
  <c r="P107" i="13"/>
  <c r="Z107" i="13"/>
  <c r="O107" i="13"/>
  <c r="Y107" i="13"/>
  <c r="N107" i="13"/>
  <c r="X107" i="13"/>
  <c r="J107" i="13"/>
  <c r="W107" i="13"/>
  <c r="I107" i="13"/>
  <c r="V107" i="13"/>
  <c r="H107" i="13"/>
  <c r="R107" i="13"/>
  <c r="G107" i="13"/>
  <c r="F107" i="13"/>
  <c r="U171" i="13"/>
  <c r="M171" i="13"/>
  <c r="L171" i="13"/>
  <c r="K171" i="13"/>
  <c r="Z171" i="13"/>
  <c r="R171" i="13"/>
  <c r="J171" i="13"/>
  <c r="Y171" i="13"/>
  <c r="I171" i="13"/>
  <c r="X171" i="13"/>
  <c r="P171" i="13"/>
  <c r="H171" i="13"/>
  <c r="W171" i="13"/>
  <c r="O171" i="13"/>
  <c r="G171" i="13"/>
  <c r="N171" i="13"/>
  <c r="F171" i="13"/>
  <c r="V171" i="13"/>
  <c r="Z235" i="13"/>
  <c r="R235" i="13"/>
  <c r="J235" i="13"/>
  <c r="Y235" i="13"/>
  <c r="I235" i="13"/>
  <c r="X235" i="13"/>
  <c r="P235" i="13"/>
  <c r="H235" i="13"/>
  <c r="W235" i="13"/>
  <c r="O235" i="13"/>
  <c r="G235" i="13"/>
  <c r="V235" i="13"/>
  <c r="N235" i="13"/>
  <c r="F235" i="13"/>
  <c r="M235" i="13"/>
  <c r="L235" i="13"/>
  <c r="K235" i="13"/>
  <c r="U235" i="13"/>
  <c r="Z299" i="13"/>
  <c r="R299" i="13"/>
  <c r="J299" i="13"/>
  <c r="Y299" i="13"/>
  <c r="I299" i="13"/>
  <c r="X299" i="13"/>
  <c r="P299" i="13"/>
  <c r="H299" i="13"/>
  <c r="W299" i="13"/>
  <c r="O299" i="13"/>
  <c r="G299" i="13"/>
  <c r="V299" i="13"/>
  <c r="N299" i="13"/>
  <c r="F299" i="13"/>
  <c r="U299" i="13"/>
  <c r="M299" i="13"/>
  <c r="L299" i="13"/>
  <c r="K299" i="13"/>
  <c r="Z368" i="13"/>
  <c r="R368" i="13"/>
  <c r="J368" i="13"/>
  <c r="Y368" i="13"/>
  <c r="I368" i="13"/>
  <c r="X368" i="13"/>
  <c r="P368" i="13"/>
  <c r="H368" i="13"/>
  <c r="W368" i="13"/>
  <c r="O368" i="13"/>
  <c r="G368" i="13"/>
  <c r="V368" i="13"/>
  <c r="N368" i="13"/>
  <c r="F368" i="13"/>
  <c r="M368" i="13"/>
  <c r="L368" i="13"/>
  <c r="K368" i="13"/>
  <c r="U368" i="13"/>
  <c r="W441" i="13"/>
  <c r="O441" i="13"/>
  <c r="G441" i="13"/>
  <c r="V441" i="13"/>
  <c r="N441" i="13"/>
  <c r="F441" i="13"/>
  <c r="U441" i="13"/>
  <c r="M441" i="13"/>
  <c r="P441" i="13"/>
  <c r="Z441" i="13"/>
  <c r="L441" i="13"/>
  <c r="Y441" i="13"/>
  <c r="K441" i="13"/>
  <c r="X441" i="13"/>
  <c r="J441" i="13"/>
  <c r="I441" i="13"/>
  <c r="H441" i="13"/>
  <c r="R441" i="13"/>
  <c r="Y682" i="13"/>
  <c r="I682" i="13"/>
  <c r="U682" i="13"/>
  <c r="L682" i="13"/>
  <c r="K682" i="13"/>
  <c r="J682" i="13"/>
  <c r="R682" i="13"/>
  <c r="H682" i="13"/>
  <c r="Z682" i="13"/>
  <c r="P682" i="13"/>
  <c r="G682" i="13"/>
  <c r="F682" i="13"/>
  <c r="X682" i="13"/>
  <c r="W682" i="13"/>
  <c r="V682" i="13"/>
  <c r="O682" i="13"/>
  <c r="N682" i="13"/>
  <c r="M682" i="13"/>
  <c r="X785" i="13"/>
  <c r="P785" i="13"/>
  <c r="H785" i="13"/>
  <c r="Z785" i="13"/>
  <c r="G785" i="13"/>
  <c r="Y785" i="13"/>
  <c r="O785" i="13"/>
  <c r="F785" i="13"/>
  <c r="W785" i="13"/>
  <c r="N785" i="13"/>
  <c r="V785" i="13"/>
  <c r="M785" i="13"/>
  <c r="U785" i="13"/>
  <c r="L785" i="13"/>
  <c r="K785" i="13"/>
  <c r="J785" i="13"/>
  <c r="R785" i="13"/>
  <c r="I785" i="13"/>
  <c r="Z999" i="13"/>
  <c r="R999" i="13"/>
  <c r="J999" i="13"/>
  <c r="Y999" i="13"/>
  <c r="P999" i="13"/>
  <c r="G999" i="13"/>
  <c r="X999" i="13"/>
  <c r="O999" i="13"/>
  <c r="F999" i="13"/>
  <c r="W999" i="13"/>
  <c r="N999" i="13"/>
  <c r="V999" i="13"/>
  <c r="M999" i="13"/>
  <c r="U999" i="13"/>
  <c r="L999" i="13"/>
  <c r="T999" i="13"/>
  <c r="K999" i="13"/>
  <c r="I999" i="13"/>
  <c r="H999" i="13"/>
  <c r="X920" i="13"/>
  <c r="P920" i="13"/>
  <c r="H920" i="13"/>
  <c r="W920" i="13"/>
  <c r="N920" i="13"/>
  <c r="V920" i="13"/>
  <c r="M920" i="13"/>
  <c r="U920" i="13"/>
  <c r="L920" i="13"/>
  <c r="T920" i="13"/>
  <c r="K920" i="13"/>
  <c r="R920" i="13"/>
  <c r="I920" i="13"/>
  <c r="Z920" i="13"/>
  <c r="G920" i="13"/>
  <c r="F920" i="13"/>
  <c r="Y920" i="13"/>
  <c r="O920" i="13"/>
  <c r="J920" i="13"/>
  <c r="T984" i="13"/>
  <c r="L984" i="13"/>
  <c r="Z984" i="13"/>
  <c r="H984" i="13"/>
  <c r="Y984" i="13"/>
  <c r="P984" i="13"/>
  <c r="G984" i="13"/>
  <c r="X984" i="13"/>
  <c r="O984" i="13"/>
  <c r="F984" i="13"/>
  <c r="R984" i="13"/>
  <c r="N984" i="13"/>
  <c r="M984" i="13"/>
  <c r="K984" i="13"/>
  <c r="W984" i="13"/>
  <c r="J984" i="13"/>
  <c r="V984" i="13"/>
  <c r="I984" i="13"/>
  <c r="U984" i="13"/>
  <c r="Z905" i="13"/>
  <c r="R905" i="13"/>
  <c r="J905" i="13"/>
  <c r="X905" i="13"/>
  <c r="O905" i="13"/>
  <c r="F905" i="13"/>
  <c r="W905" i="13"/>
  <c r="N905" i="13"/>
  <c r="V905" i="13"/>
  <c r="M905" i="13"/>
  <c r="K905" i="13"/>
  <c r="Y905" i="13"/>
  <c r="I905" i="13"/>
  <c r="U905" i="13"/>
  <c r="H905" i="13"/>
  <c r="T905" i="13"/>
  <c r="G905" i="13"/>
  <c r="P905" i="13"/>
  <c r="L905" i="13"/>
  <c r="Z954" i="13"/>
  <c r="R954" i="13"/>
  <c r="J954" i="13"/>
  <c r="W954" i="13"/>
  <c r="N954" i="13"/>
  <c r="V954" i="13"/>
  <c r="M954" i="13"/>
  <c r="U954" i="13"/>
  <c r="L954" i="13"/>
  <c r="P954" i="13"/>
  <c r="O954" i="13"/>
  <c r="K954" i="13"/>
  <c r="Y954" i="13"/>
  <c r="I954" i="13"/>
  <c r="X954" i="13"/>
  <c r="H954" i="13"/>
  <c r="T954" i="13"/>
  <c r="G954" i="13"/>
  <c r="F954" i="13"/>
  <c r="X867" i="13"/>
  <c r="P867" i="13"/>
  <c r="H867" i="13"/>
  <c r="Z867" i="13"/>
  <c r="G867" i="13"/>
  <c r="Y867" i="13"/>
  <c r="O867" i="13"/>
  <c r="F867" i="13"/>
  <c r="W867" i="13"/>
  <c r="N867" i="13"/>
  <c r="V867" i="13"/>
  <c r="M867" i="13"/>
  <c r="U867" i="13"/>
  <c r="L867" i="13"/>
  <c r="T867" i="13"/>
  <c r="K867" i="13"/>
  <c r="J867" i="13"/>
  <c r="R867" i="13"/>
  <c r="I867" i="13"/>
  <c r="V931" i="13"/>
  <c r="N931" i="13"/>
  <c r="F931" i="13"/>
  <c r="J931" i="13"/>
  <c r="R931" i="13"/>
  <c r="I931" i="13"/>
  <c r="Z931" i="13"/>
  <c r="H931" i="13"/>
  <c r="Y931" i="13"/>
  <c r="P931" i="13"/>
  <c r="G931" i="13"/>
  <c r="X931" i="13"/>
  <c r="O931" i="13"/>
  <c r="W931" i="13"/>
  <c r="M931" i="13"/>
  <c r="U931" i="13"/>
  <c r="L931" i="13"/>
  <c r="T931" i="13"/>
  <c r="K931" i="13"/>
  <c r="Z995" i="13"/>
  <c r="R995" i="13"/>
  <c r="J995" i="13"/>
  <c r="V995" i="13"/>
  <c r="M995" i="13"/>
  <c r="U995" i="13"/>
  <c r="L995" i="13"/>
  <c r="T995" i="13"/>
  <c r="K995" i="13"/>
  <c r="Y995" i="13"/>
  <c r="I995" i="13"/>
  <c r="X995" i="13"/>
  <c r="H995" i="13"/>
  <c r="W995" i="13"/>
  <c r="G995" i="13"/>
  <c r="F995" i="13"/>
  <c r="P995" i="13"/>
  <c r="O995" i="13"/>
  <c r="N995" i="13"/>
  <c r="Z660" i="13"/>
  <c r="R660" i="13"/>
  <c r="J660" i="13"/>
  <c r="W660" i="13"/>
  <c r="N660" i="13"/>
  <c r="V660" i="13"/>
  <c r="M660" i="13"/>
  <c r="U660" i="13"/>
  <c r="L660" i="13"/>
  <c r="K660" i="13"/>
  <c r="I660" i="13"/>
  <c r="H660" i="13"/>
  <c r="Y660" i="13"/>
  <c r="P660" i="13"/>
  <c r="G660" i="13"/>
  <c r="X660" i="13"/>
  <c r="O660" i="13"/>
  <c r="F660" i="13"/>
  <c r="U724" i="13"/>
  <c r="M724" i="13"/>
  <c r="K724" i="13"/>
  <c r="J724" i="13"/>
  <c r="R724" i="13"/>
  <c r="I724" i="13"/>
  <c r="Z724" i="13"/>
  <c r="H724" i="13"/>
  <c r="Y724" i="13"/>
  <c r="P724" i="13"/>
  <c r="G724" i="13"/>
  <c r="X724" i="13"/>
  <c r="O724" i="13"/>
  <c r="F724" i="13"/>
  <c r="W724" i="13"/>
  <c r="N724" i="13"/>
  <c r="V724" i="13"/>
  <c r="L724" i="13"/>
  <c r="X916" i="13"/>
  <c r="P916" i="13"/>
  <c r="H916" i="13"/>
  <c r="T916" i="13"/>
  <c r="K916" i="13"/>
  <c r="J916" i="13"/>
  <c r="R916" i="13"/>
  <c r="I916" i="13"/>
  <c r="O916" i="13"/>
  <c r="N916" i="13"/>
  <c r="Z916" i="13"/>
  <c r="M916" i="13"/>
  <c r="Y916" i="13"/>
  <c r="L916" i="13"/>
  <c r="W916" i="13"/>
  <c r="G916" i="13"/>
  <c r="V916" i="13"/>
  <c r="F916" i="13"/>
  <c r="U916" i="13"/>
  <c r="T980" i="13"/>
  <c r="L980" i="13"/>
  <c r="W980" i="13"/>
  <c r="N980" i="13"/>
  <c r="V980" i="13"/>
  <c r="M980" i="13"/>
  <c r="U980" i="13"/>
  <c r="K980" i="13"/>
  <c r="R980" i="13"/>
  <c r="F980" i="13"/>
  <c r="P980" i="13"/>
  <c r="O980" i="13"/>
  <c r="Z980" i="13"/>
  <c r="J980" i="13"/>
  <c r="Y980" i="13"/>
  <c r="I980" i="13"/>
  <c r="X980" i="13"/>
  <c r="H980" i="13"/>
  <c r="G980" i="13"/>
  <c r="L637" i="13"/>
  <c r="Z637" i="13"/>
  <c r="H637" i="13"/>
  <c r="Y637" i="13"/>
  <c r="P637" i="13"/>
  <c r="G637" i="13"/>
  <c r="X637" i="13"/>
  <c r="O637" i="13"/>
  <c r="F637" i="13"/>
  <c r="W637" i="13"/>
  <c r="N637" i="13"/>
  <c r="V637" i="13"/>
  <c r="M637" i="13"/>
  <c r="U637" i="13"/>
  <c r="K637" i="13"/>
  <c r="J637" i="13"/>
  <c r="R637" i="13"/>
  <c r="I637" i="13"/>
  <c r="W701" i="13"/>
  <c r="O701" i="13"/>
  <c r="G701" i="13"/>
  <c r="X701" i="13"/>
  <c r="N701" i="13"/>
  <c r="V701" i="13"/>
  <c r="M701" i="13"/>
  <c r="U701" i="13"/>
  <c r="L701" i="13"/>
  <c r="K701" i="13"/>
  <c r="J701" i="13"/>
  <c r="R701" i="13"/>
  <c r="I701" i="13"/>
  <c r="Z701" i="13"/>
  <c r="H701" i="13"/>
  <c r="Y701" i="13"/>
  <c r="P701" i="13"/>
  <c r="F701" i="13"/>
  <c r="X765" i="13"/>
  <c r="P765" i="13"/>
  <c r="H765" i="13"/>
  <c r="R765" i="13"/>
  <c r="I765" i="13"/>
  <c r="Z765" i="13"/>
  <c r="G765" i="13"/>
  <c r="Y765" i="13"/>
  <c r="O765" i="13"/>
  <c r="F765" i="13"/>
  <c r="W765" i="13"/>
  <c r="N765" i="13"/>
  <c r="V765" i="13"/>
  <c r="M765" i="13"/>
  <c r="U765" i="13"/>
  <c r="L765" i="13"/>
  <c r="K765" i="13"/>
  <c r="J765" i="13"/>
  <c r="W829" i="13"/>
  <c r="O829" i="13"/>
  <c r="G829" i="13"/>
  <c r="V829" i="13"/>
  <c r="M829" i="13"/>
  <c r="U829" i="13"/>
  <c r="L829" i="13"/>
  <c r="T829" i="13"/>
  <c r="K829" i="13"/>
  <c r="J829" i="13"/>
  <c r="R829" i="13"/>
  <c r="I829" i="13"/>
  <c r="Z829" i="13"/>
  <c r="H829" i="13"/>
  <c r="Y829" i="13"/>
  <c r="P829" i="13"/>
  <c r="F829" i="13"/>
  <c r="X829" i="13"/>
  <c r="N829" i="13"/>
  <c r="V342" i="13"/>
  <c r="N342" i="13"/>
  <c r="F342" i="13"/>
  <c r="U342" i="13"/>
  <c r="M342" i="13"/>
  <c r="L342" i="13"/>
  <c r="R342" i="13"/>
  <c r="G342" i="13"/>
  <c r="P342" i="13"/>
  <c r="Z342" i="13"/>
  <c r="O342" i="13"/>
  <c r="Y342" i="13"/>
  <c r="K342" i="13"/>
  <c r="X342" i="13"/>
  <c r="J342" i="13"/>
  <c r="W342" i="13"/>
  <c r="I342" i="13"/>
  <c r="H342" i="13"/>
  <c r="V406" i="13"/>
  <c r="N406" i="13"/>
  <c r="F406" i="13"/>
  <c r="U406" i="13"/>
  <c r="M406" i="13"/>
  <c r="L406" i="13"/>
  <c r="K406" i="13"/>
  <c r="Z406" i="13"/>
  <c r="R406" i="13"/>
  <c r="J406" i="13"/>
  <c r="Y406" i="13"/>
  <c r="I406" i="13"/>
  <c r="X406" i="13"/>
  <c r="P406" i="13"/>
  <c r="H406" i="13"/>
  <c r="O406" i="13"/>
  <c r="G406" i="13"/>
  <c r="W406" i="13"/>
  <c r="Y470" i="13"/>
  <c r="I470" i="13"/>
  <c r="X470" i="13"/>
  <c r="P470" i="13"/>
  <c r="H470" i="13"/>
  <c r="W470" i="13"/>
  <c r="O470" i="13"/>
  <c r="G470" i="13"/>
  <c r="V470" i="13"/>
  <c r="N470" i="13"/>
  <c r="F470" i="13"/>
  <c r="U470" i="13"/>
  <c r="M470" i="13"/>
  <c r="L470" i="13"/>
  <c r="K470" i="13"/>
  <c r="Z470" i="13"/>
  <c r="R470" i="13"/>
  <c r="J470" i="13"/>
  <c r="U534" i="13"/>
  <c r="M534" i="13"/>
  <c r="L534" i="13"/>
  <c r="K534" i="13"/>
  <c r="Z534" i="13"/>
  <c r="F534" i="13"/>
  <c r="P534" i="13"/>
  <c r="O534" i="13"/>
  <c r="Y534" i="13"/>
  <c r="N534" i="13"/>
  <c r="X534" i="13"/>
  <c r="J534" i="13"/>
  <c r="W534" i="13"/>
  <c r="I534" i="13"/>
  <c r="V534" i="13"/>
  <c r="H534" i="13"/>
  <c r="R534" i="13"/>
  <c r="G534" i="13"/>
  <c r="K598" i="13"/>
  <c r="X598" i="13"/>
  <c r="O598" i="13"/>
  <c r="F598" i="13"/>
  <c r="W598" i="13"/>
  <c r="N598" i="13"/>
  <c r="V598" i="13"/>
  <c r="M598" i="13"/>
  <c r="U598" i="13"/>
  <c r="L598" i="13"/>
  <c r="J598" i="13"/>
  <c r="R598" i="13"/>
  <c r="I598" i="13"/>
  <c r="Z598" i="13"/>
  <c r="H598" i="13"/>
  <c r="Y598" i="13"/>
  <c r="P598" i="13"/>
  <c r="G598" i="13"/>
  <c r="V662" i="13"/>
  <c r="N662" i="13"/>
  <c r="F662" i="13"/>
  <c r="Y662" i="13"/>
  <c r="P662" i="13"/>
  <c r="G662" i="13"/>
  <c r="X662" i="13"/>
  <c r="O662" i="13"/>
  <c r="W662" i="13"/>
  <c r="M662" i="13"/>
  <c r="U662" i="13"/>
  <c r="L662" i="13"/>
  <c r="K662" i="13"/>
  <c r="J662" i="13"/>
  <c r="R662" i="13"/>
  <c r="I662" i="13"/>
  <c r="Z662" i="13"/>
  <c r="H662" i="13"/>
  <c r="V854" i="13"/>
  <c r="N854" i="13"/>
  <c r="F854" i="13"/>
  <c r="J854" i="13"/>
  <c r="R854" i="13"/>
  <c r="I854" i="13"/>
  <c r="Z854" i="13"/>
  <c r="H854" i="13"/>
  <c r="T854" i="13"/>
  <c r="P854" i="13"/>
  <c r="O854" i="13"/>
  <c r="M854" i="13"/>
  <c r="Y854" i="13"/>
  <c r="L854" i="13"/>
  <c r="X854" i="13"/>
  <c r="K854" i="13"/>
  <c r="W854" i="13"/>
  <c r="G854" i="13"/>
  <c r="U854" i="13"/>
  <c r="T918" i="13"/>
  <c r="L918" i="13"/>
  <c r="V918" i="13"/>
  <c r="M918" i="13"/>
  <c r="U918" i="13"/>
  <c r="K918" i="13"/>
  <c r="J918" i="13"/>
  <c r="P918" i="13"/>
  <c r="O918" i="13"/>
  <c r="Z918" i="13"/>
  <c r="N918" i="13"/>
  <c r="Y918" i="13"/>
  <c r="I918" i="13"/>
  <c r="X918" i="13"/>
  <c r="H918" i="13"/>
  <c r="W918" i="13"/>
  <c r="G918" i="13"/>
  <c r="R918" i="13"/>
  <c r="F918" i="13"/>
  <c r="X982" i="13"/>
  <c r="P982" i="13"/>
  <c r="H982" i="13"/>
  <c r="Y982" i="13"/>
  <c r="O982" i="13"/>
  <c r="F982" i="13"/>
  <c r="W982" i="13"/>
  <c r="N982" i="13"/>
  <c r="V982" i="13"/>
  <c r="M982" i="13"/>
  <c r="R982" i="13"/>
  <c r="L982" i="13"/>
  <c r="K982" i="13"/>
  <c r="Z982" i="13"/>
  <c r="J982" i="13"/>
  <c r="U982" i="13"/>
  <c r="I982" i="13"/>
  <c r="T982" i="13"/>
  <c r="G982" i="13"/>
  <c r="V1001" i="13"/>
  <c r="I1001" i="13"/>
  <c r="R1001" i="13"/>
  <c r="Q1001" i="13"/>
  <c r="O1001" i="13"/>
  <c r="J1001" i="13"/>
  <c r="P1001" i="13"/>
  <c r="S1001" i="13"/>
  <c r="N1001" i="13"/>
  <c r="Z1001" i="13"/>
  <c r="K1001" i="13"/>
  <c r="H1001" i="13"/>
  <c r="X1001" i="13"/>
  <c r="G1001" i="13"/>
  <c r="M1001" i="13"/>
  <c r="T1001" i="13"/>
  <c r="U1001" i="13"/>
  <c r="Y1001" i="13"/>
  <c r="F1001" i="13"/>
  <c r="W1001" i="13"/>
  <c r="L1001" i="13"/>
  <c r="W100" i="13"/>
  <c r="O100" i="13"/>
  <c r="V100" i="13"/>
  <c r="N100" i="13"/>
  <c r="U100" i="13"/>
  <c r="M100" i="13"/>
  <c r="F100" i="13"/>
  <c r="P100" i="13"/>
  <c r="Z100" i="13"/>
  <c r="L100" i="13"/>
  <c r="Y100" i="13"/>
  <c r="K100" i="13"/>
  <c r="X100" i="13"/>
  <c r="J100" i="13"/>
  <c r="I100" i="13"/>
  <c r="H100" i="13"/>
  <c r="R100" i="13"/>
  <c r="G100" i="13"/>
  <c r="U191" i="13"/>
  <c r="M191" i="13"/>
  <c r="L191" i="13"/>
  <c r="K191" i="13"/>
  <c r="Z191" i="13"/>
  <c r="R191" i="13"/>
  <c r="J191" i="13"/>
  <c r="Y191" i="13"/>
  <c r="I191" i="13"/>
  <c r="X191" i="13"/>
  <c r="P191" i="13"/>
  <c r="H191" i="13"/>
  <c r="W191" i="13"/>
  <c r="O191" i="13"/>
  <c r="G191" i="13"/>
  <c r="V191" i="13"/>
  <c r="N191" i="13"/>
  <c r="F191" i="13"/>
  <c r="Z271" i="13"/>
  <c r="R271" i="13"/>
  <c r="J271" i="13"/>
  <c r="Y271" i="13"/>
  <c r="I271" i="13"/>
  <c r="X271" i="13"/>
  <c r="P271" i="13"/>
  <c r="H271" i="13"/>
  <c r="W271" i="13"/>
  <c r="O271" i="13"/>
  <c r="G271" i="13"/>
  <c r="V271" i="13"/>
  <c r="N271" i="13"/>
  <c r="F271" i="13"/>
  <c r="U271" i="13"/>
  <c r="M271" i="13"/>
  <c r="L271" i="13"/>
  <c r="K271" i="13"/>
  <c r="X33" i="13"/>
  <c r="P33" i="13"/>
  <c r="H33" i="13"/>
  <c r="W33" i="13"/>
  <c r="O33" i="13"/>
  <c r="G33" i="13"/>
  <c r="V33" i="13"/>
  <c r="N33" i="13"/>
  <c r="F33" i="13"/>
  <c r="L33" i="13"/>
  <c r="K33" i="13"/>
  <c r="Z33" i="13"/>
  <c r="R33" i="13"/>
  <c r="J33" i="13"/>
  <c r="Y33" i="13"/>
  <c r="U33" i="13"/>
  <c r="M33" i="13"/>
  <c r="I33" i="13"/>
  <c r="K847" i="13"/>
  <c r="Z847" i="13"/>
  <c r="R847" i="13"/>
  <c r="J847" i="13"/>
  <c r="Y847" i="13"/>
  <c r="I847" i="13"/>
  <c r="V847" i="13"/>
  <c r="H847" i="13"/>
  <c r="U847" i="13"/>
  <c r="G847" i="13"/>
  <c r="T847" i="13"/>
  <c r="F847" i="13"/>
  <c r="P847" i="13"/>
  <c r="O847" i="13"/>
  <c r="N847" i="13"/>
  <c r="X847" i="13"/>
  <c r="M847" i="13"/>
  <c r="W847" i="13"/>
  <c r="L847" i="13"/>
  <c r="V36" i="13"/>
  <c r="N36" i="13"/>
  <c r="F36" i="13"/>
  <c r="U36" i="13"/>
  <c r="M36" i="13"/>
  <c r="L36" i="13"/>
  <c r="Z36" i="13"/>
  <c r="R36" i="13"/>
  <c r="J36" i="13"/>
  <c r="Y36" i="13"/>
  <c r="I36" i="13"/>
  <c r="X36" i="13"/>
  <c r="P36" i="13"/>
  <c r="H36" i="13"/>
  <c r="W36" i="13"/>
  <c r="O36" i="13"/>
  <c r="K36" i="13"/>
  <c r="G36" i="13"/>
  <c r="K150" i="13"/>
  <c r="Z150" i="13"/>
  <c r="R150" i="13"/>
  <c r="J150" i="13"/>
  <c r="Y150" i="13"/>
  <c r="I150" i="13"/>
  <c r="X150" i="13"/>
  <c r="P150" i="13"/>
  <c r="H150" i="13"/>
  <c r="W150" i="13"/>
  <c r="O150" i="13"/>
  <c r="G150" i="13"/>
  <c r="V150" i="13"/>
  <c r="N150" i="13"/>
  <c r="F150" i="13"/>
  <c r="U150" i="13"/>
  <c r="M150" i="13"/>
  <c r="L150" i="13"/>
  <c r="V253" i="13"/>
  <c r="N253" i="13"/>
  <c r="F253" i="13"/>
  <c r="U253" i="13"/>
  <c r="M253" i="13"/>
  <c r="L253" i="13"/>
  <c r="K253" i="13"/>
  <c r="Z253" i="13"/>
  <c r="R253" i="13"/>
  <c r="J253" i="13"/>
  <c r="H253" i="13"/>
  <c r="Y253" i="13"/>
  <c r="G253" i="13"/>
  <c r="X253" i="13"/>
  <c r="W253" i="13"/>
  <c r="P253" i="13"/>
  <c r="O253" i="13"/>
  <c r="I253" i="13"/>
  <c r="Y442" i="13"/>
  <c r="I442" i="13"/>
  <c r="X442" i="13"/>
  <c r="P442" i="13"/>
  <c r="H442" i="13"/>
  <c r="W442" i="13"/>
  <c r="O442" i="13"/>
  <c r="G442" i="13"/>
  <c r="F442" i="13"/>
  <c r="R442" i="13"/>
  <c r="N442" i="13"/>
  <c r="M442" i="13"/>
  <c r="Z442" i="13"/>
  <c r="L442" i="13"/>
  <c r="V442" i="13"/>
  <c r="K442" i="13"/>
  <c r="U442" i="13"/>
  <c r="J442" i="13"/>
  <c r="L55" i="13"/>
  <c r="K55" i="13"/>
  <c r="Z55" i="13"/>
  <c r="R55" i="13"/>
  <c r="J55" i="13"/>
  <c r="X55" i="13"/>
  <c r="P55" i="13"/>
  <c r="H55" i="13"/>
  <c r="W55" i="13"/>
  <c r="O55" i="13"/>
  <c r="G55" i="13"/>
  <c r="V55" i="13"/>
  <c r="N55" i="13"/>
  <c r="F55" i="13"/>
  <c r="Y55" i="13"/>
  <c r="U55" i="13"/>
  <c r="M55" i="13"/>
  <c r="I55" i="13"/>
  <c r="U151" i="13"/>
  <c r="M151" i="13"/>
  <c r="L151" i="13"/>
  <c r="K151" i="13"/>
  <c r="Z151" i="13"/>
  <c r="R151" i="13"/>
  <c r="J151" i="13"/>
  <c r="Y151" i="13"/>
  <c r="I151" i="13"/>
  <c r="X151" i="13"/>
  <c r="P151" i="13"/>
  <c r="H151" i="13"/>
  <c r="W151" i="13"/>
  <c r="O151" i="13"/>
  <c r="G151" i="13"/>
  <c r="F151" i="13"/>
  <c r="V151" i="13"/>
  <c r="N151" i="13"/>
  <c r="X254" i="13"/>
  <c r="P254" i="13"/>
  <c r="H254" i="13"/>
  <c r="W254" i="13"/>
  <c r="O254" i="13"/>
  <c r="G254" i="13"/>
  <c r="V254" i="13"/>
  <c r="N254" i="13"/>
  <c r="F254" i="13"/>
  <c r="U254" i="13"/>
  <c r="M254" i="13"/>
  <c r="L254" i="13"/>
  <c r="I254" i="13"/>
  <c r="Z254" i="13"/>
  <c r="Y254" i="13"/>
  <c r="R254" i="13"/>
  <c r="K254" i="13"/>
  <c r="J254" i="13"/>
  <c r="K451" i="13"/>
  <c r="Z451" i="13"/>
  <c r="R451" i="13"/>
  <c r="J451" i="13"/>
  <c r="Y451" i="13"/>
  <c r="I451" i="13"/>
  <c r="X451" i="13"/>
  <c r="P451" i="13"/>
  <c r="H451" i="13"/>
  <c r="W451" i="13"/>
  <c r="O451" i="13"/>
  <c r="G451" i="13"/>
  <c r="F451" i="13"/>
  <c r="V451" i="13"/>
  <c r="U451" i="13"/>
  <c r="N451" i="13"/>
  <c r="M451" i="13"/>
  <c r="L451" i="13"/>
  <c r="L39" i="13"/>
  <c r="K39" i="13"/>
  <c r="Z39" i="13"/>
  <c r="R39" i="13"/>
  <c r="J39" i="13"/>
  <c r="X39" i="13"/>
  <c r="P39" i="13"/>
  <c r="H39" i="13"/>
  <c r="W39" i="13"/>
  <c r="O39" i="13"/>
  <c r="G39" i="13"/>
  <c r="V39" i="13"/>
  <c r="N39" i="13"/>
  <c r="F39" i="13"/>
  <c r="Y39" i="13"/>
  <c r="U39" i="13"/>
  <c r="M39" i="13"/>
  <c r="I39" i="13"/>
  <c r="W128" i="13"/>
  <c r="O128" i="13"/>
  <c r="G128" i="13"/>
  <c r="V128" i="13"/>
  <c r="N128" i="13"/>
  <c r="F128" i="13"/>
  <c r="U128" i="13"/>
  <c r="M128" i="13"/>
  <c r="L128" i="13"/>
  <c r="K128" i="13"/>
  <c r="I128" i="13"/>
  <c r="Z128" i="13"/>
  <c r="H128" i="13"/>
  <c r="Y128" i="13"/>
  <c r="X128" i="13"/>
  <c r="R128" i="13"/>
  <c r="P128" i="13"/>
  <c r="J128" i="13"/>
  <c r="Z231" i="13"/>
  <c r="R231" i="13"/>
  <c r="J231" i="13"/>
  <c r="Y231" i="13"/>
  <c r="I231" i="13"/>
  <c r="X231" i="13"/>
  <c r="P231" i="13"/>
  <c r="H231" i="13"/>
  <c r="M231" i="13"/>
  <c r="W231" i="13"/>
  <c r="L231" i="13"/>
  <c r="V231" i="13"/>
  <c r="K231" i="13"/>
  <c r="U231" i="13"/>
  <c r="G231" i="13"/>
  <c r="F231" i="13"/>
  <c r="O231" i="13"/>
  <c r="N231" i="13"/>
  <c r="X335" i="13"/>
  <c r="P335" i="13"/>
  <c r="H335" i="13"/>
  <c r="W335" i="13"/>
  <c r="O335" i="13"/>
  <c r="G335" i="13"/>
  <c r="V335" i="13"/>
  <c r="N335" i="13"/>
  <c r="F335" i="13"/>
  <c r="R335" i="13"/>
  <c r="M335" i="13"/>
  <c r="Z335" i="13"/>
  <c r="L335" i="13"/>
  <c r="Y335" i="13"/>
  <c r="K335" i="13"/>
  <c r="U335" i="13"/>
  <c r="J335" i="13"/>
  <c r="I335" i="13"/>
  <c r="L31" i="13"/>
  <c r="K31" i="13"/>
  <c r="Z31" i="13"/>
  <c r="R31" i="13"/>
  <c r="J31" i="13"/>
  <c r="X31" i="13"/>
  <c r="P31" i="13"/>
  <c r="H31" i="13"/>
  <c r="W31" i="13"/>
  <c r="O31" i="13"/>
  <c r="G31" i="13"/>
  <c r="V31" i="13"/>
  <c r="N31" i="13"/>
  <c r="F31" i="13"/>
  <c r="M31" i="13"/>
  <c r="I31" i="13"/>
  <c r="Y31" i="13"/>
  <c r="U31" i="13"/>
  <c r="K118" i="13"/>
  <c r="Z118" i="13"/>
  <c r="R118" i="13"/>
  <c r="J118" i="13"/>
  <c r="Y118" i="13"/>
  <c r="I118" i="13"/>
  <c r="P118" i="13"/>
  <c r="O118" i="13"/>
  <c r="N118" i="13"/>
  <c r="X118" i="13"/>
  <c r="M118" i="13"/>
  <c r="W118" i="13"/>
  <c r="L118" i="13"/>
  <c r="V118" i="13"/>
  <c r="H118" i="13"/>
  <c r="U118" i="13"/>
  <c r="G118" i="13"/>
  <c r="F118" i="13"/>
  <c r="V221" i="13"/>
  <c r="N221" i="13"/>
  <c r="F221" i="13"/>
  <c r="U221" i="13"/>
  <c r="M221" i="13"/>
  <c r="L221" i="13"/>
  <c r="P221" i="13"/>
  <c r="Z221" i="13"/>
  <c r="O221" i="13"/>
  <c r="Y221" i="13"/>
  <c r="K221" i="13"/>
  <c r="X221" i="13"/>
  <c r="J221" i="13"/>
  <c r="W221" i="13"/>
  <c r="I221" i="13"/>
  <c r="H221" i="13"/>
  <c r="R221" i="13"/>
  <c r="G221" i="13"/>
  <c r="Z324" i="13"/>
  <c r="R324" i="13"/>
  <c r="Y324" i="13"/>
  <c r="I324" i="13"/>
  <c r="X324" i="13"/>
  <c r="H324" i="13"/>
  <c r="P324" i="13"/>
  <c r="G324" i="13"/>
  <c r="O324" i="13"/>
  <c r="F324" i="13"/>
  <c r="N324" i="13"/>
  <c r="W324" i="13"/>
  <c r="M324" i="13"/>
  <c r="V324" i="13"/>
  <c r="L324" i="13"/>
  <c r="U324" i="13"/>
  <c r="K324" i="13"/>
  <c r="J324" i="13"/>
  <c r="Y197" i="13"/>
  <c r="I197" i="13"/>
  <c r="X197" i="13"/>
  <c r="P197" i="13"/>
  <c r="H197" i="13"/>
  <c r="W197" i="13"/>
  <c r="O197" i="13"/>
  <c r="G197" i="13"/>
  <c r="V197" i="13"/>
  <c r="N197" i="13"/>
  <c r="F197" i="13"/>
  <c r="U197" i="13"/>
  <c r="M197" i="13"/>
  <c r="L197" i="13"/>
  <c r="K197" i="13"/>
  <c r="R197" i="13"/>
  <c r="J197" i="13"/>
  <c r="Z197" i="13"/>
  <c r="L300" i="13"/>
  <c r="K300" i="13"/>
  <c r="Z300" i="13"/>
  <c r="R300" i="13"/>
  <c r="J300" i="13"/>
  <c r="Y300" i="13"/>
  <c r="I300" i="13"/>
  <c r="X300" i="13"/>
  <c r="P300" i="13"/>
  <c r="H300" i="13"/>
  <c r="W300" i="13"/>
  <c r="O300" i="13"/>
  <c r="G300" i="13"/>
  <c r="V300" i="13"/>
  <c r="N300" i="13"/>
  <c r="F300" i="13"/>
  <c r="U300" i="13"/>
  <c r="M300" i="13"/>
  <c r="L747" i="13"/>
  <c r="U747" i="13"/>
  <c r="K747" i="13"/>
  <c r="J747" i="13"/>
  <c r="R747" i="13"/>
  <c r="I747" i="13"/>
  <c r="Z747" i="13"/>
  <c r="H747" i="13"/>
  <c r="Y747" i="13"/>
  <c r="P747" i="13"/>
  <c r="G747" i="13"/>
  <c r="X747" i="13"/>
  <c r="O747" i="13"/>
  <c r="F747" i="13"/>
  <c r="W747" i="13"/>
  <c r="N747" i="13"/>
  <c r="V747" i="13"/>
  <c r="M747" i="13"/>
  <c r="Z70" i="13"/>
  <c r="R70" i="13"/>
  <c r="J70" i="13"/>
  <c r="Y70" i="13"/>
  <c r="I70" i="13"/>
  <c r="X70" i="13"/>
  <c r="P70" i="13"/>
  <c r="H70" i="13"/>
  <c r="V70" i="13"/>
  <c r="N70" i="13"/>
  <c r="F70" i="13"/>
  <c r="U70" i="13"/>
  <c r="M70" i="13"/>
  <c r="L70" i="13"/>
  <c r="O70" i="13"/>
  <c r="K70" i="13"/>
  <c r="G70" i="13"/>
  <c r="W70" i="13"/>
  <c r="Y173" i="13"/>
  <c r="I173" i="13"/>
  <c r="X173" i="13"/>
  <c r="P173" i="13"/>
  <c r="H173" i="13"/>
  <c r="W173" i="13"/>
  <c r="O173" i="13"/>
  <c r="G173" i="13"/>
  <c r="V173" i="13"/>
  <c r="N173" i="13"/>
  <c r="F173" i="13"/>
  <c r="U173" i="13"/>
  <c r="M173" i="13"/>
  <c r="L173" i="13"/>
  <c r="K173" i="13"/>
  <c r="Z173" i="13"/>
  <c r="R173" i="13"/>
  <c r="J173" i="13"/>
  <c r="L276" i="13"/>
  <c r="K276" i="13"/>
  <c r="Z276" i="13"/>
  <c r="R276" i="13"/>
  <c r="J276" i="13"/>
  <c r="Y276" i="13"/>
  <c r="I276" i="13"/>
  <c r="X276" i="13"/>
  <c r="P276" i="13"/>
  <c r="H276" i="13"/>
  <c r="W276" i="13"/>
  <c r="O276" i="13"/>
  <c r="G276" i="13"/>
  <c r="V276" i="13"/>
  <c r="N276" i="13"/>
  <c r="F276" i="13"/>
  <c r="U276" i="13"/>
  <c r="M276" i="13"/>
  <c r="W570" i="13"/>
  <c r="Y149" i="13"/>
  <c r="I149" i="13"/>
  <c r="X149" i="13"/>
  <c r="P149" i="13"/>
  <c r="H149" i="13"/>
  <c r="W149" i="13"/>
  <c r="O149" i="13"/>
  <c r="G149" i="13"/>
  <c r="V149" i="13"/>
  <c r="N149" i="13"/>
  <c r="F149" i="13"/>
  <c r="U149" i="13"/>
  <c r="M149" i="13"/>
  <c r="L149" i="13"/>
  <c r="K149" i="13"/>
  <c r="Z149" i="13"/>
  <c r="R149" i="13"/>
  <c r="J149" i="13"/>
  <c r="L252" i="13"/>
  <c r="K252" i="13"/>
  <c r="Z252" i="13"/>
  <c r="R252" i="13"/>
  <c r="J252" i="13"/>
  <c r="Y252" i="13"/>
  <c r="I252" i="13"/>
  <c r="X252" i="13"/>
  <c r="P252" i="13"/>
  <c r="H252" i="13"/>
  <c r="G252" i="13"/>
  <c r="F252" i="13"/>
  <c r="W252" i="13"/>
  <c r="V252" i="13"/>
  <c r="U252" i="13"/>
  <c r="O252" i="13"/>
  <c r="N252" i="13"/>
  <c r="M252" i="13"/>
  <c r="W433" i="13"/>
  <c r="O433" i="13"/>
  <c r="G433" i="13"/>
  <c r="V433" i="13"/>
  <c r="N433" i="13"/>
  <c r="F433" i="13"/>
  <c r="U433" i="13"/>
  <c r="M433" i="13"/>
  <c r="Z433" i="13"/>
  <c r="L433" i="13"/>
  <c r="Y433" i="13"/>
  <c r="K433" i="13"/>
  <c r="X433" i="13"/>
  <c r="J433" i="13"/>
  <c r="I433" i="13"/>
  <c r="H433" i="13"/>
  <c r="R433" i="13"/>
  <c r="P433" i="13"/>
  <c r="L361" i="13"/>
  <c r="K361" i="13"/>
  <c r="Z361" i="13"/>
  <c r="R361" i="13"/>
  <c r="J361" i="13"/>
  <c r="Y361" i="13"/>
  <c r="I361" i="13"/>
  <c r="X361" i="13"/>
  <c r="P361" i="13"/>
  <c r="H361" i="13"/>
  <c r="U361" i="13"/>
  <c r="O361" i="13"/>
  <c r="N361" i="13"/>
  <c r="M361" i="13"/>
  <c r="G361" i="13"/>
  <c r="F361" i="13"/>
  <c r="W361" i="13"/>
  <c r="V361" i="13"/>
  <c r="Y434" i="13"/>
  <c r="I434" i="13"/>
  <c r="X434" i="13"/>
  <c r="P434" i="13"/>
  <c r="H434" i="13"/>
  <c r="W434" i="13"/>
  <c r="O434" i="13"/>
  <c r="G434" i="13"/>
  <c r="R434" i="13"/>
  <c r="N434" i="13"/>
  <c r="M434" i="13"/>
  <c r="Z434" i="13"/>
  <c r="L434" i="13"/>
  <c r="V434" i="13"/>
  <c r="K434" i="13"/>
  <c r="U434" i="13"/>
  <c r="J434" i="13"/>
  <c r="F434" i="13"/>
  <c r="V507" i="13"/>
  <c r="N507" i="13"/>
  <c r="F507" i="13"/>
  <c r="Z507" i="13"/>
  <c r="H507" i="13"/>
  <c r="Y507" i="13"/>
  <c r="P507" i="13"/>
  <c r="G507" i="13"/>
  <c r="X507" i="13"/>
  <c r="O507" i="13"/>
  <c r="W507" i="13"/>
  <c r="M507" i="13"/>
  <c r="U507" i="13"/>
  <c r="L507" i="13"/>
  <c r="K507" i="13"/>
  <c r="J507" i="13"/>
  <c r="R507" i="13"/>
  <c r="I507" i="13"/>
  <c r="V776" i="13"/>
  <c r="N776" i="13"/>
  <c r="F776" i="13"/>
  <c r="W776" i="13"/>
  <c r="M776" i="13"/>
  <c r="U776" i="13"/>
  <c r="L776" i="13"/>
  <c r="K776" i="13"/>
  <c r="J776" i="13"/>
  <c r="R776" i="13"/>
  <c r="I776" i="13"/>
  <c r="Z776" i="13"/>
  <c r="H776" i="13"/>
  <c r="Y776" i="13"/>
  <c r="P776" i="13"/>
  <c r="G776" i="13"/>
  <c r="X776" i="13"/>
  <c r="O776" i="13"/>
  <c r="T951" i="13"/>
  <c r="L951" i="13"/>
  <c r="Y951" i="13"/>
  <c r="P951" i="13"/>
  <c r="G951" i="13"/>
  <c r="X951" i="13"/>
  <c r="O951" i="13"/>
  <c r="F951" i="13"/>
  <c r="W951" i="13"/>
  <c r="N951" i="13"/>
  <c r="V951" i="13"/>
  <c r="I951" i="13"/>
  <c r="U951" i="13"/>
  <c r="H951" i="13"/>
  <c r="R951" i="13"/>
  <c r="M951" i="13"/>
  <c r="K951" i="13"/>
  <c r="Z951" i="13"/>
  <c r="J951" i="13"/>
  <c r="Z408" i="13"/>
  <c r="R408" i="13"/>
  <c r="J408" i="13"/>
  <c r="Y408" i="13"/>
  <c r="I408" i="13"/>
  <c r="X408" i="13"/>
  <c r="P408" i="13"/>
  <c r="H408" i="13"/>
  <c r="W408" i="13"/>
  <c r="O408" i="13"/>
  <c r="G408" i="13"/>
  <c r="V408" i="13"/>
  <c r="N408" i="13"/>
  <c r="F408" i="13"/>
  <c r="U408" i="13"/>
  <c r="M408" i="13"/>
  <c r="L408" i="13"/>
  <c r="K408" i="13"/>
  <c r="W481" i="13"/>
  <c r="O481" i="13"/>
  <c r="G481" i="13"/>
  <c r="V481" i="13"/>
  <c r="N481" i="13"/>
  <c r="F481" i="13"/>
  <c r="U481" i="13"/>
  <c r="M481" i="13"/>
  <c r="L481" i="13"/>
  <c r="K481" i="13"/>
  <c r="Z481" i="13"/>
  <c r="R481" i="13"/>
  <c r="J481" i="13"/>
  <c r="Y481" i="13"/>
  <c r="I481" i="13"/>
  <c r="P481" i="13"/>
  <c r="H481" i="13"/>
  <c r="X481" i="13"/>
  <c r="K554" i="13"/>
  <c r="W554" i="13"/>
  <c r="N554" i="13"/>
  <c r="V554" i="13"/>
  <c r="M554" i="13"/>
  <c r="U554" i="13"/>
  <c r="L554" i="13"/>
  <c r="J554" i="13"/>
  <c r="R554" i="13"/>
  <c r="I554" i="13"/>
  <c r="Z554" i="13"/>
  <c r="H554" i="13"/>
  <c r="Y554" i="13"/>
  <c r="P554" i="13"/>
  <c r="G554" i="13"/>
  <c r="O554" i="13"/>
  <c r="F554" i="13"/>
  <c r="X554" i="13"/>
  <c r="X635" i="13"/>
  <c r="P635" i="13"/>
  <c r="H635" i="13"/>
  <c r="Y635" i="13"/>
  <c r="O635" i="13"/>
  <c r="F635" i="13"/>
  <c r="W635" i="13"/>
  <c r="N635" i="13"/>
  <c r="V635" i="13"/>
  <c r="M635" i="13"/>
  <c r="U635" i="13"/>
  <c r="L635" i="13"/>
  <c r="K635" i="13"/>
  <c r="J635" i="13"/>
  <c r="R635" i="13"/>
  <c r="I635" i="13"/>
  <c r="Z635" i="13"/>
  <c r="G635" i="13"/>
  <c r="L381" i="13"/>
  <c r="K381" i="13"/>
  <c r="Z381" i="13"/>
  <c r="R381" i="13"/>
  <c r="J381" i="13"/>
  <c r="Y381" i="13"/>
  <c r="I381" i="13"/>
  <c r="X381" i="13"/>
  <c r="P381" i="13"/>
  <c r="H381" i="13"/>
  <c r="W381" i="13"/>
  <c r="O381" i="13"/>
  <c r="G381" i="13"/>
  <c r="V381" i="13"/>
  <c r="N381" i="13"/>
  <c r="F381" i="13"/>
  <c r="U381" i="13"/>
  <c r="M381" i="13"/>
  <c r="K455" i="13"/>
  <c r="Z455" i="13"/>
  <c r="R455" i="13"/>
  <c r="J455" i="13"/>
  <c r="Y455" i="13"/>
  <c r="I455" i="13"/>
  <c r="X455" i="13"/>
  <c r="P455" i="13"/>
  <c r="H455" i="13"/>
  <c r="W455" i="13"/>
  <c r="O455" i="13"/>
  <c r="G455" i="13"/>
  <c r="V455" i="13"/>
  <c r="U455" i="13"/>
  <c r="N455" i="13"/>
  <c r="M455" i="13"/>
  <c r="L455" i="13"/>
  <c r="F455" i="13"/>
  <c r="Y528" i="13"/>
  <c r="I528" i="13"/>
  <c r="X528" i="13"/>
  <c r="P528" i="13"/>
  <c r="H528" i="13"/>
  <c r="W528" i="13"/>
  <c r="O528" i="13"/>
  <c r="G528" i="13"/>
  <c r="U528" i="13"/>
  <c r="J528" i="13"/>
  <c r="F528" i="13"/>
  <c r="R528" i="13"/>
  <c r="N528" i="13"/>
  <c r="M528" i="13"/>
  <c r="Z528" i="13"/>
  <c r="L528" i="13"/>
  <c r="V528" i="13"/>
  <c r="K528" i="13"/>
  <c r="Y601" i="13"/>
  <c r="I601" i="13"/>
  <c r="X601" i="13"/>
  <c r="W601" i="13"/>
  <c r="V601" i="13"/>
  <c r="M601" i="13"/>
  <c r="U601" i="13"/>
  <c r="L601" i="13"/>
  <c r="K601" i="13"/>
  <c r="J601" i="13"/>
  <c r="R601" i="13"/>
  <c r="H601" i="13"/>
  <c r="P601" i="13"/>
  <c r="G601" i="13"/>
  <c r="O601" i="13"/>
  <c r="F601" i="13"/>
  <c r="Z601" i="13"/>
  <c r="N601" i="13"/>
  <c r="K703" i="13"/>
  <c r="Y703" i="13"/>
  <c r="P703" i="13"/>
  <c r="G703" i="13"/>
  <c r="X703" i="13"/>
  <c r="O703" i="13"/>
  <c r="F703" i="13"/>
  <c r="W703" i="13"/>
  <c r="N703" i="13"/>
  <c r="V703" i="13"/>
  <c r="M703" i="13"/>
  <c r="U703" i="13"/>
  <c r="L703" i="13"/>
  <c r="J703" i="13"/>
  <c r="R703" i="13"/>
  <c r="I703" i="13"/>
  <c r="H703" i="13"/>
  <c r="Z703" i="13"/>
  <c r="K803" i="13"/>
  <c r="R803" i="13"/>
  <c r="I803" i="13"/>
  <c r="Z803" i="13"/>
  <c r="H803" i="13"/>
  <c r="Y803" i="13"/>
  <c r="P803" i="13"/>
  <c r="G803" i="13"/>
  <c r="X803" i="13"/>
  <c r="O803" i="13"/>
  <c r="F803" i="13"/>
  <c r="W803" i="13"/>
  <c r="N803" i="13"/>
  <c r="V803" i="13"/>
  <c r="M803" i="13"/>
  <c r="U803" i="13"/>
  <c r="L803" i="13"/>
  <c r="J803" i="13"/>
  <c r="T803" i="13"/>
  <c r="U492" i="13"/>
  <c r="M492" i="13"/>
  <c r="L492" i="13"/>
  <c r="K492" i="13"/>
  <c r="Z492" i="13"/>
  <c r="R492" i="13"/>
  <c r="J492" i="13"/>
  <c r="Y492" i="13"/>
  <c r="I492" i="13"/>
  <c r="X492" i="13"/>
  <c r="P492" i="13"/>
  <c r="H492" i="13"/>
  <c r="W492" i="13"/>
  <c r="O492" i="13"/>
  <c r="G492" i="13"/>
  <c r="V492" i="13"/>
  <c r="N492" i="13"/>
  <c r="F492" i="13"/>
  <c r="Y565" i="13"/>
  <c r="I565" i="13"/>
  <c r="J565" i="13"/>
  <c r="R565" i="13"/>
  <c r="H565" i="13"/>
  <c r="Z565" i="13"/>
  <c r="P565" i="13"/>
  <c r="G565" i="13"/>
  <c r="X565" i="13"/>
  <c r="O565" i="13"/>
  <c r="F565" i="13"/>
  <c r="W565" i="13"/>
  <c r="N565" i="13"/>
  <c r="V565" i="13"/>
  <c r="M565" i="13"/>
  <c r="U565" i="13"/>
  <c r="L565" i="13"/>
  <c r="K565" i="13"/>
  <c r="X651" i="13"/>
  <c r="P651" i="13"/>
  <c r="H651" i="13"/>
  <c r="K651" i="13"/>
  <c r="J651" i="13"/>
  <c r="R651" i="13"/>
  <c r="I651" i="13"/>
  <c r="Z651" i="13"/>
  <c r="G651" i="13"/>
  <c r="Y651" i="13"/>
  <c r="O651" i="13"/>
  <c r="F651" i="13"/>
  <c r="W651" i="13"/>
  <c r="N651" i="13"/>
  <c r="V651" i="13"/>
  <c r="M651" i="13"/>
  <c r="L651" i="13"/>
  <c r="U651" i="13"/>
  <c r="Z754" i="13"/>
  <c r="R754" i="13"/>
  <c r="J754" i="13"/>
  <c r="V754" i="13"/>
  <c r="M754" i="13"/>
  <c r="U754" i="13"/>
  <c r="L754" i="13"/>
  <c r="K754" i="13"/>
  <c r="I754" i="13"/>
  <c r="H754" i="13"/>
  <c r="Y754" i="13"/>
  <c r="P754" i="13"/>
  <c r="G754" i="13"/>
  <c r="X754" i="13"/>
  <c r="O754" i="13"/>
  <c r="F754" i="13"/>
  <c r="W754" i="13"/>
  <c r="N754" i="13"/>
  <c r="T857" i="13"/>
  <c r="L857" i="13"/>
  <c r="Z857" i="13"/>
  <c r="H857" i="13"/>
  <c r="Y857" i="13"/>
  <c r="P857" i="13"/>
  <c r="G857" i="13"/>
  <c r="X857" i="13"/>
  <c r="O857" i="13"/>
  <c r="F857" i="13"/>
  <c r="K857" i="13"/>
  <c r="W857" i="13"/>
  <c r="J857" i="13"/>
  <c r="V857" i="13"/>
  <c r="I857" i="13"/>
  <c r="U857" i="13"/>
  <c r="R857" i="13"/>
  <c r="N857" i="13"/>
  <c r="M857" i="13"/>
  <c r="Y113" i="13"/>
  <c r="I113" i="13"/>
  <c r="X113" i="13"/>
  <c r="P113" i="13"/>
  <c r="H113" i="13"/>
  <c r="W113" i="13"/>
  <c r="O113" i="13"/>
  <c r="G113" i="13"/>
  <c r="Z113" i="13"/>
  <c r="L113" i="13"/>
  <c r="V113" i="13"/>
  <c r="K113" i="13"/>
  <c r="U113" i="13"/>
  <c r="J113" i="13"/>
  <c r="F113" i="13"/>
  <c r="R113" i="13"/>
  <c r="N113" i="13"/>
  <c r="M113" i="13"/>
  <c r="V305" i="13"/>
  <c r="N305" i="13"/>
  <c r="F305" i="13"/>
  <c r="U305" i="13"/>
  <c r="M305" i="13"/>
  <c r="L305" i="13"/>
  <c r="K305" i="13"/>
  <c r="Z305" i="13"/>
  <c r="R305" i="13"/>
  <c r="J305" i="13"/>
  <c r="Y305" i="13"/>
  <c r="I305" i="13"/>
  <c r="X305" i="13"/>
  <c r="P305" i="13"/>
  <c r="H305" i="13"/>
  <c r="W305" i="13"/>
  <c r="O305" i="13"/>
  <c r="G305" i="13"/>
  <c r="X375" i="13"/>
  <c r="P375" i="13"/>
  <c r="H375" i="13"/>
  <c r="W375" i="13"/>
  <c r="O375" i="13"/>
  <c r="G375" i="13"/>
  <c r="V375" i="13"/>
  <c r="N375" i="13"/>
  <c r="F375" i="13"/>
  <c r="U375" i="13"/>
  <c r="M375" i="13"/>
  <c r="L375" i="13"/>
  <c r="K375" i="13"/>
  <c r="Z375" i="13"/>
  <c r="R375" i="13"/>
  <c r="J375" i="13"/>
  <c r="Y375" i="13"/>
  <c r="I375" i="13"/>
  <c r="U448" i="13"/>
  <c r="M448" i="13"/>
  <c r="L448" i="13"/>
  <c r="K448" i="13"/>
  <c r="Z448" i="13"/>
  <c r="R448" i="13"/>
  <c r="J448" i="13"/>
  <c r="Y448" i="13"/>
  <c r="I448" i="13"/>
  <c r="H448" i="13"/>
  <c r="G448" i="13"/>
  <c r="X448" i="13"/>
  <c r="F448" i="13"/>
  <c r="W448" i="13"/>
  <c r="V448" i="13"/>
  <c r="P448" i="13"/>
  <c r="O448" i="13"/>
  <c r="N448" i="13"/>
  <c r="K521" i="13"/>
  <c r="Z521" i="13"/>
  <c r="R521" i="13"/>
  <c r="J521" i="13"/>
  <c r="Y521" i="13"/>
  <c r="I521" i="13"/>
  <c r="V521" i="13"/>
  <c r="H521" i="13"/>
  <c r="U521" i="13"/>
  <c r="G521" i="13"/>
  <c r="F521" i="13"/>
  <c r="P521" i="13"/>
  <c r="O521" i="13"/>
  <c r="N521" i="13"/>
  <c r="X521" i="13"/>
  <c r="M521" i="13"/>
  <c r="W521" i="13"/>
  <c r="L521" i="13"/>
  <c r="K594" i="13"/>
  <c r="U594" i="13"/>
  <c r="L594" i="13"/>
  <c r="J594" i="13"/>
  <c r="R594" i="13"/>
  <c r="I594" i="13"/>
  <c r="Z594" i="13"/>
  <c r="H594" i="13"/>
  <c r="Y594" i="13"/>
  <c r="P594" i="13"/>
  <c r="G594" i="13"/>
  <c r="X594" i="13"/>
  <c r="O594" i="13"/>
  <c r="F594" i="13"/>
  <c r="W594" i="13"/>
  <c r="N594" i="13"/>
  <c r="M594" i="13"/>
  <c r="V594" i="13"/>
  <c r="K691" i="13"/>
  <c r="X691" i="13"/>
  <c r="O691" i="13"/>
  <c r="F691" i="13"/>
  <c r="W691" i="13"/>
  <c r="N691" i="13"/>
  <c r="V691" i="13"/>
  <c r="M691" i="13"/>
  <c r="U691" i="13"/>
  <c r="L691" i="13"/>
  <c r="J691" i="13"/>
  <c r="R691" i="13"/>
  <c r="I691" i="13"/>
  <c r="Z691" i="13"/>
  <c r="H691" i="13"/>
  <c r="Y691" i="13"/>
  <c r="P691" i="13"/>
  <c r="G691" i="13"/>
  <c r="K138" i="13"/>
  <c r="Z138" i="13"/>
  <c r="R138" i="13"/>
  <c r="J138" i="13"/>
  <c r="Y138" i="13"/>
  <c r="I138" i="13"/>
  <c r="X138" i="13"/>
  <c r="P138" i="13"/>
  <c r="H138" i="13"/>
  <c r="W138" i="13"/>
  <c r="O138" i="13"/>
  <c r="G138" i="13"/>
  <c r="V138" i="13"/>
  <c r="N138" i="13"/>
  <c r="F138" i="13"/>
  <c r="U138" i="13"/>
  <c r="M138" i="13"/>
  <c r="L138" i="13"/>
  <c r="K202" i="13"/>
  <c r="Z202" i="13"/>
  <c r="R202" i="13"/>
  <c r="J202" i="13"/>
  <c r="Y202" i="13"/>
  <c r="I202" i="13"/>
  <c r="X202" i="13"/>
  <c r="P202" i="13"/>
  <c r="H202" i="13"/>
  <c r="W202" i="13"/>
  <c r="O202" i="13"/>
  <c r="G202" i="13"/>
  <c r="V202" i="13"/>
  <c r="N202" i="13"/>
  <c r="F202" i="13"/>
  <c r="U202" i="13"/>
  <c r="M202" i="13"/>
  <c r="L202" i="13"/>
  <c r="X266" i="13"/>
  <c r="P266" i="13"/>
  <c r="H266" i="13"/>
  <c r="W266" i="13"/>
  <c r="O266" i="13"/>
  <c r="G266" i="13"/>
  <c r="V266" i="13"/>
  <c r="N266" i="13"/>
  <c r="F266" i="13"/>
  <c r="U266" i="13"/>
  <c r="M266" i="13"/>
  <c r="L266" i="13"/>
  <c r="K266" i="13"/>
  <c r="Z266" i="13"/>
  <c r="R266" i="13"/>
  <c r="J266" i="13"/>
  <c r="Y266" i="13"/>
  <c r="I266" i="13"/>
  <c r="V330" i="13"/>
  <c r="N330" i="13"/>
  <c r="F330" i="13"/>
  <c r="U330" i="13"/>
  <c r="M330" i="13"/>
  <c r="L330" i="13"/>
  <c r="Z330" i="13"/>
  <c r="O330" i="13"/>
  <c r="Y330" i="13"/>
  <c r="K330" i="13"/>
  <c r="X330" i="13"/>
  <c r="J330" i="13"/>
  <c r="W330" i="13"/>
  <c r="I330" i="13"/>
  <c r="H330" i="13"/>
  <c r="R330" i="13"/>
  <c r="G330" i="13"/>
  <c r="P330" i="13"/>
  <c r="X403" i="13"/>
  <c r="P403" i="13"/>
  <c r="H403" i="13"/>
  <c r="W403" i="13"/>
  <c r="O403" i="13"/>
  <c r="G403" i="13"/>
  <c r="V403" i="13"/>
  <c r="N403" i="13"/>
  <c r="F403" i="13"/>
  <c r="U403" i="13"/>
  <c r="M403" i="13"/>
  <c r="L403" i="13"/>
  <c r="K403" i="13"/>
  <c r="Z403" i="13"/>
  <c r="R403" i="13"/>
  <c r="J403" i="13"/>
  <c r="I403" i="13"/>
  <c r="Y403" i="13"/>
  <c r="U476" i="13"/>
  <c r="M476" i="13"/>
  <c r="L476" i="13"/>
  <c r="K476" i="13"/>
  <c r="Z476" i="13"/>
  <c r="R476" i="13"/>
  <c r="J476" i="13"/>
  <c r="Y476" i="13"/>
  <c r="I476" i="13"/>
  <c r="X476" i="13"/>
  <c r="P476" i="13"/>
  <c r="H476" i="13"/>
  <c r="W476" i="13"/>
  <c r="O476" i="13"/>
  <c r="G476" i="13"/>
  <c r="V476" i="13"/>
  <c r="N476" i="13"/>
  <c r="F476" i="13"/>
  <c r="K731" i="13"/>
  <c r="V731" i="13"/>
  <c r="M731" i="13"/>
  <c r="U731" i="13"/>
  <c r="L731" i="13"/>
  <c r="J731" i="13"/>
  <c r="R731" i="13"/>
  <c r="I731" i="13"/>
  <c r="Z731" i="13"/>
  <c r="H731" i="13"/>
  <c r="Y731" i="13"/>
  <c r="P731" i="13"/>
  <c r="G731" i="13"/>
  <c r="X731" i="13"/>
  <c r="O731" i="13"/>
  <c r="F731" i="13"/>
  <c r="W731" i="13"/>
  <c r="N731" i="13"/>
  <c r="Y834" i="13"/>
  <c r="I834" i="13"/>
  <c r="V834" i="13"/>
  <c r="M834" i="13"/>
  <c r="U834" i="13"/>
  <c r="L834" i="13"/>
  <c r="T834" i="13"/>
  <c r="K834" i="13"/>
  <c r="J834" i="13"/>
  <c r="R834" i="13"/>
  <c r="H834" i="13"/>
  <c r="Z834" i="13"/>
  <c r="P834" i="13"/>
  <c r="G834" i="13"/>
  <c r="X834" i="13"/>
  <c r="O834" i="13"/>
  <c r="F834" i="13"/>
  <c r="W834" i="13"/>
  <c r="N834" i="13"/>
  <c r="L51" i="13"/>
  <c r="K51" i="13"/>
  <c r="Z51" i="13"/>
  <c r="R51" i="13"/>
  <c r="J51" i="13"/>
  <c r="X51" i="13"/>
  <c r="P51" i="13"/>
  <c r="H51" i="13"/>
  <c r="W51" i="13"/>
  <c r="O51" i="13"/>
  <c r="G51" i="13"/>
  <c r="V51" i="13"/>
  <c r="N51" i="13"/>
  <c r="F51" i="13"/>
  <c r="U51" i="13"/>
  <c r="M51" i="13"/>
  <c r="I51" i="13"/>
  <c r="Y51" i="13"/>
  <c r="U115" i="13"/>
  <c r="M115" i="13"/>
  <c r="L115" i="13"/>
  <c r="K115" i="13"/>
  <c r="R115" i="13"/>
  <c r="G115" i="13"/>
  <c r="F115" i="13"/>
  <c r="P115" i="13"/>
  <c r="Z115" i="13"/>
  <c r="O115" i="13"/>
  <c r="Y115" i="13"/>
  <c r="N115" i="13"/>
  <c r="X115" i="13"/>
  <c r="J115" i="13"/>
  <c r="W115" i="13"/>
  <c r="I115" i="13"/>
  <c r="V115" i="13"/>
  <c r="H115" i="13"/>
  <c r="U179" i="13"/>
  <c r="M179" i="13"/>
  <c r="L179" i="13"/>
  <c r="K179" i="13"/>
  <c r="Z179" i="13"/>
  <c r="R179" i="13"/>
  <c r="J179" i="13"/>
  <c r="Y179" i="13"/>
  <c r="I179" i="13"/>
  <c r="X179" i="13"/>
  <c r="P179" i="13"/>
  <c r="H179" i="13"/>
  <c r="W179" i="13"/>
  <c r="O179" i="13"/>
  <c r="G179" i="13"/>
  <c r="V179" i="13"/>
  <c r="N179" i="13"/>
  <c r="F179" i="13"/>
  <c r="Z243" i="13"/>
  <c r="R243" i="13"/>
  <c r="J243" i="13"/>
  <c r="Y243" i="13"/>
  <c r="I243" i="13"/>
  <c r="X243" i="13"/>
  <c r="P243" i="13"/>
  <c r="H243" i="13"/>
  <c r="W243" i="13"/>
  <c r="O243" i="13"/>
  <c r="G243" i="13"/>
  <c r="V243" i="13"/>
  <c r="N243" i="13"/>
  <c r="F243" i="13"/>
  <c r="M243" i="13"/>
  <c r="L243" i="13"/>
  <c r="K243" i="13"/>
  <c r="U243" i="13"/>
  <c r="Y450" i="13"/>
  <c r="I450" i="13"/>
  <c r="X450" i="13"/>
  <c r="P450" i="13"/>
  <c r="H450" i="13"/>
  <c r="W450" i="13"/>
  <c r="O450" i="13"/>
  <c r="G450" i="13"/>
  <c r="V450" i="13"/>
  <c r="N450" i="13"/>
  <c r="F450" i="13"/>
  <c r="U450" i="13"/>
  <c r="M450" i="13"/>
  <c r="J450" i="13"/>
  <c r="Z450" i="13"/>
  <c r="R450" i="13"/>
  <c r="L450" i="13"/>
  <c r="K450" i="13"/>
  <c r="W523" i="13"/>
  <c r="O523" i="13"/>
  <c r="G523" i="13"/>
  <c r="V523" i="13"/>
  <c r="N523" i="13"/>
  <c r="F523" i="13"/>
  <c r="U523" i="13"/>
  <c r="M523" i="13"/>
  <c r="P523" i="13"/>
  <c r="Z523" i="13"/>
  <c r="L523" i="13"/>
  <c r="Y523" i="13"/>
  <c r="K523" i="13"/>
  <c r="X523" i="13"/>
  <c r="J523" i="13"/>
  <c r="I523" i="13"/>
  <c r="H523" i="13"/>
  <c r="R523" i="13"/>
  <c r="W596" i="13"/>
  <c r="O596" i="13"/>
  <c r="G596" i="13"/>
  <c r="V596" i="13"/>
  <c r="M596" i="13"/>
  <c r="U596" i="13"/>
  <c r="L596" i="13"/>
  <c r="K596" i="13"/>
  <c r="J596" i="13"/>
  <c r="R596" i="13"/>
  <c r="I596" i="13"/>
  <c r="Z596" i="13"/>
  <c r="H596" i="13"/>
  <c r="Y596" i="13"/>
  <c r="P596" i="13"/>
  <c r="F596" i="13"/>
  <c r="X596" i="13"/>
  <c r="N596" i="13"/>
  <c r="U696" i="13"/>
  <c r="M696" i="13"/>
  <c r="X696" i="13"/>
  <c r="O696" i="13"/>
  <c r="F696" i="13"/>
  <c r="W696" i="13"/>
  <c r="N696" i="13"/>
  <c r="V696" i="13"/>
  <c r="L696" i="13"/>
  <c r="K696" i="13"/>
  <c r="J696" i="13"/>
  <c r="R696" i="13"/>
  <c r="I696" i="13"/>
  <c r="Z696" i="13"/>
  <c r="H696" i="13"/>
  <c r="Y696" i="13"/>
  <c r="P696" i="13"/>
  <c r="G696" i="13"/>
  <c r="K799" i="13"/>
  <c r="X799" i="13"/>
  <c r="O799" i="13"/>
  <c r="F799" i="13"/>
  <c r="W799" i="13"/>
  <c r="N799" i="13"/>
  <c r="V799" i="13"/>
  <c r="M799" i="13"/>
  <c r="U799" i="13"/>
  <c r="L799" i="13"/>
  <c r="Z799" i="13"/>
  <c r="H799" i="13"/>
  <c r="G799" i="13"/>
  <c r="Y799" i="13"/>
  <c r="T799" i="13"/>
  <c r="R799" i="13"/>
  <c r="P799" i="13"/>
  <c r="J799" i="13"/>
  <c r="I799" i="13"/>
  <c r="Z864" i="13"/>
  <c r="R864" i="13"/>
  <c r="J864" i="13"/>
  <c r="I864" i="13"/>
  <c r="H864" i="13"/>
  <c r="Y864" i="13"/>
  <c r="P864" i="13"/>
  <c r="G864" i="13"/>
  <c r="X864" i="13"/>
  <c r="T864" i="13"/>
  <c r="O864" i="13"/>
  <c r="N864" i="13"/>
  <c r="M864" i="13"/>
  <c r="L864" i="13"/>
  <c r="W864" i="13"/>
  <c r="K864" i="13"/>
  <c r="V864" i="13"/>
  <c r="F864" i="13"/>
  <c r="U864" i="13"/>
  <c r="Z913" i="13"/>
  <c r="R913" i="13"/>
  <c r="J913" i="13"/>
  <c r="V913" i="13"/>
  <c r="M913" i="13"/>
  <c r="U913" i="13"/>
  <c r="L913" i="13"/>
  <c r="T913" i="13"/>
  <c r="K913" i="13"/>
  <c r="Y913" i="13"/>
  <c r="I913" i="13"/>
  <c r="X913" i="13"/>
  <c r="H913" i="13"/>
  <c r="W913" i="13"/>
  <c r="G913" i="13"/>
  <c r="F913" i="13"/>
  <c r="P913" i="13"/>
  <c r="O913" i="13"/>
  <c r="N913" i="13"/>
  <c r="V977" i="13"/>
  <c r="N977" i="13"/>
  <c r="F977" i="13"/>
  <c r="Y977" i="13"/>
  <c r="P977" i="13"/>
  <c r="G977" i="13"/>
  <c r="Z977" i="13"/>
  <c r="O977" i="13"/>
  <c r="X977" i="13"/>
  <c r="M977" i="13"/>
  <c r="W977" i="13"/>
  <c r="L977" i="13"/>
  <c r="U977" i="13"/>
  <c r="K977" i="13"/>
  <c r="T977" i="13"/>
  <c r="J977" i="13"/>
  <c r="I977" i="13"/>
  <c r="R977" i="13"/>
  <c r="H977" i="13"/>
  <c r="T898" i="13"/>
  <c r="L898" i="13"/>
  <c r="W898" i="13"/>
  <c r="N898" i="13"/>
  <c r="G898" i="13"/>
  <c r="Z898" i="13"/>
  <c r="P898" i="13"/>
  <c r="F898" i="13"/>
  <c r="Y898" i="13"/>
  <c r="O898" i="13"/>
  <c r="X898" i="13"/>
  <c r="M898" i="13"/>
  <c r="V898" i="13"/>
  <c r="K898" i="13"/>
  <c r="U898" i="13"/>
  <c r="J898" i="13"/>
  <c r="I898" i="13"/>
  <c r="R898" i="13"/>
  <c r="H898" i="13"/>
  <c r="Z962" i="13"/>
  <c r="R962" i="13"/>
  <c r="J962" i="13"/>
  <c r="U962" i="13"/>
  <c r="L962" i="13"/>
  <c r="T962" i="13"/>
  <c r="K962" i="13"/>
  <c r="I962" i="13"/>
  <c r="H962" i="13"/>
  <c r="Y962" i="13"/>
  <c r="P962" i="13"/>
  <c r="G962" i="13"/>
  <c r="X962" i="13"/>
  <c r="O962" i="13"/>
  <c r="F962" i="13"/>
  <c r="W962" i="13"/>
  <c r="N962" i="13"/>
  <c r="V962" i="13"/>
  <c r="M962" i="13"/>
  <c r="X875" i="13"/>
  <c r="P875" i="13"/>
  <c r="H875" i="13"/>
  <c r="W875" i="13"/>
  <c r="N875" i="13"/>
  <c r="V875" i="13"/>
  <c r="M875" i="13"/>
  <c r="U875" i="13"/>
  <c r="L875" i="13"/>
  <c r="T875" i="13"/>
  <c r="K875" i="13"/>
  <c r="J875" i="13"/>
  <c r="R875" i="13"/>
  <c r="I875" i="13"/>
  <c r="Z875" i="13"/>
  <c r="G875" i="13"/>
  <c r="Y875" i="13"/>
  <c r="O875" i="13"/>
  <c r="F875" i="13"/>
  <c r="V939" i="13"/>
  <c r="N939" i="13"/>
  <c r="F939" i="13"/>
  <c r="Z939" i="13"/>
  <c r="H939" i="13"/>
  <c r="Y939" i="13"/>
  <c r="P939" i="13"/>
  <c r="G939" i="13"/>
  <c r="X939" i="13"/>
  <c r="O939" i="13"/>
  <c r="W939" i="13"/>
  <c r="M939" i="13"/>
  <c r="U939" i="13"/>
  <c r="L939" i="13"/>
  <c r="T939" i="13"/>
  <c r="K939" i="13"/>
  <c r="J939" i="13"/>
  <c r="R939" i="13"/>
  <c r="I939" i="13"/>
  <c r="V796" i="13"/>
  <c r="N796" i="13"/>
  <c r="F796" i="13"/>
  <c r="U796" i="13"/>
  <c r="M796" i="13"/>
  <c r="T796" i="13"/>
  <c r="L796" i="13"/>
  <c r="P796" i="13"/>
  <c r="Z796" i="13"/>
  <c r="O796" i="13"/>
  <c r="Y796" i="13"/>
  <c r="K796" i="13"/>
  <c r="X796" i="13"/>
  <c r="J796" i="13"/>
  <c r="W796" i="13"/>
  <c r="I796" i="13"/>
  <c r="H796" i="13"/>
  <c r="R796" i="13"/>
  <c r="G796" i="13"/>
  <c r="Z860" i="13"/>
  <c r="R860" i="13"/>
  <c r="J860" i="13"/>
  <c r="X860" i="13"/>
  <c r="O860" i="13"/>
  <c r="F860" i="13"/>
  <c r="W860" i="13"/>
  <c r="N860" i="13"/>
  <c r="V860" i="13"/>
  <c r="M860" i="13"/>
  <c r="P860" i="13"/>
  <c r="L860" i="13"/>
  <c r="K860" i="13"/>
  <c r="Y860" i="13"/>
  <c r="I860" i="13"/>
  <c r="U860" i="13"/>
  <c r="H860" i="13"/>
  <c r="T860" i="13"/>
  <c r="G860" i="13"/>
  <c r="X924" i="13"/>
  <c r="P924" i="13"/>
  <c r="H924" i="13"/>
  <c r="R924" i="13"/>
  <c r="I924" i="13"/>
  <c r="Z924" i="13"/>
  <c r="G924" i="13"/>
  <c r="Y924" i="13"/>
  <c r="O924" i="13"/>
  <c r="F924" i="13"/>
  <c r="W924" i="13"/>
  <c r="N924" i="13"/>
  <c r="V924" i="13"/>
  <c r="M924" i="13"/>
  <c r="U924" i="13"/>
  <c r="L924" i="13"/>
  <c r="T924" i="13"/>
  <c r="K924" i="13"/>
  <c r="J924" i="13"/>
  <c r="T988" i="13"/>
  <c r="L988" i="13"/>
  <c r="U988" i="13"/>
  <c r="K988" i="13"/>
  <c r="J988" i="13"/>
  <c r="R988" i="13"/>
  <c r="I988" i="13"/>
  <c r="P988" i="13"/>
  <c r="O988" i="13"/>
  <c r="Z988" i="13"/>
  <c r="N988" i="13"/>
  <c r="Y988" i="13"/>
  <c r="M988" i="13"/>
  <c r="X988" i="13"/>
  <c r="H988" i="13"/>
  <c r="W988" i="13"/>
  <c r="G988" i="13"/>
  <c r="V988" i="13"/>
  <c r="F988" i="13"/>
  <c r="L645" i="13"/>
  <c r="X645" i="13"/>
  <c r="O645" i="13"/>
  <c r="F645" i="13"/>
  <c r="W645" i="13"/>
  <c r="N645" i="13"/>
  <c r="V645" i="13"/>
  <c r="M645" i="13"/>
  <c r="U645" i="13"/>
  <c r="K645" i="13"/>
  <c r="J645" i="13"/>
  <c r="R645" i="13"/>
  <c r="I645" i="13"/>
  <c r="Z645" i="13"/>
  <c r="H645" i="13"/>
  <c r="Y645" i="13"/>
  <c r="P645" i="13"/>
  <c r="G645" i="13"/>
  <c r="W709" i="13"/>
  <c r="O709" i="13"/>
  <c r="G709" i="13"/>
  <c r="U709" i="13"/>
  <c r="L709" i="13"/>
  <c r="K709" i="13"/>
  <c r="J709" i="13"/>
  <c r="R709" i="13"/>
  <c r="I709" i="13"/>
  <c r="Z709" i="13"/>
  <c r="H709" i="13"/>
  <c r="Y709" i="13"/>
  <c r="P709" i="13"/>
  <c r="F709" i="13"/>
  <c r="X709" i="13"/>
  <c r="N709" i="13"/>
  <c r="V709" i="13"/>
  <c r="M709" i="13"/>
  <c r="M773" i="13"/>
  <c r="Z901" i="13"/>
  <c r="R901" i="13"/>
  <c r="J901" i="13"/>
  <c r="U901" i="13"/>
  <c r="L901" i="13"/>
  <c r="T901" i="13"/>
  <c r="K901" i="13"/>
  <c r="I901" i="13"/>
  <c r="Y901" i="13"/>
  <c r="M901" i="13"/>
  <c r="X901" i="13"/>
  <c r="H901" i="13"/>
  <c r="W901" i="13"/>
  <c r="G901" i="13"/>
  <c r="V901" i="13"/>
  <c r="F901" i="13"/>
  <c r="P901" i="13"/>
  <c r="O901" i="13"/>
  <c r="N901" i="13"/>
  <c r="X965" i="13"/>
  <c r="P965" i="13"/>
  <c r="H965" i="13"/>
  <c r="J965" i="13"/>
  <c r="R965" i="13"/>
  <c r="I965" i="13"/>
  <c r="Z965" i="13"/>
  <c r="G965" i="13"/>
  <c r="Y965" i="13"/>
  <c r="O965" i="13"/>
  <c r="F965" i="13"/>
  <c r="W965" i="13"/>
  <c r="N965" i="13"/>
  <c r="V965" i="13"/>
  <c r="M965" i="13"/>
  <c r="U965" i="13"/>
  <c r="L965" i="13"/>
  <c r="K965" i="13"/>
  <c r="T965" i="13"/>
  <c r="V350" i="13"/>
  <c r="N350" i="13"/>
  <c r="F350" i="13"/>
  <c r="U350" i="13"/>
  <c r="M350" i="13"/>
  <c r="L350" i="13"/>
  <c r="W350" i="13"/>
  <c r="I350" i="13"/>
  <c r="H350" i="13"/>
  <c r="R350" i="13"/>
  <c r="G350" i="13"/>
  <c r="P350" i="13"/>
  <c r="Z350" i="13"/>
  <c r="O350" i="13"/>
  <c r="Y350" i="13"/>
  <c r="K350" i="13"/>
  <c r="X350" i="13"/>
  <c r="J350" i="13"/>
  <c r="X414" i="13"/>
  <c r="P414" i="13"/>
  <c r="W414" i="13"/>
  <c r="N414" i="13"/>
  <c r="F414" i="13"/>
  <c r="V414" i="13"/>
  <c r="M414" i="13"/>
  <c r="U414" i="13"/>
  <c r="L414" i="13"/>
  <c r="K414" i="13"/>
  <c r="J414" i="13"/>
  <c r="R414" i="13"/>
  <c r="I414" i="13"/>
  <c r="Z414" i="13"/>
  <c r="H414" i="13"/>
  <c r="Y414" i="13"/>
  <c r="O414" i="13"/>
  <c r="G414" i="13"/>
  <c r="Y478" i="13"/>
  <c r="I478" i="13"/>
  <c r="X478" i="13"/>
  <c r="P478" i="13"/>
  <c r="H478" i="13"/>
  <c r="W478" i="13"/>
  <c r="O478" i="13"/>
  <c r="G478" i="13"/>
  <c r="V478" i="13"/>
  <c r="N478" i="13"/>
  <c r="F478" i="13"/>
  <c r="U478" i="13"/>
  <c r="M478" i="13"/>
  <c r="L478" i="13"/>
  <c r="K478" i="13"/>
  <c r="R478" i="13"/>
  <c r="J478" i="13"/>
  <c r="Z478" i="13"/>
  <c r="U542" i="13"/>
  <c r="M542" i="13"/>
  <c r="L542" i="13"/>
  <c r="K542" i="13"/>
  <c r="Z542" i="13"/>
  <c r="R542" i="13"/>
  <c r="J542" i="13"/>
  <c r="Y542" i="13"/>
  <c r="I542" i="13"/>
  <c r="G542" i="13"/>
  <c r="X542" i="13"/>
  <c r="F542" i="13"/>
  <c r="W542" i="13"/>
  <c r="V542" i="13"/>
  <c r="P542" i="13"/>
  <c r="O542" i="13"/>
  <c r="N542" i="13"/>
  <c r="H542" i="13"/>
  <c r="O606" i="13"/>
  <c r="H606" i="13"/>
  <c r="Z734" i="13"/>
  <c r="R734" i="13"/>
  <c r="J734" i="13"/>
  <c r="W734" i="13"/>
  <c r="N734" i="13"/>
  <c r="V734" i="13"/>
  <c r="Y734" i="13"/>
  <c r="P734" i="13"/>
  <c r="F734" i="13"/>
  <c r="O734" i="13"/>
  <c r="M734" i="13"/>
  <c r="X734" i="13"/>
  <c r="L734" i="13"/>
  <c r="U734" i="13"/>
  <c r="K734" i="13"/>
  <c r="I734" i="13"/>
  <c r="H734" i="13"/>
  <c r="G734" i="13"/>
  <c r="Y798" i="13"/>
  <c r="J798" i="13"/>
  <c r="R798" i="13"/>
  <c r="I798" i="13"/>
  <c r="Z798" i="13"/>
  <c r="P798" i="13"/>
  <c r="H798" i="13"/>
  <c r="X798" i="13"/>
  <c r="U798" i="13"/>
  <c r="K798" i="13"/>
  <c r="W798" i="13"/>
  <c r="G798" i="13"/>
  <c r="V798" i="13"/>
  <c r="F798" i="13"/>
  <c r="T798" i="13"/>
  <c r="O798" i="13"/>
  <c r="N798" i="13"/>
  <c r="M798" i="13"/>
  <c r="L798" i="13"/>
  <c r="V862" i="13"/>
  <c r="N862" i="13"/>
  <c r="F862" i="13"/>
  <c r="Z862" i="13"/>
  <c r="H862" i="13"/>
  <c r="Y862" i="13"/>
  <c r="P862" i="13"/>
  <c r="G862" i="13"/>
  <c r="X862" i="13"/>
  <c r="O862" i="13"/>
  <c r="R862" i="13"/>
  <c r="M862" i="13"/>
  <c r="L862" i="13"/>
  <c r="K862" i="13"/>
  <c r="W862" i="13"/>
  <c r="J862" i="13"/>
  <c r="U862" i="13"/>
  <c r="I862" i="13"/>
  <c r="T862" i="13"/>
  <c r="T926" i="13"/>
  <c r="L926" i="13"/>
  <c r="J926" i="13"/>
  <c r="R926" i="13"/>
  <c r="I926" i="13"/>
  <c r="Z926" i="13"/>
  <c r="H926" i="13"/>
  <c r="Y926" i="13"/>
  <c r="P926" i="13"/>
  <c r="G926" i="13"/>
  <c r="X926" i="13"/>
  <c r="O926" i="13"/>
  <c r="F926" i="13"/>
  <c r="W926" i="13"/>
  <c r="N926" i="13"/>
  <c r="V926" i="13"/>
  <c r="M926" i="13"/>
  <c r="U926" i="13"/>
  <c r="K926" i="13"/>
  <c r="X990" i="13"/>
  <c r="P990" i="13"/>
  <c r="H990" i="13"/>
  <c r="V990" i="13"/>
  <c r="M990" i="13"/>
  <c r="U990" i="13"/>
  <c r="L990" i="13"/>
  <c r="T990" i="13"/>
  <c r="K990" i="13"/>
  <c r="R990" i="13"/>
  <c r="O990" i="13"/>
  <c r="N990" i="13"/>
  <c r="Z990" i="13"/>
  <c r="J990" i="13"/>
  <c r="Y990" i="13"/>
  <c r="I990" i="13"/>
  <c r="W990" i="13"/>
  <c r="G990" i="13"/>
  <c r="F990" i="13"/>
  <c r="J1003" i="13"/>
  <c r="R1003" i="13"/>
  <c r="K1003" i="13"/>
  <c r="I1003" i="13"/>
  <c r="V1003" i="13"/>
  <c r="T1003" i="13"/>
  <c r="Z1003" i="13"/>
  <c r="N1003" i="13"/>
  <c r="L1003" i="13"/>
  <c r="X1003" i="13"/>
  <c r="F1003" i="13"/>
  <c r="Y1003" i="13"/>
  <c r="P1003" i="13"/>
  <c r="G1003" i="13"/>
  <c r="S1003" i="13"/>
  <c r="H1003" i="13"/>
  <c r="U1003" i="13"/>
  <c r="W1003" i="13"/>
  <c r="M1003" i="13"/>
  <c r="O1003" i="13"/>
  <c r="Q1003" i="13"/>
  <c r="W200" i="13"/>
  <c r="O200" i="13"/>
  <c r="G200" i="13"/>
  <c r="V200" i="13"/>
  <c r="N200" i="13"/>
  <c r="F200" i="13"/>
  <c r="U200" i="13"/>
  <c r="M200" i="13"/>
  <c r="L200" i="13"/>
  <c r="K200" i="13"/>
  <c r="Z200" i="13"/>
  <c r="R200" i="13"/>
  <c r="J200" i="13"/>
  <c r="Y200" i="13"/>
  <c r="I200" i="13"/>
  <c r="P200" i="13"/>
  <c r="H200" i="13"/>
  <c r="X200" i="13"/>
  <c r="V88" i="13"/>
  <c r="N88" i="13"/>
  <c r="F88" i="13"/>
  <c r="U88" i="13"/>
  <c r="M88" i="13"/>
  <c r="L88" i="13"/>
  <c r="K88" i="13"/>
  <c r="Z88" i="13"/>
  <c r="R88" i="13"/>
  <c r="J88" i="13"/>
  <c r="Y88" i="13"/>
  <c r="I88" i="13"/>
  <c r="X88" i="13"/>
  <c r="P88" i="13"/>
  <c r="H88" i="13"/>
  <c r="W88" i="13"/>
  <c r="O88" i="13"/>
  <c r="G88" i="13"/>
  <c r="X619" i="13"/>
  <c r="P619" i="13"/>
  <c r="H619" i="13"/>
  <c r="K619" i="13"/>
  <c r="J619" i="13"/>
  <c r="R619" i="13"/>
  <c r="I619" i="13"/>
  <c r="Z619" i="13"/>
  <c r="G619" i="13"/>
  <c r="Y619" i="13"/>
  <c r="O619" i="13"/>
  <c r="F619" i="13"/>
  <c r="W619" i="13"/>
  <c r="N619" i="13"/>
  <c r="V619" i="13"/>
  <c r="M619" i="13"/>
  <c r="U619" i="13"/>
  <c r="L619" i="13"/>
  <c r="Z415" i="13"/>
  <c r="R415" i="13"/>
  <c r="J415" i="13"/>
  <c r="K415" i="13"/>
  <c r="I415" i="13"/>
  <c r="H415" i="13"/>
  <c r="Y415" i="13"/>
  <c r="P415" i="13"/>
  <c r="G415" i="13"/>
  <c r="X415" i="13"/>
  <c r="O415" i="13"/>
  <c r="F415" i="13"/>
  <c r="W415" i="13"/>
  <c r="N415" i="13"/>
  <c r="V415" i="13"/>
  <c r="M415" i="13"/>
  <c r="L415" i="13"/>
  <c r="U415" i="13"/>
  <c r="X302" i="13"/>
  <c r="P302" i="13"/>
  <c r="H302" i="13"/>
  <c r="W302" i="13"/>
  <c r="O302" i="13"/>
  <c r="G302" i="13"/>
  <c r="V302" i="13"/>
  <c r="N302" i="13"/>
  <c r="F302" i="13"/>
  <c r="U302" i="13"/>
  <c r="M302" i="13"/>
  <c r="L302" i="13"/>
  <c r="K302" i="13"/>
  <c r="Z302" i="13"/>
  <c r="R302" i="13"/>
  <c r="J302" i="13"/>
  <c r="Y302" i="13"/>
  <c r="I302" i="13"/>
  <c r="X383" i="13"/>
  <c r="P383" i="13"/>
  <c r="H383" i="13"/>
  <c r="W383" i="13"/>
  <c r="O383" i="13"/>
  <c r="G383" i="13"/>
  <c r="V383" i="13"/>
  <c r="N383" i="13"/>
  <c r="F383" i="13"/>
  <c r="U383" i="13"/>
  <c r="M383" i="13"/>
  <c r="L383" i="13"/>
  <c r="K383" i="13"/>
  <c r="Z383" i="13"/>
  <c r="R383" i="13"/>
  <c r="J383" i="13"/>
  <c r="I383" i="13"/>
  <c r="Y383" i="13"/>
  <c r="U209" i="13"/>
  <c r="M209" i="13"/>
  <c r="X209" i="13"/>
  <c r="O209" i="13"/>
  <c r="F209" i="13"/>
  <c r="W209" i="13"/>
  <c r="N209" i="13"/>
  <c r="V209" i="13"/>
  <c r="L209" i="13"/>
  <c r="K209" i="13"/>
  <c r="J209" i="13"/>
  <c r="R209" i="13"/>
  <c r="I209" i="13"/>
  <c r="Z209" i="13"/>
  <c r="H209" i="13"/>
  <c r="Y209" i="13"/>
  <c r="P209" i="13"/>
  <c r="G209" i="13"/>
  <c r="V744" i="13"/>
  <c r="N744" i="13"/>
  <c r="F744" i="13"/>
  <c r="W744" i="13"/>
  <c r="M744" i="13"/>
  <c r="U744" i="13"/>
  <c r="L744" i="13"/>
  <c r="K744" i="13"/>
  <c r="J744" i="13"/>
  <c r="R744" i="13"/>
  <c r="I744" i="13"/>
  <c r="Z744" i="13"/>
  <c r="H744" i="13"/>
  <c r="Y744" i="13"/>
  <c r="P744" i="13"/>
  <c r="G744" i="13"/>
  <c r="X744" i="13"/>
  <c r="O744" i="13"/>
  <c r="U147" i="13"/>
  <c r="M147" i="13"/>
  <c r="L147" i="13"/>
  <c r="K147" i="13"/>
  <c r="Z147" i="13"/>
  <c r="R147" i="13"/>
  <c r="J147" i="13"/>
  <c r="Y147" i="13"/>
  <c r="I147" i="13"/>
  <c r="X147" i="13"/>
  <c r="P147" i="13"/>
  <c r="H147" i="13"/>
  <c r="W147" i="13"/>
  <c r="O147" i="13"/>
  <c r="G147" i="13"/>
  <c r="V147" i="13"/>
  <c r="N147" i="13"/>
  <c r="F147" i="13"/>
  <c r="W164" i="13"/>
  <c r="O164" i="13"/>
  <c r="G164" i="13"/>
  <c r="V164" i="13"/>
  <c r="N164" i="13"/>
  <c r="F164" i="13"/>
  <c r="U164" i="13"/>
  <c r="M164" i="13"/>
  <c r="L164" i="13"/>
  <c r="K164" i="13"/>
  <c r="Z164" i="13"/>
  <c r="R164" i="13"/>
  <c r="J164" i="13"/>
  <c r="Y164" i="13"/>
  <c r="I164" i="13"/>
  <c r="X164" i="13"/>
  <c r="P164" i="13"/>
  <c r="H164" i="13"/>
  <c r="L264" i="13"/>
  <c r="K264" i="13"/>
  <c r="Z264" i="13"/>
  <c r="R264" i="13"/>
  <c r="J264" i="13"/>
  <c r="Y264" i="13"/>
  <c r="I264" i="13"/>
  <c r="X264" i="13"/>
  <c r="P264" i="13"/>
  <c r="H264" i="13"/>
  <c r="W264" i="13"/>
  <c r="O264" i="13"/>
  <c r="G264" i="13"/>
  <c r="V264" i="13"/>
  <c r="N264" i="13"/>
  <c r="F264" i="13"/>
  <c r="U264" i="13"/>
  <c r="M264" i="13"/>
  <c r="W515" i="13"/>
  <c r="O515" i="13"/>
  <c r="G515" i="13"/>
  <c r="V515" i="13"/>
  <c r="N515" i="13"/>
  <c r="F515" i="13"/>
  <c r="U515" i="13"/>
  <c r="M515" i="13"/>
  <c r="Z515" i="13"/>
  <c r="L515" i="13"/>
  <c r="Y515" i="13"/>
  <c r="K515" i="13"/>
  <c r="X515" i="13"/>
  <c r="J515" i="13"/>
  <c r="I515" i="13"/>
  <c r="H515" i="13"/>
  <c r="R515" i="13"/>
  <c r="P515" i="13"/>
  <c r="L268" i="13"/>
  <c r="K268" i="13"/>
  <c r="Z268" i="13"/>
  <c r="R268" i="13"/>
  <c r="J268" i="13"/>
  <c r="Y268" i="13"/>
  <c r="I268" i="13"/>
  <c r="X268" i="13"/>
  <c r="P268" i="13"/>
  <c r="H268" i="13"/>
  <c r="W268" i="13"/>
  <c r="O268" i="13"/>
  <c r="G268" i="13"/>
  <c r="V268" i="13"/>
  <c r="N268" i="13"/>
  <c r="F268" i="13"/>
  <c r="U268" i="13"/>
  <c r="M268" i="13"/>
  <c r="Y524" i="13"/>
  <c r="I524" i="13"/>
  <c r="X524" i="13"/>
  <c r="P524" i="13"/>
  <c r="H524" i="13"/>
  <c r="W524" i="13"/>
  <c r="O524" i="13"/>
  <c r="G524" i="13"/>
  <c r="F524" i="13"/>
  <c r="R524" i="13"/>
  <c r="N524" i="13"/>
  <c r="M524" i="13"/>
  <c r="Z524" i="13"/>
  <c r="L524" i="13"/>
  <c r="V524" i="13"/>
  <c r="K524" i="13"/>
  <c r="U524" i="13"/>
  <c r="J524" i="13"/>
  <c r="V56" i="13"/>
  <c r="N56" i="13"/>
  <c r="F56" i="13"/>
  <c r="U56" i="13"/>
  <c r="M56" i="13"/>
  <c r="L56" i="13"/>
  <c r="Z56" i="13"/>
  <c r="R56" i="13"/>
  <c r="J56" i="13"/>
  <c r="Y56" i="13"/>
  <c r="I56" i="13"/>
  <c r="X56" i="13"/>
  <c r="P56" i="13"/>
  <c r="H56" i="13"/>
  <c r="G56" i="13"/>
  <c r="W56" i="13"/>
  <c r="K56" i="13"/>
  <c r="O56" i="13"/>
  <c r="W152" i="13"/>
  <c r="O152" i="13"/>
  <c r="G152" i="13"/>
  <c r="V152" i="13"/>
  <c r="N152" i="13"/>
  <c r="F152" i="13"/>
  <c r="U152" i="13"/>
  <c r="M152" i="13"/>
  <c r="L152" i="13"/>
  <c r="K152" i="13"/>
  <c r="Z152" i="13"/>
  <c r="R152" i="13"/>
  <c r="J152" i="13"/>
  <c r="Y152" i="13"/>
  <c r="I152" i="13"/>
  <c r="X152" i="13"/>
  <c r="P152" i="13"/>
  <c r="H152" i="13"/>
  <c r="Z255" i="13"/>
  <c r="R255" i="13"/>
  <c r="J255" i="13"/>
  <c r="Y255" i="13"/>
  <c r="I255" i="13"/>
  <c r="X255" i="13"/>
  <c r="P255" i="13"/>
  <c r="H255" i="13"/>
  <c r="W255" i="13"/>
  <c r="O255" i="13"/>
  <c r="G255" i="13"/>
  <c r="V255" i="13"/>
  <c r="N255" i="13"/>
  <c r="F255" i="13"/>
  <c r="U255" i="13"/>
  <c r="M255" i="13"/>
  <c r="L255" i="13"/>
  <c r="K255" i="13"/>
  <c r="U460" i="13"/>
  <c r="M460" i="13"/>
  <c r="L460" i="13"/>
  <c r="K460" i="13"/>
  <c r="Z460" i="13"/>
  <c r="R460" i="13"/>
  <c r="J460" i="13"/>
  <c r="Y460" i="13"/>
  <c r="I460" i="13"/>
  <c r="X460" i="13"/>
  <c r="P460" i="13"/>
  <c r="H460" i="13"/>
  <c r="W460" i="13"/>
  <c r="O460" i="13"/>
  <c r="G460" i="13"/>
  <c r="V460" i="13"/>
  <c r="N460" i="13"/>
  <c r="F460" i="13"/>
  <c r="V245" i="13"/>
  <c r="N245" i="13"/>
  <c r="F245" i="13"/>
  <c r="U245" i="13"/>
  <c r="M245" i="13"/>
  <c r="L245" i="13"/>
  <c r="K245" i="13"/>
  <c r="Z245" i="13"/>
  <c r="R245" i="13"/>
  <c r="J245" i="13"/>
  <c r="O245" i="13"/>
  <c r="I245" i="13"/>
  <c r="H245" i="13"/>
  <c r="Y245" i="13"/>
  <c r="G245" i="13"/>
  <c r="X245" i="13"/>
  <c r="W245" i="13"/>
  <c r="P245" i="13"/>
  <c r="Z396" i="13"/>
  <c r="R396" i="13"/>
  <c r="J396" i="13"/>
  <c r="Y396" i="13"/>
  <c r="I396" i="13"/>
  <c r="X396" i="13"/>
  <c r="P396" i="13"/>
  <c r="H396" i="13"/>
  <c r="W396" i="13"/>
  <c r="O396" i="13"/>
  <c r="G396" i="13"/>
  <c r="V396" i="13"/>
  <c r="N396" i="13"/>
  <c r="F396" i="13"/>
  <c r="U396" i="13"/>
  <c r="M396" i="13"/>
  <c r="L396" i="13"/>
  <c r="K396" i="13"/>
  <c r="V40" i="13"/>
  <c r="N40" i="13"/>
  <c r="F40" i="13"/>
  <c r="U40" i="13"/>
  <c r="M40" i="13"/>
  <c r="L40" i="13"/>
  <c r="Z40" i="13"/>
  <c r="R40" i="13"/>
  <c r="J40" i="13"/>
  <c r="Y40" i="13"/>
  <c r="I40" i="13"/>
  <c r="X40" i="13"/>
  <c r="P40" i="13"/>
  <c r="H40" i="13"/>
  <c r="G40" i="13"/>
  <c r="W40" i="13"/>
  <c r="K40" i="13"/>
  <c r="O40" i="13"/>
  <c r="W132" i="13"/>
  <c r="O132" i="13"/>
  <c r="G132" i="13"/>
  <c r="V132" i="13"/>
  <c r="N132" i="13"/>
  <c r="F132" i="13"/>
  <c r="U132" i="13"/>
  <c r="M132" i="13"/>
  <c r="L132" i="13"/>
  <c r="K132" i="13"/>
  <c r="Z132" i="13"/>
  <c r="H132" i="13"/>
  <c r="Y132" i="13"/>
  <c r="X132" i="13"/>
  <c r="R132" i="13"/>
  <c r="P132" i="13"/>
  <c r="J132" i="13"/>
  <c r="I132" i="13"/>
  <c r="L232" i="13"/>
  <c r="K232" i="13"/>
  <c r="Z232" i="13"/>
  <c r="R232" i="13"/>
  <c r="J232" i="13"/>
  <c r="P232" i="13"/>
  <c r="O232" i="13"/>
  <c r="Y232" i="13"/>
  <c r="N232" i="13"/>
  <c r="X232" i="13"/>
  <c r="M232" i="13"/>
  <c r="W232" i="13"/>
  <c r="I232" i="13"/>
  <c r="V232" i="13"/>
  <c r="H232" i="13"/>
  <c r="U232" i="13"/>
  <c r="G232" i="13"/>
  <c r="F232" i="13"/>
  <c r="Z336" i="13"/>
  <c r="R336" i="13"/>
  <c r="J336" i="13"/>
  <c r="Y336" i="13"/>
  <c r="I336" i="13"/>
  <c r="X336" i="13"/>
  <c r="P336" i="13"/>
  <c r="H336" i="13"/>
  <c r="V336" i="13"/>
  <c r="K336" i="13"/>
  <c r="U336" i="13"/>
  <c r="G336" i="13"/>
  <c r="F336" i="13"/>
  <c r="O336" i="13"/>
  <c r="N336" i="13"/>
  <c r="M336" i="13"/>
  <c r="W336" i="13"/>
  <c r="L336" i="13"/>
  <c r="K208" i="13"/>
  <c r="R208" i="13"/>
  <c r="I208" i="13"/>
  <c r="Z208" i="13"/>
  <c r="H208" i="13"/>
  <c r="Y208" i="13"/>
  <c r="P208" i="13"/>
  <c r="G208" i="13"/>
  <c r="X208" i="13"/>
  <c r="O208" i="13"/>
  <c r="F208" i="13"/>
  <c r="W208" i="13"/>
  <c r="N208" i="13"/>
  <c r="V208" i="13"/>
  <c r="M208" i="13"/>
  <c r="U208" i="13"/>
  <c r="L208" i="13"/>
  <c r="J208" i="13"/>
  <c r="Z311" i="13"/>
  <c r="R311" i="13"/>
  <c r="J311" i="13"/>
  <c r="Y311" i="13"/>
  <c r="I311" i="13"/>
  <c r="X311" i="13"/>
  <c r="P311" i="13"/>
  <c r="H311" i="13"/>
  <c r="W311" i="13"/>
  <c r="O311" i="13"/>
  <c r="G311" i="13"/>
  <c r="V311" i="13"/>
  <c r="N311" i="13"/>
  <c r="F311" i="13"/>
  <c r="U311" i="13"/>
  <c r="M311" i="13"/>
  <c r="L311" i="13"/>
  <c r="K311" i="13"/>
  <c r="Y850" i="13"/>
  <c r="I850" i="13"/>
  <c r="X850" i="13"/>
  <c r="P850" i="13"/>
  <c r="H850" i="13"/>
  <c r="W850" i="13"/>
  <c r="O850" i="13"/>
  <c r="G850" i="13"/>
  <c r="T850" i="13"/>
  <c r="F850" i="13"/>
  <c r="R850" i="13"/>
  <c r="N850" i="13"/>
  <c r="M850" i="13"/>
  <c r="Z850" i="13"/>
  <c r="L850" i="13"/>
  <c r="V850" i="13"/>
  <c r="K850" i="13"/>
  <c r="U850" i="13"/>
  <c r="J850" i="13"/>
  <c r="V84" i="13"/>
  <c r="N84" i="13"/>
  <c r="F84" i="13"/>
  <c r="U84" i="13"/>
  <c r="M84" i="13"/>
  <c r="L84" i="13"/>
  <c r="K84" i="13"/>
  <c r="Z84" i="13"/>
  <c r="R84" i="13"/>
  <c r="J84" i="13"/>
  <c r="Y84" i="13"/>
  <c r="I84" i="13"/>
  <c r="X84" i="13"/>
  <c r="P84" i="13"/>
  <c r="H84" i="13"/>
  <c r="G84" i="13"/>
  <c r="W84" i="13"/>
  <c r="O84" i="13"/>
  <c r="W184" i="13"/>
  <c r="O184" i="13"/>
  <c r="G184" i="13"/>
  <c r="V184" i="13"/>
  <c r="N184" i="13"/>
  <c r="F184" i="13"/>
  <c r="U184" i="13"/>
  <c r="M184" i="13"/>
  <c r="L184" i="13"/>
  <c r="K184" i="13"/>
  <c r="Z184" i="13"/>
  <c r="R184" i="13"/>
  <c r="J184" i="13"/>
  <c r="Y184" i="13"/>
  <c r="I184" i="13"/>
  <c r="X184" i="13"/>
  <c r="P184" i="13"/>
  <c r="H184" i="13"/>
  <c r="Z287" i="13"/>
  <c r="R287" i="13"/>
  <c r="J287" i="13"/>
  <c r="Y287" i="13"/>
  <c r="I287" i="13"/>
  <c r="X287" i="13"/>
  <c r="P287" i="13"/>
  <c r="H287" i="13"/>
  <c r="W287" i="13"/>
  <c r="O287" i="13"/>
  <c r="G287" i="13"/>
  <c r="V287" i="13"/>
  <c r="N287" i="13"/>
  <c r="F287" i="13"/>
  <c r="U287" i="13"/>
  <c r="M287" i="13"/>
  <c r="L287" i="13"/>
  <c r="K287" i="13"/>
  <c r="O658" i="13"/>
  <c r="W160" i="13"/>
  <c r="O160" i="13"/>
  <c r="G160" i="13"/>
  <c r="V160" i="13"/>
  <c r="N160" i="13"/>
  <c r="F160" i="13"/>
  <c r="U160" i="13"/>
  <c r="M160" i="13"/>
  <c r="L160" i="13"/>
  <c r="K160" i="13"/>
  <c r="Z160" i="13"/>
  <c r="R160" i="13"/>
  <c r="J160" i="13"/>
  <c r="Y160" i="13"/>
  <c r="I160" i="13"/>
  <c r="X160" i="13"/>
  <c r="P160" i="13"/>
  <c r="H160" i="13"/>
  <c r="Z263" i="13"/>
  <c r="R263" i="13"/>
  <c r="J263" i="13"/>
  <c r="Y263" i="13"/>
  <c r="I263" i="13"/>
  <c r="X263" i="13"/>
  <c r="P263" i="13"/>
  <c r="H263" i="13"/>
  <c r="W263" i="13"/>
  <c r="O263" i="13"/>
  <c r="G263" i="13"/>
  <c r="V263" i="13"/>
  <c r="N263" i="13"/>
  <c r="F263" i="13"/>
  <c r="U263" i="13"/>
  <c r="M263" i="13"/>
  <c r="L263" i="13"/>
  <c r="K263" i="13"/>
  <c r="L506" i="13"/>
  <c r="U506" i="13"/>
  <c r="K506" i="13"/>
  <c r="J506" i="13"/>
  <c r="R506" i="13"/>
  <c r="I506" i="13"/>
  <c r="Z506" i="13"/>
  <c r="H506" i="13"/>
  <c r="Y506" i="13"/>
  <c r="P506" i="13"/>
  <c r="G506" i="13"/>
  <c r="X506" i="13"/>
  <c r="O506" i="13"/>
  <c r="F506" i="13"/>
  <c r="W506" i="13"/>
  <c r="N506" i="13"/>
  <c r="V506" i="13"/>
  <c r="M506" i="13"/>
  <c r="V370" i="13"/>
  <c r="N370" i="13"/>
  <c r="F370" i="13"/>
  <c r="U370" i="13"/>
  <c r="M370" i="13"/>
  <c r="L370" i="13"/>
  <c r="K370" i="13"/>
  <c r="Z370" i="13"/>
  <c r="R370" i="13"/>
  <c r="J370" i="13"/>
  <c r="Y370" i="13"/>
  <c r="I370" i="13"/>
  <c r="X370" i="13"/>
  <c r="P370" i="13"/>
  <c r="H370" i="13"/>
  <c r="W370" i="13"/>
  <c r="O370" i="13"/>
  <c r="G370" i="13"/>
  <c r="K443" i="13"/>
  <c r="Z443" i="13"/>
  <c r="R443" i="13"/>
  <c r="J443" i="13"/>
  <c r="Y443" i="13"/>
  <c r="I443" i="13"/>
  <c r="X443" i="13"/>
  <c r="P443" i="13"/>
  <c r="W443" i="13"/>
  <c r="O443" i="13"/>
  <c r="G443" i="13"/>
  <c r="M443" i="13"/>
  <c r="L443" i="13"/>
  <c r="H443" i="13"/>
  <c r="F443" i="13"/>
  <c r="V443" i="13"/>
  <c r="U443" i="13"/>
  <c r="N443" i="13"/>
  <c r="Y516" i="13"/>
  <c r="I516" i="13"/>
  <c r="X516" i="13"/>
  <c r="P516" i="13"/>
  <c r="H516" i="13"/>
  <c r="W516" i="13"/>
  <c r="O516" i="13"/>
  <c r="G516" i="13"/>
  <c r="R516" i="13"/>
  <c r="N516" i="13"/>
  <c r="M516" i="13"/>
  <c r="Z516" i="13"/>
  <c r="L516" i="13"/>
  <c r="V516" i="13"/>
  <c r="K516" i="13"/>
  <c r="U516" i="13"/>
  <c r="J516" i="13"/>
  <c r="F516" i="13"/>
  <c r="P589" i="13"/>
  <c r="L787" i="13"/>
  <c r="R787" i="13"/>
  <c r="I787" i="13"/>
  <c r="Z787" i="13"/>
  <c r="H787" i="13"/>
  <c r="Y787" i="13"/>
  <c r="P787" i="13"/>
  <c r="G787" i="13"/>
  <c r="X787" i="13"/>
  <c r="O787" i="13"/>
  <c r="F787" i="13"/>
  <c r="W787" i="13"/>
  <c r="N787" i="13"/>
  <c r="V787" i="13"/>
  <c r="M787" i="13"/>
  <c r="U787" i="13"/>
  <c r="K787" i="13"/>
  <c r="J787" i="13"/>
  <c r="Z344" i="13"/>
  <c r="R344" i="13"/>
  <c r="J344" i="13"/>
  <c r="Y344" i="13"/>
  <c r="I344" i="13"/>
  <c r="X344" i="13"/>
  <c r="P344" i="13"/>
  <c r="H344" i="13"/>
  <c r="M344" i="13"/>
  <c r="W344" i="13"/>
  <c r="L344" i="13"/>
  <c r="V344" i="13"/>
  <c r="K344" i="13"/>
  <c r="U344" i="13"/>
  <c r="G344" i="13"/>
  <c r="F344" i="13"/>
  <c r="O344" i="13"/>
  <c r="N344" i="13"/>
  <c r="W417" i="13"/>
  <c r="O417" i="13"/>
  <c r="G417" i="13"/>
  <c r="V417" i="13"/>
  <c r="N417" i="13"/>
  <c r="F417" i="13"/>
  <c r="U417" i="13"/>
  <c r="M417" i="13"/>
  <c r="H417" i="13"/>
  <c r="R417" i="13"/>
  <c r="P417" i="13"/>
  <c r="Z417" i="13"/>
  <c r="L417" i="13"/>
  <c r="Y417" i="13"/>
  <c r="K417" i="13"/>
  <c r="X417" i="13"/>
  <c r="J417" i="13"/>
  <c r="I417" i="13"/>
  <c r="Y490" i="13"/>
  <c r="I490" i="13"/>
  <c r="X490" i="13"/>
  <c r="P490" i="13"/>
  <c r="H490" i="13"/>
  <c r="W490" i="13"/>
  <c r="O490" i="13"/>
  <c r="G490" i="13"/>
  <c r="V490" i="13"/>
  <c r="N490" i="13"/>
  <c r="F490" i="13"/>
  <c r="U490" i="13"/>
  <c r="M490" i="13"/>
  <c r="L490" i="13"/>
  <c r="K490" i="13"/>
  <c r="J490" i="13"/>
  <c r="Z490" i="13"/>
  <c r="R490" i="13"/>
  <c r="U563" i="13"/>
  <c r="M563" i="13"/>
  <c r="Z563" i="13"/>
  <c r="H563" i="13"/>
  <c r="Y563" i="13"/>
  <c r="P563" i="13"/>
  <c r="G563" i="13"/>
  <c r="X563" i="13"/>
  <c r="O563" i="13"/>
  <c r="F563" i="13"/>
  <c r="W563" i="13"/>
  <c r="N563" i="13"/>
  <c r="V563" i="13"/>
  <c r="L563" i="13"/>
  <c r="K563" i="13"/>
  <c r="J563" i="13"/>
  <c r="R563" i="13"/>
  <c r="I563" i="13"/>
  <c r="L649" i="13"/>
  <c r="R649" i="13"/>
  <c r="I649" i="13"/>
  <c r="Z649" i="13"/>
  <c r="H649" i="13"/>
  <c r="Y649" i="13"/>
  <c r="P649" i="13"/>
  <c r="G649" i="13"/>
  <c r="X649" i="13"/>
  <c r="O649" i="13"/>
  <c r="F649" i="13"/>
  <c r="W649" i="13"/>
  <c r="N649" i="13"/>
  <c r="V649" i="13"/>
  <c r="M649" i="13"/>
  <c r="U649" i="13"/>
  <c r="K649" i="13"/>
  <c r="J649" i="13"/>
  <c r="X391" i="13"/>
  <c r="P391" i="13"/>
  <c r="H391" i="13"/>
  <c r="W391" i="13"/>
  <c r="O391" i="13"/>
  <c r="G391" i="13"/>
  <c r="V391" i="13"/>
  <c r="N391" i="13"/>
  <c r="F391" i="13"/>
  <c r="U391" i="13"/>
  <c r="M391" i="13"/>
  <c r="L391" i="13"/>
  <c r="K391" i="13"/>
  <c r="Z391" i="13"/>
  <c r="R391" i="13"/>
  <c r="J391" i="13"/>
  <c r="Y391" i="13"/>
  <c r="I391" i="13"/>
  <c r="U464" i="13"/>
  <c r="M464" i="13"/>
  <c r="L464" i="13"/>
  <c r="K464" i="13"/>
  <c r="Z464" i="13"/>
  <c r="R464" i="13"/>
  <c r="J464" i="13"/>
  <c r="Y464" i="13"/>
  <c r="I464" i="13"/>
  <c r="X464" i="13"/>
  <c r="P464" i="13"/>
  <c r="H464" i="13"/>
  <c r="W464" i="13"/>
  <c r="O464" i="13"/>
  <c r="G464" i="13"/>
  <c r="F464" i="13"/>
  <c r="V464" i="13"/>
  <c r="N464" i="13"/>
  <c r="K537" i="13"/>
  <c r="Z537" i="13"/>
  <c r="R537" i="13"/>
  <c r="J537" i="13"/>
  <c r="Y537" i="13"/>
  <c r="I537" i="13"/>
  <c r="X537" i="13"/>
  <c r="P537" i="13"/>
  <c r="H537" i="13"/>
  <c r="W537" i="13"/>
  <c r="O537" i="13"/>
  <c r="G537" i="13"/>
  <c r="L537" i="13"/>
  <c r="F537" i="13"/>
  <c r="V537" i="13"/>
  <c r="U537" i="13"/>
  <c r="N537" i="13"/>
  <c r="M537" i="13"/>
  <c r="X611" i="13"/>
  <c r="P611" i="13"/>
  <c r="H611" i="13"/>
  <c r="V611" i="13"/>
  <c r="M611" i="13"/>
  <c r="U611" i="13"/>
  <c r="L611" i="13"/>
  <c r="K611" i="13"/>
  <c r="O611" i="13"/>
  <c r="N611" i="13"/>
  <c r="Z611" i="13"/>
  <c r="J611" i="13"/>
  <c r="Y611" i="13"/>
  <c r="I611" i="13"/>
  <c r="W611" i="13"/>
  <c r="G611" i="13"/>
  <c r="F611" i="13"/>
  <c r="R611" i="13"/>
  <c r="Y714" i="13"/>
  <c r="I714" i="13"/>
  <c r="U714" i="13"/>
  <c r="L714" i="13"/>
  <c r="K714" i="13"/>
  <c r="J714" i="13"/>
  <c r="R714" i="13"/>
  <c r="H714" i="13"/>
  <c r="Z714" i="13"/>
  <c r="P714" i="13"/>
  <c r="G714" i="13"/>
  <c r="X714" i="13"/>
  <c r="O714" i="13"/>
  <c r="F714" i="13"/>
  <c r="W714" i="13"/>
  <c r="N714" i="13"/>
  <c r="V714" i="13"/>
  <c r="M714" i="13"/>
  <c r="W817" i="13"/>
  <c r="O817" i="13"/>
  <c r="G817" i="13"/>
  <c r="U817" i="13"/>
  <c r="L817" i="13"/>
  <c r="T817" i="13"/>
  <c r="K817" i="13"/>
  <c r="J817" i="13"/>
  <c r="R817" i="13"/>
  <c r="I817" i="13"/>
  <c r="Z817" i="13"/>
  <c r="H817" i="13"/>
  <c r="Y817" i="13"/>
  <c r="P817" i="13"/>
  <c r="F817" i="13"/>
  <c r="X817" i="13"/>
  <c r="N817" i="13"/>
  <c r="V817" i="13"/>
  <c r="M817" i="13"/>
  <c r="W501" i="13"/>
  <c r="O501" i="13"/>
  <c r="G501" i="13"/>
  <c r="V501" i="13"/>
  <c r="N501" i="13"/>
  <c r="F501" i="13"/>
  <c r="U501" i="13"/>
  <c r="M501" i="13"/>
  <c r="L501" i="13"/>
  <c r="K501" i="13"/>
  <c r="Z501" i="13"/>
  <c r="R501" i="13"/>
  <c r="J501" i="13"/>
  <c r="Y501" i="13"/>
  <c r="I501" i="13"/>
  <c r="X501" i="13"/>
  <c r="P501" i="13"/>
  <c r="H501" i="13"/>
  <c r="U575" i="13"/>
  <c r="M575" i="13"/>
  <c r="R575" i="13"/>
  <c r="I575" i="13"/>
  <c r="Z575" i="13"/>
  <c r="H575" i="13"/>
  <c r="Y575" i="13"/>
  <c r="P575" i="13"/>
  <c r="G575" i="13"/>
  <c r="X575" i="13"/>
  <c r="O575" i="13"/>
  <c r="F575" i="13"/>
  <c r="W575" i="13"/>
  <c r="N575" i="13"/>
  <c r="V575" i="13"/>
  <c r="L575" i="13"/>
  <c r="K575" i="13"/>
  <c r="J575" i="13"/>
  <c r="L665" i="13"/>
  <c r="Z665" i="13"/>
  <c r="W665" i="13"/>
  <c r="N665" i="13"/>
  <c r="V665" i="13"/>
  <c r="M665" i="13"/>
  <c r="U665" i="13"/>
  <c r="K665" i="13"/>
  <c r="J665" i="13"/>
  <c r="R665" i="13"/>
  <c r="I665" i="13"/>
  <c r="H665" i="13"/>
  <c r="Y665" i="13"/>
  <c r="P665" i="13"/>
  <c r="G665" i="13"/>
  <c r="X665" i="13"/>
  <c r="O665" i="13"/>
  <c r="F665" i="13"/>
  <c r="V768" i="13"/>
  <c r="N768" i="13"/>
  <c r="F768" i="13"/>
  <c r="Y768" i="13"/>
  <c r="P768" i="13"/>
  <c r="G768" i="13"/>
  <c r="X768" i="13"/>
  <c r="O768" i="13"/>
  <c r="W768" i="13"/>
  <c r="M768" i="13"/>
  <c r="U768" i="13"/>
  <c r="L768" i="13"/>
  <c r="K768" i="13"/>
  <c r="J768" i="13"/>
  <c r="R768" i="13"/>
  <c r="I768" i="13"/>
  <c r="Z768" i="13"/>
  <c r="H768" i="13"/>
  <c r="V911" i="13"/>
  <c r="N911" i="13"/>
  <c r="F911" i="13"/>
  <c r="T911" i="13"/>
  <c r="K911" i="13"/>
  <c r="J911" i="13"/>
  <c r="R911" i="13"/>
  <c r="I911" i="13"/>
  <c r="Y911" i="13"/>
  <c r="L911" i="13"/>
  <c r="X911" i="13"/>
  <c r="H911" i="13"/>
  <c r="W911" i="13"/>
  <c r="G911" i="13"/>
  <c r="U911" i="13"/>
  <c r="P911" i="13"/>
  <c r="O911" i="13"/>
  <c r="Z911" i="13"/>
  <c r="M911" i="13"/>
  <c r="Y121" i="13"/>
  <c r="I121" i="13"/>
  <c r="X121" i="13"/>
  <c r="P121" i="13"/>
  <c r="H121" i="13"/>
  <c r="W121" i="13"/>
  <c r="O121" i="13"/>
  <c r="G121" i="13"/>
  <c r="V121" i="13"/>
  <c r="U121" i="13"/>
  <c r="N121" i="13"/>
  <c r="M121" i="13"/>
  <c r="L121" i="13"/>
  <c r="K121" i="13"/>
  <c r="Z121" i="13"/>
  <c r="J121" i="13"/>
  <c r="F121" i="13"/>
  <c r="R121" i="13"/>
  <c r="V313" i="13"/>
  <c r="N313" i="13"/>
  <c r="F313" i="13"/>
  <c r="U313" i="13"/>
  <c r="M313" i="13"/>
  <c r="L313" i="13"/>
  <c r="K313" i="13"/>
  <c r="Z313" i="13"/>
  <c r="R313" i="13"/>
  <c r="J313" i="13"/>
  <c r="Y313" i="13"/>
  <c r="I313" i="13"/>
  <c r="X313" i="13"/>
  <c r="P313" i="13"/>
  <c r="H313" i="13"/>
  <c r="W313" i="13"/>
  <c r="O313" i="13"/>
  <c r="G313" i="13"/>
  <c r="Z384" i="13"/>
  <c r="R384" i="13"/>
  <c r="J384" i="13"/>
  <c r="Y384" i="13"/>
  <c r="I384" i="13"/>
  <c r="X384" i="13"/>
  <c r="P384" i="13"/>
  <c r="H384" i="13"/>
  <c r="W384" i="13"/>
  <c r="O384" i="13"/>
  <c r="G384" i="13"/>
  <c r="V384" i="13"/>
  <c r="N384" i="13"/>
  <c r="F384" i="13"/>
  <c r="U384" i="13"/>
  <c r="M384" i="13"/>
  <c r="L384" i="13"/>
  <c r="K384" i="13"/>
  <c r="W457" i="13"/>
  <c r="O457" i="13"/>
  <c r="G457" i="13"/>
  <c r="V457" i="13"/>
  <c r="N457" i="13"/>
  <c r="F457" i="13"/>
  <c r="U457" i="13"/>
  <c r="M457" i="13"/>
  <c r="L457" i="13"/>
  <c r="K457" i="13"/>
  <c r="Y457" i="13"/>
  <c r="X457" i="13"/>
  <c r="R457" i="13"/>
  <c r="P457" i="13"/>
  <c r="J457" i="13"/>
  <c r="I457" i="13"/>
  <c r="Z457" i="13"/>
  <c r="H457" i="13"/>
  <c r="U530" i="13"/>
  <c r="M530" i="13"/>
  <c r="L530" i="13"/>
  <c r="K530" i="13"/>
  <c r="P530" i="13"/>
  <c r="Z530" i="13"/>
  <c r="O530" i="13"/>
  <c r="Y530" i="13"/>
  <c r="N530" i="13"/>
  <c r="X530" i="13"/>
  <c r="J530" i="13"/>
  <c r="W530" i="13"/>
  <c r="I530" i="13"/>
  <c r="V530" i="13"/>
  <c r="H530" i="13"/>
  <c r="R530" i="13"/>
  <c r="G530" i="13"/>
  <c r="F530" i="13"/>
  <c r="U603" i="13"/>
  <c r="M603" i="13"/>
  <c r="L603" i="13"/>
  <c r="K603" i="13"/>
  <c r="F603" i="13"/>
  <c r="P603" i="13"/>
  <c r="Z603" i="13"/>
  <c r="O603" i="13"/>
  <c r="Y603" i="13"/>
  <c r="N603" i="13"/>
  <c r="X603" i="13"/>
  <c r="J603" i="13"/>
  <c r="W603" i="13"/>
  <c r="I603" i="13"/>
  <c r="V603" i="13"/>
  <c r="H603" i="13"/>
  <c r="R603" i="13"/>
  <c r="G603" i="13"/>
  <c r="W705" i="13"/>
  <c r="O705" i="13"/>
  <c r="G705" i="13"/>
  <c r="R705" i="13"/>
  <c r="I705" i="13"/>
  <c r="Z705" i="13"/>
  <c r="H705" i="13"/>
  <c r="Y705" i="13"/>
  <c r="P705" i="13"/>
  <c r="F705" i="13"/>
  <c r="X705" i="13"/>
  <c r="N705" i="13"/>
  <c r="V705" i="13"/>
  <c r="M705" i="13"/>
  <c r="U705" i="13"/>
  <c r="L705" i="13"/>
  <c r="K705" i="13"/>
  <c r="J705" i="13"/>
  <c r="I808" i="13"/>
  <c r="K146" i="13"/>
  <c r="Z146" i="13"/>
  <c r="R146" i="13"/>
  <c r="J146" i="13"/>
  <c r="Y146" i="13"/>
  <c r="I146" i="13"/>
  <c r="X146" i="13"/>
  <c r="P146" i="13"/>
  <c r="H146" i="13"/>
  <c r="W146" i="13"/>
  <c r="O146" i="13"/>
  <c r="G146" i="13"/>
  <c r="V146" i="13"/>
  <c r="N146" i="13"/>
  <c r="F146" i="13"/>
  <c r="U146" i="13"/>
  <c r="M146" i="13"/>
  <c r="L146" i="13"/>
  <c r="W210" i="13"/>
  <c r="O210" i="13"/>
  <c r="G210" i="13"/>
  <c r="K210" i="13"/>
  <c r="J210" i="13"/>
  <c r="R210" i="13"/>
  <c r="I210" i="13"/>
  <c r="Z210" i="13"/>
  <c r="H210" i="13"/>
  <c r="Y210" i="13"/>
  <c r="P210" i="13"/>
  <c r="F210" i="13"/>
  <c r="X210" i="13"/>
  <c r="N210" i="13"/>
  <c r="V210" i="13"/>
  <c r="M210" i="13"/>
  <c r="U210" i="13"/>
  <c r="L210" i="13"/>
  <c r="X274" i="13"/>
  <c r="P274" i="13"/>
  <c r="H274" i="13"/>
  <c r="W274" i="13"/>
  <c r="O274" i="13"/>
  <c r="G274" i="13"/>
  <c r="V274" i="13"/>
  <c r="N274" i="13"/>
  <c r="F274" i="13"/>
  <c r="U274" i="13"/>
  <c r="M274" i="13"/>
  <c r="L274" i="13"/>
  <c r="K274" i="13"/>
  <c r="Z274" i="13"/>
  <c r="R274" i="13"/>
  <c r="J274" i="13"/>
  <c r="I274" i="13"/>
  <c r="Y274" i="13"/>
  <c r="X339" i="13"/>
  <c r="P339" i="13"/>
  <c r="H339" i="13"/>
  <c r="W339" i="13"/>
  <c r="O339" i="13"/>
  <c r="G339" i="13"/>
  <c r="V339" i="13"/>
  <c r="N339" i="13"/>
  <c r="F339" i="13"/>
  <c r="I339" i="13"/>
  <c r="R339" i="13"/>
  <c r="M339" i="13"/>
  <c r="Z339" i="13"/>
  <c r="L339" i="13"/>
  <c r="Y339" i="13"/>
  <c r="K339" i="13"/>
  <c r="J339" i="13"/>
  <c r="U339" i="13"/>
  <c r="Z412" i="13"/>
  <c r="R412" i="13"/>
  <c r="J412" i="13"/>
  <c r="Y412" i="13"/>
  <c r="I412" i="13"/>
  <c r="X412" i="13"/>
  <c r="P412" i="13"/>
  <c r="H412" i="13"/>
  <c r="W412" i="13"/>
  <c r="O412" i="13"/>
  <c r="G412" i="13"/>
  <c r="V412" i="13"/>
  <c r="N412" i="13"/>
  <c r="F412" i="13"/>
  <c r="U412" i="13"/>
  <c r="M412" i="13"/>
  <c r="L412" i="13"/>
  <c r="K412" i="13"/>
  <c r="W485" i="13"/>
  <c r="O485" i="13"/>
  <c r="G485" i="13"/>
  <c r="V485" i="13"/>
  <c r="N485" i="13"/>
  <c r="F485" i="13"/>
  <c r="U485" i="13"/>
  <c r="M485" i="13"/>
  <c r="L485" i="13"/>
  <c r="K485" i="13"/>
  <c r="Z485" i="13"/>
  <c r="R485" i="13"/>
  <c r="J485" i="13"/>
  <c r="Y485" i="13"/>
  <c r="I485" i="13"/>
  <c r="X485" i="13"/>
  <c r="P485" i="13"/>
  <c r="H485" i="13"/>
  <c r="Z559" i="13"/>
  <c r="F559" i="13"/>
  <c r="X745" i="13"/>
  <c r="P745" i="13"/>
  <c r="H745" i="13"/>
  <c r="J745" i="13"/>
  <c r="R745" i="13"/>
  <c r="I745" i="13"/>
  <c r="Z745" i="13"/>
  <c r="G745" i="13"/>
  <c r="Y745" i="13"/>
  <c r="O745" i="13"/>
  <c r="F745" i="13"/>
  <c r="W745" i="13"/>
  <c r="N745" i="13"/>
  <c r="V745" i="13"/>
  <c r="M745" i="13"/>
  <c r="U745" i="13"/>
  <c r="L745" i="13"/>
  <c r="K745" i="13"/>
  <c r="U848" i="13"/>
  <c r="M848" i="13"/>
  <c r="T848" i="13"/>
  <c r="L848" i="13"/>
  <c r="K848" i="13"/>
  <c r="Y848" i="13"/>
  <c r="N848" i="13"/>
  <c r="X848" i="13"/>
  <c r="J848" i="13"/>
  <c r="W848" i="13"/>
  <c r="I848" i="13"/>
  <c r="V848" i="13"/>
  <c r="H848" i="13"/>
  <c r="R848" i="13"/>
  <c r="G848" i="13"/>
  <c r="F848" i="13"/>
  <c r="P848" i="13"/>
  <c r="Z848" i="13"/>
  <c r="O848" i="13"/>
  <c r="L59" i="13"/>
  <c r="K59" i="13"/>
  <c r="Z59" i="13"/>
  <c r="R59" i="13"/>
  <c r="J59" i="13"/>
  <c r="X59" i="13"/>
  <c r="P59" i="13"/>
  <c r="H59" i="13"/>
  <c r="W59" i="13"/>
  <c r="O59" i="13"/>
  <c r="G59" i="13"/>
  <c r="V59" i="13"/>
  <c r="N59" i="13"/>
  <c r="F59" i="13"/>
  <c r="I59" i="13"/>
  <c r="Y59" i="13"/>
  <c r="U59" i="13"/>
  <c r="M59" i="13"/>
  <c r="U123" i="13"/>
  <c r="M123" i="13"/>
  <c r="L123" i="13"/>
  <c r="K123" i="13"/>
  <c r="Z123" i="13"/>
  <c r="R123" i="13"/>
  <c r="J123" i="13"/>
  <c r="Y123" i="13"/>
  <c r="I123" i="13"/>
  <c r="N123" i="13"/>
  <c r="H123" i="13"/>
  <c r="G123" i="13"/>
  <c r="X123" i="13"/>
  <c r="F123" i="13"/>
  <c r="W123" i="13"/>
  <c r="V123" i="13"/>
  <c r="P123" i="13"/>
  <c r="O123" i="13"/>
  <c r="U187" i="13"/>
  <c r="M187" i="13"/>
  <c r="L187" i="13"/>
  <c r="K187" i="13"/>
  <c r="Z187" i="13"/>
  <c r="R187" i="13"/>
  <c r="J187" i="13"/>
  <c r="Y187" i="13"/>
  <c r="I187" i="13"/>
  <c r="X187" i="13"/>
  <c r="P187" i="13"/>
  <c r="H187" i="13"/>
  <c r="W187" i="13"/>
  <c r="O187" i="13"/>
  <c r="G187" i="13"/>
  <c r="V187" i="13"/>
  <c r="N187" i="13"/>
  <c r="F187" i="13"/>
  <c r="Z251" i="13"/>
  <c r="R251" i="13"/>
  <c r="J251" i="13"/>
  <c r="Y251" i="13"/>
  <c r="I251" i="13"/>
  <c r="X251" i="13"/>
  <c r="P251" i="13"/>
  <c r="H251" i="13"/>
  <c r="W251" i="13"/>
  <c r="O251" i="13"/>
  <c r="G251" i="13"/>
  <c r="V251" i="13"/>
  <c r="N251" i="13"/>
  <c r="F251" i="13"/>
  <c r="K251" i="13"/>
  <c r="U251" i="13"/>
  <c r="M251" i="13"/>
  <c r="L251" i="13"/>
  <c r="K459" i="13"/>
  <c r="Z459" i="13"/>
  <c r="R459" i="13"/>
  <c r="J459" i="13"/>
  <c r="Y459" i="13"/>
  <c r="I459" i="13"/>
  <c r="X459" i="13"/>
  <c r="P459" i="13"/>
  <c r="H459" i="13"/>
  <c r="W459" i="13"/>
  <c r="O459" i="13"/>
  <c r="G459" i="13"/>
  <c r="V459" i="13"/>
  <c r="N459" i="13"/>
  <c r="U459" i="13"/>
  <c r="M459" i="13"/>
  <c r="L459" i="13"/>
  <c r="F459" i="13"/>
  <c r="Y532" i="13"/>
  <c r="I532" i="13"/>
  <c r="X532" i="13"/>
  <c r="P532" i="13"/>
  <c r="H532" i="13"/>
  <c r="W532" i="13"/>
  <c r="O532" i="13"/>
  <c r="G532" i="13"/>
  <c r="V532" i="13"/>
  <c r="K532" i="13"/>
  <c r="U532" i="13"/>
  <c r="J532" i="13"/>
  <c r="F532" i="13"/>
  <c r="R532" i="13"/>
  <c r="N532" i="13"/>
  <c r="M532" i="13"/>
  <c r="Z532" i="13"/>
  <c r="L532" i="13"/>
  <c r="U607" i="13"/>
  <c r="M607" i="13"/>
  <c r="L607" i="13"/>
  <c r="K607" i="13"/>
  <c r="R607" i="13"/>
  <c r="G607" i="13"/>
  <c r="F607" i="13"/>
  <c r="P607" i="13"/>
  <c r="Z607" i="13"/>
  <c r="O607" i="13"/>
  <c r="Y607" i="13"/>
  <c r="N607" i="13"/>
  <c r="X607" i="13"/>
  <c r="J607" i="13"/>
  <c r="W607" i="13"/>
  <c r="I607" i="13"/>
  <c r="V607" i="13"/>
  <c r="H607" i="13"/>
  <c r="K707" i="13"/>
  <c r="J707" i="13"/>
  <c r="R707" i="13"/>
  <c r="I707" i="13"/>
  <c r="Z707" i="13"/>
  <c r="H707" i="13"/>
  <c r="Y707" i="13"/>
  <c r="P707" i="13"/>
  <c r="G707" i="13"/>
  <c r="X707" i="13"/>
  <c r="O707" i="13"/>
  <c r="F707" i="13"/>
  <c r="W707" i="13"/>
  <c r="N707" i="13"/>
  <c r="V707" i="13"/>
  <c r="M707" i="13"/>
  <c r="U707" i="13"/>
  <c r="L707" i="13"/>
  <c r="Y810" i="13"/>
  <c r="I810" i="13"/>
  <c r="T810" i="13"/>
  <c r="K810" i="13"/>
  <c r="J810" i="13"/>
  <c r="R810" i="13"/>
  <c r="H810" i="13"/>
  <c r="Z810" i="13"/>
  <c r="P810" i="13"/>
  <c r="G810" i="13"/>
  <c r="X810" i="13"/>
  <c r="O810" i="13"/>
  <c r="F810" i="13"/>
  <c r="W810" i="13"/>
  <c r="N810" i="13"/>
  <c r="V810" i="13"/>
  <c r="M810" i="13"/>
  <c r="U810" i="13"/>
  <c r="L810" i="13"/>
  <c r="Z872" i="13"/>
  <c r="R872" i="13"/>
  <c r="J872" i="13"/>
  <c r="Y872" i="13"/>
  <c r="P872" i="13"/>
  <c r="G872" i="13"/>
  <c r="X872" i="13"/>
  <c r="O872" i="13"/>
  <c r="F872" i="13"/>
  <c r="W872" i="13"/>
  <c r="N872" i="13"/>
  <c r="V872" i="13"/>
  <c r="M872" i="13"/>
  <c r="U872" i="13"/>
  <c r="L872" i="13"/>
  <c r="T872" i="13"/>
  <c r="K872" i="13"/>
  <c r="I872" i="13"/>
  <c r="H872" i="13"/>
  <c r="V985" i="13"/>
  <c r="N985" i="13"/>
  <c r="F985" i="13"/>
  <c r="W985" i="13"/>
  <c r="M985" i="13"/>
  <c r="U985" i="13"/>
  <c r="L985" i="13"/>
  <c r="T985" i="13"/>
  <c r="K985" i="13"/>
  <c r="Z985" i="13"/>
  <c r="J985" i="13"/>
  <c r="Y985" i="13"/>
  <c r="I985" i="13"/>
  <c r="X985" i="13"/>
  <c r="H985" i="13"/>
  <c r="G985" i="13"/>
  <c r="R985" i="13"/>
  <c r="P985" i="13"/>
  <c r="O985" i="13"/>
  <c r="T906" i="13"/>
  <c r="L906" i="13"/>
  <c r="U906" i="13"/>
  <c r="K906" i="13"/>
  <c r="J906" i="13"/>
  <c r="R906" i="13"/>
  <c r="I906" i="13"/>
  <c r="P906" i="13"/>
  <c r="O906" i="13"/>
  <c r="Z906" i="13"/>
  <c r="N906" i="13"/>
  <c r="Y906" i="13"/>
  <c r="M906" i="13"/>
  <c r="X906" i="13"/>
  <c r="H906" i="13"/>
  <c r="W906" i="13"/>
  <c r="G906" i="13"/>
  <c r="V906" i="13"/>
  <c r="F906" i="13"/>
  <c r="X970" i="13"/>
  <c r="P970" i="13"/>
  <c r="H970" i="13"/>
  <c r="W970" i="13"/>
  <c r="N970" i="13"/>
  <c r="Y970" i="13"/>
  <c r="M970" i="13"/>
  <c r="V970" i="13"/>
  <c r="L970" i="13"/>
  <c r="U970" i="13"/>
  <c r="K970" i="13"/>
  <c r="T970" i="13"/>
  <c r="J970" i="13"/>
  <c r="I970" i="13"/>
  <c r="R970" i="13"/>
  <c r="G970" i="13"/>
  <c r="F970" i="13"/>
  <c r="Z970" i="13"/>
  <c r="O970" i="13"/>
  <c r="X883" i="13"/>
  <c r="P883" i="13"/>
  <c r="H883" i="13"/>
  <c r="U883" i="13"/>
  <c r="L883" i="13"/>
  <c r="T883" i="13"/>
  <c r="K883" i="13"/>
  <c r="J883" i="13"/>
  <c r="R883" i="13"/>
  <c r="I883" i="13"/>
  <c r="Z883" i="13"/>
  <c r="G883" i="13"/>
  <c r="Y883" i="13"/>
  <c r="O883" i="13"/>
  <c r="F883" i="13"/>
  <c r="W883" i="13"/>
  <c r="N883" i="13"/>
  <c r="V883" i="13"/>
  <c r="M883" i="13"/>
  <c r="T947" i="13"/>
  <c r="L947" i="13"/>
  <c r="V947" i="13"/>
  <c r="M947" i="13"/>
  <c r="U947" i="13"/>
  <c r="K947" i="13"/>
  <c r="J947" i="13"/>
  <c r="X947" i="13"/>
  <c r="H947" i="13"/>
  <c r="W947" i="13"/>
  <c r="G947" i="13"/>
  <c r="R947" i="13"/>
  <c r="F947" i="13"/>
  <c r="P947" i="13"/>
  <c r="O947" i="13"/>
  <c r="Z947" i="13"/>
  <c r="N947" i="13"/>
  <c r="I947" i="13"/>
  <c r="Y947" i="13"/>
  <c r="Z612" i="13"/>
  <c r="R612" i="13"/>
  <c r="J612" i="13"/>
  <c r="I612" i="13"/>
  <c r="H612" i="13"/>
  <c r="Y612" i="13"/>
  <c r="P612" i="13"/>
  <c r="G612" i="13"/>
  <c r="X612" i="13"/>
  <c r="O612" i="13"/>
  <c r="W612" i="13"/>
  <c r="N612" i="13"/>
  <c r="K612" i="13"/>
  <c r="F612" i="13"/>
  <c r="V612" i="13"/>
  <c r="U612" i="13"/>
  <c r="M612" i="13"/>
  <c r="L612" i="13"/>
  <c r="U804" i="13"/>
  <c r="M804" i="13"/>
  <c r="X804" i="13"/>
  <c r="O804" i="13"/>
  <c r="F804" i="13"/>
  <c r="W804" i="13"/>
  <c r="N804" i="13"/>
  <c r="V804" i="13"/>
  <c r="L804" i="13"/>
  <c r="T804" i="13"/>
  <c r="K804" i="13"/>
  <c r="J804" i="13"/>
  <c r="R804" i="13"/>
  <c r="I804" i="13"/>
  <c r="Z804" i="13"/>
  <c r="H804" i="13"/>
  <c r="Y804" i="13"/>
  <c r="P804" i="13"/>
  <c r="G804" i="13"/>
  <c r="Z868" i="13"/>
  <c r="R868" i="13"/>
  <c r="J868" i="13"/>
  <c r="V868" i="13"/>
  <c r="M868" i="13"/>
  <c r="U868" i="13"/>
  <c r="L868" i="13"/>
  <c r="T868" i="13"/>
  <c r="K868" i="13"/>
  <c r="I868" i="13"/>
  <c r="H868" i="13"/>
  <c r="Y868" i="13"/>
  <c r="P868" i="13"/>
  <c r="G868" i="13"/>
  <c r="X868" i="13"/>
  <c r="O868" i="13"/>
  <c r="F868" i="13"/>
  <c r="W868" i="13"/>
  <c r="N868" i="13"/>
  <c r="X932" i="13"/>
  <c r="P932" i="13"/>
  <c r="H932" i="13"/>
  <c r="Y932" i="13"/>
  <c r="O932" i="13"/>
  <c r="F932" i="13"/>
  <c r="W932" i="13"/>
  <c r="N932" i="13"/>
  <c r="V932" i="13"/>
  <c r="M932" i="13"/>
  <c r="U932" i="13"/>
  <c r="L932" i="13"/>
  <c r="T932" i="13"/>
  <c r="K932" i="13"/>
  <c r="J932" i="13"/>
  <c r="R932" i="13"/>
  <c r="I932" i="13"/>
  <c r="Z932" i="13"/>
  <c r="G932" i="13"/>
  <c r="T996" i="13"/>
  <c r="L996" i="13"/>
  <c r="R996" i="13"/>
  <c r="I996" i="13"/>
  <c r="Z996" i="13"/>
  <c r="H996" i="13"/>
  <c r="Y996" i="13"/>
  <c r="P996" i="13"/>
  <c r="G996" i="13"/>
  <c r="X996" i="13"/>
  <c r="U996" i="13"/>
  <c r="K996" i="13"/>
  <c r="V996" i="13"/>
  <c r="O996" i="13"/>
  <c r="N996" i="13"/>
  <c r="M996" i="13"/>
  <c r="J996" i="13"/>
  <c r="F996" i="13"/>
  <c r="W996" i="13"/>
  <c r="L653" i="13"/>
  <c r="V653" i="13"/>
  <c r="M653" i="13"/>
  <c r="U653" i="13"/>
  <c r="K653" i="13"/>
  <c r="J653" i="13"/>
  <c r="R653" i="13"/>
  <c r="I653" i="13"/>
  <c r="Z653" i="13"/>
  <c r="H653" i="13"/>
  <c r="Y653" i="13"/>
  <c r="P653" i="13"/>
  <c r="G653" i="13"/>
  <c r="X653" i="13"/>
  <c r="O653" i="13"/>
  <c r="F653" i="13"/>
  <c r="W653" i="13"/>
  <c r="N653" i="13"/>
  <c r="W717" i="13"/>
  <c r="O717" i="13"/>
  <c r="G717" i="13"/>
  <c r="J717" i="13"/>
  <c r="R717" i="13"/>
  <c r="I717" i="13"/>
  <c r="Z717" i="13"/>
  <c r="H717" i="13"/>
  <c r="Y717" i="13"/>
  <c r="P717" i="13"/>
  <c r="F717" i="13"/>
  <c r="X717" i="13"/>
  <c r="N717" i="13"/>
  <c r="V717" i="13"/>
  <c r="M717" i="13"/>
  <c r="U717" i="13"/>
  <c r="L717" i="13"/>
  <c r="K717" i="13"/>
  <c r="Z909" i="13"/>
  <c r="R909" i="13"/>
  <c r="J909" i="13"/>
  <c r="I909" i="13"/>
  <c r="H909" i="13"/>
  <c r="Y909" i="13"/>
  <c r="P909" i="13"/>
  <c r="G909" i="13"/>
  <c r="X909" i="13"/>
  <c r="L909" i="13"/>
  <c r="W909" i="13"/>
  <c r="K909" i="13"/>
  <c r="V909" i="13"/>
  <c r="F909" i="13"/>
  <c r="U909" i="13"/>
  <c r="T909" i="13"/>
  <c r="O909" i="13"/>
  <c r="N909" i="13"/>
  <c r="M909" i="13"/>
  <c r="V973" i="13"/>
  <c r="N973" i="13"/>
  <c r="F973" i="13"/>
  <c r="U973" i="13"/>
  <c r="L973" i="13"/>
  <c r="T973" i="13"/>
  <c r="J973" i="13"/>
  <c r="I973" i="13"/>
  <c r="R973" i="13"/>
  <c r="H973" i="13"/>
  <c r="G973" i="13"/>
  <c r="Z973" i="13"/>
  <c r="P973" i="13"/>
  <c r="Y973" i="13"/>
  <c r="O973" i="13"/>
  <c r="X973" i="13"/>
  <c r="M973" i="13"/>
  <c r="W973" i="13"/>
  <c r="K973" i="13"/>
  <c r="V358" i="13"/>
  <c r="N358" i="13"/>
  <c r="F358" i="13"/>
  <c r="U358" i="13"/>
  <c r="M358" i="13"/>
  <c r="L358" i="13"/>
  <c r="K358" i="13"/>
  <c r="Z358" i="13"/>
  <c r="R358" i="13"/>
  <c r="J358" i="13"/>
  <c r="W358" i="13"/>
  <c r="P358" i="13"/>
  <c r="O358" i="13"/>
  <c r="I358" i="13"/>
  <c r="H358" i="13"/>
  <c r="Y358" i="13"/>
  <c r="G358" i="13"/>
  <c r="X358" i="13"/>
  <c r="Y422" i="13"/>
  <c r="I422" i="13"/>
  <c r="X422" i="13"/>
  <c r="P422" i="13"/>
  <c r="H422" i="13"/>
  <c r="W422" i="13"/>
  <c r="O422" i="13"/>
  <c r="G422" i="13"/>
  <c r="Z422" i="13"/>
  <c r="L422" i="13"/>
  <c r="V422" i="13"/>
  <c r="K422" i="13"/>
  <c r="U422" i="13"/>
  <c r="J422" i="13"/>
  <c r="F422" i="13"/>
  <c r="R422" i="13"/>
  <c r="N422" i="13"/>
  <c r="M422" i="13"/>
  <c r="Y486" i="13"/>
  <c r="I486" i="13"/>
  <c r="X486" i="13"/>
  <c r="P486" i="13"/>
  <c r="H486" i="13"/>
  <c r="W486" i="13"/>
  <c r="O486" i="13"/>
  <c r="G486" i="13"/>
  <c r="V486" i="13"/>
  <c r="N486" i="13"/>
  <c r="F486" i="13"/>
  <c r="U486" i="13"/>
  <c r="M486" i="13"/>
  <c r="L486" i="13"/>
  <c r="K486" i="13"/>
  <c r="Z486" i="13"/>
  <c r="R486" i="13"/>
  <c r="J486" i="13"/>
  <c r="U550" i="13"/>
  <c r="M550" i="13"/>
  <c r="L550" i="13"/>
  <c r="K550" i="13"/>
  <c r="Z550" i="13"/>
  <c r="R550" i="13"/>
  <c r="J550" i="13"/>
  <c r="Y550" i="13"/>
  <c r="I550" i="13"/>
  <c r="X550" i="13"/>
  <c r="P550" i="13"/>
  <c r="H550" i="13"/>
  <c r="W550" i="13"/>
  <c r="O550" i="13"/>
  <c r="G550" i="13"/>
  <c r="V550" i="13"/>
  <c r="N550" i="13"/>
  <c r="F550" i="13"/>
  <c r="Z742" i="13"/>
  <c r="R742" i="13"/>
  <c r="J742" i="13"/>
  <c r="U742" i="13"/>
  <c r="L742" i="13"/>
  <c r="K742" i="13"/>
  <c r="I742" i="13"/>
  <c r="H742" i="13"/>
  <c r="Y742" i="13"/>
  <c r="P742" i="13"/>
  <c r="G742" i="13"/>
  <c r="X742" i="13"/>
  <c r="O742" i="13"/>
  <c r="F742" i="13"/>
  <c r="W742" i="13"/>
  <c r="N742" i="13"/>
  <c r="V742" i="13"/>
  <c r="M742" i="13"/>
  <c r="Y806" i="13"/>
  <c r="I806" i="13"/>
  <c r="Z806" i="13"/>
  <c r="P806" i="13"/>
  <c r="G806" i="13"/>
  <c r="X806" i="13"/>
  <c r="O806" i="13"/>
  <c r="F806" i="13"/>
  <c r="W806" i="13"/>
  <c r="N806" i="13"/>
  <c r="V806" i="13"/>
  <c r="M806" i="13"/>
  <c r="U806" i="13"/>
  <c r="L806" i="13"/>
  <c r="T806" i="13"/>
  <c r="K806" i="13"/>
  <c r="J806" i="13"/>
  <c r="R806" i="13"/>
  <c r="H806" i="13"/>
  <c r="V870" i="13"/>
  <c r="N870" i="13"/>
  <c r="F870" i="13"/>
  <c r="X870" i="13"/>
  <c r="O870" i="13"/>
  <c r="W870" i="13"/>
  <c r="M870" i="13"/>
  <c r="U870" i="13"/>
  <c r="L870" i="13"/>
  <c r="T870" i="13"/>
  <c r="K870" i="13"/>
  <c r="J870" i="13"/>
  <c r="R870" i="13"/>
  <c r="I870" i="13"/>
  <c r="Z870" i="13"/>
  <c r="H870" i="13"/>
  <c r="Y870" i="13"/>
  <c r="P870" i="13"/>
  <c r="G870" i="13"/>
  <c r="T934" i="13"/>
  <c r="L934" i="13"/>
  <c r="Z934" i="13"/>
  <c r="H934" i="13"/>
  <c r="Y934" i="13"/>
  <c r="P934" i="13"/>
  <c r="G934" i="13"/>
  <c r="X934" i="13"/>
  <c r="O934" i="13"/>
  <c r="F934" i="13"/>
  <c r="W934" i="13"/>
  <c r="N934" i="13"/>
  <c r="V934" i="13"/>
  <c r="M934" i="13"/>
  <c r="U934" i="13"/>
  <c r="K934" i="13"/>
  <c r="J934" i="13"/>
  <c r="R934" i="13"/>
  <c r="I934" i="13"/>
  <c r="X998" i="13"/>
  <c r="P998" i="13"/>
  <c r="H998" i="13"/>
  <c r="T998" i="13"/>
  <c r="K998" i="13"/>
  <c r="J998" i="13"/>
  <c r="R998" i="13"/>
  <c r="I998" i="13"/>
  <c r="Z998" i="13"/>
  <c r="G998" i="13"/>
  <c r="Y998" i="13"/>
  <c r="W998" i="13"/>
  <c r="V998" i="13"/>
  <c r="M998" i="13"/>
  <c r="U998" i="13"/>
  <c r="O998" i="13"/>
  <c r="N998" i="13"/>
  <c r="L998" i="13"/>
  <c r="F998" i="13"/>
  <c r="W1006" i="13"/>
  <c r="Y1006" i="13"/>
  <c r="Z1006" i="13"/>
  <c r="M1006" i="13"/>
  <c r="R1006" i="13"/>
  <c r="U1006" i="13"/>
  <c r="I1006" i="13"/>
  <c r="L1006" i="13"/>
  <c r="J1006" i="13"/>
  <c r="K1006" i="13"/>
  <c r="T1006" i="13"/>
  <c r="G1006" i="13"/>
  <c r="Q1006" i="13"/>
  <c r="H1006" i="13"/>
  <c r="S1006" i="13"/>
  <c r="F1006" i="13"/>
  <c r="O1006" i="13"/>
  <c r="X1006" i="13"/>
  <c r="N1006" i="13"/>
  <c r="P1006" i="13"/>
  <c r="V1006" i="13"/>
  <c r="Z786" i="13"/>
  <c r="R786" i="13"/>
  <c r="J786" i="13"/>
  <c r="V786" i="13"/>
  <c r="M786" i="13"/>
  <c r="U786" i="13"/>
  <c r="L786" i="13"/>
  <c r="K786" i="13"/>
  <c r="I786" i="13"/>
  <c r="H786" i="13"/>
  <c r="Y786" i="13"/>
  <c r="P786" i="13"/>
  <c r="G786" i="13"/>
  <c r="X786" i="13"/>
  <c r="O786" i="13"/>
  <c r="F786" i="13"/>
  <c r="W786" i="13"/>
  <c r="N786" i="13"/>
  <c r="X294" i="13"/>
  <c r="P294" i="13"/>
  <c r="H294" i="13"/>
  <c r="W294" i="13"/>
  <c r="O294" i="13"/>
  <c r="G294" i="13"/>
  <c r="V294" i="13"/>
  <c r="N294" i="13"/>
  <c r="F294" i="13"/>
  <c r="U294" i="13"/>
  <c r="M294" i="13"/>
  <c r="L294" i="13"/>
  <c r="K294" i="13"/>
  <c r="Z294" i="13"/>
  <c r="R294" i="13"/>
  <c r="J294" i="13"/>
  <c r="Y294" i="13"/>
  <c r="I294" i="13"/>
  <c r="W168" i="13"/>
  <c r="O168" i="13"/>
  <c r="G168" i="13"/>
  <c r="V168" i="13"/>
  <c r="N168" i="13"/>
  <c r="F168" i="13"/>
  <c r="U168" i="13"/>
  <c r="M168" i="13"/>
  <c r="L168" i="13"/>
  <c r="K168" i="13"/>
  <c r="Z168" i="13"/>
  <c r="R168" i="13"/>
  <c r="J168" i="13"/>
  <c r="Y168" i="13"/>
  <c r="I168" i="13"/>
  <c r="P168" i="13"/>
  <c r="H168" i="13"/>
  <c r="X168" i="13"/>
  <c r="W120" i="13"/>
  <c r="O120" i="13"/>
  <c r="G120" i="13"/>
  <c r="V120" i="13"/>
  <c r="N120" i="13"/>
  <c r="F120" i="13"/>
  <c r="U120" i="13"/>
  <c r="M120" i="13"/>
  <c r="Y120" i="13"/>
  <c r="K120" i="13"/>
  <c r="X120" i="13"/>
  <c r="J120" i="13"/>
  <c r="I120" i="13"/>
  <c r="H120" i="13"/>
  <c r="R120" i="13"/>
  <c r="P120" i="13"/>
  <c r="Z120" i="13"/>
  <c r="L120" i="13"/>
  <c r="L397" i="13"/>
  <c r="K397" i="13"/>
  <c r="Z397" i="13"/>
  <c r="R397" i="13"/>
  <c r="J397" i="13"/>
  <c r="Y397" i="13"/>
  <c r="I397" i="13"/>
  <c r="X397" i="13"/>
  <c r="P397" i="13"/>
  <c r="H397" i="13"/>
  <c r="W397" i="13"/>
  <c r="O397" i="13"/>
  <c r="G397" i="13"/>
  <c r="V397" i="13"/>
  <c r="N397" i="13"/>
  <c r="F397" i="13"/>
  <c r="U397" i="13"/>
  <c r="M397" i="13"/>
  <c r="U444" i="13"/>
  <c r="M444" i="13"/>
  <c r="L444" i="13"/>
  <c r="K444" i="13"/>
  <c r="Z444" i="13"/>
  <c r="R444" i="13"/>
  <c r="J444" i="13"/>
  <c r="Y444" i="13"/>
  <c r="I444" i="13"/>
  <c r="N444" i="13"/>
  <c r="H444" i="13"/>
  <c r="G444" i="13"/>
  <c r="X444" i="13"/>
  <c r="F444" i="13"/>
  <c r="W444" i="13"/>
  <c r="V444" i="13"/>
  <c r="P444" i="13"/>
  <c r="O444" i="13"/>
  <c r="K491" i="13"/>
  <c r="Z491" i="13"/>
  <c r="R491" i="13"/>
  <c r="J491" i="13"/>
  <c r="Y491" i="13"/>
  <c r="I491" i="13"/>
  <c r="X491" i="13"/>
  <c r="P491" i="13"/>
  <c r="H491" i="13"/>
  <c r="W491" i="13"/>
  <c r="O491" i="13"/>
  <c r="G491" i="13"/>
  <c r="V491" i="13"/>
  <c r="N491" i="13"/>
  <c r="F491" i="13"/>
  <c r="U491" i="13"/>
  <c r="M491" i="13"/>
  <c r="L491" i="13"/>
  <c r="X106" i="13"/>
  <c r="M106" i="13"/>
  <c r="L83" i="13"/>
  <c r="K83" i="13"/>
  <c r="Z83" i="13"/>
  <c r="R83" i="13"/>
  <c r="J83" i="13"/>
  <c r="Y83" i="13"/>
  <c r="I83" i="13"/>
  <c r="X83" i="13"/>
  <c r="P83" i="13"/>
  <c r="H83" i="13"/>
  <c r="W83" i="13"/>
  <c r="O83" i="13"/>
  <c r="G83" i="13"/>
  <c r="V83" i="13"/>
  <c r="N83" i="13"/>
  <c r="F83" i="13"/>
  <c r="U83" i="13"/>
  <c r="M83" i="13"/>
  <c r="L63" i="13"/>
  <c r="K63" i="13"/>
  <c r="Z63" i="13"/>
  <c r="R63" i="13"/>
  <c r="J63" i="13"/>
  <c r="X63" i="13"/>
  <c r="P63" i="13"/>
  <c r="H63" i="13"/>
  <c r="W63" i="13"/>
  <c r="O63" i="13"/>
  <c r="G63" i="13"/>
  <c r="V63" i="13"/>
  <c r="N63" i="13"/>
  <c r="F63" i="13"/>
  <c r="M63" i="13"/>
  <c r="I63" i="13"/>
  <c r="Y63" i="13"/>
  <c r="U63" i="13"/>
  <c r="L72" i="13"/>
  <c r="H72" i="13"/>
  <c r="X278" i="13"/>
  <c r="P278" i="13"/>
  <c r="H278" i="13"/>
  <c r="W278" i="13"/>
  <c r="O278" i="13"/>
  <c r="G278" i="13"/>
  <c r="V278" i="13"/>
  <c r="N278" i="13"/>
  <c r="F278" i="13"/>
  <c r="U278" i="13"/>
  <c r="M278" i="13"/>
  <c r="L278" i="13"/>
  <c r="K278" i="13"/>
  <c r="Z278" i="13"/>
  <c r="R278" i="13"/>
  <c r="J278" i="13"/>
  <c r="Y278" i="13"/>
  <c r="I278" i="13"/>
  <c r="V76" i="13"/>
  <c r="N76" i="13"/>
  <c r="F76" i="13"/>
  <c r="U76" i="13"/>
  <c r="M76" i="13"/>
  <c r="L76" i="13"/>
  <c r="K76" i="13"/>
  <c r="Z76" i="13"/>
  <c r="R76" i="13"/>
  <c r="J76" i="13"/>
  <c r="Y76" i="13"/>
  <c r="I76" i="13"/>
  <c r="X76" i="13"/>
  <c r="P76" i="13"/>
  <c r="H76" i="13"/>
  <c r="W76" i="13"/>
  <c r="O76" i="13"/>
  <c r="G76" i="13"/>
  <c r="X176" i="13"/>
  <c r="Z279" i="13"/>
  <c r="R279" i="13"/>
  <c r="J279" i="13"/>
  <c r="Y279" i="13"/>
  <c r="I279" i="13"/>
  <c r="X279" i="13"/>
  <c r="P279" i="13"/>
  <c r="H279" i="13"/>
  <c r="W279" i="13"/>
  <c r="O279" i="13"/>
  <c r="G279" i="13"/>
  <c r="V279" i="13"/>
  <c r="N279" i="13"/>
  <c r="F279" i="13"/>
  <c r="U279" i="13"/>
  <c r="M279" i="13"/>
  <c r="L279" i="13"/>
  <c r="K279" i="13"/>
  <c r="Y597" i="13"/>
  <c r="I597" i="13"/>
  <c r="J597" i="13"/>
  <c r="R597" i="13"/>
  <c r="H597" i="13"/>
  <c r="Z597" i="13"/>
  <c r="P597" i="13"/>
  <c r="G597" i="13"/>
  <c r="X597" i="13"/>
  <c r="O597" i="13"/>
  <c r="F597" i="13"/>
  <c r="W597" i="13"/>
  <c r="N597" i="13"/>
  <c r="V597" i="13"/>
  <c r="M597" i="13"/>
  <c r="U597" i="13"/>
  <c r="L597" i="13"/>
  <c r="K597" i="13"/>
  <c r="X65" i="13"/>
  <c r="P65" i="13"/>
  <c r="H65" i="13"/>
  <c r="W65" i="13"/>
  <c r="O65" i="13"/>
  <c r="G65" i="13"/>
  <c r="V65" i="13"/>
  <c r="N65" i="13"/>
  <c r="F65" i="13"/>
  <c r="L65" i="13"/>
  <c r="K65" i="13"/>
  <c r="Z65" i="13"/>
  <c r="R65" i="13"/>
  <c r="J65" i="13"/>
  <c r="Y65" i="13"/>
  <c r="U65" i="13"/>
  <c r="M65" i="13"/>
  <c r="I65" i="13"/>
  <c r="K166" i="13"/>
  <c r="Z166" i="13"/>
  <c r="R166" i="13"/>
  <c r="J166" i="13"/>
  <c r="Y166" i="13"/>
  <c r="I166" i="13"/>
  <c r="X166" i="13"/>
  <c r="P166" i="13"/>
  <c r="H166" i="13"/>
  <c r="W166" i="13"/>
  <c r="O166" i="13"/>
  <c r="G166" i="13"/>
  <c r="V166" i="13"/>
  <c r="N166" i="13"/>
  <c r="F166" i="13"/>
  <c r="U166" i="13"/>
  <c r="M166" i="13"/>
  <c r="L166" i="13"/>
  <c r="V269" i="13"/>
  <c r="N269" i="13"/>
  <c r="F269" i="13"/>
  <c r="U269" i="13"/>
  <c r="M269" i="13"/>
  <c r="L269" i="13"/>
  <c r="K269" i="13"/>
  <c r="Z269" i="13"/>
  <c r="R269" i="13"/>
  <c r="J269" i="13"/>
  <c r="Y269" i="13"/>
  <c r="I269" i="13"/>
  <c r="X269" i="13"/>
  <c r="P269" i="13"/>
  <c r="H269" i="13"/>
  <c r="W269" i="13"/>
  <c r="O269" i="13"/>
  <c r="G269" i="13"/>
  <c r="K533" i="13"/>
  <c r="Z533" i="13"/>
  <c r="R533" i="13"/>
  <c r="J533" i="13"/>
  <c r="Y533" i="13"/>
  <c r="I533" i="13"/>
  <c r="N533" i="13"/>
  <c r="X533" i="13"/>
  <c r="M533" i="13"/>
  <c r="W533" i="13"/>
  <c r="L533" i="13"/>
  <c r="V533" i="13"/>
  <c r="H533" i="13"/>
  <c r="U533" i="13"/>
  <c r="G533" i="13"/>
  <c r="F533" i="13"/>
  <c r="P533" i="13"/>
  <c r="O533" i="13"/>
  <c r="K57" i="13"/>
  <c r="Y57" i="13"/>
  <c r="L256" i="13"/>
  <c r="K256" i="13"/>
  <c r="Z256" i="13"/>
  <c r="R256" i="13"/>
  <c r="J256" i="13"/>
  <c r="Y256" i="13"/>
  <c r="I256" i="13"/>
  <c r="X256" i="13"/>
  <c r="P256" i="13"/>
  <c r="H256" i="13"/>
  <c r="W256" i="13"/>
  <c r="O256" i="13"/>
  <c r="G256" i="13"/>
  <c r="V256" i="13"/>
  <c r="N256" i="13"/>
  <c r="F256" i="13"/>
  <c r="U256" i="13"/>
  <c r="M256" i="13"/>
  <c r="W469" i="13"/>
  <c r="O469" i="13"/>
  <c r="G469" i="13"/>
  <c r="V469" i="13"/>
  <c r="N469" i="13"/>
  <c r="F469" i="13"/>
  <c r="U469" i="13"/>
  <c r="M469" i="13"/>
  <c r="L469" i="13"/>
  <c r="K469" i="13"/>
  <c r="Z469" i="13"/>
  <c r="R469" i="13"/>
  <c r="J469" i="13"/>
  <c r="Y469" i="13"/>
  <c r="I469" i="13"/>
  <c r="X469" i="13"/>
  <c r="P469" i="13"/>
  <c r="H469" i="13"/>
  <c r="X49" i="13"/>
  <c r="P49" i="13"/>
  <c r="H49" i="13"/>
  <c r="W49" i="13"/>
  <c r="O49" i="13"/>
  <c r="G49" i="13"/>
  <c r="V49" i="13"/>
  <c r="N49" i="13"/>
  <c r="F49" i="13"/>
  <c r="L49" i="13"/>
  <c r="K49" i="13"/>
  <c r="Z49" i="13"/>
  <c r="R49" i="13"/>
  <c r="J49" i="13"/>
  <c r="Y49" i="13"/>
  <c r="U49" i="13"/>
  <c r="M49" i="13"/>
  <c r="I49" i="13"/>
  <c r="U143" i="13"/>
  <c r="M143" i="13"/>
  <c r="L143" i="13"/>
  <c r="K143" i="13"/>
  <c r="Z143" i="13"/>
  <c r="R143" i="13"/>
  <c r="J143" i="13"/>
  <c r="Y143" i="13"/>
  <c r="I143" i="13"/>
  <c r="X143" i="13"/>
  <c r="P143" i="13"/>
  <c r="H143" i="13"/>
  <c r="W143" i="13"/>
  <c r="O143" i="13"/>
  <c r="G143" i="13"/>
  <c r="V143" i="13"/>
  <c r="N143" i="13"/>
  <c r="F143" i="13"/>
  <c r="X246" i="13"/>
  <c r="P246" i="13"/>
  <c r="H246" i="13"/>
  <c r="W246" i="13"/>
  <c r="O246" i="13"/>
  <c r="G246" i="13"/>
  <c r="V246" i="13"/>
  <c r="N246" i="13"/>
  <c r="F246" i="13"/>
  <c r="U246" i="13"/>
  <c r="M246" i="13"/>
  <c r="L246" i="13"/>
  <c r="K246" i="13"/>
  <c r="J246" i="13"/>
  <c r="I246" i="13"/>
  <c r="Z246" i="13"/>
  <c r="Y246" i="13"/>
  <c r="R246" i="13"/>
  <c r="L405" i="13"/>
  <c r="K405" i="13"/>
  <c r="Z405" i="13"/>
  <c r="R405" i="13"/>
  <c r="J405" i="13"/>
  <c r="Y405" i="13"/>
  <c r="I405" i="13"/>
  <c r="X405" i="13"/>
  <c r="P405" i="13"/>
  <c r="H405" i="13"/>
  <c r="W405" i="13"/>
  <c r="O405" i="13"/>
  <c r="G405" i="13"/>
  <c r="V405" i="13"/>
  <c r="N405" i="13"/>
  <c r="F405" i="13"/>
  <c r="U405" i="13"/>
  <c r="M405" i="13"/>
  <c r="X222" i="13"/>
  <c r="P222" i="13"/>
  <c r="H222" i="13"/>
  <c r="W222" i="13"/>
  <c r="O222" i="13"/>
  <c r="G222" i="13"/>
  <c r="V222" i="13"/>
  <c r="N222" i="13"/>
  <c r="F222" i="13"/>
  <c r="R222" i="13"/>
  <c r="M222" i="13"/>
  <c r="Z222" i="13"/>
  <c r="L222" i="13"/>
  <c r="Y222" i="13"/>
  <c r="K222" i="13"/>
  <c r="U222" i="13"/>
  <c r="J222" i="13"/>
  <c r="I222" i="13"/>
  <c r="L325" i="13"/>
  <c r="K325" i="13"/>
  <c r="Z325" i="13"/>
  <c r="R325" i="13"/>
  <c r="J325" i="13"/>
  <c r="V325" i="13"/>
  <c r="H325" i="13"/>
  <c r="U325" i="13"/>
  <c r="G325" i="13"/>
  <c r="F325" i="13"/>
  <c r="P325" i="13"/>
  <c r="O325" i="13"/>
  <c r="Y325" i="13"/>
  <c r="N325" i="13"/>
  <c r="X325" i="13"/>
  <c r="M325" i="13"/>
  <c r="I325" i="13"/>
  <c r="W325" i="13"/>
  <c r="Z26" i="13"/>
  <c r="R26" i="13"/>
  <c r="J26" i="13"/>
  <c r="Y26" i="13"/>
  <c r="I26" i="13"/>
  <c r="X26" i="13"/>
  <c r="P26" i="13"/>
  <c r="H26" i="13"/>
  <c r="V26" i="13"/>
  <c r="N26" i="13"/>
  <c r="F26" i="13"/>
  <c r="U26" i="13"/>
  <c r="M26" i="13"/>
  <c r="L26" i="13"/>
  <c r="W26" i="13"/>
  <c r="O26" i="13"/>
  <c r="K26" i="13"/>
  <c r="G26" i="13"/>
  <c r="L95" i="13"/>
  <c r="K95" i="13"/>
  <c r="Z95" i="13"/>
  <c r="R95" i="13"/>
  <c r="J95" i="13"/>
  <c r="Y95" i="13"/>
  <c r="I95" i="13"/>
  <c r="X95" i="13"/>
  <c r="P95" i="13"/>
  <c r="H95" i="13"/>
  <c r="W95" i="13"/>
  <c r="O95" i="13"/>
  <c r="G95" i="13"/>
  <c r="V95" i="13"/>
  <c r="N95" i="13"/>
  <c r="F95" i="13"/>
  <c r="U95" i="13"/>
  <c r="M95" i="13"/>
  <c r="K198" i="13"/>
  <c r="Z198" i="13"/>
  <c r="R198" i="13"/>
  <c r="J198" i="13"/>
  <c r="Y198" i="13"/>
  <c r="I198" i="13"/>
  <c r="X198" i="13"/>
  <c r="P198" i="13"/>
  <c r="H198" i="13"/>
  <c r="W198" i="13"/>
  <c r="O198" i="13"/>
  <c r="G198" i="13"/>
  <c r="V198" i="13"/>
  <c r="N198" i="13"/>
  <c r="F198" i="13"/>
  <c r="U198" i="13"/>
  <c r="M198" i="13"/>
  <c r="L198" i="13"/>
  <c r="V301" i="13"/>
  <c r="N301" i="13"/>
  <c r="F301" i="13"/>
  <c r="U301" i="13"/>
  <c r="M301" i="13"/>
  <c r="L301" i="13"/>
  <c r="K301" i="13"/>
  <c r="Z301" i="13"/>
  <c r="R301" i="13"/>
  <c r="J301" i="13"/>
  <c r="Y301" i="13"/>
  <c r="I301" i="13"/>
  <c r="X301" i="13"/>
  <c r="P301" i="13"/>
  <c r="H301" i="13"/>
  <c r="W301" i="13"/>
  <c r="O301" i="13"/>
  <c r="G301" i="13"/>
  <c r="P761" i="13"/>
  <c r="K174" i="13"/>
  <c r="Z174" i="13"/>
  <c r="R174" i="13"/>
  <c r="J174" i="13"/>
  <c r="Y174" i="13"/>
  <c r="I174" i="13"/>
  <c r="X174" i="13"/>
  <c r="P174" i="13"/>
  <c r="H174" i="13"/>
  <c r="W174" i="13"/>
  <c r="O174" i="13"/>
  <c r="G174" i="13"/>
  <c r="V174" i="13"/>
  <c r="N174" i="13"/>
  <c r="F174" i="13"/>
  <c r="U174" i="13"/>
  <c r="M174" i="13"/>
  <c r="L174" i="13"/>
  <c r="V277" i="13"/>
  <c r="N277" i="13"/>
  <c r="F277" i="13"/>
  <c r="U277" i="13"/>
  <c r="M277" i="13"/>
  <c r="L277" i="13"/>
  <c r="K277" i="13"/>
  <c r="Z277" i="13"/>
  <c r="R277" i="13"/>
  <c r="J277" i="13"/>
  <c r="Y277" i="13"/>
  <c r="I277" i="13"/>
  <c r="X277" i="13"/>
  <c r="P277" i="13"/>
  <c r="H277" i="13"/>
  <c r="O277" i="13"/>
  <c r="G277" i="13"/>
  <c r="W277" i="13"/>
  <c r="U579" i="13"/>
  <c r="M579" i="13"/>
  <c r="V579" i="13"/>
  <c r="L579" i="13"/>
  <c r="K579" i="13"/>
  <c r="J579" i="13"/>
  <c r="R579" i="13"/>
  <c r="I579" i="13"/>
  <c r="Z579" i="13"/>
  <c r="H579" i="13"/>
  <c r="Y579" i="13"/>
  <c r="P579" i="13"/>
  <c r="G579" i="13"/>
  <c r="X579" i="13"/>
  <c r="O579" i="13"/>
  <c r="F579" i="13"/>
  <c r="W579" i="13"/>
  <c r="N579" i="13"/>
  <c r="X379" i="13"/>
  <c r="P379" i="13"/>
  <c r="H379" i="13"/>
  <c r="W379" i="13"/>
  <c r="O379" i="13"/>
  <c r="G379" i="13"/>
  <c r="V379" i="13"/>
  <c r="N379" i="13"/>
  <c r="F379" i="13"/>
  <c r="U379" i="13"/>
  <c r="M379" i="13"/>
  <c r="L379" i="13"/>
  <c r="K379" i="13"/>
  <c r="Z379" i="13"/>
  <c r="R379" i="13"/>
  <c r="J379" i="13"/>
  <c r="Y379" i="13"/>
  <c r="I379" i="13"/>
  <c r="U452" i="13"/>
  <c r="M452" i="13"/>
  <c r="L452" i="13"/>
  <c r="K452" i="13"/>
  <c r="Z452" i="13"/>
  <c r="R452" i="13"/>
  <c r="J452" i="13"/>
  <c r="Y452" i="13"/>
  <c r="I452" i="13"/>
  <c r="G452" i="13"/>
  <c r="X452" i="13"/>
  <c r="F452" i="13"/>
  <c r="W452" i="13"/>
  <c r="V452" i="13"/>
  <c r="P452" i="13"/>
  <c r="O452" i="13"/>
  <c r="N452" i="13"/>
  <c r="H452" i="13"/>
  <c r="K525" i="13"/>
  <c r="Z525" i="13"/>
  <c r="R525" i="13"/>
  <c r="J525" i="13"/>
  <c r="Y525" i="13"/>
  <c r="I525" i="13"/>
  <c r="W525" i="13"/>
  <c r="L525" i="13"/>
  <c r="V525" i="13"/>
  <c r="H525" i="13"/>
  <c r="U525" i="13"/>
  <c r="G525" i="13"/>
  <c r="F525" i="13"/>
  <c r="P525" i="13"/>
  <c r="O525" i="13"/>
  <c r="N525" i="13"/>
  <c r="M525" i="13"/>
  <c r="X525" i="13"/>
  <c r="M599" i="13"/>
  <c r="Y599" i="13"/>
  <c r="W801" i="13"/>
  <c r="O801" i="13"/>
  <c r="G801" i="13"/>
  <c r="Z801" i="13"/>
  <c r="H801" i="13"/>
  <c r="Y801" i="13"/>
  <c r="P801" i="13"/>
  <c r="F801" i="13"/>
  <c r="X801" i="13"/>
  <c r="N801" i="13"/>
  <c r="V801" i="13"/>
  <c r="M801" i="13"/>
  <c r="J801" i="13"/>
  <c r="K801" i="13"/>
  <c r="I801" i="13"/>
  <c r="U801" i="13"/>
  <c r="T801" i="13"/>
  <c r="R801" i="13"/>
  <c r="L801" i="13"/>
  <c r="L353" i="13"/>
  <c r="K353" i="13"/>
  <c r="Z353" i="13"/>
  <c r="R353" i="13"/>
  <c r="J353" i="13"/>
  <c r="Y353" i="13"/>
  <c r="X353" i="13"/>
  <c r="P353" i="13"/>
  <c r="W353" i="13"/>
  <c r="G353" i="13"/>
  <c r="V353" i="13"/>
  <c r="F353" i="13"/>
  <c r="U353" i="13"/>
  <c r="O353" i="13"/>
  <c r="N353" i="13"/>
  <c r="M353" i="13"/>
  <c r="I353" i="13"/>
  <c r="H353" i="13"/>
  <c r="Y426" i="13"/>
  <c r="I426" i="13"/>
  <c r="X426" i="13"/>
  <c r="P426" i="13"/>
  <c r="H426" i="13"/>
  <c r="W426" i="13"/>
  <c r="O426" i="13"/>
  <c r="G426" i="13"/>
  <c r="M426" i="13"/>
  <c r="Z426" i="13"/>
  <c r="L426" i="13"/>
  <c r="V426" i="13"/>
  <c r="K426" i="13"/>
  <c r="U426" i="13"/>
  <c r="J426" i="13"/>
  <c r="F426" i="13"/>
  <c r="R426" i="13"/>
  <c r="N426" i="13"/>
  <c r="K499" i="13"/>
  <c r="Z499" i="13"/>
  <c r="R499" i="13"/>
  <c r="J499" i="13"/>
  <c r="Y499" i="13"/>
  <c r="I499" i="13"/>
  <c r="X499" i="13"/>
  <c r="P499" i="13"/>
  <c r="H499" i="13"/>
  <c r="W499" i="13"/>
  <c r="O499" i="13"/>
  <c r="G499" i="13"/>
  <c r="V499" i="13"/>
  <c r="N499" i="13"/>
  <c r="F499" i="13"/>
  <c r="U499" i="13"/>
  <c r="M499" i="13"/>
  <c r="L499" i="13"/>
  <c r="W572" i="13"/>
  <c r="O572" i="13"/>
  <c r="G572" i="13"/>
  <c r="K572" i="13"/>
  <c r="J572" i="13"/>
  <c r="R572" i="13"/>
  <c r="I572" i="13"/>
  <c r="Z572" i="13"/>
  <c r="H572" i="13"/>
  <c r="Y572" i="13"/>
  <c r="P572" i="13"/>
  <c r="F572" i="13"/>
  <c r="X572" i="13"/>
  <c r="N572" i="13"/>
  <c r="V572" i="13"/>
  <c r="M572" i="13"/>
  <c r="U572" i="13"/>
  <c r="L572" i="13"/>
  <c r="X663" i="13"/>
  <c r="P663" i="13"/>
  <c r="H663" i="13"/>
  <c r="U663" i="13"/>
  <c r="L663" i="13"/>
  <c r="K663" i="13"/>
  <c r="J663" i="13"/>
  <c r="R663" i="13"/>
  <c r="I663" i="13"/>
  <c r="Z663" i="13"/>
  <c r="G663" i="13"/>
  <c r="Y663" i="13"/>
  <c r="O663" i="13"/>
  <c r="F663" i="13"/>
  <c r="W663" i="13"/>
  <c r="N663" i="13"/>
  <c r="V663" i="13"/>
  <c r="M663" i="13"/>
  <c r="K763" i="13"/>
  <c r="J763" i="13"/>
  <c r="Z400" i="13"/>
  <c r="R400" i="13"/>
  <c r="J400" i="13"/>
  <c r="Y400" i="13"/>
  <c r="I400" i="13"/>
  <c r="X400" i="13"/>
  <c r="P400" i="13"/>
  <c r="H400" i="13"/>
  <c r="W400" i="13"/>
  <c r="O400" i="13"/>
  <c r="G400" i="13"/>
  <c r="V400" i="13"/>
  <c r="N400" i="13"/>
  <c r="F400" i="13"/>
  <c r="U400" i="13"/>
  <c r="M400" i="13"/>
  <c r="L400" i="13"/>
  <c r="K400" i="13"/>
  <c r="W473" i="13"/>
  <c r="O473" i="13"/>
  <c r="G473" i="13"/>
  <c r="V473" i="13"/>
  <c r="N473" i="13"/>
  <c r="F473" i="13"/>
  <c r="U473" i="13"/>
  <c r="M473" i="13"/>
  <c r="L473" i="13"/>
  <c r="K473" i="13"/>
  <c r="Z473" i="13"/>
  <c r="R473" i="13"/>
  <c r="J473" i="13"/>
  <c r="Y473" i="13"/>
  <c r="I473" i="13"/>
  <c r="X473" i="13"/>
  <c r="P473" i="13"/>
  <c r="H473" i="13"/>
  <c r="U546" i="13"/>
  <c r="M546" i="13"/>
  <c r="L546" i="13"/>
  <c r="K546" i="13"/>
  <c r="Z546" i="13"/>
  <c r="R546" i="13"/>
  <c r="J546" i="13"/>
  <c r="Y546" i="13"/>
  <c r="I546" i="13"/>
  <c r="X546" i="13"/>
  <c r="F546" i="13"/>
  <c r="W546" i="13"/>
  <c r="V546" i="13"/>
  <c r="P546" i="13"/>
  <c r="O546" i="13"/>
  <c r="N546" i="13"/>
  <c r="H546" i="13"/>
  <c r="G546" i="13"/>
  <c r="L625" i="13"/>
  <c r="Y625" i="13"/>
  <c r="P625" i="13"/>
  <c r="G625" i="13"/>
  <c r="X625" i="13"/>
  <c r="O625" i="13"/>
  <c r="F625" i="13"/>
  <c r="W625" i="13"/>
  <c r="N625" i="13"/>
  <c r="V625" i="13"/>
  <c r="M625" i="13"/>
  <c r="U625" i="13"/>
  <c r="K625" i="13"/>
  <c r="J625" i="13"/>
  <c r="R625" i="13"/>
  <c r="I625" i="13"/>
  <c r="Z625" i="13"/>
  <c r="H625" i="13"/>
  <c r="U728" i="13"/>
  <c r="M728" i="13"/>
  <c r="X728" i="13"/>
  <c r="O728" i="13"/>
  <c r="F728" i="13"/>
  <c r="W728" i="13"/>
  <c r="N728" i="13"/>
  <c r="V728" i="13"/>
  <c r="L728" i="13"/>
  <c r="K728" i="13"/>
  <c r="J728" i="13"/>
  <c r="R728" i="13"/>
  <c r="I728" i="13"/>
  <c r="Z728" i="13"/>
  <c r="H728" i="13"/>
  <c r="Y728" i="13"/>
  <c r="P728" i="13"/>
  <c r="G728" i="13"/>
  <c r="K831" i="13"/>
  <c r="X831" i="13"/>
  <c r="O831" i="13"/>
  <c r="F831" i="13"/>
  <c r="W831" i="13"/>
  <c r="N831" i="13"/>
  <c r="V831" i="13"/>
  <c r="M831" i="13"/>
  <c r="U831" i="13"/>
  <c r="L831" i="13"/>
  <c r="T831" i="13"/>
  <c r="J831" i="13"/>
  <c r="R831" i="13"/>
  <c r="I831" i="13"/>
  <c r="Z831" i="13"/>
  <c r="H831" i="13"/>
  <c r="Y831" i="13"/>
  <c r="P831" i="13"/>
  <c r="G831" i="13"/>
  <c r="G364" i="13"/>
  <c r="U364" i="13"/>
  <c r="W511" i="13"/>
  <c r="O511" i="13"/>
  <c r="V511" i="13"/>
  <c r="N511" i="13"/>
  <c r="F511" i="13"/>
  <c r="U511" i="13"/>
  <c r="M511" i="13"/>
  <c r="Y511" i="13"/>
  <c r="K511" i="13"/>
  <c r="X511" i="13"/>
  <c r="J511" i="13"/>
  <c r="I511" i="13"/>
  <c r="H511" i="13"/>
  <c r="R511" i="13"/>
  <c r="G511" i="13"/>
  <c r="P511" i="13"/>
  <c r="L511" i="13"/>
  <c r="Z511" i="13"/>
  <c r="W584" i="13"/>
  <c r="O584" i="13"/>
  <c r="G584" i="13"/>
  <c r="U584" i="13"/>
  <c r="L584" i="13"/>
  <c r="K584" i="13"/>
  <c r="J584" i="13"/>
  <c r="R584" i="13"/>
  <c r="I584" i="13"/>
  <c r="Z584" i="13"/>
  <c r="H584" i="13"/>
  <c r="Y584" i="13"/>
  <c r="P584" i="13"/>
  <c r="F584" i="13"/>
  <c r="X584" i="13"/>
  <c r="N584" i="13"/>
  <c r="M584" i="13"/>
  <c r="V584" i="13"/>
  <c r="K679" i="13"/>
  <c r="W679" i="13"/>
  <c r="N679" i="13"/>
  <c r="V679" i="13"/>
  <c r="M679" i="13"/>
  <c r="U679" i="13"/>
  <c r="L679" i="13"/>
  <c r="J679" i="13"/>
  <c r="R679" i="13"/>
  <c r="I679" i="13"/>
  <c r="Y679" i="13"/>
  <c r="X679" i="13"/>
  <c r="P679" i="13"/>
  <c r="O679" i="13"/>
  <c r="H679" i="13"/>
  <c r="G679" i="13"/>
  <c r="Z679" i="13"/>
  <c r="F679" i="13"/>
  <c r="L779" i="13"/>
  <c r="U779" i="13"/>
  <c r="K779" i="13"/>
  <c r="J779" i="13"/>
  <c r="R779" i="13"/>
  <c r="I779" i="13"/>
  <c r="Z779" i="13"/>
  <c r="H779" i="13"/>
  <c r="Y779" i="13"/>
  <c r="P779" i="13"/>
  <c r="G779" i="13"/>
  <c r="X779" i="13"/>
  <c r="O779" i="13"/>
  <c r="F779" i="13"/>
  <c r="W779" i="13"/>
  <c r="N779" i="13"/>
  <c r="V779" i="13"/>
  <c r="M779" i="13"/>
  <c r="Z975" i="13"/>
  <c r="R975" i="13"/>
  <c r="J975" i="13"/>
  <c r="W975" i="13"/>
  <c r="N975" i="13"/>
  <c r="H975" i="13"/>
  <c r="G975" i="13"/>
  <c r="P975" i="13"/>
  <c r="F975" i="13"/>
  <c r="Y975" i="13"/>
  <c r="O975" i="13"/>
  <c r="X975" i="13"/>
  <c r="M975" i="13"/>
  <c r="V975" i="13"/>
  <c r="L975" i="13"/>
  <c r="U975" i="13"/>
  <c r="K975" i="13"/>
  <c r="T975" i="13"/>
  <c r="I975" i="13"/>
  <c r="Y129" i="13"/>
  <c r="I129" i="13"/>
  <c r="X129" i="13"/>
  <c r="P129" i="13"/>
  <c r="H129" i="13"/>
  <c r="W129" i="13"/>
  <c r="O129" i="13"/>
  <c r="G129" i="13"/>
  <c r="V129" i="13"/>
  <c r="N129" i="13"/>
  <c r="F129" i="13"/>
  <c r="U129" i="13"/>
  <c r="M129" i="13"/>
  <c r="J129" i="13"/>
  <c r="Z129" i="13"/>
  <c r="R129" i="13"/>
  <c r="L129" i="13"/>
  <c r="K129" i="13"/>
  <c r="G193" i="13"/>
  <c r="K321" i="13"/>
  <c r="J321" i="13"/>
  <c r="R321" i="13"/>
  <c r="I321" i="13"/>
  <c r="Z321" i="13"/>
  <c r="H321" i="13"/>
  <c r="Y321" i="13"/>
  <c r="P321" i="13"/>
  <c r="G321" i="13"/>
  <c r="X321" i="13"/>
  <c r="O321" i="13"/>
  <c r="F321" i="13"/>
  <c r="W321" i="13"/>
  <c r="N321" i="13"/>
  <c r="V321" i="13"/>
  <c r="M321" i="13"/>
  <c r="U321" i="13"/>
  <c r="L321" i="13"/>
  <c r="L393" i="13"/>
  <c r="K393" i="13"/>
  <c r="Z393" i="13"/>
  <c r="R393" i="13"/>
  <c r="J393" i="13"/>
  <c r="Y393" i="13"/>
  <c r="I393" i="13"/>
  <c r="X393" i="13"/>
  <c r="P393" i="13"/>
  <c r="H393" i="13"/>
  <c r="W393" i="13"/>
  <c r="O393" i="13"/>
  <c r="G393" i="13"/>
  <c r="V393" i="13"/>
  <c r="N393" i="13"/>
  <c r="F393" i="13"/>
  <c r="U393" i="13"/>
  <c r="M393" i="13"/>
  <c r="Y466" i="13"/>
  <c r="I466" i="13"/>
  <c r="X466" i="13"/>
  <c r="P466" i="13"/>
  <c r="H466" i="13"/>
  <c r="W466" i="13"/>
  <c r="O466" i="13"/>
  <c r="G466" i="13"/>
  <c r="V466" i="13"/>
  <c r="N466" i="13"/>
  <c r="F466" i="13"/>
  <c r="U466" i="13"/>
  <c r="M466" i="13"/>
  <c r="L466" i="13"/>
  <c r="K466" i="13"/>
  <c r="Z466" i="13"/>
  <c r="R466" i="13"/>
  <c r="J466" i="13"/>
  <c r="W539" i="13"/>
  <c r="O539" i="13"/>
  <c r="G539" i="13"/>
  <c r="V539" i="13"/>
  <c r="N539" i="13"/>
  <c r="F539" i="13"/>
  <c r="U539" i="13"/>
  <c r="M539" i="13"/>
  <c r="L539" i="13"/>
  <c r="K539" i="13"/>
  <c r="I539" i="13"/>
  <c r="Z539" i="13"/>
  <c r="H539" i="13"/>
  <c r="Y539" i="13"/>
  <c r="X539" i="13"/>
  <c r="R539" i="13"/>
  <c r="P539" i="13"/>
  <c r="J539" i="13"/>
  <c r="Z616" i="13"/>
  <c r="R616" i="13"/>
  <c r="J616" i="13"/>
  <c r="V616" i="13"/>
  <c r="M616" i="13"/>
  <c r="U616" i="13"/>
  <c r="L616" i="13"/>
  <c r="K616" i="13"/>
  <c r="I616" i="13"/>
  <c r="H616" i="13"/>
  <c r="P616" i="13"/>
  <c r="O616" i="13"/>
  <c r="N616" i="13"/>
  <c r="G616" i="13"/>
  <c r="F616" i="13"/>
  <c r="Y616" i="13"/>
  <c r="X616" i="13"/>
  <c r="W616" i="13"/>
  <c r="K719" i="13"/>
  <c r="U719" i="13"/>
  <c r="L719" i="13"/>
  <c r="J719" i="13"/>
  <c r="R719" i="13"/>
  <c r="I719" i="13"/>
  <c r="Z719" i="13"/>
  <c r="H719" i="13"/>
  <c r="Y719" i="13"/>
  <c r="P719" i="13"/>
  <c r="G719" i="13"/>
  <c r="X719" i="13"/>
  <c r="O719" i="13"/>
  <c r="F719" i="13"/>
  <c r="W719" i="13"/>
  <c r="N719" i="13"/>
  <c r="V719" i="13"/>
  <c r="M719" i="13"/>
  <c r="U819" i="13"/>
  <c r="L819" i="13"/>
  <c r="Y819" i="13"/>
  <c r="K154" i="13"/>
  <c r="Z154" i="13"/>
  <c r="R154" i="13"/>
  <c r="J154" i="13"/>
  <c r="Y154" i="13"/>
  <c r="I154" i="13"/>
  <c r="X154" i="13"/>
  <c r="P154" i="13"/>
  <c r="H154" i="13"/>
  <c r="W154" i="13"/>
  <c r="O154" i="13"/>
  <c r="G154" i="13"/>
  <c r="V154" i="13"/>
  <c r="N154" i="13"/>
  <c r="F154" i="13"/>
  <c r="U154" i="13"/>
  <c r="M154" i="13"/>
  <c r="L154" i="13"/>
  <c r="X218" i="13"/>
  <c r="P218" i="13"/>
  <c r="H218" i="13"/>
  <c r="W218" i="13"/>
  <c r="O218" i="13"/>
  <c r="G218" i="13"/>
  <c r="V218" i="13"/>
  <c r="N218" i="13"/>
  <c r="F218" i="13"/>
  <c r="R218" i="13"/>
  <c r="M218" i="13"/>
  <c r="Z218" i="13"/>
  <c r="L218" i="13"/>
  <c r="Y218" i="13"/>
  <c r="K218" i="13"/>
  <c r="U218" i="13"/>
  <c r="J218" i="13"/>
  <c r="I218" i="13"/>
  <c r="X282" i="13"/>
  <c r="P282" i="13"/>
  <c r="H282" i="13"/>
  <c r="W282" i="13"/>
  <c r="O282" i="13"/>
  <c r="G282" i="13"/>
  <c r="V282" i="13"/>
  <c r="N282" i="13"/>
  <c r="F282" i="13"/>
  <c r="U282" i="13"/>
  <c r="M282" i="13"/>
  <c r="L282" i="13"/>
  <c r="K282" i="13"/>
  <c r="Z282" i="13"/>
  <c r="R282" i="13"/>
  <c r="J282" i="13"/>
  <c r="Y282" i="13"/>
  <c r="I282" i="13"/>
  <c r="Z348" i="13"/>
  <c r="R348" i="13"/>
  <c r="J348" i="13"/>
  <c r="Y348" i="13"/>
  <c r="I348" i="13"/>
  <c r="X348" i="13"/>
  <c r="P348" i="13"/>
  <c r="H348" i="13"/>
  <c r="N348" i="13"/>
  <c r="M348" i="13"/>
  <c r="W348" i="13"/>
  <c r="L348" i="13"/>
  <c r="V348" i="13"/>
  <c r="K348" i="13"/>
  <c r="U348" i="13"/>
  <c r="G348" i="13"/>
  <c r="F348" i="13"/>
  <c r="O348" i="13"/>
  <c r="W421" i="13"/>
  <c r="O421" i="13"/>
  <c r="G421" i="13"/>
  <c r="V421" i="13"/>
  <c r="N421" i="13"/>
  <c r="F421" i="13"/>
  <c r="U421" i="13"/>
  <c r="M421" i="13"/>
  <c r="I421" i="13"/>
  <c r="H421" i="13"/>
  <c r="R421" i="13"/>
  <c r="P421" i="13"/>
  <c r="Z421" i="13"/>
  <c r="L421" i="13"/>
  <c r="Y421" i="13"/>
  <c r="K421" i="13"/>
  <c r="X421" i="13"/>
  <c r="J421" i="13"/>
  <c r="K495" i="13"/>
  <c r="Z495" i="13"/>
  <c r="R495" i="13"/>
  <c r="J495" i="13"/>
  <c r="Y495" i="13"/>
  <c r="I495" i="13"/>
  <c r="X495" i="13"/>
  <c r="P495" i="13"/>
  <c r="H495" i="13"/>
  <c r="W495" i="13"/>
  <c r="O495" i="13"/>
  <c r="G495" i="13"/>
  <c r="V495" i="13"/>
  <c r="N495" i="13"/>
  <c r="F495" i="13"/>
  <c r="U495" i="13"/>
  <c r="M495" i="13"/>
  <c r="L495" i="13"/>
  <c r="Y568" i="13"/>
  <c r="U568" i="13"/>
  <c r="L568" i="13"/>
  <c r="L759" i="13"/>
  <c r="V759" i="13"/>
  <c r="M759" i="13"/>
  <c r="U759" i="13"/>
  <c r="K759" i="13"/>
  <c r="J759" i="13"/>
  <c r="R759" i="13"/>
  <c r="I759" i="13"/>
  <c r="Z759" i="13"/>
  <c r="H759" i="13"/>
  <c r="Y759" i="13"/>
  <c r="P759" i="13"/>
  <c r="G759" i="13"/>
  <c r="X759" i="13"/>
  <c r="O759" i="13"/>
  <c r="F759" i="13"/>
  <c r="W759" i="13"/>
  <c r="N759" i="13"/>
  <c r="X863" i="13"/>
  <c r="P863" i="13"/>
  <c r="H863" i="13"/>
  <c r="V863" i="13"/>
  <c r="M863" i="13"/>
  <c r="U863" i="13"/>
  <c r="L863" i="13"/>
  <c r="T863" i="13"/>
  <c r="K863" i="13"/>
  <c r="Z863" i="13"/>
  <c r="J863" i="13"/>
  <c r="Y863" i="13"/>
  <c r="I863" i="13"/>
  <c r="W863" i="13"/>
  <c r="G863" i="13"/>
  <c r="F863" i="13"/>
  <c r="R863" i="13"/>
  <c r="O863" i="13"/>
  <c r="N863" i="13"/>
  <c r="L67" i="13"/>
  <c r="K67" i="13"/>
  <c r="Z67" i="13"/>
  <c r="R67" i="13"/>
  <c r="J67" i="13"/>
  <c r="X67" i="13"/>
  <c r="P67" i="13"/>
  <c r="H67" i="13"/>
  <c r="W67" i="13"/>
  <c r="O67" i="13"/>
  <c r="G67" i="13"/>
  <c r="V67" i="13"/>
  <c r="N67" i="13"/>
  <c r="F67" i="13"/>
  <c r="U67" i="13"/>
  <c r="M67" i="13"/>
  <c r="I67" i="13"/>
  <c r="Y67" i="13"/>
  <c r="U131" i="13"/>
  <c r="M131" i="13"/>
  <c r="L131" i="13"/>
  <c r="K131" i="13"/>
  <c r="Z131" i="13"/>
  <c r="R131" i="13"/>
  <c r="J131" i="13"/>
  <c r="Y131" i="13"/>
  <c r="I131" i="13"/>
  <c r="G131" i="13"/>
  <c r="X131" i="13"/>
  <c r="F131" i="13"/>
  <c r="W131" i="13"/>
  <c r="V131" i="13"/>
  <c r="P131" i="13"/>
  <c r="O131" i="13"/>
  <c r="N131" i="13"/>
  <c r="H131" i="13"/>
  <c r="U195" i="13"/>
  <c r="M195" i="13"/>
  <c r="L195" i="13"/>
  <c r="K195" i="13"/>
  <c r="Z195" i="13"/>
  <c r="R195" i="13"/>
  <c r="J195" i="13"/>
  <c r="Y195" i="13"/>
  <c r="I195" i="13"/>
  <c r="X195" i="13"/>
  <c r="P195" i="13"/>
  <c r="H195" i="13"/>
  <c r="W195" i="13"/>
  <c r="O195" i="13"/>
  <c r="G195" i="13"/>
  <c r="V195" i="13"/>
  <c r="N195" i="13"/>
  <c r="F195" i="13"/>
  <c r="Z259" i="13"/>
  <c r="R259" i="13"/>
  <c r="J259" i="13"/>
  <c r="Y259" i="13"/>
  <c r="I259" i="13"/>
  <c r="X259" i="13"/>
  <c r="P259" i="13"/>
  <c r="H259" i="13"/>
  <c r="W259" i="13"/>
  <c r="O259" i="13"/>
  <c r="G259" i="13"/>
  <c r="V259" i="13"/>
  <c r="N259" i="13"/>
  <c r="F259" i="13"/>
  <c r="U259" i="13"/>
  <c r="M259" i="13"/>
  <c r="L259" i="13"/>
  <c r="K259" i="13"/>
  <c r="G323" i="13"/>
  <c r="H323" i="13"/>
  <c r="Y323" i="13"/>
  <c r="X395" i="13"/>
  <c r="U468" i="13"/>
  <c r="M468" i="13"/>
  <c r="L468" i="13"/>
  <c r="K468" i="13"/>
  <c r="Z468" i="13"/>
  <c r="R468" i="13"/>
  <c r="J468" i="13"/>
  <c r="Y468" i="13"/>
  <c r="I468" i="13"/>
  <c r="X468" i="13"/>
  <c r="P468" i="13"/>
  <c r="H468" i="13"/>
  <c r="W468" i="13"/>
  <c r="O468" i="13"/>
  <c r="G468" i="13"/>
  <c r="V468" i="13"/>
  <c r="N468" i="13"/>
  <c r="F468" i="13"/>
  <c r="K541" i="13"/>
  <c r="Z541" i="13"/>
  <c r="R541" i="13"/>
  <c r="J541" i="13"/>
  <c r="Y541" i="13"/>
  <c r="I541" i="13"/>
  <c r="X541" i="13"/>
  <c r="P541" i="13"/>
  <c r="H541" i="13"/>
  <c r="W541" i="13"/>
  <c r="O541" i="13"/>
  <c r="G541" i="13"/>
  <c r="F541" i="13"/>
  <c r="V541" i="13"/>
  <c r="U541" i="13"/>
  <c r="N541" i="13"/>
  <c r="M541" i="13"/>
  <c r="L541" i="13"/>
  <c r="V618" i="13"/>
  <c r="N618" i="13"/>
  <c r="F618" i="13"/>
  <c r="X618" i="13"/>
  <c r="O618" i="13"/>
  <c r="W618" i="13"/>
  <c r="M618" i="13"/>
  <c r="U618" i="13"/>
  <c r="L618" i="13"/>
  <c r="K618" i="13"/>
  <c r="J618" i="13"/>
  <c r="Y618" i="13"/>
  <c r="R618" i="13"/>
  <c r="P618" i="13"/>
  <c r="I618" i="13"/>
  <c r="H618" i="13"/>
  <c r="G618" i="13"/>
  <c r="Z618" i="13"/>
  <c r="W721" i="13"/>
  <c r="O721" i="13"/>
  <c r="G721" i="13"/>
  <c r="V721" i="13"/>
  <c r="M721" i="13"/>
  <c r="U721" i="13"/>
  <c r="L721" i="13"/>
  <c r="K721" i="13"/>
  <c r="J721" i="13"/>
  <c r="R721" i="13"/>
  <c r="I721" i="13"/>
  <c r="Z721" i="13"/>
  <c r="H721" i="13"/>
  <c r="Y721" i="13"/>
  <c r="P721" i="13"/>
  <c r="F721" i="13"/>
  <c r="X721" i="13"/>
  <c r="N721" i="13"/>
  <c r="U824" i="13"/>
  <c r="M824" i="13"/>
  <c r="W824" i="13"/>
  <c r="N824" i="13"/>
  <c r="V824" i="13"/>
  <c r="L824" i="13"/>
  <c r="T824" i="13"/>
  <c r="K824" i="13"/>
  <c r="J824" i="13"/>
  <c r="R824" i="13"/>
  <c r="I824" i="13"/>
  <c r="Z824" i="13"/>
  <c r="H824" i="13"/>
  <c r="Y824" i="13"/>
  <c r="P824" i="13"/>
  <c r="G824" i="13"/>
  <c r="X824" i="13"/>
  <c r="O824" i="13"/>
  <c r="F824" i="13"/>
  <c r="Z880" i="13"/>
  <c r="R880" i="13"/>
  <c r="J880" i="13"/>
  <c r="W880" i="13"/>
  <c r="N880" i="13"/>
  <c r="V880" i="13"/>
  <c r="M880" i="13"/>
  <c r="U880" i="13"/>
  <c r="L880" i="13"/>
  <c r="T880" i="13"/>
  <c r="K880" i="13"/>
  <c r="I880" i="13"/>
  <c r="H880" i="13"/>
  <c r="Y880" i="13"/>
  <c r="P880" i="13"/>
  <c r="G880" i="13"/>
  <c r="X880" i="13"/>
  <c r="O880" i="13"/>
  <c r="F880" i="13"/>
  <c r="V944" i="13"/>
  <c r="L944" i="13"/>
  <c r="T944" i="13"/>
  <c r="H944" i="13"/>
  <c r="W865" i="13"/>
  <c r="Z929" i="13"/>
  <c r="R929" i="13"/>
  <c r="J929" i="13"/>
  <c r="H929" i="13"/>
  <c r="Y929" i="13"/>
  <c r="P929" i="13"/>
  <c r="G929" i="13"/>
  <c r="X929" i="13"/>
  <c r="O929" i="13"/>
  <c r="F929" i="13"/>
  <c r="W929" i="13"/>
  <c r="N929" i="13"/>
  <c r="V929" i="13"/>
  <c r="M929" i="13"/>
  <c r="U929" i="13"/>
  <c r="L929" i="13"/>
  <c r="T929" i="13"/>
  <c r="K929" i="13"/>
  <c r="I929" i="13"/>
  <c r="V993" i="13"/>
  <c r="N993" i="13"/>
  <c r="F993" i="13"/>
  <c r="T993" i="13"/>
  <c r="K993" i="13"/>
  <c r="J993" i="13"/>
  <c r="R993" i="13"/>
  <c r="I993" i="13"/>
  <c r="Y993" i="13"/>
  <c r="L993" i="13"/>
  <c r="X993" i="13"/>
  <c r="H993" i="13"/>
  <c r="W993" i="13"/>
  <c r="G993" i="13"/>
  <c r="U993" i="13"/>
  <c r="P993" i="13"/>
  <c r="O993" i="13"/>
  <c r="Z993" i="13"/>
  <c r="M993" i="13"/>
  <c r="T914" i="13"/>
  <c r="L914" i="13"/>
  <c r="R914" i="13"/>
  <c r="I914" i="13"/>
  <c r="Z914" i="13"/>
  <c r="H914" i="13"/>
  <c r="Y914" i="13"/>
  <c r="P914" i="13"/>
  <c r="G914" i="13"/>
  <c r="O914" i="13"/>
  <c r="N914" i="13"/>
  <c r="M914" i="13"/>
  <c r="X914" i="13"/>
  <c r="K914" i="13"/>
  <c r="W914" i="13"/>
  <c r="J914" i="13"/>
  <c r="V914" i="13"/>
  <c r="F914" i="13"/>
  <c r="U914" i="13"/>
  <c r="X978" i="13"/>
  <c r="P978" i="13"/>
  <c r="H978" i="13"/>
  <c r="U978" i="13"/>
  <c r="L978" i="13"/>
  <c r="Z978" i="13"/>
  <c r="O978" i="13"/>
  <c r="Y978" i="13"/>
  <c r="N978" i="13"/>
  <c r="W978" i="13"/>
  <c r="M978" i="13"/>
  <c r="V978" i="13"/>
  <c r="K978" i="13"/>
  <c r="T978" i="13"/>
  <c r="J978" i="13"/>
  <c r="I978" i="13"/>
  <c r="R978" i="13"/>
  <c r="G978" i="13"/>
  <c r="F978" i="13"/>
  <c r="V891" i="13"/>
  <c r="N891" i="13"/>
  <c r="F891" i="13"/>
  <c r="U891" i="13"/>
  <c r="L891" i="13"/>
  <c r="Y891" i="13"/>
  <c r="O891" i="13"/>
  <c r="X891" i="13"/>
  <c r="M891" i="13"/>
  <c r="W891" i="13"/>
  <c r="K891" i="13"/>
  <c r="T891" i="13"/>
  <c r="J891" i="13"/>
  <c r="I891" i="13"/>
  <c r="R891" i="13"/>
  <c r="H891" i="13"/>
  <c r="G891" i="13"/>
  <c r="Z891" i="13"/>
  <c r="P891" i="13"/>
  <c r="T955" i="13"/>
  <c r="L955" i="13"/>
  <c r="J955" i="13"/>
  <c r="R955" i="13"/>
  <c r="I955" i="13"/>
  <c r="Z955" i="13"/>
  <c r="H955" i="13"/>
  <c r="W955" i="13"/>
  <c r="G955" i="13"/>
  <c r="V955" i="13"/>
  <c r="F955" i="13"/>
  <c r="U955" i="13"/>
  <c r="P955" i="13"/>
  <c r="O955" i="13"/>
  <c r="N955" i="13"/>
  <c r="Y955" i="13"/>
  <c r="M955" i="13"/>
  <c r="X955" i="13"/>
  <c r="K955" i="13"/>
  <c r="Z620" i="13"/>
  <c r="O620" i="13"/>
  <c r="F620" i="13"/>
  <c r="K620" i="13"/>
  <c r="I620" i="13"/>
  <c r="V748" i="13"/>
  <c r="N748" i="13"/>
  <c r="F748" i="13"/>
  <c r="Z748" i="13"/>
  <c r="H748" i="13"/>
  <c r="Y748" i="13"/>
  <c r="P748" i="13"/>
  <c r="G748" i="13"/>
  <c r="X748" i="13"/>
  <c r="O748" i="13"/>
  <c r="W748" i="13"/>
  <c r="M748" i="13"/>
  <c r="U748" i="13"/>
  <c r="L748" i="13"/>
  <c r="K748" i="13"/>
  <c r="J748" i="13"/>
  <c r="R748" i="13"/>
  <c r="I748" i="13"/>
  <c r="U812" i="13"/>
  <c r="M812" i="13"/>
  <c r="V812" i="13"/>
  <c r="L812" i="13"/>
  <c r="T812" i="13"/>
  <c r="K812" i="13"/>
  <c r="J812" i="13"/>
  <c r="R812" i="13"/>
  <c r="I812" i="13"/>
  <c r="Z812" i="13"/>
  <c r="H812" i="13"/>
  <c r="Y812" i="13"/>
  <c r="P812" i="13"/>
  <c r="G812" i="13"/>
  <c r="X812" i="13"/>
  <c r="O812" i="13"/>
  <c r="F812" i="13"/>
  <c r="W812" i="13"/>
  <c r="N812" i="13"/>
  <c r="Z876" i="13"/>
  <c r="R876" i="13"/>
  <c r="J876" i="13"/>
  <c r="T876" i="13"/>
  <c r="K876" i="13"/>
  <c r="I876" i="13"/>
  <c r="H876" i="13"/>
  <c r="Y876" i="13"/>
  <c r="P876" i="13"/>
  <c r="G876" i="13"/>
  <c r="X876" i="13"/>
  <c r="O876" i="13"/>
  <c r="F876" i="13"/>
  <c r="W876" i="13"/>
  <c r="N876" i="13"/>
  <c r="V876" i="13"/>
  <c r="M876" i="13"/>
  <c r="U876" i="13"/>
  <c r="L876" i="13"/>
  <c r="X940" i="13"/>
  <c r="P940" i="13"/>
  <c r="H940" i="13"/>
  <c r="V940" i="13"/>
  <c r="M940" i="13"/>
  <c r="U940" i="13"/>
  <c r="L940" i="13"/>
  <c r="T940" i="13"/>
  <c r="K940" i="13"/>
  <c r="J940" i="13"/>
  <c r="R940" i="13"/>
  <c r="I940" i="13"/>
  <c r="Z940" i="13"/>
  <c r="G940" i="13"/>
  <c r="Y940" i="13"/>
  <c r="O940" i="13"/>
  <c r="F940" i="13"/>
  <c r="W940" i="13"/>
  <c r="N940" i="13"/>
  <c r="L661" i="13"/>
  <c r="J661" i="13"/>
  <c r="R661" i="13"/>
  <c r="I661" i="13"/>
  <c r="Z661" i="13"/>
  <c r="H661" i="13"/>
  <c r="Y661" i="13"/>
  <c r="P661" i="13"/>
  <c r="G661" i="13"/>
  <c r="X661" i="13"/>
  <c r="O661" i="13"/>
  <c r="F661" i="13"/>
  <c r="W661" i="13"/>
  <c r="N661" i="13"/>
  <c r="V661" i="13"/>
  <c r="M661" i="13"/>
  <c r="K661" i="13"/>
  <c r="U661" i="13"/>
  <c r="W725" i="13"/>
  <c r="O725" i="13"/>
  <c r="G725" i="13"/>
  <c r="Z725" i="13"/>
  <c r="H725" i="13"/>
  <c r="Y725" i="13"/>
  <c r="P725" i="13"/>
  <c r="F725" i="13"/>
  <c r="X725" i="13"/>
  <c r="N725" i="13"/>
  <c r="V725" i="13"/>
  <c r="M725" i="13"/>
  <c r="U725" i="13"/>
  <c r="L725" i="13"/>
  <c r="K725" i="13"/>
  <c r="J725" i="13"/>
  <c r="R725" i="13"/>
  <c r="I725" i="13"/>
  <c r="X789" i="13"/>
  <c r="P789" i="13"/>
  <c r="Z789" i="13"/>
  <c r="G789" i="13"/>
  <c r="M789" i="13"/>
  <c r="U789" i="13"/>
  <c r="Z917" i="13"/>
  <c r="R917" i="13"/>
  <c r="J917" i="13"/>
  <c r="Y917" i="13"/>
  <c r="P917" i="13"/>
  <c r="G917" i="13"/>
  <c r="X917" i="13"/>
  <c r="O917" i="13"/>
  <c r="F917" i="13"/>
  <c r="W917" i="13"/>
  <c r="N917" i="13"/>
  <c r="K917" i="13"/>
  <c r="V917" i="13"/>
  <c r="I917" i="13"/>
  <c r="U917" i="13"/>
  <c r="H917" i="13"/>
  <c r="T917" i="13"/>
  <c r="M917" i="13"/>
  <c r="L917" i="13"/>
  <c r="V981" i="13"/>
  <c r="N981" i="13"/>
  <c r="F981" i="13"/>
  <c r="J981" i="13"/>
  <c r="R981" i="13"/>
  <c r="I981" i="13"/>
  <c r="Z981" i="13"/>
  <c r="H981" i="13"/>
  <c r="Y981" i="13"/>
  <c r="L981" i="13"/>
  <c r="X981" i="13"/>
  <c r="K981" i="13"/>
  <c r="W981" i="13"/>
  <c r="G981" i="13"/>
  <c r="U981" i="13"/>
  <c r="T981" i="13"/>
  <c r="P981" i="13"/>
  <c r="O981" i="13"/>
  <c r="M981" i="13"/>
  <c r="V366" i="13"/>
  <c r="N366" i="13"/>
  <c r="F366" i="13"/>
  <c r="U366" i="13"/>
  <c r="M366" i="13"/>
  <c r="L366" i="13"/>
  <c r="K366" i="13"/>
  <c r="Z366" i="13"/>
  <c r="R366" i="13"/>
  <c r="J366" i="13"/>
  <c r="P366" i="13"/>
  <c r="O366" i="13"/>
  <c r="I366" i="13"/>
  <c r="H366" i="13"/>
  <c r="Y366" i="13"/>
  <c r="G366" i="13"/>
  <c r="X366" i="13"/>
  <c r="W366" i="13"/>
  <c r="Y430" i="13"/>
  <c r="I430" i="13"/>
  <c r="X430" i="13"/>
  <c r="P430" i="13"/>
  <c r="H430" i="13"/>
  <c r="W430" i="13"/>
  <c r="O430" i="13"/>
  <c r="G430" i="13"/>
  <c r="N430" i="13"/>
  <c r="M430" i="13"/>
  <c r="Z430" i="13"/>
  <c r="L430" i="13"/>
  <c r="V430" i="13"/>
  <c r="K430" i="13"/>
  <c r="U430" i="13"/>
  <c r="J430" i="13"/>
  <c r="F430" i="13"/>
  <c r="R430" i="13"/>
  <c r="Y494" i="13"/>
  <c r="I494" i="13"/>
  <c r="X494" i="13"/>
  <c r="P494" i="13"/>
  <c r="H494" i="13"/>
  <c r="W494" i="13"/>
  <c r="O494" i="13"/>
  <c r="G494" i="13"/>
  <c r="V494" i="13"/>
  <c r="N494" i="13"/>
  <c r="F494" i="13"/>
  <c r="U494" i="13"/>
  <c r="M494" i="13"/>
  <c r="L494" i="13"/>
  <c r="K494" i="13"/>
  <c r="Z494" i="13"/>
  <c r="R494" i="13"/>
  <c r="J494" i="13"/>
  <c r="K558" i="13"/>
  <c r="Z558" i="13"/>
  <c r="H558" i="13"/>
  <c r="Y558" i="13"/>
  <c r="P558" i="13"/>
  <c r="G558" i="13"/>
  <c r="X558" i="13"/>
  <c r="O558" i="13"/>
  <c r="F558" i="13"/>
  <c r="W558" i="13"/>
  <c r="N558" i="13"/>
  <c r="V558" i="13"/>
  <c r="M558" i="13"/>
  <c r="U558" i="13"/>
  <c r="L558" i="13"/>
  <c r="J558" i="13"/>
  <c r="R558" i="13"/>
  <c r="I558" i="13"/>
  <c r="I622" i="13"/>
  <c r="Z622" i="13"/>
  <c r="W622" i="13"/>
  <c r="M622" i="13"/>
  <c r="O686" i="13"/>
  <c r="Z750" i="13"/>
  <c r="R750" i="13"/>
  <c r="J750" i="13"/>
  <c r="I750" i="13"/>
  <c r="H750" i="13"/>
  <c r="Y750" i="13"/>
  <c r="P750" i="13"/>
  <c r="G750" i="13"/>
  <c r="X750" i="13"/>
  <c r="O750" i="13"/>
  <c r="F750" i="13"/>
  <c r="W750" i="13"/>
  <c r="N750" i="13"/>
  <c r="V750" i="13"/>
  <c r="M750" i="13"/>
  <c r="U750" i="13"/>
  <c r="L750" i="13"/>
  <c r="K750" i="13"/>
  <c r="Y814" i="13"/>
  <c r="I814" i="13"/>
  <c r="W814" i="13"/>
  <c r="N814" i="13"/>
  <c r="V814" i="13"/>
  <c r="M814" i="13"/>
  <c r="U814" i="13"/>
  <c r="L814" i="13"/>
  <c r="T814" i="13"/>
  <c r="K814" i="13"/>
  <c r="J814" i="13"/>
  <c r="R814" i="13"/>
  <c r="H814" i="13"/>
  <c r="Z814" i="13"/>
  <c r="P814" i="13"/>
  <c r="G814" i="13"/>
  <c r="X814" i="13"/>
  <c r="O814" i="13"/>
  <c r="F814" i="13"/>
  <c r="V878" i="13"/>
  <c r="N878" i="13"/>
  <c r="F878" i="13"/>
  <c r="U878" i="13"/>
  <c r="L878" i="13"/>
  <c r="T878" i="13"/>
  <c r="K878" i="13"/>
  <c r="J878" i="13"/>
  <c r="R878" i="13"/>
  <c r="I878" i="13"/>
  <c r="Z878" i="13"/>
  <c r="H878" i="13"/>
  <c r="Y878" i="13"/>
  <c r="P878" i="13"/>
  <c r="G878" i="13"/>
  <c r="X878" i="13"/>
  <c r="O878" i="13"/>
  <c r="W878" i="13"/>
  <c r="M878" i="13"/>
  <c r="Z942" i="13"/>
  <c r="R942" i="13"/>
  <c r="J942" i="13"/>
  <c r="V942" i="13"/>
  <c r="M942" i="13"/>
  <c r="U942" i="13"/>
  <c r="L942" i="13"/>
  <c r="T942" i="13"/>
  <c r="K942" i="13"/>
  <c r="P942" i="13"/>
  <c r="O942" i="13"/>
  <c r="N942" i="13"/>
  <c r="Y942" i="13"/>
  <c r="I942" i="13"/>
  <c r="X942" i="13"/>
  <c r="H942" i="13"/>
  <c r="W942" i="13"/>
  <c r="G942" i="13"/>
  <c r="F942" i="13"/>
  <c r="T1000" i="13"/>
  <c r="S1000" i="13"/>
  <c r="R1000" i="13"/>
  <c r="J1000" i="13"/>
  <c r="W1000" i="13"/>
  <c r="M1000" i="13"/>
  <c r="O1000" i="13"/>
  <c r="K1000" i="13"/>
  <c r="H1000" i="13"/>
  <c r="Y1000" i="13"/>
  <c r="G1000" i="13"/>
  <c r="Z1000" i="13"/>
  <c r="Q1000" i="13"/>
  <c r="V1000" i="13"/>
  <c r="I1000" i="13"/>
  <c r="N1000" i="13"/>
  <c r="U1000" i="13"/>
  <c r="L1000" i="13"/>
  <c r="X1000" i="13"/>
  <c r="F1000" i="13"/>
  <c r="P1000" i="13"/>
  <c r="Y101" i="13"/>
  <c r="I101" i="13"/>
  <c r="X101" i="13"/>
  <c r="P101" i="13"/>
  <c r="H101" i="13"/>
  <c r="W101" i="13"/>
  <c r="O101" i="13"/>
  <c r="G101" i="13"/>
  <c r="F101" i="13"/>
  <c r="R101" i="13"/>
  <c r="N101" i="13"/>
  <c r="M101" i="13"/>
  <c r="Z101" i="13"/>
  <c r="L101" i="13"/>
  <c r="V101" i="13"/>
  <c r="K101" i="13"/>
  <c r="U101" i="13"/>
  <c r="J101" i="13"/>
  <c r="Y247" i="13"/>
  <c r="X371" i="13"/>
  <c r="P371" i="13"/>
  <c r="H371" i="13"/>
  <c r="W371" i="13"/>
  <c r="O371" i="13"/>
  <c r="G371" i="13"/>
  <c r="V371" i="13"/>
  <c r="N371" i="13"/>
  <c r="F371" i="13"/>
  <c r="U371" i="13"/>
  <c r="M371" i="13"/>
  <c r="L371" i="13"/>
  <c r="K371" i="13"/>
  <c r="Z371" i="13"/>
  <c r="R371" i="13"/>
  <c r="J371" i="13"/>
  <c r="I371" i="13"/>
  <c r="Y371" i="13"/>
  <c r="W564" i="13"/>
  <c r="O564" i="13"/>
  <c r="G564" i="13"/>
  <c r="V564" i="13"/>
  <c r="M564" i="13"/>
  <c r="U564" i="13"/>
  <c r="L564" i="13"/>
  <c r="K564" i="13"/>
  <c r="J564" i="13"/>
  <c r="R564" i="13"/>
  <c r="I564" i="13"/>
  <c r="Z564" i="13"/>
  <c r="H564" i="13"/>
  <c r="Y564" i="13"/>
  <c r="P564" i="13"/>
  <c r="F564" i="13"/>
  <c r="N564" i="13"/>
  <c r="X564" i="13"/>
  <c r="K807" i="13"/>
  <c r="V807" i="13"/>
  <c r="M807" i="13"/>
  <c r="U807" i="13"/>
  <c r="L807" i="13"/>
  <c r="T807" i="13"/>
  <c r="J807" i="13"/>
  <c r="R807" i="13"/>
  <c r="I807" i="13"/>
  <c r="Z807" i="13"/>
  <c r="H807" i="13"/>
  <c r="Y807" i="13"/>
  <c r="P807" i="13"/>
  <c r="G807" i="13"/>
  <c r="X807" i="13"/>
  <c r="O807" i="13"/>
  <c r="F807" i="13"/>
  <c r="W807" i="13"/>
  <c r="N807" i="13"/>
  <c r="X367" i="13"/>
  <c r="P367" i="13"/>
  <c r="H367" i="13"/>
  <c r="W367" i="13"/>
  <c r="O367" i="13"/>
  <c r="G367" i="13"/>
  <c r="V367" i="13"/>
  <c r="N367" i="13"/>
  <c r="F367" i="13"/>
  <c r="U367" i="13"/>
  <c r="M367" i="13"/>
  <c r="L367" i="13"/>
  <c r="K367" i="13"/>
  <c r="J367" i="13"/>
  <c r="I367" i="13"/>
  <c r="Z367" i="13"/>
  <c r="Y367" i="13"/>
  <c r="R367" i="13"/>
  <c r="Y189" i="13"/>
  <c r="I189" i="13"/>
  <c r="X189" i="13"/>
  <c r="P189" i="13"/>
  <c r="H189" i="13"/>
  <c r="W189" i="13"/>
  <c r="O189" i="13"/>
  <c r="G189" i="13"/>
  <c r="V189" i="13"/>
  <c r="N189" i="13"/>
  <c r="F189" i="13"/>
  <c r="U189" i="13"/>
  <c r="M189" i="13"/>
  <c r="L189" i="13"/>
  <c r="K189" i="13"/>
  <c r="Z189" i="13"/>
  <c r="R189" i="13"/>
  <c r="J189" i="13"/>
  <c r="L292" i="13"/>
  <c r="K292" i="13"/>
  <c r="Z292" i="13"/>
  <c r="R292" i="13"/>
  <c r="J292" i="13"/>
  <c r="Y292" i="13"/>
  <c r="I292" i="13"/>
  <c r="X292" i="13"/>
  <c r="P292" i="13"/>
  <c r="H292" i="13"/>
  <c r="W292" i="13"/>
  <c r="O292" i="13"/>
  <c r="G292" i="13"/>
  <c r="V292" i="13"/>
  <c r="N292" i="13"/>
  <c r="F292" i="13"/>
  <c r="U292" i="13"/>
  <c r="M292" i="13"/>
  <c r="K683" i="13"/>
  <c r="Z683" i="13"/>
  <c r="H683" i="13"/>
  <c r="Y683" i="13"/>
  <c r="P683" i="13"/>
  <c r="G683" i="13"/>
  <c r="X683" i="13"/>
  <c r="O683" i="13"/>
  <c r="F683" i="13"/>
  <c r="W683" i="13"/>
  <c r="N683" i="13"/>
  <c r="V683" i="13"/>
  <c r="M683" i="13"/>
  <c r="U683" i="13"/>
  <c r="L683" i="13"/>
  <c r="J683" i="13"/>
  <c r="R683" i="13"/>
  <c r="I683" i="13"/>
  <c r="L87" i="13"/>
  <c r="K87" i="13"/>
  <c r="Z87" i="13"/>
  <c r="R87" i="13"/>
  <c r="J87" i="13"/>
  <c r="Y87" i="13"/>
  <c r="I87" i="13"/>
  <c r="X87" i="13"/>
  <c r="P87" i="13"/>
  <c r="H87" i="13"/>
  <c r="W87" i="13"/>
  <c r="O87" i="13"/>
  <c r="G87" i="13"/>
  <c r="V87" i="13"/>
  <c r="N87" i="13"/>
  <c r="F87" i="13"/>
  <c r="M87" i="13"/>
  <c r="U87" i="13"/>
  <c r="K190" i="13"/>
  <c r="Z190" i="13"/>
  <c r="R190" i="13"/>
  <c r="J190" i="13"/>
  <c r="Y190" i="13"/>
  <c r="I190" i="13"/>
  <c r="X190" i="13"/>
  <c r="P190" i="13"/>
  <c r="H190" i="13"/>
  <c r="W190" i="13"/>
  <c r="O190" i="13"/>
  <c r="G190" i="13"/>
  <c r="V190" i="13"/>
  <c r="N190" i="13"/>
  <c r="F190" i="13"/>
  <c r="U190" i="13"/>
  <c r="M190" i="13"/>
  <c r="L190" i="13"/>
  <c r="V293" i="13"/>
  <c r="N293" i="13"/>
  <c r="F293" i="13"/>
  <c r="U293" i="13"/>
  <c r="M293" i="13"/>
  <c r="L293" i="13"/>
  <c r="K293" i="13"/>
  <c r="Z293" i="13"/>
  <c r="R293" i="13"/>
  <c r="J293" i="13"/>
  <c r="Y293" i="13"/>
  <c r="I293" i="13"/>
  <c r="X293" i="13"/>
  <c r="P293" i="13"/>
  <c r="H293" i="13"/>
  <c r="W293" i="13"/>
  <c r="O293" i="13"/>
  <c r="G293" i="13"/>
  <c r="W697" i="13"/>
  <c r="O697" i="13"/>
  <c r="G697" i="13"/>
  <c r="K697" i="13"/>
  <c r="J697" i="13"/>
  <c r="R697" i="13"/>
  <c r="I697" i="13"/>
  <c r="Z697" i="13"/>
  <c r="H697" i="13"/>
  <c r="Y697" i="13"/>
  <c r="P697" i="13"/>
  <c r="F697" i="13"/>
  <c r="X697" i="13"/>
  <c r="N697" i="13"/>
  <c r="V697" i="13"/>
  <c r="M697" i="13"/>
  <c r="U697" i="13"/>
  <c r="L697" i="13"/>
  <c r="X77" i="13"/>
  <c r="P77" i="13"/>
  <c r="H77" i="13"/>
  <c r="W77" i="13"/>
  <c r="O77" i="13"/>
  <c r="G77" i="13"/>
  <c r="V77" i="13"/>
  <c r="N77" i="13"/>
  <c r="F77" i="13"/>
  <c r="U77" i="13"/>
  <c r="M77" i="13"/>
  <c r="L77" i="13"/>
  <c r="K77" i="13"/>
  <c r="Z77" i="13"/>
  <c r="R77" i="13"/>
  <c r="J77" i="13"/>
  <c r="Y77" i="13"/>
  <c r="I77" i="13"/>
  <c r="W180" i="13"/>
  <c r="O180" i="13"/>
  <c r="G180" i="13"/>
  <c r="V180" i="13"/>
  <c r="N180" i="13"/>
  <c r="F180" i="13"/>
  <c r="U180" i="13"/>
  <c r="M180" i="13"/>
  <c r="L180" i="13"/>
  <c r="K180" i="13"/>
  <c r="Z180" i="13"/>
  <c r="R180" i="13"/>
  <c r="J180" i="13"/>
  <c r="Y180" i="13"/>
  <c r="I180" i="13"/>
  <c r="H180" i="13"/>
  <c r="X180" i="13"/>
  <c r="P180" i="13"/>
  <c r="L280" i="13"/>
  <c r="X280" i="13"/>
  <c r="P280" i="13"/>
  <c r="F280" i="13"/>
  <c r="M280" i="13"/>
  <c r="Z608" i="13"/>
  <c r="R608" i="13"/>
  <c r="X608" i="13"/>
  <c r="O608" i="13"/>
  <c r="G608" i="13"/>
  <c r="W608" i="13"/>
  <c r="N608" i="13"/>
  <c r="F608" i="13"/>
  <c r="V608" i="13"/>
  <c r="M608" i="13"/>
  <c r="Y608" i="13"/>
  <c r="J608" i="13"/>
  <c r="U608" i="13"/>
  <c r="I608" i="13"/>
  <c r="H608" i="13"/>
  <c r="P608" i="13"/>
  <c r="L608" i="13"/>
  <c r="K608" i="13"/>
  <c r="U66" i="13"/>
  <c r="U167" i="13"/>
  <c r="M167" i="13"/>
  <c r="L167" i="13"/>
  <c r="K167" i="13"/>
  <c r="Z167" i="13"/>
  <c r="R167" i="13"/>
  <c r="J167" i="13"/>
  <c r="Y167" i="13"/>
  <c r="I167" i="13"/>
  <c r="X167" i="13"/>
  <c r="P167" i="13"/>
  <c r="H167" i="13"/>
  <c r="W167" i="13"/>
  <c r="O167" i="13"/>
  <c r="G167" i="13"/>
  <c r="V167" i="13"/>
  <c r="N167" i="13"/>
  <c r="F167" i="13"/>
  <c r="N270" i="13"/>
  <c r="F270" i="13"/>
  <c r="J270" i="13"/>
  <c r="Y270" i="13"/>
  <c r="W543" i="13"/>
  <c r="O543" i="13"/>
  <c r="G543" i="13"/>
  <c r="V543" i="13"/>
  <c r="N543" i="13"/>
  <c r="F543" i="13"/>
  <c r="U543" i="13"/>
  <c r="M543" i="13"/>
  <c r="L543" i="13"/>
  <c r="K543" i="13"/>
  <c r="Z543" i="13"/>
  <c r="H543" i="13"/>
  <c r="Y543" i="13"/>
  <c r="X543" i="13"/>
  <c r="R543" i="13"/>
  <c r="P543" i="13"/>
  <c r="J543" i="13"/>
  <c r="I543" i="13"/>
  <c r="Y157" i="13"/>
  <c r="I157" i="13"/>
  <c r="X157" i="13"/>
  <c r="P157" i="13"/>
  <c r="H157" i="13"/>
  <c r="W157" i="13"/>
  <c r="O157" i="13"/>
  <c r="G157" i="13"/>
  <c r="V157" i="13"/>
  <c r="N157" i="13"/>
  <c r="F157" i="13"/>
  <c r="U157" i="13"/>
  <c r="M157" i="13"/>
  <c r="L157" i="13"/>
  <c r="K157" i="13"/>
  <c r="Z157" i="13"/>
  <c r="R157" i="13"/>
  <c r="J157" i="13"/>
  <c r="L260" i="13"/>
  <c r="K260" i="13"/>
  <c r="Z260" i="13"/>
  <c r="R260" i="13"/>
  <c r="J260" i="13"/>
  <c r="Y260" i="13"/>
  <c r="I260" i="13"/>
  <c r="X260" i="13"/>
  <c r="P260" i="13"/>
  <c r="H260" i="13"/>
  <c r="W260" i="13"/>
  <c r="O260" i="13"/>
  <c r="G260" i="13"/>
  <c r="V260" i="13"/>
  <c r="N260" i="13"/>
  <c r="F260" i="13"/>
  <c r="U260" i="13"/>
  <c r="M260" i="13"/>
  <c r="K479" i="13"/>
  <c r="Z479" i="13"/>
  <c r="R479" i="13"/>
  <c r="J479" i="13"/>
  <c r="Y479" i="13"/>
  <c r="I479" i="13"/>
  <c r="X479" i="13"/>
  <c r="P479" i="13"/>
  <c r="H479" i="13"/>
  <c r="W479" i="13"/>
  <c r="O479" i="13"/>
  <c r="G479" i="13"/>
  <c r="V479" i="13"/>
  <c r="N479" i="13"/>
  <c r="F479" i="13"/>
  <c r="U479" i="13"/>
  <c r="M479" i="13"/>
  <c r="L479" i="13"/>
  <c r="X41" i="13"/>
  <c r="P41" i="13"/>
  <c r="H41" i="13"/>
  <c r="W41" i="13"/>
  <c r="O41" i="13"/>
  <c r="G41" i="13"/>
  <c r="V41" i="13"/>
  <c r="N41" i="13"/>
  <c r="F41" i="13"/>
  <c r="L41" i="13"/>
  <c r="K41" i="13"/>
  <c r="Z41" i="13"/>
  <c r="R41" i="13"/>
  <c r="J41" i="13"/>
  <c r="M41" i="13"/>
  <c r="I41" i="13"/>
  <c r="Y41" i="13"/>
  <c r="U41" i="13"/>
  <c r="Y133" i="13"/>
  <c r="I133" i="13"/>
  <c r="X133" i="13"/>
  <c r="P133" i="13"/>
  <c r="H133" i="13"/>
  <c r="W133" i="13"/>
  <c r="O133" i="13"/>
  <c r="G133" i="13"/>
  <c r="V133" i="13"/>
  <c r="N133" i="13"/>
  <c r="F133" i="13"/>
  <c r="U133" i="13"/>
  <c r="M133" i="13"/>
  <c r="Z133" i="13"/>
  <c r="R133" i="13"/>
  <c r="L133" i="13"/>
  <c r="K133" i="13"/>
  <c r="J133" i="13"/>
  <c r="L236" i="13"/>
  <c r="K236" i="13"/>
  <c r="Z236" i="13"/>
  <c r="R236" i="13"/>
  <c r="J236" i="13"/>
  <c r="Y236" i="13"/>
  <c r="I236" i="13"/>
  <c r="X236" i="13"/>
  <c r="P236" i="13"/>
  <c r="H236" i="13"/>
  <c r="U236" i="13"/>
  <c r="O236" i="13"/>
  <c r="N236" i="13"/>
  <c r="M236" i="13"/>
  <c r="G236" i="13"/>
  <c r="F236" i="13"/>
  <c r="W236" i="13"/>
  <c r="V236" i="13"/>
  <c r="O341" i="13"/>
  <c r="H341" i="13"/>
  <c r="U341" i="13"/>
  <c r="Y109" i="13"/>
  <c r="I109" i="13"/>
  <c r="X109" i="13"/>
  <c r="P109" i="13"/>
  <c r="H109" i="13"/>
  <c r="W109" i="13"/>
  <c r="O109" i="13"/>
  <c r="G109" i="13"/>
  <c r="V109" i="13"/>
  <c r="K109" i="13"/>
  <c r="U109" i="13"/>
  <c r="J109" i="13"/>
  <c r="F109" i="13"/>
  <c r="R109" i="13"/>
  <c r="N109" i="13"/>
  <c r="M109" i="13"/>
  <c r="Z109" i="13"/>
  <c r="L109" i="13"/>
  <c r="K212" i="13"/>
  <c r="Z212" i="13"/>
  <c r="V212" i="13"/>
  <c r="M212" i="13"/>
  <c r="U212" i="13"/>
  <c r="L212" i="13"/>
  <c r="J212" i="13"/>
  <c r="R212" i="13"/>
  <c r="I212" i="13"/>
  <c r="H212" i="13"/>
  <c r="Y212" i="13"/>
  <c r="P212" i="13"/>
  <c r="G212" i="13"/>
  <c r="X212" i="13"/>
  <c r="O212" i="13"/>
  <c r="F212" i="13"/>
  <c r="W212" i="13"/>
  <c r="N212" i="13"/>
  <c r="L312" i="13"/>
  <c r="K312" i="13"/>
  <c r="Z312" i="13"/>
  <c r="R312" i="13"/>
  <c r="J312" i="13"/>
  <c r="Y312" i="13"/>
  <c r="I312" i="13"/>
  <c r="X312" i="13"/>
  <c r="P312" i="13"/>
  <c r="H312" i="13"/>
  <c r="W312" i="13"/>
  <c r="O312" i="13"/>
  <c r="G312" i="13"/>
  <c r="V312" i="13"/>
  <c r="N312" i="13"/>
  <c r="F312" i="13"/>
  <c r="M312" i="13"/>
  <c r="U312" i="13"/>
  <c r="X879" i="13"/>
  <c r="P879" i="13"/>
  <c r="H879" i="13"/>
  <c r="R879" i="13"/>
  <c r="I879" i="13"/>
  <c r="Z879" i="13"/>
  <c r="G879" i="13"/>
  <c r="Y879" i="13"/>
  <c r="O879" i="13"/>
  <c r="F879" i="13"/>
  <c r="W879" i="13"/>
  <c r="N879" i="13"/>
  <c r="V879" i="13"/>
  <c r="M879" i="13"/>
  <c r="U879" i="13"/>
  <c r="L879" i="13"/>
  <c r="T879" i="13"/>
  <c r="K879" i="13"/>
  <c r="J879" i="13"/>
  <c r="X85" i="13"/>
  <c r="P85" i="13"/>
  <c r="H85" i="13"/>
  <c r="W85" i="13"/>
  <c r="O85" i="13"/>
  <c r="G85" i="13"/>
  <c r="V85" i="13"/>
  <c r="N85" i="13"/>
  <c r="F85" i="13"/>
  <c r="U85" i="13"/>
  <c r="M85" i="13"/>
  <c r="L85" i="13"/>
  <c r="K85" i="13"/>
  <c r="Z85" i="13"/>
  <c r="R85" i="13"/>
  <c r="J85" i="13"/>
  <c r="Y85" i="13"/>
  <c r="I85" i="13"/>
  <c r="W188" i="13"/>
  <c r="O188" i="13"/>
  <c r="G188" i="13"/>
  <c r="V188" i="13"/>
  <c r="N188" i="13"/>
  <c r="F188" i="13"/>
  <c r="U188" i="13"/>
  <c r="M188" i="13"/>
  <c r="L188" i="13"/>
  <c r="K188" i="13"/>
  <c r="Z188" i="13"/>
  <c r="R188" i="13"/>
  <c r="J188" i="13"/>
  <c r="Y188" i="13"/>
  <c r="I188" i="13"/>
  <c r="X188" i="13"/>
  <c r="P188" i="13"/>
  <c r="H188" i="13"/>
  <c r="J288" i="13"/>
  <c r="Y288" i="13"/>
  <c r="G288" i="13"/>
  <c r="V288" i="13"/>
  <c r="Z388" i="13"/>
  <c r="R388" i="13"/>
  <c r="J388" i="13"/>
  <c r="Y388" i="13"/>
  <c r="I388" i="13"/>
  <c r="X388" i="13"/>
  <c r="P388" i="13"/>
  <c r="H388" i="13"/>
  <c r="W388" i="13"/>
  <c r="O388" i="13"/>
  <c r="G388" i="13"/>
  <c r="V388" i="13"/>
  <c r="N388" i="13"/>
  <c r="F388" i="13"/>
  <c r="U388" i="13"/>
  <c r="M388" i="13"/>
  <c r="L388" i="13"/>
  <c r="K388" i="13"/>
  <c r="W461" i="13"/>
  <c r="O461" i="13"/>
  <c r="G461" i="13"/>
  <c r="V461" i="13"/>
  <c r="N461" i="13"/>
  <c r="F461" i="13"/>
  <c r="U461" i="13"/>
  <c r="M461" i="13"/>
  <c r="L461" i="13"/>
  <c r="K461" i="13"/>
  <c r="Z461" i="13"/>
  <c r="R461" i="13"/>
  <c r="J461" i="13"/>
  <c r="Y461" i="13"/>
  <c r="I461" i="13"/>
  <c r="H461" i="13"/>
  <c r="X461" i="13"/>
  <c r="P461" i="13"/>
  <c r="W535" i="13"/>
  <c r="O535" i="13"/>
  <c r="G535" i="13"/>
  <c r="V535" i="13"/>
  <c r="N535" i="13"/>
  <c r="F535" i="13"/>
  <c r="U535" i="13"/>
  <c r="M535" i="13"/>
  <c r="L535" i="13"/>
  <c r="K535" i="13"/>
  <c r="J535" i="13"/>
  <c r="I535" i="13"/>
  <c r="Z535" i="13"/>
  <c r="H535" i="13"/>
  <c r="Y535" i="13"/>
  <c r="X535" i="13"/>
  <c r="R535" i="13"/>
  <c r="P535" i="13"/>
  <c r="L609" i="13"/>
  <c r="U609" i="13"/>
  <c r="K609" i="13"/>
  <c r="J609" i="13"/>
  <c r="R609" i="13"/>
  <c r="I609" i="13"/>
  <c r="P609" i="13"/>
  <c r="O609" i="13"/>
  <c r="Z609" i="13"/>
  <c r="N609" i="13"/>
  <c r="Y609" i="13"/>
  <c r="M609" i="13"/>
  <c r="X609" i="13"/>
  <c r="H609" i="13"/>
  <c r="W609" i="13"/>
  <c r="G609" i="13"/>
  <c r="V609" i="13"/>
  <c r="F609" i="13"/>
  <c r="U712" i="13"/>
  <c r="M712" i="13"/>
  <c r="J712" i="13"/>
  <c r="R712" i="13"/>
  <c r="I712" i="13"/>
  <c r="Z712" i="13"/>
  <c r="H712" i="13"/>
  <c r="Y712" i="13"/>
  <c r="P712" i="13"/>
  <c r="G712" i="13"/>
  <c r="X712" i="13"/>
  <c r="O712" i="13"/>
  <c r="F712" i="13"/>
  <c r="W712" i="13"/>
  <c r="N712" i="13"/>
  <c r="V712" i="13"/>
  <c r="L712" i="13"/>
  <c r="K712" i="13"/>
  <c r="K815" i="13"/>
  <c r="T815" i="13"/>
  <c r="J815" i="13"/>
  <c r="R815" i="13"/>
  <c r="I815" i="13"/>
  <c r="Z815" i="13"/>
  <c r="H815" i="13"/>
  <c r="Y815" i="13"/>
  <c r="P815" i="13"/>
  <c r="G815" i="13"/>
  <c r="X815" i="13"/>
  <c r="O815" i="13"/>
  <c r="F815" i="13"/>
  <c r="W815" i="13"/>
  <c r="N815" i="13"/>
  <c r="V815" i="13"/>
  <c r="M815" i="13"/>
  <c r="U815" i="13"/>
  <c r="L815" i="13"/>
  <c r="N362" i="13"/>
  <c r="F362" i="13"/>
  <c r="J362" i="13"/>
  <c r="P362" i="13"/>
  <c r="W362" i="13"/>
  <c r="G435" i="13"/>
  <c r="X508" i="13"/>
  <c r="P508" i="13"/>
  <c r="H508" i="13"/>
  <c r="V508" i="13"/>
  <c r="M508" i="13"/>
  <c r="U508" i="13"/>
  <c r="L508" i="13"/>
  <c r="K508" i="13"/>
  <c r="J508" i="13"/>
  <c r="R508" i="13"/>
  <c r="I508" i="13"/>
  <c r="Z508" i="13"/>
  <c r="G508" i="13"/>
  <c r="Y508" i="13"/>
  <c r="O508" i="13"/>
  <c r="F508" i="13"/>
  <c r="W508" i="13"/>
  <c r="N508" i="13"/>
  <c r="Y581" i="13"/>
  <c r="I581" i="13"/>
  <c r="W581" i="13"/>
  <c r="N581" i="13"/>
  <c r="V581" i="13"/>
  <c r="M581" i="13"/>
  <c r="U581" i="13"/>
  <c r="L581" i="13"/>
  <c r="K581" i="13"/>
  <c r="J581" i="13"/>
  <c r="R581" i="13"/>
  <c r="H581" i="13"/>
  <c r="Z581" i="13"/>
  <c r="P581" i="13"/>
  <c r="G581" i="13"/>
  <c r="F581" i="13"/>
  <c r="X581" i="13"/>
  <c r="O581" i="13"/>
  <c r="Y674" i="13"/>
  <c r="W674" i="13"/>
  <c r="N674" i="13"/>
  <c r="F674" i="13"/>
  <c r="V674" i="13"/>
  <c r="M674" i="13"/>
  <c r="U674" i="13"/>
  <c r="L674" i="13"/>
  <c r="P674" i="13"/>
  <c r="O674" i="13"/>
  <c r="K674" i="13"/>
  <c r="J674" i="13"/>
  <c r="Z674" i="13"/>
  <c r="I674" i="13"/>
  <c r="X674" i="13"/>
  <c r="H674" i="13"/>
  <c r="G674" i="13"/>
  <c r="R674" i="13"/>
  <c r="X777" i="13"/>
  <c r="P777" i="13"/>
  <c r="H777" i="13"/>
  <c r="J777" i="13"/>
  <c r="R777" i="13"/>
  <c r="I777" i="13"/>
  <c r="Z777" i="13"/>
  <c r="G777" i="13"/>
  <c r="Y777" i="13"/>
  <c r="O777" i="13"/>
  <c r="F777" i="13"/>
  <c r="W777" i="13"/>
  <c r="N777" i="13"/>
  <c r="V777" i="13"/>
  <c r="M777" i="13"/>
  <c r="U777" i="13"/>
  <c r="L777" i="13"/>
  <c r="K777" i="13"/>
  <c r="T959" i="13"/>
  <c r="L959" i="13"/>
  <c r="W959" i="13"/>
  <c r="N959" i="13"/>
  <c r="V959" i="13"/>
  <c r="M959" i="13"/>
  <c r="U959" i="13"/>
  <c r="K959" i="13"/>
  <c r="J959" i="13"/>
  <c r="Y959" i="13"/>
  <c r="P959" i="13"/>
  <c r="G959" i="13"/>
  <c r="R959" i="13"/>
  <c r="O959" i="13"/>
  <c r="I959" i="13"/>
  <c r="H959" i="13"/>
  <c r="F959" i="13"/>
  <c r="Z959" i="13"/>
  <c r="X959" i="13"/>
  <c r="L409" i="13"/>
  <c r="K409" i="13"/>
  <c r="Z409" i="13"/>
  <c r="R409" i="13"/>
  <c r="J409" i="13"/>
  <c r="Y409" i="13"/>
  <c r="I409" i="13"/>
  <c r="X409" i="13"/>
  <c r="P409" i="13"/>
  <c r="H409" i="13"/>
  <c r="W409" i="13"/>
  <c r="O409" i="13"/>
  <c r="G409" i="13"/>
  <c r="V409" i="13"/>
  <c r="N409" i="13"/>
  <c r="F409" i="13"/>
  <c r="M409" i="13"/>
  <c r="U409" i="13"/>
  <c r="O482" i="13"/>
  <c r="G482" i="13"/>
  <c r="K482" i="13"/>
  <c r="Z482" i="13"/>
  <c r="W555" i="13"/>
  <c r="X639" i="13"/>
  <c r="P639" i="13"/>
  <c r="H639" i="13"/>
  <c r="J639" i="13"/>
  <c r="R639" i="13"/>
  <c r="I639" i="13"/>
  <c r="Z639" i="13"/>
  <c r="G639" i="13"/>
  <c r="Y639" i="13"/>
  <c r="O639" i="13"/>
  <c r="F639" i="13"/>
  <c r="W639" i="13"/>
  <c r="N639" i="13"/>
  <c r="V639" i="13"/>
  <c r="M639" i="13"/>
  <c r="U639" i="13"/>
  <c r="L639" i="13"/>
  <c r="K639" i="13"/>
  <c r="L739" i="13"/>
  <c r="W739" i="13"/>
  <c r="N739" i="13"/>
  <c r="V739" i="13"/>
  <c r="M739" i="13"/>
  <c r="U739" i="13"/>
  <c r="K739" i="13"/>
  <c r="Z739" i="13"/>
  <c r="H739" i="13"/>
  <c r="Y739" i="13"/>
  <c r="P739" i="13"/>
  <c r="G739" i="13"/>
  <c r="X739" i="13"/>
  <c r="R739" i="13"/>
  <c r="O739" i="13"/>
  <c r="J739" i="13"/>
  <c r="I739" i="13"/>
  <c r="F739" i="13"/>
  <c r="Y842" i="13"/>
  <c r="I842" i="13"/>
  <c r="T842" i="13"/>
  <c r="K842" i="13"/>
  <c r="J842" i="13"/>
  <c r="R842" i="13"/>
  <c r="H842" i="13"/>
  <c r="Z842" i="13"/>
  <c r="P842" i="13"/>
  <c r="G842" i="13"/>
  <c r="X842" i="13"/>
  <c r="O842" i="13"/>
  <c r="F842" i="13"/>
  <c r="W842" i="13"/>
  <c r="N842" i="13"/>
  <c r="V842" i="13"/>
  <c r="M842" i="13"/>
  <c r="U842" i="13"/>
  <c r="L842" i="13"/>
  <c r="L373" i="13"/>
  <c r="K373" i="13"/>
  <c r="Z373" i="13"/>
  <c r="R373" i="13"/>
  <c r="J373" i="13"/>
  <c r="Y373" i="13"/>
  <c r="I373" i="13"/>
  <c r="X373" i="13"/>
  <c r="P373" i="13"/>
  <c r="H373" i="13"/>
  <c r="W373" i="13"/>
  <c r="O373" i="13"/>
  <c r="G373" i="13"/>
  <c r="V373" i="13"/>
  <c r="N373" i="13"/>
  <c r="F373" i="13"/>
  <c r="U373" i="13"/>
  <c r="M373" i="13"/>
  <c r="K447" i="13"/>
  <c r="Z447" i="13"/>
  <c r="R447" i="13"/>
  <c r="J447" i="13"/>
  <c r="Y447" i="13"/>
  <c r="I447" i="13"/>
  <c r="X447" i="13"/>
  <c r="P447" i="13"/>
  <c r="H447" i="13"/>
  <c r="W447" i="13"/>
  <c r="O447" i="13"/>
  <c r="G447" i="13"/>
  <c r="L447" i="13"/>
  <c r="F447" i="13"/>
  <c r="V447" i="13"/>
  <c r="U447" i="13"/>
  <c r="N447" i="13"/>
  <c r="M447" i="13"/>
  <c r="Y520" i="13"/>
  <c r="I520" i="13"/>
  <c r="X520" i="13"/>
  <c r="P520" i="13"/>
  <c r="H520" i="13"/>
  <c r="W520" i="13"/>
  <c r="O520" i="13"/>
  <c r="G520" i="13"/>
  <c r="R520" i="13"/>
  <c r="N520" i="13"/>
  <c r="M520" i="13"/>
  <c r="Z520" i="13"/>
  <c r="L520" i="13"/>
  <c r="V520" i="13"/>
  <c r="K520" i="13"/>
  <c r="U520" i="13"/>
  <c r="J520" i="13"/>
  <c r="F520" i="13"/>
  <c r="F593" i="13"/>
  <c r="W593" i="13"/>
  <c r="J593" i="13"/>
  <c r="R593" i="13"/>
  <c r="X793" i="13"/>
  <c r="P793" i="13"/>
  <c r="H793" i="13"/>
  <c r="W793" i="13"/>
  <c r="O793" i="13"/>
  <c r="G793" i="13"/>
  <c r="V793" i="13"/>
  <c r="N793" i="13"/>
  <c r="F793" i="13"/>
  <c r="R793" i="13"/>
  <c r="M793" i="13"/>
  <c r="Z793" i="13"/>
  <c r="L793" i="13"/>
  <c r="Y793" i="13"/>
  <c r="K793" i="13"/>
  <c r="U793" i="13"/>
  <c r="J793" i="13"/>
  <c r="T793" i="13"/>
  <c r="I793" i="13"/>
  <c r="X73" i="13"/>
  <c r="P73" i="13"/>
  <c r="H73" i="13"/>
  <c r="W73" i="13"/>
  <c r="O73" i="13"/>
  <c r="G73" i="13"/>
  <c r="V73" i="13"/>
  <c r="N73" i="13"/>
  <c r="F73" i="13"/>
  <c r="U73" i="13"/>
  <c r="M73" i="13"/>
  <c r="L73" i="13"/>
  <c r="K73" i="13"/>
  <c r="Z73" i="13"/>
  <c r="R73" i="13"/>
  <c r="J73" i="13"/>
  <c r="Y73" i="13"/>
  <c r="I73" i="13"/>
  <c r="Y137" i="13"/>
  <c r="I137" i="13"/>
  <c r="X137" i="13"/>
  <c r="P137" i="13"/>
  <c r="H137" i="13"/>
  <c r="W137" i="13"/>
  <c r="O137" i="13"/>
  <c r="G137" i="13"/>
  <c r="V137" i="13"/>
  <c r="N137" i="13"/>
  <c r="F137" i="13"/>
  <c r="U137" i="13"/>
  <c r="M137" i="13"/>
  <c r="L137" i="13"/>
  <c r="K137" i="13"/>
  <c r="Z137" i="13"/>
  <c r="R137" i="13"/>
  <c r="J137" i="13"/>
  <c r="Y201" i="13"/>
  <c r="I201" i="13"/>
  <c r="X201" i="13"/>
  <c r="P201" i="13"/>
  <c r="H201" i="13"/>
  <c r="W201" i="13"/>
  <c r="O201" i="13"/>
  <c r="G201" i="13"/>
  <c r="V201" i="13"/>
  <c r="N201" i="13"/>
  <c r="F201" i="13"/>
  <c r="U201" i="13"/>
  <c r="M201" i="13"/>
  <c r="L201" i="13"/>
  <c r="K201" i="13"/>
  <c r="Z201" i="13"/>
  <c r="R201" i="13"/>
  <c r="J201" i="13"/>
  <c r="V265" i="13"/>
  <c r="N265" i="13"/>
  <c r="F265" i="13"/>
  <c r="U265" i="13"/>
  <c r="M265" i="13"/>
  <c r="L265" i="13"/>
  <c r="K265" i="13"/>
  <c r="Z265" i="13"/>
  <c r="R265" i="13"/>
  <c r="J265" i="13"/>
  <c r="Y265" i="13"/>
  <c r="I265" i="13"/>
  <c r="X265" i="13"/>
  <c r="P265" i="13"/>
  <c r="H265" i="13"/>
  <c r="W265" i="13"/>
  <c r="O265" i="13"/>
  <c r="G265" i="13"/>
  <c r="L329" i="13"/>
  <c r="K329" i="13"/>
  <c r="Z329" i="13"/>
  <c r="R329" i="13"/>
  <c r="J329" i="13"/>
  <c r="W329" i="13"/>
  <c r="I329" i="13"/>
  <c r="V329" i="13"/>
  <c r="H329" i="13"/>
  <c r="U329" i="13"/>
  <c r="G329" i="13"/>
  <c r="F329" i="13"/>
  <c r="P329" i="13"/>
  <c r="O329" i="13"/>
  <c r="Y329" i="13"/>
  <c r="N329" i="13"/>
  <c r="X329" i="13"/>
  <c r="M329" i="13"/>
  <c r="V402" i="13"/>
  <c r="F402" i="13"/>
  <c r="U402" i="13"/>
  <c r="R402" i="13"/>
  <c r="Y402" i="13"/>
  <c r="I402" i="13"/>
  <c r="O402" i="13"/>
  <c r="M475" i="13"/>
  <c r="Y548" i="13"/>
  <c r="I548" i="13"/>
  <c r="X548" i="13"/>
  <c r="P548" i="13"/>
  <c r="H548" i="13"/>
  <c r="W548" i="13"/>
  <c r="O548" i="13"/>
  <c r="G548" i="13"/>
  <c r="V548" i="13"/>
  <c r="N548" i="13"/>
  <c r="F548" i="13"/>
  <c r="U548" i="13"/>
  <c r="M548" i="13"/>
  <c r="Z548" i="13"/>
  <c r="R548" i="13"/>
  <c r="L548" i="13"/>
  <c r="K548" i="13"/>
  <c r="J548" i="13"/>
  <c r="X627" i="13"/>
  <c r="P627" i="13"/>
  <c r="H627" i="13"/>
  <c r="R627" i="13"/>
  <c r="I627" i="13"/>
  <c r="Z627" i="13"/>
  <c r="G627" i="13"/>
  <c r="Y627" i="13"/>
  <c r="O627" i="13"/>
  <c r="F627" i="13"/>
  <c r="W627" i="13"/>
  <c r="N627" i="13"/>
  <c r="V627" i="13"/>
  <c r="M627" i="13"/>
  <c r="U627" i="13"/>
  <c r="L627" i="13"/>
  <c r="K627" i="13"/>
  <c r="J627" i="13"/>
  <c r="Y730" i="13"/>
  <c r="I730" i="13"/>
  <c r="Z730" i="13"/>
  <c r="P730" i="13"/>
  <c r="G730" i="13"/>
  <c r="X730" i="13"/>
  <c r="O730" i="13"/>
  <c r="F730" i="13"/>
  <c r="W730" i="13"/>
  <c r="N730" i="13"/>
  <c r="V730" i="13"/>
  <c r="M730" i="13"/>
  <c r="U730" i="13"/>
  <c r="L730" i="13"/>
  <c r="K730" i="13"/>
  <c r="J730" i="13"/>
  <c r="H730" i="13"/>
  <c r="R730" i="13"/>
  <c r="W833" i="13"/>
  <c r="O833" i="13"/>
  <c r="G833" i="13"/>
  <c r="Z833" i="13"/>
  <c r="H833" i="13"/>
  <c r="Y833" i="13"/>
  <c r="P833" i="13"/>
  <c r="F833" i="13"/>
  <c r="X833" i="13"/>
  <c r="N833" i="13"/>
  <c r="V833" i="13"/>
  <c r="M833" i="13"/>
  <c r="U833" i="13"/>
  <c r="L833" i="13"/>
  <c r="T833" i="13"/>
  <c r="K833" i="13"/>
  <c r="J833" i="13"/>
  <c r="I833" i="13"/>
  <c r="R833" i="13"/>
  <c r="Z98" i="13"/>
  <c r="R98" i="13"/>
  <c r="J98" i="13"/>
  <c r="Y98" i="13"/>
  <c r="I98" i="13"/>
  <c r="X98" i="13"/>
  <c r="P98" i="13"/>
  <c r="H98" i="13"/>
  <c r="W98" i="13"/>
  <c r="O98" i="13"/>
  <c r="G98" i="13"/>
  <c r="V98" i="13"/>
  <c r="N98" i="13"/>
  <c r="F98" i="13"/>
  <c r="U98" i="13"/>
  <c r="M98" i="13"/>
  <c r="L98" i="13"/>
  <c r="K98" i="13"/>
  <c r="K162" i="13"/>
  <c r="Z162" i="13"/>
  <c r="R162" i="13"/>
  <c r="J162" i="13"/>
  <c r="Y162" i="13"/>
  <c r="I162" i="13"/>
  <c r="X162" i="13"/>
  <c r="P162" i="13"/>
  <c r="H162" i="13"/>
  <c r="W162" i="13"/>
  <c r="O162" i="13"/>
  <c r="G162" i="13"/>
  <c r="V162" i="13"/>
  <c r="N162" i="13"/>
  <c r="F162" i="13"/>
  <c r="U162" i="13"/>
  <c r="M162" i="13"/>
  <c r="L162" i="13"/>
  <c r="X226" i="13"/>
  <c r="P226" i="13"/>
  <c r="V226" i="13"/>
  <c r="F226" i="13"/>
  <c r="I226" i="13"/>
  <c r="Y226" i="13"/>
  <c r="U226" i="13"/>
  <c r="J226" i="13"/>
  <c r="V290" i="13"/>
  <c r="L357" i="13"/>
  <c r="K357" i="13"/>
  <c r="Z357" i="13"/>
  <c r="R357" i="13"/>
  <c r="J357" i="13"/>
  <c r="Y357" i="13"/>
  <c r="I357" i="13"/>
  <c r="X357" i="13"/>
  <c r="P357" i="13"/>
  <c r="H357" i="13"/>
  <c r="V357" i="13"/>
  <c r="U357" i="13"/>
  <c r="O357" i="13"/>
  <c r="N357" i="13"/>
  <c r="M357" i="13"/>
  <c r="G357" i="13"/>
  <c r="F357" i="13"/>
  <c r="W357" i="13"/>
  <c r="K431" i="13"/>
  <c r="Z431" i="13"/>
  <c r="R431" i="13"/>
  <c r="J431" i="13"/>
  <c r="Y431" i="13"/>
  <c r="I431" i="13"/>
  <c r="F431" i="13"/>
  <c r="P431" i="13"/>
  <c r="O431" i="13"/>
  <c r="N431" i="13"/>
  <c r="X431" i="13"/>
  <c r="M431" i="13"/>
  <c r="W431" i="13"/>
  <c r="L431" i="13"/>
  <c r="V431" i="13"/>
  <c r="H431" i="13"/>
  <c r="U431" i="13"/>
  <c r="G431" i="13"/>
  <c r="U504" i="13"/>
  <c r="M504" i="13"/>
  <c r="L504" i="13"/>
  <c r="K504" i="13"/>
  <c r="Z504" i="13"/>
  <c r="R504" i="13"/>
  <c r="J504" i="13"/>
  <c r="Y504" i="13"/>
  <c r="I504" i="13"/>
  <c r="X504" i="13"/>
  <c r="P504" i="13"/>
  <c r="H504" i="13"/>
  <c r="W504" i="13"/>
  <c r="O504" i="13"/>
  <c r="G504" i="13"/>
  <c r="V504" i="13"/>
  <c r="N504" i="13"/>
  <c r="F504" i="13"/>
  <c r="Y577" i="13"/>
  <c r="I577" i="13"/>
  <c r="K577" i="13"/>
  <c r="J577" i="13"/>
  <c r="R577" i="13"/>
  <c r="H577" i="13"/>
  <c r="Z577" i="13"/>
  <c r="P577" i="13"/>
  <c r="G577" i="13"/>
  <c r="X577" i="13"/>
  <c r="O577" i="13"/>
  <c r="F577" i="13"/>
  <c r="W577" i="13"/>
  <c r="N577" i="13"/>
  <c r="V577" i="13"/>
  <c r="M577" i="13"/>
  <c r="U577" i="13"/>
  <c r="L577" i="13"/>
  <c r="X667" i="13"/>
  <c r="P667" i="13"/>
  <c r="H667" i="13"/>
  <c r="W667" i="13"/>
  <c r="O667" i="13"/>
  <c r="G667" i="13"/>
  <c r="V667" i="13"/>
  <c r="N667" i="13"/>
  <c r="F667" i="13"/>
  <c r="M667" i="13"/>
  <c r="Z667" i="13"/>
  <c r="L667" i="13"/>
  <c r="Y667" i="13"/>
  <c r="K667" i="13"/>
  <c r="U667" i="13"/>
  <c r="J667" i="13"/>
  <c r="I667" i="13"/>
  <c r="R667" i="13"/>
  <c r="Z770" i="13"/>
  <c r="R770" i="13"/>
  <c r="J770" i="13"/>
  <c r="H770" i="13"/>
  <c r="Y770" i="13"/>
  <c r="P770" i="13"/>
  <c r="G770" i="13"/>
  <c r="X770" i="13"/>
  <c r="O770" i="13"/>
  <c r="F770" i="13"/>
  <c r="W770" i="13"/>
  <c r="N770" i="13"/>
  <c r="V770" i="13"/>
  <c r="M770" i="13"/>
  <c r="U770" i="13"/>
  <c r="L770" i="13"/>
  <c r="K770" i="13"/>
  <c r="I770" i="13"/>
  <c r="N927" i="13"/>
  <c r="P927" i="13"/>
  <c r="X927" i="13"/>
  <c r="O927" i="13"/>
  <c r="M927" i="13"/>
  <c r="T927" i="13"/>
  <c r="J927" i="13"/>
  <c r="R927" i="13"/>
  <c r="Z927" i="13"/>
  <c r="G75" i="13"/>
  <c r="U139" i="13"/>
  <c r="M139" i="13"/>
  <c r="L139" i="13"/>
  <c r="K139" i="13"/>
  <c r="Z139" i="13"/>
  <c r="R139" i="13"/>
  <c r="J139" i="13"/>
  <c r="Y139" i="13"/>
  <c r="I139" i="13"/>
  <c r="X139" i="13"/>
  <c r="P139" i="13"/>
  <c r="H139" i="13"/>
  <c r="W139" i="13"/>
  <c r="O139" i="13"/>
  <c r="G139" i="13"/>
  <c r="N139" i="13"/>
  <c r="F139" i="13"/>
  <c r="V139" i="13"/>
  <c r="U203" i="13"/>
  <c r="M203" i="13"/>
  <c r="L203" i="13"/>
  <c r="K203" i="13"/>
  <c r="Z203" i="13"/>
  <c r="R203" i="13"/>
  <c r="J203" i="13"/>
  <c r="Y203" i="13"/>
  <c r="I203" i="13"/>
  <c r="X203" i="13"/>
  <c r="P203" i="13"/>
  <c r="H203" i="13"/>
  <c r="W203" i="13"/>
  <c r="O203" i="13"/>
  <c r="G203" i="13"/>
  <c r="N203" i="13"/>
  <c r="F203" i="13"/>
  <c r="V203" i="13"/>
  <c r="Z267" i="13"/>
  <c r="R267" i="13"/>
  <c r="J267" i="13"/>
  <c r="Y267" i="13"/>
  <c r="I267" i="13"/>
  <c r="X267" i="13"/>
  <c r="P267" i="13"/>
  <c r="H267" i="13"/>
  <c r="W267" i="13"/>
  <c r="O267" i="13"/>
  <c r="G267" i="13"/>
  <c r="V267" i="13"/>
  <c r="N267" i="13"/>
  <c r="F267" i="13"/>
  <c r="U267" i="13"/>
  <c r="M267" i="13"/>
  <c r="L267" i="13"/>
  <c r="K267" i="13"/>
  <c r="X331" i="13"/>
  <c r="P331" i="13"/>
  <c r="H331" i="13"/>
  <c r="W331" i="13"/>
  <c r="O331" i="13"/>
  <c r="G331" i="13"/>
  <c r="V331" i="13"/>
  <c r="N331" i="13"/>
  <c r="F331" i="13"/>
  <c r="R331" i="13"/>
  <c r="M331" i="13"/>
  <c r="Z331" i="13"/>
  <c r="L331" i="13"/>
  <c r="Y331" i="13"/>
  <c r="K331" i="13"/>
  <c r="U331" i="13"/>
  <c r="J331" i="13"/>
  <c r="I331" i="13"/>
  <c r="Z404" i="13"/>
  <c r="R404" i="13"/>
  <c r="J404" i="13"/>
  <c r="Y404" i="13"/>
  <c r="I404" i="13"/>
  <c r="X404" i="13"/>
  <c r="P404" i="13"/>
  <c r="H404" i="13"/>
  <c r="W404" i="13"/>
  <c r="O404" i="13"/>
  <c r="G404" i="13"/>
  <c r="V404" i="13"/>
  <c r="N404" i="13"/>
  <c r="F404" i="13"/>
  <c r="U404" i="13"/>
  <c r="M404" i="13"/>
  <c r="L404" i="13"/>
  <c r="K404" i="13"/>
  <c r="W477" i="13"/>
  <c r="O477" i="13"/>
  <c r="G477" i="13"/>
  <c r="V477" i="13"/>
  <c r="N477" i="13"/>
  <c r="F477" i="13"/>
  <c r="U477" i="13"/>
  <c r="M477" i="13"/>
  <c r="L477" i="13"/>
  <c r="K477" i="13"/>
  <c r="Z477" i="13"/>
  <c r="R477" i="13"/>
  <c r="J477" i="13"/>
  <c r="Y477" i="13"/>
  <c r="I477" i="13"/>
  <c r="X477" i="13"/>
  <c r="P477" i="13"/>
  <c r="H477" i="13"/>
  <c r="U551" i="13"/>
  <c r="P551" i="13"/>
  <c r="G551" i="13"/>
  <c r="X551" i="13"/>
  <c r="O551" i="13"/>
  <c r="W551" i="13"/>
  <c r="L551" i="13"/>
  <c r="K551" i="13"/>
  <c r="J551" i="13"/>
  <c r="R551" i="13"/>
  <c r="H551" i="13"/>
  <c r="W632" i="13"/>
  <c r="L735" i="13"/>
  <c r="J735" i="13"/>
  <c r="R735" i="13"/>
  <c r="I735" i="13"/>
  <c r="V735" i="13"/>
  <c r="M735" i="13"/>
  <c r="W735" i="13"/>
  <c r="G735" i="13"/>
  <c r="U735" i="13"/>
  <c r="F735" i="13"/>
  <c r="P735" i="13"/>
  <c r="O735" i="13"/>
  <c r="Z735" i="13"/>
  <c r="N735" i="13"/>
  <c r="Y735" i="13"/>
  <c r="K735" i="13"/>
  <c r="X735" i="13"/>
  <c r="H735" i="13"/>
  <c r="K835" i="13"/>
  <c r="R835" i="13"/>
  <c r="I835" i="13"/>
  <c r="Z835" i="13"/>
  <c r="H835" i="13"/>
  <c r="Y835" i="13"/>
  <c r="P835" i="13"/>
  <c r="G835" i="13"/>
  <c r="X835" i="13"/>
  <c r="O835" i="13"/>
  <c r="F835" i="13"/>
  <c r="W835" i="13"/>
  <c r="N835" i="13"/>
  <c r="V835" i="13"/>
  <c r="M835" i="13"/>
  <c r="U835" i="13"/>
  <c r="L835" i="13"/>
  <c r="T835" i="13"/>
  <c r="J835" i="13"/>
  <c r="Z888" i="13"/>
  <c r="R888" i="13"/>
  <c r="J888" i="13"/>
  <c r="U888" i="13"/>
  <c r="L888" i="13"/>
  <c r="T888" i="13"/>
  <c r="K888" i="13"/>
  <c r="I888" i="13"/>
  <c r="H888" i="13"/>
  <c r="Y888" i="13"/>
  <c r="P888" i="13"/>
  <c r="G888" i="13"/>
  <c r="X888" i="13"/>
  <c r="O888" i="13"/>
  <c r="F888" i="13"/>
  <c r="W888" i="13"/>
  <c r="N888" i="13"/>
  <c r="V888" i="13"/>
  <c r="M888" i="13"/>
  <c r="V952" i="13"/>
  <c r="N952" i="13"/>
  <c r="F952" i="13"/>
  <c r="U952" i="13"/>
  <c r="L952" i="13"/>
  <c r="T952" i="13"/>
  <c r="K952" i="13"/>
  <c r="J952" i="13"/>
  <c r="P952" i="13"/>
  <c r="O952" i="13"/>
  <c r="Z952" i="13"/>
  <c r="M952" i="13"/>
  <c r="Y952" i="13"/>
  <c r="I952" i="13"/>
  <c r="X952" i="13"/>
  <c r="H952" i="13"/>
  <c r="W952" i="13"/>
  <c r="G952" i="13"/>
  <c r="R952" i="13"/>
  <c r="T873" i="13"/>
  <c r="L873" i="13"/>
  <c r="V873" i="13"/>
  <c r="M873" i="13"/>
  <c r="U873" i="13"/>
  <c r="K873" i="13"/>
  <c r="J873" i="13"/>
  <c r="R873" i="13"/>
  <c r="I873" i="13"/>
  <c r="Z873" i="13"/>
  <c r="H873" i="13"/>
  <c r="Y873" i="13"/>
  <c r="P873" i="13"/>
  <c r="G873" i="13"/>
  <c r="X873" i="13"/>
  <c r="O873" i="13"/>
  <c r="F873" i="13"/>
  <c r="W873" i="13"/>
  <c r="N873" i="13"/>
  <c r="Z937" i="13"/>
  <c r="R937" i="13"/>
  <c r="J937" i="13"/>
  <c r="X937" i="13"/>
  <c r="O937" i="13"/>
  <c r="F937" i="13"/>
  <c r="W937" i="13"/>
  <c r="N937" i="13"/>
  <c r="V937" i="13"/>
  <c r="M937" i="13"/>
  <c r="U937" i="13"/>
  <c r="L937" i="13"/>
  <c r="T937" i="13"/>
  <c r="K937" i="13"/>
  <c r="I937" i="13"/>
  <c r="H937" i="13"/>
  <c r="Y937" i="13"/>
  <c r="P937" i="13"/>
  <c r="G937" i="13"/>
  <c r="T922" i="13"/>
  <c r="Y922" i="13"/>
  <c r="X922" i="13"/>
  <c r="O922" i="13"/>
  <c r="F922" i="13"/>
  <c r="W922" i="13"/>
  <c r="V922" i="13"/>
  <c r="K922" i="13"/>
  <c r="J922" i="13"/>
  <c r="R922" i="13"/>
  <c r="I922" i="13"/>
  <c r="H922" i="13"/>
  <c r="M986" i="13"/>
  <c r="V899" i="13"/>
  <c r="N899" i="13"/>
  <c r="F899" i="13"/>
  <c r="J899" i="13"/>
  <c r="Z899" i="13"/>
  <c r="P899" i="13"/>
  <c r="Y899" i="13"/>
  <c r="O899" i="13"/>
  <c r="X899" i="13"/>
  <c r="M899" i="13"/>
  <c r="W899" i="13"/>
  <c r="L899" i="13"/>
  <c r="U899" i="13"/>
  <c r="K899" i="13"/>
  <c r="T899" i="13"/>
  <c r="I899" i="13"/>
  <c r="R899" i="13"/>
  <c r="H899" i="13"/>
  <c r="G899" i="13"/>
  <c r="T963" i="13"/>
  <c r="L963" i="13"/>
  <c r="Z963" i="13"/>
  <c r="H963" i="13"/>
  <c r="Y963" i="13"/>
  <c r="P963" i="13"/>
  <c r="G963" i="13"/>
  <c r="X963" i="13"/>
  <c r="O963" i="13"/>
  <c r="F963" i="13"/>
  <c r="W963" i="13"/>
  <c r="N963" i="13"/>
  <c r="V963" i="13"/>
  <c r="M963" i="13"/>
  <c r="U963" i="13"/>
  <c r="K963" i="13"/>
  <c r="J963" i="13"/>
  <c r="R963" i="13"/>
  <c r="I963" i="13"/>
  <c r="Z628" i="13"/>
  <c r="R628" i="13"/>
  <c r="J628" i="13"/>
  <c r="W628" i="13"/>
  <c r="N628" i="13"/>
  <c r="V628" i="13"/>
  <c r="M628" i="13"/>
  <c r="U628" i="13"/>
  <c r="L628" i="13"/>
  <c r="K628" i="13"/>
  <c r="I628" i="13"/>
  <c r="H628" i="13"/>
  <c r="Y628" i="13"/>
  <c r="P628" i="13"/>
  <c r="G628" i="13"/>
  <c r="F628" i="13"/>
  <c r="X628" i="13"/>
  <c r="O628" i="13"/>
  <c r="U692" i="13"/>
  <c r="M692" i="13"/>
  <c r="K692" i="13"/>
  <c r="J692" i="13"/>
  <c r="R692" i="13"/>
  <c r="I692" i="13"/>
  <c r="Z692" i="13"/>
  <c r="H692" i="13"/>
  <c r="Y692" i="13"/>
  <c r="P692" i="13"/>
  <c r="G692" i="13"/>
  <c r="X692" i="13"/>
  <c r="O692" i="13"/>
  <c r="F692" i="13"/>
  <c r="W692" i="13"/>
  <c r="N692" i="13"/>
  <c r="V692" i="13"/>
  <c r="L692" i="13"/>
  <c r="V756" i="13"/>
  <c r="N756" i="13"/>
  <c r="F756" i="13"/>
  <c r="X756" i="13"/>
  <c r="O756" i="13"/>
  <c r="W756" i="13"/>
  <c r="M756" i="13"/>
  <c r="U756" i="13"/>
  <c r="L756" i="13"/>
  <c r="K756" i="13"/>
  <c r="J756" i="13"/>
  <c r="R756" i="13"/>
  <c r="I756" i="13"/>
  <c r="Z756" i="13"/>
  <c r="H756" i="13"/>
  <c r="Y756" i="13"/>
  <c r="P756" i="13"/>
  <c r="G756" i="13"/>
  <c r="U820" i="13"/>
  <c r="M820" i="13"/>
  <c r="J820" i="13"/>
  <c r="R820" i="13"/>
  <c r="I820" i="13"/>
  <c r="Z820" i="13"/>
  <c r="H820" i="13"/>
  <c r="Y820" i="13"/>
  <c r="P820" i="13"/>
  <c r="G820" i="13"/>
  <c r="X820" i="13"/>
  <c r="O820" i="13"/>
  <c r="F820" i="13"/>
  <c r="W820" i="13"/>
  <c r="N820" i="13"/>
  <c r="V820" i="13"/>
  <c r="L820" i="13"/>
  <c r="T820" i="13"/>
  <c r="K820" i="13"/>
  <c r="Z884" i="13"/>
  <c r="R884" i="13"/>
  <c r="H884" i="13"/>
  <c r="G884" i="13"/>
  <c r="X884" i="13"/>
  <c r="O884" i="13"/>
  <c r="F884" i="13"/>
  <c r="N884" i="13"/>
  <c r="U884" i="13"/>
  <c r="L884" i="13"/>
  <c r="T884" i="13"/>
  <c r="K884" i="13"/>
  <c r="V948" i="13"/>
  <c r="X948" i="13"/>
  <c r="Y605" i="13"/>
  <c r="I605" i="13"/>
  <c r="X605" i="13"/>
  <c r="P605" i="13"/>
  <c r="H605" i="13"/>
  <c r="W605" i="13"/>
  <c r="O605" i="13"/>
  <c r="G605" i="13"/>
  <c r="Z605" i="13"/>
  <c r="L605" i="13"/>
  <c r="V605" i="13"/>
  <c r="K605" i="13"/>
  <c r="U605" i="13"/>
  <c r="J605" i="13"/>
  <c r="F605" i="13"/>
  <c r="R605" i="13"/>
  <c r="N605" i="13"/>
  <c r="M605" i="13"/>
  <c r="L669" i="13"/>
  <c r="K669" i="13"/>
  <c r="Z669" i="13"/>
  <c r="R669" i="13"/>
  <c r="J669" i="13"/>
  <c r="W669" i="13"/>
  <c r="I669" i="13"/>
  <c r="V669" i="13"/>
  <c r="H669" i="13"/>
  <c r="U669" i="13"/>
  <c r="G669" i="13"/>
  <c r="F669" i="13"/>
  <c r="P669" i="13"/>
  <c r="O669" i="13"/>
  <c r="Y669" i="13"/>
  <c r="N669" i="13"/>
  <c r="X669" i="13"/>
  <c r="M669" i="13"/>
  <c r="X733" i="13"/>
  <c r="P733" i="13"/>
  <c r="H733" i="13"/>
  <c r="R733" i="13"/>
  <c r="I733" i="13"/>
  <c r="F733" i="13"/>
  <c r="Z733" i="13"/>
  <c r="O733" i="13"/>
  <c r="Y733" i="13"/>
  <c r="N733" i="13"/>
  <c r="W733" i="13"/>
  <c r="M733" i="13"/>
  <c r="V733" i="13"/>
  <c r="L733" i="13"/>
  <c r="U733" i="13"/>
  <c r="K733" i="13"/>
  <c r="J733" i="13"/>
  <c r="G733" i="13"/>
  <c r="X797" i="13"/>
  <c r="P797" i="13"/>
  <c r="H797" i="13"/>
  <c r="W797" i="13"/>
  <c r="O797" i="13"/>
  <c r="G797" i="13"/>
  <c r="V797" i="13"/>
  <c r="N797" i="13"/>
  <c r="F797" i="13"/>
  <c r="R797" i="13"/>
  <c r="M797" i="13"/>
  <c r="Z797" i="13"/>
  <c r="L797" i="13"/>
  <c r="Y797" i="13"/>
  <c r="K797" i="13"/>
  <c r="U797" i="13"/>
  <c r="J797" i="13"/>
  <c r="T797" i="13"/>
  <c r="I797" i="13"/>
  <c r="T861" i="13"/>
  <c r="L861" i="13"/>
  <c r="U861" i="13"/>
  <c r="K861" i="13"/>
  <c r="J861" i="13"/>
  <c r="R861" i="13"/>
  <c r="I861" i="13"/>
  <c r="Y861" i="13"/>
  <c r="M861" i="13"/>
  <c r="X861" i="13"/>
  <c r="H861" i="13"/>
  <c r="W861" i="13"/>
  <c r="G861" i="13"/>
  <c r="V861" i="13"/>
  <c r="F861" i="13"/>
  <c r="P861" i="13"/>
  <c r="O861" i="13"/>
  <c r="Z861" i="13"/>
  <c r="N861" i="13"/>
  <c r="Z925" i="13"/>
  <c r="R925" i="13"/>
  <c r="J925" i="13"/>
  <c r="W925" i="13"/>
  <c r="N925" i="13"/>
  <c r="V925" i="13"/>
  <c r="M925" i="13"/>
  <c r="U925" i="13"/>
  <c r="L925" i="13"/>
  <c r="T925" i="13"/>
  <c r="K925" i="13"/>
  <c r="I925" i="13"/>
  <c r="H925" i="13"/>
  <c r="Y925" i="13"/>
  <c r="P925" i="13"/>
  <c r="G925" i="13"/>
  <c r="F925" i="13"/>
  <c r="X925" i="13"/>
  <c r="O925" i="13"/>
  <c r="V989" i="13"/>
  <c r="N989" i="13"/>
  <c r="F989" i="13"/>
  <c r="Z989" i="13"/>
  <c r="H989" i="13"/>
  <c r="Y989" i="13"/>
  <c r="P989" i="13"/>
  <c r="G989" i="13"/>
  <c r="X989" i="13"/>
  <c r="O989" i="13"/>
  <c r="K989" i="13"/>
  <c r="W989" i="13"/>
  <c r="J989" i="13"/>
  <c r="U989" i="13"/>
  <c r="I989" i="13"/>
  <c r="T989" i="13"/>
  <c r="R989" i="13"/>
  <c r="M989" i="13"/>
  <c r="L989" i="13"/>
  <c r="U374" i="13"/>
  <c r="I374" i="13"/>
  <c r="Y438" i="13"/>
  <c r="I438" i="13"/>
  <c r="X438" i="13"/>
  <c r="P438" i="13"/>
  <c r="H438" i="13"/>
  <c r="W438" i="13"/>
  <c r="O438" i="13"/>
  <c r="G438" i="13"/>
  <c r="R438" i="13"/>
  <c r="N438" i="13"/>
  <c r="M438" i="13"/>
  <c r="Z438" i="13"/>
  <c r="L438" i="13"/>
  <c r="V438" i="13"/>
  <c r="K438" i="13"/>
  <c r="U438" i="13"/>
  <c r="J438" i="13"/>
  <c r="F438" i="13"/>
  <c r="Y502" i="13"/>
  <c r="I502" i="13"/>
  <c r="X502" i="13"/>
  <c r="P502" i="13"/>
  <c r="H502" i="13"/>
  <c r="W502" i="13"/>
  <c r="O502" i="13"/>
  <c r="G502" i="13"/>
  <c r="V502" i="13"/>
  <c r="N502" i="13"/>
  <c r="F502" i="13"/>
  <c r="U502" i="13"/>
  <c r="M502" i="13"/>
  <c r="L502" i="13"/>
  <c r="K502" i="13"/>
  <c r="Z502" i="13"/>
  <c r="R502" i="13"/>
  <c r="J502" i="13"/>
  <c r="K566" i="13"/>
  <c r="X566" i="13"/>
  <c r="O566" i="13"/>
  <c r="F566" i="13"/>
  <c r="W566" i="13"/>
  <c r="N566" i="13"/>
  <c r="V566" i="13"/>
  <c r="M566" i="13"/>
  <c r="U566" i="13"/>
  <c r="L566" i="13"/>
  <c r="J566" i="13"/>
  <c r="R566" i="13"/>
  <c r="I566" i="13"/>
  <c r="Z566" i="13"/>
  <c r="H566" i="13"/>
  <c r="Y566" i="13"/>
  <c r="P566" i="13"/>
  <c r="G566" i="13"/>
  <c r="V630" i="13"/>
  <c r="N630" i="13"/>
  <c r="F630" i="13"/>
  <c r="Y630" i="13"/>
  <c r="P630" i="13"/>
  <c r="G630" i="13"/>
  <c r="X630" i="13"/>
  <c r="O630" i="13"/>
  <c r="W630" i="13"/>
  <c r="M630" i="13"/>
  <c r="U630" i="13"/>
  <c r="L630" i="13"/>
  <c r="K630" i="13"/>
  <c r="J630" i="13"/>
  <c r="R630" i="13"/>
  <c r="I630" i="13"/>
  <c r="Z630" i="13"/>
  <c r="H630" i="13"/>
  <c r="Y694" i="13"/>
  <c r="I694" i="13"/>
  <c r="V694" i="13"/>
  <c r="M694" i="13"/>
  <c r="U694" i="13"/>
  <c r="L694" i="13"/>
  <c r="K694" i="13"/>
  <c r="J694" i="13"/>
  <c r="R694" i="13"/>
  <c r="H694" i="13"/>
  <c r="Z694" i="13"/>
  <c r="P694" i="13"/>
  <c r="G694" i="13"/>
  <c r="X694" i="13"/>
  <c r="O694" i="13"/>
  <c r="F694" i="13"/>
  <c r="W694" i="13"/>
  <c r="N694" i="13"/>
  <c r="Z758" i="13"/>
  <c r="R758" i="13"/>
  <c r="J758" i="13"/>
  <c r="Y758" i="13"/>
  <c r="P758" i="13"/>
  <c r="G758" i="13"/>
  <c r="X758" i="13"/>
  <c r="O758" i="13"/>
  <c r="F758" i="13"/>
  <c r="W758" i="13"/>
  <c r="N758" i="13"/>
  <c r="V758" i="13"/>
  <c r="M758" i="13"/>
  <c r="U758" i="13"/>
  <c r="L758" i="13"/>
  <c r="K758" i="13"/>
  <c r="I758" i="13"/>
  <c r="H758" i="13"/>
  <c r="Y822" i="13"/>
  <c r="I822" i="13"/>
  <c r="U822" i="13"/>
  <c r="L822" i="13"/>
  <c r="T822" i="13"/>
  <c r="K822" i="13"/>
  <c r="J822" i="13"/>
  <c r="R822" i="13"/>
  <c r="H822" i="13"/>
  <c r="Z822" i="13"/>
  <c r="P822" i="13"/>
  <c r="G822" i="13"/>
  <c r="X822" i="13"/>
  <c r="O822" i="13"/>
  <c r="F822" i="13"/>
  <c r="W822" i="13"/>
  <c r="N822" i="13"/>
  <c r="V822" i="13"/>
  <c r="M822" i="13"/>
  <c r="F886" i="13"/>
  <c r="G886" i="13"/>
  <c r="K886" i="13"/>
  <c r="Z950" i="13"/>
  <c r="R950" i="13"/>
  <c r="J950" i="13"/>
  <c r="T950" i="13"/>
  <c r="K950" i="13"/>
  <c r="I950" i="13"/>
  <c r="H950" i="13"/>
  <c r="O950" i="13"/>
  <c r="N950" i="13"/>
  <c r="Y950" i="13"/>
  <c r="M950" i="13"/>
  <c r="X950" i="13"/>
  <c r="L950" i="13"/>
  <c r="W950" i="13"/>
  <c r="G950" i="13"/>
  <c r="V950" i="13"/>
  <c r="F950" i="13"/>
  <c r="U950" i="13"/>
  <c r="P950" i="13"/>
  <c r="M1005" i="13"/>
  <c r="L1005" i="13"/>
  <c r="K1005" i="13"/>
  <c r="I1005" i="13"/>
  <c r="N1005" i="13"/>
  <c r="X1005" i="13"/>
  <c r="F1005" i="13"/>
  <c r="S1005" i="13"/>
  <c r="P1005" i="13"/>
  <c r="U1005" i="13"/>
  <c r="V1005" i="13"/>
  <c r="T1005" i="13"/>
  <c r="Z1005" i="13"/>
  <c r="H1005" i="13"/>
  <c r="R1005" i="13"/>
  <c r="W1005" i="13"/>
  <c r="J1005" i="13"/>
  <c r="O1005" i="13"/>
  <c r="Y1005" i="13"/>
  <c r="G1005" i="13"/>
  <c r="Q1005" i="13"/>
  <c r="S683" i="11"/>
  <c r="K683" i="11"/>
  <c r="Q683" i="11"/>
  <c r="H683" i="11"/>
  <c r="Y683" i="11"/>
  <c r="P683" i="11"/>
  <c r="G683" i="11"/>
  <c r="X683" i="11"/>
  <c r="O683" i="11"/>
  <c r="F683" i="11"/>
  <c r="L683" i="11"/>
  <c r="W683" i="11"/>
  <c r="J683" i="11"/>
  <c r="V683" i="11"/>
  <c r="I683" i="11"/>
  <c r="U683" i="11"/>
  <c r="T683" i="11"/>
  <c r="R683" i="11"/>
  <c r="N683" i="11"/>
  <c r="M683" i="11"/>
  <c r="W608" i="11"/>
  <c r="O608" i="11"/>
  <c r="G608" i="11"/>
  <c r="V608" i="11"/>
  <c r="N608" i="11"/>
  <c r="F608" i="11"/>
  <c r="U608" i="11"/>
  <c r="M608" i="11"/>
  <c r="T608" i="11"/>
  <c r="I608" i="11"/>
  <c r="S608" i="11"/>
  <c r="H608" i="11"/>
  <c r="R608" i="11"/>
  <c r="Q608" i="11"/>
  <c r="P608" i="11"/>
  <c r="L608" i="11"/>
  <c r="Y608" i="11"/>
  <c r="K608" i="11"/>
  <c r="X608" i="11"/>
  <c r="J608" i="11"/>
  <c r="W260" i="11"/>
  <c r="O260" i="11"/>
  <c r="G260" i="11"/>
  <c r="V260" i="11"/>
  <c r="N260" i="11"/>
  <c r="F260" i="11"/>
  <c r="U260" i="11"/>
  <c r="M260" i="11"/>
  <c r="T260" i="11"/>
  <c r="L260" i="11"/>
  <c r="S260" i="11"/>
  <c r="K260" i="11"/>
  <c r="R260" i="11"/>
  <c r="J260" i="11"/>
  <c r="Y260" i="11"/>
  <c r="Q260" i="11"/>
  <c r="I260" i="11"/>
  <c r="X260" i="11"/>
  <c r="P260" i="11"/>
  <c r="H260" i="11"/>
  <c r="W212" i="11"/>
  <c r="O212" i="11"/>
  <c r="G212" i="11"/>
  <c r="V212" i="11"/>
  <c r="N212" i="11"/>
  <c r="F212" i="11"/>
  <c r="U212" i="11"/>
  <c r="M212" i="11"/>
  <c r="T212" i="11"/>
  <c r="L212" i="11"/>
  <c r="S212" i="11"/>
  <c r="K212" i="11"/>
  <c r="I212" i="11"/>
  <c r="H212" i="11"/>
  <c r="Y212" i="11"/>
  <c r="X212" i="11"/>
  <c r="R212" i="11"/>
  <c r="Q212" i="11"/>
  <c r="P212" i="11"/>
  <c r="J212" i="11"/>
  <c r="X461" i="11"/>
  <c r="P461" i="11"/>
  <c r="H461" i="11"/>
  <c r="W461" i="11"/>
  <c r="O461" i="11"/>
  <c r="G461" i="11"/>
  <c r="V461" i="11"/>
  <c r="N461" i="11"/>
  <c r="F461" i="11"/>
  <c r="S461" i="11"/>
  <c r="R461" i="11"/>
  <c r="Q461" i="11"/>
  <c r="M461" i="11"/>
  <c r="L461" i="11"/>
  <c r="Y461" i="11"/>
  <c r="K461" i="11"/>
  <c r="U461" i="11"/>
  <c r="J461" i="11"/>
  <c r="T461" i="11"/>
  <c r="I461" i="11"/>
  <c r="R508" i="11"/>
  <c r="J508" i="11"/>
  <c r="U508" i="11"/>
  <c r="L508" i="11"/>
  <c r="T508" i="11"/>
  <c r="K508" i="11"/>
  <c r="S508" i="11"/>
  <c r="I508" i="11"/>
  <c r="Q508" i="11"/>
  <c r="H508" i="11"/>
  <c r="Y508" i="11"/>
  <c r="P508" i="11"/>
  <c r="G508" i="11"/>
  <c r="X508" i="11"/>
  <c r="O508" i="11"/>
  <c r="F508" i="11"/>
  <c r="W508" i="11"/>
  <c r="N508" i="11"/>
  <c r="V508" i="11"/>
  <c r="M508" i="11"/>
  <c r="R639" i="11"/>
  <c r="J639" i="11"/>
  <c r="Y639" i="11"/>
  <c r="P639" i="11"/>
  <c r="G639" i="11"/>
  <c r="X639" i="11"/>
  <c r="O639" i="11"/>
  <c r="F639" i="11"/>
  <c r="W639" i="11"/>
  <c r="N639" i="11"/>
  <c r="V639" i="11"/>
  <c r="M639" i="11"/>
  <c r="U639" i="11"/>
  <c r="L639" i="11"/>
  <c r="T639" i="11"/>
  <c r="K639" i="11"/>
  <c r="S639" i="11"/>
  <c r="I639" i="11"/>
  <c r="Q639" i="11"/>
  <c r="H639" i="11"/>
  <c r="W690" i="11"/>
  <c r="O690" i="11"/>
  <c r="G690" i="11"/>
  <c r="X690" i="11"/>
  <c r="N690" i="11"/>
  <c r="V690" i="11"/>
  <c r="M690" i="11"/>
  <c r="U690" i="11"/>
  <c r="L690" i="11"/>
  <c r="R690" i="11"/>
  <c r="Q690" i="11"/>
  <c r="P690" i="11"/>
  <c r="K690" i="11"/>
  <c r="J690" i="11"/>
  <c r="Y690" i="11"/>
  <c r="I690" i="11"/>
  <c r="T690" i="11"/>
  <c r="H690" i="11"/>
  <c r="S690" i="11"/>
  <c r="F690" i="11"/>
  <c r="X475" i="11"/>
  <c r="P475" i="11"/>
  <c r="H475" i="11"/>
  <c r="W475" i="11"/>
  <c r="O475" i="11"/>
  <c r="G475" i="11"/>
  <c r="V475" i="11"/>
  <c r="N475" i="11"/>
  <c r="F475" i="11"/>
  <c r="T475" i="11"/>
  <c r="I475" i="11"/>
  <c r="S475" i="11"/>
  <c r="R475" i="11"/>
  <c r="Q475" i="11"/>
  <c r="M475" i="11"/>
  <c r="L475" i="11"/>
  <c r="Y475" i="11"/>
  <c r="K475" i="11"/>
  <c r="J475" i="11"/>
  <c r="U475" i="11"/>
  <c r="Y290" i="11"/>
  <c r="Q290" i="11"/>
  <c r="I290" i="11"/>
  <c r="X290" i="11"/>
  <c r="P290" i="11"/>
  <c r="H290" i="11"/>
  <c r="W290" i="11"/>
  <c r="O290" i="11"/>
  <c r="G290" i="11"/>
  <c r="V290" i="11"/>
  <c r="K290" i="11"/>
  <c r="U290" i="11"/>
  <c r="J290" i="11"/>
  <c r="T290" i="11"/>
  <c r="F290" i="11"/>
  <c r="S290" i="11"/>
  <c r="R290" i="11"/>
  <c r="N290" i="11"/>
  <c r="M290" i="11"/>
  <c r="L290" i="11"/>
  <c r="U927" i="11"/>
  <c r="M927" i="11"/>
  <c r="S927" i="11"/>
  <c r="J927" i="11"/>
  <c r="R927" i="11"/>
  <c r="I927" i="11"/>
  <c r="Q927" i="11"/>
  <c r="H927" i="11"/>
  <c r="W927" i="11"/>
  <c r="G927" i="11"/>
  <c r="V927" i="11"/>
  <c r="F927" i="11"/>
  <c r="T927" i="11"/>
  <c r="P927" i="11"/>
  <c r="O927" i="11"/>
  <c r="N927" i="11"/>
  <c r="Y927" i="11"/>
  <c r="L927" i="11"/>
  <c r="X927" i="11"/>
  <c r="K927" i="11"/>
  <c r="X404" i="11"/>
  <c r="P404" i="11"/>
  <c r="H404" i="11"/>
  <c r="W404" i="11"/>
  <c r="O404" i="11"/>
  <c r="G404" i="11"/>
  <c r="V404" i="11"/>
  <c r="N404" i="11"/>
  <c r="F404" i="11"/>
  <c r="U404" i="11"/>
  <c r="T404" i="11"/>
  <c r="I404" i="11"/>
  <c r="S404" i="11"/>
  <c r="R404" i="11"/>
  <c r="Q404" i="11"/>
  <c r="M404" i="11"/>
  <c r="L404" i="11"/>
  <c r="K404" i="11"/>
  <c r="J404" i="11"/>
  <c r="Y404" i="11"/>
  <c r="R952" i="11"/>
  <c r="J952" i="11"/>
  <c r="W952" i="11"/>
  <c r="N952" i="11"/>
  <c r="V952" i="11"/>
  <c r="M952" i="11"/>
  <c r="U952" i="11"/>
  <c r="L952" i="11"/>
  <c r="Y952" i="11"/>
  <c r="I952" i="11"/>
  <c r="X952" i="11"/>
  <c r="H952" i="11"/>
  <c r="T952" i="11"/>
  <c r="G952" i="11"/>
  <c r="S952" i="11"/>
  <c r="F952" i="11"/>
  <c r="Q952" i="11"/>
  <c r="P952" i="11"/>
  <c r="O952" i="11"/>
  <c r="K952" i="11"/>
  <c r="Y922" i="11"/>
  <c r="Q922" i="11"/>
  <c r="I922" i="11"/>
  <c r="S922" i="11"/>
  <c r="J922" i="11"/>
  <c r="R922" i="11"/>
  <c r="H922" i="11"/>
  <c r="P922" i="11"/>
  <c r="G922" i="11"/>
  <c r="U922" i="11"/>
  <c r="T922" i="11"/>
  <c r="O922" i="11"/>
  <c r="N922" i="11"/>
  <c r="M922" i="11"/>
  <c r="X922" i="11"/>
  <c r="L922" i="11"/>
  <c r="W922" i="11"/>
  <c r="K922" i="11"/>
  <c r="V922" i="11"/>
  <c r="F922" i="11"/>
  <c r="V628" i="11"/>
  <c r="N628" i="11"/>
  <c r="F628" i="11"/>
  <c r="Q628" i="11"/>
  <c r="H628" i="11"/>
  <c r="Y628" i="11"/>
  <c r="P628" i="11"/>
  <c r="G628" i="11"/>
  <c r="X628" i="11"/>
  <c r="O628" i="11"/>
  <c r="W628" i="11"/>
  <c r="M628" i="11"/>
  <c r="U628" i="11"/>
  <c r="L628" i="11"/>
  <c r="T628" i="11"/>
  <c r="K628" i="11"/>
  <c r="S628" i="11"/>
  <c r="J628" i="11"/>
  <c r="R628" i="11"/>
  <c r="I628" i="11"/>
  <c r="U884" i="11"/>
  <c r="M884" i="11"/>
  <c r="Q884" i="11"/>
  <c r="H884" i="11"/>
  <c r="Y884" i="11"/>
  <c r="P884" i="11"/>
  <c r="G884" i="11"/>
  <c r="X884" i="11"/>
  <c r="O884" i="11"/>
  <c r="F884" i="11"/>
  <c r="L884" i="11"/>
  <c r="K884" i="11"/>
  <c r="W884" i="11"/>
  <c r="J884" i="11"/>
  <c r="V884" i="11"/>
  <c r="I884" i="11"/>
  <c r="T884" i="11"/>
  <c r="S884" i="11"/>
  <c r="R884" i="11"/>
  <c r="N884" i="11"/>
  <c r="S733" i="11"/>
  <c r="K733" i="11"/>
  <c r="R733" i="11"/>
  <c r="J733" i="11"/>
  <c r="Y733" i="11"/>
  <c r="Q733" i="11"/>
  <c r="I733" i="11"/>
  <c r="X733" i="11"/>
  <c r="V733" i="11"/>
  <c r="H733" i="11"/>
  <c r="U733" i="11"/>
  <c r="G733" i="11"/>
  <c r="T733" i="11"/>
  <c r="F733" i="11"/>
  <c r="P733" i="11"/>
  <c r="O733" i="11"/>
  <c r="N733" i="11"/>
  <c r="M733" i="11"/>
  <c r="W733" i="11"/>
  <c r="L733" i="11"/>
  <c r="R502" i="11"/>
  <c r="J502" i="11"/>
  <c r="V502" i="11"/>
  <c r="M502" i="11"/>
  <c r="U502" i="11"/>
  <c r="L502" i="11"/>
  <c r="T502" i="11"/>
  <c r="K502" i="11"/>
  <c r="S502" i="11"/>
  <c r="I502" i="11"/>
  <c r="Q502" i="11"/>
  <c r="H502" i="11"/>
  <c r="Y502" i="11"/>
  <c r="P502" i="11"/>
  <c r="G502" i="11"/>
  <c r="X502" i="11"/>
  <c r="O502" i="11"/>
  <c r="F502" i="11"/>
  <c r="W502" i="11"/>
  <c r="N502" i="11"/>
  <c r="W694" i="11"/>
  <c r="O694" i="11"/>
  <c r="G694" i="11"/>
  <c r="Q694" i="11"/>
  <c r="H694" i="11"/>
  <c r="Y694" i="11"/>
  <c r="P694" i="11"/>
  <c r="F694" i="11"/>
  <c r="X694" i="11"/>
  <c r="N694" i="11"/>
  <c r="K694" i="11"/>
  <c r="V694" i="11"/>
  <c r="J694" i="11"/>
  <c r="U694" i="11"/>
  <c r="I694" i="11"/>
  <c r="T694" i="11"/>
  <c r="S694" i="11"/>
  <c r="R694" i="11"/>
  <c r="M694" i="11"/>
  <c r="L694" i="11"/>
  <c r="U822" i="11"/>
  <c r="M822" i="11"/>
  <c r="R822" i="11"/>
  <c r="I822" i="11"/>
  <c r="Q822" i="11"/>
  <c r="H822" i="11"/>
  <c r="Y822" i="11"/>
  <c r="P822" i="11"/>
  <c r="G822" i="11"/>
  <c r="X822" i="11"/>
  <c r="O822" i="11"/>
  <c r="F822" i="11"/>
  <c r="W822" i="11"/>
  <c r="N822" i="11"/>
  <c r="L822" i="11"/>
  <c r="K822" i="11"/>
  <c r="J822" i="11"/>
  <c r="V822" i="11"/>
  <c r="T822" i="11"/>
  <c r="S822" i="11"/>
  <c r="U303" i="11"/>
  <c r="M303" i="11"/>
  <c r="T303" i="11"/>
  <c r="L303" i="11"/>
  <c r="S303" i="11"/>
  <c r="K303" i="11"/>
  <c r="R303" i="11"/>
  <c r="G303" i="11"/>
  <c r="Q303" i="11"/>
  <c r="F303" i="11"/>
  <c r="P303" i="11"/>
  <c r="O303" i="11"/>
  <c r="Y303" i="11"/>
  <c r="N303" i="11"/>
  <c r="X303" i="11"/>
  <c r="J303" i="11"/>
  <c r="W303" i="11"/>
  <c r="I303" i="11"/>
  <c r="V303" i="11"/>
  <c r="H303" i="11"/>
  <c r="W204" i="11"/>
  <c r="O204" i="11"/>
  <c r="G204" i="11"/>
  <c r="V204" i="11"/>
  <c r="N204" i="11"/>
  <c r="F204" i="11"/>
  <c r="U204" i="11"/>
  <c r="M204" i="11"/>
  <c r="T204" i="11"/>
  <c r="I204" i="11"/>
  <c r="S204" i="11"/>
  <c r="H204" i="11"/>
  <c r="R204" i="11"/>
  <c r="Q204" i="11"/>
  <c r="P204" i="11"/>
  <c r="L204" i="11"/>
  <c r="Y204" i="11"/>
  <c r="K204" i="11"/>
  <c r="X204" i="11"/>
  <c r="J204" i="11"/>
  <c r="S191" i="11"/>
  <c r="K191" i="11"/>
  <c r="R191" i="11"/>
  <c r="J191" i="11"/>
  <c r="Y191" i="11"/>
  <c r="Q191" i="11"/>
  <c r="I191" i="11"/>
  <c r="X191" i="11"/>
  <c r="M191" i="11"/>
  <c r="W191" i="11"/>
  <c r="L191" i="11"/>
  <c r="V191" i="11"/>
  <c r="H191" i="11"/>
  <c r="U191" i="11"/>
  <c r="G191" i="11"/>
  <c r="T191" i="11"/>
  <c r="F191" i="11"/>
  <c r="P191" i="11"/>
  <c r="O191" i="11"/>
  <c r="N191" i="11"/>
  <c r="V181" i="11"/>
  <c r="N181" i="11"/>
  <c r="F181" i="11"/>
  <c r="U181" i="11"/>
  <c r="M181" i="11"/>
  <c r="T181" i="11"/>
  <c r="L181" i="11"/>
  <c r="S181" i="11"/>
  <c r="K181" i="11"/>
  <c r="R181" i="11"/>
  <c r="J181" i="11"/>
  <c r="Y181" i="11"/>
  <c r="Q181" i="11"/>
  <c r="I181" i="11"/>
  <c r="X181" i="11"/>
  <c r="P181" i="11"/>
  <c r="H181" i="11"/>
  <c r="W181" i="11"/>
  <c r="O181" i="11"/>
  <c r="G181" i="11"/>
  <c r="S619" i="11"/>
  <c r="K619" i="11"/>
  <c r="R619" i="11"/>
  <c r="J619" i="11"/>
  <c r="Y619" i="11"/>
  <c r="Q619" i="11"/>
  <c r="I619" i="11"/>
  <c r="X619" i="11"/>
  <c r="P619" i="11"/>
  <c r="H619" i="11"/>
  <c r="W619" i="11"/>
  <c r="O619" i="11"/>
  <c r="G619" i="11"/>
  <c r="V619" i="11"/>
  <c r="N619" i="11"/>
  <c r="F619" i="11"/>
  <c r="U619" i="11"/>
  <c r="M619" i="11"/>
  <c r="T619" i="11"/>
  <c r="L619" i="11"/>
  <c r="R168" i="11"/>
  <c r="J168" i="11"/>
  <c r="Y168" i="11"/>
  <c r="Q168" i="11"/>
  <c r="I168" i="11"/>
  <c r="X168" i="11"/>
  <c r="P168" i="11"/>
  <c r="H168" i="11"/>
  <c r="W168" i="11"/>
  <c r="O168" i="11"/>
  <c r="G168" i="11"/>
  <c r="V168" i="11"/>
  <c r="N168" i="11"/>
  <c r="F168" i="11"/>
  <c r="U168" i="11"/>
  <c r="M168" i="11"/>
  <c r="T168" i="11"/>
  <c r="L168" i="11"/>
  <c r="S168" i="11"/>
  <c r="K168" i="11"/>
  <c r="W552" i="11"/>
  <c r="O552" i="11"/>
  <c r="G552" i="11"/>
  <c r="T552" i="11"/>
  <c r="K552" i="11"/>
  <c r="S552" i="11"/>
  <c r="J552" i="11"/>
  <c r="R552" i="11"/>
  <c r="I552" i="11"/>
  <c r="Q552" i="11"/>
  <c r="H552" i="11"/>
  <c r="Y552" i="11"/>
  <c r="P552" i="11"/>
  <c r="F552" i="11"/>
  <c r="X552" i="11"/>
  <c r="N552" i="11"/>
  <c r="V552" i="11"/>
  <c r="M552" i="11"/>
  <c r="U552" i="11"/>
  <c r="L552" i="11"/>
  <c r="S50" i="11"/>
  <c r="K50" i="11"/>
  <c r="R50" i="11"/>
  <c r="J50" i="11"/>
  <c r="Y50" i="11"/>
  <c r="Q50" i="11"/>
  <c r="I50" i="11"/>
  <c r="X50" i="11"/>
  <c r="P50" i="11"/>
  <c r="H50" i="11"/>
  <c r="L50" i="11"/>
  <c r="W50" i="11"/>
  <c r="O50" i="11"/>
  <c r="G50" i="11"/>
  <c r="V50" i="11"/>
  <c r="N50" i="11"/>
  <c r="F50" i="11"/>
  <c r="T50" i="11"/>
  <c r="U50" i="11"/>
  <c r="M50" i="11"/>
  <c r="R144" i="11"/>
  <c r="J144" i="11"/>
  <c r="Y144" i="11"/>
  <c r="Q144" i="11"/>
  <c r="I144" i="11"/>
  <c r="X144" i="11"/>
  <c r="P144" i="11"/>
  <c r="H144" i="11"/>
  <c r="W144" i="11"/>
  <c r="O144" i="11"/>
  <c r="G144" i="11"/>
  <c r="V144" i="11"/>
  <c r="N144" i="11"/>
  <c r="F144" i="11"/>
  <c r="U144" i="11"/>
  <c r="M144" i="11"/>
  <c r="T144" i="11"/>
  <c r="L144" i="11"/>
  <c r="S144" i="11"/>
  <c r="K144" i="11"/>
  <c r="S247" i="11"/>
  <c r="K247" i="11"/>
  <c r="R247" i="11"/>
  <c r="J247" i="11"/>
  <c r="Y247" i="11"/>
  <c r="Q247" i="11"/>
  <c r="I247" i="11"/>
  <c r="X247" i="11"/>
  <c r="P247" i="11"/>
  <c r="H247" i="11"/>
  <c r="W247" i="11"/>
  <c r="O247" i="11"/>
  <c r="G247" i="11"/>
  <c r="V247" i="11"/>
  <c r="N247" i="11"/>
  <c r="F247" i="11"/>
  <c r="U247" i="11"/>
  <c r="M247" i="11"/>
  <c r="T247" i="11"/>
  <c r="L247" i="11"/>
  <c r="X415" i="11"/>
  <c r="P415" i="11"/>
  <c r="H415" i="11"/>
  <c r="Q415" i="11"/>
  <c r="G415" i="11"/>
  <c r="Y415" i="11"/>
  <c r="O415" i="11"/>
  <c r="F415" i="11"/>
  <c r="W415" i="11"/>
  <c r="N415" i="11"/>
  <c r="V415" i="11"/>
  <c r="M415" i="11"/>
  <c r="U415" i="11"/>
  <c r="L415" i="11"/>
  <c r="T415" i="11"/>
  <c r="K415" i="11"/>
  <c r="S415" i="11"/>
  <c r="J415" i="11"/>
  <c r="R415" i="11"/>
  <c r="I415" i="11"/>
  <c r="W33" i="11"/>
  <c r="O33" i="11"/>
  <c r="G33" i="11"/>
  <c r="R33" i="11"/>
  <c r="P33" i="11"/>
  <c r="V33" i="11"/>
  <c r="N33" i="11"/>
  <c r="F33" i="11"/>
  <c r="U33" i="11"/>
  <c r="M33" i="11"/>
  <c r="T33" i="11"/>
  <c r="H33" i="11"/>
  <c r="L33" i="11"/>
  <c r="S33" i="11"/>
  <c r="K33" i="11"/>
  <c r="J33" i="11"/>
  <c r="X33" i="11"/>
  <c r="Y33" i="11"/>
  <c r="Q33" i="11"/>
  <c r="I33" i="11"/>
  <c r="R120" i="11"/>
  <c r="J120" i="11"/>
  <c r="Y120" i="11"/>
  <c r="Q120" i="11"/>
  <c r="I120" i="11"/>
  <c r="X120" i="11"/>
  <c r="P120" i="11"/>
  <c r="H120" i="11"/>
  <c r="W120" i="11"/>
  <c r="O120" i="11"/>
  <c r="G120" i="11"/>
  <c r="V120" i="11"/>
  <c r="N120" i="11"/>
  <c r="F120" i="11"/>
  <c r="U120" i="11"/>
  <c r="M120" i="11"/>
  <c r="T120" i="11"/>
  <c r="L120" i="11"/>
  <c r="S120" i="11"/>
  <c r="K120" i="11"/>
  <c r="S223" i="11"/>
  <c r="K223" i="11"/>
  <c r="R223" i="11"/>
  <c r="J223" i="11"/>
  <c r="Y223" i="11"/>
  <c r="Q223" i="11"/>
  <c r="I223" i="11"/>
  <c r="X223" i="11"/>
  <c r="P223" i="11"/>
  <c r="H223" i="11"/>
  <c r="W223" i="11"/>
  <c r="O223" i="11"/>
  <c r="G223" i="11"/>
  <c r="V223" i="11"/>
  <c r="N223" i="11"/>
  <c r="F223" i="11"/>
  <c r="U223" i="11"/>
  <c r="M223" i="11"/>
  <c r="T223" i="11"/>
  <c r="L223" i="11"/>
  <c r="Y326" i="11"/>
  <c r="Q326" i="11"/>
  <c r="I326" i="11"/>
  <c r="X326" i="11"/>
  <c r="P326" i="11"/>
  <c r="H326" i="11"/>
  <c r="W326" i="11"/>
  <c r="O326" i="11"/>
  <c r="G326" i="11"/>
  <c r="V326" i="11"/>
  <c r="N326" i="11"/>
  <c r="F326" i="11"/>
  <c r="U326" i="11"/>
  <c r="M326" i="11"/>
  <c r="K326" i="11"/>
  <c r="J326" i="11"/>
  <c r="T326" i="11"/>
  <c r="S326" i="11"/>
  <c r="R326" i="11"/>
  <c r="L326" i="11"/>
  <c r="S54" i="11"/>
  <c r="K54" i="11"/>
  <c r="R54" i="11"/>
  <c r="J54" i="11"/>
  <c r="Y54" i="11"/>
  <c r="Q54" i="11"/>
  <c r="I54" i="11"/>
  <c r="X54" i="11"/>
  <c r="P54" i="11"/>
  <c r="H54" i="11"/>
  <c r="T54" i="11"/>
  <c r="W54" i="11"/>
  <c r="O54" i="11"/>
  <c r="G54" i="11"/>
  <c r="L54" i="11"/>
  <c r="V54" i="11"/>
  <c r="N54" i="11"/>
  <c r="F54" i="11"/>
  <c r="U54" i="11"/>
  <c r="M54" i="11"/>
  <c r="R96" i="11"/>
  <c r="J96" i="11"/>
  <c r="Y96" i="11"/>
  <c r="Q96" i="11"/>
  <c r="I96" i="11"/>
  <c r="W96" i="11"/>
  <c r="O96" i="11"/>
  <c r="G96" i="11"/>
  <c r="V96" i="11"/>
  <c r="N96" i="11"/>
  <c r="F96" i="11"/>
  <c r="U96" i="11"/>
  <c r="M96" i="11"/>
  <c r="H96" i="11"/>
  <c r="X96" i="11"/>
  <c r="T96" i="11"/>
  <c r="S96" i="11"/>
  <c r="P96" i="11"/>
  <c r="K96" i="11"/>
  <c r="L96" i="11"/>
  <c r="S199" i="11"/>
  <c r="K199" i="11"/>
  <c r="R199" i="11"/>
  <c r="J199" i="11"/>
  <c r="Y199" i="11"/>
  <c r="Q199" i="11"/>
  <c r="I199" i="11"/>
  <c r="T199" i="11"/>
  <c r="F199" i="11"/>
  <c r="P199" i="11"/>
  <c r="O199" i="11"/>
  <c r="N199" i="11"/>
  <c r="X199" i="11"/>
  <c r="M199" i="11"/>
  <c r="W199" i="11"/>
  <c r="L199" i="11"/>
  <c r="V199" i="11"/>
  <c r="H199" i="11"/>
  <c r="U199" i="11"/>
  <c r="G199" i="11"/>
  <c r="Y302" i="11"/>
  <c r="Q302" i="11"/>
  <c r="I302" i="11"/>
  <c r="X302" i="11"/>
  <c r="P302" i="11"/>
  <c r="H302" i="11"/>
  <c r="W302" i="11"/>
  <c r="O302" i="11"/>
  <c r="G302" i="11"/>
  <c r="M302" i="11"/>
  <c r="L302" i="11"/>
  <c r="V302" i="11"/>
  <c r="K302" i="11"/>
  <c r="U302" i="11"/>
  <c r="J302" i="11"/>
  <c r="T302" i="11"/>
  <c r="F302" i="11"/>
  <c r="S302" i="11"/>
  <c r="R302" i="11"/>
  <c r="N302" i="11"/>
  <c r="V775" i="11"/>
  <c r="N775" i="11"/>
  <c r="F775" i="11"/>
  <c r="U775" i="11"/>
  <c r="M775" i="11"/>
  <c r="T775" i="11"/>
  <c r="L775" i="11"/>
  <c r="S775" i="11"/>
  <c r="K775" i="11"/>
  <c r="R775" i="11"/>
  <c r="J775" i="11"/>
  <c r="O775" i="11"/>
  <c r="I775" i="11"/>
  <c r="H775" i="11"/>
  <c r="Y775" i="11"/>
  <c r="G775" i="11"/>
  <c r="X775" i="11"/>
  <c r="W775" i="11"/>
  <c r="Q775" i="11"/>
  <c r="P775" i="11"/>
  <c r="T397" i="11"/>
  <c r="L397" i="11"/>
  <c r="Y397" i="11"/>
  <c r="P397" i="11"/>
  <c r="G397" i="11"/>
  <c r="X397" i="11"/>
  <c r="O397" i="11"/>
  <c r="F397" i="11"/>
  <c r="W397" i="11"/>
  <c r="N397" i="11"/>
  <c r="V397" i="11"/>
  <c r="M397" i="11"/>
  <c r="U397" i="11"/>
  <c r="K397" i="11"/>
  <c r="S397" i="11"/>
  <c r="J397" i="11"/>
  <c r="R397" i="11"/>
  <c r="I397" i="11"/>
  <c r="Q397" i="11"/>
  <c r="H397" i="11"/>
  <c r="X471" i="11"/>
  <c r="P471" i="11"/>
  <c r="H471" i="11"/>
  <c r="W471" i="11"/>
  <c r="O471" i="11"/>
  <c r="G471" i="11"/>
  <c r="V471" i="11"/>
  <c r="N471" i="11"/>
  <c r="F471" i="11"/>
  <c r="Y471" i="11"/>
  <c r="K471" i="11"/>
  <c r="U471" i="11"/>
  <c r="J471" i="11"/>
  <c r="T471" i="11"/>
  <c r="I471" i="11"/>
  <c r="S471" i="11"/>
  <c r="R471" i="11"/>
  <c r="Q471" i="11"/>
  <c r="M471" i="11"/>
  <c r="L471" i="11"/>
  <c r="R544" i="11"/>
  <c r="J544" i="11"/>
  <c r="Y544" i="11"/>
  <c r="Q544" i="11"/>
  <c r="I544" i="11"/>
  <c r="X544" i="11"/>
  <c r="P544" i="11"/>
  <c r="H544" i="11"/>
  <c r="W544" i="11"/>
  <c r="O544" i="11"/>
  <c r="T544" i="11"/>
  <c r="L544" i="11"/>
  <c r="K544" i="11"/>
  <c r="G544" i="11"/>
  <c r="V544" i="11"/>
  <c r="F544" i="11"/>
  <c r="U544" i="11"/>
  <c r="S544" i="11"/>
  <c r="N544" i="11"/>
  <c r="M544" i="11"/>
  <c r="S623" i="11"/>
  <c r="K623" i="11"/>
  <c r="R623" i="11"/>
  <c r="J623" i="11"/>
  <c r="Y623" i="11"/>
  <c r="Q623" i="11"/>
  <c r="I623" i="11"/>
  <c r="X623" i="11"/>
  <c r="P623" i="11"/>
  <c r="H623" i="11"/>
  <c r="W623" i="11"/>
  <c r="O623" i="11"/>
  <c r="G623" i="11"/>
  <c r="V623" i="11"/>
  <c r="N623" i="11"/>
  <c r="F623" i="11"/>
  <c r="U623" i="11"/>
  <c r="M623" i="11"/>
  <c r="T623" i="11"/>
  <c r="L623" i="11"/>
  <c r="S723" i="11"/>
  <c r="K723" i="11"/>
  <c r="R723" i="11"/>
  <c r="J723" i="11"/>
  <c r="Y723" i="11"/>
  <c r="Q723" i="11"/>
  <c r="I723" i="11"/>
  <c r="P723" i="11"/>
  <c r="O723" i="11"/>
  <c r="N723" i="11"/>
  <c r="X723" i="11"/>
  <c r="M723" i="11"/>
  <c r="W723" i="11"/>
  <c r="L723" i="11"/>
  <c r="V723" i="11"/>
  <c r="H723" i="11"/>
  <c r="U723" i="11"/>
  <c r="G723" i="11"/>
  <c r="T723" i="11"/>
  <c r="F723" i="11"/>
  <c r="U826" i="11"/>
  <c r="M826" i="11"/>
  <c r="T826" i="11"/>
  <c r="K826" i="11"/>
  <c r="S826" i="11"/>
  <c r="J826" i="11"/>
  <c r="R826" i="11"/>
  <c r="I826" i="11"/>
  <c r="Q826" i="11"/>
  <c r="H826" i="11"/>
  <c r="Y826" i="11"/>
  <c r="P826" i="11"/>
  <c r="G826" i="11"/>
  <c r="F826" i="11"/>
  <c r="X826" i="11"/>
  <c r="W826" i="11"/>
  <c r="V826" i="11"/>
  <c r="O826" i="11"/>
  <c r="N826" i="11"/>
  <c r="L826" i="11"/>
  <c r="T371" i="11"/>
  <c r="L371" i="11"/>
  <c r="X371" i="11"/>
  <c r="O371" i="11"/>
  <c r="F371" i="11"/>
  <c r="W371" i="11"/>
  <c r="N371" i="11"/>
  <c r="V371" i="11"/>
  <c r="M371" i="11"/>
  <c r="U371" i="11"/>
  <c r="K371" i="11"/>
  <c r="S371" i="11"/>
  <c r="J371" i="11"/>
  <c r="R371" i="11"/>
  <c r="I371" i="11"/>
  <c r="Q371" i="11"/>
  <c r="H371" i="11"/>
  <c r="Y371" i="11"/>
  <c r="P371" i="11"/>
  <c r="G371" i="11"/>
  <c r="T444" i="11"/>
  <c r="L444" i="11"/>
  <c r="V444" i="11"/>
  <c r="M444" i="11"/>
  <c r="U444" i="11"/>
  <c r="K444" i="11"/>
  <c r="S444" i="11"/>
  <c r="J444" i="11"/>
  <c r="R444" i="11"/>
  <c r="I444" i="11"/>
  <c r="Q444" i="11"/>
  <c r="H444" i="11"/>
  <c r="Y444" i="11"/>
  <c r="P444" i="11"/>
  <c r="G444" i="11"/>
  <c r="X444" i="11"/>
  <c r="O444" i="11"/>
  <c r="F444" i="11"/>
  <c r="W444" i="11"/>
  <c r="N444" i="11"/>
  <c r="V517" i="11"/>
  <c r="N517" i="11"/>
  <c r="F517" i="11"/>
  <c r="X517" i="11"/>
  <c r="O517" i="11"/>
  <c r="W517" i="11"/>
  <c r="M517" i="11"/>
  <c r="U517" i="11"/>
  <c r="L517" i="11"/>
  <c r="T517" i="11"/>
  <c r="K517" i="11"/>
  <c r="S517" i="11"/>
  <c r="J517" i="11"/>
  <c r="R517" i="11"/>
  <c r="I517" i="11"/>
  <c r="Q517" i="11"/>
  <c r="H517" i="11"/>
  <c r="Y517" i="11"/>
  <c r="P517" i="11"/>
  <c r="G517" i="11"/>
  <c r="S591" i="11"/>
  <c r="K591" i="11"/>
  <c r="Q591" i="11"/>
  <c r="H591" i="11"/>
  <c r="Y591" i="11"/>
  <c r="P591" i="11"/>
  <c r="G591" i="11"/>
  <c r="X591" i="11"/>
  <c r="O591" i="11"/>
  <c r="F591" i="11"/>
  <c r="W591" i="11"/>
  <c r="N591" i="11"/>
  <c r="V591" i="11"/>
  <c r="M591" i="11"/>
  <c r="U591" i="11"/>
  <c r="L591" i="11"/>
  <c r="T591" i="11"/>
  <c r="J591" i="11"/>
  <c r="R591" i="11"/>
  <c r="I591" i="11"/>
  <c r="W688" i="11"/>
  <c r="O688" i="11"/>
  <c r="G688" i="11"/>
  <c r="R688" i="11"/>
  <c r="I688" i="11"/>
  <c r="Q688" i="11"/>
  <c r="H688" i="11"/>
  <c r="Y688" i="11"/>
  <c r="P688" i="11"/>
  <c r="F688" i="11"/>
  <c r="M688" i="11"/>
  <c r="L688" i="11"/>
  <c r="X688" i="11"/>
  <c r="K688" i="11"/>
  <c r="V688" i="11"/>
  <c r="J688" i="11"/>
  <c r="U688" i="11"/>
  <c r="T688" i="11"/>
  <c r="S688" i="11"/>
  <c r="N688" i="11"/>
  <c r="Y791" i="11"/>
  <c r="Q791" i="11"/>
  <c r="P791" i="11"/>
  <c r="H791" i="11"/>
  <c r="X791" i="11"/>
  <c r="O791" i="11"/>
  <c r="G791" i="11"/>
  <c r="W791" i="11"/>
  <c r="N791" i="11"/>
  <c r="F791" i="11"/>
  <c r="K791" i="11"/>
  <c r="V791" i="11"/>
  <c r="J791" i="11"/>
  <c r="U791" i="11"/>
  <c r="I791" i="11"/>
  <c r="T791" i="11"/>
  <c r="S791" i="11"/>
  <c r="R791" i="11"/>
  <c r="M791" i="11"/>
  <c r="L791" i="11"/>
  <c r="T345" i="11"/>
  <c r="L345" i="11"/>
  <c r="W345" i="11"/>
  <c r="N345" i="11"/>
  <c r="V345" i="11"/>
  <c r="M345" i="11"/>
  <c r="U345" i="11"/>
  <c r="K345" i="11"/>
  <c r="S345" i="11"/>
  <c r="J345" i="11"/>
  <c r="R345" i="11"/>
  <c r="I345" i="11"/>
  <c r="Q345" i="11"/>
  <c r="H345" i="11"/>
  <c r="Y345" i="11"/>
  <c r="P345" i="11"/>
  <c r="G345" i="11"/>
  <c r="X345" i="11"/>
  <c r="O345" i="11"/>
  <c r="F345" i="11"/>
  <c r="T418" i="11"/>
  <c r="L418" i="11"/>
  <c r="U418" i="11"/>
  <c r="K418" i="11"/>
  <c r="S418" i="11"/>
  <c r="J418" i="11"/>
  <c r="R418" i="11"/>
  <c r="I418" i="11"/>
  <c r="Q418" i="11"/>
  <c r="H418" i="11"/>
  <c r="Y418" i="11"/>
  <c r="P418" i="11"/>
  <c r="G418" i="11"/>
  <c r="X418" i="11"/>
  <c r="O418" i="11"/>
  <c r="F418" i="11"/>
  <c r="W418" i="11"/>
  <c r="N418" i="11"/>
  <c r="V418" i="11"/>
  <c r="M418" i="11"/>
  <c r="V491" i="11"/>
  <c r="N491" i="11"/>
  <c r="F491" i="11"/>
  <c r="W491" i="11"/>
  <c r="M491" i="11"/>
  <c r="U491" i="11"/>
  <c r="L491" i="11"/>
  <c r="T491" i="11"/>
  <c r="K491" i="11"/>
  <c r="S491" i="11"/>
  <c r="J491" i="11"/>
  <c r="R491" i="11"/>
  <c r="I491" i="11"/>
  <c r="Q491" i="11"/>
  <c r="H491" i="11"/>
  <c r="Y491" i="11"/>
  <c r="P491" i="11"/>
  <c r="G491" i="11"/>
  <c r="X491" i="11"/>
  <c r="O491" i="11"/>
  <c r="W564" i="11"/>
  <c r="O564" i="11"/>
  <c r="G564" i="11"/>
  <c r="R564" i="11"/>
  <c r="I564" i="11"/>
  <c r="Q564" i="11"/>
  <c r="H564" i="11"/>
  <c r="Y564" i="11"/>
  <c r="P564" i="11"/>
  <c r="F564" i="11"/>
  <c r="X564" i="11"/>
  <c r="N564" i="11"/>
  <c r="V564" i="11"/>
  <c r="M564" i="11"/>
  <c r="U564" i="11"/>
  <c r="L564" i="11"/>
  <c r="T564" i="11"/>
  <c r="K564" i="11"/>
  <c r="S564" i="11"/>
  <c r="J564" i="11"/>
  <c r="V650" i="11"/>
  <c r="N650" i="11"/>
  <c r="F650" i="11"/>
  <c r="Y650" i="11"/>
  <c r="P650" i="11"/>
  <c r="G650" i="11"/>
  <c r="X650" i="11"/>
  <c r="O650" i="11"/>
  <c r="W650" i="11"/>
  <c r="M650" i="11"/>
  <c r="U650" i="11"/>
  <c r="L650" i="11"/>
  <c r="T650" i="11"/>
  <c r="K650" i="11"/>
  <c r="S650" i="11"/>
  <c r="J650" i="11"/>
  <c r="R650" i="11"/>
  <c r="I650" i="11"/>
  <c r="Q650" i="11"/>
  <c r="H650" i="11"/>
  <c r="V753" i="11"/>
  <c r="N753" i="11"/>
  <c r="F753" i="11"/>
  <c r="U753" i="11"/>
  <c r="M753" i="11"/>
  <c r="T753" i="11"/>
  <c r="L753" i="11"/>
  <c r="W753" i="11"/>
  <c r="I753" i="11"/>
  <c r="S753" i="11"/>
  <c r="H753" i="11"/>
  <c r="R753" i="11"/>
  <c r="G753" i="11"/>
  <c r="Q753" i="11"/>
  <c r="P753" i="11"/>
  <c r="O753" i="11"/>
  <c r="Y753" i="11"/>
  <c r="K753" i="11"/>
  <c r="X753" i="11"/>
  <c r="J753" i="11"/>
  <c r="U856" i="11"/>
  <c r="M856" i="11"/>
  <c r="S856" i="11"/>
  <c r="J856" i="11"/>
  <c r="R856" i="11"/>
  <c r="I856" i="11"/>
  <c r="Q856" i="11"/>
  <c r="H856" i="11"/>
  <c r="Y856" i="11"/>
  <c r="P856" i="11"/>
  <c r="G856" i="11"/>
  <c r="X856" i="11"/>
  <c r="O856" i="11"/>
  <c r="F856" i="11"/>
  <c r="W856" i="11"/>
  <c r="N856" i="11"/>
  <c r="V856" i="11"/>
  <c r="L856" i="11"/>
  <c r="K856" i="11"/>
  <c r="T856" i="11"/>
  <c r="T383" i="11"/>
  <c r="L383" i="11"/>
  <c r="V383" i="11"/>
  <c r="M383" i="11"/>
  <c r="U383" i="11"/>
  <c r="K383" i="11"/>
  <c r="S383" i="11"/>
  <c r="J383" i="11"/>
  <c r="R383" i="11"/>
  <c r="I383" i="11"/>
  <c r="Q383" i="11"/>
  <c r="H383" i="11"/>
  <c r="Y383" i="11"/>
  <c r="P383" i="11"/>
  <c r="G383" i="11"/>
  <c r="X383" i="11"/>
  <c r="O383" i="11"/>
  <c r="F383" i="11"/>
  <c r="W383" i="11"/>
  <c r="N383" i="11"/>
  <c r="T456" i="11"/>
  <c r="L456" i="11"/>
  <c r="S456" i="11"/>
  <c r="J456" i="11"/>
  <c r="R456" i="11"/>
  <c r="I456" i="11"/>
  <c r="Q456" i="11"/>
  <c r="H456" i="11"/>
  <c r="Y456" i="11"/>
  <c r="P456" i="11"/>
  <c r="G456" i="11"/>
  <c r="X456" i="11"/>
  <c r="O456" i="11"/>
  <c r="F456" i="11"/>
  <c r="W456" i="11"/>
  <c r="N456" i="11"/>
  <c r="V456" i="11"/>
  <c r="M456" i="11"/>
  <c r="K456" i="11"/>
  <c r="U456" i="11"/>
  <c r="V529" i="11"/>
  <c r="N529" i="11"/>
  <c r="F529" i="11"/>
  <c r="U529" i="11"/>
  <c r="L529" i="11"/>
  <c r="T529" i="11"/>
  <c r="K529" i="11"/>
  <c r="S529" i="11"/>
  <c r="J529" i="11"/>
  <c r="R529" i="11"/>
  <c r="I529" i="11"/>
  <c r="Q529" i="11"/>
  <c r="H529" i="11"/>
  <c r="Y529" i="11"/>
  <c r="P529" i="11"/>
  <c r="G529" i="11"/>
  <c r="X529" i="11"/>
  <c r="O529" i="11"/>
  <c r="W529" i="11"/>
  <c r="M529" i="11"/>
  <c r="W602" i="11"/>
  <c r="O602" i="11"/>
  <c r="G602" i="11"/>
  <c r="V602" i="11"/>
  <c r="N602" i="11"/>
  <c r="F602" i="11"/>
  <c r="U602" i="11"/>
  <c r="M602" i="11"/>
  <c r="L602" i="11"/>
  <c r="Y602" i="11"/>
  <c r="K602" i="11"/>
  <c r="X602" i="11"/>
  <c r="J602" i="11"/>
  <c r="T602" i="11"/>
  <c r="I602" i="11"/>
  <c r="S602" i="11"/>
  <c r="H602" i="11"/>
  <c r="R602" i="11"/>
  <c r="Q602" i="11"/>
  <c r="P602" i="11"/>
  <c r="W704" i="11"/>
  <c r="O704" i="11"/>
  <c r="G704" i="11"/>
  <c r="R704" i="11"/>
  <c r="I704" i="11"/>
  <c r="Q704" i="11"/>
  <c r="H704" i="11"/>
  <c r="Y704" i="11"/>
  <c r="P704" i="11"/>
  <c r="F704" i="11"/>
  <c r="X704" i="11"/>
  <c r="N704" i="11"/>
  <c r="V704" i="11"/>
  <c r="M704" i="11"/>
  <c r="U704" i="11"/>
  <c r="L704" i="11"/>
  <c r="T704" i="11"/>
  <c r="K704" i="11"/>
  <c r="S704" i="11"/>
  <c r="J704" i="11"/>
  <c r="Y807" i="11"/>
  <c r="Q807" i="11"/>
  <c r="I807" i="11"/>
  <c r="P807" i="11"/>
  <c r="G807" i="11"/>
  <c r="X807" i="11"/>
  <c r="O807" i="11"/>
  <c r="F807" i="11"/>
  <c r="W807" i="11"/>
  <c r="N807" i="11"/>
  <c r="L807" i="11"/>
  <c r="K807" i="11"/>
  <c r="V807" i="11"/>
  <c r="J807" i="11"/>
  <c r="U807" i="11"/>
  <c r="H807" i="11"/>
  <c r="T807" i="11"/>
  <c r="S807" i="11"/>
  <c r="R807" i="11"/>
  <c r="M807" i="11"/>
  <c r="S81" i="11"/>
  <c r="K81" i="11"/>
  <c r="V81" i="11"/>
  <c r="M81" i="11"/>
  <c r="U81" i="11"/>
  <c r="L81" i="11"/>
  <c r="T81" i="11"/>
  <c r="J81" i="11"/>
  <c r="R81" i="11"/>
  <c r="I81" i="11"/>
  <c r="Q81" i="11"/>
  <c r="H81" i="11"/>
  <c r="Y81" i="11"/>
  <c r="P81" i="11"/>
  <c r="G81" i="11"/>
  <c r="W81" i="11"/>
  <c r="X81" i="11"/>
  <c r="O81" i="11"/>
  <c r="F81" i="11"/>
  <c r="N81" i="11"/>
  <c r="V145" i="11"/>
  <c r="N145" i="11"/>
  <c r="F145" i="11"/>
  <c r="U145" i="11"/>
  <c r="M145" i="11"/>
  <c r="T145" i="11"/>
  <c r="L145" i="11"/>
  <c r="S145" i="11"/>
  <c r="K145" i="11"/>
  <c r="R145" i="11"/>
  <c r="J145" i="11"/>
  <c r="Y145" i="11"/>
  <c r="Q145" i="11"/>
  <c r="I145" i="11"/>
  <c r="X145" i="11"/>
  <c r="P145" i="11"/>
  <c r="H145" i="11"/>
  <c r="W145" i="11"/>
  <c r="O145" i="11"/>
  <c r="G145" i="11"/>
  <c r="S209" i="11"/>
  <c r="K209" i="11"/>
  <c r="R209" i="11"/>
  <c r="J209" i="11"/>
  <c r="Y209" i="11"/>
  <c r="Q209" i="11"/>
  <c r="I209" i="11"/>
  <c r="X209" i="11"/>
  <c r="P209" i="11"/>
  <c r="H209" i="11"/>
  <c r="W209" i="11"/>
  <c r="O209" i="11"/>
  <c r="G209" i="11"/>
  <c r="V209" i="11"/>
  <c r="U209" i="11"/>
  <c r="T209" i="11"/>
  <c r="N209" i="11"/>
  <c r="M209" i="11"/>
  <c r="L209" i="11"/>
  <c r="F209" i="11"/>
  <c r="S273" i="11"/>
  <c r="K273" i="11"/>
  <c r="R273" i="11"/>
  <c r="J273" i="11"/>
  <c r="Y273" i="11"/>
  <c r="Q273" i="11"/>
  <c r="I273" i="11"/>
  <c r="X273" i="11"/>
  <c r="P273" i="11"/>
  <c r="H273" i="11"/>
  <c r="W273" i="11"/>
  <c r="O273" i="11"/>
  <c r="G273" i="11"/>
  <c r="V273" i="11"/>
  <c r="N273" i="11"/>
  <c r="F273" i="11"/>
  <c r="U273" i="11"/>
  <c r="M273" i="11"/>
  <c r="T273" i="11"/>
  <c r="L273" i="11"/>
  <c r="X338" i="11"/>
  <c r="Q338" i="11"/>
  <c r="I338" i="11"/>
  <c r="Y338" i="11"/>
  <c r="P338" i="11"/>
  <c r="H338" i="11"/>
  <c r="W338" i="11"/>
  <c r="O338" i="11"/>
  <c r="G338" i="11"/>
  <c r="V338" i="11"/>
  <c r="N338" i="11"/>
  <c r="F338" i="11"/>
  <c r="U338" i="11"/>
  <c r="M338" i="11"/>
  <c r="T338" i="11"/>
  <c r="L338" i="11"/>
  <c r="S338" i="11"/>
  <c r="K338" i="11"/>
  <c r="R338" i="11"/>
  <c r="J338" i="11"/>
  <c r="X411" i="11"/>
  <c r="P411" i="11"/>
  <c r="H411" i="11"/>
  <c r="W411" i="11"/>
  <c r="N411" i="11"/>
  <c r="V411" i="11"/>
  <c r="M411" i="11"/>
  <c r="U411" i="11"/>
  <c r="L411" i="11"/>
  <c r="T411" i="11"/>
  <c r="K411" i="11"/>
  <c r="S411" i="11"/>
  <c r="J411" i="11"/>
  <c r="R411" i="11"/>
  <c r="I411" i="11"/>
  <c r="Q411" i="11"/>
  <c r="G411" i="11"/>
  <c r="Y411" i="11"/>
  <c r="O411" i="11"/>
  <c r="F411" i="11"/>
  <c r="T484" i="11"/>
  <c r="L484" i="11"/>
  <c r="S484" i="11"/>
  <c r="K484" i="11"/>
  <c r="R484" i="11"/>
  <c r="J484" i="11"/>
  <c r="Y484" i="11"/>
  <c r="Q484" i="11"/>
  <c r="I484" i="11"/>
  <c r="X484" i="11"/>
  <c r="P484" i="11"/>
  <c r="H484" i="11"/>
  <c r="W484" i="11"/>
  <c r="O484" i="11"/>
  <c r="G484" i="11"/>
  <c r="V484" i="11"/>
  <c r="N484" i="11"/>
  <c r="F484" i="11"/>
  <c r="U484" i="11"/>
  <c r="M484" i="11"/>
  <c r="S557" i="11"/>
  <c r="K557" i="11"/>
  <c r="U557" i="11"/>
  <c r="L557" i="11"/>
  <c r="T557" i="11"/>
  <c r="J557" i="11"/>
  <c r="R557" i="11"/>
  <c r="I557" i="11"/>
  <c r="Q557" i="11"/>
  <c r="H557" i="11"/>
  <c r="Y557" i="11"/>
  <c r="P557" i="11"/>
  <c r="G557" i="11"/>
  <c r="X557" i="11"/>
  <c r="O557" i="11"/>
  <c r="F557" i="11"/>
  <c r="W557" i="11"/>
  <c r="N557" i="11"/>
  <c r="V557" i="11"/>
  <c r="M557" i="11"/>
  <c r="R641" i="11"/>
  <c r="J641" i="11"/>
  <c r="V641" i="11"/>
  <c r="M641" i="11"/>
  <c r="U641" i="11"/>
  <c r="L641" i="11"/>
  <c r="T641" i="11"/>
  <c r="K641" i="11"/>
  <c r="S641" i="11"/>
  <c r="I641" i="11"/>
  <c r="Q641" i="11"/>
  <c r="H641" i="11"/>
  <c r="Y641" i="11"/>
  <c r="P641" i="11"/>
  <c r="G641" i="11"/>
  <c r="X641" i="11"/>
  <c r="O641" i="11"/>
  <c r="F641" i="11"/>
  <c r="W641" i="11"/>
  <c r="N641" i="11"/>
  <c r="R744" i="11"/>
  <c r="J744" i="11"/>
  <c r="Y744" i="11"/>
  <c r="Q744" i="11"/>
  <c r="I744" i="11"/>
  <c r="X744" i="11"/>
  <c r="P744" i="11"/>
  <c r="H744" i="11"/>
  <c r="V744" i="11"/>
  <c r="K744" i="11"/>
  <c r="U744" i="11"/>
  <c r="G744" i="11"/>
  <c r="T744" i="11"/>
  <c r="F744" i="11"/>
  <c r="S744" i="11"/>
  <c r="O744" i="11"/>
  <c r="N744" i="11"/>
  <c r="M744" i="11"/>
  <c r="W744" i="11"/>
  <c r="L744" i="11"/>
  <c r="Y847" i="11"/>
  <c r="Q847" i="11"/>
  <c r="I847" i="11"/>
  <c r="P847" i="11"/>
  <c r="G847" i="11"/>
  <c r="X847" i="11"/>
  <c r="O847" i="11"/>
  <c r="F847" i="11"/>
  <c r="W847" i="11"/>
  <c r="N847" i="11"/>
  <c r="S847" i="11"/>
  <c r="R847" i="11"/>
  <c r="M847" i="11"/>
  <c r="L847" i="11"/>
  <c r="K847" i="11"/>
  <c r="V847" i="11"/>
  <c r="J847" i="11"/>
  <c r="U847" i="11"/>
  <c r="H847" i="11"/>
  <c r="T847" i="11"/>
  <c r="R106" i="11"/>
  <c r="J106" i="11"/>
  <c r="Y106" i="11"/>
  <c r="Q106" i="11"/>
  <c r="I106" i="11"/>
  <c r="X106" i="11"/>
  <c r="P106" i="11"/>
  <c r="H106" i="11"/>
  <c r="W106" i="11"/>
  <c r="O106" i="11"/>
  <c r="G106" i="11"/>
  <c r="V106" i="11"/>
  <c r="N106" i="11"/>
  <c r="F106" i="11"/>
  <c r="U106" i="11"/>
  <c r="M106" i="11"/>
  <c r="T106" i="11"/>
  <c r="L106" i="11"/>
  <c r="K106" i="11"/>
  <c r="S106" i="11"/>
  <c r="R170" i="11"/>
  <c r="J170" i="11"/>
  <c r="Y170" i="11"/>
  <c r="Q170" i="11"/>
  <c r="I170" i="11"/>
  <c r="X170" i="11"/>
  <c r="P170" i="11"/>
  <c r="H170" i="11"/>
  <c r="W170" i="11"/>
  <c r="O170" i="11"/>
  <c r="G170" i="11"/>
  <c r="V170" i="11"/>
  <c r="N170" i="11"/>
  <c r="F170" i="11"/>
  <c r="U170" i="11"/>
  <c r="M170" i="11"/>
  <c r="T170" i="11"/>
  <c r="L170" i="11"/>
  <c r="K170" i="11"/>
  <c r="S170" i="11"/>
  <c r="W234" i="11"/>
  <c r="O234" i="11"/>
  <c r="G234" i="11"/>
  <c r="V234" i="11"/>
  <c r="N234" i="11"/>
  <c r="F234" i="11"/>
  <c r="U234" i="11"/>
  <c r="M234" i="11"/>
  <c r="T234" i="11"/>
  <c r="L234" i="11"/>
  <c r="S234" i="11"/>
  <c r="K234" i="11"/>
  <c r="R234" i="11"/>
  <c r="J234" i="11"/>
  <c r="Y234" i="11"/>
  <c r="Q234" i="11"/>
  <c r="I234" i="11"/>
  <c r="X234" i="11"/>
  <c r="P234" i="11"/>
  <c r="H234" i="11"/>
  <c r="Y298" i="11"/>
  <c r="Q298" i="11"/>
  <c r="I298" i="11"/>
  <c r="X298" i="11"/>
  <c r="P298" i="11"/>
  <c r="H298" i="11"/>
  <c r="W298" i="11"/>
  <c r="O298" i="11"/>
  <c r="G298" i="11"/>
  <c r="R298" i="11"/>
  <c r="N298" i="11"/>
  <c r="M298" i="11"/>
  <c r="L298" i="11"/>
  <c r="V298" i="11"/>
  <c r="K298" i="11"/>
  <c r="U298" i="11"/>
  <c r="J298" i="11"/>
  <c r="T298" i="11"/>
  <c r="F298" i="11"/>
  <c r="S298" i="11"/>
  <c r="T367" i="11"/>
  <c r="L367" i="11"/>
  <c r="V367" i="11"/>
  <c r="M367" i="11"/>
  <c r="U367" i="11"/>
  <c r="K367" i="11"/>
  <c r="S367" i="11"/>
  <c r="J367" i="11"/>
  <c r="R367" i="11"/>
  <c r="I367" i="11"/>
  <c r="Q367" i="11"/>
  <c r="H367" i="11"/>
  <c r="Y367" i="11"/>
  <c r="P367" i="11"/>
  <c r="G367" i="11"/>
  <c r="X367" i="11"/>
  <c r="O367" i="11"/>
  <c r="F367" i="11"/>
  <c r="W367" i="11"/>
  <c r="N367" i="11"/>
  <c r="T440" i="11"/>
  <c r="L440" i="11"/>
  <c r="S440" i="11"/>
  <c r="J440" i="11"/>
  <c r="R440" i="11"/>
  <c r="I440" i="11"/>
  <c r="Q440" i="11"/>
  <c r="H440" i="11"/>
  <c r="Y440" i="11"/>
  <c r="P440" i="11"/>
  <c r="G440" i="11"/>
  <c r="X440" i="11"/>
  <c r="O440" i="11"/>
  <c r="F440" i="11"/>
  <c r="W440" i="11"/>
  <c r="N440" i="11"/>
  <c r="V440" i="11"/>
  <c r="M440" i="11"/>
  <c r="U440" i="11"/>
  <c r="K440" i="11"/>
  <c r="V513" i="11"/>
  <c r="N513" i="11"/>
  <c r="F513" i="11"/>
  <c r="U513" i="11"/>
  <c r="L513" i="11"/>
  <c r="T513" i="11"/>
  <c r="K513" i="11"/>
  <c r="S513" i="11"/>
  <c r="J513" i="11"/>
  <c r="R513" i="11"/>
  <c r="I513" i="11"/>
  <c r="Q513" i="11"/>
  <c r="H513" i="11"/>
  <c r="Y513" i="11"/>
  <c r="P513" i="11"/>
  <c r="G513" i="11"/>
  <c r="X513" i="11"/>
  <c r="O513" i="11"/>
  <c r="W513" i="11"/>
  <c r="M513" i="11"/>
  <c r="W586" i="11"/>
  <c r="O586" i="11"/>
  <c r="G586" i="11"/>
  <c r="Q586" i="11"/>
  <c r="H586" i="11"/>
  <c r="Y586" i="11"/>
  <c r="P586" i="11"/>
  <c r="F586" i="11"/>
  <c r="X586" i="11"/>
  <c r="N586" i="11"/>
  <c r="V586" i="11"/>
  <c r="M586" i="11"/>
  <c r="U586" i="11"/>
  <c r="L586" i="11"/>
  <c r="T586" i="11"/>
  <c r="K586" i="11"/>
  <c r="S586" i="11"/>
  <c r="J586" i="11"/>
  <c r="R586" i="11"/>
  <c r="I586" i="11"/>
  <c r="S681" i="11"/>
  <c r="K681" i="11"/>
  <c r="U681" i="11"/>
  <c r="L681" i="11"/>
  <c r="T681" i="11"/>
  <c r="J681" i="11"/>
  <c r="R681" i="11"/>
  <c r="I681" i="11"/>
  <c r="W681" i="11"/>
  <c r="G681" i="11"/>
  <c r="V681" i="11"/>
  <c r="F681" i="11"/>
  <c r="Q681" i="11"/>
  <c r="P681" i="11"/>
  <c r="O681" i="11"/>
  <c r="N681" i="11"/>
  <c r="Y681" i="11"/>
  <c r="M681" i="11"/>
  <c r="X681" i="11"/>
  <c r="H681" i="11"/>
  <c r="T784" i="11"/>
  <c r="L784" i="11"/>
  <c r="S784" i="11"/>
  <c r="K784" i="11"/>
  <c r="P784" i="11"/>
  <c r="F784" i="11"/>
  <c r="Y784" i="11"/>
  <c r="O784" i="11"/>
  <c r="X784" i="11"/>
  <c r="N784" i="11"/>
  <c r="W784" i="11"/>
  <c r="M784" i="11"/>
  <c r="V784" i="11"/>
  <c r="J784" i="11"/>
  <c r="U784" i="11"/>
  <c r="R784" i="11"/>
  <c r="Q784" i="11"/>
  <c r="I784" i="11"/>
  <c r="H784" i="11"/>
  <c r="G784" i="11"/>
  <c r="Y991" i="11"/>
  <c r="Q991" i="11"/>
  <c r="I991" i="11"/>
  <c r="X991" i="11"/>
  <c r="P991" i="11"/>
  <c r="H991" i="11"/>
  <c r="W991" i="11"/>
  <c r="O991" i="11"/>
  <c r="G991" i="11"/>
  <c r="V991" i="11"/>
  <c r="N991" i="11"/>
  <c r="F991" i="11"/>
  <c r="U991" i="11"/>
  <c r="M991" i="11"/>
  <c r="T991" i="11"/>
  <c r="L991" i="11"/>
  <c r="S991" i="11"/>
  <c r="K991" i="11"/>
  <c r="R991" i="11"/>
  <c r="J991" i="11"/>
  <c r="S83" i="11"/>
  <c r="K83" i="11"/>
  <c r="Y83" i="11"/>
  <c r="R83" i="11"/>
  <c r="I83" i="11"/>
  <c r="Q83" i="11"/>
  <c r="H83" i="11"/>
  <c r="P83" i="11"/>
  <c r="G83" i="11"/>
  <c r="X83" i="11"/>
  <c r="O83" i="11"/>
  <c r="F83" i="11"/>
  <c r="T83" i="11"/>
  <c r="W83" i="11"/>
  <c r="N83" i="11"/>
  <c r="V83" i="11"/>
  <c r="M83" i="11"/>
  <c r="U83" i="11"/>
  <c r="L83" i="11"/>
  <c r="J83" i="11"/>
  <c r="V147" i="11"/>
  <c r="N147" i="11"/>
  <c r="F147" i="11"/>
  <c r="U147" i="11"/>
  <c r="M147" i="11"/>
  <c r="T147" i="11"/>
  <c r="L147" i="11"/>
  <c r="S147" i="11"/>
  <c r="K147" i="11"/>
  <c r="R147" i="11"/>
  <c r="J147" i="11"/>
  <c r="Y147" i="11"/>
  <c r="Q147" i="11"/>
  <c r="I147" i="11"/>
  <c r="X147" i="11"/>
  <c r="P147" i="11"/>
  <c r="H147" i="11"/>
  <c r="W147" i="11"/>
  <c r="O147" i="11"/>
  <c r="G147" i="11"/>
  <c r="S211" i="11"/>
  <c r="K211" i="11"/>
  <c r="R211" i="11"/>
  <c r="J211" i="11"/>
  <c r="Y211" i="11"/>
  <c r="Q211" i="11"/>
  <c r="I211" i="11"/>
  <c r="X211" i="11"/>
  <c r="P211" i="11"/>
  <c r="H211" i="11"/>
  <c r="W211" i="11"/>
  <c r="O211" i="11"/>
  <c r="G211" i="11"/>
  <c r="F211" i="11"/>
  <c r="V211" i="11"/>
  <c r="U211" i="11"/>
  <c r="T211" i="11"/>
  <c r="N211" i="11"/>
  <c r="M211" i="11"/>
  <c r="L211" i="11"/>
  <c r="S275" i="11"/>
  <c r="K275" i="11"/>
  <c r="R275" i="11"/>
  <c r="J275" i="11"/>
  <c r="Y275" i="11"/>
  <c r="Q275" i="11"/>
  <c r="I275" i="11"/>
  <c r="X275" i="11"/>
  <c r="P275" i="11"/>
  <c r="H275" i="11"/>
  <c r="W275" i="11"/>
  <c r="O275" i="11"/>
  <c r="G275" i="11"/>
  <c r="V275" i="11"/>
  <c r="N275" i="11"/>
  <c r="F275" i="11"/>
  <c r="U275" i="11"/>
  <c r="M275" i="11"/>
  <c r="L275" i="11"/>
  <c r="T275" i="11"/>
  <c r="X340" i="11"/>
  <c r="P340" i="11"/>
  <c r="H340" i="11"/>
  <c r="V340" i="11"/>
  <c r="M340" i="11"/>
  <c r="U340" i="11"/>
  <c r="L340" i="11"/>
  <c r="T340" i="11"/>
  <c r="K340" i="11"/>
  <c r="S340" i="11"/>
  <c r="J340" i="11"/>
  <c r="R340" i="11"/>
  <c r="I340" i="11"/>
  <c r="Q340" i="11"/>
  <c r="G340" i="11"/>
  <c r="Y340" i="11"/>
  <c r="O340" i="11"/>
  <c r="F340" i="11"/>
  <c r="W340" i="11"/>
  <c r="N340" i="11"/>
  <c r="X413" i="11"/>
  <c r="P413" i="11"/>
  <c r="H413" i="11"/>
  <c r="T413" i="11"/>
  <c r="K413" i="11"/>
  <c r="S413" i="11"/>
  <c r="J413" i="11"/>
  <c r="R413" i="11"/>
  <c r="I413" i="11"/>
  <c r="Q413" i="11"/>
  <c r="G413" i="11"/>
  <c r="Y413" i="11"/>
  <c r="O413" i="11"/>
  <c r="F413" i="11"/>
  <c r="W413" i="11"/>
  <c r="N413" i="11"/>
  <c r="V413" i="11"/>
  <c r="M413" i="11"/>
  <c r="U413" i="11"/>
  <c r="L413" i="11"/>
  <c r="X487" i="11"/>
  <c r="P487" i="11"/>
  <c r="H487" i="11"/>
  <c r="W487" i="11"/>
  <c r="O487" i="11"/>
  <c r="G487" i="11"/>
  <c r="V487" i="11"/>
  <c r="N487" i="11"/>
  <c r="F487" i="11"/>
  <c r="U487" i="11"/>
  <c r="M487" i="11"/>
  <c r="T487" i="11"/>
  <c r="L487" i="11"/>
  <c r="S487" i="11"/>
  <c r="K487" i="11"/>
  <c r="R487" i="11"/>
  <c r="J487" i="11"/>
  <c r="Y487" i="11"/>
  <c r="Q487" i="11"/>
  <c r="I487" i="11"/>
  <c r="W560" i="11"/>
  <c r="O560" i="11"/>
  <c r="G560" i="11"/>
  <c r="Y560" i="11"/>
  <c r="P560" i="11"/>
  <c r="F560" i="11"/>
  <c r="X560" i="11"/>
  <c r="N560" i="11"/>
  <c r="V560" i="11"/>
  <c r="M560" i="11"/>
  <c r="U560" i="11"/>
  <c r="L560" i="11"/>
  <c r="T560" i="11"/>
  <c r="K560" i="11"/>
  <c r="S560" i="11"/>
  <c r="J560" i="11"/>
  <c r="R560" i="11"/>
  <c r="I560" i="11"/>
  <c r="Q560" i="11"/>
  <c r="H560" i="11"/>
  <c r="R643" i="11"/>
  <c r="J643" i="11"/>
  <c r="S643" i="11"/>
  <c r="I643" i="11"/>
  <c r="Q643" i="11"/>
  <c r="H643" i="11"/>
  <c r="Y643" i="11"/>
  <c r="P643" i="11"/>
  <c r="G643" i="11"/>
  <c r="X643" i="11"/>
  <c r="O643" i="11"/>
  <c r="F643" i="11"/>
  <c r="W643" i="11"/>
  <c r="N643" i="11"/>
  <c r="V643" i="11"/>
  <c r="M643" i="11"/>
  <c r="U643" i="11"/>
  <c r="L643" i="11"/>
  <c r="T643" i="11"/>
  <c r="K643" i="11"/>
  <c r="R746" i="11"/>
  <c r="J746" i="11"/>
  <c r="Y746" i="11"/>
  <c r="Q746" i="11"/>
  <c r="I746" i="11"/>
  <c r="X746" i="11"/>
  <c r="P746" i="11"/>
  <c r="H746" i="11"/>
  <c r="U746" i="11"/>
  <c r="G746" i="11"/>
  <c r="T746" i="11"/>
  <c r="F746" i="11"/>
  <c r="S746" i="11"/>
  <c r="O746" i="11"/>
  <c r="N746" i="11"/>
  <c r="M746" i="11"/>
  <c r="W746" i="11"/>
  <c r="L746" i="11"/>
  <c r="V746" i="11"/>
  <c r="K746" i="11"/>
  <c r="Y849" i="11"/>
  <c r="Q849" i="11"/>
  <c r="I849" i="11"/>
  <c r="V849" i="11"/>
  <c r="M849" i="11"/>
  <c r="U849" i="11"/>
  <c r="L849" i="11"/>
  <c r="T849" i="11"/>
  <c r="K849" i="11"/>
  <c r="W849" i="11"/>
  <c r="G849" i="11"/>
  <c r="S849" i="11"/>
  <c r="F849" i="11"/>
  <c r="R849" i="11"/>
  <c r="P849" i="11"/>
  <c r="O849" i="11"/>
  <c r="N849" i="11"/>
  <c r="J849" i="11"/>
  <c r="X849" i="11"/>
  <c r="H849" i="11"/>
  <c r="U896" i="11"/>
  <c r="M896" i="11"/>
  <c r="X896" i="11"/>
  <c r="O896" i="11"/>
  <c r="F896" i="11"/>
  <c r="W896" i="11"/>
  <c r="N896" i="11"/>
  <c r="V896" i="11"/>
  <c r="L896" i="11"/>
  <c r="S896" i="11"/>
  <c r="J896" i="11"/>
  <c r="Q896" i="11"/>
  <c r="H896" i="11"/>
  <c r="I896" i="11"/>
  <c r="G896" i="11"/>
  <c r="Y896" i="11"/>
  <c r="T896" i="11"/>
  <c r="R896" i="11"/>
  <c r="P896" i="11"/>
  <c r="K896" i="11"/>
  <c r="R960" i="11"/>
  <c r="J960" i="11"/>
  <c r="S960" i="11"/>
  <c r="I960" i="11"/>
  <c r="Q960" i="11"/>
  <c r="H960" i="11"/>
  <c r="Y960" i="11"/>
  <c r="P960" i="11"/>
  <c r="G960" i="11"/>
  <c r="X960" i="11"/>
  <c r="O960" i="11"/>
  <c r="F960" i="11"/>
  <c r="W960" i="11"/>
  <c r="N960" i="11"/>
  <c r="V960" i="11"/>
  <c r="M960" i="11"/>
  <c r="U960" i="11"/>
  <c r="L960" i="11"/>
  <c r="T960" i="11"/>
  <c r="K960" i="11"/>
  <c r="Y881" i="11"/>
  <c r="Q881" i="11"/>
  <c r="I881" i="11"/>
  <c r="V881" i="11"/>
  <c r="M881" i="11"/>
  <c r="U881" i="11"/>
  <c r="L881" i="11"/>
  <c r="T881" i="11"/>
  <c r="K881" i="11"/>
  <c r="O881" i="11"/>
  <c r="N881" i="11"/>
  <c r="J881" i="11"/>
  <c r="X881" i="11"/>
  <c r="H881" i="11"/>
  <c r="W881" i="11"/>
  <c r="G881" i="11"/>
  <c r="S881" i="11"/>
  <c r="F881" i="11"/>
  <c r="R881" i="11"/>
  <c r="P881" i="11"/>
  <c r="V945" i="11"/>
  <c r="N945" i="11"/>
  <c r="F945" i="11"/>
  <c r="Q945" i="11"/>
  <c r="H945" i="11"/>
  <c r="Y945" i="11"/>
  <c r="P945" i="11"/>
  <c r="G945" i="11"/>
  <c r="X945" i="11"/>
  <c r="O945" i="11"/>
  <c r="S945" i="11"/>
  <c r="R945" i="11"/>
  <c r="M945" i="11"/>
  <c r="L945" i="11"/>
  <c r="W945" i="11"/>
  <c r="U945" i="11"/>
  <c r="I945" i="11"/>
  <c r="T945" i="11"/>
  <c r="K945" i="11"/>
  <c r="J945" i="11"/>
  <c r="U866" i="11"/>
  <c r="M866" i="11"/>
  <c r="T866" i="11"/>
  <c r="K866" i="11"/>
  <c r="S866" i="11"/>
  <c r="J866" i="11"/>
  <c r="R866" i="11"/>
  <c r="I866" i="11"/>
  <c r="Q866" i="11"/>
  <c r="H866" i="11"/>
  <c r="Y866" i="11"/>
  <c r="P866" i="11"/>
  <c r="G866" i="11"/>
  <c r="X866" i="11"/>
  <c r="O866" i="11"/>
  <c r="F866" i="11"/>
  <c r="W866" i="11"/>
  <c r="N866" i="11"/>
  <c r="V866" i="11"/>
  <c r="L866" i="11"/>
  <c r="Y930" i="11"/>
  <c r="Q930" i="11"/>
  <c r="I930" i="11"/>
  <c r="W930" i="11"/>
  <c r="N930" i="11"/>
  <c r="V930" i="11"/>
  <c r="M930" i="11"/>
  <c r="U930" i="11"/>
  <c r="L930" i="11"/>
  <c r="T930" i="11"/>
  <c r="G930" i="11"/>
  <c r="S930" i="11"/>
  <c r="F930" i="11"/>
  <c r="R930" i="11"/>
  <c r="P930" i="11"/>
  <c r="O930" i="11"/>
  <c r="K930" i="11"/>
  <c r="J930" i="11"/>
  <c r="X930" i="11"/>
  <c r="H930" i="11"/>
  <c r="U994" i="11"/>
  <c r="M994" i="11"/>
  <c r="T994" i="11"/>
  <c r="L994" i="11"/>
  <c r="S994" i="11"/>
  <c r="K994" i="11"/>
  <c r="R994" i="11"/>
  <c r="J994" i="11"/>
  <c r="Y994" i="11"/>
  <c r="Q994" i="11"/>
  <c r="I994" i="11"/>
  <c r="X994" i="11"/>
  <c r="P994" i="11"/>
  <c r="H994" i="11"/>
  <c r="W994" i="11"/>
  <c r="O994" i="11"/>
  <c r="G994" i="11"/>
  <c r="F994" i="11"/>
  <c r="V994" i="11"/>
  <c r="N994" i="11"/>
  <c r="Y907" i="11"/>
  <c r="Q907" i="11"/>
  <c r="I907" i="11"/>
  <c r="W907" i="11"/>
  <c r="N907" i="11"/>
  <c r="V907" i="11"/>
  <c r="M907" i="11"/>
  <c r="U907" i="11"/>
  <c r="L907" i="11"/>
  <c r="T907" i="11"/>
  <c r="K907" i="11"/>
  <c r="S907" i="11"/>
  <c r="J907" i="11"/>
  <c r="R907" i="11"/>
  <c r="H907" i="11"/>
  <c r="P907" i="11"/>
  <c r="G907" i="11"/>
  <c r="X907" i="11"/>
  <c r="O907" i="11"/>
  <c r="F907" i="11"/>
  <c r="Y971" i="11"/>
  <c r="Q971" i="11"/>
  <c r="I971" i="11"/>
  <c r="X971" i="11"/>
  <c r="P971" i="11"/>
  <c r="H971" i="11"/>
  <c r="W971" i="11"/>
  <c r="O971" i="11"/>
  <c r="G971" i="11"/>
  <c r="T971" i="11"/>
  <c r="F971" i="11"/>
  <c r="S971" i="11"/>
  <c r="R971" i="11"/>
  <c r="N971" i="11"/>
  <c r="M971" i="11"/>
  <c r="L971" i="11"/>
  <c r="K971" i="11"/>
  <c r="V971" i="11"/>
  <c r="J971" i="11"/>
  <c r="U971" i="11"/>
  <c r="V636" i="11"/>
  <c r="N636" i="11"/>
  <c r="F636" i="11"/>
  <c r="U636" i="11"/>
  <c r="L636" i="11"/>
  <c r="T636" i="11"/>
  <c r="K636" i="11"/>
  <c r="S636" i="11"/>
  <c r="J636" i="11"/>
  <c r="R636" i="11"/>
  <c r="I636" i="11"/>
  <c r="Q636" i="11"/>
  <c r="H636" i="11"/>
  <c r="Y636" i="11"/>
  <c r="P636" i="11"/>
  <c r="G636" i="11"/>
  <c r="X636" i="11"/>
  <c r="O636" i="11"/>
  <c r="W636" i="11"/>
  <c r="M636" i="11"/>
  <c r="W700" i="11"/>
  <c r="O700" i="11"/>
  <c r="G700" i="11"/>
  <c r="Y700" i="11"/>
  <c r="P700" i="11"/>
  <c r="F700" i="11"/>
  <c r="X700" i="11"/>
  <c r="N700" i="11"/>
  <c r="V700" i="11"/>
  <c r="M700" i="11"/>
  <c r="U700" i="11"/>
  <c r="L700" i="11"/>
  <c r="T700" i="11"/>
  <c r="K700" i="11"/>
  <c r="S700" i="11"/>
  <c r="J700" i="11"/>
  <c r="R700" i="11"/>
  <c r="I700" i="11"/>
  <c r="Q700" i="11"/>
  <c r="H700" i="11"/>
  <c r="R764" i="11"/>
  <c r="J764" i="11"/>
  <c r="Y764" i="11"/>
  <c r="Q764" i="11"/>
  <c r="I764" i="11"/>
  <c r="X764" i="11"/>
  <c r="P764" i="11"/>
  <c r="H764" i="11"/>
  <c r="T764" i="11"/>
  <c r="F764" i="11"/>
  <c r="S764" i="11"/>
  <c r="O764" i="11"/>
  <c r="N764" i="11"/>
  <c r="M764" i="11"/>
  <c r="W764" i="11"/>
  <c r="L764" i="11"/>
  <c r="V764" i="11"/>
  <c r="K764" i="11"/>
  <c r="U764" i="11"/>
  <c r="G764" i="11"/>
  <c r="U828" i="11"/>
  <c r="M828" i="11"/>
  <c r="Q828" i="11"/>
  <c r="H828" i="11"/>
  <c r="Y828" i="11"/>
  <c r="P828" i="11"/>
  <c r="G828" i="11"/>
  <c r="X828" i="11"/>
  <c r="O828" i="11"/>
  <c r="F828" i="11"/>
  <c r="W828" i="11"/>
  <c r="N828" i="11"/>
  <c r="V828" i="11"/>
  <c r="L828" i="11"/>
  <c r="T828" i="11"/>
  <c r="S828" i="11"/>
  <c r="J828" i="11"/>
  <c r="R828" i="11"/>
  <c r="K828" i="11"/>
  <c r="I828" i="11"/>
  <c r="U892" i="11"/>
  <c r="M892" i="11"/>
  <c r="V892" i="11"/>
  <c r="L892" i="11"/>
  <c r="T892" i="11"/>
  <c r="K892" i="11"/>
  <c r="S892" i="11"/>
  <c r="J892" i="11"/>
  <c r="O892" i="11"/>
  <c r="N892" i="11"/>
  <c r="Y892" i="11"/>
  <c r="I892" i="11"/>
  <c r="X892" i="11"/>
  <c r="H892" i="11"/>
  <c r="W892" i="11"/>
  <c r="G892" i="11"/>
  <c r="R892" i="11"/>
  <c r="F892" i="11"/>
  <c r="Q892" i="11"/>
  <c r="P892" i="11"/>
  <c r="R956" i="11"/>
  <c r="J956" i="11"/>
  <c r="Y956" i="11"/>
  <c r="P956" i="11"/>
  <c r="G956" i="11"/>
  <c r="X956" i="11"/>
  <c r="O956" i="11"/>
  <c r="F956" i="11"/>
  <c r="W956" i="11"/>
  <c r="N956" i="11"/>
  <c r="V956" i="11"/>
  <c r="M956" i="11"/>
  <c r="U956" i="11"/>
  <c r="L956" i="11"/>
  <c r="T956" i="11"/>
  <c r="K956" i="11"/>
  <c r="S956" i="11"/>
  <c r="I956" i="11"/>
  <c r="Q956" i="11"/>
  <c r="H956" i="11"/>
  <c r="S613" i="11"/>
  <c r="K613" i="11"/>
  <c r="R613" i="11"/>
  <c r="J613" i="11"/>
  <c r="Y613" i="11"/>
  <c r="Q613" i="11"/>
  <c r="I613" i="11"/>
  <c r="W613" i="11"/>
  <c r="L613" i="11"/>
  <c r="V613" i="11"/>
  <c r="H613" i="11"/>
  <c r="U613" i="11"/>
  <c r="G613" i="11"/>
  <c r="T613" i="11"/>
  <c r="F613" i="11"/>
  <c r="P613" i="11"/>
  <c r="O613" i="11"/>
  <c r="N613" i="11"/>
  <c r="X613" i="11"/>
  <c r="M613" i="11"/>
  <c r="S677" i="11"/>
  <c r="K677" i="11"/>
  <c r="R677" i="11"/>
  <c r="I677" i="11"/>
  <c r="Q677" i="11"/>
  <c r="H677" i="11"/>
  <c r="Y677" i="11"/>
  <c r="P677" i="11"/>
  <c r="G677" i="11"/>
  <c r="N677" i="11"/>
  <c r="M677" i="11"/>
  <c r="X677" i="11"/>
  <c r="L677" i="11"/>
  <c r="W677" i="11"/>
  <c r="J677" i="11"/>
  <c r="V677" i="11"/>
  <c r="F677" i="11"/>
  <c r="U677" i="11"/>
  <c r="T677" i="11"/>
  <c r="O677" i="11"/>
  <c r="T741" i="11"/>
  <c r="L741" i="11"/>
  <c r="R741" i="11"/>
  <c r="I741" i="11"/>
  <c r="Q741" i="11"/>
  <c r="H741" i="11"/>
  <c r="Y741" i="11"/>
  <c r="P741" i="11"/>
  <c r="G741" i="11"/>
  <c r="X741" i="11"/>
  <c r="O741" i="11"/>
  <c r="F741" i="11"/>
  <c r="W741" i="11"/>
  <c r="N741" i="11"/>
  <c r="V741" i="11"/>
  <c r="M741" i="11"/>
  <c r="U741" i="11"/>
  <c r="K741" i="11"/>
  <c r="S741" i="11"/>
  <c r="J741" i="11"/>
  <c r="Y805" i="11"/>
  <c r="Q805" i="11"/>
  <c r="I805" i="11"/>
  <c r="T805" i="11"/>
  <c r="K805" i="11"/>
  <c r="S805" i="11"/>
  <c r="J805" i="11"/>
  <c r="R805" i="11"/>
  <c r="H805" i="11"/>
  <c r="W805" i="11"/>
  <c r="G805" i="11"/>
  <c r="V805" i="11"/>
  <c r="F805" i="11"/>
  <c r="U805" i="11"/>
  <c r="P805" i="11"/>
  <c r="O805" i="11"/>
  <c r="N805" i="11"/>
  <c r="M805" i="11"/>
  <c r="X805" i="11"/>
  <c r="L805" i="11"/>
  <c r="Y869" i="11"/>
  <c r="Q869" i="11"/>
  <c r="I869" i="11"/>
  <c r="X869" i="11"/>
  <c r="O869" i="11"/>
  <c r="F869" i="11"/>
  <c r="W869" i="11"/>
  <c r="N869" i="11"/>
  <c r="V869" i="11"/>
  <c r="M869" i="11"/>
  <c r="U869" i="11"/>
  <c r="L869" i="11"/>
  <c r="T869" i="11"/>
  <c r="K869" i="11"/>
  <c r="S869" i="11"/>
  <c r="J869" i="11"/>
  <c r="R869" i="11"/>
  <c r="H869" i="11"/>
  <c r="P869" i="11"/>
  <c r="G869" i="11"/>
  <c r="U933" i="11"/>
  <c r="M933" i="11"/>
  <c r="R933" i="11"/>
  <c r="I933" i="11"/>
  <c r="Q933" i="11"/>
  <c r="H933" i="11"/>
  <c r="Y933" i="11"/>
  <c r="P933" i="11"/>
  <c r="G933" i="11"/>
  <c r="T933" i="11"/>
  <c r="S933" i="11"/>
  <c r="O933" i="11"/>
  <c r="N933" i="11"/>
  <c r="L933" i="11"/>
  <c r="X933" i="11"/>
  <c r="K933" i="11"/>
  <c r="W933" i="11"/>
  <c r="J933" i="11"/>
  <c r="V933" i="11"/>
  <c r="F933" i="11"/>
  <c r="Y997" i="11"/>
  <c r="Q997" i="11"/>
  <c r="I997" i="11"/>
  <c r="X997" i="11"/>
  <c r="P997" i="11"/>
  <c r="H997" i="11"/>
  <c r="W997" i="11"/>
  <c r="O997" i="11"/>
  <c r="G997" i="11"/>
  <c r="V997" i="11"/>
  <c r="N997" i="11"/>
  <c r="F997" i="11"/>
  <c r="U997" i="11"/>
  <c r="M997" i="11"/>
  <c r="T997" i="11"/>
  <c r="L997" i="11"/>
  <c r="S997" i="11"/>
  <c r="K997" i="11"/>
  <c r="R997" i="11"/>
  <c r="J997" i="11"/>
  <c r="X382" i="11"/>
  <c r="P382" i="11"/>
  <c r="H382" i="11"/>
  <c r="W382" i="11"/>
  <c r="N382" i="11"/>
  <c r="V382" i="11"/>
  <c r="M382" i="11"/>
  <c r="U382" i="11"/>
  <c r="L382" i="11"/>
  <c r="T382" i="11"/>
  <c r="K382" i="11"/>
  <c r="S382" i="11"/>
  <c r="J382" i="11"/>
  <c r="R382" i="11"/>
  <c r="I382" i="11"/>
  <c r="Q382" i="11"/>
  <c r="G382" i="11"/>
  <c r="Y382" i="11"/>
  <c r="O382" i="11"/>
  <c r="F382" i="11"/>
  <c r="T446" i="11"/>
  <c r="L446" i="11"/>
  <c r="R446" i="11"/>
  <c r="I446" i="11"/>
  <c r="Q446" i="11"/>
  <c r="H446" i="11"/>
  <c r="Y446" i="11"/>
  <c r="P446" i="11"/>
  <c r="G446" i="11"/>
  <c r="X446" i="11"/>
  <c r="O446" i="11"/>
  <c r="F446" i="11"/>
  <c r="W446" i="11"/>
  <c r="N446" i="11"/>
  <c r="V446" i="11"/>
  <c r="M446" i="11"/>
  <c r="U446" i="11"/>
  <c r="K446" i="11"/>
  <c r="S446" i="11"/>
  <c r="J446" i="11"/>
  <c r="R510" i="11"/>
  <c r="J510" i="11"/>
  <c r="Q510" i="11"/>
  <c r="H510" i="11"/>
  <c r="Y510" i="11"/>
  <c r="P510" i="11"/>
  <c r="G510" i="11"/>
  <c r="X510" i="11"/>
  <c r="O510" i="11"/>
  <c r="F510" i="11"/>
  <c r="W510" i="11"/>
  <c r="N510" i="11"/>
  <c r="V510" i="11"/>
  <c r="M510" i="11"/>
  <c r="U510" i="11"/>
  <c r="L510" i="11"/>
  <c r="T510" i="11"/>
  <c r="K510" i="11"/>
  <c r="S510" i="11"/>
  <c r="I510" i="11"/>
  <c r="W574" i="11"/>
  <c r="O574" i="11"/>
  <c r="G574" i="11"/>
  <c r="S574" i="11"/>
  <c r="J574" i="11"/>
  <c r="R574" i="11"/>
  <c r="I574" i="11"/>
  <c r="Q574" i="11"/>
  <c r="H574" i="11"/>
  <c r="Y574" i="11"/>
  <c r="P574" i="11"/>
  <c r="F574" i="11"/>
  <c r="X574" i="11"/>
  <c r="N574" i="11"/>
  <c r="V574" i="11"/>
  <c r="M574" i="11"/>
  <c r="U574" i="11"/>
  <c r="L574" i="11"/>
  <c r="T574" i="11"/>
  <c r="K574" i="11"/>
  <c r="V638" i="11"/>
  <c r="N638" i="11"/>
  <c r="F638" i="11"/>
  <c r="R638" i="11"/>
  <c r="I638" i="11"/>
  <c r="Q638" i="11"/>
  <c r="H638" i="11"/>
  <c r="Y638" i="11"/>
  <c r="P638" i="11"/>
  <c r="G638" i="11"/>
  <c r="X638" i="11"/>
  <c r="O638" i="11"/>
  <c r="W638" i="11"/>
  <c r="M638" i="11"/>
  <c r="U638" i="11"/>
  <c r="L638" i="11"/>
  <c r="T638" i="11"/>
  <c r="K638" i="11"/>
  <c r="S638" i="11"/>
  <c r="J638" i="11"/>
  <c r="W702" i="11"/>
  <c r="O702" i="11"/>
  <c r="G702" i="11"/>
  <c r="U702" i="11"/>
  <c r="L702" i="11"/>
  <c r="T702" i="11"/>
  <c r="K702" i="11"/>
  <c r="S702" i="11"/>
  <c r="J702" i="11"/>
  <c r="R702" i="11"/>
  <c r="I702" i="11"/>
  <c r="Q702" i="11"/>
  <c r="H702" i="11"/>
  <c r="Y702" i="11"/>
  <c r="P702" i="11"/>
  <c r="F702" i="11"/>
  <c r="X702" i="11"/>
  <c r="N702" i="11"/>
  <c r="V702" i="11"/>
  <c r="M702" i="11"/>
  <c r="R766" i="11"/>
  <c r="J766" i="11"/>
  <c r="Y766" i="11"/>
  <c r="Q766" i="11"/>
  <c r="I766" i="11"/>
  <c r="X766" i="11"/>
  <c r="P766" i="11"/>
  <c r="H766" i="11"/>
  <c r="S766" i="11"/>
  <c r="O766" i="11"/>
  <c r="N766" i="11"/>
  <c r="M766" i="11"/>
  <c r="W766" i="11"/>
  <c r="L766" i="11"/>
  <c r="V766" i="11"/>
  <c r="K766" i="11"/>
  <c r="U766" i="11"/>
  <c r="G766" i="11"/>
  <c r="T766" i="11"/>
  <c r="F766" i="11"/>
  <c r="U830" i="11"/>
  <c r="M830" i="11"/>
  <c r="W830" i="11"/>
  <c r="N830" i="11"/>
  <c r="V830" i="11"/>
  <c r="L830" i="11"/>
  <c r="T830" i="11"/>
  <c r="K830" i="11"/>
  <c r="S830" i="11"/>
  <c r="J830" i="11"/>
  <c r="R830" i="11"/>
  <c r="I830" i="11"/>
  <c r="Q830" i="11"/>
  <c r="H830" i="11"/>
  <c r="Y830" i="11"/>
  <c r="P830" i="11"/>
  <c r="G830" i="11"/>
  <c r="X830" i="11"/>
  <c r="O830" i="11"/>
  <c r="F830" i="11"/>
  <c r="U894" i="11"/>
  <c r="M894" i="11"/>
  <c r="R894" i="11"/>
  <c r="I894" i="11"/>
  <c r="Q894" i="11"/>
  <c r="H894" i="11"/>
  <c r="Y894" i="11"/>
  <c r="P894" i="11"/>
  <c r="G894" i="11"/>
  <c r="S894" i="11"/>
  <c r="O894" i="11"/>
  <c r="N894" i="11"/>
  <c r="L894" i="11"/>
  <c r="X894" i="11"/>
  <c r="K894" i="11"/>
  <c r="W894" i="11"/>
  <c r="J894" i="11"/>
  <c r="V894" i="11"/>
  <c r="F894" i="11"/>
  <c r="T894" i="11"/>
  <c r="R958" i="11"/>
  <c r="J958" i="11"/>
  <c r="V958" i="11"/>
  <c r="M958" i="11"/>
  <c r="U958" i="11"/>
  <c r="L958" i="11"/>
  <c r="T958" i="11"/>
  <c r="K958" i="11"/>
  <c r="S958" i="11"/>
  <c r="I958" i="11"/>
  <c r="Q958" i="11"/>
  <c r="H958" i="11"/>
  <c r="Y958" i="11"/>
  <c r="P958" i="11"/>
  <c r="G958" i="11"/>
  <c r="X958" i="11"/>
  <c r="O958" i="11"/>
  <c r="F958" i="11"/>
  <c r="W958" i="11"/>
  <c r="N958" i="11"/>
  <c r="Y292" i="11"/>
  <c r="Q292" i="11"/>
  <c r="I292" i="11"/>
  <c r="X292" i="11"/>
  <c r="P292" i="11"/>
  <c r="H292" i="11"/>
  <c r="W292" i="11"/>
  <c r="O292" i="11"/>
  <c r="G292" i="11"/>
  <c r="U292" i="11"/>
  <c r="J292" i="11"/>
  <c r="T292" i="11"/>
  <c r="F292" i="11"/>
  <c r="S292" i="11"/>
  <c r="R292" i="11"/>
  <c r="N292" i="11"/>
  <c r="M292" i="11"/>
  <c r="L292" i="11"/>
  <c r="V292" i="11"/>
  <c r="K292" i="11"/>
  <c r="R180" i="11"/>
  <c r="J180" i="11"/>
  <c r="Y180" i="11"/>
  <c r="Q180" i="11"/>
  <c r="I180" i="11"/>
  <c r="X180" i="11"/>
  <c r="P180" i="11"/>
  <c r="H180" i="11"/>
  <c r="W180" i="11"/>
  <c r="O180" i="11"/>
  <c r="G180" i="11"/>
  <c r="V180" i="11"/>
  <c r="N180" i="11"/>
  <c r="F180" i="11"/>
  <c r="U180" i="11"/>
  <c r="M180" i="11"/>
  <c r="T180" i="11"/>
  <c r="L180" i="11"/>
  <c r="S180" i="11"/>
  <c r="K180" i="11"/>
  <c r="V157" i="11"/>
  <c r="N157" i="11"/>
  <c r="F157" i="11"/>
  <c r="U157" i="11"/>
  <c r="M157" i="11"/>
  <c r="T157" i="11"/>
  <c r="L157" i="11"/>
  <c r="S157" i="11"/>
  <c r="K157" i="11"/>
  <c r="R157" i="11"/>
  <c r="J157" i="11"/>
  <c r="Y157" i="11"/>
  <c r="Q157" i="11"/>
  <c r="I157" i="11"/>
  <c r="X157" i="11"/>
  <c r="P157" i="11"/>
  <c r="H157" i="11"/>
  <c r="O157" i="11"/>
  <c r="G157" i="11"/>
  <c r="W157" i="11"/>
  <c r="S24" i="11"/>
  <c r="K24" i="11"/>
  <c r="N24" i="11"/>
  <c r="L24" i="11"/>
  <c r="R24" i="11"/>
  <c r="J24" i="11"/>
  <c r="M24" i="11"/>
  <c r="T24" i="11"/>
  <c r="Y24" i="11"/>
  <c r="Q24" i="11"/>
  <c r="I24" i="11"/>
  <c r="X24" i="11"/>
  <c r="P24" i="11"/>
  <c r="F24" i="11"/>
  <c r="H24" i="11"/>
  <c r="O24" i="11"/>
  <c r="V24" i="11"/>
  <c r="W24" i="11"/>
  <c r="G24" i="11"/>
  <c r="U24" i="11"/>
  <c r="V672" i="11"/>
  <c r="N672" i="11"/>
  <c r="F672" i="11"/>
  <c r="X672" i="11"/>
  <c r="O672" i="11"/>
  <c r="W672" i="11"/>
  <c r="M672" i="11"/>
  <c r="U672" i="11"/>
  <c r="L672" i="11"/>
  <c r="T672" i="11"/>
  <c r="K672" i="11"/>
  <c r="S672" i="11"/>
  <c r="J672" i="11"/>
  <c r="R672" i="11"/>
  <c r="I672" i="11"/>
  <c r="Q672" i="11"/>
  <c r="H672" i="11"/>
  <c r="Y672" i="11"/>
  <c r="P672" i="11"/>
  <c r="G672" i="11"/>
  <c r="X435" i="11"/>
  <c r="P435" i="11"/>
  <c r="H435" i="11"/>
  <c r="S435" i="11"/>
  <c r="J435" i="11"/>
  <c r="R435" i="11"/>
  <c r="I435" i="11"/>
  <c r="Q435" i="11"/>
  <c r="G435" i="11"/>
  <c r="Y435" i="11"/>
  <c r="O435" i="11"/>
  <c r="F435" i="11"/>
  <c r="W435" i="11"/>
  <c r="N435" i="11"/>
  <c r="V435" i="11"/>
  <c r="M435" i="11"/>
  <c r="U435" i="11"/>
  <c r="L435" i="11"/>
  <c r="T435" i="11"/>
  <c r="K435" i="11"/>
  <c r="T482" i="11"/>
  <c r="L482" i="11"/>
  <c r="S482" i="11"/>
  <c r="K482" i="11"/>
  <c r="R482" i="11"/>
  <c r="J482" i="11"/>
  <c r="Y482" i="11"/>
  <c r="Q482" i="11"/>
  <c r="I482" i="11"/>
  <c r="X482" i="11"/>
  <c r="P482" i="11"/>
  <c r="H482" i="11"/>
  <c r="W482" i="11"/>
  <c r="O482" i="11"/>
  <c r="G482" i="11"/>
  <c r="V482" i="11"/>
  <c r="N482" i="11"/>
  <c r="F482" i="11"/>
  <c r="M482" i="11"/>
  <c r="U482" i="11"/>
  <c r="S593" i="11"/>
  <c r="K593" i="11"/>
  <c r="W593" i="11"/>
  <c r="N593" i="11"/>
  <c r="V593" i="11"/>
  <c r="M593" i="11"/>
  <c r="U593" i="11"/>
  <c r="L593" i="11"/>
  <c r="T593" i="11"/>
  <c r="J593" i="11"/>
  <c r="R593" i="11"/>
  <c r="I593" i="11"/>
  <c r="Q593" i="11"/>
  <c r="H593" i="11"/>
  <c r="Y593" i="11"/>
  <c r="P593" i="11"/>
  <c r="G593" i="11"/>
  <c r="X593" i="11"/>
  <c r="O593" i="11"/>
  <c r="F593" i="11"/>
  <c r="S265" i="11"/>
  <c r="K265" i="11"/>
  <c r="R265" i="11"/>
  <c r="J265" i="11"/>
  <c r="Y265" i="11"/>
  <c r="Q265" i="11"/>
  <c r="I265" i="11"/>
  <c r="X265" i="11"/>
  <c r="P265" i="11"/>
  <c r="H265" i="11"/>
  <c r="W265" i="11"/>
  <c r="O265" i="11"/>
  <c r="G265" i="11"/>
  <c r="V265" i="11"/>
  <c r="N265" i="11"/>
  <c r="F265" i="11"/>
  <c r="U265" i="11"/>
  <c r="M265" i="11"/>
  <c r="T265" i="11"/>
  <c r="L265" i="11"/>
  <c r="Y833" i="11"/>
  <c r="Q833" i="11"/>
  <c r="I833" i="11"/>
  <c r="X833" i="11"/>
  <c r="P833" i="11"/>
  <c r="H833" i="11"/>
  <c r="W833" i="11"/>
  <c r="O833" i="11"/>
  <c r="G833" i="11"/>
  <c r="V833" i="11"/>
  <c r="K833" i="11"/>
  <c r="U833" i="11"/>
  <c r="J833" i="11"/>
  <c r="T833" i="11"/>
  <c r="F833" i="11"/>
  <c r="S833" i="11"/>
  <c r="R833" i="11"/>
  <c r="N833" i="11"/>
  <c r="M833" i="11"/>
  <c r="L833" i="11"/>
  <c r="S577" i="11"/>
  <c r="K577" i="11"/>
  <c r="W577" i="11"/>
  <c r="N577" i="11"/>
  <c r="V577" i="11"/>
  <c r="M577" i="11"/>
  <c r="U577" i="11"/>
  <c r="L577" i="11"/>
  <c r="T577" i="11"/>
  <c r="J577" i="11"/>
  <c r="R577" i="11"/>
  <c r="I577" i="11"/>
  <c r="Q577" i="11"/>
  <c r="H577" i="11"/>
  <c r="Y577" i="11"/>
  <c r="P577" i="11"/>
  <c r="G577" i="11"/>
  <c r="F577" i="11"/>
  <c r="X577" i="11"/>
  <c r="O577" i="11"/>
  <c r="V139" i="11"/>
  <c r="N139" i="11"/>
  <c r="F139" i="11"/>
  <c r="U139" i="11"/>
  <c r="M139" i="11"/>
  <c r="T139" i="11"/>
  <c r="L139" i="11"/>
  <c r="S139" i="11"/>
  <c r="K139" i="11"/>
  <c r="R139" i="11"/>
  <c r="J139" i="11"/>
  <c r="Y139" i="11"/>
  <c r="Q139" i="11"/>
  <c r="I139" i="11"/>
  <c r="X139" i="11"/>
  <c r="P139" i="11"/>
  <c r="H139" i="11"/>
  <c r="W139" i="11"/>
  <c r="O139" i="11"/>
  <c r="G139" i="11"/>
  <c r="S735" i="11"/>
  <c r="K735" i="11"/>
  <c r="R735" i="11"/>
  <c r="J735" i="11"/>
  <c r="Y735" i="11"/>
  <c r="Q735" i="11"/>
  <c r="I735" i="11"/>
  <c r="X735" i="11"/>
  <c r="P735" i="11"/>
  <c r="H735" i="11"/>
  <c r="U735" i="11"/>
  <c r="M735" i="11"/>
  <c r="W735" i="11"/>
  <c r="V735" i="11"/>
  <c r="T735" i="11"/>
  <c r="O735" i="11"/>
  <c r="N735" i="11"/>
  <c r="L735" i="11"/>
  <c r="G735" i="11"/>
  <c r="F735" i="11"/>
  <c r="U937" i="11"/>
  <c r="M937" i="11"/>
  <c r="S937" i="11"/>
  <c r="V937" i="11"/>
  <c r="K937" i="11"/>
  <c r="T937" i="11"/>
  <c r="J937" i="11"/>
  <c r="R937" i="11"/>
  <c r="I937" i="11"/>
  <c r="N937" i="11"/>
  <c r="L937" i="11"/>
  <c r="Y937" i="11"/>
  <c r="H937" i="11"/>
  <c r="X937" i="11"/>
  <c r="G937" i="11"/>
  <c r="W937" i="11"/>
  <c r="F937" i="11"/>
  <c r="Q937" i="11"/>
  <c r="P937" i="11"/>
  <c r="O937" i="11"/>
  <c r="Y899" i="11"/>
  <c r="Q899" i="11"/>
  <c r="I899" i="11"/>
  <c r="S899" i="11"/>
  <c r="J899" i="11"/>
  <c r="R899" i="11"/>
  <c r="H899" i="11"/>
  <c r="P899" i="11"/>
  <c r="G899" i="11"/>
  <c r="X899" i="11"/>
  <c r="O899" i="11"/>
  <c r="F899" i="11"/>
  <c r="W899" i="11"/>
  <c r="N899" i="11"/>
  <c r="V899" i="11"/>
  <c r="M899" i="11"/>
  <c r="U899" i="11"/>
  <c r="L899" i="11"/>
  <c r="T899" i="11"/>
  <c r="K899" i="11"/>
  <c r="R756" i="11"/>
  <c r="J756" i="11"/>
  <c r="Y756" i="11"/>
  <c r="Q756" i="11"/>
  <c r="I756" i="11"/>
  <c r="X756" i="11"/>
  <c r="P756" i="11"/>
  <c r="H756" i="11"/>
  <c r="M756" i="11"/>
  <c r="W756" i="11"/>
  <c r="L756" i="11"/>
  <c r="V756" i="11"/>
  <c r="K756" i="11"/>
  <c r="U756" i="11"/>
  <c r="G756" i="11"/>
  <c r="T756" i="11"/>
  <c r="F756" i="11"/>
  <c r="S756" i="11"/>
  <c r="O756" i="11"/>
  <c r="N756" i="11"/>
  <c r="S605" i="11"/>
  <c r="K605" i="11"/>
  <c r="R605" i="11"/>
  <c r="J605" i="11"/>
  <c r="Y605" i="11"/>
  <c r="Q605" i="11"/>
  <c r="I605" i="11"/>
  <c r="P605" i="11"/>
  <c r="O605" i="11"/>
  <c r="N605" i="11"/>
  <c r="X605" i="11"/>
  <c r="M605" i="11"/>
  <c r="W605" i="11"/>
  <c r="L605" i="11"/>
  <c r="V605" i="11"/>
  <c r="H605" i="11"/>
  <c r="U605" i="11"/>
  <c r="G605" i="11"/>
  <c r="T605" i="11"/>
  <c r="F605" i="11"/>
  <c r="Y989" i="11"/>
  <c r="Q989" i="11"/>
  <c r="I989" i="11"/>
  <c r="X989" i="11"/>
  <c r="P989" i="11"/>
  <c r="H989" i="11"/>
  <c r="W989" i="11"/>
  <c r="O989" i="11"/>
  <c r="G989" i="11"/>
  <c r="V989" i="11"/>
  <c r="N989" i="11"/>
  <c r="F989" i="11"/>
  <c r="U989" i="11"/>
  <c r="M989" i="11"/>
  <c r="T989" i="11"/>
  <c r="L989" i="11"/>
  <c r="S989" i="11"/>
  <c r="K989" i="11"/>
  <c r="R989" i="11"/>
  <c r="J989" i="11"/>
  <c r="V630" i="11"/>
  <c r="N630" i="11"/>
  <c r="F630" i="11"/>
  <c r="W630" i="11"/>
  <c r="M630" i="11"/>
  <c r="U630" i="11"/>
  <c r="L630" i="11"/>
  <c r="T630" i="11"/>
  <c r="K630" i="11"/>
  <c r="S630" i="11"/>
  <c r="J630" i="11"/>
  <c r="R630" i="11"/>
  <c r="I630" i="11"/>
  <c r="Q630" i="11"/>
  <c r="H630" i="11"/>
  <c r="Y630" i="11"/>
  <c r="P630" i="11"/>
  <c r="G630" i="11"/>
  <c r="X630" i="11"/>
  <c r="O630" i="11"/>
  <c r="U886" i="11"/>
  <c r="M886" i="11"/>
  <c r="W886" i="11"/>
  <c r="N886" i="11"/>
  <c r="V886" i="11"/>
  <c r="L886" i="11"/>
  <c r="T886" i="11"/>
  <c r="K886" i="11"/>
  <c r="Q886" i="11"/>
  <c r="P886" i="11"/>
  <c r="O886" i="11"/>
  <c r="J886" i="11"/>
  <c r="Y886" i="11"/>
  <c r="I886" i="11"/>
  <c r="X886" i="11"/>
  <c r="H886" i="11"/>
  <c r="S886" i="11"/>
  <c r="G886" i="11"/>
  <c r="F886" i="11"/>
  <c r="R886" i="11"/>
  <c r="R100" i="11"/>
  <c r="J100" i="11"/>
  <c r="Y100" i="11"/>
  <c r="Q100" i="11"/>
  <c r="I100" i="11"/>
  <c r="W100" i="11"/>
  <c r="O100" i="11"/>
  <c r="G100" i="11"/>
  <c r="V100" i="11"/>
  <c r="N100" i="11"/>
  <c r="F100" i="11"/>
  <c r="U100" i="11"/>
  <c r="M100" i="11"/>
  <c r="L100" i="11"/>
  <c r="K100" i="11"/>
  <c r="H100" i="11"/>
  <c r="P100" i="11"/>
  <c r="X100" i="11"/>
  <c r="T100" i="11"/>
  <c r="S100" i="11"/>
  <c r="V101" i="11"/>
  <c r="N101" i="11"/>
  <c r="F101" i="11"/>
  <c r="U101" i="11"/>
  <c r="M101" i="11"/>
  <c r="S101" i="11"/>
  <c r="K101" i="11"/>
  <c r="R101" i="11"/>
  <c r="J101" i="11"/>
  <c r="Y101" i="11"/>
  <c r="Q101" i="11"/>
  <c r="I101" i="11"/>
  <c r="O101" i="11"/>
  <c r="L101" i="11"/>
  <c r="H101" i="11"/>
  <c r="G101" i="11"/>
  <c r="X101" i="11"/>
  <c r="W101" i="11"/>
  <c r="P101" i="11"/>
  <c r="T101" i="11"/>
  <c r="U800" i="11"/>
  <c r="M800" i="11"/>
  <c r="S800" i="11"/>
  <c r="J800" i="11"/>
  <c r="R800" i="11"/>
  <c r="I800" i="11"/>
  <c r="Q800" i="11"/>
  <c r="H800" i="11"/>
  <c r="V800" i="11"/>
  <c r="F800" i="11"/>
  <c r="T800" i="11"/>
  <c r="P800" i="11"/>
  <c r="O800" i="11"/>
  <c r="N800" i="11"/>
  <c r="Y800" i="11"/>
  <c r="L800" i="11"/>
  <c r="X800" i="11"/>
  <c r="K800" i="11"/>
  <c r="W800" i="11"/>
  <c r="G800" i="11"/>
  <c r="S711" i="11"/>
  <c r="K711" i="11"/>
  <c r="X711" i="11"/>
  <c r="O711" i="11"/>
  <c r="F711" i="11"/>
  <c r="W711" i="11"/>
  <c r="N711" i="11"/>
  <c r="V711" i="11"/>
  <c r="M711" i="11"/>
  <c r="U711" i="11"/>
  <c r="L711" i="11"/>
  <c r="T711" i="11"/>
  <c r="J711" i="11"/>
  <c r="R711" i="11"/>
  <c r="I711" i="11"/>
  <c r="Q711" i="11"/>
  <c r="H711" i="11"/>
  <c r="Y711" i="11"/>
  <c r="P711" i="11"/>
  <c r="G711" i="11"/>
  <c r="S68" i="11"/>
  <c r="K68" i="11"/>
  <c r="L68" i="11"/>
  <c r="R68" i="11"/>
  <c r="J68" i="11"/>
  <c r="Y68" i="11"/>
  <c r="Q68" i="11"/>
  <c r="I68" i="11"/>
  <c r="X68" i="11"/>
  <c r="P68" i="11"/>
  <c r="H68" i="11"/>
  <c r="W68" i="11"/>
  <c r="O68" i="11"/>
  <c r="G68" i="11"/>
  <c r="V68" i="11"/>
  <c r="N68" i="11"/>
  <c r="F68" i="11"/>
  <c r="T68" i="11"/>
  <c r="U68" i="11"/>
  <c r="M68" i="11"/>
  <c r="V111" i="11"/>
  <c r="N111" i="11"/>
  <c r="F111" i="11"/>
  <c r="U111" i="11"/>
  <c r="M111" i="11"/>
  <c r="T111" i="11"/>
  <c r="L111" i="11"/>
  <c r="S111" i="11"/>
  <c r="K111" i="11"/>
  <c r="R111" i="11"/>
  <c r="J111" i="11"/>
  <c r="Y111" i="11"/>
  <c r="Q111" i="11"/>
  <c r="I111" i="11"/>
  <c r="X111" i="11"/>
  <c r="P111" i="11"/>
  <c r="H111" i="11"/>
  <c r="W111" i="11"/>
  <c r="O111" i="11"/>
  <c r="G111" i="11"/>
  <c r="S28" i="11"/>
  <c r="K28" i="11"/>
  <c r="F28" i="11"/>
  <c r="R28" i="11"/>
  <c r="J28" i="11"/>
  <c r="T28" i="11"/>
  <c r="Y28" i="11"/>
  <c r="Q28" i="11"/>
  <c r="I28" i="11"/>
  <c r="P28" i="11"/>
  <c r="H28" i="11"/>
  <c r="V28" i="11"/>
  <c r="X28" i="11"/>
  <c r="W28" i="11"/>
  <c r="O28" i="11"/>
  <c r="G28" i="11"/>
  <c r="N28" i="11"/>
  <c r="U28" i="11"/>
  <c r="M28" i="11"/>
  <c r="L28" i="11"/>
  <c r="Y318" i="11"/>
  <c r="Q318" i="11"/>
  <c r="I318" i="11"/>
  <c r="X318" i="11"/>
  <c r="P318" i="11"/>
  <c r="H318" i="11"/>
  <c r="W318" i="11"/>
  <c r="O318" i="11"/>
  <c r="G318" i="11"/>
  <c r="V318" i="11"/>
  <c r="N318" i="11"/>
  <c r="F318" i="11"/>
  <c r="U318" i="11"/>
  <c r="M318" i="11"/>
  <c r="T318" i="11"/>
  <c r="S318" i="11"/>
  <c r="R318" i="11"/>
  <c r="L318" i="11"/>
  <c r="K318" i="11"/>
  <c r="J318" i="11"/>
  <c r="S205" i="11"/>
  <c r="K205" i="11"/>
  <c r="R205" i="11"/>
  <c r="J205" i="11"/>
  <c r="Y205" i="11"/>
  <c r="Q205" i="11"/>
  <c r="I205" i="11"/>
  <c r="N205" i="11"/>
  <c r="X205" i="11"/>
  <c r="M205" i="11"/>
  <c r="W205" i="11"/>
  <c r="L205" i="11"/>
  <c r="V205" i="11"/>
  <c r="H205" i="11"/>
  <c r="U205" i="11"/>
  <c r="G205" i="11"/>
  <c r="T205" i="11"/>
  <c r="F205" i="11"/>
  <c r="P205" i="11"/>
  <c r="O205" i="11"/>
  <c r="Y811" i="11"/>
  <c r="Q811" i="11"/>
  <c r="I811" i="11"/>
  <c r="S811" i="11"/>
  <c r="J811" i="11"/>
  <c r="R811" i="11"/>
  <c r="H811" i="11"/>
  <c r="P811" i="11"/>
  <c r="G811" i="11"/>
  <c r="X811" i="11"/>
  <c r="O811" i="11"/>
  <c r="F811" i="11"/>
  <c r="W811" i="11"/>
  <c r="N811" i="11"/>
  <c r="M811" i="11"/>
  <c r="L811" i="11"/>
  <c r="K811" i="11"/>
  <c r="V811" i="11"/>
  <c r="U811" i="11"/>
  <c r="T811" i="11"/>
  <c r="U295" i="11"/>
  <c r="M295" i="11"/>
  <c r="T295" i="11"/>
  <c r="L295" i="11"/>
  <c r="S295" i="11"/>
  <c r="K295" i="11"/>
  <c r="Y295" i="11"/>
  <c r="N295" i="11"/>
  <c r="X295" i="11"/>
  <c r="J295" i="11"/>
  <c r="W295" i="11"/>
  <c r="I295" i="11"/>
  <c r="V295" i="11"/>
  <c r="H295" i="11"/>
  <c r="R295" i="11"/>
  <c r="G295" i="11"/>
  <c r="Q295" i="11"/>
  <c r="F295" i="11"/>
  <c r="P295" i="11"/>
  <c r="O295" i="11"/>
  <c r="R182" i="11"/>
  <c r="J182" i="11"/>
  <c r="Y182" i="11"/>
  <c r="Q182" i="11"/>
  <c r="I182" i="11"/>
  <c r="X182" i="11"/>
  <c r="P182" i="11"/>
  <c r="H182" i="11"/>
  <c r="W182" i="11"/>
  <c r="O182" i="11"/>
  <c r="G182" i="11"/>
  <c r="V182" i="11"/>
  <c r="N182" i="11"/>
  <c r="F182" i="11"/>
  <c r="U182" i="11"/>
  <c r="M182" i="11"/>
  <c r="T182" i="11"/>
  <c r="L182" i="11"/>
  <c r="S182" i="11"/>
  <c r="K182" i="11"/>
  <c r="S60" i="11"/>
  <c r="K60" i="11"/>
  <c r="R60" i="11"/>
  <c r="J60" i="11"/>
  <c r="Y60" i="11"/>
  <c r="Q60" i="11"/>
  <c r="I60" i="11"/>
  <c r="X60" i="11"/>
  <c r="P60" i="11"/>
  <c r="H60" i="11"/>
  <c r="W60" i="11"/>
  <c r="O60" i="11"/>
  <c r="G60" i="11"/>
  <c r="L60" i="11"/>
  <c r="V60" i="11"/>
  <c r="N60" i="11"/>
  <c r="F60" i="11"/>
  <c r="U60" i="11"/>
  <c r="M60" i="11"/>
  <c r="T60" i="11"/>
  <c r="S261" i="11"/>
  <c r="K261" i="11"/>
  <c r="R261" i="11"/>
  <c r="J261" i="11"/>
  <c r="Y261" i="11"/>
  <c r="Q261" i="11"/>
  <c r="I261" i="11"/>
  <c r="X261" i="11"/>
  <c r="P261" i="11"/>
  <c r="H261" i="11"/>
  <c r="W261" i="11"/>
  <c r="O261" i="11"/>
  <c r="G261" i="11"/>
  <c r="V261" i="11"/>
  <c r="N261" i="11"/>
  <c r="F261" i="11"/>
  <c r="U261" i="11"/>
  <c r="M261" i="11"/>
  <c r="T261" i="11"/>
  <c r="L261" i="11"/>
  <c r="S42" i="11"/>
  <c r="K42" i="11"/>
  <c r="R42" i="11"/>
  <c r="J42" i="11"/>
  <c r="Y42" i="11"/>
  <c r="Q42" i="11"/>
  <c r="I42" i="11"/>
  <c r="X42" i="11"/>
  <c r="H42" i="11"/>
  <c r="T42" i="11"/>
  <c r="P42" i="11"/>
  <c r="W42" i="11"/>
  <c r="O42" i="11"/>
  <c r="G42" i="11"/>
  <c r="V42" i="11"/>
  <c r="N42" i="11"/>
  <c r="F42" i="11"/>
  <c r="U42" i="11"/>
  <c r="M42" i="11"/>
  <c r="L42" i="11"/>
  <c r="R134" i="11"/>
  <c r="J134" i="11"/>
  <c r="Y134" i="11"/>
  <c r="Q134" i="11"/>
  <c r="I134" i="11"/>
  <c r="X134" i="11"/>
  <c r="P134" i="11"/>
  <c r="H134" i="11"/>
  <c r="W134" i="11"/>
  <c r="O134" i="11"/>
  <c r="G134" i="11"/>
  <c r="V134" i="11"/>
  <c r="N134" i="11"/>
  <c r="F134" i="11"/>
  <c r="U134" i="11"/>
  <c r="M134" i="11"/>
  <c r="T134" i="11"/>
  <c r="L134" i="11"/>
  <c r="S134" i="11"/>
  <c r="K134" i="11"/>
  <c r="T351" i="11"/>
  <c r="L351" i="11"/>
  <c r="V351" i="11"/>
  <c r="M351" i="11"/>
  <c r="U351" i="11"/>
  <c r="K351" i="11"/>
  <c r="S351" i="11"/>
  <c r="J351" i="11"/>
  <c r="R351" i="11"/>
  <c r="I351" i="11"/>
  <c r="Q351" i="11"/>
  <c r="H351" i="11"/>
  <c r="Y351" i="11"/>
  <c r="P351" i="11"/>
  <c r="G351" i="11"/>
  <c r="X351" i="11"/>
  <c r="O351" i="11"/>
  <c r="F351" i="11"/>
  <c r="W351" i="11"/>
  <c r="N351" i="11"/>
  <c r="W25" i="11"/>
  <c r="O25" i="11"/>
  <c r="G25" i="11"/>
  <c r="I25" i="11"/>
  <c r="V25" i="11"/>
  <c r="N25" i="11"/>
  <c r="F25" i="11"/>
  <c r="R25" i="11"/>
  <c r="U25" i="11"/>
  <c r="M25" i="11"/>
  <c r="T25" i="11"/>
  <c r="Y25" i="11"/>
  <c r="P25" i="11"/>
  <c r="L25" i="11"/>
  <c r="S25" i="11"/>
  <c r="K25" i="11"/>
  <c r="J25" i="11"/>
  <c r="X25" i="11"/>
  <c r="Q25" i="11"/>
  <c r="H25" i="11"/>
  <c r="R110" i="11"/>
  <c r="J110" i="11"/>
  <c r="Y110" i="11"/>
  <c r="Q110" i="11"/>
  <c r="I110" i="11"/>
  <c r="X110" i="11"/>
  <c r="P110" i="11"/>
  <c r="H110" i="11"/>
  <c r="W110" i="11"/>
  <c r="O110" i="11"/>
  <c r="G110" i="11"/>
  <c r="V110" i="11"/>
  <c r="N110" i="11"/>
  <c r="F110" i="11"/>
  <c r="U110" i="11"/>
  <c r="M110" i="11"/>
  <c r="T110" i="11"/>
  <c r="L110" i="11"/>
  <c r="S110" i="11"/>
  <c r="K110" i="11"/>
  <c r="S213" i="11"/>
  <c r="K213" i="11"/>
  <c r="R213" i="11"/>
  <c r="J213" i="11"/>
  <c r="Y213" i="11"/>
  <c r="Q213" i="11"/>
  <c r="I213" i="11"/>
  <c r="X213" i="11"/>
  <c r="P213" i="11"/>
  <c r="H213" i="11"/>
  <c r="W213" i="11"/>
  <c r="O213" i="11"/>
  <c r="G213" i="11"/>
  <c r="L213" i="11"/>
  <c r="F213" i="11"/>
  <c r="V213" i="11"/>
  <c r="U213" i="11"/>
  <c r="T213" i="11"/>
  <c r="N213" i="11"/>
  <c r="M213" i="11"/>
  <c r="Y316" i="11"/>
  <c r="Q316" i="11"/>
  <c r="I316" i="11"/>
  <c r="X316" i="11"/>
  <c r="P316" i="11"/>
  <c r="H316" i="11"/>
  <c r="W316" i="11"/>
  <c r="O316" i="11"/>
  <c r="G316" i="11"/>
  <c r="V316" i="11"/>
  <c r="N316" i="11"/>
  <c r="F316" i="11"/>
  <c r="U316" i="11"/>
  <c r="M316" i="11"/>
  <c r="S316" i="11"/>
  <c r="R316" i="11"/>
  <c r="L316" i="11"/>
  <c r="K316" i="11"/>
  <c r="J316" i="11"/>
  <c r="T316" i="11"/>
  <c r="U943" i="11"/>
  <c r="M943" i="11"/>
  <c r="T943" i="11"/>
  <c r="L943" i="11"/>
  <c r="S943" i="11"/>
  <c r="K943" i="11"/>
  <c r="P943" i="11"/>
  <c r="O943" i="11"/>
  <c r="Y943" i="11"/>
  <c r="N943" i="11"/>
  <c r="J943" i="11"/>
  <c r="I943" i="11"/>
  <c r="H943" i="11"/>
  <c r="X943" i="11"/>
  <c r="G943" i="11"/>
  <c r="W943" i="11"/>
  <c r="F943" i="11"/>
  <c r="V943" i="11"/>
  <c r="R943" i="11"/>
  <c r="Q943" i="11"/>
  <c r="X407" i="11"/>
  <c r="P407" i="11"/>
  <c r="U407" i="11"/>
  <c r="L407" i="11"/>
  <c r="T407" i="11"/>
  <c r="K407" i="11"/>
  <c r="S407" i="11"/>
  <c r="J407" i="11"/>
  <c r="R407" i="11"/>
  <c r="I407" i="11"/>
  <c r="Q407" i="11"/>
  <c r="H407" i="11"/>
  <c r="Y407" i="11"/>
  <c r="W407" i="11"/>
  <c r="V407" i="11"/>
  <c r="O407" i="11"/>
  <c r="N407" i="11"/>
  <c r="M407" i="11"/>
  <c r="G407" i="11"/>
  <c r="F407" i="11"/>
  <c r="T480" i="11"/>
  <c r="L480" i="11"/>
  <c r="S480" i="11"/>
  <c r="K480" i="11"/>
  <c r="R480" i="11"/>
  <c r="J480" i="11"/>
  <c r="Y480" i="11"/>
  <c r="Q480" i="11"/>
  <c r="I480" i="11"/>
  <c r="X480" i="11"/>
  <c r="P480" i="11"/>
  <c r="H480" i="11"/>
  <c r="W480" i="11"/>
  <c r="O480" i="11"/>
  <c r="G480" i="11"/>
  <c r="V480" i="11"/>
  <c r="N480" i="11"/>
  <c r="F480" i="11"/>
  <c r="U480" i="11"/>
  <c r="M480" i="11"/>
  <c r="S553" i="11"/>
  <c r="K553" i="11"/>
  <c r="R553" i="11"/>
  <c r="I553" i="11"/>
  <c r="Q553" i="11"/>
  <c r="H553" i="11"/>
  <c r="Y553" i="11"/>
  <c r="P553" i="11"/>
  <c r="G553" i="11"/>
  <c r="X553" i="11"/>
  <c r="O553" i="11"/>
  <c r="F553" i="11"/>
  <c r="W553" i="11"/>
  <c r="N553" i="11"/>
  <c r="V553" i="11"/>
  <c r="M553" i="11"/>
  <c r="U553" i="11"/>
  <c r="L553" i="11"/>
  <c r="T553" i="11"/>
  <c r="J553" i="11"/>
  <c r="V634" i="11"/>
  <c r="N634" i="11"/>
  <c r="F634" i="11"/>
  <c r="Y634" i="11"/>
  <c r="P634" i="11"/>
  <c r="G634" i="11"/>
  <c r="X634" i="11"/>
  <c r="O634" i="11"/>
  <c r="W634" i="11"/>
  <c r="M634" i="11"/>
  <c r="U634" i="11"/>
  <c r="L634" i="11"/>
  <c r="T634" i="11"/>
  <c r="K634" i="11"/>
  <c r="S634" i="11"/>
  <c r="J634" i="11"/>
  <c r="R634" i="11"/>
  <c r="I634" i="11"/>
  <c r="Q634" i="11"/>
  <c r="H634" i="11"/>
  <c r="S737" i="11"/>
  <c r="K737" i="11"/>
  <c r="R737" i="11"/>
  <c r="J737" i="11"/>
  <c r="Y737" i="11"/>
  <c r="Q737" i="11"/>
  <c r="I737" i="11"/>
  <c r="X737" i="11"/>
  <c r="P737" i="11"/>
  <c r="H737" i="11"/>
  <c r="W737" i="11"/>
  <c r="O737" i="11"/>
  <c r="G737" i="11"/>
  <c r="V737" i="11"/>
  <c r="N737" i="11"/>
  <c r="F737" i="11"/>
  <c r="U737" i="11"/>
  <c r="M737" i="11"/>
  <c r="T737" i="11"/>
  <c r="L737" i="11"/>
  <c r="U840" i="11"/>
  <c r="M840" i="11"/>
  <c r="S840" i="11"/>
  <c r="J840" i="11"/>
  <c r="R840" i="11"/>
  <c r="I840" i="11"/>
  <c r="Q840" i="11"/>
  <c r="H840" i="11"/>
  <c r="Y840" i="11"/>
  <c r="L840" i="11"/>
  <c r="X840" i="11"/>
  <c r="K840" i="11"/>
  <c r="W840" i="11"/>
  <c r="G840" i="11"/>
  <c r="V840" i="11"/>
  <c r="F840" i="11"/>
  <c r="T840" i="11"/>
  <c r="P840" i="11"/>
  <c r="O840" i="11"/>
  <c r="N840" i="11"/>
  <c r="X380" i="11"/>
  <c r="P380" i="11"/>
  <c r="H380" i="11"/>
  <c r="R380" i="11"/>
  <c r="I380" i="11"/>
  <c r="Q380" i="11"/>
  <c r="G380" i="11"/>
  <c r="Y380" i="11"/>
  <c r="O380" i="11"/>
  <c r="F380" i="11"/>
  <c r="W380" i="11"/>
  <c r="N380" i="11"/>
  <c r="V380" i="11"/>
  <c r="M380" i="11"/>
  <c r="U380" i="11"/>
  <c r="L380" i="11"/>
  <c r="T380" i="11"/>
  <c r="K380" i="11"/>
  <c r="S380" i="11"/>
  <c r="J380" i="11"/>
  <c r="X453" i="11"/>
  <c r="P453" i="11"/>
  <c r="H453" i="11"/>
  <c r="Y453" i="11"/>
  <c r="O453" i="11"/>
  <c r="F453" i="11"/>
  <c r="W453" i="11"/>
  <c r="N453" i="11"/>
  <c r="V453" i="11"/>
  <c r="M453" i="11"/>
  <c r="U453" i="11"/>
  <c r="L453" i="11"/>
  <c r="T453" i="11"/>
  <c r="K453" i="11"/>
  <c r="S453" i="11"/>
  <c r="J453" i="11"/>
  <c r="R453" i="11"/>
  <c r="I453" i="11"/>
  <c r="Q453" i="11"/>
  <c r="G453" i="11"/>
  <c r="V527" i="11"/>
  <c r="N527" i="11"/>
  <c r="F527" i="11"/>
  <c r="Y527" i="11"/>
  <c r="P527" i="11"/>
  <c r="G527" i="11"/>
  <c r="X527" i="11"/>
  <c r="O527" i="11"/>
  <c r="W527" i="11"/>
  <c r="M527" i="11"/>
  <c r="U527" i="11"/>
  <c r="L527" i="11"/>
  <c r="T527" i="11"/>
  <c r="K527" i="11"/>
  <c r="S527" i="11"/>
  <c r="J527" i="11"/>
  <c r="R527" i="11"/>
  <c r="I527" i="11"/>
  <c r="Q527" i="11"/>
  <c r="H527" i="11"/>
  <c r="W600" i="11"/>
  <c r="O600" i="11"/>
  <c r="G600" i="11"/>
  <c r="V600" i="11"/>
  <c r="N600" i="11"/>
  <c r="F600" i="11"/>
  <c r="U600" i="11"/>
  <c r="M600" i="11"/>
  <c r="P600" i="11"/>
  <c r="L600" i="11"/>
  <c r="Y600" i="11"/>
  <c r="K600" i="11"/>
  <c r="X600" i="11"/>
  <c r="J600" i="11"/>
  <c r="T600" i="11"/>
  <c r="I600" i="11"/>
  <c r="S600" i="11"/>
  <c r="H600" i="11"/>
  <c r="R600" i="11"/>
  <c r="Q600" i="11"/>
  <c r="S699" i="11"/>
  <c r="K699" i="11"/>
  <c r="Q699" i="11"/>
  <c r="H699" i="11"/>
  <c r="Y699" i="11"/>
  <c r="P699" i="11"/>
  <c r="G699" i="11"/>
  <c r="X699" i="11"/>
  <c r="O699" i="11"/>
  <c r="F699" i="11"/>
  <c r="W699" i="11"/>
  <c r="N699" i="11"/>
  <c r="V699" i="11"/>
  <c r="M699" i="11"/>
  <c r="U699" i="11"/>
  <c r="L699" i="11"/>
  <c r="T699" i="11"/>
  <c r="J699" i="11"/>
  <c r="R699" i="11"/>
  <c r="I699" i="11"/>
  <c r="U802" i="11"/>
  <c r="M802" i="11"/>
  <c r="Y802" i="11"/>
  <c r="P802" i="11"/>
  <c r="G802" i="11"/>
  <c r="X802" i="11"/>
  <c r="O802" i="11"/>
  <c r="F802" i="11"/>
  <c r="W802" i="11"/>
  <c r="N802" i="11"/>
  <c r="J802" i="11"/>
  <c r="V802" i="11"/>
  <c r="I802" i="11"/>
  <c r="T802" i="11"/>
  <c r="H802" i="11"/>
  <c r="S802" i="11"/>
  <c r="R802" i="11"/>
  <c r="Q802" i="11"/>
  <c r="L802" i="11"/>
  <c r="K802" i="11"/>
  <c r="X354" i="11"/>
  <c r="P354" i="11"/>
  <c r="H354" i="11"/>
  <c r="Q354" i="11"/>
  <c r="G354" i="11"/>
  <c r="Y354" i="11"/>
  <c r="O354" i="11"/>
  <c r="F354" i="11"/>
  <c r="W354" i="11"/>
  <c r="N354" i="11"/>
  <c r="V354" i="11"/>
  <c r="M354" i="11"/>
  <c r="U354" i="11"/>
  <c r="L354" i="11"/>
  <c r="T354" i="11"/>
  <c r="K354" i="11"/>
  <c r="S354" i="11"/>
  <c r="J354" i="11"/>
  <c r="R354" i="11"/>
  <c r="I354" i="11"/>
  <c r="X427" i="11"/>
  <c r="P427" i="11"/>
  <c r="H427" i="11"/>
  <c r="W427" i="11"/>
  <c r="N427" i="11"/>
  <c r="V427" i="11"/>
  <c r="M427" i="11"/>
  <c r="U427" i="11"/>
  <c r="L427" i="11"/>
  <c r="T427" i="11"/>
  <c r="K427" i="11"/>
  <c r="S427" i="11"/>
  <c r="J427" i="11"/>
  <c r="R427" i="11"/>
  <c r="I427" i="11"/>
  <c r="Q427" i="11"/>
  <c r="G427" i="11"/>
  <c r="F427" i="11"/>
  <c r="Y427" i="11"/>
  <c r="O427" i="11"/>
  <c r="R500" i="11"/>
  <c r="J500" i="11"/>
  <c r="Y500" i="11"/>
  <c r="P500" i="11"/>
  <c r="G500" i="11"/>
  <c r="X500" i="11"/>
  <c r="O500" i="11"/>
  <c r="F500" i="11"/>
  <c r="W500" i="11"/>
  <c r="N500" i="11"/>
  <c r="V500" i="11"/>
  <c r="M500" i="11"/>
  <c r="U500" i="11"/>
  <c r="L500" i="11"/>
  <c r="T500" i="11"/>
  <c r="K500" i="11"/>
  <c r="S500" i="11"/>
  <c r="I500" i="11"/>
  <c r="Q500" i="11"/>
  <c r="H500" i="11"/>
  <c r="S573" i="11"/>
  <c r="K573" i="11"/>
  <c r="U573" i="11"/>
  <c r="L573" i="11"/>
  <c r="T573" i="11"/>
  <c r="J573" i="11"/>
  <c r="R573" i="11"/>
  <c r="I573" i="11"/>
  <c r="Q573" i="11"/>
  <c r="H573" i="11"/>
  <c r="Y573" i="11"/>
  <c r="P573" i="11"/>
  <c r="G573" i="11"/>
  <c r="X573" i="11"/>
  <c r="O573" i="11"/>
  <c r="F573" i="11"/>
  <c r="W573" i="11"/>
  <c r="N573" i="11"/>
  <c r="M573" i="11"/>
  <c r="V573" i="11"/>
  <c r="V664" i="11"/>
  <c r="N664" i="11"/>
  <c r="F664" i="11"/>
  <c r="S664" i="11"/>
  <c r="J664" i="11"/>
  <c r="R664" i="11"/>
  <c r="I664" i="11"/>
  <c r="Q664" i="11"/>
  <c r="H664" i="11"/>
  <c r="Y664" i="11"/>
  <c r="P664" i="11"/>
  <c r="G664" i="11"/>
  <c r="X664" i="11"/>
  <c r="O664" i="11"/>
  <c r="W664" i="11"/>
  <c r="M664" i="11"/>
  <c r="U664" i="11"/>
  <c r="L664" i="11"/>
  <c r="T664" i="11"/>
  <c r="K664" i="11"/>
  <c r="V767" i="11"/>
  <c r="N767" i="11"/>
  <c r="F767" i="11"/>
  <c r="U767" i="11"/>
  <c r="M767" i="11"/>
  <c r="T767" i="11"/>
  <c r="L767" i="11"/>
  <c r="X767" i="11"/>
  <c r="J767" i="11"/>
  <c r="W767" i="11"/>
  <c r="I767" i="11"/>
  <c r="S767" i="11"/>
  <c r="H767" i="11"/>
  <c r="R767" i="11"/>
  <c r="G767" i="11"/>
  <c r="Q767" i="11"/>
  <c r="P767" i="11"/>
  <c r="O767" i="11"/>
  <c r="Y767" i="11"/>
  <c r="K767" i="11"/>
  <c r="Y903" i="11"/>
  <c r="Q903" i="11"/>
  <c r="I903" i="11"/>
  <c r="U903" i="11"/>
  <c r="L903" i="11"/>
  <c r="T903" i="11"/>
  <c r="K903" i="11"/>
  <c r="S903" i="11"/>
  <c r="J903" i="11"/>
  <c r="R903" i="11"/>
  <c r="H903" i="11"/>
  <c r="P903" i="11"/>
  <c r="G903" i="11"/>
  <c r="X903" i="11"/>
  <c r="O903" i="11"/>
  <c r="F903" i="11"/>
  <c r="W903" i="11"/>
  <c r="N903" i="11"/>
  <c r="V903" i="11"/>
  <c r="M903" i="11"/>
  <c r="X392" i="11"/>
  <c r="P392" i="11"/>
  <c r="H392" i="11"/>
  <c r="Y392" i="11"/>
  <c r="O392" i="11"/>
  <c r="F392" i="11"/>
  <c r="W392" i="11"/>
  <c r="N392" i="11"/>
  <c r="V392" i="11"/>
  <c r="M392" i="11"/>
  <c r="U392" i="11"/>
  <c r="L392" i="11"/>
  <c r="T392" i="11"/>
  <c r="K392" i="11"/>
  <c r="S392" i="11"/>
  <c r="J392" i="11"/>
  <c r="R392" i="11"/>
  <c r="I392" i="11"/>
  <c r="G392" i="11"/>
  <c r="Q392" i="11"/>
  <c r="X465" i="11"/>
  <c r="P465" i="11"/>
  <c r="H465" i="11"/>
  <c r="W465" i="11"/>
  <c r="O465" i="11"/>
  <c r="G465" i="11"/>
  <c r="V465" i="11"/>
  <c r="N465" i="11"/>
  <c r="F465" i="11"/>
  <c r="Q465" i="11"/>
  <c r="M465" i="11"/>
  <c r="L465" i="11"/>
  <c r="Y465" i="11"/>
  <c r="K465" i="11"/>
  <c r="U465" i="11"/>
  <c r="J465" i="11"/>
  <c r="T465" i="11"/>
  <c r="I465" i="11"/>
  <c r="S465" i="11"/>
  <c r="R465" i="11"/>
  <c r="R538" i="11"/>
  <c r="J538" i="11"/>
  <c r="Y538" i="11"/>
  <c r="Q538" i="11"/>
  <c r="I538" i="11"/>
  <c r="X538" i="11"/>
  <c r="P538" i="11"/>
  <c r="H538" i="11"/>
  <c r="O538" i="11"/>
  <c r="N538" i="11"/>
  <c r="M538" i="11"/>
  <c r="W538" i="11"/>
  <c r="L538" i="11"/>
  <c r="V538" i="11"/>
  <c r="K538" i="11"/>
  <c r="U538" i="11"/>
  <c r="G538" i="11"/>
  <c r="T538" i="11"/>
  <c r="F538" i="11"/>
  <c r="S538" i="11"/>
  <c r="S615" i="11"/>
  <c r="K615" i="11"/>
  <c r="R615" i="11"/>
  <c r="J615" i="11"/>
  <c r="Y615" i="11"/>
  <c r="Q615" i="11"/>
  <c r="I615" i="11"/>
  <c r="V615" i="11"/>
  <c r="H615" i="11"/>
  <c r="U615" i="11"/>
  <c r="G615" i="11"/>
  <c r="T615" i="11"/>
  <c r="F615" i="11"/>
  <c r="P615" i="11"/>
  <c r="O615" i="11"/>
  <c r="N615" i="11"/>
  <c r="X615" i="11"/>
  <c r="M615" i="11"/>
  <c r="W615" i="11"/>
  <c r="L615" i="11"/>
  <c r="S715" i="11"/>
  <c r="K715" i="11"/>
  <c r="Q715" i="11"/>
  <c r="H715" i="11"/>
  <c r="Y715" i="11"/>
  <c r="P715" i="11"/>
  <c r="G715" i="11"/>
  <c r="X715" i="11"/>
  <c r="O715" i="11"/>
  <c r="F715" i="11"/>
  <c r="W715" i="11"/>
  <c r="N715" i="11"/>
  <c r="V715" i="11"/>
  <c r="M715" i="11"/>
  <c r="U715" i="11"/>
  <c r="L715" i="11"/>
  <c r="T715" i="11"/>
  <c r="J715" i="11"/>
  <c r="R715" i="11"/>
  <c r="I715" i="11"/>
  <c r="U818" i="11"/>
  <c r="M818" i="11"/>
  <c r="Y818" i="11"/>
  <c r="P818" i="11"/>
  <c r="G818" i="11"/>
  <c r="X818" i="11"/>
  <c r="O818" i="11"/>
  <c r="F818" i="11"/>
  <c r="W818" i="11"/>
  <c r="N818" i="11"/>
  <c r="V818" i="11"/>
  <c r="L818" i="11"/>
  <c r="T818" i="11"/>
  <c r="K818" i="11"/>
  <c r="S818" i="11"/>
  <c r="R818" i="11"/>
  <c r="Q818" i="11"/>
  <c r="J818" i="11"/>
  <c r="I818" i="11"/>
  <c r="H818" i="11"/>
  <c r="V89" i="11"/>
  <c r="N89" i="11"/>
  <c r="F89" i="11"/>
  <c r="U89" i="11"/>
  <c r="M89" i="11"/>
  <c r="S89" i="11"/>
  <c r="K89" i="11"/>
  <c r="R89" i="11"/>
  <c r="J89" i="11"/>
  <c r="Y89" i="11"/>
  <c r="Q89" i="11"/>
  <c r="I89" i="11"/>
  <c r="T89" i="11"/>
  <c r="W89" i="11"/>
  <c r="P89" i="11"/>
  <c r="O89" i="11"/>
  <c r="L89" i="11"/>
  <c r="H89" i="11"/>
  <c r="G89" i="11"/>
  <c r="X89" i="11"/>
  <c r="V153" i="11"/>
  <c r="N153" i="11"/>
  <c r="F153" i="11"/>
  <c r="U153" i="11"/>
  <c r="M153" i="11"/>
  <c r="T153" i="11"/>
  <c r="L153" i="11"/>
  <c r="S153" i="11"/>
  <c r="K153" i="11"/>
  <c r="R153" i="11"/>
  <c r="J153" i="11"/>
  <c r="Y153" i="11"/>
  <c r="Q153" i="11"/>
  <c r="I153" i="11"/>
  <c r="X153" i="11"/>
  <c r="P153" i="11"/>
  <c r="H153" i="11"/>
  <c r="W153" i="11"/>
  <c r="O153" i="11"/>
  <c r="G153" i="11"/>
  <c r="S217" i="11"/>
  <c r="K217" i="11"/>
  <c r="R217" i="11"/>
  <c r="J217" i="11"/>
  <c r="Y217" i="11"/>
  <c r="Q217" i="11"/>
  <c r="I217" i="11"/>
  <c r="X217" i="11"/>
  <c r="P217" i="11"/>
  <c r="H217" i="11"/>
  <c r="W217" i="11"/>
  <c r="O217" i="11"/>
  <c r="G217" i="11"/>
  <c r="N217" i="11"/>
  <c r="M217" i="11"/>
  <c r="L217" i="11"/>
  <c r="F217" i="11"/>
  <c r="V217" i="11"/>
  <c r="U217" i="11"/>
  <c r="T217" i="11"/>
  <c r="S281" i="11"/>
  <c r="K281" i="11"/>
  <c r="R281" i="11"/>
  <c r="J281" i="11"/>
  <c r="Y281" i="11"/>
  <c r="Q281" i="11"/>
  <c r="I281" i="11"/>
  <c r="X281" i="11"/>
  <c r="P281" i="11"/>
  <c r="H281" i="11"/>
  <c r="W281" i="11"/>
  <c r="O281" i="11"/>
  <c r="G281" i="11"/>
  <c r="V281" i="11"/>
  <c r="N281" i="11"/>
  <c r="F281" i="11"/>
  <c r="U281" i="11"/>
  <c r="M281" i="11"/>
  <c r="T281" i="11"/>
  <c r="L281" i="11"/>
  <c r="T347" i="11"/>
  <c r="L347" i="11"/>
  <c r="S347" i="11"/>
  <c r="J347" i="11"/>
  <c r="R347" i="11"/>
  <c r="I347" i="11"/>
  <c r="Q347" i="11"/>
  <c r="H347" i="11"/>
  <c r="Y347" i="11"/>
  <c r="P347" i="11"/>
  <c r="G347" i="11"/>
  <c r="X347" i="11"/>
  <c r="O347" i="11"/>
  <c r="F347" i="11"/>
  <c r="W347" i="11"/>
  <c r="N347" i="11"/>
  <c r="V347" i="11"/>
  <c r="M347" i="11"/>
  <c r="U347" i="11"/>
  <c r="K347" i="11"/>
  <c r="T420" i="11"/>
  <c r="L420" i="11"/>
  <c r="Q420" i="11"/>
  <c r="H420" i="11"/>
  <c r="Y420" i="11"/>
  <c r="P420" i="11"/>
  <c r="G420" i="11"/>
  <c r="X420" i="11"/>
  <c r="O420" i="11"/>
  <c r="F420" i="11"/>
  <c r="W420" i="11"/>
  <c r="N420" i="11"/>
  <c r="V420" i="11"/>
  <c r="M420" i="11"/>
  <c r="U420" i="11"/>
  <c r="K420" i="11"/>
  <c r="S420" i="11"/>
  <c r="J420" i="11"/>
  <c r="R420" i="11"/>
  <c r="I420" i="11"/>
  <c r="V493" i="11"/>
  <c r="N493" i="11"/>
  <c r="F493" i="11"/>
  <c r="S493" i="11"/>
  <c r="J493" i="11"/>
  <c r="R493" i="11"/>
  <c r="I493" i="11"/>
  <c r="Q493" i="11"/>
  <c r="H493" i="11"/>
  <c r="Y493" i="11"/>
  <c r="P493" i="11"/>
  <c r="G493" i="11"/>
  <c r="X493" i="11"/>
  <c r="O493" i="11"/>
  <c r="W493" i="11"/>
  <c r="M493" i="11"/>
  <c r="U493" i="11"/>
  <c r="L493" i="11"/>
  <c r="T493" i="11"/>
  <c r="K493" i="11"/>
  <c r="S567" i="11"/>
  <c r="K567" i="11"/>
  <c r="V567" i="11"/>
  <c r="M567" i="11"/>
  <c r="U567" i="11"/>
  <c r="L567" i="11"/>
  <c r="T567" i="11"/>
  <c r="J567" i="11"/>
  <c r="R567" i="11"/>
  <c r="I567" i="11"/>
  <c r="Q567" i="11"/>
  <c r="H567" i="11"/>
  <c r="Y567" i="11"/>
  <c r="P567" i="11"/>
  <c r="G567" i="11"/>
  <c r="X567" i="11"/>
  <c r="O567" i="11"/>
  <c r="F567" i="11"/>
  <c r="W567" i="11"/>
  <c r="N567" i="11"/>
  <c r="R655" i="11"/>
  <c r="J655" i="11"/>
  <c r="Y655" i="11"/>
  <c r="P655" i="11"/>
  <c r="G655" i="11"/>
  <c r="X655" i="11"/>
  <c r="O655" i="11"/>
  <c r="F655" i="11"/>
  <c r="W655" i="11"/>
  <c r="N655" i="11"/>
  <c r="V655" i="11"/>
  <c r="M655" i="11"/>
  <c r="U655" i="11"/>
  <c r="L655" i="11"/>
  <c r="T655" i="11"/>
  <c r="K655" i="11"/>
  <c r="S655" i="11"/>
  <c r="I655" i="11"/>
  <c r="Q655" i="11"/>
  <c r="H655" i="11"/>
  <c r="V755" i="11"/>
  <c r="N755" i="11"/>
  <c r="F755" i="11"/>
  <c r="U755" i="11"/>
  <c r="M755" i="11"/>
  <c r="T755" i="11"/>
  <c r="L755" i="11"/>
  <c r="S755" i="11"/>
  <c r="H755" i="11"/>
  <c r="R755" i="11"/>
  <c r="G755" i="11"/>
  <c r="Q755" i="11"/>
  <c r="P755" i="11"/>
  <c r="O755" i="11"/>
  <c r="Y755" i="11"/>
  <c r="K755" i="11"/>
  <c r="X755" i="11"/>
  <c r="J755" i="11"/>
  <c r="W755" i="11"/>
  <c r="I755" i="11"/>
  <c r="U858" i="11"/>
  <c r="M858" i="11"/>
  <c r="Y858" i="11"/>
  <c r="P858" i="11"/>
  <c r="G858" i="11"/>
  <c r="X858" i="11"/>
  <c r="O858" i="11"/>
  <c r="F858" i="11"/>
  <c r="W858" i="11"/>
  <c r="N858" i="11"/>
  <c r="V858" i="11"/>
  <c r="L858" i="11"/>
  <c r="T858" i="11"/>
  <c r="K858" i="11"/>
  <c r="S858" i="11"/>
  <c r="J858" i="11"/>
  <c r="R858" i="11"/>
  <c r="I858" i="11"/>
  <c r="Q858" i="11"/>
  <c r="H858" i="11"/>
  <c r="R114" i="11"/>
  <c r="J114" i="11"/>
  <c r="Y114" i="11"/>
  <c r="Q114" i="11"/>
  <c r="I114" i="11"/>
  <c r="X114" i="11"/>
  <c r="P114" i="11"/>
  <c r="H114" i="11"/>
  <c r="W114" i="11"/>
  <c r="O114" i="11"/>
  <c r="G114" i="11"/>
  <c r="V114" i="11"/>
  <c r="N114" i="11"/>
  <c r="F114" i="11"/>
  <c r="U114" i="11"/>
  <c r="M114" i="11"/>
  <c r="T114" i="11"/>
  <c r="L114" i="11"/>
  <c r="S114" i="11"/>
  <c r="K114" i="11"/>
  <c r="R178" i="11"/>
  <c r="J178" i="11"/>
  <c r="Y178" i="11"/>
  <c r="Q178" i="11"/>
  <c r="I178" i="11"/>
  <c r="X178" i="11"/>
  <c r="P178" i="11"/>
  <c r="H178" i="11"/>
  <c r="W178" i="11"/>
  <c r="O178" i="11"/>
  <c r="G178" i="11"/>
  <c r="V178" i="11"/>
  <c r="N178" i="11"/>
  <c r="F178" i="11"/>
  <c r="U178" i="11"/>
  <c r="M178" i="11"/>
  <c r="T178" i="11"/>
  <c r="L178" i="11"/>
  <c r="S178" i="11"/>
  <c r="K178" i="11"/>
  <c r="W242" i="11"/>
  <c r="O242" i="11"/>
  <c r="G242" i="11"/>
  <c r="V242" i="11"/>
  <c r="N242" i="11"/>
  <c r="F242" i="11"/>
  <c r="U242" i="11"/>
  <c r="M242" i="11"/>
  <c r="T242" i="11"/>
  <c r="L242" i="11"/>
  <c r="S242" i="11"/>
  <c r="K242" i="11"/>
  <c r="R242" i="11"/>
  <c r="J242" i="11"/>
  <c r="Y242" i="11"/>
  <c r="Q242" i="11"/>
  <c r="I242" i="11"/>
  <c r="X242" i="11"/>
  <c r="P242" i="11"/>
  <c r="H242" i="11"/>
  <c r="Y306" i="11"/>
  <c r="Q306" i="11"/>
  <c r="I306" i="11"/>
  <c r="X306" i="11"/>
  <c r="P306" i="11"/>
  <c r="H306" i="11"/>
  <c r="W306" i="11"/>
  <c r="O306" i="11"/>
  <c r="G306" i="11"/>
  <c r="V306" i="11"/>
  <c r="K306" i="11"/>
  <c r="U306" i="11"/>
  <c r="J306" i="11"/>
  <c r="T306" i="11"/>
  <c r="F306" i="11"/>
  <c r="S306" i="11"/>
  <c r="R306" i="11"/>
  <c r="N306" i="11"/>
  <c r="M306" i="11"/>
  <c r="L306" i="11"/>
  <c r="X376" i="11"/>
  <c r="P376" i="11"/>
  <c r="H376" i="11"/>
  <c r="Y376" i="11"/>
  <c r="O376" i="11"/>
  <c r="F376" i="11"/>
  <c r="W376" i="11"/>
  <c r="N376" i="11"/>
  <c r="V376" i="11"/>
  <c r="M376" i="11"/>
  <c r="U376" i="11"/>
  <c r="L376" i="11"/>
  <c r="T376" i="11"/>
  <c r="K376" i="11"/>
  <c r="S376" i="11"/>
  <c r="J376" i="11"/>
  <c r="R376" i="11"/>
  <c r="I376" i="11"/>
  <c r="Q376" i="11"/>
  <c r="G376" i="11"/>
  <c r="X449" i="11"/>
  <c r="P449" i="11"/>
  <c r="H449" i="11"/>
  <c r="V449" i="11"/>
  <c r="M449" i="11"/>
  <c r="U449" i="11"/>
  <c r="L449" i="11"/>
  <c r="T449" i="11"/>
  <c r="K449" i="11"/>
  <c r="S449" i="11"/>
  <c r="J449" i="11"/>
  <c r="R449" i="11"/>
  <c r="I449" i="11"/>
  <c r="Q449" i="11"/>
  <c r="G449" i="11"/>
  <c r="Y449" i="11"/>
  <c r="O449" i="11"/>
  <c r="F449" i="11"/>
  <c r="W449" i="11"/>
  <c r="N449" i="11"/>
  <c r="R522" i="11"/>
  <c r="J522" i="11"/>
  <c r="X522" i="11"/>
  <c r="O522" i="11"/>
  <c r="F522" i="11"/>
  <c r="W522" i="11"/>
  <c r="N522" i="11"/>
  <c r="V522" i="11"/>
  <c r="M522" i="11"/>
  <c r="U522" i="11"/>
  <c r="L522" i="11"/>
  <c r="T522" i="11"/>
  <c r="K522" i="11"/>
  <c r="S522" i="11"/>
  <c r="I522" i="11"/>
  <c r="Q522" i="11"/>
  <c r="H522" i="11"/>
  <c r="Y522" i="11"/>
  <c r="P522" i="11"/>
  <c r="G522" i="11"/>
  <c r="S595" i="11"/>
  <c r="K595" i="11"/>
  <c r="T595" i="11"/>
  <c r="J595" i="11"/>
  <c r="R595" i="11"/>
  <c r="I595" i="11"/>
  <c r="Q595" i="11"/>
  <c r="H595" i="11"/>
  <c r="Y595" i="11"/>
  <c r="P595" i="11"/>
  <c r="G595" i="11"/>
  <c r="X595" i="11"/>
  <c r="O595" i="11"/>
  <c r="F595" i="11"/>
  <c r="W595" i="11"/>
  <c r="N595" i="11"/>
  <c r="V595" i="11"/>
  <c r="M595" i="11"/>
  <c r="L595" i="11"/>
  <c r="U595" i="11"/>
  <c r="S695" i="11"/>
  <c r="K695" i="11"/>
  <c r="X695" i="11"/>
  <c r="O695" i="11"/>
  <c r="F695" i="11"/>
  <c r="W695" i="11"/>
  <c r="N695" i="11"/>
  <c r="V695" i="11"/>
  <c r="M695" i="11"/>
  <c r="T695" i="11"/>
  <c r="G695" i="11"/>
  <c r="R695" i="11"/>
  <c r="Q695" i="11"/>
  <c r="P695" i="11"/>
  <c r="L695" i="11"/>
  <c r="J695" i="11"/>
  <c r="Y695" i="11"/>
  <c r="I695" i="11"/>
  <c r="U695" i="11"/>
  <c r="H695" i="11"/>
  <c r="Y795" i="11"/>
  <c r="Q795" i="11"/>
  <c r="I795" i="11"/>
  <c r="S795" i="11"/>
  <c r="J795" i="11"/>
  <c r="R795" i="11"/>
  <c r="H795" i="11"/>
  <c r="P795" i="11"/>
  <c r="G795" i="11"/>
  <c r="T795" i="11"/>
  <c r="O795" i="11"/>
  <c r="N795" i="11"/>
  <c r="M795" i="11"/>
  <c r="X795" i="11"/>
  <c r="L795" i="11"/>
  <c r="W795" i="11"/>
  <c r="K795" i="11"/>
  <c r="V795" i="11"/>
  <c r="F795" i="11"/>
  <c r="U795" i="11"/>
  <c r="W27" i="11"/>
  <c r="O27" i="11"/>
  <c r="G27" i="11"/>
  <c r="X27" i="11"/>
  <c r="V27" i="11"/>
  <c r="N27" i="11"/>
  <c r="F27" i="11"/>
  <c r="I27" i="11"/>
  <c r="U27" i="11"/>
  <c r="M27" i="11"/>
  <c r="L27" i="11"/>
  <c r="T27" i="11"/>
  <c r="P27" i="11"/>
  <c r="S27" i="11"/>
  <c r="K27" i="11"/>
  <c r="J27" i="11"/>
  <c r="H27" i="11"/>
  <c r="R27" i="11"/>
  <c r="Y27" i="11"/>
  <c r="Q27" i="11"/>
  <c r="V91" i="11"/>
  <c r="N91" i="11"/>
  <c r="F91" i="11"/>
  <c r="U91" i="11"/>
  <c r="M91" i="11"/>
  <c r="S91" i="11"/>
  <c r="K91" i="11"/>
  <c r="R91" i="11"/>
  <c r="J91" i="11"/>
  <c r="Y91" i="11"/>
  <c r="Q91" i="11"/>
  <c r="I91" i="11"/>
  <c r="W91" i="11"/>
  <c r="T91" i="11"/>
  <c r="P91" i="11"/>
  <c r="O91" i="11"/>
  <c r="L91" i="11"/>
  <c r="H91" i="11"/>
  <c r="X91" i="11"/>
  <c r="G91" i="11"/>
  <c r="V155" i="11"/>
  <c r="N155" i="11"/>
  <c r="F155" i="11"/>
  <c r="U155" i="11"/>
  <c r="M155" i="11"/>
  <c r="T155" i="11"/>
  <c r="L155" i="11"/>
  <c r="S155" i="11"/>
  <c r="K155" i="11"/>
  <c r="R155" i="11"/>
  <c r="J155" i="11"/>
  <c r="Y155" i="11"/>
  <c r="Q155" i="11"/>
  <c r="I155" i="11"/>
  <c r="X155" i="11"/>
  <c r="P155" i="11"/>
  <c r="H155" i="11"/>
  <c r="W155" i="11"/>
  <c r="O155" i="11"/>
  <c r="G155" i="11"/>
  <c r="S219" i="11"/>
  <c r="K219" i="11"/>
  <c r="R219" i="11"/>
  <c r="J219" i="11"/>
  <c r="Y219" i="11"/>
  <c r="Q219" i="11"/>
  <c r="I219" i="11"/>
  <c r="X219" i="11"/>
  <c r="P219" i="11"/>
  <c r="H219" i="11"/>
  <c r="W219" i="11"/>
  <c r="O219" i="11"/>
  <c r="G219" i="11"/>
  <c r="V219" i="11"/>
  <c r="N219" i="11"/>
  <c r="F219" i="11"/>
  <c r="U219" i="11"/>
  <c r="M219" i="11"/>
  <c r="T219" i="11"/>
  <c r="L219" i="11"/>
  <c r="S283" i="11"/>
  <c r="K283" i="11"/>
  <c r="R283" i="11"/>
  <c r="J283" i="11"/>
  <c r="Y283" i="11"/>
  <c r="Q283" i="11"/>
  <c r="I283" i="11"/>
  <c r="X283" i="11"/>
  <c r="P283" i="11"/>
  <c r="H283" i="11"/>
  <c r="W283" i="11"/>
  <c r="O283" i="11"/>
  <c r="G283" i="11"/>
  <c r="V283" i="11"/>
  <c r="N283" i="11"/>
  <c r="F283" i="11"/>
  <c r="U283" i="11"/>
  <c r="M283" i="11"/>
  <c r="T283" i="11"/>
  <c r="L283" i="11"/>
  <c r="T349" i="11"/>
  <c r="L349" i="11"/>
  <c r="Y349" i="11"/>
  <c r="P349" i="11"/>
  <c r="G349" i="11"/>
  <c r="X349" i="11"/>
  <c r="O349" i="11"/>
  <c r="F349" i="11"/>
  <c r="W349" i="11"/>
  <c r="N349" i="11"/>
  <c r="V349" i="11"/>
  <c r="M349" i="11"/>
  <c r="U349" i="11"/>
  <c r="K349" i="11"/>
  <c r="S349" i="11"/>
  <c r="J349" i="11"/>
  <c r="R349" i="11"/>
  <c r="I349" i="11"/>
  <c r="Q349" i="11"/>
  <c r="H349" i="11"/>
  <c r="X423" i="11"/>
  <c r="P423" i="11"/>
  <c r="H423" i="11"/>
  <c r="U423" i="11"/>
  <c r="L423" i="11"/>
  <c r="T423" i="11"/>
  <c r="K423" i="11"/>
  <c r="S423" i="11"/>
  <c r="J423" i="11"/>
  <c r="R423" i="11"/>
  <c r="I423" i="11"/>
  <c r="Q423" i="11"/>
  <c r="G423" i="11"/>
  <c r="Y423" i="11"/>
  <c r="O423" i="11"/>
  <c r="F423" i="11"/>
  <c r="W423" i="11"/>
  <c r="N423" i="11"/>
  <c r="M423" i="11"/>
  <c r="V423" i="11"/>
  <c r="R496" i="11"/>
  <c r="J496" i="11"/>
  <c r="W496" i="11"/>
  <c r="N496" i="11"/>
  <c r="V496" i="11"/>
  <c r="M496" i="11"/>
  <c r="U496" i="11"/>
  <c r="L496" i="11"/>
  <c r="T496" i="11"/>
  <c r="K496" i="11"/>
  <c r="S496" i="11"/>
  <c r="I496" i="11"/>
  <c r="Q496" i="11"/>
  <c r="H496" i="11"/>
  <c r="Y496" i="11"/>
  <c r="P496" i="11"/>
  <c r="G496" i="11"/>
  <c r="F496" i="11"/>
  <c r="X496" i="11"/>
  <c r="O496" i="11"/>
  <c r="S569" i="11"/>
  <c r="K569" i="11"/>
  <c r="R569" i="11"/>
  <c r="I569" i="11"/>
  <c r="Q569" i="11"/>
  <c r="H569" i="11"/>
  <c r="Y569" i="11"/>
  <c r="P569" i="11"/>
  <c r="G569" i="11"/>
  <c r="X569" i="11"/>
  <c r="O569" i="11"/>
  <c r="F569" i="11"/>
  <c r="W569" i="11"/>
  <c r="N569" i="11"/>
  <c r="V569" i="11"/>
  <c r="M569" i="11"/>
  <c r="U569" i="11"/>
  <c r="L569" i="11"/>
  <c r="T569" i="11"/>
  <c r="J569" i="11"/>
  <c r="R657" i="11"/>
  <c r="J657" i="11"/>
  <c r="V657" i="11"/>
  <c r="M657" i="11"/>
  <c r="U657" i="11"/>
  <c r="L657" i="11"/>
  <c r="T657" i="11"/>
  <c r="K657" i="11"/>
  <c r="S657" i="11"/>
  <c r="I657" i="11"/>
  <c r="Q657" i="11"/>
  <c r="H657" i="11"/>
  <c r="Y657" i="11"/>
  <c r="P657" i="11"/>
  <c r="G657" i="11"/>
  <c r="X657" i="11"/>
  <c r="O657" i="11"/>
  <c r="F657" i="11"/>
  <c r="W657" i="11"/>
  <c r="N657" i="11"/>
  <c r="R760" i="11"/>
  <c r="J760" i="11"/>
  <c r="Y760" i="11"/>
  <c r="Q760" i="11"/>
  <c r="I760" i="11"/>
  <c r="X760" i="11"/>
  <c r="P760" i="11"/>
  <c r="H760" i="11"/>
  <c r="V760" i="11"/>
  <c r="K760" i="11"/>
  <c r="U760" i="11"/>
  <c r="G760" i="11"/>
  <c r="T760" i="11"/>
  <c r="F760" i="11"/>
  <c r="S760" i="11"/>
  <c r="O760" i="11"/>
  <c r="N760" i="11"/>
  <c r="M760" i="11"/>
  <c r="W760" i="11"/>
  <c r="L760" i="11"/>
  <c r="Y871" i="11"/>
  <c r="Q871" i="11"/>
  <c r="I871" i="11"/>
  <c r="U871" i="11"/>
  <c r="L871" i="11"/>
  <c r="T871" i="11"/>
  <c r="K871" i="11"/>
  <c r="S871" i="11"/>
  <c r="J871" i="11"/>
  <c r="R871" i="11"/>
  <c r="H871" i="11"/>
  <c r="P871" i="11"/>
  <c r="G871" i="11"/>
  <c r="X871" i="11"/>
  <c r="O871" i="11"/>
  <c r="F871" i="11"/>
  <c r="W871" i="11"/>
  <c r="N871" i="11"/>
  <c r="V871" i="11"/>
  <c r="M871" i="11"/>
  <c r="U904" i="11"/>
  <c r="M904" i="11"/>
  <c r="S904" i="11"/>
  <c r="J904" i="11"/>
  <c r="R904" i="11"/>
  <c r="I904" i="11"/>
  <c r="Q904" i="11"/>
  <c r="H904" i="11"/>
  <c r="Y904" i="11"/>
  <c r="P904" i="11"/>
  <c r="G904" i="11"/>
  <c r="X904" i="11"/>
  <c r="O904" i="11"/>
  <c r="F904" i="11"/>
  <c r="W904" i="11"/>
  <c r="N904" i="11"/>
  <c r="V904" i="11"/>
  <c r="L904" i="11"/>
  <c r="T904" i="11"/>
  <c r="K904" i="11"/>
  <c r="U968" i="11"/>
  <c r="M968" i="11"/>
  <c r="T968" i="11"/>
  <c r="L968" i="11"/>
  <c r="S968" i="11"/>
  <c r="K968" i="11"/>
  <c r="P968" i="11"/>
  <c r="V968" i="11"/>
  <c r="G968" i="11"/>
  <c r="R968" i="11"/>
  <c r="F968" i="11"/>
  <c r="Q968" i="11"/>
  <c r="O968" i="11"/>
  <c r="N968" i="11"/>
  <c r="Y968" i="11"/>
  <c r="J968" i="11"/>
  <c r="X968" i="11"/>
  <c r="I968" i="11"/>
  <c r="W968" i="11"/>
  <c r="H968" i="11"/>
  <c r="Y889" i="11"/>
  <c r="Q889" i="11"/>
  <c r="I889" i="11"/>
  <c r="R889" i="11"/>
  <c r="H889" i="11"/>
  <c r="P889" i="11"/>
  <c r="G889" i="11"/>
  <c r="X889" i="11"/>
  <c r="O889" i="11"/>
  <c r="F889" i="11"/>
  <c r="N889" i="11"/>
  <c r="M889" i="11"/>
  <c r="L889" i="11"/>
  <c r="W889" i="11"/>
  <c r="K889" i="11"/>
  <c r="V889" i="11"/>
  <c r="J889" i="11"/>
  <c r="U889" i="11"/>
  <c r="T889" i="11"/>
  <c r="S889" i="11"/>
  <c r="V953" i="11"/>
  <c r="N953" i="11"/>
  <c r="F953" i="11"/>
  <c r="U953" i="11"/>
  <c r="L953" i="11"/>
  <c r="T953" i="11"/>
  <c r="K953" i="11"/>
  <c r="S953" i="11"/>
  <c r="J953" i="11"/>
  <c r="R953" i="11"/>
  <c r="Q953" i="11"/>
  <c r="P953" i="11"/>
  <c r="O953" i="11"/>
  <c r="M953" i="11"/>
  <c r="Y953" i="11"/>
  <c r="I953" i="11"/>
  <c r="X953" i="11"/>
  <c r="H953" i="11"/>
  <c r="G953" i="11"/>
  <c r="W953" i="11"/>
  <c r="U874" i="11"/>
  <c r="M874" i="11"/>
  <c r="T874" i="11"/>
  <c r="L874" i="11"/>
  <c r="S874" i="11"/>
  <c r="K874" i="11"/>
  <c r="W874" i="11"/>
  <c r="I874" i="11"/>
  <c r="V874" i="11"/>
  <c r="H874" i="11"/>
  <c r="R874" i="11"/>
  <c r="G874" i="11"/>
  <c r="Q874" i="11"/>
  <c r="F874" i="11"/>
  <c r="P874" i="11"/>
  <c r="O874" i="11"/>
  <c r="Y874" i="11"/>
  <c r="N874" i="11"/>
  <c r="X874" i="11"/>
  <c r="J874" i="11"/>
  <c r="Y938" i="11"/>
  <c r="Q938" i="11"/>
  <c r="I938" i="11"/>
  <c r="X938" i="11"/>
  <c r="P938" i="11"/>
  <c r="H938" i="11"/>
  <c r="W938" i="11"/>
  <c r="O938" i="11"/>
  <c r="G938" i="11"/>
  <c r="M938" i="11"/>
  <c r="L938" i="11"/>
  <c r="V938" i="11"/>
  <c r="K938" i="11"/>
  <c r="J938" i="11"/>
  <c r="F938" i="11"/>
  <c r="U938" i="11"/>
  <c r="T938" i="11"/>
  <c r="S938" i="11"/>
  <c r="R938" i="11"/>
  <c r="N938" i="11"/>
  <c r="Y915" i="11"/>
  <c r="Q915" i="11"/>
  <c r="I915" i="11"/>
  <c r="S915" i="11"/>
  <c r="J915" i="11"/>
  <c r="R915" i="11"/>
  <c r="H915" i="11"/>
  <c r="P915" i="11"/>
  <c r="G915" i="11"/>
  <c r="X915" i="11"/>
  <c r="O915" i="11"/>
  <c r="F915" i="11"/>
  <c r="W915" i="11"/>
  <c r="N915" i="11"/>
  <c r="V915" i="11"/>
  <c r="M915" i="11"/>
  <c r="U915" i="11"/>
  <c r="L915" i="11"/>
  <c r="T915" i="11"/>
  <c r="K915" i="11"/>
  <c r="Y979" i="11"/>
  <c r="Q979" i="11"/>
  <c r="I979" i="11"/>
  <c r="X979" i="11"/>
  <c r="P979" i="11"/>
  <c r="H979" i="11"/>
  <c r="W979" i="11"/>
  <c r="O979" i="11"/>
  <c r="G979" i="11"/>
  <c r="M979" i="11"/>
  <c r="L979" i="11"/>
  <c r="V979" i="11"/>
  <c r="K979" i="11"/>
  <c r="J979" i="11"/>
  <c r="F979" i="11"/>
  <c r="U979" i="11"/>
  <c r="T979" i="11"/>
  <c r="S979" i="11"/>
  <c r="R979" i="11"/>
  <c r="N979" i="11"/>
  <c r="V644" i="11"/>
  <c r="N644" i="11"/>
  <c r="F644" i="11"/>
  <c r="Q644" i="11"/>
  <c r="H644" i="11"/>
  <c r="Y644" i="11"/>
  <c r="P644" i="11"/>
  <c r="G644" i="11"/>
  <c r="X644" i="11"/>
  <c r="O644" i="11"/>
  <c r="W644" i="11"/>
  <c r="M644" i="11"/>
  <c r="U644" i="11"/>
  <c r="L644" i="11"/>
  <c r="T644" i="11"/>
  <c r="K644" i="11"/>
  <c r="S644" i="11"/>
  <c r="J644" i="11"/>
  <c r="R644" i="11"/>
  <c r="I644" i="11"/>
  <c r="W708" i="11"/>
  <c r="O708" i="11"/>
  <c r="G708" i="11"/>
  <c r="T708" i="11"/>
  <c r="K708" i="11"/>
  <c r="S708" i="11"/>
  <c r="J708" i="11"/>
  <c r="R708" i="11"/>
  <c r="I708" i="11"/>
  <c r="Q708" i="11"/>
  <c r="H708" i="11"/>
  <c r="Y708" i="11"/>
  <c r="P708" i="11"/>
  <c r="F708" i="11"/>
  <c r="X708" i="11"/>
  <c r="N708" i="11"/>
  <c r="V708" i="11"/>
  <c r="M708" i="11"/>
  <c r="U708" i="11"/>
  <c r="L708" i="11"/>
  <c r="R772" i="11"/>
  <c r="J772" i="11"/>
  <c r="Y772" i="11"/>
  <c r="Q772" i="11"/>
  <c r="I772" i="11"/>
  <c r="X772" i="11"/>
  <c r="P772" i="11"/>
  <c r="H772" i="11"/>
  <c r="W772" i="11"/>
  <c r="O772" i="11"/>
  <c r="G772" i="11"/>
  <c r="V772" i="11"/>
  <c r="N772" i="11"/>
  <c r="F772" i="11"/>
  <c r="K772" i="11"/>
  <c r="U772" i="11"/>
  <c r="T772" i="11"/>
  <c r="S772" i="11"/>
  <c r="M772" i="11"/>
  <c r="L772" i="11"/>
  <c r="U836" i="11"/>
  <c r="M836" i="11"/>
  <c r="Q836" i="11"/>
  <c r="H836" i="11"/>
  <c r="Y836" i="11"/>
  <c r="P836" i="11"/>
  <c r="G836" i="11"/>
  <c r="X836" i="11"/>
  <c r="O836" i="11"/>
  <c r="F836" i="11"/>
  <c r="S836" i="11"/>
  <c r="R836" i="11"/>
  <c r="N836" i="11"/>
  <c r="L836" i="11"/>
  <c r="K836" i="11"/>
  <c r="W836" i="11"/>
  <c r="J836" i="11"/>
  <c r="V836" i="11"/>
  <c r="I836" i="11"/>
  <c r="T836" i="11"/>
  <c r="U900" i="11"/>
  <c r="M900" i="11"/>
  <c r="Q900" i="11"/>
  <c r="H900" i="11"/>
  <c r="Y900" i="11"/>
  <c r="P900" i="11"/>
  <c r="G900" i="11"/>
  <c r="X900" i="11"/>
  <c r="O900" i="11"/>
  <c r="F900" i="11"/>
  <c r="W900" i="11"/>
  <c r="N900" i="11"/>
  <c r="V900" i="11"/>
  <c r="L900" i="11"/>
  <c r="T900" i="11"/>
  <c r="K900" i="11"/>
  <c r="S900" i="11"/>
  <c r="J900" i="11"/>
  <c r="R900" i="11"/>
  <c r="I900" i="11"/>
  <c r="R964" i="11"/>
  <c r="J964" i="11"/>
  <c r="U964" i="11"/>
  <c r="L964" i="11"/>
  <c r="T964" i="11"/>
  <c r="K964" i="11"/>
  <c r="S964" i="11"/>
  <c r="I964" i="11"/>
  <c r="Q964" i="11"/>
  <c r="H964" i="11"/>
  <c r="Y964" i="11"/>
  <c r="P964" i="11"/>
  <c r="G964" i="11"/>
  <c r="X964" i="11"/>
  <c r="O964" i="11"/>
  <c r="F964" i="11"/>
  <c r="W964" i="11"/>
  <c r="N964" i="11"/>
  <c r="M964" i="11"/>
  <c r="V964" i="11"/>
  <c r="S621" i="11"/>
  <c r="K621" i="11"/>
  <c r="R621" i="11"/>
  <c r="J621" i="11"/>
  <c r="Y621" i="11"/>
  <c r="Q621" i="11"/>
  <c r="I621" i="11"/>
  <c r="X621" i="11"/>
  <c r="P621" i="11"/>
  <c r="H621" i="11"/>
  <c r="W621" i="11"/>
  <c r="O621" i="11"/>
  <c r="G621" i="11"/>
  <c r="V621" i="11"/>
  <c r="N621" i="11"/>
  <c r="F621" i="11"/>
  <c r="U621" i="11"/>
  <c r="M621" i="11"/>
  <c r="T621" i="11"/>
  <c r="L621" i="11"/>
  <c r="S685" i="11"/>
  <c r="K685" i="11"/>
  <c r="W685" i="11"/>
  <c r="N685" i="11"/>
  <c r="V685" i="11"/>
  <c r="M685" i="11"/>
  <c r="U685" i="11"/>
  <c r="L685" i="11"/>
  <c r="P685" i="11"/>
  <c r="O685" i="11"/>
  <c r="J685" i="11"/>
  <c r="Y685" i="11"/>
  <c r="I685" i="11"/>
  <c r="X685" i="11"/>
  <c r="H685" i="11"/>
  <c r="T685" i="11"/>
  <c r="G685" i="11"/>
  <c r="R685" i="11"/>
  <c r="F685" i="11"/>
  <c r="Q685" i="11"/>
  <c r="V749" i="11"/>
  <c r="N749" i="11"/>
  <c r="F749" i="11"/>
  <c r="U749" i="11"/>
  <c r="M749" i="11"/>
  <c r="T749" i="11"/>
  <c r="L749" i="11"/>
  <c r="Y749" i="11"/>
  <c r="K749" i="11"/>
  <c r="X749" i="11"/>
  <c r="J749" i="11"/>
  <c r="W749" i="11"/>
  <c r="I749" i="11"/>
  <c r="S749" i="11"/>
  <c r="H749" i="11"/>
  <c r="R749" i="11"/>
  <c r="G749" i="11"/>
  <c r="Q749" i="11"/>
  <c r="P749" i="11"/>
  <c r="O749" i="11"/>
  <c r="Y813" i="11"/>
  <c r="Q813" i="11"/>
  <c r="I813" i="11"/>
  <c r="X813" i="11"/>
  <c r="O813" i="11"/>
  <c r="F813" i="11"/>
  <c r="W813" i="11"/>
  <c r="N813" i="11"/>
  <c r="V813" i="11"/>
  <c r="M813" i="11"/>
  <c r="U813" i="11"/>
  <c r="L813" i="11"/>
  <c r="T813" i="11"/>
  <c r="K813" i="11"/>
  <c r="S813" i="11"/>
  <c r="R813" i="11"/>
  <c r="P813" i="11"/>
  <c r="J813" i="11"/>
  <c r="H813" i="11"/>
  <c r="G813" i="11"/>
  <c r="Y877" i="11"/>
  <c r="Q877" i="11"/>
  <c r="I877" i="11"/>
  <c r="X877" i="11"/>
  <c r="P877" i="11"/>
  <c r="H877" i="11"/>
  <c r="W877" i="11"/>
  <c r="O877" i="11"/>
  <c r="G877" i="11"/>
  <c r="M877" i="11"/>
  <c r="L877" i="11"/>
  <c r="V877" i="11"/>
  <c r="K877" i="11"/>
  <c r="U877" i="11"/>
  <c r="J877" i="11"/>
  <c r="T877" i="11"/>
  <c r="F877" i="11"/>
  <c r="S877" i="11"/>
  <c r="R877" i="11"/>
  <c r="N877" i="11"/>
  <c r="U941" i="11"/>
  <c r="M941" i="11"/>
  <c r="T941" i="11"/>
  <c r="L941" i="11"/>
  <c r="S941" i="11"/>
  <c r="K941" i="11"/>
  <c r="Q941" i="11"/>
  <c r="F941" i="11"/>
  <c r="P941" i="11"/>
  <c r="O941" i="11"/>
  <c r="J941" i="11"/>
  <c r="I941" i="11"/>
  <c r="Y941" i="11"/>
  <c r="H941" i="11"/>
  <c r="X941" i="11"/>
  <c r="G941" i="11"/>
  <c r="W941" i="11"/>
  <c r="V941" i="11"/>
  <c r="R941" i="11"/>
  <c r="N941" i="11"/>
  <c r="X390" i="11"/>
  <c r="P390" i="11"/>
  <c r="H390" i="11"/>
  <c r="S390" i="11"/>
  <c r="J390" i="11"/>
  <c r="R390" i="11"/>
  <c r="I390" i="11"/>
  <c r="Q390" i="11"/>
  <c r="G390" i="11"/>
  <c r="Y390" i="11"/>
  <c r="O390" i="11"/>
  <c r="F390" i="11"/>
  <c r="W390" i="11"/>
  <c r="N390" i="11"/>
  <c r="V390" i="11"/>
  <c r="M390" i="11"/>
  <c r="U390" i="11"/>
  <c r="L390" i="11"/>
  <c r="T390" i="11"/>
  <c r="K390" i="11"/>
  <c r="T454" i="11"/>
  <c r="L454" i="11"/>
  <c r="W454" i="11"/>
  <c r="N454" i="11"/>
  <c r="V454" i="11"/>
  <c r="M454" i="11"/>
  <c r="U454" i="11"/>
  <c r="K454" i="11"/>
  <c r="S454" i="11"/>
  <c r="J454" i="11"/>
  <c r="R454" i="11"/>
  <c r="I454" i="11"/>
  <c r="Q454" i="11"/>
  <c r="H454" i="11"/>
  <c r="Y454" i="11"/>
  <c r="P454" i="11"/>
  <c r="G454" i="11"/>
  <c r="X454" i="11"/>
  <c r="O454" i="11"/>
  <c r="F454" i="11"/>
  <c r="R518" i="11"/>
  <c r="J518" i="11"/>
  <c r="V518" i="11"/>
  <c r="M518" i="11"/>
  <c r="U518" i="11"/>
  <c r="L518" i="11"/>
  <c r="T518" i="11"/>
  <c r="K518" i="11"/>
  <c r="S518" i="11"/>
  <c r="I518" i="11"/>
  <c r="Q518" i="11"/>
  <c r="H518" i="11"/>
  <c r="Y518" i="11"/>
  <c r="P518" i="11"/>
  <c r="G518" i="11"/>
  <c r="X518" i="11"/>
  <c r="O518" i="11"/>
  <c r="F518" i="11"/>
  <c r="W518" i="11"/>
  <c r="N518" i="11"/>
  <c r="W582" i="11"/>
  <c r="O582" i="11"/>
  <c r="G582" i="11"/>
  <c r="X582" i="11"/>
  <c r="N582" i="11"/>
  <c r="V582" i="11"/>
  <c r="M582" i="11"/>
  <c r="U582" i="11"/>
  <c r="L582" i="11"/>
  <c r="T582" i="11"/>
  <c r="K582" i="11"/>
  <c r="S582" i="11"/>
  <c r="J582" i="11"/>
  <c r="R582" i="11"/>
  <c r="I582" i="11"/>
  <c r="Q582" i="11"/>
  <c r="H582" i="11"/>
  <c r="Y582" i="11"/>
  <c r="P582" i="11"/>
  <c r="F582" i="11"/>
  <c r="V646" i="11"/>
  <c r="N646" i="11"/>
  <c r="F646" i="11"/>
  <c r="W646" i="11"/>
  <c r="M646" i="11"/>
  <c r="U646" i="11"/>
  <c r="L646" i="11"/>
  <c r="T646" i="11"/>
  <c r="K646" i="11"/>
  <c r="S646" i="11"/>
  <c r="J646" i="11"/>
  <c r="R646" i="11"/>
  <c r="I646" i="11"/>
  <c r="Q646" i="11"/>
  <c r="H646" i="11"/>
  <c r="Y646" i="11"/>
  <c r="P646" i="11"/>
  <c r="G646" i="11"/>
  <c r="X646" i="11"/>
  <c r="O646" i="11"/>
  <c r="W710" i="11"/>
  <c r="O710" i="11"/>
  <c r="G710" i="11"/>
  <c r="Q710" i="11"/>
  <c r="H710" i="11"/>
  <c r="Y710" i="11"/>
  <c r="P710" i="11"/>
  <c r="F710" i="11"/>
  <c r="X710" i="11"/>
  <c r="N710" i="11"/>
  <c r="V710" i="11"/>
  <c r="M710" i="11"/>
  <c r="U710" i="11"/>
  <c r="L710" i="11"/>
  <c r="T710" i="11"/>
  <c r="K710" i="11"/>
  <c r="S710" i="11"/>
  <c r="J710" i="11"/>
  <c r="R710" i="11"/>
  <c r="I710" i="11"/>
  <c r="R774" i="11"/>
  <c r="J774" i="11"/>
  <c r="Y774" i="11"/>
  <c r="Q774" i="11"/>
  <c r="I774" i="11"/>
  <c r="X774" i="11"/>
  <c r="P774" i="11"/>
  <c r="H774" i="11"/>
  <c r="W774" i="11"/>
  <c r="O774" i="11"/>
  <c r="G774" i="11"/>
  <c r="V774" i="11"/>
  <c r="N774" i="11"/>
  <c r="F774" i="11"/>
  <c r="L774" i="11"/>
  <c r="K774" i="11"/>
  <c r="U774" i="11"/>
  <c r="T774" i="11"/>
  <c r="S774" i="11"/>
  <c r="M774" i="11"/>
  <c r="U838" i="11"/>
  <c r="M838" i="11"/>
  <c r="W838" i="11"/>
  <c r="N838" i="11"/>
  <c r="V838" i="11"/>
  <c r="L838" i="11"/>
  <c r="T838" i="11"/>
  <c r="K838" i="11"/>
  <c r="X838" i="11"/>
  <c r="H838" i="11"/>
  <c r="S838" i="11"/>
  <c r="G838" i="11"/>
  <c r="R838" i="11"/>
  <c r="F838" i="11"/>
  <c r="Q838" i="11"/>
  <c r="P838" i="11"/>
  <c r="O838" i="11"/>
  <c r="J838" i="11"/>
  <c r="I838" i="11"/>
  <c r="Y838" i="11"/>
  <c r="U902" i="11"/>
  <c r="M902" i="11"/>
  <c r="W902" i="11"/>
  <c r="N902" i="11"/>
  <c r="V902" i="11"/>
  <c r="L902" i="11"/>
  <c r="T902" i="11"/>
  <c r="K902" i="11"/>
  <c r="S902" i="11"/>
  <c r="J902" i="11"/>
  <c r="R902" i="11"/>
  <c r="I902" i="11"/>
  <c r="Q902" i="11"/>
  <c r="H902" i="11"/>
  <c r="Y902" i="11"/>
  <c r="P902" i="11"/>
  <c r="G902" i="11"/>
  <c r="X902" i="11"/>
  <c r="O902" i="11"/>
  <c r="F902" i="11"/>
  <c r="S966" i="11"/>
  <c r="K966" i="11"/>
  <c r="T966" i="11"/>
  <c r="J966" i="11"/>
  <c r="R966" i="11"/>
  <c r="H966" i="11"/>
  <c r="Q966" i="11"/>
  <c r="G966" i="11"/>
  <c r="P966" i="11"/>
  <c r="F966" i="11"/>
  <c r="Y966" i="11"/>
  <c r="O966" i="11"/>
  <c r="X966" i="11"/>
  <c r="N966" i="11"/>
  <c r="W966" i="11"/>
  <c r="M966" i="11"/>
  <c r="V966" i="11"/>
  <c r="L966" i="11"/>
  <c r="U966" i="11"/>
  <c r="I966" i="11"/>
  <c r="W190" i="11"/>
  <c r="O190" i="11"/>
  <c r="G190" i="11"/>
  <c r="V190" i="11"/>
  <c r="N190" i="11"/>
  <c r="F190" i="11"/>
  <c r="U190" i="11"/>
  <c r="M190" i="11"/>
  <c r="S190" i="11"/>
  <c r="H190" i="11"/>
  <c r="R190" i="11"/>
  <c r="Q190" i="11"/>
  <c r="P190" i="11"/>
  <c r="L190" i="11"/>
  <c r="Y190" i="11"/>
  <c r="K190" i="11"/>
  <c r="X190" i="11"/>
  <c r="J190" i="11"/>
  <c r="T190" i="11"/>
  <c r="I190" i="11"/>
  <c r="W280" i="11"/>
  <c r="O280" i="11"/>
  <c r="G280" i="11"/>
  <c r="V280" i="11"/>
  <c r="N280" i="11"/>
  <c r="F280" i="11"/>
  <c r="U280" i="11"/>
  <c r="M280" i="11"/>
  <c r="T280" i="11"/>
  <c r="L280" i="11"/>
  <c r="S280" i="11"/>
  <c r="K280" i="11"/>
  <c r="R280" i="11"/>
  <c r="J280" i="11"/>
  <c r="Y280" i="11"/>
  <c r="Q280" i="11"/>
  <c r="I280" i="11"/>
  <c r="X280" i="11"/>
  <c r="P280" i="11"/>
  <c r="H280" i="11"/>
  <c r="W270" i="11"/>
  <c r="O270" i="11"/>
  <c r="G270" i="11"/>
  <c r="V270" i="11"/>
  <c r="N270" i="11"/>
  <c r="F270" i="11"/>
  <c r="U270" i="11"/>
  <c r="M270" i="11"/>
  <c r="T270" i="11"/>
  <c r="L270" i="11"/>
  <c r="S270" i="11"/>
  <c r="K270" i="11"/>
  <c r="R270" i="11"/>
  <c r="J270" i="11"/>
  <c r="Y270" i="11"/>
  <c r="Q270" i="11"/>
  <c r="I270" i="11"/>
  <c r="X270" i="11"/>
  <c r="P270" i="11"/>
  <c r="H270" i="11"/>
  <c r="W41" i="11"/>
  <c r="O41" i="11"/>
  <c r="G41" i="11"/>
  <c r="V41" i="11"/>
  <c r="N41" i="11"/>
  <c r="F41" i="11"/>
  <c r="H41" i="11"/>
  <c r="U41" i="11"/>
  <c r="M41" i="11"/>
  <c r="L41" i="11"/>
  <c r="T41" i="11"/>
  <c r="P41" i="11"/>
  <c r="S41" i="11"/>
  <c r="K41" i="11"/>
  <c r="X41" i="11"/>
  <c r="R41" i="11"/>
  <c r="J41" i="11"/>
  <c r="Y41" i="11"/>
  <c r="Q41" i="11"/>
  <c r="I41" i="11"/>
  <c r="V109" i="11"/>
  <c r="N109" i="11"/>
  <c r="F109" i="11"/>
  <c r="U109" i="11"/>
  <c r="M109" i="11"/>
  <c r="T109" i="11"/>
  <c r="L109" i="11"/>
  <c r="S109" i="11"/>
  <c r="K109" i="11"/>
  <c r="R109" i="11"/>
  <c r="J109" i="11"/>
  <c r="Y109" i="11"/>
  <c r="Q109" i="11"/>
  <c r="I109" i="11"/>
  <c r="X109" i="11"/>
  <c r="P109" i="11"/>
  <c r="H109" i="11"/>
  <c r="O109" i="11"/>
  <c r="G109" i="11"/>
  <c r="W109" i="11"/>
  <c r="V85" i="11"/>
  <c r="N85" i="11"/>
  <c r="F85" i="11"/>
  <c r="U85" i="11"/>
  <c r="M85" i="11"/>
  <c r="S85" i="11"/>
  <c r="K85" i="11"/>
  <c r="R85" i="11"/>
  <c r="J85" i="11"/>
  <c r="Y85" i="11"/>
  <c r="Q85" i="11"/>
  <c r="I85" i="11"/>
  <c r="O85" i="11"/>
  <c r="L85" i="11"/>
  <c r="H85" i="11"/>
  <c r="G85" i="11"/>
  <c r="X85" i="11"/>
  <c r="P85" i="11"/>
  <c r="W85" i="11"/>
  <c r="T85" i="11"/>
  <c r="X388" i="11"/>
  <c r="P388" i="11"/>
  <c r="H388" i="11"/>
  <c r="V388" i="11"/>
  <c r="M388" i="11"/>
  <c r="U388" i="11"/>
  <c r="L388" i="11"/>
  <c r="T388" i="11"/>
  <c r="K388" i="11"/>
  <c r="S388" i="11"/>
  <c r="J388" i="11"/>
  <c r="R388" i="11"/>
  <c r="I388" i="11"/>
  <c r="Q388" i="11"/>
  <c r="G388" i="11"/>
  <c r="Y388" i="11"/>
  <c r="O388" i="11"/>
  <c r="F388" i="11"/>
  <c r="N388" i="11"/>
  <c r="W388" i="11"/>
  <c r="Y815" i="11"/>
  <c r="Q815" i="11"/>
  <c r="I815" i="11"/>
  <c r="U815" i="11"/>
  <c r="L815" i="11"/>
  <c r="T815" i="11"/>
  <c r="K815" i="11"/>
  <c r="S815" i="11"/>
  <c r="J815" i="11"/>
  <c r="R815" i="11"/>
  <c r="H815" i="11"/>
  <c r="P815" i="11"/>
  <c r="G815" i="11"/>
  <c r="F815" i="11"/>
  <c r="X815" i="11"/>
  <c r="W815" i="11"/>
  <c r="V815" i="11"/>
  <c r="O815" i="11"/>
  <c r="N815" i="11"/>
  <c r="M815" i="11"/>
  <c r="W674" i="11"/>
  <c r="O674" i="11"/>
  <c r="X674" i="11"/>
  <c r="N674" i="11"/>
  <c r="F674" i="11"/>
  <c r="V674" i="11"/>
  <c r="M674" i="11"/>
  <c r="U674" i="11"/>
  <c r="L674" i="11"/>
  <c r="Q674" i="11"/>
  <c r="P674" i="11"/>
  <c r="K674" i="11"/>
  <c r="J674" i="11"/>
  <c r="Y674" i="11"/>
  <c r="I674" i="11"/>
  <c r="T674" i="11"/>
  <c r="H674" i="11"/>
  <c r="S674" i="11"/>
  <c r="G674" i="11"/>
  <c r="R674" i="11"/>
  <c r="S555" i="11"/>
  <c r="K555" i="11"/>
  <c r="X555" i="11"/>
  <c r="O555" i="11"/>
  <c r="F555" i="11"/>
  <c r="W555" i="11"/>
  <c r="N555" i="11"/>
  <c r="V555" i="11"/>
  <c r="M555" i="11"/>
  <c r="U555" i="11"/>
  <c r="L555" i="11"/>
  <c r="T555" i="11"/>
  <c r="J555" i="11"/>
  <c r="R555" i="11"/>
  <c r="I555" i="11"/>
  <c r="Q555" i="11"/>
  <c r="H555" i="11"/>
  <c r="G555" i="11"/>
  <c r="Y555" i="11"/>
  <c r="P555" i="11"/>
  <c r="X447" i="11"/>
  <c r="P447" i="11"/>
  <c r="H447" i="11"/>
  <c r="Q447" i="11"/>
  <c r="G447" i="11"/>
  <c r="Y447" i="11"/>
  <c r="O447" i="11"/>
  <c r="F447" i="11"/>
  <c r="W447" i="11"/>
  <c r="N447" i="11"/>
  <c r="V447" i="11"/>
  <c r="M447" i="11"/>
  <c r="U447" i="11"/>
  <c r="L447" i="11"/>
  <c r="T447" i="11"/>
  <c r="K447" i="11"/>
  <c r="S447" i="11"/>
  <c r="J447" i="11"/>
  <c r="R447" i="11"/>
  <c r="I447" i="11"/>
  <c r="W73" i="11"/>
  <c r="O73" i="11"/>
  <c r="G73" i="11"/>
  <c r="V73" i="11"/>
  <c r="N73" i="11"/>
  <c r="F73" i="11"/>
  <c r="U73" i="11"/>
  <c r="M73" i="11"/>
  <c r="H73" i="11"/>
  <c r="T73" i="11"/>
  <c r="L73" i="11"/>
  <c r="S73" i="11"/>
  <c r="K73" i="11"/>
  <c r="X73" i="11"/>
  <c r="R73" i="11"/>
  <c r="J73" i="11"/>
  <c r="Y73" i="11"/>
  <c r="Q73" i="11"/>
  <c r="I73" i="11"/>
  <c r="P73" i="11"/>
  <c r="X402" i="11"/>
  <c r="P402" i="11"/>
  <c r="H402" i="11"/>
  <c r="W402" i="11"/>
  <c r="O402" i="11"/>
  <c r="G402" i="11"/>
  <c r="V402" i="11"/>
  <c r="N402" i="11"/>
  <c r="F402" i="11"/>
  <c r="U402" i="11"/>
  <c r="J402" i="11"/>
  <c r="T402" i="11"/>
  <c r="I402" i="11"/>
  <c r="S402" i="11"/>
  <c r="R402" i="11"/>
  <c r="Q402" i="11"/>
  <c r="M402" i="11"/>
  <c r="L402" i="11"/>
  <c r="Y402" i="11"/>
  <c r="K402" i="11"/>
  <c r="R162" i="11"/>
  <c r="J162" i="11"/>
  <c r="Y162" i="11"/>
  <c r="Q162" i="11"/>
  <c r="I162" i="11"/>
  <c r="X162" i="11"/>
  <c r="P162" i="11"/>
  <c r="H162" i="11"/>
  <c r="W162" i="11"/>
  <c r="O162" i="11"/>
  <c r="G162" i="11"/>
  <c r="V162" i="11"/>
  <c r="N162" i="11"/>
  <c r="F162" i="11"/>
  <c r="U162" i="11"/>
  <c r="M162" i="11"/>
  <c r="T162" i="11"/>
  <c r="L162" i="11"/>
  <c r="S162" i="11"/>
  <c r="K162" i="11"/>
  <c r="T357" i="11"/>
  <c r="L357" i="11"/>
  <c r="U357" i="11"/>
  <c r="K357" i="11"/>
  <c r="S357" i="11"/>
  <c r="J357" i="11"/>
  <c r="R357" i="11"/>
  <c r="I357" i="11"/>
  <c r="Q357" i="11"/>
  <c r="H357" i="11"/>
  <c r="Y357" i="11"/>
  <c r="P357" i="11"/>
  <c r="G357" i="11"/>
  <c r="X357" i="11"/>
  <c r="O357" i="11"/>
  <c r="F357" i="11"/>
  <c r="W357" i="11"/>
  <c r="N357" i="11"/>
  <c r="V357" i="11"/>
  <c r="M357" i="11"/>
  <c r="R770" i="11"/>
  <c r="J770" i="11"/>
  <c r="Y770" i="11"/>
  <c r="Q770" i="11"/>
  <c r="I770" i="11"/>
  <c r="X770" i="11"/>
  <c r="P770" i="11"/>
  <c r="H770" i="11"/>
  <c r="N770" i="11"/>
  <c r="M770" i="11"/>
  <c r="W770" i="11"/>
  <c r="L770" i="11"/>
  <c r="V770" i="11"/>
  <c r="K770" i="11"/>
  <c r="U770" i="11"/>
  <c r="G770" i="11"/>
  <c r="T770" i="11"/>
  <c r="F770" i="11"/>
  <c r="S770" i="11"/>
  <c r="O770" i="11"/>
  <c r="S203" i="11"/>
  <c r="K203" i="11"/>
  <c r="R203" i="11"/>
  <c r="J203" i="11"/>
  <c r="Y203" i="11"/>
  <c r="Q203" i="11"/>
  <c r="I203" i="11"/>
  <c r="O203" i="11"/>
  <c r="N203" i="11"/>
  <c r="X203" i="11"/>
  <c r="M203" i="11"/>
  <c r="W203" i="11"/>
  <c r="L203" i="11"/>
  <c r="V203" i="11"/>
  <c r="H203" i="11"/>
  <c r="U203" i="11"/>
  <c r="G203" i="11"/>
  <c r="T203" i="11"/>
  <c r="F203" i="11"/>
  <c r="P203" i="11"/>
  <c r="X477" i="11"/>
  <c r="P477" i="11"/>
  <c r="H477" i="11"/>
  <c r="W477" i="11"/>
  <c r="O477" i="11"/>
  <c r="G477" i="11"/>
  <c r="V477" i="11"/>
  <c r="N477" i="11"/>
  <c r="F477" i="11"/>
  <c r="U477" i="11"/>
  <c r="M477" i="11"/>
  <c r="R477" i="11"/>
  <c r="J477" i="11"/>
  <c r="Y477" i="11"/>
  <c r="T477" i="11"/>
  <c r="S477" i="11"/>
  <c r="Q477" i="11"/>
  <c r="L477" i="11"/>
  <c r="K477" i="11"/>
  <c r="I477" i="11"/>
  <c r="Y835" i="11"/>
  <c r="Q835" i="11"/>
  <c r="I835" i="11"/>
  <c r="S835" i="11"/>
  <c r="J835" i="11"/>
  <c r="R835" i="11"/>
  <c r="H835" i="11"/>
  <c r="P835" i="11"/>
  <c r="G835" i="11"/>
  <c r="W835" i="11"/>
  <c r="K835" i="11"/>
  <c r="V835" i="11"/>
  <c r="F835" i="11"/>
  <c r="U835" i="11"/>
  <c r="T835" i="11"/>
  <c r="O835" i="11"/>
  <c r="N835" i="11"/>
  <c r="M835" i="11"/>
  <c r="X835" i="11"/>
  <c r="L835" i="11"/>
  <c r="U986" i="11"/>
  <c r="M986" i="11"/>
  <c r="T986" i="11"/>
  <c r="L986" i="11"/>
  <c r="S986" i="11"/>
  <c r="K986" i="11"/>
  <c r="R986" i="11"/>
  <c r="J986" i="11"/>
  <c r="Y986" i="11"/>
  <c r="Q986" i="11"/>
  <c r="I986" i="11"/>
  <c r="X986" i="11"/>
  <c r="P986" i="11"/>
  <c r="H986" i="11"/>
  <c r="W986" i="11"/>
  <c r="O986" i="11"/>
  <c r="G986" i="11"/>
  <c r="V986" i="11"/>
  <c r="N986" i="11"/>
  <c r="F986" i="11"/>
  <c r="V963" i="11"/>
  <c r="N963" i="11"/>
  <c r="F963" i="11"/>
  <c r="W963" i="11"/>
  <c r="M963" i="11"/>
  <c r="U963" i="11"/>
  <c r="L963" i="11"/>
  <c r="T963" i="11"/>
  <c r="K963" i="11"/>
  <c r="S963" i="11"/>
  <c r="J963" i="11"/>
  <c r="R963" i="11"/>
  <c r="I963" i="11"/>
  <c r="Q963" i="11"/>
  <c r="H963" i="11"/>
  <c r="Y963" i="11"/>
  <c r="P963" i="11"/>
  <c r="G963" i="11"/>
  <c r="X963" i="11"/>
  <c r="O963" i="11"/>
  <c r="W692" i="11"/>
  <c r="O692" i="11"/>
  <c r="G692" i="11"/>
  <c r="T692" i="11"/>
  <c r="K692" i="11"/>
  <c r="S692" i="11"/>
  <c r="J692" i="11"/>
  <c r="R692" i="11"/>
  <c r="I692" i="11"/>
  <c r="V692" i="11"/>
  <c r="F692" i="11"/>
  <c r="U692" i="11"/>
  <c r="Q692" i="11"/>
  <c r="P692" i="11"/>
  <c r="N692" i="11"/>
  <c r="M692" i="11"/>
  <c r="Y692" i="11"/>
  <c r="L692" i="11"/>
  <c r="X692" i="11"/>
  <c r="H692" i="11"/>
  <c r="U820" i="11"/>
  <c r="M820" i="11"/>
  <c r="V820" i="11"/>
  <c r="L820" i="11"/>
  <c r="T820" i="11"/>
  <c r="K820" i="11"/>
  <c r="S820" i="11"/>
  <c r="J820" i="11"/>
  <c r="R820" i="11"/>
  <c r="I820" i="11"/>
  <c r="Q820" i="11"/>
  <c r="H820" i="11"/>
  <c r="F820" i="11"/>
  <c r="Y820" i="11"/>
  <c r="X820" i="11"/>
  <c r="W820" i="11"/>
  <c r="P820" i="11"/>
  <c r="O820" i="11"/>
  <c r="N820" i="11"/>
  <c r="G820" i="11"/>
  <c r="R948" i="11"/>
  <c r="J948" i="11"/>
  <c r="U948" i="11"/>
  <c r="L948" i="11"/>
  <c r="T948" i="11"/>
  <c r="K948" i="11"/>
  <c r="S948" i="11"/>
  <c r="I948" i="11"/>
  <c r="P948" i="11"/>
  <c r="O948" i="11"/>
  <c r="N948" i="11"/>
  <c r="Y948" i="11"/>
  <c r="M948" i="11"/>
  <c r="X948" i="11"/>
  <c r="H948" i="11"/>
  <c r="W948" i="11"/>
  <c r="G948" i="11"/>
  <c r="V948" i="11"/>
  <c r="F948" i="11"/>
  <c r="Q948" i="11"/>
  <c r="Y797" i="11"/>
  <c r="Q797" i="11"/>
  <c r="I797" i="11"/>
  <c r="X797" i="11"/>
  <c r="O797" i="11"/>
  <c r="F797" i="11"/>
  <c r="W797" i="11"/>
  <c r="N797" i="11"/>
  <c r="V797" i="11"/>
  <c r="M797" i="11"/>
  <c r="U797" i="11"/>
  <c r="H797" i="11"/>
  <c r="T797" i="11"/>
  <c r="G797" i="11"/>
  <c r="S797" i="11"/>
  <c r="R797" i="11"/>
  <c r="P797" i="11"/>
  <c r="L797" i="11"/>
  <c r="K797" i="11"/>
  <c r="J797" i="11"/>
  <c r="T438" i="11"/>
  <c r="L438" i="11"/>
  <c r="W438" i="11"/>
  <c r="N438" i="11"/>
  <c r="V438" i="11"/>
  <c r="M438" i="11"/>
  <c r="U438" i="11"/>
  <c r="K438" i="11"/>
  <c r="S438" i="11"/>
  <c r="J438" i="11"/>
  <c r="R438" i="11"/>
  <c r="I438" i="11"/>
  <c r="Q438" i="11"/>
  <c r="H438" i="11"/>
  <c r="Y438" i="11"/>
  <c r="P438" i="11"/>
  <c r="G438" i="11"/>
  <c r="F438" i="11"/>
  <c r="X438" i="11"/>
  <c r="O438" i="11"/>
  <c r="W566" i="11"/>
  <c r="O566" i="11"/>
  <c r="G566" i="11"/>
  <c r="X566" i="11"/>
  <c r="N566" i="11"/>
  <c r="V566" i="11"/>
  <c r="M566" i="11"/>
  <c r="U566" i="11"/>
  <c r="L566" i="11"/>
  <c r="T566" i="11"/>
  <c r="K566" i="11"/>
  <c r="S566" i="11"/>
  <c r="J566" i="11"/>
  <c r="R566" i="11"/>
  <c r="I566" i="11"/>
  <c r="Q566" i="11"/>
  <c r="H566" i="11"/>
  <c r="F566" i="11"/>
  <c r="Y566" i="11"/>
  <c r="P566" i="11"/>
  <c r="R758" i="11"/>
  <c r="J758" i="11"/>
  <c r="Y758" i="11"/>
  <c r="Q758" i="11"/>
  <c r="I758" i="11"/>
  <c r="X758" i="11"/>
  <c r="P758" i="11"/>
  <c r="H758" i="11"/>
  <c r="W758" i="11"/>
  <c r="L758" i="11"/>
  <c r="V758" i="11"/>
  <c r="K758" i="11"/>
  <c r="U758" i="11"/>
  <c r="G758" i="11"/>
  <c r="T758" i="11"/>
  <c r="F758" i="11"/>
  <c r="S758" i="11"/>
  <c r="O758" i="11"/>
  <c r="N758" i="11"/>
  <c r="M758" i="11"/>
  <c r="R950" i="11"/>
  <c r="J950" i="11"/>
  <c r="Q950" i="11"/>
  <c r="H950" i="11"/>
  <c r="Y950" i="11"/>
  <c r="P950" i="11"/>
  <c r="G950" i="11"/>
  <c r="X950" i="11"/>
  <c r="O950" i="11"/>
  <c r="F950" i="11"/>
  <c r="U950" i="11"/>
  <c r="T950" i="11"/>
  <c r="S950" i="11"/>
  <c r="N950" i="11"/>
  <c r="M950" i="11"/>
  <c r="L950" i="11"/>
  <c r="W950" i="11"/>
  <c r="K950" i="11"/>
  <c r="V950" i="11"/>
  <c r="I950" i="11"/>
  <c r="W200" i="11"/>
  <c r="O200" i="11"/>
  <c r="G200" i="11"/>
  <c r="V200" i="11"/>
  <c r="N200" i="11"/>
  <c r="F200" i="11"/>
  <c r="U200" i="11"/>
  <c r="M200" i="11"/>
  <c r="Y200" i="11"/>
  <c r="K200" i="11"/>
  <c r="X200" i="11"/>
  <c r="J200" i="11"/>
  <c r="T200" i="11"/>
  <c r="I200" i="11"/>
  <c r="S200" i="11"/>
  <c r="H200" i="11"/>
  <c r="R200" i="11"/>
  <c r="Q200" i="11"/>
  <c r="P200" i="11"/>
  <c r="L200" i="11"/>
  <c r="T786" i="11"/>
  <c r="L786" i="11"/>
  <c r="S786" i="11"/>
  <c r="K786" i="11"/>
  <c r="R786" i="11"/>
  <c r="J786" i="11"/>
  <c r="V786" i="11"/>
  <c r="H786" i="11"/>
  <c r="U786" i="11"/>
  <c r="G786" i="11"/>
  <c r="Q786" i="11"/>
  <c r="F786" i="11"/>
  <c r="P786" i="11"/>
  <c r="O786" i="11"/>
  <c r="W786" i="11"/>
  <c r="N786" i="11"/>
  <c r="M786" i="11"/>
  <c r="I786" i="11"/>
  <c r="Y786" i="11"/>
  <c r="X786" i="11"/>
  <c r="Y304" i="11"/>
  <c r="Q304" i="11"/>
  <c r="I304" i="11"/>
  <c r="X304" i="11"/>
  <c r="P304" i="11"/>
  <c r="H304" i="11"/>
  <c r="W304" i="11"/>
  <c r="O304" i="11"/>
  <c r="G304" i="11"/>
  <c r="L304" i="11"/>
  <c r="V304" i="11"/>
  <c r="K304" i="11"/>
  <c r="U304" i="11"/>
  <c r="J304" i="11"/>
  <c r="T304" i="11"/>
  <c r="F304" i="11"/>
  <c r="S304" i="11"/>
  <c r="R304" i="11"/>
  <c r="N304" i="11"/>
  <c r="M304" i="11"/>
  <c r="R88" i="11"/>
  <c r="J88" i="11"/>
  <c r="Y88" i="11"/>
  <c r="Q88" i="11"/>
  <c r="I88" i="11"/>
  <c r="W88" i="11"/>
  <c r="O88" i="11"/>
  <c r="G88" i="11"/>
  <c r="V88" i="11"/>
  <c r="N88" i="11"/>
  <c r="F88" i="11"/>
  <c r="U88" i="11"/>
  <c r="M88" i="11"/>
  <c r="S88" i="11"/>
  <c r="P88" i="11"/>
  <c r="T88" i="11"/>
  <c r="L88" i="11"/>
  <c r="K88" i="11"/>
  <c r="H88" i="11"/>
  <c r="X88" i="11"/>
  <c r="Y294" i="11"/>
  <c r="Q294" i="11"/>
  <c r="I294" i="11"/>
  <c r="X294" i="11"/>
  <c r="P294" i="11"/>
  <c r="H294" i="11"/>
  <c r="W294" i="11"/>
  <c r="O294" i="11"/>
  <c r="G294" i="11"/>
  <c r="T294" i="11"/>
  <c r="F294" i="11"/>
  <c r="S294" i="11"/>
  <c r="R294" i="11"/>
  <c r="N294" i="11"/>
  <c r="M294" i="11"/>
  <c r="L294" i="11"/>
  <c r="V294" i="11"/>
  <c r="K294" i="11"/>
  <c r="U294" i="11"/>
  <c r="J294" i="11"/>
  <c r="S78" i="11"/>
  <c r="K78" i="11"/>
  <c r="L78" i="11"/>
  <c r="R78" i="11"/>
  <c r="J78" i="11"/>
  <c r="Y78" i="11"/>
  <c r="Q78" i="11"/>
  <c r="I78" i="11"/>
  <c r="X78" i="11"/>
  <c r="P78" i="11"/>
  <c r="H78" i="11"/>
  <c r="W78" i="11"/>
  <c r="O78" i="11"/>
  <c r="G78" i="11"/>
  <c r="V78" i="11"/>
  <c r="N78" i="11"/>
  <c r="F78" i="11"/>
  <c r="U78" i="11"/>
  <c r="M78" i="11"/>
  <c r="T78" i="11"/>
  <c r="W284" i="11"/>
  <c r="O284" i="11"/>
  <c r="G284" i="11"/>
  <c r="V284" i="11"/>
  <c r="N284" i="11"/>
  <c r="F284" i="11"/>
  <c r="U284" i="11"/>
  <c r="M284" i="11"/>
  <c r="T284" i="11"/>
  <c r="L284" i="11"/>
  <c r="S284" i="11"/>
  <c r="K284" i="11"/>
  <c r="R284" i="11"/>
  <c r="J284" i="11"/>
  <c r="Y284" i="11"/>
  <c r="Q284" i="11"/>
  <c r="I284" i="11"/>
  <c r="X284" i="11"/>
  <c r="P284" i="11"/>
  <c r="H284" i="11"/>
  <c r="S271" i="11"/>
  <c r="K271" i="11"/>
  <c r="R271" i="11"/>
  <c r="J271" i="11"/>
  <c r="Y271" i="11"/>
  <c r="Q271" i="11"/>
  <c r="I271" i="11"/>
  <c r="X271" i="11"/>
  <c r="P271" i="11"/>
  <c r="H271" i="11"/>
  <c r="W271" i="11"/>
  <c r="O271" i="11"/>
  <c r="G271" i="11"/>
  <c r="V271" i="11"/>
  <c r="N271" i="11"/>
  <c r="F271" i="11"/>
  <c r="U271" i="11"/>
  <c r="M271" i="11"/>
  <c r="T271" i="11"/>
  <c r="L271" i="11"/>
  <c r="W214" i="11"/>
  <c r="O214" i="11"/>
  <c r="G214" i="11"/>
  <c r="V214" i="11"/>
  <c r="N214" i="11"/>
  <c r="F214" i="11"/>
  <c r="U214" i="11"/>
  <c r="M214" i="11"/>
  <c r="T214" i="11"/>
  <c r="L214" i="11"/>
  <c r="S214" i="11"/>
  <c r="K214" i="11"/>
  <c r="J214" i="11"/>
  <c r="I214" i="11"/>
  <c r="H214" i="11"/>
  <c r="Y214" i="11"/>
  <c r="X214" i="11"/>
  <c r="R214" i="11"/>
  <c r="Q214" i="11"/>
  <c r="P214" i="11"/>
  <c r="U317" i="11"/>
  <c r="M317" i="11"/>
  <c r="T317" i="11"/>
  <c r="L317" i="11"/>
  <c r="S317" i="11"/>
  <c r="K317" i="11"/>
  <c r="R317" i="11"/>
  <c r="J317" i="11"/>
  <c r="Y317" i="11"/>
  <c r="Q317" i="11"/>
  <c r="I317" i="11"/>
  <c r="V317" i="11"/>
  <c r="P317" i="11"/>
  <c r="O317" i="11"/>
  <c r="N317" i="11"/>
  <c r="H317" i="11"/>
  <c r="G317" i="11"/>
  <c r="X317" i="11"/>
  <c r="F317" i="11"/>
  <c r="W317" i="11"/>
  <c r="R112" i="11"/>
  <c r="J112" i="11"/>
  <c r="Y112" i="11"/>
  <c r="Q112" i="11"/>
  <c r="I112" i="11"/>
  <c r="X112" i="11"/>
  <c r="P112" i="11"/>
  <c r="H112" i="11"/>
  <c r="W112" i="11"/>
  <c r="O112" i="11"/>
  <c r="G112" i="11"/>
  <c r="V112" i="11"/>
  <c r="N112" i="11"/>
  <c r="F112" i="11"/>
  <c r="U112" i="11"/>
  <c r="M112" i="11"/>
  <c r="T112" i="11"/>
  <c r="L112" i="11"/>
  <c r="S112" i="11"/>
  <c r="K112" i="11"/>
  <c r="S215" i="11"/>
  <c r="K215" i="11"/>
  <c r="R215" i="11"/>
  <c r="J215" i="11"/>
  <c r="Y215" i="11"/>
  <c r="Q215" i="11"/>
  <c r="I215" i="11"/>
  <c r="X215" i="11"/>
  <c r="P215" i="11"/>
  <c r="H215" i="11"/>
  <c r="W215" i="11"/>
  <c r="O215" i="11"/>
  <c r="G215" i="11"/>
  <c r="M215" i="11"/>
  <c r="L215" i="11"/>
  <c r="F215" i="11"/>
  <c r="V215" i="11"/>
  <c r="U215" i="11"/>
  <c r="T215" i="11"/>
  <c r="N215" i="11"/>
  <c r="S20" i="11"/>
  <c r="K20" i="11"/>
  <c r="F20" i="11"/>
  <c r="U20" i="11"/>
  <c r="R20" i="11"/>
  <c r="J20" i="11"/>
  <c r="V20" i="11"/>
  <c r="Y20" i="11"/>
  <c r="Q20" i="11"/>
  <c r="I20" i="11"/>
  <c r="P20" i="11"/>
  <c r="X20" i="11"/>
  <c r="H20" i="11"/>
  <c r="W20" i="11"/>
  <c r="G20" i="11"/>
  <c r="L20" i="11"/>
  <c r="O20" i="11"/>
  <c r="M20" i="11"/>
  <c r="N20" i="11"/>
  <c r="T20" i="11"/>
  <c r="R102" i="11"/>
  <c r="J102" i="11"/>
  <c r="Y102" i="11"/>
  <c r="Q102" i="11"/>
  <c r="I102" i="11"/>
  <c r="X102" i="11"/>
  <c r="P102" i="11"/>
  <c r="W102" i="11"/>
  <c r="O102" i="11"/>
  <c r="G102" i="11"/>
  <c r="V102" i="11"/>
  <c r="N102" i="11"/>
  <c r="F102" i="11"/>
  <c r="U102" i="11"/>
  <c r="M102" i="11"/>
  <c r="T102" i="11"/>
  <c r="L102" i="11"/>
  <c r="S102" i="11"/>
  <c r="K102" i="11"/>
  <c r="H102" i="11"/>
  <c r="Y308" i="11"/>
  <c r="Q308" i="11"/>
  <c r="I308" i="11"/>
  <c r="X308" i="11"/>
  <c r="P308" i="11"/>
  <c r="H308" i="11"/>
  <c r="W308" i="11"/>
  <c r="O308" i="11"/>
  <c r="G308" i="11"/>
  <c r="U308" i="11"/>
  <c r="J308" i="11"/>
  <c r="T308" i="11"/>
  <c r="F308" i="11"/>
  <c r="S308" i="11"/>
  <c r="R308" i="11"/>
  <c r="N308" i="11"/>
  <c r="M308" i="11"/>
  <c r="L308" i="11"/>
  <c r="V308" i="11"/>
  <c r="K308" i="11"/>
  <c r="R92" i="11"/>
  <c r="J92" i="11"/>
  <c r="Y92" i="11"/>
  <c r="Q92" i="11"/>
  <c r="I92" i="11"/>
  <c r="W92" i="11"/>
  <c r="O92" i="11"/>
  <c r="G92" i="11"/>
  <c r="V92" i="11"/>
  <c r="N92" i="11"/>
  <c r="F92" i="11"/>
  <c r="U92" i="11"/>
  <c r="M92" i="11"/>
  <c r="X92" i="11"/>
  <c r="T92" i="11"/>
  <c r="S92" i="11"/>
  <c r="P92" i="11"/>
  <c r="L92" i="11"/>
  <c r="K92" i="11"/>
  <c r="H92" i="11"/>
  <c r="W192" i="11"/>
  <c r="O192" i="11"/>
  <c r="G192" i="11"/>
  <c r="V192" i="11"/>
  <c r="N192" i="11"/>
  <c r="F192" i="11"/>
  <c r="U192" i="11"/>
  <c r="M192" i="11"/>
  <c r="R192" i="11"/>
  <c r="Q192" i="11"/>
  <c r="P192" i="11"/>
  <c r="L192" i="11"/>
  <c r="Y192" i="11"/>
  <c r="K192" i="11"/>
  <c r="X192" i="11"/>
  <c r="J192" i="11"/>
  <c r="T192" i="11"/>
  <c r="I192" i="11"/>
  <c r="S192" i="11"/>
  <c r="H192" i="11"/>
  <c r="W722" i="11"/>
  <c r="O722" i="11"/>
  <c r="G722" i="11"/>
  <c r="V722" i="11"/>
  <c r="N722" i="11"/>
  <c r="F722" i="11"/>
  <c r="U722" i="11"/>
  <c r="M722" i="11"/>
  <c r="Y722" i="11"/>
  <c r="K722" i="11"/>
  <c r="X722" i="11"/>
  <c r="J722" i="11"/>
  <c r="T722" i="11"/>
  <c r="I722" i="11"/>
  <c r="S722" i="11"/>
  <c r="H722" i="11"/>
  <c r="R722" i="11"/>
  <c r="Q722" i="11"/>
  <c r="P722" i="11"/>
  <c r="L722" i="11"/>
  <c r="S79" i="11"/>
  <c r="K79" i="11"/>
  <c r="Y79" i="11"/>
  <c r="P79" i="11"/>
  <c r="G79" i="11"/>
  <c r="X79" i="11"/>
  <c r="O79" i="11"/>
  <c r="F79" i="11"/>
  <c r="H79" i="11"/>
  <c r="W79" i="11"/>
  <c r="N79" i="11"/>
  <c r="V79" i="11"/>
  <c r="M79" i="11"/>
  <c r="Q79" i="11"/>
  <c r="U79" i="11"/>
  <c r="L79" i="11"/>
  <c r="T79" i="11"/>
  <c r="J79" i="11"/>
  <c r="R79" i="11"/>
  <c r="I79" i="11"/>
  <c r="U285" i="11"/>
  <c r="T285" i="11"/>
  <c r="S285" i="11"/>
  <c r="V285" i="11"/>
  <c r="K285" i="11"/>
  <c r="R285" i="11"/>
  <c r="J285" i="11"/>
  <c r="Q285" i="11"/>
  <c r="I285" i="11"/>
  <c r="P285" i="11"/>
  <c r="H285" i="11"/>
  <c r="O285" i="11"/>
  <c r="G285" i="11"/>
  <c r="Y285" i="11"/>
  <c r="N285" i="11"/>
  <c r="F285" i="11"/>
  <c r="X285" i="11"/>
  <c r="M285" i="11"/>
  <c r="W285" i="11"/>
  <c r="L285" i="11"/>
  <c r="R633" i="11"/>
  <c r="J633" i="11"/>
  <c r="Q633" i="11"/>
  <c r="H633" i="11"/>
  <c r="Y633" i="11"/>
  <c r="P633" i="11"/>
  <c r="G633" i="11"/>
  <c r="X633" i="11"/>
  <c r="O633" i="11"/>
  <c r="F633" i="11"/>
  <c r="W633" i="11"/>
  <c r="N633" i="11"/>
  <c r="V633" i="11"/>
  <c r="M633" i="11"/>
  <c r="U633" i="11"/>
  <c r="L633" i="11"/>
  <c r="T633" i="11"/>
  <c r="K633" i="11"/>
  <c r="S633" i="11"/>
  <c r="I633" i="11"/>
  <c r="R158" i="11"/>
  <c r="J158" i="11"/>
  <c r="Y158" i="11"/>
  <c r="Q158" i="11"/>
  <c r="I158" i="11"/>
  <c r="X158" i="11"/>
  <c r="P158" i="11"/>
  <c r="H158" i="11"/>
  <c r="W158" i="11"/>
  <c r="O158" i="11"/>
  <c r="G158" i="11"/>
  <c r="V158" i="11"/>
  <c r="N158" i="11"/>
  <c r="F158" i="11"/>
  <c r="U158" i="11"/>
  <c r="M158" i="11"/>
  <c r="T158" i="11"/>
  <c r="L158" i="11"/>
  <c r="S158" i="11"/>
  <c r="K158" i="11"/>
  <c r="T488" i="11"/>
  <c r="L488" i="11"/>
  <c r="S488" i="11"/>
  <c r="K488" i="11"/>
  <c r="R488" i="11"/>
  <c r="J488" i="11"/>
  <c r="Y488" i="11"/>
  <c r="Q488" i="11"/>
  <c r="I488" i="11"/>
  <c r="X488" i="11"/>
  <c r="P488" i="11"/>
  <c r="H488" i="11"/>
  <c r="W488" i="11"/>
  <c r="O488" i="11"/>
  <c r="G488" i="11"/>
  <c r="V488" i="11"/>
  <c r="N488" i="11"/>
  <c r="F488" i="11"/>
  <c r="U488" i="11"/>
  <c r="M488" i="11"/>
  <c r="S237" i="11"/>
  <c r="K237" i="11"/>
  <c r="R237" i="11"/>
  <c r="J237" i="11"/>
  <c r="Y237" i="11"/>
  <c r="Q237" i="11"/>
  <c r="I237" i="11"/>
  <c r="X237" i="11"/>
  <c r="P237" i="11"/>
  <c r="H237" i="11"/>
  <c r="W237" i="11"/>
  <c r="O237" i="11"/>
  <c r="G237" i="11"/>
  <c r="V237" i="11"/>
  <c r="N237" i="11"/>
  <c r="F237" i="11"/>
  <c r="U237" i="11"/>
  <c r="M237" i="11"/>
  <c r="T237" i="11"/>
  <c r="L237" i="11"/>
  <c r="V125" i="11"/>
  <c r="N125" i="11"/>
  <c r="F125" i="11"/>
  <c r="U125" i="11"/>
  <c r="M125" i="11"/>
  <c r="T125" i="11"/>
  <c r="L125" i="11"/>
  <c r="S125" i="11"/>
  <c r="K125" i="11"/>
  <c r="R125" i="11"/>
  <c r="J125" i="11"/>
  <c r="Y125" i="11"/>
  <c r="Q125" i="11"/>
  <c r="I125" i="11"/>
  <c r="X125" i="11"/>
  <c r="P125" i="11"/>
  <c r="H125" i="11"/>
  <c r="O125" i="11"/>
  <c r="W125" i="11"/>
  <c r="G125" i="11"/>
  <c r="W228" i="11"/>
  <c r="O228" i="11"/>
  <c r="G228" i="11"/>
  <c r="V228" i="11"/>
  <c r="N228" i="11"/>
  <c r="F228" i="11"/>
  <c r="U228" i="11"/>
  <c r="M228" i="11"/>
  <c r="T228" i="11"/>
  <c r="L228" i="11"/>
  <c r="S228" i="11"/>
  <c r="K228" i="11"/>
  <c r="R228" i="11"/>
  <c r="J228" i="11"/>
  <c r="Y228" i="11"/>
  <c r="Q228" i="11"/>
  <c r="I228" i="11"/>
  <c r="X228" i="11"/>
  <c r="P228" i="11"/>
  <c r="H228" i="11"/>
  <c r="Y328" i="11"/>
  <c r="Q328" i="11"/>
  <c r="I328" i="11"/>
  <c r="X328" i="11"/>
  <c r="P328" i="11"/>
  <c r="H328" i="11"/>
  <c r="W328" i="11"/>
  <c r="O328" i="11"/>
  <c r="G328" i="11"/>
  <c r="V328" i="11"/>
  <c r="N328" i="11"/>
  <c r="F328" i="11"/>
  <c r="U328" i="11"/>
  <c r="M328" i="11"/>
  <c r="L328" i="11"/>
  <c r="K328" i="11"/>
  <c r="J328" i="11"/>
  <c r="T328" i="11"/>
  <c r="S328" i="11"/>
  <c r="R328" i="11"/>
  <c r="W37" i="11"/>
  <c r="O37" i="11"/>
  <c r="G37" i="11"/>
  <c r="V37" i="11"/>
  <c r="N37" i="11"/>
  <c r="F37" i="11"/>
  <c r="U37" i="11"/>
  <c r="M37" i="11"/>
  <c r="T37" i="11"/>
  <c r="L37" i="11"/>
  <c r="J37" i="11"/>
  <c r="H37" i="11"/>
  <c r="S37" i="11"/>
  <c r="K37" i="11"/>
  <c r="R37" i="11"/>
  <c r="X37" i="11"/>
  <c r="Y37" i="11"/>
  <c r="Q37" i="11"/>
  <c r="I37" i="11"/>
  <c r="P37" i="11"/>
  <c r="R126" i="11"/>
  <c r="J126" i="11"/>
  <c r="Y126" i="11"/>
  <c r="Q126" i="11"/>
  <c r="I126" i="11"/>
  <c r="X126" i="11"/>
  <c r="P126" i="11"/>
  <c r="H126" i="11"/>
  <c r="W126" i="11"/>
  <c r="O126" i="11"/>
  <c r="G126" i="11"/>
  <c r="V126" i="11"/>
  <c r="N126" i="11"/>
  <c r="F126" i="11"/>
  <c r="U126" i="11"/>
  <c r="M126" i="11"/>
  <c r="T126" i="11"/>
  <c r="L126" i="11"/>
  <c r="S126" i="11"/>
  <c r="K126" i="11"/>
  <c r="S229" i="11"/>
  <c r="K229" i="11"/>
  <c r="R229" i="11"/>
  <c r="J229" i="11"/>
  <c r="Y229" i="11"/>
  <c r="Q229" i="11"/>
  <c r="I229" i="11"/>
  <c r="X229" i="11"/>
  <c r="P229" i="11"/>
  <c r="H229" i="11"/>
  <c r="W229" i="11"/>
  <c r="O229" i="11"/>
  <c r="G229" i="11"/>
  <c r="V229" i="11"/>
  <c r="N229" i="11"/>
  <c r="F229" i="11"/>
  <c r="U229" i="11"/>
  <c r="M229" i="11"/>
  <c r="T229" i="11"/>
  <c r="L229" i="11"/>
  <c r="Y332" i="11"/>
  <c r="Q332" i="11"/>
  <c r="I332" i="11"/>
  <c r="X332" i="11"/>
  <c r="P332" i="11"/>
  <c r="H332" i="11"/>
  <c r="W332" i="11"/>
  <c r="O332" i="11"/>
  <c r="G332" i="11"/>
  <c r="V332" i="11"/>
  <c r="N332" i="11"/>
  <c r="F332" i="11"/>
  <c r="U332" i="11"/>
  <c r="M332" i="11"/>
  <c r="S332" i="11"/>
  <c r="R332" i="11"/>
  <c r="L332" i="11"/>
  <c r="K332" i="11"/>
  <c r="J332" i="11"/>
  <c r="T332" i="11"/>
  <c r="W29" i="11"/>
  <c r="O29" i="11"/>
  <c r="G29" i="11"/>
  <c r="R29" i="11"/>
  <c r="Y29" i="11"/>
  <c r="X29" i="11"/>
  <c r="V29" i="11"/>
  <c r="N29" i="11"/>
  <c r="F29" i="11"/>
  <c r="I29" i="11"/>
  <c r="U29" i="11"/>
  <c r="M29" i="11"/>
  <c r="L29" i="11"/>
  <c r="H29" i="11"/>
  <c r="T29" i="11"/>
  <c r="J29" i="11"/>
  <c r="S29" i="11"/>
  <c r="K29" i="11"/>
  <c r="P29" i="11"/>
  <c r="Q29" i="11"/>
  <c r="R116" i="11"/>
  <c r="J116" i="11"/>
  <c r="Y116" i="11"/>
  <c r="Q116" i="11"/>
  <c r="I116" i="11"/>
  <c r="X116" i="11"/>
  <c r="P116" i="11"/>
  <c r="H116" i="11"/>
  <c r="W116" i="11"/>
  <c r="O116" i="11"/>
  <c r="G116" i="11"/>
  <c r="V116" i="11"/>
  <c r="N116" i="11"/>
  <c r="F116" i="11"/>
  <c r="U116" i="11"/>
  <c r="M116" i="11"/>
  <c r="T116" i="11"/>
  <c r="L116" i="11"/>
  <c r="S116" i="11"/>
  <c r="K116" i="11"/>
  <c r="W216" i="11"/>
  <c r="O216" i="11"/>
  <c r="G216" i="11"/>
  <c r="V216" i="11"/>
  <c r="N216" i="11"/>
  <c r="F216" i="11"/>
  <c r="U216" i="11"/>
  <c r="M216" i="11"/>
  <c r="T216" i="11"/>
  <c r="L216" i="11"/>
  <c r="S216" i="11"/>
  <c r="K216" i="11"/>
  <c r="P216" i="11"/>
  <c r="J216" i="11"/>
  <c r="I216" i="11"/>
  <c r="H216" i="11"/>
  <c r="Y216" i="11"/>
  <c r="X216" i="11"/>
  <c r="R216" i="11"/>
  <c r="Q216" i="11"/>
  <c r="U319" i="11"/>
  <c r="M319" i="11"/>
  <c r="T319" i="11"/>
  <c r="L319" i="11"/>
  <c r="S319" i="11"/>
  <c r="K319" i="11"/>
  <c r="R319" i="11"/>
  <c r="J319" i="11"/>
  <c r="Y319" i="11"/>
  <c r="Q319" i="11"/>
  <c r="I319" i="11"/>
  <c r="W319" i="11"/>
  <c r="V319" i="11"/>
  <c r="P319" i="11"/>
  <c r="O319" i="11"/>
  <c r="N319" i="11"/>
  <c r="H319" i="11"/>
  <c r="G319" i="11"/>
  <c r="X319" i="11"/>
  <c r="F319" i="11"/>
  <c r="W21" i="11"/>
  <c r="O21" i="11"/>
  <c r="G21" i="11"/>
  <c r="P21" i="11"/>
  <c r="V21" i="11"/>
  <c r="N21" i="11"/>
  <c r="F21" i="11"/>
  <c r="H21" i="11"/>
  <c r="U21" i="11"/>
  <c r="M21" i="11"/>
  <c r="L21" i="11"/>
  <c r="Y21" i="11"/>
  <c r="X21" i="11"/>
  <c r="T21" i="11"/>
  <c r="S21" i="11"/>
  <c r="R21" i="11"/>
  <c r="K21" i="11"/>
  <c r="J21" i="11"/>
  <c r="I21" i="11"/>
  <c r="Q21" i="11"/>
  <c r="V103" i="11"/>
  <c r="N103" i="11"/>
  <c r="F103" i="11"/>
  <c r="U103" i="11"/>
  <c r="M103" i="11"/>
  <c r="T103" i="11"/>
  <c r="L103" i="11"/>
  <c r="S103" i="11"/>
  <c r="K103" i="11"/>
  <c r="R103" i="11"/>
  <c r="J103" i="11"/>
  <c r="Y103" i="11"/>
  <c r="Q103" i="11"/>
  <c r="I103" i="11"/>
  <c r="X103" i="11"/>
  <c r="P103" i="11"/>
  <c r="H103" i="11"/>
  <c r="G103" i="11"/>
  <c r="W103" i="11"/>
  <c r="O103" i="11"/>
  <c r="W206" i="11"/>
  <c r="O206" i="11"/>
  <c r="G206" i="11"/>
  <c r="V206" i="11"/>
  <c r="N206" i="11"/>
  <c r="F206" i="11"/>
  <c r="U206" i="11"/>
  <c r="M206" i="11"/>
  <c r="T206" i="11"/>
  <c r="S206" i="11"/>
  <c r="X206" i="11"/>
  <c r="H206" i="11"/>
  <c r="R206" i="11"/>
  <c r="Q206" i="11"/>
  <c r="P206" i="11"/>
  <c r="L206" i="11"/>
  <c r="K206" i="11"/>
  <c r="J206" i="11"/>
  <c r="Y206" i="11"/>
  <c r="I206" i="11"/>
  <c r="U309" i="11"/>
  <c r="M309" i="11"/>
  <c r="T309" i="11"/>
  <c r="L309" i="11"/>
  <c r="S309" i="11"/>
  <c r="K309" i="11"/>
  <c r="O309" i="11"/>
  <c r="Y309" i="11"/>
  <c r="N309" i="11"/>
  <c r="X309" i="11"/>
  <c r="J309" i="11"/>
  <c r="W309" i="11"/>
  <c r="I309" i="11"/>
  <c r="V309" i="11"/>
  <c r="H309" i="11"/>
  <c r="R309" i="11"/>
  <c r="G309" i="11"/>
  <c r="Q309" i="11"/>
  <c r="F309" i="11"/>
  <c r="P309" i="11"/>
  <c r="Y825" i="11"/>
  <c r="Q825" i="11"/>
  <c r="I825" i="11"/>
  <c r="V825" i="11"/>
  <c r="M825" i="11"/>
  <c r="U825" i="11"/>
  <c r="L825" i="11"/>
  <c r="T825" i="11"/>
  <c r="K825" i="11"/>
  <c r="S825" i="11"/>
  <c r="J825" i="11"/>
  <c r="R825" i="11"/>
  <c r="H825" i="11"/>
  <c r="X825" i="11"/>
  <c r="W825" i="11"/>
  <c r="P825" i="11"/>
  <c r="O825" i="11"/>
  <c r="N825" i="11"/>
  <c r="G825" i="11"/>
  <c r="F825" i="11"/>
  <c r="V93" i="11"/>
  <c r="N93" i="11"/>
  <c r="F93" i="11"/>
  <c r="U93" i="11"/>
  <c r="M93" i="11"/>
  <c r="S93" i="11"/>
  <c r="K93" i="11"/>
  <c r="R93" i="11"/>
  <c r="J93" i="11"/>
  <c r="Y93" i="11"/>
  <c r="Q93" i="11"/>
  <c r="I93" i="11"/>
  <c r="X93" i="11"/>
  <c r="W93" i="11"/>
  <c r="T93" i="11"/>
  <c r="P93" i="11"/>
  <c r="G93" i="11"/>
  <c r="O93" i="11"/>
  <c r="L93" i="11"/>
  <c r="H93" i="11"/>
  <c r="W196" i="11"/>
  <c r="O196" i="11"/>
  <c r="G196" i="11"/>
  <c r="V196" i="11"/>
  <c r="N196" i="11"/>
  <c r="F196" i="11"/>
  <c r="U196" i="11"/>
  <c r="M196" i="11"/>
  <c r="P196" i="11"/>
  <c r="L196" i="11"/>
  <c r="Y196" i="11"/>
  <c r="K196" i="11"/>
  <c r="X196" i="11"/>
  <c r="J196" i="11"/>
  <c r="T196" i="11"/>
  <c r="I196" i="11"/>
  <c r="S196" i="11"/>
  <c r="H196" i="11"/>
  <c r="R196" i="11"/>
  <c r="Q196" i="11"/>
  <c r="Y296" i="11"/>
  <c r="Q296" i="11"/>
  <c r="I296" i="11"/>
  <c r="X296" i="11"/>
  <c r="P296" i="11"/>
  <c r="H296" i="11"/>
  <c r="W296" i="11"/>
  <c r="O296" i="11"/>
  <c r="G296" i="11"/>
  <c r="S296" i="11"/>
  <c r="R296" i="11"/>
  <c r="N296" i="11"/>
  <c r="M296" i="11"/>
  <c r="L296" i="11"/>
  <c r="V296" i="11"/>
  <c r="K296" i="11"/>
  <c r="U296" i="11"/>
  <c r="J296" i="11"/>
  <c r="T296" i="11"/>
  <c r="F296" i="11"/>
  <c r="W736" i="11"/>
  <c r="O736" i="11"/>
  <c r="G736" i="11"/>
  <c r="V736" i="11"/>
  <c r="N736" i="11"/>
  <c r="F736" i="11"/>
  <c r="U736" i="11"/>
  <c r="M736" i="11"/>
  <c r="T736" i="11"/>
  <c r="L736" i="11"/>
  <c r="S736" i="11"/>
  <c r="K736" i="11"/>
  <c r="R736" i="11"/>
  <c r="J736" i="11"/>
  <c r="Y736" i="11"/>
  <c r="Q736" i="11"/>
  <c r="I736" i="11"/>
  <c r="X736" i="11"/>
  <c r="P736" i="11"/>
  <c r="H736" i="11"/>
  <c r="W69" i="11"/>
  <c r="O69" i="11"/>
  <c r="G69" i="11"/>
  <c r="V69" i="11"/>
  <c r="N69" i="11"/>
  <c r="F69" i="11"/>
  <c r="P69" i="11"/>
  <c r="U69" i="11"/>
  <c r="M69" i="11"/>
  <c r="X69" i="11"/>
  <c r="T69" i="11"/>
  <c r="L69" i="11"/>
  <c r="S69" i="11"/>
  <c r="K69" i="11"/>
  <c r="R69" i="11"/>
  <c r="J69" i="11"/>
  <c r="Y69" i="11"/>
  <c r="Q69" i="11"/>
  <c r="I69" i="11"/>
  <c r="H69" i="11"/>
  <c r="R172" i="11"/>
  <c r="J172" i="11"/>
  <c r="Y172" i="11"/>
  <c r="Q172" i="11"/>
  <c r="I172" i="11"/>
  <c r="X172" i="11"/>
  <c r="P172" i="11"/>
  <c r="H172" i="11"/>
  <c r="W172" i="11"/>
  <c r="O172" i="11"/>
  <c r="G172" i="11"/>
  <c r="V172" i="11"/>
  <c r="N172" i="11"/>
  <c r="F172" i="11"/>
  <c r="U172" i="11"/>
  <c r="M172" i="11"/>
  <c r="T172" i="11"/>
  <c r="L172" i="11"/>
  <c r="S172" i="11"/>
  <c r="K172" i="11"/>
  <c r="W272" i="11"/>
  <c r="O272" i="11"/>
  <c r="G272" i="11"/>
  <c r="V272" i="11"/>
  <c r="N272" i="11"/>
  <c r="F272" i="11"/>
  <c r="U272" i="11"/>
  <c r="M272" i="11"/>
  <c r="T272" i="11"/>
  <c r="L272" i="11"/>
  <c r="S272" i="11"/>
  <c r="K272" i="11"/>
  <c r="R272" i="11"/>
  <c r="J272" i="11"/>
  <c r="Y272" i="11"/>
  <c r="Q272" i="11"/>
  <c r="I272" i="11"/>
  <c r="H272" i="11"/>
  <c r="X272" i="11"/>
  <c r="P272" i="11"/>
  <c r="S561" i="11"/>
  <c r="K561" i="11"/>
  <c r="W561" i="11"/>
  <c r="N561" i="11"/>
  <c r="V561" i="11"/>
  <c r="M561" i="11"/>
  <c r="U561" i="11"/>
  <c r="L561" i="11"/>
  <c r="T561" i="11"/>
  <c r="J561" i="11"/>
  <c r="R561" i="11"/>
  <c r="I561" i="11"/>
  <c r="Q561" i="11"/>
  <c r="H561" i="11"/>
  <c r="Y561" i="11"/>
  <c r="P561" i="11"/>
  <c r="G561" i="11"/>
  <c r="X561" i="11"/>
  <c r="O561" i="11"/>
  <c r="F561" i="11"/>
  <c r="S52" i="11"/>
  <c r="K52" i="11"/>
  <c r="L52" i="11"/>
  <c r="R52" i="11"/>
  <c r="J52" i="11"/>
  <c r="Y52" i="11"/>
  <c r="Q52" i="11"/>
  <c r="I52" i="11"/>
  <c r="T52" i="11"/>
  <c r="X52" i="11"/>
  <c r="P52" i="11"/>
  <c r="H52" i="11"/>
  <c r="W52" i="11"/>
  <c r="O52" i="11"/>
  <c r="G52" i="11"/>
  <c r="V52" i="11"/>
  <c r="N52" i="11"/>
  <c r="F52" i="11"/>
  <c r="U52" i="11"/>
  <c r="M52" i="11"/>
  <c r="R148" i="11"/>
  <c r="J148" i="11"/>
  <c r="Y148" i="11"/>
  <c r="Q148" i="11"/>
  <c r="I148" i="11"/>
  <c r="X148" i="11"/>
  <c r="P148" i="11"/>
  <c r="H148" i="11"/>
  <c r="W148" i="11"/>
  <c r="O148" i="11"/>
  <c r="G148" i="11"/>
  <c r="V148" i="11"/>
  <c r="N148" i="11"/>
  <c r="F148" i="11"/>
  <c r="U148" i="11"/>
  <c r="M148" i="11"/>
  <c r="T148" i="11"/>
  <c r="L148" i="11"/>
  <c r="K148" i="11"/>
  <c r="S148" i="11"/>
  <c r="W248" i="11"/>
  <c r="O248" i="11"/>
  <c r="G248" i="11"/>
  <c r="V248" i="11"/>
  <c r="N248" i="11"/>
  <c r="F248" i="11"/>
  <c r="U248" i="11"/>
  <c r="M248" i="11"/>
  <c r="T248" i="11"/>
  <c r="L248" i="11"/>
  <c r="S248" i="11"/>
  <c r="K248" i="11"/>
  <c r="R248" i="11"/>
  <c r="J248" i="11"/>
  <c r="Y248" i="11"/>
  <c r="Q248" i="11"/>
  <c r="I248" i="11"/>
  <c r="X248" i="11"/>
  <c r="P248" i="11"/>
  <c r="H248" i="11"/>
  <c r="T424" i="11"/>
  <c r="L424" i="11"/>
  <c r="S424" i="11"/>
  <c r="J424" i="11"/>
  <c r="R424" i="11"/>
  <c r="I424" i="11"/>
  <c r="Q424" i="11"/>
  <c r="H424" i="11"/>
  <c r="Y424" i="11"/>
  <c r="P424" i="11"/>
  <c r="G424" i="11"/>
  <c r="X424" i="11"/>
  <c r="O424" i="11"/>
  <c r="F424" i="11"/>
  <c r="W424" i="11"/>
  <c r="N424" i="11"/>
  <c r="V424" i="11"/>
  <c r="M424" i="11"/>
  <c r="U424" i="11"/>
  <c r="K424" i="11"/>
  <c r="S34" i="11"/>
  <c r="K34" i="11"/>
  <c r="R34" i="11"/>
  <c r="J34" i="11"/>
  <c r="Y34" i="11"/>
  <c r="Q34" i="11"/>
  <c r="I34" i="11"/>
  <c r="P34" i="11"/>
  <c r="X34" i="11"/>
  <c r="H34" i="11"/>
  <c r="F34" i="11"/>
  <c r="L34" i="11"/>
  <c r="W34" i="11"/>
  <c r="O34" i="11"/>
  <c r="G34" i="11"/>
  <c r="N34" i="11"/>
  <c r="V34" i="11"/>
  <c r="U34" i="11"/>
  <c r="M34" i="11"/>
  <c r="T34" i="11"/>
  <c r="R124" i="11"/>
  <c r="J124" i="11"/>
  <c r="Y124" i="11"/>
  <c r="Q124" i="11"/>
  <c r="I124" i="11"/>
  <c r="X124" i="11"/>
  <c r="P124" i="11"/>
  <c r="H124" i="11"/>
  <c r="W124" i="11"/>
  <c r="O124" i="11"/>
  <c r="G124" i="11"/>
  <c r="V124" i="11"/>
  <c r="N124" i="11"/>
  <c r="F124" i="11"/>
  <c r="U124" i="11"/>
  <c r="M124" i="11"/>
  <c r="T124" i="11"/>
  <c r="L124" i="11"/>
  <c r="S124" i="11"/>
  <c r="K124" i="11"/>
  <c r="W224" i="11"/>
  <c r="O224" i="11"/>
  <c r="G224" i="11"/>
  <c r="V224" i="11"/>
  <c r="N224" i="11"/>
  <c r="F224" i="11"/>
  <c r="U224" i="11"/>
  <c r="M224" i="11"/>
  <c r="T224" i="11"/>
  <c r="L224" i="11"/>
  <c r="S224" i="11"/>
  <c r="K224" i="11"/>
  <c r="R224" i="11"/>
  <c r="J224" i="11"/>
  <c r="Y224" i="11"/>
  <c r="Q224" i="11"/>
  <c r="I224" i="11"/>
  <c r="H224" i="11"/>
  <c r="X224" i="11"/>
  <c r="P224" i="11"/>
  <c r="U327" i="11"/>
  <c r="M327" i="11"/>
  <c r="T327" i="11"/>
  <c r="L327" i="11"/>
  <c r="S327" i="11"/>
  <c r="K327" i="11"/>
  <c r="R327" i="11"/>
  <c r="J327" i="11"/>
  <c r="Y327" i="11"/>
  <c r="Q327" i="11"/>
  <c r="I327" i="11"/>
  <c r="N327" i="11"/>
  <c r="H327" i="11"/>
  <c r="G327" i="11"/>
  <c r="X327" i="11"/>
  <c r="F327" i="11"/>
  <c r="W327" i="11"/>
  <c r="V327" i="11"/>
  <c r="P327" i="11"/>
  <c r="O327" i="11"/>
  <c r="T343" i="11"/>
  <c r="L343" i="11"/>
  <c r="Q343" i="11"/>
  <c r="H343" i="11"/>
  <c r="Y343" i="11"/>
  <c r="P343" i="11"/>
  <c r="G343" i="11"/>
  <c r="X343" i="11"/>
  <c r="O343" i="11"/>
  <c r="F343" i="11"/>
  <c r="W343" i="11"/>
  <c r="N343" i="11"/>
  <c r="V343" i="11"/>
  <c r="M343" i="11"/>
  <c r="U343" i="11"/>
  <c r="K343" i="11"/>
  <c r="S343" i="11"/>
  <c r="J343" i="11"/>
  <c r="R343" i="11"/>
  <c r="I343" i="11"/>
  <c r="T416" i="11"/>
  <c r="L416" i="11"/>
  <c r="X416" i="11"/>
  <c r="O416" i="11"/>
  <c r="F416" i="11"/>
  <c r="W416" i="11"/>
  <c r="N416" i="11"/>
  <c r="V416" i="11"/>
  <c r="M416" i="11"/>
  <c r="U416" i="11"/>
  <c r="K416" i="11"/>
  <c r="S416" i="11"/>
  <c r="J416" i="11"/>
  <c r="R416" i="11"/>
  <c r="I416" i="11"/>
  <c r="Q416" i="11"/>
  <c r="H416" i="11"/>
  <c r="G416" i="11"/>
  <c r="Y416" i="11"/>
  <c r="P416" i="11"/>
  <c r="V489" i="11"/>
  <c r="N489" i="11"/>
  <c r="Q489" i="11"/>
  <c r="H489" i="11"/>
  <c r="Y489" i="11"/>
  <c r="P489" i="11"/>
  <c r="G489" i="11"/>
  <c r="X489" i="11"/>
  <c r="O489" i="11"/>
  <c r="F489" i="11"/>
  <c r="W489" i="11"/>
  <c r="M489" i="11"/>
  <c r="U489" i="11"/>
  <c r="L489" i="11"/>
  <c r="T489" i="11"/>
  <c r="K489" i="11"/>
  <c r="S489" i="11"/>
  <c r="J489" i="11"/>
  <c r="R489" i="11"/>
  <c r="I489" i="11"/>
  <c r="W562" i="11"/>
  <c r="O562" i="11"/>
  <c r="G562" i="11"/>
  <c r="U562" i="11"/>
  <c r="L562" i="11"/>
  <c r="T562" i="11"/>
  <c r="K562" i="11"/>
  <c r="S562" i="11"/>
  <c r="J562" i="11"/>
  <c r="R562" i="11"/>
  <c r="I562" i="11"/>
  <c r="Q562" i="11"/>
  <c r="H562" i="11"/>
  <c r="Y562" i="11"/>
  <c r="P562" i="11"/>
  <c r="F562" i="11"/>
  <c r="X562" i="11"/>
  <c r="N562" i="11"/>
  <c r="M562" i="11"/>
  <c r="V562" i="11"/>
  <c r="V648" i="11"/>
  <c r="N648" i="11"/>
  <c r="F648" i="11"/>
  <c r="S648" i="11"/>
  <c r="J648" i="11"/>
  <c r="R648" i="11"/>
  <c r="I648" i="11"/>
  <c r="Q648" i="11"/>
  <c r="H648" i="11"/>
  <c r="Y648" i="11"/>
  <c r="P648" i="11"/>
  <c r="G648" i="11"/>
  <c r="X648" i="11"/>
  <c r="O648" i="11"/>
  <c r="W648" i="11"/>
  <c r="M648" i="11"/>
  <c r="U648" i="11"/>
  <c r="L648" i="11"/>
  <c r="K648" i="11"/>
  <c r="T648" i="11"/>
  <c r="V751" i="11"/>
  <c r="N751" i="11"/>
  <c r="F751" i="11"/>
  <c r="U751" i="11"/>
  <c r="M751" i="11"/>
  <c r="T751" i="11"/>
  <c r="L751" i="11"/>
  <c r="X751" i="11"/>
  <c r="J751" i="11"/>
  <c r="W751" i="11"/>
  <c r="I751" i="11"/>
  <c r="S751" i="11"/>
  <c r="H751" i="11"/>
  <c r="R751" i="11"/>
  <c r="G751" i="11"/>
  <c r="Q751" i="11"/>
  <c r="P751" i="11"/>
  <c r="O751" i="11"/>
  <c r="Y751" i="11"/>
  <c r="K751" i="11"/>
  <c r="Y851" i="11"/>
  <c r="Q851" i="11"/>
  <c r="I851" i="11"/>
  <c r="S851" i="11"/>
  <c r="J851" i="11"/>
  <c r="R851" i="11"/>
  <c r="H851" i="11"/>
  <c r="P851" i="11"/>
  <c r="G851" i="11"/>
  <c r="X851" i="11"/>
  <c r="L851" i="11"/>
  <c r="W851" i="11"/>
  <c r="K851" i="11"/>
  <c r="V851" i="11"/>
  <c r="F851" i="11"/>
  <c r="U851" i="11"/>
  <c r="T851" i="11"/>
  <c r="O851" i="11"/>
  <c r="N851" i="11"/>
  <c r="M851" i="11"/>
  <c r="T389" i="11"/>
  <c r="L389" i="11"/>
  <c r="U389" i="11"/>
  <c r="K389" i="11"/>
  <c r="S389" i="11"/>
  <c r="J389" i="11"/>
  <c r="R389" i="11"/>
  <c r="I389" i="11"/>
  <c r="Q389" i="11"/>
  <c r="H389" i="11"/>
  <c r="Y389" i="11"/>
  <c r="P389" i="11"/>
  <c r="G389" i="11"/>
  <c r="X389" i="11"/>
  <c r="O389" i="11"/>
  <c r="F389" i="11"/>
  <c r="W389" i="11"/>
  <c r="N389" i="11"/>
  <c r="V389" i="11"/>
  <c r="M389" i="11"/>
  <c r="X463" i="11"/>
  <c r="P463" i="11"/>
  <c r="H463" i="11"/>
  <c r="W463" i="11"/>
  <c r="O463" i="11"/>
  <c r="G463" i="11"/>
  <c r="V463" i="11"/>
  <c r="N463" i="11"/>
  <c r="F463" i="11"/>
  <c r="R463" i="11"/>
  <c r="Q463" i="11"/>
  <c r="M463" i="11"/>
  <c r="L463" i="11"/>
  <c r="Y463" i="11"/>
  <c r="K463" i="11"/>
  <c r="U463" i="11"/>
  <c r="J463" i="11"/>
  <c r="T463" i="11"/>
  <c r="I463" i="11"/>
  <c r="S463" i="11"/>
  <c r="R536" i="11"/>
  <c r="J536" i="11"/>
  <c r="Y536" i="11"/>
  <c r="Q536" i="11"/>
  <c r="I536" i="11"/>
  <c r="X536" i="11"/>
  <c r="P536" i="11"/>
  <c r="H536" i="11"/>
  <c r="S536" i="11"/>
  <c r="O536" i="11"/>
  <c r="N536" i="11"/>
  <c r="M536" i="11"/>
  <c r="W536" i="11"/>
  <c r="L536" i="11"/>
  <c r="V536" i="11"/>
  <c r="K536" i="11"/>
  <c r="U536" i="11"/>
  <c r="G536" i="11"/>
  <c r="T536" i="11"/>
  <c r="F536" i="11"/>
  <c r="W610" i="11"/>
  <c r="O610" i="11"/>
  <c r="G610" i="11"/>
  <c r="V610" i="11"/>
  <c r="N610" i="11"/>
  <c r="F610" i="11"/>
  <c r="U610" i="11"/>
  <c r="M610" i="11"/>
  <c r="S610" i="11"/>
  <c r="H610" i="11"/>
  <c r="R610" i="11"/>
  <c r="Q610" i="11"/>
  <c r="P610" i="11"/>
  <c r="L610" i="11"/>
  <c r="Y610" i="11"/>
  <c r="K610" i="11"/>
  <c r="X610" i="11"/>
  <c r="J610" i="11"/>
  <c r="T610" i="11"/>
  <c r="I610" i="11"/>
  <c r="S713" i="11"/>
  <c r="K713" i="11"/>
  <c r="U713" i="11"/>
  <c r="L713" i="11"/>
  <c r="T713" i="11"/>
  <c r="J713" i="11"/>
  <c r="R713" i="11"/>
  <c r="I713" i="11"/>
  <c r="Q713" i="11"/>
  <c r="H713" i="11"/>
  <c r="Y713" i="11"/>
  <c r="P713" i="11"/>
  <c r="G713" i="11"/>
  <c r="X713" i="11"/>
  <c r="O713" i="11"/>
  <c r="F713" i="11"/>
  <c r="W713" i="11"/>
  <c r="N713" i="11"/>
  <c r="V713" i="11"/>
  <c r="M713" i="11"/>
  <c r="U816" i="11"/>
  <c r="M816" i="11"/>
  <c r="S816" i="11"/>
  <c r="J816" i="11"/>
  <c r="R816" i="11"/>
  <c r="I816" i="11"/>
  <c r="Q816" i="11"/>
  <c r="H816" i="11"/>
  <c r="Y816" i="11"/>
  <c r="P816" i="11"/>
  <c r="G816" i="11"/>
  <c r="X816" i="11"/>
  <c r="O816" i="11"/>
  <c r="F816" i="11"/>
  <c r="L816" i="11"/>
  <c r="K816" i="11"/>
  <c r="W816" i="11"/>
  <c r="V816" i="11"/>
  <c r="T816" i="11"/>
  <c r="N816" i="11"/>
  <c r="T363" i="11"/>
  <c r="L363" i="11"/>
  <c r="S363" i="11"/>
  <c r="J363" i="11"/>
  <c r="R363" i="11"/>
  <c r="I363" i="11"/>
  <c r="Q363" i="11"/>
  <c r="H363" i="11"/>
  <c r="Y363" i="11"/>
  <c r="P363" i="11"/>
  <c r="G363" i="11"/>
  <c r="X363" i="11"/>
  <c r="O363" i="11"/>
  <c r="F363" i="11"/>
  <c r="W363" i="11"/>
  <c r="N363" i="11"/>
  <c r="V363" i="11"/>
  <c r="M363" i="11"/>
  <c r="U363" i="11"/>
  <c r="K363" i="11"/>
  <c r="T436" i="11"/>
  <c r="L436" i="11"/>
  <c r="Q436" i="11"/>
  <c r="H436" i="11"/>
  <c r="Y436" i="11"/>
  <c r="P436" i="11"/>
  <c r="G436" i="11"/>
  <c r="X436" i="11"/>
  <c r="O436" i="11"/>
  <c r="F436" i="11"/>
  <c r="W436" i="11"/>
  <c r="N436" i="11"/>
  <c r="V436" i="11"/>
  <c r="M436" i="11"/>
  <c r="U436" i="11"/>
  <c r="K436" i="11"/>
  <c r="S436" i="11"/>
  <c r="J436" i="11"/>
  <c r="R436" i="11"/>
  <c r="I436" i="11"/>
  <c r="V509" i="11"/>
  <c r="N509" i="11"/>
  <c r="F509" i="11"/>
  <c r="S509" i="11"/>
  <c r="J509" i="11"/>
  <c r="R509" i="11"/>
  <c r="I509" i="11"/>
  <c r="Q509" i="11"/>
  <c r="H509" i="11"/>
  <c r="Y509" i="11"/>
  <c r="P509" i="11"/>
  <c r="G509" i="11"/>
  <c r="X509" i="11"/>
  <c r="O509" i="11"/>
  <c r="W509" i="11"/>
  <c r="M509" i="11"/>
  <c r="U509" i="11"/>
  <c r="L509" i="11"/>
  <c r="T509" i="11"/>
  <c r="K509" i="11"/>
  <c r="S583" i="11"/>
  <c r="K583" i="11"/>
  <c r="V583" i="11"/>
  <c r="M583" i="11"/>
  <c r="U583" i="11"/>
  <c r="L583" i="11"/>
  <c r="T583" i="11"/>
  <c r="J583" i="11"/>
  <c r="R583" i="11"/>
  <c r="I583" i="11"/>
  <c r="Q583" i="11"/>
  <c r="H583" i="11"/>
  <c r="Y583" i="11"/>
  <c r="P583" i="11"/>
  <c r="G583" i="11"/>
  <c r="X583" i="11"/>
  <c r="O583" i="11"/>
  <c r="F583" i="11"/>
  <c r="W583" i="11"/>
  <c r="N583" i="11"/>
  <c r="S675" i="11"/>
  <c r="K675" i="11"/>
  <c r="V675" i="11"/>
  <c r="M675" i="11"/>
  <c r="U675" i="11"/>
  <c r="L675" i="11"/>
  <c r="T675" i="11"/>
  <c r="J675" i="11"/>
  <c r="Y675" i="11"/>
  <c r="I675" i="11"/>
  <c r="X675" i="11"/>
  <c r="H675" i="11"/>
  <c r="W675" i="11"/>
  <c r="G675" i="11"/>
  <c r="R675" i="11"/>
  <c r="F675" i="11"/>
  <c r="Q675" i="11"/>
  <c r="P675" i="11"/>
  <c r="O675" i="11"/>
  <c r="N675" i="11"/>
  <c r="S778" i="11"/>
  <c r="K778" i="11"/>
  <c r="Y778" i="11"/>
  <c r="P778" i="11"/>
  <c r="G778" i="11"/>
  <c r="X778" i="11"/>
  <c r="O778" i="11"/>
  <c r="F778" i="11"/>
  <c r="W778" i="11"/>
  <c r="N778" i="11"/>
  <c r="V778" i="11"/>
  <c r="M778" i="11"/>
  <c r="U778" i="11"/>
  <c r="L778" i="11"/>
  <c r="T778" i="11"/>
  <c r="R778" i="11"/>
  <c r="Q778" i="11"/>
  <c r="J778" i="11"/>
  <c r="I778" i="11"/>
  <c r="H778" i="11"/>
  <c r="Y967" i="11"/>
  <c r="Q967" i="11"/>
  <c r="I967" i="11"/>
  <c r="X967" i="11"/>
  <c r="P967" i="11"/>
  <c r="H967" i="11"/>
  <c r="W967" i="11"/>
  <c r="O967" i="11"/>
  <c r="G967" i="11"/>
  <c r="V967" i="11"/>
  <c r="K967" i="11"/>
  <c r="L967" i="11"/>
  <c r="J967" i="11"/>
  <c r="U967" i="11"/>
  <c r="F967" i="11"/>
  <c r="T967" i="11"/>
  <c r="S967" i="11"/>
  <c r="R967" i="11"/>
  <c r="N967" i="11"/>
  <c r="M967" i="11"/>
  <c r="T401" i="11"/>
  <c r="L401" i="11"/>
  <c r="S401" i="11"/>
  <c r="K401" i="11"/>
  <c r="R401" i="11"/>
  <c r="J401" i="11"/>
  <c r="P401" i="11"/>
  <c r="O401" i="11"/>
  <c r="Y401" i="11"/>
  <c r="N401" i="11"/>
  <c r="X401" i="11"/>
  <c r="M401" i="11"/>
  <c r="W401" i="11"/>
  <c r="I401" i="11"/>
  <c r="V401" i="11"/>
  <c r="H401" i="11"/>
  <c r="U401" i="11"/>
  <c r="G401" i="11"/>
  <c r="Q401" i="11"/>
  <c r="F401" i="11"/>
  <c r="T474" i="11"/>
  <c r="L474" i="11"/>
  <c r="S474" i="11"/>
  <c r="K474" i="11"/>
  <c r="R474" i="11"/>
  <c r="J474" i="11"/>
  <c r="O474" i="11"/>
  <c r="Y474" i="11"/>
  <c r="N474" i="11"/>
  <c r="X474" i="11"/>
  <c r="M474" i="11"/>
  <c r="W474" i="11"/>
  <c r="I474" i="11"/>
  <c r="V474" i="11"/>
  <c r="H474" i="11"/>
  <c r="U474" i="11"/>
  <c r="G474" i="11"/>
  <c r="Q474" i="11"/>
  <c r="F474" i="11"/>
  <c r="P474" i="11"/>
  <c r="V547" i="11"/>
  <c r="N547" i="11"/>
  <c r="F547" i="11"/>
  <c r="U547" i="11"/>
  <c r="M547" i="11"/>
  <c r="T547" i="11"/>
  <c r="L547" i="11"/>
  <c r="S547" i="11"/>
  <c r="K547" i="11"/>
  <c r="X547" i="11"/>
  <c r="P547" i="11"/>
  <c r="H547" i="11"/>
  <c r="O547" i="11"/>
  <c r="J547" i="11"/>
  <c r="I547" i="11"/>
  <c r="G547" i="11"/>
  <c r="Y547" i="11"/>
  <c r="W547" i="11"/>
  <c r="R547" i="11"/>
  <c r="Q547" i="11"/>
  <c r="V626" i="11"/>
  <c r="N626" i="11"/>
  <c r="F626" i="11"/>
  <c r="T626" i="11"/>
  <c r="K626" i="11"/>
  <c r="S626" i="11"/>
  <c r="J626" i="11"/>
  <c r="R626" i="11"/>
  <c r="I626" i="11"/>
  <c r="Q626" i="11"/>
  <c r="H626" i="11"/>
  <c r="Y626" i="11"/>
  <c r="P626" i="11"/>
  <c r="G626" i="11"/>
  <c r="X626" i="11"/>
  <c r="O626" i="11"/>
  <c r="W626" i="11"/>
  <c r="M626" i="11"/>
  <c r="L626" i="11"/>
  <c r="U626" i="11"/>
  <c r="S729" i="11"/>
  <c r="K729" i="11"/>
  <c r="R729" i="11"/>
  <c r="J729" i="11"/>
  <c r="Y729" i="11"/>
  <c r="Q729" i="11"/>
  <c r="I729" i="11"/>
  <c r="X729" i="11"/>
  <c r="M729" i="11"/>
  <c r="W729" i="11"/>
  <c r="L729" i="11"/>
  <c r="V729" i="11"/>
  <c r="H729" i="11"/>
  <c r="U729" i="11"/>
  <c r="G729" i="11"/>
  <c r="T729" i="11"/>
  <c r="F729" i="11"/>
  <c r="P729" i="11"/>
  <c r="O729" i="11"/>
  <c r="N729" i="11"/>
  <c r="U832" i="11"/>
  <c r="M832" i="11"/>
  <c r="S832" i="11"/>
  <c r="J832" i="11"/>
  <c r="R832" i="11"/>
  <c r="I832" i="11"/>
  <c r="Q832" i="11"/>
  <c r="H832" i="11"/>
  <c r="Y832" i="11"/>
  <c r="P832" i="11"/>
  <c r="G832" i="11"/>
  <c r="X832" i="11"/>
  <c r="O832" i="11"/>
  <c r="F832" i="11"/>
  <c r="W832" i="11"/>
  <c r="N832" i="11"/>
  <c r="V832" i="11"/>
  <c r="L832" i="11"/>
  <c r="T832" i="11"/>
  <c r="K832" i="11"/>
  <c r="V97" i="11"/>
  <c r="N97" i="11"/>
  <c r="F97" i="11"/>
  <c r="U97" i="11"/>
  <c r="M97" i="11"/>
  <c r="S97" i="11"/>
  <c r="K97" i="11"/>
  <c r="R97" i="11"/>
  <c r="J97" i="11"/>
  <c r="Y97" i="11"/>
  <c r="Q97" i="11"/>
  <c r="I97" i="11"/>
  <c r="H97" i="11"/>
  <c r="G97" i="11"/>
  <c r="L97" i="11"/>
  <c r="X97" i="11"/>
  <c r="W97" i="11"/>
  <c r="T97" i="11"/>
  <c r="P97" i="11"/>
  <c r="O97" i="11"/>
  <c r="V161" i="11"/>
  <c r="N161" i="11"/>
  <c r="F161" i="11"/>
  <c r="U161" i="11"/>
  <c r="M161" i="11"/>
  <c r="T161" i="11"/>
  <c r="L161" i="11"/>
  <c r="S161" i="11"/>
  <c r="K161" i="11"/>
  <c r="R161" i="11"/>
  <c r="J161" i="11"/>
  <c r="Y161" i="11"/>
  <c r="Q161" i="11"/>
  <c r="I161" i="11"/>
  <c r="X161" i="11"/>
  <c r="P161" i="11"/>
  <c r="H161" i="11"/>
  <c r="W161" i="11"/>
  <c r="G161" i="11"/>
  <c r="O161" i="11"/>
  <c r="S225" i="11"/>
  <c r="K225" i="11"/>
  <c r="R225" i="11"/>
  <c r="J225" i="11"/>
  <c r="Y225" i="11"/>
  <c r="Q225" i="11"/>
  <c r="I225" i="11"/>
  <c r="X225" i="11"/>
  <c r="P225" i="11"/>
  <c r="H225" i="11"/>
  <c r="W225" i="11"/>
  <c r="O225" i="11"/>
  <c r="G225" i="11"/>
  <c r="V225" i="11"/>
  <c r="N225" i="11"/>
  <c r="F225" i="11"/>
  <c r="U225" i="11"/>
  <c r="M225" i="11"/>
  <c r="T225" i="11"/>
  <c r="L225" i="11"/>
  <c r="U289" i="11"/>
  <c r="M289" i="11"/>
  <c r="T289" i="11"/>
  <c r="L289" i="11"/>
  <c r="S289" i="11"/>
  <c r="K289" i="11"/>
  <c r="Q289" i="11"/>
  <c r="F289" i="11"/>
  <c r="P289" i="11"/>
  <c r="O289" i="11"/>
  <c r="Y289" i="11"/>
  <c r="N289" i="11"/>
  <c r="X289" i="11"/>
  <c r="J289" i="11"/>
  <c r="W289" i="11"/>
  <c r="I289" i="11"/>
  <c r="V289" i="11"/>
  <c r="H289" i="11"/>
  <c r="R289" i="11"/>
  <c r="G289" i="11"/>
  <c r="X356" i="11"/>
  <c r="P356" i="11"/>
  <c r="H356" i="11"/>
  <c r="V356" i="11"/>
  <c r="M356" i="11"/>
  <c r="U356" i="11"/>
  <c r="L356" i="11"/>
  <c r="T356" i="11"/>
  <c r="K356" i="11"/>
  <c r="S356" i="11"/>
  <c r="J356" i="11"/>
  <c r="R356" i="11"/>
  <c r="I356" i="11"/>
  <c r="Q356" i="11"/>
  <c r="G356" i="11"/>
  <c r="Y356" i="11"/>
  <c r="O356" i="11"/>
  <c r="F356" i="11"/>
  <c r="W356" i="11"/>
  <c r="N356" i="11"/>
  <c r="X429" i="11"/>
  <c r="P429" i="11"/>
  <c r="H429" i="11"/>
  <c r="T429" i="11"/>
  <c r="K429" i="11"/>
  <c r="S429" i="11"/>
  <c r="J429" i="11"/>
  <c r="R429" i="11"/>
  <c r="I429" i="11"/>
  <c r="Q429" i="11"/>
  <c r="G429" i="11"/>
  <c r="Y429" i="11"/>
  <c r="O429" i="11"/>
  <c r="F429" i="11"/>
  <c r="W429" i="11"/>
  <c r="N429" i="11"/>
  <c r="V429" i="11"/>
  <c r="M429" i="11"/>
  <c r="U429" i="11"/>
  <c r="L429" i="11"/>
  <c r="V503" i="11"/>
  <c r="N503" i="11"/>
  <c r="F503" i="11"/>
  <c r="T503" i="11"/>
  <c r="K503" i="11"/>
  <c r="S503" i="11"/>
  <c r="J503" i="11"/>
  <c r="R503" i="11"/>
  <c r="I503" i="11"/>
  <c r="Q503" i="11"/>
  <c r="H503" i="11"/>
  <c r="Y503" i="11"/>
  <c r="P503" i="11"/>
  <c r="G503" i="11"/>
  <c r="X503" i="11"/>
  <c r="O503" i="11"/>
  <c r="W503" i="11"/>
  <c r="M503" i="11"/>
  <c r="L503" i="11"/>
  <c r="U503" i="11"/>
  <c r="W576" i="11"/>
  <c r="O576" i="11"/>
  <c r="G576" i="11"/>
  <c r="Y576" i="11"/>
  <c r="P576" i="11"/>
  <c r="F576" i="11"/>
  <c r="X576" i="11"/>
  <c r="N576" i="11"/>
  <c r="V576" i="11"/>
  <c r="M576" i="11"/>
  <c r="U576" i="11"/>
  <c r="L576" i="11"/>
  <c r="T576" i="11"/>
  <c r="K576" i="11"/>
  <c r="S576" i="11"/>
  <c r="J576" i="11"/>
  <c r="R576" i="11"/>
  <c r="I576" i="11"/>
  <c r="Q576" i="11"/>
  <c r="H576" i="11"/>
  <c r="V666" i="11"/>
  <c r="N666" i="11"/>
  <c r="F666" i="11"/>
  <c r="Y666" i="11"/>
  <c r="P666" i="11"/>
  <c r="G666" i="11"/>
  <c r="X666" i="11"/>
  <c r="O666" i="11"/>
  <c r="W666" i="11"/>
  <c r="M666" i="11"/>
  <c r="U666" i="11"/>
  <c r="L666" i="11"/>
  <c r="T666" i="11"/>
  <c r="K666" i="11"/>
  <c r="S666" i="11"/>
  <c r="J666" i="11"/>
  <c r="R666" i="11"/>
  <c r="I666" i="11"/>
  <c r="Q666" i="11"/>
  <c r="H666" i="11"/>
  <c r="V769" i="11"/>
  <c r="N769" i="11"/>
  <c r="F769" i="11"/>
  <c r="U769" i="11"/>
  <c r="M769" i="11"/>
  <c r="T769" i="11"/>
  <c r="L769" i="11"/>
  <c r="W769" i="11"/>
  <c r="I769" i="11"/>
  <c r="S769" i="11"/>
  <c r="H769" i="11"/>
  <c r="R769" i="11"/>
  <c r="G769" i="11"/>
  <c r="Q769" i="11"/>
  <c r="P769" i="11"/>
  <c r="O769" i="11"/>
  <c r="Y769" i="11"/>
  <c r="K769" i="11"/>
  <c r="X769" i="11"/>
  <c r="J769" i="11"/>
  <c r="U919" i="11"/>
  <c r="M919" i="11"/>
  <c r="X919" i="11"/>
  <c r="O919" i="11"/>
  <c r="F919" i="11"/>
  <c r="W919" i="11"/>
  <c r="N919" i="11"/>
  <c r="V919" i="11"/>
  <c r="L919" i="11"/>
  <c r="T919" i="11"/>
  <c r="H919" i="11"/>
  <c r="S919" i="11"/>
  <c r="G919" i="11"/>
  <c r="R919" i="11"/>
  <c r="Q919" i="11"/>
  <c r="P919" i="11"/>
  <c r="K919" i="11"/>
  <c r="J919" i="11"/>
  <c r="Y919" i="11"/>
  <c r="I919" i="11"/>
  <c r="R122" i="11"/>
  <c r="J122" i="11"/>
  <c r="Y122" i="11"/>
  <c r="Q122" i="11"/>
  <c r="I122" i="11"/>
  <c r="X122" i="11"/>
  <c r="P122" i="11"/>
  <c r="H122" i="11"/>
  <c r="W122" i="11"/>
  <c r="O122" i="11"/>
  <c r="G122" i="11"/>
  <c r="V122" i="11"/>
  <c r="N122" i="11"/>
  <c r="F122" i="11"/>
  <c r="U122" i="11"/>
  <c r="M122" i="11"/>
  <c r="T122" i="11"/>
  <c r="L122" i="11"/>
  <c r="K122" i="11"/>
  <c r="S122" i="11"/>
  <c r="W186" i="11"/>
  <c r="O186" i="11"/>
  <c r="G186" i="11"/>
  <c r="V186" i="11"/>
  <c r="N186" i="11"/>
  <c r="F186" i="11"/>
  <c r="U186" i="11"/>
  <c r="M186" i="11"/>
  <c r="X186" i="11"/>
  <c r="J186" i="11"/>
  <c r="T186" i="11"/>
  <c r="I186" i="11"/>
  <c r="S186" i="11"/>
  <c r="H186" i="11"/>
  <c r="R186" i="11"/>
  <c r="Q186" i="11"/>
  <c r="P186" i="11"/>
  <c r="L186" i="11"/>
  <c r="Y186" i="11"/>
  <c r="K186" i="11"/>
  <c r="W250" i="11"/>
  <c r="O250" i="11"/>
  <c r="G250" i="11"/>
  <c r="V250" i="11"/>
  <c r="N250" i="11"/>
  <c r="F250" i="11"/>
  <c r="U250" i="11"/>
  <c r="M250" i="11"/>
  <c r="T250" i="11"/>
  <c r="L250" i="11"/>
  <c r="S250" i="11"/>
  <c r="K250" i="11"/>
  <c r="R250" i="11"/>
  <c r="J250" i="11"/>
  <c r="Y250" i="11"/>
  <c r="Q250" i="11"/>
  <c r="I250" i="11"/>
  <c r="X250" i="11"/>
  <c r="P250" i="11"/>
  <c r="H250" i="11"/>
  <c r="Y314" i="11"/>
  <c r="Q314" i="11"/>
  <c r="I314" i="11"/>
  <c r="X314" i="11"/>
  <c r="P314" i="11"/>
  <c r="H314" i="11"/>
  <c r="W314" i="11"/>
  <c r="O314" i="11"/>
  <c r="G314" i="11"/>
  <c r="V314" i="11"/>
  <c r="U314" i="11"/>
  <c r="R314" i="11"/>
  <c r="N314" i="11"/>
  <c r="M314" i="11"/>
  <c r="L314" i="11"/>
  <c r="K314" i="11"/>
  <c r="J314" i="11"/>
  <c r="T314" i="11"/>
  <c r="F314" i="11"/>
  <c r="S314" i="11"/>
  <c r="T385" i="11"/>
  <c r="L385" i="11"/>
  <c r="R385" i="11"/>
  <c r="I385" i="11"/>
  <c r="Q385" i="11"/>
  <c r="H385" i="11"/>
  <c r="Y385" i="11"/>
  <c r="P385" i="11"/>
  <c r="G385" i="11"/>
  <c r="X385" i="11"/>
  <c r="O385" i="11"/>
  <c r="F385" i="11"/>
  <c r="W385" i="11"/>
  <c r="N385" i="11"/>
  <c r="V385" i="11"/>
  <c r="M385" i="11"/>
  <c r="U385" i="11"/>
  <c r="K385" i="11"/>
  <c r="S385" i="11"/>
  <c r="J385" i="11"/>
  <c r="T458" i="11"/>
  <c r="L458" i="11"/>
  <c r="Y458" i="11"/>
  <c r="P458" i="11"/>
  <c r="G458" i="11"/>
  <c r="X458" i="11"/>
  <c r="O458" i="11"/>
  <c r="F458" i="11"/>
  <c r="W458" i="11"/>
  <c r="N458" i="11"/>
  <c r="V458" i="11"/>
  <c r="M458" i="11"/>
  <c r="U458" i="11"/>
  <c r="K458" i="11"/>
  <c r="S458" i="11"/>
  <c r="J458" i="11"/>
  <c r="R458" i="11"/>
  <c r="I458" i="11"/>
  <c r="Q458" i="11"/>
  <c r="H458" i="11"/>
  <c r="V531" i="11"/>
  <c r="N531" i="11"/>
  <c r="F531" i="11"/>
  <c r="U531" i="11"/>
  <c r="M531" i="11"/>
  <c r="T531" i="11"/>
  <c r="L531" i="11"/>
  <c r="P531" i="11"/>
  <c r="O531" i="11"/>
  <c r="Y531" i="11"/>
  <c r="K531" i="11"/>
  <c r="X531" i="11"/>
  <c r="J531" i="11"/>
  <c r="W531" i="11"/>
  <c r="I531" i="11"/>
  <c r="S531" i="11"/>
  <c r="H531" i="11"/>
  <c r="R531" i="11"/>
  <c r="G531" i="11"/>
  <c r="Q531" i="11"/>
  <c r="W604" i="11"/>
  <c r="O604" i="11"/>
  <c r="G604" i="11"/>
  <c r="V604" i="11"/>
  <c r="N604" i="11"/>
  <c r="F604" i="11"/>
  <c r="U604" i="11"/>
  <c r="M604" i="11"/>
  <c r="Y604" i="11"/>
  <c r="K604" i="11"/>
  <c r="X604" i="11"/>
  <c r="J604" i="11"/>
  <c r="T604" i="11"/>
  <c r="I604" i="11"/>
  <c r="S604" i="11"/>
  <c r="H604" i="11"/>
  <c r="R604" i="11"/>
  <c r="Q604" i="11"/>
  <c r="P604" i="11"/>
  <c r="L604" i="11"/>
  <c r="W706" i="11"/>
  <c r="O706" i="11"/>
  <c r="G706" i="11"/>
  <c r="X706" i="11"/>
  <c r="N706" i="11"/>
  <c r="V706" i="11"/>
  <c r="M706" i="11"/>
  <c r="U706" i="11"/>
  <c r="L706" i="11"/>
  <c r="T706" i="11"/>
  <c r="K706" i="11"/>
  <c r="S706" i="11"/>
  <c r="J706" i="11"/>
  <c r="R706" i="11"/>
  <c r="I706" i="11"/>
  <c r="Q706" i="11"/>
  <c r="H706" i="11"/>
  <c r="Y706" i="11"/>
  <c r="P706" i="11"/>
  <c r="F706" i="11"/>
  <c r="Y809" i="11"/>
  <c r="Q809" i="11"/>
  <c r="I809" i="11"/>
  <c r="V809" i="11"/>
  <c r="M809" i="11"/>
  <c r="U809" i="11"/>
  <c r="L809" i="11"/>
  <c r="T809" i="11"/>
  <c r="K809" i="11"/>
  <c r="P809" i="11"/>
  <c r="O809" i="11"/>
  <c r="N809" i="11"/>
  <c r="J809" i="11"/>
  <c r="X809" i="11"/>
  <c r="H809" i="11"/>
  <c r="W809" i="11"/>
  <c r="G809" i="11"/>
  <c r="S809" i="11"/>
  <c r="F809" i="11"/>
  <c r="R809" i="11"/>
  <c r="W35" i="11"/>
  <c r="O35" i="11"/>
  <c r="G35" i="11"/>
  <c r="V35" i="11"/>
  <c r="N35" i="11"/>
  <c r="F35" i="11"/>
  <c r="H35" i="11"/>
  <c r="U35" i="11"/>
  <c r="M35" i="11"/>
  <c r="L35" i="11"/>
  <c r="X35" i="11"/>
  <c r="T35" i="11"/>
  <c r="R35" i="11"/>
  <c r="S35" i="11"/>
  <c r="K35" i="11"/>
  <c r="J35" i="11"/>
  <c r="P35" i="11"/>
  <c r="Y35" i="11"/>
  <c r="Q35" i="11"/>
  <c r="I35" i="11"/>
  <c r="V99" i="11"/>
  <c r="N99" i="11"/>
  <c r="F99" i="11"/>
  <c r="U99" i="11"/>
  <c r="M99" i="11"/>
  <c r="S99" i="11"/>
  <c r="K99" i="11"/>
  <c r="R99" i="11"/>
  <c r="J99" i="11"/>
  <c r="Y99" i="11"/>
  <c r="Q99" i="11"/>
  <c r="I99" i="11"/>
  <c r="L99" i="11"/>
  <c r="O99" i="11"/>
  <c r="H99" i="11"/>
  <c r="G99" i="11"/>
  <c r="X99" i="11"/>
  <c r="W99" i="11"/>
  <c r="T99" i="11"/>
  <c r="P99" i="11"/>
  <c r="V163" i="11"/>
  <c r="N163" i="11"/>
  <c r="F163" i="11"/>
  <c r="U163" i="11"/>
  <c r="M163" i="11"/>
  <c r="T163" i="11"/>
  <c r="L163" i="11"/>
  <c r="S163" i="11"/>
  <c r="K163" i="11"/>
  <c r="R163" i="11"/>
  <c r="J163" i="11"/>
  <c r="Y163" i="11"/>
  <c r="Q163" i="11"/>
  <c r="I163" i="11"/>
  <c r="X163" i="11"/>
  <c r="P163" i="11"/>
  <c r="H163" i="11"/>
  <c r="W163" i="11"/>
  <c r="O163" i="11"/>
  <c r="G163" i="11"/>
  <c r="S227" i="11"/>
  <c r="K227" i="11"/>
  <c r="R227" i="11"/>
  <c r="J227" i="11"/>
  <c r="Y227" i="11"/>
  <c r="Q227" i="11"/>
  <c r="I227" i="11"/>
  <c r="X227" i="11"/>
  <c r="P227" i="11"/>
  <c r="H227" i="11"/>
  <c r="W227" i="11"/>
  <c r="O227" i="11"/>
  <c r="G227" i="11"/>
  <c r="V227" i="11"/>
  <c r="N227" i="11"/>
  <c r="F227" i="11"/>
  <c r="U227" i="11"/>
  <c r="M227" i="11"/>
  <c r="L227" i="11"/>
  <c r="T227" i="11"/>
  <c r="U291" i="11"/>
  <c r="M291" i="11"/>
  <c r="T291" i="11"/>
  <c r="L291" i="11"/>
  <c r="S291" i="11"/>
  <c r="K291" i="11"/>
  <c r="P291" i="11"/>
  <c r="O291" i="11"/>
  <c r="Y291" i="11"/>
  <c r="N291" i="11"/>
  <c r="X291" i="11"/>
  <c r="J291" i="11"/>
  <c r="W291" i="11"/>
  <c r="I291" i="11"/>
  <c r="V291" i="11"/>
  <c r="H291" i="11"/>
  <c r="R291" i="11"/>
  <c r="G291" i="11"/>
  <c r="Q291" i="11"/>
  <c r="F291" i="11"/>
  <c r="T359" i="11"/>
  <c r="L359" i="11"/>
  <c r="Q359" i="11"/>
  <c r="H359" i="11"/>
  <c r="Y359" i="11"/>
  <c r="P359" i="11"/>
  <c r="G359" i="11"/>
  <c r="X359" i="11"/>
  <c r="O359" i="11"/>
  <c r="F359" i="11"/>
  <c r="W359" i="11"/>
  <c r="N359" i="11"/>
  <c r="V359" i="11"/>
  <c r="M359" i="11"/>
  <c r="U359" i="11"/>
  <c r="K359" i="11"/>
  <c r="S359" i="11"/>
  <c r="J359" i="11"/>
  <c r="I359" i="11"/>
  <c r="R359" i="11"/>
  <c r="T432" i="11"/>
  <c r="L432" i="11"/>
  <c r="X432" i="11"/>
  <c r="O432" i="11"/>
  <c r="F432" i="11"/>
  <c r="W432" i="11"/>
  <c r="N432" i="11"/>
  <c r="V432" i="11"/>
  <c r="M432" i="11"/>
  <c r="U432" i="11"/>
  <c r="K432" i="11"/>
  <c r="S432" i="11"/>
  <c r="J432" i="11"/>
  <c r="R432" i="11"/>
  <c r="I432" i="11"/>
  <c r="Q432" i="11"/>
  <c r="H432" i="11"/>
  <c r="Y432" i="11"/>
  <c r="P432" i="11"/>
  <c r="G432" i="11"/>
  <c r="V505" i="11"/>
  <c r="N505" i="11"/>
  <c r="F505" i="11"/>
  <c r="Q505" i="11"/>
  <c r="H505" i="11"/>
  <c r="Y505" i="11"/>
  <c r="P505" i="11"/>
  <c r="G505" i="11"/>
  <c r="X505" i="11"/>
  <c r="O505" i="11"/>
  <c r="W505" i="11"/>
  <c r="M505" i="11"/>
  <c r="U505" i="11"/>
  <c r="L505" i="11"/>
  <c r="T505" i="11"/>
  <c r="K505" i="11"/>
  <c r="S505" i="11"/>
  <c r="J505" i="11"/>
  <c r="R505" i="11"/>
  <c r="I505" i="11"/>
  <c r="W578" i="11"/>
  <c r="O578" i="11"/>
  <c r="G578" i="11"/>
  <c r="U578" i="11"/>
  <c r="L578" i="11"/>
  <c r="T578" i="11"/>
  <c r="K578" i="11"/>
  <c r="S578" i="11"/>
  <c r="J578" i="11"/>
  <c r="R578" i="11"/>
  <c r="I578" i="11"/>
  <c r="Q578" i="11"/>
  <c r="H578" i="11"/>
  <c r="Y578" i="11"/>
  <c r="P578" i="11"/>
  <c r="F578" i="11"/>
  <c r="X578" i="11"/>
  <c r="N578" i="11"/>
  <c r="V578" i="11"/>
  <c r="M578" i="11"/>
  <c r="R671" i="11"/>
  <c r="J671" i="11"/>
  <c r="Y671" i="11"/>
  <c r="P671" i="11"/>
  <c r="G671" i="11"/>
  <c r="X671" i="11"/>
  <c r="O671" i="11"/>
  <c r="F671" i="11"/>
  <c r="W671" i="11"/>
  <c r="N671" i="11"/>
  <c r="V671" i="11"/>
  <c r="M671" i="11"/>
  <c r="U671" i="11"/>
  <c r="L671" i="11"/>
  <c r="T671" i="11"/>
  <c r="K671" i="11"/>
  <c r="S671" i="11"/>
  <c r="I671" i="11"/>
  <c r="Q671" i="11"/>
  <c r="H671" i="11"/>
  <c r="V771" i="11"/>
  <c r="N771" i="11"/>
  <c r="F771" i="11"/>
  <c r="U771" i="11"/>
  <c r="M771" i="11"/>
  <c r="T771" i="11"/>
  <c r="L771" i="11"/>
  <c r="S771" i="11"/>
  <c r="K771" i="11"/>
  <c r="R771" i="11"/>
  <c r="J771" i="11"/>
  <c r="H771" i="11"/>
  <c r="Y771" i="11"/>
  <c r="G771" i="11"/>
  <c r="X771" i="11"/>
  <c r="W771" i="11"/>
  <c r="Q771" i="11"/>
  <c r="P771" i="11"/>
  <c r="O771" i="11"/>
  <c r="I771" i="11"/>
  <c r="U935" i="11"/>
  <c r="M935" i="11"/>
  <c r="X935" i="11"/>
  <c r="O935" i="11"/>
  <c r="F935" i="11"/>
  <c r="W935" i="11"/>
  <c r="N935" i="11"/>
  <c r="V935" i="11"/>
  <c r="L935" i="11"/>
  <c r="Y935" i="11"/>
  <c r="I935" i="11"/>
  <c r="T935" i="11"/>
  <c r="H935" i="11"/>
  <c r="S935" i="11"/>
  <c r="G935" i="11"/>
  <c r="R935" i="11"/>
  <c r="Q935" i="11"/>
  <c r="P935" i="11"/>
  <c r="K935" i="11"/>
  <c r="J935" i="11"/>
  <c r="U912" i="11"/>
  <c r="M912" i="11"/>
  <c r="X912" i="11"/>
  <c r="O912" i="11"/>
  <c r="F912" i="11"/>
  <c r="W912" i="11"/>
  <c r="N912" i="11"/>
  <c r="V912" i="11"/>
  <c r="L912" i="11"/>
  <c r="T912" i="11"/>
  <c r="K912" i="11"/>
  <c r="S912" i="11"/>
  <c r="J912" i="11"/>
  <c r="R912" i="11"/>
  <c r="I912" i="11"/>
  <c r="Q912" i="11"/>
  <c r="H912" i="11"/>
  <c r="P912" i="11"/>
  <c r="G912" i="11"/>
  <c r="Y912" i="11"/>
  <c r="U976" i="11"/>
  <c r="M976" i="11"/>
  <c r="T976" i="11"/>
  <c r="L976" i="11"/>
  <c r="S976" i="11"/>
  <c r="K976" i="11"/>
  <c r="W976" i="11"/>
  <c r="I976" i="11"/>
  <c r="V976" i="11"/>
  <c r="H976" i="11"/>
  <c r="R976" i="11"/>
  <c r="G976" i="11"/>
  <c r="J976" i="11"/>
  <c r="F976" i="11"/>
  <c r="Y976" i="11"/>
  <c r="X976" i="11"/>
  <c r="Q976" i="11"/>
  <c r="P976" i="11"/>
  <c r="O976" i="11"/>
  <c r="N976" i="11"/>
  <c r="Y897" i="11"/>
  <c r="Q897" i="11"/>
  <c r="I897" i="11"/>
  <c r="V897" i="11"/>
  <c r="M897" i="11"/>
  <c r="U897" i="11"/>
  <c r="L897" i="11"/>
  <c r="T897" i="11"/>
  <c r="K897" i="11"/>
  <c r="S897" i="11"/>
  <c r="J897" i="11"/>
  <c r="R897" i="11"/>
  <c r="H897" i="11"/>
  <c r="P897" i="11"/>
  <c r="X897" i="11"/>
  <c r="O897" i="11"/>
  <c r="F897" i="11"/>
  <c r="W897" i="11"/>
  <c r="N897" i="11"/>
  <c r="G897" i="11"/>
  <c r="V961" i="11"/>
  <c r="N961" i="11"/>
  <c r="F961" i="11"/>
  <c r="Q961" i="11"/>
  <c r="H961" i="11"/>
  <c r="Y961" i="11"/>
  <c r="P961" i="11"/>
  <c r="G961" i="11"/>
  <c r="X961" i="11"/>
  <c r="O961" i="11"/>
  <c r="W961" i="11"/>
  <c r="M961" i="11"/>
  <c r="U961" i="11"/>
  <c r="L961" i="11"/>
  <c r="T961" i="11"/>
  <c r="K961" i="11"/>
  <c r="S961" i="11"/>
  <c r="J961" i="11"/>
  <c r="R961" i="11"/>
  <c r="I961" i="11"/>
  <c r="U882" i="11"/>
  <c r="M882" i="11"/>
  <c r="T882" i="11"/>
  <c r="K882" i="11"/>
  <c r="S882" i="11"/>
  <c r="J882" i="11"/>
  <c r="R882" i="11"/>
  <c r="I882" i="11"/>
  <c r="X882" i="11"/>
  <c r="H882" i="11"/>
  <c r="W882" i="11"/>
  <c r="G882" i="11"/>
  <c r="V882" i="11"/>
  <c r="F882" i="11"/>
  <c r="Q882" i="11"/>
  <c r="P882" i="11"/>
  <c r="O882" i="11"/>
  <c r="N882" i="11"/>
  <c r="Y882" i="11"/>
  <c r="L882" i="11"/>
  <c r="R946" i="11"/>
  <c r="J946" i="11"/>
  <c r="X946" i="11"/>
  <c r="O946" i="11"/>
  <c r="F946" i="11"/>
  <c r="W946" i="11"/>
  <c r="N946" i="11"/>
  <c r="V946" i="11"/>
  <c r="M946" i="11"/>
  <c r="L946" i="11"/>
  <c r="K946" i="11"/>
  <c r="Y946" i="11"/>
  <c r="I946" i="11"/>
  <c r="U946" i="11"/>
  <c r="H946" i="11"/>
  <c r="T946" i="11"/>
  <c r="G946" i="11"/>
  <c r="S946" i="11"/>
  <c r="Q946" i="11"/>
  <c r="P946" i="11"/>
  <c r="Y859" i="11"/>
  <c r="Q859" i="11"/>
  <c r="I859" i="11"/>
  <c r="W859" i="11"/>
  <c r="N859" i="11"/>
  <c r="V859" i="11"/>
  <c r="M859" i="11"/>
  <c r="U859" i="11"/>
  <c r="L859" i="11"/>
  <c r="T859" i="11"/>
  <c r="K859" i="11"/>
  <c r="S859" i="11"/>
  <c r="J859" i="11"/>
  <c r="R859" i="11"/>
  <c r="H859" i="11"/>
  <c r="P859" i="11"/>
  <c r="G859" i="11"/>
  <c r="X859" i="11"/>
  <c r="O859" i="11"/>
  <c r="F859" i="11"/>
  <c r="U923" i="11"/>
  <c r="M923" i="11"/>
  <c r="Q923" i="11"/>
  <c r="H923" i="11"/>
  <c r="Y923" i="11"/>
  <c r="P923" i="11"/>
  <c r="G923" i="11"/>
  <c r="X923" i="11"/>
  <c r="O923" i="11"/>
  <c r="F923" i="11"/>
  <c r="N923" i="11"/>
  <c r="L923" i="11"/>
  <c r="K923" i="11"/>
  <c r="W923" i="11"/>
  <c r="J923" i="11"/>
  <c r="V923" i="11"/>
  <c r="I923" i="11"/>
  <c r="T923" i="11"/>
  <c r="S923" i="11"/>
  <c r="R923" i="11"/>
  <c r="Y987" i="11"/>
  <c r="Q987" i="11"/>
  <c r="I987" i="11"/>
  <c r="X987" i="11"/>
  <c r="P987" i="11"/>
  <c r="H987" i="11"/>
  <c r="W987" i="11"/>
  <c r="O987" i="11"/>
  <c r="G987" i="11"/>
  <c r="V987" i="11"/>
  <c r="N987" i="11"/>
  <c r="F987" i="11"/>
  <c r="U987" i="11"/>
  <c r="M987" i="11"/>
  <c r="T987" i="11"/>
  <c r="L987" i="11"/>
  <c r="S987" i="11"/>
  <c r="K987" i="11"/>
  <c r="R987" i="11"/>
  <c r="J987" i="11"/>
  <c r="V652" i="11"/>
  <c r="N652" i="11"/>
  <c r="F652" i="11"/>
  <c r="U652" i="11"/>
  <c r="L652" i="11"/>
  <c r="T652" i="11"/>
  <c r="K652" i="11"/>
  <c r="S652" i="11"/>
  <c r="J652" i="11"/>
  <c r="R652" i="11"/>
  <c r="I652" i="11"/>
  <c r="Q652" i="11"/>
  <c r="H652" i="11"/>
  <c r="Y652" i="11"/>
  <c r="P652" i="11"/>
  <c r="G652" i="11"/>
  <c r="X652" i="11"/>
  <c r="O652" i="11"/>
  <c r="W652" i="11"/>
  <c r="M652" i="11"/>
  <c r="W716" i="11"/>
  <c r="O716" i="11"/>
  <c r="G716" i="11"/>
  <c r="Y716" i="11"/>
  <c r="P716" i="11"/>
  <c r="F716" i="11"/>
  <c r="X716" i="11"/>
  <c r="N716" i="11"/>
  <c r="V716" i="11"/>
  <c r="M716" i="11"/>
  <c r="U716" i="11"/>
  <c r="L716" i="11"/>
  <c r="T716" i="11"/>
  <c r="K716" i="11"/>
  <c r="S716" i="11"/>
  <c r="J716" i="11"/>
  <c r="R716" i="11"/>
  <c r="I716" i="11"/>
  <c r="H716" i="11"/>
  <c r="Q716" i="11"/>
  <c r="S780" i="11"/>
  <c r="K780" i="11"/>
  <c r="V780" i="11"/>
  <c r="M780" i="11"/>
  <c r="U780" i="11"/>
  <c r="L780" i="11"/>
  <c r="T780" i="11"/>
  <c r="J780" i="11"/>
  <c r="R780" i="11"/>
  <c r="I780" i="11"/>
  <c r="Q780" i="11"/>
  <c r="H780" i="11"/>
  <c r="G780" i="11"/>
  <c r="F780" i="11"/>
  <c r="Y780" i="11"/>
  <c r="X780" i="11"/>
  <c r="W780" i="11"/>
  <c r="P780" i="11"/>
  <c r="O780" i="11"/>
  <c r="N780" i="11"/>
  <c r="U844" i="11"/>
  <c r="M844" i="11"/>
  <c r="V844" i="11"/>
  <c r="L844" i="11"/>
  <c r="T844" i="11"/>
  <c r="K844" i="11"/>
  <c r="S844" i="11"/>
  <c r="J844" i="11"/>
  <c r="R844" i="11"/>
  <c r="F844" i="11"/>
  <c r="Q844" i="11"/>
  <c r="P844" i="11"/>
  <c r="O844" i="11"/>
  <c r="N844" i="11"/>
  <c r="Y844" i="11"/>
  <c r="I844" i="11"/>
  <c r="X844" i="11"/>
  <c r="H844" i="11"/>
  <c r="G844" i="11"/>
  <c r="W844" i="11"/>
  <c r="U908" i="11"/>
  <c r="M908" i="11"/>
  <c r="V908" i="11"/>
  <c r="L908" i="11"/>
  <c r="T908" i="11"/>
  <c r="K908" i="11"/>
  <c r="S908" i="11"/>
  <c r="J908" i="11"/>
  <c r="R908" i="11"/>
  <c r="I908" i="11"/>
  <c r="Q908" i="11"/>
  <c r="H908" i="11"/>
  <c r="Y908" i="11"/>
  <c r="P908" i="11"/>
  <c r="G908" i="11"/>
  <c r="X908" i="11"/>
  <c r="O908" i="11"/>
  <c r="F908" i="11"/>
  <c r="W908" i="11"/>
  <c r="N908" i="11"/>
  <c r="U972" i="11"/>
  <c r="M972" i="11"/>
  <c r="T972" i="11"/>
  <c r="L972" i="11"/>
  <c r="S972" i="11"/>
  <c r="K972" i="11"/>
  <c r="Y972" i="11"/>
  <c r="N972" i="11"/>
  <c r="O972" i="11"/>
  <c r="J972" i="11"/>
  <c r="X972" i="11"/>
  <c r="I972" i="11"/>
  <c r="W972" i="11"/>
  <c r="H972" i="11"/>
  <c r="V972" i="11"/>
  <c r="G972" i="11"/>
  <c r="R972" i="11"/>
  <c r="F972" i="11"/>
  <c r="Q972" i="11"/>
  <c r="P972" i="11"/>
  <c r="R629" i="11"/>
  <c r="J629" i="11"/>
  <c r="X629" i="11"/>
  <c r="O629" i="11"/>
  <c r="F629" i="11"/>
  <c r="W629" i="11"/>
  <c r="N629" i="11"/>
  <c r="V629" i="11"/>
  <c r="M629" i="11"/>
  <c r="U629" i="11"/>
  <c r="L629" i="11"/>
  <c r="T629" i="11"/>
  <c r="K629" i="11"/>
  <c r="S629" i="11"/>
  <c r="I629" i="11"/>
  <c r="Q629" i="11"/>
  <c r="H629" i="11"/>
  <c r="Y629" i="11"/>
  <c r="P629" i="11"/>
  <c r="G629" i="11"/>
  <c r="S693" i="11"/>
  <c r="K693" i="11"/>
  <c r="R693" i="11"/>
  <c r="I693" i="11"/>
  <c r="Q693" i="11"/>
  <c r="H693" i="11"/>
  <c r="Y693" i="11"/>
  <c r="P693" i="11"/>
  <c r="G693" i="11"/>
  <c r="O693" i="11"/>
  <c r="N693" i="11"/>
  <c r="M693" i="11"/>
  <c r="X693" i="11"/>
  <c r="L693" i="11"/>
  <c r="W693" i="11"/>
  <c r="J693" i="11"/>
  <c r="V693" i="11"/>
  <c r="F693" i="11"/>
  <c r="U693" i="11"/>
  <c r="T693" i="11"/>
  <c r="V757" i="11"/>
  <c r="N757" i="11"/>
  <c r="F757" i="11"/>
  <c r="U757" i="11"/>
  <c r="M757" i="11"/>
  <c r="T757" i="11"/>
  <c r="L757" i="11"/>
  <c r="R757" i="11"/>
  <c r="G757" i="11"/>
  <c r="Q757" i="11"/>
  <c r="P757" i="11"/>
  <c r="O757" i="11"/>
  <c r="Y757" i="11"/>
  <c r="K757" i="11"/>
  <c r="X757" i="11"/>
  <c r="J757" i="11"/>
  <c r="W757" i="11"/>
  <c r="I757" i="11"/>
  <c r="S757" i="11"/>
  <c r="H757" i="11"/>
  <c r="Y821" i="11"/>
  <c r="Q821" i="11"/>
  <c r="I821" i="11"/>
  <c r="T821" i="11"/>
  <c r="K821" i="11"/>
  <c r="S821" i="11"/>
  <c r="J821" i="11"/>
  <c r="R821" i="11"/>
  <c r="H821" i="11"/>
  <c r="P821" i="11"/>
  <c r="G821" i="11"/>
  <c r="X821" i="11"/>
  <c r="O821" i="11"/>
  <c r="F821" i="11"/>
  <c r="L821" i="11"/>
  <c r="W821" i="11"/>
  <c r="V821" i="11"/>
  <c r="U821" i="11"/>
  <c r="N821" i="11"/>
  <c r="M821" i="11"/>
  <c r="Y885" i="11"/>
  <c r="Q885" i="11"/>
  <c r="I885" i="11"/>
  <c r="X885" i="11"/>
  <c r="O885" i="11"/>
  <c r="F885" i="11"/>
  <c r="W885" i="11"/>
  <c r="N885" i="11"/>
  <c r="V885" i="11"/>
  <c r="M885" i="11"/>
  <c r="U885" i="11"/>
  <c r="H885" i="11"/>
  <c r="T885" i="11"/>
  <c r="G885" i="11"/>
  <c r="S885" i="11"/>
  <c r="R885" i="11"/>
  <c r="P885" i="11"/>
  <c r="L885" i="11"/>
  <c r="K885" i="11"/>
  <c r="J885" i="11"/>
  <c r="V949" i="11"/>
  <c r="N949" i="11"/>
  <c r="F949" i="11"/>
  <c r="S949" i="11"/>
  <c r="J949" i="11"/>
  <c r="R949" i="11"/>
  <c r="I949" i="11"/>
  <c r="Q949" i="11"/>
  <c r="H949" i="11"/>
  <c r="Y949" i="11"/>
  <c r="L949" i="11"/>
  <c r="X949" i="11"/>
  <c r="K949" i="11"/>
  <c r="W949" i="11"/>
  <c r="G949" i="11"/>
  <c r="U949" i="11"/>
  <c r="T949" i="11"/>
  <c r="P949" i="11"/>
  <c r="O949" i="11"/>
  <c r="M949" i="11"/>
  <c r="Y334" i="11"/>
  <c r="Q334" i="11"/>
  <c r="I334" i="11"/>
  <c r="X334" i="11"/>
  <c r="P334" i="11"/>
  <c r="H334" i="11"/>
  <c r="W334" i="11"/>
  <c r="O334" i="11"/>
  <c r="G334" i="11"/>
  <c r="V334" i="11"/>
  <c r="N334" i="11"/>
  <c r="F334" i="11"/>
  <c r="U334" i="11"/>
  <c r="M334" i="11"/>
  <c r="T334" i="11"/>
  <c r="S334" i="11"/>
  <c r="R334" i="11"/>
  <c r="L334" i="11"/>
  <c r="K334" i="11"/>
  <c r="J334" i="11"/>
  <c r="X398" i="11"/>
  <c r="P398" i="11"/>
  <c r="H398" i="11"/>
  <c r="W398" i="11"/>
  <c r="N398" i="11"/>
  <c r="V398" i="11"/>
  <c r="M398" i="11"/>
  <c r="U398" i="11"/>
  <c r="L398" i="11"/>
  <c r="T398" i="11"/>
  <c r="K398" i="11"/>
  <c r="S398" i="11"/>
  <c r="J398" i="11"/>
  <c r="R398" i="11"/>
  <c r="I398" i="11"/>
  <c r="Q398" i="11"/>
  <c r="G398" i="11"/>
  <c r="Y398" i="11"/>
  <c r="O398" i="11"/>
  <c r="F398" i="11"/>
  <c r="T462" i="11"/>
  <c r="L462" i="11"/>
  <c r="S462" i="11"/>
  <c r="K462" i="11"/>
  <c r="R462" i="11"/>
  <c r="J462" i="11"/>
  <c r="X462" i="11"/>
  <c r="M462" i="11"/>
  <c r="W462" i="11"/>
  <c r="I462" i="11"/>
  <c r="V462" i="11"/>
  <c r="H462" i="11"/>
  <c r="U462" i="11"/>
  <c r="G462" i="11"/>
  <c r="Q462" i="11"/>
  <c r="F462" i="11"/>
  <c r="P462" i="11"/>
  <c r="O462" i="11"/>
  <c r="Y462" i="11"/>
  <c r="N462" i="11"/>
  <c r="R526" i="11"/>
  <c r="J526" i="11"/>
  <c r="Q526" i="11"/>
  <c r="H526" i="11"/>
  <c r="Y526" i="11"/>
  <c r="P526" i="11"/>
  <c r="G526" i="11"/>
  <c r="X526" i="11"/>
  <c r="O526" i="11"/>
  <c r="F526" i="11"/>
  <c r="W526" i="11"/>
  <c r="N526" i="11"/>
  <c r="V526" i="11"/>
  <c r="M526" i="11"/>
  <c r="U526" i="11"/>
  <c r="L526" i="11"/>
  <c r="T526" i="11"/>
  <c r="K526" i="11"/>
  <c r="S526" i="11"/>
  <c r="I526" i="11"/>
  <c r="W590" i="11"/>
  <c r="O590" i="11"/>
  <c r="G590" i="11"/>
  <c r="S590" i="11"/>
  <c r="J590" i="11"/>
  <c r="R590" i="11"/>
  <c r="I590" i="11"/>
  <c r="Q590" i="11"/>
  <c r="H590" i="11"/>
  <c r="Y590" i="11"/>
  <c r="P590" i="11"/>
  <c r="F590" i="11"/>
  <c r="X590" i="11"/>
  <c r="N590" i="11"/>
  <c r="V590" i="11"/>
  <c r="M590" i="11"/>
  <c r="U590" i="11"/>
  <c r="L590" i="11"/>
  <c r="T590" i="11"/>
  <c r="K590" i="11"/>
  <c r="V654" i="11"/>
  <c r="N654" i="11"/>
  <c r="F654" i="11"/>
  <c r="R654" i="11"/>
  <c r="I654" i="11"/>
  <c r="Q654" i="11"/>
  <c r="H654" i="11"/>
  <c r="Y654" i="11"/>
  <c r="P654" i="11"/>
  <c r="G654" i="11"/>
  <c r="X654" i="11"/>
  <c r="O654" i="11"/>
  <c r="W654" i="11"/>
  <c r="M654" i="11"/>
  <c r="U654" i="11"/>
  <c r="L654" i="11"/>
  <c r="T654" i="11"/>
  <c r="K654" i="11"/>
  <c r="S654" i="11"/>
  <c r="J654" i="11"/>
  <c r="W718" i="11"/>
  <c r="O718" i="11"/>
  <c r="G718" i="11"/>
  <c r="V718" i="11"/>
  <c r="N718" i="11"/>
  <c r="F718" i="11"/>
  <c r="U718" i="11"/>
  <c r="M718" i="11"/>
  <c r="P718" i="11"/>
  <c r="L718" i="11"/>
  <c r="Y718" i="11"/>
  <c r="K718" i="11"/>
  <c r="X718" i="11"/>
  <c r="J718" i="11"/>
  <c r="T718" i="11"/>
  <c r="I718" i="11"/>
  <c r="S718" i="11"/>
  <c r="H718" i="11"/>
  <c r="R718" i="11"/>
  <c r="Q718" i="11"/>
  <c r="S782" i="11"/>
  <c r="K782" i="11"/>
  <c r="R782" i="11"/>
  <c r="I782" i="11"/>
  <c r="Q782" i="11"/>
  <c r="H782" i="11"/>
  <c r="Y782" i="11"/>
  <c r="P782" i="11"/>
  <c r="G782" i="11"/>
  <c r="X782" i="11"/>
  <c r="O782" i="11"/>
  <c r="F782" i="11"/>
  <c r="W782" i="11"/>
  <c r="N782" i="11"/>
  <c r="T782" i="11"/>
  <c r="M782" i="11"/>
  <c r="L782" i="11"/>
  <c r="J782" i="11"/>
  <c r="V782" i="11"/>
  <c r="U782" i="11"/>
  <c r="U846" i="11"/>
  <c r="M846" i="11"/>
  <c r="R846" i="11"/>
  <c r="I846" i="11"/>
  <c r="Q846" i="11"/>
  <c r="H846" i="11"/>
  <c r="Y846" i="11"/>
  <c r="P846" i="11"/>
  <c r="G846" i="11"/>
  <c r="W846" i="11"/>
  <c r="J846" i="11"/>
  <c r="V846" i="11"/>
  <c r="F846" i="11"/>
  <c r="T846" i="11"/>
  <c r="S846" i="11"/>
  <c r="O846" i="11"/>
  <c r="N846" i="11"/>
  <c r="L846" i="11"/>
  <c r="X846" i="11"/>
  <c r="K846" i="11"/>
  <c r="U910" i="11"/>
  <c r="M910" i="11"/>
  <c r="R910" i="11"/>
  <c r="I910" i="11"/>
  <c r="Q910" i="11"/>
  <c r="H910" i="11"/>
  <c r="Y910" i="11"/>
  <c r="P910" i="11"/>
  <c r="G910" i="11"/>
  <c r="X910" i="11"/>
  <c r="O910" i="11"/>
  <c r="F910" i="11"/>
  <c r="W910" i="11"/>
  <c r="N910" i="11"/>
  <c r="V910" i="11"/>
  <c r="L910" i="11"/>
  <c r="T910" i="11"/>
  <c r="K910" i="11"/>
  <c r="S910" i="11"/>
  <c r="J910" i="11"/>
  <c r="U974" i="11"/>
  <c r="M974" i="11"/>
  <c r="T974" i="11"/>
  <c r="L974" i="11"/>
  <c r="S974" i="11"/>
  <c r="K974" i="11"/>
  <c r="X974" i="11"/>
  <c r="J974" i="11"/>
  <c r="W974" i="11"/>
  <c r="I974" i="11"/>
  <c r="V974" i="11"/>
  <c r="H974" i="11"/>
  <c r="G974" i="11"/>
  <c r="F974" i="11"/>
  <c r="Y974" i="11"/>
  <c r="R974" i="11"/>
  <c r="Q974" i="11"/>
  <c r="P974" i="11"/>
  <c r="O974" i="11"/>
  <c r="N974" i="11"/>
  <c r="U293" i="11"/>
  <c r="M293" i="11"/>
  <c r="T293" i="11"/>
  <c r="L293" i="11"/>
  <c r="S293" i="11"/>
  <c r="K293" i="11"/>
  <c r="O293" i="11"/>
  <c r="Y293" i="11"/>
  <c r="N293" i="11"/>
  <c r="X293" i="11"/>
  <c r="J293" i="11"/>
  <c r="W293" i="11"/>
  <c r="I293" i="11"/>
  <c r="V293" i="11"/>
  <c r="H293" i="11"/>
  <c r="R293" i="11"/>
  <c r="G293" i="11"/>
  <c r="Q293" i="11"/>
  <c r="F293" i="11"/>
  <c r="P293" i="11"/>
  <c r="V167" i="11"/>
  <c r="N167" i="11"/>
  <c r="F167" i="11"/>
  <c r="U167" i="11"/>
  <c r="M167" i="11"/>
  <c r="T167" i="11"/>
  <c r="L167" i="11"/>
  <c r="S167" i="11"/>
  <c r="K167" i="11"/>
  <c r="R167" i="11"/>
  <c r="J167" i="11"/>
  <c r="Y167" i="11"/>
  <c r="Q167" i="11"/>
  <c r="I167" i="11"/>
  <c r="X167" i="11"/>
  <c r="P167" i="11"/>
  <c r="H167" i="11"/>
  <c r="G167" i="11"/>
  <c r="O167" i="11"/>
  <c r="W167" i="11"/>
  <c r="V133" i="11"/>
  <c r="N133" i="11"/>
  <c r="F133" i="11"/>
  <c r="U133" i="11"/>
  <c r="M133" i="11"/>
  <c r="T133" i="11"/>
  <c r="L133" i="11"/>
  <c r="S133" i="11"/>
  <c r="K133" i="11"/>
  <c r="R133" i="11"/>
  <c r="J133" i="11"/>
  <c r="Y133" i="11"/>
  <c r="Q133" i="11"/>
  <c r="I133" i="11"/>
  <c r="X133" i="11"/>
  <c r="P133" i="11"/>
  <c r="H133" i="11"/>
  <c r="W133" i="11"/>
  <c r="O133" i="11"/>
  <c r="G133" i="11"/>
  <c r="Y879" i="11"/>
  <c r="Q879" i="11"/>
  <c r="I879" i="11"/>
  <c r="X879" i="11"/>
  <c r="P879" i="11"/>
  <c r="H879" i="11"/>
  <c r="W879" i="11"/>
  <c r="O879" i="11"/>
  <c r="G879" i="11"/>
  <c r="L879" i="11"/>
  <c r="V879" i="11"/>
  <c r="K879" i="11"/>
  <c r="U879" i="11"/>
  <c r="J879" i="11"/>
  <c r="T879" i="11"/>
  <c r="F879" i="11"/>
  <c r="S879" i="11"/>
  <c r="R879" i="11"/>
  <c r="N879" i="11"/>
  <c r="M879" i="11"/>
  <c r="S609" i="11"/>
  <c r="K609" i="11"/>
  <c r="R609" i="11"/>
  <c r="J609" i="11"/>
  <c r="Y609" i="11"/>
  <c r="Q609" i="11"/>
  <c r="I609" i="11"/>
  <c r="N609" i="11"/>
  <c r="X609" i="11"/>
  <c r="M609" i="11"/>
  <c r="W609" i="11"/>
  <c r="L609" i="11"/>
  <c r="V609" i="11"/>
  <c r="H609" i="11"/>
  <c r="U609" i="11"/>
  <c r="G609" i="11"/>
  <c r="T609" i="11"/>
  <c r="F609" i="11"/>
  <c r="P609" i="11"/>
  <c r="O609" i="11"/>
  <c r="V959" i="11"/>
  <c r="N959" i="11"/>
  <c r="F959" i="11"/>
  <c r="T959" i="11"/>
  <c r="K959" i="11"/>
  <c r="S959" i="11"/>
  <c r="J959" i="11"/>
  <c r="R959" i="11"/>
  <c r="I959" i="11"/>
  <c r="Q959" i="11"/>
  <c r="H959" i="11"/>
  <c r="Y959" i="11"/>
  <c r="P959" i="11"/>
  <c r="G959" i="11"/>
  <c r="X959" i="11"/>
  <c r="O959" i="11"/>
  <c r="W959" i="11"/>
  <c r="M959" i="11"/>
  <c r="U959" i="11"/>
  <c r="L959" i="11"/>
  <c r="T373" i="11"/>
  <c r="L373" i="11"/>
  <c r="U373" i="11"/>
  <c r="K373" i="11"/>
  <c r="S373" i="11"/>
  <c r="J373" i="11"/>
  <c r="R373" i="11"/>
  <c r="I373" i="11"/>
  <c r="Q373" i="11"/>
  <c r="H373" i="11"/>
  <c r="Y373" i="11"/>
  <c r="P373" i="11"/>
  <c r="G373" i="11"/>
  <c r="X373" i="11"/>
  <c r="O373" i="11"/>
  <c r="F373" i="11"/>
  <c r="W373" i="11"/>
  <c r="N373" i="11"/>
  <c r="V373" i="11"/>
  <c r="M373" i="11"/>
  <c r="S201" i="11"/>
  <c r="K201" i="11"/>
  <c r="R201" i="11"/>
  <c r="J201" i="11"/>
  <c r="Y201" i="11"/>
  <c r="Q201" i="11"/>
  <c r="I201" i="11"/>
  <c r="P201" i="11"/>
  <c r="O201" i="11"/>
  <c r="N201" i="11"/>
  <c r="X201" i="11"/>
  <c r="M201" i="11"/>
  <c r="W201" i="11"/>
  <c r="L201" i="11"/>
  <c r="V201" i="11"/>
  <c r="H201" i="11"/>
  <c r="U201" i="11"/>
  <c r="G201" i="11"/>
  <c r="T201" i="11"/>
  <c r="F201" i="11"/>
  <c r="W730" i="11"/>
  <c r="O730" i="11"/>
  <c r="G730" i="11"/>
  <c r="V730" i="11"/>
  <c r="N730" i="11"/>
  <c r="F730" i="11"/>
  <c r="U730" i="11"/>
  <c r="M730" i="11"/>
  <c r="R730" i="11"/>
  <c r="Q730" i="11"/>
  <c r="P730" i="11"/>
  <c r="L730" i="11"/>
  <c r="Y730" i="11"/>
  <c r="K730" i="11"/>
  <c r="X730" i="11"/>
  <c r="J730" i="11"/>
  <c r="T730" i="11"/>
  <c r="I730" i="11"/>
  <c r="S730" i="11"/>
  <c r="H730" i="11"/>
  <c r="R504" i="11"/>
  <c r="J504" i="11"/>
  <c r="S504" i="11"/>
  <c r="I504" i="11"/>
  <c r="Q504" i="11"/>
  <c r="H504" i="11"/>
  <c r="Y504" i="11"/>
  <c r="P504" i="11"/>
  <c r="G504" i="11"/>
  <c r="X504" i="11"/>
  <c r="O504" i="11"/>
  <c r="F504" i="11"/>
  <c r="W504" i="11"/>
  <c r="N504" i="11"/>
  <c r="V504" i="11"/>
  <c r="M504" i="11"/>
  <c r="U504" i="11"/>
  <c r="L504" i="11"/>
  <c r="T504" i="11"/>
  <c r="K504" i="11"/>
  <c r="U331" i="11"/>
  <c r="M331" i="11"/>
  <c r="T331" i="11"/>
  <c r="L331" i="11"/>
  <c r="S331" i="11"/>
  <c r="K331" i="11"/>
  <c r="R331" i="11"/>
  <c r="J331" i="11"/>
  <c r="Y331" i="11"/>
  <c r="Q331" i="11"/>
  <c r="I331" i="11"/>
  <c r="P331" i="11"/>
  <c r="O331" i="11"/>
  <c r="N331" i="11"/>
  <c r="H331" i="11"/>
  <c r="G331" i="11"/>
  <c r="X331" i="11"/>
  <c r="F331" i="11"/>
  <c r="W331" i="11"/>
  <c r="V331" i="11"/>
  <c r="U888" i="11"/>
  <c r="M888" i="11"/>
  <c r="S888" i="11"/>
  <c r="J888" i="11"/>
  <c r="R888" i="11"/>
  <c r="I888" i="11"/>
  <c r="Q888" i="11"/>
  <c r="H888" i="11"/>
  <c r="V888" i="11"/>
  <c r="F888" i="11"/>
  <c r="T888" i="11"/>
  <c r="P888" i="11"/>
  <c r="O888" i="11"/>
  <c r="N888" i="11"/>
  <c r="Y888" i="11"/>
  <c r="L888" i="11"/>
  <c r="X888" i="11"/>
  <c r="K888" i="11"/>
  <c r="W888" i="11"/>
  <c r="G888" i="11"/>
  <c r="Y861" i="11"/>
  <c r="Q861" i="11"/>
  <c r="I861" i="11"/>
  <c r="T861" i="11"/>
  <c r="K861" i="11"/>
  <c r="S861" i="11"/>
  <c r="J861" i="11"/>
  <c r="R861" i="11"/>
  <c r="H861" i="11"/>
  <c r="P861" i="11"/>
  <c r="G861" i="11"/>
  <c r="X861" i="11"/>
  <c r="O861" i="11"/>
  <c r="F861" i="11"/>
  <c r="W861" i="11"/>
  <c r="N861" i="11"/>
  <c r="V861" i="11"/>
  <c r="M861" i="11"/>
  <c r="U861" i="11"/>
  <c r="L861" i="11"/>
  <c r="S239" i="11"/>
  <c r="K239" i="11"/>
  <c r="R239" i="11"/>
  <c r="J239" i="11"/>
  <c r="Y239" i="11"/>
  <c r="Q239" i="11"/>
  <c r="I239" i="11"/>
  <c r="X239" i="11"/>
  <c r="P239" i="11"/>
  <c r="H239" i="11"/>
  <c r="W239" i="11"/>
  <c r="O239" i="11"/>
  <c r="G239" i="11"/>
  <c r="V239" i="11"/>
  <c r="N239" i="11"/>
  <c r="F239" i="11"/>
  <c r="U239" i="11"/>
  <c r="M239" i="11"/>
  <c r="T239" i="11"/>
  <c r="L239" i="11"/>
  <c r="R140" i="11"/>
  <c r="J140" i="11"/>
  <c r="Y140" i="11"/>
  <c r="Q140" i="11"/>
  <c r="I140" i="11"/>
  <c r="X140" i="11"/>
  <c r="P140" i="11"/>
  <c r="H140" i="11"/>
  <c r="W140" i="11"/>
  <c r="O140" i="11"/>
  <c r="G140" i="11"/>
  <c r="V140" i="11"/>
  <c r="N140" i="11"/>
  <c r="F140" i="11"/>
  <c r="U140" i="11"/>
  <c r="M140" i="11"/>
  <c r="T140" i="11"/>
  <c r="L140" i="11"/>
  <c r="S140" i="11"/>
  <c r="K140" i="11"/>
  <c r="W240" i="11"/>
  <c r="O240" i="11"/>
  <c r="G240" i="11"/>
  <c r="V240" i="11"/>
  <c r="N240" i="11"/>
  <c r="F240" i="11"/>
  <c r="U240" i="11"/>
  <c r="M240" i="11"/>
  <c r="T240" i="11"/>
  <c r="L240" i="11"/>
  <c r="S240" i="11"/>
  <c r="K240" i="11"/>
  <c r="R240" i="11"/>
  <c r="J240" i="11"/>
  <c r="Y240" i="11"/>
  <c r="Q240" i="11"/>
  <c r="I240" i="11"/>
  <c r="H240" i="11"/>
  <c r="X240" i="11"/>
  <c r="P240" i="11"/>
  <c r="X378" i="11"/>
  <c r="P378" i="11"/>
  <c r="H378" i="11"/>
  <c r="U378" i="11"/>
  <c r="L378" i="11"/>
  <c r="T378" i="11"/>
  <c r="K378" i="11"/>
  <c r="S378" i="11"/>
  <c r="J378" i="11"/>
  <c r="R378" i="11"/>
  <c r="I378" i="11"/>
  <c r="Q378" i="11"/>
  <c r="G378" i="11"/>
  <c r="Y378" i="11"/>
  <c r="O378" i="11"/>
  <c r="F378" i="11"/>
  <c r="W378" i="11"/>
  <c r="N378" i="11"/>
  <c r="V378" i="11"/>
  <c r="M378" i="11"/>
  <c r="S38" i="11"/>
  <c r="K38" i="11"/>
  <c r="R38" i="11"/>
  <c r="J38" i="11"/>
  <c r="L38" i="11"/>
  <c r="Y38" i="11"/>
  <c r="Q38" i="11"/>
  <c r="I38" i="11"/>
  <c r="H38" i="11"/>
  <c r="F38" i="11"/>
  <c r="T38" i="11"/>
  <c r="X38" i="11"/>
  <c r="P38" i="11"/>
  <c r="W38" i="11"/>
  <c r="O38" i="11"/>
  <c r="G38" i="11"/>
  <c r="V38" i="11"/>
  <c r="N38" i="11"/>
  <c r="U38" i="11"/>
  <c r="M38" i="11"/>
  <c r="V127" i="11"/>
  <c r="N127" i="11"/>
  <c r="F127" i="11"/>
  <c r="U127" i="11"/>
  <c r="M127" i="11"/>
  <c r="T127" i="11"/>
  <c r="L127" i="11"/>
  <c r="S127" i="11"/>
  <c r="K127" i="11"/>
  <c r="R127" i="11"/>
  <c r="J127" i="11"/>
  <c r="Y127" i="11"/>
  <c r="Q127" i="11"/>
  <c r="I127" i="11"/>
  <c r="X127" i="11"/>
  <c r="P127" i="11"/>
  <c r="H127" i="11"/>
  <c r="W127" i="11"/>
  <c r="O127" i="11"/>
  <c r="G127" i="11"/>
  <c r="W230" i="11"/>
  <c r="O230" i="11"/>
  <c r="G230" i="11"/>
  <c r="V230" i="11"/>
  <c r="N230" i="11"/>
  <c r="F230" i="11"/>
  <c r="U230" i="11"/>
  <c r="M230" i="11"/>
  <c r="T230" i="11"/>
  <c r="L230" i="11"/>
  <c r="S230" i="11"/>
  <c r="K230" i="11"/>
  <c r="R230" i="11"/>
  <c r="J230" i="11"/>
  <c r="Y230" i="11"/>
  <c r="Q230" i="11"/>
  <c r="I230" i="11"/>
  <c r="P230" i="11"/>
  <c r="H230" i="11"/>
  <c r="X230" i="11"/>
  <c r="U333" i="11"/>
  <c r="M333" i="11"/>
  <c r="T333" i="11"/>
  <c r="L333" i="11"/>
  <c r="S333" i="11"/>
  <c r="K333" i="11"/>
  <c r="R333" i="11"/>
  <c r="J333" i="11"/>
  <c r="Y333" i="11"/>
  <c r="Q333" i="11"/>
  <c r="I333" i="11"/>
  <c r="V333" i="11"/>
  <c r="P333" i="11"/>
  <c r="O333" i="11"/>
  <c r="N333" i="11"/>
  <c r="H333" i="11"/>
  <c r="G333" i="11"/>
  <c r="X333" i="11"/>
  <c r="F333" i="11"/>
  <c r="W333" i="11"/>
  <c r="S30" i="11"/>
  <c r="K30" i="11"/>
  <c r="R30" i="11"/>
  <c r="J30" i="11"/>
  <c r="Y30" i="11"/>
  <c r="Q30" i="11"/>
  <c r="I30" i="11"/>
  <c r="X30" i="11"/>
  <c r="H30" i="11"/>
  <c r="P30" i="11"/>
  <c r="F30" i="11"/>
  <c r="U30" i="11"/>
  <c r="T30" i="11"/>
  <c r="W30" i="11"/>
  <c r="O30" i="11"/>
  <c r="G30" i="11"/>
  <c r="N30" i="11"/>
  <c r="M30" i="11"/>
  <c r="L30" i="11"/>
  <c r="V30" i="11"/>
  <c r="V117" i="11"/>
  <c r="N117" i="11"/>
  <c r="F117" i="11"/>
  <c r="U117" i="11"/>
  <c r="M117" i="11"/>
  <c r="T117" i="11"/>
  <c r="L117" i="11"/>
  <c r="S117" i="11"/>
  <c r="K117" i="11"/>
  <c r="R117" i="11"/>
  <c r="J117" i="11"/>
  <c r="Y117" i="11"/>
  <c r="Q117" i="11"/>
  <c r="I117" i="11"/>
  <c r="X117" i="11"/>
  <c r="P117" i="11"/>
  <c r="H117" i="11"/>
  <c r="W117" i="11"/>
  <c r="O117" i="11"/>
  <c r="G117" i="11"/>
  <c r="W220" i="11"/>
  <c r="O220" i="11"/>
  <c r="G220" i="11"/>
  <c r="V220" i="11"/>
  <c r="N220" i="11"/>
  <c r="F220" i="11"/>
  <c r="U220" i="11"/>
  <c r="M220" i="11"/>
  <c r="T220" i="11"/>
  <c r="L220" i="11"/>
  <c r="S220" i="11"/>
  <c r="K220" i="11"/>
  <c r="R220" i="11"/>
  <c r="J220" i="11"/>
  <c r="Y220" i="11"/>
  <c r="Q220" i="11"/>
  <c r="I220" i="11"/>
  <c r="X220" i="11"/>
  <c r="P220" i="11"/>
  <c r="H220" i="11"/>
  <c r="Y320" i="11"/>
  <c r="Q320" i="11"/>
  <c r="I320" i="11"/>
  <c r="X320" i="11"/>
  <c r="P320" i="11"/>
  <c r="H320" i="11"/>
  <c r="W320" i="11"/>
  <c r="O320" i="11"/>
  <c r="G320" i="11"/>
  <c r="V320" i="11"/>
  <c r="N320" i="11"/>
  <c r="F320" i="11"/>
  <c r="U320" i="11"/>
  <c r="M320" i="11"/>
  <c r="T320" i="11"/>
  <c r="S320" i="11"/>
  <c r="R320" i="11"/>
  <c r="L320" i="11"/>
  <c r="K320" i="11"/>
  <c r="J320" i="11"/>
  <c r="S22" i="11"/>
  <c r="K22" i="11"/>
  <c r="N22" i="11"/>
  <c r="T22" i="11"/>
  <c r="R22" i="11"/>
  <c r="J22" i="11"/>
  <c r="M22" i="11"/>
  <c r="Y22" i="11"/>
  <c r="Q22" i="11"/>
  <c r="I22" i="11"/>
  <c r="X22" i="11"/>
  <c r="H22" i="11"/>
  <c r="G22" i="11"/>
  <c r="F22" i="11"/>
  <c r="P22" i="11"/>
  <c r="W22" i="11"/>
  <c r="V22" i="11"/>
  <c r="O22" i="11"/>
  <c r="L22" i="11"/>
  <c r="U22" i="11"/>
  <c r="R104" i="11"/>
  <c r="J104" i="11"/>
  <c r="Y104" i="11"/>
  <c r="Q104" i="11"/>
  <c r="I104" i="11"/>
  <c r="X104" i="11"/>
  <c r="P104" i="11"/>
  <c r="H104" i="11"/>
  <c r="W104" i="11"/>
  <c r="O104" i="11"/>
  <c r="G104" i="11"/>
  <c r="V104" i="11"/>
  <c r="N104" i="11"/>
  <c r="F104" i="11"/>
  <c r="U104" i="11"/>
  <c r="M104" i="11"/>
  <c r="T104" i="11"/>
  <c r="L104" i="11"/>
  <c r="S104" i="11"/>
  <c r="K104" i="11"/>
  <c r="S207" i="11"/>
  <c r="K207" i="11"/>
  <c r="R207" i="11"/>
  <c r="J207" i="11"/>
  <c r="Y207" i="11"/>
  <c r="Q207" i="11"/>
  <c r="I207" i="11"/>
  <c r="X207" i="11"/>
  <c r="P207" i="11"/>
  <c r="H207" i="11"/>
  <c r="W207" i="11"/>
  <c r="O207" i="11"/>
  <c r="G207" i="11"/>
  <c r="V207" i="11"/>
  <c r="U207" i="11"/>
  <c r="T207" i="11"/>
  <c r="N207" i="11"/>
  <c r="M207" i="11"/>
  <c r="L207" i="11"/>
  <c r="F207" i="11"/>
  <c r="Y310" i="11"/>
  <c r="Q310" i="11"/>
  <c r="I310" i="11"/>
  <c r="X310" i="11"/>
  <c r="P310" i="11"/>
  <c r="H310" i="11"/>
  <c r="W310" i="11"/>
  <c r="O310" i="11"/>
  <c r="G310" i="11"/>
  <c r="T310" i="11"/>
  <c r="F310" i="11"/>
  <c r="S310" i="11"/>
  <c r="R310" i="11"/>
  <c r="N310" i="11"/>
  <c r="M310" i="11"/>
  <c r="L310" i="11"/>
  <c r="V310" i="11"/>
  <c r="K310" i="11"/>
  <c r="J310" i="11"/>
  <c r="U310" i="11"/>
  <c r="Y839" i="11"/>
  <c r="Q839" i="11"/>
  <c r="I839" i="11"/>
  <c r="U839" i="11"/>
  <c r="L839" i="11"/>
  <c r="T839" i="11"/>
  <c r="K839" i="11"/>
  <c r="S839" i="11"/>
  <c r="J839" i="11"/>
  <c r="P839" i="11"/>
  <c r="O839" i="11"/>
  <c r="N839" i="11"/>
  <c r="M839" i="11"/>
  <c r="X839" i="11"/>
  <c r="H839" i="11"/>
  <c r="W839" i="11"/>
  <c r="G839" i="11"/>
  <c r="V839" i="11"/>
  <c r="F839" i="11"/>
  <c r="R839" i="11"/>
  <c r="W80" i="11"/>
  <c r="O80" i="11"/>
  <c r="G80" i="11"/>
  <c r="X80" i="11"/>
  <c r="N80" i="11"/>
  <c r="V80" i="11"/>
  <c r="M80" i="11"/>
  <c r="U80" i="11"/>
  <c r="L80" i="11"/>
  <c r="F80" i="11"/>
  <c r="T80" i="11"/>
  <c r="K80" i="11"/>
  <c r="S80" i="11"/>
  <c r="J80" i="11"/>
  <c r="Y80" i="11"/>
  <c r="R80" i="11"/>
  <c r="I80" i="11"/>
  <c r="P80" i="11"/>
  <c r="Q80" i="11"/>
  <c r="H80" i="11"/>
  <c r="V183" i="11"/>
  <c r="N183" i="11"/>
  <c r="F183" i="11"/>
  <c r="U183" i="11"/>
  <c r="M183" i="11"/>
  <c r="T183" i="11"/>
  <c r="L183" i="11"/>
  <c r="S183" i="11"/>
  <c r="K183" i="11"/>
  <c r="R183" i="11"/>
  <c r="J183" i="11"/>
  <c r="Y183" i="11"/>
  <c r="Q183" i="11"/>
  <c r="I183" i="11"/>
  <c r="X183" i="11"/>
  <c r="P183" i="11"/>
  <c r="H183" i="11"/>
  <c r="G183" i="11"/>
  <c r="O183" i="11"/>
  <c r="W183" i="11"/>
  <c r="Y286" i="11"/>
  <c r="Q286" i="11"/>
  <c r="I286" i="11"/>
  <c r="X286" i="11"/>
  <c r="P286" i="11"/>
  <c r="H286" i="11"/>
  <c r="W286" i="11"/>
  <c r="O286" i="11"/>
  <c r="G286" i="11"/>
  <c r="M286" i="11"/>
  <c r="L286" i="11"/>
  <c r="V286" i="11"/>
  <c r="K286" i="11"/>
  <c r="U286" i="11"/>
  <c r="J286" i="11"/>
  <c r="T286" i="11"/>
  <c r="F286" i="11"/>
  <c r="S286" i="11"/>
  <c r="R286" i="11"/>
  <c r="N286" i="11"/>
  <c r="R647" i="11"/>
  <c r="J647" i="11"/>
  <c r="U647" i="11"/>
  <c r="L647" i="11"/>
  <c r="T647" i="11"/>
  <c r="K647" i="11"/>
  <c r="S647" i="11"/>
  <c r="I647" i="11"/>
  <c r="Q647" i="11"/>
  <c r="H647" i="11"/>
  <c r="Y647" i="11"/>
  <c r="P647" i="11"/>
  <c r="G647" i="11"/>
  <c r="X647" i="11"/>
  <c r="O647" i="11"/>
  <c r="F647" i="11"/>
  <c r="W647" i="11"/>
  <c r="N647" i="11"/>
  <c r="V647" i="11"/>
  <c r="M647" i="11"/>
  <c r="W61" i="11"/>
  <c r="O61" i="11"/>
  <c r="G61" i="11"/>
  <c r="X61" i="11"/>
  <c r="V61" i="11"/>
  <c r="N61" i="11"/>
  <c r="F61" i="11"/>
  <c r="U61" i="11"/>
  <c r="M61" i="11"/>
  <c r="T61" i="11"/>
  <c r="L61" i="11"/>
  <c r="P61" i="11"/>
  <c r="S61" i="11"/>
  <c r="K61" i="11"/>
  <c r="R61" i="11"/>
  <c r="J61" i="11"/>
  <c r="H61" i="11"/>
  <c r="Y61" i="11"/>
  <c r="Q61" i="11"/>
  <c r="I61" i="11"/>
  <c r="V159" i="11"/>
  <c r="N159" i="11"/>
  <c r="F159" i="11"/>
  <c r="U159" i="11"/>
  <c r="M159" i="11"/>
  <c r="T159" i="11"/>
  <c r="L159" i="11"/>
  <c r="S159" i="11"/>
  <c r="K159" i="11"/>
  <c r="R159" i="11"/>
  <c r="J159" i="11"/>
  <c r="Y159" i="11"/>
  <c r="Q159" i="11"/>
  <c r="I159" i="11"/>
  <c r="X159" i="11"/>
  <c r="P159" i="11"/>
  <c r="H159" i="11"/>
  <c r="W159" i="11"/>
  <c r="O159" i="11"/>
  <c r="G159" i="11"/>
  <c r="W262" i="11"/>
  <c r="O262" i="11"/>
  <c r="G262" i="11"/>
  <c r="V262" i="11"/>
  <c r="N262" i="11"/>
  <c r="F262" i="11"/>
  <c r="U262" i="11"/>
  <c r="M262" i="11"/>
  <c r="T262" i="11"/>
  <c r="L262" i="11"/>
  <c r="S262" i="11"/>
  <c r="K262" i="11"/>
  <c r="R262" i="11"/>
  <c r="J262" i="11"/>
  <c r="Y262" i="11"/>
  <c r="Q262" i="11"/>
  <c r="I262" i="11"/>
  <c r="P262" i="11"/>
  <c r="H262" i="11"/>
  <c r="X262" i="11"/>
  <c r="V497" i="11"/>
  <c r="N497" i="11"/>
  <c r="F497" i="11"/>
  <c r="U497" i="11"/>
  <c r="L497" i="11"/>
  <c r="T497" i="11"/>
  <c r="K497" i="11"/>
  <c r="S497" i="11"/>
  <c r="J497" i="11"/>
  <c r="R497" i="11"/>
  <c r="I497" i="11"/>
  <c r="Q497" i="11"/>
  <c r="H497" i="11"/>
  <c r="Y497" i="11"/>
  <c r="P497" i="11"/>
  <c r="G497" i="11"/>
  <c r="X497" i="11"/>
  <c r="O497" i="11"/>
  <c r="W497" i="11"/>
  <c r="M497" i="11"/>
  <c r="S44" i="11"/>
  <c r="K44" i="11"/>
  <c r="R44" i="11"/>
  <c r="J44" i="11"/>
  <c r="Y44" i="11"/>
  <c r="Q44" i="11"/>
  <c r="I44" i="11"/>
  <c r="P44" i="11"/>
  <c r="X44" i="11"/>
  <c r="H44" i="11"/>
  <c r="L44" i="11"/>
  <c r="W44" i="11"/>
  <c r="O44" i="11"/>
  <c r="G44" i="11"/>
  <c r="T44" i="11"/>
  <c r="V44" i="11"/>
  <c r="N44" i="11"/>
  <c r="F44" i="11"/>
  <c r="U44" i="11"/>
  <c r="M44" i="11"/>
  <c r="V135" i="11"/>
  <c r="N135" i="11"/>
  <c r="F135" i="11"/>
  <c r="U135" i="11"/>
  <c r="M135" i="11"/>
  <c r="T135" i="11"/>
  <c r="L135" i="11"/>
  <c r="S135" i="11"/>
  <c r="K135" i="11"/>
  <c r="R135" i="11"/>
  <c r="J135" i="11"/>
  <c r="Y135" i="11"/>
  <c r="Q135" i="11"/>
  <c r="I135" i="11"/>
  <c r="X135" i="11"/>
  <c r="P135" i="11"/>
  <c r="H135" i="11"/>
  <c r="G135" i="11"/>
  <c r="O135" i="11"/>
  <c r="W135" i="11"/>
  <c r="W238" i="11"/>
  <c r="O238" i="11"/>
  <c r="G238" i="11"/>
  <c r="V238" i="11"/>
  <c r="N238" i="11"/>
  <c r="F238" i="11"/>
  <c r="U238" i="11"/>
  <c r="M238" i="11"/>
  <c r="T238" i="11"/>
  <c r="L238" i="11"/>
  <c r="S238" i="11"/>
  <c r="K238" i="11"/>
  <c r="R238" i="11"/>
  <c r="J238" i="11"/>
  <c r="Y238" i="11"/>
  <c r="Q238" i="11"/>
  <c r="I238" i="11"/>
  <c r="X238" i="11"/>
  <c r="P238" i="11"/>
  <c r="H238" i="11"/>
  <c r="X360" i="11"/>
  <c r="P360" i="11"/>
  <c r="H360" i="11"/>
  <c r="Y360" i="11"/>
  <c r="O360" i="11"/>
  <c r="F360" i="11"/>
  <c r="W360" i="11"/>
  <c r="N360" i="11"/>
  <c r="V360" i="11"/>
  <c r="M360" i="11"/>
  <c r="U360" i="11"/>
  <c r="L360" i="11"/>
  <c r="T360" i="11"/>
  <c r="K360" i="11"/>
  <c r="S360" i="11"/>
  <c r="J360" i="11"/>
  <c r="R360" i="11"/>
  <c r="I360" i="11"/>
  <c r="Q360" i="11"/>
  <c r="G360" i="11"/>
  <c r="X352" i="11"/>
  <c r="P352" i="11"/>
  <c r="H352" i="11"/>
  <c r="T352" i="11"/>
  <c r="K352" i="11"/>
  <c r="S352" i="11"/>
  <c r="J352" i="11"/>
  <c r="R352" i="11"/>
  <c r="I352" i="11"/>
  <c r="Q352" i="11"/>
  <c r="G352" i="11"/>
  <c r="Y352" i="11"/>
  <c r="O352" i="11"/>
  <c r="F352" i="11"/>
  <c r="W352" i="11"/>
  <c r="N352" i="11"/>
  <c r="V352" i="11"/>
  <c r="M352" i="11"/>
  <c r="U352" i="11"/>
  <c r="L352" i="11"/>
  <c r="X425" i="11"/>
  <c r="P425" i="11"/>
  <c r="H425" i="11"/>
  <c r="R425" i="11"/>
  <c r="I425" i="11"/>
  <c r="Q425" i="11"/>
  <c r="G425" i="11"/>
  <c r="Y425" i="11"/>
  <c r="O425" i="11"/>
  <c r="F425" i="11"/>
  <c r="W425" i="11"/>
  <c r="N425" i="11"/>
  <c r="V425" i="11"/>
  <c r="M425" i="11"/>
  <c r="U425" i="11"/>
  <c r="L425" i="11"/>
  <c r="T425" i="11"/>
  <c r="K425" i="11"/>
  <c r="S425" i="11"/>
  <c r="J425" i="11"/>
  <c r="R498" i="11"/>
  <c r="J498" i="11"/>
  <c r="T498" i="11"/>
  <c r="K498" i="11"/>
  <c r="S498" i="11"/>
  <c r="I498" i="11"/>
  <c r="Q498" i="11"/>
  <c r="H498" i="11"/>
  <c r="Y498" i="11"/>
  <c r="P498" i="11"/>
  <c r="G498" i="11"/>
  <c r="X498" i="11"/>
  <c r="O498" i="11"/>
  <c r="F498" i="11"/>
  <c r="W498" i="11"/>
  <c r="N498" i="11"/>
  <c r="V498" i="11"/>
  <c r="M498" i="11"/>
  <c r="U498" i="11"/>
  <c r="L498" i="11"/>
  <c r="S571" i="11"/>
  <c r="K571" i="11"/>
  <c r="X571" i="11"/>
  <c r="O571" i="11"/>
  <c r="F571" i="11"/>
  <c r="W571" i="11"/>
  <c r="N571" i="11"/>
  <c r="V571" i="11"/>
  <c r="M571" i="11"/>
  <c r="U571" i="11"/>
  <c r="L571" i="11"/>
  <c r="T571" i="11"/>
  <c r="J571" i="11"/>
  <c r="R571" i="11"/>
  <c r="I571" i="11"/>
  <c r="Q571" i="11"/>
  <c r="H571" i="11"/>
  <c r="Y571" i="11"/>
  <c r="P571" i="11"/>
  <c r="G571" i="11"/>
  <c r="R659" i="11"/>
  <c r="J659" i="11"/>
  <c r="S659" i="11"/>
  <c r="I659" i="11"/>
  <c r="Q659" i="11"/>
  <c r="H659" i="11"/>
  <c r="Y659" i="11"/>
  <c r="P659" i="11"/>
  <c r="G659" i="11"/>
  <c r="X659" i="11"/>
  <c r="O659" i="11"/>
  <c r="F659" i="11"/>
  <c r="W659" i="11"/>
  <c r="N659" i="11"/>
  <c r="V659" i="11"/>
  <c r="M659" i="11"/>
  <c r="U659" i="11"/>
  <c r="L659" i="11"/>
  <c r="K659" i="11"/>
  <c r="T659" i="11"/>
  <c r="R762" i="11"/>
  <c r="J762" i="11"/>
  <c r="Y762" i="11"/>
  <c r="Q762" i="11"/>
  <c r="I762" i="11"/>
  <c r="X762" i="11"/>
  <c r="P762" i="11"/>
  <c r="H762" i="11"/>
  <c r="U762" i="11"/>
  <c r="G762" i="11"/>
  <c r="T762" i="11"/>
  <c r="F762" i="11"/>
  <c r="S762" i="11"/>
  <c r="O762" i="11"/>
  <c r="N762" i="11"/>
  <c r="M762" i="11"/>
  <c r="W762" i="11"/>
  <c r="L762" i="11"/>
  <c r="V762" i="11"/>
  <c r="K762" i="11"/>
  <c r="Y887" i="11"/>
  <c r="Q887" i="11"/>
  <c r="I887" i="11"/>
  <c r="U887" i="11"/>
  <c r="L887" i="11"/>
  <c r="T887" i="11"/>
  <c r="K887" i="11"/>
  <c r="S887" i="11"/>
  <c r="J887" i="11"/>
  <c r="M887" i="11"/>
  <c r="X887" i="11"/>
  <c r="H887" i="11"/>
  <c r="W887" i="11"/>
  <c r="G887" i="11"/>
  <c r="V887" i="11"/>
  <c r="F887" i="11"/>
  <c r="R887" i="11"/>
  <c r="P887" i="11"/>
  <c r="O887" i="11"/>
  <c r="N887" i="11"/>
  <c r="T399" i="11"/>
  <c r="L399" i="11"/>
  <c r="V399" i="11"/>
  <c r="M399" i="11"/>
  <c r="U399" i="11"/>
  <c r="K399" i="11"/>
  <c r="S399" i="11"/>
  <c r="J399" i="11"/>
  <c r="R399" i="11"/>
  <c r="I399" i="11"/>
  <c r="Q399" i="11"/>
  <c r="H399" i="11"/>
  <c r="Y399" i="11"/>
  <c r="P399" i="11"/>
  <c r="G399" i="11"/>
  <c r="X399" i="11"/>
  <c r="O399" i="11"/>
  <c r="F399" i="11"/>
  <c r="N399" i="11"/>
  <c r="W399" i="11"/>
  <c r="T472" i="11"/>
  <c r="L472" i="11"/>
  <c r="S472" i="11"/>
  <c r="K472" i="11"/>
  <c r="R472" i="11"/>
  <c r="J472" i="11"/>
  <c r="P472" i="11"/>
  <c r="O472" i="11"/>
  <c r="Y472" i="11"/>
  <c r="N472" i="11"/>
  <c r="X472" i="11"/>
  <c r="M472" i="11"/>
  <c r="W472" i="11"/>
  <c r="I472" i="11"/>
  <c r="V472" i="11"/>
  <c r="H472" i="11"/>
  <c r="U472" i="11"/>
  <c r="G472" i="11"/>
  <c r="Q472" i="11"/>
  <c r="F472" i="11"/>
  <c r="V545" i="11"/>
  <c r="N545" i="11"/>
  <c r="F545" i="11"/>
  <c r="U545" i="11"/>
  <c r="M545" i="11"/>
  <c r="T545" i="11"/>
  <c r="L545" i="11"/>
  <c r="S545" i="11"/>
  <c r="K545" i="11"/>
  <c r="X545" i="11"/>
  <c r="P545" i="11"/>
  <c r="H545" i="11"/>
  <c r="J545" i="11"/>
  <c r="I545" i="11"/>
  <c r="G545" i="11"/>
  <c r="Y545" i="11"/>
  <c r="W545" i="11"/>
  <c r="R545" i="11"/>
  <c r="Q545" i="11"/>
  <c r="O545" i="11"/>
  <c r="V624" i="11"/>
  <c r="X624" i="11"/>
  <c r="O624" i="11"/>
  <c r="G624" i="11"/>
  <c r="W624" i="11"/>
  <c r="N624" i="11"/>
  <c r="F624" i="11"/>
  <c r="U624" i="11"/>
  <c r="M624" i="11"/>
  <c r="T624" i="11"/>
  <c r="L624" i="11"/>
  <c r="S624" i="11"/>
  <c r="K624" i="11"/>
  <c r="R624" i="11"/>
  <c r="J624" i="11"/>
  <c r="Q624" i="11"/>
  <c r="I624" i="11"/>
  <c r="Y624" i="11"/>
  <c r="P624" i="11"/>
  <c r="H624" i="11"/>
  <c r="S727" i="11"/>
  <c r="K727" i="11"/>
  <c r="R727" i="11"/>
  <c r="J727" i="11"/>
  <c r="Y727" i="11"/>
  <c r="Q727" i="11"/>
  <c r="I727" i="11"/>
  <c r="N727" i="11"/>
  <c r="X727" i="11"/>
  <c r="M727" i="11"/>
  <c r="W727" i="11"/>
  <c r="L727" i="11"/>
  <c r="V727" i="11"/>
  <c r="H727" i="11"/>
  <c r="U727" i="11"/>
  <c r="G727" i="11"/>
  <c r="T727" i="11"/>
  <c r="F727" i="11"/>
  <c r="P727" i="11"/>
  <c r="O727" i="11"/>
  <c r="Y827" i="11"/>
  <c r="Q827" i="11"/>
  <c r="I827" i="11"/>
  <c r="S827" i="11"/>
  <c r="J827" i="11"/>
  <c r="R827" i="11"/>
  <c r="H827" i="11"/>
  <c r="P827" i="11"/>
  <c r="G827" i="11"/>
  <c r="X827" i="11"/>
  <c r="O827" i="11"/>
  <c r="F827" i="11"/>
  <c r="W827" i="11"/>
  <c r="N827" i="11"/>
  <c r="L827" i="11"/>
  <c r="K827" i="11"/>
  <c r="V827" i="11"/>
  <c r="U827" i="11"/>
  <c r="T827" i="11"/>
  <c r="M827" i="11"/>
  <c r="X372" i="11"/>
  <c r="P372" i="11"/>
  <c r="H372" i="11"/>
  <c r="V372" i="11"/>
  <c r="M372" i="11"/>
  <c r="U372" i="11"/>
  <c r="L372" i="11"/>
  <c r="T372" i="11"/>
  <c r="K372" i="11"/>
  <c r="S372" i="11"/>
  <c r="J372" i="11"/>
  <c r="R372" i="11"/>
  <c r="I372" i="11"/>
  <c r="Q372" i="11"/>
  <c r="G372" i="11"/>
  <c r="Y372" i="11"/>
  <c r="O372" i="11"/>
  <c r="F372" i="11"/>
  <c r="W372" i="11"/>
  <c r="N372" i="11"/>
  <c r="X445" i="11"/>
  <c r="P445" i="11"/>
  <c r="H445" i="11"/>
  <c r="T445" i="11"/>
  <c r="K445" i="11"/>
  <c r="S445" i="11"/>
  <c r="J445" i="11"/>
  <c r="R445" i="11"/>
  <c r="I445" i="11"/>
  <c r="Q445" i="11"/>
  <c r="G445" i="11"/>
  <c r="Y445" i="11"/>
  <c r="O445" i="11"/>
  <c r="F445" i="11"/>
  <c r="W445" i="11"/>
  <c r="N445" i="11"/>
  <c r="V445" i="11"/>
  <c r="M445" i="11"/>
  <c r="L445" i="11"/>
  <c r="U445" i="11"/>
  <c r="V519" i="11"/>
  <c r="N519" i="11"/>
  <c r="F519" i="11"/>
  <c r="T519" i="11"/>
  <c r="K519" i="11"/>
  <c r="S519" i="11"/>
  <c r="J519" i="11"/>
  <c r="R519" i="11"/>
  <c r="I519" i="11"/>
  <c r="Q519" i="11"/>
  <c r="H519" i="11"/>
  <c r="Y519" i="11"/>
  <c r="P519" i="11"/>
  <c r="G519" i="11"/>
  <c r="X519" i="11"/>
  <c r="O519" i="11"/>
  <c r="W519" i="11"/>
  <c r="M519" i="11"/>
  <c r="U519" i="11"/>
  <c r="L519" i="11"/>
  <c r="W592" i="11"/>
  <c r="O592" i="11"/>
  <c r="G592" i="11"/>
  <c r="Y592" i="11"/>
  <c r="P592" i="11"/>
  <c r="F592" i="11"/>
  <c r="X592" i="11"/>
  <c r="N592" i="11"/>
  <c r="V592" i="11"/>
  <c r="M592" i="11"/>
  <c r="U592" i="11"/>
  <c r="L592" i="11"/>
  <c r="T592" i="11"/>
  <c r="K592" i="11"/>
  <c r="S592" i="11"/>
  <c r="J592" i="11"/>
  <c r="R592" i="11"/>
  <c r="I592" i="11"/>
  <c r="Q592" i="11"/>
  <c r="H592" i="11"/>
  <c r="S689" i="11"/>
  <c r="K689" i="11"/>
  <c r="Y689" i="11"/>
  <c r="P689" i="11"/>
  <c r="G689" i="11"/>
  <c r="X689" i="11"/>
  <c r="O689" i="11"/>
  <c r="F689" i="11"/>
  <c r="W689" i="11"/>
  <c r="N689" i="11"/>
  <c r="V689" i="11"/>
  <c r="I689" i="11"/>
  <c r="U689" i="11"/>
  <c r="H689" i="11"/>
  <c r="T689" i="11"/>
  <c r="R689" i="11"/>
  <c r="Q689" i="11"/>
  <c r="M689" i="11"/>
  <c r="L689" i="11"/>
  <c r="J689" i="11"/>
  <c r="U792" i="11"/>
  <c r="M792" i="11"/>
  <c r="X792" i="11"/>
  <c r="O792" i="11"/>
  <c r="F792" i="11"/>
  <c r="W792" i="11"/>
  <c r="N792" i="11"/>
  <c r="V792" i="11"/>
  <c r="L792" i="11"/>
  <c r="S792" i="11"/>
  <c r="G792" i="11"/>
  <c r="R792" i="11"/>
  <c r="Q792" i="11"/>
  <c r="P792" i="11"/>
  <c r="K792" i="11"/>
  <c r="J792" i="11"/>
  <c r="Y792" i="11"/>
  <c r="I792" i="11"/>
  <c r="T792" i="11"/>
  <c r="H792" i="11"/>
  <c r="U337" i="11"/>
  <c r="M337" i="11"/>
  <c r="T337" i="11"/>
  <c r="L337" i="11"/>
  <c r="S337" i="11"/>
  <c r="K337" i="11"/>
  <c r="R337" i="11"/>
  <c r="J337" i="11"/>
  <c r="Y337" i="11"/>
  <c r="Q337" i="11"/>
  <c r="I337" i="11"/>
  <c r="X337" i="11"/>
  <c r="P337" i="11"/>
  <c r="H337" i="11"/>
  <c r="W337" i="11"/>
  <c r="O337" i="11"/>
  <c r="G337" i="11"/>
  <c r="N337" i="11"/>
  <c r="F337" i="11"/>
  <c r="V337" i="11"/>
  <c r="T410" i="11"/>
  <c r="L410" i="11"/>
  <c r="Y410" i="11"/>
  <c r="P410" i="11"/>
  <c r="G410" i="11"/>
  <c r="X410" i="11"/>
  <c r="O410" i="11"/>
  <c r="F410" i="11"/>
  <c r="W410" i="11"/>
  <c r="N410" i="11"/>
  <c r="V410" i="11"/>
  <c r="M410" i="11"/>
  <c r="U410" i="11"/>
  <c r="K410" i="11"/>
  <c r="S410" i="11"/>
  <c r="J410" i="11"/>
  <c r="R410" i="11"/>
  <c r="I410" i="11"/>
  <c r="Q410" i="11"/>
  <c r="H410" i="11"/>
  <c r="X483" i="11"/>
  <c r="P483" i="11"/>
  <c r="H483" i="11"/>
  <c r="W483" i="11"/>
  <c r="O483" i="11"/>
  <c r="G483" i="11"/>
  <c r="V483" i="11"/>
  <c r="N483" i="11"/>
  <c r="F483" i="11"/>
  <c r="U483" i="11"/>
  <c r="M483" i="11"/>
  <c r="T483" i="11"/>
  <c r="L483" i="11"/>
  <c r="S483" i="11"/>
  <c r="K483" i="11"/>
  <c r="R483" i="11"/>
  <c r="J483" i="11"/>
  <c r="Y483" i="11"/>
  <c r="Q483" i="11"/>
  <c r="I483" i="11"/>
  <c r="W556" i="11"/>
  <c r="O556" i="11"/>
  <c r="G556" i="11"/>
  <c r="V556" i="11"/>
  <c r="M556" i="11"/>
  <c r="U556" i="11"/>
  <c r="L556" i="11"/>
  <c r="T556" i="11"/>
  <c r="K556" i="11"/>
  <c r="S556" i="11"/>
  <c r="J556" i="11"/>
  <c r="R556" i="11"/>
  <c r="I556" i="11"/>
  <c r="Q556" i="11"/>
  <c r="H556" i="11"/>
  <c r="Y556" i="11"/>
  <c r="P556" i="11"/>
  <c r="F556" i="11"/>
  <c r="X556" i="11"/>
  <c r="N556" i="11"/>
  <c r="V640" i="11"/>
  <c r="N640" i="11"/>
  <c r="F640" i="11"/>
  <c r="X640" i="11"/>
  <c r="O640" i="11"/>
  <c r="W640" i="11"/>
  <c r="M640" i="11"/>
  <c r="U640" i="11"/>
  <c r="L640" i="11"/>
  <c r="T640" i="11"/>
  <c r="K640" i="11"/>
  <c r="S640" i="11"/>
  <c r="J640" i="11"/>
  <c r="R640" i="11"/>
  <c r="I640" i="11"/>
  <c r="Q640" i="11"/>
  <c r="H640" i="11"/>
  <c r="Y640" i="11"/>
  <c r="P640" i="11"/>
  <c r="G640" i="11"/>
  <c r="V743" i="11"/>
  <c r="N743" i="11"/>
  <c r="U743" i="11"/>
  <c r="M743" i="11"/>
  <c r="T743" i="11"/>
  <c r="L743" i="11"/>
  <c r="Q743" i="11"/>
  <c r="F743" i="11"/>
  <c r="P743" i="11"/>
  <c r="O743" i="11"/>
  <c r="Y743" i="11"/>
  <c r="K743" i="11"/>
  <c r="X743" i="11"/>
  <c r="J743" i="11"/>
  <c r="W743" i="11"/>
  <c r="I743" i="11"/>
  <c r="S743" i="11"/>
  <c r="H743" i="11"/>
  <c r="R743" i="11"/>
  <c r="G743" i="11"/>
  <c r="Y843" i="11"/>
  <c r="Q843" i="11"/>
  <c r="I843" i="11"/>
  <c r="W843" i="11"/>
  <c r="N843" i="11"/>
  <c r="V843" i="11"/>
  <c r="M843" i="11"/>
  <c r="U843" i="11"/>
  <c r="L843" i="11"/>
  <c r="J843" i="11"/>
  <c r="X843" i="11"/>
  <c r="H843" i="11"/>
  <c r="T843" i="11"/>
  <c r="G843" i="11"/>
  <c r="S843" i="11"/>
  <c r="F843" i="11"/>
  <c r="R843" i="11"/>
  <c r="P843" i="11"/>
  <c r="O843" i="11"/>
  <c r="K843" i="11"/>
  <c r="V105" i="11"/>
  <c r="N105" i="11"/>
  <c r="F105" i="11"/>
  <c r="U105" i="11"/>
  <c r="M105" i="11"/>
  <c r="T105" i="11"/>
  <c r="L105" i="11"/>
  <c r="S105" i="11"/>
  <c r="K105" i="11"/>
  <c r="R105" i="11"/>
  <c r="J105" i="11"/>
  <c r="Y105" i="11"/>
  <c r="Q105" i="11"/>
  <c r="I105" i="11"/>
  <c r="X105" i="11"/>
  <c r="P105" i="11"/>
  <c r="H105" i="11"/>
  <c r="W105" i="11"/>
  <c r="O105" i="11"/>
  <c r="G105" i="11"/>
  <c r="V169" i="11"/>
  <c r="N169" i="11"/>
  <c r="F169" i="11"/>
  <c r="U169" i="11"/>
  <c r="M169" i="11"/>
  <c r="T169" i="11"/>
  <c r="L169" i="11"/>
  <c r="S169" i="11"/>
  <c r="K169" i="11"/>
  <c r="R169" i="11"/>
  <c r="J169" i="11"/>
  <c r="Y169" i="11"/>
  <c r="Q169" i="11"/>
  <c r="I169" i="11"/>
  <c r="X169" i="11"/>
  <c r="P169" i="11"/>
  <c r="H169" i="11"/>
  <c r="W169" i="11"/>
  <c r="O169" i="11"/>
  <c r="G169" i="11"/>
  <c r="S233" i="11"/>
  <c r="K233" i="11"/>
  <c r="R233" i="11"/>
  <c r="J233" i="11"/>
  <c r="Y233" i="11"/>
  <c r="Q233" i="11"/>
  <c r="I233" i="11"/>
  <c r="X233" i="11"/>
  <c r="P233" i="11"/>
  <c r="H233" i="11"/>
  <c r="W233" i="11"/>
  <c r="O233" i="11"/>
  <c r="G233" i="11"/>
  <c r="V233" i="11"/>
  <c r="N233" i="11"/>
  <c r="F233" i="11"/>
  <c r="U233" i="11"/>
  <c r="M233" i="11"/>
  <c r="T233" i="11"/>
  <c r="L233" i="11"/>
  <c r="U297" i="11"/>
  <c r="M297" i="11"/>
  <c r="T297" i="11"/>
  <c r="L297" i="11"/>
  <c r="S297" i="11"/>
  <c r="K297" i="11"/>
  <c r="X297" i="11"/>
  <c r="J297" i="11"/>
  <c r="W297" i="11"/>
  <c r="I297" i="11"/>
  <c r="V297" i="11"/>
  <c r="H297" i="11"/>
  <c r="R297" i="11"/>
  <c r="G297" i="11"/>
  <c r="Q297" i="11"/>
  <c r="F297" i="11"/>
  <c r="P297" i="11"/>
  <c r="O297" i="11"/>
  <c r="Y297" i="11"/>
  <c r="N297" i="11"/>
  <c r="T365" i="11"/>
  <c r="L365" i="11"/>
  <c r="Y365" i="11"/>
  <c r="P365" i="11"/>
  <c r="G365" i="11"/>
  <c r="X365" i="11"/>
  <c r="O365" i="11"/>
  <c r="F365" i="11"/>
  <c r="W365" i="11"/>
  <c r="N365" i="11"/>
  <c r="V365" i="11"/>
  <c r="M365" i="11"/>
  <c r="U365" i="11"/>
  <c r="K365" i="11"/>
  <c r="S365" i="11"/>
  <c r="J365" i="11"/>
  <c r="R365" i="11"/>
  <c r="I365" i="11"/>
  <c r="Q365" i="11"/>
  <c r="H365" i="11"/>
  <c r="X439" i="11"/>
  <c r="P439" i="11"/>
  <c r="H439" i="11"/>
  <c r="U439" i="11"/>
  <c r="L439" i="11"/>
  <c r="T439" i="11"/>
  <c r="K439" i="11"/>
  <c r="S439" i="11"/>
  <c r="J439" i="11"/>
  <c r="R439" i="11"/>
  <c r="I439" i="11"/>
  <c r="Q439" i="11"/>
  <c r="G439" i="11"/>
  <c r="Y439" i="11"/>
  <c r="O439" i="11"/>
  <c r="F439" i="11"/>
  <c r="W439" i="11"/>
  <c r="N439" i="11"/>
  <c r="V439" i="11"/>
  <c r="M439" i="11"/>
  <c r="R512" i="11"/>
  <c r="J512" i="11"/>
  <c r="W512" i="11"/>
  <c r="N512" i="11"/>
  <c r="V512" i="11"/>
  <c r="M512" i="11"/>
  <c r="U512" i="11"/>
  <c r="L512" i="11"/>
  <c r="T512" i="11"/>
  <c r="K512" i="11"/>
  <c r="S512" i="11"/>
  <c r="I512" i="11"/>
  <c r="Q512" i="11"/>
  <c r="H512" i="11"/>
  <c r="Y512" i="11"/>
  <c r="P512" i="11"/>
  <c r="G512" i="11"/>
  <c r="X512" i="11"/>
  <c r="O512" i="11"/>
  <c r="F512" i="11"/>
  <c r="S585" i="11"/>
  <c r="K585" i="11"/>
  <c r="R585" i="11"/>
  <c r="I585" i="11"/>
  <c r="Q585" i="11"/>
  <c r="H585" i="11"/>
  <c r="Y585" i="11"/>
  <c r="P585" i="11"/>
  <c r="G585" i="11"/>
  <c r="X585" i="11"/>
  <c r="O585" i="11"/>
  <c r="F585" i="11"/>
  <c r="W585" i="11"/>
  <c r="N585" i="11"/>
  <c r="V585" i="11"/>
  <c r="M585" i="11"/>
  <c r="U585" i="11"/>
  <c r="L585" i="11"/>
  <c r="T585" i="11"/>
  <c r="J585" i="11"/>
  <c r="W680" i="11"/>
  <c r="O680" i="11"/>
  <c r="G680" i="11"/>
  <c r="V680" i="11"/>
  <c r="M680" i="11"/>
  <c r="U680" i="11"/>
  <c r="L680" i="11"/>
  <c r="T680" i="11"/>
  <c r="K680" i="11"/>
  <c r="N680" i="11"/>
  <c r="J680" i="11"/>
  <c r="Y680" i="11"/>
  <c r="I680" i="11"/>
  <c r="X680" i="11"/>
  <c r="H680" i="11"/>
  <c r="S680" i="11"/>
  <c r="F680" i="11"/>
  <c r="R680" i="11"/>
  <c r="Q680" i="11"/>
  <c r="P680" i="11"/>
  <c r="W783" i="11"/>
  <c r="O783" i="11"/>
  <c r="G783" i="11"/>
  <c r="Q783" i="11"/>
  <c r="H783" i="11"/>
  <c r="Y783" i="11"/>
  <c r="P783" i="11"/>
  <c r="F783" i="11"/>
  <c r="X783" i="11"/>
  <c r="N783" i="11"/>
  <c r="V783" i="11"/>
  <c r="M783" i="11"/>
  <c r="U783" i="11"/>
  <c r="L783" i="11"/>
  <c r="T783" i="11"/>
  <c r="S783" i="11"/>
  <c r="R783" i="11"/>
  <c r="K783" i="11"/>
  <c r="J783" i="11"/>
  <c r="I783" i="11"/>
  <c r="Y983" i="11"/>
  <c r="Q983" i="11"/>
  <c r="I983" i="11"/>
  <c r="X983" i="11"/>
  <c r="P983" i="11"/>
  <c r="H983" i="11"/>
  <c r="W983" i="11"/>
  <c r="O983" i="11"/>
  <c r="G983" i="11"/>
  <c r="V983" i="11"/>
  <c r="N983" i="11"/>
  <c r="F983" i="11"/>
  <c r="U983" i="11"/>
  <c r="M983" i="11"/>
  <c r="T983" i="11"/>
  <c r="L983" i="11"/>
  <c r="S983" i="11"/>
  <c r="K983" i="11"/>
  <c r="R983" i="11"/>
  <c r="J983" i="11"/>
  <c r="R130" i="11"/>
  <c r="J130" i="11"/>
  <c r="Y130" i="11"/>
  <c r="Q130" i="11"/>
  <c r="I130" i="11"/>
  <c r="X130" i="11"/>
  <c r="P130" i="11"/>
  <c r="H130" i="11"/>
  <c r="W130" i="11"/>
  <c r="O130" i="11"/>
  <c r="G130" i="11"/>
  <c r="V130" i="11"/>
  <c r="N130" i="11"/>
  <c r="F130" i="11"/>
  <c r="U130" i="11"/>
  <c r="M130" i="11"/>
  <c r="T130" i="11"/>
  <c r="L130" i="11"/>
  <c r="S130" i="11"/>
  <c r="K130" i="11"/>
  <c r="W194" i="11"/>
  <c r="O194" i="11"/>
  <c r="G194" i="11"/>
  <c r="V194" i="11"/>
  <c r="N194" i="11"/>
  <c r="F194" i="11"/>
  <c r="U194" i="11"/>
  <c r="M194" i="11"/>
  <c r="Q194" i="11"/>
  <c r="P194" i="11"/>
  <c r="L194" i="11"/>
  <c r="Y194" i="11"/>
  <c r="K194" i="11"/>
  <c r="X194" i="11"/>
  <c r="J194" i="11"/>
  <c r="T194" i="11"/>
  <c r="I194" i="11"/>
  <c r="S194" i="11"/>
  <c r="H194" i="11"/>
  <c r="R194" i="11"/>
  <c r="W258" i="11"/>
  <c r="O258" i="11"/>
  <c r="G258" i="11"/>
  <c r="V258" i="11"/>
  <c r="N258" i="11"/>
  <c r="F258" i="11"/>
  <c r="U258" i="11"/>
  <c r="M258" i="11"/>
  <c r="T258" i="11"/>
  <c r="L258" i="11"/>
  <c r="S258" i="11"/>
  <c r="K258" i="11"/>
  <c r="R258" i="11"/>
  <c r="J258" i="11"/>
  <c r="Y258" i="11"/>
  <c r="Q258" i="11"/>
  <c r="I258" i="11"/>
  <c r="X258" i="11"/>
  <c r="P258" i="11"/>
  <c r="H258" i="11"/>
  <c r="Y322" i="11"/>
  <c r="Q322" i="11"/>
  <c r="I322" i="11"/>
  <c r="X322" i="11"/>
  <c r="P322" i="11"/>
  <c r="H322" i="11"/>
  <c r="W322" i="11"/>
  <c r="O322" i="11"/>
  <c r="G322" i="11"/>
  <c r="V322" i="11"/>
  <c r="N322" i="11"/>
  <c r="F322" i="11"/>
  <c r="U322" i="11"/>
  <c r="M322" i="11"/>
  <c r="T322" i="11"/>
  <c r="S322" i="11"/>
  <c r="R322" i="11"/>
  <c r="L322" i="11"/>
  <c r="K322" i="11"/>
  <c r="J322" i="11"/>
  <c r="X394" i="11"/>
  <c r="P394" i="11"/>
  <c r="H394" i="11"/>
  <c r="U394" i="11"/>
  <c r="L394" i="11"/>
  <c r="T394" i="11"/>
  <c r="K394" i="11"/>
  <c r="S394" i="11"/>
  <c r="J394" i="11"/>
  <c r="R394" i="11"/>
  <c r="I394" i="11"/>
  <c r="Q394" i="11"/>
  <c r="G394" i="11"/>
  <c r="Y394" i="11"/>
  <c r="O394" i="11"/>
  <c r="F394" i="11"/>
  <c r="W394" i="11"/>
  <c r="N394" i="11"/>
  <c r="V394" i="11"/>
  <c r="M394" i="11"/>
  <c r="X467" i="11"/>
  <c r="P467" i="11"/>
  <c r="H467" i="11"/>
  <c r="W467" i="11"/>
  <c r="O467" i="11"/>
  <c r="G467" i="11"/>
  <c r="V467" i="11"/>
  <c r="N467" i="11"/>
  <c r="F467" i="11"/>
  <c r="M467" i="11"/>
  <c r="L467" i="11"/>
  <c r="Y467" i="11"/>
  <c r="K467" i="11"/>
  <c r="U467" i="11"/>
  <c r="J467" i="11"/>
  <c r="T467" i="11"/>
  <c r="I467" i="11"/>
  <c r="S467" i="11"/>
  <c r="R467" i="11"/>
  <c r="Q467" i="11"/>
  <c r="R540" i="11"/>
  <c r="J540" i="11"/>
  <c r="Y540" i="11"/>
  <c r="Q540" i="11"/>
  <c r="I540" i="11"/>
  <c r="X540" i="11"/>
  <c r="P540" i="11"/>
  <c r="H540" i="11"/>
  <c r="N540" i="11"/>
  <c r="M540" i="11"/>
  <c r="W540" i="11"/>
  <c r="L540" i="11"/>
  <c r="V540" i="11"/>
  <c r="K540" i="11"/>
  <c r="U540" i="11"/>
  <c r="G540" i="11"/>
  <c r="T540" i="11"/>
  <c r="F540" i="11"/>
  <c r="S540" i="11"/>
  <c r="O540" i="11"/>
  <c r="S617" i="11"/>
  <c r="K617" i="11"/>
  <c r="R617" i="11"/>
  <c r="J617" i="11"/>
  <c r="Y617" i="11"/>
  <c r="Q617" i="11"/>
  <c r="I617" i="11"/>
  <c r="X617" i="11"/>
  <c r="P617" i="11"/>
  <c r="H617" i="11"/>
  <c r="U617" i="11"/>
  <c r="M617" i="11"/>
  <c r="V617" i="11"/>
  <c r="T617" i="11"/>
  <c r="O617" i="11"/>
  <c r="N617" i="11"/>
  <c r="L617" i="11"/>
  <c r="G617" i="11"/>
  <c r="F617" i="11"/>
  <c r="W617" i="11"/>
  <c r="W720" i="11"/>
  <c r="O720" i="11"/>
  <c r="G720" i="11"/>
  <c r="V720" i="11"/>
  <c r="N720" i="11"/>
  <c r="F720" i="11"/>
  <c r="U720" i="11"/>
  <c r="M720" i="11"/>
  <c r="L720" i="11"/>
  <c r="Y720" i="11"/>
  <c r="K720" i="11"/>
  <c r="X720" i="11"/>
  <c r="J720" i="11"/>
  <c r="T720" i="11"/>
  <c r="I720" i="11"/>
  <c r="S720" i="11"/>
  <c r="H720" i="11"/>
  <c r="R720" i="11"/>
  <c r="Q720" i="11"/>
  <c r="P720" i="11"/>
  <c r="Y823" i="11"/>
  <c r="Q823" i="11"/>
  <c r="I823" i="11"/>
  <c r="P823" i="11"/>
  <c r="G823" i="11"/>
  <c r="X823" i="11"/>
  <c r="O823" i="11"/>
  <c r="F823" i="11"/>
  <c r="W823" i="11"/>
  <c r="N823" i="11"/>
  <c r="V823" i="11"/>
  <c r="M823" i="11"/>
  <c r="U823" i="11"/>
  <c r="L823" i="11"/>
  <c r="S823" i="11"/>
  <c r="R823" i="11"/>
  <c r="K823" i="11"/>
  <c r="J823" i="11"/>
  <c r="H823" i="11"/>
  <c r="T823" i="11"/>
  <c r="W43" i="11"/>
  <c r="O43" i="11"/>
  <c r="G43" i="11"/>
  <c r="P43" i="11"/>
  <c r="V43" i="11"/>
  <c r="N43" i="11"/>
  <c r="F43" i="11"/>
  <c r="X43" i="11"/>
  <c r="U43" i="11"/>
  <c r="M43" i="11"/>
  <c r="T43" i="11"/>
  <c r="L43" i="11"/>
  <c r="S43" i="11"/>
  <c r="K43" i="11"/>
  <c r="R43" i="11"/>
  <c r="J43" i="11"/>
  <c r="H43" i="11"/>
  <c r="Y43" i="11"/>
  <c r="Q43" i="11"/>
  <c r="I43" i="11"/>
  <c r="V107" i="11"/>
  <c r="N107" i="11"/>
  <c r="F107" i="11"/>
  <c r="U107" i="11"/>
  <c r="M107" i="11"/>
  <c r="T107" i="11"/>
  <c r="L107" i="11"/>
  <c r="S107" i="11"/>
  <c r="K107" i="11"/>
  <c r="R107" i="11"/>
  <c r="J107" i="11"/>
  <c r="Y107" i="11"/>
  <c r="Q107" i="11"/>
  <c r="I107" i="11"/>
  <c r="X107" i="11"/>
  <c r="P107" i="11"/>
  <c r="H107" i="11"/>
  <c r="W107" i="11"/>
  <c r="O107" i="11"/>
  <c r="G107" i="11"/>
  <c r="V171" i="11"/>
  <c r="N171" i="11"/>
  <c r="F171" i="11"/>
  <c r="U171" i="11"/>
  <c r="M171" i="11"/>
  <c r="T171" i="11"/>
  <c r="L171" i="11"/>
  <c r="S171" i="11"/>
  <c r="K171" i="11"/>
  <c r="R171" i="11"/>
  <c r="J171" i="11"/>
  <c r="Y171" i="11"/>
  <c r="Q171" i="11"/>
  <c r="I171" i="11"/>
  <c r="X171" i="11"/>
  <c r="P171" i="11"/>
  <c r="H171" i="11"/>
  <c r="W171" i="11"/>
  <c r="O171" i="11"/>
  <c r="G171" i="11"/>
  <c r="S235" i="11"/>
  <c r="K235" i="11"/>
  <c r="R235" i="11"/>
  <c r="J235" i="11"/>
  <c r="Y235" i="11"/>
  <c r="Q235" i="11"/>
  <c r="I235" i="11"/>
  <c r="X235" i="11"/>
  <c r="P235" i="11"/>
  <c r="H235" i="11"/>
  <c r="W235" i="11"/>
  <c r="O235" i="11"/>
  <c r="G235" i="11"/>
  <c r="V235" i="11"/>
  <c r="N235" i="11"/>
  <c r="F235" i="11"/>
  <c r="U235" i="11"/>
  <c r="M235" i="11"/>
  <c r="T235" i="11"/>
  <c r="L235" i="11"/>
  <c r="U299" i="11"/>
  <c r="M299" i="11"/>
  <c r="T299" i="11"/>
  <c r="L299" i="11"/>
  <c r="S299" i="11"/>
  <c r="K299" i="11"/>
  <c r="W299" i="11"/>
  <c r="I299" i="11"/>
  <c r="V299" i="11"/>
  <c r="H299" i="11"/>
  <c r="R299" i="11"/>
  <c r="G299" i="11"/>
  <c r="Q299" i="11"/>
  <c r="F299" i="11"/>
  <c r="P299" i="11"/>
  <c r="O299" i="11"/>
  <c r="Y299" i="11"/>
  <c r="N299" i="11"/>
  <c r="X299" i="11"/>
  <c r="J299" i="11"/>
  <c r="X368" i="11"/>
  <c r="P368" i="11"/>
  <c r="H368" i="11"/>
  <c r="T368" i="11"/>
  <c r="K368" i="11"/>
  <c r="S368" i="11"/>
  <c r="J368" i="11"/>
  <c r="R368" i="11"/>
  <c r="I368" i="11"/>
  <c r="Q368" i="11"/>
  <c r="G368" i="11"/>
  <c r="Y368" i="11"/>
  <c r="O368" i="11"/>
  <c r="F368" i="11"/>
  <c r="W368" i="11"/>
  <c r="N368" i="11"/>
  <c r="V368" i="11"/>
  <c r="M368" i="11"/>
  <c r="U368" i="11"/>
  <c r="L368" i="11"/>
  <c r="X441" i="11"/>
  <c r="P441" i="11"/>
  <c r="H441" i="11"/>
  <c r="R441" i="11"/>
  <c r="I441" i="11"/>
  <c r="Q441" i="11"/>
  <c r="G441" i="11"/>
  <c r="Y441" i="11"/>
  <c r="O441" i="11"/>
  <c r="F441" i="11"/>
  <c r="W441" i="11"/>
  <c r="N441" i="11"/>
  <c r="V441" i="11"/>
  <c r="M441" i="11"/>
  <c r="U441" i="11"/>
  <c r="L441" i="11"/>
  <c r="T441" i="11"/>
  <c r="K441" i="11"/>
  <c r="S441" i="11"/>
  <c r="J441" i="11"/>
  <c r="R514" i="11"/>
  <c r="J514" i="11"/>
  <c r="T514" i="11"/>
  <c r="K514" i="11"/>
  <c r="S514" i="11"/>
  <c r="I514" i="11"/>
  <c r="Q514" i="11"/>
  <c r="H514" i="11"/>
  <c r="Y514" i="11"/>
  <c r="P514" i="11"/>
  <c r="G514" i="11"/>
  <c r="X514" i="11"/>
  <c r="O514" i="11"/>
  <c r="F514" i="11"/>
  <c r="W514" i="11"/>
  <c r="N514" i="11"/>
  <c r="V514" i="11"/>
  <c r="M514" i="11"/>
  <c r="L514" i="11"/>
  <c r="U514" i="11"/>
  <c r="S587" i="11"/>
  <c r="K587" i="11"/>
  <c r="X587" i="11"/>
  <c r="O587" i="11"/>
  <c r="F587" i="11"/>
  <c r="W587" i="11"/>
  <c r="N587" i="11"/>
  <c r="V587" i="11"/>
  <c r="M587" i="11"/>
  <c r="U587" i="11"/>
  <c r="L587" i="11"/>
  <c r="T587" i="11"/>
  <c r="J587" i="11"/>
  <c r="R587" i="11"/>
  <c r="I587" i="11"/>
  <c r="Q587" i="11"/>
  <c r="H587" i="11"/>
  <c r="Y587" i="11"/>
  <c r="P587" i="11"/>
  <c r="G587" i="11"/>
  <c r="W682" i="11"/>
  <c r="O682" i="11"/>
  <c r="G682" i="11"/>
  <c r="S682" i="11"/>
  <c r="J682" i="11"/>
  <c r="R682" i="11"/>
  <c r="I682" i="11"/>
  <c r="Q682" i="11"/>
  <c r="H682" i="11"/>
  <c r="P682" i="11"/>
  <c r="N682" i="11"/>
  <c r="M682" i="11"/>
  <c r="Y682" i="11"/>
  <c r="L682" i="11"/>
  <c r="X682" i="11"/>
  <c r="K682" i="11"/>
  <c r="V682" i="11"/>
  <c r="F682" i="11"/>
  <c r="U682" i="11"/>
  <c r="T682" i="11"/>
  <c r="X785" i="11"/>
  <c r="P785" i="11"/>
  <c r="H785" i="11"/>
  <c r="W785" i="11"/>
  <c r="O785" i="11"/>
  <c r="G785" i="11"/>
  <c r="R785" i="11"/>
  <c r="F785" i="11"/>
  <c r="Q785" i="11"/>
  <c r="N785" i="11"/>
  <c r="Y785" i="11"/>
  <c r="M785" i="11"/>
  <c r="V785" i="11"/>
  <c r="L785" i="11"/>
  <c r="J785" i="11"/>
  <c r="I785" i="11"/>
  <c r="U785" i="11"/>
  <c r="T785" i="11"/>
  <c r="S785" i="11"/>
  <c r="K785" i="11"/>
  <c r="Y999" i="11"/>
  <c r="Q999" i="11"/>
  <c r="I999" i="11"/>
  <c r="X999" i="11"/>
  <c r="P999" i="11"/>
  <c r="H999" i="11"/>
  <c r="W999" i="11"/>
  <c r="O999" i="11"/>
  <c r="G999" i="11"/>
  <c r="V999" i="11"/>
  <c r="N999" i="11"/>
  <c r="F999" i="11"/>
  <c r="U999" i="11"/>
  <c r="M999" i="11"/>
  <c r="T999" i="11"/>
  <c r="L999" i="11"/>
  <c r="S999" i="11"/>
  <c r="K999" i="11"/>
  <c r="R999" i="11"/>
  <c r="J999" i="11"/>
  <c r="Y920" i="11"/>
  <c r="Q920" i="11"/>
  <c r="I920" i="11"/>
  <c r="V920" i="11"/>
  <c r="M920" i="11"/>
  <c r="U920" i="11"/>
  <c r="L920" i="11"/>
  <c r="T920" i="11"/>
  <c r="K920" i="11"/>
  <c r="P920" i="11"/>
  <c r="O920" i="11"/>
  <c r="N920" i="11"/>
  <c r="J920" i="11"/>
  <c r="X920" i="11"/>
  <c r="H920" i="11"/>
  <c r="W920" i="11"/>
  <c r="G920" i="11"/>
  <c r="S920" i="11"/>
  <c r="F920" i="11"/>
  <c r="R920" i="11"/>
  <c r="U984" i="11"/>
  <c r="M984" i="11"/>
  <c r="T984" i="11"/>
  <c r="L984" i="11"/>
  <c r="S984" i="11"/>
  <c r="K984" i="11"/>
  <c r="R984" i="11"/>
  <c r="J984" i="11"/>
  <c r="Y984" i="11"/>
  <c r="Q984" i="11"/>
  <c r="I984" i="11"/>
  <c r="X984" i="11"/>
  <c r="P984" i="11"/>
  <c r="H984" i="11"/>
  <c r="W984" i="11"/>
  <c r="O984" i="11"/>
  <c r="G984" i="11"/>
  <c r="F984" i="11"/>
  <c r="V984" i="11"/>
  <c r="N984" i="11"/>
  <c r="Y905" i="11"/>
  <c r="Q905" i="11"/>
  <c r="I905" i="11"/>
  <c r="R905" i="11"/>
  <c r="H905" i="11"/>
  <c r="P905" i="11"/>
  <c r="G905" i="11"/>
  <c r="X905" i="11"/>
  <c r="O905" i="11"/>
  <c r="F905" i="11"/>
  <c r="W905" i="11"/>
  <c r="N905" i="11"/>
  <c r="V905" i="11"/>
  <c r="M905" i="11"/>
  <c r="U905" i="11"/>
  <c r="L905" i="11"/>
  <c r="T905" i="11"/>
  <c r="K905" i="11"/>
  <c r="J905" i="11"/>
  <c r="S905" i="11"/>
  <c r="Y969" i="11"/>
  <c r="Q969" i="11"/>
  <c r="I969" i="11"/>
  <c r="X969" i="11"/>
  <c r="P969" i="11"/>
  <c r="H969" i="11"/>
  <c r="W969" i="11"/>
  <c r="O969" i="11"/>
  <c r="G969" i="11"/>
  <c r="U969" i="11"/>
  <c r="J969" i="11"/>
  <c r="N969" i="11"/>
  <c r="M969" i="11"/>
  <c r="L969" i="11"/>
  <c r="K969" i="11"/>
  <c r="V969" i="11"/>
  <c r="F969" i="11"/>
  <c r="T969" i="11"/>
  <c r="S969" i="11"/>
  <c r="R969" i="11"/>
  <c r="U890" i="11"/>
  <c r="M890" i="11"/>
  <c r="Y890" i="11"/>
  <c r="P890" i="11"/>
  <c r="G890" i="11"/>
  <c r="X890" i="11"/>
  <c r="O890" i="11"/>
  <c r="F890" i="11"/>
  <c r="W890" i="11"/>
  <c r="N890" i="11"/>
  <c r="J890" i="11"/>
  <c r="V890" i="11"/>
  <c r="I890" i="11"/>
  <c r="T890" i="11"/>
  <c r="H890" i="11"/>
  <c r="S890" i="11"/>
  <c r="R890" i="11"/>
  <c r="Q890" i="11"/>
  <c r="L890" i="11"/>
  <c r="K890" i="11"/>
  <c r="R954" i="11"/>
  <c r="J954" i="11"/>
  <c r="T954" i="11"/>
  <c r="K954" i="11"/>
  <c r="S954" i="11"/>
  <c r="I954" i="11"/>
  <c r="Q954" i="11"/>
  <c r="H954" i="11"/>
  <c r="N954" i="11"/>
  <c r="Y954" i="11"/>
  <c r="M954" i="11"/>
  <c r="X954" i="11"/>
  <c r="L954" i="11"/>
  <c r="W954" i="11"/>
  <c r="G954" i="11"/>
  <c r="V954" i="11"/>
  <c r="F954" i="11"/>
  <c r="U954" i="11"/>
  <c r="P954" i="11"/>
  <c r="O954" i="11"/>
  <c r="Y867" i="11"/>
  <c r="Q867" i="11"/>
  <c r="I867" i="11"/>
  <c r="S867" i="11"/>
  <c r="J867" i="11"/>
  <c r="R867" i="11"/>
  <c r="H867" i="11"/>
  <c r="P867" i="11"/>
  <c r="G867" i="11"/>
  <c r="X867" i="11"/>
  <c r="O867" i="11"/>
  <c r="F867" i="11"/>
  <c r="W867" i="11"/>
  <c r="N867" i="11"/>
  <c r="V867" i="11"/>
  <c r="M867" i="11"/>
  <c r="U867" i="11"/>
  <c r="L867" i="11"/>
  <c r="K867" i="11"/>
  <c r="T867" i="11"/>
  <c r="U931" i="11"/>
  <c r="M931" i="11"/>
  <c r="V931" i="11"/>
  <c r="L931" i="11"/>
  <c r="T931" i="11"/>
  <c r="K931" i="11"/>
  <c r="S931" i="11"/>
  <c r="J931" i="11"/>
  <c r="P931" i="11"/>
  <c r="O931" i="11"/>
  <c r="N931" i="11"/>
  <c r="Y931" i="11"/>
  <c r="I931" i="11"/>
  <c r="X931" i="11"/>
  <c r="H931" i="11"/>
  <c r="W931" i="11"/>
  <c r="G931" i="11"/>
  <c r="R931" i="11"/>
  <c r="F931" i="11"/>
  <c r="Q931" i="11"/>
  <c r="Y995" i="11"/>
  <c r="Q995" i="11"/>
  <c r="I995" i="11"/>
  <c r="X995" i="11"/>
  <c r="P995" i="11"/>
  <c r="H995" i="11"/>
  <c r="W995" i="11"/>
  <c r="O995" i="11"/>
  <c r="G995" i="11"/>
  <c r="V995" i="11"/>
  <c r="N995" i="11"/>
  <c r="F995" i="11"/>
  <c r="U995" i="11"/>
  <c r="M995" i="11"/>
  <c r="T995" i="11"/>
  <c r="L995" i="11"/>
  <c r="S995" i="11"/>
  <c r="K995" i="11"/>
  <c r="R995" i="11"/>
  <c r="J995" i="11"/>
  <c r="V660" i="11"/>
  <c r="N660" i="11"/>
  <c r="F660" i="11"/>
  <c r="Q660" i="11"/>
  <c r="H660" i="11"/>
  <c r="Y660" i="11"/>
  <c r="P660" i="11"/>
  <c r="G660" i="11"/>
  <c r="X660" i="11"/>
  <c r="O660" i="11"/>
  <c r="W660" i="11"/>
  <c r="M660" i="11"/>
  <c r="U660" i="11"/>
  <c r="L660" i="11"/>
  <c r="T660" i="11"/>
  <c r="K660" i="11"/>
  <c r="S660" i="11"/>
  <c r="J660" i="11"/>
  <c r="R660" i="11"/>
  <c r="I660" i="11"/>
  <c r="W724" i="11"/>
  <c r="O724" i="11"/>
  <c r="G724" i="11"/>
  <c r="V724" i="11"/>
  <c r="N724" i="11"/>
  <c r="F724" i="11"/>
  <c r="U724" i="11"/>
  <c r="M724" i="11"/>
  <c r="X724" i="11"/>
  <c r="J724" i="11"/>
  <c r="T724" i="11"/>
  <c r="I724" i="11"/>
  <c r="S724" i="11"/>
  <c r="H724" i="11"/>
  <c r="R724" i="11"/>
  <c r="Q724" i="11"/>
  <c r="P724" i="11"/>
  <c r="L724" i="11"/>
  <c r="Y724" i="11"/>
  <c r="K724" i="11"/>
  <c r="T788" i="11"/>
  <c r="L788" i="11"/>
  <c r="S788" i="11"/>
  <c r="K788" i="11"/>
  <c r="R788" i="11"/>
  <c r="J788" i="11"/>
  <c r="U788" i="11"/>
  <c r="G788" i="11"/>
  <c r="Q788" i="11"/>
  <c r="F788" i="11"/>
  <c r="P788" i="11"/>
  <c r="O788" i="11"/>
  <c r="Y788" i="11"/>
  <c r="N788" i="11"/>
  <c r="X788" i="11"/>
  <c r="M788" i="11"/>
  <c r="W788" i="11"/>
  <c r="I788" i="11"/>
  <c r="V788" i="11"/>
  <c r="H788" i="11"/>
  <c r="U852" i="11"/>
  <c r="M852" i="11"/>
  <c r="Q852" i="11"/>
  <c r="H852" i="11"/>
  <c r="Y852" i="11"/>
  <c r="P852" i="11"/>
  <c r="G852" i="11"/>
  <c r="X852" i="11"/>
  <c r="O852" i="11"/>
  <c r="F852" i="11"/>
  <c r="T852" i="11"/>
  <c r="S852" i="11"/>
  <c r="R852" i="11"/>
  <c r="N852" i="11"/>
  <c r="L852" i="11"/>
  <c r="K852" i="11"/>
  <c r="W852" i="11"/>
  <c r="J852" i="11"/>
  <c r="V852" i="11"/>
  <c r="I852" i="11"/>
  <c r="U916" i="11"/>
  <c r="M916" i="11"/>
  <c r="Q916" i="11"/>
  <c r="H916" i="11"/>
  <c r="Y916" i="11"/>
  <c r="P916" i="11"/>
  <c r="G916" i="11"/>
  <c r="X916" i="11"/>
  <c r="O916" i="11"/>
  <c r="F916" i="11"/>
  <c r="W916" i="11"/>
  <c r="N916" i="11"/>
  <c r="V916" i="11"/>
  <c r="L916" i="11"/>
  <c r="T916" i="11"/>
  <c r="K916" i="11"/>
  <c r="S916" i="11"/>
  <c r="J916" i="11"/>
  <c r="I916" i="11"/>
  <c r="R916" i="11"/>
  <c r="U980" i="11"/>
  <c r="M980" i="11"/>
  <c r="T980" i="11"/>
  <c r="L980" i="11"/>
  <c r="S980" i="11"/>
  <c r="K980" i="11"/>
  <c r="R980" i="11"/>
  <c r="J980" i="11"/>
  <c r="X980" i="11"/>
  <c r="P980" i="11"/>
  <c r="H980" i="11"/>
  <c r="G980" i="11"/>
  <c r="Y980" i="11"/>
  <c r="F980" i="11"/>
  <c r="W980" i="11"/>
  <c r="O980" i="11"/>
  <c r="N980" i="11"/>
  <c r="I980" i="11"/>
  <c r="V980" i="11"/>
  <c r="Q980" i="11"/>
  <c r="R637" i="11"/>
  <c r="J637" i="11"/>
  <c r="T637" i="11"/>
  <c r="K637" i="11"/>
  <c r="S637" i="11"/>
  <c r="I637" i="11"/>
  <c r="Q637" i="11"/>
  <c r="H637" i="11"/>
  <c r="Y637" i="11"/>
  <c r="P637" i="11"/>
  <c r="G637" i="11"/>
  <c r="X637" i="11"/>
  <c r="O637" i="11"/>
  <c r="F637" i="11"/>
  <c r="W637" i="11"/>
  <c r="N637" i="11"/>
  <c r="V637" i="11"/>
  <c r="M637" i="11"/>
  <c r="L637" i="11"/>
  <c r="U637" i="11"/>
  <c r="S701" i="11"/>
  <c r="K701" i="11"/>
  <c r="W701" i="11"/>
  <c r="N701" i="11"/>
  <c r="V701" i="11"/>
  <c r="M701" i="11"/>
  <c r="U701" i="11"/>
  <c r="L701" i="11"/>
  <c r="T701" i="11"/>
  <c r="J701" i="11"/>
  <c r="R701" i="11"/>
  <c r="I701" i="11"/>
  <c r="Q701" i="11"/>
  <c r="H701" i="11"/>
  <c r="Y701" i="11"/>
  <c r="P701" i="11"/>
  <c r="G701" i="11"/>
  <c r="O701" i="11"/>
  <c r="F701" i="11"/>
  <c r="X701" i="11"/>
  <c r="V765" i="11"/>
  <c r="N765" i="11"/>
  <c r="F765" i="11"/>
  <c r="U765" i="11"/>
  <c r="M765" i="11"/>
  <c r="T765" i="11"/>
  <c r="L765" i="11"/>
  <c r="Y765" i="11"/>
  <c r="K765" i="11"/>
  <c r="X765" i="11"/>
  <c r="J765" i="11"/>
  <c r="W765" i="11"/>
  <c r="I765" i="11"/>
  <c r="S765" i="11"/>
  <c r="H765" i="11"/>
  <c r="R765" i="11"/>
  <c r="G765" i="11"/>
  <c r="Q765" i="11"/>
  <c r="P765" i="11"/>
  <c r="O765" i="11"/>
  <c r="Y829" i="11"/>
  <c r="Q829" i="11"/>
  <c r="I829" i="11"/>
  <c r="X829" i="11"/>
  <c r="O829" i="11"/>
  <c r="F829" i="11"/>
  <c r="W829" i="11"/>
  <c r="N829" i="11"/>
  <c r="V829" i="11"/>
  <c r="M829" i="11"/>
  <c r="U829" i="11"/>
  <c r="L829" i="11"/>
  <c r="T829" i="11"/>
  <c r="K829" i="11"/>
  <c r="S829" i="11"/>
  <c r="J829" i="11"/>
  <c r="R829" i="11"/>
  <c r="H829" i="11"/>
  <c r="G829" i="11"/>
  <c r="P829" i="11"/>
  <c r="Y893" i="11"/>
  <c r="Q893" i="11"/>
  <c r="I893" i="11"/>
  <c r="T893" i="11"/>
  <c r="K893" i="11"/>
  <c r="S893" i="11"/>
  <c r="J893" i="11"/>
  <c r="R893" i="11"/>
  <c r="H893" i="11"/>
  <c r="W893" i="11"/>
  <c r="G893" i="11"/>
  <c r="V893" i="11"/>
  <c r="F893" i="11"/>
  <c r="U893" i="11"/>
  <c r="P893" i="11"/>
  <c r="O893" i="11"/>
  <c r="N893" i="11"/>
  <c r="M893" i="11"/>
  <c r="X893" i="11"/>
  <c r="L893" i="11"/>
  <c r="V957" i="11"/>
  <c r="N957" i="11"/>
  <c r="F957" i="11"/>
  <c r="X957" i="11"/>
  <c r="O957" i="11"/>
  <c r="W957" i="11"/>
  <c r="M957" i="11"/>
  <c r="U957" i="11"/>
  <c r="L957" i="11"/>
  <c r="T957" i="11"/>
  <c r="K957" i="11"/>
  <c r="S957" i="11"/>
  <c r="J957" i="11"/>
  <c r="R957" i="11"/>
  <c r="I957" i="11"/>
  <c r="Q957" i="11"/>
  <c r="H957" i="11"/>
  <c r="G957" i="11"/>
  <c r="Y957" i="11"/>
  <c r="P957" i="11"/>
  <c r="X342" i="11"/>
  <c r="P342" i="11"/>
  <c r="H342" i="11"/>
  <c r="S342" i="11"/>
  <c r="J342" i="11"/>
  <c r="R342" i="11"/>
  <c r="I342" i="11"/>
  <c r="Q342" i="11"/>
  <c r="G342" i="11"/>
  <c r="Y342" i="11"/>
  <c r="O342" i="11"/>
  <c r="F342" i="11"/>
  <c r="W342" i="11"/>
  <c r="N342" i="11"/>
  <c r="V342" i="11"/>
  <c r="M342" i="11"/>
  <c r="U342" i="11"/>
  <c r="L342" i="11"/>
  <c r="T342" i="11"/>
  <c r="K342" i="11"/>
  <c r="X406" i="11"/>
  <c r="P406" i="11"/>
  <c r="H406" i="11"/>
  <c r="W406" i="11"/>
  <c r="O406" i="11"/>
  <c r="G406" i="11"/>
  <c r="V406" i="11"/>
  <c r="N406" i="11"/>
  <c r="F406" i="11"/>
  <c r="U406" i="11"/>
  <c r="M406" i="11"/>
  <c r="T406" i="11"/>
  <c r="L406" i="11"/>
  <c r="Y406" i="11"/>
  <c r="S406" i="11"/>
  <c r="R406" i="11"/>
  <c r="Q406" i="11"/>
  <c r="K406" i="11"/>
  <c r="J406" i="11"/>
  <c r="I406" i="11"/>
  <c r="T470" i="11"/>
  <c r="L470" i="11"/>
  <c r="S470" i="11"/>
  <c r="K470" i="11"/>
  <c r="R470" i="11"/>
  <c r="J470" i="11"/>
  <c r="Q470" i="11"/>
  <c r="F470" i="11"/>
  <c r="P470" i="11"/>
  <c r="O470" i="11"/>
  <c r="Y470" i="11"/>
  <c r="N470" i="11"/>
  <c r="X470" i="11"/>
  <c r="M470" i="11"/>
  <c r="W470" i="11"/>
  <c r="I470" i="11"/>
  <c r="V470" i="11"/>
  <c r="H470" i="11"/>
  <c r="G470" i="11"/>
  <c r="U470" i="11"/>
  <c r="R534" i="11"/>
  <c r="J534" i="11"/>
  <c r="Y534" i="11"/>
  <c r="Q534" i="11"/>
  <c r="I534" i="11"/>
  <c r="X534" i="11"/>
  <c r="P534" i="11"/>
  <c r="H534" i="11"/>
  <c r="T534" i="11"/>
  <c r="F534" i="11"/>
  <c r="S534" i="11"/>
  <c r="O534" i="11"/>
  <c r="N534" i="11"/>
  <c r="M534" i="11"/>
  <c r="W534" i="11"/>
  <c r="L534" i="11"/>
  <c r="V534" i="11"/>
  <c r="K534" i="11"/>
  <c r="U534" i="11"/>
  <c r="G534" i="11"/>
  <c r="W598" i="11"/>
  <c r="O598" i="11"/>
  <c r="G598" i="11"/>
  <c r="V598" i="11"/>
  <c r="N598" i="11"/>
  <c r="U598" i="11"/>
  <c r="M598" i="11"/>
  <c r="Q598" i="11"/>
  <c r="P598" i="11"/>
  <c r="L598" i="11"/>
  <c r="Y598" i="11"/>
  <c r="K598" i="11"/>
  <c r="X598" i="11"/>
  <c r="J598" i="11"/>
  <c r="T598" i="11"/>
  <c r="I598" i="11"/>
  <c r="S598" i="11"/>
  <c r="H598" i="11"/>
  <c r="R598" i="11"/>
  <c r="F598" i="11"/>
  <c r="V662" i="11"/>
  <c r="N662" i="11"/>
  <c r="F662" i="11"/>
  <c r="W662" i="11"/>
  <c r="M662" i="11"/>
  <c r="U662" i="11"/>
  <c r="L662" i="11"/>
  <c r="T662" i="11"/>
  <c r="K662" i="11"/>
  <c r="S662" i="11"/>
  <c r="J662" i="11"/>
  <c r="R662" i="11"/>
  <c r="I662" i="11"/>
  <c r="Q662" i="11"/>
  <c r="H662" i="11"/>
  <c r="Y662" i="11"/>
  <c r="P662" i="11"/>
  <c r="G662" i="11"/>
  <c r="X662" i="11"/>
  <c r="O662" i="11"/>
  <c r="W726" i="11"/>
  <c r="O726" i="11"/>
  <c r="G726" i="11"/>
  <c r="V726" i="11"/>
  <c r="N726" i="11"/>
  <c r="F726" i="11"/>
  <c r="U726" i="11"/>
  <c r="M726" i="11"/>
  <c r="T726" i="11"/>
  <c r="I726" i="11"/>
  <c r="S726" i="11"/>
  <c r="H726" i="11"/>
  <c r="R726" i="11"/>
  <c r="Q726" i="11"/>
  <c r="P726" i="11"/>
  <c r="L726" i="11"/>
  <c r="Y726" i="11"/>
  <c r="K726" i="11"/>
  <c r="X726" i="11"/>
  <c r="J726" i="11"/>
  <c r="T790" i="11"/>
  <c r="L790" i="11"/>
  <c r="S790" i="11"/>
  <c r="K790" i="11"/>
  <c r="R790" i="11"/>
  <c r="J790" i="11"/>
  <c r="Q790" i="11"/>
  <c r="F790" i="11"/>
  <c r="P790" i="11"/>
  <c r="O790" i="11"/>
  <c r="Y790" i="11"/>
  <c r="N790" i="11"/>
  <c r="X790" i="11"/>
  <c r="M790" i="11"/>
  <c r="W790" i="11"/>
  <c r="I790" i="11"/>
  <c r="V790" i="11"/>
  <c r="H790" i="11"/>
  <c r="G790" i="11"/>
  <c r="U790" i="11"/>
  <c r="U854" i="11"/>
  <c r="M854" i="11"/>
  <c r="W854" i="11"/>
  <c r="N854" i="11"/>
  <c r="V854" i="11"/>
  <c r="L854" i="11"/>
  <c r="T854" i="11"/>
  <c r="K854" i="11"/>
  <c r="S854" i="11"/>
  <c r="Q854" i="11"/>
  <c r="Y854" i="11"/>
  <c r="I854" i="11"/>
  <c r="H854" i="11"/>
  <c r="G854" i="11"/>
  <c r="X854" i="11"/>
  <c r="F854" i="11"/>
  <c r="R854" i="11"/>
  <c r="P854" i="11"/>
  <c r="O854" i="11"/>
  <c r="J854" i="11"/>
  <c r="Y918" i="11"/>
  <c r="Q918" i="11"/>
  <c r="I918" i="11"/>
  <c r="P918" i="11"/>
  <c r="G918" i="11"/>
  <c r="R918" i="11"/>
  <c r="F918" i="11"/>
  <c r="O918" i="11"/>
  <c r="X918" i="11"/>
  <c r="N918" i="11"/>
  <c r="W918" i="11"/>
  <c r="M918" i="11"/>
  <c r="V918" i="11"/>
  <c r="L918" i="11"/>
  <c r="U918" i="11"/>
  <c r="K918" i="11"/>
  <c r="T918" i="11"/>
  <c r="J918" i="11"/>
  <c r="S918" i="11"/>
  <c r="H918" i="11"/>
  <c r="U982" i="11"/>
  <c r="M982" i="11"/>
  <c r="T982" i="11"/>
  <c r="L982" i="11"/>
  <c r="S982" i="11"/>
  <c r="K982" i="11"/>
  <c r="R982" i="11"/>
  <c r="J982" i="11"/>
  <c r="Y982" i="11"/>
  <c r="Q982" i="11"/>
  <c r="I982" i="11"/>
  <c r="X982" i="11"/>
  <c r="P982" i="11"/>
  <c r="H982" i="11"/>
  <c r="W982" i="11"/>
  <c r="O982" i="11"/>
  <c r="G982" i="11"/>
  <c r="V982" i="11"/>
  <c r="N982" i="11"/>
  <c r="F982" i="11"/>
  <c r="S189" i="11"/>
  <c r="K189" i="11"/>
  <c r="R189" i="11"/>
  <c r="J189" i="11"/>
  <c r="Y189" i="11"/>
  <c r="Q189" i="11"/>
  <c r="I189" i="11"/>
  <c r="N189" i="11"/>
  <c r="X189" i="11"/>
  <c r="M189" i="11"/>
  <c r="W189" i="11"/>
  <c r="L189" i="11"/>
  <c r="V189" i="11"/>
  <c r="H189" i="11"/>
  <c r="U189" i="11"/>
  <c r="G189" i="11"/>
  <c r="T189" i="11"/>
  <c r="F189" i="11"/>
  <c r="P189" i="11"/>
  <c r="O189" i="11"/>
  <c r="W77" i="11"/>
  <c r="O77" i="11"/>
  <c r="G77" i="11"/>
  <c r="V77" i="11"/>
  <c r="N77" i="11"/>
  <c r="F77" i="11"/>
  <c r="U77" i="11"/>
  <c r="M77" i="11"/>
  <c r="T77" i="11"/>
  <c r="L77" i="11"/>
  <c r="H77" i="11"/>
  <c r="S77" i="11"/>
  <c r="K77" i="11"/>
  <c r="P77" i="11"/>
  <c r="R77" i="11"/>
  <c r="J77" i="11"/>
  <c r="X77" i="11"/>
  <c r="Y77" i="11"/>
  <c r="Q77" i="11"/>
  <c r="I77" i="11"/>
  <c r="S58" i="11"/>
  <c r="K58" i="11"/>
  <c r="T58" i="11"/>
  <c r="R58" i="11"/>
  <c r="J58" i="11"/>
  <c r="Y58" i="11"/>
  <c r="Q58" i="11"/>
  <c r="I58" i="11"/>
  <c r="X58" i="11"/>
  <c r="P58" i="11"/>
  <c r="H58" i="11"/>
  <c r="W58" i="11"/>
  <c r="O58" i="11"/>
  <c r="G58" i="11"/>
  <c r="V58" i="11"/>
  <c r="N58" i="11"/>
  <c r="F58" i="11"/>
  <c r="L58" i="11"/>
  <c r="U58" i="11"/>
  <c r="M58" i="11"/>
  <c r="T341" i="11"/>
  <c r="L341" i="11"/>
  <c r="U341" i="11"/>
  <c r="K341" i="11"/>
  <c r="S341" i="11"/>
  <c r="J341" i="11"/>
  <c r="R341" i="11"/>
  <c r="I341" i="11"/>
  <c r="Q341" i="11"/>
  <c r="H341" i="11"/>
  <c r="Y341" i="11"/>
  <c r="P341" i="11"/>
  <c r="G341" i="11"/>
  <c r="X341" i="11"/>
  <c r="O341" i="11"/>
  <c r="F341" i="11"/>
  <c r="W341" i="11"/>
  <c r="N341" i="11"/>
  <c r="V341" i="11"/>
  <c r="M341" i="11"/>
  <c r="Y288" i="11"/>
  <c r="Q288" i="11"/>
  <c r="I288" i="11"/>
  <c r="X288" i="11"/>
  <c r="P288" i="11"/>
  <c r="H288" i="11"/>
  <c r="W288" i="11"/>
  <c r="O288" i="11"/>
  <c r="G288" i="11"/>
  <c r="L288" i="11"/>
  <c r="V288" i="11"/>
  <c r="K288" i="11"/>
  <c r="U288" i="11"/>
  <c r="J288" i="11"/>
  <c r="T288" i="11"/>
  <c r="F288" i="11"/>
  <c r="S288" i="11"/>
  <c r="R288" i="11"/>
  <c r="N288" i="11"/>
  <c r="M288" i="11"/>
  <c r="X362" i="11"/>
  <c r="P362" i="11"/>
  <c r="H362" i="11"/>
  <c r="U362" i="11"/>
  <c r="L362" i="11"/>
  <c r="T362" i="11"/>
  <c r="K362" i="11"/>
  <c r="S362" i="11"/>
  <c r="J362" i="11"/>
  <c r="R362" i="11"/>
  <c r="I362" i="11"/>
  <c r="Q362" i="11"/>
  <c r="G362" i="11"/>
  <c r="Y362" i="11"/>
  <c r="O362" i="11"/>
  <c r="F362" i="11"/>
  <c r="W362" i="11"/>
  <c r="N362" i="11"/>
  <c r="V362" i="11"/>
  <c r="M362" i="11"/>
  <c r="X409" i="11"/>
  <c r="P409" i="11"/>
  <c r="H409" i="11"/>
  <c r="R409" i="11"/>
  <c r="I409" i="11"/>
  <c r="Q409" i="11"/>
  <c r="G409" i="11"/>
  <c r="Y409" i="11"/>
  <c r="O409" i="11"/>
  <c r="F409" i="11"/>
  <c r="W409" i="11"/>
  <c r="N409" i="11"/>
  <c r="V409" i="11"/>
  <c r="M409" i="11"/>
  <c r="U409" i="11"/>
  <c r="T409" i="11"/>
  <c r="K409" i="11"/>
  <c r="J409" i="11"/>
  <c r="S409" i="11"/>
  <c r="L409" i="11"/>
  <c r="R520" i="11"/>
  <c r="J520" i="11"/>
  <c r="S520" i="11"/>
  <c r="I520" i="11"/>
  <c r="Q520" i="11"/>
  <c r="H520" i="11"/>
  <c r="Y520" i="11"/>
  <c r="P520" i="11"/>
  <c r="G520" i="11"/>
  <c r="X520" i="11"/>
  <c r="O520" i="11"/>
  <c r="F520" i="11"/>
  <c r="W520" i="11"/>
  <c r="N520" i="11"/>
  <c r="V520" i="11"/>
  <c r="M520" i="11"/>
  <c r="U520" i="11"/>
  <c r="L520" i="11"/>
  <c r="T520" i="11"/>
  <c r="K520" i="11"/>
  <c r="U329" i="11"/>
  <c r="M329" i="11"/>
  <c r="T329" i="11"/>
  <c r="L329" i="11"/>
  <c r="S329" i="11"/>
  <c r="K329" i="11"/>
  <c r="R329" i="11"/>
  <c r="J329" i="11"/>
  <c r="Y329" i="11"/>
  <c r="Q329" i="11"/>
  <c r="I329" i="11"/>
  <c r="O329" i="11"/>
  <c r="N329" i="11"/>
  <c r="H329" i="11"/>
  <c r="G329" i="11"/>
  <c r="X329" i="11"/>
  <c r="F329" i="11"/>
  <c r="W329" i="11"/>
  <c r="V329" i="11"/>
  <c r="P329" i="11"/>
  <c r="R98" i="11"/>
  <c r="J98" i="11"/>
  <c r="Y98" i="11"/>
  <c r="Q98" i="11"/>
  <c r="I98" i="11"/>
  <c r="W98" i="11"/>
  <c r="O98" i="11"/>
  <c r="G98" i="11"/>
  <c r="V98" i="11"/>
  <c r="N98" i="11"/>
  <c r="F98" i="11"/>
  <c r="U98" i="11"/>
  <c r="M98" i="11"/>
  <c r="K98" i="11"/>
  <c r="H98" i="11"/>
  <c r="X98" i="11"/>
  <c r="T98" i="11"/>
  <c r="S98" i="11"/>
  <c r="P98" i="11"/>
  <c r="L98" i="11"/>
  <c r="R667" i="11"/>
  <c r="J667" i="11"/>
  <c r="W667" i="11"/>
  <c r="N667" i="11"/>
  <c r="V667" i="11"/>
  <c r="M667" i="11"/>
  <c r="U667" i="11"/>
  <c r="L667" i="11"/>
  <c r="T667" i="11"/>
  <c r="K667" i="11"/>
  <c r="S667" i="11"/>
  <c r="I667" i="11"/>
  <c r="Q667" i="11"/>
  <c r="H667" i="11"/>
  <c r="Y667" i="11"/>
  <c r="P667" i="11"/>
  <c r="G667" i="11"/>
  <c r="X667" i="11"/>
  <c r="O667" i="11"/>
  <c r="F667" i="11"/>
  <c r="V551" i="11"/>
  <c r="N551" i="11"/>
  <c r="F551" i="11"/>
  <c r="U551" i="11"/>
  <c r="M551" i="11"/>
  <c r="T551" i="11"/>
  <c r="L551" i="11"/>
  <c r="S551" i="11"/>
  <c r="K551" i="11"/>
  <c r="R551" i="11"/>
  <c r="J551" i="11"/>
  <c r="Y551" i="11"/>
  <c r="Q551" i="11"/>
  <c r="I551" i="11"/>
  <c r="X551" i="11"/>
  <c r="P551" i="11"/>
  <c r="H551" i="11"/>
  <c r="O551" i="11"/>
  <c r="G551" i="11"/>
  <c r="W551" i="11"/>
  <c r="X374" i="11"/>
  <c r="P374" i="11"/>
  <c r="H374" i="11"/>
  <c r="S374" i="11"/>
  <c r="J374" i="11"/>
  <c r="R374" i="11"/>
  <c r="I374" i="11"/>
  <c r="Q374" i="11"/>
  <c r="G374" i="11"/>
  <c r="Y374" i="11"/>
  <c r="O374" i="11"/>
  <c r="F374" i="11"/>
  <c r="W374" i="11"/>
  <c r="N374" i="11"/>
  <c r="V374" i="11"/>
  <c r="M374" i="11"/>
  <c r="U374" i="11"/>
  <c r="L374" i="11"/>
  <c r="T374" i="11"/>
  <c r="K374" i="11"/>
  <c r="R136" i="11"/>
  <c r="J136" i="11"/>
  <c r="Y136" i="11"/>
  <c r="Q136" i="11"/>
  <c r="I136" i="11"/>
  <c r="X136" i="11"/>
  <c r="P136" i="11"/>
  <c r="H136" i="11"/>
  <c r="W136" i="11"/>
  <c r="O136" i="11"/>
  <c r="G136" i="11"/>
  <c r="V136" i="11"/>
  <c r="N136" i="11"/>
  <c r="F136" i="11"/>
  <c r="U136" i="11"/>
  <c r="M136" i="11"/>
  <c r="T136" i="11"/>
  <c r="L136" i="11"/>
  <c r="S136" i="11"/>
  <c r="K136" i="11"/>
  <c r="R150" i="11"/>
  <c r="J150" i="11"/>
  <c r="Y150" i="11"/>
  <c r="Q150" i="11"/>
  <c r="I150" i="11"/>
  <c r="X150" i="11"/>
  <c r="P150" i="11"/>
  <c r="H150" i="11"/>
  <c r="W150" i="11"/>
  <c r="O150" i="11"/>
  <c r="G150" i="11"/>
  <c r="V150" i="11"/>
  <c r="N150" i="11"/>
  <c r="F150" i="11"/>
  <c r="U150" i="11"/>
  <c r="M150" i="11"/>
  <c r="T150" i="11"/>
  <c r="L150" i="11"/>
  <c r="S150" i="11"/>
  <c r="K150" i="11"/>
  <c r="S253" i="11"/>
  <c r="K253" i="11"/>
  <c r="R253" i="11"/>
  <c r="J253" i="11"/>
  <c r="Y253" i="11"/>
  <c r="Q253" i="11"/>
  <c r="I253" i="11"/>
  <c r="X253" i="11"/>
  <c r="P253" i="11"/>
  <c r="H253" i="11"/>
  <c r="W253" i="11"/>
  <c r="O253" i="11"/>
  <c r="G253" i="11"/>
  <c r="V253" i="11"/>
  <c r="N253" i="11"/>
  <c r="F253" i="11"/>
  <c r="U253" i="11"/>
  <c r="M253" i="11"/>
  <c r="T253" i="11"/>
  <c r="L253" i="11"/>
  <c r="T442" i="11"/>
  <c r="L442" i="11"/>
  <c r="Y442" i="11"/>
  <c r="P442" i="11"/>
  <c r="G442" i="11"/>
  <c r="X442" i="11"/>
  <c r="O442" i="11"/>
  <c r="F442" i="11"/>
  <c r="W442" i="11"/>
  <c r="N442" i="11"/>
  <c r="V442" i="11"/>
  <c r="M442" i="11"/>
  <c r="U442" i="11"/>
  <c r="K442" i="11"/>
  <c r="S442" i="11"/>
  <c r="J442" i="11"/>
  <c r="R442" i="11"/>
  <c r="I442" i="11"/>
  <c r="Q442" i="11"/>
  <c r="H442" i="11"/>
  <c r="W55" i="11"/>
  <c r="O55" i="11"/>
  <c r="G55" i="11"/>
  <c r="H55" i="11"/>
  <c r="V55" i="11"/>
  <c r="N55" i="11"/>
  <c r="F55" i="11"/>
  <c r="P55" i="11"/>
  <c r="U55" i="11"/>
  <c r="M55" i="11"/>
  <c r="X55" i="11"/>
  <c r="T55" i="11"/>
  <c r="L55" i="11"/>
  <c r="S55" i="11"/>
  <c r="K55" i="11"/>
  <c r="R55" i="11"/>
  <c r="J55" i="11"/>
  <c r="Y55" i="11"/>
  <c r="Q55" i="11"/>
  <c r="I55" i="11"/>
  <c r="V151" i="11"/>
  <c r="N151" i="11"/>
  <c r="F151" i="11"/>
  <c r="U151" i="11"/>
  <c r="M151" i="11"/>
  <c r="T151" i="11"/>
  <c r="L151" i="11"/>
  <c r="S151" i="11"/>
  <c r="K151" i="11"/>
  <c r="R151" i="11"/>
  <c r="J151" i="11"/>
  <c r="Y151" i="11"/>
  <c r="Q151" i="11"/>
  <c r="I151" i="11"/>
  <c r="X151" i="11"/>
  <c r="P151" i="11"/>
  <c r="H151" i="11"/>
  <c r="G151" i="11"/>
  <c r="W151" i="11"/>
  <c r="O151" i="11"/>
  <c r="W254" i="11"/>
  <c r="O254" i="11"/>
  <c r="G254" i="11"/>
  <c r="V254" i="11"/>
  <c r="N254" i="11"/>
  <c r="F254" i="11"/>
  <c r="U254" i="11"/>
  <c r="M254" i="11"/>
  <c r="T254" i="11"/>
  <c r="L254" i="11"/>
  <c r="S254" i="11"/>
  <c r="K254" i="11"/>
  <c r="R254" i="11"/>
  <c r="J254" i="11"/>
  <c r="Y254" i="11"/>
  <c r="Q254" i="11"/>
  <c r="I254" i="11"/>
  <c r="X254" i="11"/>
  <c r="P254" i="11"/>
  <c r="H254" i="11"/>
  <c r="X451" i="11"/>
  <c r="P451" i="11"/>
  <c r="H451" i="11"/>
  <c r="S451" i="11"/>
  <c r="J451" i="11"/>
  <c r="R451" i="11"/>
  <c r="I451" i="11"/>
  <c r="Q451" i="11"/>
  <c r="G451" i="11"/>
  <c r="Y451" i="11"/>
  <c r="O451" i="11"/>
  <c r="F451" i="11"/>
  <c r="W451" i="11"/>
  <c r="N451" i="11"/>
  <c r="V451" i="11"/>
  <c r="M451" i="11"/>
  <c r="U451" i="11"/>
  <c r="L451" i="11"/>
  <c r="T451" i="11"/>
  <c r="K451" i="11"/>
  <c r="W47" i="11"/>
  <c r="O47" i="11"/>
  <c r="G47" i="11"/>
  <c r="V47" i="11"/>
  <c r="N47" i="11"/>
  <c r="F47" i="11"/>
  <c r="U47" i="11"/>
  <c r="M47" i="11"/>
  <c r="T47" i="11"/>
  <c r="L47" i="11"/>
  <c r="P47" i="11"/>
  <c r="S47" i="11"/>
  <c r="K47" i="11"/>
  <c r="H47" i="11"/>
  <c r="R47" i="11"/>
  <c r="J47" i="11"/>
  <c r="Y47" i="11"/>
  <c r="Q47" i="11"/>
  <c r="I47" i="11"/>
  <c r="X47" i="11"/>
  <c r="V141" i="11"/>
  <c r="N141" i="11"/>
  <c r="F141" i="11"/>
  <c r="U141" i="11"/>
  <c r="M141" i="11"/>
  <c r="T141" i="11"/>
  <c r="L141" i="11"/>
  <c r="S141" i="11"/>
  <c r="K141" i="11"/>
  <c r="R141" i="11"/>
  <c r="J141" i="11"/>
  <c r="Y141" i="11"/>
  <c r="Q141" i="11"/>
  <c r="I141" i="11"/>
  <c r="X141" i="11"/>
  <c r="P141" i="11"/>
  <c r="H141" i="11"/>
  <c r="O141" i="11"/>
  <c r="G141" i="11"/>
  <c r="W141" i="11"/>
  <c r="W244" i="11"/>
  <c r="O244" i="11"/>
  <c r="G244" i="11"/>
  <c r="V244" i="11"/>
  <c r="N244" i="11"/>
  <c r="F244" i="11"/>
  <c r="U244" i="11"/>
  <c r="M244" i="11"/>
  <c r="T244" i="11"/>
  <c r="L244" i="11"/>
  <c r="S244" i="11"/>
  <c r="K244" i="11"/>
  <c r="R244" i="11"/>
  <c r="J244" i="11"/>
  <c r="Y244" i="11"/>
  <c r="Q244" i="11"/>
  <c r="I244" i="11"/>
  <c r="X244" i="11"/>
  <c r="P244" i="11"/>
  <c r="H244" i="11"/>
  <c r="T387" i="11"/>
  <c r="L387" i="11"/>
  <c r="X387" i="11"/>
  <c r="O387" i="11"/>
  <c r="F387" i="11"/>
  <c r="W387" i="11"/>
  <c r="N387" i="11"/>
  <c r="V387" i="11"/>
  <c r="M387" i="11"/>
  <c r="U387" i="11"/>
  <c r="K387" i="11"/>
  <c r="S387" i="11"/>
  <c r="J387" i="11"/>
  <c r="R387" i="11"/>
  <c r="I387" i="11"/>
  <c r="Q387" i="11"/>
  <c r="H387" i="11"/>
  <c r="Y387" i="11"/>
  <c r="P387" i="11"/>
  <c r="G387" i="11"/>
  <c r="W39" i="11"/>
  <c r="O39" i="11"/>
  <c r="G39" i="11"/>
  <c r="X39" i="11"/>
  <c r="V39" i="11"/>
  <c r="N39" i="11"/>
  <c r="F39" i="11"/>
  <c r="U39" i="11"/>
  <c r="M39" i="11"/>
  <c r="L39" i="11"/>
  <c r="T39" i="11"/>
  <c r="R39" i="11"/>
  <c r="P39" i="11"/>
  <c r="S39" i="11"/>
  <c r="K39" i="11"/>
  <c r="J39" i="11"/>
  <c r="H39" i="11"/>
  <c r="Y39" i="11"/>
  <c r="Q39" i="11"/>
  <c r="I39" i="11"/>
  <c r="R128" i="11"/>
  <c r="J128" i="11"/>
  <c r="Y128" i="11"/>
  <c r="Q128" i="11"/>
  <c r="I128" i="11"/>
  <c r="X128" i="11"/>
  <c r="P128" i="11"/>
  <c r="H128" i="11"/>
  <c r="W128" i="11"/>
  <c r="O128" i="11"/>
  <c r="G128" i="11"/>
  <c r="V128" i="11"/>
  <c r="N128" i="11"/>
  <c r="F128" i="11"/>
  <c r="U128" i="11"/>
  <c r="M128" i="11"/>
  <c r="T128" i="11"/>
  <c r="L128" i="11"/>
  <c r="S128" i="11"/>
  <c r="K128" i="11"/>
  <c r="S231" i="11"/>
  <c r="K231" i="11"/>
  <c r="R231" i="11"/>
  <c r="J231" i="11"/>
  <c r="Y231" i="11"/>
  <c r="Q231" i="11"/>
  <c r="I231" i="11"/>
  <c r="X231" i="11"/>
  <c r="P231" i="11"/>
  <c r="H231" i="11"/>
  <c r="W231" i="11"/>
  <c r="O231" i="11"/>
  <c r="G231" i="11"/>
  <c r="V231" i="11"/>
  <c r="N231" i="11"/>
  <c r="F231" i="11"/>
  <c r="U231" i="11"/>
  <c r="M231" i="11"/>
  <c r="T231" i="11"/>
  <c r="L231" i="11"/>
  <c r="U335" i="11"/>
  <c r="M335" i="11"/>
  <c r="T335" i="11"/>
  <c r="L335" i="11"/>
  <c r="S335" i="11"/>
  <c r="K335" i="11"/>
  <c r="R335" i="11"/>
  <c r="J335" i="11"/>
  <c r="Y335" i="11"/>
  <c r="Q335" i="11"/>
  <c r="I335" i="11"/>
  <c r="W335" i="11"/>
  <c r="V335" i="11"/>
  <c r="P335" i="11"/>
  <c r="O335" i="11"/>
  <c r="N335" i="11"/>
  <c r="H335" i="11"/>
  <c r="G335" i="11"/>
  <c r="X335" i="11"/>
  <c r="F335" i="11"/>
  <c r="W31" i="11"/>
  <c r="O31" i="11"/>
  <c r="G31" i="11"/>
  <c r="X31" i="11"/>
  <c r="V31" i="11"/>
  <c r="N31" i="11"/>
  <c r="F31" i="11"/>
  <c r="U31" i="11"/>
  <c r="M31" i="11"/>
  <c r="L31" i="11"/>
  <c r="I31" i="11"/>
  <c r="H31" i="11"/>
  <c r="T31" i="11"/>
  <c r="J31" i="11"/>
  <c r="S31" i="11"/>
  <c r="K31" i="11"/>
  <c r="R31" i="11"/>
  <c r="Y31" i="11"/>
  <c r="Q31" i="11"/>
  <c r="P31" i="11"/>
  <c r="R118" i="11"/>
  <c r="J118" i="11"/>
  <c r="Y118" i="11"/>
  <c r="Q118" i="11"/>
  <c r="I118" i="11"/>
  <c r="X118" i="11"/>
  <c r="P118" i="11"/>
  <c r="H118" i="11"/>
  <c r="W118" i="11"/>
  <c r="O118" i="11"/>
  <c r="G118" i="11"/>
  <c r="V118" i="11"/>
  <c r="N118" i="11"/>
  <c r="F118" i="11"/>
  <c r="U118" i="11"/>
  <c r="M118" i="11"/>
  <c r="T118" i="11"/>
  <c r="L118" i="11"/>
  <c r="S118" i="11"/>
  <c r="K118" i="11"/>
  <c r="S221" i="11"/>
  <c r="K221" i="11"/>
  <c r="R221" i="11"/>
  <c r="J221" i="11"/>
  <c r="Y221" i="11"/>
  <c r="Q221" i="11"/>
  <c r="I221" i="11"/>
  <c r="X221" i="11"/>
  <c r="P221" i="11"/>
  <c r="H221" i="11"/>
  <c r="W221" i="11"/>
  <c r="O221" i="11"/>
  <c r="G221" i="11"/>
  <c r="V221" i="11"/>
  <c r="N221" i="11"/>
  <c r="F221" i="11"/>
  <c r="U221" i="11"/>
  <c r="M221" i="11"/>
  <c r="T221" i="11"/>
  <c r="L221" i="11"/>
  <c r="Y324" i="11"/>
  <c r="Q324" i="11"/>
  <c r="I324" i="11"/>
  <c r="X324" i="11"/>
  <c r="P324" i="11"/>
  <c r="H324" i="11"/>
  <c r="W324" i="11"/>
  <c r="O324" i="11"/>
  <c r="G324" i="11"/>
  <c r="V324" i="11"/>
  <c r="N324" i="11"/>
  <c r="F324" i="11"/>
  <c r="U324" i="11"/>
  <c r="M324" i="11"/>
  <c r="J324" i="11"/>
  <c r="T324" i="11"/>
  <c r="S324" i="11"/>
  <c r="R324" i="11"/>
  <c r="L324" i="11"/>
  <c r="K324" i="11"/>
  <c r="W45" i="11"/>
  <c r="O45" i="11"/>
  <c r="G45" i="11"/>
  <c r="V45" i="11"/>
  <c r="N45" i="11"/>
  <c r="F45" i="11"/>
  <c r="X45" i="11"/>
  <c r="U45" i="11"/>
  <c r="M45" i="11"/>
  <c r="L45" i="11"/>
  <c r="T45" i="11"/>
  <c r="S45" i="11"/>
  <c r="K45" i="11"/>
  <c r="R45" i="11"/>
  <c r="J45" i="11"/>
  <c r="P45" i="11"/>
  <c r="Y45" i="11"/>
  <c r="Q45" i="11"/>
  <c r="I45" i="11"/>
  <c r="H45" i="11"/>
  <c r="R94" i="11"/>
  <c r="J94" i="11"/>
  <c r="Y94" i="11"/>
  <c r="Q94" i="11"/>
  <c r="I94" i="11"/>
  <c r="W94" i="11"/>
  <c r="O94" i="11"/>
  <c r="G94" i="11"/>
  <c r="V94" i="11"/>
  <c r="N94" i="11"/>
  <c r="F94" i="11"/>
  <c r="U94" i="11"/>
  <c r="M94" i="11"/>
  <c r="X94" i="11"/>
  <c r="T94" i="11"/>
  <c r="S94" i="11"/>
  <c r="P94" i="11"/>
  <c r="H94" i="11"/>
  <c r="L94" i="11"/>
  <c r="K94" i="11"/>
  <c r="S197" i="11"/>
  <c r="K197" i="11"/>
  <c r="R197" i="11"/>
  <c r="J197" i="11"/>
  <c r="Y197" i="11"/>
  <c r="Q197" i="11"/>
  <c r="I197" i="11"/>
  <c r="U197" i="11"/>
  <c r="G197" i="11"/>
  <c r="T197" i="11"/>
  <c r="F197" i="11"/>
  <c r="P197" i="11"/>
  <c r="O197" i="11"/>
  <c r="N197" i="11"/>
  <c r="X197" i="11"/>
  <c r="M197" i="11"/>
  <c r="W197" i="11"/>
  <c r="L197" i="11"/>
  <c r="V197" i="11"/>
  <c r="H197" i="11"/>
  <c r="Y300" i="11"/>
  <c r="Q300" i="11"/>
  <c r="I300" i="11"/>
  <c r="X300" i="11"/>
  <c r="P300" i="11"/>
  <c r="H300" i="11"/>
  <c r="W300" i="11"/>
  <c r="O300" i="11"/>
  <c r="G300" i="11"/>
  <c r="N300" i="11"/>
  <c r="M300" i="11"/>
  <c r="L300" i="11"/>
  <c r="V300" i="11"/>
  <c r="K300" i="11"/>
  <c r="U300" i="11"/>
  <c r="J300" i="11"/>
  <c r="T300" i="11"/>
  <c r="F300" i="11"/>
  <c r="S300" i="11"/>
  <c r="R300" i="11"/>
  <c r="V747" i="11"/>
  <c r="N747" i="11"/>
  <c r="F747" i="11"/>
  <c r="U747" i="11"/>
  <c r="M747" i="11"/>
  <c r="T747" i="11"/>
  <c r="L747" i="11"/>
  <c r="O747" i="11"/>
  <c r="Y747" i="11"/>
  <c r="K747" i="11"/>
  <c r="X747" i="11"/>
  <c r="J747" i="11"/>
  <c r="W747" i="11"/>
  <c r="I747" i="11"/>
  <c r="S747" i="11"/>
  <c r="H747" i="11"/>
  <c r="R747" i="11"/>
  <c r="G747" i="11"/>
  <c r="Q747" i="11"/>
  <c r="P747" i="11"/>
  <c r="S70" i="11"/>
  <c r="K70" i="11"/>
  <c r="R70" i="11"/>
  <c r="J70" i="11"/>
  <c r="Y70" i="11"/>
  <c r="Q70" i="11"/>
  <c r="I70" i="11"/>
  <c r="X70" i="11"/>
  <c r="P70" i="11"/>
  <c r="H70" i="11"/>
  <c r="W70" i="11"/>
  <c r="O70" i="11"/>
  <c r="G70" i="11"/>
  <c r="L70" i="11"/>
  <c r="V70" i="11"/>
  <c r="N70" i="11"/>
  <c r="F70" i="11"/>
  <c r="T70" i="11"/>
  <c r="U70" i="11"/>
  <c r="M70" i="11"/>
  <c r="V173" i="11"/>
  <c r="N173" i="11"/>
  <c r="F173" i="11"/>
  <c r="U173" i="11"/>
  <c r="M173" i="11"/>
  <c r="T173" i="11"/>
  <c r="L173" i="11"/>
  <c r="S173" i="11"/>
  <c r="K173" i="11"/>
  <c r="R173" i="11"/>
  <c r="J173" i="11"/>
  <c r="Y173" i="11"/>
  <c r="Q173" i="11"/>
  <c r="I173" i="11"/>
  <c r="X173" i="11"/>
  <c r="P173" i="11"/>
  <c r="H173" i="11"/>
  <c r="O173" i="11"/>
  <c r="G173" i="11"/>
  <c r="W173" i="11"/>
  <c r="W276" i="11"/>
  <c r="O276" i="11"/>
  <c r="G276" i="11"/>
  <c r="V276" i="11"/>
  <c r="N276" i="11"/>
  <c r="F276" i="11"/>
  <c r="U276" i="11"/>
  <c r="M276" i="11"/>
  <c r="T276" i="11"/>
  <c r="L276" i="11"/>
  <c r="S276" i="11"/>
  <c r="K276" i="11"/>
  <c r="R276" i="11"/>
  <c r="J276" i="11"/>
  <c r="Y276" i="11"/>
  <c r="Q276" i="11"/>
  <c r="I276" i="11"/>
  <c r="X276" i="11"/>
  <c r="P276" i="11"/>
  <c r="H276" i="11"/>
  <c r="W570" i="11"/>
  <c r="O570" i="11"/>
  <c r="G570" i="11"/>
  <c r="Q570" i="11"/>
  <c r="H570" i="11"/>
  <c r="Y570" i="11"/>
  <c r="P570" i="11"/>
  <c r="F570" i="11"/>
  <c r="X570" i="11"/>
  <c r="N570" i="11"/>
  <c r="V570" i="11"/>
  <c r="M570" i="11"/>
  <c r="U570" i="11"/>
  <c r="L570" i="11"/>
  <c r="T570" i="11"/>
  <c r="K570" i="11"/>
  <c r="S570" i="11"/>
  <c r="J570" i="11"/>
  <c r="R570" i="11"/>
  <c r="I570" i="11"/>
  <c r="W53" i="11"/>
  <c r="O53" i="11"/>
  <c r="G53" i="11"/>
  <c r="V53" i="11"/>
  <c r="N53" i="11"/>
  <c r="F53" i="11"/>
  <c r="U53" i="11"/>
  <c r="M53" i="11"/>
  <c r="T53" i="11"/>
  <c r="L53" i="11"/>
  <c r="H53" i="11"/>
  <c r="S53" i="11"/>
  <c r="K53" i="11"/>
  <c r="R53" i="11"/>
  <c r="J53" i="11"/>
  <c r="X53" i="11"/>
  <c r="Y53" i="11"/>
  <c r="Q53" i="11"/>
  <c r="I53" i="11"/>
  <c r="P53" i="11"/>
  <c r="V149" i="11"/>
  <c r="N149" i="11"/>
  <c r="F149" i="11"/>
  <c r="U149" i="11"/>
  <c r="M149" i="11"/>
  <c r="T149" i="11"/>
  <c r="L149" i="11"/>
  <c r="S149" i="11"/>
  <c r="K149" i="11"/>
  <c r="R149" i="11"/>
  <c r="J149" i="11"/>
  <c r="Y149" i="11"/>
  <c r="Q149" i="11"/>
  <c r="I149" i="11"/>
  <c r="X149" i="11"/>
  <c r="P149" i="11"/>
  <c r="H149" i="11"/>
  <c r="W149" i="11"/>
  <c r="O149" i="11"/>
  <c r="G149" i="11"/>
  <c r="W252" i="11"/>
  <c r="O252" i="11"/>
  <c r="G252" i="11"/>
  <c r="V252" i="11"/>
  <c r="N252" i="11"/>
  <c r="F252" i="11"/>
  <c r="U252" i="11"/>
  <c r="M252" i="11"/>
  <c r="T252" i="11"/>
  <c r="L252" i="11"/>
  <c r="S252" i="11"/>
  <c r="K252" i="11"/>
  <c r="R252" i="11"/>
  <c r="J252" i="11"/>
  <c r="Y252" i="11"/>
  <c r="Q252" i="11"/>
  <c r="I252" i="11"/>
  <c r="X252" i="11"/>
  <c r="P252" i="11"/>
  <c r="H252" i="11"/>
  <c r="X433" i="11"/>
  <c r="P433" i="11"/>
  <c r="H433" i="11"/>
  <c r="V433" i="11"/>
  <c r="M433" i="11"/>
  <c r="U433" i="11"/>
  <c r="L433" i="11"/>
  <c r="T433" i="11"/>
  <c r="K433" i="11"/>
  <c r="S433" i="11"/>
  <c r="J433" i="11"/>
  <c r="R433" i="11"/>
  <c r="I433" i="11"/>
  <c r="Q433" i="11"/>
  <c r="G433" i="11"/>
  <c r="Y433" i="11"/>
  <c r="O433" i="11"/>
  <c r="F433" i="11"/>
  <c r="W433" i="11"/>
  <c r="N433" i="11"/>
  <c r="T361" i="11"/>
  <c r="L361" i="11"/>
  <c r="W361" i="11"/>
  <c r="N361" i="11"/>
  <c r="V361" i="11"/>
  <c r="M361" i="11"/>
  <c r="U361" i="11"/>
  <c r="K361" i="11"/>
  <c r="S361" i="11"/>
  <c r="J361" i="11"/>
  <c r="R361" i="11"/>
  <c r="I361" i="11"/>
  <c r="Q361" i="11"/>
  <c r="H361" i="11"/>
  <c r="Y361" i="11"/>
  <c r="P361" i="11"/>
  <c r="G361" i="11"/>
  <c r="X361" i="11"/>
  <c r="O361" i="11"/>
  <c r="F361" i="11"/>
  <c r="T434" i="11"/>
  <c r="L434" i="11"/>
  <c r="U434" i="11"/>
  <c r="K434" i="11"/>
  <c r="S434" i="11"/>
  <c r="J434" i="11"/>
  <c r="R434" i="11"/>
  <c r="I434" i="11"/>
  <c r="Q434" i="11"/>
  <c r="H434" i="11"/>
  <c r="Y434" i="11"/>
  <c r="P434" i="11"/>
  <c r="G434" i="11"/>
  <c r="X434" i="11"/>
  <c r="O434" i="11"/>
  <c r="F434" i="11"/>
  <c r="W434" i="11"/>
  <c r="N434" i="11"/>
  <c r="M434" i="11"/>
  <c r="V434" i="11"/>
  <c r="V507" i="11"/>
  <c r="N507" i="11"/>
  <c r="F507" i="11"/>
  <c r="W507" i="11"/>
  <c r="M507" i="11"/>
  <c r="U507" i="11"/>
  <c r="L507" i="11"/>
  <c r="T507" i="11"/>
  <c r="K507" i="11"/>
  <c r="S507" i="11"/>
  <c r="J507" i="11"/>
  <c r="R507" i="11"/>
  <c r="I507" i="11"/>
  <c r="Q507" i="11"/>
  <c r="H507" i="11"/>
  <c r="Y507" i="11"/>
  <c r="P507" i="11"/>
  <c r="G507" i="11"/>
  <c r="X507" i="11"/>
  <c r="O507" i="11"/>
  <c r="W580" i="11"/>
  <c r="O580" i="11"/>
  <c r="G580" i="11"/>
  <c r="R580" i="11"/>
  <c r="I580" i="11"/>
  <c r="Q580" i="11"/>
  <c r="H580" i="11"/>
  <c r="Y580" i="11"/>
  <c r="P580" i="11"/>
  <c r="F580" i="11"/>
  <c r="X580" i="11"/>
  <c r="N580" i="11"/>
  <c r="V580" i="11"/>
  <c r="M580" i="11"/>
  <c r="U580" i="11"/>
  <c r="L580" i="11"/>
  <c r="T580" i="11"/>
  <c r="K580" i="11"/>
  <c r="S580" i="11"/>
  <c r="J580" i="11"/>
  <c r="R673" i="11"/>
  <c r="J673" i="11"/>
  <c r="Y673" i="11"/>
  <c r="X673" i="11"/>
  <c r="V673" i="11"/>
  <c r="M673" i="11"/>
  <c r="U673" i="11"/>
  <c r="L673" i="11"/>
  <c r="T673" i="11"/>
  <c r="K673" i="11"/>
  <c r="S673" i="11"/>
  <c r="I673" i="11"/>
  <c r="Q673" i="11"/>
  <c r="H673" i="11"/>
  <c r="P673" i="11"/>
  <c r="G673" i="11"/>
  <c r="O673" i="11"/>
  <c r="F673" i="11"/>
  <c r="W673" i="11"/>
  <c r="N673" i="11"/>
  <c r="S776" i="11"/>
  <c r="K776" i="11"/>
  <c r="T776" i="11"/>
  <c r="J776" i="11"/>
  <c r="R776" i="11"/>
  <c r="I776" i="11"/>
  <c r="Q776" i="11"/>
  <c r="H776" i="11"/>
  <c r="Y776" i="11"/>
  <c r="P776" i="11"/>
  <c r="G776" i="11"/>
  <c r="X776" i="11"/>
  <c r="O776" i="11"/>
  <c r="F776" i="11"/>
  <c r="N776" i="11"/>
  <c r="M776" i="11"/>
  <c r="L776" i="11"/>
  <c r="W776" i="11"/>
  <c r="V776" i="11"/>
  <c r="U776" i="11"/>
  <c r="V951" i="11"/>
  <c r="N951" i="11"/>
  <c r="F951" i="11"/>
  <c r="Y951" i="11"/>
  <c r="P951" i="11"/>
  <c r="G951" i="11"/>
  <c r="X951" i="11"/>
  <c r="O951" i="11"/>
  <c r="W951" i="11"/>
  <c r="M951" i="11"/>
  <c r="Q951" i="11"/>
  <c r="L951" i="11"/>
  <c r="K951" i="11"/>
  <c r="J951" i="11"/>
  <c r="U951" i="11"/>
  <c r="I951" i="11"/>
  <c r="T951" i="11"/>
  <c r="H951" i="11"/>
  <c r="S951" i="11"/>
  <c r="R951" i="11"/>
  <c r="T408" i="11"/>
  <c r="L408" i="11"/>
  <c r="S408" i="11"/>
  <c r="J408" i="11"/>
  <c r="R408" i="11"/>
  <c r="I408" i="11"/>
  <c r="Q408" i="11"/>
  <c r="H408" i="11"/>
  <c r="Y408" i="11"/>
  <c r="P408" i="11"/>
  <c r="G408" i="11"/>
  <c r="X408" i="11"/>
  <c r="O408" i="11"/>
  <c r="F408" i="11"/>
  <c r="W408" i="11"/>
  <c r="V408" i="11"/>
  <c r="U408" i="11"/>
  <c r="N408" i="11"/>
  <c r="M408" i="11"/>
  <c r="K408" i="11"/>
  <c r="X481" i="11"/>
  <c r="P481" i="11"/>
  <c r="H481" i="11"/>
  <c r="W481" i="11"/>
  <c r="O481" i="11"/>
  <c r="G481" i="11"/>
  <c r="V481" i="11"/>
  <c r="N481" i="11"/>
  <c r="F481" i="11"/>
  <c r="U481" i="11"/>
  <c r="M481" i="11"/>
  <c r="T481" i="11"/>
  <c r="L481" i="11"/>
  <c r="S481" i="11"/>
  <c r="K481" i="11"/>
  <c r="R481" i="11"/>
  <c r="J481" i="11"/>
  <c r="Y481" i="11"/>
  <c r="Q481" i="11"/>
  <c r="I481" i="11"/>
  <c r="W554" i="11"/>
  <c r="O554" i="11"/>
  <c r="G554" i="11"/>
  <c r="Q554" i="11"/>
  <c r="H554" i="11"/>
  <c r="Y554" i="11"/>
  <c r="P554" i="11"/>
  <c r="F554" i="11"/>
  <c r="X554" i="11"/>
  <c r="N554" i="11"/>
  <c r="V554" i="11"/>
  <c r="M554" i="11"/>
  <c r="U554" i="11"/>
  <c r="L554" i="11"/>
  <c r="T554" i="11"/>
  <c r="K554" i="11"/>
  <c r="S554" i="11"/>
  <c r="J554" i="11"/>
  <c r="R554" i="11"/>
  <c r="I554" i="11"/>
  <c r="R635" i="11"/>
  <c r="J635" i="11"/>
  <c r="W635" i="11"/>
  <c r="N635" i="11"/>
  <c r="V635" i="11"/>
  <c r="M635" i="11"/>
  <c r="U635" i="11"/>
  <c r="L635" i="11"/>
  <c r="T635" i="11"/>
  <c r="K635" i="11"/>
  <c r="S635" i="11"/>
  <c r="I635" i="11"/>
  <c r="Q635" i="11"/>
  <c r="H635" i="11"/>
  <c r="Y635" i="11"/>
  <c r="P635" i="11"/>
  <c r="G635" i="11"/>
  <c r="X635" i="11"/>
  <c r="O635" i="11"/>
  <c r="F635" i="11"/>
  <c r="X738" i="11"/>
  <c r="W738" i="11"/>
  <c r="O738" i="11"/>
  <c r="G738" i="11"/>
  <c r="V738" i="11"/>
  <c r="N738" i="11"/>
  <c r="F738" i="11"/>
  <c r="U738" i="11"/>
  <c r="M738" i="11"/>
  <c r="T738" i="11"/>
  <c r="L738" i="11"/>
  <c r="S738" i="11"/>
  <c r="K738" i="11"/>
  <c r="R738" i="11"/>
  <c r="J738" i="11"/>
  <c r="Q738" i="11"/>
  <c r="I738" i="11"/>
  <c r="Y738" i="11"/>
  <c r="P738" i="11"/>
  <c r="H738" i="11"/>
  <c r="Y841" i="11"/>
  <c r="Q841" i="11"/>
  <c r="I841" i="11"/>
  <c r="R841" i="11"/>
  <c r="H841" i="11"/>
  <c r="P841" i="11"/>
  <c r="G841" i="11"/>
  <c r="X841" i="11"/>
  <c r="O841" i="11"/>
  <c r="F841" i="11"/>
  <c r="U841" i="11"/>
  <c r="T841" i="11"/>
  <c r="S841" i="11"/>
  <c r="N841" i="11"/>
  <c r="M841" i="11"/>
  <c r="L841" i="11"/>
  <c r="W841" i="11"/>
  <c r="K841" i="11"/>
  <c r="V841" i="11"/>
  <c r="J841" i="11"/>
  <c r="T381" i="11"/>
  <c r="L381" i="11"/>
  <c r="Y381" i="11"/>
  <c r="P381" i="11"/>
  <c r="G381" i="11"/>
  <c r="X381" i="11"/>
  <c r="O381" i="11"/>
  <c r="F381" i="11"/>
  <c r="W381" i="11"/>
  <c r="N381" i="11"/>
  <c r="V381" i="11"/>
  <c r="M381" i="11"/>
  <c r="U381" i="11"/>
  <c r="K381" i="11"/>
  <c r="S381" i="11"/>
  <c r="J381" i="11"/>
  <c r="R381" i="11"/>
  <c r="I381" i="11"/>
  <c r="H381" i="11"/>
  <c r="Q381" i="11"/>
  <c r="X455" i="11"/>
  <c r="P455" i="11"/>
  <c r="H455" i="11"/>
  <c r="U455" i="11"/>
  <c r="L455" i="11"/>
  <c r="T455" i="11"/>
  <c r="K455" i="11"/>
  <c r="S455" i="11"/>
  <c r="J455" i="11"/>
  <c r="R455" i="11"/>
  <c r="I455" i="11"/>
  <c r="Q455" i="11"/>
  <c r="G455" i="11"/>
  <c r="Y455" i="11"/>
  <c r="O455" i="11"/>
  <c r="F455" i="11"/>
  <c r="W455" i="11"/>
  <c r="N455" i="11"/>
  <c r="V455" i="11"/>
  <c r="M455" i="11"/>
  <c r="R528" i="11"/>
  <c r="J528" i="11"/>
  <c r="W528" i="11"/>
  <c r="N528" i="11"/>
  <c r="V528" i="11"/>
  <c r="M528" i="11"/>
  <c r="U528" i="11"/>
  <c r="L528" i="11"/>
  <c r="T528" i="11"/>
  <c r="K528" i="11"/>
  <c r="S528" i="11"/>
  <c r="I528" i="11"/>
  <c r="Q528" i="11"/>
  <c r="H528" i="11"/>
  <c r="Y528" i="11"/>
  <c r="P528" i="11"/>
  <c r="G528" i="11"/>
  <c r="X528" i="11"/>
  <c r="O528" i="11"/>
  <c r="F528" i="11"/>
  <c r="S601" i="11"/>
  <c r="K601" i="11"/>
  <c r="R601" i="11"/>
  <c r="J601" i="11"/>
  <c r="Y601" i="11"/>
  <c r="Q601" i="11"/>
  <c r="I601" i="11"/>
  <c r="U601" i="11"/>
  <c r="G601" i="11"/>
  <c r="T601" i="11"/>
  <c r="F601" i="11"/>
  <c r="P601" i="11"/>
  <c r="O601" i="11"/>
  <c r="N601" i="11"/>
  <c r="X601" i="11"/>
  <c r="M601" i="11"/>
  <c r="W601" i="11"/>
  <c r="L601" i="11"/>
  <c r="V601" i="11"/>
  <c r="H601" i="11"/>
  <c r="S703" i="11"/>
  <c r="K703" i="11"/>
  <c r="T703" i="11"/>
  <c r="J703" i="11"/>
  <c r="R703" i="11"/>
  <c r="I703" i="11"/>
  <c r="Q703" i="11"/>
  <c r="H703" i="11"/>
  <c r="Y703" i="11"/>
  <c r="P703" i="11"/>
  <c r="G703" i="11"/>
  <c r="X703" i="11"/>
  <c r="O703" i="11"/>
  <c r="F703" i="11"/>
  <c r="W703" i="11"/>
  <c r="N703" i="11"/>
  <c r="V703" i="11"/>
  <c r="M703" i="11"/>
  <c r="U703" i="11"/>
  <c r="L703" i="11"/>
  <c r="Y803" i="11"/>
  <c r="Q803" i="11"/>
  <c r="I803" i="11"/>
  <c r="W803" i="11"/>
  <c r="N803" i="11"/>
  <c r="V803" i="11"/>
  <c r="M803" i="11"/>
  <c r="U803" i="11"/>
  <c r="L803" i="11"/>
  <c r="S803" i="11"/>
  <c r="F803" i="11"/>
  <c r="R803" i="11"/>
  <c r="P803" i="11"/>
  <c r="O803" i="11"/>
  <c r="K803" i="11"/>
  <c r="J803" i="11"/>
  <c r="X803" i="11"/>
  <c r="H803" i="11"/>
  <c r="T803" i="11"/>
  <c r="G803" i="11"/>
  <c r="X346" i="11"/>
  <c r="P346" i="11"/>
  <c r="H346" i="11"/>
  <c r="U346" i="11"/>
  <c r="L346" i="11"/>
  <c r="T346" i="11"/>
  <c r="K346" i="11"/>
  <c r="S346" i="11"/>
  <c r="J346" i="11"/>
  <c r="R346" i="11"/>
  <c r="I346" i="11"/>
  <c r="Q346" i="11"/>
  <c r="G346" i="11"/>
  <c r="Y346" i="11"/>
  <c r="O346" i="11"/>
  <c r="F346" i="11"/>
  <c r="W346" i="11"/>
  <c r="N346" i="11"/>
  <c r="V346" i="11"/>
  <c r="M346" i="11"/>
  <c r="X419" i="11"/>
  <c r="P419" i="11"/>
  <c r="H419" i="11"/>
  <c r="S419" i="11"/>
  <c r="J419" i="11"/>
  <c r="R419" i="11"/>
  <c r="I419" i="11"/>
  <c r="Q419" i="11"/>
  <c r="G419" i="11"/>
  <c r="Y419" i="11"/>
  <c r="O419" i="11"/>
  <c r="F419" i="11"/>
  <c r="W419" i="11"/>
  <c r="N419" i="11"/>
  <c r="V419" i="11"/>
  <c r="M419" i="11"/>
  <c r="U419" i="11"/>
  <c r="L419" i="11"/>
  <c r="T419" i="11"/>
  <c r="K419" i="11"/>
  <c r="R492" i="11"/>
  <c r="J492" i="11"/>
  <c r="U492" i="11"/>
  <c r="L492" i="11"/>
  <c r="T492" i="11"/>
  <c r="K492" i="11"/>
  <c r="S492" i="11"/>
  <c r="I492" i="11"/>
  <c r="Q492" i="11"/>
  <c r="H492" i="11"/>
  <c r="Y492" i="11"/>
  <c r="P492" i="11"/>
  <c r="G492" i="11"/>
  <c r="X492" i="11"/>
  <c r="O492" i="11"/>
  <c r="F492" i="11"/>
  <c r="W492" i="11"/>
  <c r="N492" i="11"/>
  <c r="M492" i="11"/>
  <c r="V492" i="11"/>
  <c r="S565" i="11"/>
  <c r="K565" i="11"/>
  <c r="Y565" i="11"/>
  <c r="P565" i="11"/>
  <c r="G565" i="11"/>
  <c r="X565" i="11"/>
  <c r="O565" i="11"/>
  <c r="F565" i="11"/>
  <c r="W565" i="11"/>
  <c r="N565" i="11"/>
  <c r="V565" i="11"/>
  <c r="M565" i="11"/>
  <c r="U565" i="11"/>
  <c r="L565" i="11"/>
  <c r="T565" i="11"/>
  <c r="J565" i="11"/>
  <c r="R565" i="11"/>
  <c r="I565" i="11"/>
  <c r="Q565" i="11"/>
  <c r="H565" i="11"/>
  <c r="R651" i="11"/>
  <c r="J651" i="11"/>
  <c r="W651" i="11"/>
  <c r="N651" i="11"/>
  <c r="V651" i="11"/>
  <c r="M651" i="11"/>
  <c r="U651" i="11"/>
  <c r="L651" i="11"/>
  <c r="T651" i="11"/>
  <c r="K651" i="11"/>
  <c r="S651" i="11"/>
  <c r="I651" i="11"/>
  <c r="Q651" i="11"/>
  <c r="H651" i="11"/>
  <c r="Y651" i="11"/>
  <c r="P651" i="11"/>
  <c r="G651" i="11"/>
  <c r="X651" i="11"/>
  <c r="O651" i="11"/>
  <c r="F651" i="11"/>
  <c r="R754" i="11"/>
  <c r="J754" i="11"/>
  <c r="Y754" i="11"/>
  <c r="Q754" i="11"/>
  <c r="I754" i="11"/>
  <c r="X754" i="11"/>
  <c r="P754" i="11"/>
  <c r="H754" i="11"/>
  <c r="N754" i="11"/>
  <c r="M754" i="11"/>
  <c r="W754" i="11"/>
  <c r="L754" i="11"/>
  <c r="V754" i="11"/>
  <c r="K754" i="11"/>
  <c r="U754" i="11"/>
  <c r="G754" i="11"/>
  <c r="T754" i="11"/>
  <c r="F754" i="11"/>
  <c r="S754" i="11"/>
  <c r="O754" i="11"/>
  <c r="Y857" i="11"/>
  <c r="Q857" i="11"/>
  <c r="I857" i="11"/>
  <c r="R857" i="11"/>
  <c r="H857" i="11"/>
  <c r="P857" i="11"/>
  <c r="G857" i="11"/>
  <c r="X857" i="11"/>
  <c r="O857" i="11"/>
  <c r="F857" i="11"/>
  <c r="W857" i="11"/>
  <c r="N857" i="11"/>
  <c r="V857" i="11"/>
  <c r="M857" i="11"/>
  <c r="U857" i="11"/>
  <c r="L857" i="11"/>
  <c r="T857" i="11"/>
  <c r="K857" i="11"/>
  <c r="S857" i="11"/>
  <c r="J857" i="11"/>
  <c r="V113" i="11"/>
  <c r="N113" i="11"/>
  <c r="F113" i="11"/>
  <c r="U113" i="11"/>
  <c r="M113" i="11"/>
  <c r="T113" i="11"/>
  <c r="L113" i="11"/>
  <c r="S113" i="11"/>
  <c r="K113" i="11"/>
  <c r="R113" i="11"/>
  <c r="J113" i="11"/>
  <c r="Y113" i="11"/>
  <c r="Q113" i="11"/>
  <c r="I113" i="11"/>
  <c r="X113" i="11"/>
  <c r="P113" i="11"/>
  <c r="H113" i="11"/>
  <c r="G113" i="11"/>
  <c r="W113" i="11"/>
  <c r="O113" i="11"/>
  <c r="V177" i="11"/>
  <c r="N177" i="11"/>
  <c r="F177" i="11"/>
  <c r="U177" i="11"/>
  <c r="M177" i="11"/>
  <c r="T177" i="11"/>
  <c r="L177" i="11"/>
  <c r="S177" i="11"/>
  <c r="K177" i="11"/>
  <c r="R177" i="11"/>
  <c r="J177" i="11"/>
  <c r="Y177" i="11"/>
  <c r="Q177" i="11"/>
  <c r="I177" i="11"/>
  <c r="X177" i="11"/>
  <c r="P177" i="11"/>
  <c r="H177" i="11"/>
  <c r="W177" i="11"/>
  <c r="G177" i="11"/>
  <c r="O177" i="11"/>
  <c r="S241" i="11"/>
  <c r="K241" i="11"/>
  <c r="R241" i="11"/>
  <c r="J241" i="11"/>
  <c r="Y241" i="11"/>
  <c r="Q241" i="11"/>
  <c r="I241" i="11"/>
  <c r="X241" i="11"/>
  <c r="P241" i="11"/>
  <c r="H241" i="11"/>
  <c r="W241" i="11"/>
  <c r="O241" i="11"/>
  <c r="G241" i="11"/>
  <c r="V241" i="11"/>
  <c r="N241" i="11"/>
  <c r="F241" i="11"/>
  <c r="U241" i="11"/>
  <c r="M241" i="11"/>
  <c r="T241" i="11"/>
  <c r="L241" i="11"/>
  <c r="U305" i="11"/>
  <c r="M305" i="11"/>
  <c r="T305" i="11"/>
  <c r="L305" i="11"/>
  <c r="S305" i="11"/>
  <c r="K305" i="11"/>
  <c r="Q305" i="11"/>
  <c r="F305" i="11"/>
  <c r="P305" i="11"/>
  <c r="O305" i="11"/>
  <c r="Y305" i="11"/>
  <c r="N305" i="11"/>
  <c r="X305" i="11"/>
  <c r="J305" i="11"/>
  <c r="W305" i="11"/>
  <c r="I305" i="11"/>
  <c r="V305" i="11"/>
  <c r="H305" i="11"/>
  <c r="G305" i="11"/>
  <c r="R305" i="11"/>
  <c r="T375" i="11"/>
  <c r="L375" i="11"/>
  <c r="Q375" i="11"/>
  <c r="H375" i="11"/>
  <c r="Y375" i="11"/>
  <c r="P375" i="11"/>
  <c r="G375" i="11"/>
  <c r="X375" i="11"/>
  <c r="O375" i="11"/>
  <c r="F375" i="11"/>
  <c r="W375" i="11"/>
  <c r="N375" i="11"/>
  <c r="V375" i="11"/>
  <c r="M375" i="11"/>
  <c r="U375" i="11"/>
  <c r="K375" i="11"/>
  <c r="S375" i="11"/>
  <c r="J375" i="11"/>
  <c r="R375" i="11"/>
  <c r="I375" i="11"/>
  <c r="T448" i="11"/>
  <c r="L448" i="11"/>
  <c r="X448" i="11"/>
  <c r="O448" i="11"/>
  <c r="F448" i="11"/>
  <c r="W448" i="11"/>
  <c r="N448" i="11"/>
  <c r="V448" i="11"/>
  <c r="M448" i="11"/>
  <c r="U448" i="11"/>
  <c r="K448" i="11"/>
  <c r="S448" i="11"/>
  <c r="J448" i="11"/>
  <c r="R448" i="11"/>
  <c r="I448" i="11"/>
  <c r="Q448" i="11"/>
  <c r="H448" i="11"/>
  <c r="Y448" i="11"/>
  <c r="P448" i="11"/>
  <c r="G448" i="11"/>
  <c r="V521" i="11"/>
  <c r="N521" i="11"/>
  <c r="F521" i="11"/>
  <c r="Q521" i="11"/>
  <c r="H521" i="11"/>
  <c r="Y521" i="11"/>
  <c r="P521" i="11"/>
  <c r="G521" i="11"/>
  <c r="X521" i="11"/>
  <c r="O521" i="11"/>
  <c r="W521" i="11"/>
  <c r="M521" i="11"/>
  <c r="U521" i="11"/>
  <c r="L521" i="11"/>
  <c r="T521" i="11"/>
  <c r="K521" i="11"/>
  <c r="S521" i="11"/>
  <c r="J521" i="11"/>
  <c r="R521" i="11"/>
  <c r="I521" i="11"/>
  <c r="W594" i="11"/>
  <c r="O594" i="11"/>
  <c r="G594" i="11"/>
  <c r="U594" i="11"/>
  <c r="L594" i="11"/>
  <c r="T594" i="11"/>
  <c r="K594" i="11"/>
  <c r="S594" i="11"/>
  <c r="J594" i="11"/>
  <c r="R594" i="11"/>
  <c r="I594" i="11"/>
  <c r="Q594" i="11"/>
  <c r="H594" i="11"/>
  <c r="Y594" i="11"/>
  <c r="P594" i="11"/>
  <c r="F594" i="11"/>
  <c r="X594" i="11"/>
  <c r="N594" i="11"/>
  <c r="V594" i="11"/>
  <c r="M594" i="11"/>
  <c r="S691" i="11"/>
  <c r="K691" i="11"/>
  <c r="V691" i="11"/>
  <c r="M691" i="11"/>
  <c r="U691" i="11"/>
  <c r="L691" i="11"/>
  <c r="T691" i="11"/>
  <c r="J691" i="11"/>
  <c r="N691" i="11"/>
  <c r="Y691" i="11"/>
  <c r="I691" i="11"/>
  <c r="X691" i="11"/>
  <c r="H691" i="11"/>
  <c r="W691" i="11"/>
  <c r="G691" i="11"/>
  <c r="R691" i="11"/>
  <c r="F691" i="11"/>
  <c r="Q691" i="11"/>
  <c r="P691" i="11"/>
  <c r="O691" i="11"/>
  <c r="U794" i="11"/>
  <c r="M794" i="11"/>
  <c r="T794" i="11"/>
  <c r="K794" i="11"/>
  <c r="S794" i="11"/>
  <c r="J794" i="11"/>
  <c r="R794" i="11"/>
  <c r="I794" i="11"/>
  <c r="X794" i="11"/>
  <c r="H794" i="11"/>
  <c r="W794" i="11"/>
  <c r="G794" i="11"/>
  <c r="V794" i="11"/>
  <c r="F794" i="11"/>
  <c r="Q794" i="11"/>
  <c r="P794" i="11"/>
  <c r="O794" i="11"/>
  <c r="N794" i="11"/>
  <c r="Y794" i="11"/>
  <c r="L794" i="11"/>
  <c r="S74" i="11"/>
  <c r="K74" i="11"/>
  <c r="R74" i="11"/>
  <c r="J74" i="11"/>
  <c r="Y74" i="11"/>
  <c r="Q74" i="11"/>
  <c r="I74" i="11"/>
  <c r="X74" i="11"/>
  <c r="P74" i="11"/>
  <c r="H74" i="11"/>
  <c r="L74" i="11"/>
  <c r="W74" i="11"/>
  <c r="O74" i="11"/>
  <c r="G74" i="11"/>
  <c r="V74" i="11"/>
  <c r="N74" i="11"/>
  <c r="F74" i="11"/>
  <c r="T74" i="11"/>
  <c r="U74" i="11"/>
  <c r="M74" i="11"/>
  <c r="R138" i="11"/>
  <c r="J138" i="11"/>
  <c r="Y138" i="11"/>
  <c r="Q138" i="11"/>
  <c r="I138" i="11"/>
  <c r="X138" i="11"/>
  <c r="P138" i="11"/>
  <c r="H138" i="11"/>
  <c r="W138" i="11"/>
  <c r="O138" i="11"/>
  <c r="G138" i="11"/>
  <c r="V138" i="11"/>
  <c r="N138" i="11"/>
  <c r="F138" i="11"/>
  <c r="U138" i="11"/>
  <c r="M138" i="11"/>
  <c r="T138" i="11"/>
  <c r="L138" i="11"/>
  <c r="K138" i="11"/>
  <c r="S138" i="11"/>
  <c r="W202" i="11"/>
  <c r="O202" i="11"/>
  <c r="G202" i="11"/>
  <c r="V202" i="11"/>
  <c r="N202" i="11"/>
  <c r="F202" i="11"/>
  <c r="U202" i="11"/>
  <c r="M202" i="11"/>
  <c r="X202" i="11"/>
  <c r="J202" i="11"/>
  <c r="T202" i="11"/>
  <c r="I202" i="11"/>
  <c r="S202" i="11"/>
  <c r="H202" i="11"/>
  <c r="R202" i="11"/>
  <c r="Q202" i="11"/>
  <c r="P202" i="11"/>
  <c r="L202" i="11"/>
  <c r="Y202" i="11"/>
  <c r="K202" i="11"/>
  <c r="W266" i="11"/>
  <c r="O266" i="11"/>
  <c r="G266" i="11"/>
  <c r="V266" i="11"/>
  <c r="N266" i="11"/>
  <c r="F266" i="11"/>
  <c r="U266" i="11"/>
  <c r="M266" i="11"/>
  <c r="T266" i="11"/>
  <c r="L266" i="11"/>
  <c r="S266" i="11"/>
  <c r="K266" i="11"/>
  <c r="R266" i="11"/>
  <c r="J266" i="11"/>
  <c r="Y266" i="11"/>
  <c r="Q266" i="11"/>
  <c r="I266" i="11"/>
  <c r="X266" i="11"/>
  <c r="P266" i="11"/>
  <c r="H266" i="11"/>
  <c r="Y330" i="11"/>
  <c r="Q330" i="11"/>
  <c r="I330" i="11"/>
  <c r="X330" i="11"/>
  <c r="P330" i="11"/>
  <c r="H330" i="11"/>
  <c r="W330" i="11"/>
  <c r="O330" i="11"/>
  <c r="G330" i="11"/>
  <c r="V330" i="11"/>
  <c r="N330" i="11"/>
  <c r="F330" i="11"/>
  <c r="U330" i="11"/>
  <c r="M330" i="11"/>
  <c r="R330" i="11"/>
  <c r="L330" i="11"/>
  <c r="K330" i="11"/>
  <c r="J330" i="11"/>
  <c r="T330" i="11"/>
  <c r="S330" i="11"/>
  <c r="T403" i="11"/>
  <c r="L403" i="11"/>
  <c r="S403" i="11"/>
  <c r="K403" i="11"/>
  <c r="R403" i="11"/>
  <c r="J403" i="11"/>
  <c r="O403" i="11"/>
  <c r="Y403" i="11"/>
  <c r="N403" i="11"/>
  <c r="X403" i="11"/>
  <c r="M403" i="11"/>
  <c r="W403" i="11"/>
  <c r="I403" i="11"/>
  <c r="V403" i="11"/>
  <c r="H403" i="11"/>
  <c r="U403" i="11"/>
  <c r="G403" i="11"/>
  <c r="Q403" i="11"/>
  <c r="F403" i="11"/>
  <c r="P403" i="11"/>
  <c r="T476" i="11"/>
  <c r="L476" i="11"/>
  <c r="S476" i="11"/>
  <c r="K476" i="11"/>
  <c r="R476" i="11"/>
  <c r="J476" i="11"/>
  <c r="Y476" i="11"/>
  <c r="N476" i="11"/>
  <c r="X476" i="11"/>
  <c r="M476" i="11"/>
  <c r="W476" i="11"/>
  <c r="I476" i="11"/>
  <c r="V476" i="11"/>
  <c r="H476" i="11"/>
  <c r="U476" i="11"/>
  <c r="G476" i="11"/>
  <c r="Q476" i="11"/>
  <c r="F476" i="11"/>
  <c r="P476" i="11"/>
  <c r="O476" i="11"/>
  <c r="V549" i="11"/>
  <c r="N549" i="11"/>
  <c r="F549" i="11"/>
  <c r="U549" i="11"/>
  <c r="M549" i="11"/>
  <c r="T549" i="11"/>
  <c r="L549" i="11"/>
  <c r="S549" i="11"/>
  <c r="K549" i="11"/>
  <c r="R549" i="11"/>
  <c r="J549" i="11"/>
  <c r="Y549" i="11"/>
  <c r="Q549" i="11"/>
  <c r="I549" i="11"/>
  <c r="X549" i="11"/>
  <c r="P549" i="11"/>
  <c r="H549" i="11"/>
  <c r="W549" i="11"/>
  <c r="O549" i="11"/>
  <c r="G549" i="11"/>
  <c r="R631" i="11"/>
  <c r="J631" i="11"/>
  <c r="U631" i="11"/>
  <c r="L631" i="11"/>
  <c r="T631" i="11"/>
  <c r="K631" i="11"/>
  <c r="S631" i="11"/>
  <c r="I631" i="11"/>
  <c r="Q631" i="11"/>
  <c r="H631" i="11"/>
  <c r="Y631" i="11"/>
  <c r="P631" i="11"/>
  <c r="G631" i="11"/>
  <c r="X631" i="11"/>
  <c r="O631" i="11"/>
  <c r="F631" i="11"/>
  <c r="W631" i="11"/>
  <c r="N631" i="11"/>
  <c r="V631" i="11"/>
  <c r="M631" i="11"/>
  <c r="S731" i="11"/>
  <c r="K731" i="11"/>
  <c r="R731" i="11"/>
  <c r="J731" i="11"/>
  <c r="Y731" i="11"/>
  <c r="Q731" i="11"/>
  <c r="I731" i="11"/>
  <c r="W731" i="11"/>
  <c r="L731" i="11"/>
  <c r="V731" i="11"/>
  <c r="H731" i="11"/>
  <c r="U731" i="11"/>
  <c r="G731" i="11"/>
  <c r="T731" i="11"/>
  <c r="F731" i="11"/>
  <c r="P731" i="11"/>
  <c r="O731" i="11"/>
  <c r="N731" i="11"/>
  <c r="X731" i="11"/>
  <c r="M731" i="11"/>
  <c r="U834" i="11"/>
  <c r="M834" i="11"/>
  <c r="T834" i="11"/>
  <c r="L834" i="11"/>
  <c r="S834" i="11"/>
  <c r="K834" i="11"/>
  <c r="P834" i="11"/>
  <c r="O834" i="11"/>
  <c r="Y834" i="11"/>
  <c r="N834" i="11"/>
  <c r="X834" i="11"/>
  <c r="J834" i="11"/>
  <c r="W834" i="11"/>
  <c r="I834" i="11"/>
  <c r="V834" i="11"/>
  <c r="H834" i="11"/>
  <c r="R834" i="11"/>
  <c r="G834" i="11"/>
  <c r="Q834" i="11"/>
  <c r="F834" i="11"/>
  <c r="W51" i="11"/>
  <c r="O51" i="11"/>
  <c r="G51" i="11"/>
  <c r="V51" i="11"/>
  <c r="N51" i="11"/>
  <c r="F51" i="11"/>
  <c r="X51" i="11"/>
  <c r="U51" i="11"/>
  <c r="M51" i="11"/>
  <c r="T51" i="11"/>
  <c r="L51" i="11"/>
  <c r="S51" i="11"/>
  <c r="K51" i="11"/>
  <c r="P51" i="11"/>
  <c r="R51" i="11"/>
  <c r="J51" i="11"/>
  <c r="Y51" i="11"/>
  <c r="Q51" i="11"/>
  <c r="I51" i="11"/>
  <c r="H51" i="11"/>
  <c r="V115" i="11"/>
  <c r="N115" i="11"/>
  <c r="F115" i="11"/>
  <c r="U115" i="11"/>
  <c r="M115" i="11"/>
  <c r="T115" i="11"/>
  <c r="L115" i="11"/>
  <c r="S115" i="11"/>
  <c r="K115" i="11"/>
  <c r="R115" i="11"/>
  <c r="J115" i="11"/>
  <c r="Y115" i="11"/>
  <c r="Q115" i="11"/>
  <c r="I115" i="11"/>
  <c r="X115" i="11"/>
  <c r="P115" i="11"/>
  <c r="H115" i="11"/>
  <c r="W115" i="11"/>
  <c r="O115" i="11"/>
  <c r="G115" i="11"/>
  <c r="V179" i="11"/>
  <c r="N179" i="11"/>
  <c r="F179" i="11"/>
  <c r="U179" i="11"/>
  <c r="M179" i="11"/>
  <c r="T179" i="11"/>
  <c r="L179" i="11"/>
  <c r="S179" i="11"/>
  <c r="K179" i="11"/>
  <c r="R179" i="11"/>
  <c r="J179" i="11"/>
  <c r="Y179" i="11"/>
  <c r="Q179" i="11"/>
  <c r="I179" i="11"/>
  <c r="X179" i="11"/>
  <c r="P179" i="11"/>
  <c r="H179" i="11"/>
  <c r="W179" i="11"/>
  <c r="O179" i="11"/>
  <c r="G179" i="11"/>
  <c r="S243" i="11"/>
  <c r="K243" i="11"/>
  <c r="R243" i="11"/>
  <c r="J243" i="11"/>
  <c r="Y243" i="11"/>
  <c r="Q243" i="11"/>
  <c r="I243" i="11"/>
  <c r="X243" i="11"/>
  <c r="P243" i="11"/>
  <c r="H243" i="11"/>
  <c r="W243" i="11"/>
  <c r="O243" i="11"/>
  <c r="G243" i="11"/>
  <c r="V243" i="11"/>
  <c r="N243" i="11"/>
  <c r="F243" i="11"/>
  <c r="U243" i="11"/>
  <c r="M243" i="11"/>
  <c r="L243" i="11"/>
  <c r="T243" i="11"/>
  <c r="U307" i="11"/>
  <c r="M307" i="11"/>
  <c r="T307" i="11"/>
  <c r="L307" i="11"/>
  <c r="S307" i="11"/>
  <c r="K307" i="11"/>
  <c r="P307" i="11"/>
  <c r="O307" i="11"/>
  <c r="Y307" i="11"/>
  <c r="N307" i="11"/>
  <c r="X307" i="11"/>
  <c r="J307" i="11"/>
  <c r="W307" i="11"/>
  <c r="I307" i="11"/>
  <c r="V307" i="11"/>
  <c r="H307" i="11"/>
  <c r="R307" i="11"/>
  <c r="G307" i="11"/>
  <c r="Q307" i="11"/>
  <c r="F307" i="11"/>
  <c r="T377" i="11"/>
  <c r="L377" i="11"/>
  <c r="W377" i="11"/>
  <c r="N377" i="11"/>
  <c r="V377" i="11"/>
  <c r="M377" i="11"/>
  <c r="U377" i="11"/>
  <c r="K377" i="11"/>
  <c r="S377" i="11"/>
  <c r="J377" i="11"/>
  <c r="R377" i="11"/>
  <c r="I377" i="11"/>
  <c r="Q377" i="11"/>
  <c r="H377" i="11"/>
  <c r="Y377" i="11"/>
  <c r="P377" i="11"/>
  <c r="G377" i="11"/>
  <c r="O377" i="11"/>
  <c r="F377" i="11"/>
  <c r="X377" i="11"/>
  <c r="T450" i="11"/>
  <c r="L450" i="11"/>
  <c r="U450" i="11"/>
  <c r="K450" i="11"/>
  <c r="S450" i="11"/>
  <c r="J450" i="11"/>
  <c r="R450" i="11"/>
  <c r="I450" i="11"/>
  <c r="Q450" i="11"/>
  <c r="H450" i="11"/>
  <c r="Y450" i="11"/>
  <c r="P450" i="11"/>
  <c r="G450" i="11"/>
  <c r="X450" i="11"/>
  <c r="O450" i="11"/>
  <c r="F450" i="11"/>
  <c r="W450" i="11"/>
  <c r="N450" i="11"/>
  <c r="V450" i="11"/>
  <c r="M450" i="11"/>
  <c r="V523" i="11"/>
  <c r="N523" i="11"/>
  <c r="F523" i="11"/>
  <c r="W523" i="11"/>
  <c r="M523" i="11"/>
  <c r="U523" i="11"/>
  <c r="L523" i="11"/>
  <c r="T523" i="11"/>
  <c r="K523" i="11"/>
  <c r="S523" i="11"/>
  <c r="J523" i="11"/>
  <c r="R523" i="11"/>
  <c r="I523" i="11"/>
  <c r="Q523" i="11"/>
  <c r="H523" i="11"/>
  <c r="Y523" i="11"/>
  <c r="P523" i="11"/>
  <c r="G523" i="11"/>
  <c r="X523" i="11"/>
  <c r="O523" i="11"/>
  <c r="W596" i="11"/>
  <c r="O596" i="11"/>
  <c r="G596" i="11"/>
  <c r="R596" i="11"/>
  <c r="I596" i="11"/>
  <c r="Q596" i="11"/>
  <c r="H596" i="11"/>
  <c r="Y596" i="11"/>
  <c r="P596" i="11"/>
  <c r="F596" i="11"/>
  <c r="X596" i="11"/>
  <c r="N596" i="11"/>
  <c r="V596" i="11"/>
  <c r="M596" i="11"/>
  <c r="U596" i="11"/>
  <c r="L596" i="11"/>
  <c r="T596" i="11"/>
  <c r="K596" i="11"/>
  <c r="S596" i="11"/>
  <c r="J596" i="11"/>
  <c r="W696" i="11"/>
  <c r="O696" i="11"/>
  <c r="G696" i="11"/>
  <c r="V696" i="11"/>
  <c r="M696" i="11"/>
  <c r="U696" i="11"/>
  <c r="L696" i="11"/>
  <c r="T696" i="11"/>
  <c r="K696" i="11"/>
  <c r="S696" i="11"/>
  <c r="J696" i="11"/>
  <c r="R696" i="11"/>
  <c r="Q696" i="11"/>
  <c r="H696" i="11"/>
  <c r="Y696" i="11"/>
  <c r="P696" i="11"/>
  <c r="X696" i="11"/>
  <c r="N696" i="11"/>
  <c r="I696" i="11"/>
  <c r="F696" i="11"/>
  <c r="Y799" i="11"/>
  <c r="Q799" i="11"/>
  <c r="I799" i="11"/>
  <c r="U799" i="11"/>
  <c r="L799" i="11"/>
  <c r="T799" i="11"/>
  <c r="K799" i="11"/>
  <c r="S799" i="11"/>
  <c r="J799" i="11"/>
  <c r="M799" i="11"/>
  <c r="X799" i="11"/>
  <c r="H799" i="11"/>
  <c r="W799" i="11"/>
  <c r="G799" i="11"/>
  <c r="V799" i="11"/>
  <c r="F799" i="11"/>
  <c r="R799" i="11"/>
  <c r="P799" i="11"/>
  <c r="O799" i="11"/>
  <c r="N799" i="11"/>
  <c r="U864" i="11"/>
  <c r="M864" i="11"/>
  <c r="X864" i="11"/>
  <c r="O864" i="11"/>
  <c r="F864" i="11"/>
  <c r="W864" i="11"/>
  <c r="N864" i="11"/>
  <c r="V864" i="11"/>
  <c r="L864" i="11"/>
  <c r="T864" i="11"/>
  <c r="K864" i="11"/>
  <c r="S864" i="11"/>
  <c r="J864" i="11"/>
  <c r="R864" i="11"/>
  <c r="I864" i="11"/>
  <c r="Q864" i="11"/>
  <c r="H864" i="11"/>
  <c r="Y864" i="11"/>
  <c r="P864" i="11"/>
  <c r="G864" i="11"/>
  <c r="Y928" i="11"/>
  <c r="Q928" i="11"/>
  <c r="I928" i="11"/>
  <c r="R928" i="11"/>
  <c r="H928" i="11"/>
  <c r="P928" i="11"/>
  <c r="G928" i="11"/>
  <c r="X928" i="11"/>
  <c r="O928" i="11"/>
  <c r="F928" i="11"/>
  <c r="S928" i="11"/>
  <c r="N928" i="11"/>
  <c r="M928" i="11"/>
  <c r="L928" i="11"/>
  <c r="W928" i="11"/>
  <c r="K928" i="11"/>
  <c r="V928" i="11"/>
  <c r="J928" i="11"/>
  <c r="U928" i="11"/>
  <c r="T928" i="11"/>
  <c r="U992" i="11"/>
  <c r="M992" i="11"/>
  <c r="T992" i="11"/>
  <c r="L992" i="11"/>
  <c r="S992" i="11"/>
  <c r="K992" i="11"/>
  <c r="R992" i="11"/>
  <c r="J992" i="11"/>
  <c r="Y992" i="11"/>
  <c r="Q992" i="11"/>
  <c r="I992" i="11"/>
  <c r="X992" i="11"/>
  <c r="P992" i="11"/>
  <c r="H992" i="11"/>
  <c r="W992" i="11"/>
  <c r="O992" i="11"/>
  <c r="G992" i="11"/>
  <c r="V992" i="11"/>
  <c r="N992" i="11"/>
  <c r="F992" i="11"/>
  <c r="Y913" i="11"/>
  <c r="Q913" i="11"/>
  <c r="I913" i="11"/>
  <c r="V913" i="11"/>
  <c r="M913" i="11"/>
  <c r="U913" i="11"/>
  <c r="L913" i="11"/>
  <c r="T913" i="11"/>
  <c r="K913" i="11"/>
  <c r="S913" i="11"/>
  <c r="J913" i="11"/>
  <c r="R913" i="11"/>
  <c r="H913" i="11"/>
  <c r="P913" i="11"/>
  <c r="G913" i="11"/>
  <c r="X913" i="11"/>
  <c r="O913" i="11"/>
  <c r="F913" i="11"/>
  <c r="W913" i="11"/>
  <c r="N913" i="11"/>
  <c r="Y977" i="11"/>
  <c r="Q977" i="11"/>
  <c r="I977" i="11"/>
  <c r="X977" i="11"/>
  <c r="P977" i="11"/>
  <c r="H977" i="11"/>
  <c r="W977" i="11"/>
  <c r="O977" i="11"/>
  <c r="G977" i="11"/>
  <c r="N977" i="11"/>
  <c r="M977" i="11"/>
  <c r="L977" i="11"/>
  <c r="J977" i="11"/>
  <c r="F977" i="11"/>
  <c r="V977" i="11"/>
  <c r="U977" i="11"/>
  <c r="T977" i="11"/>
  <c r="S977" i="11"/>
  <c r="R977" i="11"/>
  <c r="K977" i="11"/>
  <c r="U898" i="11"/>
  <c r="M898" i="11"/>
  <c r="T898" i="11"/>
  <c r="K898" i="11"/>
  <c r="S898" i="11"/>
  <c r="J898" i="11"/>
  <c r="R898" i="11"/>
  <c r="I898" i="11"/>
  <c r="Q898" i="11"/>
  <c r="H898" i="11"/>
  <c r="Y898" i="11"/>
  <c r="P898" i="11"/>
  <c r="G898" i="11"/>
  <c r="X898" i="11"/>
  <c r="O898" i="11"/>
  <c r="F898" i="11"/>
  <c r="W898" i="11"/>
  <c r="N898" i="11"/>
  <c r="V898" i="11"/>
  <c r="L898" i="11"/>
  <c r="R962" i="11"/>
  <c r="J962" i="11"/>
  <c r="X962" i="11"/>
  <c r="O962" i="11"/>
  <c r="F962" i="11"/>
  <c r="W962" i="11"/>
  <c r="N962" i="11"/>
  <c r="V962" i="11"/>
  <c r="M962" i="11"/>
  <c r="U962" i="11"/>
  <c r="L962" i="11"/>
  <c r="T962" i="11"/>
  <c r="K962" i="11"/>
  <c r="S962" i="11"/>
  <c r="I962" i="11"/>
  <c r="Q962" i="11"/>
  <c r="H962" i="11"/>
  <c r="Y962" i="11"/>
  <c r="P962" i="11"/>
  <c r="G962" i="11"/>
  <c r="Y875" i="11"/>
  <c r="Q875" i="11"/>
  <c r="I875" i="11"/>
  <c r="X875" i="11"/>
  <c r="P875" i="11"/>
  <c r="H875" i="11"/>
  <c r="W875" i="11"/>
  <c r="O875" i="11"/>
  <c r="G875" i="11"/>
  <c r="N875" i="11"/>
  <c r="M875" i="11"/>
  <c r="L875" i="11"/>
  <c r="V875" i="11"/>
  <c r="K875" i="11"/>
  <c r="U875" i="11"/>
  <c r="J875" i="11"/>
  <c r="T875" i="11"/>
  <c r="F875" i="11"/>
  <c r="S875" i="11"/>
  <c r="R875" i="11"/>
  <c r="U939" i="11"/>
  <c r="M939" i="11"/>
  <c r="T939" i="11"/>
  <c r="L939" i="11"/>
  <c r="S939" i="11"/>
  <c r="K939" i="11"/>
  <c r="R939" i="11"/>
  <c r="G939" i="11"/>
  <c r="Q939" i="11"/>
  <c r="F939" i="11"/>
  <c r="P939" i="11"/>
  <c r="J939" i="11"/>
  <c r="I939" i="11"/>
  <c r="Y939" i="11"/>
  <c r="H939" i="11"/>
  <c r="X939" i="11"/>
  <c r="W939" i="11"/>
  <c r="V939" i="11"/>
  <c r="O939" i="11"/>
  <c r="N939" i="11"/>
  <c r="V668" i="11"/>
  <c r="N668" i="11"/>
  <c r="F668" i="11"/>
  <c r="U668" i="11"/>
  <c r="L668" i="11"/>
  <c r="T668" i="11"/>
  <c r="K668" i="11"/>
  <c r="S668" i="11"/>
  <c r="J668" i="11"/>
  <c r="R668" i="11"/>
  <c r="I668" i="11"/>
  <c r="Q668" i="11"/>
  <c r="H668" i="11"/>
  <c r="Y668" i="11"/>
  <c r="P668" i="11"/>
  <c r="G668" i="11"/>
  <c r="X668" i="11"/>
  <c r="O668" i="11"/>
  <c r="W668" i="11"/>
  <c r="M668" i="11"/>
  <c r="W732" i="11"/>
  <c r="O732" i="11"/>
  <c r="G732" i="11"/>
  <c r="V732" i="11"/>
  <c r="N732" i="11"/>
  <c r="F732" i="11"/>
  <c r="U732" i="11"/>
  <c r="M732" i="11"/>
  <c r="Q732" i="11"/>
  <c r="P732" i="11"/>
  <c r="L732" i="11"/>
  <c r="Y732" i="11"/>
  <c r="K732" i="11"/>
  <c r="X732" i="11"/>
  <c r="J732" i="11"/>
  <c r="T732" i="11"/>
  <c r="I732" i="11"/>
  <c r="S732" i="11"/>
  <c r="H732" i="11"/>
  <c r="R732" i="11"/>
  <c r="U796" i="11"/>
  <c r="M796" i="11"/>
  <c r="Q796" i="11"/>
  <c r="H796" i="11"/>
  <c r="Y796" i="11"/>
  <c r="P796" i="11"/>
  <c r="G796" i="11"/>
  <c r="X796" i="11"/>
  <c r="O796" i="11"/>
  <c r="F796" i="11"/>
  <c r="L796" i="11"/>
  <c r="K796" i="11"/>
  <c r="W796" i="11"/>
  <c r="J796" i="11"/>
  <c r="V796" i="11"/>
  <c r="I796" i="11"/>
  <c r="T796" i="11"/>
  <c r="S796" i="11"/>
  <c r="R796" i="11"/>
  <c r="N796" i="11"/>
  <c r="U860" i="11"/>
  <c r="M860" i="11"/>
  <c r="V860" i="11"/>
  <c r="L860" i="11"/>
  <c r="T860" i="11"/>
  <c r="K860" i="11"/>
  <c r="S860" i="11"/>
  <c r="J860" i="11"/>
  <c r="R860" i="11"/>
  <c r="I860" i="11"/>
  <c r="Q860" i="11"/>
  <c r="H860" i="11"/>
  <c r="Y860" i="11"/>
  <c r="P860" i="11"/>
  <c r="G860" i="11"/>
  <c r="X860" i="11"/>
  <c r="O860" i="11"/>
  <c r="F860" i="11"/>
  <c r="W860" i="11"/>
  <c r="N860" i="11"/>
  <c r="Y924" i="11"/>
  <c r="Q924" i="11"/>
  <c r="I924" i="11"/>
  <c r="X924" i="11"/>
  <c r="O924" i="11"/>
  <c r="F924" i="11"/>
  <c r="W924" i="11"/>
  <c r="N924" i="11"/>
  <c r="V924" i="11"/>
  <c r="M924" i="11"/>
  <c r="J924" i="11"/>
  <c r="U924" i="11"/>
  <c r="H924" i="11"/>
  <c r="T924" i="11"/>
  <c r="G924" i="11"/>
  <c r="S924" i="11"/>
  <c r="R924" i="11"/>
  <c r="P924" i="11"/>
  <c r="L924" i="11"/>
  <c r="K924" i="11"/>
  <c r="U988" i="11"/>
  <c r="M988" i="11"/>
  <c r="T988" i="11"/>
  <c r="L988" i="11"/>
  <c r="S988" i="11"/>
  <c r="K988" i="11"/>
  <c r="R988" i="11"/>
  <c r="J988" i="11"/>
  <c r="Y988" i="11"/>
  <c r="Q988" i="11"/>
  <c r="I988" i="11"/>
  <c r="X988" i="11"/>
  <c r="P988" i="11"/>
  <c r="H988" i="11"/>
  <c r="W988" i="11"/>
  <c r="O988" i="11"/>
  <c r="G988" i="11"/>
  <c r="N988" i="11"/>
  <c r="F988" i="11"/>
  <c r="V988" i="11"/>
  <c r="R645" i="11"/>
  <c r="J645" i="11"/>
  <c r="X645" i="11"/>
  <c r="O645" i="11"/>
  <c r="F645" i="11"/>
  <c r="W645" i="11"/>
  <c r="N645" i="11"/>
  <c r="V645" i="11"/>
  <c r="M645" i="11"/>
  <c r="U645" i="11"/>
  <c r="L645" i="11"/>
  <c r="T645" i="11"/>
  <c r="K645" i="11"/>
  <c r="S645" i="11"/>
  <c r="I645" i="11"/>
  <c r="Q645" i="11"/>
  <c r="H645" i="11"/>
  <c r="Y645" i="11"/>
  <c r="P645" i="11"/>
  <c r="G645" i="11"/>
  <c r="S709" i="11"/>
  <c r="K709" i="11"/>
  <c r="R709" i="11"/>
  <c r="I709" i="11"/>
  <c r="Q709" i="11"/>
  <c r="H709" i="11"/>
  <c r="Y709" i="11"/>
  <c r="P709" i="11"/>
  <c r="G709" i="11"/>
  <c r="X709" i="11"/>
  <c r="O709" i="11"/>
  <c r="F709" i="11"/>
  <c r="W709" i="11"/>
  <c r="N709" i="11"/>
  <c r="V709" i="11"/>
  <c r="M709" i="11"/>
  <c r="U709" i="11"/>
  <c r="L709" i="11"/>
  <c r="T709" i="11"/>
  <c r="J709" i="11"/>
  <c r="V773" i="11"/>
  <c r="N773" i="11"/>
  <c r="F773" i="11"/>
  <c r="U773" i="11"/>
  <c r="M773" i="11"/>
  <c r="T773" i="11"/>
  <c r="L773" i="11"/>
  <c r="S773" i="11"/>
  <c r="K773" i="11"/>
  <c r="R773" i="11"/>
  <c r="J773" i="11"/>
  <c r="I773" i="11"/>
  <c r="H773" i="11"/>
  <c r="Y773" i="11"/>
  <c r="G773" i="11"/>
  <c r="X773" i="11"/>
  <c r="W773" i="11"/>
  <c r="Q773" i="11"/>
  <c r="P773" i="11"/>
  <c r="O773" i="11"/>
  <c r="Y837" i="11"/>
  <c r="Q837" i="11"/>
  <c r="I837" i="11"/>
  <c r="X837" i="11"/>
  <c r="O837" i="11"/>
  <c r="F837" i="11"/>
  <c r="W837" i="11"/>
  <c r="N837" i="11"/>
  <c r="V837" i="11"/>
  <c r="M837" i="11"/>
  <c r="L837" i="11"/>
  <c r="K837" i="11"/>
  <c r="J837" i="11"/>
  <c r="U837" i="11"/>
  <c r="H837" i="11"/>
  <c r="T837" i="11"/>
  <c r="G837" i="11"/>
  <c r="S837" i="11"/>
  <c r="R837" i="11"/>
  <c r="P837" i="11"/>
  <c r="Y901" i="11"/>
  <c r="Q901" i="11"/>
  <c r="I901" i="11"/>
  <c r="X901" i="11"/>
  <c r="O901" i="11"/>
  <c r="F901" i="11"/>
  <c r="W901" i="11"/>
  <c r="N901" i="11"/>
  <c r="V901" i="11"/>
  <c r="M901" i="11"/>
  <c r="U901" i="11"/>
  <c r="L901" i="11"/>
  <c r="T901" i="11"/>
  <c r="K901" i="11"/>
  <c r="S901" i="11"/>
  <c r="J901" i="11"/>
  <c r="R901" i="11"/>
  <c r="H901" i="11"/>
  <c r="P901" i="11"/>
  <c r="G901" i="11"/>
  <c r="V965" i="11"/>
  <c r="N965" i="11"/>
  <c r="F965" i="11"/>
  <c r="S965" i="11"/>
  <c r="J965" i="11"/>
  <c r="R965" i="11"/>
  <c r="I965" i="11"/>
  <c r="Q965" i="11"/>
  <c r="H965" i="11"/>
  <c r="Y965" i="11"/>
  <c r="P965" i="11"/>
  <c r="G965" i="11"/>
  <c r="X965" i="11"/>
  <c r="O965" i="11"/>
  <c r="W965" i="11"/>
  <c r="M965" i="11"/>
  <c r="U965" i="11"/>
  <c r="L965" i="11"/>
  <c r="T965" i="11"/>
  <c r="K965" i="11"/>
  <c r="X350" i="11"/>
  <c r="P350" i="11"/>
  <c r="H350" i="11"/>
  <c r="W350" i="11"/>
  <c r="N350" i="11"/>
  <c r="V350" i="11"/>
  <c r="M350" i="11"/>
  <c r="U350" i="11"/>
  <c r="L350" i="11"/>
  <c r="T350" i="11"/>
  <c r="K350" i="11"/>
  <c r="S350" i="11"/>
  <c r="J350" i="11"/>
  <c r="R350" i="11"/>
  <c r="I350" i="11"/>
  <c r="Q350" i="11"/>
  <c r="G350" i="11"/>
  <c r="Y350" i="11"/>
  <c r="O350" i="11"/>
  <c r="F350" i="11"/>
  <c r="T414" i="11"/>
  <c r="L414" i="11"/>
  <c r="R414" i="11"/>
  <c r="I414" i="11"/>
  <c r="Q414" i="11"/>
  <c r="H414" i="11"/>
  <c r="Y414" i="11"/>
  <c r="P414" i="11"/>
  <c r="G414" i="11"/>
  <c r="X414" i="11"/>
  <c r="O414" i="11"/>
  <c r="F414" i="11"/>
  <c r="W414" i="11"/>
  <c r="N414" i="11"/>
  <c r="V414" i="11"/>
  <c r="M414" i="11"/>
  <c r="U414" i="11"/>
  <c r="K414" i="11"/>
  <c r="S414" i="11"/>
  <c r="J414" i="11"/>
  <c r="T478" i="11"/>
  <c r="L478" i="11"/>
  <c r="S478" i="11"/>
  <c r="K478" i="11"/>
  <c r="R478" i="11"/>
  <c r="J478" i="11"/>
  <c r="Y478" i="11"/>
  <c r="Q478" i="11"/>
  <c r="I478" i="11"/>
  <c r="V478" i="11"/>
  <c r="N478" i="11"/>
  <c r="F478" i="11"/>
  <c r="G478" i="11"/>
  <c r="X478" i="11"/>
  <c r="W478" i="11"/>
  <c r="U478" i="11"/>
  <c r="P478" i="11"/>
  <c r="O478" i="11"/>
  <c r="M478" i="11"/>
  <c r="H478" i="11"/>
  <c r="R542" i="11"/>
  <c r="J542" i="11"/>
  <c r="Y542" i="11"/>
  <c r="Q542" i="11"/>
  <c r="I542" i="11"/>
  <c r="X542" i="11"/>
  <c r="P542" i="11"/>
  <c r="H542" i="11"/>
  <c r="M542" i="11"/>
  <c r="W542" i="11"/>
  <c r="L542" i="11"/>
  <c r="V542" i="11"/>
  <c r="K542" i="11"/>
  <c r="U542" i="11"/>
  <c r="G542" i="11"/>
  <c r="T542" i="11"/>
  <c r="F542" i="11"/>
  <c r="S542" i="11"/>
  <c r="O542" i="11"/>
  <c r="N542" i="11"/>
  <c r="W606" i="11"/>
  <c r="O606" i="11"/>
  <c r="G606" i="11"/>
  <c r="V606" i="11"/>
  <c r="N606" i="11"/>
  <c r="F606" i="11"/>
  <c r="U606" i="11"/>
  <c r="M606" i="11"/>
  <c r="X606" i="11"/>
  <c r="J606" i="11"/>
  <c r="T606" i="11"/>
  <c r="I606" i="11"/>
  <c r="S606" i="11"/>
  <c r="H606" i="11"/>
  <c r="R606" i="11"/>
  <c r="Q606" i="11"/>
  <c r="P606" i="11"/>
  <c r="L606" i="11"/>
  <c r="Y606" i="11"/>
  <c r="K606" i="11"/>
  <c r="V670" i="11"/>
  <c r="N670" i="11"/>
  <c r="F670" i="11"/>
  <c r="R670" i="11"/>
  <c r="I670" i="11"/>
  <c r="Q670" i="11"/>
  <c r="H670" i="11"/>
  <c r="Y670" i="11"/>
  <c r="P670" i="11"/>
  <c r="G670" i="11"/>
  <c r="X670" i="11"/>
  <c r="O670" i="11"/>
  <c r="W670" i="11"/>
  <c r="M670" i="11"/>
  <c r="U670" i="11"/>
  <c r="L670" i="11"/>
  <c r="T670" i="11"/>
  <c r="K670" i="11"/>
  <c r="J670" i="11"/>
  <c r="S670" i="11"/>
  <c r="W734" i="11"/>
  <c r="O734" i="11"/>
  <c r="G734" i="11"/>
  <c r="V734" i="11"/>
  <c r="N734" i="11"/>
  <c r="F734" i="11"/>
  <c r="U734" i="11"/>
  <c r="M734" i="11"/>
  <c r="T734" i="11"/>
  <c r="L734" i="11"/>
  <c r="Y734" i="11"/>
  <c r="Q734" i="11"/>
  <c r="I734" i="11"/>
  <c r="X734" i="11"/>
  <c r="S734" i="11"/>
  <c r="R734" i="11"/>
  <c r="P734" i="11"/>
  <c r="K734" i="11"/>
  <c r="J734" i="11"/>
  <c r="H734" i="11"/>
  <c r="U798" i="11"/>
  <c r="M798" i="11"/>
  <c r="W798" i="11"/>
  <c r="N798" i="11"/>
  <c r="V798" i="11"/>
  <c r="L798" i="11"/>
  <c r="T798" i="11"/>
  <c r="K798" i="11"/>
  <c r="Q798" i="11"/>
  <c r="P798" i="11"/>
  <c r="O798" i="11"/>
  <c r="J798" i="11"/>
  <c r="Y798" i="11"/>
  <c r="I798" i="11"/>
  <c r="X798" i="11"/>
  <c r="H798" i="11"/>
  <c r="S798" i="11"/>
  <c r="G798" i="11"/>
  <c r="R798" i="11"/>
  <c r="F798" i="11"/>
  <c r="U862" i="11"/>
  <c r="M862" i="11"/>
  <c r="R862" i="11"/>
  <c r="I862" i="11"/>
  <c r="Q862" i="11"/>
  <c r="H862" i="11"/>
  <c r="Y862" i="11"/>
  <c r="P862" i="11"/>
  <c r="G862" i="11"/>
  <c r="X862" i="11"/>
  <c r="O862" i="11"/>
  <c r="F862" i="11"/>
  <c r="W862" i="11"/>
  <c r="N862" i="11"/>
  <c r="V862" i="11"/>
  <c r="L862" i="11"/>
  <c r="T862" i="11"/>
  <c r="K862" i="11"/>
  <c r="S862" i="11"/>
  <c r="J862" i="11"/>
  <c r="Y926" i="11"/>
  <c r="Q926" i="11"/>
  <c r="I926" i="11"/>
  <c r="U926" i="11"/>
  <c r="L926" i="11"/>
  <c r="T926" i="11"/>
  <c r="K926" i="11"/>
  <c r="S926" i="11"/>
  <c r="J926" i="11"/>
  <c r="N926" i="11"/>
  <c r="M926" i="11"/>
  <c r="X926" i="11"/>
  <c r="H926" i="11"/>
  <c r="W926" i="11"/>
  <c r="G926" i="11"/>
  <c r="V926" i="11"/>
  <c r="F926" i="11"/>
  <c r="R926" i="11"/>
  <c r="P926" i="11"/>
  <c r="O926" i="11"/>
  <c r="U990" i="11"/>
  <c r="M990" i="11"/>
  <c r="T990" i="11"/>
  <c r="L990" i="11"/>
  <c r="S990" i="11"/>
  <c r="K990" i="11"/>
  <c r="R990" i="11"/>
  <c r="J990" i="11"/>
  <c r="Y990" i="11"/>
  <c r="Q990" i="11"/>
  <c r="I990" i="11"/>
  <c r="X990" i="11"/>
  <c r="P990" i="11"/>
  <c r="H990" i="11"/>
  <c r="W990" i="11"/>
  <c r="O990" i="11"/>
  <c r="G990" i="11"/>
  <c r="F990" i="11"/>
  <c r="V990" i="11"/>
  <c r="N990" i="11"/>
  <c r="V87" i="11"/>
  <c r="N87" i="11"/>
  <c r="F87" i="11"/>
  <c r="U87" i="11"/>
  <c r="M87" i="11"/>
  <c r="S87" i="11"/>
  <c r="K87" i="11"/>
  <c r="R87" i="11"/>
  <c r="J87" i="11"/>
  <c r="Y87" i="11"/>
  <c r="Q87" i="11"/>
  <c r="I87" i="11"/>
  <c r="P87" i="11"/>
  <c r="O87" i="11"/>
  <c r="L87" i="11"/>
  <c r="H87" i="11"/>
  <c r="G87" i="11"/>
  <c r="X87" i="11"/>
  <c r="W87" i="11"/>
  <c r="T87" i="11"/>
  <c r="S66" i="11"/>
  <c r="K66" i="11"/>
  <c r="R66" i="11"/>
  <c r="J66" i="11"/>
  <c r="Y66" i="11"/>
  <c r="Q66" i="11"/>
  <c r="I66" i="11"/>
  <c r="L66" i="11"/>
  <c r="X66" i="11"/>
  <c r="P66" i="11"/>
  <c r="H66" i="11"/>
  <c r="W66" i="11"/>
  <c r="O66" i="11"/>
  <c r="G66" i="11"/>
  <c r="V66" i="11"/>
  <c r="N66" i="11"/>
  <c r="F66" i="11"/>
  <c r="U66" i="11"/>
  <c r="M66" i="11"/>
  <c r="T66" i="11"/>
  <c r="X479" i="11"/>
  <c r="P479" i="11"/>
  <c r="H479" i="11"/>
  <c r="W479" i="11"/>
  <c r="O479" i="11"/>
  <c r="G479" i="11"/>
  <c r="V479" i="11"/>
  <c r="N479" i="11"/>
  <c r="F479" i="11"/>
  <c r="U479" i="11"/>
  <c r="M479" i="11"/>
  <c r="T479" i="11"/>
  <c r="L479" i="11"/>
  <c r="S479" i="11"/>
  <c r="K479" i="11"/>
  <c r="R479" i="11"/>
  <c r="J479" i="11"/>
  <c r="I479" i="11"/>
  <c r="Y479" i="11"/>
  <c r="Q479" i="11"/>
  <c r="Y312" i="11"/>
  <c r="Q312" i="11"/>
  <c r="I312" i="11"/>
  <c r="X312" i="11"/>
  <c r="P312" i="11"/>
  <c r="H312" i="11"/>
  <c r="W312" i="11"/>
  <c r="O312" i="11"/>
  <c r="G312" i="11"/>
  <c r="S312" i="11"/>
  <c r="R312" i="11"/>
  <c r="N312" i="11"/>
  <c r="M312" i="11"/>
  <c r="L312" i="11"/>
  <c r="V312" i="11"/>
  <c r="K312" i="11"/>
  <c r="U312" i="11"/>
  <c r="J312" i="11"/>
  <c r="T312" i="11"/>
  <c r="F312" i="11"/>
  <c r="V535" i="11"/>
  <c r="N535" i="11"/>
  <c r="F535" i="11"/>
  <c r="U535" i="11"/>
  <c r="M535" i="11"/>
  <c r="T535" i="11"/>
  <c r="L535" i="11"/>
  <c r="Y535" i="11"/>
  <c r="K535" i="11"/>
  <c r="X535" i="11"/>
  <c r="J535" i="11"/>
  <c r="W535" i="11"/>
  <c r="I535" i="11"/>
  <c r="S535" i="11"/>
  <c r="H535" i="11"/>
  <c r="R535" i="11"/>
  <c r="G535" i="11"/>
  <c r="Q535" i="11"/>
  <c r="P535" i="11"/>
  <c r="O535" i="11"/>
  <c r="S581" i="11"/>
  <c r="K581" i="11"/>
  <c r="Y581" i="11"/>
  <c r="P581" i="11"/>
  <c r="G581" i="11"/>
  <c r="X581" i="11"/>
  <c r="O581" i="11"/>
  <c r="F581" i="11"/>
  <c r="W581" i="11"/>
  <c r="N581" i="11"/>
  <c r="V581" i="11"/>
  <c r="M581" i="11"/>
  <c r="U581" i="11"/>
  <c r="L581" i="11"/>
  <c r="T581" i="11"/>
  <c r="J581" i="11"/>
  <c r="R581" i="11"/>
  <c r="I581" i="11"/>
  <c r="Q581" i="11"/>
  <c r="H581" i="11"/>
  <c r="T739" i="11"/>
  <c r="L739" i="11"/>
  <c r="V739" i="11"/>
  <c r="M739" i="11"/>
  <c r="U739" i="11"/>
  <c r="K739" i="11"/>
  <c r="S739" i="11"/>
  <c r="J739" i="11"/>
  <c r="R739" i="11"/>
  <c r="I739" i="11"/>
  <c r="Q739" i="11"/>
  <c r="H739" i="11"/>
  <c r="Y739" i="11"/>
  <c r="P739" i="11"/>
  <c r="G739" i="11"/>
  <c r="X739" i="11"/>
  <c r="O739" i="11"/>
  <c r="F739" i="11"/>
  <c r="W739" i="11"/>
  <c r="N739" i="11"/>
  <c r="Y793" i="11"/>
  <c r="Q793" i="11"/>
  <c r="I793" i="11"/>
  <c r="V793" i="11"/>
  <c r="M793" i="11"/>
  <c r="U793" i="11"/>
  <c r="L793" i="11"/>
  <c r="T793" i="11"/>
  <c r="K793" i="11"/>
  <c r="O793" i="11"/>
  <c r="N793" i="11"/>
  <c r="J793" i="11"/>
  <c r="X793" i="11"/>
  <c r="H793" i="11"/>
  <c r="W793" i="11"/>
  <c r="G793" i="11"/>
  <c r="S793" i="11"/>
  <c r="F793" i="11"/>
  <c r="R793" i="11"/>
  <c r="P793" i="11"/>
  <c r="R548" i="11"/>
  <c r="J548" i="11"/>
  <c r="Y548" i="11"/>
  <c r="Q548" i="11"/>
  <c r="I548" i="11"/>
  <c r="X548" i="11"/>
  <c r="P548" i="11"/>
  <c r="H548" i="11"/>
  <c r="W548" i="11"/>
  <c r="O548" i="11"/>
  <c r="G548" i="11"/>
  <c r="V548" i="11"/>
  <c r="U548" i="11"/>
  <c r="T548" i="11"/>
  <c r="L548" i="11"/>
  <c r="N548" i="11"/>
  <c r="M548" i="11"/>
  <c r="K548" i="11"/>
  <c r="F548" i="11"/>
  <c r="S548" i="11"/>
  <c r="W226" i="11"/>
  <c r="O226" i="11"/>
  <c r="G226" i="11"/>
  <c r="V226" i="11"/>
  <c r="N226" i="11"/>
  <c r="F226" i="11"/>
  <c r="U226" i="11"/>
  <c r="M226" i="11"/>
  <c r="T226" i="11"/>
  <c r="L226" i="11"/>
  <c r="S226" i="11"/>
  <c r="K226" i="11"/>
  <c r="R226" i="11"/>
  <c r="J226" i="11"/>
  <c r="Y226" i="11"/>
  <c r="Q226" i="11"/>
  <c r="I226" i="11"/>
  <c r="X226" i="11"/>
  <c r="P226" i="11"/>
  <c r="H226" i="11"/>
  <c r="W75" i="11"/>
  <c r="O75" i="11"/>
  <c r="G75" i="11"/>
  <c r="H75" i="11"/>
  <c r="V75" i="11"/>
  <c r="N75" i="11"/>
  <c r="F75" i="11"/>
  <c r="X75" i="11"/>
  <c r="U75" i="11"/>
  <c r="M75" i="11"/>
  <c r="T75" i="11"/>
  <c r="L75" i="11"/>
  <c r="S75" i="11"/>
  <c r="K75" i="11"/>
  <c r="R75" i="11"/>
  <c r="J75" i="11"/>
  <c r="Y75" i="11"/>
  <c r="Q75" i="11"/>
  <c r="I75" i="11"/>
  <c r="P75" i="11"/>
  <c r="V632" i="11"/>
  <c r="N632" i="11"/>
  <c r="F632" i="11"/>
  <c r="S632" i="11"/>
  <c r="J632" i="11"/>
  <c r="R632" i="11"/>
  <c r="I632" i="11"/>
  <c r="Q632" i="11"/>
  <c r="H632" i="11"/>
  <c r="Y632" i="11"/>
  <c r="P632" i="11"/>
  <c r="G632" i="11"/>
  <c r="X632" i="11"/>
  <c r="O632" i="11"/>
  <c r="W632" i="11"/>
  <c r="M632" i="11"/>
  <c r="U632" i="11"/>
  <c r="L632" i="11"/>
  <c r="T632" i="11"/>
  <c r="K632" i="11"/>
  <c r="R669" i="11"/>
  <c r="J669" i="11"/>
  <c r="T669" i="11"/>
  <c r="K669" i="11"/>
  <c r="S669" i="11"/>
  <c r="I669" i="11"/>
  <c r="Q669" i="11"/>
  <c r="H669" i="11"/>
  <c r="Y669" i="11"/>
  <c r="P669" i="11"/>
  <c r="G669" i="11"/>
  <c r="X669" i="11"/>
  <c r="O669" i="11"/>
  <c r="F669" i="11"/>
  <c r="W669" i="11"/>
  <c r="N669" i="11"/>
  <c r="V669" i="11"/>
  <c r="M669" i="11"/>
  <c r="U669" i="11"/>
  <c r="L669" i="11"/>
  <c r="S46" i="11"/>
  <c r="K46" i="11"/>
  <c r="L46" i="11"/>
  <c r="R46" i="11"/>
  <c r="J46" i="11"/>
  <c r="Y46" i="11"/>
  <c r="Q46" i="11"/>
  <c r="I46" i="11"/>
  <c r="P46" i="11"/>
  <c r="T46" i="11"/>
  <c r="X46" i="11"/>
  <c r="H46" i="11"/>
  <c r="W46" i="11"/>
  <c r="O46" i="11"/>
  <c r="G46" i="11"/>
  <c r="V46" i="11"/>
  <c r="N46" i="11"/>
  <c r="F46" i="11"/>
  <c r="U46" i="11"/>
  <c r="M46" i="11"/>
  <c r="W63" i="11"/>
  <c r="O63" i="11"/>
  <c r="G63" i="11"/>
  <c r="V63" i="11"/>
  <c r="N63" i="11"/>
  <c r="F63" i="11"/>
  <c r="U63" i="11"/>
  <c r="M63" i="11"/>
  <c r="T63" i="11"/>
  <c r="L63" i="11"/>
  <c r="H63" i="11"/>
  <c r="S63" i="11"/>
  <c r="K63" i="11"/>
  <c r="P63" i="11"/>
  <c r="R63" i="11"/>
  <c r="J63" i="11"/>
  <c r="Y63" i="11"/>
  <c r="Q63" i="11"/>
  <c r="I63" i="11"/>
  <c r="X63" i="11"/>
  <c r="W264" i="11"/>
  <c r="O264" i="11"/>
  <c r="G264" i="11"/>
  <c r="V264" i="11"/>
  <c r="N264" i="11"/>
  <c r="F264" i="11"/>
  <c r="U264" i="11"/>
  <c r="M264" i="11"/>
  <c r="T264" i="11"/>
  <c r="L264" i="11"/>
  <c r="S264" i="11"/>
  <c r="K264" i="11"/>
  <c r="R264" i="11"/>
  <c r="J264" i="11"/>
  <c r="Y264" i="11"/>
  <c r="Q264" i="11"/>
  <c r="I264" i="11"/>
  <c r="X264" i="11"/>
  <c r="P264" i="11"/>
  <c r="H264" i="11"/>
  <c r="V515" i="11"/>
  <c r="N515" i="11"/>
  <c r="F515" i="11"/>
  <c r="R515" i="11"/>
  <c r="I515" i="11"/>
  <c r="Q515" i="11"/>
  <c r="H515" i="11"/>
  <c r="Y515" i="11"/>
  <c r="P515" i="11"/>
  <c r="G515" i="11"/>
  <c r="X515" i="11"/>
  <c r="O515" i="11"/>
  <c r="W515" i="11"/>
  <c r="M515" i="11"/>
  <c r="U515" i="11"/>
  <c r="L515" i="11"/>
  <c r="T515" i="11"/>
  <c r="K515" i="11"/>
  <c r="S515" i="11"/>
  <c r="J515" i="11"/>
  <c r="S64" i="11"/>
  <c r="K64" i="11"/>
  <c r="T64" i="11"/>
  <c r="R64" i="11"/>
  <c r="J64" i="11"/>
  <c r="Y64" i="11"/>
  <c r="Q64" i="11"/>
  <c r="I64" i="11"/>
  <c r="X64" i="11"/>
  <c r="P64" i="11"/>
  <c r="H64" i="11"/>
  <c r="W64" i="11"/>
  <c r="O64" i="11"/>
  <c r="G64" i="11"/>
  <c r="V64" i="11"/>
  <c r="N64" i="11"/>
  <c r="F64" i="11"/>
  <c r="L64" i="11"/>
  <c r="U64" i="11"/>
  <c r="M64" i="11"/>
  <c r="V165" i="11"/>
  <c r="N165" i="11"/>
  <c r="F165" i="11"/>
  <c r="U165" i="11"/>
  <c r="M165" i="11"/>
  <c r="T165" i="11"/>
  <c r="L165" i="11"/>
  <c r="S165" i="11"/>
  <c r="K165" i="11"/>
  <c r="R165" i="11"/>
  <c r="J165" i="11"/>
  <c r="Y165" i="11"/>
  <c r="Q165" i="11"/>
  <c r="I165" i="11"/>
  <c r="X165" i="11"/>
  <c r="P165" i="11"/>
  <c r="H165" i="11"/>
  <c r="W165" i="11"/>
  <c r="O165" i="11"/>
  <c r="G165" i="11"/>
  <c r="W268" i="11"/>
  <c r="O268" i="11"/>
  <c r="G268" i="11"/>
  <c r="V268" i="11"/>
  <c r="N268" i="11"/>
  <c r="F268" i="11"/>
  <c r="U268" i="11"/>
  <c r="M268" i="11"/>
  <c r="T268" i="11"/>
  <c r="L268" i="11"/>
  <c r="S268" i="11"/>
  <c r="K268" i="11"/>
  <c r="R268" i="11"/>
  <c r="J268" i="11"/>
  <c r="Y268" i="11"/>
  <c r="Q268" i="11"/>
  <c r="I268" i="11"/>
  <c r="X268" i="11"/>
  <c r="P268" i="11"/>
  <c r="H268" i="11"/>
  <c r="R524" i="11"/>
  <c r="J524" i="11"/>
  <c r="U524" i="11"/>
  <c r="L524" i="11"/>
  <c r="T524" i="11"/>
  <c r="K524" i="11"/>
  <c r="S524" i="11"/>
  <c r="I524" i="11"/>
  <c r="Q524" i="11"/>
  <c r="H524" i="11"/>
  <c r="Y524" i="11"/>
  <c r="P524" i="11"/>
  <c r="G524" i="11"/>
  <c r="X524" i="11"/>
  <c r="O524" i="11"/>
  <c r="F524" i="11"/>
  <c r="W524" i="11"/>
  <c r="N524" i="11"/>
  <c r="V524" i="11"/>
  <c r="M524" i="11"/>
  <c r="S56" i="11"/>
  <c r="K56" i="11"/>
  <c r="R56" i="11"/>
  <c r="J56" i="11"/>
  <c r="Y56" i="11"/>
  <c r="Q56" i="11"/>
  <c r="I56" i="11"/>
  <c r="X56" i="11"/>
  <c r="P56" i="11"/>
  <c r="H56" i="11"/>
  <c r="W56" i="11"/>
  <c r="O56" i="11"/>
  <c r="G56" i="11"/>
  <c r="V56" i="11"/>
  <c r="N56" i="11"/>
  <c r="F56" i="11"/>
  <c r="T56" i="11"/>
  <c r="U56" i="11"/>
  <c r="M56" i="11"/>
  <c r="L56" i="11"/>
  <c r="R152" i="11"/>
  <c r="J152" i="11"/>
  <c r="Y152" i="11"/>
  <c r="Q152" i="11"/>
  <c r="I152" i="11"/>
  <c r="X152" i="11"/>
  <c r="P152" i="11"/>
  <c r="H152" i="11"/>
  <c r="W152" i="11"/>
  <c r="O152" i="11"/>
  <c r="G152" i="11"/>
  <c r="V152" i="11"/>
  <c r="N152" i="11"/>
  <c r="F152" i="11"/>
  <c r="U152" i="11"/>
  <c r="M152" i="11"/>
  <c r="T152" i="11"/>
  <c r="L152" i="11"/>
  <c r="S152" i="11"/>
  <c r="K152" i="11"/>
  <c r="S255" i="11"/>
  <c r="K255" i="11"/>
  <c r="R255" i="11"/>
  <c r="J255" i="11"/>
  <c r="Y255" i="11"/>
  <c r="Q255" i="11"/>
  <c r="I255" i="11"/>
  <c r="X255" i="11"/>
  <c r="P255" i="11"/>
  <c r="H255" i="11"/>
  <c r="W255" i="11"/>
  <c r="O255" i="11"/>
  <c r="G255" i="11"/>
  <c r="V255" i="11"/>
  <c r="N255" i="11"/>
  <c r="F255" i="11"/>
  <c r="U255" i="11"/>
  <c r="M255" i="11"/>
  <c r="T255" i="11"/>
  <c r="L255" i="11"/>
  <c r="T460" i="11"/>
  <c r="L460" i="11"/>
  <c r="S460" i="11"/>
  <c r="K460" i="11"/>
  <c r="R460" i="11"/>
  <c r="Y460" i="11"/>
  <c r="N460" i="11"/>
  <c r="X460" i="11"/>
  <c r="M460" i="11"/>
  <c r="W460" i="11"/>
  <c r="J460" i="11"/>
  <c r="V460" i="11"/>
  <c r="I460" i="11"/>
  <c r="U460" i="11"/>
  <c r="H460" i="11"/>
  <c r="Q460" i="11"/>
  <c r="G460" i="11"/>
  <c r="P460" i="11"/>
  <c r="F460" i="11"/>
  <c r="O460" i="11"/>
  <c r="S48" i="11"/>
  <c r="K48" i="11"/>
  <c r="R48" i="11"/>
  <c r="J48" i="11"/>
  <c r="T48" i="11"/>
  <c r="Y48" i="11"/>
  <c r="Q48" i="11"/>
  <c r="I48" i="11"/>
  <c r="X48" i="11"/>
  <c r="P48" i="11"/>
  <c r="H48" i="11"/>
  <c r="W48" i="11"/>
  <c r="O48" i="11"/>
  <c r="G48" i="11"/>
  <c r="V48" i="11"/>
  <c r="N48" i="11"/>
  <c r="F48" i="11"/>
  <c r="L48" i="11"/>
  <c r="U48" i="11"/>
  <c r="M48" i="11"/>
  <c r="R142" i="11"/>
  <c r="J142" i="11"/>
  <c r="Y142" i="11"/>
  <c r="Q142" i="11"/>
  <c r="I142" i="11"/>
  <c r="X142" i="11"/>
  <c r="P142" i="11"/>
  <c r="H142" i="11"/>
  <c r="W142" i="11"/>
  <c r="O142" i="11"/>
  <c r="G142" i="11"/>
  <c r="V142" i="11"/>
  <c r="N142" i="11"/>
  <c r="F142" i="11"/>
  <c r="U142" i="11"/>
  <c r="M142" i="11"/>
  <c r="T142" i="11"/>
  <c r="L142" i="11"/>
  <c r="S142" i="11"/>
  <c r="K142" i="11"/>
  <c r="S245" i="11"/>
  <c r="K245" i="11"/>
  <c r="R245" i="11"/>
  <c r="J245" i="11"/>
  <c r="Y245" i="11"/>
  <c r="Q245" i="11"/>
  <c r="I245" i="11"/>
  <c r="X245" i="11"/>
  <c r="P245" i="11"/>
  <c r="H245" i="11"/>
  <c r="W245" i="11"/>
  <c r="O245" i="11"/>
  <c r="G245" i="11"/>
  <c r="V245" i="11"/>
  <c r="N245" i="11"/>
  <c r="F245" i="11"/>
  <c r="U245" i="11"/>
  <c r="M245" i="11"/>
  <c r="T245" i="11"/>
  <c r="L245" i="11"/>
  <c r="X396" i="11"/>
  <c r="P396" i="11"/>
  <c r="H396" i="11"/>
  <c r="R396" i="11"/>
  <c r="I396" i="11"/>
  <c r="Q396" i="11"/>
  <c r="G396" i="11"/>
  <c r="Y396" i="11"/>
  <c r="O396" i="11"/>
  <c r="F396" i="11"/>
  <c r="W396" i="11"/>
  <c r="N396" i="11"/>
  <c r="V396" i="11"/>
  <c r="M396" i="11"/>
  <c r="U396" i="11"/>
  <c r="L396" i="11"/>
  <c r="T396" i="11"/>
  <c r="K396" i="11"/>
  <c r="S396" i="11"/>
  <c r="J396" i="11"/>
  <c r="S40" i="11"/>
  <c r="K40" i="11"/>
  <c r="R40" i="11"/>
  <c r="J40" i="11"/>
  <c r="Y40" i="11"/>
  <c r="Q40" i="11"/>
  <c r="I40" i="11"/>
  <c r="P40" i="11"/>
  <c r="H40" i="11"/>
  <c r="X40" i="11"/>
  <c r="W40" i="11"/>
  <c r="O40" i="11"/>
  <c r="G40" i="11"/>
  <c r="V40" i="11"/>
  <c r="N40" i="11"/>
  <c r="F40" i="11"/>
  <c r="T40" i="11"/>
  <c r="U40" i="11"/>
  <c r="M40" i="11"/>
  <c r="L40" i="11"/>
  <c r="R132" i="11"/>
  <c r="J132" i="11"/>
  <c r="Y132" i="11"/>
  <c r="Q132" i="11"/>
  <c r="I132" i="11"/>
  <c r="X132" i="11"/>
  <c r="P132" i="11"/>
  <c r="H132" i="11"/>
  <c r="W132" i="11"/>
  <c r="O132" i="11"/>
  <c r="G132" i="11"/>
  <c r="V132" i="11"/>
  <c r="N132" i="11"/>
  <c r="F132" i="11"/>
  <c r="U132" i="11"/>
  <c r="M132" i="11"/>
  <c r="T132" i="11"/>
  <c r="L132" i="11"/>
  <c r="S132" i="11"/>
  <c r="K132" i="11"/>
  <c r="W232" i="11"/>
  <c r="O232" i="11"/>
  <c r="G232" i="11"/>
  <c r="V232" i="11"/>
  <c r="N232" i="11"/>
  <c r="F232" i="11"/>
  <c r="U232" i="11"/>
  <c r="M232" i="11"/>
  <c r="T232" i="11"/>
  <c r="L232" i="11"/>
  <c r="S232" i="11"/>
  <c r="K232" i="11"/>
  <c r="R232" i="11"/>
  <c r="J232" i="11"/>
  <c r="Y232" i="11"/>
  <c r="Q232" i="11"/>
  <c r="I232" i="11"/>
  <c r="X232" i="11"/>
  <c r="P232" i="11"/>
  <c r="H232" i="11"/>
  <c r="Y336" i="11"/>
  <c r="Q336" i="11"/>
  <c r="I336" i="11"/>
  <c r="X336" i="11"/>
  <c r="P336" i="11"/>
  <c r="H336" i="11"/>
  <c r="W336" i="11"/>
  <c r="O336" i="11"/>
  <c r="G336" i="11"/>
  <c r="V336" i="11"/>
  <c r="N336" i="11"/>
  <c r="F336" i="11"/>
  <c r="U336" i="11"/>
  <c r="M336" i="11"/>
  <c r="S336" i="11"/>
  <c r="T336" i="11"/>
  <c r="R336" i="11"/>
  <c r="L336" i="11"/>
  <c r="K336" i="11"/>
  <c r="J336" i="11"/>
  <c r="W23" i="11"/>
  <c r="O23" i="11"/>
  <c r="G23" i="11"/>
  <c r="V23" i="11"/>
  <c r="N23" i="11"/>
  <c r="F23" i="11"/>
  <c r="U23" i="11"/>
  <c r="M23" i="11"/>
  <c r="T23" i="11"/>
  <c r="H23" i="11"/>
  <c r="L23" i="11"/>
  <c r="S23" i="11"/>
  <c r="I23" i="11"/>
  <c r="X23" i="11"/>
  <c r="K23" i="11"/>
  <c r="J23" i="11"/>
  <c r="Q23" i="11"/>
  <c r="P23" i="11"/>
  <c r="R23" i="11"/>
  <c r="Y23" i="11"/>
  <c r="R108" i="11"/>
  <c r="J108" i="11"/>
  <c r="Y108" i="11"/>
  <c r="Q108" i="11"/>
  <c r="I108" i="11"/>
  <c r="X108" i="11"/>
  <c r="P108" i="11"/>
  <c r="H108" i="11"/>
  <c r="W108" i="11"/>
  <c r="O108" i="11"/>
  <c r="G108" i="11"/>
  <c r="V108" i="11"/>
  <c r="N108" i="11"/>
  <c r="F108" i="11"/>
  <c r="U108" i="11"/>
  <c r="M108" i="11"/>
  <c r="T108" i="11"/>
  <c r="L108" i="11"/>
  <c r="S108" i="11"/>
  <c r="K108" i="11"/>
  <c r="W208" i="11"/>
  <c r="O208" i="11"/>
  <c r="G208" i="11"/>
  <c r="V208" i="11"/>
  <c r="N208" i="11"/>
  <c r="F208" i="11"/>
  <c r="U208" i="11"/>
  <c r="M208" i="11"/>
  <c r="T208" i="11"/>
  <c r="L208" i="11"/>
  <c r="S208" i="11"/>
  <c r="K208" i="11"/>
  <c r="Y208" i="11"/>
  <c r="X208" i="11"/>
  <c r="R208" i="11"/>
  <c r="Q208" i="11"/>
  <c r="P208" i="11"/>
  <c r="J208" i="11"/>
  <c r="I208" i="11"/>
  <c r="H208" i="11"/>
  <c r="U311" i="11"/>
  <c r="M311" i="11"/>
  <c r="T311" i="11"/>
  <c r="L311" i="11"/>
  <c r="S311" i="11"/>
  <c r="K311" i="11"/>
  <c r="Y311" i="11"/>
  <c r="N311" i="11"/>
  <c r="X311" i="11"/>
  <c r="J311" i="11"/>
  <c r="W311" i="11"/>
  <c r="I311" i="11"/>
  <c r="V311" i="11"/>
  <c r="H311" i="11"/>
  <c r="R311" i="11"/>
  <c r="G311" i="11"/>
  <c r="Q311" i="11"/>
  <c r="F311" i="11"/>
  <c r="P311" i="11"/>
  <c r="O311" i="11"/>
  <c r="U850" i="11"/>
  <c r="M850" i="11"/>
  <c r="T850" i="11"/>
  <c r="K850" i="11"/>
  <c r="S850" i="11"/>
  <c r="J850" i="11"/>
  <c r="R850" i="11"/>
  <c r="I850" i="11"/>
  <c r="P850" i="11"/>
  <c r="O850" i="11"/>
  <c r="N850" i="11"/>
  <c r="Y850" i="11"/>
  <c r="L850" i="11"/>
  <c r="X850" i="11"/>
  <c r="H850" i="11"/>
  <c r="W850" i="11"/>
  <c r="G850" i="11"/>
  <c r="V850" i="11"/>
  <c r="F850" i="11"/>
  <c r="Q850" i="11"/>
  <c r="R84" i="11"/>
  <c r="J84" i="11"/>
  <c r="Y84" i="11"/>
  <c r="Q84" i="11"/>
  <c r="I84" i="11"/>
  <c r="W84" i="11"/>
  <c r="O84" i="11"/>
  <c r="G84" i="11"/>
  <c r="V84" i="11"/>
  <c r="N84" i="11"/>
  <c r="F84" i="11"/>
  <c r="U84" i="11"/>
  <c r="M84" i="11"/>
  <c r="L84" i="11"/>
  <c r="K84" i="11"/>
  <c r="H84" i="11"/>
  <c r="P84" i="11"/>
  <c r="X84" i="11"/>
  <c r="T84" i="11"/>
  <c r="S84" i="11"/>
  <c r="W184" i="11"/>
  <c r="O184" i="11"/>
  <c r="G184" i="11"/>
  <c r="V184" i="11"/>
  <c r="N184" i="11"/>
  <c r="U184" i="11"/>
  <c r="M184" i="11"/>
  <c r="Y184" i="11"/>
  <c r="K184" i="11"/>
  <c r="X184" i="11"/>
  <c r="J184" i="11"/>
  <c r="T184" i="11"/>
  <c r="I184" i="11"/>
  <c r="S184" i="11"/>
  <c r="H184" i="11"/>
  <c r="R184" i="11"/>
  <c r="F184" i="11"/>
  <c r="Q184" i="11"/>
  <c r="P184" i="11"/>
  <c r="L184" i="11"/>
  <c r="U287" i="11"/>
  <c r="M287" i="11"/>
  <c r="T287" i="11"/>
  <c r="L287" i="11"/>
  <c r="S287" i="11"/>
  <c r="K287" i="11"/>
  <c r="R287" i="11"/>
  <c r="G287" i="11"/>
  <c r="Q287" i="11"/>
  <c r="F287" i="11"/>
  <c r="P287" i="11"/>
  <c r="O287" i="11"/>
  <c r="Y287" i="11"/>
  <c r="N287" i="11"/>
  <c r="X287" i="11"/>
  <c r="J287" i="11"/>
  <c r="W287" i="11"/>
  <c r="I287" i="11"/>
  <c r="V287" i="11"/>
  <c r="H287" i="11"/>
  <c r="V658" i="11"/>
  <c r="N658" i="11"/>
  <c r="F658" i="11"/>
  <c r="T658" i="11"/>
  <c r="K658" i="11"/>
  <c r="S658" i="11"/>
  <c r="J658" i="11"/>
  <c r="R658" i="11"/>
  <c r="I658" i="11"/>
  <c r="Q658" i="11"/>
  <c r="H658" i="11"/>
  <c r="Y658" i="11"/>
  <c r="P658" i="11"/>
  <c r="G658" i="11"/>
  <c r="X658" i="11"/>
  <c r="O658" i="11"/>
  <c r="W658" i="11"/>
  <c r="M658" i="11"/>
  <c r="U658" i="11"/>
  <c r="L658" i="11"/>
  <c r="S62" i="11"/>
  <c r="K62" i="11"/>
  <c r="R62" i="11"/>
  <c r="J62" i="11"/>
  <c r="L62" i="11"/>
  <c r="Y62" i="11"/>
  <c r="Q62" i="11"/>
  <c r="I62" i="11"/>
  <c r="T62" i="11"/>
  <c r="X62" i="11"/>
  <c r="P62" i="11"/>
  <c r="H62" i="11"/>
  <c r="W62" i="11"/>
  <c r="O62" i="11"/>
  <c r="G62" i="11"/>
  <c r="V62" i="11"/>
  <c r="N62" i="11"/>
  <c r="F62" i="11"/>
  <c r="U62" i="11"/>
  <c r="M62" i="11"/>
  <c r="R160" i="11"/>
  <c r="J160" i="11"/>
  <c r="Y160" i="11"/>
  <c r="Q160" i="11"/>
  <c r="I160" i="11"/>
  <c r="X160" i="11"/>
  <c r="P160" i="11"/>
  <c r="H160" i="11"/>
  <c r="W160" i="11"/>
  <c r="O160" i="11"/>
  <c r="G160" i="11"/>
  <c r="V160" i="11"/>
  <c r="N160" i="11"/>
  <c r="F160" i="11"/>
  <c r="U160" i="11"/>
  <c r="M160" i="11"/>
  <c r="T160" i="11"/>
  <c r="L160" i="11"/>
  <c r="S160" i="11"/>
  <c r="K160" i="11"/>
  <c r="S263" i="11"/>
  <c r="K263" i="11"/>
  <c r="R263" i="11"/>
  <c r="J263" i="11"/>
  <c r="Y263" i="11"/>
  <c r="Q263" i="11"/>
  <c r="I263" i="11"/>
  <c r="X263" i="11"/>
  <c r="P263" i="11"/>
  <c r="H263" i="11"/>
  <c r="W263" i="11"/>
  <c r="O263" i="11"/>
  <c r="G263" i="11"/>
  <c r="V263" i="11"/>
  <c r="N263" i="11"/>
  <c r="F263" i="11"/>
  <c r="U263" i="11"/>
  <c r="M263" i="11"/>
  <c r="T263" i="11"/>
  <c r="L263" i="11"/>
  <c r="R506" i="11"/>
  <c r="J506" i="11"/>
  <c r="X506" i="11"/>
  <c r="O506" i="11"/>
  <c r="F506" i="11"/>
  <c r="W506" i="11"/>
  <c r="N506" i="11"/>
  <c r="V506" i="11"/>
  <c r="M506" i="11"/>
  <c r="U506" i="11"/>
  <c r="L506" i="11"/>
  <c r="T506" i="11"/>
  <c r="K506" i="11"/>
  <c r="S506" i="11"/>
  <c r="I506" i="11"/>
  <c r="Q506" i="11"/>
  <c r="H506" i="11"/>
  <c r="Y506" i="11"/>
  <c r="P506" i="11"/>
  <c r="G506" i="11"/>
  <c r="X370" i="11"/>
  <c r="P370" i="11"/>
  <c r="H370" i="11"/>
  <c r="Q370" i="11"/>
  <c r="G370" i="11"/>
  <c r="Y370" i="11"/>
  <c r="O370" i="11"/>
  <c r="F370" i="11"/>
  <c r="W370" i="11"/>
  <c r="N370" i="11"/>
  <c r="V370" i="11"/>
  <c r="M370" i="11"/>
  <c r="U370" i="11"/>
  <c r="L370" i="11"/>
  <c r="T370" i="11"/>
  <c r="K370" i="11"/>
  <c r="S370" i="11"/>
  <c r="J370" i="11"/>
  <c r="I370" i="11"/>
  <c r="R370" i="11"/>
  <c r="X443" i="11"/>
  <c r="P443" i="11"/>
  <c r="H443" i="11"/>
  <c r="W443" i="11"/>
  <c r="N443" i="11"/>
  <c r="V443" i="11"/>
  <c r="M443" i="11"/>
  <c r="U443" i="11"/>
  <c r="L443" i="11"/>
  <c r="T443" i="11"/>
  <c r="K443" i="11"/>
  <c r="S443" i="11"/>
  <c r="J443" i="11"/>
  <c r="R443" i="11"/>
  <c r="I443" i="11"/>
  <c r="Q443" i="11"/>
  <c r="G443" i="11"/>
  <c r="Y443" i="11"/>
  <c r="O443" i="11"/>
  <c r="F443" i="11"/>
  <c r="R516" i="11"/>
  <c r="J516" i="11"/>
  <c r="Y516" i="11"/>
  <c r="P516" i="11"/>
  <c r="G516" i="11"/>
  <c r="X516" i="11"/>
  <c r="O516" i="11"/>
  <c r="F516" i="11"/>
  <c r="W516" i="11"/>
  <c r="N516" i="11"/>
  <c r="V516" i="11"/>
  <c r="M516" i="11"/>
  <c r="U516" i="11"/>
  <c r="L516" i="11"/>
  <c r="T516" i="11"/>
  <c r="K516" i="11"/>
  <c r="S516" i="11"/>
  <c r="I516" i="11"/>
  <c r="Q516" i="11"/>
  <c r="H516" i="11"/>
  <c r="S589" i="11"/>
  <c r="K589" i="11"/>
  <c r="U589" i="11"/>
  <c r="L589" i="11"/>
  <c r="T589" i="11"/>
  <c r="J589" i="11"/>
  <c r="R589" i="11"/>
  <c r="I589" i="11"/>
  <c r="Q589" i="11"/>
  <c r="H589" i="11"/>
  <c r="Y589" i="11"/>
  <c r="P589" i="11"/>
  <c r="G589" i="11"/>
  <c r="X589" i="11"/>
  <c r="O589" i="11"/>
  <c r="F589" i="11"/>
  <c r="W589" i="11"/>
  <c r="N589" i="11"/>
  <c r="V589" i="11"/>
  <c r="M589" i="11"/>
  <c r="S687" i="11"/>
  <c r="K687" i="11"/>
  <c r="T687" i="11"/>
  <c r="J687" i="11"/>
  <c r="R687" i="11"/>
  <c r="I687" i="11"/>
  <c r="Q687" i="11"/>
  <c r="H687" i="11"/>
  <c r="U687" i="11"/>
  <c r="P687" i="11"/>
  <c r="O687" i="11"/>
  <c r="N687" i="11"/>
  <c r="Y687" i="11"/>
  <c r="M687" i="11"/>
  <c r="X687" i="11"/>
  <c r="L687" i="11"/>
  <c r="W687" i="11"/>
  <c r="G687" i="11"/>
  <c r="V687" i="11"/>
  <c r="F687" i="11"/>
  <c r="X787" i="11"/>
  <c r="P787" i="11"/>
  <c r="H787" i="11"/>
  <c r="W787" i="11"/>
  <c r="O787" i="11"/>
  <c r="G787" i="11"/>
  <c r="V787" i="11"/>
  <c r="N787" i="11"/>
  <c r="F787" i="11"/>
  <c r="M787" i="11"/>
  <c r="L787" i="11"/>
  <c r="Y787" i="11"/>
  <c r="K787" i="11"/>
  <c r="U787" i="11"/>
  <c r="J787" i="11"/>
  <c r="T787" i="11"/>
  <c r="I787" i="11"/>
  <c r="S787" i="11"/>
  <c r="R787" i="11"/>
  <c r="Q787" i="11"/>
  <c r="X344" i="11"/>
  <c r="P344" i="11"/>
  <c r="H344" i="11"/>
  <c r="Y344" i="11"/>
  <c r="O344" i="11"/>
  <c r="F344" i="11"/>
  <c r="W344" i="11"/>
  <c r="N344" i="11"/>
  <c r="V344" i="11"/>
  <c r="M344" i="11"/>
  <c r="U344" i="11"/>
  <c r="L344" i="11"/>
  <c r="T344" i="11"/>
  <c r="K344" i="11"/>
  <c r="S344" i="11"/>
  <c r="J344" i="11"/>
  <c r="R344" i="11"/>
  <c r="I344" i="11"/>
  <c r="Q344" i="11"/>
  <c r="G344" i="11"/>
  <c r="X417" i="11"/>
  <c r="P417" i="11"/>
  <c r="H417" i="11"/>
  <c r="V417" i="11"/>
  <c r="M417" i="11"/>
  <c r="U417" i="11"/>
  <c r="L417" i="11"/>
  <c r="T417" i="11"/>
  <c r="K417" i="11"/>
  <c r="S417" i="11"/>
  <c r="J417" i="11"/>
  <c r="R417" i="11"/>
  <c r="I417" i="11"/>
  <c r="Q417" i="11"/>
  <c r="G417" i="11"/>
  <c r="Y417" i="11"/>
  <c r="O417" i="11"/>
  <c r="F417" i="11"/>
  <c r="W417" i="11"/>
  <c r="N417" i="11"/>
  <c r="R490" i="11"/>
  <c r="J490" i="11"/>
  <c r="X490" i="11"/>
  <c r="O490" i="11"/>
  <c r="F490" i="11"/>
  <c r="W490" i="11"/>
  <c r="N490" i="11"/>
  <c r="V490" i="11"/>
  <c r="M490" i="11"/>
  <c r="U490" i="11"/>
  <c r="L490" i="11"/>
  <c r="T490" i="11"/>
  <c r="K490" i="11"/>
  <c r="S490" i="11"/>
  <c r="I490" i="11"/>
  <c r="Q490" i="11"/>
  <c r="H490" i="11"/>
  <c r="Y490" i="11"/>
  <c r="P490" i="11"/>
  <c r="G490" i="11"/>
  <c r="S563" i="11"/>
  <c r="K563" i="11"/>
  <c r="T563" i="11"/>
  <c r="J563" i="11"/>
  <c r="R563" i="11"/>
  <c r="I563" i="11"/>
  <c r="Q563" i="11"/>
  <c r="H563" i="11"/>
  <c r="Y563" i="11"/>
  <c r="P563" i="11"/>
  <c r="G563" i="11"/>
  <c r="X563" i="11"/>
  <c r="O563" i="11"/>
  <c r="F563" i="11"/>
  <c r="W563" i="11"/>
  <c r="N563" i="11"/>
  <c r="V563" i="11"/>
  <c r="M563" i="11"/>
  <c r="U563" i="11"/>
  <c r="L563" i="11"/>
  <c r="R649" i="11"/>
  <c r="J649" i="11"/>
  <c r="Q649" i="11"/>
  <c r="H649" i="11"/>
  <c r="Y649" i="11"/>
  <c r="P649" i="11"/>
  <c r="G649" i="11"/>
  <c r="X649" i="11"/>
  <c r="O649" i="11"/>
  <c r="F649" i="11"/>
  <c r="W649" i="11"/>
  <c r="N649" i="11"/>
  <c r="V649" i="11"/>
  <c r="M649" i="11"/>
  <c r="U649" i="11"/>
  <c r="L649" i="11"/>
  <c r="T649" i="11"/>
  <c r="K649" i="11"/>
  <c r="S649" i="11"/>
  <c r="I649" i="11"/>
  <c r="R752" i="11"/>
  <c r="J752" i="11"/>
  <c r="Y752" i="11"/>
  <c r="Q752" i="11"/>
  <c r="I752" i="11"/>
  <c r="X752" i="11"/>
  <c r="P752" i="11"/>
  <c r="H752" i="11"/>
  <c r="O752" i="11"/>
  <c r="N752" i="11"/>
  <c r="M752" i="11"/>
  <c r="W752" i="11"/>
  <c r="L752" i="11"/>
  <c r="V752" i="11"/>
  <c r="K752" i="11"/>
  <c r="U752" i="11"/>
  <c r="G752" i="11"/>
  <c r="T752" i="11"/>
  <c r="F752" i="11"/>
  <c r="S752" i="11"/>
  <c r="Y855" i="11"/>
  <c r="Q855" i="11"/>
  <c r="I855" i="11"/>
  <c r="U855" i="11"/>
  <c r="L855" i="11"/>
  <c r="T855" i="11"/>
  <c r="K855" i="11"/>
  <c r="S855" i="11"/>
  <c r="J855" i="11"/>
  <c r="R855" i="11"/>
  <c r="H855" i="11"/>
  <c r="P855" i="11"/>
  <c r="G855" i="11"/>
  <c r="X855" i="11"/>
  <c r="O855" i="11"/>
  <c r="F855" i="11"/>
  <c r="W855" i="11"/>
  <c r="N855" i="11"/>
  <c r="V855" i="11"/>
  <c r="M855" i="11"/>
  <c r="T391" i="11"/>
  <c r="L391" i="11"/>
  <c r="Q391" i="11"/>
  <c r="H391" i="11"/>
  <c r="Y391" i="11"/>
  <c r="P391" i="11"/>
  <c r="G391" i="11"/>
  <c r="X391" i="11"/>
  <c r="O391" i="11"/>
  <c r="F391" i="11"/>
  <c r="W391" i="11"/>
  <c r="N391" i="11"/>
  <c r="V391" i="11"/>
  <c r="M391" i="11"/>
  <c r="U391" i="11"/>
  <c r="K391" i="11"/>
  <c r="S391" i="11"/>
  <c r="J391" i="11"/>
  <c r="R391" i="11"/>
  <c r="I391" i="11"/>
  <c r="T464" i="11"/>
  <c r="L464" i="11"/>
  <c r="S464" i="11"/>
  <c r="K464" i="11"/>
  <c r="R464" i="11"/>
  <c r="J464" i="11"/>
  <c r="W464" i="11"/>
  <c r="I464" i="11"/>
  <c r="V464" i="11"/>
  <c r="H464" i="11"/>
  <c r="U464" i="11"/>
  <c r="G464" i="11"/>
  <c r="Q464" i="11"/>
  <c r="F464" i="11"/>
  <c r="P464" i="11"/>
  <c r="O464" i="11"/>
  <c r="Y464" i="11"/>
  <c r="N464" i="11"/>
  <c r="X464" i="11"/>
  <c r="M464" i="11"/>
  <c r="V537" i="11"/>
  <c r="N537" i="11"/>
  <c r="F537" i="11"/>
  <c r="U537" i="11"/>
  <c r="M537" i="11"/>
  <c r="T537" i="11"/>
  <c r="L537" i="11"/>
  <c r="X537" i="11"/>
  <c r="J537" i="11"/>
  <c r="W537" i="11"/>
  <c r="I537" i="11"/>
  <c r="S537" i="11"/>
  <c r="H537" i="11"/>
  <c r="R537" i="11"/>
  <c r="G537" i="11"/>
  <c r="Q537" i="11"/>
  <c r="P537" i="11"/>
  <c r="O537" i="11"/>
  <c r="Y537" i="11"/>
  <c r="K537" i="11"/>
  <c r="S611" i="11"/>
  <c r="K611" i="11"/>
  <c r="R611" i="11"/>
  <c r="J611" i="11"/>
  <c r="Y611" i="11"/>
  <c r="Q611" i="11"/>
  <c r="I611" i="11"/>
  <c r="X611" i="11"/>
  <c r="M611" i="11"/>
  <c r="W611" i="11"/>
  <c r="L611" i="11"/>
  <c r="V611" i="11"/>
  <c r="H611" i="11"/>
  <c r="U611" i="11"/>
  <c r="G611" i="11"/>
  <c r="T611" i="11"/>
  <c r="F611" i="11"/>
  <c r="P611" i="11"/>
  <c r="O611" i="11"/>
  <c r="N611" i="11"/>
  <c r="W714" i="11"/>
  <c r="O714" i="11"/>
  <c r="G714" i="11"/>
  <c r="S714" i="11"/>
  <c r="J714" i="11"/>
  <c r="R714" i="11"/>
  <c r="I714" i="11"/>
  <c r="Q714" i="11"/>
  <c r="H714" i="11"/>
  <c r="Y714" i="11"/>
  <c r="P714" i="11"/>
  <c r="F714" i="11"/>
  <c r="X714" i="11"/>
  <c r="N714" i="11"/>
  <c r="V714" i="11"/>
  <c r="M714" i="11"/>
  <c r="U714" i="11"/>
  <c r="L714" i="11"/>
  <c r="T714" i="11"/>
  <c r="K714" i="11"/>
  <c r="Y817" i="11"/>
  <c r="Q817" i="11"/>
  <c r="I817" i="11"/>
  <c r="R817" i="11"/>
  <c r="H817" i="11"/>
  <c r="P817" i="11"/>
  <c r="G817" i="11"/>
  <c r="X817" i="11"/>
  <c r="O817" i="11"/>
  <c r="F817" i="11"/>
  <c r="W817" i="11"/>
  <c r="N817" i="11"/>
  <c r="V817" i="11"/>
  <c r="M817" i="11"/>
  <c r="S817" i="11"/>
  <c r="L817" i="11"/>
  <c r="K817" i="11"/>
  <c r="J817" i="11"/>
  <c r="U817" i="11"/>
  <c r="T817" i="11"/>
  <c r="T355" i="11"/>
  <c r="L355" i="11"/>
  <c r="X355" i="11"/>
  <c r="O355" i="11"/>
  <c r="F355" i="11"/>
  <c r="W355" i="11"/>
  <c r="N355" i="11"/>
  <c r="V355" i="11"/>
  <c r="M355" i="11"/>
  <c r="U355" i="11"/>
  <c r="K355" i="11"/>
  <c r="S355" i="11"/>
  <c r="J355" i="11"/>
  <c r="R355" i="11"/>
  <c r="I355" i="11"/>
  <c r="Q355" i="11"/>
  <c r="H355" i="11"/>
  <c r="P355" i="11"/>
  <c r="G355" i="11"/>
  <c r="Y355" i="11"/>
  <c r="T428" i="11"/>
  <c r="L428" i="11"/>
  <c r="V428" i="11"/>
  <c r="M428" i="11"/>
  <c r="U428" i="11"/>
  <c r="K428" i="11"/>
  <c r="S428" i="11"/>
  <c r="J428" i="11"/>
  <c r="R428" i="11"/>
  <c r="I428" i="11"/>
  <c r="Q428" i="11"/>
  <c r="H428" i="11"/>
  <c r="Y428" i="11"/>
  <c r="P428" i="11"/>
  <c r="G428" i="11"/>
  <c r="X428" i="11"/>
  <c r="O428" i="11"/>
  <c r="F428" i="11"/>
  <c r="W428" i="11"/>
  <c r="N428" i="11"/>
  <c r="V501" i="11"/>
  <c r="N501" i="11"/>
  <c r="F501" i="11"/>
  <c r="X501" i="11"/>
  <c r="O501" i="11"/>
  <c r="W501" i="11"/>
  <c r="M501" i="11"/>
  <c r="U501" i="11"/>
  <c r="L501" i="11"/>
  <c r="T501" i="11"/>
  <c r="K501" i="11"/>
  <c r="S501" i="11"/>
  <c r="J501" i="11"/>
  <c r="R501" i="11"/>
  <c r="I501" i="11"/>
  <c r="Q501" i="11"/>
  <c r="H501" i="11"/>
  <c r="Y501" i="11"/>
  <c r="P501" i="11"/>
  <c r="G501" i="11"/>
  <c r="S575" i="11"/>
  <c r="K575" i="11"/>
  <c r="Q575" i="11"/>
  <c r="H575" i="11"/>
  <c r="Y575" i="11"/>
  <c r="P575" i="11"/>
  <c r="G575" i="11"/>
  <c r="X575" i="11"/>
  <c r="O575" i="11"/>
  <c r="F575" i="11"/>
  <c r="W575" i="11"/>
  <c r="N575" i="11"/>
  <c r="V575" i="11"/>
  <c r="M575" i="11"/>
  <c r="U575" i="11"/>
  <c r="L575" i="11"/>
  <c r="T575" i="11"/>
  <c r="J575" i="11"/>
  <c r="R575" i="11"/>
  <c r="I575" i="11"/>
  <c r="R665" i="11"/>
  <c r="J665" i="11"/>
  <c r="Q665" i="11"/>
  <c r="H665" i="11"/>
  <c r="Y665" i="11"/>
  <c r="P665" i="11"/>
  <c r="G665" i="11"/>
  <c r="X665" i="11"/>
  <c r="O665" i="11"/>
  <c r="F665" i="11"/>
  <c r="W665" i="11"/>
  <c r="N665" i="11"/>
  <c r="V665" i="11"/>
  <c r="M665" i="11"/>
  <c r="U665" i="11"/>
  <c r="L665" i="11"/>
  <c r="T665" i="11"/>
  <c r="K665" i="11"/>
  <c r="S665" i="11"/>
  <c r="I665" i="11"/>
  <c r="R768" i="11"/>
  <c r="J768" i="11"/>
  <c r="Y768" i="11"/>
  <c r="Q768" i="11"/>
  <c r="I768" i="11"/>
  <c r="X768" i="11"/>
  <c r="P768" i="11"/>
  <c r="H768" i="11"/>
  <c r="O768" i="11"/>
  <c r="N768" i="11"/>
  <c r="M768" i="11"/>
  <c r="W768" i="11"/>
  <c r="L768" i="11"/>
  <c r="V768" i="11"/>
  <c r="K768" i="11"/>
  <c r="U768" i="11"/>
  <c r="G768" i="11"/>
  <c r="T768" i="11"/>
  <c r="F768" i="11"/>
  <c r="S768" i="11"/>
  <c r="Y911" i="11"/>
  <c r="Q911" i="11"/>
  <c r="I911" i="11"/>
  <c r="P911" i="11"/>
  <c r="G911" i="11"/>
  <c r="X911" i="11"/>
  <c r="O911" i="11"/>
  <c r="F911" i="11"/>
  <c r="W911" i="11"/>
  <c r="N911" i="11"/>
  <c r="V911" i="11"/>
  <c r="M911" i="11"/>
  <c r="U911" i="11"/>
  <c r="L911" i="11"/>
  <c r="T911" i="11"/>
  <c r="K911" i="11"/>
  <c r="S911" i="11"/>
  <c r="J911" i="11"/>
  <c r="R911" i="11"/>
  <c r="H911" i="11"/>
  <c r="V121" i="11"/>
  <c r="N121" i="11"/>
  <c r="F121" i="11"/>
  <c r="U121" i="11"/>
  <c r="M121" i="11"/>
  <c r="T121" i="11"/>
  <c r="L121" i="11"/>
  <c r="S121" i="11"/>
  <c r="K121" i="11"/>
  <c r="R121" i="11"/>
  <c r="J121" i="11"/>
  <c r="Y121" i="11"/>
  <c r="Q121" i="11"/>
  <c r="I121" i="11"/>
  <c r="X121" i="11"/>
  <c r="P121" i="11"/>
  <c r="H121" i="11"/>
  <c r="W121" i="11"/>
  <c r="O121" i="11"/>
  <c r="G121" i="11"/>
  <c r="S185" i="11"/>
  <c r="K185" i="11"/>
  <c r="R185" i="11"/>
  <c r="J185" i="11"/>
  <c r="Y185" i="11"/>
  <c r="Q185" i="11"/>
  <c r="I185" i="11"/>
  <c r="P185" i="11"/>
  <c r="O185" i="11"/>
  <c r="N185" i="11"/>
  <c r="X185" i="11"/>
  <c r="M185" i="11"/>
  <c r="W185" i="11"/>
  <c r="L185" i="11"/>
  <c r="V185" i="11"/>
  <c r="H185" i="11"/>
  <c r="U185" i="11"/>
  <c r="G185" i="11"/>
  <c r="T185" i="11"/>
  <c r="F185" i="11"/>
  <c r="S249" i="11"/>
  <c r="K249" i="11"/>
  <c r="R249" i="11"/>
  <c r="J249" i="11"/>
  <c r="Y249" i="11"/>
  <c r="Q249" i="11"/>
  <c r="I249" i="11"/>
  <c r="X249" i="11"/>
  <c r="P249" i="11"/>
  <c r="H249" i="11"/>
  <c r="W249" i="11"/>
  <c r="O249" i="11"/>
  <c r="G249" i="11"/>
  <c r="V249" i="11"/>
  <c r="N249" i="11"/>
  <c r="F249" i="11"/>
  <c r="U249" i="11"/>
  <c r="M249" i="11"/>
  <c r="T249" i="11"/>
  <c r="L249" i="11"/>
  <c r="U313" i="11"/>
  <c r="M313" i="11"/>
  <c r="T313" i="11"/>
  <c r="L313" i="11"/>
  <c r="S313" i="11"/>
  <c r="K313" i="11"/>
  <c r="X313" i="11"/>
  <c r="J313" i="11"/>
  <c r="W313" i="11"/>
  <c r="I313" i="11"/>
  <c r="V313" i="11"/>
  <c r="H313" i="11"/>
  <c r="R313" i="11"/>
  <c r="G313" i="11"/>
  <c r="Q313" i="11"/>
  <c r="F313" i="11"/>
  <c r="P313" i="11"/>
  <c r="O313" i="11"/>
  <c r="Y313" i="11"/>
  <c r="N313" i="11"/>
  <c r="X384" i="11"/>
  <c r="P384" i="11"/>
  <c r="H384" i="11"/>
  <c r="T384" i="11"/>
  <c r="K384" i="11"/>
  <c r="S384" i="11"/>
  <c r="J384" i="11"/>
  <c r="R384" i="11"/>
  <c r="I384" i="11"/>
  <c r="Q384" i="11"/>
  <c r="G384" i="11"/>
  <c r="Y384" i="11"/>
  <c r="O384" i="11"/>
  <c r="F384" i="11"/>
  <c r="W384" i="11"/>
  <c r="N384" i="11"/>
  <c r="V384" i="11"/>
  <c r="M384" i="11"/>
  <c r="U384" i="11"/>
  <c r="L384" i="11"/>
  <c r="X457" i="11"/>
  <c r="P457" i="11"/>
  <c r="H457" i="11"/>
  <c r="R457" i="11"/>
  <c r="I457" i="11"/>
  <c r="Q457" i="11"/>
  <c r="G457" i="11"/>
  <c r="Y457" i="11"/>
  <c r="O457" i="11"/>
  <c r="F457" i="11"/>
  <c r="W457" i="11"/>
  <c r="N457" i="11"/>
  <c r="V457" i="11"/>
  <c r="M457" i="11"/>
  <c r="U457" i="11"/>
  <c r="L457" i="11"/>
  <c r="T457" i="11"/>
  <c r="K457" i="11"/>
  <c r="S457" i="11"/>
  <c r="J457" i="11"/>
  <c r="R530" i="11"/>
  <c r="J530" i="11"/>
  <c r="Y530" i="11"/>
  <c r="Q530" i="11"/>
  <c r="X530" i="11"/>
  <c r="P530" i="11"/>
  <c r="V530" i="11"/>
  <c r="K530" i="11"/>
  <c r="U530" i="11"/>
  <c r="I530" i="11"/>
  <c r="T530" i="11"/>
  <c r="H530" i="11"/>
  <c r="S530" i="11"/>
  <c r="G530" i="11"/>
  <c r="O530" i="11"/>
  <c r="F530" i="11"/>
  <c r="N530" i="11"/>
  <c r="M530" i="11"/>
  <c r="W530" i="11"/>
  <c r="L530" i="11"/>
  <c r="S603" i="11"/>
  <c r="K603" i="11"/>
  <c r="R603" i="11"/>
  <c r="J603" i="11"/>
  <c r="Y603" i="11"/>
  <c r="Q603" i="11"/>
  <c r="I603" i="11"/>
  <c r="T603" i="11"/>
  <c r="F603" i="11"/>
  <c r="P603" i="11"/>
  <c r="O603" i="11"/>
  <c r="N603" i="11"/>
  <c r="X603" i="11"/>
  <c r="M603" i="11"/>
  <c r="W603" i="11"/>
  <c r="L603" i="11"/>
  <c r="V603" i="11"/>
  <c r="H603" i="11"/>
  <c r="U603" i="11"/>
  <c r="G603" i="11"/>
  <c r="S705" i="11"/>
  <c r="K705" i="11"/>
  <c r="Y705" i="11"/>
  <c r="P705" i="11"/>
  <c r="G705" i="11"/>
  <c r="X705" i="11"/>
  <c r="O705" i="11"/>
  <c r="F705" i="11"/>
  <c r="W705" i="11"/>
  <c r="N705" i="11"/>
  <c r="V705" i="11"/>
  <c r="M705" i="11"/>
  <c r="U705" i="11"/>
  <c r="L705" i="11"/>
  <c r="T705" i="11"/>
  <c r="J705" i="11"/>
  <c r="R705" i="11"/>
  <c r="I705" i="11"/>
  <c r="H705" i="11"/>
  <c r="Q705" i="11"/>
  <c r="U808" i="11"/>
  <c r="M808" i="11"/>
  <c r="X808" i="11"/>
  <c r="O808" i="11"/>
  <c r="F808" i="11"/>
  <c r="W808" i="11"/>
  <c r="N808" i="11"/>
  <c r="V808" i="11"/>
  <c r="L808" i="11"/>
  <c r="T808" i="11"/>
  <c r="H808" i="11"/>
  <c r="S808" i="11"/>
  <c r="G808" i="11"/>
  <c r="R808" i="11"/>
  <c r="Q808" i="11"/>
  <c r="P808" i="11"/>
  <c r="K808" i="11"/>
  <c r="J808" i="11"/>
  <c r="Y808" i="11"/>
  <c r="I808" i="11"/>
  <c r="W82" i="11"/>
  <c r="O82" i="11"/>
  <c r="G82" i="11"/>
  <c r="T82" i="11"/>
  <c r="K82" i="11"/>
  <c r="U82" i="11"/>
  <c r="S82" i="11"/>
  <c r="J82" i="11"/>
  <c r="L82" i="11"/>
  <c r="R82" i="11"/>
  <c r="I82" i="11"/>
  <c r="Q82" i="11"/>
  <c r="H82" i="11"/>
  <c r="Y82" i="11"/>
  <c r="P82" i="11"/>
  <c r="F82" i="11"/>
  <c r="X82" i="11"/>
  <c r="N82" i="11"/>
  <c r="V82" i="11"/>
  <c r="M82" i="11"/>
  <c r="R146" i="11"/>
  <c r="J146" i="11"/>
  <c r="Y146" i="11"/>
  <c r="Q146" i="11"/>
  <c r="I146" i="11"/>
  <c r="X146" i="11"/>
  <c r="P146" i="11"/>
  <c r="H146" i="11"/>
  <c r="W146" i="11"/>
  <c r="O146" i="11"/>
  <c r="G146" i="11"/>
  <c r="V146" i="11"/>
  <c r="N146" i="11"/>
  <c r="F146" i="11"/>
  <c r="U146" i="11"/>
  <c r="M146" i="11"/>
  <c r="T146" i="11"/>
  <c r="L146" i="11"/>
  <c r="S146" i="11"/>
  <c r="K146" i="11"/>
  <c r="W210" i="11"/>
  <c r="O210" i="11"/>
  <c r="G210" i="11"/>
  <c r="V210" i="11"/>
  <c r="N210" i="11"/>
  <c r="F210" i="11"/>
  <c r="U210" i="11"/>
  <c r="M210" i="11"/>
  <c r="T210" i="11"/>
  <c r="L210" i="11"/>
  <c r="S210" i="11"/>
  <c r="K210" i="11"/>
  <c r="H210" i="11"/>
  <c r="Y210" i="11"/>
  <c r="X210" i="11"/>
  <c r="R210" i="11"/>
  <c r="Q210" i="11"/>
  <c r="P210" i="11"/>
  <c r="J210" i="11"/>
  <c r="I210" i="11"/>
  <c r="W274" i="11"/>
  <c r="O274" i="11"/>
  <c r="G274" i="11"/>
  <c r="V274" i="11"/>
  <c r="N274" i="11"/>
  <c r="F274" i="11"/>
  <c r="U274" i="11"/>
  <c r="M274" i="11"/>
  <c r="T274" i="11"/>
  <c r="L274" i="11"/>
  <c r="S274" i="11"/>
  <c r="K274" i="11"/>
  <c r="R274" i="11"/>
  <c r="J274" i="11"/>
  <c r="Y274" i="11"/>
  <c r="Q274" i="11"/>
  <c r="I274" i="11"/>
  <c r="X274" i="11"/>
  <c r="P274" i="11"/>
  <c r="H274" i="11"/>
  <c r="T339" i="11"/>
  <c r="L339" i="11"/>
  <c r="X339" i="11"/>
  <c r="O339" i="11"/>
  <c r="F339" i="11"/>
  <c r="W339" i="11"/>
  <c r="N339" i="11"/>
  <c r="V339" i="11"/>
  <c r="M339" i="11"/>
  <c r="U339" i="11"/>
  <c r="K339" i="11"/>
  <c r="S339" i="11"/>
  <c r="J339" i="11"/>
  <c r="R339" i="11"/>
  <c r="I339" i="11"/>
  <c r="Q339" i="11"/>
  <c r="H339" i="11"/>
  <c r="Y339" i="11"/>
  <c r="P339" i="11"/>
  <c r="G339" i="11"/>
  <c r="T412" i="11"/>
  <c r="L412" i="11"/>
  <c r="V412" i="11"/>
  <c r="M412" i="11"/>
  <c r="U412" i="11"/>
  <c r="K412" i="11"/>
  <c r="S412" i="11"/>
  <c r="J412" i="11"/>
  <c r="R412" i="11"/>
  <c r="I412" i="11"/>
  <c r="Q412" i="11"/>
  <c r="H412" i="11"/>
  <c r="Y412" i="11"/>
  <c r="P412" i="11"/>
  <c r="G412" i="11"/>
  <c r="X412" i="11"/>
  <c r="O412" i="11"/>
  <c r="F412" i="11"/>
  <c r="N412" i="11"/>
  <c r="W412" i="11"/>
  <c r="X485" i="11"/>
  <c r="P485" i="11"/>
  <c r="H485" i="11"/>
  <c r="W485" i="11"/>
  <c r="O485" i="11"/>
  <c r="G485" i="11"/>
  <c r="V485" i="11"/>
  <c r="N485" i="11"/>
  <c r="F485" i="11"/>
  <c r="U485" i="11"/>
  <c r="M485" i="11"/>
  <c r="T485" i="11"/>
  <c r="L485" i="11"/>
  <c r="S485" i="11"/>
  <c r="K485" i="11"/>
  <c r="R485" i="11"/>
  <c r="J485" i="11"/>
  <c r="Q485" i="11"/>
  <c r="I485" i="11"/>
  <c r="Y485" i="11"/>
  <c r="S559" i="11"/>
  <c r="K559" i="11"/>
  <c r="Q559" i="11"/>
  <c r="H559" i="11"/>
  <c r="Y559" i="11"/>
  <c r="P559" i="11"/>
  <c r="G559" i="11"/>
  <c r="X559" i="11"/>
  <c r="O559" i="11"/>
  <c r="F559" i="11"/>
  <c r="W559" i="11"/>
  <c r="N559" i="11"/>
  <c r="V559" i="11"/>
  <c r="M559" i="11"/>
  <c r="U559" i="11"/>
  <c r="L559" i="11"/>
  <c r="T559" i="11"/>
  <c r="J559" i="11"/>
  <c r="R559" i="11"/>
  <c r="I559" i="11"/>
  <c r="V642" i="11"/>
  <c r="N642" i="11"/>
  <c r="F642" i="11"/>
  <c r="T642" i="11"/>
  <c r="K642" i="11"/>
  <c r="S642" i="11"/>
  <c r="J642" i="11"/>
  <c r="R642" i="11"/>
  <c r="I642" i="11"/>
  <c r="Q642" i="11"/>
  <c r="H642" i="11"/>
  <c r="Y642" i="11"/>
  <c r="P642" i="11"/>
  <c r="G642" i="11"/>
  <c r="X642" i="11"/>
  <c r="O642" i="11"/>
  <c r="W642" i="11"/>
  <c r="M642" i="11"/>
  <c r="U642" i="11"/>
  <c r="L642" i="11"/>
  <c r="V745" i="11"/>
  <c r="N745" i="11"/>
  <c r="F745" i="11"/>
  <c r="U745" i="11"/>
  <c r="M745" i="11"/>
  <c r="T745" i="11"/>
  <c r="L745" i="11"/>
  <c r="P745" i="11"/>
  <c r="O745" i="11"/>
  <c r="Y745" i="11"/>
  <c r="K745" i="11"/>
  <c r="X745" i="11"/>
  <c r="J745" i="11"/>
  <c r="W745" i="11"/>
  <c r="I745" i="11"/>
  <c r="S745" i="11"/>
  <c r="H745" i="11"/>
  <c r="R745" i="11"/>
  <c r="G745" i="11"/>
  <c r="Q745" i="11"/>
  <c r="U848" i="11"/>
  <c r="M848" i="11"/>
  <c r="X848" i="11"/>
  <c r="O848" i="11"/>
  <c r="F848" i="11"/>
  <c r="W848" i="11"/>
  <c r="N848" i="11"/>
  <c r="V848" i="11"/>
  <c r="L848" i="11"/>
  <c r="K848" i="11"/>
  <c r="J848" i="11"/>
  <c r="Y848" i="11"/>
  <c r="I848" i="11"/>
  <c r="T848" i="11"/>
  <c r="H848" i="11"/>
  <c r="S848" i="11"/>
  <c r="G848" i="11"/>
  <c r="R848" i="11"/>
  <c r="Q848" i="11"/>
  <c r="P848" i="11"/>
  <c r="W59" i="11"/>
  <c r="O59" i="11"/>
  <c r="G59" i="11"/>
  <c r="V59" i="11"/>
  <c r="N59" i="11"/>
  <c r="F59" i="11"/>
  <c r="H59" i="11"/>
  <c r="U59" i="11"/>
  <c r="M59" i="11"/>
  <c r="P59" i="11"/>
  <c r="T59" i="11"/>
  <c r="L59" i="11"/>
  <c r="X59" i="11"/>
  <c r="S59" i="11"/>
  <c r="K59" i="11"/>
  <c r="R59" i="11"/>
  <c r="J59" i="11"/>
  <c r="Y59" i="11"/>
  <c r="Q59" i="11"/>
  <c r="I59" i="11"/>
  <c r="V123" i="11"/>
  <c r="N123" i="11"/>
  <c r="F123" i="11"/>
  <c r="U123" i="11"/>
  <c r="M123" i="11"/>
  <c r="T123" i="11"/>
  <c r="L123" i="11"/>
  <c r="S123" i="11"/>
  <c r="K123" i="11"/>
  <c r="R123" i="11"/>
  <c r="J123" i="11"/>
  <c r="Y123" i="11"/>
  <c r="Q123" i="11"/>
  <c r="I123" i="11"/>
  <c r="X123" i="11"/>
  <c r="P123" i="11"/>
  <c r="H123" i="11"/>
  <c r="W123" i="11"/>
  <c r="O123" i="11"/>
  <c r="G123" i="11"/>
  <c r="S187" i="11"/>
  <c r="K187" i="11"/>
  <c r="R187" i="11"/>
  <c r="J187" i="11"/>
  <c r="Y187" i="11"/>
  <c r="Q187" i="11"/>
  <c r="I187" i="11"/>
  <c r="O187" i="11"/>
  <c r="N187" i="11"/>
  <c r="X187" i="11"/>
  <c r="M187" i="11"/>
  <c r="W187" i="11"/>
  <c r="L187" i="11"/>
  <c r="V187" i="11"/>
  <c r="H187" i="11"/>
  <c r="U187" i="11"/>
  <c r="G187" i="11"/>
  <c r="T187" i="11"/>
  <c r="F187" i="11"/>
  <c r="P187" i="11"/>
  <c r="S251" i="11"/>
  <c r="K251" i="11"/>
  <c r="R251" i="11"/>
  <c r="J251" i="11"/>
  <c r="Y251" i="11"/>
  <c r="Q251" i="11"/>
  <c r="I251" i="11"/>
  <c r="X251" i="11"/>
  <c r="P251" i="11"/>
  <c r="H251" i="11"/>
  <c r="W251" i="11"/>
  <c r="O251" i="11"/>
  <c r="G251" i="11"/>
  <c r="V251" i="11"/>
  <c r="N251" i="11"/>
  <c r="F251" i="11"/>
  <c r="U251" i="11"/>
  <c r="M251" i="11"/>
  <c r="T251" i="11"/>
  <c r="L251" i="11"/>
  <c r="U315" i="11"/>
  <c r="M315" i="11"/>
  <c r="T315" i="11"/>
  <c r="L315" i="11"/>
  <c r="S315" i="11"/>
  <c r="K315" i="11"/>
  <c r="R315" i="11"/>
  <c r="J315" i="11"/>
  <c r="Y315" i="11"/>
  <c r="Q315" i="11"/>
  <c r="I315" i="11"/>
  <c r="P315" i="11"/>
  <c r="O315" i="11"/>
  <c r="N315" i="11"/>
  <c r="H315" i="11"/>
  <c r="G315" i="11"/>
  <c r="X315" i="11"/>
  <c r="F315" i="11"/>
  <c r="W315" i="11"/>
  <c r="V315" i="11"/>
  <c r="X386" i="11"/>
  <c r="P386" i="11"/>
  <c r="H386" i="11"/>
  <c r="Q386" i="11"/>
  <c r="G386" i="11"/>
  <c r="Y386" i="11"/>
  <c r="O386" i="11"/>
  <c r="F386" i="11"/>
  <c r="W386" i="11"/>
  <c r="N386" i="11"/>
  <c r="V386" i="11"/>
  <c r="M386" i="11"/>
  <c r="U386" i="11"/>
  <c r="L386" i="11"/>
  <c r="T386" i="11"/>
  <c r="K386" i="11"/>
  <c r="S386" i="11"/>
  <c r="J386" i="11"/>
  <c r="R386" i="11"/>
  <c r="I386" i="11"/>
  <c r="X459" i="11"/>
  <c r="P459" i="11"/>
  <c r="H459" i="11"/>
  <c r="W459" i="11"/>
  <c r="N459" i="11"/>
  <c r="V459" i="11"/>
  <c r="M459" i="11"/>
  <c r="U459" i="11"/>
  <c r="L459" i="11"/>
  <c r="T459" i="11"/>
  <c r="K459" i="11"/>
  <c r="S459" i="11"/>
  <c r="J459" i="11"/>
  <c r="R459" i="11"/>
  <c r="I459" i="11"/>
  <c r="Q459" i="11"/>
  <c r="G459" i="11"/>
  <c r="Y459" i="11"/>
  <c r="O459" i="11"/>
  <c r="F459" i="11"/>
  <c r="R532" i="11"/>
  <c r="J532" i="11"/>
  <c r="Y532" i="11"/>
  <c r="Q532" i="11"/>
  <c r="I532" i="11"/>
  <c r="X532" i="11"/>
  <c r="P532" i="11"/>
  <c r="H532" i="11"/>
  <c r="U532" i="11"/>
  <c r="G532" i="11"/>
  <c r="T532" i="11"/>
  <c r="F532" i="11"/>
  <c r="S532" i="11"/>
  <c r="O532" i="11"/>
  <c r="N532" i="11"/>
  <c r="M532" i="11"/>
  <c r="W532" i="11"/>
  <c r="L532" i="11"/>
  <c r="V532" i="11"/>
  <c r="K532" i="11"/>
  <c r="S607" i="11"/>
  <c r="K607" i="11"/>
  <c r="R607" i="11"/>
  <c r="J607" i="11"/>
  <c r="Y607" i="11"/>
  <c r="Q607" i="11"/>
  <c r="I607" i="11"/>
  <c r="O607" i="11"/>
  <c r="N607" i="11"/>
  <c r="X607" i="11"/>
  <c r="M607" i="11"/>
  <c r="W607" i="11"/>
  <c r="L607" i="11"/>
  <c r="V607" i="11"/>
  <c r="H607" i="11"/>
  <c r="U607" i="11"/>
  <c r="G607" i="11"/>
  <c r="T607" i="11"/>
  <c r="F607" i="11"/>
  <c r="P607" i="11"/>
  <c r="S707" i="11"/>
  <c r="K707" i="11"/>
  <c r="V707" i="11"/>
  <c r="M707" i="11"/>
  <c r="U707" i="11"/>
  <c r="L707" i="11"/>
  <c r="T707" i="11"/>
  <c r="J707" i="11"/>
  <c r="R707" i="11"/>
  <c r="I707" i="11"/>
  <c r="Q707" i="11"/>
  <c r="H707" i="11"/>
  <c r="Y707" i="11"/>
  <c r="P707" i="11"/>
  <c r="G707" i="11"/>
  <c r="X707" i="11"/>
  <c r="O707" i="11"/>
  <c r="F707" i="11"/>
  <c r="W707" i="11"/>
  <c r="N707" i="11"/>
  <c r="U810" i="11"/>
  <c r="M810" i="11"/>
  <c r="T810" i="11"/>
  <c r="K810" i="11"/>
  <c r="S810" i="11"/>
  <c r="J810" i="11"/>
  <c r="R810" i="11"/>
  <c r="I810" i="11"/>
  <c r="Q810" i="11"/>
  <c r="Y810" i="11"/>
  <c r="P810" i="11"/>
  <c r="L810" i="11"/>
  <c r="H810" i="11"/>
  <c r="G810" i="11"/>
  <c r="X810" i="11"/>
  <c r="F810" i="11"/>
  <c r="W810" i="11"/>
  <c r="V810" i="11"/>
  <c r="O810" i="11"/>
  <c r="N810" i="11"/>
  <c r="U872" i="11"/>
  <c r="M872" i="11"/>
  <c r="S872" i="11"/>
  <c r="J872" i="11"/>
  <c r="R872" i="11"/>
  <c r="I872" i="11"/>
  <c r="Q872" i="11"/>
  <c r="H872" i="11"/>
  <c r="Y872" i="11"/>
  <c r="P872" i="11"/>
  <c r="G872" i="11"/>
  <c r="X872" i="11"/>
  <c r="O872" i="11"/>
  <c r="F872" i="11"/>
  <c r="W872" i="11"/>
  <c r="N872" i="11"/>
  <c r="V872" i="11"/>
  <c r="L872" i="11"/>
  <c r="T872" i="11"/>
  <c r="K872" i="11"/>
  <c r="Y936" i="11"/>
  <c r="Q936" i="11"/>
  <c r="I936" i="11"/>
  <c r="V936" i="11"/>
  <c r="M936" i="11"/>
  <c r="U936" i="11"/>
  <c r="L936" i="11"/>
  <c r="T936" i="11"/>
  <c r="K936" i="11"/>
  <c r="R936" i="11"/>
  <c r="P936" i="11"/>
  <c r="O936" i="11"/>
  <c r="N936" i="11"/>
  <c r="J936" i="11"/>
  <c r="X936" i="11"/>
  <c r="H936" i="11"/>
  <c r="W936" i="11"/>
  <c r="G936" i="11"/>
  <c r="S936" i="11"/>
  <c r="F936" i="11"/>
  <c r="U921" i="11"/>
  <c r="M921" i="11"/>
  <c r="T921" i="11"/>
  <c r="K921" i="11"/>
  <c r="S921" i="11"/>
  <c r="J921" i="11"/>
  <c r="R921" i="11"/>
  <c r="I921" i="11"/>
  <c r="Y921" i="11"/>
  <c r="L921" i="11"/>
  <c r="X921" i="11"/>
  <c r="H921" i="11"/>
  <c r="W921" i="11"/>
  <c r="G921" i="11"/>
  <c r="V921" i="11"/>
  <c r="F921" i="11"/>
  <c r="Q921" i="11"/>
  <c r="P921" i="11"/>
  <c r="O921" i="11"/>
  <c r="N921" i="11"/>
  <c r="Y985" i="11"/>
  <c r="Q985" i="11"/>
  <c r="I985" i="11"/>
  <c r="X985" i="11"/>
  <c r="P985" i="11"/>
  <c r="H985" i="11"/>
  <c r="W985" i="11"/>
  <c r="O985" i="11"/>
  <c r="G985" i="11"/>
  <c r="V985" i="11"/>
  <c r="N985" i="11"/>
  <c r="F985" i="11"/>
  <c r="U985" i="11"/>
  <c r="M985" i="11"/>
  <c r="T985" i="11"/>
  <c r="L985" i="11"/>
  <c r="S985" i="11"/>
  <c r="K985" i="11"/>
  <c r="R985" i="11"/>
  <c r="J985" i="11"/>
  <c r="U906" i="11"/>
  <c r="M906" i="11"/>
  <c r="Y906" i="11"/>
  <c r="P906" i="11"/>
  <c r="G906" i="11"/>
  <c r="X906" i="11"/>
  <c r="O906" i="11"/>
  <c r="F906" i="11"/>
  <c r="W906" i="11"/>
  <c r="N906" i="11"/>
  <c r="V906" i="11"/>
  <c r="L906" i="11"/>
  <c r="T906" i="11"/>
  <c r="K906" i="11"/>
  <c r="S906" i="11"/>
  <c r="J906" i="11"/>
  <c r="R906" i="11"/>
  <c r="I906" i="11"/>
  <c r="Q906" i="11"/>
  <c r="H906" i="11"/>
  <c r="U970" i="11"/>
  <c r="M970" i="11"/>
  <c r="T970" i="11"/>
  <c r="L970" i="11"/>
  <c r="S970" i="11"/>
  <c r="K970" i="11"/>
  <c r="O970" i="11"/>
  <c r="X970" i="11"/>
  <c r="I970" i="11"/>
  <c r="W970" i="11"/>
  <c r="H970" i="11"/>
  <c r="V970" i="11"/>
  <c r="G970" i="11"/>
  <c r="R970" i="11"/>
  <c r="F970" i="11"/>
  <c r="Q970" i="11"/>
  <c r="P970" i="11"/>
  <c r="N970" i="11"/>
  <c r="Y970" i="11"/>
  <c r="J970" i="11"/>
  <c r="Y883" i="11"/>
  <c r="Q883" i="11"/>
  <c r="I883" i="11"/>
  <c r="S883" i="11"/>
  <c r="J883" i="11"/>
  <c r="R883" i="11"/>
  <c r="H883" i="11"/>
  <c r="P883" i="11"/>
  <c r="G883" i="11"/>
  <c r="T883" i="11"/>
  <c r="O883" i="11"/>
  <c r="N883" i="11"/>
  <c r="M883" i="11"/>
  <c r="X883" i="11"/>
  <c r="L883" i="11"/>
  <c r="W883" i="11"/>
  <c r="K883" i="11"/>
  <c r="V883" i="11"/>
  <c r="F883" i="11"/>
  <c r="U883" i="11"/>
  <c r="V947" i="11"/>
  <c r="N947" i="11"/>
  <c r="F947" i="11"/>
  <c r="W947" i="11"/>
  <c r="M947" i="11"/>
  <c r="U947" i="11"/>
  <c r="L947" i="11"/>
  <c r="T947" i="11"/>
  <c r="K947" i="11"/>
  <c r="X947" i="11"/>
  <c r="H947" i="11"/>
  <c r="S947" i="11"/>
  <c r="G947" i="11"/>
  <c r="R947" i="11"/>
  <c r="Q947" i="11"/>
  <c r="P947" i="11"/>
  <c r="O947" i="11"/>
  <c r="J947" i="11"/>
  <c r="I947" i="11"/>
  <c r="Y947" i="11"/>
  <c r="W612" i="11"/>
  <c r="O612" i="11"/>
  <c r="G612" i="11"/>
  <c r="V612" i="11"/>
  <c r="N612" i="11"/>
  <c r="F612" i="11"/>
  <c r="U612" i="11"/>
  <c r="M612" i="11"/>
  <c r="R612" i="11"/>
  <c r="Q612" i="11"/>
  <c r="P612" i="11"/>
  <c r="L612" i="11"/>
  <c r="Y612" i="11"/>
  <c r="K612" i="11"/>
  <c r="X612" i="11"/>
  <c r="J612" i="11"/>
  <c r="T612" i="11"/>
  <c r="I612" i="11"/>
  <c r="S612" i="11"/>
  <c r="H612" i="11"/>
  <c r="W676" i="11"/>
  <c r="O676" i="11"/>
  <c r="G676" i="11"/>
  <c r="T676" i="11"/>
  <c r="K676" i="11"/>
  <c r="S676" i="11"/>
  <c r="J676" i="11"/>
  <c r="R676" i="11"/>
  <c r="I676" i="11"/>
  <c r="U676" i="11"/>
  <c r="Q676" i="11"/>
  <c r="P676" i="11"/>
  <c r="N676" i="11"/>
  <c r="M676" i="11"/>
  <c r="Y676" i="11"/>
  <c r="L676" i="11"/>
  <c r="X676" i="11"/>
  <c r="H676" i="11"/>
  <c r="V676" i="11"/>
  <c r="F676" i="11"/>
  <c r="X740" i="11"/>
  <c r="P740" i="11"/>
  <c r="H740" i="11"/>
  <c r="T740" i="11"/>
  <c r="K740" i="11"/>
  <c r="S740" i="11"/>
  <c r="J740" i="11"/>
  <c r="R740" i="11"/>
  <c r="I740" i="11"/>
  <c r="Q740" i="11"/>
  <c r="G740" i="11"/>
  <c r="Y740" i="11"/>
  <c r="O740" i="11"/>
  <c r="F740" i="11"/>
  <c r="W740" i="11"/>
  <c r="N740" i="11"/>
  <c r="V740" i="11"/>
  <c r="M740" i="11"/>
  <c r="U740" i="11"/>
  <c r="L740" i="11"/>
  <c r="U804" i="11"/>
  <c r="M804" i="11"/>
  <c r="V804" i="11"/>
  <c r="L804" i="11"/>
  <c r="T804" i="11"/>
  <c r="K804" i="11"/>
  <c r="S804" i="11"/>
  <c r="J804" i="11"/>
  <c r="O804" i="11"/>
  <c r="N804" i="11"/>
  <c r="Y804" i="11"/>
  <c r="I804" i="11"/>
  <c r="X804" i="11"/>
  <c r="H804" i="11"/>
  <c r="W804" i="11"/>
  <c r="G804" i="11"/>
  <c r="R804" i="11"/>
  <c r="F804" i="11"/>
  <c r="Q804" i="11"/>
  <c r="P804" i="11"/>
  <c r="U868" i="11"/>
  <c r="M868" i="11"/>
  <c r="Q868" i="11"/>
  <c r="H868" i="11"/>
  <c r="Y868" i="11"/>
  <c r="P868" i="11"/>
  <c r="G868" i="11"/>
  <c r="X868" i="11"/>
  <c r="O868" i="11"/>
  <c r="F868" i="11"/>
  <c r="W868" i="11"/>
  <c r="N868" i="11"/>
  <c r="V868" i="11"/>
  <c r="L868" i="11"/>
  <c r="T868" i="11"/>
  <c r="K868" i="11"/>
  <c r="S868" i="11"/>
  <c r="J868" i="11"/>
  <c r="R868" i="11"/>
  <c r="I868" i="11"/>
  <c r="Y932" i="11"/>
  <c r="Q932" i="11"/>
  <c r="I932" i="11"/>
  <c r="T932" i="11"/>
  <c r="K932" i="11"/>
  <c r="S932" i="11"/>
  <c r="J932" i="11"/>
  <c r="R932" i="11"/>
  <c r="H932" i="11"/>
  <c r="X932" i="11"/>
  <c r="L932" i="11"/>
  <c r="W932" i="11"/>
  <c r="G932" i="11"/>
  <c r="V932" i="11"/>
  <c r="F932" i="11"/>
  <c r="U932" i="11"/>
  <c r="P932" i="11"/>
  <c r="O932" i="11"/>
  <c r="N932" i="11"/>
  <c r="M932" i="11"/>
  <c r="U996" i="11"/>
  <c r="M996" i="11"/>
  <c r="T996" i="11"/>
  <c r="L996" i="11"/>
  <c r="S996" i="11"/>
  <c r="K996" i="11"/>
  <c r="R996" i="11"/>
  <c r="J996" i="11"/>
  <c r="Y996" i="11"/>
  <c r="Q996" i="11"/>
  <c r="I996" i="11"/>
  <c r="X996" i="11"/>
  <c r="P996" i="11"/>
  <c r="H996" i="11"/>
  <c r="W996" i="11"/>
  <c r="O996" i="11"/>
  <c r="G996" i="11"/>
  <c r="N996" i="11"/>
  <c r="F996" i="11"/>
  <c r="V996" i="11"/>
  <c r="R653" i="11"/>
  <c r="J653" i="11"/>
  <c r="T653" i="11"/>
  <c r="K653" i="11"/>
  <c r="S653" i="11"/>
  <c r="I653" i="11"/>
  <c r="Q653" i="11"/>
  <c r="H653" i="11"/>
  <c r="Y653" i="11"/>
  <c r="P653" i="11"/>
  <c r="G653" i="11"/>
  <c r="X653" i="11"/>
  <c r="O653" i="11"/>
  <c r="F653" i="11"/>
  <c r="W653" i="11"/>
  <c r="N653" i="11"/>
  <c r="V653" i="11"/>
  <c r="M653" i="11"/>
  <c r="U653" i="11"/>
  <c r="L653" i="11"/>
  <c r="S717" i="11"/>
  <c r="K717" i="11"/>
  <c r="W717" i="11"/>
  <c r="N717" i="11"/>
  <c r="V717" i="11"/>
  <c r="M717" i="11"/>
  <c r="U717" i="11"/>
  <c r="L717" i="11"/>
  <c r="T717" i="11"/>
  <c r="J717" i="11"/>
  <c r="R717" i="11"/>
  <c r="I717" i="11"/>
  <c r="Q717" i="11"/>
  <c r="H717" i="11"/>
  <c r="Y717" i="11"/>
  <c r="P717" i="11"/>
  <c r="G717" i="11"/>
  <c r="X717" i="11"/>
  <c r="O717" i="11"/>
  <c r="F717" i="11"/>
  <c r="W781" i="11"/>
  <c r="O781" i="11"/>
  <c r="G781" i="11"/>
  <c r="T781" i="11"/>
  <c r="K781" i="11"/>
  <c r="S781" i="11"/>
  <c r="J781" i="11"/>
  <c r="R781" i="11"/>
  <c r="I781" i="11"/>
  <c r="Q781" i="11"/>
  <c r="H781" i="11"/>
  <c r="Y781" i="11"/>
  <c r="P781" i="11"/>
  <c r="F781" i="11"/>
  <c r="M781" i="11"/>
  <c r="L781" i="11"/>
  <c r="X781" i="11"/>
  <c r="V781" i="11"/>
  <c r="U781" i="11"/>
  <c r="N781" i="11"/>
  <c r="Y845" i="11"/>
  <c r="Q845" i="11"/>
  <c r="I845" i="11"/>
  <c r="T845" i="11"/>
  <c r="K845" i="11"/>
  <c r="S845" i="11"/>
  <c r="J845" i="11"/>
  <c r="R845" i="11"/>
  <c r="H845" i="11"/>
  <c r="N845" i="11"/>
  <c r="M845" i="11"/>
  <c r="X845" i="11"/>
  <c r="L845" i="11"/>
  <c r="W845" i="11"/>
  <c r="G845" i="11"/>
  <c r="V845" i="11"/>
  <c r="F845" i="11"/>
  <c r="U845" i="11"/>
  <c r="P845" i="11"/>
  <c r="O845" i="11"/>
  <c r="Y909" i="11"/>
  <c r="Q909" i="11"/>
  <c r="I909" i="11"/>
  <c r="T909" i="11"/>
  <c r="K909" i="11"/>
  <c r="S909" i="11"/>
  <c r="J909" i="11"/>
  <c r="R909" i="11"/>
  <c r="H909" i="11"/>
  <c r="P909" i="11"/>
  <c r="G909" i="11"/>
  <c r="X909" i="11"/>
  <c r="O909" i="11"/>
  <c r="F909" i="11"/>
  <c r="W909" i="11"/>
  <c r="N909" i="11"/>
  <c r="V909" i="11"/>
  <c r="M909" i="11"/>
  <c r="U909" i="11"/>
  <c r="L909" i="11"/>
  <c r="Y973" i="11"/>
  <c r="Q973" i="11"/>
  <c r="I973" i="11"/>
  <c r="X973" i="11"/>
  <c r="P973" i="11"/>
  <c r="H973" i="11"/>
  <c r="W973" i="11"/>
  <c r="O973" i="11"/>
  <c r="G973" i="11"/>
  <c r="S973" i="11"/>
  <c r="R973" i="11"/>
  <c r="N973" i="11"/>
  <c r="J973" i="11"/>
  <c r="F973" i="11"/>
  <c r="V973" i="11"/>
  <c r="U973" i="11"/>
  <c r="T973" i="11"/>
  <c r="M973" i="11"/>
  <c r="L973" i="11"/>
  <c r="K973" i="11"/>
  <c r="X358" i="11"/>
  <c r="P358" i="11"/>
  <c r="H358" i="11"/>
  <c r="S358" i="11"/>
  <c r="J358" i="11"/>
  <c r="R358" i="11"/>
  <c r="I358" i="11"/>
  <c r="Q358" i="11"/>
  <c r="G358" i="11"/>
  <c r="Y358" i="11"/>
  <c r="O358" i="11"/>
  <c r="F358" i="11"/>
  <c r="W358" i="11"/>
  <c r="N358" i="11"/>
  <c r="V358" i="11"/>
  <c r="M358" i="11"/>
  <c r="U358" i="11"/>
  <c r="L358" i="11"/>
  <c r="T358" i="11"/>
  <c r="K358" i="11"/>
  <c r="T422" i="11"/>
  <c r="L422" i="11"/>
  <c r="W422" i="11"/>
  <c r="N422" i="11"/>
  <c r="V422" i="11"/>
  <c r="M422" i="11"/>
  <c r="U422" i="11"/>
  <c r="K422" i="11"/>
  <c r="S422" i="11"/>
  <c r="J422" i="11"/>
  <c r="R422" i="11"/>
  <c r="I422" i="11"/>
  <c r="Q422" i="11"/>
  <c r="H422" i="11"/>
  <c r="Y422" i="11"/>
  <c r="P422" i="11"/>
  <c r="G422" i="11"/>
  <c r="X422" i="11"/>
  <c r="O422" i="11"/>
  <c r="F422" i="11"/>
  <c r="T486" i="11"/>
  <c r="L486" i="11"/>
  <c r="S486" i="11"/>
  <c r="K486" i="11"/>
  <c r="R486" i="11"/>
  <c r="J486" i="11"/>
  <c r="Y486" i="11"/>
  <c r="Q486" i="11"/>
  <c r="I486" i="11"/>
  <c r="X486" i="11"/>
  <c r="P486" i="11"/>
  <c r="H486" i="11"/>
  <c r="W486" i="11"/>
  <c r="O486" i="11"/>
  <c r="G486" i="11"/>
  <c r="V486" i="11"/>
  <c r="N486" i="11"/>
  <c r="F486" i="11"/>
  <c r="U486" i="11"/>
  <c r="M486" i="11"/>
  <c r="R550" i="11"/>
  <c r="J550" i="11"/>
  <c r="Y550" i="11"/>
  <c r="Q550" i="11"/>
  <c r="I550" i="11"/>
  <c r="X550" i="11"/>
  <c r="P550" i="11"/>
  <c r="H550" i="11"/>
  <c r="W550" i="11"/>
  <c r="O550" i="11"/>
  <c r="G550" i="11"/>
  <c r="V550" i="11"/>
  <c r="N550" i="11"/>
  <c r="F550" i="11"/>
  <c r="U550" i="11"/>
  <c r="M550" i="11"/>
  <c r="T550" i="11"/>
  <c r="L550" i="11"/>
  <c r="S550" i="11"/>
  <c r="K550" i="11"/>
  <c r="W614" i="11"/>
  <c r="O614" i="11"/>
  <c r="G614" i="11"/>
  <c r="V614" i="11"/>
  <c r="N614" i="11"/>
  <c r="F614" i="11"/>
  <c r="U614" i="11"/>
  <c r="M614" i="11"/>
  <c r="Q614" i="11"/>
  <c r="P614" i="11"/>
  <c r="L614" i="11"/>
  <c r="Y614" i="11"/>
  <c r="K614" i="11"/>
  <c r="X614" i="11"/>
  <c r="J614" i="11"/>
  <c r="T614" i="11"/>
  <c r="I614" i="11"/>
  <c r="S614" i="11"/>
  <c r="H614" i="11"/>
  <c r="R614" i="11"/>
  <c r="W678" i="11"/>
  <c r="O678" i="11"/>
  <c r="G678" i="11"/>
  <c r="Q678" i="11"/>
  <c r="H678" i="11"/>
  <c r="Y678" i="11"/>
  <c r="P678" i="11"/>
  <c r="F678" i="11"/>
  <c r="X678" i="11"/>
  <c r="N678" i="11"/>
  <c r="V678" i="11"/>
  <c r="J678" i="11"/>
  <c r="U678" i="11"/>
  <c r="I678" i="11"/>
  <c r="T678" i="11"/>
  <c r="S678" i="11"/>
  <c r="R678" i="11"/>
  <c r="M678" i="11"/>
  <c r="L678" i="11"/>
  <c r="K678" i="11"/>
  <c r="X742" i="11"/>
  <c r="P742" i="11"/>
  <c r="H742" i="11"/>
  <c r="Q742" i="11"/>
  <c r="G742" i="11"/>
  <c r="Y742" i="11"/>
  <c r="O742" i="11"/>
  <c r="F742" i="11"/>
  <c r="W742" i="11"/>
  <c r="N742" i="11"/>
  <c r="V742" i="11"/>
  <c r="M742" i="11"/>
  <c r="U742" i="11"/>
  <c r="L742" i="11"/>
  <c r="T742" i="11"/>
  <c r="K742" i="11"/>
  <c r="S742" i="11"/>
  <c r="J742" i="11"/>
  <c r="R742" i="11"/>
  <c r="I742" i="11"/>
  <c r="U806" i="11"/>
  <c r="M806" i="11"/>
  <c r="R806" i="11"/>
  <c r="I806" i="11"/>
  <c r="Q806" i="11"/>
  <c r="H806" i="11"/>
  <c r="Y806" i="11"/>
  <c r="P806" i="11"/>
  <c r="G806" i="11"/>
  <c r="S806" i="11"/>
  <c r="O806" i="11"/>
  <c r="N806" i="11"/>
  <c r="L806" i="11"/>
  <c r="X806" i="11"/>
  <c r="K806" i="11"/>
  <c r="W806" i="11"/>
  <c r="J806" i="11"/>
  <c r="V806" i="11"/>
  <c r="F806" i="11"/>
  <c r="T806" i="11"/>
  <c r="U870" i="11"/>
  <c r="M870" i="11"/>
  <c r="W870" i="11"/>
  <c r="N870" i="11"/>
  <c r="V870" i="11"/>
  <c r="L870" i="11"/>
  <c r="T870" i="11"/>
  <c r="K870" i="11"/>
  <c r="S870" i="11"/>
  <c r="J870" i="11"/>
  <c r="R870" i="11"/>
  <c r="I870" i="11"/>
  <c r="Q870" i="11"/>
  <c r="H870" i="11"/>
  <c r="Y870" i="11"/>
  <c r="P870" i="11"/>
  <c r="G870" i="11"/>
  <c r="X870" i="11"/>
  <c r="O870" i="11"/>
  <c r="F870" i="11"/>
  <c r="Y934" i="11"/>
  <c r="Q934" i="11"/>
  <c r="I934" i="11"/>
  <c r="P934" i="11"/>
  <c r="G934" i="11"/>
  <c r="X934" i="11"/>
  <c r="O934" i="11"/>
  <c r="F934" i="11"/>
  <c r="W934" i="11"/>
  <c r="N934" i="11"/>
  <c r="M934" i="11"/>
  <c r="L934" i="11"/>
  <c r="K934" i="11"/>
  <c r="V934" i="11"/>
  <c r="J934" i="11"/>
  <c r="U934" i="11"/>
  <c r="H934" i="11"/>
  <c r="T934" i="11"/>
  <c r="S934" i="11"/>
  <c r="R934" i="11"/>
  <c r="U998" i="11"/>
  <c r="M998" i="11"/>
  <c r="T998" i="11"/>
  <c r="L998" i="11"/>
  <c r="S998" i="11"/>
  <c r="K998" i="11"/>
  <c r="R998" i="11"/>
  <c r="J998" i="11"/>
  <c r="Y998" i="11"/>
  <c r="Q998" i="11"/>
  <c r="I998" i="11"/>
  <c r="X998" i="11"/>
  <c r="P998" i="11"/>
  <c r="H998" i="11"/>
  <c r="W998" i="11"/>
  <c r="O998" i="11"/>
  <c r="G998" i="11"/>
  <c r="V998" i="11"/>
  <c r="N998" i="11"/>
  <c r="F998" i="11"/>
  <c r="R86" i="11"/>
  <c r="J86" i="11"/>
  <c r="Y86" i="11"/>
  <c r="Q86" i="11"/>
  <c r="I86" i="11"/>
  <c r="W86" i="11"/>
  <c r="O86" i="11"/>
  <c r="G86" i="11"/>
  <c r="V86" i="11"/>
  <c r="N86" i="11"/>
  <c r="F86" i="11"/>
  <c r="U86" i="11"/>
  <c r="M86" i="11"/>
  <c r="P86" i="11"/>
  <c r="L86" i="11"/>
  <c r="K86" i="11"/>
  <c r="H86" i="11"/>
  <c r="X86" i="11"/>
  <c r="S86" i="11"/>
  <c r="T86" i="11"/>
  <c r="S697" i="11"/>
  <c r="K697" i="11"/>
  <c r="U697" i="11"/>
  <c r="L697" i="11"/>
  <c r="T697" i="11"/>
  <c r="J697" i="11"/>
  <c r="R697" i="11"/>
  <c r="I697" i="11"/>
  <c r="Q697" i="11"/>
  <c r="H697" i="11"/>
  <c r="Y697" i="11"/>
  <c r="P697" i="11"/>
  <c r="G697" i="11"/>
  <c r="X697" i="11"/>
  <c r="O697" i="11"/>
  <c r="F697" i="11"/>
  <c r="W697" i="11"/>
  <c r="N697" i="11"/>
  <c r="V697" i="11"/>
  <c r="M697" i="11"/>
  <c r="V543" i="11"/>
  <c r="N543" i="11"/>
  <c r="F543" i="11"/>
  <c r="U543" i="11"/>
  <c r="M543" i="11"/>
  <c r="T543" i="11"/>
  <c r="L543" i="11"/>
  <c r="R543" i="11"/>
  <c r="G543" i="11"/>
  <c r="Q543" i="11"/>
  <c r="P543" i="11"/>
  <c r="O543" i="11"/>
  <c r="Y543" i="11"/>
  <c r="K543" i="11"/>
  <c r="X543" i="11"/>
  <c r="J543" i="11"/>
  <c r="W543" i="11"/>
  <c r="I543" i="11"/>
  <c r="S543" i="11"/>
  <c r="H543" i="11"/>
  <c r="W236" i="11"/>
  <c r="O236" i="11"/>
  <c r="G236" i="11"/>
  <c r="V236" i="11"/>
  <c r="N236" i="11"/>
  <c r="F236" i="11"/>
  <c r="U236" i="11"/>
  <c r="M236" i="11"/>
  <c r="T236" i="11"/>
  <c r="L236" i="11"/>
  <c r="S236" i="11"/>
  <c r="K236" i="11"/>
  <c r="R236" i="11"/>
  <c r="J236" i="11"/>
  <c r="Y236" i="11"/>
  <c r="Q236" i="11"/>
  <c r="I236" i="11"/>
  <c r="X236" i="11"/>
  <c r="P236" i="11"/>
  <c r="H236" i="11"/>
  <c r="W188" i="11"/>
  <c r="O188" i="11"/>
  <c r="G188" i="11"/>
  <c r="V188" i="11"/>
  <c r="N188" i="11"/>
  <c r="F188" i="11"/>
  <c r="U188" i="11"/>
  <c r="M188" i="11"/>
  <c r="T188" i="11"/>
  <c r="I188" i="11"/>
  <c r="S188" i="11"/>
  <c r="H188" i="11"/>
  <c r="R188" i="11"/>
  <c r="Q188" i="11"/>
  <c r="P188" i="11"/>
  <c r="L188" i="11"/>
  <c r="Y188" i="11"/>
  <c r="K188" i="11"/>
  <c r="J188" i="11"/>
  <c r="X188" i="11"/>
  <c r="W712" i="11"/>
  <c r="O712" i="11"/>
  <c r="G712" i="11"/>
  <c r="V712" i="11"/>
  <c r="M712" i="11"/>
  <c r="U712" i="11"/>
  <c r="L712" i="11"/>
  <c r="T712" i="11"/>
  <c r="K712" i="11"/>
  <c r="S712" i="11"/>
  <c r="J712" i="11"/>
  <c r="R712" i="11"/>
  <c r="I712" i="11"/>
  <c r="Q712" i="11"/>
  <c r="H712" i="11"/>
  <c r="Y712" i="11"/>
  <c r="P712" i="11"/>
  <c r="F712" i="11"/>
  <c r="N712" i="11"/>
  <c r="X712" i="11"/>
  <c r="W777" i="11"/>
  <c r="O777" i="11"/>
  <c r="G777" i="11"/>
  <c r="R777" i="11"/>
  <c r="I777" i="11"/>
  <c r="Q777" i="11"/>
  <c r="H777" i="11"/>
  <c r="Y777" i="11"/>
  <c r="P777" i="11"/>
  <c r="F777" i="11"/>
  <c r="X777" i="11"/>
  <c r="N777" i="11"/>
  <c r="V777" i="11"/>
  <c r="M777" i="11"/>
  <c r="T777" i="11"/>
  <c r="S777" i="11"/>
  <c r="L777" i="11"/>
  <c r="K777" i="11"/>
  <c r="J777" i="11"/>
  <c r="U777" i="11"/>
  <c r="U842" i="11"/>
  <c r="M842" i="11"/>
  <c r="Y842" i="11"/>
  <c r="P842" i="11"/>
  <c r="G842" i="11"/>
  <c r="X842" i="11"/>
  <c r="O842" i="11"/>
  <c r="F842" i="11"/>
  <c r="W842" i="11"/>
  <c r="N842" i="11"/>
  <c r="Q842" i="11"/>
  <c r="L842" i="11"/>
  <c r="K842" i="11"/>
  <c r="J842" i="11"/>
  <c r="V842" i="11"/>
  <c r="I842" i="11"/>
  <c r="T842" i="11"/>
  <c r="H842" i="11"/>
  <c r="S842" i="11"/>
  <c r="R842" i="11"/>
  <c r="V137" i="11"/>
  <c r="N137" i="11"/>
  <c r="F137" i="11"/>
  <c r="U137" i="11"/>
  <c r="M137" i="11"/>
  <c r="T137" i="11"/>
  <c r="L137" i="11"/>
  <c r="S137" i="11"/>
  <c r="K137" i="11"/>
  <c r="R137" i="11"/>
  <c r="J137" i="11"/>
  <c r="Y137" i="11"/>
  <c r="Q137" i="11"/>
  <c r="I137" i="11"/>
  <c r="X137" i="11"/>
  <c r="P137" i="11"/>
  <c r="H137" i="11"/>
  <c r="W137" i="11"/>
  <c r="O137" i="11"/>
  <c r="G137" i="11"/>
  <c r="R627" i="11"/>
  <c r="J627" i="11"/>
  <c r="S627" i="11"/>
  <c r="I627" i="11"/>
  <c r="Q627" i="11"/>
  <c r="H627" i="11"/>
  <c r="Y627" i="11"/>
  <c r="P627" i="11"/>
  <c r="G627" i="11"/>
  <c r="X627" i="11"/>
  <c r="O627" i="11"/>
  <c r="F627" i="11"/>
  <c r="W627" i="11"/>
  <c r="N627" i="11"/>
  <c r="V627" i="11"/>
  <c r="M627" i="11"/>
  <c r="U627" i="11"/>
  <c r="L627" i="11"/>
  <c r="T627" i="11"/>
  <c r="K627" i="11"/>
  <c r="X431" i="11"/>
  <c r="P431" i="11"/>
  <c r="H431" i="11"/>
  <c r="Q431" i="11"/>
  <c r="G431" i="11"/>
  <c r="Y431" i="11"/>
  <c r="O431" i="11"/>
  <c r="F431" i="11"/>
  <c r="W431" i="11"/>
  <c r="N431" i="11"/>
  <c r="V431" i="11"/>
  <c r="M431" i="11"/>
  <c r="U431" i="11"/>
  <c r="L431" i="11"/>
  <c r="T431" i="11"/>
  <c r="K431" i="11"/>
  <c r="S431" i="11"/>
  <c r="J431" i="11"/>
  <c r="R431" i="11"/>
  <c r="I431" i="11"/>
  <c r="S267" i="11"/>
  <c r="K267" i="11"/>
  <c r="R267" i="11"/>
  <c r="J267" i="11"/>
  <c r="Y267" i="11"/>
  <c r="Q267" i="11"/>
  <c r="I267" i="11"/>
  <c r="X267" i="11"/>
  <c r="P267" i="11"/>
  <c r="H267" i="11"/>
  <c r="W267" i="11"/>
  <c r="O267" i="11"/>
  <c r="G267" i="11"/>
  <c r="V267" i="11"/>
  <c r="N267" i="11"/>
  <c r="F267" i="11"/>
  <c r="U267" i="11"/>
  <c r="M267" i="11"/>
  <c r="T267" i="11"/>
  <c r="L267" i="11"/>
  <c r="Y873" i="11"/>
  <c r="Q873" i="11"/>
  <c r="I873" i="11"/>
  <c r="X873" i="11"/>
  <c r="W873" i="11"/>
  <c r="R873" i="11"/>
  <c r="H873" i="11"/>
  <c r="P873" i="11"/>
  <c r="G873" i="11"/>
  <c r="O873" i="11"/>
  <c r="F873" i="11"/>
  <c r="N873" i="11"/>
  <c r="V873" i="11"/>
  <c r="M873" i="11"/>
  <c r="U873" i="11"/>
  <c r="L873" i="11"/>
  <c r="T873" i="11"/>
  <c r="K873" i="11"/>
  <c r="S873" i="11"/>
  <c r="J873" i="11"/>
  <c r="U925" i="11"/>
  <c r="M925" i="11"/>
  <c r="W925" i="11"/>
  <c r="N925" i="11"/>
  <c r="V925" i="11"/>
  <c r="L925" i="11"/>
  <c r="T925" i="11"/>
  <c r="K925" i="11"/>
  <c r="R925" i="11"/>
  <c r="F925" i="11"/>
  <c r="Q925" i="11"/>
  <c r="P925" i="11"/>
  <c r="O925" i="11"/>
  <c r="J925" i="11"/>
  <c r="Y925" i="11"/>
  <c r="I925" i="11"/>
  <c r="X925" i="11"/>
  <c r="H925" i="11"/>
  <c r="S925" i="11"/>
  <c r="G925" i="11"/>
  <c r="T369" i="11"/>
  <c r="L369" i="11"/>
  <c r="R369" i="11"/>
  <c r="I369" i="11"/>
  <c r="Q369" i="11"/>
  <c r="H369" i="11"/>
  <c r="Y369" i="11"/>
  <c r="P369" i="11"/>
  <c r="G369" i="11"/>
  <c r="X369" i="11"/>
  <c r="O369" i="11"/>
  <c r="F369" i="11"/>
  <c r="W369" i="11"/>
  <c r="N369" i="11"/>
  <c r="V369" i="11"/>
  <c r="M369" i="11"/>
  <c r="U369" i="11"/>
  <c r="K369" i="11"/>
  <c r="S369" i="11"/>
  <c r="J369" i="11"/>
  <c r="S36" i="11"/>
  <c r="K36" i="11"/>
  <c r="L36" i="11"/>
  <c r="R36" i="11"/>
  <c r="J36" i="11"/>
  <c r="Y36" i="11"/>
  <c r="Q36" i="11"/>
  <c r="I36" i="11"/>
  <c r="X36" i="11"/>
  <c r="H36" i="11"/>
  <c r="P36" i="11"/>
  <c r="W36" i="11"/>
  <c r="O36" i="11"/>
  <c r="G36" i="11"/>
  <c r="V36" i="11"/>
  <c r="T36" i="11"/>
  <c r="N36" i="11"/>
  <c r="F36" i="11"/>
  <c r="U36" i="11"/>
  <c r="M36" i="11"/>
  <c r="R164" i="11"/>
  <c r="J164" i="11"/>
  <c r="Y164" i="11"/>
  <c r="Q164" i="11"/>
  <c r="I164" i="11"/>
  <c r="X164" i="11"/>
  <c r="P164" i="11"/>
  <c r="H164" i="11"/>
  <c r="W164" i="11"/>
  <c r="O164" i="11"/>
  <c r="G164" i="11"/>
  <c r="V164" i="11"/>
  <c r="N164" i="11"/>
  <c r="F164" i="11"/>
  <c r="U164" i="11"/>
  <c r="M164" i="11"/>
  <c r="T164" i="11"/>
  <c r="L164" i="11"/>
  <c r="S164" i="11"/>
  <c r="K164" i="11"/>
  <c r="S72" i="11"/>
  <c r="K72" i="11"/>
  <c r="R72" i="11"/>
  <c r="J72" i="11"/>
  <c r="T72" i="11"/>
  <c r="Y72" i="11"/>
  <c r="Q72" i="11"/>
  <c r="I72" i="11"/>
  <c r="X72" i="11"/>
  <c r="P72" i="11"/>
  <c r="H72" i="11"/>
  <c r="W72" i="11"/>
  <c r="O72" i="11"/>
  <c r="G72" i="11"/>
  <c r="V72" i="11"/>
  <c r="N72" i="11"/>
  <c r="F72" i="11"/>
  <c r="L72" i="11"/>
  <c r="U72" i="11"/>
  <c r="M72" i="11"/>
  <c r="V175" i="11"/>
  <c r="N175" i="11"/>
  <c r="F175" i="11"/>
  <c r="U175" i="11"/>
  <c r="M175" i="11"/>
  <c r="T175" i="11"/>
  <c r="L175" i="11"/>
  <c r="S175" i="11"/>
  <c r="K175" i="11"/>
  <c r="R175" i="11"/>
  <c r="J175" i="11"/>
  <c r="Y175" i="11"/>
  <c r="Q175" i="11"/>
  <c r="I175" i="11"/>
  <c r="X175" i="11"/>
  <c r="P175" i="11"/>
  <c r="H175" i="11"/>
  <c r="W175" i="11"/>
  <c r="O175" i="11"/>
  <c r="G175" i="11"/>
  <c r="W278" i="11"/>
  <c r="O278" i="11"/>
  <c r="G278" i="11"/>
  <c r="V278" i="11"/>
  <c r="N278" i="11"/>
  <c r="F278" i="11"/>
  <c r="U278" i="11"/>
  <c r="M278" i="11"/>
  <c r="T278" i="11"/>
  <c r="L278" i="11"/>
  <c r="S278" i="11"/>
  <c r="K278" i="11"/>
  <c r="R278" i="11"/>
  <c r="J278" i="11"/>
  <c r="Y278" i="11"/>
  <c r="Q278" i="11"/>
  <c r="I278" i="11"/>
  <c r="P278" i="11"/>
  <c r="H278" i="11"/>
  <c r="X278" i="11"/>
  <c r="W588" i="11"/>
  <c r="O588" i="11"/>
  <c r="G588" i="11"/>
  <c r="V588" i="11"/>
  <c r="M588" i="11"/>
  <c r="U588" i="11"/>
  <c r="L588" i="11"/>
  <c r="T588" i="11"/>
  <c r="K588" i="11"/>
  <c r="S588" i="11"/>
  <c r="J588" i="11"/>
  <c r="R588" i="11"/>
  <c r="I588" i="11"/>
  <c r="Q588" i="11"/>
  <c r="H588" i="11"/>
  <c r="Y588" i="11"/>
  <c r="P588" i="11"/>
  <c r="F588" i="11"/>
  <c r="X588" i="11"/>
  <c r="N588" i="11"/>
  <c r="S76" i="11"/>
  <c r="K76" i="11"/>
  <c r="R76" i="11"/>
  <c r="J76" i="11"/>
  <c r="Y76" i="11"/>
  <c r="Q76" i="11"/>
  <c r="I76" i="11"/>
  <c r="T76" i="11"/>
  <c r="X76" i="11"/>
  <c r="P76" i="11"/>
  <c r="H76" i="11"/>
  <c r="W76" i="11"/>
  <c r="O76" i="11"/>
  <c r="G76" i="11"/>
  <c r="V76" i="11"/>
  <c r="N76" i="11"/>
  <c r="F76" i="11"/>
  <c r="L76" i="11"/>
  <c r="U76" i="11"/>
  <c r="M76" i="11"/>
  <c r="R176" i="11"/>
  <c r="J176" i="11"/>
  <c r="Y176" i="11"/>
  <c r="Q176" i="11"/>
  <c r="I176" i="11"/>
  <c r="X176" i="11"/>
  <c r="P176" i="11"/>
  <c r="H176" i="11"/>
  <c r="W176" i="11"/>
  <c r="O176" i="11"/>
  <c r="G176" i="11"/>
  <c r="V176" i="11"/>
  <c r="N176" i="11"/>
  <c r="F176" i="11"/>
  <c r="U176" i="11"/>
  <c r="M176" i="11"/>
  <c r="T176" i="11"/>
  <c r="L176" i="11"/>
  <c r="S176" i="11"/>
  <c r="K176" i="11"/>
  <c r="S279" i="11"/>
  <c r="K279" i="11"/>
  <c r="R279" i="11"/>
  <c r="J279" i="11"/>
  <c r="Y279" i="11"/>
  <c r="Q279" i="11"/>
  <c r="I279" i="11"/>
  <c r="X279" i="11"/>
  <c r="P279" i="11"/>
  <c r="H279" i="11"/>
  <c r="W279" i="11"/>
  <c r="O279" i="11"/>
  <c r="G279" i="11"/>
  <c r="V279" i="11"/>
  <c r="N279" i="11"/>
  <c r="F279" i="11"/>
  <c r="U279" i="11"/>
  <c r="M279" i="11"/>
  <c r="T279" i="11"/>
  <c r="L279" i="11"/>
  <c r="S597" i="11"/>
  <c r="K597" i="11"/>
  <c r="Y597" i="11"/>
  <c r="P597" i="11"/>
  <c r="G597" i="11"/>
  <c r="X597" i="11"/>
  <c r="O597" i="11"/>
  <c r="F597" i="11"/>
  <c r="W597" i="11"/>
  <c r="N597" i="11"/>
  <c r="V597" i="11"/>
  <c r="M597" i="11"/>
  <c r="U597" i="11"/>
  <c r="L597" i="11"/>
  <c r="T597" i="11"/>
  <c r="J597" i="11"/>
  <c r="R597" i="11"/>
  <c r="I597" i="11"/>
  <c r="Q597" i="11"/>
  <c r="H597" i="11"/>
  <c r="W65" i="11"/>
  <c r="O65" i="11"/>
  <c r="G65" i="11"/>
  <c r="V65" i="11"/>
  <c r="N65" i="11"/>
  <c r="F65" i="11"/>
  <c r="X65" i="11"/>
  <c r="U65" i="11"/>
  <c r="M65" i="11"/>
  <c r="T65" i="11"/>
  <c r="L65" i="11"/>
  <c r="H65" i="11"/>
  <c r="S65" i="11"/>
  <c r="K65" i="11"/>
  <c r="P65" i="11"/>
  <c r="R65" i="11"/>
  <c r="J65" i="11"/>
  <c r="Y65" i="11"/>
  <c r="Q65" i="11"/>
  <c r="I65" i="11"/>
  <c r="R166" i="11"/>
  <c r="J166" i="11"/>
  <c r="Y166" i="11"/>
  <c r="Q166" i="11"/>
  <c r="I166" i="11"/>
  <c r="X166" i="11"/>
  <c r="P166" i="11"/>
  <c r="H166" i="11"/>
  <c r="W166" i="11"/>
  <c r="O166" i="11"/>
  <c r="G166" i="11"/>
  <c r="V166" i="11"/>
  <c r="N166" i="11"/>
  <c r="F166" i="11"/>
  <c r="U166" i="11"/>
  <c r="M166" i="11"/>
  <c r="T166" i="11"/>
  <c r="L166" i="11"/>
  <c r="S166" i="11"/>
  <c r="K166" i="11"/>
  <c r="S269" i="11"/>
  <c r="K269" i="11"/>
  <c r="R269" i="11"/>
  <c r="J269" i="11"/>
  <c r="Y269" i="11"/>
  <c r="Q269" i="11"/>
  <c r="I269" i="11"/>
  <c r="X269" i="11"/>
  <c r="P269" i="11"/>
  <c r="H269" i="11"/>
  <c r="W269" i="11"/>
  <c r="O269" i="11"/>
  <c r="G269" i="11"/>
  <c r="V269" i="11"/>
  <c r="N269" i="11"/>
  <c r="F269" i="11"/>
  <c r="U269" i="11"/>
  <c r="M269" i="11"/>
  <c r="T269" i="11"/>
  <c r="L269" i="11"/>
  <c r="V533" i="11"/>
  <c r="N533" i="11"/>
  <c r="F533" i="11"/>
  <c r="U533" i="11"/>
  <c r="M533" i="11"/>
  <c r="T533" i="11"/>
  <c r="L533" i="11"/>
  <c r="O533" i="11"/>
  <c r="Y533" i="11"/>
  <c r="K533" i="11"/>
  <c r="X533" i="11"/>
  <c r="J533" i="11"/>
  <c r="W533" i="11"/>
  <c r="I533" i="11"/>
  <c r="S533" i="11"/>
  <c r="H533" i="11"/>
  <c r="R533" i="11"/>
  <c r="G533" i="11"/>
  <c r="Q533" i="11"/>
  <c r="P533" i="11"/>
  <c r="W57" i="11"/>
  <c r="O57" i="11"/>
  <c r="G57" i="11"/>
  <c r="V57" i="11"/>
  <c r="N57" i="11"/>
  <c r="F57" i="11"/>
  <c r="U57" i="11"/>
  <c r="M57" i="11"/>
  <c r="T57" i="11"/>
  <c r="L57" i="11"/>
  <c r="P57" i="11"/>
  <c r="S57" i="11"/>
  <c r="K57" i="11"/>
  <c r="H57" i="11"/>
  <c r="R57" i="11"/>
  <c r="J57" i="11"/>
  <c r="Y57" i="11"/>
  <c r="Q57" i="11"/>
  <c r="I57" i="11"/>
  <c r="X57" i="11"/>
  <c r="R156" i="11"/>
  <c r="J156" i="11"/>
  <c r="Y156" i="11"/>
  <c r="Q156" i="11"/>
  <c r="I156" i="11"/>
  <c r="X156" i="11"/>
  <c r="P156" i="11"/>
  <c r="H156" i="11"/>
  <c r="W156" i="11"/>
  <c r="O156" i="11"/>
  <c r="G156" i="11"/>
  <c r="V156" i="11"/>
  <c r="N156" i="11"/>
  <c r="F156" i="11"/>
  <c r="U156" i="11"/>
  <c r="M156" i="11"/>
  <c r="T156" i="11"/>
  <c r="L156" i="11"/>
  <c r="S156" i="11"/>
  <c r="K156" i="11"/>
  <c r="W256" i="11"/>
  <c r="O256" i="11"/>
  <c r="G256" i="11"/>
  <c r="V256" i="11"/>
  <c r="N256" i="11"/>
  <c r="F256" i="11"/>
  <c r="U256" i="11"/>
  <c r="M256" i="11"/>
  <c r="T256" i="11"/>
  <c r="L256" i="11"/>
  <c r="S256" i="11"/>
  <c r="K256" i="11"/>
  <c r="R256" i="11"/>
  <c r="J256" i="11"/>
  <c r="Y256" i="11"/>
  <c r="Q256" i="11"/>
  <c r="I256" i="11"/>
  <c r="H256" i="11"/>
  <c r="X256" i="11"/>
  <c r="P256" i="11"/>
  <c r="X469" i="11"/>
  <c r="P469" i="11"/>
  <c r="H469" i="11"/>
  <c r="W469" i="11"/>
  <c r="O469" i="11"/>
  <c r="G469" i="11"/>
  <c r="V469" i="11"/>
  <c r="N469" i="11"/>
  <c r="F469" i="11"/>
  <c r="L469" i="11"/>
  <c r="Y469" i="11"/>
  <c r="K469" i="11"/>
  <c r="U469" i="11"/>
  <c r="J469" i="11"/>
  <c r="T469" i="11"/>
  <c r="I469" i="11"/>
  <c r="S469" i="11"/>
  <c r="R469" i="11"/>
  <c r="Q469" i="11"/>
  <c r="M469" i="11"/>
  <c r="W49" i="11"/>
  <c r="O49" i="11"/>
  <c r="G49" i="11"/>
  <c r="P49" i="11"/>
  <c r="V49" i="11"/>
  <c r="N49" i="11"/>
  <c r="F49" i="11"/>
  <c r="U49" i="11"/>
  <c r="M49" i="11"/>
  <c r="X49" i="11"/>
  <c r="T49" i="11"/>
  <c r="L49" i="11"/>
  <c r="S49" i="11"/>
  <c r="K49" i="11"/>
  <c r="H49" i="11"/>
  <c r="R49" i="11"/>
  <c r="J49" i="11"/>
  <c r="Y49" i="11"/>
  <c r="Q49" i="11"/>
  <c r="I49" i="11"/>
  <c r="V143" i="11"/>
  <c r="N143" i="11"/>
  <c r="F143" i="11"/>
  <c r="U143" i="11"/>
  <c r="M143" i="11"/>
  <c r="T143" i="11"/>
  <c r="L143" i="11"/>
  <c r="S143" i="11"/>
  <c r="K143" i="11"/>
  <c r="R143" i="11"/>
  <c r="J143" i="11"/>
  <c r="Y143" i="11"/>
  <c r="Q143" i="11"/>
  <c r="I143" i="11"/>
  <c r="X143" i="11"/>
  <c r="P143" i="11"/>
  <c r="H143" i="11"/>
  <c r="W143" i="11"/>
  <c r="O143" i="11"/>
  <c r="G143" i="11"/>
  <c r="W246" i="11"/>
  <c r="O246" i="11"/>
  <c r="G246" i="11"/>
  <c r="V246" i="11"/>
  <c r="N246" i="11"/>
  <c r="F246" i="11"/>
  <c r="U246" i="11"/>
  <c r="M246" i="11"/>
  <c r="T246" i="11"/>
  <c r="L246" i="11"/>
  <c r="S246" i="11"/>
  <c r="K246" i="11"/>
  <c r="R246" i="11"/>
  <c r="J246" i="11"/>
  <c r="Y246" i="11"/>
  <c r="Q246" i="11"/>
  <c r="I246" i="11"/>
  <c r="P246" i="11"/>
  <c r="H246" i="11"/>
  <c r="X246" i="11"/>
  <c r="T405" i="11"/>
  <c r="L405" i="11"/>
  <c r="S405" i="11"/>
  <c r="K405" i="11"/>
  <c r="R405" i="11"/>
  <c r="J405" i="11"/>
  <c r="Y405" i="11"/>
  <c r="Q405" i="11"/>
  <c r="I405" i="11"/>
  <c r="X405" i="11"/>
  <c r="P405" i="11"/>
  <c r="H405" i="11"/>
  <c r="V405" i="11"/>
  <c r="U405" i="11"/>
  <c r="O405" i="11"/>
  <c r="N405" i="11"/>
  <c r="M405" i="11"/>
  <c r="G405" i="11"/>
  <c r="F405" i="11"/>
  <c r="W405" i="11"/>
  <c r="S32" i="11"/>
  <c r="K32" i="11"/>
  <c r="R32" i="11"/>
  <c r="J32" i="11"/>
  <c r="L32" i="11"/>
  <c r="Y32" i="11"/>
  <c r="Q32" i="11"/>
  <c r="I32" i="11"/>
  <c r="X32" i="11"/>
  <c r="H32" i="11"/>
  <c r="F32" i="11"/>
  <c r="P32" i="11"/>
  <c r="V32" i="11"/>
  <c r="W32" i="11"/>
  <c r="O32" i="11"/>
  <c r="G32" i="11"/>
  <c r="N32" i="11"/>
  <c r="T32" i="11"/>
  <c r="U32" i="11"/>
  <c r="M32" i="11"/>
  <c r="V119" i="11"/>
  <c r="N119" i="11"/>
  <c r="F119" i="11"/>
  <c r="U119" i="11"/>
  <c r="M119" i="11"/>
  <c r="T119" i="11"/>
  <c r="L119" i="11"/>
  <c r="S119" i="11"/>
  <c r="K119" i="11"/>
  <c r="R119" i="11"/>
  <c r="J119" i="11"/>
  <c r="Y119" i="11"/>
  <c r="Q119" i="11"/>
  <c r="I119" i="11"/>
  <c r="X119" i="11"/>
  <c r="P119" i="11"/>
  <c r="H119" i="11"/>
  <c r="G119" i="11"/>
  <c r="O119" i="11"/>
  <c r="W119" i="11"/>
  <c r="W222" i="11"/>
  <c r="O222" i="11"/>
  <c r="G222" i="11"/>
  <c r="V222" i="11"/>
  <c r="N222" i="11"/>
  <c r="F222" i="11"/>
  <c r="U222" i="11"/>
  <c r="M222" i="11"/>
  <c r="T222" i="11"/>
  <c r="L222" i="11"/>
  <c r="S222" i="11"/>
  <c r="K222" i="11"/>
  <c r="R222" i="11"/>
  <c r="J222" i="11"/>
  <c r="Y222" i="11"/>
  <c r="Q222" i="11"/>
  <c r="I222" i="11"/>
  <c r="X222" i="11"/>
  <c r="P222" i="11"/>
  <c r="H222" i="11"/>
  <c r="U325" i="11"/>
  <c r="M325" i="11"/>
  <c r="T325" i="11"/>
  <c r="L325" i="11"/>
  <c r="S325" i="11"/>
  <c r="K325" i="11"/>
  <c r="R325" i="11"/>
  <c r="J325" i="11"/>
  <c r="Y325" i="11"/>
  <c r="Q325" i="11"/>
  <c r="I325" i="11"/>
  <c r="H325" i="11"/>
  <c r="G325" i="11"/>
  <c r="X325" i="11"/>
  <c r="F325" i="11"/>
  <c r="W325" i="11"/>
  <c r="V325" i="11"/>
  <c r="P325" i="11"/>
  <c r="O325" i="11"/>
  <c r="N325" i="11"/>
  <c r="S26" i="11"/>
  <c r="K26" i="11"/>
  <c r="F26" i="11"/>
  <c r="L26" i="11"/>
  <c r="R26" i="11"/>
  <c r="J26" i="11"/>
  <c r="Y26" i="11"/>
  <c r="Q26" i="11"/>
  <c r="I26" i="11"/>
  <c r="P26" i="11"/>
  <c r="N26" i="11"/>
  <c r="T26" i="11"/>
  <c r="X26" i="11"/>
  <c r="H26" i="11"/>
  <c r="V26" i="11"/>
  <c r="M26" i="11"/>
  <c r="W26" i="11"/>
  <c r="O26" i="11"/>
  <c r="G26" i="11"/>
  <c r="U26" i="11"/>
  <c r="V95" i="11"/>
  <c r="N95" i="11"/>
  <c r="F95" i="11"/>
  <c r="U95" i="11"/>
  <c r="M95" i="11"/>
  <c r="S95" i="11"/>
  <c r="K95" i="11"/>
  <c r="R95" i="11"/>
  <c r="J95" i="11"/>
  <c r="Y95" i="11"/>
  <c r="Q95" i="11"/>
  <c r="I95" i="11"/>
  <c r="G95" i="11"/>
  <c r="X95" i="11"/>
  <c r="W95" i="11"/>
  <c r="T95" i="11"/>
  <c r="P95" i="11"/>
  <c r="O95" i="11"/>
  <c r="L95" i="11"/>
  <c r="H95" i="11"/>
  <c r="W198" i="11"/>
  <c r="O198" i="11"/>
  <c r="G198" i="11"/>
  <c r="V198" i="11"/>
  <c r="N198" i="11"/>
  <c r="F198" i="11"/>
  <c r="U198" i="11"/>
  <c r="M198" i="11"/>
  <c r="L198" i="11"/>
  <c r="Y198" i="11"/>
  <c r="K198" i="11"/>
  <c r="X198" i="11"/>
  <c r="J198" i="11"/>
  <c r="T198" i="11"/>
  <c r="I198" i="11"/>
  <c r="S198" i="11"/>
  <c r="H198" i="11"/>
  <c r="R198" i="11"/>
  <c r="Q198" i="11"/>
  <c r="P198" i="11"/>
  <c r="U301" i="11"/>
  <c r="M301" i="11"/>
  <c r="T301" i="11"/>
  <c r="L301" i="11"/>
  <c r="S301" i="11"/>
  <c r="K301" i="11"/>
  <c r="V301" i="11"/>
  <c r="H301" i="11"/>
  <c r="R301" i="11"/>
  <c r="G301" i="11"/>
  <c r="Q301" i="11"/>
  <c r="F301" i="11"/>
  <c r="P301" i="11"/>
  <c r="O301" i="11"/>
  <c r="Y301" i="11"/>
  <c r="N301" i="11"/>
  <c r="X301" i="11"/>
  <c r="J301" i="11"/>
  <c r="W301" i="11"/>
  <c r="I301" i="11"/>
  <c r="V761" i="11"/>
  <c r="N761" i="11"/>
  <c r="F761" i="11"/>
  <c r="U761" i="11"/>
  <c r="M761" i="11"/>
  <c r="T761" i="11"/>
  <c r="L761" i="11"/>
  <c r="P761" i="11"/>
  <c r="O761" i="11"/>
  <c r="Y761" i="11"/>
  <c r="K761" i="11"/>
  <c r="X761" i="11"/>
  <c r="J761" i="11"/>
  <c r="W761" i="11"/>
  <c r="I761" i="11"/>
  <c r="S761" i="11"/>
  <c r="H761" i="11"/>
  <c r="R761" i="11"/>
  <c r="G761" i="11"/>
  <c r="Q761" i="11"/>
  <c r="W71" i="11"/>
  <c r="O71" i="11"/>
  <c r="G71" i="11"/>
  <c r="X71" i="11"/>
  <c r="V71" i="11"/>
  <c r="N71" i="11"/>
  <c r="F71" i="11"/>
  <c r="U71" i="11"/>
  <c r="M71" i="11"/>
  <c r="T71" i="11"/>
  <c r="L71" i="11"/>
  <c r="H71" i="11"/>
  <c r="S71" i="11"/>
  <c r="K71" i="11"/>
  <c r="R71" i="11"/>
  <c r="J71" i="11"/>
  <c r="Y71" i="11"/>
  <c r="Q71" i="11"/>
  <c r="I71" i="11"/>
  <c r="P71" i="11"/>
  <c r="R174" i="11"/>
  <c r="J174" i="11"/>
  <c r="Y174" i="11"/>
  <c r="Q174" i="11"/>
  <c r="I174" i="11"/>
  <c r="X174" i="11"/>
  <c r="P174" i="11"/>
  <c r="H174" i="11"/>
  <c r="W174" i="11"/>
  <c r="O174" i="11"/>
  <c r="G174" i="11"/>
  <c r="V174" i="11"/>
  <c r="N174" i="11"/>
  <c r="F174" i="11"/>
  <c r="U174" i="11"/>
  <c r="M174" i="11"/>
  <c r="T174" i="11"/>
  <c r="L174" i="11"/>
  <c r="S174" i="11"/>
  <c r="K174" i="11"/>
  <c r="S277" i="11"/>
  <c r="K277" i="11"/>
  <c r="R277" i="11"/>
  <c r="J277" i="11"/>
  <c r="Y277" i="11"/>
  <c r="Q277" i="11"/>
  <c r="I277" i="11"/>
  <c r="X277" i="11"/>
  <c r="P277" i="11"/>
  <c r="H277" i="11"/>
  <c r="W277" i="11"/>
  <c r="O277" i="11"/>
  <c r="G277" i="11"/>
  <c r="V277" i="11"/>
  <c r="N277" i="11"/>
  <c r="F277" i="11"/>
  <c r="U277" i="11"/>
  <c r="M277" i="11"/>
  <c r="T277" i="11"/>
  <c r="L277" i="11"/>
  <c r="S579" i="11"/>
  <c r="K579" i="11"/>
  <c r="T579" i="11"/>
  <c r="J579" i="11"/>
  <c r="R579" i="11"/>
  <c r="I579" i="11"/>
  <c r="Q579" i="11"/>
  <c r="H579" i="11"/>
  <c r="Y579" i="11"/>
  <c r="P579" i="11"/>
  <c r="G579" i="11"/>
  <c r="X579" i="11"/>
  <c r="O579" i="11"/>
  <c r="F579" i="11"/>
  <c r="W579" i="11"/>
  <c r="N579" i="11"/>
  <c r="V579" i="11"/>
  <c r="M579" i="11"/>
  <c r="U579" i="11"/>
  <c r="L579" i="11"/>
  <c r="T379" i="11"/>
  <c r="L379" i="11"/>
  <c r="S379" i="11"/>
  <c r="J379" i="11"/>
  <c r="R379" i="11"/>
  <c r="I379" i="11"/>
  <c r="Q379" i="11"/>
  <c r="H379" i="11"/>
  <c r="Y379" i="11"/>
  <c r="P379" i="11"/>
  <c r="G379" i="11"/>
  <c r="X379" i="11"/>
  <c r="O379" i="11"/>
  <c r="F379" i="11"/>
  <c r="W379" i="11"/>
  <c r="N379" i="11"/>
  <c r="V379" i="11"/>
  <c r="M379" i="11"/>
  <c r="U379" i="11"/>
  <c r="K379" i="11"/>
  <c r="T452" i="11"/>
  <c r="L452" i="11"/>
  <c r="Q452" i="11"/>
  <c r="H452" i="11"/>
  <c r="Y452" i="11"/>
  <c r="P452" i="11"/>
  <c r="G452" i="11"/>
  <c r="X452" i="11"/>
  <c r="O452" i="11"/>
  <c r="F452" i="11"/>
  <c r="W452" i="11"/>
  <c r="N452" i="11"/>
  <c r="V452" i="11"/>
  <c r="M452" i="11"/>
  <c r="U452" i="11"/>
  <c r="K452" i="11"/>
  <c r="S452" i="11"/>
  <c r="J452" i="11"/>
  <c r="R452" i="11"/>
  <c r="I452" i="11"/>
  <c r="V525" i="11"/>
  <c r="N525" i="11"/>
  <c r="F525" i="11"/>
  <c r="S525" i="11"/>
  <c r="J525" i="11"/>
  <c r="R525" i="11"/>
  <c r="I525" i="11"/>
  <c r="Q525" i="11"/>
  <c r="H525" i="11"/>
  <c r="Y525" i="11"/>
  <c r="P525" i="11"/>
  <c r="G525" i="11"/>
  <c r="X525" i="11"/>
  <c r="O525" i="11"/>
  <c r="W525" i="11"/>
  <c r="M525" i="11"/>
  <c r="U525" i="11"/>
  <c r="L525" i="11"/>
  <c r="K525" i="11"/>
  <c r="T525" i="11"/>
  <c r="S599" i="11"/>
  <c r="K599" i="11"/>
  <c r="R599" i="11"/>
  <c r="J599" i="11"/>
  <c r="Y599" i="11"/>
  <c r="Q599" i="11"/>
  <c r="I599" i="11"/>
  <c r="V599" i="11"/>
  <c r="H599" i="11"/>
  <c r="U599" i="11"/>
  <c r="G599" i="11"/>
  <c r="T599" i="11"/>
  <c r="F599" i="11"/>
  <c r="P599" i="11"/>
  <c r="O599" i="11"/>
  <c r="N599" i="11"/>
  <c r="X599" i="11"/>
  <c r="M599" i="11"/>
  <c r="L599" i="11"/>
  <c r="W599" i="11"/>
  <c r="W698" i="11"/>
  <c r="O698" i="11"/>
  <c r="G698" i="11"/>
  <c r="S698" i="11"/>
  <c r="J698" i="11"/>
  <c r="R698" i="11"/>
  <c r="I698" i="11"/>
  <c r="Q698" i="11"/>
  <c r="H698" i="11"/>
  <c r="Y698" i="11"/>
  <c r="P698" i="11"/>
  <c r="F698" i="11"/>
  <c r="X698" i="11"/>
  <c r="N698" i="11"/>
  <c r="V698" i="11"/>
  <c r="M698" i="11"/>
  <c r="U698" i="11"/>
  <c r="L698" i="11"/>
  <c r="T698" i="11"/>
  <c r="K698" i="11"/>
  <c r="Y801" i="11"/>
  <c r="Q801" i="11"/>
  <c r="I801" i="11"/>
  <c r="R801" i="11"/>
  <c r="H801" i="11"/>
  <c r="P801" i="11"/>
  <c r="G801" i="11"/>
  <c r="X801" i="11"/>
  <c r="O801" i="11"/>
  <c r="F801" i="11"/>
  <c r="N801" i="11"/>
  <c r="M801" i="11"/>
  <c r="L801" i="11"/>
  <c r="W801" i="11"/>
  <c r="K801" i="11"/>
  <c r="V801" i="11"/>
  <c r="J801" i="11"/>
  <c r="U801" i="11"/>
  <c r="T801" i="11"/>
  <c r="S801" i="11"/>
  <c r="T353" i="11"/>
  <c r="L353" i="11"/>
  <c r="R353" i="11"/>
  <c r="I353" i="11"/>
  <c r="Q353" i="11"/>
  <c r="H353" i="11"/>
  <c r="Y353" i="11"/>
  <c r="P353" i="11"/>
  <c r="G353" i="11"/>
  <c r="X353" i="11"/>
  <c r="O353" i="11"/>
  <c r="F353" i="11"/>
  <c r="W353" i="11"/>
  <c r="N353" i="11"/>
  <c r="V353" i="11"/>
  <c r="M353" i="11"/>
  <c r="U353" i="11"/>
  <c r="K353" i="11"/>
  <c r="S353" i="11"/>
  <c r="J353" i="11"/>
  <c r="T426" i="11"/>
  <c r="L426" i="11"/>
  <c r="Y426" i="11"/>
  <c r="P426" i="11"/>
  <c r="G426" i="11"/>
  <c r="X426" i="11"/>
  <c r="O426" i="11"/>
  <c r="F426" i="11"/>
  <c r="W426" i="11"/>
  <c r="N426" i="11"/>
  <c r="V426" i="11"/>
  <c r="M426" i="11"/>
  <c r="U426" i="11"/>
  <c r="K426" i="11"/>
  <c r="S426" i="11"/>
  <c r="J426" i="11"/>
  <c r="R426" i="11"/>
  <c r="I426" i="11"/>
  <c r="Q426" i="11"/>
  <c r="H426" i="11"/>
  <c r="V499" i="11"/>
  <c r="N499" i="11"/>
  <c r="F499" i="11"/>
  <c r="R499" i="11"/>
  <c r="I499" i="11"/>
  <c r="Q499" i="11"/>
  <c r="H499" i="11"/>
  <c r="Y499" i="11"/>
  <c r="P499" i="11"/>
  <c r="G499" i="11"/>
  <c r="X499" i="11"/>
  <c r="O499" i="11"/>
  <c r="W499" i="11"/>
  <c r="M499" i="11"/>
  <c r="U499" i="11"/>
  <c r="L499" i="11"/>
  <c r="T499" i="11"/>
  <c r="K499" i="11"/>
  <c r="S499" i="11"/>
  <c r="J499" i="11"/>
  <c r="W572" i="11"/>
  <c r="O572" i="11"/>
  <c r="G572" i="11"/>
  <c r="V572" i="11"/>
  <c r="M572" i="11"/>
  <c r="U572" i="11"/>
  <c r="L572" i="11"/>
  <c r="T572" i="11"/>
  <c r="K572" i="11"/>
  <c r="S572" i="11"/>
  <c r="J572" i="11"/>
  <c r="R572" i="11"/>
  <c r="I572" i="11"/>
  <c r="Q572" i="11"/>
  <c r="H572" i="11"/>
  <c r="Y572" i="11"/>
  <c r="P572" i="11"/>
  <c r="F572" i="11"/>
  <c r="X572" i="11"/>
  <c r="N572" i="11"/>
  <c r="R663" i="11"/>
  <c r="J663" i="11"/>
  <c r="U663" i="11"/>
  <c r="L663" i="11"/>
  <c r="T663" i="11"/>
  <c r="K663" i="11"/>
  <c r="S663" i="11"/>
  <c r="I663" i="11"/>
  <c r="Q663" i="11"/>
  <c r="H663" i="11"/>
  <c r="Y663" i="11"/>
  <c r="P663" i="11"/>
  <c r="G663" i="11"/>
  <c r="X663" i="11"/>
  <c r="O663" i="11"/>
  <c r="F663" i="11"/>
  <c r="W663" i="11"/>
  <c r="N663" i="11"/>
  <c r="V663" i="11"/>
  <c r="M663" i="11"/>
  <c r="V763" i="11"/>
  <c r="N763" i="11"/>
  <c r="F763" i="11"/>
  <c r="U763" i="11"/>
  <c r="M763" i="11"/>
  <c r="T763" i="11"/>
  <c r="L763" i="11"/>
  <c r="O763" i="11"/>
  <c r="Y763" i="11"/>
  <c r="K763" i="11"/>
  <c r="X763" i="11"/>
  <c r="J763" i="11"/>
  <c r="W763" i="11"/>
  <c r="I763" i="11"/>
  <c r="S763" i="11"/>
  <c r="H763" i="11"/>
  <c r="R763" i="11"/>
  <c r="G763" i="11"/>
  <c r="Q763" i="11"/>
  <c r="P763" i="11"/>
  <c r="Y895" i="11"/>
  <c r="Q895" i="11"/>
  <c r="I895" i="11"/>
  <c r="P895" i="11"/>
  <c r="G895" i="11"/>
  <c r="X895" i="11"/>
  <c r="O895" i="11"/>
  <c r="F895" i="11"/>
  <c r="W895" i="11"/>
  <c r="N895" i="11"/>
  <c r="L895" i="11"/>
  <c r="K895" i="11"/>
  <c r="V895" i="11"/>
  <c r="J895" i="11"/>
  <c r="U895" i="11"/>
  <c r="H895" i="11"/>
  <c r="T895" i="11"/>
  <c r="S895" i="11"/>
  <c r="R895" i="11"/>
  <c r="M895" i="11"/>
  <c r="X400" i="11"/>
  <c r="P400" i="11"/>
  <c r="H400" i="11"/>
  <c r="W400" i="11"/>
  <c r="O400" i="11"/>
  <c r="V400" i="11"/>
  <c r="N400" i="11"/>
  <c r="Y400" i="11"/>
  <c r="K400" i="11"/>
  <c r="U400" i="11"/>
  <c r="J400" i="11"/>
  <c r="T400" i="11"/>
  <c r="I400" i="11"/>
  <c r="S400" i="11"/>
  <c r="G400" i="11"/>
  <c r="R400" i="11"/>
  <c r="F400" i="11"/>
  <c r="Q400" i="11"/>
  <c r="M400" i="11"/>
  <c r="L400" i="11"/>
  <c r="X473" i="11"/>
  <c r="P473" i="11"/>
  <c r="H473" i="11"/>
  <c r="W473" i="11"/>
  <c r="O473" i="11"/>
  <c r="G473" i="11"/>
  <c r="V473" i="11"/>
  <c r="N473" i="11"/>
  <c r="F473" i="11"/>
  <c r="U473" i="11"/>
  <c r="J473" i="11"/>
  <c r="T473" i="11"/>
  <c r="I473" i="11"/>
  <c r="S473" i="11"/>
  <c r="R473" i="11"/>
  <c r="Q473" i="11"/>
  <c r="M473" i="11"/>
  <c r="L473" i="11"/>
  <c r="Y473" i="11"/>
  <c r="K473" i="11"/>
  <c r="R546" i="11"/>
  <c r="J546" i="11"/>
  <c r="Y546" i="11"/>
  <c r="Q546" i="11"/>
  <c r="I546" i="11"/>
  <c r="X546" i="11"/>
  <c r="P546" i="11"/>
  <c r="H546" i="11"/>
  <c r="W546" i="11"/>
  <c r="O546" i="11"/>
  <c r="G546" i="11"/>
  <c r="T546" i="11"/>
  <c r="L546" i="11"/>
  <c r="M546" i="11"/>
  <c r="K546" i="11"/>
  <c r="F546" i="11"/>
  <c r="V546" i="11"/>
  <c r="U546" i="11"/>
  <c r="S546" i="11"/>
  <c r="N546" i="11"/>
  <c r="R625" i="11"/>
  <c r="J625" i="11"/>
  <c r="V625" i="11"/>
  <c r="M625" i="11"/>
  <c r="U625" i="11"/>
  <c r="L625" i="11"/>
  <c r="T625" i="11"/>
  <c r="K625" i="11"/>
  <c r="S625" i="11"/>
  <c r="I625" i="11"/>
  <c r="Q625" i="11"/>
  <c r="H625" i="11"/>
  <c r="Y625" i="11"/>
  <c r="P625" i="11"/>
  <c r="G625" i="11"/>
  <c r="X625" i="11"/>
  <c r="O625" i="11"/>
  <c r="F625" i="11"/>
  <c r="W625" i="11"/>
  <c r="N625" i="11"/>
  <c r="W728" i="11"/>
  <c r="O728" i="11"/>
  <c r="G728" i="11"/>
  <c r="V728" i="11"/>
  <c r="N728" i="11"/>
  <c r="F728" i="11"/>
  <c r="U728" i="11"/>
  <c r="M728" i="11"/>
  <c r="S728" i="11"/>
  <c r="H728" i="11"/>
  <c r="R728" i="11"/>
  <c r="Q728" i="11"/>
  <c r="P728" i="11"/>
  <c r="L728" i="11"/>
  <c r="Y728" i="11"/>
  <c r="K728" i="11"/>
  <c r="X728" i="11"/>
  <c r="J728" i="11"/>
  <c r="T728" i="11"/>
  <c r="I728" i="11"/>
  <c r="Y831" i="11"/>
  <c r="Q831" i="11"/>
  <c r="I831" i="11"/>
  <c r="U831" i="11"/>
  <c r="L831" i="11"/>
  <c r="T831" i="11"/>
  <c r="K831" i="11"/>
  <c r="S831" i="11"/>
  <c r="J831" i="11"/>
  <c r="R831" i="11"/>
  <c r="H831" i="11"/>
  <c r="P831" i="11"/>
  <c r="G831" i="11"/>
  <c r="X831" i="11"/>
  <c r="O831" i="11"/>
  <c r="F831" i="11"/>
  <c r="W831" i="11"/>
  <c r="N831" i="11"/>
  <c r="V831" i="11"/>
  <c r="M831" i="11"/>
  <c r="X364" i="11"/>
  <c r="P364" i="11"/>
  <c r="H364" i="11"/>
  <c r="R364" i="11"/>
  <c r="I364" i="11"/>
  <c r="Q364" i="11"/>
  <c r="G364" i="11"/>
  <c r="Y364" i="11"/>
  <c r="O364" i="11"/>
  <c r="F364" i="11"/>
  <c r="W364" i="11"/>
  <c r="N364" i="11"/>
  <c r="V364" i="11"/>
  <c r="M364" i="11"/>
  <c r="U364" i="11"/>
  <c r="L364" i="11"/>
  <c r="T364" i="11"/>
  <c r="K364" i="11"/>
  <c r="S364" i="11"/>
  <c r="J364" i="11"/>
  <c r="X437" i="11"/>
  <c r="P437" i="11"/>
  <c r="H437" i="11"/>
  <c r="Y437" i="11"/>
  <c r="O437" i="11"/>
  <c r="F437" i="11"/>
  <c r="W437" i="11"/>
  <c r="N437" i="11"/>
  <c r="V437" i="11"/>
  <c r="M437" i="11"/>
  <c r="U437" i="11"/>
  <c r="L437" i="11"/>
  <c r="T437" i="11"/>
  <c r="K437" i="11"/>
  <c r="S437" i="11"/>
  <c r="J437" i="11"/>
  <c r="R437" i="11"/>
  <c r="I437" i="11"/>
  <c r="Q437" i="11"/>
  <c r="G437" i="11"/>
  <c r="V511" i="11"/>
  <c r="N511" i="11"/>
  <c r="F511" i="11"/>
  <c r="Y511" i="11"/>
  <c r="P511" i="11"/>
  <c r="G511" i="11"/>
  <c r="X511" i="11"/>
  <c r="O511" i="11"/>
  <c r="W511" i="11"/>
  <c r="M511" i="11"/>
  <c r="U511" i="11"/>
  <c r="L511" i="11"/>
  <c r="T511" i="11"/>
  <c r="K511" i="11"/>
  <c r="S511" i="11"/>
  <c r="J511" i="11"/>
  <c r="R511" i="11"/>
  <c r="I511" i="11"/>
  <c r="Q511" i="11"/>
  <c r="H511" i="11"/>
  <c r="W584" i="11"/>
  <c r="O584" i="11"/>
  <c r="G584" i="11"/>
  <c r="T584" i="11"/>
  <c r="K584" i="11"/>
  <c r="S584" i="11"/>
  <c r="J584" i="11"/>
  <c r="R584" i="11"/>
  <c r="I584" i="11"/>
  <c r="Q584" i="11"/>
  <c r="H584" i="11"/>
  <c r="Y584" i="11"/>
  <c r="P584" i="11"/>
  <c r="F584" i="11"/>
  <c r="X584" i="11"/>
  <c r="N584" i="11"/>
  <c r="V584" i="11"/>
  <c r="M584" i="11"/>
  <c r="L584" i="11"/>
  <c r="U584" i="11"/>
  <c r="S679" i="11"/>
  <c r="K679" i="11"/>
  <c r="X679" i="11"/>
  <c r="O679" i="11"/>
  <c r="F679" i="11"/>
  <c r="W679" i="11"/>
  <c r="N679" i="11"/>
  <c r="V679" i="11"/>
  <c r="M679" i="11"/>
  <c r="R679" i="11"/>
  <c r="Q679" i="11"/>
  <c r="P679" i="11"/>
  <c r="L679" i="11"/>
  <c r="J679" i="11"/>
  <c r="Y679" i="11"/>
  <c r="I679" i="11"/>
  <c r="U679" i="11"/>
  <c r="H679" i="11"/>
  <c r="T679" i="11"/>
  <c r="G679" i="11"/>
  <c r="W779" i="11"/>
  <c r="O779" i="11"/>
  <c r="G779" i="11"/>
  <c r="X779" i="11"/>
  <c r="N779" i="11"/>
  <c r="V779" i="11"/>
  <c r="M779" i="11"/>
  <c r="U779" i="11"/>
  <c r="L779" i="11"/>
  <c r="T779" i="11"/>
  <c r="K779" i="11"/>
  <c r="S779" i="11"/>
  <c r="J779" i="11"/>
  <c r="F779" i="11"/>
  <c r="Y779" i="11"/>
  <c r="R779" i="11"/>
  <c r="Q779" i="11"/>
  <c r="P779" i="11"/>
  <c r="I779" i="11"/>
  <c r="H779" i="11"/>
  <c r="Y975" i="11"/>
  <c r="Q975" i="11"/>
  <c r="I975" i="11"/>
  <c r="X975" i="11"/>
  <c r="P975" i="11"/>
  <c r="H975" i="11"/>
  <c r="W975" i="11"/>
  <c r="O975" i="11"/>
  <c r="G975" i="11"/>
  <c r="R975" i="11"/>
  <c r="N975" i="11"/>
  <c r="M975" i="11"/>
  <c r="J975" i="11"/>
  <c r="F975" i="11"/>
  <c r="V975" i="11"/>
  <c r="U975" i="11"/>
  <c r="T975" i="11"/>
  <c r="S975" i="11"/>
  <c r="L975" i="11"/>
  <c r="K975" i="11"/>
  <c r="V129" i="11"/>
  <c r="N129" i="11"/>
  <c r="F129" i="11"/>
  <c r="U129" i="11"/>
  <c r="M129" i="11"/>
  <c r="T129" i="11"/>
  <c r="L129" i="11"/>
  <c r="S129" i="11"/>
  <c r="K129" i="11"/>
  <c r="R129" i="11"/>
  <c r="J129" i="11"/>
  <c r="Y129" i="11"/>
  <c r="Q129" i="11"/>
  <c r="I129" i="11"/>
  <c r="X129" i="11"/>
  <c r="P129" i="11"/>
  <c r="H129" i="11"/>
  <c r="G129" i="11"/>
  <c r="W129" i="11"/>
  <c r="O129" i="11"/>
  <c r="S193" i="11"/>
  <c r="K193" i="11"/>
  <c r="R193" i="11"/>
  <c r="J193" i="11"/>
  <c r="Y193" i="11"/>
  <c r="Q193" i="11"/>
  <c r="I193" i="11"/>
  <c r="W193" i="11"/>
  <c r="L193" i="11"/>
  <c r="V193" i="11"/>
  <c r="H193" i="11"/>
  <c r="U193" i="11"/>
  <c r="G193" i="11"/>
  <c r="T193" i="11"/>
  <c r="F193" i="11"/>
  <c r="P193" i="11"/>
  <c r="O193" i="11"/>
  <c r="N193" i="11"/>
  <c r="M193" i="11"/>
  <c r="X193" i="11"/>
  <c r="S257" i="11"/>
  <c r="K257" i="11"/>
  <c r="R257" i="11"/>
  <c r="J257" i="11"/>
  <c r="Y257" i="11"/>
  <c r="Q257" i="11"/>
  <c r="I257" i="11"/>
  <c r="X257" i="11"/>
  <c r="P257" i="11"/>
  <c r="H257" i="11"/>
  <c r="W257" i="11"/>
  <c r="O257" i="11"/>
  <c r="G257" i="11"/>
  <c r="V257" i="11"/>
  <c r="N257" i="11"/>
  <c r="F257" i="11"/>
  <c r="U257" i="11"/>
  <c r="M257" i="11"/>
  <c r="T257" i="11"/>
  <c r="L257" i="11"/>
  <c r="U321" i="11"/>
  <c r="M321" i="11"/>
  <c r="T321" i="11"/>
  <c r="L321" i="11"/>
  <c r="S321" i="11"/>
  <c r="K321" i="11"/>
  <c r="R321" i="11"/>
  <c r="J321" i="11"/>
  <c r="Y321" i="11"/>
  <c r="Q321" i="11"/>
  <c r="I321" i="11"/>
  <c r="X321" i="11"/>
  <c r="F321" i="11"/>
  <c r="W321" i="11"/>
  <c r="V321" i="11"/>
  <c r="P321" i="11"/>
  <c r="O321" i="11"/>
  <c r="N321" i="11"/>
  <c r="H321" i="11"/>
  <c r="G321" i="11"/>
  <c r="T393" i="11"/>
  <c r="L393" i="11"/>
  <c r="W393" i="11"/>
  <c r="N393" i="11"/>
  <c r="V393" i="11"/>
  <c r="M393" i="11"/>
  <c r="U393" i="11"/>
  <c r="K393" i="11"/>
  <c r="S393" i="11"/>
  <c r="J393" i="11"/>
  <c r="R393" i="11"/>
  <c r="I393" i="11"/>
  <c r="Q393" i="11"/>
  <c r="H393" i="11"/>
  <c r="Y393" i="11"/>
  <c r="P393" i="11"/>
  <c r="G393" i="11"/>
  <c r="X393" i="11"/>
  <c r="O393" i="11"/>
  <c r="F393" i="11"/>
  <c r="T466" i="11"/>
  <c r="L466" i="11"/>
  <c r="S466" i="11"/>
  <c r="K466" i="11"/>
  <c r="R466" i="11"/>
  <c r="J466" i="11"/>
  <c r="V466" i="11"/>
  <c r="H466" i="11"/>
  <c r="U466" i="11"/>
  <c r="G466" i="11"/>
  <c r="Q466" i="11"/>
  <c r="F466" i="11"/>
  <c r="P466" i="11"/>
  <c r="O466" i="11"/>
  <c r="Y466" i="11"/>
  <c r="N466" i="11"/>
  <c r="X466" i="11"/>
  <c r="M466" i="11"/>
  <c r="W466" i="11"/>
  <c r="I466" i="11"/>
  <c r="V539" i="11"/>
  <c r="N539" i="11"/>
  <c r="F539" i="11"/>
  <c r="U539" i="11"/>
  <c r="M539" i="11"/>
  <c r="T539" i="11"/>
  <c r="L539" i="11"/>
  <c r="W539" i="11"/>
  <c r="I539" i="11"/>
  <c r="S539" i="11"/>
  <c r="H539" i="11"/>
  <c r="R539" i="11"/>
  <c r="G539" i="11"/>
  <c r="Q539" i="11"/>
  <c r="P539" i="11"/>
  <c r="O539" i="11"/>
  <c r="Y539" i="11"/>
  <c r="K539" i="11"/>
  <c r="X539" i="11"/>
  <c r="J539" i="11"/>
  <c r="W616" i="11"/>
  <c r="O616" i="11"/>
  <c r="G616" i="11"/>
  <c r="V616" i="11"/>
  <c r="N616" i="11"/>
  <c r="F616" i="11"/>
  <c r="U616" i="11"/>
  <c r="M616" i="11"/>
  <c r="T616" i="11"/>
  <c r="L616" i="11"/>
  <c r="Y616" i="11"/>
  <c r="Q616" i="11"/>
  <c r="I616" i="11"/>
  <c r="S616" i="11"/>
  <c r="R616" i="11"/>
  <c r="P616" i="11"/>
  <c r="K616" i="11"/>
  <c r="J616" i="11"/>
  <c r="H616" i="11"/>
  <c r="X616" i="11"/>
  <c r="S719" i="11"/>
  <c r="K719" i="11"/>
  <c r="R719" i="11"/>
  <c r="J719" i="11"/>
  <c r="Y719" i="11"/>
  <c r="Q719" i="11"/>
  <c r="I719" i="11"/>
  <c r="U719" i="11"/>
  <c r="G719" i="11"/>
  <c r="T719" i="11"/>
  <c r="F719" i="11"/>
  <c r="P719" i="11"/>
  <c r="O719" i="11"/>
  <c r="N719" i="11"/>
  <c r="X719" i="11"/>
  <c r="M719" i="11"/>
  <c r="W719" i="11"/>
  <c r="L719" i="11"/>
  <c r="V719" i="11"/>
  <c r="H719" i="11"/>
  <c r="Y819" i="11"/>
  <c r="Q819" i="11"/>
  <c r="I819" i="11"/>
  <c r="W819" i="11"/>
  <c r="N819" i="11"/>
  <c r="V819" i="11"/>
  <c r="M819" i="11"/>
  <c r="U819" i="11"/>
  <c r="L819" i="11"/>
  <c r="T819" i="11"/>
  <c r="K819" i="11"/>
  <c r="S819" i="11"/>
  <c r="J819" i="11"/>
  <c r="X819" i="11"/>
  <c r="R819" i="11"/>
  <c r="P819" i="11"/>
  <c r="O819" i="11"/>
  <c r="H819" i="11"/>
  <c r="G819" i="11"/>
  <c r="F819" i="11"/>
  <c r="R90" i="11"/>
  <c r="J90" i="11"/>
  <c r="Y90" i="11"/>
  <c r="Q90" i="11"/>
  <c r="I90" i="11"/>
  <c r="W90" i="11"/>
  <c r="O90" i="11"/>
  <c r="G90" i="11"/>
  <c r="V90" i="11"/>
  <c r="N90" i="11"/>
  <c r="F90" i="11"/>
  <c r="U90" i="11"/>
  <c r="M90" i="11"/>
  <c r="T90" i="11"/>
  <c r="S90" i="11"/>
  <c r="P90" i="11"/>
  <c r="X90" i="11"/>
  <c r="L90" i="11"/>
  <c r="K90" i="11"/>
  <c r="H90" i="11"/>
  <c r="R154" i="11"/>
  <c r="J154" i="11"/>
  <c r="Y154" i="11"/>
  <c r="Q154" i="11"/>
  <c r="I154" i="11"/>
  <c r="X154" i="11"/>
  <c r="P154" i="11"/>
  <c r="H154" i="11"/>
  <c r="W154" i="11"/>
  <c r="O154" i="11"/>
  <c r="G154" i="11"/>
  <c r="V154" i="11"/>
  <c r="N154" i="11"/>
  <c r="F154" i="11"/>
  <c r="U154" i="11"/>
  <c r="M154" i="11"/>
  <c r="T154" i="11"/>
  <c r="L154" i="11"/>
  <c r="K154" i="11"/>
  <c r="S154" i="11"/>
  <c r="W218" i="11"/>
  <c r="O218" i="11"/>
  <c r="G218" i="11"/>
  <c r="V218" i="11"/>
  <c r="N218" i="11"/>
  <c r="F218" i="11"/>
  <c r="U218" i="11"/>
  <c r="M218" i="11"/>
  <c r="T218" i="11"/>
  <c r="L218" i="11"/>
  <c r="S218" i="11"/>
  <c r="K218" i="11"/>
  <c r="Q218" i="11"/>
  <c r="P218" i="11"/>
  <c r="J218" i="11"/>
  <c r="I218" i="11"/>
  <c r="H218" i="11"/>
  <c r="Y218" i="11"/>
  <c r="X218" i="11"/>
  <c r="R218" i="11"/>
  <c r="W282" i="11"/>
  <c r="O282" i="11"/>
  <c r="G282" i="11"/>
  <c r="V282" i="11"/>
  <c r="N282" i="11"/>
  <c r="F282" i="11"/>
  <c r="U282" i="11"/>
  <c r="M282" i="11"/>
  <c r="T282" i="11"/>
  <c r="L282" i="11"/>
  <c r="S282" i="11"/>
  <c r="K282" i="11"/>
  <c r="R282" i="11"/>
  <c r="J282" i="11"/>
  <c r="Y282" i="11"/>
  <c r="Q282" i="11"/>
  <c r="I282" i="11"/>
  <c r="X282" i="11"/>
  <c r="P282" i="11"/>
  <c r="H282" i="11"/>
  <c r="X348" i="11"/>
  <c r="P348" i="11"/>
  <c r="H348" i="11"/>
  <c r="R348" i="11"/>
  <c r="I348" i="11"/>
  <c r="Q348" i="11"/>
  <c r="G348" i="11"/>
  <c r="Y348" i="11"/>
  <c r="O348" i="11"/>
  <c r="F348" i="11"/>
  <c r="W348" i="11"/>
  <c r="N348" i="11"/>
  <c r="V348" i="11"/>
  <c r="M348" i="11"/>
  <c r="U348" i="11"/>
  <c r="L348" i="11"/>
  <c r="T348" i="11"/>
  <c r="K348" i="11"/>
  <c r="J348" i="11"/>
  <c r="S348" i="11"/>
  <c r="X421" i="11"/>
  <c r="P421" i="11"/>
  <c r="H421" i="11"/>
  <c r="Y421" i="11"/>
  <c r="O421" i="11"/>
  <c r="F421" i="11"/>
  <c r="W421" i="11"/>
  <c r="N421" i="11"/>
  <c r="V421" i="11"/>
  <c r="M421" i="11"/>
  <c r="U421" i="11"/>
  <c r="L421" i="11"/>
  <c r="T421" i="11"/>
  <c r="K421" i="11"/>
  <c r="S421" i="11"/>
  <c r="J421" i="11"/>
  <c r="R421" i="11"/>
  <c r="I421" i="11"/>
  <c r="Q421" i="11"/>
  <c r="G421" i="11"/>
  <c r="V495" i="11"/>
  <c r="N495" i="11"/>
  <c r="F495" i="11"/>
  <c r="Y495" i="11"/>
  <c r="P495" i="11"/>
  <c r="G495" i="11"/>
  <c r="X495" i="11"/>
  <c r="O495" i="11"/>
  <c r="W495" i="11"/>
  <c r="M495" i="11"/>
  <c r="U495" i="11"/>
  <c r="L495" i="11"/>
  <c r="T495" i="11"/>
  <c r="K495" i="11"/>
  <c r="S495" i="11"/>
  <c r="J495" i="11"/>
  <c r="R495" i="11"/>
  <c r="I495" i="11"/>
  <c r="Q495" i="11"/>
  <c r="H495" i="11"/>
  <c r="W568" i="11"/>
  <c r="O568" i="11"/>
  <c r="G568" i="11"/>
  <c r="T568" i="11"/>
  <c r="K568" i="11"/>
  <c r="S568" i="11"/>
  <c r="J568" i="11"/>
  <c r="R568" i="11"/>
  <c r="I568" i="11"/>
  <c r="Q568" i="11"/>
  <c r="H568" i="11"/>
  <c r="Y568" i="11"/>
  <c r="P568" i="11"/>
  <c r="F568" i="11"/>
  <c r="X568" i="11"/>
  <c r="N568" i="11"/>
  <c r="V568" i="11"/>
  <c r="M568" i="11"/>
  <c r="U568" i="11"/>
  <c r="L568" i="11"/>
  <c r="V656" i="11"/>
  <c r="N656" i="11"/>
  <c r="F656" i="11"/>
  <c r="X656" i="11"/>
  <c r="O656" i="11"/>
  <c r="W656" i="11"/>
  <c r="M656" i="11"/>
  <c r="U656" i="11"/>
  <c r="L656" i="11"/>
  <c r="T656" i="11"/>
  <c r="K656" i="11"/>
  <c r="S656" i="11"/>
  <c r="J656" i="11"/>
  <c r="R656" i="11"/>
  <c r="I656" i="11"/>
  <c r="Q656" i="11"/>
  <c r="H656" i="11"/>
  <c r="Y656" i="11"/>
  <c r="P656" i="11"/>
  <c r="G656" i="11"/>
  <c r="V759" i="11"/>
  <c r="N759" i="11"/>
  <c r="F759" i="11"/>
  <c r="U759" i="11"/>
  <c r="M759" i="11"/>
  <c r="T759" i="11"/>
  <c r="L759" i="11"/>
  <c r="Q759" i="11"/>
  <c r="P759" i="11"/>
  <c r="O759" i="11"/>
  <c r="Y759" i="11"/>
  <c r="K759" i="11"/>
  <c r="X759" i="11"/>
  <c r="J759" i="11"/>
  <c r="W759" i="11"/>
  <c r="I759" i="11"/>
  <c r="S759" i="11"/>
  <c r="H759" i="11"/>
  <c r="R759" i="11"/>
  <c r="G759" i="11"/>
  <c r="Y863" i="11"/>
  <c r="Q863" i="11"/>
  <c r="I863" i="11"/>
  <c r="P863" i="11"/>
  <c r="G863" i="11"/>
  <c r="X863" i="11"/>
  <c r="O863" i="11"/>
  <c r="F863" i="11"/>
  <c r="W863" i="11"/>
  <c r="N863" i="11"/>
  <c r="V863" i="11"/>
  <c r="M863" i="11"/>
  <c r="U863" i="11"/>
  <c r="L863" i="11"/>
  <c r="T863" i="11"/>
  <c r="K863" i="11"/>
  <c r="S863" i="11"/>
  <c r="J863" i="11"/>
  <c r="R863" i="11"/>
  <c r="H863" i="11"/>
  <c r="W67" i="11"/>
  <c r="O67" i="11"/>
  <c r="G67" i="11"/>
  <c r="V67" i="11"/>
  <c r="N67" i="11"/>
  <c r="F67" i="11"/>
  <c r="U67" i="11"/>
  <c r="M67" i="11"/>
  <c r="T67" i="11"/>
  <c r="L67" i="11"/>
  <c r="X67" i="11"/>
  <c r="S67" i="11"/>
  <c r="K67" i="11"/>
  <c r="P67" i="11"/>
  <c r="R67" i="11"/>
  <c r="J67" i="11"/>
  <c r="H67" i="11"/>
  <c r="Y67" i="11"/>
  <c r="Q67" i="11"/>
  <c r="I67" i="11"/>
  <c r="V131" i="11"/>
  <c r="N131" i="11"/>
  <c r="F131" i="11"/>
  <c r="U131" i="11"/>
  <c r="M131" i="11"/>
  <c r="T131" i="11"/>
  <c r="L131" i="11"/>
  <c r="S131" i="11"/>
  <c r="K131" i="11"/>
  <c r="R131" i="11"/>
  <c r="J131" i="11"/>
  <c r="Y131" i="11"/>
  <c r="Q131" i="11"/>
  <c r="I131" i="11"/>
  <c r="X131" i="11"/>
  <c r="P131" i="11"/>
  <c r="H131" i="11"/>
  <c r="W131" i="11"/>
  <c r="O131" i="11"/>
  <c r="G131" i="11"/>
  <c r="S195" i="11"/>
  <c r="K195" i="11"/>
  <c r="R195" i="11"/>
  <c r="J195" i="11"/>
  <c r="Y195" i="11"/>
  <c r="Q195" i="11"/>
  <c r="I195" i="11"/>
  <c r="V195" i="11"/>
  <c r="H195" i="11"/>
  <c r="U195" i="11"/>
  <c r="G195" i="11"/>
  <c r="T195" i="11"/>
  <c r="F195" i="11"/>
  <c r="P195" i="11"/>
  <c r="O195" i="11"/>
  <c r="N195" i="11"/>
  <c r="X195" i="11"/>
  <c r="M195" i="11"/>
  <c r="W195" i="11"/>
  <c r="L195" i="11"/>
  <c r="S259" i="11"/>
  <c r="K259" i="11"/>
  <c r="R259" i="11"/>
  <c r="J259" i="11"/>
  <c r="Y259" i="11"/>
  <c r="Q259" i="11"/>
  <c r="I259" i="11"/>
  <c r="X259" i="11"/>
  <c r="P259" i="11"/>
  <c r="H259" i="11"/>
  <c r="W259" i="11"/>
  <c r="O259" i="11"/>
  <c r="G259" i="11"/>
  <c r="V259" i="11"/>
  <c r="N259" i="11"/>
  <c r="F259" i="11"/>
  <c r="U259" i="11"/>
  <c r="M259" i="11"/>
  <c r="L259" i="11"/>
  <c r="T259" i="11"/>
  <c r="U323" i="11"/>
  <c r="M323" i="11"/>
  <c r="T323" i="11"/>
  <c r="L323" i="11"/>
  <c r="S323" i="11"/>
  <c r="K323" i="11"/>
  <c r="R323" i="11"/>
  <c r="J323" i="11"/>
  <c r="Y323" i="11"/>
  <c r="Q323" i="11"/>
  <c r="I323" i="11"/>
  <c r="G323" i="11"/>
  <c r="X323" i="11"/>
  <c r="F323" i="11"/>
  <c r="W323" i="11"/>
  <c r="V323" i="11"/>
  <c r="P323" i="11"/>
  <c r="O323" i="11"/>
  <c r="N323" i="11"/>
  <c r="H323" i="11"/>
  <c r="T395" i="11"/>
  <c r="L395" i="11"/>
  <c r="S395" i="11"/>
  <c r="J395" i="11"/>
  <c r="R395" i="11"/>
  <c r="I395" i="11"/>
  <c r="Q395" i="11"/>
  <c r="H395" i="11"/>
  <c r="Y395" i="11"/>
  <c r="P395" i="11"/>
  <c r="G395" i="11"/>
  <c r="X395" i="11"/>
  <c r="O395" i="11"/>
  <c r="F395" i="11"/>
  <c r="W395" i="11"/>
  <c r="N395" i="11"/>
  <c r="V395" i="11"/>
  <c r="M395" i="11"/>
  <c r="U395" i="11"/>
  <c r="K395" i="11"/>
  <c r="T468" i="11"/>
  <c r="L468" i="11"/>
  <c r="S468" i="11"/>
  <c r="K468" i="11"/>
  <c r="R468" i="11"/>
  <c r="J468" i="11"/>
  <c r="U468" i="11"/>
  <c r="G468" i="11"/>
  <c r="Q468" i="11"/>
  <c r="F468" i="11"/>
  <c r="P468" i="11"/>
  <c r="O468" i="11"/>
  <c r="Y468" i="11"/>
  <c r="N468" i="11"/>
  <c r="X468" i="11"/>
  <c r="M468" i="11"/>
  <c r="W468" i="11"/>
  <c r="I468" i="11"/>
  <c r="V468" i="11"/>
  <c r="H468" i="11"/>
  <c r="V541" i="11"/>
  <c r="N541" i="11"/>
  <c r="F541" i="11"/>
  <c r="U541" i="11"/>
  <c r="M541" i="11"/>
  <c r="T541" i="11"/>
  <c r="L541" i="11"/>
  <c r="S541" i="11"/>
  <c r="H541" i="11"/>
  <c r="R541" i="11"/>
  <c r="G541" i="11"/>
  <c r="Q541" i="11"/>
  <c r="P541" i="11"/>
  <c r="O541" i="11"/>
  <c r="Y541" i="11"/>
  <c r="K541" i="11"/>
  <c r="X541" i="11"/>
  <c r="J541" i="11"/>
  <c r="W541" i="11"/>
  <c r="I541" i="11"/>
  <c r="W618" i="11"/>
  <c r="O618" i="11"/>
  <c r="G618" i="11"/>
  <c r="V618" i="11"/>
  <c r="N618" i="11"/>
  <c r="F618" i="11"/>
  <c r="U618" i="11"/>
  <c r="M618" i="11"/>
  <c r="T618" i="11"/>
  <c r="L618" i="11"/>
  <c r="S618" i="11"/>
  <c r="R618" i="11"/>
  <c r="Y618" i="11"/>
  <c r="Q618" i="11"/>
  <c r="I618" i="11"/>
  <c r="X618" i="11"/>
  <c r="P618" i="11"/>
  <c r="K618" i="11"/>
  <c r="J618" i="11"/>
  <c r="H618" i="11"/>
  <c r="S721" i="11"/>
  <c r="K721" i="11"/>
  <c r="R721" i="11"/>
  <c r="J721" i="11"/>
  <c r="Y721" i="11"/>
  <c r="Q721" i="11"/>
  <c r="I721" i="11"/>
  <c r="T721" i="11"/>
  <c r="F721" i="11"/>
  <c r="P721" i="11"/>
  <c r="O721" i="11"/>
  <c r="N721" i="11"/>
  <c r="X721" i="11"/>
  <c r="M721" i="11"/>
  <c r="W721" i="11"/>
  <c r="L721" i="11"/>
  <c r="V721" i="11"/>
  <c r="H721" i="11"/>
  <c r="U721" i="11"/>
  <c r="G721" i="11"/>
  <c r="U824" i="11"/>
  <c r="M824" i="11"/>
  <c r="X824" i="11"/>
  <c r="O824" i="11"/>
  <c r="F824" i="11"/>
  <c r="W824" i="11"/>
  <c r="N824" i="11"/>
  <c r="V824" i="11"/>
  <c r="L824" i="11"/>
  <c r="T824" i="11"/>
  <c r="K824" i="11"/>
  <c r="S824" i="11"/>
  <c r="J824" i="11"/>
  <c r="Y824" i="11"/>
  <c r="R824" i="11"/>
  <c r="Q824" i="11"/>
  <c r="P824" i="11"/>
  <c r="I824" i="11"/>
  <c r="H824" i="11"/>
  <c r="G824" i="11"/>
  <c r="U880" i="11"/>
  <c r="M880" i="11"/>
  <c r="X880" i="11"/>
  <c r="O880" i="11"/>
  <c r="F880" i="11"/>
  <c r="W880" i="11"/>
  <c r="N880" i="11"/>
  <c r="V880" i="11"/>
  <c r="L880" i="11"/>
  <c r="S880" i="11"/>
  <c r="G880" i="11"/>
  <c r="R880" i="11"/>
  <c r="Q880" i="11"/>
  <c r="P880" i="11"/>
  <c r="K880" i="11"/>
  <c r="J880" i="11"/>
  <c r="Y880" i="11"/>
  <c r="I880" i="11"/>
  <c r="H880" i="11"/>
  <c r="T880" i="11"/>
  <c r="R944" i="11"/>
  <c r="J944" i="11"/>
  <c r="S944" i="11"/>
  <c r="I944" i="11"/>
  <c r="Q944" i="11"/>
  <c r="H944" i="11"/>
  <c r="Y944" i="11"/>
  <c r="P944" i="11"/>
  <c r="G944" i="11"/>
  <c r="W944" i="11"/>
  <c r="K944" i="11"/>
  <c r="V944" i="11"/>
  <c r="F944" i="11"/>
  <c r="U944" i="11"/>
  <c r="N944" i="11"/>
  <c r="M944" i="11"/>
  <c r="L944" i="11"/>
  <c r="X944" i="11"/>
  <c r="T944" i="11"/>
  <c r="O944" i="11"/>
  <c r="Y865" i="11"/>
  <c r="Q865" i="11"/>
  <c r="I865" i="11"/>
  <c r="V865" i="11"/>
  <c r="M865" i="11"/>
  <c r="U865" i="11"/>
  <c r="L865" i="11"/>
  <c r="T865" i="11"/>
  <c r="K865" i="11"/>
  <c r="S865" i="11"/>
  <c r="J865" i="11"/>
  <c r="R865" i="11"/>
  <c r="H865" i="11"/>
  <c r="P865" i="11"/>
  <c r="G865" i="11"/>
  <c r="X865" i="11"/>
  <c r="O865" i="11"/>
  <c r="F865" i="11"/>
  <c r="W865" i="11"/>
  <c r="N865" i="11"/>
  <c r="U929" i="11"/>
  <c r="M929" i="11"/>
  <c r="Y929" i="11"/>
  <c r="P929" i="11"/>
  <c r="G929" i="11"/>
  <c r="X929" i="11"/>
  <c r="O929" i="11"/>
  <c r="F929" i="11"/>
  <c r="W929" i="11"/>
  <c r="N929" i="11"/>
  <c r="K929" i="11"/>
  <c r="J929" i="11"/>
  <c r="V929" i="11"/>
  <c r="I929" i="11"/>
  <c r="T929" i="11"/>
  <c r="H929" i="11"/>
  <c r="S929" i="11"/>
  <c r="R929" i="11"/>
  <c r="Q929" i="11"/>
  <c r="L929" i="11"/>
  <c r="Y993" i="11"/>
  <c r="Q993" i="11"/>
  <c r="I993" i="11"/>
  <c r="X993" i="11"/>
  <c r="P993" i="11"/>
  <c r="H993" i="11"/>
  <c r="W993" i="11"/>
  <c r="O993" i="11"/>
  <c r="G993" i="11"/>
  <c r="V993" i="11"/>
  <c r="N993" i="11"/>
  <c r="F993" i="11"/>
  <c r="U993" i="11"/>
  <c r="M993" i="11"/>
  <c r="T993" i="11"/>
  <c r="L993" i="11"/>
  <c r="S993" i="11"/>
  <c r="K993" i="11"/>
  <c r="J993" i="11"/>
  <c r="R993" i="11"/>
  <c r="U914" i="11"/>
  <c r="M914" i="11"/>
  <c r="T914" i="11"/>
  <c r="K914" i="11"/>
  <c r="S914" i="11"/>
  <c r="J914" i="11"/>
  <c r="R914" i="11"/>
  <c r="I914" i="11"/>
  <c r="Q914" i="11"/>
  <c r="H914" i="11"/>
  <c r="Y914" i="11"/>
  <c r="P914" i="11"/>
  <c r="G914" i="11"/>
  <c r="X914" i="11"/>
  <c r="O914" i="11"/>
  <c r="F914" i="11"/>
  <c r="W914" i="11"/>
  <c r="N914" i="11"/>
  <c r="V914" i="11"/>
  <c r="L914" i="11"/>
  <c r="U978" i="11"/>
  <c r="M978" i="11"/>
  <c r="T978" i="11"/>
  <c r="L978" i="11"/>
  <c r="S978" i="11"/>
  <c r="K978" i="11"/>
  <c r="V978" i="11"/>
  <c r="H978" i="11"/>
  <c r="R978" i="11"/>
  <c r="G978" i="11"/>
  <c r="Q978" i="11"/>
  <c r="F978" i="11"/>
  <c r="J978" i="11"/>
  <c r="I978" i="11"/>
  <c r="Y978" i="11"/>
  <c r="X978" i="11"/>
  <c r="W978" i="11"/>
  <c r="P978" i="11"/>
  <c r="O978" i="11"/>
  <c r="N978" i="11"/>
  <c r="Y891" i="11"/>
  <c r="Q891" i="11"/>
  <c r="I891" i="11"/>
  <c r="W891" i="11"/>
  <c r="N891" i="11"/>
  <c r="V891" i="11"/>
  <c r="M891" i="11"/>
  <c r="U891" i="11"/>
  <c r="L891" i="11"/>
  <c r="S891" i="11"/>
  <c r="F891" i="11"/>
  <c r="R891" i="11"/>
  <c r="P891" i="11"/>
  <c r="O891" i="11"/>
  <c r="K891" i="11"/>
  <c r="J891" i="11"/>
  <c r="X891" i="11"/>
  <c r="H891" i="11"/>
  <c r="T891" i="11"/>
  <c r="G891" i="11"/>
  <c r="V955" i="11"/>
  <c r="N955" i="11"/>
  <c r="F955" i="11"/>
  <c r="R955" i="11"/>
  <c r="I955" i="11"/>
  <c r="Q955" i="11"/>
  <c r="H955" i="11"/>
  <c r="Y955" i="11"/>
  <c r="P955" i="11"/>
  <c r="G955" i="11"/>
  <c r="X955" i="11"/>
  <c r="O955" i="11"/>
  <c r="U955" i="11"/>
  <c r="L955" i="11"/>
  <c r="J955" i="11"/>
  <c r="W955" i="11"/>
  <c r="T955" i="11"/>
  <c r="S955" i="11"/>
  <c r="M955" i="11"/>
  <c r="K955" i="11"/>
  <c r="W620" i="11"/>
  <c r="O620" i="11"/>
  <c r="G620" i="11"/>
  <c r="V620" i="11"/>
  <c r="N620" i="11"/>
  <c r="F620" i="11"/>
  <c r="U620" i="11"/>
  <c r="M620" i="11"/>
  <c r="T620" i="11"/>
  <c r="L620" i="11"/>
  <c r="S620" i="11"/>
  <c r="K620" i="11"/>
  <c r="R620" i="11"/>
  <c r="J620" i="11"/>
  <c r="Y620" i="11"/>
  <c r="Q620" i="11"/>
  <c r="I620" i="11"/>
  <c r="X620" i="11"/>
  <c r="P620" i="11"/>
  <c r="H620" i="11"/>
  <c r="W684" i="11"/>
  <c r="O684" i="11"/>
  <c r="G684" i="11"/>
  <c r="Y684" i="11"/>
  <c r="P684" i="11"/>
  <c r="F684" i="11"/>
  <c r="X684" i="11"/>
  <c r="N684" i="11"/>
  <c r="V684" i="11"/>
  <c r="M684" i="11"/>
  <c r="T684" i="11"/>
  <c r="H684" i="11"/>
  <c r="S684" i="11"/>
  <c r="R684" i="11"/>
  <c r="Q684" i="11"/>
  <c r="L684" i="11"/>
  <c r="K684" i="11"/>
  <c r="J684" i="11"/>
  <c r="U684" i="11"/>
  <c r="I684" i="11"/>
  <c r="R748" i="11"/>
  <c r="J748" i="11"/>
  <c r="Y748" i="11"/>
  <c r="Q748" i="11"/>
  <c r="I748" i="11"/>
  <c r="X748" i="11"/>
  <c r="P748" i="11"/>
  <c r="H748" i="11"/>
  <c r="T748" i="11"/>
  <c r="F748" i="11"/>
  <c r="S748" i="11"/>
  <c r="O748" i="11"/>
  <c r="N748" i="11"/>
  <c r="M748" i="11"/>
  <c r="W748" i="11"/>
  <c r="L748" i="11"/>
  <c r="V748" i="11"/>
  <c r="K748" i="11"/>
  <c r="U748" i="11"/>
  <c r="G748" i="11"/>
  <c r="U812" i="11"/>
  <c r="M812" i="11"/>
  <c r="Q812" i="11"/>
  <c r="H812" i="11"/>
  <c r="Y812" i="11"/>
  <c r="P812" i="11"/>
  <c r="G812" i="11"/>
  <c r="X812" i="11"/>
  <c r="O812" i="11"/>
  <c r="F812" i="11"/>
  <c r="W812" i="11"/>
  <c r="N812" i="11"/>
  <c r="V812" i="11"/>
  <c r="L812" i="11"/>
  <c r="S812" i="11"/>
  <c r="R812" i="11"/>
  <c r="K812" i="11"/>
  <c r="J812" i="11"/>
  <c r="I812" i="11"/>
  <c r="T812" i="11"/>
  <c r="U876" i="11"/>
  <c r="M876" i="11"/>
  <c r="T876" i="11"/>
  <c r="L876" i="11"/>
  <c r="S876" i="11"/>
  <c r="K876" i="11"/>
  <c r="V876" i="11"/>
  <c r="H876" i="11"/>
  <c r="R876" i="11"/>
  <c r="G876" i="11"/>
  <c r="Q876" i="11"/>
  <c r="F876" i="11"/>
  <c r="P876" i="11"/>
  <c r="O876" i="11"/>
  <c r="Y876" i="11"/>
  <c r="N876" i="11"/>
  <c r="X876" i="11"/>
  <c r="J876" i="11"/>
  <c r="W876" i="11"/>
  <c r="I876" i="11"/>
  <c r="Y940" i="11"/>
  <c r="Q940" i="11"/>
  <c r="I940" i="11"/>
  <c r="X940" i="11"/>
  <c r="P940" i="11"/>
  <c r="H940" i="11"/>
  <c r="W940" i="11"/>
  <c r="O940" i="11"/>
  <c r="G940" i="11"/>
  <c r="L940" i="11"/>
  <c r="V940" i="11"/>
  <c r="K940" i="11"/>
  <c r="U940" i="11"/>
  <c r="J940" i="11"/>
  <c r="M940" i="11"/>
  <c r="F940" i="11"/>
  <c r="T940" i="11"/>
  <c r="S940" i="11"/>
  <c r="R940" i="11"/>
  <c r="N940" i="11"/>
  <c r="R661" i="11"/>
  <c r="J661" i="11"/>
  <c r="X661" i="11"/>
  <c r="O661" i="11"/>
  <c r="F661" i="11"/>
  <c r="W661" i="11"/>
  <c r="N661" i="11"/>
  <c r="V661" i="11"/>
  <c r="M661" i="11"/>
  <c r="U661" i="11"/>
  <c r="L661" i="11"/>
  <c r="T661" i="11"/>
  <c r="K661" i="11"/>
  <c r="S661" i="11"/>
  <c r="I661" i="11"/>
  <c r="Q661" i="11"/>
  <c r="H661" i="11"/>
  <c r="Y661" i="11"/>
  <c r="P661" i="11"/>
  <c r="G661" i="11"/>
  <c r="S725" i="11"/>
  <c r="K725" i="11"/>
  <c r="R725" i="11"/>
  <c r="J725" i="11"/>
  <c r="Y725" i="11"/>
  <c r="Q725" i="11"/>
  <c r="I725" i="11"/>
  <c r="O725" i="11"/>
  <c r="N725" i="11"/>
  <c r="X725" i="11"/>
  <c r="M725" i="11"/>
  <c r="W725" i="11"/>
  <c r="L725" i="11"/>
  <c r="V725" i="11"/>
  <c r="H725" i="11"/>
  <c r="U725" i="11"/>
  <c r="G725" i="11"/>
  <c r="T725" i="11"/>
  <c r="F725" i="11"/>
  <c r="P725" i="11"/>
  <c r="X789" i="11"/>
  <c r="P789" i="11"/>
  <c r="H789" i="11"/>
  <c r="W789" i="11"/>
  <c r="O789" i="11"/>
  <c r="G789" i="11"/>
  <c r="V789" i="11"/>
  <c r="N789" i="11"/>
  <c r="F789" i="11"/>
  <c r="L789" i="11"/>
  <c r="Y789" i="11"/>
  <c r="K789" i="11"/>
  <c r="U789" i="11"/>
  <c r="J789" i="11"/>
  <c r="T789" i="11"/>
  <c r="I789" i="11"/>
  <c r="S789" i="11"/>
  <c r="R789" i="11"/>
  <c r="Q789" i="11"/>
  <c r="M789" i="11"/>
  <c r="Y853" i="11"/>
  <c r="Q853" i="11"/>
  <c r="I853" i="11"/>
  <c r="X853" i="11"/>
  <c r="O853" i="11"/>
  <c r="F853" i="11"/>
  <c r="W853" i="11"/>
  <c r="N853" i="11"/>
  <c r="V853" i="11"/>
  <c r="M853" i="11"/>
  <c r="P853" i="11"/>
  <c r="L853" i="11"/>
  <c r="K853" i="11"/>
  <c r="J853" i="11"/>
  <c r="U853" i="11"/>
  <c r="H853" i="11"/>
  <c r="T853" i="11"/>
  <c r="G853" i="11"/>
  <c r="S853" i="11"/>
  <c r="R853" i="11"/>
  <c r="U917" i="11"/>
  <c r="M917" i="11"/>
  <c r="R917" i="11"/>
  <c r="I917" i="11"/>
  <c r="P917" i="11"/>
  <c r="F917" i="11"/>
  <c r="Y917" i="11"/>
  <c r="O917" i="11"/>
  <c r="X917" i="11"/>
  <c r="N917" i="11"/>
  <c r="W917" i="11"/>
  <c r="L917" i="11"/>
  <c r="V917" i="11"/>
  <c r="K917" i="11"/>
  <c r="T917" i="11"/>
  <c r="J917" i="11"/>
  <c r="S917" i="11"/>
  <c r="H917" i="11"/>
  <c r="Q917" i="11"/>
  <c r="G917" i="11"/>
  <c r="Y981" i="11"/>
  <c r="Q981" i="11"/>
  <c r="I981" i="11"/>
  <c r="X981" i="11"/>
  <c r="P981" i="11"/>
  <c r="H981" i="11"/>
  <c r="W981" i="11"/>
  <c r="O981" i="11"/>
  <c r="G981" i="11"/>
  <c r="V981" i="11"/>
  <c r="N981" i="11"/>
  <c r="F981" i="11"/>
  <c r="U981" i="11"/>
  <c r="T981" i="11"/>
  <c r="L981" i="11"/>
  <c r="S981" i="11"/>
  <c r="J981" i="11"/>
  <c r="R981" i="11"/>
  <c r="M981" i="11"/>
  <c r="K981" i="11"/>
  <c r="X366" i="11"/>
  <c r="P366" i="11"/>
  <c r="H366" i="11"/>
  <c r="W366" i="11"/>
  <c r="N366" i="11"/>
  <c r="V366" i="11"/>
  <c r="M366" i="11"/>
  <c r="U366" i="11"/>
  <c r="L366" i="11"/>
  <c r="T366" i="11"/>
  <c r="K366" i="11"/>
  <c r="S366" i="11"/>
  <c r="J366" i="11"/>
  <c r="R366" i="11"/>
  <c r="I366" i="11"/>
  <c r="Q366" i="11"/>
  <c r="G366" i="11"/>
  <c r="O366" i="11"/>
  <c r="F366" i="11"/>
  <c r="Y366" i="11"/>
  <c r="T430" i="11"/>
  <c r="L430" i="11"/>
  <c r="R430" i="11"/>
  <c r="I430" i="11"/>
  <c r="Q430" i="11"/>
  <c r="H430" i="11"/>
  <c r="Y430" i="11"/>
  <c r="P430" i="11"/>
  <c r="G430" i="11"/>
  <c r="X430" i="11"/>
  <c r="O430" i="11"/>
  <c r="F430" i="11"/>
  <c r="W430" i="11"/>
  <c r="N430" i="11"/>
  <c r="V430" i="11"/>
  <c r="M430" i="11"/>
  <c r="U430" i="11"/>
  <c r="K430" i="11"/>
  <c r="S430" i="11"/>
  <c r="J430" i="11"/>
  <c r="R494" i="11"/>
  <c r="J494" i="11"/>
  <c r="Q494" i="11"/>
  <c r="H494" i="11"/>
  <c r="Y494" i="11"/>
  <c r="P494" i="11"/>
  <c r="G494" i="11"/>
  <c r="X494" i="11"/>
  <c r="O494" i="11"/>
  <c r="F494" i="11"/>
  <c r="W494" i="11"/>
  <c r="N494" i="11"/>
  <c r="V494" i="11"/>
  <c r="M494" i="11"/>
  <c r="U494" i="11"/>
  <c r="L494" i="11"/>
  <c r="T494" i="11"/>
  <c r="K494" i="11"/>
  <c r="S494" i="11"/>
  <c r="I494" i="11"/>
  <c r="W558" i="11"/>
  <c r="O558" i="11"/>
  <c r="G558" i="11"/>
  <c r="S558" i="11"/>
  <c r="J558" i="11"/>
  <c r="R558" i="11"/>
  <c r="I558" i="11"/>
  <c r="Q558" i="11"/>
  <c r="H558" i="11"/>
  <c r="Y558" i="11"/>
  <c r="P558" i="11"/>
  <c r="F558" i="11"/>
  <c r="X558" i="11"/>
  <c r="N558" i="11"/>
  <c r="V558" i="11"/>
  <c r="M558" i="11"/>
  <c r="U558" i="11"/>
  <c r="L558" i="11"/>
  <c r="T558" i="11"/>
  <c r="K558" i="11"/>
  <c r="W622" i="11"/>
  <c r="O622" i="11"/>
  <c r="G622" i="11"/>
  <c r="V622" i="11"/>
  <c r="N622" i="11"/>
  <c r="F622" i="11"/>
  <c r="U622" i="11"/>
  <c r="M622" i="11"/>
  <c r="T622" i="11"/>
  <c r="L622" i="11"/>
  <c r="S622" i="11"/>
  <c r="K622" i="11"/>
  <c r="R622" i="11"/>
  <c r="J622" i="11"/>
  <c r="Y622" i="11"/>
  <c r="Q622" i="11"/>
  <c r="I622" i="11"/>
  <c r="X622" i="11"/>
  <c r="P622" i="11"/>
  <c r="H622" i="11"/>
  <c r="W686" i="11"/>
  <c r="O686" i="11"/>
  <c r="G686" i="11"/>
  <c r="U686" i="11"/>
  <c r="L686" i="11"/>
  <c r="T686" i="11"/>
  <c r="K686" i="11"/>
  <c r="S686" i="11"/>
  <c r="J686" i="11"/>
  <c r="Y686" i="11"/>
  <c r="I686" i="11"/>
  <c r="X686" i="11"/>
  <c r="H686" i="11"/>
  <c r="V686" i="11"/>
  <c r="F686" i="11"/>
  <c r="R686" i="11"/>
  <c r="Q686" i="11"/>
  <c r="P686" i="11"/>
  <c r="N686" i="11"/>
  <c r="M686" i="11"/>
  <c r="R750" i="11"/>
  <c r="J750" i="11"/>
  <c r="Y750" i="11"/>
  <c r="Q750" i="11"/>
  <c r="I750" i="11"/>
  <c r="X750" i="11"/>
  <c r="P750" i="11"/>
  <c r="H750" i="11"/>
  <c r="S750" i="11"/>
  <c r="O750" i="11"/>
  <c r="N750" i="11"/>
  <c r="M750" i="11"/>
  <c r="W750" i="11"/>
  <c r="L750" i="11"/>
  <c r="V750" i="11"/>
  <c r="K750" i="11"/>
  <c r="U750" i="11"/>
  <c r="G750" i="11"/>
  <c r="T750" i="11"/>
  <c r="F750" i="11"/>
  <c r="U814" i="11"/>
  <c r="M814" i="11"/>
  <c r="W814" i="11"/>
  <c r="N814" i="11"/>
  <c r="V814" i="11"/>
  <c r="L814" i="11"/>
  <c r="T814" i="11"/>
  <c r="K814" i="11"/>
  <c r="S814" i="11"/>
  <c r="J814" i="11"/>
  <c r="R814" i="11"/>
  <c r="I814" i="11"/>
  <c r="F814" i="11"/>
  <c r="Y814" i="11"/>
  <c r="X814" i="11"/>
  <c r="Q814" i="11"/>
  <c r="P814" i="11"/>
  <c r="O814" i="11"/>
  <c r="H814" i="11"/>
  <c r="G814" i="11"/>
  <c r="U878" i="11"/>
  <c r="M878" i="11"/>
  <c r="T878" i="11"/>
  <c r="L878" i="11"/>
  <c r="S878" i="11"/>
  <c r="K878" i="11"/>
  <c r="R878" i="11"/>
  <c r="G878" i="11"/>
  <c r="Q878" i="11"/>
  <c r="F878" i="11"/>
  <c r="P878" i="11"/>
  <c r="O878" i="11"/>
  <c r="Y878" i="11"/>
  <c r="N878" i="11"/>
  <c r="X878" i="11"/>
  <c r="J878" i="11"/>
  <c r="W878" i="11"/>
  <c r="I878" i="11"/>
  <c r="V878" i="11"/>
  <c r="H878" i="11"/>
  <c r="Y942" i="11"/>
  <c r="Q942" i="11"/>
  <c r="I942" i="11"/>
  <c r="X942" i="11"/>
  <c r="P942" i="11"/>
  <c r="H942" i="11"/>
  <c r="W942" i="11"/>
  <c r="O942" i="11"/>
  <c r="G942" i="11"/>
  <c r="V942" i="11"/>
  <c r="K942" i="11"/>
  <c r="U942" i="11"/>
  <c r="J942" i="11"/>
  <c r="T942" i="11"/>
  <c r="F942" i="11"/>
  <c r="M942" i="11"/>
  <c r="L942" i="11"/>
  <c r="S942" i="11"/>
  <c r="R942" i="11"/>
  <c r="N942" i="11"/>
  <c r="Z43" i="11"/>
  <c r="Z485" i="11"/>
  <c r="Z174" i="11"/>
  <c r="Z90" i="11"/>
  <c r="Z486" i="11"/>
  <c r="Z368" i="11"/>
  <c r="Z406" i="11"/>
  <c r="Z972" i="11"/>
  <c r="Z672" i="11"/>
  <c r="Z390" i="11"/>
  <c r="Z860" i="11"/>
  <c r="Z418" i="11"/>
  <c r="Z89" i="11"/>
  <c r="Z420" i="11"/>
  <c r="Z949" i="11"/>
  <c r="Z855" i="11"/>
  <c r="Z960" i="11"/>
  <c r="Z937" i="11"/>
  <c r="Z978" i="11"/>
  <c r="Z563" i="11"/>
  <c r="Z947" i="11"/>
  <c r="Z54" i="11"/>
  <c r="Z679" i="11"/>
  <c r="Z188" i="11"/>
  <c r="Z101" i="11"/>
  <c r="Z495" i="11"/>
  <c r="Z308" i="11"/>
  <c r="Z798" i="11"/>
  <c r="Z561" i="11"/>
  <c r="Z370" i="11"/>
  <c r="Z686" i="11"/>
  <c r="Z263" i="11"/>
  <c r="Z623" i="11"/>
  <c r="Z224" i="11"/>
  <c r="Z574" i="11"/>
  <c r="Z161" i="11"/>
  <c r="Z502" i="11"/>
  <c r="Z893" i="11"/>
  <c r="Z799" i="11"/>
  <c r="Z904" i="11"/>
  <c r="Z945" i="11"/>
  <c r="Z858" i="11"/>
  <c r="Z922" i="11"/>
  <c r="Z571" i="11"/>
  <c r="Z763" i="11"/>
  <c r="Z348" i="11"/>
  <c r="Z430" i="11"/>
  <c r="Z222" i="11"/>
  <c r="Z782" i="11"/>
  <c r="Z36" i="11"/>
  <c r="Z134" i="11"/>
  <c r="Z242" i="11"/>
  <c r="Z102" i="11"/>
  <c r="Z99" i="11"/>
  <c r="Z202" i="11"/>
  <c r="Z604" i="11"/>
  <c r="Z164" i="11"/>
  <c r="Z218" i="11"/>
  <c r="Z732" i="11"/>
  <c r="Z291" i="11"/>
  <c r="Z358" i="11"/>
  <c r="Z431" i="11"/>
  <c r="Z504" i="11"/>
  <c r="Z577" i="11"/>
  <c r="Z669" i="11"/>
  <c r="Z772" i="11"/>
  <c r="Z252" i="11"/>
  <c r="Z316" i="11"/>
  <c r="Z386" i="11"/>
  <c r="Z460" i="11"/>
  <c r="Z533" i="11"/>
  <c r="Z606" i="11"/>
  <c r="Z709" i="11"/>
  <c r="Z836" i="11"/>
  <c r="Z285" i="11"/>
  <c r="Z351" i="11"/>
  <c r="Z424" i="11"/>
  <c r="Z497" i="11"/>
  <c r="Z570" i="11"/>
  <c r="Z660" i="11"/>
  <c r="Z760" i="11"/>
  <c r="Z246" i="11"/>
  <c r="Z310" i="11"/>
  <c r="Z380" i="11"/>
  <c r="Z453" i="11"/>
  <c r="Z526" i="11"/>
  <c r="Z599" i="11"/>
  <c r="Z700" i="11"/>
  <c r="Z805" i="11"/>
  <c r="Z79" i="11"/>
  <c r="Z143" i="11"/>
  <c r="Z207" i="11"/>
  <c r="Z271" i="11"/>
  <c r="Z335" i="11"/>
  <c r="Z408" i="11"/>
  <c r="Z481" i="11"/>
  <c r="Z554" i="11"/>
  <c r="Z637" i="11"/>
  <c r="Z740" i="11"/>
  <c r="Z988" i="11"/>
  <c r="Z104" i="11"/>
  <c r="Z168" i="11"/>
  <c r="Z232" i="11"/>
  <c r="Z296" i="11"/>
  <c r="Z364" i="11"/>
  <c r="Z437" i="11"/>
  <c r="Z510" i="11"/>
  <c r="Z583" i="11"/>
  <c r="Z677" i="11"/>
  <c r="Z780" i="11"/>
  <c r="Z41" i="11"/>
  <c r="Z105" i="11"/>
  <c r="Z169" i="11"/>
  <c r="Z233" i="11"/>
  <c r="Z297" i="11"/>
  <c r="Z365" i="11"/>
  <c r="Z438" i="11"/>
  <c r="Z511" i="11"/>
  <c r="Z584" i="11"/>
  <c r="Z678" i="11"/>
  <c r="Z781" i="11"/>
  <c r="Z837" i="11"/>
  <c r="Z901" i="11"/>
  <c r="Z965" i="11"/>
  <c r="Z830" i="11"/>
  <c r="Z894" i="11"/>
  <c r="Z958" i="11"/>
  <c r="Z807" i="11"/>
  <c r="Z871" i="11"/>
  <c r="Z935" i="11"/>
  <c r="Z999" i="11"/>
  <c r="Z848" i="11"/>
  <c r="Z912" i="11"/>
  <c r="Z976" i="11"/>
  <c r="Z633" i="11"/>
  <c r="Z697" i="11"/>
  <c r="Z761" i="11"/>
  <c r="Z825" i="11"/>
  <c r="Z889" i="11"/>
  <c r="Z953" i="11"/>
  <c r="Z610" i="11"/>
  <c r="Z674" i="11"/>
  <c r="Z738" i="11"/>
  <c r="Z802" i="11"/>
  <c r="Z866" i="11"/>
  <c r="Z930" i="11"/>
  <c r="Z994" i="11"/>
  <c r="Z387" i="11"/>
  <c r="Z451" i="11"/>
  <c r="Z515" i="11"/>
  <c r="Z579" i="11"/>
  <c r="Z643" i="11"/>
  <c r="Z707" i="11"/>
  <c r="Z771" i="11"/>
  <c r="Z835" i="11"/>
  <c r="Z899" i="11"/>
  <c r="Z963" i="11"/>
  <c r="Z146" i="11"/>
  <c r="Z109" i="11"/>
  <c r="Z139" i="11"/>
  <c r="Z340" i="11"/>
  <c r="Z236" i="11"/>
  <c r="Z588" i="11"/>
  <c r="Z632" i="11"/>
  <c r="Z508" i="11"/>
  <c r="Z191" i="11"/>
  <c r="Z712" i="11"/>
  <c r="Z345" i="11"/>
  <c r="Z752" i="11"/>
  <c r="Z346" i="11"/>
  <c r="Z821" i="11"/>
  <c r="Z942" i="11"/>
  <c r="Z832" i="11"/>
  <c r="Z745" i="11"/>
  <c r="Z873" i="11"/>
  <c r="Z914" i="11"/>
  <c r="Z435" i="11"/>
  <c r="Z755" i="11"/>
  <c r="Z116" i="11"/>
  <c r="Z211" i="11"/>
  <c r="Z796" i="11"/>
  <c r="Z322" i="11"/>
  <c r="Z349" i="11"/>
  <c r="Z758" i="11"/>
  <c r="Z450" i="11"/>
  <c r="Z277" i="11"/>
  <c r="Z238" i="11"/>
  <c r="Z590" i="11"/>
  <c r="Z199" i="11"/>
  <c r="Z545" i="11"/>
  <c r="Z924" i="11"/>
  <c r="Z354" i="11"/>
  <c r="Z33" i="11"/>
  <c r="Z289" i="11"/>
  <c r="Z664" i="11"/>
  <c r="Z957" i="11"/>
  <c r="Z886" i="11"/>
  <c r="Z991" i="11"/>
  <c r="Z689" i="11"/>
  <c r="Z881" i="11"/>
  <c r="Z666" i="11"/>
  <c r="Z443" i="11"/>
  <c r="Z891" i="11"/>
  <c r="Z156" i="11"/>
  <c r="Z171" i="11"/>
  <c r="Z122" i="11"/>
  <c r="Z743" i="11"/>
  <c r="Z421" i="11"/>
  <c r="Z182" i="11"/>
  <c r="Z133" i="11"/>
  <c r="Z22" i="11"/>
  <c r="Z148" i="11"/>
  <c r="Z306" i="11"/>
  <c r="Z558" i="11"/>
  <c r="Z110" i="11"/>
  <c r="Z213" i="11"/>
  <c r="Z704" i="11"/>
  <c r="Z75" i="11"/>
  <c r="Z178" i="11"/>
  <c r="Z466" i="11"/>
  <c r="Z30" i="11"/>
  <c r="Z126" i="11"/>
  <c r="Z229" i="11"/>
  <c r="Z948" i="11"/>
  <c r="Z299" i="11"/>
  <c r="Z367" i="11"/>
  <c r="Z440" i="11"/>
  <c r="Z783" i="11"/>
  <c r="Z260" i="11"/>
  <c r="Z324" i="11"/>
  <c r="Z396" i="11"/>
  <c r="Z469" i="11"/>
  <c r="Z542" i="11"/>
  <c r="Z620" i="11"/>
  <c r="Z720" i="11"/>
  <c r="Z900" i="11"/>
  <c r="Z293" i="11"/>
  <c r="Z360" i="11"/>
  <c r="Z433" i="11"/>
  <c r="Z506" i="11"/>
  <c r="Z580" i="11"/>
  <c r="Z671" i="11"/>
  <c r="Z774" i="11"/>
  <c r="Z254" i="11"/>
  <c r="Z318" i="11"/>
  <c r="Z389" i="11"/>
  <c r="Z462" i="11"/>
  <c r="Z535" i="11"/>
  <c r="Z608" i="11"/>
  <c r="Z711" i="11"/>
  <c r="Z852" i="11"/>
  <c r="Z87" i="11"/>
  <c r="Z151" i="11"/>
  <c r="Z215" i="11"/>
  <c r="Z279" i="11"/>
  <c r="Z344" i="11"/>
  <c r="Z417" i="11"/>
  <c r="Z490" i="11"/>
  <c r="Z564" i="11"/>
  <c r="Z648" i="11"/>
  <c r="Z751" i="11"/>
  <c r="Z48" i="11"/>
  <c r="Z112" i="11"/>
  <c r="Z176" i="11"/>
  <c r="Z240" i="11"/>
  <c r="Z304" i="11"/>
  <c r="Z373" i="11"/>
  <c r="Z446" i="11"/>
  <c r="Z519" i="11"/>
  <c r="Z592" i="11"/>
  <c r="Z688" i="11"/>
  <c r="Z791" i="11"/>
  <c r="Z49" i="11"/>
  <c r="Z113" i="11"/>
  <c r="Z177" i="11"/>
  <c r="Z241" i="11"/>
  <c r="Z305" i="11"/>
  <c r="Z374" i="11"/>
  <c r="Z447" i="11"/>
  <c r="Z520" i="11"/>
  <c r="Z593" i="11"/>
  <c r="Z692" i="11"/>
  <c r="Z792" i="11"/>
  <c r="Z845" i="11"/>
  <c r="Z909" i="11"/>
  <c r="Z973" i="11"/>
  <c r="Z838" i="11"/>
  <c r="Z902" i="11"/>
  <c r="Z966" i="11"/>
  <c r="Z815" i="11"/>
  <c r="Z879" i="11"/>
  <c r="Z943" i="11"/>
  <c r="Z856" i="11"/>
  <c r="Z920" i="11"/>
  <c r="Z984" i="11"/>
  <c r="Z641" i="11"/>
  <c r="Z705" i="11"/>
  <c r="Z769" i="11"/>
  <c r="Z833" i="11"/>
  <c r="Z897" i="11"/>
  <c r="Z961" i="11"/>
  <c r="Z618" i="11"/>
  <c r="Z682" i="11"/>
  <c r="Z746" i="11"/>
  <c r="Z810" i="11"/>
  <c r="Z874" i="11"/>
  <c r="Z938" i="11"/>
  <c r="U1002" i="11"/>
  <c r="M1002" i="11"/>
  <c r="T1002" i="11"/>
  <c r="L1002" i="11"/>
  <c r="S1002" i="11"/>
  <c r="K1002" i="11"/>
  <c r="W1002" i="11"/>
  <c r="O1002" i="11"/>
  <c r="G1002" i="11"/>
  <c r="Q1002" i="11"/>
  <c r="P1002" i="11"/>
  <c r="N1002" i="11"/>
  <c r="J1002" i="11"/>
  <c r="Z1002" i="11"/>
  <c r="I1002" i="11"/>
  <c r="Y1002" i="11"/>
  <c r="H1002" i="11"/>
  <c r="X1002" i="11"/>
  <c r="F1002" i="11"/>
  <c r="V1002" i="11"/>
  <c r="R1002" i="11"/>
  <c r="Z395" i="11"/>
  <c r="Z459" i="11"/>
  <c r="Z523" i="11"/>
  <c r="Z587" i="11"/>
  <c r="Z651" i="11"/>
  <c r="Z715" i="11"/>
  <c r="Z779" i="11"/>
  <c r="Z843" i="11"/>
  <c r="Z907" i="11"/>
  <c r="Z971" i="11"/>
  <c r="Z234" i="11"/>
  <c r="Z141" i="11"/>
  <c r="Z585" i="11"/>
  <c r="Z693" i="11"/>
  <c r="Z457" i="11"/>
  <c r="Z190" i="11"/>
  <c r="Z644" i="11"/>
  <c r="Z441" i="11"/>
  <c r="Z269" i="11"/>
  <c r="Z552" i="11"/>
  <c r="Z361" i="11"/>
  <c r="Z775" i="11"/>
  <c r="Z255" i="11"/>
  <c r="Z612" i="11"/>
  <c r="Z88" i="11"/>
  <c r="Z492" i="11"/>
  <c r="Z25" i="11"/>
  <c r="Z281" i="11"/>
  <c r="Z566" i="11"/>
  <c r="Z885" i="11"/>
  <c r="U1006" i="11"/>
  <c r="M1006" i="11"/>
  <c r="T1006" i="11"/>
  <c r="L1006" i="11"/>
  <c r="S1006" i="11"/>
  <c r="K1006" i="11"/>
  <c r="Y1006" i="11"/>
  <c r="W1006" i="11"/>
  <c r="O1006" i="11"/>
  <c r="G1006" i="11"/>
  <c r="Q1006" i="11"/>
  <c r="J1006" i="11"/>
  <c r="I1006" i="11"/>
  <c r="Z1006" i="11"/>
  <c r="H1006" i="11"/>
  <c r="X1006" i="11"/>
  <c r="F1006" i="11"/>
  <c r="V1006" i="11"/>
  <c r="R1006" i="11"/>
  <c r="P1006" i="11"/>
  <c r="N1006" i="11"/>
  <c r="Z896" i="11"/>
  <c r="Z809" i="11"/>
  <c r="Z722" i="11"/>
  <c r="Z691" i="11"/>
  <c r="Z142" i="11"/>
  <c r="Z338" i="11"/>
  <c r="Z27" i="11"/>
  <c r="Z530" i="11"/>
  <c r="Z283" i="11"/>
  <c r="Z488" i="11"/>
  <c r="Z635" i="11"/>
  <c r="Z78" i="11"/>
  <c r="Z181" i="11"/>
  <c r="Z494" i="11"/>
  <c r="Z230" i="11"/>
  <c r="Z93" i="11"/>
  <c r="Z196" i="11"/>
  <c r="Z576" i="11"/>
  <c r="Z44" i="11"/>
  <c r="Z147" i="11"/>
  <c r="Z298" i="11"/>
  <c r="Z77" i="11"/>
  <c r="Z59" i="11"/>
  <c r="Z162" i="11"/>
  <c r="Z375" i="11"/>
  <c r="Z28" i="11"/>
  <c r="Z124" i="11"/>
  <c r="Z227" i="11"/>
  <c r="Z820" i="11"/>
  <c r="Z86" i="11"/>
  <c r="Z189" i="11"/>
  <c r="Z540" i="11"/>
  <c r="Z39" i="11"/>
  <c r="Z140" i="11"/>
  <c r="Z266" i="11"/>
  <c r="Z243" i="11"/>
  <c r="Z307" i="11"/>
  <c r="Z376" i="11"/>
  <c r="Z449" i="11"/>
  <c r="Z522" i="11"/>
  <c r="Z596" i="11"/>
  <c r="Z694" i="11"/>
  <c r="Z797" i="11"/>
  <c r="Z268" i="11"/>
  <c r="Z332" i="11"/>
  <c r="Z405" i="11"/>
  <c r="Z478" i="11"/>
  <c r="Z551" i="11"/>
  <c r="Z631" i="11"/>
  <c r="Z734" i="11"/>
  <c r="Z964" i="11"/>
  <c r="Z301" i="11"/>
  <c r="Z369" i="11"/>
  <c r="Z442" i="11"/>
  <c r="Z516" i="11"/>
  <c r="Z589" i="11"/>
  <c r="Z685" i="11"/>
  <c r="Z788" i="11"/>
  <c r="Z262" i="11"/>
  <c r="Z326" i="11"/>
  <c r="Z398" i="11"/>
  <c r="Z471" i="11"/>
  <c r="Z544" i="11"/>
  <c r="Z622" i="11"/>
  <c r="Z725" i="11"/>
  <c r="Z916" i="11"/>
  <c r="Z95" i="11"/>
  <c r="Z159" i="11"/>
  <c r="Z223" i="11"/>
  <c r="Z287" i="11"/>
  <c r="Z353" i="11"/>
  <c r="Z426" i="11"/>
  <c r="Z500" i="11"/>
  <c r="Z573" i="11"/>
  <c r="Z662" i="11"/>
  <c r="Z765" i="11"/>
  <c r="Z56" i="11"/>
  <c r="Z120" i="11"/>
  <c r="Z184" i="11"/>
  <c r="Z248" i="11"/>
  <c r="Z312" i="11"/>
  <c r="Z382" i="11"/>
  <c r="Z455" i="11"/>
  <c r="Z528" i="11"/>
  <c r="Z601" i="11"/>
  <c r="Z702" i="11"/>
  <c r="Z812" i="11"/>
  <c r="Z57" i="11"/>
  <c r="Z121" i="11"/>
  <c r="Z185" i="11"/>
  <c r="Z249" i="11"/>
  <c r="Z313" i="11"/>
  <c r="Z383" i="11"/>
  <c r="Z456" i="11"/>
  <c r="Z529" i="11"/>
  <c r="Z602" i="11"/>
  <c r="Z703" i="11"/>
  <c r="Z813" i="11"/>
  <c r="Z853" i="11"/>
  <c r="Z917" i="11"/>
  <c r="Z981" i="11"/>
  <c r="Z846" i="11"/>
  <c r="Z910" i="11"/>
  <c r="Z974" i="11"/>
  <c r="Z823" i="11"/>
  <c r="Z887" i="11"/>
  <c r="Z951" i="11"/>
  <c r="Z800" i="11"/>
  <c r="Z864" i="11"/>
  <c r="Z928" i="11"/>
  <c r="Z992" i="11"/>
  <c r="Z649" i="11"/>
  <c r="Z713" i="11"/>
  <c r="Z777" i="11"/>
  <c r="Z841" i="11"/>
  <c r="Z905" i="11"/>
  <c r="Z969" i="11"/>
  <c r="Z626" i="11"/>
  <c r="Z690" i="11"/>
  <c r="Z754" i="11"/>
  <c r="Z818" i="11"/>
  <c r="Z882" i="11"/>
  <c r="Z946" i="11"/>
  <c r="Z339" i="11"/>
  <c r="Z403" i="11"/>
  <c r="Z467" i="11"/>
  <c r="Z531" i="11"/>
  <c r="Z595" i="11"/>
  <c r="Z659" i="11"/>
  <c r="Z723" i="11"/>
  <c r="Z787" i="11"/>
  <c r="Z851" i="11"/>
  <c r="Z915" i="11"/>
  <c r="Z979" i="11"/>
  <c r="Z32" i="11"/>
  <c r="Z290" i="11"/>
  <c r="Z212" i="11"/>
  <c r="Z258" i="11"/>
  <c r="Z413" i="11"/>
  <c r="Z300" i="11"/>
  <c r="Z784" i="11"/>
  <c r="Z735" i="11"/>
  <c r="Z581" i="11"/>
  <c r="Z127" i="11"/>
  <c r="Z536" i="11"/>
  <c r="Z216" i="11"/>
  <c r="Z652" i="11"/>
  <c r="Z153" i="11"/>
  <c r="Z653" i="11"/>
  <c r="Z814" i="11"/>
  <c r="Z919" i="11"/>
  <c r="Z617" i="11"/>
  <c r="U1001" i="11"/>
  <c r="M1001" i="11"/>
  <c r="T1001" i="11"/>
  <c r="L1001" i="11"/>
  <c r="S1001" i="11"/>
  <c r="K1001" i="11"/>
  <c r="W1001" i="11"/>
  <c r="O1001" i="11"/>
  <c r="G1001" i="11"/>
  <c r="Y1001" i="11"/>
  <c r="I1001" i="11"/>
  <c r="V1001" i="11"/>
  <c r="R1001" i="11"/>
  <c r="Q1001" i="11"/>
  <c r="P1001" i="11"/>
  <c r="N1001" i="11"/>
  <c r="J1001" i="11"/>
  <c r="Z1001" i="11"/>
  <c r="H1001" i="11"/>
  <c r="F1001" i="11"/>
  <c r="X1001" i="11"/>
  <c r="Z786" i="11"/>
  <c r="Z371" i="11"/>
  <c r="Z819" i="11"/>
  <c r="Z282" i="11"/>
  <c r="Z108" i="11"/>
  <c r="Z85" i="11"/>
  <c r="Z130" i="11"/>
  <c r="Z422" i="11"/>
  <c r="Z244" i="11"/>
  <c r="Z597" i="11"/>
  <c r="Z342" i="11"/>
  <c r="Z749" i="11"/>
  <c r="Z517" i="11"/>
  <c r="Z135" i="11"/>
  <c r="Z399" i="11"/>
  <c r="Z96" i="11"/>
  <c r="Z501" i="11"/>
  <c r="Z97" i="11"/>
  <c r="Z429" i="11"/>
  <c r="Z767" i="11"/>
  <c r="Z950" i="11"/>
  <c r="Z840" i="11"/>
  <c r="Z625" i="11"/>
  <c r="Z817" i="11"/>
  <c r="Z730" i="11"/>
  <c r="Z379" i="11"/>
  <c r="Z955" i="11"/>
  <c r="Z53" i="11"/>
  <c r="Z68" i="11"/>
  <c r="Z26" i="11"/>
  <c r="Z115" i="11"/>
  <c r="Z170" i="11"/>
  <c r="Z82" i="11"/>
  <c r="Z35" i="11"/>
  <c r="Z45" i="11"/>
  <c r="Z680" i="11"/>
  <c r="Z52" i="11"/>
  <c r="Z155" i="11"/>
  <c r="Z92" i="11"/>
  <c r="Z195" i="11"/>
  <c r="Z567" i="11"/>
  <c r="Z274" i="11"/>
  <c r="Z107" i="11"/>
  <c r="Z210" i="11"/>
  <c r="Z668" i="11"/>
  <c r="Z58" i="11"/>
  <c r="Z158" i="11"/>
  <c r="Z70" i="11"/>
  <c r="Z173" i="11"/>
  <c r="Z448" i="11"/>
  <c r="Z37" i="11"/>
  <c r="Z138" i="11"/>
  <c r="Z250" i="11"/>
  <c r="Z91" i="11"/>
  <c r="Z100" i="11"/>
  <c r="Z203" i="11"/>
  <c r="Z615" i="11"/>
  <c r="Z51" i="11"/>
  <c r="Z154" i="11"/>
  <c r="Z330" i="11"/>
  <c r="Z251" i="11"/>
  <c r="Z315" i="11"/>
  <c r="Z385" i="11"/>
  <c r="Z458" i="11"/>
  <c r="Z532" i="11"/>
  <c r="Z605" i="11"/>
  <c r="Z708" i="11"/>
  <c r="Z828" i="11"/>
  <c r="Z276" i="11"/>
  <c r="Z341" i="11"/>
  <c r="Z414" i="11"/>
  <c r="Z487" i="11"/>
  <c r="Z560" i="11"/>
  <c r="Z645" i="11"/>
  <c r="Z748" i="11"/>
  <c r="Z245" i="11"/>
  <c r="Z309" i="11"/>
  <c r="Z378" i="11"/>
  <c r="Z452" i="11"/>
  <c r="Z525" i="11"/>
  <c r="Z598" i="11"/>
  <c r="Z696" i="11"/>
  <c r="Z804" i="11"/>
  <c r="Z270" i="11"/>
  <c r="Z334" i="11"/>
  <c r="Z407" i="11"/>
  <c r="Z480" i="11"/>
  <c r="Z553" i="11"/>
  <c r="Z636" i="11"/>
  <c r="Z736" i="11"/>
  <c r="Z980" i="11"/>
  <c r="Z103" i="11"/>
  <c r="Z167" i="11"/>
  <c r="Z231" i="11"/>
  <c r="Z295" i="11"/>
  <c r="Z362" i="11"/>
  <c r="Z436" i="11"/>
  <c r="Z509" i="11"/>
  <c r="Z582" i="11"/>
  <c r="Z676" i="11"/>
  <c r="Z776" i="11"/>
  <c r="Z64" i="11"/>
  <c r="Z128" i="11"/>
  <c r="Z192" i="11"/>
  <c r="Z256" i="11"/>
  <c r="Z320" i="11"/>
  <c r="Z391" i="11"/>
  <c r="Z464" i="11"/>
  <c r="Z537" i="11"/>
  <c r="Z613" i="11"/>
  <c r="Z716" i="11"/>
  <c r="Z868" i="11"/>
  <c r="Z65" i="11"/>
  <c r="Z129" i="11"/>
  <c r="Z193" i="11"/>
  <c r="Z257" i="11"/>
  <c r="Z321" i="11"/>
  <c r="Z392" i="11"/>
  <c r="Z465" i="11"/>
  <c r="Z538" i="11"/>
  <c r="Z614" i="11"/>
  <c r="Z717" i="11"/>
  <c r="Z876" i="11"/>
  <c r="Z861" i="11"/>
  <c r="Z925" i="11"/>
  <c r="Z989" i="11"/>
  <c r="Z854" i="11"/>
  <c r="Z918" i="11"/>
  <c r="Z982" i="11"/>
  <c r="Z831" i="11"/>
  <c r="Z895" i="11"/>
  <c r="Z959" i="11"/>
  <c r="Z808" i="11"/>
  <c r="Z872" i="11"/>
  <c r="Z936" i="11"/>
  <c r="U1000" i="11"/>
  <c r="M1000" i="11"/>
  <c r="T1000" i="11"/>
  <c r="L1000" i="11"/>
  <c r="S1000" i="11"/>
  <c r="K1000" i="11"/>
  <c r="W1000" i="11"/>
  <c r="O1000" i="11"/>
  <c r="G1000" i="11"/>
  <c r="Q1000" i="11"/>
  <c r="Z1000" i="11"/>
  <c r="I1000" i="11"/>
  <c r="Y1000" i="11"/>
  <c r="H1000" i="11"/>
  <c r="X1000" i="11"/>
  <c r="F1000" i="11"/>
  <c r="V1000" i="11"/>
  <c r="R1000" i="11"/>
  <c r="P1000" i="11"/>
  <c r="N1000" i="11"/>
  <c r="J1000" i="11"/>
  <c r="Z657" i="11"/>
  <c r="Z721" i="11"/>
  <c r="Z785" i="11"/>
  <c r="Z849" i="11"/>
  <c r="Z913" i="11"/>
  <c r="Z977" i="11"/>
  <c r="Z634" i="11"/>
  <c r="Z698" i="11"/>
  <c r="Z762" i="11"/>
  <c r="Z826" i="11"/>
  <c r="Z890" i="11"/>
  <c r="Z954" i="11"/>
  <c r="Z347" i="11"/>
  <c r="Z411" i="11"/>
  <c r="Z475" i="11"/>
  <c r="Z539" i="11"/>
  <c r="Z603" i="11"/>
  <c r="Z667" i="11"/>
  <c r="Z731" i="11"/>
  <c r="Z795" i="11"/>
  <c r="Z859" i="11"/>
  <c r="Z923" i="11"/>
  <c r="Z987" i="11"/>
  <c r="Z66" i="11"/>
  <c r="Z197" i="11"/>
  <c r="Z74" i="11"/>
  <c r="Z31" i="11"/>
  <c r="Z549" i="11"/>
  <c r="Z559" i="11"/>
  <c r="Z514" i="11"/>
  <c r="Z333" i="11"/>
  <c r="Z294" i="11"/>
  <c r="Z63" i="11"/>
  <c r="Z463" i="11"/>
  <c r="Z152" i="11"/>
  <c r="Z565" i="11"/>
  <c r="Z217" i="11"/>
  <c r="Z756" i="11"/>
  <c r="Z878" i="11"/>
  <c r="Z983" i="11"/>
  <c r="Z681" i="11"/>
  <c r="Z658" i="11"/>
  <c r="Z850" i="11"/>
  <c r="Z499" i="11"/>
  <c r="Z883" i="11"/>
  <c r="Z42" i="11"/>
  <c r="Z357" i="11"/>
  <c r="Z123" i="11"/>
  <c r="Z50" i="11"/>
  <c r="Z204" i="11"/>
  <c r="Z568" i="11"/>
  <c r="Z377" i="11"/>
  <c r="Z695" i="11"/>
  <c r="Z646" i="11"/>
  <c r="Z444" i="11"/>
  <c r="Z71" i="11"/>
  <c r="Z327" i="11"/>
  <c r="Z726" i="11"/>
  <c r="Z288" i="11"/>
  <c r="Z663" i="11"/>
  <c r="Z225" i="11"/>
  <c r="Z575" i="11"/>
  <c r="Z822" i="11"/>
  <c r="Z863" i="11"/>
  <c r="Z968" i="11"/>
  <c r="Z753" i="11"/>
  <c r="Z794" i="11"/>
  <c r="Z986" i="11"/>
  <c r="Z507" i="11"/>
  <c r="Z827" i="11"/>
  <c r="Z20" i="11"/>
  <c r="Z180" i="11"/>
  <c r="Z393" i="11"/>
  <c r="Z21" i="11"/>
  <c r="Z205" i="11"/>
  <c r="Z237" i="11"/>
  <c r="Z586" i="11"/>
  <c r="Z166" i="11"/>
  <c r="Z412" i="11"/>
  <c r="Z106" i="11"/>
  <c r="Z206" i="11"/>
  <c r="Z654" i="11"/>
  <c r="Z24" i="11"/>
  <c r="Z118" i="11"/>
  <c r="Z221" i="11"/>
  <c r="Z768" i="11"/>
  <c r="Z69" i="11"/>
  <c r="Z172" i="11"/>
  <c r="Z439" i="11"/>
  <c r="Z194" i="11"/>
  <c r="Z84" i="11"/>
  <c r="Z187" i="11"/>
  <c r="Z521" i="11"/>
  <c r="Z46" i="11"/>
  <c r="Z149" i="11"/>
  <c r="Z314" i="11"/>
  <c r="Z640" i="11"/>
  <c r="Z114" i="11"/>
  <c r="Z214" i="11"/>
  <c r="Z718" i="11"/>
  <c r="Z62" i="11"/>
  <c r="Z165" i="11"/>
  <c r="Z402" i="11"/>
  <c r="Z259" i="11"/>
  <c r="Z323" i="11"/>
  <c r="Z394" i="11"/>
  <c r="Z468" i="11"/>
  <c r="Z541" i="11"/>
  <c r="Z616" i="11"/>
  <c r="Z719" i="11"/>
  <c r="Z892" i="11"/>
  <c r="Z284" i="11"/>
  <c r="Z350" i="11"/>
  <c r="Z423" i="11"/>
  <c r="Z496" i="11"/>
  <c r="Z569" i="11"/>
  <c r="Z656" i="11"/>
  <c r="Z759" i="11"/>
  <c r="Z253" i="11"/>
  <c r="Z317" i="11"/>
  <c r="Z388" i="11"/>
  <c r="Z461" i="11"/>
  <c r="Z534" i="11"/>
  <c r="Z607" i="11"/>
  <c r="Z710" i="11"/>
  <c r="Z844" i="11"/>
  <c r="Z278" i="11"/>
  <c r="Z343" i="11"/>
  <c r="Z416" i="11"/>
  <c r="Z489" i="11"/>
  <c r="Z562" i="11"/>
  <c r="Z647" i="11"/>
  <c r="Z750" i="11"/>
  <c r="Z47" i="11"/>
  <c r="Z111" i="11"/>
  <c r="Z175" i="11"/>
  <c r="Z239" i="11"/>
  <c r="Z303" i="11"/>
  <c r="Z372" i="11"/>
  <c r="Z445" i="11"/>
  <c r="Z518" i="11"/>
  <c r="Z591" i="11"/>
  <c r="Z687" i="11"/>
  <c r="Z790" i="11"/>
  <c r="Z72" i="11"/>
  <c r="Z136" i="11"/>
  <c r="Z200" i="11"/>
  <c r="Z264" i="11"/>
  <c r="Z328" i="11"/>
  <c r="Z400" i="11"/>
  <c r="Z473" i="11"/>
  <c r="Z546" i="11"/>
  <c r="Z624" i="11"/>
  <c r="Z727" i="11"/>
  <c r="Z932" i="11"/>
  <c r="Z73" i="11"/>
  <c r="Z137" i="11"/>
  <c r="Z201" i="11"/>
  <c r="Z265" i="11"/>
  <c r="Z329" i="11"/>
  <c r="Z401" i="11"/>
  <c r="Z474" i="11"/>
  <c r="Z548" i="11"/>
  <c r="Z628" i="11"/>
  <c r="Z728" i="11"/>
  <c r="Z940" i="11"/>
  <c r="Z869" i="11"/>
  <c r="Z933" i="11"/>
  <c r="Z997" i="11"/>
  <c r="Z862" i="11"/>
  <c r="Z926" i="11"/>
  <c r="Z990" i="11"/>
  <c r="Z839" i="11"/>
  <c r="Z903" i="11"/>
  <c r="Z967" i="11"/>
  <c r="Z816" i="11"/>
  <c r="Z880" i="11"/>
  <c r="Z944" i="11"/>
  <c r="Z665" i="11"/>
  <c r="Z729" i="11"/>
  <c r="Z793" i="11"/>
  <c r="Z857" i="11"/>
  <c r="Z921" i="11"/>
  <c r="Z985" i="11"/>
  <c r="Z642" i="11"/>
  <c r="Z706" i="11"/>
  <c r="Z770" i="11"/>
  <c r="Z834" i="11"/>
  <c r="Z898" i="11"/>
  <c r="Z962" i="11"/>
  <c r="Z355" i="11"/>
  <c r="Z419" i="11"/>
  <c r="Z483" i="11"/>
  <c r="Z547" i="11"/>
  <c r="Z611" i="11"/>
  <c r="Z675" i="11"/>
  <c r="Z739" i="11"/>
  <c r="Z803" i="11"/>
  <c r="Z867" i="11"/>
  <c r="Z931" i="11"/>
  <c r="Z995" i="11"/>
  <c r="Z131" i="11"/>
  <c r="Z94" i="11"/>
  <c r="Z38" i="11"/>
  <c r="Z275" i="11"/>
  <c r="Z744" i="11"/>
  <c r="Z684" i="11"/>
  <c r="Z479" i="11"/>
  <c r="Z434" i="11"/>
  <c r="Z319" i="11"/>
  <c r="Z280" i="11"/>
  <c r="Z493" i="11"/>
  <c r="Z627" i="11"/>
  <c r="Z157" i="11"/>
  <c r="Z226" i="11"/>
  <c r="Z150" i="11"/>
  <c r="Z629" i="11"/>
  <c r="Z655" i="11"/>
  <c r="Z524" i="11"/>
  <c r="Z415" i="11"/>
  <c r="Z302" i="11"/>
  <c r="Z789" i="11"/>
  <c r="Z472" i="11"/>
  <c r="Z160" i="11"/>
  <c r="Z428" i="11"/>
  <c r="Z766" i="11"/>
  <c r="Z356" i="11"/>
  <c r="Z829" i="11"/>
  <c r="Z927" i="11"/>
  <c r="Z699" i="11"/>
  <c r="Z61" i="11"/>
  <c r="Z67" i="11"/>
  <c r="Z503" i="11"/>
  <c r="Z513" i="11"/>
  <c r="Z366" i="11"/>
  <c r="Z23" i="11"/>
  <c r="Z117" i="11"/>
  <c r="Z220" i="11"/>
  <c r="Z757" i="11"/>
  <c r="Z34" i="11"/>
  <c r="Z132" i="11"/>
  <c r="Z235" i="11"/>
  <c r="Z40" i="11"/>
  <c r="Z83" i="11"/>
  <c r="Z186" i="11"/>
  <c r="Z512" i="11"/>
  <c r="Z219" i="11"/>
  <c r="Z98" i="11"/>
  <c r="Z198" i="11"/>
  <c r="Z594" i="11"/>
  <c r="Z60" i="11"/>
  <c r="Z163" i="11"/>
  <c r="Z384" i="11"/>
  <c r="Z29" i="11"/>
  <c r="Z125" i="11"/>
  <c r="Z228" i="11"/>
  <c r="Z884" i="11"/>
  <c r="Z76" i="11"/>
  <c r="Z179" i="11"/>
  <c r="Z476" i="11"/>
  <c r="Z267" i="11"/>
  <c r="Z331" i="11"/>
  <c r="Z404" i="11"/>
  <c r="Z477" i="11"/>
  <c r="Z550" i="11"/>
  <c r="Z630" i="11"/>
  <c r="Z733" i="11"/>
  <c r="Z956" i="11"/>
  <c r="Z292" i="11"/>
  <c r="Z359" i="11"/>
  <c r="Z432" i="11"/>
  <c r="Z505" i="11"/>
  <c r="Z578" i="11"/>
  <c r="Z670" i="11"/>
  <c r="Z773" i="11"/>
  <c r="Z261" i="11"/>
  <c r="Z325" i="11"/>
  <c r="Z397" i="11"/>
  <c r="Z470" i="11"/>
  <c r="Z543" i="11"/>
  <c r="Z621" i="11"/>
  <c r="Z724" i="11"/>
  <c r="Z908" i="11"/>
  <c r="Z286" i="11"/>
  <c r="Z352" i="11"/>
  <c r="Z425" i="11"/>
  <c r="Z498" i="11"/>
  <c r="Z572" i="11"/>
  <c r="Z661" i="11"/>
  <c r="Z764" i="11"/>
  <c r="Z55" i="11"/>
  <c r="Z119" i="11"/>
  <c r="Z183" i="11"/>
  <c r="Z247" i="11"/>
  <c r="Z311" i="11"/>
  <c r="Z381" i="11"/>
  <c r="Z454" i="11"/>
  <c r="Z527" i="11"/>
  <c r="Z600" i="11"/>
  <c r="Z701" i="11"/>
  <c r="Z806" i="11"/>
  <c r="Z80" i="11"/>
  <c r="Z144" i="11"/>
  <c r="Z208" i="11"/>
  <c r="Z272" i="11"/>
  <c r="Z336" i="11"/>
  <c r="Z409" i="11"/>
  <c r="Z482" i="11"/>
  <c r="Z556" i="11"/>
  <c r="Z638" i="11"/>
  <c r="Z741" i="11"/>
  <c r="Z996" i="11"/>
  <c r="Z81" i="11"/>
  <c r="Z145" i="11"/>
  <c r="Z209" i="11"/>
  <c r="Z273" i="11"/>
  <c r="Z337" i="11"/>
  <c r="Z410" i="11"/>
  <c r="Z484" i="11"/>
  <c r="Z557" i="11"/>
  <c r="Z639" i="11"/>
  <c r="Z742" i="11"/>
  <c r="U1004" i="11"/>
  <c r="M1004" i="11"/>
  <c r="T1004" i="11"/>
  <c r="L1004" i="11"/>
  <c r="S1004" i="11"/>
  <c r="K1004" i="11"/>
  <c r="W1004" i="11"/>
  <c r="O1004" i="11"/>
  <c r="G1004" i="11"/>
  <c r="Q1004" i="11"/>
  <c r="X1004" i="11"/>
  <c r="F1004" i="11"/>
  <c r="V1004" i="11"/>
  <c r="R1004" i="11"/>
  <c r="P1004" i="11"/>
  <c r="N1004" i="11"/>
  <c r="J1004" i="11"/>
  <c r="Z1004" i="11"/>
  <c r="I1004" i="11"/>
  <c r="Y1004" i="11"/>
  <c r="H1004" i="11"/>
  <c r="Z877" i="11"/>
  <c r="Z941" i="11"/>
  <c r="U1005" i="11"/>
  <c r="M1005" i="11"/>
  <c r="T1005" i="11"/>
  <c r="L1005" i="11"/>
  <c r="S1005" i="11"/>
  <c r="K1005" i="11"/>
  <c r="W1005" i="11"/>
  <c r="O1005" i="11"/>
  <c r="G1005" i="11"/>
  <c r="Y1005" i="11"/>
  <c r="I1005" i="11"/>
  <c r="Q1005" i="11"/>
  <c r="P1005" i="11"/>
  <c r="N1005" i="11"/>
  <c r="J1005" i="11"/>
  <c r="Z1005" i="11"/>
  <c r="H1005" i="11"/>
  <c r="X1005" i="11"/>
  <c r="F1005" i="11"/>
  <c r="V1005" i="11"/>
  <c r="R1005" i="11"/>
  <c r="Z870" i="11"/>
  <c r="Z934" i="11"/>
  <c r="Z998" i="11"/>
  <c r="Z847" i="11"/>
  <c r="Z911" i="11"/>
  <c r="Z975" i="11"/>
  <c r="Z824" i="11"/>
  <c r="Z888" i="11"/>
  <c r="Z952" i="11"/>
  <c r="Z609" i="11"/>
  <c r="Z673" i="11"/>
  <c r="Z737" i="11"/>
  <c r="Z801" i="11"/>
  <c r="Z865" i="11"/>
  <c r="Z929" i="11"/>
  <c r="Z993" i="11"/>
  <c r="Z650" i="11"/>
  <c r="Z714" i="11"/>
  <c r="Z778" i="11"/>
  <c r="Z842" i="11"/>
  <c r="Z906" i="11"/>
  <c r="Z970" i="11"/>
  <c r="Z363" i="11"/>
  <c r="Z427" i="11"/>
  <c r="Z491" i="11"/>
  <c r="Z555" i="11"/>
  <c r="Z619" i="11"/>
  <c r="Z683" i="11"/>
  <c r="Z747" i="11"/>
  <c r="Z811" i="11"/>
  <c r="Z875" i="11"/>
  <c r="Z939" i="11"/>
  <c r="U1003" i="11"/>
  <c r="M1003" i="11"/>
  <c r="T1003" i="11"/>
  <c r="L1003" i="11"/>
  <c r="S1003" i="11"/>
  <c r="K1003" i="11"/>
  <c r="W1003" i="11"/>
  <c r="O1003" i="11"/>
  <c r="G1003" i="11"/>
  <c r="Y1003" i="11"/>
  <c r="I1003" i="11"/>
  <c r="J1003" i="11"/>
  <c r="Z1003" i="11"/>
  <c r="H1003" i="11"/>
  <c r="X1003" i="11"/>
  <c r="F1003" i="11"/>
  <c r="V1003" i="11"/>
  <c r="R1003" i="11"/>
  <c r="Q1003" i="11"/>
  <c r="P1003" i="11"/>
  <c r="N1003" i="11"/>
  <c r="W849" i="13" l="1"/>
  <c r="T886" i="13"/>
  <c r="P886" i="13"/>
  <c r="N886" i="13"/>
  <c r="Y374" i="13"/>
  <c r="F374" i="13"/>
  <c r="L948" i="13"/>
  <c r="N986" i="13"/>
  <c r="F632" i="13"/>
  <c r="O75" i="13"/>
  <c r="O290" i="13"/>
  <c r="F475" i="13"/>
  <c r="F555" i="13"/>
  <c r="K435" i="13"/>
  <c r="P24" i="13"/>
  <c r="I66" i="13"/>
  <c r="F199" i="13"/>
  <c r="J247" i="13"/>
  <c r="X686" i="13"/>
  <c r="F865" i="13"/>
  <c r="O656" i="13"/>
  <c r="L886" i="13"/>
  <c r="Y886" i="13"/>
  <c r="V886" i="13"/>
  <c r="W374" i="13"/>
  <c r="J374" i="13"/>
  <c r="N374" i="13"/>
  <c r="M948" i="13"/>
  <c r="G986" i="13"/>
  <c r="G632" i="13"/>
  <c r="H75" i="13"/>
  <c r="W475" i="13"/>
  <c r="Z555" i="13"/>
  <c r="X24" i="13"/>
  <c r="Y66" i="13"/>
  <c r="N199" i="13"/>
  <c r="G284" i="13"/>
  <c r="K656" i="13"/>
  <c r="Z588" i="13"/>
  <c r="U886" i="13"/>
  <c r="H886" i="13"/>
  <c r="G374" i="13"/>
  <c r="R374" i="13"/>
  <c r="V374" i="13"/>
  <c r="P948" i="13"/>
  <c r="I986" i="13"/>
  <c r="Y632" i="13"/>
  <c r="I75" i="13"/>
  <c r="H475" i="13"/>
  <c r="W690" i="13"/>
  <c r="M24" i="13"/>
  <c r="I199" i="13"/>
  <c r="Y284" i="13"/>
  <c r="V90" i="13"/>
  <c r="G119" i="13"/>
  <c r="M886" i="13"/>
  <c r="Z886" i="13"/>
  <c r="O374" i="13"/>
  <c r="Z374" i="13"/>
  <c r="H948" i="13"/>
  <c r="U986" i="13"/>
  <c r="R986" i="13"/>
  <c r="I632" i="13"/>
  <c r="H632" i="13"/>
  <c r="J75" i="13"/>
  <c r="J290" i="13"/>
  <c r="X475" i="13"/>
  <c r="F690" i="13"/>
  <c r="K672" i="13"/>
  <c r="M58" i="13"/>
  <c r="U86" i="13"/>
  <c r="M199" i="13"/>
  <c r="G853" i="13"/>
  <c r="P684" i="13"/>
  <c r="Y395" i="13"/>
  <c r="G90" i="13"/>
  <c r="F71" i="13"/>
  <c r="W886" i="13"/>
  <c r="I886" i="13"/>
  <c r="H374" i="13"/>
  <c r="K374" i="13"/>
  <c r="Z948" i="13"/>
  <c r="K986" i="13"/>
  <c r="J986" i="13"/>
  <c r="U632" i="13"/>
  <c r="J632" i="13"/>
  <c r="R75" i="13"/>
  <c r="R290" i="13"/>
  <c r="Z475" i="13"/>
  <c r="R690" i="13"/>
  <c r="V435" i="13"/>
  <c r="F672" i="13"/>
  <c r="U58" i="13"/>
  <c r="F86" i="13"/>
  <c r="H853" i="13"/>
  <c r="Y684" i="13"/>
  <c r="U395" i="13"/>
  <c r="X257" i="13"/>
  <c r="V958" i="13"/>
  <c r="O886" i="13"/>
  <c r="R886" i="13"/>
  <c r="P374" i="13"/>
  <c r="L374" i="13"/>
  <c r="J948" i="13"/>
  <c r="I948" i="13"/>
  <c r="L986" i="13"/>
  <c r="H986" i="13"/>
  <c r="V632" i="13"/>
  <c r="R632" i="13"/>
  <c r="U75" i="13"/>
  <c r="K75" i="13"/>
  <c r="K290" i="13"/>
  <c r="K475" i="13"/>
  <c r="L435" i="13"/>
  <c r="Y672" i="13"/>
  <c r="P86" i="13"/>
  <c r="V247" i="13"/>
  <c r="P865" i="13"/>
  <c r="F395" i="13"/>
  <c r="L257" i="13"/>
  <c r="X886" i="13"/>
  <c r="X374" i="13"/>
  <c r="K948" i="13"/>
  <c r="J958" i="13"/>
  <c r="R446" i="13"/>
  <c r="G211" i="13"/>
  <c r="Z211" i="13"/>
  <c r="H702" i="13"/>
  <c r="R702" i="13"/>
  <c r="W702" i="13"/>
  <c r="L764" i="13"/>
  <c r="Y764" i="13"/>
  <c r="P764" i="13"/>
  <c r="K764" i="13"/>
  <c r="G764" i="13"/>
  <c r="J764" i="13"/>
  <c r="X764" i="13"/>
  <c r="V764" i="13"/>
  <c r="R764" i="13"/>
  <c r="O764" i="13"/>
  <c r="N764" i="13"/>
  <c r="I764" i="13"/>
  <c r="W764" i="13"/>
  <c r="F764" i="13"/>
  <c r="U764" i="13"/>
  <c r="Z764" i="13"/>
  <c r="H764" i="13"/>
  <c r="M764" i="13"/>
  <c r="I945" i="13"/>
  <c r="Z945" i="13"/>
  <c r="X945" i="13"/>
  <c r="W945" i="13"/>
  <c r="M945" i="13"/>
  <c r="P945" i="13"/>
  <c r="G945" i="13"/>
  <c r="Y945" i="13"/>
  <c r="H945" i="13"/>
  <c r="V945" i="13"/>
  <c r="L945" i="13"/>
  <c r="T945" i="13"/>
  <c r="F945" i="13"/>
  <c r="K945" i="13"/>
  <c r="U945" i="13"/>
  <c r="O945" i="13"/>
  <c r="N945" i="13"/>
  <c r="J945" i="13"/>
  <c r="R945" i="13"/>
  <c r="Z487" i="13"/>
  <c r="K487" i="13"/>
  <c r="H487" i="13"/>
  <c r="M487" i="13"/>
  <c r="F784" i="13"/>
  <c r="Y784" i="13"/>
  <c r="L784" i="13"/>
  <c r="P784" i="13"/>
  <c r="K784" i="13"/>
  <c r="G784" i="13"/>
  <c r="J784" i="13"/>
  <c r="X784" i="13"/>
  <c r="R784" i="13"/>
  <c r="O784" i="13"/>
  <c r="V784" i="13"/>
  <c r="N784" i="13"/>
  <c r="I784" i="13"/>
  <c r="Z784" i="13"/>
  <c r="H784" i="13"/>
  <c r="W784" i="13"/>
  <c r="U784" i="13"/>
  <c r="F338" i="13"/>
  <c r="K338" i="13"/>
  <c r="Z338" i="13"/>
  <c r="H338" i="13"/>
  <c r="L338" i="13"/>
  <c r="R338" i="13"/>
  <c r="P338" i="13"/>
  <c r="G338" i="13"/>
  <c r="O338" i="13"/>
  <c r="Y338" i="13"/>
  <c r="V338" i="13"/>
  <c r="X338" i="13"/>
  <c r="N338" i="13"/>
  <c r="J338" i="13"/>
  <c r="Y529" i="13"/>
  <c r="U529" i="13"/>
  <c r="Z529" i="13"/>
  <c r="L529" i="13"/>
  <c r="N529" i="13"/>
  <c r="R529" i="13"/>
  <c r="G529" i="13"/>
  <c r="J529" i="13"/>
  <c r="F529" i="13"/>
  <c r="I529" i="13"/>
  <c r="P529" i="13"/>
  <c r="X529" i="13"/>
  <c r="O529" i="13"/>
  <c r="M529" i="13"/>
  <c r="W529" i="13"/>
  <c r="P418" i="13"/>
  <c r="J418" i="13"/>
  <c r="H418" i="13"/>
  <c r="F418" i="13"/>
  <c r="W418" i="13"/>
  <c r="R418" i="13"/>
  <c r="O418" i="13"/>
  <c r="N418" i="13"/>
  <c r="G418" i="13"/>
  <c r="M418" i="13"/>
  <c r="Y418" i="13"/>
  <c r="I418" i="13"/>
  <c r="X418" i="13"/>
  <c r="V418" i="13"/>
  <c r="K418" i="13"/>
  <c r="U418" i="13"/>
  <c r="Z418" i="13"/>
  <c r="L418" i="13"/>
  <c r="F826" i="13"/>
  <c r="K826" i="13"/>
  <c r="W826" i="13"/>
  <c r="J826" i="13"/>
  <c r="N826" i="13"/>
  <c r="R826" i="13"/>
  <c r="V826" i="13"/>
  <c r="H826" i="13"/>
  <c r="Y826" i="13"/>
  <c r="M826" i="13"/>
  <c r="P826" i="13"/>
  <c r="I826" i="13"/>
  <c r="U826" i="13"/>
  <c r="G826" i="13"/>
  <c r="X826" i="13"/>
  <c r="O826" i="13"/>
  <c r="L826" i="13"/>
  <c r="T826" i="13"/>
  <c r="Z826" i="13"/>
  <c r="L199" i="13"/>
  <c r="P199" i="13"/>
  <c r="K199" i="13"/>
  <c r="H199" i="13"/>
  <c r="Z199" i="13"/>
  <c r="W199" i="13"/>
  <c r="R199" i="13"/>
  <c r="O199" i="13"/>
  <c r="J199" i="13"/>
  <c r="G199" i="13"/>
  <c r="Y199" i="13"/>
  <c r="V199" i="13"/>
  <c r="I247" i="13"/>
  <c r="N247" i="13"/>
  <c r="X247" i="13"/>
  <c r="F247" i="13"/>
  <c r="P247" i="13"/>
  <c r="L247" i="13"/>
  <c r="H247" i="13"/>
  <c r="K247" i="13"/>
  <c r="Z247" i="13"/>
  <c r="W247" i="13"/>
  <c r="U247" i="13"/>
  <c r="R247" i="13"/>
  <c r="O247" i="13"/>
  <c r="M247" i="13"/>
  <c r="I284" i="13"/>
  <c r="N284" i="13"/>
  <c r="X284" i="13"/>
  <c r="F284" i="13"/>
  <c r="L284" i="13"/>
  <c r="P284" i="13"/>
  <c r="U284" i="13"/>
  <c r="K284" i="13"/>
  <c r="H284" i="13"/>
  <c r="M284" i="13"/>
  <c r="Z284" i="13"/>
  <c r="W284" i="13"/>
  <c r="R284" i="13"/>
  <c r="O284" i="13"/>
  <c r="X66" i="13"/>
  <c r="L66" i="13"/>
  <c r="P66" i="13"/>
  <c r="K66" i="13"/>
  <c r="H66" i="13"/>
  <c r="G66" i="13"/>
  <c r="Z66" i="13"/>
  <c r="V66" i="13"/>
  <c r="W66" i="13"/>
  <c r="R66" i="13"/>
  <c r="N66" i="13"/>
  <c r="O66" i="13"/>
  <c r="J66" i="13"/>
  <c r="F66" i="13"/>
  <c r="H86" i="13"/>
  <c r="M86" i="13"/>
  <c r="Z86" i="13"/>
  <c r="W86" i="13"/>
  <c r="L86" i="13"/>
  <c r="R86" i="13"/>
  <c r="O86" i="13"/>
  <c r="K86" i="13"/>
  <c r="J86" i="13"/>
  <c r="G86" i="13"/>
  <c r="Y86" i="13"/>
  <c r="V86" i="13"/>
  <c r="I86" i="13"/>
  <c r="N86" i="13"/>
  <c r="L27" i="13"/>
  <c r="H27" i="13"/>
  <c r="U27" i="13"/>
  <c r="X737" i="13"/>
  <c r="P737" i="13"/>
  <c r="O737" i="13"/>
  <c r="Y948" i="13"/>
  <c r="W948" i="13"/>
  <c r="N948" i="13"/>
  <c r="G948" i="13"/>
  <c r="U948" i="13"/>
  <c r="F948" i="13"/>
  <c r="O948" i="13"/>
  <c r="T948" i="13"/>
  <c r="Z986" i="13"/>
  <c r="W986" i="13"/>
  <c r="X986" i="13"/>
  <c r="T986" i="13"/>
  <c r="V986" i="13"/>
  <c r="P986" i="13"/>
  <c r="O986" i="13"/>
  <c r="F986" i="13"/>
  <c r="P632" i="13"/>
  <c r="M632" i="13"/>
  <c r="X632" i="13"/>
  <c r="L632" i="13"/>
  <c r="Z632" i="13"/>
  <c r="O632" i="13"/>
  <c r="K632" i="13"/>
  <c r="Y75" i="13"/>
  <c r="V75" i="13"/>
  <c r="X75" i="13"/>
  <c r="F75" i="13"/>
  <c r="L75" i="13"/>
  <c r="P75" i="13"/>
  <c r="M75" i="13"/>
  <c r="Z75" i="13"/>
  <c r="W75" i="13"/>
  <c r="X290" i="13"/>
  <c r="F290" i="13"/>
  <c r="Y290" i="13"/>
  <c r="P290" i="13"/>
  <c r="U290" i="13"/>
  <c r="I290" i="13"/>
  <c r="H290" i="13"/>
  <c r="M290" i="13"/>
  <c r="W290" i="13"/>
  <c r="L290" i="13"/>
  <c r="G290" i="13"/>
  <c r="Z290" i="13"/>
  <c r="R475" i="13"/>
  <c r="O475" i="13"/>
  <c r="J475" i="13"/>
  <c r="G475" i="13"/>
  <c r="Y475" i="13"/>
  <c r="V475" i="13"/>
  <c r="I475" i="13"/>
  <c r="N475" i="13"/>
  <c r="P475" i="13"/>
  <c r="U475" i="13"/>
  <c r="H690" i="13"/>
  <c r="N690" i="13"/>
  <c r="Z690" i="13"/>
  <c r="V690" i="13"/>
  <c r="P690" i="13"/>
  <c r="M690" i="13"/>
  <c r="G690" i="13"/>
  <c r="U690" i="13"/>
  <c r="Y690" i="13"/>
  <c r="X690" i="13"/>
  <c r="L690" i="13"/>
  <c r="I690" i="13"/>
  <c r="O690" i="13"/>
  <c r="K690" i="13"/>
  <c r="H555" i="13"/>
  <c r="N555" i="13"/>
  <c r="Y555" i="13"/>
  <c r="V555" i="13"/>
  <c r="U555" i="13"/>
  <c r="P555" i="13"/>
  <c r="L555" i="13"/>
  <c r="M555" i="13"/>
  <c r="G555" i="13"/>
  <c r="K555" i="13"/>
  <c r="J555" i="13"/>
  <c r="X555" i="13"/>
  <c r="R555" i="13"/>
  <c r="O555" i="13"/>
  <c r="Z435" i="13"/>
  <c r="P435" i="13"/>
  <c r="H435" i="13"/>
  <c r="R435" i="13"/>
  <c r="O435" i="13"/>
  <c r="J435" i="13"/>
  <c r="N435" i="13"/>
  <c r="Y435" i="13"/>
  <c r="X435" i="13"/>
  <c r="I435" i="13"/>
  <c r="M435" i="13"/>
  <c r="U435" i="13"/>
  <c r="W435" i="13"/>
  <c r="I672" i="13"/>
  <c r="O672" i="13"/>
  <c r="X672" i="13"/>
  <c r="N672" i="13"/>
  <c r="P672" i="13"/>
  <c r="M672" i="13"/>
  <c r="H672" i="13"/>
  <c r="W672" i="13"/>
  <c r="Z672" i="13"/>
  <c r="U672" i="13"/>
  <c r="L672" i="13"/>
  <c r="R672" i="13"/>
  <c r="G672" i="13"/>
  <c r="V672" i="13"/>
  <c r="L24" i="13"/>
  <c r="H24" i="13"/>
  <c r="Z24" i="13"/>
  <c r="G24" i="13"/>
  <c r="R24" i="13"/>
  <c r="W24" i="13"/>
  <c r="V24" i="13"/>
  <c r="J24" i="13"/>
  <c r="K24" i="13"/>
  <c r="N24" i="13"/>
  <c r="Y24" i="13"/>
  <c r="O24" i="13"/>
  <c r="F24" i="13"/>
  <c r="I24" i="13"/>
  <c r="X58" i="13"/>
  <c r="L58" i="13"/>
  <c r="P58" i="13"/>
  <c r="W58" i="13"/>
  <c r="H58" i="13"/>
  <c r="O58" i="13"/>
  <c r="Z58" i="13"/>
  <c r="V58" i="13"/>
  <c r="K58" i="13"/>
  <c r="R58" i="13"/>
  <c r="N58" i="13"/>
  <c r="G58" i="13"/>
  <c r="J58" i="13"/>
  <c r="F58" i="13"/>
  <c r="U175" i="13"/>
  <c r="I175" i="13"/>
  <c r="N175" i="13"/>
  <c r="R175" i="13"/>
  <c r="O175" i="13"/>
  <c r="P175" i="13"/>
  <c r="M175" i="13"/>
  <c r="H175" i="13"/>
  <c r="L175" i="13"/>
  <c r="W175" i="13"/>
  <c r="K175" i="13"/>
  <c r="G175" i="13"/>
  <c r="Z175" i="13"/>
  <c r="V175" i="13"/>
  <c r="J175" i="13"/>
  <c r="F175" i="13"/>
  <c r="F686" i="13"/>
  <c r="K686" i="13"/>
  <c r="W686" i="13"/>
  <c r="J686" i="13"/>
  <c r="N686" i="13"/>
  <c r="R686" i="13"/>
  <c r="V686" i="13"/>
  <c r="H686" i="13"/>
  <c r="Y686" i="13"/>
  <c r="M686" i="13"/>
  <c r="Z686" i="13"/>
  <c r="I686" i="13"/>
  <c r="U686" i="13"/>
  <c r="P686" i="13"/>
  <c r="K853" i="13"/>
  <c r="R853" i="13"/>
  <c r="T853" i="13"/>
  <c r="Z853" i="13"/>
  <c r="F853" i="13"/>
  <c r="L853" i="13"/>
  <c r="J853" i="13"/>
  <c r="P853" i="13"/>
  <c r="W853" i="13"/>
  <c r="Y853" i="13"/>
  <c r="O853" i="13"/>
  <c r="N853" i="13"/>
  <c r="I853" i="13"/>
  <c r="V853" i="13"/>
  <c r="X853" i="13"/>
  <c r="K684" i="13"/>
  <c r="G684" i="13"/>
  <c r="U684" i="13"/>
  <c r="J684" i="13"/>
  <c r="X684" i="13"/>
  <c r="M684" i="13"/>
  <c r="R684" i="13"/>
  <c r="O684" i="13"/>
  <c r="W684" i="13"/>
  <c r="I684" i="13"/>
  <c r="F684" i="13"/>
  <c r="N684" i="13"/>
  <c r="Z684" i="13"/>
  <c r="V684" i="13"/>
  <c r="H684" i="13"/>
  <c r="N865" i="13"/>
  <c r="J865" i="13"/>
  <c r="V865" i="13"/>
  <c r="H865" i="13"/>
  <c r="T865" i="13"/>
  <c r="M865" i="13"/>
  <c r="G865" i="13"/>
  <c r="L865" i="13"/>
  <c r="U865" i="13"/>
  <c r="Z865" i="13"/>
  <c r="X865" i="13"/>
  <c r="K865" i="13"/>
  <c r="Y865" i="13"/>
  <c r="O865" i="13"/>
  <c r="R865" i="13"/>
  <c r="H395" i="13"/>
  <c r="M395" i="13"/>
  <c r="W395" i="13"/>
  <c r="L395" i="13"/>
  <c r="O395" i="13"/>
  <c r="K395" i="13"/>
  <c r="G395" i="13"/>
  <c r="Z395" i="13"/>
  <c r="V395" i="13"/>
  <c r="R395" i="13"/>
  <c r="N395" i="13"/>
  <c r="J395" i="13"/>
  <c r="I656" i="13"/>
  <c r="W656" i="13"/>
  <c r="H656" i="13"/>
  <c r="N656" i="13"/>
  <c r="Y656" i="13"/>
  <c r="V656" i="13"/>
  <c r="P656" i="13"/>
  <c r="M656" i="13"/>
  <c r="Z656" i="13"/>
  <c r="G656" i="13"/>
  <c r="U656" i="13"/>
  <c r="R656" i="13"/>
  <c r="X656" i="13"/>
  <c r="L656" i="13"/>
  <c r="I90" i="13"/>
  <c r="N90" i="13"/>
  <c r="X90" i="13"/>
  <c r="F90" i="13"/>
  <c r="P90" i="13"/>
  <c r="U90" i="13"/>
  <c r="H90" i="13"/>
  <c r="M90" i="13"/>
  <c r="Z90" i="13"/>
  <c r="W90" i="13"/>
  <c r="L90" i="13"/>
  <c r="R90" i="13"/>
  <c r="O90" i="13"/>
  <c r="K90" i="13"/>
  <c r="K257" i="13"/>
  <c r="H257" i="13"/>
  <c r="Z257" i="13"/>
  <c r="G257" i="13"/>
  <c r="V257" i="13"/>
  <c r="R257" i="13"/>
  <c r="W257" i="13"/>
  <c r="N257" i="13"/>
  <c r="J257" i="13"/>
  <c r="O257" i="13"/>
  <c r="F257" i="13"/>
  <c r="Y257" i="13"/>
  <c r="U257" i="13"/>
  <c r="I257" i="13"/>
  <c r="O437" i="13"/>
  <c r="Z437" i="13"/>
  <c r="R437" i="13"/>
  <c r="G437" i="13"/>
  <c r="L437" i="13"/>
  <c r="V437" i="13"/>
  <c r="Y437" i="13"/>
  <c r="N437" i="13"/>
  <c r="K437" i="13"/>
  <c r="F437" i="13"/>
  <c r="X437" i="13"/>
  <c r="U437" i="13"/>
  <c r="J437" i="13"/>
  <c r="P895" i="13"/>
  <c r="O895" i="13"/>
  <c r="G895" i="13"/>
  <c r="X895" i="13"/>
  <c r="T895" i="13"/>
  <c r="M895" i="13"/>
  <c r="J895" i="13"/>
  <c r="W895" i="13"/>
  <c r="V895" i="13"/>
  <c r="I895" i="13"/>
  <c r="L895" i="13"/>
  <c r="N895" i="13"/>
  <c r="R895" i="13"/>
  <c r="U895" i="13"/>
  <c r="Y698" i="13"/>
  <c r="W698" i="13"/>
  <c r="J698" i="13"/>
  <c r="I698" i="13"/>
  <c r="N698" i="13"/>
  <c r="R698" i="13"/>
  <c r="Z698" i="13"/>
  <c r="V698" i="13"/>
  <c r="H698" i="13"/>
  <c r="P698" i="13"/>
  <c r="M698" i="13"/>
  <c r="G698" i="13"/>
  <c r="U698" i="13"/>
  <c r="X698" i="13"/>
  <c r="L698" i="13"/>
  <c r="L71" i="13"/>
  <c r="H71" i="13"/>
  <c r="M71" i="13"/>
  <c r="K71" i="13"/>
  <c r="W71" i="13"/>
  <c r="I71" i="13"/>
  <c r="Z71" i="13"/>
  <c r="O71" i="13"/>
  <c r="R71" i="13"/>
  <c r="G71" i="13"/>
  <c r="J71" i="13"/>
  <c r="V71" i="13"/>
  <c r="Y71" i="13"/>
  <c r="N71" i="13"/>
  <c r="M119" i="13"/>
  <c r="P119" i="13"/>
  <c r="I119" i="13"/>
  <c r="L119" i="13"/>
  <c r="Z119" i="13"/>
  <c r="K119" i="13"/>
  <c r="O119" i="13"/>
  <c r="V119" i="13"/>
  <c r="Y119" i="13"/>
  <c r="H119" i="13"/>
  <c r="N119" i="13"/>
  <c r="R119" i="13"/>
  <c r="X119" i="13"/>
  <c r="O156" i="13"/>
  <c r="K156" i="13"/>
  <c r="H156" i="13"/>
  <c r="G156" i="13"/>
  <c r="Z156" i="13"/>
  <c r="V156" i="13"/>
  <c r="R156" i="13"/>
  <c r="N156" i="13"/>
  <c r="J156" i="13"/>
  <c r="F156" i="13"/>
  <c r="Y156" i="13"/>
  <c r="U156" i="13"/>
  <c r="I156" i="13"/>
  <c r="P588" i="13"/>
  <c r="K588" i="13"/>
  <c r="W588" i="13"/>
  <c r="M588" i="13"/>
  <c r="O588" i="13"/>
  <c r="U588" i="13"/>
  <c r="G588" i="13"/>
  <c r="L588" i="13"/>
  <c r="Y588" i="13"/>
  <c r="J588" i="13"/>
  <c r="F588" i="13"/>
  <c r="R588" i="13"/>
  <c r="X588" i="13"/>
  <c r="I588" i="13"/>
  <c r="X953" i="13"/>
  <c r="Y953" i="13"/>
  <c r="M953" i="13"/>
  <c r="L538" i="13"/>
  <c r="H538" i="13"/>
  <c r="N538" i="13"/>
  <c r="L92" i="13"/>
  <c r="P92" i="13"/>
  <c r="K92" i="13"/>
  <c r="H92" i="13"/>
  <c r="Z92" i="13"/>
  <c r="W92" i="13"/>
  <c r="V92" i="13"/>
  <c r="R92" i="13"/>
  <c r="O92" i="13"/>
  <c r="N92" i="13"/>
  <c r="J92" i="13"/>
  <c r="G92" i="13"/>
  <c r="F92" i="13"/>
  <c r="Y92" i="13"/>
  <c r="U92" i="13"/>
  <c r="M92" i="13"/>
  <c r="I92" i="13"/>
  <c r="X92" i="13"/>
  <c r="R678" i="13"/>
  <c r="W678" i="13"/>
  <c r="J678" i="13"/>
  <c r="P678" i="13"/>
  <c r="M678" i="13"/>
  <c r="G678" i="13"/>
  <c r="U678" i="13"/>
  <c r="X678" i="13"/>
  <c r="F678" i="13"/>
  <c r="N678" i="13"/>
  <c r="V678" i="13"/>
  <c r="Y678" i="13"/>
  <c r="L678" i="13"/>
  <c r="I678" i="13"/>
  <c r="K678" i="13"/>
  <c r="H678" i="13"/>
  <c r="Z845" i="13"/>
  <c r="M845" i="13"/>
  <c r="H845" i="13"/>
  <c r="U845" i="13"/>
  <c r="Y845" i="13"/>
  <c r="L845" i="13"/>
  <c r="W845" i="13"/>
  <c r="P845" i="13"/>
  <c r="T845" i="13"/>
  <c r="O845" i="13"/>
  <c r="F845" i="13"/>
  <c r="K845" i="13"/>
  <c r="G845" i="13"/>
  <c r="X845" i="13"/>
  <c r="J845" i="13"/>
  <c r="R845" i="13"/>
  <c r="I845" i="13"/>
  <c r="N845" i="13"/>
  <c r="V845" i="13"/>
  <c r="R740" i="13"/>
  <c r="O740" i="13"/>
  <c r="I740" i="13"/>
  <c r="W740" i="13"/>
  <c r="Z740" i="13"/>
  <c r="M740" i="13"/>
  <c r="H740" i="13"/>
  <c r="U740" i="13"/>
  <c r="V740" i="13"/>
  <c r="Y740" i="13"/>
  <c r="L740" i="13"/>
  <c r="N740" i="13"/>
  <c r="P740" i="13"/>
  <c r="K740" i="13"/>
  <c r="F740" i="13"/>
  <c r="J740" i="13"/>
  <c r="G740" i="13"/>
  <c r="X740" i="13"/>
  <c r="T921" i="13"/>
  <c r="O921" i="13"/>
  <c r="K921" i="13"/>
  <c r="W921" i="13"/>
  <c r="I921" i="13"/>
  <c r="N921" i="13"/>
  <c r="H921" i="13"/>
  <c r="V921" i="13"/>
  <c r="Y921" i="13"/>
  <c r="M921" i="13"/>
  <c r="Z921" i="13"/>
  <c r="P921" i="13"/>
  <c r="U921" i="13"/>
  <c r="X921" i="13"/>
  <c r="L921" i="13"/>
  <c r="F921" i="13"/>
  <c r="R921" i="13"/>
  <c r="Z386" i="13"/>
  <c r="G386" i="13"/>
  <c r="V386" i="13"/>
  <c r="R386" i="13"/>
  <c r="W386" i="13"/>
  <c r="N386" i="13"/>
  <c r="J386" i="13"/>
  <c r="O386" i="13"/>
  <c r="F386" i="13"/>
  <c r="Y386" i="13"/>
  <c r="U386" i="13"/>
  <c r="I386" i="13"/>
  <c r="M386" i="13"/>
  <c r="X386" i="13"/>
  <c r="K386" i="13"/>
  <c r="P386" i="13"/>
  <c r="H386" i="13"/>
  <c r="N642" i="13"/>
  <c r="O642" i="13"/>
  <c r="I642" i="13"/>
  <c r="F642" i="13"/>
  <c r="W642" i="13"/>
  <c r="Z642" i="13"/>
  <c r="M642" i="13"/>
  <c r="H642" i="13"/>
  <c r="U642" i="13"/>
  <c r="Y642" i="13"/>
  <c r="L642" i="13"/>
  <c r="P642" i="13"/>
  <c r="K642" i="13"/>
  <c r="V642" i="13"/>
  <c r="G642" i="13"/>
  <c r="X642" i="13"/>
  <c r="J642" i="13"/>
  <c r="R642" i="13"/>
  <c r="R82" i="13"/>
  <c r="O82" i="13"/>
  <c r="K82" i="13"/>
  <c r="J82" i="13"/>
  <c r="G82" i="13"/>
  <c r="Y82" i="13"/>
  <c r="V82" i="13"/>
  <c r="I82" i="13"/>
  <c r="N82" i="13"/>
  <c r="X82" i="13"/>
  <c r="F82" i="13"/>
  <c r="P82" i="13"/>
  <c r="U82" i="13"/>
  <c r="Z82" i="13"/>
  <c r="H82" i="13"/>
  <c r="W82" i="13"/>
  <c r="M82" i="13"/>
  <c r="U249" i="13"/>
  <c r="H249" i="13"/>
  <c r="M249" i="13"/>
  <c r="Y249" i="13"/>
  <c r="L249" i="13"/>
  <c r="G249" i="13"/>
  <c r="K249" i="13"/>
  <c r="X249" i="13"/>
  <c r="Z249" i="13"/>
  <c r="W249" i="13"/>
  <c r="V249" i="13"/>
  <c r="R249" i="13"/>
  <c r="P249" i="13"/>
  <c r="O249" i="13"/>
  <c r="N249" i="13"/>
  <c r="F249" i="13"/>
  <c r="R428" i="13"/>
  <c r="X428" i="13"/>
  <c r="G428" i="13"/>
  <c r="J428" i="13"/>
  <c r="U428" i="13"/>
  <c r="F428" i="13"/>
  <c r="W428" i="13"/>
  <c r="M428" i="13"/>
  <c r="P428" i="13"/>
  <c r="I428" i="13"/>
  <c r="L428" i="13"/>
  <c r="Z428" i="13"/>
  <c r="K428" i="13"/>
  <c r="O428" i="13"/>
  <c r="Y428" i="13"/>
  <c r="N428" i="13"/>
  <c r="P855" i="13"/>
  <c r="M855" i="13"/>
  <c r="R855" i="13"/>
  <c r="H855" i="13"/>
  <c r="K855" i="13"/>
  <c r="L855" i="13"/>
  <c r="Y855" i="13"/>
  <c r="Z855" i="13"/>
  <c r="O855" i="13"/>
  <c r="J855" i="13"/>
  <c r="F855" i="13"/>
  <c r="U855" i="13"/>
  <c r="W855" i="13"/>
  <c r="I855" i="13"/>
  <c r="N855" i="13"/>
  <c r="V855" i="13"/>
  <c r="T855" i="13"/>
  <c r="G855" i="13"/>
  <c r="K687" i="13"/>
  <c r="H687" i="13"/>
  <c r="N687" i="13"/>
  <c r="L687" i="13"/>
  <c r="G687" i="13"/>
  <c r="X687" i="13"/>
  <c r="J687" i="13"/>
  <c r="O687" i="13"/>
  <c r="R687" i="13"/>
  <c r="F687" i="13"/>
  <c r="I687" i="13"/>
  <c r="W687" i="13"/>
  <c r="Z687" i="13"/>
  <c r="V687" i="13"/>
  <c r="U687" i="13"/>
  <c r="Y687" i="13"/>
  <c r="P687" i="13"/>
  <c r="M687" i="13"/>
  <c r="H62" i="13"/>
  <c r="G62" i="13"/>
  <c r="Z62" i="13"/>
  <c r="V62" i="13"/>
  <c r="O62" i="13"/>
  <c r="R62" i="13"/>
  <c r="J62" i="13"/>
  <c r="F62" i="13"/>
  <c r="L62" i="13"/>
  <c r="Y62" i="13"/>
  <c r="W62" i="13"/>
  <c r="I62" i="13"/>
  <c r="K62" i="13"/>
  <c r="X62" i="13"/>
  <c r="P62" i="13"/>
  <c r="N62" i="13"/>
  <c r="M62" i="13"/>
  <c r="W108" i="13"/>
  <c r="H108" i="13"/>
  <c r="J108" i="13"/>
  <c r="O108" i="13"/>
  <c r="R108" i="13"/>
  <c r="I108" i="13"/>
  <c r="G108" i="13"/>
  <c r="P108" i="13"/>
  <c r="V108" i="13"/>
  <c r="Z108" i="13"/>
  <c r="Y108" i="13"/>
  <c r="K108" i="13"/>
  <c r="X108" i="13"/>
  <c r="N108" i="13"/>
  <c r="F108" i="13"/>
  <c r="U108" i="13"/>
  <c r="K142" i="13"/>
  <c r="H142" i="13"/>
  <c r="M142" i="13"/>
  <c r="Z142" i="13"/>
  <c r="W142" i="13"/>
  <c r="L142" i="13"/>
  <c r="R142" i="13"/>
  <c r="O142" i="13"/>
  <c r="J142" i="13"/>
  <c r="G142" i="13"/>
  <c r="P142" i="13"/>
  <c r="V142" i="13"/>
  <c r="N142" i="13"/>
  <c r="F142" i="13"/>
  <c r="U142" i="13"/>
  <c r="Y142" i="13"/>
  <c r="G165" i="13"/>
  <c r="R165" i="13"/>
  <c r="Y165" i="13"/>
  <c r="V165" i="13"/>
  <c r="J165" i="13"/>
  <c r="I165" i="13"/>
  <c r="N165" i="13"/>
  <c r="Z165" i="13"/>
  <c r="X165" i="13"/>
  <c r="F165" i="13"/>
  <c r="P165" i="13"/>
  <c r="U165" i="13"/>
  <c r="H165" i="13"/>
  <c r="W165" i="13"/>
  <c r="O165" i="13"/>
  <c r="M165" i="13"/>
  <c r="L165" i="13"/>
  <c r="P387" i="13"/>
  <c r="U387" i="13"/>
  <c r="I387" i="13"/>
  <c r="H387" i="13"/>
  <c r="M387" i="13"/>
  <c r="W387" i="13"/>
  <c r="L387" i="13"/>
  <c r="O387" i="13"/>
  <c r="K387" i="13"/>
  <c r="G387" i="13"/>
  <c r="Z387" i="13"/>
  <c r="R387" i="13"/>
  <c r="J387" i="13"/>
  <c r="Y387" i="13"/>
  <c r="X387" i="13"/>
  <c r="V387" i="13"/>
  <c r="N387" i="13"/>
  <c r="F387" i="13"/>
  <c r="R685" i="13"/>
  <c r="J685" i="13"/>
  <c r="X685" i="13"/>
  <c r="R818" i="13"/>
  <c r="I818" i="13"/>
  <c r="F818" i="13"/>
  <c r="K818" i="13"/>
  <c r="W670" i="13"/>
  <c r="L670" i="13"/>
  <c r="I670" i="13"/>
  <c r="Z670" i="13"/>
  <c r="H670" i="13"/>
  <c r="V670" i="13"/>
  <c r="O670" i="13"/>
  <c r="R670" i="13"/>
  <c r="N670" i="13"/>
  <c r="Y670" i="13"/>
  <c r="G670" i="13"/>
  <c r="F670" i="13"/>
  <c r="K670" i="13"/>
  <c r="P670" i="13"/>
  <c r="U670" i="13"/>
  <c r="M670" i="13"/>
  <c r="X670" i="13"/>
  <c r="J670" i="13"/>
  <c r="W837" i="13"/>
  <c r="Z837" i="13"/>
  <c r="M837" i="13"/>
  <c r="O837" i="13"/>
  <c r="H837" i="13"/>
  <c r="U837" i="13"/>
  <c r="G837" i="13"/>
  <c r="Y837" i="13"/>
  <c r="L837" i="13"/>
  <c r="T837" i="13"/>
  <c r="P837" i="13"/>
  <c r="K837" i="13"/>
  <c r="F837" i="13"/>
  <c r="J837" i="13"/>
  <c r="X837" i="13"/>
  <c r="R837" i="13"/>
  <c r="I837" i="13"/>
  <c r="N837" i="13"/>
  <c r="P732" i="13"/>
  <c r="L732" i="13"/>
  <c r="V732" i="13"/>
  <c r="G732" i="13"/>
  <c r="U732" i="13"/>
  <c r="Y732" i="13"/>
  <c r="K732" i="13"/>
  <c r="M732" i="13"/>
  <c r="O732" i="13"/>
  <c r="J732" i="13"/>
  <c r="R732" i="13"/>
  <c r="F732" i="13"/>
  <c r="I732" i="13"/>
  <c r="X732" i="13"/>
  <c r="H732" i="13"/>
  <c r="Z732" i="13"/>
  <c r="N732" i="13"/>
  <c r="W732" i="13"/>
  <c r="V992" i="13"/>
  <c r="I992" i="13"/>
  <c r="T992" i="13"/>
  <c r="M992" i="13"/>
  <c r="U992" i="13"/>
  <c r="L992" i="13"/>
  <c r="R992" i="13"/>
  <c r="H992" i="13"/>
  <c r="X992" i="13"/>
  <c r="P992" i="13"/>
  <c r="G992" i="13"/>
  <c r="O992" i="13"/>
  <c r="K992" i="13"/>
  <c r="F992" i="13"/>
  <c r="Z992" i="13"/>
  <c r="W992" i="13"/>
  <c r="N992" i="13"/>
  <c r="R377" i="13"/>
  <c r="O377" i="13"/>
  <c r="J377" i="13"/>
  <c r="G377" i="13"/>
  <c r="Y377" i="13"/>
  <c r="V377" i="13"/>
  <c r="I377" i="13"/>
  <c r="N377" i="13"/>
  <c r="X377" i="13"/>
  <c r="F377" i="13"/>
  <c r="L377" i="13"/>
  <c r="P377" i="13"/>
  <c r="M377" i="13"/>
  <c r="K377" i="13"/>
  <c r="Z377" i="13"/>
  <c r="H377" i="13"/>
  <c r="W377" i="13"/>
  <c r="U377" i="13"/>
  <c r="K631" i="13"/>
  <c r="F631" i="13"/>
  <c r="J631" i="13"/>
  <c r="W631" i="13"/>
  <c r="R631" i="13"/>
  <c r="N631" i="13"/>
  <c r="X631" i="13"/>
  <c r="I631" i="13"/>
  <c r="M631" i="13"/>
  <c r="P631" i="13"/>
  <c r="Z631" i="13"/>
  <c r="V631" i="13"/>
  <c r="H631" i="13"/>
  <c r="G631" i="13"/>
  <c r="O631" i="13"/>
  <c r="U631" i="13"/>
  <c r="L631" i="13"/>
  <c r="Y631" i="13"/>
  <c r="X74" i="13"/>
  <c r="F74" i="13"/>
  <c r="P74" i="13"/>
  <c r="U74" i="13"/>
  <c r="H74" i="13"/>
  <c r="M74" i="13"/>
  <c r="Z74" i="13"/>
  <c r="W74" i="13"/>
  <c r="L74" i="13"/>
  <c r="R74" i="13"/>
  <c r="O74" i="13"/>
  <c r="K74" i="13"/>
  <c r="J74" i="13"/>
  <c r="G74" i="13"/>
  <c r="Y74" i="13"/>
  <c r="I74" i="13"/>
  <c r="V74" i="13"/>
  <c r="N74" i="13"/>
  <c r="Z241" i="13"/>
  <c r="G241" i="13"/>
  <c r="V241" i="13"/>
  <c r="R241" i="13"/>
  <c r="X241" i="13"/>
  <c r="N241" i="13"/>
  <c r="J241" i="13"/>
  <c r="W241" i="13"/>
  <c r="F241" i="13"/>
  <c r="P241" i="13"/>
  <c r="U241" i="13"/>
  <c r="O241" i="13"/>
  <c r="M241" i="13"/>
  <c r="I241" i="13"/>
  <c r="L241" i="13"/>
  <c r="K241" i="13"/>
  <c r="Y241" i="13"/>
  <c r="N419" i="13"/>
  <c r="G419" i="13"/>
  <c r="X419" i="13"/>
  <c r="F419" i="13"/>
  <c r="K419" i="13"/>
  <c r="M419" i="13"/>
  <c r="P419" i="13"/>
  <c r="Z419" i="13"/>
  <c r="W419" i="13"/>
  <c r="O419" i="13"/>
  <c r="I419" i="13"/>
  <c r="L419" i="13"/>
  <c r="V419" i="13"/>
  <c r="H419" i="13"/>
  <c r="U419" i="13"/>
  <c r="R419" i="13"/>
  <c r="J419" i="13"/>
  <c r="Y419" i="13"/>
  <c r="W841" i="13"/>
  <c r="L841" i="13"/>
  <c r="Y841" i="13"/>
  <c r="O841" i="13"/>
  <c r="T841" i="13"/>
  <c r="P841" i="13"/>
  <c r="G841" i="13"/>
  <c r="K841" i="13"/>
  <c r="F841" i="13"/>
  <c r="X841" i="13"/>
  <c r="J841" i="13"/>
  <c r="N841" i="13"/>
  <c r="R841" i="13"/>
  <c r="V841" i="13"/>
  <c r="M841" i="13"/>
  <c r="U841" i="13"/>
  <c r="I841" i="13"/>
  <c r="Z841" i="13"/>
  <c r="H841" i="13"/>
  <c r="R673" i="13"/>
  <c r="U673" i="13"/>
  <c r="J673" i="13"/>
  <c r="G673" i="13"/>
  <c r="X673" i="13"/>
  <c r="F673" i="13"/>
  <c r="M673" i="13"/>
  <c r="P673" i="13"/>
  <c r="W673" i="13"/>
  <c r="O673" i="13"/>
  <c r="N673" i="13"/>
  <c r="Y673" i="13"/>
  <c r="L673" i="13"/>
  <c r="K673" i="13"/>
  <c r="Z673" i="13"/>
  <c r="I673" i="13"/>
  <c r="V673" i="13"/>
  <c r="H673" i="13"/>
  <c r="O53" i="13"/>
  <c r="R53" i="13"/>
  <c r="G53" i="13"/>
  <c r="J53" i="13"/>
  <c r="V53" i="13"/>
  <c r="I53" i="13"/>
  <c r="N53" i="13"/>
  <c r="Y53" i="13"/>
  <c r="X53" i="13"/>
  <c r="F53" i="13"/>
  <c r="U53" i="13"/>
  <c r="P53" i="13"/>
  <c r="H53" i="13"/>
  <c r="W53" i="13"/>
  <c r="L53" i="13"/>
  <c r="K53" i="13"/>
  <c r="Z53" i="13"/>
  <c r="M53" i="13"/>
  <c r="X94" i="13"/>
  <c r="F94" i="13"/>
  <c r="P94" i="13"/>
  <c r="U94" i="13"/>
  <c r="H94" i="13"/>
  <c r="M94" i="13"/>
  <c r="Z94" i="13"/>
  <c r="W94" i="13"/>
  <c r="L94" i="13"/>
  <c r="R94" i="13"/>
  <c r="O94" i="13"/>
  <c r="K94" i="13"/>
  <c r="J94" i="13"/>
  <c r="Y94" i="13"/>
  <c r="I94" i="13"/>
  <c r="G94" i="13"/>
  <c r="V94" i="13"/>
  <c r="N94" i="13"/>
  <c r="R244" i="13"/>
  <c r="M244" i="13"/>
  <c r="J244" i="13"/>
  <c r="G244" i="13"/>
  <c r="Y244" i="13"/>
  <c r="F244" i="13"/>
  <c r="I244" i="13"/>
  <c r="W244" i="13"/>
  <c r="X244" i="13"/>
  <c r="V244" i="13"/>
  <c r="H244" i="13"/>
  <c r="N244" i="13"/>
  <c r="U244" i="13"/>
  <c r="O244" i="13"/>
  <c r="L244" i="13"/>
  <c r="K244" i="13"/>
  <c r="Z244" i="13"/>
  <c r="P244" i="13"/>
  <c r="Z941" i="13"/>
  <c r="H941" i="13"/>
  <c r="F941" i="13"/>
  <c r="V242" i="13"/>
  <c r="G242" i="13"/>
  <c r="J242" i="13"/>
  <c r="R110" i="13"/>
  <c r="Y110" i="13"/>
  <c r="U110" i="13"/>
  <c r="X790" i="13"/>
  <c r="M790" i="13"/>
  <c r="H790" i="13"/>
  <c r="V790" i="13"/>
  <c r="T790" i="13"/>
  <c r="K790" i="13"/>
  <c r="G790" i="13"/>
  <c r="I790" i="13"/>
  <c r="Z790" i="13"/>
  <c r="F790" i="13"/>
  <c r="U790" i="13"/>
  <c r="R790" i="13"/>
  <c r="O790" i="13"/>
  <c r="J790" i="13"/>
  <c r="Y790" i="13"/>
  <c r="P790" i="13"/>
  <c r="N790" i="13"/>
  <c r="W790" i="13"/>
  <c r="L790" i="13"/>
  <c r="T957" i="13"/>
  <c r="O957" i="13"/>
  <c r="J957" i="13"/>
  <c r="Z957" i="13"/>
  <c r="H957" i="13"/>
  <c r="R957" i="13"/>
  <c r="U957" i="13"/>
  <c r="N957" i="13"/>
  <c r="L957" i="13"/>
  <c r="M957" i="13"/>
  <c r="K957" i="13"/>
  <c r="Y957" i="13"/>
  <c r="W957" i="13"/>
  <c r="I957" i="13"/>
  <c r="G957" i="13"/>
  <c r="X957" i="13"/>
  <c r="P957" i="13"/>
  <c r="V957" i="13"/>
  <c r="F957" i="13"/>
  <c r="Y852" i="13"/>
  <c r="M852" i="13"/>
  <c r="G852" i="13"/>
  <c r="W852" i="13"/>
  <c r="R852" i="13"/>
  <c r="F852" i="13"/>
  <c r="I852" i="13"/>
  <c r="H852" i="13"/>
  <c r="V852" i="13"/>
  <c r="P852" i="13"/>
  <c r="U852" i="13"/>
  <c r="X852" i="13"/>
  <c r="O852" i="13"/>
  <c r="T852" i="13"/>
  <c r="N852" i="13"/>
  <c r="K852" i="13"/>
  <c r="Z852" i="13"/>
  <c r="L852" i="13"/>
  <c r="J852" i="13"/>
  <c r="G890" i="13"/>
  <c r="K890" i="13"/>
  <c r="O890" i="13"/>
  <c r="J890" i="13"/>
  <c r="X890" i="13"/>
  <c r="I890" i="13"/>
  <c r="L890" i="13"/>
  <c r="W890" i="13"/>
  <c r="H890" i="13"/>
  <c r="Y890" i="13"/>
  <c r="F890" i="13"/>
  <c r="P890" i="13"/>
  <c r="Z890" i="13"/>
  <c r="N890" i="13"/>
  <c r="M890" i="13"/>
  <c r="V890" i="13"/>
  <c r="U890" i="13"/>
  <c r="R890" i="13"/>
  <c r="T890" i="13"/>
  <c r="R587" i="13"/>
  <c r="O587" i="13"/>
  <c r="I587" i="13"/>
  <c r="F587" i="13"/>
  <c r="Z587" i="13"/>
  <c r="W587" i="13"/>
  <c r="H587" i="13"/>
  <c r="N587" i="13"/>
  <c r="U587" i="13"/>
  <c r="P587" i="13"/>
  <c r="L587" i="13"/>
  <c r="J587" i="13"/>
  <c r="Y587" i="13"/>
  <c r="G587" i="13"/>
  <c r="X587" i="13"/>
  <c r="V587" i="13"/>
  <c r="K587" i="13"/>
  <c r="M587" i="13"/>
  <c r="R43" i="13"/>
  <c r="V43" i="13"/>
  <c r="J43" i="13"/>
  <c r="N43" i="13"/>
  <c r="X43" i="13"/>
  <c r="F43" i="13"/>
  <c r="P43" i="13"/>
  <c r="Y43" i="13"/>
  <c r="L43" i="13"/>
  <c r="W43" i="13"/>
  <c r="U43" i="13"/>
  <c r="O43" i="13"/>
  <c r="G43" i="13"/>
  <c r="I43" i="13"/>
  <c r="M43" i="13"/>
  <c r="K43" i="13"/>
  <c r="Z43" i="13"/>
  <c r="H43" i="13"/>
  <c r="G258" i="13"/>
  <c r="Z258" i="13"/>
  <c r="V258" i="13"/>
  <c r="R258" i="13"/>
  <c r="N258" i="13"/>
  <c r="J258" i="13"/>
  <c r="X258" i="13"/>
  <c r="F258" i="13"/>
  <c r="Y258" i="13"/>
  <c r="P258" i="13"/>
  <c r="U258" i="13"/>
  <c r="I258" i="13"/>
  <c r="H258" i="13"/>
  <c r="M258" i="13"/>
  <c r="L258" i="13"/>
  <c r="K258" i="13"/>
  <c r="W258" i="13"/>
  <c r="O258" i="13"/>
  <c r="K439" i="13"/>
  <c r="U439" i="13"/>
  <c r="W439" i="13"/>
  <c r="Z439" i="13"/>
  <c r="G439" i="13"/>
  <c r="L439" i="13"/>
  <c r="R439" i="13"/>
  <c r="F439" i="13"/>
  <c r="J439" i="13"/>
  <c r="P439" i="13"/>
  <c r="Y439" i="13"/>
  <c r="O439" i="13"/>
  <c r="I439" i="13"/>
  <c r="N439" i="13"/>
  <c r="V439" i="13"/>
  <c r="H439" i="13"/>
  <c r="X439" i="13"/>
  <c r="M439" i="13"/>
  <c r="J640" i="13"/>
  <c r="U640" i="13"/>
  <c r="X640" i="13"/>
  <c r="L640" i="13"/>
  <c r="O640" i="13"/>
  <c r="K640" i="13"/>
  <c r="F640" i="13"/>
  <c r="I640" i="13"/>
  <c r="W640" i="13"/>
  <c r="H640" i="13"/>
  <c r="N640" i="13"/>
  <c r="Y640" i="13"/>
  <c r="Z640" i="13"/>
  <c r="R640" i="13"/>
  <c r="V640" i="13"/>
  <c r="M640" i="13"/>
  <c r="P640" i="13"/>
  <c r="G640" i="13"/>
  <c r="N519" i="13"/>
  <c r="K519" i="13"/>
  <c r="F519" i="13"/>
  <c r="X519" i="13"/>
  <c r="U519" i="13"/>
  <c r="J519" i="13"/>
  <c r="M519" i="13"/>
  <c r="I519" i="13"/>
  <c r="W519" i="13"/>
  <c r="P519" i="13"/>
  <c r="H519" i="13"/>
  <c r="O519" i="13"/>
  <c r="Z519" i="13"/>
  <c r="R519" i="13"/>
  <c r="G519" i="13"/>
  <c r="V519" i="13"/>
  <c r="L519" i="13"/>
  <c r="Y519" i="13"/>
  <c r="V399" i="13"/>
  <c r="R399" i="13"/>
  <c r="N399" i="13"/>
  <c r="J399" i="13"/>
  <c r="X399" i="13"/>
  <c r="F399" i="13"/>
  <c r="Y399" i="13"/>
  <c r="P399" i="13"/>
  <c r="U399" i="13"/>
  <c r="I399" i="13"/>
  <c r="H399" i="13"/>
  <c r="M399" i="13"/>
  <c r="W399" i="13"/>
  <c r="L399" i="13"/>
  <c r="Z399" i="13"/>
  <c r="O399" i="13"/>
  <c r="K399" i="13"/>
  <c r="G399" i="13"/>
  <c r="Z360" i="13"/>
  <c r="W360" i="13"/>
  <c r="K360" i="13"/>
  <c r="R360" i="13"/>
  <c r="O360" i="13"/>
  <c r="U360" i="13"/>
  <c r="J360" i="13"/>
  <c r="G360" i="13"/>
  <c r="Y360" i="13"/>
  <c r="V360" i="13"/>
  <c r="I360" i="13"/>
  <c r="N360" i="13"/>
  <c r="X360" i="13"/>
  <c r="F360" i="13"/>
  <c r="H360" i="13"/>
  <c r="M360" i="13"/>
  <c r="L360" i="13"/>
  <c r="P360" i="13"/>
  <c r="F647" i="13"/>
  <c r="J647" i="13"/>
  <c r="X647" i="13"/>
  <c r="W647" i="13"/>
  <c r="R647" i="13"/>
  <c r="P647" i="13"/>
  <c r="N647" i="13"/>
  <c r="I647" i="13"/>
  <c r="V647" i="13"/>
  <c r="M647" i="13"/>
  <c r="U647" i="13"/>
  <c r="H647" i="13"/>
  <c r="L647" i="13"/>
  <c r="Z647" i="13"/>
  <c r="K647" i="13"/>
  <c r="G647" i="13"/>
  <c r="Y647" i="13"/>
  <c r="O647" i="13"/>
  <c r="Z22" i="13"/>
  <c r="V22" i="13"/>
  <c r="W22" i="13"/>
  <c r="R22" i="13"/>
  <c r="N22" i="13"/>
  <c r="G22" i="13"/>
  <c r="J22" i="13"/>
  <c r="F22" i="13"/>
  <c r="X22" i="13"/>
  <c r="L22" i="13"/>
  <c r="M22" i="13"/>
  <c r="O22" i="13"/>
  <c r="K22" i="13"/>
  <c r="Y22" i="13"/>
  <c r="I22" i="13"/>
  <c r="P22" i="13"/>
  <c r="H22" i="13"/>
  <c r="U22" i="13"/>
  <c r="Z38" i="13"/>
  <c r="V38" i="13"/>
  <c r="K38" i="13"/>
  <c r="R38" i="13"/>
  <c r="N38" i="13"/>
  <c r="G38" i="13"/>
  <c r="J38" i="13"/>
  <c r="F38" i="13"/>
  <c r="X38" i="13"/>
  <c r="L38" i="13"/>
  <c r="H38" i="13"/>
  <c r="U38" i="13"/>
  <c r="M38" i="13"/>
  <c r="W38" i="13"/>
  <c r="O38" i="13"/>
  <c r="Y38" i="13"/>
  <c r="I38" i="13"/>
  <c r="P38" i="13"/>
  <c r="I582" i="13"/>
  <c r="R582" i="13"/>
  <c r="O582" i="13"/>
  <c r="W153" i="13"/>
  <c r="H153" i="13"/>
  <c r="M153" i="13"/>
  <c r="R974" i="13"/>
  <c r="Y974" i="13"/>
  <c r="I974" i="13"/>
  <c r="N974" i="13"/>
  <c r="T974" i="13"/>
  <c r="W974" i="13"/>
  <c r="J974" i="13"/>
  <c r="M974" i="13"/>
  <c r="G974" i="13"/>
  <c r="V974" i="13"/>
  <c r="X974" i="13"/>
  <c r="F974" i="13"/>
  <c r="L974" i="13"/>
  <c r="P974" i="13"/>
  <c r="H974" i="13"/>
  <c r="Z974" i="13"/>
  <c r="O974" i="13"/>
  <c r="U974" i="13"/>
  <c r="K974" i="13"/>
  <c r="G462" i="13"/>
  <c r="Z462" i="13"/>
  <c r="Y462" i="13"/>
  <c r="V462" i="13"/>
  <c r="R462" i="13"/>
  <c r="I462" i="13"/>
  <c r="N462" i="13"/>
  <c r="J462" i="13"/>
  <c r="X462" i="13"/>
  <c r="F462" i="13"/>
  <c r="P462" i="13"/>
  <c r="U462" i="13"/>
  <c r="H462" i="13"/>
  <c r="M462" i="13"/>
  <c r="W462" i="13"/>
  <c r="O462" i="13"/>
  <c r="L462" i="13"/>
  <c r="K462" i="13"/>
  <c r="Z629" i="13"/>
  <c r="W629" i="13"/>
  <c r="H629" i="13"/>
  <c r="N629" i="13"/>
  <c r="Y629" i="13"/>
  <c r="V629" i="13"/>
  <c r="P629" i="13"/>
  <c r="M629" i="13"/>
  <c r="L629" i="13"/>
  <c r="G629" i="13"/>
  <c r="U629" i="13"/>
  <c r="J629" i="13"/>
  <c r="X629" i="13"/>
  <c r="K629" i="13"/>
  <c r="R629" i="13"/>
  <c r="I629" i="13"/>
  <c r="O629" i="13"/>
  <c r="F629" i="13"/>
  <c r="U923" i="13"/>
  <c r="H923" i="13"/>
  <c r="L923" i="13"/>
  <c r="Y923" i="13"/>
  <c r="T923" i="13"/>
  <c r="P923" i="13"/>
  <c r="K923" i="13"/>
  <c r="G923" i="13"/>
  <c r="J923" i="13"/>
  <c r="X923" i="13"/>
  <c r="V923" i="13"/>
  <c r="R923" i="13"/>
  <c r="O923" i="13"/>
  <c r="N923" i="13"/>
  <c r="F923" i="13"/>
  <c r="I923" i="13"/>
  <c r="Z923" i="13"/>
  <c r="W923" i="13"/>
  <c r="M923" i="13"/>
  <c r="V935" i="13"/>
  <c r="K935" i="13"/>
  <c r="G935" i="13"/>
  <c r="N935" i="13"/>
  <c r="R935" i="13"/>
  <c r="F935" i="13"/>
  <c r="I935" i="13"/>
  <c r="W935" i="13"/>
  <c r="Z935" i="13"/>
  <c r="M935" i="13"/>
  <c r="H935" i="13"/>
  <c r="U935" i="13"/>
  <c r="Y935" i="13"/>
  <c r="L935" i="13"/>
  <c r="P935" i="13"/>
  <c r="T935" i="13"/>
  <c r="J935" i="13"/>
  <c r="X935" i="13"/>
  <c r="O935" i="13"/>
  <c r="J227" i="13"/>
  <c r="V227" i="13"/>
  <c r="I227" i="13"/>
  <c r="U227" i="13"/>
  <c r="X227" i="13"/>
  <c r="G227" i="13"/>
  <c r="P227" i="13"/>
  <c r="F227" i="13"/>
  <c r="H227" i="13"/>
  <c r="O227" i="13"/>
  <c r="N227" i="13"/>
  <c r="M227" i="13"/>
  <c r="Z227" i="13"/>
  <c r="R227" i="13"/>
  <c r="Y227" i="13"/>
  <c r="W227" i="13"/>
  <c r="L227" i="13"/>
  <c r="K227" i="13"/>
  <c r="H458" i="13"/>
  <c r="M458" i="13"/>
  <c r="W458" i="13"/>
  <c r="Z458" i="13"/>
  <c r="O458" i="13"/>
  <c r="R458" i="13"/>
  <c r="G458" i="13"/>
  <c r="L458" i="13"/>
  <c r="Y458" i="13"/>
  <c r="V458" i="13"/>
  <c r="K458" i="13"/>
  <c r="I458" i="13"/>
  <c r="N458" i="13"/>
  <c r="J458" i="13"/>
  <c r="X458" i="13"/>
  <c r="P458" i="13"/>
  <c r="F458" i="13"/>
  <c r="U458" i="13"/>
  <c r="Y666" i="13"/>
  <c r="G666" i="13"/>
  <c r="V666" i="13"/>
  <c r="K666" i="13"/>
  <c r="P666" i="13"/>
  <c r="N666" i="13"/>
  <c r="X666" i="13"/>
  <c r="Z666" i="13"/>
  <c r="F666" i="13"/>
  <c r="J666" i="13"/>
  <c r="O666" i="13"/>
  <c r="U666" i="13"/>
  <c r="W666" i="13"/>
  <c r="M666" i="13"/>
  <c r="I666" i="13"/>
  <c r="H666" i="13"/>
  <c r="R666" i="13"/>
  <c r="L666" i="13"/>
  <c r="N97" i="13"/>
  <c r="J97" i="13"/>
  <c r="X97" i="13"/>
  <c r="F97" i="13"/>
  <c r="Y97" i="13"/>
  <c r="P97" i="13"/>
  <c r="U97" i="13"/>
  <c r="I97" i="13"/>
  <c r="H97" i="13"/>
  <c r="M97" i="13"/>
  <c r="W97" i="13"/>
  <c r="L97" i="13"/>
  <c r="O97" i="13"/>
  <c r="K97" i="13"/>
  <c r="G97" i="13"/>
  <c r="V97" i="13"/>
  <c r="Z97" i="13"/>
  <c r="R97" i="13"/>
  <c r="X778" i="13"/>
  <c r="L778" i="13"/>
  <c r="O778" i="13"/>
  <c r="F778" i="13"/>
  <c r="K778" i="13"/>
  <c r="W778" i="13"/>
  <c r="I778" i="13"/>
  <c r="N778" i="13"/>
  <c r="H778" i="13"/>
  <c r="Z778" i="13"/>
  <c r="V778" i="13"/>
  <c r="Y778" i="13"/>
  <c r="J778" i="13"/>
  <c r="M778" i="13"/>
  <c r="U778" i="13"/>
  <c r="P778" i="13"/>
  <c r="G778" i="13"/>
  <c r="R778" i="13"/>
  <c r="P610" i="13"/>
  <c r="R610" i="13"/>
  <c r="G610" i="13"/>
  <c r="M610" i="13"/>
  <c r="V610" i="13"/>
  <c r="X610" i="13"/>
  <c r="L610" i="13"/>
  <c r="N610" i="13"/>
  <c r="O610" i="13"/>
  <c r="K610" i="13"/>
  <c r="F610" i="13"/>
  <c r="W610" i="13"/>
  <c r="Z610" i="13"/>
  <c r="J610" i="13"/>
  <c r="H610" i="13"/>
  <c r="Y610" i="13"/>
  <c r="U610" i="13"/>
  <c r="I610" i="13"/>
  <c r="U489" i="13"/>
  <c r="I489" i="13"/>
  <c r="M489" i="13"/>
  <c r="X489" i="13"/>
  <c r="W489" i="13"/>
  <c r="L489" i="13"/>
  <c r="P489" i="13"/>
  <c r="O489" i="13"/>
  <c r="K489" i="13"/>
  <c r="H489" i="13"/>
  <c r="G489" i="13"/>
  <c r="Z489" i="13"/>
  <c r="V489" i="13"/>
  <c r="R489" i="13"/>
  <c r="J489" i="13"/>
  <c r="Y489" i="13"/>
  <c r="N489" i="13"/>
  <c r="F489" i="13"/>
  <c r="Z248" i="13"/>
  <c r="M248" i="13"/>
  <c r="R248" i="13"/>
  <c r="G248" i="13"/>
  <c r="J248" i="13"/>
  <c r="F248" i="13"/>
  <c r="Y248" i="13"/>
  <c r="W248" i="13"/>
  <c r="I248" i="13"/>
  <c r="V248" i="13"/>
  <c r="X248" i="13"/>
  <c r="U248" i="13"/>
  <c r="N248" i="13"/>
  <c r="L248" i="13"/>
  <c r="K248" i="13"/>
  <c r="P248" i="13"/>
  <c r="H248" i="13"/>
  <c r="O248" i="13"/>
  <c r="J296" i="13"/>
  <c r="G296" i="13"/>
  <c r="Y296" i="13"/>
  <c r="V296" i="13"/>
  <c r="I296" i="13"/>
  <c r="N296" i="13"/>
  <c r="X296" i="13"/>
  <c r="F296" i="13"/>
  <c r="L296" i="13"/>
  <c r="P296" i="13"/>
  <c r="U296" i="13"/>
  <c r="K296" i="13"/>
  <c r="H296" i="13"/>
  <c r="M296" i="13"/>
  <c r="O296" i="13"/>
  <c r="Z296" i="13"/>
  <c r="R296" i="13"/>
  <c r="W296" i="13"/>
  <c r="Y319" i="13"/>
  <c r="L319" i="13"/>
  <c r="W319" i="13"/>
  <c r="P319" i="13"/>
  <c r="K319" i="13"/>
  <c r="O319" i="13"/>
  <c r="F319" i="13"/>
  <c r="J319" i="13"/>
  <c r="G319" i="13"/>
  <c r="X319" i="13"/>
  <c r="R319" i="13"/>
  <c r="N319" i="13"/>
  <c r="I319" i="13"/>
  <c r="V319" i="13"/>
  <c r="M319" i="13"/>
  <c r="U319" i="13"/>
  <c r="Z319" i="13"/>
  <c r="H319" i="13"/>
  <c r="F964" i="13"/>
  <c r="N964" i="13"/>
  <c r="J964" i="13"/>
  <c r="X964" i="13"/>
  <c r="U217" i="13"/>
  <c r="F217" i="13"/>
  <c r="X217" i="13"/>
  <c r="K805" i="13"/>
  <c r="F805" i="13"/>
  <c r="J805" i="13"/>
  <c r="X805" i="13"/>
  <c r="R805" i="13"/>
  <c r="N805" i="13"/>
  <c r="I805" i="13"/>
  <c r="V805" i="13"/>
  <c r="W805" i="13"/>
  <c r="Z805" i="13"/>
  <c r="M805" i="13"/>
  <c r="O805" i="13"/>
  <c r="H805" i="13"/>
  <c r="U805" i="13"/>
  <c r="L805" i="13"/>
  <c r="G805" i="13"/>
  <c r="T805" i="13"/>
  <c r="Y805" i="13"/>
  <c r="P805" i="13"/>
  <c r="R700" i="13"/>
  <c r="O700" i="13"/>
  <c r="J700" i="13"/>
  <c r="I700" i="13"/>
  <c r="F700" i="13"/>
  <c r="Z700" i="13"/>
  <c r="W700" i="13"/>
  <c r="H700" i="13"/>
  <c r="N700" i="13"/>
  <c r="Y700" i="13"/>
  <c r="V700" i="13"/>
  <c r="P700" i="13"/>
  <c r="L700" i="13"/>
  <c r="K700" i="13"/>
  <c r="U700" i="13"/>
  <c r="M700" i="13"/>
  <c r="G700" i="13"/>
  <c r="X700" i="13"/>
  <c r="Y681" i="13"/>
  <c r="L681" i="13"/>
  <c r="P681" i="13"/>
  <c r="F681" i="13"/>
  <c r="K681" i="13"/>
  <c r="X681" i="13"/>
  <c r="H681" i="13"/>
  <c r="N681" i="13"/>
  <c r="Z681" i="13"/>
  <c r="W681" i="13"/>
  <c r="V681" i="13"/>
  <c r="R681" i="13"/>
  <c r="I681" i="13"/>
  <c r="O681" i="13"/>
  <c r="G681" i="13"/>
  <c r="M681" i="13"/>
  <c r="U681" i="13"/>
  <c r="J681" i="13"/>
  <c r="K106" i="13"/>
  <c r="W106" i="13"/>
  <c r="O106" i="13"/>
  <c r="I106" i="13"/>
  <c r="G106" i="13"/>
  <c r="L106" i="13"/>
  <c r="V106" i="13"/>
  <c r="Z106" i="13"/>
  <c r="H106" i="13"/>
  <c r="R106" i="13"/>
  <c r="U106" i="13"/>
  <c r="J106" i="13"/>
  <c r="F106" i="13"/>
  <c r="Y106" i="13"/>
  <c r="P106" i="13"/>
  <c r="Z273" i="13"/>
  <c r="W273" i="13"/>
  <c r="V273" i="13"/>
  <c r="R273" i="13"/>
  <c r="O273" i="13"/>
  <c r="N273" i="13"/>
  <c r="J273" i="13"/>
  <c r="G273" i="13"/>
  <c r="F273" i="13"/>
  <c r="Y273" i="13"/>
  <c r="U273" i="13"/>
  <c r="I273" i="13"/>
  <c r="L273" i="13"/>
  <c r="K273" i="13"/>
  <c r="X273" i="13"/>
  <c r="P273" i="13"/>
  <c r="H273" i="13"/>
  <c r="M273" i="13"/>
  <c r="M456" i="13"/>
  <c r="X456" i="13"/>
  <c r="G456" i="13"/>
  <c r="L456" i="13"/>
  <c r="F456" i="13"/>
  <c r="K456" i="13"/>
  <c r="W456" i="13"/>
  <c r="Z456" i="13"/>
  <c r="V456" i="13"/>
  <c r="R456" i="13"/>
  <c r="P456" i="13"/>
  <c r="U456" i="13"/>
  <c r="J456" i="13"/>
  <c r="Y456" i="13"/>
  <c r="I456" i="13"/>
  <c r="O456" i="13"/>
  <c r="N456" i="13"/>
  <c r="H456" i="13"/>
  <c r="K345" i="13"/>
  <c r="X345" i="13"/>
  <c r="F345" i="13"/>
  <c r="Z345" i="13"/>
  <c r="M345" i="13"/>
  <c r="R345" i="13"/>
  <c r="W345" i="13"/>
  <c r="J345" i="13"/>
  <c r="I345" i="13"/>
  <c r="P345" i="13"/>
  <c r="V345" i="13"/>
  <c r="O345" i="13"/>
  <c r="H345" i="13"/>
  <c r="Y345" i="13"/>
  <c r="N345" i="13"/>
  <c r="U345" i="13"/>
  <c r="G345" i="13"/>
  <c r="V723" i="13"/>
  <c r="Z723" i="13"/>
  <c r="M723" i="13"/>
  <c r="H723" i="13"/>
  <c r="K723" i="13"/>
  <c r="U723" i="13"/>
  <c r="P723" i="13"/>
  <c r="X723" i="13"/>
  <c r="L723" i="13"/>
  <c r="G723" i="13"/>
  <c r="O723" i="13"/>
  <c r="Y723" i="13"/>
  <c r="F723" i="13"/>
  <c r="W723" i="13"/>
  <c r="N723" i="13"/>
  <c r="J723" i="13"/>
  <c r="R723" i="13"/>
  <c r="I723" i="13"/>
  <c r="U96" i="13"/>
  <c r="I96" i="13"/>
  <c r="Z96" i="13"/>
  <c r="O96" i="13"/>
  <c r="R96" i="13"/>
  <c r="G96" i="13"/>
  <c r="V96" i="13"/>
  <c r="J96" i="13"/>
  <c r="N96" i="13"/>
  <c r="Y96" i="13"/>
  <c r="F96" i="13"/>
  <c r="X96" i="13"/>
  <c r="H96" i="13"/>
  <c r="W96" i="13"/>
  <c r="M96" i="13"/>
  <c r="L96" i="13"/>
  <c r="K96" i="13"/>
  <c r="P96" i="13"/>
  <c r="F144" i="13"/>
  <c r="Y144" i="13"/>
  <c r="U144" i="13"/>
  <c r="I144" i="13"/>
  <c r="M144" i="13"/>
  <c r="X144" i="13"/>
  <c r="W144" i="13"/>
  <c r="L144" i="13"/>
  <c r="P144" i="13"/>
  <c r="O144" i="13"/>
  <c r="K144" i="13"/>
  <c r="H144" i="13"/>
  <c r="G144" i="13"/>
  <c r="Z144" i="13"/>
  <c r="V144" i="13"/>
  <c r="N144" i="13"/>
  <c r="R144" i="13"/>
  <c r="J144" i="13"/>
  <c r="G181" i="13"/>
  <c r="Z181" i="13"/>
  <c r="Y181" i="13"/>
  <c r="V181" i="13"/>
  <c r="R181" i="13"/>
  <c r="I181" i="13"/>
  <c r="N181" i="13"/>
  <c r="J181" i="13"/>
  <c r="X181" i="13"/>
  <c r="F181" i="13"/>
  <c r="P181" i="13"/>
  <c r="U181" i="13"/>
  <c r="H181" i="13"/>
  <c r="M181" i="13"/>
  <c r="K181" i="13"/>
  <c r="W181" i="13"/>
  <c r="O181" i="13"/>
  <c r="L181" i="13"/>
  <c r="O204" i="13"/>
  <c r="L204" i="13"/>
  <c r="H204" i="13"/>
  <c r="G204" i="13"/>
  <c r="K204" i="13"/>
  <c r="W204" i="13"/>
  <c r="R204" i="13"/>
  <c r="N204" i="13"/>
  <c r="J204" i="13"/>
  <c r="F204" i="13"/>
  <c r="Z204" i="13"/>
  <c r="V204" i="13"/>
  <c r="I204" i="13"/>
  <c r="X204" i="13"/>
  <c r="M204" i="13"/>
  <c r="U204" i="13"/>
  <c r="Y204" i="13"/>
  <c r="P204" i="13"/>
  <c r="K280" i="13"/>
  <c r="H280" i="13"/>
  <c r="U280" i="13"/>
  <c r="Z280" i="13"/>
  <c r="W280" i="13"/>
  <c r="R280" i="13"/>
  <c r="O280" i="13"/>
  <c r="J280" i="13"/>
  <c r="G280" i="13"/>
  <c r="Y280" i="13"/>
  <c r="V280" i="13"/>
  <c r="I280" i="13"/>
  <c r="N280" i="13"/>
  <c r="W176" i="13"/>
  <c r="L176" i="13"/>
  <c r="P176" i="13"/>
  <c r="M176" i="13"/>
  <c r="H176" i="13"/>
  <c r="K176" i="13"/>
  <c r="O176" i="13"/>
  <c r="Z176" i="13"/>
  <c r="G176" i="13"/>
  <c r="R176" i="13"/>
  <c r="V176" i="13"/>
  <c r="J176" i="13"/>
  <c r="N176" i="13"/>
  <c r="Y176" i="13"/>
  <c r="R376" i="13"/>
  <c r="O376" i="13"/>
  <c r="K376" i="13"/>
  <c r="J376" i="13"/>
  <c r="G376" i="13"/>
  <c r="Y376" i="13"/>
  <c r="V376" i="13"/>
  <c r="I376" i="13"/>
  <c r="N376" i="13"/>
  <c r="X376" i="13"/>
  <c r="F376" i="13"/>
  <c r="P376" i="13"/>
  <c r="U376" i="13"/>
  <c r="M376" i="13"/>
  <c r="L376" i="13"/>
  <c r="Z376" i="13"/>
  <c r="H376" i="13"/>
  <c r="W376" i="13"/>
  <c r="R316" i="13"/>
  <c r="O316" i="13"/>
  <c r="J316" i="13"/>
  <c r="G316" i="13"/>
  <c r="Z316" i="13"/>
  <c r="V316" i="13"/>
  <c r="I316" i="13"/>
  <c r="N316" i="13"/>
  <c r="X316" i="13"/>
  <c r="F316" i="13"/>
  <c r="Y316" i="13"/>
  <c r="P316" i="13"/>
  <c r="U316" i="13"/>
  <c r="L316" i="13"/>
  <c r="K316" i="13"/>
  <c r="H316" i="13"/>
  <c r="W316" i="13"/>
  <c r="J884" i="13"/>
  <c r="W884" i="13"/>
  <c r="I884" i="13"/>
  <c r="Y884" i="13"/>
  <c r="V884" i="13"/>
  <c r="P884" i="13"/>
  <c r="M884" i="13"/>
  <c r="L922" i="13"/>
  <c r="N922" i="13"/>
  <c r="Z922" i="13"/>
  <c r="P922" i="13"/>
  <c r="M922" i="13"/>
  <c r="G922" i="13"/>
  <c r="U922" i="13"/>
  <c r="F551" i="13"/>
  <c r="I551" i="13"/>
  <c r="M551" i="13"/>
  <c r="N551" i="13"/>
  <c r="Z551" i="13"/>
  <c r="Y551" i="13"/>
  <c r="V551" i="13"/>
  <c r="V927" i="13"/>
  <c r="W927" i="13"/>
  <c r="I927" i="13"/>
  <c r="F927" i="13"/>
  <c r="U927" i="13"/>
  <c r="H927" i="13"/>
  <c r="Y927" i="13"/>
  <c r="L927" i="13"/>
  <c r="G927" i="13"/>
  <c r="K927" i="13"/>
  <c r="H226" i="13"/>
  <c r="R226" i="13"/>
  <c r="W226" i="13"/>
  <c r="M226" i="13"/>
  <c r="O226" i="13"/>
  <c r="Z226" i="13"/>
  <c r="G226" i="13"/>
  <c r="L226" i="13"/>
  <c r="N226" i="13"/>
  <c r="K226" i="13"/>
  <c r="M402" i="13"/>
  <c r="X402" i="13"/>
  <c r="L402" i="13"/>
  <c r="P402" i="13"/>
  <c r="K402" i="13"/>
  <c r="H402" i="13"/>
  <c r="Z402" i="13"/>
  <c r="W402" i="13"/>
  <c r="N402" i="13"/>
  <c r="J402" i="13"/>
  <c r="G402" i="13"/>
  <c r="N593" i="13"/>
  <c r="H593" i="13"/>
  <c r="V593" i="13"/>
  <c r="Z593" i="13"/>
  <c r="Y593" i="13"/>
  <c r="M593" i="13"/>
  <c r="P593" i="13"/>
  <c r="I593" i="13"/>
  <c r="U593" i="13"/>
  <c r="G593" i="13"/>
  <c r="X593" i="13"/>
  <c r="L593" i="13"/>
  <c r="O593" i="13"/>
  <c r="K593" i="13"/>
  <c r="Y482" i="13"/>
  <c r="V482" i="13"/>
  <c r="R482" i="13"/>
  <c r="I482" i="13"/>
  <c r="N482" i="13"/>
  <c r="J482" i="13"/>
  <c r="X482" i="13"/>
  <c r="F482" i="13"/>
  <c r="P482" i="13"/>
  <c r="U482" i="13"/>
  <c r="H482" i="13"/>
  <c r="M482" i="13"/>
  <c r="W482" i="13"/>
  <c r="L482" i="13"/>
  <c r="U362" i="13"/>
  <c r="O362" i="13"/>
  <c r="M362" i="13"/>
  <c r="I362" i="13"/>
  <c r="L362" i="13"/>
  <c r="H362" i="13"/>
  <c r="K362" i="13"/>
  <c r="Y362" i="13"/>
  <c r="Z362" i="13"/>
  <c r="G362" i="13"/>
  <c r="V362" i="13"/>
  <c r="R362" i="13"/>
  <c r="X362" i="13"/>
  <c r="I288" i="13"/>
  <c r="N288" i="13"/>
  <c r="X288" i="13"/>
  <c r="F288" i="13"/>
  <c r="L288" i="13"/>
  <c r="P288" i="13"/>
  <c r="U288" i="13"/>
  <c r="K288" i="13"/>
  <c r="H288" i="13"/>
  <c r="M288" i="13"/>
  <c r="Z288" i="13"/>
  <c r="W288" i="13"/>
  <c r="R288" i="13"/>
  <c r="O288" i="13"/>
  <c r="N341" i="13"/>
  <c r="G341" i="13"/>
  <c r="L341" i="13"/>
  <c r="X341" i="13"/>
  <c r="F341" i="13"/>
  <c r="K341" i="13"/>
  <c r="M341" i="13"/>
  <c r="P341" i="13"/>
  <c r="Z341" i="13"/>
  <c r="W341" i="13"/>
  <c r="R341" i="13"/>
  <c r="I341" i="13"/>
  <c r="J341" i="13"/>
  <c r="V341" i="13"/>
  <c r="P270" i="13"/>
  <c r="U270" i="13"/>
  <c r="I270" i="13"/>
  <c r="H270" i="13"/>
  <c r="M270" i="13"/>
  <c r="W270" i="13"/>
  <c r="L270" i="13"/>
  <c r="O270" i="13"/>
  <c r="K270" i="13"/>
  <c r="G270" i="13"/>
  <c r="Z270" i="13"/>
  <c r="V270" i="13"/>
  <c r="R270" i="13"/>
  <c r="R328" i="13"/>
  <c r="O328" i="13"/>
  <c r="G328" i="13"/>
  <c r="J328" i="13"/>
  <c r="N328" i="13"/>
  <c r="Y328" i="13"/>
  <c r="M328" i="13"/>
  <c r="I328" i="13"/>
  <c r="W328" i="13"/>
  <c r="X328" i="13"/>
  <c r="L328" i="13"/>
  <c r="P328" i="13"/>
  <c r="V328" i="13"/>
  <c r="F328" i="13"/>
  <c r="K328" i="13"/>
  <c r="U328" i="13"/>
  <c r="Z328" i="13"/>
  <c r="H328" i="13"/>
  <c r="H622" i="13"/>
  <c r="U622" i="13"/>
  <c r="Y622" i="13"/>
  <c r="L622" i="13"/>
  <c r="V622" i="13"/>
  <c r="P622" i="13"/>
  <c r="K622" i="13"/>
  <c r="N622" i="13"/>
  <c r="G622" i="13"/>
  <c r="J622" i="13"/>
  <c r="F622" i="13"/>
  <c r="X622" i="13"/>
  <c r="R622" i="13"/>
  <c r="O622" i="13"/>
  <c r="H789" i="13"/>
  <c r="Y789" i="13"/>
  <c r="L789" i="13"/>
  <c r="T789" i="13"/>
  <c r="O789" i="13"/>
  <c r="K789" i="13"/>
  <c r="F789" i="13"/>
  <c r="J789" i="13"/>
  <c r="W789" i="13"/>
  <c r="R789" i="13"/>
  <c r="N789" i="13"/>
  <c r="I789" i="13"/>
  <c r="V789" i="13"/>
  <c r="R620" i="13"/>
  <c r="W620" i="13"/>
  <c r="H620" i="13"/>
  <c r="J620" i="13"/>
  <c r="N620" i="13"/>
  <c r="Y620" i="13"/>
  <c r="V620" i="13"/>
  <c r="P620" i="13"/>
  <c r="M620" i="13"/>
  <c r="G620" i="13"/>
  <c r="U620" i="13"/>
  <c r="X620" i="13"/>
  <c r="L620" i="13"/>
  <c r="N944" i="13"/>
  <c r="P944" i="13"/>
  <c r="G944" i="13"/>
  <c r="F944" i="13"/>
  <c r="K944" i="13"/>
  <c r="R944" i="13"/>
  <c r="X944" i="13"/>
  <c r="Z944" i="13"/>
  <c r="O944" i="13"/>
  <c r="J944" i="13"/>
  <c r="W944" i="13"/>
  <c r="Y944" i="13"/>
  <c r="M944" i="13"/>
  <c r="I944" i="13"/>
  <c r="L323" i="13"/>
  <c r="P323" i="13"/>
  <c r="K323" i="13"/>
  <c r="F323" i="13"/>
  <c r="J323" i="13"/>
  <c r="X323" i="13"/>
  <c r="R323" i="13"/>
  <c r="N323" i="13"/>
  <c r="W323" i="13"/>
  <c r="I323" i="13"/>
  <c r="V323" i="13"/>
  <c r="O323" i="13"/>
  <c r="Z323" i="13"/>
  <c r="M323" i="13"/>
  <c r="P568" i="13"/>
  <c r="K568" i="13"/>
  <c r="F568" i="13"/>
  <c r="J568" i="13"/>
  <c r="W568" i="13"/>
  <c r="X568" i="13"/>
  <c r="R568" i="13"/>
  <c r="O568" i="13"/>
  <c r="N568" i="13"/>
  <c r="I568" i="13"/>
  <c r="G568" i="13"/>
  <c r="V568" i="13"/>
  <c r="Z568" i="13"/>
  <c r="M568" i="13"/>
  <c r="T819" i="13"/>
  <c r="G819" i="13"/>
  <c r="K819" i="13"/>
  <c r="J819" i="13"/>
  <c r="X819" i="13"/>
  <c r="W819" i="13"/>
  <c r="R819" i="13"/>
  <c r="O819" i="13"/>
  <c r="N819" i="13"/>
  <c r="I819" i="13"/>
  <c r="F819" i="13"/>
  <c r="V819" i="13"/>
  <c r="Z819" i="13"/>
  <c r="M819" i="13"/>
  <c r="H819" i="13"/>
  <c r="Y193" i="13"/>
  <c r="V193" i="13"/>
  <c r="R193" i="13"/>
  <c r="I193" i="13"/>
  <c r="N193" i="13"/>
  <c r="J193" i="13"/>
  <c r="X193" i="13"/>
  <c r="F193" i="13"/>
  <c r="P193" i="13"/>
  <c r="U193" i="13"/>
  <c r="H193" i="13"/>
  <c r="M193" i="13"/>
  <c r="W193" i="13"/>
  <c r="L193" i="13"/>
  <c r="Y364" i="13"/>
  <c r="V364" i="13"/>
  <c r="I364" i="13"/>
  <c r="N364" i="13"/>
  <c r="X364" i="13"/>
  <c r="F364" i="13"/>
  <c r="P364" i="13"/>
  <c r="M364" i="13"/>
  <c r="H364" i="13"/>
  <c r="L364" i="13"/>
  <c r="Z364" i="13"/>
  <c r="W364" i="13"/>
  <c r="K364" i="13"/>
  <c r="F763" i="13"/>
  <c r="R763" i="13"/>
  <c r="W763" i="13"/>
  <c r="I763" i="13"/>
  <c r="L763" i="13"/>
  <c r="N763" i="13"/>
  <c r="H763" i="13"/>
  <c r="Y763" i="13"/>
  <c r="V763" i="13"/>
  <c r="Z763" i="13"/>
  <c r="P763" i="13"/>
  <c r="M763" i="13"/>
  <c r="G763" i="13"/>
  <c r="U763" i="13"/>
  <c r="K599" i="13"/>
  <c r="G599" i="13"/>
  <c r="J599" i="13"/>
  <c r="X599" i="13"/>
  <c r="R599" i="13"/>
  <c r="O599" i="13"/>
  <c r="I599" i="13"/>
  <c r="F599" i="13"/>
  <c r="Z599" i="13"/>
  <c r="W599" i="13"/>
  <c r="H599" i="13"/>
  <c r="N599" i="13"/>
  <c r="W761" i="13"/>
  <c r="J761" i="13"/>
  <c r="N761" i="13"/>
  <c r="R761" i="13"/>
  <c r="V761" i="13"/>
  <c r="I761" i="13"/>
  <c r="M761" i="13"/>
  <c r="Z761" i="13"/>
  <c r="U761" i="13"/>
  <c r="G761" i="13"/>
  <c r="X761" i="13"/>
  <c r="L761" i="13"/>
  <c r="Y761" i="13"/>
  <c r="U32" i="13"/>
  <c r="X32" i="13"/>
  <c r="M32" i="13"/>
  <c r="P32" i="13"/>
  <c r="L32" i="13"/>
  <c r="H32" i="13"/>
  <c r="Z32" i="13"/>
  <c r="W32" i="13"/>
  <c r="R32" i="13"/>
  <c r="O32" i="13"/>
  <c r="V32" i="13"/>
  <c r="J32" i="13"/>
  <c r="K32" i="13"/>
  <c r="W57" i="13"/>
  <c r="Z57" i="13"/>
  <c r="O57" i="13"/>
  <c r="R57" i="13"/>
  <c r="G57" i="13"/>
  <c r="J57" i="13"/>
  <c r="V57" i="13"/>
  <c r="U57" i="13"/>
  <c r="N57" i="13"/>
  <c r="M57" i="13"/>
  <c r="X57" i="13"/>
  <c r="F57" i="13"/>
  <c r="I57" i="13"/>
  <c r="F72" i="13"/>
  <c r="Y72" i="13"/>
  <c r="Z72" i="13"/>
  <c r="O72" i="13"/>
  <c r="K72" i="13"/>
  <c r="W72" i="13"/>
  <c r="R72" i="13"/>
  <c r="J72" i="13"/>
  <c r="V72" i="13"/>
  <c r="I72" i="13"/>
  <c r="N72" i="13"/>
  <c r="X72" i="13"/>
  <c r="U72" i="13"/>
  <c r="P72" i="13"/>
  <c r="Y760" i="13"/>
  <c r="L760" i="13"/>
  <c r="V760" i="13"/>
  <c r="P760" i="13"/>
  <c r="N760" i="13"/>
  <c r="G760" i="13"/>
  <c r="K760" i="13"/>
  <c r="F760" i="13"/>
  <c r="X760" i="13"/>
  <c r="J760" i="13"/>
  <c r="R760" i="13"/>
  <c r="O760" i="13"/>
  <c r="I760" i="13"/>
  <c r="W760" i="13"/>
  <c r="Z760" i="13"/>
  <c r="H760" i="13"/>
  <c r="M760" i="13"/>
  <c r="U760" i="13"/>
  <c r="Z573" i="13"/>
  <c r="V573" i="13"/>
  <c r="P573" i="13"/>
  <c r="M573" i="13"/>
  <c r="G573" i="13"/>
  <c r="U573" i="13"/>
  <c r="X573" i="13"/>
  <c r="L573" i="13"/>
  <c r="O573" i="13"/>
  <c r="K573" i="13"/>
  <c r="F573" i="13"/>
  <c r="J573" i="13"/>
  <c r="H573" i="13"/>
  <c r="Y573" i="13"/>
  <c r="I573" i="13"/>
  <c r="W573" i="13"/>
  <c r="N573" i="13"/>
  <c r="R573" i="13"/>
  <c r="V318" i="13"/>
  <c r="U318" i="13"/>
  <c r="R318" i="13"/>
  <c r="O318" i="13"/>
  <c r="J614" i="13"/>
  <c r="M614" i="13"/>
  <c r="R614" i="13"/>
  <c r="Z614" i="13"/>
  <c r="W614" i="13"/>
  <c r="V614" i="13"/>
  <c r="H614" i="13"/>
  <c r="U614" i="13"/>
  <c r="N614" i="13"/>
  <c r="Y614" i="13"/>
  <c r="O614" i="13"/>
  <c r="G614" i="13"/>
  <c r="L614" i="13"/>
  <c r="X614" i="13"/>
  <c r="F614" i="13"/>
  <c r="K614" i="13"/>
  <c r="X781" i="13"/>
  <c r="K781" i="13"/>
  <c r="F781" i="13"/>
  <c r="P781" i="13"/>
  <c r="J781" i="13"/>
  <c r="W781" i="13"/>
  <c r="H781" i="13"/>
  <c r="R781" i="13"/>
  <c r="N781" i="13"/>
  <c r="V781" i="13"/>
  <c r="I781" i="13"/>
  <c r="M781" i="13"/>
  <c r="Z781" i="13"/>
  <c r="U781" i="13"/>
  <c r="G781" i="13"/>
  <c r="Y781" i="13"/>
  <c r="O781" i="13"/>
  <c r="F676" i="13"/>
  <c r="J676" i="13"/>
  <c r="U676" i="13"/>
  <c r="W676" i="13"/>
  <c r="I676" i="13"/>
  <c r="M676" i="13"/>
  <c r="N676" i="13"/>
  <c r="H676" i="13"/>
  <c r="Y676" i="13"/>
  <c r="V676" i="13"/>
  <c r="Z676" i="13"/>
  <c r="P676" i="13"/>
  <c r="L676" i="13"/>
  <c r="G676" i="13"/>
  <c r="X676" i="13"/>
  <c r="O676" i="13"/>
  <c r="Z936" i="13"/>
  <c r="M936" i="13"/>
  <c r="G936" i="13"/>
  <c r="U936" i="13"/>
  <c r="X936" i="13"/>
  <c r="Y936" i="13"/>
  <c r="L936" i="13"/>
  <c r="P936" i="13"/>
  <c r="O936" i="13"/>
  <c r="T936" i="13"/>
  <c r="H936" i="13"/>
  <c r="F936" i="13"/>
  <c r="K936" i="13"/>
  <c r="J936" i="13"/>
  <c r="W936" i="13"/>
  <c r="R936" i="13"/>
  <c r="I936" i="13"/>
  <c r="N936" i="13"/>
  <c r="V936" i="13"/>
  <c r="R315" i="13"/>
  <c r="O315" i="13"/>
  <c r="K315" i="13"/>
  <c r="J315" i="13"/>
  <c r="G315" i="13"/>
  <c r="Y315" i="13"/>
  <c r="V315" i="13"/>
  <c r="I315" i="13"/>
  <c r="N315" i="13"/>
  <c r="X315" i="13"/>
  <c r="F315" i="13"/>
  <c r="P315" i="13"/>
  <c r="U315" i="13"/>
  <c r="Z315" i="13"/>
  <c r="H315" i="13"/>
  <c r="W315" i="13"/>
  <c r="M315" i="13"/>
  <c r="N559" i="13"/>
  <c r="H559" i="13"/>
  <c r="V559" i="13"/>
  <c r="Y559" i="13"/>
  <c r="L559" i="13"/>
  <c r="P559" i="13"/>
  <c r="K559" i="13"/>
  <c r="G559" i="13"/>
  <c r="J559" i="13"/>
  <c r="X559" i="13"/>
  <c r="U559" i="13"/>
  <c r="R559" i="13"/>
  <c r="O559" i="13"/>
  <c r="M559" i="13"/>
  <c r="W559" i="13"/>
  <c r="I559" i="13"/>
  <c r="Z808" i="13"/>
  <c r="W808" i="13"/>
  <c r="H808" i="13"/>
  <c r="N808" i="13"/>
  <c r="Y808" i="13"/>
  <c r="V808" i="13"/>
  <c r="P808" i="13"/>
  <c r="L808" i="13"/>
  <c r="U808" i="13"/>
  <c r="G808" i="13"/>
  <c r="T808" i="13"/>
  <c r="M808" i="13"/>
  <c r="X808" i="13"/>
  <c r="K808" i="13"/>
  <c r="F808" i="13"/>
  <c r="J808" i="13"/>
  <c r="R808" i="13"/>
  <c r="W185" i="13"/>
  <c r="L185" i="13"/>
  <c r="O185" i="13"/>
  <c r="K185" i="13"/>
  <c r="G185" i="13"/>
  <c r="Z185" i="13"/>
  <c r="Y185" i="13"/>
  <c r="V185" i="13"/>
  <c r="R185" i="13"/>
  <c r="I185" i="13"/>
  <c r="N185" i="13"/>
  <c r="J185" i="13"/>
  <c r="X185" i="13"/>
  <c r="F185" i="13"/>
  <c r="P185" i="13"/>
  <c r="H185" i="13"/>
  <c r="U185" i="13"/>
  <c r="M185" i="13"/>
  <c r="X355" i="13"/>
  <c r="F355" i="13"/>
  <c r="I355" i="13"/>
  <c r="P355" i="13"/>
  <c r="U355" i="13"/>
  <c r="Z355" i="13"/>
  <c r="H355" i="13"/>
  <c r="M355" i="13"/>
  <c r="W355" i="13"/>
  <c r="L355" i="13"/>
  <c r="O355" i="13"/>
  <c r="Y355" i="13"/>
  <c r="G355" i="13"/>
  <c r="R355" i="13"/>
  <c r="V355" i="13"/>
  <c r="N355" i="13"/>
  <c r="K355" i="13"/>
  <c r="J355" i="13"/>
  <c r="K752" i="13"/>
  <c r="G752" i="13"/>
  <c r="J752" i="13"/>
  <c r="X752" i="13"/>
  <c r="R752" i="13"/>
  <c r="O752" i="13"/>
  <c r="I752" i="13"/>
  <c r="W752" i="13"/>
  <c r="V752" i="13"/>
  <c r="Z752" i="13"/>
  <c r="M752" i="13"/>
  <c r="N752" i="13"/>
  <c r="H752" i="13"/>
  <c r="U752" i="13"/>
  <c r="F752" i="13"/>
  <c r="Y752" i="13"/>
  <c r="P752" i="13"/>
  <c r="U589" i="13"/>
  <c r="G589" i="13"/>
  <c r="I589" i="13"/>
  <c r="X589" i="13"/>
  <c r="L589" i="13"/>
  <c r="O589" i="13"/>
  <c r="K589" i="13"/>
  <c r="F589" i="13"/>
  <c r="J589" i="13"/>
  <c r="W589" i="13"/>
  <c r="R589" i="13"/>
  <c r="N589" i="13"/>
  <c r="H589" i="13"/>
  <c r="V589" i="13"/>
  <c r="M589" i="13"/>
  <c r="Y589" i="13"/>
  <c r="N658" i="13"/>
  <c r="Z658" i="13"/>
  <c r="M658" i="13"/>
  <c r="F658" i="13"/>
  <c r="H658" i="13"/>
  <c r="U658" i="13"/>
  <c r="Y658" i="13"/>
  <c r="L658" i="13"/>
  <c r="P658" i="13"/>
  <c r="V658" i="13"/>
  <c r="W658" i="13"/>
  <c r="K658" i="13"/>
  <c r="J658" i="13"/>
  <c r="R658" i="13"/>
  <c r="I658" i="13"/>
  <c r="G658" i="13"/>
  <c r="X658" i="13"/>
  <c r="Z23" i="13"/>
  <c r="G23" i="13"/>
  <c r="R23" i="13"/>
  <c r="V23" i="13"/>
  <c r="J23" i="13"/>
  <c r="N23" i="13"/>
  <c r="X23" i="13"/>
  <c r="F23" i="13"/>
  <c r="U23" i="13"/>
  <c r="L23" i="13"/>
  <c r="M23" i="13"/>
  <c r="K23" i="13"/>
  <c r="I23" i="13"/>
  <c r="P23" i="13"/>
  <c r="H23" i="13"/>
  <c r="W23" i="13"/>
  <c r="O23" i="13"/>
  <c r="Y23" i="13"/>
  <c r="F48" i="13"/>
  <c r="I48" i="13"/>
  <c r="U48" i="13"/>
  <c r="X48" i="13"/>
  <c r="M48" i="13"/>
  <c r="P48" i="13"/>
  <c r="L48" i="13"/>
  <c r="H48" i="13"/>
  <c r="Y48" i="13"/>
  <c r="W48" i="13"/>
  <c r="O48" i="13"/>
  <c r="V48" i="13"/>
  <c r="K48" i="13"/>
  <c r="N48" i="13"/>
  <c r="G48" i="13"/>
  <c r="Z48" i="13"/>
  <c r="R48" i="13"/>
  <c r="J48" i="13"/>
  <c r="N64" i="13"/>
  <c r="Y64" i="13"/>
  <c r="G64" i="13"/>
  <c r="F64" i="13"/>
  <c r="I64" i="13"/>
  <c r="U64" i="13"/>
  <c r="X64" i="13"/>
  <c r="M64" i="13"/>
  <c r="P64" i="13"/>
  <c r="L64" i="13"/>
  <c r="H64" i="13"/>
  <c r="K64" i="13"/>
  <c r="V64" i="13"/>
  <c r="Z64" i="13"/>
  <c r="R64" i="13"/>
  <c r="J64" i="13"/>
  <c r="W64" i="13"/>
  <c r="W141" i="13"/>
  <c r="L141" i="13"/>
  <c r="O141" i="13"/>
  <c r="K141" i="13"/>
  <c r="G141" i="13"/>
  <c r="Z141" i="13"/>
  <c r="Y141" i="13"/>
  <c r="V141" i="13"/>
  <c r="R141" i="13"/>
  <c r="I141" i="13"/>
  <c r="N141" i="13"/>
  <c r="J141" i="13"/>
  <c r="H141" i="13"/>
  <c r="F141" i="13"/>
  <c r="U141" i="13"/>
  <c r="M141" i="13"/>
  <c r="X141" i="13"/>
  <c r="P141" i="13"/>
  <c r="V915" i="13"/>
  <c r="L915" i="13"/>
  <c r="R915" i="13"/>
  <c r="N915" i="13"/>
  <c r="Z915" i="13"/>
  <c r="P915" i="13"/>
  <c r="F915" i="13"/>
  <c r="J915" i="13"/>
  <c r="K915" i="13"/>
  <c r="X915" i="13"/>
  <c r="Y915" i="13"/>
  <c r="O915" i="13"/>
  <c r="I915" i="13"/>
  <c r="W915" i="13"/>
  <c r="T915" i="13"/>
  <c r="H915" i="13"/>
  <c r="G915" i="13"/>
  <c r="M915" i="13"/>
  <c r="U915" i="13"/>
  <c r="F465" i="13"/>
  <c r="Y465" i="13"/>
  <c r="U465" i="13"/>
  <c r="I465" i="13"/>
  <c r="M465" i="13"/>
  <c r="X465" i="13"/>
  <c r="W465" i="13"/>
  <c r="L465" i="13"/>
  <c r="P465" i="13"/>
  <c r="O465" i="13"/>
  <c r="K465" i="13"/>
  <c r="H465" i="13"/>
  <c r="G465" i="13"/>
  <c r="Z465" i="13"/>
  <c r="N465" i="13"/>
  <c r="R465" i="13"/>
  <c r="J465" i="13"/>
  <c r="V465" i="13"/>
  <c r="N20" i="13"/>
  <c r="Y20" i="13"/>
  <c r="O20" i="13"/>
  <c r="F20" i="13"/>
  <c r="I20" i="13"/>
  <c r="U20" i="13"/>
  <c r="H20" i="13"/>
  <c r="M20" i="13"/>
  <c r="G20" i="13"/>
  <c r="L20" i="13"/>
  <c r="X20" i="13"/>
  <c r="Z20" i="13"/>
  <c r="W20" i="13"/>
  <c r="V20" i="13"/>
  <c r="R20" i="13"/>
  <c r="J20" i="13"/>
  <c r="K20" i="13"/>
  <c r="P20" i="13"/>
  <c r="N606" i="13"/>
  <c r="G606" i="13"/>
  <c r="K606" i="13"/>
  <c r="X606" i="13"/>
  <c r="F606" i="13"/>
  <c r="Z606" i="13"/>
  <c r="M606" i="13"/>
  <c r="P606" i="13"/>
  <c r="R606" i="13"/>
  <c r="W606" i="13"/>
  <c r="J606" i="13"/>
  <c r="L606" i="13"/>
  <c r="Y606" i="13"/>
  <c r="V606" i="13"/>
  <c r="U606" i="13"/>
  <c r="I606" i="13"/>
  <c r="Y773" i="13"/>
  <c r="L773" i="13"/>
  <c r="O773" i="13"/>
  <c r="F773" i="13"/>
  <c r="K773" i="13"/>
  <c r="W773" i="13"/>
  <c r="J773" i="13"/>
  <c r="N773" i="13"/>
  <c r="R773" i="13"/>
  <c r="X773" i="13"/>
  <c r="V773" i="13"/>
  <c r="I773" i="13"/>
  <c r="U773" i="13"/>
  <c r="G773" i="13"/>
  <c r="Z773" i="13"/>
  <c r="P773" i="13"/>
  <c r="H773" i="13"/>
  <c r="J668" i="13"/>
  <c r="O668" i="13"/>
  <c r="G668" i="13"/>
  <c r="Y668" i="13"/>
  <c r="N668" i="13"/>
  <c r="I668" i="13"/>
  <c r="M668" i="13"/>
  <c r="X668" i="13"/>
  <c r="W668" i="13"/>
  <c r="P668" i="13"/>
  <c r="L668" i="13"/>
  <c r="H668" i="13"/>
  <c r="V668" i="13"/>
  <c r="Z668" i="13"/>
  <c r="R668" i="13"/>
  <c r="F668" i="13"/>
  <c r="K668" i="13"/>
  <c r="U668" i="13"/>
  <c r="H928" i="13"/>
  <c r="Z928" i="13"/>
  <c r="V928" i="13"/>
  <c r="U928" i="13"/>
  <c r="G928" i="13"/>
  <c r="L928" i="13"/>
  <c r="Y928" i="13"/>
  <c r="T928" i="13"/>
  <c r="O928" i="13"/>
  <c r="K928" i="13"/>
  <c r="F928" i="13"/>
  <c r="J928" i="13"/>
  <c r="W928" i="13"/>
  <c r="R928" i="13"/>
  <c r="I928" i="13"/>
  <c r="N928" i="13"/>
  <c r="M928" i="13"/>
  <c r="X928" i="13"/>
  <c r="P928" i="13"/>
  <c r="X307" i="13"/>
  <c r="F307" i="13"/>
  <c r="P307" i="13"/>
  <c r="U307" i="13"/>
  <c r="H307" i="13"/>
  <c r="M307" i="13"/>
  <c r="Z307" i="13"/>
  <c r="W307" i="13"/>
  <c r="L307" i="13"/>
  <c r="R307" i="13"/>
  <c r="O307" i="13"/>
  <c r="K307" i="13"/>
  <c r="J307" i="13"/>
  <c r="G307" i="13"/>
  <c r="V307" i="13"/>
  <c r="N307" i="13"/>
  <c r="Y307" i="13"/>
  <c r="I307" i="13"/>
  <c r="P549" i="13"/>
  <c r="M549" i="13"/>
  <c r="K549" i="13"/>
  <c r="H549" i="13"/>
  <c r="L549" i="13"/>
  <c r="Z549" i="13"/>
  <c r="W549" i="13"/>
  <c r="F549" i="13"/>
  <c r="R549" i="13"/>
  <c r="O549" i="13"/>
  <c r="J549" i="13"/>
  <c r="G549" i="13"/>
  <c r="Y549" i="13"/>
  <c r="V549" i="13"/>
  <c r="I549" i="13"/>
  <c r="X549" i="13"/>
  <c r="N549" i="13"/>
  <c r="U549" i="13"/>
  <c r="Z794" i="13"/>
  <c r="U794" i="13"/>
  <c r="L794" i="13"/>
  <c r="R794" i="13"/>
  <c r="G794" i="13"/>
  <c r="V794" i="13"/>
  <c r="J794" i="13"/>
  <c r="T794" i="13"/>
  <c r="K794" i="13"/>
  <c r="Y794" i="13"/>
  <c r="F794" i="13"/>
  <c r="I794" i="13"/>
  <c r="O794" i="13"/>
  <c r="X794" i="13"/>
  <c r="N794" i="13"/>
  <c r="W794" i="13"/>
  <c r="P794" i="13"/>
  <c r="H794" i="13"/>
  <c r="Y177" i="13"/>
  <c r="V177" i="13"/>
  <c r="Z177" i="13"/>
  <c r="G177" i="13"/>
  <c r="R177" i="13"/>
  <c r="N177" i="13"/>
  <c r="I177" i="13"/>
  <c r="F177" i="13"/>
  <c r="X177" i="13"/>
  <c r="U177" i="13"/>
  <c r="P177" i="13"/>
  <c r="M177" i="13"/>
  <c r="H177" i="13"/>
  <c r="L177" i="13"/>
  <c r="W177" i="13"/>
  <c r="O177" i="13"/>
  <c r="K177" i="13"/>
  <c r="J177" i="13"/>
  <c r="V346" i="13"/>
  <c r="G346" i="13"/>
  <c r="W346" i="13"/>
  <c r="N346" i="13"/>
  <c r="P346" i="13"/>
  <c r="I346" i="13"/>
  <c r="F346" i="13"/>
  <c r="Z346" i="13"/>
  <c r="U346" i="13"/>
  <c r="O346" i="13"/>
  <c r="R346" i="13"/>
  <c r="Y346" i="13"/>
  <c r="K346" i="13"/>
  <c r="X346" i="13"/>
  <c r="J346" i="13"/>
  <c r="M346" i="13"/>
  <c r="H346" i="13"/>
  <c r="L346" i="13"/>
  <c r="H738" i="13"/>
  <c r="L738" i="13"/>
  <c r="Y738" i="13"/>
  <c r="P738" i="13"/>
  <c r="K738" i="13"/>
  <c r="G738" i="13"/>
  <c r="W738" i="13"/>
  <c r="X738" i="13"/>
  <c r="V738" i="13"/>
  <c r="Z738" i="13"/>
  <c r="I738" i="13"/>
  <c r="R738" i="13"/>
  <c r="J738" i="13"/>
  <c r="O738" i="13"/>
  <c r="F738" i="13"/>
  <c r="U738" i="13"/>
  <c r="M738" i="13"/>
  <c r="N738" i="13"/>
  <c r="H580" i="13"/>
  <c r="U580" i="13"/>
  <c r="Y580" i="13"/>
  <c r="L580" i="13"/>
  <c r="W580" i="13"/>
  <c r="P580" i="13"/>
  <c r="K580" i="13"/>
  <c r="O580" i="13"/>
  <c r="F580" i="13"/>
  <c r="J580" i="13"/>
  <c r="G580" i="13"/>
  <c r="X580" i="13"/>
  <c r="V580" i="13"/>
  <c r="M580" i="13"/>
  <c r="R580" i="13"/>
  <c r="I580" i="13"/>
  <c r="Z580" i="13"/>
  <c r="N580" i="13"/>
  <c r="P570" i="13"/>
  <c r="M570" i="13"/>
  <c r="G570" i="13"/>
  <c r="U570" i="13"/>
  <c r="K570" i="13"/>
  <c r="X570" i="13"/>
  <c r="L570" i="13"/>
  <c r="R570" i="13"/>
  <c r="O570" i="13"/>
  <c r="J570" i="13"/>
  <c r="I570" i="13"/>
  <c r="F570" i="13"/>
  <c r="V570" i="13"/>
  <c r="Z570" i="13"/>
  <c r="H570" i="13"/>
  <c r="Y570" i="13"/>
  <c r="N45" i="13"/>
  <c r="U45" i="13"/>
  <c r="X45" i="13"/>
  <c r="F45" i="13"/>
  <c r="M45" i="13"/>
  <c r="P45" i="13"/>
  <c r="L45" i="13"/>
  <c r="I45" i="13"/>
  <c r="H45" i="13"/>
  <c r="K45" i="13"/>
  <c r="W45" i="13"/>
  <c r="Z45" i="13"/>
  <c r="Y45" i="13"/>
  <c r="O45" i="13"/>
  <c r="G45" i="13"/>
  <c r="V45" i="13"/>
  <c r="J45" i="13"/>
  <c r="R45" i="13"/>
  <c r="H47" i="13"/>
  <c r="I47" i="13"/>
  <c r="L47" i="13"/>
  <c r="W47" i="13"/>
  <c r="Y47" i="13"/>
  <c r="K47" i="13"/>
  <c r="O47" i="13"/>
  <c r="U47" i="13"/>
  <c r="Z47" i="13"/>
  <c r="G47" i="13"/>
  <c r="R47" i="13"/>
  <c r="V47" i="13"/>
  <c r="J47" i="13"/>
  <c r="X47" i="13"/>
  <c r="P47" i="13"/>
  <c r="N47" i="13"/>
  <c r="F47" i="13"/>
  <c r="M47" i="13"/>
  <c r="V621" i="13"/>
  <c r="H621" i="13"/>
  <c r="W621" i="13"/>
  <c r="M621" i="13"/>
  <c r="Y621" i="13"/>
  <c r="U621" i="13"/>
  <c r="P621" i="13"/>
  <c r="K621" i="13"/>
  <c r="G621" i="13"/>
  <c r="J621" i="13"/>
  <c r="X621" i="13"/>
  <c r="R621" i="13"/>
  <c r="O621" i="13"/>
  <c r="N621" i="13"/>
  <c r="L621" i="13"/>
  <c r="I621" i="13"/>
  <c r="Z621" i="13"/>
  <c r="F621" i="13"/>
  <c r="J567" i="13"/>
  <c r="X567" i="13"/>
  <c r="R567" i="13"/>
  <c r="O567" i="13"/>
  <c r="I567" i="13"/>
  <c r="F567" i="13"/>
  <c r="Z567" i="13"/>
  <c r="W567" i="13"/>
  <c r="H567" i="13"/>
  <c r="N567" i="13"/>
  <c r="U567" i="13"/>
  <c r="Y567" i="13"/>
  <c r="V567" i="13"/>
  <c r="M567" i="13"/>
  <c r="K567" i="13"/>
  <c r="P567" i="13"/>
  <c r="G567" i="13"/>
  <c r="L567" i="13"/>
  <c r="K261" i="13"/>
  <c r="H261" i="13"/>
  <c r="Z261" i="13"/>
  <c r="W261" i="13"/>
  <c r="V261" i="13"/>
  <c r="R261" i="13"/>
  <c r="O261" i="13"/>
  <c r="N261" i="13"/>
  <c r="J261" i="13"/>
  <c r="G261" i="13"/>
  <c r="F261" i="13"/>
  <c r="Y261" i="13"/>
  <c r="U261" i="13"/>
  <c r="I261" i="13"/>
  <c r="L261" i="13"/>
  <c r="X261" i="13"/>
  <c r="P261" i="13"/>
  <c r="K726" i="13"/>
  <c r="O726" i="13"/>
  <c r="F726" i="13"/>
  <c r="J726" i="13"/>
  <c r="W726" i="13"/>
  <c r="Y726" i="13"/>
  <c r="R726" i="13"/>
  <c r="N726" i="13"/>
  <c r="I726" i="13"/>
  <c r="H726" i="13"/>
  <c r="V726" i="13"/>
  <c r="Z726" i="13"/>
  <c r="M726" i="13"/>
  <c r="U726" i="13"/>
  <c r="L726" i="13"/>
  <c r="P726" i="13"/>
  <c r="G726" i="13"/>
  <c r="X726" i="13"/>
  <c r="Z893" i="13"/>
  <c r="K893" i="13"/>
  <c r="O893" i="13"/>
  <c r="J893" i="13"/>
  <c r="I893" i="13"/>
  <c r="M893" i="13"/>
  <c r="H893" i="13"/>
  <c r="R893" i="13"/>
  <c r="G893" i="13"/>
  <c r="W893" i="13"/>
  <c r="P893" i="13"/>
  <c r="N893" i="13"/>
  <c r="F893" i="13"/>
  <c r="V893" i="13"/>
  <c r="Y893" i="13"/>
  <c r="L893" i="13"/>
  <c r="X893" i="13"/>
  <c r="U893" i="13"/>
  <c r="T893" i="13"/>
  <c r="U788" i="13"/>
  <c r="H788" i="13"/>
  <c r="N788" i="13"/>
  <c r="T788" i="13"/>
  <c r="P788" i="13"/>
  <c r="O788" i="13"/>
  <c r="R788" i="13"/>
  <c r="K788" i="13"/>
  <c r="J788" i="13"/>
  <c r="V788" i="13"/>
  <c r="I788" i="13"/>
  <c r="F788" i="13"/>
  <c r="Z788" i="13"/>
  <c r="X788" i="13"/>
  <c r="Y788" i="13"/>
  <c r="W788" i="13"/>
  <c r="G788" i="13"/>
  <c r="M788" i="13"/>
  <c r="L788" i="13"/>
  <c r="X969" i="13"/>
  <c r="H969" i="13"/>
  <c r="N969" i="13"/>
  <c r="W969" i="13"/>
  <c r="Z969" i="13"/>
  <c r="F969" i="13"/>
  <c r="L969" i="13"/>
  <c r="P969" i="13"/>
  <c r="I969" i="13"/>
  <c r="K969" i="13"/>
  <c r="Y969" i="13"/>
  <c r="O969" i="13"/>
  <c r="M969" i="13"/>
  <c r="U969" i="13"/>
  <c r="T969" i="13"/>
  <c r="J969" i="13"/>
  <c r="V969" i="13"/>
  <c r="R969" i="13"/>
  <c r="G969" i="13"/>
  <c r="I514" i="13"/>
  <c r="O514" i="13"/>
  <c r="V514" i="13"/>
  <c r="Y514" i="13"/>
  <c r="H514" i="13"/>
  <c r="N514" i="13"/>
  <c r="U514" i="13"/>
  <c r="R514" i="13"/>
  <c r="X514" i="13"/>
  <c r="L514" i="13"/>
  <c r="F514" i="13"/>
  <c r="M514" i="13"/>
  <c r="K514" i="13"/>
  <c r="W514" i="13"/>
  <c r="G514" i="13"/>
  <c r="P514" i="13"/>
  <c r="Z514" i="13"/>
  <c r="J514" i="13"/>
  <c r="X823" i="13"/>
  <c r="L823" i="13"/>
  <c r="O823" i="13"/>
  <c r="T823" i="13"/>
  <c r="K823" i="13"/>
  <c r="F823" i="13"/>
  <c r="J823" i="13"/>
  <c r="Z823" i="13"/>
  <c r="W823" i="13"/>
  <c r="I823" i="13"/>
  <c r="Y823" i="13"/>
  <c r="V823" i="13"/>
  <c r="G823" i="13"/>
  <c r="N823" i="13"/>
  <c r="M823" i="13"/>
  <c r="U823" i="13"/>
  <c r="R823" i="13"/>
  <c r="H823" i="13"/>
  <c r="P823" i="13"/>
  <c r="P194" i="13"/>
  <c r="U194" i="13"/>
  <c r="K194" i="13"/>
  <c r="H194" i="13"/>
  <c r="M194" i="13"/>
  <c r="Z194" i="13"/>
  <c r="W194" i="13"/>
  <c r="L194" i="13"/>
  <c r="R194" i="13"/>
  <c r="O194" i="13"/>
  <c r="J194" i="13"/>
  <c r="G194" i="13"/>
  <c r="Y194" i="13"/>
  <c r="V194" i="13"/>
  <c r="I194" i="13"/>
  <c r="X194" i="13"/>
  <c r="N194" i="13"/>
  <c r="F194" i="13"/>
  <c r="Z365" i="13"/>
  <c r="O365" i="13"/>
  <c r="R365" i="13"/>
  <c r="N365" i="13"/>
  <c r="J365" i="13"/>
  <c r="M365" i="13"/>
  <c r="Y365" i="13"/>
  <c r="G365" i="13"/>
  <c r="I365" i="13"/>
  <c r="F365" i="13"/>
  <c r="X365" i="13"/>
  <c r="W365" i="13"/>
  <c r="U365" i="13"/>
  <c r="L365" i="13"/>
  <c r="K365" i="13"/>
  <c r="P365" i="13"/>
  <c r="H365" i="13"/>
  <c r="V365" i="13"/>
  <c r="P556" i="13"/>
  <c r="K556" i="13"/>
  <c r="F556" i="13"/>
  <c r="J556" i="13"/>
  <c r="X556" i="13"/>
  <c r="R556" i="13"/>
  <c r="N556" i="13"/>
  <c r="I556" i="13"/>
  <c r="W556" i="13"/>
  <c r="V556" i="13"/>
  <c r="Z556" i="13"/>
  <c r="O556" i="13"/>
  <c r="M556" i="13"/>
  <c r="H556" i="13"/>
  <c r="G556" i="13"/>
  <c r="Y556" i="13"/>
  <c r="L556" i="13"/>
  <c r="U556" i="13"/>
  <c r="U445" i="13"/>
  <c r="Y445" i="13"/>
  <c r="M445" i="13"/>
  <c r="X445" i="13"/>
  <c r="W445" i="13"/>
  <c r="L445" i="13"/>
  <c r="R445" i="13"/>
  <c r="O445" i="13"/>
  <c r="K445" i="13"/>
  <c r="P445" i="13"/>
  <c r="G445" i="13"/>
  <c r="J445" i="13"/>
  <c r="V445" i="13"/>
  <c r="I445" i="13"/>
  <c r="Z445" i="13"/>
  <c r="H445" i="13"/>
  <c r="N445" i="13"/>
  <c r="F445" i="13"/>
  <c r="P887" i="13"/>
  <c r="M887" i="13"/>
  <c r="G887" i="13"/>
  <c r="H887" i="13"/>
  <c r="U887" i="13"/>
  <c r="Z887" i="13"/>
  <c r="Y887" i="13"/>
  <c r="L887" i="13"/>
  <c r="O887" i="13"/>
  <c r="T887" i="13"/>
  <c r="F887" i="13"/>
  <c r="K887" i="13"/>
  <c r="W887" i="13"/>
  <c r="J887" i="13"/>
  <c r="X887" i="13"/>
  <c r="N887" i="13"/>
  <c r="V887" i="13"/>
  <c r="R887" i="13"/>
  <c r="I887" i="13"/>
  <c r="P238" i="13"/>
  <c r="U238" i="13"/>
  <c r="H238" i="13"/>
  <c r="M238" i="13"/>
  <c r="X238" i="13"/>
  <c r="L238" i="13"/>
  <c r="W238" i="13"/>
  <c r="R238" i="13"/>
  <c r="O238" i="13"/>
  <c r="K238" i="13"/>
  <c r="G238" i="13"/>
  <c r="J238" i="13"/>
  <c r="V238" i="13"/>
  <c r="I238" i="13"/>
  <c r="N238" i="13"/>
  <c r="F238" i="13"/>
  <c r="Z238" i="13"/>
  <c r="Y238" i="13"/>
  <c r="P286" i="13"/>
  <c r="U286" i="13"/>
  <c r="Y286" i="13"/>
  <c r="H286" i="13"/>
  <c r="M286" i="13"/>
  <c r="W286" i="13"/>
  <c r="L286" i="13"/>
  <c r="X286" i="13"/>
  <c r="R286" i="13"/>
  <c r="O286" i="13"/>
  <c r="J286" i="13"/>
  <c r="G286" i="13"/>
  <c r="I286" i="13"/>
  <c r="V286" i="13"/>
  <c r="N286" i="13"/>
  <c r="F286" i="13"/>
  <c r="K286" i="13"/>
  <c r="Z286" i="13"/>
  <c r="W320" i="13"/>
  <c r="R320" i="13"/>
  <c r="N320" i="13"/>
  <c r="H320" i="13"/>
  <c r="V320" i="13"/>
  <c r="Z320" i="13"/>
  <c r="L320" i="13"/>
  <c r="X320" i="13"/>
  <c r="G320" i="13"/>
  <c r="Y320" i="13"/>
  <c r="O320" i="13"/>
  <c r="I320" i="13"/>
  <c r="F320" i="13"/>
  <c r="M320" i="13"/>
  <c r="U320" i="13"/>
  <c r="K320" i="13"/>
  <c r="J320" i="13"/>
  <c r="P320" i="13"/>
  <c r="F378" i="13"/>
  <c r="Y378" i="13"/>
  <c r="U378" i="13"/>
  <c r="I378" i="13"/>
  <c r="M378" i="13"/>
  <c r="X378" i="13"/>
  <c r="Z378" i="13"/>
  <c r="W378" i="13"/>
  <c r="J378" i="13"/>
  <c r="P378" i="13"/>
  <c r="H378" i="13"/>
  <c r="V378" i="13"/>
  <c r="O378" i="13"/>
  <c r="N378" i="13"/>
  <c r="G378" i="13"/>
  <c r="L378" i="13"/>
  <c r="K378" i="13"/>
  <c r="R378" i="13"/>
  <c r="W518" i="13"/>
  <c r="Z518" i="13"/>
  <c r="I518" i="13"/>
  <c r="O518" i="13"/>
  <c r="U518" i="13"/>
  <c r="V518" i="13"/>
  <c r="Y518" i="13"/>
  <c r="M518" i="13"/>
  <c r="H518" i="13"/>
  <c r="N518" i="13"/>
  <c r="L518" i="13"/>
  <c r="R518" i="13"/>
  <c r="K518" i="13"/>
  <c r="G518" i="13"/>
  <c r="P518" i="13"/>
  <c r="X518" i="13"/>
  <c r="J518" i="13"/>
  <c r="F518" i="13"/>
  <c r="Z767" i="13"/>
  <c r="W767" i="13"/>
  <c r="H767" i="13"/>
  <c r="N767" i="13"/>
  <c r="Y767" i="13"/>
  <c r="V767" i="13"/>
  <c r="P767" i="13"/>
  <c r="M767" i="13"/>
  <c r="L767" i="13"/>
  <c r="G767" i="13"/>
  <c r="U767" i="13"/>
  <c r="J767" i="13"/>
  <c r="X767" i="13"/>
  <c r="K767" i="13"/>
  <c r="R767" i="13"/>
  <c r="I767" i="13"/>
  <c r="O767" i="13"/>
  <c r="F767" i="13"/>
  <c r="N910" i="13"/>
  <c r="Y910" i="13"/>
  <c r="V910" i="13"/>
  <c r="I910" i="13"/>
  <c r="T910" i="13"/>
  <c r="M910" i="13"/>
  <c r="U910" i="13"/>
  <c r="L910" i="13"/>
  <c r="R910" i="13"/>
  <c r="H910" i="13"/>
  <c r="X910" i="13"/>
  <c r="P910" i="13"/>
  <c r="G910" i="13"/>
  <c r="O910" i="13"/>
  <c r="K910" i="13"/>
  <c r="J910" i="13"/>
  <c r="F910" i="13"/>
  <c r="W910" i="13"/>
  <c r="Z910" i="13"/>
  <c r="N398" i="13"/>
  <c r="J398" i="13"/>
  <c r="G398" i="13"/>
  <c r="F398" i="13"/>
  <c r="Y398" i="13"/>
  <c r="U398" i="13"/>
  <c r="I398" i="13"/>
  <c r="M398" i="13"/>
  <c r="X398" i="13"/>
  <c r="L398" i="13"/>
  <c r="P398" i="13"/>
  <c r="K398" i="13"/>
  <c r="H398" i="13"/>
  <c r="Z398" i="13"/>
  <c r="R398" i="13"/>
  <c r="W398" i="13"/>
  <c r="O398" i="13"/>
  <c r="V398" i="13"/>
  <c r="U972" i="13"/>
  <c r="X972" i="13"/>
  <c r="T972" i="13"/>
  <c r="J972" i="13"/>
  <c r="N972" i="13"/>
  <c r="L972" i="13"/>
  <c r="I972" i="13"/>
  <c r="M972" i="13"/>
  <c r="Y972" i="13"/>
  <c r="R972" i="13"/>
  <c r="W972" i="13"/>
  <c r="P972" i="13"/>
  <c r="H972" i="13"/>
  <c r="G972" i="13"/>
  <c r="F972" i="13"/>
  <c r="V972" i="13"/>
  <c r="K972" i="13"/>
  <c r="Z972" i="13"/>
  <c r="O972" i="13"/>
  <c r="Z859" i="13"/>
  <c r="U859" i="13"/>
  <c r="G859" i="13"/>
  <c r="T859" i="13"/>
  <c r="X859" i="13"/>
  <c r="Y859" i="13"/>
  <c r="O859" i="13"/>
  <c r="P859" i="13"/>
  <c r="L859" i="13"/>
  <c r="N859" i="13"/>
  <c r="H859" i="13"/>
  <c r="W859" i="13"/>
  <c r="M859" i="13"/>
  <c r="J859" i="13"/>
  <c r="K859" i="13"/>
  <c r="V859" i="13"/>
  <c r="F859" i="13"/>
  <c r="I859" i="13"/>
  <c r="N771" i="13"/>
  <c r="Z771" i="13"/>
  <c r="L771" i="13"/>
  <c r="I771" i="13"/>
  <c r="W771" i="13"/>
  <c r="H771" i="13"/>
  <c r="V771" i="13"/>
  <c r="Y771" i="13"/>
  <c r="M771" i="13"/>
  <c r="P771" i="13"/>
  <c r="U771" i="13"/>
  <c r="G771" i="13"/>
  <c r="K771" i="13"/>
  <c r="X771" i="13"/>
  <c r="J771" i="13"/>
  <c r="R771" i="13"/>
  <c r="O771" i="13"/>
  <c r="F771" i="13"/>
  <c r="Z163" i="13"/>
  <c r="W163" i="13"/>
  <c r="J163" i="13"/>
  <c r="G163" i="13"/>
  <c r="Y163" i="13"/>
  <c r="V163" i="13"/>
  <c r="U163" i="13"/>
  <c r="I163" i="13"/>
  <c r="N163" i="13"/>
  <c r="M163" i="13"/>
  <c r="X163" i="13"/>
  <c r="F163" i="13"/>
  <c r="H163" i="13"/>
  <c r="O163" i="13"/>
  <c r="L163" i="13"/>
  <c r="K163" i="13"/>
  <c r="R163" i="13"/>
  <c r="P163" i="13"/>
  <c r="I385" i="13"/>
  <c r="N385" i="13"/>
  <c r="X385" i="13"/>
  <c r="F385" i="13"/>
  <c r="L385" i="13"/>
  <c r="P385" i="13"/>
  <c r="U385" i="13"/>
  <c r="K385" i="13"/>
  <c r="H385" i="13"/>
  <c r="M385" i="13"/>
  <c r="Z385" i="13"/>
  <c r="W385" i="13"/>
  <c r="R385" i="13"/>
  <c r="O385" i="13"/>
  <c r="Y385" i="13"/>
  <c r="G385" i="13"/>
  <c r="V385" i="13"/>
  <c r="J385" i="13"/>
  <c r="O576" i="13"/>
  <c r="K576" i="13"/>
  <c r="F576" i="13"/>
  <c r="G576" i="13"/>
  <c r="J576" i="13"/>
  <c r="X576" i="13"/>
  <c r="R576" i="13"/>
  <c r="N576" i="13"/>
  <c r="I576" i="13"/>
  <c r="V576" i="13"/>
  <c r="Z576" i="13"/>
  <c r="M576" i="13"/>
  <c r="H576" i="13"/>
  <c r="W576" i="13"/>
  <c r="U576" i="13"/>
  <c r="L576" i="13"/>
  <c r="Y576" i="13"/>
  <c r="P576" i="13"/>
  <c r="T832" i="13"/>
  <c r="P832" i="13"/>
  <c r="L832" i="13"/>
  <c r="K832" i="13"/>
  <c r="G832" i="13"/>
  <c r="J832" i="13"/>
  <c r="X832" i="13"/>
  <c r="R832" i="13"/>
  <c r="O832" i="13"/>
  <c r="I832" i="13"/>
  <c r="F832" i="13"/>
  <c r="Z832" i="13"/>
  <c r="W832" i="13"/>
  <c r="V832" i="13"/>
  <c r="U832" i="13"/>
  <c r="M832" i="13"/>
  <c r="H832" i="13"/>
  <c r="N832" i="13"/>
  <c r="Y832" i="13"/>
  <c r="H675" i="13"/>
  <c r="M675" i="13"/>
  <c r="Y675" i="13"/>
  <c r="L675" i="13"/>
  <c r="K675" i="13"/>
  <c r="P675" i="13"/>
  <c r="W675" i="13"/>
  <c r="G675" i="13"/>
  <c r="V675" i="13"/>
  <c r="J675" i="13"/>
  <c r="X675" i="13"/>
  <c r="U675" i="13"/>
  <c r="R675" i="13"/>
  <c r="O675" i="13"/>
  <c r="I675" i="13"/>
  <c r="Z675" i="13"/>
  <c r="F675" i="13"/>
  <c r="N675" i="13"/>
  <c r="Y536" i="13"/>
  <c r="V536" i="13"/>
  <c r="R536" i="13"/>
  <c r="I536" i="13"/>
  <c r="N536" i="13"/>
  <c r="L536" i="13"/>
  <c r="X536" i="13"/>
  <c r="F536" i="13"/>
  <c r="P536" i="13"/>
  <c r="U536" i="13"/>
  <c r="H536" i="13"/>
  <c r="M536" i="13"/>
  <c r="W536" i="13"/>
  <c r="K536" i="13"/>
  <c r="J536" i="13"/>
  <c r="Z536" i="13"/>
  <c r="O536" i="13"/>
  <c r="G536" i="13"/>
  <c r="P416" i="13"/>
  <c r="M416" i="13"/>
  <c r="G416" i="13"/>
  <c r="W416" i="13"/>
  <c r="Z416" i="13"/>
  <c r="K416" i="13"/>
  <c r="O416" i="13"/>
  <c r="V416" i="13"/>
  <c r="F416" i="13"/>
  <c r="J416" i="13"/>
  <c r="Y416" i="13"/>
  <c r="R416" i="13"/>
  <c r="L416" i="13"/>
  <c r="N416" i="13"/>
  <c r="X416" i="13"/>
  <c r="I416" i="13"/>
  <c r="H416" i="13"/>
  <c r="U416" i="13"/>
  <c r="N148" i="13"/>
  <c r="J148" i="13"/>
  <c r="F148" i="13"/>
  <c r="Y148" i="13"/>
  <c r="U148" i="13"/>
  <c r="I148" i="13"/>
  <c r="M148" i="13"/>
  <c r="H148" i="13"/>
  <c r="W148" i="13"/>
  <c r="L148" i="13"/>
  <c r="X148" i="13"/>
  <c r="O148" i="13"/>
  <c r="K148" i="13"/>
  <c r="P148" i="13"/>
  <c r="V148" i="13"/>
  <c r="Z148" i="13"/>
  <c r="R148" i="13"/>
  <c r="G148" i="13"/>
  <c r="U196" i="13"/>
  <c r="I196" i="13"/>
  <c r="M196" i="13"/>
  <c r="X196" i="13"/>
  <c r="W196" i="13"/>
  <c r="L196" i="13"/>
  <c r="P196" i="13"/>
  <c r="O196" i="13"/>
  <c r="K196" i="13"/>
  <c r="H196" i="13"/>
  <c r="G196" i="13"/>
  <c r="Z196" i="13"/>
  <c r="V196" i="13"/>
  <c r="R196" i="13"/>
  <c r="N196" i="13"/>
  <c r="F196" i="13"/>
  <c r="J196" i="13"/>
  <c r="Y196" i="13"/>
  <c r="K216" i="13"/>
  <c r="U216" i="13"/>
  <c r="M216" i="13"/>
  <c r="Z216" i="13"/>
  <c r="G216" i="13"/>
  <c r="R216" i="13"/>
  <c r="F216" i="13"/>
  <c r="J216" i="13"/>
  <c r="P216" i="13"/>
  <c r="W216" i="13"/>
  <c r="O216" i="13"/>
  <c r="I216" i="13"/>
  <c r="Y216" i="13"/>
  <c r="L216" i="13"/>
  <c r="V216" i="13"/>
  <c r="H216" i="13"/>
  <c r="N216" i="13"/>
  <c r="X216" i="13"/>
  <c r="U708" i="13"/>
  <c r="W708" i="13"/>
  <c r="I708" i="13"/>
  <c r="M708" i="13"/>
  <c r="N708" i="13"/>
  <c r="Z708" i="13"/>
  <c r="Y708" i="13"/>
  <c r="V708" i="13"/>
  <c r="H708" i="13"/>
  <c r="P708" i="13"/>
  <c r="L708" i="13"/>
  <c r="G708" i="13"/>
  <c r="X708" i="13"/>
  <c r="K708" i="13"/>
  <c r="F708" i="13"/>
  <c r="J708" i="13"/>
  <c r="R708" i="13"/>
  <c r="O708" i="13"/>
  <c r="F903" i="13"/>
  <c r="J903" i="13"/>
  <c r="O903" i="13"/>
  <c r="W903" i="13"/>
  <c r="Y903" i="13"/>
  <c r="M903" i="13"/>
  <c r="I903" i="13"/>
  <c r="U903" i="13"/>
  <c r="X903" i="13"/>
  <c r="L903" i="13"/>
  <c r="H903" i="13"/>
  <c r="T903" i="13"/>
  <c r="G903" i="13"/>
  <c r="N903" i="13"/>
  <c r="K903" i="13"/>
  <c r="Z903" i="13"/>
  <c r="R903" i="13"/>
  <c r="P903" i="13"/>
  <c r="V903" i="13"/>
  <c r="O763" i="13"/>
  <c r="U599" i="13"/>
  <c r="X71" i="13"/>
  <c r="G32" i="13"/>
  <c r="L57" i="13"/>
  <c r="I176" i="13"/>
  <c r="N588" i="13"/>
  <c r="M72" i="13"/>
  <c r="I338" i="13"/>
  <c r="O678" i="13"/>
  <c r="J921" i="13"/>
  <c r="L315" i="13"/>
  <c r="Z589" i="13"/>
  <c r="K165" i="13"/>
  <c r="L345" i="13"/>
  <c r="Z193" i="13"/>
  <c r="O364" i="13"/>
  <c r="K895" i="13"/>
  <c r="X763" i="13"/>
  <c r="F698" i="13"/>
  <c r="F761" i="13"/>
  <c r="I32" i="13"/>
  <c r="P156" i="13"/>
  <c r="H57" i="13"/>
  <c r="U176" i="13"/>
  <c r="W338" i="13"/>
  <c r="Z678" i="13"/>
  <c r="X855" i="13"/>
  <c r="O64" i="13"/>
  <c r="H241" i="13"/>
  <c r="K193" i="13"/>
  <c r="H437" i="13"/>
  <c r="J364" i="13"/>
  <c r="Z895" i="13"/>
  <c r="O698" i="13"/>
  <c r="O761" i="13"/>
  <c r="Y32" i="13"/>
  <c r="X156" i="13"/>
  <c r="P57" i="13"/>
  <c r="F176" i="13"/>
  <c r="M338" i="13"/>
  <c r="P614" i="13"/>
  <c r="H428" i="13"/>
  <c r="L752" i="13"/>
  <c r="X142" i="13"/>
  <c r="I437" i="13"/>
  <c r="R364" i="13"/>
  <c r="H895" i="13"/>
  <c r="L599" i="13"/>
  <c r="K761" i="13"/>
  <c r="W119" i="13"/>
  <c r="F32" i="13"/>
  <c r="L156" i="13"/>
  <c r="X175" i="13"/>
  <c r="U338" i="13"/>
  <c r="I614" i="13"/>
  <c r="L781" i="13"/>
  <c r="I249" i="13"/>
  <c r="V428" i="13"/>
  <c r="I142" i="13"/>
  <c r="Y992" i="13"/>
  <c r="M784" i="13"/>
  <c r="H568" i="13"/>
  <c r="J90" i="13"/>
  <c r="O193" i="13"/>
  <c r="P437" i="13"/>
  <c r="Y895" i="13"/>
  <c r="V599" i="13"/>
  <c r="J119" i="13"/>
  <c r="N32" i="13"/>
  <c r="M156" i="13"/>
  <c r="Y175" i="13"/>
  <c r="H529" i="13"/>
  <c r="R676" i="13"/>
  <c r="L82" i="13"/>
  <c r="J249" i="13"/>
  <c r="L108" i="13"/>
  <c r="J992" i="13"/>
  <c r="M794" i="13"/>
  <c r="Y341" i="13"/>
  <c r="I58" i="13"/>
  <c r="X270" i="13"/>
  <c r="X199" i="13"/>
  <c r="V284" i="13"/>
  <c r="L686" i="13"/>
  <c r="M853" i="13"/>
  <c r="U944" i="13"/>
  <c r="I395" i="13"/>
  <c r="U323" i="13"/>
  <c r="F656" i="13"/>
  <c r="P819" i="13"/>
  <c r="P257" i="13"/>
  <c r="M437" i="13"/>
  <c r="F895" i="13"/>
  <c r="P599" i="13"/>
  <c r="U71" i="13"/>
  <c r="H761" i="13"/>
  <c r="F119" i="13"/>
  <c r="W156" i="13"/>
  <c r="H588" i="13"/>
  <c r="G72" i="13"/>
  <c r="N106" i="13"/>
  <c r="V529" i="13"/>
  <c r="K676" i="13"/>
  <c r="O808" i="13"/>
  <c r="U62" i="13"/>
  <c r="M108" i="13"/>
  <c r="N570" i="13"/>
  <c r="F702" i="13"/>
  <c r="J702" i="13"/>
  <c r="U487" i="13"/>
  <c r="P487" i="13"/>
  <c r="L582" i="13"/>
  <c r="X582" i="13"/>
  <c r="J582" i="13"/>
  <c r="T941" i="13"/>
  <c r="P941" i="13"/>
  <c r="K685" i="13"/>
  <c r="F685" i="13"/>
  <c r="G685" i="13"/>
  <c r="G964" i="13"/>
  <c r="K964" i="13"/>
  <c r="V964" i="13"/>
  <c r="N953" i="13"/>
  <c r="G953" i="13"/>
  <c r="Y27" i="13"/>
  <c r="P27" i="13"/>
  <c r="K242" i="13"/>
  <c r="O242" i="13"/>
  <c r="P217" i="13"/>
  <c r="K217" i="13"/>
  <c r="N217" i="13"/>
  <c r="U153" i="13"/>
  <c r="P153" i="13"/>
  <c r="T818" i="13"/>
  <c r="O818" i="13"/>
  <c r="Y818" i="13"/>
  <c r="O538" i="13"/>
  <c r="I538" i="13"/>
  <c r="M538" i="13"/>
  <c r="F737" i="13"/>
  <c r="H110" i="13"/>
  <c r="J110" i="13"/>
  <c r="O702" i="13"/>
  <c r="K702" i="13"/>
  <c r="F487" i="13"/>
  <c r="X487" i="13"/>
  <c r="U582" i="13"/>
  <c r="G582" i="13"/>
  <c r="G941" i="13"/>
  <c r="X941" i="13"/>
  <c r="P685" i="13"/>
  <c r="O685" i="13"/>
  <c r="P964" i="13"/>
  <c r="T964" i="13"/>
  <c r="T953" i="13"/>
  <c r="Z953" i="13"/>
  <c r="F27" i="13"/>
  <c r="X27" i="13"/>
  <c r="L242" i="13"/>
  <c r="W242" i="13"/>
  <c r="G217" i="13"/>
  <c r="Y217" i="13"/>
  <c r="V217" i="13"/>
  <c r="F153" i="13"/>
  <c r="X153" i="13"/>
  <c r="L818" i="13"/>
  <c r="X818" i="13"/>
  <c r="P538" i="13"/>
  <c r="Y538" i="13"/>
  <c r="U538" i="13"/>
  <c r="V737" i="13"/>
  <c r="V110" i="13"/>
  <c r="Z110" i="13"/>
  <c r="L702" i="13"/>
  <c r="X702" i="13"/>
  <c r="N487" i="13"/>
  <c r="I487" i="13"/>
  <c r="M582" i="13"/>
  <c r="P582" i="13"/>
  <c r="K582" i="13"/>
  <c r="U941" i="13"/>
  <c r="I941" i="13"/>
  <c r="L685" i="13"/>
  <c r="Y685" i="13"/>
  <c r="W685" i="13"/>
  <c r="Y964" i="13"/>
  <c r="L964" i="13"/>
  <c r="U953" i="13"/>
  <c r="I953" i="13"/>
  <c r="N27" i="13"/>
  <c r="J27" i="13"/>
  <c r="M242" i="13"/>
  <c r="H242" i="13"/>
  <c r="R217" i="13"/>
  <c r="O217" i="13"/>
  <c r="J153" i="13"/>
  <c r="N153" i="13"/>
  <c r="I153" i="13"/>
  <c r="U818" i="13"/>
  <c r="G818" i="13"/>
  <c r="V538" i="13"/>
  <c r="J538" i="13"/>
  <c r="N737" i="13"/>
  <c r="W110" i="13"/>
  <c r="K110" i="13"/>
  <c r="U702" i="13"/>
  <c r="G702" i="13"/>
  <c r="I702" i="13"/>
  <c r="V487" i="13"/>
  <c r="Y487" i="13"/>
  <c r="V582" i="13"/>
  <c r="Y582" i="13"/>
  <c r="K941" i="13"/>
  <c r="Y941" i="13"/>
  <c r="U685" i="13"/>
  <c r="H685" i="13"/>
  <c r="H964" i="13"/>
  <c r="U964" i="13"/>
  <c r="J953" i="13"/>
  <c r="R953" i="13"/>
  <c r="V27" i="13"/>
  <c r="R27" i="13"/>
  <c r="R242" i="13"/>
  <c r="U242" i="13"/>
  <c r="P242" i="13"/>
  <c r="H217" i="13"/>
  <c r="Z217" i="13"/>
  <c r="R153" i="13"/>
  <c r="V153" i="13"/>
  <c r="Y153" i="13"/>
  <c r="M818" i="13"/>
  <c r="P818" i="13"/>
  <c r="W538" i="13"/>
  <c r="R538" i="13"/>
  <c r="Y737" i="13"/>
  <c r="O110" i="13"/>
  <c r="M110" i="13"/>
  <c r="M702" i="13"/>
  <c r="P702" i="13"/>
  <c r="Y702" i="13"/>
  <c r="G487" i="13"/>
  <c r="J487" i="13"/>
  <c r="N582" i="13"/>
  <c r="H582" i="13"/>
  <c r="M941" i="13"/>
  <c r="V941" i="13"/>
  <c r="J941" i="13"/>
  <c r="M685" i="13"/>
  <c r="Z685" i="13"/>
  <c r="Z964" i="13"/>
  <c r="M964" i="13"/>
  <c r="K953" i="13"/>
  <c r="V953" i="13"/>
  <c r="H953" i="13"/>
  <c r="G27" i="13"/>
  <c r="Z27" i="13"/>
  <c r="Y242" i="13"/>
  <c r="F242" i="13"/>
  <c r="X242" i="13"/>
  <c r="I217" i="13"/>
  <c r="L217" i="13"/>
  <c r="Z153" i="13"/>
  <c r="G153" i="13"/>
  <c r="V818" i="13"/>
  <c r="Z818" i="13"/>
  <c r="F538" i="13"/>
  <c r="Z538" i="13"/>
  <c r="I737" i="13"/>
  <c r="K737" i="13"/>
  <c r="P110" i="13"/>
  <c r="X110" i="13"/>
  <c r="V702" i="13"/>
  <c r="Z702" i="13"/>
  <c r="O487" i="13"/>
  <c r="R487" i="13"/>
  <c r="W582" i="13"/>
  <c r="Z582" i="13"/>
  <c r="N941" i="13"/>
  <c r="L941" i="13"/>
  <c r="R941" i="13"/>
  <c r="V685" i="13"/>
  <c r="I685" i="13"/>
  <c r="I964" i="13"/>
  <c r="W964" i="13"/>
  <c r="W953" i="13"/>
  <c r="F953" i="13"/>
  <c r="P953" i="13"/>
  <c r="M27" i="13"/>
  <c r="O27" i="13"/>
  <c r="K27" i="13"/>
  <c r="Z242" i="13"/>
  <c r="N242" i="13"/>
  <c r="W217" i="13"/>
  <c r="M217" i="13"/>
  <c r="K153" i="13"/>
  <c r="O153" i="13"/>
  <c r="N818" i="13"/>
  <c r="H818" i="13"/>
  <c r="X538" i="13"/>
  <c r="K538" i="13"/>
  <c r="Z737" i="13"/>
  <c r="L737" i="13"/>
  <c r="F110" i="13"/>
  <c r="N110" i="13"/>
  <c r="N702" i="13"/>
  <c r="L487" i="13"/>
  <c r="W487" i="13"/>
  <c r="F582" i="13"/>
  <c r="O941" i="13"/>
  <c r="W941" i="13"/>
  <c r="N685" i="13"/>
  <c r="O964" i="13"/>
  <c r="R964" i="13"/>
  <c r="L953" i="13"/>
  <c r="O953" i="13"/>
  <c r="I27" i="13"/>
  <c r="W27" i="13"/>
  <c r="I242" i="13"/>
  <c r="J217" i="13"/>
  <c r="L153" i="13"/>
  <c r="J818" i="13"/>
  <c r="W818" i="13"/>
  <c r="G538" i="13"/>
  <c r="M737" i="13"/>
  <c r="H737" i="13"/>
  <c r="G110" i="13"/>
  <c r="I110" i="13"/>
  <c r="R737" i="13"/>
  <c r="G737" i="13"/>
  <c r="U737" i="13"/>
  <c r="L110" i="13"/>
  <c r="M557" i="13"/>
  <c r="Y557" i="13"/>
  <c r="X192" i="13"/>
  <c r="J737" i="13"/>
  <c r="W737" i="13"/>
  <c r="L192" i="13"/>
  <c r="Z446" i="13"/>
  <c r="H211" i="13"/>
  <c r="I81" i="13"/>
  <c r="P446" i="13"/>
  <c r="R81" i="13"/>
  <c r="T802" i="13"/>
  <c r="W237" i="13"/>
  <c r="J237" i="13"/>
  <c r="F237" i="13"/>
  <c r="X78" i="13"/>
  <c r="H500" i="13"/>
  <c r="K500" i="13"/>
  <c r="G802" i="13"/>
  <c r="L802" i="13"/>
  <c r="X237" i="13"/>
  <c r="R237" i="13"/>
  <c r="N237" i="13"/>
  <c r="R78" i="13"/>
  <c r="F500" i="13"/>
  <c r="X500" i="13"/>
  <c r="Z802" i="13"/>
  <c r="M802" i="13"/>
  <c r="Y237" i="13"/>
  <c r="K237" i="13"/>
  <c r="N802" i="13"/>
  <c r="H802" i="13"/>
  <c r="V802" i="13"/>
  <c r="H237" i="13"/>
  <c r="L237" i="13"/>
  <c r="I237" i="13"/>
  <c r="G500" i="13"/>
  <c r="J500" i="13"/>
  <c r="F802" i="13"/>
  <c r="J802" i="13"/>
  <c r="Y802" i="13"/>
  <c r="O237" i="13"/>
  <c r="M237" i="13"/>
  <c r="T958" i="13"/>
  <c r="G446" i="13"/>
  <c r="Y849" i="13"/>
  <c r="I211" i="13"/>
  <c r="O81" i="13"/>
  <c r="O500" i="13"/>
  <c r="O802" i="13"/>
  <c r="P237" i="13"/>
  <c r="M849" i="13"/>
  <c r="W81" i="13"/>
  <c r="F849" i="13"/>
  <c r="M677" i="13"/>
  <c r="O192" i="13"/>
  <c r="W971" i="13"/>
  <c r="U413" i="13"/>
  <c r="J211" i="13"/>
  <c r="P81" i="13"/>
  <c r="T881" i="13"/>
  <c r="F318" i="13"/>
  <c r="I318" i="13"/>
  <c r="M318" i="13"/>
  <c r="N638" i="13"/>
  <c r="L881" i="13"/>
  <c r="X318" i="13"/>
  <c r="J318" i="13"/>
  <c r="W413" i="13"/>
  <c r="G318" i="13"/>
  <c r="P318" i="13"/>
  <c r="K318" i="13"/>
  <c r="Y318" i="13"/>
  <c r="Y638" i="13"/>
  <c r="W318" i="13"/>
  <c r="H318" i="13"/>
  <c r="L318" i="13"/>
  <c r="W638" i="13"/>
  <c r="N318" i="13"/>
  <c r="Z318" i="13"/>
  <c r="W881" i="13"/>
  <c r="E799" i="11"/>
  <c r="E799" i="13" s="1"/>
  <c r="E594" i="11"/>
  <c r="E594" i="13" s="1"/>
  <c r="Y971" i="13"/>
  <c r="E914" i="11"/>
  <c r="E914" i="13" s="1"/>
  <c r="P552" i="13"/>
  <c r="I192" i="13"/>
  <c r="W192" i="13"/>
  <c r="K326" i="13"/>
  <c r="Y192" i="13"/>
  <c r="M192" i="13"/>
  <c r="X971" i="13"/>
  <c r="U170" i="13"/>
  <c r="V326" i="13"/>
  <c r="J192" i="13"/>
  <c r="U192" i="13"/>
  <c r="G170" i="13"/>
  <c r="E1004" i="13"/>
  <c r="R192" i="13"/>
  <c r="F192" i="13"/>
  <c r="Y170" i="13"/>
  <c r="J552" i="13"/>
  <c r="Z192" i="13"/>
  <c r="N192" i="13"/>
  <c r="E1003" i="13"/>
  <c r="E1001" i="13"/>
  <c r="H192" i="13"/>
  <c r="K192" i="13"/>
  <c r="V192" i="13"/>
  <c r="E1002" i="13"/>
  <c r="P192" i="13"/>
  <c r="E698" i="11"/>
  <c r="E698" i="13" s="1"/>
  <c r="E697" i="11"/>
  <c r="E697" i="13" s="1"/>
  <c r="E742" i="11"/>
  <c r="E742" i="13" s="1"/>
  <c r="E911" i="11"/>
  <c r="E992" i="11"/>
  <c r="E992" i="13" s="1"/>
  <c r="E955" i="11"/>
  <c r="E955" i="13" s="1"/>
  <c r="E541" i="11"/>
  <c r="E656" i="11"/>
  <c r="E656" i="13" s="1"/>
  <c r="E719" i="11"/>
  <c r="E719" i="13" s="1"/>
  <c r="E539" i="11"/>
  <c r="E539" i="13" s="1"/>
  <c r="E533" i="11"/>
  <c r="E533" i="13" s="1"/>
  <c r="E873" i="11"/>
  <c r="E543" i="11"/>
  <c r="E543" i="13" s="1"/>
  <c r="E806" i="11"/>
  <c r="E806" i="13" s="1"/>
  <c r="E996" i="11"/>
  <c r="E932" i="11"/>
  <c r="E932" i="13" s="1"/>
  <c r="E883" i="11"/>
  <c r="E883" i="13" s="1"/>
  <c r="E970" i="11"/>
  <c r="E970" i="13" s="1"/>
  <c r="E642" i="11"/>
  <c r="E642" i="13" s="1"/>
  <c r="E768" i="11"/>
  <c r="E548" i="11"/>
  <c r="E548" i="13" s="1"/>
  <c r="E535" i="11"/>
  <c r="E535" i="13" s="1"/>
  <c r="E670" i="11"/>
  <c r="E965" i="11"/>
  <c r="E965" i="13" s="1"/>
  <c r="E988" i="11"/>
  <c r="E731" i="11"/>
  <c r="E731" i="13" s="1"/>
  <c r="E803" i="11"/>
  <c r="E803" i="13" s="1"/>
  <c r="E601" i="11"/>
  <c r="E738" i="11"/>
  <c r="E738" i="13" s="1"/>
  <c r="E951" i="11"/>
  <c r="E951" i="13" s="1"/>
  <c r="E662" i="11"/>
  <c r="E957" i="11"/>
  <c r="E957" i="13" s="1"/>
  <c r="E701" i="11"/>
  <c r="E920" i="11"/>
  <c r="E920" i="13" s="1"/>
  <c r="E640" i="11"/>
  <c r="E640" i="13" s="1"/>
  <c r="E624" i="11"/>
  <c r="E545" i="11"/>
  <c r="E545" i="13" s="1"/>
  <c r="E839" i="11"/>
  <c r="E839" i="13" s="1"/>
  <c r="E959" i="11"/>
  <c r="E757" i="11"/>
  <c r="E757" i="13" s="1"/>
  <c r="E652" i="11"/>
  <c r="E652" i="13" s="1"/>
  <c r="E961" i="11"/>
  <c r="E809" i="11"/>
  <c r="E809" i="13" s="1"/>
  <c r="E666" i="11"/>
  <c r="E547" i="11"/>
  <c r="E547" i="13" s="1"/>
  <c r="E967" i="11"/>
  <c r="E967" i="13" s="1"/>
  <c r="E648" i="11"/>
  <c r="E948" i="11"/>
  <c r="E948" i="13" s="1"/>
  <c r="E692" i="11"/>
  <c r="E685" i="11"/>
  <c r="E685" i="13" s="1"/>
  <c r="E953" i="11"/>
  <c r="E953" i="13" s="1"/>
  <c r="E968" i="11"/>
  <c r="E795" i="11"/>
  <c r="E795" i="13" s="1"/>
  <c r="E1006" i="13"/>
  <c r="E978" i="11"/>
  <c r="E978" i="13" s="1"/>
  <c r="E810" i="11"/>
  <c r="E810" i="13" s="1"/>
  <c r="E687" i="11"/>
  <c r="E687" i="13" s="1"/>
  <c r="E589" i="11"/>
  <c r="E589" i="13" s="1"/>
  <c r="E917" i="11"/>
  <c r="E917" i="13" s="1"/>
  <c r="E812" i="11"/>
  <c r="E812" i="13" s="1"/>
  <c r="E620" i="11"/>
  <c r="E620" i="13" s="1"/>
  <c r="E865" i="11"/>
  <c r="E865" i="13" s="1"/>
  <c r="E616" i="11"/>
  <c r="E975" i="11"/>
  <c r="E975" i="13" s="1"/>
  <c r="E728" i="11"/>
  <c r="E625" i="11"/>
  <c r="E625" i="13" s="1"/>
  <c r="E579" i="11"/>
  <c r="E579" i="13" s="1"/>
  <c r="E588" i="11"/>
  <c r="E777" i="11"/>
  <c r="E777" i="13" s="1"/>
  <c r="E614" i="11"/>
  <c r="E614" i="13" s="1"/>
  <c r="E909" i="11"/>
  <c r="E781" i="11"/>
  <c r="E781" i="13" s="1"/>
  <c r="E653" i="11"/>
  <c r="E868" i="11"/>
  <c r="E868" i="13" s="1"/>
  <c r="E707" i="11"/>
  <c r="E707" i="13" s="1"/>
  <c r="E575" i="11"/>
  <c r="E817" i="11"/>
  <c r="E817" i="13" s="1"/>
  <c r="E649" i="11"/>
  <c r="E649" i="13" s="1"/>
  <c r="E563" i="11"/>
  <c r="E739" i="11"/>
  <c r="E739" i="13" s="1"/>
  <c r="E734" i="11"/>
  <c r="E606" i="11"/>
  <c r="E606" i="13" s="1"/>
  <c r="E901" i="11"/>
  <c r="E901" i="13" s="1"/>
  <c r="E924" i="11"/>
  <c r="E924" i="13" s="1"/>
  <c r="E860" i="11"/>
  <c r="E860" i="13" s="1"/>
  <c r="E939" i="11"/>
  <c r="E939" i="13" s="1"/>
  <c r="E794" i="11"/>
  <c r="E794" i="13" s="1"/>
  <c r="E754" i="11"/>
  <c r="E754" i="13" s="1"/>
  <c r="E703" i="11"/>
  <c r="E841" i="11"/>
  <c r="E841" i="13" s="1"/>
  <c r="E776" i="11"/>
  <c r="E776" i="13" s="1"/>
  <c r="E673" i="11"/>
  <c r="E726" i="11"/>
  <c r="E726" i="13" s="1"/>
  <c r="E534" i="11"/>
  <c r="E534" i="13" s="1"/>
  <c r="E637" i="11"/>
  <c r="E852" i="11"/>
  <c r="E852" i="13" s="1"/>
  <c r="E905" i="11"/>
  <c r="E905" i="13" s="1"/>
  <c r="E540" i="11"/>
  <c r="E592" i="11"/>
  <c r="E592" i="13" s="1"/>
  <c r="E727" i="11"/>
  <c r="E861" i="11"/>
  <c r="E861" i="13" s="1"/>
  <c r="E888" i="11"/>
  <c r="E888" i="13" s="1"/>
  <c r="E730" i="11"/>
  <c r="E821" i="11"/>
  <c r="E821" i="13" s="1"/>
  <c r="E908" i="11"/>
  <c r="E716" i="11"/>
  <c r="E716" i="13" s="1"/>
  <c r="E923" i="11"/>
  <c r="E923" i="13" s="1"/>
  <c r="E882" i="11"/>
  <c r="E576" i="11"/>
  <c r="E576" i="13" s="1"/>
  <c r="E832" i="11"/>
  <c r="E583" i="11"/>
  <c r="E993" i="11"/>
  <c r="E993" i="13" s="1"/>
  <c r="E842" i="11"/>
  <c r="E842" i="13" s="1"/>
  <c r="E532" i="11"/>
  <c r="E532" i="13" s="1"/>
  <c r="E898" i="11"/>
  <c r="E898" i="13" s="1"/>
  <c r="E725" i="11"/>
  <c r="E725" i="13" s="1"/>
  <c r="E622" i="11"/>
  <c r="E622" i="13" s="1"/>
  <c r="E618" i="11"/>
  <c r="E618" i="13" s="1"/>
  <c r="E568" i="11"/>
  <c r="E661" i="11"/>
  <c r="E661" i="13" s="1"/>
  <c r="E944" i="11"/>
  <c r="E944" i="13" s="1"/>
  <c r="E824" i="11"/>
  <c r="E721" i="11"/>
  <c r="E721" i="13" s="1"/>
  <c r="E679" i="11"/>
  <c r="E679" i="13" s="1"/>
  <c r="E599" i="11"/>
  <c r="E599" i="13" s="1"/>
  <c r="E845" i="11"/>
  <c r="E845" i="13" s="1"/>
  <c r="E808" i="11"/>
  <c r="E611" i="11"/>
  <c r="E611" i="13" s="1"/>
  <c r="E926" i="11"/>
  <c r="E926" i="13" s="1"/>
  <c r="E542" i="11"/>
  <c r="E542" i="13" s="1"/>
  <c r="E645" i="11"/>
  <c r="E645" i="13" s="1"/>
  <c r="E691" i="11"/>
  <c r="E893" i="11"/>
  <c r="E893" i="13" s="1"/>
  <c r="E792" i="11"/>
  <c r="E792" i="13" s="1"/>
  <c r="E912" i="11"/>
  <c r="E912" i="13" s="1"/>
  <c r="E729" i="11"/>
  <c r="E729" i="13" s="1"/>
  <c r="E820" i="11"/>
  <c r="E820" i="13" s="1"/>
  <c r="E835" i="11"/>
  <c r="E835" i="13" s="1"/>
  <c r="E876" i="11"/>
  <c r="E876" i="13" s="1"/>
  <c r="E863" i="11"/>
  <c r="E863" i="13" s="1"/>
  <c r="E895" i="11"/>
  <c r="E895" i="13" s="1"/>
  <c r="E597" i="11"/>
  <c r="E597" i="13" s="1"/>
  <c r="E627" i="11"/>
  <c r="E998" i="11"/>
  <c r="E998" i="13" s="1"/>
  <c r="E934" i="11"/>
  <c r="E934" i="13" s="1"/>
  <c r="E870" i="11"/>
  <c r="E870" i="13" s="1"/>
  <c r="E678" i="11"/>
  <c r="E678" i="13" s="1"/>
  <c r="E676" i="11"/>
  <c r="E906" i="11"/>
  <c r="E906" i="13" s="1"/>
  <c r="E985" i="11"/>
  <c r="E985" i="13" s="1"/>
  <c r="E921" i="11"/>
  <c r="E936" i="11"/>
  <c r="E936" i="13" s="1"/>
  <c r="E705" i="11"/>
  <c r="E705" i="13" s="1"/>
  <c r="E714" i="11"/>
  <c r="E714" i="13" s="1"/>
  <c r="E855" i="11"/>
  <c r="E855" i="13" s="1"/>
  <c r="E862" i="11"/>
  <c r="E631" i="11"/>
  <c r="E631" i="13" s="1"/>
  <c r="E651" i="11"/>
  <c r="E651" i="13" s="1"/>
  <c r="E565" i="11"/>
  <c r="E982" i="11"/>
  <c r="E982" i="13" s="1"/>
  <c r="E790" i="11"/>
  <c r="E790" i="13" s="1"/>
  <c r="E598" i="11"/>
  <c r="E598" i="13" s="1"/>
  <c r="E890" i="11"/>
  <c r="E890" i="13" s="1"/>
  <c r="E999" i="11"/>
  <c r="E785" i="11"/>
  <c r="E785" i="13" s="1"/>
  <c r="E983" i="11"/>
  <c r="E983" i="13" s="1"/>
  <c r="E783" i="11"/>
  <c r="E843" i="11"/>
  <c r="E843" i="13" s="1"/>
  <c r="E689" i="11"/>
  <c r="E689" i="13" s="1"/>
  <c r="E827" i="11"/>
  <c r="E827" i="13" s="1"/>
  <c r="E659" i="11"/>
  <c r="E659" i="13" s="1"/>
  <c r="E647" i="11"/>
  <c r="E647" i="13" s="1"/>
  <c r="E879" i="11"/>
  <c r="E879" i="13" s="1"/>
  <c r="E910" i="11"/>
  <c r="E910" i="13" s="1"/>
  <c r="E782" i="11"/>
  <c r="E987" i="11"/>
  <c r="E987" i="13" s="1"/>
  <c r="E859" i="11"/>
  <c r="E859" i="13" s="1"/>
  <c r="E671" i="11"/>
  <c r="E671" i="13" s="1"/>
  <c r="E706" i="11"/>
  <c r="E706" i="13" s="1"/>
  <c r="E778" i="11"/>
  <c r="E778" i="13" s="1"/>
  <c r="E536" i="11"/>
  <c r="E536" i="13" s="1"/>
  <c r="E561" i="11"/>
  <c r="E825" i="11"/>
  <c r="E786" i="11"/>
  <c r="E786" i="13" s="1"/>
  <c r="E758" i="11"/>
  <c r="E758" i="13" s="1"/>
  <c r="E902" i="11"/>
  <c r="E902" i="13" s="1"/>
  <c r="E710" i="11"/>
  <c r="E710" i="13" s="1"/>
  <c r="E941" i="11"/>
  <c r="E964" i="11"/>
  <c r="E964" i="13" s="1"/>
  <c r="E915" i="11"/>
  <c r="E915" i="13" s="1"/>
  <c r="E871" i="11"/>
  <c r="E871" i="13" s="1"/>
  <c r="E569" i="11"/>
  <c r="E569" i="13" s="1"/>
  <c r="E858" i="11"/>
  <c r="E858" i="13" s="1"/>
  <c r="E655" i="11"/>
  <c r="E655" i="13" s="1"/>
  <c r="E573" i="11"/>
  <c r="E573" i="13" s="1"/>
  <c r="E802" i="11"/>
  <c r="E840" i="11"/>
  <c r="E840" i="13" s="1"/>
  <c r="E553" i="11"/>
  <c r="E750" i="11"/>
  <c r="E940" i="11"/>
  <c r="E940" i="13" s="1"/>
  <c r="E819" i="11"/>
  <c r="E831" i="11"/>
  <c r="E831" i="13" s="1"/>
  <c r="E663" i="11"/>
  <c r="E663" i="13" s="1"/>
  <c r="E942" i="11"/>
  <c r="E942" i="13" s="1"/>
  <c r="E686" i="11"/>
  <c r="E686" i="13" s="1"/>
  <c r="E891" i="11"/>
  <c r="E891" i="13" s="1"/>
  <c r="E759" i="11"/>
  <c r="E763" i="11"/>
  <c r="E763" i="13" s="1"/>
  <c r="E761" i="11"/>
  <c r="E761" i="13" s="1"/>
  <c r="E947" i="11"/>
  <c r="E947" i="13" s="1"/>
  <c r="E607" i="11"/>
  <c r="E607" i="13" s="1"/>
  <c r="E745" i="11"/>
  <c r="E745" i="13" s="1"/>
  <c r="E537" i="11"/>
  <c r="E537" i="13" s="1"/>
  <c r="E752" i="11"/>
  <c r="E752" i="13" s="1"/>
  <c r="E658" i="11"/>
  <c r="E850" i="11"/>
  <c r="E850" i="13" s="1"/>
  <c r="E632" i="11"/>
  <c r="E632" i="13" s="1"/>
  <c r="E773" i="11"/>
  <c r="E773" i="13" s="1"/>
  <c r="E668" i="11"/>
  <c r="E668" i="13" s="1"/>
  <c r="E549" i="11"/>
  <c r="E549" i="13" s="1"/>
  <c r="E747" i="11"/>
  <c r="E747" i="13" s="1"/>
  <c r="E551" i="11"/>
  <c r="E551" i="13" s="1"/>
  <c r="E918" i="11"/>
  <c r="E765" i="11"/>
  <c r="E765" i="13" s="1"/>
  <c r="E660" i="11"/>
  <c r="E660" i="13" s="1"/>
  <c r="E931" i="11"/>
  <c r="E931" i="13" s="1"/>
  <c r="E617" i="11"/>
  <c r="E617" i="13" s="1"/>
  <c r="E654" i="11"/>
  <c r="E949" i="11"/>
  <c r="E949" i="13" s="1"/>
  <c r="E771" i="11"/>
  <c r="E771" i="13" s="1"/>
  <c r="E769" i="11"/>
  <c r="E626" i="11"/>
  <c r="E626" i="13" s="1"/>
  <c r="E851" i="11"/>
  <c r="E851" i="13" s="1"/>
  <c r="E751" i="11"/>
  <c r="E963" i="11"/>
  <c r="E963" i="13" s="1"/>
  <c r="E646" i="11"/>
  <c r="E646" i="13" s="1"/>
  <c r="E749" i="11"/>
  <c r="E749" i="13" s="1"/>
  <c r="E644" i="11"/>
  <c r="E644" i="13" s="1"/>
  <c r="E979" i="11"/>
  <c r="E979" i="13" s="1"/>
  <c r="E938" i="11"/>
  <c r="E938" i="13" s="1"/>
  <c r="E981" i="11"/>
  <c r="E684" i="11"/>
  <c r="E684" i="13" s="1"/>
  <c r="E572" i="11"/>
  <c r="E572" i="13" s="1"/>
  <c r="E801" i="11"/>
  <c r="E801" i="13" s="1"/>
  <c r="E925" i="11"/>
  <c r="E925" i="13" s="1"/>
  <c r="E550" i="11"/>
  <c r="E550" i="13" s="1"/>
  <c r="E804" i="11"/>
  <c r="E740" i="11"/>
  <c r="E740" i="13" s="1"/>
  <c r="E872" i="11"/>
  <c r="E872" i="13" s="1"/>
  <c r="E559" i="11"/>
  <c r="E559" i="13" s="1"/>
  <c r="E665" i="11"/>
  <c r="E665" i="13" s="1"/>
  <c r="E669" i="11"/>
  <c r="E669" i="13" s="1"/>
  <c r="E793" i="11"/>
  <c r="E793" i="13" s="1"/>
  <c r="E990" i="11"/>
  <c r="E990" i="13" s="1"/>
  <c r="E837" i="11"/>
  <c r="E796" i="11"/>
  <c r="E796" i="13" s="1"/>
  <c r="E732" i="11"/>
  <c r="E875" i="11"/>
  <c r="E875" i="13" s="1"/>
  <c r="E977" i="11"/>
  <c r="E977" i="13" s="1"/>
  <c r="E913" i="11"/>
  <c r="E913" i="13" s="1"/>
  <c r="E928" i="11"/>
  <c r="E928" i="13" s="1"/>
  <c r="E596" i="11"/>
  <c r="E596" i="13" s="1"/>
  <c r="E857" i="11"/>
  <c r="E857" i="13" s="1"/>
  <c r="E580" i="11"/>
  <c r="E580" i="13" s="1"/>
  <c r="E829" i="11"/>
  <c r="E980" i="11"/>
  <c r="E980" i="13" s="1"/>
  <c r="E916" i="11"/>
  <c r="E916" i="13" s="1"/>
  <c r="E788" i="11"/>
  <c r="E724" i="11"/>
  <c r="E724" i="13" s="1"/>
  <c r="E984" i="11"/>
  <c r="E682" i="11"/>
  <c r="E720" i="11"/>
  <c r="E720" i="13" s="1"/>
  <c r="E556" i="11"/>
  <c r="E609" i="11"/>
  <c r="E609" i="13" s="1"/>
  <c r="E974" i="11"/>
  <c r="E974" i="13" s="1"/>
  <c r="E718" i="11"/>
  <c r="E885" i="11"/>
  <c r="E885" i="13" s="1"/>
  <c r="E693" i="11"/>
  <c r="E693" i="13" s="1"/>
  <c r="E972" i="11"/>
  <c r="E844" i="11"/>
  <c r="E844" i="13" s="1"/>
  <c r="E780" i="11"/>
  <c r="E780" i="13" s="1"/>
  <c r="E976" i="11"/>
  <c r="E976" i="13" s="1"/>
  <c r="E604" i="11"/>
  <c r="E604" i="13" s="1"/>
  <c r="E816" i="11"/>
  <c r="E816" i="13" s="1"/>
  <c r="E610" i="11"/>
  <c r="E610" i="13" s="1"/>
  <c r="E950" i="11"/>
  <c r="E950" i="13" s="1"/>
  <c r="E566" i="11"/>
  <c r="E815" i="11"/>
  <c r="E815" i="13" s="1"/>
  <c r="E838" i="11"/>
  <c r="E813" i="11"/>
  <c r="E813" i="13" s="1"/>
  <c r="E900" i="11"/>
  <c r="E900" i="13" s="1"/>
  <c r="E708" i="11"/>
  <c r="E889" i="11"/>
  <c r="E889" i="13" s="1"/>
  <c r="E595" i="11"/>
  <c r="E595" i="13" s="1"/>
  <c r="E567" i="11"/>
  <c r="E699" i="11"/>
  <c r="E699" i="13" s="1"/>
  <c r="E600" i="11"/>
  <c r="E600" i="13" s="1"/>
  <c r="E1005" i="13"/>
  <c r="E1000" i="13"/>
  <c r="E878" i="11"/>
  <c r="E878" i="13" s="1"/>
  <c r="E853" i="11"/>
  <c r="E853" i="13" s="1"/>
  <c r="E748" i="11"/>
  <c r="E748" i="13" s="1"/>
  <c r="E779" i="11"/>
  <c r="E779" i="13" s="1"/>
  <c r="E584" i="11"/>
  <c r="E584" i="13" s="1"/>
  <c r="E712" i="11"/>
  <c r="E712" i="13" s="1"/>
  <c r="E973" i="11"/>
  <c r="E973" i="13" s="1"/>
  <c r="E612" i="11"/>
  <c r="E612" i="13" s="1"/>
  <c r="E814" i="11"/>
  <c r="E789" i="11"/>
  <c r="E789" i="13" s="1"/>
  <c r="E880" i="11"/>
  <c r="E880" i="13" s="1"/>
  <c r="E848" i="11"/>
  <c r="E603" i="11"/>
  <c r="E603" i="13" s="1"/>
  <c r="E787" i="11"/>
  <c r="E962" i="11"/>
  <c r="E962" i="13" s="1"/>
  <c r="E864" i="11"/>
  <c r="E864" i="13" s="1"/>
  <c r="E954" i="11"/>
  <c r="E954" i="13" s="1"/>
  <c r="E969" i="11"/>
  <c r="E969" i="13" s="1"/>
  <c r="E587" i="11"/>
  <c r="E587" i="13" s="1"/>
  <c r="E680" i="11"/>
  <c r="E571" i="11"/>
  <c r="E571" i="13" s="1"/>
  <c r="E846" i="11"/>
  <c r="E629" i="11"/>
  <c r="E629" i="13" s="1"/>
  <c r="E946" i="11"/>
  <c r="E946" i="13" s="1"/>
  <c r="E897" i="11"/>
  <c r="E897" i="13" s="1"/>
  <c r="E935" i="11"/>
  <c r="E935" i="13" s="1"/>
  <c r="E919" i="11"/>
  <c r="E558" i="11"/>
  <c r="E558" i="13" s="1"/>
  <c r="E929" i="11"/>
  <c r="E929" i="13" s="1"/>
  <c r="E546" i="11"/>
  <c r="E717" i="11"/>
  <c r="E717" i="13" s="1"/>
  <c r="E581" i="11"/>
  <c r="E581" i="13" s="1"/>
  <c r="E798" i="11"/>
  <c r="E709" i="11"/>
  <c r="E709" i="13" s="1"/>
  <c r="E696" i="11"/>
  <c r="E696" i="13" s="1"/>
  <c r="E834" i="11"/>
  <c r="E492" i="11"/>
  <c r="E492" i="13" s="1"/>
  <c r="E635" i="11"/>
  <c r="E635" i="13" s="1"/>
  <c r="E554" i="11"/>
  <c r="E554" i="13" s="1"/>
  <c r="E570" i="11"/>
  <c r="E570" i="13" s="1"/>
  <c r="E667" i="11"/>
  <c r="E854" i="11"/>
  <c r="E854" i="13" s="1"/>
  <c r="E995" i="11"/>
  <c r="E995" i="13" s="1"/>
  <c r="E867" i="11"/>
  <c r="E823" i="11"/>
  <c r="E823" i="13" s="1"/>
  <c r="E585" i="11"/>
  <c r="E585" i="13" s="1"/>
  <c r="E743" i="11"/>
  <c r="E743" i="13" s="1"/>
  <c r="E887" i="11"/>
  <c r="E887" i="13" s="1"/>
  <c r="E762" i="11"/>
  <c r="E762" i="13" s="1"/>
  <c r="E590" i="11"/>
  <c r="E590" i="13" s="1"/>
  <c r="E578" i="11"/>
  <c r="E578" i="13" s="1"/>
  <c r="E675" i="11"/>
  <c r="E675" i="13" s="1"/>
  <c r="E713" i="11"/>
  <c r="E713" i="13" s="1"/>
  <c r="E562" i="11"/>
  <c r="E986" i="11"/>
  <c r="E986" i="13" s="1"/>
  <c r="E582" i="11"/>
  <c r="E582" i="13" s="1"/>
  <c r="E621" i="11"/>
  <c r="E621" i="13" s="1"/>
  <c r="E818" i="11"/>
  <c r="E818" i="13" s="1"/>
  <c r="E903" i="11"/>
  <c r="E903" i="13" s="1"/>
  <c r="E737" i="11"/>
  <c r="E811" i="11"/>
  <c r="E811" i="13" s="1"/>
  <c r="E989" i="11"/>
  <c r="E989" i="13" s="1"/>
  <c r="E593" i="11"/>
  <c r="E593" i="13" s="1"/>
  <c r="E830" i="11"/>
  <c r="E830" i="13" s="1"/>
  <c r="E574" i="11"/>
  <c r="E997" i="11"/>
  <c r="E997" i="13" s="1"/>
  <c r="E741" i="11"/>
  <c r="E741" i="13" s="1"/>
  <c r="E956" i="11"/>
  <c r="E907" i="11"/>
  <c r="E907" i="13" s="1"/>
  <c r="E866" i="11"/>
  <c r="E866" i="13" s="1"/>
  <c r="E960" i="11"/>
  <c r="E960" i="13" s="1"/>
  <c r="E643" i="11"/>
  <c r="E643" i="13" s="1"/>
  <c r="E557" i="11"/>
  <c r="E807" i="11"/>
  <c r="E807" i="13" s="1"/>
  <c r="E544" i="11"/>
  <c r="E544" i="13" s="1"/>
  <c r="E619" i="11"/>
  <c r="E822" i="11"/>
  <c r="E822" i="13" s="1"/>
  <c r="E694" i="11"/>
  <c r="E694" i="13" s="1"/>
  <c r="E922" i="11"/>
  <c r="E922" i="13" s="1"/>
  <c r="E952" i="11"/>
  <c r="E952" i="13" s="1"/>
  <c r="E690" i="11"/>
  <c r="E639" i="11"/>
  <c r="E639" i="13" s="1"/>
  <c r="E538" i="11"/>
  <c r="E538" i="13" s="1"/>
  <c r="E767" i="11"/>
  <c r="E634" i="11"/>
  <c r="E634" i="13" s="1"/>
  <c r="E886" i="11"/>
  <c r="E636" i="11"/>
  <c r="E636" i="13" s="1"/>
  <c r="E945" i="11"/>
  <c r="E945" i="13" s="1"/>
  <c r="E753" i="11"/>
  <c r="E775" i="11"/>
  <c r="E775" i="13" s="1"/>
  <c r="E736" i="11"/>
  <c r="E736" i="13" s="1"/>
  <c r="E633" i="11"/>
  <c r="E633" i="13" s="1"/>
  <c r="E722" i="11"/>
  <c r="E722" i="13" s="1"/>
  <c r="E797" i="11"/>
  <c r="E797" i="13" s="1"/>
  <c r="E770" i="11"/>
  <c r="E770" i="13" s="1"/>
  <c r="E966" i="11"/>
  <c r="E966" i="13" s="1"/>
  <c r="E774" i="11"/>
  <c r="E774" i="13" s="1"/>
  <c r="E836" i="11"/>
  <c r="E836" i="13" s="1"/>
  <c r="E772" i="11"/>
  <c r="E772" i="13" s="1"/>
  <c r="E874" i="11"/>
  <c r="E904" i="11"/>
  <c r="E904" i="13" s="1"/>
  <c r="E760" i="11"/>
  <c r="E657" i="11"/>
  <c r="E657" i="13" s="1"/>
  <c r="E715" i="11"/>
  <c r="E715" i="13" s="1"/>
  <c r="E958" i="11"/>
  <c r="E892" i="11"/>
  <c r="E892" i="13" s="1"/>
  <c r="E764" i="11"/>
  <c r="E764" i="13" s="1"/>
  <c r="E700" i="11"/>
  <c r="E560" i="11"/>
  <c r="E560" i="13" s="1"/>
  <c r="E744" i="11"/>
  <c r="E744" i="13" s="1"/>
  <c r="E641" i="11"/>
  <c r="E641" i="13" s="1"/>
  <c r="E704" i="11"/>
  <c r="E704" i="13" s="1"/>
  <c r="E602" i="11"/>
  <c r="E602" i="13" s="1"/>
  <c r="E856" i="11"/>
  <c r="E856" i="13" s="1"/>
  <c r="E564" i="11"/>
  <c r="E564" i="13" s="1"/>
  <c r="E791" i="11"/>
  <c r="E791" i="13" s="1"/>
  <c r="E591" i="11"/>
  <c r="E591" i="13" s="1"/>
  <c r="E552" i="11"/>
  <c r="E552" i="13" s="1"/>
  <c r="E733" i="11"/>
  <c r="E733" i="13" s="1"/>
  <c r="E884" i="11"/>
  <c r="E884" i="13" s="1"/>
  <c r="E674" i="11"/>
  <c r="E695" i="11"/>
  <c r="E695" i="13" s="1"/>
  <c r="E615" i="11"/>
  <c r="E615" i="13" s="1"/>
  <c r="E943" i="11"/>
  <c r="E756" i="11"/>
  <c r="E756" i="13" s="1"/>
  <c r="E937" i="11"/>
  <c r="E805" i="11"/>
  <c r="E805" i="13" s="1"/>
  <c r="E896" i="11"/>
  <c r="E896" i="13" s="1"/>
  <c r="E605" i="11"/>
  <c r="E899" i="11"/>
  <c r="E899" i="13" s="1"/>
  <c r="E735" i="11"/>
  <c r="E735" i="13" s="1"/>
  <c r="E766" i="11"/>
  <c r="E702" i="11"/>
  <c r="E702" i="13" s="1"/>
  <c r="E933" i="11"/>
  <c r="E933" i="13" s="1"/>
  <c r="E746" i="11"/>
  <c r="E746" i="13" s="1"/>
  <c r="E991" i="11"/>
  <c r="E991" i="13" s="1"/>
  <c r="E681" i="11"/>
  <c r="E681" i="13" s="1"/>
  <c r="E586" i="11"/>
  <c r="E586" i="13" s="1"/>
  <c r="E847" i="11"/>
  <c r="E847" i="13" s="1"/>
  <c r="E723" i="11"/>
  <c r="E623" i="11"/>
  <c r="E623" i="13" s="1"/>
  <c r="E927" i="11"/>
  <c r="E927" i="13" s="1"/>
  <c r="E755" i="11"/>
  <c r="E755" i="13" s="1"/>
  <c r="E664" i="11"/>
  <c r="E664" i="13" s="1"/>
  <c r="E630" i="11"/>
  <c r="E833" i="11"/>
  <c r="E833" i="13" s="1"/>
  <c r="E672" i="11"/>
  <c r="E672" i="13" s="1"/>
  <c r="E894" i="11"/>
  <c r="E638" i="11"/>
  <c r="E638" i="13" s="1"/>
  <c r="E613" i="11"/>
  <c r="E613" i="13" s="1"/>
  <c r="E971" i="11"/>
  <c r="E971" i="13" s="1"/>
  <c r="E650" i="11"/>
  <c r="E650" i="13" s="1"/>
  <c r="E628" i="11"/>
  <c r="E800" i="11"/>
  <c r="E800" i="13" s="1"/>
  <c r="E577" i="11"/>
  <c r="E577" i="13" s="1"/>
  <c r="E869" i="11"/>
  <c r="E869" i="13" s="1"/>
  <c r="E828" i="11"/>
  <c r="E828" i="13" s="1"/>
  <c r="E994" i="11"/>
  <c r="E994" i="13" s="1"/>
  <c r="E881" i="11"/>
  <c r="E881" i="13" s="1"/>
  <c r="E784" i="11"/>
  <c r="E784" i="13" s="1"/>
  <c r="E688" i="11"/>
  <c r="E826" i="11"/>
  <c r="E826" i="13" s="1"/>
  <c r="E608" i="11"/>
  <c r="E608" i="13" s="1"/>
  <c r="E683" i="11"/>
  <c r="E683" i="13" s="1"/>
  <c r="E555" i="11"/>
  <c r="E555" i="13" s="1"/>
  <c r="E877" i="11"/>
  <c r="E877" i="13" s="1"/>
  <c r="E711" i="11"/>
  <c r="E677" i="11"/>
  <c r="E677" i="13" s="1"/>
  <c r="E930" i="11"/>
  <c r="E930" i="13" s="1"/>
  <c r="E849" i="11"/>
  <c r="E849" i="13" s="1"/>
  <c r="E422" i="11"/>
  <c r="E422" i="13" s="1"/>
  <c r="E511" i="11"/>
  <c r="E501" i="11"/>
  <c r="E501" i="13" s="1"/>
  <c r="E531" i="11"/>
  <c r="E474" i="11"/>
  <c r="E509" i="11"/>
  <c r="E509" i="13" s="1"/>
  <c r="E527" i="11"/>
  <c r="E527" i="13" s="1"/>
  <c r="E513" i="11"/>
  <c r="E513" i="13" s="1"/>
  <c r="E491" i="11"/>
  <c r="E491" i="13" s="1"/>
  <c r="E517" i="11"/>
  <c r="E517" i="13" s="1"/>
  <c r="E494" i="11"/>
  <c r="E494" i="13" s="1"/>
  <c r="E468" i="11"/>
  <c r="E437" i="11"/>
  <c r="E437" i="13" s="1"/>
  <c r="E452" i="11"/>
  <c r="E452" i="13" s="1"/>
  <c r="E412" i="11"/>
  <c r="E412" i="13" s="1"/>
  <c r="E457" i="11"/>
  <c r="E457" i="13" s="1"/>
  <c r="E464" i="11"/>
  <c r="E464" i="13" s="1"/>
  <c r="E417" i="11"/>
  <c r="E433" i="11"/>
  <c r="E433" i="13" s="1"/>
  <c r="E526" i="11"/>
  <c r="E526" i="13" s="1"/>
  <c r="E518" i="11"/>
  <c r="E518" i="13" s="1"/>
  <c r="E420" i="11"/>
  <c r="E420" i="13" s="1"/>
  <c r="E453" i="11"/>
  <c r="E453" i="13" s="1"/>
  <c r="E482" i="11"/>
  <c r="E482" i="13" s="1"/>
  <c r="E510" i="11"/>
  <c r="E510" i="13" s="1"/>
  <c r="E440" i="11"/>
  <c r="E486" i="11"/>
  <c r="E486" i="13" s="1"/>
  <c r="E490" i="11"/>
  <c r="E467" i="11"/>
  <c r="E467" i="13" s="1"/>
  <c r="E465" i="11"/>
  <c r="E465" i="13" s="1"/>
  <c r="E475" i="11"/>
  <c r="E475" i="13" s="1"/>
  <c r="E461" i="11"/>
  <c r="E461" i="13" s="1"/>
  <c r="E451" i="11"/>
  <c r="E470" i="11"/>
  <c r="E410" i="11"/>
  <c r="E410" i="13" s="1"/>
  <c r="E504" i="11"/>
  <c r="E504" i="13" s="1"/>
  <c r="E447" i="11"/>
  <c r="E447" i="13" s="1"/>
  <c r="E454" i="11"/>
  <c r="E454" i="13" s="1"/>
  <c r="E423" i="11"/>
  <c r="E423" i="13" s="1"/>
  <c r="E500" i="11"/>
  <c r="E500" i="13" s="1"/>
  <c r="E435" i="11"/>
  <c r="E435" i="13" s="1"/>
  <c r="E446" i="11"/>
  <c r="E415" i="11"/>
  <c r="E415" i="13" s="1"/>
  <c r="E414" i="11"/>
  <c r="E414" i="13" s="1"/>
  <c r="E450" i="11"/>
  <c r="E450" i="13" s="1"/>
  <c r="E419" i="11"/>
  <c r="E419" i="13" s="1"/>
  <c r="E434" i="11"/>
  <c r="E434" i="13" s="1"/>
  <c r="E495" i="11"/>
  <c r="E495" i="13" s="1"/>
  <c r="E499" i="11"/>
  <c r="E499" i="13" s="1"/>
  <c r="E525" i="11"/>
  <c r="E405" i="11"/>
  <c r="E405" i="13" s="1"/>
  <c r="E460" i="11"/>
  <c r="E460" i="13" s="1"/>
  <c r="E515" i="11"/>
  <c r="E515" i="13" s="1"/>
  <c r="E523" i="11"/>
  <c r="E523" i="13" s="1"/>
  <c r="E521" i="11"/>
  <c r="E521" i="13" s="1"/>
  <c r="E507" i="11"/>
  <c r="E507" i="13" s="1"/>
  <c r="E519" i="11"/>
  <c r="E519" i="13" s="1"/>
  <c r="E497" i="11"/>
  <c r="E497" i="13" s="1"/>
  <c r="E505" i="11"/>
  <c r="E505" i="13" s="1"/>
  <c r="E503" i="11"/>
  <c r="E493" i="11"/>
  <c r="E493" i="13" s="1"/>
  <c r="E529" i="11"/>
  <c r="E529" i="13" s="1"/>
  <c r="E426" i="11"/>
  <c r="E426" i="13" s="1"/>
  <c r="E421" i="11"/>
  <c r="E421" i="13" s="1"/>
  <c r="E428" i="11"/>
  <c r="E428" i="13" s="1"/>
  <c r="E476" i="11"/>
  <c r="E408" i="11"/>
  <c r="E408" i="13" s="1"/>
  <c r="E409" i="11"/>
  <c r="E514" i="11"/>
  <c r="E514" i="13" s="1"/>
  <c r="E441" i="11"/>
  <c r="E441" i="13" s="1"/>
  <c r="E445" i="11"/>
  <c r="E445" i="13" s="1"/>
  <c r="E498" i="11"/>
  <c r="E498" i="13" s="1"/>
  <c r="E425" i="11"/>
  <c r="E425" i="13" s="1"/>
  <c r="E429" i="11"/>
  <c r="E436" i="11"/>
  <c r="E436" i="13" s="1"/>
  <c r="E489" i="11"/>
  <c r="E424" i="11"/>
  <c r="E424" i="13" s="1"/>
  <c r="E488" i="11"/>
  <c r="E488" i="13" s="1"/>
  <c r="E438" i="11"/>
  <c r="E438" i="13" s="1"/>
  <c r="E496" i="11"/>
  <c r="E496" i="13" s="1"/>
  <c r="E449" i="11"/>
  <c r="E449" i="13" s="1"/>
  <c r="E427" i="11"/>
  <c r="E480" i="11"/>
  <c r="E480" i="13" s="1"/>
  <c r="E413" i="11"/>
  <c r="E413" i="13" s="1"/>
  <c r="E484" i="11"/>
  <c r="E456" i="11"/>
  <c r="E456" i="13" s="1"/>
  <c r="E444" i="11"/>
  <c r="E444" i="13" s="1"/>
  <c r="E502" i="11"/>
  <c r="E502" i="13" s="1"/>
  <c r="E473" i="11"/>
  <c r="E469" i="11"/>
  <c r="E485" i="11"/>
  <c r="E485" i="13" s="1"/>
  <c r="E506" i="11"/>
  <c r="E506" i="13" s="1"/>
  <c r="E479" i="11"/>
  <c r="E479" i="13" s="1"/>
  <c r="E448" i="11"/>
  <c r="E448" i="13" s="1"/>
  <c r="E481" i="11"/>
  <c r="E481" i="13" s="1"/>
  <c r="E406" i="11"/>
  <c r="E406" i="13" s="1"/>
  <c r="E483" i="11"/>
  <c r="E483" i="13" s="1"/>
  <c r="E432" i="11"/>
  <c r="E432" i="13" s="1"/>
  <c r="E463" i="11"/>
  <c r="E463" i="13" s="1"/>
  <c r="E416" i="11"/>
  <c r="E477" i="11"/>
  <c r="E477" i="13" s="1"/>
  <c r="E522" i="11"/>
  <c r="E522" i="13" s="1"/>
  <c r="E487" i="11"/>
  <c r="E487" i="13" s="1"/>
  <c r="E471" i="11"/>
  <c r="E471" i="13" s="1"/>
  <c r="E404" i="11"/>
  <c r="E404" i="13" s="1"/>
  <c r="E430" i="11"/>
  <c r="E466" i="11"/>
  <c r="E466" i="13" s="1"/>
  <c r="E431" i="11"/>
  <c r="E431" i="13" s="1"/>
  <c r="E459" i="11"/>
  <c r="E459" i="13" s="1"/>
  <c r="E530" i="11"/>
  <c r="E530" i="13" s="1"/>
  <c r="E516" i="11"/>
  <c r="E516" i="13" s="1"/>
  <c r="E443" i="11"/>
  <c r="E443" i="13" s="1"/>
  <c r="E524" i="11"/>
  <c r="E524" i="13" s="1"/>
  <c r="E478" i="11"/>
  <c r="E528" i="11"/>
  <c r="E528" i="13" s="1"/>
  <c r="E455" i="11"/>
  <c r="E442" i="11"/>
  <c r="E442" i="13" s="1"/>
  <c r="E520" i="11"/>
  <c r="E520" i="13" s="1"/>
  <c r="E512" i="11"/>
  <c r="E512" i="13" s="1"/>
  <c r="E439" i="11"/>
  <c r="E439" i="13" s="1"/>
  <c r="E472" i="11"/>
  <c r="E472" i="13" s="1"/>
  <c r="E462" i="11"/>
  <c r="E458" i="11"/>
  <c r="E458" i="13" s="1"/>
  <c r="E407" i="11"/>
  <c r="E407" i="13" s="1"/>
  <c r="E411" i="11"/>
  <c r="E411" i="13" s="1"/>
  <c r="E418" i="11"/>
  <c r="E418" i="13" s="1"/>
  <c r="E508" i="11"/>
  <c r="E508" i="13" s="1"/>
  <c r="I971" i="13"/>
  <c r="L413" i="13"/>
  <c r="P869" i="13"/>
  <c r="M971" i="13"/>
  <c r="H513" i="13"/>
  <c r="O856" i="13"/>
  <c r="J677" i="13"/>
  <c r="R688" i="13"/>
  <c r="K677" i="13"/>
  <c r="X688" i="13"/>
  <c r="P688" i="13"/>
  <c r="Y688" i="13"/>
  <c r="J513" i="13"/>
  <c r="P623" i="13"/>
  <c r="J869" i="13"/>
  <c r="X623" i="13"/>
  <c r="M78" i="13"/>
  <c r="F869" i="13"/>
  <c r="N170" i="13"/>
  <c r="I688" i="13"/>
  <c r="U78" i="13"/>
  <c r="W958" i="13"/>
  <c r="H638" i="13"/>
  <c r="N446" i="13"/>
  <c r="X869" i="13"/>
  <c r="L677" i="13"/>
  <c r="I881" i="13"/>
  <c r="Z849" i="13"/>
  <c r="P413" i="13"/>
  <c r="N211" i="13"/>
  <c r="L513" i="13"/>
  <c r="R170" i="13"/>
  <c r="K81" i="13"/>
  <c r="O623" i="13"/>
  <c r="V552" i="13"/>
  <c r="F78" i="13"/>
  <c r="O958" i="13"/>
  <c r="V446" i="13"/>
  <c r="G869" i="13"/>
  <c r="V828" i="13"/>
  <c r="X413" i="13"/>
  <c r="W211" i="13"/>
  <c r="Z170" i="13"/>
  <c r="U81" i="13"/>
  <c r="Y623" i="13"/>
  <c r="X552" i="13"/>
  <c r="W78" i="13"/>
  <c r="E364" i="11"/>
  <c r="E379" i="11"/>
  <c r="E379" i="13" s="1"/>
  <c r="E315" i="11"/>
  <c r="E315" i="13" s="1"/>
  <c r="E384" i="11"/>
  <c r="E391" i="11"/>
  <c r="E391" i="13" s="1"/>
  <c r="E344" i="11"/>
  <c r="E344" i="13" s="1"/>
  <c r="E276" i="11"/>
  <c r="E276" i="13" s="1"/>
  <c r="E299" i="11"/>
  <c r="E299" i="13" s="1"/>
  <c r="E360" i="11"/>
  <c r="E360" i="13" s="1"/>
  <c r="E331" i="11"/>
  <c r="E331" i="13" s="1"/>
  <c r="E284" i="11"/>
  <c r="E284" i="13" s="1"/>
  <c r="E388" i="11"/>
  <c r="E280" i="11"/>
  <c r="E280" i="13" s="1"/>
  <c r="E347" i="11"/>
  <c r="E347" i="13" s="1"/>
  <c r="E392" i="11"/>
  <c r="E392" i="13" s="1"/>
  <c r="E380" i="11"/>
  <c r="E380" i="13" s="1"/>
  <c r="E351" i="11"/>
  <c r="E295" i="11"/>
  <c r="E295" i="13" s="1"/>
  <c r="E367" i="11"/>
  <c r="E367" i="13" s="1"/>
  <c r="E303" i="11"/>
  <c r="E303" i="13" s="1"/>
  <c r="E395" i="11"/>
  <c r="E395" i="13" s="1"/>
  <c r="E400" i="11"/>
  <c r="E400" i="13" s="1"/>
  <c r="E339" i="11"/>
  <c r="E339" i="13" s="1"/>
  <c r="E387" i="11"/>
  <c r="E387" i="13" s="1"/>
  <c r="E286" i="11"/>
  <c r="E286" i="13" s="1"/>
  <c r="E308" i="11"/>
  <c r="E308" i="13" s="1"/>
  <c r="E402" i="11"/>
  <c r="E402" i="13" s="1"/>
  <c r="E302" i="11"/>
  <c r="E353" i="11"/>
  <c r="E353" i="13" s="1"/>
  <c r="E301" i="11"/>
  <c r="E269" i="11"/>
  <c r="E269" i="13" s="1"/>
  <c r="E279" i="11"/>
  <c r="E279" i="13" s="1"/>
  <c r="E369" i="11"/>
  <c r="E369" i="13" s="1"/>
  <c r="E267" i="11"/>
  <c r="E267" i="13" s="1"/>
  <c r="E313" i="11"/>
  <c r="E313" i="13" s="1"/>
  <c r="E336" i="11"/>
  <c r="E336" i="13" s="1"/>
  <c r="E245" i="11"/>
  <c r="E245" i="13" s="1"/>
  <c r="E330" i="11"/>
  <c r="E330" i="13" s="1"/>
  <c r="E305" i="11"/>
  <c r="E305" i="13" s="1"/>
  <c r="E346" i="11"/>
  <c r="E346" i="13" s="1"/>
  <c r="E381" i="11"/>
  <c r="E381" i="13" s="1"/>
  <c r="E361" i="11"/>
  <c r="E361" i="13" s="1"/>
  <c r="E324" i="11"/>
  <c r="E324" i="13" s="1"/>
  <c r="E335" i="11"/>
  <c r="E335" i="13" s="1"/>
  <c r="E374" i="11"/>
  <c r="E374" i="13" s="1"/>
  <c r="E362" i="11"/>
  <c r="E362" i="13" s="1"/>
  <c r="E341" i="11"/>
  <c r="E341" i="13" s="1"/>
  <c r="E365" i="11"/>
  <c r="E365" i="13" s="1"/>
  <c r="E378" i="11"/>
  <c r="E378" i="13" s="1"/>
  <c r="E373" i="11"/>
  <c r="E373" i="13" s="1"/>
  <c r="E334" i="11"/>
  <c r="E334" i="13" s="1"/>
  <c r="E289" i="11"/>
  <c r="E289" i="13" s="1"/>
  <c r="E401" i="11"/>
  <c r="E401" i="13" s="1"/>
  <c r="E389" i="11"/>
  <c r="E389" i="13" s="1"/>
  <c r="E327" i="11"/>
  <c r="E327" i="13" s="1"/>
  <c r="E296" i="11"/>
  <c r="E296" i="13" s="1"/>
  <c r="E319" i="11"/>
  <c r="E319" i="13" s="1"/>
  <c r="E332" i="11"/>
  <c r="E332" i="13" s="1"/>
  <c r="E328" i="11"/>
  <c r="E328" i="13" s="1"/>
  <c r="E285" i="11"/>
  <c r="E285" i="13" s="1"/>
  <c r="E357" i="11"/>
  <c r="E357" i="13" s="1"/>
  <c r="E283" i="11"/>
  <c r="E283" i="13" s="1"/>
  <c r="E281" i="11"/>
  <c r="E281" i="13" s="1"/>
  <c r="E354" i="11"/>
  <c r="E354" i="13" s="1"/>
  <c r="E318" i="11"/>
  <c r="E318" i="13" s="1"/>
  <c r="E338" i="11"/>
  <c r="E338" i="13" s="1"/>
  <c r="E397" i="11"/>
  <c r="E397" i="13" s="1"/>
  <c r="E393" i="11"/>
  <c r="E377" i="11"/>
  <c r="E377" i="13" s="1"/>
  <c r="E337" i="11"/>
  <c r="E337" i="13" s="1"/>
  <c r="E314" i="11"/>
  <c r="E314" i="13" s="1"/>
  <c r="E309" i="11"/>
  <c r="E309" i="13" s="1"/>
  <c r="E294" i="11"/>
  <c r="E294" i="13" s="1"/>
  <c r="E298" i="11"/>
  <c r="E298" i="13" s="1"/>
  <c r="E323" i="11"/>
  <c r="E323" i="13" s="1"/>
  <c r="E278" i="11"/>
  <c r="E278" i="13" s="1"/>
  <c r="E287" i="11"/>
  <c r="E287" i="13" s="1"/>
  <c r="E311" i="11"/>
  <c r="E311" i="13" s="1"/>
  <c r="E396" i="11"/>
  <c r="E396" i="13" s="1"/>
  <c r="E375" i="11"/>
  <c r="E375" i="13" s="1"/>
  <c r="E300" i="11"/>
  <c r="E300" i="13" s="1"/>
  <c r="E368" i="11"/>
  <c r="E368" i="13" s="1"/>
  <c r="E372" i="11"/>
  <c r="E372" i="13" s="1"/>
  <c r="E399" i="11"/>
  <c r="E399" i="13" s="1"/>
  <c r="E352" i="11"/>
  <c r="E352" i="13" s="1"/>
  <c r="E359" i="11"/>
  <c r="E359" i="13" s="1"/>
  <c r="E356" i="11"/>
  <c r="E356" i="13" s="1"/>
  <c r="E363" i="11"/>
  <c r="E363" i="13" s="1"/>
  <c r="E343" i="11"/>
  <c r="E343" i="13" s="1"/>
  <c r="E376" i="11"/>
  <c r="E376" i="13" s="1"/>
  <c r="E340" i="11"/>
  <c r="E340" i="13" s="1"/>
  <c r="E383" i="11"/>
  <c r="E348" i="11"/>
  <c r="E348" i="13" s="1"/>
  <c r="E282" i="11"/>
  <c r="E282" i="13" s="1"/>
  <c r="E321" i="11"/>
  <c r="E321" i="13" s="1"/>
  <c r="E355" i="11"/>
  <c r="E355" i="13" s="1"/>
  <c r="E329" i="11"/>
  <c r="E329" i="13" s="1"/>
  <c r="E292" i="11"/>
  <c r="E292" i="13" s="1"/>
  <c r="E371" i="11"/>
  <c r="E371" i="13" s="1"/>
  <c r="G623" i="13"/>
  <c r="E277" i="11"/>
  <c r="E277" i="13" s="1"/>
  <c r="E358" i="11"/>
  <c r="E386" i="11"/>
  <c r="E386" i="13" s="1"/>
  <c r="E370" i="11"/>
  <c r="E370" i="13" s="1"/>
  <c r="E312" i="11"/>
  <c r="E312" i="13" s="1"/>
  <c r="E350" i="11"/>
  <c r="E350" i="13" s="1"/>
  <c r="E307" i="11"/>
  <c r="E307" i="13" s="1"/>
  <c r="E288" i="11"/>
  <c r="E288" i="13" s="1"/>
  <c r="E342" i="11"/>
  <c r="E342" i="13" s="1"/>
  <c r="E394" i="11"/>
  <c r="E394" i="13" s="1"/>
  <c r="E322" i="11"/>
  <c r="E322" i="13" s="1"/>
  <c r="E297" i="11"/>
  <c r="E297" i="13" s="1"/>
  <c r="E320" i="11"/>
  <c r="E320" i="13" s="1"/>
  <c r="E398" i="11"/>
  <c r="E398" i="13" s="1"/>
  <c r="E291" i="11"/>
  <c r="E291" i="13" s="1"/>
  <c r="E385" i="11"/>
  <c r="E385" i="13" s="1"/>
  <c r="E304" i="11"/>
  <c r="E304" i="13" s="1"/>
  <c r="E390" i="11"/>
  <c r="E390" i="13" s="1"/>
  <c r="E349" i="11"/>
  <c r="E349" i="13" s="1"/>
  <c r="E316" i="11"/>
  <c r="E316" i="13" s="1"/>
  <c r="E382" i="11"/>
  <c r="E382" i="13" s="1"/>
  <c r="E345" i="11"/>
  <c r="E345" i="13" s="1"/>
  <c r="E326" i="11"/>
  <c r="E326" i="13" s="1"/>
  <c r="K623" i="13"/>
  <c r="E366" i="11"/>
  <c r="E366" i="13" s="1"/>
  <c r="E325" i="11"/>
  <c r="E325" i="13" s="1"/>
  <c r="E403" i="11"/>
  <c r="E403" i="13" s="1"/>
  <c r="E310" i="11"/>
  <c r="E310" i="13" s="1"/>
  <c r="E333" i="11"/>
  <c r="E333" i="13" s="1"/>
  <c r="E293" i="11"/>
  <c r="E293" i="13" s="1"/>
  <c r="E317" i="11"/>
  <c r="E317" i="13" s="1"/>
  <c r="E306" i="11"/>
  <c r="E306" i="13" s="1"/>
  <c r="E290" i="11"/>
  <c r="E290" i="13" s="1"/>
  <c r="E154" i="11"/>
  <c r="E154" i="13" s="1"/>
  <c r="E174" i="11"/>
  <c r="E174" i="13" s="1"/>
  <c r="E222" i="11"/>
  <c r="E222" i="13" s="1"/>
  <c r="E246" i="11"/>
  <c r="E246" i="13" s="1"/>
  <c r="E236" i="11"/>
  <c r="E236" i="13" s="1"/>
  <c r="E274" i="11"/>
  <c r="E274" i="13" s="1"/>
  <c r="E160" i="11"/>
  <c r="E160" i="13" s="1"/>
  <c r="E208" i="11"/>
  <c r="E208" i="13" s="1"/>
  <c r="E232" i="11"/>
  <c r="E232" i="13" s="1"/>
  <c r="E268" i="11"/>
  <c r="E268" i="13" s="1"/>
  <c r="E264" i="11"/>
  <c r="E264" i="13" s="1"/>
  <c r="E226" i="11"/>
  <c r="E226" i="13" s="1"/>
  <c r="E266" i="11"/>
  <c r="E266" i="13" s="1"/>
  <c r="E244" i="11"/>
  <c r="E244" i="13" s="1"/>
  <c r="E254" i="11"/>
  <c r="E189" i="11"/>
  <c r="E189" i="13" s="1"/>
  <c r="E194" i="11"/>
  <c r="E194" i="13" s="1"/>
  <c r="E238" i="11"/>
  <c r="E238" i="13" s="1"/>
  <c r="E262" i="11"/>
  <c r="E262" i="13" s="1"/>
  <c r="E250" i="11"/>
  <c r="E250" i="13" s="1"/>
  <c r="E148" i="11"/>
  <c r="E148" i="13" s="1"/>
  <c r="E172" i="11"/>
  <c r="E172" i="13" s="1"/>
  <c r="E196" i="11"/>
  <c r="E196" i="13" s="1"/>
  <c r="E206" i="11"/>
  <c r="E206" i="13" s="1"/>
  <c r="E216" i="11"/>
  <c r="E216" i="13" s="1"/>
  <c r="E228" i="11"/>
  <c r="E228" i="13" s="1"/>
  <c r="E158" i="11"/>
  <c r="E158" i="13" s="1"/>
  <c r="E270" i="11"/>
  <c r="E270" i="13" s="1"/>
  <c r="E190" i="11"/>
  <c r="E190" i="13" s="1"/>
  <c r="E242" i="11"/>
  <c r="E242" i="13" s="1"/>
  <c r="E234" i="11"/>
  <c r="E234" i="13" s="1"/>
  <c r="E260" i="11"/>
  <c r="E260" i="13" s="1"/>
  <c r="W623" i="13"/>
  <c r="E198" i="11"/>
  <c r="E198" i="13" s="1"/>
  <c r="E256" i="11"/>
  <c r="E256" i="13" s="1"/>
  <c r="E195" i="11"/>
  <c r="E195" i="13" s="1"/>
  <c r="E217" i="11"/>
  <c r="E217" i="13" s="1"/>
  <c r="E199" i="11"/>
  <c r="E199" i="13" s="1"/>
  <c r="E251" i="11"/>
  <c r="E251" i="13" s="1"/>
  <c r="E249" i="11"/>
  <c r="E249" i="13" s="1"/>
  <c r="E185" i="11"/>
  <c r="E185" i="13" s="1"/>
  <c r="E263" i="11"/>
  <c r="E263" i="13" s="1"/>
  <c r="E243" i="11"/>
  <c r="E243" i="13" s="1"/>
  <c r="E241" i="11"/>
  <c r="E241" i="13" s="1"/>
  <c r="E239" i="11"/>
  <c r="E239" i="13" s="1"/>
  <c r="E227" i="11"/>
  <c r="E227" i="13" s="1"/>
  <c r="E225" i="11"/>
  <c r="E225" i="13" s="1"/>
  <c r="E219" i="11"/>
  <c r="E219" i="13" s="1"/>
  <c r="E261" i="11"/>
  <c r="E261" i="13" s="1"/>
  <c r="E223" i="11"/>
  <c r="E223" i="13" s="1"/>
  <c r="E247" i="11"/>
  <c r="E247" i="13" s="1"/>
  <c r="E259" i="11"/>
  <c r="E259" i="13" s="1"/>
  <c r="E257" i="11"/>
  <c r="E257" i="13" s="1"/>
  <c r="E187" i="11"/>
  <c r="E187" i="13" s="1"/>
  <c r="E179" i="11"/>
  <c r="E179" i="13" s="1"/>
  <c r="E177" i="11"/>
  <c r="E177" i="13" s="1"/>
  <c r="E149" i="11"/>
  <c r="E149" i="13" s="1"/>
  <c r="E173" i="11"/>
  <c r="E173" i="13" s="1"/>
  <c r="E197" i="11"/>
  <c r="E197" i="13" s="1"/>
  <c r="E163" i="11"/>
  <c r="E163" i="13" s="1"/>
  <c r="E161" i="11"/>
  <c r="E161" i="13" s="1"/>
  <c r="E203" i="11"/>
  <c r="E203" i="13" s="1"/>
  <c r="E155" i="11"/>
  <c r="E155" i="13" s="1"/>
  <c r="E153" i="11"/>
  <c r="E153" i="13" s="1"/>
  <c r="E213" i="11"/>
  <c r="E213" i="13" s="1"/>
  <c r="E157" i="11"/>
  <c r="E157" i="13" s="1"/>
  <c r="E218" i="11"/>
  <c r="E218" i="13" s="1"/>
  <c r="E156" i="11"/>
  <c r="E156" i="13" s="1"/>
  <c r="E166" i="11"/>
  <c r="E166" i="13" s="1"/>
  <c r="E176" i="11"/>
  <c r="E176" i="13" s="1"/>
  <c r="E164" i="11"/>
  <c r="E164" i="13" s="1"/>
  <c r="E188" i="11"/>
  <c r="E188" i="13" s="1"/>
  <c r="E210" i="11"/>
  <c r="E210" i="13" s="1"/>
  <c r="E152" i="11"/>
  <c r="E152" i="13" s="1"/>
  <c r="E202" i="11"/>
  <c r="E202" i="13" s="1"/>
  <c r="E252" i="11"/>
  <c r="E252" i="13" s="1"/>
  <c r="E150" i="11"/>
  <c r="E150" i="13" s="1"/>
  <c r="E258" i="11"/>
  <c r="E258" i="13" s="1"/>
  <c r="E220" i="11"/>
  <c r="E220" i="13" s="1"/>
  <c r="E230" i="11"/>
  <c r="E230" i="13" s="1"/>
  <c r="E240" i="11"/>
  <c r="E240" i="13" s="1"/>
  <c r="E186" i="11"/>
  <c r="E186" i="13" s="1"/>
  <c r="E224" i="11"/>
  <c r="E224" i="13" s="1"/>
  <c r="E248" i="11"/>
  <c r="E248" i="13" s="1"/>
  <c r="E272" i="11"/>
  <c r="E272" i="13" s="1"/>
  <c r="E192" i="11"/>
  <c r="E192" i="13" s="1"/>
  <c r="E214" i="11"/>
  <c r="E200" i="11"/>
  <c r="E200" i="13" s="1"/>
  <c r="E162" i="11"/>
  <c r="E162" i="13" s="1"/>
  <c r="E178" i="11"/>
  <c r="E178" i="13" s="1"/>
  <c r="E182" i="11"/>
  <c r="E182" i="13" s="1"/>
  <c r="E205" i="11"/>
  <c r="E205" i="13" s="1"/>
  <c r="E180" i="11"/>
  <c r="E180" i="13" s="1"/>
  <c r="E211" i="11"/>
  <c r="E211" i="13" s="1"/>
  <c r="E170" i="11"/>
  <c r="E170" i="13" s="1"/>
  <c r="E168" i="11"/>
  <c r="E168" i="13" s="1"/>
  <c r="E204" i="11"/>
  <c r="E204" i="13" s="1"/>
  <c r="E212" i="11"/>
  <c r="E212" i="13" s="1"/>
  <c r="E184" i="11"/>
  <c r="E184" i="13" s="1"/>
  <c r="E191" i="11"/>
  <c r="E191" i="13" s="1"/>
  <c r="K958" i="13"/>
  <c r="Y958" i="13"/>
  <c r="I638" i="13"/>
  <c r="K446" i="13"/>
  <c r="Y677" i="13"/>
  <c r="M828" i="13"/>
  <c r="O881" i="13"/>
  <c r="T849" i="13"/>
  <c r="V849" i="13"/>
  <c r="I413" i="13"/>
  <c r="U211" i="13"/>
  <c r="Z513" i="13"/>
  <c r="K170" i="13"/>
  <c r="L81" i="13"/>
  <c r="F856" i="13"/>
  <c r="J688" i="13"/>
  <c r="I326" i="13"/>
  <c r="K552" i="13"/>
  <c r="H78" i="13"/>
  <c r="E255" i="11"/>
  <c r="E255" i="13" s="1"/>
  <c r="E221" i="11"/>
  <c r="E221" i="13" s="1"/>
  <c r="E231" i="11"/>
  <c r="E231" i="13" s="1"/>
  <c r="E253" i="11"/>
  <c r="E253" i="13" s="1"/>
  <c r="E235" i="11"/>
  <c r="E235" i="13" s="1"/>
  <c r="E233" i="11"/>
  <c r="E233" i="13" s="1"/>
  <c r="E207" i="11"/>
  <c r="E207" i="13" s="1"/>
  <c r="E201" i="11"/>
  <c r="E201" i="13" s="1"/>
  <c r="E229" i="11"/>
  <c r="E229" i="13" s="1"/>
  <c r="E237" i="11"/>
  <c r="E237" i="13" s="1"/>
  <c r="E215" i="11"/>
  <c r="E215" i="13" s="1"/>
  <c r="E271" i="11"/>
  <c r="E271" i="13" s="1"/>
  <c r="E265" i="11"/>
  <c r="E265" i="13" s="1"/>
  <c r="E275" i="11"/>
  <c r="E275" i="13" s="1"/>
  <c r="E273" i="11"/>
  <c r="E273" i="13" s="1"/>
  <c r="E209" i="11"/>
  <c r="E209" i="13" s="1"/>
  <c r="M958" i="13"/>
  <c r="U638" i="13"/>
  <c r="U446" i="13"/>
  <c r="Y446" i="13"/>
  <c r="F677" i="13"/>
  <c r="N971" i="13"/>
  <c r="G881" i="13"/>
  <c r="J849" i="13"/>
  <c r="O849" i="13"/>
  <c r="G513" i="13"/>
  <c r="N856" i="13"/>
  <c r="F688" i="13"/>
  <c r="J326" i="13"/>
  <c r="L552" i="13"/>
  <c r="P78" i="13"/>
  <c r="E193" i="11"/>
  <c r="E193" i="13" s="1"/>
  <c r="E175" i="11"/>
  <c r="E175" i="13" s="1"/>
  <c r="E165" i="11"/>
  <c r="E165" i="13" s="1"/>
  <c r="E151" i="11"/>
  <c r="E151" i="13" s="1"/>
  <c r="E171" i="11"/>
  <c r="E171" i="13" s="1"/>
  <c r="E169" i="11"/>
  <c r="E169" i="13" s="1"/>
  <c r="E159" i="11"/>
  <c r="E159" i="13" s="1"/>
  <c r="E183" i="11"/>
  <c r="E183" i="13" s="1"/>
  <c r="E167" i="11"/>
  <c r="E167" i="13" s="1"/>
  <c r="E181" i="11"/>
  <c r="E181" i="13" s="1"/>
  <c r="E117" i="11"/>
  <c r="E117" i="13" s="1"/>
  <c r="E127" i="11"/>
  <c r="E127" i="13" s="1"/>
  <c r="E133" i="11"/>
  <c r="E133" i="13" s="1"/>
  <c r="E147" i="11"/>
  <c r="E147" i="13" s="1"/>
  <c r="E145" i="11"/>
  <c r="E145" i="13" s="1"/>
  <c r="E132" i="11"/>
  <c r="E132" i="13" s="1"/>
  <c r="E142" i="11"/>
  <c r="E142" i="13" s="1"/>
  <c r="E118" i="11"/>
  <c r="E118" i="13" s="1"/>
  <c r="E128" i="11"/>
  <c r="E128" i="13" s="1"/>
  <c r="E130" i="11"/>
  <c r="E130" i="13" s="1"/>
  <c r="E116" i="11"/>
  <c r="E116" i="13" s="1"/>
  <c r="E126" i="11"/>
  <c r="E126" i="13" s="1"/>
  <c r="E134" i="11"/>
  <c r="E134" i="13" s="1"/>
  <c r="E131" i="11"/>
  <c r="E131" i="13" s="1"/>
  <c r="E129" i="11"/>
  <c r="E129" i="13" s="1"/>
  <c r="E119" i="11"/>
  <c r="E119" i="13" s="1"/>
  <c r="E143" i="11"/>
  <c r="E143" i="13" s="1"/>
  <c r="E137" i="11"/>
  <c r="E137" i="13" s="1"/>
  <c r="E123" i="11"/>
  <c r="E123" i="13" s="1"/>
  <c r="E121" i="11"/>
  <c r="E121" i="13" s="1"/>
  <c r="E141" i="11"/>
  <c r="E141" i="13" s="1"/>
  <c r="E135" i="11"/>
  <c r="E135" i="13" s="1"/>
  <c r="E125" i="11"/>
  <c r="E125" i="13" s="1"/>
  <c r="E139" i="11"/>
  <c r="E139" i="13" s="1"/>
  <c r="E146" i="11"/>
  <c r="E146" i="13" s="1"/>
  <c r="E138" i="11"/>
  <c r="E138" i="13" s="1"/>
  <c r="E136" i="11"/>
  <c r="E136" i="13" s="1"/>
  <c r="E140" i="11"/>
  <c r="E140" i="13" s="1"/>
  <c r="E122" i="11"/>
  <c r="E122" i="13" s="1"/>
  <c r="E124" i="11"/>
  <c r="E124" i="13" s="1"/>
  <c r="E120" i="11"/>
  <c r="E120" i="13" s="1"/>
  <c r="E144" i="11"/>
  <c r="E144" i="13" s="1"/>
  <c r="L623" i="13"/>
  <c r="J638" i="13"/>
  <c r="V638" i="13"/>
  <c r="K869" i="13"/>
  <c r="H869" i="13"/>
  <c r="P677" i="13"/>
  <c r="U677" i="13"/>
  <c r="P971" i="13"/>
  <c r="Y881" i="13"/>
  <c r="F413" i="13"/>
  <c r="M513" i="13"/>
  <c r="K513" i="13"/>
  <c r="W170" i="13"/>
  <c r="V856" i="13"/>
  <c r="T856" i="13"/>
  <c r="K688" i="13"/>
  <c r="H688" i="13"/>
  <c r="Z623" i="13"/>
  <c r="U623" i="13"/>
  <c r="Y326" i="13"/>
  <c r="Y552" i="13"/>
  <c r="W552" i="13"/>
  <c r="N78" i="13"/>
  <c r="I78" i="13"/>
  <c r="O638" i="13"/>
  <c r="U869" i="13"/>
  <c r="Z869" i="13"/>
  <c r="H677" i="13"/>
  <c r="G677" i="13"/>
  <c r="G971" i="13"/>
  <c r="T971" i="13"/>
  <c r="U881" i="13"/>
  <c r="H881" i="13"/>
  <c r="N413" i="13"/>
  <c r="Y413" i="13"/>
  <c r="N513" i="13"/>
  <c r="H170" i="13"/>
  <c r="G856" i="13"/>
  <c r="L856" i="13"/>
  <c r="L688" i="13"/>
  <c r="Z688" i="13"/>
  <c r="I623" i="13"/>
  <c r="M623" i="13"/>
  <c r="Z326" i="13"/>
  <c r="L326" i="13"/>
  <c r="H552" i="13"/>
  <c r="V78" i="13"/>
  <c r="G638" i="13"/>
  <c r="K638" i="13"/>
  <c r="M869" i="13"/>
  <c r="R869" i="13"/>
  <c r="Z677" i="13"/>
  <c r="W677" i="13"/>
  <c r="R971" i="13"/>
  <c r="V881" i="13"/>
  <c r="V413" i="13"/>
  <c r="R413" i="13"/>
  <c r="P513" i="13"/>
  <c r="P170" i="13"/>
  <c r="H856" i="13"/>
  <c r="U856" i="13"/>
  <c r="V688" i="13"/>
  <c r="U688" i="13"/>
  <c r="R623" i="13"/>
  <c r="V623" i="13"/>
  <c r="G326" i="13"/>
  <c r="M326" i="13"/>
  <c r="Z552" i="13"/>
  <c r="K78" i="13"/>
  <c r="G78" i="13"/>
  <c r="Y78" i="13"/>
  <c r="P638" i="13"/>
  <c r="N869" i="13"/>
  <c r="L869" i="13"/>
  <c r="I677" i="13"/>
  <c r="H971" i="13"/>
  <c r="N881" i="13"/>
  <c r="Z881" i="13"/>
  <c r="G413" i="13"/>
  <c r="K413" i="13"/>
  <c r="F513" i="13"/>
  <c r="I170" i="13"/>
  <c r="M856" i="13"/>
  <c r="R856" i="13"/>
  <c r="N688" i="13"/>
  <c r="F623" i="13"/>
  <c r="J623" i="13"/>
  <c r="N623" i="13"/>
  <c r="R326" i="13"/>
  <c r="F326" i="13"/>
  <c r="R552" i="13"/>
  <c r="L78" i="13"/>
  <c r="O78" i="13"/>
  <c r="X304" i="13"/>
  <c r="W557" i="13"/>
  <c r="K557" i="13"/>
  <c r="O557" i="13"/>
  <c r="G557" i="13"/>
  <c r="L557" i="13"/>
  <c r="P557" i="13"/>
  <c r="U557" i="13"/>
  <c r="Z557" i="13"/>
  <c r="I557" i="13"/>
  <c r="V557" i="13"/>
  <c r="R557" i="13"/>
  <c r="N557" i="13"/>
  <c r="J557" i="13"/>
  <c r="J304" i="13"/>
  <c r="N828" i="13"/>
  <c r="W828" i="13"/>
  <c r="O828" i="13"/>
  <c r="I828" i="13"/>
  <c r="G828" i="13"/>
  <c r="R828" i="13"/>
  <c r="Y828" i="13"/>
  <c r="H828" i="13"/>
  <c r="T828" i="13"/>
  <c r="H304" i="13"/>
  <c r="M304" i="13"/>
  <c r="Z304" i="13"/>
  <c r="F304" i="13"/>
  <c r="V304" i="13"/>
  <c r="L304" i="13"/>
  <c r="U958" i="13"/>
  <c r="N958" i="13"/>
  <c r="H958" i="13"/>
  <c r="Z638" i="13"/>
  <c r="L638" i="13"/>
  <c r="J446" i="13"/>
  <c r="O446" i="13"/>
  <c r="V869" i="13"/>
  <c r="Y869" i="13"/>
  <c r="T869" i="13"/>
  <c r="N677" i="13"/>
  <c r="O677" i="13"/>
  <c r="J828" i="13"/>
  <c r="F828" i="13"/>
  <c r="Z828" i="13"/>
  <c r="O971" i="13"/>
  <c r="K971" i="13"/>
  <c r="K881" i="13"/>
  <c r="X881" i="13"/>
  <c r="R881" i="13"/>
  <c r="K849" i="13"/>
  <c r="U849" i="13"/>
  <c r="O413" i="13"/>
  <c r="J413" i="13"/>
  <c r="K211" i="13"/>
  <c r="F211" i="13"/>
  <c r="Y211" i="13"/>
  <c r="W513" i="13"/>
  <c r="I513" i="13"/>
  <c r="F170" i="13"/>
  <c r="X170" i="13"/>
  <c r="F557" i="13"/>
  <c r="J81" i="13"/>
  <c r="M81" i="13"/>
  <c r="H81" i="13"/>
  <c r="W856" i="13"/>
  <c r="P856" i="13"/>
  <c r="J856" i="13"/>
  <c r="W688" i="13"/>
  <c r="O326" i="13"/>
  <c r="M552" i="13"/>
  <c r="W304" i="13"/>
  <c r="R304" i="13"/>
  <c r="I958" i="13"/>
  <c r="F958" i="13"/>
  <c r="X638" i="13"/>
  <c r="R638" i="13"/>
  <c r="M638" i="13"/>
  <c r="L446" i="13"/>
  <c r="M446" i="13"/>
  <c r="H446" i="13"/>
  <c r="W869" i="13"/>
  <c r="V677" i="13"/>
  <c r="K828" i="13"/>
  <c r="X828" i="13"/>
  <c r="U828" i="13"/>
  <c r="F971" i="13"/>
  <c r="U971" i="13"/>
  <c r="J971" i="13"/>
  <c r="M881" i="13"/>
  <c r="P881" i="13"/>
  <c r="J881" i="13"/>
  <c r="H849" i="13"/>
  <c r="L849" i="13"/>
  <c r="N849" i="13"/>
  <c r="M413" i="13"/>
  <c r="H413" i="13"/>
  <c r="Z413" i="13"/>
  <c r="L211" i="13"/>
  <c r="X211" i="13"/>
  <c r="X513" i="13"/>
  <c r="Y513" i="13"/>
  <c r="V170" i="13"/>
  <c r="X557" i="13"/>
  <c r="Z81" i="13"/>
  <c r="F81" i="13"/>
  <c r="X81" i="13"/>
  <c r="X856" i="13"/>
  <c r="I856" i="13"/>
  <c r="Z856" i="13"/>
  <c r="O688" i="13"/>
  <c r="M688" i="13"/>
  <c r="P326" i="13"/>
  <c r="W326" i="13"/>
  <c r="U326" i="13"/>
  <c r="N552" i="13"/>
  <c r="I552" i="13"/>
  <c r="U552" i="13"/>
  <c r="U304" i="13"/>
  <c r="P304" i="13"/>
  <c r="K304" i="13"/>
  <c r="L958" i="13"/>
  <c r="X958" i="13"/>
  <c r="R958" i="13"/>
  <c r="F446" i="13"/>
  <c r="X446" i="13"/>
  <c r="O869" i="13"/>
  <c r="I869" i="13"/>
  <c r="X677" i="13"/>
  <c r="L828" i="13"/>
  <c r="P828" i="13"/>
  <c r="V971" i="13"/>
  <c r="Z971" i="13"/>
  <c r="I849" i="13"/>
  <c r="P849" i="13"/>
  <c r="G849" i="13"/>
  <c r="R211" i="13"/>
  <c r="M211" i="13"/>
  <c r="P211" i="13"/>
  <c r="U513" i="13"/>
  <c r="O513" i="13"/>
  <c r="R513" i="13"/>
  <c r="L170" i="13"/>
  <c r="O170" i="13"/>
  <c r="J170" i="13"/>
  <c r="Y856" i="13"/>
  <c r="K856" i="13"/>
  <c r="G688" i="13"/>
  <c r="X326" i="13"/>
  <c r="N326" i="13"/>
  <c r="F552" i="13"/>
  <c r="O552" i="13"/>
  <c r="N304" i="13"/>
  <c r="I304" i="13"/>
  <c r="G304" i="13"/>
  <c r="Y304" i="13"/>
  <c r="E82" i="11"/>
  <c r="E79" i="11"/>
  <c r="E33" i="11"/>
  <c r="E71" i="11"/>
  <c r="E26" i="11"/>
  <c r="E32" i="11"/>
  <c r="E75" i="11"/>
  <c r="E98" i="11"/>
  <c r="E107" i="11"/>
  <c r="E43" i="11"/>
  <c r="E105" i="11"/>
  <c r="E92" i="11"/>
  <c r="E88" i="11"/>
  <c r="E109" i="11"/>
  <c r="E25" i="11"/>
  <c r="E28" i="11"/>
  <c r="E100" i="11"/>
  <c r="E96" i="11"/>
  <c r="E36" i="11"/>
  <c r="E108" i="11"/>
  <c r="E63" i="11"/>
  <c r="E46" i="11"/>
  <c r="E53" i="11"/>
  <c r="E44" i="11"/>
  <c r="E80" i="11"/>
  <c r="E22" i="11"/>
  <c r="E69" i="11"/>
  <c r="E112" i="11"/>
  <c r="E73" i="11"/>
  <c r="E41" i="11"/>
  <c r="E24" i="11"/>
  <c r="E76" i="11"/>
  <c r="E72" i="11"/>
  <c r="E48" i="11"/>
  <c r="E64" i="11"/>
  <c r="E66" i="11"/>
  <c r="E29" i="11"/>
  <c r="E78" i="11"/>
  <c r="E42" i="11"/>
  <c r="E60" i="11"/>
  <c r="E68" i="11"/>
  <c r="E40" i="11"/>
  <c r="E56" i="11"/>
  <c r="E83" i="11"/>
  <c r="E90" i="11"/>
  <c r="E95" i="11"/>
  <c r="E49" i="11"/>
  <c r="E86" i="11"/>
  <c r="E84" i="11"/>
  <c r="E87" i="11"/>
  <c r="E115" i="11"/>
  <c r="E113" i="11"/>
  <c r="E94" i="11"/>
  <c r="E31" i="11"/>
  <c r="E39" i="11"/>
  <c r="E55" i="11"/>
  <c r="E61" i="11"/>
  <c r="E30" i="11"/>
  <c r="E99" i="11"/>
  <c r="E97" i="11"/>
  <c r="E34" i="11"/>
  <c r="E93" i="11"/>
  <c r="E103" i="11"/>
  <c r="E21" i="11"/>
  <c r="E85" i="11"/>
  <c r="E91" i="11"/>
  <c r="E27" i="11"/>
  <c r="E89" i="11"/>
  <c r="E111" i="11"/>
  <c r="E101" i="11"/>
  <c r="E81" i="11"/>
  <c r="E67" i="11"/>
  <c r="E57" i="11"/>
  <c r="E65" i="11"/>
  <c r="E59" i="11"/>
  <c r="E62" i="11"/>
  <c r="E23" i="11"/>
  <c r="E51" i="11"/>
  <c r="E45" i="11"/>
  <c r="E47" i="11"/>
  <c r="E77" i="11"/>
  <c r="E104" i="11"/>
  <c r="E38" i="11"/>
  <c r="E35" i="11"/>
  <c r="E52" i="11"/>
  <c r="E37" i="11"/>
  <c r="E114" i="11"/>
  <c r="E110" i="11"/>
  <c r="E106" i="11"/>
  <c r="E54" i="11"/>
  <c r="E74" i="11"/>
  <c r="E70" i="11"/>
  <c r="E58" i="11"/>
  <c r="E102" i="11"/>
  <c r="E50" i="11"/>
  <c r="E20" i="11"/>
  <c r="Q10" i="13"/>
  <c r="Q638" i="13" s="1"/>
  <c r="E999" i="13"/>
  <c r="E972" i="13"/>
  <c r="E804" i="13"/>
  <c r="E832" i="13"/>
  <c r="E988" i="13"/>
  <c r="E968" i="13"/>
  <c r="E846" i="13"/>
  <c r="E1006" i="11"/>
  <c r="E984" i="13"/>
  <c r="E886" i="13"/>
  <c r="E958" i="13"/>
  <c r="E824" i="13"/>
  <c r="E1002" i="11"/>
  <c r="E943" i="13"/>
  <c r="E873" i="13"/>
  <c r="E848" i="13"/>
  <c r="E894" i="13"/>
  <c r="E882" i="13"/>
  <c r="E829" i="13"/>
  <c r="E808" i="13"/>
  <c r="E874" i="13"/>
  <c r="E961" i="13"/>
  <c r="E838" i="13"/>
  <c r="E921" i="13"/>
  <c r="E959" i="13"/>
  <c r="E819" i="13"/>
  <c r="E814" i="13"/>
  <c r="E981" i="13"/>
  <c r="E788" i="13"/>
  <c r="E1005" i="11"/>
  <c r="E918" i="13"/>
  <c r="E1001" i="11"/>
  <c r="E941" i="13"/>
  <c r="E1004" i="11"/>
  <c r="E1000" i="11"/>
  <c r="E911" i="13"/>
  <c r="E908" i="13"/>
  <c r="E956" i="13"/>
  <c r="E1003" i="11"/>
  <c r="E996" i="13"/>
  <c r="E867" i="13"/>
  <c r="E732" i="13"/>
  <c r="E364" i="13"/>
  <c r="E760" i="13"/>
  <c r="E700" i="13"/>
  <c r="E782" i="13"/>
  <c r="E476" i="13"/>
  <c r="E562" i="13"/>
  <c r="E768" i="13"/>
  <c r="E654" i="13"/>
  <c r="E708" i="13"/>
  <c r="E605" i="13"/>
  <c r="E787" i="13"/>
  <c r="E531" i="13"/>
  <c r="E540" i="13"/>
  <c r="E691" i="13"/>
  <c r="E769" i="13"/>
  <c r="E692" i="13"/>
  <c r="E417" i="13"/>
  <c r="E711" i="13"/>
  <c r="E674" i="13"/>
  <c r="E703" i="13"/>
  <c r="E601" i="13"/>
  <c r="E662" i="13"/>
  <c r="E653" i="13"/>
  <c r="E666" i="13"/>
  <c r="E688" i="13"/>
  <c r="E759" i="13"/>
  <c r="E648" i="13"/>
  <c r="E728" i="13"/>
  <c r="E690" i="13"/>
  <c r="E628" i="13"/>
  <c r="E682" i="13"/>
  <c r="E751" i="13"/>
  <c r="E783" i="13"/>
  <c r="E624" i="13"/>
  <c r="E658" i="13"/>
  <c r="E723" i="13"/>
  <c r="E734" i="13"/>
  <c r="E670" i="13"/>
  <c r="E766" i="13"/>
  <c r="E718" i="13"/>
  <c r="E676" i="13"/>
  <c r="E630" i="13"/>
  <c r="E627" i="13"/>
  <c r="E737" i="13"/>
  <c r="E727" i="13"/>
  <c r="E767" i="13"/>
  <c r="E619" i="13"/>
  <c r="E701" i="13"/>
  <c r="E753" i="13"/>
  <c r="E511" i="13"/>
  <c r="E358" i="13"/>
  <c r="E574" i="13"/>
  <c r="E489" i="13"/>
  <c r="E388" i="13"/>
  <c r="E455" i="13"/>
  <c r="E567" i="13"/>
  <c r="E503" i="13"/>
  <c r="E566" i="13"/>
  <c r="E469" i="13"/>
  <c r="E451" i="13"/>
  <c r="E430" i="13"/>
  <c r="E561" i="13"/>
  <c r="E563" i="13"/>
  <c r="E490" i="13"/>
  <c r="E462" i="13"/>
  <c r="E440" i="13"/>
  <c r="E588" i="13"/>
  <c r="E351" i="13"/>
  <c r="E478" i="13"/>
  <c r="E575" i="13"/>
  <c r="E553" i="13"/>
  <c r="E473" i="13"/>
  <c r="E525" i="13"/>
  <c r="E557" i="13"/>
  <c r="E409" i="13"/>
  <c r="E427" i="13"/>
  <c r="E470" i="13"/>
  <c r="E384" i="13"/>
  <c r="E416" i="13"/>
  <c r="E546" i="13"/>
  <c r="E393" i="13"/>
  <c r="E565" i="13"/>
  <c r="E541" i="13"/>
  <c r="E556" i="13"/>
  <c r="E301" i="13"/>
  <c r="E254" i="13"/>
  <c r="E637" i="13"/>
  <c r="E302" i="13"/>
  <c r="E568" i="13"/>
  <c r="E919" i="13"/>
  <c r="E484" i="13"/>
  <c r="E730" i="13"/>
  <c r="E429" i="13"/>
  <c r="E798" i="13"/>
  <c r="E837" i="13"/>
  <c r="E937" i="13"/>
  <c r="E673" i="13"/>
  <c r="E616" i="13"/>
  <c r="E909" i="13"/>
  <c r="E680" i="13"/>
  <c r="E583" i="13"/>
  <c r="E667" i="13"/>
  <c r="E834" i="13"/>
  <c r="E214" i="13"/>
  <c r="E383" i="13"/>
  <c r="E446" i="13"/>
  <c r="E802" i="13"/>
  <c r="E825" i="13"/>
  <c r="E862" i="13"/>
  <c r="E474" i="13"/>
  <c r="E750" i="13"/>
  <c r="E468" i="13"/>
  <c r="Q677" i="13" l="1"/>
  <c r="Q869" i="13"/>
  <c r="Q828" i="13"/>
  <c r="Q737" i="13"/>
  <c r="Q715" i="13"/>
  <c r="Q755" i="13"/>
  <c r="Q695" i="13"/>
  <c r="Q938" i="13"/>
  <c r="Q644" i="13"/>
  <c r="Q753" i="13"/>
  <c r="Q994" i="13"/>
  <c r="Q894" i="13"/>
  <c r="Q633" i="13"/>
  <c r="Q736" i="13"/>
  <c r="Q583" i="13"/>
  <c r="Q675" i="13"/>
  <c r="Q832" i="13"/>
  <c r="Q576" i="13"/>
  <c r="Q671" i="13"/>
  <c r="Q961" i="13"/>
  <c r="Q652" i="13"/>
  <c r="Q908" i="13"/>
  <c r="Q910" i="13"/>
  <c r="Q560" i="13"/>
  <c r="Q764" i="13"/>
  <c r="Q887" i="13"/>
  <c r="Q983" i="13"/>
  <c r="Q890" i="13"/>
  <c r="Q980" i="13"/>
  <c r="Q765" i="13"/>
  <c r="Q726" i="13"/>
  <c r="Q580" i="13"/>
  <c r="Q754" i="13"/>
  <c r="Q898" i="13"/>
  <c r="Q962" i="13"/>
  <c r="Q668" i="13"/>
  <c r="Q911" i="13"/>
  <c r="Q909" i="13"/>
  <c r="Q870" i="13"/>
  <c r="Q934" i="13"/>
  <c r="Q599" i="13"/>
  <c r="Q863" i="13"/>
  <c r="Q824" i="13"/>
  <c r="Q748" i="13"/>
  <c r="Q942" i="13"/>
  <c r="Q543" i="13"/>
  <c r="Q593" i="13"/>
  <c r="Q833" i="13"/>
  <c r="Q770" i="13"/>
  <c r="Q797" i="13"/>
  <c r="Q694" i="13"/>
  <c r="Q822" i="13"/>
  <c r="Q930" i="13"/>
  <c r="Q699" i="13"/>
  <c r="Q573" i="13"/>
  <c r="Q858" i="13"/>
  <c r="Q871" i="13"/>
  <c r="Q749" i="13"/>
  <c r="Q774" i="13"/>
  <c r="Q722" i="13"/>
  <c r="Q976" i="13"/>
  <c r="Q946" i="13"/>
  <c r="Q859" i="13"/>
  <c r="Q923" i="13"/>
  <c r="Q949" i="13"/>
  <c r="Q896" i="13"/>
  <c r="Q907" i="13"/>
  <c r="Q636" i="13"/>
  <c r="Q997" i="13"/>
  <c r="Q762" i="13"/>
  <c r="Q592" i="13"/>
  <c r="Q556" i="13"/>
  <c r="Q720" i="13"/>
  <c r="Q931" i="13"/>
  <c r="Q788" i="13"/>
  <c r="Q852" i="13"/>
  <c r="Q534" i="13"/>
  <c r="Q847" i="13"/>
  <c r="Q784" i="13"/>
  <c r="Q549" i="13"/>
  <c r="Q834" i="13"/>
  <c r="Q596" i="13"/>
  <c r="Q837" i="13"/>
  <c r="Q619" i="13"/>
  <c r="Q563" i="13"/>
  <c r="Q537" i="13"/>
  <c r="Q611" i="13"/>
  <c r="Q532" i="13"/>
  <c r="Q947" i="13"/>
  <c r="Q781" i="13"/>
  <c r="Q742" i="13"/>
  <c r="Q625" i="13"/>
  <c r="Q914" i="13"/>
  <c r="Q853" i="13"/>
  <c r="Q672" i="13"/>
  <c r="Q535" i="13"/>
  <c r="Q815" i="13"/>
  <c r="Q581" i="13"/>
  <c r="Q959" i="13"/>
  <c r="Q639" i="13"/>
  <c r="Q793" i="13"/>
  <c r="Q548" i="13"/>
  <c r="Q730" i="13"/>
  <c r="Q632" i="13"/>
  <c r="Q952" i="13"/>
  <c r="Q963" i="13"/>
  <c r="Q756" i="13"/>
  <c r="Q861" i="13"/>
  <c r="Q657" i="13"/>
  <c r="Q760" i="13"/>
  <c r="Q874" i="13"/>
  <c r="Q708" i="13"/>
  <c r="Q646" i="13"/>
  <c r="Q704" i="13"/>
  <c r="Q892" i="13"/>
  <c r="Q741" i="13"/>
  <c r="Q816" i="13"/>
  <c r="Q967" i="13"/>
  <c r="Q547" i="13"/>
  <c r="Q604" i="13"/>
  <c r="Q780" i="13"/>
  <c r="Q885" i="13"/>
  <c r="Q782" i="13"/>
  <c r="Q974" i="13"/>
  <c r="Q775" i="13"/>
  <c r="Q586" i="13"/>
  <c r="Q643" i="13"/>
  <c r="Q945" i="13"/>
  <c r="Q866" i="13"/>
  <c r="Q805" i="13"/>
  <c r="Q647" i="13"/>
  <c r="Q571" i="13"/>
  <c r="Q640" i="13"/>
  <c r="Q743" i="13"/>
  <c r="Q785" i="13"/>
  <c r="Q969" i="13"/>
  <c r="Q867" i="13"/>
  <c r="Q916" i="13"/>
  <c r="Q918" i="13"/>
  <c r="Q982" i="13"/>
  <c r="Q601" i="13"/>
  <c r="Q992" i="13"/>
  <c r="Q860" i="13"/>
  <c r="Q924" i="13"/>
  <c r="Q589" i="13"/>
  <c r="Q575" i="13"/>
  <c r="Q745" i="13"/>
  <c r="Q872" i="13"/>
  <c r="Q868" i="13"/>
  <c r="Q973" i="13"/>
  <c r="Q614" i="13"/>
  <c r="Q998" i="13"/>
  <c r="Q588" i="13"/>
  <c r="Q728" i="13"/>
  <c r="Q618" i="13"/>
  <c r="Q978" i="13"/>
  <c r="Q812" i="13"/>
  <c r="Q876" i="13"/>
  <c r="Q661" i="13"/>
  <c r="Q564" i="13"/>
  <c r="Q627" i="13"/>
  <c r="Q667" i="13"/>
  <c r="Q835" i="13"/>
  <c r="Q888" i="13"/>
  <c r="Q669" i="13"/>
  <c r="Q925" i="13"/>
  <c r="Q886" i="13"/>
  <c r="Q553" i="13"/>
  <c r="Q840" i="13"/>
  <c r="Q818" i="13"/>
  <c r="Q567" i="13"/>
  <c r="Q595" i="13"/>
  <c r="Q904" i="13"/>
  <c r="Q979" i="13"/>
  <c r="Q772" i="13"/>
  <c r="Q582" i="13"/>
  <c r="Q681" i="13"/>
  <c r="Q746" i="13"/>
  <c r="Q626" i="13"/>
  <c r="Q919" i="13"/>
  <c r="Q706" i="13"/>
  <c r="Q935" i="13"/>
  <c r="Q987" i="13"/>
  <c r="Q718" i="13"/>
  <c r="Q846" i="13"/>
  <c r="Q956" i="13"/>
  <c r="Q839" i="13"/>
  <c r="Q624" i="13"/>
  <c r="Q689" i="13"/>
  <c r="Q783" i="13"/>
  <c r="Q682" i="13"/>
  <c r="Q829" i="13"/>
  <c r="Q957" i="13"/>
  <c r="Q738" i="13"/>
  <c r="Q841" i="13"/>
  <c r="Q651" i="13"/>
  <c r="Q594" i="13"/>
  <c r="Q631" i="13"/>
  <c r="Q875" i="13"/>
  <c r="Q645" i="13"/>
  <c r="Q709" i="13"/>
  <c r="Q734" i="13"/>
  <c r="Q926" i="13"/>
  <c r="Q990" i="13"/>
  <c r="Q826" i="13"/>
  <c r="Q658" i="13"/>
  <c r="Q817" i="13"/>
  <c r="Q642" i="13"/>
  <c r="Q607" i="13"/>
  <c r="Q936" i="13"/>
  <c r="Q883" i="13"/>
  <c r="Q676" i="13"/>
  <c r="Q804" i="13"/>
  <c r="Q807" i="13"/>
  <c r="Q683" i="13"/>
  <c r="Q608" i="13"/>
  <c r="Q842" i="13"/>
  <c r="Q927" i="13"/>
  <c r="Q605" i="13"/>
  <c r="Q802" i="13"/>
  <c r="Q968" i="13"/>
  <c r="Q941" i="13"/>
  <c r="Q902" i="13"/>
  <c r="Q966" i="13"/>
  <c r="Q591" i="13"/>
  <c r="Q933" i="13"/>
  <c r="Q702" i="13"/>
  <c r="Q851" i="13"/>
  <c r="Q769" i="13"/>
  <c r="Q578" i="13"/>
  <c r="Q882" i="13"/>
  <c r="Q844" i="13"/>
  <c r="Q629" i="13"/>
  <c r="Q821" i="13"/>
  <c r="Q590" i="13"/>
  <c r="Q654" i="13"/>
  <c r="Q544" i="13"/>
  <c r="Q641" i="13"/>
  <c r="Q766" i="13"/>
  <c r="Q562" i="13"/>
  <c r="Q792" i="13"/>
  <c r="Q823" i="13"/>
  <c r="Q587" i="13"/>
  <c r="Q999" i="13"/>
  <c r="Q747" i="13"/>
  <c r="Q673" i="13"/>
  <c r="Q554" i="13"/>
  <c r="Q864" i="13"/>
  <c r="Q913" i="13"/>
  <c r="Q939" i="13"/>
  <c r="Q901" i="13"/>
  <c r="Q744" i="13"/>
  <c r="Q850" i="13"/>
  <c r="Q855" i="13"/>
  <c r="Q705" i="13"/>
  <c r="Q970" i="13"/>
  <c r="Q612" i="13"/>
  <c r="Q786" i="13"/>
  <c r="Q801" i="13"/>
  <c r="Q663" i="13"/>
  <c r="Q895" i="13"/>
  <c r="Q546" i="13"/>
  <c r="Q779" i="13"/>
  <c r="Q616" i="13"/>
  <c r="Q880" i="13"/>
  <c r="Q891" i="13"/>
  <c r="Q684" i="13"/>
  <c r="Q725" i="13"/>
  <c r="Q878" i="13"/>
  <c r="Q555" i="13"/>
  <c r="Q690" i="13"/>
  <c r="Q873" i="13"/>
  <c r="Q922" i="13"/>
  <c r="Q899" i="13"/>
  <c r="Q820" i="13"/>
  <c r="Q948" i="13"/>
  <c r="Q943" i="13"/>
  <c r="Q634" i="13"/>
  <c r="Q903" i="13"/>
  <c r="Q569" i="13"/>
  <c r="Q915" i="13"/>
  <c r="Q964" i="13"/>
  <c r="Q877" i="13"/>
  <c r="Q700" i="13"/>
  <c r="Q648" i="13"/>
  <c r="Q610" i="13"/>
  <c r="Q778" i="13"/>
  <c r="Q729" i="13"/>
  <c r="Q666" i="13"/>
  <c r="Q809" i="13"/>
  <c r="Q897" i="13"/>
  <c r="Q650" i="13"/>
  <c r="Q830" i="13"/>
  <c r="Q825" i="13"/>
  <c r="Q659" i="13"/>
  <c r="Q727" i="13"/>
  <c r="Q827" i="13"/>
  <c r="Q585" i="13"/>
  <c r="Q984" i="13"/>
  <c r="Q954" i="13"/>
  <c r="Q637" i="13"/>
  <c r="Q701" i="13"/>
  <c r="Q662" i="13"/>
  <c r="Q570" i="13"/>
  <c r="Q951" i="13"/>
  <c r="Q803" i="13"/>
  <c r="Q857" i="13"/>
  <c r="Q732" i="13"/>
  <c r="Q773" i="13"/>
  <c r="Q862" i="13"/>
  <c r="Q687" i="13"/>
  <c r="Q714" i="13"/>
  <c r="Q665" i="13"/>
  <c r="Q810" i="13"/>
  <c r="Q985" i="13"/>
  <c r="Q996" i="13"/>
  <c r="Q761" i="13"/>
  <c r="Q579" i="13"/>
  <c r="Q698" i="13"/>
  <c r="Q679" i="13"/>
  <c r="Q656" i="13"/>
  <c r="Q759" i="13"/>
  <c r="Q541" i="13"/>
  <c r="Q721" i="13"/>
  <c r="Q944" i="13"/>
  <c r="Q865" i="13"/>
  <c r="Q940" i="13"/>
  <c r="Q789" i="13"/>
  <c r="Q917" i="13"/>
  <c r="Q750" i="13"/>
  <c r="Q712" i="13"/>
  <c r="Q674" i="13"/>
  <c r="Q551" i="13"/>
  <c r="Q735" i="13"/>
  <c r="Q937" i="13"/>
  <c r="Q986" i="13"/>
  <c r="Q884" i="13"/>
  <c r="Q630" i="13"/>
  <c r="Q758" i="13"/>
  <c r="Q950" i="13"/>
  <c r="Q767" i="13"/>
  <c r="Q615" i="13"/>
  <c r="Q655" i="13"/>
  <c r="Q795" i="13"/>
  <c r="Q953" i="13"/>
  <c r="Q621" i="13"/>
  <c r="Q813" i="13"/>
  <c r="Q710" i="13"/>
  <c r="Q838" i="13"/>
  <c r="Q811" i="13"/>
  <c r="Q751" i="13"/>
  <c r="Q536" i="13"/>
  <c r="Q713" i="13"/>
  <c r="Q771" i="13"/>
  <c r="Q912" i="13"/>
  <c r="Q716" i="13"/>
  <c r="Q972" i="13"/>
  <c r="Q693" i="13"/>
  <c r="Q800" i="13"/>
  <c r="Q711" i="13"/>
  <c r="Q791" i="13"/>
  <c r="Q991" i="13"/>
  <c r="Q574" i="13"/>
  <c r="Q545" i="13"/>
  <c r="Q843" i="13"/>
  <c r="Q680" i="13"/>
  <c r="Q995" i="13"/>
  <c r="Q660" i="13"/>
  <c r="Q724" i="13"/>
  <c r="Q893" i="13"/>
  <c r="Q598" i="13"/>
  <c r="Q854" i="13"/>
  <c r="Q723" i="13"/>
  <c r="Q635" i="13"/>
  <c r="Q703" i="13"/>
  <c r="Q691" i="13"/>
  <c r="Q731" i="13"/>
  <c r="Q977" i="13"/>
  <c r="Q542" i="13"/>
  <c r="Q606" i="13"/>
  <c r="Q798" i="13"/>
  <c r="Q787" i="13"/>
  <c r="Q848" i="13"/>
  <c r="Q707" i="13"/>
  <c r="Q921" i="13"/>
  <c r="Q932" i="13"/>
  <c r="Q653" i="13"/>
  <c r="Q845" i="13"/>
  <c r="Q550" i="13"/>
  <c r="Q678" i="13"/>
  <c r="Q806" i="13"/>
  <c r="Q597" i="13"/>
  <c r="Q572" i="13"/>
  <c r="Q763" i="13"/>
  <c r="Q831" i="13"/>
  <c r="Q975" i="13"/>
  <c r="Q719" i="13"/>
  <c r="Q819" i="13"/>
  <c r="Q955" i="13"/>
  <c r="Q620" i="13"/>
  <c r="Q686" i="13"/>
  <c r="Q814" i="13"/>
  <c r="Q879" i="13"/>
  <c r="Q609" i="13"/>
  <c r="Q577" i="13"/>
  <c r="Q628" i="13"/>
  <c r="Q692" i="13"/>
  <c r="Q989" i="13"/>
  <c r="Q566" i="13"/>
  <c r="Q600" i="13"/>
  <c r="Q664" i="13"/>
  <c r="Q538" i="13"/>
  <c r="Q889" i="13"/>
  <c r="Q836" i="13"/>
  <c r="Q900" i="13"/>
  <c r="Q685" i="13"/>
  <c r="Q960" i="13"/>
  <c r="Q757" i="13"/>
  <c r="Q602" i="13"/>
  <c r="Q613" i="13"/>
  <c r="Q561" i="13"/>
  <c r="Q540" i="13"/>
  <c r="Q617" i="13"/>
  <c r="Q920" i="13"/>
  <c r="Q905" i="13"/>
  <c r="Q790" i="13"/>
  <c r="Q776" i="13"/>
  <c r="Q565" i="13"/>
  <c r="Q794" i="13"/>
  <c r="Q696" i="13"/>
  <c r="Q799" i="13"/>
  <c r="Q928" i="13"/>
  <c r="Q796" i="13"/>
  <c r="Q988" i="13"/>
  <c r="Q965" i="13"/>
  <c r="Q670" i="13"/>
  <c r="Q649" i="13"/>
  <c r="Q752" i="13"/>
  <c r="Q768" i="13"/>
  <c r="Q603" i="13"/>
  <c r="Q808" i="13"/>
  <c r="Q559" i="13"/>
  <c r="Q906" i="13"/>
  <c r="Q740" i="13"/>
  <c r="Q717" i="13"/>
  <c r="Q533" i="13"/>
  <c r="Q584" i="13"/>
  <c r="Q539" i="13"/>
  <c r="Q568" i="13"/>
  <c r="Q929" i="13"/>
  <c r="Q993" i="13"/>
  <c r="Q981" i="13"/>
  <c r="Q558" i="13"/>
  <c r="Q622" i="13"/>
  <c r="Q697" i="13"/>
  <c r="Q777" i="13"/>
  <c r="Q739" i="13"/>
  <c r="Q733" i="13"/>
  <c r="Q688" i="13"/>
  <c r="Q557" i="13"/>
  <c r="Q881" i="13"/>
  <c r="Q623" i="13"/>
  <c r="Q849" i="13"/>
  <c r="Q552" i="13"/>
  <c r="Q971" i="13"/>
  <c r="Q958" i="13"/>
  <c r="Q856" i="13"/>
  <c r="Q60" i="13"/>
  <c r="Q134" i="13"/>
  <c r="Q316" i="13"/>
  <c r="Q354" i="13"/>
  <c r="Q500" i="13"/>
  <c r="Q275" i="13"/>
  <c r="Q487" i="13"/>
  <c r="Q424" i="13"/>
  <c r="Q489" i="13"/>
  <c r="Q363" i="13"/>
  <c r="Q250" i="13"/>
  <c r="Q340" i="13"/>
  <c r="Q20" i="13"/>
  <c r="Q295" i="13"/>
  <c r="Q126" i="13"/>
  <c r="Q296" i="13"/>
  <c r="Q207" i="13"/>
  <c r="Q135" i="13"/>
  <c r="Q130" i="13"/>
  <c r="Q441" i="13"/>
  <c r="Q456" i="13"/>
  <c r="Q273" i="13"/>
  <c r="Q151" i="13"/>
  <c r="Q47" i="13"/>
  <c r="Q244" i="13"/>
  <c r="Q387" i="13"/>
  <c r="Q231" i="13"/>
  <c r="Q31" i="13"/>
  <c r="Q324" i="13"/>
  <c r="Q70" i="13"/>
  <c r="Q528" i="13"/>
  <c r="Q113" i="13"/>
  <c r="Q266" i="13"/>
  <c r="Q42" i="13"/>
  <c r="Q25" i="13"/>
  <c r="Q465" i="13"/>
  <c r="Q89" i="13"/>
  <c r="Q114" i="13"/>
  <c r="Q496" i="13"/>
  <c r="Q390" i="13"/>
  <c r="Q144" i="13"/>
  <c r="Q343" i="13"/>
  <c r="Q97" i="13"/>
  <c r="Q429" i="13"/>
  <c r="Q122" i="13"/>
  <c r="Q79" i="13"/>
  <c r="Q158" i="13"/>
  <c r="Q328" i="13"/>
  <c r="Q69" i="13"/>
  <c r="Q38" i="13"/>
  <c r="Q320" i="13"/>
  <c r="Q22" i="13"/>
  <c r="Q262" i="13"/>
  <c r="Q238" i="13"/>
  <c r="Q352" i="13"/>
  <c r="Q399" i="13"/>
  <c r="Q519" i="13"/>
  <c r="Q297" i="13"/>
  <c r="Q365" i="13"/>
  <c r="Q299" i="13"/>
  <c r="Q33" i="13"/>
  <c r="Q96" i="13"/>
  <c r="Q418" i="13"/>
  <c r="Q128" i="13"/>
  <c r="Q118" i="13"/>
  <c r="Q300" i="13"/>
  <c r="Q346" i="13"/>
  <c r="Q488" i="13"/>
  <c r="Q281" i="13"/>
  <c r="Q242" i="13"/>
  <c r="Q283" i="13"/>
  <c r="Q349" i="13"/>
  <c r="Q54" i="13"/>
  <c r="Q471" i="13"/>
  <c r="Q510" i="13"/>
  <c r="Q116" i="13"/>
  <c r="Q309" i="13"/>
  <c r="Q474" i="13"/>
  <c r="Q289" i="13"/>
  <c r="Q291" i="13"/>
  <c r="Q359" i="13"/>
  <c r="Q50" i="13"/>
  <c r="Q308" i="13"/>
  <c r="Q228" i="13"/>
  <c r="Q172" i="13"/>
  <c r="Q248" i="13"/>
  <c r="Q327" i="13"/>
  <c r="Q416" i="13"/>
  <c r="Q136" i="13"/>
  <c r="Q220" i="13"/>
  <c r="Q425" i="13"/>
  <c r="Q498" i="13"/>
  <c r="Q445" i="13"/>
  <c r="Q467" i="13"/>
  <c r="Q107" i="13"/>
  <c r="Q514" i="13"/>
  <c r="Q342" i="13"/>
  <c r="Q173" i="13"/>
  <c r="Q419" i="13"/>
  <c r="Q74" i="13"/>
  <c r="Q307" i="13"/>
  <c r="Q192" i="13"/>
  <c r="Q237" i="13"/>
  <c r="Q380" i="13"/>
  <c r="Q217" i="13"/>
  <c r="Q347" i="13"/>
  <c r="Q376" i="13"/>
  <c r="Q522" i="13"/>
  <c r="Q454" i="13"/>
  <c r="Q102" i="13"/>
  <c r="Q463" i="13"/>
  <c r="Q509" i="13"/>
  <c r="Q401" i="13"/>
  <c r="Q35" i="13"/>
  <c r="Q517" i="13"/>
  <c r="Q440" i="13"/>
  <c r="Q285" i="13"/>
  <c r="Q332" i="13"/>
  <c r="Q196" i="13"/>
  <c r="Q34" i="13"/>
  <c r="Q239" i="13"/>
  <c r="Q240" i="13"/>
  <c r="Q333" i="13"/>
  <c r="Q104" i="13"/>
  <c r="Q159" i="13"/>
  <c r="Q169" i="13"/>
  <c r="Q394" i="13"/>
  <c r="Q55" i="13"/>
  <c r="Q94" i="13"/>
  <c r="Q252" i="13"/>
  <c r="Q381" i="13"/>
  <c r="Q305" i="13"/>
  <c r="Q448" i="13"/>
  <c r="Q51" i="13"/>
  <c r="Q377" i="13"/>
  <c r="Q318" i="13"/>
  <c r="Q110" i="13"/>
  <c r="Q213" i="13"/>
  <c r="Q480" i="13"/>
  <c r="Q527" i="13"/>
  <c r="Q153" i="13"/>
  <c r="Q306" i="13"/>
  <c r="Q27" i="13"/>
  <c r="Q298" i="13"/>
  <c r="Q214" i="13"/>
  <c r="Q21" i="13"/>
  <c r="Q161" i="13"/>
  <c r="Q503" i="13"/>
  <c r="Q398" i="13"/>
  <c r="Q303" i="13"/>
  <c r="Q68" i="13"/>
  <c r="Q234" i="13"/>
  <c r="Q111" i="13"/>
  <c r="Q215" i="13"/>
  <c r="Q92" i="13"/>
  <c r="Q319" i="13"/>
  <c r="Q206" i="13"/>
  <c r="Q369" i="13"/>
  <c r="Q127" i="13"/>
  <c r="Q80" i="13"/>
  <c r="Q497" i="13"/>
  <c r="Q44" i="13"/>
  <c r="Q360" i="13"/>
  <c r="Q233" i="13"/>
  <c r="Q322" i="13"/>
  <c r="Q43" i="13"/>
  <c r="Q235" i="13"/>
  <c r="Q406" i="13"/>
  <c r="Q141" i="13"/>
  <c r="Q39" i="13"/>
  <c r="Q335" i="13"/>
  <c r="Q221" i="13"/>
  <c r="Q45" i="13"/>
  <c r="Q53" i="13"/>
  <c r="Q433" i="13"/>
  <c r="Q408" i="13"/>
  <c r="Q492" i="13"/>
  <c r="Q219" i="13"/>
  <c r="Q181" i="13"/>
  <c r="Q112" i="13"/>
  <c r="Q125" i="13"/>
  <c r="Q37" i="13"/>
  <c r="Q272" i="13"/>
  <c r="Q52" i="13"/>
  <c r="Q314" i="13"/>
  <c r="Q227" i="13"/>
  <c r="Q432" i="13"/>
  <c r="Q526" i="13"/>
  <c r="Q145" i="13"/>
  <c r="Q411" i="13"/>
  <c r="Q103" i="13"/>
  <c r="Q148" i="13"/>
  <c r="Q46" i="13"/>
  <c r="Q378" i="13"/>
  <c r="Q30" i="13"/>
  <c r="Q286" i="13"/>
  <c r="Q372" i="13"/>
  <c r="Q337" i="13"/>
  <c r="Q439" i="13"/>
  <c r="Q194" i="13"/>
  <c r="Q171" i="13"/>
  <c r="Q442" i="13"/>
  <c r="Q254" i="13"/>
  <c r="Q197" i="13"/>
  <c r="Q434" i="13"/>
  <c r="Q177" i="13"/>
  <c r="Q241" i="13"/>
  <c r="Q521" i="13"/>
  <c r="Q330" i="13"/>
  <c r="Q243" i="13"/>
  <c r="Q182" i="13"/>
  <c r="Q453" i="13"/>
  <c r="Q427" i="13"/>
  <c r="Q420" i="13"/>
  <c r="Q493" i="13"/>
  <c r="Q178" i="13"/>
  <c r="Q155" i="13"/>
  <c r="Q518" i="13"/>
  <c r="Q484" i="13"/>
  <c r="Q93" i="13"/>
  <c r="Q224" i="13"/>
  <c r="Q436" i="13"/>
  <c r="Q356" i="13"/>
  <c r="Q186" i="13"/>
  <c r="Q458" i="13"/>
  <c r="Q531" i="13"/>
  <c r="Q163" i="13"/>
  <c r="Q334" i="13"/>
  <c r="Q462" i="13"/>
  <c r="Q382" i="13"/>
  <c r="Q28" i="13"/>
  <c r="Q29" i="13"/>
  <c r="Q216" i="13"/>
  <c r="Q140" i="13"/>
  <c r="Q230" i="13"/>
  <c r="Q183" i="13"/>
  <c r="Q61" i="13"/>
  <c r="Q472" i="13"/>
  <c r="Q483" i="13"/>
  <c r="Q105" i="13"/>
  <c r="Q512" i="13"/>
  <c r="Q368" i="13"/>
  <c r="Q470" i="13"/>
  <c r="Q100" i="13"/>
  <c r="Q271" i="13"/>
  <c r="Q276" i="13"/>
  <c r="Q361" i="13"/>
  <c r="Q507" i="13"/>
  <c r="Q481" i="13"/>
  <c r="Q375" i="13"/>
  <c r="Q202" i="13"/>
  <c r="Q179" i="13"/>
  <c r="Q317" i="13"/>
  <c r="Q205" i="13"/>
  <c r="Q261" i="13"/>
  <c r="Q351" i="13"/>
  <c r="Q407" i="13"/>
  <c r="Q392" i="13"/>
  <c r="Q449" i="13"/>
  <c r="Q91" i="13"/>
  <c r="Q423" i="13"/>
  <c r="Q204" i="13"/>
  <c r="Q229" i="13"/>
  <c r="Q389" i="13"/>
  <c r="Q225" i="13"/>
  <c r="Q385" i="13"/>
  <c r="Q99" i="13"/>
  <c r="Q505" i="13"/>
  <c r="Q223" i="13"/>
  <c r="Q124" i="13"/>
  <c r="Q117" i="13"/>
  <c r="Q310" i="13"/>
  <c r="Q410" i="13"/>
  <c r="Q258" i="13"/>
  <c r="Q191" i="13"/>
  <c r="Q36" i="13"/>
  <c r="Q150" i="13"/>
  <c r="Q253" i="13"/>
  <c r="Q451" i="13"/>
  <c r="Q149" i="13"/>
  <c r="Q455" i="13"/>
  <c r="Q476" i="13"/>
  <c r="Q88" i="13"/>
  <c r="Q383" i="13"/>
  <c r="Q460" i="13"/>
  <c r="Q245" i="13"/>
  <c r="Q263" i="13"/>
  <c r="Q121" i="13"/>
  <c r="Q457" i="13"/>
  <c r="Q459" i="13"/>
  <c r="Q65" i="13"/>
  <c r="Q156" i="13"/>
  <c r="Q405" i="13"/>
  <c r="Q32" i="13"/>
  <c r="Q452" i="13"/>
  <c r="Q400" i="13"/>
  <c r="Q195" i="13"/>
  <c r="Q395" i="13"/>
  <c r="Q101" i="13"/>
  <c r="Q199" i="13"/>
  <c r="Q180" i="13"/>
  <c r="Q133" i="13"/>
  <c r="Q98" i="13"/>
  <c r="Q357" i="13"/>
  <c r="Q139" i="13"/>
  <c r="Q209" i="13"/>
  <c r="Q164" i="13"/>
  <c r="Q56" i="13"/>
  <c r="Q146" i="13"/>
  <c r="Q386" i="13"/>
  <c r="Q397" i="13"/>
  <c r="Q444" i="13"/>
  <c r="Q529" i="13"/>
  <c r="Q72" i="13"/>
  <c r="Q278" i="13"/>
  <c r="Q166" i="13"/>
  <c r="Q198" i="13"/>
  <c r="Q437" i="13"/>
  <c r="Q129" i="13"/>
  <c r="Q282" i="13"/>
  <c r="Q367" i="13"/>
  <c r="Q190" i="13"/>
  <c r="Q58" i="13"/>
  <c r="Q24" i="13"/>
  <c r="Q388" i="13"/>
  <c r="Q482" i="13"/>
  <c r="Q447" i="13"/>
  <c r="Q329" i="13"/>
  <c r="Q75" i="13"/>
  <c r="Q477" i="13"/>
  <c r="Q374" i="13"/>
  <c r="Q502" i="13"/>
  <c r="Q523" i="13"/>
  <c r="Q345" i="13"/>
  <c r="Q524" i="13"/>
  <c r="Q40" i="13"/>
  <c r="Q336" i="13"/>
  <c r="Q208" i="13"/>
  <c r="Q84" i="13"/>
  <c r="Q184" i="13"/>
  <c r="Q501" i="13"/>
  <c r="Q82" i="13"/>
  <c r="Q210" i="13"/>
  <c r="Q123" i="13"/>
  <c r="Q358" i="13"/>
  <c r="Q486" i="13"/>
  <c r="Q83" i="13"/>
  <c r="Q49" i="13"/>
  <c r="Q222" i="13"/>
  <c r="Q277" i="13"/>
  <c r="Q525" i="13"/>
  <c r="Q426" i="13"/>
  <c r="Q473" i="13"/>
  <c r="Q154" i="13"/>
  <c r="Q366" i="13"/>
  <c r="Q41" i="13"/>
  <c r="Q288" i="13"/>
  <c r="Q508" i="13"/>
  <c r="Q409" i="13"/>
  <c r="Q520" i="13"/>
  <c r="Q403" i="13"/>
  <c r="Q268" i="13"/>
  <c r="Q152" i="13"/>
  <c r="Q108" i="13"/>
  <c r="Q287" i="13"/>
  <c r="Q506" i="13"/>
  <c r="Q443" i="13"/>
  <c r="Q417" i="13"/>
  <c r="Q464" i="13"/>
  <c r="Q249" i="13"/>
  <c r="Q313" i="13"/>
  <c r="Q530" i="13"/>
  <c r="Q315" i="13"/>
  <c r="Q491" i="13"/>
  <c r="Q106" i="13"/>
  <c r="Q63" i="13"/>
  <c r="Q175" i="13"/>
  <c r="Q57" i="13"/>
  <c r="Q469" i="13"/>
  <c r="Q379" i="13"/>
  <c r="Q353" i="13"/>
  <c r="Q364" i="13"/>
  <c r="Q466" i="13"/>
  <c r="Q90" i="13"/>
  <c r="Q218" i="13"/>
  <c r="Q131" i="13"/>
  <c r="Q494" i="13"/>
  <c r="Q292" i="13"/>
  <c r="Q157" i="13"/>
  <c r="Q479" i="13"/>
  <c r="Q341" i="13"/>
  <c r="Q212" i="13"/>
  <c r="Q85" i="13"/>
  <c r="Q461" i="13"/>
  <c r="Q73" i="13"/>
  <c r="Q201" i="13"/>
  <c r="Q226" i="13"/>
  <c r="Q438" i="13"/>
  <c r="Q350" i="13"/>
  <c r="Q478" i="13"/>
  <c r="Q64" i="13"/>
  <c r="Q255" i="13"/>
  <c r="Q370" i="13"/>
  <c r="Q516" i="13"/>
  <c r="Q412" i="13"/>
  <c r="Q422" i="13"/>
  <c r="Q119" i="13"/>
  <c r="Q511" i="13"/>
  <c r="Q393" i="13"/>
  <c r="Q323" i="13"/>
  <c r="Q284" i="13"/>
  <c r="Q66" i="13"/>
  <c r="Q236" i="13"/>
  <c r="Q109" i="13"/>
  <c r="Q362" i="13"/>
  <c r="Q435" i="13"/>
  <c r="Q265" i="13"/>
  <c r="Q431" i="13"/>
  <c r="Q267" i="13"/>
  <c r="Q450" i="13"/>
  <c r="Q414" i="13"/>
  <c r="Q132" i="13"/>
  <c r="Q232" i="13"/>
  <c r="Q23" i="13"/>
  <c r="Q185" i="13"/>
  <c r="Q294" i="13"/>
  <c r="Q120" i="13"/>
  <c r="Q269" i="13"/>
  <c r="Q256" i="13"/>
  <c r="Q26" i="13"/>
  <c r="Q301" i="13"/>
  <c r="Q71" i="13"/>
  <c r="Q499" i="13"/>
  <c r="Q495" i="13"/>
  <c r="Q67" i="13"/>
  <c r="Q468" i="13"/>
  <c r="Q430" i="13"/>
  <c r="Q247" i="13"/>
  <c r="Q371" i="13"/>
  <c r="Q86" i="13"/>
  <c r="Q293" i="13"/>
  <c r="Q280" i="13"/>
  <c r="Q270" i="13"/>
  <c r="Q312" i="13"/>
  <c r="Q188" i="13"/>
  <c r="Q373" i="13"/>
  <c r="Q475" i="13"/>
  <c r="Q203" i="13"/>
  <c r="Q138" i="13"/>
  <c r="Q200" i="13"/>
  <c r="Q415" i="13"/>
  <c r="Q147" i="13"/>
  <c r="Q264" i="13"/>
  <c r="Q48" i="13"/>
  <c r="Q142" i="13"/>
  <c r="Q396" i="13"/>
  <c r="Q311" i="13"/>
  <c r="Q62" i="13"/>
  <c r="Q344" i="13"/>
  <c r="Q391" i="13"/>
  <c r="Q355" i="13"/>
  <c r="Q428" i="13"/>
  <c r="Q485" i="13"/>
  <c r="Q59" i="13"/>
  <c r="Q251" i="13"/>
  <c r="Q76" i="13"/>
  <c r="Q176" i="13"/>
  <c r="Q246" i="13"/>
  <c r="Q95" i="13"/>
  <c r="Q174" i="13"/>
  <c r="Q193" i="13"/>
  <c r="Q321" i="13"/>
  <c r="Q421" i="13"/>
  <c r="Q87" i="13"/>
  <c r="Q77" i="13"/>
  <c r="Q137" i="13"/>
  <c r="Q402" i="13"/>
  <c r="Q290" i="13"/>
  <c r="Q504" i="13"/>
  <c r="Q115" i="13"/>
  <c r="Q302" i="13"/>
  <c r="Q515" i="13"/>
  <c r="Q165" i="13"/>
  <c r="Q160" i="13"/>
  <c r="Q490" i="13"/>
  <c r="Q384" i="13"/>
  <c r="Q274" i="13"/>
  <c r="Q339" i="13"/>
  <c r="Q187" i="13"/>
  <c r="Q168" i="13"/>
  <c r="Q338" i="13"/>
  <c r="Q279" i="13"/>
  <c r="Q143" i="13"/>
  <c r="Q325" i="13"/>
  <c r="Q257" i="13"/>
  <c r="Q348" i="13"/>
  <c r="Q259" i="13"/>
  <c r="Q189" i="13"/>
  <c r="Q167" i="13"/>
  <c r="Q260" i="13"/>
  <c r="Q162" i="13"/>
  <c r="Q331" i="13"/>
  <c r="Q404" i="13"/>
  <c r="Q81" i="13"/>
  <c r="Q446" i="13"/>
  <c r="Q211" i="13"/>
  <c r="Q413" i="13"/>
  <c r="Q304" i="13"/>
  <c r="Q513" i="13"/>
  <c r="Q78" i="13"/>
  <c r="Q326" i="13"/>
  <c r="Q170" i="13"/>
  <c r="E15" i="11"/>
  <c r="E15" i="13" s="1"/>
  <c r="E14" i="11"/>
  <c r="E14" i="13" s="1"/>
  <c r="R10" i="13"/>
  <c r="E20" i="13"/>
  <c r="E96" i="13"/>
  <c r="E100" i="13"/>
  <c r="E114" i="13"/>
  <c r="E93" i="13"/>
  <c r="E45" i="13"/>
  <c r="E99" i="13"/>
  <c r="E108" i="13"/>
  <c r="E106" i="13"/>
  <c r="E103" i="13"/>
  <c r="E37" i="13"/>
  <c r="E28" i="13"/>
  <c r="E74" i="13"/>
  <c r="E95" i="13"/>
  <c r="E62" i="13"/>
  <c r="E109" i="13"/>
  <c r="E58" i="13"/>
  <c r="E56" i="13"/>
  <c r="E41" i="13"/>
  <c r="E53" i="13"/>
  <c r="E50" i="13"/>
  <c r="E110" i="13"/>
  <c r="E48" i="13"/>
  <c r="E61" i="13"/>
  <c r="E67" i="13"/>
  <c r="E31" i="13"/>
  <c r="E35" i="13"/>
  <c r="E51" i="13"/>
  <c r="E73" i="13"/>
  <c r="E65" i="13"/>
  <c r="E88" i="13"/>
  <c r="E70" i="13"/>
  <c r="E57" i="13"/>
  <c r="E64" i="13"/>
  <c r="E101" i="13"/>
  <c r="E113" i="13"/>
  <c r="E60" i="13"/>
  <c r="E72" i="13"/>
  <c r="E44" i="13"/>
  <c r="E52" i="13"/>
  <c r="E87" i="13"/>
  <c r="E33" i="13"/>
  <c r="E76" i="13"/>
  <c r="E105" i="13"/>
  <c r="E112" i="13"/>
  <c r="E80" i="13"/>
  <c r="E92" i="13"/>
  <c r="E36" i="13"/>
  <c r="E91" i="13"/>
  <c r="E78" i="13"/>
  <c r="E69" i="13"/>
  <c r="E77" i="13"/>
  <c r="E49" i="13"/>
  <c r="E115" i="13"/>
  <c r="E46" i="13"/>
  <c r="E107" i="13"/>
  <c r="E32" i="13"/>
  <c r="E47" i="13"/>
  <c r="E84" i="13"/>
  <c r="E38" i="13"/>
  <c r="E34" i="13"/>
  <c r="E97" i="13"/>
  <c r="E111" i="13"/>
  <c r="E86" i="13"/>
  <c r="E66" i="13"/>
  <c r="E22" i="13"/>
  <c r="E81" i="13"/>
  <c r="E85" i="13"/>
  <c r="E63" i="13"/>
  <c r="E40" i="13"/>
  <c r="E98" i="13"/>
  <c r="E90" i="13"/>
  <c r="E55" i="13"/>
  <c r="E104" i="13"/>
  <c r="E68" i="13"/>
  <c r="E82" i="13"/>
  <c r="E59" i="13"/>
  <c r="E27" i="13"/>
  <c r="E75" i="13"/>
  <c r="E29" i="13"/>
  <c r="E94" i="13"/>
  <c r="E42" i="13"/>
  <c r="E71" i="13"/>
  <c r="E43" i="13"/>
  <c r="E54" i="13"/>
  <c r="E79" i="13"/>
  <c r="E102" i="13"/>
  <c r="E39" i="13"/>
  <c r="E83" i="13"/>
  <c r="E89" i="13"/>
  <c r="E30" i="13"/>
  <c r="E21" i="13"/>
  <c r="E26" i="13"/>
  <c r="E24" i="13"/>
  <c r="E23" i="13"/>
  <c r="E25" i="13"/>
  <c r="S10" i="13" l="1"/>
  <c r="S958" i="13" l="1"/>
  <c r="D958" i="13" s="1"/>
  <c r="D958" i="11" s="1"/>
  <c r="S261" i="13"/>
  <c r="S237" i="13"/>
  <c r="S316" i="13"/>
  <c r="S943" i="13"/>
  <c r="D943" i="13" s="1"/>
  <c r="D943" i="11" s="1"/>
  <c r="S840" i="13"/>
  <c r="D840" i="13" s="1"/>
  <c r="D840" i="11" s="1"/>
  <c r="S453" i="13"/>
  <c r="S217" i="13"/>
  <c r="S347" i="13"/>
  <c r="S155" i="13"/>
  <c r="S871" i="13"/>
  <c r="D871" i="13" s="1"/>
  <c r="D871" i="11" s="1"/>
  <c r="S874" i="13"/>
  <c r="D874" i="13" s="1"/>
  <c r="D874" i="11" s="1"/>
  <c r="S877" i="13"/>
  <c r="D877" i="13" s="1"/>
  <c r="D877" i="11" s="1"/>
  <c r="S941" i="13"/>
  <c r="D941" i="13" s="1"/>
  <c r="D941" i="11" s="1"/>
  <c r="S518" i="13"/>
  <c r="S582" i="13"/>
  <c r="S994" i="13"/>
  <c r="D994" i="13" s="1"/>
  <c r="D994" i="11" s="1"/>
  <c r="S933" i="13"/>
  <c r="D933" i="13" s="1"/>
  <c r="D933" i="11" s="1"/>
  <c r="S811" i="13"/>
  <c r="D811" i="13" s="1"/>
  <c r="D811" i="11" s="1"/>
  <c r="S722" i="13"/>
  <c r="S125" i="13"/>
  <c r="S751" i="13"/>
  <c r="S250" i="13"/>
  <c r="S314" i="13"/>
  <c r="S809" i="13"/>
  <c r="D809" i="13" s="1"/>
  <c r="D809" i="11" s="1"/>
  <c r="S99" i="13"/>
  <c r="S882" i="13"/>
  <c r="D882" i="13" s="1"/>
  <c r="D882" i="11" s="1"/>
  <c r="S923" i="13"/>
  <c r="D923" i="13" s="1"/>
  <c r="D923" i="11" s="1"/>
  <c r="S716" i="13"/>
  <c r="S844" i="13"/>
  <c r="D844" i="13" s="1"/>
  <c r="D844" i="11" s="1"/>
  <c r="S757" i="13"/>
  <c r="S711" i="13"/>
  <c r="S234" i="13"/>
  <c r="S896" i="13"/>
  <c r="D896" i="13" s="1"/>
  <c r="D896" i="11" s="1"/>
  <c r="S805" i="13"/>
  <c r="D805" i="13" s="1"/>
  <c r="D805" i="11" s="1"/>
  <c r="S92" i="13"/>
  <c r="S29" i="13"/>
  <c r="S196" i="13"/>
  <c r="S80" i="13"/>
  <c r="S497" i="13"/>
  <c r="S372" i="13"/>
  <c r="S689" i="13"/>
  <c r="S640" i="13"/>
  <c r="S743" i="13"/>
  <c r="S233" i="13"/>
  <c r="S585" i="13"/>
  <c r="S394" i="13"/>
  <c r="S823" i="13"/>
  <c r="D823" i="13" s="1"/>
  <c r="D823" i="11" s="1"/>
  <c r="S235" i="13"/>
  <c r="S785" i="13"/>
  <c r="S867" i="13"/>
  <c r="D867" i="13" s="1"/>
  <c r="D867" i="11" s="1"/>
  <c r="S995" i="13"/>
  <c r="D995" i="13" s="1"/>
  <c r="D995" i="11" s="1"/>
  <c r="S847" i="13"/>
  <c r="D847" i="13" s="1"/>
  <c r="D847" i="11" s="1"/>
  <c r="S442" i="13"/>
  <c r="S128" i="13"/>
  <c r="S94" i="13"/>
  <c r="S300" i="13"/>
  <c r="S507" i="13"/>
  <c r="S554" i="13"/>
  <c r="S455" i="13"/>
  <c r="S528" i="13"/>
  <c r="S691" i="13"/>
  <c r="S211" i="13"/>
  <c r="S930" i="13"/>
  <c r="D930" i="13" s="1"/>
  <c r="D930" i="11" s="1"/>
  <c r="S182" i="13"/>
  <c r="S488" i="13"/>
  <c r="S42" i="13"/>
  <c r="S553" i="13"/>
  <c r="S802" i="13"/>
  <c r="D802" i="13" s="1"/>
  <c r="D802" i="11" s="1"/>
  <c r="S427" i="13"/>
  <c r="S500" i="13"/>
  <c r="S664" i="13"/>
  <c r="S538" i="13"/>
  <c r="S420" i="13"/>
  <c r="S567" i="13"/>
  <c r="S114" i="13"/>
  <c r="S795" i="13"/>
  <c r="D795" i="13" s="1"/>
  <c r="D795" i="11" s="1"/>
  <c r="S749" i="13"/>
  <c r="S813" i="13"/>
  <c r="D813" i="13" s="1"/>
  <c r="D813" i="11" s="1"/>
  <c r="S746" i="13"/>
  <c r="S510" i="13"/>
  <c r="S894" i="13"/>
  <c r="D894" i="13" s="1"/>
  <c r="D894" i="11" s="1"/>
  <c r="S229" i="13"/>
  <c r="S648" i="13"/>
  <c r="S851" i="13"/>
  <c r="D851" i="13" s="1"/>
  <c r="D851" i="11" s="1"/>
  <c r="S389" i="13"/>
  <c r="S536" i="13"/>
  <c r="S429" i="13"/>
  <c r="S385" i="13"/>
  <c r="S912" i="13"/>
  <c r="D912" i="13" s="1"/>
  <c r="D912" i="11" s="1"/>
  <c r="S782" i="13"/>
  <c r="S303" i="13"/>
  <c r="S791" i="13"/>
  <c r="D791" i="13" s="1"/>
  <c r="D791" i="11" s="1"/>
  <c r="S602" i="13"/>
  <c r="S613" i="13"/>
  <c r="S574" i="13"/>
  <c r="S766" i="13"/>
  <c r="S111" i="13"/>
  <c r="S158" i="13"/>
  <c r="S69" i="13"/>
  <c r="S248" i="13"/>
  <c r="S124" i="13"/>
  <c r="S230" i="13"/>
  <c r="S117" i="13"/>
  <c r="S183" i="13"/>
  <c r="S498" i="13"/>
  <c r="S571" i="13"/>
  <c r="S827" i="13"/>
  <c r="D827" i="13" s="1"/>
  <c r="D827" i="11" s="1"/>
  <c r="S483" i="13"/>
  <c r="S130" i="13"/>
  <c r="S171" i="13"/>
  <c r="S682" i="13"/>
  <c r="S984" i="13"/>
  <c r="D984" i="13" s="1"/>
  <c r="D984" i="11" s="1"/>
  <c r="S660" i="13"/>
  <c r="S852" i="13"/>
  <c r="D852" i="13" s="1"/>
  <c r="D852" i="11" s="1"/>
  <c r="S765" i="13"/>
  <c r="S470" i="13"/>
  <c r="S253" i="13"/>
  <c r="S197" i="13"/>
  <c r="S276" i="13"/>
  <c r="S951" i="13"/>
  <c r="D951" i="13" s="1"/>
  <c r="D951" i="11" s="1"/>
  <c r="S330" i="13"/>
  <c r="S243" i="13"/>
  <c r="S668" i="13"/>
  <c r="S414" i="13"/>
  <c r="S478" i="13"/>
  <c r="S302" i="13"/>
  <c r="S165" i="13"/>
  <c r="S317" i="13"/>
  <c r="S573" i="13"/>
  <c r="S755" i="13"/>
  <c r="S306" i="13"/>
  <c r="S695" i="13"/>
  <c r="S91" i="13"/>
  <c r="S349" i="13"/>
  <c r="S760" i="13"/>
  <c r="S836" i="13"/>
  <c r="D836" i="13" s="1"/>
  <c r="D836" i="11" s="1"/>
  <c r="S964" i="13"/>
  <c r="D964" i="13" s="1"/>
  <c r="D964" i="11" s="1"/>
  <c r="S646" i="13"/>
  <c r="S484" i="13"/>
  <c r="S741" i="13"/>
  <c r="S112" i="13"/>
  <c r="S633" i="13"/>
  <c r="S21" i="13"/>
  <c r="S309" i="13"/>
  <c r="S272" i="13"/>
  <c r="S967" i="13"/>
  <c r="D967" i="13" s="1"/>
  <c r="D967" i="11" s="1"/>
  <c r="S729" i="13"/>
  <c r="S161" i="13"/>
  <c r="S289" i="13"/>
  <c r="S458" i="13"/>
  <c r="S578" i="13"/>
  <c r="S935" i="13"/>
  <c r="D935" i="13" s="1"/>
  <c r="D935" i="11" s="1"/>
  <c r="S908" i="13"/>
  <c r="D908" i="13" s="1"/>
  <c r="D908" i="11" s="1"/>
  <c r="S398" i="13"/>
  <c r="S775" i="13"/>
  <c r="S641" i="13"/>
  <c r="S866" i="13"/>
  <c r="D866" i="13" s="1"/>
  <c r="D866" i="11" s="1"/>
  <c r="S20" i="13"/>
  <c r="S416" i="13"/>
  <c r="S136" i="13"/>
  <c r="S239" i="13"/>
  <c r="S369" i="13"/>
  <c r="S140" i="13"/>
  <c r="S333" i="13"/>
  <c r="S320" i="13"/>
  <c r="S104" i="13"/>
  <c r="S159" i="13"/>
  <c r="S135" i="13"/>
  <c r="S425" i="13"/>
  <c r="S472" i="13"/>
  <c r="S545" i="13"/>
  <c r="S783" i="13"/>
  <c r="S540" i="13"/>
  <c r="S920" i="13"/>
  <c r="D920" i="13" s="1"/>
  <c r="D920" i="11" s="1"/>
  <c r="S534" i="13"/>
  <c r="S854" i="13"/>
  <c r="D854" i="13" s="1"/>
  <c r="D854" i="11" s="1"/>
  <c r="S918" i="13"/>
  <c r="D918" i="13" s="1"/>
  <c r="D918" i="11" s="1"/>
  <c r="S33" i="13"/>
  <c r="S96" i="13"/>
  <c r="S418" i="13"/>
  <c r="S784" i="13"/>
  <c r="S36" i="13"/>
  <c r="S151" i="13"/>
  <c r="S254" i="13"/>
  <c r="S221" i="13"/>
  <c r="S173" i="13"/>
  <c r="S252" i="13"/>
  <c r="S361" i="13"/>
  <c r="S408" i="13"/>
  <c r="S841" i="13"/>
  <c r="D841" i="13" s="1"/>
  <c r="D841" i="11" s="1"/>
  <c r="S803" i="13"/>
  <c r="D803" i="13" s="1"/>
  <c r="D803" i="11" s="1"/>
  <c r="S177" i="13"/>
  <c r="S305" i="13"/>
  <c r="S794" i="13"/>
  <c r="D794" i="13" s="1"/>
  <c r="D794" i="11" s="1"/>
  <c r="S202" i="13"/>
  <c r="S631" i="13"/>
  <c r="S115" i="13"/>
  <c r="S450" i="13"/>
  <c r="S696" i="13"/>
  <c r="S939" i="13"/>
  <c r="D939" i="13" s="1"/>
  <c r="D939" i="11" s="1"/>
  <c r="S542" i="13"/>
  <c r="S862" i="13"/>
  <c r="D862" i="13" s="1"/>
  <c r="D862" i="11" s="1"/>
  <c r="S744" i="13"/>
  <c r="S147" i="13"/>
  <c r="S515" i="13"/>
  <c r="S142" i="13"/>
  <c r="S108" i="13"/>
  <c r="S407" i="13"/>
  <c r="S699" i="13"/>
  <c r="S465" i="13"/>
  <c r="S493" i="13"/>
  <c r="S242" i="13"/>
  <c r="S376" i="13"/>
  <c r="S904" i="13"/>
  <c r="D904" i="13" s="1"/>
  <c r="D904" i="11" s="1"/>
  <c r="S889" i="13"/>
  <c r="D889" i="13" s="1"/>
  <c r="D889" i="11" s="1"/>
  <c r="S979" i="13"/>
  <c r="D979" i="13" s="1"/>
  <c r="D979" i="11" s="1"/>
  <c r="S644" i="13"/>
  <c r="S708" i="13"/>
  <c r="S390" i="13"/>
  <c r="S204" i="13"/>
  <c r="S471" i="13"/>
  <c r="S960" i="13"/>
  <c r="D960" i="13" s="1"/>
  <c r="D960" i="11" s="1"/>
  <c r="S463" i="13"/>
  <c r="S436" i="13"/>
  <c r="S919" i="13"/>
  <c r="D919" i="13" s="1"/>
  <c r="D919" i="11" s="1"/>
  <c r="S186" i="13"/>
  <c r="S706" i="13"/>
  <c r="S359" i="13"/>
  <c r="S671" i="13"/>
  <c r="S961" i="13"/>
  <c r="D961" i="13" s="1"/>
  <c r="D961" i="11" s="1"/>
  <c r="S946" i="13"/>
  <c r="D946" i="13" s="1"/>
  <c r="D946" i="11" s="1"/>
  <c r="S629" i="13"/>
  <c r="S910" i="13"/>
  <c r="D910" i="13" s="1"/>
  <c r="D910" i="11" s="1"/>
  <c r="S50" i="13"/>
  <c r="S223" i="13"/>
  <c r="S517" i="13"/>
  <c r="S440" i="13"/>
  <c r="S586" i="13"/>
  <c r="S991" i="13"/>
  <c r="D991" i="13" s="1"/>
  <c r="D991" i="11" s="1"/>
  <c r="S907" i="13"/>
  <c r="D907" i="13" s="1"/>
  <c r="D907" i="11" s="1"/>
  <c r="S764" i="13"/>
  <c r="S79" i="13"/>
  <c r="S328" i="13"/>
  <c r="S216" i="13"/>
  <c r="S562" i="13"/>
  <c r="S38" i="13"/>
  <c r="S22" i="13"/>
  <c r="S44" i="13"/>
  <c r="S887" i="13"/>
  <c r="D887" i="13" s="1"/>
  <c r="D887" i="11" s="1"/>
  <c r="S792" i="13"/>
  <c r="D792" i="13" s="1"/>
  <c r="D792" i="11" s="1"/>
  <c r="S337" i="13"/>
  <c r="S556" i="13"/>
  <c r="S365" i="13"/>
  <c r="S512" i="13"/>
  <c r="S983" i="13"/>
  <c r="D983" i="13" s="1"/>
  <c r="D983" i="11" s="1"/>
  <c r="S322" i="13"/>
  <c r="S788" i="13"/>
  <c r="D788" i="13" s="1"/>
  <c r="D788" i="11" s="1"/>
  <c r="S980" i="13"/>
  <c r="D980" i="13" s="1"/>
  <c r="D980" i="11" s="1"/>
  <c r="S893" i="13"/>
  <c r="D893" i="13" s="1"/>
  <c r="D893" i="11" s="1"/>
  <c r="S598" i="13"/>
  <c r="S982" i="13"/>
  <c r="D982" i="13" s="1"/>
  <c r="D982" i="11" s="1"/>
  <c r="S100" i="13"/>
  <c r="S191" i="13"/>
  <c r="S273" i="13"/>
  <c r="S387" i="13"/>
  <c r="S231" i="13"/>
  <c r="S324" i="13"/>
  <c r="S570" i="13"/>
  <c r="S53" i="13"/>
  <c r="S149" i="13"/>
  <c r="S673" i="13"/>
  <c r="S635" i="13"/>
  <c r="S738" i="13"/>
  <c r="S601" i="13"/>
  <c r="S419" i="13"/>
  <c r="S492" i="13"/>
  <c r="S857" i="13"/>
  <c r="D857" i="13" s="1"/>
  <c r="D857" i="11" s="1"/>
  <c r="S594" i="13"/>
  <c r="S266" i="13"/>
  <c r="S403" i="13"/>
  <c r="S596" i="13"/>
  <c r="S898" i="13"/>
  <c r="D898" i="13" s="1"/>
  <c r="D898" i="11" s="1"/>
  <c r="S988" i="13"/>
  <c r="D988" i="13" s="1"/>
  <c r="D988" i="11" s="1"/>
  <c r="S350" i="13"/>
  <c r="S606" i="13"/>
  <c r="S849" i="13"/>
  <c r="D849" i="13" s="1"/>
  <c r="D849" i="11" s="1"/>
  <c r="S25" i="13"/>
  <c r="S737" i="13"/>
  <c r="S527" i="13"/>
  <c r="S354" i="13"/>
  <c r="S153" i="13"/>
  <c r="S281" i="13"/>
  <c r="S219" i="13"/>
  <c r="S423" i="13"/>
  <c r="S496" i="13"/>
  <c r="S621" i="13"/>
  <c r="S902" i="13"/>
  <c r="D902" i="13" s="1"/>
  <c r="D902" i="11" s="1"/>
  <c r="S966" i="13"/>
  <c r="D966" i="13" s="1"/>
  <c r="D966" i="11" s="1"/>
  <c r="S892" i="13"/>
  <c r="D892" i="13" s="1"/>
  <c r="D892" i="11" s="1"/>
  <c r="S102" i="13"/>
  <c r="S93" i="13"/>
  <c r="S52" i="13"/>
  <c r="S424" i="13"/>
  <c r="S610" i="13"/>
  <c r="S816" i="13"/>
  <c r="D816" i="13" s="1"/>
  <c r="D816" i="11" s="1"/>
  <c r="S675" i="13"/>
  <c r="S97" i="13"/>
  <c r="S769" i="13"/>
  <c r="S35" i="13"/>
  <c r="S291" i="13"/>
  <c r="S505" i="13"/>
  <c r="S771" i="13"/>
  <c r="S652" i="13"/>
  <c r="S846" i="13"/>
  <c r="D846" i="13" s="1"/>
  <c r="D846" i="11" s="1"/>
  <c r="S974" i="13"/>
  <c r="D974" i="13" s="1"/>
  <c r="D974" i="11" s="1"/>
  <c r="S560" i="13"/>
  <c r="S956" i="13"/>
  <c r="D956" i="13" s="1"/>
  <c r="D956" i="11" s="1"/>
  <c r="S382" i="13"/>
  <c r="S28" i="13"/>
  <c r="S285" i="13"/>
  <c r="S825" i="13"/>
  <c r="D825" i="13" s="1"/>
  <c r="D825" i="11" s="1"/>
  <c r="S296" i="13"/>
  <c r="S172" i="13"/>
  <c r="S561" i="13"/>
  <c r="S46" i="13"/>
  <c r="S127" i="13"/>
  <c r="S207" i="13"/>
  <c r="S839" i="13"/>
  <c r="D839" i="13" s="1"/>
  <c r="D839" i="11" s="1"/>
  <c r="S624" i="13"/>
  <c r="S727" i="13"/>
  <c r="S445" i="13"/>
  <c r="S410" i="13"/>
  <c r="S843" i="13"/>
  <c r="D843" i="13" s="1"/>
  <c r="D843" i="11" s="1"/>
  <c r="S169" i="13"/>
  <c r="S297" i="13"/>
  <c r="S680" i="13"/>
  <c r="S720" i="13"/>
  <c r="S368" i="13"/>
  <c r="S905" i="13"/>
  <c r="D905" i="13" s="1"/>
  <c r="D905" i="11" s="1"/>
  <c r="S890" i="13"/>
  <c r="D890" i="13" s="1"/>
  <c r="D890" i="11" s="1"/>
  <c r="S954" i="13"/>
  <c r="D954" i="13" s="1"/>
  <c r="D954" i="11" s="1"/>
  <c r="S701" i="13"/>
  <c r="S829" i="13"/>
  <c r="D829" i="13" s="1"/>
  <c r="D829" i="11" s="1"/>
  <c r="S957" i="13"/>
  <c r="D957" i="13" s="1"/>
  <c r="D957" i="11" s="1"/>
  <c r="S342" i="13"/>
  <c r="S790" i="13"/>
  <c r="D790" i="13" s="1"/>
  <c r="D790" i="11" s="1"/>
  <c r="S456" i="13"/>
  <c r="S55" i="13"/>
  <c r="S47" i="13"/>
  <c r="S244" i="13"/>
  <c r="S39" i="13"/>
  <c r="S31" i="13"/>
  <c r="S433" i="13"/>
  <c r="S375" i="13"/>
  <c r="S74" i="13"/>
  <c r="S51" i="13"/>
  <c r="S307" i="13"/>
  <c r="S799" i="13"/>
  <c r="D799" i="13" s="1"/>
  <c r="D799" i="11" s="1"/>
  <c r="S864" i="13"/>
  <c r="D864" i="13" s="1"/>
  <c r="D864" i="11" s="1"/>
  <c r="S773" i="13"/>
  <c r="S798" i="13"/>
  <c r="D798" i="13" s="1"/>
  <c r="D798" i="11" s="1"/>
  <c r="S990" i="13"/>
  <c r="D990" i="13" s="1"/>
  <c r="D990" i="11" s="1"/>
  <c r="S164" i="13"/>
  <c r="S524" i="13"/>
  <c r="S152" i="13"/>
  <c r="S396" i="13"/>
  <c r="S132" i="13"/>
  <c r="S134" i="13"/>
  <c r="S110" i="13"/>
  <c r="S380" i="13"/>
  <c r="S767" i="13"/>
  <c r="S655" i="13"/>
  <c r="S178" i="13"/>
  <c r="S522" i="13"/>
  <c r="S569" i="13"/>
  <c r="S938" i="13"/>
  <c r="D938" i="13" s="1"/>
  <c r="D938" i="11" s="1"/>
  <c r="S915" i="13"/>
  <c r="D915" i="13" s="1"/>
  <c r="D915" i="11" s="1"/>
  <c r="S772" i="13"/>
  <c r="S838" i="13"/>
  <c r="D838" i="13" s="1"/>
  <c r="D838" i="11" s="1"/>
  <c r="S144" i="13"/>
  <c r="S753" i="13"/>
  <c r="S275" i="13"/>
  <c r="S343" i="13"/>
  <c r="S583" i="13"/>
  <c r="S401" i="13"/>
  <c r="S547" i="13"/>
  <c r="S666" i="13"/>
  <c r="S604" i="13"/>
  <c r="S976" i="13"/>
  <c r="D976" i="13" s="1"/>
  <c r="D976" i="11" s="1"/>
  <c r="S897" i="13"/>
  <c r="D897" i="13" s="1"/>
  <c r="D897" i="11" s="1"/>
  <c r="S972" i="13"/>
  <c r="D972" i="13" s="1"/>
  <c r="D972" i="11" s="1"/>
  <c r="S885" i="13"/>
  <c r="D885" i="13" s="1"/>
  <c r="D885" i="11" s="1"/>
  <c r="S68" i="13"/>
  <c r="S145" i="13"/>
  <c r="S340" i="13"/>
  <c r="S945" i="13"/>
  <c r="D945" i="13" s="1"/>
  <c r="D945" i="11" s="1"/>
  <c r="S126" i="13"/>
  <c r="S332" i="13"/>
  <c r="S103" i="13"/>
  <c r="S206" i="13"/>
  <c r="S148" i="13"/>
  <c r="S327" i="13"/>
  <c r="S30" i="13"/>
  <c r="S310" i="13"/>
  <c r="S61" i="13"/>
  <c r="S238" i="13"/>
  <c r="S360" i="13"/>
  <c r="S352" i="13"/>
  <c r="S762" i="13"/>
  <c r="S592" i="13"/>
  <c r="S105" i="13"/>
  <c r="S439" i="13"/>
  <c r="S194" i="13"/>
  <c r="S467" i="13"/>
  <c r="S107" i="13"/>
  <c r="S514" i="13"/>
  <c r="S999" i="13"/>
  <c r="D999" i="13" s="1"/>
  <c r="D999" i="11" s="1"/>
  <c r="S637" i="13"/>
  <c r="S406" i="13"/>
  <c r="S271" i="13"/>
  <c r="S141" i="13"/>
  <c r="S45" i="13"/>
  <c r="S703" i="13"/>
  <c r="S651" i="13"/>
  <c r="S928" i="13"/>
  <c r="D928" i="13" s="1"/>
  <c r="D928" i="11" s="1"/>
  <c r="S924" i="13"/>
  <c r="D924" i="13" s="1"/>
  <c r="D924" i="11" s="1"/>
  <c r="S200" i="13"/>
  <c r="S415" i="13"/>
  <c r="S245" i="13"/>
  <c r="S205" i="13"/>
  <c r="S60" i="13"/>
  <c r="S351" i="13"/>
  <c r="S213" i="13"/>
  <c r="S480" i="13"/>
  <c r="S634" i="13"/>
  <c r="S615" i="13"/>
  <c r="S89" i="13"/>
  <c r="S595" i="13"/>
  <c r="S27" i="13"/>
  <c r="S968" i="13"/>
  <c r="D968" i="13" s="1"/>
  <c r="D968" i="11" s="1"/>
  <c r="S953" i="13"/>
  <c r="D953" i="13" s="1"/>
  <c r="D953" i="11" s="1"/>
  <c r="S900" i="13"/>
  <c r="D900" i="13" s="1"/>
  <c r="D900" i="11" s="1"/>
  <c r="S685" i="13"/>
  <c r="S710" i="13"/>
  <c r="S774" i="13"/>
  <c r="S181" i="13"/>
  <c r="S54" i="13"/>
  <c r="S681" i="13"/>
  <c r="S700" i="13"/>
  <c r="S214" i="13"/>
  <c r="S37" i="13"/>
  <c r="S736" i="13"/>
  <c r="S224" i="13"/>
  <c r="S489" i="13"/>
  <c r="S363" i="13"/>
  <c r="S509" i="13"/>
  <c r="S474" i="13"/>
  <c r="S832" i="13"/>
  <c r="D832" i="13" s="1"/>
  <c r="D832" i="11" s="1"/>
  <c r="S576" i="13"/>
  <c r="S163" i="13"/>
  <c r="S227" i="13"/>
  <c r="S432" i="13"/>
  <c r="S780" i="13"/>
  <c r="S821" i="13"/>
  <c r="D821" i="13" s="1"/>
  <c r="D821" i="11" s="1"/>
  <c r="S462" i="13"/>
  <c r="S544" i="13"/>
  <c r="S636" i="13"/>
  <c r="S830" i="13"/>
  <c r="D830" i="13" s="1"/>
  <c r="D830" i="11" s="1"/>
  <c r="S34" i="13"/>
  <c r="S240" i="13"/>
  <c r="S220" i="13"/>
  <c r="S286" i="13"/>
  <c r="S647" i="13"/>
  <c r="S659" i="13"/>
  <c r="S258" i="13"/>
  <c r="S617" i="13"/>
  <c r="S441" i="13"/>
  <c r="S662" i="13"/>
  <c r="S726" i="13"/>
  <c r="S150" i="13"/>
  <c r="S451" i="13"/>
  <c r="S118" i="13"/>
  <c r="S747" i="13"/>
  <c r="S70" i="13"/>
  <c r="S481" i="13"/>
  <c r="S381" i="13"/>
  <c r="S346" i="13"/>
  <c r="S565" i="13"/>
  <c r="S754" i="13"/>
  <c r="S241" i="13"/>
  <c r="S138" i="13"/>
  <c r="S476" i="13"/>
  <c r="S549" i="13"/>
  <c r="S834" i="13"/>
  <c r="D834" i="13" s="1"/>
  <c r="D834" i="11" s="1"/>
  <c r="S179" i="13"/>
  <c r="S992" i="13"/>
  <c r="D992" i="13" s="1"/>
  <c r="D992" i="11" s="1"/>
  <c r="S977" i="13"/>
  <c r="D977" i="13" s="1"/>
  <c r="D977" i="11" s="1"/>
  <c r="S962" i="13"/>
  <c r="D962" i="13" s="1"/>
  <c r="D962" i="11" s="1"/>
  <c r="S732" i="13"/>
  <c r="S734" i="13"/>
  <c r="S926" i="13"/>
  <c r="D926" i="13" s="1"/>
  <c r="D926" i="11" s="1"/>
  <c r="S88" i="13"/>
  <c r="S826" i="13"/>
  <c r="D826" i="13" s="1"/>
  <c r="D826" i="11" s="1"/>
  <c r="S383" i="13"/>
  <c r="S64" i="13"/>
  <c r="S255" i="13"/>
  <c r="S460" i="13"/>
  <c r="S600" i="13"/>
  <c r="S903" i="13"/>
  <c r="D903" i="13" s="1"/>
  <c r="D903" i="11" s="1"/>
  <c r="S392" i="13"/>
  <c r="S715" i="13"/>
  <c r="S818" i="13"/>
  <c r="D818" i="13" s="1"/>
  <c r="D818" i="11" s="1"/>
  <c r="S858" i="13"/>
  <c r="D858" i="13" s="1"/>
  <c r="D858" i="11" s="1"/>
  <c r="S449" i="13"/>
  <c r="S283" i="13"/>
  <c r="S657" i="13"/>
  <c r="S454" i="13"/>
  <c r="S591" i="13"/>
  <c r="S704" i="13"/>
  <c r="S298" i="13"/>
  <c r="S487" i="13"/>
  <c r="S702" i="13"/>
  <c r="S116" i="13"/>
  <c r="S713" i="13"/>
  <c r="S778" i="13"/>
  <c r="S626" i="13"/>
  <c r="S225" i="13"/>
  <c r="S356" i="13"/>
  <c r="S503" i="13"/>
  <c r="S122" i="13"/>
  <c r="S531" i="13"/>
  <c r="S859" i="13"/>
  <c r="D859" i="13" s="1"/>
  <c r="D859" i="11" s="1"/>
  <c r="S987" i="13"/>
  <c r="D987" i="13" s="1"/>
  <c r="D987" i="11" s="1"/>
  <c r="S693" i="13"/>
  <c r="S949" i="13"/>
  <c r="D949" i="13" s="1"/>
  <c r="D949" i="11" s="1"/>
  <c r="S334" i="13"/>
  <c r="S526" i="13"/>
  <c r="S590" i="13"/>
  <c r="S654" i="13"/>
  <c r="S718" i="13"/>
  <c r="S800" i="13"/>
  <c r="D800" i="13" s="1"/>
  <c r="D800" i="11" s="1"/>
  <c r="S650" i="13"/>
  <c r="S411" i="13"/>
  <c r="S643" i="13"/>
  <c r="S997" i="13"/>
  <c r="D997" i="13" s="1"/>
  <c r="D997" i="11" s="1"/>
  <c r="S215" i="13"/>
  <c r="S308" i="13"/>
  <c r="S295" i="13"/>
  <c r="S228" i="13"/>
  <c r="S319" i="13"/>
  <c r="S378" i="13"/>
  <c r="S262" i="13"/>
  <c r="S399" i="13"/>
  <c r="S519" i="13"/>
  <c r="S43" i="13"/>
  <c r="S299" i="13"/>
  <c r="S587" i="13"/>
  <c r="S969" i="13"/>
  <c r="D969" i="13" s="1"/>
  <c r="D969" i="11" s="1"/>
  <c r="S931" i="13"/>
  <c r="D931" i="13" s="1"/>
  <c r="D931" i="11" s="1"/>
  <c r="S724" i="13"/>
  <c r="S916" i="13"/>
  <c r="D916" i="13" s="1"/>
  <c r="D916" i="11" s="1"/>
  <c r="S723" i="13"/>
  <c r="S335" i="13"/>
  <c r="S434" i="13"/>
  <c r="S580" i="13"/>
  <c r="S776" i="13"/>
  <c r="S113" i="13"/>
  <c r="S448" i="13"/>
  <c r="S521" i="13"/>
  <c r="S523" i="13"/>
  <c r="S913" i="13"/>
  <c r="D913" i="13" s="1"/>
  <c r="D913" i="11" s="1"/>
  <c r="S875" i="13"/>
  <c r="D875" i="13" s="1"/>
  <c r="D875" i="11" s="1"/>
  <c r="S860" i="13"/>
  <c r="D860" i="13" s="1"/>
  <c r="D860" i="11" s="1"/>
  <c r="S645" i="13"/>
  <c r="S901" i="13"/>
  <c r="D901" i="13" s="1"/>
  <c r="D901" i="11" s="1"/>
  <c r="S670" i="13"/>
  <c r="S345" i="13"/>
  <c r="S56" i="13"/>
  <c r="S709" i="13"/>
  <c r="S311" i="13"/>
  <c r="S62" i="13"/>
  <c r="S506" i="13"/>
  <c r="S563" i="13"/>
  <c r="S391" i="13"/>
  <c r="S808" i="13"/>
  <c r="D808" i="13" s="1"/>
  <c r="D808" i="11" s="1"/>
  <c r="S707" i="13"/>
  <c r="S985" i="13"/>
  <c r="D985" i="13" s="1"/>
  <c r="D985" i="11" s="1"/>
  <c r="S970" i="13"/>
  <c r="D970" i="13" s="1"/>
  <c r="D970" i="11" s="1"/>
  <c r="S781" i="13"/>
  <c r="S279" i="13"/>
  <c r="S143" i="13"/>
  <c r="S32" i="13"/>
  <c r="S119" i="13"/>
  <c r="S26" i="13"/>
  <c r="S198" i="13"/>
  <c r="S698" i="13"/>
  <c r="S831" i="13"/>
  <c r="D831" i="13" s="1"/>
  <c r="D831" i="11" s="1"/>
  <c r="S584" i="13"/>
  <c r="S193" i="13"/>
  <c r="S466" i="13"/>
  <c r="S323" i="13"/>
  <c r="S721" i="13"/>
  <c r="S944" i="13"/>
  <c r="D944" i="13" s="1"/>
  <c r="D944" i="11" s="1"/>
  <c r="S940" i="13"/>
  <c r="D940" i="13" s="1"/>
  <c r="D940" i="11" s="1"/>
  <c r="S981" i="13"/>
  <c r="D981" i="13" s="1"/>
  <c r="D981" i="11" s="1"/>
  <c r="S430" i="13"/>
  <c r="S750" i="13"/>
  <c r="S101" i="13"/>
  <c r="S247" i="13"/>
  <c r="S293" i="13"/>
  <c r="S180" i="13"/>
  <c r="S270" i="13"/>
  <c r="S479" i="13"/>
  <c r="S461" i="13"/>
  <c r="S409" i="13"/>
  <c r="S555" i="13"/>
  <c r="S137" i="13"/>
  <c r="S265" i="13"/>
  <c r="S402" i="13"/>
  <c r="S226" i="13"/>
  <c r="S331" i="13"/>
  <c r="S835" i="13"/>
  <c r="D835" i="13" s="1"/>
  <c r="D835" i="11" s="1"/>
  <c r="S628" i="13"/>
  <c r="S733" i="13"/>
  <c r="S619" i="13"/>
  <c r="S264" i="13"/>
  <c r="S287" i="13"/>
  <c r="S687" i="13"/>
  <c r="S787" i="13"/>
  <c r="S817" i="13"/>
  <c r="D817" i="13" s="1"/>
  <c r="D817" i="11" s="1"/>
  <c r="S501" i="13"/>
  <c r="S665" i="13"/>
  <c r="S121" i="13"/>
  <c r="S384" i="13"/>
  <c r="S412" i="13"/>
  <c r="S848" i="13"/>
  <c r="D848" i="13" s="1"/>
  <c r="D848" i="11" s="1"/>
  <c r="S921" i="13"/>
  <c r="D921" i="13" s="1"/>
  <c r="D921" i="11" s="1"/>
  <c r="S932" i="13"/>
  <c r="D932" i="13" s="1"/>
  <c r="D932" i="11" s="1"/>
  <c r="S614" i="13"/>
  <c r="S529" i="13"/>
  <c r="S106" i="13"/>
  <c r="S222" i="13"/>
  <c r="S174" i="13"/>
  <c r="S801" i="13"/>
  <c r="D801" i="13" s="1"/>
  <c r="D801" i="11" s="1"/>
  <c r="S499" i="13"/>
  <c r="S663" i="13"/>
  <c r="S321" i="13"/>
  <c r="S495" i="13"/>
  <c r="S131" i="13"/>
  <c r="S891" i="13"/>
  <c r="D891" i="13" s="1"/>
  <c r="D891" i="11" s="1"/>
  <c r="S748" i="13"/>
  <c r="S853" i="13"/>
  <c r="D853" i="13" s="1"/>
  <c r="D853" i="11" s="1"/>
  <c r="S917" i="13"/>
  <c r="D917" i="13" s="1"/>
  <c r="D917" i="11" s="1"/>
  <c r="S366" i="13"/>
  <c r="S494" i="13"/>
  <c r="S543" i="13"/>
  <c r="S815" i="13"/>
  <c r="D815" i="13" s="1"/>
  <c r="D815" i="11" s="1"/>
  <c r="S674" i="13"/>
  <c r="S959" i="13"/>
  <c r="D959" i="13" s="1"/>
  <c r="D959" i="11" s="1"/>
  <c r="S482" i="13"/>
  <c r="S548" i="13"/>
  <c r="S627" i="13"/>
  <c r="S833" i="13"/>
  <c r="D833" i="13" s="1"/>
  <c r="D833" i="11" s="1"/>
  <c r="S162" i="13"/>
  <c r="S431" i="13"/>
  <c r="S504" i="13"/>
  <c r="S667" i="13"/>
  <c r="S203" i="13"/>
  <c r="S632" i="13"/>
  <c r="S952" i="13"/>
  <c r="D952" i="13" s="1"/>
  <c r="D952" i="11" s="1"/>
  <c r="S986" i="13"/>
  <c r="D986" i="13" s="1"/>
  <c r="D986" i="11" s="1"/>
  <c r="S963" i="13"/>
  <c r="D963" i="13" s="1"/>
  <c r="D963" i="11" s="1"/>
  <c r="S731" i="13"/>
  <c r="S208" i="13"/>
  <c r="S658" i="13"/>
  <c r="S263" i="13"/>
  <c r="S490" i="13"/>
  <c r="S611" i="13"/>
  <c r="S185" i="13"/>
  <c r="S313" i="13"/>
  <c r="S123" i="13"/>
  <c r="S459" i="13"/>
  <c r="S810" i="13"/>
  <c r="D810" i="13" s="1"/>
  <c r="D810" i="11" s="1"/>
  <c r="S936" i="13"/>
  <c r="D936" i="13" s="1"/>
  <c r="D936" i="11" s="1"/>
  <c r="S906" i="13"/>
  <c r="D906" i="13" s="1"/>
  <c r="D906" i="11" s="1"/>
  <c r="S358" i="13"/>
  <c r="S486" i="13"/>
  <c r="S678" i="13"/>
  <c r="S278" i="13"/>
  <c r="S65" i="13"/>
  <c r="S256" i="13"/>
  <c r="S246" i="13"/>
  <c r="S572" i="13"/>
  <c r="S437" i="13"/>
  <c r="S511" i="13"/>
  <c r="S282" i="13"/>
  <c r="S395" i="13"/>
  <c r="S993" i="13"/>
  <c r="D993" i="13" s="1"/>
  <c r="D993" i="11" s="1"/>
  <c r="S725" i="13"/>
  <c r="S86" i="13"/>
  <c r="S292" i="13"/>
  <c r="S697" i="13"/>
  <c r="S341" i="13"/>
  <c r="S312" i="13"/>
  <c r="S672" i="13"/>
  <c r="S435" i="13"/>
  <c r="S842" i="13"/>
  <c r="D842" i="13" s="1"/>
  <c r="D842" i="11" s="1"/>
  <c r="S520" i="13"/>
  <c r="S73" i="13"/>
  <c r="S937" i="13"/>
  <c r="D937" i="13" s="1"/>
  <c r="D937" i="11" s="1"/>
  <c r="S756" i="13"/>
  <c r="S948" i="13"/>
  <c r="D948" i="13" s="1"/>
  <c r="D948" i="11" s="1"/>
  <c r="S669" i="13"/>
  <c r="S989" i="13"/>
  <c r="D989" i="13" s="1"/>
  <c r="D989" i="11" s="1"/>
  <c r="S438" i="13"/>
  <c r="S566" i="13"/>
  <c r="S758" i="13"/>
  <c r="S516" i="13"/>
  <c r="S589" i="13"/>
  <c r="S464" i="13"/>
  <c r="S537" i="13"/>
  <c r="S768" i="13"/>
  <c r="S530" i="13"/>
  <c r="S705" i="13"/>
  <c r="S274" i="13"/>
  <c r="S745" i="13"/>
  <c r="S872" i="13"/>
  <c r="D872" i="13" s="1"/>
  <c r="D872" i="11" s="1"/>
  <c r="S947" i="13"/>
  <c r="D947" i="13" s="1"/>
  <c r="D947" i="11" s="1"/>
  <c r="S676" i="13"/>
  <c r="S653" i="13"/>
  <c r="S550" i="13"/>
  <c r="S870" i="13"/>
  <c r="D870" i="13" s="1"/>
  <c r="D870" i="11" s="1"/>
  <c r="S63" i="13"/>
  <c r="S166" i="13"/>
  <c r="S533" i="13"/>
  <c r="S57" i="13"/>
  <c r="S49" i="13"/>
  <c r="S301" i="13"/>
  <c r="S761" i="13"/>
  <c r="S379" i="13"/>
  <c r="S353" i="13"/>
  <c r="S400" i="13"/>
  <c r="S364" i="13"/>
  <c r="S616" i="13"/>
  <c r="S90" i="13"/>
  <c r="S348" i="13"/>
  <c r="S863" i="13"/>
  <c r="D863" i="13" s="1"/>
  <c r="D863" i="11" s="1"/>
  <c r="S67" i="13"/>
  <c r="S929" i="13"/>
  <c r="D929" i="13" s="1"/>
  <c r="D929" i="11" s="1"/>
  <c r="S955" i="13"/>
  <c r="D955" i="13" s="1"/>
  <c r="D955" i="11" s="1"/>
  <c r="S684" i="13"/>
  <c r="S812" i="13"/>
  <c r="D812" i="13" s="1"/>
  <c r="D812" i="11" s="1"/>
  <c r="S789" i="13"/>
  <c r="D789" i="13" s="1"/>
  <c r="D789" i="11" s="1"/>
  <c r="S371" i="13"/>
  <c r="S564" i="13"/>
  <c r="S189" i="13"/>
  <c r="S87" i="13"/>
  <c r="S167" i="13"/>
  <c r="S288" i="13"/>
  <c r="S609" i="13"/>
  <c r="S267" i="13"/>
  <c r="S404" i="13"/>
  <c r="S797" i="13"/>
  <c r="D797" i="13" s="1"/>
  <c r="D797" i="11" s="1"/>
  <c r="S861" i="13"/>
  <c r="D861" i="13" s="1"/>
  <c r="D861" i="11" s="1"/>
  <c r="S377" i="13"/>
  <c r="S796" i="13"/>
  <c r="D796" i="13" s="1"/>
  <c r="D796" i="11" s="1"/>
  <c r="S209" i="13"/>
  <c r="S443" i="13"/>
  <c r="S344" i="13"/>
  <c r="S714" i="13"/>
  <c r="S82" i="13"/>
  <c r="S485" i="13"/>
  <c r="S642" i="13"/>
  <c r="S59" i="13"/>
  <c r="S804" i="13"/>
  <c r="D804" i="13" s="1"/>
  <c r="D804" i="11" s="1"/>
  <c r="S909" i="13"/>
  <c r="D909" i="13" s="1"/>
  <c r="D909" i="11" s="1"/>
  <c r="S806" i="13"/>
  <c r="D806" i="13" s="1"/>
  <c r="D806" i="11" s="1"/>
  <c r="S72" i="13"/>
  <c r="S176" i="13"/>
  <c r="S277" i="13"/>
  <c r="S895" i="13"/>
  <c r="D895" i="13" s="1"/>
  <c r="D895" i="11" s="1"/>
  <c r="S625" i="13"/>
  <c r="S257" i="13"/>
  <c r="S819" i="13"/>
  <c r="D819" i="13" s="1"/>
  <c r="D819" i="11" s="1"/>
  <c r="S218" i="13"/>
  <c r="S824" i="13"/>
  <c r="D824" i="13" s="1"/>
  <c r="D824" i="11" s="1"/>
  <c r="S880" i="13"/>
  <c r="D880" i="13" s="1"/>
  <c r="D880" i="11" s="1"/>
  <c r="S914" i="13"/>
  <c r="D914" i="13" s="1"/>
  <c r="D914" i="11" s="1"/>
  <c r="S284" i="13"/>
  <c r="S683" i="13"/>
  <c r="S280" i="13"/>
  <c r="S58" i="13"/>
  <c r="S212" i="13"/>
  <c r="S388" i="13"/>
  <c r="S535" i="13"/>
  <c r="S373" i="13"/>
  <c r="S593" i="13"/>
  <c r="S793" i="13"/>
  <c r="D793" i="13" s="1"/>
  <c r="D793" i="11" s="1"/>
  <c r="S201" i="13"/>
  <c r="S730" i="13"/>
  <c r="S888" i="13"/>
  <c r="D888" i="13" s="1"/>
  <c r="D888" i="11" s="1"/>
  <c r="S605" i="13"/>
  <c r="S232" i="13"/>
  <c r="S336" i="13"/>
  <c r="S23" i="13"/>
  <c r="S850" i="13"/>
  <c r="D850" i="13" s="1"/>
  <c r="D850" i="11" s="1"/>
  <c r="S184" i="13"/>
  <c r="S355" i="13"/>
  <c r="S457" i="13"/>
  <c r="S339" i="13"/>
  <c r="S315" i="13"/>
  <c r="S386" i="13"/>
  <c r="S532" i="13"/>
  <c r="S612" i="13"/>
  <c r="S717" i="13"/>
  <c r="S973" i="13"/>
  <c r="D973" i="13" s="1"/>
  <c r="D973" i="11" s="1"/>
  <c r="S742" i="13"/>
  <c r="S786" i="13"/>
  <c r="S444" i="13"/>
  <c r="S491" i="13"/>
  <c r="S338" i="13"/>
  <c r="S175" i="13"/>
  <c r="S76" i="13"/>
  <c r="S597" i="13"/>
  <c r="S763" i="13"/>
  <c r="S546" i="13"/>
  <c r="S975" i="13"/>
  <c r="D975" i="13" s="1"/>
  <c r="D975" i="11" s="1"/>
  <c r="S129" i="13"/>
  <c r="S154" i="13"/>
  <c r="S759" i="13"/>
  <c r="S195" i="13"/>
  <c r="S468" i="13"/>
  <c r="S541" i="13"/>
  <c r="S618" i="13"/>
  <c r="S814" i="13"/>
  <c r="D814" i="13" s="1"/>
  <c r="D814" i="11" s="1"/>
  <c r="S190" i="13"/>
  <c r="S66" i="13"/>
  <c r="S362" i="13"/>
  <c r="S581" i="13"/>
  <c r="S475" i="13"/>
  <c r="S139" i="13"/>
  <c r="S735" i="13"/>
  <c r="S873" i="13"/>
  <c r="D873" i="13" s="1"/>
  <c r="D873" i="11" s="1"/>
  <c r="S884" i="13"/>
  <c r="D884" i="13" s="1"/>
  <c r="D884" i="11" s="1"/>
  <c r="S374" i="13"/>
  <c r="S502" i="13"/>
  <c r="S630" i="13"/>
  <c r="S694" i="13"/>
  <c r="S822" i="13"/>
  <c r="D822" i="13" s="1"/>
  <c r="D822" i="11" s="1"/>
  <c r="S950" i="13"/>
  <c r="D950" i="13" s="1"/>
  <c r="D950" i="11" s="1"/>
  <c r="S965" i="13"/>
  <c r="D965" i="13" s="1"/>
  <c r="D965" i="11" s="1"/>
  <c r="S268" i="13"/>
  <c r="S40" i="13"/>
  <c r="S84" i="13"/>
  <c r="S160" i="13"/>
  <c r="S752" i="13"/>
  <c r="S575" i="13"/>
  <c r="S249" i="13"/>
  <c r="S146" i="13"/>
  <c r="S559" i="13"/>
  <c r="S187" i="13"/>
  <c r="S996" i="13"/>
  <c r="D996" i="13" s="1"/>
  <c r="D996" i="11" s="1"/>
  <c r="S934" i="13"/>
  <c r="D934" i="13" s="1"/>
  <c r="D934" i="11" s="1"/>
  <c r="S294" i="13"/>
  <c r="S269" i="13"/>
  <c r="S156" i="13"/>
  <c r="S469" i="13"/>
  <c r="S405" i="13"/>
  <c r="S325" i="13"/>
  <c r="S95" i="13"/>
  <c r="S452" i="13"/>
  <c r="S525" i="13"/>
  <c r="S599" i="13"/>
  <c r="S426" i="13"/>
  <c r="S728" i="13"/>
  <c r="S679" i="13"/>
  <c r="S568" i="13"/>
  <c r="S978" i="13"/>
  <c r="D978" i="13" s="1"/>
  <c r="D978" i="11" s="1"/>
  <c r="S661" i="13"/>
  <c r="S558" i="13"/>
  <c r="S622" i="13"/>
  <c r="S686" i="13"/>
  <c r="S878" i="13"/>
  <c r="D878" i="13" s="1"/>
  <c r="D878" i="11" s="1"/>
  <c r="S942" i="13"/>
  <c r="D942" i="13" s="1"/>
  <c r="D942" i="11" s="1"/>
  <c r="S199" i="13"/>
  <c r="S367" i="13"/>
  <c r="S608" i="13"/>
  <c r="S260" i="13"/>
  <c r="S236" i="13"/>
  <c r="S24" i="13"/>
  <c r="S109" i="13"/>
  <c r="S85" i="13"/>
  <c r="S712" i="13"/>
  <c r="S639" i="13"/>
  <c r="S447" i="13"/>
  <c r="S690" i="13"/>
  <c r="S290" i="13"/>
  <c r="S577" i="13"/>
  <c r="S927" i="13"/>
  <c r="D927" i="13" s="1"/>
  <c r="D927" i="11" s="1"/>
  <c r="S899" i="13"/>
  <c r="D899" i="13" s="1"/>
  <c r="D899" i="11" s="1"/>
  <c r="S692" i="13"/>
  <c r="S820" i="13"/>
  <c r="D820" i="13" s="1"/>
  <c r="D820" i="11" s="1"/>
  <c r="S886" i="13"/>
  <c r="D886" i="13" s="1"/>
  <c r="D886" i="11" s="1"/>
  <c r="S837" i="13"/>
  <c r="D837" i="13" s="1"/>
  <c r="D837" i="11" s="1"/>
  <c r="S48" i="13"/>
  <c r="S370" i="13"/>
  <c r="S417" i="13"/>
  <c r="S649" i="13"/>
  <c r="S855" i="13"/>
  <c r="D855" i="13" s="1"/>
  <c r="D855" i="11" s="1"/>
  <c r="S428" i="13"/>
  <c r="S911" i="13"/>
  <c r="D911" i="13" s="1"/>
  <c r="D911" i="11" s="1"/>
  <c r="S603" i="13"/>
  <c r="S210" i="13"/>
  <c r="S251" i="13"/>
  <c r="S607" i="13"/>
  <c r="S883" i="13"/>
  <c r="D883" i="13" s="1"/>
  <c r="D883" i="11" s="1"/>
  <c r="S740" i="13"/>
  <c r="S868" i="13"/>
  <c r="D868" i="13" s="1"/>
  <c r="D868" i="11" s="1"/>
  <c r="S845" i="13"/>
  <c r="D845" i="13" s="1"/>
  <c r="D845" i="11" s="1"/>
  <c r="S422" i="13"/>
  <c r="S998" i="13"/>
  <c r="D998" i="13" s="1"/>
  <c r="D998" i="11" s="1"/>
  <c r="S168" i="13"/>
  <c r="S120" i="13"/>
  <c r="S397" i="13"/>
  <c r="S83" i="13"/>
  <c r="S588" i="13"/>
  <c r="S71" i="13"/>
  <c r="S579" i="13"/>
  <c r="S473" i="13"/>
  <c r="S779" i="13"/>
  <c r="S393" i="13"/>
  <c r="S539" i="13"/>
  <c r="S719" i="13"/>
  <c r="S421" i="13"/>
  <c r="S656" i="13"/>
  <c r="S259" i="13"/>
  <c r="S865" i="13"/>
  <c r="D865" i="13" s="1"/>
  <c r="D865" i="11" s="1"/>
  <c r="S620" i="13"/>
  <c r="S876" i="13"/>
  <c r="D876" i="13" s="1"/>
  <c r="D876" i="11" s="1"/>
  <c r="S807" i="13"/>
  <c r="D807" i="13" s="1"/>
  <c r="D807" i="11" s="1"/>
  <c r="S77" i="13"/>
  <c r="S157" i="13"/>
  <c r="S41" i="13"/>
  <c r="S133" i="13"/>
  <c r="S879" i="13"/>
  <c r="D879" i="13" s="1"/>
  <c r="D879" i="11" s="1"/>
  <c r="S188" i="13"/>
  <c r="S508" i="13"/>
  <c r="S777" i="13"/>
  <c r="S739" i="13"/>
  <c r="S329" i="13"/>
  <c r="S98" i="13"/>
  <c r="S357" i="13"/>
  <c r="S770" i="13"/>
  <c r="S75" i="13"/>
  <c r="S477" i="13"/>
  <c r="S551" i="13"/>
  <c r="S922" i="13"/>
  <c r="D922" i="13" s="1"/>
  <c r="D922" i="11" s="1"/>
  <c r="S925" i="13"/>
  <c r="D925" i="13" s="1"/>
  <c r="D925" i="11" s="1"/>
  <c r="S318" i="13"/>
  <c r="S78" i="13"/>
  <c r="S856" i="13"/>
  <c r="D856" i="13" s="1"/>
  <c r="D856" i="11" s="1"/>
  <c r="S623" i="13"/>
  <c r="S638" i="13"/>
  <c r="S688" i="13"/>
  <c r="S81" i="13"/>
  <c r="S881" i="13"/>
  <c r="D881" i="13" s="1"/>
  <c r="D881" i="11" s="1"/>
  <c r="S326" i="13"/>
  <c r="S557" i="13"/>
  <c r="S828" i="13"/>
  <c r="D828" i="13" s="1"/>
  <c r="D828" i="11" s="1"/>
  <c r="S304" i="13"/>
  <c r="S869" i="13"/>
  <c r="D869" i="13" s="1"/>
  <c r="D869" i="11" s="1"/>
  <c r="S192" i="13"/>
  <c r="S413" i="13"/>
  <c r="S677" i="13"/>
  <c r="S552" i="13"/>
  <c r="S513" i="13"/>
  <c r="S971" i="13"/>
  <c r="D971" i="13" s="1"/>
  <c r="D971" i="11" s="1"/>
  <c r="S170" i="13"/>
  <c r="S446" i="13"/>
  <c r="T10" i="13"/>
  <c r="D753" i="13" l="1"/>
  <c r="D753" i="11" s="1"/>
  <c r="T664" i="13"/>
  <c r="T715" i="13"/>
  <c r="D715" i="13" s="1"/>
  <c r="D715" i="11" s="1"/>
  <c r="T695" i="13"/>
  <c r="T710" i="13"/>
  <c r="T774" i="13"/>
  <c r="D774" i="13" s="1"/>
  <c r="D774" i="11" s="1"/>
  <c r="B774" i="11" s="1"/>
  <c r="B774" i="13" s="1"/>
  <c r="T741" i="13"/>
  <c r="T713" i="13"/>
  <c r="T755" i="13"/>
  <c r="T753" i="13"/>
  <c r="T746" i="13"/>
  <c r="T769" i="13"/>
  <c r="T749" i="13"/>
  <c r="D749" i="13" s="1"/>
  <c r="D749" i="11" s="1"/>
  <c r="T704" i="13"/>
  <c r="D704" i="13" s="1"/>
  <c r="D704" i="11" s="1"/>
  <c r="T706" i="13"/>
  <c r="T722" i="13"/>
  <c r="T699" i="13"/>
  <c r="T772" i="13"/>
  <c r="T711" i="13"/>
  <c r="T736" i="13"/>
  <c r="T729" i="13"/>
  <c r="D729" i="13" s="1"/>
  <c r="D729" i="11" s="1"/>
  <c r="B729" i="11" s="1"/>
  <c r="B729" i="13" s="1"/>
  <c r="T716" i="13"/>
  <c r="D716" i="13" s="1"/>
  <c r="D716" i="11" s="1"/>
  <c r="T775" i="13"/>
  <c r="T751" i="13"/>
  <c r="D751" i="13" s="1"/>
  <c r="D751" i="11" s="1"/>
  <c r="C751" i="11" s="1"/>
  <c r="C751" i="13" s="1"/>
  <c r="T693" i="13"/>
  <c r="T757" i="13"/>
  <c r="T718" i="13"/>
  <c r="T671" i="13"/>
  <c r="D671" i="13" s="1"/>
  <c r="D671" i="11" s="1"/>
  <c r="C671" i="11" s="1"/>
  <c r="C671" i="13" s="1"/>
  <c r="T782" i="13"/>
  <c r="D782" i="13" s="1"/>
  <c r="D782" i="11" s="1"/>
  <c r="B782" i="11" s="1"/>
  <c r="B782" i="13" s="1"/>
  <c r="T743" i="13"/>
  <c r="D743" i="13" s="1"/>
  <c r="D743" i="11" s="1"/>
  <c r="T785" i="13"/>
  <c r="T724" i="13"/>
  <c r="T701" i="13"/>
  <c r="T766" i="13"/>
  <c r="T783" i="13"/>
  <c r="T765" i="13"/>
  <c r="T727" i="13"/>
  <c r="T682" i="13"/>
  <c r="D682" i="13" s="1"/>
  <c r="D682" i="11" s="1"/>
  <c r="T780" i="13"/>
  <c r="D780" i="13" s="1"/>
  <c r="D780" i="11" s="1"/>
  <c r="T680" i="13"/>
  <c r="T720" i="13"/>
  <c r="T762" i="13"/>
  <c r="T747" i="13"/>
  <c r="T754" i="13"/>
  <c r="T662" i="13"/>
  <c r="T689" i="13"/>
  <c r="D689" i="13" s="1"/>
  <c r="D689" i="11" s="1"/>
  <c r="T776" i="13"/>
  <c r="D776" i="13" s="1"/>
  <c r="D776" i="11" s="1"/>
  <c r="T731" i="13"/>
  <c r="T703" i="13"/>
  <c r="T744" i="13"/>
  <c r="T734" i="13"/>
  <c r="T665" i="13"/>
  <c r="T705" i="13"/>
  <c r="T745" i="13"/>
  <c r="D745" i="13" s="1"/>
  <c r="D745" i="11" s="1"/>
  <c r="C745" i="11" s="1"/>
  <c r="C745" i="13" s="1"/>
  <c r="T707" i="13"/>
  <c r="T660" i="13"/>
  <c r="T691" i="13"/>
  <c r="D691" i="13" s="1"/>
  <c r="D691" i="11" s="1"/>
  <c r="C691" i="11" s="1"/>
  <c r="C691" i="13" s="1"/>
  <c r="T786" i="13"/>
  <c r="T714" i="13"/>
  <c r="T728" i="13"/>
  <c r="T779" i="13"/>
  <c r="T661" i="13"/>
  <c r="D661" i="13" s="1"/>
  <c r="D661" i="11" s="1"/>
  <c r="B661" i="11" s="1"/>
  <c r="B661" i="13" s="1"/>
  <c r="T712" i="13"/>
  <c r="D712" i="13" s="1"/>
  <c r="D712" i="11" s="1"/>
  <c r="T719" i="13"/>
  <c r="D719" i="13" s="1"/>
  <c r="D719" i="11" s="1"/>
  <c r="C719" i="11" s="1"/>
  <c r="C719" i="13" s="1"/>
  <c r="T725" i="13"/>
  <c r="T750" i="13"/>
  <c r="T777" i="13"/>
  <c r="D777" i="13" s="1"/>
  <c r="D777" i="11" s="1"/>
  <c r="T742" i="13"/>
  <c r="T748" i="13"/>
  <c r="D748" i="13" s="1"/>
  <c r="D748" i="11" s="1"/>
  <c r="T730" i="13"/>
  <c r="D730" i="13" s="1"/>
  <c r="D730" i="11" s="1"/>
  <c r="T667" i="13"/>
  <c r="T663" i="13"/>
  <c r="D663" i="13" s="1"/>
  <c r="D663" i="11" s="1"/>
  <c r="T697" i="13"/>
  <c r="D697" i="13" s="1"/>
  <c r="D697" i="11" s="1"/>
  <c r="T696" i="13"/>
  <c r="T768" i="13"/>
  <c r="T717" i="13"/>
  <c r="D717" i="13" s="1"/>
  <c r="D717" i="11" s="1"/>
  <c r="C717" i="11" s="1"/>
  <c r="C717" i="13" s="1"/>
  <c r="T679" i="13"/>
  <c r="T787" i="13"/>
  <c r="D787" i="13" s="1"/>
  <c r="D787" i="11" s="1"/>
  <c r="T721" i="13"/>
  <c r="T674" i="13"/>
  <c r="T770" i="13"/>
  <c r="T709" i="13"/>
  <c r="T758" i="13"/>
  <c r="D758" i="13" s="1"/>
  <c r="D758" i="11" s="1"/>
  <c r="T759" i="13"/>
  <c r="D759" i="13" s="1"/>
  <c r="D759" i="11" s="1"/>
  <c r="T686" i="13"/>
  <c r="D686" i="13" s="1"/>
  <c r="D686" i="11" s="1"/>
  <c r="T672" i="13"/>
  <c r="D672" i="13" s="1"/>
  <c r="D672" i="11" s="1"/>
  <c r="T692" i="13"/>
  <c r="D692" i="13" s="1"/>
  <c r="D692" i="11" s="1"/>
  <c r="T669" i="13"/>
  <c r="T683" i="13"/>
  <c r="D683" i="13" s="1"/>
  <c r="D683" i="11" s="1"/>
  <c r="T739" i="13"/>
  <c r="D739" i="13" s="1"/>
  <c r="D739" i="11" s="1"/>
  <c r="T756" i="13"/>
  <c r="T694" i="13"/>
  <c r="T733" i="13"/>
  <c r="D733" i="13" s="1"/>
  <c r="D733" i="11" s="1"/>
  <c r="T690" i="13"/>
  <c r="D690" i="13" s="1"/>
  <c r="D690" i="11" s="1"/>
  <c r="B690" i="11" s="1"/>
  <c r="B690" i="13" s="1"/>
  <c r="T735" i="13"/>
  <c r="T784" i="13"/>
  <c r="D784" i="13" s="1"/>
  <c r="D784" i="11" s="1"/>
  <c r="B784" i="11" s="1"/>
  <c r="B784" i="13" s="1"/>
  <c r="T687" i="13"/>
  <c r="T760" i="13"/>
  <c r="T702" i="13"/>
  <c r="D702" i="13" s="1"/>
  <c r="D702" i="11" s="1"/>
  <c r="T732" i="13"/>
  <c r="T670" i="13"/>
  <c r="D670" i="13" s="1"/>
  <c r="D670" i="11" s="1"/>
  <c r="T778" i="13"/>
  <c r="D778" i="13" s="1"/>
  <c r="D778" i="11" s="1"/>
  <c r="C778" i="11" s="1"/>
  <c r="C778" i="13" s="1"/>
  <c r="T708" i="13"/>
  <c r="T761" i="13"/>
  <c r="T666" i="13"/>
  <c r="T723" i="13"/>
  <c r="T668" i="13"/>
  <c r="T737" i="13"/>
  <c r="T740" i="13"/>
  <c r="D740" i="13" s="1"/>
  <c r="D740" i="11" s="1"/>
  <c r="C740" i="11" s="1"/>
  <c r="C740" i="13" s="1"/>
  <c r="T681" i="13"/>
  <c r="D681" i="13" s="1"/>
  <c r="D681" i="11" s="1"/>
  <c r="T726" i="13"/>
  <c r="T677" i="13"/>
  <c r="D677" i="13" s="1"/>
  <c r="D677" i="11" s="1"/>
  <c r="T752" i="13"/>
  <c r="T676" i="13"/>
  <c r="T773" i="13"/>
  <c r="T698" i="13"/>
  <c r="T684" i="13"/>
  <c r="D684" i="13" s="1"/>
  <c r="D684" i="11" s="1"/>
  <c r="T764" i="13"/>
  <c r="D764" i="13" s="1"/>
  <c r="D764" i="11" s="1"/>
  <c r="B764" i="11" s="1"/>
  <c r="B764" i="13" s="1"/>
  <c r="T678" i="13"/>
  <c r="T767" i="13"/>
  <c r="T700" i="13"/>
  <c r="T673" i="13"/>
  <c r="T763" i="13"/>
  <c r="D763" i="13" s="1"/>
  <c r="D763" i="11" s="1"/>
  <c r="T738" i="13"/>
  <c r="D738" i="13" s="1"/>
  <c r="D738" i="11" s="1"/>
  <c r="T781" i="13"/>
  <c r="D781" i="13" s="1"/>
  <c r="D781" i="11" s="1"/>
  <c r="T685" i="13"/>
  <c r="D685" i="13" s="1"/>
  <c r="D685" i="11" s="1"/>
  <c r="T688" i="13"/>
  <c r="T675" i="13"/>
  <c r="T771" i="13"/>
  <c r="D679" i="13"/>
  <c r="D679" i="11" s="1"/>
  <c r="D705" i="13"/>
  <c r="D705" i="11" s="1"/>
  <c r="D687" i="13"/>
  <c r="D687" i="11" s="1"/>
  <c r="D698" i="13"/>
  <c r="D698" i="11" s="1"/>
  <c r="D718" i="13"/>
  <c r="D718" i="11" s="1"/>
  <c r="D713" i="13"/>
  <c r="D713" i="11" s="1"/>
  <c r="D734" i="13"/>
  <c r="D734" i="11" s="1"/>
  <c r="D736" i="13"/>
  <c r="D736" i="11" s="1"/>
  <c r="D710" i="13"/>
  <c r="D710" i="11" s="1"/>
  <c r="D769" i="13"/>
  <c r="D769" i="11" s="1"/>
  <c r="D783" i="13"/>
  <c r="D783" i="11" s="1"/>
  <c r="D741" i="13"/>
  <c r="D741" i="11" s="1"/>
  <c r="D695" i="13"/>
  <c r="D695" i="11" s="1"/>
  <c r="D703" i="13"/>
  <c r="D703" i="11" s="1"/>
  <c r="D673" i="13"/>
  <c r="D673" i="11" s="1"/>
  <c r="D760" i="13"/>
  <c r="D760" i="11" s="1"/>
  <c r="D701" i="13"/>
  <c r="D701" i="11" s="1"/>
  <c r="D757" i="13"/>
  <c r="D757" i="11" s="1"/>
  <c r="D728" i="13"/>
  <c r="D728" i="11" s="1"/>
  <c r="D761" i="13"/>
  <c r="D761" i="11" s="1"/>
  <c r="D725" i="13"/>
  <c r="D725" i="11" s="1"/>
  <c r="D667" i="13"/>
  <c r="D667" i="11" s="1"/>
  <c r="D709" i="13"/>
  <c r="D709" i="11" s="1"/>
  <c r="D732" i="13"/>
  <c r="D732" i="11" s="1"/>
  <c r="D747" i="13"/>
  <c r="D747" i="11" s="1"/>
  <c r="C747" i="11" s="1"/>
  <c r="C747" i="13" s="1"/>
  <c r="D666" i="13"/>
  <c r="D666" i="11" s="1"/>
  <c r="D767" i="13"/>
  <c r="D767" i="11" s="1"/>
  <c r="D706" i="13"/>
  <c r="D706" i="11" s="1"/>
  <c r="D744" i="13"/>
  <c r="D744" i="11" s="1"/>
  <c r="D775" i="13"/>
  <c r="D775" i="11" s="1"/>
  <c r="D668" i="13"/>
  <c r="D668" i="11" s="1"/>
  <c r="D765" i="13"/>
  <c r="D765" i="11" s="1"/>
  <c r="D722" i="13"/>
  <c r="D722" i="11" s="1"/>
  <c r="D746" i="13"/>
  <c r="D746" i="11" s="1"/>
  <c r="D779" i="13"/>
  <c r="D779" i="11" s="1"/>
  <c r="B779" i="11" s="1"/>
  <c r="B779" i="13" s="1"/>
  <c r="D735" i="13"/>
  <c r="D735" i="11" s="1"/>
  <c r="D786" i="13"/>
  <c r="D786" i="11" s="1"/>
  <c r="D714" i="13"/>
  <c r="D714" i="11" s="1"/>
  <c r="D768" i="13"/>
  <c r="D768" i="11" s="1"/>
  <c r="D674" i="13"/>
  <c r="D674" i="11" s="1"/>
  <c r="D721" i="13"/>
  <c r="D721" i="11" s="1"/>
  <c r="D707" i="13"/>
  <c r="D707" i="11" s="1"/>
  <c r="D723" i="13"/>
  <c r="D723" i="11" s="1"/>
  <c r="D772" i="13"/>
  <c r="D772" i="11" s="1"/>
  <c r="D727" i="13"/>
  <c r="D727" i="11" s="1"/>
  <c r="D675" i="13"/>
  <c r="D675" i="11" s="1"/>
  <c r="D708" i="13"/>
  <c r="D708" i="11" s="1"/>
  <c r="D755" i="13"/>
  <c r="D755" i="11" s="1"/>
  <c r="D750" i="13"/>
  <c r="D750" i="11" s="1"/>
  <c r="D664" i="13"/>
  <c r="D664" i="11" s="1"/>
  <c r="D711" i="13"/>
  <c r="D711" i="11" s="1"/>
  <c r="D662" i="13"/>
  <c r="D662" i="11" s="1"/>
  <c r="B662" i="11" s="1"/>
  <c r="B662" i="13" s="1"/>
  <c r="D688" i="13"/>
  <c r="D688" i="11" s="1"/>
  <c r="D770" i="13"/>
  <c r="D770" i="11" s="1"/>
  <c r="D742" i="13"/>
  <c r="D742" i="11" s="1"/>
  <c r="D676" i="13"/>
  <c r="D676" i="11" s="1"/>
  <c r="D669" i="13"/>
  <c r="D669" i="11" s="1"/>
  <c r="D731" i="13"/>
  <c r="D731" i="11" s="1"/>
  <c r="D754" i="13"/>
  <c r="D754" i="11" s="1"/>
  <c r="D700" i="13"/>
  <c r="D700" i="11" s="1"/>
  <c r="D762" i="13"/>
  <c r="D762" i="11" s="1"/>
  <c r="D720" i="13"/>
  <c r="D720" i="11" s="1"/>
  <c r="D699" i="13"/>
  <c r="D699" i="11" s="1"/>
  <c r="D660" i="13"/>
  <c r="D660" i="11" s="1"/>
  <c r="D785" i="13"/>
  <c r="D785" i="11" s="1"/>
  <c r="D756" i="13"/>
  <c r="D756" i="11" s="1"/>
  <c r="D726" i="13"/>
  <c r="D726" i="11" s="1"/>
  <c r="D696" i="13"/>
  <c r="D696" i="11" s="1"/>
  <c r="D693" i="13"/>
  <c r="D693" i="11" s="1"/>
  <c r="D752" i="13"/>
  <c r="D752" i="11" s="1"/>
  <c r="D694" i="13"/>
  <c r="D694" i="11" s="1"/>
  <c r="D678" i="13"/>
  <c r="D678" i="11" s="1"/>
  <c r="D665" i="13"/>
  <c r="D665" i="11" s="1"/>
  <c r="D724" i="13"/>
  <c r="D724" i="11" s="1"/>
  <c r="D773" i="13"/>
  <c r="D773" i="11" s="1"/>
  <c r="C773" i="11" s="1"/>
  <c r="C773" i="13" s="1"/>
  <c r="D680" i="13"/>
  <c r="D680" i="11" s="1"/>
  <c r="D771" i="13"/>
  <c r="D771" i="11" s="1"/>
  <c r="B771" i="11" s="1"/>
  <c r="B771" i="13" s="1"/>
  <c r="D737" i="13"/>
  <c r="D737" i="11" s="1"/>
  <c r="D766" i="13"/>
  <c r="D766" i="11" s="1"/>
  <c r="T480" i="13"/>
  <c r="D480" i="13" s="1"/>
  <c r="D480" i="11" s="1"/>
  <c r="B480" i="11" s="1"/>
  <c r="B480" i="13" s="1"/>
  <c r="T354" i="13"/>
  <c r="D354" i="13" s="1"/>
  <c r="D354" i="11" s="1"/>
  <c r="C354" i="11" s="1"/>
  <c r="C354" i="13" s="1"/>
  <c r="T644" i="13"/>
  <c r="D644" i="13" s="1"/>
  <c r="D644" i="11" s="1"/>
  <c r="T390" i="13"/>
  <c r="D390" i="13" s="1"/>
  <c r="D390" i="11" s="1"/>
  <c r="T389" i="13"/>
  <c r="D389" i="13" s="1"/>
  <c r="D389" i="11" s="1"/>
  <c r="T356" i="13"/>
  <c r="D356" i="13" s="1"/>
  <c r="D356" i="11" s="1"/>
  <c r="C356" i="11" s="1"/>
  <c r="C356" i="13" s="1"/>
  <c r="T429" i="13"/>
  <c r="D429" i="13" s="1"/>
  <c r="D429" i="11" s="1"/>
  <c r="C429" i="11" s="1"/>
  <c r="C429" i="13" s="1"/>
  <c r="T503" i="13"/>
  <c r="D503" i="13" s="1"/>
  <c r="D503" i="11" s="1"/>
  <c r="B503" i="11" s="1"/>
  <c r="B503" i="13" s="1"/>
  <c r="T578" i="13"/>
  <c r="D578" i="13" s="1"/>
  <c r="D578" i="11" s="1"/>
  <c r="C578" i="11" s="1"/>
  <c r="C578" i="13" s="1"/>
  <c r="T462" i="13"/>
  <c r="D462" i="13" s="1"/>
  <c r="D462" i="11" s="1"/>
  <c r="C462" i="11" s="1"/>
  <c r="C462" i="13" s="1"/>
  <c r="T526" i="13"/>
  <c r="D526" i="13" s="1"/>
  <c r="D526" i="11" s="1"/>
  <c r="B526" i="11" s="1"/>
  <c r="B526" i="13" s="1"/>
  <c r="T590" i="13"/>
  <c r="D590" i="13" s="1"/>
  <c r="D590" i="11" s="1"/>
  <c r="C590" i="11" s="1"/>
  <c r="C590" i="13" s="1"/>
  <c r="T411" i="13"/>
  <c r="D411" i="13" s="1"/>
  <c r="D411" i="11" s="1"/>
  <c r="T641" i="13"/>
  <c r="D641" i="13" s="1"/>
  <c r="D641" i="11" s="1"/>
  <c r="T636" i="13"/>
  <c r="D636" i="13" s="1"/>
  <c r="D636" i="11" s="1"/>
  <c r="T399" i="13"/>
  <c r="D399" i="13" s="1"/>
  <c r="D399" i="11" s="1"/>
  <c r="T410" i="13"/>
  <c r="D410" i="13" s="1"/>
  <c r="D410" i="11" s="1"/>
  <c r="C410" i="11" s="1"/>
  <c r="C410" i="13" s="1"/>
  <c r="T640" i="13"/>
  <c r="D640" i="13" s="1"/>
  <c r="D640" i="11" s="1"/>
  <c r="B640" i="11" s="1"/>
  <c r="B640" i="13" s="1"/>
  <c r="T368" i="13"/>
  <c r="D368" i="13" s="1"/>
  <c r="D368" i="11" s="1"/>
  <c r="T441" i="13"/>
  <c r="D441" i="13" s="1"/>
  <c r="D441" i="11" s="1"/>
  <c r="T587" i="13"/>
  <c r="D587" i="13" s="1"/>
  <c r="D587" i="11" s="1"/>
  <c r="T637" i="13"/>
  <c r="D637" i="13" s="1"/>
  <c r="D637" i="11" s="1"/>
  <c r="T598" i="13"/>
  <c r="D598" i="13" s="1"/>
  <c r="D598" i="11" s="1"/>
  <c r="T570" i="13"/>
  <c r="D570" i="13" s="1"/>
  <c r="D570" i="11" s="1"/>
  <c r="T408" i="13"/>
  <c r="D408" i="13" s="1"/>
  <c r="D408" i="11" s="1"/>
  <c r="C408" i="11" s="1"/>
  <c r="C408" i="13" s="1"/>
  <c r="T403" i="13"/>
  <c r="D403" i="13" s="1"/>
  <c r="D403" i="11" s="1"/>
  <c r="T645" i="13"/>
  <c r="D645" i="13" s="1"/>
  <c r="D645" i="11" s="1"/>
  <c r="T506" i="13"/>
  <c r="D506" i="13" s="1"/>
  <c r="D506" i="11" s="1"/>
  <c r="C506" i="11" s="1"/>
  <c r="C506" i="13" s="1"/>
  <c r="T370" i="13"/>
  <c r="D370" i="13" s="1"/>
  <c r="D370" i="11" s="1"/>
  <c r="T589" i="13"/>
  <c r="D589" i="13" s="1"/>
  <c r="D589" i="11" s="1"/>
  <c r="T490" i="13"/>
  <c r="D490" i="13" s="1"/>
  <c r="D490" i="11" s="1"/>
  <c r="C490" i="11" s="1"/>
  <c r="C490" i="13" s="1"/>
  <c r="T537" i="13"/>
  <c r="D537" i="13" s="1"/>
  <c r="D537" i="11" s="1"/>
  <c r="T485" i="13"/>
  <c r="D485" i="13" s="1"/>
  <c r="D485" i="11" s="1"/>
  <c r="T653" i="13"/>
  <c r="D653" i="13" s="1"/>
  <c r="D653" i="11" s="1"/>
  <c r="T491" i="13"/>
  <c r="D491" i="13" s="1"/>
  <c r="D491" i="11" s="1"/>
  <c r="T529" i="13"/>
  <c r="D529" i="13" s="1"/>
  <c r="D529" i="11" s="1"/>
  <c r="B529" i="11" s="1"/>
  <c r="B529" i="13" s="1"/>
  <c r="T525" i="13"/>
  <c r="D525" i="13" s="1"/>
  <c r="D525" i="11" s="1"/>
  <c r="C525" i="11" s="1"/>
  <c r="C525" i="13" s="1"/>
  <c r="T353" i="13"/>
  <c r="D353" i="13" s="1"/>
  <c r="D353" i="11" s="1"/>
  <c r="B353" i="11" s="1"/>
  <c r="B353" i="13" s="1"/>
  <c r="T473" i="13"/>
  <c r="D473" i="13" s="1"/>
  <c r="D473" i="11" s="1"/>
  <c r="B473" i="11" s="1"/>
  <c r="B473" i="13" s="1"/>
  <c r="T511" i="13"/>
  <c r="D511" i="13" s="1"/>
  <c r="D511" i="11" s="1"/>
  <c r="T395" i="13"/>
  <c r="D395" i="13" s="1"/>
  <c r="D395" i="11" s="1"/>
  <c r="T479" i="13"/>
  <c r="D479" i="13" s="1"/>
  <c r="D479" i="11" s="1"/>
  <c r="B479" i="11" s="1"/>
  <c r="B479" i="13" s="1"/>
  <c r="T341" i="13"/>
  <c r="D341" i="13" s="1"/>
  <c r="D341" i="11" s="1"/>
  <c r="T609" i="13"/>
  <c r="D609" i="13" s="1"/>
  <c r="D609" i="11" s="1"/>
  <c r="T639" i="13"/>
  <c r="D639" i="13" s="1"/>
  <c r="D639" i="11" s="1"/>
  <c r="C639" i="11" s="1"/>
  <c r="C639" i="13" s="1"/>
  <c r="T373" i="13"/>
  <c r="D373" i="13" s="1"/>
  <c r="D373" i="11" s="1"/>
  <c r="C373" i="11" s="1"/>
  <c r="C373" i="13" s="1"/>
  <c r="T475" i="13"/>
  <c r="D475" i="13" s="1"/>
  <c r="D475" i="11" s="1"/>
  <c r="T548" i="13"/>
  <c r="D548" i="13" s="1"/>
  <c r="D548" i="11" s="1"/>
  <c r="T477" i="13"/>
  <c r="D477" i="13" s="1"/>
  <c r="D477" i="11" s="1"/>
  <c r="T553" i="13"/>
  <c r="D553" i="13" s="1"/>
  <c r="D553" i="11" s="1"/>
  <c r="T453" i="13"/>
  <c r="D453" i="13" s="1"/>
  <c r="D453" i="11" s="1"/>
  <c r="C453" i="11" s="1"/>
  <c r="C453" i="13" s="1"/>
  <c r="T573" i="13"/>
  <c r="D573" i="13" s="1"/>
  <c r="D573" i="11" s="1"/>
  <c r="T449" i="13"/>
  <c r="D449" i="13" s="1"/>
  <c r="D449" i="11" s="1"/>
  <c r="T569" i="13"/>
  <c r="D569" i="13" s="1"/>
  <c r="D569" i="11" s="1"/>
  <c r="C569" i="11" s="1"/>
  <c r="C569" i="13" s="1"/>
  <c r="T621" i="13"/>
  <c r="D621" i="13" s="1"/>
  <c r="D621" i="11" s="1"/>
  <c r="B621" i="11" s="1"/>
  <c r="B621" i="13" s="1"/>
  <c r="T509" i="13"/>
  <c r="D509" i="13" s="1"/>
  <c r="D509" i="11" s="1"/>
  <c r="T652" i="13"/>
  <c r="D652" i="13" s="1"/>
  <c r="D652" i="11" s="1"/>
  <c r="T647" i="13"/>
  <c r="D647" i="13" s="1"/>
  <c r="D647" i="11" s="1"/>
  <c r="T352" i="13"/>
  <c r="D352" i="13" s="1"/>
  <c r="D352" i="11" s="1"/>
  <c r="C352" i="11" s="1"/>
  <c r="C352" i="13" s="1"/>
  <c r="T545" i="13"/>
  <c r="D545" i="13" s="1"/>
  <c r="D545" i="11" s="1"/>
  <c r="T624" i="13"/>
  <c r="D624" i="13" s="1"/>
  <c r="D624" i="11" s="1"/>
  <c r="T592" i="13"/>
  <c r="D592" i="13" s="1"/>
  <c r="D592" i="11" s="1"/>
  <c r="B592" i="11" s="1"/>
  <c r="B592" i="13" s="1"/>
  <c r="T418" i="13"/>
  <c r="D418" i="13" s="1"/>
  <c r="D418" i="11" s="1"/>
  <c r="B418" i="11" s="1"/>
  <c r="B418" i="13" s="1"/>
  <c r="T442" i="13"/>
  <c r="D442" i="13" s="1"/>
  <c r="D442" i="11" s="1"/>
  <c r="T451" i="13"/>
  <c r="D451" i="13" s="1"/>
  <c r="D451" i="11" s="1"/>
  <c r="T346" i="13"/>
  <c r="D346" i="13" s="1"/>
  <c r="D346" i="11" s="1"/>
  <c r="B346" i="11" s="1"/>
  <c r="B346" i="13" s="1"/>
  <c r="T521" i="13"/>
  <c r="D521" i="13" s="1"/>
  <c r="D521" i="11" s="1"/>
  <c r="B521" i="11" s="1"/>
  <c r="B521" i="13" s="1"/>
  <c r="T377" i="13"/>
  <c r="D377" i="13" s="1"/>
  <c r="D377" i="11" s="1"/>
  <c r="T596" i="13"/>
  <c r="D596" i="13" s="1"/>
  <c r="D596" i="11" s="1"/>
  <c r="B596" i="11" s="1"/>
  <c r="B596" i="13" s="1"/>
  <c r="T524" i="13"/>
  <c r="D524" i="13" s="1"/>
  <c r="D524" i="11" s="1"/>
  <c r="T417" i="13"/>
  <c r="D417" i="13" s="1"/>
  <c r="D417" i="11" s="1"/>
  <c r="B417" i="11" s="1"/>
  <c r="B417" i="13" s="1"/>
  <c r="T649" i="13"/>
  <c r="D649" i="13" s="1"/>
  <c r="D649" i="11" s="1"/>
  <c r="T428" i="13"/>
  <c r="D428" i="13" s="1"/>
  <c r="D428" i="11" s="1"/>
  <c r="T384" i="13"/>
  <c r="D384" i="13" s="1"/>
  <c r="D384" i="11" s="1"/>
  <c r="T530" i="13"/>
  <c r="D530" i="13" s="1"/>
  <c r="D530" i="11" s="1"/>
  <c r="T559" i="13"/>
  <c r="D559" i="13" s="1"/>
  <c r="D559" i="11" s="1"/>
  <c r="B559" i="11" s="1"/>
  <c r="B559" i="13" s="1"/>
  <c r="T614" i="13"/>
  <c r="D614" i="13" s="1"/>
  <c r="D614" i="11" s="1"/>
  <c r="T397" i="13"/>
  <c r="D397" i="13" s="1"/>
  <c r="D397" i="11" s="1"/>
  <c r="B397" i="11" s="1"/>
  <c r="B397" i="13" s="1"/>
  <c r="T379" i="13"/>
  <c r="D379" i="13" s="1"/>
  <c r="D379" i="11" s="1"/>
  <c r="B379" i="11" s="1"/>
  <c r="B379" i="13" s="1"/>
  <c r="T599" i="13"/>
  <c r="D599" i="13" s="1"/>
  <c r="D599" i="11" s="1"/>
  <c r="B599" i="11" s="1"/>
  <c r="B599" i="13" s="1"/>
  <c r="T364" i="13"/>
  <c r="D364" i="13" s="1"/>
  <c r="D364" i="11" s="1"/>
  <c r="B364" i="11" s="1"/>
  <c r="B364" i="13" s="1"/>
  <c r="T437" i="13"/>
  <c r="D437" i="13" s="1"/>
  <c r="D437" i="11" s="1"/>
  <c r="C437" i="11" s="1"/>
  <c r="C437" i="13" s="1"/>
  <c r="T421" i="13"/>
  <c r="D421" i="13" s="1"/>
  <c r="D421" i="11" s="1"/>
  <c r="T620" i="13"/>
  <c r="D620" i="13" s="1"/>
  <c r="D620" i="11" s="1"/>
  <c r="T430" i="13"/>
  <c r="D430" i="13" s="1"/>
  <c r="D430" i="11" s="1"/>
  <c r="T494" i="13"/>
  <c r="D494" i="13" s="1"/>
  <c r="D494" i="11" s="1"/>
  <c r="T402" i="13"/>
  <c r="D402" i="13" s="1"/>
  <c r="D402" i="11" s="1"/>
  <c r="T577" i="13"/>
  <c r="D577" i="13" s="1"/>
  <c r="D577" i="11" s="1"/>
  <c r="T446" i="13"/>
  <c r="D446" i="13" s="1"/>
  <c r="D446" i="11" s="1"/>
  <c r="T465" i="13"/>
  <c r="D465" i="13" s="1"/>
  <c r="D465" i="11" s="1"/>
  <c r="T615" i="13"/>
  <c r="D615" i="13" s="1"/>
  <c r="D615" i="11" s="1"/>
  <c r="C615" i="11" s="1"/>
  <c r="C615" i="13" s="1"/>
  <c r="T349" i="13"/>
  <c r="D349" i="13" s="1"/>
  <c r="D349" i="11" s="1"/>
  <c r="T496" i="13"/>
  <c r="D496" i="13" s="1"/>
  <c r="D496" i="11" s="1"/>
  <c r="T646" i="13"/>
  <c r="D646" i="13" s="1"/>
  <c r="D646" i="11" s="1"/>
  <c r="B646" i="11" s="1"/>
  <c r="B646" i="13" s="1"/>
  <c r="T471" i="13"/>
  <c r="D471" i="13" s="1"/>
  <c r="D471" i="11" s="1"/>
  <c r="C471" i="11" s="1"/>
  <c r="C471" i="13" s="1"/>
  <c r="T591" i="13"/>
  <c r="D591" i="13" s="1"/>
  <c r="D591" i="11" s="1"/>
  <c r="B591" i="11" s="1"/>
  <c r="B591" i="13" s="1"/>
  <c r="T544" i="13"/>
  <c r="D544" i="13" s="1"/>
  <c r="D544" i="11" s="1"/>
  <c r="T560" i="13"/>
  <c r="D560" i="13" s="1"/>
  <c r="D560" i="11" s="1"/>
  <c r="T382" i="13"/>
  <c r="D382" i="13" s="1"/>
  <c r="D382" i="11" s="1"/>
  <c r="T561" i="13"/>
  <c r="D561" i="13" s="1"/>
  <c r="D561" i="11" s="1"/>
  <c r="T562" i="13"/>
  <c r="D562" i="13" s="1"/>
  <c r="D562" i="11" s="1"/>
  <c r="T571" i="13"/>
  <c r="D571" i="13" s="1"/>
  <c r="D571" i="11" s="1"/>
  <c r="C571" i="11" s="1"/>
  <c r="C571" i="13" s="1"/>
  <c r="T472" i="13"/>
  <c r="D472" i="13" s="1"/>
  <c r="D472" i="11" s="1"/>
  <c r="C472" i="11" s="1"/>
  <c r="C472" i="13" s="1"/>
  <c r="T445" i="13"/>
  <c r="D445" i="13" s="1"/>
  <c r="D445" i="11" s="1"/>
  <c r="C445" i="11" s="1"/>
  <c r="C445" i="13" s="1"/>
  <c r="T439" i="13"/>
  <c r="D439" i="13" s="1"/>
  <c r="D439" i="11" s="1"/>
  <c r="T406" i="13"/>
  <c r="D406" i="13" s="1"/>
  <c r="D406" i="11" s="1"/>
  <c r="T456" i="13"/>
  <c r="D456" i="13" s="1"/>
  <c r="D456" i="11" s="1"/>
  <c r="T381" i="13"/>
  <c r="D381" i="13" s="1"/>
  <c r="D381" i="11" s="1"/>
  <c r="T528" i="13"/>
  <c r="D528" i="13" s="1"/>
  <c r="D528" i="11" s="1"/>
  <c r="B528" i="11" s="1"/>
  <c r="B528" i="13" s="1"/>
  <c r="T476" i="13"/>
  <c r="D476" i="13" s="1"/>
  <c r="D476" i="11" s="1"/>
  <c r="T415" i="13"/>
  <c r="D415" i="13" s="1"/>
  <c r="D415" i="11" s="1"/>
  <c r="C415" i="11" s="1"/>
  <c r="C415" i="13" s="1"/>
  <c r="T516" i="13"/>
  <c r="D516" i="13" s="1"/>
  <c r="D516" i="11" s="1"/>
  <c r="C516" i="11" s="1"/>
  <c r="C516" i="13" s="1"/>
  <c r="T611" i="13"/>
  <c r="D611" i="13" s="1"/>
  <c r="D611" i="11" s="1"/>
  <c r="T501" i="13"/>
  <c r="D501" i="13" s="1"/>
  <c r="D501" i="11" s="1"/>
  <c r="T426" i="13"/>
  <c r="D426" i="13" s="1"/>
  <c r="D426" i="11" s="1"/>
  <c r="B426" i="11" s="1"/>
  <c r="B426" i="13" s="1"/>
  <c r="T539" i="13"/>
  <c r="D539" i="13" s="1"/>
  <c r="D539" i="11" s="1"/>
  <c r="B539" i="11" s="1"/>
  <c r="B539" i="13" s="1"/>
  <c r="T468" i="13"/>
  <c r="D468" i="13" s="1"/>
  <c r="D468" i="11" s="1"/>
  <c r="C468" i="11" s="1"/>
  <c r="C468" i="13" s="1"/>
  <c r="T541" i="13"/>
  <c r="D541" i="13" s="1"/>
  <c r="D541" i="11" s="1"/>
  <c r="B541" i="11" s="1"/>
  <c r="B541" i="13" s="1"/>
  <c r="T622" i="13"/>
  <c r="D622" i="13" s="1"/>
  <c r="D622" i="11" s="1"/>
  <c r="T461" i="13"/>
  <c r="D461" i="13" s="1"/>
  <c r="D461" i="11" s="1"/>
  <c r="T581" i="13"/>
  <c r="D581" i="13" s="1"/>
  <c r="D581" i="11" s="1"/>
  <c r="C581" i="11" s="1"/>
  <c r="C581" i="13" s="1"/>
  <c r="T518" i="13"/>
  <c r="D518" i="13" s="1"/>
  <c r="D518" i="11" s="1"/>
  <c r="T576" i="13"/>
  <c r="D576" i="13" s="1"/>
  <c r="D576" i="11" s="1"/>
  <c r="T643" i="13"/>
  <c r="D643" i="13" s="1"/>
  <c r="D643" i="11" s="1"/>
  <c r="T360" i="13"/>
  <c r="D360" i="13" s="1"/>
  <c r="D360" i="11" s="1"/>
  <c r="T498" i="13"/>
  <c r="D498" i="13" s="1"/>
  <c r="D498" i="11" s="1"/>
  <c r="T512" i="13"/>
  <c r="D512" i="13" s="1"/>
  <c r="D512" i="11" s="1"/>
  <c r="T617" i="13"/>
  <c r="D617" i="13" s="1"/>
  <c r="D617" i="11" s="1"/>
  <c r="B617" i="11" s="1"/>
  <c r="B617" i="13" s="1"/>
  <c r="T361" i="13"/>
  <c r="D361" i="13" s="1"/>
  <c r="D361" i="11" s="1"/>
  <c r="C361" i="11" s="1"/>
  <c r="C361" i="13" s="1"/>
  <c r="T481" i="13"/>
  <c r="D481" i="13" s="1"/>
  <c r="D481" i="11" s="1"/>
  <c r="T455" i="13"/>
  <c r="D455" i="13" s="1"/>
  <c r="D455" i="11" s="1"/>
  <c r="T601" i="13"/>
  <c r="D601" i="13" s="1"/>
  <c r="D601" i="11" s="1"/>
  <c r="T651" i="13"/>
  <c r="D651" i="13" s="1"/>
  <c r="D651" i="11" s="1"/>
  <c r="T549" i="13"/>
  <c r="D549" i="13" s="1"/>
  <c r="D549" i="11" s="1"/>
  <c r="C549" i="11" s="1"/>
  <c r="C549" i="13" s="1"/>
  <c r="T631" i="13"/>
  <c r="D631" i="13" s="1"/>
  <c r="D631" i="11" s="1"/>
  <c r="T450" i="13"/>
  <c r="D450" i="13" s="1"/>
  <c r="D450" i="11" s="1"/>
  <c r="T396" i="13"/>
  <c r="D396" i="13" s="1"/>
  <c r="D396" i="11" s="1"/>
  <c r="T532" i="13"/>
  <c r="D532" i="13" s="1"/>
  <c r="D532" i="11" s="1"/>
  <c r="T612" i="13"/>
  <c r="D612" i="13" s="1"/>
  <c r="D612" i="11" s="1"/>
  <c r="T422" i="13"/>
  <c r="D422" i="13" s="1"/>
  <c r="D422" i="11" s="1"/>
  <c r="T452" i="13"/>
  <c r="D452" i="13" s="1"/>
  <c r="D452" i="11" s="1"/>
  <c r="B452" i="11" s="1"/>
  <c r="B452" i="13" s="1"/>
  <c r="T366" i="13"/>
  <c r="D366" i="13" s="1"/>
  <c r="D366" i="11" s="1"/>
  <c r="B366" i="11" s="1"/>
  <c r="B366" i="13" s="1"/>
  <c r="T564" i="13"/>
  <c r="D564" i="13" s="1"/>
  <c r="D564" i="11" s="1"/>
  <c r="T608" i="13"/>
  <c r="D608" i="13" s="1"/>
  <c r="D608" i="11" s="1"/>
  <c r="T447" i="13"/>
  <c r="D447" i="13" s="1"/>
  <c r="D447" i="11" s="1"/>
  <c r="T527" i="13"/>
  <c r="D527" i="13" s="1"/>
  <c r="D527" i="11" s="1"/>
  <c r="T567" i="13"/>
  <c r="D567" i="13" s="1"/>
  <c r="D567" i="11" s="1"/>
  <c r="T454" i="13"/>
  <c r="D454" i="13" s="1"/>
  <c r="D454" i="11" s="1"/>
  <c r="T633" i="13"/>
  <c r="D633" i="13" s="1"/>
  <c r="D633" i="11" s="1"/>
  <c r="T343" i="13"/>
  <c r="D343" i="13" s="1"/>
  <c r="D343" i="11" s="1"/>
  <c r="B343" i="11" s="1"/>
  <c r="B343" i="13" s="1"/>
  <c r="T489" i="13"/>
  <c r="D489" i="13" s="1"/>
  <c r="D489" i="11" s="1"/>
  <c r="T463" i="13"/>
  <c r="D463" i="13" s="1"/>
  <c r="D463" i="11" s="1"/>
  <c r="T505" i="13"/>
  <c r="D505" i="13" s="1"/>
  <c r="D505" i="11" s="1"/>
  <c r="C505" i="11" s="1"/>
  <c r="C505" i="13" s="1"/>
  <c r="T629" i="13"/>
  <c r="D629" i="13" s="1"/>
  <c r="D629" i="11" s="1"/>
  <c r="T654" i="13"/>
  <c r="D654" i="13" s="1"/>
  <c r="D654" i="11" s="1"/>
  <c r="B654" i="11" s="1"/>
  <c r="B654" i="13" s="1"/>
  <c r="T340" i="13"/>
  <c r="D340" i="13" s="1"/>
  <c r="D340" i="11" s="1"/>
  <c r="T613" i="13"/>
  <c r="D613" i="13" s="1"/>
  <c r="D613" i="11" s="1"/>
  <c r="C613" i="11" s="1"/>
  <c r="C613" i="13" s="1"/>
  <c r="T378" i="13"/>
  <c r="D378" i="13" s="1"/>
  <c r="D378" i="11" s="1"/>
  <c r="T497" i="13"/>
  <c r="D497" i="13" s="1"/>
  <c r="D497" i="11" s="1"/>
  <c r="T659" i="13"/>
  <c r="D659" i="13" s="1"/>
  <c r="D659" i="11" s="1"/>
  <c r="C659" i="11" s="1"/>
  <c r="C659" i="13" s="1"/>
  <c r="T519" i="13"/>
  <c r="D519" i="13" s="1"/>
  <c r="D519" i="11" s="1"/>
  <c r="T580" i="13"/>
  <c r="D580" i="13" s="1"/>
  <c r="D580" i="11" s="1"/>
  <c r="C580" i="11" s="1"/>
  <c r="C580" i="13" s="1"/>
  <c r="T492" i="13"/>
  <c r="D492" i="13" s="1"/>
  <c r="D492" i="11" s="1"/>
  <c r="C492" i="11" s="1"/>
  <c r="C492" i="13" s="1"/>
  <c r="T375" i="13"/>
  <c r="D375" i="13" s="1"/>
  <c r="D375" i="11" s="1"/>
  <c r="B375" i="11" s="1"/>
  <c r="B375" i="13" s="1"/>
  <c r="T460" i="13"/>
  <c r="D460" i="13" s="1"/>
  <c r="D460" i="11" s="1"/>
  <c r="T658" i="13"/>
  <c r="D658" i="13" s="1"/>
  <c r="D658" i="11" s="1"/>
  <c r="T344" i="13"/>
  <c r="D344" i="13" s="1"/>
  <c r="D344" i="11" s="1"/>
  <c r="T563" i="13"/>
  <c r="D563" i="13" s="1"/>
  <c r="D563" i="11" s="1"/>
  <c r="C563" i="11" s="1"/>
  <c r="C563" i="13" s="1"/>
  <c r="T457" i="13"/>
  <c r="D457" i="13" s="1"/>
  <c r="D457" i="11" s="1"/>
  <c r="T603" i="13"/>
  <c r="D603" i="13" s="1"/>
  <c r="D603" i="11" s="1"/>
  <c r="T642" i="13"/>
  <c r="D642" i="13" s="1"/>
  <c r="D642" i="11" s="1"/>
  <c r="T459" i="13"/>
  <c r="D459" i="13" s="1"/>
  <c r="D459" i="11" s="1"/>
  <c r="T607" i="13"/>
  <c r="D607" i="13" s="1"/>
  <c r="D607" i="11" s="1"/>
  <c r="B607" i="11" s="1"/>
  <c r="B607" i="13" s="1"/>
  <c r="T533" i="13"/>
  <c r="D533" i="13" s="1"/>
  <c r="D533" i="11" s="1"/>
  <c r="C533" i="11" s="1"/>
  <c r="C533" i="13" s="1"/>
  <c r="T572" i="13"/>
  <c r="D572" i="13" s="1"/>
  <c r="D572" i="11" s="1"/>
  <c r="T393" i="13"/>
  <c r="D393" i="13" s="1"/>
  <c r="D393" i="11" s="1"/>
  <c r="T466" i="13"/>
  <c r="D466" i="13" s="1"/>
  <c r="D466" i="11" s="1"/>
  <c r="C466" i="11" s="1"/>
  <c r="C466" i="13" s="1"/>
  <c r="T616" i="13"/>
  <c r="D616" i="13" s="1"/>
  <c r="D616" i="11" s="1"/>
  <c r="T371" i="13"/>
  <c r="D371" i="13" s="1"/>
  <c r="D371" i="11" s="1"/>
  <c r="C371" i="11" s="1"/>
  <c r="C371" i="13" s="1"/>
  <c r="T435" i="13"/>
  <c r="D435" i="13" s="1"/>
  <c r="D435" i="11" s="1"/>
  <c r="C435" i="11" s="1"/>
  <c r="C435" i="13" s="1"/>
  <c r="T593" i="13"/>
  <c r="D593" i="13" s="1"/>
  <c r="D593" i="11" s="1"/>
  <c r="B593" i="11" s="1"/>
  <c r="B593" i="13" s="1"/>
  <c r="T634" i="13"/>
  <c r="D634" i="13" s="1"/>
  <c r="D634" i="11" s="1"/>
  <c r="B634" i="11" s="1"/>
  <c r="B634" i="13" s="1"/>
  <c r="T600" i="13"/>
  <c r="D600" i="13" s="1"/>
  <c r="D600" i="11" s="1"/>
  <c r="C600" i="11" s="1"/>
  <c r="C600" i="13" s="1"/>
  <c r="T595" i="13"/>
  <c r="D595" i="13" s="1"/>
  <c r="D595" i="11" s="1"/>
  <c r="T423" i="13"/>
  <c r="D423" i="13" s="1"/>
  <c r="D423" i="11" s="1"/>
  <c r="T363" i="13"/>
  <c r="D363" i="13" s="1"/>
  <c r="D363" i="11" s="1"/>
  <c r="B363" i="11" s="1"/>
  <c r="B363" i="13" s="1"/>
  <c r="T547" i="13"/>
  <c r="D547" i="13" s="1"/>
  <c r="D547" i="11" s="1"/>
  <c r="B547" i="11" s="1"/>
  <c r="B547" i="13" s="1"/>
  <c r="T626" i="13"/>
  <c r="D626" i="13" s="1"/>
  <c r="D626" i="11" s="1"/>
  <c r="T531" i="13"/>
  <c r="D531" i="13" s="1"/>
  <c r="D531" i="11" s="1"/>
  <c r="T359" i="13"/>
  <c r="D359" i="13" s="1"/>
  <c r="D359" i="11" s="1"/>
  <c r="T398" i="13"/>
  <c r="D398" i="13" s="1"/>
  <c r="D398" i="11" s="1"/>
  <c r="T574" i="13"/>
  <c r="D574" i="13" s="1"/>
  <c r="D574" i="11" s="1"/>
  <c r="B574" i="11" s="1"/>
  <c r="B574" i="13" s="1"/>
  <c r="T416" i="13"/>
  <c r="D416" i="13" s="1"/>
  <c r="D416" i="11" s="1"/>
  <c r="B416" i="11" s="1"/>
  <c r="B416" i="13" s="1"/>
  <c r="T425" i="13"/>
  <c r="D425" i="13" s="1"/>
  <c r="D425" i="11" s="1"/>
  <c r="T556" i="13"/>
  <c r="D556" i="13" s="1"/>
  <c r="D556" i="11" s="1"/>
  <c r="B556" i="11" s="1"/>
  <c r="B556" i="13" s="1"/>
  <c r="T365" i="13"/>
  <c r="D365" i="13" s="1"/>
  <c r="D365" i="11" s="1"/>
  <c r="C365" i="11" s="1"/>
  <c r="C365" i="13" s="1"/>
  <c r="T470" i="13"/>
  <c r="D470" i="13" s="1"/>
  <c r="D470" i="11" s="1"/>
  <c r="T534" i="13"/>
  <c r="D534" i="13" s="1"/>
  <c r="D534" i="11" s="1"/>
  <c r="T554" i="13"/>
  <c r="D554" i="13" s="1"/>
  <c r="D554" i="11" s="1"/>
  <c r="T635" i="13"/>
  <c r="D635" i="13" s="1"/>
  <c r="D635" i="11" s="1"/>
  <c r="T594" i="13"/>
  <c r="D594" i="13" s="1"/>
  <c r="D594" i="11" s="1"/>
  <c r="C594" i="11" s="1"/>
  <c r="C594" i="13" s="1"/>
  <c r="T478" i="13"/>
  <c r="D478" i="13" s="1"/>
  <c r="D478" i="11" s="1"/>
  <c r="B478" i="11" s="1"/>
  <c r="B478" i="13" s="1"/>
  <c r="T542" i="13"/>
  <c r="D542" i="13" s="1"/>
  <c r="D542" i="11" s="1"/>
  <c r="T383" i="13"/>
  <c r="D383" i="13" s="1"/>
  <c r="D383" i="11" s="1"/>
  <c r="T391" i="13"/>
  <c r="D391" i="13" s="1"/>
  <c r="D391" i="11" s="1"/>
  <c r="B391" i="11" s="1"/>
  <c r="B391" i="13" s="1"/>
  <c r="T575" i="13"/>
  <c r="D575" i="13" s="1"/>
  <c r="D575" i="11" s="1"/>
  <c r="T412" i="13"/>
  <c r="D412" i="13" s="1"/>
  <c r="D412" i="11" s="1"/>
  <c r="T486" i="13"/>
  <c r="D486" i="13" s="1"/>
  <c r="D486" i="11" s="1"/>
  <c r="T550" i="13"/>
  <c r="D550" i="13" s="1"/>
  <c r="D550" i="11" s="1"/>
  <c r="B550" i="11" s="1"/>
  <c r="B550" i="13" s="1"/>
  <c r="T597" i="13"/>
  <c r="D597" i="13" s="1"/>
  <c r="D597" i="11" s="1"/>
  <c r="B597" i="11" s="1"/>
  <c r="B597" i="13" s="1"/>
  <c r="T400" i="13"/>
  <c r="D400" i="13" s="1"/>
  <c r="D400" i="11" s="1"/>
  <c r="T546" i="13"/>
  <c r="D546" i="13" s="1"/>
  <c r="D546" i="11" s="1"/>
  <c r="C546" i="11" s="1"/>
  <c r="C546" i="13" s="1"/>
  <c r="T584" i="13"/>
  <c r="D584" i="13" s="1"/>
  <c r="D584" i="11" s="1"/>
  <c r="T495" i="13"/>
  <c r="D495" i="13" s="1"/>
  <c r="D495" i="11" s="1"/>
  <c r="T568" i="13"/>
  <c r="D568" i="13" s="1"/>
  <c r="D568" i="11" s="1"/>
  <c r="T656" i="13"/>
  <c r="D656" i="13" s="1"/>
  <c r="D656" i="11" s="1"/>
  <c r="T367" i="13"/>
  <c r="D367" i="13" s="1"/>
  <c r="D367" i="11" s="1"/>
  <c r="T535" i="13"/>
  <c r="D535" i="13" s="1"/>
  <c r="D535" i="11" s="1"/>
  <c r="T555" i="13"/>
  <c r="D555" i="13" s="1"/>
  <c r="D555" i="11" s="1"/>
  <c r="T627" i="13"/>
  <c r="D627" i="13" s="1"/>
  <c r="D627" i="11" s="1"/>
  <c r="C627" i="11" s="1"/>
  <c r="C627" i="13" s="1"/>
  <c r="T404" i="13"/>
  <c r="D404" i="13" s="1"/>
  <c r="D404" i="11" s="1"/>
  <c r="T351" i="13"/>
  <c r="D351" i="13" s="1"/>
  <c r="D351" i="11" s="1"/>
  <c r="B351" i="11" s="1"/>
  <c r="B351" i="13" s="1"/>
  <c r="T407" i="13"/>
  <c r="D407" i="13" s="1"/>
  <c r="D407" i="11" s="1"/>
  <c r="T380" i="13"/>
  <c r="D380" i="13" s="1"/>
  <c r="D380" i="11" s="1"/>
  <c r="T347" i="13"/>
  <c r="D347" i="13" s="1"/>
  <c r="D347" i="11" s="1"/>
  <c r="T420" i="13"/>
  <c r="D420" i="13" s="1"/>
  <c r="D420" i="11" s="1"/>
  <c r="T655" i="13"/>
  <c r="D655" i="13" s="1"/>
  <c r="D655" i="11" s="1"/>
  <c r="C655" i="11" s="1"/>
  <c r="C655" i="13" s="1"/>
  <c r="T376" i="13"/>
  <c r="D376" i="13" s="1"/>
  <c r="D376" i="11" s="1"/>
  <c r="T522" i="13"/>
  <c r="D522" i="13" s="1"/>
  <c r="D522" i="11" s="1"/>
  <c r="T657" i="13"/>
  <c r="D657" i="13" s="1"/>
  <c r="D657" i="11" s="1"/>
  <c r="B657" i="11" s="1"/>
  <c r="B657" i="13" s="1"/>
  <c r="T424" i="13"/>
  <c r="D424" i="13" s="1"/>
  <c r="D424" i="11" s="1"/>
  <c r="B424" i="11" s="1"/>
  <c r="B424" i="13" s="1"/>
  <c r="T648" i="13"/>
  <c r="D648" i="13" s="1"/>
  <c r="D648" i="11" s="1"/>
  <c r="T536" i="13"/>
  <c r="D536" i="13" s="1"/>
  <c r="D536" i="11" s="1"/>
  <c r="T385" i="13"/>
  <c r="D385" i="13" s="1"/>
  <c r="D385" i="11" s="1"/>
  <c r="C385" i="11" s="1"/>
  <c r="C385" i="13" s="1"/>
  <c r="T650" i="13"/>
  <c r="D650" i="13" s="1"/>
  <c r="D650" i="11" s="1"/>
  <c r="C650" i="11" s="1"/>
  <c r="C650" i="13" s="1"/>
  <c r="T369" i="13"/>
  <c r="D369" i="13" s="1"/>
  <c r="D369" i="11" s="1"/>
  <c r="T585" i="13"/>
  <c r="D585" i="13" s="1"/>
  <c r="D585" i="11" s="1"/>
  <c r="T467" i="13"/>
  <c r="D467" i="13" s="1"/>
  <c r="D467" i="11" s="1"/>
  <c r="C467" i="11" s="1"/>
  <c r="C467" i="13" s="1"/>
  <c r="T514" i="13"/>
  <c r="D514" i="13" s="1"/>
  <c r="D514" i="11" s="1"/>
  <c r="T387" i="13"/>
  <c r="D387" i="13" s="1"/>
  <c r="D387" i="11" s="1"/>
  <c r="T433" i="13"/>
  <c r="D433" i="13" s="1"/>
  <c r="D433" i="11" s="1"/>
  <c r="T419" i="13"/>
  <c r="D419" i="13" s="1"/>
  <c r="D419" i="11" s="1"/>
  <c r="C419" i="11" s="1"/>
  <c r="C419" i="13" s="1"/>
  <c r="T565" i="13"/>
  <c r="D565" i="13" s="1"/>
  <c r="D565" i="11" s="1"/>
  <c r="T448" i="13"/>
  <c r="D448" i="13" s="1"/>
  <c r="D448" i="11" s="1"/>
  <c r="T523" i="13"/>
  <c r="D523" i="13" s="1"/>
  <c r="D523" i="11" s="1"/>
  <c r="T414" i="13"/>
  <c r="D414" i="13" s="1"/>
  <c r="D414" i="11" s="1"/>
  <c r="T606" i="13"/>
  <c r="D606" i="13" s="1"/>
  <c r="D606" i="11" s="1"/>
  <c r="T515" i="13"/>
  <c r="D515" i="13" s="1"/>
  <c r="D515" i="11" s="1"/>
  <c r="T386" i="13"/>
  <c r="D386" i="13" s="1"/>
  <c r="D386" i="11" s="1"/>
  <c r="B386" i="11" s="1"/>
  <c r="B386" i="13" s="1"/>
  <c r="T444" i="13"/>
  <c r="D444" i="13" s="1"/>
  <c r="D444" i="11" s="1"/>
  <c r="T469" i="13"/>
  <c r="D469" i="13" s="1"/>
  <c r="D469" i="11" s="1"/>
  <c r="B469" i="11" s="1"/>
  <c r="B469" i="13" s="1"/>
  <c r="T625" i="13"/>
  <c r="D625" i="13" s="1"/>
  <c r="D625" i="11" s="1"/>
  <c r="C625" i="11" s="1"/>
  <c r="C625" i="13" s="1"/>
  <c r="T348" i="13"/>
  <c r="D348" i="13" s="1"/>
  <c r="D348" i="11" s="1"/>
  <c r="C348" i="11" s="1"/>
  <c r="C348" i="13" s="1"/>
  <c r="T558" i="13"/>
  <c r="D558" i="13" s="1"/>
  <c r="D558" i="11" s="1"/>
  <c r="T543" i="13"/>
  <c r="D543" i="13" s="1"/>
  <c r="D543" i="11" s="1"/>
  <c r="T362" i="13"/>
  <c r="D362" i="13" s="1"/>
  <c r="D362" i="11" s="1"/>
  <c r="T508" i="13"/>
  <c r="D508" i="13" s="1"/>
  <c r="D508" i="11" s="1"/>
  <c r="T409" i="13"/>
  <c r="D409" i="13" s="1"/>
  <c r="D409" i="11" s="1"/>
  <c r="T482" i="13"/>
  <c r="D482" i="13" s="1"/>
  <c r="D482" i="11" s="1"/>
  <c r="T357" i="13"/>
  <c r="D357" i="13" s="1"/>
  <c r="D357" i="11" s="1"/>
  <c r="T504" i="13"/>
  <c r="D504" i="13" s="1"/>
  <c r="D504" i="11" s="1"/>
  <c r="B504" i="11" s="1"/>
  <c r="B504" i="13" s="1"/>
  <c r="T632" i="13"/>
  <c r="D632" i="13" s="1"/>
  <c r="D632" i="11" s="1"/>
  <c r="T488" i="13"/>
  <c r="D488" i="13" s="1"/>
  <c r="D488" i="11" s="1"/>
  <c r="C488" i="11" s="1"/>
  <c r="C488" i="13" s="1"/>
  <c r="T427" i="13"/>
  <c r="D427" i="13" s="1"/>
  <c r="D427" i="11" s="1"/>
  <c r="T392" i="13"/>
  <c r="D392" i="13" s="1"/>
  <c r="D392" i="11" s="1"/>
  <c r="B392" i="11" s="1"/>
  <c r="B392" i="13" s="1"/>
  <c r="T538" i="13"/>
  <c r="D538" i="13" s="1"/>
  <c r="D538" i="11" s="1"/>
  <c r="T493" i="13"/>
  <c r="D493" i="13" s="1"/>
  <c r="D493" i="11" s="1"/>
  <c r="B493" i="11" s="1"/>
  <c r="B493" i="13" s="1"/>
  <c r="T484" i="13"/>
  <c r="D484" i="13" s="1"/>
  <c r="D484" i="11" s="1"/>
  <c r="T510" i="13"/>
  <c r="D510" i="13" s="1"/>
  <c r="D510" i="11" s="1"/>
  <c r="B510" i="11" s="1"/>
  <c r="B510" i="13" s="1"/>
  <c r="T610" i="13"/>
  <c r="D610" i="13" s="1"/>
  <c r="D610" i="11" s="1"/>
  <c r="B610" i="11" s="1"/>
  <c r="B610" i="13" s="1"/>
  <c r="T436" i="13"/>
  <c r="D436" i="13" s="1"/>
  <c r="D436" i="11" s="1"/>
  <c r="T583" i="13"/>
  <c r="D583" i="13" s="1"/>
  <c r="D583" i="11" s="1"/>
  <c r="B583" i="11" s="1"/>
  <c r="B583" i="13" s="1"/>
  <c r="T401" i="13"/>
  <c r="D401" i="13" s="1"/>
  <c r="D401" i="11" s="1"/>
  <c r="T474" i="13"/>
  <c r="D474" i="13" s="1"/>
  <c r="D474" i="11" s="1"/>
  <c r="B474" i="11" s="1"/>
  <c r="B474" i="13" s="1"/>
  <c r="T458" i="13"/>
  <c r="D458" i="13" s="1"/>
  <c r="D458" i="11" s="1"/>
  <c r="T604" i="13"/>
  <c r="D604" i="13" s="1"/>
  <c r="D604" i="11" s="1"/>
  <c r="B604" i="11" s="1"/>
  <c r="B604" i="13" s="1"/>
  <c r="T432" i="13"/>
  <c r="D432" i="13" s="1"/>
  <c r="D432" i="11" s="1"/>
  <c r="T517" i="13"/>
  <c r="D517" i="13" s="1"/>
  <c r="D517" i="11" s="1"/>
  <c r="B517" i="11" s="1"/>
  <c r="B517" i="13" s="1"/>
  <c r="T602" i="13"/>
  <c r="D602" i="13" s="1"/>
  <c r="D602" i="11" s="1"/>
  <c r="C602" i="11" s="1"/>
  <c r="C602" i="13" s="1"/>
  <c r="T440" i="13"/>
  <c r="D440" i="13" s="1"/>
  <c r="D440" i="11" s="1"/>
  <c r="T586" i="13"/>
  <c r="D586" i="13" s="1"/>
  <c r="D586" i="11" s="1"/>
  <c r="T372" i="13"/>
  <c r="D372" i="13" s="1"/>
  <c r="D372" i="11" s="1"/>
  <c r="B372" i="11" s="1"/>
  <c r="B372" i="13" s="1"/>
  <c r="T483" i="13"/>
  <c r="D483" i="13" s="1"/>
  <c r="D483" i="11" s="1"/>
  <c r="B483" i="11" s="1"/>
  <c r="B483" i="13" s="1"/>
  <c r="T394" i="13"/>
  <c r="D394" i="13" s="1"/>
  <c r="D394" i="11" s="1"/>
  <c r="B394" i="11" s="1"/>
  <c r="B394" i="13" s="1"/>
  <c r="T540" i="13"/>
  <c r="D540" i="13" s="1"/>
  <c r="D540" i="11" s="1"/>
  <c r="T342" i="13"/>
  <c r="D342" i="13" s="1"/>
  <c r="D342" i="11" s="1"/>
  <c r="T434" i="13"/>
  <c r="D434" i="13" s="1"/>
  <c r="D434" i="11" s="1"/>
  <c r="B434" i="11" s="1"/>
  <c r="B434" i="13" s="1"/>
  <c r="T507" i="13"/>
  <c r="D507" i="13" s="1"/>
  <c r="D507" i="11" s="1"/>
  <c r="T350" i="13"/>
  <c r="D350" i="13" s="1"/>
  <c r="D350" i="11" s="1"/>
  <c r="C350" i="11" s="1"/>
  <c r="C350" i="13" s="1"/>
  <c r="T619" i="13"/>
  <c r="D619" i="13" s="1"/>
  <c r="D619" i="11" s="1"/>
  <c r="T345" i="13"/>
  <c r="D345" i="13" s="1"/>
  <c r="D345" i="11" s="1"/>
  <c r="T443" i="13"/>
  <c r="D443" i="13" s="1"/>
  <c r="D443" i="11" s="1"/>
  <c r="T464" i="13"/>
  <c r="D464" i="13" s="1"/>
  <c r="D464" i="11" s="1"/>
  <c r="T355" i="13"/>
  <c r="D355" i="13" s="1"/>
  <c r="D355" i="11" s="1"/>
  <c r="T358" i="13"/>
  <c r="D358" i="13" s="1"/>
  <c r="D358" i="11" s="1"/>
  <c r="B358" i="11" s="1"/>
  <c r="B358" i="13" s="1"/>
  <c r="T588" i="13"/>
  <c r="D588" i="13" s="1"/>
  <c r="D588" i="11" s="1"/>
  <c r="C588" i="11" s="1"/>
  <c r="C588" i="13" s="1"/>
  <c r="T405" i="13"/>
  <c r="D405" i="13" s="1"/>
  <c r="D405" i="11" s="1"/>
  <c r="T579" i="13"/>
  <c r="D579" i="13" s="1"/>
  <c r="D579" i="11" s="1"/>
  <c r="T499" i="13"/>
  <c r="D499" i="13" s="1"/>
  <c r="D499" i="11" s="1"/>
  <c r="C499" i="11" s="1"/>
  <c r="C499" i="13" s="1"/>
  <c r="T551" i="13"/>
  <c r="D551" i="13" s="1"/>
  <c r="D551" i="11" s="1"/>
  <c r="C551" i="11" s="1"/>
  <c r="C551" i="13" s="1"/>
  <c r="T628" i="13"/>
  <c r="D628" i="13" s="1"/>
  <c r="D628" i="11" s="1"/>
  <c r="C628" i="11" s="1"/>
  <c r="C628" i="13" s="1"/>
  <c r="T502" i="13"/>
  <c r="D502" i="13" s="1"/>
  <c r="D502" i="11" s="1"/>
  <c r="C502" i="11" s="1"/>
  <c r="C502" i="13" s="1"/>
  <c r="T566" i="13"/>
  <c r="D566" i="13" s="1"/>
  <c r="D566" i="11" s="1"/>
  <c r="B566" i="11" s="1"/>
  <c r="B566" i="13" s="1"/>
  <c r="T520" i="13"/>
  <c r="D520" i="13" s="1"/>
  <c r="D520" i="11" s="1"/>
  <c r="C520" i="11" s="1"/>
  <c r="C520" i="13" s="1"/>
  <c r="T374" i="13"/>
  <c r="D374" i="13" s="1"/>
  <c r="D374" i="11" s="1"/>
  <c r="T438" i="13"/>
  <c r="D438" i="13" s="1"/>
  <c r="D438" i="11" s="1"/>
  <c r="T618" i="13"/>
  <c r="D618" i="13" s="1"/>
  <c r="D618" i="11" s="1"/>
  <c r="C618" i="11" s="1"/>
  <c r="C618" i="13" s="1"/>
  <c r="T431" i="13"/>
  <c r="D431" i="13" s="1"/>
  <c r="D431" i="11" s="1"/>
  <c r="B431" i="11" s="1"/>
  <c r="B431" i="13" s="1"/>
  <c r="T630" i="13"/>
  <c r="D630" i="13" s="1"/>
  <c r="D630" i="11" s="1"/>
  <c r="T388" i="13"/>
  <c r="D388" i="13" s="1"/>
  <c r="D388" i="11" s="1"/>
  <c r="C388" i="11" s="1"/>
  <c r="C388" i="13" s="1"/>
  <c r="T605" i="13"/>
  <c r="D605" i="13" s="1"/>
  <c r="D605" i="11" s="1"/>
  <c r="T500" i="13"/>
  <c r="D500" i="13" s="1"/>
  <c r="D500" i="11" s="1"/>
  <c r="C500" i="11" s="1"/>
  <c r="C500" i="13" s="1"/>
  <c r="T638" i="13"/>
  <c r="D638" i="13" s="1"/>
  <c r="D638" i="11" s="1"/>
  <c r="T582" i="13"/>
  <c r="D582" i="13" s="1"/>
  <c r="D582" i="11" s="1"/>
  <c r="C582" i="11" s="1"/>
  <c r="C582" i="13" s="1"/>
  <c r="T487" i="13"/>
  <c r="D487" i="13" s="1"/>
  <c r="D487" i="11" s="1"/>
  <c r="T557" i="13"/>
  <c r="D557" i="13" s="1"/>
  <c r="D557" i="11" s="1"/>
  <c r="T413" i="13"/>
  <c r="D413" i="13" s="1"/>
  <c r="D413" i="11" s="1"/>
  <c r="B413" i="11" s="1"/>
  <c r="B413" i="13" s="1"/>
  <c r="T513" i="13"/>
  <c r="D513" i="13" s="1"/>
  <c r="D513" i="11" s="1"/>
  <c r="B513" i="11" s="1"/>
  <c r="B513" i="13" s="1"/>
  <c r="T552" i="13"/>
  <c r="D552" i="13" s="1"/>
  <c r="D552" i="11" s="1"/>
  <c r="C552" i="11" s="1"/>
  <c r="C552" i="13" s="1"/>
  <c r="T623" i="13"/>
  <c r="D623" i="13" s="1"/>
  <c r="D623" i="11" s="1"/>
  <c r="T205" i="13"/>
  <c r="D205" i="13" s="1"/>
  <c r="D205" i="11" s="1"/>
  <c r="T316" i="13"/>
  <c r="D316" i="13" s="1"/>
  <c r="D316" i="11" s="1"/>
  <c r="T242" i="13"/>
  <c r="D242" i="13" s="1"/>
  <c r="D242" i="11" s="1"/>
  <c r="T181" i="13"/>
  <c r="D181" i="13" s="1"/>
  <c r="D181" i="11" s="1"/>
  <c r="T250" i="13"/>
  <c r="D250" i="13" s="1"/>
  <c r="D250" i="11" s="1"/>
  <c r="T234" i="13"/>
  <c r="D234" i="13" s="1"/>
  <c r="D234" i="11" s="1"/>
  <c r="T262" i="13"/>
  <c r="T299" i="13"/>
  <c r="D299" i="13" s="1"/>
  <c r="D299" i="11" s="1"/>
  <c r="T252" i="13"/>
  <c r="D252" i="13" s="1"/>
  <c r="D252" i="11" s="1"/>
  <c r="T305" i="13"/>
  <c r="D305" i="13" s="1"/>
  <c r="D305" i="11" s="1"/>
  <c r="T307" i="13"/>
  <c r="D307" i="13" s="1"/>
  <c r="D307" i="11" s="1"/>
  <c r="T302" i="13"/>
  <c r="D302" i="13" s="1"/>
  <c r="D302" i="11" s="1"/>
  <c r="T311" i="13"/>
  <c r="D311" i="13" s="1"/>
  <c r="D311" i="11" s="1"/>
  <c r="T184" i="13"/>
  <c r="D184" i="13" s="1"/>
  <c r="D184" i="11" s="1"/>
  <c r="T185" i="13"/>
  <c r="D185" i="13" s="1"/>
  <c r="D185" i="11" s="1"/>
  <c r="T274" i="13"/>
  <c r="D274" i="13" s="1"/>
  <c r="D274" i="11" s="1"/>
  <c r="T301" i="13"/>
  <c r="D301" i="13" s="1"/>
  <c r="D301" i="11" s="1"/>
  <c r="T193" i="13"/>
  <c r="D193" i="13" s="1"/>
  <c r="D193" i="11" s="1"/>
  <c r="T282" i="13"/>
  <c r="T284" i="13"/>
  <c r="D284" i="13" s="1"/>
  <c r="D284" i="11" s="1"/>
  <c r="T199" i="13"/>
  <c r="D199" i="13" s="1"/>
  <c r="D199" i="11" s="1"/>
  <c r="T280" i="13"/>
  <c r="D280" i="13" s="1"/>
  <c r="D280" i="11" s="1"/>
  <c r="T201" i="13"/>
  <c r="D201" i="13" s="1"/>
  <c r="D201" i="11" s="1"/>
  <c r="T290" i="13"/>
  <c r="D290" i="13" s="1"/>
  <c r="D290" i="11" s="1"/>
  <c r="T331" i="13"/>
  <c r="D331" i="13" s="1"/>
  <c r="D331" i="11" s="1"/>
  <c r="T213" i="13"/>
  <c r="T227" i="13"/>
  <c r="D227" i="13" s="1"/>
  <c r="D227" i="11" s="1"/>
  <c r="T285" i="13"/>
  <c r="T228" i="13"/>
  <c r="D228" i="13" s="1"/>
  <c r="D228" i="11" s="1"/>
  <c r="T319" i="13"/>
  <c r="D319" i="13" s="1"/>
  <c r="D319" i="11" s="1"/>
  <c r="T191" i="13"/>
  <c r="D191" i="13" s="1"/>
  <c r="D191" i="11" s="1"/>
  <c r="T335" i="13"/>
  <c r="D335" i="13" s="1"/>
  <c r="D335" i="11" s="1"/>
  <c r="T339" i="13"/>
  <c r="D339" i="13" s="1"/>
  <c r="D339" i="11" s="1"/>
  <c r="T325" i="13"/>
  <c r="D325" i="13" s="1"/>
  <c r="D325" i="11" s="1"/>
  <c r="T198" i="13"/>
  <c r="D198" i="13" s="1"/>
  <c r="D198" i="11" s="1"/>
  <c r="T329" i="13"/>
  <c r="D329" i="13" s="1"/>
  <c r="D329" i="11" s="1"/>
  <c r="T204" i="13"/>
  <c r="D204" i="13" s="1"/>
  <c r="D204" i="11" s="1"/>
  <c r="T225" i="13"/>
  <c r="D225" i="13" s="1"/>
  <c r="D225" i="11" s="1"/>
  <c r="T334" i="13"/>
  <c r="D334" i="13" s="1"/>
  <c r="D334" i="11" s="1"/>
  <c r="T308" i="13"/>
  <c r="D308" i="13" s="1"/>
  <c r="D308" i="11" s="1"/>
  <c r="T327" i="13"/>
  <c r="D327" i="13" s="1"/>
  <c r="D327" i="11" s="1"/>
  <c r="T183" i="13"/>
  <c r="D183" i="13" s="1"/>
  <c r="D183" i="11" s="1"/>
  <c r="T238" i="13"/>
  <c r="D238" i="13" s="1"/>
  <c r="D238" i="11" s="1"/>
  <c r="T258" i="13"/>
  <c r="D258" i="13" s="1"/>
  <c r="D258" i="11" s="1"/>
  <c r="T271" i="13"/>
  <c r="D271" i="13" s="1"/>
  <c r="D271" i="11" s="1"/>
  <c r="T266" i="13"/>
  <c r="D266" i="13" s="1"/>
  <c r="D266" i="11" s="1"/>
  <c r="T200" i="13"/>
  <c r="D200" i="13" s="1"/>
  <c r="D200" i="11" s="1"/>
  <c r="T209" i="13"/>
  <c r="D209" i="13" s="1"/>
  <c r="D209" i="11" s="1"/>
  <c r="T336" i="13"/>
  <c r="D336" i="13" s="1"/>
  <c r="D336" i="11" s="1"/>
  <c r="T256" i="13"/>
  <c r="D256" i="13" s="1"/>
  <c r="D256" i="11" s="1"/>
  <c r="T277" i="13"/>
  <c r="D277" i="13" s="1"/>
  <c r="D277" i="11" s="1"/>
  <c r="T321" i="13"/>
  <c r="D321" i="13" s="1"/>
  <c r="D321" i="11" s="1"/>
  <c r="T292" i="13"/>
  <c r="D292" i="13" s="1"/>
  <c r="D292" i="11" s="1"/>
  <c r="T293" i="13"/>
  <c r="D293" i="13" s="1"/>
  <c r="D293" i="11" s="1"/>
  <c r="T217" i="13"/>
  <c r="D217" i="13" s="1"/>
  <c r="D217" i="11" s="1"/>
  <c r="T306" i="13"/>
  <c r="D306" i="13" s="1"/>
  <c r="D306" i="11" s="1"/>
  <c r="T214" i="13"/>
  <c r="D214" i="13" s="1"/>
  <c r="D214" i="11" s="1"/>
  <c r="T309" i="13"/>
  <c r="T186" i="13"/>
  <c r="D186" i="13" s="1"/>
  <c r="D186" i="11" s="1"/>
  <c r="T314" i="13"/>
  <c r="D314" i="13" s="1"/>
  <c r="D314" i="11" s="1"/>
  <c r="T303" i="13"/>
  <c r="D303" i="13" s="1"/>
  <c r="D303" i="11" s="1"/>
  <c r="T332" i="13"/>
  <c r="D332" i="13" s="1"/>
  <c r="D332" i="11" s="1"/>
  <c r="T248" i="13"/>
  <c r="D248" i="13" s="1"/>
  <c r="D248" i="11" s="1"/>
  <c r="T220" i="13"/>
  <c r="D220" i="13" s="1"/>
  <c r="D220" i="11" s="1"/>
  <c r="T207" i="13"/>
  <c r="D207" i="13" s="1"/>
  <c r="D207" i="11" s="1"/>
  <c r="T310" i="13"/>
  <c r="D310" i="13" s="1"/>
  <c r="D310" i="11" s="1"/>
  <c r="T235" i="13"/>
  <c r="D235" i="13" s="1"/>
  <c r="D235" i="11" s="1"/>
  <c r="T244" i="13"/>
  <c r="D244" i="13" s="1"/>
  <c r="D244" i="11" s="1"/>
  <c r="T324" i="13"/>
  <c r="D324" i="13" s="1"/>
  <c r="D324" i="11" s="1"/>
  <c r="T264" i="13"/>
  <c r="D264" i="13" s="1"/>
  <c r="D264" i="11" s="1"/>
  <c r="T232" i="13"/>
  <c r="D232" i="13" s="1"/>
  <c r="D232" i="11" s="1"/>
  <c r="T287" i="13"/>
  <c r="D287" i="13" s="1"/>
  <c r="D287" i="11" s="1"/>
  <c r="T249" i="13"/>
  <c r="D249" i="13" s="1"/>
  <c r="D249" i="11" s="1"/>
  <c r="T187" i="13"/>
  <c r="D187" i="13" s="1"/>
  <c r="D187" i="11" s="1"/>
  <c r="T257" i="13"/>
  <c r="D257" i="13" s="1"/>
  <c r="D257" i="11" s="1"/>
  <c r="T218" i="13"/>
  <c r="T195" i="13"/>
  <c r="D195" i="13" s="1"/>
  <c r="D195" i="11" s="1"/>
  <c r="T190" i="13"/>
  <c r="D190" i="13" s="1"/>
  <c r="D190" i="11" s="1"/>
  <c r="T312" i="13"/>
  <c r="D312" i="13" s="1"/>
  <c r="D312" i="11" s="1"/>
  <c r="T188" i="13"/>
  <c r="D188" i="13" s="1"/>
  <c r="D188" i="11" s="1"/>
  <c r="T265" i="13"/>
  <c r="D265" i="13" s="1"/>
  <c r="D265" i="11" s="1"/>
  <c r="T226" i="13"/>
  <c r="D226" i="13" s="1"/>
  <c r="D226" i="11" s="1"/>
  <c r="T203" i="13"/>
  <c r="D203" i="13" s="1"/>
  <c r="D203" i="11" s="1"/>
  <c r="T182" i="13"/>
  <c r="T298" i="13"/>
  <c r="D298" i="13" s="1"/>
  <c r="D298" i="11" s="1"/>
  <c r="T229" i="13"/>
  <c r="D229" i="13" s="1"/>
  <c r="D229" i="11" s="1"/>
  <c r="T223" i="13"/>
  <c r="D223" i="13" s="1"/>
  <c r="D223" i="11" s="1"/>
  <c r="T328" i="13"/>
  <c r="D328" i="13" s="1"/>
  <c r="D328" i="11" s="1"/>
  <c r="T206" i="13"/>
  <c r="D206" i="13" s="1"/>
  <c r="D206" i="11" s="1"/>
  <c r="B206" i="11" s="1"/>
  <c r="B206" i="13" s="1"/>
  <c r="T196" i="13"/>
  <c r="D196" i="13" s="1"/>
  <c r="D196" i="11" s="1"/>
  <c r="T230" i="13"/>
  <c r="D230" i="13" s="1"/>
  <c r="D230" i="11" s="1"/>
  <c r="T333" i="13"/>
  <c r="D333" i="13" s="1"/>
  <c r="D333" i="11" s="1"/>
  <c r="T233" i="13"/>
  <c r="D233" i="13" s="1"/>
  <c r="D233" i="11" s="1"/>
  <c r="T253" i="13"/>
  <c r="D253" i="13" s="1"/>
  <c r="D253" i="11" s="1"/>
  <c r="T254" i="13"/>
  <c r="D254" i="13" s="1"/>
  <c r="D254" i="11" s="1"/>
  <c r="C254" i="11" s="1"/>
  <c r="C254" i="13" s="1"/>
  <c r="T231" i="13"/>
  <c r="D231" i="13" s="1"/>
  <c r="D231" i="11" s="1"/>
  <c r="T221" i="13"/>
  <c r="D221" i="13" s="1"/>
  <c r="D221" i="11" s="1"/>
  <c r="T300" i="13"/>
  <c r="D300" i="13" s="1"/>
  <c r="D300" i="11" s="1"/>
  <c r="C300" i="11" s="1"/>
  <c r="C300" i="13" s="1"/>
  <c r="T251" i="13"/>
  <c r="D251" i="13" s="1"/>
  <c r="D251" i="11" s="1"/>
  <c r="T338" i="13"/>
  <c r="D338" i="13" s="1"/>
  <c r="D338" i="11" s="1"/>
  <c r="T259" i="13"/>
  <c r="T323" i="13"/>
  <c r="D323" i="13" s="1"/>
  <c r="D323" i="11" s="1"/>
  <c r="T247" i="13"/>
  <c r="D247" i="13" s="1"/>
  <c r="D247" i="11" s="1"/>
  <c r="C247" i="11" s="1"/>
  <c r="C247" i="13" s="1"/>
  <c r="T189" i="13"/>
  <c r="D189" i="13" s="1"/>
  <c r="D189" i="11" s="1"/>
  <c r="T260" i="13"/>
  <c r="D260" i="13" s="1"/>
  <c r="D260" i="11" s="1"/>
  <c r="T267" i="13"/>
  <c r="D267" i="13" s="1"/>
  <c r="D267" i="11" s="1"/>
  <c r="C267" i="11" s="1"/>
  <c r="C267" i="13" s="1"/>
  <c r="T317" i="13"/>
  <c r="D317" i="13" s="1"/>
  <c r="D317" i="11" s="1"/>
  <c r="T261" i="13"/>
  <c r="T219" i="13"/>
  <c r="D219" i="13" s="1"/>
  <c r="D219" i="11" s="1"/>
  <c r="T289" i="13"/>
  <c r="D289" i="13" s="1"/>
  <c r="D289" i="11" s="1"/>
  <c r="T215" i="13"/>
  <c r="D215" i="13" s="1"/>
  <c r="D215" i="11" s="1"/>
  <c r="T194" i="13"/>
  <c r="D194" i="13" s="1"/>
  <c r="D194" i="11" s="1"/>
  <c r="T241" i="13"/>
  <c r="D241" i="13" s="1"/>
  <c r="D241" i="11" s="1"/>
  <c r="T202" i="13"/>
  <c r="D202" i="13" s="1"/>
  <c r="D202" i="11" s="1"/>
  <c r="T268" i="13"/>
  <c r="D268" i="13" s="1"/>
  <c r="D268" i="11" s="1"/>
  <c r="T263" i="13"/>
  <c r="D263" i="13" s="1"/>
  <c r="D263" i="11" s="1"/>
  <c r="T210" i="13"/>
  <c r="D210" i="13" s="1"/>
  <c r="D210" i="11" s="1"/>
  <c r="T269" i="13"/>
  <c r="D269" i="13" s="1"/>
  <c r="D269" i="11" s="1"/>
  <c r="T180" i="13"/>
  <c r="D180" i="13" s="1"/>
  <c r="D180" i="11" s="1"/>
  <c r="T270" i="13"/>
  <c r="D270" i="13" s="1"/>
  <c r="D270" i="11" s="1"/>
  <c r="T281" i="13"/>
  <c r="D281" i="13" s="1"/>
  <c r="D281" i="11" s="1"/>
  <c r="T283" i="13"/>
  <c r="D283" i="13" s="1"/>
  <c r="D283" i="11" s="1"/>
  <c r="T272" i="13"/>
  <c r="D272" i="13" s="1"/>
  <c r="D272" i="11" s="1"/>
  <c r="T224" i="13"/>
  <c r="D224" i="13" s="1"/>
  <c r="D224" i="11" s="1"/>
  <c r="T291" i="13"/>
  <c r="D291" i="13" s="1"/>
  <c r="D291" i="11" s="1"/>
  <c r="T216" i="13"/>
  <c r="D216" i="13" s="1"/>
  <c r="D216" i="11" s="1"/>
  <c r="T320" i="13"/>
  <c r="D320" i="13" s="1"/>
  <c r="D320" i="11" s="1"/>
  <c r="T286" i="13"/>
  <c r="D286" i="13" s="1"/>
  <c r="D286" i="11" s="1"/>
  <c r="T337" i="13"/>
  <c r="D337" i="13" s="1"/>
  <c r="D337" i="11" s="1"/>
  <c r="T322" i="13"/>
  <c r="D322" i="13" s="1"/>
  <c r="D322" i="11" s="1"/>
  <c r="T197" i="13"/>
  <c r="D197" i="13" s="1"/>
  <c r="D197" i="11" s="1"/>
  <c r="T276" i="13"/>
  <c r="D276" i="13" s="1"/>
  <c r="D276" i="11" s="1"/>
  <c r="T255" i="13"/>
  <c r="D255" i="13" s="1"/>
  <c r="D255" i="11" s="1"/>
  <c r="T245" i="13"/>
  <c r="D245" i="13" s="1"/>
  <c r="D245" i="11" s="1"/>
  <c r="T208" i="13"/>
  <c r="D208" i="13" s="1"/>
  <c r="D208" i="11" s="1"/>
  <c r="T313" i="13"/>
  <c r="D313" i="13" s="1"/>
  <c r="D313" i="11" s="1"/>
  <c r="T279" i="13"/>
  <c r="D279" i="13" s="1"/>
  <c r="D279" i="11" s="1"/>
  <c r="T236" i="13"/>
  <c r="D236" i="13" s="1"/>
  <c r="D236" i="11" s="1"/>
  <c r="T212" i="13"/>
  <c r="D212" i="13" s="1"/>
  <c r="D212" i="11" s="1"/>
  <c r="T288" i="13"/>
  <c r="D288" i="13" s="1"/>
  <c r="D288" i="11" s="1"/>
  <c r="T275" i="13"/>
  <c r="D275" i="13" s="1"/>
  <c r="D275" i="11" s="1"/>
  <c r="T295" i="13"/>
  <c r="D295" i="13" s="1"/>
  <c r="D295" i="11" s="1"/>
  <c r="T296" i="13"/>
  <c r="D296" i="13" s="1"/>
  <c r="D296" i="11" s="1"/>
  <c r="T239" i="13"/>
  <c r="D239" i="13" s="1"/>
  <c r="D239" i="11" s="1"/>
  <c r="T240" i="13"/>
  <c r="D240" i="13" s="1"/>
  <c r="D240" i="11" s="1"/>
  <c r="T297" i="13"/>
  <c r="D297" i="13" s="1"/>
  <c r="D297" i="11" s="1"/>
  <c r="T273" i="13"/>
  <c r="D273" i="13" s="1"/>
  <c r="D273" i="11" s="1"/>
  <c r="T330" i="13"/>
  <c r="D330" i="13" s="1"/>
  <c r="D330" i="11" s="1"/>
  <c r="T243" i="13"/>
  <c r="D243" i="13" s="1"/>
  <c r="D243" i="11" s="1"/>
  <c r="T315" i="13"/>
  <c r="D315" i="13" s="1"/>
  <c r="D315" i="11" s="1"/>
  <c r="T294" i="13"/>
  <c r="D294" i="13" s="1"/>
  <c r="D294" i="11" s="1"/>
  <c r="T278" i="13"/>
  <c r="D278" i="13" s="1"/>
  <c r="D278" i="11" s="1"/>
  <c r="T246" i="13"/>
  <c r="D246" i="13" s="1"/>
  <c r="D246" i="11" s="1"/>
  <c r="T222" i="13"/>
  <c r="D222" i="13" s="1"/>
  <c r="D222" i="11" s="1"/>
  <c r="T192" i="13"/>
  <c r="D192" i="13" s="1"/>
  <c r="D192" i="11" s="1"/>
  <c r="T326" i="13"/>
  <c r="D326" i="13" s="1"/>
  <c r="D326" i="11" s="1"/>
  <c r="T318" i="13"/>
  <c r="D318" i="13" s="1"/>
  <c r="D318" i="11" s="1"/>
  <c r="T304" i="13"/>
  <c r="D304" i="13" s="1"/>
  <c r="D304" i="11" s="1"/>
  <c r="T237" i="13"/>
  <c r="D237" i="13" s="1"/>
  <c r="D237" i="11" s="1"/>
  <c r="T211" i="13"/>
  <c r="D211" i="13" s="1"/>
  <c r="D211" i="11" s="1"/>
  <c r="D218" i="13"/>
  <c r="D218" i="11" s="1"/>
  <c r="D213" i="13"/>
  <c r="D213" i="11" s="1"/>
  <c r="B213" i="11" s="1"/>
  <c r="B213" i="13" s="1"/>
  <c r="D261" i="13"/>
  <c r="D261" i="11" s="1"/>
  <c r="D259" i="13"/>
  <c r="D259" i="11" s="1"/>
  <c r="C259" i="11" s="1"/>
  <c r="C259" i="13" s="1"/>
  <c r="D282" i="13"/>
  <c r="D282" i="11" s="1"/>
  <c r="D262" i="13"/>
  <c r="D262" i="11" s="1"/>
  <c r="B262" i="11" s="1"/>
  <c r="B262" i="13" s="1"/>
  <c r="D285" i="13"/>
  <c r="D285" i="11" s="1"/>
  <c r="B285" i="11" s="1"/>
  <c r="B285" i="13" s="1"/>
  <c r="D309" i="13"/>
  <c r="D309" i="11" s="1"/>
  <c r="D182" i="13"/>
  <c r="D182" i="11" s="1"/>
  <c r="B182" i="11" s="1"/>
  <c r="B182" i="13" s="1"/>
  <c r="T110" i="13"/>
  <c r="D110" i="13" s="1"/>
  <c r="D110" i="11" s="1"/>
  <c r="B110" i="11" s="1"/>
  <c r="B110" i="13" s="1"/>
  <c r="T153" i="13"/>
  <c r="D153" i="13" s="1"/>
  <c r="D153" i="11" s="1"/>
  <c r="C153" i="11" s="1"/>
  <c r="C153" i="13" s="1"/>
  <c r="T37" i="13"/>
  <c r="D37" i="13" s="1"/>
  <c r="D37" i="11" s="1"/>
  <c r="B37" i="11" s="1"/>
  <c r="B37" i="13" s="1"/>
  <c r="T161" i="13"/>
  <c r="D161" i="13" s="1"/>
  <c r="D161" i="11" s="1"/>
  <c r="C161" i="11" s="1"/>
  <c r="C161" i="13" s="1"/>
  <c r="T96" i="13"/>
  <c r="D96" i="13" s="1"/>
  <c r="D96" i="11" s="1"/>
  <c r="C96" i="11" s="1"/>
  <c r="C96" i="13" s="1"/>
  <c r="T47" i="13"/>
  <c r="D47" i="13" s="1"/>
  <c r="D47" i="11" s="1"/>
  <c r="T141" i="13"/>
  <c r="D141" i="13" s="1"/>
  <c r="D141" i="11" s="1"/>
  <c r="T31" i="13"/>
  <c r="D31" i="13" s="1"/>
  <c r="D31" i="11" s="1"/>
  <c r="B31" i="11" s="1"/>
  <c r="B31" i="13" s="1"/>
  <c r="T70" i="13"/>
  <c r="D70" i="13" s="1"/>
  <c r="D70" i="11" s="1"/>
  <c r="C70" i="11" s="1"/>
  <c r="C70" i="13" s="1"/>
  <c r="T53" i="13"/>
  <c r="D53" i="13" s="1"/>
  <c r="D53" i="11" s="1"/>
  <c r="T51" i="13"/>
  <c r="D51" i="13" s="1"/>
  <c r="D51" i="11" s="1"/>
  <c r="B51" i="11" s="1"/>
  <c r="B51" i="13" s="1"/>
  <c r="T179" i="13"/>
  <c r="D179" i="13" s="1"/>
  <c r="D179" i="11" s="1"/>
  <c r="T165" i="13"/>
  <c r="D165" i="13" s="1"/>
  <c r="D165" i="11" s="1"/>
  <c r="T23" i="13"/>
  <c r="D23" i="13" s="1"/>
  <c r="D23" i="11" s="1"/>
  <c r="T62" i="13"/>
  <c r="D62" i="13" s="1"/>
  <c r="D62" i="11" s="1"/>
  <c r="T168" i="13"/>
  <c r="D168" i="13" s="1"/>
  <c r="D168" i="11" s="1"/>
  <c r="T83" i="13"/>
  <c r="D83" i="13" s="1"/>
  <c r="D83" i="11" s="1"/>
  <c r="C83" i="11" s="1"/>
  <c r="C83" i="13" s="1"/>
  <c r="T109" i="13"/>
  <c r="D109" i="13" s="1"/>
  <c r="D109" i="11" s="1"/>
  <c r="C109" i="11" s="1"/>
  <c r="C109" i="13" s="1"/>
  <c r="T98" i="13"/>
  <c r="D98" i="13" s="1"/>
  <c r="D98" i="11" s="1"/>
  <c r="T114" i="13"/>
  <c r="D114" i="13" s="1"/>
  <c r="D114" i="11" s="1"/>
  <c r="B114" i="11" s="1"/>
  <c r="B114" i="13" s="1"/>
  <c r="T21" i="13"/>
  <c r="D21" i="13" s="1"/>
  <c r="D21" i="11" s="1"/>
  <c r="B21" i="11" s="1"/>
  <c r="B21" i="13" s="1"/>
  <c r="T93" i="13"/>
  <c r="D93" i="13" s="1"/>
  <c r="D93" i="11" s="1"/>
  <c r="T50" i="13"/>
  <c r="D50" i="13" s="1"/>
  <c r="D50" i="11" s="1"/>
  <c r="C50" i="11" s="1"/>
  <c r="C50" i="13" s="1"/>
  <c r="T145" i="13"/>
  <c r="D145" i="13" s="1"/>
  <c r="D145" i="11" s="1"/>
  <c r="B145" i="11" s="1"/>
  <c r="B145" i="13" s="1"/>
  <c r="T28" i="13"/>
  <c r="D28" i="13" s="1"/>
  <c r="D28" i="11" s="1"/>
  <c r="T136" i="13"/>
  <c r="D136" i="13" s="1"/>
  <c r="D136" i="11" s="1"/>
  <c r="C136" i="11" s="1"/>
  <c r="C136" i="13" s="1"/>
  <c r="T104" i="13"/>
  <c r="D104" i="13" s="1"/>
  <c r="D104" i="11" s="1"/>
  <c r="T105" i="13"/>
  <c r="D105" i="13" s="1"/>
  <c r="D105" i="11" s="1"/>
  <c r="B105" i="11" s="1"/>
  <c r="B105" i="13" s="1"/>
  <c r="T33" i="13"/>
  <c r="D33" i="13" s="1"/>
  <c r="D33" i="11" s="1"/>
  <c r="C33" i="11" s="1"/>
  <c r="C33" i="13" s="1"/>
  <c r="T151" i="13"/>
  <c r="D151" i="13" s="1"/>
  <c r="D151" i="11" s="1"/>
  <c r="T177" i="13"/>
  <c r="D177" i="13" s="1"/>
  <c r="D177" i="11" s="1"/>
  <c r="C177" i="11" s="1"/>
  <c r="C177" i="13" s="1"/>
  <c r="T56" i="13"/>
  <c r="D56" i="13" s="1"/>
  <c r="D56" i="11" s="1"/>
  <c r="T40" i="13"/>
  <c r="D40" i="13" s="1"/>
  <c r="D40" i="11" s="1"/>
  <c r="T123" i="13"/>
  <c r="D123" i="13" s="1"/>
  <c r="D123" i="11" s="1"/>
  <c r="C123" i="11" s="1"/>
  <c r="C123" i="13" s="1"/>
  <c r="T95" i="13"/>
  <c r="D95" i="13" s="1"/>
  <c r="D95" i="11" s="1"/>
  <c r="T154" i="13"/>
  <c r="D154" i="13" s="1"/>
  <c r="D154" i="11" s="1"/>
  <c r="T101" i="13"/>
  <c r="T86" i="13"/>
  <c r="D86" i="13" s="1"/>
  <c r="D86" i="11" s="1"/>
  <c r="T157" i="13"/>
  <c r="D157" i="13" s="1"/>
  <c r="D157" i="11" s="1"/>
  <c r="C157" i="11" s="1"/>
  <c r="C157" i="13" s="1"/>
  <c r="T75" i="13"/>
  <c r="D75" i="13" s="1"/>
  <c r="D75" i="11" s="1"/>
  <c r="C75" i="11" s="1"/>
  <c r="C75" i="13" s="1"/>
  <c r="T91" i="13"/>
  <c r="D91" i="13" s="1"/>
  <c r="D91" i="11" s="1"/>
  <c r="B91" i="11" s="1"/>
  <c r="B91" i="13" s="1"/>
  <c r="T122" i="13"/>
  <c r="D122" i="13" s="1"/>
  <c r="D122" i="11" s="1"/>
  <c r="C122" i="11" s="1"/>
  <c r="C122" i="13" s="1"/>
  <c r="T99" i="13"/>
  <c r="T80" i="13"/>
  <c r="D80" i="13" s="1"/>
  <c r="D80" i="11" s="1"/>
  <c r="B80" i="11" s="1"/>
  <c r="B80" i="13" s="1"/>
  <c r="T61" i="13"/>
  <c r="D61" i="13" s="1"/>
  <c r="D61" i="11" s="1"/>
  <c r="T44" i="13"/>
  <c r="D44" i="13" s="1"/>
  <c r="D44" i="11" s="1"/>
  <c r="T135" i="13"/>
  <c r="D135" i="13" s="1"/>
  <c r="D135" i="11" s="1"/>
  <c r="C135" i="11" s="1"/>
  <c r="C135" i="13" s="1"/>
  <c r="T166" i="13"/>
  <c r="D166" i="13" s="1"/>
  <c r="D166" i="11" s="1"/>
  <c r="T174" i="13"/>
  <c r="D174" i="13" s="1"/>
  <c r="D174" i="11" s="1"/>
  <c r="C174" i="11" s="1"/>
  <c r="C174" i="13" s="1"/>
  <c r="T66" i="13"/>
  <c r="D66" i="13" s="1"/>
  <c r="D66" i="11" s="1"/>
  <c r="T167" i="13"/>
  <c r="D167" i="13" s="1"/>
  <c r="D167" i="11" s="1"/>
  <c r="C167" i="11" s="1"/>
  <c r="C167" i="13" s="1"/>
  <c r="T73" i="13"/>
  <c r="D73" i="13" s="1"/>
  <c r="D73" i="11" s="1"/>
  <c r="B73" i="11" s="1"/>
  <c r="B73" i="13" s="1"/>
  <c r="T89" i="13"/>
  <c r="D89" i="13" s="1"/>
  <c r="D89" i="11" s="1"/>
  <c r="T144" i="13"/>
  <c r="D144" i="13" s="1"/>
  <c r="D144" i="11" s="1"/>
  <c r="T54" i="13"/>
  <c r="D54" i="13" s="1"/>
  <c r="D54" i="11" s="1"/>
  <c r="T97" i="13"/>
  <c r="D97" i="13" s="1"/>
  <c r="D97" i="11" s="1"/>
  <c r="C97" i="11" s="1"/>
  <c r="C97" i="13" s="1"/>
  <c r="T111" i="13"/>
  <c r="D111" i="13" s="1"/>
  <c r="D111" i="11" s="1"/>
  <c r="C111" i="11" s="1"/>
  <c r="C111" i="13" s="1"/>
  <c r="T38" i="13"/>
  <c r="D38" i="13" s="1"/>
  <c r="D38" i="11" s="1"/>
  <c r="T127" i="13"/>
  <c r="D127" i="13" s="1"/>
  <c r="D127" i="11" s="1"/>
  <c r="T22" i="13"/>
  <c r="D22" i="13" s="1"/>
  <c r="D22" i="11" s="1"/>
  <c r="T107" i="13"/>
  <c r="D107" i="13" s="1"/>
  <c r="D107" i="11" s="1"/>
  <c r="T173" i="13"/>
  <c r="D173" i="13" s="1"/>
  <c r="D173" i="11" s="1"/>
  <c r="T138" i="13"/>
  <c r="D138" i="13" s="1"/>
  <c r="D138" i="11" s="1"/>
  <c r="C138" i="11" s="1"/>
  <c r="C138" i="13" s="1"/>
  <c r="T82" i="13"/>
  <c r="D82" i="13" s="1"/>
  <c r="D82" i="11" s="1"/>
  <c r="C82" i="11" s="1"/>
  <c r="C82" i="13" s="1"/>
  <c r="T106" i="13"/>
  <c r="D106" i="13" s="1"/>
  <c r="D106" i="11" s="1"/>
  <c r="B106" i="11" s="1"/>
  <c r="B106" i="13" s="1"/>
  <c r="T63" i="13"/>
  <c r="D63" i="13" s="1"/>
  <c r="D63" i="11" s="1"/>
  <c r="T72" i="13"/>
  <c r="D72" i="13" s="1"/>
  <c r="D72" i="11" s="1"/>
  <c r="C72" i="11" s="1"/>
  <c r="C72" i="13" s="1"/>
  <c r="T175" i="13"/>
  <c r="D175" i="13" s="1"/>
  <c r="D175" i="11" s="1"/>
  <c r="T57" i="13"/>
  <c r="D57" i="13" s="1"/>
  <c r="D57" i="11" s="1"/>
  <c r="B57" i="11" s="1"/>
  <c r="B57" i="13" s="1"/>
  <c r="T143" i="13"/>
  <c r="D143" i="13" s="1"/>
  <c r="D143" i="11" s="1"/>
  <c r="T26" i="13"/>
  <c r="D26" i="13" s="1"/>
  <c r="D26" i="11" s="1"/>
  <c r="C26" i="11" s="1"/>
  <c r="C26" i="13" s="1"/>
  <c r="T131" i="13"/>
  <c r="D131" i="13" s="1"/>
  <c r="D131" i="11" s="1"/>
  <c r="B131" i="11" s="1"/>
  <c r="B131" i="13" s="1"/>
  <c r="T85" i="13"/>
  <c r="T102" i="13"/>
  <c r="D102" i="13" s="1"/>
  <c r="D102" i="11" s="1"/>
  <c r="B102" i="11" s="1"/>
  <c r="B102" i="13" s="1"/>
  <c r="T125" i="13"/>
  <c r="D125" i="13" s="1"/>
  <c r="D125" i="11" s="1"/>
  <c r="C125" i="11" s="1"/>
  <c r="C125" i="13" s="1"/>
  <c r="T52" i="13"/>
  <c r="D52" i="13" s="1"/>
  <c r="D52" i="11" s="1"/>
  <c r="T29" i="13"/>
  <c r="D29" i="13" s="1"/>
  <c r="D29" i="11" s="1"/>
  <c r="T69" i="13"/>
  <c r="D69" i="13" s="1"/>
  <c r="D69" i="11" s="1"/>
  <c r="T148" i="13"/>
  <c r="D148" i="13" s="1"/>
  <c r="D148" i="11" s="1"/>
  <c r="B148" i="11" s="1"/>
  <c r="B148" i="13" s="1"/>
  <c r="T117" i="13"/>
  <c r="D117" i="13" s="1"/>
  <c r="D117" i="11" s="1"/>
  <c r="T150" i="13"/>
  <c r="D150" i="13" s="1"/>
  <c r="D150" i="11" s="1"/>
  <c r="C150" i="11" s="1"/>
  <c r="C150" i="13" s="1"/>
  <c r="T55" i="13"/>
  <c r="D55" i="13" s="1"/>
  <c r="D55" i="11" s="1"/>
  <c r="C55" i="11" s="1"/>
  <c r="C55" i="13" s="1"/>
  <c r="T39" i="13"/>
  <c r="D39" i="13" s="1"/>
  <c r="D39" i="11" s="1"/>
  <c r="T118" i="13"/>
  <c r="D118" i="13" s="1"/>
  <c r="D118" i="11" s="1"/>
  <c r="C118" i="11" s="1"/>
  <c r="C118" i="13" s="1"/>
  <c r="T108" i="13"/>
  <c r="D108" i="13" s="1"/>
  <c r="D108" i="11" s="1"/>
  <c r="T84" i="13"/>
  <c r="D84" i="13" s="1"/>
  <c r="D84" i="11" s="1"/>
  <c r="T59" i="13"/>
  <c r="D59" i="13" s="1"/>
  <c r="D59" i="11" s="1"/>
  <c r="T77" i="13"/>
  <c r="D77" i="13" s="1"/>
  <c r="D77" i="11" s="1"/>
  <c r="T162" i="13"/>
  <c r="D162" i="13" s="1"/>
  <c r="D162" i="11" s="1"/>
  <c r="T134" i="13"/>
  <c r="D134" i="13" s="1"/>
  <c r="D134" i="11" s="1"/>
  <c r="B134" i="11" s="1"/>
  <c r="B134" i="13" s="1"/>
  <c r="T178" i="13"/>
  <c r="D178" i="13" s="1"/>
  <c r="D178" i="11" s="1"/>
  <c r="T112" i="13"/>
  <c r="D112" i="13" s="1"/>
  <c r="D112" i="11" s="1"/>
  <c r="T92" i="13"/>
  <c r="D92" i="13" s="1"/>
  <c r="D92" i="11" s="1"/>
  <c r="C92" i="11" s="1"/>
  <c r="C92" i="13" s="1"/>
  <c r="T158" i="13"/>
  <c r="D158" i="13" s="1"/>
  <c r="D158" i="11" s="1"/>
  <c r="T126" i="13"/>
  <c r="D126" i="13" s="1"/>
  <c r="D126" i="11" s="1"/>
  <c r="T124" i="13"/>
  <c r="D124" i="13" s="1"/>
  <c r="D124" i="11" s="1"/>
  <c r="T140" i="13"/>
  <c r="D140" i="13" s="1"/>
  <c r="D140" i="11" s="1"/>
  <c r="T100" i="13"/>
  <c r="D100" i="13" s="1"/>
  <c r="D100" i="11" s="1"/>
  <c r="T36" i="13"/>
  <c r="D36" i="13" s="1"/>
  <c r="D36" i="11" s="1"/>
  <c r="T45" i="13"/>
  <c r="D45" i="13" s="1"/>
  <c r="D45" i="11" s="1"/>
  <c r="T115" i="13"/>
  <c r="D115" i="13" s="1"/>
  <c r="D115" i="11" s="1"/>
  <c r="T64" i="13"/>
  <c r="D64" i="13" s="1"/>
  <c r="D64" i="11" s="1"/>
  <c r="T48" i="13"/>
  <c r="D48" i="13" s="1"/>
  <c r="D48" i="11" s="1"/>
  <c r="B48" i="11" s="1"/>
  <c r="B48" i="13" s="1"/>
  <c r="T142" i="13"/>
  <c r="D142" i="13" s="1"/>
  <c r="D142" i="11" s="1"/>
  <c r="T121" i="13"/>
  <c r="D121" i="13" s="1"/>
  <c r="D121" i="11" s="1"/>
  <c r="T176" i="13"/>
  <c r="D176" i="13" s="1"/>
  <c r="D176" i="11" s="1"/>
  <c r="B176" i="11" s="1"/>
  <c r="B176" i="13" s="1"/>
  <c r="T156" i="13"/>
  <c r="D156" i="13" s="1"/>
  <c r="D156" i="11" s="1"/>
  <c r="C156" i="11" s="1"/>
  <c r="C156" i="13" s="1"/>
  <c r="T71" i="13"/>
  <c r="D71" i="13" s="1"/>
  <c r="D71" i="11" s="1"/>
  <c r="T90" i="13"/>
  <c r="D90" i="13" s="1"/>
  <c r="D90" i="11" s="1"/>
  <c r="B90" i="11" s="1"/>
  <c r="B90" i="13" s="1"/>
  <c r="T87" i="13"/>
  <c r="D87" i="13" s="1"/>
  <c r="D87" i="11" s="1"/>
  <c r="T60" i="13"/>
  <c r="D60" i="13" s="1"/>
  <c r="D60" i="11" s="1"/>
  <c r="T68" i="13"/>
  <c r="D68" i="13" s="1"/>
  <c r="D68" i="11" s="1"/>
  <c r="B68" i="11" s="1"/>
  <c r="B68" i="13" s="1"/>
  <c r="T79" i="13"/>
  <c r="D79" i="13" s="1"/>
  <c r="D79" i="11" s="1"/>
  <c r="T103" i="13"/>
  <c r="D103" i="13" s="1"/>
  <c r="D103" i="11" s="1"/>
  <c r="T172" i="13"/>
  <c r="D172" i="13" s="1"/>
  <c r="D172" i="11" s="1"/>
  <c r="C172" i="11" s="1"/>
  <c r="C172" i="13" s="1"/>
  <c r="T159" i="13"/>
  <c r="D159" i="13" s="1"/>
  <c r="D159" i="11" s="1"/>
  <c r="T43" i="13"/>
  <c r="D43" i="13" s="1"/>
  <c r="D43" i="11" s="1"/>
  <c r="T171" i="13"/>
  <c r="D171" i="13" s="1"/>
  <c r="D171" i="11" s="1"/>
  <c r="T88" i="13"/>
  <c r="D88" i="13" s="1"/>
  <c r="D88" i="11" s="1"/>
  <c r="T147" i="13"/>
  <c r="D147" i="13" s="1"/>
  <c r="D147" i="11" s="1"/>
  <c r="T160" i="13"/>
  <c r="D160" i="13" s="1"/>
  <c r="D160" i="11" s="1"/>
  <c r="T129" i="13"/>
  <c r="D129" i="13" s="1"/>
  <c r="D129" i="11" s="1"/>
  <c r="T67" i="13"/>
  <c r="D67" i="13" s="1"/>
  <c r="D67" i="11" s="1"/>
  <c r="C67" i="11" s="1"/>
  <c r="C67" i="13" s="1"/>
  <c r="T58" i="13"/>
  <c r="D58" i="13" s="1"/>
  <c r="D58" i="11" s="1"/>
  <c r="T41" i="13"/>
  <c r="D41" i="13" s="1"/>
  <c r="D41" i="11" s="1"/>
  <c r="T133" i="13"/>
  <c r="D133" i="13" s="1"/>
  <c r="D133" i="11" s="1"/>
  <c r="T24" i="13"/>
  <c r="D24" i="13" s="1"/>
  <c r="D24" i="11" s="1"/>
  <c r="T139" i="13"/>
  <c r="D139" i="13" s="1"/>
  <c r="D139" i="11" s="1"/>
  <c r="C139" i="11" s="1"/>
  <c r="C139" i="13" s="1"/>
  <c r="T42" i="13"/>
  <c r="D42" i="13" s="1"/>
  <c r="D42" i="11" s="1"/>
  <c r="B42" i="11" s="1"/>
  <c r="B42" i="13" s="1"/>
  <c r="T25" i="13"/>
  <c r="D25" i="13" s="1"/>
  <c r="D25" i="11" s="1"/>
  <c r="T27" i="13"/>
  <c r="D27" i="13" s="1"/>
  <c r="D27" i="11" s="1"/>
  <c r="T155" i="13"/>
  <c r="D155" i="13" s="1"/>
  <c r="D155" i="11" s="1"/>
  <c r="C155" i="11" s="1"/>
  <c r="C155" i="13" s="1"/>
  <c r="T116" i="13"/>
  <c r="D116" i="13" s="1"/>
  <c r="D116" i="11" s="1"/>
  <c r="C116" i="11" s="1"/>
  <c r="C116" i="13" s="1"/>
  <c r="T35" i="13"/>
  <c r="D35" i="13" s="1"/>
  <c r="D35" i="11" s="1"/>
  <c r="T163" i="13"/>
  <c r="D163" i="13" s="1"/>
  <c r="D163" i="11" s="1"/>
  <c r="C163" i="11" s="1"/>
  <c r="C163" i="13" s="1"/>
  <c r="T20" i="13"/>
  <c r="D20" i="13" s="1"/>
  <c r="D20" i="11" s="1"/>
  <c r="T34" i="13"/>
  <c r="D34" i="13" s="1"/>
  <c r="D34" i="11" s="1"/>
  <c r="T46" i="13"/>
  <c r="D46" i="13" s="1"/>
  <c r="D46" i="11" s="1"/>
  <c r="T30" i="13"/>
  <c r="D30" i="13" s="1"/>
  <c r="D30" i="11" s="1"/>
  <c r="T169" i="13"/>
  <c r="D169" i="13" s="1"/>
  <c r="D169" i="11" s="1"/>
  <c r="T130" i="13"/>
  <c r="D130" i="13" s="1"/>
  <c r="D130" i="11" s="1"/>
  <c r="T128" i="13"/>
  <c r="D128" i="13" s="1"/>
  <c r="D128" i="11" s="1"/>
  <c r="T94" i="13"/>
  <c r="D94" i="13" s="1"/>
  <c r="D94" i="11" s="1"/>
  <c r="T149" i="13"/>
  <c r="D149" i="13" s="1"/>
  <c r="D149" i="11" s="1"/>
  <c r="T113" i="13"/>
  <c r="D113" i="13" s="1"/>
  <c r="D113" i="11" s="1"/>
  <c r="T74" i="13"/>
  <c r="D74" i="13" s="1"/>
  <c r="D74" i="11" s="1"/>
  <c r="B74" i="11" s="1"/>
  <c r="B74" i="13" s="1"/>
  <c r="T164" i="13"/>
  <c r="D164" i="13" s="1"/>
  <c r="D164" i="11" s="1"/>
  <c r="T152" i="13"/>
  <c r="D152" i="13" s="1"/>
  <c r="D152" i="11" s="1"/>
  <c r="C152" i="11" s="1"/>
  <c r="C152" i="13" s="1"/>
  <c r="T132" i="13"/>
  <c r="D132" i="13" s="1"/>
  <c r="D132" i="11" s="1"/>
  <c r="C132" i="11" s="1"/>
  <c r="C132" i="13" s="1"/>
  <c r="T146" i="13"/>
  <c r="D146" i="13" s="1"/>
  <c r="D146" i="11" s="1"/>
  <c r="T120" i="13"/>
  <c r="D120" i="13" s="1"/>
  <c r="D120" i="11" s="1"/>
  <c r="T76" i="13"/>
  <c r="D76" i="13" s="1"/>
  <c r="D76" i="11" s="1"/>
  <c r="T65" i="13"/>
  <c r="D65" i="13" s="1"/>
  <c r="D65" i="11" s="1"/>
  <c r="B65" i="11" s="1"/>
  <c r="B65" i="13" s="1"/>
  <c r="T49" i="13"/>
  <c r="D49" i="13" s="1"/>
  <c r="D49" i="11" s="1"/>
  <c r="C49" i="11" s="1"/>
  <c r="C49" i="13" s="1"/>
  <c r="T32" i="13"/>
  <c r="D32" i="13" s="1"/>
  <c r="D32" i="11" s="1"/>
  <c r="T119" i="13"/>
  <c r="D119" i="13" s="1"/>
  <c r="D119" i="11" s="1"/>
  <c r="T137" i="13"/>
  <c r="D137" i="13" s="1"/>
  <c r="D137" i="11" s="1"/>
  <c r="T81" i="13"/>
  <c r="D81" i="13" s="1"/>
  <c r="D81" i="11" s="1"/>
  <c r="T170" i="13"/>
  <c r="D170" i="13" s="1"/>
  <c r="D170" i="11" s="1"/>
  <c r="T78" i="13"/>
  <c r="D78" i="13" s="1"/>
  <c r="D78" i="11" s="1"/>
  <c r="D85" i="13"/>
  <c r="D85" i="11" s="1"/>
  <c r="B85" i="11" s="1"/>
  <c r="B85" i="13" s="1"/>
  <c r="D99" i="13"/>
  <c r="D99" i="11" s="1"/>
  <c r="B99" i="11" s="1"/>
  <c r="B99" i="13" s="1"/>
  <c r="D101" i="13"/>
  <c r="D101" i="11" s="1"/>
  <c r="C101" i="11" s="1"/>
  <c r="C101" i="13" s="1"/>
  <c r="B845" i="11"/>
  <c r="B845" i="13" s="1"/>
  <c r="C845" i="11"/>
  <c r="C845" i="13" s="1"/>
  <c r="B911" i="11"/>
  <c r="B911" i="13" s="1"/>
  <c r="C911" i="11"/>
  <c r="C911" i="13" s="1"/>
  <c r="B886" i="11"/>
  <c r="B886" i="13" s="1"/>
  <c r="C886" i="11"/>
  <c r="C886" i="13" s="1"/>
  <c r="C661" i="11"/>
  <c r="C661" i="13" s="1"/>
  <c r="C934" i="11"/>
  <c r="C934" i="13" s="1"/>
  <c r="B934" i="11"/>
  <c r="B934" i="13" s="1"/>
  <c r="B581" i="11"/>
  <c r="B581" i="13" s="1"/>
  <c r="B804" i="11"/>
  <c r="B804" i="13" s="1"/>
  <c r="C804" i="11"/>
  <c r="C804" i="13" s="1"/>
  <c r="C364" i="11"/>
  <c r="C364" i="13" s="1"/>
  <c r="B872" i="11"/>
  <c r="B872" i="13" s="1"/>
  <c r="C872" i="11"/>
  <c r="C872" i="13" s="1"/>
  <c r="B756" i="11"/>
  <c r="B756" i="13" s="1"/>
  <c r="C756" i="11"/>
  <c r="C756" i="13" s="1"/>
  <c r="B986" i="11"/>
  <c r="B986" i="13" s="1"/>
  <c r="C986" i="11"/>
  <c r="C986" i="13" s="1"/>
  <c r="B833" i="11"/>
  <c r="B833" i="13" s="1"/>
  <c r="C833" i="11"/>
  <c r="C833" i="13" s="1"/>
  <c r="C750" i="11"/>
  <c r="C750" i="13" s="1"/>
  <c r="B750" i="11"/>
  <c r="B750" i="13" s="1"/>
  <c r="B901" i="11"/>
  <c r="B901" i="13" s="1"/>
  <c r="C901" i="11"/>
  <c r="C901" i="13" s="1"/>
  <c r="B931" i="11"/>
  <c r="B931" i="13" s="1"/>
  <c r="C931" i="11"/>
  <c r="C931" i="13" s="1"/>
  <c r="B949" i="11"/>
  <c r="B949" i="13" s="1"/>
  <c r="C949" i="11"/>
  <c r="C949" i="13" s="1"/>
  <c r="B826" i="11"/>
  <c r="B826" i="13" s="1"/>
  <c r="C826" i="11"/>
  <c r="C826" i="13" s="1"/>
  <c r="C363" i="11"/>
  <c r="C363" i="13" s="1"/>
  <c r="C703" i="11"/>
  <c r="C703" i="13" s="1"/>
  <c r="B703" i="11"/>
  <c r="B703" i="13" s="1"/>
  <c r="B972" i="11"/>
  <c r="B972" i="13" s="1"/>
  <c r="C972" i="11"/>
  <c r="C972" i="13" s="1"/>
  <c r="B569" i="11"/>
  <c r="B569" i="13" s="1"/>
  <c r="B864" i="11"/>
  <c r="B864" i="13" s="1"/>
  <c r="C864" i="11"/>
  <c r="C864" i="13" s="1"/>
  <c r="C829" i="11"/>
  <c r="C829" i="13" s="1"/>
  <c r="B829" i="11"/>
  <c r="B829" i="13" s="1"/>
  <c r="B505" i="11"/>
  <c r="B505" i="13" s="1"/>
  <c r="C424" i="11"/>
  <c r="C424" i="13" s="1"/>
  <c r="B673" i="11"/>
  <c r="B673" i="13" s="1"/>
  <c r="C673" i="11"/>
  <c r="C673" i="13" s="1"/>
  <c r="C983" i="11"/>
  <c r="C983" i="13" s="1"/>
  <c r="B983" i="11"/>
  <c r="B983" i="13" s="1"/>
  <c r="B991" i="11"/>
  <c r="B991" i="13" s="1"/>
  <c r="C991" i="11"/>
  <c r="C991" i="13" s="1"/>
  <c r="B946" i="11"/>
  <c r="B946" i="13" s="1"/>
  <c r="C946" i="11"/>
  <c r="C946" i="13" s="1"/>
  <c r="B889" i="11"/>
  <c r="B889" i="13" s="1"/>
  <c r="C889" i="11"/>
  <c r="C889" i="13" s="1"/>
  <c r="C696" i="11"/>
  <c r="C696" i="13" s="1"/>
  <c r="B696" i="11"/>
  <c r="B696" i="13" s="1"/>
  <c r="B803" i="11"/>
  <c r="B803" i="13" s="1"/>
  <c r="C803" i="11"/>
  <c r="C803" i="13" s="1"/>
  <c r="C416" i="11"/>
  <c r="C416" i="13" s="1"/>
  <c r="B578" i="11"/>
  <c r="B578" i="13" s="1"/>
  <c r="B760" i="11"/>
  <c r="B760" i="13" s="1"/>
  <c r="C760" i="11"/>
  <c r="C760" i="13" s="1"/>
  <c r="B429" i="11"/>
  <c r="B429" i="13" s="1"/>
  <c r="C746" i="11"/>
  <c r="C746" i="13" s="1"/>
  <c r="B746" i="11"/>
  <c r="B746" i="13" s="1"/>
  <c r="B930" i="11"/>
  <c r="B930" i="13" s="1"/>
  <c r="C930" i="11"/>
  <c r="C930" i="13" s="1"/>
  <c r="B823" i="11"/>
  <c r="B823" i="13" s="1"/>
  <c r="C823" i="11"/>
  <c r="C823" i="13" s="1"/>
  <c r="B711" i="11"/>
  <c r="B711" i="13" s="1"/>
  <c r="C711" i="11"/>
  <c r="C711" i="13" s="1"/>
  <c r="B881" i="11"/>
  <c r="B881" i="13" s="1"/>
  <c r="C881" i="11"/>
  <c r="C881" i="13" s="1"/>
  <c r="B925" i="11"/>
  <c r="B925" i="13" s="1"/>
  <c r="C925" i="11"/>
  <c r="C925" i="13" s="1"/>
  <c r="B868" i="11"/>
  <c r="B868" i="13" s="1"/>
  <c r="C868" i="11"/>
  <c r="C868" i="13" s="1"/>
  <c r="B820" i="11"/>
  <c r="B820" i="13" s="1"/>
  <c r="C820" i="11"/>
  <c r="C820" i="13" s="1"/>
  <c r="B639" i="11"/>
  <c r="B639" i="13" s="1"/>
  <c r="B978" i="11"/>
  <c r="B978" i="13" s="1"/>
  <c r="C978" i="11"/>
  <c r="C978" i="13" s="1"/>
  <c r="C996" i="11"/>
  <c r="C996" i="13" s="1"/>
  <c r="B996" i="11"/>
  <c r="B996" i="13" s="1"/>
  <c r="C850" i="11"/>
  <c r="C850" i="13" s="1"/>
  <c r="B850" i="11"/>
  <c r="B850" i="13" s="1"/>
  <c r="C793" i="11"/>
  <c r="C793" i="13" s="1"/>
  <c r="B793" i="11"/>
  <c r="B793" i="13" s="1"/>
  <c r="C796" i="11"/>
  <c r="C796" i="13" s="1"/>
  <c r="B796" i="11"/>
  <c r="B796" i="13" s="1"/>
  <c r="C955" i="11"/>
  <c r="C955" i="13" s="1"/>
  <c r="B955" i="11"/>
  <c r="B955" i="13" s="1"/>
  <c r="B745" i="11"/>
  <c r="B745" i="13" s="1"/>
  <c r="C937" i="11"/>
  <c r="C937" i="13" s="1"/>
  <c r="B937" i="11"/>
  <c r="B937" i="13" s="1"/>
  <c r="B437" i="11"/>
  <c r="B437" i="13" s="1"/>
  <c r="C358" i="11"/>
  <c r="C358" i="13" s="1"/>
  <c r="B952" i="11"/>
  <c r="B952" i="13" s="1"/>
  <c r="C952" i="11"/>
  <c r="C952" i="13" s="1"/>
  <c r="B627" i="11"/>
  <c r="B627" i="13" s="1"/>
  <c r="B932" i="11"/>
  <c r="B932" i="13" s="1"/>
  <c r="C932" i="11"/>
  <c r="C932" i="13" s="1"/>
  <c r="B817" i="11"/>
  <c r="B817" i="13" s="1"/>
  <c r="C817" i="11"/>
  <c r="C817" i="13" s="1"/>
  <c r="B835" i="11"/>
  <c r="B835" i="13" s="1"/>
  <c r="C835" i="11"/>
  <c r="C835" i="13" s="1"/>
  <c r="C969" i="11"/>
  <c r="C969" i="13" s="1"/>
  <c r="B969" i="11"/>
  <c r="B969" i="13" s="1"/>
  <c r="B650" i="11"/>
  <c r="B650" i="13" s="1"/>
  <c r="C693" i="11"/>
  <c r="C693" i="13" s="1"/>
  <c r="B693" i="11"/>
  <c r="B693" i="13" s="1"/>
  <c r="C392" i="11"/>
  <c r="C392" i="13" s="1"/>
  <c r="B834" i="11"/>
  <c r="B834" i="13" s="1"/>
  <c r="C834" i="11"/>
  <c r="C834" i="13" s="1"/>
  <c r="C662" i="11"/>
  <c r="C662" i="13" s="1"/>
  <c r="B897" i="11"/>
  <c r="B897" i="13" s="1"/>
  <c r="C897" i="11"/>
  <c r="C897" i="13" s="1"/>
  <c r="C799" i="11"/>
  <c r="C799" i="13" s="1"/>
  <c r="B799" i="11"/>
  <c r="B799" i="13" s="1"/>
  <c r="B701" i="11"/>
  <c r="B701" i="13" s="1"/>
  <c r="C701" i="11"/>
  <c r="C701" i="13" s="1"/>
  <c r="B849" i="11"/>
  <c r="B849" i="13" s="1"/>
  <c r="C849" i="11"/>
  <c r="C849" i="13" s="1"/>
  <c r="B594" i="11"/>
  <c r="B594" i="13" s="1"/>
  <c r="C961" i="11"/>
  <c r="C961" i="13" s="1"/>
  <c r="B961" i="11"/>
  <c r="B961" i="13" s="1"/>
  <c r="B960" i="11"/>
  <c r="B960" i="13" s="1"/>
  <c r="C960" i="11"/>
  <c r="C960" i="13" s="1"/>
  <c r="B904" i="11"/>
  <c r="B904" i="13" s="1"/>
  <c r="C904" i="11"/>
  <c r="C904" i="13" s="1"/>
  <c r="B841" i="11"/>
  <c r="B841" i="13" s="1"/>
  <c r="C841" i="11"/>
  <c r="C841" i="13" s="1"/>
  <c r="B920" i="11"/>
  <c r="B920" i="13" s="1"/>
  <c r="C920" i="11"/>
  <c r="C920" i="13" s="1"/>
  <c r="B813" i="11"/>
  <c r="B813" i="13" s="1"/>
  <c r="C813" i="11"/>
  <c r="C813" i="13" s="1"/>
  <c r="B500" i="11"/>
  <c r="B500" i="13" s="1"/>
  <c r="C394" i="11"/>
  <c r="C394" i="13" s="1"/>
  <c r="B757" i="11"/>
  <c r="B757" i="13" s="1"/>
  <c r="C757" i="11"/>
  <c r="C757" i="13" s="1"/>
  <c r="B922" i="11"/>
  <c r="B922" i="13" s="1"/>
  <c r="C922" i="11"/>
  <c r="C922" i="13" s="1"/>
  <c r="B719" i="11"/>
  <c r="B719" i="13" s="1"/>
  <c r="B740" i="11"/>
  <c r="B740" i="13" s="1"/>
  <c r="B855" i="11"/>
  <c r="B855" i="13" s="1"/>
  <c r="C855" i="11"/>
  <c r="C855" i="13" s="1"/>
  <c r="B895" i="11"/>
  <c r="B895" i="13" s="1"/>
  <c r="C895" i="11"/>
  <c r="C895" i="13" s="1"/>
  <c r="B929" i="11"/>
  <c r="B929" i="13" s="1"/>
  <c r="C929" i="11"/>
  <c r="C929" i="13" s="1"/>
  <c r="B906" i="11"/>
  <c r="B906" i="13" s="1"/>
  <c r="C906" i="11"/>
  <c r="C906" i="13" s="1"/>
  <c r="B490" i="11"/>
  <c r="B490" i="13" s="1"/>
  <c r="B917" i="11"/>
  <c r="B917" i="13" s="1"/>
  <c r="C917" i="11"/>
  <c r="C917" i="13" s="1"/>
  <c r="C921" i="11"/>
  <c r="C921" i="13" s="1"/>
  <c r="B921" i="11"/>
  <c r="B921" i="13" s="1"/>
  <c r="C479" i="11"/>
  <c r="C479" i="13" s="1"/>
  <c r="B981" i="11"/>
  <c r="B981" i="13" s="1"/>
  <c r="C981" i="11"/>
  <c r="C981" i="13" s="1"/>
  <c r="B831" i="11"/>
  <c r="B831" i="13" s="1"/>
  <c r="C831" i="11"/>
  <c r="C831" i="13" s="1"/>
  <c r="C860" i="11"/>
  <c r="C860" i="13" s="1"/>
  <c r="B860" i="11"/>
  <c r="B860" i="13" s="1"/>
  <c r="B800" i="11"/>
  <c r="B800" i="13" s="1"/>
  <c r="C800" i="11"/>
  <c r="C800" i="13" s="1"/>
  <c r="B987" i="11"/>
  <c r="B987" i="13" s="1"/>
  <c r="C987" i="11"/>
  <c r="C987" i="13" s="1"/>
  <c r="B778" i="11"/>
  <c r="B778" i="13" s="1"/>
  <c r="C903" i="11"/>
  <c r="C903" i="13" s="1"/>
  <c r="B903" i="11"/>
  <c r="B903" i="13" s="1"/>
  <c r="B926" i="11"/>
  <c r="B926" i="13" s="1"/>
  <c r="C926" i="11"/>
  <c r="C926" i="13" s="1"/>
  <c r="C774" i="11"/>
  <c r="C774" i="13" s="1"/>
  <c r="B976" i="11"/>
  <c r="B976" i="13" s="1"/>
  <c r="C976" i="11"/>
  <c r="C976" i="13" s="1"/>
  <c r="B954" i="11"/>
  <c r="B954" i="13" s="1"/>
  <c r="C954" i="11"/>
  <c r="C954" i="13" s="1"/>
  <c r="B843" i="11"/>
  <c r="B843" i="13" s="1"/>
  <c r="C843" i="11"/>
  <c r="C843" i="13" s="1"/>
  <c r="B956" i="11"/>
  <c r="B956" i="13" s="1"/>
  <c r="C956" i="11"/>
  <c r="C956" i="13" s="1"/>
  <c r="B857" i="11"/>
  <c r="B857" i="13" s="1"/>
  <c r="C857" i="11"/>
  <c r="C857" i="13" s="1"/>
  <c r="B982" i="11"/>
  <c r="B982" i="13" s="1"/>
  <c r="C982" i="11"/>
  <c r="C982" i="13" s="1"/>
  <c r="B471" i="11"/>
  <c r="B471" i="13" s="1"/>
  <c r="B408" i="11"/>
  <c r="B408" i="13" s="1"/>
  <c r="B866" i="11"/>
  <c r="B866" i="13" s="1"/>
  <c r="C866" i="11"/>
  <c r="C866" i="13" s="1"/>
  <c r="C478" i="11"/>
  <c r="C478" i="13" s="1"/>
  <c r="B602" i="11"/>
  <c r="B602" i="13" s="1"/>
  <c r="B691" i="11"/>
  <c r="B691" i="13" s="1"/>
  <c r="B844" i="11"/>
  <c r="B844" i="13" s="1"/>
  <c r="C844" i="11"/>
  <c r="C844" i="13" s="1"/>
  <c r="B751" i="11"/>
  <c r="B751" i="13" s="1"/>
  <c r="C941" i="11"/>
  <c r="C941" i="13" s="1"/>
  <c r="B941" i="11"/>
  <c r="B941" i="13" s="1"/>
  <c r="B840" i="11"/>
  <c r="B840" i="13" s="1"/>
  <c r="C840" i="11"/>
  <c r="C840" i="13" s="1"/>
  <c r="B688" i="11"/>
  <c r="B688" i="13" s="1"/>
  <c r="C688" i="11"/>
  <c r="C688" i="13" s="1"/>
  <c r="B807" i="11"/>
  <c r="B807" i="13" s="1"/>
  <c r="C807" i="11"/>
  <c r="C807" i="13" s="1"/>
  <c r="C539" i="11"/>
  <c r="C539" i="13" s="1"/>
  <c r="B883" i="11"/>
  <c r="B883" i="13" s="1"/>
  <c r="C883" i="11"/>
  <c r="C883" i="13" s="1"/>
  <c r="C899" i="11"/>
  <c r="C899" i="13" s="1"/>
  <c r="B899" i="11"/>
  <c r="B899" i="13" s="1"/>
  <c r="B942" i="11"/>
  <c r="B942" i="13" s="1"/>
  <c r="C942" i="11"/>
  <c r="C942" i="13" s="1"/>
  <c r="C559" i="11"/>
  <c r="C559" i="13" s="1"/>
  <c r="B884" i="11"/>
  <c r="B884" i="13" s="1"/>
  <c r="C884" i="11"/>
  <c r="C884" i="13" s="1"/>
  <c r="C386" i="11"/>
  <c r="C386" i="13" s="1"/>
  <c r="B914" i="11"/>
  <c r="B914" i="13" s="1"/>
  <c r="C914" i="11"/>
  <c r="C914" i="13" s="1"/>
  <c r="C861" i="11"/>
  <c r="C861" i="13" s="1"/>
  <c r="B861" i="11"/>
  <c r="B861" i="13" s="1"/>
  <c r="C379" i="11"/>
  <c r="C379" i="13" s="1"/>
  <c r="B870" i="11"/>
  <c r="B870" i="13" s="1"/>
  <c r="C870" i="11"/>
  <c r="C870" i="13" s="1"/>
  <c r="C566" i="11"/>
  <c r="C566" i="13" s="1"/>
  <c r="B936" i="11"/>
  <c r="B936" i="13" s="1"/>
  <c r="C936" i="11"/>
  <c r="C936" i="13" s="1"/>
  <c r="B853" i="11"/>
  <c r="B853" i="13" s="1"/>
  <c r="C853" i="11"/>
  <c r="C853" i="13" s="1"/>
  <c r="C801" i="11"/>
  <c r="C801" i="13" s="1"/>
  <c r="B801" i="11"/>
  <c r="B801" i="13" s="1"/>
  <c r="B848" i="11"/>
  <c r="B848" i="13" s="1"/>
  <c r="C848" i="11"/>
  <c r="C848" i="13" s="1"/>
  <c r="B687" i="11"/>
  <c r="B687" i="13" s="1"/>
  <c r="C687" i="11"/>
  <c r="C687" i="13" s="1"/>
  <c r="B940" i="11"/>
  <c r="B940" i="13" s="1"/>
  <c r="C940" i="11"/>
  <c r="C940" i="13" s="1"/>
  <c r="C698" i="11"/>
  <c r="C698" i="13" s="1"/>
  <c r="B698" i="11"/>
  <c r="B698" i="13" s="1"/>
  <c r="B970" i="11"/>
  <c r="B970" i="13" s="1"/>
  <c r="C970" i="11"/>
  <c r="C970" i="13" s="1"/>
  <c r="C875" i="11"/>
  <c r="C875" i="13" s="1"/>
  <c r="B875" i="11"/>
  <c r="B875" i="13" s="1"/>
  <c r="C434" i="11"/>
  <c r="C434" i="13" s="1"/>
  <c r="B718" i="11"/>
  <c r="B718" i="13" s="1"/>
  <c r="C718" i="11"/>
  <c r="C718" i="13" s="1"/>
  <c r="C859" i="11"/>
  <c r="C859" i="13" s="1"/>
  <c r="B859" i="11"/>
  <c r="B859" i="13" s="1"/>
  <c r="B600" i="11"/>
  <c r="B600" i="13" s="1"/>
  <c r="B734" i="11"/>
  <c r="B734" i="13" s="1"/>
  <c r="C734" i="11"/>
  <c r="C734" i="13" s="1"/>
  <c r="C617" i="11"/>
  <c r="C617" i="13" s="1"/>
  <c r="B830" i="11"/>
  <c r="B830" i="13" s="1"/>
  <c r="C830" i="11"/>
  <c r="C830" i="13" s="1"/>
  <c r="B736" i="11"/>
  <c r="B736" i="13" s="1"/>
  <c r="C736" i="11"/>
  <c r="C736" i="13" s="1"/>
  <c r="B710" i="11"/>
  <c r="B710" i="13" s="1"/>
  <c r="C710" i="11"/>
  <c r="C710" i="13" s="1"/>
  <c r="B415" i="11"/>
  <c r="B415" i="13" s="1"/>
  <c r="B945" i="11"/>
  <c r="B945" i="13" s="1"/>
  <c r="C945" i="11"/>
  <c r="C945" i="13" s="1"/>
  <c r="B890" i="11"/>
  <c r="B890" i="13" s="1"/>
  <c r="C890" i="11"/>
  <c r="C890" i="13" s="1"/>
  <c r="B410" i="11"/>
  <c r="B410" i="13" s="1"/>
  <c r="C769" i="11"/>
  <c r="C769" i="13" s="1"/>
  <c r="B769" i="11"/>
  <c r="B769" i="13" s="1"/>
  <c r="B350" i="11"/>
  <c r="B350" i="13" s="1"/>
  <c r="C556" i="11"/>
  <c r="C556" i="13" s="1"/>
  <c r="B361" i="11"/>
  <c r="B361" i="13" s="1"/>
  <c r="C418" i="11"/>
  <c r="C418" i="13" s="1"/>
  <c r="B783" i="11"/>
  <c r="B783" i="13" s="1"/>
  <c r="C783" i="11"/>
  <c r="C783" i="13" s="1"/>
  <c r="B741" i="11"/>
  <c r="B741" i="13" s="1"/>
  <c r="C741" i="11"/>
  <c r="C741" i="13" s="1"/>
  <c r="B695" i="11"/>
  <c r="B695" i="13" s="1"/>
  <c r="C695" i="11"/>
  <c r="C695" i="13" s="1"/>
  <c r="C483" i="11"/>
  <c r="C483" i="13" s="1"/>
  <c r="B791" i="11"/>
  <c r="B791" i="13" s="1"/>
  <c r="C791" i="11"/>
  <c r="C791" i="13" s="1"/>
  <c r="B851" i="11"/>
  <c r="B851" i="13" s="1"/>
  <c r="C851" i="11"/>
  <c r="C851" i="13" s="1"/>
  <c r="B795" i="11"/>
  <c r="B795" i="13" s="1"/>
  <c r="C795" i="11"/>
  <c r="C795" i="13" s="1"/>
  <c r="C802" i="11"/>
  <c r="C802" i="13" s="1"/>
  <c r="B802" i="11"/>
  <c r="B802" i="13" s="1"/>
  <c r="C528" i="11"/>
  <c r="C528" i="13" s="1"/>
  <c r="C847" i="11"/>
  <c r="C847" i="13" s="1"/>
  <c r="B847" i="11"/>
  <c r="B847" i="13" s="1"/>
  <c r="B877" i="11"/>
  <c r="B877" i="13" s="1"/>
  <c r="C877" i="11"/>
  <c r="C877" i="13" s="1"/>
  <c r="B943" i="11"/>
  <c r="B943" i="13" s="1"/>
  <c r="C943" i="11"/>
  <c r="C943" i="13" s="1"/>
  <c r="B869" i="11"/>
  <c r="B869" i="13" s="1"/>
  <c r="C869" i="11"/>
  <c r="C869" i="13" s="1"/>
  <c r="C876" i="11"/>
  <c r="C876" i="13" s="1"/>
  <c r="B876" i="11"/>
  <c r="B876" i="13" s="1"/>
  <c r="C607" i="11"/>
  <c r="C607" i="13" s="1"/>
  <c r="C417" i="11"/>
  <c r="C417" i="13" s="1"/>
  <c r="B927" i="11"/>
  <c r="B927" i="13" s="1"/>
  <c r="C927" i="11"/>
  <c r="C927" i="13" s="1"/>
  <c r="C878" i="11"/>
  <c r="C878" i="13" s="1"/>
  <c r="B878" i="11"/>
  <c r="B878" i="13" s="1"/>
  <c r="B728" i="11"/>
  <c r="B728" i="13" s="1"/>
  <c r="C728" i="11"/>
  <c r="C728" i="13" s="1"/>
  <c r="C469" i="11"/>
  <c r="C469" i="13" s="1"/>
  <c r="B965" i="11"/>
  <c r="B965" i="13" s="1"/>
  <c r="C965" i="11"/>
  <c r="C965" i="13" s="1"/>
  <c r="B873" i="11"/>
  <c r="B873" i="13" s="1"/>
  <c r="C873" i="11"/>
  <c r="C873" i="13" s="1"/>
  <c r="C814" i="11"/>
  <c r="C814" i="13" s="1"/>
  <c r="B814" i="11"/>
  <c r="B814" i="13" s="1"/>
  <c r="C975" i="11"/>
  <c r="C975" i="13" s="1"/>
  <c r="B975" i="11"/>
  <c r="B975" i="13" s="1"/>
  <c r="B880" i="11"/>
  <c r="B880" i="13" s="1"/>
  <c r="C880" i="11"/>
  <c r="C880" i="13" s="1"/>
  <c r="B797" i="11"/>
  <c r="B797" i="13" s="1"/>
  <c r="C797" i="11"/>
  <c r="C797" i="13" s="1"/>
  <c r="B863" i="11"/>
  <c r="B863" i="13" s="1"/>
  <c r="C863" i="11"/>
  <c r="C863" i="13" s="1"/>
  <c r="B761" i="11"/>
  <c r="B761" i="13" s="1"/>
  <c r="C761" i="11"/>
  <c r="C761" i="13" s="1"/>
  <c r="C550" i="11"/>
  <c r="C550" i="13" s="1"/>
  <c r="B842" i="11"/>
  <c r="B842" i="13" s="1"/>
  <c r="C842" i="11"/>
  <c r="C842" i="13" s="1"/>
  <c r="B725" i="11"/>
  <c r="B725" i="13" s="1"/>
  <c r="C725" i="11"/>
  <c r="C725" i="13" s="1"/>
  <c r="C810" i="11"/>
  <c r="C810" i="13" s="1"/>
  <c r="B810" i="11"/>
  <c r="B810" i="13" s="1"/>
  <c r="C667" i="11"/>
  <c r="C667" i="13" s="1"/>
  <c r="B667" i="11"/>
  <c r="B667" i="13" s="1"/>
  <c r="B959" i="11"/>
  <c r="B959" i="13" s="1"/>
  <c r="C959" i="11"/>
  <c r="C959" i="13" s="1"/>
  <c r="C402" i="11"/>
  <c r="C402" i="13" s="1"/>
  <c r="B402" i="11"/>
  <c r="B402" i="13" s="1"/>
  <c r="B944" i="11"/>
  <c r="B944" i="13" s="1"/>
  <c r="C944" i="11"/>
  <c r="C944" i="13" s="1"/>
  <c r="C985" i="11"/>
  <c r="C985" i="13" s="1"/>
  <c r="B985" i="11"/>
  <c r="B985" i="13" s="1"/>
  <c r="B709" i="11"/>
  <c r="B709" i="13" s="1"/>
  <c r="C709" i="11"/>
  <c r="C709" i="13" s="1"/>
  <c r="B913" i="11"/>
  <c r="B913" i="13" s="1"/>
  <c r="C913" i="11"/>
  <c r="C913" i="13" s="1"/>
  <c r="C654" i="11"/>
  <c r="C654" i="13" s="1"/>
  <c r="B732" i="11"/>
  <c r="B732" i="13" s="1"/>
  <c r="C732" i="11"/>
  <c r="C732" i="13" s="1"/>
  <c r="B747" i="11"/>
  <c r="B747" i="13" s="1"/>
  <c r="B685" i="11"/>
  <c r="B685" i="13" s="1"/>
  <c r="C685" i="11"/>
  <c r="C685" i="13" s="1"/>
  <c r="C666" i="11"/>
  <c r="C666" i="13" s="1"/>
  <c r="B666" i="11"/>
  <c r="B666" i="13" s="1"/>
  <c r="C838" i="11"/>
  <c r="C838" i="13" s="1"/>
  <c r="B838" i="11"/>
  <c r="B838" i="13" s="1"/>
  <c r="B905" i="11"/>
  <c r="B905" i="13" s="1"/>
  <c r="C905" i="11"/>
  <c r="C905" i="13" s="1"/>
  <c r="B445" i="11"/>
  <c r="B445" i="13" s="1"/>
  <c r="B974" i="11"/>
  <c r="B974" i="13" s="1"/>
  <c r="C974" i="11"/>
  <c r="C974" i="13" s="1"/>
  <c r="B892" i="11"/>
  <c r="B892" i="13" s="1"/>
  <c r="C892" i="11"/>
  <c r="C892" i="13" s="1"/>
  <c r="B988" i="11"/>
  <c r="B988" i="13" s="1"/>
  <c r="C988" i="11"/>
  <c r="C988" i="13" s="1"/>
  <c r="B893" i="11"/>
  <c r="B893" i="13" s="1"/>
  <c r="C893" i="11"/>
  <c r="C893" i="13" s="1"/>
  <c r="B706" i="11"/>
  <c r="B706" i="13" s="1"/>
  <c r="C706" i="11"/>
  <c r="C706" i="13" s="1"/>
  <c r="C390" i="11"/>
  <c r="C390" i="13" s="1"/>
  <c r="B390" i="11"/>
  <c r="B390" i="13" s="1"/>
  <c r="C493" i="11"/>
  <c r="C493" i="13" s="1"/>
  <c r="B744" i="11"/>
  <c r="B744" i="13" s="1"/>
  <c r="C744" i="11"/>
  <c r="C744" i="13" s="1"/>
  <c r="C775" i="11"/>
  <c r="C775" i="13" s="1"/>
  <c r="B775" i="11"/>
  <c r="B775" i="13" s="1"/>
  <c r="C729" i="11"/>
  <c r="C729" i="13" s="1"/>
  <c r="B668" i="11"/>
  <c r="B668" i="13" s="1"/>
  <c r="C668" i="11"/>
  <c r="C668" i="13" s="1"/>
  <c r="B765" i="11"/>
  <c r="B765" i="13" s="1"/>
  <c r="C765" i="11"/>
  <c r="C765" i="13" s="1"/>
  <c r="B827" i="11"/>
  <c r="B827" i="13" s="1"/>
  <c r="C827" i="11"/>
  <c r="C827" i="13" s="1"/>
  <c r="C995" i="11"/>
  <c r="C995" i="13" s="1"/>
  <c r="B995" i="11"/>
  <c r="B995" i="13" s="1"/>
  <c r="B923" i="11"/>
  <c r="B923" i="13" s="1"/>
  <c r="C923" i="11"/>
  <c r="C923" i="13" s="1"/>
  <c r="B722" i="11"/>
  <c r="B722" i="13" s="1"/>
  <c r="C722" i="11"/>
  <c r="C722" i="13" s="1"/>
  <c r="B874" i="11"/>
  <c r="B874" i="13" s="1"/>
  <c r="C874" i="11"/>
  <c r="C874" i="13" s="1"/>
  <c r="C620" i="11"/>
  <c r="C620" i="13" s="1"/>
  <c r="B620" i="11"/>
  <c r="B620" i="13" s="1"/>
  <c r="C779" i="11"/>
  <c r="C779" i="13" s="1"/>
  <c r="B686" i="11"/>
  <c r="B686" i="13" s="1"/>
  <c r="C686" i="11"/>
  <c r="C686" i="13" s="1"/>
  <c r="B950" i="11"/>
  <c r="B950" i="13" s="1"/>
  <c r="C950" i="11"/>
  <c r="C950" i="13" s="1"/>
  <c r="B735" i="11"/>
  <c r="B735" i="13" s="1"/>
  <c r="C735" i="11"/>
  <c r="C735" i="13" s="1"/>
  <c r="B618" i="11"/>
  <c r="B618" i="13" s="1"/>
  <c r="B824" i="11"/>
  <c r="B824" i="13" s="1"/>
  <c r="C824" i="11"/>
  <c r="C824" i="13" s="1"/>
  <c r="B714" i="11"/>
  <c r="B714" i="13" s="1"/>
  <c r="C714" i="11"/>
  <c r="C714" i="13" s="1"/>
  <c r="B989" i="11"/>
  <c r="B989" i="13" s="1"/>
  <c r="C989" i="11"/>
  <c r="C989" i="13" s="1"/>
  <c r="B435" i="11"/>
  <c r="B435" i="13" s="1"/>
  <c r="B993" i="11"/>
  <c r="B993" i="13" s="1"/>
  <c r="C993" i="11"/>
  <c r="C993" i="13" s="1"/>
  <c r="C674" i="11"/>
  <c r="C674" i="13" s="1"/>
  <c r="B674" i="11"/>
  <c r="B674" i="13" s="1"/>
  <c r="B891" i="11"/>
  <c r="B891" i="13" s="1"/>
  <c r="C891" i="11"/>
  <c r="C891" i="13" s="1"/>
  <c r="B721" i="11"/>
  <c r="B721" i="13" s="1"/>
  <c r="C721" i="11"/>
  <c r="C721" i="13" s="1"/>
  <c r="B707" i="11"/>
  <c r="B707" i="13" s="1"/>
  <c r="C707" i="11"/>
  <c r="C707" i="13" s="1"/>
  <c r="B723" i="11"/>
  <c r="B723" i="13" s="1"/>
  <c r="C723" i="11"/>
  <c r="C723" i="13" s="1"/>
  <c r="C519" i="11"/>
  <c r="C519" i="13" s="1"/>
  <c r="B519" i="11"/>
  <c r="B519" i="13" s="1"/>
  <c r="B590" i="11"/>
  <c r="B590" i="13" s="1"/>
  <c r="B962" i="11"/>
  <c r="B962" i="13" s="1"/>
  <c r="C962" i="11"/>
  <c r="C962" i="13" s="1"/>
  <c r="B659" i="11"/>
  <c r="B659" i="13" s="1"/>
  <c r="B832" i="11"/>
  <c r="B832" i="13" s="1"/>
  <c r="C832" i="11"/>
  <c r="C832" i="13" s="1"/>
  <c r="B900" i="11"/>
  <c r="B900" i="13" s="1"/>
  <c r="C900" i="11"/>
  <c r="C900" i="13" s="1"/>
  <c r="B924" i="11"/>
  <c r="B924" i="13" s="1"/>
  <c r="C924" i="11"/>
  <c r="C924" i="13" s="1"/>
  <c r="C547" i="11"/>
  <c r="C547" i="13" s="1"/>
  <c r="B772" i="11"/>
  <c r="B772" i="13" s="1"/>
  <c r="C772" i="11"/>
  <c r="C772" i="13" s="1"/>
  <c r="B990" i="11"/>
  <c r="B990" i="13" s="1"/>
  <c r="C990" i="11"/>
  <c r="C990" i="13" s="1"/>
  <c r="B790" i="11"/>
  <c r="B790" i="13" s="1"/>
  <c r="C790" i="11"/>
  <c r="C790" i="13" s="1"/>
  <c r="B727" i="11"/>
  <c r="B727" i="13" s="1"/>
  <c r="C727" i="11"/>
  <c r="C727" i="13" s="1"/>
  <c r="B846" i="11"/>
  <c r="B846" i="13" s="1"/>
  <c r="C846" i="11"/>
  <c r="C846" i="13" s="1"/>
  <c r="B675" i="11"/>
  <c r="B675" i="13" s="1"/>
  <c r="C675" i="11"/>
  <c r="C675" i="13" s="1"/>
  <c r="B966" i="11"/>
  <c r="B966" i="13" s="1"/>
  <c r="C966" i="11"/>
  <c r="C966" i="13" s="1"/>
  <c r="B354" i="11"/>
  <c r="B354" i="13" s="1"/>
  <c r="B898" i="11"/>
  <c r="B898" i="13" s="1"/>
  <c r="C898" i="11"/>
  <c r="C898" i="13" s="1"/>
  <c r="B980" i="11"/>
  <c r="B980" i="13" s="1"/>
  <c r="C980" i="11"/>
  <c r="C980" i="13" s="1"/>
  <c r="C792" i="11"/>
  <c r="C792" i="13" s="1"/>
  <c r="B792" i="11"/>
  <c r="B792" i="13" s="1"/>
  <c r="B708" i="11"/>
  <c r="B708" i="13" s="1"/>
  <c r="C708" i="11"/>
  <c r="C708" i="13" s="1"/>
  <c r="B862" i="11"/>
  <c r="B862" i="13" s="1"/>
  <c r="C862" i="11"/>
  <c r="C862" i="13" s="1"/>
  <c r="C794" i="11"/>
  <c r="C794" i="13" s="1"/>
  <c r="B794" i="11"/>
  <c r="B794" i="13" s="1"/>
  <c r="B472" i="11"/>
  <c r="B472" i="13" s="1"/>
  <c r="B967" i="11"/>
  <c r="B967" i="13" s="1"/>
  <c r="C967" i="11"/>
  <c r="C967" i="13" s="1"/>
  <c r="B755" i="11"/>
  <c r="B755" i="13" s="1"/>
  <c r="C755" i="11"/>
  <c r="C755" i="13" s="1"/>
  <c r="B852" i="11"/>
  <c r="B852" i="13" s="1"/>
  <c r="C852" i="11"/>
  <c r="C852" i="13" s="1"/>
  <c r="B571" i="11"/>
  <c r="B571" i="13" s="1"/>
  <c r="C782" i="11"/>
  <c r="C782" i="13" s="1"/>
  <c r="B867" i="11"/>
  <c r="B867" i="13" s="1"/>
  <c r="C867" i="11"/>
  <c r="C867" i="13" s="1"/>
  <c r="C640" i="11"/>
  <c r="C640" i="13" s="1"/>
  <c r="B805" i="11"/>
  <c r="B805" i="13" s="1"/>
  <c r="C805" i="11"/>
  <c r="C805" i="13" s="1"/>
  <c r="C882" i="11"/>
  <c r="C882" i="13" s="1"/>
  <c r="B882" i="11"/>
  <c r="B882" i="13" s="1"/>
  <c r="B811" i="11"/>
  <c r="B811" i="13" s="1"/>
  <c r="C811" i="11"/>
  <c r="C811" i="13" s="1"/>
  <c r="B871" i="11"/>
  <c r="B871" i="13" s="1"/>
  <c r="C871" i="11"/>
  <c r="C871" i="13" s="1"/>
  <c r="C971" i="11"/>
  <c r="C971" i="13" s="1"/>
  <c r="B971" i="11"/>
  <c r="B971" i="13" s="1"/>
  <c r="B828" i="11"/>
  <c r="B828" i="13" s="1"/>
  <c r="C828" i="11"/>
  <c r="C828" i="13" s="1"/>
  <c r="B856" i="11"/>
  <c r="B856" i="13" s="1"/>
  <c r="C856" i="11"/>
  <c r="C856" i="13" s="1"/>
  <c r="B770" i="11"/>
  <c r="B770" i="13" s="1"/>
  <c r="C770" i="11"/>
  <c r="C770" i="13" s="1"/>
  <c r="C879" i="11"/>
  <c r="C879" i="13" s="1"/>
  <c r="B879" i="11"/>
  <c r="B879" i="13" s="1"/>
  <c r="B865" i="11"/>
  <c r="B865" i="13" s="1"/>
  <c r="C865" i="11"/>
  <c r="C865" i="13" s="1"/>
  <c r="B998" i="11"/>
  <c r="B998" i="13" s="1"/>
  <c r="C998" i="11"/>
  <c r="C998" i="13" s="1"/>
  <c r="B622" i="11"/>
  <c r="B622" i="13" s="1"/>
  <c r="C622" i="11"/>
  <c r="C622" i="13" s="1"/>
  <c r="C599" i="11"/>
  <c r="C599" i="13" s="1"/>
  <c r="B822" i="11"/>
  <c r="B822" i="13" s="1"/>
  <c r="C822" i="11"/>
  <c r="C822" i="13" s="1"/>
  <c r="B742" i="11"/>
  <c r="B742" i="13" s="1"/>
  <c r="C742" i="11"/>
  <c r="C742" i="13" s="1"/>
  <c r="B888" i="11"/>
  <c r="B888" i="13" s="1"/>
  <c r="C888" i="11"/>
  <c r="C888" i="13" s="1"/>
  <c r="C218" i="11"/>
  <c r="C218" i="13" s="1"/>
  <c r="B218" i="11"/>
  <c r="B218" i="13" s="1"/>
  <c r="B806" i="11"/>
  <c r="B806" i="13" s="1"/>
  <c r="C806" i="11"/>
  <c r="C806" i="13" s="1"/>
  <c r="B267" i="11"/>
  <c r="B267" i="13" s="1"/>
  <c r="B789" i="11"/>
  <c r="B789" i="13" s="1"/>
  <c r="C789" i="11"/>
  <c r="C789" i="13" s="1"/>
  <c r="B676" i="11"/>
  <c r="B676" i="13" s="1"/>
  <c r="C676" i="11"/>
  <c r="C676" i="13" s="1"/>
  <c r="B537" i="11"/>
  <c r="B537" i="13" s="1"/>
  <c r="C537" i="11"/>
  <c r="C537" i="13" s="1"/>
  <c r="C669" i="11"/>
  <c r="C669" i="13" s="1"/>
  <c r="B669" i="11"/>
  <c r="B669" i="13" s="1"/>
  <c r="B731" i="11"/>
  <c r="B731" i="13" s="1"/>
  <c r="C731" i="11"/>
  <c r="C731" i="13" s="1"/>
  <c r="C815" i="11"/>
  <c r="C815" i="13" s="1"/>
  <c r="B815" i="11"/>
  <c r="B815" i="13" s="1"/>
  <c r="B808" i="11"/>
  <c r="B808" i="13" s="1"/>
  <c r="C808" i="11"/>
  <c r="C808" i="13" s="1"/>
  <c r="B916" i="11"/>
  <c r="B916" i="13" s="1"/>
  <c r="C916" i="11"/>
  <c r="C916" i="13" s="1"/>
  <c r="C997" i="11"/>
  <c r="C997" i="13" s="1"/>
  <c r="B997" i="11"/>
  <c r="B997" i="13" s="1"/>
  <c r="C526" i="11"/>
  <c r="C526" i="13" s="1"/>
  <c r="C503" i="11"/>
  <c r="C503" i="13" s="1"/>
  <c r="B858" i="11"/>
  <c r="B858" i="13" s="1"/>
  <c r="C858" i="11"/>
  <c r="C858" i="13" s="1"/>
  <c r="B977" i="11"/>
  <c r="B977" i="13" s="1"/>
  <c r="C977" i="11"/>
  <c r="C977" i="13" s="1"/>
  <c r="C754" i="11"/>
  <c r="C754" i="13" s="1"/>
  <c r="B754" i="11"/>
  <c r="B754" i="13" s="1"/>
  <c r="B462" i="11"/>
  <c r="B462" i="13" s="1"/>
  <c r="B700" i="11"/>
  <c r="B700" i="13" s="1"/>
  <c r="C700" i="11"/>
  <c r="C700" i="13" s="1"/>
  <c r="B953" i="11"/>
  <c r="B953" i="13" s="1"/>
  <c r="C953" i="11"/>
  <c r="C953" i="13" s="1"/>
  <c r="C213" i="11"/>
  <c r="C213" i="13" s="1"/>
  <c r="B928" i="11"/>
  <c r="B928" i="13" s="1"/>
  <c r="C928" i="11"/>
  <c r="C928" i="13" s="1"/>
  <c r="B999" i="11"/>
  <c r="B999" i="13" s="1"/>
  <c r="C999" i="11"/>
  <c r="C999" i="13" s="1"/>
  <c r="B762" i="11"/>
  <c r="B762" i="13" s="1"/>
  <c r="C762" i="11"/>
  <c r="C762" i="13" s="1"/>
  <c r="C401" i="11"/>
  <c r="C401" i="13" s="1"/>
  <c r="B401" i="11"/>
  <c r="B401" i="13" s="1"/>
  <c r="B915" i="11"/>
  <c r="B915" i="13" s="1"/>
  <c r="C915" i="11"/>
  <c r="C915" i="13" s="1"/>
  <c r="B798" i="11"/>
  <c r="B798" i="13" s="1"/>
  <c r="C798" i="11"/>
  <c r="C798" i="13" s="1"/>
  <c r="C720" i="11"/>
  <c r="C720" i="13" s="1"/>
  <c r="B720" i="11"/>
  <c r="B720" i="13" s="1"/>
  <c r="B825" i="11"/>
  <c r="B825" i="13" s="1"/>
  <c r="C825" i="11"/>
  <c r="C825" i="13" s="1"/>
  <c r="B652" i="11"/>
  <c r="B652" i="13" s="1"/>
  <c r="C652" i="11"/>
  <c r="C652" i="13" s="1"/>
  <c r="B816" i="11"/>
  <c r="B816" i="13" s="1"/>
  <c r="C816" i="11"/>
  <c r="C816" i="13" s="1"/>
  <c r="C902" i="11"/>
  <c r="C902" i="13" s="1"/>
  <c r="B902" i="11"/>
  <c r="B902" i="13" s="1"/>
  <c r="B788" i="11"/>
  <c r="B788" i="13" s="1"/>
  <c r="C788" i="11"/>
  <c r="C788" i="13" s="1"/>
  <c r="C887" i="11"/>
  <c r="C887" i="13" s="1"/>
  <c r="B887" i="11"/>
  <c r="B887" i="13" s="1"/>
  <c r="C910" i="11"/>
  <c r="C910" i="13" s="1"/>
  <c r="B910" i="11"/>
  <c r="B910" i="13" s="1"/>
  <c r="B919" i="11"/>
  <c r="B919" i="13" s="1"/>
  <c r="C919" i="11"/>
  <c r="C919" i="13" s="1"/>
  <c r="B699" i="11"/>
  <c r="B699" i="13" s="1"/>
  <c r="C699" i="11"/>
  <c r="C699" i="13" s="1"/>
  <c r="C918" i="11"/>
  <c r="C918" i="13" s="1"/>
  <c r="B918" i="11"/>
  <c r="B918" i="13" s="1"/>
  <c r="B908" i="11"/>
  <c r="B908" i="13" s="1"/>
  <c r="C908" i="11"/>
  <c r="C908" i="13" s="1"/>
  <c r="B964" i="11"/>
  <c r="B964" i="13" s="1"/>
  <c r="C964" i="11"/>
  <c r="C964" i="13" s="1"/>
  <c r="B660" i="11"/>
  <c r="B660" i="13" s="1"/>
  <c r="C660" i="11"/>
  <c r="C660" i="13" s="1"/>
  <c r="B912" i="11"/>
  <c r="B912" i="13" s="1"/>
  <c r="C912" i="11"/>
  <c r="C912" i="13" s="1"/>
  <c r="B894" i="11"/>
  <c r="B894" i="13" s="1"/>
  <c r="C894" i="11"/>
  <c r="C894" i="13" s="1"/>
  <c r="B488" i="11"/>
  <c r="B488" i="13" s="1"/>
  <c r="B785" i="11"/>
  <c r="B785" i="13" s="1"/>
  <c r="C785" i="11"/>
  <c r="C785" i="13" s="1"/>
  <c r="C689" i="11"/>
  <c r="C689" i="13" s="1"/>
  <c r="B689" i="11"/>
  <c r="B689" i="13" s="1"/>
  <c r="B896" i="11"/>
  <c r="B896" i="13" s="1"/>
  <c r="C896" i="11"/>
  <c r="C896" i="13" s="1"/>
  <c r="C933" i="11"/>
  <c r="C933" i="13" s="1"/>
  <c r="B933" i="11"/>
  <c r="B933" i="13" s="1"/>
  <c r="C261" i="11"/>
  <c r="C261" i="13" s="1"/>
  <c r="B261" i="11"/>
  <c r="B261" i="13" s="1"/>
  <c r="B259" i="11"/>
  <c r="B259" i="13" s="1"/>
  <c r="B837" i="11"/>
  <c r="B837" i="13" s="1"/>
  <c r="C837" i="11"/>
  <c r="C837" i="13" s="1"/>
  <c r="C690" i="11"/>
  <c r="C690" i="13" s="1"/>
  <c r="B752" i="11"/>
  <c r="B752" i="13" s="1"/>
  <c r="C752" i="11"/>
  <c r="C752" i="13" s="1"/>
  <c r="B694" i="11"/>
  <c r="B694" i="13" s="1"/>
  <c r="C694" i="11"/>
  <c r="C694" i="13" s="1"/>
  <c r="C597" i="11"/>
  <c r="C597" i="13" s="1"/>
  <c r="B973" i="11"/>
  <c r="B973" i="13" s="1"/>
  <c r="C973" i="11"/>
  <c r="C973" i="13" s="1"/>
  <c r="B730" i="11"/>
  <c r="B730" i="13" s="1"/>
  <c r="C730" i="11"/>
  <c r="C730" i="13" s="1"/>
  <c r="C819" i="11"/>
  <c r="C819" i="13" s="1"/>
  <c r="B819" i="11"/>
  <c r="B819" i="13" s="1"/>
  <c r="B909" i="11"/>
  <c r="B909" i="13" s="1"/>
  <c r="C909" i="11"/>
  <c r="C909" i="13" s="1"/>
  <c r="B609" i="11"/>
  <c r="B609" i="13" s="1"/>
  <c r="C609" i="11"/>
  <c r="C609" i="13" s="1"/>
  <c r="B812" i="11"/>
  <c r="B812" i="13" s="1"/>
  <c r="C812" i="11"/>
  <c r="C812" i="13" s="1"/>
  <c r="B947" i="11"/>
  <c r="B947" i="13" s="1"/>
  <c r="C947" i="11"/>
  <c r="C947" i="13" s="1"/>
  <c r="B948" i="11"/>
  <c r="B948" i="13" s="1"/>
  <c r="C948" i="11"/>
  <c r="C948" i="13" s="1"/>
  <c r="B678" i="11"/>
  <c r="B678" i="13" s="1"/>
  <c r="C678" i="11"/>
  <c r="C678" i="13" s="1"/>
  <c r="C963" i="11"/>
  <c r="C963" i="13" s="1"/>
  <c r="B963" i="11"/>
  <c r="B963" i="13" s="1"/>
  <c r="C529" i="11"/>
  <c r="C529" i="13" s="1"/>
  <c r="B665" i="11"/>
  <c r="B665" i="13" s="1"/>
  <c r="C665" i="11"/>
  <c r="C665" i="13" s="1"/>
  <c r="B724" i="11"/>
  <c r="B724" i="13" s="1"/>
  <c r="C724" i="11"/>
  <c r="C724" i="13" s="1"/>
  <c r="B818" i="11"/>
  <c r="B818" i="13" s="1"/>
  <c r="C818" i="11"/>
  <c r="C818" i="13" s="1"/>
  <c r="B992" i="11"/>
  <c r="B992" i="13" s="1"/>
  <c r="C992" i="11"/>
  <c r="C992" i="13" s="1"/>
  <c r="B821" i="11"/>
  <c r="B821" i="13" s="1"/>
  <c r="C821" i="11"/>
  <c r="C821" i="13" s="1"/>
  <c r="B681" i="11"/>
  <c r="B681" i="13" s="1"/>
  <c r="C681" i="11"/>
  <c r="C681" i="13" s="1"/>
  <c r="C968" i="11"/>
  <c r="C968" i="13" s="1"/>
  <c r="B968" i="11"/>
  <c r="B968" i="13" s="1"/>
  <c r="B514" i="11"/>
  <c r="B514" i="13" s="1"/>
  <c r="C514" i="11"/>
  <c r="C514" i="13" s="1"/>
  <c r="B352" i="11"/>
  <c r="B352" i="13" s="1"/>
  <c r="C206" i="11"/>
  <c r="C206" i="13" s="1"/>
  <c r="C885" i="11"/>
  <c r="C885" i="13" s="1"/>
  <c r="B885" i="11"/>
  <c r="B885" i="13" s="1"/>
  <c r="C583" i="11"/>
  <c r="C583" i="13" s="1"/>
  <c r="B938" i="11"/>
  <c r="B938" i="13" s="1"/>
  <c r="C938" i="11"/>
  <c r="C938" i="13" s="1"/>
  <c r="B773" i="11"/>
  <c r="B773" i="13" s="1"/>
  <c r="B957" i="11"/>
  <c r="B957" i="13" s="1"/>
  <c r="C957" i="11"/>
  <c r="C957" i="13" s="1"/>
  <c r="B680" i="11"/>
  <c r="B680" i="13" s="1"/>
  <c r="C680" i="11"/>
  <c r="C680" i="13" s="1"/>
  <c r="B839" i="11"/>
  <c r="B839" i="13" s="1"/>
  <c r="C839" i="11"/>
  <c r="C839" i="13" s="1"/>
  <c r="C610" i="11"/>
  <c r="C610" i="13" s="1"/>
  <c r="C621" i="11"/>
  <c r="C621" i="13" s="1"/>
  <c r="B737" i="11"/>
  <c r="B737" i="13" s="1"/>
  <c r="C737" i="11"/>
  <c r="C737" i="13" s="1"/>
  <c r="B635" i="11"/>
  <c r="B635" i="13" s="1"/>
  <c r="C635" i="11"/>
  <c r="C635" i="13" s="1"/>
  <c r="B907" i="11"/>
  <c r="B907" i="13" s="1"/>
  <c r="C907" i="11"/>
  <c r="C907" i="13" s="1"/>
  <c r="C436" i="11"/>
  <c r="C436" i="13" s="1"/>
  <c r="B436" i="11"/>
  <c r="B436" i="13" s="1"/>
  <c r="C979" i="11"/>
  <c r="C979" i="13" s="1"/>
  <c r="B979" i="11"/>
  <c r="B979" i="13" s="1"/>
  <c r="C939" i="11"/>
  <c r="C939" i="13" s="1"/>
  <c r="B939" i="11"/>
  <c r="B939" i="13" s="1"/>
  <c r="B854" i="11"/>
  <c r="B854" i="13" s="1"/>
  <c r="C854" i="11"/>
  <c r="C854" i="13" s="1"/>
  <c r="B935" i="11"/>
  <c r="B935" i="13" s="1"/>
  <c r="C935" i="11"/>
  <c r="C935" i="13" s="1"/>
  <c r="B836" i="11"/>
  <c r="B836" i="13" s="1"/>
  <c r="C836" i="11"/>
  <c r="C836" i="13" s="1"/>
  <c r="B951" i="11"/>
  <c r="B951" i="13" s="1"/>
  <c r="C951" i="11"/>
  <c r="C951" i="13" s="1"/>
  <c r="B984" i="11"/>
  <c r="B984" i="13" s="1"/>
  <c r="C984" i="11"/>
  <c r="C984" i="13" s="1"/>
  <c r="B766" i="11"/>
  <c r="B766" i="13" s="1"/>
  <c r="C766" i="11"/>
  <c r="C766" i="13" s="1"/>
  <c r="B385" i="11"/>
  <c r="B385" i="13" s="1"/>
  <c r="C510" i="11"/>
  <c r="C510" i="13" s="1"/>
  <c r="C182" i="11"/>
  <c r="C182" i="13" s="1"/>
  <c r="B809" i="11"/>
  <c r="B809" i="13" s="1"/>
  <c r="C809" i="11"/>
  <c r="C809" i="13" s="1"/>
  <c r="C994" i="11"/>
  <c r="C994" i="13" s="1"/>
  <c r="B994" i="11"/>
  <c r="B994" i="13" s="1"/>
  <c r="C958" i="11"/>
  <c r="C958" i="13" s="1"/>
  <c r="B958" i="11"/>
  <c r="B958" i="13" s="1"/>
  <c r="U10" i="13"/>
  <c r="C221" i="11" l="1"/>
  <c r="C221" i="13" s="1"/>
  <c r="B221" i="11"/>
  <c r="B221" i="13" s="1"/>
  <c r="C285" i="11"/>
  <c r="C285" i="13" s="1"/>
  <c r="B254" i="11"/>
  <c r="B254" i="13" s="1"/>
  <c r="B247" i="11"/>
  <c r="B247" i="13" s="1"/>
  <c r="B234" i="11"/>
  <c r="B234" i="13" s="1"/>
  <c r="C234" i="11"/>
  <c r="C234" i="13" s="1"/>
  <c r="B298" i="11"/>
  <c r="B298" i="13" s="1"/>
  <c r="C298" i="11"/>
  <c r="C298" i="13" s="1"/>
  <c r="C262" i="11"/>
  <c r="C262" i="13" s="1"/>
  <c r="B323" i="11"/>
  <c r="B323" i="13" s="1"/>
  <c r="C323" i="11"/>
  <c r="C323" i="13" s="1"/>
  <c r="C212" i="11"/>
  <c r="C212" i="13" s="1"/>
  <c r="B212" i="11"/>
  <c r="B212" i="13" s="1"/>
  <c r="C210" i="11"/>
  <c r="C210" i="13" s="1"/>
  <c r="B210" i="11"/>
  <c r="B210" i="13" s="1"/>
  <c r="B508" i="11"/>
  <c r="B508" i="13" s="1"/>
  <c r="C508" i="11"/>
  <c r="C508" i="13" s="1"/>
  <c r="B347" i="11"/>
  <c r="B347" i="13" s="1"/>
  <c r="C347" i="11"/>
  <c r="C347" i="13" s="1"/>
  <c r="C677" i="11"/>
  <c r="C677" i="13" s="1"/>
  <c r="B677" i="11"/>
  <c r="B677" i="13" s="1"/>
  <c r="B663" i="11"/>
  <c r="B663" i="13" s="1"/>
  <c r="C663" i="11"/>
  <c r="C663" i="13" s="1"/>
  <c r="C543" i="11"/>
  <c r="C543" i="13" s="1"/>
  <c r="B543" i="11"/>
  <c r="B543" i="13" s="1"/>
  <c r="B407" i="11"/>
  <c r="B407" i="13" s="1"/>
  <c r="C407" i="11"/>
  <c r="C407" i="13" s="1"/>
  <c r="C568" i="11"/>
  <c r="C568" i="13" s="1"/>
  <c r="B568" i="11"/>
  <c r="B568" i="13" s="1"/>
  <c r="C344" i="11"/>
  <c r="C344" i="13" s="1"/>
  <c r="B344" i="11"/>
  <c r="B344" i="13" s="1"/>
  <c r="B712" i="11"/>
  <c r="B712" i="13" s="1"/>
  <c r="C712" i="11"/>
  <c r="C712" i="13" s="1"/>
  <c r="C342" i="11"/>
  <c r="C342" i="13" s="1"/>
  <c r="B342" i="11"/>
  <c r="B342" i="13" s="1"/>
  <c r="B498" i="11"/>
  <c r="B498" i="13" s="1"/>
  <c r="C498" i="11"/>
  <c r="C498" i="13" s="1"/>
  <c r="C464" i="11"/>
  <c r="C464" i="13" s="1"/>
  <c r="B464" i="11"/>
  <c r="B464" i="13" s="1"/>
  <c r="C432" i="11"/>
  <c r="C432" i="13" s="1"/>
  <c r="B432" i="11"/>
  <c r="B432" i="13" s="1"/>
  <c r="C584" i="11"/>
  <c r="C584" i="13" s="1"/>
  <c r="B584" i="11"/>
  <c r="B584" i="13" s="1"/>
  <c r="B614" i="11"/>
  <c r="B614" i="13" s="1"/>
  <c r="C614" i="11"/>
  <c r="C614" i="13" s="1"/>
  <c r="C411" i="11"/>
  <c r="C411" i="13" s="1"/>
  <c r="B411" i="11"/>
  <c r="B411" i="13" s="1"/>
  <c r="C670" i="11"/>
  <c r="C670" i="13" s="1"/>
  <c r="B670" i="11"/>
  <c r="B670" i="13" s="1"/>
  <c r="C330" i="11"/>
  <c r="C330" i="13" s="1"/>
  <c r="B330" i="11"/>
  <c r="B330" i="13" s="1"/>
  <c r="B383" i="11"/>
  <c r="B383" i="13" s="1"/>
  <c r="C383" i="11"/>
  <c r="C383" i="13" s="1"/>
  <c r="B561" i="11"/>
  <c r="B561" i="13" s="1"/>
  <c r="C561" i="11"/>
  <c r="C561" i="13" s="1"/>
  <c r="B349" i="11"/>
  <c r="B349" i="13" s="1"/>
  <c r="C349" i="11"/>
  <c r="C349" i="13" s="1"/>
  <c r="B738" i="11"/>
  <c r="B738" i="13" s="1"/>
  <c r="C738" i="11"/>
  <c r="C738" i="13" s="1"/>
  <c r="C272" i="11"/>
  <c r="C272" i="13" s="1"/>
  <c r="B272" i="11"/>
  <c r="B272" i="13" s="1"/>
  <c r="B565" i="11"/>
  <c r="B565" i="13" s="1"/>
  <c r="C565" i="11"/>
  <c r="C565" i="13" s="1"/>
  <c r="C555" i="11"/>
  <c r="C555" i="13" s="1"/>
  <c r="B555" i="11"/>
  <c r="B555" i="13" s="1"/>
  <c r="C612" i="11"/>
  <c r="C612" i="13" s="1"/>
  <c r="B612" i="11"/>
  <c r="B612" i="13" s="1"/>
  <c r="B455" i="11"/>
  <c r="B455" i="13" s="1"/>
  <c r="C455" i="11"/>
  <c r="C455" i="13" s="1"/>
  <c r="C421" i="11"/>
  <c r="C421" i="13" s="1"/>
  <c r="B421" i="11"/>
  <c r="B421" i="13" s="1"/>
  <c r="C341" i="11"/>
  <c r="C341" i="13" s="1"/>
  <c r="B341" i="11"/>
  <c r="B341" i="13" s="1"/>
  <c r="C368" i="11"/>
  <c r="C368" i="13" s="1"/>
  <c r="B368" i="11"/>
  <c r="B368" i="13" s="1"/>
  <c r="B644" i="11"/>
  <c r="B644" i="13" s="1"/>
  <c r="C644" i="11"/>
  <c r="C644" i="13" s="1"/>
  <c r="B763" i="11"/>
  <c r="B763" i="13" s="1"/>
  <c r="C763" i="11"/>
  <c r="C763" i="13" s="1"/>
  <c r="B702" i="11"/>
  <c r="B702" i="13" s="1"/>
  <c r="C702" i="11"/>
  <c r="C702" i="13" s="1"/>
  <c r="B758" i="11"/>
  <c r="B758" i="13" s="1"/>
  <c r="C758" i="11"/>
  <c r="C758" i="13" s="1"/>
  <c r="B777" i="11"/>
  <c r="B777" i="13" s="1"/>
  <c r="C777" i="11"/>
  <c r="C777" i="13" s="1"/>
  <c r="B457" i="11"/>
  <c r="B457" i="13" s="1"/>
  <c r="C457" i="11"/>
  <c r="C457" i="13" s="1"/>
  <c r="C544" i="11"/>
  <c r="C544" i="13" s="1"/>
  <c r="B544" i="11"/>
  <c r="B544" i="13" s="1"/>
  <c r="B446" i="11"/>
  <c r="B446" i="13" s="1"/>
  <c r="C446" i="11"/>
  <c r="C446" i="13" s="1"/>
  <c r="C477" i="11"/>
  <c r="C477" i="13" s="1"/>
  <c r="B477" i="11"/>
  <c r="B477" i="13" s="1"/>
  <c r="C322" i="11"/>
  <c r="C322" i="13" s="1"/>
  <c r="B322" i="11"/>
  <c r="B322" i="13" s="1"/>
  <c r="B579" i="11"/>
  <c r="B579" i="13" s="1"/>
  <c r="C579" i="11"/>
  <c r="C579" i="13" s="1"/>
  <c r="B420" i="11"/>
  <c r="B420" i="13" s="1"/>
  <c r="C420" i="11"/>
  <c r="C420" i="13" s="1"/>
  <c r="B560" i="11"/>
  <c r="B560" i="13" s="1"/>
  <c r="C560" i="11"/>
  <c r="C560" i="13" s="1"/>
  <c r="C427" i="11"/>
  <c r="C427" i="13" s="1"/>
  <c r="B427" i="11"/>
  <c r="B427" i="13" s="1"/>
  <c r="C515" i="11"/>
  <c r="C515" i="13" s="1"/>
  <c r="B515" i="11"/>
  <c r="B515" i="13" s="1"/>
  <c r="C501" i="11"/>
  <c r="C501" i="13" s="1"/>
  <c r="B501" i="11"/>
  <c r="B501" i="13" s="1"/>
  <c r="B558" i="11"/>
  <c r="B558" i="13" s="1"/>
  <c r="C558" i="11"/>
  <c r="C558" i="13" s="1"/>
  <c r="C378" i="11"/>
  <c r="C378" i="13" s="1"/>
  <c r="B378" i="11"/>
  <c r="B378" i="13" s="1"/>
  <c r="C476" i="11"/>
  <c r="C476" i="13" s="1"/>
  <c r="B476" i="11"/>
  <c r="B476" i="13" s="1"/>
  <c r="B589" i="11"/>
  <c r="B589" i="13" s="1"/>
  <c r="C589" i="11"/>
  <c r="C589" i="13" s="1"/>
  <c r="B545" i="11"/>
  <c r="B545" i="13" s="1"/>
  <c r="C545" i="11"/>
  <c r="C545" i="13" s="1"/>
  <c r="B549" i="11"/>
  <c r="B549" i="13" s="1"/>
  <c r="C585" i="11"/>
  <c r="C585" i="13" s="1"/>
  <c r="B585" i="11"/>
  <c r="B585" i="13" s="1"/>
  <c r="B531" i="11"/>
  <c r="B531" i="13" s="1"/>
  <c r="C531" i="11"/>
  <c r="C531" i="13" s="1"/>
  <c r="C651" i="11"/>
  <c r="C651" i="13" s="1"/>
  <c r="B651" i="11"/>
  <c r="B651" i="13" s="1"/>
  <c r="B496" i="11"/>
  <c r="B496" i="13" s="1"/>
  <c r="C496" i="11"/>
  <c r="C496" i="13" s="1"/>
  <c r="C624" i="11"/>
  <c r="C624" i="13" s="1"/>
  <c r="B624" i="11"/>
  <c r="B624" i="13" s="1"/>
  <c r="B587" i="11"/>
  <c r="B587" i="13" s="1"/>
  <c r="C587" i="11"/>
  <c r="C587" i="13" s="1"/>
  <c r="C513" i="11"/>
  <c r="C513" i="13" s="1"/>
  <c r="C541" i="11"/>
  <c r="C541" i="13" s="1"/>
  <c r="C517" i="11"/>
  <c r="C517" i="13" s="1"/>
  <c r="B563" i="11"/>
  <c r="B563" i="13" s="1"/>
  <c r="B533" i="11"/>
  <c r="B533" i="13" s="1"/>
  <c r="B552" i="11"/>
  <c r="B552" i="13" s="1"/>
  <c r="B443" i="11"/>
  <c r="B443" i="13" s="1"/>
  <c r="C443" i="11"/>
  <c r="C443" i="13" s="1"/>
  <c r="C376" i="11"/>
  <c r="C376" i="13" s="1"/>
  <c r="B376" i="11"/>
  <c r="B376" i="13" s="1"/>
  <c r="B422" i="11"/>
  <c r="B422" i="13" s="1"/>
  <c r="C422" i="11"/>
  <c r="C422" i="13" s="1"/>
  <c r="B643" i="11"/>
  <c r="B643" i="13" s="1"/>
  <c r="C643" i="11"/>
  <c r="C643" i="13" s="1"/>
  <c r="C572" i="11"/>
  <c r="C572" i="13" s="1"/>
  <c r="B572" i="11"/>
  <c r="B572" i="13" s="1"/>
  <c r="C375" i="11"/>
  <c r="C375" i="13" s="1"/>
  <c r="B365" i="11"/>
  <c r="B365" i="13" s="1"/>
  <c r="B487" i="11"/>
  <c r="B487" i="13" s="1"/>
  <c r="C487" i="11"/>
  <c r="C487" i="13" s="1"/>
  <c r="C345" i="11"/>
  <c r="C345" i="13" s="1"/>
  <c r="B345" i="11"/>
  <c r="B345" i="13" s="1"/>
  <c r="C458" i="11"/>
  <c r="C458" i="13" s="1"/>
  <c r="B458" i="11"/>
  <c r="B458" i="13" s="1"/>
  <c r="B542" i="11"/>
  <c r="B542" i="13" s="1"/>
  <c r="C542" i="11"/>
  <c r="C542" i="13" s="1"/>
  <c r="C642" i="11"/>
  <c r="C642" i="13" s="1"/>
  <c r="B642" i="11"/>
  <c r="B642" i="13" s="1"/>
  <c r="B567" i="11"/>
  <c r="B567" i="13" s="1"/>
  <c r="C567" i="11"/>
  <c r="C567" i="13" s="1"/>
  <c r="B456" i="11"/>
  <c r="B456" i="13" s="1"/>
  <c r="C456" i="11"/>
  <c r="C456" i="13" s="1"/>
  <c r="B603" i="11"/>
  <c r="B603" i="13" s="1"/>
  <c r="C603" i="11"/>
  <c r="C603" i="13" s="1"/>
  <c r="C683" i="11"/>
  <c r="C683" i="13" s="1"/>
  <c r="B683" i="11"/>
  <c r="B683" i="13" s="1"/>
  <c r="B697" i="11"/>
  <c r="B697" i="13" s="1"/>
  <c r="C697" i="11"/>
  <c r="C697" i="13" s="1"/>
  <c r="B388" i="11"/>
  <c r="B388" i="13" s="1"/>
  <c r="B309" i="11"/>
  <c r="B309" i="13" s="1"/>
  <c r="C309" i="11"/>
  <c r="C309" i="13" s="1"/>
  <c r="C290" i="11"/>
  <c r="C290" i="13" s="1"/>
  <c r="B290" i="11"/>
  <c r="B290" i="13" s="1"/>
  <c r="C183" i="11"/>
  <c r="C183" i="13" s="1"/>
  <c r="B183" i="11"/>
  <c r="B183" i="13" s="1"/>
  <c r="C305" i="11"/>
  <c r="C305" i="13" s="1"/>
  <c r="B305" i="11"/>
  <c r="B305" i="13" s="1"/>
  <c r="B438" i="11"/>
  <c r="B438" i="13" s="1"/>
  <c r="C438" i="11"/>
  <c r="C438" i="13" s="1"/>
  <c r="B538" i="11"/>
  <c r="B538" i="13" s="1"/>
  <c r="C538" i="11"/>
  <c r="C538" i="13" s="1"/>
  <c r="B409" i="11"/>
  <c r="B409" i="13" s="1"/>
  <c r="C409" i="11"/>
  <c r="C409" i="13" s="1"/>
  <c r="B444" i="11"/>
  <c r="B444" i="13" s="1"/>
  <c r="C444" i="11"/>
  <c r="C444" i="13" s="1"/>
  <c r="B535" i="11"/>
  <c r="B535" i="13" s="1"/>
  <c r="C535" i="11"/>
  <c r="C535" i="13" s="1"/>
  <c r="B425" i="11"/>
  <c r="B425" i="13" s="1"/>
  <c r="C425" i="11"/>
  <c r="C425" i="13" s="1"/>
  <c r="B616" i="11"/>
  <c r="B616" i="13" s="1"/>
  <c r="C616" i="11"/>
  <c r="C616" i="13" s="1"/>
  <c r="B527" i="11"/>
  <c r="B527" i="13" s="1"/>
  <c r="C527" i="11"/>
  <c r="C527" i="13" s="1"/>
  <c r="B532" i="11"/>
  <c r="B532" i="13" s="1"/>
  <c r="C532" i="11"/>
  <c r="C532" i="13" s="1"/>
  <c r="B481" i="11"/>
  <c r="B481" i="13" s="1"/>
  <c r="C481" i="11"/>
  <c r="C481" i="13" s="1"/>
  <c r="C518" i="11"/>
  <c r="C518" i="13" s="1"/>
  <c r="B518" i="11"/>
  <c r="B518" i="13" s="1"/>
  <c r="B406" i="11"/>
  <c r="B406" i="13" s="1"/>
  <c r="C406" i="11"/>
  <c r="C406" i="13" s="1"/>
  <c r="B465" i="11"/>
  <c r="B465" i="13" s="1"/>
  <c r="C465" i="11"/>
  <c r="C465" i="13" s="1"/>
  <c r="C384" i="11"/>
  <c r="C384" i="13" s="1"/>
  <c r="B384" i="11"/>
  <c r="B384" i="13" s="1"/>
  <c r="C647" i="11"/>
  <c r="C647" i="13" s="1"/>
  <c r="B647" i="11"/>
  <c r="B647" i="13" s="1"/>
  <c r="B553" i="11"/>
  <c r="B553" i="13" s="1"/>
  <c r="C553" i="11"/>
  <c r="C553" i="13" s="1"/>
  <c r="B653" i="11"/>
  <c r="B653" i="13" s="1"/>
  <c r="C653" i="11"/>
  <c r="C653" i="13" s="1"/>
  <c r="C403" i="11"/>
  <c r="C403" i="13" s="1"/>
  <c r="B403" i="11"/>
  <c r="B403" i="13" s="1"/>
  <c r="B564" i="11"/>
  <c r="B564" i="13" s="1"/>
  <c r="C564" i="11"/>
  <c r="C564" i="13" s="1"/>
  <c r="C359" i="11"/>
  <c r="C359" i="13" s="1"/>
  <c r="B359" i="11"/>
  <c r="B359" i="13" s="1"/>
  <c r="B713" i="11"/>
  <c r="B713" i="13" s="1"/>
  <c r="C713" i="11"/>
  <c r="C713" i="13" s="1"/>
  <c r="C372" i="11"/>
  <c r="C372" i="13" s="1"/>
  <c r="B356" i="11"/>
  <c r="B356" i="13" s="1"/>
  <c r="B466" i="11"/>
  <c r="B466" i="13" s="1"/>
  <c r="B468" i="11"/>
  <c r="B468" i="13" s="1"/>
  <c r="C596" i="11"/>
  <c r="C596" i="13" s="1"/>
  <c r="C474" i="11"/>
  <c r="C474" i="13" s="1"/>
  <c r="C521" i="11"/>
  <c r="C521" i="13" s="1"/>
  <c r="C473" i="11"/>
  <c r="C473" i="13" s="1"/>
  <c r="C646" i="11"/>
  <c r="C646" i="13" s="1"/>
  <c r="C480" i="11"/>
  <c r="C480" i="13" s="1"/>
  <c r="B348" i="11"/>
  <c r="B348" i="13" s="1"/>
  <c r="C426" i="11"/>
  <c r="C426" i="13" s="1"/>
  <c r="C634" i="11"/>
  <c r="C634" i="13" s="1"/>
  <c r="B655" i="11"/>
  <c r="B655" i="13" s="1"/>
  <c r="C657" i="11"/>
  <c r="C657" i="13" s="1"/>
  <c r="B520" i="11"/>
  <c r="B520" i="13" s="1"/>
  <c r="B499" i="11"/>
  <c r="B499" i="13" s="1"/>
  <c r="C353" i="11"/>
  <c r="C353" i="13" s="1"/>
  <c r="B453" i="11"/>
  <c r="B453" i="13" s="1"/>
  <c r="B506" i="11"/>
  <c r="B506" i="13" s="1"/>
  <c r="B625" i="11"/>
  <c r="B625" i="13" s="1"/>
  <c r="B588" i="11"/>
  <c r="B588" i="13" s="1"/>
  <c r="B582" i="11"/>
  <c r="B582" i="13" s="1"/>
  <c r="B628" i="11"/>
  <c r="B628" i="13" s="1"/>
  <c r="C638" i="11"/>
  <c r="C638" i="13" s="1"/>
  <c r="B638" i="11"/>
  <c r="B638" i="13" s="1"/>
  <c r="C374" i="11"/>
  <c r="C374" i="13" s="1"/>
  <c r="B374" i="11"/>
  <c r="B374" i="13" s="1"/>
  <c r="C405" i="11"/>
  <c r="C405" i="13" s="1"/>
  <c r="B405" i="11"/>
  <c r="B405" i="13" s="1"/>
  <c r="B586" i="11"/>
  <c r="B586" i="13" s="1"/>
  <c r="C586" i="11"/>
  <c r="C586" i="13" s="1"/>
  <c r="B433" i="11"/>
  <c r="B433" i="13" s="1"/>
  <c r="C433" i="11"/>
  <c r="C433" i="13" s="1"/>
  <c r="B536" i="11"/>
  <c r="B536" i="13" s="1"/>
  <c r="C536" i="11"/>
  <c r="C536" i="13" s="1"/>
  <c r="C367" i="11"/>
  <c r="C367" i="13" s="1"/>
  <c r="B367" i="11"/>
  <c r="B367" i="13" s="1"/>
  <c r="C423" i="11"/>
  <c r="C423" i="13" s="1"/>
  <c r="B423" i="11"/>
  <c r="B423" i="13" s="1"/>
  <c r="B447" i="11"/>
  <c r="B447" i="13" s="1"/>
  <c r="C447" i="11"/>
  <c r="C447" i="13" s="1"/>
  <c r="B396" i="11"/>
  <c r="B396" i="13" s="1"/>
  <c r="C396" i="11"/>
  <c r="C396" i="13" s="1"/>
  <c r="B611" i="11"/>
  <c r="B611" i="13" s="1"/>
  <c r="C611" i="11"/>
  <c r="C611" i="13" s="1"/>
  <c r="B439" i="11"/>
  <c r="B439" i="13" s="1"/>
  <c r="C439" i="11"/>
  <c r="C439" i="13" s="1"/>
  <c r="C428" i="11"/>
  <c r="C428" i="13" s="1"/>
  <c r="B428" i="11"/>
  <c r="B428" i="13" s="1"/>
  <c r="C395" i="11"/>
  <c r="C395" i="13" s="1"/>
  <c r="B395" i="11"/>
  <c r="B395" i="13" s="1"/>
  <c r="C485" i="11"/>
  <c r="C485" i="13" s="1"/>
  <c r="B485" i="11"/>
  <c r="B485" i="13" s="1"/>
  <c r="C523" i="11"/>
  <c r="C523" i="13" s="1"/>
  <c r="B523" i="11"/>
  <c r="B523" i="13" s="1"/>
  <c r="C692" i="11"/>
  <c r="C692" i="13" s="1"/>
  <c r="B692" i="11"/>
  <c r="B692" i="13" s="1"/>
  <c r="B776" i="11"/>
  <c r="B776" i="13" s="1"/>
  <c r="C776" i="11"/>
  <c r="C776" i="13" s="1"/>
  <c r="B780" i="11"/>
  <c r="B780" i="13" s="1"/>
  <c r="C780" i="11"/>
  <c r="C780" i="13" s="1"/>
  <c r="B129" i="11"/>
  <c r="B129" i="13" s="1"/>
  <c r="C129" i="11"/>
  <c r="C129" i="13" s="1"/>
  <c r="B632" i="11"/>
  <c r="B632" i="13" s="1"/>
  <c r="C632" i="11"/>
  <c r="C632" i="13" s="1"/>
  <c r="B575" i="11"/>
  <c r="B575" i="13" s="1"/>
  <c r="C575" i="11"/>
  <c r="C575" i="13" s="1"/>
  <c r="B524" i="11"/>
  <c r="B524" i="13" s="1"/>
  <c r="C524" i="11"/>
  <c r="C524" i="13" s="1"/>
  <c r="C637" i="11"/>
  <c r="C637" i="13" s="1"/>
  <c r="B637" i="11"/>
  <c r="B637" i="13" s="1"/>
  <c r="B451" i="11"/>
  <c r="B451" i="13" s="1"/>
  <c r="C451" i="11"/>
  <c r="C451" i="13" s="1"/>
  <c r="B414" i="11"/>
  <c r="B414" i="13" s="1"/>
  <c r="C414" i="11"/>
  <c r="C414" i="13" s="1"/>
  <c r="C592" i="11"/>
  <c r="C592" i="13" s="1"/>
  <c r="C404" i="11"/>
  <c r="C404" i="13" s="1"/>
  <c r="B404" i="11"/>
  <c r="B404" i="13" s="1"/>
  <c r="B470" i="11"/>
  <c r="B470" i="13" s="1"/>
  <c r="C470" i="11"/>
  <c r="C470" i="13" s="1"/>
  <c r="B449" i="11"/>
  <c r="B449" i="13" s="1"/>
  <c r="C449" i="11"/>
  <c r="C449" i="13" s="1"/>
  <c r="B370" i="11"/>
  <c r="B370" i="13" s="1"/>
  <c r="C370" i="11"/>
  <c r="C370" i="13" s="1"/>
  <c r="B629" i="11"/>
  <c r="B629" i="13" s="1"/>
  <c r="C629" i="11"/>
  <c r="C629" i="13" s="1"/>
  <c r="B768" i="11"/>
  <c r="B768" i="13" s="1"/>
  <c r="C768" i="11"/>
  <c r="C768" i="13" s="1"/>
  <c r="C679" i="11"/>
  <c r="C679" i="13" s="1"/>
  <c r="B679" i="11"/>
  <c r="B679" i="13" s="1"/>
  <c r="B671" i="11"/>
  <c r="B671" i="13" s="1"/>
  <c r="B484" i="11"/>
  <c r="B484" i="13" s="1"/>
  <c r="C484" i="11"/>
  <c r="C484" i="13" s="1"/>
  <c r="B448" i="11"/>
  <c r="B448" i="13" s="1"/>
  <c r="C448" i="11"/>
  <c r="C448" i="13" s="1"/>
  <c r="C340" i="11"/>
  <c r="C340" i="13" s="1"/>
  <c r="B340" i="11"/>
  <c r="B340" i="13" s="1"/>
  <c r="B601" i="11"/>
  <c r="B601" i="13" s="1"/>
  <c r="C601" i="11"/>
  <c r="C601" i="13" s="1"/>
  <c r="C381" i="11"/>
  <c r="C381" i="13" s="1"/>
  <c r="B381" i="11"/>
  <c r="B381" i="13" s="1"/>
  <c r="C377" i="11"/>
  <c r="C377" i="13" s="1"/>
  <c r="B377" i="11"/>
  <c r="B377" i="13" s="1"/>
  <c r="C391" i="11"/>
  <c r="C391" i="13" s="1"/>
  <c r="B525" i="11"/>
  <c r="B525" i="13" s="1"/>
  <c r="B502" i="11"/>
  <c r="B502" i="13" s="1"/>
  <c r="B482" i="11"/>
  <c r="B482" i="13" s="1"/>
  <c r="C482" i="11"/>
  <c r="C482" i="13" s="1"/>
  <c r="C576" i="11"/>
  <c r="C576" i="13" s="1"/>
  <c r="B576" i="11"/>
  <c r="B576" i="13" s="1"/>
  <c r="C382" i="11"/>
  <c r="C382" i="13" s="1"/>
  <c r="B382" i="11"/>
  <c r="B382" i="13" s="1"/>
  <c r="C491" i="11"/>
  <c r="C491" i="13" s="1"/>
  <c r="B491" i="11"/>
  <c r="B491" i="13" s="1"/>
  <c r="C398" i="11"/>
  <c r="C398" i="13" s="1"/>
  <c r="B398" i="11"/>
  <c r="B398" i="13" s="1"/>
  <c r="B767" i="11"/>
  <c r="B767" i="13" s="1"/>
  <c r="C767" i="11"/>
  <c r="C767" i="13" s="1"/>
  <c r="B645" i="11"/>
  <c r="B645" i="13" s="1"/>
  <c r="C645" i="11"/>
  <c r="C645" i="13" s="1"/>
  <c r="C351" i="11"/>
  <c r="C351" i="13" s="1"/>
  <c r="B492" i="11"/>
  <c r="B492" i="13" s="1"/>
  <c r="C413" i="11"/>
  <c r="C413" i="13" s="1"/>
  <c r="C764" i="11"/>
  <c r="C764" i="13" s="1"/>
  <c r="C604" i="11"/>
  <c r="C604" i="13" s="1"/>
  <c r="B440" i="11"/>
  <c r="B440" i="13" s="1"/>
  <c r="C440" i="11"/>
  <c r="C440" i="13" s="1"/>
  <c r="B387" i="11"/>
  <c r="B387" i="13" s="1"/>
  <c r="C387" i="11"/>
  <c r="C387" i="13" s="1"/>
  <c r="C380" i="11"/>
  <c r="C380" i="13" s="1"/>
  <c r="B380" i="11"/>
  <c r="B380" i="13" s="1"/>
  <c r="C486" i="11"/>
  <c r="C486" i="13" s="1"/>
  <c r="B486" i="11"/>
  <c r="B486" i="13" s="1"/>
  <c r="C393" i="11"/>
  <c r="C393" i="13" s="1"/>
  <c r="B393" i="11"/>
  <c r="B393" i="13" s="1"/>
  <c r="C608" i="11"/>
  <c r="C608" i="13" s="1"/>
  <c r="B608" i="11"/>
  <c r="B608" i="13" s="1"/>
  <c r="C577" i="11"/>
  <c r="C577" i="13" s="1"/>
  <c r="B577" i="11"/>
  <c r="B577" i="13" s="1"/>
  <c r="B649" i="11"/>
  <c r="B649" i="13" s="1"/>
  <c r="C649" i="11"/>
  <c r="C649" i="13" s="1"/>
  <c r="B442" i="11"/>
  <c r="B442" i="13" s="1"/>
  <c r="C442" i="11"/>
  <c r="C442" i="13" s="1"/>
  <c r="C509" i="11"/>
  <c r="C509" i="13" s="1"/>
  <c r="B509" i="11"/>
  <c r="B509" i="13" s="1"/>
  <c r="C548" i="11"/>
  <c r="C548" i="13" s="1"/>
  <c r="B548" i="11"/>
  <c r="B548" i="13" s="1"/>
  <c r="C511" i="11"/>
  <c r="C511" i="13" s="1"/>
  <c r="B511" i="11"/>
  <c r="B511" i="13" s="1"/>
  <c r="C570" i="11"/>
  <c r="C570" i="13" s="1"/>
  <c r="B570" i="11"/>
  <c r="B570" i="13" s="1"/>
  <c r="C399" i="11"/>
  <c r="C399" i="13" s="1"/>
  <c r="B399" i="11"/>
  <c r="B399" i="13" s="1"/>
  <c r="B672" i="11"/>
  <c r="B672" i="13" s="1"/>
  <c r="C672" i="11"/>
  <c r="C672" i="13" s="1"/>
  <c r="B787" i="11"/>
  <c r="B787" i="13" s="1"/>
  <c r="C787" i="11"/>
  <c r="C787" i="13" s="1"/>
  <c r="B682" i="11"/>
  <c r="B682" i="13" s="1"/>
  <c r="C682" i="11"/>
  <c r="C682" i="13" s="1"/>
  <c r="B743" i="11"/>
  <c r="B743" i="13" s="1"/>
  <c r="C743" i="11"/>
  <c r="C743" i="13" s="1"/>
  <c r="B716" i="11"/>
  <c r="B716" i="13" s="1"/>
  <c r="C716" i="11"/>
  <c r="C716" i="13" s="1"/>
  <c r="C704" i="11"/>
  <c r="C704" i="13" s="1"/>
  <c r="B704" i="11"/>
  <c r="B704" i="13" s="1"/>
  <c r="C355" i="11"/>
  <c r="C355" i="13" s="1"/>
  <c r="B355" i="11"/>
  <c r="B355" i="13" s="1"/>
  <c r="B495" i="11"/>
  <c r="B495" i="13" s="1"/>
  <c r="C495" i="11"/>
  <c r="C495" i="13" s="1"/>
  <c r="C534" i="11"/>
  <c r="C534" i="13" s="1"/>
  <c r="B534" i="11"/>
  <c r="B534" i="13" s="1"/>
  <c r="B658" i="11"/>
  <c r="B658" i="13" s="1"/>
  <c r="C658" i="11"/>
  <c r="C658" i="13" s="1"/>
  <c r="C494" i="11"/>
  <c r="C494" i="13" s="1"/>
  <c r="B494" i="11"/>
  <c r="B494" i="13" s="1"/>
  <c r="C641" i="11"/>
  <c r="C641" i="13" s="1"/>
  <c r="B641" i="11"/>
  <c r="B641" i="13" s="1"/>
  <c r="B475" i="11"/>
  <c r="B475" i="13" s="1"/>
  <c r="C475" i="11"/>
  <c r="C475" i="13" s="1"/>
  <c r="B748" i="11"/>
  <c r="B748" i="13" s="1"/>
  <c r="C748" i="11"/>
  <c r="C748" i="13" s="1"/>
  <c r="C705" i="11"/>
  <c r="C705" i="13" s="1"/>
  <c r="B705" i="11"/>
  <c r="B705" i="13" s="1"/>
  <c r="B759" i="11"/>
  <c r="B759" i="13" s="1"/>
  <c r="C759" i="11"/>
  <c r="C759" i="13" s="1"/>
  <c r="B753" i="11"/>
  <c r="B753" i="13" s="1"/>
  <c r="C753" i="11"/>
  <c r="C753" i="13" s="1"/>
  <c r="C397" i="11"/>
  <c r="C397" i="13" s="1"/>
  <c r="B467" i="11"/>
  <c r="B467" i="13" s="1"/>
  <c r="C343" i="11"/>
  <c r="C343" i="13" s="1"/>
  <c r="C282" i="11"/>
  <c r="C282" i="13" s="1"/>
  <c r="B282" i="11"/>
  <c r="B282" i="13" s="1"/>
  <c r="B630" i="11"/>
  <c r="B630" i="13" s="1"/>
  <c r="C630" i="11"/>
  <c r="C630" i="13" s="1"/>
  <c r="C540" i="11"/>
  <c r="C540" i="13" s="1"/>
  <c r="B540" i="11"/>
  <c r="B540" i="13" s="1"/>
  <c r="C522" i="11"/>
  <c r="C522" i="13" s="1"/>
  <c r="B522" i="11"/>
  <c r="B522" i="13" s="1"/>
  <c r="C460" i="11"/>
  <c r="C460" i="13" s="1"/>
  <c r="B460" i="11"/>
  <c r="B460" i="13" s="1"/>
  <c r="C633" i="11"/>
  <c r="C633" i="13" s="1"/>
  <c r="B633" i="11"/>
  <c r="B633" i="13" s="1"/>
  <c r="C360" i="11"/>
  <c r="C360" i="13" s="1"/>
  <c r="B360" i="11"/>
  <c r="B360" i="13" s="1"/>
  <c r="B562" i="11"/>
  <c r="B562" i="13" s="1"/>
  <c r="C562" i="11"/>
  <c r="C562" i="13" s="1"/>
  <c r="B430" i="11"/>
  <c r="B430" i="13" s="1"/>
  <c r="C430" i="11"/>
  <c r="C430" i="13" s="1"/>
  <c r="C389" i="11"/>
  <c r="C389" i="13" s="1"/>
  <c r="B389" i="11"/>
  <c r="B389" i="13" s="1"/>
  <c r="B726" i="11"/>
  <c r="B726" i="13" s="1"/>
  <c r="C726" i="11"/>
  <c r="C726" i="13" s="1"/>
  <c r="B715" i="11"/>
  <c r="B715" i="13" s="1"/>
  <c r="C715" i="11"/>
  <c r="C715" i="13" s="1"/>
  <c r="B615" i="11"/>
  <c r="B615" i="13" s="1"/>
  <c r="C593" i="11"/>
  <c r="C593" i="13" s="1"/>
  <c r="C452" i="11"/>
  <c r="C452" i="13" s="1"/>
  <c r="C260" i="11"/>
  <c r="C260" i="13" s="1"/>
  <c r="B260" i="11"/>
  <c r="B260" i="13" s="1"/>
  <c r="C557" i="11"/>
  <c r="C557" i="13" s="1"/>
  <c r="B557" i="11"/>
  <c r="B557" i="13" s="1"/>
  <c r="C357" i="11"/>
  <c r="C357" i="13" s="1"/>
  <c r="B357" i="11"/>
  <c r="B357" i="13" s="1"/>
  <c r="C369" i="11"/>
  <c r="C369" i="13" s="1"/>
  <c r="B369" i="11"/>
  <c r="B369" i="13" s="1"/>
  <c r="C626" i="11"/>
  <c r="C626" i="13" s="1"/>
  <c r="B626" i="11"/>
  <c r="B626" i="13" s="1"/>
  <c r="C459" i="11"/>
  <c r="C459" i="13" s="1"/>
  <c r="B459" i="11"/>
  <c r="B459" i="13" s="1"/>
  <c r="B454" i="11"/>
  <c r="B454" i="13" s="1"/>
  <c r="C454" i="11"/>
  <c r="C454" i="13" s="1"/>
  <c r="C573" i="11"/>
  <c r="C573" i="13" s="1"/>
  <c r="B573" i="11"/>
  <c r="B573" i="13" s="1"/>
  <c r="C441" i="11"/>
  <c r="C441" i="13" s="1"/>
  <c r="B441" i="11"/>
  <c r="B441" i="13" s="1"/>
  <c r="B619" i="11"/>
  <c r="B619" i="13" s="1"/>
  <c r="C619" i="11"/>
  <c r="C619" i="13" s="1"/>
  <c r="C739" i="11"/>
  <c r="C739" i="13" s="1"/>
  <c r="B739" i="11"/>
  <c r="B739" i="13" s="1"/>
  <c r="B580" i="11"/>
  <c r="B580" i="13" s="1"/>
  <c r="B530" i="11"/>
  <c r="B530" i="13" s="1"/>
  <c r="C530" i="11"/>
  <c r="C530" i="13" s="1"/>
  <c r="C786" i="11"/>
  <c r="C786" i="13" s="1"/>
  <c r="B786" i="11"/>
  <c r="B786" i="13" s="1"/>
  <c r="B613" i="11"/>
  <c r="B613" i="13" s="1"/>
  <c r="B300" i="11"/>
  <c r="B300" i="13" s="1"/>
  <c r="C431" i="11"/>
  <c r="C431" i="13" s="1"/>
  <c r="C504" i="11"/>
  <c r="C504" i="13" s="1"/>
  <c r="B371" i="11"/>
  <c r="B371" i="13" s="1"/>
  <c r="B546" i="11"/>
  <c r="B546" i="13" s="1"/>
  <c r="B373" i="11"/>
  <c r="B373" i="13" s="1"/>
  <c r="B717" i="11"/>
  <c r="B717" i="13" s="1"/>
  <c r="C188" i="11"/>
  <c r="C188" i="13" s="1"/>
  <c r="B188" i="11"/>
  <c r="B188" i="13" s="1"/>
  <c r="B623" i="11"/>
  <c r="B623" i="13" s="1"/>
  <c r="C623" i="11"/>
  <c r="C623" i="13" s="1"/>
  <c r="C507" i="11"/>
  <c r="C507" i="13" s="1"/>
  <c r="B507" i="11"/>
  <c r="B507" i="13" s="1"/>
  <c r="C362" i="11"/>
  <c r="C362" i="13" s="1"/>
  <c r="B362" i="11"/>
  <c r="B362" i="13" s="1"/>
  <c r="B648" i="11"/>
  <c r="B648" i="13" s="1"/>
  <c r="C648" i="11"/>
  <c r="C648" i="13" s="1"/>
  <c r="B656" i="11"/>
  <c r="B656" i="13" s="1"/>
  <c r="C656" i="11"/>
  <c r="C656" i="13" s="1"/>
  <c r="C595" i="11"/>
  <c r="C595" i="13" s="1"/>
  <c r="B595" i="11"/>
  <c r="B595" i="13" s="1"/>
  <c r="B463" i="11"/>
  <c r="B463" i="13" s="1"/>
  <c r="C463" i="11"/>
  <c r="C463" i="13" s="1"/>
  <c r="C450" i="11"/>
  <c r="C450" i="13" s="1"/>
  <c r="B450" i="11"/>
  <c r="B450" i="13" s="1"/>
  <c r="B461" i="11"/>
  <c r="B461" i="13" s="1"/>
  <c r="C461" i="11"/>
  <c r="C461" i="13" s="1"/>
  <c r="B419" i="11"/>
  <c r="B419" i="13" s="1"/>
  <c r="B551" i="11"/>
  <c r="B551" i="13" s="1"/>
  <c r="C784" i="11"/>
  <c r="C784" i="13" s="1"/>
  <c r="C591" i="11"/>
  <c r="C591" i="13" s="1"/>
  <c r="C366" i="11"/>
  <c r="C366" i="13" s="1"/>
  <c r="B516" i="11"/>
  <c r="B516" i="13" s="1"/>
  <c r="C574" i="11"/>
  <c r="C574" i="13" s="1"/>
  <c r="C346" i="11"/>
  <c r="C346" i="13" s="1"/>
  <c r="C312" i="11"/>
  <c r="C312" i="13" s="1"/>
  <c r="B312" i="11"/>
  <c r="B312" i="13" s="1"/>
  <c r="C334" i="11"/>
  <c r="C334" i="13" s="1"/>
  <c r="B334" i="11"/>
  <c r="B334" i="13" s="1"/>
  <c r="B605" i="11"/>
  <c r="B605" i="13" s="1"/>
  <c r="C605" i="11"/>
  <c r="C605" i="13" s="1"/>
  <c r="B606" i="11"/>
  <c r="B606" i="13" s="1"/>
  <c r="C606" i="11"/>
  <c r="C606" i="13" s="1"/>
  <c r="B412" i="11"/>
  <c r="B412" i="13" s="1"/>
  <c r="C412" i="11"/>
  <c r="C412" i="13" s="1"/>
  <c r="B554" i="11"/>
  <c r="B554" i="13" s="1"/>
  <c r="C554" i="11"/>
  <c r="C554" i="13" s="1"/>
  <c r="B497" i="11"/>
  <c r="B497" i="13" s="1"/>
  <c r="C497" i="11"/>
  <c r="C497" i="13" s="1"/>
  <c r="C489" i="11"/>
  <c r="C489" i="13" s="1"/>
  <c r="B489" i="11"/>
  <c r="B489" i="13" s="1"/>
  <c r="B631" i="11"/>
  <c r="B631" i="13" s="1"/>
  <c r="C631" i="11"/>
  <c r="C631" i="13" s="1"/>
  <c r="C512" i="11"/>
  <c r="C512" i="13" s="1"/>
  <c r="B512" i="11"/>
  <c r="B512" i="13" s="1"/>
  <c r="B598" i="11"/>
  <c r="B598" i="13" s="1"/>
  <c r="C598" i="11"/>
  <c r="C598" i="13" s="1"/>
  <c r="C636" i="11"/>
  <c r="C636" i="13" s="1"/>
  <c r="B636" i="11"/>
  <c r="B636" i="13" s="1"/>
  <c r="B400" i="11"/>
  <c r="B400" i="13" s="1"/>
  <c r="C400" i="11"/>
  <c r="C400" i="13" s="1"/>
  <c r="C664" i="11"/>
  <c r="C664" i="13" s="1"/>
  <c r="B664" i="11"/>
  <c r="B664" i="13" s="1"/>
  <c r="C781" i="11"/>
  <c r="C781" i="13" s="1"/>
  <c r="B781" i="11"/>
  <c r="B781" i="13" s="1"/>
  <c r="C684" i="11"/>
  <c r="C684" i="13" s="1"/>
  <c r="B684" i="11"/>
  <c r="B684" i="13" s="1"/>
  <c r="B733" i="11"/>
  <c r="B733" i="13" s="1"/>
  <c r="C733" i="11"/>
  <c r="C733" i="13" s="1"/>
  <c r="B749" i="11"/>
  <c r="B749" i="13" s="1"/>
  <c r="C749" i="11"/>
  <c r="C749" i="13" s="1"/>
  <c r="C771" i="11"/>
  <c r="C771" i="13" s="1"/>
  <c r="C313" i="11"/>
  <c r="C313" i="13" s="1"/>
  <c r="B313" i="11"/>
  <c r="B313" i="13" s="1"/>
  <c r="C286" i="11"/>
  <c r="C286" i="13" s="1"/>
  <c r="B286" i="11"/>
  <c r="B286" i="13" s="1"/>
  <c r="B273" i="11"/>
  <c r="B273" i="13" s="1"/>
  <c r="C273" i="11"/>
  <c r="C273" i="13" s="1"/>
  <c r="C317" i="11"/>
  <c r="C317" i="13" s="1"/>
  <c r="B317" i="11"/>
  <c r="B317" i="13" s="1"/>
  <c r="C235" i="11"/>
  <c r="C235" i="13" s="1"/>
  <c r="B235" i="11"/>
  <c r="B235" i="13" s="1"/>
  <c r="C278" i="11"/>
  <c r="C278" i="13" s="1"/>
  <c r="B278" i="11"/>
  <c r="B278" i="13" s="1"/>
  <c r="C239" i="11"/>
  <c r="C239" i="13" s="1"/>
  <c r="B239" i="11"/>
  <c r="B239" i="13" s="1"/>
  <c r="C294" i="11"/>
  <c r="C294" i="13" s="1"/>
  <c r="B294" i="11"/>
  <c r="B294" i="13" s="1"/>
  <c r="C258" i="11"/>
  <c r="C258" i="13" s="1"/>
  <c r="B258" i="11"/>
  <c r="B258" i="13" s="1"/>
  <c r="B284" i="11"/>
  <c r="B284" i="13" s="1"/>
  <c r="C284" i="11"/>
  <c r="C284" i="13" s="1"/>
  <c r="C302" i="11"/>
  <c r="C302" i="13" s="1"/>
  <c r="B302" i="11"/>
  <c r="B302" i="13" s="1"/>
  <c r="B181" i="11"/>
  <c r="B181" i="13" s="1"/>
  <c r="C181" i="11"/>
  <c r="C181" i="13" s="1"/>
  <c r="C307" i="11"/>
  <c r="C307" i="13" s="1"/>
  <c r="B307" i="11"/>
  <c r="B307" i="13" s="1"/>
  <c r="B329" i="11"/>
  <c r="B329" i="13" s="1"/>
  <c r="C329" i="11"/>
  <c r="C329" i="13" s="1"/>
  <c r="B222" i="11"/>
  <c r="B222" i="13" s="1"/>
  <c r="C222" i="11"/>
  <c r="C222" i="13" s="1"/>
  <c r="B297" i="11"/>
  <c r="B297" i="13" s="1"/>
  <c r="C297" i="11"/>
  <c r="C297" i="13" s="1"/>
  <c r="C236" i="11"/>
  <c r="C236" i="13" s="1"/>
  <c r="B236" i="11"/>
  <c r="B236" i="13" s="1"/>
  <c r="C283" i="11"/>
  <c r="C283" i="13" s="1"/>
  <c r="B283" i="11"/>
  <c r="B283" i="13" s="1"/>
  <c r="C202" i="11"/>
  <c r="C202" i="13" s="1"/>
  <c r="B202" i="11"/>
  <c r="B202" i="13" s="1"/>
  <c r="C196" i="11"/>
  <c r="C196" i="13" s="1"/>
  <c r="B196" i="11"/>
  <c r="B196" i="13" s="1"/>
  <c r="C226" i="11"/>
  <c r="C226" i="13" s="1"/>
  <c r="B226" i="11"/>
  <c r="B226" i="13" s="1"/>
  <c r="C187" i="11"/>
  <c r="C187" i="13" s="1"/>
  <c r="B187" i="11"/>
  <c r="B187" i="13" s="1"/>
  <c r="C310" i="11"/>
  <c r="C310" i="13" s="1"/>
  <c r="B310" i="11"/>
  <c r="B310" i="13" s="1"/>
  <c r="B256" i="11"/>
  <c r="B256" i="13" s="1"/>
  <c r="C256" i="11"/>
  <c r="C256" i="13" s="1"/>
  <c r="C325" i="11"/>
  <c r="C325" i="13" s="1"/>
  <c r="B325" i="11"/>
  <c r="B325" i="13" s="1"/>
  <c r="C193" i="11"/>
  <c r="C193" i="13" s="1"/>
  <c r="B193" i="11"/>
  <c r="B193" i="13" s="1"/>
  <c r="C316" i="11"/>
  <c r="C316" i="13" s="1"/>
  <c r="B316" i="11"/>
  <c r="B316" i="13" s="1"/>
  <c r="C246" i="11"/>
  <c r="C246" i="13" s="1"/>
  <c r="B246" i="11"/>
  <c r="B246" i="13" s="1"/>
  <c r="C240" i="11"/>
  <c r="C240" i="13" s="1"/>
  <c r="B240" i="11"/>
  <c r="B240" i="13" s="1"/>
  <c r="C279" i="11"/>
  <c r="C279" i="13" s="1"/>
  <c r="B279" i="11"/>
  <c r="B279" i="13" s="1"/>
  <c r="C337" i="11"/>
  <c r="C337" i="13" s="1"/>
  <c r="B337" i="11"/>
  <c r="B337" i="13" s="1"/>
  <c r="C281" i="11"/>
  <c r="C281" i="13" s="1"/>
  <c r="B281" i="11"/>
  <c r="B281" i="13" s="1"/>
  <c r="B241" i="11"/>
  <c r="B241" i="13" s="1"/>
  <c r="C241" i="11"/>
  <c r="C241" i="13" s="1"/>
  <c r="C265" i="11"/>
  <c r="C265" i="13" s="1"/>
  <c r="B265" i="11"/>
  <c r="B265" i="13" s="1"/>
  <c r="C249" i="11"/>
  <c r="C249" i="13" s="1"/>
  <c r="B249" i="11"/>
  <c r="B249" i="13" s="1"/>
  <c r="C207" i="11"/>
  <c r="C207" i="13" s="1"/>
  <c r="B207" i="11"/>
  <c r="B207" i="13" s="1"/>
  <c r="B214" i="11"/>
  <c r="B214" i="13" s="1"/>
  <c r="C214" i="11"/>
  <c r="C214" i="13" s="1"/>
  <c r="C336" i="11"/>
  <c r="C336" i="13" s="1"/>
  <c r="B336" i="11"/>
  <c r="B336" i="13" s="1"/>
  <c r="C327" i="11"/>
  <c r="C327" i="13" s="1"/>
  <c r="B327" i="11"/>
  <c r="B327" i="13" s="1"/>
  <c r="B339" i="11"/>
  <c r="B339" i="13" s="1"/>
  <c r="C339" i="11"/>
  <c r="C339" i="13" s="1"/>
  <c r="C331" i="11"/>
  <c r="C331" i="13" s="1"/>
  <c r="B331" i="11"/>
  <c r="B331" i="13" s="1"/>
  <c r="C301" i="11"/>
  <c r="C301" i="13" s="1"/>
  <c r="B301" i="11"/>
  <c r="B301" i="13" s="1"/>
  <c r="C252" i="11"/>
  <c r="C252" i="13" s="1"/>
  <c r="B252" i="11"/>
  <c r="B252" i="13" s="1"/>
  <c r="B205" i="11"/>
  <c r="B205" i="13" s="1"/>
  <c r="C205" i="11"/>
  <c r="C205" i="13" s="1"/>
  <c r="C211" i="11"/>
  <c r="C211" i="13" s="1"/>
  <c r="B211" i="11"/>
  <c r="B211" i="13" s="1"/>
  <c r="C270" i="11"/>
  <c r="C270" i="13" s="1"/>
  <c r="B270" i="11"/>
  <c r="B270" i="13" s="1"/>
  <c r="B194" i="11"/>
  <c r="B194" i="13" s="1"/>
  <c r="C194" i="11"/>
  <c r="C194" i="13" s="1"/>
  <c r="C189" i="11"/>
  <c r="C189" i="13" s="1"/>
  <c r="B189" i="11"/>
  <c r="B189" i="13" s="1"/>
  <c r="C231" i="11"/>
  <c r="C231" i="13" s="1"/>
  <c r="B231" i="11"/>
  <c r="B231" i="13" s="1"/>
  <c r="C328" i="11"/>
  <c r="C328" i="13" s="1"/>
  <c r="B328" i="11"/>
  <c r="B328" i="13" s="1"/>
  <c r="C287" i="11"/>
  <c r="C287" i="13" s="1"/>
  <c r="B287" i="11"/>
  <c r="B287" i="13" s="1"/>
  <c r="C220" i="11"/>
  <c r="C220" i="13" s="1"/>
  <c r="B220" i="11"/>
  <c r="B220" i="13" s="1"/>
  <c r="B306" i="11"/>
  <c r="B306" i="13" s="1"/>
  <c r="C306" i="11"/>
  <c r="C306" i="13" s="1"/>
  <c r="B209" i="11"/>
  <c r="B209" i="13" s="1"/>
  <c r="C209" i="11"/>
  <c r="C209" i="13" s="1"/>
  <c r="B308" i="11"/>
  <c r="B308" i="13" s="1"/>
  <c r="C308" i="11"/>
  <c r="C308" i="13" s="1"/>
  <c r="C335" i="11"/>
  <c r="C335" i="13" s="1"/>
  <c r="B335" i="11"/>
  <c r="B335" i="13" s="1"/>
  <c r="C274" i="11"/>
  <c r="C274" i="13" s="1"/>
  <c r="B274" i="11"/>
  <c r="B274" i="13" s="1"/>
  <c r="C299" i="11"/>
  <c r="C299" i="13" s="1"/>
  <c r="B299" i="11"/>
  <c r="B299" i="13" s="1"/>
  <c r="C296" i="11"/>
  <c r="C296" i="13" s="1"/>
  <c r="B296" i="11"/>
  <c r="B296" i="13" s="1"/>
  <c r="B208" i="11"/>
  <c r="B208" i="13" s="1"/>
  <c r="C208" i="11"/>
  <c r="C208" i="13" s="1"/>
  <c r="C320" i="11"/>
  <c r="C320" i="13" s="1"/>
  <c r="B320" i="11"/>
  <c r="B320" i="13" s="1"/>
  <c r="C180" i="11"/>
  <c r="C180" i="13" s="1"/>
  <c r="B180" i="11"/>
  <c r="B180" i="13" s="1"/>
  <c r="C215" i="11"/>
  <c r="C215" i="13" s="1"/>
  <c r="B215" i="11"/>
  <c r="B215" i="13" s="1"/>
  <c r="B232" i="11"/>
  <c r="B232" i="13" s="1"/>
  <c r="C232" i="11"/>
  <c r="C232" i="13" s="1"/>
  <c r="C248" i="11"/>
  <c r="C248" i="13" s="1"/>
  <c r="B248" i="11"/>
  <c r="B248" i="13" s="1"/>
  <c r="C217" i="11"/>
  <c r="C217" i="13" s="1"/>
  <c r="B217" i="11"/>
  <c r="B217" i="13" s="1"/>
  <c r="B200" i="11"/>
  <c r="B200" i="13" s="1"/>
  <c r="C200" i="11"/>
  <c r="C200" i="13" s="1"/>
  <c r="C191" i="11"/>
  <c r="C191" i="13" s="1"/>
  <c r="B191" i="11"/>
  <c r="B191" i="13" s="1"/>
  <c r="B201" i="11"/>
  <c r="B201" i="13" s="1"/>
  <c r="C201" i="11"/>
  <c r="C201" i="13" s="1"/>
  <c r="C185" i="11"/>
  <c r="C185" i="13" s="1"/>
  <c r="B185" i="11"/>
  <c r="B185" i="13" s="1"/>
  <c r="C237" i="11"/>
  <c r="C237" i="13" s="1"/>
  <c r="B237" i="11"/>
  <c r="B237" i="13" s="1"/>
  <c r="C304" i="11"/>
  <c r="C304" i="13" s="1"/>
  <c r="B304" i="11"/>
  <c r="B304" i="13" s="1"/>
  <c r="C315" i="11"/>
  <c r="C315" i="13" s="1"/>
  <c r="B315" i="11"/>
  <c r="B315" i="13" s="1"/>
  <c r="C295" i="11"/>
  <c r="C295" i="13" s="1"/>
  <c r="B295" i="11"/>
  <c r="B295" i="13" s="1"/>
  <c r="C245" i="11"/>
  <c r="C245" i="13" s="1"/>
  <c r="B245" i="11"/>
  <c r="B245" i="13" s="1"/>
  <c r="C216" i="11"/>
  <c r="C216" i="13" s="1"/>
  <c r="B216" i="11"/>
  <c r="B216" i="13" s="1"/>
  <c r="B269" i="11"/>
  <c r="B269" i="13" s="1"/>
  <c r="C269" i="11"/>
  <c r="C269" i="13" s="1"/>
  <c r="C289" i="11"/>
  <c r="C289" i="13" s="1"/>
  <c r="B289" i="11"/>
  <c r="B289" i="13" s="1"/>
  <c r="C253" i="11"/>
  <c r="C253" i="13" s="1"/>
  <c r="B253" i="11"/>
  <c r="B253" i="13" s="1"/>
  <c r="B229" i="11"/>
  <c r="B229" i="13" s="1"/>
  <c r="C229" i="11"/>
  <c r="C229" i="13" s="1"/>
  <c r="C190" i="11"/>
  <c r="C190" i="13" s="1"/>
  <c r="B190" i="11"/>
  <c r="B190" i="13" s="1"/>
  <c r="C264" i="11"/>
  <c r="C264" i="13" s="1"/>
  <c r="B264" i="11"/>
  <c r="B264" i="13" s="1"/>
  <c r="C332" i="11"/>
  <c r="C332" i="13" s="1"/>
  <c r="B332" i="11"/>
  <c r="B332" i="13" s="1"/>
  <c r="B293" i="11"/>
  <c r="B293" i="13" s="1"/>
  <c r="C293" i="11"/>
  <c r="C293" i="13" s="1"/>
  <c r="C266" i="11"/>
  <c r="C266" i="13" s="1"/>
  <c r="B266" i="11"/>
  <c r="B266" i="13" s="1"/>
  <c r="B225" i="11"/>
  <c r="B225" i="13" s="1"/>
  <c r="C225" i="11"/>
  <c r="C225" i="13" s="1"/>
  <c r="C319" i="11"/>
  <c r="C319" i="13" s="1"/>
  <c r="B319" i="11"/>
  <c r="B319" i="13" s="1"/>
  <c r="C280" i="11"/>
  <c r="C280" i="13" s="1"/>
  <c r="B280" i="11"/>
  <c r="B280" i="13" s="1"/>
  <c r="C184" i="11"/>
  <c r="C184" i="13" s="1"/>
  <c r="B184" i="11"/>
  <c r="B184" i="13" s="1"/>
  <c r="C318" i="11"/>
  <c r="C318" i="13" s="1"/>
  <c r="B318" i="11"/>
  <c r="B318" i="13" s="1"/>
  <c r="B243" i="11"/>
  <c r="B243" i="13" s="1"/>
  <c r="C243" i="11"/>
  <c r="C243" i="13" s="1"/>
  <c r="C275" i="11"/>
  <c r="C275" i="13" s="1"/>
  <c r="B275" i="11"/>
  <c r="B275" i="13" s="1"/>
  <c r="B255" i="11"/>
  <c r="B255" i="13" s="1"/>
  <c r="C255" i="11"/>
  <c r="C255" i="13" s="1"/>
  <c r="B291" i="11"/>
  <c r="B291" i="13" s="1"/>
  <c r="C291" i="11"/>
  <c r="C291" i="13" s="1"/>
  <c r="C219" i="11"/>
  <c r="C219" i="13" s="1"/>
  <c r="B219" i="11"/>
  <c r="B219" i="13" s="1"/>
  <c r="C233" i="11"/>
  <c r="C233" i="13" s="1"/>
  <c r="B233" i="11"/>
  <c r="B233" i="13" s="1"/>
  <c r="C195" i="11"/>
  <c r="C195" i="13" s="1"/>
  <c r="B195" i="11"/>
  <c r="B195" i="13" s="1"/>
  <c r="C324" i="11"/>
  <c r="C324" i="13" s="1"/>
  <c r="B324" i="11"/>
  <c r="B324" i="13" s="1"/>
  <c r="B303" i="11"/>
  <c r="B303" i="13" s="1"/>
  <c r="C303" i="11"/>
  <c r="C303" i="13" s="1"/>
  <c r="B292" i="11"/>
  <c r="B292" i="13" s="1"/>
  <c r="C292" i="11"/>
  <c r="C292" i="13" s="1"/>
  <c r="C271" i="11"/>
  <c r="C271" i="13" s="1"/>
  <c r="B271" i="11"/>
  <c r="B271" i="13" s="1"/>
  <c r="C204" i="11"/>
  <c r="C204" i="13" s="1"/>
  <c r="B204" i="11"/>
  <c r="B204" i="13" s="1"/>
  <c r="C228" i="11"/>
  <c r="C228" i="13" s="1"/>
  <c r="B228" i="11"/>
  <c r="B228" i="13" s="1"/>
  <c r="B199" i="11"/>
  <c r="B199" i="13" s="1"/>
  <c r="C199" i="11"/>
  <c r="C199" i="13" s="1"/>
  <c r="C311" i="11"/>
  <c r="C311" i="13" s="1"/>
  <c r="B311" i="11"/>
  <c r="B311" i="13" s="1"/>
  <c r="C250" i="11"/>
  <c r="C250" i="13" s="1"/>
  <c r="B250" i="11"/>
  <c r="B250" i="13" s="1"/>
  <c r="B326" i="11"/>
  <c r="B326" i="13" s="1"/>
  <c r="C326" i="11"/>
  <c r="C326" i="13" s="1"/>
  <c r="C288" i="11"/>
  <c r="C288" i="13" s="1"/>
  <c r="B288" i="11"/>
  <c r="B288" i="13" s="1"/>
  <c r="C276" i="11"/>
  <c r="C276" i="13" s="1"/>
  <c r="B276" i="11"/>
  <c r="B276" i="13" s="1"/>
  <c r="C224" i="11"/>
  <c r="C224" i="13" s="1"/>
  <c r="B224" i="11"/>
  <c r="B224" i="13" s="1"/>
  <c r="C263" i="11"/>
  <c r="C263" i="13" s="1"/>
  <c r="B263" i="11"/>
  <c r="B263" i="13" s="1"/>
  <c r="C338" i="11"/>
  <c r="C338" i="13" s="1"/>
  <c r="B338" i="11"/>
  <c r="B338" i="13" s="1"/>
  <c r="B333" i="11"/>
  <c r="B333" i="13" s="1"/>
  <c r="C333" i="11"/>
  <c r="C333" i="13" s="1"/>
  <c r="C244" i="11"/>
  <c r="C244" i="13" s="1"/>
  <c r="B244" i="11"/>
  <c r="B244" i="13" s="1"/>
  <c r="C314" i="11"/>
  <c r="C314" i="13" s="1"/>
  <c r="B314" i="11"/>
  <c r="B314" i="13" s="1"/>
  <c r="C321" i="11"/>
  <c r="C321" i="13" s="1"/>
  <c r="B321" i="11"/>
  <c r="B321" i="13" s="1"/>
  <c r="C223" i="11"/>
  <c r="C223" i="13" s="1"/>
  <c r="B223" i="11"/>
  <c r="B223" i="13" s="1"/>
  <c r="C192" i="11"/>
  <c r="C192" i="13" s="1"/>
  <c r="B192" i="11"/>
  <c r="B192" i="13" s="1"/>
  <c r="B197" i="11"/>
  <c r="B197" i="13" s="1"/>
  <c r="C197" i="11"/>
  <c r="C197" i="13" s="1"/>
  <c r="B268" i="11"/>
  <c r="B268" i="13" s="1"/>
  <c r="C268" i="11"/>
  <c r="C268" i="13" s="1"/>
  <c r="C251" i="11"/>
  <c r="C251" i="13" s="1"/>
  <c r="B251" i="11"/>
  <c r="B251" i="13" s="1"/>
  <c r="C230" i="11"/>
  <c r="C230" i="13" s="1"/>
  <c r="B230" i="11"/>
  <c r="B230" i="13" s="1"/>
  <c r="B203" i="11"/>
  <c r="B203" i="13" s="1"/>
  <c r="C203" i="11"/>
  <c r="C203" i="13" s="1"/>
  <c r="C257" i="11"/>
  <c r="C257" i="13" s="1"/>
  <c r="B257" i="11"/>
  <c r="B257" i="13" s="1"/>
  <c r="C186" i="11"/>
  <c r="C186" i="13" s="1"/>
  <c r="B186" i="11"/>
  <c r="B186" i="13" s="1"/>
  <c r="C277" i="11"/>
  <c r="C277" i="13" s="1"/>
  <c r="B277" i="11"/>
  <c r="B277" i="13" s="1"/>
  <c r="C238" i="11"/>
  <c r="C238" i="13" s="1"/>
  <c r="B238" i="11"/>
  <c r="B238" i="13" s="1"/>
  <c r="C198" i="11"/>
  <c r="C198" i="13" s="1"/>
  <c r="B198" i="11"/>
  <c r="B198" i="13" s="1"/>
  <c r="B227" i="11"/>
  <c r="B227" i="13" s="1"/>
  <c r="C227" i="11"/>
  <c r="C227" i="13" s="1"/>
  <c r="C242" i="11"/>
  <c r="C242" i="13" s="1"/>
  <c r="B242" i="11"/>
  <c r="B242" i="13" s="1"/>
  <c r="C148" i="11"/>
  <c r="C148" i="13" s="1"/>
  <c r="B135" i="11"/>
  <c r="B135" i="13" s="1"/>
  <c r="C58" i="11"/>
  <c r="C58" i="13" s="1"/>
  <c r="B58" i="11"/>
  <c r="B58" i="13" s="1"/>
  <c r="C134" i="11"/>
  <c r="C134" i="13" s="1"/>
  <c r="B49" i="11"/>
  <c r="B49" i="13" s="1"/>
  <c r="B26" i="11"/>
  <c r="B26" i="13" s="1"/>
  <c r="B29" i="11"/>
  <c r="B29" i="13" s="1"/>
  <c r="C29" i="11"/>
  <c r="C29" i="13" s="1"/>
  <c r="B92" i="11"/>
  <c r="B92" i="13" s="1"/>
  <c r="B67" i="11"/>
  <c r="B67" i="13" s="1"/>
  <c r="B177" i="11"/>
  <c r="B177" i="13" s="1"/>
  <c r="B70" i="11"/>
  <c r="B70" i="13" s="1"/>
  <c r="C57" i="11"/>
  <c r="C57" i="13" s="1"/>
  <c r="B138" i="11"/>
  <c r="B138" i="13" s="1"/>
  <c r="B164" i="11"/>
  <c r="B164" i="13" s="1"/>
  <c r="C164" i="11"/>
  <c r="C164" i="13" s="1"/>
  <c r="C99" i="11"/>
  <c r="C99" i="13" s="1"/>
  <c r="C105" i="11"/>
  <c r="C105" i="13" s="1"/>
  <c r="C102" i="11"/>
  <c r="C102" i="13" s="1"/>
  <c r="C176" i="11"/>
  <c r="C176" i="13" s="1"/>
  <c r="C110" i="11"/>
  <c r="C110" i="13" s="1"/>
  <c r="C114" i="11"/>
  <c r="C114" i="13" s="1"/>
  <c r="B153" i="11"/>
  <c r="B153" i="13" s="1"/>
  <c r="C56" i="11"/>
  <c r="C56" i="13" s="1"/>
  <c r="B56" i="11"/>
  <c r="B56" i="13" s="1"/>
  <c r="B168" i="11"/>
  <c r="B168" i="13" s="1"/>
  <c r="C168" i="11"/>
  <c r="C168" i="13" s="1"/>
  <c r="B79" i="11"/>
  <c r="B79" i="13" s="1"/>
  <c r="C79" i="11"/>
  <c r="C79" i="13" s="1"/>
  <c r="B121" i="11"/>
  <c r="B121" i="13" s="1"/>
  <c r="C121" i="11"/>
  <c r="C121" i="13" s="1"/>
  <c r="C140" i="11"/>
  <c r="C140" i="13" s="1"/>
  <c r="B140" i="11"/>
  <c r="B140" i="13" s="1"/>
  <c r="B162" i="11"/>
  <c r="B162" i="13" s="1"/>
  <c r="C162" i="11"/>
  <c r="C162" i="13" s="1"/>
  <c r="B50" i="11"/>
  <c r="B50" i="13" s="1"/>
  <c r="B72" i="11"/>
  <c r="B72" i="13" s="1"/>
  <c r="C85" i="11"/>
  <c r="C85" i="13" s="1"/>
  <c r="C65" i="11"/>
  <c r="C65" i="13" s="1"/>
  <c r="B155" i="11"/>
  <c r="B155" i="13" s="1"/>
  <c r="B161" i="11"/>
  <c r="B161" i="13" s="1"/>
  <c r="C31" i="11"/>
  <c r="C31" i="13" s="1"/>
  <c r="C131" i="11"/>
  <c r="C131" i="13" s="1"/>
  <c r="B123" i="11"/>
  <c r="B123" i="13" s="1"/>
  <c r="B33" i="11"/>
  <c r="B33" i="13" s="1"/>
  <c r="C37" i="11"/>
  <c r="C37" i="13" s="1"/>
  <c r="B174" i="11"/>
  <c r="B174" i="13" s="1"/>
  <c r="B82" i="11"/>
  <c r="B82" i="13" s="1"/>
  <c r="B96" i="11"/>
  <c r="B96" i="13" s="1"/>
  <c r="C145" i="11"/>
  <c r="C145" i="13" s="1"/>
  <c r="B156" i="11"/>
  <c r="B156" i="13" s="1"/>
  <c r="C147" i="11"/>
  <c r="C147" i="13" s="1"/>
  <c r="B147" i="11"/>
  <c r="B147" i="13" s="1"/>
  <c r="B43" i="11"/>
  <c r="B43" i="13" s="1"/>
  <c r="C43" i="11"/>
  <c r="C43" i="13" s="1"/>
  <c r="B109" i="11"/>
  <c r="B109" i="13" s="1"/>
  <c r="B55" i="11"/>
  <c r="B55" i="13" s="1"/>
  <c r="B150" i="11"/>
  <c r="B150" i="13" s="1"/>
  <c r="C68" i="11"/>
  <c r="C68" i="13" s="1"/>
  <c r="C90" i="11"/>
  <c r="C90" i="13" s="1"/>
  <c r="B139" i="11"/>
  <c r="B139" i="13" s="1"/>
  <c r="C48" i="11"/>
  <c r="C48" i="13" s="1"/>
  <c r="B118" i="11"/>
  <c r="B118" i="13" s="1"/>
  <c r="B172" i="11"/>
  <c r="B172" i="13" s="1"/>
  <c r="C74" i="11"/>
  <c r="C74" i="13" s="1"/>
  <c r="C51" i="11"/>
  <c r="C51" i="13" s="1"/>
  <c r="B163" i="11"/>
  <c r="B163" i="13" s="1"/>
  <c r="C24" i="11"/>
  <c r="C24" i="13" s="1"/>
  <c r="B24" i="11"/>
  <c r="B24" i="13" s="1"/>
  <c r="B83" i="11"/>
  <c r="B83" i="13" s="1"/>
  <c r="C120" i="11"/>
  <c r="C120" i="13" s="1"/>
  <c r="B120" i="11"/>
  <c r="B120" i="13" s="1"/>
  <c r="B137" i="11"/>
  <c r="B137" i="13" s="1"/>
  <c r="C137" i="11"/>
  <c r="C137" i="13" s="1"/>
  <c r="C100" i="11"/>
  <c r="C100" i="13" s="1"/>
  <c r="B100" i="11"/>
  <c r="B100" i="13" s="1"/>
  <c r="B157" i="11"/>
  <c r="B157" i="13" s="1"/>
  <c r="C78" i="11"/>
  <c r="C78" i="13" s="1"/>
  <c r="B78" i="11"/>
  <c r="B78" i="13" s="1"/>
  <c r="C76" i="11"/>
  <c r="C76" i="13" s="1"/>
  <c r="B76" i="11"/>
  <c r="B76" i="13" s="1"/>
  <c r="C149" i="11"/>
  <c r="C149" i="13" s="1"/>
  <c r="B149" i="11"/>
  <c r="B149" i="13" s="1"/>
  <c r="C20" i="11"/>
  <c r="C20" i="13" s="1"/>
  <c r="B20" i="11"/>
  <c r="B20" i="13" s="1"/>
  <c r="D15" i="11"/>
  <c r="D15" i="13" s="1"/>
  <c r="D14" i="11"/>
  <c r="D14" i="13" s="1"/>
  <c r="C142" i="11"/>
  <c r="C142" i="13" s="1"/>
  <c r="B142" i="11"/>
  <c r="B142" i="13" s="1"/>
  <c r="C124" i="11"/>
  <c r="C124" i="13" s="1"/>
  <c r="B124" i="11"/>
  <c r="B124" i="13" s="1"/>
  <c r="B77" i="11"/>
  <c r="B77" i="13" s="1"/>
  <c r="C77" i="11"/>
  <c r="C77" i="13" s="1"/>
  <c r="C117" i="11"/>
  <c r="C117" i="13" s="1"/>
  <c r="B117" i="11"/>
  <c r="B117" i="13" s="1"/>
  <c r="C166" i="11"/>
  <c r="C166" i="13" s="1"/>
  <c r="B166" i="11"/>
  <c r="B166" i="13" s="1"/>
  <c r="B170" i="11"/>
  <c r="B170" i="13" s="1"/>
  <c r="C170" i="11"/>
  <c r="C170" i="13" s="1"/>
  <c r="B94" i="11"/>
  <c r="B94" i="13" s="1"/>
  <c r="C94" i="11"/>
  <c r="C94" i="13" s="1"/>
  <c r="B88" i="11"/>
  <c r="B88" i="13" s="1"/>
  <c r="C88" i="11"/>
  <c r="C88" i="13" s="1"/>
  <c r="B60" i="11"/>
  <c r="B60" i="13" s="1"/>
  <c r="C60" i="11"/>
  <c r="C60" i="13" s="1"/>
  <c r="C126" i="11"/>
  <c r="C126" i="13" s="1"/>
  <c r="B126" i="11"/>
  <c r="B126" i="13" s="1"/>
  <c r="B59" i="11"/>
  <c r="B59" i="13" s="1"/>
  <c r="C59" i="11"/>
  <c r="C59" i="13" s="1"/>
  <c r="C54" i="11"/>
  <c r="C54" i="13" s="1"/>
  <c r="B54" i="11"/>
  <c r="B54" i="13" s="1"/>
  <c r="B62" i="11"/>
  <c r="B62" i="13" s="1"/>
  <c r="C62" i="11"/>
  <c r="C62" i="13" s="1"/>
  <c r="C141" i="11"/>
  <c r="C141" i="13" s="1"/>
  <c r="B141" i="11"/>
  <c r="B141" i="13" s="1"/>
  <c r="C81" i="11"/>
  <c r="C81" i="13" s="1"/>
  <c r="B81" i="11"/>
  <c r="B81" i="13" s="1"/>
  <c r="B146" i="11"/>
  <c r="B146" i="13" s="1"/>
  <c r="C146" i="11"/>
  <c r="C146" i="13" s="1"/>
  <c r="C128" i="11"/>
  <c r="C128" i="13" s="1"/>
  <c r="B128" i="11"/>
  <c r="B128" i="13" s="1"/>
  <c r="B35" i="11"/>
  <c r="B35" i="13" s="1"/>
  <c r="C35" i="11"/>
  <c r="C35" i="13" s="1"/>
  <c r="C133" i="11"/>
  <c r="C133" i="13" s="1"/>
  <c r="B133" i="11"/>
  <c r="B133" i="13" s="1"/>
  <c r="B171" i="11"/>
  <c r="B171" i="13" s="1"/>
  <c r="C171" i="11"/>
  <c r="C171" i="13" s="1"/>
  <c r="C87" i="11"/>
  <c r="C87" i="13" s="1"/>
  <c r="B87" i="11"/>
  <c r="B87" i="13" s="1"/>
  <c r="B64" i="11"/>
  <c r="B64" i="13" s="1"/>
  <c r="C64" i="11"/>
  <c r="C64" i="13" s="1"/>
  <c r="C158" i="11"/>
  <c r="C158" i="13" s="1"/>
  <c r="B158" i="11"/>
  <c r="B158" i="13" s="1"/>
  <c r="B84" i="11"/>
  <c r="B84" i="13" s="1"/>
  <c r="C84" i="11"/>
  <c r="C84" i="13" s="1"/>
  <c r="B69" i="11"/>
  <c r="B69" i="13" s="1"/>
  <c r="C69" i="11"/>
  <c r="C69" i="13" s="1"/>
  <c r="C143" i="11"/>
  <c r="C143" i="13" s="1"/>
  <c r="B143" i="11"/>
  <c r="B143" i="13" s="1"/>
  <c r="B173" i="11"/>
  <c r="B173" i="13" s="1"/>
  <c r="C173" i="11"/>
  <c r="C173" i="13" s="1"/>
  <c r="C144" i="11"/>
  <c r="C144" i="13" s="1"/>
  <c r="B144" i="11"/>
  <c r="B144" i="13" s="1"/>
  <c r="C44" i="11"/>
  <c r="C44" i="13" s="1"/>
  <c r="B44" i="11"/>
  <c r="B44" i="13" s="1"/>
  <c r="C86" i="11"/>
  <c r="C86" i="13" s="1"/>
  <c r="B86" i="11"/>
  <c r="B86" i="13" s="1"/>
  <c r="B151" i="11"/>
  <c r="B151" i="13" s="1"/>
  <c r="C151" i="11"/>
  <c r="C151" i="13" s="1"/>
  <c r="C93" i="11"/>
  <c r="C93" i="13" s="1"/>
  <c r="B93" i="11"/>
  <c r="B93" i="13" s="1"/>
  <c r="B23" i="11"/>
  <c r="B23" i="13" s="1"/>
  <c r="C23" i="11"/>
  <c r="C23" i="13" s="1"/>
  <c r="C47" i="11"/>
  <c r="C47" i="13" s="1"/>
  <c r="B47" i="11"/>
  <c r="B47" i="13" s="1"/>
  <c r="C130" i="11"/>
  <c r="C130" i="13" s="1"/>
  <c r="B130" i="11"/>
  <c r="B130" i="13" s="1"/>
  <c r="C41" i="11"/>
  <c r="C41" i="13" s="1"/>
  <c r="B41" i="11"/>
  <c r="B41" i="13" s="1"/>
  <c r="B115" i="11"/>
  <c r="B115" i="13" s="1"/>
  <c r="C115" i="11"/>
  <c r="C115" i="13" s="1"/>
  <c r="C108" i="11"/>
  <c r="C108" i="13" s="1"/>
  <c r="B108" i="11"/>
  <c r="B108" i="13" s="1"/>
  <c r="B107" i="11"/>
  <c r="B107" i="13" s="1"/>
  <c r="C107" i="11"/>
  <c r="C107" i="13" s="1"/>
  <c r="C89" i="11"/>
  <c r="C89" i="13" s="1"/>
  <c r="B89" i="11"/>
  <c r="B89" i="13" s="1"/>
  <c r="C61" i="11"/>
  <c r="C61" i="13" s="1"/>
  <c r="B61" i="11"/>
  <c r="B61" i="13" s="1"/>
  <c r="C165" i="11"/>
  <c r="C165" i="13" s="1"/>
  <c r="B165" i="11"/>
  <c r="B165" i="13" s="1"/>
  <c r="C119" i="11"/>
  <c r="C119" i="13" s="1"/>
  <c r="B119" i="11"/>
  <c r="B119" i="13" s="1"/>
  <c r="C169" i="11"/>
  <c r="C169" i="13" s="1"/>
  <c r="B169" i="11"/>
  <c r="B169" i="13" s="1"/>
  <c r="C159" i="11"/>
  <c r="C159" i="13" s="1"/>
  <c r="B159" i="11"/>
  <c r="B159" i="13" s="1"/>
  <c r="C71" i="11"/>
  <c r="C71" i="13" s="1"/>
  <c r="B71" i="11"/>
  <c r="B71" i="13" s="1"/>
  <c r="B45" i="11"/>
  <c r="B45" i="13" s="1"/>
  <c r="C45" i="11"/>
  <c r="C45" i="13" s="1"/>
  <c r="B112" i="11"/>
  <c r="B112" i="13" s="1"/>
  <c r="C112" i="11"/>
  <c r="C112" i="13" s="1"/>
  <c r="B52" i="11"/>
  <c r="B52" i="13" s="1"/>
  <c r="C52" i="11"/>
  <c r="C52" i="13" s="1"/>
  <c r="C175" i="11"/>
  <c r="C175" i="13" s="1"/>
  <c r="B175" i="11"/>
  <c r="B175" i="13" s="1"/>
  <c r="C22" i="11"/>
  <c r="C22" i="13" s="1"/>
  <c r="B22" i="11"/>
  <c r="B22" i="13" s="1"/>
  <c r="B154" i="11"/>
  <c r="B154" i="13" s="1"/>
  <c r="C154" i="11"/>
  <c r="C154" i="13" s="1"/>
  <c r="C179" i="11"/>
  <c r="C179" i="13" s="1"/>
  <c r="B179" i="11"/>
  <c r="B179" i="13" s="1"/>
  <c r="C32" i="11"/>
  <c r="C32" i="13" s="1"/>
  <c r="B32" i="11"/>
  <c r="B32" i="13" s="1"/>
  <c r="B36" i="11"/>
  <c r="B36" i="13" s="1"/>
  <c r="C36" i="11"/>
  <c r="C36" i="13" s="1"/>
  <c r="C178" i="11"/>
  <c r="C178" i="13" s="1"/>
  <c r="B178" i="11"/>
  <c r="B178" i="13" s="1"/>
  <c r="B39" i="11"/>
  <c r="B39" i="13" s="1"/>
  <c r="C39" i="11"/>
  <c r="C39" i="13" s="1"/>
  <c r="C127" i="11"/>
  <c r="C127" i="13" s="1"/>
  <c r="B127" i="11"/>
  <c r="B127" i="13" s="1"/>
  <c r="B95" i="11"/>
  <c r="B95" i="13" s="1"/>
  <c r="C95" i="11"/>
  <c r="C95" i="13" s="1"/>
  <c r="B104" i="11"/>
  <c r="B104" i="13" s="1"/>
  <c r="C104" i="11"/>
  <c r="C104" i="13" s="1"/>
  <c r="C98" i="11"/>
  <c r="C98" i="13" s="1"/>
  <c r="B98" i="11"/>
  <c r="B98" i="13" s="1"/>
  <c r="B30" i="11"/>
  <c r="B30" i="13" s="1"/>
  <c r="C30" i="11"/>
  <c r="C30" i="13" s="1"/>
  <c r="B46" i="11"/>
  <c r="B46" i="13" s="1"/>
  <c r="C46" i="11"/>
  <c r="C46" i="13" s="1"/>
  <c r="B25" i="11"/>
  <c r="B25" i="13" s="1"/>
  <c r="C25" i="11"/>
  <c r="C25" i="13" s="1"/>
  <c r="B103" i="11"/>
  <c r="B103" i="13" s="1"/>
  <c r="C103" i="11"/>
  <c r="C103" i="13" s="1"/>
  <c r="B63" i="11"/>
  <c r="B63" i="13" s="1"/>
  <c r="C63" i="11"/>
  <c r="C63" i="13" s="1"/>
  <c r="B38" i="11"/>
  <c r="B38" i="13" s="1"/>
  <c r="C38" i="11"/>
  <c r="C38" i="13" s="1"/>
  <c r="C66" i="11"/>
  <c r="C66" i="13" s="1"/>
  <c r="B66" i="11"/>
  <c r="B66" i="13" s="1"/>
  <c r="C53" i="11"/>
  <c r="C53" i="13" s="1"/>
  <c r="B53" i="11"/>
  <c r="B53" i="13" s="1"/>
  <c r="C27" i="11"/>
  <c r="C27" i="13" s="1"/>
  <c r="B27" i="11"/>
  <c r="B27" i="13" s="1"/>
  <c r="B113" i="11"/>
  <c r="B113" i="13" s="1"/>
  <c r="C113" i="11"/>
  <c r="C113" i="13" s="1"/>
  <c r="B34" i="11"/>
  <c r="B34" i="13" s="1"/>
  <c r="C34" i="11"/>
  <c r="C34" i="13" s="1"/>
  <c r="B160" i="11"/>
  <c r="B160" i="13" s="1"/>
  <c r="C160" i="11"/>
  <c r="C160" i="13" s="1"/>
  <c r="C40" i="11"/>
  <c r="C40" i="13" s="1"/>
  <c r="B40" i="11"/>
  <c r="B40" i="13" s="1"/>
  <c r="C28" i="11"/>
  <c r="C28" i="13" s="1"/>
  <c r="B28" i="11"/>
  <c r="B28" i="13" s="1"/>
  <c r="B122" i="11"/>
  <c r="B122" i="13" s="1"/>
  <c r="B125" i="11"/>
  <c r="B125" i="13" s="1"/>
  <c r="C91" i="11"/>
  <c r="C91" i="13" s="1"/>
  <c r="C73" i="11"/>
  <c r="C73" i="13" s="1"/>
  <c r="B75" i="11"/>
  <c r="B75" i="13" s="1"/>
  <c r="B116" i="11"/>
  <c r="B116" i="13" s="1"/>
  <c r="B152" i="11"/>
  <c r="B152" i="13" s="1"/>
  <c r="B167" i="11"/>
  <c r="B167" i="13" s="1"/>
  <c r="B136" i="11"/>
  <c r="B136" i="13" s="1"/>
  <c r="B101" i="11"/>
  <c r="B101" i="13" s="1"/>
  <c r="B111" i="11"/>
  <c r="B111" i="13" s="1"/>
  <c r="C106" i="11"/>
  <c r="C106" i="13" s="1"/>
  <c r="C42" i="11"/>
  <c r="C42" i="13" s="1"/>
  <c r="B97" i="11"/>
  <c r="B97" i="13" s="1"/>
  <c r="C80" i="11"/>
  <c r="C80" i="13" s="1"/>
  <c r="C21" i="11"/>
  <c r="C21" i="13" s="1"/>
  <c r="B132" i="11"/>
  <c r="B132" i="13" s="1"/>
  <c r="V10" i="13"/>
  <c r="C14" i="11" l="1"/>
  <c r="C14" i="13" s="1"/>
  <c r="C15" i="11"/>
  <c r="C15" i="13" s="1"/>
  <c r="B15" i="11"/>
  <c r="B15" i="13" s="1"/>
  <c r="B14" i="11"/>
  <c r="B14" i="13" s="1"/>
  <c r="W10" i="13"/>
  <c r="X10" i="13" l="1"/>
  <c r="Y10" i="13" l="1"/>
  <c r="Z10" i="1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A1" authorId="0" shapeId="0" xr:uid="{48C9E760-42DE-8F4C-B316-01F38A55796D}">
      <text>
        <r>
          <rPr>
            <sz val="18"/>
            <color rgb="FF000000"/>
            <rFont val="Calibri"/>
          </rPr>
          <t>Pour le moment (faute de savoir comment faire autrement) :</t>
        </r>
        <r>
          <rPr>
            <sz val="10"/>
            <color rgb="FF000000"/>
            <rFont val="Calibri"/>
          </rPr>
          <t xml:space="preserve">
</t>
        </r>
        <r>
          <rPr>
            <sz val="18"/>
            <color rgb="FF000000"/>
            <rFont val="Calibri"/>
          </rPr>
          <t>- La catégorie appelée "3" est obligatoirement en "NON / NON".</t>
        </r>
        <r>
          <rPr>
            <sz val="10"/>
            <color rgb="FF000000"/>
            <rFont val="Calibri"/>
          </rPr>
          <t xml:space="preserve">
</t>
        </r>
        <r>
          <rPr>
            <sz val="18"/>
            <color rgb="FF000000"/>
            <rFont val="Calibri"/>
          </rPr>
          <t>- Aucune autre catégorie ne peut être en "NON / NON".</t>
        </r>
        <r>
          <rPr>
            <sz val="10"/>
            <color rgb="FF000000"/>
            <rFont val="Calibri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<sst xmlns="http://schemas.openxmlformats.org/spreadsheetml/2006/main" count="67" uniqueCount="39">
  <si>
    <t>coût de production</t>
  </si>
  <si>
    <t>OUI</t>
  </si>
  <si>
    <t>NON</t>
  </si>
  <si>
    <t>Obligation d'acheter tous les produits (OUI / NON)</t>
  </si>
  <si>
    <t>Possibilité d'associer librement plusieurs produits (OUI / NON)</t>
  </si>
  <si>
    <t>Nombre de produits</t>
  </si>
  <si>
    <t>Nombre de combinaisons possibles</t>
  </si>
  <si>
    <t>Qualification des produits</t>
  </si>
  <si>
    <t>type de produit</t>
  </si>
  <si>
    <t>TOTAL</t>
  </si>
  <si>
    <t>COMBINAISON</t>
  </si>
  <si>
    <t>ligne laissée vide intentionnellement</t>
  </si>
  <si>
    <t>multiplication cumulée des combinaisons des produits associables librement</t>
  </si>
  <si>
    <t xml:space="preserve"> </t>
  </si>
  <si>
    <t>nombre de combinaisons possibles pour ce produit (hors produits non associables librement)</t>
  </si>
  <si>
    <t>prix de vente</t>
  </si>
  <si>
    <t>RATIO : prix de vente / coût de production</t>
  </si>
  <si>
    <t>GAIN : prix de vente - coût de production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</si>
  <si>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</si>
  <si>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</si>
  <si>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</si>
  <si>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</si>
  <si>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</si>
  <si>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</si>
  <si>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</si>
  <si>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</si>
  <si>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</si>
  <si>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</si>
  <si>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</si>
  <si>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</si>
  <si>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</si>
  <si>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</si>
  <si>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</si>
  <si>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</si>
  <si>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Catégories</t>
  </si>
  <si>
    <t>nombre de combinaisons possibles au sein de la catégorie de ce produit</t>
  </si>
  <si>
    <t>pour les produits non associables librement, nombre total de combinaisons possibles pour l'ensemble des catégories</t>
  </si>
  <si>
    <t>catégorie</t>
  </si>
  <si>
    <t>rang d'apparition du produit dans la catégorie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</si>
</sst>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8"/>
      <color rgb="FF000000"/>
      <name val="Calibri"/>
    </font>
    <font>
      <sz val="10"/>
      <color rgb="FF000000"/>
      <name val="Calibri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 wrapText="1"/>
    </xf>
    <xf numFmtId="0" fontId="0" fillId="0" borderId="0" xfId="0" applyFont="1" applyBorder="1" applyAlignment="1" applyProtection="1">
      <alignment horizontal="center" vertical="center" wrapText="1"/>
    </xf>
    <xf numFmtId="0" fontId="0" fillId="0" borderId="0" xfId="0" applyFont="1" applyBorder="1" applyAlignment="1" applyProtection="1">
      <alignment horizontal="center" vertical="center" wrapText="1"/>
      <protection locked="0"/>
    </xf>
    <xf numFmtId="164" fontId="0" fillId="0" borderId="1" xfId="0" applyNumberFormat="1" applyBorder="1" applyAlignment="1" applyProtection="1">
      <alignment horizontal="center" vertical="center" wrapText="1"/>
    </xf>
    <xf numFmtId="164" fontId="0" fillId="0" borderId="0" xfId="0" applyNumberFormat="1" applyBorder="1" applyAlignment="1" applyProtection="1">
      <alignment horizontal="center"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164" fontId="0" fillId="0" borderId="0" xfId="0" applyNumberFormat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Border="1" applyAlignment="1" applyProtection="1">
      <alignment horizontal="center" vertical="center" wrapText="1"/>
    </xf>
    <xf numFmtId="0" fontId="0" fillId="0" borderId="0" xfId="0" applyNumberFormat="1" applyBorder="1" applyAlignment="1" applyProtection="1">
      <alignment horizontal="center" vertical="center" wrapText="1"/>
    </xf>
    <xf numFmtId="0" fontId="0" fillId="0" borderId="1" xfId="0" applyNumberFormat="1" applyBorder="1" applyAlignment="1" applyProtection="1">
      <alignment horizontal="center" vertical="center" wrapText="1"/>
    </xf>
    <xf numFmtId="0" fontId="0" fillId="0" borderId="3" xfId="0" applyNumberFormat="1" applyBorder="1" applyAlignment="1" applyProtection="1">
      <alignment horizontal="center" vertical="center" wrapText="1"/>
    </xf>
    <xf numFmtId="0" fontId="0" fillId="0" borderId="2" xfId="0" applyNumberFormat="1" applyBorder="1" applyAlignment="1" applyProtection="1">
      <alignment horizontal="center" vertical="center" wrapText="1"/>
    </xf>
    <xf numFmtId="0" fontId="4" fillId="0" borderId="0" xfId="0" applyNumberFormat="1" applyFont="1" applyBorder="1" applyAlignment="1" applyProtection="1">
      <alignment horizontal="center" vertical="center" wrapText="1"/>
    </xf>
    <xf numFmtId="0" fontId="0" fillId="0" borderId="0" xfId="0" applyNumberFormat="1" applyBorder="1" applyAlignment="1" applyProtection="1">
      <alignment horizontal="center" vertical="center" wrapText="1"/>
      <protection locked="0"/>
    </xf>
    <xf numFmtId="0" fontId="4" fillId="0" borderId="1" xfId="0" applyNumberFormat="1" applyFont="1" applyBorder="1" applyAlignment="1" applyProtection="1">
      <alignment horizontal="center" vertical="center" wrapText="1"/>
      <protection locked="0"/>
    </xf>
    <xf numFmtId="0" fontId="4" fillId="0" borderId="0" xfId="0" applyNumberFormat="1" applyFont="1" applyBorder="1" applyAlignment="1" applyProtection="1">
      <alignment horizontal="center" vertical="center" wrapText="1"/>
      <protection locked="0"/>
    </xf>
    <xf numFmtId="0" fontId="3" fillId="0" borderId="0" xfId="0" applyNumberFormat="1" applyFont="1" applyBorder="1" applyAlignment="1" applyProtection="1">
      <alignment horizontal="center" vertical="center" wrapText="1"/>
      <protection locked="0"/>
    </xf>
    <xf numFmtId="0" fontId="0" fillId="0" borderId="1" xfId="0" applyNumberFormat="1" applyBorder="1" applyAlignment="1" applyProtection="1">
      <alignment horizontal="center" vertical="center" wrapText="1"/>
      <protection locked="0"/>
    </xf>
    <xf numFmtId="0" fontId="1" fillId="0" borderId="0" xfId="0" applyNumberFormat="1" applyFont="1" applyBorder="1" applyAlignment="1" applyProtection="1">
      <alignment horizontal="center" vertical="center" wrapText="1"/>
    </xf>
    <xf numFmtId="0" fontId="1" fillId="0" borderId="7" xfId="0" applyNumberFormat="1" applyFont="1" applyBorder="1" applyAlignment="1" applyProtection="1">
      <alignment horizontal="center" vertical="center" wrapText="1"/>
    </xf>
    <xf numFmtId="0" fontId="0" fillId="0" borderId="7" xfId="0" applyNumberFormat="1" applyBorder="1" applyAlignment="1" applyProtection="1">
      <alignment horizontal="center" vertical="center" wrapText="1"/>
    </xf>
    <xf numFmtId="0" fontId="1" fillId="0" borderId="0" xfId="0" applyNumberFormat="1" applyFont="1" applyBorder="1" applyAlignment="1" applyProtection="1">
      <alignment horizontal="center" vertical="center" wrapText="1"/>
    </xf>
    <xf numFmtId="164" fontId="1" fillId="0" borderId="7" xfId="0" applyNumberFormat="1" applyFont="1" applyBorder="1" applyAlignment="1" applyProtection="1">
      <alignment horizontal="center" vertical="center" wrapText="1"/>
    </xf>
    <xf numFmtId="0" fontId="0" fillId="0" borderId="8" xfId="0" applyNumberFormat="1" applyBorder="1" applyAlignment="1" applyProtection="1">
      <alignment horizontal="center" vertical="center" wrapText="1"/>
    </xf>
    <xf numFmtId="0" fontId="6" fillId="0" borderId="0" xfId="0" applyNumberFormat="1" applyFont="1" applyFill="1" applyBorder="1" applyAlignment="1" applyProtection="1">
      <alignment horizontal="center" vertical="center" wrapText="1"/>
    </xf>
    <xf numFmtId="0" fontId="6" fillId="0" borderId="3" xfId="0" applyNumberFormat="1" applyFont="1" applyFill="1" applyBorder="1" applyAlignment="1" applyProtection="1">
      <alignment horizontal="center" vertical="center" wrapText="1"/>
    </xf>
    <xf numFmtId="164" fontId="0" fillId="0" borderId="0" xfId="0" applyNumberFormat="1" applyFont="1" applyBorder="1" applyAlignment="1" applyProtection="1">
      <alignment horizontal="center" vertical="center" wrapText="1"/>
    </xf>
    <xf numFmtId="164" fontId="0" fillId="0" borderId="1" xfId="0" applyNumberFormat="1" applyFont="1" applyBorder="1" applyAlignment="1" applyProtection="1">
      <alignment horizontal="center" vertical="center" wrapText="1"/>
    </xf>
    <xf numFmtId="0" fontId="0" fillId="0" borderId="0" xfId="0" applyNumberFormat="1" applyFont="1" applyBorder="1" applyAlignment="1" applyProtection="1">
      <alignment horizontal="center" vertical="center" wrapText="1"/>
    </xf>
    <xf numFmtId="0" fontId="0" fillId="0" borderId="7" xfId="0" applyNumberFormat="1" applyFont="1" applyBorder="1" applyAlignment="1" applyProtection="1">
      <alignment horizontal="center" vertical="center" wrapText="1"/>
    </xf>
    <xf numFmtId="2" fontId="1" fillId="0" borderId="0" xfId="0" applyNumberFormat="1" applyFont="1" applyBorder="1" applyAlignment="1" applyProtection="1">
      <alignment horizontal="center" vertical="center" wrapText="1"/>
    </xf>
    <xf numFmtId="164" fontId="6" fillId="0" borderId="0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  <protection locked="0"/>
    </xf>
    <xf numFmtId="0" fontId="0" fillId="0" borderId="1" xfId="0" applyFont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 vertical="center"/>
    </xf>
    <xf numFmtId="0" fontId="1" fillId="0" borderId="6" xfId="0" applyNumberFormat="1" applyFont="1" applyBorder="1" applyAlignment="1" applyProtection="1">
      <alignment horizontal="center" vertical="center" wrapText="1"/>
    </xf>
    <xf numFmtId="0" fontId="1" fillId="0" borderId="0" xfId="0" applyNumberFormat="1" applyFont="1" applyBorder="1" applyAlignment="1" applyProtection="1">
      <alignment horizontal="center" vertical="center" wrapText="1"/>
    </xf>
    <xf numFmtId="0" fontId="3" fillId="0" borderId="0" xfId="0" applyNumberFormat="1" applyFont="1" applyBorder="1" applyAlignment="1" applyProtection="1">
      <alignment horizontal="right" vertical="center" wrapText="1"/>
    </xf>
    <xf numFmtId="0" fontId="3" fillId="0" borderId="4" xfId="0" applyNumberFormat="1" applyFont="1" applyBorder="1" applyAlignment="1" applyProtection="1">
      <alignment horizontal="right" vertical="center" wrapText="1"/>
    </xf>
    <xf numFmtId="0" fontId="1" fillId="0" borderId="0" xfId="0" applyNumberFormat="1" applyFont="1" applyBorder="1" applyAlignment="1" applyProtection="1">
      <alignment horizontal="right" vertical="center" wrapText="1"/>
    </xf>
    <xf numFmtId="0" fontId="1" fillId="0" borderId="4" xfId="0" applyNumberFormat="1" applyFont="1" applyBorder="1" applyAlignment="1" applyProtection="1">
      <alignment horizontal="right" vertical="center" wrapText="1"/>
    </xf>
    <xf numFmtId="164" fontId="1" fillId="0" borderId="0" xfId="0" applyNumberFormat="1" applyFont="1" applyBorder="1" applyAlignment="1" applyProtection="1">
      <alignment horizontal="right" vertical="center" wrapText="1"/>
    </xf>
    <xf numFmtId="0" fontId="1" fillId="0" borderId="4" xfId="0" applyNumberFormat="1" applyFont="1" applyBorder="1" applyAlignment="1" applyProtection="1">
      <alignment horizontal="center" vertical="center" wrapText="1"/>
    </xf>
    <xf numFmtId="0" fontId="1" fillId="0" borderId="3" xfId="0" applyNumberFormat="1" applyFont="1" applyBorder="1" applyAlignment="1" applyProtection="1">
      <alignment horizontal="right" vertical="center" wrapText="1"/>
    </xf>
    <xf numFmtId="0" fontId="1" fillId="0" borderId="5" xfId="0" applyNumberFormat="1" applyFont="1" applyBorder="1" applyAlignment="1" applyProtection="1">
      <alignment horizontal="right" vertical="center" wrapText="1"/>
    </xf>
    <xf numFmtId="0" fontId="5" fillId="0" borderId="0" xfId="0" applyNumberFormat="1" applyFont="1" applyFill="1" applyBorder="1" applyAlignment="1" applyProtection="1">
      <alignment horizontal="right" vertical="center" wrapText="1"/>
    </xf>
    <xf numFmtId="164" fontId="5" fillId="0" borderId="0" xfId="0" applyNumberFormat="1" applyFont="1" applyFill="1" applyBorder="1" applyAlignment="1" applyProtection="1">
      <alignment horizontal="right" vertical="center" wrapText="1"/>
    </xf>
    <xf numFmtId="0" fontId="5" fillId="0" borderId="0" xfId="0" applyNumberFormat="1" applyFont="1" applyBorder="1" applyAlignment="1" applyProtection="1">
      <alignment horizontal="right" vertical="center" wrapText="1"/>
    </xf>
    <xf numFmtId="0" fontId="2" fillId="0" borderId="0" xfId="0" applyNumberFormat="1" applyFont="1" applyFill="1" applyBorder="1" applyAlignment="1" applyProtection="1">
      <alignment horizontal="right" vertical="center" wrapText="1"/>
    </xf>
    <xf numFmtId="0" fontId="5" fillId="0" borderId="3" xfId="0" applyNumberFormat="1" applyFont="1" applyFill="1" applyBorder="1" applyAlignment="1" applyProtection="1">
      <alignment horizontal="right" vertical="center" wrapText="1"/>
    </xf>
  </cellXfs>
  <cellStyles count="1">
    <cellStyle name="Normal" xfId="0" builtinId="0"/>
  </cellStyles>
  <dxfs count="10">
    <dxf>
      <font>
        <color rgb="FFFF0000"/>
      </font>
    </dxf>
    <dxf>
      <font>
        <color rgb="FF00994F"/>
      </font>
    </dxf>
    <dxf>
      <font>
        <color rgb="FF00B050"/>
      </font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994F"/>
      </font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00994F"/>
      <color rgb="FF030041"/>
      <color rgb="FFFFD381"/>
      <color rgb="FFFF4E8B"/>
      <color rgb="FF6580F6"/>
      <color rgb="FFFFB29D"/>
      <color rgb="FF504192"/>
      <color rgb="FF3CCBDA"/>
      <color rgb="FF80B3FF"/>
      <color rgb="FF55CA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6D93D3-7D08-5548-9553-CCC9FC83D9EB}">
  <sheetPr codeName="Feuil3"/>
  <dimension ref="A1:Z6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RowHeight="16" x14ac:dyDescent="0.2"/>
  <cols>
    <col min="1" max="1" width="54.33203125" style="1" bestFit="1" customWidth="1"/>
    <col min="2" max="2" width="10.83203125" style="2" customWidth="1"/>
    <col min="3" max="3" width="20.83203125" style="38" customWidth="1"/>
    <col min="4" max="7" width="20.83203125" style="2" customWidth="1"/>
    <col min="8" max="8" width="20.83203125" customWidth="1"/>
    <col min="9" max="26" width="20.83203125" style="2" customWidth="1"/>
    <col min="27" max="16384" width="10.83203125" style="2"/>
  </cols>
  <sheetData>
    <row r="1" spans="1:26" s="1" customFormat="1" ht="17" x14ac:dyDescent="0.2">
      <c r="A1" s="3" t="s">
        <v>34</v>
      </c>
      <c r="B1" s="3" t="s">
        <v>9</v>
      </c>
      <c r="C1" s="35">
        <v>1</v>
      </c>
      <c r="D1" s="3">
        <v>2</v>
      </c>
      <c r="E1" s="3">
        <v>3</v>
      </c>
      <c r="F1" s="3">
        <v>4</v>
      </c>
      <c r="G1" s="3">
        <v>5</v>
      </c>
    </row>
    <row r="2" spans="1:26" ht="17" x14ac:dyDescent="0.2">
      <c r="A2" s="3" t="s">
        <v>3</v>
      </c>
      <c r="B2" s="4"/>
      <c r="C2" s="36" t="s">
        <v>1</v>
      </c>
      <c r="D2" s="5" t="s">
        <v>2</v>
      </c>
      <c r="E2" s="5" t="s">
        <v>2</v>
      </c>
      <c r="F2" s="5" t="s">
        <v>2</v>
      </c>
      <c r="G2" s="5" t="s">
        <v>1</v>
      </c>
    </row>
    <row r="3" spans="1:26" ht="17" x14ac:dyDescent="0.2">
      <c r="A3" s="3" t="s">
        <v>4</v>
      </c>
      <c r="B3" s="4"/>
      <c r="C3" s="36" t="s">
        <v>2</v>
      </c>
      <c r="D3" s="5" t="s">
        <v>1</v>
      </c>
      <c r="E3" s="5" t="s">
        <v>2</v>
      </c>
      <c r="F3" s="5" t="s">
        <v>1</v>
      </c>
      <c r="G3" s="5" t="s">
        <v>2</v>
      </c>
    </row>
    <row r="4" spans="1:26" ht="68" x14ac:dyDescent="0.2">
      <c r="A4" s="3" t="s">
        <v>7</v>
      </c>
      <c r="B4" s="4"/>
      <c r="C4" s="37" t="str">
        <f t="shared" ref="C4:Z4" si="0">IF(C1&lt;&gt;"",IF(C2="OUI","obligatoire",IF(C3="OUI","- optionnel"&amp;CHAR(10)&amp;"- associable avec d'autres produits","- optionnel"&amp;CHAR(10)&amp;"- non associable avec des produits de la même catégorie")),"")</f>
        <v>obligatoire</v>
      </c>
      <c r="D4" s="4" t="str">
        <f t="shared" si="0"/>
        <v>- optionnel
- associable avec d'autres produits</v>
      </c>
      <c r="E4" s="4" t="str">
        <f t="shared" si="0"/>
        <v>- optionnel
- non associable avec des produits de la même catégorie</v>
      </c>
      <c r="F4" s="4" t="str">
        <f t="shared" si="0"/>
        <v>- optionnel
- associable avec d'autres produits</v>
      </c>
      <c r="G4" s="4" t="str">
        <f t="shared" si="0"/>
        <v>obligatoire</v>
      </c>
      <c r="H4" s="4" t="str">
        <f t="shared" si="0"/>
        <v/>
      </c>
      <c r="I4" s="4" t="str">
        <f t="shared" si="0"/>
        <v/>
      </c>
      <c r="J4" s="4" t="str">
        <f t="shared" si="0"/>
        <v/>
      </c>
      <c r="K4" s="4" t="str">
        <f t="shared" si="0"/>
        <v/>
      </c>
      <c r="L4" s="4" t="str">
        <f t="shared" si="0"/>
        <v/>
      </c>
      <c r="M4" s="4" t="str">
        <f t="shared" si="0"/>
        <v/>
      </c>
      <c r="N4" s="4" t="str">
        <f t="shared" si="0"/>
        <v/>
      </c>
      <c r="O4" s="4" t="str">
        <f t="shared" si="0"/>
        <v/>
      </c>
      <c r="P4" s="4" t="str">
        <f t="shared" si="0"/>
        <v/>
      </c>
      <c r="Q4" s="4" t="str">
        <f t="shared" si="0"/>
        <v/>
      </c>
      <c r="R4" s="4" t="str">
        <f t="shared" si="0"/>
        <v/>
      </c>
      <c r="S4" s="4" t="str">
        <f t="shared" si="0"/>
        <v/>
      </c>
      <c r="T4" s="4" t="str">
        <f t="shared" si="0"/>
        <v/>
      </c>
      <c r="U4" s="4" t="str">
        <f t="shared" si="0"/>
        <v/>
      </c>
      <c r="V4" s="4" t="str">
        <f t="shared" si="0"/>
        <v/>
      </c>
      <c r="W4" s="4" t="str">
        <f t="shared" si="0"/>
        <v/>
      </c>
      <c r="X4" s="4" t="str">
        <f t="shared" si="0"/>
        <v/>
      </c>
      <c r="Y4" s="4" t="str">
        <f t="shared" si="0"/>
        <v/>
      </c>
      <c r="Z4" s="4" t="str">
        <f t="shared" si="0"/>
        <v/>
      </c>
    </row>
    <row r="5" spans="1:26" ht="17" x14ac:dyDescent="0.2">
      <c r="A5" s="3" t="s">
        <v>5</v>
      </c>
      <c r="B5" s="4">
        <f>SUM(C5:G5)</f>
        <v>16</v>
      </c>
      <c r="C5" s="37">
        <f>IF(C1&lt;&gt;"",COUNTIF('Feuille2-Prix de vente'!$F$9:$AAA$9,"="&amp;C1),"")</f>
        <v>3</v>
      </c>
      <c r="D5" s="4">
        <f>IF(D1&lt;&gt;"",COUNTIF('Feuille2-Prix de vente'!$F$9:$AAA$9,"="&amp;D1),"")</f>
        <v>3</v>
      </c>
      <c r="E5" s="4">
        <f>IF(E1&lt;&gt;"",COUNTIF('Feuille2-Prix de vente'!$F$9:$AAA$9,"="&amp;E1),"")</f>
        <v>4</v>
      </c>
      <c r="F5" s="4">
        <f>IF(F1&lt;&gt;"",COUNTIF('Feuille2-Prix de vente'!$F$9:$AAA$9,"="&amp;F1),"")</f>
        <v>3</v>
      </c>
      <c r="G5" s="4">
        <f>IF(G1&lt;&gt;"",COUNTIF('Feuille2-Prix de vente'!$F$9:$AAA$9,"="&amp;G1),"")</f>
        <v>3</v>
      </c>
      <c r="H5" s="4" t="str">
        <f>IF(H1&lt;&gt;"",COUNTIF('Feuille2-Prix de vente'!$F$9:$AAA$9,"="&amp;H1),"")</f>
        <v/>
      </c>
      <c r="I5" s="4" t="str">
        <f>IF(I1&lt;&gt;"",COUNTIF('Feuille2-Prix de vente'!$F$9:$AAA$9,"="&amp;I1),"")</f>
        <v/>
      </c>
      <c r="J5" s="4" t="str">
        <f>IF(J1&lt;&gt;"",COUNTIF('Feuille2-Prix de vente'!$F$9:$AAA$9,"="&amp;J1),"")</f>
        <v/>
      </c>
      <c r="K5" s="4" t="str">
        <f>IF(K1&lt;&gt;"",COUNTIF('Feuille2-Prix de vente'!$F$9:$AAA$9,"="&amp;K1),"")</f>
        <v/>
      </c>
      <c r="L5" s="4" t="str">
        <f>IF(L1&lt;&gt;"",COUNTIF('Feuille2-Prix de vente'!$F$9:$AAA$9,"="&amp;L1),"")</f>
        <v/>
      </c>
      <c r="M5" s="4" t="str">
        <f>IF(M1&lt;&gt;"",COUNTIF('Feuille2-Prix de vente'!$F$9:$AAA$9,"="&amp;M1),"")</f>
        <v/>
      </c>
      <c r="N5" s="4" t="str">
        <f>IF(N1&lt;&gt;"",COUNTIF('Feuille2-Prix de vente'!$F$9:$AAA$9,"="&amp;N1),"")</f>
        <v/>
      </c>
      <c r="O5" s="4" t="str">
        <f>IF(O1&lt;&gt;"",COUNTIF('Feuille2-Prix de vente'!$F$9:$AAA$9,"="&amp;O1),"")</f>
        <v/>
      </c>
      <c r="P5" s="4" t="str">
        <f>IF(P1&lt;&gt;"",COUNTIF('Feuille2-Prix de vente'!$F$9:$AAA$9,"="&amp;P1),"")</f>
        <v/>
      </c>
      <c r="Q5" s="4" t="str">
        <f>IF(Q1&lt;&gt;"",COUNTIF('Feuille2-Prix de vente'!$F$9:$AAA$9,"="&amp;Q1),"")</f>
        <v/>
      </c>
      <c r="R5" s="4" t="str">
        <f>IF(R1&lt;&gt;"",COUNTIF('Feuille2-Prix de vente'!$F$9:$AAA$9,"="&amp;R1),"")</f>
        <v/>
      </c>
      <c r="S5" s="4" t="str">
        <f>IF(S1&lt;&gt;"",COUNTIF('Feuille2-Prix de vente'!$F$9:$AAA$9,"="&amp;S1),"")</f>
        <v/>
      </c>
      <c r="T5" s="4" t="str">
        <f>IF(T1&lt;&gt;"",COUNTIF('Feuille2-Prix de vente'!$F$9:$AAA$9,"="&amp;T1),"")</f>
        <v/>
      </c>
      <c r="U5" s="4" t="str">
        <f>IF(U1&lt;&gt;"",COUNTIF('Feuille2-Prix de vente'!$F$9:$AAA$9,"="&amp;U1),"")</f>
        <v/>
      </c>
      <c r="V5" s="4" t="str">
        <f>IF(V1&lt;&gt;"",COUNTIF('Feuille2-Prix de vente'!$F$9:$AAA$9,"="&amp;V1),"")</f>
        <v/>
      </c>
      <c r="W5" s="4" t="str">
        <f>IF(W1&lt;&gt;"",COUNTIF('Feuille2-Prix de vente'!$F$9:$AAA$9,"="&amp;W1),"")</f>
        <v/>
      </c>
      <c r="X5" s="4" t="str">
        <f>IF(X1&lt;&gt;"",COUNTIF('Feuille2-Prix de vente'!$F$9:$AAA$9,"="&amp;X1),"")</f>
        <v/>
      </c>
      <c r="Y5" s="4" t="str">
        <f>IF(Y1&lt;&gt;"",COUNTIF('Feuille2-Prix de vente'!$F$9:$AAA$9,"="&amp;Y1),"")</f>
        <v/>
      </c>
      <c r="Z5" s="4" t="str">
        <f>IF(Z1&lt;&gt;"",COUNTIF('Feuille2-Prix de vente'!$F$9:$AAA$9,"="&amp;Z1),"")</f>
        <v/>
      </c>
    </row>
    <row r="6" spans="1:26" ht="17" x14ac:dyDescent="0.2">
      <c r="A6" s="3" t="s">
        <v>6</v>
      </c>
      <c r="B6" s="4">
        <f>PRODUCT(C6:G6)</f>
        <v>320</v>
      </c>
      <c r="C6" s="37">
        <f>IF(C1&lt;&gt;"",IF(C2="OUI",1,IF(C3="OUI",2^(C5),C5+1)),"")</f>
        <v>1</v>
      </c>
      <c r="D6" s="4">
        <f>IF(D1&lt;&gt;"",IF(D2="OUI",1,IF(D3="OUI",2^(D5),D5+1)),"")</f>
        <v>8</v>
      </c>
      <c r="E6" s="4">
        <f t="shared" ref="E6:Z6" si="1">IF(E1&lt;&gt;"",IF(E2="OUI",1,IF(E3="OUI",2^(E5),E5+1)),"")</f>
        <v>5</v>
      </c>
      <c r="F6" s="4">
        <f t="shared" si="1"/>
        <v>8</v>
      </c>
      <c r="G6" s="4">
        <f t="shared" si="1"/>
        <v>1</v>
      </c>
      <c r="H6" s="4" t="str">
        <f t="shared" si="1"/>
        <v/>
      </c>
      <c r="I6" s="4" t="str">
        <f t="shared" si="1"/>
        <v/>
      </c>
      <c r="J6" s="4" t="str">
        <f t="shared" si="1"/>
        <v/>
      </c>
      <c r="K6" s="4" t="str">
        <f t="shared" si="1"/>
        <v/>
      </c>
      <c r="L6" s="4" t="str">
        <f t="shared" si="1"/>
        <v/>
      </c>
      <c r="M6" s="4" t="str">
        <f t="shared" si="1"/>
        <v/>
      </c>
      <c r="N6" s="4" t="str">
        <f t="shared" si="1"/>
        <v/>
      </c>
      <c r="O6" s="4" t="str">
        <f t="shared" si="1"/>
        <v/>
      </c>
      <c r="P6" s="4" t="str">
        <f t="shared" si="1"/>
        <v/>
      </c>
      <c r="Q6" s="4" t="str">
        <f t="shared" si="1"/>
        <v/>
      </c>
      <c r="R6" s="4" t="str">
        <f t="shared" si="1"/>
        <v/>
      </c>
      <c r="S6" s="4" t="str">
        <f t="shared" si="1"/>
        <v/>
      </c>
      <c r="T6" s="4" t="str">
        <f t="shared" si="1"/>
        <v/>
      </c>
      <c r="U6" s="4" t="str">
        <f t="shared" si="1"/>
        <v/>
      </c>
      <c r="V6" s="4" t="str">
        <f t="shared" si="1"/>
        <v/>
      </c>
      <c r="W6" s="4" t="str">
        <f t="shared" si="1"/>
        <v/>
      </c>
      <c r="X6" s="4" t="str">
        <f t="shared" si="1"/>
        <v/>
      </c>
      <c r="Y6" s="4" t="str">
        <f t="shared" si="1"/>
        <v/>
      </c>
      <c r="Z6" s="4" t="str">
        <f t="shared" si="1"/>
        <v/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CC34A8-0D2C-7547-A500-C60FF65AA4B3}">
  <sheetPr codeName="Feuil4"/>
  <dimension ref="A1:Z1008"/>
  <sheetViews>
    <sheetView zoomScaleNormal="100" workbookViewId="0">
      <pane xSplit="5" ySplit="19" topLeftCell="F20" activePane="bottomRight" state="frozen"/>
      <selection pane="topRight" activeCell="C1" sqref="C1"/>
      <selection pane="bottomLeft" activeCell="A8" sqref="A8"/>
      <selection pane="bottomRight" sqref="A1:E1"/>
    </sheetView>
  </sheetViews>
  <sheetFormatPr baseColWidth="10" defaultRowHeight="16" x14ac:dyDescent="0.2"/>
  <cols>
    <col min="1" max="1" width="20.83203125" style="21" customWidth="1"/>
    <col min="2" max="2" width="20.83203125" style="33" customWidth="1"/>
    <col min="3" max="5" width="20.83203125" style="10" customWidth="1"/>
    <col min="6" max="6" width="10" style="6" bestFit="1" customWidth="1"/>
    <col min="7" max="7" width="10.83203125" style="7" bestFit="1" customWidth="1"/>
    <col min="8" max="8" width="10.33203125" style="7" bestFit="1" customWidth="1"/>
    <col min="9" max="9" width="12" style="7" bestFit="1" customWidth="1"/>
    <col min="10" max="11" width="10" style="7" bestFit="1" customWidth="1"/>
    <col min="12" max="12" width="10.33203125" style="7" bestFit="1" customWidth="1"/>
    <col min="13" max="13" width="12" style="7" bestFit="1" customWidth="1"/>
    <col min="14" max="14" width="10" style="7" bestFit="1" customWidth="1"/>
    <col min="15" max="15" width="15" style="7" bestFit="1" customWidth="1"/>
    <col min="16" max="16" width="10.33203125" style="7" bestFit="1" customWidth="1"/>
    <col min="17" max="17" width="9.6640625" style="7" bestFit="1" customWidth="1"/>
    <col min="18" max="19" width="9.5" style="7" bestFit="1" customWidth="1"/>
    <col min="20" max="20" width="10.33203125" style="7" bestFit="1" customWidth="1"/>
    <col min="21" max="21" width="10.83203125" style="7" bestFit="1" customWidth="1"/>
    <col min="22" max="29" width="10.83203125" style="7" customWidth="1"/>
    <col min="30" max="16384" width="10.83203125" style="7"/>
  </cols>
  <sheetData>
    <row r="1" spans="1:26" s="19" customFormat="1" ht="16" customHeight="1" x14ac:dyDescent="0.2">
      <c r="A1" s="41"/>
      <c r="B1" s="41"/>
      <c r="C1" s="41"/>
      <c r="D1" s="41"/>
      <c r="E1" s="42"/>
      <c r="F1" s="17" t="s">
        <v>18</v>
      </c>
      <c r="G1" s="18" t="s">
        <v>19</v>
      </c>
      <c r="H1" s="18" t="s">
        <v>20</v>
      </c>
      <c r="I1" s="18" t="s">
        <v>21</v>
      </c>
      <c r="J1" s="18" t="s">
        <v>22</v>
      </c>
      <c r="K1" s="18" t="s">
        <v>23</v>
      </c>
      <c r="L1" s="18" t="s">
        <v>24</v>
      </c>
      <c r="M1" s="18" t="s">
        <v>25</v>
      </c>
      <c r="N1" s="18" t="s">
        <v>26</v>
      </c>
      <c r="O1" s="18" t="s">
        <v>27</v>
      </c>
      <c r="P1" s="18" t="s">
        <v>28</v>
      </c>
      <c r="Q1" s="18" t="s">
        <v>29</v>
      </c>
      <c r="R1" s="18" t="s">
        <v>30</v>
      </c>
      <c r="S1" s="18" t="s">
        <v>31</v>
      </c>
      <c r="T1" s="18" t="s">
        <v>32</v>
      </c>
      <c r="U1" s="18" t="s">
        <v>33</v>
      </c>
    </row>
    <row r="2" spans="1:26" s="9" customFormat="1" ht="16" customHeight="1" x14ac:dyDescent="0.2">
      <c r="A2" s="43" t="s">
        <v>0</v>
      </c>
      <c r="B2" s="43"/>
      <c r="C2" s="43"/>
      <c r="D2" s="43"/>
      <c r="E2" s="44"/>
      <c r="F2" s="8">
        <v>0.8</v>
      </c>
      <c r="G2" s="9">
        <v>2</v>
      </c>
      <c r="H2" s="9">
        <v>50</v>
      </c>
      <c r="I2" s="9">
        <v>200</v>
      </c>
      <c r="J2" s="9">
        <v>0.8</v>
      </c>
      <c r="K2" s="9">
        <v>10</v>
      </c>
      <c r="L2" s="9">
        <v>50</v>
      </c>
      <c r="M2" s="9">
        <v>1500</v>
      </c>
      <c r="N2" s="9">
        <v>2</v>
      </c>
      <c r="O2" s="9">
        <v>5</v>
      </c>
      <c r="P2" s="9">
        <v>25</v>
      </c>
      <c r="Q2" s="9">
        <v>500</v>
      </c>
      <c r="R2" s="9">
        <v>1</v>
      </c>
      <c r="S2" s="9">
        <v>30</v>
      </c>
      <c r="T2" s="9">
        <v>10</v>
      </c>
      <c r="U2" s="9">
        <v>300</v>
      </c>
    </row>
    <row r="3" spans="1:26" s="9" customFormat="1" ht="16" customHeight="1" x14ac:dyDescent="0.2">
      <c r="A3" s="43" t="s">
        <v>15</v>
      </c>
      <c r="B3" s="43"/>
      <c r="C3" s="43"/>
      <c r="D3" s="43"/>
      <c r="E3" s="44"/>
      <c r="F3" s="8">
        <v>1</v>
      </c>
      <c r="G3" s="9">
        <v>10</v>
      </c>
      <c r="H3" s="9">
        <v>100</v>
      </c>
      <c r="I3" s="9">
        <v>1000</v>
      </c>
      <c r="J3" s="9">
        <v>2</v>
      </c>
      <c r="K3" s="9">
        <v>20</v>
      </c>
      <c r="L3" s="9">
        <v>200</v>
      </c>
      <c r="M3" s="9">
        <v>2000</v>
      </c>
      <c r="N3" s="9">
        <v>3</v>
      </c>
      <c r="O3" s="9">
        <v>30</v>
      </c>
      <c r="P3" s="9">
        <v>300</v>
      </c>
      <c r="Q3" s="9">
        <v>3000</v>
      </c>
      <c r="R3" s="9">
        <v>5</v>
      </c>
      <c r="S3" s="9">
        <v>50</v>
      </c>
      <c r="T3" s="9">
        <v>500</v>
      </c>
      <c r="U3" s="9">
        <v>5000</v>
      </c>
    </row>
    <row r="4" spans="1:26" s="11" customFormat="1" ht="16" hidden="1" customHeight="1" x14ac:dyDescent="0.2">
      <c r="A4" s="43" t="s">
        <v>11</v>
      </c>
      <c r="B4" s="43"/>
      <c r="C4" s="45"/>
      <c r="D4" s="43"/>
      <c r="E4" s="44"/>
      <c r="F4" s="12" t="s">
        <v>13</v>
      </c>
      <c r="G4" s="11" t="s">
        <v>13</v>
      </c>
      <c r="H4" s="11" t="s">
        <v>13</v>
      </c>
      <c r="I4" s="11" t="s">
        <v>13</v>
      </c>
      <c r="J4" s="11" t="s">
        <v>13</v>
      </c>
      <c r="K4" s="11" t="s">
        <v>13</v>
      </c>
      <c r="L4" s="11" t="s">
        <v>13</v>
      </c>
      <c r="M4" s="11" t="s">
        <v>13</v>
      </c>
      <c r="N4" s="11" t="s">
        <v>13</v>
      </c>
      <c r="O4" s="11" t="s">
        <v>13</v>
      </c>
      <c r="T4" s="11" t="s">
        <v>13</v>
      </c>
      <c r="U4" s="11" t="s">
        <v>13</v>
      </c>
      <c r="V4" s="11" t="s">
        <v>13</v>
      </c>
      <c r="W4" s="11" t="s">
        <v>13</v>
      </c>
      <c r="X4" s="11" t="s">
        <v>13</v>
      </c>
      <c r="Y4" s="11" t="s">
        <v>13</v>
      </c>
      <c r="Z4" s="11" t="s">
        <v>13</v>
      </c>
    </row>
    <row r="5" spans="1:26" s="11" customFormat="1" ht="16" hidden="1" customHeight="1" x14ac:dyDescent="0.2">
      <c r="A5" s="43" t="s">
        <v>14</v>
      </c>
      <c r="B5" s="43"/>
      <c r="C5" s="45"/>
      <c r="D5" s="43"/>
      <c r="E5" s="44"/>
      <c r="F5" s="12">
        <f>IF(F$9&lt;&gt;"",IF(HLOOKUP(F$9,'Feuille1-Catégories'!$C$1:$G$2,2,FALSE)="OUI",1,IF(HLOOKUP(F$9,'Feuille1-Catégories'!$C$1:$G$3,3,FALSE)="OUI",2,"")),"")</f>
        <v>1</v>
      </c>
      <c r="G5" s="11">
        <f>IF(G$9&lt;&gt;"",IF(HLOOKUP(G$9,'Feuille1-Catégories'!$C$1:$G$2,2,FALSE)="OUI",1,IF(HLOOKUP(G$9,'Feuille1-Catégories'!$C$1:$G$3,3,FALSE)="OUI",2,"")),"")</f>
        <v>2</v>
      </c>
      <c r="H5" s="11" t="str">
        <f>IF(H$9&lt;&gt;"",IF(HLOOKUP(H$9,'Feuille1-Catégories'!$C$1:$G$2,2,FALSE)="OUI",1,IF(HLOOKUP(H$9,'Feuille1-Catégories'!$C$1:$G$3,3,FALSE)="OUI",2,"")),"")</f>
        <v/>
      </c>
      <c r="I5" s="11">
        <f>IF(I$9&lt;&gt;"",IF(HLOOKUP(I$9,'Feuille1-Catégories'!$C$1:$G$2,2,FALSE)="OUI",1,IF(HLOOKUP(I$9,'Feuille1-Catégories'!$C$1:$G$3,3,FALSE)="OUI",2,"")),"")</f>
        <v>2</v>
      </c>
      <c r="J5" s="11">
        <f>IF(J$9&lt;&gt;"",IF(HLOOKUP(J$9,'Feuille1-Catégories'!$C$1:$G$2,2,FALSE)="OUI",1,IF(HLOOKUP(J$9,'Feuille1-Catégories'!$C$1:$G$3,3,FALSE)="OUI",2,"")),"")</f>
        <v>1</v>
      </c>
      <c r="K5" s="11" t="str">
        <f>IF(K$9&lt;&gt;"",IF(HLOOKUP(K$9,'Feuille1-Catégories'!$C$1:$G$2,2,FALSE)="OUI",1,IF(HLOOKUP(K$9,'Feuille1-Catégories'!$C$1:$G$3,3,FALSE)="OUI",2,"")),"")</f>
        <v/>
      </c>
      <c r="L5" s="11">
        <f>IF(L$9&lt;&gt;"",IF(HLOOKUP(L$9,'Feuille1-Catégories'!$C$1:$G$2,2,FALSE)="OUI",1,IF(HLOOKUP(L$9,'Feuille1-Catégories'!$C$1:$G$3,3,FALSE)="OUI",2,"")),"")</f>
        <v>1</v>
      </c>
      <c r="M5" s="11">
        <f>IF(M$9&lt;&gt;"",IF(HLOOKUP(M$9,'Feuille1-Catégories'!$C$1:$G$2,2,FALSE)="OUI",1,IF(HLOOKUP(M$9,'Feuille1-Catégories'!$C$1:$G$3,3,FALSE)="OUI",2,"")),"")</f>
        <v>2</v>
      </c>
      <c r="N5" s="11">
        <f>IF(N$9&lt;&gt;"",IF(HLOOKUP(N$9,'Feuille1-Catégories'!$C$1:$G$2,2,FALSE)="OUI",1,IF(HLOOKUP(N$9,'Feuille1-Catégories'!$C$1:$G$3,3,FALSE)="OUI",2,"")),"")</f>
        <v>2</v>
      </c>
      <c r="O5" s="11">
        <f>IF(O$9&lt;&gt;"",IF(HLOOKUP(O$9,'Feuille1-Catégories'!$C$1:$G$2,2,FALSE)="OUI",1,IF(HLOOKUP(O$9,'Feuille1-Catégories'!$C$1:$G$3,3,FALSE)="OUI",2,"")),"")</f>
        <v>1</v>
      </c>
      <c r="P5" s="11">
        <f>IF(P$9&lt;&gt;"",IF(HLOOKUP(P$9,'Feuille1-Catégories'!$C$1:$G$2,2,FALSE)="OUI",1,IF(HLOOKUP(P$9,'Feuille1-Catégories'!$C$1:$G$3,3,FALSE)="OUI",2,"")),"")</f>
        <v>2</v>
      </c>
      <c r="Q5" s="11" t="str">
        <f>IF(Q$9&lt;&gt;"",IF(HLOOKUP(Q$9,'Feuille1-Catégories'!$C$1:$G$2,2,FALSE)="OUI",1,IF(HLOOKUP(Q$9,'Feuille1-Catégories'!$C$1:$G$3,3,FALSE)="OUI",2,"")),"")</f>
        <v/>
      </c>
      <c r="R5" s="11">
        <f>IF(R$9&lt;&gt;"",IF(HLOOKUP(R$9,'Feuille1-Catégories'!$C$1:$G$2,2,FALSE)="OUI",1,IF(HLOOKUP(R$9,'Feuille1-Catégories'!$C$1:$G$3,3,FALSE)="OUI",2,"")),"")</f>
        <v>2</v>
      </c>
      <c r="S5" s="11">
        <f>IF(S$9&lt;&gt;"",IF(HLOOKUP(S$9,'Feuille1-Catégories'!$C$1:$G$2,2,FALSE)="OUI",1,IF(HLOOKUP(S$9,'Feuille1-Catégories'!$C$1:$G$3,3,FALSE)="OUI",2,"")),"")</f>
        <v>1</v>
      </c>
      <c r="T5" s="11" t="str">
        <f>IF(T$9&lt;&gt;"",IF(HLOOKUP(T$9,'Feuille1-Catégories'!$C$1:$G$2,2,FALSE)="OUI",1,IF(HLOOKUP(T$9,'Feuille1-Catégories'!$C$1:$G$3,3,FALSE)="OUI",2,"")),"")</f>
        <v/>
      </c>
      <c r="U5" s="11">
        <f>IF(U$9&lt;&gt;"",IF(HLOOKUP(U$9,'Feuille1-Catégories'!$C$1:$G$2,2,FALSE)="OUI",1,IF(HLOOKUP(U$9,'Feuille1-Catégories'!$C$1:$G$3,3,FALSE)="OUI",2,"")),"")</f>
        <v>1</v>
      </c>
      <c r="V5" s="11" t="str">
        <f>IF(V$9&lt;&gt;"",IF(HLOOKUP(V$9,'Feuille1-Catégories'!$C$1:$G$2,2,FALSE)="OUI",1,IF(HLOOKUP(V$9,'Feuille1-Catégories'!$C$1:$G$3,3,FALSE)="OUI",2,"")),"")</f>
        <v/>
      </c>
      <c r="W5" s="11" t="str">
        <f>IF(W$9&lt;&gt;"",IF(HLOOKUP(W$9,'Feuille1-Catégories'!$C$1:$G$2,2,FALSE)="OUI",1,IF(HLOOKUP(W$9,'Feuille1-Catégories'!$C$1:$G$3,3,FALSE)="OUI",2,"")),"")</f>
        <v/>
      </c>
      <c r="X5" s="11" t="str">
        <f>IF(X$9&lt;&gt;"",IF(HLOOKUP(X$9,'Feuille1-Catégories'!$C$1:$G$2,2,FALSE)="OUI",1,IF(HLOOKUP(X$9,'Feuille1-Catégories'!$C$1:$G$3,3,FALSE)="OUI",2,"")),"")</f>
        <v/>
      </c>
      <c r="Y5" s="11" t="str">
        <f>IF(Y$9&lt;&gt;"",IF(HLOOKUP(Y$9,'Feuille1-Catégories'!$C$1:$G$2,2,FALSE)="OUI",1,IF(HLOOKUP(Y$9,'Feuille1-Catégories'!$C$1:$G$3,3,FALSE)="OUI",2,"")),"")</f>
        <v/>
      </c>
      <c r="Z5" s="11" t="str">
        <f>IF(Z$9&lt;&gt;"",IF(HLOOKUP(Z$9,'Feuille1-Catégories'!$C$1:$G$2,2,FALSE)="OUI",1,IF(HLOOKUP(Z$9,'Feuille1-Catégories'!$C$1:$G$3,3,FALSE)="OUI",2,"")),"")</f>
        <v/>
      </c>
    </row>
    <row r="6" spans="1:26" s="11" customFormat="1" ht="16" hidden="1" customHeight="1" x14ac:dyDescent="0.2">
      <c r="A6" s="43" t="s">
        <v>12</v>
      </c>
      <c r="B6" s="43"/>
      <c r="C6" s="45"/>
      <c r="D6" s="43"/>
      <c r="E6" s="44"/>
      <c r="F6" s="12">
        <f>IF(F$9&lt;&gt;"",PRODUCT($F$5:F5),"")</f>
        <v>1</v>
      </c>
      <c r="G6" s="11">
        <f>IF(G$9&lt;&gt;"",PRODUCT($F$5:G5),"")</f>
        <v>2</v>
      </c>
      <c r="H6" s="11">
        <f>IF(H$9&lt;&gt;"",PRODUCT($F$5:H5),"")</f>
        <v>2</v>
      </c>
      <c r="I6" s="11">
        <f>IF(I$9&lt;&gt;"",PRODUCT($F$5:I5),"")</f>
        <v>4</v>
      </c>
      <c r="J6" s="11">
        <f>IF(J$9&lt;&gt;"",PRODUCT($F$5:J5),"")</f>
        <v>4</v>
      </c>
      <c r="K6" s="11">
        <f>IF(K$9&lt;&gt;"",PRODUCT($F$5:K5),"")</f>
        <v>4</v>
      </c>
      <c r="L6" s="11">
        <f>IF(L$9&lt;&gt;"",PRODUCT($F$5:L5),"")</f>
        <v>4</v>
      </c>
      <c r="M6" s="11">
        <f>IF(M$9&lt;&gt;"",PRODUCT($F$5:M5),"")</f>
        <v>8</v>
      </c>
      <c r="N6" s="11">
        <f>IF(N$9&lt;&gt;"",PRODUCT($F$5:N5),"")</f>
        <v>16</v>
      </c>
      <c r="O6" s="11">
        <f>IF(O$9&lt;&gt;"",PRODUCT($F$5:O5),"")</f>
        <v>16</v>
      </c>
      <c r="P6" s="11">
        <f>IF(P$9&lt;&gt;"",PRODUCT($F$5:P5),"")</f>
        <v>32</v>
      </c>
      <c r="Q6" s="11">
        <f>IF(Q$9&lt;&gt;"",PRODUCT($F$5:Q5),"")</f>
        <v>32</v>
      </c>
      <c r="R6" s="11">
        <f>IF(R$9&lt;&gt;"",PRODUCT($F$5:R5),"")</f>
        <v>64</v>
      </c>
      <c r="S6" s="11">
        <f>IF(S$9&lt;&gt;"",PRODUCT($F$5:S5),"")</f>
        <v>64</v>
      </c>
      <c r="T6" s="11">
        <f>IF(T$9&lt;&gt;"",PRODUCT($F$5:T5),"")</f>
        <v>64</v>
      </c>
      <c r="U6" s="11">
        <f>IF(U$9&lt;&gt;"",PRODUCT($F$5:U5),"")</f>
        <v>64</v>
      </c>
      <c r="V6" s="11" t="str">
        <f>IF(V$9&lt;&gt;"",PRODUCT($F$5:V5),"")</f>
        <v/>
      </c>
      <c r="W6" s="11" t="str">
        <f>IF(W$9&lt;&gt;"",PRODUCT($F$5:W5),"")</f>
        <v/>
      </c>
      <c r="X6" s="11" t="str">
        <f>IF(X$9&lt;&gt;"",PRODUCT($F$5:X5),"")</f>
        <v/>
      </c>
      <c r="Y6" s="11" t="str">
        <f>IF(Y$9&lt;&gt;"",PRODUCT($F$5:Y5),"")</f>
        <v/>
      </c>
      <c r="Z6" s="11" t="str">
        <f>IF(Z$9&lt;&gt;"",PRODUCT($F$5:Z5),"")</f>
        <v/>
      </c>
    </row>
    <row r="7" spans="1:26" s="11" customFormat="1" ht="16" hidden="1" customHeight="1" x14ac:dyDescent="0.2">
      <c r="A7" s="43" t="s">
        <v>35</v>
      </c>
      <c r="B7" s="43"/>
      <c r="C7" s="45"/>
      <c r="D7" s="43"/>
      <c r="E7" s="44"/>
      <c r="F7" s="12">
        <f>IF(F$9&lt;&gt;"",HLOOKUP(F$9,'Feuille1-Catégories'!$C$1:$G$6,6,FALSE),"")</f>
        <v>1</v>
      </c>
      <c r="G7" s="11">
        <f>IF(G$9&lt;&gt;"",HLOOKUP(G$9,'Feuille1-Catégories'!$C$1:$G$6,6,FALSE),"")</f>
        <v>8</v>
      </c>
      <c r="H7" s="11">
        <f>IF(H$9&lt;&gt;"",HLOOKUP(H$9,'Feuille1-Catégories'!$C$1:$G$6,6,FALSE),"")</f>
        <v>5</v>
      </c>
      <c r="I7" s="11">
        <f>IF(I$9&lt;&gt;"",HLOOKUP(I$9,'Feuille1-Catégories'!$C$1:$G$6,6,FALSE),"")</f>
        <v>8</v>
      </c>
      <c r="J7" s="11">
        <f>IF(J$9&lt;&gt;"",HLOOKUP(J$9,'Feuille1-Catégories'!$C$1:$G$6,6,FALSE),"")</f>
        <v>1</v>
      </c>
      <c r="K7" s="11">
        <f>IF(K$9&lt;&gt;"",HLOOKUP(K$9,'Feuille1-Catégories'!$C$1:$G$6,6,FALSE),"")</f>
        <v>5</v>
      </c>
      <c r="L7" s="11">
        <f>IF(L$9&lt;&gt;"",HLOOKUP(L$9,'Feuille1-Catégories'!$C$1:$G$6,6,FALSE),"")</f>
        <v>1</v>
      </c>
      <c r="M7" s="11">
        <f>IF(M$9&lt;&gt;"",HLOOKUP(M$9,'Feuille1-Catégories'!$C$1:$G$6,6,FALSE),"")</f>
        <v>8</v>
      </c>
      <c r="N7" s="11">
        <f>IF(N$9&lt;&gt;"",HLOOKUP(N$9,'Feuille1-Catégories'!$C$1:$G$6,6,FALSE),"")</f>
        <v>8</v>
      </c>
      <c r="O7" s="11">
        <f>IF(O$9&lt;&gt;"",HLOOKUP(O$9,'Feuille1-Catégories'!$C$1:$G$6,6,FALSE),"")</f>
        <v>1</v>
      </c>
      <c r="P7" s="11">
        <f>IF(P$9&lt;&gt;"",HLOOKUP(P$9,'Feuille1-Catégories'!$C$1:$G$6,6,FALSE),"")</f>
        <v>8</v>
      </c>
      <c r="Q7" s="11">
        <f>IF(Q$9&lt;&gt;"",HLOOKUP(Q$9,'Feuille1-Catégories'!$C$1:$G$6,6,FALSE),"")</f>
        <v>5</v>
      </c>
      <c r="R7" s="11">
        <f>IF(R$9&lt;&gt;"",HLOOKUP(R$9,'Feuille1-Catégories'!$C$1:$G$6,6,FALSE),"")</f>
        <v>8</v>
      </c>
      <c r="S7" s="11">
        <f>IF(S$9&lt;&gt;"",HLOOKUP(S$9,'Feuille1-Catégories'!$C$1:$G$6,6,FALSE),"")</f>
        <v>1</v>
      </c>
      <c r="T7" s="11">
        <f>IF(T$9&lt;&gt;"",HLOOKUP(T$9,'Feuille1-Catégories'!$C$1:$G$6,6,FALSE),"")</f>
        <v>5</v>
      </c>
      <c r="U7" s="11">
        <f>IF(U$9&lt;&gt;"",HLOOKUP(U$9,'Feuille1-Catégories'!$C$1:$G$6,6,FALSE),"")</f>
        <v>1</v>
      </c>
      <c r="V7" s="11" t="str">
        <f>IF(V$9&lt;&gt;"",HLOOKUP(V$9,'Feuille1-Catégories'!$C$1:$G$6,6,FALSE),"")</f>
        <v/>
      </c>
      <c r="W7" s="11" t="str">
        <f>IF(W$9&lt;&gt;"",HLOOKUP(W$9,'Feuille1-Catégories'!$C$1:$G$6,6,FALSE),"")</f>
        <v/>
      </c>
      <c r="X7" s="11" t="str">
        <f>IF(X$9&lt;&gt;"",HLOOKUP(X$9,'Feuille1-Catégories'!$C$1:$G$6,6,FALSE),"")</f>
        <v/>
      </c>
      <c r="Y7" s="11" t="str">
        <f>IF(Y$9&lt;&gt;"",HLOOKUP(Y$9,'Feuille1-Catégories'!$C$1:$G$6,6,FALSE),"")</f>
        <v/>
      </c>
      <c r="Z7" s="11" t="str">
        <f>IF(Z$9&lt;&gt;"",HLOOKUP(Z$9,'Feuille1-Catégories'!$C$1:$G$6,6,FALSE),"")</f>
        <v/>
      </c>
    </row>
    <row r="8" spans="1:26" s="11" customFormat="1" ht="16" hidden="1" customHeight="1" x14ac:dyDescent="0.2">
      <c r="A8" s="43" t="s">
        <v>36</v>
      </c>
      <c r="B8" s="43"/>
      <c r="C8" s="45"/>
      <c r="D8" s="43"/>
      <c r="E8" s="44"/>
      <c r="F8" s="12" t="str" cm="1">
        <f t="array" ref="F8">IF(F$9&lt;&gt;"",IF(HLOOKUP(F$9,'Feuille1-Catégories'!$C$1:$G$2,2,FALSE)="OUI","",IF(HLOOKUP(F$9,'Feuille1-Catégories'!$C$1:$G$3,3,FALSE)="OUI","",PRODUCT(IF(('Feuille1-Catégories'!$C$2:$G$2&lt;&gt;"OUI")*('Feuille1-Catégories'!$C$3:$G$3&lt;&gt;"OUI"),'Feuille1-Catégories'!$C$6:$G$6)))),"")</f>
        <v/>
      </c>
      <c r="G8" s="11" t="str" cm="1">
        <f t="array" ref="G8">IF(G$9&lt;&gt;"",IF(HLOOKUP(G$9,'Feuille1-Catégories'!$C$1:$G$2,2,FALSE)="OUI","",IF(HLOOKUP(G$9,'Feuille1-Catégories'!$C$1:$G$3,3,FALSE)="OUI","",PRODUCT(IF(('Feuille1-Catégories'!$C$2:$G$2&lt;&gt;"OUI")*('Feuille1-Catégories'!$C$3:$G$3&lt;&gt;"OUI"),'Feuille1-Catégories'!$C$6:$G$6)))),"")</f>
        <v/>
      </c>
      <c r="H8" s="11" cm="1">
        <f t="array" ref="H8">IF(H$9&lt;&gt;"",IF(HLOOKUP(H$9,'Feuille1-Catégories'!$C$1:$G$2,2,FALSE)="OUI","",IF(HLOOKUP(H$9,'Feuille1-Catégories'!$C$1:$G$3,3,FALSE)="OUI","",PRODUCT(IF(('Feuille1-Catégories'!$C$2:$G$2&lt;&gt;"OUI")*('Feuille1-Catégories'!$C$3:$G$3&lt;&gt;"OUI"),'Feuille1-Catégories'!$C$6:$G$6)))),"")</f>
        <v>5</v>
      </c>
      <c r="I8" s="11" t="str" cm="1">
        <f t="array" ref="I8">IF(I$9&lt;&gt;"",IF(HLOOKUP(I$9,'Feuille1-Catégories'!$C$1:$G$2,2,FALSE)="OUI","",IF(HLOOKUP(I$9,'Feuille1-Catégories'!$C$1:$G$3,3,FALSE)="OUI","",PRODUCT(IF(('Feuille1-Catégories'!$C$2:$G$2&lt;&gt;"OUI")*('Feuille1-Catégories'!$C$3:$G$3&lt;&gt;"OUI"),'Feuille1-Catégories'!$C$6:$G$6)))),"")</f>
        <v/>
      </c>
      <c r="J8" s="11" t="str" cm="1">
        <f t="array" ref="J8">IF(J$9&lt;&gt;"",IF(HLOOKUP(J$9,'Feuille1-Catégories'!$C$1:$G$2,2,FALSE)="OUI","",IF(HLOOKUP(J$9,'Feuille1-Catégories'!$C$1:$G$3,3,FALSE)="OUI","",PRODUCT(IF(('Feuille1-Catégories'!$C$2:$G$2&lt;&gt;"OUI")*('Feuille1-Catégories'!$C$3:$G$3&lt;&gt;"OUI"),'Feuille1-Catégories'!$C$6:$G$6)))),"")</f>
        <v/>
      </c>
      <c r="K8" s="11" cm="1">
        <f t="array" ref="K8">IF(K$9&lt;&gt;"",IF(HLOOKUP(K$9,'Feuille1-Catégories'!$C$1:$G$2,2,FALSE)="OUI","",IF(HLOOKUP(K$9,'Feuille1-Catégories'!$C$1:$G$3,3,FALSE)="OUI","",PRODUCT(IF(('Feuille1-Catégories'!$C$2:$G$2&lt;&gt;"OUI")*('Feuille1-Catégories'!$C$3:$G$3&lt;&gt;"OUI"),'Feuille1-Catégories'!$C$6:$G$6)))),"")</f>
        <v>5</v>
      </c>
      <c r="L8" s="11" t="str" cm="1">
        <f t="array" ref="L8">IF(L$9&lt;&gt;"",IF(HLOOKUP(L$9,'Feuille1-Catégories'!$C$1:$G$2,2,FALSE)="OUI","",IF(HLOOKUP(L$9,'Feuille1-Catégories'!$C$1:$G$3,3,FALSE)="OUI","",PRODUCT(IF(('Feuille1-Catégories'!$C$2:$G$2&lt;&gt;"OUI")*('Feuille1-Catégories'!$C$3:$G$3&lt;&gt;"OUI"),'Feuille1-Catégories'!$C$6:$G$6)))),"")</f>
        <v/>
      </c>
      <c r="M8" s="11" t="str" cm="1">
        <f t="array" ref="M8">IF(M$9&lt;&gt;"",IF(HLOOKUP(M$9,'Feuille1-Catégories'!$C$1:$G$2,2,FALSE)="OUI","",IF(HLOOKUP(M$9,'Feuille1-Catégories'!$C$1:$G$3,3,FALSE)="OUI","",PRODUCT(IF(('Feuille1-Catégories'!$C$2:$G$2&lt;&gt;"OUI")*('Feuille1-Catégories'!$C$3:$G$3&lt;&gt;"OUI"),'Feuille1-Catégories'!$C$6:$G$6)))),"")</f>
        <v/>
      </c>
      <c r="N8" s="11" t="str" cm="1">
        <f t="array" ref="N8">IF(N$9&lt;&gt;"",IF(HLOOKUP(N$9,'Feuille1-Catégories'!$C$1:$G$2,2,FALSE)="OUI","",IF(HLOOKUP(N$9,'Feuille1-Catégories'!$C$1:$G$3,3,FALSE)="OUI","",PRODUCT(IF(('Feuille1-Catégories'!$C$2:$G$2&lt;&gt;"OUI")*('Feuille1-Catégories'!$C$3:$G$3&lt;&gt;"OUI"),'Feuille1-Catégories'!$C$6:$G$6)))),"")</f>
        <v/>
      </c>
      <c r="O8" s="11" t="str" cm="1">
        <f t="array" ref="O8">IF(O$9&lt;&gt;"",IF(HLOOKUP(O$9,'Feuille1-Catégories'!$C$1:$G$2,2,FALSE)="OUI","",IF(HLOOKUP(O$9,'Feuille1-Catégories'!$C$1:$G$3,3,FALSE)="OUI","",PRODUCT(IF(('Feuille1-Catégories'!$C$2:$G$2&lt;&gt;"OUI")*('Feuille1-Catégories'!$C$3:$G$3&lt;&gt;"OUI"),'Feuille1-Catégories'!$C$6:$G$6)))),"")</f>
        <v/>
      </c>
      <c r="P8" s="11" t="str" cm="1">
        <f t="array" ref="P8">IF(P$9&lt;&gt;"",IF(HLOOKUP(P$9,'Feuille1-Catégories'!$C$1:$G$2,2,FALSE)="OUI","",IF(HLOOKUP(P$9,'Feuille1-Catégories'!$C$1:$G$3,3,FALSE)="OUI","",PRODUCT(IF(('Feuille1-Catégories'!$C$2:$G$2&lt;&gt;"OUI")*('Feuille1-Catégories'!$C$3:$G$3&lt;&gt;"OUI"),'Feuille1-Catégories'!$C$6:$G$6)))),"")</f>
        <v/>
      </c>
      <c r="Q8" s="11" cm="1">
        <f t="array" ref="Q8">IF(Q$9&lt;&gt;"",IF(HLOOKUP(Q$9,'Feuille1-Catégories'!$C$1:$G$2,2,FALSE)="OUI","",IF(HLOOKUP(Q$9,'Feuille1-Catégories'!$C$1:$G$3,3,FALSE)="OUI","",PRODUCT(IF(('Feuille1-Catégories'!$C$2:$G$2&lt;&gt;"OUI")*('Feuille1-Catégories'!$C$3:$G$3&lt;&gt;"OUI"),'Feuille1-Catégories'!$C$6:$G$6)))),"")</f>
        <v>5</v>
      </c>
      <c r="R8" s="11" t="str" cm="1">
        <f t="array" ref="R8">IF(R$9&lt;&gt;"",IF(HLOOKUP(R$9,'Feuille1-Catégories'!$C$1:$G$2,2,FALSE)="OUI","",IF(HLOOKUP(R$9,'Feuille1-Catégories'!$C$1:$G$3,3,FALSE)="OUI","",PRODUCT(IF(('Feuille1-Catégories'!$C$2:$G$2&lt;&gt;"OUI")*('Feuille1-Catégories'!$C$3:$G$3&lt;&gt;"OUI"),'Feuille1-Catégories'!$C$6:$G$6)))),"")</f>
        <v/>
      </c>
      <c r="S8" s="11" t="str" cm="1">
        <f t="array" ref="S8">IF(S$9&lt;&gt;"",IF(HLOOKUP(S$9,'Feuille1-Catégories'!$C$1:$G$2,2,FALSE)="OUI","",IF(HLOOKUP(S$9,'Feuille1-Catégories'!$C$1:$G$3,3,FALSE)="OUI","",PRODUCT(IF(('Feuille1-Catégories'!$C$2:$G$2&lt;&gt;"OUI")*('Feuille1-Catégories'!$C$3:$G$3&lt;&gt;"OUI"),'Feuille1-Catégories'!$C$6:$G$6)))),"")</f>
        <v/>
      </c>
      <c r="T8" s="11" cm="1">
        <f t="array" ref="T8">IF(T$9&lt;&gt;"",IF(HLOOKUP(T$9,'Feuille1-Catégories'!$C$1:$G$2,2,FALSE)="OUI","",IF(HLOOKUP(T$9,'Feuille1-Catégories'!$C$1:$G$3,3,FALSE)="OUI","",PRODUCT(IF(('Feuille1-Catégories'!$C$2:$G$2&lt;&gt;"OUI")*('Feuille1-Catégories'!$C$3:$G$3&lt;&gt;"OUI"),'Feuille1-Catégories'!$C$6:$G$6)))),"")</f>
        <v>5</v>
      </c>
      <c r="U8" s="11" t="str" cm="1">
        <f t="array" ref="U8">IF(U$9&lt;&gt;"",IF(HLOOKUP(U$9,'Feuille1-Catégories'!$C$1:$G$2,2,FALSE)="OUI","",IF(HLOOKUP(U$9,'Feuille1-Catégories'!$C$1:$G$3,3,FALSE)="OUI","",PRODUCT(IF(('Feuille1-Catégories'!$C$2:$G$2&lt;&gt;"OUI")*('Feuille1-Catégories'!$C$3:$G$3&lt;&gt;"OUI"),'Feuille1-Catégories'!$C$6:$G$6)))),"")</f>
        <v/>
      </c>
      <c r="V8" s="11" t="str" cm="1">
        <f t="array" ref="V8">IF(V$9&lt;&gt;"",IF(HLOOKUP(V$9,'Feuille1-Catégories'!$C$1:$G$2,2,FALSE)="OUI","",IF(HLOOKUP(V$9,'Feuille1-Catégories'!$C$1:$G$3,3,FALSE)="OUI","",PRODUCT(IF(('Feuille1-Catégories'!$C$2:$G$2&lt;&gt;"OUI")*('Feuille1-Catégories'!$C$3:$G$3&lt;&gt;"OUI"),'Feuille1-Catégories'!$C$6:$G$6)))),"")</f>
        <v/>
      </c>
      <c r="W8" s="11" t="str" cm="1">
        <f t="array" ref="W8">IF(W$9&lt;&gt;"",IF(HLOOKUP(W$9,'Feuille1-Catégories'!$C$1:$G$2,2,FALSE)="OUI","",IF(HLOOKUP(W$9,'Feuille1-Catégories'!$C$1:$G$3,3,FALSE)="OUI","",PRODUCT(IF(('Feuille1-Catégories'!$C$2:$G$2&lt;&gt;"OUI")*('Feuille1-Catégories'!$C$3:$G$3&lt;&gt;"OUI"),'Feuille1-Catégories'!$C$6:$G$6)))),"")</f>
        <v/>
      </c>
      <c r="X8" s="11" t="str" cm="1">
        <f t="array" ref="X8">IF(X$9&lt;&gt;"",IF(HLOOKUP(X$9,'Feuille1-Catégories'!$C$1:$G$2,2,FALSE)="OUI","",IF(HLOOKUP(X$9,'Feuille1-Catégories'!$C$1:$G$3,3,FALSE)="OUI","",PRODUCT(IF(('Feuille1-Catégories'!$C$2:$G$2&lt;&gt;"OUI")*('Feuille1-Catégories'!$C$3:$G$3&lt;&gt;"OUI"),'Feuille1-Catégories'!$C$6:$G$6)))),"")</f>
        <v/>
      </c>
      <c r="Y8" s="11" t="str" cm="1">
        <f t="array" ref="Y8">IF(Y$9&lt;&gt;"",IF(HLOOKUP(Y$9,'Feuille1-Catégories'!$C$1:$G$2,2,FALSE)="OUI","",IF(HLOOKUP(Y$9,'Feuille1-Catégories'!$C$1:$G$3,3,FALSE)="OUI","",PRODUCT(IF(('Feuille1-Catégories'!$C$2:$G$2&lt;&gt;"OUI")*('Feuille1-Catégories'!$C$3:$G$3&lt;&gt;"OUI"),'Feuille1-Catégories'!$C$6:$G$6)))),"")</f>
        <v/>
      </c>
      <c r="Z8" s="11" t="str" cm="1">
        <f t="array" ref="Z8">IF(Z$9&lt;&gt;"",IF(HLOOKUP(Z$9,'Feuille1-Catégories'!$C$1:$G$2,2,FALSE)="OUI","",IF(HLOOKUP(Z$9,'Feuille1-Catégories'!$C$1:$G$3,3,FALSE)="OUI","",PRODUCT(IF(('Feuille1-Catégories'!$C$2:$G$2&lt;&gt;"OUI")*('Feuille1-Catégories'!$C$3:$G$3&lt;&gt;"OUI"),'Feuille1-Catégories'!$C$6:$G$6)))),"")</f>
        <v/>
      </c>
    </row>
    <row r="9" spans="1:26" s="16" customFormat="1" ht="16" customHeight="1" x14ac:dyDescent="0.2">
      <c r="A9" s="43" t="s">
        <v>37</v>
      </c>
      <c r="B9" s="43"/>
      <c r="C9" s="43"/>
      <c r="D9" s="43"/>
      <c r="E9" s="44"/>
      <c r="F9" s="20">
        <v>1</v>
      </c>
      <c r="G9" s="16">
        <v>2</v>
      </c>
      <c r="H9" s="16">
        <v>3</v>
      </c>
      <c r="I9" s="16">
        <v>4</v>
      </c>
      <c r="J9" s="16">
        <v>5</v>
      </c>
      <c r="K9" s="16">
        <v>3</v>
      </c>
      <c r="L9" s="16">
        <v>1</v>
      </c>
      <c r="M9" s="16">
        <v>2</v>
      </c>
      <c r="N9" s="16">
        <v>4</v>
      </c>
      <c r="O9" s="16">
        <v>5</v>
      </c>
      <c r="P9" s="16">
        <v>4</v>
      </c>
      <c r="Q9" s="16">
        <v>3</v>
      </c>
      <c r="R9" s="16">
        <v>2</v>
      </c>
      <c r="S9" s="16">
        <v>1</v>
      </c>
      <c r="T9" s="16">
        <v>3</v>
      </c>
      <c r="U9" s="16">
        <v>5</v>
      </c>
    </row>
    <row r="10" spans="1:26" s="11" customFormat="1" ht="16" hidden="1" customHeight="1" x14ac:dyDescent="0.2">
      <c r="A10" s="43" t="s">
        <v>38</v>
      </c>
      <c r="B10" s="43"/>
      <c r="C10" s="45"/>
      <c r="D10" s="43"/>
      <c r="E10" s="44"/>
      <c r="F10" s="12">
        <f>IF(F$9&lt;&gt;"",IF(E10=INT(E10),IF(F9=3,E10+1,E10),IF(F9=3,1,0)),"")</f>
        <v>0</v>
      </c>
      <c r="G10" s="11">
        <f t="shared" ref="G10:Z10" si="0">IF(G$9&lt;&gt;"",IF(F10=INT(F10),IF(G9=3,F10+1,F10),IF(G9=3,1,0)),"")</f>
        <v>0</v>
      </c>
      <c r="H10" s="11">
        <f t="shared" si="0"/>
        <v>1</v>
      </c>
      <c r="I10" s="11">
        <f t="shared" si="0"/>
        <v>1</v>
      </c>
      <c r="J10" s="11">
        <f t="shared" si="0"/>
        <v>1</v>
      </c>
      <c r="K10" s="11">
        <f t="shared" si="0"/>
        <v>2</v>
      </c>
      <c r="L10" s="11">
        <f t="shared" si="0"/>
        <v>2</v>
      </c>
      <c r="M10" s="11">
        <f t="shared" si="0"/>
        <v>2</v>
      </c>
      <c r="N10" s="11">
        <f t="shared" si="0"/>
        <v>2</v>
      </c>
      <c r="O10" s="11">
        <f t="shared" si="0"/>
        <v>2</v>
      </c>
      <c r="P10" s="11">
        <f t="shared" si="0"/>
        <v>2</v>
      </c>
      <c r="Q10" s="11">
        <f t="shared" si="0"/>
        <v>3</v>
      </c>
      <c r="R10" s="11">
        <f t="shared" si="0"/>
        <v>3</v>
      </c>
      <c r="S10" s="11">
        <f t="shared" si="0"/>
        <v>3</v>
      </c>
      <c r="T10" s="11">
        <f t="shared" si="0"/>
        <v>4</v>
      </c>
      <c r="U10" s="11">
        <f t="shared" si="0"/>
        <v>4</v>
      </c>
      <c r="V10" s="11" t="str">
        <f t="shared" si="0"/>
        <v/>
      </c>
      <c r="W10" s="11" t="str">
        <f t="shared" si="0"/>
        <v/>
      </c>
      <c r="X10" s="11" t="str">
        <f t="shared" si="0"/>
        <v/>
      </c>
      <c r="Y10" s="11" t="str">
        <f t="shared" si="0"/>
        <v/>
      </c>
      <c r="Z10" s="11" t="str">
        <f t="shared" si="0"/>
        <v/>
      </c>
    </row>
    <row r="11" spans="1:26" s="13" customFormat="1" ht="154" thickBot="1" x14ac:dyDescent="0.25">
      <c r="A11" s="47" t="s">
        <v>8</v>
      </c>
      <c r="B11" s="47"/>
      <c r="C11" s="47"/>
      <c r="D11" s="47"/>
      <c r="E11" s="48"/>
      <c r="F11" s="14" t="str">
        <f>IF(F$9&lt;&gt;"",HLOOKUP(F9,'Feuille1-Catégories'!$C$1:$G$4,4,FALSE),"")</f>
        <v>obligatoire</v>
      </c>
      <c r="G11" s="13" t="str">
        <f>IF(G$9&lt;&gt;"",HLOOKUP(G9,'Feuille1-Catégories'!$C$1:$G$4,4,FALSE),"")</f>
        <v>- optionnel
- associable avec d'autres produits</v>
      </c>
      <c r="H11" s="13" t="str">
        <f>IF(H$9&lt;&gt;"",HLOOKUP(H9,'Feuille1-Catégories'!$C$1:$G$4,4,FALSE),"")</f>
        <v>- optionnel
- non associable avec des produits de la même catégorie</v>
      </c>
      <c r="I11" s="13" t="str">
        <f>IF(I$9&lt;&gt;"",HLOOKUP(I9,'Feuille1-Catégories'!$C$1:$G$4,4,FALSE),"")</f>
        <v>- optionnel
- associable avec d'autres produits</v>
      </c>
      <c r="J11" s="13" t="str">
        <f>IF(J$9&lt;&gt;"",HLOOKUP(J9,'Feuille1-Catégories'!$C$1:$G$4,4,FALSE),"")</f>
        <v>obligatoire</v>
      </c>
      <c r="K11" s="13" t="str">
        <f>IF(K$9&lt;&gt;"",HLOOKUP(K9,'Feuille1-Catégories'!$C$1:$G$4,4,FALSE),"")</f>
        <v>- optionnel
- non associable avec des produits de la même catégorie</v>
      </c>
      <c r="L11" s="13" t="str">
        <f>IF(L$9&lt;&gt;"",HLOOKUP(L9,'Feuille1-Catégories'!$C$1:$G$4,4,FALSE),"")</f>
        <v>obligatoire</v>
      </c>
      <c r="M11" s="13" t="str">
        <f>IF(M$9&lt;&gt;"",HLOOKUP(M9,'Feuille1-Catégories'!$C$1:$G$4,4,FALSE),"")</f>
        <v>- optionnel
- associable avec d'autres produits</v>
      </c>
      <c r="N11" s="13" t="str">
        <f>IF(N$9&lt;&gt;"",HLOOKUP(N9,'Feuille1-Catégories'!$C$1:$G$4,4,FALSE),"")</f>
        <v>- optionnel
- associable avec d'autres produits</v>
      </c>
      <c r="O11" s="13" t="str">
        <f>IF(O$9&lt;&gt;"",HLOOKUP(O9,'Feuille1-Catégories'!$C$1:$G$4,4,FALSE),"")</f>
        <v>obligatoire</v>
      </c>
      <c r="P11" s="13" t="str">
        <f>IF(P$9&lt;&gt;"",HLOOKUP(P9,'Feuille1-Catégories'!$C$1:$G$4,4,FALSE),"")</f>
        <v>- optionnel
- associable avec d'autres produits</v>
      </c>
      <c r="Q11" s="13" t="str">
        <f>IF(Q$9&lt;&gt;"",HLOOKUP(Q9,'Feuille1-Catégories'!$C$1:$G$4,4,FALSE),"")</f>
        <v>- optionnel
- non associable avec des produits de la même catégorie</v>
      </c>
      <c r="R11" s="13" t="str">
        <f>IF(R$9&lt;&gt;"",HLOOKUP(R9,'Feuille1-Catégories'!$C$1:$G$4,4,FALSE),"")</f>
        <v>- optionnel
- associable avec d'autres produits</v>
      </c>
      <c r="S11" s="13" t="str">
        <f>IF(S$9&lt;&gt;"",HLOOKUP(S9,'Feuille1-Catégories'!$C$1:$G$4,4,FALSE),"")</f>
        <v>obligatoire</v>
      </c>
      <c r="T11" s="13" t="str">
        <f>IF(T$9&lt;&gt;"",HLOOKUP(T9,'Feuille1-Catégories'!$C$1:$G$4,4,FALSE),"")</f>
        <v>- optionnel
- non associable avec des produits de la même catégorie</v>
      </c>
      <c r="U11" s="13" t="str">
        <f>IF(U$9&lt;&gt;"",HLOOKUP(U9,'Feuille1-Catégories'!$C$1:$G$4,4,FALSE),"")</f>
        <v>obligatoire</v>
      </c>
      <c r="V11" s="13" t="str">
        <f>IF(V$9&lt;&gt;"",HLOOKUP(V9,'Feuille1-Catégories'!$C$1:$G$4,4,FALSE),"")</f>
        <v/>
      </c>
      <c r="W11" s="13" t="str">
        <f>IF(W$9&lt;&gt;"",HLOOKUP(W9,'Feuille1-Catégories'!$C$1:$G$4,4,FALSE),"")</f>
        <v/>
      </c>
      <c r="X11" s="13" t="str">
        <f>IF(X$9&lt;&gt;"",HLOOKUP(X9,'Feuille1-Catégories'!$C$1:$G$4,4,FALSE),"")</f>
        <v/>
      </c>
      <c r="Y11" s="13" t="str">
        <f>IF(Y$9&lt;&gt;"",HLOOKUP(Y9,'Feuille1-Catégories'!$C$1:$G$4,4,FALSE),"")</f>
        <v/>
      </c>
      <c r="Z11" s="13" t="str">
        <f>IF(Z$9&lt;&gt;"",HLOOKUP(Z9,'Feuille1-Catégories'!$C$1:$G$4,4,FALSE),"")</f>
        <v/>
      </c>
    </row>
    <row r="12" spans="1:26" s="11" customFormat="1" ht="17" customHeight="1" x14ac:dyDescent="0.2">
      <c r="A12" s="39" t="s">
        <v>10</v>
      </c>
      <c r="B12" s="39" t="s">
        <v>16</v>
      </c>
      <c r="C12" s="39" t="s">
        <v>17</v>
      </c>
      <c r="D12" s="40" t="s">
        <v>9</v>
      </c>
      <c r="E12" s="46"/>
      <c r="F12" s="12"/>
    </row>
    <row r="13" spans="1:26" s="11" customFormat="1" ht="17" x14ac:dyDescent="0.2">
      <c r="A13" s="40"/>
      <c r="B13" s="40"/>
      <c r="C13" s="40"/>
      <c r="D13" s="21" t="s">
        <v>0</v>
      </c>
      <c r="E13" s="21" t="s">
        <v>15</v>
      </c>
      <c r="F13" s="12"/>
    </row>
    <row r="14" spans="1:26" s="11" customFormat="1" ht="17" x14ac:dyDescent="0.2">
      <c r="A14" s="21"/>
      <c r="B14" s="21" t="str">
        <f ca="1">"min = "&amp;ROUND(MIN(B20:B999),2)</f>
        <v>min = 3,81</v>
      </c>
      <c r="C14" s="24" t="str">
        <f ca="1">"min = "&amp;ROUND(MIN(C20:C999),2)&amp;" €"</f>
        <v>min = 4906,4 €</v>
      </c>
      <c r="D14" s="10" t="str">
        <f ca="1">"min = "&amp;MIN(D20:D999)&amp;" €"</f>
        <v>min = 396,6 €</v>
      </c>
      <c r="E14" s="10" t="str">
        <f ca="1">"min = "&amp;MIN(E20:E999)&amp;" €"</f>
        <v>min = 5303 €</v>
      </c>
      <c r="F14" s="12"/>
    </row>
    <row r="15" spans="1:26" s="11" customFormat="1" ht="17" x14ac:dyDescent="0.2">
      <c r="A15" s="21"/>
      <c r="B15" s="21" t="str">
        <f ca="1">"max = "&amp;ROUND(MAX(B20:B999),2)</f>
        <v>max = 14,58</v>
      </c>
      <c r="C15" s="24" t="str">
        <f ca="1">"max = "&amp;ROUND(MAX(C20:C999),2)&amp;" €"</f>
        <v>max = 8984,4 €</v>
      </c>
      <c r="D15" s="10" t="str">
        <f ca="1">"max = "&amp;MAX(D20:D999)&amp;" €"</f>
        <v>max = 2616,6 €</v>
      </c>
      <c r="E15" s="10" t="str">
        <f ca="1">"max = "&amp;MAX(E20:E999)&amp;" €"</f>
        <v>max = 11601 €</v>
      </c>
      <c r="F15" s="12"/>
    </row>
    <row r="16" spans="1:26" s="11" customFormat="1" hidden="1" x14ac:dyDescent="0.2">
      <c r="A16" s="21"/>
      <c r="B16" s="21"/>
      <c r="C16" s="10"/>
      <c r="D16" s="10"/>
      <c r="E16" s="10"/>
      <c r="F16" s="12"/>
    </row>
    <row r="17" spans="1:26" s="11" customFormat="1" hidden="1" x14ac:dyDescent="0.2">
      <c r="A17" s="21"/>
      <c r="B17" s="21"/>
      <c r="C17" s="10"/>
      <c r="D17" s="10"/>
      <c r="E17" s="10"/>
      <c r="F17" s="12"/>
    </row>
    <row r="18" spans="1:26" s="11" customFormat="1" hidden="1" x14ac:dyDescent="0.2">
      <c r="A18" s="21"/>
      <c r="B18" s="21"/>
      <c r="C18" s="10"/>
      <c r="D18" s="10"/>
      <c r="E18" s="10"/>
      <c r="F18" s="12"/>
    </row>
    <row r="19" spans="1:26" s="23" customFormat="1" hidden="1" x14ac:dyDescent="0.2">
      <c r="A19" s="22"/>
      <c r="B19" s="22"/>
      <c r="C19" s="25"/>
      <c r="D19" s="25"/>
      <c r="E19" s="25"/>
      <c r="F19" s="26"/>
    </row>
    <row r="20" spans="1:26" ht="17" x14ac:dyDescent="0.2">
      <c r="A20" s="21">
        <f>IF(ROW()-ROW($A$19)&gt;'Feuille1-Catégories'!$B$6,"",ROW()-ROW($A$19))</f>
        <v>1</v>
      </c>
      <c r="B20" s="33">
        <f ca="1">IF(AND(D20&lt;&gt;0,D20&lt;&gt;""),E20/D20,"")</f>
        <v>4.2796012414182263</v>
      </c>
      <c r="C20" s="10">
        <f ca="1">IF(AND(D20&lt;&gt;0,D20&lt;&gt;""),E20-D20,"")</f>
        <v>6974.4</v>
      </c>
      <c r="D20" s="10">
        <f ca="1">IF('Feuille3-Coût de production'!D20&lt;&gt;"",'Feuille3-Coût de production'!D20,"")</f>
        <v>2126.6</v>
      </c>
      <c r="E20" s="10">
        <f ca="1">IF($A20&lt;&gt;"",SUM(F20:ZZ20),"")</f>
        <v>9101</v>
      </c>
      <c r="F20" s="7">
        <f ca="1">IF(AND($A20&lt;&gt;"",F$9&lt;&gt;""),IF(HLOOKUP(F$9,'Feuille1-Catégories'!$C$1:$G$2,2,FALSE)="OUI",F$3,IF(HLOOKUP(F$9,'Feuille1-Catégories'!$C$1:$G$3,3,FALSE)="OUI",OFFSET(F$3,MOD(QUOTIENT(ROW()-ROW($A$20),'Feuille1-Catégories'!$B$6/F$6),F$5),0),IF(MOD($A20-1-F$10,'Feuille1-Catégories'!$F$5+1)=0,F$3,""))),"")</f>
        <v>1</v>
      </c>
      <c r="G20" s="7">
        <f ca="1">IF(AND($A20&lt;&gt;"",G$9&lt;&gt;""),IF(HLOOKUP(G$9,'Feuille1-Catégories'!$C$1:$G$2,2,FALSE)="OUI",G$3,IF(HLOOKUP(G$9,'Feuille1-Catégories'!$C$1:$G$3,3,FALSE)="OUI",OFFSET(G$3,MOD(QUOTIENT(ROW()-ROW($A$20),'Feuille1-Catégories'!$B$6/G$6),G$5),0),IF(MOD($A20-1-G$10,'Feuille1-Catégories'!$F$5+1)=0,G$3,""))),"")</f>
        <v>10</v>
      </c>
      <c r="H20" s="7" t="str">
        <f ca="1">IF(AND($A20&lt;&gt;"",H$9&lt;&gt;""),IF(HLOOKUP(H$9,'Feuille1-Catégories'!$C$1:$G$2,2,FALSE)="OUI",H$3,IF(HLOOKUP(H$9,'Feuille1-Catégories'!$C$1:$G$3,3,FALSE)="OUI",OFFSET(H$3,MOD(QUOTIENT(ROW()-ROW($A$20),'Feuille1-Catégories'!$B$6/H$6),H$5),0),IF(MOD($A20-1-H$10,'Feuille1-Catégories'!$F$5+1)=0,H$3,""))),"")</f>
        <v/>
      </c>
      <c r="I20" s="7">
        <f ca="1">IF(AND($A20&lt;&gt;"",I$9&lt;&gt;""),IF(HLOOKUP(I$9,'Feuille1-Catégories'!$C$1:$G$2,2,FALSE)="OUI",I$3,IF(HLOOKUP(I$9,'Feuille1-Catégories'!$C$1:$G$3,3,FALSE)="OUI",OFFSET(I$3,MOD(QUOTIENT(ROW()-ROW($A$20),'Feuille1-Catégories'!$B$6/I$6),I$5),0),IF(MOD($A20-1-I$10,'Feuille1-Catégories'!$F$5+1)=0,I$3,""))),"")</f>
        <v>1000</v>
      </c>
      <c r="J20" s="7">
        <f ca="1">IF(AND($A20&lt;&gt;"",J$9&lt;&gt;""),IF(HLOOKUP(J$9,'Feuille1-Catégories'!$C$1:$G$2,2,FALSE)="OUI",J$3,IF(HLOOKUP(J$9,'Feuille1-Catégories'!$C$1:$G$3,3,FALSE)="OUI",OFFSET(J$3,MOD(QUOTIENT(ROW()-ROW($A$20),'Feuille1-Catégories'!$B$6/J$6),J$5),0),IF(MOD($A20-1-J$10,'Feuille1-Catégories'!$F$5+1)=0,J$3,""))),"")</f>
        <v>2</v>
      </c>
      <c r="K20" s="7" t="str">
        <f ca="1">IF(AND($A20&lt;&gt;"",K$9&lt;&gt;""),IF(HLOOKUP(K$9,'Feuille1-Catégories'!$C$1:$G$2,2,FALSE)="OUI",K$3,IF(HLOOKUP(K$9,'Feuille1-Catégories'!$C$1:$G$3,3,FALSE)="OUI",OFFSET(K$3,MOD(QUOTIENT(ROW()-ROW($A$20),'Feuille1-Catégories'!$B$6/K$6),K$5),0),IF(MOD($A20-1-K$10,'Feuille1-Catégories'!$F$5+1)=0,K$3,""))),"")</f>
        <v/>
      </c>
      <c r="L20" s="7">
        <f ca="1">IF(AND($A20&lt;&gt;"",L$9&lt;&gt;""),IF(HLOOKUP(L$9,'Feuille1-Catégories'!$C$1:$G$2,2,FALSE)="OUI",L$3,IF(HLOOKUP(L$9,'Feuille1-Catégories'!$C$1:$G$3,3,FALSE)="OUI",OFFSET(L$3,MOD(QUOTIENT(ROW()-ROW($A$20),'Feuille1-Catégories'!$B$6/L$6),L$5),0),IF(MOD($A20-1-L$10,'Feuille1-Catégories'!$F$5+1)=0,L$3,""))),"")</f>
        <v>200</v>
      </c>
      <c r="M20" s="7">
        <f ca="1">IF(AND($A20&lt;&gt;"",M$9&lt;&gt;""),IF(HLOOKUP(M$9,'Feuille1-Catégories'!$C$1:$G$2,2,FALSE)="OUI",M$3,IF(HLOOKUP(M$9,'Feuille1-Catégories'!$C$1:$G$3,3,FALSE)="OUI",OFFSET(M$3,MOD(QUOTIENT(ROW()-ROW($A$20),'Feuille1-Catégories'!$B$6/M$6),M$5),0),IF(MOD($A20-1-M$10,'Feuille1-Catégories'!$F$5+1)=0,M$3,""))),"")</f>
        <v>2000</v>
      </c>
      <c r="N20" s="7">
        <f ca="1">IF(AND($A20&lt;&gt;"",N$9&lt;&gt;""),IF(HLOOKUP(N$9,'Feuille1-Catégories'!$C$1:$G$2,2,FALSE)="OUI",N$3,IF(HLOOKUP(N$9,'Feuille1-Catégories'!$C$1:$G$3,3,FALSE)="OUI",OFFSET(N$3,MOD(QUOTIENT(ROW()-ROW($A$20),'Feuille1-Catégories'!$B$6/N$6),N$5),0),IF(MOD($A20-1-N$10,'Feuille1-Catégories'!$F$5+1)=0,N$3,""))),"")</f>
        <v>3</v>
      </c>
      <c r="O20" s="7">
        <f ca="1">IF(AND($A20&lt;&gt;"",O$9&lt;&gt;""),IF(HLOOKUP(O$9,'Feuille1-Catégories'!$C$1:$G$2,2,FALSE)="OUI",O$3,IF(HLOOKUP(O$9,'Feuille1-Catégories'!$C$1:$G$3,3,FALSE)="OUI",OFFSET(O$3,MOD(QUOTIENT(ROW()-ROW($A$20),'Feuille1-Catégories'!$B$6/O$6),O$5),0),IF(MOD($A20-1-O$10,'Feuille1-Catégories'!$F$5+1)=0,O$3,""))),"")</f>
        <v>30</v>
      </c>
      <c r="P20" s="7">
        <f ca="1">IF(AND($A20&lt;&gt;"",P$9&lt;&gt;""),IF(HLOOKUP(P$9,'Feuille1-Catégories'!$C$1:$G$2,2,FALSE)="OUI",P$3,IF(HLOOKUP(P$9,'Feuille1-Catégories'!$C$1:$G$3,3,FALSE)="OUI",OFFSET(P$3,MOD(QUOTIENT(ROW()-ROW($A$20),'Feuille1-Catégories'!$B$6/P$6),P$5),0),IF(MOD($A20-1-P$10,'Feuille1-Catégories'!$F$5+1)=0,P$3,""))),"")</f>
        <v>300</v>
      </c>
      <c r="Q20" s="7" t="str">
        <f ca="1">IF(AND($A20&lt;&gt;"",Q$9&lt;&gt;""),IF(HLOOKUP(Q$9,'Feuille1-Catégories'!$C$1:$G$2,2,FALSE)="OUI",Q$3,IF(HLOOKUP(Q$9,'Feuille1-Catégories'!$C$1:$G$3,3,FALSE)="OUI",OFFSET(Q$3,MOD(QUOTIENT(ROW()-ROW($A$20),'Feuille1-Catégories'!$B$6/Q$6),Q$5),0),IF(MOD($A20-1-Q$10,'Feuille1-Catégories'!$F$5+1)=0,Q$3,""))),"")</f>
        <v/>
      </c>
      <c r="R20" s="7">
        <f ca="1">IF(AND($A20&lt;&gt;"",R$9&lt;&gt;""),IF(HLOOKUP(R$9,'Feuille1-Catégories'!$C$1:$G$2,2,FALSE)="OUI",R$3,IF(HLOOKUP(R$9,'Feuille1-Catégories'!$C$1:$G$3,3,FALSE)="OUI",OFFSET(R$3,MOD(QUOTIENT(ROW()-ROW($A$20),'Feuille1-Catégories'!$B$6/R$6),R$5),0),IF(MOD($A20-1-R$10,'Feuille1-Catégories'!$F$5+1)=0,R$3,""))),"")</f>
        <v>5</v>
      </c>
      <c r="S20" s="7">
        <f ca="1">IF(AND($A20&lt;&gt;"",S$9&lt;&gt;""),IF(HLOOKUP(S$9,'Feuille1-Catégories'!$C$1:$G$2,2,FALSE)="OUI",S$3,IF(HLOOKUP(S$9,'Feuille1-Catégories'!$C$1:$G$3,3,FALSE)="OUI",OFFSET(S$3,MOD(QUOTIENT(ROW()-ROW($A$20),'Feuille1-Catégories'!$B$6/S$6),S$5),0),IF(MOD($A20-1-S$10,'Feuille1-Catégories'!$F$5+1)=0,S$3,""))),"")</f>
        <v>50</v>
      </c>
      <c r="T20" s="7">
        <f ca="1">IF(AND($A20&lt;&gt;"",T$9&lt;&gt;""),IF(HLOOKUP(T$9,'Feuille1-Catégories'!$C$1:$G$2,2,FALSE)="OUI",T$3,IF(HLOOKUP(T$9,'Feuille1-Catégories'!$C$1:$G$3,3,FALSE)="OUI",OFFSET(T$3,MOD(QUOTIENT(ROW()-ROW($A$20),'Feuille1-Catégories'!$B$6/T$6),T$5),0),IF(MOD($A20-1-T$10,'Feuille1-Catégories'!$F$5+1)=0,T$3,""))),"")</f>
        <v>500</v>
      </c>
      <c r="U20" s="7">
        <f ca="1">IF(AND($A20&lt;&gt;"",U$9&lt;&gt;""),IF(HLOOKUP(U$9,'Feuille1-Catégories'!$C$1:$G$2,2,FALSE)="OUI",U$3,IF(HLOOKUP(U$9,'Feuille1-Catégories'!$C$1:$G$3,3,FALSE)="OUI",OFFSET(U$3,MOD(QUOTIENT(ROW()-ROW($A$20),'Feuille1-Catégories'!$B$6/U$6),U$5),0),IF(MOD($A20-1-U$10,'Feuille1-Catégories'!$F$5+1)=0,U$3,""))),"")</f>
        <v>5000</v>
      </c>
      <c r="V20" s="7" t="str">
        <f ca="1">IF(AND($A20&lt;&gt;"",V$9&lt;&gt;""),IF(HLOOKUP(V$9,'Feuille1-Catégories'!$C$1:$G$2,2,FALSE)="OUI",V$3,IF(HLOOKUP(V$9,'Feuille1-Catégories'!$C$1:$G$3,3,FALSE)="OUI",OFFSET(V$3,MOD(QUOTIENT(ROW()-ROW($A$20),'Feuille1-Catégories'!$B$6/V$6),V$5),0),IF(MOD($A20-1-V$10,'Feuille1-Catégories'!$F$5+1)=0,V$3,""))),"")</f>
        <v/>
      </c>
      <c r="W20" s="7" t="str">
        <f ca="1">IF(AND($A20&lt;&gt;"",W$9&lt;&gt;""),IF(HLOOKUP(W$9,'Feuille1-Catégories'!$C$1:$G$2,2,FALSE)="OUI",W$3,IF(HLOOKUP(W$9,'Feuille1-Catégories'!$C$1:$G$3,3,FALSE)="OUI",OFFSET(W$3,MOD(QUOTIENT(ROW()-ROW($A$20),'Feuille1-Catégories'!$B$6/W$6),W$5),0),IF(MOD($A20-1-W$10,'Feuille1-Catégories'!$F$5+1)=0,W$3,""))),"")</f>
        <v/>
      </c>
      <c r="X20" s="7" t="str">
        <f ca="1">IF(AND($A20&lt;&gt;"",X$9&lt;&gt;""),IF(HLOOKUP(X$9,'Feuille1-Catégories'!$C$1:$G$2,2,FALSE)="OUI",X$3,IF(HLOOKUP(X$9,'Feuille1-Catégories'!$C$1:$G$3,3,FALSE)="OUI",OFFSET(X$3,MOD(QUOTIENT(ROW()-ROW($A$20),'Feuille1-Catégories'!$B$6/X$6),X$5),0),IF(MOD($A20-1-X$10,'Feuille1-Catégories'!$F$5+1)=0,X$3,""))),"")</f>
        <v/>
      </c>
      <c r="Y20" s="7" t="str">
        <f ca="1">IF(AND($A20&lt;&gt;"",Y$9&lt;&gt;""),IF(HLOOKUP(Y$9,'Feuille1-Catégories'!$C$1:$G$2,2,FALSE)="OUI",Y$3,IF(HLOOKUP(Y$9,'Feuille1-Catégories'!$C$1:$G$3,3,FALSE)="OUI",OFFSET(Y$3,MOD(QUOTIENT(ROW()-ROW($A$20),'Feuille1-Catégories'!$B$6/Y$6),Y$5),0),IF(MOD($A20-1-Y$10,'Feuille1-Catégories'!$F$5+1)=0,Y$3,""))),"")</f>
        <v/>
      </c>
      <c r="Z20" s="7" t="str">
        <f ca="1">IF(AND($A20&lt;&gt;"",Z$9&lt;&gt;""),IF(HLOOKUP(Z$9,'Feuille1-Catégories'!$C$1:$G$2,2,FALSE)="OUI",Z$3,IF(HLOOKUP(Z$9,'Feuille1-Catégories'!$C$1:$G$3,3,FALSE)="OUI",OFFSET(Z$3,MOD(QUOTIENT(ROW()-ROW($A$20),'Feuille1-Catégories'!$B$6/Z$6),Z$5),0),"")),"")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1" spans="1:26" ht="17" x14ac:dyDescent="0.2">
      <c r="A21" s="21">
        <f>IF(ROW()-ROW($A$19)&gt;'Feuille1-Catégories'!$B$6,"",ROW()-ROW($A$19))</f>
        <v>2</v>
      </c>
      <c r="B21" s="33">
        <f t="shared" ref="B21:B84" ca="1" si="1">IF(AND(D21&lt;&gt;0,D21&lt;&gt;""),E21/D21,"")</f>
        <v>4.0159697221452966</v>
      </c>
      <c r="C21" s="10">
        <f t="shared" ref="C21:C84" ca="1" si="2">IF(AND(D21&lt;&gt;0,D21&lt;&gt;""),E21-D21,"")</f>
        <v>6534.4</v>
      </c>
      <c r="D21" s="10">
        <f ca="1">IF('Feuille3-Coût de production'!D21&lt;&gt;"",'Feuille3-Coût de production'!D21,"")</f>
        <v>2166.6</v>
      </c>
      <c r="E21" s="10">
        <f t="shared" ref="E21:E84" ca="1" si="3">IF($A21&lt;&gt;"",SUM(F21:ZZ21),"")</f>
        <v>8701</v>
      </c>
      <c r="F21" s="7">
        <f ca="1">IF(AND($A21&lt;&gt;"",F$9&lt;&gt;""),IF(HLOOKUP(F$9,'Feuille1-Catégories'!$C$1:$G$2,2,FALSE)="OUI",F$3,IF(HLOOKUP(F$9,'Feuille1-Catégories'!$C$1:$G$3,3,FALSE)="OUI",OFFSET(F$3,MOD(QUOTIENT(ROW()-ROW($A$20),'Feuille1-Catégories'!$B$6/F$6),F$5),0),IF(MOD($A21-1-F$10,'Feuille1-Catégories'!$F$5+1)=0,F$3,""))),"")</f>
        <v>1</v>
      </c>
      <c r="G21" s="7">
        <f ca="1">IF(AND($A21&lt;&gt;"",G$9&lt;&gt;""),IF(HLOOKUP(G$9,'Feuille1-Catégories'!$C$1:$G$2,2,FALSE)="OUI",G$3,IF(HLOOKUP(G$9,'Feuille1-Catégories'!$C$1:$G$3,3,FALSE)="OUI",OFFSET(G$3,MOD(QUOTIENT(ROW()-ROW($A$20),'Feuille1-Catégories'!$B$6/G$6),G$5),0),IF(MOD($A21-1-G$10,'Feuille1-Catégories'!$F$5+1)=0,G$3,""))),"")</f>
        <v>10</v>
      </c>
      <c r="H21" s="7">
        <f ca="1">IF(AND($A21&lt;&gt;"",H$9&lt;&gt;""),IF(HLOOKUP(H$9,'Feuille1-Catégories'!$C$1:$G$2,2,FALSE)="OUI",H$3,IF(HLOOKUP(H$9,'Feuille1-Catégories'!$C$1:$G$3,3,FALSE)="OUI",OFFSET(H$3,MOD(QUOTIENT(ROW()-ROW($A$20),'Feuille1-Catégories'!$B$6/H$6),H$5),0),IF(MOD($A21-1-H$10,'Feuille1-Catégories'!$F$5+1)=0,H$3,""))),"")</f>
        <v>100</v>
      </c>
      <c r="I21" s="7">
        <f ca="1">IF(AND($A21&lt;&gt;"",I$9&lt;&gt;""),IF(HLOOKUP(I$9,'Feuille1-Catégories'!$C$1:$G$2,2,FALSE)="OUI",I$3,IF(HLOOKUP(I$9,'Feuille1-Catégories'!$C$1:$G$3,3,FALSE)="OUI",OFFSET(I$3,MOD(QUOTIENT(ROW()-ROW($A$20),'Feuille1-Catégories'!$B$6/I$6),I$5),0),IF(MOD($A21-1-I$10,'Feuille1-Catégories'!$F$5+1)=0,I$3,""))),"")</f>
        <v>1000</v>
      </c>
      <c r="J21" s="7">
        <f ca="1">IF(AND($A21&lt;&gt;"",J$9&lt;&gt;""),IF(HLOOKUP(J$9,'Feuille1-Catégories'!$C$1:$G$2,2,FALSE)="OUI",J$3,IF(HLOOKUP(J$9,'Feuille1-Catégories'!$C$1:$G$3,3,FALSE)="OUI",OFFSET(J$3,MOD(QUOTIENT(ROW()-ROW($A$20),'Feuille1-Catégories'!$B$6/J$6),J$5),0),IF(MOD($A21-1-J$10,'Feuille1-Catégories'!$F$5+1)=0,J$3,""))),"")</f>
        <v>2</v>
      </c>
      <c r="K21" s="7" t="str">
        <f ca="1">IF(AND($A21&lt;&gt;"",K$9&lt;&gt;""),IF(HLOOKUP(K$9,'Feuille1-Catégories'!$C$1:$G$2,2,FALSE)="OUI",K$3,IF(HLOOKUP(K$9,'Feuille1-Catégories'!$C$1:$G$3,3,FALSE)="OUI",OFFSET(K$3,MOD(QUOTIENT(ROW()-ROW($A$20),'Feuille1-Catégories'!$B$6/K$6),K$5),0),IF(MOD($A21-1-K$10,'Feuille1-Catégories'!$F$5+1)=0,K$3,""))),"")</f>
        <v/>
      </c>
      <c r="L21" s="7">
        <f ca="1">IF(AND($A21&lt;&gt;"",L$9&lt;&gt;""),IF(HLOOKUP(L$9,'Feuille1-Catégories'!$C$1:$G$2,2,FALSE)="OUI",L$3,IF(HLOOKUP(L$9,'Feuille1-Catégories'!$C$1:$G$3,3,FALSE)="OUI",OFFSET(L$3,MOD(QUOTIENT(ROW()-ROW($A$20),'Feuille1-Catégories'!$B$6/L$6),L$5),0),IF(MOD($A21-1-L$10,'Feuille1-Catégories'!$F$5+1)=0,L$3,""))),"")</f>
        <v>200</v>
      </c>
      <c r="M21" s="7">
        <f ca="1">IF(AND($A21&lt;&gt;"",M$9&lt;&gt;""),IF(HLOOKUP(M$9,'Feuille1-Catégories'!$C$1:$G$2,2,FALSE)="OUI",M$3,IF(HLOOKUP(M$9,'Feuille1-Catégories'!$C$1:$G$3,3,FALSE)="OUI",OFFSET(M$3,MOD(QUOTIENT(ROW()-ROW($A$20),'Feuille1-Catégories'!$B$6/M$6),M$5),0),IF(MOD($A21-1-M$10,'Feuille1-Catégories'!$F$5+1)=0,M$3,""))),"")</f>
        <v>2000</v>
      </c>
      <c r="N21" s="7">
        <f ca="1">IF(AND($A21&lt;&gt;"",N$9&lt;&gt;""),IF(HLOOKUP(N$9,'Feuille1-Catégories'!$C$1:$G$2,2,FALSE)="OUI",N$3,IF(HLOOKUP(N$9,'Feuille1-Catégories'!$C$1:$G$3,3,FALSE)="OUI",OFFSET(N$3,MOD(QUOTIENT(ROW()-ROW($A$20),'Feuille1-Catégories'!$B$6/N$6),N$5),0),IF(MOD($A21-1-N$10,'Feuille1-Catégories'!$F$5+1)=0,N$3,""))),"")</f>
        <v>3</v>
      </c>
      <c r="O21" s="7">
        <f ca="1">IF(AND($A21&lt;&gt;"",O$9&lt;&gt;""),IF(HLOOKUP(O$9,'Feuille1-Catégories'!$C$1:$G$2,2,FALSE)="OUI",O$3,IF(HLOOKUP(O$9,'Feuille1-Catégories'!$C$1:$G$3,3,FALSE)="OUI",OFFSET(O$3,MOD(QUOTIENT(ROW()-ROW($A$20),'Feuille1-Catégories'!$B$6/O$6),O$5),0),IF(MOD($A21-1-O$10,'Feuille1-Catégories'!$F$5+1)=0,O$3,""))),"")</f>
        <v>30</v>
      </c>
      <c r="P21" s="7">
        <f ca="1">IF(AND($A21&lt;&gt;"",P$9&lt;&gt;""),IF(HLOOKUP(P$9,'Feuille1-Catégories'!$C$1:$G$2,2,FALSE)="OUI",P$3,IF(HLOOKUP(P$9,'Feuille1-Catégories'!$C$1:$G$3,3,FALSE)="OUI",OFFSET(P$3,MOD(QUOTIENT(ROW()-ROW($A$20),'Feuille1-Catégories'!$B$6/P$6),P$5),0),IF(MOD($A21-1-P$10,'Feuille1-Catégories'!$F$5+1)=0,P$3,""))),"")</f>
        <v>300</v>
      </c>
      <c r="Q21" s="7" t="str">
        <f ca="1">IF(AND($A21&lt;&gt;"",Q$9&lt;&gt;""),IF(HLOOKUP(Q$9,'Feuille1-Catégories'!$C$1:$G$2,2,FALSE)="OUI",Q$3,IF(HLOOKUP(Q$9,'Feuille1-Catégories'!$C$1:$G$3,3,FALSE)="OUI",OFFSET(Q$3,MOD(QUOTIENT(ROW()-ROW($A$20),'Feuille1-Catégories'!$B$6/Q$6),Q$5),0),IF(MOD($A21-1-Q$10,'Feuille1-Catégories'!$F$5+1)=0,Q$3,""))),"")</f>
        <v/>
      </c>
      <c r="R21" s="7">
        <f ca="1">IF(AND($A21&lt;&gt;"",R$9&lt;&gt;""),IF(HLOOKUP(R$9,'Feuille1-Catégories'!$C$1:$G$2,2,FALSE)="OUI",R$3,IF(HLOOKUP(R$9,'Feuille1-Catégories'!$C$1:$G$3,3,FALSE)="OUI",OFFSET(R$3,MOD(QUOTIENT(ROW()-ROW($A$20),'Feuille1-Catégories'!$B$6/R$6),R$5),0),IF(MOD($A21-1-R$10,'Feuille1-Catégories'!$F$5+1)=0,R$3,""))),"")</f>
        <v>5</v>
      </c>
      <c r="S21" s="7">
        <f ca="1">IF(AND($A21&lt;&gt;"",S$9&lt;&gt;""),IF(HLOOKUP(S$9,'Feuille1-Catégories'!$C$1:$G$2,2,FALSE)="OUI",S$3,IF(HLOOKUP(S$9,'Feuille1-Catégories'!$C$1:$G$3,3,FALSE)="OUI",OFFSET(S$3,MOD(QUOTIENT(ROW()-ROW($A$20),'Feuille1-Catégories'!$B$6/S$6),S$5),0),IF(MOD($A21-1-S$10,'Feuille1-Catégories'!$F$5+1)=0,S$3,""))),"")</f>
        <v>50</v>
      </c>
      <c r="T21" s="7" t="str">
        <f ca="1">IF(AND($A21&lt;&gt;"",T$9&lt;&gt;""),IF(HLOOKUP(T$9,'Feuille1-Catégories'!$C$1:$G$2,2,FALSE)="OUI",T$3,IF(HLOOKUP(T$9,'Feuille1-Catégories'!$C$1:$G$3,3,FALSE)="OUI",OFFSET(T$3,MOD(QUOTIENT(ROW()-ROW($A$20),'Feuille1-Catégories'!$B$6/T$6),T$5),0),IF(MOD($A21-1-T$10,'Feuille1-Catégories'!$F$5+1)=0,T$3,""))),"")</f>
        <v/>
      </c>
      <c r="U21" s="7">
        <f ca="1">IF(AND($A21&lt;&gt;"",U$9&lt;&gt;""),IF(HLOOKUP(U$9,'Feuille1-Catégories'!$C$1:$G$2,2,FALSE)="OUI",U$3,IF(HLOOKUP(U$9,'Feuille1-Catégories'!$C$1:$G$3,3,FALSE)="OUI",OFFSET(U$3,MOD(QUOTIENT(ROW()-ROW($A$20),'Feuille1-Catégories'!$B$6/U$6),U$5),0),IF(MOD($A21-1-U$10,'Feuille1-Catégories'!$F$5+1)=0,U$3,""))),"")</f>
        <v>5000</v>
      </c>
      <c r="V21" s="7" t="str">
        <f ca="1">IF(AND($A21&lt;&gt;"",V$9&lt;&gt;""),IF(HLOOKUP(V$9,'Feuille1-Catégories'!$C$1:$G$2,2,FALSE)="OUI",V$3,IF(HLOOKUP(V$9,'Feuille1-Catégories'!$C$1:$G$3,3,FALSE)="OUI",OFFSET(V$3,MOD(QUOTIENT(ROW()-ROW($A$20),'Feuille1-Catégories'!$B$6/V$6),V$5),0),IF(MOD($A21-1-V$10,'Feuille1-Catégories'!$F$5+1)=0,V$3,""))),"")</f>
        <v/>
      </c>
      <c r="W21" s="7" t="str">
        <f ca="1">IF(AND($A21&lt;&gt;"",W$9&lt;&gt;""),IF(HLOOKUP(W$9,'Feuille1-Catégories'!$C$1:$G$2,2,FALSE)="OUI",W$3,IF(HLOOKUP(W$9,'Feuille1-Catégories'!$C$1:$G$3,3,FALSE)="OUI",OFFSET(W$3,MOD(QUOTIENT(ROW()-ROW($A$20),'Feuille1-Catégories'!$B$6/W$6),W$5),0),IF(MOD($A21-1-W$10,'Feuille1-Catégories'!$F$5+1)=0,W$3,""))),"")</f>
        <v/>
      </c>
      <c r="X21" s="7" t="str">
        <f ca="1">IF(AND($A21&lt;&gt;"",X$9&lt;&gt;""),IF(HLOOKUP(X$9,'Feuille1-Catégories'!$C$1:$G$2,2,FALSE)="OUI",X$3,IF(HLOOKUP(X$9,'Feuille1-Catégories'!$C$1:$G$3,3,FALSE)="OUI",OFFSET(X$3,MOD(QUOTIENT(ROW()-ROW($A$20),'Feuille1-Catégories'!$B$6/X$6),X$5),0),IF(MOD($A21-1-X$10,'Feuille1-Catégories'!$F$5+1)=0,X$3,""))),"")</f>
        <v/>
      </c>
      <c r="Y21" s="7" t="str">
        <f ca="1">IF(AND($A21&lt;&gt;"",Y$9&lt;&gt;""),IF(HLOOKUP(Y$9,'Feuille1-Catégories'!$C$1:$G$2,2,FALSE)="OUI",Y$3,IF(HLOOKUP(Y$9,'Feuille1-Catégories'!$C$1:$G$3,3,FALSE)="OUI",OFFSET(Y$3,MOD(QUOTIENT(ROW()-ROW($A$20),'Feuille1-Catégories'!$B$6/Y$6),Y$5),0),IF(MOD($A21-1-Y$10,'Feuille1-Catégories'!$F$5+1)=0,Y$3,""))),"")</f>
        <v/>
      </c>
      <c r="Z21" s="7" t="str">
        <f ca="1">IF(AND($A21&lt;&gt;"",Z$9&lt;&gt;""),IF(HLOOKUP(Z$9,'Feuille1-Catégories'!$C$1:$G$2,2,FALSE)="OUI",Z$3,IF(HLOOKUP(Z$9,'Feuille1-Catégories'!$C$1:$G$3,3,FALSE)="OUI",OFFSET(Z$3,MOD(QUOTIENT(ROW()-ROW($A$20),'Feuille1-Catégories'!$B$6/Z$6),Z$5),0),"")),"")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2" spans="1:26" ht="17" x14ac:dyDescent="0.2">
      <c r="A22" s="21">
        <f>IF(ROW()-ROW($A$19)&gt;'Feuille1-Catégories'!$B$6,"",ROW()-ROW($A$19))</f>
        <v>3</v>
      </c>
      <c r="B22" s="33">
        <f t="shared" ca="1" si="1"/>
        <v>4.0538888366406471</v>
      </c>
      <c r="C22" s="10">
        <f t="shared" ca="1" si="2"/>
        <v>6494.4</v>
      </c>
      <c r="D22" s="10">
        <f ca="1">IF('Feuille3-Coût de production'!D22&lt;&gt;"",'Feuille3-Coût de production'!D22,"")</f>
        <v>2126.6</v>
      </c>
      <c r="E22" s="10">
        <f t="shared" ca="1" si="3"/>
        <v>8621</v>
      </c>
      <c r="F22" s="7">
        <f ca="1">IF(AND($A22&lt;&gt;"",F$9&lt;&gt;""),IF(HLOOKUP(F$9,'Feuille1-Catégories'!$C$1:$G$2,2,FALSE)="OUI",F$3,IF(HLOOKUP(F$9,'Feuille1-Catégories'!$C$1:$G$3,3,FALSE)="OUI",OFFSET(F$3,MOD(QUOTIENT(ROW()-ROW($A$20),'Feuille1-Catégories'!$B$6/F$6),F$5),0),IF(MOD($A22-1-F$10,'Feuille1-Catégories'!$F$5+1)=0,F$3,""))),"")</f>
        <v>1</v>
      </c>
      <c r="G22" s="7">
        <f ca="1">IF(AND($A22&lt;&gt;"",G$9&lt;&gt;""),IF(HLOOKUP(G$9,'Feuille1-Catégories'!$C$1:$G$2,2,FALSE)="OUI",G$3,IF(HLOOKUP(G$9,'Feuille1-Catégories'!$C$1:$G$3,3,FALSE)="OUI",OFFSET(G$3,MOD(QUOTIENT(ROW()-ROW($A$20),'Feuille1-Catégories'!$B$6/G$6),G$5),0),IF(MOD($A22-1-G$10,'Feuille1-Catégories'!$F$5+1)=0,G$3,""))),"")</f>
        <v>10</v>
      </c>
      <c r="H22" s="7" t="str">
        <f ca="1">IF(AND($A22&lt;&gt;"",H$9&lt;&gt;""),IF(HLOOKUP(H$9,'Feuille1-Catégories'!$C$1:$G$2,2,FALSE)="OUI",H$3,IF(HLOOKUP(H$9,'Feuille1-Catégories'!$C$1:$G$3,3,FALSE)="OUI",OFFSET(H$3,MOD(QUOTIENT(ROW()-ROW($A$20),'Feuille1-Catégories'!$B$6/H$6),H$5),0),IF(MOD($A22-1-H$10,'Feuille1-Catégories'!$F$5+1)=0,H$3,""))),"")</f>
        <v/>
      </c>
      <c r="I22" s="7">
        <f ca="1">IF(AND($A22&lt;&gt;"",I$9&lt;&gt;""),IF(HLOOKUP(I$9,'Feuille1-Catégories'!$C$1:$G$2,2,FALSE)="OUI",I$3,IF(HLOOKUP(I$9,'Feuille1-Catégories'!$C$1:$G$3,3,FALSE)="OUI",OFFSET(I$3,MOD(QUOTIENT(ROW()-ROW($A$20),'Feuille1-Catégories'!$B$6/I$6),I$5),0),IF(MOD($A22-1-I$10,'Feuille1-Catégories'!$F$5+1)=0,I$3,""))),"")</f>
        <v>1000</v>
      </c>
      <c r="J22" s="7">
        <f ca="1">IF(AND($A22&lt;&gt;"",J$9&lt;&gt;""),IF(HLOOKUP(J$9,'Feuille1-Catégories'!$C$1:$G$2,2,FALSE)="OUI",J$3,IF(HLOOKUP(J$9,'Feuille1-Catégories'!$C$1:$G$3,3,FALSE)="OUI",OFFSET(J$3,MOD(QUOTIENT(ROW()-ROW($A$20),'Feuille1-Catégories'!$B$6/J$6),J$5),0),IF(MOD($A22-1-J$10,'Feuille1-Catégories'!$F$5+1)=0,J$3,""))),"")</f>
        <v>2</v>
      </c>
      <c r="K22" s="7">
        <f ca="1">IF(AND($A22&lt;&gt;"",K$9&lt;&gt;""),IF(HLOOKUP(K$9,'Feuille1-Catégories'!$C$1:$G$2,2,FALSE)="OUI",K$3,IF(HLOOKUP(K$9,'Feuille1-Catégories'!$C$1:$G$3,3,FALSE)="OUI",OFFSET(K$3,MOD(QUOTIENT(ROW()-ROW($A$20),'Feuille1-Catégories'!$B$6/K$6),K$5),0),IF(MOD($A22-1-K$10,'Feuille1-Catégories'!$F$5+1)=0,K$3,""))),"")</f>
        <v>20</v>
      </c>
      <c r="L22" s="7">
        <f ca="1">IF(AND($A22&lt;&gt;"",L$9&lt;&gt;""),IF(HLOOKUP(L$9,'Feuille1-Catégories'!$C$1:$G$2,2,FALSE)="OUI",L$3,IF(HLOOKUP(L$9,'Feuille1-Catégories'!$C$1:$G$3,3,FALSE)="OUI",OFFSET(L$3,MOD(QUOTIENT(ROW()-ROW($A$20),'Feuille1-Catégories'!$B$6/L$6),L$5),0),IF(MOD($A22-1-L$10,'Feuille1-Catégories'!$F$5+1)=0,L$3,""))),"")</f>
        <v>200</v>
      </c>
      <c r="M22" s="7">
        <f ca="1">IF(AND($A22&lt;&gt;"",M$9&lt;&gt;""),IF(HLOOKUP(M$9,'Feuille1-Catégories'!$C$1:$G$2,2,FALSE)="OUI",M$3,IF(HLOOKUP(M$9,'Feuille1-Catégories'!$C$1:$G$3,3,FALSE)="OUI",OFFSET(M$3,MOD(QUOTIENT(ROW()-ROW($A$20),'Feuille1-Catégories'!$B$6/M$6),M$5),0),IF(MOD($A22-1-M$10,'Feuille1-Catégories'!$F$5+1)=0,M$3,""))),"")</f>
        <v>2000</v>
      </c>
      <c r="N22" s="7">
        <f ca="1">IF(AND($A22&lt;&gt;"",N$9&lt;&gt;""),IF(HLOOKUP(N$9,'Feuille1-Catégories'!$C$1:$G$2,2,FALSE)="OUI",N$3,IF(HLOOKUP(N$9,'Feuille1-Catégories'!$C$1:$G$3,3,FALSE)="OUI",OFFSET(N$3,MOD(QUOTIENT(ROW()-ROW($A$20),'Feuille1-Catégories'!$B$6/N$6),N$5),0),IF(MOD($A22-1-N$10,'Feuille1-Catégories'!$F$5+1)=0,N$3,""))),"")</f>
        <v>3</v>
      </c>
      <c r="O22" s="7">
        <f ca="1">IF(AND($A22&lt;&gt;"",O$9&lt;&gt;""),IF(HLOOKUP(O$9,'Feuille1-Catégories'!$C$1:$G$2,2,FALSE)="OUI",O$3,IF(HLOOKUP(O$9,'Feuille1-Catégories'!$C$1:$G$3,3,FALSE)="OUI",OFFSET(O$3,MOD(QUOTIENT(ROW()-ROW($A$20),'Feuille1-Catégories'!$B$6/O$6),O$5),0),IF(MOD($A22-1-O$10,'Feuille1-Catégories'!$F$5+1)=0,O$3,""))),"")</f>
        <v>30</v>
      </c>
      <c r="P22" s="7">
        <f ca="1">IF(AND($A22&lt;&gt;"",P$9&lt;&gt;""),IF(HLOOKUP(P$9,'Feuille1-Catégories'!$C$1:$G$2,2,FALSE)="OUI",P$3,IF(HLOOKUP(P$9,'Feuille1-Catégories'!$C$1:$G$3,3,FALSE)="OUI",OFFSET(P$3,MOD(QUOTIENT(ROW()-ROW($A$20),'Feuille1-Catégories'!$B$6/P$6),P$5),0),IF(MOD($A22-1-P$10,'Feuille1-Catégories'!$F$5+1)=0,P$3,""))),"")</f>
        <v>300</v>
      </c>
      <c r="Q22" s="7" t="str">
        <f ca="1">IF(AND($A22&lt;&gt;"",Q$9&lt;&gt;""),IF(HLOOKUP(Q$9,'Feuille1-Catégories'!$C$1:$G$2,2,FALSE)="OUI",Q$3,IF(HLOOKUP(Q$9,'Feuille1-Catégories'!$C$1:$G$3,3,FALSE)="OUI",OFFSET(Q$3,MOD(QUOTIENT(ROW()-ROW($A$20),'Feuille1-Catégories'!$B$6/Q$6),Q$5),0),IF(MOD($A22-1-Q$10,'Feuille1-Catégories'!$F$5+1)=0,Q$3,""))),"")</f>
        <v/>
      </c>
      <c r="R22" s="7">
        <f ca="1">IF(AND($A22&lt;&gt;"",R$9&lt;&gt;""),IF(HLOOKUP(R$9,'Feuille1-Catégories'!$C$1:$G$2,2,FALSE)="OUI",R$3,IF(HLOOKUP(R$9,'Feuille1-Catégories'!$C$1:$G$3,3,FALSE)="OUI",OFFSET(R$3,MOD(QUOTIENT(ROW()-ROW($A$20),'Feuille1-Catégories'!$B$6/R$6),R$5),0),IF(MOD($A22-1-R$10,'Feuille1-Catégories'!$F$5+1)=0,R$3,""))),"")</f>
        <v>5</v>
      </c>
      <c r="S22" s="7">
        <f ca="1">IF(AND($A22&lt;&gt;"",S$9&lt;&gt;""),IF(HLOOKUP(S$9,'Feuille1-Catégories'!$C$1:$G$2,2,FALSE)="OUI",S$3,IF(HLOOKUP(S$9,'Feuille1-Catégories'!$C$1:$G$3,3,FALSE)="OUI",OFFSET(S$3,MOD(QUOTIENT(ROW()-ROW($A$20),'Feuille1-Catégories'!$B$6/S$6),S$5),0),IF(MOD($A22-1-S$10,'Feuille1-Catégories'!$F$5+1)=0,S$3,""))),"")</f>
        <v>50</v>
      </c>
      <c r="T22" s="7" t="str">
        <f ca="1">IF(AND($A22&lt;&gt;"",T$9&lt;&gt;""),IF(HLOOKUP(T$9,'Feuille1-Catégories'!$C$1:$G$2,2,FALSE)="OUI",T$3,IF(HLOOKUP(T$9,'Feuille1-Catégories'!$C$1:$G$3,3,FALSE)="OUI",OFFSET(T$3,MOD(QUOTIENT(ROW()-ROW($A$20),'Feuille1-Catégories'!$B$6/T$6),T$5),0),IF(MOD($A22-1-T$10,'Feuille1-Catégories'!$F$5+1)=0,T$3,""))),"")</f>
        <v/>
      </c>
      <c r="U22" s="7">
        <f ca="1">IF(AND($A22&lt;&gt;"",U$9&lt;&gt;""),IF(HLOOKUP(U$9,'Feuille1-Catégories'!$C$1:$G$2,2,FALSE)="OUI",U$3,IF(HLOOKUP(U$9,'Feuille1-Catégories'!$C$1:$G$3,3,FALSE)="OUI",OFFSET(U$3,MOD(QUOTIENT(ROW()-ROW($A$20),'Feuille1-Catégories'!$B$6/U$6),U$5),0),IF(MOD($A22-1-U$10,'Feuille1-Catégories'!$F$5+1)=0,U$3,""))),"")</f>
        <v>5000</v>
      </c>
      <c r="V22" s="7" t="str">
        <f ca="1">IF(AND($A22&lt;&gt;"",V$9&lt;&gt;""),IF(HLOOKUP(V$9,'Feuille1-Catégories'!$C$1:$G$2,2,FALSE)="OUI",V$3,IF(HLOOKUP(V$9,'Feuille1-Catégories'!$C$1:$G$3,3,FALSE)="OUI",OFFSET(V$3,MOD(QUOTIENT(ROW()-ROW($A$20),'Feuille1-Catégories'!$B$6/V$6),V$5),0),IF(MOD($A22-1-V$10,'Feuille1-Catégories'!$F$5+1)=0,V$3,""))),"")</f>
        <v/>
      </c>
      <c r="W22" s="7" t="str">
        <f ca="1">IF(AND($A22&lt;&gt;"",W$9&lt;&gt;""),IF(HLOOKUP(W$9,'Feuille1-Catégories'!$C$1:$G$2,2,FALSE)="OUI",W$3,IF(HLOOKUP(W$9,'Feuille1-Catégories'!$C$1:$G$3,3,FALSE)="OUI",OFFSET(W$3,MOD(QUOTIENT(ROW()-ROW($A$20),'Feuille1-Catégories'!$B$6/W$6),W$5),0),IF(MOD($A22-1-W$10,'Feuille1-Catégories'!$F$5+1)=0,W$3,""))),"")</f>
        <v/>
      </c>
      <c r="X22" s="7" t="str">
        <f ca="1">IF(AND($A22&lt;&gt;"",X$9&lt;&gt;""),IF(HLOOKUP(X$9,'Feuille1-Catégories'!$C$1:$G$2,2,FALSE)="OUI",X$3,IF(HLOOKUP(X$9,'Feuille1-Catégories'!$C$1:$G$3,3,FALSE)="OUI",OFFSET(X$3,MOD(QUOTIENT(ROW()-ROW($A$20),'Feuille1-Catégories'!$B$6/X$6),X$5),0),IF(MOD($A22-1-X$10,'Feuille1-Catégories'!$F$5+1)=0,X$3,""))),"")</f>
        <v/>
      </c>
      <c r="Y22" s="7" t="str">
        <f ca="1">IF(AND($A22&lt;&gt;"",Y$9&lt;&gt;""),IF(HLOOKUP(Y$9,'Feuille1-Catégories'!$C$1:$G$2,2,FALSE)="OUI",Y$3,IF(HLOOKUP(Y$9,'Feuille1-Catégories'!$C$1:$G$3,3,FALSE)="OUI",OFFSET(Y$3,MOD(QUOTIENT(ROW()-ROW($A$20),'Feuille1-Catégories'!$B$6/Y$6),Y$5),0),IF(MOD($A22-1-Y$10,'Feuille1-Catégories'!$F$5+1)=0,Y$3,""))),"")</f>
        <v/>
      </c>
      <c r="Z22" s="7" t="str">
        <f ca="1">IF(AND($A22&lt;&gt;"",Z$9&lt;&gt;""),IF(HLOOKUP(Z$9,'Feuille1-Catégories'!$C$1:$G$2,2,FALSE)="OUI",Z$3,IF(HLOOKUP(Z$9,'Feuille1-Catégories'!$C$1:$G$3,3,FALSE)="OUI",OFFSET(Z$3,MOD(QUOTIENT(ROW()-ROW($A$20),'Feuille1-Catégories'!$B$6/Z$6),Z$5),0),"")),"")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3" spans="1:26" ht="17" x14ac:dyDescent="0.2">
      <c r="A23" s="21">
        <f>IF(ROW()-ROW($A$19)&gt;'Feuille1-Catégories'!$B$6,"",ROW()-ROW($A$19))</f>
        <v>4</v>
      </c>
      <c r="B23" s="33">
        <f t="shared" ca="1" si="1"/>
        <v>4.4336161430864482</v>
      </c>
      <c r="C23" s="10">
        <f t="shared" ca="1" si="2"/>
        <v>8984.4</v>
      </c>
      <c r="D23" s="10">
        <f ca="1">IF('Feuille3-Coût de production'!D23&lt;&gt;"",'Feuille3-Coût de production'!D23,"")</f>
        <v>2616.6</v>
      </c>
      <c r="E23" s="10">
        <f t="shared" ca="1" si="3"/>
        <v>11601</v>
      </c>
      <c r="F23" s="7">
        <f ca="1">IF(AND($A23&lt;&gt;"",F$9&lt;&gt;""),IF(HLOOKUP(F$9,'Feuille1-Catégories'!$C$1:$G$2,2,FALSE)="OUI",F$3,IF(HLOOKUP(F$9,'Feuille1-Catégories'!$C$1:$G$3,3,FALSE)="OUI",OFFSET(F$3,MOD(QUOTIENT(ROW()-ROW($A$20),'Feuille1-Catégories'!$B$6/F$6),F$5),0),IF(MOD($A23-1-F$10,'Feuille1-Catégories'!$F$5+1)=0,F$3,""))),"")</f>
        <v>1</v>
      </c>
      <c r="G23" s="7">
        <f ca="1">IF(AND($A23&lt;&gt;"",G$9&lt;&gt;""),IF(HLOOKUP(G$9,'Feuille1-Catégories'!$C$1:$G$2,2,FALSE)="OUI",G$3,IF(HLOOKUP(G$9,'Feuille1-Catégories'!$C$1:$G$3,3,FALSE)="OUI",OFFSET(G$3,MOD(QUOTIENT(ROW()-ROW($A$20),'Feuille1-Catégories'!$B$6/G$6),G$5),0),IF(MOD($A23-1-G$10,'Feuille1-Catégories'!$F$5+1)=0,G$3,""))),"")</f>
        <v>10</v>
      </c>
      <c r="H23" s="7" t="str">
        <f ca="1">IF(AND($A23&lt;&gt;"",H$9&lt;&gt;""),IF(HLOOKUP(H$9,'Feuille1-Catégories'!$C$1:$G$2,2,FALSE)="OUI",H$3,IF(HLOOKUP(H$9,'Feuille1-Catégories'!$C$1:$G$3,3,FALSE)="OUI",OFFSET(H$3,MOD(QUOTIENT(ROW()-ROW($A$20),'Feuille1-Catégories'!$B$6/H$6),H$5),0),IF(MOD($A23-1-H$10,'Feuille1-Catégories'!$F$5+1)=0,H$3,""))),"")</f>
        <v/>
      </c>
      <c r="I23" s="7">
        <f ca="1">IF(AND($A23&lt;&gt;"",I$9&lt;&gt;""),IF(HLOOKUP(I$9,'Feuille1-Catégories'!$C$1:$G$2,2,FALSE)="OUI",I$3,IF(HLOOKUP(I$9,'Feuille1-Catégories'!$C$1:$G$3,3,FALSE)="OUI",OFFSET(I$3,MOD(QUOTIENT(ROW()-ROW($A$20),'Feuille1-Catégories'!$B$6/I$6),I$5),0),IF(MOD($A23-1-I$10,'Feuille1-Catégories'!$F$5+1)=0,I$3,""))),"")</f>
        <v>1000</v>
      </c>
      <c r="J23" s="7">
        <f ca="1">IF(AND($A23&lt;&gt;"",J$9&lt;&gt;""),IF(HLOOKUP(J$9,'Feuille1-Catégories'!$C$1:$G$2,2,FALSE)="OUI",J$3,IF(HLOOKUP(J$9,'Feuille1-Catégories'!$C$1:$G$3,3,FALSE)="OUI",OFFSET(J$3,MOD(QUOTIENT(ROW()-ROW($A$20),'Feuille1-Catégories'!$B$6/J$6),J$5),0),IF(MOD($A23-1-J$10,'Feuille1-Catégories'!$F$5+1)=0,J$3,""))),"")</f>
        <v>2</v>
      </c>
      <c r="K23" s="7" t="str">
        <f ca="1">IF(AND($A23&lt;&gt;"",K$9&lt;&gt;""),IF(HLOOKUP(K$9,'Feuille1-Catégories'!$C$1:$G$2,2,FALSE)="OUI",K$3,IF(HLOOKUP(K$9,'Feuille1-Catégories'!$C$1:$G$3,3,FALSE)="OUI",OFFSET(K$3,MOD(QUOTIENT(ROW()-ROW($A$20),'Feuille1-Catégories'!$B$6/K$6),K$5),0),IF(MOD($A23-1-K$10,'Feuille1-Catégories'!$F$5+1)=0,K$3,""))),"")</f>
        <v/>
      </c>
      <c r="L23" s="7">
        <f ca="1">IF(AND($A23&lt;&gt;"",L$9&lt;&gt;""),IF(HLOOKUP(L$9,'Feuille1-Catégories'!$C$1:$G$2,2,FALSE)="OUI",L$3,IF(HLOOKUP(L$9,'Feuille1-Catégories'!$C$1:$G$3,3,FALSE)="OUI",OFFSET(L$3,MOD(QUOTIENT(ROW()-ROW($A$20),'Feuille1-Catégories'!$B$6/L$6),L$5),0),IF(MOD($A23-1-L$10,'Feuille1-Catégories'!$F$5+1)=0,L$3,""))),"")</f>
        <v>200</v>
      </c>
      <c r="M23" s="7">
        <f ca="1">IF(AND($A23&lt;&gt;"",M$9&lt;&gt;""),IF(HLOOKUP(M$9,'Feuille1-Catégories'!$C$1:$G$2,2,FALSE)="OUI",M$3,IF(HLOOKUP(M$9,'Feuille1-Catégories'!$C$1:$G$3,3,FALSE)="OUI",OFFSET(M$3,MOD(QUOTIENT(ROW()-ROW($A$20),'Feuille1-Catégories'!$B$6/M$6),M$5),0),IF(MOD($A23-1-M$10,'Feuille1-Catégories'!$F$5+1)=0,M$3,""))),"")</f>
        <v>2000</v>
      </c>
      <c r="N23" s="7">
        <f ca="1">IF(AND($A23&lt;&gt;"",N$9&lt;&gt;""),IF(HLOOKUP(N$9,'Feuille1-Catégories'!$C$1:$G$2,2,FALSE)="OUI",N$3,IF(HLOOKUP(N$9,'Feuille1-Catégories'!$C$1:$G$3,3,FALSE)="OUI",OFFSET(N$3,MOD(QUOTIENT(ROW()-ROW($A$20),'Feuille1-Catégories'!$B$6/N$6),N$5),0),IF(MOD($A23-1-N$10,'Feuille1-Catégories'!$F$5+1)=0,N$3,""))),"")</f>
        <v>3</v>
      </c>
      <c r="O23" s="7">
        <f ca="1">IF(AND($A23&lt;&gt;"",O$9&lt;&gt;""),IF(HLOOKUP(O$9,'Feuille1-Catégories'!$C$1:$G$2,2,FALSE)="OUI",O$3,IF(HLOOKUP(O$9,'Feuille1-Catégories'!$C$1:$G$3,3,FALSE)="OUI",OFFSET(O$3,MOD(QUOTIENT(ROW()-ROW($A$20),'Feuille1-Catégories'!$B$6/O$6),O$5),0),IF(MOD($A23-1-O$10,'Feuille1-Catégories'!$F$5+1)=0,O$3,""))),"")</f>
        <v>30</v>
      </c>
      <c r="P23" s="7">
        <f ca="1">IF(AND($A23&lt;&gt;"",P$9&lt;&gt;""),IF(HLOOKUP(P$9,'Feuille1-Catégories'!$C$1:$G$2,2,FALSE)="OUI",P$3,IF(HLOOKUP(P$9,'Feuille1-Catégories'!$C$1:$G$3,3,FALSE)="OUI",OFFSET(P$3,MOD(QUOTIENT(ROW()-ROW($A$20),'Feuille1-Catégories'!$B$6/P$6),P$5),0),IF(MOD($A23-1-P$10,'Feuille1-Catégories'!$F$5+1)=0,P$3,""))),"")</f>
        <v>300</v>
      </c>
      <c r="Q23" s="7">
        <f ca="1">IF(AND($A23&lt;&gt;"",Q$9&lt;&gt;""),IF(HLOOKUP(Q$9,'Feuille1-Catégories'!$C$1:$G$2,2,FALSE)="OUI",Q$3,IF(HLOOKUP(Q$9,'Feuille1-Catégories'!$C$1:$G$3,3,FALSE)="OUI",OFFSET(Q$3,MOD(QUOTIENT(ROW()-ROW($A$20),'Feuille1-Catégories'!$B$6/Q$6),Q$5),0),IF(MOD($A23-1-Q$10,'Feuille1-Catégories'!$F$5+1)=0,Q$3,""))),"")</f>
        <v>3000</v>
      </c>
      <c r="R23" s="7">
        <f ca="1">IF(AND($A23&lt;&gt;"",R$9&lt;&gt;""),IF(HLOOKUP(R$9,'Feuille1-Catégories'!$C$1:$G$2,2,FALSE)="OUI",R$3,IF(HLOOKUP(R$9,'Feuille1-Catégories'!$C$1:$G$3,3,FALSE)="OUI",OFFSET(R$3,MOD(QUOTIENT(ROW()-ROW($A$20),'Feuille1-Catégories'!$B$6/R$6),R$5),0),IF(MOD($A23-1-R$10,'Feuille1-Catégories'!$F$5+1)=0,R$3,""))),"")</f>
        <v>5</v>
      </c>
      <c r="S23" s="7">
        <f ca="1">IF(AND($A23&lt;&gt;"",S$9&lt;&gt;""),IF(HLOOKUP(S$9,'Feuille1-Catégories'!$C$1:$G$2,2,FALSE)="OUI",S$3,IF(HLOOKUP(S$9,'Feuille1-Catégories'!$C$1:$G$3,3,FALSE)="OUI",OFFSET(S$3,MOD(QUOTIENT(ROW()-ROW($A$20),'Feuille1-Catégories'!$B$6/S$6),S$5),0),IF(MOD($A23-1-S$10,'Feuille1-Catégories'!$F$5+1)=0,S$3,""))),"")</f>
        <v>50</v>
      </c>
      <c r="T23" s="7" t="str">
        <f ca="1">IF(AND($A23&lt;&gt;"",T$9&lt;&gt;""),IF(HLOOKUP(T$9,'Feuille1-Catégories'!$C$1:$G$2,2,FALSE)="OUI",T$3,IF(HLOOKUP(T$9,'Feuille1-Catégories'!$C$1:$G$3,3,FALSE)="OUI",OFFSET(T$3,MOD(QUOTIENT(ROW()-ROW($A$20),'Feuille1-Catégories'!$B$6/T$6),T$5),0),IF(MOD($A23-1-T$10,'Feuille1-Catégories'!$F$5+1)=0,T$3,""))),"")</f>
        <v/>
      </c>
      <c r="U23" s="7">
        <f ca="1">IF(AND($A23&lt;&gt;"",U$9&lt;&gt;""),IF(HLOOKUP(U$9,'Feuille1-Catégories'!$C$1:$G$2,2,FALSE)="OUI",U$3,IF(HLOOKUP(U$9,'Feuille1-Catégories'!$C$1:$G$3,3,FALSE)="OUI",OFFSET(U$3,MOD(QUOTIENT(ROW()-ROW($A$20),'Feuille1-Catégories'!$B$6/U$6),U$5),0),IF(MOD($A23-1-U$10,'Feuille1-Catégories'!$F$5+1)=0,U$3,""))),"")</f>
        <v>5000</v>
      </c>
      <c r="V23" s="7" t="str">
        <f ca="1">IF(AND($A23&lt;&gt;"",V$9&lt;&gt;""),IF(HLOOKUP(V$9,'Feuille1-Catégories'!$C$1:$G$2,2,FALSE)="OUI",V$3,IF(HLOOKUP(V$9,'Feuille1-Catégories'!$C$1:$G$3,3,FALSE)="OUI",OFFSET(V$3,MOD(QUOTIENT(ROW()-ROW($A$20),'Feuille1-Catégories'!$B$6/V$6),V$5),0),IF(MOD($A23-1-V$10,'Feuille1-Catégories'!$F$5+1)=0,V$3,""))),"")</f>
        <v/>
      </c>
      <c r="W23" s="7" t="str">
        <f ca="1">IF(AND($A23&lt;&gt;"",W$9&lt;&gt;""),IF(HLOOKUP(W$9,'Feuille1-Catégories'!$C$1:$G$2,2,FALSE)="OUI",W$3,IF(HLOOKUP(W$9,'Feuille1-Catégories'!$C$1:$G$3,3,FALSE)="OUI",OFFSET(W$3,MOD(QUOTIENT(ROW()-ROW($A$20),'Feuille1-Catégories'!$B$6/W$6),W$5),0),IF(MOD($A23-1-W$10,'Feuille1-Catégories'!$F$5+1)=0,W$3,""))),"")</f>
        <v/>
      </c>
      <c r="X23" s="7" t="str">
        <f ca="1">IF(AND($A23&lt;&gt;"",X$9&lt;&gt;""),IF(HLOOKUP(X$9,'Feuille1-Catégories'!$C$1:$G$2,2,FALSE)="OUI",X$3,IF(HLOOKUP(X$9,'Feuille1-Catégories'!$C$1:$G$3,3,FALSE)="OUI",OFFSET(X$3,MOD(QUOTIENT(ROW()-ROW($A$20),'Feuille1-Catégories'!$B$6/X$6),X$5),0),IF(MOD($A23-1-X$10,'Feuille1-Catégories'!$F$5+1)=0,X$3,""))),"")</f>
        <v/>
      </c>
      <c r="Y23" s="7" t="str">
        <f ca="1">IF(AND($A23&lt;&gt;"",Y$9&lt;&gt;""),IF(HLOOKUP(Y$9,'Feuille1-Catégories'!$C$1:$G$2,2,FALSE)="OUI",Y$3,IF(HLOOKUP(Y$9,'Feuille1-Catégories'!$C$1:$G$3,3,FALSE)="OUI",OFFSET(Y$3,MOD(QUOTIENT(ROW()-ROW($A$20),'Feuille1-Catégories'!$B$6/Y$6),Y$5),0),IF(MOD($A23-1-Y$10,'Feuille1-Catégories'!$F$5+1)=0,Y$3,""))),"")</f>
        <v/>
      </c>
      <c r="Z23" s="7" t="str">
        <f ca="1">IF(AND($A23&lt;&gt;"",Z$9&lt;&gt;""),IF(HLOOKUP(Z$9,'Feuille1-Catégories'!$C$1:$G$2,2,FALSE)="OUI",Z$3,IF(HLOOKUP(Z$9,'Feuille1-Catégories'!$C$1:$G$3,3,FALSE)="OUI",OFFSET(Z$3,MOD(QUOTIENT(ROW()-ROW($A$20),'Feuille1-Catégories'!$B$6/Z$6),Z$5),0),"")),"")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4" spans="1:26" ht="17" x14ac:dyDescent="0.2">
      <c r="A24" s="21">
        <f>IF(ROW()-ROW($A$19)&gt;'Feuille1-Catégories'!$B$6,"",ROW()-ROW($A$19))</f>
        <v>5</v>
      </c>
      <c r="B24" s="33">
        <f t="shared" ca="1" si="1"/>
        <v>4.2796012414182263</v>
      </c>
      <c r="C24" s="10">
        <f t="shared" ca="1" si="2"/>
        <v>6974.4</v>
      </c>
      <c r="D24" s="10">
        <f ca="1">IF('Feuille3-Coût de production'!D24&lt;&gt;"",'Feuille3-Coût de production'!D24,"")</f>
        <v>2126.6</v>
      </c>
      <c r="E24" s="10">
        <f t="shared" ca="1" si="3"/>
        <v>9101</v>
      </c>
      <c r="F24" s="7">
        <f ca="1">IF(AND($A24&lt;&gt;"",F$9&lt;&gt;""),IF(HLOOKUP(F$9,'Feuille1-Catégories'!$C$1:$G$2,2,FALSE)="OUI",F$3,IF(HLOOKUP(F$9,'Feuille1-Catégories'!$C$1:$G$3,3,FALSE)="OUI",OFFSET(F$3,MOD(QUOTIENT(ROW()-ROW($A$20),'Feuille1-Catégories'!$B$6/F$6),F$5),0),IF(MOD($A24-1-F$10,'Feuille1-Catégories'!$F$5+1)=0,F$3,""))),"")</f>
        <v>1</v>
      </c>
      <c r="G24" s="7">
        <f ca="1">IF(AND($A24&lt;&gt;"",G$9&lt;&gt;""),IF(HLOOKUP(G$9,'Feuille1-Catégories'!$C$1:$G$2,2,FALSE)="OUI",G$3,IF(HLOOKUP(G$9,'Feuille1-Catégories'!$C$1:$G$3,3,FALSE)="OUI",OFFSET(G$3,MOD(QUOTIENT(ROW()-ROW($A$20),'Feuille1-Catégories'!$B$6/G$6),G$5),0),IF(MOD($A24-1-G$10,'Feuille1-Catégories'!$F$5+1)=0,G$3,""))),"")</f>
        <v>10</v>
      </c>
      <c r="H24" s="7" t="str">
        <f ca="1">IF(AND($A24&lt;&gt;"",H$9&lt;&gt;""),IF(HLOOKUP(H$9,'Feuille1-Catégories'!$C$1:$G$2,2,FALSE)="OUI",H$3,IF(HLOOKUP(H$9,'Feuille1-Catégories'!$C$1:$G$3,3,FALSE)="OUI",OFFSET(H$3,MOD(QUOTIENT(ROW()-ROW($A$20),'Feuille1-Catégories'!$B$6/H$6),H$5),0),IF(MOD($A24-1-H$10,'Feuille1-Catégories'!$F$5+1)=0,H$3,""))),"")</f>
        <v/>
      </c>
      <c r="I24" s="7">
        <f ca="1">IF(AND($A24&lt;&gt;"",I$9&lt;&gt;""),IF(HLOOKUP(I$9,'Feuille1-Catégories'!$C$1:$G$2,2,FALSE)="OUI",I$3,IF(HLOOKUP(I$9,'Feuille1-Catégories'!$C$1:$G$3,3,FALSE)="OUI",OFFSET(I$3,MOD(QUOTIENT(ROW()-ROW($A$20),'Feuille1-Catégories'!$B$6/I$6),I$5),0),IF(MOD($A24-1-I$10,'Feuille1-Catégories'!$F$5+1)=0,I$3,""))),"")</f>
        <v>1000</v>
      </c>
      <c r="J24" s="7">
        <f ca="1">IF(AND($A24&lt;&gt;"",J$9&lt;&gt;""),IF(HLOOKUP(J$9,'Feuille1-Catégories'!$C$1:$G$2,2,FALSE)="OUI",J$3,IF(HLOOKUP(J$9,'Feuille1-Catégories'!$C$1:$G$3,3,FALSE)="OUI",OFFSET(J$3,MOD(QUOTIENT(ROW()-ROW($A$20),'Feuille1-Catégories'!$B$6/J$6),J$5),0),IF(MOD($A24-1-J$10,'Feuille1-Catégories'!$F$5+1)=0,J$3,""))),"")</f>
        <v>2</v>
      </c>
      <c r="K24" s="7" t="str">
        <f ca="1">IF(AND($A24&lt;&gt;"",K$9&lt;&gt;""),IF(HLOOKUP(K$9,'Feuille1-Catégories'!$C$1:$G$2,2,FALSE)="OUI",K$3,IF(HLOOKUP(K$9,'Feuille1-Catégories'!$C$1:$G$3,3,FALSE)="OUI",OFFSET(K$3,MOD(QUOTIENT(ROW()-ROW($A$20),'Feuille1-Catégories'!$B$6/K$6),K$5),0),IF(MOD($A24-1-K$10,'Feuille1-Catégories'!$F$5+1)=0,K$3,""))),"")</f>
        <v/>
      </c>
      <c r="L24" s="7">
        <f ca="1">IF(AND($A24&lt;&gt;"",L$9&lt;&gt;""),IF(HLOOKUP(L$9,'Feuille1-Catégories'!$C$1:$G$2,2,FALSE)="OUI",L$3,IF(HLOOKUP(L$9,'Feuille1-Catégories'!$C$1:$G$3,3,FALSE)="OUI",OFFSET(L$3,MOD(QUOTIENT(ROW()-ROW($A$20),'Feuille1-Catégories'!$B$6/L$6),L$5),0),IF(MOD($A24-1-L$10,'Feuille1-Catégories'!$F$5+1)=0,L$3,""))),"")</f>
        <v>200</v>
      </c>
      <c r="M24" s="7">
        <f ca="1">IF(AND($A24&lt;&gt;"",M$9&lt;&gt;""),IF(HLOOKUP(M$9,'Feuille1-Catégories'!$C$1:$G$2,2,FALSE)="OUI",M$3,IF(HLOOKUP(M$9,'Feuille1-Catégories'!$C$1:$G$3,3,FALSE)="OUI",OFFSET(M$3,MOD(QUOTIENT(ROW()-ROW($A$20),'Feuille1-Catégories'!$B$6/M$6),M$5),0),IF(MOD($A24-1-M$10,'Feuille1-Catégories'!$F$5+1)=0,M$3,""))),"")</f>
        <v>2000</v>
      </c>
      <c r="N24" s="7">
        <f ca="1">IF(AND($A24&lt;&gt;"",N$9&lt;&gt;""),IF(HLOOKUP(N$9,'Feuille1-Catégories'!$C$1:$G$2,2,FALSE)="OUI",N$3,IF(HLOOKUP(N$9,'Feuille1-Catégories'!$C$1:$G$3,3,FALSE)="OUI",OFFSET(N$3,MOD(QUOTIENT(ROW()-ROW($A$20),'Feuille1-Catégories'!$B$6/N$6),N$5),0),IF(MOD($A24-1-N$10,'Feuille1-Catégories'!$F$5+1)=0,N$3,""))),"")</f>
        <v>3</v>
      </c>
      <c r="O24" s="7">
        <f ca="1">IF(AND($A24&lt;&gt;"",O$9&lt;&gt;""),IF(HLOOKUP(O$9,'Feuille1-Catégories'!$C$1:$G$2,2,FALSE)="OUI",O$3,IF(HLOOKUP(O$9,'Feuille1-Catégories'!$C$1:$G$3,3,FALSE)="OUI",OFFSET(O$3,MOD(QUOTIENT(ROW()-ROW($A$20),'Feuille1-Catégories'!$B$6/O$6),O$5),0),IF(MOD($A24-1-O$10,'Feuille1-Catégories'!$F$5+1)=0,O$3,""))),"")</f>
        <v>30</v>
      </c>
      <c r="P24" s="7">
        <f ca="1">IF(AND($A24&lt;&gt;"",P$9&lt;&gt;""),IF(HLOOKUP(P$9,'Feuille1-Catégories'!$C$1:$G$2,2,FALSE)="OUI",P$3,IF(HLOOKUP(P$9,'Feuille1-Catégories'!$C$1:$G$3,3,FALSE)="OUI",OFFSET(P$3,MOD(QUOTIENT(ROW()-ROW($A$20),'Feuille1-Catégories'!$B$6/P$6),P$5),0),IF(MOD($A24-1-P$10,'Feuille1-Catégories'!$F$5+1)=0,P$3,""))),"")</f>
        <v>300</v>
      </c>
      <c r="Q24" s="7" t="str">
        <f ca="1">IF(AND($A24&lt;&gt;"",Q$9&lt;&gt;""),IF(HLOOKUP(Q$9,'Feuille1-Catégories'!$C$1:$G$2,2,FALSE)="OUI",Q$3,IF(HLOOKUP(Q$9,'Feuille1-Catégories'!$C$1:$G$3,3,FALSE)="OUI",OFFSET(Q$3,MOD(QUOTIENT(ROW()-ROW($A$20),'Feuille1-Catégories'!$B$6/Q$6),Q$5),0),IF(MOD($A24-1-Q$10,'Feuille1-Catégories'!$F$5+1)=0,Q$3,""))),"")</f>
        <v/>
      </c>
      <c r="R24" s="7">
        <f ca="1">IF(AND($A24&lt;&gt;"",R$9&lt;&gt;""),IF(HLOOKUP(R$9,'Feuille1-Catégories'!$C$1:$G$2,2,FALSE)="OUI",R$3,IF(HLOOKUP(R$9,'Feuille1-Catégories'!$C$1:$G$3,3,FALSE)="OUI",OFFSET(R$3,MOD(QUOTIENT(ROW()-ROW($A$20),'Feuille1-Catégories'!$B$6/R$6),R$5),0),IF(MOD($A24-1-R$10,'Feuille1-Catégories'!$F$5+1)=0,R$3,""))),"")</f>
        <v>5</v>
      </c>
      <c r="S24" s="7">
        <f ca="1">IF(AND($A24&lt;&gt;"",S$9&lt;&gt;""),IF(HLOOKUP(S$9,'Feuille1-Catégories'!$C$1:$G$2,2,FALSE)="OUI",S$3,IF(HLOOKUP(S$9,'Feuille1-Catégories'!$C$1:$G$3,3,FALSE)="OUI",OFFSET(S$3,MOD(QUOTIENT(ROW()-ROW($A$20),'Feuille1-Catégories'!$B$6/S$6),S$5),0),IF(MOD($A24-1-S$10,'Feuille1-Catégories'!$F$5+1)=0,S$3,""))),"")</f>
        <v>50</v>
      </c>
      <c r="T24" s="7">
        <f ca="1">IF(AND($A24&lt;&gt;"",T$9&lt;&gt;""),IF(HLOOKUP(T$9,'Feuille1-Catégories'!$C$1:$G$2,2,FALSE)="OUI",T$3,IF(HLOOKUP(T$9,'Feuille1-Catégories'!$C$1:$G$3,3,FALSE)="OUI",OFFSET(T$3,MOD(QUOTIENT(ROW()-ROW($A$20),'Feuille1-Catégories'!$B$6/T$6),T$5),0),IF(MOD($A24-1-T$10,'Feuille1-Catégories'!$F$5+1)=0,T$3,""))),"")</f>
        <v>500</v>
      </c>
      <c r="U24" s="7">
        <f ca="1">IF(AND($A24&lt;&gt;"",U$9&lt;&gt;""),IF(HLOOKUP(U$9,'Feuille1-Catégories'!$C$1:$G$2,2,FALSE)="OUI",U$3,IF(HLOOKUP(U$9,'Feuille1-Catégories'!$C$1:$G$3,3,FALSE)="OUI",OFFSET(U$3,MOD(QUOTIENT(ROW()-ROW($A$20),'Feuille1-Catégories'!$B$6/U$6),U$5),0),IF(MOD($A24-1-U$10,'Feuille1-Catégories'!$F$5+1)=0,U$3,""))),"")</f>
        <v>5000</v>
      </c>
      <c r="V24" s="7" t="str">
        <f ca="1">IF(AND($A24&lt;&gt;"",V$9&lt;&gt;""),IF(HLOOKUP(V$9,'Feuille1-Catégories'!$C$1:$G$2,2,FALSE)="OUI",V$3,IF(HLOOKUP(V$9,'Feuille1-Catégories'!$C$1:$G$3,3,FALSE)="OUI",OFFSET(V$3,MOD(QUOTIENT(ROW()-ROW($A$20),'Feuille1-Catégories'!$B$6/V$6),V$5),0),IF(MOD($A24-1-V$10,'Feuille1-Catégories'!$F$5+1)=0,V$3,""))),"")</f>
        <v/>
      </c>
      <c r="W24" s="7" t="str">
        <f ca="1">IF(AND($A24&lt;&gt;"",W$9&lt;&gt;""),IF(HLOOKUP(W$9,'Feuille1-Catégories'!$C$1:$G$2,2,FALSE)="OUI",W$3,IF(HLOOKUP(W$9,'Feuille1-Catégories'!$C$1:$G$3,3,FALSE)="OUI",OFFSET(W$3,MOD(QUOTIENT(ROW()-ROW($A$20),'Feuille1-Catégories'!$B$6/W$6),W$5),0),IF(MOD($A24-1-W$10,'Feuille1-Catégories'!$F$5+1)=0,W$3,""))),"")</f>
        <v/>
      </c>
      <c r="X24" s="7" t="str">
        <f ca="1">IF(AND($A24&lt;&gt;"",X$9&lt;&gt;""),IF(HLOOKUP(X$9,'Feuille1-Catégories'!$C$1:$G$2,2,FALSE)="OUI",X$3,IF(HLOOKUP(X$9,'Feuille1-Catégories'!$C$1:$G$3,3,FALSE)="OUI",OFFSET(X$3,MOD(QUOTIENT(ROW()-ROW($A$20),'Feuille1-Catégories'!$B$6/X$6),X$5),0),IF(MOD($A24-1-X$10,'Feuille1-Catégories'!$F$5+1)=0,X$3,""))),"")</f>
        <v/>
      </c>
      <c r="Y24" s="7" t="str">
        <f ca="1">IF(AND($A24&lt;&gt;"",Y$9&lt;&gt;""),IF(HLOOKUP(Y$9,'Feuille1-Catégories'!$C$1:$G$2,2,FALSE)="OUI",Y$3,IF(HLOOKUP(Y$9,'Feuille1-Catégories'!$C$1:$G$3,3,FALSE)="OUI",OFFSET(Y$3,MOD(QUOTIENT(ROW()-ROW($A$20),'Feuille1-Catégories'!$B$6/Y$6),Y$5),0),IF(MOD($A24-1-Y$10,'Feuille1-Catégories'!$F$5+1)=0,Y$3,""))),"")</f>
        <v/>
      </c>
      <c r="Z24" s="7" t="str">
        <f ca="1">IF(AND($A24&lt;&gt;"",Z$9&lt;&gt;""),IF(HLOOKUP(Z$9,'Feuille1-Catégories'!$C$1:$G$2,2,FALSE)="OUI",Z$3,IF(HLOOKUP(Z$9,'Feuille1-Catégories'!$C$1:$G$3,3,FALSE)="OUI",OFFSET(Z$3,MOD(QUOTIENT(ROW()-ROW($A$20),'Feuille1-Catégories'!$B$6/Z$6),Z$5),0),"")),"")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5" spans="1:26" ht="17" x14ac:dyDescent="0.2">
      <c r="A25" s="21">
        <f>IF(ROW()-ROW($A$19)&gt;'Feuille1-Catégories'!$B$6,"",ROW()-ROW($A$19))</f>
        <v>6</v>
      </c>
      <c r="B25" s="33">
        <f t="shared" ca="1" si="1"/>
        <v>4.0155153306243072</v>
      </c>
      <c r="C25" s="10">
        <f t="shared" ca="1" si="2"/>
        <v>6530.4</v>
      </c>
      <c r="D25" s="10">
        <f ca="1">IF('Feuille3-Coût de production'!D25&lt;&gt;"",'Feuille3-Coût de production'!D25,"")</f>
        <v>2165.6</v>
      </c>
      <c r="E25" s="10">
        <f t="shared" ca="1" si="3"/>
        <v>8696</v>
      </c>
      <c r="F25" s="7">
        <f ca="1">IF(AND($A25&lt;&gt;"",F$9&lt;&gt;""),IF(HLOOKUP(F$9,'Feuille1-Catégories'!$C$1:$G$2,2,FALSE)="OUI",F$3,IF(HLOOKUP(F$9,'Feuille1-Catégories'!$C$1:$G$3,3,FALSE)="OUI",OFFSET(F$3,MOD(QUOTIENT(ROW()-ROW($A$20),'Feuille1-Catégories'!$B$6/F$6),F$5),0),IF(MOD($A25-1-F$10,'Feuille1-Catégories'!$F$5+1)=0,F$3,""))),"")</f>
        <v>1</v>
      </c>
      <c r="G25" s="7">
        <f ca="1">IF(AND($A25&lt;&gt;"",G$9&lt;&gt;""),IF(HLOOKUP(G$9,'Feuille1-Catégories'!$C$1:$G$2,2,FALSE)="OUI",G$3,IF(HLOOKUP(G$9,'Feuille1-Catégories'!$C$1:$G$3,3,FALSE)="OUI",OFFSET(G$3,MOD(QUOTIENT(ROW()-ROW($A$20),'Feuille1-Catégories'!$B$6/G$6),G$5),0),IF(MOD($A25-1-G$10,'Feuille1-Catégories'!$F$5+1)=0,G$3,""))),"")</f>
        <v>10</v>
      </c>
      <c r="H25" s="7">
        <f ca="1">IF(AND($A25&lt;&gt;"",H$9&lt;&gt;""),IF(HLOOKUP(H$9,'Feuille1-Catégories'!$C$1:$G$2,2,FALSE)="OUI",H$3,IF(HLOOKUP(H$9,'Feuille1-Catégories'!$C$1:$G$3,3,FALSE)="OUI",OFFSET(H$3,MOD(QUOTIENT(ROW()-ROW($A$20),'Feuille1-Catégories'!$B$6/H$6),H$5),0),IF(MOD($A25-1-H$10,'Feuille1-Catégories'!$F$5+1)=0,H$3,""))),"")</f>
        <v>100</v>
      </c>
      <c r="I25" s="7">
        <f ca="1">IF(AND($A25&lt;&gt;"",I$9&lt;&gt;""),IF(HLOOKUP(I$9,'Feuille1-Catégories'!$C$1:$G$2,2,FALSE)="OUI",I$3,IF(HLOOKUP(I$9,'Feuille1-Catégories'!$C$1:$G$3,3,FALSE)="OUI",OFFSET(I$3,MOD(QUOTIENT(ROW()-ROW($A$20),'Feuille1-Catégories'!$B$6/I$6),I$5),0),IF(MOD($A25-1-I$10,'Feuille1-Catégories'!$F$5+1)=0,I$3,""))),"")</f>
        <v>1000</v>
      </c>
      <c r="J25" s="7">
        <f ca="1">IF(AND($A25&lt;&gt;"",J$9&lt;&gt;""),IF(HLOOKUP(J$9,'Feuille1-Catégories'!$C$1:$G$2,2,FALSE)="OUI",J$3,IF(HLOOKUP(J$9,'Feuille1-Catégories'!$C$1:$G$3,3,FALSE)="OUI",OFFSET(J$3,MOD(QUOTIENT(ROW()-ROW($A$20),'Feuille1-Catégories'!$B$6/J$6),J$5),0),IF(MOD($A25-1-J$10,'Feuille1-Catégories'!$F$5+1)=0,J$3,""))),"")</f>
        <v>2</v>
      </c>
      <c r="K25" s="7" t="str">
        <f ca="1">IF(AND($A25&lt;&gt;"",K$9&lt;&gt;""),IF(HLOOKUP(K$9,'Feuille1-Catégories'!$C$1:$G$2,2,FALSE)="OUI",K$3,IF(HLOOKUP(K$9,'Feuille1-Catégories'!$C$1:$G$3,3,FALSE)="OUI",OFFSET(K$3,MOD(QUOTIENT(ROW()-ROW($A$20),'Feuille1-Catégories'!$B$6/K$6),K$5),0),IF(MOD($A25-1-K$10,'Feuille1-Catégories'!$F$5+1)=0,K$3,""))),"")</f>
        <v/>
      </c>
      <c r="L25" s="7">
        <f ca="1">IF(AND($A25&lt;&gt;"",L$9&lt;&gt;""),IF(HLOOKUP(L$9,'Feuille1-Catégories'!$C$1:$G$2,2,FALSE)="OUI",L$3,IF(HLOOKUP(L$9,'Feuille1-Catégories'!$C$1:$G$3,3,FALSE)="OUI",OFFSET(L$3,MOD(QUOTIENT(ROW()-ROW($A$20),'Feuille1-Catégories'!$B$6/L$6),L$5),0),IF(MOD($A25-1-L$10,'Feuille1-Catégories'!$F$5+1)=0,L$3,""))),"")</f>
        <v>200</v>
      </c>
      <c r="M25" s="7">
        <f ca="1">IF(AND($A25&lt;&gt;"",M$9&lt;&gt;""),IF(HLOOKUP(M$9,'Feuille1-Catégories'!$C$1:$G$2,2,FALSE)="OUI",M$3,IF(HLOOKUP(M$9,'Feuille1-Catégories'!$C$1:$G$3,3,FALSE)="OUI",OFFSET(M$3,MOD(QUOTIENT(ROW()-ROW($A$20),'Feuille1-Catégories'!$B$6/M$6),M$5),0),IF(MOD($A25-1-M$10,'Feuille1-Catégories'!$F$5+1)=0,M$3,""))),"")</f>
        <v>2000</v>
      </c>
      <c r="N25" s="7">
        <f ca="1">IF(AND($A25&lt;&gt;"",N$9&lt;&gt;""),IF(HLOOKUP(N$9,'Feuille1-Catégories'!$C$1:$G$2,2,FALSE)="OUI",N$3,IF(HLOOKUP(N$9,'Feuille1-Catégories'!$C$1:$G$3,3,FALSE)="OUI",OFFSET(N$3,MOD(QUOTIENT(ROW()-ROW($A$20),'Feuille1-Catégories'!$B$6/N$6),N$5),0),IF(MOD($A25-1-N$10,'Feuille1-Catégories'!$F$5+1)=0,N$3,""))),"")</f>
        <v>3</v>
      </c>
      <c r="O25" s="7">
        <f ca="1">IF(AND($A25&lt;&gt;"",O$9&lt;&gt;""),IF(HLOOKUP(O$9,'Feuille1-Catégories'!$C$1:$G$2,2,FALSE)="OUI",O$3,IF(HLOOKUP(O$9,'Feuille1-Catégories'!$C$1:$G$3,3,FALSE)="OUI",OFFSET(O$3,MOD(QUOTIENT(ROW()-ROW($A$20),'Feuille1-Catégories'!$B$6/O$6),O$5),0),IF(MOD($A25-1-O$10,'Feuille1-Catégories'!$F$5+1)=0,O$3,""))),"")</f>
        <v>30</v>
      </c>
      <c r="P25" s="7">
        <f ca="1">IF(AND($A25&lt;&gt;"",P$9&lt;&gt;""),IF(HLOOKUP(P$9,'Feuille1-Catégories'!$C$1:$G$2,2,FALSE)="OUI",P$3,IF(HLOOKUP(P$9,'Feuille1-Catégories'!$C$1:$G$3,3,FALSE)="OUI",OFFSET(P$3,MOD(QUOTIENT(ROW()-ROW($A$20),'Feuille1-Catégories'!$B$6/P$6),P$5),0),IF(MOD($A25-1-P$10,'Feuille1-Catégories'!$F$5+1)=0,P$3,""))),"")</f>
        <v>300</v>
      </c>
      <c r="Q25" s="7" t="str">
        <f ca="1">IF(AND($A25&lt;&gt;"",Q$9&lt;&gt;""),IF(HLOOKUP(Q$9,'Feuille1-Catégories'!$C$1:$G$2,2,FALSE)="OUI",Q$3,IF(HLOOKUP(Q$9,'Feuille1-Catégories'!$C$1:$G$3,3,FALSE)="OUI",OFFSET(Q$3,MOD(QUOTIENT(ROW()-ROW($A$20),'Feuille1-Catégories'!$B$6/Q$6),Q$5),0),IF(MOD($A25-1-Q$10,'Feuille1-Catégories'!$F$5+1)=0,Q$3,""))),"")</f>
        <v/>
      </c>
      <c r="R25" s="7">
        <f ca="1">IF(AND($A25&lt;&gt;"",R$9&lt;&gt;""),IF(HLOOKUP(R$9,'Feuille1-Catégories'!$C$1:$G$2,2,FALSE)="OUI",R$3,IF(HLOOKUP(R$9,'Feuille1-Catégories'!$C$1:$G$3,3,FALSE)="OUI",OFFSET(R$3,MOD(QUOTIENT(ROW()-ROW($A$20),'Feuille1-Catégories'!$B$6/R$6),R$5),0),IF(MOD($A25-1-R$10,'Feuille1-Catégories'!$F$5+1)=0,R$3,""))),"")</f>
        <v>0</v>
      </c>
      <c r="S25" s="7">
        <f ca="1">IF(AND($A25&lt;&gt;"",S$9&lt;&gt;""),IF(HLOOKUP(S$9,'Feuille1-Catégories'!$C$1:$G$2,2,FALSE)="OUI",S$3,IF(HLOOKUP(S$9,'Feuille1-Catégories'!$C$1:$G$3,3,FALSE)="OUI",OFFSET(S$3,MOD(QUOTIENT(ROW()-ROW($A$20),'Feuille1-Catégories'!$B$6/S$6),S$5),0),IF(MOD($A25-1-S$10,'Feuille1-Catégories'!$F$5+1)=0,S$3,""))),"")</f>
        <v>50</v>
      </c>
      <c r="T25" s="7" t="str">
        <f ca="1">IF(AND($A25&lt;&gt;"",T$9&lt;&gt;""),IF(HLOOKUP(T$9,'Feuille1-Catégories'!$C$1:$G$2,2,FALSE)="OUI",T$3,IF(HLOOKUP(T$9,'Feuille1-Catégories'!$C$1:$G$3,3,FALSE)="OUI",OFFSET(T$3,MOD(QUOTIENT(ROW()-ROW($A$20),'Feuille1-Catégories'!$B$6/T$6),T$5),0),IF(MOD($A25-1-T$10,'Feuille1-Catégories'!$F$5+1)=0,T$3,""))),"")</f>
        <v/>
      </c>
      <c r="U25" s="7">
        <f ca="1">IF(AND($A25&lt;&gt;"",U$9&lt;&gt;""),IF(HLOOKUP(U$9,'Feuille1-Catégories'!$C$1:$G$2,2,FALSE)="OUI",U$3,IF(HLOOKUP(U$9,'Feuille1-Catégories'!$C$1:$G$3,3,FALSE)="OUI",OFFSET(U$3,MOD(QUOTIENT(ROW()-ROW($A$20),'Feuille1-Catégories'!$B$6/U$6),U$5),0),IF(MOD($A25-1-U$10,'Feuille1-Catégories'!$F$5+1)=0,U$3,""))),"")</f>
        <v>5000</v>
      </c>
      <c r="V25" s="7" t="str">
        <f ca="1">IF(AND($A25&lt;&gt;"",V$9&lt;&gt;""),IF(HLOOKUP(V$9,'Feuille1-Catégories'!$C$1:$G$2,2,FALSE)="OUI",V$3,IF(HLOOKUP(V$9,'Feuille1-Catégories'!$C$1:$G$3,3,FALSE)="OUI",OFFSET(V$3,MOD(QUOTIENT(ROW()-ROW($A$20),'Feuille1-Catégories'!$B$6/V$6),V$5),0),IF(MOD($A25-1-V$10,'Feuille1-Catégories'!$F$5+1)=0,V$3,""))),"")</f>
        <v/>
      </c>
      <c r="W25" s="7" t="str">
        <f ca="1">IF(AND($A25&lt;&gt;"",W$9&lt;&gt;""),IF(HLOOKUP(W$9,'Feuille1-Catégories'!$C$1:$G$2,2,FALSE)="OUI",W$3,IF(HLOOKUP(W$9,'Feuille1-Catégories'!$C$1:$G$3,3,FALSE)="OUI",OFFSET(W$3,MOD(QUOTIENT(ROW()-ROW($A$20),'Feuille1-Catégories'!$B$6/W$6),W$5),0),IF(MOD($A25-1-W$10,'Feuille1-Catégories'!$F$5+1)=0,W$3,""))),"")</f>
        <v/>
      </c>
      <c r="X25" s="7" t="str">
        <f ca="1">IF(AND($A25&lt;&gt;"",X$9&lt;&gt;""),IF(HLOOKUP(X$9,'Feuille1-Catégories'!$C$1:$G$2,2,FALSE)="OUI",X$3,IF(HLOOKUP(X$9,'Feuille1-Catégories'!$C$1:$G$3,3,FALSE)="OUI",OFFSET(X$3,MOD(QUOTIENT(ROW()-ROW($A$20),'Feuille1-Catégories'!$B$6/X$6),X$5),0),IF(MOD($A25-1-X$10,'Feuille1-Catégories'!$F$5+1)=0,X$3,""))),"")</f>
        <v/>
      </c>
      <c r="Y25" s="7" t="str">
        <f ca="1">IF(AND($A25&lt;&gt;"",Y$9&lt;&gt;""),IF(HLOOKUP(Y$9,'Feuille1-Catégories'!$C$1:$G$2,2,FALSE)="OUI",Y$3,IF(HLOOKUP(Y$9,'Feuille1-Catégories'!$C$1:$G$3,3,FALSE)="OUI",OFFSET(Y$3,MOD(QUOTIENT(ROW()-ROW($A$20),'Feuille1-Catégories'!$B$6/Y$6),Y$5),0),IF(MOD($A25-1-Y$10,'Feuille1-Catégories'!$F$5+1)=0,Y$3,""))),"")</f>
        <v/>
      </c>
      <c r="Z25" s="7" t="str">
        <f ca="1">IF(AND($A25&lt;&gt;"",Z$9&lt;&gt;""),IF(HLOOKUP(Z$9,'Feuille1-Catégories'!$C$1:$G$2,2,FALSE)="OUI",Z$3,IF(HLOOKUP(Z$9,'Feuille1-Catégories'!$C$1:$G$3,3,FALSE)="OUI",OFFSET(Z$3,MOD(QUOTIENT(ROW()-ROW($A$20),'Feuille1-Catégories'!$B$6/Z$6),Z$5),0),"")),"")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6" spans="1:26" ht="17" x14ac:dyDescent="0.2">
      <c r="A26" s="21">
        <f>IF(ROW()-ROW($A$19)&gt;'Feuille1-Catégories'!$B$6,"",ROW()-ROW($A$19))</f>
        <v>7</v>
      </c>
      <c r="B26" s="33">
        <f t="shared" ca="1" si="1"/>
        <v>4.0534437335340607</v>
      </c>
      <c r="C26" s="10">
        <f t="shared" ca="1" si="2"/>
        <v>6490.4</v>
      </c>
      <c r="D26" s="10">
        <f ca="1">IF('Feuille3-Coût de production'!D26&lt;&gt;"",'Feuille3-Coût de production'!D26,"")</f>
        <v>2125.6</v>
      </c>
      <c r="E26" s="10">
        <f t="shared" ca="1" si="3"/>
        <v>8616</v>
      </c>
      <c r="F26" s="7">
        <f ca="1">IF(AND($A26&lt;&gt;"",F$9&lt;&gt;""),IF(HLOOKUP(F$9,'Feuille1-Catégories'!$C$1:$G$2,2,FALSE)="OUI",F$3,IF(HLOOKUP(F$9,'Feuille1-Catégories'!$C$1:$G$3,3,FALSE)="OUI",OFFSET(F$3,MOD(QUOTIENT(ROW()-ROW($A$20),'Feuille1-Catégories'!$B$6/F$6),F$5),0),IF(MOD($A26-1-F$10,'Feuille1-Catégories'!$F$5+1)=0,F$3,""))),"")</f>
        <v>1</v>
      </c>
      <c r="G26" s="7">
        <f ca="1">IF(AND($A26&lt;&gt;"",G$9&lt;&gt;""),IF(HLOOKUP(G$9,'Feuille1-Catégories'!$C$1:$G$2,2,FALSE)="OUI",G$3,IF(HLOOKUP(G$9,'Feuille1-Catégories'!$C$1:$G$3,3,FALSE)="OUI",OFFSET(G$3,MOD(QUOTIENT(ROW()-ROW($A$20),'Feuille1-Catégories'!$B$6/G$6),G$5),0),IF(MOD($A26-1-G$10,'Feuille1-Catégories'!$F$5+1)=0,G$3,""))),"")</f>
        <v>10</v>
      </c>
      <c r="H26" s="7" t="str">
        <f ca="1">IF(AND($A26&lt;&gt;"",H$9&lt;&gt;""),IF(HLOOKUP(H$9,'Feuille1-Catégories'!$C$1:$G$2,2,FALSE)="OUI",H$3,IF(HLOOKUP(H$9,'Feuille1-Catégories'!$C$1:$G$3,3,FALSE)="OUI",OFFSET(H$3,MOD(QUOTIENT(ROW()-ROW($A$20),'Feuille1-Catégories'!$B$6/H$6),H$5),0),IF(MOD($A26-1-H$10,'Feuille1-Catégories'!$F$5+1)=0,H$3,""))),"")</f>
        <v/>
      </c>
      <c r="I26" s="7">
        <f ca="1">IF(AND($A26&lt;&gt;"",I$9&lt;&gt;""),IF(HLOOKUP(I$9,'Feuille1-Catégories'!$C$1:$G$2,2,FALSE)="OUI",I$3,IF(HLOOKUP(I$9,'Feuille1-Catégories'!$C$1:$G$3,3,FALSE)="OUI",OFFSET(I$3,MOD(QUOTIENT(ROW()-ROW($A$20),'Feuille1-Catégories'!$B$6/I$6),I$5),0),IF(MOD($A26-1-I$10,'Feuille1-Catégories'!$F$5+1)=0,I$3,""))),"")</f>
        <v>1000</v>
      </c>
      <c r="J26" s="7">
        <f ca="1">IF(AND($A26&lt;&gt;"",J$9&lt;&gt;""),IF(HLOOKUP(J$9,'Feuille1-Catégories'!$C$1:$G$2,2,FALSE)="OUI",J$3,IF(HLOOKUP(J$9,'Feuille1-Catégories'!$C$1:$G$3,3,FALSE)="OUI",OFFSET(J$3,MOD(QUOTIENT(ROW()-ROW($A$20),'Feuille1-Catégories'!$B$6/J$6),J$5),0),IF(MOD($A26-1-J$10,'Feuille1-Catégories'!$F$5+1)=0,J$3,""))),"")</f>
        <v>2</v>
      </c>
      <c r="K26" s="7">
        <f ca="1">IF(AND($A26&lt;&gt;"",K$9&lt;&gt;""),IF(HLOOKUP(K$9,'Feuille1-Catégories'!$C$1:$G$2,2,FALSE)="OUI",K$3,IF(HLOOKUP(K$9,'Feuille1-Catégories'!$C$1:$G$3,3,FALSE)="OUI",OFFSET(K$3,MOD(QUOTIENT(ROW()-ROW($A$20),'Feuille1-Catégories'!$B$6/K$6),K$5),0),IF(MOD($A26-1-K$10,'Feuille1-Catégories'!$F$5+1)=0,K$3,""))),"")</f>
        <v>20</v>
      </c>
      <c r="L26" s="7">
        <f ca="1">IF(AND($A26&lt;&gt;"",L$9&lt;&gt;""),IF(HLOOKUP(L$9,'Feuille1-Catégories'!$C$1:$G$2,2,FALSE)="OUI",L$3,IF(HLOOKUP(L$9,'Feuille1-Catégories'!$C$1:$G$3,3,FALSE)="OUI",OFFSET(L$3,MOD(QUOTIENT(ROW()-ROW($A$20),'Feuille1-Catégories'!$B$6/L$6),L$5),0),IF(MOD($A26-1-L$10,'Feuille1-Catégories'!$F$5+1)=0,L$3,""))),"")</f>
        <v>200</v>
      </c>
      <c r="M26" s="7">
        <f ca="1">IF(AND($A26&lt;&gt;"",M$9&lt;&gt;""),IF(HLOOKUP(M$9,'Feuille1-Catégories'!$C$1:$G$2,2,FALSE)="OUI",M$3,IF(HLOOKUP(M$9,'Feuille1-Catégories'!$C$1:$G$3,3,FALSE)="OUI",OFFSET(M$3,MOD(QUOTIENT(ROW()-ROW($A$20),'Feuille1-Catégories'!$B$6/M$6),M$5),0),IF(MOD($A26-1-M$10,'Feuille1-Catégories'!$F$5+1)=0,M$3,""))),"")</f>
        <v>2000</v>
      </c>
      <c r="N26" s="7">
        <f ca="1">IF(AND($A26&lt;&gt;"",N$9&lt;&gt;""),IF(HLOOKUP(N$9,'Feuille1-Catégories'!$C$1:$G$2,2,FALSE)="OUI",N$3,IF(HLOOKUP(N$9,'Feuille1-Catégories'!$C$1:$G$3,3,FALSE)="OUI",OFFSET(N$3,MOD(QUOTIENT(ROW()-ROW($A$20),'Feuille1-Catégories'!$B$6/N$6),N$5),0),IF(MOD($A26-1-N$10,'Feuille1-Catégories'!$F$5+1)=0,N$3,""))),"")</f>
        <v>3</v>
      </c>
      <c r="O26" s="7">
        <f ca="1">IF(AND($A26&lt;&gt;"",O$9&lt;&gt;""),IF(HLOOKUP(O$9,'Feuille1-Catégories'!$C$1:$G$2,2,FALSE)="OUI",O$3,IF(HLOOKUP(O$9,'Feuille1-Catégories'!$C$1:$G$3,3,FALSE)="OUI",OFFSET(O$3,MOD(QUOTIENT(ROW()-ROW($A$20),'Feuille1-Catégories'!$B$6/O$6),O$5),0),IF(MOD($A26-1-O$10,'Feuille1-Catégories'!$F$5+1)=0,O$3,""))),"")</f>
        <v>30</v>
      </c>
      <c r="P26" s="7">
        <f ca="1">IF(AND($A26&lt;&gt;"",P$9&lt;&gt;""),IF(HLOOKUP(P$9,'Feuille1-Catégories'!$C$1:$G$2,2,FALSE)="OUI",P$3,IF(HLOOKUP(P$9,'Feuille1-Catégories'!$C$1:$G$3,3,FALSE)="OUI",OFFSET(P$3,MOD(QUOTIENT(ROW()-ROW($A$20),'Feuille1-Catégories'!$B$6/P$6),P$5),0),IF(MOD($A26-1-P$10,'Feuille1-Catégories'!$F$5+1)=0,P$3,""))),"")</f>
        <v>300</v>
      </c>
      <c r="Q26" s="7" t="str">
        <f ca="1">IF(AND($A26&lt;&gt;"",Q$9&lt;&gt;""),IF(HLOOKUP(Q$9,'Feuille1-Catégories'!$C$1:$G$2,2,FALSE)="OUI",Q$3,IF(HLOOKUP(Q$9,'Feuille1-Catégories'!$C$1:$G$3,3,FALSE)="OUI",OFFSET(Q$3,MOD(QUOTIENT(ROW()-ROW($A$20),'Feuille1-Catégories'!$B$6/Q$6),Q$5),0),IF(MOD($A26-1-Q$10,'Feuille1-Catégories'!$F$5+1)=0,Q$3,""))),"")</f>
        <v/>
      </c>
      <c r="R26" s="7">
        <f ca="1">IF(AND($A26&lt;&gt;"",R$9&lt;&gt;""),IF(HLOOKUP(R$9,'Feuille1-Catégories'!$C$1:$G$2,2,FALSE)="OUI",R$3,IF(HLOOKUP(R$9,'Feuille1-Catégories'!$C$1:$G$3,3,FALSE)="OUI",OFFSET(R$3,MOD(QUOTIENT(ROW()-ROW($A$20),'Feuille1-Catégories'!$B$6/R$6),R$5),0),IF(MOD($A26-1-R$10,'Feuille1-Catégories'!$F$5+1)=0,R$3,""))),"")</f>
        <v>0</v>
      </c>
      <c r="S26" s="7">
        <f ca="1">IF(AND($A26&lt;&gt;"",S$9&lt;&gt;""),IF(HLOOKUP(S$9,'Feuille1-Catégories'!$C$1:$G$2,2,FALSE)="OUI",S$3,IF(HLOOKUP(S$9,'Feuille1-Catégories'!$C$1:$G$3,3,FALSE)="OUI",OFFSET(S$3,MOD(QUOTIENT(ROW()-ROW($A$20),'Feuille1-Catégories'!$B$6/S$6),S$5),0),IF(MOD($A26-1-S$10,'Feuille1-Catégories'!$F$5+1)=0,S$3,""))),"")</f>
        <v>50</v>
      </c>
      <c r="T26" s="7" t="str">
        <f ca="1">IF(AND($A26&lt;&gt;"",T$9&lt;&gt;""),IF(HLOOKUP(T$9,'Feuille1-Catégories'!$C$1:$G$2,2,FALSE)="OUI",T$3,IF(HLOOKUP(T$9,'Feuille1-Catégories'!$C$1:$G$3,3,FALSE)="OUI",OFFSET(T$3,MOD(QUOTIENT(ROW()-ROW($A$20),'Feuille1-Catégories'!$B$6/T$6),T$5),0),IF(MOD($A26-1-T$10,'Feuille1-Catégories'!$F$5+1)=0,T$3,""))),"")</f>
        <v/>
      </c>
      <c r="U26" s="7">
        <f ca="1">IF(AND($A26&lt;&gt;"",U$9&lt;&gt;""),IF(HLOOKUP(U$9,'Feuille1-Catégories'!$C$1:$G$2,2,FALSE)="OUI",U$3,IF(HLOOKUP(U$9,'Feuille1-Catégories'!$C$1:$G$3,3,FALSE)="OUI",OFFSET(U$3,MOD(QUOTIENT(ROW()-ROW($A$20),'Feuille1-Catégories'!$B$6/U$6),U$5),0),IF(MOD($A26-1-U$10,'Feuille1-Catégories'!$F$5+1)=0,U$3,""))),"")</f>
        <v>5000</v>
      </c>
      <c r="V26" s="7" t="str">
        <f ca="1">IF(AND($A26&lt;&gt;"",V$9&lt;&gt;""),IF(HLOOKUP(V$9,'Feuille1-Catégories'!$C$1:$G$2,2,FALSE)="OUI",V$3,IF(HLOOKUP(V$9,'Feuille1-Catégories'!$C$1:$G$3,3,FALSE)="OUI",OFFSET(V$3,MOD(QUOTIENT(ROW()-ROW($A$20),'Feuille1-Catégories'!$B$6/V$6),V$5),0),IF(MOD($A26-1-V$10,'Feuille1-Catégories'!$F$5+1)=0,V$3,""))),"")</f>
        <v/>
      </c>
      <c r="W26" s="7" t="str">
        <f ca="1">IF(AND($A26&lt;&gt;"",W$9&lt;&gt;""),IF(HLOOKUP(W$9,'Feuille1-Catégories'!$C$1:$G$2,2,FALSE)="OUI",W$3,IF(HLOOKUP(W$9,'Feuille1-Catégories'!$C$1:$G$3,3,FALSE)="OUI",OFFSET(W$3,MOD(QUOTIENT(ROW()-ROW($A$20),'Feuille1-Catégories'!$B$6/W$6),W$5),0),IF(MOD($A26-1-W$10,'Feuille1-Catégories'!$F$5+1)=0,W$3,""))),"")</f>
        <v/>
      </c>
      <c r="X26" s="7" t="str">
        <f ca="1">IF(AND($A26&lt;&gt;"",X$9&lt;&gt;""),IF(HLOOKUP(X$9,'Feuille1-Catégories'!$C$1:$G$2,2,FALSE)="OUI",X$3,IF(HLOOKUP(X$9,'Feuille1-Catégories'!$C$1:$G$3,3,FALSE)="OUI",OFFSET(X$3,MOD(QUOTIENT(ROW()-ROW($A$20),'Feuille1-Catégories'!$B$6/X$6),X$5),0),IF(MOD($A26-1-X$10,'Feuille1-Catégories'!$F$5+1)=0,X$3,""))),"")</f>
        <v/>
      </c>
      <c r="Y26" s="7" t="str">
        <f ca="1">IF(AND($A26&lt;&gt;"",Y$9&lt;&gt;""),IF(HLOOKUP(Y$9,'Feuille1-Catégories'!$C$1:$G$2,2,FALSE)="OUI",Y$3,IF(HLOOKUP(Y$9,'Feuille1-Catégories'!$C$1:$G$3,3,FALSE)="OUI",OFFSET(Y$3,MOD(QUOTIENT(ROW()-ROW($A$20),'Feuille1-Catégories'!$B$6/Y$6),Y$5),0),IF(MOD($A26-1-Y$10,'Feuille1-Catégories'!$F$5+1)=0,Y$3,""))),"")</f>
        <v/>
      </c>
      <c r="Z26" s="7" t="str">
        <f ca="1">IF(AND($A26&lt;&gt;"",Z$9&lt;&gt;""),IF(HLOOKUP(Z$9,'Feuille1-Catégories'!$C$1:$G$2,2,FALSE)="OUI",Z$3,IF(HLOOKUP(Z$9,'Feuille1-Catégories'!$C$1:$G$3,3,FALSE)="OUI",OFFSET(Z$3,MOD(QUOTIENT(ROW()-ROW($A$20),'Feuille1-Catégories'!$B$6/Z$6),Z$5),0),"")),"")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7" spans="1:26" ht="17" x14ac:dyDescent="0.2">
      <c r="A27" s="21">
        <f>IF(ROW()-ROW($A$19)&gt;'Feuille1-Catégories'!$B$6,"",ROW()-ROW($A$19))</f>
        <v>8</v>
      </c>
      <c r="B27" s="33">
        <f t="shared" ca="1" si="1"/>
        <v>4.4333996023856859</v>
      </c>
      <c r="C27" s="10">
        <f t="shared" ca="1" si="2"/>
        <v>8980.4</v>
      </c>
      <c r="D27" s="10">
        <f ca="1">IF('Feuille3-Coût de production'!D27&lt;&gt;"",'Feuille3-Coût de production'!D27,"")</f>
        <v>2615.6</v>
      </c>
      <c r="E27" s="10">
        <f t="shared" ca="1" si="3"/>
        <v>11596</v>
      </c>
      <c r="F27" s="7">
        <f ca="1">IF(AND($A27&lt;&gt;"",F$9&lt;&gt;""),IF(HLOOKUP(F$9,'Feuille1-Catégories'!$C$1:$G$2,2,FALSE)="OUI",F$3,IF(HLOOKUP(F$9,'Feuille1-Catégories'!$C$1:$G$3,3,FALSE)="OUI",OFFSET(F$3,MOD(QUOTIENT(ROW()-ROW($A$20),'Feuille1-Catégories'!$B$6/F$6),F$5),0),IF(MOD($A27-1-F$10,'Feuille1-Catégories'!$F$5+1)=0,F$3,""))),"")</f>
        <v>1</v>
      </c>
      <c r="G27" s="7">
        <f ca="1">IF(AND($A27&lt;&gt;"",G$9&lt;&gt;""),IF(HLOOKUP(G$9,'Feuille1-Catégories'!$C$1:$G$2,2,FALSE)="OUI",G$3,IF(HLOOKUP(G$9,'Feuille1-Catégories'!$C$1:$G$3,3,FALSE)="OUI",OFFSET(G$3,MOD(QUOTIENT(ROW()-ROW($A$20),'Feuille1-Catégories'!$B$6/G$6),G$5),0),IF(MOD($A27-1-G$10,'Feuille1-Catégories'!$F$5+1)=0,G$3,""))),"")</f>
        <v>10</v>
      </c>
      <c r="H27" s="7" t="str">
        <f ca="1">IF(AND($A27&lt;&gt;"",H$9&lt;&gt;""),IF(HLOOKUP(H$9,'Feuille1-Catégories'!$C$1:$G$2,2,FALSE)="OUI",H$3,IF(HLOOKUP(H$9,'Feuille1-Catégories'!$C$1:$G$3,3,FALSE)="OUI",OFFSET(H$3,MOD(QUOTIENT(ROW()-ROW($A$20),'Feuille1-Catégories'!$B$6/H$6),H$5),0),IF(MOD($A27-1-H$10,'Feuille1-Catégories'!$F$5+1)=0,H$3,""))),"")</f>
        <v/>
      </c>
      <c r="I27" s="7">
        <f ca="1">IF(AND($A27&lt;&gt;"",I$9&lt;&gt;""),IF(HLOOKUP(I$9,'Feuille1-Catégories'!$C$1:$G$2,2,FALSE)="OUI",I$3,IF(HLOOKUP(I$9,'Feuille1-Catégories'!$C$1:$G$3,3,FALSE)="OUI",OFFSET(I$3,MOD(QUOTIENT(ROW()-ROW($A$20),'Feuille1-Catégories'!$B$6/I$6),I$5),0),IF(MOD($A27-1-I$10,'Feuille1-Catégories'!$F$5+1)=0,I$3,""))),"")</f>
        <v>1000</v>
      </c>
      <c r="J27" s="7">
        <f ca="1">IF(AND($A27&lt;&gt;"",J$9&lt;&gt;""),IF(HLOOKUP(J$9,'Feuille1-Catégories'!$C$1:$G$2,2,FALSE)="OUI",J$3,IF(HLOOKUP(J$9,'Feuille1-Catégories'!$C$1:$G$3,3,FALSE)="OUI",OFFSET(J$3,MOD(QUOTIENT(ROW()-ROW($A$20),'Feuille1-Catégories'!$B$6/J$6),J$5),0),IF(MOD($A27-1-J$10,'Feuille1-Catégories'!$F$5+1)=0,J$3,""))),"")</f>
        <v>2</v>
      </c>
      <c r="K27" s="7" t="str">
        <f ca="1">IF(AND($A27&lt;&gt;"",K$9&lt;&gt;""),IF(HLOOKUP(K$9,'Feuille1-Catégories'!$C$1:$G$2,2,FALSE)="OUI",K$3,IF(HLOOKUP(K$9,'Feuille1-Catégories'!$C$1:$G$3,3,FALSE)="OUI",OFFSET(K$3,MOD(QUOTIENT(ROW()-ROW($A$20),'Feuille1-Catégories'!$B$6/K$6),K$5),0),IF(MOD($A27-1-K$10,'Feuille1-Catégories'!$F$5+1)=0,K$3,""))),"")</f>
        <v/>
      </c>
      <c r="L27" s="7">
        <f ca="1">IF(AND($A27&lt;&gt;"",L$9&lt;&gt;""),IF(HLOOKUP(L$9,'Feuille1-Catégories'!$C$1:$G$2,2,FALSE)="OUI",L$3,IF(HLOOKUP(L$9,'Feuille1-Catégories'!$C$1:$G$3,3,FALSE)="OUI",OFFSET(L$3,MOD(QUOTIENT(ROW()-ROW($A$20),'Feuille1-Catégories'!$B$6/L$6),L$5),0),IF(MOD($A27-1-L$10,'Feuille1-Catégories'!$F$5+1)=0,L$3,""))),"")</f>
        <v>200</v>
      </c>
      <c r="M27" s="7">
        <f ca="1">IF(AND($A27&lt;&gt;"",M$9&lt;&gt;""),IF(HLOOKUP(M$9,'Feuille1-Catégories'!$C$1:$G$2,2,FALSE)="OUI",M$3,IF(HLOOKUP(M$9,'Feuille1-Catégories'!$C$1:$G$3,3,FALSE)="OUI",OFFSET(M$3,MOD(QUOTIENT(ROW()-ROW($A$20),'Feuille1-Catégories'!$B$6/M$6),M$5),0),IF(MOD($A27-1-M$10,'Feuille1-Catégories'!$F$5+1)=0,M$3,""))),"")</f>
        <v>2000</v>
      </c>
      <c r="N27" s="7">
        <f ca="1">IF(AND($A27&lt;&gt;"",N$9&lt;&gt;""),IF(HLOOKUP(N$9,'Feuille1-Catégories'!$C$1:$G$2,2,FALSE)="OUI",N$3,IF(HLOOKUP(N$9,'Feuille1-Catégories'!$C$1:$G$3,3,FALSE)="OUI",OFFSET(N$3,MOD(QUOTIENT(ROW()-ROW($A$20),'Feuille1-Catégories'!$B$6/N$6),N$5),0),IF(MOD($A27-1-N$10,'Feuille1-Catégories'!$F$5+1)=0,N$3,""))),"")</f>
        <v>3</v>
      </c>
      <c r="O27" s="7">
        <f ca="1">IF(AND($A27&lt;&gt;"",O$9&lt;&gt;""),IF(HLOOKUP(O$9,'Feuille1-Catégories'!$C$1:$G$2,2,FALSE)="OUI",O$3,IF(HLOOKUP(O$9,'Feuille1-Catégories'!$C$1:$G$3,3,FALSE)="OUI",OFFSET(O$3,MOD(QUOTIENT(ROW()-ROW($A$20),'Feuille1-Catégories'!$B$6/O$6),O$5),0),IF(MOD($A27-1-O$10,'Feuille1-Catégories'!$F$5+1)=0,O$3,""))),"")</f>
        <v>30</v>
      </c>
      <c r="P27" s="7">
        <f ca="1">IF(AND($A27&lt;&gt;"",P$9&lt;&gt;""),IF(HLOOKUP(P$9,'Feuille1-Catégories'!$C$1:$G$2,2,FALSE)="OUI",P$3,IF(HLOOKUP(P$9,'Feuille1-Catégories'!$C$1:$G$3,3,FALSE)="OUI",OFFSET(P$3,MOD(QUOTIENT(ROW()-ROW($A$20),'Feuille1-Catégories'!$B$6/P$6),P$5),0),IF(MOD($A27-1-P$10,'Feuille1-Catégories'!$F$5+1)=0,P$3,""))),"")</f>
        <v>300</v>
      </c>
      <c r="Q27" s="7">
        <f ca="1">IF(AND($A27&lt;&gt;"",Q$9&lt;&gt;""),IF(HLOOKUP(Q$9,'Feuille1-Catégories'!$C$1:$G$2,2,FALSE)="OUI",Q$3,IF(HLOOKUP(Q$9,'Feuille1-Catégories'!$C$1:$G$3,3,FALSE)="OUI",OFFSET(Q$3,MOD(QUOTIENT(ROW()-ROW($A$20),'Feuille1-Catégories'!$B$6/Q$6),Q$5),0),IF(MOD($A27-1-Q$10,'Feuille1-Catégories'!$F$5+1)=0,Q$3,""))),"")</f>
        <v>3000</v>
      </c>
      <c r="R27" s="7">
        <f ca="1">IF(AND($A27&lt;&gt;"",R$9&lt;&gt;""),IF(HLOOKUP(R$9,'Feuille1-Catégories'!$C$1:$G$2,2,FALSE)="OUI",R$3,IF(HLOOKUP(R$9,'Feuille1-Catégories'!$C$1:$G$3,3,FALSE)="OUI",OFFSET(R$3,MOD(QUOTIENT(ROW()-ROW($A$20),'Feuille1-Catégories'!$B$6/R$6),R$5),0),IF(MOD($A27-1-R$10,'Feuille1-Catégories'!$F$5+1)=0,R$3,""))),"")</f>
        <v>0</v>
      </c>
      <c r="S27" s="7">
        <f ca="1">IF(AND($A27&lt;&gt;"",S$9&lt;&gt;""),IF(HLOOKUP(S$9,'Feuille1-Catégories'!$C$1:$G$2,2,FALSE)="OUI",S$3,IF(HLOOKUP(S$9,'Feuille1-Catégories'!$C$1:$G$3,3,FALSE)="OUI",OFFSET(S$3,MOD(QUOTIENT(ROW()-ROW($A$20),'Feuille1-Catégories'!$B$6/S$6),S$5),0),IF(MOD($A27-1-S$10,'Feuille1-Catégories'!$F$5+1)=0,S$3,""))),"")</f>
        <v>50</v>
      </c>
      <c r="T27" s="7" t="str">
        <f ca="1">IF(AND($A27&lt;&gt;"",T$9&lt;&gt;""),IF(HLOOKUP(T$9,'Feuille1-Catégories'!$C$1:$G$2,2,FALSE)="OUI",T$3,IF(HLOOKUP(T$9,'Feuille1-Catégories'!$C$1:$G$3,3,FALSE)="OUI",OFFSET(T$3,MOD(QUOTIENT(ROW()-ROW($A$20),'Feuille1-Catégories'!$B$6/T$6),T$5),0),IF(MOD($A27-1-T$10,'Feuille1-Catégories'!$F$5+1)=0,T$3,""))),"")</f>
        <v/>
      </c>
      <c r="U27" s="7">
        <f ca="1">IF(AND($A27&lt;&gt;"",U$9&lt;&gt;""),IF(HLOOKUP(U$9,'Feuille1-Catégories'!$C$1:$G$2,2,FALSE)="OUI",U$3,IF(HLOOKUP(U$9,'Feuille1-Catégories'!$C$1:$G$3,3,FALSE)="OUI",OFFSET(U$3,MOD(QUOTIENT(ROW()-ROW($A$20),'Feuille1-Catégories'!$B$6/U$6),U$5),0),IF(MOD($A27-1-U$10,'Feuille1-Catégories'!$F$5+1)=0,U$3,""))),"")</f>
        <v>5000</v>
      </c>
      <c r="V27" s="7" t="str">
        <f ca="1">IF(AND($A27&lt;&gt;"",V$9&lt;&gt;""),IF(HLOOKUP(V$9,'Feuille1-Catégories'!$C$1:$G$2,2,FALSE)="OUI",V$3,IF(HLOOKUP(V$9,'Feuille1-Catégories'!$C$1:$G$3,3,FALSE)="OUI",OFFSET(V$3,MOD(QUOTIENT(ROW()-ROW($A$20),'Feuille1-Catégories'!$B$6/V$6),V$5),0),IF(MOD($A27-1-V$10,'Feuille1-Catégories'!$F$5+1)=0,V$3,""))),"")</f>
        <v/>
      </c>
      <c r="W27" s="7" t="str">
        <f ca="1">IF(AND($A27&lt;&gt;"",W$9&lt;&gt;""),IF(HLOOKUP(W$9,'Feuille1-Catégories'!$C$1:$G$2,2,FALSE)="OUI",W$3,IF(HLOOKUP(W$9,'Feuille1-Catégories'!$C$1:$G$3,3,FALSE)="OUI",OFFSET(W$3,MOD(QUOTIENT(ROW()-ROW($A$20),'Feuille1-Catégories'!$B$6/W$6),W$5),0),IF(MOD($A27-1-W$10,'Feuille1-Catégories'!$F$5+1)=0,W$3,""))),"")</f>
        <v/>
      </c>
      <c r="X27" s="7" t="str">
        <f ca="1">IF(AND($A27&lt;&gt;"",X$9&lt;&gt;""),IF(HLOOKUP(X$9,'Feuille1-Catégories'!$C$1:$G$2,2,FALSE)="OUI",X$3,IF(HLOOKUP(X$9,'Feuille1-Catégories'!$C$1:$G$3,3,FALSE)="OUI",OFFSET(X$3,MOD(QUOTIENT(ROW()-ROW($A$20),'Feuille1-Catégories'!$B$6/X$6),X$5),0),IF(MOD($A27-1-X$10,'Feuille1-Catégories'!$F$5+1)=0,X$3,""))),"")</f>
        <v/>
      </c>
      <c r="Y27" s="7" t="str">
        <f ca="1">IF(AND($A27&lt;&gt;"",Y$9&lt;&gt;""),IF(HLOOKUP(Y$9,'Feuille1-Catégories'!$C$1:$G$2,2,FALSE)="OUI",Y$3,IF(HLOOKUP(Y$9,'Feuille1-Catégories'!$C$1:$G$3,3,FALSE)="OUI",OFFSET(Y$3,MOD(QUOTIENT(ROW()-ROW($A$20),'Feuille1-Catégories'!$B$6/Y$6),Y$5),0),IF(MOD($A27-1-Y$10,'Feuille1-Catégories'!$F$5+1)=0,Y$3,""))),"")</f>
        <v/>
      </c>
      <c r="Z27" s="7" t="str">
        <f ca="1">IF(AND($A27&lt;&gt;"",Z$9&lt;&gt;""),IF(HLOOKUP(Z$9,'Feuille1-Catégories'!$C$1:$G$2,2,FALSE)="OUI",Z$3,IF(HLOOKUP(Z$9,'Feuille1-Catégories'!$C$1:$G$3,3,FALSE)="OUI",OFFSET(Z$3,MOD(QUOTIENT(ROW()-ROW($A$20),'Feuille1-Catégories'!$B$6/Z$6),Z$5),0),"")),"")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8" spans="1:26" ht="17" x14ac:dyDescent="0.2">
      <c r="A28" s="21">
        <f>IF(ROW()-ROW($A$19)&gt;'Feuille1-Catégories'!$B$6,"",ROW()-ROW($A$19))</f>
        <v>9</v>
      </c>
      <c r="B28" s="33">
        <f t="shared" ca="1" si="1"/>
        <v>4.2792623259315015</v>
      </c>
      <c r="C28" s="10">
        <f t="shared" ca="1" si="2"/>
        <v>6970.4</v>
      </c>
      <c r="D28" s="10">
        <f ca="1">IF('Feuille3-Coût de production'!D28&lt;&gt;"",'Feuille3-Coût de production'!D28,"")</f>
        <v>2125.6</v>
      </c>
      <c r="E28" s="10">
        <f t="shared" ca="1" si="3"/>
        <v>9096</v>
      </c>
      <c r="F28" s="7">
        <f ca="1">IF(AND($A28&lt;&gt;"",F$9&lt;&gt;""),IF(HLOOKUP(F$9,'Feuille1-Catégories'!$C$1:$G$2,2,FALSE)="OUI",F$3,IF(HLOOKUP(F$9,'Feuille1-Catégories'!$C$1:$G$3,3,FALSE)="OUI",OFFSET(F$3,MOD(QUOTIENT(ROW()-ROW($A$20),'Feuille1-Catégories'!$B$6/F$6),F$5),0),IF(MOD($A28-1-F$10,'Feuille1-Catégories'!$F$5+1)=0,F$3,""))),"")</f>
        <v>1</v>
      </c>
      <c r="G28" s="7">
        <f ca="1">IF(AND($A28&lt;&gt;"",G$9&lt;&gt;""),IF(HLOOKUP(G$9,'Feuille1-Catégories'!$C$1:$G$2,2,FALSE)="OUI",G$3,IF(HLOOKUP(G$9,'Feuille1-Catégories'!$C$1:$G$3,3,FALSE)="OUI",OFFSET(G$3,MOD(QUOTIENT(ROW()-ROW($A$20),'Feuille1-Catégories'!$B$6/G$6),G$5),0),IF(MOD($A28-1-G$10,'Feuille1-Catégories'!$F$5+1)=0,G$3,""))),"")</f>
        <v>10</v>
      </c>
      <c r="H28" s="7" t="str">
        <f ca="1">IF(AND($A28&lt;&gt;"",H$9&lt;&gt;""),IF(HLOOKUP(H$9,'Feuille1-Catégories'!$C$1:$G$2,2,FALSE)="OUI",H$3,IF(HLOOKUP(H$9,'Feuille1-Catégories'!$C$1:$G$3,3,FALSE)="OUI",OFFSET(H$3,MOD(QUOTIENT(ROW()-ROW($A$20),'Feuille1-Catégories'!$B$6/H$6),H$5),0),IF(MOD($A28-1-H$10,'Feuille1-Catégories'!$F$5+1)=0,H$3,""))),"")</f>
        <v/>
      </c>
      <c r="I28" s="7">
        <f ca="1">IF(AND($A28&lt;&gt;"",I$9&lt;&gt;""),IF(HLOOKUP(I$9,'Feuille1-Catégories'!$C$1:$G$2,2,FALSE)="OUI",I$3,IF(HLOOKUP(I$9,'Feuille1-Catégories'!$C$1:$G$3,3,FALSE)="OUI",OFFSET(I$3,MOD(QUOTIENT(ROW()-ROW($A$20),'Feuille1-Catégories'!$B$6/I$6),I$5),0),IF(MOD($A28-1-I$10,'Feuille1-Catégories'!$F$5+1)=0,I$3,""))),"")</f>
        <v>1000</v>
      </c>
      <c r="J28" s="7">
        <f ca="1">IF(AND($A28&lt;&gt;"",J$9&lt;&gt;""),IF(HLOOKUP(J$9,'Feuille1-Catégories'!$C$1:$G$2,2,FALSE)="OUI",J$3,IF(HLOOKUP(J$9,'Feuille1-Catégories'!$C$1:$G$3,3,FALSE)="OUI",OFFSET(J$3,MOD(QUOTIENT(ROW()-ROW($A$20),'Feuille1-Catégories'!$B$6/J$6),J$5),0),IF(MOD($A28-1-J$10,'Feuille1-Catégories'!$F$5+1)=0,J$3,""))),"")</f>
        <v>2</v>
      </c>
      <c r="K28" s="7" t="str">
        <f ca="1">IF(AND($A28&lt;&gt;"",K$9&lt;&gt;""),IF(HLOOKUP(K$9,'Feuille1-Catégories'!$C$1:$G$2,2,FALSE)="OUI",K$3,IF(HLOOKUP(K$9,'Feuille1-Catégories'!$C$1:$G$3,3,FALSE)="OUI",OFFSET(K$3,MOD(QUOTIENT(ROW()-ROW($A$20),'Feuille1-Catégories'!$B$6/K$6),K$5),0),IF(MOD($A28-1-K$10,'Feuille1-Catégories'!$F$5+1)=0,K$3,""))),"")</f>
        <v/>
      </c>
      <c r="L28" s="7">
        <f ca="1">IF(AND($A28&lt;&gt;"",L$9&lt;&gt;""),IF(HLOOKUP(L$9,'Feuille1-Catégories'!$C$1:$G$2,2,FALSE)="OUI",L$3,IF(HLOOKUP(L$9,'Feuille1-Catégories'!$C$1:$G$3,3,FALSE)="OUI",OFFSET(L$3,MOD(QUOTIENT(ROW()-ROW($A$20),'Feuille1-Catégories'!$B$6/L$6),L$5),0),IF(MOD($A28-1-L$10,'Feuille1-Catégories'!$F$5+1)=0,L$3,""))),"")</f>
        <v>200</v>
      </c>
      <c r="M28" s="7">
        <f ca="1">IF(AND($A28&lt;&gt;"",M$9&lt;&gt;""),IF(HLOOKUP(M$9,'Feuille1-Catégories'!$C$1:$G$2,2,FALSE)="OUI",M$3,IF(HLOOKUP(M$9,'Feuille1-Catégories'!$C$1:$G$3,3,FALSE)="OUI",OFFSET(M$3,MOD(QUOTIENT(ROW()-ROW($A$20),'Feuille1-Catégories'!$B$6/M$6),M$5),0),IF(MOD($A28-1-M$10,'Feuille1-Catégories'!$F$5+1)=0,M$3,""))),"")</f>
        <v>2000</v>
      </c>
      <c r="N28" s="7">
        <f ca="1">IF(AND($A28&lt;&gt;"",N$9&lt;&gt;""),IF(HLOOKUP(N$9,'Feuille1-Catégories'!$C$1:$G$2,2,FALSE)="OUI",N$3,IF(HLOOKUP(N$9,'Feuille1-Catégories'!$C$1:$G$3,3,FALSE)="OUI",OFFSET(N$3,MOD(QUOTIENT(ROW()-ROW($A$20),'Feuille1-Catégories'!$B$6/N$6),N$5),0),IF(MOD($A28-1-N$10,'Feuille1-Catégories'!$F$5+1)=0,N$3,""))),"")</f>
        <v>3</v>
      </c>
      <c r="O28" s="7">
        <f ca="1">IF(AND($A28&lt;&gt;"",O$9&lt;&gt;""),IF(HLOOKUP(O$9,'Feuille1-Catégories'!$C$1:$G$2,2,FALSE)="OUI",O$3,IF(HLOOKUP(O$9,'Feuille1-Catégories'!$C$1:$G$3,3,FALSE)="OUI",OFFSET(O$3,MOD(QUOTIENT(ROW()-ROW($A$20),'Feuille1-Catégories'!$B$6/O$6),O$5),0),IF(MOD($A28-1-O$10,'Feuille1-Catégories'!$F$5+1)=0,O$3,""))),"")</f>
        <v>30</v>
      </c>
      <c r="P28" s="7">
        <f ca="1">IF(AND($A28&lt;&gt;"",P$9&lt;&gt;""),IF(HLOOKUP(P$9,'Feuille1-Catégories'!$C$1:$G$2,2,FALSE)="OUI",P$3,IF(HLOOKUP(P$9,'Feuille1-Catégories'!$C$1:$G$3,3,FALSE)="OUI",OFFSET(P$3,MOD(QUOTIENT(ROW()-ROW($A$20),'Feuille1-Catégories'!$B$6/P$6),P$5),0),IF(MOD($A28-1-P$10,'Feuille1-Catégories'!$F$5+1)=0,P$3,""))),"")</f>
        <v>300</v>
      </c>
      <c r="Q28" s="7" t="str">
        <f ca="1">IF(AND($A28&lt;&gt;"",Q$9&lt;&gt;""),IF(HLOOKUP(Q$9,'Feuille1-Catégories'!$C$1:$G$2,2,FALSE)="OUI",Q$3,IF(HLOOKUP(Q$9,'Feuille1-Catégories'!$C$1:$G$3,3,FALSE)="OUI",OFFSET(Q$3,MOD(QUOTIENT(ROW()-ROW($A$20),'Feuille1-Catégories'!$B$6/Q$6),Q$5),0),IF(MOD($A28-1-Q$10,'Feuille1-Catégories'!$F$5+1)=0,Q$3,""))),"")</f>
        <v/>
      </c>
      <c r="R28" s="7">
        <f ca="1">IF(AND($A28&lt;&gt;"",R$9&lt;&gt;""),IF(HLOOKUP(R$9,'Feuille1-Catégories'!$C$1:$G$2,2,FALSE)="OUI",R$3,IF(HLOOKUP(R$9,'Feuille1-Catégories'!$C$1:$G$3,3,FALSE)="OUI",OFFSET(R$3,MOD(QUOTIENT(ROW()-ROW($A$20),'Feuille1-Catégories'!$B$6/R$6),R$5),0),IF(MOD($A28-1-R$10,'Feuille1-Catégories'!$F$5+1)=0,R$3,""))),"")</f>
        <v>0</v>
      </c>
      <c r="S28" s="7">
        <f ca="1">IF(AND($A28&lt;&gt;"",S$9&lt;&gt;""),IF(HLOOKUP(S$9,'Feuille1-Catégories'!$C$1:$G$2,2,FALSE)="OUI",S$3,IF(HLOOKUP(S$9,'Feuille1-Catégories'!$C$1:$G$3,3,FALSE)="OUI",OFFSET(S$3,MOD(QUOTIENT(ROW()-ROW($A$20),'Feuille1-Catégories'!$B$6/S$6),S$5),0),IF(MOD($A28-1-S$10,'Feuille1-Catégories'!$F$5+1)=0,S$3,""))),"")</f>
        <v>50</v>
      </c>
      <c r="T28" s="7">
        <f ca="1">IF(AND($A28&lt;&gt;"",T$9&lt;&gt;""),IF(HLOOKUP(T$9,'Feuille1-Catégories'!$C$1:$G$2,2,FALSE)="OUI",T$3,IF(HLOOKUP(T$9,'Feuille1-Catégories'!$C$1:$G$3,3,FALSE)="OUI",OFFSET(T$3,MOD(QUOTIENT(ROW()-ROW($A$20),'Feuille1-Catégories'!$B$6/T$6),T$5),0),IF(MOD($A28-1-T$10,'Feuille1-Catégories'!$F$5+1)=0,T$3,""))),"")</f>
        <v>500</v>
      </c>
      <c r="U28" s="7">
        <f ca="1">IF(AND($A28&lt;&gt;"",U$9&lt;&gt;""),IF(HLOOKUP(U$9,'Feuille1-Catégories'!$C$1:$G$2,2,FALSE)="OUI",U$3,IF(HLOOKUP(U$9,'Feuille1-Catégories'!$C$1:$G$3,3,FALSE)="OUI",OFFSET(U$3,MOD(QUOTIENT(ROW()-ROW($A$20),'Feuille1-Catégories'!$B$6/U$6),U$5),0),IF(MOD($A28-1-U$10,'Feuille1-Catégories'!$F$5+1)=0,U$3,""))),"")</f>
        <v>5000</v>
      </c>
      <c r="V28" s="7" t="str">
        <f ca="1">IF(AND($A28&lt;&gt;"",V$9&lt;&gt;""),IF(HLOOKUP(V$9,'Feuille1-Catégories'!$C$1:$G$2,2,FALSE)="OUI",V$3,IF(HLOOKUP(V$9,'Feuille1-Catégories'!$C$1:$G$3,3,FALSE)="OUI",OFFSET(V$3,MOD(QUOTIENT(ROW()-ROW($A$20),'Feuille1-Catégories'!$B$6/V$6),V$5),0),IF(MOD($A28-1-V$10,'Feuille1-Catégories'!$F$5+1)=0,V$3,""))),"")</f>
        <v/>
      </c>
      <c r="W28" s="7" t="str">
        <f ca="1">IF(AND($A28&lt;&gt;"",W$9&lt;&gt;""),IF(HLOOKUP(W$9,'Feuille1-Catégories'!$C$1:$G$2,2,FALSE)="OUI",W$3,IF(HLOOKUP(W$9,'Feuille1-Catégories'!$C$1:$G$3,3,FALSE)="OUI",OFFSET(W$3,MOD(QUOTIENT(ROW()-ROW($A$20),'Feuille1-Catégories'!$B$6/W$6),W$5),0),IF(MOD($A28-1-W$10,'Feuille1-Catégories'!$F$5+1)=0,W$3,""))),"")</f>
        <v/>
      </c>
      <c r="X28" s="7" t="str">
        <f ca="1">IF(AND($A28&lt;&gt;"",X$9&lt;&gt;""),IF(HLOOKUP(X$9,'Feuille1-Catégories'!$C$1:$G$2,2,FALSE)="OUI",X$3,IF(HLOOKUP(X$9,'Feuille1-Catégories'!$C$1:$G$3,3,FALSE)="OUI",OFFSET(X$3,MOD(QUOTIENT(ROW()-ROW($A$20),'Feuille1-Catégories'!$B$6/X$6),X$5),0),IF(MOD($A28-1-X$10,'Feuille1-Catégories'!$F$5+1)=0,X$3,""))),"")</f>
        <v/>
      </c>
      <c r="Y28" s="7" t="str">
        <f ca="1">IF(AND($A28&lt;&gt;"",Y$9&lt;&gt;""),IF(HLOOKUP(Y$9,'Feuille1-Catégories'!$C$1:$G$2,2,FALSE)="OUI",Y$3,IF(HLOOKUP(Y$9,'Feuille1-Catégories'!$C$1:$G$3,3,FALSE)="OUI",OFFSET(Y$3,MOD(QUOTIENT(ROW()-ROW($A$20),'Feuille1-Catégories'!$B$6/Y$6),Y$5),0),IF(MOD($A28-1-Y$10,'Feuille1-Catégories'!$F$5+1)=0,Y$3,""))),"")</f>
        <v/>
      </c>
      <c r="Z28" s="7" t="str">
        <f ca="1">IF(AND($A28&lt;&gt;"",Z$9&lt;&gt;""),IF(HLOOKUP(Z$9,'Feuille1-Catégories'!$C$1:$G$2,2,FALSE)="OUI",Z$3,IF(HLOOKUP(Z$9,'Feuille1-Catégories'!$C$1:$G$3,3,FALSE)="OUI",OFFSET(Z$3,MOD(QUOTIENT(ROW()-ROW($A$20),'Feuille1-Catégories'!$B$6/Z$6),Z$5),0),"")),"")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9" spans="1:26" ht="17" x14ac:dyDescent="0.2">
      <c r="A29" s="21">
        <f>IF(ROW()-ROW($A$19)&gt;'Feuille1-Catégories'!$B$6,"",ROW()-ROW($A$19))</f>
        <v>10</v>
      </c>
      <c r="B29" s="33">
        <f t="shared" ca="1" si="1"/>
        <v>4.0155153306243072</v>
      </c>
      <c r="C29" s="10">
        <f t="shared" ca="1" si="2"/>
        <v>6530.4</v>
      </c>
      <c r="D29" s="10">
        <f ca="1">IF('Feuille3-Coût de production'!D29&lt;&gt;"",'Feuille3-Coût de production'!D29,"")</f>
        <v>2165.6</v>
      </c>
      <c r="E29" s="10">
        <f t="shared" ca="1" si="3"/>
        <v>8696</v>
      </c>
      <c r="F29" s="7">
        <f ca="1">IF(AND($A29&lt;&gt;"",F$9&lt;&gt;""),IF(HLOOKUP(F$9,'Feuille1-Catégories'!$C$1:$G$2,2,FALSE)="OUI",F$3,IF(HLOOKUP(F$9,'Feuille1-Catégories'!$C$1:$G$3,3,FALSE)="OUI",OFFSET(F$3,MOD(QUOTIENT(ROW()-ROW($A$20),'Feuille1-Catégories'!$B$6/F$6),F$5),0),IF(MOD($A29-1-F$10,'Feuille1-Catégories'!$F$5+1)=0,F$3,""))),"")</f>
        <v>1</v>
      </c>
      <c r="G29" s="7">
        <f ca="1">IF(AND($A29&lt;&gt;"",G$9&lt;&gt;""),IF(HLOOKUP(G$9,'Feuille1-Catégories'!$C$1:$G$2,2,FALSE)="OUI",G$3,IF(HLOOKUP(G$9,'Feuille1-Catégories'!$C$1:$G$3,3,FALSE)="OUI",OFFSET(G$3,MOD(QUOTIENT(ROW()-ROW($A$20),'Feuille1-Catégories'!$B$6/G$6),G$5),0),IF(MOD($A29-1-G$10,'Feuille1-Catégories'!$F$5+1)=0,G$3,""))),"")</f>
        <v>10</v>
      </c>
      <c r="H29" s="7">
        <f ca="1">IF(AND($A29&lt;&gt;"",H$9&lt;&gt;""),IF(HLOOKUP(H$9,'Feuille1-Catégories'!$C$1:$G$2,2,FALSE)="OUI",H$3,IF(HLOOKUP(H$9,'Feuille1-Catégories'!$C$1:$G$3,3,FALSE)="OUI",OFFSET(H$3,MOD(QUOTIENT(ROW()-ROW($A$20),'Feuille1-Catégories'!$B$6/H$6),H$5),0),IF(MOD($A29-1-H$10,'Feuille1-Catégories'!$F$5+1)=0,H$3,""))),"")</f>
        <v>100</v>
      </c>
      <c r="I29" s="7">
        <f ca="1">IF(AND($A29&lt;&gt;"",I$9&lt;&gt;""),IF(HLOOKUP(I$9,'Feuille1-Catégories'!$C$1:$G$2,2,FALSE)="OUI",I$3,IF(HLOOKUP(I$9,'Feuille1-Catégories'!$C$1:$G$3,3,FALSE)="OUI",OFFSET(I$3,MOD(QUOTIENT(ROW()-ROW($A$20),'Feuille1-Catégories'!$B$6/I$6),I$5),0),IF(MOD($A29-1-I$10,'Feuille1-Catégories'!$F$5+1)=0,I$3,""))),"")</f>
        <v>1000</v>
      </c>
      <c r="J29" s="7">
        <f ca="1">IF(AND($A29&lt;&gt;"",J$9&lt;&gt;""),IF(HLOOKUP(J$9,'Feuille1-Catégories'!$C$1:$G$2,2,FALSE)="OUI",J$3,IF(HLOOKUP(J$9,'Feuille1-Catégories'!$C$1:$G$3,3,FALSE)="OUI",OFFSET(J$3,MOD(QUOTIENT(ROW()-ROW($A$20),'Feuille1-Catégories'!$B$6/J$6),J$5),0),IF(MOD($A29-1-J$10,'Feuille1-Catégories'!$F$5+1)=0,J$3,""))),"")</f>
        <v>2</v>
      </c>
      <c r="K29" s="7" t="str">
        <f ca="1">IF(AND($A29&lt;&gt;"",K$9&lt;&gt;""),IF(HLOOKUP(K$9,'Feuille1-Catégories'!$C$1:$G$2,2,FALSE)="OUI",K$3,IF(HLOOKUP(K$9,'Feuille1-Catégories'!$C$1:$G$3,3,FALSE)="OUI",OFFSET(K$3,MOD(QUOTIENT(ROW()-ROW($A$20),'Feuille1-Catégories'!$B$6/K$6),K$5),0),IF(MOD($A29-1-K$10,'Feuille1-Catégories'!$F$5+1)=0,K$3,""))),"")</f>
        <v/>
      </c>
      <c r="L29" s="7">
        <f ca="1">IF(AND($A29&lt;&gt;"",L$9&lt;&gt;""),IF(HLOOKUP(L$9,'Feuille1-Catégories'!$C$1:$G$2,2,FALSE)="OUI",L$3,IF(HLOOKUP(L$9,'Feuille1-Catégories'!$C$1:$G$3,3,FALSE)="OUI",OFFSET(L$3,MOD(QUOTIENT(ROW()-ROW($A$20),'Feuille1-Catégories'!$B$6/L$6),L$5),0),IF(MOD($A29-1-L$10,'Feuille1-Catégories'!$F$5+1)=0,L$3,""))),"")</f>
        <v>200</v>
      </c>
      <c r="M29" s="7">
        <f ca="1">IF(AND($A29&lt;&gt;"",M$9&lt;&gt;""),IF(HLOOKUP(M$9,'Feuille1-Catégories'!$C$1:$G$2,2,FALSE)="OUI",M$3,IF(HLOOKUP(M$9,'Feuille1-Catégories'!$C$1:$G$3,3,FALSE)="OUI",OFFSET(M$3,MOD(QUOTIENT(ROW()-ROW($A$20),'Feuille1-Catégories'!$B$6/M$6),M$5),0),IF(MOD($A29-1-M$10,'Feuille1-Catégories'!$F$5+1)=0,M$3,""))),"")</f>
        <v>2000</v>
      </c>
      <c r="N29" s="7">
        <f ca="1">IF(AND($A29&lt;&gt;"",N$9&lt;&gt;""),IF(HLOOKUP(N$9,'Feuille1-Catégories'!$C$1:$G$2,2,FALSE)="OUI",N$3,IF(HLOOKUP(N$9,'Feuille1-Catégories'!$C$1:$G$3,3,FALSE)="OUI",OFFSET(N$3,MOD(QUOTIENT(ROW()-ROW($A$20),'Feuille1-Catégories'!$B$6/N$6),N$5),0),IF(MOD($A29-1-N$10,'Feuille1-Catégories'!$F$5+1)=0,N$3,""))),"")</f>
        <v>3</v>
      </c>
      <c r="O29" s="7">
        <f ca="1">IF(AND($A29&lt;&gt;"",O$9&lt;&gt;""),IF(HLOOKUP(O$9,'Feuille1-Catégories'!$C$1:$G$2,2,FALSE)="OUI",O$3,IF(HLOOKUP(O$9,'Feuille1-Catégories'!$C$1:$G$3,3,FALSE)="OUI",OFFSET(O$3,MOD(QUOTIENT(ROW()-ROW($A$20),'Feuille1-Catégories'!$B$6/O$6),O$5),0),IF(MOD($A29-1-O$10,'Feuille1-Catégories'!$F$5+1)=0,O$3,""))),"")</f>
        <v>30</v>
      </c>
      <c r="P29" s="7">
        <f ca="1">IF(AND($A29&lt;&gt;"",P$9&lt;&gt;""),IF(HLOOKUP(P$9,'Feuille1-Catégories'!$C$1:$G$2,2,FALSE)="OUI",P$3,IF(HLOOKUP(P$9,'Feuille1-Catégories'!$C$1:$G$3,3,FALSE)="OUI",OFFSET(P$3,MOD(QUOTIENT(ROW()-ROW($A$20),'Feuille1-Catégories'!$B$6/P$6),P$5),0),IF(MOD($A29-1-P$10,'Feuille1-Catégories'!$F$5+1)=0,P$3,""))),"")</f>
        <v>300</v>
      </c>
      <c r="Q29" s="7" t="str">
        <f ca="1">IF(AND($A29&lt;&gt;"",Q$9&lt;&gt;""),IF(HLOOKUP(Q$9,'Feuille1-Catégories'!$C$1:$G$2,2,FALSE)="OUI",Q$3,IF(HLOOKUP(Q$9,'Feuille1-Catégories'!$C$1:$G$3,3,FALSE)="OUI",OFFSET(Q$3,MOD(QUOTIENT(ROW()-ROW($A$20),'Feuille1-Catégories'!$B$6/Q$6),Q$5),0),IF(MOD($A29-1-Q$10,'Feuille1-Catégories'!$F$5+1)=0,Q$3,""))),"")</f>
        <v/>
      </c>
      <c r="R29" s="7">
        <f ca="1">IF(AND($A29&lt;&gt;"",R$9&lt;&gt;""),IF(HLOOKUP(R$9,'Feuille1-Catégories'!$C$1:$G$2,2,FALSE)="OUI",R$3,IF(HLOOKUP(R$9,'Feuille1-Catégories'!$C$1:$G$3,3,FALSE)="OUI",OFFSET(R$3,MOD(QUOTIENT(ROW()-ROW($A$20),'Feuille1-Catégories'!$B$6/R$6),R$5),0),IF(MOD($A29-1-R$10,'Feuille1-Catégories'!$F$5+1)=0,R$3,""))),"")</f>
        <v>0</v>
      </c>
      <c r="S29" s="7">
        <f ca="1">IF(AND($A29&lt;&gt;"",S$9&lt;&gt;""),IF(HLOOKUP(S$9,'Feuille1-Catégories'!$C$1:$G$2,2,FALSE)="OUI",S$3,IF(HLOOKUP(S$9,'Feuille1-Catégories'!$C$1:$G$3,3,FALSE)="OUI",OFFSET(S$3,MOD(QUOTIENT(ROW()-ROW($A$20),'Feuille1-Catégories'!$B$6/S$6),S$5),0),IF(MOD($A29-1-S$10,'Feuille1-Catégories'!$F$5+1)=0,S$3,""))),"")</f>
        <v>50</v>
      </c>
      <c r="T29" s="7" t="str">
        <f ca="1">IF(AND($A29&lt;&gt;"",T$9&lt;&gt;""),IF(HLOOKUP(T$9,'Feuille1-Catégories'!$C$1:$G$2,2,FALSE)="OUI",T$3,IF(HLOOKUP(T$9,'Feuille1-Catégories'!$C$1:$G$3,3,FALSE)="OUI",OFFSET(T$3,MOD(QUOTIENT(ROW()-ROW($A$20),'Feuille1-Catégories'!$B$6/T$6),T$5),0),IF(MOD($A29-1-T$10,'Feuille1-Catégories'!$F$5+1)=0,T$3,""))),"")</f>
        <v/>
      </c>
      <c r="U29" s="7">
        <f ca="1">IF(AND($A29&lt;&gt;"",U$9&lt;&gt;""),IF(HLOOKUP(U$9,'Feuille1-Catégories'!$C$1:$G$2,2,FALSE)="OUI",U$3,IF(HLOOKUP(U$9,'Feuille1-Catégories'!$C$1:$G$3,3,FALSE)="OUI",OFFSET(U$3,MOD(QUOTIENT(ROW()-ROW($A$20),'Feuille1-Catégories'!$B$6/U$6),U$5),0),IF(MOD($A29-1-U$10,'Feuille1-Catégories'!$F$5+1)=0,U$3,""))),"")</f>
        <v>5000</v>
      </c>
      <c r="V29" s="7" t="str">
        <f ca="1">IF(AND($A29&lt;&gt;"",V$9&lt;&gt;""),IF(HLOOKUP(V$9,'Feuille1-Catégories'!$C$1:$G$2,2,FALSE)="OUI",V$3,IF(HLOOKUP(V$9,'Feuille1-Catégories'!$C$1:$G$3,3,FALSE)="OUI",OFFSET(V$3,MOD(QUOTIENT(ROW()-ROW($A$20),'Feuille1-Catégories'!$B$6/V$6),V$5),0),IF(MOD($A29-1-V$10,'Feuille1-Catégories'!$F$5+1)=0,V$3,""))),"")</f>
        <v/>
      </c>
      <c r="W29" s="7" t="str">
        <f ca="1">IF(AND($A29&lt;&gt;"",W$9&lt;&gt;""),IF(HLOOKUP(W$9,'Feuille1-Catégories'!$C$1:$G$2,2,FALSE)="OUI",W$3,IF(HLOOKUP(W$9,'Feuille1-Catégories'!$C$1:$G$3,3,FALSE)="OUI",OFFSET(W$3,MOD(QUOTIENT(ROW()-ROW($A$20),'Feuille1-Catégories'!$B$6/W$6),W$5),0),IF(MOD($A29-1-W$10,'Feuille1-Catégories'!$F$5+1)=0,W$3,""))),"")</f>
        <v/>
      </c>
      <c r="X29" s="7" t="str">
        <f ca="1">IF(AND($A29&lt;&gt;"",X$9&lt;&gt;""),IF(HLOOKUP(X$9,'Feuille1-Catégories'!$C$1:$G$2,2,FALSE)="OUI",X$3,IF(HLOOKUP(X$9,'Feuille1-Catégories'!$C$1:$G$3,3,FALSE)="OUI",OFFSET(X$3,MOD(QUOTIENT(ROW()-ROW($A$20),'Feuille1-Catégories'!$B$6/X$6),X$5),0),IF(MOD($A29-1-X$10,'Feuille1-Catégories'!$F$5+1)=0,X$3,""))),"")</f>
        <v/>
      </c>
      <c r="Y29" s="7" t="str">
        <f ca="1">IF(AND($A29&lt;&gt;"",Y$9&lt;&gt;""),IF(HLOOKUP(Y$9,'Feuille1-Catégories'!$C$1:$G$2,2,FALSE)="OUI",Y$3,IF(HLOOKUP(Y$9,'Feuille1-Catégories'!$C$1:$G$3,3,FALSE)="OUI",OFFSET(Y$3,MOD(QUOTIENT(ROW()-ROW($A$20),'Feuille1-Catégories'!$B$6/Y$6),Y$5),0),IF(MOD($A29-1-Y$10,'Feuille1-Catégories'!$F$5+1)=0,Y$3,""))),"")</f>
        <v/>
      </c>
      <c r="Z29" s="7" t="str">
        <f ca="1">IF(AND($A29&lt;&gt;"",Z$9&lt;&gt;""),IF(HLOOKUP(Z$9,'Feuille1-Catégories'!$C$1:$G$2,2,FALSE)="OUI",Z$3,IF(HLOOKUP(Z$9,'Feuille1-Catégories'!$C$1:$G$3,3,FALSE)="OUI",OFFSET(Z$3,MOD(QUOTIENT(ROW()-ROW($A$20),'Feuille1-Catégories'!$B$6/Z$6),Z$5),0),"")),"")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0" spans="1:26" ht="17" x14ac:dyDescent="0.2">
      <c r="A30" s="21">
        <f>IF(ROW()-ROW($A$19)&gt;'Feuille1-Catégories'!$B$6,"",ROW()-ROW($A$19))</f>
        <v>11</v>
      </c>
      <c r="B30" s="33">
        <f t="shared" ca="1" si="1"/>
        <v>3.9593642938713365</v>
      </c>
      <c r="C30" s="10">
        <f t="shared" ca="1" si="2"/>
        <v>6219.4</v>
      </c>
      <c r="D30" s="10">
        <f ca="1">IF('Feuille3-Coût de production'!D30&lt;&gt;"",'Feuille3-Coût de production'!D30,"")</f>
        <v>2101.6</v>
      </c>
      <c r="E30" s="10">
        <f t="shared" ca="1" si="3"/>
        <v>8321</v>
      </c>
      <c r="F30" s="7">
        <f ca="1">IF(AND($A30&lt;&gt;"",F$9&lt;&gt;""),IF(HLOOKUP(F$9,'Feuille1-Catégories'!$C$1:$G$2,2,FALSE)="OUI",F$3,IF(HLOOKUP(F$9,'Feuille1-Catégories'!$C$1:$G$3,3,FALSE)="OUI",OFFSET(F$3,MOD(QUOTIENT(ROW()-ROW($A$20),'Feuille1-Catégories'!$B$6/F$6),F$5),0),IF(MOD($A30-1-F$10,'Feuille1-Catégories'!$F$5+1)=0,F$3,""))),"")</f>
        <v>1</v>
      </c>
      <c r="G30" s="7">
        <f ca="1">IF(AND($A30&lt;&gt;"",G$9&lt;&gt;""),IF(HLOOKUP(G$9,'Feuille1-Catégories'!$C$1:$G$2,2,FALSE)="OUI",G$3,IF(HLOOKUP(G$9,'Feuille1-Catégories'!$C$1:$G$3,3,FALSE)="OUI",OFFSET(G$3,MOD(QUOTIENT(ROW()-ROW($A$20),'Feuille1-Catégories'!$B$6/G$6),G$5),0),IF(MOD($A30-1-G$10,'Feuille1-Catégories'!$F$5+1)=0,G$3,""))),"")</f>
        <v>10</v>
      </c>
      <c r="H30" s="7" t="str">
        <f ca="1">IF(AND($A30&lt;&gt;"",H$9&lt;&gt;""),IF(HLOOKUP(H$9,'Feuille1-Catégories'!$C$1:$G$2,2,FALSE)="OUI",H$3,IF(HLOOKUP(H$9,'Feuille1-Catégories'!$C$1:$G$3,3,FALSE)="OUI",OFFSET(H$3,MOD(QUOTIENT(ROW()-ROW($A$20),'Feuille1-Catégories'!$B$6/H$6),H$5),0),IF(MOD($A30-1-H$10,'Feuille1-Catégories'!$F$5+1)=0,H$3,""))),"")</f>
        <v/>
      </c>
      <c r="I30" s="7">
        <f ca="1">IF(AND($A30&lt;&gt;"",I$9&lt;&gt;""),IF(HLOOKUP(I$9,'Feuille1-Catégories'!$C$1:$G$2,2,FALSE)="OUI",I$3,IF(HLOOKUP(I$9,'Feuille1-Catégories'!$C$1:$G$3,3,FALSE)="OUI",OFFSET(I$3,MOD(QUOTIENT(ROW()-ROW($A$20),'Feuille1-Catégories'!$B$6/I$6),I$5),0),IF(MOD($A30-1-I$10,'Feuille1-Catégories'!$F$5+1)=0,I$3,""))),"")</f>
        <v>1000</v>
      </c>
      <c r="J30" s="7">
        <f ca="1">IF(AND($A30&lt;&gt;"",J$9&lt;&gt;""),IF(HLOOKUP(J$9,'Feuille1-Catégories'!$C$1:$G$2,2,FALSE)="OUI",J$3,IF(HLOOKUP(J$9,'Feuille1-Catégories'!$C$1:$G$3,3,FALSE)="OUI",OFFSET(J$3,MOD(QUOTIENT(ROW()-ROW($A$20),'Feuille1-Catégories'!$B$6/J$6),J$5),0),IF(MOD($A30-1-J$10,'Feuille1-Catégories'!$F$5+1)=0,J$3,""))),"")</f>
        <v>2</v>
      </c>
      <c r="K30" s="7">
        <f ca="1">IF(AND($A30&lt;&gt;"",K$9&lt;&gt;""),IF(HLOOKUP(K$9,'Feuille1-Catégories'!$C$1:$G$2,2,FALSE)="OUI",K$3,IF(HLOOKUP(K$9,'Feuille1-Catégories'!$C$1:$G$3,3,FALSE)="OUI",OFFSET(K$3,MOD(QUOTIENT(ROW()-ROW($A$20),'Feuille1-Catégories'!$B$6/K$6),K$5),0),IF(MOD($A30-1-K$10,'Feuille1-Catégories'!$F$5+1)=0,K$3,""))),"")</f>
        <v>20</v>
      </c>
      <c r="L30" s="7">
        <f ca="1">IF(AND($A30&lt;&gt;"",L$9&lt;&gt;""),IF(HLOOKUP(L$9,'Feuille1-Catégories'!$C$1:$G$2,2,FALSE)="OUI",L$3,IF(HLOOKUP(L$9,'Feuille1-Catégories'!$C$1:$G$3,3,FALSE)="OUI",OFFSET(L$3,MOD(QUOTIENT(ROW()-ROW($A$20),'Feuille1-Catégories'!$B$6/L$6),L$5),0),IF(MOD($A30-1-L$10,'Feuille1-Catégories'!$F$5+1)=0,L$3,""))),"")</f>
        <v>200</v>
      </c>
      <c r="M30" s="7">
        <f ca="1">IF(AND($A30&lt;&gt;"",M$9&lt;&gt;""),IF(HLOOKUP(M$9,'Feuille1-Catégories'!$C$1:$G$2,2,FALSE)="OUI",M$3,IF(HLOOKUP(M$9,'Feuille1-Catégories'!$C$1:$G$3,3,FALSE)="OUI",OFFSET(M$3,MOD(QUOTIENT(ROW()-ROW($A$20),'Feuille1-Catégories'!$B$6/M$6),M$5),0),IF(MOD($A30-1-M$10,'Feuille1-Catégories'!$F$5+1)=0,M$3,""))),"")</f>
        <v>2000</v>
      </c>
      <c r="N30" s="7">
        <f ca="1">IF(AND($A30&lt;&gt;"",N$9&lt;&gt;""),IF(HLOOKUP(N$9,'Feuille1-Catégories'!$C$1:$G$2,2,FALSE)="OUI",N$3,IF(HLOOKUP(N$9,'Feuille1-Catégories'!$C$1:$G$3,3,FALSE)="OUI",OFFSET(N$3,MOD(QUOTIENT(ROW()-ROW($A$20),'Feuille1-Catégories'!$B$6/N$6),N$5),0),IF(MOD($A30-1-N$10,'Feuille1-Catégories'!$F$5+1)=0,N$3,""))),"")</f>
        <v>3</v>
      </c>
      <c r="O30" s="7">
        <f ca="1">IF(AND($A30&lt;&gt;"",O$9&lt;&gt;""),IF(HLOOKUP(O$9,'Feuille1-Catégories'!$C$1:$G$2,2,FALSE)="OUI",O$3,IF(HLOOKUP(O$9,'Feuille1-Catégories'!$C$1:$G$3,3,FALSE)="OUI",OFFSET(O$3,MOD(QUOTIENT(ROW()-ROW($A$20),'Feuille1-Catégories'!$B$6/O$6),O$5),0),IF(MOD($A30-1-O$10,'Feuille1-Catégories'!$F$5+1)=0,O$3,""))),"")</f>
        <v>30</v>
      </c>
      <c r="P30" s="7">
        <f ca="1">IF(AND($A30&lt;&gt;"",P$9&lt;&gt;""),IF(HLOOKUP(P$9,'Feuille1-Catégories'!$C$1:$G$2,2,FALSE)="OUI",P$3,IF(HLOOKUP(P$9,'Feuille1-Catégories'!$C$1:$G$3,3,FALSE)="OUI",OFFSET(P$3,MOD(QUOTIENT(ROW()-ROW($A$20),'Feuille1-Catégories'!$B$6/P$6),P$5),0),IF(MOD($A30-1-P$10,'Feuille1-Catégories'!$F$5+1)=0,P$3,""))),"")</f>
        <v>0</v>
      </c>
      <c r="Q30" s="7" t="str">
        <f ca="1">IF(AND($A30&lt;&gt;"",Q$9&lt;&gt;""),IF(HLOOKUP(Q$9,'Feuille1-Catégories'!$C$1:$G$2,2,FALSE)="OUI",Q$3,IF(HLOOKUP(Q$9,'Feuille1-Catégories'!$C$1:$G$3,3,FALSE)="OUI",OFFSET(Q$3,MOD(QUOTIENT(ROW()-ROW($A$20),'Feuille1-Catégories'!$B$6/Q$6),Q$5),0),IF(MOD($A30-1-Q$10,'Feuille1-Catégories'!$F$5+1)=0,Q$3,""))),"")</f>
        <v/>
      </c>
      <c r="R30" s="7">
        <f ca="1">IF(AND($A30&lt;&gt;"",R$9&lt;&gt;""),IF(HLOOKUP(R$9,'Feuille1-Catégories'!$C$1:$G$2,2,FALSE)="OUI",R$3,IF(HLOOKUP(R$9,'Feuille1-Catégories'!$C$1:$G$3,3,FALSE)="OUI",OFFSET(R$3,MOD(QUOTIENT(ROW()-ROW($A$20),'Feuille1-Catégories'!$B$6/R$6),R$5),0),IF(MOD($A30-1-R$10,'Feuille1-Catégories'!$F$5+1)=0,R$3,""))),"")</f>
        <v>5</v>
      </c>
      <c r="S30" s="7">
        <f ca="1">IF(AND($A30&lt;&gt;"",S$9&lt;&gt;""),IF(HLOOKUP(S$9,'Feuille1-Catégories'!$C$1:$G$2,2,FALSE)="OUI",S$3,IF(HLOOKUP(S$9,'Feuille1-Catégories'!$C$1:$G$3,3,FALSE)="OUI",OFFSET(S$3,MOD(QUOTIENT(ROW()-ROW($A$20),'Feuille1-Catégories'!$B$6/S$6),S$5),0),IF(MOD($A30-1-S$10,'Feuille1-Catégories'!$F$5+1)=0,S$3,""))),"")</f>
        <v>50</v>
      </c>
      <c r="T30" s="7" t="str">
        <f ca="1">IF(AND($A30&lt;&gt;"",T$9&lt;&gt;""),IF(HLOOKUP(T$9,'Feuille1-Catégories'!$C$1:$G$2,2,FALSE)="OUI",T$3,IF(HLOOKUP(T$9,'Feuille1-Catégories'!$C$1:$G$3,3,FALSE)="OUI",OFFSET(T$3,MOD(QUOTIENT(ROW()-ROW($A$20),'Feuille1-Catégories'!$B$6/T$6),T$5),0),IF(MOD($A30-1-T$10,'Feuille1-Catégories'!$F$5+1)=0,T$3,""))),"")</f>
        <v/>
      </c>
      <c r="U30" s="7">
        <f ca="1">IF(AND($A30&lt;&gt;"",U$9&lt;&gt;""),IF(HLOOKUP(U$9,'Feuille1-Catégories'!$C$1:$G$2,2,FALSE)="OUI",U$3,IF(HLOOKUP(U$9,'Feuille1-Catégories'!$C$1:$G$3,3,FALSE)="OUI",OFFSET(U$3,MOD(QUOTIENT(ROW()-ROW($A$20),'Feuille1-Catégories'!$B$6/U$6),U$5),0),IF(MOD($A30-1-U$10,'Feuille1-Catégories'!$F$5+1)=0,U$3,""))),"")</f>
        <v>5000</v>
      </c>
      <c r="V30" s="7" t="str">
        <f ca="1">IF(AND($A30&lt;&gt;"",V$9&lt;&gt;""),IF(HLOOKUP(V$9,'Feuille1-Catégories'!$C$1:$G$2,2,FALSE)="OUI",V$3,IF(HLOOKUP(V$9,'Feuille1-Catégories'!$C$1:$G$3,3,FALSE)="OUI",OFFSET(V$3,MOD(QUOTIENT(ROW()-ROW($A$20),'Feuille1-Catégories'!$B$6/V$6),V$5),0),IF(MOD($A30-1-V$10,'Feuille1-Catégories'!$F$5+1)=0,V$3,""))),"")</f>
        <v/>
      </c>
      <c r="W30" s="7" t="str">
        <f ca="1">IF(AND($A30&lt;&gt;"",W$9&lt;&gt;""),IF(HLOOKUP(W$9,'Feuille1-Catégories'!$C$1:$G$2,2,FALSE)="OUI",W$3,IF(HLOOKUP(W$9,'Feuille1-Catégories'!$C$1:$G$3,3,FALSE)="OUI",OFFSET(W$3,MOD(QUOTIENT(ROW()-ROW($A$20),'Feuille1-Catégories'!$B$6/W$6),W$5),0),IF(MOD($A30-1-W$10,'Feuille1-Catégories'!$F$5+1)=0,W$3,""))),"")</f>
        <v/>
      </c>
      <c r="X30" s="7" t="str">
        <f ca="1">IF(AND($A30&lt;&gt;"",X$9&lt;&gt;""),IF(HLOOKUP(X$9,'Feuille1-Catégories'!$C$1:$G$2,2,FALSE)="OUI",X$3,IF(HLOOKUP(X$9,'Feuille1-Catégories'!$C$1:$G$3,3,FALSE)="OUI",OFFSET(X$3,MOD(QUOTIENT(ROW()-ROW($A$20),'Feuille1-Catégories'!$B$6/X$6),X$5),0),IF(MOD($A30-1-X$10,'Feuille1-Catégories'!$F$5+1)=0,X$3,""))),"")</f>
        <v/>
      </c>
      <c r="Y30" s="7" t="str">
        <f ca="1">IF(AND($A30&lt;&gt;"",Y$9&lt;&gt;""),IF(HLOOKUP(Y$9,'Feuille1-Catégories'!$C$1:$G$2,2,FALSE)="OUI",Y$3,IF(HLOOKUP(Y$9,'Feuille1-Catégories'!$C$1:$G$3,3,FALSE)="OUI",OFFSET(Y$3,MOD(QUOTIENT(ROW()-ROW($A$20),'Feuille1-Catégories'!$B$6/Y$6),Y$5),0),IF(MOD($A30-1-Y$10,'Feuille1-Catégories'!$F$5+1)=0,Y$3,""))),"")</f>
        <v/>
      </c>
      <c r="Z30" s="7" t="str">
        <f ca="1">IF(AND($A30&lt;&gt;"",Z$9&lt;&gt;""),IF(HLOOKUP(Z$9,'Feuille1-Catégories'!$C$1:$G$2,2,FALSE)="OUI",Z$3,IF(HLOOKUP(Z$9,'Feuille1-Catégories'!$C$1:$G$3,3,FALSE)="OUI",OFFSET(Z$3,MOD(QUOTIENT(ROW()-ROW($A$20),'Feuille1-Catégories'!$B$6/Z$6),Z$5),0),"")),"")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1" spans="1:26" ht="17" x14ac:dyDescent="0.2">
      <c r="A31" s="21">
        <f>IF(ROW()-ROW($A$19)&gt;'Feuille1-Catégories'!$B$6,"",ROW()-ROW($A$19))</f>
        <v>12</v>
      </c>
      <c r="B31" s="33">
        <f t="shared" ca="1" si="1"/>
        <v>4.3606266399135674</v>
      </c>
      <c r="C31" s="10">
        <f t="shared" ca="1" si="2"/>
        <v>8709.4</v>
      </c>
      <c r="D31" s="10">
        <f ca="1">IF('Feuille3-Coût de production'!D31&lt;&gt;"",'Feuille3-Coût de production'!D31,"")</f>
        <v>2591.6</v>
      </c>
      <c r="E31" s="10">
        <f t="shared" ca="1" si="3"/>
        <v>11301</v>
      </c>
      <c r="F31" s="7">
        <f ca="1">IF(AND($A31&lt;&gt;"",F$9&lt;&gt;""),IF(HLOOKUP(F$9,'Feuille1-Catégories'!$C$1:$G$2,2,FALSE)="OUI",F$3,IF(HLOOKUP(F$9,'Feuille1-Catégories'!$C$1:$G$3,3,FALSE)="OUI",OFFSET(F$3,MOD(QUOTIENT(ROW()-ROW($A$20),'Feuille1-Catégories'!$B$6/F$6),F$5),0),IF(MOD($A31-1-F$10,'Feuille1-Catégories'!$F$5+1)=0,F$3,""))),"")</f>
        <v>1</v>
      </c>
      <c r="G31" s="7">
        <f ca="1">IF(AND($A31&lt;&gt;"",G$9&lt;&gt;""),IF(HLOOKUP(G$9,'Feuille1-Catégories'!$C$1:$G$2,2,FALSE)="OUI",G$3,IF(HLOOKUP(G$9,'Feuille1-Catégories'!$C$1:$G$3,3,FALSE)="OUI",OFFSET(G$3,MOD(QUOTIENT(ROW()-ROW($A$20),'Feuille1-Catégories'!$B$6/G$6),G$5),0),IF(MOD($A31-1-G$10,'Feuille1-Catégories'!$F$5+1)=0,G$3,""))),"")</f>
        <v>10</v>
      </c>
      <c r="H31" s="7" t="str">
        <f ca="1">IF(AND($A31&lt;&gt;"",H$9&lt;&gt;""),IF(HLOOKUP(H$9,'Feuille1-Catégories'!$C$1:$G$2,2,FALSE)="OUI",H$3,IF(HLOOKUP(H$9,'Feuille1-Catégories'!$C$1:$G$3,3,FALSE)="OUI",OFFSET(H$3,MOD(QUOTIENT(ROW()-ROW($A$20),'Feuille1-Catégories'!$B$6/H$6),H$5),0),IF(MOD($A31-1-H$10,'Feuille1-Catégories'!$F$5+1)=0,H$3,""))),"")</f>
        <v/>
      </c>
      <c r="I31" s="7">
        <f ca="1">IF(AND($A31&lt;&gt;"",I$9&lt;&gt;""),IF(HLOOKUP(I$9,'Feuille1-Catégories'!$C$1:$G$2,2,FALSE)="OUI",I$3,IF(HLOOKUP(I$9,'Feuille1-Catégories'!$C$1:$G$3,3,FALSE)="OUI",OFFSET(I$3,MOD(QUOTIENT(ROW()-ROW($A$20),'Feuille1-Catégories'!$B$6/I$6),I$5),0),IF(MOD($A31-1-I$10,'Feuille1-Catégories'!$F$5+1)=0,I$3,""))),"")</f>
        <v>1000</v>
      </c>
      <c r="J31" s="7">
        <f ca="1">IF(AND($A31&lt;&gt;"",J$9&lt;&gt;""),IF(HLOOKUP(J$9,'Feuille1-Catégories'!$C$1:$G$2,2,FALSE)="OUI",J$3,IF(HLOOKUP(J$9,'Feuille1-Catégories'!$C$1:$G$3,3,FALSE)="OUI",OFFSET(J$3,MOD(QUOTIENT(ROW()-ROW($A$20),'Feuille1-Catégories'!$B$6/J$6),J$5),0),IF(MOD($A31-1-J$10,'Feuille1-Catégories'!$F$5+1)=0,J$3,""))),"")</f>
        <v>2</v>
      </c>
      <c r="K31" s="7" t="str">
        <f ca="1">IF(AND($A31&lt;&gt;"",K$9&lt;&gt;""),IF(HLOOKUP(K$9,'Feuille1-Catégories'!$C$1:$G$2,2,FALSE)="OUI",K$3,IF(HLOOKUP(K$9,'Feuille1-Catégories'!$C$1:$G$3,3,FALSE)="OUI",OFFSET(K$3,MOD(QUOTIENT(ROW()-ROW($A$20),'Feuille1-Catégories'!$B$6/K$6),K$5),0),IF(MOD($A31-1-K$10,'Feuille1-Catégories'!$F$5+1)=0,K$3,""))),"")</f>
        <v/>
      </c>
      <c r="L31" s="7">
        <f ca="1">IF(AND($A31&lt;&gt;"",L$9&lt;&gt;""),IF(HLOOKUP(L$9,'Feuille1-Catégories'!$C$1:$G$2,2,FALSE)="OUI",L$3,IF(HLOOKUP(L$9,'Feuille1-Catégories'!$C$1:$G$3,3,FALSE)="OUI",OFFSET(L$3,MOD(QUOTIENT(ROW()-ROW($A$20),'Feuille1-Catégories'!$B$6/L$6),L$5),0),IF(MOD($A31-1-L$10,'Feuille1-Catégories'!$F$5+1)=0,L$3,""))),"")</f>
        <v>200</v>
      </c>
      <c r="M31" s="7">
        <f ca="1">IF(AND($A31&lt;&gt;"",M$9&lt;&gt;""),IF(HLOOKUP(M$9,'Feuille1-Catégories'!$C$1:$G$2,2,FALSE)="OUI",M$3,IF(HLOOKUP(M$9,'Feuille1-Catégories'!$C$1:$G$3,3,FALSE)="OUI",OFFSET(M$3,MOD(QUOTIENT(ROW()-ROW($A$20),'Feuille1-Catégories'!$B$6/M$6),M$5),0),IF(MOD($A31-1-M$10,'Feuille1-Catégories'!$F$5+1)=0,M$3,""))),"")</f>
        <v>2000</v>
      </c>
      <c r="N31" s="7">
        <f ca="1">IF(AND($A31&lt;&gt;"",N$9&lt;&gt;""),IF(HLOOKUP(N$9,'Feuille1-Catégories'!$C$1:$G$2,2,FALSE)="OUI",N$3,IF(HLOOKUP(N$9,'Feuille1-Catégories'!$C$1:$G$3,3,FALSE)="OUI",OFFSET(N$3,MOD(QUOTIENT(ROW()-ROW($A$20),'Feuille1-Catégories'!$B$6/N$6),N$5),0),IF(MOD($A31-1-N$10,'Feuille1-Catégories'!$F$5+1)=0,N$3,""))),"")</f>
        <v>3</v>
      </c>
      <c r="O31" s="7">
        <f ca="1">IF(AND($A31&lt;&gt;"",O$9&lt;&gt;""),IF(HLOOKUP(O$9,'Feuille1-Catégories'!$C$1:$G$2,2,FALSE)="OUI",O$3,IF(HLOOKUP(O$9,'Feuille1-Catégories'!$C$1:$G$3,3,FALSE)="OUI",OFFSET(O$3,MOD(QUOTIENT(ROW()-ROW($A$20),'Feuille1-Catégories'!$B$6/O$6),O$5),0),IF(MOD($A31-1-O$10,'Feuille1-Catégories'!$F$5+1)=0,O$3,""))),"")</f>
        <v>30</v>
      </c>
      <c r="P31" s="7">
        <f ca="1">IF(AND($A31&lt;&gt;"",P$9&lt;&gt;""),IF(HLOOKUP(P$9,'Feuille1-Catégories'!$C$1:$G$2,2,FALSE)="OUI",P$3,IF(HLOOKUP(P$9,'Feuille1-Catégories'!$C$1:$G$3,3,FALSE)="OUI",OFFSET(P$3,MOD(QUOTIENT(ROW()-ROW($A$20),'Feuille1-Catégories'!$B$6/P$6),P$5),0),IF(MOD($A31-1-P$10,'Feuille1-Catégories'!$F$5+1)=0,P$3,""))),"")</f>
        <v>0</v>
      </c>
      <c r="Q31" s="7">
        <f ca="1">IF(AND($A31&lt;&gt;"",Q$9&lt;&gt;""),IF(HLOOKUP(Q$9,'Feuille1-Catégories'!$C$1:$G$2,2,FALSE)="OUI",Q$3,IF(HLOOKUP(Q$9,'Feuille1-Catégories'!$C$1:$G$3,3,FALSE)="OUI",OFFSET(Q$3,MOD(QUOTIENT(ROW()-ROW($A$20),'Feuille1-Catégories'!$B$6/Q$6),Q$5),0),IF(MOD($A31-1-Q$10,'Feuille1-Catégories'!$F$5+1)=0,Q$3,""))),"")</f>
        <v>3000</v>
      </c>
      <c r="R31" s="7">
        <f ca="1">IF(AND($A31&lt;&gt;"",R$9&lt;&gt;""),IF(HLOOKUP(R$9,'Feuille1-Catégories'!$C$1:$G$2,2,FALSE)="OUI",R$3,IF(HLOOKUP(R$9,'Feuille1-Catégories'!$C$1:$G$3,3,FALSE)="OUI",OFFSET(R$3,MOD(QUOTIENT(ROW()-ROW($A$20),'Feuille1-Catégories'!$B$6/R$6),R$5),0),IF(MOD($A31-1-R$10,'Feuille1-Catégories'!$F$5+1)=0,R$3,""))),"")</f>
        <v>5</v>
      </c>
      <c r="S31" s="7">
        <f ca="1">IF(AND($A31&lt;&gt;"",S$9&lt;&gt;""),IF(HLOOKUP(S$9,'Feuille1-Catégories'!$C$1:$G$2,2,FALSE)="OUI",S$3,IF(HLOOKUP(S$9,'Feuille1-Catégories'!$C$1:$G$3,3,FALSE)="OUI",OFFSET(S$3,MOD(QUOTIENT(ROW()-ROW($A$20),'Feuille1-Catégories'!$B$6/S$6),S$5),0),IF(MOD($A31-1-S$10,'Feuille1-Catégories'!$F$5+1)=0,S$3,""))),"")</f>
        <v>50</v>
      </c>
      <c r="T31" s="7" t="str">
        <f ca="1">IF(AND($A31&lt;&gt;"",T$9&lt;&gt;""),IF(HLOOKUP(T$9,'Feuille1-Catégories'!$C$1:$G$2,2,FALSE)="OUI",T$3,IF(HLOOKUP(T$9,'Feuille1-Catégories'!$C$1:$G$3,3,FALSE)="OUI",OFFSET(T$3,MOD(QUOTIENT(ROW()-ROW($A$20),'Feuille1-Catégories'!$B$6/T$6),T$5),0),IF(MOD($A31-1-T$10,'Feuille1-Catégories'!$F$5+1)=0,T$3,""))),"")</f>
        <v/>
      </c>
      <c r="U31" s="7">
        <f ca="1">IF(AND($A31&lt;&gt;"",U$9&lt;&gt;""),IF(HLOOKUP(U$9,'Feuille1-Catégories'!$C$1:$G$2,2,FALSE)="OUI",U$3,IF(HLOOKUP(U$9,'Feuille1-Catégories'!$C$1:$G$3,3,FALSE)="OUI",OFFSET(U$3,MOD(QUOTIENT(ROW()-ROW($A$20),'Feuille1-Catégories'!$B$6/U$6),U$5),0),IF(MOD($A31-1-U$10,'Feuille1-Catégories'!$F$5+1)=0,U$3,""))),"")</f>
        <v>5000</v>
      </c>
      <c r="V31" s="7" t="str">
        <f ca="1">IF(AND($A31&lt;&gt;"",V$9&lt;&gt;""),IF(HLOOKUP(V$9,'Feuille1-Catégories'!$C$1:$G$2,2,FALSE)="OUI",V$3,IF(HLOOKUP(V$9,'Feuille1-Catégories'!$C$1:$G$3,3,FALSE)="OUI",OFFSET(V$3,MOD(QUOTIENT(ROW()-ROW($A$20),'Feuille1-Catégories'!$B$6/V$6),V$5),0),IF(MOD($A31-1-V$10,'Feuille1-Catégories'!$F$5+1)=0,V$3,""))),"")</f>
        <v/>
      </c>
      <c r="W31" s="7" t="str">
        <f ca="1">IF(AND($A31&lt;&gt;"",W$9&lt;&gt;""),IF(HLOOKUP(W$9,'Feuille1-Catégories'!$C$1:$G$2,2,FALSE)="OUI",W$3,IF(HLOOKUP(W$9,'Feuille1-Catégories'!$C$1:$G$3,3,FALSE)="OUI",OFFSET(W$3,MOD(QUOTIENT(ROW()-ROW($A$20),'Feuille1-Catégories'!$B$6/W$6),W$5),0),IF(MOD($A31-1-W$10,'Feuille1-Catégories'!$F$5+1)=0,W$3,""))),"")</f>
        <v/>
      </c>
      <c r="X31" s="7" t="str">
        <f ca="1">IF(AND($A31&lt;&gt;"",X$9&lt;&gt;""),IF(HLOOKUP(X$9,'Feuille1-Catégories'!$C$1:$G$2,2,FALSE)="OUI",X$3,IF(HLOOKUP(X$9,'Feuille1-Catégories'!$C$1:$G$3,3,FALSE)="OUI",OFFSET(X$3,MOD(QUOTIENT(ROW()-ROW($A$20),'Feuille1-Catégories'!$B$6/X$6),X$5),0),IF(MOD($A31-1-X$10,'Feuille1-Catégories'!$F$5+1)=0,X$3,""))),"")</f>
        <v/>
      </c>
      <c r="Y31" s="7" t="str">
        <f ca="1">IF(AND($A31&lt;&gt;"",Y$9&lt;&gt;""),IF(HLOOKUP(Y$9,'Feuille1-Catégories'!$C$1:$G$2,2,FALSE)="OUI",Y$3,IF(HLOOKUP(Y$9,'Feuille1-Catégories'!$C$1:$G$3,3,FALSE)="OUI",OFFSET(Y$3,MOD(QUOTIENT(ROW()-ROW($A$20),'Feuille1-Catégories'!$B$6/Y$6),Y$5),0),IF(MOD($A31-1-Y$10,'Feuille1-Catégories'!$F$5+1)=0,Y$3,""))),"")</f>
        <v/>
      </c>
      <c r="Z31" s="7" t="str">
        <f ca="1">IF(AND($A31&lt;&gt;"",Z$9&lt;&gt;""),IF(HLOOKUP(Z$9,'Feuille1-Catégories'!$C$1:$G$2,2,FALSE)="OUI",Z$3,IF(HLOOKUP(Z$9,'Feuille1-Catégories'!$C$1:$G$3,3,FALSE)="OUI",OFFSET(Z$3,MOD(QUOTIENT(ROW()-ROW($A$20),'Feuille1-Catégories'!$B$6/Z$6),Z$5),0),"")),"")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2" spans="1:26" ht="17" x14ac:dyDescent="0.2">
      <c r="A32" s="21">
        <f>IF(ROW()-ROW($A$19)&gt;'Feuille1-Catégories'!$B$6,"",ROW()-ROW($A$19))</f>
        <v>13</v>
      </c>
      <c r="B32" s="33">
        <f t="shared" ca="1" si="1"/>
        <v>4.1877617053673397</v>
      </c>
      <c r="C32" s="10">
        <f t="shared" ca="1" si="2"/>
        <v>6699.4</v>
      </c>
      <c r="D32" s="10">
        <f ca="1">IF('Feuille3-Coût de production'!D32&lt;&gt;"",'Feuille3-Coût de production'!D32,"")</f>
        <v>2101.6</v>
      </c>
      <c r="E32" s="10">
        <f t="shared" ca="1" si="3"/>
        <v>8801</v>
      </c>
      <c r="F32" s="7">
        <f ca="1">IF(AND($A32&lt;&gt;"",F$9&lt;&gt;""),IF(HLOOKUP(F$9,'Feuille1-Catégories'!$C$1:$G$2,2,FALSE)="OUI",F$3,IF(HLOOKUP(F$9,'Feuille1-Catégories'!$C$1:$G$3,3,FALSE)="OUI",OFFSET(F$3,MOD(QUOTIENT(ROW()-ROW($A$20),'Feuille1-Catégories'!$B$6/F$6),F$5),0),IF(MOD($A32-1-F$10,'Feuille1-Catégories'!$F$5+1)=0,F$3,""))),"")</f>
        <v>1</v>
      </c>
      <c r="G32" s="7">
        <f ca="1">IF(AND($A32&lt;&gt;"",G$9&lt;&gt;""),IF(HLOOKUP(G$9,'Feuille1-Catégories'!$C$1:$G$2,2,FALSE)="OUI",G$3,IF(HLOOKUP(G$9,'Feuille1-Catégories'!$C$1:$G$3,3,FALSE)="OUI",OFFSET(G$3,MOD(QUOTIENT(ROW()-ROW($A$20),'Feuille1-Catégories'!$B$6/G$6),G$5),0),IF(MOD($A32-1-G$10,'Feuille1-Catégories'!$F$5+1)=0,G$3,""))),"")</f>
        <v>10</v>
      </c>
      <c r="H32" s="7" t="str">
        <f ca="1">IF(AND($A32&lt;&gt;"",H$9&lt;&gt;""),IF(HLOOKUP(H$9,'Feuille1-Catégories'!$C$1:$G$2,2,FALSE)="OUI",H$3,IF(HLOOKUP(H$9,'Feuille1-Catégories'!$C$1:$G$3,3,FALSE)="OUI",OFFSET(H$3,MOD(QUOTIENT(ROW()-ROW($A$20),'Feuille1-Catégories'!$B$6/H$6),H$5),0),IF(MOD($A32-1-H$10,'Feuille1-Catégories'!$F$5+1)=0,H$3,""))),"")</f>
        <v/>
      </c>
      <c r="I32" s="7">
        <f ca="1">IF(AND($A32&lt;&gt;"",I$9&lt;&gt;""),IF(HLOOKUP(I$9,'Feuille1-Catégories'!$C$1:$G$2,2,FALSE)="OUI",I$3,IF(HLOOKUP(I$9,'Feuille1-Catégories'!$C$1:$G$3,3,FALSE)="OUI",OFFSET(I$3,MOD(QUOTIENT(ROW()-ROW($A$20),'Feuille1-Catégories'!$B$6/I$6),I$5),0),IF(MOD($A32-1-I$10,'Feuille1-Catégories'!$F$5+1)=0,I$3,""))),"")</f>
        <v>1000</v>
      </c>
      <c r="J32" s="7">
        <f ca="1">IF(AND($A32&lt;&gt;"",J$9&lt;&gt;""),IF(HLOOKUP(J$9,'Feuille1-Catégories'!$C$1:$G$2,2,FALSE)="OUI",J$3,IF(HLOOKUP(J$9,'Feuille1-Catégories'!$C$1:$G$3,3,FALSE)="OUI",OFFSET(J$3,MOD(QUOTIENT(ROW()-ROW($A$20),'Feuille1-Catégories'!$B$6/J$6),J$5),0),IF(MOD($A32-1-J$10,'Feuille1-Catégories'!$F$5+1)=0,J$3,""))),"")</f>
        <v>2</v>
      </c>
      <c r="K32" s="7" t="str">
        <f ca="1">IF(AND($A32&lt;&gt;"",K$9&lt;&gt;""),IF(HLOOKUP(K$9,'Feuille1-Catégories'!$C$1:$G$2,2,FALSE)="OUI",K$3,IF(HLOOKUP(K$9,'Feuille1-Catégories'!$C$1:$G$3,3,FALSE)="OUI",OFFSET(K$3,MOD(QUOTIENT(ROW()-ROW($A$20),'Feuille1-Catégories'!$B$6/K$6),K$5),0),IF(MOD($A32-1-K$10,'Feuille1-Catégories'!$F$5+1)=0,K$3,""))),"")</f>
        <v/>
      </c>
      <c r="L32" s="7">
        <f ca="1">IF(AND($A32&lt;&gt;"",L$9&lt;&gt;""),IF(HLOOKUP(L$9,'Feuille1-Catégories'!$C$1:$G$2,2,FALSE)="OUI",L$3,IF(HLOOKUP(L$9,'Feuille1-Catégories'!$C$1:$G$3,3,FALSE)="OUI",OFFSET(L$3,MOD(QUOTIENT(ROW()-ROW($A$20),'Feuille1-Catégories'!$B$6/L$6),L$5),0),IF(MOD($A32-1-L$10,'Feuille1-Catégories'!$F$5+1)=0,L$3,""))),"")</f>
        <v>200</v>
      </c>
      <c r="M32" s="7">
        <f ca="1">IF(AND($A32&lt;&gt;"",M$9&lt;&gt;""),IF(HLOOKUP(M$9,'Feuille1-Catégories'!$C$1:$G$2,2,FALSE)="OUI",M$3,IF(HLOOKUP(M$9,'Feuille1-Catégories'!$C$1:$G$3,3,FALSE)="OUI",OFFSET(M$3,MOD(QUOTIENT(ROW()-ROW($A$20),'Feuille1-Catégories'!$B$6/M$6),M$5),0),IF(MOD($A32-1-M$10,'Feuille1-Catégories'!$F$5+1)=0,M$3,""))),"")</f>
        <v>2000</v>
      </c>
      <c r="N32" s="7">
        <f ca="1">IF(AND($A32&lt;&gt;"",N$9&lt;&gt;""),IF(HLOOKUP(N$9,'Feuille1-Catégories'!$C$1:$G$2,2,FALSE)="OUI",N$3,IF(HLOOKUP(N$9,'Feuille1-Catégories'!$C$1:$G$3,3,FALSE)="OUI",OFFSET(N$3,MOD(QUOTIENT(ROW()-ROW($A$20),'Feuille1-Catégories'!$B$6/N$6),N$5),0),IF(MOD($A32-1-N$10,'Feuille1-Catégories'!$F$5+1)=0,N$3,""))),"")</f>
        <v>3</v>
      </c>
      <c r="O32" s="7">
        <f ca="1">IF(AND($A32&lt;&gt;"",O$9&lt;&gt;""),IF(HLOOKUP(O$9,'Feuille1-Catégories'!$C$1:$G$2,2,FALSE)="OUI",O$3,IF(HLOOKUP(O$9,'Feuille1-Catégories'!$C$1:$G$3,3,FALSE)="OUI",OFFSET(O$3,MOD(QUOTIENT(ROW()-ROW($A$20),'Feuille1-Catégories'!$B$6/O$6),O$5),0),IF(MOD($A32-1-O$10,'Feuille1-Catégories'!$F$5+1)=0,O$3,""))),"")</f>
        <v>30</v>
      </c>
      <c r="P32" s="7">
        <f ca="1">IF(AND($A32&lt;&gt;"",P$9&lt;&gt;""),IF(HLOOKUP(P$9,'Feuille1-Catégories'!$C$1:$G$2,2,FALSE)="OUI",P$3,IF(HLOOKUP(P$9,'Feuille1-Catégories'!$C$1:$G$3,3,FALSE)="OUI",OFFSET(P$3,MOD(QUOTIENT(ROW()-ROW($A$20),'Feuille1-Catégories'!$B$6/P$6),P$5),0),IF(MOD($A32-1-P$10,'Feuille1-Catégories'!$F$5+1)=0,P$3,""))),"")</f>
        <v>0</v>
      </c>
      <c r="Q32" s="7" t="str">
        <f ca="1">IF(AND($A32&lt;&gt;"",Q$9&lt;&gt;""),IF(HLOOKUP(Q$9,'Feuille1-Catégories'!$C$1:$G$2,2,FALSE)="OUI",Q$3,IF(HLOOKUP(Q$9,'Feuille1-Catégories'!$C$1:$G$3,3,FALSE)="OUI",OFFSET(Q$3,MOD(QUOTIENT(ROW()-ROW($A$20),'Feuille1-Catégories'!$B$6/Q$6),Q$5),0),IF(MOD($A32-1-Q$10,'Feuille1-Catégories'!$F$5+1)=0,Q$3,""))),"")</f>
        <v/>
      </c>
      <c r="R32" s="7">
        <f ca="1">IF(AND($A32&lt;&gt;"",R$9&lt;&gt;""),IF(HLOOKUP(R$9,'Feuille1-Catégories'!$C$1:$G$2,2,FALSE)="OUI",R$3,IF(HLOOKUP(R$9,'Feuille1-Catégories'!$C$1:$G$3,3,FALSE)="OUI",OFFSET(R$3,MOD(QUOTIENT(ROW()-ROW($A$20),'Feuille1-Catégories'!$B$6/R$6),R$5),0),IF(MOD($A32-1-R$10,'Feuille1-Catégories'!$F$5+1)=0,R$3,""))),"")</f>
        <v>5</v>
      </c>
      <c r="S32" s="7">
        <f ca="1">IF(AND($A32&lt;&gt;"",S$9&lt;&gt;""),IF(HLOOKUP(S$9,'Feuille1-Catégories'!$C$1:$G$2,2,FALSE)="OUI",S$3,IF(HLOOKUP(S$9,'Feuille1-Catégories'!$C$1:$G$3,3,FALSE)="OUI",OFFSET(S$3,MOD(QUOTIENT(ROW()-ROW($A$20),'Feuille1-Catégories'!$B$6/S$6),S$5),0),IF(MOD($A32-1-S$10,'Feuille1-Catégories'!$F$5+1)=0,S$3,""))),"")</f>
        <v>50</v>
      </c>
      <c r="T32" s="7">
        <f ca="1">IF(AND($A32&lt;&gt;"",T$9&lt;&gt;""),IF(HLOOKUP(T$9,'Feuille1-Catégories'!$C$1:$G$2,2,FALSE)="OUI",T$3,IF(HLOOKUP(T$9,'Feuille1-Catégories'!$C$1:$G$3,3,FALSE)="OUI",OFFSET(T$3,MOD(QUOTIENT(ROW()-ROW($A$20),'Feuille1-Catégories'!$B$6/T$6),T$5),0),IF(MOD($A32-1-T$10,'Feuille1-Catégories'!$F$5+1)=0,T$3,""))),"")</f>
        <v>500</v>
      </c>
      <c r="U32" s="7">
        <f ca="1">IF(AND($A32&lt;&gt;"",U$9&lt;&gt;""),IF(HLOOKUP(U$9,'Feuille1-Catégories'!$C$1:$G$2,2,FALSE)="OUI",U$3,IF(HLOOKUP(U$9,'Feuille1-Catégories'!$C$1:$G$3,3,FALSE)="OUI",OFFSET(U$3,MOD(QUOTIENT(ROW()-ROW($A$20),'Feuille1-Catégories'!$B$6/U$6),U$5),0),IF(MOD($A32-1-U$10,'Feuille1-Catégories'!$F$5+1)=0,U$3,""))),"")</f>
        <v>5000</v>
      </c>
      <c r="V32" s="7" t="str">
        <f ca="1">IF(AND($A32&lt;&gt;"",V$9&lt;&gt;""),IF(HLOOKUP(V$9,'Feuille1-Catégories'!$C$1:$G$2,2,FALSE)="OUI",V$3,IF(HLOOKUP(V$9,'Feuille1-Catégories'!$C$1:$G$3,3,FALSE)="OUI",OFFSET(V$3,MOD(QUOTIENT(ROW()-ROW($A$20),'Feuille1-Catégories'!$B$6/V$6),V$5),0),IF(MOD($A32-1-V$10,'Feuille1-Catégories'!$F$5+1)=0,V$3,""))),"")</f>
        <v/>
      </c>
      <c r="W32" s="7" t="str">
        <f ca="1">IF(AND($A32&lt;&gt;"",W$9&lt;&gt;""),IF(HLOOKUP(W$9,'Feuille1-Catégories'!$C$1:$G$2,2,FALSE)="OUI",W$3,IF(HLOOKUP(W$9,'Feuille1-Catégories'!$C$1:$G$3,3,FALSE)="OUI",OFFSET(W$3,MOD(QUOTIENT(ROW()-ROW($A$20),'Feuille1-Catégories'!$B$6/W$6),W$5),0),IF(MOD($A32-1-W$10,'Feuille1-Catégories'!$F$5+1)=0,W$3,""))),"")</f>
        <v/>
      </c>
      <c r="X32" s="7" t="str">
        <f ca="1">IF(AND($A32&lt;&gt;"",X$9&lt;&gt;""),IF(HLOOKUP(X$9,'Feuille1-Catégories'!$C$1:$G$2,2,FALSE)="OUI",X$3,IF(HLOOKUP(X$9,'Feuille1-Catégories'!$C$1:$G$3,3,FALSE)="OUI",OFFSET(X$3,MOD(QUOTIENT(ROW()-ROW($A$20),'Feuille1-Catégories'!$B$6/X$6),X$5),0),IF(MOD($A32-1-X$10,'Feuille1-Catégories'!$F$5+1)=0,X$3,""))),"")</f>
        <v/>
      </c>
      <c r="Y32" s="7" t="str">
        <f ca="1">IF(AND($A32&lt;&gt;"",Y$9&lt;&gt;""),IF(HLOOKUP(Y$9,'Feuille1-Catégories'!$C$1:$G$2,2,FALSE)="OUI",Y$3,IF(HLOOKUP(Y$9,'Feuille1-Catégories'!$C$1:$G$3,3,FALSE)="OUI",OFFSET(Y$3,MOD(QUOTIENT(ROW()-ROW($A$20),'Feuille1-Catégories'!$B$6/Y$6),Y$5),0),IF(MOD($A32-1-Y$10,'Feuille1-Catégories'!$F$5+1)=0,Y$3,""))),"")</f>
        <v/>
      </c>
      <c r="Z32" s="7" t="str">
        <f ca="1">IF(AND($A32&lt;&gt;"",Z$9&lt;&gt;""),IF(HLOOKUP(Z$9,'Feuille1-Catégories'!$C$1:$G$2,2,FALSE)="OUI",Z$3,IF(HLOOKUP(Z$9,'Feuille1-Catégories'!$C$1:$G$3,3,FALSE)="OUI",OFFSET(Z$3,MOD(QUOTIENT(ROW()-ROW($A$20),'Feuille1-Catégories'!$B$6/Z$6),Z$5),0),"")),"")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3" spans="1:26" ht="17" x14ac:dyDescent="0.2">
      <c r="A33" s="21">
        <f>IF(ROW()-ROW($A$19)&gt;'Feuille1-Catégories'!$B$6,"",ROW()-ROW($A$19))</f>
        <v>14</v>
      </c>
      <c r="B33" s="33">
        <f t="shared" ca="1" si="1"/>
        <v>3.9227680239073592</v>
      </c>
      <c r="C33" s="10">
        <f t="shared" ca="1" si="2"/>
        <v>6259.4</v>
      </c>
      <c r="D33" s="10">
        <f ca="1">IF('Feuille3-Coût de production'!D33&lt;&gt;"",'Feuille3-Coût de production'!D33,"")</f>
        <v>2141.6</v>
      </c>
      <c r="E33" s="10">
        <f t="shared" ca="1" si="3"/>
        <v>8401</v>
      </c>
      <c r="F33" s="7">
        <f ca="1">IF(AND($A33&lt;&gt;"",F$9&lt;&gt;""),IF(HLOOKUP(F$9,'Feuille1-Catégories'!$C$1:$G$2,2,FALSE)="OUI",F$3,IF(HLOOKUP(F$9,'Feuille1-Catégories'!$C$1:$G$3,3,FALSE)="OUI",OFFSET(F$3,MOD(QUOTIENT(ROW()-ROW($A$20),'Feuille1-Catégories'!$B$6/F$6),F$5),0),IF(MOD($A33-1-F$10,'Feuille1-Catégories'!$F$5+1)=0,F$3,""))),"")</f>
        <v>1</v>
      </c>
      <c r="G33" s="7">
        <f ca="1">IF(AND($A33&lt;&gt;"",G$9&lt;&gt;""),IF(HLOOKUP(G$9,'Feuille1-Catégories'!$C$1:$G$2,2,FALSE)="OUI",G$3,IF(HLOOKUP(G$9,'Feuille1-Catégories'!$C$1:$G$3,3,FALSE)="OUI",OFFSET(G$3,MOD(QUOTIENT(ROW()-ROW($A$20),'Feuille1-Catégories'!$B$6/G$6),G$5),0),IF(MOD($A33-1-G$10,'Feuille1-Catégories'!$F$5+1)=0,G$3,""))),"")</f>
        <v>10</v>
      </c>
      <c r="H33" s="7">
        <f ca="1">IF(AND($A33&lt;&gt;"",H$9&lt;&gt;""),IF(HLOOKUP(H$9,'Feuille1-Catégories'!$C$1:$G$2,2,FALSE)="OUI",H$3,IF(HLOOKUP(H$9,'Feuille1-Catégories'!$C$1:$G$3,3,FALSE)="OUI",OFFSET(H$3,MOD(QUOTIENT(ROW()-ROW($A$20),'Feuille1-Catégories'!$B$6/H$6),H$5),0),IF(MOD($A33-1-H$10,'Feuille1-Catégories'!$F$5+1)=0,H$3,""))),"")</f>
        <v>100</v>
      </c>
      <c r="I33" s="7">
        <f ca="1">IF(AND($A33&lt;&gt;"",I$9&lt;&gt;""),IF(HLOOKUP(I$9,'Feuille1-Catégories'!$C$1:$G$2,2,FALSE)="OUI",I$3,IF(HLOOKUP(I$9,'Feuille1-Catégories'!$C$1:$G$3,3,FALSE)="OUI",OFFSET(I$3,MOD(QUOTIENT(ROW()-ROW($A$20),'Feuille1-Catégories'!$B$6/I$6),I$5),0),IF(MOD($A33-1-I$10,'Feuille1-Catégories'!$F$5+1)=0,I$3,""))),"")</f>
        <v>1000</v>
      </c>
      <c r="J33" s="7">
        <f ca="1">IF(AND($A33&lt;&gt;"",J$9&lt;&gt;""),IF(HLOOKUP(J$9,'Feuille1-Catégories'!$C$1:$G$2,2,FALSE)="OUI",J$3,IF(HLOOKUP(J$9,'Feuille1-Catégories'!$C$1:$G$3,3,FALSE)="OUI",OFFSET(J$3,MOD(QUOTIENT(ROW()-ROW($A$20),'Feuille1-Catégories'!$B$6/J$6),J$5),0),IF(MOD($A33-1-J$10,'Feuille1-Catégories'!$F$5+1)=0,J$3,""))),"")</f>
        <v>2</v>
      </c>
      <c r="K33" s="7" t="str">
        <f ca="1">IF(AND($A33&lt;&gt;"",K$9&lt;&gt;""),IF(HLOOKUP(K$9,'Feuille1-Catégories'!$C$1:$G$2,2,FALSE)="OUI",K$3,IF(HLOOKUP(K$9,'Feuille1-Catégories'!$C$1:$G$3,3,FALSE)="OUI",OFFSET(K$3,MOD(QUOTIENT(ROW()-ROW($A$20),'Feuille1-Catégories'!$B$6/K$6),K$5),0),IF(MOD($A33-1-K$10,'Feuille1-Catégories'!$F$5+1)=0,K$3,""))),"")</f>
        <v/>
      </c>
      <c r="L33" s="7">
        <f ca="1">IF(AND($A33&lt;&gt;"",L$9&lt;&gt;""),IF(HLOOKUP(L$9,'Feuille1-Catégories'!$C$1:$G$2,2,FALSE)="OUI",L$3,IF(HLOOKUP(L$9,'Feuille1-Catégories'!$C$1:$G$3,3,FALSE)="OUI",OFFSET(L$3,MOD(QUOTIENT(ROW()-ROW($A$20),'Feuille1-Catégories'!$B$6/L$6),L$5),0),IF(MOD($A33-1-L$10,'Feuille1-Catégories'!$F$5+1)=0,L$3,""))),"")</f>
        <v>200</v>
      </c>
      <c r="M33" s="7">
        <f ca="1">IF(AND($A33&lt;&gt;"",M$9&lt;&gt;""),IF(HLOOKUP(M$9,'Feuille1-Catégories'!$C$1:$G$2,2,FALSE)="OUI",M$3,IF(HLOOKUP(M$9,'Feuille1-Catégories'!$C$1:$G$3,3,FALSE)="OUI",OFFSET(M$3,MOD(QUOTIENT(ROW()-ROW($A$20),'Feuille1-Catégories'!$B$6/M$6),M$5),0),IF(MOD($A33-1-M$10,'Feuille1-Catégories'!$F$5+1)=0,M$3,""))),"")</f>
        <v>2000</v>
      </c>
      <c r="N33" s="7">
        <f ca="1">IF(AND($A33&lt;&gt;"",N$9&lt;&gt;""),IF(HLOOKUP(N$9,'Feuille1-Catégories'!$C$1:$G$2,2,FALSE)="OUI",N$3,IF(HLOOKUP(N$9,'Feuille1-Catégories'!$C$1:$G$3,3,FALSE)="OUI",OFFSET(N$3,MOD(QUOTIENT(ROW()-ROW($A$20),'Feuille1-Catégories'!$B$6/N$6),N$5),0),IF(MOD($A33-1-N$10,'Feuille1-Catégories'!$F$5+1)=0,N$3,""))),"")</f>
        <v>3</v>
      </c>
      <c r="O33" s="7">
        <f ca="1">IF(AND($A33&lt;&gt;"",O$9&lt;&gt;""),IF(HLOOKUP(O$9,'Feuille1-Catégories'!$C$1:$G$2,2,FALSE)="OUI",O$3,IF(HLOOKUP(O$9,'Feuille1-Catégories'!$C$1:$G$3,3,FALSE)="OUI",OFFSET(O$3,MOD(QUOTIENT(ROW()-ROW($A$20),'Feuille1-Catégories'!$B$6/O$6),O$5),0),IF(MOD($A33-1-O$10,'Feuille1-Catégories'!$F$5+1)=0,O$3,""))),"")</f>
        <v>30</v>
      </c>
      <c r="P33" s="7">
        <f ca="1">IF(AND($A33&lt;&gt;"",P$9&lt;&gt;""),IF(HLOOKUP(P$9,'Feuille1-Catégories'!$C$1:$G$2,2,FALSE)="OUI",P$3,IF(HLOOKUP(P$9,'Feuille1-Catégories'!$C$1:$G$3,3,FALSE)="OUI",OFFSET(P$3,MOD(QUOTIENT(ROW()-ROW($A$20),'Feuille1-Catégories'!$B$6/P$6),P$5),0),IF(MOD($A33-1-P$10,'Feuille1-Catégories'!$F$5+1)=0,P$3,""))),"")</f>
        <v>0</v>
      </c>
      <c r="Q33" s="7" t="str">
        <f ca="1">IF(AND($A33&lt;&gt;"",Q$9&lt;&gt;""),IF(HLOOKUP(Q$9,'Feuille1-Catégories'!$C$1:$G$2,2,FALSE)="OUI",Q$3,IF(HLOOKUP(Q$9,'Feuille1-Catégories'!$C$1:$G$3,3,FALSE)="OUI",OFFSET(Q$3,MOD(QUOTIENT(ROW()-ROW($A$20),'Feuille1-Catégories'!$B$6/Q$6),Q$5),0),IF(MOD($A33-1-Q$10,'Feuille1-Catégories'!$F$5+1)=0,Q$3,""))),"")</f>
        <v/>
      </c>
      <c r="R33" s="7">
        <f ca="1">IF(AND($A33&lt;&gt;"",R$9&lt;&gt;""),IF(HLOOKUP(R$9,'Feuille1-Catégories'!$C$1:$G$2,2,FALSE)="OUI",R$3,IF(HLOOKUP(R$9,'Feuille1-Catégories'!$C$1:$G$3,3,FALSE)="OUI",OFFSET(R$3,MOD(QUOTIENT(ROW()-ROW($A$20),'Feuille1-Catégories'!$B$6/R$6),R$5),0),IF(MOD($A33-1-R$10,'Feuille1-Catégories'!$F$5+1)=0,R$3,""))),"")</f>
        <v>5</v>
      </c>
      <c r="S33" s="7">
        <f ca="1">IF(AND($A33&lt;&gt;"",S$9&lt;&gt;""),IF(HLOOKUP(S$9,'Feuille1-Catégories'!$C$1:$G$2,2,FALSE)="OUI",S$3,IF(HLOOKUP(S$9,'Feuille1-Catégories'!$C$1:$G$3,3,FALSE)="OUI",OFFSET(S$3,MOD(QUOTIENT(ROW()-ROW($A$20),'Feuille1-Catégories'!$B$6/S$6),S$5),0),IF(MOD($A33-1-S$10,'Feuille1-Catégories'!$F$5+1)=0,S$3,""))),"")</f>
        <v>50</v>
      </c>
      <c r="T33" s="7" t="str">
        <f ca="1">IF(AND($A33&lt;&gt;"",T$9&lt;&gt;""),IF(HLOOKUP(T$9,'Feuille1-Catégories'!$C$1:$G$2,2,FALSE)="OUI",T$3,IF(HLOOKUP(T$9,'Feuille1-Catégories'!$C$1:$G$3,3,FALSE)="OUI",OFFSET(T$3,MOD(QUOTIENT(ROW()-ROW($A$20),'Feuille1-Catégories'!$B$6/T$6),T$5),0),IF(MOD($A33-1-T$10,'Feuille1-Catégories'!$F$5+1)=0,T$3,""))),"")</f>
        <v/>
      </c>
      <c r="U33" s="7">
        <f ca="1">IF(AND($A33&lt;&gt;"",U$9&lt;&gt;""),IF(HLOOKUP(U$9,'Feuille1-Catégories'!$C$1:$G$2,2,FALSE)="OUI",U$3,IF(HLOOKUP(U$9,'Feuille1-Catégories'!$C$1:$G$3,3,FALSE)="OUI",OFFSET(U$3,MOD(QUOTIENT(ROW()-ROW($A$20),'Feuille1-Catégories'!$B$6/U$6),U$5),0),IF(MOD($A33-1-U$10,'Feuille1-Catégories'!$F$5+1)=0,U$3,""))),"")</f>
        <v>5000</v>
      </c>
      <c r="V33" s="7" t="str">
        <f ca="1">IF(AND($A33&lt;&gt;"",V$9&lt;&gt;""),IF(HLOOKUP(V$9,'Feuille1-Catégories'!$C$1:$G$2,2,FALSE)="OUI",V$3,IF(HLOOKUP(V$9,'Feuille1-Catégories'!$C$1:$G$3,3,FALSE)="OUI",OFFSET(V$3,MOD(QUOTIENT(ROW()-ROW($A$20),'Feuille1-Catégories'!$B$6/V$6),V$5),0),IF(MOD($A33-1-V$10,'Feuille1-Catégories'!$F$5+1)=0,V$3,""))),"")</f>
        <v/>
      </c>
      <c r="W33" s="7" t="str">
        <f ca="1">IF(AND($A33&lt;&gt;"",W$9&lt;&gt;""),IF(HLOOKUP(W$9,'Feuille1-Catégories'!$C$1:$G$2,2,FALSE)="OUI",W$3,IF(HLOOKUP(W$9,'Feuille1-Catégories'!$C$1:$G$3,3,FALSE)="OUI",OFFSET(W$3,MOD(QUOTIENT(ROW()-ROW($A$20),'Feuille1-Catégories'!$B$6/W$6),W$5),0),IF(MOD($A33-1-W$10,'Feuille1-Catégories'!$F$5+1)=0,W$3,""))),"")</f>
        <v/>
      </c>
      <c r="X33" s="7" t="str">
        <f ca="1">IF(AND($A33&lt;&gt;"",X$9&lt;&gt;""),IF(HLOOKUP(X$9,'Feuille1-Catégories'!$C$1:$G$2,2,FALSE)="OUI",X$3,IF(HLOOKUP(X$9,'Feuille1-Catégories'!$C$1:$G$3,3,FALSE)="OUI",OFFSET(X$3,MOD(QUOTIENT(ROW()-ROW($A$20),'Feuille1-Catégories'!$B$6/X$6),X$5),0),IF(MOD($A33-1-X$10,'Feuille1-Catégories'!$F$5+1)=0,X$3,""))),"")</f>
        <v/>
      </c>
      <c r="Y33" s="7" t="str">
        <f ca="1">IF(AND($A33&lt;&gt;"",Y$9&lt;&gt;""),IF(HLOOKUP(Y$9,'Feuille1-Catégories'!$C$1:$G$2,2,FALSE)="OUI",Y$3,IF(HLOOKUP(Y$9,'Feuille1-Catégories'!$C$1:$G$3,3,FALSE)="OUI",OFFSET(Y$3,MOD(QUOTIENT(ROW()-ROW($A$20),'Feuille1-Catégories'!$B$6/Y$6),Y$5),0),IF(MOD($A33-1-Y$10,'Feuille1-Catégories'!$F$5+1)=0,Y$3,""))),"")</f>
        <v/>
      </c>
      <c r="Z33" s="7" t="str">
        <f ca="1">IF(AND($A33&lt;&gt;"",Z$9&lt;&gt;""),IF(HLOOKUP(Z$9,'Feuille1-Catégories'!$C$1:$G$2,2,FALSE)="OUI",Z$3,IF(HLOOKUP(Z$9,'Feuille1-Catégories'!$C$1:$G$3,3,FALSE)="OUI",OFFSET(Z$3,MOD(QUOTIENT(ROW()-ROW($A$20),'Feuille1-Catégories'!$B$6/Z$6),Z$5),0),"")),"")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4" spans="1:26" ht="17" x14ac:dyDescent="0.2">
      <c r="A34" s="21">
        <f>IF(ROW()-ROW($A$19)&gt;'Feuille1-Catégories'!$B$6,"",ROW()-ROW($A$19))</f>
        <v>15</v>
      </c>
      <c r="B34" s="33">
        <f t="shared" ca="1" si="1"/>
        <v>3.9593642938713365</v>
      </c>
      <c r="C34" s="10">
        <f t="shared" ca="1" si="2"/>
        <v>6219.4</v>
      </c>
      <c r="D34" s="10">
        <f ca="1">IF('Feuille3-Coût de production'!D34&lt;&gt;"",'Feuille3-Coût de production'!D34,"")</f>
        <v>2101.6</v>
      </c>
      <c r="E34" s="10">
        <f t="shared" ca="1" si="3"/>
        <v>8321</v>
      </c>
      <c r="F34" s="7">
        <f ca="1">IF(AND($A34&lt;&gt;"",F$9&lt;&gt;""),IF(HLOOKUP(F$9,'Feuille1-Catégories'!$C$1:$G$2,2,FALSE)="OUI",F$3,IF(HLOOKUP(F$9,'Feuille1-Catégories'!$C$1:$G$3,3,FALSE)="OUI",OFFSET(F$3,MOD(QUOTIENT(ROW()-ROW($A$20),'Feuille1-Catégories'!$B$6/F$6),F$5),0),IF(MOD($A34-1-F$10,'Feuille1-Catégories'!$F$5+1)=0,F$3,""))),"")</f>
        <v>1</v>
      </c>
      <c r="G34" s="7">
        <f ca="1">IF(AND($A34&lt;&gt;"",G$9&lt;&gt;""),IF(HLOOKUP(G$9,'Feuille1-Catégories'!$C$1:$G$2,2,FALSE)="OUI",G$3,IF(HLOOKUP(G$9,'Feuille1-Catégories'!$C$1:$G$3,3,FALSE)="OUI",OFFSET(G$3,MOD(QUOTIENT(ROW()-ROW($A$20),'Feuille1-Catégories'!$B$6/G$6),G$5),0),IF(MOD($A34-1-G$10,'Feuille1-Catégories'!$F$5+1)=0,G$3,""))),"")</f>
        <v>10</v>
      </c>
      <c r="H34" s="7" t="str">
        <f ca="1">IF(AND($A34&lt;&gt;"",H$9&lt;&gt;""),IF(HLOOKUP(H$9,'Feuille1-Catégories'!$C$1:$G$2,2,FALSE)="OUI",H$3,IF(HLOOKUP(H$9,'Feuille1-Catégories'!$C$1:$G$3,3,FALSE)="OUI",OFFSET(H$3,MOD(QUOTIENT(ROW()-ROW($A$20),'Feuille1-Catégories'!$B$6/H$6),H$5),0),IF(MOD($A34-1-H$10,'Feuille1-Catégories'!$F$5+1)=0,H$3,""))),"")</f>
        <v/>
      </c>
      <c r="I34" s="7">
        <f ca="1">IF(AND($A34&lt;&gt;"",I$9&lt;&gt;""),IF(HLOOKUP(I$9,'Feuille1-Catégories'!$C$1:$G$2,2,FALSE)="OUI",I$3,IF(HLOOKUP(I$9,'Feuille1-Catégories'!$C$1:$G$3,3,FALSE)="OUI",OFFSET(I$3,MOD(QUOTIENT(ROW()-ROW($A$20),'Feuille1-Catégories'!$B$6/I$6),I$5),0),IF(MOD($A34-1-I$10,'Feuille1-Catégories'!$F$5+1)=0,I$3,""))),"")</f>
        <v>1000</v>
      </c>
      <c r="J34" s="7">
        <f ca="1">IF(AND($A34&lt;&gt;"",J$9&lt;&gt;""),IF(HLOOKUP(J$9,'Feuille1-Catégories'!$C$1:$G$2,2,FALSE)="OUI",J$3,IF(HLOOKUP(J$9,'Feuille1-Catégories'!$C$1:$G$3,3,FALSE)="OUI",OFFSET(J$3,MOD(QUOTIENT(ROW()-ROW($A$20),'Feuille1-Catégories'!$B$6/J$6),J$5),0),IF(MOD($A34-1-J$10,'Feuille1-Catégories'!$F$5+1)=0,J$3,""))),"")</f>
        <v>2</v>
      </c>
      <c r="K34" s="7">
        <f ca="1">IF(AND($A34&lt;&gt;"",K$9&lt;&gt;""),IF(HLOOKUP(K$9,'Feuille1-Catégories'!$C$1:$G$2,2,FALSE)="OUI",K$3,IF(HLOOKUP(K$9,'Feuille1-Catégories'!$C$1:$G$3,3,FALSE)="OUI",OFFSET(K$3,MOD(QUOTIENT(ROW()-ROW($A$20),'Feuille1-Catégories'!$B$6/K$6),K$5),0),IF(MOD($A34-1-K$10,'Feuille1-Catégories'!$F$5+1)=0,K$3,""))),"")</f>
        <v>20</v>
      </c>
      <c r="L34" s="7">
        <f ca="1">IF(AND($A34&lt;&gt;"",L$9&lt;&gt;""),IF(HLOOKUP(L$9,'Feuille1-Catégories'!$C$1:$G$2,2,FALSE)="OUI",L$3,IF(HLOOKUP(L$9,'Feuille1-Catégories'!$C$1:$G$3,3,FALSE)="OUI",OFFSET(L$3,MOD(QUOTIENT(ROW()-ROW($A$20),'Feuille1-Catégories'!$B$6/L$6),L$5),0),IF(MOD($A34-1-L$10,'Feuille1-Catégories'!$F$5+1)=0,L$3,""))),"")</f>
        <v>200</v>
      </c>
      <c r="M34" s="7">
        <f ca="1">IF(AND($A34&lt;&gt;"",M$9&lt;&gt;""),IF(HLOOKUP(M$9,'Feuille1-Catégories'!$C$1:$G$2,2,FALSE)="OUI",M$3,IF(HLOOKUP(M$9,'Feuille1-Catégories'!$C$1:$G$3,3,FALSE)="OUI",OFFSET(M$3,MOD(QUOTIENT(ROW()-ROW($A$20),'Feuille1-Catégories'!$B$6/M$6),M$5),0),IF(MOD($A34-1-M$10,'Feuille1-Catégories'!$F$5+1)=0,M$3,""))),"")</f>
        <v>2000</v>
      </c>
      <c r="N34" s="7">
        <f ca="1">IF(AND($A34&lt;&gt;"",N$9&lt;&gt;""),IF(HLOOKUP(N$9,'Feuille1-Catégories'!$C$1:$G$2,2,FALSE)="OUI",N$3,IF(HLOOKUP(N$9,'Feuille1-Catégories'!$C$1:$G$3,3,FALSE)="OUI",OFFSET(N$3,MOD(QUOTIENT(ROW()-ROW($A$20),'Feuille1-Catégories'!$B$6/N$6),N$5),0),IF(MOD($A34-1-N$10,'Feuille1-Catégories'!$F$5+1)=0,N$3,""))),"")</f>
        <v>3</v>
      </c>
      <c r="O34" s="7">
        <f ca="1">IF(AND($A34&lt;&gt;"",O$9&lt;&gt;""),IF(HLOOKUP(O$9,'Feuille1-Catégories'!$C$1:$G$2,2,FALSE)="OUI",O$3,IF(HLOOKUP(O$9,'Feuille1-Catégories'!$C$1:$G$3,3,FALSE)="OUI",OFFSET(O$3,MOD(QUOTIENT(ROW()-ROW($A$20),'Feuille1-Catégories'!$B$6/O$6),O$5),0),IF(MOD($A34-1-O$10,'Feuille1-Catégories'!$F$5+1)=0,O$3,""))),"")</f>
        <v>30</v>
      </c>
      <c r="P34" s="7">
        <f ca="1">IF(AND($A34&lt;&gt;"",P$9&lt;&gt;""),IF(HLOOKUP(P$9,'Feuille1-Catégories'!$C$1:$G$2,2,FALSE)="OUI",P$3,IF(HLOOKUP(P$9,'Feuille1-Catégories'!$C$1:$G$3,3,FALSE)="OUI",OFFSET(P$3,MOD(QUOTIENT(ROW()-ROW($A$20),'Feuille1-Catégories'!$B$6/P$6),P$5),0),IF(MOD($A34-1-P$10,'Feuille1-Catégories'!$F$5+1)=0,P$3,""))),"")</f>
        <v>0</v>
      </c>
      <c r="Q34" s="7" t="str">
        <f ca="1">IF(AND($A34&lt;&gt;"",Q$9&lt;&gt;""),IF(HLOOKUP(Q$9,'Feuille1-Catégories'!$C$1:$G$2,2,FALSE)="OUI",Q$3,IF(HLOOKUP(Q$9,'Feuille1-Catégories'!$C$1:$G$3,3,FALSE)="OUI",OFFSET(Q$3,MOD(QUOTIENT(ROW()-ROW($A$20),'Feuille1-Catégories'!$B$6/Q$6),Q$5),0),IF(MOD($A34-1-Q$10,'Feuille1-Catégories'!$F$5+1)=0,Q$3,""))),"")</f>
        <v/>
      </c>
      <c r="R34" s="7">
        <f ca="1">IF(AND($A34&lt;&gt;"",R$9&lt;&gt;""),IF(HLOOKUP(R$9,'Feuille1-Catégories'!$C$1:$G$2,2,FALSE)="OUI",R$3,IF(HLOOKUP(R$9,'Feuille1-Catégories'!$C$1:$G$3,3,FALSE)="OUI",OFFSET(R$3,MOD(QUOTIENT(ROW()-ROW($A$20),'Feuille1-Catégories'!$B$6/R$6),R$5),0),IF(MOD($A34-1-R$10,'Feuille1-Catégories'!$F$5+1)=0,R$3,""))),"")</f>
        <v>5</v>
      </c>
      <c r="S34" s="7">
        <f ca="1">IF(AND($A34&lt;&gt;"",S$9&lt;&gt;""),IF(HLOOKUP(S$9,'Feuille1-Catégories'!$C$1:$G$2,2,FALSE)="OUI",S$3,IF(HLOOKUP(S$9,'Feuille1-Catégories'!$C$1:$G$3,3,FALSE)="OUI",OFFSET(S$3,MOD(QUOTIENT(ROW()-ROW($A$20),'Feuille1-Catégories'!$B$6/S$6),S$5),0),IF(MOD($A34-1-S$10,'Feuille1-Catégories'!$F$5+1)=0,S$3,""))),"")</f>
        <v>50</v>
      </c>
      <c r="T34" s="7" t="str">
        <f ca="1">IF(AND($A34&lt;&gt;"",T$9&lt;&gt;""),IF(HLOOKUP(T$9,'Feuille1-Catégories'!$C$1:$G$2,2,FALSE)="OUI",T$3,IF(HLOOKUP(T$9,'Feuille1-Catégories'!$C$1:$G$3,3,FALSE)="OUI",OFFSET(T$3,MOD(QUOTIENT(ROW()-ROW($A$20),'Feuille1-Catégories'!$B$6/T$6),T$5),0),IF(MOD($A34-1-T$10,'Feuille1-Catégories'!$F$5+1)=0,T$3,""))),"")</f>
        <v/>
      </c>
      <c r="U34" s="7">
        <f ca="1">IF(AND($A34&lt;&gt;"",U$9&lt;&gt;""),IF(HLOOKUP(U$9,'Feuille1-Catégories'!$C$1:$G$2,2,FALSE)="OUI",U$3,IF(HLOOKUP(U$9,'Feuille1-Catégories'!$C$1:$G$3,3,FALSE)="OUI",OFFSET(U$3,MOD(QUOTIENT(ROW()-ROW($A$20),'Feuille1-Catégories'!$B$6/U$6),U$5),0),IF(MOD($A34-1-U$10,'Feuille1-Catégories'!$F$5+1)=0,U$3,""))),"")</f>
        <v>5000</v>
      </c>
      <c r="V34" s="7" t="str">
        <f ca="1">IF(AND($A34&lt;&gt;"",V$9&lt;&gt;""),IF(HLOOKUP(V$9,'Feuille1-Catégories'!$C$1:$G$2,2,FALSE)="OUI",V$3,IF(HLOOKUP(V$9,'Feuille1-Catégories'!$C$1:$G$3,3,FALSE)="OUI",OFFSET(V$3,MOD(QUOTIENT(ROW()-ROW($A$20),'Feuille1-Catégories'!$B$6/V$6),V$5),0),IF(MOD($A34-1-V$10,'Feuille1-Catégories'!$F$5+1)=0,V$3,""))),"")</f>
        <v/>
      </c>
      <c r="W34" s="7" t="str">
        <f ca="1">IF(AND($A34&lt;&gt;"",W$9&lt;&gt;""),IF(HLOOKUP(W$9,'Feuille1-Catégories'!$C$1:$G$2,2,FALSE)="OUI",W$3,IF(HLOOKUP(W$9,'Feuille1-Catégories'!$C$1:$G$3,3,FALSE)="OUI",OFFSET(W$3,MOD(QUOTIENT(ROW()-ROW($A$20),'Feuille1-Catégories'!$B$6/W$6),W$5),0),IF(MOD($A34-1-W$10,'Feuille1-Catégories'!$F$5+1)=0,W$3,""))),"")</f>
        <v/>
      </c>
      <c r="X34" s="7" t="str">
        <f ca="1">IF(AND($A34&lt;&gt;"",X$9&lt;&gt;""),IF(HLOOKUP(X$9,'Feuille1-Catégories'!$C$1:$G$2,2,FALSE)="OUI",X$3,IF(HLOOKUP(X$9,'Feuille1-Catégories'!$C$1:$G$3,3,FALSE)="OUI",OFFSET(X$3,MOD(QUOTIENT(ROW()-ROW($A$20),'Feuille1-Catégories'!$B$6/X$6),X$5),0),IF(MOD($A34-1-X$10,'Feuille1-Catégories'!$F$5+1)=0,X$3,""))),"")</f>
        <v/>
      </c>
      <c r="Y34" s="7" t="str">
        <f ca="1">IF(AND($A34&lt;&gt;"",Y$9&lt;&gt;""),IF(HLOOKUP(Y$9,'Feuille1-Catégories'!$C$1:$G$2,2,FALSE)="OUI",Y$3,IF(HLOOKUP(Y$9,'Feuille1-Catégories'!$C$1:$G$3,3,FALSE)="OUI",OFFSET(Y$3,MOD(QUOTIENT(ROW()-ROW($A$20),'Feuille1-Catégories'!$B$6/Y$6),Y$5),0),IF(MOD($A34-1-Y$10,'Feuille1-Catégories'!$F$5+1)=0,Y$3,""))),"")</f>
        <v/>
      </c>
      <c r="Z34" s="7" t="str">
        <f ca="1">IF(AND($A34&lt;&gt;"",Z$9&lt;&gt;""),IF(HLOOKUP(Z$9,'Feuille1-Catégories'!$C$1:$G$2,2,FALSE)="OUI",Z$3,IF(HLOOKUP(Z$9,'Feuille1-Catégories'!$C$1:$G$3,3,FALSE)="OUI",OFFSET(Z$3,MOD(QUOTIENT(ROW()-ROW($A$20),'Feuille1-Catégories'!$B$6/Z$6),Z$5),0),"")),"")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5" spans="1:26" ht="17" x14ac:dyDescent="0.2">
      <c r="A35" s="21">
        <f>IF(ROW()-ROW($A$19)&gt;'Feuille1-Catégories'!$B$6,"",ROW()-ROW($A$19))</f>
        <v>16</v>
      </c>
      <c r="B35" s="33">
        <f t="shared" ca="1" si="1"/>
        <v>4.3603798347873077</v>
      </c>
      <c r="C35" s="10">
        <f t="shared" ca="1" si="2"/>
        <v>8705.4</v>
      </c>
      <c r="D35" s="10">
        <f ca="1">IF('Feuille3-Coût de production'!D35&lt;&gt;"",'Feuille3-Coût de production'!D35,"")</f>
        <v>2590.6</v>
      </c>
      <c r="E35" s="10">
        <f t="shared" ca="1" si="3"/>
        <v>11296</v>
      </c>
      <c r="F35" s="7">
        <f ca="1">IF(AND($A35&lt;&gt;"",F$9&lt;&gt;""),IF(HLOOKUP(F$9,'Feuille1-Catégories'!$C$1:$G$2,2,FALSE)="OUI",F$3,IF(HLOOKUP(F$9,'Feuille1-Catégories'!$C$1:$G$3,3,FALSE)="OUI",OFFSET(F$3,MOD(QUOTIENT(ROW()-ROW($A$20),'Feuille1-Catégories'!$B$6/F$6),F$5),0),IF(MOD($A35-1-F$10,'Feuille1-Catégories'!$F$5+1)=0,F$3,""))),"")</f>
        <v>1</v>
      </c>
      <c r="G35" s="7">
        <f ca="1">IF(AND($A35&lt;&gt;"",G$9&lt;&gt;""),IF(HLOOKUP(G$9,'Feuille1-Catégories'!$C$1:$G$2,2,FALSE)="OUI",G$3,IF(HLOOKUP(G$9,'Feuille1-Catégories'!$C$1:$G$3,3,FALSE)="OUI",OFFSET(G$3,MOD(QUOTIENT(ROW()-ROW($A$20),'Feuille1-Catégories'!$B$6/G$6),G$5),0),IF(MOD($A35-1-G$10,'Feuille1-Catégories'!$F$5+1)=0,G$3,""))),"")</f>
        <v>10</v>
      </c>
      <c r="H35" s="7" t="str">
        <f ca="1">IF(AND($A35&lt;&gt;"",H$9&lt;&gt;""),IF(HLOOKUP(H$9,'Feuille1-Catégories'!$C$1:$G$2,2,FALSE)="OUI",H$3,IF(HLOOKUP(H$9,'Feuille1-Catégories'!$C$1:$G$3,3,FALSE)="OUI",OFFSET(H$3,MOD(QUOTIENT(ROW()-ROW($A$20),'Feuille1-Catégories'!$B$6/H$6),H$5),0),IF(MOD($A35-1-H$10,'Feuille1-Catégories'!$F$5+1)=0,H$3,""))),"")</f>
        <v/>
      </c>
      <c r="I35" s="7">
        <f ca="1">IF(AND($A35&lt;&gt;"",I$9&lt;&gt;""),IF(HLOOKUP(I$9,'Feuille1-Catégories'!$C$1:$G$2,2,FALSE)="OUI",I$3,IF(HLOOKUP(I$9,'Feuille1-Catégories'!$C$1:$G$3,3,FALSE)="OUI",OFFSET(I$3,MOD(QUOTIENT(ROW()-ROW($A$20),'Feuille1-Catégories'!$B$6/I$6),I$5),0),IF(MOD($A35-1-I$10,'Feuille1-Catégories'!$F$5+1)=0,I$3,""))),"")</f>
        <v>1000</v>
      </c>
      <c r="J35" s="7">
        <f ca="1">IF(AND($A35&lt;&gt;"",J$9&lt;&gt;""),IF(HLOOKUP(J$9,'Feuille1-Catégories'!$C$1:$G$2,2,FALSE)="OUI",J$3,IF(HLOOKUP(J$9,'Feuille1-Catégories'!$C$1:$G$3,3,FALSE)="OUI",OFFSET(J$3,MOD(QUOTIENT(ROW()-ROW($A$20),'Feuille1-Catégories'!$B$6/J$6),J$5),0),IF(MOD($A35-1-J$10,'Feuille1-Catégories'!$F$5+1)=0,J$3,""))),"")</f>
        <v>2</v>
      </c>
      <c r="K35" s="7" t="str">
        <f ca="1">IF(AND($A35&lt;&gt;"",K$9&lt;&gt;""),IF(HLOOKUP(K$9,'Feuille1-Catégories'!$C$1:$G$2,2,FALSE)="OUI",K$3,IF(HLOOKUP(K$9,'Feuille1-Catégories'!$C$1:$G$3,3,FALSE)="OUI",OFFSET(K$3,MOD(QUOTIENT(ROW()-ROW($A$20),'Feuille1-Catégories'!$B$6/K$6),K$5),0),IF(MOD($A35-1-K$10,'Feuille1-Catégories'!$F$5+1)=0,K$3,""))),"")</f>
        <v/>
      </c>
      <c r="L35" s="7">
        <f ca="1">IF(AND($A35&lt;&gt;"",L$9&lt;&gt;""),IF(HLOOKUP(L$9,'Feuille1-Catégories'!$C$1:$G$2,2,FALSE)="OUI",L$3,IF(HLOOKUP(L$9,'Feuille1-Catégories'!$C$1:$G$3,3,FALSE)="OUI",OFFSET(L$3,MOD(QUOTIENT(ROW()-ROW($A$20),'Feuille1-Catégories'!$B$6/L$6),L$5),0),IF(MOD($A35-1-L$10,'Feuille1-Catégories'!$F$5+1)=0,L$3,""))),"")</f>
        <v>200</v>
      </c>
      <c r="M35" s="7">
        <f ca="1">IF(AND($A35&lt;&gt;"",M$9&lt;&gt;""),IF(HLOOKUP(M$9,'Feuille1-Catégories'!$C$1:$G$2,2,FALSE)="OUI",M$3,IF(HLOOKUP(M$9,'Feuille1-Catégories'!$C$1:$G$3,3,FALSE)="OUI",OFFSET(M$3,MOD(QUOTIENT(ROW()-ROW($A$20),'Feuille1-Catégories'!$B$6/M$6),M$5),0),IF(MOD($A35-1-M$10,'Feuille1-Catégories'!$F$5+1)=0,M$3,""))),"")</f>
        <v>2000</v>
      </c>
      <c r="N35" s="7">
        <f ca="1">IF(AND($A35&lt;&gt;"",N$9&lt;&gt;""),IF(HLOOKUP(N$9,'Feuille1-Catégories'!$C$1:$G$2,2,FALSE)="OUI",N$3,IF(HLOOKUP(N$9,'Feuille1-Catégories'!$C$1:$G$3,3,FALSE)="OUI",OFFSET(N$3,MOD(QUOTIENT(ROW()-ROW($A$20),'Feuille1-Catégories'!$B$6/N$6),N$5),0),IF(MOD($A35-1-N$10,'Feuille1-Catégories'!$F$5+1)=0,N$3,""))),"")</f>
        <v>3</v>
      </c>
      <c r="O35" s="7">
        <f ca="1">IF(AND($A35&lt;&gt;"",O$9&lt;&gt;""),IF(HLOOKUP(O$9,'Feuille1-Catégories'!$C$1:$G$2,2,FALSE)="OUI",O$3,IF(HLOOKUP(O$9,'Feuille1-Catégories'!$C$1:$G$3,3,FALSE)="OUI",OFFSET(O$3,MOD(QUOTIENT(ROW()-ROW($A$20),'Feuille1-Catégories'!$B$6/O$6),O$5),0),IF(MOD($A35-1-O$10,'Feuille1-Catégories'!$F$5+1)=0,O$3,""))),"")</f>
        <v>30</v>
      </c>
      <c r="P35" s="7">
        <f ca="1">IF(AND($A35&lt;&gt;"",P$9&lt;&gt;""),IF(HLOOKUP(P$9,'Feuille1-Catégories'!$C$1:$G$2,2,FALSE)="OUI",P$3,IF(HLOOKUP(P$9,'Feuille1-Catégories'!$C$1:$G$3,3,FALSE)="OUI",OFFSET(P$3,MOD(QUOTIENT(ROW()-ROW($A$20),'Feuille1-Catégories'!$B$6/P$6),P$5),0),IF(MOD($A35-1-P$10,'Feuille1-Catégories'!$F$5+1)=0,P$3,""))),"")</f>
        <v>0</v>
      </c>
      <c r="Q35" s="7">
        <f ca="1">IF(AND($A35&lt;&gt;"",Q$9&lt;&gt;""),IF(HLOOKUP(Q$9,'Feuille1-Catégories'!$C$1:$G$2,2,FALSE)="OUI",Q$3,IF(HLOOKUP(Q$9,'Feuille1-Catégories'!$C$1:$G$3,3,FALSE)="OUI",OFFSET(Q$3,MOD(QUOTIENT(ROW()-ROW($A$20),'Feuille1-Catégories'!$B$6/Q$6),Q$5),0),IF(MOD($A35-1-Q$10,'Feuille1-Catégories'!$F$5+1)=0,Q$3,""))),"")</f>
        <v>3000</v>
      </c>
      <c r="R35" s="7">
        <f ca="1">IF(AND($A35&lt;&gt;"",R$9&lt;&gt;""),IF(HLOOKUP(R$9,'Feuille1-Catégories'!$C$1:$G$2,2,FALSE)="OUI",R$3,IF(HLOOKUP(R$9,'Feuille1-Catégories'!$C$1:$G$3,3,FALSE)="OUI",OFFSET(R$3,MOD(QUOTIENT(ROW()-ROW($A$20),'Feuille1-Catégories'!$B$6/R$6),R$5),0),IF(MOD($A35-1-R$10,'Feuille1-Catégories'!$F$5+1)=0,R$3,""))),"")</f>
        <v>0</v>
      </c>
      <c r="S35" s="7">
        <f ca="1">IF(AND($A35&lt;&gt;"",S$9&lt;&gt;""),IF(HLOOKUP(S$9,'Feuille1-Catégories'!$C$1:$G$2,2,FALSE)="OUI",S$3,IF(HLOOKUP(S$9,'Feuille1-Catégories'!$C$1:$G$3,3,FALSE)="OUI",OFFSET(S$3,MOD(QUOTIENT(ROW()-ROW($A$20),'Feuille1-Catégories'!$B$6/S$6),S$5),0),IF(MOD($A35-1-S$10,'Feuille1-Catégories'!$F$5+1)=0,S$3,""))),"")</f>
        <v>50</v>
      </c>
      <c r="T35" s="7" t="str">
        <f ca="1">IF(AND($A35&lt;&gt;"",T$9&lt;&gt;""),IF(HLOOKUP(T$9,'Feuille1-Catégories'!$C$1:$G$2,2,FALSE)="OUI",T$3,IF(HLOOKUP(T$9,'Feuille1-Catégories'!$C$1:$G$3,3,FALSE)="OUI",OFFSET(T$3,MOD(QUOTIENT(ROW()-ROW($A$20),'Feuille1-Catégories'!$B$6/T$6),T$5),0),IF(MOD($A35-1-T$10,'Feuille1-Catégories'!$F$5+1)=0,T$3,""))),"")</f>
        <v/>
      </c>
      <c r="U35" s="7">
        <f ca="1">IF(AND($A35&lt;&gt;"",U$9&lt;&gt;""),IF(HLOOKUP(U$9,'Feuille1-Catégories'!$C$1:$G$2,2,FALSE)="OUI",U$3,IF(HLOOKUP(U$9,'Feuille1-Catégories'!$C$1:$G$3,3,FALSE)="OUI",OFFSET(U$3,MOD(QUOTIENT(ROW()-ROW($A$20),'Feuille1-Catégories'!$B$6/U$6),U$5),0),IF(MOD($A35-1-U$10,'Feuille1-Catégories'!$F$5+1)=0,U$3,""))),"")</f>
        <v>5000</v>
      </c>
      <c r="V35" s="7" t="str">
        <f ca="1">IF(AND($A35&lt;&gt;"",V$9&lt;&gt;""),IF(HLOOKUP(V$9,'Feuille1-Catégories'!$C$1:$G$2,2,FALSE)="OUI",V$3,IF(HLOOKUP(V$9,'Feuille1-Catégories'!$C$1:$G$3,3,FALSE)="OUI",OFFSET(V$3,MOD(QUOTIENT(ROW()-ROW($A$20),'Feuille1-Catégories'!$B$6/V$6),V$5),0),IF(MOD($A35-1-V$10,'Feuille1-Catégories'!$F$5+1)=0,V$3,""))),"")</f>
        <v/>
      </c>
      <c r="W35" s="7" t="str">
        <f ca="1">IF(AND($A35&lt;&gt;"",W$9&lt;&gt;""),IF(HLOOKUP(W$9,'Feuille1-Catégories'!$C$1:$G$2,2,FALSE)="OUI",W$3,IF(HLOOKUP(W$9,'Feuille1-Catégories'!$C$1:$G$3,3,FALSE)="OUI",OFFSET(W$3,MOD(QUOTIENT(ROW()-ROW($A$20),'Feuille1-Catégories'!$B$6/W$6),W$5),0),IF(MOD($A35-1-W$10,'Feuille1-Catégories'!$F$5+1)=0,W$3,""))),"")</f>
        <v/>
      </c>
      <c r="X35" s="7" t="str">
        <f ca="1">IF(AND($A35&lt;&gt;"",X$9&lt;&gt;""),IF(HLOOKUP(X$9,'Feuille1-Catégories'!$C$1:$G$2,2,FALSE)="OUI",X$3,IF(HLOOKUP(X$9,'Feuille1-Catégories'!$C$1:$G$3,3,FALSE)="OUI",OFFSET(X$3,MOD(QUOTIENT(ROW()-ROW($A$20),'Feuille1-Catégories'!$B$6/X$6),X$5),0),IF(MOD($A35-1-X$10,'Feuille1-Catégories'!$F$5+1)=0,X$3,""))),"")</f>
        <v/>
      </c>
      <c r="Y35" s="7" t="str">
        <f ca="1">IF(AND($A35&lt;&gt;"",Y$9&lt;&gt;""),IF(HLOOKUP(Y$9,'Feuille1-Catégories'!$C$1:$G$2,2,FALSE)="OUI",Y$3,IF(HLOOKUP(Y$9,'Feuille1-Catégories'!$C$1:$G$3,3,FALSE)="OUI",OFFSET(Y$3,MOD(QUOTIENT(ROW()-ROW($A$20),'Feuille1-Catégories'!$B$6/Y$6),Y$5),0),IF(MOD($A35-1-Y$10,'Feuille1-Catégories'!$F$5+1)=0,Y$3,""))),"")</f>
        <v/>
      </c>
      <c r="Z35" s="7" t="str">
        <f ca="1">IF(AND($A35&lt;&gt;"",Z$9&lt;&gt;""),IF(HLOOKUP(Z$9,'Feuille1-Catégories'!$C$1:$G$2,2,FALSE)="OUI",Z$3,IF(HLOOKUP(Z$9,'Feuille1-Catégories'!$C$1:$G$3,3,FALSE)="OUI",OFFSET(Z$3,MOD(QUOTIENT(ROW()-ROW($A$20),'Feuille1-Catégories'!$B$6/Z$6),Z$5),0),"")),"")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6" spans="1:26" ht="17" x14ac:dyDescent="0.2">
      <c r="A36" s="21">
        <f>IF(ROW()-ROW($A$19)&gt;'Feuille1-Catégories'!$B$6,"",ROW()-ROW($A$19))</f>
        <v>17</v>
      </c>
      <c r="B36" s="33">
        <f t="shared" ca="1" si="1"/>
        <v>4.1873750357040844</v>
      </c>
      <c r="C36" s="10">
        <f t="shared" ca="1" si="2"/>
        <v>6695.4</v>
      </c>
      <c r="D36" s="10">
        <f ca="1">IF('Feuille3-Coût de production'!D36&lt;&gt;"",'Feuille3-Coût de production'!D36,"")</f>
        <v>2100.6</v>
      </c>
      <c r="E36" s="10">
        <f t="shared" ca="1" si="3"/>
        <v>8796</v>
      </c>
      <c r="F36" s="7">
        <f ca="1">IF(AND($A36&lt;&gt;"",F$9&lt;&gt;""),IF(HLOOKUP(F$9,'Feuille1-Catégories'!$C$1:$G$2,2,FALSE)="OUI",F$3,IF(HLOOKUP(F$9,'Feuille1-Catégories'!$C$1:$G$3,3,FALSE)="OUI",OFFSET(F$3,MOD(QUOTIENT(ROW()-ROW($A$20),'Feuille1-Catégories'!$B$6/F$6),F$5),0),IF(MOD($A36-1-F$10,'Feuille1-Catégories'!$F$5+1)=0,F$3,""))),"")</f>
        <v>1</v>
      </c>
      <c r="G36" s="7">
        <f ca="1">IF(AND($A36&lt;&gt;"",G$9&lt;&gt;""),IF(HLOOKUP(G$9,'Feuille1-Catégories'!$C$1:$G$2,2,FALSE)="OUI",G$3,IF(HLOOKUP(G$9,'Feuille1-Catégories'!$C$1:$G$3,3,FALSE)="OUI",OFFSET(G$3,MOD(QUOTIENT(ROW()-ROW($A$20),'Feuille1-Catégories'!$B$6/G$6),G$5),0),IF(MOD($A36-1-G$10,'Feuille1-Catégories'!$F$5+1)=0,G$3,""))),"")</f>
        <v>10</v>
      </c>
      <c r="H36" s="7" t="str">
        <f ca="1">IF(AND($A36&lt;&gt;"",H$9&lt;&gt;""),IF(HLOOKUP(H$9,'Feuille1-Catégories'!$C$1:$G$2,2,FALSE)="OUI",H$3,IF(HLOOKUP(H$9,'Feuille1-Catégories'!$C$1:$G$3,3,FALSE)="OUI",OFFSET(H$3,MOD(QUOTIENT(ROW()-ROW($A$20),'Feuille1-Catégories'!$B$6/H$6),H$5),0),IF(MOD($A36-1-H$10,'Feuille1-Catégories'!$F$5+1)=0,H$3,""))),"")</f>
        <v/>
      </c>
      <c r="I36" s="7">
        <f ca="1">IF(AND($A36&lt;&gt;"",I$9&lt;&gt;""),IF(HLOOKUP(I$9,'Feuille1-Catégories'!$C$1:$G$2,2,FALSE)="OUI",I$3,IF(HLOOKUP(I$9,'Feuille1-Catégories'!$C$1:$G$3,3,FALSE)="OUI",OFFSET(I$3,MOD(QUOTIENT(ROW()-ROW($A$20),'Feuille1-Catégories'!$B$6/I$6),I$5),0),IF(MOD($A36-1-I$10,'Feuille1-Catégories'!$F$5+1)=0,I$3,""))),"")</f>
        <v>1000</v>
      </c>
      <c r="J36" s="7">
        <f ca="1">IF(AND($A36&lt;&gt;"",J$9&lt;&gt;""),IF(HLOOKUP(J$9,'Feuille1-Catégories'!$C$1:$G$2,2,FALSE)="OUI",J$3,IF(HLOOKUP(J$9,'Feuille1-Catégories'!$C$1:$G$3,3,FALSE)="OUI",OFFSET(J$3,MOD(QUOTIENT(ROW()-ROW($A$20),'Feuille1-Catégories'!$B$6/J$6),J$5),0),IF(MOD($A36-1-J$10,'Feuille1-Catégories'!$F$5+1)=0,J$3,""))),"")</f>
        <v>2</v>
      </c>
      <c r="K36" s="7" t="str">
        <f ca="1">IF(AND($A36&lt;&gt;"",K$9&lt;&gt;""),IF(HLOOKUP(K$9,'Feuille1-Catégories'!$C$1:$G$2,2,FALSE)="OUI",K$3,IF(HLOOKUP(K$9,'Feuille1-Catégories'!$C$1:$G$3,3,FALSE)="OUI",OFFSET(K$3,MOD(QUOTIENT(ROW()-ROW($A$20),'Feuille1-Catégories'!$B$6/K$6),K$5),0),IF(MOD($A36-1-K$10,'Feuille1-Catégories'!$F$5+1)=0,K$3,""))),"")</f>
        <v/>
      </c>
      <c r="L36" s="7">
        <f ca="1">IF(AND($A36&lt;&gt;"",L$9&lt;&gt;""),IF(HLOOKUP(L$9,'Feuille1-Catégories'!$C$1:$G$2,2,FALSE)="OUI",L$3,IF(HLOOKUP(L$9,'Feuille1-Catégories'!$C$1:$G$3,3,FALSE)="OUI",OFFSET(L$3,MOD(QUOTIENT(ROW()-ROW($A$20),'Feuille1-Catégories'!$B$6/L$6),L$5),0),IF(MOD($A36-1-L$10,'Feuille1-Catégories'!$F$5+1)=0,L$3,""))),"")</f>
        <v>200</v>
      </c>
      <c r="M36" s="7">
        <f ca="1">IF(AND($A36&lt;&gt;"",M$9&lt;&gt;""),IF(HLOOKUP(M$9,'Feuille1-Catégories'!$C$1:$G$2,2,FALSE)="OUI",M$3,IF(HLOOKUP(M$9,'Feuille1-Catégories'!$C$1:$G$3,3,FALSE)="OUI",OFFSET(M$3,MOD(QUOTIENT(ROW()-ROW($A$20),'Feuille1-Catégories'!$B$6/M$6),M$5),0),IF(MOD($A36-1-M$10,'Feuille1-Catégories'!$F$5+1)=0,M$3,""))),"")</f>
        <v>2000</v>
      </c>
      <c r="N36" s="7">
        <f ca="1">IF(AND($A36&lt;&gt;"",N$9&lt;&gt;""),IF(HLOOKUP(N$9,'Feuille1-Catégories'!$C$1:$G$2,2,FALSE)="OUI",N$3,IF(HLOOKUP(N$9,'Feuille1-Catégories'!$C$1:$G$3,3,FALSE)="OUI",OFFSET(N$3,MOD(QUOTIENT(ROW()-ROW($A$20),'Feuille1-Catégories'!$B$6/N$6),N$5),0),IF(MOD($A36-1-N$10,'Feuille1-Catégories'!$F$5+1)=0,N$3,""))),"")</f>
        <v>3</v>
      </c>
      <c r="O36" s="7">
        <f ca="1">IF(AND($A36&lt;&gt;"",O$9&lt;&gt;""),IF(HLOOKUP(O$9,'Feuille1-Catégories'!$C$1:$G$2,2,FALSE)="OUI",O$3,IF(HLOOKUP(O$9,'Feuille1-Catégories'!$C$1:$G$3,3,FALSE)="OUI",OFFSET(O$3,MOD(QUOTIENT(ROW()-ROW($A$20),'Feuille1-Catégories'!$B$6/O$6),O$5),0),IF(MOD($A36-1-O$10,'Feuille1-Catégories'!$F$5+1)=0,O$3,""))),"")</f>
        <v>30</v>
      </c>
      <c r="P36" s="7">
        <f ca="1">IF(AND($A36&lt;&gt;"",P$9&lt;&gt;""),IF(HLOOKUP(P$9,'Feuille1-Catégories'!$C$1:$G$2,2,FALSE)="OUI",P$3,IF(HLOOKUP(P$9,'Feuille1-Catégories'!$C$1:$G$3,3,FALSE)="OUI",OFFSET(P$3,MOD(QUOTIENT(ROW()-ROW($A$20),'Feuille1-Catégories'!$B$6/P$6),P$5),0),IF(MOD($A36-1-P$10,'Feuille1-Catégories'!$F$5+1)=0,P$3,""))),"")</f>
        <v>0</v>
      </c>
      <c r="Q36" s="7" t="str">
        <f ca="1">IF(AND($A36&lt;&gt;"",Q$9&lt;&gt;""),IF(HLOOKUP(Q$9,'Feuille1-Catégories'!$C$1:$G$2,2,FALSE)="OUI",Q$3,IF(HLOOKUP(Q$9,'Feuille1-Catégories'!$C$1:$G$3,3,FALSE)="OUI",OFFSET(Q$3,MOD(QUOTIENT(ROW()-ROW($A$20),'Feuille1-Catégories'!$B$6/Q$6),Q$5),0),IF(MOD($A36-1-Q$10,'Feuille1-Catégories'!$F$5+1)=0,Q$3,""))),"")</f>
        <v/>
      </c>
      <c r="R36" s="7">
        <f ca="1">IF(AND($A36&lt;&gt;"",R$9&lt;&gt;""),IF(HLOOKUP(R$9,'Feuille1-Catégories'!$C$1:$G$2,2,FALSE)="OUI",R$3,IF(HLOOKUP(R$9,'Feuille1-Catégories'!$C$1:$G$3,3,FALSE)="OUI",OFFSET(R$3,MOD(QUOTIENT(ROW()-ROW($A$20),'Feuille1-Catégories'!$B$6/R$6),R$5),0),IF(MOD($A36-1-R$10,'Feuille1-Catégories'!$F$5+1)=0,R$3,""))),"")</f>
        <v>0</v>
      </c>
      <c r="S36" s="7">
        <f ca="1">IF(AND($A36&lt;&gt;"",S$9&lt;&gt;""),IF(HLOOKUP(S$9,'Feuille1-Catégories'!$C$1:$G$2,2,FALSE)="OUI",S$3,IF(HLOOKUP(S$9,'Feuille1-Catégories'!$C$1:$G$3,3,FALSE)="OUI",OFFSET(S$3,MOD(QUOTIENT(ROW()-ROW($A$20),'Feuille1-Catégories'!$B$6/S$6),S$5),0),IF(MOD($A36-1-S$10,'Feuille1-Catégories'!$F$5+1)=0,S$3,""))),"")</f>
        <v>50</v>
      </c>
      <c r="T36" s="7">
        <f ca="1">IF(AND($A36&lt;&gt;"",T$9&lt;&gt;""),IF(HLOOKUP(T$9,'Feuille1-Catégories'!$C$1:$G$2,2,FALSE)="OUI",T$3,IF(HLOOKUP(T$9,'Feuille1-Catégories'!$C$1:$G$3,3,FALSE)="OUI",OFFSET(T$3,MOD(QUOTIENT(ROW()-ROW($A$20),'Feuille1-Catégories'!$B$6/T$6),T$5),0),IF(MOD($A36-1-T$10,'Feuille1-Catégories'!$F$5+1)=0,T$3,""))),"")</f>
        <v>500</v>
      </c>
      <c r="U36" s="7">
        <f ca="1">IF(AND($A36&lt;&gt;"",U$9&lt;&gt;""),IF(HLOOKUP(U$9,'Feuille1-Catégories'!$C$1:$G$2,2,FALSE)="OUI",U$3,IF(HLOOKUP(U$9,'Feuille1-Catégories'!$C$1:$G$3,3,FALSE)="OUI",OFFSET(U$3,MOD(QUOTIENT(ROW()-ROW($A$20),'Feuille1-Catégories'!$B$6/U$6),U$5),0),IF(MOD($A36-1-U$10,'Feuille1-Catégories'!$F$5+1)=0,U$3,""))),"")</f>
        <v>5000</v>
      </c>
      <c r="V36" s="7" t="str">
        <f ca="1">IF(AND($A36&lt;&gt;"",V$9&lt;&gt;""),IF(HLOOKUP(V$9,'Feuille1-Catégories'!$C$1:$G$2,2,FALSE)="OUI",V$3,IF(HLOOKUP(V$9,'Feuille1-Catégories'!$C$1:$G$3,3,FALSE)="OUI",OFFSET(V$3,MOD(QUOTIENT(ROW()-ROW($A$20),'Feuille1-Catégories'!$B$6/V$6),V$5),0),IF(MOD($A36-1-V$10,'Feuille1-Catégories'!$F$5+1)=0,V$3,""))),"")</f>
        <v/>
      </c>
      <c r="W36" s="7" t="str">
        <f ca="1">IF(AND($A36&lt;&gt;"",W$9&lt;&gt;""),IF(HLOOKUP(W$9,'Feuille1-Catégories'!$C$1:$G$2,2,FALSE)="OUI",W$3,IF(HLOOKUP(W$9,'Feuille1-Catégories'!$C$1:$G$3,3,FALSE)="OUI",OFFSET(W$3,MOD(QUOTIENT(ROW()-ROW($A$20),'Feuille1-Catégories'!$B$6/W$6),W$5),0),IF(MOD($A36-1-W$10,'Feuille1-Catégories'!$F$5+1)=0,W$3,""))),"")</f>
        <v/>
      </c>
      <c r="X36" s="7" t="str">
        <f ca="1">IF(AND($A36&lt;&gt;"",X$9&lt;&gt;""),IF(HLOOKUP(X$9,'Feuille1-Catégories'!$C$1:$G$2,2,FALSE)="OUI",X$3,IF(HLOOKUP(X$9,'Feuille1-Catégories'!$C$1:$G$3,3,FALSE)="OUI",OFFSET(X$3,MOD(QUOTIENT(ROW()-ROW($A$20),'Feuille1-Catégories'!$B$6/X$6),X$5),0),IF(MOD($A36-1-X$10,'Feuille1-Catégories'!$F$5+1)=0,X$3,""))),"")</f>
        <v/>
      </c>
      <c r="Y36" s="7" t="str">
        <f ca="1">IF(AND($A36&lt;&gt;"",Y$9&lt;&gt;""),IF(HLOOKUP(Y$9,'Feuille1-Catégories'!$C$1:$G$2,2,FALSE)="OUI",Y$3,IF(HLOOKUP(Y$9,'Feuille1-Catégories'!$C$1:$G$3,3,FALSE)="OUI",OFFSET(Y$3,MOD(QUOTIENT(ROW()-ROW($A$20),'Feuille1-Catégories'!$B$6/Y$6),Y$5),0),IF(MOD($A36-1-Y$10,'Feuille1-Catégories'!$F$5+1)=0,Y$3,""))),"")</f>
        <v/>
      </c>
      <c r="Z36" s="7" t="str">
        <f ca="1">IF(AND($A36&lt;&gt;"",Z$9&lt;&gt;""),IF(HLOOKUP(Z$9,'Feuille1-Catégories'!$C$1:$G$2,2,FALSE)="OUI",Z$3,IF(HLOOKUP(Z$9,'Feuille1-Catégories'!$C$1:$G$3,3,FALSE)="OUI",OFFSET(Z$3,MOD(QUOTIENT(ROW()-ROW($A$20),'Feuille1-Catégories'!$B$6/Z$6),Z$5),0),"")),"")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7" spans="1:26" ht="17" x14ac:dyDescent="0.2">
      <c r="A37" s="21">
        <f>IF(ROW()-ROW($A$19)&gt;'Feuille1-Catégories'!$B$6,"",ROW()-ROW($A$19))</f>
        <v>18</v>
      </c>
      <c r="B37" s="33">
        <f t="shared" ca="1" si="1"/>
        <v>3.9222647855741384</v>
      </c>
      <c r="C37" s="10">
        <f t="shared" ca="1" si="2"/>
        <v>6255.4</v>
      </c>
      <c r="D37" s="10">
        <f ca="1">IF('Feuille3-Coût de production'!D37&lt;&gt;"",'Feuille3-Coût de production'!D37,"")</f>
        <v>2140.6</v>
      </c>
      <c r="E37" s="10">
        <f t="shared" ca="1" si="3"/>
        <v>8396</v>
      </c>
      <c r="F37" s="7">
        <f ca="1">IF(AND($A37&lt;&gt;"",F$9&lt;&gt;""),IF(HLOOKUP(F$9,'Feuille1-Catégories'!$C$1:$G$2,2,FALSE)="OUI",F$3,IF(HLOOKUP(F$9,'Feuille1-Catégories'!$C$1:$G$3,3,FALSE)="OUI",OFFSET(F$3,MOD(QUOTIENT(ROW()-ROW($A$20),'Feuille1-Catégories'!$B$6/F$6),F$5),0),IF(MOD($A37-1-F$10,'Feuille1-Catégories'!$F$5+1)=0,F$3,""))),"")</f>
        <v>1</v>
      </c>
      <c r="G37" s="7">
        <f ca="1">IF(AND($A37&lt;&gt;"",G$9&lt;&gt;""),IF(HLOOKUP(G$9,'Feuille1-Catégories'!$C$1:$G$2,2,FALSE)="OUI",G$3,IF(HLOOKUP(G$9,'Feuille1-Catégories'!$C$1:$G$3,3,FALSE)="OUI",OFFSET(G$3,MOD(QUOTIENT(ROW()-ROW($A$20),'Feuille1-Catégories'!$B$6/G$6),G$5),0),IF(MOD($A37-1-G$10,'Feuille1-Catégories'!$F$5+1)=0,G$3,""))),"")</f>
        <v>10</v>
      </c>
      <c r="H37" s="7">
        <f ca="1">IF(AND($A37&lt;&gt;"",H$9&lt;&gt;""),IF(HLOOKUP(H$9,'Feuille1-Catégories'!$C$1:$G$2,2,FALSE)="OUI",H$3,IF(HLOOKUP(H$9,'Feuille1-Catégories'!$C$1:$G$3,3,FALSE)="OUI",OFFSET(H$3,MOD(QUOTIENT(ROW()-ROW($A$20),'Feuille1-Catégories'!$B$6/H$6),H$5),0),IF(MOD($A37-1-H$10,'Feuille1-Catégories'!$F$5+1)=0,H$3,""))),"")</f>
        <v>100</v>
      </c>
      <c r="I37" s="7">
        <f ca="1">IF(AND($A37&lt;&gt;"",I$9&lt;&gt;""),IF(HLOOKUP(I$9,'Feuille1-Catégories'!$C$1:$G$2,2,FALSE)="OUI",I$3,IF(HLOOKUP(I$9,'Feuille1-Catégories'!$C$1:$G$3,3,FALSE)="OUI",OFFSET(I$3,MOD(QUOTIENT(ROW()-ROW($A$20),'Feuille1-Catégories'!$B$6/I$6),I$5),0),IF(MOD($A37-1-I$10,'Feuille1-Catégories'!$F$5+1)=0,I$3,""))),"")</f>
        <v>1000</v>
      </c>
      <c r="J37" s="7">
        <f ca="1">IF(AND($A37&lt;&gt;"",J$9&lt;&gt;""),IF(HLOOKUP(J$9,'Feuille1-Catégories'!$C$1:$G$2,2,FALSE)="OUI",J$3,IF(HLOOKUP(J$9,'Feuille1-Catégories'!$C$1:$G$3,3,FALSE)="OUI",OFFSET(J$3,MOD(QUOTIENT(ROW()-ROW($A$20),'Feuille1-Catégories'!$B$6/J$6),J$5),0),IF(MOD($A37-1-J$10,'Feuille1-Catégories'!$F$5+1)=0,J$3,""))),"")</f>
        <v>2</v>
      </c>
      <c r="K37" s="7" t="str">
        <f ca="1">IF(AND($A37&lt;&gt;"",K$9&lt;&gt;""),IF(HLOOKUP(K$9,'Feuille1-Catégories'!$C$1:$G$2,2,FALSE)="OUI",K$3,IF(HLOOKUP(K$9,'Feuille1-Catégories'!$C$1:$G$3,3,FALSE)="OUI",OFFSET(K$3,MOD(QUOTIENT(ROW()-ROW($A$20),'Feuille1-Catégories'!$B$6/K$6),K$5),0),IF(MOD($A37-1-K$10,'Feuille1-Catégories'!$F$5+1)=0,K$3,""))),"")</f>
        <v/>
      </c>
      <c r="L37" s="7">
        <f ca="1">IF(AND($A37&lt;&gt;"",L$9&lt;&gt;""),IF(HLOOKUP(L$9,'Feuille1-Catégories'!$C$1:$G$2,2,FALSE)="OUI",L$3,IF(HLOOKUP(L$9,'Feuille1-Catégories'!$C$1:$G$3,3,FALSE)="OUI",OFFSET(L$3,MOD(QUOTIENT(ROW()-ROW($A$20),'Feuille1-Catégories'!$B$6/L$6),L$5),0),IF(MOD($A37-1-L$10,'Feuille1-Catégories'!$F$5+1)=0,L$3,""))),"")</f>
        <v>200</v>
      </c>
      <c r="M37" s="7">
        <f ca="1">IF(AND($A37&lt;&gt;"",M$9&lt;&gt;""),IF(HLOOKUP(M$9,'Feuille1-Catégories'!$C$1:$G$2,2,FALSE)="OUI",M$3,IF(HLOOKUP(M$9,'Feuille1-Catégories'!$C$1:$G$3,3,FALSE)="OUI",OFFSET(M$3,MOD(QUOTIENT(ROW()-ROW($A$20),'Feuille1-Catégories'!$B$6/M$6),M$5),0),IF(MOD($A37-1-M$10,'Feuille1-Catégories'!$F$5+1)=0,M$3,""))),"")</f>
        <v>2000</v>
      </c>
      <c r="N37" s="7">
        <f ca="1">IF(AND($A37&lt;&gt;"",N$9&lt;&gt;""),IF(HLOOKUP(N$9,'Feuille1-Catégories'!$C$1:$G$2,2,FALSE)="OUI",N$3,IF(HLOOKUP(N$9,'Feuille1-Catégories'!$C$1:$G$3,3,FALSE)="OUI",OFFSET(N$3,MOD(QUOTIENT(ROW()-ROW($A$20),'Feuille1-Catégories'!$B$6/N$6),N$5),0),IF(MOD($A37-1-N$10,'Feuille1-Catégories'!$F$5+1)=0,N$3,""))),"")</f>
        <v>3</v>
      </c>
      <c r="O37" s="7">
        <f ca="1">IF(AND($A37&lt;&gt;"",O$9&lt;&gt;""),IF(HLOOKUP(O$9,'Feuille1-Catégories'!$C$1:$G$2,2,FALSE)="OUI",O$3,IF(HLOOKUP(O$9,'Feuille1-Catégories'!$C$1:$G$3,3,FALSE)="OUI",OFFSET(O$3,MOD(QUOTIENT(ROW()-ROW($A$20),'Feuille1-Catégories'!$B$6/O$6),O$5),0),IF(MOD($A37-1-O$10,'Feuille1-Catégories'!$F$5+1)=0,O$3,""))),"")</f>
        <v>30</v>
      </c>
      <c r="P37" s="7">
        <f ca="1">IF(AND($A37&lt;&gt;"",P$9&lt;&gt;""),IF(HLOOKUP(P$9,'Feuille1-Catégories'!$C$1:$G$2,2,FALSE)="OUI",P$3,IF(HLOOKUP(P$9,'Feuille1-Catégories'!$C$1:$G$3,3,FALSE)="OUI",OFFSET(P$3,MOD(QUOTIENT(ROW()-ROW($A$20),'Feuille1-Catégories'!$B$6/P$6),P$5),0),IF(MOD($A37-1-P$10,'Feuille1-Catégories'!$F$5+1)=0,P$3,""))),"")</f>
        <v>0</v>
      </c>
      <c r="Q37" s="7" t="str">
        <f ca="1">IF(AND($A37&lt;&gt;"",Q$9&lt;&gt;""),IF(HLOOKUP(Q$9,'Feuille1-Catégories'!$C$1:$G$2,2,FALSE)="OUI",Q$3,IF(HLOOKUP(Q$9,'Feuille1-Catégories'!$C$1:$G$3,3,FALSE)="OUI",OFFSET(Q$3,MOD(QUOTIENT(ROW()-ROW($A$20),'Feuille1-Catégories'!$B$6/Q$6),Q$5),0),IF(MOD($A37-1-Q$10,'Feuille1-Catégories'!$F$5+1)=0,Q$3,""))),"")</f>
        <v/>
      </c>
      <c r="R37" s="7">
        <f ca="1">IF(AND($A37&lt;&gt;"",R$9&lt;&gt;""),IF(HLOOKUP(R$9,'Feuille1-Catégories'!$C$1:$G$2,2,FALSE)="OUI",R$3,IF(HLOOKUP(R$9,'Feuille1-Catégories'!$C$1:$G$3,3,FALSE)="OUI",OFFSET(R$3,MOD(QUOTIENT(ROW()-ROW($A$20),'Feuille1-Catégories'!$B$6/R$6),R$5),0),IF(MOD($A37-1-R$10,'Feuille1-Catégories'!$F$5+1)=0,R$3,""))),"")</f>
        <v>0</v>
      </c>
      <c r="S37" s="7">
        <f ca="1">IF(AND($A37&lt;&gt;"",S$9&lt;&gt;""),IF(HLOOKUP(S$9,'Feuille1-Catégories'!$C$1:$G$2,2,FALSE)="OUI",S$3,IF(HLOOKUP(S$9,'Feuille1-Catégories'!$C$1:$G$3,3,FALSE)="OUI",OFFSET(S$3,MOD(QUOTIENT(ROW()-ROW($A$20),'Feuille1-Catégories'!$B$6/S$6),S$5),0),IF(MOD($A37-1-S$10,'Feuille1-Catégories'!$F$5+1)=0,S$3,""))),"")</f>
        <v>50</v>
      </c>
      <c r="T37" s="7" t="str">
        <f ca="1">IF(AND($A37&lt;&gt;"",T$9&lt;&gt;""),IF(HLOOKUP(T$9,'Feuille1-Catégories'!$C$1:$G$2,2,FALSE)="OUI",T$3,IF(HLOOKUP(T$9,'Feuille1-Catégories'!$C$1:$G$3,3,FALSE)="OUI",OFFSET(T$3,MOD(QUOTIENT(ROW()-ROW($A$20),'Feuille1-Catégories'!$B$6/T$6),T$5),0),IF(MOD($A37-1-T$10,'Feuille1-Catégories'!$F$5+1)=0,T$3,""))),"")</f>
        <v/>
      </c>
      <c r="U37" s="7">
        <f ca="1">IF(AND($A37&lt;&gt;"",U$9&lt;&gt;""),IF(HLOOKUP(U$9,'Feuille1-Catégories'!$C$1:$G$2,2,FALSE)="OUI",U$3,IF(HLOOKUP(U$9,'Feuille1-Catégories'!$C$1:$G$3,3,FALSE)="OUI",OFFSET(U$3,MOD(QUOTIENT(ROW()-ROW($A$20),'Feuille1-Catégories'!$B$6/U$6),U$5),0),IF(MOD($A37-1-U$10,'Feuille1-Catégories'!$F$5+1)=0,U$3,""))),"")</f>
        <v>5000</v>
      </c>
      <c r="V37" s="7" t="str">
        <f ca="1">IF(AND($A37&lt;&gt;"",V$9&lt;&gt;""),IF(HLOOKUP(V$9,'Feuille1-Catégories'!$C$1:$G$2,2,FALSE)="OUI",V$3,IF(HLOOKUP(V$9,'Feuille1-Catégories'!$C$1:$G$3,3,FALSE)="OUI",OFFSET(V$3,MOD(QUOTIENT(ROW()-ROW($A$20),'Feuille1-Catégories'!$B$6/V$6),V$5),0),IF(MOD($A37-1-V$10,'Feuille1-Catégories'!$F$5+1)=0,V$3,""))),"")</f>
        <v/>
      </c>
      <c r="W37" s="7" t="str">
        <f ca="1">IF(AND($A37&lt;&gt;"",W$9&lt;&gt;""),IF(HLOOKUP(W$9,'Feuille1-Catégories'!$C$1:$G$2,2,FALSE)="OUI",W$3,IF(HLOOKUP(W$9,'Feuille1-Catégories'!$C$1:$G$3,3,FALSE)="OUI",OFFSET(W$3,MOD(QUOTIENT(ROW()-ROW($A$20),'Feuille1-Catégories'!$B$6/W$6),W$5),0),IF(MOD($A37-1-W$10,'Feuille1-Catégories'!$F$5+1)=0,W$3,""))),"")</f>
        <v/>
      </c>
      <c r="X37" s="7" t="str">
        <f ca="1">IF(AND($A37&lt;&gt;"",X$9&lt;&gt;""),IF(HLOOKUP(X$9,'Feuille1-Catégories'!$C$1:$G$2,2,FALSE)="OUI",X$3,IF(HLOOKUP(X$9,'Feuille1-Catégories'!$C$1:$G$3,3,FALSE)="OUI",OFFSET(X$3,MOD(QUOTIENT(ROW()-ROW($A$20),'Feuille1-Catégories'!$B$6/X$6),X$5),0),IF(MOD($A37-1-X$10,'Feuille1-Catégories'!$F$5+1)=0,X$3,""))),"")</f>
        <v/>
      </c>
      <c r="Y37" s="7" t="str">
        <f ca="1">IF(AND($A37&lt;&gt;"",Y$9&lt;&gt;""),IF(HLOOKUP(Y$9,'Feuille1-Catégories'!$C$1:$G$2,2,FALSE)="OUI",Y$3,IF(HLOOKUP(Y$9,'Feuille1-Catégories'!$C$1:$G$3,3,FALSE)="OUI",OFFSET(Y$3,MOD(QUOTIENT(ROW()-ROW($A$20),'Feuille1-Catégories'!$B$6/Y$6),Y$5),0),IF(MOD($A37-1-Y$10,'Feuille1-Catégories'!$F$5+1)=0,Y$3,""))),"")</f>
        <v/>
      </c>
      <c r="Z37" s="7" t="str">
        <f ca="1">IF(AND($A37&lt;&gt;"",Z$9&lt;&gt;""),IF(HLOOKUP(Z$9,'Feuille1-Catégories'!$C$1:$G$2,2,FALSE)="OUI",Z$3,IF(HLOOKUP(Z$9,'Feuille1-Catégories'!$C$1:$G$3,3,FALSE)="OUI",OFFSET(Z$3,MOD(QUOTIENT(ROW()-ROW($A$20),'Feuille1-Catégories'!$B$6/Z$6),Z$5),0),"")),"")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8" spans="1:26" ht="17" x14ac:dyDescent="0.2">
      <c r="A38" s="21">
        <f>IF(ROW()-ROW($A$19)&gt;'Feuille1-Catégories'!$B$6,"",ROW()-ROW($A$19))</f>
        <v>19</v>
      </c>
      <c r="B38" s="33">
        <f t="shared" ca="1" si="1"/>
        <v>3.9588688946015425</v>
      </c>
      <c r="C38" s="10">
        <f t="shared" ca="1" si="2"/>
        <v>6215.4</v>
      </c>
      <c r="D38" s="10">
        <f ca="1">IF('Feuille3-Coût de production'!D38&lt;&gt;"",'Feuille3-Coût de production'!D38,"")</f>
        <v>2100.6</v>
      </c>
      <c r="E38" s="10">
        <f t="shared" ca="1" si="3"/>
        <v>8316</v>
      </c>
      <c r="F38" s="7">
        <f ca="1">IF(AND($A38&lt;&gt;"",F$9&lt;&gt;""),IF(HLOOKUP(F$9,'Feuille1-Catégories'!$C$1:$G$2,2,FALSE)="OUI",F$3,IF(HLOOKUP(F$9,'Feuille1-Catégories'!$C$1:$G$3,3,FALSE)="OUI",OFFSET(F$3,MOD(QUOTIENT(ROW()-ROW($A$20),'Feuille1-Catégories'!$B$6/F$6),F$5),0),IF(MOD($A38-1-F$10,'Feuille1-Catégories'!$F$5+1)=0,F$3,""))),"")</f>
        <v>1</v>
      </c>
      <c r="G38" s="7">
        <f ca="1">IF(AND($A38&lt;&gt;"",G$9&lt;&gt;""),IF(HLOOKUP(G$9,'Feuille1-Catégories'!$C$1:$G$2,2,FALSE)="OUI",G$3,IF(HLOOKUP(G$9,'Feuille1-Catégories'!$C$1:$G$3,3,FALSE)="OUI",OFFSET(G$3,MOD(QUOTIENT(ROW()-ROW($A$20),'Feuille1-Catégories'!$B$6/G$6),G$5),0),IF(MOD($A38-1-G$10,'Feuille1-Catégories'!$F$5+1)=0,G$3,""))),"")</f>
        <v>10</v>
      </c>
      <c r="H38" s="7" t="str">
        <f ca="1">IF(AND($A38&lt;&gt;"",H$9&lt;&gt;""),IF(HLOOKUP(H$9,'Feuille1-Catégories'!$C$1:$G$2,2,FALSE)="OUI",H$3,IF(HLOOKUP(H$9,'Feuille1-Catégories'!$C$1:$G$3,3,FALSE)="OUI",OFFSET(H$3,MOD(QUOTIENT(ROW()-ROW($A$20),'Feuille1-Catégories'!$B$6/H$6),H$5),0),IF(MOD($A38-1-H$10,'Feuille1-Catégories'!$F$5+1)=0,H$3,""))),"")</f>
        <v/>
      </c>
      <c r="I38" s="7">
        <f ca="1">IF(AND($A38&lt;&gt;"",I$9&lt;&gt;""),IF(HLOOKUP(I$9,'Feuille1-Catégories'!$C$1:$G$2,2,FALSE)="OUI",I$3,IF(HLOOKUP(I$9,'Feuille1-Catégories'!$C$1:$G$3,3,FALSE)="OUI",OFFSET(I$3,MOD(QUOTIENT(ROW()-ROW($A$20),'Feuille1-Catégories'!$B$6/I$6),I$5),0),IF(MOD($A38-1-I$10,'Feuille1-Catégories'!$F$5+1)=0,I$3,""))),"")</f>
        <v>1000</v>
      </c>
      <c r="J38" s="7">
        <f ca="1">IF(AND($A38&lt;&gt;"",J$9&lt;&gt;""),IF(HLOOKUP(J$9,'Feuille1-Catégories'!$C$1:$G$2,2,FALSE)="OUI",J$3,IF(HLOOKUP(J$9,'Feuille1-Catégories'!$C$1:$G$3,3,FALSE)="OUI",OFFSET(J$3,MOD(QUOTIENT(ROW()-ROW($A$20),'Feuille1-Catégories'!$B$6/J$6),J$5),0),IF(MOD($A38-1-J$10,'Feuille1-Catégories'!$F$5+1)=0,J$3,""))),"")</f>
        <v>2</v>
      </c>
      <c r="K38" s="7">
        <f ca="1">IF(AND($A38&lt;&gt;"",K$9&lt;&gt;""),IF(HLOOKUP(K$9,'Feuille1-Catégories'!$C$1:$G$2,2,FALSE)="OUI",K$3,IF(HLOOKUP(K$9,'Feuille1-Catégories'!$C$1:$G$3,3,FALSE)="OUI",OFFSET(K$3,MOD(QUOTIENT(ROW()-ROW($A$20),'Feuille1-Catégories'!$B$6/K$6),K$5),0),IF(MOD($A38-1-K$10,'Feuille1-Catégories'!$F$5+1)=0,K$3,""))),"")</f>
        <v>20</v>
      </c>
      <c r="L38" s="7">
        <f ca="1">IF(AND($A38&lt;&gt;"",L$9&lt;&gt;""),IF(HLOOKUP(L$9,'Feuille1-Catégories'!$C$1:$G$2,2,FALSE)="OUI",L$3,IF(HLOOKUP(L$9,'Feuille1-Catégories'!$C$1:$G$3,3,FALSE)="OUI",OFFSET(L$3,MOD(QUOTIENT(ROW()-ROW($A$20),'Feuille1-Catégories'!$B$6/L$6),L$5),0),IF(MOD($A38-1-L$10,'Feuille1-Catégories'!$F$5+1)=0,L$3,""))),"")</f>
        <v>200</v>
      </c>
      <c r="M38" s="7">
        <f ca="1">IF(AND($A38&lt;&gt;"",M$9&lt;&gt;""),IF(HLOOKUP(M$9,'Feuille1-Catégories'!$C$1:$G$2,2,FALSE)="OUI",M$3,IF(HLOOKUP(M$9,'Feuille1-Catégories'!$C$1:$G$3,3,FALSE)="OUI",OFFSET(M$3,MOD(QUOTIENT(ROW()-ROW($A$20),'Feuille1-Catégories'!$B$6/M$6),M$5),0),IF(MOD($A38-1-M$10,'Feuille1-Catégories'!$F$5+1)=0,M$3,""))),"")</f>
        <v>2000</v>
      </c>
      <c r="N38" s="7">
        <f ca="1">IF(AND($A38&lt;&gt;"",N$9&lt;&gt;""),IF(HLOOKUP(N$9,'Feuille1-Catégories'!$C$1:$G$2,2,FALSE)="OUI",N$3,IF(HLOOKUP(N$9,'Feuille1-Catégories'!$C$1:$G$3,3,FALSE)="OUI",OFFSET(N$3,MOD(QUOTIENT(ROW()-ROW($A$20),'Feuille1-Catégories'!$B$6/N$6),N$5),0),IF(MOD($A38-1-N$10,'Feuille1-Catégories'!$F$5+1)=0,N$3,""))),"")</f>
        <v>3</v>
      </c>
      <c r="O38" s="7">
        <f ca="1">IF(AND($A38&lt;&gt;"",O$9&lt;&gt;""),IF(HLOOKUP(O$9,'Feuille1-Catégories'!$C$1:$G$2,2,FALSE)="OUI",O$3,IF(HLOOKUP(O$9,'Feuille1-Catégories'!$C$1:$G$3,3,FALSE)="OUI",OFFSET(O$3,MOD(QUOTIENT(ROW()-ROW($A$20),'Feuille1-Catégories'!$B$6/O$6),O$5),0),IF(MOD($A38-1-O$10,'Feuille1-Catégories'!$F$5+1)=0,O$3,""))),"")</f>
        <v>30</v>
      </c>
      <c r="P38" s="7">
        <f ca="1">IF(AND($A38&lt;&gt;"",P$9&lt;&gt;""),IF(HLOOKUP(P$9,'Feuille1-Catégories'!$C$1:$G$2,2,FALSE)="OUI",P$3,IF(HLOOKUP(P$9,'Feuille1-Catégories'!$C$1:$G$3,3,FALSE)="OUI",OFFSET(P$3,MOD(QUOTIENT(ROW()-ROW($A$20),'Feuille1-Catégories'!$B$6/P$6),P$5),0),IF(MOD($A38-1-P$10,'Feuille1-Catégories'!$F$5+1)=0,P$3,""))),"")</f>
        <v>0</v>
      </c>
      <c r="Q38" s="7" t="str">
        <f ca="1">IF(AND($A38&lt;&gt;"",Q$9&lt;&gt;""),IF(HLOOKUP(Q$9,'Feuille1-Catégories'!$C$1:$G$2,2,FALSE)="OUI",Q$3,IF(HLOOKUP(Q$9,'Feuille1-Catégories'!$C$1:$G$3,3,FALSE)="OUI",OFFSET(Q$3,MOD(QUOTIENT(ROW()-ROW($A$20),'Feuille1-Catégories'!$B$6/Q$6),Q$5),0),IF(MOD($A38-1-Q$10,'Feuille1-Catégories'!$F$5+1)=0,Q$3,""))),"")</f>
        <v/>
      </c>
      <c r="R38" s="7">
        <f ca="1">IF(AND($A38&lt;&gt;"",R$9&lt;&gt;""),IF(HLOOKUP(R$9,'Feuille1-Catégories'!$C$1:$G$2,2,FALSE)="OUI",R$3,IF(HLOOKUP(R$9,'Feuille1-Catégories'!$C$1:$G$3,3,FALSE)="OUI",OFFSET(R$3,MOD(QUOTIENT(ROW()-ROW($A$20),'Feuille1-Catégories'!$B$6/R$6),R$5),0),IF(MOD($A38-1-R$10,'Feuille1-Catégories'!$F$5+1)=0,R$3,""))),"")</f>
        <v>0</v>
      </c>
      <c r="S38" s="7">
        <f ca="1">IF(AND($A38&lt;&gt;"",S$9&lt;&gt;""),IF(HLOOKUP(S$9,'Feuille1-Catégories'!$C$1:$G$2,2,FALSE)="OUI",S$3,IF(HLOOKUP(S$9,'Feuille1-Catégories'!$C$1:$G$3,3,FALSE)="OUI",OFFSET(S$3,MOD(QUOTIENT(ROW()-ROW($A$20),'Feuille1-Catégories'!$B$6/S$6),S$5),0),IF(MOD($A38-1-S$10,'Feuille1-Catégories'!$F$5+1)=0,S$3,""))),"")</f>
        <v>50</v>
      </c>
      <c r="T38" s="7" t="str">
        <f ca="1">IF(AND($A38&lt;&gt;"",T$9&lt;&gt;""),IF(HLOOKUP(T$9,'Feuille1-Catégories'!$C$1:$G$2,2,FALSE)="OUI",T$3,IF(HLOOKUP(T$9,'Feuille1-Catégories'!$C$1:$G$3,3,FALSE)="OUI",OFFSET(T$3,MOD(QUOTIENT(ROW()-ROW($A$20),'Feuille1-Catégories'!$B$6/T$6),T$5),0),IF(MOD($A38-1-T$10,'Feuille1-Catégories'!$F$5+1)=0,T$3,""))),"")</f>
        <v/>
      </c>
      <c r="U38" s="7">
        <f ca="1">IF(AND($A38&lt;&gt;"",U$9&lt;&gt;""),IF(HLOOKUP(U$9,'Feuille1-Catégories'!$C$1:$G$2,2,FALSE)="OUI",U$3,IF(HLOOKUP(U$9,'Feuille1-Catégories'!$C$1:$G$3,3,FALSE)="OUI",OFFSET(U$3,MOD(QUOTIENT(ROW()-ROW($A$20),'Feuille1-Catégories'!$B$6/U$6),U$5),0),IF(MOD($A38-1-U$10,'Feuille1-Catégories'!$F$5+1)=0,U$3,""))),"")</f>
        <v>5000</v>
      </c>
      <c r="V38" s="7" t="str">
        <f ca="1">IF(AND($A38&lt;&gt;"",V$9&lt;&gt;""),IF(HLOOKUP(V$9,'Feuille1-Catégories'!$C$1:$G$2,2,FALSE)="OUI",V$3,IF(HLOOKUP(V$9,'Feuille1-Catégories'!$C$1:$G$3,3,FALSE)="OUI",OFFSET(V$3,MOD(QUOTIENT(ROW()-ROW($A$20),'Feuille1-Catégories'!$B$6/V$6),V$5),0),IF(MOD($A38-1-V$10,'Feuille1-Catégories'!$F$5+1)=0,V$3,""))),"")</f>
        <v/>
      </c>
      <c r="W38" s="7" t="str">
        <f ca="1">IF(AND($A38&lt;&gt;"",W$9&lt;&gt;""),IF(HLOOKUP(W$9,'Feuille1-Catégories'!$C$1:$G$2,2,FALSE)="OUI",W$3,IF(HLOOKUP(W$9,'Feuille1-Catégories'!$C$1:$G$3,3,FALSE)="OUI",OFFSET(W$3,MOD(QUOTIENT(ROW()-ROW($A$20),'Feuille1-Catégories'!$B$6/W$6),W$5),0),IF(MOD($A38-1-W$10,'Feuille1-Catégories'!$F$5+1)=0,W$3,""))),"")</f>
        <v/>
      </c>
      <c r="X38" s="7" t="str">
        <f ca="1">IF(AND($A38&lt;&gt;"",X$9&lt;&gt;""),IF(HLOOKUP(X$9,'Feuille1-Catégories'!$C$1:$G$2,2,FALSE)="OUI",X$3,IF(HLOOKUP(X$9,'Feuille1-Catégories'!$C$1:$G$3,3,FALSE)="OUI",OFFSET(X$3,MOD(QUOTIENT(ROW()-ROW($A$20),'Feuille1-Catégories'!$B$6/X$6),X$5),0),IF(MOD($A38-1-X$10,'Feuille1-Catégories'!$F$5+1)=0,X$3,""))),"")</f>
        <v/>
      </c>
      <c r="Y38" s="7" t="str">
        <f ca="1">IF(AND($A38&lt;&gt;"",Y$9&lt;&gt;""),IF(HLOOKUP(Y$9,'Feuille1-Catégories'!$C$1:$G$2,2,FALSE)="OUI",Y$3,IF(HLOOKUP(Y$9,'Feuille1-Catégories'!$C$1:$G$3,3,FALSE)="OUI",OFFSET(Y$3,MOD(QUOTIENT(ROW()-ROW($A$20),'Feuille1-Catégories'!$B$6/Y$6),Y$5),0),IF(MOD($A38-1-Y$10,'Feuille1-Catégories'!$F$5+1)=0,Y$3,""))),"")</f>
        <v/>
      </c>
      <c r="Z38" s="7" t="str">
        <f ca="1">IF(AND($A38&lt;&gt;"",Z$9&lt;&gt;""),IF(HLOOKUP(Z$9,'Feuille1-Catégories'!$C$1:$G$2,2,FALSE)="OUI",Z$3,IF(HLOOKUP(Z$9,'Feuille1-Catégories'!$C$1:$G$3,3,FALSE)="OUI",OFFSET(Z$3,MOD(QUOTIENT(ROW()-ROW($A$20),'Feuille1-Catégories'!$B$6/Z$6),Z$5),0),"")),"")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9" spans="1:26" ht="17" x14ac:dyDescent="0.2">
      <c r="A39" s="21">
        <f>IF(ROW()-ROW($A$19)&gt;'Feuille1-Catégories'!$B$6,"",ROW()-ROW($A$19))</f>
        <v>20</v>
      </c>
      <c r="B39" s="33">
        <f t="shared" ca="1" si="1"/>
        <v>4.3603798347873077</v>
      </c>
      <c r="C39" s="10">
        <f t="shared" ca="1" si="2"/>
        <v>8705.4</v>
      </c>
      <c r="D39" s="10">
        <f ca="1">IF('Feuille3-Coût de production'!D39&lt;&gt;"",'Feuille3-Coût de production'!D39,"")</f>
        <v>2590.6</v>
      </c>
      <c r="E39" s="10">
        <f t="shared" ca="1" si="3"/>
        <v>11296</v>
      </c>
      <c r="F39" s="7">
        <f ca="1">IF(AND($A39&lt;&gt;"",F$9&lt;&gt;""),IF(HLOOKUP(F$9,'Feuille1-Catégories'!$C$1:$G$2,2,FALSE)="OUI",F$3,IF(HLOOKUP(F$9,'Feuille1-Catégories'!$C$1:$G$3,3,FALSE)="OUI",OFFSET(F$3,MOD(QUOTIENT(ROW()-ROW($A$20),'Feuille1-Catégories'!$B$6/F$6),F$5),0),IF(MOD($A39-1-F$10,'Feuille1-Catégories'!$F$5+1)=0,F$3,""))),"")</f>
        <v>1</v>
      </c>
      <c r="G39" s="7">
        <f ca="1">IF(AND($A39&lt;&gt;"",G$9&lt;&gt;""),IF(HLOOKUP(G$9,'Feuille1-Catégories'!$C$1:$G$2,2,FALSE)="OUI",G$3,IF(HLOOKUP(G$9,'Feuille1-Catégories'!$C$1:$G$3,3,FALSE)="OUI",OFFSET(G$3,MOD(QUOTIENT(ROW()-ROW($A$20),'Feuille1-Catégories'!$B$6/G$6),G$5),0),IF(MOD($A39-1-G$10,'Feuille1-Catégories'!$F$5+1)=0,G$3,""))),"")</f>
        <v>10</v>
      </c>
      <c r="H39" s="7" t="str">
        <f ca="1">IF(AND($A39&lt;&gt;"",H$9&lt;&gt;""),IF(HLOOKUP(H$9,'Feuille1-Catégories'!$C$1:$G$2,2,FALSE)="OUI",H$3,IF(HLOOKUP(H$9,'Feuille1-Catégories'!$C$1:$G$3,3,FALSE)="OUI",OFFSET(H$3,MOD(QUOTIENT(ROW()-ROW($A$20),'Feuille1-Catégories'!$B$6/H$6),H$5),0),IF(MOD($A39-1-H$10,'Feuille1-Catégories'!$F$5+1)=0,H$3,""))),"")</f>
        <v/>
      </c>
      <c r="I39" s="7">
        <f ca="1">IF(AND($A39&lt;&gt;"",I$9&lt;&gt;""),IF(HLOOKUP(I$9,'Feuille1-Catégories'!$C$1:$G$2,2,FALSE)="OUI",I$3,IF(HLOOKUP(I$9,'Feuille1-Catégories'!$C$1:$G$3,3,FALSE)="OUI",OFFSET(I$3,MOD(QUOTIENT(ROW()-ROW($A$20),'Feuille1-Catégories'!$B$6/I$6),I$5),0),IF(MOD($A39-1-I$10,'Feuille1-Catégories'!$F$5+1)=0,I$3,""))),"")</f>
        <v>1000</v>
      </c>
      <c r="J39" s="7">
        <f ca="1">IF(AND($A39&lt;&gt;"",J$9&lt;&gt;""),IF(HLOOKUP(J$9,'Feuille1-Catégories'!$C$1:$G$2,2,FALSE)="OUI",J$3,IF(HLOOKUP(J$9,'Feuille1-Catégories'!$C$1:$G$3,3,FALSE)="OUI",OFFSET(J$3,MOD(QUOTIENT(ROW()-ROW($A$20),'Feuille1-Catégories'!$B$6/J$6),J$5),0),IF(MOD($A39-1-J$10,'Feuille1-Catégories'!$F$5+1)=0,J$3,""))),"")</f>
        <v>2</v>
      </c>
      <c r="K39" s="7" t="str">
        <f ca="1">IF(AND($A39&lt;&gt;"",K$9&lt;&gt;""),IF(HLOOKUP(K$9,'Feuille1-Catégories'!$C$1:$G$2,2,FALSE)="OUI",K$3,IF(HLOOKUP(K$9,'Feuille1-Catégories'!$C$1:$G$3,3,FALSE)="OUI",OFFSET(K$3,MOD(QUOTIENT(ROW()-ROW($A$20),'Feuille1-Catégories'!$B$6/K$6),K$5),0),IF(MOD($A39-1-K$10,'Feuille1-Catégories'!$F$5+1)=0,K$3,""))),"")</f>
        <v/>
      </c>
      <c r="L39" s="7">
        <f ca="1">IF(AND($A39&lt;&gt;"",L$9&lt;&gt;""),IF(HLOOKUP(L$9,'Feuille1-Catégories'!$C$1:$G$2,2,FALSE)="OUI",L$3,IF(HLOOKUP(L$9,'Feuille1-Catégories'!$C$1:$G$3,3,FALSE)="OUI",OFFSET(L$3,MOD(QUOTIENT(ROW()-ROW($A$20),'Feuille1-Catégories'!$B$6/L$6),L$5),0),IF(MOD($A39-1-L$10,'Feuille1-Catégories'!$F$5+1)=0,L$3,""))),"")</f>
        <v>200</v>
      </c>
      <c r="M39" s="7">
        <f ca="1">IF(AND($A39&lt;&gt;"",M$9&lt;&gt;""),IF(HLOOKUP(M$9,'Feuille1-Catégories'!$C$1:$G$2,2,FALSE)="OUI",M$3,IF(HLOOKUP(M$9,'Feuille1-Catégories'!$C$1:$G$3,3,FALSE)="OUI",OFFSET(M$3,MOD(QUOTIENT(ROW()-ROW($A$20),'Feuille1-Catégories'!$B$6/M$6),M$5),0),IF(MOD($A39-1-M$10,'Feuille1-Catégories'!$F$5+1)=0,M$3,""))),"")</f>
        <v>2000</v>
      </c>
      <c r="N39" s="7">
        <f ca="1">IF(AND($A39&lt;&gt;"",N$9&lt;&gt;""),IF(HLOOKUP(N$9,'Feuille1-Catégories'!$C$1:$G$2,2,FALSE)="OUI",N$3,IF(HLOOKUP(N$9,'Feuille1-Catégories'!$C$1:$G$3,3,FALSE)="OUI",OFFSET(N$3,MOD(QUOTIENT(ROW()-ROW($A$20),'Feuille1-Catégories'!$B$6/N$6),N$5),0),IF(MOD($A39-1-N$10,'Feuille1-Catégories'!$F$5+1)=0,N$3,""))),"")</f>
        <v>3</v>
      </c>
      <c r="O39" s="7">
        <f ca="1">IF(AND($A39&lt;&gt;"",O$9&lt;&gt;""),IF(HLOOKUP(O$9,'Feuille1-Catégories'!$C$1:$G$2,2,FALSE)="OUI",O$3,IF(HLOOKUP(O$9,'Feuille1-Catégories'!$C$1:$G$3,3,FALSE)="OUI",OFFSET(O$3,MOD(QUOTIENT(ROW()-ROW($A$20),'Feuille1-Catégories'!$B$6/O$6),O$5),0),IF(MOD($A39-1-O$10,'Feuille1-Catégories'!$F$5+1)=0,O$3,""))),"")</f>
        <v>30</v>
      </c>
      <c r="P39" s="7">
        <f ca="1">IF(AND($A39&lt;&gt;"",P$9&lt;&gt;""),IF(HLOOKUP(P$9,'Feuille1-Catégories'!$C$1:$G$2,2,FALSE)="OUI",P$3,IF(HLOOKUP(P$9,'Feuille1-Catégories'!$C$1:$G$3,3,FALSE)="OUI",OFFSET(P$3,MOD(QUOTIENT(ROW()-ROW($A$20),'Feuille1-Catégories'!$B$6/P$6),P$5),0),IF(MOD($A39-1-P$10,'Feuille1-Catégories'!$F$5+1)=0,P$3,""))),"")</f>
        <v>0</v>
      </c>
      <c r="Q39" s="7">
        <f ca="1">IF(AND($A39&lt;&gt;"",Q$9&lt;&gt;""),IF(HLOOKUP(Q$9,'Feuille1-Catégories'!$C$1:$G$2,2,FALSE)="OUI",Q$3,IF(HLOOKUP(Q$9,'Feuille1-Catégories'!$C$1:$G$3,3,FALSE)="OUI",OFFSET(Q$3,MOD(QUOTIENT(ROW()-ROW($A$20),'Feuille1-Catégories'!$B$6/Q$6),Q$5),0),IF(MOD($A39-1-Q$10,'Feuille1-Catégories'!$F$5+1)=0,Q$3,""))),"")</f>
        <v>3000</v>
      </c>
      <c r="R39" s="7">
        <f ca="1">IF(AND($A39&lt;&gt;"",R$9&lt;&gt;""),IF(HLOOKUP(R$9,'Feuille1-Catégories'!$C$1:$G$2,2,FALSE)="OUI",R$3,IF(HLOOKUP(R$9,'Feuille1-Catégories'!$C$1:$G$3,3,FALSE)="OUI",OFFSET(R$3,MOD(QUOTIENT(ROW()-ROW($A$20),'Feuille1-Catégories'!$B$6/R$6),R$5),0),IF(MOD($A39-1-R$10,'Feuille1-Catégories'!$F$5+1)=0,R$3,""))),"")</f>
        <v>0</v>
      </c>
      <c r="S39" s="7">
        <f ca="1">IF(AND($A39&lt;&gt;"",S$9&lt;&gt;""),IF(HLOOKUP(S$9,'Feuille1-Catégories'!$C$1:$G$2,2,FALSE)="OUI",S$3,IF(HLOOKUP(S$9,'Feuille1-Catégories'!$C$1:$G$3,3,FALSE)="OUI",OFFSET(S$3,MOD(QUOTIENT(ROW()-ROW($A$20),'Feuille1-Catégories'!$B$6/S$6),S$5),0),IF(MOD($A39-1-S$10,'Feuille1-Catégories'!$F$5+1)=0,S$3,""))),"")</f>
        <v>50</v>
      </c>
      <c r="T39" s="7" t="str">
        <f ca="1">IF(AND($A39&lt;&gt;"",T$9&lt;&gt;""),IF(HLOOKUP(T$9,'Feuille1-Catégories'!$C$1:$G$2,2,FALSE)="OUI",T$3,IF(HLOOKUP(T$9,'Feuille1-Catégories'!$C$1:$G$3,3,FALSE)="OUI",OFFSET(T$3,MOD(QUOTIENT(ROW()-ROW($A$20),'Feuille1-Catégories'!$B$6/T$6),T$5),0),IF(MOD($A39-1-T$10,'Feuille1-Catégories'!$F$5+1)=0,T$3,""))),"")</f>
        <v/>
      </c>
      <c r="U39" s="7">
        <f ca="1">IF(AND($A39&lt;&gt;"",U$9&lt;&gt;""),IF(HLOOKUP(U$9,'Feuille1-Catégories'!$C$1:$G$2,2,FALSE)="OUI",U$3,IF(HLOOKUP(U$9,'Feuille1-Catégories'!$C$1:$G$3,3,FALSE)="OUI",OFFSET(U$3,MOD(QUOTIENT(ROW()-ROW($A$20),'Feuille1-Catégories'!$B$6/U$6),U$5),0),IF(MOD($A39-1-U$10,'Feuille1-Catégories'!$F$5+1)=0,U$3,""))),"")</f>
        <v>5000</v>
      </c>
      <c r="V39" s="7" t="str">
        <f ca="1">IF(AND($A39&lt;&gt;"",V$9&lt;&gt;""),IF(HLOOKUP(V$9,'Feuille1-Catégories'!$C$1:$G$2,2,FALSE)="OUI",V$3,IF(HLOOKUP(V$9,'Feuille1-Catégories'!$C$1:$G$3,3,FALSE)="OUI",OFFSET(V$3,MOD(QUOTIENT(ROW()-ROW($A$20),'Feuille1-Catégories'!$B$6/V$6),V$5),0),IF(MOD($A39-1-V$10,'Feuille1-Catégories'!$F$5+1)=0,V$3,""))),"")</f>
        <v/>
      </c>
      <c r="W39" s="7" t="str">
        <f ca="1">IF(AND($A39&lt;&gt;"",W$9&lt;&gt;""),IF(HLOOKUP(W$9,'Feuille1-Catégories'!$C$1:$G$2,2,FALSE)="OUI",W$3,IF(HLOOKUP(W$9,'Feuille1-Catégories'!$C$1:$G$3,3,FALSE)="OUI",OFFSET(W$3,MOD(QUOTIENT(ROW()-ROW($A$20),'Feuille1-Catégories'!$B$6/W$6),W$5),0),IF(MOD($A39-1-W$10,'Feuille1-Catégories'!$F$5+1)=0,W$3,""))),"")</f>
        <v/>
      </c>
      <c r="X39" s="7" t="str">
        <f ca="1">IF(AND($A39&lt;&gt;"",X$9&lt;&gt;""),IF(HLOOKUP(X$9,'Feuille1-Catégories'!$C$1:$G$2,2,FALSE)="OUI",X$3,IF(HLOOKUP(X$9,'Feuille1-Catégories'!$C$1:$G$3,3,FALSE)="OUI",OFFSET(X$3,MOD(QUOTIENT(ROW()-ROW($A$20),'Feuille1-Catégories'!$B$6/X$6),X$5),0),IF(MOD($A39-1-X$10,'Feuille1-Catégories'!$F$5+1)=0,X$3,""))),"")</f>
        <v/>
      </c>
      <c r="Y39" s="7" t="str">
        <f ca="1">IF(AND($A39&lt;&gt;"",Y$9&lt;&gt;""),IF(HLOOKUP(Y$9,'Feuille1-Catégories'!$C$1:$G$2,2,FALSE)="OUI",Y$3,IF(HLOOKUP(Y$9,'Feuille1-Catégories'!$C$1:$G$3,3,FALSE)="OUI",OFFSET(Y$3,MOD(QUOTIENT(ROW()-ROW($A$20),'Feuille1-Catégories'!$B$6/Y$6),Y$5),0),IF(MOD($A39-1-Y$10,'Feuille1-Catégories'!$F$5+1)=0,Y$3,""))),"")</f>
        <v/>
      </c>
      <c r="Z39" s="7" t="str">
        <f ca="1">IF(AND($A39&lt;&gt;"",Z$9&lt;&gt;""),IF(HLOOKUP(Z$9,'Feuille1-Catégories'!$C$1:$G$2,2,FALSE)="OUI",Z$3,IF(HLOOKUP(Z$9,'Feuille1-Catégories'!$C$1:$G$3,3,FALSE)="OUI",OFFSET(Z$3,MOD(QUOTIENT(ROW()-ROW($A$20),'Feuille1-Catégories'!$B$6/Z$6),Z$5),0),"")),"")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0" spans="1:26" ht="17" x14ac:dyDescent="0.2">
      <c r="A40" s="21">
        <f>IF(ROW()-ROW($A$19)&gt;'Feuille1-Catégories'!$B$6,"",ROW()-ROW($A$19))</f>
        <v>21</v>
      </c>
      <c r="B40" s="33">
        <f t="shared" ca="1" si="1"/>
        <v>4.2822178292384452</v>
      </c>
      <c r="C40" s="10">
        <f t="shared" ca="1" si="2"/>
        <v>6973.4</v>
      </c>
      <c r="D40" s="10">
        <f ca="1">IF('Feuille3-Coût de production'!D40&lt;&gt;"",'Feuille3-Coût de production'!D40,"")</f>
        <v>2124.6</v>
      </c>
      <c r="E40" s="10">
        <f t="shared" ca="1" si="3"/>
        <v>9098</v>
      </c>
      <c r="F40" s="7">
        <f ca="1">IF(AND($A40&lt;&gt;"",F$9&lt;&gt;""),IF(HLOOKUP(F$9,'Feuille1-Catégories'!$C$1:$G$2,2,FALSE)="OUI",F$3,IF(HLOOKUP(F$9,'Feuille1-Catégories'!$C$1:$G$3,3,FALSE)="OUI",OFFSET(F$3,MOD(QUOTIENT(ROW()-ROW($A$20),'Feuille1-Catégories'!$B$6/F$6),F$5),0),IF(MOD($A40-1-F$10,'Feuille1-Catégories'!$F$5+1)=0,F$3,""))),"")</f>
        <v>1</v>
      </c>
      <c r="G40" s="7">
        <f ca="1">IF(AND($A40&lt;&gt;"",G$9&lt;&gt;""),IF(HLOOKUP(G$9,'Feuille1-Catégories'!$C$1:$G$2,2,FALSE)="OUI",G$3,IF(HLOOKUP(G$9,'Feuille1-Catégories'!$C$1:$G$3,3,FALSE)="OUI",OFFSET(G$3,MOD(QUOTIENT(ROW()-ROW($A$20),'Feuille1-Catégories'!$B$6/G$6),G$5),0),IF(MOD($A40-1-G$10,'Feuille1-Catégories'!$F$5+1)=0,G$3,""))),"")</f>
        <v>10</v>
      </c>
      <c r="H40" s="7" t="str">
        <f ca="1">IF(AND($A40&lt;&gt;"",H$9&lt;&gt;""),IF(HLOOKUP(H$9,'Feuille1-Catégories'!$C$1:$G$2,2,FALSE)="OUI",H$3,IF(HLOOKUP(H$9,'Feuille1-Catégories'!$C$1:$G$3,3,FALSE)="OUI",OFFSET(H$3,MOD(QUOTIENT(ROW()-ROW($A$20),'Feuille1-Catégories'!$B$6/H$6),H$5),0),IF(MOD($A40-1-H$10,'Feuille1-Catégories'!$F$5+1)=0,H$3,""))),"")</f>
        <v/>
      </c>
      <c r="I40" s="7">
        <f ca="1">IF(AND($A40&lt;&gt;"",I$9&lt;&gt;""),IF(HLOOKUP(I$9,'Feuille1-Catégories'!$C$1:$G$2,2,FALSE)="OUI",I$3,IF(HLOOKUP(I$9,'Feuille1-Catégories'!$C$1:$G$3,3,FALSE)="OUI",OFFSET(I$3,MOD(QUOTIENT(ROW()-ROW($A$20),'Feuille1-Catégories'!$B$6/I$6),I$5),0),IF(MOD($A40-1-I$10,'Feuille1-Catégories'!$F$5+1)=0,I$3,""))),"")</f>
        <v>1000</v>
      </c>
      <c r="J40" s="7">
        <f ca="1">IF(AND($A40&lt;&gt;"",J$9&lt;&gt;""),IF(HLOOKUP(J$9,'Feuille1-Catégories'!$C$1:$G$2,2,FALSE)="OUI",J$3,IF(HLOOKUP(J$9,'Feuille1-Catégories'!$C$1:$G$3,3,FALSE)="OUI",OFFSET(J$3,MOD(QUOTIENT(ROW()-ROW($A$20),'Feuille1-Catégories'!$B$6/J$6),J$5),0),IF(MOD($A40-1-J$10,'Feuille1-Catégories'!$F$5+1)=0,J$3,""))),"")</f>
        <v>2</v>
      </c>
      <c r="K40" s="7" t="str">
        <f ca="1">IF(AND($A40&lt;&gt;"",K$9&lt;&gt;""),IF(HLOOKUP(K$9,'Feuille1-Catégories'!$C$1:$G$2,2,FALSE)="OUI",K$3,IF(HLOOKUP(K$9,'Feuille1-Catégories'!$C$1:$G$3,3,FALSE)="OUI",OFFSET(K$3,MOD(QUOTIENT(ROW()-ROW($A$20),'Feuille1-Catégories'!$B$6/K$6),K$5),0),IF(MOD($A40-1-K$10,'Feuille1-Catégories'!$F$5+1)=0,K$3,""))),"")</f>
        <v/>
      </c>
      <c r="L40" s="7">
        <f ca="1">IF(AND($A40&lt;&gt;"",L$9&lt;&gt;""),IF(HLOOKUP(L$9,'Feuille1-Catégories'!$C$1:$G$2,2,FALSE)="OUI",L$3,IF(HLOOKUP(L$9,'Feuille1-Catégories'!$C$1:$G$3,3,FALSE)="OUI",OFFSET(L$3,MOD(QUOTIENT(ROW()-ROW($A$20),'Feuille1-Catégories'!$B$6/L$6),L$5),0),IF(MOD($A40-1-L$10,'Feuille1-Catégories'!$F$5+1)=0,L$3,""))),"")</f>
        <v>200</v>
      </c>
      <c r="M40" s="7">
        <f ca="1">IF(AND($A40&lt;&gt;"",M$9&lt;&gt;""),IF(HLOOKUP(M$9,'Feuille1-Catégories'!$C$1:$G$2,2,FALSE)="OUI",M$3,IF(HLOOKUP(M$9,'Feuille1-Catégories'!$C$1:$G$3,3,FALSE)="OUI",OFFSET(M$3,MOD(QUOTIENT(ROW()-ROW($A$20),'Feuille1-Catégories'!$B$6/M$6),M$5),0),IF(MOD($A40-1-M$10,'Feuille1-Catégories'!$F$5+1)=0,M$3,""))),"")</f>
        <v>2000</v>
      </c>
      <c r="N40" s="7" t="str">
        <f ca="1">IF(AND($A40&lt;&gt;"",N$9&lt;&gt;""),IF(HLOOKUP(N$9,'Feuille1-Catégories'!$C$1:$G$2,2,FALSE)="OUI",N$3,IF(HLOOKUP(N$9,'Feuille1-Catégories'!$C$1:$G$3,3,FALSE)="OUI",OFFSET(N$3,MOD(QUOTIENT(ROW()-ROW($A$20),'Feuille1-Catégories'!$B$6/N$6),N$5),0),IF(MOD($A40-1-N$10,'Feuille1-Catégories'!$F$5+1)=0,N$3,""))),"")</f>
        <v xml:space="preserve"> </v>
      </c>
      <c r="O40" s="7">
        <f ca="1">IF(AND($A40&lt;&gt;"",O$9&lt;&gt;""),IF(HLOOKUP(O$9,'Feuille1-Catégories'!$C$1:$G$2,2,FALSE)="OUI",O$3,IF(HLOOKUP(O$9,'Feuille1-Catégories'!$C$1:$G$3,3,FALSE)="OUI",OFFSET(O$3,MOD(QUOTIENT(ROW()-ROW($A$20),'Feuille1-Catégories'!$B$6/O$6),O$5),0),IF(MOD($A40-1-O$10,'Feuille1-Catégories'!$F$5+1)=0,O$3,""))),"")</f>
        <v>30</v>
      </c>
      <c r="P40" s="7">
        <f ca="1">IF(AND($A40&lt;&gt;"",P$9&lt;&gt;""),IF(HLOOKUP(P$9,'Feuille1-Catégories'!$C$1:$G$2,2,FALSE)="OUI",P$3,IF(HLOOKUP(P$9,'Feuille1-Catégories'!$C$1:$G$3,3,FALSE)="OUI",OFFSET(P$3,MOD(QUOTIENT(ROW()-ROW($A$20),'Feuille1-Catégories'!$B$6/P$6),P$5),0),IF(MOD($A40-1-P$10,'Feuille1-Catégories'!$F$5+1)=0,P$3,""))),"")</f>
        <v>300</v>
      </c>
      <c r="Q40" s="7" t="str">
        <f ca="1">IF(AND($A40&lt;&gt;"",Q$9&lt;&gt;""),IF(HLOOKUP(Q$9,'Feuille1-Catégories'!$C$1:$G$2,2,FALSE)="OUI",Q$3,IF(HLOOKUP(Q$9,'Feuille1-Catégories'!$C$1:$G$3,3,FALSE)="OUI",OFFSET(Q$3,MOD(QUOTIENT(ROW()-ROW($A$20),'Feuille1-Catégories'!$B$6/Q$6),Q$5),0),IF(MOD($A40-1-Q$10,'Feuille1-Catégories'!$F$5+1)=0,Q$3,""))),"")</f>
        <v/>
      </c>
      <c r="R40" s="7">
        <f ca="1">IF(AND($A40&lt;&gt;"",R$9&lt;&gt;""),IF(HLOOKUP(R$9,'Feuille1-Catégories'!$C$1:$G$2,2,FALSE)="OUI",R$3,IF(HLOOKUP(R$9,'Feuille1-Catégories'!$C$1:$G$3,3,FALSE)="OUI",OFFSET(R$3,MOD(QUOTIENT(ROW()-ROW($A$20),'Feuille1-Catégories'!$B$6/R$6),R$5),0),IF(MOD($A40-1-R$10,'Feuille1-Catégories'!$F$5+1)=0,R$3,""))),"")</f>
        <v>5</v>
      </c>
      <c r="S40" s="7">
        <f ca="1">IF(AND($A40&lt;&gt;"",S$9&lt;&gt;""),IF(HLOOKUP(S$9,'Feuille1-Catégories'!$C$1:$G$2,2,FALSE)="OUI",S$3,IF(HLOOKUP(S$9,'Feuille1-Catégories'!$C$1:$G$3,3,FALSE)="OUI",OFFSET(S$3,MOD(QUOTIENT(ROW()-ROW($A$20),'Feuille1-Catégories'!$B$6/S$6),S$5),0),IF(MOD($A40-1-S$10,'Feuille1-Catégories'!$F$5+1)=0,S$3,""))),"")</f>
        <v>50</v>
      </c>
      <c r="T40" s="7">
        <f ca="1">IF(AND($A40&lt;&gt;"",T$9&lt;&gt;""),IF(HLOOKUP(T$9,'Feuille1-Catégories'!$C$1:$G$2,2,FALSE)="OUI",T$3,IF(HLOOKUP(T$9,'Feuille1-Catégories'!$C$1:$G$3,3,FALSE)="OUI",OFFSET(T$3,MOD(QUOTIENT(ROW()-ROW($A$20),'Feuille1-Catégories'!$B$6/T$6),T$5),0),IF(MOD($A40-1-T$10,'Feuille1-Catégories'!$F$5+1)=0,T$3,""))),"")</f>
        <v>500</v>
      </c>
      <c r="U40" s="7">
        <f ca="1">IF(AND($A40&lt;&gt;"",U$9&lt;&gt;""),IF(HLOOKUP(U$9,'Feuille1-Catégories'!$C$1:$G$2,2,FALSE)="OUI",U$3,IF(HLOOKUP(U$9,'Feuille1-Catégories'!$C$1:$G$3,3,FALSE)="OUI",OFFSET(U$3,MOD(QUOTIENT(ROW()-ROW($A$20),'Feuille1-Catégories'!$B$6/U$6),U$5),0),IF(MOD($A40-1-U$10,'Feuille1-Catégories'!$F$5+1)=0,U$3,""))),"")</f>
        <v>5000</v>
      </c>
      <c r="V40" s="7" t="str">
        <f ca="1">IF(AND($A40&lt;&gt;"",V$9&lt;&gt;""),IF(HLOOKUP(V$9,'Feuille1-Catégories'!$C$1:$G$2,2,FALSE)="OUI",V$3,IF(HLOOKUP(V$9,'Feuille1-Catégories'!$C$1:$G$3,3,FALSE)="OUI",OFFSET(V$3,MOD(QUOTIENT(ROW()-ROW($A$20),'Feuille1-Catégories'!$B$6/V$6),V$5),0),IF(MOD($A40-1-V$10,'Feuille1-Catégories'!$F$5+1)=0,V$3,""))),"")</f>
        <v/>
      </c>
      <c r="W40" s="7" t="str">
        <f ca="1">IF(AND($A40&lt;&gt;"",W$9&lt;&gt;""),IF(HLOOKUP(W$9,'Feuille1-Catégories'!$C$1:$G$2,2,FALSE)="OUI",W$3,IF(HLOOKUP(W$9,'Feuille1-Catégories'!$C$1:$G$3,3,FALSE)="OUI",OFFSET(W$3,MOD(QUOTIENT(ROW()-ROW($A$20),'Feuille1-Catégories'!$B$6/W$6),W$5),0),IF(MOD($A40-1-W$10,'Feuille1-Catégories'!$F$5+1)=0,W$3,""))),"")</f>
        <v/>
      </c>
      <c r="X40" s="7" t="str">
        <f ca="1">IF(AND($A40&lt;&gt;"",X$9&lt;&gt;""),IF(HLOOKUP(X$9,'Feuille1-Catégories'!$C$1:$G$2,2,FALSE)="OUI",X$3,IF(HLOOKUP(X$9,'Feuille1-Catégories'!$C$1:$G$3,3,FALSE)="OUI",OFFSET(X$3,MOD(QUOTIENT(ROW()-ROW($A$20),'Feuille1-Catégories'!$B$6/X$6),X$5),0),IF(MOD($A40-1-X$10,'Feuille1-Catégories'!$F$5+1)=0,X$3,""))),"")</f>
        <v/>
      </c>
      <c r="Y40" s="7" t="str">
        <f ca="1">IF(AND($A40&lt;&gt;"",Y$9&lt;&gt;""),IF(HLOOKUP(Y$9,'Feuille1-Catégories'!$C$1:$G$2,2,FALSE)="OUI",Y$3,IF(HLOOKUP(Y$9,'Feuille1-Catégories'!$C$1:$G$3,3,FALSE)="OUI",OFFSET(Y$3,MOD(QUOTIENT(ROW()-ROW($A$20),'Feuille1-Catégories'!$B$6/Y$6),Y$5),0),IF(MOD($A40-1-Y$10,'Feuille1-Catégories'!$F$5+1)=0,Y$3,""))),"")</f>
        <v/>
      </c>
      <c r="Z40" s="7" t="str">
        <f ca="1">IF(AND($A40&lt;&gt;"",Z$9&lt;&gt;""),IF(HLOOKUP(Z$9,'Feuille1-Catégories'!$C$1:$G$2,2,FALSE)="OUI",Z$3,IF(HLOOKUP(Z$9,'Feuille1-Catégories'!$C$1:$G$3,3,FALSE)="OUI",OFFSET(Z$3,MOD(QUOTIENT(ROW()-ROW($A$20),'Feuille1-Catégories'!$B$6/Z$6),Z$5),0),"")),"")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1" spans="1:26" ht="17" x14ac:dyDescent="0.2">
      <c r="A41" s="21">
        <f>IF(ROW()-ROW($A$19)&gt;'Feuille1-Catégories'!$B$6,"",ROW()-ROW($A$19))</f>
        <v>22</v>
      </c>
      <c r="B41" s="33">
        <f t="shared" ca="1" si="1"/>
        <v>4.0182943730943359</v>
      </c>
      <c r="C41" s="10">
        <f t="shared" ca="1" si="2"/>
        <v>6533.4</v>
      </c>
      <c r="D41" s="10">
        <f ca="1">IF('Feuille3-Coût de production'!D41&lt;&gt;"",'Feuille3-Coût de production'!D41,"")</f>
        <v>2164.6</v>
      </c>
      <c r="E41" s="10">
        <f t="shared" ca="1" si="3"/>
        <v>8698</v>
      </c>
      <c r="F41" s="7">
        <f ca="1">IF(AND($A41&lt;&gt;"",F$9&lt;&gt;""),IF(HLOOKUP(F$9,'Feuille1-Catégories'!$C$1:$G$2,2,FALSE)="OUI",F$3,IF(HLOOKUP(F$9,'Feuille1-Catégories'!$C$1:$G$3,3,FALSE)="OUI",OFFSET(F$3,MOD(QUOTIENT(ROW()-ROW($A$20),'Feuille1-Catégories'!$B$6/F$6),F$5),0),IF(MOD($A41-1-F$10,'Feuille1-Catégories'!$F$5+1)=0,F$3,""))),"")</f>
        <v>1</v>
      </c>
      <c r="G41" s="7">
        <f ca="1">IF(AND($A41&lt;&gt;"",G$9&lt;&gt;""),IF(HLOOKUP(G$9,'Feuille1-Catégories'!$C$1:$G$2,2,FALSE)="OUI",G$3,IF(HLOOKUP(G$9,'Feuille1-Catégories'!$C$1:$G$3,3,FALSE)="OUI",OFFSET(G$3,MOD(QUOTIENT(ROW()-ROW($A$20),'Feuille1-Catégories'!$B$6/G$6),G$5),0),IF(MOD($A41-1-G$10,'Feuille1-Catégories'!$F$5+1)=0,G$3,""))),"")</f>
        <v>10</v>
      </c>
      <c r="H41" s="7">
        <f ca="1">IF(AND($A41&lt;&gt;"",H$9&lt;&gt;""),IF(HLOOKUP(H$9,'Feuille1-Catégories'!$C$1:$G$2,2,FALSE)="OUI",H$3,IF(HLOOKUP(H$9,'Feuille1-Catégories'!$C$1:$G$3,3,FALSE)="OUI",OFFSET(H$3,MOD(QUOTIENT(ROW()-ROW($A$20),'Feuille1-Catégories'!$B$6/H$6),H$5),0),IF(MOD($A41-1-H$10,'Feuille1-Catégories'!$F$5+1)=0,H$3,""))),"")</f>
        <v>100</v>
      </c>
      <c r="I41" s="7">
        <f ca="1">IF(AND($A41&lt;&gt;"",I$9&lt;&gt;""),IF(HLOOKUP(I$9,'Feuille1-Catégories'!$C$1:$G$2,2,FALSE)="OUI",I$3,IF(HLOOKUP(I$9,'Feuille1-Catégories'!$C$1:$G$3,3,FALSE)="OUI",OFFSET(I$3,MOD(QUOTIENT(ROW()-ROW($A$20),'Feuille1-Catégories'!$B$6/I$6),I$5),0),IF(MOD($A41-1-I$10,'Feuille1-Catégories'!$F$5+1)=0,I$3,""))),"")</f>
        <v>1000</v>
      </c>
      <c r="J41" s="7">
        <f ca="1">IF(AND($A41&lt;&gt;"",J$9&lt;&gt;""),IF(HLOOKUP(J$9,'Feuille1-Catégories'!$C$1:$G$2,2,FALSE)="OUI",J$3,IF(HLOOKUP(J$9,'Feuille1-Catégories'!$C$1:$G$3,3,FALSE)="OUI",OFFSET(J$3,MOD(QUOTIENT(ROW()-ROW($A$20),'Feuille1-Catégories'!$B$6/J$6),J$5),0),IF(MOD($A41-1-J$10,'Feuille1-Catégories'!$F$5+1)=0,J$3,""))),"")</f>
        <v>2</v>
      </c>
      <c r="K41" s="7" t="str">
        <f ca="1">IF(AND($A41&lt;&gt;"",K$9&lt;&gt;""),IF(HLOOKUP(K$9,'Feuille1-Catégories'!$C$1:$G$2,2,FALSE)="OUI",K$3,IF(HLOOKUP(K$9,'Feuille1-Catégories'!$C$1:$G$3,3,FALSE)="OUI",OFFSET(K$3,MOD(QUOTIENT(ROW()-ROW($A$20),'Feuille1-Catégories'!$B$6/K$6),K$5),0),IF(MOD($A41-1-K$10,'Feuille1-Catégories'!$F$5+1)=0,K$3,""))),"")</f>
        <v/>
      </c>
      <c r="L41" s="7">
        <f ca="1">IF(AND($A41&lt;&gt;"",L$9&lt;&gt;""),IF(HLOOKUP(L$9,'Feuille1-Catégories'!$C$1:$G$2,2,FALSE)="OUI",L$3,IF(HLOOKUP(L$9,'Feuille1-Catégories'!$C$1:$G$3,3,FALSE)="OUI",OFFSET(L$3,MOD(QUOTIENT(ROW()-ROW($A$20),'Feuille1-Catégories'!$B$6/L$6),L$5),0),IF(MOD($A41-1-L$10,'Feuille1-Catégories'!$F$5+1)=0,L$3,""))),"")</f>
        <v>200</v>
      </c>
      <c r="M41" s="7">
        <f ca="1">IF(AND($A41&lt;&gt;"",M$9&lt;&gt;""),IF(HLOOKUP(M$9,'Feuille1-Catégories'!$C$1:$G$2,2,FALSE)="OUI",M$3,IF(HLOOKUP(M$9,'Feuille1-Catégories'!$C$1:$G$3,3,FALSE)="OUI",OFFSET(M$3,MOD(QUOTIENT(ROW()-ROW($A$20),'Feuille1-Catégories'!$B$6/M$6),M$5),0),IF(MOD($A41-1-M$10,'Feuille1-Catégories'!$F$5+1)=0,M$3,""))),"")</f>
        <v>2000</v>
      </c>
      <c r="N41" s="7" t="str">
        <f ca="1">IF(AND($A41&lt;&gt;"",N$9&lt;&gt;""),IF(HLOOKUP(N$9,'Feuille1-Catégories'!$C$1:$G$2,2,FALSE)="OUI",N$3,IF(HLOOKUP(N$9,'Feuille1-Catégories'!$C$1:$G$3,3,FALSE)="OUI",OFFSET(N$3,MOD(QUOTIENT(ROW()-ROW($A$20),'Feuille1-Catégories'!$B$6/N$6),N$5),0),IF(MOD($A41-1-N$10,'Feuille1-Catégories'!$F$5+1)=0,N$3,""))),"")</f>
        <v xml:space="preserve"> </v>
      </c>
      <c r="O41" s="7">
        <f ca="1">IF(AND($A41&lt;&gt;"",O$9&lt;&gt;""),IF(HLOOKUP(O$9,'Feuille1-Catégories'!$C$1:$G$2,2,FALSE)="OUI",O$3,IF(HLOOKUP(O$9,'Feuille1-Catégories'!$C$1:$G$3,3,FALSE)="OUI",OFFSET(O$3,MOD(QUOTIENT(ROW()-ROW($A$20),'Feuille1-Catégories'!$B$6/O$6),O$5),0),IF(MOD($A41-1-O$10,'Feuille1-Catégories'!$F$5+1)=0,O$3,""))),"")</f>
        <v>30</v>
      </c>
      <c r="P41" s="7">
        <f ca="1">IF(AND($A41&lt;&gt;"",P$9&lt;&gt;""),IF(HLOOKUP(P$9,'Feuille1-Catégories'!$C$1:$G$2,2,FALSE)="OUI",P$3,IF(HLOOKUP(P$9,'Feuille1-Catégories'!$C$1:$G$3,3,FALSE)="OUI",OFFSET(P$3,MOD(QUOTIENT(ROW()-ROW($A$20),'Feuille1-Catégories'!$B$6/P$6),P$5),0),IF(MOD($A41-1-P$10,'Feuille1-Catégories'!$F$5+1)=0,P$3,""))),"")</f>
        <v>300</v>
      </c>
      <c r="Q41" s="7" t="str">
        <f ca="1">IF(AND($A41&lt;&gt;"",Q$9&lt;&gt;""),IF(HLOOKUP(Q$9,'Feuille1-Catégories'!$C$1:$G$2,2,FALSE)="OUI",Q$3,IF(HLOOKUP(Q$9,'Feuille1-Catégories'!$C$1:$G$3,3,FALSE)="OUI",OFFSET(Q$3,MOD(QUOTIENT(ROW()-ROW($A$20),'Feuille1-Catégories'!$B$6/Q$6),Q$5),0),IF(MOD($A41-1-Q$10,'Feuille1-Catégories'!$F$5+1)=0,Q$3,""))),"")</f>
        <v/>
      </c>
      <c r="R41" s="7">
        <f ca="1">IF(AND($A41&lt;&gt;"",R$9&lt;&gt;""),IF(HLOOKUP(R$9,'Feuille1-Catégories'!$C$1:$G$2,2,FALSE)="OUI",R$3,IF(HLOOKUP(R$9,'Feuille1-Catégories'!$C$1:$G$3,3,FALSE)="OUI",OFFSET(R$3,MOD(QUOTIENT(ROW()-ROW($A$20),'Feuille1-Catégories'!$B$6/R$6),R$5),0),IF(MOD($A41-1-R$10,'Feuille1-Catégories'!$F$5+1)=0,R$3,""))),"")</f>
        <v>5</v>
      </c>
      <c r="S41" s="7">
        <f ca="1">IF(AND($A41&lt;&gt;"",S$9&lt;&gt;""),IF(HLOOKUP(S$9,'Feuille1-Catégories'!$C$1:$G$2,2,FALSE)="OUI",S$3,IF(HLOOKUP(S$9,'Feuille1-Catégories'!$C$1:$G$3,3,FALSE)="OUI",OFFSET(S$3,MOD(QUOTIENT(ROW()-ROW($A$20),'Feuille1-Catégories'!$B$6/S$6),S$5),0),IF(MOD($A41-1-S$10,'Feuille1-Catégories'!$F$5+1)=0,S$3,""))),"")</f>
        <v>50</v>
      </c>
      <c r="T41" s="7" t="str">
        <f ca="1">IF(AND($A41&lt;&gt;"",T$9&lt;&gt;""),IF(HLOOKUP(T$9,'Feuille1-Catégories'!$C$1:$G$2,2,FALSE)="OUI",T$3,IF(HLOOKUP(T$9,'Feuille1-Catégories'!$C$1:$G$3,3,FALSE)="OUI",OFFSET(T$3,MOD(QUOTIENT(ROW()-ROW($A$20),'Feuille1-Catégories'!$B$6/T$6),T$5),0),IF(MOD($A41-1-T$10,'Feuille1-Catégories'!$F$5+1)=0,T$3,""))),"")</f>
        <v/>
      </c>
      <c r="U41" s="7">
        <f ca="1">IF(AND($A41&lt;&gt;"",U$9&lt;&gt;""),IF(HLOOKUP(U$9,'Feuille1-Catégories'!$C$1:$G$2,2,FALSE)="OUI",U$3,IF(HLOOKUP(U$9,'Feuille1-Catégories'!$C$1:$G$3,3,FALSE)="OUI",OFFSET(U$3,MOD(QUOTIENT(ROW()-ROW($A$20),'Feuille1-Catégories'!$B$6/U$6),U$5),0),IF(MOD($A41-1-U$10,'Feuille1-Catégories'!$F$5+1)=0,U$3,""))),"")</f>
        <v>5000</v>
      </c>
      <c r="V41" s="7" t="str">
        <f ca="1">IF(AND($A41&lt;&gt;"",V$9&lt;&gt;""),IF(HLOOKUP(V$9,'Feuille1-Catégories'!$C$1:$G$2,2,FALSE)="OUI",V$3,IF(HLOOKUP(V$9,'Feuille1-Catégories'!$C$1:$G$3,3,FALSE)="OUI",OFFSET(V$3,MOD(QUOTIENT(ROW()-ROW($A$20),'Feuille1-Catégories'!$B$6/V$6),V$5),0),IF(MOD($A41-1-V$10,'Feuille1-Catégories'!$F$5+1)=0,V$3,""))),"")</f>
        <v/>
      </c>
      <c r="W41" s="7" t="str">
        <f ca="1">IF(AND($A41&lt;&gt;"",W$9&lt;&gt;""),IF(HLOOKUP(W$9,'Feuille1-Catégories'!$C$1:$G$2,2,FALSE)="OUI",W$3,IF(HLOOKUP(W$9,'Feuille1-Catégories'!$C$1:$G$3,3,FALSE)="OUI",OFFSET(W$3,MOD(QUOTIENT(ROW()-ROW($A$20),'Feuille1-Catégories'!$B$6/W$6),W$5),0),IF(MOD($A41-1-W$10,'Feuille1-Catégories'!$F$5+1)=0,W$3,""))),"")</f>
        <v/>
      </c>
      <c r="X41" s="7" t="str">
        <f ca="1">IF(AND($A41&lt;&gt;"",X$9&lt;&gt;""),IF(HLOOKUP(X$9,'Feuille1-Catégories'!$C$1:$G$2,2,FALSE)="OUI",X$3,IF(HLOOKUP(X$9,'Feuille1-Catégories'!$C$1:$G$3,3,FALSE)="OUI",OFFSET(X$3,MOD(QUOTIENT(ROW()-ROW($A$20),'Feuille1-Catégories'!$B$6/X$6),X$5),0),IF(MOD($A41-1-X$10,'Feuille1-Catégories'!$F$5+1)=0,X$3,""))),"")</f>
        <v/>
      </c>
      <c r="Y41" s="7" t="str">
        <f ca="1">IF(AND($A41&lt;&gt;"",Y$9&lt;&gt;""),IF(HLOOKUP(Y$9,'Feuille1-Catégories'!$C$1:$G$2,2,FALSE)="OUI",Y$3,IF(HLOOKUP(Y$9,'Feuille1-Catégories'!$C$1:$G$3,3,FALSE)="OUI",OFFSET(Y$3,MOD(QUOTIENT(ROW()-ROW($A$20),'Feuille1-Catégories'!$B$6/Y$6),Y$5),0),IF(MOD($A41-1-Y$10,'Feuille1-Catégories'!$F$5+1)=0,Y$3,""))),"")</f>
        <v/>
      </c>
      <c r="Z41" s="7" t="str">
        <f ca="1">IF(AND($A41&lt;&gt;"",Z$9&lt;&gt;""),IF(HLOOKUP(Z$9,'Feuille1-Catégories'!$C$1:$G$2,2,FALSE)="OUI",Z$3,IF(HLOOKUP(Z$9,'Feuille1-Catégories'!$C$1:$G$3,3,FALSE)="OUI",OFFSET(Z$3,MOD(QUOTIENT(ROW()-ROW($A$20),'Feuille1-Catégories'!$B$6/Z$6),Z$5),0),"")),"")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2" spans="1:26" ht="17" x14ac:dyDescent="0.2">
      <c r="A42" s="21">
        <f>IF(ROW()-ROW($A$19)&gt;'Feuille1-Catégories'!$B$6,"",ROW()-ROW($A$19))</f>
        <v>23</v>
      </c>
      <c r="B42" s="33">
        <f t="shared" ca="1" si="1"/>
        <v>4.0562929492610378</v>
      </c>
      <c r="C42" s="10">
        <f t="shared" ca="1" si="2"/>
        <v>6493.4</v>
      </c>
      <c r="D42" s="10">
        <f ca="1">IF('Feuille3-Coût de production'!D42&lt;&gt;"",'Feuille3-Coût de production'!D42,"")</f>
        <v>2124.6</v>
      </c>
      <c r="E42" s="10">
        <f t="shared" ca="1" si="3"/>
        <v>8618</v>
      </c>
      <c r="F42" s="7">
        <f ca="1">IF(AND($A42&lt;&gt;"",F$9&lt;&gt;""),IF(HLOOKUP(F$9,'Feuille1-Catégories'!$C$1:$G$2,2,FALSE)="OUI",F$3,IF(HLOOKUP(F$9,'Feuille1-Catégories'!$C$1:$G$3,3,FALSE)="OUI",OFFSET(F$3,MOD(QUOTIENT(ROW()-ROW($A$20),'Feuille1-Catégories'!$B$6/F$6),F$5),0),IF(MOD($A42-1-F$10,'Feuille1-Catégories'!$F$5+1)=0,F$3,""))),"")</f>
        <v>1</v>
      </c>
      <c r="G42" s="7">
        <f ca="1">IF(AND($A42&lt;&gt;"",G$9&lt;&gt;""),IF(HLOOKUP(G$9,'Feuille1-Catégories'!$C$1:$G$2,2,FALSE)="OUI",G$3,IF(HLOOKUP(G$9,'Feuille1-Catégories'!$C$1:$G$3,3,FALSE)="OUI",OFFSET(G$3,MOD(QUOTIENT(ROW()-ROW($A$20),'Feuille1-Catégories'!$B$6/G$6),G$5),0),IF(MOD($A42-1-G$10,'Feuille1-Catégories'!$F$5+1)=0,G$3,""))),"")</f>
        <v>10</v>
      </c>
      <c r="H42" s="7" t="str">
        <f ca="1">IF(AND($A42&lt;&gt;"",H$9&lt;&gt;""),IF(HLOOKUP(H$9,'Feuille1-Catégories'!$C$1:$G$2,2,FALSE)="OUI",H$3,IF(HLOOKUP(H$9,'Feuille1-Catégories'!$C$1:$G$3,3,FALSE)="OUI",OFFSET(H$3,MOD(QUOTIENT(ROW()-ROW($A$20),'Feuille1-Catégories'!$B$6/H$6),H$5),0),IF(MOD($A42-1-H$10,'Feuille1-Catégories'!$F$5+1)=0,H$3,""))),"")</f>
        <v/>
      </c>
      <c r="I42" s="7">
        <f ca="1">IF(AND($A42&lt;&gt;"",I$9&lt;&gt;""),IF(HLOOKUP(I$9,'Feuille1-Catégories'!$C$1:$G$2,2,FALSE)="OUI",I$3,IF(HLOOKUP(I$9,'Feuille1-Catégories'!$C$1:$G$3,3,FALSE)="OUI",OFFSET(I$3,MOD(QUOTIENT(ROW()-ROW($A$20),'Feuille1-Catégories'!$B$6/I$6),I$5),0),IF(MOD($A42-1-I$10,'Feuille1-Catégories'!$F$5+1)=0,I$3,""))),"")</f>
        <v>1000</v>
      </c>
      <c r="J42" s="7">
        <f ca="1">IF(AND($A42&lt;&gt;"",J$9&lt;&gt;""),IF(HLOOKUP(J$9,'Feuille1-Catégories'!$C$1:$G$2,2,FALSE)="OUI",J$3,IF(HLOOKUP(J$9,'Feuille1-Catégories'!$C$1:$G$3,3,FALSE)="OUI",OFFSET(J$3,MOD(QUOTIENT(ROW()-ROW($A$20),'Feuille1-Catégories'!$B$6/J$6),J$5),0),IF(MOD($A42-1-J$10,'Feuille1-Catégories'!$F$5+1)=0,J$3,""))),"")</f>
        <v>2</v>
      </c>
      <c r="K42" s="7">
        <f ca="1">IF(AND($A42&lt;&gt;"",K$9&lt;&gt;""),IF(HLOOKUP(K$9,'Feuille1-Catégories'!$C$1:$G$2,2,FALSE)="OUI",K$3,IF(HLOOKUP(K$9,'Feuille1-Catégories'!$C$1:$G$3,3,FALSE)="OUI",OFFSET(K$3,MOD(QUOTIENT(ROW()-ROW($A$20),'Feuille1-Catégories'!$B$6/K$6),K$5),0),IF(MOD($A42-1-K$10,'Feuille1-Catégories'!$F$5+1)=0,K$3,""))),"")</f>
        <v>20</v>
      </c>
      <c r="L42" s="7">
        <f ca="1">IF(AND($A42&lt;&gt;"",L$9&lt;&gt;""),IF(HLOOKUP(L$9,'Feuille1-Catégories'!$C$1:$G$2,2,FALSE)="OUI",L$3,IF(HLOOKUP(L$9,'Feuille1-Catégories'!$C$1:$G$3,3,FALSE)="OUI",OFFSET(L$3,MOD(QUOTIENT(ROW()-ROW($A$20),'Feuille1-Catégories'!$B$6/L$6),L$5),0),IF(MOD($A42-1-L$10,'Feuille1-Catégories'!$F$5+1)=0,L$3,""))),"")</f>
        <v>200</v>
      </c>
      <c r="M42" s="7">
        <f ca="1">IF(AND($A42&lt;&gt;"",M$9&lt;&gt;""),IF(HLOOKUP(M$9,'Feuille1-Catégories'!$C$1:$G$2,2,FALSE)="OUI",M$3,IF(HLOOKUP(M$9,'Feuille1-Catégories'!$C$1:$G$3,3,FALSE)="OUI",OFFSET(M$3,MOD(QUOTIENT(ROW()-ROW($A$20),'Feuille1-Catégories'!$B$6/M$6),M$5),0),IF(MOD($A42-1-M$10,'Feuille1-Catégories'!$F$5+1)=0,M$3,""))),"")</f>
        <v>2000</v>
      </c>
      <c r="N42" s="7" t="str">
        <f ca="1">IF(AND($A42&lt;&gt;"",N$9&lt;&gt;""),IF(HLOOKUP(N$9,'Feuille1-Catégories'!$C$1:$G$2,2,FALSE)="OUI",N$3,IF(HLOOKUP(N$9,'Feuille1-Catégories'!$C$1:$G$3,3,FALSE)="OUI",OFFSET(N$3,MOD(QUOTIENT(ROW()-ROW($A$20),'Feuille1-Catégories'!$B$6/N$6),N$5),0),IF(MOD($A42-1-N$10,'Feuille1-Catégories'!$F$5+1)=0,N$3,""))),"")</f>
        <v xml:space="preserve"> </v>
      </c>
      <c r="O42" s="7">
        <f ca="1">IF(AND($A42&lt;&gt;"",O$9&lt;&gt;""),IF(HLOOKUP(O$9,'Feuille1-Catégories'!$C$1:$G$2,2,FALSE)="OUI",O$3,IF(HLOOKUP(O$9,'Feuille1-Catégories'!$C$1:$G$3,3,FALSE)="OUI",OFFSET(O$3,MOD(QUOTIENT(ROW()-ROW($A$20),'Feuille1-Catégories'!$B$6/O$6),O$5),0),IF(MOD($A42-1-O$10,'Feuille1-Catégories'!$F$5+1)=0,O$3,""))),"")</f>
        <v>30</v>
      </c>
      <c r="P42" s="7">
        <f ca="1">IF(AND($A42&lt;&gt;"",P$9&lt;&gt;""),IF(HLOOKUP(P$9,'Feuille1-Catégories'!$C$1:$G$2,2,FALSE)="OUI",P$3,IF(HLOOKUP(P$9,'Feuille1-Catégories'!$C$1:$G$3,3,FALSE)="OUI",OFFSET(P$3,MOD(QUOTIENT(ROW()-ROW($A$20),'Feuille1-Catégories'!$B$6/P$6),P$5),0),IF(MOD($A42-1-P$10,'Feuille1-Catégories'!$F$5+1)=0,P$3,""))),"")</f>
        <v>300</v>
      </c>
      <c r="Q42" s="7" t="str">
        <f ca="1">IF(AND($A42&lt;&gt;"",Q$9&lt;&gt;""),IF(HLOOKUP(Q$9,'Feuille1-Catégories'!$C$1:$G$2,2,FALSE)="OUI",Q$3,IF(HLOOKUP(Q$9,'Feuille1-Catégories'!$C$1:$G$3,3,FALSE)="OUI",OFFSET(Q$3,MOD(QUOTIENT(ROW()-ROW($A$20),'Feuille1-Catégories'!$B$6/Q$6),Q$5),0),IF(MOD($A42-1-Q$10,'Feuille1-Catégories'!$F$5+1)=0,Q$3,""))),"")</f>
        <v/>
      </c>
      <c r="R42" s="7">
        <f ca="1">IF(AND($A42&lt;&gt;"",R$9&lt;&gt;""),IF(HLOOKUP(R$9,'Feuille1-Catégories'!$C$1:$G$2,2,FALSE)="OUI",R$3,IF(HLOOKUP(R$9,'Feuille1-Catégories'!$C$1:$G$3,3,FALSE)="OUI",OFFSET(R$3,MOD(QUOTIENT(ROW()-ROW($A$20),'Feuille1-Catégories'!$B$6/R$6),R$5),0),IF(MOD($A42-1-R$10,'Feuille1-Catégories'!$F$5+1)=0,R$3,""))),"")</f>
        <v>5</v>
      </c>
      <c r="S42" s="7">
        <f ca="1">IF(AND($A42&lt;&gt;"",S$9&lt;&gt;""),IF(HLOOKUP(S$9,'Feuille1-Catégories'!$C$1:$G$2,2,FALSE)="OUI",S$3,IF(HLOOKUP(S$9,'Feuille1-Catégories'!$C$1:$G$3,3,FALSE)="OUI",OFFSET(S$3,MOD(QUOTIENT(ROW()-ROW($A$20),'Feuille1-Catégories'!$B$6/S$6),S$5),0),IF(MOD($A42-1-S$10,'Feuille1-Catégories'!$F$5+1)=0,S$3,""))),"")</f>
        <v>50</v>
      </c>
      <c r="T42" s="7" t="str">
        <f ca="1">IF(AND($A42&lt;&gt;"",T$9&lt;&gt;""),IF(HLOOKUP(T$9,'Feuille1-Catégories'!$C$1:$G$2,2,FALSE)="OUI",T$3,IF(HLOOKUP(T$9,'Feuille1-Catégories'!$C$1:$G$3,3,FALSE)="OUI",OFFSET(T$3,MOD(QUOTIENT(ROW()-ROW($A$20),'Feuille1-Catégories'!$B$6/T$6),T$5),0),IF(MOD($A42-1-T$10,'Feuille1-Catégories'!$F$5+1)=0,T$3,""))),"")</f>
        <v/>
      </c>
      <c r="U42" s="7">
        <f ca="1">IF(AND($A42&lt;&gt;"",U$9&lt;&gt;""),IF(HLOOKUP(U$9,'Feuille1-Catégories'!$C$1:$G$2,2,FALSE)="OUI",U$3,IF(HLOOKUP(U$9,'Feuille1-Catégories'!$C$1:$G$3,3,FALSE)="OUI",OFFSET(U$3,MOD(QUOTIENT(ROW()-ROW($A$20),'Feuille1-Catégories'!$B$6/U$6),U$5),0),IF(MOD($A42-1-U$10,'Feuille1-Catégories'!$F$5+1)=0,U$3,""))),"")</f>
        <v>5000</v>
      </c>
      <c r="V42" s="7" t="str">
        <f ca="1">IF(AND($A42&lt;&gt;"",V$9&lt;&gt;""),IF(HLOOKUP(V$9,'Feuille1-Catégories'!$C$1:$G$2,2,FALSE)="OUI",V$3,IF(HLOOKUP(V$9,'Feuille1-Catégories'!$C$1:$G$3,3,FALSE)="OUI",OFFSET(V$3,MOD(QUOTIENT(ROW()-ROW($A$20),'Feuille1-Catégories'!$B$6/V$6),V$5),0),IF(MOD($A42-1-V$10,'Feuille1-Catégories'!$F$5+1)=0,V$3,""))),"")</f>
        <v/>
      </c>
      <c r="W42" s="7" t="str">
        <f ca="1">IF(AND($A42&lt;&gt;"",W$9&lt;&gt;""),IF(HLOOKUP(W$9,'Feuille1-Catégories'!$C$1:$G$2,2,FALSE)="OUI",W$3,IF(HLOOKUP(W$9,'Feuille1-Catégories'!$C$1:$G$3,3,FALSE)="OUI",OFFSET(W$3,MOD(QUOTIENT(ROW()-ROW($A$20),'Feuille1-Catégories'!$B$6/W$6),W$5),0),IF(MOD($A42-1-W$10,'Feuille1-Catégories'!$F$5+1)=0,W$3,""))),"")</f>
        <v/>
      </c>
      <c r="X42" s="7" t="str">
        <f ca="1">IF(AND($A42&lt;&gt;"",X$9&lt;&gt;""),IF(HLOOKUP(X$9,'Feuille1-Catégories'!$C$1:$G$2,2,FALSE)="OUI",X$3,IF(HLOOKUP(X$9,'Feuille1-Catégories'!$C$1:$G$3,3,FALSE)="OUI",OFFSET(X$3,MOD(QUOTIENT(ROW()-ROW($A$20),'Feuille1-Catégories'!$B$6/X$6),X$5),0),IF(MOD($A42-1-X$10,'Feuille1-Catégories'!$F$5+1)=0,X$3,""))),"")</f>
        <v/>
      </c>
      <c r="Y42" s="7" t="str">
        <f ca="1">IF(AND($A42&lt;&gt;"",Y$9&lt;&gt;""),IF(HLOOKUP(Y$9,'Feuille1-Catégories'!$C$1:$G$2,2,FALSE)="OUI",Y$3,IF(HLOOKUP(Y$9,'Feuille1-Catégories'!$C$1:$G$3,3,FALSE)="OUI",OFFSET(Y$3,MOD(QUOTIENT(ROW()-ROW($A$20),'Feuille1-Catégories'!$B$6/Y$6),Y$5),0),IF(MOD($A42-1-Y$10,'Feuille1-Catégories'!$F$5+1)=0,Y$3,""))),"")</f>
        <v/>
      </c>
      <c r="Z42" s="7" t="str">
        <f ca="1">IF(AND($A42&lt;&gt;"",Z$9&lt;&gt;""),IF(HLOOKUP(Z$9,'Feuille1-Catégories'!$C$1:$G$2,2,FALSE)="OUI",Z$3,IF(HLOOKUP(Z$9,'Feuille1-Catégories'!$C$1:$G$3,3,FALSE)="OUI",OFFSET(Z$3,MOD(QUOTIENT(ROW()-ROW($A$20),'Feuille1-Catégories'!$B$6/Z$6),Z$5),0),"")),"")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3" spans="1:26" ht="17" x14ac:dyDescent="0.2">
      <c r="A43" s="21">
        <f>IF(ROW()-ROW($A$19)&gt;'Feuille1-Catégories'!$B$6,"",ROW()-ROW($A$19))</f>
        <v>24</v>
      </c>
      <c r="B43" s="33">
        <f t="shared" ca="1" si="1"/>
        <v>4.4358601698156503</v>
      </c>
      <c r="C43" s="10">
        <f t="shared" ca="1" si="2"/>
        <v>8983.4</v>
      </c>
      <c r="D43" s="10">
        <f ca="1">IF('Feuille3-Coût de production'!D43&lt;&gt;"",'Feuille3-Coût de production'!D43,"")</f>
        <v>2614.6</v>
      </c>
      <c r="E43" s="10">
        <f t="shared" ca="1" si="3"/>
        <v>11598</v>
      </c>
      <c r="F43" s="7">
        <f ca="1">IF(AND($A43&lt;&gt;"",F$9&lt;&gt;""),IF(HLOOKUP(F$9,'Feuille1-Catégories'!$C$1:$G$2,2,FALSE)="OUI",F$3,IF(HLOOKUP(F$9,'Feuille1-Catégories'!$C$1:$G$3,3,FALSE)="OUI",OFFSET(F$3,MOD(QUOTIENT(ROW()-ROW($A$20),'Feuille1-Catégories'!$B$6/F$6),F$5),0),IF(MOD($A43-1-F$10,'Feuille1-Catégories'!$F$5+1)=0,F$3,""))),"")</f>
        <v>1</v>
      </c>
      <c r="G43" s="7">
        <f ca="1">IF(AND($A43&lt;&gt;"",G$9&lt;&gt;""),IF(HLOOKUP(G$9,'Feuille1-Catégories'!$C$1:$G$2,2,FALSE)="OUI",G$3,IF(HLOOKUP(G$9,'Feuille1-Catégories'!$C$1:$G$3,3,FALSE)="OUI",OFFSET(G$3,MOD(QUOTIENT(ROW()-ROW($A$20),'Feuille1-Catégories'!$B$6/G$6),G$5),0),IF(MOD($A43-1-G$10,'Feuille1-Catégories'!$F$5+1)=0,G$3,""))),"")</f>
        <v>10</v>
      </c>
      <c r="H43" s="7" t="str">
        <f ca="1">IF(AND($A43&lt;&gt;"",H$9&lt;&gt;""),IF(HLOOKUP(H$9,'Feuille1-Catégories'!$C$1:$G$2,2,FALSE)="OUI",H$3,IF(HLOOKUP(H$9,'Feuille1-Catégories'!$C$1:$G$3,3,FALSE)="OUI",OFFSET(H$3,MOD(QUOTIENT(ROW()-ROW($A$20),'Feuille1-Catégories'!$B$6/H$6),H$5),0),IF(MOD($A43-1-H$10,'Feuille1-Catégories'!$F$5+1)=0,H$3,""))),"")</f>
        <v/>
      </c>
      <c r="I43" s="7">
        <f ca="1">IF(AND($A43&lt;&gt;"",I$9&lt;&gt;""),IF(HLOOKUP(I$9,'Feuille1-Catégories'!$C$1:$G$2,2,FALSE)="OUI",I$3,IF(HLOOKUP(I$9,'Feuille1-Catégories'!$C$1:$G$3,3,FALSE)="OUI",OFFSET(I$3,MOD(QUOTIENT(ROW()-ROW($A$20),'Feuille1-Catégories'!$B$6/I$6),I$5),0),IF(MOD($A43-1-I$10,'Feuille1-Catégories'!$F$5+1)=0,I$3,""))),"")</f>
        <v>1000</v>
      </c>
      <c r="J43" s="7">
        <f ca="1">IF(AND($A43&lt;&gt;"",J$9&lt;&gt;""),IF(HLOOKUP(J$9,'Feuille1-Catégories'!$C$1:$G$2,2,FALSE)="OUI",J$3,IF(HLOOKUP(J$9,'Feuille1-Catégories'!$C$1:$G$3,3,FALSE)="OUI",OFFSET(J$3,MOD(QUOTIENT(ROW()-ROW($A$20),'Feuille1-Catégories'!$B$6/J$6),J$5),0),IF(MOD($A43-1-J$10,'Feuille1-Catégories'!$F$5+1)=0,J$3,""))),"")</f>
        <v>2</v>
      </c>
      <c r="K43" s="7" t="str">
        <f ca="1">IF(AND($A43&lt;&gt;"",K$9&lt;&gt;""),IF(HLOOKUP(K$9,'Feuille1-Catégories'!$C$1:$G$2,2,FALSE)="OUI",K$3,IF(HLOOKUP(K$9,'Feuille1-Catégories'!$C$1:$G$3,3,FALSE)="OUI",OFFSET(K$3,MOD(QUOTIENT(ROW()-ROW($A$20),'Feuille1-Catégories'!$B$6/K$6),K$5),0),IF(MOD($A43-1-K$10,'Feuille1-Catégories'!$F$5+1)=0,K$3,""))),"")</f>
        <v/>
      </c>
      <c r="L43" s="7">
        <f ca="1">IF(AND($A43&lt;&gt;"",L$9&lt;&gt;""),IF(HLOOKUP(L$9,'Feuille1-Catégories'!$C$1:$G$2,2,FALSE)="OUI",L$3,IF(HLOOKUP(L$9,'Feuille1-Catégories'!$C$1:$G$3,3,FALSE)="OUI",OFFSET(L$3,MOD(QUOTIENT(ROW()-ROW($A$20),'Feuille1-Catégories'!$B$6/L$6),L$5),0),IF(MOD($A43-1-L$10,'Feuille1-Catégories'!$F$5+1)=0,L$3,""))),"")</f>
        <v>200</v>
      </c>
      <c r="M43" s="7">
        <f ca="1">IF(AND($A43&lt;&gt;"",M$9&lt;&gt;""),IF(HLOOKUP(M$9,'Feuille1-Catégories'!$C$1:$G$2,2,FALSE)="OUI",M$3,IF(HLOOKUP(M$9,'Feuille1-Catégories'!$C$1:$G$3,3,FALSE)="OUI",OFFSET(M$3,MOD(QUOTIENT(ROW()-ROW($A$20),'Feuille1-Catégories'!$B$6/M$6),M$5),0),IF(MOD($A43-1-M$10,'Feuille1-Catégories'!$F$5+1)=0,M$3,""))),"")</f>
        <v>2000</v>
      </c>
      <c r="N43" s="7" t="str">
        <f ca="1">IF(AND($A43&lt;&gt;"",N$9&lt;&gt;""),IF(HLOOKUP(N$9,'Feuille1-Catégories'!$C$1:$G$2,2,FALSE)="OUI",N$3,IF(HLOOKUP(N$9,'Feuille1-Catégories'!$C$1:$G$3,3,FALSE)="OUI",OFFSET(N$3,MOD(QUOTIENT(ROW()-ROW($A$20),'Feuille1-Catégories'!$B$6/N$6),N$5),0),IF(MOD($A43-1-N$10,'Feuille1-Catégories'!$F$5+1)=0,N$3,""))),"")</f>
        <v xml:space="preserve"> </v>
      </c>
      <c r="O43" s="7">
        <f ca="1">IF(AND($A43&lt;&gt;"",O$9&lt;&gt;""),IF(HLOOKUP(O$9,'Feuille1-Catégories'!$C$1:$G$2,2,FALSE)="OUI",O$3,IF(HLOOKUP(O$9,'Feuille1-Catégories'!$C$1:$G$3,3,FALSE)="OUI",OFFSET(O$3,MOD(QUOTIENT(ROW()-ROW($A$20),'Feuille1-Catégories'!$B$6/O$6),O$5),0),IF(MOD($A43-1-O$10,'Feuille1-Catégories'!$F$5+1)=0,O$3,""))),"")</f>
        <v>30</v>
      </c>
      <c r="P43" s="7">
        <f ca="1">IF(AND($A43&lt;&gt;"",P$9&lt;&gt;""),IF(HLOOKUP(P$9,'Feuille1-Catégories'!$C$1:$G$2,2,FALSE)="OUI",P$3,IF(HLOOKUP(P$9,'Feuille1-Catégories'!$C$1:$G$3,3,FALSE)="OUI",OFFSET(P$3,MOD(QUOTIENT(ROW()-ROW($A$20),'Feuille1-Catégories'!$B$6/P$6),P$5),0),IF(MOD($A43-1-P$10,'Feuille1-Catégories'!$F$5+1)=0,P$3,""))),"")</f>
        <v>300</v>
      </c>
      <c r="Q43" s="7">
        <f ca="1">IF(AND($A43&lt;&gt;"",Q$9&lt;&gt;""),IF(HLOOKUP(Q$9,'Feuille1-Catégories'!$C$1:$G$2,2,FALSE)="OUI",Q$3,IF(HLOOKUP(Q$9,'Feuille1-Catégories'!$C$1:$G$3,3,FALSE)="OUI",OFFSET(Q$3,MOD(QUOTIENT(ROW()-ROW($A$20),'Feuille1-Catégories'!$B$6/Q$6),Q$5),0),IF(MOD($A43-1-Q$10,'Feuille1-Catégories'!$F$5+1)=0,Q$3,""))),"")</f>
        <v>3000</v>
      </c>
      <c r="R43" s="7">
        <f ca="1">IF(AND($A43&lt;&gt;"",R$9&lt;&gt;""),IF(HLOOKUP(R$9,'Feuille1-Catégories'!$C$1:$G$2,2,FALSE)="OUI",R$3,IF(HLOOKUP(R$9,'Feuille1-Catégories'!$C$1:$G$3,3,FALSE)="OUI",OFFSET(R$3,MOD(QUOTIENT(ROW()-ROW($A$20),'Feuille1-Catégories'!$B$6/R$6),R$5),0),IF(MOD($A43-1-R$10,'Feuille1-Catégories'!$F$5+1)=0,R$3,""))),"")</f>
        <v>5</v>
      </c>
      <c r="S43" s="7">
        <f ca="1">IF(AND($A43&lt;&gt;"",S$9&lt;&gt;""),IF(HLOOKUP(S$9,'Feuille1-Catégories'!$C$1:$G$2,2,FALSE)="OUI",S$3,IF(HLOOKUP(S$9,'Feuille1-Catégories'!$C$1:$G$3,3,FALSE)="OUI",OFFSET(S$3,MOD(QUOTIENT(ROW()-ROW($A$20),'Feuille1-Catégories'!$B$6/S$6),S$5),0),IF(MOD($A43-1-S$10,'Feuille1-Catégories'!$F$5+1)=0,S$3,""))),"")</f>
        <v>50</v>
      </c>
      <c r="T43" s="7" t="str">
        <f ca="1">IF(AND($A43&lt;&gt;"",T$9&lt;&gt;""),IF(HLOOKUP(T$9,'Feuille1-Catégories'!$C$1:$G$2,2,FALSE)="OUI",T$3,IF(HLOOKUP(T$9,'Feuille1-Catégories'!$C$1:$G$3,3,FALSE)="OUI",OFFSET(T$3,MOD(QUOTIENT(ROW()-ROW($A$20),'Feuille1-Catégories'!$B$6/T$6),T$5),0),IF(MOD($A43-1-T$10,'Feuille1-Catégories'!$F$5+1)=0,T$3,""))),"")</f>
        <v/>
      </c>
      <c r="U43" s="7">
        <f ca="1">IF(AND($A43&lt;&gt;"",U$9&lt;&gt;""),IF(HLOOKUP(U$9,'Feuille1-Catégories'!$C$1:$G$2,2,FALSE)="OUI",U$3,IF(HLOOKUP(U$9,'Feuille1-Catégories'!$C$1:$G$3,3,FALSE)="OUI",OFFSET(U$3,MOD(QUOTIENT(ROW()-ROW($A$20),'Feuille1-Catégories'!$B$6/U$6),U$5),0),IF(MOD($A43-1-U$10,'Feuille1-Catégories'!$F$5+1)=0,U$3,""))),"")</f>
        <v>5000</v>
      </c>
      <c r="V43" s="7" t="str">
        <f ca="1">IF(AND($A43&lt;&gt;"",V$9&lt;&gt;""),IF(HLOOKUP(V$9,'Feuille1-Catégories'!$C$1:$G$2,2,FALSE)="OUI",V$3,IF(HLOOKUP(V$9,'Feuille1-Catégories'!$C$1:$G$3,3,FALSE)="OUI",OFFSET(V$3,MOD(QUOTIENT(ROW()-ROW($A$20),'Feuille1-Catégories'!$B$6/V$6),V$5),0),IF(MOD($A43-1-V$10,'Feuille1-Catégories'!$F$5+1)=0,V$3,""))),"")</f>
        <v/>
      </c>
      <c r="W43" s="7" t="str">
        <f ca="1">IF(AND($A43&lt;&gt;"",W$9&lt;&gt;""),IF(HLOOKUP(W$9,'Feuille1-Catégories'!$C$1:$G$2,2,FALSE)="OUI",W$3,IF(HLOOKUP(W$9,'Feuille1-Catégories'!$C$1:$G$3,3,FALSE)="OUI",OFFSET(W$3,MOD(QUOTIENT(ROW()-ROW($A$20),'Feuille1-Catégories'!$B$6/W$6),W$5),0),IF(MOD($A43-1-W$10,'Feuille1-Catégories'!$F$5+1)=0,W$3,""))),"")</f>
        <v/>
      </c>
      <c r="X43" s="7" t="str">
        <f ca="1">IF(AND($A43&lt;&gt;"",X$9&lt;&gt;""),IF(HLOOKUP(X$9,'Feuille1-Catégories'!$C$1:$G$2,2,FALSE)="OUI",X$3,IF(HLOOKUP(X$9,'Feuille1-Catégories'!$C$1:$G$3,3,FALSE)="OUI",OFFSET(X$3,MOD(QUOTIENT(ROW()-ROW($A$20),'Feuille1-Catégories'!$B$6/X$6),X$5),0),IF(MOD($A43-1-X$10,'Feuille1-Catégories'!$F$5+1)=0,X$3,""))),"")</f>
        <v/>
      </c>
      <c r="Y43" s="7" t="str">
        <f ca="1">IF(AND($A43&lt;&gt;"",Y$9&lt;&gt;""),IF(HLOOKUP(Y$9,'Feuille1-Catégories'!$C$1:$G$2,2,FALSE)="OUI",Y$3,IF(HLOOKUP(Y$9,'Feuille1-Catégories'!$C$1:$G$3,3,FALSE)="OUI",OFFSET(Y$3,MOD(QUOTIENT(ROW()-ROW($A$20),'Feuille1-Catégories'!$B$6/Y$6),Y$5),0),IF(MOD($A43-1-Y$10,'Feuille1-Catégories'!$F$5+1)=0,Y$3,""))),"")</f>
        <v/>
      </c>
      <c r="Z43" s="7" t="str">
        <f ca="1">IF(AND($A43&lt;&gt;"",Z$9&lt;&gt;""),IF(HLOOKUP(Z$9,'Feuille1-Catégories'!$C$1:$G$2,2,FALSE)="OUI",Z$3,IF(HLOOKUP(Z$9,'Feuille1-Catégories'!$C$1:$G$3,3,FALSE)="OUI",OFFSET(Z$3,MOD(QUOTIENT(ROW()-ROW($A$20),'Feuille1-Catégories'!$B$6/Z$6),Z$5),0),"")),"")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4" spans="1:26" ht="17" x14ac:dyDescent="0.2">
      <c r="A44" s="21">
        <f>IF(ROW()-ROW($A$19)&gt;'Feuille1-Catégories'!$B$6,"",ROW()-ROW($A$19))</f>
        <v>25</v>
      </c>
      <c r="B44" s="33">
        <f t="shared" ca="1" si="1"/>
        <v>4.2822178292384452</v>
      </c>
      <c r="C44" s="10">
        <f t="shared" ca="1" si="2"/>
        <v>6973.4</v>
      </c>
      <c r="D44" s="10">
        <f ca="1">IF('Feuille3-Coût de production'!D44&lt;&gt;"",'Feuille3-Coût de production'!D44,"")</f>
        <v>2124.6</v>
      </c>
      <c r="E44" s="10">
        <f t="shared" ca="1" si="3"/>
        <v>9098</v>
      </c>
      <c r="F44" s="7">
        <f ca="1">IF(AND($A44&lt;&gt;"",F$9&lt;&gt;""),IF(HLOOKUP(F$9,'Feuille1-Catégories'!$C$1:$G$2,2,FALSE)="OUI",F$3,IF(HLOOKUP(F$9,'Feuille1-Catégories'!$C$1:$G$3,3,FALSE)="OUI",OFFSET(F$3,MOD(QUOTIENT(ROW()-ROW($A$20),'Feuille1-Catégories'!$B$6/F$6),F$5),0),IF(MOD($A44-1-F$10,'Feuille1-Catégories'!$F$5+1)=0,F$3,""))),"")</f>
        <v>1</v>
      </c>
      <c r="G44" s="7">
        <f ca="1">IF(AND($A44&lt;&gt;"",G$9&lt;&gt;""),IF(HLOOKUP(G$9,'Feuille1-Catégories'!$C$1:$G$2,2,FALSE)="OUI",G$3,IF(HLOOKUP(G$9,'Feuille1-Catégories'!$C$1:$G$3,3,FALSE)="OUI",OFFSET(G$3,MOD(QUOTIENT(ROW()-ROW($A$20),'Feuille1-Catégories'!$B$6/G$6),G$5),0),IF(MOD($A44-1-G$10,'Feuille1-Catégories'!$F$5+1)=0,G$3,""))),"")</f>
        <v>10</v>
      </c>
      <c r="H44" s="7" t="str">
        <f ca="1">IF(AND($A44&lt;&gt;"",H$9&lt;&gt;""),IF(HLOOKUP(H$9,'Feuille1-Catégories'!$C$1:$G$2,2,FALSE)="OUI",H$3,IF(HLOOKUP(H$9,'Feuille1-Catégories'!$C$1:$G$3,3,FALSE)="OUI",OFFSET(H$3,MOD(QUOTIENT(ROW()-ROW($A$20),'Feuille1-Catégories'!$B$6/H$6),H$5),0),IF(MOD($A44-1-H$10,'Feuille1-Catégories'!$F$5+1)=0,H$3,""))),"")</f>
        <v/>
      </c>
      <c r="I44" s="7">
        <f ca="1">IF(AND($A44&lt;&gt;"",I$9&lt;&gt;""),IF(HLOOKUP(I$9,'Feuille1-Catégories'!$C$1:$G$2,2,FALSE)="OUI",I$3,IF(HLOOKUP(I$9,'Feuille1-Catégories'!$C$1:$G$3,3,FALSE)="OUI",OFFSET(I$3,MOD(QUOTIENT(ROW()-ROW($A$20),'Feuille1-Catégories'!$B$6/I$6),I$5),0),IF(MOD($A44-1-I$10,'Feuille1-Catégories'!$F$5+1)=0,I$3,""))),"")</f>
        <v>1000</v>
      </c>
      <c r="J44" s="7">
        <f ca="1">IF(AND($A44&lt;&gt;"",J$9&lt;&gt;""),IF(HLOOKUP(J$9,'Feuille1-Catégories'!$C$1:$G$2,2,FALSE)="OUI",J$3,IF(HLOOKUP(J$9,'Feuille1-Catégories'!$C$1:$G$3,3,FALSE)="OUI",OFFSET(J$3,MOD(QUOTIENT(ROW()-ROW($A$20),'Feuille1-Catégories'!$B$6/J$6),J$5),0),IF(MOD($A44-1-J$10,'Feuille1-Catégories'!$F$5+1)=0,J$3,""))),"")</f>
        <v>2</v>
      </c>
      <c r="K44" s="7" t="str">
        <f ca="1">IF(AND($A44&lt;&gt;"",K$9&lt;&gt;""),IF(HLOOKUP(K$9,'Feuille1-Catégories'!$C$1:$G$2,2,FALSE)="OUI",K$3,IF(HLOOKUP(K$9,'Feuille1-Catégories'!$C$1:$G$3,3,FALSE)="OUI",OFFSET(K$3,MOD(QUOTIENT(ROW()-ROW($A$20),'Feuille1-Catégories'!$B$6/K$6),K$5),0),IF(MOD($A44-1-K$10,'Feuille1-Catégories'!$F$5+1)=0,K$3,""))),"")</f>
        <v/>
      </c>
      <c r="L44" s="7">
        <f ca="1">IF(AND($A44&lt;&gt;"",L$9&lt;&gt;""),IF(HLOOKUP(L$9,'Feuille1-Catégories'!$C$1:$G$2,2,FALSE)="OUI",L$3,IF(HLOOKUP(L$9,'Feuille1-Catégories'!$C$1:$G$3,3,FALSE)="OUI",OFFSET(L$3,MOD(QUOTIENT(ROW()-ROW($A$20),'Feuille1-Catégories'!$B$6/L$6),L$5),0),IF(MOD($A44-1-L$10,'Feuille1-Catégories'!$F$5+1)=0,L$3,""))),"")</f>
        <v>200</v>
      </c>
      <c r="M44" s="7">
        <f ca="1">IF(AND($A44&lt;&gt;"",M$9&lt;&gt;""),IF(HLOOKUP(M$9,'Feuille1-Catégories'!$C$1:$G$2,2,FALSE)="OUI",M$3,IF(HLOOKUP(M$9,'Feuille1-Catégories'!$C$1:$G$3,3,FALSE)="OUI",OFFSET(M$3,MOD(QUOTIENT(ROW()-ROW($A$20),'Feuille1-Catégories'!$B$6/M$6),M$5),0),IF(MOD($A44-1-M$10,'Feuille1-Catégories'!$F$5+1)=0,M$3,""))),"")</f>
        <v>2000</v>
      </c>
      <c r="N44" s="7" t="str">
        <f ca="1">IF(AND($A44&lt;&gt;"",N$9&lt;&gt;""),IF(HLOOKUP(N$9,'Feuille1-Catégories'!$C$1:$G$2,2,FALSE)="OUI",N$3,IF(HLOOKUP(N$9,'Feuille1-Catégories'!$C$1:$G$3,3,FALSE)="OUI",OFFSET(N$3,MOD(QUOTIENT(ROW()-ROW($A$20),'Feuille1-Catégories'!$B$6/N$6),N$5),0),IF(MOD($A44-1-N$10,'Feuille1-Catégories'!$F$5+1)=0,N$3,""))),"")</f>
        <v xml:space="preserve"> </v>
      </c>
      <c r="O44" s="7">
        <f ca="1">IF(AND($A44&lt;&gt;"",O$9&lt;&gt;""),IF(HLOOKUP(O$9,'Feuille1-Catégories'!$C$1:$G$2,2,FALSE)="OUI",O$3,IF(HLOOKUP(O$9,'Feuille1-Catégories'!$C$1:$G$3,3,FALSE)="OUI",OFFSET(O$3,MOD(QUOTIENT(ROW()-ROW($A$20),'Feuille1-Catégories'!$B$6/O$6),O$5),0),IF(MOD($A44-1-O$10,'Feuille1-Catégories'!$F$5+1)=0,O$3,""))),"")</f>
        <v>30</v>
      </c>
      <c r="P44" s="7">
        <f ca="1">IF(AND($A44&lt;&gt;"",P$9&lt;&gt;""),IF(HLOOKUP(P$9,'Feuille1-Catégories'!$C$1:$G$2,2,FALSE)="OUI",P$3,IF(HLOOKUP(P$9,'Feuille1-Catégories'!$C$1:$G$3,3,FALSE)="OUI",OFFSET(P$3,MOD(QUOTIENT(ROW()-ROW($A$20),'Feuille1-Catégories'!$B$6/P$6),P$5),0),IF(MOD($A44-1-P$10,'Feuille1-Catégories'!$F$5+1)=0,P$3,""))),"")</f>
        <v>300</v>
      </c>
      <c r="Q44" s="7" t="str">
        <f ca="1">IF(AND($A44&lt;&gt;"",Q$9&lt;&gt;""),IF(HLOOKUP(Q$9,'Feuille1-Catégories'!$C$1:$G$2,2,FALSE)="OUI",Q$3,IF(HLOOKUP(Q$9,'Feuille1-Catégories'!$C$1:$G$3,3,FALSE)="OUI",OFFSET(Q$3,MOD(QUOTIENT(ROW()-ROW($A$20),'Feuille1-Catégories'!$B$6/Q$6),Q$5),0),IF(MOD($A44-1-Q$10,'Feuille1-Catégories'!$F$5+1)=0,Q$3,""))),"")</f>
        <v/>
      </c>
      <c r="R44" s="7">
        <f ca="1">IF(AND($A44&lt;&gt;"",R$9&lt;&gt;""),IF(HLOOKUP(R$9,'Feuille1-Catégories'!$C$1:$G$2,2,FALSE)="OUI",R$3,IF(HLOOKUP(R$9,'Feuille1-Catégories'!$C$1:$G$3,3,FALSE)="OUI",OFFSET(R$3,MOD(QUOTIENT(ROW()-ROW($A$20),'Feuille1-Catégories'!$B$6/R$6),R$5),0),IF(MOD($A44-1-R$10,'Feuille1-Catégories'!$F$5+1)=0,R$3,""))),"")</f>
        <v>5</v>
      </c>
      <c r="S44" s="7">
        <f ca="1">IF(AND($A44&lt;&gt;"",S$9&lt;&gt;""),IF(HLOOKUP(S$9,'Feuille1-Catégories'!$C$1:$G$2,2,FALSE)="OUI",S$3,IF(HLOOKUP(S$9,'Feuille1-Catégories'!$C$1:$G$3,3,FALSE)="OUI",OFFSET(S$3,MOD(QUOTIENT(ROW()-ROW($A$20),'Feuille1-Catégories'!$B$6/S$6),S$5),0),IF(MOD($A44-1-S$10,'Feuille1-Catégories'!$F$5+1)=0,S$3,""))),"")</f>
        <v>50</v>
      </c>
      <c r="T44" s="7">
        <f ca="1">IF(AND($A44&lt;&gt;"",T$9&lt;&gt;""),IF(HLOOKUP(T$9,'Feuille1-Catégories'!$C$1:$G$2,2,FALSE)="OUI",T$3,IF(HLOOKUP(T$9,'Feuille1-Catégories'!$C$1:$G$3,3,FALSE)="OUI",OFFSET(T$3,MOD(QUOTIENT(ROW()-ROW($A$20),'Feuille1-Catégories'!$B$6/T$6),T$5),0),IF(MOD($A44-1-T$10,'Feuille1-Catégories'!$F$5+1)=0,T$3,""))),"")</f>
        <v>500</v>
      </c>
      <c r="U44" s="7">
        <f ca="1">IF(AND($A44&lt;&gt;"",U$9&lt;&gt;""),IF(HLOOKUP(U$9,'Feuille1-Catégories'!$C$1:$G$2,2,FALSE)="OUI",U$3,IF(HLOOKUP(U$9,'Feuille1-Catégories'!$C$1:$G$3,3,FALSE)="OUI",OFFSET(U$3,MOD(QUOTIENT(ROW()-ROW($A$20),'Feuille1-Catégories'!$B$6/U$6),U$5),0),IF(MOD($A44-1-U$10,'Feuille1-Catégories'!$F$5+1)=0,U$3,""))),"")</f>
        <v>5000</v>
      </c>
      <c r="V44" s="7" t="str">
        <f ca="1">IF(AND($A44&lt;&gt;"",V$9&lt;&gt;""),IF(HLOOKUP(V$9,'Feuille1-Catégories'!$C$1:$G$2,2,FALSE)="OUI",V$3,IF(HLOOKUP(V$9,'Feuille1-Catégories'!$C$1:$G$3,3,FALSE)="OUI",OFFSET(V$3,MOD(QUOTIENT(ROW()-ROW($A$20),'Feuille1-Catégories'!$B$6/V$6),V$5),0),IF(MOD($A44-1-V$10,'Feuille1-Catégories'!$F$5+1)=0,V$3,""))),"")</f>
        <v/>
      </c>
      <c r="W44" s="7" t="str">
        <f ca="1">IF(AND($A44&lt;&gt;"",W$9&lt;&gt;""),IF(HLOOKUP(W$9,'Feuille1-Catégories'!$C$1:$G$2,2,FALSE)="OUI",W$3,IF(HLOOKUP(W$9,'Feuille1-Catégories'!$C$1:$G$3,3,FALSE)="OUI",OFFSET(W$3,MOD(QUOTIENT(ROW()-ROW($A$20),'Feuille1-Catégories'!$B$6/W$6),W$5),0),IF(MOD($A44-1-W$10,'Feuille1-Catégories'!$F$5+1)=0,W$3,""))),"")</f>
        <v/>
      </c>
      <c r="X44" s="7" t="str">
        <f ca="1">IF(AND($A44&lt;&gt;"",X$9&lt;&gt;""),IF(HLOOKUP(X$9,'Feuille1-Catégories'!$C$1:$G$2,2,FALSE)="OUI",X$3,IF(HLOOKUP(X$9,'Feuille1-Catégories'!$C$1:$G$3,3,FALSE)="OUI",OFFSET(X$3,MOD(QUOTIENT(ROW()-ROW($A$20),'Feuille1-Catégories'!$B$6/X$6),X$5),0),IF(MOD($A44-1-X$10,'Feuille1-Catégories'!$F$5+1)=0,X$3,""))),"")</f>
        <v/>
      </c>
      <c r="Y44" s="7" t="str">
        <f ca="1">IF(AND($A44&lt;&gt;"",Y$9&lt;&gt;""),IF(HLOOKUP(Y$9,'Feuille1-Catégories'!$C$1:$G$2,2,FALSE)="OUI",Y$3,IF(HLOOKUP(Y$9,'Feuille1-Catégories'!$C$1:$G$3,3,FALSE)="OUI",OFFSET(Y$3,MOD(QUOTIENT(ROW()-ROW($A$20),'Feuille1-Catégories'!$B$6/Y$6),Y$5),0),IF(MOD($A44-1-Y$10,'Feuille1-Catégories'!$F$5+1)=0,Y$3,""))),"")</f>
        <v/>
      </c>
      <c r="Z44" s="7" t="str">
        <f ca="1">IF(AND($A44&lt;&gt;"",Z$9&lt;&gt;""),IF(HLOOKUP(Z$9,'Feuille1-Catégories'!$C$1:$G$2,2,FALSE)="OUI",Z$3,IF(HLOOKUP(Z$9,'Feuille1-Catégories'!$C$1:$G$3,3,FALSE)="OUI",OFFSET(Z$3,MOD(QUOTIENT(ROW()-ROW($A$20),'Feuille1-Catégories'!$B$6/Z$6),Z$5),0),"")),"")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5" spans="1:26" ht="17" x14ac:dyDescent="0.2">
      <c r="A45" s="21">
        <f>IF(ROW()-ROW($A$19)&gt;'Feuille1-Catégories'!$B$6,"",ROW()-ROW($A$19))</f>
        <v>26</v>
      </c>
      <c r="B45" s="33">
        <f t="shared" ca="1" si="1"/>
        <v>4.0178406359770751</v>
      </c>
      <c r="C45" s="10">
        <f t="shared" ca="1" si="2"/>
        <v>6529.4</v>
      </c>
      <c r="D45" s="10">
        <f ca="1">IF('Feuille3-Coût de production'!D45&lt;&gt;"",'Feuille3-Coût de production'!D45,"")</f>
        <v>2163.6</v>
      </c>
      <c r="E45" s="10">
        <f t="shared" ca="1" si="3"/>
        <v>8693</v>
      </c>
      <c r="F45" s="7">
        <f ca="1">IF(AND($A45&lt;&gt;"",F$9&lt;&gt;""),IF(HLOOKUP(F$9,'Feuille1-Catégories'!$C$1:$G$2,2,FALSE)="OUI",F$3,IF(HLOOKUP(F$9,'Feuille1-Catégories'!$C$1:$G$3,3,FALSE)="OUI",OFFSET(F$3,MOD(QUOTIENT(ROW()-ROW($A$20),'Feuille1-Catégories'!$B$6/F$6),F$5),0),IF(MOD($A45-1-F$10,'Feuille1-Catégories'!$F$5+1)=0,F$3,""))),"")</f>
        <v>1</v>
      </c>
      <c r="G45" s="7">
        <f ca="1">IF(AND($A45&lt;&gt;"",G$9&lt;&gt;""),IF(HLOOKUP(G$9,'Feuille1-Catégories'!$C$1:$G$2,2,FALSE)="OUI",G$3,IF(HLOOKUP(G$9,'Feuille1-Catégories'!$C$1:$G$3,3,FALSE)="OUI",OFFSET(G$3,MOD(QUOTIENT(ROW()-ROW($A$20),'Feuille1-Catégories'!$B$6/G$6),G$5),0),IF(MOD($A45-1-G$10,'Feuille1-Catégories'!$F$5+1)=0,G$3,""))),"")</f>
        <v>10</v>
      </c>
      <c r="H45" s="7">
        <f ca="1">IF(AND($A45&lt;&gt;"",H$9&lt;&gt;""),IF(HLOOKUP(H$9,'Feuille1-Catégories'!$C$1:$G$2,2,FALSE)="OUI",H$3,IF(HLOOKUP(H$9,'Feuille1-Catégories'!$C$1:$G$3,3,FALSE)="OUI",OFFSET(H$3,MOD(QUOTIENT(ROW()-ROW($A$20),'Feuille1-Catégories'!$B$6/H$6),H$5),0),IF(MOD($A45-1-H$10,'Feuille1-Catégories'!$F$5+1)=0,H$3,""))),"")</f>
        <v>100</v>
      </c>
      <c r="I45" s="7">
        <f ca="1">IF(AND($A45&lt;&gt;"",I$9&lt;&gt;""),IF(HLOOKUP(I$9,'Feuille1-Catégories'!$C$1:$G$2,2,FALSE)="OUI",I$3,IF(HLOOKUP(I$9,'Feuille1-Catégories'!$C$1:$G$3,3,FALSE)="OUI",OFFSET(I$3,MOD(QUOTIENT(ROW()-ROW($A$20),'Feuille1-Catégories'!$B$6/I$6),I$5),0),IF(MOD($A45-1-I$10,'Feuille1-Catégories'!$F$5+1)=0,I$3,""))),"")</f>
        <v>1000</v>
      </c>
      <c r="J45" s="7">
        <f ca="1">IF(AND($A45&lt;&gt;"",J$9&lt;&gt;""),IF(HLOOKUP(J$9,'Feuille1-Catégories'!$C$1:$G$2,2,FALSE)="OUI",J$3,IF(HLOOKUP(J$9,'Feuille1-Catégories'!$C$1:$G$3,3,FALSE)="OUI",OFFSET(J$3,MOD(QUOTIENT(ROW()-ROW($A$20),'Feuille1-Catégories'!$B$6/J$6),J$5),0),IF(MOD($A45-1-J$10,'Feuille1-Catégories'!$F$5+1)=0,J$3,""))),"")</f>
        <v>2</v>
      </c>
      <c r="K45" s="7" t="str">
        <f ca="1">IF(AND($A45&lt;&gt;"",K$9&lt;&gt;""),IF(HLOOKUP(K$9,'Feuille1-Catégories'!$C$1:$G$2,2,FALSE)="OUI",K$3,IF(HLOOKUP(K$9,'Feuille1-Catégories'!$C$1:$G$3,3,FALSE)="OUI",OFFSET(K$3,MOD(QUOTIENT(ROW()-ROW($A$20),'Feuille1-Catégories'!$B$6/K$6),K$5),0),IF(MOD($A45-1-K$10,'Feuille1-Catégories'!$F$5+1)=0,K$3,""))),"")</f>
        <v/>
      </c>
      <c r="L45" s="7">
        <f ca="1">IF(AND($A45&lt;&gt;"",L$9&lt;&gt;""),IF(HLOOKUP(L$9,'Feuille1-Catégories'!$C$1:$G$2,2,FALSE)="OUI",L$3,IF(HLOOKUP(L$9,'Feuille1-Catégories'!$C$1:$G$3,3,FALSE)="OUI",OFFSET(L$3,MOD(QUOTIENT(ROW()-ROW($A$20),'Feuille1-Catégories'!$B$6/L$6),L$5),0),IF(MOD($A45-1-L$10,'Feuille1-Catégories'!$F$5+1)=0,L$3,""))),"")</f>
        <v>200</v>
      </c>
      <c r="M45" s="7">
        <f ca="1">IF(AND($A45&lt;&gt;"",M$9&lt;&gt;""),IF(HLOOKUP(M$9,'Feuille1-Catégories'!$C$1:$G$2,2,FALSE)="OUI",M$3,IF(HLOOKUP(M$9,'Feuille1-Catégories'!$C$1:$G$3,3,FALSE)="OUI",OFFSET(M$3,MOD(QUOTIENT(ROW()-ROW($A$20),'Feuille1-Catégories'!$B$6/M$6),M$5),0),IF(MOD($A45-1-M$10,'Feuille1-Catégories'!$F$5+1)=0,M$3,""))),"")</f>
        <v>2000</v>
      </c>
      <c r="N45" s="7" t="str">
        <f ca="1">IF(AND($A45&lt;&gt;"",N$9&lt;&gt;""),IF(HLOOKUP(N$9,'Feuille1-Catégories'!$C$1:$G$2,2,FALSE)="OUI",N$3,IF(HLOOKUP(N$9,'Feuille1-Catégories'!$C$1:$G$3,3,FALSE)="OUI",OFFSET(N$3,MOD(QUOTIENT(ROW()-ROW($A$20),'Feuille1-Catégories'!$B$6/N$6),N$5),0),IF(MOD($A45-1-N$10,'Feuille1-Catégories'!$F$5+1)=0,N$3,""))),"")</f>
        <v xml:space="preserve"> </v>
      </c>
      <c r="O45" s="7">
        <f ca="1">IF(AND($A45&lt;&gt;"",O$9&lt;&gt;""),IF(HLOOKUP(O$9,'Feuille1-Catégories'!$C$1:$G$2,2,FALSE)="OUI",O$3,IF(HLOOKUP(O$9,'Feuille1-Catégories'!$C$1:$G$3,3,FALSE)="OUI",OFFSET(O$3,MOD(QUOTIENT(ROW()-ROW($A$20),'Feuille1-Catégories'!$B$6/O$6),O$5),0),IF(MOD($A45-1-O$10,'Feuille1-Catégories'!$F$5+1)=0,O$3,""))),"")</f>
        <v>30</v>
      </c>
      <c r="P45" s="7">
        <f ca="1">IF(AND($A45&lt;&gt;"",P$9&lt;&gt;""),IF(HLOOKUP(P$9,'Feuille1-Catégories'!$C$1:$G$2,2,FALSE)="OUI",P$3,IF(HLOOKUP(P$9,'Feuille1-Catégories'!$C$1:$G$3,3,FALSE)="OUI",OFFSET(P$3,MOD(QUOTIENT(ROW()-ROW($A$20),'Feuille1-Catégories'!$B$6/P$6),P$5),0),IF(MOD($A45-1-P$10,'Feuille1-Catégories'!$F$5+1)=0,P$3,""))),"")</f>
        <v>300</v>
      </c>
      <c r="Q45" s="7" t="str">
        <f ca="1">IF(AND($A45&lt;&gt;"",Q$9&lt;&gt;""),IF(HLOOKUP(Q$9,'Feuille1-Catégories'!$C$1:$G$2,2,FALSE)="OUI",Q$3,IF(HLOOKUP(Q$9,'Feuille1-Catégories'!$C$1:$G$3,3,FALSE)="OUI",OFFSET(Q$3,MOD(QUOTIENT(ROW()-ROW($A$20),'Feuille1-Catégories'!$B$6/Q$6),Q$5),0),IF(MOD($A45-1-Q$10,'Feuille1-Catégories'!$F$5+1)=0,Q$3,""))),"")</f>
        <v/>
      </c>
      <c r="R45" s="7">
        <f ca="1">IF(AND($A45&lt;&gt;"",R$9&lt;&gt;""),IF(HLOOKUP(R$9,'Feuille1-Catégories'!$C$1:$G$2,2,FALSE)="OUI",R$3,IF(HLOOKUP(R$9,'Feuille1-Catégories'!$C$1:$G$3,3,FALSE)="OUI",OFFSET(R$3,MOD(QUOTIENT(ROW()-ROW($A$20),'Feuille1-Catégories'!$B$6/R$6),R$5),0),IF(MOD($A45-1-R$10,'Feuille1-Catégories'!$F$5+1)=0,R$3,""))),"")</f>
        <v>0</v>
      </c>
      <c r="S45" s="7">
        <f ca="1">IF(AND($A45&lt;&gt;"",S$9&lt;&gt;""),IF(HLOOKUP(S$9,'Feuille1-Catégories'!$C$1:$G$2,2,FALSE)="OUI",S$3,IF(HLOOKUP(S$9,'Feuille1-Catégories'!$C$1:$G$3,3,FALSE)="OUI",OFFSET(S$3,MOD(QUOTIENT(ROW()-ROW($A$20),'Feuille1-Catégories'!$B$6/S$6),S$5),0),IF(MOD($A45-1-S$10,'Feuille1-Catégories'!$F$5+1)=0,S$3,""))),"")</f>
        <v>50</v>
      </c>
      <c r="T45" s="7" t="str">
        <f ca="1">IF(AND($A45&lt;&gt;"",T$9&lt;&gt;""),IF(HLOOKUP(T$9,'Feuille1-Catégories'!$C$1:$G$2,2,FALSE)="OUI",T$3,IF(HLOOKUP(T$9,'Feuille1-Catégories'!$C$1:$G$3,3,FALSE)="OUI",OFFSET(T$3,MOD(QUOTIENT(ROW()-ROW($A$20),'Feuille1-Catégories'!$B$6/T$6),T$5),0),IF(MOD($A45-1-T$10,'Feuille1-Catégories'!$F$5+1)=0,T$3,""))),"")</f>
        <v/>
      </c>
      <c r="U45" s="7">
        <f ca="1">IF(AND($A45&lt;&gt;"",U$9&lt;&gt;""),IF(HLOOKUP(U$9,'Feuille1-Catégories'!$C$1:$G$2,2,FALSE)="OUI",U$3,IF(HLOOKUP(U$9,'Feuille1-Catégories'!$C$1:$G$3,3,FALSE)="OUI",OFFSET(U$3,MOD(QUOTIENT(ROW()-ROW($A$20),'Feuille1-Catégories'!$B$6/U$6),U$5),0),IF(MOD($A45-1-U$10,'Feuille1-Catégories'!$F$5+1)=0,U$3,""))),"")</f>
        <v>5000</v>
      </c>
      <c r="V45" s="7" t="str">
        <f ca="1">IF(AND($A45&lt;&gt;"",V$9&lt;&gt;""),IF(HLOOKUP(V$9,'Feuille1-Catégories'!$C$1:$G$2,2,FALSE)="OUI",V$3,IF(HLOOKUP(V$9,'Feuille1-Catégories'!$C$1:$G$3,3,FALSE)="OUI",OFFSET(V$3,MOD(QUOTIENT(ROW()-ROW($A$20),'Feuille1-Catégories'!$B$6/V$6),V$5),0),IF(MOD($A45-1-V$10,'Feuille1-Catégories'!$F$5+1)=0,V$3,""))),"")</f>
        <v/>
      </c>
      <c r="W45" s="7" t="str">
        <f ca="1">IF(AND($A45&lt;&gt;"",W$9&lt;&gt;""),IF(HLOOKUP(W$9,'Feuille1-Catégories'!$C$1:$G$2,2,FALSE)="OUI",W$3,IF(HLOOKUP(W$9,'Feuille1-Catégories'!$C$1:$G$3,3,FALSE)="OUI",OFFSET(W$3,MOD(QUOTIENT(ROW()-ROW($A$20),'Feuille1-Catégories'!$B$6/W$6),W$5),0),IF(MOD($A45-1-W$10,'Feuille1-Catégories'!$F$5+1)=0,W$3,""))),"")</f>
        <v/>
      </c>
      <c r="X45" s="7" t="str">
        <f ca="1">IF(AND($A45&lt;&gt;"",X$9&lt;&gt;""),IF(HLOOKUP(X$9,'Feuille1-Catégories'!$C$1:$G$2,2,FALSE)="OUI",X$3,IF(HLOOKUP(X$9,'Feuille1-Catégories'!$C$1:$G$3,3,FALSE)="OUI",OFFSET(X$3,MOD(QUOTIENT(ROW()-ROW($A$20),'Feuille1-Catégories'!$B$6/X$6),X$5),0),IF(MOD($A45-1-X$10,'Feuille1-Catégories'!$F$5+1)=0,X$3,""))),"")</f>
        <v/>
      </c>
      <c r="Y45" s="7" t="str">
        <f ca="1">IF(AND($A45&lt;&gt;"",Y$9&lt;&gt;""),IF(HLOOKUP(Y$9,'Feuille1-Catégories'!$C$1:$G$2,2,FALSE)="OUI",Y$3,IF(HLOOKUP(Y$9,'Feuille1-Catégories'!$C$1:$G$3,3,FALSE)="OUI",OFFSET(Y$3,MOD(QUOTIENT(ROW()-ROW($A$20),'Feuille1-Catégories'!$B$6/Y$6),Y$5),0),IF(MOD($A45-1-Y$10,'Feuille1-Catégories'!$F$5+1)=0,Y$3,""))),"")</f>
        <v/>
      </c>
      <c r="Z45" s="7" t="str">
        <f ca="1">IF(AND($A45&lt;&gt;"",Z$9&lt;&gt;""),IF(HLOOKUP(Z$9,'Feuille1-Catégories'!$C$1:$G$2,2,FALSE)="OUI",Z$3,IF(HLOOKUP(Z$9,'Feuille1-Catégories'!$C$1:$G$3,3,FALSE)="OUI",OFFSET(Z$3,MOD(QUOTIENT(ROW()-ROW($A$20),'Feuille1-Catégories'!$B$6/Z$6),Z$5),0),"")),"")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6" spans="1:26" ht="17" x14ac:dyDescent="0.2">
      <c r="A46" s="21">
        <f>IF(ROW()-ROW($A$19)&gt;'Feuille1-Catégories'!$B$6,"",ROW()-ROW($A$19))</f>
        <v>27</v>
      </c>
      <c r="B46" s="33">
        <f t="shared" ca="1" si="1"/>
        <v>4.055848559050669</v>
      </c>
      <c r="C46" s="10">
        <f t="shared" ca="1" si="2"/>
        <v>6489.4</v>
      </c>
      <c r="D46" s="10">
        <f ca="1">IF('Feuille3-Coût de production'!D46&lt;&gt;"",'Feuille3-Coût de production'!D46,"")</f>
        <v>2123.6</v>
      </c>
      <c r="E46" s="10">
        <f t="shared" ca="1" si="3"/>
        <v>8613</v>
      </c>
      <c r="F46" s="7">
        <f ca="1">IF(AND($A46&lt;&gt;"",F$9&lt;&gt;""),IF(HLOOKUP(F$9,'Feuille1-Catégories'!$C$1:$G$2,2,FALSE)="OUI",F$3,IF(HLOOKUP(F$9,'Feuille1-Catégories'!$C$1:$G$3,3,FALSE)="OUI",OFFSET(F$3,MOD(QUOTIENT(ROW()-ROW($A$20),'Feuille1-Catégories'!$B$6/F$6),F$5),0),IF(MOD($A46-1-F$10,'Feuille1-Catégories'!$F$5+1)=0,F$3,""))),"")</f>
        <v>1</v>
      </c>
      <c r="G46" s="7">
        <f ca="1">IF(AND($A46&lt;&gt;"",G$9&lt;&gt;""),IF(HLOOKUP(G$9,'Feuille1-Catégories'!$C$1:$G$2,2,FALSE)="OUI",G$3,IF(HLOOKUP(G$9,'Feuille1-Catégories'!$C$1:$G$3,3,FALSE)="OUI",OFFSET(G$3,MOD(QUOTIENT(ROW()-ROW($A$20),'Feuille1-Catégories'!$B$6/G$6),G$5),0),IF(MOD($A46-1-G$10,'Feuille1-Catégories'!$F$5+1)=0,G$3,""))),"")</f>
        <v>10</v>
      </c>
      <c r="H46" s="7" t="str">
        <f ca="1">IF(AND($A46&lt;&gt;"",H$9&lt;&gt;""),IF(HLOOKUP(H$9,'Feuille1-Catégories'!$C$1:$G$2,2,FALSE)="OUI",H$3,IF(HLOOKUP(H$9,'Feuille1-Catégories'!$C$1:$G$3,3,FALSE)="OUI",OFFSET(H$3,MOD(QUOTIENT(ROW()-ROW($A$20),'Feuille1-Catégories'!$B$6/H$6),H$5),0),IF(MOD($A46-1-H$10,'Feuille1-Catégories'!$F$5+1)=0,H$3,""))),"")</f>
        <v/>
      </c>
      <c r="I46" s="7">
        <f ca="1">IF(AND($A46&lt;&gt;"",I$9&lt;&gt;""),IF(HLOOKUP(I$9,'Feuille1-Catégories'!$C$1:$G$2,2,FALSE)="OUI",I$3,IF(HLOOKUP(I$9,'Feuille1-Catégories'!$C$1:$G$3,3,FALSE)="OUI",OFFSET(I$3,MOD(QUOTIENT(ROW()-ROW($A$20),'Feuille1-Catégories'!$B$6/I$6),I$5),0),IF(MOD($A46-1-I$10,'Feuille1-Catégories'!$F$5+1)=0,I$3,""))),"")</f>
        <v>1000</v>
      </c>
      <c r="J46" s="7">
        <f ca="1">IF(AND($A46&lt;&gt;"",J$9&lt;&gt;""),IF(HLOOKUP(J$9,'Feuille1-Catégories'!$C$1:$G$2,2,FALSE)="OUI",J$3,IF(HLOOKUP(J$9,'Feuille1-Catégories'!$C$1:$G$3,3,FALSE)="OUI",OFFSET(J$3,MOD(QUOTIENT(ROW()-ROW($A$20),'Feuille1-Catégories'!$B$6/J$6),J$5),0),IF(MOD($A46-1-J$10,'Feuille1-Catégories'!$F$5+1)=0,J$3,""))),"")</f>
        <v>2</v>
      </c>
      <c r="K46" s="7">
        <f ca="1">IF(AND($A46&lt;&gt;"",K$9&lt;&gt;""),IF(HLOOKUP(K$9,'Feuille1-Catégories'!$C$1:$G$2,2,FALSE)="OUI",K$3,IF(HLOOKUP(K$9,'Feuille1-Catégories'!$C$1:$G$3,3,FALSE)="OUI",OFFSET(K$3,MOD(QUOTIENT(ROW()-ROW($A$20),'Feuille1-Catégories'!$B$6/K$6),K$5),0),IF(MOD($A46-1-K$10,'Feuille1-Catégories'!$F$5+1)=0,K$3,""))),"")</f>
        <v>20</v>
      </c>
      <c r="L46" s="7">
        <f ca="1">IF(AND($A46&lt;&gt;"",L$9&lt;&gt;""),IF(HLOOKUP(L$9,'Feuille1-Catégories'!$C$1:$G$2,2,FALSE)="OUI",L$3,IF(HLOOKUP(L$9,'Feuille1-Catégories'!$C$1:$G$3,3,FALSE)="OUI",OFFSET(L$3,MOD(QUOTIENT(ROW()-ROW($A$20),'Feuille1-Catégories'!$B$6/L$6),L$5),0),IF(MOD($A46-1-L$10,'Feuille1-Catégories'!$F$5+1)=0,L$3,""))),"")</f>
        <v>200</v>
      </c>
      <c r="M46" s="7">
        <f ca="1">IF(AND($A46&lt;&gt;"",M$9&lt;&gt;""),IF(HLOOKUP(M$9,'Feuille1-Catégories'!$C$1:$G$2,2,FALSE)="OUI",M$3,IF(HLOOKUP(M$9,'Feuille1-Catégories'!$C$1:$G$3,3,FALSE)="OUI",OFFSET(M$3,MOD(QUOTIENT(ROW()-ROW($A$20),'Feuille1-Catégories'!$B$6/M$6),M$5),0),IF(MOD($A46-1-M$10,'Feuille1-Catégories'!$F$5+1)=0,M$3,""))),"")</f>
        <v>2000</v>
      </c>
      <c r="N46" s="7" t="str">
        <f ca="1">IF(AND($A46&lt;&gt;"",N$9&lt;&gt;""),IF(HLOOKUP(N$9,'Feuille1-Catégories'!$C$1:$G$2,2,FALSE)="OUI",N$3,IF(HLOOKUP(N$9,'Feuille1-Catégories'!$C$1:$G$3,3,FALSE)="OUI",OFFSET(N$3,MOD(QUOTIENT(ROW()-ROW($A$20),'Feuille1-Catégories'!$B$6/N$6),N$5),0),IF(MOD($A46-1-N$10,'Feuille1-Catégories'!$F$5+1)=0,N$3,""))),"")</f>
        <v xml:space="preserve"> </v>
      </c>
      <c r="O46" s="7">
        <f ca="1">IF(AND($A46&lt;&gt;"",O$9&lt;&gt;""),IF(HLOOKUP(O$9,'Feuille1-Catégories'!$C$1:$G$2,2,FALSE)="OUI",O$3,IF(HLOOKUP(O$9,'Feuille1-Catégories'!$C$1:$G$3,3,FALSE)="OUI",OFFSET(O$3,MOD(QUOTIENT(ROW()-ROW($A$20),'Feuille1-Catégories'!$B$6/O$6),O$5),0),IF(MOD($A46-1-O$10,'Feuille1-Catégories'!$F$5+1)=0,O$3,""))),"")</f>
        <v>30</v>
      </c>
      <c r="P46" s="7">
        <f ca="1">IF(AND($A46&lt;&gt;"",P$9&lt;&gt;""),IF(HLOOKUP(P$9,'Feuille1-Catégories'!$C$1:$G$2,2,FALSE)="OUI",P$3,IF(HLOOKUP(P$9,'Feuille1-Catégories'!$C$1:$G$3,3,FALSE)="OUI",OFFSET(P$3,MOD(QUOTIENT(ROW()-ROW($A$20),'Feuille1-Catégories'!$B$6/P$6),P$5),0),IF(MOD($A46-1-P$10,'Feuille1-Catégories'!$F$5+1)=0,P$3,""))),"")</f>
        <v>300</v>
      </c>
      <c r="Q46" s="7" t="str">
        <f ca="1">IF(AND($A46&lt;&gt;"",Q$9&lt;&gt;""),IF(HLOOKUP(Q$9,'Feuille1-Catégories'!$C$1:$G$2,2,FALSE)="OUI",Q$3,IF(HLOOKUP(Q$9,'Feuille1-Catégories'!$C$1:$G$3,3,FALSE)="OUI",OFFSET(Q$3,MOD(QUOTIENT(ROW()-ROW($A$20),'Feuille1-Catégories'!$B$6/Q$6),Q$5),0),IF(MOD($A46-1-Q$10,'Feuille1-Catégories'!$F$5+1)=0,Q$3,""))),"")</f>
        <v/>
      </c>
      <c r="R46" s="7">
        <f ca="1">IF(AND($A46&lt;&gt;"",R$9&lt;&gt;""),IF(HLOOKUP(R$9,'Feuille1-Catégories'!$C$1:$G$2,2,FALSE)="OUI",R$3,IF(HLOOKUP(R$9,'Feuille1-Catégories'!$C$1:$G$3,3,FALSE)="OUI",OFFSET(R$3,MOD(QUOTIENT(ROW()-ROW($A$20),'Feuille1-Catégories'!$B$6/R$6),R$5),0),IF(MOD($A46-1-R$10,'Feuille1-Catégories'!$F$5+1)=0,R$3,""))),"")</f>
        <v>0</v>
      </c>
      <c r="S46" s="7">
        <f ca="1">IF(AND($A46&lt;&gt;"",S$9&lt;&gt;""),IF(HLOOKUP(S$9,'Feuille1-Catégories'!$C$1:$G$2,2,FALSE)="OUI",S$3,IF(HLOOKUP(S$9,'Feuille1-Catégories'!$C$1:$G$3,3,FALSE)="OUI",OFFSET(S$3,MOD(QUOTIENT(ROW()-ROW($A$20),'Feuille1-Catégories'!$B$6/S$6),S$5),0),IF(MOD($A46-1-S$10,'Feuille1-Catégories'!$F$5+1)=0,S$3,""))),"")</f>
        <v>50</v>
      </c>
      <c r="T46" s="7" t="str">
        <f ca="1">IF(AND($A46&lt;&gt;"",T$9&lt;&gt;""),IF(HLOOKUP(T$9,'Feuille1-Catégories'!$C$1:$G$2,2,FALSE)="OUI",T$3,IF(HLOOKUP(T$9,'Feuille1-Catégories'!$C$1:$G$3,3,FALSE)="OUI",OFFSET(T$3,MOD(QUOTIENT(ROW()-ROW($A$20),'Feuille1-Catégories'!$B$6/T$6),T$5),0),IF(MOD($A46-1-T$10,'Feuille1-Catégories'!$F$5+1)=0,T$3,""))),"")</f>
        <v/>
      </c>
      <c r="U46" s="7">
        <f ca="1">IF(AND($A46&lt;&gt;"",U$9&lt;&gt;""),IF(HLOOKUP(U$9,'Feuille1-Catégories'!$C$1:$G$2,2,FALSE)="OUI",U$3,IF(HLOOKUP(U$9,'Feuille1-Catégories'!$C$1:$G$3,3,FALSE)="OUI",OFFSET(U$3,MOD(QUOTIENT(ROW()-ROW($A$20),'Feuille1-Catégories'!$B$6/U$6),U$5),0),IF(MOD($A46-1-U$10,'Feuille1-Catégories'!$F$5+1)=0,U$3,""))),"")</f>
        <v>5000</v>
      </c>
      <c r="V46" s="7" t="str">
        <f ca="1">IF(AND($A46&lt;&gt;"",V$9&lt;&gt;""),IF(HLOOKUP(V$9,'Feuille1-Catégories'!$C$1:$G$2,2,FALSE)="OUI",V$3,IF(HLOOKUP(V$9,'Feuille1-Catégories'!$C$1:$G$3,3,FALSE)="OUI",OFFSET(V$3,MOD(QUOTIENT(ROW()-ROW($A$20),'Feuille1-Catégories'!$B$6/V$6),V$5),0),IF(MOD($A46-1-V$10,'Feuille1-Catégories'!$F$5+1)=0,V$3,""))),"")</f>
        <v/>
      </c>
      <c r="W46" s="7" t="str">
        <f ca="1">IF(AND($A46&lt;&gt;"",W$9&lt;&gt;""),IF(HLOOKUP(W$9,'Feuille1-Catégories'!$C$1:$G$2,2,FALSE)="OUI",W$3,IF(HLOOKUP(W$9,'Feuille1-Catégories'!$C$1:$G$3,3,FALSE)="OUI",OFFSET(W$3,MOD(QUOTIENT(ROW()-ROW($A$20),'Feuille1-Catégories'!$B$6/W$6),W$5),0),IF(MOD($A46-1-W$10,'Feuille1-Catégories'!$F$5+1)=0,W$3,""))),"")</f>
        <v/>
      </c>
      <c r="X46" s="7" t="str">
        <f ca="1">IF(AND($A46&lt;&gt;"",X$9&lt;&gt;""),IF(HLOOKUP(X$9,'Feuille1-Catégories'!$C$1:$G$2,2,FALSE)="OUI",X$3,IF(HLOOKUP(X$9,'Feuille1-Catégories'!$C$1:$G$3,3,FALSE)="OUI",OFFSET(X$3,MOD(QUOTIENT(ROW()-ROW($A$20),'Feuille1-Catégories'!$B$6/X$6),X$5),0),IF(MOD($A46-1-X$10,'Feuille1-Catégories'!$F$5+1)=0,X$3,""))),"")</f>
        <v/>
      </c>
      <c r="Y46" s="7" t="str">
        <f ca="1">IF(AND($A46&lt;&gt;"",Y$9&lt;&gt;""),IF(HLOOKUP(Y$9,'Feuille1-Catégories'!$C$1:$G$2,2,FALSE)="OUI",Y$3,IF(HLOOKUP(Y$9,'Feuille1-Catégories'!$C$1:$G$3,3,FALSE)="OUI",OFFSET(Y$3,MOD(QUOTIENT(ROW()-ROW($A$20),'Feuille1-Catégories'!$B$6/Y$6),Y$5),0),IF(MOD($A46-1-Y$10,'Feuille1-Catégories'!$F$5+1)=0,Y$3,""))),"")</f>
        <v/>
      </c>
      <c r="Z46" s="7" t="str">
        <f ca="1">IF(AND($A46&lt;&gt;"",Z$9&lt;&gt;""),IF(HLOOKUP(Z$9,'Feuille1-Catégories'!$C$1:$G$2,2,FALSE)="OUI",Z$3,IF(HLOOKUP(Z$9,'Feuille1-Catégories'!$C$1:$G$3,3,FALSE)="OUI",OFFSET(Z$3,MOD(QUOTIENT(ROW()-ROW($A$20),'Feuille1-Catégories'!$B$6/Z$6),Z$5),0),"")),"")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7" spans="1:26" ht="17" x14ac:dyDescent="0.2">
      <c r="A47" s="21">
        <f>IF(ROW()-ROW($A$19)&gt;'Feuille1-Catégories'!$B$6,"",ROW()-ROW($A$19))</f>
        <v>28</v>
      </c>
      <c r="B47" s="33">
        <f t="shared" ca="1" si="1"/>
        <v>4.4356443220079589</v>
      </c>
      <c r="C47" s="10">
        <f t="shared" ca="1" si="2"/>
        <v>8979.4</v>
      </c>
      <c r="D47" s="10">
        <f ca="1">IF('Feuille3-Coût de production'!D47&lt;&gt;"",'Feuille3-Coût de production'!D47,"")</f>
        <v>2613.6</v>
      </c>
      <c r="E47" s="10">
        <f t="shared" ca="1" si="3"/>
        <v>11593</v>
      </c>
      <c r="F47" s="7">
        <f ca="1">IF(AND($A47&lt;&gt;"",F$9&lt;&gt;""),IF(HLOOKUP(F$9,'Feuille1-Catégories'!$C$1:$G$2,2,FALSE)="OUI",F$3,IF(HLOOKUP(F$9,'Feuille1-Catégories'!$C$1:$G$3,3,FALSE)="OUI",OFFSET(F$3,MOD(QUOTIENT(ROW()-ROW($A$20),'Feuille1-Catégories'!$B$6/F$6),F$5),0),IF(MOD($A47-1-F$10,'Feuille1-Catégories'!$F$5+1)=0,F$3,""))),"")</f>
        <v>1</v>
      </c>
      <c r="G47" s="7">
        <f ca="1">IF(AND($A47&lt;&gt;"",G$9&lt;&gt;""),IF(HLOOKUP(G$9,'Feuille1-Catégories'!$C$1:$G$2,2,FALSE)="OUI",G$3,IF(HLOOKUP(G$9,'Feuille1-Catégories'!$C$1:$G$3,3,FALSE)="OUI",OFFSET(G$3,MOD(QUOTIENT(ROW()-ROW($A$20),'Feuille1-Catégories'!$B$6/G$6),G$5),0),IF(MOD($A47-1-G$10,'Feuille1-Catégories'!$F$5+1)=0,G$3,""))),"")</f>
        <v>10</v>
      </c>
      <c r="H47" s="7" t="str">
        <f ca="1">IF(AND($A47&lt;&gt;"",H$9&lt;&gt;""),IF(HLOOKUP(H$9,'Feuille1-Catégories'!$C$1:$G$2,2,FALSE)="OUI",H$3,IF(HLOOKUP(H$9,'Feuille1-Catégories'!$C$1:$G$3,3,FALSE)="OUI",OFFSET(H$3,MOD(QUOTIENT(ROW()-ROW($A$20),'Feuille1-Catégories'!$B$6/H$6),H$5),0),IF(MOD($A47-1-H$10,'Feuille1-Catégories'!$F$5+1)=0,H$3,""))),"")</f>
        <v/>
      </c>
      <c r="I47" s="7">
        <f ca="1">IF(AND($A47&lt;&gt;"",I$9&lt;&gt;""),IF(HLOOKUP(I$9,'Feuille1-Catégories'!$C$1:$G$2,2,FALSE)="OUI",I$3,IF(HLOOKUP(I$9,'Feuille1-Catégories'!$C$1:$G$3,3,FALSE)="OUI",OFFSET(I$3,MOD(QUOTIENT(ROW()-ROW($A$20),'Feuille1-Catégories'!$B$6/I$6),I$5),0),IF(MOD($A47-1-I$10,'Feuille1-Catégories'!$F$5+1)=0,I$3,""))),"")</f>
        <v>1000</v>
      </c>
      <c r="J47" s="7">
        <f ca="1">IF(AND($A47&lt;&gt;"",J$9&lt;&gt;""),IF(HLOOKUP(J$9,'Feuille1-Catégories'!$C$1:$G$2,2,FALSE)="OUI",J$3,IF(HLOOKUP(J$9,'Feuille1-Catégories'!$C$1:$G$3,3,FALSE)="OUI",OFFSET(J$3,MOD(QUOTIENT(ROW()-ROW($A$20),'Feuille1-Catégories'!$B$6/J$6),J$5),0),IF(MOD($A47-1-J$10,'Feuille1-Catégories'!$F$5+1)=0,J$3,""))),"")</f>
        <v>2</v>
      </c>
      <c r="K47" s="7" t="str">
        <f ca="1">IF(AND($A47&lt;&gt;"",K$9&lt;&gt;""),IF(HLOOKUP(K$9,'Feuille1-Catégories'!$C$1:$G$2,2,FALSE)="OUI",K$3,IF(HLOOKUP(K$9,'Feuille1-Catégories'!$C$1:$G$3,3,FALSE)="OUI",OFFSET(K$3,MOD(QUOTIENT(ROW()-ROW($A$20),'Feuille1-Catégories'!$B$6/K$6),K$5),0),IF(MOD($A47-1-K$10,'Feuille1-Catégories'!$F$5+1)=0,K$3,""))),"")</f>
        <v/>
      </c>
      <c r="L47" s="7">
        <f ca="1">IF(AND($A47&lt;&gt;"",L$9&lt;&gt;""),IF(HLOOKUP(L$9,'Feuille1-Catégories'!$C$1:$G$2,2,FALSE)="OUI",L$3,IF(HLOOKUP(L$9,'Feuille1-Catégories'!$C$1:$G$3,3,FALSE)="OUI",OFFSET(L$3,MOD(QUOTIENT(ROW()-ROW($A$20),'Feuille1-Catégories'!$B$6/L$6),L$5),0),IF(MOD($A47-1-L$10,'Feuille1-Catégories'!$F$5+1)=0,L$3,""))),"")</f>
        <v>200</v>
      </c>
      <c r="M47" s="7">
        <f ca="1">IF(AND($A47&lt;&gt;"",M$9&lt;&gt;""),IF(HLOOKUP(M$9,'Feuille1-Catégories'!$C$1:$G$2,2,FALSE)="OUI",M$3,IF(HLOOKUP(M$9,'Feuille1-Catégories'!$C$1:$G$3,3,FALSE)="OUI",OFFSET(M$3,MOD(QUOTIENT(ROW()-ROW($A$20),'Feuille1-Catégories'!$B$6/M$6),M$5),0),IF(MOD($A47-1-M$10,'Feuille1-Catégories'!$F$5+1)=0,M$3,""))),"")</f>
        <v>2000</v>
      </c>
      <c r="N47" s="7" t="str">
        <f ca="1">IF(AND($A47&lt;&gt;"",N$9&lt;&gt;""),IF(HLOOKUP(N$9,'Feuille1-Catégories'!$C$1:$G$2,2,FALSE)="OUI",N$3,IF(HLOOKUP(N$9,'Feuille1-Catégories'!$C$1:$G$3,3,FALSE)="OUI",OFFSET(N$3,MOD(QUOTIENT(ROW()-ROW($A$20),'Feuille1-Catégories'!$B$6/N$6),N$5),0),IF(MOD($A47-1-N$10,'Feuille1-Catégories'!$F$5+1)=0,N$3,""))),"")</f>
        <v xml:space="preserve"> </v>
      </c>
      <c r="O47" s="7">
        <f ca="1">IF(AND($A47&lt;&gt;"",O$9&lt;&gt;""),IF(HLOOKUP(O$9,'Feuille1-Catégories'!$C$1:$G$2,2,FALSE)="OUI",O$3,IF(HLOOKUP(O$9,'Feuille1-Catégories'!$C$1:$G$3,3,FALSE)="OUI",OFFSET(O$3,MOD(QUOTIENT(ROW()-ROW($A$20),'Feuille1-Catégories'!$B$6/O$6),O$5),0),IF(MOD($A47-1-O$10,'Feuille1-Catégories'!$F$5+1)=0,O$3,""))),"")</f>
        <v>30</v>
      </c>
      <c r="P47" s="7">
        <f ca="1">IF(AND($A47&lt;&gt;"",P$9&lt;&gt;""),IF(HLOOKUP(P$9,'Feuille1-Catégories'!$C$1:$G$2,2,FALSE)="OUI",P$3,IF(HLOOKUP(P$9,'Feuille1-Catégories'!$C$1:$G$3,3,FALSE)="OUI",OFFSET(P$3,MOD(QUOTIENT(ROW()-ROW($A$20),'Feuille1-Catégories'!$B$6/P$6),P$5),0),IF(MOD($A47-1-P$10,'Feuille1-Catégories'!$F$5+1)=0,P$3,""))),"")</f>
        <v>300</v>
      </c>
      <c r="Q47" s="7">
        <f ca="1">IF(AND($A47&lt;&gt;"",Q$9&lt;&gt;""),IF(HLOOKUP(Q$9,'Feuille1-Catégories'!$C$1:$G$2,2,FALSE)="OUI",Q$3,IF(HLOOKUP(Q$9,'Feuille1-Catégories'!$C$1:$G$3,3,FALSE)="OUI",OFFSET(Q$3,MOD(QUOTIENT(ROW()-ROW($A$20),'Feuille1-Catégories'!$B$6/Q$6),Q$5),0),IF(MOD($A47-1-Q$10,'Feuille1-Catégories'!$F$5+1)=0,Q$3,""))),"")</f>
        <v>3000</v>
      </c>
      <c r="R47" s="7">
        <f ca="1">IF(AND($A47&lt;&gt;"",R$9&lt;&gt;""),IF(HLOOKUP(R$9,'Feuille1-Catégories'!$C$1:$G$2,2,FALSE)="OUI",R$3,IF(HLOOKUP(R$9,'Feuille1-Catégories'!$C$1:$G$3,3,FALSE)="OUI",OFFSET(R$3,MOD(QUOTIENT(ROW()-ROW($A$20),'Feuille1-Catégories'!$B$6/R$6),R$5),0),IF(MOD($A47-1-R$10,'Feuille1-Catégories'!$F$5+1)=0,R$3,""))),"")</f>
        <v>0</v>
      </c>
      <c r="S47" s="7">
        <f ca="1">IF(AND($A47&lt;&gt;"",S$9&lt;&gt;""),IF(HLOOKUP(S$9,'Feuille1-Catégories'!$C$1:$G$2,2,FALSE)="OUI",S$3,IF(HLOOKUP(S$9,'Feuille1-Catégories'!$C$1:$G$3,3,FALSE)="OUI",OFFSET(S$3,MOD(QUOTIENT(ROW()-ROW($A$20),'Feuille1-Catégories'!$B$6/S$6),S$5),0),IF(MOD($A47-1-S$10,'Feuille1-Catégories'!$F$5+1)=0,S$3,""))),"")</f>
        <v>50</v>
      </c>
      <c r="T47" s="7" t="str">
        <f ca="1">IF(AND($A47&lt;&gt;"",T$9&lt;&gt;""),IF(HLOOKUP(T$9,'Feuille1-Catégories'!$C$1:$G$2,2,FALSE)="OUI",T$3,IF(HLOOKUP(T$9,'Feuille1-Catégories'!$C$1:$G$3,3,FALSE)="OUI",OFFSET(T$3,MOD(QUOTIENT(ROW()-ROW($A$20),'Feuille1-Catégories'!$B$6/T$6),T$5),0),IF(MOD($A47-1-T$10,'Feuille1-Catégories'!$F$5+1)=0,T$3,""))),"")</f>
        <v/>
      </c>
      <c r="U47" s="7">
        <f ca="1">IF(AND($A47&lt;&gt;"",U$9&lt;&gt;""),IF(HLOOKUP(U$9,'Feuille1-Catégories'!$C$1:$G$2,2,FALSE)="OUI",U$3,IF(HLOOKUP(U$9,'Feuille1-Catégories'!$C$1:$G$3,3,FALSE)="OUI",OFFSET(U$3,MOD(QUOTIENT(ROW()-ROW($A$20),'Feuille1-Catégories'!$B$6/U$6),U$5),0),IF(MOD($A47-1-U$10,'Feuille1-Catégories'!$F$5+1)=0,U$3,""))),"")</f>
        <v>5000</v>
      </c>
      <c r="V47" s="7" t="str">
        <f ca="1">IF(AND($A47&lt;&gt;"",V$9&lt;&gt;""),IF(HLOOKUP(V$9,'Feuille1-Catégories'!$C$1:$G$2,2,FALSE)="OUI",V$3,IF(HLOOKUP(V$9,'Feuille1-Catégories'!$C$1:$G$3,3,FALSE)="OUI",OFFSET(V$3,MOD(QUOTIENT(ROW()-ROW($A$20),'Feuille1-Catégories'!$B$6/V$6),V$5),0),IF(MOD($A47-1-V$10,'Feuille1-Catégories'!$F$5+1)=0,V$3,""))),"")</f>
        <v/>
      </c>
      <c r="W47" s="7" t="str">
        <f ca="1">IF(AND($A47&lt;&gt;"",W$9&lt;&gt;""),IF(HLOOKUP(W$9,'Feuille1-Catégories'!$C$1:$G$2,2,FALSE)="OUI",W$3,IF(HLOOKUP(W$9,'Feuille1-Catégories'!$C$1:$G$3,3,FALSE)="OUI",OFFSET(W$3,MOD(QUOTIENT(ROW()-ROW($A$20),'Feuille1-Catégories'!$B$6/W$6),W$5),0),IF(MOD($A47-1-W$10,'Feuille1-Catégories'!$F$5+1)=0,W$3,""))),"")</f>
        <v/>
      </c>
      <c r="X47" s="7" t="str">
        <f ca="1">IF(AND($A47&lt;&gt;"",X$9&lt;&gt;""),IF(HLOOKUP(X$9,'Feuille1-Catégories'!$C$1:$G$2,2,FALSE)="OUI",X$3,IF(HLOOKUP(X$9,'Feuille1-Catégories'!$C$1:$G$3,3,FALSE)="OUI",OFFSET(X$3,MOD(QUOTIENT(ROW()-ROW($A$20),'Feuille1-Catégories'!$B$6/X$6),X$5),0),IF(MOD($A47-1-X$10,'Feuille1-Catégories'!$F$5+1)=0,X$3,""))),"")</f>
        <v/>
      </c>
      <c r="Y47" s="7" t="str">
        <f ca="1">IF(AND($A47&lt;&gt;"",Y$9&lt;&gt;""),IF(HLOOKUP(Y$9,'Feuille1-Catégories'!$C$1:$G$2,2,FALSE)="OUI",Y$3,IF(HLOOKUP(Y$9,'Feuille1-Catégories'!$C$1:$G$3,3,FALSE)="OUI",OFFSET(Y$3,MOD(QUOTIENT(ROW()-ROW($A$20),'Feuille1-Catégories'!$B$6/Y$6),Y$5),0),IF(MOD($A47-1-Y$10,'Feuille1-Catégories'!$F$5+1)=0,Y$3,""))),"")</f>
        <v/>
      </c>
      <c r="Z47" s="7" t="str">
        <f ca="1">IF(AND($A47&lt;&gt;"",Z$9&lt;&gt;""),IF(HLOOKUP(Z$9,'Feuille1-Catégories'!$C$1:$G$2,2,FALSE)="OUI",Z$3,IF(HLOOKUP(Z$9,'Feuille1-Catégories'!$C$1:$G$3,3,FALSE)="OUI",OFFSET(Z$3,MOD(QUOTIENT(ROW()-ROW($A$20),'Feuille1-Catégories'!$B$6/Z$6),Z$5),0),"")),"")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8" spans="1:26" ht="17" x14ac:dyDescent="0.2">
      <c r="A48" s="21">
        <f>IF(ROW()-ROW($A$19)&gt;'Feuille1-Catégories'!$B$6,"",ROW()-ROW($A$19))</f>
        <v>29</v>
      </c>
      <c r="B48" s="33">
        <f t="shared" ca="1" si="1"/>
        <v>4.2818798267093614</v>
      </c>
      <c r="C48" s="10">
        <f t="shared" ca="1" si="2"/>
        <v>6969.4</v>
      </c>
      <c r="D48" s="10">
        <f ca="1">IF('Feuille3-Coût de production'!D48&lt;&gt;"",'Feuille3-Coût de production'!D48,"")</f>
        <v>2123.6</v>
      </c>
      <c r="E48" s="10">
        <f t="shared" ca="1" si="3"/>
        <v>9093</v>
      </c>
      <c r="F48" s="7">
        <f ca="1">IF(AND($A48&lt;&gt;"",F$9&lt;&gt;""),IF(HLOOKUP(F$9,'Feuille1-Catégories'!$C$1:$G$2,2,FALSE)="OUI",F$3,IF(HLOOKUP(F$9,'Feuille1-Catégories'!$C$1:$G$3,3,FALSE)="OUI",OFFSET(F$3,MOD(QUOTIENT(ROW()-ROW($A$20),'Feuille1-Catégories'!$B$6/F$6),F$5),0),IF(MOD($A48-1-F$10,'Feuille1-Catégories'!$F$5+1)=0,F$3,""))),"")</f>
        <v>1</v>
      </c>
      <c r="G48" s="7">
        <f ca="1">IF(AND($A48&lt;&gt;"",G$9&lt;&gt;""),IF(HLOOKUP(G$9,'Feuille1-Catégories'!$C$1:$G$2,2,FALSE)="OUI",G$3,IF(HLOOKUP(G$9,'Feuille1-Catégories'!$C$1:$G$3,3,FALSE)="OUI",OFFSET(G$3,MOD(QUOTIENT(ROW()-ROW($A$20),'Feuille1-Catégories'!$B$6/G$6),G$5),0),IF(MOD($A48-1-G$10,'Feuille1-Catégories'!$F$5+1)=0,G$3,""))),"")</f>
        <v>10</v>
      </c>
      <c r="H48" s="7" t="str">
        <f ca="1">IF(AND($A48&lt;&gt;"",H$9&lt;&gt;""),IF(HLOOKUP(H$9,'Feuille1-Catégories'!$C$1:$G$2,2,FALSE)="OUI",H$3,IF(HLOOKUP(H$9,'Feuille1-Catégories'!$C$1:$G$3,3,FALSE)="OUI",OFFSET(H$3,MOD(QUOTIENT(ROW()-ROW($A$20),'Feuille1-Catégories'!$B$6/H$6),H$5),0),IF(MOD($A48-1-H$10,'Feuille1-Catégories'!$F$5+1)=0,H$3,""))),"")</f>
        <v/>
      </c>
      <c r="I48" s="7">
        <f ca="1">IF(AND($A48&lt;&gt;"",I$9&lt;&gt;""),IF(HLOOKUP(I$9,'Feuille1-Catégories'!$C$1:$G$2,2,FALSE)="OUI",I$3,IF(HLOOKUP(I$9,'Feuille1-Catégories'!$C$1:$G$3,3,FALSE)="OUI",OFFSET(I$3,MOD(QUOTIENT(ROW()-ROW($A$20),'Feuille1-Catégories'!$B$6/I$6),I$5),0),IF(MOD($A48-1-I$10,'Feuille1-Catégories'!$F$5+1)=0,I$3,""))),"")</f>
        <v>1000</v>
      </c>
      <c r="J48" s="7">
        <f ca="1">IF(AND($A48&lt;&gt;"",J$9&lt;&gt;""),IF(HLOOKUP(J$9,'Feuille1-Catégories'!$C$1:$G$2,2,FALSE)="OUI",J$3,IF(HLOOKUP(J$9,'Feuille1-Catégories'!$C$1:$G$3,3,FALSE)="OUI",OFFSET(J$3,MOD(QUOTIENT(ROW()-ROW($A$20),'Feuille1-Catégories'!$B$6/J$6),J$5),0),IF(MOD($A48-1-J$10,'Feuille1-Catégories'!$F$5+1)=0,J$3,""))),"")</f>
        <v>2</v>
      </c>
      <c r="K48" s="7" t="str">
        <f ca="1">IF(AND($A48&lt;&gt;"",K$9&lt;&gt;""),IF(HLOOKUP(K$9,'Feuille1-Catégories'!$C$1:$G$2,2,FALSE)="OUI",K$3,IF(HLOOKUP(K$9,'Feuille1-Catégories'!$C$1:$G$3,3,FALSE)="OUI",OFFSET(K$3,MOD(QUOTIENT(ROW()-ROW($A$20),'Feuille1-Catégories'!$B$6/K$6),K$5),0),IF(MOD($A48-1-K$10,'Feuille1-Catégories'!$F$5+1)=0,K$3,""))),"")</f>
        <v/>
      </c>
      <c r="L48" s="7">
        <f ca="1">IF(AND($A48&lt;&gt;"",L$9&lt;&gt;""),IF(HLOOKUP(L$9,'Feuille1-Catégories'!$C$1:$G$2,2,FALSE)="OUI",L$3,IF(HLOOKUP(L$9,'Feuille1-Catégories'!$C$1:$G$3,3,FALSE)="OUI",OFFSET(L$3,MOD(QUOTIENT(ROW()-ROW($A$20),'Feuille1-Catégories'!$B$6/L$6),L$5),0),IF(MOD($A48-1-L$10,'Feuille1-Catégories'!$F$5+1)=0,L$3,""))),"")</f>
        <v>200</v>
      </c>
      <c r="M48" s="7">
        <f ca="1">IF(AND($A48&lt;&gt;"",M$9&lt;&gt;""),IF(HLOOKUP(M$9,'Feuille1-Catégories'!$C$1:$G$2,2,FALSE)="OUI",M$3,IF(HLOOKUP(M$9,'Feuille1-Catégories'!$C$1:$G$3,3,FALSE)="OUI",OFFSET(M$3,MOD(QUOTIENT(ROW()-ROW($A$20),'Feuille1-Catégories'!$B$6/M$6),M$5),0),IF(MOD($A48-1-M$10,'Feuille1-Catégories'!$F$5+1)=0,M$3,""))),"")</f>
        <v>2000</v>
      </c>
      <c r="N48" s="7" t="str">
        <f ca="1">IF(AND($A48&lt;&gt;"",N$9&lt;&gt;""),IF(HLOOKUP(N$9,'Feuille1-Catégories'!$C$1:$G$2,2,FALSE)="OUI",N$3,IF(HLOOKUP(N$9,'Feuille1-Catégories'!$C$1:$G$3,3,FALSE)="OUI",OFFSET(N$3,MOD(QUOTIENT(ROW()-ROW($A$20),'Feuille1-Catégories'!$B$6/N$6),N$5),0),IF(MOD($A48-1-N$10,'Feuille1-Catégories'!$F$5+1)=0,N$3,""))),"")</f>
        <v xml:space="preserve"> </v>
      </c>
      <c r="O48" s="7">
        <f ca="1">IF(AND($A48&lt;&gt;"",O$9&lt;&gt;""),IF(HLOOKUP(O$9,'Feuille1-Catégories'!$C$1:$G$2,2,FALSE)="OUI",O$3,IF(HLOOKUP(O$9,'Feuille1-Catégories'!$C$1:$G$3,3,FALSE)="OUI",OFFSET(O$3,MOD(QUOTIENT(ROW()-ROW($A$20),'Feuille1-Catégories'!$B$6/O$6),O$5),0),IF(MOD($A48-1-O$10,'Feuille1-Catégories'!$F$5+1)=0,O$3,""))),"")</f>
        <v>30</v>
      </c>
      <c r="P48" s="7">
        <f ca="1">IF(AND($A48&lt;&gt;"",P$9&lt;&gt;""),IF(HLOOKUP(P$9,'Feuille1-Catégories'!$C$1:$G$2,2,FALSE)="OUI",P$3,IF(HLOOKUP(P$9,'Feuille1-Catégories'!$C$1:$G$3,3,FALSE)="OUI",OFFSET(P$3,MOD(QUOTIENT(ROW()-ROW($A$20),'Feuille1-Catégories'!$B$6/P$6),P$5),0),IF(MOD($A48-1-P$10,'Feuille1-Catégories'!$F$5+1)=0,P$3,""))),"")</f>
        <v>300</v>
      </c>
      <c r="Q48" s="7" t="str">
        <f ca="1">IF(AND($A48&lt;&gt;"",Q$9&lt;&gt;""),IF(HLOOKUP(Q$9,'Feuille1-Catégories'!$C$1:$G$2,2,FALSE)="OUI",Q$3,IF(HLOOKUP(Q$9,'Feuille1-Catégories'!$C$1:$G$3,3,FALSE)="OUI",OFFSET(Q$3,MOD(QUOTIENT(ROW()-ROW($A$20),'Feuille1-Catégories'!$B$6/Q$6),Q$5),0),IF(MOD($A48-1-Q$10,'Feuille1-Catégories'!$F$5+1)=0,Q$3,""))),"")</f>
        <v/>
      </c>
      <c r="R48" s="7">
        <f ca="1">IF(AND($A48&lt;&gt;"",R$9&lt;&gt;""),IF(HLOOKUP(R$9,'Feuille1-Catégories'!$C$1:$G$2,2,FALSE)="OUI",R$3,IF(HLOOKUP(R$9,'Feuille1-Catégories'!$C$1:$G$3,3,FALSE)="OUI",OFFSET(R$3,MOD(QUOTIENT(ROW()-ROW($A$20),'Feuille1-Catégories'!$B$6/R$6),R$5),0),IF(MOD($A48-1-R$10,'Feuille1-Catégories'!$F$5+1)=0,R$3,""))),"")</f>
        <v>0</v>
      </c>
      <c r="S48" s="7">
        <f ca="1">IF(AND($A48&lt;&gt;"",S$9&lt;&gt;""),IF(HLOOKUP(S$9,'Feuille1-Catégories'!$C$1:$G$2,2,FALSE)="OUI",S$3,IF(HLOOKUP(S$9,'Feuille1-Catégories'!$C$1:$G$3,3,FALSE)="OUI",OFFSET(S$3,MOD(QUOTIENT(ROW()-ROW($A$20),'Feuille1-Catégories'!$B$6/S$6),S$5),0),IF(MOD($A48-1-S$10,'Feuille1-Catégories'!$F$5+1)=0,S$3,""))),"")</f>
        <v>50</v>
      </c>
      <c r="T48" s="7">
        <f ca="1">IF(AND($A48&lt;&gt;"",T$9&lt;&gt;""),IF(HLOOKUP(T$9,'Feuille1-Catégories'!$C$1:$G$2,2,FALSE)="OUI",T$3,IF(HLOOKUP(T$9,'Feuille1-Catégories'!$C$1:$G$3,3,FALSE)="OUI",OFFSET(T$3,MOD(QUOTIENT(ROW()-ROW($A$20),'Feuille1-Catégories'!$B$6/T$6),T$5),0),IF(MOD($A48-1-T$10,'Feuille1-Catégories'!$F$5+1)=0,T$3,""))),"")</f>
        <v>500</v>
      </c>
      <c r="U48" s="7">
        <f ca="1">IF(AND($A48&lt;&gt;"",U$9&lt;&gt;""),IF(HLOOKUP(U$9,'Feuille1-Catégories'!$C$1:$G$2,2,FALSE)="OUI",U$3,IF(HLOOKUP(U$9,'Feuille1-Catégories'!$C$1:$G$3,3,FALSE)="OUI",OFFSET(U$3,MOD(QUOTIENT(ROW()-ROW($A$20),'Feuille1-Catégories'!$B$6/U$6),U$5),0),IF(MOD($A48-1-U$10,'Feuille1-Catégories'!$F$5+1)=0,U$3,""))),"")</f>
        <v>5000</v>
      </c>
      <c r="V48" s="7" t="str">
        <f ca="1">IF(AND($A48&lt;&gt;"",V$9&lt;&gt;""),IF(HLOOKUP(V$9,'Feuille1-Catégories'!$C$1:$G$2,2,FALSE)="OUI",V$3,IF(HLOOKUP(V$9,'Feuille1-Catégories'!$C$1:$G$3,3,FALSE)="OUI",OFFSET(V$3,MOD(QUOTIENT(ROW()-ROW($A$20),'Feuille1-Catégories'!$B$6/V$6),V$5),0),IF(MOD($A48-1-V$10,'Feuille1-Catégories'!$F$5+1)=0,V$3,""))),"")</f>
        <v/>
      </c>
      <c r="W48" s="7" t="str">
        <f ca="1">IF(AND($A48&lt;&gt;"",W$9&lt;&gt;""),IF(HLOOKUP(W$9,'Feuille1-Catégories'!$C$1:$G$2,2,FALSE)="OUI",W$3,IF(HLOOKUP(W$9,'Feuille1-Catégories'!$C$1:$G$3,3,FALSE)="OUI",OFFSET(W$3,MOD(QUOTIENT(ROW()-ROW($A$20),'Feuille1-Catégories'!$B$6/W$6),W$5),0),IF(MOD($A48-1-W$10,'Feuille1-Catégories'!$F$5+1)=0,W$3,""))),"")</f>
        <v/>
      </c>
      <c r="X48" s="7" t="str">
        <f ca="1">IF(AND($A48&lt;&gt;"",X$9&lt;&gt;""),IF(HLOOKUP(X$9,'Feuille1-Catégories'!$C$1:$G$2,2,FALSE)="OUI",X$3,IF(HLOOKUP(X$9,'Feuille1-Catégories'!$C$1:$G$3,3,FALSE)="OUI",OFFSET(X$3,MOD(QUOTIENT(ROW()-ROW($A$20),'Feuille1-Catégories'!$B$6/X$6),X$5),0),IF(MOD($A48-1-X$10,'Feuille1-Catégories'!$F$5+1)=0,X$3,""))),"")</f>
        <v/>
      </c>
      <c r="Y48" s="7" t="str">
        <f ca="1">IF(AND($A48&lt;&gt;"",Y$9&lt;&gt;""),IF(HLOOKUP(Y$9,'Feuille1-Catégories'!$C$1:$G$2,2,FALSE)="OUI",Y$3,IF(HLOOKUP(Y$9,'Feuille1-Catégories'!$C$1:$G$3,3,FALSE)="OUI",OFFSET(Y$3,MOD(QUOTIENT(ROW()-ROW($A$20),'Feuille1-Catégories'!$B$6/Y$6),Y$5),0),IF(MOD($A48-1-Y$10,'Feuille1-Catégories'!$F$5+1)=0,Y$3,""))),"")</f>
        <v/>
      </c>
      <c r="Z48" s="7" t="str">
        <f ca="1">IF(AND($A48&lt;&gt;"",Z$9&lt;&gt;""),IF(HLOOKUP(Z$9,'Feuille1-Catégories'!$C$1:$G$2,2,FALSE)="OUI",Z$3,IF(HLOOKUP(Z$9,'Feuille1-Catégories'!$C$1:$G$3,3,FALSE)="OUI",OFFSET(Z$3,MOD(QUOTIENT(ROW()-ROW($A$20),'Feuille1-Catégories'!$B$6/Z$6),Z$5),0),"")),"")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9" spans="1:26" ht="17" x14ac:dyDescent="0.2">
      <c r="A49" s="21">
        <f>IF(ROW()-ROW($A$19)&gt;'Feuille1-Catégories'!$B$6,"",ROW()-ROW($A$19))</f>
        <v>30</v>
      </c>
      <c r="B49" s="33">
        <f t="shared" ca="1" si="1"/>
        <v>4.0178406359770751</v>
      </c>
      <c r="C49" s="10">
        <f t="shared" ca="1" si="2"/>
        <v>6529.4</v>
      </c>
      <c r="D49" s="10">
        <f ca="1">IF('Feuille3-Coût de production'!D49&lt;&gt;"",'Feuille3-Coût de production'!D49,"")</f>
        <v>2163.6</v>
      </c>
      <c r="E49" s="10">
        <f t="shared" ca="1" si="3"/>
        <v>8693</v>
      </c>
      <c r="F49" s="7">
        <f ca="1">IF(AND($A49&lt;&gt;"",F$9&lt;&gt;""),IF(HLOOKUP(F$9,'Feuille1-Catégories'!$C$1:$G$2,2,FALSE)="OUI",F$3,IF(HLOOKUP(F$9,'Feuille1-Catégories'!$C$1:$G$3,3,FALSE)="OUI",OFFSET(F$3,MOD(QUOTIENT(ROW()-ROW($A$20),'Feuille1-Catégories'!$B$6/F$6),F$5),0),IF(MOD($A49-1-F$10,'Feuille1-Catégories'!$F$5+1)=0,F$3,""))),"")</f>
        <v>1</v>
      </c>
      <c r="G49" s="7">
        <f ca="1">IF(AND($A49&lt;&gt;"",G$9&lt;&gt;""),IF(HLOOKUP(G$9,'Feuille1-Catégories'!$C$1:$G$2,2,FALSE)="OUI",G$3,IF(HLOOKUP(G$9,'Feuille1-Catégories'!$C$1:$G$3,3,FALSE)="OUI",OFFSET(G$3,MOD(QUOTIENT(ROW()-ROW($A$20),'Feuille1-Catégories'!$B$6/G$6),G$5),0),IF(MOD($A49-1-G$10,'Feuille1-Catégories'!$F$5+1)=0,G$3,""))),"")</f>
        <v>10</v>
      </c>
      <c r="H49" s="7">
        <f ca="1">IF(AND($A49&lt;&gt;"",H$9&lt;&gt;""),IF(HLOOKUP(H$9,'Feuille1-Catégories'!$C$1:$G$2,2,FALSE)="OUI",H$3,IF(HLOOKUP(H$9,'Feuille1-Catégories'!$C$1:$G$3,3,FALSE)="OUI",OFFSET(H$3,MOD(QUOTIENT(ROW()-ROW($A$20),'Feuille1-Catégories'!$B$6/H$6),H$5),0),IF(MOD($A49-1-H$10,'Feuille1-Catégories'!$F$5+1)=0,H$3,""))),"")</f>
        <v>100</v>
      </c>
      <c r="I49" s="7">
        <f ca="1">IF(AND($A49&lt;&gt;"",I$9&lt;&gt;""),IF(HLOOKUP(I$9,'Feuille1-Catégories'!$C$1:$G$2,2,FALSE)="OUI",I$3,IF(HLOOKUP(I$9,'Feuille1-Catégories'!$C$1:$G$3,3,FALSE)="OUI",OFFSET(I$3,MOD(QUOTIENT(ROW()-ROW($A$20),'Feuille1-Catégories'!$B$6/I$6),I$5),0),IF(MOD($A49-1-I$10,'Feuille1-Catégories'!$F$5+1)=0,I$3,""))),"")</f>
        <v>1000</v>
      </c>
      <c r="J49" s="7">
        <f ca="1">IF(AND($A49&lt;&gt;"",J$9&lt;&gt;""),IF(HLOOKUP(J$9,'Feuille1-Catégories'!$C$1:$G$2,2,FALSE)="OUI",J$3,IF(HLOOKUP(J$9,'Feuille1-Catégories'!$C$1:$G$3,3,FALSE)="OUI",OFFSET(J$3,MOD(QUOTIENT(ROW()-ROW($A$20),'Feuille1-Catégories'!$B$6/J$6),J$5),0),IF(MOD($A49-1-J$10,'Feuille1-Catégories'!$F$5+1)=0,J$3,""))),"")</f>
        <v>2</v>
      </c>
      <c r="K49" s="7" t="str">
        <f ca="1">IF(AND($A49&lt;&gt;"",K$9&lt;&gt;""),IF(HLOOKUP(K$9,'Feuille1-Catégories'!$C$1:$G$2,2,FALSE)="OUI",K$3,IF(HLOOKUP(K$9,'Feuille1-Catégories'!$C$1:$G$3,3,FALSE)="OUI",OFFSET(K$3,MOD(QUOTIENT(ROW()-ROW($A$20),'Feuille1-Catégories'!$B$6/K$6),K$5),0),IF(MOD($A49-1-K$10,'Feuille1-Catégories'!$F$5+1)=0,K$3,""))),"")</f>
        <v/>
      </c>
      <c r="L49" s="7">
        <f ca="1">IF(AND($A49&lt;&gt;"",L$9&lt;&gt;""),IF(HLOOKUP(L$9,'Feuille1-Catégories'!$C$1:$G$2,2,FALSE)="OUI",L$3,IF(HLOOKUP(L$9,'Feuille1-Catégories'!$C$1:$G$3,3,FALSE)="OUI",OFFSET(L$3,MOD(QUOTIENT(ROW()-ROW($A$20),'Feuille1-Catégories'!$B$6/L$6),L$5),0),IF(MOD($A49-1-L$10,'Feuille1-Catégories'!$F$5+1)=0,L$3,""))),"")</f>
        <v>200</v>
      </c>
      <c r="M49" s="7">
        <f ca="1">IF(AND($A49&lt;&gt;"",M$9&lt;&gt;""),IF(HLOOKUP(M$9,'Feuille1-Catégories'!$C$1:$G$2,2,FALSE)="OUI",M$3,IF(HLOOKUP(M$9,'Feuille1-Catégories'!$C$1:$G$3,3,FALSE)="OUI",OFFSET(M$3,MOD(QUOTIENT(ROW()-ROW($A$20),'Feuille1-Catégories'!$B$6/M$6),M$5),0),IF(MOD($A49-1-M$10,'Feuille1-Catégories'!$F$5+1)=0,M$3,""))),"")</f>
        <v>2000</v>
      </c>
      <c r="N49" s="7" t="str">
        <f ca="1">IF(AND($A49&lt;&gt;"",N$9&lt;&gt;""),IF(HLOOKUP(N$9,'Feuille1-Catégories'!$C$1:$G$2,2,FALSE)="OUI",N$3,IF(HLOOKUP(N$9,'Feuille1-Catégories'!$C$1:$G$3,3,FALSE)="OUI",OFFSET(N$3,MOD(QUOTIENT(ROW()-ROW($A$20),'Feuille1-Catégories'!$B$6/N$6),N$5),0),IF(MOD($A49-1-N$10,'Feuille1-Catégories'!$F$5+1)=0,N$3,""))),"")</f>
        <v xml:space="preserve"> </v>
      </c>
      <c r="O49" s="7">
        <f ca="1">IF(AND($A49&lt;&gt;"",O$9&lt;&gt;""),IF(HLOOKUP(O$9,'Feuille1-Catégories'!$C$1:$G$2,2,FALSE)="OUI",O$3,IF(HLOOKUP(O$9,'Feuille1-Catégories'!$C$1:$G$3,3,FALSE)="OUI",OFFSET(O$3,MOD(QUOTIENT(ROW()-ROW($A$20),'Feuille1-Catégories'!$B$6/O$6),O$5),0),IF(MOD($A49-1-O$10,'Feuille1-Catégories'!$F$5+1)=0,O$3,""))),"")</f>
        <v>30</v>
      </c>
      <c r="P49" s="7">
        <f ca="1">IF(AND($A49&lt;&gt;"",P$9&lt;&gt;""),IF(HLOOKUP(P$9,'Feuille1-Catégories'!$C$1:$G$2,2,FALSE)="OUI",P$3,IF(HLOOKUP(P$9,'Feuille1-Catégories'!$C$1:$G$3,3,FALSE)="OUI",OFFSET(P$3,MOD(QUOTIENT(ROW()-ROW($A$20),'Feuille1-Catégories'!$B$6/P$6),P$5),0),IF(MOD($A49-1-P$10,'Feuille1-Catégories'!$F$5+1)=0,P$3,""))),"")</f>
        <v>300</v>
      </c>
      <c r="Q49" s="7" t="str">
        <f ca="1">IF(AND($A49&lt;&gt;"",Q$9&lt;&gt;""),IF(HLOOKUP(Q$9,'Feuille1-Catégories'!$C$1:$G$2,2,FALSE)="OUI",Q$3,IF(HLOOKUP(Q$9,'Feuille1-Catégories'!$C$1:$G$3,3,FALSE)="OUI",OFFSET(Q$3,MOD(QUOTIENT(ROW()-ROW($A$20),'Feuille1-Catégories'!$B$6/Q$6),Q$5),0),IF(MOD($A49-1-Q$10,'Feuille1-Catégories'!$F$5+1)=0,Q$3,""))),"")</f>
        <v/>
      </c>
      <c r="R49" s="7">
        <f ca="1">IF(AND($A49&lt;&gt;"",R$9&lt;&gt;""),IF(HLOOKUP(R$9,'Feuille1-Catégories'!$C$1:$G$2,2,FALSE)="OUI",R$3,IF(HLOOKUP(R$9,'Feuille1-Catégories'!$C$1:$G$3,3,FALSE)="OUI",OFFSET(R$3,MOD(QUOTIENT(ROW()-ROW($A$20),'Feuille1-Catégories'!$B$6/R$6),R$5),0),IF(MOD($A49-1-R$10,'Feuille1-Catégories'!$F$5+1)=0,R$3,""))),"")</f>
        <v>0</v>
      </c>
      <c r="S49" s="7">
        <f ca="1">IF(AND($A49&lt;&gt;"",S$9&lt;&gt;""),IF(HLOOKUP(S$9,'Feuille1-Catégories'!$C$1:$G$2,2,FALSE)="OUI",S$3,IF(HLOOKUP(S$9,'Feuille1-Catégories'!$C$1:$G$3,3,FALSE)="OUI",OFFSET(S$3,MOD(QUOTIENT(ROW()-ROW($A$20),'Feuille1-Catégories'!$B$6/S$6),S$5),0),IF(MOD($A49-1-S$10,'Feuille1-Catégories'!$F$5+1)=0,S$3,""))),"")</f>
        <v>50</v>
      </c>
      <c r="T49" s="7" t="str">
        <f ca="1">IF(AND($A49&lt;&gt;"",T$9&lt;&gt;""),IF(HLOOKUP(T$9,'Feuille1-Catégories'!$C$1:$G$2,2,FALSE)="OUI",T$3,IF(HLOOKUP(T$9,'Feuille1-Catégories'!$C$1:$G$3,3,FALSE)="OUI",OFFSET(T$3,MOD(QUOTIENT(ROW()-ROW($A$20),'Feuille1-Catégories'!$B$6/T$6),T$5),0),IF(MOD($A49-1-T$10,'Feuille1-Catégories'!$F$5+1)=0,T$3,""))),"")</f>
        <v/>
      </c>
      <c r="U49" s="7">
        <f ca="1">IF(AND($A49&lt;&gt;"",U$9&lt;&gt;""),IF(HLOOKUP(U$9,'Feuille1-Catégories'!$C$1:$G$2,2,FALSE)="OUI",U$3,IF(HLOOKUP(U$9,'Feuille1-Catégories'!$C$1:$G$3,3,FALSE)="OUI",OFFSET(U$3,MOD(QUOTIENT(ROW()-ROW($A$20),'Feuille1-Catégories'!$B$6/U$6),U$5),0),IF(MOD($A49-1-U$10,'Feuille1-Catégories'!$F$5+1)=0,U$3,""))),"")</f>
        <v>5000</v>
      </c>
      <c r="V49" s="7" t="str">
        <f ca="1">IF(AND($A49&lt;&gt;"",V$9&lt;&gt;""),IF(HLOOKUP(V$9,'Feuille1-Catégories'!$C$1:$G$2,2,FALSE)="OUI",V$3,IF(HLOOKUP(V$9,'Feuille1-Catégories'!$C$1:$G$3,3,FALSE)="OUI",OFFSET(V$3,MOD(QUOTIENT(ROW()-ROW($A$20),'Feuille1-Catégories'!$B$6/V$6),V$5),0),IF(MOD($A49-1-V$10,'Feuille1-Catégories'!$F$5+1)=0,V$3,""))),"")</f>
        <v/>
      </c>
      <c r="W49" s="7" t="str">
        <f ca="1">IF(AND($A49&lt;&gt;"",W$9&lt;&gt;""),IF(HLOOKUP(W$9,'Feuille1-Catégories'!$C$1:$G$2,2,FALSE)="OUI",W$3,IF(HLOOKUP(W$9,'Feuille1-Catégories'!$C$1:$G$3,3,FALSE)="OUI",OFFSET(W$3,MOD(QUOTIENT(ROW()-ROW($A$20),'Feuille1-Catégories'!$B$6/W$6),W$5),0),IF(MOD($A49-1-W$10,'Feuille1-Catégories'!$F$5+1)=0,W$3,""))),"")</f>
        <v/>
      </c>
      <c r="X49" s="7" t="str">
        <f ca="1">IF(AND($A49&lt;&gt;"",X$9&lt;&gt;""),IF(HLOOKUP(X$9,'Feuille1-Catégories'!$C$1:$G$2,2,FALSE)="OUI",X$3,IF(HLOOKUP(X$9,'Feuille1-Catégories'!$C$1:$G$3,3,FALSE)="OUI",OFFSET(X$3,MOD(QUOTIENT(ROW()-ROW($A$20),'Feuille1-Catégories'!$B$6/X$6),X$5),0),IF(MOD($A49-1-X$10,'Feuille1-Catégories'!$F$5+1)=0,X$3,""))),"")</f>
        <v/>
      </c>
      <c r="Y49" s="7" t="str">
        <f ca="1">IF(AND($A49&lt;&gt;"",Y$9&lt;&gt;""),IF(HLOOKUP(Y$9,'Feuille1-Catégories'!$C$1:$G$2,2,FALSE)="OUI",Y$3,IF(HLOOKUP(Y$9,'Feuille1-Catégories'!$C$1:$G$3,3,FALSE)="OUI",OFFSET(Y$3,MOD(QUOTIENT(ROW()-ROW($A$20),'Feuille1-Catégories'!$B$6/Y$6),Y$5),0),IF(MOD($A49-1-Y$10,'Feuille1-Catégories'!$F$5+1)=0,Y$3,""))),"")</f>
        <v/>
      </c>
      <c r="Z49" s="7" t="str">
        <f ca="1">IF(AND($A49&lt;&gt;"",Z$9&lt;&gt;""),IF(HLOOKUP(Z$9,'Feuille1-Catégories'!$C$1:$G$2,2,FALSE)="OUI",Z$3,IF(HLOOKUP(Z$9,'Feuille1-Catégories'!$C$1:$G$3,3,FALSE)="OUI",OFFSET(Z$3,MOD(QUOTIENT(ROW()-ROW($A$20),'Feuille1-Catégories'!$B$6/Z$6),Z$5),0),"")),"")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0" spans="1:26" ht="17" x14ac:dyDescent="0.2">
      <c r="A50" s="21">
        <f>IF(ROW()-ROW($A$19)&gt;'Feuille1-Catégories'!$B$6,"",ROW()-ROW($A$19))</f>
        <v>31</v>
      </c>
      <c r="B50" s="33">
        <f t="shared" ca="1" si="1"/>
        <v>3.9617069918079637</v>
      </c>
      <c r="C50" s="10">
        <f t="shared" ca="1" si="2"/>
        <v>6218.4</v>
      </c>
      <c r="D50" s="10">
        <f ca="1">IF('Feuille3-Coût de production'!D50&lt;&gt;"",'Feuille3-Coût de production'!D50,"")</f>
        <v>2099.6</v>
      </c>
      <c r="E50" s="10">
        <f t="shared" ca="1" si="3"/>
        <v>8318</v>
      </c>
      <c r="F50" s="7">
        <f ca="1">IF(AND($A50&lt;&gt;"",F$9&lt;&gt;""),IF(HLOOKUP(F$9,'Feuille1-Catégories'!$C$1:$G$2,2,FALSE)="OUI",F$3,IF(HLOOKUP(F$9,'Feuille1-Catégories'!$C$1:$G$3,3,FALSE)="OUI",OFFSET(F$3,MOD(QUOTIENT(ROW()-ROW($A$20),'Feuille1-Catégories'!$B$6/F$6),F$5),0),IF(MOD($A50-1-F$10,'Feuille1-Catégories'!$F$5+1)=0,F$3,""))),"")</f>
        <v>1</v>
      </c>
      <c r="G50" s="7">
        <f ca="1">IF(AND($A50&lt;&gt;"",G$9&lt;&gt;""),IF(HLOOKUP(G$9,'Feuille1-Catégories'!$C$1:$G$2,2,FALSE)="OUI",G$3,IF(HLOOKUP(G$9,'Feuille1-Catégories'!$C$1:$G$3,3,FALSE)="OUI",OFFSET(G$3,MOD(QUOTIENT(ROW()-ROW($A$20),'Feuille1-Catégories'!$B$6/G$6),G$5),0),IF(MOD($A50-1-G$10,'Feuille1-Catégories'!$F$5+1)=0,G$3,""))),"")</f>
        <v>10</v>
      </c>
      <c r="H50" s="7" t="str">
        <f ca="1">IF(AND($A50&lt;&gt;"",H$9&lt;&gt;""),IF(HLOOKUP(H$9,'Feuille1-Catégories'!$C$1:$G$2,2,FALSE)="OUI",H$3,IF(HLOOKUP(H$9,'Feuille1-Catégories'!$C$1:$G$3,3,FALSE)="OUI",OFFSET(H$3,MOD(QUOTIENT(ROW()-ROW($A$20),'Feuille1-Catégories'!$B$6/H$6),H$5),0),IF(MOD($A50-1-H$10,'Feuille1-Catégories'!$F$5+1)=0,H$3,""))),"")</f>
        <v/>
      </c>
      <c r="I50" s="7">
        <f ca="1">IF(AND($A50&lt;&gt;"",I$9&lt;&gt;""),IF(HLOOKUP(I$9,'Feuille1-Catégories'!$C$1:$G$2,2,FALSE)="OUI",I$3,IF(HLOOKUP(I$9,'Feuille1-Catégories'!$C$1:$G$3,3,FALSE)="OUI",OFFSET(I$3,MOD(QUOTIENT(ROW()-ROW($A$20),'Feuille1-Catégories'!$B$6/I$6),I$5),0),IF(MOD($A50-1-I$10,'Feuille1-Catégories'!$F$5+1)=0,I$3,""))),"")</f>
        <v>1000</v>
      </c>
      <c r="J50" s="7">
        <f ca="1">IF(AND($A50&lt;&gt;"",J$9&lt;&gt;""),IF(HLOOKUP(J$9,'Feuille1-Catégories'!$C$1:$G$2,2,FALSE)="OUI",J$3,IF(HLOOKUP(J$9,'Feuille1-Catégories'!$C$1:$G$3,3,FALSE)="OUI",OFFSET(J$3,MOD(QUOTIENT(ROW()-ROW($A$20),'Feuille1-Catégories'!$B$6/J$6),J$5),0),IF(MOD($A50-1-J$10,'Feuille1-Catégories'!$F$5+1)=0,J$3,""))),"")</f>
        <v>2</v>
      </c>
      <c r="K50" s="7">
        <f ca="1">IF(AND($A50&lt;&gt;"",K$9&lt;&gt;""),IF(HLOOKUP(K$9,'Feuille1-Catégories'!$C$1:$G$2,2,FALSE)="OUI",K$3,IF(HLOOKUP(K$9,'Feuille1-Catégories'!$C$1:$G$3,3,FALSE)="OUI",OFFSET(K$3,MOD(QUOTIENT(ROW()-ROW($A$20),'Feuille1-Catégories'!$B$6/K$6),K$5),0),IF(MOD($A50-1-K$10,'Feuille1-Catégories'!$F$5+1)=0,K$3,""))),"")</f>
        <v>20</v>
      </c>
      <c r="L50" s="7">
        <f ca="1">IF(AND($A50&lt;&gt;"",L$9&lt;&gt;""),IF(HLOOKUP(L$9,'Feuille1-Catégories'!$C$1:$G$2,2,FALSE)="OUI",L$3,IF(HLOOKUP(L$9,'Feuille1-Catégories'!$C$1:$G$3,3,FALSE)="OUI",OFFSET(L$3,MOD(QUOTIENT(ROW()-ROW($A$20),'Feuille1-Catégories'!$B$6/L$6),L$5),0),IF(MOD($A50-1-L$10,'Feuille1-Catégories'!$F$5+1)=0,L$3,""))),"")</f>
        <v>200</v>
      </c>
      <c r="M50" s="7">
        <f ca="1">IF(AND($A50&lt;&gt;"",M$9&lt;&gt;""),IF(HLOOKUP(M$9,'Feuille1-Catégories'!$C$1:$G$2,2,FALSE)="OUI",M$3,IF(HLOOKUP(M$9,'Feuille1-Catégories'!$C$1:$G$3,3,FALSE)="OUI",OFFSET(M$3,MOD(QUOTIENT(ROW()-ROW($A$20),'Feuille1-Catégories'!$B$6/M$6),M$5),0),IF(MOD($A50-1-M$10,'Feuille1-Catégories'!$F$5+1)=0,M$3,""))),"")</f>
        <v>2000</v>
      </c>
      <c r="N50" s="7" t="str">
        <f ca="1">IF(AND($A50&lt;&gt;"",N$9&lt;&gt;""),IF(HLOOKUP(N$9,'Feuille1-Catégories'!$C$1:$G$2,2,FALSE)="OUI",N$3,IF(HLOOKUP(N$9,'Feuille1-Catégories'!$C$1:$G$3,3,FALSE)="OUI",OFFSET(N$3,MOD(QUOTIENT(ROW()-ROW($A$20),'Feuille1-Catégories'!$B$6/N$6),N$5),0),IF(MOD($A50-1-N$10,'Feuille1-Catégories'!$F$5+1)=0,N$3,""))),"")</f>
        <v xml:space="preserve"> </v>
      </c>
      <c r="O50" s="7">
        <f ca="1">IF(AND($A50&lt;&gt;"",O$9&lt;&gt;""),IF(HLOOKUP(O$9,'Feuille1-Catégories'!$C$1:$G$2,2,FALSE)="OUI",O$3,IF(HLOOKUP(O$9,'Feuille1-Catégories'!$C$1:$G$3,3,FALSE)="OUI",OFFSET(O$3,MOD(QUOTIENT(ROW()-ROW($A$20),'Feuille1-Catégories'!$B$6/O$6),O$5),0),IF(MOD($A50-1-O$10,'Feuille1-Catégories'!$F$5+1)=0,O$3,""))),"")</f>
        <v>30</v>
      </c>
      <c r="P50" s="7">
        <f ca="1">IF(AND($A50&lt;&gt;"",P$9&lt;&gt;""),IF(HLOOKUP(P$9,'Feuille1-Catégories'!$C$1:$G$2,2,FALSE)="OUI",P$3,IF(HLOOKUP(P$9,'Feuille1-Catégories'!$C$1:$G$3,3,FALSE)="OUI",OFFSET(P$3,MOD(QUOTIENT(ROW()-ROW($A$20),'Feuille1-Catégories'!$B$6/P$6),P$5),0),IF(MOD($A50-1-P$10,'Feuille1-Catégories'!$F$5+1)=0,P$3,""))),"")</f>
        <v>0</v>
      </c>
      <c r="Q50" s="7" t="str">
        <f ca="1">IF(AND($A50&lt;&gt;"",Q$9&lt;&gt;""),IF(HLOOKUP(Q$9,'Feuille1-Catégories'!$C$1:$G$2,2,FALSE)="OUI",Q$3,IF(HLOOKUP(Q$9,'Feuille1-Catégories'!$C$1:$G$3,3,FALSE)="OUI",OFFSET(Q$3,MOD(QUOTIENT(ROW()-ROW($A$20),'Feuille1-Catégories'!$B$6/Q$6),Q$5),0),IF(MOD($A50-1-Q$10,'Feuille1-Catégories'!$F$5+1)=0,Q$3,""))),"")</f>
        <v/>
      </c>
      <c r="R50" s="7">
        <f ca="1">IF(AND($A50&lt;&gt;"",R$9&lt;&gt;""),IF(HLOOKUP(R$9,'Feuille1-Catégories'!$C$1:$G$2,2,FALSE)="OUI",R$3,IF(HLOOKUP(R$9,'Feuille1-Catégories'!$C$1:$G$3,3,FALSE)="OUI",OFFSET(R$3,MOD(QUOTIENT(ROW()-ROW($A$20),'Feuille1-Catégories'!$B$6/R$6),R$5),0),IF(MOD($A50-1-R$10,'Feuille1-Catégories'!$F$5+1)=0,R$3,""))),"")</f>
        <v>5</v>
      </c>
      <c r="S50" s="7">
        <f ca="1">IF(AND($A50&lt;&gt;"",S$9&lt;&gt;""),IF(HLOOKUP(S$9,'Feuille1-Catégories'!$C$1:$G$2,2,FALSE)="OUI",S$3,IF(HLOOKUP(S$9,'Feuille1-Catégories'!$C$1:$G$3,3,FALSE)="OUI",OFFSET(S$3,MOD(QUOTIENT(ROW()-ROW($A$20),'Feuille1-Catégories'!$B$6/S$6),S$5),0),IF(MOD($A50-1-S$10,'Feuille1-Catégories'!$F$5+1)=0,S$3,""))),"")</f>
        <v>50</v>
      </c>
      <c r="T50" s="7" t="str">
        <f ca="1">IF(AND($A50&lt;&gt;"",T$9&lt;&gt;""),IF(HLOOKUP(T$9,'Feuille1-Catégories'!$C$1:$G$2,2,FALSE)="OUI",T$3,IF(HLOOKUP(T$9,'Feuille1-Catégories'!$C$1:$G$3,3,FALSE)="OUI",OFFSET(T$3,MOD(QUOTIENT(ROW()-ROW($A$20),'Feuille1-Catégories'!$B$6/T$6),T$5),0),IF(MOD($A50-1-T$10,'Feuille1-Catégories'!$F$5+1)=0,T$3,""))),"")</f>
        <v/>
      </c>
      <c r="U50" s="7">
        <f ca="1">IF(AND($A50&lt;&gt;"",U$9&lt;&gt;""),IF(HLOOKUP(U$9,'Feuille1-Catégories'!$C$1:$G$2,2,FALSE)="OUI",U$3,IF(HLOOKUP(U$9,'Feuille1-Catégories'!$C$1:$G$3,3,FALSE)="OUI",OFFSET(U$3,MOD(QUOTIENT(ROW()-ROW($A$20),'Feuille1-Catégories'!$B$6/U$6),U$5),0),IF(MOD($A50-1-U$10,'Feuille1-Catégories'!$F$5+1)=0,U$3,""))),"")</f>
        <v>5000</v>
      </c>
      <c r="V50" s="7" t="str">
        <f ca="1">IF(AND($A50&lt;&gt;"",V$9&lt;&gt;""),IF(HLOOKUP(V$9,'Feuille1-Catégories'!$C$1:$G$2,2,FALSE)="OUI",V$3,IF(HLOOKUP(V$9,'Feuille1-Catégories'!$C$1:$G$3,3,FALSE)="OUI",OFFSET(V$3,MOD(QUOTIENT(ROW()-ROW($A$20),'Feuille1-Catégories'!$B$6/V$6),V$5),0),IF(MOD($A50-1-V$10,'Feuille1-Catégories'!$F$5+1)=0,V$3,""))),"")</f>
        <v/>
      </c>
      <c r="W50" s="7" t="str">
        <f ca="1">IF(AND($A50&lt;&gt;"",W$9&lt;&gt;""),IF(HLOOKUP(W$9,'Feuille1-Catégories'!$C$1:$G$2,2,FALSE)="OUI",W$3,IF(HLOOKUP(W$9,'Feuille1-Catégories'!$C$1:$G$3,3,FALSE)="OUI",OFFSET(W$3,MOD(QUOTIENT(ROW()-ROW($A$20),'Feuille1-Catégories'!$B$6/W$6),W$5),0),IF(MOD($A50-1-W$10,'Feuille1-Catégories'!$F$5+1)=0,W$3,""))),"")</f>
        <v/>
      </c>
      <c r="X50" s="7" t="str">
        <f ca="1">IF(AND($A50&lt;&gt;"",X$9&lt;&gt;""),IF(HLOOKUP(X$9,'Feuille1-Catégories'!$C$1:$G$2,2,FALSE)="OUI",X$3,IF(HLOOKUP(X$9,'Feuille1-Catégories'!$C$1:$G$3,3,FALSE)="OUI",OFFSET(X$3,MOD(QUOTIENT(ROW()-ROW($A$20),'Feuille1-Catégories'!$B$6/X$6),X$5),0),IF(MOD($A50-1-X$10,'Feuille1-Catégories'!$F$5+1)=0,X$3,""))),"")</f>
        <v/>
      </c>
      <c r="Y50" s="7" t="str">
        <f ca="1">IF(AND($A50&lt;&gt;"",Y$9&lt;&gt;""),IF(HLOOKUP(Y$9,'Feuille1-Catégories'!$C$1:$G$2,2,FALSE)="OUI",Y$3,IF(HLOOKUP(Y$9,'Feuille1-Catégories'!$C$1:$G$3,3,FALSE)="OUI",OFFSET(Y$3,MOD(QUOTIENT(ROW()-ROW($A$20),'Feuille1-Catégories'!$B$6/Y$6),Y$5),0),IF(MOD($A50-1-Y$10,'Feuille1-Catégories'!$F$5+1)=0,Y$3,""))),"")</f>
        <v/>
      </c>
      <c r="Z50" s="7" t="str">
        <f ca="1">IF(AND($A50&lt;&gt;"",Z$9&lt;&gt;""),IF(HLOOKUP(Z$9,'Feuille1-Catégories'!$C$1:$G$2,2,FALSE)="OUI",Z$3,IF(HLOOKUP(Z$9,'Feuille1-Catégories'!$C$1:$G$3,3,FALSE)="OUI",OFFSET(Z$3,MOD(QUOTIENT(ROW()-ROW($A$20),'Feuille1-Catégories'!$B$6/Z$6),Z$5),0),"")),"")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1" spans="1:26" ht="17" x14ac:dyDescent="0.2">
      <c r="A51" s="21">
        <f>IF(ROW()-ROW($A$19)&gt;'Feuille1-Catégories'!$B$6,"",ROW()-ROW($A$19))</f>
        <v>32</v>
      </c>
      <c r="B51" s="33">
        <f t="shared" ca="1" si="1"/>
        <v>4.3628359592215018</v>
      </c>
      <c r="C51" s="10">
        <f t="shared" ca="1" si="2"/>
        <v>8708.4</v>
      </c>
      <c r="D51" s="10">
        <f ca="1">IF('Feuille3-Coût de production'!D51&lt;&gt;"",'Feuille3-Coût de production'!D51,"")</f>
        <v>2589.6</v>
      </c>
      <c r="E51" s="10">
        <f t="shared" ca="1" si="3"/>
        <v>11298</v>
      </c>
      <c r="F51" s="7">
        <f ca="1">IF(AND($A51&lt;&gt;"",F$9&lt;&gt;""),IF(HLOOKUP(F$9,'Feuille1-Catégories'!$C$1:$G$2,2,FALSE)="OUI",F$3,IF(HLOOKUP(F$9,'Feuille1-Catégories'!$C$1:$G$3,3,FALSE)="OUI",OFFSET(F$3,MOD(QUOTIENT(ROW()-ROW($A$20),'Feuille1-Catégories'!$B$6/F$6),F$5),0),IF(MOD($A51-1-F$10,'Feuille1-Catégories'!$F$5+1)=0,F$3,""))),"")</f>
        <v>1</v>
      </c>
      <c r="G51" s="7">
        <f ca="1">IF(AND($A51&lt;&gt;"",G$9&lt;&gt;""),IF(HLOOKUP(G$9,'Feuille1-Catégories'!$C$1:$G$2,2,FALSE)="OUI",G$3,IF(HLOOKUP(G$9,'Feuille1-Catégories'!$C$1:$G$3,3,FALSE)="OUI",OFFSET(G$3,MOD(QUOTIENT(ROW()-ROW($A$20),'Feuille1-Catégories'!$B$6/G$6),G$5),0),IF(MOD($A51-1-G$10,'Feuille1-Catégories'!$F$5+1)=0,G$3,""))),"")</f>
        <v>10</v>
      </c>
      <c r="H51" s="7" t="str">
        <f ca="1">IF(AND($A51&lt;&gt;"",H$9&lt;&gt;""),IF(HLOOKUP(H$9,'Feuille1-Catégories'!$C$1:$G$2,2,FALSE)="OUI",H$3,IF(HLOOKUP(H$9,'Feuille1-Catégories'!$C$1:$G$3,3,FALSE)="OUI",OFFSET(H$3,MOD(QUOTIENT(ROW()-ROW($A$20),'Feuille1-Catégories'!$B$6/H$6),H$5),0),IF(MOD($A51-1-H$10,'Feuille1-Catégories'!$F$5+1)=0,H$3,""))),"")</f>
        <v/>
      </c>
      <c r="I51" s="7">
        <f ca="1">IF(AND($A51&lt;&gt;"",I$9&lt;&gt;""),IF(HLOOKUP(I$9,'Feuille1-Catégories'!$C$1:$G$2,2,FALSE)="OUI",I$3,IF(HLOOKUP(I$9,'Feuille1-Catégories'!$C$1:$G$3,3,FALSE)="OUI",OFFSET(I$3,MOD(QUOTIENT(ROW()-ROW($A$20),'Feuille1-Catégories'!$B$6/I$6),I$5),0),IF(MOD($A51-1-I$10,'Feuille1-Catégories'!$F$5+1)=0,I$3,""))),"")</f>
        <v>1000</v>
      </c>
      <c r="J51" s="7">
        <f ca="1">IF(AND($A51&lt;&gt;"",J$9&lt;&gt;""),IF(HLOOKUP(J$9,'Feuille1-Catégories'!$C$1:$G$2,2,FALSE)="OUI",J$3,IF(HLOOKUP(J$9,'Feuille1-Catégories'!$C$1:$G$3,3,FALSE)="OUI",OFFSET(J$3,MOD(QUOTIENT(ROW()-ROW($A$20),'Feuille1-Catégories'!$B$6/J$6),J$5),0),IF(MOD($A51-1-J$10,'Feuille1-Catégories'!$F$5+1)=0,J$3,""))),"")</f>
        <v>2</v>
      </c>
      <c r="K51" s="7" t="str">
        <f ca="1">IF(AND($A51&lt;&gt;"",K$9&lt;&gt;""),IF(HLOOKUP(K$9,'Feuille1-Catégories'!$C$1:$G$2,2,FALSE)="OUI",K$3,IF(HLOOKUP(K$9,'Feuille1-Catégories'!$C$1:$G$3,3,FALSE)="OUI",OFFSET(K$3,MOD(QUOTIENT(ROW()-ROW($A$20),'Feuille1-Catégories'!$B$6/K$6),K$5),0),IF(MOD($A51-1-K$10,'Feuille1-Catégories'!$F$5+1)=0,K$3,""))),"")</f>
        <v/>
      </c>
      <c r="L51" s="7">
        <f ca="1">IF(AND($A51&lt;&gt;"",L$9&lt;&gt;""),IF(HLOOKUP(L$9,'Feuille1-Catégories'!$C$1:$G$2,2,FALSE)="OUI",L$3,IF(HLOOKUP(L$9,'Feuille1-Catégories'!$C$1:$G$3,3,FALSE)="OUI",OFFSET(L$3,MOD(QUOTIENT(ROW()-ROW($A$20),'Feuille1-Catégories'!$B$6/L$6),L$5),0),IF(MOD($A51-1-L$10,'Feuille1-Catégories'!$F$5+1)=0,L$3,""))),"")</f>
        <v>200</v>
      </c>
      <c r="M51" s="7">
        <f ca="1">IF(AND($A51&lt;&gt;"",M$9&lt;&gt;""),IF(HLOOKUP(M$9,'Feuille1-Catégories'!$C$1:$G$2,2,FALSE)="OUI",M$3,IF(HLOOKUP(M$9,'Feuille1-Catégories'!$C$1:$G$3,3,FALSE)="OUI",OFFSET(M$3,MOD(QUOTIENT(ROW()-ROW($A$20),'Feuille1-Catégories'!$B$6/M$6),M$5),0),IF(MOD($A51-1-M$10,'Feuille1-Catégories'!$F$5+1)=0,M$3,""))),"")</f>
        <v>2000</v>
      </c>
      <c r="N51" s="7" t="str">
        <f ca="1">IF(AND($A51&lt;&gt;"",N$9&lt;&gt;""),IF(HLOOKUP(N$9,'Feuille1-Catégories'!$C$1:$G$2,2,FALSE)="OUI",N$3,IF(HLOOKUP(N$9,'Feuille1-Catégories'!$C$1:$G$3,3,FALSE)="OUI",OFFSET(N$3,MOD(QUOTIENT(ROW()-ROW($A$20),'Feuille1-Catégories'!$B$6/N$6),N$5),0),IF(MOD($A51-1-N$10,'Feuille1-Catégories'!$F$5+1)=0,N$3,""))),"")</f>
        <v xml:space="preserve"> </v>
      </c>
      <c r="O51" s="7">
        <f ca="1">IF(AND($A51&lt;&gt;"",O$9&lt;&gt;""),IF(HLOOKUP(O$9,'Feuille1-Catégories'!$C$1:$G$2,2,FALSE)="OUI",O$3,IF(HLOOKUP(O$9,'Feuille1-Catégories'!$C$1:$G$3,3,FALSE)="OUI",OFFSET(O$3,MOD(QUOTIENT(ROW()-ROW($A$20),'Feuille1-Catégories'!$B$6/O$6),O$5),0),IF(MOD($A51-1-O$10,'Feuille1-Catégories'!$F$5+1)=0,O$3,""))),"")</f>
        <v>30</v>
      </c>
      <c r="P51" s="7">
        <f ca="1">IF(AND($A51&lt;&gt;"",P$9&lt;&gt;""),IF(HLOOKUP(P$9,'Feuille1-Catégories'!$C$1:$G$2,2,FALSE)="OUI",P$3,IF(HLOOKUP(P$9,'Feuille1-Catégories'!$C$1:$G$3,3,FALSE)="OUI",OFFSET(P$3,MOD(QUOTIENT(ROW()-ROW($A$20),'Feuille1-Catégories'!$B$6/P$6),P$5),0),IF(MOD($A51-1-P$10,'Feuille1-Catégories'!$F$5+1)=0,P$3,""))),"")</f>
        <v>0</v>
      </c>
      <c r="Q51" s="7">
        <f ca="1">IF(AND($A51&lt;&gt;"",Q$9&lt;&gt;""),IF(HLOOKUP(Q$9,'Feuille1-Catégories'!$C$1:$G$2,2,FALSE)="OUI",Q$3,IF(HLOOKUP(Q$9,'Feuille1-Catégories'!$C$1:$G$3,3,FALSE)="OUI",OFFSET(Q$3,MOD(QUOTIENT(ROW()-ROW($A$20),'Feuille1-Catégories'!$B$6/Q$6),Q$5),0),IF(MOD($A51-1-Q$10,'Feuille1-Catégories'!$F$5+1)=0,Q$3,""))),"")</f>
        <v>3000</v>
      </c>
      <c r="R51" s="7">
        <f ca="1">IF(AND($A51&lt;&gt;"",R$9&lt;&gt;""),IF(HLOOKUP(R$9,'Feuille1-Catégories'!$C$1:$G$2,2,FALSE)="OUI",R$3,IF(HLOOKUP(R$9,'Feuille1-Catégories'!$C$1:$G$3,3,FALSE)="OUI",OFFSET(R$3,MOD(QUOTIENT(ROW()-ROW($A$20),'Feuille1-Catégories'!$B$6/R$6),R$5),0),IF(MOD($A51-1-R$10,'Feuille1-Catégories'!$F$5+1)=0,R$3,""))),"")</f>
        <v>5</v>
      </c>
      <c r="S51" s="7">
        <f ca="1">IF(AND($A51&lt;&gt;"",S$9&lt;&gt;""),IF(HLOOKUP(S$9,'Feuille1-Catégories'!$C$1:$G$2,2,FALSE)="OUI",S$3,IF(HLOOKUP(S$9,'Feuille1-Catégories'!$C$1:$G$3,3,FALSE)="OUI",OFFSET(S$3,MOD(QUOTIENT(ROW()-ROW($A$20),'Feuille1-Catégories'!$B$6/S$6),S$5),0),IF(MOD($A51-1-S$10,'Feuille1-Catégories'!$F$5+1)=0,S$3,""))),"")</f>
        <v>50</v>
      </c>
      <c r="T51" s="7" t="str">
        <f ca="1">IF(AND($A51&lt;&gt;"",T$9&lt;&gt;""),IF(HLOOKUP(T$9,'Feuille1-Catégories'!$C$1:$G$2,2,FALSE)="OUI",T$3,IF(HLOOKUP(T$9,'Feuille1-Catégories'!$C$1:$G$3,3,FALSE)="OUI",OFFSET(T$3,MOD(QUOTIENT(ROW()-ROW($A$20),'Feuille1-Catégories'!$B$6/T$6),T$5),0),IF(MOD($A51-1-T$10,'Feuille1-Catégories'!$F$5+1)=0,T$3,""))),"")</f>
        <v/>
      </c>
      <c r="U51" s="7">
        <f ca="1">IF(AND($A51&lt;&gt;"",U$9&lt;&gt;""),IF(HLOOKUP(U$9,'Feuille1-Catégories'!$C$1:$G$2,2,FALSE)="OUI",U$3,IF(HLOOKUP(U$9,'Feuille1-Catégories'!$C$1:$G$3,3,FALSE)="OUI",OFFSET(U$3,MOD(QUOTIENT(ROW()-ROW($A$20),'Feuille1-Catégories'!$B$6/U$6),U$5),0),IF(MOD($A51-1-U$10,'Feuille1-Catégories'!$F$5+1)=0,U$3,""))),"")</f>
        <v>5000</v>
      </c>
      <c r="V51" s="7" t="str">
        <f ca="1">IF(AND($A51&lt;&gt;"",V$9&lt;&gt;""),IF(HLOOKUP(V$9,'Feuille1-Catégories'!$C$1:$G$2,2,FALSE)="OUI",V$3,IF(HLOOKUP(V$9,'Feuille1-Catégories'!$C$1:$G$3,3,FALSE)="OUI",OFFSET(V$3,MOD(QUOTIENT(ROW()-ROW($A$20),'Feuille1-Catégories'!$B$6/V$6),V$5),0),IF(MOD($A51-1-V$10,'Feuille1-Catégories'!$F$5+1)=0,V$3,""))),"")</f>
        <v/>
      </c>
      <c r="W51" s="7" t="str">
        <f ca="1">IF(AND($A51&lt;&gt;"",W$9&lt;&gt;""),IF(HLOOKUP(W$9,'Feuille1-Catégories'!$C$1:$G$2,2,FALSE)="OUI",W$3,IF(HLOOKUP(W$9,'Feuille1-Catégories'!$C$1:$G$3,3,FALSE)="OUI",OFFSET(W$3,MOD(QUOTIENT(ROW()-ROW($A$20),'Feuille1-Catégories'!$B$6/W$6),W$5),0),IF(MOD($A51-1-W$10,'Feuille1-Catégories'!$F$5+1)=0,W$3,""))),"")</f>
        <v/>
      </c>
      <c r="X51" s="7" t="str">
        <f ca="1">IF(AND($A51&lt;&gt;"",X$9&lt;&gt;""),IF(HLOOKUP(X$9,'Feuille1-Catégories'!$C$1:$G$2,2,FALSE)="OUI",X$3,IF(HLOOKUP(X$9,'Feuille1-Catégories'!$C$1:$G$3,3,FALSE)="OUI",OFFSET(X$3,MOD(QUOTIENT(ROW()-ROW($A$20),'Feuille1-Catégories'!$B$6/X$6),X$5),0),IF(MOD($A51-1-X$10,'Feuille1-Catégories'!$F$5+1)=0,X$3,""))),"")</f>
        <v/>
      </c>
      <c r="Y51" s="7" t="str">
        <f ca="1">IF(AND($A51&lt;&gt;"",Y$9&lt;&gt;""),IF(HLOOKUP(Y$9,'Feuille1-Catégories'!$C$1:$G$2,2,FALSE)="OUI",Y$3,IF(HLOOKUP(Y$9,'Feuille1-Catégories'!$C$1:$G$3,3,FALSE)="OUI",OFFSET(Y$3,MOD(QUOTIENT(ROW()-ROW($A$20),'Feuille1-Catégories'!$B$6/Y$6),Y$5),0),IF(MOD($A51-1-Y$10,'Feuille1-Catégories'!$F$5+1)=0,Y$3,""))),"")</f>
        <v/>
      </c>
      <c r="Z51" s="7" t="str">
        <f ca="1">IF(AND($A51&lt;&gt;"",Z$9&lt;&gt;""),IF(HLOOKUP(Z$9,'Feuille1-Catégories'!$C$1:$G$2,2,FALSE)="OUI",Z$3,IF(HLOOKUP(Z$9,'Feuille1-Catégories'!$C$1:$G$3,3,FALSE)="OUI",OFFSET(Z$3,MOD(QUOTIENT(ROW()-ROW($A$20),'Feuille1-Catégories'!$B$6/Z$6),Z$5),0),"")),"")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2" spans="1:26" ht="17" x14ac:dyDescent="0.2">
      <c r="A52" s="21">
        <f>IF(ROW()-ROW($A$19)&gt;'Feuille1-Catégories'!$B$6,"",ROW()-ROW($A$19))</f>
        <v>33</v>
      </c>
      <c r="B52" s="33">
        <f t="shared" ca="1" si="1"/>
        <v>4.1903219660887787</v>
      </c>
      <c r="C52" s="10">
        <f t="shared" ca="1" si="2"/>
        <v>6698.4</v>
      </c>
      <c r="D52" s="10">
        <f ca="1">IF('Feuille3-Coût de production'!D52&lt;&gt;"",'Feuille3-Coût de production'!D52,"")</f>
        <v>2099.6</v>
      </c>
      <c r="E52" s="10">
        <f t="shared" ca="1" si="3"/>
        <v>8798</v>
      </c>
      <c r="F52" s="7">
        <f ca="1">IF(AND($A52&lt;&gt;"",F$9&lt;&gt;""),IF(HLOOKUP(F$9,'Feuille1-Catégories'!$C$1:$G$2,2,FALSE)="OUI",F$3,IF(HLOOKUP(F$9,'Feuille1-Catégories'!$C$1:$G$3,3,FALSE)="OUI",OFFSET(F$3,MOD(QUOTIENT(ROW()-ROW($A$20),'Feuille1-Catégories'!$B$6/F$6),F$5),0),IF(MOD($A52-1-F$10,'Feuille1-Catégories'!$F$5+1)=0,F$3,""))),"")</f>
        <v>1</v>
      </c>
      <c r="G52" s="7">
        <f ca="1">IF(AND($A52&lt;&gt;"",G$9&lt;&gt;""),IF(HLOOKUP(G$9,'Feuille1-Catégories'!$C$1:$G$2,2,FALSE)="OUI",G$3,IF(HLOOKUP(G$9,'Feuille1-Catégories'!$C$1:$G$3,3,FALSE)="OUI",OFFSET(G$3,MOD(QUOTIENT(ROW()-ROW($A$20),'Feuille1-Catégories'!$B$6/G$6),G$5),0),IF(MOD($A52-1-G$10,'Feuille1-Catégories'!$F$5+1)=0,G$3,""))),"")</f>
        <v>10</v>
      </c>
      <c r="H52" s="7" t="str">
        <f ca="1">IF(AND($A52&lt;&gt;"",H$9&lt;&gt;""),IF(HLOOKUP(H$9,'Feuille1-Catégories'!$C$1:$G$2,2,FALSE)="OUI",H$3,IF(HLOOKUP(H$9,'Feuille1-Catégories'!$C$1:$G$3,3,FALSE)="OUI",OFFSET(H$3,MOD(QUOTIENT(ROW()-ROW($A$20),'Feuille1-Catégories'!$B$6/H$6),H$5),0),IF(MOD($A52-1-H$10,'Feuille1-Catégories'!$F$5+1)=0,H$3,""))),"")</f>
        <v/>
      </c>
      <c r="I52" s="7">
        <f ca="1">IF(AND($A52&lt;&gt;"",I$9&lt;&gt;""),IF(HLOOKUP(I$9,'Feuille1-Catégories'!$C$1:$G$2,2,FALSE)="OUI",I$3,IF(HLOOKUP(I$9,'Feuille1-Catégories'!$C$1:$G$3,3,FALSE)="OUI",OFFSET(I$3,MOD(QUOTIENT(ROW()-ROW($A$20),'Feuille1-Catégories'!$B$6/I$6),I$5),0),IF(MOD($A52-1-I$10,'Feuille1-Catégories'!$F$5+1)=0,I$3,""))),"")</f>
        <v>1000</v>
      </c>
      <c r="J52" s="7">
        <f ca="1">IF(AND($A52&lt;&gt;"",J$9&lt;&gt;""),IF(HLOOKUP(J$9,'Feuille1-Catégories'!$C$1:$G$2,2,FALSE)="OUI",J$3,IF(HLOOKUP(J$9,'Feuille1-Catégories'!$C$1:$G$3,3,FALSE)="OUI",OFFSET(J$3,MOD(QUOTIENT(ROW()-ROW($A$20),'Feuille1-Catégories'!$B$6/J$6),J$5),0),IF(MOD($A52-1-J$10,'Feuille1-Catégories'!$F$5+1)=0,J$3,""))),"")</f>
        <v>2</v>
      </c>
      <c r="K52" s="7" t="str">
        <f ca="1">IF(AND($A52&lt;&gt;"",K$9&lt;&gt;""),IF(HLOOKUP(K$9,'Feuille1-Catégories'!$C$1:$G$2,2,FALSE)="OUI",K$3,IF(HLOOKUP(K$9,'Feuille1-Catégories'!$C$1:$G$3,3,FALSE)="OUI",OFFSET(K$3,MOD(QUOTIENT(ROW()-ROW($A$20),'Feuille1-Catégories'!$B$6/K$6),K$5),0),IF(MOD($A52-1-K$10,'Feuille1-Catégories'!$F$5+1)=0,K$3,""))),"")</f>
        <v/>
      </c>
      <c r="L52" s="7">
        <f ca="1">IF(AND($A52&lt;&gt;"",L$9&lt;&gt;""),IF(HLOOKUP(L$9,'Feuille1-Catégories'!$C$1:$G$2,2,FALSE)="OUI",L$3,IF(HLOOKUP(L$9,'Feuille1-Catégories'!$C$1:$G$3,3,FALSE)="OUI",OFFSET(L$3,MOD(QUOTIENT(ROW()-ROW($A$20),'Feuille1-Catégories'!$B$6/L$6),L$5),0),IF(MOD($A52-1-L$10,'Feuille1-Catégories'!$F$5+1)=0,L$3,""))),"")</f>
        <v>200</v>
      </c>
      <c r="M52" s="7">
        <f ca="1">IF(AND($A52&lt;&gt;"",M$9&lt;&gt;""),IF(HLOOKUP(M$9,'Feuille1-Catégories'!$C$1:$G$2,2,FALSE)="OUI",M$3,IF(HLOOKUP(M$9,'Feuille1-Catégories'!$C$1:$G$3,3,FALSE)="OUI",OFFSET(M$3,MOD(QUOTIENT(ROW()-ROW($A$20),'Feuille1-Catégories'!$B$6/M$6),M$5),0),IF(MOD($A52-1-M$10,'Feuille1-Catégories'!$F$5+1)=0,M$3,""))),"")</f>
        <v>2000</v>
      </c>
      <c r="N52" s="7" t="str">
        <f ca="1">IF(AND($A52&lt;&gt;"",N$9&lt;&gt;""),IF(HLOOKUP(N$9,'Feuille1-Catégories'!$C$1:$G$2,2,FALSE)="OUI",N$3,IF(HLOOKUP(N$9,'Feuille1-Catégories'!$C$1:$G$3,3,FALSE)="OUI",OFFSET(N$3,MOD(QUOTIENT(ROW()-ROW($A$20),'Feuille1-Catégories'!$B$6/N$6),N$5),0),IF(MOD($A52-1-N$10,'Feuille1-Catégories'!$F$5+1)=0,N$3,""))),"")</f>
        <v xml:space="preserve"> </v>
      </c>
      <c r="O52" s="7">
        <f ca="1">IF(AND($A52&lt;&gt;"",O$9&lt;&gt;""),IF(HLOOKUP(O$9,'Feuille1-Catégories'!$C$1:$G$2,2,FALSE)="OUI",O$3,IF(HLOOKUP(O$9,'Feuille1-Catégories'!$C$1:$G$3,3,FALSE)="OUI",OFFSET(O$3,MOD(QUOTIENT(ROW()-ROW($A$20),'Feuille1-Catégories'!$B$6/O$6),O$5),0),IF(MOD($A52-1-O$10,'Feuille1-Catégories'!$F$5+1)=0,O$3,""))),"")</f>
        <v>30</v>
      </c>
      <c r="P52" s="7">
        <f ca="1">IF(AND($A52&lt;&gt;"",P$9&lt;&gt;""),IF(HLOOKUP(P$9,'Feuille1-Catégories'!$C$1:$G$2,2,FALSE)="OUI",P$3,IF(HLOOKUP(P$9,'Feuille1-Catégories'!$C$1:$G$3,3,FALSE)="OUI",OFFSET(P$3,MOD(QUOTIENT(ROW()-ROW($A$20),'Feuille1-Catégories'!$B$6/P$6),P$5),0),IF(MOD($A52-1-P$10,'Feuille1-Catégories'!$F$5+1)=0,P$3,""))),"")</f>
        <v>0</v>
      </c>
      <c r="Q52" s="7" t="str">
        <f ca="1">IF(AND($A52&lt;&gt;"",Q$9&lt;&gt;""),IF(HLOOKUP(Q$9,'Feuille1-Catégories'!$C$1:$G$2,2,FALSE)="OUI",Q$3,IF(HLOOKUP(Q$9,'Feuille1-Catégories'!$C$1:$G$3,3,FALSE)="OUI",OFFSET(Q$3,MOD(QUOTIENT(ROW()-ROW($A$20),'Feuille1-Catégories'!$B$6/Q$6),Q$5),0),IF(MOD($A52-1-Q$10,'Feuille1-Catégories'!$F$5+1)=0,Q$3,""))),"")</f>
        <v/>
      </c>
      <c r="R52" s="7">
        <f ca="1">IF(AND($A52&lt;&gt;"",R$9&lt;&gt;""),IF(HLOOKUP(R$9,'Feuille1-Catégories'!$C$1:$G$2,2,FALSE)="OUI",R$3,IF(HLOOKUP(R$9,'Feuille1-Catégories'!$C$1:$G$3,3,FALSE)="OUI",OFFSET(R$3,MOD(QUOTIENT(ROW()-ROW($A$20),'Feuille1-Catégories'!$B$6/R$6),R$5),0),IF(MOD($A52-1-R$10,'Feuille1-Catégories'!$F$5+1)=0,R$3,""))),"")</f>
        <v>5</v>
      </c>
      <c r="S52" s="7">
        <f ca="1">IF(AND($A52&lt;&gt;"",S$9&lt;&gt;""),IF(HLOOKUP(S$9,'Feuille1-Catégories'!$C$1:$G$2,2,FALSE)="OUI",S$3,IF(HLOOKUP(S$9,'Feuille1-Catégories'!$C$1:$G$3,3,FALSE)="OUI",OFFSET(S$3,MOD(QUOTIENT(ROW()-ROW($A$20),'Feuille1-Catégories'!$B$6/S$6),S$5),0),IF(MOD($A52-1-S$10,'Feuille1-Catégories'!$F$5+1)=0,S$3,""))),"")</f>
        <v>50</v>
      </c>
      <c r="T52" s="7">
        <f ca="1">IF(AND($A52&lt;&gt;"",T$9&lt;&gt;""),IF(HLOOKUP(T$9,'Feuille1-Catégories'!$C$1:$G$2,2,FALSE)="OUI",T$3,IF(HLOOKUP(T$9,'Feuille1-Catégories'!$C$1:$G$3,3,FALSE)="OUI",OFFSET(T$3,MOD(QUOTIENT(ROW()-ROW($A$20),'Feuille1-Catégories'!$B$6/T$6),T$5),0),IF(MOD($A52-1-T$10,'Feuille1-Catégories'!$F$5+1)=0,T$3,""))),"")</f>
        <v>500</v>
      </c>
      <c r="U52" s="7">
        <f ca="1">IF(AND($A52&lt;&gt;"",U$9&lt;&gt;""),IF(HLOOKUP(U$9,'Feuille1-Catégories'!$C$1:$G$2,2,FALSE)="OUI",U$3,IF(HLOOKUP(U$9,'Feuille1-Catégories'!$C$1:$G$3,3,FALSE)="OUI",OFFSET(U$3,MOD(QUOTIENT(ROW()-ROW($A$20),'Feuille1-Catégories'!$B$6/U$6),U$5),0),IF(MOD($A52-1-U$10,'Feuille1-Catégories'!$F$5+1)=0,U$3,""))),"")</f>
        <v>5000</v>
      </c>
      <c r="V52" s="7" t="str">
        <f ca="1">IF(AND($A52&lt;&gt;"",V$9&lt;&gt;""),IF(HLOOKUP(V$9,'Feuille1-Catégories'!$C$1:$G$2,2,FALSE)="OUI",V$3,IF(HLOOKUP(V$9,'Feuille1-Catégories'!$C$1:$G$3,3,FALSE)="OUI",OFFSET(V$3,MOD(QUOTIENT(ROW()-ROW($A$20),'Feuille1-Catégories'!$B$6/V$6),V$5),0),IF(MOD($A52-1-V$10,'Feuille1-Catégories'!$F$5+1)=0,V$3,""))),"")</f>
        <v/>
      </c>
      <c r="W52" s="7" t="str">
        <f ca="1">IF(AND($A52&lt;&gt;"",W$9&lt;&gt;""),IF(HLOOKUP(W$9,'Feuille1-Catégories'!$C$1:$G$2,2,FALSE)="OUI",W$3,IF(HLOOKUP(W$9,'Feuille1-Catégories'!$C$1:$G$3,3,FALSE)="OUI",OFFSET(W$3,MOD(QUOTIENT(ROW()-ROW($A$20),'Feuille1-Catégories'!$B$6/W$6),W$5),0),IF(MOD($A52-1-W$10,'Feuille1-Catégories'!$F$5+1)=0,W$3,""))),"")</f>
        <v/>
      </c>
      <c r="X52" s="7" t="str">
        <f ca="1">IF(AND($A52&lt;&gt;"",X$9&lt;&gt;""),IF(HLOOKUP(X$9,'Feuille1-Catégories'!$C$1:$G$2,2,FALSE)="OUI",X$3,IF(HLOOKUP(X$9,'Feuille1-Catégories'!$C$1:$G$3,3,FALSE)="OUI",OFFSET(X$3,MOD(QUOTIENT(ROW()-ROW($A$20),'Feuille1-Catégories'!$B$6/X$6),X$5),0),IF(MOD($A52-1-X$10,'Feuille1-Catégories'!$F$5+1)=0,X$3,""))),"")</f>
        <v/>
      </c>
      <c r="Y52" s="7" t="str">
        <f ca="1">IF(AND($A52&lt;&gt;"",Y$9&lt;&gt;""),IF(HLOOKUP(Y$9,'Feuille1-Catégories'!$C$1:$G$2,2,FALSE)="OUI",Y$3,IF(HLOOKUP(Y$9,'Feuille1-Catégories'!$C$1:$G$3,3,FALSE)="OUI",OFFSET(Y$3,MOD(QUOTIENT(ROW()-ROW($A$20),'Feuille1-Catégories'!$B$6/Y$6),Y$5),0),IF(MOD($A52-1-Y$10,'Feuille1-Catégories'!$F$5+1)=0,Y$3,""))),"")</f>
        <v/>
      </c>
      <c r="Z52" s="7" t="str">
        <f ca="1">IF(AND($A52&lt;&gt;"",Z$9&lt;&gt;""),IF(HLOOKUP(Z$9,'Feuille1-Catégories'!$C$1:$G$2,2,FALSE)="OUI",Z$3,IF(HLOOKUP(Z$9,'Feuille1-Catégories'!$C$1:$G$3,3,FALSE)="OUI",OFFSET(Z$3,MOD(QUOTIENT(ROW()-ROW($A$20),'Feuille1-Catégories'!$B$6/Z$6),Z$5),0),"")),"")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3" spans="1:26" ht="17" x14ac:dyDescent="0.2">
      <c r="A53" s="21">
        <f>IF(ROW()-ROW($A$19)&gt;'Feuille1-Catégories'!$B$6,"",ROW()-ROW($A$19))</f>
        <v>34</v>
      </c>
      <c r="B53" s="33">
        <f t="shared" ca="1" si="1"/>
        <v>3.925032716395588</v>
      </c>
      <c r="C53" s="10">
        <f t="shared" ca="1" si="2"/>
        <v>6258.4</v>
      </c>
      <c r="D53" s="10">
        <f ca="1">IF('Feuille3-Coût de production'!D53&lt;&gt;"",'Feuille3-Coût de production'!D53,"")</f>
        <v>2139.6</v>
      </c>
      <c r="E53" s="10">
        <f t="shared" ca="1" si="3"/>
        <v>8398</v>
      </c>
      <c r="F53" s="7">
        <f ca="1">IF(AND($A53&lt;&gt;"",F$9&lt;&gt;""),IF(HLOOKUP(F$9,'Feuille1-Catégories'!$C$1:$G$2,2,FALSE)="OUI",F$3,IF(HLOOKUP(F$9,'Feuille1-Catégories'!$C$1:$G$3,3,FALSE)="OUI",OFFSET(F$3,MOD(QUOTIENT(ROW()-ROW($A$20),'Feuille1-Catégories'!$B$6/F$6),F$5),0),IF(MOD($A53-1-F$10,'Feuille1-Catégories'!$F$5+1)=0,F$3,""))),"")</f>
        <v>1</v>
      </c>
      <c r="G53" s="7">
        <f ca="1">IF(AND($A53&lt;&gt;"",G$9&lt;&gt;""),IF(HLOOKUP(G$9,'Feuille1-Catégories'!$C$1:$G$2,2,FALSE)="OUI",G$3,IF(HLOOKUP(G$9,'Feuille1-Catégories'!$C$1:$G$3,3,FALSE)="OUI",OFFSET(G$3,MOD(QUOTIENT(ROW()-ROW($A$20),'Feuille1-Catégories'!$B$6/G$6),G$5),0),IF(MOD($A53-1-G$10,'Feuille1-Catégories'!$F$5+1)=0,G$3,""))),"")</f>
        <v>10</v>
      </c>
      <c r="H53" s="7">
        <f ca="1">IF(AND($A53&lt;&gt;"",H$9&lt;&gt;""),IF(HLOOKUP(H$9,'Feuille1-Catégories'!$C$1:$G$2,2,FALSE)="OUI",H$3,IF(HLOOKUP(H$9,'Feuille1-Catégories'!$C$1:$G$3,3,FALSE)="OUI",OFFSET(H$3,MOD(QUOTIENT(ROW()-ROW($A$20),'Feuille1-Catégories'!$B$6/H$6),H$5),0),IF(MOD($A53-1-H$10,'Feuille1-Catégories'!$F$5+1)=0,H$3,""))),"")</f>
        <v>100</v>
      </c>
      <c r="I53" s="7">
        <f ca="1">IF(AND($A53&lt;&gt;"",I$9&lt;&gt;""),IF(HLOOKUP(I$9,'Feuille1-Catégories'!$C$1:$G$2,2,FALSE)="OUI",I$3,IF(HLOOKUP(I$9,'Feuille1-Catégories'!$C$1:$G$3,3,FALSE)="OUI",OFFSET(I$3,MOD(QUOTIENT(ROW()-ROW($A$20),'Feuille1-Catégories'!$B$6/I$6),I$5),0),IF(MOD($A53-1-I$10,'Feuille1-Catégories'!$F$5+1)=0,I$3,""))),"")</f>
        <v>1000</v>
      </c>
      <c r="J53" s="7">
        <f ca="1">IF(AND($A53&lt;&gt;"",J$9&lt;&gt;""),IF(HLOOKUP(J$9,'Feuille1-Catégories'!$C$1:$G$2,2,FALSE)="OUI",J$3,IF(HLOOKUP(J$9,'Feuille1-Catégories'!$C$1:$G$3,3,FALSE)="OUI",OFFSET(J$3,MOD(QUOTIENT(ROW()-ROW($A$20),'Feuille1-Catégories'!$B$6/J$6),J$5),0),IF(MOD($A53-1-J$10,'Feuille1-Catégories'!$F$5+1)=0,J$3,""))),"")</f>
        <v>2</v>
      </c>
      <c r="K53" s="7" t="str">
        <f ca="1">IF(AND($A53&lt;&gt;"",K$9&lt;&gt;""),IF(HLOOKUP(K$9,'Feuille1-Catégories'!$C$1:$G$2,2,FALSE)="OUI",K$3,IF(HLOOKUP(K$9,'Feuille1-Catégories'!$C$1:$G$3,3,FALSE)="OUI",OFFSET(K$3,MOD(QUOTIENT(ROW()-ROW($A$20),'Feuille1-Catégories'!$B$6/K$6),K$5),0),IF(MOD($A53-1-K$10,'Feuille1-Catégories'!$F$5+1)=0,K$3,""))),"")</f>
        <v/>
      </c>
      <c r="L53" s="7">
        <f ca="1">IF(AND($A53&lt;&gt;"",L$9&lt;&gt;""),IF(HLOOKUP(L$9,'Feuille1-Catégories'!$C$1:$G$2,2,FALSE)="OUI",L$3,IF(HLOOKUP(L$9,'Feuille1-Catégories'!$C$1:$G$3,3,FALSE)="OUI",OFFSET(L$3,MOD(QUOTIENT(ROW()-ROW($A$20),'Feuille1-Catégories'!$B$6/L$6),L$5),0),IF(MOD($A53-1-L$10,'Feuille1-Catégories'!$F$5+1)=0,L$3,""))),"")</f>
        <v>200</v>
      </c>
      <c r="M53" s="7">
        <f ca="1">IF(AND($A53&lt;&gt;"",M$9&lt;&gt;""),IF(HLOOKUP(M$9,'Feuille1-Catégories'!$C$1:$G$2,2,FALSE)="OUI",M$3,IF(HLOOKUP(M$9,'Feuille1-Catégories'!$C$1:$G$3,3,FALSE)="OUI",OFFSET(M$3,MOD(QUOTIENT(ROW()-ROW($A$20),'Feuille1-Catégories'!$B$6/M$6),M$5),0),IF(MOD($A53-1-M$10,'Feuille1-Catégories'!$F$5+1)=0,M$3,""))),"")</f>
        <v>2000</v>
      </c>
      <c r="N53" s="7" t="str">
        <f ca="1">IF(AND($A53&lt;&gt;"",N$9&lt;&gt;""),IF(HLOOKUP(N$9,'Feuille1-Catégories'!$C$1:$G$2,2,FALSE)="OUI",N$3,IF(HLOOKUP(N$9,'Feuille1-Catégories'!$C$1:$G$3,3,FALSE)="OUI",OFFSET(N$3,MOD(QUOTIENT(ROW()-ROW($A$20),'Feuille1-Catégories'!$B$6/N$6),N$5),0),IF(MOD($A53-1-N$10,'Feuille1-Catégories'!$F$5+1)=0,N$3,""))),"")</f>
        <v xml:space="preserve"> </v>
      </c>
      <c r="O53" s="7">
        <f ca="1">IF(AND($A53&lt;&gt;"",O$9&lt;&gt;""),IF(HLOOKUP(O$9,'Feuille1-Catégories'!$C$1:$G$2,2,FALSE)="OUI",O$3,IF(HLOOKUP(O$9,'Feuille1-Catégories'!$C$1:$G$3,3,FALSE)="OUI",OFFSET(O$3,MOD(QUOTIENT(ROW()-ROW($A$20),'Feuille1-Catégories'!$B$6/O$6),O$5),0),IF(MOD($A53-1-O$10,'Feuille1-Catégories'!$F$5+1)=0,O$3,""))),"")</f>
        <v>30</v>
      </c>
      <c r="P53" s="7">
        <f ca="1">IF(AND($A53&lt;&gt;"",P$9&lt;&gt;""),IF(HLOOKUP(P$9,'Feuille1-Catégories'!$C$1:$G$2,2,FALSE)="OUI",P$3,IF(HLOOKUP(P$9,'Feuille1-Catégories'!$C$1:$G$3,3,FALSE)="OUI",OFFSET(P$3,MOD(QUOTIENT(ROW()-ROW($A$20),'Feuille1-Catégories'!$B$6/P$6),P$5),0),IF(MOD($A53-1-P$10,'Feuille1-Catégories'!$F$5+1)=0,P$3,""))),"")</f>
        <v>0</v>
      </c>
      <c r="Q53" s="7" t="str">
        <f ca="1">IF(AND($A53&lt;&gt;"",Q$9&lt;&gt;""),IF(HLOOKUP(Q$9,'Feuille1-Catégories'!$C$1:$G$2,2,FALSE)="OUI",Q$3,IF(HLOOKUP(Q$9,'Feuille1-Catégories'!$C$1:$G$3,3,FALSE)="OUI",OFFSET(Q$3,MOD(QUOTIENT(ROW()-ROW($A$20),'Feuille1-Catégories'!$B$6/Q$6),Q$5),0),IF(MOD($A53-1-Q$10,'Feuille1-Catégories'!$F$5+1)=0,Q$3,""))),"")</f>
        <v/>
      </c>
      <c r="R53" s="7">
        <f ca="1">IF(AND($A53&lt;&gt;"",R$9&lt;&gt;""),IF(HLOOKUP(R$9,'Feuille1-Catégories'!$C$1:$G$2,2,FALSE)="OUI",R$3,IF(HLOOKUP(R$9,'Feuille1-Catégories'!$C$1:$G$3,3,FALSE)="OUI",OFFSET(R$3,MOD(QUOTIENT(ROW()-ROW($A$20),'Feuille1-Catégories'!$B$6/R$6),R$5),0),IF(MOD($A53-1-R$10,'Feuille1-Catégories'!$F$5+1)=0,R$3,""))),"")</f>
        <v>5</v>
      </c>
      <c r="S53" s="7">
        <f ca="1">IF(AND($A53&lt;&gt;"",S$9&lt;&gt;""),IF(HLOOKUP(S$9,'Feuille1-Catégories'!$C$1:$G$2,2,FALSE)="OUI",S$3,IF(HLOOKUP(S$9,'Feuille1-Catégories'!$C$1:$G$3,3,FALSE)="OUI",OFFSET(S$3,MOD(QUOTIENT(ROW()-ROW($A$20),'Feuille1-Catégories'!$B$6/S$6),S$5),0),IF(MOD($A53-1-S$10,'Feuille1-Catégories'!$F$5+1)=0,S$3,""))),"")</f>
        <v>50</v>
      </c>
      <c r="T53" s="7" t="str">
        <f ca="1">IF(AND($A53&lt;&gt;"",T$9&lt;&gt;""),IF(HLOOKUP(T$9,'Feuille1-Catégories'!$C$1:$G$2,2,FALSE)="OUI",T$3,IF(HLOOKUP(T$9,'Feuille1-Catégories'!$C$1:$G$3,3,FALSE)="OUI",OFFSET(T$3,MOD(QUOTIENT(ROW()-ROW($A$20),'Feuille1-Catégories'!$B$6/T$6),T$5),0),IF(MOD($A53-1-T$10,'Feuille1-Catégories'!$F$5+1)=0,T$3,""))),"")</f>
        <v/>
      </c>
      <c r="U53" s="7">
        <f ca="1">IF(AND($A53&lt;&gt;"",U$9&lt;&gt;""),IF(HLOOKUP(U$9,'Feuille1-Catégories'!$C$1:$G$2,2,FALSE)="OUI",U$3,IF(HLOOKUP(U$9,'Feuille1-Catégories'!$C$1:$G$3,3,FALSE)="OUI",OFFSET(U$3,MOD(QUOTIENT(ROW()-ROW($A$20),'Feuille1-Catégories'!$B$6/U$6),U$5),0),IF(MOD($A53-1-U$10,'Feuille1-Catégories'!$F$5+1)=0,U$3,""))),"")</f>
        <v>5000</v>
      </c>
      <c r="V53" s="7" t="str">
        <f ca="1">IF(AND($A53&lt;&gt;"",V$9&lt;&gt;""),IF(HLOOKUP(V$9,'Feuille1-Catégories'!$C$1:$G$2,2,FALSE)="OUI",V$3,IF(HLOOKUP(V$9,'Feuille1-Catégories'!$C$1:$G$3,3,FALSE)="OUI",OFFSET(V$3,MOD(QUOTIENT(ROW()-ROW($A$20),'Feuille1-Catégories'!$B$6/V$6),V$5),0),IF(MOD($A53-1-V$10,'Feuille1-Catégories'!$F$5+1)=0,V$3,""))),"")</f>
        <v/>
      </c>
      <c r="W53" s="7" t="str">
        <f ca="1">IF(AND($A53&lt;&gt;"",W$9&lt;&gt;""),IF(HLOOKUP(W$9,'Feuille1-Catégories'!$C$1:$G$2,2,FALSE)="OUI",W$3,IF(HLOOKUP(W$9,'Feuille1-Catégories'!$C$1:$G$3,3,FALSE)="OUI",OFFSET(W$3,MOD(QUOTIENT(ROW()-ROW($A$20),'Feuille1-Catégories'!$B$6/W$6),W$5),0),IF(MOD($A53-1-W$10,'Feuille1-Catégories'!$F$5+1)=0,W$3,""))),"")</f>
        <v/>
      </c>
      <c r="X53" s="7" t="str">
        <f ca="1">IF(AND($A53&lt;&gt;"",X$9&lt;&gt;""),IF(HLOOKUP(X$9,'Feuille1-Catégories'!$C$1:$G$2,2,FALSE)="OUI",X$3,IF(HLOOKUP(X$9,'Feuille1-Catégories'!$C$1:$G$3,3,FALSE)="OUI",OFFSET(X$3,MOD(QUOTIENT(ROW()-ROW($A$20),'Feuille1-Catégories'!$B$6/X$6),X$5),0),IF(MOD($A53-1-X$10,'Feuille1-Catégories'!$F$5+1)=0,X$3,""))),"")</f>
        <v/>
      </c>
      <c r="Y53" s="7" t="str">
        <f ca="1">IF(AND($A53&lt;&gt;"",Y$9&lt;&gt;""),IF(HLOOKUP(Y$9,'Feuille1-Catégories'!$C$1:$G$2,2,FALSE)="OUI",Y$3,IF(HLOOKUP(Y$9,'Feuille1-Catégories'!$C$1:$G$3,3,FALSE)="OUI",OFFSET(Y$3,MOD(QUOTIENT(ROW()-ROW($A$20),'Feuille1-Catégories'!$B$6/Y$6),Y$5),0),IF(MOD($A53-1-Y$10,'Feuille1-Catégories'!$F$5+1)=0,Y$3,""))),"")</f>
        <v/>
      </c>
      <c r="Z53" s="7" t="str">
        <f ca="1">IF(AND($A53&lt;&gt;"",Z$9&lt;&gt;""),IF(HLOOKUP(Z$9,'Feuille1-Catégories'!$C$1:$G$2,2,FALSE)="OUI",Z$3,IF(HLOOKUP(Z$9,'Feuille1-Catégories'!$C$1:$G$3,3,FALSE)="OUI",OFFSET(Z$3,MOD(QUOTIENT(ROW()-ROW($A$20),'Feuille1-Catégories'!$B$6/Z$6),Z$5),0),"")),"")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4" spans="1:26" ht="17" x14ac:dyDescent="0.2">
      <c r="A54" s="21">
        <f>IF(ROW()-ROW($A$19)&gt;'Feuille1-Catégories'!$B$6,"",ROW()-ROW($A$19))</f>
        <v>35</v>
      </c>
      <c r="B54" s="33">
        <f t="shared" ca="1" si="1"/>
        <v>3.9617069918079637</v>
      </c>
      <c r="C54" s="10">
        <f t="shared" ca="1" si="2"/>
        <v>6218.4</v>
      </c>
      <c r="D54" s="10">
        <f ca="1">IF('Feuille3-Coût de production'!D54&lt;&gt;"",'Feuille3-Coût de production'!D54,"")</f>
        <v>2099.6</v>
      </c>
      <c r="E54" s="10">
        <f t="shared" ca="1" si="3"/>
        <v>8318</v>
      </c>
      <c r="F54" s="7">
        <f ca="1">IF(AND($A54&lt;&gt;"",F$9&lt;&gt;""),IF(HLOOKUP(F$9,'Feuille1-Catégories'!$C$1:$G$2,2,FALSE)="OUI",F$3,IF(HLOOKUP(F$9,'Feuille1-Catégories'!$C$1:$G$3,3,FALSE)="OUI",OFFSET(F$3,MOD(QUOTIENT(ROW()-ROW($A$20),'Feuille1-Catégories'!$B$6/F$6),F$5),0),IF(MOD($A54-1-F$10,'Feuille1-Catégories'!$F$5+1)=0,F$3,""))),"")</f>
        <v>1</v>
      </c>
      <c r="G54" s="7">
        <f ca="1">IF(AND($A54&lt;&gt;"",G$9&lt;&gt;""),IF(HLOOKUP(G$9,'Feuille1-Catégories'!$C$1:$G$2,2,FALSE)="OUI",G$3,IF(HLOOKUP(G$9,'Feuille1-Catégories'!$C$1:$G$3,3,FALSE)="OUI",OFFSET(G$3,MOD(QUOTIENT(ROW()-ROW($A$20),'Feuille1-Catégories'!$B$6/G$6),G$5),0),IF(MOD($A54-1-G$10,'Feuille1-Catégories'!$F$5+1)=0,G$3,""))),"")</f>
        <v>10</v>
      </c>
      <c r="H54" s="7" t="str">
        <f ca="1">IF(AND($A54&lt;&gt;"",H$9&lt;&gt;""),IF(HLOOKUP(H$9,'Feuille1-Catégories'!$C$1:$G$2,2,FALSE)="OUI",H$3,IF(HLOOKUP(H$9,'Feuille1-Catégories'!$C$1:$G$3,3,FALSE)="OUI",OFFSET(H$3,MOD(QUOTIENT(ROW()-ROW($A$20),'Feuille1-Catégories'!$B$6/H$6),H$5),0),IF(MOD($A54-1-H$10,'Feuille1-Catégories'!$F$5+1)=0,H$3,""))),"")</f>
        <v/>
      </c>
      <c r="I54" s="7">
        <f ca="1">IF(AND($A54&lt;&gt;"",I$9&lt;&gt;""),IF(HLOOKUP(I$9,'Feuille1-Catégories'!$C$1:$G$2,2,FALSE)="OUI",I$3,IF(HLOOKUP(I$9,'Feuille1-Catégories'!$C$1:$G$3,3,FALSE)="OUI",OFFSET(I$3,MOD(QUOTIENT(ROW()-ROW($A$20),'Feuille1-Catégories'!$B$6/I$6),I$5),0),IF(MOD($A54-1-I$10,'Feuille1-Catégories'!$F$5+1)=0,I$3,""))),"")</f>
        <v>1000</v>
      </c>
      <c r="J54" s="7">
        <f ca="1">IF(AND($A54&lt;&gt;"",J$9&lt;&gt;""),IF(HLOOKUP(J$9,'Feuille1-Catégories'!$C$1:$G$2,2,FALSE)="OUI",J$3,IF(HLOOKUP(J$9,'Feuille1-Catégories'!$C$1:$G$3,3,FALSE)="OUI",OFFSET(J$3,MOD(QUOTIENT(ROW()-ROW($A$20),'Feuille1-Catégories'!$B$6/J$6),J$5),0),IF(MOD($A54-1-J$10,'Feuille1-Catégories'!$F$5+1)=0,J$3,""))),"")</f>
        <v>2</v>
      </c>
      <c r="K54" s="7">
        <f ca="1">IF(AND($A54&lt;&gt;"",K$9&lt;&gt;""),IF(HLOOKUP(K$9,'Feuille1-Catégories'!$C$1:$G$2,2,FALSE)="OUI",K$3,IF(HLOOKUP(K$9,'Feuille1-Catégories'!$C$1:$G$3,3,FALSE)="OUI",OFFSET(K$3,MOD(QUOTIENT(ROW()-ROW($A$20),'Feuille1-Catégories'!$B$6/K$6),K$5),0),IF(MOD($A54-1-K$10,'Feuille1-Catégories'!$F$5+1)=0,K$3,""))),"")</f>
        <v>20</v>
      </c>
      <c r="L54" s="7">
        <f ca="1">IF(AND($A54&lt;&gt;"",L$9&lt;&gt;""),IF(HLOOKUP(L$9,'Feuille1-Catégories'!$C$1:$G$2,2,FALSE)="OUI",L$3,IF(HLOOKUP(L$9,'Feuille1-Catégories'!$C$1:$G$3,3,FALSE)="OUI",OFFSET(L$3,MOD(QUOTIENT(ROW()-ROW($A$20),'Feuille1-Catégories'!$B$6/L$6),L$5),0),IF(MOD($A54-1-L$10,'Feuille1-Catégories'!$F$5+1)=0,L$3,""))),"")</f>
        <v>200</v>
      </c>
      <c r="M54" s="7">
        <f ca="1">IF(AND($A54&lt;&gt;"",M$9&lt;&gt;""),IF(HLOOKUP(M$9,'Feuille1-Catégories'!$C$1:$G$2,2,FALSE)="OUI",M$3,IF(HLOOKUP(M$9,'Feuille1-Catégories'!$C$1:$G$3,3,FALSE)="OUI",OFFSET(M$3,MOD(QUOTIENT(ROW()-ROW($A$20),'Feuille1-Catégories'!$B$6/M$6),M$5),0),IF(MOD($A54-1-M$10,'Feuille1-Catégories'!$F$5+1)=0,M$3,""))),"")</f>
        <v>2000</v>
      </c>
      <c r="N54" s="7" t="str">
        <f ca="1">IF(AND($A54&lt;&gt;"",N$9&lt;&gt;""),IF(HLOOKUP(N$9,'Feuille1-Catégories'!$C$1:$G$2,2,FALSE)="OUI",N$3,IF(HLOOKUP(N$9,'Feuille1-Catégories'!$C$1:$G$3,3,FALSE)="OUI",OFFSET(N$3,MOD(QUOTIENT(ROW()-ROW($A$20),'Feuille1-Catégories'!$B$6/N$6),N$5),0),IF(MOD($A54-1-N$10,'Feuille1-Catégories'!$F$5+1)=0,N$3,""))),"")</f>
        <v xml:space="preserve"> </v>
      </c>
      <c r="O54" s="7">
        <f ca="1">IF(AND($A54&lt;&gt;"",O$9&lt;&gt;""),IF(HLOOKUP(O$9,'Feuille1-Catégories'!$C$1:$G$2,2,FALSE)="OUI",O$3,IF(HLOOKUP(O$9,'Feuille1-Catégories'!$C$1:$G$3,3,FALSE)="OUI",OFFSET(O$3,MOD(QUOTIENT(ROW()-ROW($A$20),'Feuille1-Catégories'!$B$6/O$6),O$5),0),IF(MOD($A54-1-O$10,'Feuille1-Catégories'!$F$5+1)=0,O$3,""))),"")</f>
        <v>30</v>
      </c>
      <c r="P54" s="7">
        <f ca="1">IF(AND($A54&lt;&gt;"",P$9&lt;&gt;""),IF(HLOOKUP(P$9,'Feuille1-Catégories'!$C$1:$G$2,2,FALSE)="OUI",P$3,IF(HLOOKUP(P$9,'Feuille1-Catégories'!$C$1:$G$3,3,FALSE)="OUI",OFFSET(P$3,MOD(QUOTIENT(ROW()-ROW($A$20),'Feuille1-Catégories'!$B$6/P$6),P$5),0),IF(MOD($A54-1-P$10,'Feuille1-Catégories'!$F$5+1)=0,P$3,""))),"")</f>
        <v>0</v>
      </c>
      <c r="Q54" s="7" t="str">
        <f ca="1">IF(AND($A54&lt;&gt;"",Q$9&lt;&gt;""),IF(HLOOKUP(Q$9,'Feuille1-Catégories'!$C$1:$G$2,2,FALSE)="OUI",Q$3,IF(HLOOKUP(Q$9,'Feuille1-Catégories'!$C$1:$G$3,3,FALSE)="OUI",OFFSET(Q$3,MOD(QUOTIENT(ROW()-ROW($A$20),'Feuille1-Catégories'!$B$6/Q$6),Q$5),0),IF(MOD($A54-1-Q$10,'Feuille1-Catégories'!$F$5+1)=0,Q$3,""))),"")</f>
        <v/>
      </c>
      <c r="R54" s="7">
        <f ca="1">IF(AND($A54&lt;&gt;"",R$9&lt;&gt;""),IF(HLOOKUP(R$9,'Feuille1-Catégories'!$C$1:$G$2,2,FALSE)="OUI",R$3,IF(HLOOKUP(R$9,'Feuille1-Catégories'!$C$1:$G$3,3,FALSE)="OUI",OFFSET(R$3,MOD(QUOTIENT(ROW()-ROW($A$20),'Feuille1-Catégories'!$B$6/R$6),R$5),0),IF(MOD($A54-1-R$10,'Feuille1-Catégories'!$F$5+1)=0,R$3,""))),"")</f>
        <v>5</v>
      </c>
      <c r="S54" s="7">
        <f ca="1">IF(AND($A54&lt;&gt;"",S$9&lt;&gt;""),IF(HLOOKUP(S$9,'Feuille1-Catégories'!$C$1:$G$2,2,FALSE)="OUI",S$3,IF(HLOOKUP(S$9,'Feuille1-Catégories'!$C$1:$G$3,3,FALSE)="OUI",OFFSET(S$3,MOD(QUOTIENT(ROW()-ROW($A$20),'Feuille1-Catégories'!$B$6/S$6),S$5),0),IF(MOD($A54-1-S$10,'Feuille1-Catégories'!$F$5+1)=0,S$3,""))),"")</f>
        <v>50</v>
      </c>
      <c r="T54" s="7" t="str">
        <f ca="1">IF(AND($A54&lt;&gt;"",T$9&lt;&gt;""),IF(HLOOKUP(T$9,'Feuille1-Catégories'!$C$1:$G$2,2,FALSE)="OUI",T$3,IF(HLOOKUP(T$9,'Feuille1-Catégories'!$C$1:$G$3,3,FALSE)="OUI",OFFSET(T$3,MOD(QUOTIENT(ROW()-ROW($A$20),'Feuille1-Catégories'!$B$6/T$6),T$5),0),IF(MOD($A54-1-T$10,'Feuille1-Catégories'!$F$5+1)=0,T$3,""))),"")</f>
        <v/>
      </c>
      <c r="U54" s="7">
        <f ca="1">IF(AND($A54&lt;&gt;"",U$9&lt;&gt;""),IF(HLOOKUP(U$9,'Feuille1-Catégories'!$C$1:$G$2,2,FALSE)="OUI",U$3,IF(HLOOKUP(U$9,'Feuille1-Catégories'!$C$1:$G$3,3,FALSE)="OUI",OFFSET(U$3,MOD(QUOTIENT(ROW()-ROW($A$20),'Feuille1-Catégories'!$B$6/U$6),U$5),0),IF(MOD($A54-1-U$10,'Feuille1-Catégories'!$F$5+1)=0,U$3,""))),"")</f>
        <v>5000</v>
      </c>
      <c r="V54" s="7" t="str">
        <f ca="1">IF(AND($A54&lt;&gt;"",V$9&lt;&gt;""),IF(HLOOKUP(V$9,'Feuille1-Catégories'!$C$1:$G$2,2,FALSE)="OUI",V$3,IF(HLOOKUP(V$9,'Feuille1-Catégories'!$C$1:$G$3,3,FALSE)="OUI",OFFSET(V$3,MOD(QUOTIENT(ROW()-ROW($A$20),'Feuille1-Catégories'!$B$6/V$6),V$5),0),IF(MOD($A54-1-V$10,'Feuille1-Catégories'!$F$5+1)=0,V$3,""))),"")</f>
        <v/>
      </c>
      <c r="W54" s="7" t="str">
        <f ca="1">IF(AND($A54&lt;&gt;"",W$9&lt;&gt;""),IF(HLOOKUP(W$9,'Feuille1-Catégories'!$C$1:$G$2,2,FALSE)="OUI",W$3,IF(HLOOKUP(W$9,'Feuille1-Catégories'!$C$1:$G$3,3,FALSE)="OUI",OFFSET(W$3,MOD(QUOTIENT(ROW()-ROW($A$20),'Feuille1-Catégories'!$B$6/W$6),W$5),0),IF(MOD($A54-1-W$10,'Feuille1-Catégories'!$F$5+1)=0,W$3,""))),"")</f>
        <v/>
      </c>
      <c r="X54" s="7" t="str">
        <f ca="1">IF(AND($A54&lt;&gt;"",X$9&lt;&gt;""),IF(HLOOKUP(X$9,'Feuille1-Catégories'!$C$1:$G$2,2,FALSE)="OUI",X$3,IF(HLOOKUP(X$9,'Feuille1-Catégories'!$C$1:$G$3,3,FALSE)="OUI",OFFSET(X$3,MOD(QUOTIENT(ROW()-ROW($A$20),'Feuille1-Catégories'!$B$6/X$6),X$5),0),IF(MOD($A54-1-X$10,'Feuille1-Catégories'!$F$5+1)=0,X$3,""))),"")</f>
        <v/>
      </c>
      <c r="Y54" s="7" t="str">
        <f ca="1">IF(AND($A54&lt;&gt;"",Y$9&lt;&gt;""),IF(HLOOKUP(Y$9,'Feuille1-Catégories'!$C$1:$G$2,2,FALSE)="OUI",Y$3,IF(HLOOKUP(Y$9,'Feuille1-Catégories'!$C$1:$G$3,3,FALSE)="OUI",OFFSET(Y$3,MOD(QUOTIENT(ROW()-ROW($A$20),'Feuille1-Catégories'!$B$6/Y$6),Y$5),0),IF(MOD($A54-1-Y$10,'Feuille1-Catégories'!$F$5+1)=0,Y$3,""))),"")</f>
        <v/>
      </c>
      <c r="Z54" s="7" t="str">
        <f ca="1">IF(AND($A54&lt;&gt;"",Z$9&lt;&gt;""),IF(HLOOKUP(Z$9,'Feuille1-Catégories'!$C$1:$G$2,2,FALSE)="OUI",Z$3,IF(HLOOKUP(Z$9,'Feuille1-Catégories'!$C$1:$G$3,3,FALSE)="OUI",OFFSET(Z$3,MOD(QUOTIENT(ROW()-ROW($A$20),'Feuille1-Catégories'!$B$6/Z$6),Z$5),0),"")),"")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5" spans="1:26" ht="17" x14ac:dyDescent="0.2">
      <c r="A55" s="21">
        <f>IF(ROW()-ROW($A$19)&gt;'Feuille1-Catégories'!$B$6,"",ROW()-ROW($A$19))</f>
        <v>36</v>
      </c>
      <c r="B55" s="33">
        <f t="shared" ca="1" si="1"/>
        <v>4.3625898168894386</v>
      </c>
      <c r="C55" s="10">
        <f t="shared" ca="1" si="2"/>
        <v>8704.4</v>
      </c>
      <c r="D55" s="10">
        <f ca="1">IF('Feuille3-Coût de production'!D55&lt;&gt;"",'Feuille3-Coût de production'!D55,"")</f>
        <v>2588.6</v>
      </c>
      <c r="E55" s="10">
        <f t="shared" ca="1" si="3"/>
        <v>11293</v>
      </c>
      <c r="F55" s="7">
        <f ca="1">IF(AND($A55&lt;&gt;"",F$9&lt;&gt;""),IF(HLOOKUP(F$9,'Feuille1-Catégories'!$C$1:$G$2,2,FALSE)="OUI",F$3,IF(HLOOKUP(F$9,'Feuille1-Catégories'!$C$1:$G$3,3,FALSE)="OUI",OFFSET(F$3,MOD(QUOTIENT(ROW()-ROW($A$20),'Feuille1-Catégories'!$B$6/F$6),F$5),0),IF(MOD($A55-1-F$10,'Feuille1-Catégories'!$F$5+1)=0,F$3,""))),"")</f>
        <v>1</v>
      </c>
      <c r="G55" s="7">
        <f ca="1">IF(AND($A55&lt;&gt;"",G$9&lt;&gt;""),IF(HLOOKUP(G$9,'Feuille1-Catégories'!$C$1:$G$2,2,FALSE)="OUI",G$3,IF(HLOOKUP(G$9,'Feuille1-Catégories'!$C$1:$G$3,3,FALSE)="OUI",OFFSET(G$3,MOD(QUOTIENT(ROW()-ROW($A$20),'Feuille1-Catégories'!$B$6/G$6),G$5),0),IF(MOD($A55-1-G$10,'Feuille1-Catégories'!$F$5+1)=0,G$3,""))),"")</f>
        <v>10</v>
      </c>
      <c r="H55" s="7" t="str">
        <f ca="1">IF(AND($A55&lt;&gt;"",H$9&lt;&gt;""),IF(HLOOKUP(H$9,'Feuille1-Catégories'!$C$1:$G$2,2,FALSE)="OUI",H$3,IF(HLOOKUP(H$9,'Feuille1-Catégories'!$C$1:$G$3,3,FALSE)="OUI",OFFSET(H$3,MOD(QUOTIENT(ROW()-ROW($A$20),'Feuille1-Catégories'!$B$6/H$6),H$5),0),IF(MOD($A55-1-H$10,'Feuille1-Catégories'!$F$5+1)=0,H$3,""))),"")</f>
        <v/>
      </c>
      <c r="I55" s="7">
        <f ca="1">IF(AND($A55&lt;&gt;"",I$9&lt;&gt;""),IF(HLOOKUP(I$9,'Feuille1-Catégories'!$C$1:$G$2,2,FALSE)="OUI",I$3,IF(HLOOKUP(I$9,'Feuille1-Catégories'!$C$1:$G$3,3,FALSE)="OUI",OFFSET(I$3,MOD(QUOTIENT(ROW()-ROW($A$20),'Feuille1-Catégories'!$B$6/I$6),I$5),0),IF(MOD($A55-1-I$10,'Feuille1-Catégories'!$F$5+1)=0,I$3,""))),"")</f>
        <v>1000</v>
      </c>
      <c r="J55" s="7">
        <f ca="1">IF(AND($A55&lt;&gt;"",J$9&lt;&gt;""),IF(HLOOKUP(J$9,'Feuille1-Catégories'!$C$1:$G$2,2,FALSE)="OUI",J$3,IF(HLOOKUP(J$9,'Feuille1-Catégories'!$C$1:$G$3,3,FALSE)="OUI",OFFSET(J$3,MOD(QUOTIENT(ROW()-ROW($A$20),'Feuille1-Catégories'!$B$6/J$6),J$5),0),IF(MOD($A55-1-J$10,'Feuille1-Catégories'!$F$5+1)=0,J$3,""))),"")</f>
        <v>2</v>
      </c>
      <c r="K55" s="7" t="str">
        <f ca="1">IF(AND($A55&lt;&gt;"",K$9&lt;&gt;""),IF(HLOOKUP(K$9,'Feuille1-Catégories'!$C$1:$G$2,2,FALSE)="OUI",K$3,IF(HLOOKUP(K$9,'Feuille1-Catégories'!$C$1:$G$3,3,FALSE)="OUI",OFFSET(K$3,MOD(QUOTIENT(ROW()-ROW($A$20),'Feuille1-Catégories'!$B$6/K$6),K$5),0),IF(MOD($A55-1-K$10,'Feuille1-Catégories'!$F$5+1)=0,K$3,""))),"")</f>
        <v/>
      </c>
      <c r="L55" s="7">
        <f ca="1">IF(AND($A55&lt;&gt;"",L$9&lt;&gt;""),IF(HLOOKUP(L$9,'Feuille1-Catégories'!$C$1:$G$2,2,FALSE)="OUI",L$3,IF(HLOOKUP(L$9,'Feuille1-Catégories'!$C$1:$G$3,3,FALSE)="OUI",OFFSET(L$3,MOD(QUOTIENT(ROW()-ROW($A$20),'Feuille1-Catégories'!$B$6/L$6),L$5),0),IF(MOD($A55-1-L$10,'Feuille1-Catégories'!$F$5+1)=0,L$3,""))),"")</f>
        <v>200</v>
      </c>
      <c r="M55" s="7">
        <f ca="1">IF(AND($A55&lt;&gt;"",M$9&lt;&gt;""),IF(HLOOKUP(M$9,'Feuille1-Catégories'!$C$1:$G$2,2,FALSE)="OUI",M$3,IF(HLOOKUP(M$9,'Feuille1-Catégories'!$C$1:$G$3,3,FALSE)="OUI",OFFSET(M$3,MOD(QUOTIENT(ROW()-ROW($A$20),'Feuille1-Catégories'!$B$6/M$6),M$5),0),IF(MOD($A55-1-M$10,'Feuille1-Catégories'!$F$5+1)=0,M$3,""))),"")</f>
        <v>2000</v>
      </c>
      <c r="N55" s="7" t="str">
        <f ca="1">IF(AND($A55&lt;&gt;"",N$9&lt;&gt;""),IF(HLOOKUP(N$9,'Feuille1-Catégories'!$C$1:$G$2,2,FALSE)="OUI",N$3,IF(HLOOKUP(N$9,'Feuille1-Catégories'!$C$1:$G$3,3,FALSE)="OUI",OFFSET(N$3,MOD(QUOTIENT(ROW()-ROW($A$20),'Feuille1-Catégories'!$B$6/N$6),N$5),0),IF(MOD($A55-1-N$10,'Feuille1-Catégories'!$F$5+1)=0,N$3,""))),"")</f>
        <v xml:space="preserve"> </v>
      </c>
      <c r="O55" s="7">
        <f ca="1">IF(AND($A55&lt;&gt;"",O$9&lt;&gt;""),IF(HLOOKUP(O$9,'Feuille1-Catégories'!$C$1:$G$2,2,FALSE)="OUI",O$3,IF(HLOOKUP(O$9,'Feuille1-Catégories'!$C$1:$G$3,3,FALSE)="OUI",OFFSET(O$3,MOD(QUOTIENT(ROW()-ROW($A$20),'Feuille1-Catégories'!$B$6/O$6),O$5),0),IF(MOD($A55-1-O$10,'Feuille1-Catégories'!$F$5+1)=0,O$3,""))),"")</f>
        <v>30</v>
      </c>
      <c r="P55" s="7">
        <f ca="1">IF(AND($A55&lt;&gt;"",P$9&lt;&gt;""),IF(HLOOKUP(P$9,'Feuille1-Catégories'!$C$1:$G$2,2,FALSE)="OUI",P$3,IF(HLOOKUP(P$9,'Feuille1-Catégories'!$C$1:$G$3,3,FALSE)="OUI",OFFSET(P$3,MOD(QUOTIENT(ROW()-ROW($A$20),'Feuille1-Catégories'!$B$6/P$6),P$5),0),IF(MOD($A55-1-P$10,'Feuille1-Catégories'!$F$5+1)=0,P$3,""))),"")</f>
        <v>0</v>
      </c>
      <c r="Q55" s="7">
        <f ca="1">IF(AND($A55&lt;&gt;"",Q$9&lt;&gt;""),IF(HLOOKUP(Q$9,'Feuille1-Catégories'!$C$1:$G$2,2,FALSE)="OUI",Q$3,IF(HLOOKUP(Q$9,'Feuille1-Catégories'!$C$1:$G$3,3,FALSE)="OUI",OFFSET(Q$3,MOD(QUOTIENT(ROW()-ROW($A$20),'Feuille1-Catégories'!$B$6/Q$6),Q$5),0),IF(MOD($A55-1-Q$10,'Feuille1-Catégories'!$F$5+1)=0,Q$3,""))),"")</f>
        <v>3000</v>
      </c>
      <c r="R55" s="7">
        <f ca="1">IF(AND($A55&lt;&gt;"",R$9&lt;&gt;""),IF(HLOOKUP(R$9,'Feuille1-Catégories'!$C$1:$G$2,2,FALSE)="OUI",R$3,IF(HLOOKUP(R$9,'Feuille1-Catégories'!$C$1:$G$3,3,FALSE)="OUI",OFFSET(R$3,MOD(QUOTIENT(ROW()-ROW($A$20),'Feuille1-Catégories'!$B$6/R$6),R$5),0),IF(MOD($A55-1-R$10,'Feuille1-Catégories'!$F$5+1)=0,R$3,""))),"")</f>
        <v>0</v>
      </c>
      <c r="S55" s="7">
        <f ca="1">IF(AND($A55&lt;&gt;"",S$9&lt;&gt;""),IF(HLOOKUP(S$9,'Feuille1-Catégories'!$C$1:$G$2,2,FALSE)="OUI",S$3,IF(HLOOKUP(S$9,'Feuille1-Catégories'!$C$1:$G$3,3,FALSE)="OUI",OFFSET(S$3,MOD(QUOTIENT(ROW()-ROW($A$20),'Feuille1-Catégories'!$B$6/S$6),S$5),0),IF(MOD($A55-1-S$10,'Feuille1-Catégories'!$F$5+1)=0,S$3,""))),"")</f>
        <v>50</v>
      </c>
      <c r="T55" s="7" t="str">
        <f ca="1">IF(AND($A55&lt;&gt;"",T$9&lt;&gt;""),IF(HLOOKUP(T$9,'Feuille1-Catégories'!$C$1:$G$2,2,FALSE)="OUI",T$3,IF(HLOOKUP(T$9,'Feuille1-Catégories'!$C$1:$G$3,3,FALSE)="OUI",OFFSET(T$3,MOD(QUOTIENT(ROW()-ROW($A$20),'Feuille1-Catégories'!$B$6/T$6),T$5),0),IF(MOD($A55-1-T$10,'Feuille1-Catégories'!$F$5+1)=0,T$3,""))),"")</f>
        <v/>
      </c>
      <c r="U55" s="7">
        <f ca="1">IF(AND($A55&lt;&gt;"",U$9&lt;&gt;""),IF(HLOOKUP(U$9,'Feuille1-Catégories'!$C$1:$G$2,2,FALSE)="OUI",U$3,IF(HLOOKUP(U$9,'Feuille1-Catégories'!$C$1:$G$3,3,FALSE)="OUI",OFFSET(U$3,MOD(QUOTIENT(ROW()-ROW($A$20),'Feuille1-Catégories'!$B$6/U$6),U$5),0),IF(MOD($A55-1-U$10,'Feuille1-Catégories'!$F$5+1)=0,U$3,""))),"")</f>
        <v>5000</v>
      </c>
      <c r="V55" s="7" t="str">
        <f ca="1">IF(AND($A55&lt;&gt;"",V$9&lt;&gt;""),IF(HLOOKUP(V$9,'Feuille1-Catégories'!$C$1:$G$2,2,FALSE)="OUI",V$3,IF(HLOOKUP(V$9,'Feuille1-Catégories'!$C$1:$G$3,3,FALSE)="OUI",OFFSET(V$3,MOD(QUOTIENT(ROW()-ROW($A$20),'Feuille1-Catégories'!$B$6/V$6),V$5),0),IF(MOD($A55-1-V$10,'Feuille1-Catégories'!$F$5+1)=0,V$3,""))),"")</f>
        <v/>
      </c>
      <c r="W55" s="7" t="str">
        <f ca="1">IF(AND($A55&lt;&gt;"",W$9&lt;&gt;""),IF(HLOOKUP(W$9,'Feuille1-Catégories'!$C$1:$G$2,2,FALSE)="OUI",W$3,IF(HLOOKUP(W$9,'Feuille1-Catégories'!$C$1:$G$3,3,FALSE)="OUI",OFFSET(W$3,MOD(QUOTIENT(ROW()-ROW($A$20),'Feuille1-Catégories'!$B$6/W$6),W$5),0),IF(MOD($A55-1-W$10,'Feuille1-Catégories'!$F$5+1)=0,W$3,""))),"")</f>
        <v/>
      </c>
      <c r="X55" s="7" t="str">
        <f ca="1">IF(AND($A55&lt;&gt;"",X$9&lt;&gt;""),IF(HLOOKUP(X$9,'Feuille1-Catégories'!$C$1:$G$2,2,FALSE)="OUI",X$3,IF(HLOOKUP(X$9,'Feuille1-Catégories'!$C$1:$G$3,3,FALSE)="OUI",OFFSET(X$3,MOD(QUOTIENT(ROW()-ROW($A$20),'Feuille1-Catégories'!$B$6/X$6),X$5),0),IF(MOD($A55-1-X$10,'Feuille1-Catégories'!$F$5+1)=0,X$3,""))),"")</f>
        <v/>
      </c>
      <c r="Y55" s="7" t="str">
        <f ca="1">IF(AND($A55&lt;&gt;"",Y$9&lt;&gt;""),IF(HLOOKUP(Y$9,'Feuille1-Catégories'!$C$1:$G$2,2,FALSE)="OUI",Y$3,IF(HLOOKUP(Y$9,'Feuille1-Catégories'!$C$1:$G$3,3,FALSE)="OUI",OFFSET(Y$3,MOD(QUOTIENT(ROW()-ROW($A$20),'Feuille1-Catégories'!$B$6/Y$6),Y$5),0),IF(MOD($A55-1-Y$10,'Feuille1-Catégories'!$F$5+1)=0,Y$3,""))),"")</f>
        <v/>
      </c>
      <c r="Z55" s="7" t="str">
        <f ca="1">IF(AND($A55&lt;&gt;"",Z$9&lt;&gt;""),IF(HLOOKUP(Z$9,'Feuille1-Catégories'!$C$1:$G$2,2,FALSE)="OUI",Z$3,IF(HLOOKUP(Z$9,'Feuille1-Catégories'!$C$1:$G$3,3,FALSE)="OUI",OFFSET(Z$3,MOD(QUOTIENT(ROW()-ROW($A$20),'Feuille1-Catégories'!$B$6/Z$6),Z$5),0),"")),"")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6" spans="1:26" ht="17" x14ac:dyDescent="0.2">
      <c r="A56" s="21">
        <f>IF(ROW()-ROW($A$19)&gt;'Feuille1-Catégories'!$B$6,"",ROW()-ROW($A$19))</f>
        <v>37</v>
      </c>
      <c r="B56" s="33">
        <f t="shared" ca="1" si="1"/>
        <v>4.1899361479081296</v>
      </c>
      <c r="C56" s="10">
        <f t="shared" ca="1" si="2"/>
        <v>6694.4</v>
      </c>
      <c r="D56" s="10">
        <f ca="1">IF('Feuille3-Coût de production'!D56&lt;&gt;"",'Feuille3-Coût de production'!D56,"")</f>
        <v>2098.6</v>
      </c>
      <c r="E56" s="10">
        <f t="shared" ca="1" si="3"/>
        <v>8793</v>
      </c>
      <c r="F56" s="7">
        <f ca="1">IF(AND($A56&lt;&gt;"",F$9&lt;&gt;""),IF(HLOOKUP(F$9,'Feuille1-Catégories'!$C$1:$G$2,2,FALSE)="OUI",F$3,IF(HLOOKUP(F$9,'Feuille1-Catégories'!$C$1:$G$3,3,FALSE)="OUI",OFFSET(F$3,MOD(QUOTIENT(ROW()-ROW($A$20),'Feuille1-Catégories'!$B$6/F$6),F$5),0),IF(MOD($A56-1-F$10,'Feuille1-Catégories'!$F$5+1)=0,F$3,""))),"")</f>
        <v>1</v>
      </c>
      <c r="G56" s="7">
        <f ca="1">IF(AND($A56&lt;&gt;"",G$9&lt;&gt;""),IF(HLOOKUP(G$9,'Feuille1-Catégories'!$C$1:$G$2,2,FALSE)="OUI",G$3,IF(HLOOKUP(G$9,'Feuille1-Catégories'!$C$1:$G$3,3,FALSE)="OUI",OFFSET(G$3,MOD(QUOTIENT(ROW()-ROW($A$20),'Feuille1-Catégories'!$B$6/G$6),G$5),0),IF(MOD($A56-1-G$10,'Feuille1-Catégories'!$F$5+1)=0,G$3,""))),"")</f>
        <v>10</v>
      </c>
      <c r="H56" s="7" t="str">
        <f ca="1">IF(AND($A56&lt;&gt;"",H$9&lt;&gt;""),IF(HLOOKUP(H$9,'Feuille1-Catégories'!$C$1:$G$2,2,FALSE)="OUI",H$3,IF(HLOOKUP(H$9,'Feuille1-Catégories'!$C$1:$G$3,3,FALSE)="OUI",OFFSET(H$3,MOD(QUOTIENT(ROW()-ROW($A$20),'Feuille1-Catégories'!$B$6/H$6),H$5),0),IF(MOD($A56-1-H$10,'Feuille1-Catégories'!$F$5+1)=0,H$3,""))),"")</f>
        <v/>
      </c>
      <c r="I56" s="7">
        <f ca="1">IF(AND($A56&lt;&gt;"",I$9&lt;&gt;""),IF(HLOOKUP(I$9,'Feuille1-Catégories'!$C$1:$G$2,2,FALSE)="OUI",I$3,IF(HLOOKUP(I$9,'Feuille1-Catégories'!$C$1:$G$3,3,FALSE)="OUI",OFFSET(I$3,MOD(QUOTIENT(ROW()-ROW($A$20),'Feuille1-Catégories'!$B$6/I$6),I$5),0),IF(MOD($A56-1-I$10,'Feuille1-Catégories'!$F$5+1)=0,I$3,""))),"")</f>
        <v>1000</v>
      </c>
      <c r="J56" s="7">
        <f ca="1">IF(AND($A56&lt;&gt;"",J$9&lt;&gt;""),IF(HLOOKUP(J$9,'Feuille1-Catégories'!$C$1:$G$2,2,FALSE)="OUI",J$3,IF(HLOOKUP(J$9,'Feuille1-Catégories'!$C$1:$G$3,3,FALSE)="OUI",OFFSET(J$3,MOD(QUOTIENT(ROW()-ROW($A$20),'Feuille1-Catégories'!$B$6/J$6),J$5),0),IF(MOD($A56-1-J$10,'Feuille1-Catégories'!$F$5+1)=0,J$3,""))),"")</f>
        <v>2</v>
      </c>
      <c r="K56" s="7" t="str">
        <f ca="1">IF(AND($A56&lt;&gt;"",K$9&lt;&gt;""),IF(HLOOKUP(K$9,'Feuille1-Catégories'!$C$1:$G$2,2,FALSE)="OUI",K$3,IF(HLOOKUP(K$9,'Feuille1-Catégories'!$C$1:$G$3,3,FALSE)="OUI",OFFSET(K$3,MOD(QUOTIENT(ROW()-ROW($A$20),'Feuille1-Catégories'!$B$6/K$6),K$5),0),IF(MOD($A56-1-K$10,'Feuille1-Catégories'!$F$5+1)=0,K$3,""))),"")</f>
        <v/>
      </c>
      <c r="L56" s="7">
        <f ca="1">IF(AND($A56&lt;&gt;"",L$9&lt;&gt;""),IF(HLOOKUP(L$9,'Feuille1-Catégories'!$C$1:$G$2,2,FALSE)="OUI",L$3,IF(HLOOKUP(L$9,'Feuille1-Catégories'!$C$1:$G$3,3,FALSE)="OUI",OFFSET(L$3,MOD(QUOTIENT(ROW()-ROW($A$20),'Feuille1-Catégories'!$B$6/L$6),L$5),0),IF(MOD($A56-1-L$10,'Feuille1-Catégories'!$F$5+1)=0,L$3,""))),"")</f>
        <v>200</v>
      </c>
      <c r="M56" s="7">
        <f ca="1">IF(AND($A56&lt;&gt;"",M$9&lt;&gt;""),IF(HLOOKUP(M$9,'Feuille1-Catégories'!$C$1:$G$2,2,FALSE)="OUI",M$3,IF(HLOOKUP(M$9,'Feuille1-Catégories'!$C$1:$G$3,3,FALSE)="OUI",OFFSET(M$3,MOD(QUOTIENT(ROW()-ROW($A$20),'Feuille1-Catégories'!$B$6/M$6),M$5),0),IF(MOD($A56-1-M$10,'Feuille1-Catégories'!$F$5+1)=0,M$3,""))),"")</f>
        <v>2000</v>
      </c>
      <c r="N56" s="7" t="str">
        <f ca="1">IF(AND($A56&lt;&gt;"",N$9&lt;&gt;""),IF(HLOOKUP(N$9,'Feuille1-Catégories'!$C$1:$G$2,2,FALSE)="OUI",N$3,IF(HLOOKUP(N$9,'Feuille1-Catégories'!$C$1:$G$3,3,FALSE)="OUI",OFFSET(N$3,MOD(QUOTIENT(ROW()-ROW($A$20),'Feuille1-Catégories'!$B$6/N$6),N$5),0),IF(MOD($A56-1-N$10,'Feuille1-Catégories'!$F$5+1)=0,N$3,""))),"")</f>
        <v xml:space="preserve"> </v>
      </c>
      <c r="O56" s="7">
        <f ca="1">IF(AND($A56&lt;&gt;"",O$9&lt;&gt;""),IF(HLOOKUP(O$9,'Feuille1-Catégories'!$C$1:$G$2,2,FALSE)="OUI",O$3,IF(HLOOKUP(O$9,'Feuille1-Catégories'!$C$1:$G$3,3,FALSE)="OUI",OFFSET(O$3,MOD(QUOTIENT(ROW()-ROW($A$20),'Feuille1-Catégories'!$B$6/O$6),O$5),0),IF(MOD($A56-1-O$10,'Feuille1-Catégories'!$F$5+1)=0,O$3,""))),"")</f>
        <v>30</v>
      </c>
      <c r="P56" s="7">
        <f ca="1">IF(AND($A56&lt;&gt;"",P$9&lt;&gt;""),IF(HLOOKUP(P$9,'Feuille1-Catégories'!$C$1:$G$2,2,FALSE)="OUI",P$3,IF(HLOOKUP(P$9,'Feuille1-Catégories'!$C$1:$G$3,3,FALSE)="OUI",OFFSET(P$3,MOD(QUOTIENT(ROW()-ROW($A$20),'Feuille1-Catégories'!$B$6/P$6),P$5),0),IF(MOD($A56-1-P$10,'Feuille1-Catégories'!$F$5+1)=0,P$3,""))),"")</f>
        <v>0</v>
      </c>
      <c r="Q56" s="7" t="str">
        <f ca="1">IF(AND($A56&lt;&gt;"",Q$9&lt;&gt;""),IF(HLOOKUP(Q$9,'Feuille1-Catégories'!$C$1:$G$2,2,FALSE)="OUI",Q$3,IF(HLOOKUP(Q$9,'Feuille1-Catégories'!$C$1:$G$3,3,FALSE)="OUI",OFFSET(Q$3,MOD(QUOTIENT(ROW()-ROW($A$20),'Feuille1-Catégories'!$B$6/Q$6),Q$5),0),IF(MOD($A56-1-Q$10,'Feuille1-Catégories'!$F$5+1)=0,Q$3,""))),"")</f>
        <v/>
      </c>
      <c r="R56" s="7">
        <f ca="1">IF(AND($A56&lt;&gt;"",R$9&lt;&gt;""),IF(HLOOKUP(R$9,'Feuille1-Catégories'!$C$1:$G$2,2,FALSE)="OUI",R$3,IF(HLOOKUP(R$9,'Feuille1-Catégories'!$C$1:$G$3,3,FALSE)="OUI",OFFSET(R$3,MOD(QUOTIENT(ROW()-ROW($A$20),'Feuille1-Catégories'!$B$6/R$6),R$5),0),IF(MOD($A56-1-R$10,'Feuille1-Catégories'!$F$5+1)=0,R$3,""))),"")</f>
        <v>0</v>
      </c>
      <c r="S56" s="7">
        <f ca="1">IF(AND($A56&lt;&gt;"",S$9&lt;&gt;""),IF(HLOOKUP(S$9,'Feuille1-Catégories'!$C$1:$G$2,2,FALSE)="OUI",S$3,IF(HLOOKUP(S$9,'Feuille1-Catégories'!$C$1:$G$3,3,FALSE)="OUI",OFFSET(S$3,MOD(QUOTIENT(ROW()-ROW($A$20),'Feuille1-Catégories'!$B$6/S$6),S$5),0),IF(MOD($A56-1-S$10,'Feuille1-Catégories'!$F$5+1)=0,S$3,""))),"")</f>
        <v>50</v>
      </c>
      <c r="T56" s="7">
        <f ca="1">IF(AND($A56&lt;&gt;"",T$9&lt;&gt;""),IF(HLOOKUP(T$9,'Feuille1-Catégories'!$C$1:$G$2,2,FALSE)="OUI",T$3,IF(HLOOKUP(T$9,'Feuille1-Catégories'!$C$1:$G$3,3,FALSE)="OUI",OFFSET(T$3,MOD(QUOTIENT(ROW()-ROW($A$20),'Feuille1-Catégories'!$B$6/T$6),T$5),0),IF(MOD($A56-1-T$10,'Feuille1-Catégories'!$F$5+1)=0,T$3,""))),"")</f>
        <v>500</v>
      </c>
      <c r="U56" s="7">
        <f ca="1">IF(AND($A56&lt;&gt;"",U$9&lt;&gt;""),IF(HLOOKUP(U$9,'Feuille1-Catégories'!$C$1:$G$2,2,FALSE)="OUI",U$3,IF(HLOOKUP(U$9,'Feuille1-Catégories'!$C$1:$G$3,3,FALSE)="OUI",OFFSET(U$3,MOD(QUOTIENT(ROW()-ROW($A$20),'Feuille1-Catégories'!$B$6/U$6),U$5),0),IF(MOD($A56-1-U$10,'Feuille1-Catégories'!$F$5+1)=0,U$3,""))),"")</f>
        <v>5000</v>
      </c>
      <c r="V56" s="7" t="str">
        <f ca="1">IF(AND($A56&lt;&gt;"",V$9&lt;&gt;""),IF(HLOOKUP(V$9,'Feuille1-Catégories'!$C$1:$G$2,2,FALSE)="OUI",V$3,IF(HLOOKUP(V$9,'Feuille1-Catégories'!$C$1:$G$3,3,FALSE)="OUI",OFFSET(V$3,MOD(QUOTIENT(ROW()-ROW($A$20),'Feuille1-Catégories'!$B$6/V$6),V$5),0),IF(MOD($A56-1-V$10,'Feuille1-Catégories'!$F$5+1)=0,V$3,""))),"")</f>
        <v/>
      </c>
      <c r="W56" s="7" t="str">
        <f ca="1">IF(AND($A56&lt;&gt;"",W$9&lt;&gt;""),IF(HLOOKUP(W$9,'Feuille1-Catégories'!$C$1:$G$2,2,FALSE)="OUI",W$3,IF(HLOOKUP(W$9,'Feuille1-Catégories'!$C$1:$G$3,3,FALSE)="OUI",OFFSET(W$3,MOD(QUOTIENT(ROW()-ROW($A$20),'Feuille1-Catégories'!$B$6/W$6),W$5),0),IF(MOD($A56-1-W$10,'Feuille1-Catégories'!$F$5+1)=0,W$3,""))),"")</f>
        <v/>
      </c>
      <c r="X56" s="7" t="str">
        <f ca="1">IF(AND($A56&lt;&gt;"",X$9&lt;&gt;""),IF(HLOOKUP(X$9,'Feuille1-Catégories'!$C$1:$G$2,2,FALSE)="OUI",X$3,IF(HLOOKUP(X$9,'Feuille1-Catégories'!$C$1:$G$3,3,FALSE)="OUI",OFFSET(X$3,MOD(QUOTIENT(ROW()-ROW($A$20),'Feuille1-Catégories'!$B$6/X$6),X$5),0),IF(MOD($A56-1-X$10,'Feuille1-Catégories'!$F$5+1)=0,X$3,""))),"")</f>
        <v/>
      </c>
      <c r="Y56" s="7" t="str">
        <f ca="1">IF(AND($A56&lt;&gt;"",Y$9&lt;&gt;""),IF(HLOOKUP(Y$9,'Feuille1-Catégories'!$C$1:$G$2,2,FALSE)="OUI",Y$3,IF(HLOOKUP(Y$9,'Feuille1-Catégories'!$C$1:$G$3,3,FALSE)="OUI",OFFSET(Y$3,MOD(QUOTIENT(ROW()-ROW($A$20),'Feuille1-Catégories'!$B$6/Y$6),Y$5),0),IF(MOD($A56-1-Y$10,'Feuille1-Catégories'!$F$5+1)=0,Y$3,""))),"")</f>
        <v/>
      </c>
      <c r="Z56" s="7" t="str">
        <f ca="1">IF(AND($A56&lt;&gt;"",Z$9&lt;&gt;""),IF(HLOOKUP(Z$9,'Feuille1-Catégories'!$C$1:$G$2,2,FALSE)="OUI",Z$3,IF(HLOOKUP(Z$9,'Feuille1-Catégories'!$C$1:$G$3,3,FALSE)="OUI",OFFSET(Z$3,MOD(QUOTIENT(ROW()-ROW($A$20),'Feuille1-Catégories'!$B$6/Z$6),Z$5),0),"")),"")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7" spans="1:26" ht="17" x14ac:dyDescent="0.2">
      <c r="A57" s="21">
        <f>IF(ROW()-ROW($A$19)&gt;'Feuille1-Catégories'!$B$6,"",ROW()-ROW($A$19))</f>
        <v>38</v>
      </c>
      <c r="B57" s="33">
        <f t="shared" ca="1" si="1"/>
        <v>3.9245300663985785</v>
      </c>
      <c r="C57" s="10">
        <f t="shared" ca="1" si="2"/>
        <v>6254.4</v>
      </c>
      <c r="D57" s="10">
        <f ca="1">IF('Feuille3-Coût de production'!D57&lt;&gt;"",'Feuille3-Coût de production'!D57,"")</f>
        <v>2138.6</v>
      </c>
      <c r="E57" s="10">
        <f t="shared" ca="1" si="3"/>
        <v>8393</v>
      </c>
      <c r="F57" s="7">
        <f ca="1">IF(AND($A57&lt;&gt;"",F$9&lt;&gt;""),IF(HLOOKUP(F$9,'Feuille1-Catégories'!$C$1:$G$2,2,FALSE)="OUI",F$3,IF(HLOOKUP(F$9,'Feuille1-Catégories'!$C$1:$G$3,3,FALSE)="OUI",OFFSET(F$3,MOD(QUOTIENT(ROW()-ROW($A$20),'Feuille1-Catégories'!$B$6/F$6),F$5),0),IF(MOD($A57-1-F$10,'Feuille1-Catégories'!$F$5+1)=0,F$3,""))),"")</f>
        <v>1</v>
      </c>
      <c r="G57" s="7">
        <f ca="1">IF(AND($A57&lt;&gt;"",G$9&lt;&gt;""),IF(HLOOKUP(G$9,'Feuille1-Catégories'!$C$1:$G$2,2,FALSE)="OUI",G$3,IF(HLOOKUP(G$9,'Feuille1-Catégories'!$C$1:$G$3,3,FALSE)="OUI",OFFSET(G$3,MOD(QUOTIENT(ROW()-ROW($A$20),'Feuille1-Catégories'!$B$6/G$6),G$5),0),IF(MOD($A57-1-G$10,'Feuille1-Catégories'!$F$5+1)=0,G$3,""))),"")</f>
        <v>10</v>
      </c>
      <c r="H57" s="7">
        <f ca="1">IF(AND($A57&lt;&gt;"",H$9&lt;&gt;""),IF(HLOOKUP(H$9,'Feuille1-Catégories'!$C$1:$G$2,2,FALSE)="OUI",H$3,IF(HLOOKUP(H$9,'Feuille1-Catégories'!$C$1:$G$3,3,FALSE)="OUI",OFFSET(H$3,MOD(QUOTIENT(ROW()-ROW($A$20),'Feuille1-Catégories'!$B$6/H$6),H$5),0),IF(MOD($A57-1-H$10,'Feuille1-Catégories'!$F$5+1)=0,H$3,""))),"")</f>
        <v>100</v>
      </c>
      <c r="I57" s="7">
        <f ca="1">IF(AND($A57&lt;&gt;"",I$9&lt;&gt;""),IF(HLOOKUP(I$9,'Feuille1-Catégories'!$C$1:$G$2,2,FALSE)="OUI",I$3,IF(HLOOKUP(I$9,'Feuille1-Catégories'!$C$1:$G$3,3,FALSE)="OUI",OFFSET(I$3,MOD(QUOTIENT(ROW()-ROW($A$20),'Feuille1-Catégories'!$B$6/I$6),I$5),0),IF(MOD($A57-1-I$10,'Feuille1-Catégories'!$F$5+1)=0,I$3,""))),"")</f>
        <v>1000</v>
      </c>
      <c r="J57" s="7">
        <f ca="1">IF(AND($A57&lt;&gt;"",J$9&lt;&gt;""),IF(HLOOKUP(J$9,'Feuille1-Catégories'!$C$1:$G$2,2,FALSE)="OUI",J$3,IF(HLOOKUP(J$9,'Feuille1-Catégories'!$C$1:$G$3,3,FALSE)="OUI",OFFSET(J$3,MOD(QUOTIENT(ROW()-ROW($A$20),'Feuille1-Catégories'!$B$6/J$6),J$5),0),IF(MOD($A57-1-J$10,'Feuille1-Catégories'!$F$5+1)=0,J$3,""))),"")</f>
        <v>2</v>
      </c>
      <c r="K57" s="7" t="str">
        <f ca="1">IF(AND($A57&lt;&gt;"",K$9&lt;&gt;""),IF(HLOOKUP(K$9,'Feuille1-Catégories'!$C$1:$G$2,2,FALSE)="OUI",K$3,IF(HLOOKUP(K$9,'Feuille1-Catégories'!$C$1:$G$3,3,FALSE)="OUI",OFFSET(K$3,MOD(QUOTIENT(ROW()-ROW($A$20),'Feuille1-Catégories'!$B$6/K$6),K$5),0),IF(MOD($A57-1-K$10,'Feuille1-Catégories'!$F$5+1)=0,K$3,""))),"")</f>
        <v/>
      </c>
      <c r="L57" s="7">
        <f ca="1">IF(AND($A57&lt;&gt;"",L$9&lt;&gt;""),IF(HLOOKUP(L$9,'Feuille1-Catégories'!$C$1:$G$2,2,FALSE)="OUI",L$3,IF(HLOOKUP(L$9,'Feuille1-Catégories'!$C$1:$G$3,3,FALSE)="OUI",OFFSET(L$3,MOD(QUOTIENT(ROW()-ROW($A$20),'Feuille1-Catégories'!$B$6/L$6),L$5),0),IF(MOD($A57-1-L$10,'Feuille1-Catégories'!$F$5+1)=0,L$3,""))),"")</f>
        <v>200</v>
      </c>
      <c r="M57" s="7">
        <f ca="1">IF(AND($A57&lt;&gt;"",M$9&lt;&gt;""),IF(HLOOKUP(M$9,'Feuille1-Catégories'!$C$1:$G$2,2,FALSE)="OUI",M$3,IF(HLOOKUP(M$9,'Feuille1-Catégories'!$C$1:$G$3,3,FALSE)="OUI",OFFSET(M$3,MOD(QUOTIENT(ROW()-ROW($A$20),'Feuille1-Catégories'!$B$6/M$6),M$5),0),IF(MOD($A57-1-M$10,'Feuille1-Catégories'!$F$5+1)=0,M$3,""))),"")</f>
        <v>2000</v>
      </c>
      <c r="N57" s="7" t="str">
        <f ca="1">IF(AND($A57&lt;&gt;"",N$9&lt;&gt;""),IF(HLOOKUP(N$9,'Feuille1-Catégories'!$C$1:$G$2,2,FALSE)="OUI",N$3,IF(HLOOKUP(N$9,'Feuille1-Catégories'!$C$1:$G$3,3,FALSE)="OUI",OFFSET(N$3,MOD(QUOTIENT(ROW()-ROW($A$20),'Feuille1-Catégories'!$B$6/N$6),N$5),0),IF(MOD($A57-1-N$10,'Feuille1-Catégories'!$F$5+1)=0,N$3,""))),"")</f>
        <v xml:space="preserve"> </v>
      </c>
      <c r="O57" s="7">
        <f ca="1">IF(AND($A57&lt;&gt;"",O$9&lt;&gt;""),IF(HLOOKUP(O$9,'Feuille1-Catégories'!$C$1:$G$2,2,FALSE)="OUI",O$3,IF(HLOOKUP(O$9,'Feuille1-Catégories'!$C$1:$G$3,3,FALSE)="OUI",OFFSET(O$3,MOD(QUOTIENT(ROW()-ROW($A$20),'Feuille1-Catégories'!$B$6/O$6),O$5),0),IF(MOD($A57-1-O$10,'Feuille1-Catégories'!$F$5+1)=0,O$3,""))),"")</f>
        <v>30</v>
      </c>
      <c r="P57" s="7">
        <f ca="1">IF(AND($A57&lt;&gt;"",P$9&lt;&gt;""),IF(HLOOKUP(P$9,'Feuille1-Catégories'!$C$1:$G$2,2,FALSE)="OUI",P$3,IF(HLOOKUP(P$9,'Feuille1-Catégories'!$C$1:$G$3,3,FALSE)="OUI",OFFSET(P$3,MOD(QUOTIENT(ROW()-ROW($A$20),'Feuille1-Catégories'!$B$6/P$6),P$5),0),IF(MOD($A57-1-P$10,'Feuille1-Catégories'!$F$5+1)=0,P$3,""))),"")</f>
        <v>0</v>
      </c>
      <c r="Q57" s="7" t="str">
        <f ca="1">IF(AND($A57&lt;&gt;"",Q$9&lt;&gt;""),IF(HLOOKUP(Q$9,'Feuille1-Catégories'!$C$1:$G$2,2,FALSE)="OUI",Q$3,IF(HLOOKUP(Q$9,'Feuille1-Catégories'!$C$1:$G$3,3,FALSE)="OUI",OFFSET(Q$3,MOD(QUOTIENT(ROW()-ROW($A$20),'Feuille1-Catégories'!$B$6/Q$6),Q$5),0),IF(MOD($A57-1-Q$10,'Feuille1-Catégories'!$F$5+1)=0,Q$3,""))),"")</f>
        <v/>
      </c>
      <c r="R57" s="7">
        <f ca="1">IF(AND($A57&lt;&gt;"",R$9&lt;&gt;""),IF(HLOOKUP(R$9,'Feuille1-Catégories'!$C$1:$G$2,2,FALSE)="OUI",R$3,IF(HLOOKUP(R$9,'Feuille1-Catégories'!$C$1:$G$3,3,FALSE)="OUI",OFFSET(R$3,MOD(QUOTIENT(ROW()-ROW($A$20),'Feuille1-Catégories'!$B$6/R$6),R$5),0),IF(MOD($A57-1-R$10,'Feuille1-Catégories'!$F$5+1)=0,R$3,""))),"")</f>
        <v>0</v>
      </c>
      <c r="S57" s="7">
        <f ca="1">IF(AND($A57&lt;&gt;"",S$9&lt;&gt;""),IF(HLOOKUP(S$9,'Feuille1-Catégories'!$C$1:$G$2,2,FALSE)="OUI",S$3,IF(HLOOKUP(S$9,'Feuille1-Catégories'!$C$1:$G$3,3,FALSE)="OUI",OFFSET(S$3,MOD(QUOTIENT(ROW()-ROW($A$20),'Feuille1-Catégories'!$B$6/S$6),S$5),0),IF(MOD($A57-1-S$10,'Feuille1-Catégories'!$F$5+1)=0,S$3,""))),"")</f>
        <v>50</v>
      </c>
      <c r="T57" s="7" t="str">
        <f ca="1">IF(AND($A57&lt;&gt;"",T$9&lt;&gt;""),IF(HLOOKUP(T$9,'Feuille1-Catégories'!$C$1:$G$2,2,FALSE)="OUI",T$3,IF(HLOOKUP(T$9,'Feuille1-Catégories'!$C$1:$G$3,3,FALSE)="OUI",OFFSET(T$3,MOD(QUOTIENT(ROW()-ROW($A$20),'Feuille1-Catégories'!$B$6/T$6),T$5),0),IF(MOD($A57-1-T$10,'Feuille1-Catégories'!$F$5+1)=0,T$3,""))),"")</f>
        <v/>
      </c>
      <c r="U57" s="7">
        <f ca="1">IF(AND($A57&lt;&gt;"",U$9&lt;&gt;""),IF(HLOOKUP(U$9,'Feuille1-Catégories'!$C$1:$G$2,2,FALSE)="OUI",U$3,IF(HLOOKUP(U$9,'Feuille1-Catégories'!$C$1:$G$3,3,FALSE)="OUI",OFFSET(U$3,MOD(QUOTIENT(ROW()-ROW($A$20),'Feuille1-Catégories'!$B$6/U$6),U$5),0),IF(MOD($A57-1-U$10,'Feuille1-Catégories'!$F$5+1)=0,U$3,""))),"")</f>
        <v>5000</v>
      </c>
      <c r="V57" s="7" t="str">
        <f ca="1">IF(AND($A57&lt;&gt;"",V$9&lt;&gt;""),IF(HLOOKUP(V$9,'Feuille1-Catégories'!$C$1:$G$2,2,FALSE)="OUI",V$3,IF(HLOOKUP(V$9,'Feuille1-Catégories'!$C$1:$G$3,3,FALSE)="OUI",OFFSET(V$3,MOD(QUOTIENT(ROW()-ROW($A$20),'Feuille1-Catégories'!$B$6/V$6),V$5),0),IF(MOD($A57-1-V$10,'Feuille1-Catégories'!$F$5+1)=0,V$3,""))),"")</f>
        <v/>
      </c>
      <c r="W57" s="7" t="str">
        <f ca="1">IF(AND($A57&lt;&gt;"",W$9&lt;&gt;""),IF(HLOOKUP(W$9,'Feuille1-Catégories'!$C$1:$G$2,2,FALSE)="OUI",W$3,IF(HLOOKUP(W$9,'Feuille1-Catégories'!$C$1:$G$3,3,FALSE)="OUI",OFFSET(W$3,MOD(QUOTIENT(ROW()-ROW($A$20),'Feuille1-Catégories'!$B$6/W$6),W$5),0),IF(MOD($A57-1-W$10,'Feuille1-Catégories'!$F$5+1)=0,W$3,""))),"")</f>
        <v/>
      </c>
      <c r="X57" s="7" t="str">
        <f ca="1">IF(AND($A57&lt;&gt;"",X$9&lt;&gt;""),IF(HLOOKUP(X$9,'Feuille1-Catégories'!$C$1:$G$2,2,FALSE)="OUI",X$3,IF(HLOOKUP(X$9,'Feuille1-Catégories'!$C$1:$G$3,3,FALSE)="OUI",OFFSET(X$3,MOD(QUOTIENT(ROW()-ROW($A$20),'Feuille1-Catégories'!$B$6/X$6),X$5),0),IF(MOD($A57-1-X$10,'Feuille1-Catégories'!$F$5+1)=0,X$3,""))),"")</f>
        <v/>
      </c>
      <c r="Y57" s="7" t="str">
        <f ca="1">IF(AND($A57&lt;&gt;"",Y$9&lt;&gt;""),IF(HLOOKUP(Y$9,'Feuille1-Catégories'!$C$1:$G$2,2,FALSE)="OUI",Y$3,IF(HLOOKUP(Y$9,'Feuille1-Catégories'!$C$1:$G$3,3,FALSE)="OUI",OFFSET(Y$3,MOD(QUOTIENT(ROW()-ROW($A$20),'Feuille1-Catégories'!$B$6/Y$6),Y$5),0),IF(MOD($A57-1-Y$10,'Feuille1-Catégories'!$F$5+1)=0,Y$3,""))),"")</f>
        <v/>
      </c>
      <c r="Z57" s="7" t="str">
        <f ca="1">IF(AND($A57&lt;&gt;"",Z$9&lt;&gt;""),IF(HLOOKUP(Z$9,'Feuille1-Catégories'!$C$1:$G$2,2,FALSE)="OUI",Z$3,IF(HLOOKUP(Z$9,'Feuille1-Catégories'!$C$1:$G$3,3,FALSE)="OUI",OFFSET(Z$3,MOD(QUOTIENT(ROW()-ROW($A$20),'Feuille1-Catégories'!$B$6/Z$6),Z$5),0),"")),"")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8" spans="1:26" ht="17" x14ac:dyDescent="0.2">
      <c r="A58" s="21">
        <f>IF(ROW()-ROW($A$19)&gt;'Feuille1-Catégories'!$B$6,"",ROW()-ROW($A$19))</f>
        <v>39</v>
      </c>
      <c r="B58" s="33">
        <f t="shared" ca="1" si="1"/>
        <v>3.9612122367292484</v>
      </c>
      <c r="C58" s="10">
        <f t="shared" ca="1" si="2"/>
        <v>6214.4</v>
      </c>
      <c r="D58" s="10">
        <f ca="1">IF('Feuille3-Coût de production'!D58&lt;&gt;"",'Feuille3-Coût de production'!D58,"")</f>
        <v>2098.6</v>
      </c>
      <c r="E58" s="10">
        <f t="shared" ca="1" si="3"/>
        <v>8313</v>
      </c>
      <c r="F58" s="7">
        <f ca="1">IF(AND($A58&lt;&gt;"",F$9&lt;&gt;""),IF(HLOOKUP(F$9,'Feuille1-Catégories'!$C$1:$G$2,2,FALSE)="OUI",F$3,IF(HLOOKUP(F$9,'Feuille1-Catégories'!$C$1:$G$3,3,FALSE)="OUI",OFFSET(F$3,MOD(QUOTIENT(ROW()-ROW($A$20),'Feuille1-Catégories'!$B$6/F$6),F$5),0),IF(MOD($A58-1-F$10,'Feuille1-Catégories'!$F$5+1)=0,F$3,""))),"")</f>
        <v>1</v>
      </c>
      <c r="G58" s="7">
        <f ca="1">IF(AND($A58&lt;&gt;"",G$9&lt;&gt;""),IF(HLOOKUP(G$9,'Feuille1-Catégories'!$C$1:$G$2,2,FALSE)="OUI",G$3,IF(HLOOKUP(G$9,'Feuille1-Catégories'!$C$1:$G$3,3,FALSE)="OUI",OFFSET(G$3,MOD(QUOTIENT(ROW()-ROW($A$20),'Feuille1-Catégories'!$B$6/G$6),G$5),0),IF(MOD($A58-1-G$10,'Feuille1-Catégories'!$F$5+1)=0,G$3,""))),"")</f>
        <v>10</v>
      </c>
      <c r="H58" s="7" t="str">
        <f ca="1">IF(AND($A58&lt;&gt;"",H$9&lt;&gt;""),IF(HLOOKUP(H$9,'Feuille1-Catégories'!$C$1:$G$2,2,FALSE)="OUI",H$3,IF(HLOOKUP(H$9,'Feuille1-Catégories'!$C$1:$G$3,3,FALSE)="OUI",OFFSET(H$3,MOD(QUOTIENT(ROW()-ROW($A$20),'Feuille1-Catégories'!$B$6/H$6),H$5),0),IF(MOD($A58-1-H$10,'Feuille1-Catégories'!$F$5+1)=0,H$3,""))),"")</f>
        <v/>
      </c>
      <c r="I58" s="7">
        <f ca="1">IF(AND($A58&lt;&gt;"",I$9&lt;&gt;""),IF(HLOOKUP(I$9,'Feuille1-Catégories'!$C$1:$G$2,2,FALSE)="OUI",I$3,IF(HLOOKUP(I$9,'Feuille1-Catégories'!$C$1:$G$3,3,FALSE)="OUI",OFFSET(I$3,MOD(QUOTIENT(ROW()-ROW($A$20),'Feuille1-Catégories'!$B$6/I$6),I$5),0),IF(MOD($A58-1-I$10,'Feuille1-Catégories'!$F$5+1)=0,I$3,""))),"")</f>
        <v>1000</v>
      </c>
      <c r="J58" s="7">
        <f ca="1">IF(AND($A58&lt;&gt;"",J$9&lt;&gt;""),IF(HLOOKUP(J$9,'Feuille1-Catégories'!$C$1:$G$2,2,FALSE)="OUI",J$3,IF(HLOOKUP(J$9,'Feuille1-Catégories'!$C$1:$G$3,3,FALSE)="OUI",OFFSET(J$3,MOD(QUOTIENT(ROW()-ROW($A$20),'Feuille1-Catégories'!$B$6/J$6),J$5),0),IF(MOD($A58-1-J$10,'Feuille1-Catégories'!$F$5+1)=0,J$3,""))),"")</f>
        <v>2</v>
      </c>
      <c r="K58" s="7">
        <f ca="1">IF(AND($A58&lt;&gt;"",K$9&lt;&gt;""),IF(HLOOKUP(K$9,'Feuille1-Catégories'!$C$1:$G$2,2,FALSE)="OUI",K$3,IF(HLOOKUP(K$9,'Feuille1-Catégories'!$C$1:$G$3,3,FALSE)="OUI",OFFSET(K$3,MOD(QUOTIENT(ROW()-ROW($A$20),'Feuille1-Catégories'!$B$6/K$6),K$5),0),IF(MOD($A58-1-K$10,'Feuille1-Catégories'!$F$5+1)=0,K$3,""))),"")</f>
        <v>20</v>
      </c>
      <c r="L58" s="7">
        <f ca="1">IF(AND($A58&lt;&gt;"",L$9&lt;&gt;""),IF(HLOOKUP(L$9,'Feuille1-Catégories'!$C$1:$G$2,2,FALSE)="OUI",L$3,IF(HLOOKUP(L$9,'Feuille1-Catégories'!$C$1:$G$3,3,FALSE)="OUI",OFFSET(L$3,MOD(QUOTIENT(ROW()-ROW($A$20),'Feuille1-Catégories'!$B$6/L$6),L$5),0),IF(MOD($A58-1-L$10,'Feuille1-Catégories'!$F$5+1)=0,L$3,""))),"")</f>
        <v>200</v>
      </c>
      <c r="M58" s="7">
        <f ca="1">IF(AND($A58&lt;&gt;"",M$9&lt;&gt;""),IF(HLOOKUP(M$9,'Feuille1-Catégories'!$C$1:$G$2,2,FALSE)="OUI",M$3,IF(HLOOKUP(M$9,'Feuille1-Catégories'!$C$1:$G$3,3,FALSE)="OUI",OFFSET(M$3,MOD(QUOTIENT(ROW()-ROW($A$20),'Feuille1-Catégories'!$B$6/M$6),M$5),0),IF(MOD($A58-1-M$10,'Feuille1-Catégories'!$F$5+1)=0,M$3,""))),"")</f>
        <v>2000</v>
      </c>
      <c r="N58" s="7" t="str">
        <f ca="1">IF(AND($A58&lt;&gt;"",N$9&lt;&gt;""),IF(HLOOKUP(N$9,'Feuille1-Catégories'!$C$1:$G$2,2,FALSE)="OUI",N$3,IF(HLOOKUP(N$9,'Feuille1-Catégories'!$C$1:$G$3,3,FALSE)="OUI",OFFSET(N$3,MOD(QUOTIENT(ROW()-ROW($A$20),'Feuille1-Catégories'!$B$6/N$6),N$5),0),IF(MOD($A58-1-N$10,'Feuille1-Catégories'!$F$5+1)=0,N$3,""))),"")</f>
        <v xml:space="preserve"> </v>
      </c>
      <c r="O58" s="7">
        <f ca="1">IF(AND($A58&lt;&gt;"",O$9&lt;&gt;""),IF(HLOOKUP(O$9,'Feuille1-Catégories'!$C$1:$G$2,2,FALSE)="OUI",O$3,IF(HLOOKUP(O$9,'Feuille1-Catégories'!$C$1:$G$3,3,FALSE)="OUI",OFFSET(O$3,MOD(QUOTIENT(ROW()-ROW($A$20),'Feuille1-Catégories'!$B$6/O$6),O$5),0),IF(MOD($A58-1-O$10,'Feuille1-Catégories'!$F$5+1)=0,O$3,""))),"")</f>
        <v>30</v>
      </c>
      <c r="P58" s="7">
        <f ca="1">IF(AND($A58&lt;&gt;"",P$9&lt;&gt;""),IF(HLOOKUP(P$9,'Feuille1-Catégories'!$C$1:$G$2,2,FALSE)="OUI",P$3,IF(HLOOKUP(P$9,'Feuille1-Catégories'!$C$1:$G$3,3,FALSE)="OUI",OFFSET(P$3,MOD(QUOTIENT(ROW()-ROW($A$20),'Feuille1-Catégories'!$B$6/P$6),P$5),0),IF(MOD($A58-1-P$10,'Feuille1-Catégories'!$F$5+1)=0,P$3,""))),"")</f>
        <v>0</v>
      </c>
      <c r="Q58" s="7" t="str">
        <f ca="1">IF(AND($A58&lt;&gt;"",Q$9&lt;&gt;""),IF(HLOOKUP(Q$9,'Feuille1-Catégories'!$C$1:$G$2,2,FALSE)="OUI",Q$3,IF(HLOOKUP(Q$9,'Feuille1-Catégories'!$C$1:$G$3,3,FALSE)="OUI",OFFSET(Q$3,MOD(QUOTIENT(ROW()-ROW($A$20),'Feuille1-Catégories'!$B$6/Q$6),Q$5),0),IF(MOD($A58-1-Q$10,'Feuille1-Catégories'!$F$5+1)=0,Q$3,""))),"")</f>
        <v/>
      </c>
      <c r="R58" s="7">
        <f ca="1">IF(AND($A58&lt;&gt;"",R$9&lt;&gt;""),IF(HLOOKUP(R$9,'Feuille1-Catégories'!$C$1:$G$2,2,FALSE)="OUI",R$3,IF(HLOOKUP(R$9,'Feuille1-Catégories'!$C$1:$G$3,3,FALSE)="OUI",OFFSET(R$3,MOD(QUOTIENT(ROW()-ROW($A$20),'Feuille1-Catégories'!$B$6/R$6),R$5),0),IF(MOD($A58-1-R$10,'Feuille1-Catégories'!$F$5+1)=0,R$3,""))),"")</f>
        <v>0</v>
      </c>
      <c r="S58" s="7">
        <f ca="1">IF(AND($A58&lt;&gt;"",S$9&lt;&gt;""),IF(HLOOKUP(S$9,'Feuille1-Catégories'!$C$1:$G$2,2,FALSE)="OUI",S$3,IF(HLOOKUP(S$9,'Feuille1-Catégories'!$C$1:$G$3,3,FALSE)="OUI",OFFSET(S$3,MOD(QUOTIENT(ROW()-ROW($A$20),'Feuille1-Catégories'!$B$6/S$6),S$5),0),IF(MOD($A58-1-S$10,'Feuille1-Catégories'!$F$5+1)=0,S$3,""))),"")</f>
        <v>50</v>
      </c>
      <c r="T58" s="7" t="str">
        <f ca="1">IF(AND($A58&lt;&gt;"",T$9&lt;&gt;""),IF(HLOOKUP(T$9,'Feuille1-Catégories'!$C$1:$G$2,2,FALSE)="OUI",T$3,IF(HLOOKUP(T$9,'Feuille1-Catégories'!$C$1:$G$3,3,FALSE)="OUI",OFFSET(T$3,MOD(QUOTIENT(ROW()-ROW($A$20),'Feuille1-Catégories'!$B$6/T$6),T$5),0),IF(MOD($A58-1-T$10,'Feuille1-Catégories'!$F$5+1)=0,T$3,""))),"")</f>
        <v/>
      </c>
      <c r="U58" s="7">
        <f ca="1">IF(AND($A58&lt;&gt;"",U$9&lt;&gt;""),IF(HLOOKUP(U$9,'Feuille1-Catégories'!$C$1:$G$2,2,FALSE)="OUI",U$3,IF(HLOOKUP(U$9,'Feuille1-Catégories'!$C$1:$G$3,3,FALSE)="OUI",OFFSET(U$3,MOD(QUOTIENT(ROW()-ROW($A$20),'Feuille1-Catégories'!$B$6/U$6),U$5),0),IF(MOD($A58-1-U$10,'Feuille1-Catégories'!$F$5+1)=0,U$3,""))),"")</f>
        <v>5000</v>
      </c>
      <c r="V58" s="7" t="str">
        <f ca="1">IF(AND($A58&lt;&gt;"",V$9&lt;&gt;""),IF(HLOOKUP(V$9,'Feuille1-Catégories'!$C$1:$G$2,2,FALSE)="OUI",V$3,IF(HLOOKUP(V$9,'Feuille1-Catégories'!$C$1:$G$3,3,FALSE)="OUI",OFFSET(V$3,MOD(QUOTIENT(ROW()-ROW($A$20),'Feuille1-Catégories'!$B$6/V$6),V$5),0),IF(MOD($A58-1-V$10,'Feuille1-Catégories'!$F$5+1)=0,V$3,""))),"")</f>
        <v/>
      </c>
      <c r="W58" s="7" t="str">
        <f ca="1">IF(AND($A58&lt;&gt;"",W$9&lt;&gt;""),IF(HLOOKUP(W$9,'Feuille1-Catégories'!$C$1:$G$2,2,FALSE)="OUI",W$3,IF(HLOOKUP(W$9,'Feuille1-Catégories'!$C$1:$G$3,3,FALSE)="OUI",OFFSET(W$3,MOD(QUOTIENT(ROW()-ROW($A$20),'Feuille1-Catégories'!$B$6/W$6),W$5),0),IF(MOD($A58-1-W$10,'Feuille1-Catégories'!$F$5+1)=0,W$3,""))),"")</f>
        <v/>
      </c>
      <c r="X58" s="7" t="str">
        <f ca="1">IF(AND($A58&lt;&gt;"",X$9&lt;&gt;""),IF(HLOOKUP(X$9,'Feuille1-Catégories'!$C$1:$G$2,2,FALSE)="OUI",X$3,IF(HLOOKUP(X$9,'Feuille1-Catégories'!$C$1:$G$3,3,FALSE)="OUI",OFFSET(X$3,MOD(QUOTIENT(ROW()-ROW($A$20),'Feuille1-Catégories'!$B$6/X$6),X$5),0),IF(MOD($A58-1-X$10,'Feuille1-Catégories'!$F$5+1)=0,X$3,""))),"")</f>
        <v/>
      </c>
      <c r="Y58" s="7" t="str">
        <f ca="1">IF(AND($A58&lt;&gt;"",Y$9&lt;&gt;""),IF(HLOOKUP(Y$9,'Feuille1-Catégories'!$C$1:$G$2,2,FALSE)="OUI",Y$3,IF(HLOOKUP(Y$9,'Feuille1-Catégories'!$C$1:$G$3,3,FALSE)="OUI",OFFSET(Y$3,MOD(QUOTIENT(ROW()-ROW($A$20),'Feuille1-Catégories'!$B$6/Y$6),Y$5),0),IF(MOD($A58-1-Y$10,'Feuille1-Catégories'!$F$5+1)=0,Y$3,""))),"")</f>
        <v/>
      </c>
      <c r="Z58" s="7" t="str">
        <f ca="1">IF(AND($A58&lt;&gt;"",Z$9&lt;&gt;""),IF(HLOOKUP(Z$9,'Feuille1-Catégories'!$C$1:$G$2,2,FALSE)="OUI",Z$3,IF(HLOOKUP(Z$9,'Feuille1-Catégories'!$C$1:$G$3,3,FALSE)="OUI",OFFSET(Z$3,MOD(QUOTIENT(ROW()-ROW($A$20),'Feuille1-Catégories'!$B$6/Z$6),Z$5),0),"")),"")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9" spans="1:26" ht="17" x14ac:dyDescent="0.2">
      <c r="A59" s="21">
        <f>IF(ROW()-ROW($A$19)&gt;'Feuille1-Catégories'!$B$6,"",ROW()-ROW($A$19))</f>
        <v>40</v>
      </c>
      <c r="B59" s="33">
        <f t="shared" ca="1" si="1"/>
        <v>4.3625898168894386</v>
      </c>
      <c r="C59" s="10">
        <f t="shared" ca="1" si="2"/>
        <v>8704.4</v>
      </c>
      <c r="D59" s="10">
        <f ca="1">IF('Feuille3-Coût de production'!D59&lt;&gt;"",'Feuille3-Coût de production'!D59,"")</f>
        <v>2588.6</v>
      </c>
      <c r="E59" s="10">
        <f t="shared" ca="1" si="3"/>
        <v>11293</v>
      </c>
      <c r="F59" s="7">
        <f ca="1">IF(AND($A59&lt;&gt;"",F$9&lt;&gt;""),IF(HLOOKUP(F$9,'Feuille1-Catégories'!$C$1:$G$2,2,FALSE)="OUI",F$3,IF(HLOOKUP(F$9,'Feuille1-Catégories'!$C$1:$G$3,3,FALSE)="OUI",OFFSET(F$3,MOD(QUOTIENT(ROW()-ROW($A$20),'Feuille1-Catégories'!$B$6/F$6),F$5),0),IF(MOD($A59-1-F$10,'Feuille1-Catégories'!$F$5+1)=0,F$3,""))),"")</f>
        <v>1</v>
      </c>
      <c r="G59" s="7">
        <f ca="1">IF(AND($A59&lt;&gt;"",G$9&lt;&gt;""),IF(HLOOKUP(G$9,'Feuille1-Catégories'!$C$1:$G$2,2,FALSE)="OUI",G$3,IF(HLOOKUP(G$9,'Feuille1-Catégories'!$C$1:$G$3,3,FALSE)="OUI",OFFSET(G$3,MOD(QUOTIENT(ROW()-ROW($A$20),'Feuille1-Catégories'!$B$6/G$6),G$5),0),IF(MOD($A59-1-G$10,'Feuille1-Catégories'!$F$5+1)=0,G$3,""))),"")</f>
        <v>10</v>
      </c>
      <c r="H59" s="7" t="str">
        <f ca="1">IF(AND($A59&lt;&gt;"",H$9&lt;&gt;""),IF(HLOOKUP(H$9,'Feuille1-Catégories'!$C$1:$G$2,2,FALSE)="OUI",H$3,IF(HLOOKUP(H$9,'Feuille1-Catégories'!$C$1:$G$3,3,FALSE)="OUI",OFFSET(H$3,MOD(QUOTIENT(ROW()-ROW($A$20),'Feuille1-Catégories'!$B$6/H$6),H$5),0),IF(MOD($A59-1-H$10,'Feuille1-Catégories'!$F$5+1)=0,H$3,""))),"")</f>
        <v/>
      </c>
      <c r="I59" s="7">
        <f ca="1">IF(AND($A59&lt;&gt;"",I$9&lt;&gt;""),IF(HLOOKUP(I$9,'Feuille1-Catégories'!$C$1:$G$2,2,FALSE)="OUI",I$3,IF(HLOOKUP(I$9,'Feuille1-Catégories'!$C$1:$G$3,3,FALSE)="OUI",OFFSET(I$3,MOD(QUOTIENT(ROW()-ROW($A$20),'Feuille1-Catégories'!$B$6/I$6),I$5),0),IF(MOD($A59-1-I$10,'Feuille1-Catégories'!$F$5+1)=0,I$3,""))),"")</f>
        <v>1000</v>
      </c>
      <c r="J59" s="7">
        <f ca="1">IF(AND($A59&lt;&gt;"",J$9&lt;&gt;""),IF(HLOOKUP(J$9,'Feuille1-Catégories'!$C$1:$G$2,2,FALSE)="OUI",J$3,IF(HLOOKUP(J$9,'Feuille1-Catégories'!$C$1:$G$3,3,FALSE)="OUI",OFFSET(J$3,MOD(QUOTIENT(ROW()-ROW($A$20),'Feuille1-Catégories'!$B$6/J$6),J$5),0),IF(MOD($A59-1-J$10,'Feuille1-Catégories'!$F$5+1)=0,J$3,""))),"")</f>
        <v>2</v>
      </c>
      <c r="K59" s="7" t="str">
        <f ca="1">IF(AND($A59&lt;&gt;"",K$9&lt;&gt;""),IF(HLOOKUP(K$9,'Feuille1-Catégories'!$C$1:$G$2,2,FALSE)="OUI",K$3,IF(HLOOKUP(K$9,'Feuille1-Catégories'!$C$1:$G$3,3,FALSE)="OUI",OFFSET(K$3,MOD(QUOTIENT(ROW()-ROW($A$20),'Feuille1-Catégories'!$B$6/K$6),K$5),0),IF(MOD($A59-1-K$10,'Feuille1-Catégories'!$F$5+1)=0,K$3,""))),"")</f>
        <v/>
      </c>
      <c r="L59" s="7">
        <f ca="1">IF(AND($A59&lt;&gt;"",L$9&lt;&gt;""),IF(HLOOKUP(L$9,'Feuille1-Catégories'!$C$1:$G$2,2,FALSE)="OUI",L$3,IF(HLOOKUP(L$9,'Feuille1-Catégories'!$C$1:$G$3,3,FALSE)="OUI",OFFSET(L$3,MOD(QUOTIENT(ROW()-ROW($A$20),'Feuille1-Catégories'!$B$6/L$6),L$5),0),IF(MOD($A59-1-L$10,'Feuille1-Catégories'!$F$5+1)=0,L$3,""))),"")</f>
        <v>200</v>
      </c>
      <c r="M59" s="7">
        <f ca="1">IF(AND($A59&lt;&gt;"",M$9&lt;&gt;""),IF(HLOOKUP(M$9,'Feuille1-Catégories'!$C$1:$G$2,2,FALSE)="OUI",M$3,IF(HLOOKUP(M$9,'Feuille1-Catégories'!$C$1:$G$3,3,FALSE)="OUI",OFFSET(M$3,MOD(QUOTIENT(ROW()-ROW($A$20),'Feuille1-Catégories'!$B$6/M$6),M$5),0),IF(MOD($A59-1-M$10,'Feuille1-Catégories'!$F$5+1)=0,M$3,""))),"")</f>
        <v>2000</v>
      </c>
      <c r="N59" s="7" t="str">
        <f ca="1">IF(AND($A59&lt;&gt;"",N$9&lt;&gt;""),IF(HLOOKUP(N$9,'Feuille1-Catégories'!$C$1:$G$2,2,FALSE)="OUI",N$3,IF(HLOOKUP(N$9,'Feuille1-Catégories'!$C$1:$G$3,3,FALSE)="OUI",OFFSET(N$3,MOD(QUOTIENT(ROW()-ROW($A$20),'Feuille1-Catégories'!$B$6/N$6),N$5),0),IF(MOD($A59-1-N$10,'Feuille1-Catégories'!$F$5+1)=0,N$3,""))),"")</f>
        <v xml:space="preserve"> </v>
      </c>
      <c r="O59" s="7">
        <f ca="1">IF(AND($A59&lt;&gt;"",O$9&lt;&gt;""),IF(HLOOKUP(O$9,'Feuille1-Catégories'!$C$1:$G$2,2,FALSE)="OUI",O$3,IF(HLOOKUP(O$9,'Feuille1-Catégories'!$C$1:$G$3,3,FALSE)="OUI",OFFSET(O$3,MOD(QUOTIENT(ROW()-ROW($A$20),'Feuille1-Catégories'!$B$6/O$6),O$5),0),IF(MOD($A59-1-O$10,'Feuille1-Catégories'!$F$5+1)=0,O$3,""))),"")</f>
        <v>30</v>
      </c>
      <c r="P59" s="7">
        <f ca="1">IF(AND($A59&lt;&gt;"",P$9&lt;&gt;""),IF(HLOOKUP(P$9,'Feuille1-Catégories'!$C$1:$G$2,2,FALSE)="OUI",P$3,IF(HLOOKUP(P$9,'Feuille1-Catégories'!$C$1:$G$3,3,FALSE)="OUI",OFFSET(P$3,MOD(QUOTIENT(ROW()-ROW($A$20),'Feuille1-Catégories'!$B$6/P$6),P$5),0),IF(MOD($A59-1-P$10,'Feuille1-Catégories'!$F$5+1)=0,P$3,""))),"")</f>
        <v>0</v>
      </c>
      <c r="Q59" s="7">
        <f ca="1">IF(AND($A59&lt;&gt;"",Q$9&lt;&gt;""),IF(HLOOKUP(Q$9,'Feuille1-Catégories'!$C$1:$G$2,2,FALSE)="OUI",Q$3,IF(HLOOKUP(Q$9,'Feuille1-Catégories'!$C$1:$G$3,3,FALSE)="OUI",OFFSET(Q$3,MOD(QUOTIENT(ROW()-ROW($A$20),'Feuille1-Catégories'!$B$6/Q$6),Q$5),0),IF(MOD($A59-1-Q$10,'Feuille1-Catégories'!$F$5+1)=0,Q$3,""))),"")</f>
        <v>3000</v>
      </c>
      <c r="R59" s="7">
        <f ca="1">IF(AND($A59&lt;&gt;"",R$9&lt;&gt;""),IF(HLOOKUP(R$9,'Feuille1-Catégories'!$C$1:$G$2,2,FALSE)="OUI",R$3,IF(HLOOKUP(R$9,'Feuille1-Catégories'!$C$1:$G$3,3,FALSE)="OUI",OFFSET(R$3,MOD(QUOTIENT(ROW()-ROW($A$20),'Feuille1-Catégories'!$B$6/R$6),R$5),0),IF(MOD($A59-1-R$10,'Feuille1-Catégories'!$F$5+1)=0,R$3,""))),"")</f>
        <v>0</v>
      </c>
      <c r="S59" s="7">
        <f ca="1">IF(AND($A59&lt;&gt;"",S$9&lt;&gt;""),IF(HLOOKUP(S$9,'Feuille1-Catégories'!$C$1:$G$2,2,FALSE)="OUI",S$3,IF(HLOOKUP(S$9,'Feuille1-Catégories'!$C$1:$G$3,3,FALSE)="OUI",OFFSET(S$3,MOD(QUOTIENT(ROW()-ROW($A$20),'Feuille1-Catégories'!$B$6/S$6),S$5),0),IF(MOD($A59-1-S$10,'Feuille1-Catégories'!$F$5+1)=0,S$3,""))),"")</f>
        <v>50</v>
      </c>
      <c r="T59" s="7" t="str">
        <f ca="1">IF(AND($A59&lt;&gt;"",T$9&lt;&gt;""),IF(HLOOKUP(T$9,'Feuille1-Catégories'!$C$1:$G$2,2,FALSE)="OUI",T$3,IF(HLOOKUP(T$9,'Feuille1-Catégories'!$C$1:$G$3,3,FALSE)="OUI",OFFSET(T$3,MOD(QUOTIENT(ROW()-ROW($A$20),'Feuille1-Catégories'!$B$6/T$6),T$5),0),IF(MOD($A59-1-T$10,'Feuille1-Catégories'!$F$5+1)=0,T$3,""))),"")</f>
        <v/>
      </c>
      <c r="U59" s="7">
        <f ca="1">IF(AND($A59&lt;&gt;"",U$9&lt;&gt;""),IF(HLOOKUP(U$9,'Feuille1-Catégories'!$C$1:$G$2,2,FALSE)="OUI",U$3,IF(HLOOKUP(U$9,'Feuille1-Catégories'!$C$1:$G$3,3,FALSE)="OUI",OFFSET(U$3,MOD(QUOTIENT(ROW()-ROW($A$20),'Feuille1-Catégories'!$B$6/U$6),U$5),0),IF(MOD($A59-1-U$10,'Feuille1-Catégories'!$F$5+1)=0,U$3,""))),"")</f>
        <v>5000</v>
      </c>
      <c r="V59" s="7" t="str">
        <f ca="1">IF(AND($A59&lt;&gt;"",V$9&lt;&gt;""),IF(HLOOKUP(V$9,'Feuille1-Catégories'!$C$1:$G$2,2,FALSE)="OUI",V$3,IF(HLOOKUP(V$9,'Feuille1-Catégories'!$C$1:$G$3,3,FALSE)="OUI",OFFSET(V$3,MOD(QUOTIENT(ROW()-ROW($A$20),'Feuille1-Catégories'!$B$6/V$6),V$5),0),IF(MOD($A59-1-V$10,'Feuille1-Catégories'!$F$5+1)=0,V$3,""))),"")</f>
        <v/>
      </c>
      <c r="W59" s="7" t="str">
        <f ca="1">IF(AND($A59&lt;&gt;"",W$9&lt;&gt;""),IF(HLOOKUP(W$9,'Feuille1-Catégories'!$C$1:$G$2,2,FALSE)="OUI",W$3,IF(HLOOKUP(W$9,'Feuille1-Catégories'!$C$1:$G$3,3,FALSE)="OUI",OFFSET(W$3,MOD(QUOTIENT(ROW()-ROW($A$20),'Feuille1-Catégories'!$B$6/W$6),W$5),0),IF(MOD($A59-1-W$10,'Feuille1-Catégories'!$F$5+1)=0,W$3,""))),"")</f>
        <v/>
      </c>
      <c r="X59" s="7" t="str">
        <f ca="1">IF(AND($A59&lt;&gt;"",X$9&lt;&gt;""),IF(HLOOKUP(X$9,'Feuille1-Catégories'!$C$1:$G$2,2,FALSE)="OUI",X$3,IF(HLOOKUP(X$9,'Feuille1-Catégories'!$C$1:$G$3,3,FALSE)="OUI",OFFSET(X$3,MOD(QUOTIENT(ROW()-ROW($A$20),'Feuille1-Catégories'!$B$6/X$6),X$5),0),IF(MOD($A59-1-X$10,'Feuille1-Catégories'!$F$5+1)=0,X$3,""))),"")</f>
        <v/>
      </c>
      <c r="Y59" s="7" t="str">
        <f ca="1">IF(AND($A59&lt;&gt;"",Y$9&lt;&gt;""),IF(HLOOKUP(Y$9,'Feuille1-Catégories'!$C$1:$G$2,2,FALSE)="OUI",Y$3,IF(HLOOKUP(Y$9,'Feuille1-Catégories'!$C$1:$G$3,3,FALSE)="OUI",OFFSET(Y$3,MOD(QUOTIENT(ROW()-ROW($A$20),'Feuille1-Catégories'!$B$6/Y$6),Y$5),0),IF(MOD($A59-1-Y$10,'Feuille1-Catégories'!$F$5+1)=0,Y$3,""))),"")</f>
        <v/>
      </c>
      <c r="Z59" s="7" t="str">
        <f ca="1">IF(AND($A59&lt;&gt;"",Z$9&lt;&gt;""),IF(HLOOKUP(Z$9,'Feuille1-Catégories'!$C$1:$G$2,2,FALSE)="OUI",Z$3,IF(HLOOKUP(Z$9,'Feuille1-Catégories'!$C$1:$G$3,3,FALSE)="OUI",OFFSET(Z$3,MOD(QUOTIENT(ROW()-ROW($A$20),'Feuille1-Catégories'!$B$6/Z$6),Z$5),0),"")),"")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0" spans="1:26" ht="17" x14ac:dyDescent="0.2">
      <c r="A60" s="21">
        <f>IF(ROW()-ROW($A$19)&gt;'Feuille1-Catégories'!$B$6,"",ROW()-ROW($A$19))</f>
        <v>41</v>
      </c>
      <c r="B60" s="33">
        <f t="shared" ca="1" si="1"/>
        <v>11.332588573252472</v>
      </c>
      <c r="C60" s="10">
        <f t="shared" ca="1" si="2"/>
        <v>6474.4</v>
      </c>
      <c r="D60" s="10">
        <f ca="1">IF('Feuille3-Coût de production'!D60&lt;&gt;"",'Feuille3-Coût de production'!D60,"")</f>
        <v>626.6</v>
      </c>
      <c r="E60" s="10">
        <f t="shared" ca="1" si="3"/>
        <v>7101</v>
      </c>
      <c r="F60" s="7">
        <f ca="1">IF(AND($A60&lt;&gt;"",F$9&lt;&gt;""),IF(HLOOKUP(F$9,'Feuille1-Catégories'!$C$1:$G$2,2,FALSE)="OUI",F$3,IF(HLOOKUP(F$9,'Feuille1-Catégories'!$C$1:$G$3,3,FALSE)="OUI",OFFSET(F$3,MOD(QUOTIENT(ROW()-ROW($A$20),'Feuille1-Catégories'!$B$6/F$6),F$5),0),IF(MOD($A60-1-F$10,'Feuille1-Catégories'!$F$5+1)=0,F$3,""))),"")</f>
        <v>1</v>
      </c>
      <c r="G60" s="7">
        <f ca="1">IF(AND($A60&lt;&gt;"",G$9&lt;&gt;""),IF(HLOOKUP(G$9,'Feuille1-Catégories'!$C$1:$G$2,2,FALSE)="OUI",G$3,IF(HLOOKUP(G$9,'Feuille1-Catégories'!$C$1:$G$3,3,FALSE)="OUI",OFFSET(G$3,MOD(QUOTIENT(ROW()-ROW($A$20),'Feuille1-Catégories'!$B$6/G$6),G$5),0),IF(MOD($A60-1-G$10,'Feuille1-Catégories'!$F$5+1)=0,G$3,""))),"")</f>
        <v>10</v>
      </c>
      <c r="H60" s="7" t="str">
        <f ca="1">IF(AND($A60&lt;&gt;"",H$9&lt;&gt;""),IF(HLOOKUP(H$9,'Feuille1-Catégories'!$C$1:$G$2,2,FALSE)="OUI",H$3,IF(HLOOKUP(H$9,'Feuille1-Catégories'!$C$1:$G$3,3,FALSE)="OUI",OFFSET(H$3,MOD(QUOTIENT(ROW()-ROW($A$20),'Feuille1-Catégories'!$B$6/H$6),H$5),0),IF(MOD($A60-1-H$10,'Feuille1-Catégories'!$F$5+1)=0,H$3,""))),"")</f>
        <v/>
      </c>
      <c r="I60" s="7">
        <f ca="1">IF(AND($A60&lt;&gt;"",I$9&lt;&gt;""),IF(HLOOKUP(I$9,'Feuille1-Catégories'!$C$1:$G$2,2,FALSE)="OUI",I$3,IF(HLOOKUP(I$9,'Feuille1-Catégories'!$C$1:$G$3,3,FALSE)="OUI",OFFSET(I$3,MOD(QUOTIENT(ROW()-ROW($A$20),'Feuille1-Catégories'!$B$6/I$6),I$5),0),IF(MOD($A60-1-I$10,'Feuille1-Catégories'!$F$5+1)=0,I$3,""))),"")</f>
        <v>1000</v>
      </c>
      <c r="J60" s="7">
        <f ca="1">IF(AND($A60&lt;&gt;"",J$9&lt;&gt;""),IF(HLOOKUP(J$9,'Feuille1-Catégories'!$C$1:$G$2,2,FALSE)="OUI",J$3,IF(HLOOKUP(J$9,'Feuille1-Catégories'!$C$1:$G$3,3,FALSE)="OUI",OFFSET(J$3,MOD(QUOTIENT(ROW()-ROW($A$20),'Feuille1-Catégories'!$B$6/J$6),J$5),0),IF(MOD($A60-1-J$10,'Feuille1-Catégories'!$F$5+1)=0,J$3,""))),"")</f>
        <v>2</v>
      </c>
      <c r="K60" s="7" t="str">
        <f ca="1">IF(AND($A60&lt;&gt;"",K$9&lt;&gt;""),IF(HLOOKUP(K$9,'Feuille1-Catégories'!$C$1:$G$2,2,FALSE)="OUI",K$3,IF(HLOOKUP(K$9,'Feuille1-Catégories'!$C$1:$G$3,3,FALSE)="OUI",OFFSET(K$3,MOD(QUOTIENT(ROW()-ROW($A$20),'Feuille1-Catégories'!$B$6/K$6),K$5),0),IF(MOD($A60-1-K$10,'Feuille1-Catégories'!$F$5+1)=0,K$3,""))),"")</f>
        <v/>
      </c>
      <c r="L60" s="7">
        <f ca="1">IF(AND($A60&lt;&gt;"",L$9&lt;&gt;""),IF(HLOOKUP(L$9,'Feuille1-Catégories'!$C$1:$G$2,2,FALSE)="OUI",L$3,IF(HLOOKUP(L$9,'Feuille1-Catégories'!$C$1:$G$3,3,FALSE)="OUI",OFFSET(L$3,MOD(QUOTIENT(ROW()-ROW($A$20),'Feuille1-Catégories'!$B$6/L$6),L$5),0),IF(MOD($A60-1-L$10,'Feuille1-Catégories'!$F$5+1)=0,L$3,""))),"")</f>
        <v>200</v>
      </c>
      <c r="M60" s="7" t="str">
        <f ca="1">IF(AND($A60&lt;&gt;"",M$9&lt;&gt;""),IF(HLOOKUP(M$9,'Feuille1-Catégories'!$C$1:$G$2,2,FALSE)="OUI",M$3,IF(HLOOKUP(M$9,'Feuille1-Catégories'!$C$1:$G$3,3,FALSE)="OUI",OFFSET(M$3,MOD(QUOTIENT(ROW()-ROW($A$20),'Feuille1-Catégories'!$B$6/M$6),M$5),0),IF(MOD($A60-1-M$10,'Feuille1-Catégories'!$F$5+1)=0,M$3,""))),"")</f>
        <v xml:space="preserve"> </v>
      </c>
      <c r="N60" s="7">
        <f ca="1">IF(AND($A60&lt;&gt;"",N$9&lt;&gt;""),IF(HLOOKUP(N$9,'Feuille1-Catégories'!$C$1:$G$2,2,FALSE)="OUI",N$3,IF(HLOOKUP(N$9,'Feuille1-Catégories'!$C$1:$G$3,3,FALSE)="OUI",OFFSET(N$3,MOD(QUOTIENT(ROW()-ROW($A$20),'Feuille1-Catégories'!$B$6/N$6),N$5),0),IF(MOD($A60-1-N$10,'Feuille1-Catégories'!$F$5+1)=0,N$3,""))),"")</f>
        <v>3</v>
      </c>
      <c r="O60" s="7">
        <f ca="1">IF(AND($A60&lt;&gt;"",O$9&lt;&gt;""),IF(HLOOKUP(O$9,'Feuille1-Catégories'!$C$1:$G$2,2,FALSE)="OUI",O$3,IF(HLOOKUP(O$9,'Feuille1-Catégories'!$C$1:$G$3,3,FALSE)="OUI",OFFSET(O$3,MOD(QUOTIENT(ROW()-ROW($A$20),'Feuille1-Catégories'!$B$6/O$6),O$5),0),IF(MOD($A60-1-O$10,'Feuille1-Catégories'!$F$5+1)=0,O$3,""))),"")</f>
        <v>30</v>
      </c>
      <c r="P60" s="7">
        <f ca="1">IF(AND($A60&lt;&gt;"",P$9&lt;&gt;""),IF(HLOOKUP(P$9,'Feuille1-Catégories'!$C$1:$G$2,2,FALSE)="OUI",P$3,IF(HLOOKUP(P$9,'Feuille1-Catégories'!$C$1:$G$3,3,FALSE)="OUI",OFFSET(P$3,MOD(QUOTIENT(ROW()-ROW($A$20),'Feuille1-Catégories'!$B$6/P$6),P$5),0),IF(MOD($A60-1-P$10,'Feuille1-Catégories'!$F$5+1)=0,P$3,""))),"")</f>
        <v>300</v>
      </c>
      <c r="Q60" s="7" t="str">
        <f ca="1">IF(AND($A60&lt;&gt;"",Q$9&lt;&gt;""),IF(HLOOKUP(Q$9,'Feuille1-Catégories'!$C$1:$G$2,2,FALSE)="OUI",Q$3,IF(HLOOKUP(Q$9,'Feuille1-Catégories'!$C$1:$G$3,3,FALSE)="OUI",OFFSET(Q$3,MOD(QUOTIENT(ROW()-ROW($A$20),'Feuille1-Catégories'!$B$6/Q$6),Q$5),0),IF(MOD($A60-1-Q$10,'Feuille1-Catégories'!$F$5+1)=0,Q$3,""))),"")</f>
        <v/>
      </c>
      <c r="R60" s="7">
        <f ca="1">IF(AND($A60&lt;&gt;"",R$9&lt;&gt;""),IF(HLOOKUP(R$9,'Feuille1-Catégories'!$C$1:$G$2,2,FALSE)="OUI",R$3,IF(HLOOKUP(R$9,'Feuille1-Catégories'!$C$1:$G$3,3,FALSE)="OUI",OFFSET(R$3,MOD(QUOTIENT(ROW()-ROW($A$20),'Feuille1-Catégories'!$B$6/R$6),R$5),0),IF(MOD($A60-1-R$10,'Feuille1-Catégories'!$F$5+1)=0,R$3,""))),"")</f>
        <v>5</v>
      </c>
      <c r="S60" s="7">
        <f ca="1">IF(AND($A60&lt;&gt;"",S$9&lt;&gt;""),IF(HLOOKUP(S$9,'Feuille1-Catégories'!$C$1:$G$2,2,FALSE)="OUI",S$3,IF(HLOOKUP(S$9,'Feuille1-Catégories'!$C$1:$G$3,3,FALSE)="OUI",OFFSET(S$3,MOD(QUOTIENT(ROW()-ROW($A$20),'Feuille1-Catégories'!$B$6/S$6),S$5),0),IF(MOD($A60-1-S$10,'Feuille1-Catégories'!$F$5+1)=0,S$3,""))),"")</f>
        <v>50</v>
      </c>
      <c r="T60" s="7">
        <f ca="1">IF(AND($A60&lt;&gt;"",T$9&lt;&gt;""),IF(HLOOKUP(T$9,'Feuille1-Catégories'!$C$1:$G$2,2,FALSE)="OUI",T$3,IF(HLOOKUP(T$9,'Feuille1-Catégories'!$C$1:$G$3,3,FALSE)="OUI",OFFSET(T$3,MOD(QUOTIENT(ROW()-ROW($A$20),'Feuille1-Catégories'!$B$6/T$6),T$5),0),IF(MOD($A60-1-T$10,'Feuille1-Catégories'!$F$5+1)=0,T$3,""))),"")</f>
        <v>500</v>
      </c>
      <c r="U60" s="7">
        <f ca="1">IF(AND($A60&lt;&gt;"",U$9&lt;&gt;""),IF(HLOOKUP(U$9,'Feuille1-Catégories'!$C$1:$G$2,2,FALSE)="OUI",U$3,IF(HLOOKUP(U$9,'Feuille1-Catégories'!$C$1:$G$3,3,FALSE)="OUI",OFFSET(U$3,MOD(QUOTIENT(ROW()-ROW($A$20),'Feuille1-Catégories'!$B$6/U$6),U$5),0),IF(MOD($A60-1-U$10,'Feuille1-Catégories'!$F$5+1)=0,U$3,""))),"")</f>
        <v>5000</v>
      </c>
      <c r="V60" s="7" t="str">
        <f ca="1">IF(AND($A60&lt;&gt;"",V$9&lt;&gt;""),IF(HLOOKUP(V$9,'Feuille1-Catégories'!$C$1:$G$2,2,FALSE)="OUI",V$3,IF(HLOOKUP(V$9,'Feuille1-Catégories'!$C$1:$G$3,3,FALSE)="OUI",OFFSET(V$3,MOD(QUOTIENT(ROW()-ROW($A$20),'Feuille1-Catégories'!$B$6/V$6),V$5),0),IF(MOD($A60-1-V$10,'Feuille1-Catégories'!$F$5+1)=0,V$3,""))),"")</f>
        <v/>
      </c>
      <c r="W60" s="7" t="str">
        <f ca="1">IF(AND($A60&lt;&gt;"",W$9&lt;&gt;""),IF(HLOOKUP(W$9,'Feuille1-Catégories'!$C$1:$G$2,2,FALSE)="OUI",W$3,IF(HLOOKUP(W$9,'Feuille1-Catégories'!$C$1:$G$3,3,FALSE)="OUI",OFFSET(W$3,MOD(QUOTIENT(ROW()-ROW($A$20),'Feuille1-Catégories'!$B$6/W$6),W$5),0),IF(MOD($A60-1-W$10,'Feuille1-Catégories'!$F$5+1)=0,W$3,""))),"")</f>
        <v/>
      </c>
      <c r="X60" s="7" t="str">
        <f ca="1">IF(AND($A60&lt;&gt;"",X$9&lt;&gt;""),IF(HLOOKUP(X$9,'Feuille1-Catégories'!$C$1:$G$2,2,FALSE)="OUI",X$3,IF(HLOOKUP(X$9,'Feuille1-Catégories'!$C$1:$G$3,3,FALSE)="OUI",OFFSET(X$3,MOD(QUOTIENT(ROW()-ROW($A$20),'Feuille1-Catégories'!$B$6/X$6),X$5),0),IF(MOD($A60-1-X$10,'Feuille1-Catégories'!$F$5+1)=0,X$3,""))),"")</f>
        <v/>
      </c>
      <c r="Y60" s="7" t="str">
        <f ca="1">IF(AND($A60&lt;&gt;"",Y$9&lt;&gt;""),IF(HLOOKUP(Y$9,'Feuille1-Catégories'!$C$1:$G$2,2,FALSE)="OUI",Y$3,IF(HLOOKUP(Y$9,'Feuille1-Catégories'!$C$1:$G$3,3,FALSE)="OUI",OFFSET(Y$3,MOD(QUOTIENT(ROW()-ROW($A$20),'Feuille1-Catégories'!$B$6/Y$6),Y$5),0),IF(MOD($A60-1-Y$10,'Feuille1-Catégories'!$F$5+1)=0,Y$3,""))),"")</f>
        <v/>
      </c>
      <c r="Z60" s="7" t="str">
        <f ca="1">IF(AND($A60&lt;&gt;"",Z$9&lt;&gt;""),IF(HLOOKUP(Z$9,'Feuille1-Catégories'!$C$1:$G$2,2,FALSE)="OUI",Z$3,IF(HLOOKUP(Z$9,'Feuille1-Catégories'!$C$1:$G$3,3,FALSE)="OUI",OFFSET(Z$3,MOD(QUOTIENT(ROW()-ROW($A$20),'Feuille1-Catégories'!$B$6/Z$6),Z$5),0),"")),"")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1" spans="1:26" ht="17" x14ac:dyDescent="0.2">
      <c r="A61" s="21">
        <f>IF(ROW()-ROW($A$19)&gt;'Feuille1-Catégories'!$B$6,"",ROW()-ROW($A$19))</f>
        <v>42</v>
      </c>
      <c r="B61" s="33">
        <f t="shared" ca="1" si="1"/>
        <v>10.052505250525051</v>
      </c>
      <c r="C61" s="10">
        <f t="shared" ca="1" si="2"/>
        <v>6034.4</v>
      </c>
      <c r="D61" s="10">
        <f ca="1">IF('Feuille3-Coût de production'!D61&lt;&gt;"",'Feuille3-Coût de production'!D61,"")</f>
        <v>666.6</v>
      </c>
      <c r="E61" s="10">
        <f t="shared" ca="1" si="3"/>
        <v>6701</v>
      </c>
      <c r="F61" s="7">
        <f ca="1">IF(AND($A61&lt;&gt;"",F$9&lt;&gt;""),IF(HLOOKUP(F$9,'Feuille1-Catégories'!$C$1:$G$2,2,FALSE)="OUI",F$3,IF(HLOOKUP(F$9,'Feuille1-Catégories'!$C$1:$G$3,3,FALSE)="OUI",OFFSET(F$3,MOD(QUOTIENT(ROW()-ROW($A$20),'Feuille1-Catégories'!$B$6/F$6),F$5),0),IF(MOD($A61-1-F$10,'Feuille1-Catégories'!$F$5+1)=0,F$3,""))),"")</f>
        <v>1</v>
      </c>
      <c r="G61" s="7">
        <f ca="1">IF(AND($A61&lt;&gt;"",G$9&lt;&gt;""),IF(HLOOKUP(G$9,'Feuille1-Catégories'!$C$1:$G$2,2,FALSE)="OUI",G$3,IF(HLOOKUP(G$9,'Feuille1-Catégories'!$C$1:$G$3,3,FALSE)="OUI",OFFSET(G$3,MOD(QUOTIENT(ROW()-ROW($A$20),'Feuille1-Catégories'!$B$6/G$6),G$5),0),IF(MOD($A61-1-G$10,'Feuille1-Catégories'!$F$5+1)=0,G$3,""))),"")</f>
        <v>10</v>
      </c>
      <c r="H61" s="7">
        <f ca="1">IF(AND($A61&lt;&gt;"",H$9&lt;&gt;""),IF(HLOOKUP(H$9,'Feuille1-Catégories'!$C$1:$G$2,2,FALSE)="OUI",H$3,IF(HLOOKUP(H$9,'Feuille1-Catégories'!$C$1:$G$3,3,FALSE)="OUI",OFFSET(H$3,MOD(QUOTIENT(ROW()-ROW($A$20),'Feuille1-Catégories'!$B$6/H$6),H$5),0),IF(MOD($A61-1-H$10,'Feuille1-Catégories'!$F$5+1)=0,H$3,""))),"")</f>
        <v>100</v>
      </c>
      <c r="I61" s="7">
        <f ca="1">IF(AND($A61&lt;&gt;"",I$9&lt;&gt;""),IF(HLOOKUP(I$9,'Feuille1-Catégories'!$C$1:$G$2,2,FALSE)="OUI",I$3,IF(HLOOKUP(I$9,'Feuille1-Catégories'!$C$1:$G$3,3,FALSE)="OUI",OFFSET(I$3,MOD(QUOTIENT(ROW()-ROW($A$20),'Feuille1-Catégories'!$B$6/I$6),I$5),0),IF(MOD($A61-1-I$10,'Feuille1-Catégories'!$F$5+1)=0,I$3,""))),"")</f>
        <v>1000</v>
      </c>
      <c r="J61" s="7">
        <f ca="1">IF(AND($A61&lt;&gt;"",J$9&lt;&gt;""),IF(HLOOKUP(J$9,'Feuille1-Catégories'!$C$1:$G$2,2,FALSE)="OUI",J$3,IF(HLOOKUP(J$9,'Feuille1-Catégories'!$C$1:$G$3,3,FALSE)="OUI",OFFSET(J$3,MOD(QUOTIENT(ROW()-ROW($A$20),'Feuille1-Catégories'!$B$6/J$6),J$5),0),IF(MOD($A61-1-J$10,'Feuille1-Catégories'!$F$5+1)=0,J$3,""))),"")</f>
        <v>2</v>
      </c>
      <c r="K61" s="7" t="str">
        <f ca="1">IF(AND($A61&lt;&gt;"",K$9&lt;&gt;""),IF(HLOOKUP(K$9,'Feuille1-Catégories'!$C$1:$G$2,2,FALSE)="OUI",K$3,IF(HLOOKUP(K$9,'Feuille1-Catégories'!$C$1:$G$3,3,FALSE)="OUI",OFFSET(K$3,MOD(QUOTIENT(ROW()-ROW($A$20),'Feuille1-Catégories'!$B$6/K$6),K$5),0),IF(MOD($A61-1-K$10,'Feuille1-Catégories'!$F$5+1)=0,K$3,""))),"")</f>
        <v/>
      </c>
      <c r="L61" s="7">
        <f ca="1">IF(AND($A61&lt;&gt;"",L$9&lt;&gt;""),IF(HLOOKUP(L$9,'Feuille1-Catégories'!$C$1:$G$2,2,FALSE)="OUI",L$3,IF(HLOOKUP(L$9,'Feuille1-Catégories'!$C$1:$G$3,3,FALSE)="OUI",OFFSET(L$3,MOD(QUOTIENT(ROW()-ROW($A$20),'Feuille1-Catégories'!$B$6/L$6),L$5),0),IF(MOD($A61-1-L$10,'Feuille1-Catégories'!$F$5+1)=0,L$3,""))),"")</f>
        <v>200</v>
      </c>
      <c r="M61" s="7" t="str">
        <f ca="1">IF(AND($A61&lt;&gt;"",M$9&lt;&gt;""),IF(HLOOKUP(M$9,'Feuille1-Catégories'!$C$1:$G$2,2,FALSE)="OUI",M$3,IF(HLOOKUP(M$9,'Feuille1-Catégories'!$C$1:$G$3,3,FALSE)="OUI",OFFSET(M$3,MOD(QUOTIENT(ROW()-ROW($A$20),'Feuille1-Catégories'!$B$6/M$6),M$5),0),IF(MOD($A61-1-M$10,'Feuille1-Catégories'!$F$5+1)=0,M$3,""))),"")</f>
        <v xml:space="preserve"> </v>
      </c>
      <c r="N61" s="7">
        <f ca="1">IF(AND($A61&lt;&gt;"",N$9&lt;&gt;""),IF(HLOOKUP(N$9,'Feuille1-Catégories'!$C$1:$G$2,2,FALSE)="OUI",N$3,IF(HLOOKUP(N$9,'Feuille1-Catégories'!$C$1:$G$3,3,FALSE)="OUI",OFFSET(N$3,MOD(QUOTIENT(ROW()-ROW($A$20),'Feuille1-Catégories'!$B$6/N$6),N$5),0),IF(MOD($A61-1-N$10,'Feuille1-Catégories'!$F$5+1)=0,N$3,""))),"")</f>
        <v>3</v>
      </c>
      <c r="O61" s="7">
        <f ca="1">IF(AND($A61&lt;&gt;"",O$9&lt;&gt;""),IF(HLOOKUP(O$9,'Feuille1-Catégories'!$C$1:$G$2,2,FALSE)="OUI",O$3,IF(HLOOKUP(O$9,'Feuille1-Catégories'!$C$1:$G$3,3,FALSE)="OUI",OFFSET(O$3,MOD(QUOTIENT(ROW()-ROW($A$20),'Feuille1-Catégories'!$B$6/O$6),O$5),0),IF(MOD($A61-1-O$10,'Feuille1-Catégories'!$F$5+1)=0,O$3,""))),"")</f>
        <v>30</v>
      </c>
      <c r="P61" s="7">
        <f ca="1">IF(AND($A61&lt;&gt;"",P$9&lt;&gt;""),IF(HLOOKUP(P$9,'Feuille1-Catégories'!$C$1:$G$2,2,FALSE)="OUI",P$3,IF(HLOOKUP(P$9,'Feuille1-Catégories'!$C$1:$G$3,3,FALSE)="OUI",OFFSET(P$3,MOD(QUOTIENT(ROW()-ROW($A$20),'Feuille1-Catégories'!$B$6/P$6),P$5),0),IF(MOD($A61-1-P$10,'Feuille1-Catégories'!$F$5+1)=0,P$3,""))),"")</f>
        <v>300</v>
      </c>
      <c r="Q61" s="7" t="str">
        <f ca="1">IF(AND($A61&lt;&gt;"",Q$9&lt;&gt;""),IF(HLOOKUP(Q$9,'Feuille1-Catégories'!$C$1:$G$2,2,FALSE)="OUI",Q$3,IF(HLOOKUP(Q$9,'Feuille1-Catégories'!$C$1:$G$3,3,FALSE)="OUI",OFFSET(Q$3,MOD(QUOTIENT(ROW()-ROW($A$20),'Feuille1-Catégories'!$B$6/Q$6),Q$5),0),IF(MOD($A61-1-Q$10,'Feuille1-Catégories'!$F$5+1)=0,Q$3,""))),"")</f>
        <v/>
      </c>
      <c r="R61" s="7">
        <f ca="1">IF(AND($A61&lt;&gt;"",R$9&lt;&gt;""),IF(HLOOKUP(R$9,'Feuille1-Catégories'!$C$1:$G$2,2,FALSE)="OUI",R$3,IF(HLOOKUP(R$9,'Feuille1-Catégories'!$C$1:$G$3,3,FALSE)="OUI",OFFSET(R$3,MOD(QUOTIENT(ROW()-ROW($A$20),'Feuille1-Catégories'!$B$6/R$6),R$5),0),IF(MOD($A61-1-R$10,'Feuille1-Catégories'!$F$5+1)=0,R$3,""))),"")</f>
        <v>5</v>
      </c>
      <c r="S61" s="7">
        <f ca="1">IF(AND($A61&lt;&gt;"",S$9&lt;&gt;""),IF(HLOOKUP(S$9,'Feuille1-Catégories'!$C$1:$G$2,2,FALSE)="OUI",S$3,IF(HLOOKUP(S$9,'Feuille1-Catégories'!$C$1:$G$3,3,FALSE)="OUI",OFFSET(S$3,MOD(QUOTIENT(ROW()-ROW($A$20),'Feuille1-Catégories'!$B$6/S$6),S$5),0),IF(MOD($A61-1-S$10,'Feuille1-Catégories'!$F$5+1)=0,S$3,""))),"")</f>
        <v>50</v>
      </c>
      <c r="T61" s="7" t="str">
        <f ca="1">IF(AND($A61&lt;&gt;"",T$9&lt;&gt;""),IF(HLOOKUP(T$9,'Feuille1-Catégories'!$C$1:$G$2,2,FALSE)="OUI",T$3,IF(HLOOKUP(T$9,'Feuille1-Catégories'!$C$1:$G$3,3,FALSE)="OUI",OFFSET(T$3,MOD(QUOTIENT(ROW()-ROW($A$20),'Feuille1-Catégories'!$B$6/T$6),T$5),0),IF(MOD($A61-1-T$10,'Feuille1-Catégories'!$F$5+1)=0,T$3,""))),"")</f>
        <v/>
      </c>
      <c r="U61" s="7">
        <f ca="1">IF(AND($A61&lt;&gt;"",U$9&lt;&gt;""),IF(HLOOKUP(U$9,'Feuille1-Catégories'!$C$1:$G$2,2,FALSE)="OUI",U$3,IF(HLOOKUP(U$9,'Feuille1-Catégories'!$C$1:$G$3,3,FALSE)="OUI",OFFSET(U$3,MOD(QUOTIENT(ROW()-ROW($A$20),'Feuille1-Catégories'!$B$6/U$6),U$5),0),IF(MOD($A61-1-U$10,'Feuille1-Catégories'!$F$5+1)=0,U$3,""))),"")</f>
        <v>5000</v>
      </c>
      <c r="V61" s="7" t="str">
        <f ca="1">IF(AND($A61&lt;&gt;"",V$9&lt;&gt;""),IF(HLOOKUP(V$9,'Feuille1-Catégories'!$C$1:$G$2,2,FALSE)="OUI",V$3,IF(HLOOKUP(V$9,'Feuille1-Catégories'!$C$1:$G$3,3,FALSE)="OUI",OFFSET(V$3,MOD(QUOTIENT(ROW()-ROW($A$20),'Feuille1-Catégories'!$B$6/V$6),V$5),0),IF(MOD($A61-1-V$10,'Feuille1-Catégories'!$F$5+1)=0,V$3,""))),"")</f>
        <v/>
      </c>
      <c r="W61" s="7" t="str">
        <f ca="1">IF(AND($A61&lt;&gt;"",W$9&lt;&gt;""),IF(HLOOKUP(W$9,'Feuille1-Catégories'!$C$1:$G$2,2,FALSE)="OUI",W$3,IF(HLOOKUP(W$9,'Feuille1-Catégories'!$C$1:$G$3,3,FALSE)="OUI",OFFSET(W$3,MOD(QUOTIENT(ROW()-ROW($A$20),'Feuille1-Catégories'!$B$6/W$6),W$5),0),IF(MOD($A61-1-W$10,'Feuille1-Catégories'!$F$5+1)=0,W$3,""))),"")</f>
        <v/>
      </c>
      <c r="X61" s="7" t="str">
        <f ca="1">IF(AND($A61&lt;&gt;"",X$9&lt;&gt;""),IF(HLOOKUP(X$9,'Feuille1-Catégories'!$C$1:$G$2,2,FALSE)="OUI",X$3,IF(HLOOKUP(X$9,'Feuille1-Catégories'!$C$1:$G$3,3,FALSE)="OUI",OFFSET(X$3,MOD(QUOTIENT(ROW()-ROW($A$20),'Feuille1-Catégories'!$B$6/X$6),X$5),0),IF(MOD($A61-1-X$10,'Feuille1-Catégories'!$F$5+1)=0,X$3,""))),"")</f>
        <v/>
      </c>
      <c r="Y61" s="7" t="str">
        <f ca="1">IF(AND($A61&lt;&gt;"",Y$9&lt;&gt;""),IF(HLOOKUP(Y$9,'Feuille1-Catégories'!$C$1:$G$2,2,FALSE)="OUI",Y$3,IF(HLOOKUP(Y$9,'Feuille1-Catégories'!$C$1:$G$3,3,FALSE)="OUI",OFFSET(Y$3,MOD(QUOTIENT(ROW()-ROW($A$20),'Feuille1-Catégories'!$B$6/Y$6),Y$5),0),IF(MOD($A61-1-Y$10,'Feuille1-Catégories'!$F$5+1)=0,Y$3,""))),"")</f>
        <v/>
      </c>
      <c r="Z61" s="7" t="str">
        <f ca="1">IF(AND($A61&lt;&gt;"",Z$9&lt;&gt;""),IF(HLOOKUP(Z$9,'Feuille1-Catégories'!$C$1:$G$2,2,FALSE)="OUI",Z$3,IF(HLOOKUP(Z$9,'Feuille1-Catégories'!$C$1:$G$3,3,FALSE)="OUI",OFFSET(Z$3,MOD(QUOTIENT(ROW()-ROW($A$20),'Feuille1-Catégories'!$B$6/Z$6),Z$5),0),"")),"")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2" spans="1:26" ht="17" x14ac:dyDescent="0.2">
      <c r="A62" s="21">
        <f>IF(ROW()-ROW($A$19)&gt;'Feuille1-Catégories'!$B$6,"",ROW()-ROW($A$19))</f>
        <v>43</v>
      </c>
      <c r="B62" s="33">
        <f t="shared" ca="1" si="1"/>
        <v>10.566549632939674</v>
      </c>
      <c r="C62" s="10">
        <f t="shared" ca="1" si="2"/>
        <v>5994.4</v>
      </c>
      <c r="D62" s="10">
        <f ca="1">IF('Feuille3-Coût de production'!D62&lt;&gt;"",'Feuille3-Coût de production'!D62,"")</f>
        <v>626.6</v>
      </c>
      <c r="E62" s="10">
        <f t="shared" ca="1" si="3"/>
        <v>6621</v>
      </c>
      <c r="F62" s="7">
        <f ca="1">IF(AND($A62&lt;&gt;"",F$9&lt;&gt;""),IF(HLOOKUP(F$9,'Feuille1-Catégories'!$C$1:$G$2,2,FALSE)="OUI",F$3,IF(HLOOKUP(F$9,'Feuille1-Catégories'!$C$1:$G$3,3,FALSE)="OUI",OFFSET(F$3,MOD(QUOTIENT(ROW()-ROW($A$20),'Feuille1-Catégories'!$B$6/F$6),F$5),0),IF(MOD($A62-1-F$10,'Feuille1-Catégories'!$F$5+1)=0,F$3,""))),"")</f>
        <v>1</v>
      </c>
      <c r="G62" s="7">
        <f ca="1">IF(AND($A62&lt;&gt;"",G$9&lt;&gt;""),IF(HLOOKUP(G$9,'Feuille1-Catégories'!$C$1:$G$2,2,FALSE)="OUI",G$3,IF(HLOOKUP(G$9,'Feuille1-Catégories'!$C$1:$G$3,3,FALSE)="OUI",OFFSET(G$3,MOD(QUOTIENT(ROW()-ROW($A$20),'Feuille1-Catégories'!$B$6/G$6),G$5),0),IF(MOD($A62-1-G$10,'Feuille1-Catégories'!$F$5+1)=0,G$3,""))),"")</f>
        <v>10</v>
      </c>
      <c r="H62" s="7" t="str">
        <f ca="1">IF(AND($A62&lt;&gt;"",H$9&lt;&gt;""),IF(HLOOKUP(H$9,'Feuille1-Catégories'!$C$1:$G$2,2,FALSE)="OUI",H$3,IF(HLOOKUP(H$9,'Feuille1-Catégories'!$C$1:$G$3,3,FALSE)="OUI",OFFSET(H$3,MOD(QUOTIENT(ROW()-ROW($A$20),'Feuille1-Catégories'!$B$6/H$6),H$5),0),IF(MOD($A62-1-H$10,'Feuille1-Catégories'!$F$5+1)=0,H$3,""))),"")</f>
        <v/>
      </c>
      <c r="I62" s="7">
        <f ca="1">IF(AND($A62&lt;&gt;"",I$9&lt;&gt;""),IF(HLOOKUP(I$9,'Feuille1-Catégories'!$C$1:$G$2,2,FALSE)="OUI",I$3,IF(HLOOKUP(I$9,'Feuille1-Catégories'!$C$1:$G$3,3,FALSE)="OUI",OFFSET(I$3,MOD(QUOTIENT(ROW()-ROW($A$20),'Feuille1-Catégories'!$B$6/I$6),I$5),0),IF(MOD($A62-1-I$10,'Feuille1-Catégories'!$F$5+1)=0,I$3,""))),"")</f>
        <v>1000</v>
      </c>
      <c r="J62" s="7">
        <f ca="1">IF(AND($A62&lt;&gt;"",J$9&lt;&gt;""),IF(HLOOKUP(J$9,'Feuille1-Catégories'!$C$1:$G$2,2,FALSE)="OUI",J$3,IF(HLOOKUP(J$9,'Feuille1-Catégories'!$C$1:$G$3,3,FALSE)="OUI",OFFSET(J$3,MOD(QUOTIENT(ROW()-ROW($A$20),'Feuille1-Catégories'!$B$6/J$6),J$5),0),IF(MOD($A62-1-J$10,'Feuille1-Catégories'!$F$5+1)=0,J$3,""))),"")</f>
        <v>2</v>
      </c>
      <c r="K62" s="7">
        <f ca="1">IF(AND($A62&lt;&gt;"",K$9&lt;&gt;""),IF(HLOOKUP(K$9,'Feuille1-Catégories'!$C$1:$G$2,2,FALSE)="OUI",K$3,IF(HLOOKUP(K$9,'Feuille1-Catégories'!$C$1:$G$3,3,FALSE)="OUI",OFFSET(K$3,MOD(QUOTIENT(ROW()-ROW($A$20),'Feuille1-Catégories'!$B$6/K$6),K$5),0),IF(MOD($A62-1-K$10,'Feuille1-Catégories'!$F$5+1)=0,K$3,""))),"")</f>
        <v>20</v>
      </c>
      <c r="L62" s="7">
        <f ca="1">IF(AND($A62&lt;&gt;"",L$9&lt;&gt;""),IF(HLOOKUP(L$9,'Feuille1-Catégories'!$C$1:$G$2,2,FALSE)="OUI",L$3,IF(HLOOKUP(L$9,'Feuille1-Catégories'!$C$1:$G$3,3,FALSE)="OUI",OFFSET(L$3,MOD(QUOTIENT(ROW()-ROW($A$20),'Feuille1-Catégories'!$B$6/L$6),L$5),0),IF(MOD($A62-1-L$10,'Feuille1-Catégories'!$F$5+1)=0,L$3,""))),"")</f>
        <v>200</v>
      </c>
      <c r="M62" s="7" t="str">
        <f ca="1">IF(AND($A62&lt;&gt;"",M$9&lt;&gt;""),IF(HLOOKUP(M$9,'Feuille1-Catégories'!$C$1:$G$2,2,FALSE)="OUI",M$3,IF(HLOOKUP(M$9,'Feuille1-Catégories'!$C$1:$G$3,3,FALSE)="OUI",OFFSET(M$3,MOD(QUOTIENT(ROW()-ROW($A$20),'Feuille1-Catégories'!$B$6/M$6),M$5),0),IF(MOD($A62-1-M$10,'Feuille1-Catégories'!$F$5+1)=0,M$3,""))),"")</f>
        <v xml:space="preserve"> </v>
      </c>
      <c r="N62" s="7">
        <f ca="1">IF(AND($A62&lt;&gt;"",N$9&lt;&gt;""),IF(HLOOKUP(N$9,'Feuille1-Catégories'!$C$1:$G$2,2,FALSE)="OUI",N$3,IF(HLOOKUP(N$9,'Feuille1-Catégories'!$C$1:$G$3,3,FALSE)="OUI",OFFSET(N$3,MOD(QUOTIENT(ROW()-ROW($A$20),'Feuille1-Catégories'!$B$6/N$6),N$5),0),IF(MOD($A62-1-N$10,'Feuille1-Catégories'!$F$5+1)=0,N$3,""))),"")</f>
        <v>3</v>
      </c>
      <c r="O62" s="7">
        <f ca="1">IF(AND($A62&lt;&gt;"",O$9&lt;&gt;""),IF(HLOOKUP(O$9,'Feuille1-Catégories'!$C$1:$G$2,2,FALSE)="OUI",O$3,IF(HLOOKUP(O$9,'Feuille1-Catégories'!$C$1:$G$3,3,FALSE)="OUI",OFFSET(O$3,MOD(QUOTIENT(ROW()-ROW($A$20),'Feuille1-Catégories'!$B$6/O$6),O$5),0),IF(MOD($A62-1-O$10,'Feuille1-Catégories'!$F$5+1)=0,O$3,""))),"")</f>
        <v>30</v>
      </c>
      <c r="P62" s="7">
        <f ca="1">IF(AND($A62&lt;&gt;"",P$9&lt;&gt;""),IF(HLOOKUP(P$9,'Feuille1-Catégories'!$C$1:$G$2,2,FALSE)="OUI",P$3,IF(HLOOKUP(P$9,'Feuille1-Catégories'!$C$1:$G$3,3,FALSE)="OUI",OFFSET(P$3,MOD(QUOTIENT(ROW()-ROW($A$20),'Feuille1-Catégories'!$B$6/P$6),P$5),0),IF(MOD($A62-1-P$10,'Feuille1-Catégories'!$F$5+1)=0,P$3,""))),"")</f>
        <v>300</v>
      </c>
      <c r="Q62" s="7" t="str">
        <f ca="1">IF(AND($A62&lt;&gt;"",Q$9&lt;&gt;""),IF(HLOOKUP(Q$9,'Feuille1-Catégories'!$C$1:$G$2,2,FALSE)="OUI",Q$3,IF(HLOOKUP(Q$9,'Feuille1-Catégories'!$C$1:$G$3,3,FALSE)="OUI",OFFSET(Q$3,MOD(QUOTIENT(ROW()-ROW($A$20),'Feuille1-Catégories'!$B$6/Q$6),Q$5),0),IF(MOD($A62-1-Q$10,'Feuille1-Catégories'!$F$5+1)=0,Q$3,""))),"")</f>
        <v/>
      </c>
      <c r="R62" s="7">
        <f ca="1">IF(AND($A62&lt;&gt;"",R$9&lt;&gt;""),IF(HLOOKUP(R$9,'Feuille1-Catégories'!$C$1:$G$2,2,FALSE)="OUI",R$3,IF(HLOOKUP(R$9,'Feuille1-Catégories'!$C$1:$G$3,3,FALSE)="OUI",OFFSET(R$3,MOD(QUOTIENT(ROW()-ROW($A$20),'Feuille1-Catégories'!$B$6/R$6),R$5),0),IF(MOD($A62-1-R$10,'Feuille1-Catégories'!$F$5+1)=0,R$3,""))),"")</f>
        <v>5</v>
      </c>
      <c r="S62" s="7">
        <f ca="1">IF(AND($A62&lt;&gt;"",S$9&lt;&gt;""),IF(HLOOKUP(S$9,'Feuille1-Catégories'!$C$1:$G$2,2,FALSE)="OUI",S$3,IF(HLOOKUP(S$9,'Feuille1-Catégories'!$C$1:$G$3,3,FALSE)="OUI",OFFSET(S$3,MOD(QUOTIENT(ROW()-ROW($A$20),'Feuille1-Catégories'!$B$6/S$6),S$5),0),IF(MOD($A62-1-S$10,'Feuille1-Catégories'!$F$5+1)=0,S$3,""))),"")</f>
        <v>50</v>
      </c>
      <c r="T62" s="7" t="str">
        <f ca="1">IF(AND($A62&lt;&gt;"",T$9&lt;&gt;""),IF(HLOOKUP(T$9,'Feuille1-Catégories'!$C$1:$G$2,2,FALSE)="OUI",T$3,IF(HLOOKUP(T$9,'Feuille1-Catégories'!$C$1:$G$3,3,FALSE)="OUI",OFFSET(T$3,MOD(QUOTIENT(ROW()-ROW($A$20),'Feuille1-Catégories'!$B$6/T$6),T$5),0),IF(MOD($A62-1-T$10,'Feuille1-Catégories'!$F$5+1)=0,T$3,""))),"")</f>
        <v/>
      </c>
      <c r="U62" s="7">
        <f ca="1">IF(AND($A62&lt;&gt;"",U$9&lt;&gt;""),IF(HLOOKUP(U$9,'Feuille1-Catégories'!$C$1:$G$2,2,FALSE)="OUI",U$3,IF(HLOOKUP(U$9,'Feuille1-Catégories'!$C$1:$G$3,3,FALSE)="OUI",OFFSET(U$3,MOD(QUOTIENT(ROW()-ROW($A$20),'Feuille1-Catégories'!$B$6/U$6),U$5),0),IF(MOD($A62-1-U$10,'Feuille1-Catégories'!$F$5+1)=0,U$3,""))),"")</f>
        <v>5000</v>
      </c>
      <c r="V62" s="7" t="str">
        <f ca="1">IF(AND($A62&lt;&gt;"",V$9&lt;&gt;""),IF(HLOOKUP(V$9,'Feuille1-Catégories'!$C$1:$G$2,2,FALSE)="OUI",V$3,IF(HLOOKUP(V$9,'Feuille1-Catégories'!$C$1:$G$3,3,FALSE)="OUI",OFFSET(V$3,MOD(QUOTIENT(ROW()-ROW($A$20),'Feuille1-Catégories'!$B$6/V$6),V$5),0),IF(MOD($A62-1-V$10,'Feuille1-Catégories'!$F$5+1)=0,V$3,""))),"")</f>
        <v/>
      </c>
      <c r="W62" s="7" t="str">
        <f ca="1">IF(AND($A62&lt;&gt;"",W$9&lt;&gt;""),IF(HLOOKUP(W$9,'Feuille1-Catégories'!$C$1:$G$2,2,FALSE)="OUI",W$3,IF(HLOOKUP(W$9,'Feuille1-Catégories'!$C$1:$G$3,3,FALSE)="OUI",OFFSET(W$3,MOD(QUOTIENT(ROW()-ROW($A$20),'Feuille1-Catégories'!$B$6/W$6),W$5),0),IF(MOD($A62-1-W$10,'Feuille1-Catégories'!$F$5+1)=0,W$3,""))),"")</f>
        <v/>
      </c>
      <c r="X62" s="7" t="str">
        <f ca="1">IF(AND($A62&lt;&gt;"",X$9&lt;&gt;""),IF(HLOOKUP(X$9,'Feuille1-Catégories'!$C$1:$G$2,2,FALSE)="OUI",X$3,IF(HLOOKUP(X$9,'Feuille1-Catégories'!$C$1:$G$3,3,FALSE)="OUI",OFFSET(X$3,MOD(QUOTIENT(ROW()-ROW($A$20),'Feuille1-Catégories'!$B$6/X$6),X$5),0),IF(MOD($A62-1-X$10,'Feuille1-Catégories'!$F$5+1)=0,X$3,""))),"")</f>
        <v/>
      </c>
      <c r="Y62" s="7" t="str">
        <f ca="1">IF(AND($A62&lt;&gt;"",Y$9&lt;&gt;""),IF(HLOOKUP(Y$9,'Feuille1-Catégories'!$C$1:$G$2,2,FALSE)="OUI",Y$3,IF(HLOOKUP(Y$9,'Feuille1-Catégories'!$C$1:$G$3,3,FALSE)="OUI",OFFSET(Y$3,MOD(QUOTIENT(ROW()-ROW($A$20),'Feuille1-Catégories'!$B$6/Y$6),Y$5),0),IF(MOD($A62-1-Y$10,'Feuille1-Catégories'!$F$5+1)=0,Y$3,""))),"")</f>
        <v/>
      </c>
      <c r="Z62" s="7" t="str">
        <f ca="1">IF(AND($A62&lt;&gt;"",Z$9&lt;&gt;""),IF(HLOOKUP(Z$9,'Feuille1-Catégories'!$C$1:$G$2,2,FALSE)="OUI",Z$3,IF(HLOOKUP(Z$9,'Feuille1-Catégories'!$C$1:$G$3,3,FALSE)="OUI",OFFSET(Z$3,MOD(QUOTIENT(ROW()-ROW($A$20),'Feuille1-Catégories'!$B$6/Z$6),Z$5),0),"")),"")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3" spans="1:26" ht="17" x14ac:dyDescent="0.2">
      <c r="A63" s="21">
        <f>IF(ROW()-ROW($A$19)&gt;'Feuille1-Catégories'!$B$6,"",ROW()-ROW($A$19))</f>
        <v>44</v>
      </c>
      <c r="B63" s="33">
        <f t="shared" ca="1" si="1"/>
        <v>8.5984237864947168</v>
      </c>
      <c r="C63" s="10">
        <f t="shared" ca="1" si="2"/>
        <v>8484.4</v>
      </c>
      <c r="D63" s="10">
        <f ca="1">IF('Feuille3-Coût de production'!D63&lt;&gt;"",'Feuille3-Coût de production'!D63,"")</f>
        <v>1116.5999999999999</v>
      </c>
      <c r="E63" s="10">
        <f t="shared" ca="1" si="3"/>
        <v>9601</v>
      </c>
      <c r="F63" s="7">
        <f ca="1">IF(AND($A63&lt;&gt;"",F$9&lt;&gt;""),IF(HLOOKUP(F$9,'Feuille1-Catégories'!$C$1:$G$2,2,FALSE)="OUI",F$3,IF(HLOOKUP(F$9,'Feuille1-Catégories'!$C$1:$G$3,3,FALSE)="OUI",OFFSET(F$3,MOD(QUOTIENT(ROW()-ROW($A$20),'Feuille1-Catégories'!$B$6/F$6),F$5),0),IF(MOD($A63-1-F$10,'Feuille1-Catégories'!$F$5+1)=0,F$3,""))),"")</f>
        <v>1</v>
      </c>
      <c r="G63" s="7">
        <f ca="1">IF(AND($A63&lt;&gt;"",G$9&lt;&gt;""),IF(HLOOKUP(G$9,'Feuille1-Catégories'!$C$1:$G$2,2,FALSE)="OUI",G$3,IF(HLOOKUP(G$9,'Feuille1-Catégories'!$C$1:$G$3,3,FALSE)="OUI",OFFSET(G$3,MOD(QUOTIENT(ROW()-ROW($A$20),'Feuille1-Catégories'!$B$6/G$6),G$5),0),IF(MOD($A63-1-G$10,'Feuille1-Catégories'!$F$5+1)=0,G$3,""))),"")</f>
        <v>10</v>
      </c>
      <c r="H63" s="7" t="str">
        <f ca="1">IF(AND($A63&lt;&gt;"",H$9&lt;&gt;""),IF(HLOOKUP(H$9,'Feuille1-Catégories'!$C$1:$G$2,2,FALSE)="OUI",H$3,IF(HLOOKUP(H$9,'Feuille1-Catégories'!$C$1:$G$3,3,FALSE)="OUI",OFFSET(H$3,MOD(QUOTIENT(ROW()-ROW($A$20),'Feuille1-Catégories'!$B$6/H$6),H$5),0),IF(MOD($A63-1-H$10,'Feuille1-Catégories'!$F$5+1)=0,H$3,""))),"")</f>
        <v/>
      </c>
      <c r="I63" s="7">
        <f ca="1">IF(AND($A63&lt;&gt;"",I$9&lt;&gt;""),IF(HLOOKUP(I$9,'Feuille1-Catégories'!$C$1:$G$2,2,FALSE)="OUI",I$3,IF(HLOOKUP(I$9,'Feuille1-Catégories'!$C$1:$G$3,3,FALSE)="OUI",OFFSET(I$3,MOD(QUOTIENT(ROW()-ROW($A$20),'Feuille1-Catégories'!$B$6/I$6),I$5),0),IF(MOD($A63-1-I$10,'Feuille1-Catégories'!$F$5+1)=0,I$3,""))),"")</f>
        <v>1000</v>
      </c>
      <c r="J63" s="7">
        <f ca="1">IF(AND($A63&lt;&gt;"",J$9&lt;&gt;""),IF(HLOOKUP(J$9,'Feuille1-Catégories'!$C$1:$G$2,2,FALSE)="OUI",J$3,IF(HLOOKUP(J$9,'Feuille1-Catégories'!$C$1:$G$3,3,FALSE)="OUI",OFFSET(J$3,MOD(QUOTIENT(ROW()-ROW($A$20),'Feuille1-Catégories'!$B$6/J$6),J$5),0),IF(MOD($A63-1-J$10,'Feuille1-Catégories'!$F$5+1)=0,J$3,""))),"")</f>
        <v>2</v>
      </c>
      <c r="K63" s="7" t="str">
        <f ca="1">IF(AND($A63&lt;&gt;"",K$9&lt;&gt;""),IF(HLOOKUP(K$9,'Feuille1-Catégories'!$C$1:$G$2,2,FALSE)="OUI",K$3,IF(HLOOKUP(K$9,'Feuille1-Catégories'!$C$1:$G$3,3,FALSE)="OUI",OFFSET(K$3,MOD(QUOTIENT(ROW()-ROW($A$20),'Feuille1-Catégories'!$B$6/K$6),K$5),0),IF(MOD($A63-1-K$10,'Feuille1-Catégories'!$F$5+1)=0,K$3,""))),"")</f>
        <v/>
      </c>
      <c r="L63" s="7">
        <f ca="1">IF(AND($A63&lt;&gt;"",L$9&lt;&gt;""),IF(HLOOKUP(L$9,'Feuille1-Catégories'!$C$1:$G$2,2,FALSE)="OUI",L$3,IF(HLOOKUP(L$9,'Feuille1-Catégories'!$C$1:$G$3,3,FALSE)="OUI",OFFSET(L$3,MOD(QUOTIENT(ROW()-ROW($A$20),'Feuille1-Catégories'!$B$6/L$6),L$5),0),IF(MOD($A63-1-L$10,'Feuille1-Catégories'!$F$5+1)=0,L$3,""))),"")</f>
        <v>200</v>
      </c>
      <c r="M63" s="7" t="str">
        <f ca="1">IF(AND($A63&lt;&gt;"",M$9&lt;&gt;""),IF(HLOOKUP(M$9,'Feuille1-Catégories'!$C$1:$G$2,2,FALSE)="OUI",M$3,IF(HLOOKUP(M$9,'Feuille1-Catégories'!$C$1:$G$3,3,FALSE)="OUI",OFFSET(M$3,MOD(QUOTIENT(ROW()-ROW($A$20),'Feuille1-Catégories'!$B$6/M$6),M$5),0),IF(MOD($A63-1-M$10,'Feuille1-Catégories'!$F$5+1)=0,M$3,""))),"")</f>
        <v xml:space="preserve"> </v>
      </c>
      <c r="N63" s="7">
        <f ca="1">IF(AND($A63&lt;&gt;"",N$9&lt;&gt;""),IF(HLOOKUP(N$9,'Feuille1-Catégories'!$C$1:$G$2,2,FALSE)="OUI",N$3,IF(HLOOKUP(N$9,'Feuille1-Catégories'!$C$1:$G$3,3,FALSE)="OUI",OFFSET(N$3,MOD(QUOTIENT(ROW()-ROW($A$20),'Feuille1-Catégories'!$B$6/N$6),N$5),0),IF(MOD($A63-1-N$10,'Feuille1-Catégories'!$F$5+1)=0,N$3,""))),"")</f>
        <v>3</v>
      </c>
      <c r="O63" s="7">
        <f ca="1">IF(AND($A63&lt;&gt;"",O$9&lt;&gt;""),IF(HLOOKUP(O$9,'Feuille1-Catégories'!$C$1:$G$2,2,FALSE)="OUI",O$3,IF(HLOOKUP(O$9,'Feuille1-Catégories'!$C$1:$G$3,3,FALSE)="OUI",OFFSET(O$3,MOD(QUOTIENT(ROW()-ROW($A$20),'Feuille1-Catégories'!$B$6/O$6),O$5),0),IF(MOD($A63-1-O$10,'Feuille1-Catégories'!$F$5+1)=0,O$3,""))),"")</f>
        <v>30</v>
      </c>
      <c r="P63" s="7">
        <f ca="1">IF(AND($A63&lt;&gt;"",P$9&lt;&gt;""),IF(HLOOKUP(P$9,'Feuille1-Catégories'!$C$1:$G$2,2,FALSE)="OUI",P$3,IF(HLOOKUP(P$9,'Feuille1-Catégories'!$C$1:$G$3,3,FALSE)="OUI",OFFSET(P$3,MOD(QUOTIENT(ROW()-ROW($A$20),'Feuille1-Catégories'!$B$6/P$6),P$5),0),IF(MOD($A63-1-P$10,'Feuille1-Catégories'!$F$5+1)=0,P$3,""))),"")</f>
        <v>300</v>
      </c>
      <c r="Q63" s="7">
        <f ca="1">IF(AND($A63&lt;&gt;"",Q$9&lt;&gt;""),IF(HLOOKUP(Q$9,'Feuille1-Catégories'!$C$1:$G$2,2,FALSE)="OUI",Q$3,IF(HLOOKUP(Q$9,'Feuille1-Catégories'!$C$1:$G$3,3,FALSE)="OUI",OFFSET(Q$3,MOD(QUOTIENT(ROW()-ROW($A$20),'Feuille1-Catégories'!$B$6/Q$6),Q$5),0),IF(MOD($A63-1-Q$10,'Feuille1-Catégories'!$F$5+1)=0,Q$3,""))),"")</f>
        <v>3000</v>
      </c>
      <c r="R63" s="7">
        <f ca="1">IF(AND($A63&lt;&gt;"",R$9&lt;&gt;""),IF(HLOOKUP(R$9,'Feuille1-Catégories'!$C$1:$G$2,2,FALSE)="OUI",R$3,IF(HLOOKUP(R$9,'Feuille1-Catégories'!$C$1:$G$3,3,FALSE)="OUI",OFFSET(R$3,MOD(QUOTIENT(ROW()-ROW($A$20),'Feuille1-Catégories'!$B$6/R$6),R$5),0),IF(MOD($A63-1-R$10,'Feuille1-Catégories'!$F$5+1)=0,R$3,""))),"")</f>
        <v>5</v>
      </c>
      <c r="S63" s="7">
        <f ca="1">IF(AND($A63&lt;&gt;"",S$9&lt;&gt;""),IF(HLOOKUP(S$9,'Feuille1-Catégories'!$C$1:$G$2,2,FALSE)="OUI",S$3,IF(HLOOKUP(S$9,'Feuille1-Catégories'!$C$1:$G$3,3,FALSE)="OUI",OFFSET(S$3,MOD(QUOTIENT(ROW()-ROW($A$20),'Feuille1-Catégories'!$B$6/S$6),S$5),0),IF(MOD($A63-1-S$10,'Feuille1-Catégories'!$F$5+1)=0,S$3,""))),"")</f>
        <v>50</v>
      </c>
      <c r="T63" s="7" t="str">
        <f ca="1">IF(AND($A63&lt;&gt;"",T$9&lt;&gt;""),IF(HLOOKUP(T$9,'Feuille1-Catégories'!$C$1:$G$2,2,FALSE)="OUI",T$3,IF(HLOOKUP(T$9,'Feuille1-Catégories'!$C$1:$G$3,3,FALSE)="OUI",OFFSET(T$3,MOD(QUOTIENT(ROW()-ROW($A$20),'Feuille1-Catégories'!$B$6/T$6),T$5),0),IF(MOD($A63-1-T$10,'Feuille1-Catégories'!$F$5+1)=0,T$3,""))),"")</f>
        <v/>
      </c>
      <c r="U63" s="7">
        <f ca="1">IF(AND($A63&lt;&gt;"",U$9&lt;&gt;""),IF(HLOOKUP(U$9,'Feuille1-Catégories'!$C$1:$G$2,2,FALSE)="OUI",U$3,IF(HLOOKUP(U$9,'Feuille1-Catégories'!$C$1:$G$3,3,FALSE)="OUI",OFFSET(U$3,MOD(QUOTIENT(ROW()-ROW($A$20),'Feuille1-Catégories'!$B$6/U$6),U$5),0),IF(MOD($A63-1-U$10,'Feuille1-Catégories'!$F$5+1)=0,U$3,""))),"")</f>
        <v>5000</v>
      </c>
      <c r="V63" s="7" t="str">
        <f ca="1">IF(AND($A63&lt;&gt;"",V$9&lt;&gt;""),IF(HLOOKUP(V$9,'Feuille1-Catégories'!$C$1:$G$2,2,FALSE)="OUI",V$3,IF(HLOOKUP(V$9,'Feuille1-Catégories'!$C$1:$G$3,3,FALSE)="OUI",OFFSET(V$3,MOD(QUOTIENT(ROW()-ROW($A$20),'Feuille1-Catégories'!$B$6/V$6),V$5),0),IF(MOD($A63-1-V$10,'Feuille1-Catégories'!$F$5+1)=0,V$3,""))),"")</f>
        <v/>
      </c>
      <c r="W63" s="7" t="str">
        <f ca="1">IF(AND($A63&lt;&gt;"",W$9&lt;&gt;""),IF(HLOOKUP(W$9,'Feuille1-Catégories'!$C$1:$G$2,2,FALSE)="OUI",W$3,IF(HLOOKUP(W$9,'Feuille1-Catégories'!$C$1:$G$3,3,FALSE)="OUI",OFFSET(W$3,MOD(QUOTIENT(ROW()-ROW($A$20),'Feuille1-Catégories'!$B$6/W$6),W$5),0),IF(MOD($A63-1-W$10,'Feuille1-Catégories'!$F$5+1)=0,W$3,""))),"")</f>
        <v/>
      </c>
      <c r="X63" s="7" t="str">
        <f ca="1">IF(AND($A63&lt;&gt;"",X$9&lt;&gt;""),IF(HLOOKUP(X$9,'Feuille1-Catégories'!$C$1:$G$2,2,FALSE)="OUI",X$3,IF(HLOOKUP(X$9,'Feuille1-Catégories'!$C$1:$G$3,3,FALSE)="OUI",OFFSET(X$3,MOD(QUOTIENT(ROW()-ROW($A$20),'Feuille1-Catégories'!$B$6/X$6),X$5),0),IF(MOD($A63-1-X$10,'Feuille1-Catégories'!$F$5+1)=0,X$3,""))),"")</f>
        <v/>
      </c>
      <c r="Y63" s="7" t="str">
        <f ca="1">IF(AND($A63&lt;&gt;"",Y$9&lt;&gt;""),IF(HLOOKUP(Y$9,'Feuille1-Catégories'!$C$1:$G$2,2,FALSE)="OUI",Y$3,IF(HLOOKUP(Y$9,'Feuille1-Catégories'!$C$1:$G$3,3,FALSE)="OUI",OFFSET(Y$3,MOD(QUOTIENT(ROW()-ROW($A$20),'Feuille1-Catégories'!$B$6/Y$6),Y$5),0),IF(MOD($A63-1-Y$10,'Feuille1-Catégories'!$F$5+1)=0,Y$3,""))),"")</f>
        <v/>
      </c>
      <c r="Z63" s="7" t="str">
        <f ca="1">IF(AND($A63&lt;&gt;"",Z$9&lt;&gt;""),IF(HLOOKUP(Z$9,'Feuille1-Catégories'!$C$1:$G$2,2,FALSE)="OUI",Z$3,IF(HLOOKUP(Z$9,'Feuille1-Catégories'!$C$1:$G$3,3,FALSE)="OUI",OFFSET(Z$3,MOD(QUOTIENT(ROW()-ROW($A$20),'Feuille1-Catégories'!$B$6/Z$6),Z$5),0),"")),"")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4" spans="1:26" ht="17" x14ac:dyDescent="0.2">
      <c r="A64" s="21">
        <f>IF(ROW()-ROW($A$19)&gt;'Feuille1-Catégories'!$B$6,"",ROW()-ROW($A$19))</f>
        <v>45</v>
      </c>
      <c r="B64" s="33">
        <f t="shared" ca="1" si="1"/>
        <v>11.332588573252472</v>
      </c>
      <c r="C64" s="10">
        <f t="shared" ca="1" si="2"/>
        <v>6474.4</v>
      </c>
      <c r="D64" s="10">
        <f ca="1">IF('Feuille3-Coût de production'!D64&lt;&gt;"",'Feuille3-Coût de production'!D64,"")</f>
        <v>626.6</v>
      </c>
      <c r="E64" s="10">
        <f t="shared" ca="1" si="3"/>
        <v>7101</v>
      </c>
      <c r="F64" s="7">
        <f ca="1">IF(AND($A64&lt;&gt;"",F$9&lt;&gt;""),IF(HLOOKUP(F$9,'Feuille1-Catégories'!$C$1:$G$2,2,FALSE)="OUI",F$3,IF(HLOOKUP(F$9,'Feuille1-Catégories'!$C$1:$G$3,3,FALSE)="OUI",OFFSET(F$3,MOD(QUOTIENT(ROW()-ROW($A$20),'Feuille1-Catégories'!$B$6/F$6),F$5),0),IF(MOD($A64-1-F$10,'Feuille1-Catégories'!$F$5+1)=0,F$3,""))),"")</f>
        <v>1</v>
      </c>
      <c r="G64" s="7">
        <f ca="1">IF(AND($A64&lt;&gt;"",G$9&lt;&gt;""),IF(HLOOKUP(G$9,'Feuille1-Catégories'!$C$1:$G$2,2,FALSE)="OUI",G$3,IF(HLOOKUP(G$9,'Feuille1-Catégories'!$C$1:$G$3,3,FALSE)="OUI",OFFSET(G$3,MOD(QUOTIENT(ROW()-ROW($A$20),'Feuille1-Catégories'!$B$6/G$6),G$5),0),IF(MOD($A64-1-G$10,'Feuille1-Catégories'!$F$5+1)=0,G$3,""))),"")</f>
        <v>10</v>
      </c>
      <c r="H64" s="7" t="str">
        <f ca="1">IF(AND($A64&lt;&gt;"",H$9&lt;&gt;""),IF(HLOOKUP(H$9,'Feuille1-Catégories'!$C$1:$G$2,2,FALSE)="OUI",H$3,IF(HLOOKUP(H$9,'Feuille1-Catégories'!$C$1:$G$3,3,FALSE)="OUI",OFFSET(H$3,MOD(QUOTIENT(ROW()-ROW($A$20),'Feuille1-Catégories'!$B$6/H$6),H$5),0),IF(MOD($A64-1-H$10,'Feuille1-Catégories'!$F$5+1)=0,H$3,""))),"")</f>
        <v/>
      </c>
      <c r="I64" s="7">
        <f ca="1">IF(AND($A64&lt;&gt;"",I$9&lt;&gt;""),IF(HLOOKUP(I$9,'Feuille1-Catégories'!$C$1:$G$2,2,FALSE)="OUI",I$3,IF(HLOOKUP(I$9,'Feuille1-Catégories'!$C$1:$G$3,3,FALSE)="OUI",OFFSET(I$3,MOD(QUOTIENT(ROW()-ROW($A$20),'Feuille1-Catégories'!$B$6/I$6),I$5),0),IF(MOD($A64-1-I$10,'Feuille1-Catégories'!$F$5+1)=0,I$3,""))),"")</f>
        <v>1000</v>
      </c>
      <c r="J64" s="7">
        <f ca="1">IF(AND($A64&lt;&gt;"",J$9&lt;&gt;""),IF(HLOOKUP(J$9,'Feuille1-Catégories'!$C$1:$G$2,2,FALSE)="OUI",J$3,IF(HLOOKUP(J$9,'Feuille1-Catégories'!$C$1:$G$3,3,FALSE)="OUI",OFFSET(J$3,MOD(QUOTIENT(ROW()-ROW($A$20),'Feuille1-Catégories'!$B$6/J$6),J$5),0),IF(MOD($A64-1-J$10,'Feuille1-Catégories'!$F$5+1)=0,J$3,""))),"")</f>
        <v>2</v>
      </c>
      <c r="K64" s="7" t="str">
        <f ca="1">IF(AND($A64&lt;&gt;"",K$9&lt;&gt;""),IF(HLOOKUP(K$9,'Feuille1-Catégories'!$C$1:$G$2,2,FALSE)="OUI",K$3,IF(HLOOKUP(K$9,'Feuille1-Catégories'!$C$1:$G$3,3,FALSE)="OUI",OFFSET(K$3,MOD(QUOTIENT(ROW()-ROW($A$20),'Feuille1-Catégories'!$B$6/K$6),K$5),0),IF(MOD($A64-1-K$10,'Feuille1-Catégories'!$F$5+1)=0,K$3,""))),"")</f>
        <v/>
      </c>
      <c r="L64" s="7">
        <f ca="1">IF(AND($A64&lt;&gt;"",L$9&lt;&gt;""),IF(HLOOKUP(L$9,'Feuille1-Catégories'!$C$1:$G$2,2,FALSE)="OUI",L$3,IF(HLOOKUP(L$9,'Feuille1-Catégories'!$C$1:$G$3,3,FALSE)="OUI",OFFSET(L$3,MOD(QUOTIENT(ROW()-ROW($A$20),'Feuille1-Catégories'!$B$6/L$6),L$5),0),IF(MOD($A64-1-L$10,'Feuille1-Catégories'!$F$5+1)=0,L$3,""))),"")</f>
        <v>200</v>
      </c>
      <c r="M64" s="7" t="str">
        <f ca="1">IF(AND($A64&lt;&gt;"",M$9&lt;&gt;""),IF(HLOOKUP(M$9,'Feuille1-Catégories'!$C$1:$G$2,2,FALSE)="OUI",M$3,IF(HLOOKUP(M$9,'Feuille1-Catégories'!$C$1:$G$3,3,FALSE)="OUI",OFFSET(M$3,MOD(QUOTIENT(ROW()-ROW($A$20),'Feuille1-Catégories'!$B$6/M$6),M$5),0),IF(MOD($A64-1-M$10,'Feuille1-Catégories'!$F$5+1)=0,M$3,""))),"")</f>
        <v xml:space="preserve"> </v>
      </c>
      <c r="N64" s="7">
        <f ca="1">IF(AND($A64&lt;&gt;"",N$9&lt;&gt;""),IF(HLOOKUP(N$9,'Feuille1-Catégories'!$C$1:$G$2,2,FALSE)="OUI",N$3,IF(HLOOKUP(N$9,'Feuille1-Catégories'!$C$1:$G$3,3,FALSE)="OUI",OFFSET(N$3,MOD(QUOTIENT(ROW()-ROW($A$20),'Feuille1-Catégories'!$B$6/N$6),N$5),0),IF(MOD($A64-1-N$10,'Feuille1-Catégories'!$F$5+1)=0,N$3,""))),"")</f>
        <v>3</v>
      </c>
      <c r="O64" s="7">
        <f ca="1">IF(AND($A64&lt;&gt;"",O$9&lt;&gt;""),IF(HLOOKUP(O$9,'Feuille1-Catégories'!$C$1:$G$2,2,FALSE)="OUI",O$3,IF(HLOOKUP(O$9,'Feuille1-Catégories'!$C$1:$G$3,3,FALSE)="OUI",OFFSET(O$3,MOD(QUOTIENT(ROW()-ROW($A$20),'Feuille1-Catégories'!$B$6/O$6),O$5),0),IF(MOD($A64-1-O$10,'Feuille1-Catégories'!$F$5+1)=0,O$3,""))),"")</f>
        <v>30</v>
      </c>
      <c r="P64" s="7">
        <f ca="1">IF(AND($A64&lt;&gt;"",P$9&lt;&gt;""),IF(HLOOKUP(P$9,'Feuille1-Catégories'!$C$1:$G$2,2,FALSE)="OUI",P$3,IF(HLOOKUP(P$9,'Feuille1-Catégories'!$C$1:$G$3,3,FALSE)="OUI",OFFSET(P$3,MOD(QUOTIENT(ROW()-ROW($A$20),'Feuille1-Catégories'!$B$6/P$6),P$5),0),IF(MOD($A64-1-P$10,'Feuille1-Catégories'!$F$5+1)=0,P$3,""))),"")</f>
        <v>300</v>
      </c>
      <c r="Q64" s="7" t="str">
        <f ca="1">IF(AND($A64&lt;&gt;"",Q$9&lt;&gt;""),IF(HLOOKUP(Q$9,'Feuille1-Catégories'!$C$1:$G$2,2,FALSE)="OUI",Q$3,IF(HLOOKUP(Q$9,'Feuille1-Catégories'!$C$1:$G$3,3,FALSE)="OUI",OFFSET(Q$3,MOD(QUOTIENT(ROW()-ROW($A$20),'Feuille1-Catégories'!$B$6/Q$6),Q$5),0),IF(MOD($A64-1-Q$10,'Feuille1-Catégories'!$F$5+1)=0,Q$3,""))),"")</f>
        <v/>
      </c>
      <c r="R64" s="7">
        <f ca="1">IF(AND($A64&lt;&gt;"",R$9&lt;&gt;""),IF(HLOOKUP(R$9,'Feuille1-Catégories'!$C$1:$G$2,2,FALSE)="OUI",R$3,IF(HLOOKUP(R$9,'Feuille1-Catégories'!$C$1:$G$3,3,FALSE)="OUI",OFFSET(R$3,MOD(QUOTIENT(ROW()-ROW($A$20),'Feuille1-Catégories'!$B$6/R$6),R$5),0),IF(MOD($A64-1-R$10,'Feuille1-Catégories'!$F$5+1)=0,R$3,""))),"")</f>
        <v>5</v>
      </c>
      <c r="S64" s="7">
        <f ca="1">IF(AND($A64&lt;&gt;"",S$9&lt;&gt;""),IF(HLOOKUP(S$9,'Feuille1-Catégories'!$C$1:$G$2,2,FALSE)="OUI",S$3,IF(HLOOKUP(S$9,'Feuille1-Catégories'!$C$1:$G$3,3,FALSE)="OUI",OFFSET(S$3,MOD(QUOTIENT(ROW()-ROW($A$20),'Feuille1-Catégories'!$B$6/S$6),S$5),0),IF(MOD($A64-1-S$10,'Feuille1-Catégories'!$F$5+1)=0,S$3,""))),"")</f>
        <v>50</v>
      </c>
      <c r="T64" s="7">
        <f ca="1">IF(AND($A64&lt;&gt;"",T$9&lt;&gt;""),IF(HLOOKUP(T$9,'Feuille1-Catégories'!$C$1:$G$2,2,FALSE)="OUI",T$3,IF(HLOOKUP(T$9,'Feuille1-Catégories'!$C$1:$G$3,3,FALSE)="OUI",OFFSET(T$3,MOD(QUOTIENT(ROW()-ROW($A$20),'Feuille1-Catégories'!$B$6/T$6),T$5),0),IF(MOD($A64-1-T$10,'Feuille1-Catégories'!$F$5+1)=0,T$3,""))),"")</f>
        <v>500</v>
      </c>
      <c r="U64" s="7">
        <f ca="1">IF(AND($A64&lt;&gt;"",U$9&lt;&gt;""),IF(HLOOKUP(U$9,'Feuille1-Catégories'!$C$1:$G$2,2,FALSE)="OUI",U$3,IF(HLOOKUP(U$9,'Feuille1-Catégories'!$C$1:$G$3,3,FALSE)="OUI",OFFSET(U$3,MOD(QUOTIENT(ROW()-ROW($A$20),'Feuille1-Catégories'!$B$6/U$6),U$5),0),IF(MOD($A64-1-U$10,'Feuille1-Catégories'!$F$5+1)=0,U$3,""))),"")</f>
        <v>5000</v>
      </c>
      <c r="V64" s="7" t="str">
        <f ca="1">IF(AND($A64&lt;&gt;"",V$9&lt;&gt;""),IF(HLOOKUP(V$9,'Feuille1-Catégories'!$C$1:$G$2,2,FALSE)="OUI",V$3,IF(HLOOKUP(V$9,'Feuille1-Catégories'!$C$1:$G$3,3,FALSE)="OUI",OFFSET(V$3,MOD(QUOTIENT(ROW()-ROW($A$20),'Feuille1-Catégories'!$B$6/V$6),V$5),0),IF(MOD($A64-1-V$10,'Feuille1-Catégories'!$F$5+1)=0,V$3,""))),"")</f>
        <v/>
      </c>
      <c r="W64" s="7" t="str">
        <f ca="1">IF(AND($A64&lt;&gt;"",W$9&lt;&gt;""),IF(HLOOKUP(W$9,'Feuille1-Catégories'!$C$1:$G$2,2,FALSE)="OUI",W$3,IF(HLOOKUP(W$9,'Feuille1-Catégories'!$C$1:$G$3,3,FALSE)="OUI",OFFSET(W$3,MOD(QUOTIENT(ROW()-ROW($A$20),'Feuille1-Catégories'!$B$6/W$6),W$5),0),IF(MOD($A64-1-W$10,'Feuille1-Catégories'!$F$5+1)=0,W$3,""))),"")</f>
        <v/>
      </c>
      <c r="X64" s="7" t="str">
        <f ca="1">IF(AND($A64&lt;&gt;"",X$9&lt;&gt;""),IF(HLOOKUP(X$9,'Feuille1-Catégories'!$C$1:$G$2,2,FALSE)="OUI",X$3,IF(HLOOKUP(X$9,'Feuille1-Catégories'!$C$1:$G$3,3,FALSE)="OUI",OFFSET(X$3,MOD(QUOTIENT(ROW()-ROW($A$20),'Feuille1-Catégories'!$B$6/X$6),X$5),0),IF(MOD($A64-1-X$10,'Feuille1-Catégories'!$F$5+1)=0,X$3,""))),"")</f>
        <v/>
      </c>
      <c r="Y64" s="7" t="str">
        <f ca="1">IF(AND($A64&lt;&gt;"",Y$9&lt;&gt;""),IF(HLOOKUP(Y$9,'Feuille1-Catégories'!$C$1:$G$2,2,FALSE)="OUI",Y$3,IF(HLOOKUP(Y$9,'Feuille1-Catégories'!$C$1:$G$3,3,FALSE)="OUI",OFFSET(Y$3,MOD(QUOTIENT(ROW()-ROW($A$20),'Feuille1-Catégories'!$B$6/Y$6),Y$5),0),IF(MOD($A64-1-Y$10,'Feuille1-Catégories'!$F$5+1)=0,Y$3,""))),"")</f>
        <v/>
      </c>
      <c r="Z64" s="7" t="str">
        <f ca="1">IF(AND($A64&lt;&gt;"",Z$9&lt;&gt;""),IF(HLOOKUP(Z$9,'Feuille1-Catégories'!$C$1:$G$2,2,FALSE)="OUI",Z$3,IF(HLOOKUP(Z$9,'Feuille1-Catégories'!$C$1:$G$3,3,FALSE)="OUI",OFFSET(Z$3,MOD(QUOTIENT(ROW()-ROW($A$20),'Feuille1-Catégories'!$B$6/Z$6),Z$5),0),"")),"")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5" spans="1:26" ht="17" x14ac:dyDescent="0.2">
      <c r="A65" s="21">
        <f>IF(ROW()-ROW($A$19)&gt;'Feuille1-Catégories'!$B$6,"",ROW()-ROW($A$19))</f>
        <v>46</v>
      </c>
      <c r="B65" s="33">
        <f t="shared" ca="1" si="1"/>
        <v>10.060096153846153</v>
      </c>
      <c r="C65" s="10">
        <f t="shared" ca="1" si="2"/>
        <v>6030.4</v>
      </c>
      <c r="D65" s="10">
        <f ca="1">IF('Feuille3-Coût de production'!D65&lt;&gt;"",'Feuille3-Coût de production'!D65,"")</f>
        <v>665.6</v>
      </c>
      <c r="E65" s="10">
        <f t="shared" ca="1" si="3"/>
        <v>6696</v>
      </c>
      <c r="F65" s="7">
        <f ca="1">IF(AND($A65&lt;&gt;"",F$9&lt;&gt;""),IF(HLOOKUP(F$9,'Feuille1-Catégories'!$C$1:$G$2,2,FALSE)="OUI",F$3,IF(HLOOKUP(F$9,'Feuille1-Catégories'!$C$1:$G$3,3,FALSE)="OUI",OFFSET(F$3,MOD(QUOTIENT(ROW()-ROW($A$20),'Feuille1-Catégories'!$B$6/F$6),F$5),0),IF(MOD($A65-1-F$10,'Feuille1-Catégories'!$F$5+1)=0,F$3,""))),"")</f>
        <v>1</v>
      </c>
      <c r="G65" s="7">
        <f ca="1">IF(AND($A65&lt;&gt;"",G$9&lt;&gt;""),IF(HLOOKUP(G$9,'Feuille1-Catégories'!$C$1:$G$2,2,FALSE)="OUI",G$3,IF(HLOOKUP(G$9,'Feuille1-Catégories'!$C$1:$G$3,3,FALSE)="OUI",OFFSET(G$3,MOD(QUOTIENT(ROW()-ROW($A$20),'Feuille1-Catégories'!$B$6/G$6),G$5),0),IF(MOD($A65-1-G$10,'Feuille1-Catégories'!$F$5+1)=0,G$3,""))),"")</f>
        <v>10</v>
      </c>
      <c r="H65" s="7">
        <f ca="1">IF(AND($A65&lt;&gt;"",H$9&lt;&gt;""),IF(HLOOKUP(H$9,'Feuille1-Catégories'!$C$1:$G$2,2,FALSE)="OUI",H$3,IF(HLOOKUP(H$9,'Feuille1-Catégories'!$C$1:$G$3,3,FALSE)="OUI",OFFSET(H$3,MOD(QUOTIENT(ROW()-ROW($A$20),'Feuille1-Catégories'!$B$6/H$6),H$5),0),IF(MOD($A65-1-H$10,'Feuille1-Catégories'!$F$5+1)=0,H$3,""))),"")</f>
        <v>100</v>
      </c>
      <c r="I65" s="7">
        <f ca="1">IF(AND($A65&lt;&gt;"",I$9&lt;&gt;""),IF(HLOOKUP(I$9,'Feuille1-Catégories'!$C$1:$G$2,2,FALSE)="OUI",I$3,IF(HLOOKUP(I$9,'Feuille1-Catégories'!$C$1:$G$3,3,FALSE)="OUI",OFFSET(I$3,MOD(QUOTIENT(ROW()-ROW($A$20),'Feuille1-Catégories'!$B$6/I$6),I$5),0),IF(MOD($A65-1-I$10,'Feuille1-Catégories'!$F$5+1)=0,I$3,""))),"")</f>
        <v>1000</v>
      </c>
      <c r="J65" s="7">
        <f ca="1">IF(AND($A65&lt;&gt;"",J$9&lt;&gt;""),IF(HLOOKUP(J$9,'Feuille1-Catégories'!$C$1:$G$2,2,FALSE)="OUI",J$3,IF(HLOOKUP(J$9,'Feuille1-Catégories'!$C$1:$G$3,3,FALSE)="OUI",OFFSET(J$3,MOD(QUOTIENT(ROW()-ROW($A$20),'Feuille1-Catégories'!$B$6/J$6),J$5),0),IF(MOD($A65-1-J$10,'Feuille1-Catégories'!$F$5+1)=0,J$3,""))),"")</f>
        <v>2</v>
      </c>
      <c r="K65" s="7" t="str">
        <f ca="1">IF(AND($A65&lt;&gt;"",K$9&lt;&gt;""),IF(HLOOKUP(K$9,'Feuille1-Catégories'!$C$1:$G$2,2,FALSE)="OUI",K$3,IF(HLOOKUP(K$9,'Feuille1-Catégories'!$C$1:$G$3,3,FALSE)="OUI",OFFSET(K$3,MOD(QUOTIENT(ROW()-ROW($A$20),'Feuille1-Catégories'!$B$6/K$6),K$5),0),IF(MOD($A65-1-K$10,'Feuille1-Catégories'!$F$5+1)=0,K$3,""))),"")</f>
        <v/>
      </c>
      <c r="L65" s="7">
        <f ca="1">IF(AND($A65&lt;&gt;"",L$9&lt;&gt;""),IF(HLOOKUP(L$9,'Feuille1-Catégories'!$C$1:$G$2,2,FALSE)="OUI",L$3,IF(HLOOKUP(L$9,'Feuille1-Catégories'!$C$1:$G$3,3,FALSE)="OUI",OFFSET(L$3,MOD(QUOTIENT(ROW()-ROW($A$20),'Feuille1-Catégories'!$B$6/L$6),L$5),0),IF(MOD($A65-1-L$10,'Feuille1-Catégories'!$F$5+1)=0,L$3,""))),"")</f>
        <v>200</v>
      </c>
      <c r="M65" s="7" t="str">
        <f ca="1">IF(AND($A65&lt;&gt;"",M$9&lt;&gt;""),IF(HLOOKUP(M$9,'Feuille1-Catégories'!$C$1:$G$2,2,FALSE)="OUI",M$3,IF(HLOOKUP(M$9,'Feuille1-Catégories'!$C$1:$G$3,3,FALSE)="OUI",OFFSET(M$3,MOD(QUOTIENT(ROW()-ROW($A$20),'Feuille1-Catégories'!$B$6/M$6),M$5),0),IF(MOD($A65-1-M$10,'Feuille1-Catégories'!$F$5+1)=0,M$3,""))),"")</f>
        <v xml:space="preserve"> </v>
      </c>
      <c r="N65" s="7">
        <f ca="1">IF(AND($A65&lt;&gt;"",N$9&lt;&gt;""),IF(HLOOKUP(N$9,'Feuille1-Catégories'!$C$1:$G$2,2,FALSE)="OUI",N$3,IF(HLOOKUP(N$9,'Feuille1-Catégories'!$C$1:$G$3,3,FALSE)="OUI",OFFSET(N$3,MOD(QUOTIENT(ROW()-ROW($A$20),'Feuille1-Catégories'!$B$6/N$6),N$5),0),IF(MOD($A65-1-N$10,'Feuille1-Catégories'!$F$5+1)=0,N$3,""))),"")</f>
        <v>3</v>
      </c>
      <c r="O65" s="7">
        <f ca="1">IF(AND($A65&lt;&gt;"",O$9&lt;&gt;""),IF(HLOOKUP(O$9,'Feuille1-Catégories'!$C$1:$G$2,2,FALSE)="OUI",O$3,IF(HLOOKUP(O$9,'Feuille1-Catégories'!$C$1:$G$3,3,FALSE)="OUI",OFFSET(O$3,MOD(QUOTIENT(ROW()-ROW($A$20),'Feuille1-Catégories'!$B$6/O$6),O$5),0),IF(MOD($A65-1-O$10,'Feuille1-Catégories'!$F$5+1)=0,O$3,""))),"")</f>
        <v>30</v>
      </c>
      <c r="P65" s="7">
        <f ca="1">IF(AND($A65&lt;&gt;"",P$9&lt;&gt;""),IF(HLOOKUP(P$9,'Feuille1-Catégories'!$C$1:$G$2,2,FALSE)="OUI",P$3,IF(HLOOKUP(P$9,'Feuille1-Catégories'!$C$1:$G$3,3,FALSE)="OUI",OFFSET(P$3,MOD(QUOTIENT(ROW()-ROW($A$20),'Feuille1-Catégories'!$B$6/P$6),P$5),0),IF(MOD($A65-1-P$10,'Feuille1-Catégories'!$F$5+1)=0,P$3,""))),"")</f>
        <v>300</v>
      </c>
      <c r="Q65" s="7" t="str">
        <f ca="1">IF(AND($A65&lt;&gt;"",Q$9&lt;&gt;""),IF(HLOOKUP(Q$9,'Feuille1-Catégories'!$C$1:$G$2,2,FALSE)="OUI",Q$3,IF(HLOOKUP(Q$9,'Feuille1-Catégories'!$C$1:$G$3,3,FALSE)="OUI",OFFSET(Q$3,MOD(QUOTIENT(ROW()-ROW($A$20),'Feuille1-Catégories'!$B$6/Q$6),Q$5),0),IF(MOD($A65-1-Q$10,'Feuille1-Catégories'!$F$5+1)=0,Q$3,""))),"")</f>
        <v/>
      </c>
      <c r="R65" s="7">
        <f ca="1">IF(AND($A65&lt;&gt;"",R$9&lt;&gt;""),IF(HLOOKUP(R$9,'Feuille1-Catégories'!$C$1:$G$2,2,FALSE)="OUI",R$3,IF(HLOOKUP(R$9,'Feuille1-Catégories'!$C$1:$G$3,3,FALSE)="OUI",OFFSET(R$3,MOD(QUOTIENT(ROW()-ROW($A$20),'Feuille1-Catégories'!$B$6/R$6),R$5),0),IF(MOD($A65-1-R$10,'Feuille1-Catégories'!$F$5+1)=0,R$3,""))),"")</f>
        <v>0</v>
      </c>
      <c r="S65" s="7">
        <f ca="1">IF(AND($A65&lt;&gt;"",S$9&lt;&gt;""),IF(HLOOKUP(S$9,'Feuille1-Catégories'!$C$1:$G$2,2,FALSE)="OUI",S$3,IF(HLOOKUP(S$9,'Feuille1-Catégories'!$C$1:$G$3,3,FALSE)="OUI",OFFSET(S$3,MOD(QUOTIENT(ROW()-ROW($A$20),'Feuille1-Catégories'!$B$6/S$6),S$5),0),IF(MOD($A65-1-S$10,'Feuille1-Catégories'!$F$5+1)=0,S$3,""))),"")</f>
        <v>50</v>
      </c>
      <c r="T65" s="7" t="str">
        <f ca="1">IF(AND($A65&lt;&gt;"",T$9&lt;&gt;""),IF(HLOOKUP(T$9,'Feuille1-Catégories'!$C$1:$G$2,2,FALSE)="OUI",T$3,IF(HLOOKUP(T$9,'Feuille1-Catégories'!$C$1:$G$3,3,FALSE)="OUI",OFFSET(T$3,MOD(QUOTIENT(ROW()-ROW($A$20),'Feuille1-Catégories'!$B$6/T$6),T$5),0),IF(MOD($A65-1-T$10,'Feuille1-Catégories'!$F$5+1)=0,T$3,""))),"")</f>
        <v/>
      </c>
      <c r="U65" s="7">
        <f ca="1">IF(AND($A65&lt;&gt;"",U$9&lt;&gt;""),IF(HLOOKUP(U$9,'Feuille1-Catégories'!$C$1:$G$2,2,FALSE)="OUI",U$3,IF(HLOOKUP(U$9,'Feuille1-Catégories'!$C$1:$G$3,3,FALSE)="OUI",OFFSET(U$3,MOD(QUOTIENT(ROW()-ROW($A$20),'Feuille1-Catégories'!$B$6/U$6),U$5),0),IF(MOD($A65-1-U$10,'Feuille1-Catégories'!$F$5+1)=0,U$3,""))),"")</f>
        <v>5000</v>
      </c>
      <c r="V65" s="7" t="str">
        <f ca="1">IF(AND($A65&lt;&gt;"",V$9&lt;&gt;""),IF(HLOOKUP(V$9,'Feuille1-Catégories'!$C$1:$G$2,2,FALSE)="OUI",V$3,IF(HLOOKUP(V$9,'Feuille1-Catégories'!$C$1:$G$3,3,FALSE)="OUI",OFFSET(V$3,MOD(QUOTIENT(ROW()-ROW($A$20),'Feuille1-Catégories'!$B$6/V$6),V$5),0),IF(MOD($A65-1-V$10,'Feuille1-Catégories'!$F$5+1)=0,V$3,""))),"")</f>
        <v/>
      </c>
      <c r="W65" s="7" t="str">
        <f ca="1">IF(AND($A65&lt;&gt;"",W$9&lt;&gt;""),IF(HLOOKUP(W$9,'Feuille1-Catégories'!$C$1:$G$2,2,FALSE)="OUI",W$3,IF(HLOOKUP(W$9,'Feuille1-Catégories'!$C$1:$G$3,3,FALSE)="OUI",OFFSET(W$3,MOD(QUOTIENT(ROW()-ROW($A$20),'Feuille1-Catégories'!$B$6/W$6),W$5),0),IF(MOD($A65-1-W$10,'Feuille1-Catégories'!$F$5+1)=0,W$3,""))),"")</f>
        <v/>
      </c>
      <c r="X65" s="7" t="str">
        <f ca="1">IF(AND($A65&lt;&gt;"",X$9&lt;&gt;""),IF(HLOOKUP(X$9,'Feuille1-Catégories'!$C$1:$G$2,2,FALSE)="OUI",X$3,IF(HLOOKUP(X$9,'Feuille1-Catégories'!$C$1:$G$3,3,FALSE)="OUI",OFFSET(X$3,MOD(QUOTIENT(ROW()-ROW($A$20),'Feuille1-Catégories'!$B$6/X$6),X$5),0),IF(MOD($A65-1-X$10,'Feuille1-Catégories'!$F$5+1)=0,X$3,""))),"")</f>
        <v/>
      </c>
      <c r="Y65" s="7" t="str">
        <f ca="1">IF(AND($A65&lt;&gt;"",Y$9&lt;&gt;""),IF(HLOOKUP(Y$9,'Feuille1-Catégories'!$C$1:$G$2,2,FALSE)="OUI",Y$3,IF(HLOOKUP(Y$9,'Feuille1-Catégories'!$C$1:$G$3,3,FALSE)="OUI",OFFSET(Y$3,MOD(QUOTIENT(ROW()-ROW($A$20),'Feuille1-Catégories'!$B$6/Y$6),Y$5),0),IF(MOD($A65-1-Y$10,'Feuille1-Catégories'!$F$5+1)=0,Y$3,""))),"")</f>
        <v/>
      </c>
      <c r="Z65" s="7" t="str">
        <f ca="1">IF(AND($A65&lt;&gt;"",Z$9&lt;&gt;""),IF(HLOOKUP(Z$9,'Feuille1-Catégories'!$C$1:$G$2,2,FALSE)="OUI",Z$3,IF(HLOOKUP(Z$9,'Feuille1-Catégories'!$C$1:$G$3,3,FALSE)="OUI",OFFSET(Z$3,MOD(QUOTIENT(ROW()-ROW($A$20),'Feuille1-Catégories'!$B$6/Z$6),Z$5),0),"")),"")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6" spans="1:26" ht="17" x14ac:dyDescent="0.2">
      <c r="A66" s="21">
        <f>IF(ROW()-ROW($A$19)&gt;'Feuille1-Catégories'!$B$6,"",ROW()-ROW($A$19))</f>
        <v>47</v>
      </c>
      <c r="B66" s="33">
        <f t="shared" ca="1" si="1"/>
        <v>10.57544757033248</v>
      </c>
      <c r="C66" s="10">
        <f t="shared" ca="1" si="2"/>
        <v>5990.4</v>
      </c>
      <c r="D66" s="10">
        <f ca="1">IF('Feuille3-Coût de production'!D66&lt;&gt;"",'Feuille3-Coût de production'!D66,"")</f>
        <v>625.6</v>
      </c>
      <c r="E66" s="10">
        <f t="shared" ca="1" si="3"/>
        <v>6616</v>
      </c>
      <c r="F66" s="7">
        <f ca="1">IF(AND($A66&lt;&gt;"",F$9&lt;&gt;""),IF(HLOOKUP(F$9,'Feuille1-Catégories'!$C$1:$G$2,2,FALSE)="OUI",F$3,IF(HLOOKUP(F$9,'Feuille1-Catégories'!$C$1:$G$3,3,FALSE)="OUI",OFFSET(F$3,MOD(QUOTIENT(ROW()-ROW($A$20),'Feuille1-Catégories'!$B$6/F$6),F$5),0),IF(MOD($A66-1-F$10,'Feuille1-Catégories'!$F$5+1)=0,F$3,""))),"")</f>
        <v>1</v>
      </c>
      <c r="G66" s="7">
        <f ca="1">IF(AND($A66&lt;&gt;"",G$9&lt;&gt;""),IF(HLOOKUP(G$9,'Feuille1-Catégories'!$C$1:$G$2,2,FALSE)="OUI",G$3,IF(HLOOKUP(G$9,'Feuille1-Catégories'!$C$1:$G$3,3,FALSE)="OUI",OFFSET(G$3,MOD(QUOTIENT(ROW()-ROW($A$20),'Feuille1-Catégories'!$B$6/G$6),G$5),0),IF(MOD($A66-1-G$10,'Feuille1-Catégories'!$F$5+1)=0,G$3,""))),"")</f>
        <v>10</v>
      </c>
      <c r="H66" s="7" t="str">
        <f ca="1">IF(AND($A66&lt;&gt;"",H$9&lt;&gt;""),IF(HLOOKUP(H$9,'Feuille1-Catégories'!$C$1:$G$2,2,FALSE)="OUI",H$3,IF(HLOOKUP(H$9,'Feuille1-Catégories'!$C$1:$G$3,3,FALSE)="OUI",OFFSET(H$3,MOD(QUOTIENT(ROW()-ROW($A$20),'Feuille1-Catégories'!$B$6/H$6),H$5),0),IF(MOD($A66-1-H$10,'Feuille1-Catégories'!$F$5+1)=0,H$3,""))),"")</f>
        <v/>
      </c>
      <c r="I66" s="7">
        <f ca="1">IF(AND($A66&lt;&gt;"",I$9&lt;&gt;""),IF(HLOOKUP(I$9,'Feuille1-Catégories'!$C$1:$G$2,2,FALSE)="OUI",I$3,IF(HLOOKUP(I$9,'Feuille1-Catégories'!$C$1:$G$3,3,FALSE)="OUI",OFFSET(I$3,MOD(QUOTIENT(ROW()-ROW($A$20),'Feuille1-Catégories'!$B$6/I$6),I$5),0),IF(MOD($A66-1-I$10,'Feuille1-Catégories'!$F$5+1)=0,I$3,""))),"")</f>
        <v>1000</v>
      </c>
      <c r="J66" s="7">
        <f ca="1">IF(AND($A66&lt;&gt;"",J$9&lt;&gt;""),IF(HLOOKUP(J$9,'Feuille1-Catégories'!$C$1:$G$2,2,FALSE)="OUI",J$3,IF(HLOOKUP(J$9,'Feuille1-Catégories'!$C$1:$G$3,3,FALSE)="OUI",OFFSET(J$3,MOD(QUOTIENT(ROW()-ROW($A$20),'Feuille1-Catégories'!$B$6/J$6),J$5),0),IF(MOD($A66-1-J$10,'Feuille1-Catégories'!$F$5+1)=0,J$3,""))),"")</f>
        <v>2</v>
      </c>
      <c r="K66" s="7">
        <f ca="1">IF(AND($A66&lt;&gt;"",K$9&lt;&gt;""),IF(HLOOKUP(K$9,'Feuille1-Catégories'!$C$1:$G$2,2,FALSE)="OUI",K$3,IF(HLOOKUP(K$9,'Feuille1-Catégories'!$C$1:$G$3,3,FALSE)="OUI",OFFSET(K$3,MOD(QUOTIENT(ROW()-ROW($A$20),'Feuille1-Catégories'!$B$6/K$6),K$5),0),IF(MOD($A66-1-K$10,'Feuille1-Catégories'!$F$5+1)=0,K$3,""))),"")</f>
        <v>20</v>
      </c>
      <c r="L66" s="7">
        <f ca="1">IF(AND($A66&lt;&gt;"",L$9&lt;&gt;""),IF(HLOOKUP(L$9,'Feuille1-Catégories'!$C$1:$G$2,2,FALSE)="OUI",L$3,IF(HLOOKUP(L$9,'Feuille1-Catégories'!$C$1:$G$3,3,FALSE)="OUI",OFFSET(L$3,MOD(QUOTIENT(ROW()-ROW($A$20),'Feuille1-Catégories'!$B$6/L$6),L$5),0),IF(MOD($A66-1-L$10,'Feuille1-Catégories'!$F$5+1)=0,L$3,""))),"")</f>
        <v>200</v>
      </c>
      <c r="M66" s="7" t="str">
        <f ca="1">IF(AND($A66&lt;&gt;"",M$9&lt;&gt;""),IF(HLOOKUP(M$9,'Feuille1-Catégories'!$C$1:$G$2,2,FALSE)="OUI",M$3,IF(HLOOKUP(M$9,'Feuille1-Catégories'!$C$1:$G$3,3,FALSE)="OUI",OFFSET(M$3,MOD(QUOTIENT(ROW()-ROW($A$20),'Feuille1-Catégories'!$B$6/M$6),M$5),0),IF(MOD($A66-1-M$10,'Feuille1-Catégories'!$F$5+1)=0,M$3,""))),"")</f>
        <v xml:space="preserve"> </v>
      </c>
      <c r="N66" s="7">
        <f ca="1">IF(AND($A66&lt;&gt;"",N$9&lt;&gt;""),IF(HLOOKUP(N$9,'Feuille1-Catégories'!$C$1:$G$2,2,FALSE)="OUI",N$3,IF(HLOOKUP(N$9,'Feuille1-Catégories'!$C$1:$G$3,3,FALSE)="OUI",OFFSET(N$3,MOD(QUOTIENT(ROW()-ROW($A$20),'Feuille1-Catégories'!$B$6/N$6),N$5),0),IF(MOD($A66-1-N$10,'Feuille1-Catégories'!$F$5+1)=0,N$3,""))),"")</f>
        <v>3</v>
      </c>
      <c r="O66" s="7">
        <f ca="1">IF(AND($A66&lt;&gt;"",O$9&lt;&gt;""),IF(HLOOKUP(O$9,'Feuille1-Catégories'!$C$1:$G$2,2,FALSE)="OUI",O$3,IF(HLOOKUP(O$9,'Feuille1-Catégories'!$C$1:$G$3,3,FALSE)="OUI",OFFSET(O$3,MOD(QUOTIENT(ROW()-ROW($A$20),'Feuille1-Catégories'!$B$6/O$6),O$5),0),IF(MOD($A66-1-O$10,'Feuille1-Catégories'!$F$5+1)=0,O$3,""))),"")</f>
        <v>30</v>
      </c>
      <c r="P66" s="7">
        <f ca="1">IF(AND($A66&lt;&gt;"",P$9&lt;&gt;""),IF(HLOOKUP(P$9,'Feuille1-Catégories'!$C$1:$G$2,2,FALSE)="OUI",P$3,IF(HLOOKUP(P$9,'Feuille1-Catégories'!$C$1:$G$3,3,FALSE)="OUI",OFFSET(P$3,MOD(QUOTIENT(ROW()-ROW($A$20),'Feuille1-Catégories'!$B$6/P$6),P$5),0),IF(MOD($A66-1-P$10,'Feuille1-Catégories'!$F$5+1)=0,P$3,""))),"")</f>
        <v>300</v>
      </c>
      <c r="Q66" s="7" t="str">
        <f ca="1">IF(AND($A66&lt;&gt;"",Q$9&lt;&gt;""),IF(HLOOKUP(Q$9,'Feuille1-Catégories'!$C$1:$G$2,2,FALSE)="OUI",Q$3,IF(HLOOKUP(Q$9,'Feuille1-Catégories'!$C$1:$G$3,3,FALSE)="OUI",OFFSET(Q$3,MOD(QUOTIENT(ROW()-ROW($A$20),'Feuille1-Catégories'!$B$6/Q$6),Q$5),0),IF(MOD($A66-1-Q$10,'Feuille1-Catégories'!$F$5+1)=0,Q$3,""))),"")</f>
        <v/>
      </c>
      <c r="R66" s="7">
        <f ca="1">IF(AND($A66&lt;&gt;"",R$9&lt;&gt;""),IF(HLOOKUP(R$9,'Feuille1-Catégories'!$C$1:$G$2,2,FALSE)="OUI",R$3,IF(HLOOKUP(R$9,'Feuille1-Catégories'!$C$1:$G$3,3,FALSE)="OUI",OFFSET(R$3,MOD(QUOTIENT(ROW()-ROW($A$20),'Feuille1-Catégories'!$B$6/R$6),R$5),0),IF(MOD($A66-1-R$10,'Feuille1-Catégories'!$F$5+1)=0,R$3,""))),"")</f>
        <v>0</v>
      </c>
      <c r="S66" s="7">
        <f ca="1">IF(AND($A66&lt;&gt;"",S$9&lt;&gt;""),IF(HLOOKUP(S$9,'Feuille1-Catégories'!$C$1:$G$2,2,FALSE)="OUI",S$3,IF(HLOOKUP(S$9,'Feuille1-Catégories'!$C$1:$G$3,3,FALSE)="OUI",OFFSET(S$3,MOD(QUOTIENT(ROW()-ROW($A$20),'Feuille1-Catégories'!$B$6/S$6),S$5),0),IF(MOD($A66-1-S$10,'Feuille1-Catégories'!$F$5+1)=0,S$3,""))),"")</f>
        <v>50</v>
      </c>
      <c r="T66" s="7" t="str">
        <f ca="1">IF(AND($A66&lt;&gt;"",T$9&lt;&gt;""),IF(HLOOKUP(T$9,'Feuille1-Catégories'!$C$1:$G$2,2,FALSE)="OUI",T$3,IF(HLOOKUP(T$9,'Feuille1-Catégories'!$C$1:$G$3,3,FALSE)="OUI",OFFSET(T$3,MOD(QUOTIENT(ROW()-ROW($A$20),'Feuille1-Catégories'!$B$6/T$6),T$5),0),IF(MOD($A66-1-T$10,'Feuille1-Catégories'!$F$5+1)=0,T$3,""))),"")</f>
        <v/>
      </c>
      <c r="U66" s="7">
        <f ca="1">IF(AND($A66&lt;&gt;"",U$9&lt;&gt;""),IF(HLOOKUP(U$9,'Feuille1-Catégories'!$C$1:$G$2,2,FALSE)="OUI",U$3,IF(HLOOKUP(U$9,'Feuille1-Catégories'!$C$1:$G$3,3,FALSE)="OUI",OFFSET(U$3,MOD(QUOTIENT(ROW()-ROW($A$20),'Feuille1-Catégories'!$B$6/U$6),U$5),0),IF(MOD($A66-1-U$10,'Feuille1-Catégories'!$F$5+1)=0,U$3,""))),"")</f>
        <v>5000</v>
      </c>
      <c r="V66" s="7" t="str">
        <f ca="1">IF(AND($A66&lt;&gt;"",V$9&lt;&gt;""),IF(HLOOKUP(V$9,'Feuille1-Catégories'!$C$1:$G$2,2,FALSE)="OUI",V$3,IF(HLOOKUP(V$9,'Feuille1-Catégories'!$C$1:$G$3,3,FALSE)="OUI",OFFSET(V$3,MOD(QUOTIENT(ROW()-ROW($A$20),'Feuille1-Catégories'!$B$6/V$6),V$5),0),IF(MOD($A66-1-V$10,'Feuille1-Catégories'!$F$5+1)=0,V$3,""))),"")</f>
        <v/>
      </c>
      <c r="W66" s="7" t="str">
        <f ca="1">IF(AND($A66&lt;&gt;"",W$9&lt;&gt;""),IF(HLOOKUP(W$9,'Feuille1-Catégories'!$C$1:$G$2,2,FALSE)="OUI",W$3,IF(HLOOKUP(W$9,'Feuille1-Catégories'!$C$1:$G$3,3,FALSE)="OUI",OFFSET(W$3,MOD(QUOTIENT(ROW()-ROW($A$20),'Feuille1-Catégories'!$B$6/W$6),W$5),0),IF(MOD($A66-1-W$10,'Feuille1-Catégories'!$F$5+1)=0,W$3,""))),"")</f>
        <v/>
      </c>
      <c r="X66" s="7" t="str">
        <f ca="1">IF(AND($A66&lt;&gt;"",X$9&lt;&gt;""),IF(HLOOKUP(X$9,'Feuille1-Catégories'!$C$1:$G$2,2,FALSE)="OUI",X$3,IF(HLOOKUP(X$9,'Feuille1-Catégories'!$C$1:$G$3,3,FALSE)="OUI",OFFSET(X$3,MOD(QUOTIENT(ROW()-ROW($A$20),'Feuille1-Catégories'!$B$6/X$6),X$5),0),IF(MOD($A66-1-X$10,'Feuille1-Catégories'!$F$5+1)=0,X$3,""))),"")</f>
        <v/>
      </c>
      <c r="Y66" s="7" t="str">
        <f ca="1">IF(AND($A66&lt;&gt;"",Y$9&lt;&gt;""),IF(HLOOKUP(Y$9,'Feuille1-Catégories'!$C$1:$G$2,2,FALSE)="OUI",Y$3,IF(HLOOKUP(Y$9,'Feuille1-Catégories'!$C$1:$G$3,3,FALSE)="OUI",OFFSET(Y$3,MOD(QUOTIENT(ROW()-ROW($A$20),'Feuille1-Catégories'!$B$6/Y$6),Y$5),0),IF(MOD($A66-1-Y$10,'Feuille1-Catégories'!$F$5+1)=0,Y$3,""))),"")</f>
        <v/>
      </c>
      <c r="Z66" s="7" t="str">
        <f ca="1">IF(AND($A66&lt;&gt;"",Z$9&lt;&gt;""),IF(HLOOKUP(Z$9,'Feuille1-Catégories'!$C$1:$G$2,2,FALSE)="OUI",Z$3,IF(HLOOKUP(Z$9,'Feuille1-Catégories'!$C$1:$G$3,3,FALSE)="OUI",OFFSET(Z$3,MOD(QUOTIENT(ROW()-ROW($A$20),'Feuille1-Catégories'!$B$6/Z$6),Z$5),0),"")),"")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7" spans="1:26" ht="17" x14ac:dyDescent="0.2">
      <c r="A67" s="21">
        <f>IF(ROW()-ROW($A$19)&gt;'Feuille1-Catégories'!$B$6,"",ROW()-ROW($A$19))</f>
        <v>48</v>
      </c>
      <c r="B67" s="33">
        <f t="shared" ca="1" si="1"/>
        <v>8.6016493366798148</v>
      </c>
      <c r="C67" s="10">
        <f t="shared" ca="1" si="2"/>
        <v>8480.4</v>
      </c>
      <c r="D67" s="10">
        <f ca="1">IF('Feuille3-Coût de production'!D67&lt;&gt;"",'Feuille3-Coût de production'!D67,"")</f>
        <v>1115.5999999999999</v>
      </c>
      <c r="E67" s="10">
        <f t="shared" ca="1" si="3"/>
        <v>9596</v>
      </c>
      <c r="F67" s="7">
        <f ca="1">IF(AND($A67&lt;&gt;"",F$9&lt;&gt;""),IF(HLOOKUP(F$9,'Feuille1-Catégories'!$C$1:$G$2,2,FALSE)="OUI",F$3,IF(HLOOKUP(F$9,'Feuille1-Catégories'!$C$1:$G$3,3,FALSE)="OUI",OFFSET(F$3,MOD(QUOTIENT(ROW()-ROW($A$20),'Feuille1-Catégories'!$B$6/F$6),F$5),0),IF(MOD($A67-1-F$10,'Feuille1-Catégories'!$F$5+1)=0,F$3,""))),"")</f>
        <v>1</v>
      </c>
      <c r="G67" s="7">
        <f ca="1">IF(AND($A67&lt;&gt;"",G$9&lt;&gt;""),IF(HLOOKUP(G$9,'Feuille1-Catégories'!$C$1:$G$2,2,FALSE)="OUI",G$3,IF(HLOOKUP(G$9,'Feuille1-Catégories'!$C$1:$G$3,3,FALSE)="OUI",OFFSET(G$3,MOD(QUOTIENT(ROW()-ROW($A$20),'Feuille1-Catégories'!$B$6/G$6),G$5),0),IF(MOD($A67-1-G$10,'Feuille1-Catégories'!$F$5+1)=0,G$3,""))),"")</f>
        <v>10</v>
      </c>
      <c r="H67" s="7" t="str">
        <f ca="1">IF(AND($A67&lt;&gt;"",H$9&lt;&gt;""),IF(HLOOKUP(H$9,'Feuille1-Catégories'!$C$1:$G$2,2,FALSE)="OUI",H$3,IF(HLOOKUP(H$9,'Feuille1-Catégories'!$C$1:$G$3,3,FALSE)="OUI",OFFSET(H$3,MOD(QUOTIENT(ROW()-ROW($A$20),'Feuille1-Catégories'!$B$6/H$6),H$5),0),IF(MOD($A67-1-H$10,'Feuille1-Catégories'!$F$5+1)=0,H$3,""))),"")</f>
        <v/>
      </c>
      <c r="I67" s="7">
        <f ca="1">IF(AND($A67&lt;&gt;"",I$9&lt;&gt;""),IF(HLOOKUP(I$9,'Feuille1-Catégories'!$C$1:$G$2,2,FALSE)="OUI",I$3,IF(HLOOKUP(I$9,'Feuille1-Catégories'!$C$1:$G$3,3,FALSE)="OUI",OFFSET(I$3,MOD(QUOTIENT(ROW()-ROW($A$20),'Feuille1-Catégories'!$B$6/I$6),I$5),0),IF(MOD($A67-1-I$10,'Feuille1-Catégories'!$F$5+1)=0,I$3,""))),"")</f>
        <v>1000</v>
      </c>
      <c r="J67" s="7">
        <f ca="1">IF(AND($A67&lt;&gt;"",J$9&lt;&gt;""),IF(HLOOKUP(J$9,'Feuille1-Catégories'!$C$1:$G$2,2,FALSE)="OUI",J$3,IF(HLOOKUP(J$9,'Feuille1-Catégories'!$C$1:$G$3,3,FALSE)="OUI",OFFSET(J$3,MOD(QUOTIENT(ROW()-ROW($A$20),'Feuille1-Catégories'!$B$6/J$6),J$5),0),IF(MOD($A67-1-J$10,'Feuille1-Catégories'!$F$5+1)=0,J$3,""))),"")</f>
        <v>2</v>
      </c>
      <c r="K67" s="7" t="str">
        <f ca="1">IF(AND($A67&lt;&gt;"",K$9&lt;&gt;""),IF(HLOOKUP(K$9,'Feuille1-Catégories'!$C$1:$G$2,2,FALSE)="OUI",K$3,IF(HLOOKUP(K$9,'Feuille1-Catégories'!$C$1:$G$3,3,FALSE)="OUI",OFFSET(K$3,MOD(QUOTIENT(ROW()-ROW($A$20),'Feuille1-Catégories'!$B$6/K$6),K$5),0),IF(MOD($A67-1-K$10,'Feuille1-Catégories'!$F$5+1)=0,K$3,""))),"")</f>
        <v/>
      </c>
      <c r="L67" s="7">
        <f ca="1">IF(AND($A67&lt;&gt;"",L$9&lt;&gt;""),IF(HLOOKUP(L$9,'Feuille1-Catégories'!$C$1:$G$2,2,FALSE)="OUI",L$3,IF(HLOOKUP(L$9,'Feuille1-Catégories'!$C$1:$G$3,3,FALSE)="OUI",OFFSET(L$3,MOD(QUOTIENT(ROW()-ROW($A$20),'Feuille1-Catégories'!$B$6/L$6),L$5),0),IF(MOD($A67-1-L$10,'Feuille1-Catégories'!$F$5+1)=0,L$3,""))),"")</f>
        <v>200</v>
      </c>
      <c r="M67" s="7" t="str">
        <f ca="1">IF(AND($A67&lt;&gt;"",M$9&lt;&gt;""),IF(HLOOKUP(M$9,'Feuille1-Catégories'!$C$1:$G$2,2,FALSE)="OUI",M$3,IF(HLOOKUP(M$9,'Feuille1-Catégories'!$C$1:$G$3,3,FALSE)="OUI",OFFSET(M$3,MOD(QUOTIENT(ROW()-ROW($A$20),'Feuille1-Catégories'!$B$6/M$6),M$5),0),IF(MOD($A67-1-M$10,'Feuille1-Catégories'!$F$5+1)=0,M$3,""))),"")</f>
        <v xml:space="preserve"> </v>
      </c>
      <c r="N67" s="7">
        <f ca="1">IF(AND($A67&lt;&gt;"",N$9&lt;&gt;""),IF(HLOOKUP(N$9,'Feuille1-Catégories'!$C$1:$G$2,2,FALSE)="OUI",N$3,IF(HLOOKUP(N$9,'Feuille1-Catégories'!$C$1:$G$3,3,FALSE)="OUI",OFFSET(N$3,MOD(QUOTIENT(ROW()-ROW($A$20),'Feuille1-Catégories'!$B$6/N$6),N$5),0),IF(MOD($A67-1-N$10,'Feuille1-Catégories'!$F$5+1)=0,N$3,""))),"")</f>
        <v>3</v>
      </c>
      <c r="O67" s="7">
        <f ca="1">IF(AND($A67&lt;&gt;"",O$9&lt;&gt;""),IF(HLOOKUP(O$9,'Feuille1-Catégories'!$C$1:$G$2,2,FALSE)="OUI",O$3,IF(HLOOKUP(O$9,'Feuille1-Catégories'!$C$1:$G$3,3,FALSE)="OUI",OFFSET(O$3,MOD(QUOTIENT(ROW()-ROW($A$20),'Feuille1-Catégories'!$B$6/O$6),O$5),0),IF(MOD($A67-1-O$10,'Feuille1-Catégories'!$F$5+1)=0,O$3,""))),"")</f>
        <v>30</v>
      </c>
      <c r="P67" s="7">
        <f ca="1">IF(AND($A67&lt;&gt;"",P$9&lt;&gt;""),IF(HLOOKUP(P$9,'Feuille1-Catégories'!$C$1:$G$2,2,FALSE)="OUI",P$3,IF(HLOOKUP(P$9,'Feuille1-Catégories'!$C$1:$G$3,3,FALSE)="OUI",OFFSET(P$3,MOD(QUOTIENT(ROW()-ROW($A$20),'Feuille1-Catégories'!$B$6/P$6),P$5),0),IF(MOD($A67-1-P$10,'Feuille1-Catégories'!$F$5+1)=0,P$3,""))),"")</f>
        <v>300</v>
      </c>
      <c r="Q67" s="7">
        <f ca="1">IF(AND($A67&lt;&gt;"",Q$9&lt;&gt;""),IF(HLOOKUP(Q$9,'Feuille1-Catégories'!$C$1:$G$2,2,FALSE)="OUI",Q$3,IF(HLOOKUP(Q$9,'Feuille1-Catégories'!$C$1:$G$3,3,FALSE)="OUI",OFFSET(Q$3,MOD(QUOTIENT(ROW()-ROW($A$20),'Feuille1-Catégories'!$B$6/Q$6),Q$5),0),IF(MOD($A67-1-Q$10,'Feuille1-Catégories'!$F$5+1)=0,Q$3,""))),"")</f>
        <v>3000</v>
      </c>
      <c r="R67" s="7">
        <f ca="1">IF(AND($A67&lt;&gt;"",R$9&lt;&gt;""),IF(HLOOKUP(R$9,'Feuille1-Catégories'!$C$1:$G$2,2,FALSE)="OUI",R$3,IF(HLOOKUP(R$9,'Feuille1-Catégories'!$C$1:$G$3,3,FALSE)="OUI",OFFSET(R$3,MOD(QUOTIENT(ROW()-ROW($A$20),'Feuille1-Catégories'!$B$6/R$6),R$5),0),IF(MOD($A67-1-R$10,'Feuille1-Catégories'!$F$5+1)=0,R$3,""))),"")</f>
        <v>0</v>
      </c>
      <c r="S67" s="7">
        <f ca="1">IF(AND($A67&lt;&gt;"",S$9&lt;&gt;""),IF(HLOOKUP(S$9,'Feuille1-Catégories'!$C$1:$G$2,2,FALSE)="OUI",S$3,IF(HLOOKUP(S$9,'Feuille1-Catégories'!$C$1:$G$3,3,FALSE)="OUI",OFFSET(S$3,MOD(QUOTIENT(ROW()-ROW($A$20),'Feuille1-Catégories'!$B$6/S$6),S$5),0),IF(MOD($A67-1-S$10,'Feuille1-Catégories'!$F$5+1)=0,S$3,""))),"")</f>
        <v>50</v>
      </c>
      <c r="T67" s="7" t="str">
        <f ca="1">IF(AND($A67&lt;&gt;"",T$9&lt;&gt;""),IF(HLOOKUP(T$9,'Feuille1-Catégories'!$C$1:$G$2,2,FALSE)="OUI",T$3,IF(HLOOKUP(T$9,'Feuille1-Catégories'!$C$1:$G$3,3,FALSE)="OUI",OFFSET(T$3,MOD(QUOTIENT(ROW()-ROW($A$20),'Feuille1-Catégories'!$B$6/T$6),T$5),0),IF(MOD($A67-1-T$10,'Feuille1-Catégories'!$F$5+1)=0,T$3,""))),"")</f>
        <v/>
      </c>
      <c r="U67" s="7">
        <f ca="1">IF(AND($A67&lt;&gt;"",U$9&lt;&gt;""),IF(HLOOKUP(U$9,'Feuille1-Catégories'!$C$1:$G$2,2,FALSE)="OUI",U$3,IF(HLOOKUP(U$9,'Feuille1-Catégories'!$C$1:$G$3,3,FALSE)="OUI",OFFSET(U$3,MOD(QUOTIENT(ROW()-ROW($A$20),'Feuille1-Catégories'!$B$6/U$6),U$5),0),IF(MOD($A67-1-U$10,'Feuille1-Catégories'!$F$5+1)=0,U$3,""))),"")</f>
        <v>5000</v>
      </c>
      <c r="V67" s="7" t="str">
        <f ca="1">IF(AND($A67&lt;&gt;"",V$9&lt;&gt;""),IF(HLOOKUP(V$9,'Feuille1-Catégories'!$C$1:$G$2,2,FALSE)="OUI",V$3,IF(HLOOKUP(V$9,'Feuille1-Catégories'!$C$1:$G$3,3,FALSE)="OUI",OFFSET(V$3,MOD(QUOTIENT(ROW()-ROW($A$20),'Feuille1-Catégories'!$B$6/V$6),V$5),0),IF(MOD($A67-1-V$10,'Feuille1-Catégories'!$F$5+1)=0,V$3,""))),"")</f>
        <v/>
      </c>
      <c r="W67" s="7" t="str">
        <f ca="1">IF(AND($A67&lt;&gt;"",W$9&lt;&gt;""),IF(HLOOKUP(W$9,'Feuille1-Catégories'!$C$1:$G$2,2,FALSE)="OUI",W$3,IF(HLOOKUP(W$9,'Feuille1-Catégories'!$C$1:$G$3,3,FALSE)="OUI",OFFSET(W$3,MOD(QUOTIENT(ROW()-ROW($A$20),'Feuille1-Catégories'!$B$6/W$6),W$5),0),IF(MOD($A67-1-W$10,'Feuille1-Catégories'!$F$5+1)=0,W$3,""))),"")</f>
        <v/>
      </c>
      <c r="X67" s="7" t="str">
        <f ca="1">IF(AND($A67&lt;&gt;"",X$9&lt;&gt;""),IF(HLOOKUP(X$9,'Feuille1-Catégories'!$C$1:$G$2,2,FALSE)="OUI",X$3,IF(HLOOKUP(X$9,'Feuille1-Catégories'!$C$1:$G$3,3,FALSE)="OUI",OFFSET(X$3,MOD(QUOTIENT(ROW()-ROW($A$20),'Feuille1-Catégories'!$B$6/X$6),X$5),0),IF(MOD($A67-1-X$10,'Feuille1-Catégories'!$F$5+1)=0,X$3,""))),"")</f>
        <v/>
      </c>
      <c r="Y67" s="7" t="str">
        <f ca="1">IF(AND($A67&lt;&gt;"",Y$9&lt;&gt;""),IF(HLOOKUP(Y$9,'Feuille1-Catégories'!$C$1:$G$2,2,FALSE)="OUI",Y$3,IF(HLOOKUP(Y$9,'Feuille1-Catégories'!$C$1:$G$3,3,FALSE)="OUI",OFFSET(Y$3,MOD(QUOTIENT(ROW()-ROW($A$20),'Feuille1-Catégories'!$B$6/Y$6),Y$5),0),IF(MOD($A67-1-Y$10,'Feuille1-Catégories'!$F$5+1)=0,Y$3,""))),"")</f>
        <v/>
      </c>
      <c r="Z67" s="7" t="str">
        <f ca="1">IF(AND($A67&lt;&gt;"",Z$9&lt;&gt;""),IF(HLOOKUP(Z$9,'Feuille1-Catégories'!$C$1:$G$2,2,FALSE)="OUI",Z$3,IF(HLOOKUP(Z$9,'Feuille1-Catégories'!$C$1:$G$3,3,FALSE)="OUI",OFFSET(Z$3,MOD(QUOTIENT(ROW()-ROW($A$20),'Feuille1-Catégories'!$B$6/Z$6),Z$5),0),"")),"")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8" spans="1:26" ht="17" x14ac:dyDescent="0.2">
      <c r="A68" s="21">
        <f>IF(ROW()-ROW($A$19)&gt;'Feuille1-Catégories'!$B$6,"",ROW()-ROW($A$19))</f>
        <v>49</v>
      </c>
      <c r="B68" s="33">
        <f t="shared" ca="1" si="1"/>
        <v>11.342710997442454</v>
      </c>
      <c r="C68" s="10">
        <f t="shared" ca="1" si="2"/>
        <v>6470.4</v>
      </c>
      <c r="D68" s="10">
        <f ca="1">IF('Feuille3-Coût de production'!D68&lt;&gt;"",'Feuille3-Coût de production'!D68,"")</f>
        <v>625.6</v>
      </c>
      <c r="E68" s="10">
        <f t="shared" ca="1" si="3"/>
        <v>7096</v>
      </c>
      <c r="F68" s="7">
        <f ca="1">IF(AND($A68&lt;&gt;"",F$9&lt;&gt;""),IF(HLOOKUP(F$9,'Feuille1-Catégories'!$C$1:$G$2,2,FALSE)="OUI",F$3,IF(HLOOKUP(F$9,'Feuille1-Catégories'!$C$1:$G$3,3,FALSE)="OUI",OFFSET(F$3,MOD(QUOTIENT(ROW()-ROW($A$20),'Feuille1-Catégories'!$B$6/F$6),F$5),0),IF(MOD($A68-1-F$10,'Feuille1-Catégories'!$F$5+1)=0,F$3,""))),"")</f>
        <v>1</v>
      </c>
      <c r="G68" s="7">
        <f ca="1">IF(AND($A68&lt;&gt;"",G$9&lt;&gt;""),IF(HLOOKUP(G$9,'Feuille1-Catégories'!$C$1:$G$2,2,FALSE)="OUI",G$3,IF(HLOOKUP(G$9,'Feuille1-Catégories'!$C$1:$G$3,3,FALSE)="OUI",OFFSET(G$3,MOD(QUOTIENT(ROW()-ROW($A$20),'Feuille1-Catégories'!$B$6/G$6),G$5),0),IF(MOD($A68-1-G$10,'Feuille1-Catégories'!$F$5+1)=0,G$3,""))),"")</f>
        <v>10</v>
      </c>
      <c r="H68" s="7" t="str">
        <f ca="1">IF(AND($A68&lt;&gt;"",H$9&lt;&gt;""),IF(HLOOKUP(H$9,'Feuille1-Catégories'!$C$1:$G$2,2,FALSE)="OUI",H$3,IF(HLOOKUP(H$9,'Feuille1-Catégories'!$C$1:$G$3,3,FALSE)="OUI",OFFSET(H$3,MOD(QUOTIENT(ROW()-ROW($A$20),'Feuille1-Catégories'!$B$6/H$6),H$5),0),IF(MOD($A68-1-H$10,'Feuille1-Catégories'!$F$5+1)=0,H$3,""))),"")</f>
        <v/>
      </c>
      <c r="I68" s="7">
        <f ca="1">IF(AND($A68&lt;&gt;"",I$9&lt;&gt;""),IF(HLOOKUP(I$9,'Feuille1-Catégories'!$C$1:$G$2,2,FALSE)="OUI",I$3,IF(HLOOKUP(I$9,'Feuille1-Catégories'!$C$1:$G$3,3,FALSE)="OUI",OFFSET(I$3,MOD(QUOTIENT(ROW()-ROW($A$20),'Feuille1-Catégories'!$B$6/I$6),I$5),0),IF(MOD($A68-1-I$10,'Feuille1-Catégories'!$F$5+1)=0,I$3,""))),"")</f>
        <v>1000</v>
      </c>
      <c r="J68" s="7">
        <f ca="1">IF(AND($A68&lt;&gt;"",J$9&lt;&gt;""),IF(HLOOKUP(J$9,'Feuille1-Catégories'!$C$1:$G$2,2,FALSE)="OUI",J$3,IF(HLOOKUP(J$9,'Feuille1-Catégories'!$C$1:$G$3,3,FALSE)="OUI",OFFSET(J$3,MOD(QUOTIENT(ROW()-ROW($A$20),'Feuille1-Catégories'!$B$6/J$6),J$5),0),IF(MOD($A68-1-J$10,'Feuille1-Catégories'!$F$5+1)=0,J$3,""))),"")</f>
        <v>2</v>
      </c>
      <c r="K68" s="7" t="str">
        <f ca="1">IF(AND($A68&lt;&gt;"",K$9&lt;&gt;""),IF(HLOOKUP(K$9,'Feuille1-Catégories'!$C$1:$G$2,2,FALSE)="OUI",K$3,IF(HLOOKUP(K$9,'Feuille1-Catégories'!$C$1:$G$3,3,FALSE)="OUI",OFFSET(K$3,MOD(QUOTIENT(ROW()-ROW($A$20),'Feuille1-Catégories'!$B$6/K$6),K$5),0),IF(MOD($A68-1-K$10,'Feuille1-Catégories'!$F$5+1)=0,K$3,""))),"")</f>
        <v/>
      </c>
      <c r="L68" s="7">
        <f ca="1">IF(AND($A68&lt;&gt;"",L$9&lt;&gt;""),IF(HLOOKUP(L$9,'Feuille1-Catégories'!$C$1:$G$2,2,FALSE)="OUI",L$3,IF(HLOOKUP(L$9,'Feuille1-Catégories'!$C$1:$G$3,3,FALSE)="OUI",OFFSET(L$3,MOD(QUOTIENT(ROW()-ROW($A$20),'Feuille1-Catégories'!$B$6/L$6),L$5),0),IF(MOD($A68-1-L$10,'Feuille1-Catégories'!$F$5+1)=0,L$3,""))),"")</f>
        <v>200</v>
      </c>
      <c r="M68" s="7" t="str">
        <f ca="1">IF(AND($A68&lt;&gt;"",M$9&lt;&gt;""),IF(HLOOKUP(M$9,'Feuille1-Catégories'!$C$1:$G$2,2,FALSE)="OUI",M$3,IF(HLOOKUP(M$9,'Feuille1-Catégories'!$C$1:$G$3,3,FALSE)="OUI",OFFSET(M$3,MOD(QUOTIENT(ROW()-ROW($A$20),'Feuille1-Catégories'!$B$6/M$6),M$5),0),IF(MOD($A68-1-M$10,'Feuille1-Catégories'!$F$5+1)=0,M$3,""))),"")</f>
        <v xml:space="preserve"> </v>
      </c>
      <c r="N68" s="7">
        <f ca="1">IF(AND($A68&lt;&gt;"",N$9&lt;&gt;""),IF(HLOOKUP(N$9,'Feuille1-Catégories'!$C$1:$G$2,2,FALSE)="OUI",N$3,IF(HLOOKUP(N$9,'Feuille1-Catégories'!$C$1:$G$3,3,FALSE)="OUI",OFFSET(N$3,MOD(QUOTIENT(ROW()-ROW($A$20),'Feuille1-Catégories'!$B$6/N$6),N$5),0),IF(MOD($A68-1-N$10,'Feuille1-Catégories'!$F$5+1)=0,N$3,""))),"")</f>
        <v>3</v>
      </c>
      <c r="O68" s="7">
        <f ca="1">IF(AND($A68&lt;&gt;"",O$9&lt;&gt;""),IF(HLOOKUP(O$9,'Feuille1-Catégories'!$C$1:$G$2,2,FALSE)="OUI",O$3,IF(HLOOKUP(O$9,'Feuille1-Catégories'!$C$1:$G$3,3,FALSE)="OUI",OFFSET(O$3,MOD(QUOTIENT(ROW()-ROW($A$20),'Feuille1-Catégories'!$B$6/O$6),O$5),0),IF(MOD($A68-1-O$10,'Feuille1-Catégories'!$F$5+1)=0,O$3,""))),"")</f>
        <v>30</v>
      </c>
      <c r="P68" s="7">
        <f ca="1">IF(AND($A68&lt;&gt;"",P$9&lt;&gt;""),IF(HLOOKUP(P$9,'Feuille1-Catégories'!$C$1:$G$2,2,FALSE)="OUI",P$3,IF(HLOOKUP(P$9,'Feuille1-Catégories'!$C$1:$G$3,3,FALSE)="OUI",OFFSET(P$3,MOD(QUOTIENT(ROW()-ROW($A$20),'Feuille1-Catégories'!$B$6/P$6),P$5),0),IF(MOD($A68-1-P$10,'Feuille1-Catégories'!$F$5+1)=0,P$3,""))),"")</f>
        <v>300</v>
      </c>
      <c r="Q68" s="7" t="str">
        <f ca="1">IF(AND($A68&lt;&gt;"",Q$9&lt;&gt;""),IF(HLOOKUP(Q$9,'Feuille1-Catégories'!$C$1:$G$2,2,FALSE)="OUI",Q$3,IF(HLOOKUP(Q$9,'Feuille1-Catégories'!$C$1:$G$3,3,FALSE)="OUI",OFFSET(Q$3,MOD(QUOTIENT(ROW()-ROW($A$20),'Feuille1-Catégories'!$B$6/Q$6),Q$5),0),IF(MOD($A68-1-Q$10,'Feuille1-Catégories'!$F$5+1)=0,Q$3,""))),"")</f>
        <v/>
      </c>
      <c r="R68" s="7">
        <f ca="1">IF(AND($A68&lt;&gt;"",R$9&lt;&gt;""),IF(HLOOKUP(R$9,'Feuille1-Catégories'!$C$1:$G$2,2,FALSE)="OUI",R$3,IF(HLOOKUP(R$9,'Feuille1-Catégories'!$C$1:$G$3,3,FALSE)="OUI",OFFSET(R$3,MOD(QUOTIENT(ROW()-ROW($A$20),'Feuille1-Catégories'!$B$6/R$6),R$5),0),IF(MOD($A68-1-R$10,'Feuille1-Catégories'!$F$5+1)=0,R$3,""))),"")</f>
        <v>0</v>
      </c>
      <c r="S68" s="7">
        <f ca="1">IF(AND($A68&lt;&gt;"",S$9&lt;&gt;""),IF(HLOOKUP(S$9,'Feuille1-Catégories'!$C$1:$G$2,2,FALSE)="OUI",S$3,IF(HLOOKUP(S$9,'Feuille1-Catégories'!$C$1:$G$3,3,FALSE)="OUI",OFFSET(S$3,MOD(QUOTIENT(ROW()-ROW($A$20),'Feuille1-Catégories'!$B$6/S$6),S$5),0),IF(MOD($A68-1-S$10,'Feuille1-Catégories'!$F$5+1)=0,S$3,""))),"")</f>
        <v>50</v>
      </c>
      <c r="T68" s="7">
        <f ca="1">IF(AND($A68&lt;&gt;"",T$9&lt;&gt;""),IF(HLOOKUP(T$9,'Feuille1-Catégories'!$C$1:$G$2,2,FALSE)="OUI",T$3,IF(HLOOKUP(T$9,'Feuille1-Catégories'!$C$1:$G$3,3,FALSE)="OUI",OFFSET(T$3,MOD(QUOTIENT(ROW()-ROW($A$20),'Feuille1-Catégories'!$B$6/T$6),T$5),0),IF(MOD($A68-1-T$10,'Feuille1-Catégories'!$F$5+1)=0,T$3,""))),"")</f>
        <v>500</v>
      </c>
      <c r="U68" s="7">
        <f ca="1">IF(AND($A68&lt;&gt;"",U$9&lt;&gt;""),IF(HLOOKUP(U$9,'Feuille1-Catégories'!$C$1:$G$2,2,FALSE)="OUI",U$3,IF(HLOOKUP(U$9,'Feuille1-Catégories'!$C$1:$G$3,3,FALSE)="OUI",OFFSET(U$3,MOD(QUOTIENT(ROW()-ROW($A$20),'Feuille1-Catégories'!$B$6/U$6),U$5),0),IF(MOD($A68-1-U$10,'Feuille1-Catégories'!$F$5+1)=0,U$3,""))),"")</f>
        <v>5000</v>
      </c>
      <c r="V68" s="7" t="str">
        <f ca="1">IF(AND($A68&lt;&gt;"",V$9&lt;&gt;""),IF(HLOOKUP(V$9,'Feuille1-Catégories'!$C$1:$G$2,2,FALSE)="OUI",V$3,IF(HLOOKUP(V$9,'Feuille1-Catégories'!$C$1:$G$3,3,FALSE)="OUI",OFFSET(V$3,MOD(QUOTIENT(ROW()-ROW($A$20),'Feuille1-Catégories'!$B$6/V$6),V$5),0),IF(MOD($A68-1-V$10,'Feuille1-Catégories'!$F$5+1)=0,V$3,""))),"")</f>
        <v/>
      </c>
      <c r="W68" s="7" t="str">
        <f ca="1">IF(AND($A68&lt;&gt;"",W$9&lt;&gt;""),IF(HLOOKUP(W$9,'Feuille1-Catégories'!$C$1:$G$2,2,FALSE)="OUI",W$3,IF(HLOOKUP(W$9,'Feuille1-Catégories'!$C$1:$G$3,3,FALSE)="OUI",OFFSET(W$3,MOD(QUOTIENT(ROW()-ROW($A$20),'Feuille1-Catégories'!$B$6/W$6),W$5),0),IF(MOD($A68-1-W$10,'Feuille1-Catégories'!$F$5+1)=0,W$3,""))),"")</f>
        <v/>
      </c>
      <c r="X68" s="7" t="str">
        <f ca="1">IF(AND($A68&lt;&gt;"",X$9&lt;&gt;""),IF(HLOOKUP(X$9,'Feuille1-Catégories'!$C$1:$G$2,2,FALSE)="OUI",X$3,IF(HLOOKUP(X$9,'Feuille1-Catégories'!$C$1:$G$3,3,FALSE)="OUI",OFFSET(X$3,MOD(QUOTIENT(ROW()-ROW($A$20),'Feuille1-Catégories'!$B$6/X$6),X$5),0),IF(MOD($A68-1-X$10,'Feuille1-Catégories'!$F$5+1)=0,X$3,""))),"")</f>
        <v/>
      </c>
      <c r="Y68" s="7" t="str">
        <f ca="1">IF(AND($A68&lt;&gt;"",Y$9&lt;&gt;""),IF(HLOOKUP(Y$9,'Feuille1-Catégories'!$C$1:$G$2,2,FALSE)="OUI",Y$3,IF(HLOOKUP(Y$9,'Feuille1-Catégories'!$C$1:$G$3,3,FALSE)="OUI",OFFSET(Y$3,MOD(QUOTIENT(ROW()-ROW($A$20),'Feuille1-Catégories'!$B$6/Y$6),Y$5),0),IF(MOD($A68-1-Y$10,'Feuille1-Catégories'!$F$5+1)=0,Y$3,""))),"")</f>
        <v/>
      </c>
      <c r="Z68" s="7" t="str">
        <f ca="1">IF(AND($A68&lt;&gt;"",Z$9&lt;&gt;""),IF(HLOOKUP(Z$9,'Feuille1-Catégories'!$C$1:$G$2,2,FALSE)="OUI",Z$3,IF(HLOOKUP(Z$9,'Feuille1-Catégories'!$C$1:$G$3,3,FALSE)="OUI",OFFSET(Z$3,MOD(QUOTIENT(ROW()-ROW($A$20),'Feuille1-Catégories'!$B$6/Z$6),Z$5),0),"")),"")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9" spans="1:26" ht="17" x14ac:dyDescent="0.2">
      <c r="A69" s="21">
        <f>IF(ROW()-ROW($A$19)&gt;'Feuille1-Catégories'!$B$6,"",ROW()-ROW($A$19))</f>
        <v>50</v>
      </c>
      <c r="B69" s="33">
        <f t="shared" ca="1" si="1"/>
        <v>10.060096153846153</v>
      </c>
      <c r="C69" s="10">
        <f t="shared" ca="1" si="2"/>
        <v>6030.4</v>
      </c>
      <c r="D69" s="10">
        <f ca="1">IF('Feuille3-Coût de production'!D69&lt;&gt;"",'Feuille3-Coût de production'!D69,"")</f>
        <v>665.6</v>
      </c>
      <c r="E69" s="10">
        <f t="shared" ca="1" si="3"/>
        <v>6696</v>
      </c>
      <c r="F69" s="7">
        <f ca="1">IF(AND($A69&lt;&gt;"",F$9&lt;&gt;""),IF(HLOOKUP(F$9,'Feuille1-Catégories'!$C$1:$G$2,2,FALSE)="OUI",F$3,IF(HLOOKUP(F$9,'Feuille1-Catégories'!$C$1:$G$3,3,FALSE)="OUI",OFFSET(F$3,MOD(QUOTIENT(ROW()-ROW($A$20),'Feuille1-Catégories'!$B$6/F$6),F$5),0),IF(MOD($A69-1-F$10,'Feuille1-Catégories'!$F$5+1)=0,F$3,""))),"")</f>
        <v>1</v>
      </c>
      <c r="G69" s="7">
        <f ca="1">IF(AND($A69&lt;&gt;"",G$9&lt;&gt;""),IF(HLOOKUP(G$9,'Feuille1-Catégories'!$C$1:$G$2,2,FALSE)="OUI",G$3,IF(HLOOKUP(G$9,'Feuille1-Catégories'!$C$1:$G$3,3,FALSE)="OUI",OFFSET(G$3,MOD(QUOTIENT(ROW()-ROW($A$20),'Feuille1-Catégories'!$B$6/G$6),G$5),0),IF(MOD($A69-1-G$10,'Feuille1-Catégories'!$F$5+1)=0,G$3,""))),"")</f>
        <v>10</v>
      </c>
      <c r="H69" s="7">
        <f ca="1">IF(AND($A69&lt;&gt;"",H$9&lt;&gt;""),IF(HLOOKUP(H$9,'Feuille1-Catégories'!$C$1:$G$2,2,FALSE)="OUI",H$3,IF(HLOOKUP(H$9,'Feuille1-Catégories'!$C$1:$G$3,3,FALSE)="OUI",OFFSET(H$3,MOD(QUOTIENT(ROW()-ROW($A$20),'Feuille1-Catégories'!$B$6/H$6),H$5),0),IF(MOD($A69-1-H$10,'Feuille1-Catégories'!$F$5+1)=0,H$3,""))),"")</f>
        <v>100</v>
      </c>
      <c r="I69" s="7">
        <f ca="1">IF(AND($A69&lt;&gt;"",I$9&lt;&gt;""),IF(HLOOKUP(I$9,'Feuille1-Catégories'!$C$1:$G$2,2,FALSE)="OUI",I$3,IF(HLOOKUP(I$9,'Feuille1-Catégories'!$C$1:$G$3,3,FALSE)="OUI",OFFSET(I$3,MOD(QUOTIENT(ROW()-ROW($A$20),'Feuille1-Catégories'!$B$6/I$6),I$5),0),IF(MOD($A69-1-I$10,'Feuille1-Catégories'!$F$5+1)=0,I$3,""))),"")</f>
        <v>1000</v>
      </c>
      <c r="J69" s="7">
        <f ca="1">IF(AND($A69&lt;&gt;"",J$9&lt;&gt;""),IF(HLOOKUP(J$9,'Feuille1-Catégories'!$C$1:$G$2,2,FALSE)="OUI",J$3,IF(HLOOKUP(J$9,'Feuille1-Catégories'!$C$1:$G$3,3,FALSE)="OUI",OFFSET(J$3,MOD(QUOTIENT(ROW()-ROW($A$20),'Feuille1-Catégories'!$B$6/J$6),J$5),0),IF(MOD($A69-1-J$10,'Feuille1-Catégories'!$F$5+1)=0,J$3,""))),"")</f>
        <v>2</v>
      </c>
      <c r="K69" s="7" t="str">
        <f ca="1">IF(AND($A69&lt;&gt;"",K$9&lt;&gt;""),IF(HLOOKUP(K$9,'Feuille1-Catégories'!$C$1:$G$2,2,FALSE)="OUI",K$3,IF(HLOOKUP(K$9,'Feuille1-Catégories'!$C$1:$G$3,3,FALSE)="OUI",OFFSET(K$3,MOD(QUOTIENT(ROW()-ROW($A$20),'Feuille1-Catégories'!$B$6/K$6),K$5),0),IF(MOD($A69-1-K$10,'Feuille1-Catégories'!$F$5+1)=0,K$3,""))),"")</f>
        <v/>
      </c>
      <c r="L69" s="7">
        <f ca="1">IF(AND($A69&lt;&gt;"",L$9&lt;&gt;""),IF(HLOOKUP(L$9,'Feuille1-Catégories'!$C$1:$G$2,2,FALSE)="OUI",L$3,IF(HLOOKUP(L$9,'Feuille1-Catégories'!$C$1:$G$3,3,FALSE)="OUI",OFFSET(L$3,MOD(QUOTIENT(ROW()-ROW($A$20),'Feuille1-Catégories'!$B$6/L$6),L$5),0),IF(MOD($A69-1-L$10,'Feuille1-Catégories'!$F$5+1)=0,L$3,""))),"")</f>
        <v>200</v>
      </c>
      <c r="M69" s="7" t="str">
        <f ca="1">IF(AND($A69&lt;&gt;"",M$9&lt;&gt;""),IF(HLOOKUP(M$9,'Feuille1-Catégories'!$C$1:$G$2,2,FALSE)="OUI",M$3,IF(HLOOKUP(M$9,'Feuille1-Catégories'!$C$1:$G$3,3,FALSE)="OUI",OFFSET(M$3,MOD(QUOTIENT(ROW()-ROW($A$20),'Feuille1-Catégories'!$B$6/M$6),M$5),0),IF(MOD($A69-1-M$10,'Feuille1-Catégories'!$F$5+1)=0,M$3,""))),"")</f>
        <v xml:space="preserve"> </v>
      </c>
      <c r="N69" s="7">
        <f ca="1">IF(AND($A69&lt;&gt;"",N$9&lt;&gt;""),IF(HLOOKUP(N$9,'Feuille1-Catégories'!$C$1:$G$2,2,FALSE)="OUI",N$3,IF(HLOOKUP(N$9,'Feuille1-Catégories'!$C$1:$G$3,3,FALSE)="OUI",OFFSET(N$3,MOD(QUOTIENT(ROW()-ROW($A$20),'Feuille1-Catégories'!$B$6/N$6),N$5),0),IF(MOD($A69-1-N$10,'Feuille1-Catégories'!$F$5+1)=0,N$3,""))),"")</f>
        <v>3</v>
      </c>
      <c r="O69" s="7">
        <f ca="1">IF(AND($A69&lt;&gt;"",O$9&lt;&gt;""),IF(HLOOKUP(O$9,'Feuille1-Catégories'!$C$1:$G$2,2,FALSE)="OUI",O$3,IF(HLOOKUP(O$9,'Feuille1-Catégories'!$C$1:$G$3,3,FALSE)="OUI",OFFSET(O$3,MOD(QUOTIENT(ROW()-ROW($A$20),'Feuille1-Catégories'!$B$6/O$6),O$5),0),IF(MOD($A69-1-O$10,'Feuille1-Catégories'!$F$5+1)=0,O$3,""))),"")</f>
        <v>30</v>
      </c>
      <c r="P69" s="7">
        <f ca="1">IF(AND($A69&lt;&gt;"",P$9&lt;&gt;""),IF(HLOOKUP(P$9,'Feuille1-Catégories'!$C$1:$G$2,2,FALSE)="OUI",P$3,IF(HLOOKUP(P$9,'Feuille1-Catégories'!$C$1:$G$3,3,FALSE)="OUI",OFFSET(P$3,MOD(QUOTIENT(ROW()-ROW($A$20),'Feuille1-Catégories'!$B$6/P$6),P$5),0),IF(MOD($A69-1-P$10,'Feuille1-Catégories'!$F$5+1)=0,P$3,""))),"")</f>
        <v>300</v>
      </c>
      <c r="Q69" s="7" t="str">
        <f ca="1">IF(AND($A69&lt;&gt;"",Q$9&lt;&gt;""),IF(HLOOKUP(Q$9,'Feuille1-Catégories'!$C$1:$G$2,2,FALSE)="OUI",Q$3,IF(HLOOKUP(Q$9,'Feuille1-Catégories'!$C$1:$G$3,3,FALSE)="OUI",OFFSET(Q$3,MOD(QUOTIENT(ROW()-ROW($A$20),'Feuille1-Catégories'!$B$6/Q$6),Q$5),0),IF(MOD($A69-1-Q$10,'Feuille1-Catégories'!$F$5+1)=0,Q$3,""))),"")</f>
        <v/>
      </c>
      <c r="R69" s="7">
        <f ca="1">IF(AND($A69&lt;&gt;"",R$9&lt;&gt;""),IF(HLOOKUP(R$9,'Feuille1-Catégories'!$C$1:$G$2,2,FALSE)="OUI",R$3,IF(HLOOKUP(R$9,'Feuille1-Catégories'!$C$1:$G$3,3,FALSE)="OUI",OFFSET(R$3,MOD(QUOTIENT(ROW()-ROW($A$20),'Feuille1-Catégories'!$B$6/R$6),R$5),0),IF(MOD($A69-1-R$10,'Feuille1-Catégories'!$F$5+1)=0,R$3,""))),"")</f>
        <v>0</v>
      </c>
      <c r="S69" s="7">
        <f ca="1">IF(AND($A69&lt;&gt;"",S$9&lt;&gt;""),IF(HLOOKUP(S$9,'Feuille1-Catégories'!$C$1:$G$2,2,FALSE)="OUI",S$3,IF(HLOOKUP(S$9,'Feuille1-Catégories'!$C$1:$G$3,3,FALSE)="OUI",OFFSET(S$3,MOD(QUOTIENT(ROW()-ROW($A$20),'Feuille1-Catégories'!$B$6/S$6),S$5),0),IF(MOD($A69-1-S$10,'Feuille1-Catégories'!$F$5+1)=0,S$3,""))),"")</f>
        <v>50</v>
      </c>
      <c r="T69" s="7" t="str">
        <f ca="1">IF(AND($A69&lt;&gt;"",T$9&lt;&gt;""),IF(HLOOKUP(T$9,'Feuille1-Catégories'!$C$1:$G$2,2,FALSE)="OUI",T$3,IF(HLOOKUP(T$9,'Feuille1-Catégories'!$C$1:$G$3,3,FALSE)="OUI",OFFSET(T$3,MOD(QUOTIENT(ROW()-ROW($A$20),'Feuille1-Catégories'!$B$6/T$6),T$5),0),IF(MOD($A69-1-T$10,'Feuille1-Catégories'!$F$5+1)=0,T$3,""))),"")</f>
        <v/>
      </c>
      <c r="U69" s="7">
        <f ca="1">IF(AND($A69&lt;&gt;"",U$9&lt;&gt;""),IF(HLOOKUP(U$9,'Feuille1-Catégories'!$C$1:$G$2,2,FALSE)="OUI",U$3,IF(HLOOKUP(U$9,'Feuille1-Catégories'!$C$1:$G$3,3,FALSE)="OUI",OFFSET(U$3,MOD(QUOTIENT(ROW()-ROW($A$20),'Feuille1-Catégories'!$B$6/U$6),U$5),0),IF(MOD($A69-1-U$10,'Feuille1-Catégories'!$F$5+1)=0,U$3,""))),"")</f>
        <v>5000</v>
      </c>
      <c r="V69" s="7" t="str">
        <f ca="1">IF(AND($A69&lt;&gt;"",V$9&lt;&gt;""),IF(HLOOKUP(V$9,'Feuille1-Catégories'!$C$1:$G$2,2,FALSE)="OUI",V$3,IF(HLOOKUP(V$9,'Feuille1-Catégories'!$C$1:$G$3,3,FALSE)="OUI",OFFSET(V$3,MOD(QUOTIENT(ROW()-ROW($A$20),'Feuille1-Catégories'!$B$6/V$6),V$5),0),IF(MOD($A69-1-V$10,'Feuille1-Catégories'!$F$5+1)=0,V$3,""))),"")</f>
        <v/>
      </c>
      <c r="W69" s="7" t="str">
        <f ca="1">IF(AND($A69&lt;&gt;"",W$9&lt;&gt;""),IF(HLOOKUP(W$9,'Feuille1-Catégories'!$C$1:$G$2,2,FALSE)="OUI",W$3,IF(HLOOKUP(W$9,'Feuille1-Catégories'!$C$1:$G$3,3,FALSE)="OUI",OFFSET(W$3,MOD(QUOTIENT(ROW()-ROW($A$20),'Feuille1-Catégories'!$B$6/W$6),W$5),0),IF(MOD($A69-1-W$10,'Feuille1-Catégories'!$F$5+1)=0,W$3,""))),"")</f>
        <v/>
      </c>
      <c r="X69" s="7" t="str">
        <f ca="1">IF(AND($A69&lt;&gt;"",X$9&lt;&gt;""),IF(HLOOKUP(X$9,'Feuille1-Catégories'!$C$1:$G$2,2,FALSE)="OUI",X$3,IF(HLOOKUP(X$9,'Feuille1-Catégories'!$C$1:$G$3,3,FALSE)="OUI",OFFSET(X$3,MOD(QUOTIENT(ROW()-ROW($A$20),'Feuille1-Catégories'!$B$6/X$6),X$5),0),IF(MOD($A69-1-X$10,'Feuille1-Catégories'!$F$5+1)=0,X$3,""))),"")</f>
        <v/>
      </c>
      <c r="Y69" s="7" t="str">
        <f ca="1">IF(AND($A69&lt;&gt;"",Y$9&lt;&gt;""),IF(HLOOKUP(Y$9,'Feuille1-Catégories'!$C$1:$G$2,2,FALSE)="OUI",Y$3,IF(HLOOKUP(Y$9,'Feuille1-Catégories'!$C$1:$G$3,3,FALSE)="OUI",OFFSET(Y$3,MOD(QUOTIENT(ROW()-ROW($A$20),'Feuille1-Catégories'!$B$6/Y$6),Y$5),0),IF(MOD($A69-1-Y$10,'Feuille1-Catégories'!$F$5+1)=0,Y$3,""))),"")</f>
        <v/>
      </c>
      <c r="Z69" s="7" t="str">
        <f ca="1">IF(AND($A69&lt;&gt;"",Z$9&lt;&gt;""),IF(HLOOKUP(Z$9,'Feuille1-Catégories'!$C$1:$G$2,2,FALSE)="OUI",Z$3,IF(HLOOKUP(Z$9,'Feuille1-Catégories'!$C$1:$G$3,3,FALSE)="OUI",OFFSET(Z$3,MOD(QUOTIENT(ROW()-ROW($A$20),'Feuille1-Catégories'!$B$6/Z$6),Z$5),0),"")),"")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0" spans="1:26" ht="17" x14ac:dyDescent="0.2">
      <c r="A70" s="21">
        <f>IF(ROW()-ROW($A$19)&gt;'Feuille1-Catégories'!$B$6,"",ROW()-ROW($A$19))</f>
        <v>51</v>
      </c>
      <c r="B70" s="33">
        <f t="shared" ca="1" si="1"/>
        <v>10.506981382978722</v>
      </c>
      <c r="C70" s="10">
        <f t="shared" ca="1" si="2"/>
        <v>5719.4</v>
      </c>
      <c r="D70" s="10">
        <f ca="1">IF('Feuille3-Coût de production'!D70&lt;&gt;"",'Feuille3-Coût de production'!D70,"")</f>
        <v>601.6</v>
      </c>
      <c r="E70" s="10">
        <f t="shared" ca="1" si="3"/>
        <v>6321</v>
      </c>
      <c r="F70" s="7">
        <f ca="1">IF(AND($A70&lt;&gt;"",F$9&lt;&gt;""),IF(HLOOKUP(F$9,'Feuille1-Catégories'!$C$1:$G$2,2,FALSE)="OUI",F$3,IF(HLOOKUP(F$9,'Feuille1-Catégories'!$C$1:$G$3,3,FALSE)="OUI",OFFSET(F$3,MOD(QUOTIENT(ROW()-ROW($A$20),'Feuille1-Catégories'!$B$6/F$6),F$5),0),IF(MOD($A70-1-F$10,'Feuille1-Catégories'!$F$5+1)=0,F$3,""))),"")</f>
        <v>1</v>
      </c>
      <c r="G70" s="7">
        <f ca="1">IF(AND($A70&lt;&gt;"",G$9&lt;&gt;""),IF(HLOOKUP(G$9,'Feuille1-Catégories'!$C$1:$G$2,2,FALSE)="OUI",G$3,IF(HLOOKUP(G$9,'Feuille1-Catégories'!$C$1:$G$3,3,FALSE)="OUI",OFFSET(G$3,MOD(QUOTIENT(ROW()-ROW($A$20),'Feuille1-Catégories'!$B$6/G$6),G$5),0),IF(MOD($A70-1-G$10,'Feuille1-Catégories'!$F$5+1)=0,G$3,""))),"")</f>
        <v>10</v>
      </c>
      <c r="H70" s="7" t="str">
        <f ca="1">IF(AND($A70&lt;&gt;"",H$9&lt;&gt;""),IF(HLOOKUP(H$9,'Feuille1-Catégories'!$C$1:$G$2,2,FALSE)="OUI",H$3,IF(HLOOKUP(H$9,'Feuille1-Catégories'!$C$1:$G$3,3,FALSE)="OUI",OFFSET(H$3,MOD(QUOTIENT(ROW()-ROW($A$20),'Feuille1-Catégories'!$B$6/H$6),H$5),0),IF(MOD($A70-1-H$10,'Feuille1-Catégories'!$F$5+1)=0,H$3,""))),"")</f>
        <v/>
      </c>
      <c r="I70" s="7">
        <f ca="1">IF(AND($A70&lt;&gt;"",I$9&lt;&gt;""),IF(HLOOKUP(I$9,'Feuille1-Catégories'!$C$1:$G$2,2,FALSE)="OUI",I$3,IF(HLOOKUP(I$9,'Feuille1-Catégories'!$C$1:$G$3,3,FALSE)="OUI",OFFSET(I$3,MOD(QUOTIENT(ROW()-ROW($A$20),'Feuille1-Catégories'!$B$6/I$6),I$5),0),IF(MOD($A70-1-I$10,'Feuille1-Catégories'!$F$5+1)=0,I$3,""))),"")</f>
        <v>1000</v>
      </c>
      <c r="J70" s="7">
        <f ca="1">IF(AND($A70&lt;&gt;"",J$9&lt;&gt;""),IF(HLOOKUP(J$9,'Feuille1-Catégories'!$C$1:$G$2,2,FALSE)="OUI",J$3,IF(HLOOKUP(J$9,'Feuille1-Catégories'!$C$1:$G$3,3,FALSE)="OUI",OFFSET(J$3,MOD(QUOTIENT(ROW()-ROW($A$20),'Feuille1-Catégories'!$B$6/J$6),J$5),0),IF(MOD($A70-1-J$10,'Feuille1-Catégories'!$F$5+1)=0,J$3,""))),"")</f>
        <v>2</v>
      </c>
      <c r="K70" s="7">
        <f ca="1">IF(AND($A70&lt;&gt;"",K$9&lt;&gt;""),IF(HLOOKUP(K$9,'Feuille1-Catégories'!$C$1:$G$2,2,FALSE)="OUI",K$3,IF(HLOOKUP(K$9,'Feuille1-Catégories'!$C$1:$G$3,3,FALSE)="OUI",OFFSET(K$3,MOD(QUOTIENT(ROW()-ROW($A$20),'Feuille1-Catégories'!$B$6/K$6),K$5),0),IF(MOD($A70-1-K$10,'Feuille1-Catégories'!$F$5+1)=0,K$3,""))),"")</f>
        <v>20</v>
      </c>
      <c r="L70" s="7">
        <f ca="1">IF(AND($A70&lt;&gt;"",L$9&lt;&gt;""),IF(HLOOKUP(L$9,'Feuille1-Catégories'!$C$1:$G$2,2,FALSE)="OUI",L$3,IF(HLOOKUP(L$9,'Feuille1-Catégories'!$C$1:$G$3,3,FALSE)="OUI",OFFSET(L$3,MOD(QUOTIENT(ROW()-ROW($A$20),'Feuille1-Catégories'!$B$6/L$6),L$5),0),IF(MOD($A70-1-L$10,'Feuille1-Catégories'!$F$5+1)=0,L$3,""))),"")</f>
        <v>200</v>
      </c>
      <c r="M70" s="7" t="str">
        <f ca="1">IF(AND($A70&lt;&gt;"",M$9&lt;&gt;""),IF(HLOOKUP(M$9,'Feuille1-Catégories'!$C$1:$G$2,2,FALSE)="OUI",M$3,IF(HLOOKUP(M$9,'Feuille1-Catégories'!$C$1:$G$3,3,FALSE)="OUI",OFFSET(M$3,MOD(QUOTIENT(ROW()-ROW($A$20),'Feuille1-Catégories'!$B$6/M$6),M$5),0),IF(MOD($A70-1-M$10,'Feuille1-Catégories'!$F$5+1)=0,M$3,""))),"")</f>
        <v xml:space="preserve"> </v>
      </c>
      <c r="N70" s="7">
        <f ca="1">IF(AND($A70&lt;&gt;"",N$9&lt;&gt;""),IF(HLOOKUP(N$9,'Feuille1-Catégories'!$C$1:$G$2,2,FALSE)="OUI",N$3,IF(HLOOKUP(N$9,'Feuille1-Catégories'!$C$1:$G$3,3,FALSE)="OUI",OFFSET(N$3,MOD(QUOTIENT(ROW()-ROW($A$20),'Feuille1-Catégories'!$B$6/N$6),N$5),0),IF(MOD($A70-1-N$10,'Feuille1-Catégories'!$F$5+1)=0,N$3,""))),"")</f>
        <v>3</v>
      </c>
      <c r="O70" s="7">
        <f ca="1">IF(AND($A70&lt;&gt;"",O$9&lt;&gt;""),IF(HLOOKUP(O$9,'Feuille1-Catégories'!$C$1:$G$2,2,FALSE)="OUI",O$3,IF(HLOOKUP(O$9,'Feuille1-Catégories'!$C$1:$G$3,3,FALSE)="OUI",OFFSET(O$3,MOD(QUOTIENT(ROW()-ROW($A$20),'Feuille1-Catégories'!$B$6/O$6),O$5),0),IF(MOD($A70-1-O$10,'Feuille1-Catégories'!$F$5+1)=0,O$3,""))),"")</f>
        <v>30</v>
      </c>
      <c r="P70" s="7">
        <f ca="1">IF(AND($A70&lt;&gt;"",P$9&lt;&gt;""),IF(HLOOKUP(P$9,'Feuille1-Catégories'!$C$1:$G$2,2,FALSE)="OUI",P$3,IF(HLOOKUP(P$9,'Feuille1-Catégories'!$C$1:$G$3,3,FALSE)="OUI",OFFSET(P$3,MOD(QUOTIENT(ROW()-ROW($A$20),'Feuille1-Catégories'!$B$6/P$6),P$5),0),IF(MOD($A70-1-P$10,'Feuille1-Catégories'!$F$5+1)=0,P$3,""))),"")</f>
        <v>0</v>
      </c>
      <c r="Q70" s="7" t="str">
        <f ca="1">IF(AND($A70&lt;&gt;"",Q$9&lt;&gt;""),IF(HLOOKUP(Q$9,'Feuille1-Catégories'!$C$1:$G$2,2,FALSE)="OUI",Q$3,IF(HLOOKUP(Q$9,'Feuille1-Catégories'!$C$1:$G$3,3,FALSE)="OUI",OFFSET(Q$3,MOD(QUOTIENT(ROW()-ROW($A$20),'Feuille1-Catégories'!$B$6/Q$6),Q$5),0),IF(MOD($A70-1-Q$10,'Feuille1-Catégories'!$F$5+1)=0,Q$3,""))),"")</f>
        <v/>
      </c>
      <c r="R70" s="7">
        <f ca="1">IF(AND($A70&lt;&gt;"",R$9&lt;&gt;""),IF(HLOOKUP(R$9,'Feuille1-Catégories'!$C$1:$G$2,2,FALSE)="OUI",R$3,IF(HLOOKUP(R$9,'Feuille1-Catégories'!$C$1:$G$3,3,FALSE)="OUI",OFFSET(R$3,MOD(QUOTIENT(ROW()-ROW($A$20),'Feuille1-Catégories'!$B$6/R$6),R$5),0),IF(MOD($A70-1-R$10,'Feuille1-Catégories'!$F$5+1)=0,R$3,""))),"")</f>
        <v>5</v>
      </c>
      <c r="S70" s="7">
        <f ca="1">IF(AND($A70&lt;&gt;"",S$9&lt;&gt;""),IF(HLOOKUP(S$9,'Feuille1-Catégories'!$C$1:$G$2,2,FALSE)="OUI",S$3,IF(HLOOKUP(S$9,'Feuille1-Catégories'!$C$1:$G$3,3,FALSE)="OUI",OFFSET(S$3,MOD(QUOTIENT(ROW()-ROW($A$20),'Feuille1-Catégories'!$B$6/S$6),S$5),0),IF(MOD($A70-1-S$10,'Feuille1-Catégories'!$F$5+1)=0,S$3,""))),"")</f>
        <v>50</v>
      </c>
      <c r="T70" s="7" t="str">
        <f ca="1">IF(AND($A70&lt;&gt;"",T$9&lt;&gt;""),IF(HLOOKUP(T$9,'Feuille1-Catégories'!$C$1:$G$2,2,FALSE)="OUI",T$3,IF(HLOOKUP(T$9,'Feuille1-Catégories'!$C$1:$G$3,3,FALSE)="OUI",OFFSET(T$3,MOD(QUOTIENT(ROW()-ROW($A$20),'Feuille1-Catégories'!$B$6/T$6),T$5),0),IF(MOD($A70-1-T$10,'Feuille1-Catégories'!$F$5+1)=0,T$3,""))),"")</f>
        <v/>
      </c>
      <c r="U70" s="7">
        <f ca="1">IF(AND($A70&lt;&gt;"",U$9&lt;&gt;""),IF(HLOOKUP(U$9,'Feuille1-Catégories'!$C$1:$G$2,2,FALSE)="OUI",U$3,IF(HLOOKUP(U$9,'Feuille1-Catégories'!$C$1:$G$3,3,FALSE)="OUI",OFFSET(U$3,MOD(QUOTIENT(ROW()-ROW($A$20),'Feuille1-Catégories'!$B$6/U$6),U$5),0),IF(MOD($A70-1-U$10,'Feuille1-Catégories'!$F$5+1)=0,U$3,""))),"")</f>
        <v>5000</v>
      </c>
      <c r="V70" s="7" t="str">
        <f ca="1">IF(AND($A70&lt;&gt;"",V$9&lt;&gt;""),IF(HLOOKUP(V$9,'Feuille1-Catégories'!$C$1:$G$2,2,FALSE)="OUI",V$3,IF(HLOOKUP(V$9,'Feuille1-Catégories'!$C$1:$G$3,3,FALSE)="OUI",OFFSET(V$3,MOD(QUOTIENT(ROW()-ROW($A$20),'Feuille1-Catégories'!$B$6/V$6),V$5),0),IF(MOD($A70-1-V$10,'Feuille1-Catégories'!$F$5+1)=0,V$3,""))),"")</f>
        <v/>
      </c>
      <c r="W70" s="7" t="str">
        <f ca="1">IF(AND($A70&lt;&gt;"",W$9&lt;&gt;""),IF(HLOOKUP(W$9,'Feuille1-Catégories'!$C$1:$G$2,2,FALSE)="OUI",W$3,IF(HLOOKUP(W$9,'Feuille1-Catégories'!$C$1:$G$3,3,FALSE)="OUI",OFFSET(W$3,MOD(QUOTIENT(ROW()-ROW($A$20),'Feuille1-Catégories'!$B$6/W$6),W$5),0),IF(MOD($A70-1-W$10,'Feuille1-Catégories'!$F$5+1)=0,W$3,""))),"")</f>
        <v/>
      </c>
      <c r="X70" s="7" t="str">
        <f ca="1">IF(AND($A70&lt;&gt;"",X$9&lt;&gt;""),IF(HLOOKUP(X$9,'Feuille1-Catégories'!$C$1:$G$2,2,FALSE)="OUI",X$3,IF(HLOOKUP(X$9,'Feuille1-Catégories'!$C$1:$G$3,3,FALSE)="OUI",OFFSET(X$3,MOD(QUOTIENT(ROW()-ROW($A$20),'Feuille1-Catégories'!$B$6/X$6),X$5),0),IF(MOD($A70-1-X$10,'Feuille1-Catégories'!$F$5+1)=0,X$3,""))),"")</f>
        <v/>
      </c>
      <c r="Y70" s="7" t="str">
        <f ca="1">IF(AND($A70&lt;&gt;"",Y$9&lt;&gt;""),IF(HLOOKUP(Y$9,'Feuille1-Catégories'!$C$1:$G$2,2,FALSE)="OUI",Y$3,IF(HLOOKUP(Y$9,'Feuille1-Catégories'!$C$1:$G$3,3,FALSE)="OUI",OFFSET(Y$3,MOD(QUOTIENT(ROW()-ROW($A$20),'Feuille1-Catégories'!$B$6/Y$6),Y$5),0),IF(MOD($A70-1-Y$10,'Feuille1-Catégories'!$F$5+1)=0,Y$3,""))),"")</f>
        <v/>
      </c>
      <c r="Z70" s="7" t="str">
        <f ca="1">IF(AND($A70&lt;&gt;"",Z$9&lt;&gt;""),IF(HLOOKUP(Z$9,'Feuille1-Catégories'!$C$1:$G$2,2,FALSE)="OUI",Z$3,IF(HLOOKUP(Z$9,'Feuille1-Catégories'!$C$1:$G$3,3,FALSE)="OUI",OFFSET(Z$3,MOD(QUOTIENT(ROW()-ROW($A$20),'Feuille1-Catégories'!$B$6/Z$6),Z$5),0),"")),"")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1" spans="1:26" ht="17" x14ac:dyDescent="0.2">
      <c r="A71" s="21">
        <f>IF(ROW()-ROW($A$19)&gt;'Feuille1-Catégories'!$B$6,"",ROW()-ROW($A$19))</f>
        <v>52</v>
      </c>
      <c r="B71" s="33">
        <f t="shared" ca="1" si="1"/>
        <v>8.5205203371198248</v>
      </c>
      <c r="C71" s="10">
        <f t="shared" ca="1" si="2"/>
        <v>8209.4</v>
      </c>
      <c r="D71" s="10">
        <f ca="1">IF('Feuille3-Coût de production'!D71&lt;&gt;"",'Feuille3-Coût de production'!D71,"")</f>
        <v>1091.5999999999999</v>
      </c>
      <c r="E71" s="10">
        <f t="shared" ca="1" si="3"/>
        <v>9301</v>
      </c>
      <c r="F71" s="7">
        <f ca="1">IF(AND($A71&lt;&gt;"",F$9&lt;&gt;""),IF(HLOOKUP(F$9,'Feuille1-Catégories'!$C$1:$G$2,2,FALSE)="OUI",F$3,IF(HLOOKUP(F$9,'Feuille1-Catégories'!$C$1:$G$3,3,FALSE)="OUI",OFFSET(F$3,MOD(QUOTIENT(ROW()-ROW($A$20),'Feuille1-Catégories'!$B$6/F$6),F$5),0),IF(MOD($A71-1-F$10,'Feuille1-Catégories'!$F$5+1)=0,F$3,""))),"")</f>
        <v>1</v>
      </c>
      <c r="G71" s="7">
        <f ca="1">IF(AND($A71&lt;&gt;"",G$9&lt;&gt;""),IF(HLOOKUP(G$9,'Feuille1-Catégories'!$C$1:$G$2,2,FALSE)="OUI",G$3,IF(HLOOKUP(G$9,'Feuille1-Catégories'!$C$1:$G$3,3,FALSE)="OUI",OFFSET(G$3,MOD(QUOTIENT(ROW()-ROW($A$20),'Feuille1-Catégories'!$B$6/G$6),G$5),0),IF(MOD($A71-1-G$10,'Feuille1-Catégories'!$F$5+1)=0,G$3,""))),"")</f>
        <v>10</v>
      </c>
      <c r="H71" s="7" t="str">
        <f ca="1">IF(AND($A71&lt;&gt;"",H$9&lt;&gt;""),IF(HLOOKUP(H$9,'Feuille1-Catégories'!$C$1:$G$2,2,FALSE)="OUI",H$3,IF(HLOOKUP(H$9,'Feuille1-Catégories'!$C$1:$G$3,3,FALSE)="OUI",OFFSET(H$3,MOD(QUOTIENT(ROW()-ROW($A$20),'Feuille1-Catégories'!$B$6/H$6),H$5),0),IF(MOD($A71-1-H$10,'Feuille1-Catégories'!$F$5+1)=0,H$3,""))),"")</f>
        <v/>
      </c>
      <c r="I71" s="7">
        <f ca="1">IF(AND($A71&lt;&gt;"",I$9&lt;&gt;""),IF(HLOOKUP(I$9,'Feuille1-Catégories'!$C$1:$G$2,2,FALSE)="OUI",I$3,IF(HLOOKUP(I$9,'Feuille1-Catégories'!$C$1:$G$3,3,FALSE)="OUI",OFFSET(I$3,MOD(QUOTIENT(ROW()-ROW($A$20),'Feuille1-Catégories'!$B$6/I$6),I$5),0),IF(MOD($A71-1-I$10,'Feuille1-Catégories'!$F$5+1)=0,I$3,""))),"")</f>
        <v>1000</v>
      </c>
      <c r="J71" s="7">
        <f ca="1">IF(AND($A71&lt;&gt;"",J$9&lt;&gt;""),IF(HLOOKUP(J$9,'Feuille1-Catégories'!$C$1:$G$2,2,FALSE)="OUI",J$3,IF(HLOOKUP(J$9,'Feuille1-Catégories'!$C$1:$G$3,3,FALSE)="OUI",OFFSET(J$3,MOD(QUOTIENT(ROW()-ROW($A$20),'Feuille1-Catégories'!$B$6/J$6),J$5),0),IF(MOD($A71-1-J$10,'Feuille1-Catégories'!$F$5+1)=0,J$3,""))),"")</f>
        <v>2</v>
      </c>
      <c r="K71" s="7" t="str">
        <f ca="1">IF(AND($A71&lt;&gt;"",K$9&lt;&gt;""),IF(HLOOKUP(K$9,'Feuille1-Catégories'!$C$1:$G$2,2,FALSE)="OUI",K$3,IF(HLOOKUP(K$9,'Feuille1-Catégories'!$C$1:$G$3,3,FALSE)="OUI",OFFSET(K$3,MOD(QUOTIENT(ROW()-ROW($A$20),'Feuille1-Catégories'!$B$6/K$6),K$5),0),IF(MOD($A71-1-K$10,'Feuille1-Catégories'!$F$5+1)=0,K$3,""))),"")</f>
        <v/>
      </c>
      <c r="L71" s="7">
        <f ca="1">IF(AND($A71&lt;&gt;"",L$9&lt;&gt;""),IF(HLOOKUP(L$9,'Feuille1-Catégories'!$C$1:$G$2,2,FALSE)="OUI",L$3,IF(HLOOKUP(L$9,'Feuille1-Catégories'!$C$1:$G$3,3,FALSE)="OUI",OFFSET(L$3,MOD(QUOTIENT(ROW()-ROW($A$20),'Feuille1-Catégories'!$B$6/L$6),L$5),0),IF(MOD($A71-1-L$10,'Feuille1-Catégories'!$F$5+1)=0,L$3,""))),"")</f>
        <v>200</v>
      </c>
      <c r="M71" s="7" t="str">
        <f ca="1">IF(AND($A71&lt;&gt;"",M$9&lt;&gt;""),IF(HLOOKUP(M$9,'Feuille1-Catégories'!$C$1:$G$2,2,FALSE)="OUI",M$3,IF(HLOOKUP(M$9,'Feuille1-Catégories'!$C$1:$G$3,3,FALSE)="OUI",OFFSET(M$3,MOD(QUOTIENT(ROW()-ROW($A$20),'Feuille1-Catégories'!$B$6/M$6),M$5),0),IF(MOD($A71-1-M$10,'Feuille1-Catégories'!$F$5+1)=0,M$3,""))),"")</f>
        <v xml:space="preserve"> </v>
      </c>
      <c r="N71" s="7">
        <f ca="1">IF(AND($A71&lt;&gt;"",N$9&lt;&gt;""),IF(HLOOKUP(N$9,'Feuille1-Catégories'!$C$1:$G$2,2,FALSE)="OUI",N$3,IF(HLOOKUP(N$9,'Feuille1-Catégories'!$C$1:$G$3,3,FALSE)="OUI",OFFSET(N$3,MOD(QUOTIENT(ROW()-ROW($A$20),'Feuille1-Catégories'!$B$6/N$6),N$5),0),IF(MOD($A71-1-N$10,'Feuille1-Catégories'!$F$5+1)=0,N$3,""))),"")</f>
        <v>3</v>
      </c>
      <c r="O71" s="7">
        <f ca="1">IF(AND($A71&lt;&gt;"",O$9&lt;&gt;""),IF(HLOOKUP(O$9,'Feuille1-Catégories'!$C$1:$G$2,2,FALSE)="OUI",O$3,IF(HLOOKUP(O$9,'Feuille1-Catégories'!$C$1:$G$3,3,FALSE)="OUI",OFFSET(O$3,MOD(QUOTIENT(ROW()-ROW($A$20),'Feuille1-Catégories'!$B$6/O$6),O$5),0),IF(MOD($A71-1-O$10,'Feuille1-Catégories'!$F$5+1)=0,O$3,""))),"")</f>
        <v>30</v>
      </c>
      <c r="P71" s="7">
        <f ca="1">IF(AND($A71&lt;&gt;"",P$9&lt;&gt;""),IF(HLOOKUP(P$9,'Feuille1-Catégories'!$C$1:$G$2,2,FALSE)="OUI",P$3,IF(HLOOKUP(P$9,'Feuille1-Catégories'!$C$1:$G$3,3,FALSE)="OUI",OFFSET(P$3,MOD(QUOTIENT(ROW()-ROW($A$20),'Feuille1-Catégories'!$B$6/P$6),P$5),0),IF(MOD($A71-1-P$10,'Feuille1-Catégories'!$F$5+1)=0,P$3,""))),"")</f>
        <v>0</v>
      </c>
      <c r="Q71" s="7">
        <f ca="1">IF(AND($A71&lt;&gt;"",Q$9&lt;&gt;""),IF(HLOOKUP(Q$9,'Feuille1-Catégories'!$C$1:$G$2,2,FALSE)="OUI",Q$3,IF(HLOOKUP(Q$9,'Feuille1-Catégories'!$C$1:$G$3,3,FALSE)="OUI",OFFSET(Q$3,MOD(QUOTIENT(ROW()-ROW($A$20),'Feuille1-Catégories'!$B$6/Q$6),Q$5),0),IF(MOD($A71-1-Q$10,'Feuille1-Catégories'!$F$5+1)=0,Q$3,""))),"")</f>
        <v>3000</v>
      </c>
      <c r="R71" s="7">
        <f ca="1">IF(AND($A71&lt;&gt;"",R$9&lt;&gt;""),IF(HLOOKUP(R$9,'Feuille1-Catégories'!$C$1:$G$2,2,FALSE)="OUI",R$3,IF(HLOOKUP(R$9,'Feuille1-Catégories'!$C$1:$G$3,3,FALSE)="OUI",OFFSET(R$3,MOD(QUOTIENT(ROW()-ROW($A$20),'Feuille1-Catégories'!$B$6/R$6),R$5),0),IF(MOD($A71-1-R$10,'Feuille1-Catégories'!$F$5+1)=0,R$3,""))),"")</f>
        <v>5</v>
      </c>
      <c r="S71" s="7">
        <f ca="1">IF(AND($A71&lt;&gt;"",S$9&lt;&gt;""),IF(HLOOKUP(S$9,'Feuille1-Catégories'!$C$1:$G$2,2,FALSE)="OUI",S$3,IF(HLOOKUP(S$9,'Feuille1-Catégories'!$C$1:$G$3,3,FALSE)="OUI",OFFSET(S$3,MOD(QUOTIENT(ROW()-ROW($A$20),'Feuille1-Catégories'!$B$6/S$6),S$5),0),IF(MOD($A71-1-S$10,'Feuille1-Catégories'!$F$5+1)=0,S$3,""))),"")</f>
        <v>50</v>
      </c>
      <c r="T71" s="7" t="str">
        <f ca="1">IF(AND($A71&lt;&gt;"",T$9&lt;&gt;""),IF(HLOOKUP(T$9,'Feuille1-Catégories'!$C$1:$G$2,2,FALSE)="OUI",T$3,IF(HLOOKUP(T$9,'Feuille1-Catégories'!$C$1:$G$3,3,FALSE)="OUI",OFFSET(T$3,MOD(QUOTIENT(ROW()-ROW($A$20),'Feuille1-Catégories'!$B$6/T$6),T$5),0),IF(MOD($A71-1-T$10,'Feuille1-Catégories'!$F$5+1)=0,T$3,""))),"")</f>
        <v/>
      </c>
      <c r="U71" s="7">
        <f ca="1">IF(AND($A71&lt;&gt;"",U$9&lt;&gt;""),IF(HLOOKUP(U$9,'Feuille1-Catégories'!$C$1:$G$2,2,FALSE)="OUI",U$3,IF(HLOOKUP(U$9,'Feuille1-Catégories'!$C$1:$G$3,3,FALSE)="OUI",OFFSET(U$3,MOD(QUOTIENT(ROW()-ROW($A$20),'Feuille1-Catégories'!$B$6/U$6),U$5),0),IF(MOD($A71-1-U$10,'Feuille1-Catégories'!$F$5+1)=0,U$3,""))),"")</f>
        <v>5000</v>
      </c>
      <c r="V71" s="7" t="str">
        <f ca="1">IF(AND($A71&lt;&gt;"",V$9&lt;&gt;""),IF(HLOOKUP(V$9,'Feuille1-Catégories'!$C$1:$G$2,2,FALSE)="OUI",V$3,IF(HLOOKUP(V$9,'Feuille1-Catégories'!$C$1:$G$3,3,FALSE)="OUI",OFFSET(V$3,MOD(QUOTIENT(ROW()-ROW($A$20),'Feuille1-Catégories'!$B$6/V$6),V$5),0),IF(MOD($A71-1-V$10,'Feuille1-Catégories'!$F$5+1)=0,V$3,""))),"")</f>
        <v/>
      </c>
      <c r="W71" s="7" t="str">
        <f ca="1">IF(AND($A71&lt;&gt;"",W$9&lt;&gt;""),IF(HLOOKUP(W$9,'Feuille1-Catégories'!$C$1:$G$2,2,FALSE)="OUI",W$3,IF(HLOOKUP(W$9,'Feuille1-Catégories'!$C$1:$G$3,3,FALSE)="OUI",OFFSET(W$3,MOD(QUOTIENT(ROW()-ROW($A$20),'Feuille1-Catégories'!$B$6/W$6),W$5),0),IF(MOD($A71-1-W$10,'Feuille1-Catégories'!$F$5+1)=0,W$3,""))),"")</f>
        <v/>
      </c>
      <c r="X71" s="7" t="str">
        <f ca="1">IF(AND($A71&lt;&gt;"",X$9&lt;&gt;""),IF(HLOOKUP(X$9,'Feuille1-Catégories'!$C$1:$G$2,2,FALSE)="OUI",X$3,IF(HLOOKUP(X$9,'Feuille1-Catégories'!$C$1:$G$3,3,FALSE)="OUI",OFFSET(X$3,MOD(QUOTIENT(ROW()-ROW($A$20),'Feuille1-Catégories'!$B$6/X$6),X$5),0),IF(MOD($A71-1-X$10,'Feuille1-Catégories'!$F$5+1)=0,X$3,""))),"")</f>
        <v/>
      </c>
      <c r="Y71" s="7" t="str">
        <f ca="1">IF(AND($A71&lt;&gt;"",Y$9&lt;&gt;""),IF(HLOOKUP(Y$9,'Feuille1-Catégories'!$C$1:$G$2,2,FALSE)="OUI",Y$3,IF(HLOOKUP(Y$9,'Feuille1-Catégories'!$C$1:$G$3,3,FALSE)="OUI",OFFSET(Y$3,MOD(QUOTIENT(ROW()-ROW($A$20),'Feuille1-Catégories'!$B$6/Y$6),Y$5),0),IF(MOD($A71-1-Y$10,'Feuille1-Catégories'!$F$5+1)=0,Y$3,""))),"")</f>
        <v/>
      </c>
      <c r="Z71" s="7" t="str">
        <f ca="1">IF(AND($A71&lt;&gt;"",Z$9&lt;&gt;""),IF(HLOOKUP(Z$9,'Feuille1-Catégories'!$C$1:$G$2,2,FALSE)="OUI",Z$3,IF(HLOOKUP(Z$9,'Feuille1-Catégories'!$C$1:$G$3,3,FALSE)="OUI",OFFSET(Z$3,MOD(QUOTIENT(ROW()-ROW($A$20),'Feuille1-Catégories'!$B$6/Z$6),Z$5),0),"")),"")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2" spans="1:26" ht="17" x14ac:dyDescent="0.2">
      <c r="A72" s="21">
        <f>IF(ROW()-ROW($A$19)&gt;'Feuille1-Catégories'!$B$6,"",ROW()-ROW($A$19))</f>
        <v>53</v>
      </c>
      <c r="B72" s="33">
        <f t="shared" ca="1" si="1"/>
        <v>11.304853723404255</v>
      </c>
      <c r="C72" s="10">
        <f t="shared" ca="1" si="2"/>
        <v>6199.4</v>
      </c>
      <c r="D72" s="10">
        <f ca="1">IF('Feuille3-Coût de production'!D72&lt;&gt;"",'Feuille3-Coût de production'!D72,"")</f>
        <v>601.6</v>
      </c>
      <c r="E72" s="10">
        <f t="shared" ca="1" si="3"/>
        <v>6801</v>
      </c>
      <c r="F72" s="7">
        <f ca="1">IF(AND($A72&lt;&gt;"",F$9&lt;&gt;""),IF(HLOOKUP(F$9,'Feuille1-Catégories'!$C$1:$G$2,2,FALSE)="OUI",F$3,IF(HLOOKUP(F$9,'Feuille1-Catégories'!$C$1:$G$3,3,FALSE)="OUI",OFFSET(F$3,MOD(QUOTIENT(ROW()-ROW($A$20),'Feuille1-Catégories'!$B$6/F$6),F$5),0),IF(MOD($A72-1-F$10,'Feuille1-Catégories'!$F$5+1)=0,F$3,""))),"")</f>
        <v>1</v>
      </c>
      <c r="G72" s="7">
        <f ca="1">IF(AND($A72&lt;&gt;"",G$9&lt;&gt;""),IF(HLOOKUP(G$9,'Feuille1-Catégories'!$C$1:$G$2,2,FALSE)="OUI",G$3,IF(HLOOKUP(G$9,'Feuille1-Catégories'!$C$1:$G$3,3,FALSE)="OUI",OFFSET(G$3,MOD(QUOTIENT(ROW()-ROW($A$20),'Feuille1-Catégories'!$B$6/G$6),G$5),0),IF(MOD($A72-1-G$10,'Feuille1-Catégories'!$F$5+1)=0,G$3,""))),"")</f>
        <v>10</v>
      </c>
      <c r="H72" s="7" t="str">
        <f ca="1">IF(AND($A72&lt;&gt;"",H$9&lt;&gt;""),IF(HLOOKUP(H$9,'Feuille1-Catégories'!$C$1:$G$2,2,FALSE)="OUI",H$3,IF(HLOOKUP(H$9,'Feuille1-Catégories'!$C$1:$G$3,3,FALSE)="OUI",OFFSET(H$3,MOD(QUOTIENT(ROW()-ROW($A$20),'Feuille1-Catégories'!$B$6/H$6),H$5),0),IF(MOD($A72-1-H$10,'Feuille1-Catégories'!$F$5+1)=0,H$3,""))),"")</f>
        <v/>
      </c>
      <c r="I72" s="7">
        <f ca="1">IF(AND($A72&lt;&gt;"",I$9&lt;&gt;""),IF(HLOOKUP(I$9,'Feuille1-Catégories'!$C$1:$G$2,2,FALSE)="OUI",I$3,IF(HLOOKUP(I$9,'Feuille1-Catégories'!$C$1:$G$3,3,FALSE)="OUI",OFFSET(I$3,MOD(QUOTIENT(ROW()-ROW($A$20),'Feuille1-Catégories'!$B$6/I$6),I$5),0),IF(MOD($A72-1-I$10,'Feuille1-Catégories'!$F$5+1)=0,I$3,""))),"")</f>
        <v>1000</v>
      </c>
      <c r="J72" s="7">
        <f ca="1">IF(AND($A72&lt;&gt;"",J$9&lt;&gt;""),IF(HLOOKUP(J$9,'Feuille1-Catégories'!$C$1:$G$2,2,FALSE)="OUI",J$3,IF(HLOOKUP(J$9,'Feuille1-Catégories'!$C$1:$G$3,3,FALSE)="OUI",OFFSET(J$3,MOD(QUOTIENT(ROW()-ROW($A$20),'Feuille1-Catégories'!$B$6/J$6),J$5),0),IF(MOD($A72-1-J$10,'Feuille1-Catégories'!$F$5+1)=0,J$3,""))),"")</f>
        <v>2</v>
      </c>
      <c r="K72" s="7" t="str">
        <f ca="1">IF(AND($A72&lt;&gt;"",K$9&lt;&gt;""),IF(HLOOKUP(K$9,'Feuille1-Catégories'!$C$1:$G$2,2,FALSE)="OUI",K$3,IF(HLOOKUP(K$9,'Feuille1-Catégories'!$C$1:$G$3,3,FALSE)="OUI",OFFSET(K$3,MOD(QUOTIENT(ROW()-ROW($A$20),'Feuille1-Catégories'!$B$6/K$6),K$5),0),IF(MOD($A72-1-K$10,'Feuille1-Catégories'!$F$5+1)=0,K$3,""))),"")</f>
        <v/>
      </c>
      <c r="L72" s="7">
        <f ca="1">IF(AND($A72&lt;&gt;"",L$9&lt;&gt;""),IF(HLOOKUP(L$9,'Feuille1-Catégories'!$C$1:$G$2,2,FALSE)="OUI",L$3,IF(HLOOKUP(L$9,'Feuille1-Catégories'!$C$1:$G$3,3,FALSE)="OUI",OFFSET(L$3,MOD(QUOTIENT(ROW()-ROW($A$20),'Feuille1-Catégories'!$B$6/L$6),L$5),0),IF(MOD($A72-1-L$10,'Feuille1-Catégories'!$F$5+1)=0,L$3,""))),"")</f>
        <v>200</v>
      </c>
      <c r="M72" s="7" t="str">
        <f ca="1">IF(AND($A72&lt;&gt;"",M$9&lt;&gt;""),IF(HLOOKUP(M$9,'Feuille1-Catégories'!$C$1:$G$2,2,FALSE)="OUI",M$3,IF(HLOOKUP(M$9,'Feuille1-Catégories'!$C$1:$G$3,3,FALSE)="OUI",OFFSET(M$3,MOD(QUOTIENT(ROW()-ROW($A$20),'Feuille1-Catégories'!$B$6/M$6),M$5),0),IF(MOD($A72-1-M$10,'Feuille1-Catégories'!$F$5+1)=0,M$3,""))),"")</f>
        <v xml:space="preserve"> </v>
      </c>
      <c r="N72" s="7">
        <f ca="1">IF(AND($A72&lt;&gt;"",N$9&lt;&gt;""),IF(HLOOKUP(N$9,'Feuille1-Catégories'!$C$1:$G$2,2,FALSE)="OUI",N$3,IF(HLOOKUP(N$9,'Feuille1-Catégories'!$C$1:$G$3,3,FALSE)="OUI",OFFSET(N$3,MOD(QUOTIENT(ROW()-ROW($A$20),'Feuille1-Catégories'!$B$6/N$6),N$5),0),IF(MOD($A72-1-N$10,'Feuille1-Catégories'!$F$5+1)=0,N$3,""))),"")</f>
        <v>3</v>
      </c>
      <c r="O72" s="7">
        <f ca="1">IF(AND($A72&lt;&gt;"",O$9&lt;&gt;""),IF(HLOOKUP(O$9,'Feuille1-Catégories'!$C$1:$G$2,2,FALSE)="OUI",O$3,IF(HLOOKUP(O$9,'Feuille1-Catégories'!$C$1:$G$3,3,FALSE)="OUI",OFFSET(O$3,MOD(QUOTIENT(ROW()-ROW($A$20),'Feuille1-Catégories'!$B$6/O$6),O$5),0),IF(MOD($A72-1-O$10,'Feuille1-Catégories'!$F$5+1)=0,O$3,""))),"")</f>
        <v>30</v>
      </c>
      <c r="P72" s="7">
        <f ca="1">IF(AND($A72&lt;&gt;"",P$9&lt;&gt;""),IF(HLOOKUP(P$9,'Feuille1-Catégories'!$C$1:$G$2,2,FALSE)="OUI",P$3,IF(HLOOKUP(P$9,'Feuille1-Catégories'!$C$1:$G$3,3,FALSE)="OUI",OFFSET(P$3,MOD(QUOTIENT(ROW()-ROW($A$20),'Feuille1-Catégories'!$B$6/P$6),P$5),0),IF(MOD($A72-1-P$10,'Feuille1-Catégories'!$F$5+1)=0,P$3,""))),"")</f>
        <v>0</v>
      </c>
      <c r="Q72" s="7" t="str">
        <f ca="1">IF(AND($A72&lt;&gt;"",Q$9&lt;&gt;""),IF(HLOOKUP(Q$9,'Feuille1-Catégories'!$C$1:$G$2,2,FALSE)="OUI",Q$3,IF(HLOOKUP(Q$9,'Feuille1-Catégories'!$C$1:$G$3,3,FALSE)="OUI",OFFSET(Q$3,MOD(QUOTIENT(ROW()-ROW($A$20),'Feuille1-Catégories'!$B$6/Q$6),Q$5),0),IF(MOD($A72-1-Q$10,'Feuille1-Catégories'!$F$5+1)=0,Q$3,""))),"")</f>
        <v/>
      </c>
      <c r="R72" s="7">
        <f ca="1">IF(AND($A72&lt;&gt;"",R$9&lt;&gt;""),IF(HLOOKUP(R$9,'Feuille1-Catégories'!$C$1:$G$2,2,FALSE)="OUI",R$3,IF(HLOOKUP(R$9,'Feuille1-Catégories'!$C$1:$G$3,3,FALSE)="OUI",OFFSET(R$3,MOD(QUOTIENT(ROW()-ROW($A$20),'Feuille1-Catégories'!$B$6/R$6),R$5),0),IF(MOD($A72-1-R$10,'Feuille1-Catégories'!$F$5+1)=0,R$3,""))),"")</f>
        <v>5</v>
      </c>
      <c r="S72" s="7">
        <f ca="1">IF(AND($A72&lt;&gt;"",S$9&lt;&gt;""),IF(HLOOKUP(S$9,'Feuille1-Catégories'!$C$1:$G$2,2,FALSE)="OUI",S$3,IF(HLOOKUP(S$9,'Feuille1-Catégories'!$C$1:$G$3,3,FALSE)="OUI",OFFSET(S$3,MOD(QUOTIENT(ROW()-ROW($A$20),'Feuille1-Catégories'!$B$6/S$6),S$5),0),IF(MOD($A72-1-S$10,'Feuille1-Catégories'!$F$5+1)=0,S$3,""))),"")</f>
        <v>50</v>
      </c>
      <c r="T72" s="7">
        <f ca="1">IF(AND($A72&lt;&gt;"",T$9&lt;&gt;""),IF(HLOOKUP(T$9,'Feuille1-Catégories'!$C$1:$G$2,2,FALSE)="OUI",T$3,IF(HLOOKUP(T$9,'Feuille1-Catégories'!$C$1:$G$3,3,FALSE)="OUI",OFFSET(T$3,MOD(QUOTIENT(ROW()-ROW($A$20),'Feuille1-Catégories'!$B$6/T$6),T$5),0),IF(MOD($A72-1-T$10,'Feuille1-Catégories'!$F$5+1)=0,T$3,""))),"")</f>
        <v>500</v>
      </c>
      <c r="U72" s="7">
        <f ca="1">IF(AND($A72&lt;&gt;"",U$9&lt;&gt;""),IF(HLOOKUP(U$9,'Feuille1-Catégories'!$C$1:$G$2,2,FALSE)="OUI",U$3,IF(HLOOKUP(U$9,'Feuille1-Catégories'!$C$1:$G$3,3,FALSE)="OUI",OFFSET(U$3,MOD(QUOTIENT(ROW()-ROW($A$20),'Feuille1-Catégories'!$B$6/U$6),U$5),0),IF(MOD($A72-1-U$10,'Feuille1-Catégories'!$F$5+1)=0,U$3,""))),"")</f>
        <v>5000</v>
      </c>
      <c r="V72" s="7" t="str">
        <f ca="1">IF(AND($A72&lt;&gt;"",V$9&lt;&gt;""),IF(HLOOKUP(V$9,'Feuille1-Catégories'!$C$1:$G$2,2,FALSE)="OUI",V$3,IF(HLOOKUP(V$9,'Feuille1-Catégories'!$C$1:$G$3,3,FALSE)="OUI",OFFSET(V$3,MOD(QUOTIENT(ROW()-ROW($A$20),'Feuille1-Catégories'!$B$6/V$6),V$5),0),IF(MOD($A72-1-V$10,'Feuille1-Catégories'!$F$5+1)=0,V$3,""))),"")</f>
        <v/>
      </c>
      <c r="W72" s="7" t="str">
        <f ca="1">IF(AND($A72&lt;&gt;"",W$9&lt;&gt;""),IF(HLOOKUP(W$9,'Feuille1-Catégories'!$C$1:$G$2,2,FALSE)="OUI",W$3,IF(HLOOKUP(W$9,'Feuille1-Catégories'!$C$1:$G$3,3,FALSE)="OUI",OFFSET(W$3,MOD(QUOTIENT(ROW()-ROW($A$20),'Feuille1-Catégories'!$B$6/W$6),W$5),0),IF(MOD($A72-1-W$10,'Feuille1-Catégories'!$F$5+1)=0,W$3,""))),"")</f>
        <v/>
      </c>
      <c r="X72" s="7" t="str">
        <f ca="1">IF(AND($A72&lt;&gt;"",X$9&lt;&gt;""),IF(HLOOKUP(X$9,'Feuille1-Catégories'!$C$1:$G$2,2,FALSE)="OUI",X$3,IF(HLOOKUP(X$9,'Feuille1-Catégories'!$C$1:$G$3,3,FALSE)="OUI",OFFSET(X$3,MOD(QUOTIENT(ROW()-ROW($A$20),'Feuille1-Catégories'!$B$6/X$6),X$5),0),IF(MOD($A72-1-X$10,'Feuille1-Catégories'!$F$5+1)=0,X$3,""))),"")</f>
        <v/>
      </c>
      <c r="Y72" s="7" t="str">
        <f ca="1">IF(AND($A72&lt;&gt;"",Y$9&lt;&gt;""),IF(HLOOKUP(Y$9,'Feuille1-Catégories'!$C$1:$G$2,2,FALSE)="OUI",Y$3,IF(HLOOKUP(Y$9,'Feuille1-Catégories'!$C$1:$G$3,3,FALSE)="OUI",OFFSET(Y$3,MOD(QUOTIENT(ROW()-ROW($A$20),'Feuille1-Catégories'!$B$6/Y$6),Y$5),0),IF(MOD($A72-1-Y$10,'Feuille1-Catégories'!$F$5+1)=0,Y$3,""))),"")</f>
        <v/>
      </c>
      <c r="Z72" s="7" t="str">
        <f ca="1">IF(AND($A72&lt;&gt;"",Z$9&lt;&gt;""),IF(HLOOKUP(Z$9,'Feuille1-Catégories'!$C$1:$G$2,2,FALSE)="OUI",Z$3,IF(HLOOKUP(Z$9,'Feuille1-Catégories'!$C$1:$G$3,3,FALSE)="OUI",OFFSET(Z$3,MOD(QUOTIENT(ROW()-ROW($A$20),'Feuille1-Catégories'!$B$6/Z$6),Z$5),0),"")),"")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3" spans="1:26" ht="17" x14ac:dyDescent="0.2">
      <c r="A73" s="21">
        <f>IF(ROW()-ROW($A$19)&gt;'Feuille1-Catégories'!$B$6,"",ROW()-ROW($A$19))</f>
        <v>54</v>
      </c>
      <c r="B73" s="33">
        <f t="shared" ca="1" si="1"/>
        <v>9.9766209476309218</v>
      </c>
      <c r="C73" s="10">
        <f t="shared" ca="1" si="2"/>
        <v>5759.4</v>
      </c>
      <c r="D73" s="10">
        <f ca="1">IF('Feuille3-Coût de production'!D73&lt;&gt;"",'Feuille3-Coût de production'!D73,"")</f>
        <v>641.6</v>
      </c>
      <c r="E73" s="10">
        <f t="shared" ca="1" si="3"/>
        <v>6401</v>
      </c>
      <c r="F73" s="7">
        <f ca="1">IF(AND($A73&lt;&gt;"",F$9&lt;&gt;""),IF(HLOOKUP(F$9,'Feuille1-Catégories'!$C$1:$G$2,2,FALSE)="OUI",F$3,IF(HLOOKUP(F$9,'Feuille1-Catégories'!$C$1:$G$3,3,FALSE)="OUI",OFFSET(F$3,MOD(QUOTIENT(ROW()-ROW($A$20),'Feuille1-Catégories'!$B$6/F$6),F$5),0),IF(MOD($A73-1-F$10,'Feuille1-Catégories'!$F$5+1)=0,F$3,""))),"")</f>
        <v>1</v>
      </c>
      <c r="G73" s="7">
        <f ca="1">IF(AND($A73&lt;&gt;"",G$9&lt;&gt;""),IF(HLOOKUP(G$9,'Feuille1-Catégories'!$C$1:$G$2,2,FALSE)="OUI",G$3,IF(HLOOKUP(G$9,'Feuille1-Catégories'!$C$1:$G$3,3,FALSE)="OUI",OFFSET(G$3,MOD(QUOTIENT(ROW()-ROW($A$20),'Feuille1-Catégories'!$B$6/G$6),G$5),0),IF(MOD($A73-1-G$10,'Feuille1-Catégories'!$F$5+1)=0,G$3,""))),"")</f>
        <v>10</v>
      </c>
      <c r="H73" s="7">
        <f ca="1">IF(AND($A73&lt;&gt;"",H$9&lt;&gt;""),IF(HLOOKUP(H$9,'Feuille1-Catégories'!$C$1:$G$2,2,FALSE)="OUI",H$3,IF(HLOOKUP(H$9,'Feuille1-Catégories'!$C$1:$G$3,3,FALSE)="OUI",OFFSET(H$3,MOD(QUOTIENT(ROW()-ROW($A$20),'Feuille1-Catégories'!$B$6/H$6),H$5),0),IF(MOD($A73-1-H$10,'Feuille1-Catégories'!$F$5+1)=0,H$3,""))),"")</f>
        <v>100</v>
      </c>
      <c r="I73" s="7">
        <f ca="1">IF(AND($A73&lt;&gt;"",I$9&lt;&gt;""),IF(HLOOKUP(I$9,'Feuille1-Catégories'!$C$1:$G$2,2,FALSE)="OUI",I$3,IF(HLOOKUP(I$9,'Feuille1-Catégories'!$C$1:$G$3,3,FALSE)="OUI",OFFSET(I$3,MOD(QUOTIENT(ROW()-ROW($A$20),'Feuille1-Catégories'!$B$6/I$6),I$5),0),IF(MOD($A73-1-I$10,'Feuille1-Catégories'!$F$5+1)=0,I$3,""))),"")</f>
        <v>1000</v>
      </c>
      <c r="J73" s="7">
        <f ca="1">IF(AND($A73&lt;&gt;"",J$9&lt;&gt;""),IF(HLOOKUP(J$9,'Feuille1-Catégories'!$C$1:$G$2,2,FALSE)="OUI",J$3,IF(HLOOKUP(J$9,'Feuille1-Catégories'!$C$1:$G$3,3,FALSE)="OUI",OFFSET(J$3,MOD(QUOTIENT(ROW()-ROW($A$20),'Feuille1-Catégories'!$B$6/J$6),J$5),0),IF(MOD($A73-1-J$10,'Feuille1-Catégories'!$F$5+1)=0,J$3,""))),"")</f>
        <v>2</v>
      </c>
      <c r="K73" s="7" t="str">
        <f ca="1">IF(AND($A73&lt;&gt;"",K$9&lt;&gt;""),IF(HLOOKUP(K$9,'Feuille1-Catégories'!$C$1:$G$2,2,FALSE)="OUI",K$3,IF(HLOOKUP(K$9,'Feuille1-Catégories'!$C$1:$G$3,3,FALSE)="OUI",OFFSET(K$3,MOD(QUOTIENT(ROW()-ROW($A$20),'Feuille1-Catégories'!$B$6/K$6),K$5),0),IF(MOD($A73-1-K$10,'Feuille1-Catégories'!$F$5+1)=0,K$3,""))),"")</f>
        <v/>
      </c>
      <c r="L73" s="7">
        <f ca="1">IF(AND($A73&lt;&gt;"",L$9&lt;&gt;""),IF(HLOOKUP(L$9,'Feuille1-Catégories'!$C$1:$G$2,2,FALSE)="OUI",L$3,IF(HLOOKUP(L$9,'Feuille1-Catégories'!$C$1:$G$3,3,FALSE)="OUI",OFFSET(L$3,MOD(QUOTIENT(ROW()-ROW($A$20),'Feuille1-Catégories'!$B$6/L$6),L$5),0),IF(MOD($A73-1-L$10,'Feuille1-Catégories'!$F$5+1)=0,L$3,""))),"")</f>
        <v>200</v>
      </c>
      <c r="M73" s="7" t="str">
        <f ca="1">IF(AND($A73&lt;&gt;"",M$9&lt;&gt;""),IF(HLOOKUP(M$9,'Feuille1-Catégories'!$C$1:$G$2,2,FALSE)="OUI",M$3,IF(HLOOKUP(M$9,'Feuille1-Catégories'!$C$1:$G$3,3,FALSE)="OUI",OFFSET(M$3,MOD(QUOTIENT(ROW()-ROW($A$20),'Feuille1-Catégories'!$B$6/M$6),M$5),0),IF(MOD($A73-1-M$10,'Feuille1-Catégories'!$F$5+1)=0,M$3,""))),"")</f>
        <v xml:space="preserve"> </v>
      </c>
      <c r="N73" s="7">
        <f ca="1">IF(AND($A73&lt;&gt;"",N$9&lt;&gt;""),IF(HLOOKUP(N$9,'Feuille1-Catégories'!$C$1:$G$2,2,FALSE)="OUI",N$3,IF(HLOOKUP(N$9,'Feuille1-Catégories'!$C$1:$G$3,3,FALSE)="OUI",OFFSET(N$3,MOD(QUOTIENT(ROW()-ROW($A$20),'Feuille1-Catégories'!$B$6/N$6),N$5),0),IF(MOD($A73-1-N$10,'Feuille1-Catégories'!$F$5+1)=0,N$3,""))),"")</f>
        <v>3</v>
      </c>
      <c r="O73" s="7">
        <f ca="1">IF(AND($A73&lt;&gt;"",O$9&lt;&gt;""),IF(HLOOKUP(O$9,'Feuille1-Catégories'!$C$1:$G$2,2,FALSE)="OUI",O$3,IF(HLOOKUP(O$9,'Feuille1-Catégories'!$C$1:$G$3,3,FALSE)="OUI",OFFSET(O$3,MOD(QUOTIENT(ROW()-ROW($A$20),'Feuille1-Catégories'!$B$6/O$6),O$5),0),IF(MOD($A73-1-O$10,'Feuille1-Catégories'!$F$5+1)=0,O$3,""))),"")</f>
        <v>30</v>
      </c>
      <c r="P73" s="7">
        <f ca="1">IF(AND($A73&lt;&gt;"",P$9&lt;&gt;""),IF(HLOOKUP(P$9,'Feuille1-Catégories'!$C$1:$G$2,2,FALSE)="OUI",P$3,IF(HLOOKUP(P$9,'Feuille1-Catégories'!$C$1:$G$3,3,FALSE)="OUI",OFFSET(P$3,MOD(QUOTIENT(ROW()-ROW($A$20),'Feuille1-Catégories'!$B$6/P$6),P$5),0),IF(MOD($A73-1-P$10,'Feuille1-Catégories'!$F$5+1)=0,P$3,""))),"")</f>
        <v>0</v>
      </c>
      <c r="Q73" s="7" t="str">
        <f ca="1">IF(AND($A73&lt;&gt;"",Q$9&lt;&gt;""),IF(HLOOKUP(Q$9,'Feuille1-Catégories'!$C$1:$G$2,2,FALSE)="OUI",Q$3,IF(HLOOKUP(Q$9,'Feuille1-Catégories'!$C$1:$G$3,3,FALSE)="OUI",OFFSET(Q$3,MOD(QUOTIENT(ROW()-ROW($A$20),'Feuille1-Catégories'!$B$6/Q$6),Q$5),0),IF(MOD($A73-1-Q$10,'Feuille1-Catégories'!$F$5+1)=0,Q$3,""))),"")</f>
        <v/>
      </c>
      <c r="R73" s="7">
        <f ca="1">IF(AND($A73&lt;&gt;"",R$9&lt;&gt;""),IF(HLOOKUP(R$9,'Feuille1-Catégories'!$C$1:$G$2,2,FALSE)="OUI",R$3,IF(HLOOKUP(R$9,'Feuille1-Catégories'!$C$1:$G$3,3,FALSE)="OUI",OFFSET(R$3,MOD(QUOTIENT(ROW()-ROW($A$20),'Feuille1-Catégories'!$B$6/R$6),R$5),0),IF(MOD($A73-1-R$10,'Feuille1-Catégories'!$F$5+1)=0,R$3,""))),"")</f>
        <v>5</v>
      </c>
      <c r="S73" s="7">
        <f ca="1">IF(AND($A73&lt;&gt;"",S$9&lt;&gt;""),IF(HLOOKUP(S$9,'Feuille1-Catégories'!$C$1:$G$2,2,FALSE)="OUI",S$3,IF(HLOOKUP(S$9,'Feuille1-Catégories'!$C$1:$G$3,3,FALSE)="OUI",OFFSET(S$3,MOD(QUOTIENT(ROW()-ROW($A$20),'Feuille1-Catégories'!$B$6/S$6),S$5),0),IF(MOD($A73-1-S$10,'Feuille1-Catégories'!$F$5+1)=0,S$3,""))),"")</f>
        <v>50</v>
      </c>
      <c r="T73" s="7" t="str">
        <f ca="1">IF(AND($A73&lt;&gt;"",T$9&lt;&gt;""),IF(HLOOKUP(T$9,'Feuille1-Catégories'!$C$1:$G$2,2,FALSE)="OUI",T$3,IF(HLOOKUP(T$9,'Feuille1-Catégories'!$C$1:$G$3,3,FALSE)="OUI",OFFSET(T$3,MOD(QUOTIENT(ROW()-ROW($A$20),'Feuille1-Catégories'!$B$6/T$6),T$5),0),IF(MOD($A73-1-T$10,'Feuille1-Catégories'!$F$5+1)=0,T$3,""))),"")</f>
        <v/>
      </c>
      <c r="U73" s="7">
        <f ca="1">IF(AND($A73&lt;&gt;"",U$9&lt;&gt;""),IF(HLOOKUP(U$9,'Feuille1-Catégories'!$C$1:$G$2,2,FALSE)="OUI",U$3,IF(HLOOKUP(U$9,'Feuille1-Catégories'!$C$1:$G$3,3,FALSE)="OUI",OFFSET(U$3,MOD(QUOTIENT(ROW()-ROW($A$20),'Feuille1-Catégories'!$B$6/U$6),U$5),0),IF(MOD($A73-1-U$10,'Feuille1-Catégories'!$F$5+1)=0,U$3,""))),"")</f>
        <v>5000</v>
      </c>
      <c r="V73" s="7" t="str">
        <f ca="1">IF(AND($A73&lt;&gt;"",V$9&lt;&gt;""),IF(HLOOKUP(V$9,'Feuille1-Catégories'!$C$1:$G$2,2,FALSE)="OUI",V$3,IF(HLOOKUP(V$9,'Feuille1-Catégories'!$C$1:$G$3,3,FALSE)="OUI",OFFSET(V$3,MOD(QUOTIENT(ROW()-ROW($A$20),'Feuille1-Catégories'!$B$6/V$6),V$5),0),IF(MOD($A73-1-V$10,'Feuille1-Catégories'!$F$5+1)=0,V$3,""))),"")</f>
        <v/>
      </c>
      <c r="W73" s="7" t="str">
        <f ca="1">IF(AND($A73&lt;&gt;"",W$9&lt;&gt;""),IF(HLOOKUP(W$9,'Feuille1-Catégories'!$C$1:$G$2,2,FALSE)="OUI",W$3,IF(HLOOKUP(W$9,'Feuille1-Catégories'!$C$1:$G$3,3,FALSE)="OUI",OFFSET(W$3,MOD(QUOTIENT(ROW()-ROW($A$20),'Feuille1-Catégories'!$B$6/W$6),W$5),0),IF(MOD($A73-1-W$10,'Feuille1-Catégories'!$F$5+1)=0,W$3,""))),"")</f>
        <v/>
      </c>
      <c r="X73" s="7" t="str">
        <f ca="1">IF(AND($A73&lt;&gt;"",X$9&lt;&gt;""),IF(HLOOKUP(X$9,'Feuille1-Catégories'!$C$1:$G$2,2,FALSE)="OUI",X$3,IF(HLOOKUP(X$9,'Feuille1-Catégories'!$C$1:$G$3,3,FALSE)="OUI",OFFSET(X$3,MOD(QUOTIENT(ROW()-ROW($A$20),'Feuille1-Catégories'!$B$6/X$6),X$5),0),IF(MOD($A73-1-X$10,'Feuille1-Catégories'!$F$5+1)=0,X$3,""))),"")</f>
        <v/>
      </c>
      <c r="Y73" s="7" t="str">
        <f ca="1">IF(AND($A73&lt;&gt;"",Y$9&lt;&gt;""),IF(HLOOKUP(Y$9,'Feuille1-Catégories'!$C$1:$G$2,2,FALSE)="OUI",Y$3,IF(HLOOKUP(Y$9,'Feuille1-Catégories'!$C$1:$G$3,3,FALSE)="OUI",OFFSET(Y$3,MOD(QUOTIENT(ROW()-ROW($A$20),'Feuille1-Catégories'!$B$6/Y$6),Y$5),0),IF(MOD($A73-1-Y$10,'Feuille1-Catégories'!$F$5+1)=0,Y$3,""))),"")</f>
        <v/>
      </c>
      <c r="Z73" s="7" t="str">
        <f ca="1">IF(AND($A73&lt;&gt;"",Z$9&lt;&gt;""),IF(HLOOKUP(Z$9,'Feuille1-Catégories'!$C$1:$G$2,2,FALSE)="OUI",Z$3,IF(HLOOKUP(Z$9,'Feuille1-Catégories'!$C$1:$G$3,3,FALSE)="OUI",OFFSET(Z$3,MOD(QUOTIENT(ROW()-ROW($A$20),'Feuille1-Catégories'!$B$6/Z$6),Z$5),0),"")),"")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4" spans="1:26" ht="17" x14ac:dyDescent="0.2">
      <c r="A74" s="21">
        <f>IF(ROW()-ROW($A$19)&gt;'Feuille1-Catégories'!$B$6,"",ROW()-ROW($A$19))</f>
        <v>55</v>
      </c>
      <c r="B74" s="33">
        <f t="shared" ca="1" si="1"/>
        <v>10.506981382978722</v>
      </c>
      <c r="C74" s="10">
        <f t="shared" ca="1" si="2"/>
        <v>5719.4</v>
      </c>
      <c r="D74" s="10">
        <f ca="1">IF('Feuille3-Coût de production'!D74&lt;&gt;"",'Feuille3-Coût de production'!D74,"")</f>
        <v>601.6</v>
      </c>
      <c r="E74" s="10">
        <f t="shared" ca="1" si="3"/>
        <v>6321</v>
      </c>
      <c r="F74" s="7">
        <f ca="1">IF(AND($A74&lt;&gt;"",F$9&lt;&gt;""),IF(HLOOKUP(F$9,'Feuille1-Catégories'!$C$1:$G$2,2,FALSE)="OUI",F$3,IF(HLOOKUP(F$9,'Feuille1-Catégories'!$C$1:$G$3,3,FALSE)="OUI",OFFSET(F$3,MOD(QUOTIENT(ROW()-ROW($A$20),'Feuille1-Catégories'!$B$6/F$6),F$5),0),IF(MOD($A74-1-F$10,'Feuille1-Catégories'!$F$5+1)=0,F$3,""))),"")</f>
        <v>1</v>
      </c>
      <c r="G74" s="7">
        <f ca="1">IF(AND($A74&lt;&gt;"",G$9&lt;&gt;""),IF(HLOOKUP(G$9,'Feuille1-Catégories'!$C$1:$G$2,2,FALSE)="OUI",G$3,IF(HLOOKUP(G$9,'Feuille1-Catégories'!$C$1:$G$3,3,FALSE)="OUI",OFFSET(G$3,MOD(QUOTIENT(ROW()-ROW($A$20),'Feuille1-Catégories'!$B$6/G$6),G$5),0),IF(MOD($A74-1-G$10,'Feuille1-Catégories'!$F$5+1)=0,G$3,""))),"")</f>
        <v>10</v>
      </c>
      <c r="H74" s="7" t="str">
        <f ca="1">IF(AND($A74&lt;&gt;"",H$9&lt;&gt;""),IF(HLOOKUP(H$9,'Feuille1-Catégories'!$C$1:$G$2,2,FALSE)="OUI",H$3,IF(HLOOKUP(H$9,'Feuille1-Catégories'!$C$1:$G$3,3,FALSE)="OUI",OFFSET(H$3,MOD(QUOTIENT(ROW()-ROW($A$20),'Feuille1-Catégories'!$B$6/H$6),H$5),0),IF(MOD($A74-1-H$10,'Feuille1-Catégories'!$F$5+1)=0,H$3,""))),"")</f>
        <v/>
      </c>
      <c r="I74" s="7">
        <f ca="1">IF(AND($A74&lt;&gt;"",I$9&lt;&gt;""),IF(HLOOKUP(I$9,'Feuille1-Catégories'!$C$1:$G$2,2,FALSE)="OUI",I$3,IF(HLOOKUP(I$9,'Feuille1-Catégories'!$C$1:$G$3,3,FALSE)="OUI",OFFSET(I$3,MOD(QUOTIENT(ROW()-ROW($A$20),'Feuille1-Catégories'!$B$6/I$6),I$5),0),IF(MOD($A74-1-I$10,'Feuille1-Catégories'!$F$5+1)=0,I$3,""))),"")</f>
        <v>1000</v>
      </c>
      <c r="J74" s="7">
        <f ca="1">IF(AND($A74&lt;&gt;"",J$9&lt;&gt;""),IF(HLOOKUP(J$9,'Feuille1-Catégories'!$C$1:$G$2,2,FALSE)="OUI",J$3,IF(HLOOKUP(J$9,'Feuille1-Catégories'!$C$1:$G$3,3,FALSE)="OUI",OFFSET(J$3,MOD(QUOTIENT(ROW()-ROW($A$20),'Feuille1-Catégories'!$B$6/J$6),J$5),0),IF(MOD($A74-1-J$10,'Feuille1-Catégories'!$F$5+1)=0,J$3,""))),"")</f>
        <v>2</v>
      </c>
      <c r="K74" s="7">
        <f ca="1">IF(AND($A74&lt;&gt;"",K$9&lt;&gt;""),IF(HLOOKUP(K$9,'Feuille1-Catégories'!$C$1:$G$2,2,FALSE)="OUI",K$3,IF(HLOOKUP(K$9,'Feuille1-Catégories'!$C$1:$G$3,3,FALSE)="OUI",OFFSET(K$3,MOD(QUOTIENT(ROW()-ROW($A$20),'Feuille1-Catégories'!$B$6/K$6),K$5),0),IF(MOD($A74-1-K$10,'Feuille1-Catégories'!$F$5+1)=0,K$3,""))),"")</f>
        <v>20</v>
      </c>
      <c r="L74" s="7">
        <f ca="1">IF(AND($A74&lt;&gt;"",L$9&lt;&gt;""),IF(HLOOKUP(L$9,'Feuille1-Catégories'!$C$1:$G$2,2,FALSE)="OUI",L$3,IF(HLOOKUP(L$9,'Feuille1-Catégories'!$C$1:$G$3,3,FALSE)="OUI",OFFSET(L$3,MOD(QUOTIENT(ROW()-ROW($A$20),'Feuille1-Catégories'!$B$6/L$6),L$5),0),IF(MOD($A74-1-L$10,'Feuille1-Catégories'!$F$5+1)=0,L$3,""))),"")</f>
        <v>200</v>
      </c>
      <c r="M74" s="7" t="str">
        <f ca="1">IF(AND($A74&lt;&gt;"",M$9&lt;&gt;""),IF(HLOOKUP(M$9,'Feuille1-Catégories'!$C$1:$G$2,2,FALSE)="OUI",M$3,IF(HLOOKUP(M$9,'Feuille1-Catégories'!$C$1:$G$3,3,FALSE)="OUI",OFFSET(M$3,MOD(QUOTIENT(ROW()-ROW($A$20),'Feuille1-Catégories'!$B$6/M$6),M$5),0),IF(MOD($A74-1-M$10,'Feuille1-Catégories'!$F$5+1)=0,M$3,""))),"")</f>
        <v xml:space="preserve"> </v>
      </c>
      <c r="N74" s="7">
        <f ca="1">IF(AND($A74&lt;&gt;"",N$9&lt;&gt;""),IF(HLOOKUP(N$9,'Feuille1-Catégories'!$C$1:$G$2,2,FALSE)="OUI",N$3,IF(HLOOKUP(N$9,'Feuille1-Catégories'!$C$1:$G$3,3,FALSE)="OUI",OFFSET(N$3,MOD(QUOTIENT(ROW()-ROW($A$20),'Feuille1-Catégories'!$B$6/N$6),N$5),0),IF(MOD($A74-1-N$10,'Feuille1-Catégories'!$F$5+1)=0,N$3,""))),"")</f>
        <v>3</v>
      </c>
      <c r="O74" s="7">
        <f ca="1">IF(AND($A74&lt;&gt;"",O$9&lt;&gt;""),IF(HLOOKUP(O$9,'Feuille1-Catégories'!$C$1:$G$2,2,FALSE)="OUI",O$3,IF(HLOOKUP(O$9,'Feuille1-Catégories'!$C$1:$G$3,3,FALSE)="OUI",OFFSET(O$3,MOD(QUOTIENT(ROW()-ROW($A$20),'Feuille1-Catégories'!$B$6/O$6),O$5),0),IF(MOD($A74-1-O$10,'Feuille1-Catégories'!$F$5+1)=0,O$3,""))),"")</f>
        <v>30</v>
      </c>
      <c r="P74" s="7">
        <f ca="1">IF(AND($A74&lt;&gt;"",P$9&lt;&gt;""),IF(HLOOKUP(P$9,'Feuille1-Catégories'!$C$1:$G$2,2,FALSE)="OUI",P$3,IF(HLOOKUP(P$9,'Feuille1-Catégories'!$C$1:$G$3,3,FALSE)="OUI",OFFSET(P$3,MOD(QUOTIENT(ROW()-ROW($A$20),'Feuille1-Catégories'!$B$6/P$6),P$5),0),IF(MOD($A74-1-P$10,'Feuille1-Catégories'!$F$5+1)=0,P$3,""))),"")</f>
        <v>0</v>
      </c>
      <c r="Q74" s="7" t="str">
        <f ca="1">IF(AND($A74&lt;&gt;"",Q$9&lt;&gt;""),IF(HLOOKUP(Q$9,'Feuille1-Catégories'!$C$1:$G$2,2,FALSE)="OUI",Q$3,IF(HLOOKUP(Q$9,'Feuille1-Catégories'!$C$1:$G$3,3,FALSE)="OUI",OFFSET(Q$3,MOD(QUOTIENT(ROW()-ROW($A$20),'Feuille1-Catégories'!$B$6/Q$6),Q$5),0),IF(MOD($A74-1-Q$10,'Feuille1-Catégories'!$F$5+1)=0,Q$3,""))),"")</f>
        <v/>
      </c>
      <c r="R74" s="7">
        <f ca="1">IF(AND($A74&lt;&gt;"",R$9&lt;&gt;""),IF(HLOOKUP(R$9,'Feuille1-Catégories'!$C$1:$G$2,2,FALSE)="OUI",R$3,IF(HLOOKUP(R$9,'Feuille1-Catégories'!$C$1:$G$3,3,FALSE)="OUI",OFFSET(R$3,MOD(QUOTIENT(ROW()-ROW($A$20),'Feuille1-Catégories'!$B$6/R$6),R$5),0),IF(MOD($A74-1-R$10,'Feuille1-Catégories'!$F$5+1)=0,R$3,""))),"")</f>
        <v>5</v>
      </c>
      <c r="S74" s="7">
        <f ca="1">IF(AND($A74&lt;&gt;"",S$9&lt;&gt;""),IF(HLOOKUP(S$9,'Feuille1-Catégories'!$C$1:$G$2,2,FALSE)="OUI",S$3,IF(HLOOKUP(S$9,'Feuille1-Catégories'!$C$1:$G$3,3,FALSE)="OUI",OFFSET(S$3,MOD(QUOTIENT(ROW()-ROW($A$20),'Feuille1-Catégories'!$B$6/S$6),S$5),0),IF(MOD($A74-1-S$10,'Feuille1-Catégories'!$F$5+1)=0,S$3,""))),"")</f>
        <v>50</v>
      </c>
      <c r="T74" s="7" t="str">
        <f ca="1">IF(AND($A74&lt;&gt;"",T$9&lt;&gt;""),IF(HLOOKUP(T$9,'Feuille1-Catégories'!$C$1:$G$2,2,FALSE)="OUI",T$3,IF(HLOOKUP(T$9,'Feuille1-Catégories'!$C$1:$G$3,3,FALSE)="OUI",OFFSET(T$3,MOD(QUOTIENT(ROW()-ROW($A$20),'Feuille1-Catégories'!$B$6/T$6),T$5),0),IF(MOD($A74-1-T$10,'Feuille1-Catégories'!$F$5+1)=0,T$3,""))),"")</f>
        <v/>
      </c>
      <c r="U74" s="7">
        <f ca="1">IF(AND($A74&lt;&gt;"",U$9&lt;&gt;""),IF(HLOOKUP(U$9,'Feuille1-Catégories'!$C$1:$G$2,2,FALSE)="OUI",U$3,IF(HLOOKUP(U$9,'Feuille1-Catégories'!$C$1:$G$3,3,FALSE)="OUI",OFFSET(U$3,MOD(QUOTIENT(ROW()-ROW($A$20),'Feuille1-Catégories'!$B$6/U$6),U$5),0),IF(MOD($A74-1-U$10,'Feuille1-Catégories'!$F$5+1)=0,U$3,""))),"")</f>
        <v>5000</v>
      </c>
      <c r="V74" s="7" t="str">
        <f ca="1">IF(AND($A74&lt;&gt;"",V$9&lt;&gt;""),IF(HLOOKUP(V$9,'Feuille1-Catégories'!$C$1:$G$2,2,FALSE)="OUI",V$3,IF(HLOOKUP(V$9,'Feuille1-Catégories'!$C$1:$G$3,3,FALSE)="OUI",OFFSET(V$3,MOD(QUOTIENT(ROW()-ROW($A$20),'Feuille1-Catégories'!$B$6/V$6),V$5),0),IF(MOD($A74-1-V$10,'Feuille1-Catégories'!$F$5+1)=0,V$3,""))),"")</f>
        <v/>
      </c>
      <c r="W74" s="7" t="str">
        <f ca="1">IF(AND($A74&lt;&gt;"",W$9&lt;&gt;""),IF(HLOOKUP(W$9,'Feuille1-Catégories'!$C$1:$G$2,2,FALSE)="OUI",W$3,IF(HLOOKUP(W$9,'Feuille1-Catégories'!$C$1:$G$3,3,FALSE)="OUI",OFFSET(W$3,MOD(QUOTIENT(ROW()-ROW($A$20),'Feuille1-Catégories'!$B$6/W$6),W$5),0),IF(MOD($A74-1-W$10,'Feuille1-Catégories'!$F$5+1)=0,W$3,""))),"")</f>
        <v/>
      </c>
      <c r="X74" s="7" t="str">
        <f ca="1">IF(AND($A74&lt;&gt;"",X$9&lt;&gt;""),IF(HLOOKUP(X$9,'Feuille1-Catégories'!$C$1:$G$2,2,FALSE)="OUI",X$3,IF(HLOOKUP(X$9,'Feuille1-Catégories'!$C$1:$G$3,3,FALSE)="OUI",OFFSET(X$3,MOD(QUOTIENT(ROW()-ROW($A$20),'Feuille1-Catégories'!$B$6/X$6),X$5),0),IF(MOD($A74-1-X$10,'Feuille1-Catégories'!$F$5+1)=0,X$3,""))),"")</f>
        <v/>
      </c>
      <c r="Y74" s="7" t="str">
        <f ca="1">IF(AND($A74&lt;&gt;"",Y$9&lt;&gt;""),IF(HLOOKUP(Y$9,'Feuille1-Catégories'!$C$1:$G$2,2,FALSE)="OUI",Y$3,IF(HLOOKUP(Y$9,'Feuille1-Catégories'!$C$1:$G$3,3,FALSE)="OUI",OFFSET(Y$3,MOD(QUOTIENT(ROW()-ROW($A$20),'Feuille1-Catégories'!$B$6/Y$6),Y$5),0),IF(MOD($A74-1-Y$10,'Feuille1-Catégories'!$F$5+1)=0,Y$3,""))),"")</f>
        <v/>
      </c>
      <c r="Z74" s="7" t="str">
        <f ca="1">IF(AND($A74&lt;&gt;"",Z$9&lt;&gt;""),IF(HLOOKUP(Z$9,'Feuille1-Catégories'!$C$1:$G$2,2,FALSE)="OUI",Z$3,IF(HLOOKUP(Z$9,'Feuille1-Catégories'!$C$1:$G$3,3,FALSE)="OUI",OFFSET(Z$3,MOD(QUOTIENT(ROW()-ROW($A$20),'Feuille1-Catégories'!$B$6/Z$6),Z$5),0),"")),"")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5" spans="1:26" ht="17" x14ac:dyDescent="0.2">
      <c r="A75" s="21">
        <f>IF(ROW()-ROW($A$19)&gt;'Feuille1-Catégories'!$B$6,"",ROW()-ROW($A$19))</f>
        <v>56</v>
      </c>
      <c r="B75" s="33">
        <f t="shared" ca="1" si="1"/>
        <v>8.523748395378691</v>
      </c>
      <c r="C75" s="10">
        <f t="shared" ca="1" si="2"/>
        <v>8205.4</v>
      </c>
      <c r="D75" s="10">
        <f ca="1">IF('Feuille3-Coût de production'!D75&lt;&gt;"",'Feuille3-Coût de production'!D75,"")</f>
        <v>1090.5999999999999</v>
      </c>
      <c r="E75" s="10">
        <f t="shared" ca="1" si="3"/>
        <v>9296</v>
      </c>
      <c r="F75" s="7">
        <f ca="1">IF(AND($A75&lt;&gt;"",F$9&lt;&gt;""),IF(HLOOKUP(F$9,'Feuille1-Catégories'!$C$1:$G$2,2,FALSE)="OUI",F$3,IF(HLOOKUP(F$9,'Feuille1-Catégories'!$C$1:$G$3,3,FALSE)="OUI",OFFSET(F$3,MOD(QUOTIENT(ROW()-ROW($A$20),'Feuille1-Catégories'!$B$6/F$6),F$5),0),IF(MOD($A75-1-F$10,'Feuille1-Catégories'!$F$5+1)=0,F$3,""))),"")</f>
        <v>1</v>
      </c>
      <c r="G75" s="7">
        <f ca="1">IF(AND($A75&lt;&gt;"",G$9&lt;&gt;""),IF(HLOOKUP(G$9,'Feuille1-Catégories'!$C$1:$G$2,2,FALSE)="OUI",G$3,IF(HLOOKUP(G$9,'Feuille1-Catégories'!$C$1:$G$3,3,FALSE)="OUI",OFFSET(G$3,MOD(QUOTIENT(ROW()-ROW($A$20),'Feuille1-Catégories'!$B$6/G$6),G$5),0),IF(MOD($A75-1-G$10,'Feuille1-Catégories'!$F$5+1)=0,G$3,""))),"")</f>
        <v>10</v>
      </c>
      <c r="H75" s="7" t="str">
        <f ca="1">IF(AND($A75&lt;&gt;"",H$9&lt;&gt;""),IF(HLOOKUP(H$9,'Feuille1-Catégories'!$C$1:$G$2,2,FALSE)="OUI",H$3,IF(HLOOKUP(H$9,'Feuille1-Catégories'!$C$1:$G$3,3,FALSE)="OUI",OFFSET(H$3,MOD(QUOTIENT(ROW()-ROW($A$20),'Feuille1-Catégories'!$B$6/H$6),H$5),0),IF(MOD($A75-1-H$10,'Feuille1-Catégories'!$F$5+1)=0,H$3,""))),"")</f>
        <v/>
      </c>
      <c r="I75" s="7">
        <f ca="1">IF(AND($A75&lt;&gt;"",I$9&lt;&gt;""),IF(HLOOKUP(I$9,'Feuille1-Catégories'!$C$1:$G$2,2,FALSE)="OUI",I$3,IF(HLOOKUP(I$9,'Feuille1-Catégories'!$C$1:$G$3,3,FALSE)="OUI",OFFSET(I$3,MOD(QUOTIENT(ROW()-ROW($A$20),'Feuille1-Catégories'!$B$6/I$6),I$5),0),IF(MOD($A75-1-I$10,'Feuille1-Catégories'!$F$5+1)=0,I$3,""))),"")</f>
        <v>1000</v>
      </c>
      <c r="J75" s="7">
        <f ca="1">IF(AND($A75&lt;&gt;"",J$9&lt;&gt;""),IF(HLOOKUP(J$9,'Feuille1-Catégories'!$C$1:$G$2,2,FALSE)="OUI",J$3,IF(HLOOKUP(J$9,'Feuille1-Catégories'!$C$1:$G$3,3,FALSE)="OUI",OFFSET(J$3,MOD(QUOTIENT(ROW()-ROW($A$20),'Feuille1-Catégories'!$B$6/J$6),J$5),0),IF(MOD($A75-1-J$10,'Feuille1-Catégories'!$F$5+1)=0,J$3,""))),"")</f>
        <v>2</v>
      </c>
      <c r="K75" s="7" t="str">
        <f ca="1">IF(AND($A75&lt;&gt;"",K$9&lt;&gt;""),IF(HLOOKUP(K$9,'Feuille1-Catégories'!$C$1:$G$2,2,FALSE)="OUI",K$3,IF(HLOOKUP(K$9,'Feuille1-Catégories'!$C$1:$G$3,3,FALSE)="OUI",OFFSET(K$3,MOD(QUOTIENT(ROW()-ROW($A$20),'Feuille1-Catégories'!$B$6/K$6),K$5),0),IF(MOD($A75-1-K$10,'Feuille1-Catégories'!$F$5+1)=0,K$3,""))),"")</f>
        <v/>
      </c>
      <c r="L75" s="7">
        <f ca="1">IF(AND($A75&lt;&gt;"",L$9&lt;&gt;""),IF(HLOOKUP(L$9,'Feuille1-Catégories'!$C$1:$G$2,2,FALSE)="OUI",L$3,IF(HLOOKUP(L$9,'Feuille1-Catégories'!$C$1:$G$3,3,FALSE)="OUI",OFFSET(L$3,MOD(QUOTIENT(ROW()-ROW($A$20),'Feuille1-Catégories'!$B$6/L$6),L$5),0),IF(MOD($A75-1-L$10,'Feuille1-Catégories'!$F$5+1)=0,L$3,""))),"")</f>
        <v>200</v>
      </c>
      <c r="M75" s="7" t="str">
        <f ca="1">IF(AND($A75&lt;&gt;"",M$9&lt;&gt;""),IF(HLOOKUP(M$9,'Feuille1-Catégories'!$C$1:$G$2,2,FALSE)="OUI",M$3,IF(HLOOKUP(M$9,'Feuille1-Catégories'!$C$1:$G$3,3,FALSE)="OUI",OFFSET(M$3,MOD(QUOTIENT(ROW()-ROW($A$20),'Feuille1-Catégories'!$B$6/M$6),M$5),0),IF(MOD($A75-1-M$10,'Feuille1-Catégories'!$F$5+1)=0,M$3,""))),"")</f>
        <v xml:space="preserve"> </v>
      </c>
      <c r="N75" s="7">
        <f ca="1">IF(AND($A75&lt;&gt;"",N$9&lt;&gt;""),IF(HLOOKUP(N$9,'Feuille1-Catégories'!$C$1:$G$2,2,FALSE)="OUI",N$3,IF(HLOOKUP(N$9,'Feuille1-Catégories'!$C$1:$G$3,3,FALSE)="OUI",OFFSET(N$3,MOD(QUOTIENT(ROW()-ROW($A$20),'Feuille1-Catégories'!$B$6/N$6),N$5),0),IF(MOD($A75-1-N$10,'Feuille1-Catégories'!$F$5+1)=0,N$3,""))),"")</f>
        <v>3</v>
      </c>
      <c r="O75" s="7">
        <f ca="1">IF(AND($A75&lt;&gt;"",O$9&lt;&gt;""),IF(HLOOKUP(O$9,'Feuille1-Catégories'!$C$1:$G$2,2,FALSE)="OUI",O$3,IF(HLOOKUP(O$9,'Feuille1-Catégories'!$C$1:$G$3,3,FALSE)="OUI",OFFSET(O$3,MOD(QUOTIENT(ROW()-ROW($A$20),'Feuille1-Catégories'!$B$6/O$6),O$5),0),IF(MOD($A75-1-O$10,'Feuille1-Catégories'!$F$5+1)=0,O$3,""))),"")</f>
        <v>30</v>
      </c>
      <c r="P75" s="7">
        <f ca="1">IF(AND($A75&lt;&gt;"",P$9&lt;&gt;""),IF(HLOOKUP(P$9,'Feuille1-Catégories'!$C$1:$G$2,2,FALSE)="OUI",P$3,IF(HLOOKUP(P$9,'Feuille1-Catégories'!$C$1:$G$3,3,FALSE)="OUI",OFFSET(P$3,MOD(QUOTIENT(ROW()-ROW($A$20),'Feuille1-Catégories'!$B$6/P$6),P$5),0),IF(MOD($A75-1-P$10,'Feuille1-Catégories'!$F$5+1)=0,P$3,""))),"")</f>
        <v>0</v>
      </c>
      <c r="Q75" s="7">
        <f ca="1">IF(AND($A75&lt;&gt;"",Q$9&lt;&gt;""),IF(HLOOKUP(Q$9,'Feuille1-Catégories'!$C$1:$G$2,2,FALSE)="OUI",Q$3,IF(HLOOKUP(Q$9,'Feuille1-Catégories'!$C$1:$G$3,3,FALSE)="OUI",OFFSET(Q$3,MOD(QUOTIENT(ROW()-ROW($A$20),'Feuille1-Catégories'!$B$6/Q$6),Q$5),0),IF(MOD($A75-1-Q$10,'Feuille1-Catégories'!$F$5+1)=0,Q$3,""))),"")</f>
        <v>3000</v>
      </c>
      <c r="R75" s="7">
        <f ca="1">IF(AND($A75&lt;&gt;"",R$9&lt;&gt;""),IF(HLOOKUP(R$9,'Feuille1-Catégories'!$C$1:$G$2,2,FALSE)="OUI",R$3,IF(HLOOKUP(R$9,'Feuille1-Catégories'!$C$1:$G$3,3,FALSE)="OUI",OFFSET(R$3,MOD(QUOTIENT(ROW()-ROW($A$20),'Feuille1-Catégories'!$B$6/R$6),R$5),0),IF(MOD($A75-1-R$10,'Feuille1-Catégories'!$F$5+1)=0,R$3,""))),"")</f>
        <v>0</v>
      </c>
      <c r="S75" s="7">
        <f ca="1">IF(AND($A75&lt;&gt;"",S$9&lt;&gt;""),IF(HLOOKUP(S$9,'Feuille1-Catégories'!$C$1:$G$2,2,FALSE)="OUI",S$3,IF(HLOOKUP(S$9,'Feuille1-Catégories'!$C$1:$G$3,3,FALSE)="OUI",OFFSET(S$3,MOD(QUOTIENT(ROW()-ROW($A$20),'Feuille1-Catégories'!$B$6/S$6),S$5),0),IF(MOD($A75-1-S$10,'Feuille1-Catégories'!$F$5+1)=0,S$3,""))),"")</f>
        <v>50</v>
      </c>
      <c r="T75" s="7" t="str">
        <f ca="1">IF(AND($A75&lt;&gt;"",T$9&lt;&gt;""),IF(HLOOKUP(T$9,'Feuille1-Catégories'!$C$1:$G$2,2,FALSE)="OUI",T$3,IF(HLOOKUP(T$9,'Feuille1-Catégories'!$C$1:$G$3,3,FALSE)="OUI",OFFSET(T$3,MOD(QUOTIENT(ROW()-ROW($A$20),'Feuille1-Catégories'!$B$6/T$6),T$5),0),IF(MOD($A75-1-T$10,'Feuille1-Catégories'!$F$5+1)=0,T$3,""))),"")</f>
        <v/>
      </c>
      <c r="U75" s="7">
        <f ca="1">IF(AND($A75&lt;&gt;"",U$9&lt;&gt;""),IF(HLOOKUP(U$9,'Feuille1-Catégories'!$C$1:$G$2,2,FALSE)="OUI",U$3,IF(HLOOKUP(U$9,'Feuille1-Catégories'!$C$1:$G$3,3,FALSE)="OUI",OFFSET(U$3,MOD(QUOTIENT(ROW()-ROW($A$20),'Feuille1-Catégories'!$B$6/U$6),U$5),0),IF(MOD($A75-1-U$10,'Feuille1-Catégories'!$F$5+1)=0,U$3,""))),"")</f>
        <v>5000</v>
      </c>
      <c r="V75" s="7" t="str">
        <f ca="1">IF(AND($A75&lt;&gt;"",V$9&lt;&gt;""),IF(HLOOKUP(V$9,'Feuille1-Catégories'!$C$1:$G$2,2,FALSE)="OUI",V$3,IF(HLOOKUP(V$9,'Feuille1-Catégories'!$C$1:$G$3,3,FALSE)="OUI",OFFSET(V$3,MOD(QUOTIENT(ROW()-ROW($A$20),'Feuille1-Catégories'!$B$6/V$6),V$5),0),IF(MOD($A75-1-V$10,'Feuille1-Catégories'!$F$5+1)=0,V$3,""))),"")</f>
        <v/>
      </c>
      <c r="W75" s="7" t="str">
        <f ca="1">IF(AND($A75&lt;&gt;"",W$9&lt;&gt;""),IF(HLOOKUP(W$9,'Feuille1-Catégories'!$C$1:$G$2,2,FALSE)="OUI",W$3,IF(HLOOKUP(W$9,'Feuille1-Catégories'!$C$1:$G$3,3,FALSE)="OUI",OFFSET(W$3,MOD(QUOTIENT(ROW()-ROW($A$20),'Feuille1-Catégories'!$B$6/W$6),W$5),0),IF(MOD($A75-1-W$10,'Feuille1-Catégories'!$F$5+1)=0,W$3,""))),"")</f>
        <v/>
      </c>
      <c r="X75" s="7" t="str">
        <f ca="1">IF(AND($A75&lt;&gt;"",X$9&lt;&gt;""),IF(HLOOKUP(X$9,'Feuille1-Catégories'!$C$1:$G$2,2,FALSE)="OUI",X$3,IF(HLOOKUP(X$9,'Feuille1-Catégories'!$C$1:$G$3,3,FALSE)="OUI",OFFSET(X$3,MOD(QUOTIENT(ROW()-ROW($A$20),'Feuille1-Catégories'!$B$6/X$6),X$5),0),IF(MOD($A75-1-X$10,'Feuille1-Catégories'!$F$5+1)=0,X$3,""))),"")</f>
        <v/>
      </c>
      <c r="Y75" s="7" t="str">
        <f ca="1">IF(AND($A75&lt;&gt;"",Y$9&lt;&gt;""),IF(HLOOKUP(Y$9,'Feuille1-Catégories'!$C$1:$G$2,2,FALSE)="OUI",Y$3,IF(HLOOKUP(Y$9,'Feuille1-Catégories'!$C$1:$G$3,3,FALSE)="OUI",OFFSET(Y$3,MOD(QUOTIENT(ROW()-ROW($A$20),'Feuille1-Catégories'!$B$6/Y$6),Y$5),0),IF(MOD($A75-1-Y$10,'Feuille1-Catégories'!$F$5+1)=0,Y$3,""))),"")</f>
        <v/>
      </c>
      <c r="Z75" s="7" t="str">
        <f ca="1">IF(AND($A75&lt;&gt;"",Z$9&lt;&gt;""),IF(HLOOKUP(Z$9,'Feuille1-Catégories'!$C$1:$G$2,2,FALSE)="OUI",Z$3,IF(HLOOKUP(Z$9,'Feuille1-Catégories'!$C$1:$G$3,3,FALSE)="OUI",OFFSET(Z$3,MOD(QUOTIENT(ROW()-ROW($A$20),'Feuille1-Catégories'!$B$6/Z$6),Z$5),0),"")),"")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6" spans="1:26" ht="17" x14ac:dyDescent="0.2">
      <c r="A76" s="21">
        <f>IF(ROW()-ROW($A$19)&gt;'Feuille1-Catégories'!$B$6,"",ROW()-ROW($A$19))</f>
        <v>57</v>
      </c>
      <c r="B76" s="33">
        <f t="shared" ca="1" si="1"/>
        <v>11.315351315351315</v>
      </c>
      <c r="C76" s="10">
        <f t="shared" ca="1" si="2"/>
        <v>6195.4</v>
      </c>
      <c r="D76" s="10">
        <f ca="1">IF('Feuille3-Coût de production'!D76&lt;&gt;"",'Feuille3-Coût de production'!D76,"")</f>
        <v>600.6</v>
      </c>
      <c r="E76" s="10">
        <f t="shared" ca="1" si="3"/>
        <v>6796</v>
      </c>
      <c r="F76" s="7">
        <f ca="1">IF(AND($A76&lt;&gt;"",F$9&lt;&gt;""),IF(HLOOKUP(F$9,'Feuille1-Catégories'!$C$1:$G$2,2,FALSE)="OUI",F$3,IF(HLOOKUP(F$9,'Feuille1-Catégories'!$C$1:$G$3,3,FALSE)="OUI",OFFSET(F$3,MOD(QUOTIENT(ROW()-ROW($A$20),'Feuille1-Catégories'!$B$6/F$6),F$5),0),IF(MOD($A76-1-F$10,'Feuille1-Catégories'!$F$5+1)=0,F$3,""))),"")</f>
        <v>1</v>
      </c>
      <c r="G76" s="7">
        <f ca="1">IF(AND($A76&lt;&gt;"",G$9&lt;&gt;""),IF(HLOOKUP(G$9,'Feuille1-Catégories'!$C$1:$G$2,2,FALSE)="OUI",G$3,IF(HLOOKUP(G$9,'Feuille1-Catégories'!$C$1:$G$3,3,FALSE)="OUI",OFFSET(G$3,MOD(QUOTIENT(ROW()-ROW($A$20),'Feuille1-Catégories'!$B$6/G$6),G$5),0),IF(MOD($A76-1-G$10,'Feuille1-Catégories'!$F$5+1)=0,G$3,""))),"")</f>
        <v>10</v>
      </c>
      <c r="H76" s="7" t="str">
        <f ca="1">IF(AND($A76&lt;&gt;"",H$9&lt;&gt;""),IF(HLOOKUP(H$9,'Feuille1-Catégories'!$C$1:$G$2,2,FALSE)="OUI",H$3,IF(HLOOKUP(H$9,'Feuille1-Catégories'!$C$1:$G$3,3,FALSE)="OUI",OFFSET(H$3,MOD(QUOTIENT(ROW()-ROW($A$20),'Feuille1-Catégories'!$B$6/H$6),H$5),0),IF(MOD($A76-1-H$10,'Feuille1-Catégories'!$F$5+1)=0,H$3,""))),"")</f>
        <v/>
      </c>
      <c r="I76" s="7">
        <f ca="1">IF(AND($A76&lt;&gt;"",I$9&lt;&gt;""),IF(HLOOKUP(I$9,'Feuille1-Catégories'!$C$1:$G$2,2,FALSE)="OUI",I$3,IF(HLOOKUP(I$9,'Feuille1-Catégories'!$C$1:$G$3,3,FALSE)="OUI",OFFSET(I$3,MOD(QUOTIENT(ROW()-ROW($A$20),'Feuille1-Catégories'!$B$6/I$6),I$5),0),IF(MOD($A76-1-I$10,'Feuille1-Catégories'!$F$5+1)=0,I$3,""))),"")</f>
        <v>1000</v>
      </c>
      <c r="J76" s="7">
        <f ca="1">IF(AND($A76&lt;&gt;"",J$9&lt;&gt;""),IF(HLOOKUP(J$9,'Feuille1-Catégories'!$C$1:$G$2,2,FALSE)="OUI",J$3,IF(HLOOKUP(J$9,'Feuille1-Catégories'!$C$1:$G$3,3,FALSE)="OUI",OFFSET(J$3,MOD(QUOTIENT(ROW()-ROW($A$20),'Feuille1-Catégories'!$B$6/J$6),J$5),0),IF(MOD($A76-1-J$10,'Feuille1-Catégories'!$F$5+1)=0,J$3,""))),"")</f>
        <v>2</v>
      </c>
      <c r="K76" s="7" t="str">
        <f ca="1">IF(AND($A76&lt;&gt;"",K$9&lt;&gt;""),IF(HLOOKUP(K$9,'Feuille1-Catégories'!$C$1:$G$2,2,FALSE)="OUI",K$3,IF(HLOOKUP(K$9,'Feuille1-Catégories'!$C$1:$G$3,3,FALSE)="OUI",OFFSET(K$3,MOD(QUOTIENT(ROW()-ROW($A$20),'Feuille1-Catégories'!$B$6/K$6),K$5),0),IF(MOD($A76-1-K$10,'Feuille1-Catégories'!$F$5+1)=0,K$3,""))),"")</f>
        <v/>
      </c>
      <c r="L76" s="7">
        <f ca="1">IF(AND($A76&lt;&gt;"",L$9&lt;&gt;""),IF(HLOOKUP(L$9,'Feuille1-Catégories'!$C$1:$G$2,2,FALSE)="OUI",L$3,IF(HLOOKUP(L$9,'Feuille1-Catégories'!$C$1:$G$3,3,FALSE)="OUI",OFFSET(L$3,MOD(QUOTIENT(ROW()-ROW($A$20),'Feuille1-Catégories'!$B$6/L$6),L$5),0),IF(MOD($A76-1-L$10,'Feuille1-Catégories'!$F$5+1)=0,L$3,""))),"")</f>
        <v>200</v>
      </c>
      <c r="M76" s="7" t="str">
        <f ca="1">IF(AND($A76&lt;&gt;"",M$9&lt;&gt;""),IF(HLOOKUP(M$9,'Feuille1-Catégories'!$C$1:$G$2,2,FALSE)="OUI",M$3,IF(HLOOKUP(M$9,'Feuille1-Catégories'!$C$1:$G$3,3,FALSE)="OUI",OFFSET(M$3,MOD(QUOTIENT(ROW()-ROW($A$20),'Feuille1-Catégories'!$B$6/M$6),M$5),0),IF(MOD($A76-1-M$10,'Feuille1-Catégories'!$F$5+1)=0,M$3,""))),"")</f>
        <v xml:space="preserve"> </v>
      </c>
      <c r="N76" s="7">
        <f ca="1">IF(AND($A76&lt;&gt;"",N$9&lt;&gt;""),IF(HLOOKUP(N$9,'Feuille1-Catégories'!$C$1:$G$2,2,FALSE)="OUI",N$3,IF(HLOOKUP(N$9,'Feuille1-Catégories'!$C$1:$G$3,3,FALSE)="OUI",OFFSET(N$3,MOD(QUOTIENT(ROW()-ROW($A$20),'Feuille1-Catégories'!$B$6/N$6),N$5),0),IF(MOD($A76-1-N$10,'Feuille1-Catégories'!$F$5+1)=0,N$3,""))),"")</f>
        <v>3</v>
      </c>
      <c r="O76" s="7">
        <f ca="1">IF(AND($A76&lt;&gt;"",O$9&lt;&gt;""),IF(HLOOKUP(O$9,'Feuille1-Catégories'!$C$1:$G$2,2,FALSE)="OUI",O$3,IF(HLOOKUP(O$9,'Feuille1-Catégories'!$C$1:$G$3,3,FALSE)="OUI",OFFSET(O$3,MOD(QUOTIENT(ROW()-ROW($A$20),'Feuille1-Catégories'!$B$6/O$6),O$5),0),IF(MOD($A76-1-O$10,'Feuille1-Catégories'!$F$5+1)=0,O$3,""))),"")</f>
        <v>30</v>
      </c>
      <c r="P76" s="7">
        <f ca="1">IF(AND($A76&lt;&gt;"",P$9&lt;&gt;""),IF(HLOOKUP(P$9,'Feuille1-Catégories'!$C$1:$G$2,2,FALSE)="OUI",P$3,IF(HLOOKUP(P$9,'Feuille1-Catégories'!$C$1:$G$3,3,FALSE)="OUI",OFFSET(P$3,MOD(QUOTIENT(ROW()-ROW($A$20),'Feuille1-Catégories'!$B$6/P$6),P$5),0),IF(MOD($A76-1-P$10,'Feuille1-Catégories'!$F$5+1)=0,P$3,""))),"")</f>
        <v>0</v>
      </c>
      <c r="Q76" s="7" t="str">
        <f ca="1">IF(AND($A76&lt;&gt;"",Q$9&lt;&gt;""),IF(HLOOKUP(Q$9,'Feuille1-Catégories'!$C$1:$G$2,2,FALSE)="OUI",Q$3,IF(HLOOKUP(Q$9,'Feuille1-Catégories'!$C$1:$G$3,3,FALSE)="OUI",OFFSET(Q$3,MOD(QUOTIENT(ROW()-ROW($A$20),'Feuille1-Catégories'!$B$6/Q$6),Q$5),0),IF(MOD($A76-1-Q$10,'Feuille1-Catégories'!$F$5+1)=0,Q$3,""))),"")</f>
        <v/>
      </c>
      <c r="R76" s="7">
        <f ca="1">IF(AND($A76&lt;&gt;"",R$9&lt;&gt;""),IF(HLOOKUP(R$9,'Feuille1-Catégories'!$C$1:$G$2,2,FALSE)="OUI",R$3,IF(HLOOKUP(R$9,'Feuille1-Catégories'!$C$1:$G$3,3,FALSE)="OUI",OFFSET(R$3,MOD(QUOTIENT(ROW()-ROW($A$20),'Feuille1-Catégories'!$B$6/R$6),R$5),0),IF(MOD($A76-1-R$10,'Feuille1-Catégories'!$F$5+1)=0,R$3,""))),"")</f>
        <v>0</v>
      </c>
      <c r="S76" s="7">
        <f ca="1">IF(AND($A76&lt;&gt;"",S$9&lt;&gt;""),IF(HLOOKUP(S$9,'Feuille1-Catégories'!$C$1:$G$2,2,FALSE)="OUI",S$3,IF(HLOOKUP(S$9,'Feuille1-Catégories'!$C$1:$G$3,3,FALSE)="OUI",OFFSET(S$3,MOD(QUOTIENT(ROW()-ROW($A$20),'Feuille1-Catégories'!$B$6/S$6),S$5),0),IF(MOD($A76-1-S$10,'Feuille1-Catégories'!$F$5+1)=0,S$3,""))),"")</f>
        <v>50</v>
      </c>
      <c r="T76" s="7">
        <f ca="1">IF(AND($A76&lt;&gt;"",T$9&lt;&gt;""),IF(HLOOKUP(T$9,'Feuille1-Catégories'!$C$1:$G$2,2,FALSE)="OUI",T$3,IF(HLOOKUP(T$9,'Feuille1-Catégories'!$C$1:$G$3,3,FALSE)="OUI",OFFSET(T$3,MOD(QUOTIENT(ROW()-ROW($A$20),'Feuille1-Catégories'!$B$6/T$6),T$5),0),IF(MOD($A76-1-T$10,'Feuille1-Catégories'!$F$5+1)=0,T$3,""))),"")</f>
        <v>500</v>
      </c>
      <c r="U76" s="7">
        <f ca="1">IF(AND($A76&lt;&gt;"",U$9&lt;&gt;""),IF(HLOOKUP(U$9,'Feuille1-Catégories'!$C$1:$G$2,2,FALSE)="OUI",U$3,IF(HLOOKUP(U$9,'Feuille1-Catégories'!$C$1:$G$3,3,FALSE)="OUI",OFFSET(U$3,MOD(QUOTIENT(ROW()-ROW($A$20),'Feuille1-Catégories'!$B$6/U$6),U$5),0),IF(MOD($A76-1-U$10,'Feuille1-Catégories'!$F$5+1)=0,U$3,""))),"")</f>
        <v>5000</v>
      </c>
      <c r="V76" s="7" t="str">
        <f ca="1">IF(AND($A76&lt;&gt;"",V$9&lt;&gt;""),IF(HLOOKUP(V$9,'Feuille1-Catégories'!$C$1:$G$2,2,FALSE)="OUI",V$3,IF(HLOOKUP(V$9,'Feuille1-Catégories'!$C$1:$G$3,3,FALSE)="OUI",OFFSET(V$3,MOD(QUOTIENT(ROW()-ROW($A$20),'Feuille1-Catégories'!$B$6/V$6),V$5),0),IF(MOD($A76-1-V$10,'Feuille1-Catégories'!$F$5+1)=0,V$3,""))),"")</f>
        <v/>
      </c>
      <c r="W76" s="7" t="str">
        <f ca="1">IF(AND($A76&lt;&gt;"",W$9&lt;&gt;""),IF(HLOOKUP(W$9,'Feuille1-Catégories'!$C$1:$G$2,2,FALSE)="OUI",W$3,IF(HLOOKUP(W$9,'Feuille1-Catégories'!$C$1:$G$3,3,FALSE)="OUI",OFFSET(W$3,MOD(QUOTIENT(ROW()-ROW($A$20),'Feuille1-Catégories'!$B$6/W$6),W$5),0),IF(MOD($A76-1-W$10,'Feuille1-Catégories'!$F$5+1)=0,W$3,""))),"")</f>
        <v/>
      </c>
      <c r="X76" s="7" t="str">
        <f ca="1">IF(AND($A76&lt;&gt;"",X$9&lt;&gt;""),IF(HLOOKUP(X$9,'Feuille1-Catégories'!$C$1:$G$2,2,FALSE)="OUI",X$3,IF(HLOOKUP(X$9,'Feuille1-Catégories'!$C$1:$G$3,3,FALSE)="OUI",OFFSET(X$3,MOD(QUOTIENT(ROW()-ROW($A$20),'Feuille1-Catégories'!$B$6/X$6),X$5),0),IF(MOD($A76-1-X$10,'Feuille1-Catégories'!$F$5+1)=0,X$3,""))),"")</f>
        <v/>
      </c>
      <c r="Y76" s="7" t="str">
        <f ca="1">IF(AND($A76&lt;&gt;"",Y$9&lt;&gt;""),IF(HLOOKUP(Y$9,'Feuille1-Catégories'!$C$1:$G$2,2,FALSE)="OUI",Y$3,IF(HLOOKUP(Y$9,'Feuille1-Catégories'!$C$1:$G$3,3,FALSE)="OUI",OFFSET(Y$3,MOD(QUOTIENT(ROW()-ROW($A$20),'Feuille1-Catégories'!$B$6/Y$6),Y$5),0),IF(MOD($A76-1-Y$10,'Feuille1-Catégories'!$F$5+1)=0,Y$3,""))),"")</f>
        <v/>
      </c>
      <c r="Z76" s="7" t="str">
        <f ca="1">IF(AND($A76&lt;&gt;"",Z$9&lt;&gt;""),IF(HLOOKUP(Z$9,'Feuille1-Catégories'!$C$1:$G$2,2,FALSE)="OUI",Z$3,IF(HLOOKUP(Z$9,'Feuille1-Catégories'!$C$1:$G$3,3,FALSE)="OUI",OFFSET(Z$3,MOD(QUOTIENT(ROW()-ROW($A$20),'Feuille1-Catégories'!$B$6/Z$6),Z$5),0),"")),"")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7" spans="1:26" ht="17" x14ac:dyDescent="0.2">
      <c r="A77" s="21">
        <f>IF(ROW()-ROW($A$19)&gt;'Feuille1-Catégories'!$B$6,"",ROW()-ROW($A$19))</f>
        <v>58</v>
      </c>
      <c r="B77" s="33">
        <f t="shared" ca="1" si="1"/>
        <v>9.9843896347174521</v>
      </c>
      <c r="C77" s="10">
        <f t="shared" ca="1" si="2"/>
        <v>5755.4</v>
      </c>
      <c r="D77" s="10">
        <f ca="1">IF('Feuille3-Coût de production'!D77&lt;&gt;"",'Feuille3-Coût de production'!D77,"")</f>
        <v>640.6</v>
      </c>
      <c r="E77" s="10">
        <f t="shared" ca="1" si="3"/>
        <v>6396</v>
      </c>
      <c r="F77" s="7">
        <f ca="1">IF(AND($A77&lt;&gt;"",F$9&lt;&gt;""),IF(HLOOKUP(F$9,'Feuille1-Catégories'!$C$1:$G$2,2,FALSE)="OUI",F$3,IF(HLOOKUP(F$9,'Feuille1-Catégories'!$C$1:$G$3,3,FALSE)="OUI",OFFSET(F$3,MOD(QUOTIENT(ROW()-ROW($A$20),'Feuille1-Catégories'!$B$6/F$6),F$5),0),IF(MOD($A77-1-F$10,'Feuille1-Catégories'!$F$5+1)=0,F$3,""))),"")</f>
        <v>1</v>
      </c>
      <c r="G77" s="7">
        <f ca="1">IF(AND($A77&lt;&gt;"",G$9&lt;&gt;""),IF(HLOOKUP(G$9,'Feuille1-Catégories'!$C$1:$G$2,2,FALSE)="OUI",G$3,IF(HLOOKUP(G$9,'Feuille1-Catégories'!$C$1:$G$3,3,FALSE)="OUI",OFFSET(G$3,MOD(QUOTIENT(ROW()-ROW($A$20),'Feuille1-Catégories'!$B$6/G$6),G$5),0),IF(MOD($A77-1-G$10,'Feuille1-Catégories'!$F$5+1)=0,G$3,""))),"")</f>
        <v>10</v>
      </c>
      <c r="H77" s="7">
        <f ca="1">IF(AND($A77&lt;&gt;"",H$9&lt;&gt;""),IF(HLOOKUP(H$9,'Feuille1-Catégories'!$C$1:$G$2,2,FALSE)="OUI",H$3,IF(HLOOKUP(H$9,'Feuille1-Catégories'!$C$1:$G$3,3,FALSE)="OUI",OFFSET(H$3,MOD(QUOTIENT(ROW()-ROW($A$20),'Feuille1-Catégories'!$B$6/H$6),H$5),0),IF(MOD($A77-1-H$10,'Feuille1-Catégories'!$F$5+1)=0,H$3,""))),"")</f>
        <v>100</v>
      </c>
      <c r="I77" s="7">
        <f ca="1">IF(AND($A77&lt;&gt;"",I$9&lt;&gt;""),IF(HLOOKUP(I$9,'Feuille1-Catégories'!$C$1:$G$2,2,FALSE)="OUI",I$3,IF(HLOOKUP(I$9,'Feuille1-Catégories'!$C$1:$G$3,3,FALSE)="OUI",OFFSET(I$3,MOD(QUOTIENT(ROW()-ROW($A$20),'Feuille1-Catégories'!$B$6/I$6),I$5),0),IF(MOD($A77-1-I$10,'Feuille1-Catégories'!$F$5+1)=0,I$3,""))),"")</f>
        <v>1000</v>
      </c>
      <c r="J77" s="7">
        <f ca="1">IF(AND($A77&lt;&gt;"",J$9&lt;&gt;""),IF(HLOOKUP(J$9,'Feuille1-Catégories'!$C$1:$G$2,2,FALSE)="OUI",J$3,IF(HLOOKUP(J$9,'Feuille1-Catégories'!$C$1:$G$3,3,FALSE)="OUI",OFFSET(J$3,MOD(QUOTIENT(ROW()-ROW($A$20),'Feuille1-Catégories'!$B$6/J$6),J$5),0),IF(MOD($A77-1-J$10,'Feuille1-Catégories'!$F$5+1)=0,J$3,""))),"")</f>
        <v>2</v>
      </c>
      <c r="K77" s="7" t="str">
        <f ca="1">IF(AND($A77&lt;&gt;"",K$9&lt;&gt;""),IF(HLOOKUP(K$9,'Feuille1-Catégories'!$C$1:$G$2,2,FALSE)="OUI",K$3,IF(HLOOKUP(K$9,'Feuille1-Catégories'!$C$1:$G$3,3,FALSE)="OUI",OFFSET(K$3,MOD(QUOTIENT(ROW()-ROW($A$20),'Feuille1-Catégories'!$B$6/K$6),K$5),0),IF(MOD($A77-1-K$10,'Feuille1-Catégories'!$F$5+1)=0,K$3,""))),"")</f>
        <v/>
      </c>
      <c r="L77" s="7">
        <f ca="1">IF(AND($A77&lt;&gt;"",L$9&lt;&gt;""),IF(HLOOKUP(L$9,'Feuille1-Catégories'!$C$1:$G$2,2,FALSE)="OUI",L$3,IF(HLOOKUP(L$9,'Feuille1-Catégories'!$C$1:$G$3,3,FALSE)="OUI",OFFSET(L$3,MOD(QUOTIENT(ROW()-ROW($A$20),'Feuille1-Catégories'!$B$6/L$6),L$5),0),IF(MOD($A77-1-L$10,'Feuille1-Catégories'!$F$5+1)=0,L$3,""))),"")</f>
        <v>200</v>
      </c>
      <c r="M77" s="7" t="str">
        <f ca="1">IF(AND($A77&lt;&gt;"",M$9&lt;&gt;""),IF(HLOOKUP(M$9,'Feuille1-Catégories'!$C$1:$G$2,2,FALSE)="OUI",M$3,IF(HLOOKUP(M$9,'Feuille1-Catégories'!$C$1:$G$3,3,FALSE)="OUI",OFFSET(M$3,MOD(QUOTIENT(ROW()-ROW($A$20),'Feuille1-Catégories'!$B$6/M$6),M$5),0),IF(MOD($A77-1-M$10,'Feuille1-Catégories'!$F$5+1)=0,M$3,""))),"")</f>
        <v xml:space="preserve"> </v>
      </c>
      <c r="N77" s="7">
        <f ca="1">IF(AND($A77&lt;&gt;"",N$9&lt;&gt;""),IF(HLOOKUP(N$9,'Feuille1-Catégories'!$C$1:$G$2,2,FALSE)="OUI",N$3,IF(HLOOKUP(N$9,'Feuille1-Catégories'!$C$1:$G$3,3,FALSE)="OUI",OFFSET(N$3,MOD(QUOTIENT(ROW()-ROW($A$20),'Feuille1-Catégories'!$B$6/N$6),N$5),0),IF(MOD($A77-1-N$10,'Feuille1-Catégories'!$F$5+1)=0,N$3,""))),"")</f>
        <v>3</v>
      </c>
      <c r="O77" s="7">
        <f ca="1">IF(AND($A77&lt;&gt;"",O$9&lt;&gt;""),IF(HLOOKUP(O$9,'Feuille1-Catégories'!$C$1:$G$2,2,FALSE)="OUI",O$3,IF(HLOOKUP(O$9,'Feuille1-Catégories'!$C$1:$G$3,3,FALSE)="OUI",OFFSET(O$3,MOD(QUOTIENT(ROW()-ROW($A$20),'Feuille1-Catégories'!$B$6/O$6),O$5),0),IF(MOD($A77-1-O$10,'Feuille1-Catégories'!$F$5+1)=0,O$3,""))),"")</f>
        <v>30</v>
      </c>
      <c r="P77" s="7">
        <f ca="1">IF(AND($A77&lt;&gt;"",P$9&lt;&gt;""),IF(HLOOKUP(P$9,'Feuille1-Catégories'!$C$1:$G$2,2,FALSE)="OUI",P$3,IF(HLOOKUP(P$9,'Feuille1-Catégories'!$C$1:$G$3,3,FALSE)="OUI",OFFSET(P$3,MOD(QUOTIENT(ROW()-ROW($A$20),'Feuille1-Catégories'!$B$6/P$6),P$5),0),IF(MOD($A77-1-P$10,'Feuille1-Catégories'!$F$5+1)=0,P$3,""))),"")</f>
        <v>0</v>
      </c>
      <c r="Q77" s="7" t="str">
        <f ca="1">IF(AND($A77&lt;&gt;"",Q$9&lt;&gt;""),IF(HLOOKUP(Q$9,'Feuille1-Catégories'!$C$1:$G$2,2,FALSE)="OUI",Q$3,IF(HLOOKUP(Q$9,'Feuille1-Catégories'!$C$1:$G$3,3,FALSE)="OUI",OFFSET(Q$3,MOD(QUOTIENT(ROW()-ROW($A$20),'Feuille1-Catégories'!$B$6/Q$6),Q$5),0),IF(MOD($A77-1-Q$10,'Feuille1-Catégories'!$F$5+1)=0,Q$3,""))),"")</f>
        <v/>
      </c>
      <c r="R77" s="7">
        <f ca="1">IF(AND($A77&lt;&gt;"",R$9&lt;&gt;""),IF(HLOOKUP(R$9,'Feuille1-Catégories'!$C$1:$G$2,2,FALSE)="OUI",R$3,IF(HLOOKUP(R$9,'Feuille1-Catégories'!$C$1:$G$3,3,FALSE)="OUI",OFFSET(R$3,MOD(QUOTIENT(ROW()-ROW($A$20),'Feuille1-Catégories'!$B$6/R$6),R$5),0),IF(MOD($A77-1-R$10,'Feuille1-Catégories'!$F$5+1)=0,R$3,""))),"")</f>
        <v>0</v>
      </c>
      <c r="S77" s="7">
        <f ca="1">IF(AND($A77&lt;&gt;"",S$9&lt;&gt;""),IF(HLOOKUP(S$9,'Feuille1-Catégories'!$C$1:$G$2,2,FALSE)="OUI",S$3,IF(HLOOKUP(S$9,'Feuille1-Catégories'!$C$1:$G$3,3,FALSE)="OUI",OFFSET(S$3,MOD(QUOTIENT(ROW()-ROW($A$20),'Feuille1-Catégories'!$B$6/S$6),S$5),0),IF(MOD($A77-1-S$10,'Feuille1-Catégories'!$F$5+1)=0,S$3,""))),"")</f>
        <v>50</v>
      </c>
      <c r="T77" s="7" t="str">
        <f ca="1">IF(AND($A77&lt;&gt;"",T$9&lt;&gt;""),IF(HLOOKUP(T$9,'Feuille1-Catégories'!$C$1:$G$2,2,FALSE)="OUI",T$3,IF(HLOOKUP(T$9,'Feuille1-Catégories'!$C$1:$G$3,3,FALSE)="OUI",OFFSET(T$3,MOD(QUOTIENT(ROW()-ROW($A$20),'Feuille1-Catégories'!$B$6/T$6),T$5),0),IF(MOD($A77-1-T$10,'Feuille1-Catégories'!$F$5+1)=0,T$3,""))),"")</f>
        <v/>
      </c>
      <c r="U77" s="7">
        <f ca="1">IF(AND($A77&lt;&gt;"",U$9&lt;&gt;""),IF(HLOOKUP(U$9,'Feuille1-Catégories'!$C$1:$G$2,2,FALSE)="OUI",U$3,IF(HLOOKUP(U$9,'Feuille1-Catégories'!$C$1:$G$3,3,FALSE)="OUI",OFFSET(U$3,MOD(QUOTIENT(ROW()-ROW($A$20),'Feuille1-Catégories'!$B$6/U$6),U$5),0),IF(MOD($A77-1-U$10,'Feuille1-Catégories'!$F$5+1)=0,U$3,""))),"")</f>
        <v>5000</v>
      </c>
      <c r="V77" s="7" t="str">
        <f ca="1">IF(AND($A77&lt;&gt;"",V$9&lt;&gt;""),IF(HLOOKUP(V$9,'Feuille1-Catégories'!$C$1:$G$2,2,FALSE)="OUI",V$3,IF(HLOOKUP(V$9,'Feuille1-Catégories'!$C$1:$G$3,3,FALSE)="OUI",OFFSET(V$3,MOD(QUOTIENT(ROW()-ROW($A$20),'Feuille1-Catégories'!$B$6/V$6),V$5),0),IF(MOD($A77-1-V$10,'Feuille1-Catégories'!$F$5+1)=0,V$3,""))),"")</f>
        <v/>
      </c>
      <c r="W77" s="7" t="str">
        <f ca="1">IF(AND($A77&lt;&gt;"",W$9&lt;&gt;""),IF(HLOOKUP(W$9,'Feuille1-Catégories'!$C$1:$G$2,2,FALSE)="OUI",W$3,IF(HLOOKUP(W$9,'Feuille1-Catégories'!$C$1:$G$3,3,FALSE)="OUI",OFFSET(W$3,MOD(QUOTIENT(ROW()-ROW($A$20),'Feuille1-Catégories'!$B$6/W$6),W$5),0),IF(MOD($A77-1-W$10,'Feuille1-Catégories'!$F$5+1)=0,W$3,""))),"")</f>
        <v/>
      </c>
      <c r="X77" s="7" t="str">
        <f ca="1">IF(AND($A77&lt;&gt;"",X$9&lt;&gt;""),IF(HLOOKUP(X$9,'Feuille1-Catégories'!$C$1:$G$2,2,FALSE)="OUI",X$3,IF(HLOOKUP(X$9,'Feuille1-Catégories'!$C$1:$G$3,3,FALSE)="OUI",OFFSET(X$3,MOD(QUOTIENT(ROW()-ROW($A$20),'Feuille1-Catégories'!$B$6/X$6),X$5),0),IF(MOD($A77-1-X$10,'Feuille1-Catégories'!$F$5+1)=0,X$3,""))),"")</f>
        <v/>
      </c>
      <c r="Y77" s="7" t="str">
        <f ca="1">IF(AND($A77&lt;&gt;"",Y$9&lt;&gt;""),IF(HLOOKUP(Y$9,'Feuille1-Catégories'!$C$1:$G$2,2,FALSE)="OUI",Y$3,IF(HLOOKUP(Y$9,'Feuille1-Catégories'!$C$1:$G$3,3,FALSE)="OUI",OFFSET(Y$3,MOD(QUOTIENT(ROW()-ROW($A$20),'Feuille1-Catégories'!$B$6/Y$6),Y$5),0),IF(MOD($A77-1-Y$10,'Feuille1-Catégories'!$F$5+1)=0,Y$3,""))),"")</f>
        <v/>
      </c>
      <c r="Z77" s="7" t="str">
        <f ca="1">IF(AND($A77&lt;&gt;"",Z$9&lt;&gt;""),IF(HLOOKUP(Z$9,'Feuille1-Catégories'!$C$1:$G$2,2,FALSE)="OUI",Z$3,IF(HLOOKUP(Z$9,'Feuille1-Catégories'!$C$1:$G$3,3,FALSE)="OUI",OFFSET(Z$3,MOD(QUOTIENT(ROW()-ROW($A$20),'Feuille1-Catégories'!$B$6/Z$6),Z$5),0),"")),"")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8" spans="1:26" ht="17" x14ac:dyDescent="0.2">
      <c r="A78" s="21">
        <f>IF(ROW()-ROW($A$19)&gt;'Feuille1-Catégories'!$B$6,"",ROW()-ROW($A$19))</f>
        <v>59</v>
      </c>
      <c r="B78" s="33">
        <f t="shared" ca="1" si="1"/>
        <v>10.516150516150516</v>
      </c>
      <c r="C78" s="10">
        <f t="shared" ca="1" si="2"/>
        <v>5715.4</v>
      </c>
      <c r="D78" s="10">
        <f ca="1">IF('Feuille3-Coût de production'!D78&lt;&gt;"",'Feuille3-Coût de production'!D78,"")</f>
        <v>600.6</v>
      </c>
      <c r="E78" s="10">
        <f t="shared" ca="1" si="3"/>
        <v>6316</v>
      </c>
      <c r="F78" s="7">
        <f ca="1">IF(AND($A78&lt;&gt;"",F$9&lt;&gt;""),IF(HLOOKUP(F$9,'Feuille1-Catégories'!$C$1:$G$2,2,FALSE)="OUI",F$3,IF(HLOOKUP(F$9,'Feuille1-Catégories'!$C$1:$G$3,3,FALSE)="OUI",OFFSET(F$3,MOD(QUOTIENT(ROW()-ROW($A$20),'Feuille1-Catégories'!$B$6/F$6),F$5),0),IF(MOD($A78-1-F$10,'Feuille1-Catégories'!$F$5+1)=0,F$3,""))),"")</f>
        <v>1</v>
      </c>
      <c r="G78" s="7">
        <f ca="1">IF(AND($A78&lt;&gt;"",G$9&lt;&gt;""),IF(HLOOKUP(G$9,'Feuille1-Catégories'!$C$1:$G$2,2,FALSE)="OUI",G$3,IF(HLOOKUP(G$9,'Feuille1-Catégories'!$C$1:$G$3,3,FALSE)="OUI",OFFSET(G$3,MOD(QUOTIENT(ROW()-ROW($A$20),'Feuille1-Catégories'!$B$6/G$6),G$5),0),IF(MOD($A78-1-G$10,'Feuille1-Catégories'!$F$5+1)=0,G$3,""))),"")</f>
        <v>10</v>
      </c>
      <c r="H78" s="7" t="str">
        <f ca="1">IF(AND($A78&lt;&gt;"",H$9&lt;&gt;""),IF(HLOOKUP(H$9,'Feuille1-Catégories'!$C$1:$G$2,2,FALSE)="OUI",H$3,IF(HLOOKUP(H$9,'Feuille1-Catégories'!$C$1:$G$3,3,FALSE)="OUI",OFFSET(H$3,MOD(QUOTIENT(ROW()-ROW($A$20),'Feuille1-Catégories'!$B$6/H$6),H$5),0),IF(MOD($A78-1-H$10,'Feuille1-Catégories'!$F$5+1)=0,H$3,""))),"")</f>
        <v/>
      </c>
      <c r="I78" s="7">
        <f ca="1">IF(AND($A78&lt;&gt;"",I$9&lt;&gt;""),IF(HLOOKUP(I$9,'Feuille1-Catégories'!$C$1:$G$2,2,FALSE)="OUI",I$3,IF(HLOOKUP(I$9,'Feuille1-Catégories'!$C$1:$G$3,3,FALSE)="OUI",OFFSET(I$3,MOD(QUOTIENT(ROW()-ROW($A$20),'Feuille1-Catégories'!$B$6/I$6),I$5),0),IF(MOD($A78-1-I$10,'Feuille1-Catégories'!$F$5+1)=0,I$3,""))),"")</f>
        <v>1000</v>
      </c>
      <c r="J78" s="7">
        <f ca="1">IF(AND($A78&lt;&gt;"",J$9&lt;&gt;""),IF(HLOOKUP(J$9,'Feuille1-Catégories'!$C$1:$G$2,2,FALSE)="OUI",J$3,IF(HLOOKUP(J$9,'Feuille1-Catégories'!$C$1:$G$3,3,FALSE)="OUI",OFFSET(J$3,MOD(QUOTIENT(ROW()-ROW($A$20),'Feuille1-Catégories'!$B$6/J$6),J$5),0),IF(MOD($A78-1-J$10,'Feuille1-Catégories'!$F$5+1)=0,J$3,""))),"")</f>
        <v>2</v>
      </c>
      <c r="K78" s="7">
        <f ca="1">IF(AND($A78&lt;&gt;"",K$9&lt;&gt;""),IF(HLOOKUP(K$9,'Feuille1-Catégories'!$C$1:$G$2,2,FALSE)="OUI",K$3,IF(HLOOKUP(K$9,'Feuille1-Catégories'!$C$1:$G$3,3,FALSE)="OUI",OFFSET(K$3,MOD(QUOTIENT(ROW()-ROW($A$20),'Feuille1-Catégories'!$B$6/K$6),K$5),0),IF(MOD($A78-1-K$10,'Feuille1-Catégories'!$F$5+1)=0,K$3,""))),"")</f>
        <v>20</v>
      </c>
      <c r="L78" s="7">
        <f ca="1">IF(AND($A78&lt;&gt;"",L$9&lt;&gt;""),IF(HLOOKUP(L$9,'Feuille1-Catégories'!$C$1:$G$2,2,FALSE)="OUI",L$3,IF(HLOOKUP(L$9,'Feuille1-Catégories'!$C$1:$G$3,3,FALSE)="OUI",OFFSET(L$3,MOD(QUOTIENT(ROW()-ROW($A$20),'Feuille1-Catégories'!$B$6/L$6),L$5),0),IF(MOD($A78-1-L$10,'Feuille1-Catégories'!$F$5+1)=0,L$3,""))),"")</f>
        <v>200</v>
      </c>
      <c r="M78" s="7" t="str">
        <f ca="1">IF(AND($A78&lt;&gt;"",M$9&lt;&gt;""),IF(HLOOKUP(M$9,'Feuille1-Catégories'!$C$1:$G$2,2,FALSE)="OUI",M$3,IF(HLOOKUP(M$9,'Feuille1-Catégories'!$C$1:$G$3,3,FALSE)="OUI",OFFSET(M$3,MOD(QUOTIENT(ROW()-ROW($A$20),'Feuille1-Catégories'!$B$6/M$6),M$5),0),IF(MOD($A78-1-M$10,'Feuille1-Catégories'!$F$5+1)=0,M$3,""))),"")</f>
        <v xml:space="preserve"> </v>
      </c>
      <c r="N78" s="7">
        <f ca="1">IF(AND($A78&lt;&gt;"",N$9&lt;&gt;""),IF(HLOOKUP(N$9,'Feuille1-Catégories'!$C$1:$G$2,2,FALSE)="OUI",N$3,IF(HLOOKUP(N$9,'Feuille1-Catégories'!$C$1:$G$3,3,FALSE)="OUI",OFFSET(N$3,MOD(QUOTIENT(ROW()-ROW($A$20),'Feuille1-Catégories'!$B$6/N$6),N$5),0),IF(MOD($A78-1-N$10,'Feuille1-Catégories'!$F$5+1)=0,N$3,""))),"")</f>
        <v>3</v>
      </c>
      <c r="O78" s="7">
        <f ca="1">IF(AND($A78&lt;&gt;"",O$9&lt;&gt;""),IF(HLOOKUP(O$9,'Feuille1-Catégories'!$C$1:$G$2,2,FALSE)="OUI",O$3,IF(HLOOKUP(O$9,'Feuille1-Catégories'!$C$1:$G$3,3,FALSE)="OUI",OFFSET(O$3,MOD(QUOTIENT(ROW()-ROW($A$20),'Feuille1-Catégories'!$B$6/O$6),O$5),0),IF(MOD($A78-1-O$10,'Feuille1-Catégories'!$F$5+1)=0,O$3,""))),"")</f>
        <v>30</v>
      </c>
      <c r="P78" s="7">
        <f ca="1">IF(AND($A78&lt;&gt;"",P$9&lt;&gt;""),IF(HLOOKUP(P$9,'Feuille1-Catégories'!$C$1:$G$2,2,FALSE)="OUI",P$3,IF(HLOOKUP(P$9,'Feuille1-Catégories'!$C$1:$G$3,3,FALSE)="OUI",OFFSET(P$3,MOD(QUOTIENT(ROW()-ROW($A$20),'Feuille1-Catégories'!$B$6/P$6),P$5),0),IF(MOD($A78-1-P$10,'Feuille1-Catégories'!$F$5+1)=0,P$3,""))),"")</f>
        <v>0</v>
      </c>
      <c r="Q78" s="7" t="str">
        <f ca="1">IF(AND($A78&lt;&gt;"",Q$9&lt;&gt;""),IF(HLOOKUP(Q$9,'Feuille1-Catégories'!$C$1:$G$2,2,FALSE)="OUI",Q$3,IF(HLOOKUP(Q$9,'Feuille1-Catégories'!$C$1:$G$3,3,FALSE)="OUI",OFFSET(Q$3,MOD(QUOTIENT(ROW()-ROW($A$20),'Feuille1-Catégories'!$B$6/Q$6),Q$5),0),IF(MOD($A78-1-Q$10,'Feuille1-Catégories'!$F$5+1)=0,Q$3,""))),"")</f>
        <v/>
      </c>
      <c r="R78" s="7">
        <f ca="1">IF(AND($A78&lt;&gt;"",R$9&lt;&gt;""),IF(HLOOKUP(R$9,'Feuille1-Catégories'!$C$1:$G$2,2,FALSE)="OUI",R$3,IF(HLOOKUP(R$9,'Feuille1-Catégories'!$C$1:$G$3,3,FALSE)="OUI",OFFSET(R$3,MOD(QUOTIENT(ROW()-ROW($A$20),'Feuille1-Catégories'!$B$6/R$6),R$5),0),IF(MOD($A78-1-R$10,'Feuille1-Catégories'!$F$5+1)=0,R$3,""))),"")</f>
        <v>0</v>
      </c>
      <c r="S78" s="7">
        <f ca="1">IF(AND($A78&lt;&gt;"",S$9&lt;&gt;""),IF(HLOOKUP(S$9,'Feuille1-Catégories'!$C$1:$G$2,2,FALSE)="OUI",S$3,IF(HLOOKUP(S$9,'Feuille1-Catégories'!$C$1:$G$3,3,FALSE)="OUI",OFFSET(S$3,MOD(QUOTIENT(ROW()-ROW($A$20),'Feuille1-Catégories'!$B$6/S$6),S$5),0),IF(MOD($A78-1-S$10,'Feuille1-Catégories'!$F$5+1)=0,S$3,""))),"")</f>
        <v>50</v>
      </c>
      <c r="T78" s="7" t="str">
        <f ca="1">IF(AND($A78&lt;&gt;"",T$9&lt;&gt;""),IF(HLOOKUP(T$9,'Feuille1-Catégories'!$C$1:$G$2,2,FALSE)="OUI",T$3,IF(HLOOKUP(T$9,'Feuille1-Catégories'!$C$1:$G$3,3,FALSE)="OUI",OFFSET(T$3,MOD(QUOTIENT(ROW()-ROW($A$20),'Feuille1-Catégories'!$B$6/T$6),T$5),0),IF(MOD($A78-1-T$10,'Feuille1-Catégories'!$F$5+1)=0,T$3,""))),"")</f>
        <v/>
      </c>
      <c r="U78" s="7">
        <f ca="1">IF(AND($A78&lt;&gt;"",U$9&lt;&gt;""),IF(HLOOKUP(U$9,'Feuille1-Catégories'!$C$1:$G$2,2,FALSE)="OUI",U$3,IF(HLOOKUP(U$9,'Feuille1-Catégories'!$C$1:$G$3,3,FALSE)="OUI",OFFSET(U$3,MOD(QUOTIENT(ROW()-ROW($A$20),'Feuille1-Catégories'!$B$6/U$6),U$5),0),IF(MOD($A78-1-U$10,'Feuille1-Catégories'!$F$5+1)=0,U$3,""))),"")</f>
        <v>5000</v>
      </c>
      <c r="V78" s="7" t="str">
        <f ca="1">IF(AND($A78&lt;&gt;"",V$9&lt;&gt;""),IF(HLOOKUP(V$9,'Feuille1-Catégories'!$C$1:$G$2,2,FALSE)="OUI",V$3,IF(HLOOKUP(V$9,'Feuille1-Catégories'!$C$1:$G$3,3,FALSE)="OUI",OFFSET(V$3,MOD(QUOTIENT(ROW()-ROW($A$20),'Feuille1-Catégories'!$B$6/V$6),V$5),0),IF(MOD($A78-1-V$10,'Feuille1-Catégories'!$F$5+1)=0,V$3,""))),"")</f>
        <v/>
      </c>
      <c r="W78" s="7" t="str">
        <f ca="1">IF(AND($A78&lt;&gt;"",W$9&lt;&gt;""),IF(HLOOKUP(W$9,'Feuille1-Catégories'!$C$1:$G$2,2,FALSE)="OUI",W$3,IF(HLOOKUP(W$9,'Feuille1-Catégories'!$C$1:$G$3,3,FALSE)="OUI",OFFSET(W$3,MOD(QUOTIENT(ROW()-ROW($A$20),'Feuille1-Catégories'!$B$6/W$6),W$5),0),IF(MOD($A78-1-W$10,'Feuille1-Catégories'!$F$5+1)=0,W$3,""))),"")</f>
        <v/>
      </c>
      <c r="X78" s="7" t="str">
        <f ca="1">IF(AND($A78&lt;&gt;"",X$9&lt;&gt;""),IF(HLOOKUP(X$9,'Feuille1-Catégories'!$C$1:$G$2,2,FALSE)="OUI",X$3,IF(HLOOKUP(X$9,'Feuille1-Catégories'!$C$1:$G$3,3,FALSE)="OUI",OFFSET(X$3,MOD(QUOTIENT(ROW()-ROW($A$20),'Feuille1-Catégories'!$B$6/X$6),X$5),0),IF(MOD($A78-1-X$10,'Feuille1-Catégories'!$F$5+1)=0,X$3,""))),"")</f>
        <v/>
      </c>
      <c r="Y78" s="7" t="str">
        <f ca="1">IF(AND($A78&lt;&gt;"",Y$9&lt;&gt;""),IF(HLOOKUP(Y$9,'Feuille1-Catégories'!$C$1:$G$2,2,FALSE)="OUI",Y$3,IF(HLOOKUP(Y$9,'Feuille1-Catégories'!$C$1:$G$3,3,FALSE)="OUI",OFFSET(Y$3,MOD(QUOTIENT(ROW()-ROW($A$20),'Feuille1-Catégories'!$B$6/Y$6),Y$5),0),IF(MOD($A78-1-Y$10,'Feuille1-Catégories'!$F$5+1)=0,Y$3,""))),"")</f>
        <v/>
      </c>
      <c r="Z78" s="7" t="str">
        <f ca="1">IF(AND($A78&lt;&gt;"",Z$9&lt;&gt;""),IF(HLOOKUP(Z$9,'Feuille1-Catégories'!$C$1:$G$2,2,FALSE)="OUI",Z$3,IF(HLOOKUP(Z$9,'Feuille1-Catégories'!$C$1:$G$3,3,FALSE)="OUI",OFFSET(Z$3,MOD(QUOTIENT(ROW()-ROW($A$20),'Feuille1-Catégories'!$B$6/Z$6),Z$5),0),"")),"")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9" spans="1:26" ht="17" x14ac:dyDescent="0.2">
      <c r="A79" s="21">
        <f>IF(ROW()-ROW($A$19)&gt;'Feuille1-Catégories'!$B$6,"",ROW()-ROW($A$19))</f>
        <v>60</v>
      </c>
      <c r="B79" s="33">
        <f t="shared" ca="1" si="1"/>
        <v>8.523748395378691</v>
      </c>
      <c r="C79" s="10">
        <f t="shared" ca="1" si="2"/>
        <v>8205.4</v>
      </c>
      <c r="D79" s="10">
        <f ca="1">IF('Feuille3-Coût de production'!D79&lt;&gt;"",'Feuille3-Coût de production'!D79,"")</f>
        <v>1090.5999999999999</v>
      </c>
      <c r="E79" s="10">
        <f t="shared" ca="1" si="3"/>
        <v>9296</v>
      </c>
      <c r="F79" s="7">
        <f ca="1">IF(AND($A79&lt;&gt;"",F$9&lt;&gt;""),IF(HLOOKUP(F$9,'Feuille1-Catégories'!$C$1:$G$2,2,FALSE)="OUI",F$3,IF(HLOOKUP(F$9,'Feuille1-Catégories'!$C$1:$G$3,3,FALSE)="OUI",OFFSET(F$3,MOD(QUOTIENT(ROW()-ROW($A$20),'Feuille1-Catégories'!$B$6/F$6),F$5),0),IF(MOD($A79-1-F$10,'Feuille1-Catégories'!$F$5+1)=0,F$3,""))),"")</f>
        <v>1</v>
      </c>
      <c r="G79" s="7">
        <f ca="1">IF(AND($A79&lt;&gt;"",G$9&lt;&gt;""),IF(HLOOKUP(G$9,'Feuille1-Catégories'!$C$1:$G$2,2,FALSE)="OUI",G$3,IF(HLOOKUP(G$9,'Feuille1-Catégories'!$C$1:$G$3,3,FALSE)="OUI",OFFSET(G$3,MOD(QUOTIENT(ROW()-ROW($A$20),'Feuille1-Catégories'!$B$6/G$6),G$5),0),IF(MOD($A79-1-G$10,'Feuille1-Catégories'!$F$5+1)=0,G$3,""))),"")</f>
        <v>10</v>
      </c>
      <c r="H79" s="7" t="str">
        <f ca="1">IF(AND($A79&lt;&gt;"",H$9&lt;&gt;""),IF(HLOOKUP(H$9,'Feuille1-Catégories'!$C$1:$G$2,2,FALSE)="OUI",H$3,IF(HLOOKUP(H$9,'Feuille1-Catégories'!$C$1:$G$3,3,FALSE)="OUI",OFFSET(H$3,MOD(QUOTIENT(ROW()-ROW($A$20),'Feuille1-Catégories'!$B$6/H$6),H$5),0),IF(MOD($A79-1-H$10,'Feuille1-Catégories'!$F$5+1)=0,H$3,""))),"")</f>
        <v/>
      </c>
      <c r="I79" s="7">
        <f ca="1">IF(AND($A79&lt;&gt;"",I$9&lt;&gt;""),IF(HLOOKUP(I$9,'Feuille1-Catégories'!$C$1:$G$2,2,FALSE)="OUI",I$3,IF(HLOOKUP(I$9,'Feuille1-Catégories'!$C$1:$G$3,3,FALSE)="OUI",OFFSET(I$3,MOD(QUOTIENT(ROW()-ROW($A$20),'Feuille1-Catégories'!$B$6/I$6),I$5),0),IF(MOD($A79-1-I$10,'Feuille1-Catégories'!$F$5+1)=0,I$3,""))),"")</f>
        <v>1000</v>
      </c>
      <c r="J79" s="7">
        <f ca="1">IF(AND($A79&lt;&gt;"",J$9&lt;&gt;""),IF(HLOOKUP(J$9,'Feuille1-Catégories'!$C$1:$G$2,2,FALSE)="OUI",J$3,IF(HLOOKUP(J$9,'Feuille1-Catégories'!$C$1:$G$3,3,FALSE)="OUI",OFFSET(J$3,MOD(QUOTIENT(ROW()-ROW($A$20),'Feuille1-Catégories'!$B$6/J$6),J$5),0),IF(MOD($A79-1-J$10,'Feuille1-Catégories'!$F$5+1)=0,J$3,""))),"")</f>
        <v>2</v>
      </c>
      <c r="K79" s="7" t="str">
        <f ca="1">IF(AND($A79&lt;&gt;"",K$9&lt;&gt;""),IF(HLOOKUP(K$9,'Feuille1-Catégories'!$C$1:$G$2,2,FALSE)="OUI",K$3,IF(HLOOKUP(K$9,'Feuille1-Catégories'!$C$1:$G$3,3,FALSE)="OUI",OFFSET(K$3,MOD(QUOTIENT(ROW()-ROW($A$20),'Feuille1-Catégories'!$B$6/K$6),K$5),0),IF(MOD($A79-1-K$10,'Feuille1-Catégories'!$F$5+1)=0,K$3,""))),"")</f>
        <v/>
      </c>
      <c r="L79" s="7">
        <f ca="1">IF(AND($A79&lt;&gt;"",L$9&lt;&gt;""),IF(HLOOKUP(L$9,'Feuille1-Catégories'!$C$1:$G$2,2,FALSE)="OUI",L$3,IF(HLOOKUP(L$9,'Feuille1-Catégories'!$C$1:$G$3,3,FALSE)="OUI",OFFSET(L$3,MOD(QUOTIENT(ROW()-ROW($A$20),'Feuille1-Catégories'!$B$6/L$6),L$5),0),IF(MOD($A79-1-L$10,'Feuille1-Catégories'!$F$5+1)=0,L$3,""))),"")</f>
        <v>200</v>
      </c>
      <c r="M79" s="7" t="str">
        <f ca="1">IF(AND($A79&lt;&gt;"",M$9&lt;&gt;""),IF(HLOOKUP(M$9,'Feuille1-Catégories'!$C$1:$G$2,2,FALSE)="OUI",M$3,IF(HLOOKUP(M$9,'Feuille1-Catégories'!$C$1:$G$3,3,FALSE)="OUI",OFFSET(M$3,MOD(QUOTIENT(ROW()-ROW($A$20),'Feuille1-Catégories'!$B$6/M$6),M$5),0),IF(MOD($A79-1-M$10,'Feuille1-Catégories'!$F$5+1)=0,M$3,""))),"")</f>
        <v xml:space="preserve"> </v>
      </c>
      <c r="N79" s="7">
        <f ca="1">IF(AND($A79&lt;&gt;"",N$9&lt;&gt;""),IF(HLOOKUP(N$9,'Feuille1-Catégories'!$C$1:$G$2,2,FALSE)="OUI",N$3,IF(HLOOKUP(N$9,'Feuille1-Catégories'!$C$1:$G$3,3,FALSE)="OUI",OFFSET(N$3,MOD(QUOTIENT(ROW()-ROW($A$20),'Feuille1-Catégories'!$B$6/N$6),N$5),0),IF(MOD($A79-1-N$10,'Feuille1-Catégories'!$F$5+1)=0,N$3,""))),"")</f>
        <v>3</v>
      </c>
      <c r="O79" s="7">
        <f ca="1">IF(AND($A79&lt;&gt;"",O$9&lt;&gt;""),IF(HLOOKUP(O$9,'Feuille1-Catégories'!$C$1:$G$2,2,FALSE)="OUI",O$3,IF(HLOOKUP(O$9,'Feuille1-Catégories'!$C$1:$G$3,3,FALSE)="OUI",OFFSET(O$3,MOD(QUOTIENT(ROW()-ROW($A$20),'Feuille1-Catégories'!$B$6/O$6),O$5),0),IF(MOD($A79-1-O$10,'Feuille1-Catégories'!$F$5+1)=0,O$3,""))),"")</f>
        <v>30</v>
      </c>
      <c r="P79" s="7">
        <f ca="1">IF(AND($A79&lt;&gt;"",P$9&lt;&gt;""),IF(HLOOKUP(P$9,'Feuille1-Catégories'!$C$1:$G$2,2,FALSE)="OUI",P$3,IF(HLOOKUP(P$9,'Feuille1-Catégories'!$C$1:$G$3,3,FALSE)="OUI",OFFSET(P$3,MOD(QUOTIENT(ROW()-ROW($A$20),'Feuille1-Catégories'!$B$6/P$6),P$5),0),IF(MOD($A79-1-P$10,'Feuille1-Catégories'!$F$5+1)=0,P$3,""))),"")</f>
        <v>0</v>
      </c>
      <c r="Q79" s="7">
        <f ca="1">IF(AND($A79&lt;&gt;"",Q$9&lt;&gt;""),IF(HLOOKUP(Q$9,'Feuille1-Catégories'!$C$1:$G$2,2,FALSE)="OUI",Q$3,IF(HLOOKUP(Q$9,'Feuille1-Catégories'!$C$1:$G$3,3,FALSE)="OUI",OFFSET(Q$3,MOD(QUOTIENT(ROW()-ROW($A$20),'Feuille1-Catégories'!$B$6/Q$6),Q$5),0),IF(MOD($A79-1-Q$10,'Feuille1-Catégories'!$F$5+1)=0,Q$3,""))),"")</f>
        <v>3000</v>
      </c>
      <c r="R79" s="7">
        <f ca="1">IF(AND($A79&lt;&gt;"",R$9&lt;&gt;""),IF(HLOOKUP(R$9,'Feuille1-Catégories'!$C$1:$G$2,2,FALSE)="OUI",R$3,IF(HLOOKUP(R$9,'Feuille1-Catégories'!$C$1:$G$3,3,FALSE)="OUI",OFFSET(R$3,MOD(QUOTIENT(ROW()-ROW($A$20),'Feuille1-Catégories'!$B$6/R$6),R$5),0),IF(MOD($A79-1-R$10,'Feuille1-Catégories'!$F$5+1)=0,R$3,""))),"")</f>
        <v>0</v>
      </c>
      <c r="S79" s="7">
        <f ca="1">IF(AND($A79&lt;&gt;"",S$9&lt;&gt;""),IF(HLOOKUP(S$9,'Feuille1-Catégories'!$C$1:$G$2,2,FALSE)="OUI",S$3,IF(HLOOKUP(S$9,'Feuille1-Catégories'!$C$1:$G$3,3,FALSE)="OUI",OFFSET(S$3,MOD(QUOTIENT(ROW()-ROW($A$20),'Feuille1-Catégories'!$B$6/S$6),S$5),0),IF(MOD($A79-1-S$10,'Feuille1-Catégories'!$F$5+1)=0,S$3,""))),"")</f>
        <v>50</v>
      </c>
      <c r="T79" s="7" t="str">
        <f ca="1">IF(AND($A79&lt;&gt;"",T$9&lt;&gt;""),IF(HLOOKUP(T$9,'Feuille1-Catégories'!$C$1:$G$2,2,FALSE)="OUI",T$3,IF(HLOOKUP(T$9,'Feuille1-Catégories'!$C$1:$G$3,3,FALSE)="OUI",OFFSET(T$3,MOD(QUOTIENT(ROW()-ROW($A$20),'Feuille1-Catégories'!$B$6/T$6),T$5),0),IF(MOD($A79-1-T$10,'Feuille1-Catégories'!$F$5+1)=0,T$3,""))),"")</f>
        <v/>
      </c>
      <c r="U79" s="7">
        <f ca="1">IF(AND($A79&lt;&gt;"",U$9&lt;&gt;""),IF(HLOOKUP(U$9,'Feuille1-Catégories'!$C$1:$G$2,2,FALSE)="OUI",U$3,IF(HLOOKUP(U$9,'Feuille1-Catégories'!$C$1:$G$3,3,FALSE)="OUI",OFFSET(U$3,MOD(QUOTIENT(ROW()-ROW($A$20),'Feuille1-Catégories'!$B$6/U$6),U$5),0),IF(MOD($A79-1-U$10,'Feuille1-Catégories'!$F$5+1)=0,U$3,""))),"")</f>
        <v>5000</v>
      </c>
      <c r="V79" s="7" t="str">
        <f ca="1">IF(AND($A79&lt;&gt;"",V$9&lt;&gt;""),IF(HLOOKUP(V$9,'Feuille1-Catégories'!$C$1:$G$2,2,FALSE)="OUI",V$3,IF(HLOOKUP(V$9,'Feuille1-Catégories'!$C$1:$G$3,3,FALSE)="OUI",OFFSET(V$3,MOD(QUOTIENT(ROW()-ROW($A$20),'Feuille1-Catégories'!$B$6/V$6),V$5),0),IF(MOD($A79-1-V$10,'Feuille1-Catégories'!$F$5+1)=0,V$3,""))),"")</f>
        <v/>
      </c>
      <c r="W79" s="7" t="str">
        <f ca="1">IF(AND($A79&lt;&gt;"",W$9&lt;&gt;""),IF(HLOOKUP(W$9,'Feuille1-Catégories'!$C$1:$G$2,2,FALSE)="OUI",W$3,IF(HLOOKUP(W$9,'Feuille1-Catégories'!$C$1:$G$3,3,FALSE)="OUI",OFFSET(W$3,MOD(QUOTIENT(ROW()-ROW($A$20),'Feuille1-Catégories'!$B$6/W$6),W$5),0),IF(MOD($A79-1-W$10,'Feuille1-Catégories'!$F$5+1)=0,W$3,""))),"")</f>
        <v/>
      </c>
      <c r="X79" s="7" t="str">
        <f ca="1">IF(AND($A79&lt;&gt;"",X$9&lt;&gt;""),IF(HLOOKUP(X$9,'Feuille1-Catégories'!$C$1:$G$2,2,FALSE)="OUI",X$3,IF(HLOOKUP(X$9,'Feuille1-Catégories'!$C$1:$G$3,3,FALSE)="OUI",OFFSET(X$3,MOD(QUOTIENT(ROW()-ROW($A$20),'Feuille1-Catégories'!$B$6/X$6),X$5),0),IF(MOD($A79-1-X$10,'Feuille1-Catégories'!$F$5+1)=0,X$3,""))),"")</f>
        <v/>
      </c>
      <c r="Y79" s="7" t="str">
        <f ca="1">IF(AND($A79&lt;&gt;"",Y$9&lt;&gt;""),IF(HLOOKUP(Y$9,'Feuille1-Catégories'!$C$1:$G$2,2,FALSE)="OUI",Y$3,IF(HLOOKUP(Y$9,'Feuille1-Catégories'!$C$1:$G$3,3,FALSE)="OUI",OFFSET(Y$3,MOD(QUOTIENT(ROW()-ROW($A$20),'Feuille1-Catégories'!$B$6/Y$6),Y$5),0),IF(MOD($A79-1-Y$10,'Feuille1-Catégories'!$F$5+1)=0,Y$3,""))),"")</f>
        <v/>
      </c>
      <c r="Z79" s="7" t="str">
        <f ca="1">IF(AND($A79&lt;&gt;"",Z$9&lt;&gt;""),IF(HLOOKUP(Z$9,'Feuille1-Catégories'!$C$1:$G$2,2,FALSE)="OUI",Z$3,IF(HLOOKUP(Z$9,'Feuille1-Catégories'!$C$1:$G$3,3,FALSE)="OUI",OFFSET(Z$3,MOD(QUOTIENT(ROW()-ROW($A$20),'Feuille1-Catégories'!$B$6/Z$6),Z$5),0),"")),"")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0" spans="1:26" ht="17" x14ac:dyDescent="0.2">
      <c r="A80" s="21">
        <f>IF(ROW()-ROW($A$19)&gt;'Feuille1-Catégories'!$B$6,"",ROW()-ROW($A$19))</f>
        <v>61</v>
      </c>
      <c r="B80" s="33">
        <f t="shared" ca="1" si="1"/>
        <v>11.364073006724302</v>
      </c>
      <c r="C80" s="10">
        <f t="shared" ca="1" si="2"/>
        <v>6473.4</v>
      </c>
      <c r="D80" s="10">
        <f ca="1">IF('Feuille3-Coût de production'!D80&lt;&gt;"",'Feuille3-Coût de production'!D80,"")</f>
        <v>624.6</v>
      </c>
      <c r="E80" s="10">
        <f t="shared" ca="1" si="3"/>
        <v>7098</v>
      </c>
      <c r="F80" s="7">
        <f ca="1">IF(AND($A80&lt;&gt;"",F$9&lt;&gt;""),IF(HLOOKUP(F$9,'Feuille1-Catégories'!$C$1:$G$2,2,FALSE)="OUI",F$3,IF(HLOOKUP(F$9,'Feuille1-Catégories'!$C$1:$G$3,3,FALSE)="OUI",OFFSET(F$3,MOD(QUOTIENT(ROW()-ROW($A$20),'Feuille1-Catégories'!$B$6/F$6),F$5),0),IF(MOD($A80-1-F$10,'Feuille1-Catégories'!$F$5+1)=0,F$3,""))),"")</f>
        <v>1</v>
      </c>
      <c r="G80" s="7">
        <f ca="1">IF(AND($A80&lt;&gt;"",G$9&lt;&gt;""),IF(HLOOKUP(G$9,'Feuille1-Catégories'!$C$1:$G$2,2,FALSE)="OUI",G$3,IF(HLOOKUP(G$9,'Feuille1-Catégories'!$C$1:$G$3,3,FALSE)="OUI",OFFSET(G$3,MOD(QUOTIENT(ROW()-ROW($A$20),'Feuille1-Catégories'!$B$6/G$6),G$5),0),IF(MOD($A80-1-G$10,'Feuille1-Catégories'!$F$5+1)=0,G$3,""))),"")</f>
        <v>10</v>
      </c>
      <c r="H80" s="7" t="str">
        <f ca="1">IF(AND($A80&lt;&gt;"",H$9&lt;&gt;""),IF(HLOOKUP(H$9,'Feuille1-Catégories'!$C$1:$G$2,2,FALSE)="OUI",H$3,IF(HLOOKUP(H$9,'Feuille1-Catégories'!$C$1:$G$3,3,FALSE)="OUI",OFFSET(H$3,MOD(QUOTIENT(ROW()-ROW($A$20),'Feuille1-Catégories'!$B$6/H$6),H$5),0),IF(MOD($A80-1-H$10,'Feuille1-Catégories'!$F$5+1)=0,H$3,""))),"")</f>
        <v/>
      </c>
      <c r="I80" s="7">
        <f ca="1">IF(AND($A80&lt;&gt;"",I$9&lt;&gt;""),IF(HLOOKUP(I$9,'Feuille1-Catégories'!$C$1:$G$2,2,FALSE)="OUI",I$3,IF(HLOOKUP(I$9,'Feuille1-Catégories'!$C$1:$G$3,3,FALSE)="OUI",OFFSET(I$3,MOD(QUOTIENT(ROW()-ROW($A$20),'Feuille1-Catégories'!$B$6/I$6),I$5),0),IF(MOD($A80-1-I$10,'Feuille1-Catégories'!$F$5+1)=0,I$3,""))),"")</f>
        <v>1000</v>
      </c>
      <c r="J80" s="7">
        <f ca="1">IF(AND($A80&lt;&gt;"",J$9&lt;&gt;""),IF(HLOOKUP(J$9,'Feuille1-Catégories'!$C$1:$G$2,2,FALSE)="OUI",J$3,IF(HLOOKUP(J$9,'Feuille1-Catégories'!$C$1:$G$3,3,FALSE)="OUI",OFFSET(J$3,MOD(QUOTIENT(ROW()-ROW($A$20),'Feuille1-Catégories'!$B$6/J$6),J$5),0),IF(MOD($A80-1-J$10,'Feuille1-Catégories'!$F$5+1)=0,J$3,""))),"")</f>
        <v>2</v>
      </c>
      <c r="K80" s="7" t="str">
        <f ca="1">IF(AND($A80&lt;&gt;"",K$9&lt;&gt;""),IF(HLOOKUP(K$9,'Feuille1-Catégories'!$C$1:$G$2,2,FALSE)="OUI",K$3,IF(HLOOKUP(K$9,'Feuille1-Catégories'!$C$1:$G$3,3,FALSE)="OUI",OFFSET(K$3,MOD(QUOTIENT(ROW()-ROW($A$20),'Feuille1-Catégories'!$B$6/K$6),K$5),0),IF(MOD($A80-1-K$10,'Feuille1-Catégories'!$F$5+1)=0,K$3,""))),"")</f>
        <v/>
      </c>
      <c r="L80" s="7">
        <f ca="1">IF(AND($A80&lt;&gt;"",L$9&lt;&gt;""),IF(HLOOKUP(L$9,'Feuille1-Catégories'!$C$1:$G$2,2,FALSE)="OUI",L$3,IF(HLOOKUP(L$9,'Feuille1-Catégories'!$C$1:$G$3,3,FALSE)="OUI",OFFSET(L$3,MOD(QUOTIENT(ROW()-ROW($A$20),'Feuille1-Catégories'!$B$6/L$6),L$5),0),IF(MOD($A80-1-L$10,'Feuille1-Catégories'!$F$5+1)=0,L$3,""))),"")</f>
        <v>200</v>
      </c>
      <c r="M80" s="7" t="str">
        <f ca="1">IF(AND($A80&lt;&gt;"",M$9&lt;&gt;""),IF(HLOOKUP(M$9,'Feuille1-Catégories'!$C$1:$G$2,2,FALSE)="OUI",M$3,IF(HLOOKUP(M$9,'Feuille1-Catégories'!$C$1:$G$3,3,FALSE)="OUI",OFFSET(M$3,MOD(QUOTIENT(ROW()-ROW($A$20),'Feuille1-Catégories'!$B$6/M$6),M$5),0),IF(MOD($A80-1-M$10,'Feuille1-Catégories'!$F$5+1)=0,M$3,""))),"")</f>
        <v xml:space="preserve"> </v>
      </c>
      <c r="N80" s="7" t="str">
        <f ca="1">IF(AND($A80&lt;&gt;"",N$9&lt;&gt;""),IF(HLOOKUP(N$9,'Feuille1-Catégories'!$C$1:$G$2,2,FALSE)="OUI",N$3,IF(HLOOKUP(N$9,'Feuille1-Catégories'!$C$1:$G$3,3,FALSE)="OUI",OFFSET(N$3,MOD(QUOTIENT(ROW()-ROW($A$20),'Feuille1-Catégories'!$B$6/N$6),N$5),0),IF(MOD($A80-1-N$10,'Feuille1-Catégories'!$F$5+1)=0,N$3,""))),"")</f>
        <v xml:space="preserve"> </v>
      </c>
      <c r="O80" s="7">
        <f ca="1">IF(AND($A80&lt;&gt;"",O$9&lt;&gt;""),IF(HLOOKUP(O$9,'Feuille1-Catégories'!$C$1:$G$2,2,FALSE)="OUI",O$3,IF(HLOOKUP(O$9,'Feuille1-Catégories'!$C$1:$G$3,3,FALSE)="OUI",OFFSET(O$3,MOD(QUOTIENT(ROW()-ROW($A$20),'Feuille1-Catégories'!$B$6/O$6),O$5),0),IF(MOD($A80-1-O$10,'Feuille1-Catégories'!$F$5+1)=0,O$3,""))),"")</f>
        <v>30</v>
      </c>
      <c r="P80" s="7">
        <f ca="1">IF(AND($A80&lt;&gt;"",P$9&lt;&gt;""),IF(HLOOKUP(P$9,'Feuille1-Catégories'!$C$1:$G$2,2,FALSE)="OUI",P$3,IF(HLOOKUP(P$9,'Feuille1-Catégories'!$C$1:$G$3,3,FALSE)="OUI",OFFSET(P$3,MOD(QUOTIENT(ROW()-ROW($A$20),'Feuille1-Catégories'!$B$6/P$6),P$5),0),IF(MOD($A80-1-P$10,'Feuille1-Catégories'!$F$5+1)=0,P$3,""))),"")</f>
        <v>300</v>
      </c>
      <c r="Q80" s="7" t="str">
        <f ca="1">IF(AND($A80&lt;&gt;"",Q$9&lt;&gt;""),IF(HLOOKUP(Q$9,'Feuille1-Catégories'!$C$1:$G$2,2,FALSE)="OUI",Q$3,IF(HLOOKUP(Q$9,'Feuille1-Catégories'!$C$1:$G$3,3,FALSE)="OUI",OFFSET(Q$3,MOD(QUOTIENT(ROW()-ROW($A$20),'Feuille1-Catégories'!$B$6/Q$6),Q$5),0),IF(MOD($A80-1-Q$10,'Feuille1-Catégories'!$F$5+1)=0,Q$3,""))),"")</f>
        <v/>
      </c>
      <c r="R80" s="7">
        <f ca="1">IF(AND($A80&lt;&gt;"",R$9&lt;&gt;""),IF(HLOOKUP(R$9,'Feuille1-Catégories'!$C$1:$G$2,2,FALSE)="OUI",R$3,IF(HLOOKUP(R$9,'Feuille1-Catégories'!$C$1:$G$3,3,FALSE)="OUI",OFFSET(R$3,MOD(QUOTIENT(ROW()-ROW($A$20),'Feuille1-Catégories'!$B$6/R$6),R$5),0),IF(MOD($A80-1-R$10,'Feuille1-Catégories'!$F$5+1)=0,R$3,""))),"")</f>
        <v>5</v>
      </c>
      <c r="S80" s="7">
        <f ca="1">IF(AND($A80&lt;&gt;"",S$9&lt;&gt;""),IF(HLOOKUP(S$9,'Feuille1-Catégories'!$C$1:$G$2,2,FALSE)="OUI",S$3,IF(HLOOKUP(S$9,'Feuille1-Catégories'!$C$1:$G$3,3,FALSE)="OUI",OFFSET(S$3,MOD(QUOTIENT(ROW()-ROW($A$20),'Feuille1-Catégories'!$B$6/S$6),S$5),0),IF(MOD($A80-1-S$10,'Feuille1-Catégories'!$F$5+1)=0,S$3,""))),"")</f>
        <v>50</v>
      </c>
      <c r="T80" s="7">
        <f ca="1">IF(AND($A80&lt;&gt;"",T$9&lt;&gt;""),IF(HLOOKUP(T$9,'Feuille1-Catégories'!$C$1:$G$2,2,FALSE)="OUI",T$3,IF(HLOOKUP(T$9,'Feuille1-Catégories'!$C$1:$G$3,3,FALSE)="OUI",OFFSET(T$3,MOD(QUOTIENT(ROW()-ROW($A$20),'Feuille1-Catégories'!$B$6/T$6),T$5),0),IF(MOD($A80-1-T$10,'Feuille1-Catégories'!$F$5+1)=0,T$3,""))),"")</f>
        <v>500</v>
      </c>
      <c r="U80" s="7">
        <f ca="1">IF(AND($A80&lt;&gt;"",U$9&lt;&gt;""),IF(HLOOKUP(U$9,'Feuille1-Catégories'!$C$1:$G$2,2,FALSE)="OUI",U$3,IF(HLOOKUP(U$9,'Feuille1-Catégories'!$C$1:$G$3,3,FALSE)="OUI",OFFSET(U$3,MOD(QUOTIENT(ROW()-ROW($A$20),'Feuille1-Catégories'!$B$6/U$6),U$5),0),IF(MOD($A80-1-U$10,'Feuille1-Catégories'!$F$5+1)=0,U$3,""))),"")</f>
        <v>5000</v>
      </c>
      <c r="V80" s="7" t="str">
        <f ca="1">IF(AND($A80&lt;&gt;"",V$9&lt;&gt;""),IF(HLOOKUP(V$9,'Feuille1-Catégories'!$C$1:$G$2,2,FALSE)="OUI",V$3,IF(HLOOKUP(V$9,'Feuille1-Catégories'!$C$1:$G$3,3,FALSE)="OUI",OFFSET(V$3,MOD(QUOTIENT(ROW()-ROW($A$20),'Feuille1-Catégories'!$B$6/V$6),V$5),0),IF(MOD($A80-1-V$10,'Feuille1-Catégories'!$F$5+1)=0,V$3,""))),"")</f>
        <v/>
      </c>
      <c r="W80" s="7" t="str">
        <f ca="1">IF(AND($A80&lt;&gt;"",W$9&lt;&gt;""),IF(HLOOKUP(W$9,'Feuille1-Catégories'!$C$1:$G$2,2,FALSE)="OUI",W$3,IF(HLOOKUP(W$9,'Feuille1-Catégories'!$C$1:$G$3,3,FALSE)="OUI",OFFSET(W$3,MOD(QUOTIENT(ROW()-ROW($A$20),'Feuille1-Catégories'!$B$6/W$6),W$5),0),IF(MOD($A80-1-W$10,'Feuille1-Catégories'!$F$5+1)=0,W$3,""))),"")</f>
        <v/>
      </c>
      <c r="X80" s="7" t="str">
        <f ca="1">IF(AND($A80&lt;&gt;"",X$9&lt;&gt;""),IF(HLOOKUP(X$9,'Feuille1-Catégories'!$C$1:$G$2,2,FALSE)="OUI",X$3,IF(HLOOKUP(X$9,'Feuille1-Catégories'!$C$1:$G$3,3,FALSE)="OUI",OFFSET(X$3,MOD(QUOTIENT(ROW()-ROW($A$20),'Feuille1-Catégories'!$B$6/X$6),X$5),0),IF(MOD($A80-1-X$10,'Feuille1-Catégories'!$F$5+1)=0,X$3,""))),"")</f>
        <v/>
      </c>
      <c r="Y80" s="7" t="str">
        <f ca="1">IF(AND($A80&lt;&gt;"",Y$9&lt;&gt;""),IF(HLOOKUP(Y$9,'Feuille1-Catégories'!$C$1:$G$2,2,FALSE)="OUI",Y$3,IF(HLOOKUP(Y$9,'Feuille1-Catégories'!$C$1:$G$3,3,FALSE)="OUI",OFFSET(Y$3,MOD(QUOTIENT(ROW()-ROW($A$20),'Feuille1-Catégories'!$B$6/Y$6),Y$5),0),IF(MOD($A80-1-Y$10,'Feuille1-Catégories'!$F$5+1)=0,Y$3,""))),"")</f>
        <v/>
      </c>
      <c r="Z80" s="7" t="str">
        <f ca="1">IF(AND($A80&lt;&gt;"",Z$9&lt;&gt;""),IF(HLOOKUP(Z$9,'Feuille1-Catégories'!$C$1:$G$2,2,FALSE)="OUI",Z$3,IF(HLOOKUP(Z$9,'Feuille1-Catégories'!$C$1:$G$3,3,FALSE)="OUI",OFFSET(Z$3,MOD(QUOTIENT(ROW()-ROW($A$20),'Feuille1-Catégories'!$B$6/Z$6),Z$5),0),"")),"")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1" spans="1:26" ht="17" x14ac:dyDescent="0.2">
      <c r="A81" s="21">
        <f>IF(ROW()-ROW($A$19)&gt;'Feuille1-Catégories'!$B$6,"",ROW()-ROW($A$19))</f>
        <v>62</v>
      </c>
      <c r="B81" s="33">
        <f t="shared" ca="1" si="1"/>
        <v>10.078242551910924</v>
      </c>
      <c r="C81" s="10">
        <f t="shared" ca="1" si="2"/>
        <v>6033.4</v>
      </c>
      <c r="D81" s="10">
        <f ca="1">IF('Feuille3-Coût de production'!D81&lt;&gt;"",'Feuille3-Coût de production'!D81,"")</f>
        <v>664.6</v>
      </c>
      <c r="E81" s="10">
        <f t="shared" ca="1" si="3"/>
        <v>6698</v>
      </c>
      <c r="F81" s="7">
        <f ca="1">IF(AND($A81&lt;&gt;"",F$9&lt;&gt;""),IF(HLOOKUP(F$9,'Feuille1-Catégories'!$C$1:$G$2,2,FALSE)="OUI",F$3,IF(HLOOKUP(F$9,'Feuille1-Catégories'!$C$1:$G$3,3,FALSE)="OUI",OFFSET(F$3,MOD(QUOTIENT(ROW()-ROW($A$20),'Feuille1-Catégories'!$B$6/F$6),F$5),0),IF(MOD($A81-1-F$10,'Feuille1-Catégories'!$F$5+1)=0,F$3,""))),"")</f>
        <v>1</v>
      </c>
      <c r="G81" s="7">
        <f ca="1">IF(AND($A81&lt;&gt;"",G$9&lt;&gt;""),IF(HLOOKUP(G$9,'Feuille1-Catégories'!$C$1:$G$2,2,FALSE)="OUI",G$3,IF(HLOOKUP(G$9,'Feuille1-Catégories'!$C$1:$G$3,3,FALSE)="OUI",OFFSET(G$3,MOD(QUOTIENT(ROW()-ROW($A$20),'Feuille1-Catégories'!$B$6/G$6),G$5),0),IF(MOD($A81-1-G$10,'Feuille1-Catégories'!$F$5+1)=0,G$3,""))),"")</f>
        <v>10</v>
      </c>
      <c r="H81" s="7">
        <f ca="1">IF(AND($A81&lt;&gt;"",H$9&lt;&gt;""),IF(HLOOKUP(H$9,'Feuille1-Catégories'!$C$1:$G$2,2,FALSE)="OUI",H$3,IF(HLOOKUP(H$9,'Feuille1-Catégories'!$C$1:$G$3,3,FALSE)="OUI",OFFSET(H$3,MOD(QUOTIENT(ROW()-ROW($A$20),'Feuille1-Catégories'!$B$6/H$6),H$5),0),IF(MOD($A81-1-H$10,'Feuille1-Catégories'!$F$5+1)=0,H$3,""))),"")</f>
        <v>100</v>
      </c>
      <c r="I81" s="7">
        <f ca="1">IF(AND($A81&lt;&gt;"",I$9&lt;&gt;""),IF(HLOOKUP(I$9,'Feuille1-Catégories'!$C$1:$G$2,2,FALSE)="OUI",I$3,IF(HLOOKUP(I$9,'Feuille1-Catégories'!$C$1:$G$3,3,FALSE)="OUI",OFFSET(I$3,MOD(QUOTIENT(ROW()-ROW($A$20),'Feuille1-Catégories'!$B$6/I$6),I$5),0),IF(MOD($A81-1-I$10,'Feuille1-Catégories'!$F$5+1)=0,I$3,""))),"")</f>
        <v>1000</v>
      </c>
      <c r="J81" s="7">
        <f ca="1">IF(AND($A81&lt;&gt;"",J$9&lt;&gt;""),IF(HLOOKUP(J$9,'Feuille1-Catégories'!$C$1:$G$2,2,FALSE)="OUI",J$3,IF(HLOOKUP(J$9,'Feuille1-Catégories'!$C$1:$G$3,3,FALSE)="OUI",OFFSET(J$3,MOD(QUOTIENT(ROW()-ROW($A$20),'Feuille1-Catégories'!$B$6/J$6),J$5),0),IF(MOD($A81-1-J$10,'Feuille1-Catégories'!$F$5+1)=0,J$3,""))),"")</f>
        <v>2</v>
      </c>
      <c r="K81" s="7" t="str">
        <f ca="1">IF(AND($A81&lt;&gt;"",K$9&lt;&gt;""),IF(HLOOKUP(K$9,'Feuille1-Catégories'!$C$1:$G$2,2,FALSE)="OUI",K$3,IF(HLOOKUP(K$9,'Feuille1-Catégories'!$C$1:$G$3,3,FALSE)="OUI",OFFSET(K$3,MOD(QUOTIENT(ROW()-ROW($A$20),'Feuille1-Catégories'!$B$6/K$6),K$5),0),IF(MOD($A81-1-K$10,'Feuille1-Catégories'!$F$5+1)=0,K$3,""))),"")</f>
        <v/>
      </c>
      <c r="L81" s="7">
        <f ca="1">IF(AND($A81&lt;&gt;"",L$9&lt;&gt;""),IF(HLOOKUP(L$9,'Feuille1-Catégories'!$C$1:$G$2,2,FALSE)="OUI",L$3,IF(HLOOKUP(L$9,'Feuille1-Catégories'!$C$1:$G$3,3,FALSE)="OUI",OFFSET(L$3,MOD(QUOTIENT(ROW()-ROW($A$20),'Feuille1-Catégories'!$B$6/L$6),L$5),0),IF(MOD($A81-1-L$10,'Feuille1-Catégories'!$F$5+1)=0,L$3,""))),"")</f>
        <v>200</v>
      </c>
      <c r="M81" s="7" t="str">
        <f ca="1">IF(AND($A81&lt;&gt;"",M$9&lt;&gt;""),IF(HLOOKUP(M$9,'Feuille1-Catégories'!$C$1:$G$2,2,FALSE)="OUI",M$3,IF(HLOOKUP(M$9,'Feuille1-Catégories'!$C$1:$G$3,3,FALSE)="OUI",OFFSET(M$3,MOD(QUOTIENT(ROW()-ROW($A$20),'Feuille1-Catégories'!$B$6/M$6),M$5),0),IF(MOD($A81-1-M$10,'Feuille1-Catégories'!$F$5+1)=0,M$3,""))),"")</f>
        <v xml:space="preserve"> </v>
      </c>
      <c r="N81" s="7" t="str">
        <f ca="1">IF(AND($A81&lt;&gt;"",N$9&lt;&gt;""),IF(HLOOKUP(N$9,'Feuille1-Catégories'!$C$1:$G$2,2,FALSE)="OUI",N$3,IF(HLOOKUP(N$9,'Feuille1-Catégories'!$C$1:$G$3,3,FALSE)="OUI",OFFSET(N$3,MOD(QUOTIENT(ROW()-ROW($A$20),'Feuille1-Catégories'!$B$6/N$6),N$5),0),IF(MOD($A81-1-N$10,'Feuille1-Catégories'!$F$5+1)=0,N$3,""))),"")</f>
        <v xml:space="preserve"> </v>
      </c>
      <c r="O81" s="7">
        <f ca="1">IF(AND($A81&lt;&gt;"",O$9&lt;&gt;""),IF(HLOOKUP(O$9,'Feuille1-Catégories'!$C$1:$G$2,2,FALSE)="OUI",O$3,IF(HLOOKUP(O$9,'Feuille1-Catégories'!$C$1:$G$3,3,FALSE)="OUI",OFFSET(O$3,MOD(QUOTIENT(ROW()-ROW($A$20),'Feuille1-Catégories'!$B$6/O$6),O$5),0),IF(MOD($A81-1-O$10,'Feuille1-Catégories'!$F$5+1)=0,O$3,""))),"")</f>
        <v>30</v>
      </c>
      <c r="P81" s="7">
        <f ca="1">IF(AND($A81&lt;&gt;"",P$9&lt;&gt;""),IF(HLOOKUP(P$9,'Feuille1-Catégories'!$C$1:$G$2,2,FALSE)="OUI",P$3,IF(HLOOKUP(P$9,'Feuille1-Catégories'!$C$1:$G$3,3,FALSE)="OUI",OFFSET(P$3,MOD(QUOTIENT(ROW()-ROW($A$20),'Feuille1-Catégories'!$B$6/P$6),P$5),0),IF(MOD($A81-1-P$10,'Feuille1-Catégories'!$F$5+1)=0,P$3,""))),"")</f>
        <v>300</v>
      </c>
      <c r="Q81" s="7" t="str">
        <f ca="1">IF(AND($A81&lt;&gt;"",Q$9&lt;&gt;""),IF(HLOOKUP(Q$9,'Feuille1-Catégories'!$C$1:$G$2,2,FALSE)="OUI",Q$3,IF(HLOOKUP(Q$9,'Feuille1-Catégories'!$C$1:$G$3,3,FALSE)="OUI",OFFSET(Q$3,MOD(QUOTIENT(ROW()-ROW($A$20),'Feuille1-Catégories'!$B$6/Q$6),Q$5),0),IF(MOD($A81-1-Q$10,'Feuille1-Catégories'!$F$5+1)=0,Q$3,""))),"")</f>
        <v/>
      </c>
      <c r="R81" s="7">
        <f ca="1">IF(AND($A81&lt;&gt;"",R$9&lt;&gt;""),IF(HLOOKUP(R$9,'Feuille1-Catégories'!$C$1:$G$2,2,FALSE)="OUI",R$3,IF(HLOOKUP(R$9,'Feuille1-Catégories'!$C$1:$G$3,3,FALSE)="OUI",OFFSET(R$3,MOD(QUOTIENT(ROW()-ROW($A$20),'Feuille1-Catégories'!$B$6/R$6),R$5),0),IF(MOD($A81-1-R$10,'Feuille1-Catégories'!$F$5+1)=0,R$3,""))),"")</f>
        <v>5</v>
      </c>
      <c r="S81" s="7">
        <f ca="1">IF(AND($A81&lt;&gt;"",S$9&lt;&gt;""),IF(HLOOKUP(S$9,'Feuille1-Catégories'!$C$1:$G$2,2,FALSE)="OUI",S$3,IF(HLOOKUP(S$9,'Feuille1-Catégories'!$C$1:$G$3,3,FALSE)="OUI",OFFSET(S$3,MOD(QUOTIENT(ROW()-ROW($A$20),'Feuille1-Catégories'!$B$6/S$6),S$5),0),IF(MOD($A81-1-S$10,'Feuille1-Catégories'!$F$5+1)=0,S$3,""))),"")</f>
        <v>50</v>
      </c>
      <c r="T81" s="7" t="str">
        <f ca="1">IF(AND($A81&lt;&gt;"",T$9&lt;&gt;""),IF(HLOOKUP(T$9,'Feuille1-Catégories'!$C$1:$G$2,2,FALSE)="OUI",T$3,IF(HLOOKUP(T$9,'Feuille1-Catégories'!$C$1:$G$3,3,FALSE)="OUI",OFFSET(T$3,MOD(QUOTIENT(ROW()-ROW($A$20),'Feuille1-Catégories'!$B$6/T$6),T$5),0),IF(MOD($A81-1-T$10,'Feuille1-Catégories'!$F$5+1)=0,T$3,""))),"")</f>
        <v/>
      </c>
      <c r="U81" s="7">
        <f ca="1">IF(AND($A81&lt;&gt;"",U$9&lt;&gt;""),IF(HLOOKUP(U$9,'Feuille1-Catégories'!$C$1:$G$2,2,FALSE)="OUI",U$3,IF(HLOOKUP(U$9,'Feuille1-Catégories'!$C$1:$G$3,3,FALSE)="OUI",OFFSET(U$3,MOD(QUOTIENT(ROW()-ROW($A$20),'Feuille1-Catégories'!$B$6/U$6),U$5),0),IF(MOD($A81-1-U$10,'Feuille1-Catégories'!$F$5+1)=0,U$3,""))),"")</f>
        <v>5000</v>
      </c>
      <c r="V81" s="7" t="str">
        <f ca="1">IF(AND($A81&lt;&gt;"",V$9&lt;&gt;""),IF(HLOOKUP(V$9,'Feuille1-Catégories'!$C$1:$G$2,2,FALSE)="OUI",V$3,IF(HLOOKUP(V$9,'Feuille1-Catégories'!$C$1:$G$3,3,FALSE)="OUI",OFFSET(V$3,MOD(QUOTIENT(ROW()-ROW($A$20),'Feuille1-Catégories'!$B$6/V$6),V$5),0),IF(MOD($A81-1-V$10,'Feuille1-Catégories'!$F$5+1)=0,V$3,""))),"")</f>
        <v/>
      </c>
      <c r="W81" s="7" t="str">
        <f ca="1">IF(AND($A81&lt;&gt;"",W$9&lt;&gt;""),IF(HLOOKUP(W$9,'Feuille1-Catégories'!$C$1:$G$2,2,FALSE)="OUI",W$3,IF(HLOOKUP(W$9,'Feuille1-Catégories'!$C$1:$G$3,3,FALSE)="OUI",OFFSET(W$3,MOD(QUOTIENT(ROW()-ROW($A$20),'Feuille1-Catégories'!$B$6/W$6),W$5),0),IF(MOD($A81-1-W$10,'Feuille1-Catégories'!$F$5+1)=0,W$3,""))),"")</f>
        <v/>
      </c>
      <c r="X81" s="7" t="str">
        <f ca="1">IF(AND($A81&lt;&gt;"",X$9&lt;&gt;""),IF(HLOOKUP(X$9,'Feuille1-Catégories'!$C$1:$G$2,2,FALSE)="OUI",X$3,IF(HLOOKUP(X$9,'Feuille1-Catégories'!$C$1:$G$3,3,FALSE)="OUI",OFFSET(X$3,MOD(QUOTIENT(ROW()-ROW($A$20),'Feuille1-Catégories'!$B$6/X$6),X$5),0),IF(MOD($A81-1-X$10,'Feuille1-Catégories'!$F$5+1)=0,X$3,""))),"")</f>
        <v/>
      </c>
      <c r="Y81" s="7" t="str">
        <f ca="1">IF(AND($A81&lt;&gt;"",Y$9&lt;&gt;""),IF(HLOOKUP(Y$9,'Feuille1-Catégories'!$C$1:$G$2,2,FALSE)="OUI",Y$3,IF(HLOOKUP(Y$9,'Feuille1-Catégories'!$C$1:$G$3,3,FALSE)="OUI",OFFSET(Y$3,MOD(QUOTIENT(ROW()-ROW($A$20),'Feuille1-Catégories'!$B$6/Y$6),Y$5),0),IF(MOD($A81-1-Y$10,'Feuille1-Catégories'!$F$5+1)=0,Y$3,""))),"")</f>
        <v/>
      </c>
      <c r="Z81" s="7" t="str">
        <f ca="1">IF(AND($A81&lt;&gt;"",Z$9&lt;&gt;""),IF(HLOOKUP(Z$9,'Feuille1-Catégories'!$C$1:$G$2,2,FALSE)="OUI",Z$3,IF(HLOOKUP(Z$9,'Feuille1-Catégories'!$C$1:$G$3,3,FALSE)="OUI",OFFSET(Z$3,MOD(QUOTIENT(ROW()-ROW($A$20),'Feuille1-Catégories'!$B$6/Z$6),Z$5),0),"")),"")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2" spans="1:26" ht="17" x14ac:dyDescent="0.2">
      <c r="A82" s="21">
        <f>IF(ROW()-ROW($A$19)&gt;'Feuille1-Catégories'!$B$6,"",ROW()-ROW($A$19))</f>
        <v>63</v>
      </c>
      <c r="B82" s="33">
        <f t="shared" ca="1" si="1"/>
        <v>10.595581171950048</v>
      </c>
      <c r="C82" s="10">
        <f t="shared" ca="1" si="2"/>
        <v>5993.4</v>
      </c>
      <c r="D82" s="10">
        <f ca="1">IF('Feuille3-Coût de production'!D82&lt;&gt;"",'Feuille3-Coût de production'!D82,"")</f>
        <v>624.6</v>
      </c>
      <c r="E82" s="10">
        <f t="shared" ca="1" si="3"/>
        <v>6618</v>
      </c>
      <c r="F82" s="7">
        <f ca="1">IF(AND($A82&lt;&gt;"",F$9&lt;&gt;""),IF(HLOOKUP(F$9,'Feuille1-Catégories'!$C$1:$G$2,2,FALSE)="OUI",F$3,IF(HLOOKUP(F$9,'Feuille1-Catégories'!$C$1:$G$3,3,FALSE)="OUI",OFFSET(F$3,MOD(QUOTIENT(ROW()-ROW($A$20),'Feuille1-Catégories'!$B$6/F$6),F$5),0),IF(MOD($A82-1-F$10,'Feuille1-Catégories'!$F$5+1)=0,F$3,""))),"")</f>
        <v>1</v>
      </c>
      <c r="G82" s="7">
        <f ca="1">IF(AND($A82&lt;&gt;"",G$9&lt;&gt;""),IF(HLOOKUP(G$9,'Feuille1-Catégories'!$C$1:$G$2,2,FALSE)="OUI",G$3,IF(HLOOKUP(G$9,'Feuille1-Catégories'!$C$1:$G$3,3,FALSE)="OUI",OFFSET(G$3,MOD(QUOTIENT(ROW()-ROW($A$20),'Feuille1-Catégories'!$B$6/G$6),G$5),0),IF(MOD($A82-1-G$10,'Feuille1-Catégories'!$F$5+1)=0,G$3,""))),"")</f>
        <v>10</v>
      </c>
      <c r="H82" s="7" t="str">
        <f ca="1">IF(AND($A82&lt;&gt;"",H$9&lt;&gt;""),IF(HLOOKUP(H$9,'Feuille1-Catégories'!$C$1:$G$2,2,FALSE)="OUI",H$3,IF(HLOOKUP(H$9,'Feuille1-Catégories'!$C$1:$G$3,3,FALSE)="OUI",OFFSET(H$3,MOD(QUOTIENT(ROW()-ROW($A$20),'Feuille1-Catégories'!$B$6/H$6),H$5),0),IF(MOD($A82-1-H$10,'Feuille1-Catégories'!$F$5+1)=0,H$3,""))),"")</f>
        <v/>
      </c>
      <c r="I82" s="7">
        <f ca="1">IF(AND($A82&lt;&gt;"",I$9&lt;&gt;""),IF(HLOOKUP(I$9,'Feuille1-Catégories'!$C$1:$G$2,2,FALSE)="OUI",I$3,IF(HLOOKUP(I$9,'Feuille1-Catégories'!$C$1:$G$3,3,FALSE)="OUI",OFFSET(I$3,MOD(QUOTIENT(ROW()-ROW($A$20),'Feuille1-Catégories'!$B$6/I$6),I$5),0),IF(MOD($A82-1-I$10,'Feuille1-Catégories'!$F$5+1)=0,I$3,""))),"")</f>
        <v>1000</v>
      </c>
      <c r="J82" s="7">
        <f ca="1">IF(AND($A82&lt;&gt;"",J$9&lt;&gt;""),IF(HLOOKUP(J$9,'Feuille1-Catégories'!$C$1:$G$2,2,FALSE)="OUI",J$3,IF(HLOOKUP(J$9,'Feuille1-Catégories'!$C$1:$G$3,3,FALSE)="OUI",OFFSET(J$3,MOD(QUOTIENT(ROW()-ROW($A$20),'Feuille1-Catégories'!$B$6/J$6),J$5),0),IF(MOD($A82-1-J$10,'Feuille1-Catégories'!$F$5+1)=0,J$3,""))),"")</f>
        <v>2</v>
      </c>
      <c r="K82" s="7">
        <f ca="1">IF(AND($A82&lt;&gt;"",K$9&lt;&gt;""),IF(HLOOKUP(K$9,'Feuille1-Catégories'!$C$1:$G$2,2,FALSE)="OUI",K$3,IF(HLOOKUP(K$9,'Feuille1-Catégories'!$C$1:$G$3,3,FALSE)="OUI",OFFSET(K$3,MOD(QUOTIENT(ROW()-ROW($A$20),'Feuille1-Catégories'!$B$6/K$6),K$5),0),IF(MOD($A82-1-K$10,'Feuille1-Catégories'!$F$5+1)=0,K$3,""))),"")</f>
        <v>20</v>
      </c>
      <c r="L82" s="7">
        <f ca="1">IF(AND($A82&lt;&gt;"",L$9&lt;&gt;""),IF(HLOOKUP(L$9,'Feuille1-Catégories'!$C$1:$G$2,2,FALSE)="OUI",L$3,IF(HLOOKUP(L$9,'Feuille1-Catégories'!$C$1:$G$3,3,FALSE)="OUI",OFFSET(L$3,MOD(QUOTIENT(ROW()-ROW($A$20),'Feuille1-Catégories'!$B$6/L$6),L$5),0),IF(MOD($A82-1-L$10,'Feuille1-Catégories'!$F$5+1)=0,L$3,""))),"")</f>
        <v>200</v>
      </c>
      <c r="M82" s="7" t="str">
        <f ca="1">IF(AND($A82&lt;&gt;"",M$9&lt;&gt;""),IF(HLOOKUP(M$9,'Feuille1-Catégories'!$C$1:$G$2,2,FALSE)="OUI",M$3,IF(HLOOKUP(M$9,'Feuille1-Catégories'!$C$1:$G$3,3,FALSE)="OUI",OFFSET(M$3,MOD(QUOTIENT(ROW()-ROW($A$20),'Feuille1-Catégories'!$B$6/M$6),M$5),0),IF(MOD($A82-1-M$10,'Feuille1-Catégories'!$F$5+1)=0,M$3,""))),"")</f>
        <v xml:space="preserve"> </v>
      </c>
      <c r="N82" s="7" t="str">
        <f ca="1">IF(AND($A82&lt;&gt;"",N$9&lt;&gt;""),IF(HLOOKUP(N$9,'Feuille1-Catégories'!$C$1:$G$2,2,FALSE)="OUI",N$3,IF(HLOOKUP(N$9,'Feuille1-Catégories'!$C$1:$G$3,3,FALSE)="OUI",OFFSET(N$3,MOD(QUOTIENT(ROW()-ROW($A$20),'Feuille1-Catégories'!$B$6/N$6),N$5),0),IF(MOD($A82-1-N$10,'Feuille1-Catégories'!$F$5+1)=0,N$3,""))),"")</f>
        <v xml:space="preserve"> </v>
      </c>
      <c r="O82" s="7">
        <f ca="1">IF(AND($A82&lt;&gt;"",O$9&lt;&gt;""),IF(HLOOKUP(O$9,'Feuille1-Catégories'!$C$1:$G$2,2,FALSE)="OUI",O$3,IF(HLOOKUP(O$9,'Feuille1-Catégories'!$C$1:$G$3,3,FALSE)="OUI",OFFSET(O$3,MOD(QUOTIENT(ROW()-ROW($A$20),'Feuille1-Catégories'!$B$6/O$6),O$5),0),IF(MOD($A82-1-O$10,'Feuille1-Catégories'!$F$5+1)=0,O$3,""))),"")</f>
        <v>30</v>
      </c>
      <c r="P82" s="7">
        <f ca="1">IF(AND($A82&lt;&gt;"",P$9&lt;&gt;""),IF(HLOOKUP(P$9,'Feuille1-Catégories'!$C$1:$G$2,2,FALSE)="OUI",P$3,IF(HLOOKUP(P$9,'Feuille1-Catégories'!$C$1:$G$3,3,FALSE)="OUI",OFFSET(P$3,MOD(QUOTIENT(ROW()-ROW($A$20),'Feuille1-Catégories'!$B$6/P$6),P$5),0),IF(MOD($A82-1-P$10,'Feuille1-Catégories'!$F$5+1)=0,P$3,""))),"")</f>
        <v>300</v>
      </c>
      <c r="Q82" s="7" t="str">
        <f ca="1">IF(AND($A82&lt;&gt;"",Q$9&lt;&gt;""),IF(HLOOKUP(Q$9,'Feuille1-Catégories'!$C$1:$G$2,2,FALSE)="OUI",Q$3,IF(HLOOKUP(Q$9,'Feuille1-Catégories'!$C$1:$G$3,3,FALSE)="OUI",OFFSET(Q$3,MOD(QUOTIENT(ROW()-ROW($A$20),'Feuille1-Catégories'!$B$6/Q$6),Q$5),0),IF(MOD($A82-1-Q$10,'Feuille1-Catégories'!$F$5+1)=0,Q$3,""))),"")</f>
        <v/>
      </c>
      <c r="R82" s="7">
        <f ca="1">IF(AND($A82&lt;&gt;"",R$9&lt;&gt;""),IF(HLOOKUP(R$9,'Feuille1-Catégories'!$C$1:$G$2,2,FALSE)="OUI",R$3,IF(HLOOKUP(R$9,'Feuille1-Catégories'!$C$1:$G$3,3,FALSE)="OUI",OFFSET(R$3,MOD(QUOTIENT(ROW()-ROW($A$20),'Feuille1-Catégories'!$B$6/R$6),R$5),0),IF(MOD($A82-1-R$10,'Feuille1-Catégories'!$F$5+1)=0,R$3,""))),"")</f>
        <v>5</v>
      </c>
      <c r="S82" s="7">
        <f ca="1">IF(AND($A82&lt;&gt;"",S$9&lt;&gt;""),IF(HLOOKUP(S$9,'Feuille1-Catégories'!$C$1:$G$2,2,FALSE)="OUI",S$3,IF(HLOOKUP(S$9,'Feuille1-Catégories'!$C$1:$G$3,3,FALSE)="OUI",OFFSET(S$3,MOD(QUOTIENT(ROW()-ROW($A$20),'Feuille1-Catégories'!$B$6/S$6),S$5),0),IF(MOD($A82-1-S$10,'Feuille1-Catégories'!$F$5+1)=0,S$3,""))),"")</f>
        <v>50</v>
      </c>
      <c r="T82" s="7" t="str">
        <f ca="1">IF(AND($A82&lt;&gt;"",T$9&lt;&gt;""),IF(HLOOKUP(T$9,'Feuille1-Catégories'!$C$1:$G$2,2,FALSE)="OUI",T$3,IF(HLOOKUP(T$9,'Feuille1-Catégories'!$C$1:$G$3,3,FALSE)="OUI",OFFSET(T$3,MOD(QUOTIENT(ROW()-ROW($A$20),'Feuille1-Catégories'!$B$6/T$6),T$5),0),IF(MOD($A82-1-T$10,'Feuille1-Catégories'!$F$5+1)=0,T$3,""))),"")</f>
        <v/>
      </c>
      <c r="U82" s="7">
        <f ca="1">IF(AND($A82&lt;&gt;"",U$9&lt;&gt;""),IF(HLOOKUP(U$9,'Feuille1-Catégories'!$C$1:$G$2,2,FALSE)="OUI",U$3,IF(HLOOKUP(U$9,'Feuille1-Catégories'!$C$1:$G$3,3,FALSE)="OUI",OFFSET(U$3,MOD(QUOTIENT(ROW()-ROW($A$20),'Feuille1-Catégories'!$B$6/U$6),U$5),0),IF(MOD($A82-1-U$10,'Feuille1-Catégories'!$F$5+1)=0,U$3,""))),"")</f>
        <v>5000</v>
      </c>
      <c r="V82" s="7" t="str">
        <f ca="1">IF(AND($A82&lt;&gt;"",V$9&lt;&gt;""),IF(HLOOKUP(V$9,'Feuille1-Catégories'!$C$1:$G$2,2,FALSE)="OUI",V$3,IF(HLOOKUP(V$9,'Feuille1-Catégories'!$C$1:$G$3,3,FALSE)="OUI",OFFSET(V$3,MOD(QUOTIENT(ROW()-ROW($A$20),'Feuille1-Catégories'!$B$6/V$6),V$5),0),IF(MOD($A82-1-V$10,'Feuille1-Catégories'!$F$5+1)=0,V$3,""))),"")</f>
        <v/>
      </c>
      <c r="W82" s="7" t="str">
        <f ca="1">IF(AND($A82&lt;&gt;"",W$9&lt;&gt;""),IF(HLOOKUP(W$9,'Feuille1-Catégories'!$C$1:$G$2,2,FALSE)="OUI",W$3,IF(HLOOKUP(W$9,'Feuille1-Catégories'!$C$1:$G$3,3,FALSE)="OUI",OFFSET(W$3,MOD(QUOTIENT(ROW()-ROW($A$20),'Feuille1-Catégories'!$B$6/W$6),W$5),0),IF(MOD($A82-1-W$10,'Feuille1-Catégories'!$F$5+1)=0,W$3,""))),"")</f>
        <v/>
      </c>
      <c r="X82" s="7" t="str">
        <f ca="1">IF(AND($A82&lt;&gt;"",X$9&lt;&gt;""),IF(HLOOKUP(X$9,'Feuille1-Catégories'!$C$1:$G$2,2,FALSE)="OUI",X$3,IF(HLOOKUP(X$9,'Feuille1-Catégories'!$C$1:$G$3,3,FALSE)="OUI",OFFSET(X$3,MOD(QUOTIENT(ROW()-ROW($A$20),'Feuille1-Catégories'!$B$6/X$6),X$5),0),IF(MOD($A82-1-X$10,'Feuille1-Catégories'!$F$5+1)=0,X$3,""))),"")</f>
        <v/>
      </c>
      <c r="Y82" s="7" t="str">
        <f ca="1">IF(AND($A82&lt;&gt;"",Y$9&lt;&gt;""),IF(HLOOKUP(Y$9,'Feuille1-Catégories'!$C$1:$G$2,2,FALSE)="OUI",Y$3,IF(HLOOKUP(Y$9,'Feuille1-Catégories'!$C$1:$G$3,3,FALSE)="OUI",OFFSET(Y$3,MOD(QUOTIENT(ROW()-ROW($A$20),'Feuille1-Catégories'!$B$6/Y$6),Y$5),0),IF(MOD($A82-1-Y$10,'Feuille1-Catégories'!$F$5+1)=0,Y$3,""))),"")</f>
        <v/>
      </c>
      <c r="Z82" s="7" t="str">
        <f ca="1">IF(AND($A82&lt;&gt;"",Z$9&lt;&gt;""),IF(HLOOKUP(Z$9,'Feuille1-Catégories'!$C$1:$G$2,2,FALSE)="OUI",Z$3,IF(HLOOKUP(Z$9,'Feuille1-Catégories'!$C$1:$G$3,3,FALSE)="OUI",OFFSET(Z$3,MOD(QUOTIENT(ROW()-ROW($A$20),'Feuille1-Catégories'!$B$6/Z$6),Z$5),0),"")),"")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3" spans="1:26" ht="17" x14ac:dyDescent="0.2">
      <c r="A83" s="21">
        <f>IF(ROW()-ROW($A$19)&gt;'Feuille1-Catégories'!$B$6,"",ROW()-ROW($A$19))</f>
        <v>64</v>
      </c>
      <c r="B83" s="33">
        <f t="shared" ca="1" si="1"/>
        <v>8.611160954602548</v>
      </c>
      <c r="C83" s="10">
        <f t="shared" ca="1" si="2"/>
        <v>8483.4</v>
      </c>
      <c r="D83" s="10">
        <f ca="1">IF('Feuille3-Coût de production'!D83&lt;&gt;"",'Feuille3-Coût de production'!D83,"")</f>
        <v>1114.5999999999999</v>
      </c>
      <c r="E83" s="10">
        <f t="shared" ca="1" si="3"/>
        <v>9598</v>
      </c>
      <c r="F83" s="7">
        <f ca="1">IF(AND($A83&lt;&gt;"",F$9&lt;&gt;""),IF(HLOOKUP(F$9,'Feuille1-Catégories'!$C$1:$G$2,2,FALSE)="OUI",F$3,IF(HLOOKUP(F$9,'Feuille1-Catégories'!$C$1:$G$3,3,FALSE)="OUI",OFFSET(F$3,MOD(QUOTIENT(ROW()-ROW($A$20),'Feuille1-Catégories'!$B$6/F$6),F$5),0),IF(MOD($A83-1-F$10,'Feuille1-Catégories'!$F$5+1)=0,F$3,""))),"")</f>
        <v>1</v>
      </c>
      <c r="G83" s="7">
        <f ca="1">IF(AND($A83&lt;&gt;"",G$9&lt;&gt;""),IF(HLOOKUP(G$9,'Feuille1-Catégories'!$C$1:$G$2,2,FALSE)="OUI",G$3,IF(HLOOKUP(G$9,'Feuille1-Catégories'!$C$1:$G$3,3,FALSE)="OUI",OFFSET(G$3,MOD(QUOTIENT(ROW()-ROW($A$20),'Feuille1-Catégories'!$B$6/G$6),G$5),0),IF(MOD($A83-1-G$10,'Feuille1-Catégories'!$F$5+1)=0,G$3,""))),"")</f>
        <v>10</v>
      </c>
      <c r="H83" s="7" t="str">
        <f ca="1">IF(AND($A83&lt;&gt;"",H$9&lt;&gt;""),IF(HLOOKUP(H$9,'Feuille1-Catégories'!$C$1:$G$2,2,FALSE)="OUI",H$3,IF(HLOOKUP(H$9,'Feuille1-Catégories'!$C$1:$G$3,3,FALSE)="OUI",OFFSET(H$3,MOD(QUOTIENT(ROW()-ROW($A$20),'Feuille1-Catégories'!$B$6/H$6),H$5),0),IF(MOD($A83-1-H$10,'Feuille1-Catégories'!$F$5+1)=0,H$3,""))),"")</f>
        <v/>
      </c>
      <c r="I83" s="7">
        <f ca="1">IF(AND($A83&lt;&gt;"",I$9&lt;&gt;""),IF(HLOOKUP(I$9,'Feuille1-Catégories'!$C$1:$G$2,2,FALSE)="OUI",I$3,IF(HLOOKUP(I$9,'Feuille1-Catégories'!$C$1:$G$3,3,FALSE)="OUI",OFFSET(I$3,MOD(QUOTIENT(ROW()-ROW($A$20),'Feuille1-Catégories'!$B$6/I$6),I$5),0),IF(MOD($A83-1-I$10,'Feuille1-Catégories'!$F$5+1)=0,I$3,""))),"")</f>
        <v>1000</v>
      </c>
      <c r="J83" s="7">
        <f ca="1">IF(AND($A83&lt;&gt;"",J$9&lt;&gt;""),IF(HLOOKUP(J$9,'Feuille1-Catégories'!$C$1:$G$2,2,FALSE)="OUI",J$3,IF(HLOOKUP(J$9,'Feuille1-Catégories'!$C$1:$G$3,3,FALSE)="OUI",OFFSET(J$3,MOD(QUOTIENT(ROW()-ROW($A$20),'Feuille1-Catégories'!$B$6/J$6),J$5),0),IF(MOD($A83-1-J$10,'Feuille1-Catégories'!$F$5+1)=0,J$3,""))),"")</f>
        <v>2</v>
      </c>
      <c r="K83" s="7" t="str">
        <f ca="1">IF(AND($A83&lt;&gt;"",K$9&lt;&gt;""),IF(HLOOKUP(K$9,'Feuille1-Catégories'!$C$1:$G$2,2,FALSE)="OUI",K$3,IF(HLOOKUP(K$9,'Feuille1-Catégories'!$C$1:$G$3,3,FALSE)="OUI",OFFSET(K$3,MOD(QUOTIENT(ROW()-ROW($A$20),'Feuille1-Catégories'!$B$6/K$6),K$5),0),IF(MOD($A83-1-K$10,'Feuille1-Catégories'!$F$5+1)=0,K$3,""))),"")</f>
        <v/>
      </c>
      <c r="L83" s="7">
        <f ca="1">IF(AND($A83&lt;&gt;"",L$9&lt;&gt;""),IF(HLOOKUP(L$9,'Feuille1-Catégories'!$C$1:$G$2,2,FALSE)="OUI",L$3,IF(HLOOKUP(L$9,'Feuille1-Catégories'!$C$1:$G$3,3,FALSE)="OUI",OFFSET(L$3,MOD(QUOTIENT(ROW()-ROW($A$20),'Feuille1-Catégories'!$B$6/L$6),L$5),0),IF(MOD($A83-1-L$10,'Feuille1-Catégories'!$F$5+1)=0,L$3,""))),"")</f>
        <v>200</v>
      </c>
      <c r="M83" s="7" t="str">
        <f ca="1">IF(AND($A83&lt;&gt;"",M$9&lt;&gt;""),IF(HLOOKUP(M$9,'Feuille1-Catégories'!$C$1:$G$2,2,FALSE)="OUI",M$3,IF(HLOOKUP(M$9,'Feuille1-Catégories'!$C$1:$G$3,3,FALSE)="OUI",OFFSET(M$3,MOD(QUOTIENT(ROW()-ROW($A$20),'Feuille1-Catégories'!$B$6/M$6),M$5),0),IF(MOD($A83-1-M$10,'Feuille1-Catégories'!$F$5+1)=0,M$3,""))),"")</f>
        <v xml:space="preserve"> </v>
      </c>
      <c r="N83" s="7" t="str">
        <f ca="1">IF(AND($A83&lt;&gt;"",N$9&lt;&gt;""),IF(HLOOKUP(N$9,'Feuille1-Catégories'!$C$1:$G$2,2,FALSE)="OUI",N$3,IF(HLOOKUP(N$9,'Feuille1-Catégories'!$C$1:$G$3,3,FALSE)="OUI",OFFSET(N$3,MOD(QUOTIENT(ROW()-ROW($A$20),'Feuille1-Catégories'!$B$6/N$6),N$5),0),IF(MOD($A83-1-N$10,'Feuille1-Catégories'!$F$5+1)=0,N$3,""))),"")</f>
        <v xml:space="preserve"> </v>
      </c>
      <c r="O83" s="7">
        <f ca="1">IF(AND($A83&lt;&gt;"",O$9&lt;&gt;""),IF(HLOOKUP(O$9,'Feuille1-Catégories'!$C$1:$G$2,2,FALSE)="OUI",O$3,IF(HLOOKUP(O$9,'Feuille1-Catégories'!$C$1:$G$3,3,FALSE)="OUI",OFFSET(O$3,MOD(QUOTIENT(ROW()-ROW($A$20),'Feuille1-Catégories'!$B$6/O$6),O$5),0),IF(MOD($A83-1-O$10,'Feuille1-Catégories'!$F$5+1)=0,O$3,""))),"")</f>
        <v>30</v>
      </c>
      <c r="P83" s="7">
        <f ca="1">IF(AND($A83&lt;&gt;"",P$9&lt;&gt;""),IF(HLOOKUP(P$9,'Feuille1-Catégories'!$C$1:$G$2,2,FALSE)="OUI",P$3,IF(HLOOKUP(P$9,'Feuille1-Catégories'!$C$1:$G$3,3,FALSE)="OUI",OFFSET(P$3,MOD(QUOTIENT(ROW()-ROW($A$20),'Feuille1-Catégories'!$B$6/P$6),P$5),0),IF(MOD($A83-1-P$10,'Feuille1-Catégories'!$F$5+1)=0,P$3,""))),"")</f>
        <v>300</v>
      </c>
      <c r="Q83" s="7">
        <f ca="1">IF(AND($A83&lt;&gt;"",Q$9&lt;&gt;""),IF(HLOOKUP(Q$9,'Feuille1-Catégories'!$C$1:$G$2,2,FALSE)="OUI",Q$3,IF(HLOOKUP(Q$9,'Feuille1-Catégories'!$C$1:$G$3,3,FALSE)="OUI",OFFSET(Q$3,MOD(QUOTIENT(ROW()-ROW($A$20),'Feuille1-Catégories'!$B$6/Q$6),Q$5),0),IF(MOD($A83-1-Q$10,'Feuille1-Catégories'!$F$5+1)=0,Q$3,""))),"")</f>
        <v>3000</v>
      </c>
      <c r="R83" s="7">
        <f ca="1">IF(AND($A83&lt;&gt;"",R$9&lt;&gt;""),IF(HLOOKUP(R$9,'Feuille1-Catégories'!$C$1:$G$2,2,FALSE)="OUI",R$3,IF(HLOOKUP(R$9,'Feuille1-Catégories'!$C$1:$G$3,3,FALSE)="OUI",OFFSET(R$3,MOD(QUOTIENT(ROW()-ROW($A$20),'Feuille1-Catégories'!$B$6/R$6),R$5),0),IF(MOD($A83-1-R$10,'Feuille1-Catégories'!$F$5+1)=0,R$3,""))),"")</f>
        <v>5</v>
      </c>
      <c r="S83" s="7">
        <f ca="1">IF(AND($A83&lt;&gt;"",S$9&lt;&gt;""),IF(HLOOKUP(S$9,'Feuille1-Catégories'!$C$1:$G$2,2,FALSE)="OUI",S$3,IF(HLOOKUP(S$9,'Feuille1-Catégories'!$C$1:$G$3,3,FALSE)="OUI",OFFSET(S$3,MOD(QUOTIENT(ROW()-ROW($A$20),'Feuille1-Catégories'!$B$6/S$6),S$5),0),IF(MOD($A83-1-S$10,'Feuille1-Catégories'!$F$5+1)=0,S$3,""))),"")</f>
        <v>50</v>
      </c>
      <c r="T83" s="7" t="str">
        <f ca="1">IF(AND($A83&lt;&gt;"",T$9&lt;&gt;""),IF(HLOOKUP(T$9,'Feuille1-Catégories'!$C$1:$G$2,2,FALSE)="OUI",T$3,IF(HLOOKUP(T$9,'Feuille1-Catégories'!$C$1:$G$3,3,FALSE)="OUI",OFFSET(T$3,MOD(QUOTIENT(ROW()-ROW($A$20),'Feuille1-Catégories'!$B$6/T$6),T$5),0),IF(MOD($A83-1-T$10,'Feuille1-Catégories'!$F$5+1)=0,T$3,""))),"")</f>
        <v/>
      </c>
      <c r="U83" s="7">
        <f ca="1">IF(AND($A83&lt;&gt;"",U$9&lt;&gt;""),IF(HLOOKUP(U$9,'Feuille1-Catégories'!$C$1:$G$2,2,FALSE)="OUI",U$3,IF(HLOOKUP(U$9,'Feuille1-Catégories'!$C$1:$G$3,3,FALSE)="OUI",OFFSET(U$3,MOD(QUOTIENT(ROW()-ROW($A$20),'Feuille1-Catégories'!$B$6/U$6),U$5),0),IF(MOD($A83-1-U$10,'Feuille1-Catégories'!$F$5+1)=0,U$3,""))),"")</f>
        <v>5000</v>
      </c>
      <c r="V83" s="7" t="str">
        <f ca="1">IF(AND($A83&lt;&gt;"",V$9&lt;&gt;""),IF(HLOOKUP(V$9,'Feuille1-Catégories'!$C$1:$G$2,2,FALSE)="OUI",V$3,IF(HLOOKUP(V$9,'Feuille1-Catégories'!$C$1:$G$3,3,FALSE)="OUI",OFFSET(V$3,MOD(QUOTIENT(ROW()-ROW($A$20),'Feuille1-Catégories'!$B$6/V$6),V$5),0),IF(MOD($A83-1-V$10,'Feuille1-Catégories'!$F$5+1)=0,V$3,""))),"")</f>
        <v/>
      </c>
      <c r="W83" s="7" t="str">
        <f ca="1">IF(AND($A83&lt;&gt;"",W$9&lt;&gt;""),IF(HLOOKUP(W$9,'Feuille1-Catégories'!$C$1:$G$2,2,FALSE)="OUI",W$3,IF(HLOOKUP(W$9,'Feuille1-Catégories'!$C$1:$G$3,3,FALSE)="OUI",OFFSET(W$3,MOD(QUOTIENT(ROW()-ROW($A$20),'Feuille1-Catégories'!$B$6/W$6),W$5),0),IF(MOD($A83-1-W$10,'Feuille1-Catégories'!$F$5+1)=0,W$3,""))),"")</f>
        <v/>
      </c>
      <c r="X83" s="7" t="str">
        <f ca="1">IF(AND($A83&lt;&gt;"",X$9&lt;&gt;""),IF(HLOOKUP(X$9,'Feuille1-Catégories'!$C$1:$G$2,2,FALSE)="OUI",X$3,IF(HLOOKUP(X$9,'Feuille1-Catégories'!$C$1:$G$3,3,FALSE)="OUI",OFFSET(X$3,MOD(QUOTIENT(ROW()-ROW($A$20),'Feuille1-Catégories'!$B$6/X$6),X$5),0),IF(MOD($A83-1-X$10,'Feuille1-Catégories'!$F$5+1)=0,X$3,""))),"")</f>
        <v/>
      </c>
      <c r="Y83" s="7" t="str">
        <f ca="1">IF(AND($A83&lt;&gt;"",Y$9&lt;&gt;""),IF(HLOOKUP(Y$9,'Feuille1-Catégories'!$C$1:$G$2,2,FALSE)="OUI",Y$3,IF(HLOOKUP(Y$9,'Feuille1-Catégories'!$C$1:$G$3,3,FALSE)="OUI",OFFSET(Y$3,MOD(QUOTIENT(ROW()-ROW($A$20),'Feuille1-Catégories'!$B$6/Y$6),Y$5),0),IF(MOD($A83-1-Y$10,'Feuille1-Catégories'!$F$5+1)=0,Y$3,""))),"")</f>
        <v/>
      </c>
      <c r="Z83" s="7" t="str">
        <f ca="1">IF(AND($A83&lt;&gt;"",Z$9&lt;&gt;""),IF(HLOOKUP(Z$9,'Feuille1-Catégories'!$C$1:$G$2,2,FALSE)="OUI",Z$3,IF(HLOOKUP(Z$9,'Feuille1-Catégories'!$C$1:$G$3,3,FALSE)="OUI",OFFSET(Z$3,MOD(QUOTIENT(ROW()-ROW($A$20),'Feuille1-Catégories'!$B$6/Z$6),Z$5),0),"")),"")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4" spans="1:26" ht="17" x14ac:dyDescent="0.2">
      <c r="A84" s="21">
        <f>IF(ROW()-ROW($A$19)&gt;'Feuille1-Catégories'!$B$6,"",ROW()-ROW($A$19))</f>
        <v>65</v>
      </c>
      <c r="B84" s="33">
        <f t="shared" ca="1" si="1"/>
        <v>11.364073006724302</v>
      </c>
      <c r="C84" s="10">
        <f t="shared" ca="1" si="2"/>
        <v>6473.4</v>
      </c>
      <c r="D84" s="10">
        <f ca="1">IF('Feuille3-Coût de production'!D84&lt;&gt;"",'Feuille3-Coût de production'!D84,"")</f>
        <v>624.6</v>
      </c>
      <c r="E84" s="10">
        <f t="shared" ca="1" si="3"/>
        <v>7098</v>
      </c>
      <c r="F84" s="7">
        <f ca="1">IF(AND($A84&lt;&gt;"",F$9&lt;&gt;""),IF(HLOOKUP(F$9,'Feuille1-Catégories'!$C$1:$G$2,2,FALSE)="OUI",F$3,IF(HLOOKUP(F$9,'Feuille1-Catégories'!$C$1:$G$3,3,FALSE)="OUI",OFFSET(F$3,MOD(QUOTIENT(ROW()-ROW($A$20),'Feuille1-Catégories'!$B$6/F$6),F$5),0),IF(MOD($A84-1-F$10,'Feuille1-Catégories'!$F$5+1)=0,F$3,""))),"")</f>
        <v>1</v>
      </c>
      <c r="G84" s="7">
        <f ca="1">IF(AND($A84&lt;&gt;"",G$9&lt;&gt;""),IF(HLOOKUP(G$9,'Feuille1-Catégories'!$C$1:$G$2,2,FALSE)="OUI",G$3,IF(HLOOKUP(G$9,'Feuille1-Catégories'!$C$1:$G$3,3,FALSE)="OUI",OFFSET(G$3,MOD(QUOTIENT(ROW()-ROW($A$20),'Feuille1-Catégories'!$B$6/G$6),G$5),0),IF(MOD($A84-1-G$10,'Feuille1-Catégories'!$F$5+1)=0,G$3,""))),"")</f>
        <v>10</v>
      </c>
      <c r="H84" s="7" t="str">
        <f ca="1">IF(AND($A84&lt;&gt;"",H$9&lt;&gt;""),IF(HLOOKUP(H$9,'Feuille1-Catégories'!$C$1:$G$2,2,FALSE)="OUI",H$3,IF(HLOOKUP(H$9,'Feuille1-Catégories'!$C$1:$G$3,3,FALSE)="OUI",OFFSET(H$3,MOD(QUOTIENT(ROW()-ROW($A$20),'Feuille1-Catégories'!$B$6/H$6),H$5),0),IF(MOD($A84-1-H$10,'Feuille1-Catégories'!$F$5+1)=0,H$3,""))),"")</f>
        <v/>
      </c>
      <c r="I84" s="7">
        <f ca="1">IF(AND($A84&lt;&gt;"",I$9&lt;&gt;""),IF(HLOOKUP(I$9,'Feuille1-Catégories'!$C$1:$G$2,2,FALSE)="OUI",I$3,IF(HLOOKUP(I$9,'Feuille1-Catégories'!$C$1:$G$3,3,FALSE)="OUI",OFFSET(I$3,MOD(QUOTIENT(ROW()-ROW($A$20),'Feuille1-Catégories'!$B$6/I$6),I$5),0),IF(MOD($A84-1-I$10,'Feuille1-Catégories'!$F$5+1)=0,I$3,""))),"")</f>
        <v>1000</v>
      </c>
      <c r="J84" s="7">
        <f ca="1">IF(AND($A84&lt;&gt;"",J$9&lt;&gt;""),IF(HLOOKUP(J$9,'Feuille1-Catégories'!$C$1:$G$2,2,FALSE)="OUI",J$3,IF(HLOOKUP(J$9,'Feuille1-Catégories'!$C$1:$G$3,3,FALSE)="OUI",OFFSET(J$3,MOD(QUOTIENT(ROW()-ROW($A$20),'Feuille1-Catégories'!$B$6/J$6),J$5),0),IF(MOD($A84-1-J$10,'Feuille1-Catégories'!$F$5+1)=0,J$3,""))),"")</f>
        <v>2</v>
      </c>
      <c r="K84" s="7" t="str">
        <f ca="1">IF(AND($A84&lt;&gt;"",K$9&lt;&gt;""),IF(HLOOKUP(K$9,'Feuille1-Catégories'!$C$1:$G$2,2,FALSE)="OUI",K$3,IF(HLOOKUP(K$9,'Feuille1-Catégories'!$C$1:$G$3,3,FALSE)="OUI",OFFSET(K$3,MOD(QUOTIENT(ROW()-ROW($A$20),'Feuille1-Catégories'!$B$6/K$6),K$5),0),IF(MOD($A84-1-K$10,'Feuille1-Catégories'!$F$5+1)=0,K$3,""))),"")</f>
        <v/>
      </c>
      <c r="L84" s="7">
        <f ca="1">IF(AND($A84&lt;&gt;"",L$9&lt;&gt;""),IF(HLOOKUP(L$9,'Feuille1-Catégories'!$C$1:$G$2,2,FALSE)="OUI",L$3,IF(HLOOKUP(L$9,'Feuille1-Catégories'!$C$1:$G$3,3,FALSE)="OUI",OFFSET(L$3,MOD(QUOTIENT(ROW()-ROW($A$20),'Feuille1-Catégories'!$B$6/L$6),L$5),0),IF(MOD($A84-1-L$10,'Feuille1-Catégories'!$F$5+1)=0,L$3,""))),"")</f>
        <v>200</v>
      </c>
      <c r="M84" s="7" t="str">
        <f ca="1">IF(AND($A84&lt;&gt;"",M$9&lt;&gt;""),IF(HLOOKUP(M$9,'Feuille1-Catégories'!$C$1:$G$2,2,FALSE)="OUI",M$3,IF(HLOOKUP(M$9,'Feuille1-Catégories'!$C$1:$G$3,3,FALSE)="OUI",OFFSET(M$3,MOD(QUOTIENT(ROW()-ROW($A$20),'Feuille1-Catégories'!$B$6/M$6),M$5),0),IF(MOD($A84-1-M$10,'Feuille1-Catégories'!$F$5+1)=0,M$3,""))),"")</f>
        <v xml:space="preserve"> </v>
      </c>
      <c r="N84" s="7" t="str">
        <f ca="1">IF(AND($A84&lt;&gt;"",N$9&lt;&gt;""),IF(HLOOKUP(N$9,'Feuille1-Catégories'!$C$1:$G$2,2,FALSE)="OUI",N$3,IF(HLOOKUP(N$9,'Feuille1-Catégories'!$C$1:$G$3,3,FALSE)="OUI",OFFSET(N$3,MOD(QUOTIENT(ROW()-ROW($A$20),'Feuille1-Catégories'!$B$6/N$6),N$5),0),IF(MOD($A84-1-N$10,'Feuille1-Catégories'!$F$5+1)=0,N$3,""))),"")</f>
        <v xml:space="preserve"> </v>
      </c>
      <c r="O84" s="7">
        <f ca="1">IF(AND($A84&lt;&gt;"",O$9&lt;&gt;""),IF(HLOOKUP(O$9,'Feuille1-Catégories'!$C$1:$G$2,2,FALSE)="OUI",O$3,IF(HLOOKUP(O$9,'Feuille1-Catégories'!$C$1:$G$3,3,FALSE)="OUI",OFFSET(O$3,MOD(QUOTIENT(ROW()-ROW($A$20),'Feuille1-Catégories'!$B$6/O$6),O$5),0),IF(MOD($A84-1-O$10,'Feuille1-Catégories'!$F$5+1)=0,O$3,""))),"")</f>
        <v>30</v>
      </c>
      <c r="P84" s="7">
        <f ca="1">IF(AND($A84&lt;&gt;"",P$9&lt;&gt;""),IF(HLOOKUP(P$9,'Feuille1-Catégories'!$C$1:$G$2,2,FALSE)="OUI",P$3,IF(HLOOKUP(P$9,'Feuille1-Catégories'!$C$1:$G$3,3,FALSE)="OUI",OFFSET(P$3,MOD(QUOTIENT(ROW()-ROW($A$20),'Feuille1-Catégories'!$B$6/P$6),P$5),0),IF(MOD($A84-1-P$10,'Feuille1-Catégories'!$F$5+1)=0,P$3,""))),"")</f>
        <v>300</v>
      </c>
      <c r="Q84" s="7" t="str">
        <f ca="1">IF(AND($A84&lt;&gt;"",Q$9&lt;&gt;""),IF(HLOOKUP(Q$9,'Feuille1-Catégories'!$C$1:$G$2,2,FALSE)="OUI",Q$3,IF(HLOOKUP(Q$9,'Feuille1-Catégories'!$C$1:$G$3,3,FALSE)="OUI",OFFSET(Q$3,MOD(QUOTIENT(ROW()-ROW($A$20),'Feuille1-Catégories'!$B$6/Q$6),Q$5),0),IF(MOD($A84-1-Q$10,'Feuille1-Catégories'!$F$5+1)=0,Q$3,""))),"")</f>
        <v/>
      </c>
      <c r="R84" s="7">
        <f ca="1">IF(AND($A84&lt;&gt;"",R$9&lt;&gt;""),IF(HLOOKUP(R$9,'Feuille1-Catégories'!$C$1:$G$2,2,FALSE)="OUI",R$3,IF(HLOOKUP(R$9,'Feuille1-Catégories'!$C$1:$G$3,3,FALSE)="OUI",OFFSET(R$3,MOD(QUOTIENT(ROW()-ROW($A$20),'Feuille1-Catégories'!$B$6/R$6),R$5),0),IF(MOD($A84-1-R$10,'Feuille1-Catégories'!$F$5+1)=0,R$3,""))),"")</f>
        <v>5</v>
      </c>
      <c r="S84" s="7">
        <f ca="1">IF(AND($A84&lt;&gt;"",S$9&lt;&gt;""),IF(HLOOKUP(S$9,'Feuille1-Catégories'!$C$1:$G$2,2,FALSE)="OUI",S$3,IF(HLOOKUP(S$9,'Feuille1-Catégories'!$C$1:$G$3,3,FALSE)="OUI",OFFSET(S$3,MOD(QUOTIENT(ROW()-ROW($A$20),'Feuille1-Catégories'!$B$6/S$6),S$5),0),IF(MOD($A84-1-S$10,'Feuille1-Catégories'!$F$5+1)=0,S$3,""))),"")</f>
        <v>50</v>
      </c>
      <c r="T84" s="7">
        <f ca="1">IF(AND($A84&lt;&gt;"",T$9&lt;&gt;""),IF(HLOOKUP(T$9,'Feuille1-Catégories'!$C$1:$G$2,2,FALSE)="OUI",T$3,IF(HLOOKUP(T$9,'Feuille1-Catégories'!$C$1:$G$3,3,FALSE)="OUI",OFFSET(T$3,MOD(QUOTIENT(ROW()-ROW($A$20),'Feuille1-Catégories'!$B$6/T$6),T$5),0),IF(MOD($A84-1-T$10,'Feuille1-Catégories'!$F$5+1)=0,T$3,""))),"")</f>
        <v>500</v>
      </c>
      <c r="U84" s="7">
        <f ca="1">IF(AND($A84&lt;&gt;"",U$9&lt;&gt;""),IF(HLOOKUP(U$9,'Feuille1-Catégories'!$C$1:$G$2,2,FALSE)="OUI",U$3,IF(HLOOKUP(U$9,'Feuille1-Catégories'!$C$1:$G$3,3,FALSE)="OUI",OFFSET(U$3,MOD(QUOTIENT(ROW()-ROW($A$20),'Feuille1-Catégories'!$B$6/U$6),U$5),0),IF(MOD($A84-1-U$10,'Feuille1-Catégories'!$F$5+1)=0,U$3,""))),"")</f>
        <v>5000</v>
      </c>
      <c r="V84" s="7" t="str">
        <f ca="1">IF(AND($A84&lt;&gt;"",V$9&lt;&gt;""),IF(HLOOKUP(V$9,'Feuille1-Catégories'!$C$1:$G$2,2,FALSE)="OUI",V$3,IF(HLOOKUP(V$9,'Feuille1-Catégories'!$C$1:$G$3,3,FALSE)="OUI",OFFSET(V$3,MOD(QUOTIENT(ROW()-ROW($A$20),'Feuille1-Catégories'!$B$6/V$6),V$5),0),IF(MOD($A84-1-V$10,'Feuille1-Catégories'!$F$5+1)=0,V$3,""))),"")</f>
        <v/>
      </c>
      <c r="W84" s="7" t="str">
        <f ca="1">IF(AND($A84&lt;&gt;"",W$9&lt;&gt;""),IF(HLOOKUP(W$9,'Feuille1-Catégories'!$C$1:$G$2,2,FALSE)="OUI",W$3,IF(HLOOKUP(W$9,'Feuille1-Catégories'!$C$1:$G$3,3,FALSE)="OUI",OFFSET(W$3,MOD(QUOTIENT(ROW()-ROW($A$20),'Feuille1-Catégories'!$B$6/W$6),W$5),0),IF(MOD($A84-1-W$10,'Feuille1-Catégories'!$F$5+1)=0,W$3,""))),"")</f>
        <v/>
      </c>
      <c r="X84" s="7" t="str">
        <f ca="1">IF(AND($A84&lt;&gt;"",X$9&lt;&gt;""),IF(HLOOKUP(X$9,'Feuille1-Catégories'!$C$1:$G$2,2,FALSE)="OUI",X$3,IF(HLOOKUP(X$9,'Feuille1-Catégories'!$C$1:$G$3,3,FALSE)="OUI",OFFSET(X$3,MOD(QUOTIENT(ROW()-ROW($A$20),'Feuille1-Catégories'!$B$6/X$6),X$5),0),IF(MOD($A84-1-X$10,'Feuille1-Catégories'!$F$5+1)=0,X$3,""))),"")</f>
        <v/>
      </c>
      <c r="Y84" s="7" t="str">
        <f ca="1">IF(AND($A84&lt;&gt;"",Y$9&lt;&gt;""),IF(HLOOKUP(Y$9,'Feuille1-Catégories'!$C$1:$G$2,2,FALSE)="OUI",Y$3,IF(HLOOKUP(Y$9,'Feuille1-Catégories'!$C$1:$G$3,3,FALSE)="OUI",OFFSET(Y$3,MOD(QUOTIENT(ROW()-ROW($A$20),'Feuille1-Catégories'!$B$6/Y$6),Y$5),0),IF(MOD($A84-1-Y$10,'Feuille1-Catégories'!$F$5+1)=0,Y$3,""))),"")</f>
        <v/>
      </c>
      <c r="Z84" s="7" t="str">
        <f ca="1">IF(AND($A84&lt;&gt;"",Z$9&lt;&gt;""),IF(HLOOKUP(Z$9,'Feuille1-Catégories'!$C$1:$G$2,2,FALSE)="OUI",Z$3,IF(HLOOKUP(Z$9,'Feuille1-Catégories'!$C$1:$G$3,3,FALSE)="OUI",OFFSET(Z$3,MOD(QUOTIENT(ROW()-ROW($A$20),'Feuille1-Catégories'!$B$6/Z$6),Z$5),0),"")),"")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5" spans="1:26" ht="17" x14ac:dyDescent="0.2">
      <c r="A85" s="21">
        <f>IF(ROW()-ROW($A$19)&gt;'Feuille1-Catégories'!$B$6,"",ROW()-ROW($A$19))</f>
        <v>66</v>
      </c>
      <c r="B85" s="33">
        <f t="shared" ref="B85:B148" ca="1" si="4">IF(AND(D85&lt;&gt;0,D85&lt;&gt;""),E85/D85,"")</f>
        <v>10.085895117540687</v>
      </c>
      <c r="C85" s="10">
        <f t="shared" ref="C85:C148" ca="1" si="5">IF(AND(D85&lt;&gt;0,D85&lt;&gt;""),E85-D85,"")</f>
        <v>6029.4</v>
      </c>
      <c r="D85" s="10">
        <f ca="1">IF('Feuille3-Coût de production'!D85&lt;&gt;"",'Feuille3-Coût de production'!D85,"")</f>
        <v>663.6</v>
      </c>
      <c r="E85" s="10">
        <f t="shared" ref="E85:E148" ca="1" si="6">IF($A85&lt;&gt;"",SUM(F85:ZZ85),"")</f>
        <v>6693</v>
      </c>
      <c r="F85" s="7">
        <f ca="1">IF(AND($A85&lt;&gt;"",F$9&lt;&gt;""),IF(HLOOKUP(F$9,'Feuille1-Catégories'!$C$1:$G$2,2,FALSE)="OUI",F$3,IF(HLOOKUP(F$9,'Feuille1-Catégories'!$C$1:$G$3,3,FALSE)="OUI",OFFSET(F$3,MOD(QUOTIENT(ROW()-ROW($A$20),'Feuille1-Catégories'!$B$6/F$6),F$5),0),IF(MOD($A85-1-F$10,'Feuille1-Catégories'!$F$5+1)=0,F$3,""))),"")</f>
        <v>1</v>
      </c>
      <c r="G85" s="7">
        <f ca="1">IF(AND($A85&lt;&gt;"",G$9&lt;&gt;""),IF(HLOOKUP(G$9,'Feuille1-Catégories'!$C$1:$G$2,2,FALSE)="OUI",G$3,IF(HLOOKUP(G$9,'Feuille1-Catégories'!$C$1:$G$3,3,FALSE)="OUI",OFFSET(G$3,MOD(QUOTIENT(ROW()-ROW($A$20),'Feuille1-Catégories'!$B$6/G$6),G$5),0),IF(MOD($A85-1-G$10,'Feuille1-Catégories'!$F$5+1)=0,G$3,""))),"")</f>
        <v>10</v>
      </c>
      <c r="H85" s="7">
        <f ca="1">IF(AND($A85&lt;&gt;"",H$9&lt;&gt;""),IF(HLOOKUP(H$9,'Feuille1-Catégories'!$C$1:$G$2,2,FALSE)="OUI",H$3,IF(HLOOKUP(H$9,'Feuille1-Catégories'!$C$1:$G$3,3,FALSE)="OUI",OFFSET(H$3,MOD(QUOTIENT(ROW()-ROW($A$20),'Feuille1-Catégories'!$B$6/H$6),H$5),0),IF(MOD($A85-1-H$10,'Feuille1-Catégories'!$F$5+1)=0,H$3,""))),"")</f>
        <v>100</v>
      </c>
      <c r="I85" s="7">
        <f ca="1">IF(AND($A85&lt;&gt;"",I$9&lt;&gt;""),IF(HLOOKUP(I$9,'Feuille1-Catégories'!$C$1:$G$2,2,FALSE)="OUI",I$3,IF(HLOOKUP(I$9,'Feuille1-Catégories'!$C$1:$G$3,3,FALSE)="OUI",OFFSET(I$3,MOD(QUOTIENT(ROW()-ROW($A$20),'Feuille1-Catégories'!$B$6/I$6),I$5),0),IF(MOD($A85-1-I$10,'Feuille1-Catégories'!$F$5+1)=0,I$3,""))),"")</f>
        <v>1000</v>
      </c>
      <c r="J85" s="7">
        <f ca="1">IF(AND($A85&lt;&gt;"",J$9&lt;&gt;""),IF(HLOOKUP(J$9,'Feuille1-Catégories'!$C$1:$G$2,2,FALSE)="OUI",J$3,IF(HLOOKUP(J$9,'Feuille1-Catégories'!$C$1:$G$3,3,FALSE)="OUI",OFFSET(J$3,MOD(QUOTIENT(ROW()-ROW($A$20),'Feuille1-Catégories'!$B$6/J$6),J$5),0),IF(MOD($A85-1-J$10,'Feuille1-Catégories'!$F$5+1)=0,J$3,""))),"")</f>
        <v>2</v>
      </c>
      <c r="K85" s="7" t="str">
        <f ca="1">IF(AND($A85&lt;&gt;"",K$9&lt;&gt;""),IF(HLOOKUP(K$9,'Feuille1-Catégories'!$C$1:$G$2,2,FALSE)="OUI",K$3,IF(HLOOKUP(K$9,'Feuille1-Catégories'!$C$1:$G$3,3,FALSE)="OUI",OFFSET(K$3,MOD(QUOTIENT(ROW()-ROW($A$20),'Feuille1-Catégories'!$B$6/K$6),K$5),0),IF(MOD($A85-1-K$10,'Feuille1-Catégories'!$F$5+1)=0,K$3,""))),"")</f>
        <v/>
      </c>
      <c r="L85" s="7">
        <f ca="1">IF(AND($A85&lt;&gt;"",L$9&lt;&gt;""),IF(HLOOKUP(L$9,'Feuille1-Catégories'!$C$1:$G$2,2,FALSE)="OUI",L$3,IF(HLOOKUP(L$9,'Feuille1-Catégories'!$C$1:$G$3,3,FALSE)="OUI",OFFSET(L$3,MOD(QUOTIENT(ROW()-ROW($A$20),'Feuille1-Catégories'!$B$6/L$6),L$5),0),IF(MOD($A85-1-L$10,'Feuille1-Catégories'!$F$5+1)=0,L$3,""))),"")</f>
        <v>200</v>
      </c>
      <c r="M85" s="7" t="str">
        <f ca="1">IF(AND($A85&lt;&gt;"",M$9&lt;&gt;""),IF(HLOOKUP(M$9,'Feuille1-Catégories'!$C$1:$G$2,2,FALSE)="OUI",M$3,IF(HLOOKUP(M$9,'Feuille1-Catégories'!$C$1:$G$3,3,FALSE)="OUI",OFFSET(M$3,MOD(QUOTIENT(ROW()-ROW($A$20),'Feuille1-Catégories'!$B$6/M$6),M$5),0),IF(MOD($A85-1-M$10,'Feuille1-Catégories'!$F$5+1)=0,M$3,""))),"")</f>
        <v xml:space="preserve"> </v>
      </c>
      <c r="N85" s="7" t="str">
        <f ca="1">IF(AND($A85&lt;&gt;"",N$9&lt;&gt;""),IF(HLOOKUP(N$9,'Feuille1-Catégories'!$C$1:$G$2,2,FALSE)="OUI",N$3,IF(HLOOKUP(N$9,'Feuille1-Catégories'!$C$1:$G$3,3,FALSE)="OUI",OFFSET(N$3,MOD(QUOTIENT(ROW()-ROW($A$20),'Feuille1-Catégories'!$B$6/N$6),N$5),0),IF(MOD($A85-1-N$10,'Feuille1-Catégories'!$F$5+1)=0,N$3,""))),"")</f>
        <v xml:space="preserve"> </v>
      </c>
      <c r="O85" s="7">
        <f ca="1">IF(AND($A85&lt;&gt;"",O$9&lt;&gt;""),IF(HLOOKUP(O$9,'Feuille1-Catégories'!$C$1:$G$2,2,FALSE)="OUI",O$3,IF(HLOOKUP(O$9,'Feuille1-Catégories'!$C$1:$G$3,3,FALSE)="OUI",OFFSET(O$3,MOD(QUOTIENT(ROW()-ROW($A$20),'Feuille1-Catégories'!$B$6/O$6),O$5),0),IF(MOD($A85-1-O$10,'Feuille1-Catégories'!$F$5+1)=0,O$3,""))),"")</f>
        <v>30</v>
      </c>
      <c r="P85" s="7">
        <f ca="1">IF(AND($A85&lt;&gt;"",P$9&lt;&gt;""),IF(HLOOKUP(P$9,'Feuille1-Catégories'!$C$1:$G$2,2,FALSE)="OUI",P$3,IF(HLOOKUP(P$9,'Feuille1-Catégories'!$C$1:$G$3,3,FALSE)="OUI",OFFSET(P$3,MOD(QUOTIENT(ROW()-ROW($A$20),'Feuille1-Catégories'!$B$6/P$6),P$5),0),IF(MOD($A85-1-P$10,'Feuille1-Catégories'!$F$5+1)=0,P$3,""))),"")</f>
        <v>300</v>
      </c>
      <c r="Q85" s="7" t="str">
        <f ca="1">IF(AND($A85&lt;&gt;"",Q$9&lt;&gt;""),IF(HLOOKUP(Q$9,'Feuille1-Catégories'!$C$1:$G$2,2,FALSE)="OUI",Q$3,IF(HLOOKUP(Q$9,'Feuille1-Catégories'!$C$1:$G$3,3,FALSE)="OUI",OFFSET(Q$3,MOD(QUOTIENT(ROW()-ROW($A$20),'Feuille1-Catégories'!$B$6/Q$6),Q$5),0),IF(MOD($A85-1-Q$10,'Feuille1-Catégories'!$F$5+1)=0,Q$3,""))),"")</f>
        <v/>
      </c>
      <c r="R85" s="7">
        <f ca="1">IF(AND($A85&lt;&gt;"",R$9&lt;&gt;""),IF(HLOOKUP(R$9,'Feuille1-Catégories'!$C$1:$G$2,2,FALSE)="OUI",R$3,IF(HLOOKUP(R$9,'Feuille1-Catégories'!$C$1:$G$3,3,FALSE)="OUI",OFFSET(R$3,MOD(QUOTIENT(ROW()-ROW($A$20),'Feuille1-Catégories'!$B$6/R$6),R$5),0),IF(MOD($A85-1-R$10,'Feuille1-Catégories'!$F$5+1)=0,R$3,""))),"")</f>
        <v>0</v>
      </c>
      <c r="S85" s="7">
        <f ca="1">IF(AND($A85&lt;&gt;"",S$9&lt;&gt;""),IF(HLOOKUP(S$9,'Feuille1-Catégories'!$C$1:$G$2,2,FALSE)="OUI",S$3,IF(HLOOKUP(S$9,'Feuille1-Catégories'!$C$1:$G$3,3,FALSE)="OUI",OFFSET(S$3,MOD(QUOTIENT(ROW()-ROW($A$20),'Feuille1-Catégories'!$B$6/S$6),S$5),0),IF(MOD($A85-1-S$10,'Feuille1-Catégories'!$F$5+1)=0,S$3,""))),"")</f>
        <v>50</v>
      </c>
      <c r="T85" s="7" t="str">
        <f ca="1">IF(AND($A85&lt;&gt;"",T$9&lt;&gt;""),IF(HLOOKUP(T$9,'Feuille1-Catégories'!$C$1:$G$2,2,FALSE)="OUI",T$3,IF(HLOOKUP(T$9,'Feuille1-Catégories'!$C$1:$G$3,3,FALSE)="OUI",OFFSET(T$3,MOD(QUOTIENT(ROW()-ROW($A$20),'Feuille1-Catégories'!$B$6/T$6),T$5),0),IF(MOD($A85-1-T$10,'Feuille1-Catégories'!$F$5+1)=0,T$3,""))),"")</f>
        <v/>
      </c>
      <c r="U85" s="7">
        <f ca="1">IF(AND($A85&lt;&gt;"",U$9&lt;&gt;""),IF(HLOOKUP(U$9,'Feuille1-Catégories'!$C$1:$G$2,2,FALSE)="OUI",U$3,IF(HLOOKUP(U$9,'Feuille1-Catégories'!$C$1:$G$3,3,FALSE)="OUI",OFFSET(U$3,MOD(QUOTIENT(ROW()-ROW($A$20),'Feuille1-Catégories'!$B$6/U$6),U$5),0),IF(MOD($A85-1-U$10,'Feuille1-Catégories'!$F$5+1)=0,U$3,""))),"")</f>
        <v>5000</v>
      </c>
      <c r="V85" s="7" t="str">
        <f ca="1">IF(AND($A85&lt;&gt;"",V$9&lt;&gt;""),IF(HLOOKUP(V$9,'Feuille1-Catégories'!$C$1:$G$2,2,FALSE)="OUI",V$3,IF(HLOOKUP(V$9,'Feuille1-Catégories'!$C$1:$G$3,3,FALSE)="OUI",OFFSET(V$3,MOD(QUOTIENT(ROW()-ROW($A$20),'Feuille1-Catégories'!$B$6/V$6),V$5),0),IF(MOD($A85-1-V$10,'Feuille1-Catégories'!$F$5+1)=0,V$3,""))),"")</f>
        <v/>
      </c>
      <c r="W85" s="7" t="str">
        <f ca="1">IF(AND($A85&lt;&gt;"",W$9&lt;&gt;""),IF(HLOOKUP(W$9,'Feuille1-Catégories'!$C$1:$G$2,2,FALSE)="OUI",W$3,IF(HLOOKUP(W$9,'Feuille1-Catégories'!$C$1:$G$3,3,FALSE)="OUI",OFFSET(W$3,MOD(QUOTIENT(ROW()-ROW($A$20),'Feuille1-Catégories'!$B$6/W$6),W$5),0),IF(MOD($A85-1-W$10,'Feuille1-Catégories'!$F$5+1)=0,W$3,""))),"")</f>
        <v/>
      </c>
      <c r="X85" s="7" t="str">
        <f ca="1">IF(AND($A85&lt;&gt;"",X$9&lt;&gt;""),IF(HLOOKUP(X$9,'Feuille1-Catégories'!$C$1:$G$2,2,FALSE)="OUI",X$3,IF(HLOOKUP(X$9,'Feuille1-Catégories'!$C$1:$G$3,3,FALSE)="OUI",OFFSET(X$3,MOD(QUOTIENT(ROW()-ROW($A$20),'Feuille1-Catégories'!$B$6/X$6),X$5),0),IF(MOD($A85-1-X$10,'Feuille1-Catégories'!$F$5+1)=0,X$3,""))),"")</f>
        <v/>
      </c>
      <c r="Y85" s="7" t="str">
        <f ca="1">IF(AND($A85&lt;&gt;"",Y$9&lt;&gt;""),IF(HLOOKUP(Y$9,'Feuille1-Catégories'!$C$1:$G$2,2,FALSE)="OUI",Y$3,IF(HLOOKUP(Y$9,'Feuille1-Catégories'!$C$1:$G$3,3,FALSE)="OUI",OFFSET(Y$3,MOD(QUOTIENT(ROW()-ROW($A$20),'Feuille1-Catégories'!$B$6/Y$6),Y$5),0),IF(MOD($A85-1-Y$10,'Feuille1-Catégories'!$F$5+1)=0,Y$3,""))),"")</f>
        <v/>
      </c>
      <c r="Z85" s="7" t="str">
        <f ca="1">IF(AND($A85&lt;&gt;"",Z$9&lt;&gt;""),IF(HLOOKUP(Z$9,'Feuille1-Catégories'!$C$1:$G$2,2,FALSE)="OUI",Z$3,IF(HLOOKUP(Z$9,'Feuille1-Catégories'!$C$1:$G$3,3,FALSE)="OUI",OFFSET(Z$3,MOD(QUOTIENT(ROW()-ROW($A$20),'Feuille1-Catégories'!$B$6/Z$6),Z$5),0),"")),"")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6" spans="1:26" ht="17" x14ac:dyDescent="0.2">
      <c r="A86" s="21">
        <f>IF(ROW()-ROW($A$19)&gt;'Feuille1-Catégories'!$B$6,"",ROW()-ROW($A$19))</f>
        <v>67</v>
      </c>
      <c r="B86" s="33">
        <f t="shared" ca="1" si="4"/>
        <v>10.60455420141116</v>
      </c>
      <c r="C86" s="10">
        <f t="shared" ca="1" si="5"/>
        <v>5989.4</v>
      </c>
      <c r="D86" s="10">
        <f ca="1">IF('Feuille3-Coût de production'!D86&lt;&gt;"",'Feuille3-Coût de production'!D86,"")</f>
        <v>623.6</v>
      </c>
      <c r="E86" s="10">
        <f t="shared" ca="1" si="6"/>
        <v>6613</v>
      </c>
      <c r="F86" s="7">
        <f ca="1">IF(AND($A86&lt;&gt;"",F$9&lt;&gt;""),IF(HLOOKUP(F$9,'Feuille1-Catégories'!$C$1:$G$2,2,FALSE)="OUI",F$3,IF(HLOOKUP(F$9,'Feuille1-Catégories'!$C$1:$G$3,3,FALSE)="OUI",OFFSET(F$3,MOD(QUOTIENT(ROW()-ROW($A$20),'Feuille1-Catégories'!$B$6/F$6),F$5),0),IF(MOD($A86-1-F$10,'Feuille1-Catégories'!$F$5+1)=0,F$3,""))),"")</f>
        <v>1</v>
      </c>
      <c r="G86" s="7">
        <f ca="1">IF(AND($A86&lt;&gt;"",G$9&lt;&gt;""),IF(HLOOKUP(G$9,'Feuille1-Catégories'!$C$1:$G$2,2,FALSE)="OUI",G$3,IF(HLOOKUP(G$9,'Feuille1-Catégories'!$C$1:$G$3,3,FALSE)="OUI",OFFSET(G$3,MOD(QUOTIENT(ROW()-ROW($A$20),'Feuille1-Catégories'!$B$6/G$6),G$5),0),IF(MOD($A86-1-G$10,'Feuille1-Catégories'!$F$5+1)=0,G$3,""))),"")</f>
        <v>10</v>
      </c>
      <c r="H86" s="7" t="str">
        <f ca="1">IF(AND($A86&lt;&gt;"",H$9&lt;&gt;""),IF(HLOOKUP(H$9,'Feuille1-Catégories'!$C$1:$G$2,2,FALSE)="OUI",H$3,IF(HLOOKUP(H$9,'Feuille1-Catégories'!$C$1:$G$3,3,FALSE)="OUI",OFFSET(H$3,MOD(QUOTIENT(ROW()-ROW($A$20),'Feuille1-Catégories'!$B$6/H$6),H$5),0),IF(MOD($A86-1-H$10,'Feuille1-Catégories'!$F$5+1)=0,H$3,""))),"")</f>
        <v/>
      </c>
      <c r="I86" s="7">
        <f ca="1">IF(AND($A86&lt;&gt;"",I$9&lt;&gt;""),IF(HLOOKUP(I$9,'Feuille1-Catégories'!$C$1:$G$2,2,FALSE)="OUI",I$3,IF(HLOOKUP(I$9,'Feuille1-Catégories'!$C$1:$G$3,3,FALSE)="OUI",OFFSET(I$3,MOD(QUOTIENT(ROW()-ROW($A$20),'Feuille1-Catégories'!$B$6/I$6),I$5),0),IF(MOD($A86-1-I$10,'Feuille1-Catégories'!$F$5+1)=0,I$3,""))),"")</f>
        <v>1000</v>
      </c>
      <c r="J86" s="7">
        <f ca="1">IF(AND($A86&lt;&gt;"",J$9&lt;&gt;""),IF(HLOOKUP(J$9,'Feuille1-Catégories'!$C$1:$G$2,2,FALSE)="OUI",J$3,IF(HLOOKUP(J$9,'Feuille1-Catégories'!$C$1:$G$3,3,FALSE)="OUI",OFFSET(J$3,MOD(QUOTIENT(ROW()-ROW($A$20),'Feuille1-Catégories'!$B$6/J$6),J$5),0),IF(MOD($A86-1-J$10,'Feuille1-Catégories'!$F$5+1)=0,J$3,""))),"")</f>
        <v>2</v>
      </c>
      <c r="K86" s="7">
        <f ca="1">IF(AND($A86&lt;&gt;"",K$9&lt;&gt;""),IF(HLOOKUP(K$9,'Feuille1-Catégories'!$C$1:$G$2,2,FALSE)="OUI",K$3,IF(HLOOKUP(K$9,'Feuille1-Catégories'!$C$1:$G$3,3,FALSE)="OUI",OFFSET(K$3,MOD(QUOTIENT(ROW()-ROW($A$20),'Feuille1-Catégories'!$B$6/K$6),K$5),0),IF(MOD($A86-1-K$10,'Feuille1-Catégories'!$F$5+1)=0,K$3,""))),"")</f>
        <v>20</v>
      </c>
      <c r="L86" s="7">
        <f ca="1">IF(AND($A86&lt;&gt;"",L$9&lt;&gt;""),IF(HLOOKUP(L$9,'Feuille1-Catégories'!$C$1:$G$2,2,FALSE)="OUI",L$3,IF(HLOOKUP(L$9,'Feuille1-Catégories'!$C$1:$G$3,3,FALSE)="OUI",OFFSET(L$3,MOD(QUOTIENT(ROW()-ROW($A$20),'Feuille1-Catégories'!$B$6/L$6),L$5),0),IF(MOD($A86-1-L$10,'Feuille1-Catégories'!$F$5+1)=0,L$3,""))),"")</f>
        <v>200</v>
      </c>
      <c r="M86" s="7" t="str">
        <f ca="1">IF(AND($A86&lt;&gt;"",M$9&lt;&gt;""),IF(HLOOKUP(M$9,'Feuille1-Catégories'!$C$1:$G$2,2,FALSE)="OUI",M$3,IF(HLOOKUP(M$9,'Feuille1-Catégories'!$C$1:$G$3,3,FALSE)="OUI",OFFSET(M$3,MOD(QUOTIENT(ROW()-ROW($A$20),'Feuille1-Catégories'!$B$6/M$6),M$5),0),IF(MOD($A86-1-M$10,'Feuille1-Catégories'!$F$5+1)=0,M$3,""))),"")</f>
        <v xml:space="preserve"> </v>
      </c>
      <c r="N86" s="7" t="str">
        <f ca="1">IF(AND($A86&lt;&gt;"",N$9&lt;&gt;""),IF(HLOOKUP(N$9,'Feuille1-Catégories'!$C$1:$G$2,2,FALSE)="OUI",N$3,IF(HLOOKUP(N$9,'Feuille1-Catégories'!$C$1:$G$3,3,FALSE)="OUI",OFFSET(N$3,MOD(QUOTIENT(ROW()-ROW($A$20),'Feuille1-Catégories'!$B$6/N$6),N$5),0),IF(MOD($A86-1-N$10,'Feuille1-Catégories'!$F$5+1)=0,N$3,""))),"")</f>
        <v xml:space="preserve"> </v>
      </c>
      <c r="O86" s="7">
        <f ca="1">IF(AND($A86&lt;&gt;"",O$9&lt;&gt;""),IF(HLOOKUP(O$9,'Feuille1-Catégories'!$C$1:$G$2,2,FALSE)="OUI",O$3,IF(HLOOKUP(O$9,'Feuille1-Catégories'!$C$1:$G$3,3,FALSE)="OUI",OFFSET(O$3,MOD(QUOTIENT(ROW()-ROW($A$20),'Feuille1-Catégories'!$B$6/O$6),O$5),0),IF(MOD($A86-1-O$10,'Feuille1-Catégories'!$F$5+1)=0,O$3,""))),"")</f>
        <v>30</v>
      </c>
      <c r="P86" s="7">
        <f ca="1">IF(AND($A86&lt;&gt;"",P$9&lt;&gt;""),IF(HLOOKUP(P$9,'Feuille1-Catégories'!$C$1:$G$2,2,FALSE)="OUI",P$3,IF(HLOOKUP(P$9,'Feuille1-Catégories'!$C$1:$G$3,3,FALSE)="OUI",OFFSET(P$3,MOD(QUOTIENT(ROW()-ROW($A$20),'Feuille1-Catégories'!$B$6/P$6),P$5),0),IF(MOD($A86-1-P$10,'Feuille1-Catégories'!$F$5+1)=0,P$3,""))),"")</f>
        <v>300</v>
      </c>
      <c r="Q86" s="7" t="str">
        <f ca="1">IF(AND($A86&lt;&gt;"",Q$9&lt;&gt;""),IF(HLOOKUP(Q$9,'Feuille1-Catégories'!$C$1:$G$2,2,FALSE)="OUI",Q$3,IF(HLOOKUP(Q$9,'Feuille1-Catégories'!$C$1:$G$3,3,FALSE)="OUI",OFFSET(Q$3,MOD(QUOTIENT(ROW()-ROW($A$20),'Feuille1-Catégories'!$B$6/Q$6),Q$5),0),IF(MOD($A86-1-Q$10,'Feuille1-Catégories'!$F$5+1)=0,Q$3,""))),"")</f>
        <v/>
      </c>
      <c r="R86" s="7">
        <f ca="1">IF(AND($A86&lt;&gt;"",R$9&lt;&gt;""),IF(HLOOKUP(R$9,'Feuille1-Catégories'!$C$1:$G$2,2,FALSE)="OUI",R$3,IF(HLOOKUP(R$9,'Feuille1-Catégories'!$C$1:$G$3,3,FALSE)="OUI",OFFSET(R$3,MOD(QUOTIENT(ROW()-ROW($A$20),'Feuille1-Catégories'!$B$6/R$6),R$5),0),IF(MOD($A86-1-R$10,'Feuille1-Catégories'!$F$5+1)=0,R$3,""))),"")</f>
        <v>0</v>
      </c>
      <c r="S86" s="7">
        <f ca="1">IF(AND($A86&lt;&gt;"",S$9&lt;&gt;""),IF(HLOOKUP(S$9,'Feuille1-Catégories'!$C$1:$G$2,2,FALSE)="OUI",S$3,IF(HLOOKUP(S$9,'Feuille1-Catégories'!$C$1:$G$3,3,FALSE)="OUI",OFFSET(S$3,MOD(QUOTIENT(ROW()-ROW($A$20),'Feuille1-Catégories'!$B$6/S$6),S$5),0),IF(MOD($A86-1-S$10,'Feuille1-Catégories'!$F$5+1)=0,S$3,""))),"")</f>
        <v>50</v>
      </c>
      <c r="T86" s="7" t="str">
        <f ca="1">IF(AND($A86&lt;&gt;"",T$9&lt;&gt;""),IF(HLOOKUP(T$9,'Feuille1-Catégories'!$C$1:$G$2,2,FALSE)="OUI",T$3,IF(HLOOKUP(T$9,'Feuille1-Catégories'!$C$1:$G$3,3,FALSE)="OUI",OFFSET(T$3,MOD(QUOTIENT(ROW()-ROW($A$20),'Feuille1-Catégories'!$B$6/T$6),T$5),0),IF(MOD($A86-1-T$10,'Feuille1-Catégories'!$F$5+1)=0,T$3,""))),"")</f>
        <v/>
      </c>
      <c r="U86" s="7">
        <f ca="1">IF(AND($A86&lt;&gt;"",U$9&lt;&gt;""),IF(HLOOKUP(U$9,'Feuille1-Catégories'!$C$1:$G$2,2,FALSE)="OUI",U$3,IF(HLOOKUP(U$9,'Feuille1-Catégories'!$C$1:$G$3,3,FALSE)="OUI",OFFSET(U$3,MOD(QUOTIENT(ROW()-ROW($A$20),'Feuille1-Catégories'!$B$6/U$6),U$5),0),IF(MOD($A86-1-U$10,'Feuille1-Catégories'!$F$5+1)=0,U$3,""))),"")</f>
        <v>5000</v>
      </c>
      <c r="V86" s="7" t="str">
        <f ca="1">IF(AND($A86&lt;&gt;"",V$9&lt;&gt;""),IF(HLOOKUP(V$9,'Feuille1-Catégories'!$C$1:$G$2,2,FALSE)="OUI",V$3,IF(HLOOKUP(V$9,'Feuille1-Catégories'!$C$1:$G$3,3,FALSE)="OUI",OFFSET(V$3,MOD(QUOTIENT(ROW()-ROW($A$20),'Feuille1-Catégories'!$B$6/V$6),V$5),0),IF(MOD($A86-1-V$10,'Feuille1-Catégories'!$F$5+1)=0,V$3,""))),"")</f>
        <v/>
      </c>
      <c r="W86" s="7" t="str">
        <f ca="1">IF(AND($A86&lt;&gt;"",W$9&lt;&gt;""),IF(HLOOKUP(W$9,'Feuille1-Catégories'!$C$1:$G$2,2,FALSE)="OUI",W$3,IF(HLOOKUP(W$9,'Feuille1-Catégories'!$C$1:$G$3,3,FALSE)="OUI",OFFSET(W$3,MOD(QUOTIENT(ROW()-ROW($A$20),'Feuille1-Catégories'!$B$6/W$6),W$5),0),IF(MOD($A86-1-W$10,'Feuille1-Catégories'!$F$5+1)=0,W$3,""))),"")</f>
        <v/>
      </c>
      <c r="X86" s="7" t="str">
        <f ca="1">IF(AND($A86&lt;&gt;"",X$9&lt;&gt;""),IF(HLOOKUP(X$9,'Feuille1-Catégories'!$C$1:$G$2,2,FALSE)="OUI",X$3,IF(HLOOKUP(X$9,'Feuille1-Catégories'!$C$1:$G$3,3,FALSE)="OUI",OFFSET(X$3,MOD(QUOTIENT(ROW()-ROW($A$20),'Feuille1-Catégories'!$B$6/X$6),X$5),0),IF(MOD($A86-1-X$10,'Feuille1-Catégories'!$F$5+1)=0,X$3,""))),"")</f>
        <v/>
      </c>
      <c r="Y86" s="7" t="str">
        <f ca="1">IF(AND($A86&lt;&gt;"",Y$9&lt;&gt;""),IF(HLOOKUP(Y$9,'Feuille1-Catégories'!$C$1:$G$2,2,FALSE)="OUI",Y$3,IF(HLOOKUP(Y$9,'Feuille1-Catégories'!$C$1:$G$3,3,FALSE)="OUI",OFFSET(Y$3,MOD(QUOTIENT(ROW()-ROW($A$20),'Feuille1-Catégories'!$B$6/Y$6),Y$5),0),IF(MOD($A86-1-Y$10,'Feuille1-Catégories'!$F$5+1)=0,Y$3,""))),"")</f>
        <v/>
      </c>
      <c r="Z86" s="7" t="str">
        <f ca="1">IF(AND($A86&lt;&gt;"",Z$9&lt;&gt;""),IF(HLOOKUP(Z$9,'Feuille1-Catégories'!$C$1:$G$2,2,FALSE)="OUI",Z$3,IF(HLOOKUP(Z$9,'Feuille1-Catégories'!$C$1:$G$3,3,FALSE)="OUI",OFFSET(Z$3,MOD(QUOTIENT(ROW()-ROW($A$20),'Feuille1-Catégories'!$B$6/Z$6),Z$5),0),"")),"")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7" spans="1:26" ht="17" x14ac:dyDescent="0.2">
      <c r="A87" s="21">
        <f>IF(ROW()-ROW($A$19)&gt;'Feuille1-Catégories'!$B$6,"",ROW()-ROW($A$19))</f>
        <v>68</v>
      </c>
      <c r="B87" s="33">
        <f t="shared" ca="1" si="4"/>
        <v>8.6144037356321839</v>
      </c>
      <c r="C87" s="10">
        <f t="shared" ca="1" si="5"/>
        <v>8479.4</v>
      </c>
      <c r="D87" s="10">
        <f ca="1">IF('Feuille3-Coût de production'!D87&lt;&gt;"",'Feuille3-Coût de production'!D87,"")</f>
        <v>1113.5999999999999</v>
      </c>
      <c r="E87" s="10">
        <f t="shared" ca="1" si="6"/>
        <v>9593</v>
      </c>
      <c r="F87" s="7">
        <f ca="1">IF(AND($A87&lt;&gt;"",F$9&lt;&gt;""),IF(HLOOKUP(F$9,'Feuille1-Catégories'!$C$1:$G$2,2,FALSE)="OUI",F$3,IF(HLOOKUP(F$9,'Feuille1-Catégories'!$C$1:$G$3,3,FALSE)="OUI",OFFSET(F$3,MOD(QUOTIENT(ROW()-ROW($A$20),'Feuille1-Catégories'!$B$6/F$6),F$5),0),IF(MOD($A87-1-F$10,'Feuille1-Catégories'!$F$5+1)=0,F$3,""))),"")</f>
        <v>1</v>
      </c>
      <c r="G87" s="7">
        <f ca="1">IF(AND($A87&lt;&gt;"",G$9&lt;&gt;""),IF(HLOOKUP(G$9,'Feuille1-Catégories'!$C$1:$G$2,2,FALSE)="OUI",G$3,IF(HLOOKUP(G$9,'Feuille1-Catégories'!$C$1:$G$3,3,FALSE)="OUI",OFFSET(G$3,MOD(QUOTIENT(ROW()-ROW($A$20),'Feuille1-Catégories'!$B$6/G$6),G$5),0),IF(MOD($A87-1-G$10,'Feuille1-Catégories'!$F$5+1)=0,G$3,""))),"")</f>
        <v>10</v>
      </c>
      <c r="H87" s="7" t="str">
        <f ca="1">IF(AND($A87&lt;&gt;"",H$9&lt;&gt;""),IF(HLOOKUP(H$9,'Feuille1-Catégories'!$C$1:$G$2,2,FALSE)="OUI",H$3,IF(HLOOKUP(H$9,'Feuille1-Catégories'!$C$1:$G$3,3,FALSE)="OUI",OFFSET(H$3,MOD(QUOTIENT(ROW()-ROW($A$20),'Feuille1-Catégories'!$B$6/H$6),H$5),0),IF(MOD($A87-1-H$10,'Feuille1-Catégories'!$F$5+1)=0,H$3,""))),"")</f>
        <v/>
      </c>
      <c r="I87" s="7">
        <f ca="1">IF(AND($A87&lt;&gt;"",I$9&lt;&gt;""),IF(HLOOKUP(I$9,'Feuille1-Catégories'!$C$1:$G$2,2,FALSE)="OUI",I$3,IF(HLOOKUP(I$9,'Feuille1-Catégories'!$C$1:$G$3,3,FALSE)="OUI",OFFSET(I$3,MOD(QUOTIENT(ROW()-ROW($A$20),'Feuille1-Catégories'!$B$6/I$6),I$5),0),IF(MOD($A87-1-I$10,'Feuille1-Catégories'!$F$5+1)=0,I$3,""))),"")</f>
        <v>1000</v>
      </c>
      <c r="J87" s="7">
        <f ca="1">IF(AND($A87&lt;&gt;"",J$9&lt;&gt;""),IF(HLOOKUP(J$9,'Feuille1-Catégories'!$C$1:$G$2,2,FALSE)="OUI",J$3,IF(HLOOKUP(J$9,'Feuille1-Catégories'!$C$1:$G$3,3,FALSE)="OUI",OFFSET(J$3,MOD(QUOTIENT(ROW()-ROW($A$20),'Feuille1-Catégories'!$B$6/J$6),J$5),0),IF(MOD($A87-1-J$10,'Feuille1-Catégories'!$F$5+1)=0,J$3,""))),"")</f>
        <v>2</v>
      </c>
      <c r="K87" s="7" t="str">
        <f ca="1">IF(AND($A87&lt;&gt;"",K$9&lt;&gt;""),IF(HLOOKUP(K$9,'Feuille1-Catégories'!$C$1:$G$2,2,FALSE)="OUI",K$3,IF(HLOOKUP(K$9,'Feuille1-Catégories'!$C$1:$G$3,3,FALSE)="OUI",OFFSET(K$3,MOD(QUOTIENT(ROW()-ROW($A$20),'Feuille1-Catégories'!$B$6/K$6),K$5),0),IF(MOD($A87-1-K$10,'Feuille1-Catégories'!$F$5+1)=0,K$3,""))),"")</f>
        <v/>
      </c>
      <c r="L87" s="7">
        <f ca="1">IF(AND($A87&lt;&gt;"",L$9&lt;&gt;""),IF(HLOOKUP(L$9,'Feuille1-Catégories'!$C$1:$G$2,2,FALSE)="OUI",L$3,IF(HLOOKUP(L$9,'Feuille1-Catégories'!$C$1:$G$3,3,FALSE)="OUI",OFFSET(L$3,MOD(QUOTIENT(ROW()-ROW($A$20),'Feuille1-Catégories'!$B$6/L$6),L$5),0),IF(MOD($A87-1-L$10,'Feuille1-Catégories'!$F$5+1)=0,L$3,""))),"")</f>
        <v>200</v>
      </c>
      <c r="M87" s="7" t="str">
        <f ca="1">IF(AND($A87&lt;&gt;"",M$9&lt;&gt;""),IF(HLOOKUP(M$9,'Feuille1-Catégories'!$C$1:$G$2,2,FALSE)="OUI",M$3,IF(HLOOKUP(M$9,'Feuille1-Catégories'!$C$1:$G$3,3,FALSE)="OUI",OFFSET(M$3,MOD(QUOTIENT(ROW()-ROW($A$20),'Feuille1-Catégories'!$B$6/M$6),M$5),0),IF(MOD($A87-1-M$10,'Feuille1-Catégories'!$F$5+1)=0,M$3,""))),"")</f>
        <v xml:space="preserve"> </v>
      </c>
      <c r="N87" s="7" t="str">
        <f ca="1">IF(AND($A87&lt;&gt;"",N$9&lt;&gt;""),IF(HLOOKUP(N$9,'Feuille1-Catégories'!$C$1:$G$2,2,FALSE)="OUI",N$3,IF(HLOOKUP(N$9,'Feuille1-Catégories'!$C$1:$G$3,3,FALSE)="OUI",OFFSET(N$3,MOD(QUOTIENT(ROW()-ROW($A$20),'Feuille1-Catégories'!$B$6/N$6),N$5),0),IF(MOD($A87-1-N$10,'Feuille1-Catégories'!$F$5+1)=0,N$3,""))),"")</f>
        <v xml:space="preserve"> </v>
      </c>
      <c r="O87" s="7">
        <f ca="1">IF(AND($A87&lt;&gt;"",O$9&lt;&gt;""),IF(HLOOKUP(O$9,'Feuille1-Catégories'!$C$1:$G$2,2,FALSE)="OUI",O$3,IF(HLOOKUP(O$9,'Feuille1-Catégories'!$C$1:$G$3,3,FALSE)="OUI",OFFSET(O$3,MOD(QUOTIENT(ROW()-ROW($A$20),'Feuille1-Catégories'!$B$6/O$6),O$5),0),IF(MOD($A87-1-O$10,'Feuille1-Catégories'!$F$5+1)=0,O$3,""))),"")</f>
        <v>30</v>
      </c>
      <c r="P87" s="7">
        <f ca="1">IF(AND($A87&lt;&gt;"",P$9&lt;&gt;""),IF(HLOOKUP(P$9,'Feuille1-Catégories'!$C$1:$G$2,2,FALSE)="OUI",P$3,IF(HLOOKUP(P$9,'Feuille1-Catégories'!$C$1:$G$3,3,FALSE)="OUI",OFFSET(P$3,MOD(QUOTIENT(ROW()-ROW($A$20),'Feuille1-Catégories'!$B$6/P$6),P$5),0),IF(MOD($A87-1-P$10,'Feuille1-Catégories'!$F$5+1)=0,P$3,""))),"")</f>
        <v>300</v>
      </c>
      <c r="Q87" s="7">
        <f ca="1">IF(AND($A87&lt;&gt;"",Q$9&lt;&gt;""),IF(HLOOKUP(Q$9,'Feuille1-Catégories'!$C$1:$G$2,2,FALSE)="OUI",Q$3,IF(HLOOKUP(Q$9,'Feuille1-Catégories'!$C$1:$G$3,3,FALSE)="OUI",OFFSET(Q$3,MOD(QUOTIENT(ROW()-ROW($A$20),'Feuille1-Catégories'!$B$6/Q$6),Q$5),0),IF(MOD($A87-1-Q$10,'Feuille1-Catégories'!$F$5+1)=0,Q$3,""))),"")</f>
        <v>3000</v>
      </c>
      <c r="R87" s="7">
        <f ca="1">IF(AND($A87&lt;&gt;"",R$9&lt;&gt;""),IF(HLOOKUP(R$9,'Feuille1-Catégories'!$C$1:$G$2,2,FALSE)="OUI",R$3,IF(HLOOKUP(R$9,'Feuille1-Catégories'!$C$1:$G$3,3,FALSE)="OUI",OFFSET(R$3,MOD(QUOTIENT(ROW()-ROW($A$20),'Feuille1-Catégories'!$B$6/R$6),R$5),0),IF(MOD($A87-1-R$10,'Feuille1-Catégories'!$F$5+1)=0,R$3,""))),"")</f>
        <v>0</v>
      </c>
      <c r="S87" s="7">
        <f ca="1">IF(AND($A87&lt;&gt;"",S$9&lt;&gt;""),IF(HLOOKUP(S$9,'Feuille1-Catégories'!$C$1:$G$2,2,FALSE)="OUI",S$3,IF(HLOOKUP(S$9,'Feuille1-Catégories'!$C$1:$G$3,3,FALSE)="OUI",OFFSET(S$3,MOD(QUOTIENT(ROW()-ROW($A$20),'Feuille1-Catégories'!$B$6/S$6),S$5),0),IF(MOD($A87-1-S$10,'Feuille1-Catégories'!$F$5+1)=0,S$3,""))),"")</f>
        <v>50</v>
      </c>
      <c r="T87" s="7" t="str">
        <f ca="1">IF(AND($A87&lt;&gt;"",T$9&lt;&gt;""),IF(HLOOKUP(T$9,'Feuille1-Catégories'!$C$1:$G$2,2,FALSE)="OUI",T$3,IF(HLOOKUP(T$9,'Feuille1-Catégories'!$C$1:$G$3,3,FALSE)="OUI",OFFSET(T$3,MOD(QUOTIENT(ROW()-ROW($A$20),'Feuille1-Catégories'!$B$6/T$6),T$5),0),IF(MOD($A87-1-T$10,'Feuille1-Catégories'!$F$5+1)=0,T$3,""))),"")</f>
        <v/>
      </c>
      <c r="U87" s="7">
        <f ca="1">IF(AND($A87&lt;&gt;"",U$9&lt;&gt;""),IF(HLOOKUP(U$9,'Feuille1-Catégories'!$C$1:$G$2,2,FALSE)="OUI",U$3,IF(HLOOKUP(U$9,'Feuille1-Catégories'!$C$1:$G$3,3,FALSE)="OUI",OFFSET(U$3,MOD(QUOTIENT(ROW()-ROW($A$20),'Feuille1-Catégories'!$B$6/U$6),U$5),0),IF(MOD($A87-1-U$10,'Feuille1-Catégories'!$F$5+1)=0,U$3,""))),"")</f>
        <v>5000</v>
      </c>
      <c r="V87" s="7" t="str">
        <f ca="1">IF(AND($A87&lt;&gt;"",V$9&lt;&gt;""),IF(HLOOKUP(V$9,'Feuille1-Catégories'!$C$1:$G$2,2,FALSE)="OUI",V$3,IF(HLOOKUP(V$9,'Feuille1-Catégories'!$C$1:$G$3,3,FALSE)="OUI",OFFSET(V$3,MOD(QUOTIENT(ROW()-ROW($A$20),'Feuille1-Catégories'!$B$6/V$6),V$5),0),IF(MOD($A87-1-V$10,'Feuille1-Catégories'!$F$5+1)=0,V$3,""))),"")</f>
        <v/>
      </c>
      <c r="W87" s="7" t="str">
        <f ca="1">IF(AND($A87&lt;&gt;"",W$9&lt;&gt;""),IF(HLOOKUP(W$9,'Feuille1-Catégories'!$C$1:$G$2,2,FALSE)="OUI",W$3,IF(HLOOKUP(W$9,'Feuille1-Catégories'!$C$1:$G$3,3,FALSE)="OUI",OFFSET(W$3,MOD(QUOTIENT(ROW()-ROW($A$20),'Feuille1-Catégories'!$B$6/W$6),W$5),0),IF(MOD($A87-1-W$10,'Feuille1-Catégories'!$F$5+1)=0,W$3,""))),"")</f>
        <v/>
      </c>
      <c r="X87" s="7" t="str">
        <f ca="1">IF(AND($A87&lt;&gt;"",X$9&lt;&gt;""),IF(HLOOKUP(X$9,'Feuille1-Catégories'!$C$1:$G$2,2,FALSE)="OUI",X$3,IF(HLOOKUP(X$9,'Feuille1-Catégories'!$C$1:$G$3,3,FALSE)="OUI",OFFSET(X$3,MOD(QUOTIENT(ROW()-ROW($A$20),'Feuille1-Catégories'!$B$6/X$6),X$5),0),IF(MOD($A87-1-X$10,'Feuille1-Catégories'!$F$5+1)=0,X$3,""))),"")</f>
        <v/>
      </c>
      <c r="Y87" s="7" t="str">
        <f ca="1">IF(AND($A87&lt;&gt;"",Y$9&lt;&gt;""),IF(HLOOKUP(Y$9,'Feuille1-Catégories'!$C$1:$G$2,2,FALSE)="OUI",Y$3,IF(HLOOKUP(Y$9,'Feuille1-Catégories'!$C$1:$G$3,3,FALSE)="OUI",OFFSET(Y$3,MOD(QUOTIENT(ROW()-ROW($A$20),'Feuille1-Catégories'!$B$6/Y$6),Y$5),0),IF(MOD($A87-1-Y$10,'Feuille1-Catégories'!$F$5+1)=0,Y$3,""))),"")</f>
        <v/>
      </c>
      <c r="Z87" s="7" t="str">
        <f ca="1">IF(AND($A87&lt;&gt;"",Z$9&lt;&gt;""),IF(HLOOKUP(Z$9,'Feuille1-Catégories'!$C$1:$G$2,2,FALSE)="OUI",Z$3,IF(HLOOKUP(Z$9,'Feuille1-Catégories'!$C$1:$G$3,3,FALSE)="OUI",OFFSET(Z$3,MOD(QUOTIENT(ROW()-ROW($A$20),'Feuille1-Catégories'!$B$6/Z$6),Z$5),0),"")),"")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8" spans="1:26" ht="17" x14ac:dyDescent="0.2">
      <c r="A88" s="21">
        <f>IF(ROW()-ROW($A$19)&gt;'Feuille1-Catégories'!$B$6,"",ROW()-ROW($A$19))</f>
        <v>69</v>
      </c>
      <c r="B88" s="33">
        <f t="shared" ca="1" si="4"/>
        <v>11.374278383579217</v>
      </c>
      <c r="C88" s="10">
        <f t="shared" ca="1" si="5"/>
        <v>6469.4</v>
      </c>
      <c r="D88" s="10">
        <f ca="1">IF('Feuille3-Coût de production'!D88&lt;&gt;"",'Feuille3-Coût de production'!D88,"")</f>
        <v>623.6</v>
      </c>
      <c r="E88" s="10">
        <f t="shared" ca="1" si="6"/>
        <v>7093</v>
      </c>
      <c r="F88" s="7">
        <f ca="1">IF(AND($A88&lt;&gt;"",F$9&lt;&gt;""),IF(HLOOKUP(F$9,'Feuille1-Catégories'!$C$1:$G$2,2,FALSE)="OUI",F$3,IF(HLOOKUP(F$9,'Feuille1-Catégories'!$C$1:$G$3,3,FALSE)="OUI",OFFSET(F$3,MOD(QUOTIENT(ROW()-ROW($A$20),'Feuille1-Catégories'!$B$6/F$6),F$5),0),IF(MOD($A88-1-F$10,'Feuille1-Catégories'!$F$5+1)=0,F$3,""))),"")</f>
        <v>1</v>
      </c>
      <c r="G88" s="7">
        <f ca="1">IF(AND($A88&lt;&gt;"",G$9&lt;&gt;""),IF(HLOOKUP(G$9,'Feuille1-Catégories'!$C$1:$G$2,2,FALSE)="OUI",G$3,IF(HLOOKUP(G$9,'Feuille1-Catégories'!$C$1:$G$3,3,FALSE)="OUI",OFFSET(G$3,MOD(QUOTIENT(ROW()-ROW($A$20),'Feuille1-Catégories'!$B$6/G$6),G$5),0),IF(MOD($A88-1-G$10,'Feuille1-Catégories'!$F$5+1)=0,G$3,""))),"")</f>
        <v>10</v>
      </c>
      <c r="H88" s="7" t="str">
        <f ca="1">IF(AND($A88&lt;&gt;"",H$9&lt;&gt;""),IF(HLOOKUP(H$9,'Feuille1-Catégories'!$C$1:$G$2,2,FALSE)="OUI",H$3,IF(HLOOKUP(H$9,'Feuille1-Catégories'!$C$1:$G$3,3,FALSE)="OUI",OFFSET(H$3,MOD(QUOTIENT(ROW()-ROW($A$20),'Feuille1-Catégories'!$B$6/H$6),H$5),0),IF(MOD($A88-1-H$10,'Feuille1-Catégories'!$F$5+1)=0,H$3,""))),"")</f>
        <v/>
      </c>
      <c r="I88" s="7">
        <f ca="1">IF(AND($A88&lt;&gt;"",I$9&lt;&gt;""),IF(HLOOKUP(I$9,'Feuille1-Catégories'!$C$1:$G$2,2,FALSE)="OUI",I$3,IF(HLOOKUP(I$9,'Feuille1-Catégories'!$C$1:$G$3,3,FALSE)="OUI",OFFSET(I$3,MOD(QUOTIENT(ROW()-ROW($A$20),'Feuille1-Catégories'!$B$6/I$6),I$5),0),IF(MOD($A88-1-I$10,'Feuille1-Catégories'!$F$5+1)=0,I$3,""))),"")</f>
        <v>1000</v>
      </c>
      <c r="J88" s="7">
        <f ca="1">IF(AND($A88&lt;&gt;"",J$9&lt;&gt;""),IF(HLOOKUP(J$9,'Feuille1-Catégories'!$C$1:$G$2,2,FALSE)="OUI",J$3,IF(HLOOKUP(J$9,'Feuille1-Catégories'!$C$1:$G$3,3,FALSE)="OUI",OFFSET(J$3,MOD(QUOTIENT(ROW()-ROW($A$20),'Feuille1-Catégories'!$B$6/J$6),J$5),0),IF(MOD($A88-1-J$10,'Feuille1-Catégories'!$F$5+1)=0,J$3,""))),"")</f>
        <v>2</v>
      </c>
      <c r="K88" s="7" t="str">
        <f ca="1">IF(AND($A88&lt;&gt;"",K$9&lt;&gt;""),IF(HLOOKUP(K$9,'Feuille1-Catégories'!$C$1:$G$2,2,FALSE)="OUI",K$3,IF(HLOOKUP(K$9,'Feuille1-Catégories'!$C$1:$G$3,3,FALSE)="OUI",OFFSET(K$3,MOD(QUOTIENT(ROW()-ROW($A$20),'Feuille1-Catégories'!$B$6/K$6),K$5),0),IF(MOD($A88-1-K$10,'Feuille1-Catégories'!$F$5+1)=0,K$3,""))),"")</f>
        <v/>
      </c>
      <c r="L88" s="7">
        <f ca="1">IF(AND($A88&lt;&gt;"",L$9&lt;&gt;""),IF(HLOOKUP(L$9,'Feuille1-Catégories'!$C$1:$G$2,2,FALSE)="OUI",L$3,IF(HLOOKUP(L$9,'Feuille1-Catégories'!$C$1:$G$3,3,FALSE)="OUI",OFFSET(L$3,MOD(QUOTIENT(ROW()-ROW($A$20),'Feuille1-Catégories'!$B$6/L$6),L$5),0),IF(MOD($A88-1-L$10,'Feuille1-Catégories'!$F$5+1)=0,L$3,""))),"")</f>
        <v>200</v>
      </c>
      <c r="M88" s="7" t="str">
        <f ca="1">IF(AND($A88&lt;&gt;"",M$9&lt;&gt;""),IF(HLOOKUP(M$9,'Feuille1-Catégories'!$C$1:$G$2,2,FALSE)="OUI",M$3,IF(HLOOKUP(M$9,'Feuille1-Catégories'!$C$1:$G$3,3,FALSE)="OUI",OFFSET(M$3,MOD(QUOTIENT(ROW()-ROW($A$20),'Feuille1-Catégories'!$B$6/M$6),M$5),0),IF(MOD($A88-1-M$10,'Feuille1-Catégories'!$F$5+1)=0,M$3,""))),"")</f>
        <v xml:space="preserve"> </v>
      </c>
      <c r="N88" s="7" t="str">
        <f ca="1">IF(AND($A88&lt;&gt;"",N$9&lt;&gt;""),IF(HLOOKUP(N$9,'Feuille1-Catégories'!$C$1:$G$2,2,FALSE)="OUI",N$3,IF(HLOOKUP(N$9,'Feuille1-Catégories'!$C$1:$G$3,3,FALSE)="OUI",OFFSET(N$3,MOD(QUOTIENT(ROW()-ROW($A$20),'Feuille1-Catégories'!$B$6/N$6),N$5),0),IF(MOD($A88-1-N$10,'Feuille1-Catégories'!$F$5+1)=0,N$3,""))),"")</f>
        <v xml:space="preserve"> </v>
      </c>
      <c r="O88" s="7">
        <f ca="1">IF(AND($A88&lt;&gt;"",O$9&lt;&gt;""),IF(HLOOKUP(O$9,'Feuille1-Catégories'!$C$1:$G$2,2,FALSE)="OUI",O$3,IF(HLOOKUP(O$9,'Feuille1-Catégories'!$C$1:$G$3,3,FALSE)="OUI",OFFSET(O$3,MOD(QUOTIENT(ROW()-ROW($A$20),'Feuille1-Catégories'!$B$6/O$6),O$5),0),IF(MOD($A88-1-O$10,'Feuille1-Catégories'!$F$5+1)=0,O$3,""))),"")</f>
        <v>30</v>
      </c>
      <c r="P88" s="7">
        <f ca="1">IF(AND($A88&lt;&gt;"",P$9&lt;&gt;""),IF(HLOOKUP(P$9,'Feuille1-Catégories'!$C$1:$G$2,2,FALSE)="OUI",P$3,IF(HLOOKUP(P$9,'Feuille1-Catégories'!$C$1:$G$3,3,FALSE)="OUI",OFFSET(P$3,MOD(QUOTIENT(ROW()-ROW($A$20),'Feuille1-Catégories'!$B$6/P$6),P$5),0),IF(MOD($A88-1-P$10,'Feuille1-Catégories'!$F$5+1)=0,P$3,""))),"")</f>
        <v>300</v>
      </c>
      <c r="Q88" s="7" t="str">
        <f ca="1">IF(AND($A88&lt;&gt;"",Q$9&lt;&gt;""),IF(HLOOKUP(Q$9,'Feuille1-Catégories'!$C$1:$G$2,2,FALSE)="OUI",Q$3,IF(HLOOKUP(Q$9,'Feuille1-Catégories'!$C$1:$G$3,3,FALSE)="OUI",OFFSET(Q$3,MOD(QUOTIENT(ROW()-ROW($A$20),'Feuille1-Catégories'!$B$6/Q$6),Q$5),0),IF(MOD($A88-1-Q$10,'Feuille1-Catégories'!$F$5+1)=0,Q$3,""))),"")</f>
        <v/>
      </c>
      <c r="R88" s="7">
        <f ca="1">IF(AND($A88&lt;&gt;"",R$9&lt;&gt;""),IF(HLOOKUP(R$9,'Feuille1-Catégories'!$C$1:$G$2,2,FALSE)="OUI",R$3,IF(HLOOKUP(R$9,'Feuille1-Catégories'!$C$1:$G$3,3,FALSE)="OUI",OFFSET(R$3,MOD(QUOTIENT(ROW()-ROW($A$20),'Feuille1-Catégories'!$B$6/R$6),R$5),0),IF(MOD($A88-1-R$10,'Feuille1-Catégories'!$F$5+1)=0,R$3,""))),"")</f>
        <v>0</v>
      </c>
      <c r="S88" s="7">
        <f ca="1">IF(AND($A88&lt;&gt;"",S$9&lt;&gt;""),IF(HLOOKUP(S$9,'Feuille1-Catégories'!$C$1:$G$2,2,FALSE)="OUI",S$3,IF(HLOOKUP(S$9,'Feuille1-Catégories'!$C$1:$G$3,3,FALSE)="OUI",OFFSET(S$3,MOD(QUOTIENT(ROW()-ROW($A$20),'Feuille1-Catégories'!$B$6/S$6),S$5),0),IF(MOD($A88-1-S$10,'Feuille1-Catégories'!$F$5+1)=0,S$3,""))),"")</f>
        <v>50</v>
      </c>
      <c r="T88" s="7">
        <f ca="1">IF(AND($A88&lt;&gt;"",T$9&lt;&gt;""),IF(HLOOKUP(T$9,'Feuille1-Catégories'!$C$1:$G$2,2,FALSE)="OUI",T$3,IF(HLOOKUP(T$9,'Feuille1-Catégories'!$C$1:$G$3,3,FALSE)="OUI",OFFSET(T$3,MOD(QUOTIENT(ROW()-ROW($A$20),'Feuille1-Catégories'!$B$6/T$6),T$5),0),IF(MOD($A88-1-T$10,'Feuille1-Catégories'!$F$5+1)=0,T$3,""))),"")</f>
        <v>500</v>
      </c>
      <c r="U88" s="7">
        <f ca="1">IF(AND($A88&lt;&gt;"",U$9&lt;&gt;""),IF(HLOOKUP(U$9,'Feuille1-Catégories'!$C$1:$G$2,2,FALSE)="OUI",U$3,IF(HLOOKUP(U$9,'Feuille1-Catégories'!$C$1:$G$3,3,FALSE)="OUI",OFFSET(U$3,MOD(QUOTIENT(ROW()-ROW($A$20),'Feuille1-Catégories'!$B$6/U$6),U$5),0),IF(MOD($A88-1-U$10,'Feuille1-Catégories'!$F$5+1)=0,U$3,""))),"")</f>
        <v>5000</v>
      </c>
      <c r="V88" s="7" t="str">
        <f ca="1">IF(AND($A88&lt;&gt;"",V$9&lt;&gt;""),IF(HLOOKUP(V$9,'Feuille1-Catégories'!$C$1:$G$2,2,FALSE)="OUI",V$3,IF(HLOOKUP(V$9,'Feuille1-Catégories'!$C$1:$G$3,3,FALSE)="OUI",OFFSET(V$3,MOD(QUOTIENT(ROW()-ROW($A$20),'Feuille1-Catégories'!$B$6/V$6),V$5),0),IF(MOD($A88-1-V$10,'Feuille1-Catégories'!$F$5+1)=0,V$3,""))),"")</f>
        <v/>
      </c>
      <c r="W88" s="7" t="str">
        <f ca="1">IF(AND($A88&lt;&gt;"",W$9&lt;&gt;""),IF(HLOOKUP(W$9,'Feuille1-Catégories'!$C$1:$G$2,2,FALSE)="OUI",W$3,IF(HLOOKUP(W$9,'Feuille1-Catégories'!$C$1:$G$3,3,FALSE)="OUI",OFFSET(W$3,MOD(QUOTIENT(ROW()-ROW($A$20),'Feuille1-Catégories'!$B$6/W$6),W$5),0),IF(MOD($A88-1-W$10,'Feuille1-Catégories'!$F$5+1)=0,W$3,""))),"")</f>
        <v/>
      </c>
      <c r="X88" s="7" t="str">
        <f ca="1">IF(AND($A88&lt;&gt;"",X$9&lt;&gt;""),IF(HLOOKUP(X$9,'Feuille1-Catégories'!$C$1:$G$2,2,FALSE)="OUI",X$3,IF(HLOOKUP(X$9,'Feuille1-Catégories'!$C$1:$G$3,3,FALSE)="OUI",OFFSET(X$3,MOD(QUOTIENT(ROW()-ROW($A$20),'Feuille1-Catégories'!$B$6/X$6),X$5),0),IF(MOD($A88-1-X$10,'Feuille1-Catégories'!$F$5+1)=0,X$3,""))),"")</f>
        <v/>
      </c>
      <c r="Y88" s="7" t="str">
        <f ca="1">IF(AND($A88&lt;&gt;"",Y$9&lt;&gt;""),IF(HLOOKUP(Y$9,'Feuille1-Catégories'!$C$1:$G$2,2,FALSE)="OUI",Y$3,IF(HLOOKUP(Y$9,'Feuille1-Catégories'!$C$1:$G$3,3,FALSE)="OUI",OFFSET(Y$3,MOD(QUOTIENT(ROW()-ROW($A$20),'Feuille1-Catégories'!$B$6/Y$6),Y$5),0),IF(MOD($A88-1-Y$10,'Feuille1-Catégories'!$F$5+1)=0,Y$3,""))),"")</f>
        <v/>
      </c>
      <c r="Z88" s="7" t="str">
        <f ca="1">IF(AND($A88&lt;&gt;"",Z$9&lt;&gt;""),IF(HLOOKUP(Z$9,'Feuille1-Catégories'!$C$1:$G$2,2,FALSE)="OUI",Z$3,IF(HLOOKUP(Z$9,'Feuille1-Catégories'!$C$1:$G$3,3,FALSE)="OUI",OFFSET(Z$3,MOD(QUOTIENT(ROW()-ROW($A$20),'Feuille1-Catégories'!$B$6/Z$6),Z$5),0),"")),"")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9" spans="1:26" ht="17" x14ac:dyDescent="0.2">
      <c r="A89" s="21">
        <f>IF(ROW()-ROW($A$19)&gt;'Feuille1-Catégories'!$B$6,"",ROW()-ROW($A$19))</f>
        <v>70</v>
      </c>
      <c r="B89" s="33">
        <f t="shared" ca="1" si="4"/>
        <v>10.085895117540687</v>
      </c>
      <c r="C89" s="10">
        <f t="shared" ca="1" si="5"/>
        <v>6029.4</v>
      </c>
      <c r="D89" s="10">
        <f ca="1">IF('Feuille3-Coût de production'!D89&lt;&gt;"",'Feuille3-Coût de production'!D89,"")</f>
        <v>663.6</v>
      </c>
      <c r="E89" s="10">
        <f t="shared" ca="1" si="6"/>
        <v>6693</v>
      </c>
      <c r="F89" s="7">
        <f ca="1">IF(AND($A89&lt;&gt;"",F$9&lt;&gt;""),IF(HLOOKUP(F$9,'Feuille1-Catégories'!$C$1:$G$2,2,FALSE)="OUI",F$3,IF(HLOOKUP(F$9,'Feuille1-Catégories'!$C$1:$G$3,3,FALSE)="OUI",OFFSET(F$3,MOD(QUOTIENT(ROW()-ROW($A$20),'Feuille1-Catégories'!$B$6/F$6),F$5),0),IF(MOD($A89-1-F$10,'Feuille1-Catégories'!$F$5+1)=0,F$3,""))),"")</f>
        <v>1</v>
      </c>
      <c r="G89" s="7">
        <f ca="1">IF(AND($A89&lt;&gt;"",G$9&lt;&gt;""),IF(HLOOKUP(G$9,'Feuille1-Catégories'!$C$1:$G$2,2,FALSE)="OUI",G$3,IF(HLOOKUP(G$9,'Feuille1-Catégories'!$C$1:$G$3,3,FALSE)="OUI",OFFSET(G$3,MOD(QUOTIENT(ROW()-ROW($A$20),'Feuille1-Catégories'!$B$6/G$6),G$5),0),IF(MOD($A89-1-G$10,'Feuille1-Catégories'!$F$5+1)=0,G$3,""))),"")</f>
        <v>10</v>
      </c>
      <c r="H89" s="7">
        <f ca="1">IF(AND($A89&lt;&gt;"",H$9&lt;&gt;""),IF(HLOOKUP(H$9,'Feuille1-Catégories'!$C$1:$G$2,2,FALSE)="OUI",H$3,IF(HLOOKUP(H$9,'Feuille1-Catégories'!$C$1:$G$3,3,FALSE)="OUI",OFFSET(H$3,MOD(QUOTIENT(ROW()-ROW($A$20),'Feuille1-Catégories'!$B$6/H$6),H$5),0),IF(MOD($A89-1-H$10,'Feuille1-Catégories'!$F$5+1)=0,H$3,""))),"")</f>
        <v>100</v>
      </c>
      <c r="I89" s="7">
        <f ca="1">IF(AND($A89&lt;&gt;"",I$9&lt;&gt;""),IF(HLOOKUP(I$9,'Feuille1-Catégories'!$C$1:$G$2,2,FALSE)="OUI",I$3,IF(HLOOKUP(I$9,'Feuille1-Catégories'!$C$1:$G$3,3,FALSE)="OUI",OFFSET(I$3,MOD(QUOTIENT(ROW()-ROW($A$20),'Feuille1-Catégories'!$B$6/I$6),I$5),0),IF(MOD($A89-1-I$10,'Feuille1-Catégories'!$F$5+1)=0,I$3,""))),"")</f>
        <v>1000</v>
      </c>
      <c r="J89" s="7">
        <f ca="1">IF(AND($A89&lt;&gt;"",J$9&lt;&gt;""),IF(HLOOKUP(J$9,'Feuille1-Catégories'!$C$1:$G$2,2,FALSE)="OUI",J$3,IF(HLOOKUP(J$9,'Feuille1-Catégories'!$C$1:$G$3,3,FALSE)="OUI",OFFSET(J$3,MOD(QUOTIENT(ROW()-ROW($A$20),'Feuille1-Catégories'!$B$6/J$6),J$5),0),IF(MOD($A89-1-J$10,'Feuille1-Catégories'!$F$5+1)=0,J$3,""))),"")</f>
        <v>2</v>
      </c>
      <c r="K89" s="7" t="str">
        <f ca="1">IF(AND($A89&lt;&gt;"",K$9&lt;&gt;""),IF(HLOOKUP(K$9,'Feuille1-Catégories'!$C$1:$G$2,2,FALSE)="OUI",K$3,IF(HLOOKUP(K$9,'Feuille1-Catégories'!$C$1:$G$3,3,FALSE)="OUI",OFFSET(K$3,MOD(QUOTIENT(ROW()-ROW($A$20),'Feuille1-Catégories'!$B$6/K$6),K$5),0),IF(MOD($A89-1-K$10,'Feuille1-Catégories'!$F$5+1)=0,K$3,""))),"")</f>
        <v/>
      </c>
      <c r="L89" s="7">
        <f ca="1">IF(AND($A89&lt;&gt;"",L$9&lt;&gt;""),IF(HLOOKUP(L$9,'Feuille1-Catégories'!$C$1:$G$2,2,FALSE)="OUI",L$3,IF(HLOOKUP(L$9,'Feuille1-Catégories'!$C$1:$G$3,3,FALSE)="OUI",OFFSET(L$3,MOD(QUOTIENT(ROW()-ROW($A$20),'Feuille1-Catégories'!$B$6/L$6),L$5),0),IF(MOD($A89-1-L$10,'Feuille1-Catégories'!$F$5+1)=0,L$3,""))),"")</f>
        <v>200</v>
      </c>
      <c r="M89" s="7" t="str">
        <f ca="1">IF(AND($A89&lt;&gt;"",M$9&lt;&gt;""),IF(HLOOKUP(M$9,'Feuille1-Catégories'!$C$1:$G$2,2,FALSE)="OUI",M$3,IF(HLOOKUP(M$9,'Feuille1-Catégories'!$C$1:$G$3,3,FALSE)="OUI",OFFSET(M$3,MOD(QUOTIENT(ROW()-ROW($A$20),'Feuille1-Catégories'!$B$6/M$6),M$5),0),IF(MOD($A89-1-M$10,'Feuille1-Catégories'!$F$5+1)=0,M$3,""))),"")</f>
        <v xml:space="preserve"> </v>
      </c>
      <c r="N89" s="7" t="str">
        <f ca="1">IF(AND($A89&lt;&gt;"",N$9&lt;&gt;""),IF(HLOOKUP(N$9,'Feuille1-Catégories'!$C$1:$G$2,2,FALSE)="OUI",N$3,IF(HLOOKUP(N$9,'Feuille1-Catégories'!$C$1:$G$3,3,FALSE)="OUI",OFFSET(N$3,MOD(QUOTIENT(ROW()-ROW($A$20),'Feuille1-Catégories'!$B$6/N$6),N$5),0),IF(MOD($A89-1-N$10,'Feuille1-Catégories'!$F$5+1)=0,N$3,""))),"")</f>
        <v xml:space="preserve"> </v>
      </c>
      <c r="O89" s="7">
        <f ca="1">IF(AND($A89&lt;&gt;"",O$9&lt;&gt;""),IF(HLOOKUP(O$9,'Feuille1-Catégories'!$C$1:$G$2,2,FALSE)="OUI",O$3,IF(HLOOKUP(O$9,'Feuille1-Catégories'!$C$1:$G$3,3,FALSE)="OUI",OFFSET(O$3,MOD(QUOTIENT(ROW()-ROW($A$20),'Feuille1-Catégories'!$B$6/O$6),O$5),0),IF(MOD($A89-1-O$10,'Feuille1-Catégories'!$F$5+1)=0,O$3,""))),"")</f>
        <v>30</v>
      </c>
      <c r="P89" s="7">
        <f ca="1">IF(AND($A89&lt;&gt;"",P$9&lt;&gt;""),IF(HLOOKUP(P$9,'Feuille1-Catégories'!$C$1:$G$2,2,FALSE)="OUI",P$3,IF(HLOOKUP(P$9,'Feuille1-Catégories'!$C$1:$G$3,3,FALSE)="OUI",OFFSET(P$3,MOD(QUOTIENT(ROW()-ROW($A$20),'Feuille1-Catégories'!$B$6/P$6),P$5),0),IF(MOD($A89-1-P$10,'Feuille1-Catégories'!$F$5+1)=0,P$3,""))),"")</f>
        <v>300</v>
      </c>
      <c r="Q89" s="7" t="str">
        <f ca="1">IF(AND($A89&lt;&gt;"",Q$9&lt;&gt;""),IF(HLOOKUP(Q$9,'Feuille1-Catégories'!$C$1:$G$2,2,FALSE)="OUI",Q$3,IF(HLOOKUP(Q$9,'Feuille1-Catégories'!$C$1:$G$3,3,FALSE)="OUI",OFFSET(Q$3,MOD(QUOTIENT(ROW()-ROW($A$20),'Feuille1-Catégories'!$B$6/Q$6),Q$5),0),IF(MOD($A89-1-Q$10,'Feuille1-Catégories'!$F$5+1)=0,Q$3,""))),"")</f>
        <v/>
      </c>
      <c r="R89" s="7">
        <f ca="1">IF(AND($A89&lt;&gt;"",R$9&lt;&gt;""),IF(HLOOKUP(R$9,'Feuille1-Catégories'!$C$1:$G$2,2,FALSE)="OUI",R$3,IF(HLOOKUP(R$9,'Feuille1-Catégories'!$C$1:$G$3,3,FALSE)="OUI",OFFSET(R$3,MOD(QUOTIENT(ROW()-ROW($A$20),'Feuille1-Catégories'!$B$6/R$6),R$5),0),IF(MOD($A89-1-R$10,'Feuille1-Catégories'!$F$5+1)=0,R$3,""))),"")</f>
        <v>0</v>
      </c>
      <c r="S89" s="7">
        <f ca="1">IF(AND($A89&lt;&gt;"",S$9&lt;&gt;""),IF(HLOOKUP(S$9,'Feuille1-Catégories'!$C$1:$G$2,2,FALSE)="OUI",S$3,IF(HLOOKUP(S$9,'Feuille1-Catégories'!$C$1:$G$3,3,FALSE)="OUI",OFFSET(S$3,MOD(QUOTIENT(ROW()-ROW($A$20),'Feuille1-Catégories'!$B$6/S$6),S$5),0),IF(MOD($A89-1-S$10,'Feuille1-Catégories'!$F$5+1)=0,S$3,""))),"")</f>
        <v>50</v>
      </c>
      <c r="T89" s="7" t="str">
        <f ca="1">IF(AND($A89&lt;&gt;"",T$9&lt;&gt;""),IF(HLOOKUP(T$9,'Feuille1-Catégories'!$C$1:$G$2,2,FALSE)="OUI",T$3,IF(HLOOKUP(T$9,'Feuille1-Catégories'!$C$1:$G$3,3,FALSE)="OUI",OFFSET(T$3,MOD(QUOTIENT(ROW()-ROW($A$20),'Feuille1-Catégories'!$B$6/T$6),T$5),0),IF(MOD($A89-1-T$10,'Feuille1-Catégories'!$F$5+1)=0,T$3,""))),"")</f>
        <v/>
      </c>
      <c r="U89" s="7">
        <f ca="1">IF(AND($A89&lt;&gt;"",U$9&lt;&gt;""),IF(HLOOKUP(U$9,'Feuille1-Catégories'!$C$1:$G$2,2,FALSE)="OUI",U$3,IF(HLOOKUP(U$9,'Feuille1-Catégories'!$C$1:$G$3,3,FALSE)="OUI",OFFSET(U$3,MOD(QUOTIENT(ROW()-ROW($A$20),'Feuille1-Catégories'!$B$6/U$6),U$5),0),IF(MOD($A89-1-U$10,'Feuille1-Catégories'!$F$5+1)=0,U$3,""))),"")</f>
        <v>5000</v>
      </c>
      <c r="V89" s="7" t="str">
        <f ca="1">IF(AND($A89&lt;&gt;"",V$9&lt;&gt;""),IF(HLOOKUP(V$9,'Feuille1-Catégories'!$C$1:$G$2,2,FALSE)="OUI",V$3,IF(HLOOKUP(V$9,'Feuille1-Catégories'!$C$1:$G$3,3,FALSE)="OUI",OFFSET(V$3,MOD(QUOTIENT(ROW()-ROW($A$20),'Feuille1-Catégories'!$B$6/V$6),V$5),0),IF(MOD($A89-1-V$10,'Feuille1-Catégories'!$F$5+1)=0,V$3,""))),"")</f>
        <v/>
      </c>
      <c r="W89" s="7" t="str">
        <f ca="1">IF(AND($A89&lt;&gt;"",W$9&lt;&gt;""),IF(HLOOKUP(W$9,'Feuille1-Catégories'!$C$1:$G$2,2,FALSE)="OUI",W$3,IF(HLOOKUP(W$9,'Feuille1-Catégories'!$C$1:$G$3,3,FALSE)="OUI",OFFSET(W$3,MOD(QUOTIENT(ROW()-ROW($A$20),'Feuille1-Catégories'!$B$6/W$6),W$5),0),IF(MOD($A89-1-W$10,'Feuille1-Catégories'!$F$5+1)=0,W$3,""))),"")</f>
        <v/>
      </c>
      <c r="X89" s="7" t="str">
        <f ca="1">IF(AND($A89&lt;&gt;"",X$9&lt;&gt;""),IF(HLOOKUP(X$9,'Feuille1-Catégories'!$C$1:$G$2,2,FALSE)="OUI",X$3,IF(HLOOKUP(X$9,'Feuille1-Catégories'!$C$1:$G$3,3,FALSE)="OUI",OFFSET(X$3,MOD(QUOTIENT(ROW()-ROW($A$20),'Feuille1-Catégories'!$B$6/X$6),X$5),0),IF(MOD($A89-1-X$10,'Feuille1-Catégories'!$F$5+1)=0,X$3,""))),"")</f>
        <v/>
      </c>
      <c r="Y89" s="7" t="str">
        <f ca="1">IF(AND($A89&lt;&gt;"",Y$9&lt;&gt;""),IF(HLOOKUP(Y$9,'Feuille1-Catégories'!$C$1:$G$2,2,FALSE)="OUI",Y$3,IF(HLOOKUP(Y$9,'Feuille1-Catégories'!$C$1:$G$3,3,FALSE)="OUI",OFFSET(Y$3,MOD(QUOTIENT(ROW()-ROW($A$20),'Feuille1-Catégories'!$B$6/Y$6),Y$5),0),IF(MOD($A89-1-Y$10,'Feuille1-Catégories'!$F$5+1)=0,Y$3,""))),"")</f>
        <v/>
      </c>
      <c r="Z89" s="7" t="str">
        <f ca="1">IF(AND($A89&lt;&gt;"",Z$9&lt;&gt;""),IF(HLOOKUP(Z$9,'Feuille1-Catégories'!$C$1:$G$2,2,FALSE)="OUI",Z$3,IF(HLOOKUP(Z$9,'Feuille1-Catégories'!$C$1:$G$3,3,FALSE)="OUI",OFFSET(Z$3,MOD(QUOTIENT(ROW()-ROW($A$20),'Feuille1-Catégories'!$B$6/Z$6),Z$5),0),"")),"")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0" spans="1:26" ht="17" x14ac:dyDescent="0.2">
      <c r="A90" s="21">
        <f>IF(ROW()-ROW($A$19)&gt;'Feuille1-Catégories'!$B$6,"",ROW()-ROW($A$19))</f>
        <v>71</v>
      </c>
      <c r="B90" s="33">
        <f t="shared" ca="1" si="4"/>
        <v>10.53702468312208</v>
      </c>
      <c r="C90" s="10">
        <f t="shared" ca="1" si="5"/>
        <v>5718.4</v>
      </c>
      <c r="D90" s="10">
        <f ca="1">IF('Feuille3-Coût de production'!D90&lt;&gt;"",'Feuille3-Coût de production'!D90,"")</f>
        <v>599.6</v>
      </c>
      <c r="E90" s="10">
        <f t="shared" ca="1" si="6"/>
        <v>6318</v>
      </c>
      <c r="F90" s="7">
        <f ca="1">IF(AND($A90&lt;&gt;"",F$9&lt;&gt;""),IF(HLOOKUP(F$9,'Feuille1-Catégories'!$C$1:$G$2,2,FALSE)="OUI",F$3,IF(HLOOKUP(F$9,'Feuille1-Catégories'!$C$1:$G$3,3,FALSE)="OUI",OFFSET(F$3,MOD(QUOTIENT(ROW()-ROW($A$20),'Feuille1-Catégories'!$B$6/F$6),F$5),0),IF(MOD($A90-1-F$10,'Feuille1-Catégories'!$F$5+1)=0,F$3,""))),"")</f>
        <v>1</v>
      </c>
      <c r="G90" s="7">
        <f ca="1">IF(AND($A90&lt;&gt;"",G$9&lt;&gt;""),IF(HLOOKUP(G$9,'Feuille1-Catégories'!$C$1:$G$2,2,FALSE)="OUI",G$3,IF(HLOOKUP(G$9,'Feuille1-Catégories'!$C$1:$G$3,3,FALSE)="OUI",OFFSET(G$3,MOD(QUOTIENT(ROW()-ROW($A$20),'Feuille1-Catégories'!$B$6/G$6),G$5),0),IF(MOD($A90-1-G$10,'Feuille1-Catégories'!$F$5+1)=0,G$3,""))),"")</f>
        <v>10</v>
      </c>
      <c r="H90" s="7" t="str">
        <f ca="1">IF(AND($A90&lt;&gt;"",H$9&lt;&gt;""),IF(HLOOKUP(H$9,'Feuille1-Catégories'!$C$1:$G$2,2,FALSE)="OUI",H$3,IF(HLOOKUP(H$9,'Feuille1-Catégories'!$C$1:$G$3,3,FALSE)="OUI",OFFSET(H$3,MOD(QUOTIENT(ROW()-ROW($A$20),'Feuille1-Catégories'!$B$6/H$6),H$5),0),IF(MOD($A90-1-H$10,'Feuille1-Catégories'!$F$5+1)=0,H$3,""))),"")</f>
        <v/>
      </c>
      <c r="I90" s="7">
        <f ca="1">IF(AND($A90&lt;&gt;"",I$9&lt;&gt;""),IF(HLOOKUP(I$9,'Feuille1-Catégories'!$C$1:$G$2,2,FALSE)="OUI",I$3,IF(HLOOKUP(I$9,'Feuille1-Catégories'!$C$1:$G$3,3,FALSE)="OUI",OFFSET(I$3,MOD(QUOTIENT(ROW()-ROW($A$20),'Feuille1-Catégories'!$B$6/I$6),I$5),0),IF(MOD($A90-1-I$10,'Feuille1-Catégories'!$F$5+1)=0,I$3,""))),"")</f>
        <v>1000</v>
      </c>
      <c r="J90" s="7">
        <f ca="1">IF(AND($A90&lt;&gt;"",J$9&lt;&gt;""),IF(HLOOKUP(J$9,'Feuille1-Catégories'!$C$1:$G$2,2,FALSE)="OUI",J$3,IF(HLOOKUP(J$9,'Feuille1-Catégories'!$C$1:$G$3,3,FALSE)="OUI",OFFSET(J$3,MOD(QUOTIENT(ROW()-ROW($A$20),'Feuille1-Catégories'!$B$6/J$6),J$5),0),IF(MOD($A90-1-J$10,'Feuille1-Catégories'!$F$5+1)=0,J$3,""))),"")</f>
        <v>2</v>
      </c>
      <c r="K90" s="7">
        <f ca="1">IF(AND($A90&lt;&gt;"",K$9&lt;&gt;""),IF(HLOOKUP(K$9,'Feuille1-Catégories'!$C$1:$G$2,2,FALSE)="OUI",K$3,IF(HLOOKUP(K$9,'Feuille1-Catégories'!$C$1:$G$3,3,FALSE)="OUI",OFFSET(K$3,MOD(QUOTIENT(ROW()-ROW($A$20),'Feuille1-Catégories'!$B$6/K$6),K$5),0),IF(MOD($A90-1-K$10,'Feuille1-Catégories'!$F$5+1)=0,K$3,""))),"")</f>
        <v>20</v>
      </c>
      <c r="L90" s="7">
        <f ca="1">IF(AND($A90&lt;&gt;"",L$9&lt;&gt;""),IF(HLOOKUP(L$9,'Feuille1-Catégories'!$C$1:$G$2,2,FALSE)="OUI",L$3,IF(HLOOKUP(L$9,'Feuille1-Catégories'!$C$1:$G$3,3,FALSE)="OUI",OFFSET(L$3,MOD(QUOTIENT(ROW()-ROW($A$20),'Feuille1-Catégories'!$B$6/L$6),L$5),0),IF(MOD($A90-1-L$10,'Feuille1-Catégories'!$F$5+1)=0,L$3,""))),"")</f>
        <v>200</v>
      </c>
      <c r="M90" s="7" t="str">
        <f ca="1">IF(AND($A90&lt;&gt;"",M$9&lt;&gt;""),IF(HLOOKUP(M$9,'Feuille1-Catégories'!$C$1:$G$2,2,FALSE)="OUI",M$3,IF(HLOOKUP(M$9,'Feuille1-Catégories'!$C$1:$G$3,3,FALSE)="OUI",OFFSET(M$3,MOD(QUOTIENT(ROW()-ROW($A$20),'Feuille1-Catégories'!$B$6/M$6),M$5),0),IF(MOD($A90-1-M$10,'Feuille1-Catégories'!$F$5+1)=0,M$3,""))),"")</f>
        <v xml:space="preserve"> </v>
      </c>
      <c r="N90" s="7" t="str">
        <f ca="1">IF(AND($A90&lt;&gt;"",N$9&lt;&gt;""),IF(HLOOKUP(N$9,'Feuille1-Catégories'!$C$1:$G$2,2,FALSE)="OUI",N$3,IF(HLOOKUP(N$9,'Feuille1-Catégories'!$C$1:$G$3,3,FALSE)="OUI",OFFSET(N$3,MOD(QUOTIENT(ROW()-ROW($A$20),'Feuille1-Catégories'!$B$6/N$6),N$5),0),IF(MOD($A90-1-N$10,'Feuille1-Catégories'!$F$5+1)=0,N$3,""))),"")</f>
        <v xml:space="preserve"> </v>
      </c>
      <c r="O90" s="7">
        <f ca="1">IF(AND($A90&lt;&gt;"",O$9&lt;&gt;""),IF(HLOOKUP(O$9,'Feuille1-Catégories'!$C$1:$G$2,2,FALSE)="OUI",O$3,IF(HLOOKUP(O$9,'Feuille1-Catégories'!$C$1:$G$3,3,FALSE)="OUI",OFFSET(O$3,MOD(QUOTIENT(ROW()-ROW($A$20),'Feuille1-Catégories'!$B$6/O$6),O$5),0),IF(MOD($A90-1-O$10,'Feuille1-Catégories'!$F$5+1)=0,O$3,""))),"")</f>
        <v>30</v>
      </c>
      <c r="P90" s="7">
        <f ca="1">IF(AND($A90&lt;&gt;"",P$9&lt;&gt;""),IF(HLOOKUP(P$9,'Feuille1-Catégories'!$C$1:$G$2,2,FALSE)="OUI",P$3,IF(HLOOKUP(P$9,'Feuille1-Catégories'!$C$1:$G$3,3,FALSE)="OUI",OFFSET(P$3,MOD(QUOTIENT(ROW()-ROW($A$20),'Feuille1-Catégories'!$B$6/P$6),P$5),0),IF(MOD($A90-1-P$10,'Feuille1-Catégories'!$F$5+1)=0,P$3,""))),"")</f>
        <v>0</v>
      </c>
      <c r="Q90" s="7" t="str">
        <f ca="1">IF(AND($A90&lt;&gt;"",Q$9&lt;&gt;""),IF(HLOOKUP(Q$9,'Feuille1-Catégories'!$C$1:$G$2,2,FALSE)="OUI",Q$3,IF(HLOOKUP(Q$9,'Feuille1-Catégories'!$C$1:$G$3,3,FALSE)="OUI",OFFSET(Q$3,MOD(QUOTIENT(ROW()-ROW($A$20),'Feuille1-Catégories'!$B$6/Q$6),Q$5),0),IF(MOD($A90-1-Q$10,'Feuille1-Catégories'!$F$5+1)=0,Q$3,""))),"")</f>
        <v/>
      </c>
      <c r="R90" s="7">
        <f ca="1">IF(AND($A90&lt;&gt;"",R$9&lt;&gt;""),IF(HLOOKUP(R$9,'Feuille1-Catégories'!$C$1:$G$2,2,FALSE)="OUI",R$3,IF(HLOOKUP(R$9,'Feuille1-Catégories'!$C$1:$G$3,3,FALSE)="OUI",OFFSET(R$3,MOD(QUOTIENT(ROW()-ROW($A$20),'Feuille1-Catégories'!$B$6/R$6),R$5),0),IF(MOD($A90-1-R$10,'Feuille1-Catégories'!$F$5+1)=0,R$3,""))),"")</f>
        <v>5</v>
      </c>
      <c r="S90" s="7">
        <f ca="1">IF(AND($A90&lt;&gt;"",S$9&lt;&gt;""),IF(HLOOKUP(S$9,'Feuille1-Catégories'!$C$1:$G$2,2,FALSE)="OUI",S$3,IF(HLOOKUP(S$9,'Feuille1-Catégories'!$C$1:$G$3,3,FALSE)="OUI",OFFSET(S$3,MOD(QUOTIENT(ROW()-ROW($A$20),'Feuille1-Catégories'!$B$6/S$6),S$5),0),IF(MOD($A90-1-S$10,'Feuille1-Catégories'!$F$5+1)=0,S$3,""))),"")</f>
        <v>50</v>
      </c>
      <c r="T90" s="7" t="str">
        <f ca="1">IF(AND($A90&lt;&gt;"",T$9&lt;&gt;""),IF(HLOOKUP(T$9,'Feuille1-Catégories'!$C$1:$G$2,2,FALSE)="OUI",T$3,IF(HLOOKUP(T$9,'Feuille1-Catégories'!$C$1:$G$3,3,FALSE)="OUI",OFFSET(T$3,MOD(QUOTIENT(ROW()-ROW($A$20),'Feuille1-Catégories'!$B$6/T$6),T$5),0),IF(MOD($A90-1-T$10,'Feuille1-Catégories'!$F$5+1)=0,T$3,""))),"")</f>
        <v/>
      </c>
      <c r="U90" s="7">
        <f ca="1">IF(AND($A90&lt;&gt;"",U$9&lt;&gt;""),IF(HLOOKUP(U$9,'Feuille1-Catégories'!$C$1:$G$2,2,FALSE)="OUI",U$3,IF(HLOOKUP(U$9,'Feuille1-Catégories'!$C$1:$G$3,3,FALSE)="OUI",OFFSET(U$3,MOD(QUOTIENT(ROW()-ROW($A$20),'Feuille1-Catégories'!$B$6/U$6),U$5),0),IF(MOD($A90-1-U$10,'Feuille1-Catégories'!$F$5+1)=0,U$3,""))),"")</f>
        <v>5000</v>
      </c>
      <c r="V90" s="7" t="str">
        <f ca="1">IF(AND($A90&lt;&gt;"",V$9&lt;&gt;""),IF(HLOOKUP(V$9,'Feuille1-Catégories'!$C$1:$G$2,2,FALSE)="OUI",V$3,IF(HLOOKUP(V$9,'Feuille1-Catégories'!$C$1:$G$3,3,FALSE)="OUI",OFFSET(V$3,MOD(QUOTIENT(ROW()-ROW($A$20),'Feuille1-Catégories'!$B$6/V$6),V$5),0),IF(MOD($A90-1-V$10,'Feuille1-Catégories'!$F$5+1)=0,V$3,""))),"")</f>
        <v/>
      </c>
      <c r="W90" s="7" t="str">
        <f ca="1">IF(AND($A90&lt;&gt;"",W$9&lt;&gt;""),IF(HLOOKUP(W$9,'Feuille1-Catégories'!$C$1:$G$2,2,FALSE)="OUI",W$3,IF(HLOOKUP(W$9,'Feuille1-Catégories'!$C$1:$G$3,3,FALSE)="OUI",OFFSET(W$3,MOD(QUOTIENT(ROW()-ROW($A$20),'Feuille1-Catégories'!$B$6/W$6),W$5),0),IF(MOD($A90-1-W$10,'Feuille1-Catégories'!$F$5+1)=0,W$3,""))),"")</f>
        <v/>
      </c>
      <c r="X90" s="7" t="str">
        <f ca="1">IF(AND($A90&lt;&gt;"",X$9&lt;&gt;""),IF(HLOOKUP(X$9,'Feuille1-Catégories'!$C$1:$G$2,2,FALSE)="OUI",X$3,IF(HLOOKUP(X$9,'Feuille1-Catégories'!$C$1:$G$3,3,FALSE)="OUI",OFFSET(X$3,MOD(QUOTIENT(ROW()-ROW($A$20),'Feuille1-Catégories'!$B$6/X$6),X$5),0),IF(MOD($A90-1-X$10,'Feuille1-Catégories'!$F$5+1)=0,X$3,""))),"")</f>
        <v/>
      </c>
      <c r="Y90" s="7" t="str">
        <f ca="1">IF(AND($A90&lt;&gt;"",Y$9&lt;&gt;""),IF(HLOOKUP(Y$9,'Feuille1-Catégories'!$C$1:$G$2,2,FALSE)="OUI",Y$3,IF(HLOOKUP(Y$9,'Feuille1-Catégories'!$C$1:$G$3,3,FALSE)="OUI",OFFSET(Y$3,MOD(QUOTIENT(ROW()-ROW($A$20),'Feuille1-Catégories'!$B$6/Y$6),Y$5),0),IF(MOD($A90-1-Y$10,'Feuille1-Catégories'!$F$5+1)=0,Y$3,""))),"")</f>
        <v/>
      </c>
      <c r="Z90" s="7" t="str">
        <f ca="1">IF(AND($A90&lt;&gt;"",Z$9&lt;&gt;""),IF(HLOOKUP(Z$9,'Feuille1-Catégories'!$C$1:$G$2,2,FALSE)="OUI",Z$3,IF(HLOOKUP(Z$9,'Feuille1-Catégories'!$C$1:$G$3,3,FALSE)="OUI",OFFSET(Z$3,MOD(QUOTIENT(ROW()-ROW($A$20),'Feuille1-Catégories'!$B$6/Z$6),Z$5),0),"")),"")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1" spans="1:26" ht="17" x14ac:dyDescent="0.2">
      <c r="A91" s="21">
        <f>IF(ROW()-ROW($A$19)&gt;'Feuille1-Catégories'!$B$6,"",ROW()-ROW($A$19))</f>
        <v>72</v>
      </c>
      <c r="B91" s="33">
        <f t="shared" ca="1" si="4"/>
        <v>8.5334067547723951</v>
      </c>
      <c r="C91" s="10">
        <f t="shared" ca="1" si="5"/>
        <v>8208.4</v>
      </c>
      <c r="D91" s="10">
        <f ca="1">IF('Feuille3-Coût de production'!D91&lt;&gt;"",'Feuille3-Coût de production'!D91,"")</f>
        <v>1089.5999999999999</v>
      </c>
      <c r="E91" s="10">
        <f t="shared" ca="1" si="6"/>
        <v>9298</v>
      </c>
      <c r="F91" s="7">
        <f ca="1">IF(AND($A91&lt;&gt;"",F$9&lt;&gt;""),IF(HLOOKUP(F$9,'Feuille1-Catégories'!$C$1:$G$2,2,FALSE)="OUI",F$3,IF(HLOOKUP(F$9,'Feuille1-Catégories'!$C$1:$G$3,3,FALSE)="OUI",OFFSET(F$3,MOD(QUOTIENT(ROW()-ROW($A$20),'Feuille1-Catégories'!$B$6/F$6),F$5),0),IF(MOD($A91-1-F$10,'Feuille1-Catégories'!$F$5+1)=0,F$3,""))),"")</f>
        <v>1</v>
      </c>
      <c r="G91" s="7">
        <f ca="1">IF(AND($A91&lt;&gt;"",G$9&lt;&gt;""),IF(HLOOKUP(G$9,'Feuille1-Catégories'!$C$1:$G$2,2,FALSE)="OUI",G$3,IF(HLOOKUP(G$9,'Feuille1-Catégories'!$C$1:$G$3,3,FALSE)="OUI",OFFSET(G$3,MOD(QUOTIENT(ROW()-ROW($A$20),'Feuille1-Catégories'!$B$6/G$6),G$5),0),IF(MOD($A91-1-G$10,'Feuille1-Catégories'!$F$5+1)=0,G$3,""))),"")</f>
        <v>10</v>
      </c>
      <c r="H91" s="7" t="str">
        <f ca="1">IF(AND($A91&lt;&gt;"",H$9&lt;&gt;""),IF(HLOOKUP(H$9,'Feuille1-Catégories'!$C$1:$G$2,2,FALSE)="OUI",H$3,IF(HLOOKUP(H$9,'Feuille1-Catégories'!$C$1:$G$3,3,FALSE)="OUI",OFFSET(H$3,MOD(QUOTIENT(ROW()-ROW($A$20),'Feuille1-Catégories'!$B$6/H$6),H$5),0),IF(MOD($A91-1-H$10,'Feuille1-Catégories'!$F$5+1)=0,H$3,""))),"")</f>
        <v/>
      </c>
      <c r="I91" s="7">
        <f ca="1">IF(AND($A91&lt;&gt;"",I$9&lt;&gt;""),IF(HLOOKUP(I$9,'Feuille1-Catégories'!$C$1:$G$2,2,FALSE)="OUI",I$3,IF(HLOOKUP(I$9,'Feuille1-Catégories'!$C$1:$G$3,3,FALSE)="OUI",OFFSET(I$3,MOD(QUOTIENT(ROW()-ROW($A$20),'Feuille1-Catégories'!$B$6/I$6),I$5),0),IF(MOD($A91-1-I$10,'Feuille1-Catégories'!$F$5+1)=0,I$3,""))),"")</f>
        <v>1000</v>
      </c>
      <c r="J91" s="7">
        <f ca="1">IF(AND($A91&lt;&gt;"",J$9&lt;&gt;""),IF(HLOOKUP(J$9,'Feuille1-Catégories'!$C$1:$G$2,2,FALSE)="OUI",J$3,IF(HLOOKUP(J$9,'Feuille1-Catégories'!$C$1:$G$3,3,FALSE)="OUI",OFFSET(J$3,MOD(QUOTIENT(ROW()-ROW($A$20),'Feuille1-Catégories'!$B$6/J$6),J$5),0),IF(MOD($A91-1-J$10,'Feuille1-Catégories'!$F$5+1)=0,J$3,""))),"")</f>
        <v>2</v>
      </c>
      <c r="K91" s="7" t="str">
        <f ca="1">IF(AND($A91&lt;&gt;"",K$9&lt;&gt;""),IF(HLOOKUP(K$9,'Feuille1-Catégories'!$C$1:$G$2,2,FALSE)="OUI",K$3,IF(HLOOKUP(K$9,'Feuille1-Catégories'!$C$1:$G$3,3,FALSE)="OUI",OFFSET(K$3,MOD(QUOTIENT(ROW()-ROW($A$20),'Feuille1-Catégories'!$B$6/K$6),K$5),0),IF(MOD($A91-1-K$10,'Feuille1-Catégories'!$F$5+1)=0,K$3,""))),"")</f>
        <v/>
      </c>
      <c r="L91" s="7">
        <f ca="1">IF(AND($A91&lt;&gt;"",L$9&lt;&gt;""),IF(HLOOKUP(L$9,'Feuille1-Catégories'!$C$1:$G$2,2,FALSE)="OUI",L$3,IF(HLOOKUP(L$9,'Feuille1-Catégories'!$C$1:$G$3,3,FALSE)="OUI",OFFSET(L$3,MOD(QUOTIENT(ROW()-ROW($A$20),'Feuille1-Catégories'!$B$6/L$6),L$5),0),IF(MOD($A91-1-L$10,'Feuille1-Catégories'!$F$5+1)=0,L$3,""))),"")</f>
        <v>200</v>
      </c>
      <c r="M91" s="7" t="str">
        <f ca="1">IF(AND($A91&lt;&gt;"",M$9&lt;&gt;""),IF(HLOOKUP(M$9,'Feuille1-Catégories'!$C$1:$G$2,2,FALSE)="OUI",M$3,IF(HLOOKUP(M$9,'Feuille1-Catégories'!$C$1:$G$3,3,FALSE)="OUI",OFFSET(M$3,MOD(QUOTIENT(ROW()-ROW($A$20),'Feuille1-Catégories'!$B$6/M$6),M$5),0),IF(MOD($A91-1-M$10,'Feuille1-Catégories'!$F$5+1)=0,M$3,""))),"")</f>
        <v xml:space="preserve"> </v>
      </c>
      <c r="N91" s="7" t="str">
        <f ca="1">IF(AND($A91&lt;&gt;"",N$9&lt;&gt;""),IF(HLOOKUP(N$9,'Feuille1-Catégories'!$C$1:$G$2,2,FALSE)="OUI",N$3,IF(HLOOKUP(N$9,'Feuille1-Catégories'!$C$1:$G$3,3,FALSE)="OUI",OFFSET(N$3,MOD(QUOTIENT(ROW()-ROW($A$20),'Feuille1-Catégories'!$B$6/N$6),N$5),0),IF(MOD($A91-1-N$10,'Feuille1-Catégories'!$F$5+1)=0,N$3,""))),"")</f>
        <v xml:space="preserve"> </v>
      </c>
      <c r="O91" s="7">
        <f ca="1">IF(AND($A91&lt;&gt;"",O$9&lt;&gt;""),IF(HLOOKUP(O$9,'Feuille1-Catégories'!$C$1:$G$2,2,FALSE)="OUI",O$3,IF(HLOOKUP(O$9,'Feuille1-Catégories'!$C$1:$G$3,3,FALSE)="OUI",OFFSET(O$3,MOD(QUOTIENT(ROW()-ROW($A$20),'Feuille1-Catégories'!$B$6/O$6),O$5),0),IF(MOD($A91-1-O$10,'Feuille1-Catégories'!$F$5+1)=0,O$3,""))),"")</f>
        <v>30</v>
      </c>
      <c r="P91" s="7">
        <f ca="1">IF(AND($A91&lt;&gt;"",P$9&lt;&gt;""),IF(HLOOKUP(P$9,'Feuille1-Catégories'!$C$1:$G$2,2,FALSE)="OUI",P$3,IF(HLOOKUP(P$9,'Feuille1-Catégories'!$C$1:$G$3,3,FALSE)="OUI",OFFSET(P$3,MOD(QUOTIENT(ROW()-ROW($A$20),'Feuille1-Catégories'!$B$6/P$6),P$5),0),IF(MOD($A91-1-P$10,'Feuille1-Catégories'!$F$5+1)=0,P$3,""))),"")</f>
        <v>0</v>
      </c>
      <c r="Q91" s="7">
        <f ca="1">IF(AND($A91&lt;&gt;"",Q$9&lt;&gt;""),IF(HLOOKUP(Q$9,'Feuille1-Catégories'!$C$1:$G$2,2,FALSE)="OUI",Q$3,IF(HLOOKUP(Q$9,'Feuille1-Catégories'!$C$1:$G$3,3,FALSE)="OUI",OFFSET(Q$3,MOD(QUOTIENT(ROW()-ROW($A$20),'Feuille1-Catégories'!$B$6/Q$6),Q$5),0),IF(MOD($A91-1-Q$10,'Feuille1-Catégories'!$F$5+1)=0,Q$3,""))),"")</f>
        <v>3000</v>
      </c>
      <c r="R91" s="7">
        <f ca="1">IF(AND($A91&lt;&gt;"",R$9&lt;&gt;""),IF(HLOOKUP(R$9,'Feuille1-Catégories'!$C$1:$G$2,2,FALSE)="OUI",R$3,IF(HLOOKUP(R$9,'Feuille1-Catégories'!$C$1:$G$3,3,FALSE)="OUI",OFFSET(R$3,MOD(QUOTIENT(ROW()-ROW($A$20),'Feuille1-Catégories'!$B$6/R$6),R$5),0),IF(MOD($A91-1-R$10,'Feuille1-Catégories'!$F$5+1)=0,R$3,""))),"")</f>
        <v>5</v>
      </c>
      <c r="S91" s="7">
        <f ca="1">IF(AND($A91&lt;&gt;"",S$9&lt;&gt;""),IF(HLOOKUP(S$9,'Feuille1-Catégories'!$C$1:$G$2,2,FALSE)="OUI",S$3,IF(HLOOKUP(S$9,'Feuille1-Catégories'!$C$1:$G$3,3,FALSE)="OUI",OFFSET(S$3,MOD(QUOTIENT(ROW()-ROW($A$20),'Feuille1-Catégories'!$B$6/S$6),S$5),0),IF(MOD($A91-1-S$10,'Feuille1-Catégories'!$F$5+1)=0,S$3,""))),"")</f>
        <v>50</v>
      </c>
      <c r="T91" s="7" t="str">
        <f ca="1">IF(AND($A91&lt;&gt;"",T$9&lt;&gt;""),IF(HLOOKUP(T$9,'Feuille1-Catégories'!$C$1:$G$2,2,FALSE)="OUI",T$3,IF(HLOOKUP(T$9,'Feuille1-Catégories'!$C$1:$G$3,3,FALSE)="OUI",OFFSET(T$3,MOD(QUOTIENT(ROW()-ROW($A$20),'Feuille1-Catégories'!$B$6/T$6),T$5),0),IF(MOD($A91-1-T$10,'Feuille1-Catégories'!$F$5+1)=0,T$3,""))),"")</f>
        <v/>
      </c>
      <c r="U91" s="7">
        <f ca="1">IF(AND($A91&lt;&gt;"",U$9&lt;&gt;""),IF(HLOOKUP(U$9,'Feuille1-Catégories'!$C$1:$G$2,2,FALSE)="OUI",U$3,IF(HLOOKUP(U$9,'Feuille1-Catégories'!$C$1:$G$3,3,FALSE)="OUI",OFFSET(U$3,MOD(QUOTIENT(ROW()-ROW($A$20),'Feuille1-Catégories'!$B$6/U$6),U$5),0),IF(MOD($A91-1-U$10,'Feuille1-Catégories'!$F$5+1)=0,U$3,""))),"")</f>
        <v>5000</v>
      </c>
      <c r="V91" s="7" t="str">
        <f ca="1">IF(AND($A91&lt;&gt;"",V$9&lt;&gt;""),IF(HLOOKUP(V$9,'Feuille1-Catégories'!$C$1:$G$2,2,FALSE)="OUI",V$3,IF(HLOOKUP(V$9,'Feuille1-Catégories'!$C$1:$G$3,3,FALSE)="OUI",OFFSET(V$3,MOD(QUOTIENT(ROW()-ROW($A$20),'Feuille1-Catégories'!$B$6/V$6),V$5),0),IF(MOD($A91-1-V$10,'Feuille1-Catégories'!$F$5+1)=0,V$3,""))),"")</f>
        <v/>
      </c>
      <c r="W91" s="7" t="str">
        <f ca="1">IF(AND($A91&lt;&gt;"",W$9&lt;&gt;""),IF(HLOOKUP(W$9,'Feuille1-Catégories'!$C$1:$G$2,2,FALSE)="OUI",W$3,IF(HLOOKUP(W$9,'Feuille1-Catégories'!$C$1:$G$3,3,FALSE)="OUI",OFFSET(W$3,MOD(QUOTIENT(ROW()-ROW($A$20),'Feuille1-Catégories'!$B$6/W$6),W$5),0),IF(MOD($A91-1-W$10,'Feuille1-Catégories'!$F$5+1)=0,W$3,""))),"")</f>
        <v/>
      </c>
      <c r="X91" s="7" t="str">
        <f ca="1">IF(AND($A91&lt;&gt;"",X$9&lt;&gt;""),IF(HLOOKUP(X$9,'Feuille1-Catégories'!$C$1:$G$2,2,FALSE)="OUI",X$3,IF(HLOOKUP(X$9,'Feuille1-Catégories'!$C$1:$G$3,3,FALSE)="OUI",OFFSET(X$3,MOD(QUOTIENT(ROW()-ROW($A$20),'Feuille1-Catégories'!$B$6/X$6),X$5),0),IF(MOD($A91-1-X$10,'Feuille1-Catégories'!$F$5+1)=0,X$3,""))),"")</f>
        <v/>
      </c>
      <c r="Y91" s="7" t="str">
        <f ca="1">IF(AND($A91&lt;&gt;"",Y$9&lt;&gt;""),IF(HLOOKUP(Y$9,'Feuille1-Catégories'!$C$1:$G$2,2,FALSE)="OUI",Y$3,IF(HLOOKUP(Y$9,'Feuille1-Catégories'!$C$1:$G$3,3,FALSE)="OUI",OFFSET(Y$3,MOD(QUOTIENT(ROW()-ROW($A$20),'Feuille1-Catégories'!$B$6/Y$6),Y$5),0),IF(MOD($A91-1-Y$10,'Feuille1-Catégories'!$F$5+1)=0,Y$3,""))),"")</f>
        <v/>
      </c>
      <c r="Z91" s="7" t="str">
        <f ca="1">IF(AND($A91&lt;&gt;"",Z$9&lt;&gt;""),IF(HLOOKUP(Z$9,'Feuille1-Catégories'!$C$1:$G$2,2,FALSE)="OUI",Z$3,IF(HLOOKUP(Z$9,'Feuille1-Catégories'!$C$1:$G$3,3,FALSE)="OUI",OFFSET(Z$3,MOD(QUOTIENT(ROW()-ROW($A$20),'Feuille1-Catégories'!$B$6/Z$6),Z$5),0),"")),"")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2" spans="1:26" ht="17" x14ac:dyDescent="0.2">
      <c r="A92" s="21">
        <f>IF(ROW()-ROW($A$19)&gt;'Feuille1-Catégories'!$B$6,"",ROW()-ROW($A$19))</f>
        <v>73</v>
      </c>
      <c r="B92" s="33">
        <f t="shared" ca="1" si="4"/>
        <v>11.337558372248164</v>
      </c>
      <c r="C92" s="10">
        <f t="shared" ca="1" si="5"/>
        <v>6198.4</v>
      </c>
      <c r="D92" s="10">
        <f ca="1">IF('Feuille3-Coût de production'!D92&lt;&gt;"",'Feuille3-Coût de production'!D92,"")</f>
        <v>599.6</v>
      </c>
      <c r="E92" s="10">
        <f t="shared" ca="1" si="6"/>
        <v>6798</v>
      </c>
      <c r="F92" s="7">
        <f ca="1">IF(AND($A92&lt;&gt;"",F$9&lt;&gt;""),IF(HLOOKUP(F$9,'Feuille1-Catégories'!$C$1:$G$2,2,FALSE)="OUI",F$3,IF(HLOOKUP(F$9,'Feuille1-Catégories'!$C$1:$G$3,3,FALSE)="OUI",OFFSET(F$3,MOD(QUOTIENT(ROW()-ROW($A$20),'Feuille1-Catégories'!$B$6/F$6),F$5),0),IF(MOD($A92-1-F$10,'Feuille1-Catégories'!$F$5+1)=0,F$3,""))),"")</f>
        <v>1</v>
      </c>
      <c r="G92" s="7">
        <f ca="1">IF(AND($A92&lt;&gt;"",G$9&lt;&gt;""),IF(HLOOKUP(G$9,'Feuille1-Catégories'!$C$1:$G$2,2,FALSE)="OUI",G$3,IF(HLOOKUP(G$9,'Feuille1-Catégories'!$C$1:$G$3,3,FALSE)="OUI",OFFSET(G$3,MOD(QUOTIENT(ROW()-ROW($A$20),'Feuille1-Catégories'!$B$6/G$6),G$5),0),IF(MOD($A92-1-G$10,'Feuille1-Catégories'!$F$5+1)=0,G$3,""))),"")</f>
        <v>10</v>
      </c>
      <c r="H92" s="7" t="str">
        <f ca="1">IF(AND($A92&lt;&gt;"",H$9&lt;&gt;""),IF(HLOOKUP(H$9,'Feuille1-Catégories'!$C$1:$G$2,2,FALSE)="OUI",H$3,IF(HLOOKUP(H$9,'Feuille1-Catégories'!$C$1:$G$3,3,FALSE)="OUI",OFFSET(H$3,MOD(QUOTIENT(ROW()-ROW($A$20),'Feuille1-Catégories'!$B$6/H$6),H$5),0),IF(MOD($A92-1-H$10,'Feuille1-Catégories'!$F$5+1)=0,H$3,""))),"")</f>
        <v/>
      </c>
      <c r="I92" s="7">
        <f ca="1">IF(AND($A92&lt;&gt;"",I$9&lt;&gt;""),IF(HLOOKUP(I$9,'Feuille1-Catégories'!$C$1:$G$2,2,FALSE)="OUI",I$3,IF(HLOOKUP(I$9,'Feuille1-Catégories'!$C$1:$G$3,3,FALSE)="OUI",OFFSET(I$3,MOD(QUOTIENT(ROW()-ROW($A$20),'Feuille1-Catégories'!$B$6/I$6),I$5),0),IF(MOD($A92-1-I$10,'Feuille1-Catégories'!$F$5+1)=0,I$3,""))),"")</f>
        <v>1000</v>
      </c>
      <c r="J92" s="7">
        <f ca="1">IF(AND($A92&lt;&gt;"",J$9&lt;&gt;""),IF(HLOOKUP(J$9,'Feuille1-Catégories'!$C$1:$G$2,2,FALSE)="OUI",J$3,IF(HLOOKUP(J$9,'Feuille1-Catégories'!$C$1:$G$3,3,FALSE)="OUI",OFFSET(J$3,MOD(QUOTIENT(ROW()-ROW($A$20),'Feuille1-Catégories'!$B$6/J$6),J$5),0),IF(MOD($A92-1-J$10,'Feuille1-Catégories'!$F$5+1)=0,J$3,""))),"")</f>
        <v>2</v>
      </c>
      <c r="K92" s="7" t="str">
        <f ca="1">IF(AND($A92&lt;&gt;"",K$9&lt;&gt;""),IF(HLOOKUP(K$9,'Feuille1-Catégories'!$C$1:$G$2,2,FALSE)="OUI",K$3,IF(HLOOKUP(K$9,'Feuille1-Catégories'!$C$1:$G$3,3,FALSE)="OUI",OFFSET(K$3,MOD(QUOTIENT(ROW()-ROW($A$20),'Feuille1-Catégories'!$B$6/K$6),K$5),0),IF(MOD($A92-1-K$10,'Feuille1-Catégories'!$F$5+1)=0,K$3,""))),"")</f>
        <v/>
      </c>
      <c r="L92" s="7">
        <f ca="1">IF(AND($A92&lt;&gt;"",L$9&lt;&gt;""),IF(HLOOKUP(L$9,'Feuille1-Catégories'!$C$1:$G$2,2,FALSE)="OUI",L$3,IF(HLOOKUP(L$9,'Feuille1-Catégories'!$C$1:$G$3,3,FALSE)="OUI",OFFSET(L$3,MOD(QUOTIENT(ROW()-ROW($A$20),'Feuille1-Catégories'!$B$6/L$6),L$5),0),IF(MOD($A92-1-L$10,'Feuille1-Catégories'!$F$5+1)=0,L$3,""))),"")</f>
        <v>200</v>
      </c>
      <c r="M92" s="7" t="str">
        <f ca="1">IF(AND($A92&lt;&gt;"",M$9&lt;&gt;""),IF(HLOOKUP(M$9,'Feuille1-Catégories'!$C$1:$G$2,2,FALSE)="OUI",M$3,IF(HLOOKUP(M$9,'Feuille1-Catégories'!$C$1:$G$3,3,FALSE)="OUI",OFFSET(M$3,MOD(QUOTIENT(ROW()-ROW($A$20),'Feuille1-Catégories'!$B$6/M$6),M$5),0),IF(MOD($A92-1-M$10,'Feuille1-Catégories'!$F$5+1)=0,M$3,""))),"")</f>
        <v xml:space="preserve"> </v>
      </c>
      <c r="N92" s="7" t="str">
        <f ca="1">IF(AND($A92&lt;&gt;"",N$9&lt;&gt;""),IF(HLOOKUP(N$9,'Feuille1-Catégories'!$C$1:$G$2,2,FALSE)="OUI",N$3,IF(HLOOKUP(N$9,'Feuille1-Catégories'!$C$1:$G$3,3,FALSE)="OUI",OFFSET(N$3,MOD(QUOTIENT(ROW()-ROW($A$20),'Feuille1-Catégories'!$B$6/N$6),N$5),0),IF(MOD($A92-1-N$10,'Feuille1-Catégories'!$F$5+1)=0,N$3,""))),"")</f>
        <v xml:space="preserve"> </v>
      </c>
      <c r="O92" s="7">
        <f ca="1">IF(AND($A92&lt;&gt;"",O$9&lt;&gt;""),IF(HLOOKUP(O$9,'Feuille1-Catégories'!$C$1:$G$2,2,FALSE)="OUI",O$3,IF(HLOOKUP(O$9,'Feuille1-Catégories'!$C$1:$G$3,3,FALSE)="OUI",OFFSET(O$3,MOD(QUOTIENT(ROW()-ROW($A$20),'Feuille1-Catégories'!$B$6/O$6),O$5),0),IF(MOD($A92-1-O$10,'Feuille1-Catégories'!$F$5+1)=0,O$3,""))),"")</f>
        <v>30</v>
      </c>
      <c r="P92" s="7">
        <f ca="1">IF(AND($A92&lt;&gt;"",P$9&lt;&gt;""),IF(HLOOKUP(P$9,'Feuille1-Catégories'!$C$1:$G$2,2,FALSE)="OUI",P$3,IF(HLOOKUP(P$9,'Feuille1-Catégories'!$C$1:$G$3,3,FALSE)="OUI",OFFSET(P$3,MOD(QUOTIENT(ROW()-ROW($A$20),'Feuille1-Catégories'!$B$6/P$6),P$5),0),IF(MOD($A92-1-P$10,'Feuille1-Catégories'!$F$5+1)=0,P$3,""))),"")</f>
        <v>0</v>
      </c>
      <c r="Q92" s="7" t="str">
        <f ca="1">IF(AND($A92&lt;&gt;"",Q$9&lt;&gt;""),IF(HLOOKUP(Q$9,'Feuille1-Catégories'!$C$1:$G$2,2,FALSE)="OUI",Q$3,IF(HLOOKUP(Q$9,'Feuille1-Catégories'!$C$1:$G$3,3,FALSE)="OUI",OFFSET(Q$3,MOD(QUOTIENT(ROW()-ROW($A$20),'Feuille1-Catégories'!$B$6/Q$6),Q$5),0),IF(MOD($A92-1-Q$10,'Feuille1-Catégories'!$F$5+1)=0,Q$3,""))),"")</f>
        <v/>
      </c>
      <c r="R92" s="7">
        <f ca="1">IF(AND($A92&lt;&gt;"",R$9&lt;&gt;""),IF(HLOOKUP(R$9,'Feuille1-Catégories'!$C$1:$G$2,2,FALSE)="OUI",R$3,IF(HLOOKUP(R$9,'Feuille1-Catégories'!$C$1:$G$3,3,FALSE)="OUI",OFFSET(R$3,MOD(QUOTIENT(ROW()-ROW($A$20),'Feuille1-Catégories'!$B$6/R$6),R$5),0),IF(MOD($A92-1-R$10,'Feuille1-Catégories'!$F$5+1)=0,R$3,""))),"")</f>
        <v>5</v>
      </c>
      <c r="S92" s="7">
        <f ca="1">IF(AND($A92&lt;&gt;"",S$9&lt;&gt;""),IF(HLOOKUP(S$9,'Feuille1-Catégories'!$C$1:$G$2,2,FALSE)="OUI",S$3,IF(HLOOKUP(S$9,'Feuille1-Catégories'!$C$1:$G$3,3,FALSE)="OUI",OFFSET(S$3,MOD(QUOTIENT(ROW()-ROW($A$20),'Feuille1-Catégories'!$B$6/S$6),S$5),0),IF(MOD($A92-1-S$10,'Feuille1-Catégories'!$F$5+1)=0,S$3,""))),"")</f>
        <v>50</v>
      </c>
      <c r="T92" s="7">
        <f ca="1">IF(AND($A92&lt;&gt;"",T$9&lt;&gt;""),IF(HLOOKUP(T$9,'Feuille1-Catégories'!$C$1:$G$2,2,FALSE)="OUI",T$3,IF(HLOOKUP(T$9,'Feuille1-Catégories'!$C$1:$G$3,3,FALSE)="OUI",OFFSET(T$3,MOD(QUOTIENT(ROW()-ROW($A$20),'Feuille1-Catégories'!$B$6/T$6),T$5),0),IF(MOD($A92-1-T$10,'Feuille1-Catégories'!$F$5+1)=0,T$3,""))),"")</f>
        <v>500</v>
      </c>
      <c r="U92" s="7">
        <f ca="1">IF(AND($A92&lt;&gt;"",U$9&lt;&gt;""),IF(HLOOKUP(U$9,'Feuille1-Catégories'!$C$1:$G$2,2,FALSE)="OUI",U$3,IF(HLOOKUP(U$9,'Feuille1-Catégories'!$C$1:$G$3,3,FALSE)="OUI",OFFSET(U$3,MOD(QUOTIENT(ROW()-ROW($A$20),'Feuille1-Catégories'!$B$6/U$6),U$5),0),IF(MOD($A92-1-U$10,'Feuille1-Catégories'!$F$5+1)=0,U$3,""))),"")</f>
        <v>5000</v>
      </c>
      <c r="V92" s="7" t="str">
        <f ca="1">IF(AND($A92&lt;&gt;"",V$9&lt;&gt;""),IF(HLOOKUP(V$9,'Feuille1-Catégories'!$C$1:$G$2,2,FALSE)="OUI",V$3,IF(HLOOKUP(V$9,'Feuille1-Catégories'!$C$1:$G$3,3,FALSE)="OUI",OFFSET(V$3,MOD(QUOTIENT(ROW()-ROW($A$20),'Feuille1-Catégories'!$B$6/V$6),V$5),0),IF(MOD($A92-1-V$10,'Feuille1-Catégories'!$F$5+1)=0,V$3,""))),"")</f>
        <v/>
      </c>
      <c r="W92" s="7" t="str">
        <f ca="1">IF(AND($A92&lt;&gt;"",W$9&lt;&gt;""),IF(HLOOKUP(W$9,'Feuille1-Catégories'!$C$1:$G$2,2,FALSE)="OUI",W$3,IF(HLOOKUP(W$9,'Feuille1-Catégories'!$C$1:$G$3,3,FALSE)="OUI",OFFSET(W$3,MOD(QUOTIENT(ROW()-ROW($A$20),'Feuille1-Catégories'!$B$6/W$6),W$5),0),IF(MOD($A92-1-W$10,'Feuille1-Catégories'!$F$5+1)=0,W$3,""))),"")</f>
        <v/>
      </c>
      <c r="X92" s="7" t="str">
        <f ca="1">IF(AND($A92&lt;&gt;"",X$9&lt;&gt;""),IF(HLOOKUP(X$9,'Feuille1-Catégories'!$C$1:$G$2,2,FALSE)="OUI",X$3,IF(HLOOKUP(X$9,'Feuille1-Catégories'!$C$1:$G$3,3,FALSE)="OUI",OFFSET(X$3,MOD(QUOTIENT(ROW()-ROW($A$20),'Feuille1-Catégories'!$B$6/X$6),X$5),0),IF(MOD($A92-1-X$10,'Feuille1-Catégories'!$F$5+1)=0,X$3,""))),"")</f>
        <v/>
      </c>
      <c r="Y92" s="7" t="str">
        <f ca="1">IF(AND($A92&lt;&gt;"",Y$9&lt;&gt;""),IF(HLOOKUP(Y$9,'Feuille1-Catégories'!$C$1:$G$2,2,FALSE)="OUI",Y$3,IF(HLOOKUP(Y$9,'Feuille1-Catégories'!$C$1:$G$3,3,FALSE)="OUI",OFFSET(Y$3,MOD(QUOTIENT(ROW()-ROW($A$20),'Feuille1-Catégories'!$B$6/Y$6),Y$5),0),IF(MOD($A92-1-Y$10,'Feuille1-Catégories'!$F$5+1)=0,Y$3,""))),"")</f>
        <v/>
      </c>
      <c r="Z92" s="7" t="str">
        <f ca="1">IF(AND($A92&lt;&gt;"",Z$9&lt;&gt;""),IF(HLOOKUP(Z$9,'Feuille1-Catégories'!$C$1:$G$2,2,FALSE)="OUI",Z$3,IF(HLOOKUP(Z$9,'Feuille1-Catégories'!$C$1:$G$3,3,FALSE)="OUI",OFFSET(Z$3,MOD(QUOTIENT(ROW()-ROW($A$20),'Feuille1-Catégories'!$B$6/Z$6),Z$5),0),"")),"")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3" spans="1:26" ht="17" x14ac:dyDescent="0.2">
      <c r="A93" s="21">
        <f>IF(ROW()-ROW($A$19)&gt;'Feuille1-Catégories'!$B$6,"",ROW()-ROW($A$19))</f>
        <v>74</v>
      </c>
      <c r="B93" s="33">
        <f t="shared" ca="1" si="4"/>
        <v>10.003126954346467</v>
      </c>
      <c r="C93" s="10">
        <f t="shared" ca="1" si="5"/>
        <v>5758.4</v>
      </c>
      <c r="D93" s="10">
        <f ca="1">IF('Feuille3-Coût de production'!D93&lt;&gt;"",'Feuille3-Coût de production'!D93,"")</f>
        <v>639.6</v>
      </c>
      <c r="E93" s="10">
        <f t="shared" ca="1" si="6"/>
        <v>6398</v>
      </c>
      <c r="F93" s="7">
        <f ca="1">IF(AND($A93&lt;&gt;"",F$9&lt;&gt;""),IF(HLOOKUP(F$9,'Feuille1-Catégories'!$C$1:$G$2,2,FALSE)="OUI",F$3,IF(HLOOKUP(F$9,'Feuille1-Catégories'!$C$1:$G$3,3,FALSE)="OUI",OFFSET(F$3,MOD(QUOTIENT(ROW()-ROW($A$20),'Feuille1-Catégories'!$B$6/F$6),F$5),0),IF(MOD($A93-1-F$10,'Feuille1-Catégories'!$F$5+1)=0,F$3,""))),"")</f>
        <v>1</v>
      </c>
      <c r="G93" s="7">
        <f ca="1">IF(AND($A93&lt;&gt;"",G$9&lt;&gt;""),IF(HLOOKUP(G$9,'Feuille1-Catégories'!$C$1:$G$2,2,FALSE)="OUI",G$3,IF(HLOOKUP(G$9,'Feuille1-Catégories'!$C$1:$G$3,3,FALSE)="OUI",OFFSET(G$3,MOD(QUOTIENT(ROW()-ROW($A$20),'Feuille1-Catégories'!$B$6/G$6),G$5),0),IF(MOD($A93-1-G$10,'Feuille1-Catégories'!$F$5+1)=0,G$3,""))),"")</f>
        <v>10</v>
      </c>
      <c r="H93" s="7">
        <f ca="1">IF(AND($A93&lt;&gt;"",H$9&lt;&gt;""),IF(HLOOKUP(H$9,'Feuille1-Catégories'!$C$1:$G$2,2,FALSE)="OUI",H$3,IF(HLOOKUP(H$9,'Feuille1-Catégories'!$C$1:$G$3,3,FALSE)="OUI",OFFSET(H$3,MOD(QUOTIENT(ROW()-ROW($A$20),'Feuille1-Catégories'!$B$6/H$6),H$5),0),IF(MOD($A93-1-H$10,'Feuille1-Catégories'!$F$5+1)=0,H$3,""))),"")</f>
        <v>100</v>
      </c>
      <c r="I93" s="7">
        <f ca="1">IF(AND($A93&lt;&gt;"",I$9&lt;&gt;""),IF(HLOOKUP(I$9,'Feuille1-Catégories'!$C$1:$G$2,2,FALSE)="OUI",I$3,IF(HLOOKUP(I$9,'Feuille1-Catégories'!$C$1:$G$3,3,FALSE)="OUI",OFFSET(I$3,MOD(QUOTIENT(ROW()-ROW($A$20),'Feuille1-Catégories'!$B$6/I$6),I$5),0),IF(MOD($A93-1-I$10,'Feuille1-Catégories'!$F$5+1)=0,I$3,""))),"")</f>
        <v>1000</v>
      </c>
      <c r="J93" s="7">
        <f ca="1">IF(AND($A93&lt;&gt;"",J$9&lt;&gt;""),IF(HLOOKUP(J$9,'Feuille1-Catégories'!$C$1:$G$2,2,FALSE)="OUI",J$3,IF(HLOOKUP(J$9,'Feuille1-Catégories'!$C$1:$G$3,3,FALSE)="OUI",OFFSET(J$3,MOD(QUOTIENT(ROW()-ROW($A$20),'Feuille1-Catégories'!$B$6/J$6),J$5),0),IF(MOD($A93-1-J$10,'Feuille1-Catégories'!$F$5+1)=0,J$3,""))),"")</f>
        <v>2</v>
      </c>
      <c r="K93" s="7" t="str">
        <f ca="1">IF(AND($A93&lt;&gt;"",K$9&lt;&gt;""),IF(HLOOKUP(K$9,'Feuille1-Catégories'!$C$1:$G$2,2,FALSE)="OUI",K$3,IF(HLOOKUP(K$9,'Feuille1-Catégories'!$C$1:$G$3,3,FALSE)="OUI",OFFSET(K$3,MOD(QUOTIENT(ROW()-ROW($A$20),'Feuille1-Catégories'!$B$6/K$6),K$5),0),IF(MOD($A93-1-K$10,'Feuille1-Catégories'!$F$5+1)=0,K$3,""))),"")</f>
        <v/>
      </c>
      <c r="L93" s="7">
        <f ca="1">IF(AND($A93&lt;&gt;"",L$9&lt;&gt;""),IF(HLOOKUP(L$9,'Feuille1-Catégories'!$C$1:$G$2,2,FALSE)="OUI",L$3,IF(HLOOKUP(L$9,'Feuille1-Catégories'!$C$1:$G$3,3,FALSE)="OUI",OFFSET(L$3,MOD(QUOTIENT(ROW()-ROW($A$20),'Feuille1-Catégories'!$B$6/L$6),L$5),0),IF(MOD($A93-1-L$10,'Feuille1-Catégories'!$F$5+1)=0,L$3,""))),"")</f>
        <v>200</v>
      </c>
      <c r="M93" s="7" t="str">
        <f ca="1">IF(AND($A93&lt;&gt;"",M$9&lt;&gt;""),IF(HLOOKUP(M$9,'Feuille1-Catégories'!$C$1:$G$2,2,FALSE)="OUI",M$3,IF(HLOOKUP(M$9,'Feuille1-Catégories'!$C$1:$G$3,3,FALSE)="OUI",OFFSET(M$3,MOD(QUOTIENT(ROW()-ROW($A$20),'Feuille1-Catégories'!$B$6/M$6),M$5),0),IF(MOD($A93-1-M$10,'Feuille1-Catégories'!$F$5+1)=0,M$3,""))),"")</f>
        <v xml:space="preserve"> </v>
      </c>
      <c r="N93" s="7" t="str">
        <f ca="1">IF(AND($A93&lt;&gt;"",N$9&lt;&gt;""),IF(HLOOKUP(N$9,'Feuille1-Catégories'!$C$1:$G$2,2,FALSE)="OUI",N$3,IF(HLOOKUP(N$9,'Feuille1-Catégories'!$C$1:$G$3,3,FALSE)="OUI",OFFSET(N$3,MOD(QUOTIENT(ROW()-ROW($A$20),'Feuille1-Catégories'!$B$6/N$6),N$5),0),IF(MOD($A93-1-N$10,'Feuille1-Catégories'!$F$5+1)=0,N$3,""))),"")</f>
        <v xml:space="preserve"> </v>
      </c>
      <c r="O93" s="7">
        <f ca="1">IF(AND($A93&lt;&gt;"",O$9&lt;&gt;""),IF(HLOOKUP(O$9,'Feuille1-Catégories'!$C$1:$G$2,2,FALSE)="OUI",O$3,IF(HLOOKUP(O$9,'Feuille1-Catégories'!$C$1:$G$3,3,FALSE)="OUI",OFFSET(O$3,MOD(QUOTIENT(ROW()-ROW($A$20),'Feuille1-Catégories'!$B$6/O$6),O$5),0),IF(MOD($A93-1-O$10,'Feuille1-Catégories'!$F$5+1)=0,O$3,""))),"")</f>
        <v>30</v>
      </c>
      <c r="P93" s="7">
        <f ca="1">IF(AND($A93&lt;&gt;"",P$9&lt;&gt;""),IF(HLOOKUP(P$9,'Feuille1-Catégories'!$C$1:$G$2,2,FALSE)="OUI",P$3,IF(HLOOKUP(P$9,'Feuille1-Catégories'!$C$1:$G$3,3,FALSE)="OUI",OFFSET(P$3,MOD(QUOTIENT(ROW()-ROW($A$20),'Feuille1-Catégories'!$B$6/P$6),P$5),0),IF(MOD($A93-1-P$10,'Feuille1-Catégories'!$F$5+1)=0,P$3,""))),"")</f>
        <v>0</v>
      </c>
      <c r="Q93" s="7" t="str">
        <f ca="1">IF(AND($A93&lt;&gt;"",Q$9&lt;&gt;""),IF(HLOOKUP(Q$9,'Feuille1-Catégories'!$C$1:$G$2,2,FALSE)="OUI",Q$3,IF(HLOOKUP(Q$9,'Feuille1-Catégories'!$C$1:$G$3,3,FALSE)="OUI",OFFSET(Q$3,MOD(QUOTIENT(ROW()-ROW($A$20),'Feuille1-Catégories'!$B$6/Q$6),Q$5),0),IF(MOD($A93-1-Q$10,'Feuille1-Catégories'!$F$5+1)=0,Q$3,""))),"")</f>
        <v/>
      </c>
      <c r="R93" s="7">
        <f ca="1">IF(AND($A93&lt;&gt;"",R$9&lt;&gt;""),IF(HLOOKUP(R$9,'Feuille1-Catégories'!$C$1:$G$2,2,FALSE)="OUI",R$3,IF(HLOOKUP(R$9,'Feuille1-Catégories'!$C$1:$G$3,3,FALSE)="OUI",OFFSET(R$3,MOD(QUOTIENT(ROW()-ROW($A$20),'Feuille1-Catégories'!$B$6/R$6),R$5),0),IF(MOD($A93-1-R$10,'Feuille1-Catégories'!$F$5+1)=0,R$3,""))),"")</f>
        <v>5</v>
      </c>
      <c r="S93" s="7">
        <f ca="1">IF(AND($A93&lt;&gt;"",S$9&lt;&gt;""),IF(HLOOKUP(S$9,'Feuille1-Catégories'!$C$1:$G$2,2,FALSE)="OUI",S$3,IF(HLOOKUP(S$9,'Feuille1-Catégories'!$C$1:$G$3,3,FALSE)="OUI",OFFSET(S$3,MOD(QUOTIENT(ROW()-ROW($A$20),'Feuille1-Catégories'!$B$6/S$6),S$5),0),IF(MOD($A93-1-S$10,'Feuille1-Catégories'!$F$5+1)=0,S$3,""))),"")</f>
        <v>50</v>
      </c>
      <c r="T93" s="7" t="str">
        <f ca="1">IF(AND($A93&lt;&gt;"",T$9&lt;&gt;""),IF(HLOOKUP(T$9,'Feuille1-Catégories'!$C$1:$G$2,2,FALSE)="OUI",T$3,IF(HLOOKUP(T$9,'Feuille1-Catégories'!$C$1:$G$3,3,FALSE)="OUI",OFFSET(T$3,MOD(QUOTIENT(ROW()-ROW($A$20),'Feuille1-Catégories'!$B$6/T$6),T$5),0),IF(MOD($A93-1-T$10,'Feuille1-Catégories'!$F$5+1)=0,T$3,""))),"")</f>
        <v/>
      </c>
      <c r="U93" s="7">
        <f ca="1">IF(AND($A93&lt;&gt;"",U$9&lt;&gt;""),IF(HLOOKUP(U$9,'Feuille1-Catégories'!$C$1:$G$2,2,FALSE)="OUI",U$3,IF(HLOOKUP(U$9,'Feuille1-Catégories'!$C$1:$G$3,3,FALSE)="OUI",OFFSET(U$3,MOD(QUOTIENT(ROW()-ROW($A$20),'Feuille1-Catégories'!$B$6/U$6),U$5),0),IF(MOD($A93-1-U$10,'Feuille1-Catégories'!$F$5+1)=0,U$3,""))),"")</f>
        <v>5000</v>
      </c>
      <c r="V93" s="7" t="str">
        <f ca="1">IF(AND($A93&lt;&gt;"",V$9&lt;&gt;""),IF(HLOOKUP(V$9,'Feuille1-Catégories'!$C$1:$G$2,2,FALSE)="OUI",V$3,IF(HLOOKUP(V$9,'Feuille1-Catégories'!$C$1:$G$3,3,FALSE)="OUI",OFFSET(V$3,MOD(QUOTIENT(ROW()-ROW($A$20),'Feuille1-Catégories'!$B$6/V$6),V$5),0),IF(MOD($A93-1-V$10,'Feuille1-Catégories'!$F$5+1)=0,V$3,""))),"")</f>
        <v/>
      </c>
      <c r="W93" s="7" t="str">
        <f ca="1">IF(AND($A93&lt;&gt;"",W$9&lt;&gt;""),IF(HLOOKUP(W$9,'Feuille1-Catégories'!$C$1:$G$2,2,FALSE)="OUI",W$3,IF(HLOOKUP(W$9,'Feuille1-Catégories'!$C$1:$G$3,3,FALSE)="OUI",OFFSET(W$3,MOD(QUOTIENT(ROW()-ROW($A$20),'Feuille1-Catégories'!$B$6/W$6),W$5),0),IF(MOD($A93-1-W$10,'Feuille1-Catégories'!$F$5+1)=0,W$3,""))),"")</f>
        <v/>
      </c>
      <c r="X93" s="7" t="str">
        <f ca="1">IF(AND($A93&lt;&gt;"",X$9&lt;&gt;""),IF(HLOOKUP(X$9,'Feuille1-Catégories'!$C$1:$G$2,2,FALSE)="OUI",X$3,IF(HLOOKUP(X$9,'Feuille1-Catégories'!$C$1:$G$3,3,FALSE)="OUI",OFFSET(X$3,MOD(QUOTIENT(ROW()-ROW($A$20),'Feuille1-Catégories'!$B$6/X$6),X$5),0),IF(MOD($A93-1-X$10,'Feuille1-Catégories'!$F$5+1)=0,X$3,""))),"")</f>
        <v/>
      </c>
      <c r="Y93" s="7" t="str">
        <f ca="1">IF(AND($A93&lt;&gt;"",Y$9&lt;&gt;""),IF(HLOOKUP(Y$9,'Feuille1-Catégories'!$C$1:$G$2,2,FALSE)="OUI",Y$3,IF(HLOOKUP(Y$9,'Feuille1-Catégories'!$C$1:$G$3,3,FALSE)="OUI",OFFSET(Y$3,MOD(QUOTIENT(ROW()-ROW($A$20),'Feuille1-Catégories'!$B$6/Y$6),Y$5),0),IF(MOD($A93-1-Y$10,'Feuille1-Catégories'!$F$5+1)=0,Y$3,""))),"")</f>
        <v/>
      </c>
      <c r="Z93" s="7" t="str">
        <f ca="1">IF(AND($A93&lt;&gt;"",Z$9&lt;&gt;""),IF(HLOOKUP(Z$9,'Feuille1-Catégories'!$C$1:$G$2,2,FALSE)="OUI",Z$3,IF(HLOOKUP(Z$9,'Feuille1-Catégories'!$C$1:$G$3,3,FALSE)="OUI",OFFSET(Z$3,MOD(QUOTIENT(ROW()-ROW($A$20),'Feuille1-Catégories'!$B$6/Z$6),Z$5),0),"")),"")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4" spans="1:26" ht="17" x14ac:dyDescent="0.2">
      <c r="A94" s="21">
        <f>IF(ROW()-ROW($A$19)&gt;'Feuille1-Catégories'!$B$6,"",ROW()-ROW($A$19))</f>
        <v>75</v>
      </c>
      <c r="B94" s="33">
        <f t="shared" ca="1" si="4"/>
        <v>10.53702468312208</v>
      </c>
      <c r="C94" s="10">
        <f t="shared" ca="1" si="5"/>
        <v>5718.4</v>
      </c>
      <c r="D94" s="10">
        <f ca="1">IF('Feuille3-Coût de production'!D94&lt;&gt;"",'Feuille3-Coût de production'!D94,"")</f>
        <v>599.6</v>
      </c>
      <c r="E94" s="10">
        <f t="shared" ca="1" si="6"/>
        <v>6318</v>
      </c>
      <c r="F94" s="7">
        <f ca="1">IF(AND($A94&lt;&gt;"",F$9&lt;&gt;""),IF(HLOOKUP(F$9,'Feuille1-Catégories'!$C$1:$G$2,2,FALSE)="OUI",F$3,IF(HLOOKUP(F$9,'Feuille1-Catégories'!$C$1:$G$3,3,FALSE)="OUI",OFFSET(F$3,MOD(QUOTIENT(ROW()-ROW($A$20),'Feuille1-Catégories'!$B$6/F$6),F$5),0),IF(MOD($A94-1-F$10,'Feuille1-Catégories'!$F$5+1)=0,F$3,""))),"")</f>
        <v>1</v>
      </c>
      <c r="G94" s="7">
        <f ca="1">IF(AND($A94&lt;&gt;"",G$9&lt;&gt;""),IF(HLOOKUP(G$9,'Feuille1-Catégories'!$C$1:$G$2,2,FALSE)="OUI",G$3,IF(HLOOKUP(G$9,'Feuille1-Catégories'!$C$1:$G$3,3,FALSE)="OUI",OFFSET(G$3,MOD(QUOTIENT(ROW()-ROW($A$20),'Feuille1-Catégories'!$B$6/G$6),G$5),0),IF(MOD($A94-1-G$10,'Feuille1-Catégories'!$F$5+1)=0,G$3,""))),"")</f>
        <v>10</v>
      </c>
      <c r="H94" s="7" t="str">
        <f ca="1">IF(AND($A94&lt;&gt;"",H$9&lt;&gt;""),IF(HLOOKUP(H$9,'Feuille1-Catégories'!$C$1:$G$2,2,FALSE)="OUI",H$3,IF(HLOOKUP(H$9,'Feuille1-Catégories'!$C$1:$G$3,3,FALSE)="OUI",OFFSET(H$3,MOD(QUOTIENT(ROW()-ROW($A$20),'Feuille1-Catégories'!$B$6/H$6),H$5),0),IF(MOD($A94-1-H$10,'Feuille1-Catégories'!$F$5+1)=0,H$3,""))),"")</f>
        <v/>
      </c>
      <c r="I94" s="7">
        <f ca="1">IF(AND($A94&lt;&gt;"",I$9&lt;&gt;""),IF(HLOOKUP(I$9,'Feuille1-Catégories'!$C$1:$G$2,2,FALSE)="OUI",I$3,IF(HLOOKUP(I$9,'Feuille1-Catégories'!$C$1:$G$3,3,FALSE)="OUI",OFFSET(I$3,MOD(QUOTIENT(ROW()-ROW($A$20),'Feuille1-Catégories'!$B$6/I$6),I$5),0),IF(MOD($A94-1-I$10,'Feuille1-Catégories'!$F$5+1)=0,I$3,""))),"")</f>
        <v>1000</v>
      </c>
      <c r="J94" s="7">
        <f ca="1">IF(AND($A94&lt;&gt;"",J$9&lt;&gt;""),IF(HLOOKUP(J$9,'Feuille1-Catégories'!$C$1:$G$2,2,FALSE)="OUI",J$3,IF(HLOOKUP(J$9,'Feuille1-Catégories'!$C$1:$G$3,3,FALSE)="OUI",OFFSET(J$3,MOD(QUOTIENT(ROW()-ROW($A$20),'Feuille1-Catégories'!$B$6/J$6),J$5),0),IF(MOD($A94-1-J$10,'Feuille1-Catégories'!$F$5+1)=0,J$3,""))),"")</f>
        <v>2</v>
      </c>
      <c r="K94" s="7">
        <f ca="1">IF(AND($A94&lt;&gt;"",K$9&lt;&gt;""),IF(HLOOKUP(K$9,'Feuille1-Catégories'!$C$1:$G$2,2,FALSE)="OUI",K$3,IF(HLOOKUP(K$9,'Feuille1-Catégories'!$C$1:$G$3,3,FALSE)="OUI",OFFSET(K$3,MOD(QUOTIENT(ROW()-ROW($A$20),'Feuille1-Catégories'!$B$6/K$6),K$5),0),IF(MOD($A94-1-K$10,'Feuille1-Catégories'!$F$5+1)=0,K$3,""))),"")</f>
        <v>20</v>
      </c>
      <c r="L94" s="7">
        <f ca="1">IF(AND($A94&lt;&gt;"",L$9&lt;&gt;""),IF(HLOOKUP(L$9,'Feuille1-Catégories'!$C$1:$G$2,2,FALSE)="OUI",L$3,IF(HLOOKUP(L$9,'Feuille1-Catégories'!$C$1:$G$3,3,FALSE)="OUI",OFFSET(L$3,MOD(QUOTIENT(ROW()-ROW($A$20),'Feuille1-Catégories'!$B$6/L$6),L$5),0),IF(MOD($A94-1-L$10,'Feuille1-Catégories'!$F$5+1)=0,L$3,""))),"")</f>
        <v>200</v>
      </c>
      <c r="M94" s="7" t="str">
        <f ca="1">IF(AND($A94&lt;&gt;"",M$9&lt;&gt;""),IF(HLOOKUP(M$9,'Feuille1-Catégories'!$C$1:$G$2,2,FALSE)="OUI",M$3,IF(HLOOKUP(M$9,'Feuille1-Catégories'!$C$1:$G$3,3,FALSE)="OUI",OFFSET(M$3,MOD(QUOTIENT(ROW()-ROW($A$20),'Feuille1-Catégories'!$B$6/M$6),M$5),0),IF(MOD($A94-1-M$10,'Feuille1-Catégories'!$F$5+1)=0,M$3,""))),"")</f>
        <v xml:space="preserve"> </v>
      </c>
      <c r="N94" s="7" t="str">
        <f ca="1">IF(AND($A94&lt;&gt;"",N$9&lt;&gt;""),IF(HLOOKUP(N$9,'Feuille1-Catégories'!$C$1:$G$2,2,FALSE)="OUI",N$3,IF(HLOOKUP(N$9,'Feuille1-Catégories'!$C$1:$G$3,3,FALSE)="OUI",OFFSET(N$3,MOD(QUOTIENT(ROW()-ROW($A$20),'Feuille1-Catégories'!$B$6/N$6),N$5),0),IF(MOD($A94-1-N$10,'Feuille1-Catégories'!$F$5+1)=0,N$3,""))),"")</f>
        <v xml:space="preserve"> </v>
      </c>
      <c r="O94" s="7">
        <f ca="1">IF(AND($A94&lt;&gt;"",O$9&lt;&gt;""),IF(HLOOKUP(O$9,'Feuille1-Catégories'!$C$1:$G$2,2,FALSE)="OUI",O$3,IF(HLOOKUP(O$9,'Feuille1-Catégories'!$C$1:$G$3,3,FALSE)="OUI",OFFSET(O$3,MOD(QUOTIENT(ROW()-ROW($A$20),'Feuille1-Catégories'!$B$6/O$6),O$5),0),IF(MOD($A94-1-O$10,'Feuille1-Catégories'!$F$5+1)=0,O$3,""))),"")</f>
        <v>30</v>
      </c>
      <c r="P94" s="7">
        <f ca="1">IF(AND($A94&lt;&gt;"",P$9&lt;&gt;""),IF(HLOOKUP(P$9,'Feuille1-Catégories'!$C$1:$G$2,2,FALSE)="OUI",P$3,IF(HLOOKUP(P$9,'Feuille1-Catégories'!$C$1:$G$3,3,FALSE)="OUI",OFFSET(P$3,MOD(QUOTIENT(ROW()-ROW($A$20),'Feuille1-Catégories'!$B$6/P$6),P$5),0),IF(MOD($A94-1-P$10,'Feuille1-Catégories'!$F$5+1)=0,P$3,""))),"")</f>
        <v>0</v>
      </c>
      <c r="Q94" s="7" t="str">
        <f ca="1">IF(AND($A94&lt;&gt;"",Q$9&lt;&gt;""),IF(HLOOKUP(Q$9,'Feuille1-Catégories'!$C$1:$G$2,2,FALSE)="OUI",Q$3,IF(HLOOKUP(Q$9,'Feuille1-Catégories'!$C$1:$G$3,3,FALSE)="OUI",OFFSET(Q$3,MOD(QUOTIENT(ROW()-ROW($A$20),'Feuille1-Catégories'!$B$6/Q$6),Q$5),0),IF(MOD($A94-1-Q$10,'Feuille1-Catégories'!$F$5+1)=0,Q$3,""))),"")</f>
        <v/>
      </c>
      <c r="R94" s="7">
        <f ca="1">IF(AND($A94&lt;&gt;"",R$9&lt;&gt;""),IF(HLOOKUP(R$9,'Feuille1-Catégories'!$C$1:$G$2,2,FALSE)="OUI",R$3,IF(HLOOKUP(R$9,'Feuille1-Catégories'!$C$1:$G$3,3,FALSE)="OUI",OFFSET(R$3,MOD(QUOTIENT(ROW()-ROW($A$20),'Feuille1-Catégories'!$B$6/R$6),R$5),0),IF(MOD($A94-1-R$10,'Feuille1-Catégories'!$F$5+1)=0,R$3,""))),"")</f>
        <v>5</v>
      </c>
      <c r="S94" s="7">
        <f ca="1">IF(AND($A94&lt;&gt;"",S$9&lt;&gt;""),IF(HLOOKUP(S$9,'Feuille1-Catégories'!$C$1:$G$2,2,FALSE)="OUI",S$3,IF(HLOOKUP(S$9,'Feuille1-Catégories'!$C$1:$G$3,3,FALSE)="OUI",OFFSET(S$3,MOD(QUOTIENT(ROW()-ROW($A$20),'Feuille1-Catégories'!$B$6/S$6),S$5),0),IF(MOD($A94-1-S$10,'Feuille1-Catégories'!$F$5+1)=0,S$3,""))),"")</f>
        <v>50</v>
      </c>
      <c r="T94" s="7" t="str">
        <f ca="1">IF(AND($A94&lt;&gt;"",T$9&lt;&gt;""),IF(HLOOKUP(T$9,'Feuille1-Catégories'!$C$1:$G$2,2,FALSE)="OUI",T$3,IF(HLOOKUP(T$9,'Feuille1-Catégories'!$C$1:$G$3,3,FALSE)="OUI",OFFSET(T$3,MOD(QUOTIENT(ROW()-ROW($A$20),'Feuille1-Catégories'!$B$6/T$6),T$5),0),IF(MOD($A94-1-T$10,'Feuille1-Catégories'!$F$5+1)=0,T$3,""))),"")</f>
        <v/>
      </c>
      <c r="U94" s="7">
        <f ca="1">IF(AND($A94&lt;&gt;"",U$9&lt;&gt;""),IF(HLOOKUP(U$9,'Feuille1-Catégories'!$C$1:$G$2,2,FALSE)="OUI",U$3,IF(HLOOKUP(U$9,'Feuille1-Catégories'!$C$1:$G$3,3,FALSE)="OUI",OFFSET(U$3,MOD(QUOTIENT(ROW()-ROW($A$20),'Feuille1-Catégories'!$B$6/U$6),U$5),0),IF(MOD($A94-1-U$10,'Feuille1-Catégories'!$F$5+1)=0,U$3,""))),"")</f>
        <v>5000</v>
      </c>
      <c r="V94" s="7" t="str">
        <f ca="1">IF(AND($A94&lt;&gt;"",V$9&lt;&gt;""),IF(HLOOKUP(V$9,'Feuille1-Catégories'!$C$1:$G$2,2,FALSE)="OUI",V$3,IF(HLOOKUP(V$9,'Feuille1-Catégories'!$C$1:$G$3,3,FALSE)="OUI",OFFSET(V$3,MOD(QUOTIENT(ROW()-ROW($A$20),'Feuille1-Catégories'!$B$6/V$6),V$5),0),IF(MOD($A94-1-V$10,'Feuille1-Catégories'!$F$5+1)=0,V$3,""))),"")</f>
        <v/>
      </c>
      <c r="W94" s="7" t="str">
        <f ca="1">IF(AND($A94&lt;&gt;"",W$9&lt;&gt;""),IF(HLOOKUP(W$9,'Feuille1-Catégories'!$C$1:$G$2,2,FALSE)="OUI",W$3,IF(HLOOKUP(W$9,'Feuille1-Catégories'!$C$1:$G$3,3,FALSE)="OUI",OFFSET(W$3,MOD(QUOTIENT(ROW()-ROW($A$20),'Feuille1-Catégories'!$B$6/W$6),W$5),0),IF(MOD($A94-1-W$10,'Feuille1-Catégories'!$F$5+1)=0,W$3,""))),"")</f>
        <v/>
      </c>
      <c r="X94" s="7" t="str">
        <f ca="1">IF(AND($A94&lt;&gt;"",X$9&lt;&gt;""),IF(HLOOKUP(X$9,'Feuille1-Catégories'!$C$1:$G$2,2,FALSE)="OUI",X$3,IF(HLOOKUP(X$9,'Feuille1-Catégories'!$C$1:$G$3,3,FALSE)="OUI",OFFSET(X$3,MOD(QUOTIENT(ROW()-ROW($A$20),'Feuille1-Catégories'!$B$6/X$6),X$5),0),IF(MOD($A94-1-X$10,'Feuille1-Catégories'!$F$5+1)=0,X$3,""))),"")</f>
        <v/>
      </c>
      <c r="Y94" s="7" t="str">
        <f ca="1">IF(AND($A94&lt;&gt;"",Y$9&lt;&gt;""),IF(HLOOKUP(Y$9,'Feuille1-Catégories'!$C$1:$G$2,2,FALSE)="OUI",Y$3,IF(HLOOKUP(Y$9,'Feuille1-Catégories'!$C$1:$G$3,3,FALSE)="OUI",OFFSET(Y$3,MOD(QUOTIENT(ROW()-ROW($A$20),'Feuille1-Catégories'!$B$6/Y$6),Y$5),0),IF(MOD($A94-1-Y$10,'Feuille1-Catégories'!$F$5+1)=0,Y$3,""))),"")</f>
        <v/>
      </c>
      <c r="Z94" s="7" t="str">
        <f ca="1">IF(AND($A94&lt;&gt;"",Z$9&lt;&gt;""),IF(HLOOKUP(Z$9,'Feuille1-Catégories'!$C$1:$G$2,2,FALSE)="OUI",Z$3,IF(HLOOKUP(Z$9,'Feuille1-Catégories'!$C$1:$G$3,3,FALSE)="OUI",OFFSET(Z$3,MOD(QUOTIENT(ROW()-ROW($A$20),'Feuille1-Catégories'!$B$6/Z$6),Z$5),0),"")),"")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5" spans="1:26" ht="17" x14ac:dyDescent="0.2">
      <c r="A95" s="21">
        <f>IF(ROW()-ROW($A$19)&gt;'Feuille1-Catégories'!$B$6,"",ROW()-ROW($A$19))</f>
        <v>76</v>
      </c>
      <c r="B95" s="33">
        <f t="shared" ca="1" si="4"/>
        <v>8.5366525812970799</v>
      </c>
      <c r="C95" s="10">
        <f t="shared" ca="1" si="5"/>
        <v>8204.4</v>
      </c>
      <c r="D95" s="10">
        <f ca="1">IF('Feuille3-Coût de production'!D95&lt;&gt;"",'Feuille3-Coût de production'!D95,"")</f>
        <v>1088.5999999999999</v>
      </c>
      <c r="E95" s="10">
        <f t="shared" ca="1" si="6"/>
        <v>9293</v>
      </c>
      <c r="F95" s="7">
        <f ca="1">IF(AND($A95&lt;&gt;"",F$9&lt;&gt;""),IF(HLOOKUP(F$9,'Feuille1-Catégories'!$C$1:$G$2,2,FALSE)="OUI",F$3,IF(HLOOKUP(F$9,'Feuille1-Catégories'!$C$1:$G$3,3,FALSE)="OUI",OFFSET(F$3,MOD(QUOTIENT(ROW()-ROW($A$20),'Feuille1-Catégories'!$B$6/F$6),F$5),0),IF(MOD($A95-1-F$10,'Feuille1-Catégories'!$F$5+1)=0,F$3,""))),"")</f>
        <v>1</v>
      </c>
      <c r="G95" s="7">
        <f ca="1">IF(AND($A95&lt;&gt;"",G$9&lt;&gt;""),IF(HLOOKUP(G$9,'Feuille1-Catégories'!$C$1:$G$2,2,FALSE)="OUI",G$3,IF(HLOOKUP(G$9,'Feuille1-Catégories'!$C$1:$G$3,3,FALSE)="OUI",OFFSET(G$3,MOD(QUOTIENT(ROW()-ROW($A$20),'Feuille1-Catégories'!$B$6/G$6),G$5),0),IF(MOD($A95-1-G$10,'Feuille1-Catégories'!$F$5+1)=0,G$3,""))),"")</f>
        <v>10</v>
      </c>
      <c r="H95" s="7" t="str">
        <f ca="1">IF(AND($A95&lt;&gt;"",H$9&lt;&gt;""),IF(HLOOKUP(H$9,'Feuille1-Catégories'!$C$1:$G$2,2,FALSE)="OUI",H$3,IF(HLOOKUP(H$9,'Feuille1-Catégories'!$C$1:$G$3,3,FALSE)="OUI",OFFSET(H$3,MOD(QUOTIENT(ROW()-ROW($A$20),'Feuille1-Catégories'!$B$6/H$6),H$5),0),IF(MOD($A95-1-H$10,'Feuille1-Catégories'!$F$5+1)=0,H$3,""))),"")</f>
        <v/>
      </c>
      <c r="I95" s="7">
        <f ca="1">IF(AND($A95&lt;&gt;"",I$9&lt;&gt;""),IF(HLOOKUP(I$9,'Feuille1-Catégories'!$C$1:$G$2,2,FALSE)="OUI",I$3,IF(HLOOKUP(I$9,'Feuille1-Catégories'!$C$1:$G$3,3,FALSE)="OUI",OFFSET(I$3,MOD(QUOTIENT(ROW()-ROW($A$20),'Feuille1-Catégories'!$B$6/I$6),I$5),0),IF(MOD($A95-1-I$10,'Feuille1-Catégories'!$F$5+1)=0,I$3,""))),"")</f>
        <v>1000</v>
      </c>
      <c r="J95" s="7">
        <f ca="1">IF(AND($A95&lt;&gt;"",J$9&lt;&gt;""),IF(HLOOKUP(J$9,'Feuille1-Catégories'!$C$1:$G$2,2,FALSE)="OUI",J$3,IF(HLOOKUP(J$9,'Feuille1-Catégories'!$C$1:$G$3,3,FALSE)="OUI",OFFSET(J$3,MOD(QUOTIENT(ROW()-ROW($A$20),'Feuille1-Catégories'!$B$6/J$6),J$5),0),IF(MOD($A95-1-J$10,'Feuille1-Catégories'!$F$5+1)=0,J$3,""))),"")</f>
        <v>2</v>
      </c>
      <c r="K95" s="7" t="str">
        <f ca="1">IF(AND($A95&lt;&gt;"",K$9&lt;&gt;""),IF(HLOOKUP(K$9,'Feuille1-Catégories'!$C$1:$G$2,2,FALSE)="OUI",K$3,IF(HLOOKUP(K$9,'Feuille1-Catégories'!$C$1:$G$3,3,FALSE)="OUI",OFFSET(K$3,MOD(QUOTIENT(ROW()-ROW($A$20),'Feuille1-Catégories'!$B$6/K$6),K$5),0),IF(MOD($A95-1-K$10,'Feuille1-Catégories'!$F$5+1)=0,K$3,""))),"")</f>
        <v/>
      </c>
      <c r="L95" s="7">
        <f ca="1">IF(AND($A95&lt;&gt;"",L$9&lt;&gt;""),IF(HLOOKUP(L$9,'Feuille1-Catégories'!$C$1:$G$2,2,FALSE)="OUI",L$3,IF(HLOOKUP(L$9,'Feuille1-Catégories'!$C$1:$G$3,3,FALSE)="OUI",OFFSET(L$3,MOD(QUOTIENT(ROW()-ROW($A$20),'Feuille1-Catégories'!$B$6/L$6),L$5),0),IF(MOD($A95-1-L$10,'Feuille1-Catégories'!$F$5+1)=0,L$3,""))),"")</f>
        <v>200</v>
      </c>
      <c r="M95" s="7" t="str">
        <f ca="1">IF(AND($A95&lt;&gt;"",M$9&lt;&gt;""),IF(HLOOKUP(M$9,'Feuille1-Catégories'!$C$1:$G$2,2,FALSE)="OUI",M$3,IF(HLOOKUP(M$9,'Feuille1-Catégories'!$C$1:$G$3,3,FALSE)="OUI",OFFSET(M$3,MOD(QUOTIENT(ROW()-ROW($A$20),'Feuille1-Catégories'!$B$6/M$6),M$5),0),IF(MOD($A95-1-M$10,'Feuille1-Catégories'!$F$5+1)=0,M$3,""))),"")</f>
        <v xml:space="preserve"> </v>
      </c>
      <c r="N95" s="7" t="str">
        <f ca="1">IF(AND($A95&lt;&gt;"",N$9&lt;&gt;""),IF(HLOOKUP(N$9,'Feuille1-Catégories'!$C$1:$G$2,2,FALSE)="OUI",N$3,IF(HLOOKUP(N$9,'Feuille1-Catégories'!$C$1:$G$3,3,FALSE)="OUI",OFFSET(N$3,MOD(QUOTIENT(ROW()-ROW($A$20),'Feuille1-Catégories'!$B$6/N$6),N$5),0),IF(MOD($A95-1-N$10,'Feuille1-Catégories'!$F$5+1)=0,N$3,""))),"")</f>
        <v xml:space="preserve"> </v>
      </c>
      <c r="O95" s="7">
        <f ca="1">IF(AND($A95&lt;&gt;"",O$9&lt;&gt;""),IF(HLOOKUP(O$9,'Feuille1-Catégories'!$C$1:$G$2,2,FALSE)="OUI",O$3,IF(HLOOKUP(O$9,'Feuille1-Catégories'!$C$1:$G$3,3,FALSE)="OUI",OFFSET(O$3,MOD(QUOTIENT(ROW()-ROW($A$20),'Feuille1-Catégories'!$B$6/O$6),O$5),0),IF(MOD($A95-1-O$10,'Feuille1-Catégories'!$F$5+1)=0,O$3,""))),"")</f>
        <v>30</v>
      </c>
      <c r="P95" s="7">
        <f ca="1">IF(AND($A95&lt;&gt;"",P$9&lt;&gt;""),IF(HLOOKUP(P$9,'Feuille1-Catégories'!$C$1:$G$2,2,FALSE)="OUI",P$3,IF(HLOOKUP(P$9,'Feuille1-Catégories'!$C$1:$G$3,3,FALSE)="OUI",OFFSET(P$3,MOD(QUOTIENT(ROW()-ROW($A$20),'Feuille1-Catégories'!$B$6/P$6),P$5),0),IF(MOD($A95-1-P$10,'Feuille1-Catégories'!$F$5+1)=0,P$3,""))),"")</f>
        <v>0</v>
      </c>
      <c r="Q95" s="7">
        <f ca="1">IF(AND($A95&lt;&gt;"",Q$9&lt;&gt;""),IF(HLOOKUP(Q$9,'Feuille1-Catégories'!$C$1:$G$2,2,FALSE)="OUI",Q$3,IF(HLOOKUP(Q$9,'Feuille1-Catégories'!$C$1:$G$3,3,FALSE)="OUI",OFFSET(Q$3,MOD(QUOTIENT(ROW()-ROW($A$20),'Feuille1-Catégories'!$B$6/Q$6),Q$5),0),IF(MOD($A95-1-Q$10,'Feuille1-Catégories'!$F$5+1)=0,Q$3,""))),"")</f>
        <v>3000</v>
      </c>
      <c r="R95" s="7">
        <f ca="1">IF(AND($A95&lt;&gt;"",R$9&lt;&gt;""),IF(HLOOKUP(R$9,'Feuille1-Catégories'!$C$1:$G$2,2,FALSE)="OUI",R$3,IF(HLOOKUP(R$9,'Feuille1-Catégories'!$C$1:$G$3,3,FALSE)="OUI",OFFSET(R$3,MOD(QUOTIENT(ROW()-ROW($A$20),'Feuille1-Catégories'!$B$6/R$6),R$5),0),IF(MOD($A95-1-R$10,'Feuille1-Catégories'!$F$5+1)=0,R$3,""))),"")</f>
        <v>0</v>
      </c>
      <c r="S95" s="7">
        <f ca="1">IF(AND($A95&lt;&gt;"",S$9&lt;&gt;""),IF(HLOOKUP(S$9,'Feuille1-Catégories'!$C$1:$G$2,2,FALSE)="OUI",S$3,IF(HLOOKUP(S$9,'Feuille1-Catégories'!$C$1:$G$3,3,FALSE)="OUI",OFFSET(S$3,MOD(QUOTIENT(ROW()-ROW($A$20),'Feuille1-Catégories'!$B$6/S$6),S$5),0),IF(MOD($A95-1-S$10,'Feuille1-Catégories'!$F$5+1)=0,S$3,""))),"")</f>
        <v>50</v>
      </c>
      <c r="T95" s="7" t="str">
        <f ca="1">IF(AND($A95&lt;&gt;"",T$9&lt;&gt;""),IF(HLOOKUP(T$9,'Feuille1-Catégories'!$C$1:$G$2,2,FALSE)="OUI",T$3,IF(HLOOKUP(T$9,'Feuille1-Catégories'!$C$1:$G$3,3,FALSE)="OUI",OFFSET(T$3,MOD(QUOTIENT(ROW()-ROW($A$20),'Feuille1-Catégories'!$B$6/T$6),T$5),0),IF(MOD($A95-1-T$10,'Feuille1-Catégories'!$F$5+1)=0,T$3,""))),"")</f>
        <v/>
      </c>
      <c r="U95" s="7">
        <f ca="1">IF(AND($A95&lt;&gt;"",U$9&lt;&gt;""),IF(HLOOKUP(U$9,'Feuille1-Catégories'!$C$1:$G$2,2,FALSE)="OUI",U$3,IF(HLOOKUP(U$9,'Feuille1-Catégories'!$C$1:$G$3,3,FALSE)="OUI",OFFSET(U$3,MOD(QUOTIENT(ROW()-ROW($A$20),'Feuille1-Catégories'!$B$6/U$6),U$5),0),IF(MOD($A95-1-U$10,'Feuille1-Catégories'!$F$5+1)=0,U$3,""))),"")</f>
        <v>5000</v>
      </c>
      <c r="V95" s="7" t="str">
        <f ca="1">IF(AND($A95&lt;&gt;"",V$9&lt;&gt;""),IF(HLOOKUP(V$9,'Feuille1-Catégories'!$C$1:$G$2,2,FALSE)="OUI",V$3,IF(HLOOKUP(V$9,'Feuille1-Catégories'!$C$1:$G$3,3,FALSE)="OUI",OFFSET(V$3,MOD(QUOTIENT(ROW()-ROW($A$20),'Feuille1-Catégories'!$B$6/V$6),V$5),0),IF(MOD($A95-1-V$10,'Feuille1-Catégories'!$F$5+1)=0,V$3,""))),"")</f>
        <v/>
      </c>
      <c r="W95" s="7" t="str">
        <f ca="1">IF(AND($A95&lt;&gt;"",W$9&lt;&gt;""),IF(HLOOKUP(W$9,'Feuille1-Catégories'!$C$1:$G$2,2,FALSE)="OUI",W$3,IF(HLOOKUP(W$9,'Feuille1-Catégories'!$C$1:$G$3,3,FALSE)="OUI",OFFSET(W$3,MOD(QUOTIENT(ROW()-ROW($A$20),'Feuille1-Catégories'!$B$6/W$6),W$5),0),IF(MOD($A95-1-W$10,'Feuille1-Catégories'!$F$5+1)=0,W$3,""))),"")</f>
        <v/>
      </c>
      <c r="X95" s="7" t="str">
        <f ca="1">IF(AND($A95&lt;&gt;"",X$9&lt;&gt;""),IF(HLOOKUP(X$9,'Feuille1-Catégories'!$C$1:$G$2,2,FALSE)="OUI",X$3,IF(HLOOKUP(X$9,'Feuille1-Catégories'!$C$1:$G$3,3,FALSE)="OUI",OFFSET(X$3,MOD(QUOTIENT(ROW()-ROW($A$20),'Feuille1-Catégories'!$B$6/X$6),X$5),0),IF(MOD($A95-1-X$10,'Feuille1-Catégories'!$F$5+1)=0,X$3,""))),"")</f>
        <v/>
      </c>
      <c r="Y95" s="7" t="str">
        <f ca="1">IF(AND($A95&lt;&gt;"",Y$9&lt;&gt;""),IF(HLOOKUP(Y$9,'Feuille1-Catégories'!$C$1:$G$2,2,FALSE)="OUI",Y$3,IF(HLOOKUP(Y$9,'Feuille1-Catégories'!$C$1:$G$3,3,FALSE)="OUI",OFFSET(Y$3,MOD(QUOTIENT(ROW()-ROW($A$20),'Feuille1-Catégories'!$B$6/Y$6),Y$5),0),IF(MOD($A95-1-Y$10,'Feuille1-Catégories'!$F$5+1)=0,Y$3,""))),"")</f>
        <v/>
      </c>
      <c r="Z95" s="7" t="str">
        <f ca="1">IF(AND($A95&lt;&gt;"",Z$9&lt;&gt;""),IF(HLOOKUP(Z$9,'Feuille1-Catégories'!$C$1:$G$2,2,FALSE)="OUI",Z$3,IF(HLOOKUP(Z$9,'Feuille1-Catégories'!$C$1:$G$3,3,FALSE)="OUI",OFFSET(Z$3,MOD(QUOTIENT(ROW()-ROW($A$20),'Feuille1-Catégories'!$B$6/Z$6),Z$5),0),"")),"")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6" spans="1:26" ht="17" x14ac:dyDescent="0.2">
      <c r="A96" s="21">
        <f>IF(ROW()-ROW($A$19)&gt;'Feuille1-Catégories'!$B$6,"",ROW()-ROW($A$19))</f>
        <v>77</v>
      </c>
      <c r="B96" s="33">
        <f t="shared" ca="1" si="4"/>
        <v>11.348145673237553</v>
      </c>
      <c r="C96" s="10">
        <f t="shared" ca="1" si="5"/>
        <v>6194.4</v>
      </c>
      <c r="D96" s="10">
        <f ca="1">IF('Feuille3-Coût de production'!D96&lt;&gt;"",'Feuille3-Coût de production'!D96,"")</f>
        <v>598.6</v>
      </c>
      <c r="E96" s="10">
        <f t="shared" ca="1" si="6"/>
        <v>6793</v>
      </c>
      <c r="F96" s="7">
        <f ca="1">IF(AND($A96&lt;&gt;"",F$9&lt;&gt;""),IF(HLOOKUP(F$9,'Feuille1-Catégories'!$C$1:$G$2,2,FALSE)="OUI",F$3,IF(HLOOKUP(F$9,'Feuille1-Catégories'!$C$1:$G$3,3,FALSE)="OUI",OFFSET(F$3,MOD(QUOTIENT(ROW()-ROW($A$20),'Feuille1-Catégories'!$B$6/F$6),F$5),0),IF(MOD($A96-1-F$10,'Feuille1-Catégories'!$F$5+1)=0,F$3,""))),"")</f>
        <v>1</v>
      </c>
      <c r="G96" s="7">
        <f ca="1">IF(AND($A96&lt;&gt;"",G$9&lt;&gt;""),IF(HLOOKUP(G$9,'Feuille1-Catégories'!$C$1:$G$2,2,FALSE)="OUI",G$3,IF(HLOOKUP(G$9,'Feuille1-Catégories'!$C$1:$G$3,3,FALSE)="OUI",OFFSET(G$3,MOD(QUOTIENT(ROW()-ROW($A$20),'Feuille1-Catégories'!$B$6/G$6),G$5),0),IF(MOD($A96-1-G$10,'Feuille1-Catégories'!$F$5+1)=0,G$3,""))),"")</f>
        <v>10</v>
      </c>
      <c r="H96" s="7" t="str">
        <f ca="1">IF(AND($A96&lt;&gt;"",H$9&lt;&gt;""),IF(HLOOKUP(H$9,'Feuille1-Catégories'!$C$1:$G$2,2,FALSE)="OUI",H$3,IF(HLOOKUP(H$9,'Feuille1-Catégories'!$C$1:$G$3,3,FALSE)="OUI",OFFSET(H$3,MOD(QUOTIENT(ROW()-ROW($A$20),'Feuille1-Catégories'!$B$6/H$6),H$5),0),IF(MOD($A96-1-H$10,'Feuille1-Catégories'!$F$5+1)=0,H$3,""))),"")</f>
        <v/>
      </c>
      <c r="I96" s="7">
        <f ca="1">IF(AND($A96&lt;&gt;"",I$9&lt;&gt;""),IF(HLOOKUP(I$9,'Feuille1-Catégories'!$C$1:$G$2,2,FALSE)="OUI",I$3,IF(HLOOKUP(I$9,'Feuille1-Catégories'!$C$1:$G$3,3,FALSE)="OUI",OFFSET(I$3,MOD(QUOTIENT(ROW()-ROW($A$20),'Feuille1-Catégories'!$B$6/I$6),I$5),0),IF(MOD($A96-1-I$10,'Feuille1-Catégories'!$F$5+1)=0,I$3,""))),"")</f>
        <v>1000</v>
      </c>
      <c r="J96" s="7">
        <f ca="1">IF(AND($A96&lt;&gt;"",J$9&lt;&gt;""),IF(HLOOKUP(J$9,'Feuille1-Catégories'!$C$1:$G$2,2,FALSE)="OUI",J$3,IF(HLOOKUP(J$9,'Feuille1-Catégories'!$C$1:$G$3,3,FALSE)="OUI",OFFSET(J$3,MOD(QUOTIENT(ROW()-ROW($A$20),'Feuille1-Catégories'!$B$6/J$6),J$5),0),IF(MOD($A96-1-J$10,'Feuille1-Catégories'!$F$5+1)=0,J$3,""))),"")</f>
        <v>2</v>
      </c>
      <c r="K96" s="7" t="str">
        <f ca="1">IF(AND($A96&lt;&gt;"",K$9&lt;&gt;""),IF(HLOOKUP(K$9,'Feuille1-Catégories'!$C$1:$G$2,2,FALSE)="OUI",K$3,IF(HLOOKUP(K$9,'Feuille1-Catégories'!$C$1:$G$3,3,FALSE)="OUI",OFFSET(K$3,MOD(QUOTIENT(ROW()-ROW($A$20),'Feuille1-Catégories'!$B$6/K$6),K$5),0),IF(MOD($A96-1-K$10,'Feuille1-Catégories'!$F$5+1)=0,K$3,""))),"")</f>
        <v/>
      </c>
      <c r="L96" s="7">
        <f ca="1">IF(AND($A96&lt;&gt;"",L$9&lt;&gt;""),IF(HLOOKUP(L$9,'Feuille1-Catégories'!$C$1:$G$2,2,FALSE)="OUI",L$3,IF(HLOOKUP(L$9,'Feuille1-Catégories'!$C$1:$G$3,3,FALSE)="OUI",OFFSET(L$3,MOD(QUOTIENT(ROW()-ROW($A$20),'Feuille1-Catégories'!$B$6/L$6),L$5),0),IF(MOD($A96-1-L$10,'Feuille1-Catégories'!$F$5+1)=0,L$3,""))),"")</f>
        <v>200</v>
      </c>
      <c r="M96" s="7" t="str">
        <f ca="1">IF(AND($A96&lt;&gt;"",M$9&lt;&gt;""),IF(HLOOKUP(M$9,'Feuille1-Catégories'!$C$1:$G$2,2,FALSE)="OUI",M$3,IF(HLOOKUP(M$9,'Feuille1-Catégories'!$C$1:$G$3,3,FALSE)="OUI",OFFSET(M$3,MOD(QUOTIENT(ROW()-ROW($A$20),'Feuille1-Catégories'!$B$6/M$6),M$5),0),IF(MOD($A96-1-M$10,'Feuille1-Catégories'!$F$5+1)=0,M$3,""))),"")</f>
        <v xml:space="preserve"> </v>
      </c>
      <c r="N96" s="7" t="str">
        <f ca="1">IF(AND($A96&lt;&gt;"",N$9&lt;&gt;""),IF(HLOOKUP(N$9,'Feuille1-Catégories'!$C$1:$G$2,2,FALSE)="OUI",N$3,IF(HLOOKUP(N$9,'Feuille1-Catégories'!$C$1:$G$3,3,FALSE)="OUI",OFFSET(N$3,MOD(QUOTIENT(ROW()-ROW($A$20),'Feuille1-Catégories'!$B$6/N$6),N$5),0),IF(MOD($A96-1-N$10,'Feuille1-Catégories'!$F$5+1)=0,N$3,""))),"")</f>
        <v xml:space="preserve"> </v>
      </c>
      <c r="O96" s="7">
        <f ca="1">IF(AND($A96&lt;&gt;"",O$9&lt;&gt;""),IF(HLOOKUP(O$9,'Feuille1-Catégories'!$C$1:$G$2,2,FALSE)="OUI",O$3,IF(HLOOKUP(O$9,'Feuille1-Catégories'!$C$1:$G$3,3,FALSE)="OUI",OFFSET(O$3,MOD(QUOTIENT(ROW()-ROW($A$20),'Feuille1-Catégories'!$B$6/O$6),O$5),0),IF(MOD($A96-1-O$10,'Feuille1-Catégories'!$F$5+1)=0,O$3,""))),"")</f>
        <v>30</v>
      </c>
      <c r="P96" s="7">
        <f ca="1">IF(AND($A96&lt;&gt;"",P$9&lt;&gt;""),IF(HLOOKUP(P$9,'Feuille1-Catégories'!$C$1:$G$2,2,FALSE)="OUI",P$3,IF(HLOOKUP(P$9,'Feuille1-Catégories'!$C$1:$G$3,3,FALSE)="OUI",OFFSET(P$3,MOD(QUOTIENT(ROW()-ROW($A$20),'Feuille1-Catégories'!$B$6/P$6),P$5),0),IF(MOD($A96-1-P$10,'Feuille1-Catégories'!$F$5+1)=0,P$3,""))),"")</f>
        <v>0</v>
      </c>
      <c r="Q96" s="7" t="str">
        <f ca="1">IF(AND($A96&lt;&gt;"",Q$9&lt;&gt;""),IF(HLOOKUP(Q$9,'Feuille1-Catégories'!$C$1:$G$2,2,FALSE)="OUI",Q$3,IF(HLOOKUP(Q$9,'Feuille1-Catégories'!$C$1:$G$3,3,FALSE)="OUI",OFFSET(Q$3,MOD(QUOTIENT(ROW()-ROW($A$20),'Feuille1-Catégories'!$B$6/Q$6),Q$5),0),IF(MOD($A96-1-Q$10,'Feuille1-Catégories'!$F$5+1)=0,Q$3,""))),"")</f>
        <v/>
      </c>
      <c r="R96" s="7">
        <f ca="1">IF(AND($A96&lt;&gt;"",R$9&lt;&gt;""),IF(HLOOKUP(R$9,'Feuille1-Catégories'!$C$1:$G$2,2,FALSE)="OUI",R$3,IF(HLOOKUP(R$9,'Feuille1-Catégories'!$C$1:$G$3,3,FALSE)="OUI",OFFSET(R$3,MOD(QUOTIENT(ROW()-ROW($A$20),'Feuille1-Catégories'!$B$6/R$6),R$5),0),IF(MOD($A96-1-R$10,'Feuille1-Catégories'!$F$5+1)=0,R$3,""))),"")</f>
        <v>0</v>
      </c>
      <c r="S96" s="7">
        <f ca="1">IF(AND($A96&lt;&gt;"",S$9&lt;&gt;""),IF(HLOOKUP(S$9,'Feuille1-Catégories'!$C$1:$G$2,2,FALSE)="OUI",S$3,IF(HLOOKUP(S$9,'Feuille1-Catégories'!$C$1:$G$3,3,FALSE)="OUI",OFFSET(S$3,MOD(QUOTIENT(ROW()-ROW($A$20),'Feuille1-Catégories'!$B$6/S$6),S$5),0),IF(MOD($A96-1-S$10,'Feuille1-Catégories'!$F$5+1)=0,S$3,""))),"")</f>
        <v>50</v>
      </c>
      <c r="T96" s="7">
        <f ca="1">IF(AND($A96&lt;&gt;"",T$9&lt;&gt;""),IF(HLOOKUP(T$9,'Feuille1-Catégories'!$C$1:$G$2,2,FALSE)="OUI",T$3,IF(HLOOKUP(T$9,'Feuille1-Catégories'!$C$1:$G$3,3,FALSE)="OUI",OFFSET(T$3,MOD(QUOTIENT(ROW()-ROW($A$20),'Feuille1-Catégories'!$B$6/T$6),T$5),0),IF(MOD($A96-1-T$10,'Feuille1-Catégories'!$F$5+1)=0,T$3,""))),"")</f>
        <v>500</v>
      </c>
      <c r="U96" s="7">
        <f ca="1">IF(AND($A96&lt;&gt;"",U$9&lt;&gt;""),IF(HLOOKUP(U$9,'Feuille1-Catégories'!$C$1:$G$2,2,FALSE)="OUI",U$3,IF(HLOOKUP(U$9,'Feuille1-Catégories'!$C$1:$G$3,3,FALSE)="OUI",OFFSET(U$3,MOD(QUOTIENT(ROW()-ROW($A$20),'Feuille1-Catégories'!$B$6/U$6),U$5),0),IF(MOD($A96-1-U$10,'Feuille1-Catégories'!$F$5+1)=0,U$3,""))),"")</f>
        <v>5000</v>
      </c>
      <c r="V96" s="7" t="str">
        <f ca="1">IF(AND($A96&lt;&gt;"",V$9&lt;&gt;""),IF(HLOOKUP(V$9,'Feuille1-Catégories'!$C$1:$G$2,2,FALSE)="OUI",V$3,IF(HLOOKUP(V$9,'Feuille1-Catégories'!$C$1:$G$3,3,FALSE)="OUI",OFFSET(V$3,MOD(QUOTIENT(ROW()-ROW($A$20),'Feuille1-Catégories'!$B$6/V$6),V$5),0),IF(MOD($A96-1-V$10,'Feuille1-Catégories'!$F$5+1)=0,V$3,""))),"")</f>
        <v/>
      </c>
      <c r="W96" s="7" t="str">
        <f ca="1">IF(AND($A96&lt;&gt;"",W$9&lt;&gt;""),IF(HLOOKUP(W$9,'Feuille1-Catégories'!$C$1:$G$2,2,FALSE)="OUI",W$3,IF(HLOOKUP(W$9,'Feuille1-Catégories'!$C$1:$G$3,3,FALSE)="OUI",OFFSET(W$3,MOD(QUOTIENT(ROW()-ROW($A$20),'Feuille1-Catégories'!$B$6/W$6),W$5),0),IF(MOD($A96-1-W$10,'Feuille1-Catégories'!$F$5+1)=0,W$3,""))),"")</f>
        <v/>
      </c>
      <c r="X96" s="7" t="str">
        <f ca="1">IF(AND($A96&lt;&gt;"",X$9&lt;&gt;""),IF(HLOOKUP(X$9,'Feuille1-Catégories'!$C$1:$G$2,2,FALSE)="OUI",X$3,IF(HLOOKUP(X$9,'Feuille1-Catégories'!$C$1:$G$3,3,FALSE)="OUI",OFFSET(X$3,MOD(QUOTIENT(ROW()-ROW($A$20),'Feuille1-Catégories'!$B$6/X$6),X$5),0),IF(MOD($A96-1-X$10,'Feuille1-Catégories'!$F$5+1)=0,X$3,""))),"")</f>
        <v/>
      </c>
      <c r="Y96" s="7" t="str">
        <f ca="1">IF(AND($A96&lt;&gt;"",Y$9&lt;&gt;""),IF(HLOOKUP(Y$9,'Feuille1-Catégories'!$C$1:$G$2,2,FALSE)="OUI",Y$3,IF(HLOOKUP(Y$9,'Feuille1-Catégories'!$C$1:$G$3,3,FALSE)="OUI",OFFSET(Y$3,MOD(QUOTIENT(ROW()-ROW($A$20),'Feuille1-Catégories'!$B$6/Y$6),Y$5),0),IF(MOD($A96-1-Y$10,'Feuille1-Catégories'!$F$5+1)=0,Y$3,""))),"")</f>
        <v/>
      </c>
      <c r="Z96" s="7" t="str">
        <f ca="1">IF(AND($A96&lt;&gt;"",Z$9&lt;&gt;""),IF(HLOOKUP(Z$9,'Feuille1-Catégories'!$C$1:$G$2,2,FALSE)="OUI",Z$3,IF(HLOOKUP(Z$9,'Feuille1-Catégories'!$C$1:$G$3,3,FALSE)="OUI",OFFSET(Z$3,MOD(QUOTIENT(ROW()-ROW($A$20),'Feuille1-Catégories'!$B$6/Z$6),Z$5),0),"")),"")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7" spans="1:26" ht="17" x14ac:dyDescent="0.2">
      <c r="A97" s="21">
        <f>IF(ROW()-ROW($A$19)&gt;'Feuille1-Catégories'!$B$6,"",ROW()-ROW($A$19))</f>
        <v>78</v>
      </c>
      <c r="B97" s="33">
        <f t="shared" ca="1" si="4"/>
        <v>10.010961478233636</v>
      </c>
      <c r="C97" s="10">
        <f t="shared" ca="1" si="5"/>
        <v>5754.4</v>
      </c>
      <c r="D97" s="10">
        <f ca="1">IF('Feuille3-Coût de production'!D97&lt;&gt;"",'Feuille3-Coût de production'!D97,"")</f>
        <v>638.6</v>
      </c>
      <c r="E97" s="10">
        <f t="shared" ca="1" si="6"/>
        <v>6393</v>
      </c>
      <c r="F97" s="7">
        <f ca="1">IF(AND($A97&lt;&gt;"",F$9&lt;&gt;""),IF(HLOOKUP(F$9,'Feuille1-Catégories'!$C$1:$G$2,2,FALSE)="OUI",F$3,IF(HLOOKUP(F$9,'Feuille1-Catégories'!$C$1:$G$3,3,FALSE)="OUI",OFFSET(F$3,MOD(QUOTIENT(ROW()-ROW($A$20),'Feuille1-Catégories'!$B$6/F$6),F$5),0),IF(MOD($A97-1-F$10,'Feuille1-Catégories'!$F$5+1)=0,F$3,""))),"")</f>
        <v>1</v>
      </c>
      <c r="G97" s="7">
        <f ca="1">IF(AND($A97&lt;&gt;"",G$9&lt;&gt;""),IF(HLOOKUP(G$9,'Feuille1-Catégories'!$C$1:$G$2,2,FALSE)="OUI",G$3,IF(HLOOKUP(G$9,'Feuille1-Catégories'!$C$1:$G$3,3,FALSE)="OUI",OFFSET(G$3,MOD(QUOTIENT(ROW()-ROW($A$20),'Feuille1-Catégories'!$B$6/G$6),G$5),0),IF(MOD($A97-1-G$10,'Feuille1-Catégories'!$F$5+1)=0,G$3,""))),"")</f>
        <v>10</v>
      </c>
      <c r="H97" s="7">
        <f ca="1">IF(AND($A97&lt;&gt;"",H$9&lt;&gt;""),IF(HLOOKUP(H$9,'Feuille1-Catégories'!$C$1:$G$2,2,FALSE)="OUI",H$3,IF(HLOOKUP(H$9,'Feuille1-Catégories'!$C$1:$G$3,3,FALSE)="OUI",OFFSET(H$3,MOD(QUOTIENT(ROW()-ROW($A$20),'Feuille1-Catégories'!$B$6/H$6),H$5),0),IF(MOD($A97-1-H$10,'Feuille1-Catégories'!$F$5+1)=0,H$3,""))),"")</f>
        <v>100</v>
      </c>
      <c r="I97" s="7">
        <f ca="1">IF(AND($A97&lt;&gt;"",I$9&lt;&gt;""),IF(HLOOKUP(I$9,'Feuille1-Catégories'!$C$1:$G$2,2,FALSE)="OUI",I$3,IF(HLOOKUP(I$9,'Feuille1-Catégories'!$C$1:$G$3,3,FALSE)="OUI",OFFSET(I$3,MOD(QUOTIENT(ROW()-ROW($A$20),'Feuille1-Catégories'!$B$6/I$6),I$5),0),IF(MOD($A97-1-I$10,'Feuille1-Catégories'!$F$5+1)=0,I$3,""))),"")</f>
        <v>1000</v>
      </c>
      <c r="J97" s="7">
        <f ca="1">IF(AND($A97&lt;&gt;"",J$9&lt;&gt;""),IF(HLOOKUP(J$9,'Feuille1-Catégories'!$C$1:$G$2,2,FALSE)="OUI",J$3,IF(HLOOKUP(J$9,'Feuille1-Catégories'!$C$1:$G$3,3,FALSE)="OUI",OFFSET(J$3,MOD(QUOTIENT(ROW()-ROW($A$20),'Feuille1-Catégories'!$B$6/J$6),J$5),0),IF(MOD($A97-1-J$10,'Feuille1-Catégories'!$F$5+1)=0,J$3,""))),"")</f>
        <v>2</v>
      </c>
      <c r="K97" s="7" t="str">
        <f ca="1">IF(AND($A97&lt;&gt;"",K$9&lt;&gt;""),IF(HLOOKUP(K$9,'Feuille1-Catégories'!$C$1:$G$2,2,FALSE)="OUI",K$3,IF(HLOOKUP(K$9,'Feuille1-Catégories'!$C$1:$G$3,3,FALSE)="OUI",OFFSET(K$3,MOD(QUOTIENT(ROW()-ROW($A$20),'Feuille1-Catégories'!$B$6/K$6),K$5),0),IF(MOD($A97-1-K$10,'Feuille1-Catégories'!$F$5+1)=0,K$3,""))),"")</f>
        <v/>
      </c>
      <c r="L97" s="7">
        <f ca="1">IF(AND($A97&lt;&gt;"",L$9&lt;&gt;""),IF(HLOOKUP(L$9,'Feuille1-Catégories'!$C$1:$G$2,2,FALSE)="OUI",L$3,IF(HLOOKUP(L$9,'Feuille1-Catégories'!$C$1:$G$3,3,FALSE)="OUI",OFFSET(L$3,MOD(QUOTIENT(ROW()-ROW($A$20),'Feuille1-Catégories'!$B$6/L$6),L$5),0),IF(MOD($A97-1-L$10,'Feuille1-Catégories'!$F$5+1)=0,L$3,""))),"")</f>
        <v>200</v>
      </c>
      <c r="M97" s="7" t="str">
        <f ca="1">IF(AND($A97&lt;&gt;"",M$9&lt;&gt;""),IF(HLOOKUP(M$9,'Feuille1-Catégories'!$C$1:$G$2,2,FALSE)="OUI",M$3,IF(HLOOKUP(M$9,'Feuille1-Catégories'!$C$1:$G$3,3,FALSE)="OUI",OFFSET(M$3,MOD(QUOTIENT(ROW()-ROW($A$20),'Feuille1-Catégories'!$B$6/M$6),M$5),0),IF(MOD($A97-1-M$10,'Feuille1-Catégories'!$F$5+1)=0,M$3,""))),"")</f>
        <v xml:space="preserve"> </v>
      </c>
      <c r="N97" s="7" t="str">
        <f ca="1">IF(AND($A97&lt;&gt;"",N$9&lt;&gt;""),IF(HLOOKUP(N$9,'Feuille1-Catégories'!$C$1:$G$2,2,FALSE)="OUI",N$3,IF(HLOOKUP(N$9,'Feuille1-Catégories'!$C$1:$G$3,3,FALSE)="OUI",OFFSET(N$3,MOD(QUOTIENT(ROW()-ROW($A$20),'Feuille1-Catégories'!$B$6/N$6),N$5),0),IF(MOD($A97-1-N$10,'Feuille1-Catégories'!$F$5+1)=0,N$3,""))),"")</f>
        <v xml:space="preserve"> </v>
      </c>
      <c r="O97" s="7">
        <f ca="1">IF(AND($A97&lt;&gt;"",O$9&lt;&gt;""),IF(HLOOKUP(O$9,'Feuille1-Catégories'!$C$1:$G$2,2,FALSE)="OUI",O$3,IF(HLOOKUP(O$9,'Feuille1-Catégories'!$C$1:$G$3,3,FALSE)="OUI",OFFSET(O$3,MOD(QUOTIENT(ROW()-ROW($A$20),'Feuille1-Catégories'!$B$6/O$6),O$5),0),IF(MOD($A97-1-O$10,'Feuille1-Catégories'!$F$5+1)=0,O$3,""))),"")</f>
        <v>30</v>
      </c>
      <c r="P97" s="7">
        <f ca="1">IF(AND($A97&lt;&gt;"",P$9&lt;&gt;""),IF(HLOOKUP(P$9,'Feuille1-Catégories'!$C$1:$G$2,2,FALSE)="OUI",P$3,IF(HLOOKUP(P$9,'Feuille1-Catégories'!$C$1:$G$3,3,FALSE)="OUI",OFFSET(P$3,MOD(QUOTIENT(ROW()-ROW($A$20),'Feuille1-Catégories'!$B$6/P$6),P$5),0),IF(MOD($A97-1-P$10,'Feuille1-Catégories'!$F$5+1)=0,P$3,""))),"")</f>
        <v>0</v>
      </c>
      <c r="Q97" s="7" t="str">
        <f ca="1">IF(AND($A97&lt;&gt;"",Q$9&lt;&gt;""),IF(HLOOKUP(Q$9,'Feuille1-Catégories'!$C$1:$G$2,2,FALSE)="OUI",Q$3,IF(HLOOKUP(Q$9,'Feuille1-Catégories'!$C$1:$G$3,3,FALSE)="OUI",OFFSET(Q$3,MOD(QUOTIENT(ROW()-ROW($A$20),'Feuille1-Catégories'!$B$6/Q$6),Q$5),0),IF(MOD($A97-1-Q$10,'Feuille1-Catégories'!$F$5+1)=0,Q$3,""))),"")</f>
        <v/>
      </c>
      <c r="R97" s="7">
        <f ca="1">IF(AND($A97&lt;&gt;"",R$9&lt;&gt;""),IF(HLOOKUP(R$9,'Feuille1-Catégories'!$C$1:$G$2,2,FALSE)="OUI",R$3,IF(HLOOKUP(R$9,'Feuille1-Catégories'!$C$1:$G$3,3,FALSE)="OUI",OFFSET(R$3,MOD(QUOTIENT(ROW()-ROW($A$20),'Feuille1-Catégories'!$B$6/R$6),R$5),0),IF(MOD($A97-1-R$10,'Feuille1-Catégories'!$F$5+1)=0,R$3,""))),"")</f>
        <v>0</v>
      </c>
      <c r="S97" s="7">
        <f ca="1">IF(AND($A97&lt;&gt;"",S$9&lt;&gt;""),IF(HLOOKUP(S$9,'Feuille1-Catégories'!$C$1:$G$2,2,FALSE)="OUI",S$3,IF(HLOOKUP(S$9,'Feuille1-Catégories'!$C$1:$G$3,3,FALSE)="OUI",OFFSET(S$3,MOD(QUOTIENT(ROW()-ROW($A$20),'Feuille1-Catégories'!$B$6/S$6),S$5),0),IF(MOD($A97-1-S$10,'Feuille1-Catégories'!$F$5+1)=0,S$3,""))),"")</f>
        <v>50</v>
      </c>
      <c r="T97" s="7" t="str">
        <f ca="1">IF(AND($A97&lt;&gt;"",T$9&lt;&gt;""),IF(HLOOKUP(T$9,'Feuille1-Catégories'!$C$1:$G$2,2,FALSE)="OUI",T$3,IF(HLOOKUP(T$9,'Feuille1-Catégories'!$C$1:$G$3,3,FALSE)="OUI",OFFSET(T$3,MOD(QUOTIENT(ROW()-ROW($A$20),'Feuille1-Catégories'!$B$6/T$6),T$5),0),IF(MOD($A97-1-T$10,'Feuille1-Catégories'!$F$5+1)=0,T$3,""))),"")</f>
        <v/>
      </c>
      <c r="U97" s="7">
        <f ca="1">IF(AND($A97&lt;&gt;"",U$9&lt;&gt;""),IF(HLOOKUP(U$9,'Feuille1-Catégories'!$C$1:$G$2,2,FALSE)="OUI",U$3,IF(HLOOKUP(U$9,'Feuille1-Catégories'!$C$1:$G$3,3,FALSE)="OUI",OFFSET(U$3,MOD(QUOTIENT(ROW()-ROW($A$20),'Feuille1-Catégories'!$B$6/U$6),U$5),0),IF(MOD($A97-1-U$10,'Feuille1-Catégories'!$F$5+1)=0,U$3,""))),"")</f>
        <v>5000</v>
      </c>
      <c r="V97" s="7" t="str">
        <f ca="1">IF(AND($A97&lt;&gt;"",V$9&lt;&gt;""),IF(HLOOKUP(V$9,'Feuille1-Catégories'!$C$1:$G$2,2,FALSE)="OUI",V$3,IF(HLOOKUP(V$9,'Feuille1-Catégories'!$C$1:$G$3,3,FALSE)="OUI",OFFSET(V$3,MOD(QUOTIENT(ROW()-ROW($A$20),'Feuille1-Catégories'!$B$6/V$6),V$5),0),IF(MOD($A97-1-V$10,'Feuille1-Catégories'!$F$5+1)=0,V$3,""))),"")</f>
        <v/>
      </c>
      <c r="W97" s="7" t="str">
        <f ca="1">IF(AND($A97&lt;&gt;"",W$9&lt;&gt;""),IF(HLOOKUP(W$9,'Feuille1-Catégories'!$C$1:$G$2,2,FALSE)="OUI",W$3,IF(HLOOKUP(W$9,'Feuille1-Catégories'!$C$1:$G$3,3,FALSE)="OUI",OFFSET(W$3,MOD(QUOTIENT(ROW()-ROW($A$20),'Feuille1-Catégories'!$B$6/W$6),W$5),0),IF(MOD($A97-1-W$10,'Feuille1-Catégories'!$F$5+1)=0,W$3,""))),"")</f>
        <v/>
      </c>
      <c r="X97" s="7" t="str">
        <f ca="1">IF(AND($A97&lt;&gt;"",X$9&lt;&gt;""),IF(HLOOKUP(X$9,'Feuille1-Catégories'!$C$1:$G$2,2,FALSE)="OUI",X$3,IF(HLOOKUP(X$9,'Feuille1-Catégories'!$C$1:$G$3,3,FALSE)="OUI",OFFSET(X$3,MOD(QUOTIENT(ROW()-ROW($A$20),'Feuille1-Catégories'!$B$6/X$6),X$5),0),IF(MOD($A97-1-X$10,'Feuille1-Catégories'!$F$5+1)=0,X$3,""))),"")</f>
        <v/>
      </c>
      <c r="Y97" s="7" t="str">
        <f ca="1">IF(AND($A97&lt;&gt;"",Y$9&lt;&gt;""),IF(HLOOKUP(Y$9,'Feuille1-Catégories'!$C$1:$G$2,2,FALSE)="OUI",Y$3,IF(HLOOKUP(Y$9,'Feuille1-Catégories'!$C$1:$G$3,3,FALSE)="OUI",OFFSET(Y$3,MOD(QUOTIENT(ROW()-ROW($A$20),'Feuille1-Catégories'!$B$6/Y$6),Y$5),0),IF(MOD($A97-1-Y$10,'Feuille1-Catégories'!$F$5+1)=0,Y$3,""))),"")</f>
        <v/>
      </c>
      <c r="Z97" s="7" t="str">
        <f ca="1">IF(AND($A97&lt;&gt;"",Z$9&lt;&gt;""),IF(HLOOKUP(Z$9,'Feuille1-Catégories'!$C$1:$G$2,2,FALSE)="OUI",Z$3,IF(HLOOKUP(Z$9,'Feuille1-Catégories'!$C$1:$G$3,3,FALSE)="OUI",OFFSET(Z$3,MOD(QUOTIENT(ROW()-ROW($A$20),'Feuille1-Catégories'!$B$6/Z$6),Z$5),0),"")),"")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8" spans="1:26" ht="17" x14ac:dyDescent="0.2">
      <c r="A98" s="21">
        <f>IF(ROW()-ROW($A$19)&gt;'Feuille1-Catégories'!$B$6,"",ROW()-ROW($A$19))</f>
        <v>79</v>
      </c>
      <c r="B98" s="33">
        <f t="shared" ca="1" si="4"/>
        <v>10.546274640828599</v>
      </c>
      <c r="C98" s="10">
        <f t="shared" ca="1" si="5"/>
        <v>5714.4</v>
      </c>
      <c r="D98" s="10">
        <f ca="1">IF('Feuille3-Coût de production'!D98&lt;&gt;"",'Feuille3-Coût de production'!D98,"")</f>
        <v>598.6</v>
      </c>
      <c r="E98" s="10">
        <f t="shared" ca="1" si="6"/>
        <v>6313</v>
      </c>
      <c r="F98" s="7">
        <f ca="1">IF(AND($A98&lt;&gt;"",F$9&lt;&gt;""),IF(HLOOKUP(F$9,'Feuille1-Catégories'!$C$1:$G$2,2,FALSE)="OUI",F$3,IF(HLOOKUP(F$9,'Feuille1-Catégories'!$C$1:$G$3,3,FALSE)="OUI",OFFSET(F$3,MOD(QUOTIENT(ROW()-ROW($A$20),'Feuille1-Catégories'!$B$6/F$6),F$5),0),IF(MOD($A98-1-F$10,'Feuille1-Catégories'!$F$5+1)=0,F$3,""))),"")</f>
        <v>1</v>
      </c>
      <c r="G98" s="7">
        <f ca="1">IF(AND($A98&lt;&gt;"",G$9&lt;&gt;""),IF(HLOOKUP(G$9,'Feuille1-Catégories'!$C$1:$G$2,2,FALSE)="OUI",G$3,IF(HLOOKUP(G$9,'Feuille1-Catégories'!$C$1:$G$3,3,FALSE)="OUI",OFFSET(G$3,MOD(QUOTIENT(ROW()-ROW($A$20),'Feuille1-Catégories'!$B$6/G$6),G$5),0),IF(MOD($A98-1-G$10,'Feuille1-Catégories'!$F$5+1)=0,G$3,""))),"")</f>
        <v>10</v>
      </c>
      <c r="H98" s="7" t="str">
        <f ca="1">IF(AND($A98&lt;&gt;"",H$9&lt;&gt;""),IF(HLOOKUP(H$9,'Feuille1-Catégories'!$C$1:$G$2,2,FALSE)="OUI",H$3,IF(HLOOKUP(H$9,'Feuille1-Catégories'!$C$1:$G$3,3,FALSE)="OUI",OFFSET(H$3,MOD(QUOTIENT(ROW()-ROW($A$20),'Feuille1-Catégories'!$B$6/H$6),H$5),0),IF(MOD($A98-1-H$10,'Feuille1-Catégories'!$F$5+1)=0,H$3,""))),"")</f>
        <v/>
      </c>
      <c r="I98" s="7">
        <f ca="1">IF(AND($A98&lt;&gt;"",I$9&lt;&gt;""),IF(HLOOKUP(I$9,'Feuille1-Catégories'!$C$1:$G$2,2,FALSE)="OUI",I$3,IF(HLOOKUP(I$9,'Feuille1-Catégories'!$C$1:$G$3,3,FALSE)="OUI",OFFSET(I$3,MOD(QUOTIENT(ROW()-ROW($A$20),'Feuille1-Catégories'!$B$6/I$6),I$5),0),IF(MOD($A98-1-I$10,'Feuille1-Catégories'!$F$5+1)=0,I$3,""))),"")</f>
        <v>1000</v>
      </c>
      <c r="J98" s="7">
        <f ca="1">IF(AND($A98&lt;&gt;"",J$9&lt;&gt;""),IF(HLOOKUP(J$9,'Feuille1-Catégories'!$C$1:$G$2,2,FALSE)="OUI",J$3,IF(HLOOKUP(J$9,'Feuille1-Catégories'!$C$1:$G$3,3,FALSE)="OUI",OFFSET(J$3,MOD(QUOTIENT(ROW()-ROW($A$20),'Feuille1-Catégories'!$B$6/J$6),J$5),0),IF(MOD($A98-1-J$10,'Feuille1-Catégories'!$F$5+1)=0,J$3,""))),"")</f>
        <v>2</v>
      </c>
      <c r="K98" s="7">
        <f ca="1">IF(AND($A98&lt;&gt;"",K$9&lt;&gt;""),IF(HLOOKUP(K$9,'Feuille1-Catégories'!$C$1:$G$2,2,FALSE)="OUI",K$3,IF(HLOOKUP(K$9,'Feuille1-Catégories'!$C$1:$G$3,3,FALSE)="OUI",OFFSET(K$3,MOD(QUOTIENT(ROW()-ROW($A$20),'Feuille1-Catégories'!$B$6/K$6),K$5),0),IF(MOD($A98-1-K$10,'Feuille1-Catégories'!$F$5+1)=0,K$3,""))),"")</f>
        <v>20</v>
      </c>
      <c r="L98" s="7">
        <f ca="1">IF(AND($A98&lt;&gt;"",L$9&lt;&gt;""),IF(HLOOKUP(L$9,'Feuille1-Catégories'!$C$1:$G$2,2,FALSE)="OUI",L$3,IF(HLOOKUP(L$9,'Feuille1-Catégories'!$C$1:$G$3,3,FALSE)="OUI",OFFSET(L$3,MOD(QUOTIENT(ROW()-ROW($A$20),'Feuille1-Catégories'!$B$6/L$6),L$5),0),IF(MOD($A98-1-L$10,'Feuille1-Catégories'!$F$5+1)=0,L$3,""))),"")</f>
        <v>200</v>
      </c>
      <c r="M98" s="7" t="str">
        <f ca="1">IF(AND($A98&lt;&gt;"",M$9&lt;&gt;""),IF(HLOOKUP(M$9,'Feuille1-Catégories'!$C$1:$G$2,2,FALSE)="OUI",M$3,IF(HLOOKUP(M$9,'Feuille1-Catégories'!$C$1:$G$3,3,FALSE)="OUI",OFFSET(M$3,MOD(QUOTIENT(ROW()-ROW($A$20),'Feuille1-Catégories'!$B$6/M$6),M$5),0),IF(MOD($A98-1-M$10,'Feuille1-Catégories'!$F$5+1)=0,M$3,""))),"")</f>
        <v xml:space="preserve"> </v>
      </c>
      <c r="N98" s="7" t="str">
        <f ca="1">IF(AND($A98&lt;&gt;"",N$9&lt;&gt;""),IF(HLOOKUP(N$9,'Feuille1-Catégories'!$C$1:$G$2,2,FALSE)="OUI",N$3,IF(HLOOKUP(N$9,'Feuille1-Catégories'!$C$1:$G$3,3,FALSE)="OUI",OFFSET(N$3,MOD(QUOTIENT(ROW()-ROW($A$20),'Feuille1-Catégories'!$B$6/N$6),N$5),0),IF(MOD($A98-1-N$10,'Feuille1-Catégories'!$F$5+1)=0,N$3,""))),"")</f>
        <v xml:space="preserve"> </v>
      </c>
      <c r="O98" s="7">
        <f ca="1">IF(AND($A98&lt;&gt;"",O$9&lt;&gt;""),IF(HLOOKUP(O$9,'Feuille1-Catégories'!$C$1:$G$2,2,FALSE)="OUI",O$3,IF(HLOOKUP(O$9,'Feuille1-Catégories'!$C$1:$G$3,3,FALSE)="OUI",OFFSET(O$3,MOD(QUOTIENT(ROW()-ROW($A$20),'Feuille1-Catégories'!$B$6/O$6),O$5),0),IF(MOD($A98-1-O$10,'Feuille1-Catégories'!$F$5+1)=0,O$3,""))),"")</f>
        <v>30</v>
      </c>
      <c r="P98" s="7">
        <f ca="1">IF(AND($A98&lt;&gt;"",P$9&lt;&gt;""),IF(HLOOKUP(P$9,'Feuille1-Catégories'!$C$1:$G$2,2,FALSE)="OUI",P$3,IF(HLOOKUP(P$9,'Feuille1-Catégories'!$C$1:$G$3,3,FALSE)="OUI",OFFSET(P$3,MOD(QUOTIENT(ROW()-ROW($A$20),'Feuille1-Catégories'!$B$6/P$6),P$5),0),IF(MOD($A98-1-P$10,'Feuille1-Catégories'!$F$5+1)=0,P$3,""))),"")</f>
        <v>0</v>
      </c>
      <c r="Q98" s="7" t="str">
        <f ca="1">IF(AND($A98&lt;&gt;"",Q$9&lt;&gt;""),IF(HLOOKUP(Q$9,'Feuille1-Catégories'!$C$1:$G$2,2,FALSE)="OUI",Q$3,IF(HLOOKUP(Q$9,'Feuille1-Catégories'!$C$1:$G$3,3,FALSE)="OUI",OFFSET(Q$3,MOD(QUOTIENT(ROW()-ROW($A$20),'Feuille1-Catégories'!$B$6/Q$6),Q$5),0),IF(MOD($A98-1-Q$10,'Feuille1-Catégories'!$F$5+1)=0,Q$3,""))),"")</f>
        <v/>
      </c>
      <c r="R98" s="7">
        <f ca="1">IF(AND($A98&lt;&gt;"",R$9&lt;&gt;""),IF(HLOOKUP(R$9,'Feuille1-Catégories'!$C$1:$G$2,2,FALSE)="OUI",R$3,IF(HLOOKUP(R$9,'Feuille1-Catégories'!$C$1:$G$3,3,FALSE)="OUI",OFFSET(R$3,MOD(QUOTIENT(ROW()-ROW($A$20),'Feuille1-Catégories'!$B$6/R$6),R$5),0),IF(MOD($A98-1-R$10,'Feuille1-Catégories'!$F$5+1)=0,R$3,""))),"")</f>
        <v>0</v>
      </c>
      <c r="S98" s="7">
        <f ca="1">IF(AND($A98&lt;&gt;"",S$9&lt;&gt;""),IF(HLOOKUP(S$9,'Feuille1-Catégories'!$C$1:$G$2,2,FALSE)="OUI",S$3,IF(HLOOKUP(S$9,'Feuille1-Catégories'!$C$1:$G$3,3,FALSE)="OUI",OFFSET(S$3,MOD(QUOTIENT(ROW()-ROW($A$20),'Feuille1-Catégories'!$B$6/S$6),S$5),0),IF(MOD($A98-1-S$10,'Feuille1-Catégories'!$F$5+1)=0,S$3,""))),"")</f>
        <v>50</v>
      </c>
      <c r="T98" s="7" t="str">
        <f ca="1">IF(AND($A98&lt;&gt;"",T$9&lt;&gt;""),IF(HLOOKUP(T$9,'Feuille1-Catégories'!$C$1:$G$2,2,FALSE)="OUI",T$3,IF(HLOOKUP(T$9,'Feuille1-Catégories'!$C$1:$G$3,3,FALSE)="OUI",OFFSET(T$3,MOD(QUOTIENT(ROW()-ROW($A$20),'Feuille1-Catégories'!$B$6/T$6),T$5),0),IF(MOD($A98-1-T$10,'Feuille1-Catégories'!$F$5+1)=0,T$3,""))),"")</f>
        <v/>
      </c>
      <c r="U98" s="7">
        <f ca="1">IF(AND($A98&lt;&gt;"",U$9&lt;&gt;""),IF(HLOOKUP(U$9,'Feuille1-Catégories'!$C$1:$G$2,2,FALSE)="OUI",U$3,IF(HLOOKUP(U$9,'Feuille1-Catégories'!$C$1:$G$3,3,FALSE)="OUI",OFFSET(U$3,MOD(QUOTIENT(ROW()-ROW($A$20),'Feuille1-Catégories'!$B$6/U$6),U$5),0),IF(MOD($A98-1-U$10,'Feuille1-Catégories'!$F$5+1)=0,U$3,""))),"")</f>
        <v>5000</v>
      </c>
      <c r="V98" s="7" t="str">
        <f ca="1">IF(AND($A98&lt;&gt;"",V$9&lt;&gt;""),IF(HLOOKUP(V$9,'Feuille1-Catégories'!$C$1:$G$2,2,FALSE)="OUI",V$3,IF(HLOOKUP(V$9,'Feuille1-Catégories'!$C$1:$G$3,3,FALSE)="OUI",OFFSET(V$3,MOD(QUOTIENT(ROW()-ROW($A$20),'Feuille1-Catégories'!$B$6/V$6),V$5),0),IF(MOD($A98-1-V$10,'Feuille1-Catégories'!$F$5+1)=0,V$3,""))),"")</f>
        <v/>
      </c>
      <c r="W98" s="7" t="str">
        <f ca="1">IF(AND($A98&lt;&gt;"",W$9&lt;&gt;""),IF(HLOOKUP(W$9,'Feuille1-Catégories'!$C$1:$G$2,2,FALSE)="OUI",W$3,IF(HLOOKUP(W$9,'Feuille1-Catégories'!$C$1:$G$3,3,FALSE)="OUI",OFFSET(W$3,MOD(QUOTIENT(ROW()-ROW($A$20),'Feuille1-Catégories'!$B$6/W$6),W$5),0),IF(MOD($A98-1-W$10,'Feuille1-Catégories'!$F$5+1)=0,W$3,""))),"")</f>
        <v/>
      </c>
      <c r="X98" s="7" t="str">
        <f ca="1">IF(AND($A98&lt;&gt;"",X$9&lt;&gt;""),IF(HLOOKUP(X$9,'Feuille1-Catégories'!$C$1:$G$2,2,FALSE)="OUI",X$3,IF(HLOOKUP(X$9,'Feuille1-Catégories'!$C$1:$G$3,3,FALSE)="OUI",OFFSET(X$3,MOD(QUOTIENT(ROW()-ROW($A$20),'Feuille1-Catégories'!$B$6/X$6),X$5),0),IF(MOD($A98-1-X$10,'Feuille1-Catégories'!$F$5+1)=0,X$3,""))),"")</f>
        <v/>
      </c>
      <c r="Y98" s="7" t="str">
        <f ca="1">IF(AND($A98&lt;&gt;"",Y$9&lt;&gt;""),IF(HLOOKUP(Y$9,'Feuille1-Catégories'!$C$1:$G$2,2,FALSE)="OUI",Y$3,IF(HLOOKUP(Y$9,'Feuille1-Catégories'!$C$1:$G$3,3,FALSE)="OUI",OFFSET(Y$3,MOD(QUOTIENT(ROW()-ROW($A$20),'Feuille1-Catégories'!$B$6/Y$6),Y$5),0),IF(MOD($A98-1-Y$10,'Feuille1-Catégories'!$F$5+1)=0,Y$3,""))),"")</f>
        <v/>
      </c>
      <c r="Z98" s="7" t="str">
        <f ca="1">IF(AND($A98&lt;&gt;"",Z$9&lt;&gt;""),IF(HLOOKUP(Z$9,'Feuille1-Catégories'!$C$1:$G$2,2,FALSE)="OUI",Z$3,IF(HLOOKUP(Z$9,'Feuille1-Catégories'!$C$1:$G$3,3,FALSE)="OUI",OFFSET(Z$3,MOD(QUOTIENT(ROW()-ROW($A$20),'Feuille1-Catégories'!$B$6/Z$6),Z$5),0),"")),"")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9" spans="1:26" ht="17" x14ac:dyDescent="0.2">
      <c r="A99" s="21">
        <f>IF(ROW()-ROW($A$19)&gt;'Feuille1-Catégories'!$B$6,"",ROW()-ROW($A$19))</f>
        <v>80</v>
      </c>
      <c r="B99" s="33">
        <f t="shared" ca="1" si="4"/>
        <v>8.5366525812970799</v>
      </c>
      <c r="C99" s="10">
        <f t="shared" ca="1" si="5"/>
        <v>8204.4</v>
      </c>
      <c r="D99" s="10">
        <f ca="1">IF('Feuille3-Coût de production'!D99&lt;&gt;"",'Feuille3-Coût de production'!D99,"")</f>
        <v>1088.5999999999999</v>
      </c>
      <c r="E99" s="10">
        <f t="shared" ca="1" si="6"/>
        <v>9293</v>
      </c>
      <c r="F99" s="7">
        <f ca="1">IF(AND($A99&lt;&gt;"",F$9&lt;&gt;""),IF(HLOOKUP(F$9,'Feuille1-Catégories'!$C$1:$G$2,2,FALSE)="OUI",F$3,IF(HLOOKUP(F$9,'Feuille1-Catégories'!$C$1:$G$3,3,FALSE)="OUI",OFFSET(F$3,MOD(QUOTIENT(ROW()-ROW($A$20),'Feuille1-Catégories'!$B$6/F$6),F$5),0),IF(MOD($A99-1-F$10,'Feuille1-Catégories'!$F$5+1)=0,F$3,""))),"")</f>
        <v>1</v>
      </c>
      <c r="G99" s="7">
        <f ca="1">IF(AND($A99&lt;&gt;"",G$9&lt;&gt;""),IF(HLOOKUP(G$9,'Feuille1-Catégories'!$C$1:$G$2,2,FALSE)="OUI",G$3,IF(HLOOKUP(G$9,'Feuille1-Catégories'!$C$1:$G$3,3,FALSE)="OUI",OFFSET(G$3,MOD(QUOTIENT(ROW()-ROW($A$20),'Feuille1-Catégories'!$B$6/G$6),G$5),0),IF(MOD($A99-1-G$10,'Feuille1-Catégories'!$F$5+1)=0,G$3,""))),"")</f>
        <v>10</v>
      </c>
      <c r="H99" s="7" t="str">
        <f ca="1">IF(AND($A99&lt;&gt;"",H$9&lt;&gt;""),IF(HLOOKUP(H$9,'Feuille1-Catégories'!$C$1:$G$2,2,FALSE)="OUI",H$3,IF(HLOOKUP(H$9,'Feuille1-Catégories'!$C$1:$G$3,3,FALSE)="OUI",OFFSET(H$3,MOD(QUOTIENT(ROW()-ROW($A$20),'Feuille1-Catégories'!$B$6/H$6),H$5),0),IF(MOD($A99-1-H$10,'Feuille1-Catégories'!$F$5+1)=0,H$3,""))),"")</f>
        <v/>
      </c>
      <c r="I99" s="7">
        <f ca="1">IF(AND($A99&lt;&gt;"",I$9&lt;&gt;""),IF(HLOOKUP(I$9,'Feuille1-Catégories'!$C$1:$G$2,2,FALSE)="OUI",I$3,IF(HLOOKUP(I$9,'Feuille1-Catégories'!$C$1:$G$3,3,FALSE)="OUI",OFFSET(I$3,MOD(QUOTIENT(ROW()-ROW($A$20),'Feuille1-Catégories'!$B$6/I$6),I$5),0),IF(MOD($A99-1-I$10,'Feuille1-Catégories'!$F$5+1)=0,I$3,""))),"")</f>
        <v>1000</v>
      </c>
      <c r="J99" s="7">
        <f ca="1">IF(AND($A99&lt;&gt;"",J$9&lt;&gt;""),IF(HLOOKUP(J$9,'Feuille1-Catégories'!$C$1:$G$2,2,FALSE)="OUI",J$3,IF(HLOOKUP(J$9,'Feuille1-Catégories'!$C$1:$G$3,3,FALSE)="OUI",OFFSET(J$3,MOD(QUOTIENT(ROW()-ROW($A$20),'Feuille1-Catégories'!$B$6/J$6),J$5),0),IF(MOD($A99-1-J$10,'Feuille1-Catégories'!$F$5+1)=0,J$3,""))),"")</f>
        <v>2</v>
      </c>
      <c r="K99" s="7" t="str">
        <f ca="1">IF(AND($A99&lt;&gt;"",K$9&lt;&gt;""),IF(HLOOKUP(K$9,'Feuille1-Catégories'!$C$1:$G$2,2,FALSE)="OUI",K$3,IF(HLOOKUP(K$9,'Feuille1-Catégories'!$C$1:$G$3,3,FALSE)="OUI",OFFSET(K$3,MOD(QUOTIENT(ROW()-ROW($A$20),'Feuille1-Catégories'!$B$6/K$6),K$5),0),IF(MOD($A99-1-K$10,'Feuille1-Catégories'!$F$5+1)=0,K$3,""))),"")</f>
        <v/>
      </c>
      <c r="L99" s="7">
        <f ca="1">IF(AND($A99&lt;&gt;"",L$9&lt;&gt;""),IF(HLOOKUP(L$9,'Feuille1-Catégories'!$C$1:$G$2,2,FALSE)="OUI",L$3,IF(HLOOKUP(L$9,'Feuille1-Catégories'!$C$1:$G$3,3,FALSE)="OUI",OFFSET(L$3,MOD(QUOTIENT(ROW()-ROW($A$20),'Feuille1-Catégories'!$B$6/L$6),L$5),0),IF(MOD($A99-1-L$10,'Feuille1-Catégories'!$F$5+1)=0,L$3,""))),"")</f>
        <v>200</v>
      </c>
      <c r="M99" s="7" t="str">
        <f ca="1">IF(AND($A99&lt;&gt;"",M$9&lt;&gt;""),IF(HLOOKUP(M$9,'Feuille1-Catégories'!$C$1:$G$2,2,FALSE)="OUI",M$3,IF(HLOOKUP(M$9,'Feuille1-Catégories'!$C$1:$G$3,3,FALSE)="OUI",OFFSET(M$3,MOD(QUOTIENT(ROW()-ROW($A$20),'Feuille1-Catégories'!$B$6/M$6),M$5),0),IF(MOD($A99-1-M$10,'Feuille1-Catégories'!$F$5+1)=0,M$3,""))),"")</f>
        <v xml:space="preserve"> </v>
      </c>
      <c r="N99" s="7" t="str">
        <f ca="1">IF(AND($A99&lt;&gt;"",N$9&lt;&gt;""),IF(HLOOKUP(N$9,'Feuille1-Catégories'!$C$1:$G$2,2,FALSE)="OUI",N$3,IF(HLOOKUP(N$9,'Feuille1-Catégories'!$C$1:$G$3,3,FALSE)="OUI",OFFSET(N$3,MOD(QUOTIENT(ROW()-ROW($A$20),'Feuille1-Catégories'!$B$6/N$6),N$5),0),IF(MOD($A99-1-N$10,'Feuille1-Catégories'!$F$5+1)=0,N$3,""))),"")</f>
        <v xml:space="preserve"> </v>
      </c>
      <c r="O99" s="7">
        <f ca="1">IF(AND($A99&lt;&gt;"",O$9&lt;&gt;""),IF(HLOOKUP(O$9,'Feuille1-Catégories'!$C$1:$G$2,2,FALSE)="OUI",O$3,IF(HLOOKUP(O$9,'Feuille1-Catégories'!$C$1:$G$3,3,FALSE)="OUI",OFFSET(O$3,MOD(QUOTIENT(ROW()-ROW($A$20),'Feuille1-Catégories'!$B$6/O$6),O$5),0),IF(MOD($A99-1-O$10,'Feuille1-Catégories'!$F$5+1)=0,O$3,""))),"")</f>
        <v>30</v>
      </c>
      <c r="P99" s="7">
        <f ca="1">IF(AND($A99&lt;&gt;"",P$9&lt;&gt;""),IF(HLOOKUP(P$9,'Feuille1-Catégories'!$C$1:$G$2,2,FALSE)="OUI",P$3,IF(HLOOKUP(P$9,'Feuille1-Catégories'!$C$1:$G$3,3,FALSE)="OUI",OFFSET(P$3,MOD(QUOTIENT(ROW()-ROW($A$20),'Feuille1-Catégories'!$B$6/P$6),P$5),0),IF(MOD($A99-1-P$10,'Feuille1-Catégories'!$F$5+1)=0,P$3,""))),"")</f>
        <v>0</v>
      </c>
      <c r="Q99" s="7">
        <f ca="1">IF(AND($A99&lt;&gt;"",Q$9&lt;&gt;""),IF(HLOOKUP(Q$9,'Feuille1-Catégories'!$C$1:$G$2,2,FALSE)="OUI",Q$3,IF(HLOOKUP(Q$9,'Feuille1-Catégories'!$C$1:$G$3,3,FALSE)="OUI",OFFSET(Q$3,MOD(QUOTIENT(ROW()-ROW($A$20),'Feuille1-Catégories'!$B$6/Q$6),Q$5),0),IF(MOD($A99-1-Q$10,'Feuille1-Catégories'!$F$5+1)=0,Q$3,""))),"")</f>
        <v>3000</v>
      </c>
      <c r="R99" s="7">
        <f ca="1">IF(AND($A99&lt;&gt;"",R$9&lt;&gt;""),IF(HLOOKUP(R$9,'Feuille1-Catégories'!$C$1:$G$2,2,FALSE)="OUI",R$3,IF(HLOOKUP(R$9,'Feuille1-Catégories'!$C$1:$G$3,3,FALSE)="OUI",OFFSET(R$3,MOD(QUOTIENT(ROW()-ROW($A$20),'Feuille1-Catégories'!$B$6/R$6),R$5),0),IF(MOD($A99-1-R$10,'Feuille1-Catégories'!$F$5+1)=0,R$3,""))),"")</f>
        <v>0</v>
      </c>
      <c r="S99" s="7">
        <f ca="1">IF(AND($A99&lt;&gt;"",S$9&lt;&gt;""),IF(HLOOKUP(S$9,'Feuille1-Catégories'!$C$1:$G$2,2,FALSE)="OUI",S$3,IF(HLOOKUP(S$9,'Feuille1-Catégories'!$C$1:$G$3,3,FALSE)="OUI",OFFSET(S$3,MOD(QUOTIENT(ROW()-ROW($A$20),'Feuille1-Catégories'!$B$6/S$6),S$5),0),IF(MOD($A99-1-S$10,'Feuille1-Catégories'!$F$5+1)=0,S$3,""))),"")</f>
        <v>50</v>
      </c>
      <c r="T99" s="7" t="str">
        <f ca="1">IF(AND($A99&lt;&gt;"",T$9&lt;&gt;""),IF(HLOOKUP(T$9,'Feuille1-Catégories'!$C$1:$G$2,2,FALSE)="OUI",T$3,IF(HLOOKUP(T$9,'Feuille1-Catégories'!$C$1:$G$3,3,FALSE)="OUI",OFFSET(T$3,MOD(QUOTIENT(ROW()-ROW($A$20),'Feuille1-Catégories'!$B$6/T$6),T$5),0),IF(MOD($A99-1-T$10,'Feuille1-Catégories'!$F$5+1)=0,T$3,""))),"")</f>
        <v/>
      </c>
      <c r="U99" s="7">
        <f ca="1">IF(AND($A99&lt;&gt;"",U$9&lt;&gt;""),IF(HLOOKUP(U$9,'Feuille1-Catégories'!$C$1:$G$2,2,FALSE)="OUI",U$3,IF(HLOOKUP(U$9,'Feuille1-Catégories'!$C$1:$G$3,3,FALSE)="OUI",OFFSET(U$3,MOD(QUOTIENT(ROW()-ROW($A$20),'Feuille1-Catégories'!$B$6/U$6),U$5),0),IF(MOD($A99-1-U$10,'Feuille1-Catégories'!$F$5+1)=0,U$3,""))),"")</f>
        <v>5000</v>
      </c>
      <c r="V99" s="7" t="str">
        <f ca="1">IF(AND($A99&lt;&gt;"",V$9&lt;&gt;""),IF(HLOOKUP(V$9,'Feuille1-Catégories'!$C$1:$G$2,2,FALSE)="OUI",V$3,IF(HLOOKUP(V$9,'Feuille1-Catégories'!$C$1:$G$3,3,FALSE)="OUI",OFFSET(V$3,MOD(QUOTIENT(ROW()-ROW($A$20),'Feuille1-Catégories'!$B$6/V$6),V$5),0),IF(MOD($A99-1-V$10,'Feuille1-Catégories'!$F$5+1)=0,V$3,""))),"")</f>
        <v/>
      </c>
      <c r="W99" s="7" t="str">
        <f ca="1">IF(AND($A99&lt;&gt;"",W$9&lt;&gt;""),IF(HLOOKUP(W$9,'Feuille1-Catégories'!$C$1:$G$2,2,FALSE)="OUI",W$3,IF(HLOOKUP(W$9,'Feuille1-Catégories'!$C$1:$G$3,3,FALSE)="OUI",OFFSET(W$3,MOD(QUOTIENT(ROW()-ROW($A$20),'Feuille1-Catégories'!$B$6/W$6),W$5),0),IF(MOD($A99-1-W$10,'Feuille1-Catégories'!$F$5+1)=0,W$3,""))),"")</f>
        <v/>
      </c>
      <c r="X99" s="7" t="str">
        <f ca="1">IF(AND($A99&lt;&gt;"",X$9&lt;&gt;""),IF(HLOOKUP(X$9,'Feuille1-Catégories'!$C$1:$G$2,2,FALSE)="OUI",X$3,IF(HLOOKUP(X$9,'Feuille1-Catégories'!$C$1:$G$3,3,FALSE)="OUI",OFFSET(X$3,MOD(QUOTIENT(ROW()-ROW($A$20),'Feuille1-Catégories'!$B$6/X$6),X$5),0),IF(MOD($A99-1-X$10,'Feuille1-Catégories'!$F$5+1)=0,X$3,""))),"")</f>
        <v/>
      </c>
      <c r="Y99" s="7" t="str">
        <f ca="1">IF(AND($A99&lt;&gt;"",Y$9&lt;&gt;""),IF(HLOOKUP(Y$9,'Feuille1-Catégories'!$C$1:$G$2,2,FALSE)="OUI",Y$3,IF(HLOOKUP(Y$9,'Feuille1-Catégories'!$C$1:$G$3,3,FALSE)="OUI",OFFSET(Y$3,MOD(QUOTIENT(ROW()-ROW($A$20),'Feuille1-Catégories'!$B$6/Y$6),Y$5),0),IF(MOD($A99-1-Y$10,'Feuille1-Catégories'!$F$5+1)=0,Y$3,""))),"")</f>
        <v/>
      </c>
      <c r="Z99" s="7" t="str">
        <f ca="1">IF(AND($A99&lt;&gt;"",Z$9&lt;&gt;""),IF(HLOOKUP(Z$9,'Feuille1-Catégories'!$C$1:$G$2,2,FALSE)="OUI",Z$3,IF(HLOOKUP(Z$9,'Feuille1-Catégories'!$C$1:$G$3,3,FALSE)="OUI",OFFSET(Z$3,MOD(QUOTIENT(ROW()-ROW($A$20),'Feuille1-Catégories'!$B$6/Z$6),Z$5),0),"")),"")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0" spans="1:26" ht="17" x14ac:dyDescent="0.2">
      <c r="A100" s="21">
        <f>IF(ROW()-ROW($A$19)&gt;'Feuille1-Catégories'!$B$6,"",ROW()-ROW($A$19))</f>
        <v>81</v>
      </c>
      <c r="B100" s="33">
        <f t="shared" ca="1" si="4"/>
        <v>4.2048167756669779</v>
      </c>
      <c r="C100" s="10">
        <f t="shared" ca="1" si="5"/>
        <v>6174.4</v>
      </c>
      <c r="D100" s="10">
        <f ca="1">IF('Feuille3-Coût de production'!D100&lt;&gt;"",'Feuille3-Coût de production'!D100,"")</f>
        <v>1926.6</v>
      </c>
      <c r="E100" s="10">
        <f t="shared" ca="1" si="6"/>
        <v>8101</v>
      </c>
      <c r="F100" s="7">
        <f ca="1">IF(AND($A100&lt;&gt;"",F$9&lt;&gt;""),IF(HLOOKUP(F$9,'Feuille1-Catégories'!$C$1:$G$2,2,FALSE)="OUI",F$3,IF(HLOOKUP(F$9,'Feuille1-Catégories'!$C$1:$G$3,3,FALSE)="OUI",OFFSET(F$3,MOD(QUOTIENT(ROW()-ROW($A$20),'Feuille1-Catégories'!$B$6/F$6),F$5),0),IF(MOD($A100-1-F$10,'Feuille1-Catégories'!$F$5+1)=0,F$3,""))),"")</f>
        <v>1</v>
      </c>
      <c r="G100" s="7">
        <f ca="1">IF(AND($A100&lt;&gt;"",G$9&lt;&gt;""),IF(HLOOKUP(G$9,'Feuille1-Catégories'!$C$1:$G$2,2,FALSE)="OUI",G$3,IF(HLOOKUP(G$9,'Feuille1-Catégories'!$C$1:$G$3,3,FALSE)="OUI",OFFSET(G$3,MOD(QUOTIENT(ROW()-ROW($A$20),'Feuille1-Catégories'!$B$6/G$6),G$5),0),IF(MOD($A100-1-G$10,'Feuille1-Catégories'!$F$5+1)=0,G$3,""))),"")</f>
        <v>10</v>
      </c>
      <c r="H100" s="7" t="str">
        <f ca="1">IF(AND($A100&lt;&gt;"",H$9&lt;&gt;""),IF(HLOOKUP(H$9,'Feuille1-Catégories'!$C$1:$G$2,2,FALSE)="OUI",H$3,IF(HLOOKUP(H$9,'Feuille1-Catégories'!$C$1:$G$3,3,FALSE)="OUI",OFFSET(H$3,MOD(QUOTIENT(ROW()-ROW($A$20),'Feuille1-Catégories'!$B$6/H$6),H$5),0),IF(MOD($A100-1-H$10,'Feuille1-Catégories'!$F$5+1)=0,H$3,""))),"")</f>
        <v/>
      </c>
      <c r="I100" s="7" t="str">
        <f ca="1">IF(AND($A100&lt;&gt;"",I$9&lt;&gt;""),IF(HLOOKUP(I$9,'Feuille1-Catégories'!$C$1:$G$2,2,FALSE)="OUI",I$3,IF(HLOOKUP(I$9,'Feuille1-Catégories'!$C$1:$G$3,3,FALSE)="OUI",OFFSET(I$3,MOD(QUOTIENT(ROW()-ROW($A$20),'Feuille1-Catégories'!$B$6/I$6),I$5),0),IF(MOD($A100-1-I$10,'Feuille1-Catégories'!$F$5+1)=0,I$3,""))),"")</f>
        <v xml:space="preserve"> </v>
      </c>
      <c r="J100" s="7">
        <f ca="1">IF(AND($A100&lt;&gt;"",J$9&lt;&gt;""),IF(HLOOKUP(J$9,'Feuille1-Catégories'!$C$1:$G$2,2,FALSE)="OUI",J$3,IF(HLOOKUP(J$9,'Feuille1-Catégories'!$C$1:$G$3,3,FALSE)="OUI",OFFSET(J$3,MOD(QUOTIENT(ROW()-ROW($A$20),'Feuille1-Catégories'!$B$6/J$6),J$5),0),IF(MOD($A100-1-J$10,'Feuille1-Catégories'!$F$5+1)=0,J$3,""))),"")</f>
        <v>2</v>
      </c>
      <c r="K100" s="7" t="str">
        <f ca="1">IF(AND($A100&lt;&gt;"",K$9&lt;&gt;""),IF(HLOOKUP(K$9,'Feuille1-Catégories'!$C$1:$G$2,2,FALSE)="OUI",K$3,IF(HLOOKUP(K$9,'Feuille1-Catégories'!$C$1:$G$3,3,FALSE)="OUI",OFFSET(K$3,MOD(QUOTIENT(ROW()-ROW($A$20),'Feuille1-Catégories'!$B$6/K$6),K$5),0),IF(MOD($A100-1-K$10,'Feuille1-Catégories'!$F$5+1)=0,K$3,""))),"")</f>
        <v/>
      </c>
      <c r="L100" s="7">
        <f ca="1">IF(AND($A100&lt;&gt;"",L$9&lt;&gt;""),IF(HLOOKUP(L$9,'Feuille1-Catégories'!$C$1:$G$2,2,FALSE)="OUI",L$3,IF(HLOOKUP(L$9,'Feuille1-Catégories'!$C$1:$G$3,3,FALSE)="OUI",OFFSET(L$3,MOD(QUOTIENT(ROW()-ROW($A$20),'Feuille1-Catégories'!$B$6/L$6),L$5),0),IF(MOD($A100-1-L$10,'Feuille1-Catégories'!$F$5+1)=0,L$3,""))),"")</f>
        <v>200</v>
      </c>
      <c r="M100" s="7">
        <f ca="1">IF(AND($A100&lt;&gt;"",M$9&lt;&gt;""),IF(HLOOKUP(M$9,'Feuille1-Catégories'!$C$1:$G$2,2,FALSE)="OUI",M$3,IF(HLOOKUP(M$9,'Feuille1-Catégories'!$C$1:$G$3,3,FALSE)="OUI",OFFSET(M$3,MOD(QUOTIENT(ROW()-ROW($A$20),'Feuille1-Catégories'!$B$6/M$6),M$5),0),IF(MOD($A100-1-M$10,'Feuille1-Catégories'!$F$5+1)=0,M$3,""))),"")</f>
        <v>2000</v>
      </c>
      <c r="N100" s="7">
        <f ca="1">IF(AND($A100&lt;&gt;"",N$9&lt;&gt;""),IF(HLOOKUP(N$9,'Feuille1-Catégories'!$C$1:$G$2,2,FALSE)="OUI",N$3,IF(HLOOKUP(N$9,'Feuille1-Catégories'!$C$1:$G$3,3,FALSE)="OUI",OFFSET(N$3,MOD(QUOTIENT(ROW()-ROW($A$20),'Feuille1-Catégories'!$B$6/N$6),N$5),0),IF(MOD($A100-1-N$10,'Feuille1-Catégories'!$F$5+1)=0,N$3,""))),"")</f>
        <v>3</v>
      </c>
      <c r="O100" s="7">
        <f ca="1">IF(AND($A100&lt;&gt;"",O$9&lt;&gt;""),IF(HLOOKUP(O$9,'Feuille1-Catégories'!$C$1:$G$2,2,FALSE)="OUI",O$3,IF(HLOOKUP(O$9,'Feuille1-Catégories'!$C$1:$G$3,3,FALSE)="OUI",OFFSET(O$3,MOD(QUOTIENT(ROW()-ROW($A$20),'Feuille1-Catégories'!$B$6/O$6),O$5),0),IF(MOD($A100-1-O$10,'Feuille1-Catégories'!$F$5+1)=0,O$3,""))),"")</f>
        <v>30</v>
      </c>
      <c r="P100" s="7">
        <f ca="1">IF(AND($A100&lt;&gt;"",P$9&lt;&gt;""),IF(HLOOKUP(P$9,'Feuille1-Catégories'!$C$1:$G$2,2,FALSE)="OUI",P$3,IF(HLOOKUP(P$9,'Feuille1-Catégories'!$C$1:$G$3,3,FALSE)="OUI",OFFSET(P$3,MOD(QUOTIENT(ROW()-ROW($A$20),'Feuille1-Catégories'!$B$6/P$6),P$5),0),IF(MOD($A100-1-P$10,'Feuille1-Catégories'!$F$5+1)=0,P$3,""))),"")</f>
        <v>300</v>
      </c>
      <c r="Q100" s="7" t="str">
        <f ca="1">IF(AND($A100&lt;&gt;"",Q$9&lt;&gt;""),IF(HLOOKUP(Q$9,'Feuille1-Catégories'!$C$1:$G$2,2,FALSE)="OUI",Q$3,IF(HLOOKUP(Q$9,'Feuille1-Catégories'!$C$1:$G$3,3,FALSE)="OUI",OFFSET(Q$3,MOD(QUOTIENT(ROW()-ROW($A$20),'Feuille1-Catégories'!$B$6/Q$6),Q$5),0),IF(MOD($A100-1-Q$10,'Feuille1-Catégories'!$F$5+1)=0,Q$3,""))),"")</f>
        <v/>
      </c>
      <c r="R100" s="7">
        <f ca="1">IF(AND($A100&lt;&gt;"",R$9&lt;&gt;""),IF(HLOOKUP(R$9,'Feuille1-Catégories'!$C$1:$G$2,2,FALSE)="OUI",R$3,IF(HLOOKUP(R$9,'Feuille1-Catégories'!$C$1:$G$3,3,FALSE)="OUI",OFFSET(R$3,MOD(QUOTIENT(ROW()-ROW($A$20),'Feuille1-Catégories'!$B$6/R$6),R$5),0),IF(MOD($A100-1-R$10,'Feuille1-Catégories'!$F$5+1)=0,R$3,""))),"")</f>
        <v>5</v>
      </c>
      <c r="S100" s="7">
        <f ca="1">IF(AND($A100&lt;&gt;"",S$9&lt;&gt;""),IF(HLOOKUP(S$9,'Feuille1-Catégories'!$C$1:$G$2,2,FALSE)="OUI",S$3,IF(HLOOKUP(S$9,'Feuille1-Catégories'!$C$1:$G$3,3,FALSE)="OUI",OFFSET(S$3,MOD(QUOTIENT(ROW()-ROW($A$20),'Feuille1-Catégories'!$B$6/S$6),S$5),0),IF(MOD($A100-1-S$10,'Feuille1-Catégories'!$F$5+1)=0,S$3,""))),"")</f>
        <v>50</v>
      </c>
      <c r="T100" s="7">
        <f ca="1">IF(AND($A100&lt;&gt;"",T$9&lt;&gt;""),IF(HLOOKUP(T$9,'Feuille1-Catégories'!$C$1:$G$2,2,FALSE)="OUI",T$3,IF(HLOOKUP(T$9,'Feuille1-Catégories'!$C$1:$G$3,3,FALSE)="OUI",OFFSET(T$3,MOD(QUOTIENT(ROW()-ROW($A$20),'Feuille1-Catégories'!$B$6/T$6),T$5),0),IF(MOD($A100-1-T$10,'Feuille1-Catégories'!$F$5+1)=0,T$3,""))),"")</f>
        <v>500</v>
      </c>
      <c r="U100" s="7">
        <f ca="1">IF(AND($A100&lt;&gt;"",U$9&lt;&gt;""),IF(HLOOKUP(U$9,'Feuille1-Catégories'!$C$1:$G$2,2,FALSE)="OUI",U$3,IF(HLOOKUP(U$9,'Feuille1-Catégories'!$C$1:$G$3,3,FALSE)="OUI",OFFSET(U$3,MOD(QUOTIENT(ROW()-ROW($A$20),'Feuille1-Catégories'!$B$6/U$6),U$5),0),IF(MOD($A100-1-U$10,'Feuille1-Catégories'!$F$5+1)=0,U$3,""))),"")</f>
        <v>5000</v>
      </c>
      <c r="V100" s="7" t="str">
        <f ca="1">IF(AND($A100&lt;&gt;"",V$9&lt;&gt;""),IF(HLOOKUP(V$9,'Feuille1-Catégories'!$C$1:$G$2,2,FALSE)="OUI",V$3,IF(HLOOKUP(V$9,'Feuille1-Catégories'!$C$1:$G$3,3,FALSE)="OUI",OFFSET(V$3,MOD(QUOTIENT(ROW()-ROW($A$20),'Feuille1-Catégories'!$B$6/V$6),V$5),0),IF(MOD($A100-1-V$10,'Feuille1-Catégories'!$F$5+1)=0,V$3,""))),"")</f>
        <v/>
      </c>
      <c r="W100" s="7" t="str">
        <f ca="1">IF(AND($A100&lt;&gt;"",W$9&lt;&gt;""),IF(HLOOKUP(W$9,'Feuille1-Catégories'!$C$1:$G$2,2,FALSE)="OUI",W$3,IF(HLOOKUP(W$9,'Feuille1-Catégories'!$C$1:$G$3,3,FALSE)="OUI",OFFSET(W$3,MOD(QUOTIENT(ROW()-ROW($A$20),'Feuille1-Catégories'!$B$6/W$6),W$5),0),IF(MOD($A100-1-W$10,'Feuille1-Catégories'!$F$5+1)=0,W$3,""))),"")</f>
        <v/>
      </c>
      <c r="X100" s="7" t="str">
        <f ca="1">IF(AND($A100&lt;&gt;"",X$9&lt;&gt;""),IF(HLOOKUP(X$9,'Feuille1-Catégories'!$C$1:$G$2,2,FALSE)="OUI",X$3,IF(HLOOKUP(X$9,'Feuille1-Catégories'!$C$1:$G$3,3,FALSE)="OUI",OFFSET(X$3,MOD(QUOTIENT(ROW()-ROW($A$20),'Feuille1-Catégories'!$B$6/X$6),X$5),0),IF(MOD($A100-1-X$10,'Feuille1-Catégories'!$F$5+1)=0,X$3,""))),"")</f>
        <v/>
      </c>
      <c r="Y100" s="7" t="str">
        <f ca="1">IF(AND($A100&lt;&gt;"",Y$9&lt;&gt;""),IF(HLOOKUP(Y$9,'Feuille1-Catégories'!$C$1:$G$2,2,FALSE)="OUI",Y$3,IF(HLOOKUP(Y$9,'Feuille1-Catégories'!$C$1:$G$3,3,FALSE)="OUI",OFFSET(Y$3,MOD(QUOTIENT(ROW()-ROW($A$20),'Feuille1-Catégories'!$B$6/Y$6),Y$5),0),IF(MOD($A100-1-Y$10,'Feuille1-Catégories'!$F$5+1)=0,Y$3,""))),"")</f>
        <v/>
      </c>
      <c r="Z100" s="7" t="str">
        <f ca="1">IF(AND($A100&lt;&gt;"",Z$9&lt;&gt;""),IF(HLOOKUP(Z$9,'Feuille1-Catégories'!$C$1:$G$2,2,FALSE)="OUI",Z$3,IF(HLOOKUP(Z$9,'Feuille1-Catégories'!$C$1:$G$3,3,FALSE)="OUI",OFFSET(Z$3,MOD(QUOTIENT(ROW()-ROW($A$20),'Feuille1-Catégories'!$B$6/Z$6),Z$5),0),"")),"")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1" spans="1:26" ht="17" x14ac:dyDescent="0.2">
      <c r="A101" s="21">
        <f>IF(ROW()-ROW($A$19)&gt;'Feuille1-Catégories'!$B$6,"",ROW()-ROW($A$19))</f>
        <v>82</v>
      </c>
      <c r="B101" s="33">
        <f t="shared" ca="1" si="4"/>
        <v>3.9158954540831896</v>
      </c>
      <c r="C101" s="10">
        <f t="shared" ca="1" si="5"/>
        <v>5734.4</v>
      </c>
      <c r="D101" s="10">
        <f ca="1">IF('Feuille3-Coût de production'!D101&lt;&gt;"",'Feuille3-Coût de production'!D101,"")</f>
        <v>1966.6</v>
      </c>
      <c r="E101" s="10">
        <f t="shared" ca="1" si="6"/>
        <v>7701</v>
      </c>
      <c r="F101" s="7">
        <f ca="1">IF(AND($A101&lt;&gt;"",F$9&lt;&gt;""),IF(HLOOKUP(F$9,'Feuille1-Catégories'!$C$1:$G$2,2,FALSE)="OUI",F$3,IF(HLOOKUP(F$9,'Feuille1-Catégories'!$C$1:$G$3,3,FALSE)="OUI",OFFSET(F$3,MOD(QUOTIENT(ROW()-ROW($A$20),'Feuille1-Catégories'!$B$6/F$6),F$5),0),IF(MOD($A101-1-F$10,'Feuille1-Catégories'!$F$5+1)=0,F$3,""))),"")</f>
        <v>1</v>
      </c>
      <c r="G101" s="7">
        <f ca="1">IF(AND($A101&lt;&gt;"",G$9&lt;&gt;""),IF(HLOOKUP(G$9,'Feuille1-Catégories'!$C$1:$G$2,2,FALSE)="OUI",G$3,IF(HLOOKUP(G$9,'Feuille1-Catégories'!$C$1:$G$3,3,FALSE)="OUI",OFFSET(G$3,MOD(QUOTIENT(ROW()-ROW($A$20),'Feuille1-Catégories'!$B$6/G$6),G$5),0),IF(MOD($A101-1-G$10,'Feuille1-Catégories'!$F$5+1)=0,G$3,""))),"")</f>
        <v>10</v>
      </c>
      <c r="H101" s="7">
        <f ca="1">IF(AND($A101&lt;&gt;"",H$9&lt;&gt;""),IF(HLOOKUP(H$9,'Feuille1-Catégories'!$C$1:$G$2,2,FALSE)="OUI",H$3,IF(HLOOKUP(H$9,'Feuille1-Catégories'!$C$1:$G$3,3,FALSE)="OUI",OFFSET(H$3,MOD(QUOTIENT(ROW()-ROW($A$20),'Feuille1-Catégories'!$B$6/H$6),H$5),0),IF(MOD($A101-1-H$10,'Feuille1-Catégories'!$F$5+1)=0,H$3,""))),"")</f>
        <v>100</v>
      </c>
      <c r="I101" s="7" t="str">
        <f ca="1">IF(AND($A101&lt;&gt;"",I$9&lt;&gt;""),IF(HLOOKUP(I$9,'Feuille1-Catégories'!$C$1:$G$2,2,FALSE)="OUI",I$3,IF(HLOOKUP(I$9,'Feuille1-Catégories'!$C$1:$G$3,3,FALSE)="OUI",OFFSET(I$3,MOD(QUOTIENT(ROW()-ROW($A$20),'Feuille1-Catégories'!$B$6/I$6),I$5),0),IF(MOD($A101-1-I$10,'Feuille1-Catégories'!$F$5+1)=0,I$3,""))),"")</f>
        <v xml:space="preserve"> </v>
      </c>
      <c r="J101" s="7">
        <f ca="1">IF(AND($A101&lt;&gt;"",J$9&lt;&gt;""),IF(HLOOKUP(J$9,'Feuille1-Catégories'!$C$1:$G$2,2,FALSE)="OUI",J$3,IF(HLOOKUP(J$9,'Feuille1-Catégories'!$C$1:$G$3,3,FALSE)="OUI",OFFSET(J$3,MOD(QUOTIENT(ROW()-ROW($A$20),'Feuille1-Catégories'!$B$6/J$6),J$5),0),IF(MOD($A101-1-J$10,'Feuille1-Catégories'!$F$5+1)=0,J$3,""))),"")</f>
        <v>2</v>
      </c>
      <c r="K101" s="7" t="str">
        <f ca="1">IF(AND($A101&lt;&gt;"",K$9&lt;&gt;""),IF(HLOOKUP(K$9,'Feuille1-Catégories'!$C$1:$G$2,2,FALSE)="OUI",K$3,IF(HLOOKUP(K$9,'Feuille1-Catégories'!$C$1:$G$3,3,FALSE)="OUI",OFFSET(K$3,MOD(QUOTIENT(ROW()-ROW($A$20),'Feuille1-Catégories'!$B$6/K$6),K$5),0),IF(MOD($A101-1-K$10,'Feuille1-Catégories'!$F$5+1)=0,K$3,""))),"")</f>
        <v/>
      </c>
      <c r="L101" s="7">
        <f ca="1">IF(AND($A101&lt;&gt;"",L$9&lt;&gt;""),IF(HLOOKUP(L$9,'Feuille1-Catégories'!$C$1:$G$2,2,FALSE)="OUI",L$3,IF(HLOOKUP(L$9,'Feuille1-Catégories'!$C$1:$G$3,3,FALSE)="OUI",OFFSET(L$3,MOD(QUOTIENT(ROW()-ROW($A$20),'Feuille1-Catégories'!$B$6/L$6),L$5),0),IF(MOD($A101-1-L$10,'Feuille1-Catégories'!$F$5+1)=0,L$3,""))),"")</f>
        <v>200</v>
      </c>
      <c r="M101" s="7">
        <f ca="1">IF(AND($A101&lt;&gt;"",M$9&lt;&gt;""),IF(HLOOKUP(M$9,'Feuille1-Catégories'!$C$1:$G$2,2,FALSE)="OUI",M$3,IF(HLOOKUP(M$9,'Feuille1-Catégories'!$C$1:$G$3,3,FALSE)="OUI",OFFSET(M$3,MOD(QUOTIENT(ROW()-ROW($A$20),'Feuille1-Catégories'!$B$6/M$6),M$5),0),IF(MOD($A101-1-M$10,'Feuille1-Catégories'!$F$5+1)=0,M$3,""))),"")</f>
        <v>2000</v>
      </c>
      <c r="N101" s="7">
        <f ca="1">IF(AND($A101&lt;&gt;"",N$9&lt;&gt;""),IF(HLOOKUP(N$9,'Feuille1-Catégories'!$C$1:$G$2,2,FALSE)="OUI",N$3,IF(HLOOKUP(N$9,'Feuille1-Catégories'!$C$1:$G$3,3,FALSE)="OUI",OFFSET(N$3,MOD(QUOTIENT(ROW()-ROW($A$20),'Feuille1-Catégories'!$B$6/N$6),N$5),0),IF(MOD($A101-1-N$10,'Feuille1-Catégories'!$F$5+1)=0,N$3,""))),"")</f>
        <v>3</v>
      </c>
      <c r="O101" s="7">
        <f ca="1">IF(AND($A101&lt;&gt;"",O$9&lt;&gt;""),IF(HLOOKUP(O$9,'Feuille1-Catégories'!$C$1:$G$2,2,FALSE)="OUI",O$3,IF(HLOOKUP(O$9,'Feuille1-Catégories'!$C$1:$G$3,3,FALSE)="OUI",OFFSET(O$3,MOD(QUOTIENT(ROW()-ROW($A$20),'Feuille1-Catégories'!$B$6/O$6),O$5),0),IF(MOD($A101-1-O$10,'Feuille1-Catégories'!$F$5+1)=0,O$3,""))),"")</f>
        <v>30</v>
      </c>
      <c r="P101" s="7">
        <f ca="1">IF(AND($A101&lt;&gt;"",P$9&lt;&gt;""),IF(HLOOKUP(P$9,'Feuille1-Catégories'!$C$1:$G$2,2,FALSE)="OUI",P$3,IF(HLOOKUP(P$9,'Feuille1-Catégories'!$C$1:$G$3,3,FALSE)="OUI",OFFSET(P$3,MOD(QUOTIENT(ROW()-ROW($A$20),'Feuille1-Catégories'!$B$6/P$6),P$5),0),IF(MOD($A101-1-P$10,'Feuille1-Catégories'!$F$5+1)=0,P$3,""))),"")</f>
        <v>300</v>
      </c>
      <c r="Q101" s="7" t="str">
        <f ca="1">IF(AND($A101&lt;&gt;"",Q$9&lt;&gt;""),IF(HLOOKUP(Q$9,'Feuille1-Catégories'!$C$1:$G$2,2,FALSE)="OUI",Q$3,IF(HLOOKUP(Q$9,'Feuille1-Catégories'!$C$1:$G$3,3,FALSE)="OUI",OFFSET(Q$3,MOD(QUOTIENT(ROW()-ROW($A$20),'Feuille1-Catégories'!$B$6/Q$6),Q$5),0),IF(MOD($A101-1-Q$10,'Feuille1-Catégories'!$F$5+1)=0,Q$3,""))),"")</f>
        <v/>
      </c>
      <c r="R101" s="7">
        <f ca="1">IF(AND($A101&lt;&gt;"",R$9&lt;&gt;""),IF(HLOOKUP(R$9,'Feuille1-Catégories'!$C$1:$G$2,2,FALSE)="OUI",R$3,IF(HLOOKUP(R$9,'Feuille1-Catégories'!$C$1:$G$3,3,FALSE)="OUI",OFFSET(R$3,MOD(QUOTIENT(ROW()-ROW($A$20),'Feuille1-Catégories'!$B$6/R$6),R$5),0),IF(MOD($A101-1-R$10,'Feuille1-Catégories'!$F$5+1)=0,R$3,""))),"")</f>
        <v>5</v>
      </c>
      <c r="S101" s="7">
        <f ca="1">IF(AND($A101&lt;&gt;"",S$9&lt;&gt;""),IF(HLOOKUP(S$9,'Feuille1-Catégories'!$C$1:$G$2,2,FALSE)="OUI",S$3,IF(HLOOKUP(S$9,'Feuille1-Catégories'!$C$1:$G$3,3,FALSE)="OUI",OFFSET(S$3,MOD(QUOTIENT(ROW()-ROW($A$20),'Feuille1-Catégories'!$B$6/S$6),S$5),0),IF(MOD($A101-1-S$10,'Feuille1-Catégories'!$F$5+1)=0,S$3,""))),"")</f>
        <v>50</v>
      </c>
      <c r="T101" s="7" t="str">
        <f ca="1">IF(AND($A101&lt;&gt;"",T$9&lt;&gt;""),IF(HLOOKUP(T$9,'Feuille1-Catégories'!$C$1:$G$2,2,FALSE)="OUI",T$3,IF(HLOOKUP(T$9,'Feuille1-Catégories'!$C$1:$G$3,3,FALSE)="OUI",OFFSET(T$3,MOD(QUOTIENT(ROW()-ROW($A$20),'Feuille1-Catégories'!$B$6/T$6),T$5),0),IF(MOD($A101-1-T$10,'Feuille1-Catégories'!$F$5+1)=0,T$3,""))),"")</f>
        <v/>
      </c>
      <c r="U101" s="7">
        <f ca="1">IF(AND($A101&lt;&gt;"",U$9&lt;&gt;""),IF(HLOOKUP(U$9,'Feuille1-Catégories'!$C$1:$G$2,2,FALSE)="OUI",U$3,IF(HLOOKUP(U$9,'Feuille1-Catégories'!$C$1:$G$3,3,FALSE)="OUI",OFFSET(U$3,MOD(QUOTIENT(ROW()-ROW($A$20),'Feuille1-Catégories'!$B$6/U$6),U$5),0),IF(MOD($A101-1-U$10,'Feuille1-Catégories'!$F$5+1)=0,U$3,""))),"")</f>
        <v>5000</v>
      </c>
      <c r="V101" s="7" t="str">
        <f ca="1">IF(AND($A101&lt;&gt;"",V$9&lt;&gt;""),IF(HLOOKUP(V$9,'Feuille1-Catégories'!$C$1:$G$2,2,FALSE)="OUI",V$3,IF(HLOOKUP(V$9,'Feuille1-Catégories'!$C$1:$G$3,3,FALSE)="OUI",OFFSET(V$3,MOD(QUOTIENT(ROW()-ROW($A$20),'Feuille1-Catégories'!$B$6/V$6),V$5),0),IF(MOD($A101-1-V$10,'Feuille1-Catégories'!$F$5+1)=0,V$3,""))),"")</f>
        <v/>
      </c>
      <c r="W101" s="7" t="str">
        <f ca="1">IF(AND($A101&lt;&gt;"",W$9&lt;&gt;""),IF(HLOOKUP(W$9,'Feuille1-Catégories'!$C$1:$G$2,2,FALSE)="OUI",W$3,IF(HLOOKUP(W$9,'Feuille1-Catégories'!$C$1:$G$3,3,FALSE)="OUI",OFFSET(W$3,MOD(QUOTIENT(ROW()-ROW($A$20),'Feuille1-Catégories'!$B$6/W$6),W$5),0),IF(MOD($A101-1-W$10,'Feuille1-Catégories'!$F$5+1)=0,W$3,""))),"")</f>
        <v/>
      </c>
      <c r="X101" s="7" t="str">
        <f ca="1">IF(AND($A101&lt;&gt;"",X$9&lt;&gt;""),IF(HLOOKUP(X$9,'Feuille1-Catégories'!$C$1:$G$2,2,FALSE)="OUI",X$3,IF(HLOOKUP(X$9,'Feuille1-Catégories'!$C$1:$G$3,3,FALSE)="OUI",OFFSET(X$3,MOD(QUOTIENT(ROW()-ROW($A$20),'Feuille1-Catégories'!$B$6/X$6),X$5),0),IF(MOD($A101-1-X$10,'Feuille1-Catégories'!$F$5+1)=0,X$3,""))),"")</f>
        <v/>
      </c>
      <c r="Y101" s="7" t="str">
        <f ca="1">IF(AND($A101&lt;&gt;"",Y$9&lt;&gt;""),IF(HLOOKUP(Y$9,'Feuille1-Catégories'!$C$1:$G$2,2,FALSE)="OUI",Y$3,IF(HLOOKUP(Y$9,'Feuille1-Catégories'!$C$1:$G$3,3,FALSE)="OUI",OFFSET(Y$3,MOD(QUOTIENT(ROW()-ROW($A$20),'Feuille1-Catégories'!$B$6/Y$6),Y$5),0),IF(MOD($A101-1-Y$10,'Feuille1-Catégories'!$F$5+1)=0,Y$3,""))),"")</f>
        <v/>
      </c>
      <c r="Z101" s="7" t="str">
        <f ca="1">IF(AND($A101&lt;&gt;"",Z$9&lt;&gt;""),IF(HLOOKUP(Z$9,'Feuille1-Catégories'!$C$1:$G$2,2,FALSE)="OUI",Z$3,IF(HLOOKUP(Z$9,'Feuille1-Catégories'!$C$1:$G$3,3,FALSE)="OUI",OFFSET(Z$3,MOD(QUOTIENT(ROW()-ROW($A$20),'Feuille1-Catégories'!$B$6/Z$6),Z$5),0),"")),"")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2" spans="1:26" ht="17" x14ac:dyDescent="0.2">
      <c r="A102" s="21">
        <f>IF(ROW()-ROW($A$19)&gt;'Feuille1-Catégories'!$B$6,"",ROW()-ROW($A$19))</f>
        <v>83</v>
      </c>
      <c r="B102" s="33">
        <f t="shared" ca="1" si="4"/>
        <v>3.9556732066853528</v>
      </c>
      <c r="C102" s="10">
        <f t="shared" ca="1" si="5"/>
        <v>5694.4</v>
      </c>
      <c r="D102" s="10">
        <f ca="1">IF('Feuille3-Coût de production'!D102&lt;&gt;"",'Feuille3-Coût de production'!D102,"")</f>
        <v>1926.6</v>
      </c>
      <c r="E102" s="10">
        <f t="shared" ca="1" si="6"/>
        <v>7621</v>
      </c>
      <c r="F102" s="7">
        <f ca="1">IF(AND($A102&lt;&gt;"",F$9&lt;&gt;""),IF(HLOOKUP(F$9,'Feuille1-Catégories'!$C$1:$G$2,2,FALSE)="OUI",F$3,IF(HLOOKUP(F$9,'Feuille1-Catégories'!$C$1:$G$3,3,FALSE)="OUI",OFFSET(F$3,MOD(QUOTIENT(ROW()-ROW($A$20),'Feuille1-Catégories'!$B$6/F$6),F$5),0),IF(MOD($A102-1-F$10,'Feuille1-Catégories'!$F$5+1)=0,F$3,""))),"")</f>
        <v>1</v>
      </c>
      <c r="G102" s="7">
        <f ca="1">IF(AND($A102&lt;&gt;"",G$9&lt;&gt;""),IF(HLOOKUP(G$9,'Feuille1-Catégories'!$C$1:$G$2,2,FALSE)="OUI",G$3,IF(HLOOKUP(G$9,'Feuille1-Catégories'!$C$1:$G$3,3,FALSE)="OUI",OFFSET(G$3,MOD(QUOTIENT(ROW()-ROW($A$20),'Feuille1-Catégories'!$B$6/G$6),G$5),0),IF(MOD($A102-1-G$10,'Feuille1-Catégories'!$F$5+1)=0,G$3,""))),"")</f>
        <v>10</v>
      </c>
      <c r="H102" s="7" t="str">
        <f ca="1">IF(AND($A102&lt;&gt;"",H$9&lt;&gt;""),IF(HLOOKUP(H$9,'Feuille1-Catégories'!$C$1:$G$2,2,FALSE)="OUI",H$3,IF(HLOOKUP(H$9,'Feuille1-Catégories'!$C$1:$G$3,3,FALSE)="OUI",OFFSET(H$3,MOD(QUOTIENT(ROW()-ROW($A$20),'Feuille1-Catégories'!$B$6/H$6),H$5),0),IF(MOD($A102-1-H$10,'Feuille1-Catégories'!$F$5+1)=0,H$3,""))),"")</f>
        <v/>
      </c>
      <c r="I102" s="7" t="str">
        <f ca="1">IF(AND($A102&lt;&gt;"",I$9&lt;&gt;""),IF(HLOOKUP(I$9,'Feuille1-Catégories'!$C$1:$G$2,2,FALSE)="OUI",I$3,IF(HLOOKUP(I$9,'Feuille1-Catégories'!$C$1:$G$3,3,FALSE)="OUI",OFFSET(I$3,MOD(QUOTIENT(ROW()-ROW($A$20),'Feuille1-Catégories'!$B$6/I$6),I$5),0),IF(MOD($A102-1-I$10,'Feuille1-Catégories'!$F$5+1)=0,I$3,""))),"")</f>
        <v xml:space="preserve"> </v>
      </c>
      <c r="J102" s="7">
        <f ca="1">IF(AND($A102&lt;&gt;"",J$9&lt;&gt;""),IF(HLOOKUP(J$9,'Feuille1-Catégories'!$C$1:$G$2,2,FALSE)="OUI",J$3,IF(HLOOKUP(J$9,'Feuille1-Catégories'!$C$1:$G$3,3,FALSE)="OUI",OFFSET(J$3,MOD(QUOTIENT(ROW()-ROW($A$20),'Feuille1-Catégories'!$B$6/J$6),J$5),0),IF(MOD($A102-1-J$10,'Feuille1-Catégories'!$F$5+1)=0,J$3,""))),"")</f>
        <v>2</v>
      </c>
      <c r="K102" s="7">
        <f ca="1">IF(AND($A102&lt;&gt;"",K$9&lt;&gt;""),IF(HLOOKUP(K$9,'Feuille1-Catégories'!$C$1:$G$2,2,FALSE)="OUI",K$3,IF(HLOOKUP(K$9,'Feuille1-Catégories'!$C$1:$G$3,3,FALSE)="OUI",OFFSET(K$3,MOD(QUOTIENT(ROW()-ROW($A$20),'Feuille1-Catégories'!$B$6/K$6),K$5),0),IF(MOD($A102-1-K$10,'Feuille1-Catégories'!$F$5+1)=0,K$3,""))),"")</f>
        <v>20</v>
      </c>
      <c r="L102" s="7">
        <f ca="1">IF(AND($A102&lt;&gt;"",L$9&lt;&gt;""),IF(HLOOKUP(L$9,'Feuille1-Catégories'!$C$1:$G$2,2,FALSE)="OUI",L$3,IF(HLOOKUP(L$9,'Feuille1-Catégories'!$C$1:$G$3,3,FALSE)="OUI",OFFSET(L$3,MOD(QUOTIENT(ROW()-ROW($A$20),'Feuille1-Catégories'!$B$6/L$6),L$5),0),IF(MOD($A102-1-L$10,'Feuille1-Catégories'!$F$5+1)=0,L$3,""))),"")</f>
        <v>200</v>
      </c>
      <c r="M102" s="7">
        <f ca="1">IF(AND($A102&lt;&gt;"",M$9&lt;&gt;""),IF(HLOOKUP(M$9,'Feuille1-Catégories'!$C$1:$G$2,2,FALSE)="OUI",M$3,IF(HLOOKUP(M$9,'Feuille1-Catégories'!$C$1:$G$3,3,FALSE)="OUI",OFFSET(M$3,MOD(QUOTIENT(ROW()-ROW($A$20),'Feuille1-Catégories'!$B$6/M$6),M$5),0),IF(MOD($A102-1-M$10,'Feuille1-Catégories'!$F$5+1)=0,M$3,""))),"")</f>
        <v>2000</v>
      </c>
      <c r="N102" s="7">
        <f ca="1">IF(AND($A102&lt;&gt;"",N$9&lt;&gt;""),IF(HLOOKUP(N$9,'Feuille1-Catégories'!$C$1:$G$2,2,FALSE)="OUI",N$3,IF(HLOOKUP(N$9,'Feuille1-Catégories'!$C$1:$G$3,3,FALSE)="OUI",OFFSET(N$3,MOD(QUOTIENT(ROW()-ROW($A$20),'Feuille1-Catégories'!$B$6/N$6),N$5),0),IF(MOD($A102-1-N$10,'Feuille1-Catégories'!$F$5+1)=0,N$3,""))),"")</f>
        <v>3</v>
      </c>
      <c r="O102" s="7">
        <f ca="1">IF(AND($A102&lt;&gt;"",O$9&lt;&gt;""),IF(HLOOKUP(O$9,'Feuille1-Catégories'!$C$1:$G$2,2,FALSE)="OUI",O$3,IF(HLOOKUP(O$9,'Feuille1-Catégories'!$C$1:$G$3,3,FALSE)="OUI",OFFSET(O$3,MOD(QUOTIENT(ROW()-ROW($A$20),'Feuille1-Catégories'!$B$6/O$6),O$5),0),IF(MOD($A102-1-O$10,'Feuille1-Catégories'!$F$5+1)=0,O$3,""))),"")</f>
        <v>30</v>
      </c>
      <c r="P102" s="7">
        <f ca="1">IF(AND($A102&lt;&gt;"",P$9&lt;&gt;""),IF(HLOOKUP(P$9,'Feuille1-Catégories'!$C$1:$G$2,2,FALSE)="OUI",P$3,IF(HLOOKUP(P$9,'Feuille1-Catégories'!$C$1:$G$3,3,FALSE)="OUI",OFFSET(P$3,MOD(QUOTIENT(ROW()-ROW($A$20),'Feuille1-Catégories'!$B$6/P$6),P$5),0),IF(MOD($A102-1-P$10,'Feuille1-Catégories'!$F$5+1)=0,P$3,""))),"")</f>
        <v>300</v>
      </c>
      <c r="Q102" s="7" t="str">
        <f ca="1">IF(AND($A102&lt;&gt;"",Q$9&lt;&gt;""),IF(HLOOKUP(Q$9,'Feuille1-Catégories'!$C$1:$G$2,2,FALSE)="OUI",Q$3,IF(HLOOKUP(Q$9,'Feuille1-Catégories'!$C$1:$G$3,3,FALSE)="OUI",OFFSET(Q$3,MOD(QUOTIENT(ROW()-ROW($A$20),'Feuille1-Catégories'!$B$6/Q$6),Q$5),0),IF(MOD($A102-1-Q$10,'Feuille1-Catégories'!$F$5+1)=0,Q$3,""))),"")</f>
        <v/>
      </c>
      <c r="R102" s="7">
        <f ca="1">IF(AND($A102&lt;&gt;"",R$9&lt;&gt;""),IF(HLOOKUP(R$9,'Feuille1-Catégories'!$C$1:$G$2,2,FALSE)="OUI",R$3,IF(HLOOKUP(R$9,'Feuille1-Catégories'!$C$1:$G$3,3,FALSE)="OUI",OFFSET(R$3,MOD(QUOTIENT(ROW()-ROW($A$20),'Feuille1-Catégories'!$B$6/R$6),R$5),0),IF(MOD($A102-1-R$10,'Feuille1-Catégories'!$F$5+1)=0,R$3,""))),"")</f>
        <v>5</v>
      </c>
      <c r="S102" s="7">
        <f ca="1">IF(AND($A102&lt;&gt;"",S$9&lt;&gt;""),IF(HLOOKUP(S$9,'Feuille1-Catégories'!$C$1:$G$2,2,FALSE)="OUI",S$3,IF(HLOOKUP(S$9,'Feuille1-Catégories'!$C$1:$G$3,3,FALSE)="OUI",OFFSET(S$3,MOD(QUOTIENT(ROW()-ROW($A$20),'Feuille1-Catégories'!$B$6/S$6),S$5),0),IF(MOD($A102-1-S$10,'Feuille1-Catégories'!$F$5+1)=0,S$3,""))),"")</f>
        <v>50</v>
      </c>
      <c r="T102" s="7" t="str">
        <f ca="1">IF(AND($A102&lt;&gt;"",T$9&lt;&gt;""),IF(HLOOKUP(T$9,'Feuille1-Catégories'!$C$1:$G$2,2,FALSE)="OUI",T$3,IF(HLOOKUP(T$9,'Feuille1-Catégories'!$C$1:$G$3,3,FALSE)="OUI",OFFSET(T$3,MOD(QUOTIENT(ROW()-ROW($A$20),'Feuille1-Catégories'!$B$6/T$6),T$5),0),IF(MOD($A102-1-T$10,'Feuille1-Catégories'!$F$5+1)=0,T$3,""))),"")</f>
        <v/>
      </c>
      <c r="U102" s="7">
        <f ca="1">IF(AND($A102&lt;&gt;"",U$9&lt;&gt;""),IF(HLOOKUP(U$9,'Feuille1-Catégories'!$C$1:$G$2,2,FALSE)="OUI",U$3,IF(HLOOKUP(U$9,'Feuille1-Catégories'!$C$1:$G$3,3,FALSE)="OUI",OFFSET(U$3,MOD(QUOTIENT(ROW()-ROW($A$20),'Feuille1-Catégories'!$B$6/U$6),U$5),0),IF(MOD($A102-1-U$10,'Feuille1-Catégories'!$F$5+1)=0,U$3,""))),"")</f>
        <v>5000</v>
      </c>
      <c r="V102" s="7" t="str">
        <f ca="1">IF(AND($A102&lt;&gt;"",V$9&lt;&gt;""),IF(HLOOKUP(V$9,'Feuille1-Catégories'!$C$1:$G$2,2,FALSE)="OUI",V$3,IF(HLOOKUP(V$9,'Feuille1-Catégories'!$C$1:$G$3,3,FALSE)="OUI",OFFSET(V$3,MOD(QUOTIENT(ROW()-ROW($A$20),'Feuille1-Catégories'!$B$6/V$6),V$5),0),IF(MOD($A102-1-V$10,'Feuille1-Catégories'!$F$5+1)=0,V$3,""))),"")</f>
        <v/>
      </c>
      <c r="W102" s="7" t="str">
        <f ca="1">IF(AND($A102&lt;&gt;"",W$9&lt;&gt;""),IF(HLOOKUP(W$9,'Feuille1-Catégories'!$C$1:$G$2,2,FALSE)="OUI",W$3,IF(HLOOKUP(W$9,'Feuille1-Catégories'!$C$1:$G$3,3,FALSE)="OUI",OFFSET(W$3,MOD(QUOTIENT(ROW()-ROW($A$20),'Feuille1-Catégories'!$B$6/W$6),W$5),0),IF(MOD($A102-1-W$10,'Feuille1-Catégories'!$F$5+1)=0,W$3,""))),"")</f>
        <v/>
      </c>
      <c r="X102" s="7" t="str">
        <f ca="1">IF(AND($A102&lt;&gt;"",X$9&lt;&gt;""),IF(HLOOKUP(X$9,'Feuille1-Catégories'!$C$1:$G$2,2,FALSE)="OUI",X$3,IF(HLOOKUP(X$9,'Feuille1-Catégories'!$C$1:$G$3,3,FALSE)="OUI",OFFSET(X$3,MOD(QUOTIENT(ROW()-ROW($A$20),'Feuille1-Catégories'!$B$6/X$6),X$5),0),IF(MOD($A102-1-X$10,'Feuille1-Catégories'!$F$5+1)=0,X$3,""))),"")</f>
        <v/>
      </c>
      <c r="Y102" s="7" t="str">
        <f ca="1">IF(AND($A102&lt;&gt;"",Y$9&lt;&gt;""),IF(HLOOKUP(Y$9,'Feuille1-Catégories'!$C$1:$G$2,2,FALSE)="OUI",Y$3,IF(HLOOKUP(Y$9,'Feuille1-Catégories'!$C$1:$G$3,3,FALSE)="OUI",OFFSET(Y$3,MOD(QUOTIENT(ROW()-ROW($A$20),'Feuille1-Catégories'!$B$6/Y$6),Y$5),0),IF(MOD($A102-1-Y$10,'Feuille1-Catégories'!$F$5+1)=0,Y$3,""))),"")</f>
        <v/>
      </c>
      <c r="Z102" s="7" t="str">
        <f ca="1">IF(AND($A102&lt;&gt;"",Z$9&lt;&gt;""),IF(HLOOKUP(Z$9,'Feuille1-Catégories'!$C$1:$G$2,2,FALSE)="OUI",Z$3,IF(HLOOKUP(Z$9,'Feuille1-Catégories'!$C$1:$G$3,3,FALSE)="OUI",OFFSET(Z$3,MOD(QUOTIENT(ROW()-ROW($A$20),'Feuille1-Catégories'!$B$6/Z$6),Z$5),0),"")),"")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3" spans="1:26" ht="17" x14ac:dyDescent="0.2">
      <c r="A103" s="21">
        <f>IF(ROW()-ROW($A$19)&gt;'Feuille1-Catégories'!$B$6,"",ROW()-ROW($A$19))</f>
        <v>84</v>
      </c>
      <c r="B103" s="33">
        <f t="shared" ca="1" si="4"/>
        <v>4.3867417032193989</v>
      </c>
      <c r="C103" s="10">
        <f t="shared" ca="1" si="5"/>
        <v>8184.4</v>
      </c>
      <c r="D103" s="10">
        <f ca="1">IF('Feuille3-Coût de production'!D103&lt;&gt;"",'Feuille3-Coût de production'!D103,"")</f>
        <v>2416.6</v>
      </c>
      <c r="E103" s="10">
        <f t="shared" ca="1" si="6"/>
        <v>10601</v>
      </c>
      <c r="F103" s="7">
        <f ca="1">IF(AND($A103&lt;&gt;"",F$9&lt;&gt;""),IF(HLOOKUP(F$9,'Feuille1-Catégories'!$C$1:$G$2,2,FALSE)="OUI",F$3,IF(HLOOKUP(F$9,'Feuille1-Catégories'!$C$1:$G$3,3,FALSE)="OUI",OFFSET(F$3,MOD(QUOTIENT(ROW()-ROW($A$20),'Feuille1-Catégories'!$B$6/F$6),F$5),0),IF(MOD($A103-1-F$10,'Feuille1-Catégories'!$F$5+1)=0,F$3,""))),"")</f>
        <v>1</v>
      </c>
      <c r="G103" s="7">
        <f ca="1">IF(AND($A103&lt;&gt;"",G$9&lt;&gt;""),IF(HLOOKUP(G$9,'Feuille1-Catégories'!$C$1:$G$2,2,FALSE)="OUI",G$3,IF(HLOOKUP(G$9,'Feuille1-Catégories'!$C$1:$G$3,3,FALSE)="OUI",OFFSET(G$3,MOD(QUOTIENT(ROW()-ROW($A$20),'Feuille1-Catégories'!$B$6/G$6),G$5),0),IF(MOD($A103-1-G$10,'Feuille1-Catégories'!$F$5+1)=0,G$3,""))),"")</f>
        <v>10</v>
      </c>
      <c r="H103" s="7" t="str">
        <f ca="1">IF(AND($A103&lt;&gt;"",H$9&lt;&gt;""),IF(HLOOKUP(H$9,'Feuille1-Catégories'!$C$1:$G$2,2,FALSE)="OUI",H$3,IF(HLOOKUP(H$9,'Feuille1-Catégories'!$C$1:$G$3,3,FALSE)="OUI",OFFSET(H$3,MOD(QUOTIENT(ROW()-ROW($A$20),'Feuille1-Catégories'!$B$6/H$6),H$5),0),IF(MOD($A103-1-H$10,'Feuille1-Catégories'!$F$5+1)=0,H$3,""))),"")</f>
        <v/>
      </c>
      <c r="I103" s="7" t="str">
        <f ca="1">IF(AND($A103&lt;&gt;"",I$9&lt;&gt;""),IF(HLOOKUP(I$9,'Feuille1-Catégories'!$C$1:$G$2,2,FALSE)="OUI",I$3,IF(HLOOKUP(I$9,'Feuille1-Catégories'!$C$1:$G$3,3,FALSE)="OUI",OFFSET(I$3,MOD(QUOTIENT(ROW()-ROW($A$20),'Feuille1-Catégories'!$B$6/I$6),I$5),0),IF(MOD($A103-1-I$10,'Feuille1-Catégories'!$F$5+1)=0,I$3,""))),"")</f>
        <v xml:space="preserve"> </v>
      </c>
      <c r="J103" s="7">
        <f ca="1">IF(AND($A103&lt;&gt;"",J$9&lt;&gt;""),IF(HLOOKUP(J$9,'Feuille1-Catégories'!$C$1:$G$2,2,FALSE)="OUI",J$3,IF(HLOOKUP(J$9,'Feuille1-Catégories'!$C$1:$G$3,3,FALSE)="OUI",OFFSET(J$3,MOD(QUOTIENT(ROW()-ROW($A$20),'Feuille1-Catégories'!$B$6/J$6),J$5),0),IF(MOD($A103-1-J$10,'Feuille1-Catégories'!$F$5+1)=0,J$3,""))),"")</f>
        <v>2</v>
      </c>
      <c r="K103" s="7" t="str">
        <f ca="1">IF(AND($A103&lt;&gt;"",K$9&lt;&gt;""),IF(HLOOKUP(K$9,'Feuille1-Catégories'!$C$1:$G$2,2,FALSE)="OUI",K$3,IF(HLOOKUP(K$9,'Feuille1-Catégories'!$C$1:$G$3,3,FALSE)="OUI",OFFSET(K$3,MOD(QUOTIENT(ROW()-ROW($A$20),'Feuille1-Catégories'!$B$6/K$6),K$5),0),IF(MOD($A103-1-K$10,'Feuille1-Catégories'!$F$5+1)=0,K$3,""))),"")</f>
        <v/>
      </c>
      <c r="L103" s="7">
        <f ca="1">IF(AND($A103&lt;&gt;"",L$9&lt;&gt;""),IF(HLOOKUP(L$9,'Feuille1-Catégories'!$C$1:$G$2,2,FALSE)="OUI",L$3,IF(HLOOKUP(L$9,'Feuille1-Catégories'!$C$1:$G$3,3,FALSE)="OUI",OFFSET(L$3,MOD(QUOTIENT(ROW()-ROW($A$20),'Feuille1-Catégories'!$B$6/L$6),L$5),0),IF(MOD($A103-1-L$10,'Feuille1-Catégories'!$F$5+1)=0,L$3,""))),"")</f>
        <v>200</v>
      </c>
      <c r="M103" s="7">
        <f ca="1">IF(AND($A103&lt;&gt;"",M$9&lt;&gt;""),IF(HLOOKUP(M$9,'Feuille1-Catégories'!$C$1:$G$2,2,FALSE)="OUI",M$3,IF(HLOOKUP(M$9,'Feuille1-Catégories'!$C$1:$G$3,3,FALSE)="OUI",OFFSET(M$3,MOD(QUOTIENT(ROW()-ROW($A$20),'Feuille1-Catégories'!$B$6/M$6),M$5),0),IF(MOD($A103-1-M$10,'Feuille1-Catégories'!$F$5+1)=0,M$3,""))),"")</f>
        <v>2000</v>
      </c>
      <c r="N103" s="7">
        <f ca="1">IF(AND($A103&lt;&gt;"",N$9&lt;&gt;""),IF(HLOOKUP(N$9,'Feuille1-Catégories'!$C$1:$G$2,2,FALSE)="OUI",N$3,IF(HLOOKUP(N$9,'Feuille1-Catégories'!$C$1:$G$3,3,FALSE)="OUI",OFFSET(N$3,MOD(QUOTIENT(ROW()-ROW($A$20),'Feuille1-Catégories'!$B$6/N$6),N$5),0),IF(MOD($A103-1-N$10,'Feuille1-Catégories'!$F$5+1)=0,N$3,""))),"")</f>
        <v>3</v>
      </c>
      <c r="O103" s="7">
        <f ca="1">IF(AND($A103&lt;&gt;"",O$9&lt;&gt;""),IF(HLOOKUP(O$9,'Feuille1-Catégories'!$C$1:$G$2,2,FALSE)="OUI",O$3,IF(HLOOKUP(O$9,'Feuille1-Catégories'!$C$1:$G$3,3,FALSE)="OUI",OFFSET(O$3,MOD(QUOTIENT(ROW()-ROW($A$20),'Feuille1-Catégories'!$B$6/O$6),O$5),0),IF(MOD($A103-1-O$10,'Feuille1-Catégories'!$F$5+1)=0,O$3,""))),"")</f>
        <v>30</v>
      </c>
      <c r="P103" s="7">
        <f ca="1">IF(AND($A103&lt;&gt;"",P$9&lt;&gt;""),IF(HLOOKUP(P$9,'Feuille1-Catégories'!$C$1:$G$2,2,FALSE)="OUI",P$3,IF(HLOOKUP(P$9,'Feuille1-Catégories'!$C$1:$G$3,3,FALSE)="OUI",OFFSET(P$3,MOD(QUOTIENT(ROW()-ROW($A$20),'Feuille1-Catégories'!$B$6/P$6),P$5),0),IF(MOD($A103-1-P$10,'Feuille1-Catégories'!$F$5+1)=0,P$3,""))),"")</f>
        <v>300</v>
      </c>
      <c r="Q103" s="7">
        <f ca="1">IF(AND($A103&lt;&gt;"",Q$9&lt;&gt;""),IF(HLOOKUP(Q$9,'Feuille1-Catégories'!$C$1:$G$2,2,FALSE)="OUI",Q$3,IF(HLOOKUP(Q$9,'Feuille1-Catégories'!$C$1:$G$3,3,FALSE)="OUI",OFFSET(Q$3,MOD(QUOTIENT(ROW()-ROW($A$20),'Feuille1-Catégories'!$B$6/Q$6),Q$5),0),IF(MOD($A103-1-Q$10,'Feuille1-Catégories'!$F$5+1)=0,Q$3,""))),"")</f>
        <v>3000</v>
      </c>
      <c r="R103" s="7">
        <f ca="1">IF(AND($A103&lt;&gt;"",R$9&lt;&gt;""),IF(HLOOKUP(R$9,'Feuille1-Catégories'!$C$1:$G$2,2,FALSE)="OUI",R$3,IF(HLOOKUP(R$9,'Feuille1-Catégories'!$C$1:$G$3,3,FALSE)="OUI",OFFSET(R$3,MOD(QUOTIENT(ROW()-ROW($A$20),'Feuille1-Catégories'!$B$6/R$6),R$5),0),IF(MOD($A103-1-R$10,'Feuille1-Catégories'!$F$5+1)=0,R$3,""))),"")</f>
        <v>5</v>
      </c>
      <c r="S103" s="7">
        <f ca="1">IF(AND($A103&lt;&gt;"",S$9&lt;&gt;""),IF(HLOOKUP(S$9,'Feuille1-Catégories'!$C$1:$G$2,2,FALSE)="OUI",S$3,IF(HLOOKUP(S$9,'Feuille1-Catégories'!$C$1:$G$3,3,FALSE)="OUI",OFFSET(S$3,MOD(QUOTIENT(ROW()-ROW($A$20),'Feuille1-Catégories'!$B$6/S$6),S$5),0),IF(MOD($A103-1-S$10,'Feuille1-Catégories'!$F$5+1)=0,S$3,""))),"")</f>
        <v>50</v>
      </c>
      <c r="T103" s="7" t="str">
        <f ca="1">IF(AND($A103&lt;&gt;"",T$9&lt;&gt;""),IF(HLOOKUP(T$9,'Feuille1-Catégories'!$C$1:$G$2,2,FALSE)="OUI",T$3,IF(HLOOKUP(T$9,'Feuille1-Catégories'!$C$1:$G$3,3,FALSE)="OUI",OFFSET(T$3,MOD(QUOTIENT(ROW()-ROW($A$20),'Feuille1-Catégories'!$B$6/T$6),T$5),0),IF(MOD($A103-1-T$10,'Feuille1-Catégories'!$F$5+1)=0,T$3,""))),"")</f>
        <v/>
      </c>
      <c r="U103" s="7">
        <f ca="1">IF(AND($A103&lt;&gt;"",U$9&lt;&gt;""),IF(HLOOKUP(U$9,'Feuille1-Catégories'!$C$1:$G$2,2,FALSE)="OUI",U$3,IF(HLOOKUP(U$9,'Feuille1-Catégories'!$C$1:$G$3,3,FALSE)="OUI",OFFSET(U$3,MOD(QUOTIENT(ROW()-ROW($A$20),'Feuille1-Catégories'!$B$6/U$6),U$5),0),IF(MOD($A103-1-U$10,'Feuille1-Catégories'!$F$5+1)=0,U$3,""))),"")</f>
        <v>5000</v>
      </c>
      <c r="V103" s="7" t="str">
        <f ca="1">IF(AND($A103&lt;&gt;"",V$9&lt;&gt;""),IF(HLOOKUP(V$9,'Feuille1-Catégories'!$C$1:$G$2,2,FALSE)="OUI",V$3,IF(HLOOKUP(V$9,'Feuille1-Catégories'!$C$1:$G$3,3,FALSE)="OUI",OFFSET(V$3,MOD(QUOTIENT(ROW()-ROW($A$20),'Feuille1-Catégories'!$B$6/V$6),V$5),0),IF(MOD($A103-1-V$10,'Feuille1-Catégories'!$F$5+1)=0,V$3,""))),"")</f>
        <v/>
      </c>
      <c r="W103" s="7" t="str">
        <f ca="1">IF(AND($A103&lt;&gt;"",W$9&lt;&gt;""),IF(HLOOKUP(W$9,'Feuille1-Catégories'!$C$1:$G$2,2,FALSE)="OUI",W$3,IF(HLOOKUP(W$9,'Feuille1-Catégories'!$C$1:$G$3,3,FALSE)="OUI",OFFSET(W$3,MOD(QUOTIENT(ROW()-ROW($A$20),'Feuille1-Catégories'!$B$6/W$6),W$5),0),IF(MOD($A103-1-W$10,'Feuille1-Catégories'!$F$5+1)=0,W$3,""))),"")</f>
        <v/>
      </c>
      <c r="X103" s="7" t="str">
        <f ca="1">IF(AND($A103&lt;&gt;"",X$9&lt;&gt;""),IF(HLOOKUP(X$9,'Feuille1-Catégories'!$C$1:$G$2,2,FALSE)="OUI",X$3,IF(HLOOKUP(X$9,'Feuille1-Catégories'!$C$1:$G$3,3,FALSE)="OUI",OFFSET(X$3,MOD(QUOTIENT(ROW()-ROW($A$20),'Feuille1-Catégories'!$B$6/X$6),X$5),0),IF(MOD($A103-1-X$10,'Feuille1-Catégories'!$F$5+1)=0,X$3,""))),"")</f>
        <v/>
      </c>
      <c r="Y103" s="7" t="str">
        <f ca="1">IF(AND($A103&lt;&gt;"",Y$9&lt;&gt;""),IF(HLOOKUP(Y$9,'Feuille1-Catégories'!$C$1:$G$2,2,FALSE)="OUI",Y$3,IF(HLOOKUP(Y$9,'Feuille1-Catégories'!$C$1:$G$3,3,FALSE)="OUI",OFFSET(Y$3,MOD(QUOTIENT(ROW()-ROW($A$20),'Feuille1-Catégories'!$B$6/Y$6),Y$5),0),IF(MOD($A103-1-Y$10,'Feuille1-Catégories'!$F$5+1)=0,Y$3,""))),"")</f>
        <v/>
      </c>
      <c r="Z103" s="7" t="str">
        <f ca="1">IF(AND($A103&lt;&gt;"",Z$9&lt;&gt;""),IF(HLOOKUP(Z$9,'Feuille1-Catégories'!$C$1:$G$2,2,FALSE)="OUI",Z$3,IF(HLOOKUP(Z$9,'Feuille1-Catégories'!$C$1:$G$3,3,FALSE)="OUI",OFFSET(Z$3,MOD(QUOTIENT(ROW()-ROW($A$20),'Feuille1-Catégories'!$B$6/Z$6),Z$5),0),"")),"")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4" spans="1:26" ht="17" x14ac:dyDescent="0.2">
      <c r="A104" s="21">
        <f>IF(ROW()-ROW($A$19)&gt;'Feuille1-Catégories'!$B$6,"",ROW()-ROW($A$19))</f>
        <v>85</v>
      </c>
      <c r="B104" s="33">
        <f t="shared" ca="1" si="4"/>
        <v>4.2048167756669779</v>
      </c>
      <c r="C104" s="10">
        <f t="shared" ca="1" si="5"/>
        <v>6174.4</v>
      </c>
      <c r="D104" s="10">
        <f ca="1">IF('Feuille3-Coût de production'!D104&lt;&gt;"",'Feuille3-Coût de production'!D104,"")</f>
        <v>1926.6</v>
      </c>
      <c r="E104" s="10">
        <f t="shared" ca="1" si="6"/>
        <v>8101</v>
      </c>
      <c r="F104" s="7">
        <f ca="1">IF(AND($A104&lt;&gt;"",F$9&lt;&gt;""),IF(HLOOKUP(F$9,'Feuille1-Catégories'!$C$1:$G$2,2,FALSE)="OUI",F$3,IF(HLOOKUP(F$9,'Feuille1-Catégories'!$C$1:$G$3,3,FALSE)="OUI",OFFSET(F$3,MOD(QUOTIENT(ROW()-ROW($A$20),'Feuille1-Catégories'!$B$6/F$6),F$5),0),IF(MOD($A104-1-F$10,'Feuille1-Catégories'!$F$5+1)=0,F$3,""))),"")</f>
        <v>1</v>
      </c>
      <c r="G104" s="7">
        <f ca="1">IF(AND($A104&lt;&gt;"",G$9&lt;&gt;""),IF(HLOOKUP(G$9,'Feuille1-Catégories'!$C$1:$G$2,2,FALSE)="OUI",G$3,IF(HLOOKUP(G$9,'Feuille1-Catégories'!$C$1:$G$3,3,FALSE)="OUI",OFFSET(G$3,MOD(QUOTIENT(ROW()-ROW($A$20),'Feuille1-Catégories'!$B$6/G$6),G$5),0),IF(MOD($A104-1-G$10,'Feuille1-Catégories'!$F$5+1)=0,G$3,""))),"")</f>
        <v>10</v>
      </c>
      <c r="H104" s="7" t="str">
        <f ca="1">IF(AND($A104&lt;&gt;"",H$9&lt;&gt;""),IF(HLOOKUP(H$9,'Feuille1-Catégories'!$C$1:$G$2,2,FALSE)="OUI",H$3,IF(HLOOKUP(H$9,'Feuille1-Catégories'!$C$1:$G$3,3,FALSE)="OUI",OFFSET(H$3,MOD(QUOTIENT(ROW()-ROW($A$20),'Feuille1-Catégories'!$B$6/H$6),H$5),0),IF(MOD($A104-1-H$10,'Feuille1-Catégories'!$F$5+1)=0,H$3,""))),"")</f>
        <v/>
      </c>
      <c r="I104" s="7" t="str">
        <f ca="1">IF(AND($A104&lt;&gt;"",I$9&lt;&gt;""),IF(HLOOKUP(I$9,'Feuille1-Catégories'!$C$1:$G$2,2,FALSE)="OUI",I$3,IF(HLOOKUP(I$9,'Feuille1-Catégories'!$C$1:$G$3,3,FALSE)="OUI",OFFSET(I$3,MOD(QUOTIENT(ROW()-ROW($A$20),'Feuille1-Catégories'!$B$6/I$6),I$5),0),IF(MOD($A104-1-I$10,'Feuille1-Catégories'!$F$5+1)=0,I$3,""))),"")</f>
        <v xml:space="preserve"> </v>
      </c>
      <c r="J104" s="7">
        <f ca="1">IF(AND($A104&lt;&gt;"",J$9&lt;&gt;""),IF(HLOOKUP(J$9,'Feuille1-Catégories'!$C$1:$G$2,2,FALSE)="OUI",J$3,IF(HLOOKUP(J$9,'Feuille1-Catégories'!$C$1:$G$3,3,FALSE)="OUI",OFFSET(J$3,MOD(QUOTIENT(ROW()-ROW($A$20),'Feuille1-Catégories'!$B$6/J$6),J$5),0),IF(MOD($A104-1-J$10,'Feuille1-Catégories'!$F$5+1)=0,J$3,""))),"")</f>
        <v>2</v>
      </c>
      <c r="K104" s="7" t="str">
        <f ca="1">IF(AND($A104&lt;&gt;"",K$9&lt;&gt;""),IF(HLOOKUP(K$9,'Feuille1-Catégories'!$C$1:$G$2,2,FALSE)="OUI",K$3,IF(HLOOKUP(K$9,'Feuille1-Catégories'!$C$1:$G$3,3,FALSE)="OUI",OFFSET(K$3,MOD(QUOTIENT(ROW()-ROW($A$20),'Feuille1-Catégories'!$B$6/K$6),K$5),0),IF(MOD($A104-1-K$10,'Feuille1-Catégories'!$F$5+1)=0,K$3,""))),"")</f>
        <v/>
      </c>
      <c r="L104" s="7">
        <f ca="1">IF(AND($A104&lt;&gt;"",L$9&lt;&gt;""),IF(HLOOKUP(L$9,'Feuille1-Catégories'!$C$1:$G$2,2,FALSE)="OUI",L$3,IF(HLOOKUP(L$9,'Feuille1-Catégories'!$C$1:$G$3,3,FALSE)="OUI",OFFSET(L$3,MOD(QUOTIENT(ROW()-ROW($A$20),'Feuille1-Catégories'!$B$6/L$6),L$5),0),IF(MOD($A104-1-L$10,'Feuille1-Catégories'!$F$5+1)=0,L$3,""))),"")</f>
        <v>200</v>
      </c>
      <c r="M104" s="7">
        <f ca="1">IF(AND($A104&lt;&gt;"",M$9&lt;&gt;""),IF(HLOOKUP(M$9,'Feuille1-Catégories'!$C$1:$G$2,2,FALSE)="OUI",M$3,IF(HLOOKUP(M$9,'Feuille1-Catégories'!$C$1:$G$3,3,FALSE)="OUI",OFFSET(M$3,MOD(QUOTIENT(ROW()-ROW($A$20),'Feuille1-Catégories'!$B$6/M$6),M$5),0),IF(MOD($A104-1-M$10,'Feuille1-Catégories'!$F$5+1)=0,M$3,""))),"")</f>
        <v>2000</v>
      </c>
      <c r="N104" s="7">
        <f ca="1">IF(AND($A104&lt;&gt;"",N$9&lt;&gt;""),IF(HLOOKUP(N$9,'Feuille1-Catégories'!$C$1:$G$2,2,FALSE)="OUI",N$3,IF(HLOOKUP(N$9,'Feuille1-Catégories'!$C$1:$G$3,3,FALSE)="OUI",OFFSET(N$3,MOD(QUOTIENT(ROW()-ROW($A$20),'Feuille1-Catégories'!$B$6/N$6),N$5),0),IF(MOD($A104-1-N$10,'Feuille1-Catégories'!$F$5+1)=0,N$3,""))),"")</f>
        <v>3</v>
      </c>
      <c r="O104" s="7">
        <f ca="1">IF(AND($A104&lt;&gt;"",O$9&lt;&gt;""),IF(HLOOKUP(O$9,'Feuille1-Catégories'!$C$1:$G$2,2,FALSE)="OUI",O$3,IF(HLOOKUP(O$9,'Feuille1-Catégories'!$C$1:$G$3,3,FALSE)="OUI",OFFSET(O$3,MOD(QUOTIENT(ROW()-ROW($A$20),'Feuille1-Catégories'!$B$6/O$6),O$5),0),IF(MOD($A104-1-O$10,'Feuille1-Catégories'!$F$5+1)=0,O$3,""))),"")</f>
        <v>30</v>
      </c>
      <c r="P104" s="7">
        <f ca="1">IF(AND($A104&lt;&gt;"",P$9&lt;&gt;""),IF(HLOOKUP(P$9,'Feuille1-Catégories'!$C$1:$G$2,2,FALSE)="OUI",P$3,IF(HLOOKUP(P$9,'Feuille1-Catégories'!$C$1:$G$3,3,FALSE)="OUI",OFFSET(P$3,MOD(QUOTIENT(ROW()-ROW($A$20),'Feuille1-Catégories'!$B$6/P$6),P$5),0),IF(MOD($A104-1-P$10,'Feuille1-Catégories'!$F$5+1)=0,P$3,""))),"")</f>
        <v>300</v>
      </c>
      <c r="Q104" s="7" t="str">
        <f ca="1">IF(AND($A104&lt;&gt;"",Q$9&lt;&gt;""),IF(HLOOKUP(Q$9,'Feuille1-Catégories'!$C$1:$G$2,2,FALSE)="OUI",Q$3,IF(HLOOKUP(Q$9,'Feuille1-Catégories'!$C$1:$G$3,3,FALSE)="OUI",OFFSET(Q$3,MOD(QUOTIENT(ROW()-ROW($A$20),'Feuille1-Catégories'!$B$6/Q$6),Q$5),0),IF(MOD($A104-1-Q$10,'Feuille1-Catégories'!$F$5+1)=0,Q$3,""))),"")</f>
        <v/>
      </c>
      <c r="R104" s="7">
        <f ca="1">IF(AND($A104&lt;&gt;"",R$9&lt;&gt;""),IF(HLOOKUP(R$9,'Feuille1-Catégories'!$C$1:$G$2,2,FALSE)="OUI",R$3,IF(HLOOKUP(R$9,'Feuille1-Catégories'!$C$1:$G$3,3,FALSE)="OUI",OFFSET(R$3,MOD(QUOTIENT(ROW()-ROW($A$20),'Feuille1-Catégories'!$B$6/R$6),R$5),0),IF(MOD($A104-1-R$10,'Feuille1-Catégories'!$F$5+1)=0,R$3,""))),"")</f>
        <v>5</v>
      </c>
      <c r="S104" s="7">
        <f ca="1">IF(AND($A104&lt;&gt;"",S$9&lt;&gt;""),IF(HLOOKUP(S$9,'Feuille1-Catégories'!$C$1:$G$2,2,FALSE)="OUI",S$3,IF(HLOOKUP(S$9,'Feuille1-Catégories'!$C$1:$G$3,3,FALSE)="OUI",OFFSET(S$3,MOD(QUOTIENT(ROW()-ROW($A$20),'Feuille1-Catégories'!$B$6/S$6),S$5),0),IF(MOD($A104-1-S$10,'Feuille1-Catégories'!$F$5+1)=0,S$3,""))),"")</f>
        <v>50</v>
      </c>
      <c r="T104" s="7">
        <f ca="1">IF(AND($A104&lt;&gt;"",T$9&lt;&gt;""),IF(HLOOKUP(T$9,'Feuille1-Catégories'!$C$1:$G$2,2,FALSE)="OUI",T$3,IF(HLOOKUP(T$9,'Feuille1-Catégories'!$C$1:$G$3,3,FALSE)="OUI",OFFSET(T$3,MOD(QUOTIENT(ROW()-ROW($A$20),'Feuille1-Catégories'!$B$6/T$6),T$5),0),IF(MOD($A104-1-T$10,'Feuille1-Catégories'!$F$5+1)=0,T$3,""))),"")</f>
        <v>500</v>
      </c>
      <c r="U104" s="7">
        <f ca="1">IF(AND($A104&lt;&gt;"",U$9&lt;&gt;""),IF(HLOOKUP(U$9,'Feuille1-Catégories'!$C$1:$G$2,2,FALSE)="OUI",U$3,IF(HLOOKUP(U$9,'Feuille1-Catégories'!$C$1:$G$3,3,FALSE)="OUI",OFFSET(U$3,MOD(QUOTIENT(ROW()-ROW($A$20),'Feuille1-Catégories'!$B$6/U$6),U$5),0),IF(MOD($A104-1-U$10,'Feuille1-Catégories'!$F$5+1)=0,U$3,""))),"")</f>
        <v>5000</v>
      </c>
      <c r="V104" s="7" t="str">
        <f ca="1">IF(AND($A104&lt;&gt;"",V$9&lt;&gt;""),IF(HLOOKUP(V$9,'Feuille1-Catégories'!$C$1:$G$2,2,FALSE)="OUI",V$3,IF(HLOOKUP(V$9,'Feuille1-Catégories'!$C$1:$G$3,3,FALSE)="OUI",OFFSET(V$3,MOD(QUOTIENT(ROW()-ROW($A$20),'Feuille1-Catégories'!$B$6/V$6),V$5),0),IF(MOD($A104-1-V$10,'Feuille1-Catégories'!$F$5+1)=0,V$3,""))),"")</f>
        <v/>
      </c>
      <c r="W104" s="7" t="str">
        <f ca="1">IF(AND($A104&lt;&gt;"",W$9&lt;&gt;""),IF(HLOOKUP(W$9,'Feuille1-Catégories'!$C$1:$G$2,2,FALSE)="OUI",W$3,IF(HLOOKUP(W$9,'Feuille1-Catégories'!$C$1:$G$3,3,FALSE)="OUI",OFFSET(W$3,MOD(QUOTIENT(ROW()-ROW($A$20),'Feuille1-Catégories'!$B$6/W$6),W$5),0),IF(MOD($A104-1-W$10,'Feuille1-Catégories'!$F$5+1)=0,W$3,""))),"")</f>
        <v/>
      </c>
      <c r="X104" s="7" t="str">
        <f ca="1">IF(AND($A104&lt;&gt;"",X$9&lt;&gt;""),IF(HLOOKUP(X$9,'Feuille1-Catégories'!$C$1:$G$2,2,FALSE)="OUI",X$3,IF(HLOOKUP(X$9,'Feuille1-Catégories'!$C$1:$G$3,3,FALSE)="OUI",OFFSET(X$3,MOD(QUOTIENT(ROW()-ROW($A$20),'Feuille1-Catégories'!$B$6/X$6),X$5),0),IF(MOD($A104-1-X$10,'Feuille1-Catégories'!$F$5+1)=0,X$3,""))),"")</f>
        <v/>
      </c>
      <c r="Y104" s="7" t="str">
        <f ca="1">IF(AND($A104&lt;&gt;"",Y$9&lt;&gt;""),IF(HLOOKUP(Y$9,'Feuille1-Catégories'!$C$1:$G$2,2,FALSE)="OUI",Y$3,IF(HLOOKUP(Y$9,'Feuille1-Catégories'!$C$1:$G$3,3,FALSE)="OUI",OFFSET(Y$3,MOD(QUOTIENT(ROW()-ROW($A$20),'Feuille1-Catégories'!$B$6/Y$6),Y$5),0),IF(MOD($A104-1-Y$10,'Feuille1-Catégories'!$F$5+1)=0,Y$3,""))),"")</f>
        <v/>
      </c>
      <c r="Z104" s="7" t="str">
        <f ca="1">IF(AND($A104&lt;&gt;"",Z$9&lt;&gt;""),IF(HLOOKUP(Z$9,'Feuille1-Catégories'!$C$1:$G$2,2,FALSE)="OUI",Z$3,IF(HLOOKUP(Z$9,'Feuille1-Catégories'!$C$1:$G$3,3,FALSE)="OUI",OFFSET(Z$3,MOD(QUOTIENT(ROW()-ROW($A$20),'Feuille1-Catégories'!$B$6/Z$6),Z$5),0),"")),"")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5" spans="1:26" ht="17" x14ac:dyDescent="0.2">
      <c r="A105" s="21">
        <f>IF(ROW()-ROW($A$19)&gt;'Feuille1-Catégories'!$B$6,"",ROW()-ROW($A$19))</f>
        <v>86</v>
      </c>
      <c r="B105" s="33">
        <f t="shared" ca="1" si="4"/>
        <v>3.9153439153439153</v>
      </c>
      <c r="C105" s="10">
        <f t="shared" ca="1" si="5"/>
        <v>5730.4</v>
      </c>
      <c r="D105" s="10">
        <f ca="1">IF('Feuille3-Coût de production'!D105&lt;&gt;"",'Feuille3-Coût de production'!D105,"")</f>
        <v>1965.6</v>
      </c>
      <c r="E105" s="10">
        <f t="shared" ca="1" si="6"/>
        <v>7696</v>
      </c>
      <c r="F105" s="7">
        <f ca="1">IF(AND($A105&lt;&gt;"",F$9&lt;&gt;""),IF(HLOOKUP(F$9,'Feuille1-Catégories'!$C$1:$G$2,2,FALSE)="OUI",F$3,IF(HLOOKUP(F$9,'Feuille1-Catégories'!$C$1:$G$3,3,FALSE)="OUI",OFFSET(F$3,MOD(QUOTIENT(ROW()-ROW($A$20),'Feuille1-Catégories'!$B$6/F$6),F$5),0),IF(MOD($A105-1-F$10,'Feuille1-Catégories'!$F$5+1)=0,F$3,""))),"")</f>
        <v>1</v>
      </c>
      <c r="G105" s="7">
        <f ca="1">IF(AND($A105&lt;&gt;"",G$9&lt;&gt;""),IF(HLOOKUP(G$9,'Feuille1-Catégories'!$C$1:$G$2,2,FALSE)="OUI",G$3,IF(HLOOKUP(G$9,'Feuille1-Catégories'!$C$1:$G$3,3,FALSE)="OUI",OFFSET(G$3,MOD(QUOTIENT(ROW()-ROW($A$20),'Feuille1-Catégories'!$B$6/G$6),G$5),0),IF(MOD($A105-1-G$10,'Feuille1-Catégories'!$F$5+1)=0,G$3,""))),"")</f>
        <v>10</v>
      </c>
      <c r="H105" s="7">
        <f ca="1">IF(AND($A105&lt;&gt;"",H$9&lt;&gt;""),IF(HLOOKUP(H$9,'Feuille1-Catégories'!$C$1:$G$2,2,FALSE)="OUI",H$3,IF(HLOOKUP(H$9,'Feuille1-Catégories'!$C$1:$G$3,3,FALSE)="OUI",OFFSET(H$3,MOD(QUOTIENT(ROW()-ROW($A$20),'Feuille1-Catégories'!$B$6/H$6),H$5),0),IF(MOD($A105-1-H$10,'Feuille1-Catégories'!$F$5+1)=0,H$3,""))),"")</f>
        <v>100</v>
      </c>
      <c r="I105" s="7" t="str">
        <f ca="1">IF(AND($A105&lt;&gt;"",I$9&lt;&gt;""),IF(HLOOKUP(I$9,'Feuille1-Catégories'!$C$1:$G$2,2,FALSE)="OUI",I$3,IF(HLOOKUP(I$9,'Feuille1-Catégories'!$C$1:$G$3,3,FALSE)="OUI",OFFSET(I$3,MOD(QUOTIENT(ROW()-ROW($A$20),'Feuille1-Catégories'!$B$6/I$6),I$5),0),IF(MOD($A105-1-I$10,'Feuille1-Catégories'!$F$5+1)=0,I$3,""))),"")</f>
        <v xml:space="preserve"> </v>
      </c>
      <c r="J105" s="7">
        <f ca="1">IF(AND($A105&lt;&gt;"",J$9&lt;&gt;""),IF(HLOOKUP(J$9,'Feuille1-Catégories'!$C$1:$G$2,2,FALSE)="OUI",J$3,IF(HLOOKUP(J$9,'Feuille1-Catégories'!$C$1:$G$3,3,FALSE)="OUI",OFFSET(J$3,MOD(QUOTIENT(ROW()-ROW($A$20),'Feuille1-Catégories'!$B$6/J$6),J$5),0),IF(MOD($A105-1-J$10,'Feuille1-Catégories'!$F$5+1)=0,J$3,""))),"")</f>
        <v>2</v>
      </c>
      <c r="K105" s="7" t="str">
        <f ca="1">IF(AND($A105&lt;&gt;"",K$9&lt;&gt;""),IF(HLOOKUP(K$9,'Feuille1-Catégories'!$C$1:$G$2,2,FALSE)="OUI",K$3,IF(HLOOKUP(K$9,'Feuille1-Catégories'!$C$1:$G$3,3,FALSE)="OUI",OFFSET(K$3,MOD(QUOTIENT(ROW()-ROW($A$20),'Feuille1-Catégories'!$B$6/K$6),K$5),0),IF(MOD($A105-1-K$10,'Feuille1-Catégories'!$F$5+1)=0,K$3,""))),"")</f>
        <v/>
      </c>
      <c r="L105" s="7">
        <f ca="1">IF(AND($A105&lt;&gt;"",L$9&lt;&gt;""),IF(HLOOKUP(L$9,'Feuille1-Catégories'!$C$1:$G$2,2,FALSE)="OUI",L$3,IF(HLOOKUP(L$9,'Feuille1-Catégories'!$C$1:$G$3,3,FALSE)="OUI",OFFSET(L$3,MOD(QUOTIENT(ROW()-ROW($A$20),'Feuille1-Catégories'!$B$6/L$6),L$5),0),IF(MOD($A105-1-L$10,'Feuille1-Catégories'!$F$5+1)=0,L$3,""))),"")</f>
        <v>200</v>
      </c>
      <c r="M105" s="7">
        <f ca="1">IF(AND($A105&lt;&gt;"",M$9&lt;&gt;""),IF(HLOOKUP(M$9,'Feuille1-Catégories'!$C$1:$G$2,2,FALSE)="OUI",M$3,IF(HLOOKUP(M$9,'Feuille1-Catégories'!$C$1:$G$3,3,FALSE)="OUI",OFFSET(M$3,MOD(QUOTIENT(ROW()-ROW($A$20),'Feuille1-Catégories'!$B$6/M$6),M$5),0),IF(MOD($A105-1-M$10,'Feuille1-Catégories'!$F$5+1)=0,M$3,""))),"")</f>
        <v>2000</v>
      </c>
      <c r="N105" s="7">
        <f ca="1">IF(AND($A105&lt;&gt;"",N$9&lt;&gt;""),IF(HLOOKUP(N$9,'Feuille1-Catégories'!$C$1:$G$2,2,FALSE)="OUI",N$3,IF(HLOOKUP(N$9,'Feuille1-Catégories'!$C$1:$G$3,3,FALSE)="OUI",OFFSET(N$3,MOD(QUOTIENT(ROW()-ROW($A$20),'Feuille1-Catégories'!$B$6/N$6),N$5),0),IF(MOD($A105-1-N$10,'Feuille1-Catégories'!$F$5+1)=0,N$3,""))),"")</f>
        <v>3</v>
      </c>
      <c r="O105" s="7">
        <f ca="1">IF(AND($A105&lt;&gt;"",O$9&lt;&gt;""),IF(HLOOKUP(O$9,'Feuille1-Catégories'!$C$1:$G$2,2,FALSE)="OUI",O$3,IF(HLOOKUP(O$9,'Feuille1-Catégories'!$C$1:$G$3,3,FALSE)="OUI",OFFSET(O$3,MOD(QUOTIENT(ROW()-ROW($A$20),'Feuille1-Catégories'!$B$6/O$6),O$5),0),IF(MOD($A105-1-O$10,'Feuille1-Catégories'!$F$5+1)=0,O$3,""))),"")</f>
        <v>30</v>
      </c>
      <c r="P105" s="7">
        <f ca="1">IF(AND($A105&lt;&gt;"",P$9&lt;&gt;""),IF(HLOOKUP(P$9,'Feuille1-Catégories'!$C$1:$G$2,2,FALSE)="OUI",P$3,IF(HLOOKUP(P$9,'Feuille1-Catégories'!$C$1:$G$3,3,FALSE)="OUI",OFFSET(P$3,MOD(QUOTIENT(ROW()-ROW($A$20),'Feuille1-Catégories'!$B$6/P$6),P$5),0),IF(MOD($A105-1-P$10,'Feuille1-Catégories'!$F$5+1)=0,P$3,""))),"")</f>
        <v>300</v>
      </c>
      <c r="Q105" s="7" t="str">
        <f ca="1">IF(AND($A105&lt;&gt;"",Q$9&lt;&gt;""),IF(HLOOKUP(Q$9,'Feuille1-Catégories'!$C$1:$G$2,2,FALSE)="OUI",Q$3,IF(HLOOKUP(Q$9,'Feuille1-Catégories'!$C$1:$G$3,3,FALSE)="OUI",OFFSET(Q$3,MOD(QUOTIENT(ROW()-ROW($A$20),'Feuille1-Catégories'!$B$6/Q$6),Q$5),0),IF(MOD($A105-1-Q$10,'Feuille1-Catégories'!$F$5+1)=0,Q$3,""))),"")</f>
        <v/>
      </c>
      <c r="R105" s="7">
        <f ca="1">IF(AND($A105&lt;&gt;"",R$9&lt;&gt;""),IF(HLOOKUP(R$9,'Feuille1-Catégories'!$C$1:$G$2,2,FALSE)="OUI",R$3,IF(HLOOKUP(R$9,'Feuille1-Catégories'!$C$1:$G$3,3,FALSE)="OUI",OFFSET(R$3,MOD(QUOTIENT(ROW()-ROW($A$20),'Feuille1-Catégories'!$B$6/R$6),R$5),0),IF(MOD($A105-1-R$10,'Feuille1-Catégories'!$F$5+1)=0,R$3,""))),"")</f>
        <v>0</v>
      </c>
      <c r="S105" s="7">
        <f ca="1">IF(AND($A105&lt;&gt;"",S$9&lt;&gt;""),IF(HLOOKUP(S$9,'Feuille1-Catégories'!$C$1:$G$2,2,FALSE)="OUI",S$3,IF(HLOOKUP(S$9,'Feuille1-Catégories'!$C$1:$G$3,3,FALSE)="OUI",OFFSET(S$3,MOD(QUOTIENT(ROW()-ROW($A$20),'Feuille1-Catégories'!$B$6/S$6),S$5),0),IF(MOD($A105-1-S$10,'Feuille1-Catégories'!$F$5+1)=0,S$3,""))),"")</f>
        <v>50</v>
      </c>
      <c r="T105" s="7" t="str">
        <f ca="1">IF(AND($A105&lt;&gt;"",T$9&lt;&gt;""),IF(HLOOKUP(T$9,'Feuille1-Catégories'!$C$1:$G$2,2,FALSE)="OUI",T$3,IF(HLOOKUP(T$9,'Feuille1-Catégories'!$C$1:$G$3,3,FALSE)="OUI",OFFSET(T$3,MOD(QUOTIENT(ROW()-ROW($A$20),'Feuille1-Catégories'!$B$6/T$6),T$5),0),IF(MOD($A105-1-T$10,'Feuille1-Catégories'!$F$5+1)=0,T$3,""))),"")</f>
        <v/>
      </c>
      <c r="U105" s="7">
        <f ca="1">IF(AND($A105&lt;&gt;"",U$9&lt;&gt;""),IF(HLOOKUP(U$9,'Feuille1-Catégories'!$C$1:$G$2,2,FALSE)="OUI",U$3,IF(HLOOKUP(U$9,'Feuille1-Catégories'!$C$1:$G$3,3,FALSE)="OUI",OFFSET(U$3,MOD(QUOTIENT(ROW()-ROW($A$20),'Feuille1-Catégories'!$B$6/U$6),U$5),0),IF(MOD($A105-1-U$10,'Feuille1-Catégories'!$F$5+1)=0,U$3,""))),"")</f>
        <v>5000</v>
      </c>
      <c r="V105" s="7" t="str">
        <f ca="1">IF(AND($A105&lt;&gt;"",V$9&lt;&gt;""),IF(HLOOKUP(V$9,'Feuille1-Catégories'!$C$1:$G$2,2,FALSE)="OUI",V$3,IF(HLOOKUP(V$9,'Feuille1-Catégories'!$C$1:$G$3,3,FALSE)="OUI",OFFSET(V$3,MOD(QUOTIENT(ROW()-ROW($A$20),'Feuille1-Catégories'!$B$6/V$6),V$5),0),IF(MOD($A105-1-V$10,'Feuille1-Catégories'!$F$5+1)=0,V$3,""))),"")</f>
        <v/>
      </c>
      <c r="W105" s="7" t="str">
        <f ca="1">IF(AND($A105&lt;&gt;"",W$9&lt;&gt;""),IF(HLOOKUP(W$9,'Feuille1-Catégories'!$C$1:$G$2,2,FALSE)="OUI",W$3,IF(HLOOKUP(W$9,'Feuille1-Catégories'!$C$1:$G$3,3,FALSE)="OUI",OFFSET(W$3,MOD(QUOTIENT(ROW()-ROW($A$20),'Feuille1-Catégories'!$B$6/W$6),W$5),0),IF(MOD($A105-1-W$10,'Feuille1-Catégories'!$F$5+1)=0,W$3,""))),"")</f>
        <v/>
      </c>
      <c r="X105" s="7" t="str">
        <f ca="1">IF(AND($A105&lt;&gt;"",X$9&lt;&gt;""),IF(HLOOKUP(X$9,'Feuille1-Catégories'!$C$1:$G$2,2,FALSE)="OUI",X$3,IF(HLOOKUP(X$9,'Feuille1-Catégories'!$C$1:$G$3,3,FALSE)="OUI",OFFSET(X$3,MOD(QUOTIENT(ROW()-ROW($A$20),'Feuille1-Catégories'!$B$6/X$6),X$5),0),IF(MOD($A105-1-X$10,'Feuille1-Catégories'!$F$5+1)=0,X$3,""))),"")</f>
        <v/>
      </c>
      <c r="Y105" s="7" t="str">
        <f ca="1">IF(AND($A105&lt;&gt;"",Y$9&lt;&gt;""),IF(HLOOKUP(Y$9,'Feuille1-Catégories'!$C$1:$G$2,2,FALSE)="OUI",Y$3,IF(HLOOKUP(Y$9,'Feuille1-Catégories'!$C$1:$G$3,3,FALSE)="OUI",OFFSET(Y$3,MOD(QUOTIENT(ROW()-ROW($A$20),'Feuille1-Catégories'!$B$6/Y$6),Y$5),0),IF(MOD($A105-1-Y$10,'Feuille1-Catégories'!$F$5+1)=0,Y$3,""))),"")</f>
        <v/>
      </c>
      <c r="Z105" s="7" t="str">
        <f ca="1">IF(AND($A105&lt;&gt;"",Z$9&lt;&gt;""),IF(HLOOKUP(Z$9,'Feuille1-Catégories'!$C$1:$G$2,2,FALSE)="OUI",Z$3,IF(HLOOKUP(Z$9,'Feuille1-Catégories'!$C$1:$G$3,3,FALSE)="OUI",OFFSET(Z$3,MOD(QUOTIENT(ROW()-ROW($A$20),'Feuille1-Catégories'!$B$6/Z$6),Z$5),0),"")),"")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6" spans="1:26" ht="17" x14ac:dyDescent="0.2">
      <c r="A106" s="21">
        <f>IF(ROW()-ROW($A$19)&gt;'Feuille1-Catégories'!$B$6,"",ROW()-ROW($A$19))</f>
        <v>87</v>
      </c>
      <c r="B106" s="33">
        <f t="shared" ca="1" si="4"/>
        <v>3.9551308683007895</v>
      </c>
      <c r="C106" s="10">
        <f t="shared" ca="1" si="5"/>
        <v>5690.4</v>
      </c>
      <c r="D106" s="10">
        <f ca="1">IF('Feuille3-Coût de production'!D106&lt;&gt;"",'Feuille3-Coût de production'!D106,"")</f>
        <v>1925.6</v>
      </c>
      <c r="E106" s="10">
        <f t="shared" ca="1" si="6"/>
        <v>7616</v>
      </c>
      <c r="F106" s="7">
        <f ca="1">IF(AND($A106&lt;&gt;"",F$9&lt;&gt;""),IF(HLOOKUP(F$9,'Feuille1-Catégories'!$C$1:$G$2,2,FALSE)="OUI",F$3,IF(HLOOKUP(F$9,'Feuille1-Catégories'!$C$1:$G$3,3,FALSE)="OUI",OFFSET(F$3,MOD(QUOTIENT(ROW()-ROW($A$20),'Feuille1-Catégories'!$B$6/F$6),F$5),0),IF(MOD($A106-1-F$10,'Feuille1-Catégories'!$F$5+1)=0,F$3,""))),"")</f>
        <v>1</v>
      </c>
      <c r="G106" s="7">
        <f ca="1">IF(AND($A106&lt;&gt;"",G$9&lt;&gt;""),IF(HLOOKUP(G$9,'Feuille1-Catégories'!$C$1:$G$2,2,FALSE)="OUI",G$3,IF(HLOOKUP(G$9,'Feuille1-Catégories'!$C$1:$G$3,3,FALSE)="OUI",OFFSET(G$3,MOD(QUOTIENT(ROW()-ROW($A$20),'Feuille1-Catégories'!$B$6/G$6),G$5),0),IF(MOD($A106-1-G$10,'Feuille1-Catégories'!$F$5+1)=0,G$3,""))),"")</f>
        <v>10</v>
      </c>
      <c r="H106" s="7" t="str">
        <f ca="1">IF(AND($A106&lt;&gt;"",H$9&lt;&gt;""),IF(HLOOKUP(H$9,'Feuille1-Catégories'!$C$1:$G$2,2,FALSE)="OUI",H$3,IF(HLOOKUP(H$9,'Feuille1-Catégories'!$C$1:$G$3,3,FALSE)="OUI",OFFSET(H$3,MOD(QUOTIENT(ROW()-ROW($A$20),'Feuille1-Catégories'!$B$6/H$6),H$5),0),IF(MOD($A106-1-H$10,'Feuille1-Catégories'!$F$5+1)=0,H$3,""))),"")</f>
        <v/>
      </c>
      <c r="I106" s="7" t="str">
        <f ca="1">IF(AND($A106&lt;&gt;"",I$9&lt;&gt;""),IF(HLOOKUP(I$9,'Feuille1-Catégories'!$C$1:$G$2,2,FALSE)="OUI",I$3,IF(HLOOKUP(I$9,'Feuille1-Catégories'!$C$1:$G$3,3,FALSE)="OUI",OFFSET(I$3,MOD(QUOTIENT(ROW()-ROW($A$20),'Feuille1-Catégories'!$B$6/I$6),I$5),0),IF(MOD($A106-1-I$10,'Feuille1-Catégories'!$F$5+1)=0,I$3,""))),"")</f>
        <v xml:space="preserve"> </v>
      </c>
      <c r="J106" s="7">
        <f ca="1">IF(AND($A106&lt;&gt;"",J$9&lt;&gt;""),IF(HLOOKUP(J$9,'Feuille1-Catégories'!$C$1:$G$2,2,FALSE)="OUI",J$3,IF(HLOOKUP(J$9,'Feuille1-Catégories'!$C$1:$G$3,3,FALSE)="OUI",OFFSET(J$3,MOD(QUOTIENT(ROW()-ROW($A$20),'Feuille1-Catégories'!$B$6/J$6),J$5),0),IF(MOD($A106-1-J$10,'Feuille1-Catégories'!$F$5+1)=0,J$3,""))),"")</f>
        <v>2</v>
      </c>
      <c r="K106" s="7">
        <f ca="1">IF(AND($A106&lt;&gt;"",K$9&lt;&gt;""),IF(HLOOKUP(K$9,'Feuille1-Catégories'!$C$1:$G$2,2,FALSE)="OUI",K$3,IF(HLOOKUP(K$9,'Feuille1-Catégories'!$C$1:$G$3,3,FALSE)="OUI",OFFSET(K$3,MOD(QUOTIENT(ROW()-ROW($A$20),'Feuille1-Catégories'!$B$6/K$6),K$5),0),IF(MOD($A106-1-K$10,'Feuille1-Catégories'!$F$5+1)=0,K$3,""))),"")</f>
        <v>20</v>
      </c>
      <c r="L106" s="7">
        <f ca="1">IF(AND($A106&lt;&gt;"",L$9&lt;&gt;""),IF(HLOOKUP(L$9,'Feuille1-Catégories'!$C$1:$G$2,2,FALSE)="OUI",L$3,IF(HLOOKUP(L$9,'Feuille1-Catégories'!$C$1:$G$3,3,FALSE)="OUI",OFFSET(L$3,MOD(QUOTIENT(ROW()-ROW($A$20),'Feuille1-Catégories'!$B$6/L$6),L$5),0),IF(MOD($A106-1-L$10,'Feuille1-Catégories'!$F$5+1)=0,L$3,""))),"")</f>
        <v>200</v>
      </c>
      <c r="M106" s="7">
        <f ca="1">IF(AND($A106&lt;&gt;"",M$9&lt;&gt;""),IF(HLOOKUP(M$9,'Feuille1-Catégories'!$C$1:$G$2,2,FALSE)="OUI",M$3,IF(HLOOKUP(M$9,'Feuille1-Catégories'!$C$1:$G$3,3,FALSE)="OUI",OFFSET(M$3,MOD(QUOTIENT(ROW()-ROW($A$20),'Feuille1-Catégories'!$B$6/M$6),M$5),0),IF(MOD($A106-1-M$10,'Feuille1-Catégories'!$F$5+1)=0,M$3,""))),"")</f>
        <v>2000</v>
      </c>
      <c r="N106" s="7">
        <f ca="1">IF(AND($A106&lt;&gt;"",N$9&lt;&gt;""),IF(HLOOKUP(N$9,'Feuille1-Catégories'!$C$1:$G$2,2,FALSE)="OUI",N$3,IF(HLOOKUP(N$9,'Feuille1-Catégories'!$C$1:$G$3,3,FALSE)="OUI",OFFSET(N$3,MOD(QUOTIENT(ROW()-ROW($A$20),'Feuille1-Catégories'!$B$6/N$6),N$5),0),IF(MOD($A106-1-N$10,'Feuille1-Catégories'!$F$5+1)=0,N$3,""))),"")</f>
        <v>3</v>
      </c>
      <c r="O106" s="7">
        <f ca="1">IF(AND($A106&lt;&gt;"",O$9&lt;&gt;""),IF(HLOOKUP(O$9,'Feuille1-Catégories'!$C$1:$G$2,2,FALSE)="OUI",O$3,IF(HLOOKUP(O$9,'Feuille1-Catégories'!$C$1:$G$3,3,FALSE)="OUI",OFFSET(O$3,MOD(QUOTIENT(ROW()-ROW($A$20),'Feuille1-Catégories'!$B$6/O$6),O$5),0),IF(MOD($A106-1-O$10,'Feuille1-Catégories'!$F$5+1)=0,O$3,""))),"")</f>
        <v>30</v>
      </c>
      <c r="P106" s="7">
        <f ca="1">IF(AND($A106&lt;&gt;"",P$9&lt;&gt;""),IF(HLOOKUP(P$9,'Feuille1-Catégories'!$C$1:$G$2,2,FALSE)="OUI",P$3,IF(HLOOKUP(P$9,'Feuille1-Catégories'!$C$1:$G$3,3,FALSE)="OUI",OFFSET(P$3,MOD(QUOTIENT(ROW()-ROW($A$20),'Feuille1-Catégories'!$B$6/P$6),P$5),0),IF(MOD($A106-1-P$10,'Feuille1-Catégories'!$F$5+1)=0,P$3,""))),"")</f>
        <v>300</v>
      </c>
      <c r="Q106" s="7" t="str">
        <f ca="1">IF(AND($A106&lt;&gt;"",Q$9&lt;&gt;""),IF(HLOOKUP(Q$9,'Feuille1-Catégories'!$C$1:$G$2,2,FALSE)="OUI",Q$3,IF(HLOOKUP(Q$9,'Feuille1-Catégories'!$C$1:$G$3,3,FALSE)="OUI",OFFSET(Q$3,MOD(QUOTIENT(ROW()-ROW($A$20),'Feuille1-Catégories'!$B$6/Q$6),Q$5),0),IF(MOD($A106-1-Q$10,'Feuille1-Catégories'!$F$5+1)=0,Q$3,""))),"")</f>
        <v/>
      </c>
      <c r="R106" s="7">
        <f ca="1">IF(AND($A106&lt;&gt;"",R$9&lt;&gt;""),IF(HLOOKUP(R$9,'Feuille1-Catégories'!$C$1:$G$2,2,FALSE)="OUI",R$3,IF(HLOOKUP(R$9,'Feuille1-Catégories'!$C$1:$G$3,3,FALSE)="OUI",OFFSET(R$3,MOD(QUOTIENT(ROW()-ROW($A$20),'Feuille1-Catégories'!$B$6/R$6),R$5),0),IF(MOD($A106-1-R$10,'Feuille1-Catégories'!$F$5+1)=0,R$3,""))),"")</f>
        <v>0</v>
      </c>
      <c r="S106" s="7">
        <f ca="1">IF(AND($A106&lt;&gt;"",S$9&lt;&gt;""),IF(HLOOKUP(S$9,'Feuille1-Catégories'!$C$1:$G$2,2,FALSE)="OUI",S$3,IF(HLOOKUP(S$9,'Feuille1-Catégories'!$C$1:$G$3,3,FALSE)="OUI",OFFSET(S$3,MOD(QUOTIENT(ROW()-ROW($A$20),'Feuille1-Catégories'!$B$6/S$6),S$5),0),IF(MOD($A106-1-S$10,'Feuille1-Catégories'!$F$5+1)=0,S$3,""))),"")</f>
        <v>50</v>
      </c>
      <c r="T106" s="7" t="str">
        <f ca="1">IF(AND($A106&lt;&gt;"",T$9&lt;&gt;""),IF(HLOOKUP(T$9,'Feuille1-Catégories'!$C$1:$G$2,2,FALSE)="OUI",T$3,IF(HLOOKUP(T$9,'Feuille1-Catégories'!$C$1:$G$3,3,FALSE)="OUI",OFFSET(T$3,MOD(QUOTIENT(ROW()-ROW($A$20),'Feuille1-Catégories'!$B$6/T$6),T$5),0),IF(MOD($A106-1-T$10,'Feuille1-Catégories'!$F$5+1)=0,T$3,""))),"")</f>
        <v/>
      </c>
      <c r="U106" s="7">
        <f ca="1">IF(AND($A106&lt;&gt;"",U$9&lt;&gt;""),IF(HLOOKUP(U$9,'Feuille1-Catégories'!$C$1:$G$2,2,FALSE)="OUI",U$3,IF(HLOOKUP(U$9,'Feuille1-Catégories'!$C$1:$G$3,3,FALSE)="OUI",OFFSET(U$3,MOD(QUOTIENT(ROW()-ROW($A$20),'Feuille1-Catégories'!$B$6/U$6),U$5),0),IF(MOD($A106-1-U$10,'Feuille1-Catégories'!$F$5+1)=0,U$3,""))),"")</f>
        <v>5000</v>
      </c>
      <c r="V106" s="7" t="str">
        <f ca="1">IF(AND($A106&lt;&gt;"",V$9&lt;&gt;""),IF(HLOOKUP(V$9,'Feuille1-Catégories'!$C$1:$G$2,2,FALSE)="OUI",V$3,IF(HLOOKUP(V$9,'Feuille1-Catégories'!$C$1:$G$3,3,FALSE)="OUI",OFFSET(V$3,MOD(QUOTIENT(ROW()-ROW($A$20),'Feuille1-Catégories'!$B$6/V$6),V$5),0),IF(MOD($A106-1-V$10,'Feuille1-Catégories'!$F$5+1)=0,V$3,""))),"")</f>
        <v/>
      </c>
      <c r="W106" s="7" t="str">
        <f ca="1">IF(AND($A106&lt;&gt;"",W$9&lt;&gt;""),IF(HLOOKUP(W$9,'Feuille1-Catégories'!$C$1:$G$2,2,FALSE)="OUI",W$3,IF(HLOOKUP(W$9,'Feuille1-Catégories'!$C$1:$G$3,3,FALSE)="OUI",OFFSET(W$3,MOD(QUOTIENT(ROW()-ROW($A$20),'Feuille1-Catégories'!$B$6/W$6),W$5),0),IF(MOD($A106-1-W$10,'Feuille1-Catégories'!$F$5+1)=0,W$3,""))),"")</f>
        <v/>
      </c>
      <c r="X106" s="7" t="str">
        <f ca="1">IF(AND($A106&lt;&gt;"",X$9&lt;&gt;""),IF(HLOOKUP(X$9,'Feuille1-Catégories'!$C$1:$G$2,2,FALSE)="OUI",X$3,IF(HLOOKUP(X$9,'Feuille1-Catégories'!$C$1:$G$3,3,FALSE)="OUI",OFFSET(X$3,MOD(QUOTIENT(ROW()-ROW($A$20),'Feuille1-Catégories'!$B$6/X$6),X$5),0),IF(MOD($A106-1-X$10,'Feuille1-Catégories'!$F$5+1)=0,X$3,""))),"")</f>
        <v/>
      </c>
      <c r="Y106" s="7" t="str">
        <f ca="1">IF(AND($A106&lt;&gt;"",Y$9&lt;&gt;""),IF(HLOOKUP(Y$9,'Feuille1-Catégories'!$C$1:$G$2,2,FALSE)="OUI",Y$3,IF(HLOOKUP(Y$9,'Feuille1-Catégories'!$C$1:$G$3,3,FALSE)="OUI",OFFSET(Y$3,MOD(QUOTIENT(ROW()-ROW($A$20),'Feuille1-Catégories'!$B$6/Y$6),Y$5),0),IF(MOD($A106-1-Y$10,'Feuille1-Catégories'!$F$5+1)=0,Y$3,""))),"")</f>
        <v/>
      </c>
      <c r="Z106" s="7" t="str">
        <f ca="1">IF(AND($A106&lt;&gt;"",Z$9&lt;&gt;""),IF(HLOOKUP(Z$9,'Feuille1-Catégories'!$C$1:$G$2,2,FALSE)="OUI",Z$3,IF(HLOOKUP(Z$9,'Feuille1-Catégories'!$C$1:$G$3,3,FALSE)="OUI",OFFSET(Z$3,MOD(QUOTIENT(ROW()-ROW($A$20),'Feuille1-Catégories'!$B$6/Z$6),Z$5),0),"")),"")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7" spans="1:26" ht="17" x14ac:dyDescent="0.2">
      <c r="A107" s="21">
        <f>IF(ROW()-ROW($A$19)&gt;'Feuille1-Catégories'!$B$6,"",ROW()-ROW($A$19))</f>
        <v>88</v>
      </c>
      <c r="B107" s="33">
        <f t="shared" ca="1" si="4"/>
        <v>4.3864878291107798</v>
      </c>
      <c r="C107" s="10">
        <f t="shared" ca="1" si="5"/>
        <v>8180.4</v>
      </c>
      <c r="D107" s="10">
        <f ca="1">IF('Feuille3-Coût de production'!D107&lt;&gt;"",'Feuille3-Coût de production'!D107,"")</f>
        <v>2415.6</v>
      </c>
      <c r="E107" s="10">
        <f t="shared" ca="1" si="6"/>
        <v>10596</v>
      </c>
      <c r="F107" s="7">
        <f ca="1">IF(AND($A107&lt;&gt;"",F$9&lt;&gt;""),IF(HLOOKUP(F$9,'Feuille1-Catégories'!$C$1:$G$2,2,FALSE)="OUI",F$3,IF(HLOOKUP(F$9,'Feuille1-Catégories'!$C$1:$G$3,3,FALSE)="OUI",OFFSET(F$3,MOD(QUOTIENT(ROW()-ROW($A$20),'Feuille1-Catégories'!$B$6/F$6),F$5),0),IF(MOD($A107-1-F$10,'Feuille1-Catégories'!$F$5+1)=0,F$3,""))),"")</f>
        <v>1</v>
      </c>
      <c r="G107" s="7">
        <f ca="1">IF(AND($A107&lt;&gt;"",G$9&lt;&gt;""),IF(HLOOKUP(G$9,'Feuille1-Catégories'!$C$1:$G$2,2,FALSE)="OUI",G$3,IF(HLOOKUP(G$9,'Feuille1-Catégories'!$C$1:$G$3,3,FALSE)="OUI",OFFSET(G$3,MOD(QUOTIENT(ROW()-ROW($A$20),'Feuille1-Catégories'!$B$6/G$6),G$5),0),IF(MOD($A107-1-G$10,'Feuille1-Catégories'!$F$5+1)=0,G$3,""))),"")</f>
        <v>10</v>
      </c>
      <c r="H107" s="7" t="str">
        <f ca="1">IF(AND($A107&lt;&gt;"",H$9&lt;&gt;""),IF(HLOOKUP(H$9,'Feuille1-Catégories'!$C$1:$G$2,2,FALSE)="OUI",H$3,IF(HLOOKUP(H$9,'Feuille1-Catégories'!$C$1:$G$3,3,FALSE)="OUI",OFFSET(H$3,MOD(QUOTIENT(ROW()-ROW($A$20),'Feuille1-Catégories'!$B$6/H$6),H$5),0),IF(MOD($A107-1-H$10,'Feuille1-Catégories'!$F$5+1)=0,H$3,""))),"")</f>
        <v/>
      </c>
      <c r="I107" s="7" t="str">
        <f ca="1">IF(AND($A107&lt;&gt;"",I$9&lt;&gt;""),IF(HLOOKUP(I$9,'Feuille1-Catégories'!$C$1:$G$2,2,FALSE)="OUI",I$3,IF(HLOOKUP(I$9,'Feuille1-Catégories'!$C$1:$G$3,3,FALSE)="OUI",OFFSET(I$3,MOD(QUOTIENT(ROW()-ROW($A$20),'Feuille1-Catégories'!$B$6/I$6),I$5),0),IF(MOD($A107-1-I$10,'Feuille1-Catégories'!$F$5+1)=0,I$3,""))),"")</f>
        <v xml:space="preserve"> </v>
      </c>
      <c r="J107" s="7">
        <f ca="1">IF(AND($A107&lt;&gt;"",J$9&lt;&gt;""),IF(HLOOKUP(J$9,'Feuille1-Catégories'!$C$1:$G$2,2,FALSE)="OUI",J$3,IF(HLOOKUP(J$9,'Feuille1-Catégories'!$C$1:$G$3,3,FALSE)="OUI",OFFSET(J$3,MOD(QUOTIENT(ROW()-ROW($A$20),'Feuille1-Catégories'!$B$6/J$6),J$5),0),IF(MOD($A107-1-J$10,'Feuille1-Catégories'!$F$5+1)=0,J$3,""))),"")</f>
        <v>2</v>
      </c>
      <c r="K107" s="7" t="str">
        <f ca="1">IF(AND($A107&lt;&gt;"",K$9&lt;&gt;""),IF(HLOOKUP(K$9,'Feuille1-Catégories'!$C$1:$G$2,2,FALSE)="OUI",K$3,IF(HLOOKUP(K$9,'Feuille1-Catégories'!$C$1:$G$3,3,FALSE)="OUI",OFFSET(K$3,MOD(QUOTIENT(ROW()-ROW($A$20),'Feuille1-Catégories'!$B$6/K$6),K$5),0),IF(MOD($A107-1-K$10,'Feuille1-Catégories'!$F$5+1)=0,K$3,""))),"")</f>
        <v/>
      </c>
      <c r="L107" s="7">
        <f ca="1">IF(AND($A107&lt;&gt;"",L$9&lt;&gt;""),IF(HLOOKUP(L$9,'Feuille1-Catégories'!$C$1:$G$2,2,FALSE)="OUI",L$3,IF(HLOOKUP(L$9,'Feuille1-Catégories'!$C$1:$G$3,3,FALSE)="OUI",OFFSET(L$3,MOD(QUOTIENT(ROW()-ROW($A$20),'Feuille1-Catégories'!$B$6/L$6),L$5),0),IF(MOD($A107-1-L$10,'Feuille1-Catégories'!$F$5+1)=0,L$3,""))),"")</f>
        <v>200</v>
      </c>
      <c r="M107" s="7">
        <f ca="1">IF(AND($A107&lt;&gt;"",M$9&lt;&gt;""),IF(HLOOKUP(M$9,'Feuille1-Catégories'!$C$1:$G$2,2,FALSE)="OUI",M$3,IF(HLOOKUP(M$9,'Feuille1-Catégories'!$C$1:$G$3,3,FALSE)="OUI",OFFSET(M$3,MOD(QUOTIENT(ROW()-ROW($A$20),'Feuille1-Catégories'!$B$6/M$6),M$5),0),IF(MOD($A107-1-M$10,'Feuille1-Catégories'!$F$5+1)=0,M$3,""))),"")</f>
        <v>2000</v>
      </c>
      <c r="N107" s="7">
        <f ca="1">IF(AND($A107&lt;&gt;"",N$9&lt;&gt;""),IF(HLOOKUP(N$9,'Feuille1-Catégories'!$C$1:$G$2,2,FALSE)="OUI",N$3,IF(HLOOKUP(N$9,'Feuille1-Catégories'!$C$1:$G$3,3,FALSE)="OUI",OFFSET(N$3,MOD(QUOTIENT(ROW()-ROW($A$20),'Feuille1-Catégories'!$B$6/N$6),N$5),0),IF(MOD($A107-1-N$10,'Feuille1-Catégories'!$F$5+1)=0,N$3,""))),"")</f>
        <v>3</v>
      </c>
      <c r="O107" s="7">
        <f ca="1">IF(AND($A107&lt;&gt;"",O$9&lt;&gt;""),IF(HLOOKUP(O$9,'Feuille1-Catégories'!$C$1:$G$2,2,FALSE)="OUI",O$3,IF(HLOOKUP(O$9,'Feuille1-Catégories'!$C$1:$G$3,3,FALSE)="OUI",OFFSET(O$3,MOD(QUOTIENT(ROW()-ROW($A$20),'Feuille1-Catégories'!$B$6/O$6),O$5),0),IF(MOD($A107-1-O$10,'Feuille1-Catégories'!$F$5+1)=0,O$3,""))),"")</f>
        <v>30</v>
      </c>
      <c r="P107" s="7">
        <f ca="1">IF(AND($A107&lt;&gt;"",P$9&lt;&gt;""),IF(HLOOKUP(P$9,'Feuille1-Catégories'!$C$1:$G$2,2,FALSE)="OUI",P$3,IF(HLOOKUP(P$9,'Feuille1-Catégories'!$C$1:$G$3,3,FALSE)="OUI",OFFSET(P$3,MOD(QUOTIENT(ROW()-ROW($A$20),'Feuille1-Catégories'!$B$6/P$6),P$5),0),IF(MOD($A107-1-P$10,'Feuille1-Catégories'!$F$5+1)=0,P$3,""))),"")</f>
        <v>300</v>
      </c>
      <c r="Q107" s="7">
        <f ca="1">IF(AND($A107&lt;&gt;"",Q$9&lt;&gt;""),IF(HLOOKUP(Q$9,'Feuille1-Catégories'!$C$1:$G$2,2,FALSE)="OUI",Q$3,IF(HLOOKUP(Q$9,'Feuille1-Catégories'!$C$1:$G$3,3,FALSE)="OUI",OFFSET(Q$3,MOD(QUOTIENT(ROW()-ROW($A$20),'Feuille1-Catégories'!$B$6/Q$6),Q$5),0),IF(MOD($A107-1-Q$10,'Feuille1-Catégories'!$F$5+1)=0,Q$3,""))),"")</f>
        <v>3000</v>
      </c>
      <c r="R107" s="7">
        <f ca="1">IF(AND($A107&lt;&gt;"",R$9&lt;&gt;""),IF(HLOOKUP(R$9,'Feuille1-Catégories'!$C$1:$G$2,2,FALSE)="OUI",R$3,IF(HLOOKUP(R$9,'Feuille1-Catégories'!$C$1:$G$3,3,FALSE)="OUI",OFFSET(R$3,MOD(QUOTIENT(ROW()-ROW($A$20),'Feuille1-Catégories'!$B$6/R$6),R$5),0),IF(MOD($A107-1-R$10,'Feuille1-Catégories'!$F$5+1)=0,R$3,""))),"")</f>
        <v>0</v>
      </c>
      <c r="S107" s="7">
        <f ca="1">IF(AND($A107&lt;&gt;"",S$9&lt;&gt;""),IF(HLOOKUP(S$9,'Feuille1-Catégories'!$C$1:$G$2,2,FALSE)="OUI",S$3,IF(HLOOKUP(S$9,'Feuille1-Catégories'!$C$1:$G$3,3,FALSE)="OUI",OFFSET(S$3,MOD(QUOTIENT(ROW()-ROW($A$20),'Feuille1-Catégories'!$B$6/S$6),S$5),0),IF(MOD($A107-1-S$10,'Feuille1-Catégories'!$F$5+1)=0,S$3,""))),"")</f>
        <v>50</v>
      </c>
      <c r="T107" s="7" t="str">
        <f ca="1">IF(AND($A107&lt;&gt;"",T$9&lt;&gt;""),IF(HLOOKUP(T$9,'Feuille1-Catégories'!$C$1:$G$2,2,FALSE)="OUI",T$3,IF(HLOOKUP(T$9,'Feuille1-Catégories'!$C$1:$G$3,3,FALSE)="OUI",OFFSET(T$3,MOD(QUOTIENT(ROW()-ROW($A$20),'Feuille1-Catégories'!$B$6/T$6),T$5),0),IF(MOD($A107-1-T$10,'Feuille1-Catégories'!$F$5+1)=0,T$3,""))),"")</f>
        <v/>
      </c>
      <c r="U107" s="7">
        <f ca="1">IF(AND($A107&lt;&gt;"",U$9&lt;&gt;""),IF(HLOOKUP(U$9,'Feuille1-Catégories'!$C$1:$G$2,2,FALSE)="OUI",U$3,IF(HLOOKUP(U$9,'Feuille1-Catégories'!$C$1:$G$3,3,FALSE)="OUI",OFFSET(U$3,MOD(QUOTIENT(ROW()-ROW($A$20),'Feuille1-Catégories'!$B$6/U$6),U$5),0),IF(MOD($A107-1-U$10,'Feuille1-Catégories'!$F$5+1)=0,U$3,""))),"")</f>
        <v>5000</v>
      </c>
      <c r="V107" s="7" t="str">
        <f ca="1">IF(AND($A107&lt;&gt;"",V$9&lt;&gt;""),IF(HLOOKUP(V$9,'Feuille1-Catégories'!$C$1:$G$2,2,FALSE)="OUI",V$3,IF(HLOOKUP(V$9,'Feuille1-Catégories'!$C$1:$G$3,3,FALSE)="OUI",OFFSET(V$3,MOD(QUOTIENT(ROW()-ROW($A$20),'Feuille1-Catégories'!$B$6/V$6),V$5),0),IF(MOD($A107-1-V$10,'Feuille1-Catégories'!$F$5+1)=0,V$3,""))),"")</f>
        <v/>
      </c>
      <c r="W107" s="7" t="str">
        <f ca="1">IF(AND($A107&lt;&gt;"",W$9&lt;&gt;""),IF(HLOOKUP(W$9,'Feuille1-Catégories'!$C$1:$G$2,2,FALSE)="OUI",W$3,IF(HLOOKUP(W$9,'Feuille1-Catégories'!$C$1:$G$3,3,FALSE)="OUI",OFFSET(W$3,MOD(QUOTIENT(ROW()-ROW($A$20),'Feuille1-Catégories'!$B$6/W$6),W$5),0),IF(MOD($A107-1-W$10,'Feuille1-Catégories'!$F$5+1)=0,W$3,""))),"")</f>
        <v/>
      </c>
      <c r="X107" s="7" t="str">
        <f ca="1">IF(AND($A107&lt;&gt;"",X$9&lt;&gt;""),IF(HLOOKUP(X$9,'Feuille1-Catégories'!$C$1:$G$2,2,FALSE)="OUI",X$3,IF(HLOOKUP(X$9,'Feuille1-Catégories'!$C$1:$G$3,3,FALSE)="OUI",OFFSET(X$3,MOD(QUOTIENT(ROW()-ROW($A$20),'Feuille1-Catégories'!$B$6/X$6),X$5),0),IF(MOD($A107-1-X$10,'Feuille1-Catégories'!$F$5+1)=0,X$3,""))),"")</f>
        <v/>
      </c>
      <c r="Y107" s="7" t="str">
        <f ca="1">IF(AND($A107&lt;&gt;"",Y$9&lt;&gt;""),IF(HLOOKUP(Y$9,'Feuille1-Catégories'!$C$1:$G$2,2,FALSE)="OUI",Y$3,IF(HLOOKUP(Y$9,'Feuille1-Catégories'!$C$1:$G$3,3,FALSE)="OUI",OFFSET(Y$3,MOD(QUOTIENT(ROW()-ROW($A$20),'Feuille1-Catégories'!$B$6/Y$6),Y$5),0),IF(MOD($A107-1-Y$10,'Feuille1-Catégories'!$F$5+1)=0,Y$3,""))),"")</f>
        <v/>
      </c>
      <c r="Z107" s="7" t="str">
        <f ca="1">IF(AND($A107&lt;&gt;"",Z$9&lt;&gt;""),IF(HLOOKUP(Z$9,'Feuille1-Catégories'!$C$1:$G$2,2,FALSE)="OUI",Z$3,IF(HLOOKUP(Z$9,'Feuille1-Catégories'!$C$1:$G$3,3,FALSE)="OUI",OFFSET(Z$3,MOD(QUOTIENT(ROW()-ROW($A$20),'Feuille1-Catégories'!$B$6/Z$6),Z$5),0),"")),"")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8" spans="1:26" ht="17" x14ac:dyDescent="0.2">
      <c r="A108" s="21">
        <f>IF(ROW()-ROW($A$19)&gt;'Feuille1-Catégories'!$B$6,"",ROW()-ROW($A$19))</f>
        <v>89</v>
      </c>
      <c r="B108" s="33">
        <f t="shared" ca="1" si="4"/>
        <v>4.2044038221852933</v>
      </c>
      <c r="C108" s="10">
        <f t="shared" ca="1" si="5"/>
        <v>6170.4</v>
      </c>
      <c r="D108" s="10">
        <f ca="1">IF('Feuille3-Coût de production'!D108&lt;&gt;"",'Feuille3-Coût de production'!D108,"")</f>
        <v>1925.6</v>
      </c>
      <c r="E108" s="10">
        <f t="shared" ca="1" si="6"/>
        <v>8096</v>
      </c>
      <c r="F108" s="7">
        <f ca="1">IF(AND($A108&lt;&gt;"",F$9&lt;&gt;""),IF(HLOOKUP(F$9,'Feuille1-Catégories'!$C$1:$G$2,2,FALSE)="OUI",F$3,IF(HLOOKUP(F$9,'Feuille1-Catégories'!$C$1:$G$3,3,FALSE)="OUI",OFFSET(F$3,MOD(QUOTIENT(ROW()-ROW($A$20),'Feuille1-Catégories'!$B$6/F$6),F$5),0),IF(MOD($A108-1-F$10,'Feuille1-Catégories'!$F$5+1)=0,F$3,""))),"")</f>
        <v>1</v>
      </c>
      <c r="G108" s="7">
        <f ca="1">IF(AND($A108&lt;&gt;"",G$9&lt;&gt;""),IF(HLOOKUP(G$9,'Feuille1-Catégories'!$C$1:$G$2,2,FALSE)="OUI",G$3,IF(HLOOKUP(G$9,'Feuille1-Catégories'!$C$1:$G$3,3,FALSE)="OUI",OFFSET(G$3,MOD(QUOTIENT(ROW()-ROW($A$20),'Feuille1-Catégories'!$B$6/G$6),G$5),0),IF(MOD($A108-1-G$10,'Feuille1-Catégories'!$F$5+1)=0,G$3,""))),"")</f>
        <v>10</v>
      </c>
      <c r="H108" s="7" t="str">
        <f ca="1">IF(AND($A108&lt;&gt;"",H$9&lt;&gt;""),IF(HLOOKUP(H$9,'Feuille1-Catégories'!$C$1:$G$2,2,FALSE)="OUI",H$3,IF(HLOOKUP(H$9,'Feuille1-Catégories'!$C$1:$G$3,3,FALSE)="OUI",OFFSET(H$3,MOD(QUOTIENT(ROW()-ROW($A$20),'Feuille1-Catégories'!$B$6/H$6),H$5),0),IF(MOD($A108-1-H$10,'Feuille1-Catégories'!$F$5+1)=0,H$3,""))),"")</f>
        <v/>
      </c>
      <c r="I108" s="7" t="str">
        <f ca="1">IF(AND($A108&lt;&gt;"",I$9&lt;&gt;""),IF(HLOOKUP(I$9,'Feuille1-Catégories'!$C$1:$G$2,2,FALSE)="OUI",I$3,IF(HLOOKUP(I$9,'Feuille1-Catégories'!$C$1:$G$3,3,FALSE)="OUI",OFFSET(I$3,MOD(QUOTIENT(ROW()-ROW($A$20),'Feuille1-Catégories'!$B$6/I$6),I$5),0),IF(MOD($A108-1-I$10,'Feuille1-Catégories'!$F$5+1)=0,I$3,""))),"")</f>
        <v xml:space="preserve"> </v>
      </c>
      <c r="J108" s="7">
        <f ca="1">IF(AND($A108&lt;&gt;"",J$9&lt;&gt;""),IF(HLOOKUP(J$9,'Feuille1-Catégories'!$C$1:$G$2,2,FALSE)="OUI",J$3,IF(HLOOKUP(J$9,'Feuille1-Catégories'!$C$1:$G$3,3,FALSE)="OUI",OFFSET(J$3,MOD(QUOTIENT(ROW()-ROW($A$20),'Feuille1-Catégories'!$B$6/J$6),J$5),0),IF(MOD($A108-1-J$10,'Feuille1-Catégories'!$F$5+1)=0,J$3,""))),"")</f>
        <v>2</v>
      </c>
      <c r="K108" s="7" t="str">
        <f ca="1">IF(AND($A108&lt;&gt;"",K$9&lt;&gt;""),IF(HLOOKUP(K$9,'Feuille1-Catégories'!$C$1:$G$2,2,FALSE)="OUI",K$3,IF(HLOOKUP(K$9,'Feuille1-Catégories'!$C$1:$G$3,3,FALSE)="OUI",OFFSET(K$3,MOD(QUOTIENT(ROW()-ROW($A$20),'Feuille1-Catégories'!$B$6/K$6),K$5),0),IF(MOD($A108-1-K$10,'Feuille1-Catégories'!$F$5+1)=0,K$3,""))),"")</f>
        <v/>
      </c>
      <c r="L108" s="7">
        <f ca="1">IF(AND($A108&lt;&gt;"",L$9&lt;&gt;""),IF(HLOOKUP(L$9,'Feuille1-Catégories'!$C$1:$G$2,2,FALSE)="OUI",L$3,IF(HLOOKUP(L$9,'Feuille1-Catégories'!$C$1:$G$3,3,FALSE)="OUI",OFFSET(L$3,MOD(QUOTIENT(ROW()-ROW($A$20),'Feuille1-Catégories'!$B$6/L$6),L$5),0),IF(MOD($A108-1-L$10,'Feuille1-Catégories'!$F$5+1)=0,L$3,""))),"")</f>
        <v>200</v>
      </c>
      <c r="M108" s="7">
        <f ca="1">IF(AND($A108&lt;&gt;"",M$9&lt;&gt;""),IF(HLOOKUP(M$9,'Feuille1-Catégories'!$C$1:$G$2,2,FALSE)="OUI",M$3,IF(HLOOKUP(M$9,'Feuille1-Catégories'!$C$1:$G$3,3,FALSE)="OUI",OFFSET(M$3,MOD(QUOTIENT(ROW()-ROW($A$20),'Feuille1-Catégories'!$B$6/M$6),M$5),0),IF(MOD($A108-1-M$10,'Feuille1-Catégories'!$F$5+1)=0,M$3,""))),"")</f>
        <v>2000</v>
      </c>
      <c r="N108" s="7">
        <f ca="1">IF(AND($A108&lt;&gt;"",N$9&lt;&gt;""),IF(HLOOKUP(N$9,'Feuille1-Catégories'!$C$1:$G$2,2,FALSE)="OUI",N$3,IF(HLOOKUP(N$9,'Feuille1-Catégories'!$C$1:$G$3,3,FALSE)="OUI",OFFSET(N$3,MOD(QUOTIENT(ROW()-ROW($A$20),'Feuille1-Catégories'!$B$6/N$6),N$5),0),IF(MOD($A108-1-N$10,'Feuille1-Catégories'!$F$5+1)=0,N$3,""))),"")</f>
        <v>3</v>
      </c>
      <c r="O108" s="7">
        <f ca="1">IF(AND($A108&lt;&gt;"",O$9&lt;&gt;""),IF(HLOOKUP(O$9,'Feuille1-Catégories'!$C$1:$G$2,2,FALSE)="OUI",O$3,IF(HLOOKUP(O$9,'Feuille1-Catégories'!$C$1:$G$3,3,FALSE)="OUI",OFFSET(O$3,MOD(QUOTIENT(ROW()-ROW($A$20),'Feuille1-Catégories'!$B$6/O$6),O$5),0),IF(MOD($A108-1-O$10,'Feuille1-Catégories'!$F$5+1)=0,O$3,""))),"")</f>
        <v>30</v>
      </c>
      <c r="P108" s="7">
        <f ca="1">IF(AND($A108&lt;&gt;"",P$9&lt;&gt;""),IF(HLOOKUP(P$9,'Feuille1-Catégories'!$C$1:$G$2,2,FALSE)="OUI",P$3,IF(HLOOKUP(P$9,'Feuille1-Catégories'!$C$1:$G$3,3,FALSE)="OUI",OFFSET(P$3,MOD(QUOTIENT(ROW()-ROW($A$20),'Feuille1-Catégories'!$B$6/P$6),P$5),0),IF(MOD($A108-1-P$10,'Feuille1-Catégories'!$F$5+1)=0,P$3,""))),"")</f>
        <v>300</v>
      </c>
      <c r="Q108" s="7" t="str">
        <f ca="1">IF(AND($A108&lt;&gt;"",Q$9&lt;&gt;""),IF(HLOOKUP(Q$9,'Feuille1-Catégories'!$C$1:$G$2,2,FALSE)="OUI",Q$3,IF(HLOOKUP(Q$9,'Feuille1-Catégories'!$C$1:$G$3,3,FALSE)="OUI",OFFSET(Q$3,MOD(QUOTIENT(ROW()-ROW($A$20),'Feuille1-Catégories'!$B$6/Q$6),Q$5),0),IF(MOD($A108-1-Q$10,'Feuille1-Catégories'!$F$5+1)=0,Q$3,""))),"")</f>
        <v/>
      </c>
      <c r="R108" s="7">
        <f ca="1">IF(AND($A108&lt;&gt;"",R$9&lt;&gt;""),IF(HLOOKUP(R$9,'Feuille1-Catégories'!$C$1:$G$2,2,FALSE)="OUI",R$3,IF(HLOOKUP(R$9,'Feuille1-Catégories'!$C$1:$G$3,3,FALSE)="OUI",OFFSET(R$3,MOD(QUOTIENT(ROW()-ROW($A$20),'Feuille1-Catégories'!$B$6/R$6),R$5),0),IF(MOD($A108-1-R$10,'Feuille1-Catégories'!$F$5+1)=0,R$3,""))),"")</f>
        <v>0</v>
      </c>
      <c r="S108" s="7">
        <f ca="1">IF(AND($A108&lt;&gt;"",S$9&lt;&gt;""),IF(HLOOKUP(S$9,'Feuille1-Catégories'!$C$1:$G$2,2,FALSE)="OUI",S$3,IF(HLOOKUP(S$9,'Feuille1-Catégories'!$C$1:$G$3,3,FALSE)="OUI",OFFSET(S$3,MOD(QUOTIENT(ROW()-ROW($A$20),'Feuille1-Catégories'!$B$6/S$6),S$5),0),IF(MOD($A108-1-S$10,'Feuille1-Catégories'!$F$5+1)=0,S$3,""))),"")</f>
        <v>50</v>
      </c>
      <c r="T108" s="7">
        <f ca="1">IF(AND($A108&lt;&gt;"",T$9&lt;&gt;""),IF(HLOOKUP(T$9,'Feuille1-Catégories'!$C$1:$G$2,2,FALSE)="OUI",T$3,IF(HLOOKUP(T$9,'Feuille1-Catégories'!$C$1:$G$3,3,FALSE)="OUI",OFFSET(T$3,MOD(QUOTIENT(ROW()-ROW($A$20),'Feuille1-Catégories'!$B$6/T$6),T$5),0),IF(MOD($A108-1-T$10,'Feuille1-Catégories'!$F$5+1)=0,T$3,""))),"")</f>
        <v>500</v>
      </c>
      <c r="U108" s="7">
        <f ca="1">IF(AND($A108&lt;&gt;"",U$9&lt;&gt;""),IF(HLOOKUP(U$9,'Feuille1-Catégories'!$C$1:$G$2,2,FALSE)="OUI",U$3,IF(HLOOKUP(U$9,'Feuille1-Catégories'!$C$1:$G$3,3,FALSE)="OUI",OFFSET(U$3,MOD(QUOTIENT(ROW()-ROW($A$20),'Feuille1-Catégories'!$B$6/U$6),U$5),0),IF(MOD($A108-1-U$10,'Feuille1-Catégories'!$F$5+1)=0,U$3,""))),"")</f>
        <v>5000</v>
      </c>
      <c r="V108" s="7" t="str">
        <f ca="1">IF(AND($A108&lt;&gt;"",V$9&lt;&gt;""),IF(HLOOKUP(V$9,'Feuille1-Catégories'!$C$1:$G$2,2,FALSE)="OUI",V$3,IF(HLOOKUP(V$9,'Feuille1-Catégories'!$C$1:$G$3,3,FALSE)="OUI",OFFSET(V$3,MOD(QUOTIENT(ROW()-ROW($A$20),'Feuille1-Catégories'!$B$6/V$6),V$5),0),IF(MOD($A108-1-V$10,'Feuille1-Catégories'!$F$5+1)=0,V$3,""))),"")</f>
        <v/>
      </c>
      <c r="W108" s="7" t="str">
        <f ca="1">IF(AND($A108&lt;&gt;"",W$9&lt;&gt;""),IF(HLOOKUP(W$9,'Feuille1-Catégories'!$C$1:$G$2,2,FALSE)="OUI",W$3,IF(HLOOKUP(W$9,'Feuille1-Catégories'!$C$1:$G$3,3,FALSE)="OUI",OFFSET(W$3,MOD(QUOTIENT(ROW()-ROW($A$20),'Feuille1-Catégories'!$B$6/W$6),W$5),0),IF(MOD($A108-1-W$10,'Feuille1-Catégories'!$F$5+1)=0,W$3,""))),"")</f>
        <v/>
      </c>
      <c r="X108" s="7" t="str">
        <f ca="1">IF(AND($A108&lt;&gt;"",X$9&lt;&gt;""),IF(HLOOKUP(X$9,'Feuille1-Catégories'!$C$1:$G$2,2,FALSE)="OUI",X$3,IF(HLOOKUP(X$9,'Feuille1-Catégories'!$C$1:$G$3,3,FALSE)="OUI",OFFSET(X$3,MOD(QUOTIENT(ROW()-ROW($A$20),'Feuille1-Catégories'!$B$6/X$6),X$5),0),IF(MOD($A108-1-X$10,'Feuille1-Catégories'!$F$5+1)=0,X$3,""))),"")</f>
        <v/>
      </c>
      <c r="Y108" s="7" t="str">
        <f ca="1">IF(AND($A108&lt;&gt;"",Y$9&lt;&gt;""),IF(HLOOKUP(Y$9,'Feuille1-Catégories'!$C$1:$G$2,2,FALSE)="OUI",Y$3,IF(HLOOKUP(Y$9,'Feuille1-Catégories'!$C$1:$G$3,3,FALSE)="OUI",OFFSET(Y$3,MOD(QUOTIENT(ROW()-ROW($A$20),'Feuille1-Catégories'!$B$6/Y$6),Y$5),0),IF(MOD($A108-1-Y$10,'Feuille1-Catégories'!$F$5+1)=0,Y$3,""))),"")</f>
        <v/>
      </c>
      <c r="Z108" s="7" t="str">
        <f ca="1">IF(AND($A108&lt;&gt;"",Z$9&lt;&gt;""),IF(HLOOKUP(Z$9,'Feuille1-Catégories'!$C$1:$G$2,2,FALSE)="OUI",Z$3,IF(HLOOKUP(Z$9,'Feuille1-Catégories'!$C$1:$G$3,3,FALSE)="OUI",OFFSET(Z$3,MOD(QUOTIENT(ROW()-ROW($A$20),'Feuille1-Catégories'!$B$6/Z$6),Z$5),0),"")),"")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9" spans="1:26" ht="17" x14ac:dyDescent="0.2">
      <c r="A109" s="21">
        <f>IF(ROW()-ROW($A$19)&gt;'Feuille1-Catégories'!$B$6,"",ROW()-ROW($A$19))</f>
        <v>90</v>
      </c>
      <c r="B109" s="33">
        <f t="shared" ca="1" si="4"/>
        <v>3.9153439153439153</v>
      </c>
      <c r="C109" s="10">
        <f t="shared" ca="1" si="5"/>
        <v>5730.4</v>
      </c>
      <c r="D109" s="10">
        <f ca="1">IF('Feuille3-Coût de production'!D109&lt;&gt;"",'Feuille3-Coût de production'!D109,"")</f>
        <v>1965.6</v>
      </c>
      <c r="E109" s="10">
        <f t="shared" ca="1" si="6"/>
        <v>7696</v>
      </c>
      <c r="F109" s="7">
        <f ca="1">IF(AND($A109&lt;&gt;"",F$9&lt;&gt;""),IF(HLOOKUP(F$9,'Feuille1-Catégories'!$C$1:$G$2,2,FALSE)="OUI",F$3,IF(HLOOKUP(F$9,'Feuille1-Catégories'!$C$1:$G$3,3,FALSE)="OUI",OFFSET(F$3,MOD(QUOTIENT(ROW()-ROW($A$20),'Feuille1-Catégories'!$B$6/F$6),F$5),0),IF(MOD($A109-1-F$10,'Feuille1-Catégories'!$F$5+1)=0,F$3,""))),"")</f>
        <v>1</v>
      </c>
      <c r="G109" s="7">
        <f ca="1">IF(AND($A109&lt;&gt;"",G$9&lt;&gt;""),IF(HLOOKUP(G$9,'Feuille1-Catégories'!$C$1:$G$2,2,FALSE)="OUI",G$3,IF(HLOOKUP(G$9,'Feuille1-Catégories'!$C$1:$G$3,3,FALSE)="OUI",OFFSET(G$3,MOD(QUOTIENT(ROW()-ROW($A$20),'Feuille1-Catégories'!$B$6/G$6),G$5),0),IF(MOD($A109-1-G$10,'Feuille1-Catégories'!$F$5+1)=0,G$3,""))),"")</f>
        <v>10</v>
      </c>
      <c r="H109" s="7">
        <f ca="1">IF(AND($A109&lt;&gt;"",H$9&lt;&gt;""),IF(HLOOKUP(H$9,'Feuille1-Catégories'!$C$1:$G$2,2,FALSE)="OUI",H$3,IF(HLOOKUP(H$9,'Feuille1-Catégories'!$C$1:$G$3,3,FALSE)="OUI",OFFSET(H$3,MOD(QUOTIENT(ROW()-ROW($A$20),'Feuille1-Catégories'!$B$6/H$6),H$5),0),IF(MOD($A109-1-H$10,'Feuille1-Catégories'!$F$5+1)=0,H$3,""))),"")</f>
        <v>100</v>
      </c>
      <c r="I109" s="7" t="str">
        <f ca="1">IF(AND($A109&lt;&gt;"",I$9&lt;&gt;""),IF(HLOOKUP(I$9,'Feuille1-Catégories'!$C$1:$G$2,2,FALSE)="OUI",I$3,IF(HLOOKUP(I$9,'Feuille1-Catégories'!$C$1:$G$3,3,FALSE)="OUI",OFFSET(I$3,MOD(QUOTIENT(ROW()-ROW($A$20),'Feuille1-Catégories'!$B$6/I$6),I$5),0),IF(MOD($A109-1-I$10,'Feuille1-Catégories'!$F$5+1)=0,I$3,""))),"")</f>
        <v xml:space="preserve"> </v>
      </c>
      <c r="J109" s="7">
        <f ca="1">IF(AND($A109&lt;&gt;"",J$9&lt;&gt;""),IF(HLOOKUP(J$9,'Feuille1-Catégories'!$C$1:$G$2,2,FALSE)="OUI",J$3,IF(HLOOKUP(J$9,'Feuille1-Catégories'!$C$1:$G$3,3,FALSE)="OUI",OFFSET(J$3,MOD(QUOTIENT(ROW()-ROW($A$20),'Feuille1-Catégories'!$B$6/J$6),J$5),0),IF(MOD($A109-1-J$10,'Feuille1-Catégories'!$F$5+1)=0,J$3,""))),"")</f>
        <v>2</v>
      </c>
      <c r="K109" s="7" t="str">
        <f ca="1">IF(AND($A109&lt;&gt;"",K$9&lt;&gt;""),IF(HLOOKUP(K$9,'Feuille1-Catégories'!$C$1:$G$2,2,FALSE)="OUI",K$3,IF(HLOOKUP(K$9,'Feuille1-Catégories'!$C$1:$G$3,3,FALSE)="OUI",OFFSET(K$3,MOD(QUOTIENT(ROW()-ROW($A$20),'Feuille1-Catégories'!$B$6/K$6),K$5),0),IF(MOD($A109-1-K$10,'Feuille1-Catégories'!$F$5+1)=0,K$3,""))),"")</f>
        <v/>
      </c>
      <c r="L109" s="7">
        <f ca="1">IF(AND($A109&lt;&gt;"",L$9&lt;&gt;""),IF(HLOOKUP(L$9,'Feuille1-Catégories'!$C$1:$G$2,2,FALSE)="OUI",L$3,IF(HLOOKUP(L$9,'Feuille1-Catégories'!$C$1:$G$3,3,FALSE)="OUI",OFFSET(L$3,MOD(QUOTIENT(ROW()-ROW($A$20),'Feuille1-Catégories'!$B$6/L$6),L$5),0),IF(MOD($A109-1-L$10,'Feuille1-Catégories'!$F$5+1)=0,L$3,""))),"")</f>
        <v>200</v>
      </c>
      <c r="M109" s="7">
        <f ca="1">IF(AND($A109&lt;&gt;"",M$9&lt;&gt;""),IF(HLOOKUP(M$9,'Feuille1-Catégories'!$C$1:$G$2,2,FALSE)="OUI",M$3,IF(HLOOKUP(M$9,'Feuille1-Catégories'!$C$1:$G$3,3,FALSE)="OUI",OFFSET(M$3,MOD(QUOTIENT(ROW()-ROW($A$20),'Feuille1-Catégories'!$B$6/M$6),M$5),0),IF(MOD($A109-1-M$10,'Feuille1-Catégories'!$F$5+1)=0,M$3,""))),"")</f>
        <v>2000</v>
      </c>
      <c r="N109" s="7">
        <f ca="1">IF(AND($A109&lt;&gt;"",N$9&lt;&gt;""),IF(HLOOKUP(N$9,'Feuille1-Catégories'!$C$1:$G$2,2,FALSE)="OUI",N$3,IF(HLOOKUP(N$9,'Feuille1-Catégories'!$C$1:$G$3,3,FALSE)="OUI",OFFSET(N$3,MOD(QUOTIENT(ROW()-ROW($A$20),'Feuille1-Catégories'!$B$6/N$6),N$5),0),IF(MOD($A109-1-N$10,'Feuille1-Catégories'!$F$5+1)=0,N$3,""))),"")</f>
        <v>3</v>
      </c>
      <c r="O109" s="7">
        <f ca="1">IF(AND($A109&lt;&gt;"",O$9&lt;&gt;""),IF(HLOOKUP(O$9,'Feuille1-Catégories'!$C$1:$G$2,2,FALSE)="OUI",O$3,IF(HLOOKUP(O$9,'Feuille1-Catégories'!$C$1:$G$3,3,FALSE)="OUI",OFFSET(O$3,MOD(QUOTIENT(ROW()-ROW($A$20),'Feuille1-Catégories'!$B$6/O$6),O$5),0),IF(MOD($A109-1-O$10,'Feuille1-Catégories'!$F$5+1)=0,O$3,""))),"")</f>
        <v>30</v>
      </c>
      <c r="P109" s="7">
        <f ca="1">IF(AND($A109&lt;&gt;"",P$9&lt;&gt;""),IF(HLOOKUP(P$9,'Feuille1-Catégories'!$C$1:$G$2,2,FALSE)="OUI",P$3,IF(HLOOKUP(P$9,'Feuille1-Catégories'!$C$1:$G$3,3,FALSE)="OUI",OFFSET(P$3,MOD(QUOTIENT(ROW()-ROW($A$20),'Feuille1-Catégories'!$B$6/P$6),P$5),0),IF(MOD($A109-1-P$10,'Feuille1-Catégories'!$F$5+1)=0,P$3,""))),"")</f>
        <v>300</v>
      </c>
      <c r="Q109" s="7" t="str">
        <f ca="1">IF(AND($A109&lt;&gt;"",Q$9&lt;&gt;""),IF(HLOOKUP(Q$9,'Feuille1-Catégories'!$C$1:$G$2,2,FALSE)="OUI",Q$3,IF(HLOOKUP(Q$9,'Feuille1-Catégories'!$C$1:$G$3,3,FALSE)="OUI",OFFSET(Q$3,MOD(QUOTIENT(ROW()-ROW($A$20),'Feuille1-Catégories'!$B$6/Q$6),Q$5),0),IF(MOD($A109-1-Q$10,'Feuille1-Catégories'!$F$5+1)=0,Q$3,""))),"")</f>
        <v/>
      </c>
      <c r="R109" s="7">
        <f ca="1">IF(AND($A109&lt;&gt;"",R$9&lt;&gt;""),IF(HLOOKUP(R$9,'Feuille1-Catégories'!$C$1:$G$2,2,FALSE)="OUI",R$3,IF(HLOOKUP(R$9,'Feuille1-Catégories'!$C$1:$G$3,3,FALSE)="OUI",OFFSET(R$3,MOD(QUOTIENT(ROW()-ROW($A$20),'Feuille1-Catégories'!$B$6/R$6),R$5),0),IF(MOD($A109-1-R$10,'Feuille1-Catégories'!$F$5+1)=0,R$3,""))),"")</f>
        <v>0</v>
      </c>
      <c r="S109" s="7">
        <f ca="1">IF(AND($A109&lt;&gt;"",S$9&lt;&gt;""),IF(HLOOKUP(S$9,'Feuille1-Catégories'!$C$1:$G$2,2,FALSE)="OUI",S$3,IF(HLOOKUP(S$9,'Feuille1-Catégories'!$C$1:$G$3,3,FALSE)="OUI",OFFSET(S$3,MOD(QUOTIENT(ROW()-ROW($A$20),'Feuille1-Catégories'!$B$6/S$6),S$5),0),IF(MOD($A109-1-S$10,'Feuille1-Catégories'!$F$5+1)=0,S$3,""))),"")</f>
        <v>50</v>
      </c>
      <c r="T109" s="7" t="str">
        <f ca="1">IF(AND($A109&lt;&gt;"",T$9&lt;&gt;""),IF(HLOOKUP(T$9,'Feuille1-Catégories'!$C$1:$G$2,2,FALSE)="OUI",T$3,IF(HLOOKUP(T$9,'Feuille1-Catégories'!$C$1:$G$3,3,FALSE)="OUI",OFFSET(T$3,MOD(QUOTIENT(ROW()-ROW($A$20),'Feuille1-Catégories'!$B$6/T$6),T$5),0),IF(MOD($A109-1-T$10,'Feuille1-Catégories'!$F$5+1)=0,T$3,""))),"")</f>
        <v/>
      </c>
      <c r="U109" s="7">
        <f ca="1">IF(AND($A109&lt;&gt;"",U$9&lt;&gt;""),IF(HLOOKUP(U$9,'Feuille1-Catégories'!$C$1:$G$2,2,FALSE)="OUI",U$3,IF(HLOOKUP(U$9,'Feuille1-Catégories'!$C$1:$G$3,3,FALSE)="OUI",OFFSET(U$3,MOD(QUOTIENT(ROW()-ROW($A$20),'Feuille1-Catégories'!$B$6/U$6),U$5),0),IF(MOD($A109-1-U$10,'Feuille1-Catégories'!$F$5+1)=0,U$3,""))),"")</f>
        <v>5000</v>
      </c>
      <c r="V109" s="7" t="str">
        <f ca="1">IF(AND($A109&lt;&gt;"",V$9&lt;&gt;""),IF(HLOOKUP(V$9,'Feuille1-Catégories'!$C$1:$G$2,2,FALSE)="OUI",V$3,IF(HLOOKUP(V$9,'Feuille1-Catégories'!$C$1:$G$3,3,FALSE)="OUI",OFFSET(V$3,MOD(QUOTIENT(ROW()-ROW($A$20),'Feuille1-Catégories'!$B$6/V$6),V$5),0),IF(MOD($A109-1-V$10,'Feuille1-Catégories'!$F$5+1)=0,V$3,""))),"")</f>
        <v/>
      </c>
      <c r="W109" s="7" t="str">
        <f ca="1">IF(AND($A109&lt;&gt;"",W$9&lt;&gt;""),IF(HLOOKUP(W$9,'Feuille1-Catégories'!$C$1:$G$2,2,FALSE)="OUI",W$3,IF(HLOOKUP(W$9,'Feuille1-Catégories'!$C$1:$G$3,3,FALSE)="OUI",OFFSET(W$3,MOD(QUOTIENT(ROW()-ROW($A$20),'Feuille1-Catégories'!$B$6/W$6),W$5),0),IF(MOD($A109-1-W$10,'Feuille1-Catégories'!$F$5+1)=0,W$3,""))),"")</f>
        <v/>
      </c>
      <c r="X109" s="7" t="str">
        <f ca="1">IF(AND($A109&lt;&gt;"",X$9&lt;&gt;""),IF(HLOOKUP(X$9,'Feuille1-Catégories'!$C$1:$G$2,2,FALSE)="OUI",X$3,IF(HLOOKUP(X$9,'Feuille1-Catégories'!$C$1:$G$3,3,FALSE)="OUI",OFFSET(X$3,MOD(QUOTIENT(ROW()-ROW($A$20),'Feuille1-Catégories'!$B$6/X$6),X$5),0),IF(MOD($A109-1-X$10,'Feuille1-Catégories'!$F$5+1)=0,X$3,""))),"")</f>
        <v/>
      </c>
      <c r="Y109" s="7" t="str">
        <f ca="1">IF(AND($A109&lt;&gt;"",Y$9&lt;&gt;""),IF(HLOOKUP(Y$9,'Feuille1-Catégories'!$C$1:$G$2,2,FALSE)="OUI",Y$3,IF(HLOOKUP(Y$9,'Feuille1-Catégories'!$C$1:$G$3,3,FALSE)="OUI",OFFSET(Y$3,MOD(QUOTIENT(ROW()-ROW($A$20),'Feuille1-Catégories'!$B$6/Y$6),Y$5),0),IF(MOD($A109-1-Y$10,'Feuille1-Catégories'!$F$5+1)=0,Y$3,""))),"")</f>
        <v/>
      </c>
      <c r="Z109" s="7" t="str">
        <f ca="1">IF(AND($A109&lt;&gt;"",Z$9&lt;&gt;""),IF(HLOOKUP(Z$9,'Feuille1-Catégories'!$C$1:$G$2,2,FALSE)="OUI",Z$3,IF(HLOOKUP(Z$9,'Feuille1-Catégories'!$C$1:$G$3,3,FALSE)="OUI",OFFSET(Z$3,MOD(QUOTIENT(ROW()-ROW($A$20),'Feuille1-Catégories'!$B$6/Z$6),Z$5),0),"")),"")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10" spans="1:26" ht="17" x14ac:dyDescent="0.2">
      <c r="A110" s="21">
        <f>IF(ROW()-ROW($A$19)&gt;'Feuille1-Catégories'!$B$6,"",ROW()-ROW($A$19))</f>
        <v>91</v>
      </c>
      <c r="B110" s="33">
        <f t="shared" ca="1" si="4"/>
        <v>3.8499158603281449</v>
      </c>
      <c r="C110" s="10">
        <f t="shared" ca="1" si="5"/>
        <v>5419.4</v>
      </c>
      <c r="D110" s="10">
        <f ca="1">IF('Feuille3-Coût de production'!D110&lt;&gt;"",'Feuille3-Coût de production'!D110,"")</f>
        <v>1901.6</v>
      </c>
      <c r="E110" s="10">
        <f t="shared" ca="1" si="6"/>
        <v>7321</v>
      </c>
      <c r="F110" s="7">
        <f ca="1">IF(AND($A110&lt;&gt;"",F$9&lt;&gt;""),IF(HLOOKUP(F$9,'Feuille1-Catégories'!$C$1:$G$2,2,FALSE)="OUI",F$3,IF(HLOOKUP(F$9,'Feuille1-Catégories'!$C$1:$G$3,3,FALSE)="OUI",OFFSET(F$3,MOD(QUOTIENT(ROW()-ROW($A$20),'Feuille1-Catégories'!$B$6/F$6),F$5),0),IF(MOD($A110-1-F$10,'Feuille1-Catégories'!$F$5+1)=0,F$3,""))),"")</f>
        <v>1</v>
      </c>
      <c r="G110" s="7">
        <f ca="1">IF(AND($A110&lt;&gt;"",G$9&lt;&gt;""),IF(HLOOKUP(G$9,'Feuille1-Catégories'!$C$1:$G$2,2,FALSE)="OUI",G$3,IF(HLOOKUP(G$9,'Feuille1-Catégories'!$C$1:$G$3,3,FALSE)="OUI",OFFSET(G$3,MOD(QUOTIENT(ROW()-ROW($A$20),'Feuille1-Catégories'!$B$6/G$6),G$5),0),IF(MOD($A110-1-G$10,'Feuille1-Catégories'!$F$5+1)=0,G$3,""))),"")</f>
        <v>10</v>
      </c>
      <c r="H110" s="7" t="str">
        <f ca="1">IF(AND($A110&lt;&gt;"",H$9&lt;&gt;""),IF(HLOOKUP(H$9,'Feuille1-Catégories'!$C$1:$G$2,2,FALSE)="OUI",H$3,IF(HLOOKUP(H$9,'Feuille1-Catégories'!$C$1:$G$3,3,FALSE)="OUI",OFFSET(H$3,MOD(QUOTIENT(ROW()-ROW($A$20),'Feuille1-Catégories'!$B$6/H$6),H$5),0),IF(MOD($A110-1-H$10,'Feuille1-Catégories'!$F$5+1)=0,H$3,""))),"")</f>
        <v/>
      </c>
      <c r="I110" s="7" t="str">
        <f ca="1">IF(AND($A110&lt;&gt;"",I$9&lt;&gt;""),IF(HLOOKUP(I$9,'Feuille1-Catégories'!$C$1:$G$2,2,FALSE)="OUI",I$3,IF(HLOOKUP(I$9,'Feuille1-Catégories'!$C$1:$G$3,3,FALSE)="OUI",OFFSET(I$3,MOD(QUOTIENT(ROW()-ROW($A$20),'Feuille1-Catégories'!$B$6/I$6),I$5),0),IF(MOD($A110-1-I$10,'Feuille1-Catégories'!$F$5+1)=0,I$3,""))),"")</f>
        <v xml:space="preserve"> </v>
      </c>
      <c r="J110" s="7">
        <f ca="1">IF(AND($A110&lt;&gt;"",J$9&lt;&gt;""),IF(HLOOKUP(J$9,'Feuille1-Catégories'!$C$1:$G$2,2,FALSE)="OUI",J$3,IF(HLOOKUP(J$9,'Feuille1-Catégories'!$C$1:$G$3,3,FALSE)="OUI",OFFSET(J$3,MOD(QUOTIENT(ROW()-ROW($A$20),'Feuille1-Catégories'!$B$6/J$6),J$5),0),IF(MOD($A110-1-J$10,'Feuille1-Catégories'!$F$5+1)=0,J$3,""))),"")</f>
        <v>2</v>
      </c>
      <c r="K110" s="7">
        <f ca="1">IF(AND($A110&lt;&gt;"",K$9&lt;&gt;""),IF(HLOOKUP(K$9,'Feuille1-Catégories'!$C$1:$G$2,2,FALSE)="OUI",K$3,IF(HLOOKUP(K$9,'Feuille1-Catégories'!$C$1:$G$3,3,FALSE)="OUI",OFFSET(K$3,MOD(QUOTIENT(ROW()-ROW($A$20),'Feuille1-Catégories'!$B$6/K$6),K$5),0),IF(MOD($A110-1-K$10,'Feuille1-Catégories'!$F$5+1)=0,K$3,""))),"")</f>
        <v>20</v>
      </c>
      <c r="L110" s="7">
        <f ca="1">IF(AND($A110&lt;&gt;"",L$9&lt;&gt;""),IF(HLOOKUP(L$9,'Feuille1-Catégories'!$C$1:$G$2,2,FALSE)="OUI",L$3,IF(HLOOKUP(L$9,'Feuille1-Catégories'!$C$1:$G$3,3,FALSE)="OUI",OFFSET(L$3,MOD(QUOTIENT(ROW()-ROW($A$20),'Feuille1-Catégories'!$B$6/L$6),L$5),0),IF(MOD($A110-1-L$10,'Feuille1-Catégories'!$F$5+1)=0,L$3,""))),"")</f>
        <v>200</v>
      </c>
      <c r="M110" s="7">
        <f ca="1">IF(AND($A110&lt;&gt;"",M$9&lt;&gt;""),IF(HLOOKUP(M$9,'Feuille1-Catégories'!$C$1:$G$2,2,FALSE)="OUI",M$3,IF(HLOOKUP(M$9,'Feuille1-Catégories'!$C$1:$G$3,3,FALSE)="OUI",OFFSET(M$3,MOD(QUOTIENT(ROW()-ROW($A$20),'Feuille1-Catégories'!$B$6/M$6),M$5),0),IF(MOD($A110-1-M$10,'Feuille1-Catégories'!$F$5+1)=0,M$3,""))),"")</f>
        <v>2000</v>
      </c>
      <c r="N110" s="7">
        <f ca="1">IF(AND($A110&lt;&gt;"",N$9&lt;&gt;""),IF(HLOOKUP(N$9,'Feuille1-Catégories'!$C$1:$G$2,2,FALSE)="OUI",N$3,IF(HLOOKUP(N$9,'Feuille1-Catégories'!$C$1:$G$3,3,FALSE)="OUI",OFFSET(N$3,MOD(QUOTIENT(ROW()-ROW($A$20),'Feuille1-Catégories'!$B$6/N$6),N$5),0),IF(MOD($A110-1-N$10,'Feuille1-Catégories'!$F$5+1)=0,N$3,""))),"")</f>
        <v>3</v>
      </c>
      <c r="O110" s="7">
        <f ca="1">IF(AND($A110&lt;&gt;"",O$9&lt;&gt;""),IF(HLOOKUP(O$9,'Feuille1-Catégories'!$C$1:$G$2,2,FALSE)="OUI",O$3,IF(HLOOKUP(O$9,'Feuille1-Catégories'!$C$1:$G$3,3,FALSE)="OUI",OFFSET(O$3,MOD(QUOTIENT(ROW()-ROW($A$20),'Feuille1-Catégories'!$B$6/O$6),O$5),0),IF(MOD($A110-1-O$10,'Feuille1-Catégories'!$F$5+1)=0,O$3,""))),"")</f>
        <v>30</v>
      </c>
      <c r="P110" s="7">
        <f ca="1">IF(AND($A110&lt;&gt;"",P$9&lt;&gt;""),IF(HLOOKUP(P$9,'Feuille1-Catégories'!$C$1:$G$2,2,FALSE)="OUI",P$3,IF(HLOOKUP(P$9,'Feuille1-Catégories'!$C$1:$G$3,3,FALSE)="OUI",OFFSET(P$3,MOD(QUOTIENT(ROW()-ROW($A$20),'Feuille1-Catégories'!$B$6/P$6),P$5),0),IF(MOD($A110-1-P$10,'Feuille1-Catégories'!$F$5+1)=0,P$3,""))),"")</f>
        <v>0</v>
      </c>
      <c r="Q110" s="7" t="str">
        <f ca="1">IF(AND($A110&lt;&gt;"",Q$9&lt;&gt;""),IF(HLOOKUP(Q$9,'Feuille1-Catégories'!$C$1:$G$2,2,FALSE)="OUI",Q$3,IF(HLOOKUP(Q$9,'Feuille1-Catégories'!$C$1:$G$3,3,FALSE)="OUI",OFFSET(Q$3,MOD(QUOTIENT(ROW()-ROW($A$20),'Feuille1-Catégories'!$B$6/Q$6),Q$5),0),IF(MOD($A110-1-Q$10,'Feuille1-Catégories'!$F$5+1)=0,Q$3,""))),"")</f>
        <v/>
      </c>
      <c r="R110" s="7">
        <f ca="1">IF(AND($A110&lt;&gt;"",R$9&lt;&gt;""),IF(HLOOKUP(R$9,'Feuille1-Catégories'!$C$1:$G$2,2,FALSE)="OUI",R$3,IF(HLOOKUP(R$9,'Feuille1-Catégories'!$C$1:$G$3,3,FALSE)="OUI",OFFSET(R$3,MOD(QUOTIENT(ROW()-ROW($A$20),'Feuille1-Catégories'!$B$6/R$6),R$5),0),IF(MOD($A110-1-R$10,'Feuille1-Catégories'!$F$5+1)=0,R$3,""))),"")</f>
        <v>5</v>
      </c>
      <c r="S110" s="7">
        <f ca="1">IF(AND($A110&lt;&gt;"",S$9&lt;&gt;""),IF(HLOOKUP(S$9,'Feuille1-Catégories'!$C$1:$G$2,2,FALSE)="OUI",S$3,IF(HLOOKUP(S$9,'Feuille1-Catégories'!$C$1:$G$3,3,FALSE)="OUI",OFFSET(S$3,MOD(QUOTIENT(ROW()-ROW($A$20),'Feuille1-Catégories'!$B$6/S$6),S$5),0),IF(MOD($A110-1-S$10,'Feuille1-Catégories'!$F$5+1)=0,S$3,""))),"")</f>
        <v>50</v>
      </c>
      <c r="T110" s="7" t="str">
        <f ca="1">IF(AND($A110&lt;&gt;"",T$9&lt;&gt;""),IF(HLOOKUP(T$9,'Feuille1-Catégories'!$C$1:$G$2,2,FALSE)="OUI",T$3,IF(HLOOKUP(T$9,'Feuille1-Catégories'!$C$1:$G$3,3,FALSE)="OUI",OFFSET(T$3,MOD(QUOTIENT(ROW()-ROW($A$20),'Feuille1-Catégories'!$B$6/T$6),T$5),0),IF(MOD($A110-1-T$10,'Feuille1-Catégories'!$F$5+1)=0,T$3,""))),"")</f>
        <v/>
      </c>
      <c r="U110" s="7">
        <f ca="1">IF(AND($A110&lt;&gt;"",U$9&lt;&gt;""),IF(HLOOKUP(U$9,'Feuille1-Catégories'!$C$1:$G$2,2,FALSE)="OUI",U$3,IF(HLOOKUP(U$9,'Feuille1-Catégories'!$C$1:$G$3,3,FALSE)="OUI",OFFSET(U$3,MOD(QUOTIENT(ROW()-ROW($A$20),'Feuille1-Catégories'!$B$6/U$6),U$5),0),IF(MOD($A110-1-U$10,'Feuille1-Catégories'!$F$5+1)=0,U$3,""))),"")</f>
        <v>5000</v>
      </c>
      <c r="V110" s="7" t="str">
        <f ca="1">IF(AND($A110&lt;&gt;"",V$9&lt;&gt;""),IF(HLOOKUP(V$9,'Feuille1-Catégories'!$C$1:$G$2,2,FALSE)="OUI",V$3,IF(HLOOKUP(V$9,'Feuille1-Catégories'!$C$1:$G$3,3,FALSE)="OUI",OFFSET(V$3,MOD(QUOTIENT(ROW()-ROW($A$20),'Feuille1-Catégories'!$B$6/V$6),V$5),0),IF(MOD($A110-1-V$10,'Feuille1-Catégories'!$F$5+1)=0,V$3,""))),"")</f>
        <v/>
      </c>
      <c r="W110" s="7" t="str">
        <f ca="1">IF(AND($A110&lt;&gt;"",W$9&lt;&gt;""),IF(HLOOKUP(W$9,'Feuille1-Catégories'!$C$1:$G$2,2,FALSE)="OUI",W$3,IF(HLOOKUP(W$9,'Feuille1-Catégories'!$C$1:$G$3,3,FALSE)="OUI",OFFSET(W$3,MOD(QUOTIENT(ROW()-ROW($A$20),'Feuille1-Catégories'!$B$6/W$6),W$5),0),IF(MOD($A110-1-W$10,'Feuille1-Catégories'!$F$5+1)=0,W$3,""))),"")</f>
        <v/>
      </c>
      <c r="X110" s="7" t="str">
        <f ca="1">IF(AND($A110&lt;&gt;"",X$9&lt;&gt;""),IF(HLOOKUP(X$9,'Feuille1-Catégories'!$C$1:$G$2,2,FALSE)="OUI",X$3,IF(HLOOKUP(X$9,'Feuille1-Catégories'!$C$1:$G$3,3,FALSE)="OUI",OFFSET(X$3,MOD(QUOTIENT(ROW()-ROW($A$20),'Feuille1-Catégories'!$B$6/X$6),X$5),0),IF(MOD($A110-1-X$10,'Feuille1-Catégories'!$F$5+1)=0,X$3,""))),"")</f>
        <v/>
      </c>
      <c r="Y110" s="7" t="str">
        <f ca="1">IF(AND($A110&lt;&gt;"",Y$9&lt;&gt;""),IF(HLOOKUP(Y$9,'Feuille1-Catégories'!$C$1:$G$2,2,FALSE)="OUI",Y$3,IF(HLOOKUP(Y$9,'Feuille1-Catégories'!$C$1:$G$3,3,FALSE)="OUI",OFFSET(Y$3,MOD(QUOTIENT(ROW()-ROW($A$20),'Feuille1-Catégories'!$B$6/Y$6),Y$5),0),IF(MOD($A110-1-Y$10,'Feuille1-Catégories'!$F$5+1)=0,Y$3,""))),"")</f>
        <v/>
      </c>
      <c r="Z110" s="7" t="str">
        <f ca="1">IF(AND($A110&lt;&gt;"",Z$9&lt;&gt;""),IF(HLOOKUP(Z$9,'Feuille1-Catégories'!$C$1:$G$2,2,FALSE)="OUI",Z$3,IF(HLOOKUP(Z$9,'Feuille1-Catégories'!$C$1:$G$3,3,FALSE)="OUI",OFFSET(Z$3,MOD(QUOTIENT(ROW()-ROW($A$20),'Feuille1-Catégories'!$B$6/Z$6),Z$5),0),"")),"")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11" spans="1:26" ht="17" x14ac:dyDescent="0.2">
      <c r="A111" s="21">
        <f>IF(ROW()-ROW($A$19)&gt;'Feuille1-Catégories'!$B$6,"",ROW()-ROW($A$19))</f>
        <v>92</v>
      </c>
      <c r="B111" s="33">
        <f t="shared" ca="1" si="4"/>
        <v>4.3071583876902491</v>
      </c>
      <c r="C111" s="10">
        <f t="shared" ca="1" si="5"/>
        <v>7909.4</v>
      </c>
      <c r="D111" s="10">
        <f ca="1">IF('Feuille3-Coût de production'!D111&lt;&gt;"",'Feuille3-Coût de production'!D111,"")</f>
        <v>2391.6</v>
      </c>
      <c r="E111" s="10">
        <f t="shared" ca="1" si="6"/>
        <v>10301</v>
      </c>
      <c r="F111" s="7">
        <f ca="1">IF(AND($A111&lt;&gt;"",F$9&lt;&gt;""),IF(HLOOKUP(F$9,'Feuille1-Catégories'!$C$1:$G$2,2,FALSE)="OUI",F$3,IF(HLOOKUP(F$9,'Feuille1-Catégories'!$C$1:$G$3,3,FALSE)="OUI",OFFSET(F$3,MOD(QUOTIENT(ROW()-ROW($A$20),'Feuille1-Catégories'!$B$6/F$6),F$5),0),IF(MOD($A111-1-F$10,'Feuille1-Catégories'!$F$5+1)=0,F$3,""))),"")</f>
        <v>1</v>
      </c>
      <c r="G111" s="7">
        <f ca="1">IF(AND($A111&lt;&gt;"",G$9&lt;&gt;""),IF(HLOOKUP(G$9,'Feuille1-Catégories'!$C$1:$G$2,2,FALSE)="OUI",G$3,IF(HLOOKUP(G$9,'Feuille1-Catégories'!$C$1:$G$3,3,FALSE)="OUI",OFFSET(G$3,MOD(QUOTIENT(ROW()-ROW($A$20),'Feuille1-Catégories'!$B$6/G$6),G$5),0),IF(MOD($A111-1-G$10,'Feuille1-Catégories'!$F$5+1)=0,G$3,""))),"")</f>
        <v>10</v>
      </c>
      <c r="H111" s="7" t="str">
        <f ca="1">IF(AND($A111&lt;&gt;"",H$9&lt;&gt;""),IF(HLOOKUP(H$9,'Feuille1-Catégories'!$C$1:$G$2,2,FALSE)="OUI",H$3,IF(HLOOKUP(H$9,'Feuille1-Catégories'!$C$1:$G$3,3,FALSE)="OUI",OFFSET(H$3,MOD(QUOTIENT(ROW()-ROW($A$20),'Feuille1-Catégories'!$B$6/H$6),H$5),0),IF(MOD($A111-1-H$10,'Feuille1-Catégories'!$F$5+1)=0,H$3,""))),"")</f>
        <v/>
      </c>
      <c r="I111" s="7" t="str">
        <f ca="1">IF(AND($A111&lt;&gt;"",I$9&lt;&gt;""),IF(HLOOKUP(I$9,'Feuille1-Catégories'!$C$1:$G$2,2,FALSE)="OUI",I$3,IF(HLOOKUP(I$9,'Feuille1-Catégories'!$C$1:$G$3,3,FALSE)="OUI",OFFSET(I$3,MOD(QUOTIENT(ROW()-ROW($A$20),'Feuille1-Catégories'!$B$6/I$6),I$5),0),IF(MOD($A111-1-I$10,'Feuille1-Catégories'!$F$5+1)=0,I$3,""))),"")</f>
        <v xml:space="preserve"> </v>
      </c>
      <c r="J111" s="7">
        <f ca="1">IF(AND($A111&lt;&gt;"",J$9&lt;&gt;""),IF(HLOOKUP(J$9,'Feuille1-Catégories'!$C$1:$G$2,2,FALSE)="OUI",J$3,IF(HLOOKUP(J$9,'Feuille1-Catégories'!$C$1:$G$3,3,FALSE)="OUI",OFFSET(J$3,MOD(QUOTIENT(ROW()-ROW($A$20),'Feuille1-Catégories'!$B$6/J$6),J$5),0),IF(MOD($A111-1-J$10,'Feuille1-Catégories'!$F$5+1)=0,J$3,""))),"")</f>
        <v>2</v>
      </c>
      <c r="K111" s="7" t="str">
        <f ca="1">IF(AND($A111&lt;&gt;"",K$9&lt;&gt;""),IF(HLOOKUP(K$9,'Feuille1-Catégories'!$C$1:$G$2,2,FALSE)="OUI",K$3,IF(HLOOKUP(K$9,'Feuille1-Catégories'!$C$1:$G$3,3,FALSE)="OUI",OFFSET(K$3,MOD(QUOTIENT(ROW()-ROW($A$20),'Feuille1-Catégories'!$B$6/K$6),K$5),0),IF(MOD($A111-1-K$10,'Feuille1-Catégories'!$F$5+1)=0,K$3,""))),"")</f>
        <v/>
      </c>
      <c r="L111" s="7">
        <f ca="1">IF(AND($A111&lt;&gt;"",L$9&lt;&gt;""),IF(HLOOKUP(L$9,'Feuille1-Catégories'!$C$1:$G$2,2,FALSE)="OUI",L$3,IF(HLOOKUP(L$9,'Feuille1-Catégories'!$C$1:$G$3,3,FALSE)="OUI",OFFSET(L$3,MOD(QUOTIENT(ROW()-ROW($A$20),'Feuille1-Catégories'!$B$6/L$6),L$5),0),IF(MOD($A111-1-L$10,'Feuille1-Catégories'!$F$5+1)=0,L$3,""))),"")</f>
        <v>200</v>
      </c>
      <c r="M111" s="7">
        <f ca="1">IF(AND($A111&lt;&gt;"",M$9&lt;&gt;""),IF(HLOOKUP(M$9,'Feuille1-Catégories'!$C$1:$G$2,2,FALSE)="OUI",M$3,IF(HLOOKUP(M$9,'Feuille1-Catégories'!$C$1:$G$3,3,FALSE)="OUI",OFFSET(M$3,MOD(QUOTIENT(ROW()-ROW($A$20),'Feuille1-Catégories'!$B$6/M$6),M$5),0),IF(MOD($A111-1-M$10,'Feuille1-Catégories'!$F$5+1)=0,M$3,""))),"")</f>
        <v>2000</v>
      </c>
      <c r="N111" s="7">
        <f ca="1">IF(AND($A111&lt;&gt;"",N$9&lt;&gt;""),IF(HLOOKUP(N$9,'Feuille1-Catégories'!$C$1:$G$2,2,FALSE)="OUI",N$3,IF(HLOOKUP(N$9,'Feuille1-Catégories'!$C$1:$G$3,3,FALSE)="OUI",OFFSET(N$3,MOD(QUOTIENT(ROW()-ROW($A$20),'Feuille1-Catégories'!$B$6/N$6),N$5),0),IF(MOD($A111-1-N$10,'Feuille1-Catégories'!$F$5+1)=0,N$3,""))),"")</f>
        <v>3</v>
      </c>
      <c r="O111" s="7">
        <f ca="1">IF(AND($A111&lt;&gt;"",O$9&lt;&gt;""),IF(HLOOKUP(O$9,'Feuille1-Catégories'!$C$1:$G$2,2,FALSE)="OUI",O$3,IF(HLOOKUP(O$9,'Feuille1-Catégories'!$C$1:$G$3,3,FALSE)="OUI",OFFSET(O$3,MOD(QUOTIENT(ROW()-ROW($A$20),'Feuille1-Catégories'!$B$6/O$6),O$5),0),IF(MOD($A111-1-O$10,'Feuille1-Catégories'!$F$5+1)=0,O$3,""))),"")</f>
        <v>30</v>
      </c>
      <c r="P111" s="7">
        <f ca="1">IF(AND($A111&lt;&gt;"",P$9&lt;&gt;""),IF(HLOOKUP(P$9,'Feuille1-Catégories'!$C$1:$G$2,2,FALSE)="OUI",P$3,IF(HLOOKUP(P$9,'Feuille1-Catégories'!$C$1:$G$3,3,FALSE)="OUI",OFFSET(P$3,MOD(QUOTIENT(ROW()-ROW($A$20),'Feuille1-Catégories'!$B$6/P$6),P$5),0),IF(MOD($A111-1-P$10,'Feuille1-Catégories'!$F$5+1)=0,P$3,""))),"")</f>
        <v>0</v>
      </c>
      <c r="Q111" s="7">
        <f ca="1">IF(AND($A111&lt;&gt;"",Q$9&lt;&gt;""),IF(HLOOKUP(Q$9,'Feuille1-Catégories'!$C$1:$G$2,2,FALSE)="OUI",Q$3,IF(HLOOKUP(Q$9,'Feuille1-Catégories'!$C$1:$G$3,3,FALSE)="OUI",OFFSET(Q$3,MOD(QUOTIENT(ROW()-ROW($A$20),'Feuille1-Catégories'!$B$6/Q$6),Q$5),0),IF(MOD($A111-1-Q$10,'Feuille1-Catégories'!$F$5+1)=0,Q$3,""))),"")</f>
        <v>3000</v>
      </c>
      <c r="R111" s="7">
        <f ca="1">IF(AND($A111&lt;&gt;"",R$9&lt;&gt;""),IF(HLOOKUP(R$9,'Feuille1-Catégories'!$C$1:$G$2,2,FALSE)="OUI",R$3,IF(HLOOKUP(R$9,'Feuille1-Catégories'!$C$1:$G$3,3,FALSE)="OUI",OFFSET(R$3,MOD(QUOTIENT(ROW()-ROW($A$20),'Feuille1-Catégories'!$B$6/R$6),R$5),0),IF(MOD($A111-1-R$10,'Feuille1-Catégories'!$F$5+1)=0,R$3,""))),"")</f>
        <v>5</v>
      </c>
      <c r="S111" s="7">
        <f ca="1">IF(AND($A111&lt;&gt;"",S$9&lt;&gt;""),IF(HLOOKUP(S$9,'Feuille1-Catégories'!$C$1:$G$2,2,FALSE)="OUI",S$3,IF(HLOOKUP(S$9,'Feuille1-Catégories'!$C$1:$G$3,3,FALSE)="OUI",OFFSET(S$3,MOD(QUOTIENT(ROW()-ROW($A$20),'Feuille1-Catégories'!$B$6/S$6),S$5),0),IF(MOD($A111-1-S$10,'Feuille1-Catégories'!$F$5+1)=0,S$3,""))),"")</f>
        <v>50</v>
      </c>
      <c r="T111" s="7" t="str">
        <f ca="1">IF(AND($A111&lt;&gt;"",T$9&lt;&gt;""),IF(HLOOKUP(T$9,'Feuille1-Catégories'!$C$1:$G$2,2,FALSE)="OUI",T$3,IF(HLOOKUP(T$9,'Feuille1-Catégories'!$C$1:$G$3,3,FALSE)="OUI",OFFSET(T$3,MOD(QUOTIENT(ROW()-ROW($A$20),'Feuille1-Catégories'!$B$6/T$6),T$5),0),IF(MOD($A111-1-T$10,'Feuille1-Catégories'!$F$5+1)=0,T$3,""))),"")</f>
        <v/>
      </c>
      <c r="U111" s="7">
        <f ca="1">IF(AND($A111&lt;&gt;"",U$9&lt;&gt;""),IF(HLOOKUP(U$9,'Feuille1-Catégories'!$C$1:$G$2,2,FALSE)="OUI",U$3,IF(HLOOKUP(U$9,'Feuille1-Catégories'!$C$1:$G$3,3,FALSE)="OUI",OFFSET(U$3,MOD(QUOTIENT(ROW()-ROW($A$20),'Feuille1-Catégories'!$B$6/U$6),U$5),0),IF(MOD($A111-1-U$10,'Feuille1-Catégories'!$F$5+1)=0,U$3,""))),"")</f>
        <v>5000</v>
      </c>
      <c r="V111" s="7" t="str">
        <f ca="1">IF(AND($A111&lt;&gt;"",V$9&lt;&gt;""),IF(HLOOKUP(V$9,'Feuille1-Catégories'!$C$1:$G$2,2,FALSE)="OUI",V$3,IF(HLOOKUP(V$9,'Feuille1-Catégories'!$C$1:$G$3,3,FALSE)="OUI",OFFSET(V$3,MOD(QUOTIENT(ROW()-ROW($A$20),'Feuille1-Catégories'!$B$6/V$6),V$5),0),IF(MOD($A111-1-V$10,'Feuille1-Catégories'!$F$5+1)=0,V$3,""))),"")</f>
        <v/>
      </c>
      <c r="W111" s="7" t="str">
        <f ca="1">IF(AND($A111&lt;&gt;"",W$9&lt;&gt;""),IF(HLOOKUP(W$9,'Feuille1-Catégories'!$C$1:$G$2,2,FALSE)="OUI",W$3,IF(HLOOKUP(W$9,'Feuille1-Catégories'!$C$1:$G$3,3,FALSE)="OUI",OFFSET(W$3,MOD(QUOTIENT(ROW()-ROW($A$20),'Feuille1-Catégories'!$B$6/W$6),W$5),0),IF(MOD($A111-1-W$10,'Feuille1-Catégories'!$F$5+1)=0,W$3,""))),"")</f>
        <v/>
      </c>
      <c r="X111" s="7" t="str">
        <f ca="1">IF(AND($A111&lt;&gt;"",X$9&lt;&gt;""),IF(HLOOKUP(X$9,'Feuille1-Catégories'!$C$1:$G$2,2,FALSE)="OUI",X$3,IF(HLOOKUP(X$9,'Feuille1-Catégories'!$C$1:$G$3,3,FALSE)="OUI",OFFSET(X$3,MOD(QUOTIENT(ROW()-ROW($A$20),'Feuille1-Catégories'!$B$6/X$6),X$5),0),IF(MOD($A111-1-X$10,'Feuille1-Catégories'!$F$5+1)=0,X$3,""))),"")</f>
        <v/>
      </c>
      <c r="Y111" s="7" t="str">
        <f ca="1">IF(AND($A111&lt;&gt;"",Y$9&lt;&gt;""),IF(HLOOKUP(Y$9,'Feuille1-Catégories'!$C$1:$G$2,2,FALSE)="OUI",Y$3,IF(HLOOKUP(Y$9,'Feuille1-Catégories'!$C$1:$G$3,3,FALSE)="OUI",OFFSET(Y$3,MOD(QUOTIENT(ROW()-ROW($A$20),'Feuille1-Catégories'!$B$6/Y$6),Y$5),0),IF(MOD($A111-1-Y$10,'Feuille1-Catégories'!$F$5+1)=0,Y$3,""))),"")</f>
        <v/>
      </c>
      <c r="Z111" s="7" t="str">
        <f ca="1">IF(AND($A111&lt;&gt;"",Z$9&lt;&gt;""),IF(HLOOKUP(Z$9,'Feuille1-Catégories'!$C$1:$G$2,2,FALSE)="OUI",Z$3,IF(HLOOKUP(Z$9,'Feuille1-Catégories'!$C$1:$G$3,3,FALSE)="OUI",OFFSET(Z$3,MOD(QUOTIENT(ROW()-ROW($A$20),'Feuille1-Catégories'!$B$6/Z$6),Z$5),0),"")),"")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12" spans="1:26" ht="17" x14ac:dyDescent="0.2">
      <c r="A112" s="21">
        <f>IF(ROW()-ROW($A$19)&gt;'Feuille1-Catégories'!$B$6,"",ROW()-ROW($A$19))</f>
        <v>93</v>
      </c>
      <c r="B112" s="33">
        <f t="shared" ca="1" si="4"/>
        <v>4.1023348758939839</v>
      </c>
      <c r="C112" s="10">
        <f t="shared" ca="1" si="5"/>
        <v>5899.4</v>
      </c>
      <c r="D112" s="10">
        <f ca="1">IF('Feuille3-Coût de production'!D112&lt;&gt;"",'Feuille3-Coût de production'!D112,"")</f>
        <v>1901.6</v>
      </c>
      <c r="E112" s="10">
        <f t="shared" ca="1" si="6"/>
        <v>7801</v>
      </c>
      <c r="F112" s="7">
        <f ca="1">IF(AND($A112&lt;&gt;"",F$9&lt;&gt;""),IF(HLOOKUP(F$9,'Feuille1-Catégories'!$C$1:$G$2,2,FALSE)="OUI",F$3,IF(HLOOKUP(F$9,'Feuille1-Catégories'!$C$1:$G$3,3,FALSE)="OUI",OFFSET(F$3,MOD(QUOTIENT(ROW()-ROW($A$20),'Feuille1-Catégories'!$B$6/F$6),F$5),0),IF(MOD($A112-1-F$10,'Feuille1-Catégories'!$F$5+1)=0,F$3,""))),"")</f>
        <v>1</v>
      </c>
      <c r="G112" s="7">
        <f ca="1">IF(AND($A112&lt;&gt;"",G$9&lt;&gt;""),IF(HLOOKUP(G$9,'Feuille1-Catégories'!$C$1:$G$2,2,FALSE)="OUI",G$3,IF(HLOOKUP(G$9,'Feuille1-Catégories'!$C$1:$G$3,3,FALSE)="OUI",OFFSET(G$3,MOD(QUOTIENT(ROW()-ROW($A$20),'Feuille1-Catégories'!$B$6/G$6),G$5),0),IF(MOD($A112-1-G$10,'Feuille1-Catégories'!$F$5+1)=0,G$3,""))),"")</f>
        <v>10</v>
      </c>
      <c r="H112" s="7" t="str">
        <f ca="1">IF(AND($A112&lt;&gt;"",H$9&lt;&gt;""),IF(HLOOKUP(H$9,'Feuille1-Catégories'!$C$1:$G$2,2,FALSE)="OUI",H$3,IF(HLOOKUP(H$9,'Feuille1-Catégories'!$C$1:$G$3,3,FALSE)="OUI",OFFSET(H$3,MOD(QUOTIENT(ROW()-ROW($A$20),'Feuille1-Catégories'!$B$6/H$6),H$5),0),IF(MOD($A112-1-H$10,'Feuille1-Catégories'!$F$5+1)=0,H$3,""))),"")</f>
        <v/>
      </c>
      <c r="I112" s="7" t="str">
        <f ca="1">IF(AND($A112&lt;&gt;"",I$9&lt;&gt;""),IF(HLOOKUP(I$9,'Feuille1-Catégories'!$C$1:$G$2,2,FALSE)="OUI",I$3,IF(HLOOKUP(I$9,'Feuille1-Catégories'!$C$1:$G$3,3,FALSE)="OUI",OFFSET(I$3,MOD(QUOTIENT(ROW()-ROW($A$20),'Feuille1-Catégories'!$B$6/I$6),I$5),0),IF(MOD($A112-1-I$10,'Feuille1-Catégories'!$F$5+1)=0,I$3,""))),"")</f>
        <v xml:space="preserve"> </v>
      </c>
      <c r="J112" s="7">
        <f ca="1">IF(AND($A112&lt;&gt;"",J$9&lt;&gt;""),IF(HLOOKUP(J$9,'Feuille1-Catégories'!$C$1:$G$2,2,FALSE)="OUI",J$3,IF(HLOOKUP(J$9,'Feuille1-Catégories'!$C$1:$G$3,3,FALSE)="OUI",OFFSET(J$3,MOD(QUOTIENT(ROW()-ROW($A$20),'Feuille1-Catégories'!$B$6/J$6),J$5),0),IF(MOD($A112-1-J$10,'Feuille1-Catégories'!$F$5+1)=0,J$3,""))),"")</f>
        <v>2</v>
      </c>
      <c r="K112" s="7" t="str">
        <f ca="1">IF(AND($A112&lt;&gt;"",K$9&lt;&gt;""),IF(HLOOKUP(K$9,'Feuille1-Catégories'!$C$1:$G$2,2,FALSE)="OUI",K$3,IF(HLOOKUP(K$9,'Feuille1-Catégories'!$C$1:$G$3,3,FALSE)="OUI",OFFSET(K$3,MOD(QUOTIENT(ROW()-ROW($A$20),'Feuille1-Catégories'!$B$6/K$6),K$5),0),IF(MOD($A112-1-K$10,'Feuille1-Catégories'!$F$5+1)=0,K$3,""))),"")</f>
        <v/>
      </c>
      <c r="L112" s="7">
        <f ca="1">IF(AND($A112&lt;&gt;"",L$9&lt;&gt;""),IF(HLOOKUP(L$9,'Feuille1-Catégories'!$C$1:$G$2,2,FALSE)="OUI",L$3,IF(HLOOKUP(L$9,'Feuille1-Catégories'!$C$1:$G$3,3,FALSE)="OUI",OFFSET(L$3,MOD(QUOTIENT(ROW()-ROW($A$20),'Feuille1-Catégories'!$B$6/L$6),L$5),0),IF(MOD($A112-1-L$10,'Feuille1-Catégories'!$F$5+1)=0,L$3,""))),"")</f>
        <v>200</v>
      </c>
      <c r="M112" s="7">
        <f ca="1">IF(AND($A112&lt;&gt;"",M$9&lt;&gt;""),IF(HLOOKUP(M$9,'Feuille1-Catégories'!$C$1:$G$2,2,FALSE)="OUI",M$3,IF(HLOOKUP(M$9,'Feuille1-Catégories'!$C$1:$G$3,3,FALSE)="OUI",OFFSET(M$3,MOD(QUOTIENT(ROW()-ROW($A$20),'Feuille1-Catégories'!$B$6/M$6),M$5),0),IF(MOD($A112-1-M$10,'Feuille1-Catégories'!$F$5+1)=0,M$3,""))),"")</f>
        <v>2000</v>
      </c>
      <c r="N112" s="7">
        <f ca="1">IF(AND($A112&lt;&gt;"",N$9&lt;&gt;""),IF(HLOOKUP(N$9,'Feuille1-Catégories'!$C$1:$G$2,2,FALSE)="OUI",N$3,IF(HLOOKUP(N$9,'Feuille1-Catégories'!$C$1:$G$3,3,FALSE)="OUI",OFFSET(N$3,MOD(QUOTIENT(ROW()-ROW($A$20),'Feuille1-Catégories'!$B$6/N$6),N$5),0),IF(MOD($A112-1-N$10,'Feuille1-Catégories'!$F$5+1)=0,N$3,""))),"")</f>
        <v>3</v>
      </c>
      <c r="O112" s="7">
        <f ca="1">IF(AND($A112&lt;&gt;"",O$9&lt;&gt;""),IF(HLOOKUP(O$9,'Feuille1-Catégories'!$C$1:$G$2,2,FALSE)="OUI",O$3,IF(HLOOKUP(O$9,'Feuille1-Catégories'!$C$1:$G$3,3,FALSE)="OUI",OFFSET(O$3,MOD(QUOTIENT(ROW()-ROW($A$20),'Feuille1-Catégories'!$B$6/O$6),O$5),0),IF(MOD($A112-1-O$10,'Feuille1-Catégories'!$F$5+1)=0,O$3,""))),"")</f>
        <v>30</v>
      </c>
      <c r="P112" s="7">
        <f ca="1">IF(AND($A112&lt;&gt;"",P$9&lt;&gt;""),IF(HLOOKUP(P$9,'Feuille1-Catégories'!$C$1:$G$2,2,FALSE)="OUI",P$3,IF(HLOOKUP(P$9,'Feuille1-Catégories'!$C$1:$G$3,3,FALSE)="OUI",OFFSET(P$3,MOD(QUOTIENT(ROW()-ROW($A$20),'Feuille1-Catégories'!$B$6/P$6),P$5),0),IF(MOD($A112-1-P$10,'Feuille1-Catégories'!$F$5+1)=0,P$3,""))),"")</f>
        <v>0</v>
      </c>
      <c r="Q112" s="7" t="str">
        <f ca="1">IF(AND($A112&lt;&gt;"",Q$9&lt;&gt;""),IF(HLOOKUP(Q$9,'Feuille1-Catégories'!$C$1:$G$2,2,FALSE)="OUI",Q$3,IF(HLOOKUP(Q$9,'Feuille1-Catégories'!$C$1:$G$3,3,FALSE)="OUI",OFFSET(Q$3,MOD(QUOTIENT(ROW()-ROW($A$20),'Feuille1-Catégories'!$B$6/Q$6),Q$5),0),IF(MOD($A112-1-Q$10,'Feuille1-Catégories'!$F$5+1)=0,Q$3,""))),"")</f>
        <v/>
      </c>
      <c r="R112" s="7">
        <f ca="1">IF(AND($A112&lt;&gt;"",R$9&lt;&gt;""),IF(HLOOKUP(R$9,'Feuille1-Catégories'!$C$1:$G$2,2,FALSE)="OUI",R$3,IF(HLOOKUP(R$9,'Feuille1-Catégories'!$C$1:$G$3,3,FALSE)="OUI",OFFSET(R$3,MOD(QUOTIENT(ROW()-ROW($A$20),'Feuille1-Catégories'!$B$6/R$6),R$5),0),IF(MOD($A112-1-R$10,'Feuille1-Catégories'!$F$5+1)=0,R$3,""))),"")</f>
        <v>5</v>
      </c>
      <c r="S112" s="7">
        <f ca="1">IF(AND($A112&lt;&gt;"",S$9&lt;&gt;""),IF(HLOOKUP(S$9,'Feuille1-Catégories'!$C$1:$G$2,2,FALSE)="OUI",S$3,IF(HLOOKUP(S$9,'Feuille1-Catégories'!$C$1:$G$3,3,FALSE)="OUI",OFFSET(S$3,MOD(QUOTIENT(ROW()-ROW($A$20),'Feuille1-Catégories'!$B$6/S$6),S$5),0),IF(MOD($A112-1-S$10,'Feuille1-Catégories'!$F$5+1)=0,S$3,""))),"")</f>
        <v>50</v>
      </c>
      <c r="T112" s="7">
        <f ca="1">IF(AND($A112&lt;&gt;"",T$9&lt;&gt;""),IF(HLOOKUP(T$9,'Feuille1-Catégories'!$C$1:$G$2,2,FALSE)="OUI",T$3,IF(HLOOKUP(T$9,'Feuille1-Catégories'!$C$1:$G$3,3,FALSE)="OUI",OFFSET(T$3,MOD(QUOTIENT(ROW()-ROW($A$20),'Feuille1-Catégories'!$B$6/T$6),T$5),0),IF(MOD($A112-1-T$10,'Feuille1-Catégories'!$F$5+1)=0,T$3,""))),"")</f>
        <v>500</v>
      </c>
      <c r="U112" s="7">
        <f ca="1">IF(AND($A112&lt;&gt;"",U$9&lt;&gt;""),IF(HLOOKUP(U$9,'Feuille1-Catégories'!$C$1:$G$2,2,FALSE)="OUI",U$3,IF(HLOOKUP(U$9,'Feuille1-Catégories'!$C$1:$G$3,3,FALSE)="OUI",OFFSET(U$3,MOD(QUOTIENT(ROW()-ROW($A$20),'Feuille1-Catégories'!$B$6/U$6),U$5),0),IF(MOD($A112-1-U$10,'Feuille1-Catégories'!$F$5+1)=0,U$3,""))),"")</f>
        <v>5000</v>
      </c>
      <c r="V112" s="7" t="str">
        <f ca="1">IF(AND($A112&lt;&gt;"",V$9&lt;&gt;""),IF(HLOOKUP(V$9,'Feuille1-Catégories'!$C$1:$G$2,2,FALSE)="OUI",V$3,IF(HLOOKUP(V$9,'Feuille1-Catégories'!$C$1:$G$3,3,FALSE)="OUI",OFFSET(V$3,MOD(QUOTIENT(ROW()-ROW($A$20),'Feuille1-Catégories'!$B$6/V$6),V$5),0),IF(MOD($A112-1-V$10,'Feuille1-Catégories'!$F$5+1)=0,V$3,""))),"")</f>
        <v/>
      </c>
      <c r="W112" s="7" t="str">
        <f ca="1">IF(AND($A112&lt;&gt;"",W$9&lt;&gt;""),IF(HLOOKUP(W$9,'Feuille1-Catégories'!$C$1:$G$2,2,FALSE)="OUI",W$3,IF(HLOOKUP(W$9,'Feuille1-Catégories'!$C$1:$G$3,3,FALSE)="OUI",OFFSET(W$3,MOD(QUOTIENT(ROW()-ROW($A$20),'Feuille1-Catégories'!$B$6/W$6),W$5),0),IF(MOD($A112-1-W$10,'Feuille1-Catégories'!$F$5+1)=0,W$3,""))),"")</f>
        <v/>
      </c>
      <c r="X112" s="7" t="str">
        <f ca="1">IF(AND($A112&lt;&gt;"",X$9&lt;&gt;""),IF(HLOOKUP(X$9,'Feuille1-Catégories'!$C$1:$G$2,2,FALSE)="OUI",X$3,IF(HLOOKUP(X$9,'Feuille1-Catégories'!$C$1:$G$3,3,FALSE)="OUI",OFFSET(X$3,MOD(QUOTIENT(ROW()-ROW($A$20),'Feuille1-Catégories'!$B$6/X$6),X$5),0),IF(MOD($A112-1-X$10,'Feuille1-Catégories'!$F$5+1)=0,X$3,""))),"")</f>
        <v/>
      </c>
      <c r="Y112" s="7" t="str">
        <f ca="1">IF(AND($A112&lt;&gt;"",Y$9&lt;&gt;""),IF(HLOOKUP(Y$9,'Feuille1-Catégories'!$C$1:$G$2,2,FALSE)="OUI",Y$3,IF(HLOOKUP(Y$9,'Feuille1-Catégories'!$C$1:$G$3,3,FALSE)="OUI",OFFSET(Y$3,MOD(QUOTIENT(ROW()-ROW($A$20),'Feuille1-Catégories'!$B$6/Y$6),Y$5),0),IF(MOD($A112-1-Y$10,'Feuille1-Catégories'!$F$5+1)=0,Y$3,""))),"")</f>
        <v/>
      </c>
      <c r="Z112" s="7" t="str">
        <f ca="1">IF(AND($A112&lt;&gt;"",Z$9&lt;&gt;""),IF(HLOOKUP(Z$9,'Feuille1-Catégories'!$C$1:$G$2,2,FALSE)="OUI",Z$3,IF(HLOOKUP(Z$9,'Feuille1-Catégories'!$C$1:$G$3,3,FALSE)="OUI",OFFSET(Z$3,MOD(QUOTIENT(ROW()-ROW($A$20),'Feuille1-Catégories'!$B$6/Z$6),Z$5),0),"")),"")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13" spans="1:26" ht="17" x14ac:dyDescent="0.2">
      <c r="A113" s="21">
        <f>IF(ROW()-ROW($A$19)&gt;'Feuille1-Catégories'!$B$6,"",ROW()-ROW($A$19))</f>
        <v>94</v>
      </c>
      <c r="B113" s="33">
        <f t="shared" ca="1" si="4"/>
        <v>3.8118046971569841</v>
      </c>
      <c r="C113" s="10">
        <f t="shared" ca="1" si="5"/>
        <v>5459.4</v>
      </c>
      <c r="D113" s="10">
        <f ca="1">IF('Feuille3-Coût de production'!D113&lt;&gt;"",'Feuille3-Coût de production'!D113,"")</f>
        <v>1941.6</v>
      </c>
      <c r="E113" s="10">
        <f t="shared" ca="1" si="6"/>
        <v>7401</v>
      </c>
      <c r="F113" s="7">
        <f ca="1">IF(AND($A113&lt;&gt;"",F$9&lt;&gt;""),IF(HLOOKUP(F$9,'Feuille1-Catégories'!$C$1:$G$2,2,FALSE)="OUI",F$3,IF(HLOOKUP(F$9,'Feuille1-Catégories'!$C$1:$G$3,3,FALSE)="OUI",OFFSET(F$3,MOD(QUOTIENT(ROW()-ROW($A$20),'Feuille1-Catégories'!$B$6/F$6),F$5),0),IF(MOD($A113-1-F$10,'Feuille1-Catégories'!$F$5+1)=0,F$3,""))),"")</f>
        <v>1</v>
      </c>
      <c r="G113" s="7">
        <f ca="1">IF(AND($A113&lt;&gt;"",G$9&lt;&gt;""),IF(HLOOKUP(G$9,'Feuille1-Catégories'!$C$1:$G$2,2,FALSE)="OUI",G$3,IF(HLOOKUP(G$9,'Feuille1-Catégories'!$C$1:$G$3,3,FALSE)="OUI",OFFSET(G$3,MOD(QUOTIENT(ROW()-ROW($A$20),'Feuille1-Catégories'!$B$6/G$6),G$5),0),IF(MOD($A113-1-G$10,'Feuille1-Catégories'!$F$5+1)=0,G$3,""))),"")</f>
        <v>10</v>
      </c>
      <c r="H113" s="7">
        <f ca="1">IF(AND($A113&lt;&gt;"",H$9&lt;&gt;""),IF(HLOOKUP(H$9,'Feuille1-Catégories'!$C$1:$G$2,2,FALSE)="OUI",H$3,IF(HLOOKUP(H$9,'Feuille1-Catégories'!$C$1:$G$3,3,FALSE)="OUI",OFFSET(H$3,MOD(QUOTIENT(ROW()-ROW($A$20),'Feuille1-Catégories'!$B$6/H$6),H$5),0),IF(MOD($A113-1-H$10,'Feuille1-Catégories'!$F$5+1)=0,H$3,""))),"")</f>
        <v>100</v>
      </c>
      <c r="I113" s="7" t="str">
        <f ca="1">IF(AND($A113&lt;&gt;"",I$9&lt;&gt;""),IF(HLOOKUP(I$9,'Feuille1-Catégories'!$C$1:$G$2,2,FALSE)="OUI",I$3,IF(HLOOKUP(I$9,'Feuille1-Catégories'!$C$1:$G$3,3,FALSE)="OUI",OFFSET(I$3,MOD(QUOTIENT(ROW()-ROW($A$20),'Feuille1-Catégories'!$B$6/I$6),I$5),0),IF(MOD($A113-1-I$10,'Feuille1-Catégories'!$F$5+1)=0,I$3,""))),"")</f>
        <v xml:space="preserve"> </v>
      </c>
      <c r="J113" s="7">
        <f ca="1">IF(AND($A113&lt;&gt;"",J$9&lt;&gt;""),IF(HLOOKUP(J$9,'Feuille1-Catégories'!$C$1:$G$2,2,FALSE)="OUI",J$3,IF(HLOOKUP(J$9,'Feuille1-Catégories'!$C$1:$G$3,3,FALSE)="OUI",OFFSET(J$3,MOD(QUOTIENT(ROW()-ROW($A$20),'Feuille1-Catégories'!$B$6/J$6),J$5),0),IF(MOD($A113-1-J$10,'Feuille1-Catégories'!$F$5+1)=0,J$3,""))),"")</f>
        <v>2</v>
      </c>
      <c r="K113" s="7" t="str">
        <f ca="1">IF(AND($A113&lt;&gt;"",K$9&lt;&gt;""),IF(HLOOKUP(K$9,'Feuille1-Catégories'!$C$1:$G$2,2,FALSE)="OUI",K$3,IF(HLOOKUP(K$9,'Feuille1-Catégories'!$C$1:$G$3,3,FALSE)="OUI",OFFSET(K$3,MOD(QUOTIENT(ROW()-ROW($A$20),'Feuille1-Catégories'!$B$6/K$6),K$5),0),IF(MOD($A113-1-K$10,'Feuille1-Catégories'!$F$5+1)=0,K$3,""))),"")</f>
        <v/>
      </c>
      <c r="L113" s="7">
        <f ca="1">IF(AND($A113&lt;&gt;"",L$9&lt;&gt;""),IF(HLOOKUP(L$9,'Feuille1-Catégories'!$C$1:$G$2,2,FALSE)="OUI",L$3,IF(HLOOKUP(L$9,'Feuille1-Catégories'!$C$1:$G$3,3,FALSE)="OUI",OFFSET(L$3,MOD(QUOTIENT(ROW()-ROW($A$20),'Feuille1-Catégories'!$B$6/L$6),L$5),0),IF(MOD($A113-1-L$10,'Feuille1-Catégories'!$F$5+1)=0,L$3,""))),"")</f>
        <v>200</v>
      </c>
      <c r="M113" s="7">
        <f ca="1">IF(AND($A113&lt;&gt;"",M$9&lt;&gt;""),IF(HLOOKUP(M$9,'Feuille1-Catégories'!$C$1:$G$2,2,FALSE)="OUI",M$3,IF(HLOOKUP(M$9,'Feuille1-Catégories'!$C$1:$G$3,3,FALSE)="OUI",OFFSET(M$3,MOD(QUOTIENT(ROW()-ROW($A$20),'Feuille1-Catégories'!$B$6/M$6),M$5),0),IF(MOD($A113-1-M$10,'Feuille1-Catégories'!$F$5+1)=0,M$3,""))),"")</f>
        <v>2000</v>
      </c>
      <c r="N113" s="7">
        <f ca="1">IF(AND($A113&lt;&gt;"",N$9&lt;&gt;""),IF(HLOOKUP(N$9,'Feuille1-Catégories'!$C$1:$G$2,2,FALSE)="OUI",N$3,IF(HLOOKUP(N$9,'Feuille1-Catégories'!$C$1:$G$3,3,FALSE)="OUI",OFFSET(N$3,MOD(QUOTIENT(ROW()-ROW($A$20),'Feuille1-Catégories'!$B$6/N$6),N$5),0),IF(MOD($A113-1-N$10,'Feuille1-Catégories'!$F$5+1)=0,N$3,""))),"")</f>
        <v>3</v>
      </c>
      <c r="O113" s="7">
        <f ca="1">IF(AND($A113&lt;&gt;"",O$9&lt;&gt;""),IF(HLOOKUP(O$9,'Feuille1-Catégories'!$C$1:$G$2,2,FALSE)="OUI",O$3,IF(HLOOKUP(O$9,'Feuille1-Catégories'!$C$1:$G$3,3,FALSE)="OUI",OFFSET(O$3,MOD(QUOTIENT(ROW()-ROW($A$20),'Feuille1-Catégories'!$B$6/O$6),O$5),0),IF(MOD($A113-1-O$10,'Feuille1-Catégories'!$F$5+1)=0,O$3,""))),"")</f>
        <v>30</v>
      </c>
      <c r="P113" s="7">
        <f ca="1">IF(AND($A113&lt;&gt;"",P$9&lt;&gt;""),IF(HLOOKUP(P$9,'Feuille1-Catégories'!$C$1:$G$2,2,FALSE)="OUI",P$3,IF(HLOOKUP(P$9,'Feuille1-Catégories'!$C$1:$G$3,3,FALSE)="OUI",OFFSET(P$3,MOD(QUOTIENT(ROW()-ROW($A$20),'Feuille1-Catégories'!$B$6/P$6),P$5),0),IF(MOD($A113-1-P$10,'Feuille1-Catégories'!$F$5+1)=0,P$3,""))),"")</f>
        <v>0</v>
      </c>
      <c r="Q113" s="7" t="str">
        <f ca="1">IF(AND($A113&lt;&gt;"",Q$9&lt;&gt;""),IF(HLOOKUP(Q$9,'Feuille1-Catégories'!$C$1:$G$2,2,FALSE)="OUI",Q$3,IF(HLOOKUP(Q$9,'Feuille1-Catégories'!$C$1:$G$3,3,FALSE)="OUI",OFFSET(Q$3,MOD(QUOTIENT(ROW()-ROW($A$20),'Feuille1-Catégories'!$B$6/Q$6),Q$5),0),IF(MOD($A113-1-Q$10,'Feuille1-Catégories'!$F$5+1)=0,Q$3,""))),"")</f>
        <v/>
      </c>
      <c r="R113" s="7">
        <f ca="1">IF(AND($A113&lt;&gt;"",R$9&lt;&gt;""),IF(HLOOKUP(R$9,'Feuille1-Catégories'!$C$1:$G$2,2,FALSE)="OUI",R$3,IF(HLOOKUP(R$9,'Feuille1-Catégories'!$C$1:$G$3,3,FALSE)="OUI",OFFSET(R$3,MOD(QUOTIENT(ROW()-ROW($A$20),'Feuille1-Catégories'!$B$6/R$6),R$5),0),IF(MOD($A113-1-R$10,'Feuille1-Catégories'!$F$5+1)=0,R$3,""))),"")</f>
        <v>5</v>
      </c>
      <c r="S113" s="7">
        <f ca="1">IF(AND($A113&lt;&gt;"",S$9&lt;&gt;""),IF(HLOOKUP(S$9,'Feuille1-Catégories'!$C$1:$G$2,2,FALSE)="OUI",S$3,IF(HLOOKUP(S$9,'Feuille1-Catégories'!$C$1:$G$3,3,FALSE)="OUI",OFFSET(S$3,MOD(QUOTIENT(ROW()-ROW($A$20),'Feuille1-Catégories'!$B$6/S$6),S$5),0),IF(MOD($A113-1-S$10,'Feuille1-Catégories'!$F$5+1)=0,S$3,""))),"")</f>
        <v>50</v>
      </c>
      <c r="T113" s="7" t="str">
        <f ca="1">IF(AND($A113&lt;&gt;"",T$9&lt;&gt;""),IF(HLOOKUP(T$9,'Feuille1-Catégories'!$C$1:$G$2,2,FALSE)="OUI",T$3,IF(HLOOKUP(T$9,'Feuille1-Catégories'!$C$1:$G$3,3,FALSE)="OUI",OFFSET(T$3,MOD(QUOTIENT(ROW()-ROW($A$20),'Feuille1-Catégories'!$B$6/T$6),T$5),0),IF(MOD($A113-1-T$10,'Feuille1-Catégories'!$F$5+1)=0,T$3,""))),"")</f>
        <v/>
      </c>
      <c r="U113" s="7">
        <f ca="1">IF(AND($A113&lt;&gt;"",U$9&lt;&gt;""),IF(HLOOKUP(U$9,'Feuille1-Catégories'!$C$1:$G$2,2,FALSE)="OUI",U$3,IF(HLOOKUP(U$9,'Feuille1-Catégories'!$C$1:$G$3,3,FALSE)="OUI",OFFSET(U$3,MOD(QUOTIENT(ROW()-ROW($A$20),'Feuille1-Catégories'!$B$6/U$6),U$5),0),IF(MOD($A113-1-U$10,'Feuille1-Catégories'!$F$5+1)=0,U$3,""))),"")</f>
        <v>5000</v>
      </c>
      <c r="V113" s="7" t="str">
        <f ca="1">IF(AND($A113&lt;&gt;"",V$9&lt;&gt;""),IF(HLOOKUP(V$9,'Feuille1-Catégories'!$C$1:$G$2,2,FALSE)="OUI",V$3,IF(HLOOKUP(V$9,'Feuille1-Catégories'!$C$1:$G$3,3,FALSE)="OUI",OFFSET(V$3,MOD(QUOTIENT(ROW()-ROW($A$20),'Feuille1-Catégories'!$B$6/V$6),V$5),0),IF(MOD($A113-1-V$10,'Feuille1-Catégories'!$F$5+1)=0,V$3,""))),"")</f>
        <v/>
      </c>
      <c r="W113" s="7" t="str">
        <f ca="1">IF(AND($A113&lt;&gt;"",W$9&lt;&gt;""),IF(HLOOKUP(W$9,'Feuille1-Catégories'!$C$1:$G$2,2,FALSE)="OUI",W$3,IF(HLOOKUP(W$9,'Feuille1-Catégories'!$C$1:$G$3,3,FALSE)="OUI",OFFSET(W$3,MOD(QUOTIENT(ROW()-ROW($A$20),'Feuille1-Catégories'!$B$6/W$6),W$5),0),IF(MOD($A113-1-W$10,'Feuille1-Catégories'!$F$5+1)=0,W$3,""))),"")</f>
        <v/>
      </c>
      <c r="X113" s="7" t="str">
        <f ca="1">IF(AND($A113&lt;&gt;"",X$9&lt;&gt;""),IF(HLOOKUP(X$9,'Feuille1-Catégories'!$C$1:$G$2,2,FALSE)="OUI",X$3,IF(HLOOKUP(X$9,'Feuille1-Catégories'!$C$1:$G$3,3,FALSE)="OUI",OFFSET(X$3,MOD(QUOTIENT(ROW()-ROW($A$20),'Feuille1-Catégories'!$B$6/X$6),X$5),0),IF(MOD($A113-1-X$10,'Feuille1-Catégories'!$F$5+1)=0,X$3,""))),"")</f>
        <v/>
      </c>
      <c r="Y113" s="7" t="str">
        <f ca="1">IF(AND($A113&lt;&gt;"",Y$9&lt;&gt;""),IF(HLOOKUP(Y$9,'Feuille1-Catégories'!$C$1:$G$2,2,FALSE)="OUI",Y$3,IF(HLOOKUP(Y$9,'Feuille1-Catégories'!$C$1:$G$3,3,FALSE)="OUI",OFFSET(Y$3,MOD(QUOTIENT(ROW()-ROW($A$20),'Feuille1-Catégories'!$B$6/Y$6),Y$5),0),IF(MOD($A113-1-Y$10,'Feuille1-Catégories'!$F$5+1)=0,Y$3,""))),"")</f>
        <v/>
      </c>
      <c r="Z113" s="7" t="str">
        <f ca="1">IF(AND($A113&lt;&gt;"",Z$9&lt;&gt;""),IF(HLOOKUP(Z$9,'Feuille1-Catégories'!$C$1:$G$2,2,FALSE)="OUI",Z$3,IF(HLOOKUP(Z$9,'Feuille1-Catégories'!$C$1:$G$3,3,FALSE)="OUI",OFFSET(Z$3,MOD(QUOTIENT(ROW()-ROW($A$20),'Feuille1-Catégories'!$B$6/Z$6),Z$5),0),"")),"")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14" spans="1:26" ht="17" x14ac:dyDescent="0.2">
      <c r="A114" s="21">
        <f>IF(ROW()-ROW($A$19)&gt;'Feuille1-Catégories'!$B$6,"",ROW()-ROW($A$19))</f>
        <v>95</v>
      </c>
      <c r="B114" s="33">
        <f t="shared" ca="1" si="4"/>
        <v>3.8499158603281449</v>
      </c>
      <c r="C114" s="10">
        <f t="shared" ca="1" si="5"/>
        <v>5419.4</v>
      </c>
      <c r="D114" s="10">
        <f ca="1">IF('Feuille3-Coût de production'!D114&lt;&gt;"",'Feuille3-Coût de production'!D114,"")</f>
        <v>1901.6</v>
      </c>
      <c r="E114" s="10">
        <f t="shared" ca="1" si="6"/>
        <v>7321</v>
      </c>
      <c r="F114" s="7">
        <f ca="1">IF(AND($A114&lt;&gt;"",F$9&lt;&gt;""),IF(HLOOKUP(F$9,'Feuille1-Catégories'!$C$1:$G$2,2,FALSE)="OUI",F$3,IF(HLOOKUP(F$9,'Feuille1-Catégories'!$C$1:$G$3,3,FALSE)="OUI",OFFSET(F$3,MOD(QUOTIENT(ROW()-ROW($A$20),'Feuille1-Catégories'!$B$6/F$6),F$5),0),IF(MOD($A114-1-F$10,'Feuille1-Catégories'!$F$5+1)=0,F$3,""))),"")</f>
        <v>1</v>
      </c>
      <c r="G114" s="7">
        <f ca="1">IF(AND($A114&lt;&gt;"",G$9&lt;&gt;""),IF(HLOOKUP(G$9,'Feuille1-Catégories'!$C$1:$G$2,2,FALSE)="OUI",G$3,IF(HLOOKUP(G$9,'Feuille1-Catégories'!$C$1:$G$3,3,FALSE)="OUI",OFFSET(G$3,MOD(QUOTIENT(ROW()-ROW($A$20),'Feuille1-Catégories'!$B$6/G$6),G$5),0),IF(MOD($A114-1-G$10,'Feuille1-Catégories'!$F$5+1)=0,G$3,""))),"")</f>
        <v>10</v>
      </c>
      <c r="H114" s="7" t="str">
        <f ca="1">IF(AND($A114&lt;&gt;"",H$9&lt;&gt;""),IF(HLOOKUP(H$9,'Feuille1-Catégories'!$C$1:$G$2,2,FALSE)="OUI",H$3,IF(HLOOKUP(H$9,'Feuille1-Catégories'!$C$1:$G$3,3,FALSE)="OUI",OFFSET(H$3,MOD(QUOTIENT(ROW()-ROW($A$20),'Feuille1-Catégories'!$B$6/H$6),H$5),0),IF(MOD($A114-1-H$10,'Feuille1-Catégories'!$F$5+1)=0,H$3,""))),"")</f>
        <v/>
      </c>
      <c r="I114" s="7" t="str">
        <f ca="1">IF(AND($A114&lt;&gt;"",I$9&lt;&gt;""),IF(HLOOKUP(I$9,'Feuille1-Catégories'!$C$1:$G$2,2,FALSE)="OUI",I$3,IF(HLOOKUP(I$9,'Feuille1-Catégories'!$C$1:$G$3,3,FALSE)="OUI",OFFSET(I$3,MOD(QUOTIENT(ROW()-ROW($A$20),'Feuille1-Catégories'!$B$6/I$6),I$5),0),IF(MOD($A114-1-I$10,'Feuille1-Catégories'!$F$5+1)=0,I$3,""))),"")</f>
        <v xml:space="preserve"> </v>
      </c>
      <c r="J114" s="7">
        <f ca="1">IF(AND($A114&lt;&gt;"",J$9&lt;&gt;""),IF(HLOOKUP(J$9,'Feuille1-Catégories'!$C$1:$G$2,2,FALSE)="OUI",J$3,IF(HLOOKUP(J$9,'Feuille1-Catégories'!$C$1:$G$3,3,FALSE)="OUI",OFFSET(J$3,MOD(QUOTIENT(ROW()-ROW($A$20),'Feuille1-Catégories'!$B$6/J$6),J$5),0),IF(MOD($A114-1-J$10,'Feuille1-Catégories'!$F$5+1)=0,J$3,""))),"")</f>
        <v>2</v>
      </c>
      <c r="K114" s="7">
        <f ca="1">IF(AND($A114&lt;&gt;"",K$9&lt;&gt;""),IF(HLOOKUP(K$9,'Feuille1-Catégories'!$C$1:$G$2,2,FALSE)="OUI",K$3,IF(HLOOKUP(K$9,'Feuille1-Catégories'!$C$1:$G$3,3,FALSE)="OUI",OFFSET(K$3,MOD(QUOTIENT(ROW()-ROW($A$20),'Feuille1-Catégories'!$B$6/K$6),K$5),0),IF(MOD($A114-1-K$10,'Feuille1-Catégories'!$F$5+1)=0,K$3,""))),"")</f>
        <v>20</v>
      </c>
      <c r="L114" s="7">
        <f ca="1">IF(AND($A114&lt;&gt;"",L$9&lt;&gt;""),IF(HLOOKUP(L$9,'Feuille1-Catégories'!$C$1:$G$2,2,FALSE)="OUI",L$3,IF(HLOOKUP(L$9,'Feuille1-Catégories'!$C$1:$G$3,3,FALSE)="OUI",OFFSET(L$3,MOD(QUOTIENT(ROW()-ROW($A$20),'Feuille1-Catégories'!$B$6/L$6),L$5),0),IF(MOD($A114-1-L$10,'Feuille1-Catégories'!$F$5+1)=0,L$3,""))),"")</f>
        <v>200</v>
      </c>
      <c r="M114" s="7">
        <f ca="1">IF(AND($A114&lt;&gt;"",M$9&lt;&gt;""),IF(HLOOKUP(M$9,'Feuille1-Catégories'!$C$1:$G$2,2,FALSE)="OUI",M$3,IF(HLOOKUP(M$9,'Feuille1-Catégories'!$C$1:$G$3,3,FALSE)="OUI",OFFSET(M$3,MOD(QUOTIENT(ROW()-ROW($A$20),'Feuille1-Catégories'!$B$6/M$6),M$5),0),IF(MOD($A114-1-M$10,'Feuille1-Catégories'!$F$5+1)=0,M$3,""))),"")</f>
        <v>2000</v>
      </c>
      <c r="N114" s="7">
        <f ca="1">IF(AND($A114&lt;&gt;"",N$9&lt;&gt;""),IF(HLOOKUP(N$9,'Feuille1-Catégories'!$C$1:$G$2,2,FALSE)="OUI",N$3,IF(HLOOKUP(N$9,'Feuille1-Catégories'!$C$1:$G$3,3,FALSE)="OUI",OFFSET(N$3,MOD(QUOTIENT(ROW()-ROW($A$20),'Feuille1-Catégories'!$B$6/N$6),N$5),0),IF(MOD($A114-1-N$10,'Feuille1-Catégories'!$F$5+1)=0,N$3,""))),"")</f>
        <v>3</v>
      </c>
      <c r="O114" s="7">
        <f ca="1">IF(AND($A114&lt;&gt;"",O$9&lt;&gt;""),IF(HLOOKUP(O$9,'Feuille1-Catégories'!$C$1:$G$2,2,FALSE)="OUI",O$3,IF(HLOOKUP(O$9,'Feuille1-Catégories'!$C$1:$G$3,3,FALSE)="OUI",OFFSET(O$3,MOD(QUOTIENT(ROW()-ROW($A$20),'Feuille1-Catégories'!$B$6/O$6),O$5),0),IF(MOD($A114-1-O$10,'Feuille1-Catégories'!$F$5+1)=0,O$3,""))),"")</f>
        <v>30</v>
      </c>
      <c r="P114" s="7">
        <f ca="1">IF(AND($A114&lt;&gt;"",P$9&lt;&gt;""),IF(HLOOKUP(P$9,'Feuille1-Catégories'!$C$1:$G$2,2,FALSE)="OUI",P$3,IF(HLOOKUP(P$9,'Feuille1-Catégories'!$C$1:$G$3,3,FALSE)="OUI",OFFSET(P$3,MOD(QUOTIENT(ROW()-ROW($A$20),'Feuille1-Catégories'!$B$6/P$6),P$5),0),IF(MOD($A114-1-P$10,'Feuille1-Catégories'!$F$5+1)=0,P$3,""))),"")</f>
        <v>0</v>
      </c>
      <c r="Q114" s="7" t="str">
        <f ca="1">IF(AND($A114&lt;&gt;"",Q$9&lt;&gt;""),IF(HLOOKUP(Q$9,'Feuille1-Catégories'!$C$1:$G$2,2,FALSE)="OUI",Q$3,IF(HLOOKUP(Q$9,'Feuille1-Catégories'!$C$1:$G$3,3,FALSE)="OUI",OFFSET(Q$3,MOD(QUOTIENT(ROW()-ROW($A$20),'Feuille1-Catégories'!$B$6/Q$6),Q$5),0),IF(MOD($A114-1-Q$10,'Feuille1-Catégories'!$F$5+1)=0,Q$3,""))),"")</f>
        <v/>
      </c>
      <c r="R114" s="7">
        <f ca="1">IF(AND($A114&lt;&gt;"",R$9&lt;&gt;""),IF(HLOOKUP(R$9,'Feuille1-Catégories'!$C$1:$G$2,2,FALSE)="OUI",R$3,IF(HLOOKUP(R$9,'Feuille1-Catégories'!$C$1:$G$3,3,FALSE)="OUI",OFFSET(R$3,MOD(QUOTIENT(ROW()-ROW($A$20),'Feuille1-Catégories'!$B$6/R$6),R$5),0),IF(MOD($A114-1-R$10,'Feuille1-Catégories'!$F$5+1)=0,R$3,""))),"")</f>
        <v>5</v>
      </c>
      <c r="S114" s="7">
        <f ca="1">IF(AND($A114&lt;&gt;"",S$9&lt;&gt;""),IF(HLOOKUP(S$9,'Feuille1-Catégories'!$C$1:$G$2,2,FALSE)="OUI",S$3,IF(HLOOKUP(S$9,'Feuille1-Catégories'!$C$1:$G$3,3,FALSE)="OUI",OFFSET(S$3,MOD(QUOTIENT(ROW()-ROW($A$20),'Feuille1-Catégories'!$B$6/S$6),S$5),0),IF(MOD($A114-1-S$10,'Feuille1-Catégories'!$F$5+1)=0,S$3,""))),"")</f>
        <v>50</v>
      </c>
      <c r="T114" s="7" t="str">
        <f ca="1">IF(AND($A114&lt;&gt;"",T$9&lt;&gt;""),IF(HLOOKUP(T$9,'Feuille1-Catégories'!$C$1:$G$2,2,FALSE)="OUI",T$3,IF(HLOOKUP(T$9,'Feuille1-Catégories'!$C$1:$G$3,3,FALSE)="OUI",OFFSET(T$3,MOD(QUOTIENT(ROW()-ROW($A$20),'Feuille1-Catégories'!$B$6/T$6),T$5),0),IF(MOD($A114-1-T$10,'Feuille1-Catégories'!$F$5+1)=0,T$3,""))),"")</f>
        <v/>
      </c>
      <c r="U114" s="7">
        <f ca="1">IF(AND($A114&lt;&gt;"",U$9&lt;&gt;""),IF(HLOOKUP(U$9,'Feuille1-Catégories'!$C$1:$G$2,2,FALSE)="OUI",U$3,IF(HLOOKUP(U$9,'Feuille1-Catégories'!$C$1:$G$3,3,FALSE)="OUI",OFFSET(U$3,MOD(QUOTIENT(ROW()-ROW($A$20),'Feuille1-Catégories'!$B$6/U$6),U$5),0),IF(MOD($A114-1-U$10,'Feuille1-Catégories'!$F$5+1)=0,U$3,""))),"")</f>
        <v>5000</v>
      </c>
      <c r="V114" s="7" t="str">
        <f ca="1">IF(AND($A114&lt;&gt;"",V$9&lt;&gt;""),IF(HLOOKUP(V$9,'Feuille1-Catégories'!$C$1:$G$2,2,FALSE)="OUI",V$3,IF(HLOOKUP(V$9,'Feuille1-Catégories'!$C$1:$G$3,3,FALSE)="OUI",OFFSET(V$3,MOD(QUOTIENT(ROW()-ROW($A$20),'Feuille1-Catégories'!$B$6/V$6),V$5),0),IF(MOD($A114-1-V$10,'Feuille1-Catégories'!$F$5+1)=0,V$3,""))),"")</f>
        <v/>
      </c>
      <c r="W114" s="7" t="str">
        <f ca="1">IF(AND($A114&lt;&gt;"",W$9&lt;&gt;""),IF(HLOOKUP(W$9,'Feuille1-Catégories'!$C$1:$G$2,2,FALSE)="OUI",W$3,IF(HLOOKUP(W$9,'Feuille1-Catégories'!$C$1:$G$3,3,FALSE)="OUI",OFFSET(W$3,MOD(QUOTIENT(ROW()-ROW($A$20),'Feuille1-Catégories'!$B$6/W$6),W$5),0),IF(MOD($A114-1-W$10,'Feuille1-Catégories'!$F$5+1)=0,W$3,""))),"")</f>
        <v/>
      </c>
      <c r="X114" s="7" t="str">
        <f ca="1">IF(AND($A114&lt;&gt;"",X$9&lt;&gt;""),IF(HLOOKUP(X$9,'Feuille1-Catégories'!$C$1:$G$2,2,FALSE)="OUI",X$3,IF(HLOOKUP(X$9,'Feuille1-Catégories'!$C$1:$G$3,3,FALSE)="OUI",OFFSET(X$3,MOD(QUOTIENT(ROW()-ROW($A$20),'Feuille1-Catégories'!$B$6/X$6),X$5),0),IF(MOD($A114-1-X$10,'Feuille1-Catégories'!$F$5+1)=0,X$3,""))),"")</f>
        <v/>
      </c>
      <c r="Y114" s="7" t="str">
        <f ca="1">IF(AND($A114&lt;&gt;"",Y$9&lt;&gt;""),IF(HLOOKUP(Y$9,'Feuille1-Catégories'!$C$1:$G$2,2,FALSE)="OUI",Y$3,IF(HLOOKUP(Y$9,'Feuille1-Catégories'!$C$1:$G$3,3,FALSE)="OUI",OFFSET(Y$3,MOD(QUOTIENT(ROW()-ROW($A$20),'Feuille1-Catégories'!$B$6/Y$6),Y$5),0),IF(MOD($A114-1-Y$10,'Feuille1-Catégories'!$F$5+1)=0,Y$3,""))),"")</f>
        <v/>
      </c>
      <c r="Z114" s="7" t="str">
        <f ca="1">IF(AND($A114&lt;&gt;"",Z$9&lt;&gt;""),IF(HLOOKUP(Z$9,'Feuille1-Catégories'!$C$1:$G$2,2,FALSE)="OUI",Z$3,IF(HLOOKUP(Z$9,'Feuille1-Catégories'!$C$1:$G$3,3,FALSE)="OUI",OFFSET(Z$3,MOD(QUOTIENT(ROW()-ROW($A$20),'Feuille1-Catégories'!$B$6/Z$6),Z$5),0),"")),"")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15" spans="1:26" ht="17" x14ac:dyDescent="0.2">
      <c r="A115" s="21">
        <f>IF(ROW()-ROW($A$19)&gt;'Feuille1-Catégories'!$B$6,"",ROW()-ROW($A$19))</f>
        <v>96</v>
      </c>
      <c r="B115" s="33">
        <f t="shared" ca="1" si="4"/>
        <v>4.3068685685601942</v>
      </c>
      <c r="C115" s="10">
        <f t="shared" ca="1" si="5"/>
        <v>7905.4</v>
      </c>
      <c r="D115" s="10">
        <f ca="1">IF('Feuille3-Coût de production'!D115&lt;&gt;"",'Feuille3-Coût de production'!D115,"")</f>
        <v>2390.6</v>
      </c>
      <c r="E115" s="10">
        <f t="shared" ca="1" si="6"/>
        <v>10296</v>
      </c>
      <c r="F115" s="7">
        <f ca="1">IF(AND($A115&lt;&gt;"",F$9&lt;&gt;""),IF(HLOOKUP(F$9,'Feuille1-Catégories'!$C$1:$G$2,2,FALSE)="OUI",F$3,IF(HLOOKUP(F$9,'Feuille1-Catégories'!$C$1:$G$3,3,FALSE)="OUI",OFFSET(F$3,MOD(QUOTIENT(ROW()-ROW($A$20),'Feuille1-Catégories'!$B$6/F$6),F$5),0),IF(MOD($A115-1-F$10,'Feuille1-Catégories'!$F$5+1)=0,F$3,""))),"")</f>
        <v>1</v>
      </c>
      <c r="G115" s="7">
        <f ca="1">IF(AND($A115&lt;&gt;"",G$9&lt;&gt;""),IF(HLOOKUP(G$9,'Feuille1-Catégories'!$C$1:$G$2,2,FALSE)="OUI",G$3,IF(HLOOKUP(G$9,'Feuille1-Catégories'!$C$1:$G$3,3,FALSE)="OUI",OFFSET(G$3,MOD(QUOTIENT(ROW()-ROW($A$20),'Feuille1-Catégories'!$B$6/G$6),G$5),0),IF(MOD($A115-1-G$10,'Feuille1-Catégories'!$F$5+1)=0,G$3,""))),"")</f>
        <v>10</v>
      </c>
      <c r="H115" s="7" t="str">
        <f ca="1">IF(AND($A115&lt;&gt;"",H$9&lt;&gt;""),IF(HLOOKUP(H$9,'Feuille1-Catégories'!$C$1:$G$2,2,FALSE)="OUI",H$3,IF(HLOOKUP(H$9,'Feuille1-Catégories'!$C$1:$G$3,3,FALSE)="OUI",OFFSET(H$3,MOD(QUOTIENT(ROW()-ROW($A$20),'Feuille1-Catégories'!$B$6/H$6),H$5),0),IF(MOD($A115-1-H$10,'Feuille1-Catégories'!$F$5+1)=0,H$3,""))),"")</f>
        <v/>
      </c>
      <c r="I115" s="7" t="str">
        <f ca="1">IF(AND($A115&lt;&gt;"",I$9&lt;&gt;""),IF(HLOOKUP(I$9,'Feuille1-Catégories'!$C$1:$G$2,2,FALSE)="OUI",I$3,IF(HLOOKUP(I$9,'Feuille1-Catégories'!$C$1:$G$3,3,FALSE)="OUI",OFFSET(I$3,MOD(QUOTIENT(ROW()-ROW($A$20),'Feuille1-Catégories'!$B$6/I$6),I$5),0),IF(MOD($A115-1-I$10,'Feuille1-Catégories'!$F$5+1)=0,I$3,""))),"")</f>
        <v xml:space="preserve"> </v>
      </c>
      <c r="J115" s="7">
        <f ca="1">IF(AND($A115&lt;&gt;"",J$9&lt;&gt;""),IF(HLOOKUP(J$9,'Feuille1-Catégories'!$C$1:$G$2,2,FALSE)="OUI",J$3,IF(HLOOKUP(J$9,'Feuille1-Catégories'!$C$1:$G$3,3,FALSE)="OUI",OFFSET(J$3,MOD(QUOTIENT(ROW()-ROW($A$20),'Feuille1-Catégories'!$B$6/J$6),J$5),0),IF(MOD($A115-1-J$10,'Feuille1-Catégories'!$F$5+1)=0,J$3,""))),"")</f>
        <v>2</v>
      </c>
      <c r="K115" s="7" t="str">
        <f ca="1">IF(AND($A115&lt;&gt;"",K$9&lt;&gt;""),IF(HLOOKUP(K$9,'Feuille1-Catégories'!$C$1:$G$2,2,FALSE)="OUI",K$3,IF(HLOOKUP(K$9,'Feuille1-Catégories'!$C$1:$G$3,3,FALSE)="OUI",OFFSET(K$3,MOD(QUOTIENT(ROW()-ROW($A$20),'Feuille1-Catégories'!$B$6/K$6),K$5),0),IF(MOD($A115-1-K$10,'Feuille1-Catégories'!$F$5+1)=0,K$3,""))),"")</f>
        <v/>
      </c>
      <c r="L115" s="7">
        <f ca="1">IF(AND($A115&lt;&gt;"",L$9&lt;&gt;""),IF(HLOOKUP(L$9,'Feuille1-Catégories'!$C$1:$G$2,2,FALSE)="OUI",L$3,IF(HLOOKUP(L$9,'Feuille1-Catégories'!$C$1:$G$3,3,FALSE)="OUI",OFFSET(L$3,MOD(QUOTIENT(ROW()-ROW($A$20),'Feuille1-Catégories'!$B$6/L$6),L$5),0),IF(MOD($A115-1-L$10,'Feuille1-Catégories'!$F$5+1)=0,L$3,""))),"")</f>
        <v>200</v>
      </c>
      <c r="M115" s="7">
        <f ca="1">IF(AND($A115&lt;&gt;"",M$9&lt;&gt;""),IF(HLOOKUP(M$9,'Feuille1-Catégories'!$C$1:$G$2,2,FALSE)="OUI",M$3,IF(HLOOKUP(M$9,'Feuille1-Catégories'!$C$1:$G$3,3,FALSE)="OUI",OFFSET(M$3,MOD(QUOTIENT(ROW()-ROW($A$20),'Feuille1-Catégories'!$B$6/M$6),M$5),0),IF(MOD($A115-1-M$10,'Feuille1-Catégories'!$F$5+1)=0,M$3,""))),"")</f>
        <v>2000</v>
      </c>
      <c r="N115" s="7">
        <f ca="1">IF(AND($A115&lt;&gt;"",N$9&lt;&gt;""),IF(HLOOKUP(N$9,'Feuille1-Catégories'!$C$1:$G$2,2,FALSE)="OUI",N$3,IF(HLOOKUP(N$9,'Feuille1-Catégories'!$C$1:$G$3,3,FALSE)="OUI",OFFSET(N$3,MOD(QUOTIENT(ROW()-ROW($A$20),'Feuille1-Catégories'!$B$6/N$6),N$5),0),IF(MOD($A115-1-N$10,'Feuille1-Catégories'!$F$5+1)=0,N$3,""))),"")</f>
        <v>3</v>
      </c>
      <c r="O115" s="7">
        <f ca="1">IF(AND($A115&lt;&gt;"",O$9&lt;&gt;""),IF(HLOOKUP(O$9,'Feuille1-Catégories'!$C$1:$G$2,2,FALSE)="OUI",O$3,IF(HLOOKUP(O$9,'Feuille1-Catégories'!$C$1:$G$3,3,FALSE)="OUI",OFFSET(O$3,MOD(QUOTIENT(ROW()-ROW($A$20),'Feuille1-Catégories'!$B$6/O$6),O$5),0),IF(MOD($A115-1-O$10,'Feuille1-Catégories'!$F$5+1)=0,O$3,""))),"")</f>
        <v>30</v>
      </c>
      <c r="P115" s="7">
        <f ca="1">IF(AND($A115&lt;&gt;"",P$9&lt;&gt;""),IF(HLOOKUP(P$9,'Feuille1-Catégories'!$C$1:$G$2,2,FALSE)="OUI",P$3,IF(HLOOKUP(P$9,'Feuille1-Catégories'!$C$1:$G$3,3,FALSE)="OUI",OFFSET(P$3,MOD(QUOTIENT(ROW()-ROW($A$20),'Feuille1-Catégories'!$B$6/P$6),P$5),0),IF(MOD($A115-1-P$10,'Feuille1-Catégories'!$F$5+1)=0,P$3,""))),"")</f>
        <v>0</v>
      </c>
      <c r="Q115" s="7">
        <f ca="1">IF(AND($A115&lt;&gt;"",Q$9&lt;&gt;""),IF(HLOOKUP(Q$9,'Feuille1-Catégories'!$C$1:$G$2,2,FALSE)="OUI",Q$3,IF(HLOOKUP(Q$9,'Feuille1-Catégories'!$C$1:$G$3,3,FALSE)="OUI",OFFSET(Q$3,MOD(QUOTIENT(ROW()-ROW($A$20),'Feuille1-Catégories'!$B$6/Q$6),Q$5),0),IF(MOD($A115-1-Q$10,'Feuille1-Catégories'!$F$5+1)=0,Q$3,""))),"")</f>
        <v>3000</v>
      </c>
      <c r="R115" s="7">
        <f ca="1">IF(AND($A115&lt;&gt;"",R$9&lt;&gt;""),IF(HLOOKUP(R$9,'Feuille1-Catégories'!$C$1:$G$2,2,FALSE)="OUI",R$3,IF(HLOOKUP(R$9,'Feuille1-Catégories'!$C$1:$G$3,3,FALSE)="OUI",OFFSET(R$3,MOD(QUOTIENT(ROW()-ROW($A$20),'Feuille1-Catégories'!$B$6/R$6),R$5),0),IF(MOD($A115-1-R$10,'Feuille1-Catégories'!$F$5+1)=0,R$3,""))),"")</f>
        <v>0</v>
      </c>
      <c r="S115" s="7">
        <f ca="1">IF(AND($A115&lt;&gt;"",S$9&lt;&gt;""),IF(HLOOKUP(S$9,'Feuille1-Catégories'!$C$1:$G$2,2,FALSE)="OUI",S$3,IF(HLOOKUP(S$9,'Feuille1-Catégories'!$C$1:$G$3,3,FALSE)="OUI",OFFSET(S$3,MOD(QUOTIENT(ROW()-ROW($A$20),'Feuille1-Catégories'!$B$6/S$6),S$5),0),IF(MOD($A115-1-S$10,'Feuille1-Catégories'!$F$5+1)=0,S$3,""))),"")</f>
        <v>50</v>
      </c>
      <c r="T115" s="7" t="str">
        <f ca="1">IF(AND($A115&lt;&gt;"",T$9&lt;&gt;""),IF(HLOOKUP(T$9,'Feuille1-Catégories'!$C$1:$G$2,2,FALSE)="OUI",T$3,IF(HLOOKUP(T$9,'Feuille1-Catégories'!$C$1:$G$3,3,FALSE)="OUI",OFFSET(T$3,MOD(QUOTIENT(ROW()-ROW($A$20),'Feuille1-Catégories'!$B$6/T$6),T$5),0),IF(MOD($A115-1-T$10,'Feuille1-Catégories'!$F$5+1)=0,T$3,""))),"")</f>
        <v/>
      </c>
      <c r="U115" s="7">
        <f ca="1">IF(AND($A115&lt;&gt;"",U$9&lt;&gt;""),IF(HLOOKUP(U$9,'Feuille1-Catégories'!$C$1:$G$2,2,FALSE)="OUI",U$3,IF(HLOOKUP(U$9,'Feuille1-Catégories'!$C$1:$G$3,3,FALSE)="OUI",OFFSET(U$3,MOD(QUOTIENT(ROW()-ROW($A$20),'Feuille1-Catégories'!$B$6/U$6),U$5),0),IF(MOD($A115-1-U$10,'Feuille1-Catégories'!$F$5+1)=0,U$3,""))),"")</f>
        <v>5000</v>
      </c>
      <c r="V115" s="7" t="str">
        <f ca="1">IF(AND($A115&lt;&gt;"",V$9&lt;&gt;""),IF(HLOOKUP(V$9,'Feuille1-Catégories'!$C$1:$G$2,2,FALSE)="OUI",V$3,IF(HLOOKUP(V$9,'Feuille1-Catégories'!$C$1:$G$3,3,FALSE)="OUI",OFFSET(V$3,MOD(QUOTIENT(ROW()-ROW($A$20),'Feuille1-Catégories'!$B$6/V$6),V$5),0),IF(MOD($A115-1-V$10,'Feuille1-Catégories'!$F$5+1)=0,V$3,""))),"")</f>
        <v/>
      </c>
      <c r="W115" s="7" t="str">
        <f ca="1">IF(AND($A115&lt;&gt;"",W$9&lt;&gt;""),IF(HLOOKUP(W$9,'Feuille1-Catégories'!$C$1:$G$2,2,FALSE)="OUI",W$3,IF(HLOOKUP(W$9,'Feuille1-Catégories'!$C$1:$G$3,3,FALSE)="OUI",OFFSET(W$3,MOD(QUOTIENT(ROW()-ROW($A$20),'Feuille1-Catégories'!$B$6/W$6),W$5),0),IF(MOD($A115-1-W$10,'Feuille1-Catégories'!$F$5+1)=0,W$3,""))),"")</f>
        <v/>
      </c>
      <c r="X115" s="7" t="str">
        <f ca="1">IF(AND($A115&lt;&gt;"",X$9&lt;&gt;""),IF(HLOOKUP(X$9,'Feuille1-Catégories'!$C$1:$G$2,2,FALSE)="OUI",X$3,IF(HLOOKUP(X$9,'Feuille1-Catégories'!$C$1:$G$3,3,FALSE)="OUI",OFFSET(X$3,MOD(QUOTIENT(ROW()-ROW($A$20),'Feuille1-Catégories'!$B$6/X$6),X$5),0),IF(MOD($A115-1-X$10,'Feuille1-Catégories'!$F$5+1)=0,X$3,""))),"")</f>
        <v/>
      </c>
      <c r="Y115" s="7" t="str">
        <f ca="1">IF(AND($A115&lt;&gt;"",Y$9&lt;&gt;""),IF(HLOOKUP(Y$9,'Feuille1-Catégories'!$C$1:$G$2,2,FALSE)="OUI",Y$3,IF(HLOOKUP(Y$9,'Feuille1-Catégories'!$C$1:$G$3,3,FALSE)="OUI",OFFSET(Y$3,MOD(QUOTIENT(ROW()-ROW($A$20),'Feuille1-Catégories'!$B$6/Y$6),Y$5),0),IF(MOD($A115-1-Y$10,'Feuille1-Catégories'!$F$5+1)=0,Y$3,""))),"")</f>
        <v/>
      </c>
      <c r="Z115" s="7" t="str">
        <f ca="1">IF(AND($A115&lt;&gt;"",Z$9&lt;&gt;""),IF(HLOOKUP(Z$9,'Feuille1-Catégories'!$C$1:$G$2,2,FALSE)="OUI",Z$3,IF(HLOOKUP(Z$9,'Feuille1-Catégories'!$C$1:$G$3,3,FALSE)="OUI",OFFSET(Z$3,MOD(QUOTIENT(ROW()-ROW($A$20),'Feuille1-Catégories'!$B$6/Z$6),Z$5),0),"")),"")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16" spans="1:26" ht="17" x14ac:dyDescent="0.2">
      <c r="A116" s="21">
        <f>IF(ROW()-ROW($A$19)&gt;'Feuille1-Catégories'!$B$6,"",ROW()-ROW($A$19))</f>
        <v>97</v>
      </c>
      <c r="B116" s="33">
        <f t="shared" ca="1" si="4"/>
        <v>4.101862569714827</v>
      </c>
      <c r="C116" s="10">
        <f t="shared" ca="1" si="5"/>
        <v>5895.4</v>
      </c>
      <c r="D116" s="10">
        <f ca="1">IF('Feuille3-Coût de production'!D116&lt;&gt;"",'Feuille3-Coût de production'!D116,"")</f>
        <v>1900.6</v>
      </c>
      <c r="E116" s="10">
        <f t="shared" ca="1" si="6"/>
        <v>7796</v>
      </c>
      <c r="F116" s="7">
        <f ca="1">IF(AND($A116&lt;&gt;"",F$9&lt;&gt;""),IF(HLOOKUP(F$9,'Feuille1-Catégories'!$C$1:$G$2,2,FALSE)="OUI",F$3,IF(HLOOKUP(F$9,'Feuille1-Catégories'!$C$1:$G$3,3,FALSE)="OUI",OFFSET(F$3,MOD(QUOTIENT(ROW()-ROW($A$20),'Feuille1-Catégories'!$B$6/F$6),F$5),0),IF(MOD($A116-1-F$10,'Feuille1-Catégories'!$F$5+1)=0,F$3,""))),"")</f>
        <v>1</v>
      </c>
      <c r="G116" s="7">
        <f ca="1">IF(AND($A116&lt;&gt;"",G$9&lt;&gt;""),IF(HLOOKUP(G$9,'Feuille1-Catégories'!$C$1:$G$2,2,FALSE)="OUI",G$3,IF(HLOOKUP(G$9,'Feuille1-Catégories'!$C$1:$G$3,3,FALSE)="OUI",OFFSET(G$3,MOD(QUOTIENT(ROW()-ROW($A$20),'Feuille1-Catégories'!$B$6/G$6),G$5),0),IF(MOD($A116-1-G$10,'Feuille1-Catégories'!$F$5+1)=0,G$3,""))),"")</f>
        <v>10</v>
      </c>
      <c r="H116" s="7" t="str">
        <f ca="1">IF(AND($A116&lt;&gt;"",H$9&lt;&gt;""),IF(HLOOKUP(H$9,'Feuille1-Catégories'!$C$1:$G$2,2,FALSE)="OUI",H$3,IF(HLOOKUP(H$9,'Feuille1-Catégories'!$C$1:$G$3,3,FALSE)="OUI",OFFSET(H$3,MOD(QUOTIENT(ROW()-ROW($A$20),'Feuille1-Catégories'!$B$6/H$6),H$5),0),IF(MOD($A116-1-H$10,'Feuille1-Catégories'!$F$5+1)=0,H$3,""))),"")</f>
        <v/>
      </c>
      <c r="I116" s="7" t="str">
        <f ca="1">IF(AND($A116&lt;&gt;"",I$9&lt;&gt;""),IF(HLOOKUP(I$9,'Feuille1-Catégories'!$C$1:$G$2,2,FALSE)="OUI",I$3,IF(HLOOKUP(I$9,'Feuille1-Catégories'!$C$1:$G$3,3,FALSE)="OUI",OFFSET(I$3,MOD(QUOTIENT(ROW()-ROW($A$20),'Feuille1-Catégories'!$B$6/I$6),I$5),0),IF(MOD($A116-1-I$10,'Feuille1-Catégories'!$F$5+1)=0,I$3,""))),"")</f>
        <v xml:space="preserve"> </v>
      </c>
      <c r="J116" s="7">
        <f ca="1">IF(AND($A116&lt;&gt;"",J$9&lt;&gt;""),IF(HLOOKUP(J$9,'Feuille1-Catégories'!$C$1:$G$2,2,FALSE)="OUI",J$3,IF(HLOOKUP(J$9,'Feuille1-Catégories'!$C$1:$G$3,3,FALSE)="OUI",OFFSET(J$3,MOD(QUOTIENT(ROW()-ROW($A$20),'Feuille1-Catégories'!$B$6/J$6),J$5),0),IF(MOD($A116-1-J$10,'Feuille1-Catégories'!$F$5+1)=0,J$3,""))),"")</f>
        <v>2</v>
      </c>
      <c r="K116" s="7" t="str">
        <f ca="1">IF(AND($A116&lt;&gt;"",K$9&lt;&gt;""),IF(HLOOKUP(K$9,'Feuille1-Catégories'!$C$1:$G$2,2,FALSE)="OUI",K$3,IF(HLOOKUP(K$9,'Feuille1-Catégories'!$C$1:$G$3,3,FALSE)="OUI",OFFSET(K$3,MOD(QUOTIENT(ROW()-ROW($A$20),'Feuille1-Catégories'!$B$6/K$6),K$5),0),IF(MOD($A116-1-K$10,'Feuille1-Catégories'!$F$5+1)=0,K$3,""))),"")</f>
        <v/>
      </c>
      <c r="L116" s="7">
        <f ca="1">IF(AND($A116&lt;&gt;"",L$9&lt;&gt;""),IF(HLOOKUP(L$9,'Feuille1-Catégories'!$C$1:$G$2,2,FALSE)="OUI",L$3,IF(HLOOKUP(L$9,'Feuille1-Catégories'!$C$1:$G$3,3,FALSE)="OUI",OFFSET(L$3,MOD(QUOTIENT(ROW()-ROW($A$20),'Feuille1-Catégories'!$B$6/L$6),L$5),0),IF(MOD($A116-1-L$10,'Feuille1-Catégories'!$F$5+1)=0,L$3,""))),"")</f>
        <v>200</v>
      </c>
      <c r="M116" s="7">
        <f ca="1">IF(AND($A116&lt;&gt;"",M$9&lt;&gt;""),IF(HLOOKUP(M$9,'Feuille1-Catégories'!$C$1:$G$2,2,FALSE)="OUI",M$3,IF(HLOOKUP(M$9,'Feuille1-Catégories'!$C$1:$G$3,3,FALSE)="OUI",OFFSET(M$3,MOD(QUOTIENT(ROW()-ROW($A$20),'Feuille1-Catégories'!$B$6/M$6),M$5),0),IF(MOD($A116-1-M$10,'Feuille1-Catégories'!$F$5+1)=0,M$3,""))),"")</f>
        <v>2000</v>
      </c>
      <c r="N116" s="7">
        <f ca="1">IF(AND($A116&lt;&gt;"",N$9&lt;&gt;""),IF(HLOOKUP(N$9,'Feuille1-Catégories'!$C$1:$G$2,2,FALSE)="OUI",N$3,IF(HLOOKUP(N$9,'Feuille1-Catégories'!$C$1:$G$3,3,FALSE)="OUI",OFFSET(N$3,MOD(QUOTIENT(ROW()-ROW($A$20),'Feuille1-Catégories'!$B$6/N$6),N$5),0),IF(MOD($A116-1-N$10,'Feuille1-Catégories'!$F$5+1)=0,N$3,""))),"")</f>
        <v>3</v>
      </c>
      <c r="O116" s="7">
        <f ca="1">IF(AND($A116&lt;&gt;"",O$9&lt;&gt;""),IF(HLOOKUP(O$9,'Feuille1-Catégories'!$C$1:$G$2,2,FALSE)="OUI",O$3,IF(HLOOKUP(O$9,'Feuille1-Catégories'!$C$1:$G$3,3,FALSE)="OUI",OFFSET(O$3,MOD(QUOTIENT(ROW()-ROW($A$20),'Feuille1-Catégories'!$B$6/O$6),O$5),0),IF(MOD($A116-1-O$10,'Feuille1-Catégories'!$F$5+1)=0,O$3,""))),"")</f>
        <v>30</v>
      </c>
      <c r="P116" s="7">
        <f ca="1">IF(AND($A116&lt;&gt;"",P$9&lt;&gt;""),IF(HLOOKUP(P$9,'Feuille1-Catégories'!$C$1:$G$2,2,FALSE)="OUI",P$3,IF(HLOOKUP(P$9,'Feuille1-Catégories'!$C$1:$G$3,3,FALSE)="OUI",OFFSET(P$3,MOD(QUOTIENT(ROW()-ROW($A$20),'Feuille1-Catégories'!$B$6/P$6),P$5),0),IF(MOD($A116-1-P$10,'Feuille1-Catégories'!$F$5+1)=0,P$3,""))),"")</f>
        <v>0</v>
      </c>
      <c r="Q116" s="7" t="str">
        <f ca="1">IF(AND($A116&lt;&gt;"",Q$9&lt;&gt;""),IF(HLOOKUP(Q$9,'Feuille1-Catégories'!$C$1:$G$2,2,FALSE)="OUI",Q$3,IF(HLOOKUP(Q$9,'Feuille1-Catégories'!$C$1:$G$3,3,FALSE)="OUI",OFFSET(Q$3,MOD(QUOTIENT(ROW()-ROW($A$20),'Feuille1-Catégories'!$B$6/Q$6),Q$5),0),IF(MOD($A116-1-Q$10,'Feuille1-Catégories'!$F$5+1)=0,Q$3,""))),"")</f>
        <v/>
      </c>
      <c r="R116" s="7">
        <f ca="1">IF(AND($A116&lt;&gt;"",R$9&lt;&gt;""),IF(HLOOKUP(R$9,'Feuille1-Catégories'!$C$1:$G$2,2,FALSE)="OUI",R$3,IF(HLOOKUP(R$9,'Feuille1-Catégories'!$C$1:$G$3,3,FALSE)="OUI",OFFSET(R$3,MOD(QUOTIENT(ROW()-ROW($A$20),'Feuille1-Catégories'!$B$6/R$6),R$5),0),IF(MOD($A116-1-R$10,'Feuille1-Catégories'!$F$5+1)=0,R$3,""))),"")</f>
        <v>0</v>
      </c>
      <c r="S116" s="7">
        <f ca="1">IF(AND($A116&lt;&gt;"",S$9&lt;&gt;""),IF(HLOOKUP(S$9,'Feuille1-Catégories'!$C$1:$G$2,2,FALSE)="OUI",S$3,IF(HLOOKUP(S$9,'Feuille1-Catégories'!$C$1:$G$3,3,FALSE)="OUI",OFFSET(S$3,MOD(QUOTIENT(ROW()-ROW($A$20),'Feuille1-Catégories'!$B$6/S$6),S$5),0),IF(MOD($A116-1-S$10,'Feuille1-Catégories'!$F$5+1)=0,S$3,""))),"")</f>
        <v>50</v>
      </c>
      <c r="T116" s="7">
        <f ca="1">IF(AND($A116&lt;&gt;"",T$9&lt;&gt;""),IF(HLOOKUP(T$9,'Feuille1-Catégories'!$C$1:$G$2,2,FALSE)="OUI",T$3,IF(HLOOKUP(T$9,'Feuille1-Catégories'!$C$1:$G$3,3,FALSE)="OUI",OFFSET(T$3,MOD(QUOTIENT(ROW()-ROW($A$20),'Feuille1-Catégories'!$B$6/T$6),T$5),0),IF(MOD($A116-1-T$10,'Feuille1-Catégories'!$F$5+1)=0,T$3,""))),"")</f>
        <v>500</v>
      </c>
      <c r="U116" s="7">
        <f ca="1">IF(AND($A116&lt;&gt;"",U$9&lt;&gt;""),IF(HLOOKUP(U$9,'Feuille1-Catégories'!$C$1:$G$2,2,FALSE)="OUI",U$3,IF(HLOOKUP(U$9,'Feuille1-Catégories'!$C$1:$G$3,3,FALSE)="OUI",OFFSET(U$3,MOD(QUOTIENT(ROW()-ROW($A$20),'Feuille1-Catégories'!$B$6/U$6),U$5),0),IF(MOD($A116-1-U$10,'Feuille1-Catégories'!$F$5+1)=0,U$3,""))),"")</f>
        <v>5000</v>
      </c>
      <c r="V116" s="7" t="str">
        <f ca="1">IF(AND($A116&lt;&gt;"",V$9&lt;&gt;""),IF(HLOOKUP(V$9,'Feuille1-Catégories'!$C$1:$G$2,2,FALSE)="OUI",V$3,IF(HLOOKUP(V$9,'Feuille1-Catégories'!$C$1:$G$3,3,FALSE)="OUI",OFFSET(V$3,MOD(QUOTIENT(ROW()-ROW($A$20),'Feuille1-Catégories'!$B$6/V$6),V$5),0),IF(MOD($A116-1-V$10,'Feuille1-Catégories'!$F$5+1)=0,V$3,""))),"")</f>
        <v/>
      </c>
      <c r="W116" s="7" t="str">
        <f ca="1">IF(AND($A116&lt;&gt;"",W$9&lt;&gt;""),IF(HLOOKUP(W$9,'Feuille1-Catégories'!$C$1:$G$2,2,FALSE)="OUI",W$3,IF(HLOOKUP(W$9,'Feuille1-Catégories'!$C$1:$G$3,3,FALSE)="OUI",OFFSET(W$3,MOD(QUOTIENT(ROW()-ROW($A$20),'Feuille1-Catégories'!$B$6/W$6),W$5),0),IF(MOD($A116-1-W$10,'Feuille1-Catégories'!$F$5+1)=0,W$3,""))),"")</f>
        <v/>
      </c>
      <c r="X116" s="7" t="str">
        <f ca="1">IF(AND($A116&lt;&gt;"",X$9&lt;&gt;""),IF(HLOOKUP(X$9,'Feuille1-Catégories'!$C$1:$G$2,2,FALSE)="OUI",X$3,IF(HLOOKUP(X$9,'Feuille1-Catégories'!$C$1:$G$3,3,FALSE)="OUI",OFFSET(X$3,MOD(QUOTIENT(ROW()-ROW($A$20),'Feuille1-Catégories'!$B$6/X$6),X$5),0),IF(MOD($A116-1-X$10,'Feuille1-Catégories'!$F$5+1)=0,X$3,""))),"")</f>
        <v/>
      </c>
      <c r="Y116" s="7" t="str">
        <f ca="1">IF(AND($A116&lt;&gt;"",Y$9&lt;&gt;""),IF(HLOOKUP(Y$9,'Feuille1-Catégories'!$C$1:$G$2,2,FALSE)="OUI",Y$3,IF(HLOOKUP(Y$9,'Feuille1-Catégories'!$C$1:$G$3,3,FALSE)="OUI",OFFSET(Y$3,MOD(QUOTIENT(ROW()-ROW($A$20),'Feuille1-Catégories'!$B$6/Y$6),Y$5),0),IF(MOD($A116-1-Y$10,'Feuille1-Catégories'!$F$5+1)=0,Y$3,""))),"")</f>
        <v/>
      </c>
      <c r="Z116" s="7" t="str">
        <f ca="1">IF(AND($A116&lt;&gt;"",Z$9&lt;&gt;""),IF(HLOOKUP(Z$9,'Feuille1-Catégories'!$C$1:$G$2,2,FALSE)="OUI",Z$3,IF(HLOOKUP(Z$9,'Feuille1-Catégories'!$C$1:$G$3,3,FALSE)="OUI",OFFSET(Z$3,MOD(QUOTIENT(ROW()-ROW($A$20),'Feuille1-Catégories'!$B$6/Z$6),Z$5),0),"")),"")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17" spans="1:26" ht="17" x14ac:dyDescent="0.2">
      <c r="A117" s="21">
        <f>IF(ROW()-ROW($A$19)&gt;'Feuille1-Catégories'!$B$6,"",ROW()-ROW($A$19))</f>
        <v>98</v>
      </c>
      <c r="B117" s="33">
        <f t="shared" ca="1" si="4"/>
        <v>3.8111924147170981</v>
      </c>
      <c r="C117" s="10">
        <f t="shared" ca="1" si="5"/>
        <v>5455.4</v>
      </c>
      <c r="D117" s="10">
        <f ca="1">IF('Feuille3-Coût de production'!D117&lt;&gt;"",'Feuille3-Coût de production'!D117,"")</f>
        <v>1940.6</v>
      </c>
      <c r="E117" s="10">
        <f t="shared" ca="1" si="6"/>
        <v>7396</v>
      </c>
      <c r="F117" s="7">
        <f ca="1">IF(AND($A117&lt;&gt;"",F$9&lt;&gt;""),IF(HLOOKUP(F$9,'Feuille1-Catégories'!$C$1:$G$2,2,FALSE)="OUI",F$3,IF(HLOOKUP(F$9,'Feuille1-Catégories'!$C$1:$G$3,3,FALSE)="OUI",OFFSET(F$3,MOD(QUOTIENT(ROW()-ROW($A$20),'Feuille1-Catégories'!$B$6/F$6),F$5),0),IF(MOD($A117-1-F$10,'Feuille1-Catégories'!$F$5+1)=0,F$3,""))),"")</f>
        <v>1</v>
      </c>
      <c r="G117" s="7">
        <f ca="1">IF(AND($A117&lt;&gt;"",G$9&lt;&gt;""),IF(HLOOKUP(G$9,'Feuille1-Catégories'!$C$1:$G$2,2,FALSE)="OUI",G$3,IF(HLOOKUP(G$9,'Feuille1-Catégories'!$C$1:$G$3,3,FALSE)="OUI",OFFSET(G$3,MOD(QUOTIENT(ROW()-ROW($A$20),'Feuille1-Catégories'!$B$6/G$6),G$5),0),IF(MOD($A117-1-G$10,'Feuille1-Catégories'!$F$5+1)=0,G$3,""))),"")</f>
        <v>10</v>
      </c>
      <c r="H117" s="7">
        <f ca="1">IF(AND($A117&lt;&gt;"",H$9&lt;&gt;""),IF(HLOOKUP(H$9,'Feuille1-Catégories'!$C$1:$G$2,2,FALSE)="OUI",H$3,IF(HLOOKUP(H$9,'Feuille1-Catégories'!$C$1:$G$3,3,FALSE)="OUI",OFFSET(H$3,MOD(QUOTIENT(ROW()-ROW($A$20),'Feuille1-Catégories'!$B$6/H$6),H$5),0),IF(MOD($A117-1-H$10,'Feuille1-Catégories'!$F$5+1)=0,H$3,""))),"")</f>
        <v>100</v>
      </c>
      <c r="I117" s="7" t="str">
        <f ca="1">IF(AND($A117&lt;&gt;"",I$9&lt;&gt;""),IF(HLOOKUP(I$9,'Feuille1-Catégories'!$C$1:$G$2,2,FALSE)="OUI",I$3,IF(HLOOKUP(I$9,'Feuille1-Catégories'!$C$1:$G$3,3,FALSE)="OUI",OFFSET(I$3,MOD(QUOTIENT(ROW()-ROW($A$20),'Feuille1-Catégories'!$B$6/I$6),I$5),0),IF(MOD($A117-1-I$10,'Feuille1-Catégories'!$F$5+1)=0,I$3,""))),"")</f>
        <v xml:space="preserve"> </v>
      </c>
      <c r="J117" s="7">
        <f ca="1">IF(AND($A117&lt;&gt;"",J$9&lt;&gt;""),IF(HLOOKUP(J$9,'Feuille1-Catégories'!$C$1:$G$2,2,FALSE)="OUI",J$3,IF(HLOOKUP(J$9,'Feuille1-Catégories'!$C$1:$G$3,3,FALSE)="OUI",OFFSET(J$3,MOD(QUOTIENT(ROW()-ROW($A$20),'Feuille1-Catégories'!$B$6/J$6),J$5),0),IF(MOD($A117-1-J$10,'Feuille1-Catégories'!$F$5+1)=0,J$3,""))),"")</f>
        <v>2</v>
      </c>
      <c r="K117" s="7" t="str">
        <f ca="1">IF(AND($A117&lt;&gt;"",K$9&lt;&gt;""),IF(HLOOKUP(K$9,'Feuille1-Catégories'!$C$1:$G$2,2,FALSE)="OUI",K$3,IF(HLOOKUP(K$9,'Feuille1-Catégories'!$C$1:$G$3,3,FALSE)="OUI",OFFSET(K$3,MOD(QUOTIENT(ROW()-ROW($A$20),'Feuille1-Catégories'!$B$6/K$6),K$5),0),IF(MOD($A117-1-K$10,'Feuille1-Catégories'!$F$5+1)=0,K$3,""))),"")</f>
        <v/>
      </c>
      <c r="L117" s="7">
        <f ca="1">IF(AND($A117&lt;&gt;"",L$9&lt;&gt;""),IF(HLOOKUP(L$9,'Feuille1-Catégories'!$C$1:$G$2,2,FALSE)="OUI",L$3,IF(HLOOKUP(L$9,'Feuille1-Catégories'!$C$1:$G$3,3,FALSE)="OUI",OFFSET(L$3,MOD(QUOTIENT(ROW()-ROW($A$20),'Feuille1-Catégories'!$B$6/L$6),L$5),0),IF(MOD($A117-1-L$10,'Feuille1-Catégories'!$F$5+1)=0,L$3,""))),"")</f>
        <v>200</v>
      </c>
      <c r="M117" s="7">
        <f ca="1">IF(AND($A117&lt;&gt;"",M$9&lt;&gt;""),IF(HLOOKUP(M$9,'Feuille1-Catégories'!$C$1:$G$2,2,FALSE)="OUI",M$3,IF(HLOOKUP(M$9,'Feuille1-Catégories'!$C$1:$G$3,3,FALSE)="OUI",OFFSET(M$3,MOD(QUOTIENT(ROW()-ROW($A$20),'Feuille1-Catégories'!$B$6/M$6),M$5),0),IF(MOD($A117-1-M$10,'Feuille1-Catégories'!$F$5+1)=0,M$3,""))),"")</f>
        <v>2000</v>
      </c>
      <c r="N117" s="7">
        <f ca="1">IF(AND($A117&lt;&gt;"",N$9&lt;&gt;""),IF(HLOOKUP(N$9,'Feuille1-Catégories'!$C$1:$G$2,2,FALSE)="OUI",N$3,IF(HLOOKUP(N$9,'Feuille1-Catégories'!$C$1:$G$3,3,FALSE)="OUI",OFFSET(N$3,MOD(QUOTIENT(ROW()-ROW($A$20),'Feuille1-Catégories'!$B$6/N$6),N$5),0),IF(MOD($A117-1-N$10,'Feuille1-Catégories'!$F$5+1)=0,N$3,""))),"")</f>
        <v>3</v>
      </c>
      <c r="O117" s="7">
        <f ca="1">IF(AND($A117&lt;&gt;"",O$9&lt;&gt;""),IF(HLOOKUP(O$9,'Feuille1-Catégories'!$C$1:$G$2,2,FALSE)="OUI",O$3,IF(HLOOKUP(O$9,'Feuille1-Catégories'!$C$1:$G$3,3,FALSE)="OUI",OFFSET(O$3,MOD(QUOTIENT(ROW()-ROW($A$20),'Feuille1-Catégories'!$B$6/O$6),O$5),0),IF(MOD($A117-1-O$10,'Feuille1-Catégories'!$F$5+1)=0,O$3,""))),"")</f>
        <v>30</v>
      </c>
      <c r="P117" s="7">
        <f ca="1">IF(AND($A117&lt;&gt;"",P$9&lt;&gt;""),IF(HLOOKUP(P$9,'Feuille1-Catégories'!$C$1:$G$2,2,FALSE)="OUI",P$3,IF(HLOOKUP(P$9,'Feuille1-Catégories'!$C$1:$G$3,3,FALSE)="OUI",OFFSET(P$3,MOD(QUOTIENT(ROW()-ROW($A$20),'Feuille1-Catégories'!$B$6/P$6),P$5),0),IF(MOD($A117-1-P$10,'Feuille1-Catégories'!$F$5+1)=0,P$3,""))),"")</f>
        <v>0</v>
      </c>
      <c r="Q117" s="7" t="str">
        <f ca="1">IF(AND($A117&lt;&gt;"",Q$9&lt;&gt;""),IF(HLOOKUP(Q$9,'Feuille1-Catégories'!$C$1:$G$2,2,FALSE)="OUI",Q$3,IF(HLOOKUP(Q$9,'Feuille1-Catégories'!$C$1:$G$3,3,FALSE)="OUI",OFFSET(Q$3,MOD(QUOTIENT(ROW()-ROW($A$20),'Feuille1-Catégories'!$B$6/Q$6),Q$5),0),IF(MOD($A117-1-Q$10,'Feuille1-Catégories'!$F$5+1)=0,Q$3,""))),"")</f>
        <v/>
      </c>
      <c r="R117" s="7">
        <f ca="1">IF(AND($A117&lt;&gt;"",R$9&lt;&gt;""),IF(HLOOKUP(R$9,'Feuille1-Catégories'!$C$1:$G$2,2,FALSE)="OUI",R$3,IF(HLOOKUP(R$9,'Feuille1-Catégories'!$C$1:$G$3,3,FALSE)="OUI",OFFSET(R$3,MOD(QUOTIENT(ROW()-ROW($A$20),'Feuille1-Catégories'!$B$6/R$6),R$5),0),IF(MOD($A117-1-R$10,'Feuille1-Catégories'!$F$5+1)=0,R$3,""))),"")</f>
        <v>0</v>
      </c>
      <c r="S117" s="7">
        <f ca="1">IF(AND($A117&lt;&gt;"",S$9&lt;&gt;""),IF(HLOOKUP(S$9,'Feuille1-Catégories'!$C$1:$G$2,2,FALSE)="OUI",S$3,IF(HLOOKUP(S$9,'Feuille1-Catégories'!$C$1:$G$3,3,FALSE)="OUI",OFFSET(S$3,MOD(QUOTIENT(ROW()-ROW($A$20),'Feuille1-Catégories'!$B$6/S$6),S$5),0),IF(MOD($A117-1-S$10,'Feuille1-Catégories'!$F$5+1)=0,S$3,""))),"")</f>
        <v>50</v>
      </c>
      <c r="T117" s="7" t="str">
        <f ca="1">IF(AND($A117&lt;&gt;"",T$9&lt;&gt;""),IF(HLOOKUP(T$9,'Feuille1-Catégories'!$C$1:$G$2,2,FALSE)="OUI",T$3,IF(HLOOKUP(T$9,'Feuille1-Catégories'!$C$1:$G$3,3,FALSE)="OUI",OFFSET(T$3,MOD(QUOTIENT(ROW()-ROW($A$20),'Feuille1-Catégories'!$B$6/T$6),T$5),0),IF(MOD($A117-1-T$10,'Feuille1-Catégories'!$F$5+1)=0,T$3,""))),"")</f>
        <v/>
      </c>
      <c r="U117" s="7">
        <f ca="1">IF(AND($A117&lt;&gt;"",U$9&lt;&gt;""),IF(HLOOKUP(U$9,'Feuille1-Catégories'!$C$1:$G$2,2,FALSE)="OUI",U$3,IF(HLOOKUP(U$9,'Feuille1-Catégories'!$C$1:$G$3,3,FALSE)="OUI",OFFSET(U$3,MOD(QUOTIENT(ROW()-ROW($A$20),'Feuille1-Catégories'!$B$6/U$6),U$5),0),IF(MOD($A117-1-U$10,'Feuille1-Catégories'!$F$5+1)=0,U$3,""))),"")</f>
        <v>5000</v>
      </c>
      <c r="V117" s="7" t="str">
        <f ca="1">IF(AND($A117&lt;&gt;"",V$9&lt;&gt;""),IF(HLOOKUP(V$9,'Feuille1-Catégories'!$C$1:$G$2,2,FALSE)="OUI",V$3,IF(HLOOKUP(V$9,'Feuille1-Catégories'!$C$1:$G$3,3,FALSE)="OUI",OFFSET(V$3,MOD(QUOTIENT(ROW()-ROW($A$20),'Feuille1-Catégories'!$B$6/V$6),V$5),0),IF(MOD($A117-1-V$10,'Feuille1-Catégories'!$F$5+1)=0,V$3,""))),"")</f>
        <v/>
      </c>
      <c r="W117" s="7" t="str">
        <f ca="1">IF(AND($A117&lt;&gt;"",W$9&lt;&gt;""),IF(HLOOKUP(W$9,'Feuille1-Catégories'!$C$1:$G$2,2,FALSE)="OUI",W$3,IF(HLOOKUP(W$9,'Feuille1-Catégories'!$C$1:$G$3,3,FALSE)="OUI",OFFSET(W$3,MOD(QUOTIENT(ROW()-ROW($A$20),'Feuille1-Catégories'!$B$6/W$6),W$5),0),IF(MOD($A117-1-W$10,'Feuille1-Catégories'!$F$5+1)=0,W$3,""))),"")</f>
        <v/>
      </c>
      <c r="X117" s="7" t="str">
        <f ca="1">IF(AND($A117&lt;&gt;"",X$9&lt;&gt;""),IF(HLOOKUP(X$9,'Feuille1-Catégories'!$C$1:$G$2,2,FALSE)="OUI",X$3,IF(HLOOKUP(X$9,'Feuille1-Catégories'!$C$1:$G$3,3,FALSE)="OUI",OFFSET(X$3,MOD(QUOTIENT(ROW()-ROW($A$20),'Feuille1-Catégories'!$B$6/X$6),X$5),0),IF(MOD($A117-1-X$10,'Feuille1-Catégories'!$F$5+1)=0,X$3,""))),"")</f>
        <v/>
      </c>
      <c r="Y117" s="7" t="str">
        <f ca="1">IF(AND($A117&lt;&gt;"",Y$9&lt;&gt;""),IF(HLOOKUP(Y$9,'Feuille1-Catégories'!$C$1:$G$2,2,FALSE)="OUI",Y$3,IF(HLOOKUP(Y$9,'Feuille1-Catégories'!$C$1:$G$3,3,FALSE)="OUI",OFFSET(Y$3,MOD(QUOTIENT(ROW()-ROW($A$20),'Feuille1-Catégories'!$B$6/Y$6),Y$5),0),IF(MOD($A117-1-Y$10,'Feuille1-Catégories'!$F$5+1)=0,Y$3,""))),"")</f>
        <v/>
      </c>
      <c r="Z117" s="7" t="str">
        <f ca="1">IF(AND($A117&lt;&gt;"",Z$9&lt;&gt;""),IF(HLOOKUP(Z$9,'Feuille1-Catégories'!$C$1:$G$2,2,FALSE)="OUI",Z$3,IF(HLOOKUP(Z$9,'Feuille1-Catégories'!$C$1:$G$3,3,FALSE)="OUI",OFFSET(Z$3,MOD(QUOTIENT(ROW()-ROW($A$20),'Feuille1-Catégories'!$B$6/Z$6),Z$5),0),"")),"")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18" spans="1:26" ht="17" x14ac:dyDescent="0.2">
      <c r="A118" s="21">
        <f>IF(ROW()-ROW($A$19)&gt;'Feuille1-Catégories'!$B$6,"",ROW()-ROW($A$19))</f>
        <v>99</v>
      </c>
      <c r="B118" s="33">
        <f t="shared" ca="1" si="4"/>
        <v>3.8493107439755869</v>
      </c>
      <c r="C118" s="10">
        <f t="shared" ca="1" si="5"/>
        <v>5415.4</v>
      </c>
      <c r="D118" s="10">
        <f ca="1">IF('Feuille3-Coût de production'!D118&lt;&gt;"",'Feuille3-Coût de production'!D118,"")</f>
        <v>1900.6</v>
      </c>
      <c r="E118" s="10">
        <f t="shared" ca="1" si="6"/>
        <v>7316</v>
      </c>
      <c r="F118" s="7">
        <f ca="1">IF(AND($A118&lt;&gt;"",F$9&lt;&gt;""),IF(HLOOKUP(F$9,'Feuille1-Catégories'!$C$1:$G$2,2,FALSE)="OUI",F$3,IF(HLOOKUP(F$9,'Feuille1-Catégories'!$C$1:$G$3,3,FALSE)="OUI",OFFSET(F$3,MOD(QUOTIENT(ROW()-ROW($A$20),'Feuille1-Catégories'!$B$6/F$6),F$5),0),IF(MOD($A118-1-F$10,'Feuille1-Catégories'!$F$5+1)=0,F$3,""))),"")</f>
        <v>1</v>
      </c>
      <c r="G118" s="7">
        <f ca="1">IF(AND($A118&lt;&gt;"",G$9&lt;&gt;""),IF(HLOOKUP(G$9,'Feuille1-Catégories'!$C$1:$G$2,2,FALSE)="OUI",G$3,IF(HLOOKUP(G$9,'Feuille1-Catégories'!$C$1:$G$3,3,FALSE)="OUI",OFFSET(G$3,MOD(QUOTIENT(ROW()-ROW($A$20),'Feuille1-Catégories'!$B$6/G$6),G$5),0),IF(MOD($A118-1-G$10,'Feuille1-Catégories'!$F$5+1)=0,G$3,""))),"")</f>
        <v>10</v>
      </c>
      <c r="H118" s="7" t="str">
        <f ca="1">IF(AND($A118&lt;&gt;"",H$9&lt;&gt;""),IF(HLOOKUP(H$9,'Feuille1-Catégories'!$C$1:$G$2,2,FALSE)="OUI",H$3,IF(HLOOKUP(H$9,'Feuille1-Catégories'!$C$1:$G$3,3,FALSE)="OUI",OFFSET(H$3,MOD(QUOTIENT(ROW()-ROW($A$20),'Feuille1-Catégories'!$B$6/H$6),H$5),0),IF(MOD($A118-1-H$10,'Feuille1-Catégories'!$F$5+1)=0,H$3,""))),"")</f>
        <v/>
      </c>
      <c r="I118" s="7" t="str">
        <f ca="1">IF(AND($A118&lt;&gt;"",I$9&lt;&gt;""),IF(HLOOKUP(I$9,'Feuille1-Catégories'!$C$1:$G$2,2,FALSE)="OUI",I$3,IF(HLOOKUP(I$9,'Feuille1-Catégories'!$C$1:$G$3,3,FALSE)="OUI",OFFSET(I$3,MOD(QUOTIENT(ROW()-ROW($A$20),'Feuille1-Catégories'!$B$6/I$6),I$5),0),IF(MOD($A118-1-I$10,'Feuille1-Catégories'!$F$5+1)=0,I$3,""))),"")</f>
        <v xml:space="preserve"> </v>
      </c>
      <c r="J118" s="7">
        <f ca="1">IF(AND($A118&lt;&gt;"",J$9&lt;&gt;""),IF(HLOOKUP(J$9,'Feuille1-Catégories'!$C$1:$G$2,2,FALSE)="OUI",J$3,IF(HLOOKUP(J$9,'Feuille1-Catégories'!$C$1:$G$3,3,FALSE)="OUI",OFFSET(J$3,MOD(QUOTIENT(ROW()-ROW($A$20),'Feuille1-Catégories'!$B$6/J$6),J$5),0),IF(MOD($A118-1-J$10,'Feuille1-Catégories'!$F$5+1)=0,J$3,""))),"")</f>
        <v>2</v>
      </c>
      <c r="K118" s="7">
        <f ca="1">IF(AND($A118&lt;&gt;"",K$9&lt;&gt;""),IF(HLOOKUP(K$9,'Feuille1-Catégories'!$C$1:$G$2,2,FALSE)="OUI",K$3,IF(HLOOKUP(K$9,'Feuille1-Catégories'!$C$1:$G$3,3,FALSE)="OUI",OFFSET(K$3,MOD(QUOTIENT(ROW()-ROW($A$20),'Feuille1-Catégories'!$B$6/K$6),K$5),0),IF(MOD($A118-1-K$10,'Feuille1-Catégories'!$F$5+1)=0,K$3,""))),"")</f>
        <v>20</v>
      </c>
      <c r="L118" s="7">
        <f ca="1">IF(AND($A118&lt;&gt;"",L$9&lt;&gt;""),IF(HLOOKUP(L$9,'Feuille1-Catégories'!$C$1:$G$2,2,FALSE)="OUI",L$3,IF(HLOOKUP(L$9,'Feuille1-Catégories'!$C$1:$G$3,3,FALSE)="OUI",OFFSET(L$3,MOD(QUOTIENT(ROW()-ROW($A$20),'Feuille1-Catégories'!$B$6/L$6),L$5),0),IF(MOD($A118-1-L$10,'Feuille1-Catégories'!$F$5+1)=0,L$3,""))),"")</f>
        <v>200</v>
      </c>
      <c r="M118" s="7">
        <f ca="1">IF(AND($A118&lt;&gt;"",M$9&lt;&gt;""),IF(HLOOKUP(M$9,'Feuille1-Catégories'!$C$1:$G$2,2,FALSE)="OUI",M$3,IF(HLOOKUP(M$9,'Feuille1-Catégories'!$C$1:$G$3,3,FALSE)="OUI",OFFSET(M$3,MOD(QUOTIENT(ROW()-ROW($A$20),'Feuille1-Catégories'!$B$6/M$6),M$5),0),IF(MOD($A118-1-M$10,'Feuille1-Catégories'!$F$5+1)=0,M$3,""))),"")</f>
        <v>2000</v>
      </c>
      <c r="N118" s="7">
        <f ca="1">IF(AND($A118&lt;&gt;"",N$9&lt;&gt;""),IF(HLOOKUP(N$9,'Feuille1-Catégories'!$C$1:$G$2,2,FALSE)="OUI",N$3,IF(HLOOKUP(N$9,'Feuille1-Catégories'!$C$1:$G$3,3,FALSE)="OUI",OFFSET(N$3,MOD(QUOTIENT(ROW()-ROW($A$20),'Feuille1-Catégories'!$B$6/N$6),N$5),0),IF(MOD($A118-1-N$10,'Feuille1-Catégories'!$F$5+1)=0,N$3,""))),"")</f>
        <v>3</v>
      </c>
      <c r="O118" s="7">
        <f ca="1">IF(AND($A118&lt;&gt;"",O$9&lt;&gt;""),IF(HLOOKUP(O$9,'Feuille1-Catégories'!$C$1:$G$2,2,FALSE)="OUI",O$3,IF(HLOOKUP(O$9,'Feuille1-Catégories'!$C$1:$G$3,3,FALSE)="OUI",OFFSET(O$3,MOD(QUOTIENT(ROW()-ROW($A$20),'Feuille1-Catégories'!$B$6/O$6),O$5),0),IF(MOD($A118-1-O$10,'Feuille1-Catégories'!$F$5+1)=0,O$3,""))),"")</f>
        <v>30</v>
      </c>
      <c r="P118" s="7">
        <f ca="1">IF(AND($A118&lt;&gt;"",P$9&lt;&gt;""),IF(HLOOKUP(P$9,'Feuille1-Catégories'!$C$1:$G$2,2,FALSE)="OUI",P$3,IF(HLOOKUP(P$9,'Feuille1-Catégories'!$C$1:$G$3,3,FALSE)="OUI",OFFSET(P$3,MOD(QUOTIENT(ROW()-ROW($A$20),'Feuille1-Catégories'!$B$6/P$6),P$5),0),IF(MOD($A118-1-P$10,'Feuille1-Catégories'!$F$5+1)=0,P$3,""))),"")</f>
        <v>0</v>
      </c>
      <c r="Q118" s="7" t="str">
        <f ca="1">IF(AND($A118&lt;&gt;"",Q$9&lt;&gt;""),IF(HLOOKUP(Q$9,'Feuille1-Catégories'!$C$1:$G$2,2,FALSE)="OUI",Q$3,IF(HLOOKUP(Q$9,'Feuille1-Catégories'!$C$1:$G$3,3,FALSE)="OUI",OFFSET(Q$3,MOD(QUOTIENT(ROW()-ROW($A$20),'Feuille1-Catégories'!$B$6/Q$6),Q$5),0),IF(MOD($A118-1-Q$10,'Feuille1-Catégories'!$F$5+1)=0,Q$3,""))),"")</f>
        <v/>
      </c>
      <c r="R118" s="7">
        <f ca="1">IF(AND($A118&lt;&gt;"",R$9&lt;&gt;""),IF(HLOOKUP(R$9,'Feuille1-Catégories'!$C$1:$G$2,2,FALSE)="OUI",R$3,IF(HLOOKUP(R$9,'Feuille1-Catégories'!$C$1:$G$3,3,FALSE)="OUI",OFFSET(R$3,MOD(QUOTIENT(ROW()-ROW($A$20),'Feuille1-Catégories'!$B$6/R$6),R$5),0),IF(MOD($A118-1-R$10,'Feuille1-Catégories'!$F$5+1)=0,R$3,""))),"")</f>
        <v>0</v>
      </c>
      <c r="S118" s="7">
        <f ca="1">IF(AND($A118&lt;&gt;"",S$9&lt;&gt;""),IF(HLOOKUP(S$9,'Feuille1-Catégories'!$C$1:$G$2,2,FALSE)="OUI",S$3,IF(HLOOKUP(S$9,'Feuille1-Catégories'!$C$1:$G$3,3,FALSE)="OUI",OFFSET(S$3,MOD(QUOTIENT(ROW()-ROW($A$20),'Feuille1-Catégories'!$B$6/S$6),S$5),0),IF(MOD($A118-1-S$10,'Feuille1-Catégories'!$F$5+1)=0,S$3,""))),"")</f>
        <v>50</v>
      </c>
      <c r="T118" s="7" t="str">
        <f ca="1">IF(AND($A118&lt;&gt;"",T$9&lt;&gt;""),IF(HLOOKUP(T$9,'Feuille1-Catégories'!$C$1:$G$2,2,FALSE)="OUI",T$3,IF(HLOOKUP(T$9,'Feuille1-Catégories'!$C$1:$G$3,3,FALSE)="OUI",OFFSET(T$3,MOD(QUOTIENT(ROW()-ROW($A$20),'Feuille1-Catégories'!$B$6/T$6),T$5),0),IF(MOD($A118-1-T$10,'Feuille1-Catégories'!$F$5+1)=0,T$3,""))),"")</f>
        <v/>
      </c>
      <c r="U118" s="7">
        <f ca="1">IF(AND($A118&lt;&gt;"",U$9&lt;&gt;""),IF(HLOOKUP(U$9,'Feuille1-Catégories'!$C$1:$G$2,2,FALSE)="OUI",U$3,IF(HLOOKUP(U$9,'Feuille1-Catégories'!$C$1:$G$3,3,FALSE)="OUI",OFFSET(U$3,MOD(QUOTIENT(ROW()-ROW($A$20),'Feuille1-Catégories'!$B$6/U$6),U$5),0),IF(MOD($A118-1-U$10,'Feuille1-Catégories'!$F$5+1)=0,U$3,""))),"")</f>
        <v>5000</v>
      </c>
      <c r="V118" s="7" t="str">
        <f ca="1">IF(AND($A118&lt;&gt;"",V$9&lt;&gt;""),IF(HLOOKUP(V$9,'Feuille1-Catégories'!$C$1:$G$2,2,FALSE)="OUI",V$3,IF(HLOOKUP(V$9,'Feuille1-Catégories'!$C$1:$G$3,3,FALSE)="OUI",OFFSET(V$3,MOD(QUOTIENT(ROW()-ROW($A$20),'Feuille1-Catégories'!$B$6/V$6),V$5),0),IF(MOD($A118-1-V$10,'Feuille1-Catégories'!$F$5+1)=0,V$3,""))),"")</f>
        <v/>
      </c>
      <c r="W118" s="7" t="str">
        <f ca="1">IF(AND($A118&lt;&gt;"",W$9&lt;&gt;""),IF(HLOOKUP(W$9,'Feuille1-Catégories'!$C$1:$G$2,2,FALSE)="OUI",W$3,IF(HLOOKUP(W$9,'Feuille1-Catégories'!$C$1:$G$3,3,FALSE)="OUI",OFFSET(W$3,MOD(QUOTIENT(ROW()-ROW($A$20),'Feuille1-Catégories'!$B$6/W$6),W$5),0),IF(MOD($A118-1-W$10,'Feuille1-Catégories'!$F$5+1)=0,W$3,""))),"")</f>
        <v/>
      </c>
      <c r="X118" s="7" t="str">
        <f ca="1">IF(AND($A118&lt;&gt;"",X$9&lt;&gt;""),IF(HLOOKUP(X$9,'Feuille1-Catégories'!$C$1:$G$2,2,FALSE)="OUI",X$3,IF(HLOOKUP(X$9,'Feuille1-Catégories'!$C$1:$G$3,3,FALSE)="OUI",OFFSET(X$3,MOD(QUOTIENT(ROW()-ROW($A$20),'Feuille1-Catégories'!$B$6/X$6),X$5),0),IF(MOD($A118-1-X$10,'Feuille1-Catégories'!$F$5+1)=0,X$3,""))),"")</f>
        <v/>
      </c>
      <c r="Y118" s="7" t="str">
        <f ca="1">IF(AND($A118&lt;&gt;"",Y$9&lt;&gt;""),IF(HLOOKUP(Y$9,'Feuille1-Catégories'!$C$1:$G$2,2,FALSE)="OUI",Y$3,IF(HLOOKUP(Y$9,'Feuille1-Catégories'!$C$1:$G$3,3,FALSE)="OUI",OFFSET(Y$3,MOD(QUOTIENT(ROW()-ROW($A$20),'Feuille1-Catégories'!$B$6/Y$6),Y$5),0),IF(MOD($A118-1-Y$10,'Feuille1-Catégories'!$F$5+1)=0,Y$3,""))),"")</f>
        <v/>
      </c>
      <c r="Z118" s="7" t="str">
        <f ca="1">IF(AND($A118&lt;&gt;"",Z$9&lt;&gt;""),IF(HLOOKUP(Z$9,'Feuille1-Catégories'!$C$1:$G$2,2,FALSE)="OUI",Z$3,IF(HLOOKUP(Z$9,'Feuille1-Catégories'!$C$1:$G$3,3,FALSE)="OUI",OFFSET(Z$3,MOD(QUOTIENT(ROW()-ROW($A$20),'Feuille1-Catégories'!$B$6/Z$6),Z$5),0),"")),"")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19" spans="1:26" ht="17" x14ac:dyDescent="0.2">
      <c r="A119" s="21">
        <f>IF(ROW()-ROW($A$19)&gt;'Feuille1-Catégories'!$B$6,"",ROW()-ROW($A$19))</f>
        <v>100</v>
      </c>
      <c r="B119" s="33">
        <f t="shared" ca="1" si="4"/>
        <v>4.3068685685601942</v>
      </c>
      <c r="C119" s="10">
        <f t="shared" ca="1" si="5"/>
        <v>7905.4</v>
      </c>
      <c r="D119" s="10">
        <f ca="1">IF('Feuille3-Coût de production'!D119&lt;&gt;"",'Feuille3-Coût de production'!D119,"")</f>
        <v>2390.6</v>
      </c>
      <c r="E119" s="10">
        <f t="shared" ca="1" si="6"/>
        <v>10296</v>
      </c>
      <c r="F119" s="7">
        <f ca="1">IF(AND($A119&lt;&gt;"",F$9&lt;&gt;""),IF(HLOOKUP(F$9,'Feuille1-Catégories'!$C$1:$G$2,2,FALSE)="OUI",F$3,IF(HLOOKUP(F$9,'Feuille1-Catégories'!$C$1:$G$3,3,FALSE)="OUI",OFFSET(F$3,MOD(QUOTIENT(ROW()-ROW($A$20),'Feuille1-Catégories'!$B$6/F$6),F$5),0),IF(MOD($A119-1-F$10,'Feuille1-Catégories'!$F$5+1)=0,F$3,""))),"")</f>
        <v>1</v>
      </c>
      <c r="G119" s="7">
        <f ca="1">IF(AND($A119&lt;&gt;"",G$9&lt;&gt;""),IF(HLOOKUP(G$9,'Feuille1-Catégories'!$C$1:$G$2,2,FALSE)="OUI",G$3,IF(HLOOKUP(G$9,'Feuille1-Catégories'!$C$1:$G$3,3,FALSE)="OUI",OFFSET(G$3,MOD(QUOTIENT(ROW()-ROW($A$20),'Feuille1-Catégories'!$B$6/G$6),G$5),0),IF(MOD($A119-1-G$10,'Feuille1-Catégories'!$F$5+1)=0,G$3,""))),"")</f>
        <v>10</v>
      </c>
      <c r="H119" s="7" t="str">
        <f ca="1">IF(AND($A119&lt;&gt;"",H$9&lt;&gt;""),IF(HLOOKUP(H$9,'Feuille1-Catégories'!$C$1:$G$2,2,FALSE)="OUI",H$3,IF(HLOOKUP(H$9,'Feuille1-Catégories'!$C$1:$G$3,3,FALSE)="OUI",OFFSET(H$3,MOD(QUOTIENT(ROW()-ROW($A$20),'Feuille1-Catégories'!$B$6/H$6),H$5),0),IF(MOD($A119-1-H$10,'Feuille1-Catégories'!$F$5+1)=0,H$3,""))),"")</f>
        <v/>
      </c>
      <c r="I119" s="7" t="str">
        <f ca="1">IF(AND($A119&lt;&gt;"",I$9&lt;&gt;""),IF(HLOOKUP(I$9,'Feuille1-Catégories'!$C$1:$G$2,2,FALSE)="OUI",I$3,IF(HLOOKUP(I$9,'Feuille1-Catégories'!$C$1:$G$3,3,FALSE)="OUI",OFFSET(I$3,MOD(QUOTIENT(ROW()-ROW($A$20),'Feuille1-Catégories'!$B$6/I$6),I$5),0),IF(MOD($A119-1-I$10,'Feuille1-Catégories'!$F$5+1)=0,I$3,""))),"")</f>
        <v xml:space="preserve"> </v>
      </c>
      <c r="J119" s="7">
        <f ca="1">IF(AND($A119&lt;&gt;"",J$9&lt;&gt;""),IF(HLOOKUP(J$9,'Feuille1-Catégories'!$C$1:$G$2,2,FALSE)="OUI",J$3,IF(HLOOKUP(J$9,'Feuille1-Catégories'!$C$1:$G$3,3,FALSE)="OUI",OFFSET(J$3,MOD(QUOTIENT(ROW()-ROW($A$20),'Feuille1-Catégories'!$B$6/J$6),J$5),0),IF(MOD($A119-1-J$10,'Feuille1-Catégories'!$F$5+1)=0,J$3,""))),"")</f>
        <v>2</v>
      </c>
      <c r="K119" s="7" t="str">
        <f ca="1">IF(AND($A119&lt;&gt;"",K$9&lt;&gt;""),IF(HLOOKUP(K$9,'Feuille1-Catégories'!$C$1:$G$2,2,FALSE)="OUI",K$3,IF(HLOOKUP(K$9,'Feuille1-Catégories'!$C$1:$G$3,3,FALSE)="OUI",OFFSET(K$3,MOD(QUOTIENT(ROW()-ROW($A$20),'Feuille1-Catégories'!$B$6/K$6),K$5),0),IF(MOD($A119-1-K$10,'Feuille1-Catégories'!$F$5+1)=0,K$3,""))),"")</f>
        <v/>
      </c>
      <c r="L119" s="7">
        <f ca="1">IF(AND($A119&lt;&gt;"",L$9&lt;&gt;""),IF(HLOOKUP(L$9,'Feuille1-Catégories'!$C$1:$G$2,2,FALSE)="OUI",L$3,IF(HLOOKUP(L$9,'Feuille1-Catégories'!$C$1:$G$3,3,FALSE)="OUI",OFFSET(L$3,MOD(QUOTIENT(ROW()-ROW($A$20),'Feuille1-Catégories'!$B$6/L$6),L$5),0),IF(MOD($A119-1-L$10,'Feuille1-Catégories'!$F$5+1)=0,L$3,""))),"")</f>
        <v>200</v>
      </c>
      <c r="M119" s="7">
        <f ca="1">IF(AND($A119&lt;&gt;"",M$9&lt;&gt;""),IF(HLOOKUP(M$9,'Feuille1-Catégories'!$C$1:$G$2,2,FALSE)="OUI",M$3,IF(HLOOKUP(M$9,'Feuille1-Catégories'!$C$1:$G$3,3,FALSE)="OUI",OFFSET(M$3,MOD(QUOTIENT(ROW()-ROW($A$20),'Feuille1-Catégories'!$B$6/M$6),M$5),0),IF(MOD($A119-1-M$10,'Feuille1-Catégories'!$F$5+1)=0,M$3,""))),"")</f>
        <v>2000</v>
      </c>
      <c r="N119" s="7">
        <f ca="1">IF(AND($A119&lt;&gt;"",N$9&lt;&gt;""),IF(HLOOKUP(N$9,'Feuille1-Catégories'!$C$1:$G$2,2,FALSE)="OUI",N$3,IF(HLOOKUP(N$9,'Feuille1-Catégories'!$C$1:$G$3,3,FALSE)="OUI",OFFSET(N$3,MOD(QUOTIENT(ROW()-ROW($A$20),'Feuille1-Catégories'!$B$6/N$6),N$5),0),IF(MOD($A119-1-N$10,'Feuille1-Catégories'!$F$5+1)=0,N$3,""))),"")</f>
        <v>3</v>
      </c>
      <c r="O119" s="7">
        <f ca="1">IF(AND($A119&lt;&gt;"",O$9&lt;&gt;""),IF(HLOOKUP(O$9,'Feuille1-Catégories'!$C$1:$G$2,2,FALSE)="OUI",O$3,IF(HLOOKUP(O$9,'Feuille1-Catégories'!$C$1:$G$3,3,FALSE)="OUI",OFFSET(O$3,MOD(QUOTIENT(ROW()-ROW($A$20),'Feuille1-Catégories'!$B$6/O$6),O$5),0),IF(MOD($A119-1-O$10,'Feuille1-Catégories'!$F$5+1)=0,O$3,""))),"")</f>
        <v>30</v>
      </c>
      <c r="P119" s="7">
        <f ca="1">IF(AND($A119&lt;&gt;"",P$9&lt;&gt;""),IF(HLOOKUP(P$9,'Feuille1-Catégories'!$C$1:$G$2,2,FALSE)="OUI",P$3,IF(HLOOKUP(P$9,'Feuille1-Catégories'!$C$1:$G$3,3,FALSE)="OUI",OFFSET(P$3,MOD(QUOTIENT(ROW()-ROW($A$20),'Feuille1-Catégories'!$B$6/P$6),P$5),0),IF(MOD($A119-1-P$10,'Feuille1-Catégories'!$F$5+1)=0,P$3,""))),"")</f>
        <v>0</v>
      </c>
      <c r="Q119" s="7">
        <f ca="1">IF(AND($A119&lt;&gt;"",Q$9&lt;&gt;""),IF(HLOOKUP(Q$9,'Feuille1-Catégories'!$C$1:$G$2,2,FALSE)="OUI",Q$3,IF(HLOOKUP(Q$9,'Feuille1-Catégories'!$C$1:$G$3,3,FALSE)="OUI",OFFSET(Q$3,MOD(QUOTIENT(ROW()-ROW($A$20),'Feuille1-Catégories'!$B$6/Q$6),Q$5),0),IF(MOD($A119-1-Q$10,'Feuille1-Catégories'!$F$5+1)=0,Q$3,""))),"")</f>
        <v>3000</v>
      </c>
      <c r="R119" s="7">
        <f ca="1">IF(AND($A119&lt;&gt;"",R$9&lt;&gt;""),IF(HLOOKUP(R$9,'Feuille1-Catégories'!$C$1:$G$2,2,FALSE)="OUI",R$3,IF(HLOOKUP(R$9,'Feuille1-Catégories'!$C$1:$G$3,3,FALSE)="OUI",OFFSET(R$3,MOD(QUOTIENT(ROW()-ROW($A$20),'Feuille1-Catégories'!$B$6/R$6),R$5),0),IF(MOD($A119-1-R$10,'Feuille1-Catégories'!$F$5+1)=0,R$3,""))),"")</f>
        <v>0</v>
      </c>
      <c r="S119" s="7">
        <f ca="1">IF(AND($A119&lt;&gt;"",S$9&lt;&gt;""),IF(HLOOKUP(S$9,'Feuille1-Catégories'!$C$1:$G$2,2,FALSE)="OUI",S$3,IF(HLOOKUP(S$9,'Feuille1-Catégories'!$C$1:$G$3,3,FALSE)="OUI",OFFSET(S$3,MOD(QUOTIENT(ROW()-ROW($A$20),'Feuille1-Catégories'!$B$6/S$6),S$5),0),IF(MOD($A119-1-S$10,'Feuille1-Catégories'!$F$5+1)=0,S$3,""))),"")</f>
        <v>50</v>
      </c>
      <c r="T119" s="7" t="str">
        <f ca="1">IF(AND($A119&lt;&gt;"",T$9&lt;&gt;""),IF(HLOOKUP(T$9,'Feuille1-Catégories'!$C$1:$G$2,2,FALSE)="OUI",T$3,IF(HLOOKUP(T$9,'Feuille1-Catégories'!$C$1:$G$3,3,FALSE)="OUI",OFFSET(T$3,MOD(QUOTIENT(ROW()-ROW($A$20),'Feuille1-Catégories'!$B$6/T$6),T$5),0),IF(MOD($A119-1-T$10,'Feuille1-Catégories'!$F$5+1)=0,T$3,""))),"")</f>
        <v/>
      </c>
      <c r="U119" s="7">
        <f ca="1">IF(AND($A119&lt;&gt;"",U$9&lt;&gt;""),IF(HLOOKUP(U$9,'Feuille1-Catégories'!$C$1:$G$2,2,FALSE)="OUI",U$3,IF(HLOOKUP(U$9,'Feuille1-Catégories'!$C$1:$G$3,3,FALSE)="OUI",OFFSET(U$3,MOD(QUOTIENT(ROW()-ROW($A$20),'Feuille1-Catégories'!$B$6/U$6),U$5),0),IF(MOD($A119-1-U$10,'Feuille1-Catégories'!$F$5+1)=0,U$3,""))),"")</f>
        <v>5000</v>
      </c>
      <c r="V119" s="7" t="str">
        <f ca="1">IF(AND($A119&lt;&gt;"",V$9&lt;&gt;""),IF(HLOOKUP(V$9,'Feuille1-Catégories'!$C$1:$G$2,2,FALSE)="OUI",V$3,IF(HLOOKUP(V$9,'Feuille1-Catégories'!$C$1:$G$3,3,FALSE)="OUI",OFFSET(V$3,MOD(QUOTIENT(ROW()-ROW($A$20),'Feuille1-Catégories'!$B$6/V$6),V$5),0),IF(MOD($A119-1-V$10,'Feuille1-Catégories'!$F$5+1)=0,V$3,""))),"")</f>
        <v/>
      </c>
      <c r="W119" s="7" t="str">
        <f ca="1">IF(AND($A119&lt;&gt;"",W$9&lt;&gt;""),IF(HLOOKUP(W$9,'Feuille1-Catégories'!$C$1:$G$2,2,FALSE)="OUI",W$3,IF(HLOOKUP(W$9,'Feuille1-Catégories'!$C$1:$G$3,3,FALSE)="OUI",OFFSET(W$3,MOD(QUOTIENT(ROW()-ROW($A$20),'Feuille1-Catégories'!$B$6/W$6),W$5),0),IF(MOD($A119-1-W$10,'Feuille1-Catégories'!$F$5+1)=0,W$3,""))),"")</f>
        <v/>
      </c>
      <c r="X119" s="7" t="str">
        <f ca="1">IF(AND($A119&lt;&gt;"",X$9&lt;&gt;""),IF(HLOOKUP(X$9,'Feuille1-Catégories'!$C$1:$G$2,2,FALSE)="OUI",X$3,IF(HLOOKUP(X$9,'Feuille1-Catégories'!$C$1:$G$3,3,FALSE)="OUI",OFFSET(X$3,MOD(QUOTIENT(ROW()-ROW($A$20),'Feuille1-Catégories'!$B$6/X$6),X$5),0),IF(MOD($A119-1-X$10,'Feuille1-Catégories'!$F$5+1)=0,X$3,""))),"")</f>
        <v/>
      </c>
      <c r="Y119" s="7" t="str">
        <f ca="1">IF(AND($A119&lt;&gt;"",Y$9&lt;&gt;""),IF(HLOOKUP(Y$9,'Feuille1-Catégories'!$C$1:$G$2,2,FALSE)="OUI",Y$3,IF(HLOOKUP(Y$9,'Feuille1-Catégories'!$C$1:$G$3,3,FALSE)="OUI",OFFSET(Y$3,MOD(QUOTIENT(ROW()-ROW($A$20),'Feuille1-Catégories'!$B$6/Y$6),Y$5),0),IF(MOD($A119-1-Y$10,'Feuille1-Catégories'!$F$5+1)=0,Y$3,""))),"")</f>
        <v/>
      </c>
      <c r="Z119" s="7" t="str">
        <f ca="1">IF(AND($A119&lt;&gt;"",Z$9&lt;&gt;""),IF(HLOOKUP(Z$9,'Feuille1-Catégories'!$C$1:$G$2,2,FALSE)="OUI",Z$3,IF(HLOOKUP(Z$9,'Feuille1-Catégories'!$C$1:$G$3,3,FALSE)="OUI",OFFSET(Z$3,MOD(QUOTIENT(ROW()-ROW($A$20),'Feuille1-Catégories'!$B$6/Z$6),Z$5),0),"")),"")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20" spans="1:26" ht="17" x14ac:dyDescent="0.2">
      <c r="A120" s="21">
        <f>IF(ROW()-ROW($A$19)&gt;'Feuille1-Catégories'!$B$6,"",ROW()-ROW($A$19))</f>
        <v>101</v>
      </c>
      <c r="B120" s="33">
        <f t="shared" ca="1" si="4"/>
        <v>4.207627558973293</v>
      </c>
      <c r="C120" s="10">
        <f t="shared" ca="1" si="5"/>
        <v>6173.4</v>
      </c>
      <c r="D120" s="10">
        <f ca="1">IF('Feuille3-Coût de production'!D120&lt;&gt;"",'Feuille3-Coût de production'!D120,"")</f>
        <v>1924.6</v>
      </c>
      <c r="E120" s="10">
        <f t="shared" ca="1" si="6"/>
        <v>8098</v>
      </c>
      <c r="F120" s="7">
        <f ca="1">IF(AND($A120&lt;&gt;"",F$9&lt;&gt;""),IF(HLOOKUP(F$9,'Feuille1-Catégories'!$C$1:$G$2,2,FALSE)="OUI",F$3,IF(HLOOKUP(F$9,'Feuille1-Catégories'!$C$1:$G$3,3,FALSE)="OUI",OFFSET(F$3,MOD(QUOTIENT(ROW()-ROW($A$20),'Feuille1-Catégories'!$B$6/F$6),F$5),0),IF(MOD($A120-1-F$10,'Feuille1-Catégories'!$F$5+1)=0,F$3,""))),"")</f>
        <v>1</v>
      </c>
      <c r="G120" s="7">
        <f ca="1">IF(AND($A120&lt;&gt;"",G$9&lt;&gt;""),IF(HLOOKUP(G$9,'Feuille1-Catégories'!$C$1:$G$2,2,FALSE)="OUI",G$3,IF(HLOOKUP(G$9,'Feuille1-Catégories'!$C$1:$G$3,3,FALSE)="OUI",OFFSET(G$3,MOD(QUOTIENT(ROW()-ROW($A$20),'Feuille1-Catégories'!$B$6/G$6),G$5),0),IF(MOD($A120-1-G$10,'Feuille1-Catégories'!$F$5+1)=0,G$3,""))),"")</f>
        <v>10</v>
      </c>
      <c r="H120" s="7" t="str">
        <f ca="1">IF(AND($A120&lt;&gt;"",H$9&lt;&gt;""),IF(HLOOKUP(H$9,'Feuille1-Catégories'!$C$1:$G$2,2,FALSE)="OUI",H$3,IF(HLOOKUP(H$9,'Feuille1-Catégories'!$C$1:$G$3,3,FALSE)="OUI",OFFSET(H$3,MOD(QUOTIENT(ROW()-ROW($A$20),'Feuille1-Catégories'!$B$6/H$6),H$5),0),IF(MOD($A120-1-H$10,'Feuille1-Catégories'!$F$5+1)=0,H$3,""))),"")</f>
        <v/>
      </c>
      <c r="I120" s="7" t="str">
        <f ca="1">IF(AND($A120&lt;&gt;"",I$9&lt;&gt;""),IF(HLOOKUP(I$9,'Feuille1-Catégories'!$C$1:$G$2,2,FALSE)="OUI",I$3,IF(HLOOKUP(I$9,'Feuille1-Catégories'!$C$1:$G$3,3,FALSE)="OUI",OFFSET(I$3,MOD(QUOTIENT(ROW()-ROW($A$20),'Feuille1-Catégories'!$B$6/I$6),I$5),0),IF(MOD($A120-1-I$10,'Feuille1-Catégories'!$F$5+1)=0,I$3,""))),"")</f>
        <v xml:space="preserve"> </v>
      </c>
      <c r="J120" s="7">
        <f ca="1">IF(AND($A120&lt;&gt;"",J$9&lt;&gt;""),IF(HLOOKUP(J$9,'Feuille1-Catégories'!$C$1:$G$2,2,FALSE)="OUI",J$3,IF(HLOOKUP(J$9,'Feuille1-Catégories'!$C$1:$G$3,3,FALSE)="OUI",OFFSET(J$3,MOD(QUOTIENT(ROW()-ROW($A$20),'Feuille1-Catégories'!$B$6/J$6),J$5),0),IF(MOD($A120-1-J$10,'Feuille1-Catégories'!$F$5+1)=0,J$3,""))),"")</f>
        <v>2</v>
      </c>
      <c r="K120" s="7" t="str">
        <f ca="1">IF(AND($A120&lt;&gt;"",K$9&lt;&gt;""),IF(HLOOKUP(K$9,'Feuille1-Catégories'!$C$1:$G$2,2,FALSE)="OUI",K$3,IF(HLOOKUP(K$9,'Feuille1-Catégories'!$C$1:$G$3,3,FALSE)="OUI",OFFSET(K$3,MOD(QUOTIENT(ROW()-ROW($A$20),'Feuille1-Catégories'!$B$6/K$6),K$5),0),IF(MOD($A120-1-K$10,'Feuille1-Catégories'!$F$5+1)=0,K$3,""))),"")</f>
        <v/>
      </c>
      <c r="L120" s="7">
        <f ca="1">IF(AND($A120&lt;&gt;"",L$9&lt;&gt;""),IF(HLOOKUP(L$9,'Feuille1-Catégories'!$C$1:$G$2,2,FALSE)="OUI",L$3,IF(HLOOKUP(L$9,'Feuille1-Catégories'!$C$1:$G$3,3,FALSE)="OUI",OFFSET(L$3,MOD(QUOTIENT(ROW()-ROW($A$20),'Feuille1-Catégories'!$B$6/L$6),L$5),0),IF(MOD($A120-1-L$10,'Feuille1-Catégories'!$F$5+1)=0,L$3,""))),"")</f>
        <v>200</v>
      </c>
      <c r="M120" s="7">
        <f ca="1">IF(AND($A120&lt;&gt;"",M$9&lt;&gt;""),IF(HLOOKUP(M$9,'Feuille1-Catégories'!$C$1:$G$2,2,FALSE)="OUI",M$3,IF(HLOOKUP(M$9,'Feuille1-Catégories'!$C$1:$G$3,3,FALSE)="OUI",OFFSET(M$3,MOD(QUOTIENT(ROW()-ROW($A$20),'Feuille1-Catégories'!$B$6/M$6),M$5),0),IF(MOD($A120-1-M$10,'Feuille1-Catégories'!$F$5+1)=0,M$3,""))),"")</f>
        <v>2000</v>
      </c>
      <c r="N120" s="7" t="str">
        <f ca="1">IF(AND($A120&lt;&gt;"",N$9&lt;&gt;""),IF(HLOOKUP(N$9,'Feuille1-Catégories'!$C$1:$G$2,2,FALSE)="OUI",N$3,IF(HLOOKUP(N$9,'Feuille1-Catégories'!$C$1:$G$3,3,FALSE)="OUI",OFFSET(N$3,MOD(QUOTIENT(ROW()-ROW($A$20),'Feuille1-Catégories'!$B$6/N$6),N$5),0),IF(MOD($A120-1-N$10,'Feuille1-Catégories'!$F$5+1)=0,N$3,""))),"")</f>
        <v xml:space="preserve"> </v>
      </c>
      <c r="O120" s="7">
        <f ca="1">IF(AND($A120&lt;&gt;"",O$9&lt;&gt;""),IF(HLOOKUP(O$9,'Feuille1-Catégories'!$C$1:$G$2,2,FALSE)="OUI",O$3,IF(HLOOKUP(O$9,'Feuille1-Catégories'!$C$1:$G$3,3,FALSE)="OUI",OFFSET(O$3,MOD(QUOTIENT(ROW()-ROW($A$20),'Feuille1-Catégories'!$B$6/O$6),O$5),0),IF(MOD($A120-1-O$10,'Feuille1-Catégories'!$F$5+1)=0,O$3,""))),"")</f>
        <v>30</v>
      </c>
      <c r="P120" s="7">
        <f ca="1">IF(AND($A120&lt;&gt;"",P$9&lt;&gt;""),IF(HLOOKUP(P$9,'Feuille1-Catégories'!$C$1:$G$2,2,FALSE)="OUI",P$3,IF(HLOOKUP(P$9,'Feuille1-Catégories'!$C$1:$G$3,3,FALSE)="OUI",OFFSET(P$3,MOD(QUOTIENT(ROW()-ROW($A$20),'Feuille1-Catégories'!$B$6/P$6),P$5),0),IF(MOD($A120-1-P$10,'Feuille1-Catégories'!$F$5+1)=0,P$3,""))),"")</f>
        <v>300</v>
      </c>
      <c r="Q120" s="7" t="str">
        <f ca="1">IF(AND($A120&lt;&gt;"",Q$9&lt;&gt;""),IF(HLOOKUP(Q$9,'Feuille1-Catégories'!$C$1:$G$2,2,FALSE)="OUI",Q$3,IF(HLOOKUP(Q$9,'Feuille1-Catégories'!$C$1:$G$3,3,FALSE)="OUI",OFFSET(Q$3,MOD(QUOTIENT(ROW()-ROW($A$20),'Feuille1-Catégories'!$B$6/Q$6),Q$5),0),IF(MOD($A120-1-Q$10,'Feuille1-Catégories'!$F$5+1)=0,Q$3,""))),"")</f>
        <v/>
      </c>
      <c r="R120" s="7">
        <f ca="1">IF(AND($A120&lt;&gt;"",R$9&lt;&gt;""),IF(HLOOKUP(R$9,'Feuille1-Catégories'!$C$1:$G$2,2,FALSE)="OUI",R$3,IF(HLOOKUP(R$9,'Feuille1-Catégories'!$C$1:$G$3,3,FALSE)="OUI",OFFSET(R$3,MOD(QUOTIENT(ROW()-ROW($A$20),'Feuille1-Catégories'!$B$6/R$6),R$5),0),IF(MOD($A120-1-R$10,'Feuille1-Catégories'!$F$5+1)=0,R$3,""))),"")</f>
        <v>5</v>
      </c>
      <c r="S120" s="7">
        <f ca="1">IF(AND($A120&lt;&gt;"",S$9&lt;&gt;""),IF(HLOOKUP(S$9,'Feuille1-Catégories'!$C$1:$G$2,2,FALSE)="OUI",S$3,IF(HLOOKUP(S$9,'Feuille1-Catégories'!$C$1:$G$3,3,FALSE)="OUI",OFFSET(S$3,MOD(QUOTIENT(ROW()-ROW($A$20),'Feuille1-Catégories'!$B$6/S$6),S$5),0),IF(MOD($A120-1-S$10,'Feuille1-Catégories'!$F$5+1)=0,S$3,""))),"")</f>
        <v>50</v>
      </c>
      <c r="T120" s="7">
        <f ca="1">IF(AND($A120&lt;&gt;"",T$9&lt;&gt;""),IF(HLOOKUP(T$9,'Feuille1-Catégories'!$C$1:$G$2,2,FALSE)="OUI",T$3,IF(HLOOKUP(T$9,'Feuille1-Catégories'!$C$1:$G$3,3,FALSE)="OUI",OFFSET(T$3,MOD(QUOTIENT(ROW()-ROW($A$20),'Feuille1-Catégories'!$B$6/T$6),T$5),0),IF(MOD($A120-1-T$10,'Feuille1-Catégories'!$F$5+1)=0,T$3,""))),"")</f>
        <v>500</v>
      </c>
      <c r="U120" s="7">
        <f ca="1">IF(AND($A120&lt;&gt;"",U$9&lt;&gt;""),IF(HLOOKUP(U$9,'Feuille1-Catégories'!$C$1:$G$2,2,FALSE)="OUI",U$3,IF(HLOOKUP(U$9,'Feuille1-Catégories'!$C$1:$G$3,3,FALSE)="OUI",OFFSET(U$3,MOD(QUOTIENT(ROW()-ROW($A$20),'Feuille1-Catégories'!$B$6/U$6),U$5),0),IF(MOD($A120-1-U$10,'Feuille1-Catégories'!$F$5+1)=0,U$3,""))),"")</f>
        <v>5000</v>
      </c>
      <c r="V120" s="7" t="str">
        <f ca="1">IF(AND($A120&lt;&gt;"",V$9&lt;&gt;""),IF(HLOOKUP(V$9,'Feuille1-Catégories'!$C$1:$G$2,2,FALSE)="OUI",V$3,IF(HLOOKUP(V$9,'Feuille1-Catégories'!$C$1:$G$3,3,FALSE)="OUI",OFFSET(V$3,MOD(QUOTIENT(ROW()-ROW($A$20),'Feuille1-Catégories'!$B$6/V$6),V$5),0),IF(MOD($A120-1-V$10,'Feuille1-Catégories'!$F$5+1)=0,V$3,""))),"")</f>
        <v/>
      </c>
      <c r="W120" s="7" t="str">
        <f ca="1">IF(AND($A120&lt;&gt;"",W$9&lt;&gt;""),IF(HLOOKUP(W$9,'Feuille1-Catégories'!$C$1:$G$2,2,FALSE)="OUI",W$3,IF(HLOOKUP(W$9,'Feuille1-Catégories'!$C$1:$G$3,3,FALSE)="OUI",OFFSET(W$3,MOD(QUOTIENT(ROW()-ROW($A$20),'Feuille1-Catégories'!$B$6/W$6),W$5),0),IF(MOD($A120-1-W$10,'Feuille1-Catégories'!$F$5+1)=0,W$3,""))),"")</f>
        <v/>
      </c>
      <c r="X120" s="7" t="str">
        <f ca="1">IF(AND($A120&lt;&gt;"",X$9&lt;&gt;""),IF(HLOOKUP(X$9,'Feuille1-Catégories'!$C$1:$G$2,2,FALSE)="OUI",X$3,IF(HLOOKUP(X$9,'Feuille1-Catégories'!$C$1:$G$3,3,FALSE)="OUI",OFFSET(X$3,MOD(QUOTIENT(ROW()-ROW($A$20),'Feuille1-Catégories'!$B$6/X$6),X$5),0),IF(MOD($A120-1-X$10,'Feuille1-Catégories'!$F$5+1)=0,X$3,""))),"")</f>
        <v/>
      </c>
      <c r="Y120" s="7" t="str">
        <f ca="1">IF(AND($A120&lt;&gt;"",Y$9&lt;&gt;""),IF(HLOOKUP(Y$9,'Feuille1-Catégories'!$C$1:$G$2,2,FALSE)="OUI",Y$3,IF(HLOOKUP(Y$9,'Feuille1-Catégories'!$C$1:$G$3,3,FALSE)="OUI",OFFSET(Y$3,MOD(QUOTIENT(ROW()-ROW($A$20),'Feuille1-Catégories'!$B$6/Y$6),Y$5),0),IF(MOD($A120-1-Y$10,'Feuille1-Catégories'!$F$5+1)=0,Y$3,""))),"")</f>
        <v/>
      </c>
      <c r="Z120" s="7" t="str">
        <f ca="1">IF(AND($A120&lt;&gt;"",Z$9&lt;&gt;""),IF(HLOOKUP(Z$9,'Feuille1-Catégories'!$C$1:$G$2,2,FALSE)="OUI",Z$3,IF(HLOOKUP(Z$9,'Feuille1-Catégories'!$C$1:$G$3,3,FALSE)="OUI",OFFSET(Z$3,MOD(QUOTIENT(ROW()-ROW($A$20),'Feuille1-Catégories'!$B$6/Z$6),Z$5),0),"")),"")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21" spans="1:26" ht="17" x14ac:dyDescent="0.2">
      <c r="A121" s="21">
        <f>IF(ROW()-ROW($A$19)&gt;'Feuille1-Catégories'!$B$6,"",ROW()-ROW($A$19))</f>
        <v>102</v>
      </c>
      <c r="B121" s="33">
        <f t="shared" ca="1" si="4"/>
        <v>3.918354881400794</v>
      </c>
      <c r="C121" s="10">
        <f t="shared" ca="1" si="5"/>
        <v>5733.4</v>
      </c>
      <c r="D121" s="10">
        <f ca="1">IF('Feuille3-Coût de production'!D121&lt;&gt;"",'Feuille3-Coût de production'!D121,"")</f>
        <v>1964.6</v>
      </c>
      <c r="E121" s="10">
        <f t="shared" ca="1" si="6"/>
        <v>7698</v>
      </c>
      <c r="F121" s="7">
        <f ca="1">IF(AND($A121&lt;&gt;"",F$9&lt;&gt;""),IF(HLOOKUP(F$9,'Feuille1-Catégories'!$C$1:$G$2,2,FALSE)="OUI",F$3,IF(HLOOKUP(F$9,'Feuille1-Catégories'!$C$1:$G$3,3,FALSE)="OUI",OFFSET(F$3,MOD(QUOTIENT(ROW()-ROW($A$20),'Feuille1-Catégories'!$B$6/F$6),F$5),0),IF(MOD($A121-1-F$10,'Feuille1-Catégories'!$F$5+1)=0,F$3,""))),"")</f>
        <v>1</v>
      </c>
      <c r="G121" s="7">
        <f ca="1">IF(AND($A121&lt;&gt;"",G$9&lt;&gt;""),IF(HLOOKUP(G$9,'Feuille1-Catégories'!$C$1:$G$2,2,FALSE)="OUI",G$3,IF(HLOOKUP(G$9,'Feuille1-Catégories'!$C$1:$G$3,3,FALSE)="OUI",OFFSET(G$3,MOD(QUOTIENT(ROW()-ROW($A$20),'Feuille1-Catégories'!$B$6/G$6),G$5),0),IF(MOD($A121-1-G$10,'Feuille1-Catégories'!$F$5+1)=0,G$3,""))),"")</f>
        <v>10</v>
      </c>
      <c r="H121" s="7">
        <f ca="1">IF(AND($A121&lt;&gt;"",H$9&lt;&gt;""),IF(HLOOKUP(H$9,'Feuille1-Catégories'!$C$1:$G$2,2,FALSE)="OUI",H$3,IF(HLOOKUP(H$9,'Feuille1-Catégories'!$C$1:$G$3,3,FALSE)="OUI",OFFSET(H$3,MOD(QUOTIENT(ROW()-ROW($A$20),'Feuille1-Catégories'!$B$6/H$6),H$5),0),IF(MOD($A121-1-H$10,'Feuille1-Catégories'!$F$5+1)=0,H$3,""))),"")</f>
        <v>100</v>
      </c>
      <c r="I121" s="7" t="str">
        <f ca="1">IF(AND($A121&lt;&gt;"",I$9&lt;&gt;""),IF(HLOOKUP(I$9,'Feuille1-Catégories'!$C$1:$G$2,2,FALSE)="OUI",I$3,IF(HLOOKUP(I$9,'Feuille1-Catégories'!$C$1:$G$3,3,FALSE)="OUI",OFFSET(I$3,MOD(QUOTIENT(ROW()-ROW($A$20),'Feuille1-Catégories'!$B$6/I$6),I$5),0),IF(MOD($A121-1-I$10,'Feuille1-Catégories'!$F$5+1)=0,I$3,""))),"")</f>
        <v xml:space="preserve"> </v>
      </c>
      <c r="J121" s="7">
        <f ca="1">IF(AND($A121&lt;&gt;"",J$9&lt;&gt;""),IF(HLOOKUP(J$9,'Feuille1-Catégories'!$C$1:$G$2,2,FALSE)="OUI",J$3,IF(HLOOKUP(J$9,'Feuille1-Catégories'!$C$1:$G$3,3,FALSE)="OUI",OFFSET(J$3,MOD(QUOTIENT(ROW()-ROW($A$20),'Feuille1-Catégories'!$B$6/J$6),J$5),0),IF(MOD($A121-1-J$10,'Feuille1-Catégories'!$F$5+1)=0,J$3,""))),"")</f>
        <v>2</v>
      </c>
      <c r="K121" s="7" t="str">
        <f ca="1">IF(AND($A121&lt;&gt;"",K$9&lt;&gt;""),IF(HLOOKUP(K$9,'Feuille1-Catégories'!$C$1:$G$2,2,FALSE)="OUI",K$3,IF(HLOOKUP(K$9,'Feuille1-Catégories'!$C$1:$G$3,3,FALSE)="OUI",OFFSET(K$3,MOD(QUOTIENT(ROW()-ROW($A$20),'Feuille1-Catégories'!$B$6/K$6),K$5),0),IF(MOD($A121-1-K$10,'Feuille1-Catégories'!$F$5+1)=0,K$3,""))),"")</f>
        <v/>
      </c>
      <c r="L121" s="7">
        <f ca="1">IF(AND($A121&lt;&gt;"",L$9&lt;&gt;""),IF(HLOOKUP(L$9,'Feuille1-Catégories'!$C$1:$G$2,2,FALSE)="OUI",L$3,IF(HLOOKUP(L$9,'Feuille1-Catégories'!$C$1:$G$3,3,FALSE)="OUI",OFFSET(L$3,MOD(QUOTIENT(ROW()-ROW($A$20),'Feuille1-Catégories'!$B$6/L$6),L$5),0),IF(MOD($A121-1-L$10,'Feuille1-Catégories'!$F$5+1)=0,L$3,""))),"")</f>
        <v>200</v>
      </c>
      <c r="M121" s="7">
        <f ca="1">IF(AND($A121&lt;&gt;"",M$9&lt;&gt;""),IF(HLOOKUP(M$9,'Feuille1-Catégories'!$C$1:$G$2,2,FALSE)="OUI",M$3,IF(HLOOKUP(M$9,'Feuille1-Catégories'!$C$1:$G$3,3,FALSE)="OUI",OFFSET(M$3,MOD(QUOTIENT(ROW()-ROW($A$20),'Feuille1-Catégories'!$B$6/M$6),M$5),0),IF(MOD($A121-1-M$10,'Feuille1-Catégories'!$F$5+1)=0,M$3,""))),"")</f>
        <v>2000</v>
      </c>
      <c r="N121" s="7" t="str">
        <f ca="1">IF(AND($A121&lt;&gt;"",N$9&lt;&gt;""),IF(HLOOKUP(N$9,'Feuille1-Catégories'!$C$1:$G$2,2,FALSE)="OUI",N$3,IF(HLOOKUP(N$9,'Feuille1-Catégories'!$C$1:$G$3,3,FALSE)="OUI",OFFSET(N$3,MOD(QUOTIENT(ROW()-ROW($A$20),'Feuille1-Catégories'!$B$6/N$6),N$5),0),IF(MOD($A121-1-N$10,'Feuille1-Catégories'!$F$5+1)=0,N$3,""))),"")</f>
        <v xml:space="preserve"> </v>
      </c>
      <c r="O121" s="7">
        <f ca="1">IF(AND($A121&lt;&gt;"",O$9&lt;&gt;""),IF(HLOOKUP(O$9,'Feuille1-Catégories'!$C$1:$G$2,2,FALSE)="OUI",O$3,IF(HLOOKUP(O$9,'Feuille1-Catégories'!$C$1:$G$3,3,FALSE)="OUI",OFFSET(O$3,MOD(QUOTIENT(ROW()-ROW($A$20),'Feuille1-Catégories'!$B$6/O$6),O$5),0),IF(MOD($A121-1-O$10,'Feuille1-Catégories'!$F$5+1)=0,O$3,""))),"")</f>
        <v>30</v>
      </c>
      <c r="P121" s="7">
        <f ca="1">IF(AND($A121&lt;&gt;"",P$9&lt;&gt;""),IF(HLOOKUP(P$9,'Feuille1-Catégories'!$C$1:$G$2,2,FALSE)="OUI",P$3,IF(HLOOKUP(P$9,'Feuille1-Catégories'!$C$1:$G$3,3,FALSE)="OUI",OFFSET(P$3,MOD(QUOTIENT(ROW()-ROW($A$20),'Feuille1-Catégories'!$B$6/P$6),P$5),0),IF(MOD($A121-1-P$10,'Feuille1-Catégories'!$F$5+1)=0,P$3,""))),"")</f>
        <v>300</v>
      </c>
      <c r="Q121" s="7" t="str">
        <f ca="1">IF(AND($A121&lt;&gt;"",Q$9&lt;&gt;""),IF(HLOOKUP(Q$9,'Feuille1-Catégories'!$C$1:$G$2,2,FALSE)="OUI",Q$3,IF(HLOOKUP(Q$9,'Feuille1-Catégories'!$C$1:$G$3,3,FALSE)="OUI",OFFSET(Q$3,MOD(QUOTIENT(ROW()-ROW($A$20),'Feuille1-Catégories'!$B$6/Q$6),Q$5),0),IF(MOD($A121-1-Q$10,'Feuille1-Catégories'!$F$5+1)=0,Q$3,""))),"")</f>
        <v/>
      </c>
      <c r="R121" s="7">
        <f ca="1">IF(AND($A121&lt;&gt;"",R$9&lt;&gt;""),IF(HLOOKUP(R$9,'Feuille1-Catégories'!$C$1:$G$2,2,FALSE)="OUI",R$3,IF(HLOOKUP(R$9,'Feuille1-Catégories'!$C$1:$G$3,3,FALSE)="OUI",OFFSET(R$3,MOD(QUOTIENT(ROW()-ROW($A$20),'Feuille1-Catégories'!$B$6/R$6),R$5),0),IF(MOD($A121-1-R$10,'Feuille1-Catégories'!$F$5+1)=0,R$3,""))),"")</f>
        <v>5</v>
      </c>
      <c r="S121" s="7">
        <f ca="1">IF(AND($A121&lt;&gt;"",S$9&lt;&gt;""),IF(HLOOKUP(S$9,'Feuille1-Catégories'!$C$1:$G$2,2,FALSE)="OUI",S$3,IF(HLOOKUP(S$9,'Feuille1-Catégories'!$C$1:$G$3,3,FALSE)="OUI",OFFSET(S$3,MOD(QUOTIENT(ROW()-ROW($A$20),'Feuille1-Catégories'!$B$6/S$6),S$5),0),IF(MOD($A121-1-S$10,'Feuille1-Catégories'!$F$5+1)=0,S$3,""))),"")</f>
        <v>50</v>
      </c>
      <c r="T121" s="7" t="str">
        <f ca="1">IF(AND($A121&lt;&gt;"",T$9&lt;&gt;""),IF(HLOOKUP(T$9,'Feuille1-Catégories'!$C$1:$G$2,2,FALSE)="OUI",T$3,IF(HLOOKUP(T$9,'Feuille1-Catégories'!$C$1:$G$3,3,FALSE)="OUI",OFFSET(T$3,MOD(QUOTIENT(ROW()-ROW($A$20),'Feuille1-Catégories'!$B$6/T$6),T$5),0),IF(MOD($A121-1-T$10,'Feuille1-Catégories'!$F$5+1)=0,T$3,""))),"")</f>
        <v/>
      </c>
      <c r="U121" s="7">
        <f ca="1">IF(AND($A121&lt;&gt;"",U$9&lt;&gt;""),IF(HLOOKUP(U$9,'Feuille1-Catégories'!$C$1:$G$2,2,FALSE)="OUI",U$3,IF(HLOOKUP(U$9,'Feuille1-Catégories'!$C$1:$G$3,3,FALSE)="OUI",OFFSET(U$3,MOD(QUOTIENT(ROW()-ROW($A$20),'Feuille1-Catégories'!$B$6/U$6),U$5),0),IF(MOD($A121-1-U$10,'Feuille1-Catégories'!$F$5+1)=0,U$3,""))),"")</f>
        <v>5000</v>
      </c>
      <c r="V121" s="7" t="str">
        <f ca="1">IF(AND($A121&lt;&gt;"",V$9&lt;&gt;""),IF(HLOOKUP(V$9,'Feuille1-Catégories'!$C$1:$G$2,2,FALSE)="OUI",V$3,IF(HLOOKUP(V$9,'Feuille1-Catégories'!$C$1:$G$3,3,FALSE)="OUI",OFFSET(V$3,MOD(QUOTIENT(ROW()-ROW($A$20),'Feuille1-Catégories'!$B$6/V$6),V$5),0),IF(MOD($A121-1-V$10,'Feuille1-Catégories'!$F$5+1)=0,V$3,""))),"")</f>
        <v/>
      </c>
      <c r="W121" s="7" t="str">
        <f ca="1">IF(AND($A121&lt;&gt;"",W$9&lt;&gt;""),IF(HLOOKUP(W$9,'Feuille1-Catégories'!$C$1:$G$2,2,FALSE)="OUI",W$3,IF(HLOOKUP(W$9,'Feuille1-Catégories'!$C$1:$G$3,3,FALSE)="OUI",OFFSET(W$3,MOD(QUOTIENT(ROW()-ROW($A$20),'Feuille1-Catégories'!$B$6/W$6),W$5),0),IF(MOD($A121-1-W$10,'Feuille1-Catégories'!$F$5+1)=0,W$3,""))),"")</f>
        <v/>
      </c>
      <c r="X121" s="7" t="str">
        <f ca="1">IF(AND($A121&lt;&gt;"",X$9&lt;&gt;""),IF(HLOOKUP(X$9,'Feuille1-Catégories'!$C$1:$G$2,2,FALSE)="OUI",X$3,IF(HLOOKUP(X$9,'Feuille1-Catégories'!$C$1:$G$3,3,FALSE)="OUI",OFFSET(X$3,MOD(QUOTIENT(ROW()-ROW($A$20),'Feuille1-Catégories'!$B$6/X$6),X$5),0),IF(MOD($A121-1-X$10,'Feuille1-Catégories'!$F$5+1)=0,X$3,""))),"")</f>
        <v/>
      </c>
      <c r="Y121" s="7" t="str">
        <f ca="1">IF(AND($A121&lt;&gt;"",Y$9&lt;&gt;""),IF(HLOOKUP(Y$9,'Feuille1-Catégories'!$C$1:$G$2,2,FALSE)="OUI",Y$3,IF(HLOOKUP(Y$9,'Feuille1-Catégories'!$C$1:$G$3,3,FALSE)="OUI",OFFSET(Y$3,MOD(QUOTIENT(ROW()-ROW($A$20),'Feuille1-Catégories'!$B$6/Y$6),Y$5),0),IF(MOD($A121-1-Y$10,'Feuille1-Catégories'!$F$5+1)=0,Y$3,""))),"")</f>
        <v/>
      </c>
      <c r="Z121" s="7" t="str">
        <f ca="1">IF(AND($A121&lt;&gt;"",Z$9&lt;&gt;""),IF(HLOOKUP(Z$9,'Feuille1-Catégories'!$C$1:$G$2,2,FALSE)="OUI",Z$3,IF(HLOOKUP(Z$9,'Feuille1-Catégories'!$C$1:$G$3,3,FALSE)="OUI",OFFSET(Z$3,MOD(QUOTIENT(ROW()-ROW($A$20),'Feuille1-Catégories'!$B$6/Z$6),Z$5),0),"")),"")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22" spans="1:26" ht="17" x14ac:dyDescent="0.2">
      <c r="A122" s="21">
        <f>IF(ROW()-ROW($A$19)&gt;'Feuille1-Catégories'!$B$6,"",ROW()-ROW($A$19))</f>
        <v>103</v>
      </c>
      <c r="B122" s="33">
        <f t="shared" ca="1" si="4"/>
        <v>3.9582250857321002</v>
      </c>
      <c r="C122" s="10">
        <f t="shared" ca="1" si="5"/>
        <v>5693.4</v>
      </c>
      <c r="D122" s="10">
        <f ca="1">IF('Feuille3-Coût de production'!D122&lt;&gt;"",'Feuille3-Coût de production'!D122,"")</f>
        <v>1924.6</v>
      </c>
      <c r="E122" s="10">
        <f t="shared" ca="1" si="6"/>
        <v>7618</v>
      </c>
      <c r="F122" s="7">
        <f ca="1">IF(AND($A122&lt;&gt;"",F$9&lt;&gt;""),IF(HLOOKUP(F$9,'Feuille1-Catégories'!$C$1:$G$2,2,FALSE)="OUI",F$3,IF(HLOOKUP(F$9,'Feuille1-Catégories'!$C$1:$G$3,3,FALSE)="OUI",OFFSET(F$3,MOD(QUOTIENT(ROW()-ROW($A$20),'Feuille1-Catégories'!$B$6/F$6),F$5),0),IF(MOD($A122-1-F$10,'Feuille1-Catégories'!$F$5+1)=0,F$3,""))),"")</f>
        <v>1</v>
      </c>
      <c r="G122" s="7">
        <f ca="1">IF(AND($A122&lt;&gt;"",G$9&lt;&gt;""),IF(HLOOKUP(G$9,'Feuille1-Catégories'!$C$1:$G$2,2,FALSE)="OUI",G$3,IF(HLOOKUP(G$9,'Feuille1-Catégories'!$C$1:$G$3,3,FALSE)="OUI",OFFSET(G$3,MOD(QUOTIENT(ROW()-ROW($A$20),'Feuille1-Catégories'!$B$6/G$6),G$5),0),IF(MOD($A122-1-G$10,'Feuille1-Catégories'!$F$5+1)=0,G$3,""))),"")</f>
        <v>10</v>
      </c>
      <c r="H122" s="7" t="str">
        <f ca="1">IF(AND($A122&lt;&gt;"",H$9&lt;&gt;""),IF(HLOOKUP(H$9,'Feuille1-Catégories'!$C$1:$G$2,2,FALSE)="OUI",H$3,IF(HLOOKUP(H$9,'Feuille1-Catégories'!$C$1:$G$3,3,FALSE)="OUI",OFFSET(H$3,MOD(QUOTIENT(ROW()-ROW($A$20),'Feuille1-Catégories'!$B$6/H$6),H$5),0),IF(MOD($A122-1-H$10,'Feuille1-Catégories'!$F$5+1)=0,H$3,""))),"")</f>
        <v/>
      </c>
      <c r="I122" s="7" t="str">
        <f ca="1">IF(AND($A122&lt;&gt;"",I$9&lt;&gt;""),IF(HLOOKUP(I$9,'Feuille1-Catégories'!$C$1:$G$2,2,FALSE)="OUI",I$3,IF(HLOOKUP(I$9,'Feuille1-Catégories'!$C$1:$G$3,3,FALSE)="OUI",OFFSET(I$3,MOD(QUOTIENT(ROW()-ROW($A$20),'Feuille1-Catégories'!$B$6/I$6),I$5),0),IF(MOD($A122-1-I$10,'Feuille1-Catégories'!$F$5+1)=0,I$3,""))),"")</f>
        <v xml:space="preserve"> </v>
      </c>
      <c r="J122" s="7">
        <f ca="1">IF(AND($A122&lt;&gt;"",J$9&lt;&gt;""),IF(HLOOKUP(J$9,'Feuille1-Catégories'!$C$1:$G$2,2,FALSE)="OUI",J$3,IF(HLOOKUP(J$9,'Feuille1-Catégories'!$C$1:$G$3,3,FALSE)="OUI",OFFSET(J$3,MOD(QUOTIENT(ROW()-ROW($A$20),'Feuille1-Catégories'!$B$6/J$6),J$5),0),IF(MOD($A122-1-J$10,'Feuille1-Catégories'!$F$5+1)=0,J$3,""))),"")</f>
        <v>2</v>
      </c>
      <c r="K122" s="7">
        <f ca="1">IF(AND($A122&lt;&gt;"",K$9&lt;&gt;""),IF(HLOOKUP(K$9,'Feuille1-Catégories'!$C$1:$G$2,2,FALSE)="OUI",K$3,IF(HLOOKUP(K$9,'Feuille1-Catégories'!$C$1:$G$3,3,FALSE)="OUI",OFFSET(K$3,MOD(QUOTIENT(ROW()-ROW($A$20),'Feuille1-Catégories'!$B$6/K$6),K$5),0),IF(MOD($A122-1-K$10,'Feuille1-Catégories'!$F$5+1)=0,K$3,""))),"")</f>
        <v>20</v>
      </c>
      <c r="L122" s="7">
        <f ca="1">IF(AND($A122&lt;&gt;"",L$9&lt;&gt;""),IF(HLOOKUP(L$9,'Feuille1-Catégories'!$C$1:$G$2,2,FALSE)="OUI",L$3,IF(HLOOKUP(L$9,'Feuille1-Catégories'!$C$1:$G$3,3,FALSE)="OUI",OFFSET(L$3,MOD(QUOTIENT(ROW()-ROW($A$20),'Feuille1-Catégories'!$B$6/L$6),L$5),0),IF(MOD($A122-1-L$10,'Feuille1-Catégories'!$F$5+1)=0,L$3,""))),"")</f>
        <v>200</v>
      </c>
      <c r="M122" s="7">
        <f ca="1">IF(AND($A122&lt;&gt;"",M$9&lt;&gt;""),IF(HLOOKUP(M$9,'Feuille1-Catégories'!$C$1:$G$2,2,FALSE)="OUI",M$3,IF(HLOOKUP(M$9,'Feuille1-Catégories'!$C$1:$G$3,3,FALSE)="OUI",OFFSET(M$3,MOD(QUOTIENT(ROW()-ROW($A$20),'Feuille1-Catégories'!$B$6/M$6),M$5),0),IF(MOD($A122-1-M$10,'Feuille1-Catégories'!$F$5+1)=0,M$3,""))),"")</f>
        <v>2000</v>
      </c>
      <c r="N122" s="7" t="str">
        <f ca="1">IF(AND($A122&lt;&gt;"",N$9&lt;&gt;""),IF(HLOOKUP(N$9,'Feuille1-Catégories'!$C$1:$G$2,2,FALSE)="OUI",N$3,IF(HLOOKUP(N$9,'Feuille1-Catégories'!$C$1:$G$3,3,FALSE)="OUI",OFFSET(N$3,MOD(QUOTIENT(ROW()-ROW($A$20),'Feuille1-Catégories'!$B$6/N$6),N$5),0),IF(MOD($A122-1-N$10,'Feuille1-Catégories'!$F$5+1)=0,N$3,""))),"")</f>
        <v xml:space="preserve"> </v>
      </c>
      <c r="O122" s="7">
        <f ca="1">IF(AND($A122&lt;&gt;"",O$9&lt;&gt;""),IF(HLOOKUP(O$9,'Feuille1-Catégories'!$C$1:$G$2,2,FALSE)="OUI",O$3,IF(HLOOKUP(O$9,'Feuille1-Catégories'!$C$1:$G$3,3,FALSE)="OUI",OFFSET(O$3,MOD(QUOTIENT(ROW()-ROW($A$20),'Feuille1-Catégories'!$B$6/O$6),O$5),0),IF(MOD($A122-1-O$10,'Feuille1-Catégories'!$F$5+1)=0,O$3,""))),"")</f>
        <v>30</v>
      </c>
      <c r="P122" s="7">
        <f ca="1">IF(AND($A122&lt;&gt;"",P$9&lt;&gt;""),IF(HLOOKUP(P$9,'Feuille1-Catégories'!$C$1:$G$2,2,FALSE)="OUI",P$3,IF(HLOOKUP(P$9,'Feuille1-Catégories'!$C$1:$G$3,3,FALSE)="OUI",OFFSET(P$3,MOD(QUOTIENT(ROW()-ROW($A$20),'Feuille1-Catégories'!$B$6/P$6),P$5),0),IF(MOD($A122-1-P$10,'Feuille1-Catégories'!$F$5+1)=0,P$3,""))),"")</f>
        <v>300</v>
      </c>
      <c r="Q122" s="7" t="str">
        <f ca="1">IF(AND($A122&lt;&gt;"",Q$9&lt;&gt;""),IF(HLOOKUP(Q$9,'Feuille1-Catégories'!$C$1:$G$2,2,FALSE)="OUI",Q$3,IF(HLOOKUP(Q$9,'Feuille1-Catégories'!$C$1:$G$3,3,FALSE)="OUI",OFFSET(Q$3,MOD(QUOTIENT(ROW()-ROW($A$20),'Feuille1-Catégories'!$B$6/Q$6),Q$5),0),IF(MOD($A122-1-Q$10,'Feuille1-Catégories'!$F$5+1)=0,Q$3,""))),"")</f>
        <v/>
      </c>
      <c r="R122" s="7">
        <f ca="1">IF(AND($A122&lt;&gt;"",R$9&lt;&gt;""),IF(HLOOKUP(R$9,'Feuille1-Catégories'!$C$1:$G$2,2,FALSE)="OUI",R$3,IF(HLOOKUP(R$9,'Feuille1-Catégories'!$C$1:$G$3,3,FALSE)="OUI",OFFSET(R$3,MOD(QUOTIENT(ROW()-ROW($A$20),'Feuille1-Catégories'!$B$6/R$6),R$5),0),IF(MOD($A122-1-R$10,'Feuille1-Catégories'!$F$5+1)=0,R$3,""))),"")</f>
        <v>5</v>
      </c>
      <c r="S122" s="7">
        <f ca="1">IF(AND($A122&lt;&gt;"",S$9&lt;&gt;""),IF(HLOOKUP(S$9,'Feuille1-Catégories'!$C$1:$G$2,2,FALSE)="OUI",S$3,IF(HLOOKUP(S$9,'Feuille1-Catégories'!$C$1:$G$3,3,FALSE)="OUI",OFFSET(S$3,MOD(QUOTIENT(ROW()-ROW($A$20),'Feuille1-Catégories'!$B$6/S$6),S$5),0),IF(MOD($A122-1-S$10,'Feuille1-Catégories'!$F$5+1)=0,S$3,""))),"")</f>
        <v>50</v>
      </c>
      <c r="T122" s="7" t="str">
        <f ca="1">IF(AND($A122&lt;&gt;"",T$9&lt;&gt;""),IF(HLOOKUP(T$9,'Feuille1-Catégories'!$C$1:$G$2,2,FALSE)="OUI",T$3,IF(HLOOKUP(T$9,'Feuille1-Catégories'!$C$1:$G$3,3,FALSE)="OUI",OFFSET(T$3,MOD(QUOTIENT(ROW()-ROW($A$20),'Feuille1-Catégories'!$B$6/T$6),T$5),0),IF(MOD($A122-1-T$10,'Feuille1-Catégories'!$F$5+1)=0,T$3,""))),"")</f>
        <v/>
      </c>
      <c r="U122" s="7">
        <f ca="1">IF(AND($A122&lt;&gt;"",U$9&lt;&gt;""),IF(HLOOKUP(U$9,'Feuille1-Catégories'!$C$1:$G$2,2,FALSE)="OUI",U$3,IF(HLOOKUP(U$9,'Feuille1-Catégories'!$C$1:$G$3,3,FALSE)="OUI",OFFSET(U$3,MOD(QUOTIENT(ROW()-ROW($A$20),'Feuille1-Catégories'!$B$6/U$6),U$5),0),IF(MOD($A122-1-U$10,'Feuille1-Catégories'!$F$5+1)=0,U$3,""))),"")</f>
        <v>5000</v>
      </c>
      <c r="V122" s="7" t="str">
        <f ca="1">IF(AND($A122&lt;&gt;"",V$9&lt;&gt;""),IF(HLOOKUP(V$9,'Feuille1-Catégories'!$C$1:$G$2,2,FALSE)="OUI",V$3,IF(HLOOKUP(V$9,'Feuille1-Catégories'!$C$1:$G$3,3,FALSE)="OUI",OFFSET(V$3,MOD(QUOTIENT(ROW()-ROW($A$20),'Feuille1-Catégories'!$B$6/V$6),V$5),0),IF(MOD($A122-1-V$10,'Feuille1-Catégories'!$F$5+1)=0,V$3,""))),"")</f>
        <v/>
      </c>
      <c r="W122" s="7" t="str">
        <f ca="1">IF(AND($A122&lt;&gt;"",W$9&lt;&gt;""),IF(HLOOKUP(W$9,'Feuille1-Catégories'!$C$1:$G$2,2,FALSE)="OUI",W$3,IF(HLOOKUP(W$9,'Feuille1-Catégories'!$C$1:$G$3,3,FALSE)="OUI",OFFSET(W$3,MOD(QUOTIENT(ROW()-ROW($A$20),'Feuille1-Catégories'!$B$6/W$6),W$5),0),IF(MOD($A122-1-W$10,'Feuille1-Catégories'!$F$5+1)=0,W$3,""))),"")</f>
        <v/>
      </c>
      <c r="X122" s="7" t="str">
        <f ca="1">IF(AND($A122&lt;&gt;"",X$9&lt;&gt;""),IF(HLOOKUP(X$9,'Feuille1-Catégories'!$C$1:$G$2,2,FALSE)="OUI",X$3,IF(HLOOKUP(X$9,'Feuille1-Catégories'!$C$1:$G$3,3,FALSE)="OUI",OFFSET(X$3,MOD(QUOTIENT(ROW()-ROW($A$20),'Feuille1-Catégories'!$B$6/X$6),X$5),0),IF(MOD($A122-1-X$10,'Feuille1-Catégories'!$F$5+1)=0,X$3,""))),"")</f>
        <v/>
      </c>
      <c r="Y122" s="7" t="str">
        <f ca="1">IF(AND($A122&lt;&gt;"",Y$9&lt;&gt;""),IF(HLOOKUP(Y$9,'Feuille1-Catégories'!$C$1:$G$2,2,FALSE)="OUI",Y$3,IF(HLOOKUP(Y$9,'Feuille1-Catégories'!$C$1:$G$3,3,FALSE)="OUI",OFFSET(Y$3,MOD(QUOTIENT(ROW()-ROW($A$20),'Feuille1-Catégories'!$B$6/Y$6),Y$5),0),IF(MOD($A122-1-Y$10,'Feuille1-Catégories'!$F$5+1)=0,Y$3,""))),"")</f>
        <v/>
      </c>
      <c r="Z122" s="7" t="str">
        <f ca="1">IF(AND($A122&lt;&gt;"",Z$9&lt;&gt;""),IF(HLOOKUP(Z$9,'Feuille1-Catégories'!$C$1:$G$2,2,FALSE)="OUI",Z$3,IF(HLOOKUP(Z$9,'Feuille1-Catégories'!$C$1:$G$3,3,FALSE)="OUI",OFFSET(Z$3,MOD(QUOTIENT(ROW()-ROW($A$20),'Feuille1-Catégories'!$B$6/Z$6),Z$5),0),"")),"")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23" spans="1:26" ht="17" x14ac:dyDescent="0.2">
      <c r="A123" s="21">
        <f>IF(ROW()-ROW($A$19)&gt;'Feuille1-Catégories'!$B$6,"",ROW()-ROW($A$19))</f>
        <v>104</v>
      </c>
      <c r="B123" s="33">
        <f t="shared" ca="1" si="4"/>
        <v>4.3891327756150087</v>
      </c>
      <c r="C123" s="10">
        <f t="shared" ca="1" si="5"/>
        <v>8183.4</v>
      </c>
      <c r="D123" s="10">
        <f ca="1">IF('Feuille3-Coût de production'!D123&lt;&gt;"",'Feuille3-Coût de production'!D123,"")</f>
        <v>2414.6</v>
      </c>
      <c r="E123" s="10">
        <f t="shared" ca="1" si="6"/>
        <v>10598</v>
      </c>
      <c r="F123" s="7">
        <f ca="1">IF(AND($A123&lt;&gt;"",F$9&lt;&gt;""),IF(HLOOKUP(F$9,'Feuille1-Catégories'!$C$1:$G$2,2,FALSE)="OUI",F$3,IF(HLOOKUP(F$9,'Feuille1-Catégories'!$C$1:$G$3,3,FALSE)="OUI",OFFSET(F$3,MOD(QUOTIENT(ROW()-ROW($A$20),'Feuille1-Catégories'!$B$6/F$6),F$5),0),IF(MOD($A123-1-F$10,'Feuille1-Catégories'!$F$5+1)=0,F$3,""))),"")</f>
        <v>1</v>
      </c>
      <c r="G123" s="7">
        <f ca="1">IF(AND($A123&lt;&gt;"",G$9&lt;&gt;""),IF(HLOOKUP(G$9,'Feuille1-Catégories'!$C$1:$G$2,2,FALSE)="OUI",G$3,IF(HLOOKUP(G$9,'Feuille1-Catégories'!$C$1:$G$3,3,FALSE)="OUI",OFFSET(G$3,MOD(QUOTIENT(ROW()-ROW($A$20),'Feuille1-Catégories'!$B$6/G$6),G$5),0),IF(MOD($A123-1-G$10,'Feuille1-Catégories'!$F$5+1)=0,G$3,""))),"")</f>
        <v>10</v>
      </c>
      <c r="H123" s="7" t="str">
        <f ca="1">IF(AND($A123&lt;&gt;"",H$9&lt;&gt;""),IF(HLOOKUP(H$9,'Feuille1-Catégories'!$C$1:$G$2,2,FALSE)="OUI",H$3,IF(HLOOKUP(H$9,'Feuille1-Catégories'!$C$1:$G$3,3,FALSE)="OUI",OFFSET(H$3,MOD(QUOTIENT(ROW()-ROW($A$20),'Feuille1-Catégories'!$B$6/H$6),H$5),0),IF(MOD($A123-1-H$10,'Feuille1-Catégories'!$F$5+1)=0,H$3,""))),"")</f>
        <v/>
      </c>
      <c r="I123" s="7" t="str">
        <f ca="1">IF(AND($A123&lt;&gt;"",I$9&lt;&gt;""),IF(HLOOKUP(I$9,'Feuille1-Catégories'!$C$1:$G$2,2,FALSE)="OUI",I$3,IF(HLOOKUP(I$9,'Feuille1-Catégories'!$C$1:$G$3,3,FALSE)="OUI",OFFSET(I$3,MOD(QUOTIENT(ROW()-ROW($A$20),'Feuille1-Catégories'!$B$6/I$6),I$5),0),IF(MOD($A123-1-I$10,'Feuille1-Catégories'!$F$5+1)=0,I$3,""))),"")</f>
        <v xml:space="preserve"> </v>
      </c>
      <c r="J123" s="7">
        <f ca="1">IF(AND($A123&lt;&gt;"",J$9&lt;&gt;""),IF(HLOOKUP(J$9,'Feuille1-Catégories'!$C$1:$G$2,2,FALSE)="OUI",J$3,IF(HLOOKUP(J$9,'Feuille1-Catégories'!$C$1:$G$3,3,FALSE)="OUI",OFFSET(J$3,MOD(QUOTIENT(ROW()-ROW($A$20),'Feuille1-Catégories'!$B$6/J$6),J$5),0),IF(MOD($A123-1-J$10,'Feuille1-Catégories'!$F$5+1)=0,J$3,""))),"")</f>
        <v>2</v>
      </c>
      <c r="K123" s="7" t="str">
        <f ca="1">IF(AND($A123&lt;&gt;"",K$9&lt;&gt;""),IF(HLOOKUP(K$9,'Feuille1-Catégories'!$C$1:$G$2,2,FALSE)="OUI",K$3,IF(HLOOKUP(K$9,'Feuille1-Catégories'!$C$1:$G$3,3,FALSE)="OUI",OFFSET(K$3,MOD(QUOTIENT(ROW()-ROW($A$20),'Feuille1-Catégories'!$B$6/K$6),K$5),0),IF(MOD($A123-1-K$10,'Feuille1-Catégories'!$F$5+1)=0,K$3,""))),"")</f>
        <v/>
      </c>
      <c r="L123" s="7">
        <f ca="1">IF(AND($A123&lt;&gt;"",L$9&lt;&gt;""),IF(HLOOKUP(L$9,'Feuille1-Catégories'!$C$1:$G$2,2,FALSE)="OUI",L$3,IF(HLOOKUP(L$9,'Feuille1-Catégories'!$C$1:$G$3,3,FALSE)="OUI",OFFSET(L$3,MOD(QUOTIENT(ROW()-ROW($A$20),'Feuille1-Catégories'!$B$6/L$6),L$5),0),IF(MOD($A123-1-L$10,'Feuille1-Catégories'!$F$5+1)=0,L$3,""))),"")</f>
        <v>200</v>
      </c>
      <c r="M123" s="7">
        <f ca="1">IF(AND($A123&lt;&gt;"",M$9&lt;&gt;""),IF(HLOOKUP(M$9,'Feuille1-Catégories'!$C$1:$G$2,2,FALSE)="OUI",M$3,IF(HLOOKUP(M$9,'Feuille1-Catégories'!$C$1:$G$3,3,FALSE)="OUI",OFFSET(M$3,MOD(QUOTIENT(ROW()-ROW($A$20),'Feuille1-Catégories'!$B$6/M$6),M$5),0),IF(MOD($A123-1-M$10,'Feuille1-Catégories'!$F$5+1)=0,M$3,""))),"")</f>
        <v>2000</v>
      </c>
      <c r="N123" s="7" t="str">
        <f ca="1">IF(AND($A123&lt;&gt;"",N$9&lt;&gt;""),IF(HLOOKUP(N$9,'Feuille1-Catégories'!$C$1:$G$2,2,FALSE)="OUI",N$3,IF(HLOOKUP(N$9,'Feuille1-Catégories'!$C$1:$G$3,3,FALSE)="OUI",OFFSET(N$3,MOD(QUOTIENT(ROW()-ROW($A$20),'Feuille1-Catégories'!$B$6/N$6),N$5),0),IF(MOD($A123-1-N$10,'Feuille1-Catégories'!$F$5+1)=0,N$3,""))),"")</f>
        <v xml:space="preserve"> </v>
      </c>
      <c r="O123" s="7">
        <f ca="1">IF(AND($A123&lt;&gt;"",O$9&lt;&gt;""),IF(HLOOKUP(O$9,'Feuille1-Catégories'!$C$1:$G$2,2,FALSE)="OUI",O$3,IF(HLOOKUP(O$9,'Feuille1-Catégories'!$C$1:$G$3,3,FALSE)="OUI",OFFSET(O$3,MOD(QUOTIENT(ROW()-ROW($A$20),'Feuille1-Catégories'!$B$6/O$6),O$5),0),IF(MOD($A123-1-O$10,'Feuille1-Catégories'!$F$5+1)=0,O$3,""))),"")</f>
        <v>30</v>
      </c>
      <c r="P123" s="7">
        <f ca="1">IF(AND($A123&lt;&gt;"",P$9&lt;&gt;""),IF(HLOOKUP(P$9,'Feuille1-Catégories'!$C$1:$G$2,2,FALSE)="OUI",P$3,IF(HLOOKUP(P$9,'Feuille1-Catégories'!$C$1:$G$3,3,FALSE)="OUI",OFFSET(P$3,MOD(QUOTIENT(ROW()-ROW($A$20),'Feuille1-Catégories'!$B$6/P$6),P$5),0),IF(MOD($A123-1-P$10,'Feuille1-Catégories'!$F$5+1)=0,P$3,""))),"")</f>
        <v>300</v>
      </c>
      <c r="Q123" s="7">
        <f ca="1">IF(AND($A123&lt;&gt;"",Q$9&lt;&gt;""),IF(HLOOKUP(Q$9,'Feuille1-Catégories'!$C$1:$G$2,2,FALSE)="OUI",Q$3,IF(HLOOKUP(Q$9,'Feuille1-Catégories'!$C$1:$G$3,3,FALSE)="OUI",OFFSET(Q$3,MOD(QUOTIENT(ROW()-ROW($A$20),'Feuille1-Catégories'!$B$6/Q$6),Q$5),0),IF(MOD($A123-1-Q$10,'Feuille1-Catégories'!$F$5+1)=0,Q$3,""))),"")</f>
        <v>3000</v>
      </c>
      <c r="R123" s="7">
        <f ca="1">IF(AND($A123&lt;&gt;"",R$9&lt;&gt;""),IF(HLOOKUP(R$9,'Feuille1-Catégories'!$C$1:$G$2,2,FALSE)="OUI",R$3,IF(HLOOKUP(R$9,'Feuille1-Catégories'!$C$1:$G$3,3,FALSE)="OUI",OFFSET(R$3,MOD(QUOTIENT(ROW()-ROW($A$20),'Feuille1-Catégories'!$B$6/R$6),R$5),0),IF(MOD($A123-1-R$10,'Feuille1-Catégories'!$F$5+1)=0,R$3,""))),"")</f>
        <v>5</v>
      </c>
      <c r="S123" s="7">
        <f ca="1">IF(AND($A123&lt;&gt;"",S$9&lt;&gt;""),IF(HLOOKUP(S$9,'Feuille1-Catégories'!$C$1:$G$2,2,FALSE)="OUI",S$3,IF(HLOOKUP(S$9,'Feuille1-Catégories'!$C$1:$G$3,3,FALSE)="OUI",OFFSET(S$3,MOD(QUOTIENT(ROW()-ROW($A$20),'Feuille1-Catégories'!$B$6/S$6),S$5),0),IF(MOD($A123-1-S$10,'Feuille1-Catégories'!$F$5+1)=0,S$3,""))),"")</f>
        <v>50</v>
      </c>
      <c r="T123" s="7" t="str">
        <f ca="1">IF(AND($A123&lt;&gt;"",T$9&lt;&gt;""),IF(HLOOKUP(T$9,'Feuille1-Catégories'!$C$1:$G$2,2,FALSE)="OUI",T$3,IF(HLOOKUP(T$9,'Feuille1-Catégories'!$C$1:$G$3,3,FALSE)="OUI",OFFSET(T$3,MOD(QUOTIENT(ROW()-ROW($A$20),'Feuille1-Catégories'!$B$6/T$6),T$5),0),IF(MOD($A123-1-T$10,'Feuille1-Catégories'!$F$5+1)=0,T$3,""))),"")</f>
        <v/>
      </c>
      <c r="U123" s="7">
        <f ca="1">IF(AND($A123&lt;&gt;"",U$9&lt;&gt;""),IF(HLOOKUP(U$9,'Feuille1-Catégories'!$C$1:$G$2,2,FALSE)="OUI",U$3,IF(HLOOKUP(U$9,'Feuille1-Catégories'!$C$1:$G$3,3,FALSE)="OUI",OFFSET(U$3,MOD(QUOTIENT(ROW()-ROW($A$20),'Feuille1-Catégories'!$B$6/U$6),U$5),0),IF(MOD($A123-1-U$10,'Feuille1-Catégories'!$F$5+1)=0,U$3,""))),"")</f>
        <v>5000</v>
      </c>
      <c r="V123" s="7" t="str">
        <f ca="1">IF(AND($A123&lt;&gt;"",V$9&lt;&gt;""),IF(HLOOKUP(V$9,'Feuille1-Catégories'!$C$1:$G$2,2,FALSE)="OUI",V$3,IF(HLOOKUP(V$9,'Feuille1-Catégories'!$C$1:$G$3,3,FALSE)="OUI",OFFSET(V$3,MOD(QUOTIENT(ROW()-ROW($A$20),'Feuille1-Catégories'!$B$6/V$6),V$5),0),IF(MOD($A123-1-V$10,'Feuille1-Catégories'!$F$5+1)=0,V$3,""))),"")</f>
        <v/>
      </c>
      <c r="W123" s="7" t="str">
        <f ca="1">IF(AND($A123&lt;&gt;"",W$9&lt;&gt;""),IF(HLOOKUP(W$9,'Feuille1-Catégories'!$C$1:$G$2,2,FALSE)="OUI",W$3,IF(HLOOKUP(W$9,'Feuille1-Catégories'!$C$1:$G$3,3,FALSE)="OUI",OFFSET(W$3,MOD(QUOTIENT(ROW()-ROW($A$20),'Feuille1-Catégories'!$B$6/W$6),W$5),0),IF(MOD($A123-1-W$10,'Feuille1-Catégories'!$F$5+1)=0,W$3,""))),"")</f>
        <v/>
      </c>
      <c r="X123" s="7" t="str">
        <f ca="1">IF(AND($A123&lt;&gt;"",X$9&lt;&gt;""),IF(HLOOKUP(X$9,'Feuille1-Catégories'!$C$1:$G$2,2,FALSE)="OUI",X$3,IF(HLOOKUP(X$9,'Feuille1-Catégories'!$C$1:$G$3,3,FALSE)="OUI",OFFSET(X$3,MOD(QUOTIENT(ROW()-ROW($A$20),'Feuille1-Catégories'!$B$6/X$6),X$5),0),IF(MOD($A123-1-X$10,'Feuille1-Catégories'!$F$5+1)=0,X$3,""))),"")</f>
        <v/>
      </c>
      <c r="Y123" s="7" t="str">
        <f ca="1">IF(AND($A123&lt;&gt;"",Y$9&lt;&gt;""),IF(HLOOKUP(Y$9,'Feuille1-Catégories'!$C$1:$G$2,2,FALSE)="OUI",Y$3,IF(HLOOKUP(Y$9,'Feuille1-Catégories'!$C$1:$G$3,3,FALSE)="OUI",OFFSET(Y$3,MOD(QUOTIENT(ROW()-ROW($A$20),'Feuille1-Catégories'!$B$6/Y$6),Y$5),0),IF(MOD($A123-1-Y$10,'Feuille1-Catégories'!$F$5+1)=0,Y$3,""))),"")</f>
        <v/>
      </c>
      <c r="Z123" s="7" t="str">
        <f ca="1">IF(AND($A123&lt;&gt;"",Z$9&lt;&gt;""),IF(HLOOKUP(Z$9,'Feuille1-Catégories'!$C$1:$G$2,2,FALSE)="OUI",Z$3,IF(HLOOKUP(Z$9,'Feuille1-Catégories'!$C$1:$G$3,3,FALSE)="OUI",OFFSET(Z$3,MOD(QUOTIENT(ROW()-ROW($A$20),'Feuille1-Catégories'!$B$6/Z$6),Z$5),0),"")),"")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24" spans="1:26" ht="17" x14ac:dyDescent="0.2">
      <c r="A124" s="21">
        <f>IF(ROW()-ROW($A$19)&gt;'Feuille1-Catégories'!$B$6,"",ROW()-ROW($A$19))</f>
        <v>105</v>
      </c>
      <c r="B124" s="33">
        <f t="shared" ca="1" si="4"/>
        <v>4.207627558973293</v>
      </c>
      <c r="C124" s="10">
        <f t="shared" ca="1" si="5"/>
        <v>6173.4</v>
      </c>
      <c r="D124" s="10">
        <f ca="1">IF('Feuille3-Coût de production'!D124&lt;&gt;"",'Feuille3-Coût de production'!D124,"")</f>
        <v>1924.6</v>
      </c>
      <c r="E124" s="10">
        <f t="shared" ca="1" si="6"/>
        <v>8098</v>
      </c>
      <c r="F124" s="7">
        <f ca="1">IF(AND($A124&lt;&gt;"",F$9&lt;&gt;""),IF(HLOOKUP(F$9,'Feuille1-Catégories'!$C$1:$G$2,2,FALSE)="OUI",F$3,IF(HLOOKUP(F$9,'Feuille1-Catégories'!$C$1:$G$3,3,FALSE)="OUI",OFFSET(F$3,MOD(QUOTIENT(ROW()-ROW($A$20),'Feuille1-Catégories'!$B$6/F$6),F$5),0),IF(MOD($A124-1-F$10,'Feuille1-Catégories'!$F$5+1)=0,F$3,""))),"")</f>
        <v>1</v>
      </c>
      <c r="G124" s="7">
        <f ca="1">IF(AND($A124&lt;&gt;"",G$9&lt;&gt;""),IF(HLOOKUP(G$9,'Feuille1-Catégories'!$C$1:$G$2,2,FALSE)="OUI",G$3,IF(HLOOKUP(G$9,'Feuille1-Catégories'!$C$1:$G$3,3,FALSE)="OUI",OFFSET(G$3,MOD(QUOTIENT(ROW()-ROW($A$20),'Feuille1-Catégories'!$B$6/G$6),G$5),0),IF(MOD($A124-1-G$10,'Feuille1-Catégories'!$F$5+1)=0,G$3,""))),"")</f>
        <v>10</v>
      </c>
      <c r="H124" s="7" t="str">
        <f ca="1">IF(AND($A124&lt;&gt;"",H$9&lt;&gt;""),IF(HLOOKUP(H$9,'Feuille1-Catégories'!$C$1:$G$2,2,FALSE)="OUI",H$3,IF(HLOOKUP(H$9,'Feuille1-Catégories'!$C$1:$G$3,3,FALSE)="OUI",OFFSET(H$3,MOD(QUOTIENT(ROW()-ROW($A$20),'Feuille1-Catégories'!$B$6/H$6),H$5),0),IF(MOD($A124-1-H$10,'Feuille1-Catégories'!$F$5+1)=0,H$3,""))),"")</f>
        <v/>
      </c>
      <c r="I124" s="7" t="str">
        <f ca="1">IF(AND($A124&lt;&gt;"",I$9&lt;&gt;""),IF(HLOOKUP(I$9,'Feuille1-Catégories'!$C$1:$G$2,2,FALSE)="OUI",I$3,IF(HLOOKUP(I$9,'Feuille1-Catégories'!$C$1:$G$3,3,FALSE)="OUI",OFFSET(I$3,MOD(QUOTIENT(ROW()-ROW($A$20),'Feuille1-Catégories'!$B$6/I$6),I$5),0),IF(MOD($A124-1-I$10,'Feuille1-Catégories'!$F$5+1)=0,I$3,""))),"")</f>
        <v xml:space="preserve"> </v>
      </c>
      <c r="J124" s="7">
        <f ca="1">IF(AND($A124&lt;&gt;"",J$9&lt;&gt;""),IF(HLOOKUP(J$9,'Feuille1-Catégories'!$C$1:$G$2,2,FALSE)="OUI",J$3,IF(HLOOKUP(J$9,'Feuille1-Catégories'!$C$1:$G$3,3,FALSE)="OUI",OFFSET(J$3,MOD(QUOTIENT(ROW()-ROW($A$20),'Feuille1-Catégories'!$B$6/J$6),J$5),0),IF(MOD($A124-1-J$10,'Feuille1-Catégories'!$F$5+1)=0,J$3,""))),"")</f>
        <v>2</v>
      </c>
      <c r="K124" s="7" t="str">
        <f ca="1">IF(AND($A124&lt;&gt;"",K$9&lt;&gt;""),IF(HLOOKUP(K$9,'Feuille1-Catégories'!$C$1:$G$2,2,FALSE)="OUI",K$3,IF(HLOOKUP(K$9,'Feuille1-Catégories'!$C$1:$G$3,3,FALSE)="OUI",OFFSET(K$3,MOD(QUOTIENT(ROW()-ROW($A$20),'Feuille1-Catégories'!$B$6/K$6),K$5),0),IF(MOD($A124-1-K$10,'Feuille1-Catégories'!$F$5+1)=0,K$3,""))),"")</f>
        <v/>
      </c>
      <c r="L124" s="7">
        <f ca="1">IF(AND($A124&lt;&gt;"",L$9&lt;&gt;""),IF(HLOOKUP(L$9,'Feuille1-Catégories'!$C$1:$G$2,2,FALSE)="OUI",L$3,IF(HLOOKUP(L$9,'Feuille1-Catégories'!$C$1:$G$3,3,FALSE)="OUI",OFFSET(L$3,MOD(QUOTIENT(ROW()-ROW($A$20),'Feuille1-Catégories'!$B$6/L$6),L$5),0),IF(MOD($A124-1-L$10,'Feuille1-Catégories'!$F$5+1)=0,L$3,""))),"")</f>
        <v>200</v>
      </c>
      <c r="M124" s="7">
        <f ca="1">IF(AND($A124&lt;&gt;"",M$9&lt;&gt;""),IF(HLOOKUP(M$9,'Feuille1-Catégories'!$C$1:$G$2,2,FALSE)="OUI",M$3,IF(HLOOKUP(M$9,'Feuille1-Catégories'!$C$1:$G$3,3,FALSE)="OUI",OFFSET(M$3,MOD(QUOTIENT(ROW()-ROW($A$20),'Feuille1-Catégories'!$B$6/M$6),M$5),0),IF(MOD($A124-1-M$10,'Feuille1-Catégories'!$F$5+1)=0,M$3,""))),"")</f>
        <v>2000</v>
      </c>
      <c r="N124" s="7" t="str">
        <f ca="1">IF(AND($A124&lt;&gt;"",N$9&lt;&gt;""),IF(HLOOKUP(N$9,'Feuille1-Catégories'!$C$1:$G$2,2,FALSE)="OUI",N$3,IF(HLOOKUP(N$9,'Feuille1-Catégories'!$C$1:$G$3,3,FALSE)="OUI",OFFSET(N$3,MOD(QUOTIENT(ROW()-ROW($A$20),'Feuille1-Catégories'!$B$6/N$6),N$5),0),IF(MOD($A124-1-N$10,'Feuille1-Catégories'!$F$5+1)=0,N$3,""))),"")</f>
        <v xml:space="preserve"> </v>
      </c>
      <c r="O124" s="7">
        <f ca="1">IF(AND($A124&lt;&gt;"",O$9&lt;&gt;""),IF(HLOOKUP(O$9,'Feuille1-Catégories'!$C$1:$G$2,2,FALSE)="OUI",O$3,IF(HLOOKUP(O$9,'Feuille1-Catégories'!$C$1:$G$3,3,FALSE)="OUI",OFFSET(O$3,MOD(QUOTIENT(ROW()-ROW($A$20),'Feuille1-Catégories'!$B$6/O$6),O$5),0),IF(MOD($A124-1-O$10,'Feuille1-Catégories'!$F$5+1)=0,O$3,""))),"")</f>
        <v>30</v>
      </c>
      <c r="P124" s="7">
        <f ca="1">IF(AND($A124&lt;&gt;"",P$9&lt;&gt;""),IF(HLOOKUP(P$9,'Feuille1-Catégories'!$C$1:$G$2,2,FALSE)="OUI",P$3,IF(HLOOKUP(P$9,'Feuille1-Catégories'!$C$1:$G$3,3,FALSE)="OUI",OFFSET(P$3,MOD(QUOTIENT(ROW()-ROW($A$20),'Feuille1-Catégories'!$B$6/P$6),P$5),0),IF(MOD($A124-1-P$10,'Feuille1-Catégories'!$F$5+1)=0,P$3,""))),"")</f>
        <v>300</v>
      </c>
      <c r="Q124" s="7" t="str">
        <f ca="1">IF(AND($A124&lt;&gt;"",Q$9&lt;&gt;""),IF(HLOOKUP(Q$9,'Feuille1-Catégories'!$C$1:$G$2,2,FALSE)="OUI",Q$3,IF(HLOOKUP(Q$9,'Feuille1-Catégories'!$C$1:$G$3,3,FALSE)="OUI",OFFSET(Q$3,MOD(QUOTIENT(ROW()-ROW($A$20),'Feuille1-Catégories'!$B$6/Q$6),Q$5),0),IF(MOD($A124-1-Q$10,'Feuille1-Catégories'!$F$5+1)=0,Q$3,""))),"")</f>
        <v/>
      </c>
      <c r="R124" s="7">
        <f ca="1">IF(AND($A124&lt;&gt;"",R$9&lt;&gt;""),IF(HLOOKUP(R$9,'Feuille1-Catégories'!$C$1:$G$2,2,FALSE)="OUI",R$3,IF(HLOOKUP(R$9,'Feuille1-Catégories'!$C$1:$G$3,3,FALSE)="OUI",OFFSET(R$3,MOD(QUOTIENT(ROW()-ROW($A$20),'Feuille1-Catégories'!$B$6/R$6),R$5),0),IF(MOD($A124-1-R$10,'Feuille1-Catégories'!$F$5+1)=0,R$3,""))),"")</f>
        <v>5</v>
      </c>
      <c r="S124" s="7">
        <f ca="1">IF(AND($A124&lt;&gt;"",S$9&lt;&gt;""),IF(HLOOKUP(S$9,'Feuille1-Catégories'!$C$1:$G$2,2,FALSE)="OUI",S$3,IF(HLOOKUP(S$9,'Feuille1-Catégories'!$C$1:$G$3,3,FALSE)="OUI",OFFSET(S$3,MOD(QUOTIENT(ROW()-ROW($A$20),'Feuille1-Catégories'!$B$6/S$6),S$5),0),IF(MOD($A124-1-S$10,'Feuille1-Catégories'!$F$5+1)=0,S$3,""))),"")</f>
        <v>50</v>
      </c>
      <c r="T124" s="7">
        <f ca="1">IF(AND($A124&lt;&gt;"",T$9&lt;&gt;""),IF(HLOOKUP(T$9,'Feuille1-Catégories'!$C$1:$G$2,2,FALSE)="OUI",T$3,IF(HLOOKUP(T$9,'Feuille1-Catégories'!$C$1:$G$3,3,FALSE)="OUI",OFFSET(T$3,MOD(QUOTIENT(ROW()-ROW($A$20),'Feuille1-Catégories'!$B$6/T$6),T$5),0),IF(MOD($A124-1-T$10,'Feuille1-Catégories'!$F$5+1)=0,T$3,""))),"")</f>
        <v>500</v>
      </c>
      <c r="U124" s="7">
        <f ca="1">IF(AND($A124&lt;&gt;"",U$9&lt;&gt;""),IF(HLOOKUP(U$9,'Feuille1-Catégories'!$C$1:$G$2,2,FALSE)="OUI",U$3,IF(HLOOKUP(U$9,'Feuille1-Catégories'!$C$1:$G$3,3,FALSE)="OUI",OFFSET(U$3,MOD(QUOTIENT(ROW()-ROW($A$20),'Feuille1-Catégories'!$B$6/U$6),U$5),0),IF(MOD($A124-1-U$10,'Feuille1-Catégories'!$F$5+1)=0,U$3,""))),"")</f>
        <v>5000</v>
      </c>
      <c r="V124" s="7" t="str">
        <f ca="1">IF(AND($A124&lt;&gt;"",V$9&lt;&gt;""),IF(HLOOKUP(V$9,'Feuille1-Catégories'!$C$1:$G$2,2,FALSE)="OUI",V$3,IF(HLOOKUP(V$9,'Feuille1-Catégories'!$C$1:$G$3,3,FALSE)="OUI",OFFSET(V$3,MOD(QUOTIENT(ROW()-ROW($A$20),'Feuille1-Catégories'!$B$6/V$6),V$5),0),IF(MOD($A124-1-V$10,'Feuille1-Catégories'!$F$5+1)=0,V$3,""))),"")</f>
        <v/>
      </c>
      <c r="W124" s="7" t="str">
        <f ca="1">IF(AND($A124&lt;&gt;"",W$9&lt;&gt;""),IF(HLOOKUP(W$9,'Feuille1-Catégories'!$C$1:$G$2,2,FALSE)="OUI",W$3,IF(HLOOKUP(W$9,'Feuille1-Catégories'!$C$1:$G$3,3,FALSE)="OUI",OFFSET(W$3,MOD(QUOTIENT(ROW()-ROW($A$20),'Feuille1-Catégories'!$B$6/W$6),W$5),0),IF(MOD($A124-1-W$10,'Feuille1-Catégories'!$F$5+1)=0,W$3,""))),"")</f>
        <v/>
      </c>
      <c r="X124" s="7" t="str">
        <f ca="1">IF(AND($A124&lt;&gt;"",X$9&lt;&gt;""),IF(HLOOKUP(X$9,'Feuille1-Catégories'!$C$1:$G$2,2,FALSE)="OUI",X$3,IF(HLOOKUP(X$9,'Feuille1-Catégories'!$C$1:$G$3,3,FALSE)="OUI",OFFSET(X$3,MOD(QUOTIENT(ROW()-ROW($A$20),'Feuille1-Catégories'!$B$6/X$6),X$5),0),IF(MOD($A124-1-X$10,'Feuille1-Catégories'!$F$5+1)=0,X$3,""))),"")</f>
        <v/>
      </c>
      <c r="Y124" s="7" t="str">
        <f ca="1">IF(AND($A124&lt;&gt;"",Y$9&lt;&gt;""),IF(HLOOKUP(Y$9,'Feuille1-Catégories'!$C$1:$G$2,2,FALSE)="OUI",Y$3,IF(HLOOKUP(Y$9,'Feuille1-Catégories'!$C$1:$G$3,3,FALSE)="OUI",OFFSET(Y$3,MOD(QUOTIENT(ROW()-ROW($A$20),'Feuille1-Catégories'!$B$6/Y$6),Y$5),0),IF(MOD($A124-1-Y$10,'Feuille1-Catégories'!$F$5+1)=0,Y$3,""))),"")</f>
        <v/>
      </c>
      <c r="Z124" s="7" t="str">
        <f ca="1">IF(AND($A124&lt;&gt;"",Z$9&lt;&gt;""),IF(HLOOKUP(Z$9,'Feuille1-Catégories'!$C$1:$G$2,2,FALSE)="OUI",Z$3,IF(HLOOKUP(Z$9,'Feuille1-Catégories'!$C$1:$G$3,3,FALSE)="OUI",OFFSET(Z$3,MOD(QUOTIENT(ROW()-ROW($A$20),'Feuille1-Catégories'!$B$6/Z$6),Z$5),0),"")),"")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25" spans="1:26" ht="17" x14ac:dyDescent="0.2">
      <c r="A125" s="21">
        <f>IF(ROW()-ROW($A$19)&gt;'Feuille1-Catégories'!$B$6,"",ROW()-ROW($A$19))</f>
        <v>106</v>
      </c>
      <c r="B125" s="33">
        <f t="shared" ca="1" si="4"/>
        <v>3.9178040334080264</v>
      </c>
      <c r="C125" s="10">
        <f t="shared" ca="1" si="5"/>
        <v>5729.4</v>
      </c>
      <c r="D125" s="10">
        <f ca="1">IF('Feuille3-Coût de production'!D125&lt;&gt;"",'Feuille3-Coût de production'!D125,"")</f>
        <v>1963.6</v>
      </c>
      <c r="E125" s="10">
        <f t="shared" ca="1" si="6"/>
        <v>7693</v>
      </c>
      <c r="F125" s="7">
        <f ca="1">IF(AND($A125&lt;&gt;"",F$9&lt;&gt;""),IF(HLOOKUP(F$9,'Feuille1-Catégories'!$C$1:$G$2,2,FALSE)="OUI",F$3,IF(HLOOKUP(F$9,'Feuille1-Catégories'!$C$1:$G$3,3,FALSE)="OUI",OFFSET(F$3,MOD(QUOTIENT(ROW()-ROW($A$20),'Feuille1-Catégories'!$B$6/F$6),F$5),0),IF(MOD($A125-1-F$10,'Feuille1-Catégories'!$F$5+1)=0,F$3,""))),"")</f>
        <v>1</v>
      </c>
      <c r="G125" s="7">
        <f ca="1">IF(AND($A125&lt;&gt;"",G$9&lt;&gt;""),IF(HLOOKUP(G$9,'Feuille1-Catégories'!$C$1:$G$2,2,FALSE)="OUI",G$3,IF(HLOOKUP(G$9,'Feuille1-Catégories'!$C$1:$G$3,3,FALSE)="OUI",OFFSET(G$3,MOD(QUOTIENT(ROW()-ROW($A$20),'Feuille1-Catégories'!$B$6/G$6),G$5),0),IF(MOD($A125-1-G$10,'Feuille1-Catégories'!$F$5+1)=0,G$3,""))),"")</f>
        <v>10</v>
      </c>
      <c r="H125" s="7">
        <f ca="1">IF(AND($A125&lt;&gt;"",H$9&lt;&gt;""),IF(HLOOKUP(H$9,'Feuille1-Catégories'!$C$1:$G$2,2,FALSE)="OUI",H$3,IF(HLOOKUP(H$9,'Feuille1-Catégories'!$C$1:$G$3,3,FALSE)="OUI",OFFSET(H$3,MOD(QUOTIENT(ROW()-ROW($A$20),'Feuille1-Catégories'!$B$6/H$6),H$5),0),IF(MOD($A125-1-H$10,'Feuille1-Catégories'!$F$5+1)=0,H$3,""))),"")</f>
        <v>100</v>
      </c>
      <c r="I125" s="7" t="str">
        <f ca="1">IF(AND($A125&lt;&gt;"",I$9&lt;&gt;""),IF(HLOOKUP(I$9,'Feuille1-Catégories'!$C$1:$G$2,2,FALSE)="OUI",I$3,IF(HLOOKUP(I$9,'Feuille1-Catégories'!$C$1:$G$3,3,FALSE)="OUI",OFFSET(I$3,MOD(QUOTIENT(ROW()-ROW($A$20),'Feuille1-Catégories'!$B$6/I$6),I$5),0),IF(MOD($A125-1-I$10,'Feuille1-Catégories'!$F$5+1)=0,I$3,""))),"")</f>
        <v xml:space="preserve"> </v>
      </c>
      <c r="J125" s="7">
        <f ca="1">IF(AND($A125&lt;&gt;"",J$9&lt;&gt;""),IF(HLOOKUP(J$9,'Feuille1-Catégories'!$C$1:$G$2,2,FALSE)="OUI",J$3,IF(HLOOKUP(J$9,'Feuille1-Catégories'!$C$1:$G$3,3,FALSE)="OUI",OFFSET(J$3,MOD(QUOTIENT(ROW()-ROW($A$20),'Feuille1-Catégories'!$B$6/J$6),J$5),0),IF(MOD($A125-1-J$10,'Feuille1-Catégories'!$F$5+1)=0,J$3,""))),"")</f>
        <v>2</v>
      </c>
      <c r="K125" s="7" t="str">
        <f ca="1">IF(AND($A125&lt;&gt;"",K$9&lt;&gt;""),IF(HLOOKUP(K$9,'Feuille1-Catégories'!$C$1:$G$2,2,FALSE)="OUI",K$3,IF(HLOOKUP(K$9,'Feuille1-Catégories'!$C$1:$G$3,3,FALSE)="OUI",OFFSET(K$3,MOD(QUOTIENT(ROW()-ROW($A$20),'Feuille1-Catégories'!$B$6/K$6),K$5),0),IF(MOD($A125-1-K$10,'Feuille1-Catégories'!$F$5+1)=0,K$3,""))),"")</f>
        <v/>
      </c>
      <c r="L125" s="7">
        <f ca="1">IF(AND($A125&lt;&gt;"",L$9&lt;&gt;""),IF(HLOOKUP(L$9,'Feuille1-Catégories'!$C$1:$G$2,2,FALSE)="OUI",L$3,IF(HLOOKUP(L$9,'Feuille1-Catégories'!$C$1:$G$3,3,FALSE)="OUI",OFFSET(L$3,MOD(QUOTIENT(ROW()-ROW($A$20),'Feuille1-Catégories'!$B$6/L$6),L$5),0),IF(MOD($A125-1-L$10,'Feuille1-Catégories'!$F$5+1)=0,L$3,""))),"")</f>
        <v>200</v>
      </c>
      <c r="M125" s="7">
        <f ca="1">IF(AND($A125&lt;&gt;"",M$9&lt;&gt;""),IF(HLOOKUP(M$9,'Feuille1-Catégories'!$C$1:$G$2,2,FALSE)="OUI",M$3,IF(HLOOKUP(M$9,'Feuille1-Catégories'!$C$1:$G$3,3,FALSE)="OUI",OFFSET(M$3,MOD(QUOTIENT(ROW()-ROW($A$20),'Feuille1-Catégories'!$B$6/M$6),M$5),0),IF(MOD($A125-1-M$10,'Feuille1-Catégories'!$F$5+1)=0,M$3,""))),"")</f>
        <v>2000</v>
      </c>
      <c r="N125" s="7" t="str">
        <f ca="1">IF(AND($A125&lt;&gt;"",N$9&lt;&gt;""),IF(HLOOKUP(N$9,'Feuille1-Catégories'!$C$1:$G$2,2,FALSE)="OUI",N$3,IF(HLOOKUP(N$9,'Feuille1-Catégories'!$C$1:$G$3,3,FALSE)="OUI",OFFSET(N$3,MOD(QUOTIENT(ROW()-ROW($A$20),'Feuille1-Catégories'!$B$6/N$6),N$5),0),IF(MOD($A125-1-N$10,'Feuille1-Catégories'!$F$5+1)=0,N$3,""))),"")</f>
        <v xml:space="preserve"> </v>
      </c>
      <c r="O125" s="7">
        <f ca="1">IF(AND($A125&lt;&gt;"",O$9&lt;&gt;""),IF(HLOOKUP(O$9,'Feuille1-Catégories'!$C$1:$G$2,2,FALSE)="OUI",O$3,IF(HLOOKUP(O$9,'Feuille1-Catégories'!$C$1:$G$3,3,FALSE)="OUI",OFFSET(O$3,MOD(QUOTIENT(ROW()-ROW($A$20),'Feuille1-Catégories'!$B$6/O$6),O$5),0),IF(MOD($A125-1-O$10,'Feuille1-Catégories'!$F$5+1)=0,O$3,""))),"")</f>
        <v>30</v>
      </c>
      <c r="P125" s="7">
        <f ca="1">IF(AND($A125&lt;&gt;"",P$9&lt;&gt;""),IF(HLOOKUP(P$9,'Feuille1-Catégories'!$C$1:$G$2,2,FALSE)="OUI",P$3,IF(HLOOKUP(P$9,'Feuille1-Catégories'!$C$1:$G$3,3,FALSE)="OUI",OFFSET(P$3,MOD(QUOTIENT(ROW()-ROW($A$20),'Feuille1-Catégories'!$B$6/P$6),P$5),0),IF(MOD($A125-1-P$10,'Feuille1-Catégories'!$F$5+1)=0,P$3,""))),"")</f>
        <v>300</v>
      </c>
      <c r="Q125" s="7" t="str">
        <f ca="1">IF(AND($A125&lt;&gt;"",Q$9&lt;&gt;""),IF(HLOOKUP(Q$9,'Feuille1-Catégories'!$C$1:$G$2,2,FALSE)="OUI",Q$3,IF(HLOOKUP(Q$9,'Feuille1-Catégories'!$C$1:$G$3,3,FALSE)="OUI",OFFSET(Q$3,MOD(QUOTIENT(ROW()-ROW($A$20),'Feuille1-Catégories'!$B$6/Q$6),Q$5),0),IF(MOD($A125-1-Q$10,'Feuille1-Catégories'!$F$5+1)=0,Q$3,""))),"")</f>
        <v/>
      </c>
      <c r="R125" s="7">
        <f ca="1">IF(AND($A125&lt;&gt;"",R$9&lt;&gt;""),IF(HLOOKUP(R$9,'Feuille1-Catégories'!$C$1:$G$2,2,FALSE)="OUI",R$3,IF(HLOOKUP(R$9,'Feuille1-Catégories'!$C$1:$G$3,3,FALSE)="OUI",OFFSET(R$3,MOD(QUOTIENT(ROW()-ROW($A$20),'Feuille1-Catégories'!$B$6/R$6),R$5),0),IF(MOD($A125-1-R$10,'Feuille1-Catégories'!$F$5+1)=0,R$3,""))),"")</f>
        <v>0</v>
      </c>
      <c r="S125" s="7">
        <f ca="1">IF(AND($A125&lt;&gt;"",S$9&lt;&gt;""),IF(HLOOKUP(S$9,'Feuille1-Catégories'!$C$1:$G$2,2,FALSE)="OUI",S$3,IF(HLOOKUP(S$9,'Feuille1-Catégories'!$C$1:$G$3,3,FALSE)="OUI",OFFSET(S$3,MOD(QUOTIENT(ROW()-ROW($A$20),'Feuille1-Catégories'!$B$6/S$6),S$5),0),IF(MOD($A125-1-S$10,'Feuille1-Catégories'!$F$5+1)=0,S$3,""))),"")</f>
        <v>50</v>
      </c>
      <c r="T125" s="7" t="str">
        <f ca="1">IF(AND($A125&lt;&gt;"",T$9&lt;&gt;""),IF(HLOOKUP(T$9,'Feuille1-Catégories'!$C$1:$G$2,2,FALSE)="OUI",T$3,IF(HLOOKUP(T$9,'Feuille1-Catégories'!$C$1:$G$3,3,FALSE)="OUI",OFFSET(T$3,MOD(QUOTIENT(ROW()-ROW($A$20),'Feuille1-Catégories'!$B$6/T$6),T$5),0),IF(MOD($A125-1-T$10,'Feuille1-Catégories'!$F$5+1)=0,T$3,""))),"")</f>
        <v/>
      </c>
      <c r="U125" s="7">
        <f ca="1">IF(AND($A125&lt;&gt;"",U$9&lt;&gt;""),IF(HLOOKUP(U$9,'Feuille1-Catégories'!$C$1:$G$2,2,FALSE)="OUI",U$3,IF(HLOOKUP(U$9,'Feuille1-Catégories'!$C$1:$G$3,3,FALSE)="OUI",OFFSET(U$3,MOD(QUOTIENT(ROW()-ROW($A$20),'Feuille1-Catégories'!$B$6/U$6),U$5),0),IF(MOD($A125-1-U$10,'Feuille1-Catégories'!$F$5+1)=0,U$3,""))),"")</f>
        <v>5000</v>
      </c>
      <c r="V125" s="7" t="str">
        <f ca="1">IF(AND($A125&lt;&gt;"",V$9&lt;&gt;""),IF(HLOOKUP(V$9,'Feuille1-Catégories'!$C$1:$G$2,2,FALSE)="OUI",V$3,IF(HLOOKUP(V$9,'Feuille1-Catégories'!$C$1:$G$3,3,FALSE)="OUI",OFFSET(V$3,MOD(QUOTIENT(ROW()-ROW($A$20),'Feuille1-Catégories'!$B$6/V$6),V$5),0),IF(MOD($A125-1-V$10,'Feuille1-Catégories'!$F$5+1)=0,V$3,""))),"")</f>
        <v/>
      </c>
      <c r="W125" s="7" t="str">
        <f ca="1">IF(AND($A125&lt;&gt;"",W$9&lt;&gt;""),IF(HLOOKUP(W$9,'Feuille1-Catégories'!$C$1:$G$2,2,FALSE)="OUI",W$3,IF(HLOOKUP(W$9,'Feuille1-Catégories'!$C$1:$G$3,3,FALSE)="OUI",OFFSET(W$3,MOD(QUOTIENT(ROW()-ROW($A$20),'Feuille1-Catégories'!$B$6/W$6),W$5),0),IF(MOD($A125-1-W$10,'Feuille1-Catégories'!$F$5+1)=0,W$3,""))),"")</f>
        <v/>
      </c>
      <c r="X125" s="7" t="str">
        <f ca="1">IF(AND($A125&lt;&gt;"",X$9&lt;&gt;""),IF(HLOOKUP(X$9,'Feuille1-Catégories'!$C$1:$G$2,2,FALSE)="OUI",X$3,IF(HLOOKUP(X$9,'Feuille1-Catégories'!$C$1:$G$3,3,FALSE)="OUI",OFFSET(X$3,MOD(QUOTIENT(ROW()-ROW($A$20),'Feuille1-Catégories'!$B$6/X$6),X$5),0),IF(MOD($A125-1-X$10,'Feuille1-Catégories'!$F$5+1)=0,X$3,""))),"")</f>
        <v/>
      </c>
      <c r="Y125" s="7" t="str">
        <f ca="1">IF(AND($A125&lt;&gt;"",Y$9&lt;&gt;""),IF(HLOOKUP(Y$9,'Feuille1-Catégories'!$C$1:$G$2,2,FALSE)="OUI",Y$3,IF(HLOOKUP(Y$9,'Feuille1-Catégories'!$C$1:$G$3,3,FALSE)="OUI",OFFSET(Y$3,MOD(QUOTIENT(ROW()-ROW($A$20),'Feuille1-Catégories'!$B$6/Y$6),Y$5),0),IF(MOD($A125-1-Y$10,'Feuille1-Catégories'!$F$5+1)=0,Y$3,""))),"")</f>
        <v/>
      </c>
      <c r="Z125" s="7" t="str">
        <f ca="1">IF(AND($A125&lt;&gt;"",Z$9&lt;&gt;""),IF(HLOOKUP(Z$9,'Feuille1-Catégories'!$C$1:$G$2,2,FALSE)="OUI",Z$3,IF(HLOOKUP(Z$9,'Feuille1-Catégories'!$C$1:$G$3,3,FALSE)="OUI",OFFSET(Z$3,MOD(QUOTIENT(ROW()-ROW($A$20),'Feuille1-Catégories'!$B$6/Z$6),Z$5),0),"")),"")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26" spans="1:26" ht="17" x14ac:dyDescent="0.2">
      <c r="A126" s="21">
        <f>IF(ROW()-ROW($A$19)&gt;'Feuille1-Catégories'!$B$6,"",ROW()-ROW($A$19))</f>
        <v>107</v>
      </c>
      <c r="B126" s="33">
        <f t="shared" ca="1" si="4"/>
        <v>3.957683510085257</v>
      </c>
      <c r="C126" s="10">
        <f t="shared" ca="1" si="5"/>
        <v>5689.4</v>
      </c>
      <c r="D126" s="10">
        <f ca="1">IF('Feuille3-Coût de production'!D126&lt;&gt;"",'Feuille3-Coût de production'!D126,"")</f>
        <v>1923.6</v>
      </c>
      <c r="E126" s="10">
        <f t="shared" ca="1" si="6"/>
        <v>7613</v>
      </c>
      <c r="F126" s="7">
        <f ca="1">IF(AND($A126&lt;&gt;"",F$9&lt;&gt;""),IF(HLOOKUP(F$9,'Feuille1-Catégories'!$C$1:$G$2,2,FALSE)="OUI",F$3,IF(HLOOKUP(F$9,'Feuille1-Catégories'!$C$1:$G$3,3,FALSE)="OUI",OFFSET(F$3,MOD(QUOTIENT(ROW()-ROW($A$20),'Feuille1-Catégories'!$B$6/F$6),F$5),0),IF(MOD($A126-1-F$10,'Feuille1-Catégories'!$F$5+1)=0,F$3,""))),"")</f>
        <v>1</v>
      </c>
      <c r="G126" s="7">
        <f ca="1">IF(AND($A126&lt;&gt;"",G$9&lt;&gt;""),IF(HLOOKUP(G$9,'Feuille1-Catégories'!$C$1:$G$2,2,FALSE)="OUI",G$3,IF(HLOOKUP(G$9,'Feuille1-Catégories'!$C$1:$G$3,3,FALSE)="OUI",OFFSET(G$3,MOD(QUOTIENT(ROW()-ROW($A$20),'Feuille1-Catégories'!$B$6/G$6),G$5),0),IF(MOD($A126-1-G$10,'Feuille1-Catégories'!$F$5+1)=0,G$3,""))),"")</f>
        <v>10</v>
      </c>
      <c r="H126" s="7" t="str">
        <f ca="1">IF(AND($A126&lt;&gt;"",H$9&lt;&gt;""),IF(HLOOKUP(H$9,'Feuille1-Catégories'!$C$1:$G$2,2,FALSE)="OUI",H$3,IF(HLOOKUP(H$9,'Feuille1-Catégories'!$C$1:$G$3,3,FALSE)="OUI",OFFSET(H$3,MOD(QUOTIENT(ROW()-ROW($A$20),'Feuille1-Catégories'!$B$6/H$6),H$5),0),IF(MOD($A126-1-H$10,'Feuille1-Catégories'!$F$5+1)=0,H$3,""))),"")</f>
        <v/>
      </c>
      <c r="I126" s="7" t="str">
        <f ca="1">IF(AND($A126&lt;&gt;"",I$9&lt;&gt;""),IF(HLOOKUP(I$9,'Feuille1-Catégories'!$C$1:$G$2,2,FALSE)="OUI",I$3,IF(HLOOKUP(I$9,'Feuille1-Catégories'!$C$1:$G$3,3,FALSE)="OUI",OFFSET(I$3,MOD(QUOTIENT(ROW()-ROW($A$20),'Feuille1-Catégories'!$B$6/I$6),I$5),0),IF(MOD($A126-1-I$10,'Feuille1-Catégories'!$F$5+1)=0,I$3,""))),"")</f>
        <v xml:space="preserve"> </v>
      </c>
      <c r="J126" s="7">
        <f ca="1">IF(AND($A126&lt;&gt;"",J$9&lt;&gt;""),IF(HLOOKUP(J$9,'Feuille1-Catégories'!$C$1:$G$2,2,FALSE)="OUI",J$3,IF(HLOOKUP(J$9,'Feuille1-Catégories'!$C$1:$G$3,3,FALSE)="OUI",OFFSET(J$3,MOD(QUOTIENT(ROW()-ROW($A$20),'Feuille1-Catégories'!$B$6/J$6),J$5),0),IF(MOD($A126-1-J$10,'Feuille1-Catégories'!$F$5+1)=0,J$3,""))),"")</f>
        <v>2</v>
      </c>
      <c r="K126" s="7">
        <f ca="1">IF(AND($A126&lt;&gt;"",K$9&lt;&gt;""),IF(HLOOKUP(K$9,'Feuille1-Catégories'!$C$1:$G$2,2,FALSE)="OUI",K$3,IF(HLOOKUP(K$9,'Feuille1-Catégories'!$C$1:$G$3,3,FALSE)="OUI",OFFSET(K$3,MOD(QUOTIENT(ROW()-ROW($A$20),'Feuille1-Catégories'!$B$6/K$6),K$5),0),IF(MOD($A126-1-K$10,'Feuille1-Catégories'!$F$5+1)=0,K$3,""))),"")</f>
        <v>20</v>
      </c>
      <c r="L126" s="7">
        <f ca="1">IF(AND($A126&lt;&gt;"",L$9&lt;&gt;""),IF(HLOOKUP(L$9,'Feuille1-Catégories'!$C$1:$G$2,2,FALSE)="OUI",L$3,IF(HLOOKUP(L$9,'Feuille1-Catégories'!$C$1:$G$3,3,FALSE)="OUI",OFFSET(L$3,MOD(QUOTIENT(ROW()-ROW($A$20),'Feuille1-Catégories'!$B$6/L$6),L$5),0),IF(MOD($A126-1-L$10,'Feuille1-Catégories'!$F$5+1)=0,L$3,""))),"")</f>
        <v>200</v>
      </c>
      <c r="M126" s="7">
        <f ca="1">IF(AND($A126&lt;&gt;"",M$9&lt;&gt;""),IF(HLOOKUP(M$9,'Feuille1-Catégories'!$C$1:$G$2,2,FALSE)="OUI",M$3,IF(HLOOKUP(M$9,'Feuille1-Catégories'!$C$1:$G$3,3,FALSE)="OUI",OFFSET(M$3,MOD(QUOTIENT(ROW()-ROW($A$20),'Feuille1-Catégories'!$B$6/M$6),M$5),0),IF(MOD($A126-1-M$10,'Feuille1-Catégories'!$F$5+1)=0,M$3,""))),"")</f>
        <v>2000</v>
      </c>
      <c r="N126" s="7" t="str">
        <f ca="1">IF(AND($A126&lt;&gt;"",N$9&lt;&gt;""),IF(HLOOKUP(N$9,'Feuille1-Catégories'!$C$1:$G$2,2,FALSE)="OUI",N$3,IF(HLOOKUP(N$9,'Feuille1-Catégories'!$C$1:$G$3,3,FALSE)="OUI",OFFSET(N$3,MOD(QUOTIENT(ROW()-ROW($A$20),'Feuille1-Catégories'!$B$6/N$6),N$5),0),IF(MOD($A126-1-N$10,'Feuille1-Catégories'!$F$5+1)=0,N$3,""))),"")</f>
        <v xml:space="preserve"> </v>
      </c>
      <c r="O126" s="7">
        <f ca="1">IF(AND($A126&lt;&gt;"",O$9&lt;&gt;""),IF(HLOOKUP(O$9,'Feuille1-Catégories'!$C$1:$G$2,2,FALSE)="OUI",O$3,IF(HLOOKUP(O$9,'Feuille1-Catégories'!$C$1:$G$3,3,FALSE)="OUI",OFFSET(O$3,MOD(QUOTIENT(ROW()-ROW($A$20),'Feuille1-Catégories'!$B$6/O$6),O$5),0),IF(MOD($A126-1-O$10,'Feuille1-Catégories'!$F$5+1)=0,O$3,""))),"")</f>
        <v>30</v>
      </c>
      <c r="P126" s="7">
        <f ca="1">IF(AND($A126&lt;&gt;"",P$9&lt;&gt;""),IF(HLOOKUP(P$9,'Feuille1-Catégories'!$C$1:$G$2,2,FALSE)="OUI",P$3,IF(HLOOKUP(P$9,'Feuille1-Catégories'!$C$1:$G$3,3,FALSE)="OUI",OFFSET(P$3,MOD(QUOTIENT(ROW()-ROW($A$20),'Feuille1-Catégories'!$B$6/P$6),P$5),0),IF(MOD($A126-1-P$10,'Feuille1-Catégories'!$F$5+1)=0,P$3,""))),"")</f>
        <v>300</v>
      </c>
      <c r="Q126" s="7" t="str">
        <f ca="1">IF(AND($A126&lt;&gt;"",Q$9&lt;&gt;""),IF(HLOOKUP(Q$9,'Feuille1-Catégories'!$C$1:$G$2,2,FALSE)="OUI",Q$3,IF(HLOOKUP(Q$9,'Feuille1-Catégories'!$C$1:$G$3,3,FALSE)="OUI",OFFSET(Q$3,MOD(QUOTIENT(ROW()-ROW($A$20),'Feuille1-Catégories'!$B$6/Q$6),Q$5),0),IF(MOD($A126-1-Q$10,'Feuille1-Catégories'!$F$5+1)=0,Q$3,""))),"")</f>
        <v/>
      </c>
      <c r="R126" s="7">
        <f ca="1">IF(AND($A126&lt;&gt;"",R$9&lt;&gt;""),IF(HLOOKUP(R$9,'Feuille1-Catégories'!$C$1:$G$2,2,FALSE)="OUI",R$3,IF(HLOOKUP(R$9,'Feuille1-Catégories'!$C$1:$G$3,3,FALSE)="OUI",OFFSET(R$3,MOD(QUOTIENT(ROW()-ROW($A$20),'Feuille1-Catégories'!$B$6/R$6),R$5),0),IF(MOD($A126-1-R$10,'Feuille1-Catégories'!$F$5+1)=0,R$3,""))),"")</f>
        <v>0</v>
      </c>
      <c r="S126" s="7">
        <f ca="1">IF(AND($A126&lt;&gt;"",S$9&lt;&gt;""),IF(HLOOKUP(S$9,'Feuille1-Catégories'!$C$1:$G$2,2,FALSE)="OUI",S$3,IF(HLOOKUP(S$9,'Feuille1-Catégories'!$C$1:$G$3,3,FALSE)="OUI",OFFSET(S$3,MOD(QUOTIENT(ROW()-ROW($A$20),'Feuille1-Catégories'!$B$6/S$6),S$5),0),IF(MOD($A126-1-S$10,'Feuille1-Catégories'!$F$5+1)=0,S$3,""))),"")</f>
        <v>50</v>
      </c>
      <c r="T126" s="7" t="str">
        <f ca="1">IF(AND($A126&lt;&gt;"",T$9&lt;&gt;""),IF(HLOOKUP(T$9,'Feuille1-Catégories'!$C$1:$G$2,2,FALSE)="OUI",T$3,IF(HLOOKUP(T$9,'Feuille1-Catégories'!$C$1:$G$3,3,FALSE)="OUI",OFFSET(T$3,MOD(QUOTIENT(ROW()-ROW($A$20),'Feuille1-Catégories'!$B$6/T$6),T$5),0),IF(MOD($A126-1-T$10,'Feuille1-Catégories'!$F$5+1)=0,T$3,""))),"")</f>
        <v/>
      </c>
      <c r="U126" s="7">
        <f ca="1">IF(AND($A126&lt;&gt;"",U$9&lt;&gt;""),IF(HLOOKUP(U$9,'Feuille1-Catégories'!$C$1:$G$2,2,FALSE)="OUI",U$3,IF(HLOOKUP(U$9,'Feuille1-Catégories'!$C$1:$G$3,3,FALSE)="OUI",OFFSET(U$3,MOD(QUOTIENT(ROW()-ROW($A$20),'Feuille1-Catégories'!$B$6/U$6),U$5),0),IF(MOD($A126-1-U$10,'Feuille1-Catégories'!$F$5+1)=0,U$3,""))),"")</f>
        <v>5000</v>
      </c>
      <c r="V126" s="7" t="str">
        <f ca="1">IF(AND($A126&lt;&gt;"",V$9&lt;&gt;""),IF(HLOOKUP(V$9,'Feuille1-Catégories'!$C$1:$G$2,2,FALSE)="OUI",V$3,IF(HLOOKUP(V$9,'Feuille1-Catégories'!$C$1:$G$3,3,FALSE)="OUI",OFFSET(V$3,MOD(QUOTIENT(ROW()-ROW($A$20),'Feuille1-Catégories'!$B$6/V$6),V$5),0),IF(MOD($A126-1-V$10,'Feuille1-Catégories'!$F$5+1)=0,V$3,""))),"")</f>
        <v/>
      </c>
      <c r="W126" s="7" t="str">
        <f ca="1">IF(AND($A126&lt;&gt;"",W$9&lt;&gt;""),IF(HLOOKUP(W$9,'Feuille1-Catégories'!$C$1:$G$2,2,FALSE)="OUI",W$3,IF(HLOOKUP(W$9,'Feuille1-Catégories'!$C$1:$G$3,3,FALSE)="OUI",OFFSET(W$3,MOD(QUOTIENT(ROW()-ROW($A$20),'Feuille1-Catégories'!$B$6/W$6),W$5),0),IF(MOD($A126-1-W$10,'Feuille1-Catégories'!$F$5+1)=0,W$3,""))),"")</f>
        <v/>
      </c>
      <c r="X126" s="7" t="str">
        <f ca="1">IF(AND($A126&lt;&gt;"",X$9&lt;&gt;""),IF(HLOOKUP(X$9,'Feuille1-Catégories'!$C$1:$G$2,2,FALSE)="OUI",X$3,IF(HLOOKUP(X$9,'Feuille1-Catégories'!$C$1:$G$3,3,FALSE)="OUI",OFFSET(X$3,MOD(QUOTIENT(ROW()-ROW($A$20),'Feuille1-Catégories'!$B$6/X$6),X$5),0),IF(MOD($A126-1-X$10,'Feuille1-Catégories'!$F$5+1)=0,X$3,""))),"")</f>
        <v/>
      </c>
      <c r="Y126" s="7" t="str">
        <f ca="1">IF(AND($A126&lt;&gt;"",Y$9&lt;&gt;""),IF(HLOOKUP(Y$9,'Feuille1-Catégories'!$C$1:$G$2,2,FALSE)="OUI",Y$3,IF(HLOOKUP(Y$9,'Feuille1-Catégories'!$C$1:$G$3,3,FALSE)="OUI",OFFSET(Y$3,MOD(QUOTIENT(ROW()-ROW($A$20),'Feuille1-Catégories'!$B$6/Y$6),Y$5),0),IF(MOD($A126-1-Y$10,'Feuille1-Catégories'!$F$5+1)=0,Y$3,""))),"")</f>
        <v/>
      </c>
      <c r="Z126" s="7" t="str">
        <f ca="1">IF(AND($A126&lt;&gt;"",Z$9&lt;&gt;""),IF(HLOOKUP(Z$9,'Feuille1-Catégories'!$C$1:$G$2,2,FALSE)="OUI",Z$3,IF(HLOOKUP(Z$9,'Feuille1-Catégories'!$C$1:$G$3,3,FALSE)="OUI",OFFSET(Z$3,MOD(QUOTIENT(ROW()-ROW($A$20),'Feuille1-Catégories'!$B$6/Z$6),Z$5),0),"")),"")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27" spans="1:26" ht="17" x14ac:dyDescent="0.2">
      <c r="A127" s="21">
        <f>IF(ROW()-ROW($A$19)&gt;'Feuille1-Catégories'!$B$6,"",ROW()-ROW($A$19))</f>
        <v>108</v>
      </c>
      <c r="B127" s="33">
        <f t="shared" ca="1" si="4"/>
        <v>4.3888796818031155</v>
      </c>
      <c r="C127" s="10">
        <f t="shared" ca="1" si="5"/>
        <v>8179.4</v>
      </c>
      <c r="D127" s="10">
        <f ca="1">IF('Feuille3-Coût de production'!D127&lt;&gt;"",'Feuille3-Coût de production'!D127,"")</f>
        <v>2413.6</v>
      </c>
      <c r="E127" s="10">
        <f t="shared" ca="1" si="6"/>
        <v>10593</v>
      </c>
      <c r="F127" s="7">
        <f ca="1">IF(AND($A127&lt;&gt;"",F$9&lt;&gt;""),IF(HLOOKUP(F$9,'Feuille1-Catégories'!$C$1:$G$2,2,FALSE)="OUI",F$3,IF(HLOOKUP(F$9,'Feuille1-Catégories'!$C$1:$G$3,3,FALSE)="OUI",OFFSET(F$3,MOD(QUOTIENT(ROW()-ROW($A$20),'Feuille1-Catégories'!$B$6/F$6),F$5),0),IF(MOD($A127-1-F$10,'Feuille1-Catégories'!$F$5+1)=0,F$3,""))),"")</f>
        <v>1</v>
      </c>
      <c r="G127" s="7">
        <f ca="1">IF(AND($A127&lt;&gt;"",G$9&lt;&gt;""),IF(HLOOKUP(G$9,'Feuille1-Catégories'!$C$1:$G$2,2,FALSE)="OUI",G$3,IF(HLOOKUP(G$9,'Feuille1-Catégories'!$C$1:$G$3,3,FALSE)="OUI",OFFSET(G$3,MOD(QUOTIENT(ROW()-ROW($A$20),'Feuille1-Catégories'!$B$6/G$6),G$5),0),IF(MOD($A127-1-G$10,'Feuille1-Catégories'!$F$5+1)=0,G$3,""))),"")</f>
        <v>10</v>
      </c>
      <c r="H127" s="7" t="str">
        <f ca="1">IF(AND($A127&lt;&gt;"",H$9&lt;&gt;""),IF(HLOOKUP(H$9,'Feuille1-Catégories'!$C$1:$G$2,2,FALSE)="OUI",H$3,IF(HLOOKUP(H$9,'Feuille1-Catégories'!$C$1:$G$3,3,FALSE)="OUI",OFFSET(H$3,MOD(QUOTIENT(ROW()-ROW($A$20),'Feuille1-Catégories'!$B$6/H$6),H$5),0),IF(MOD($A127-1-H$10,'Feuille1-Catégories'!$F$5+1)=0,H$3,""))),"")</f>
        <v/>
      </c>
      <c r="I127" s="7" t="str">
        <f ca="1">IF(AND($A127&lt;&gt;"",I$9&lt;&gt;""),IF(HLOOKUP(I$9,'Feuille1-Catégories'!$C$1:$G$2,2,FALSE)="OUI",I$3,IF(HLOOKUP(I$9,'Feuille1-Catégories'!$C$1:$G$3,3,FALSE)="OUI",OFFSET(I$3,MOD(QUOTIENT(ROW()-ROW($A$20),'Feuille1-Catégories'!$B$6/I$6),I$5),0),IF(MOD($A127-1-I$10,'Feuille1-Catégories'!$F$5+1)=0,I$3,""))),"")</f>
        <v xml:space="preserve"> </v>
      </c>
      <c r="J127" s="7">
        <f ca="1">IF(AND($A127&lt;&gt;"",J$9&lt;&gt;""),IF(HLOOKUP(J$9,'Feuille1-Catégories'!$C$1:$G$2,2,FALSE)="OUI",J$3,IF(HLOOKUP(J$9,'Feuille1-Catégories'!$C$1:$G$3,3,FALSE)="OUI",OFFSET(J$3,MOD(QUOTIENT(ROW()-ROW($A$20),'Feuille1-Catégories'!$B$6/J$6),J$5),0),IF(MOD($A127-1-J$10,'Feuille1-Catégories'!$F$5+1)=0,J$3,""))),"")</f>
        <v>2</v>
      </c>
      <c r="K127" s="7" t="str">
        <f ca="1">IF(AND($A127&lt;&gt;"",K$9&lt;&gt;""),IF(HLOOKUP(K$9,'Feuille1-Catégories'!$C$1:$G$2,2,FALSE)="OUI",K$3,IF(HLOOKUP(K$9,'Feuille1-Catégories'!$C$1:$G$3,3,FALSE)="OUI",OFFSET(K$3,MOD(QUOTIENT(ROW()-ROW($A$20),'Feuille1-Catégories'!$B$6/K$6),K$5),0),IF(MOD($A127-1-K$10,'Feuille1-Catégories'!$F$5+1)=0,K$3,""))),"")</f>
        <v/>
      </c>
      <c r="L127" s="7">
        <f ca="1">IF(AND($A127&lt;&gt;"",L$9&lt;&gt;""),IF(HLOOKUP(L$9,'Feuille1-Catégories'!$C$1:$G$2,2,FALSE)="OUI",L$3,IF(HLOOKUP(L$9,'Feuille1-Catégories'!$C$1:$G$3,3,FALSE)="OUI",OFFSET(L$3,MOD(QUOTIENT(ROW()-ROW($A$20),'Feuille1-Catégories'!$B$6/L$6),L$5),0),IF(MOD($A127-1-L$10,'Feuille1-Catégories'!$F$5+1)=0,L$3,""))),"")</f>
        <v>200</v>
      </c>
      <c r="M127" s="7">
        <f ca="1">IF(AND($A127&lt;&gt;"",M$9&lt;&gt;""),IF(HLOOKUP(M$9,'Feuille1-Catégories'!$C$1:$G$2,2,FALSE)="OUI",M$3,IF(HLOOKUP(M$9,'Feuille1-Catégories'!$C$1:$G$3,3,FALSE)="OUI",OFFSET(M$3,MOD(QUOTIENT(ROW()-ROW($A$20),'Feuille1-Catégories'!$B$6/M$6),M$5),0),IF(MOD($A127-1-M$10,'Feuille1-Catégories'!$F$5+1)=0,M$3,""))),"")</f>
        <v>2000</v>
      </c>
      <c r="N127" s="7" t="str">
        <f ca="1">IF(AND($A127&lt;&gt;"",N$9&lt;&gt;""),IF(HLOOKUP(N$9,'Feuille1-Catégories'!$C$1:$G$2,2,FALSE)="OUI",N$3,IF(HLOOKUP(N$9,'Feuille1-Catégories'!$C$1:$G$3,3,FALSE)="OUI",OFFSET(N$3,MOD(QUOTIENT(ROW()-ROW($A$20),'Feuille1-Catégories'!$B$6/N$6),N$5),0),IF(MOD($A127-1-N$10,'Feuille1-Catégories'!$F$5+1)=0,N$3,""))),"")</f>
        <v xml:space="preserve"> </v>
      </c>
      <c r="O127" s="7">
        <f ca="1">IF(AND($A127&lt;&gt;"",O$9&lt;&gt;""),IF(HLOOKUP(O$9,'Feuille1-Catégories'!$C$1:$G$2,2,FALSE)="OUI",O$3,IF(HLOOKUP(O$9,'Feuille1-Catégories'!$C$1:$G$3,3,FALSE)="OUI",OFFSET(O$3,MOD(QUOTIENT(ROW()-ROW($A$20),'Feuille1-Catégories'!$B$6/O$6),O$5),0),IF(MOD($A127-1-O$10,'Feuille1-Catégories'!$F$5+1)=0,O$3,""))),"")</f>
        <v>30</v>
      </c>
      <c r="P127" s="7">
        <f ca="1">IF(AND($A127&lt;&gt;"",P$9&lt;&gt;""),IF(HLOOKUP(P$9,'Feuille1-Catégories'!$C$1:$G$2,2,FALSE)="OUI",P$3,IF(HLOOKUP(P$9,'Feuille1-Catégories'!$C$1:$G$3,3,FALSE)="OUI",OFFSET(P$3,MOD(QUOTIENT(ROW()-ROW($A$20),'Feuille1-Catégories'!$B$6/P$6),P$5),0),IF(MOD($A127-1-P$10,'Feuille1-Catégories'!$F$5+1)=0,P$3,""))),"")</f>
        <v>300</v>
      </c>
      <c r="Q127" s="7">
        <f ca="1">IF(AND($A127&lt;&gt;"",Q$9&lt;&gt;""),IF(HLOOKUP(Q$9,'Feuille1-Catégories'!$C$1:$G$2,2,FALSE)="OUI",Q$3,IF(HLOOKUP(Q$9,'Feuille1-Catégories'!$C$1:$G$3,3,FALSE)="OUI",OFFSET(Q$3,MOD(QUOTIENT(ROW()-ROW($A$20),'Feuille1-Catégories'!$B$6/Q$6),Q$5),0),IF(MOD($A127-1-Q$10,'Feuille1-Catégories'!$F$5+1)=0,Q$3,""))),"")</f>
        <v>3000</v>
      </c>
      <c r="R127" s="7">
        <f ca="1">IF(AND($A127&lt;&gt;"",R$9&lt;&gt;""),IF(HLOOKUP(R$9,'Feuille1-Catégories'!$C$1:$G$2,2,FALSE)="OUI",R$3,IF(HLOOKUP(R$9,'Feuille1-Catégories'!$C$1:$G$3,3,FALSE)="OUI",OFFSET(R$3,MOD(QUOTIENT(ROW()-ROW($A$20),'Feuille1-Catégories'!$B$6/R$6),R$5),0),IF(MOD($A127-1-R$10,'Feuille1-Catégories'!$F$5+1)=0,R$3,""))),"")</f>
        <v>0</v>
      </c>
      <c r="S127" s="7">
        <f ca="1">IF(AND($A127&lt;&gt;"",S$9&lt;&gt;""),IF(HLOOKUP(S$9,'Feuille1-Catégories'!$C$1:$G$2,2,FALSE)="OUI",S$3,IF(HLOOKUP(S$9,'Feuille1-Catégories'!$C$1:$G$3,3,FALSE)="OUI",OFFSET(S$3,MOD(QUOTIENT(ROW()-ROW($A$20),'Feuille1-Catégories'!$B$6/S$6),S$5),0),IF(MOD($A127-1-S$10,'Feuille1-Catégories'!$F$5+1)=0,S$3,""))),"")</f>
        <v>50</v>
      </c>
      <c r="T127" s="7" t="str">
        <f ca="1">IF(AND($A127&lt;&gt;"",T$9&lt;&gt;""),IF(HLOOKUP(T$9,'Feuille1-Catégories'!$C$1:$G$2,2,FALSE)="OUI",T$3,IF(HLOOKUP(T$9,'Feuille1-Catégories'!$C$1:$G$3,3,FALSE)="OUI",OFFSET(T$3,MOD(QUOTIENT(ROW()-ROW($A$20),'Feuille1-Catégories'!$B$6/T$6),T$5),0),IF(MOD($A127-1-T$10,'Feuille1-Catégories'!$F$5+1)=0,T$3,""))),"")</f>
        <v/>
      </c>
      <c r="U127" s="7">
        <f ca="1">IF(AND($A127&lt;&gt;"",U$9&lt;&gt;""),IF(HLOOKUP(U$9,'Feuille1-Catégories'!$C$1:$G$2,2,FALSE)="OUI",U$3,IF(HLOOKUP(U$9,'Feuille1-Catégories'!$C$1:$G$3,3,FALSE)="OUI",OFFSET(U$3,MOD(QUOTIENT(ROW()-ROW($A$20),'Feuille1-Catégories'!$B$6/U$6),U$5),0),IF(MOD($A127-1-U$10,'Feuille1-Catégories'!$F$5+1)=0,U$3,""))),"")</f>
        <v>5000</v>
      </c>
      <c r="V127" s="7" t="str">
        <f ca="1">IF(AND($A127&lt;&gt;"",V$9&lt;&gt;""),IF(HLOOKUP(V$9,'Feuille1-Catégories'!$C$1:$G$2,2,FALSE)="OUI",V$3,IF(HLOOKUP(V$9,'Feuille1-Catégories'!$C$1:$G$3,3,FALSE)="OUI",OFFSET(V$3,MOD(QUOTIENT(ROW()-ROW($A$20),'Feuille1-Catégories'!$B$6/V$6),V$5),0),IF(MOD($A127-1-V$10,'Feuille1-Catégories'!$F$5+1)=0,V$3,""))),"")</f>
        <v/>
      </c>
      <c r="W127" s="7" t="str">
        <f ca="1">IF(AND($A127&lt;&gt;"",W$9&lt;&gt;""),IF(HLOOKUP(W$9,'Feuille1-Catégories'!$C$1:$G$2,2,FALSE)="OUI",W$3,IF(HLOOKUP(W$9,'Feuille1-Catégories'!$C$1:$G$3,3,FALSE)="OUI",OFFSET(W$3,MOD(QUOTIENT(ROW()-ROW($A$20),'Feuille1-Catégories'!$B$6/W$6),W$5),0),IF(MOD($A127-1-W$10,'Feuille1-Catégories'!$F$5+1)=0,W$3,""))),"")</f>
        <v/>
      </c>
      <c r="X127" s="7" t="str">
        <f ca="1">IF(AND($A127&lt;&gt;"",X$9&lt;&gt;""),IF(HLOOKUP(X$9,'Feuille1-Catégories'!$C$1:$G$2,2,FALSE)="OUI",X$3,IF(HLOOKUP(X$9,'Feuille1-Catégories'!$C$1:$G$3,3,FALSE)="OUI",OFFSET(X$3,MOD(QUOTIENT(ROW()-ROW($A$20),'Feuille1-Catégories'!$B$6/X$6),X$5),0),IF(MOD($A127-1-X$10,'Feuille1-Catégories'!$F$5+1)=0,X$3,""))),"")</f>
        <v/>
      </c>
      <c r="Y127" s="7" t="str">
        <f ca="1">IF(AND($A127&lt;&gt;"",Y$9&lt;&gt;""),IF(HLOOKUP(Y$9,'Feuille1-Catégories'!$C$1:$G$2,2,FALSE)="OUI",Y$3,IF(HLOOKUP(Y$9,'Feuille1-Catégories'!$C$1:$G$3,3,FALSE)="OUI",OFFSET(Y$3,MOD(QUOTIENT(ROW()-ROW($A$20),'Feuille1-Catégories'!$B$6/Y$6),Y$5),0),IF(MOD($A127-1-Y$10,'Feuille1-Catégories'!$F$5+1)=0,Y$3,""))),"")</f>
        <v/>
      </c>
      <c r="Z127" s="7" t="str">
        <f ca="1">IF(AND($A127&lt;&gt;"",Z$9&lt;&gt;""),IF(HLOOKUP(Z$9,'Feuille1-Catégories'!$C$1:$G$2,2,FALSE)="OUI",Z$3,IF(HLOOKUP(Z$9,'Feuille1-Catégories'!$C$1:$G$3,3,FALSE)="OUI",OFFSET(Z$3,MOD(QUOTIENT(ROW()-ROW($A$20),'Feuille1-Catégories'!$B$6/Z$6),Z$5),0),"")),"")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28" spans="1:26" ht="17" x14ac:dyDescent="0.2">
      <c r="A128" s="21">
        <f>IF(ROW()-ROW($A$19)&gt;'Feuille1-Catégories'!$B$6,"",ROW()-ROW($A$19))</f>
        <v>109</v>
      </c>
      <c r="B128" s="33">
        <f t="shared" ca="1" si="4"/>
        <v>4.2072156373466418</v>
      </c>
      <c r="C128" s="10">
        <f t="shared" ca="1" si="5"/>
        <v>6169.4</v>
      </c>
      <c r="D128" s="10">
        <f ca="1">IF('Feuille3-Coût de production'!D128&lt;&gt;"",'Feuille3-Coût de production'!D128,"")</f>
        <v>1923.6</v>
      </c>
      <c r="E128" s="10">
        <f t="shared" ca="1" si="6"/>
        <v>8093</v>
      </c>
      <c r="F128" s="7">
        <f ca="1">IF(AND($A128&lt;&gt;"",F$9&lt;&gt;""),IF(HLOOKUP(F$9,'Feuille1-Catégories'!$C$1:$G$2,2,FALSE)="OUI",F$3,IF(HLOOKUP(F$9,'Feuille1-Catégories'!$C$1:$G$3,3,FALSE)="OUI",OFFSET(F$3,MOD(QUOTIENT(ROW()-ROW($A$20),'Feuille1-Catégories'!$B$6/F$6),F$5),0),IF(MOD($A128-1-F$10,'Feuille1-Catégories'!$F$5+1)=0,F$3,""))),"")</f>
        <v>1</v>
      </c>
      <c r="G128" s="7">
        <f ca="1">IF(AND($A128&lt;&gt;"",G$9&lt;&gt;""),IF(HLOOKUP(G$9,'Feuille1-Catégories'!$C$1:$G$2,2,FALSE)="OUI",G$3,IF(HLOOKUP(G$9,'Feuille1-Catégories'!$C$1:$G$3,3,FALSE)="OUI",OFFSET(G$3,MOD(QUOTIENT(ROW()-ROW($A$20),'Feuille1-Catégories'!$B$6/G$6),G$5),0),IF(MOD($A128-1-G$10,'Feuille1-Catégories'!$F$5+1)=0,G$3,""))),"")</f>
        <v>10</v>
      </c>
      <c r="H128" s="7" t="str">
        <f ca="1">IF(AND($A128&lt;&gt;"",H$9&lt;&gt;""),IF(HLOOKUP(H$9,'Feuille1-Catégories'!$C$1:$G$2,2,FALSE)="OUI",H$3,IF(HLOOKUP(H$9,'Feuille1-Catégories'!$C$1:$G$3,3,FALSE)="OUI",OFFSET(H$3,MOD(QUOTIENT(ROW()-ROW($A$20),'Feuille1-Catégories'!$B$6/H$6),H$5),0),IF(MOD($A128-1-H$10,'Feuille1-Catégories'!$F$5+1)=0,H$3,""))),"")</f>
        <v/>
      </c>
      <c r="I128" s="7" t="str">
        <f ca="1">IF(AND($A128&lt;&gt;"",I$9&lt;&gt;""),IF(HLOOKUP(I$9,'Feuille1-Catégories'!$C$1:$G$2,2,FALSE)="OUI",I$3,IF(HLOOKUP(I$9,'Feuille1-Catégories'!$C$1:$G$3,3,FALSE)="OUI",OFFSET(I$3,MOD(QUOTIENT(ROW()-ROW($A$20),'Feuille1-Catégories'!$B$6/I$6),I$5),0),IF(MOD($A128-1-I$10,'Feuille1-Catégories'!$F$5+1)=0,I$3,""))),"")</f>
        <v xml:space="preserve"> </v>
      </c>
      <c r="J128" s="7">
        <f ca="1">IF(AND($A128&lt;&gt;"",J$9&lt;&gt;""),IF(HLOOKUP(J$9,'Feuille1-Catégories'!$C$1:$G$2,2,FALSE)="OUI",J$3,IF(HLOOKUP(J$9,'Feuille1-Catégories'!$C$1:$G$3,3,FALSE)="OUI",OFFSET(J$3,MOD(QUOTIENT(ROW()-ROW($A$20),'Feuille1-Catégories'!$B$6/J$6),J$5),0),IF(MOD($A128-1-J$10,'Feuille1-Catégories'!$F$5+1)=0,J$3,""))),"")</f>
        <v>2</v>
      </c>
      <c r="K128" s="7" t="str">
        <f ca="1">IF(AND($A128&lt;&gt;"",K$9&lt;&gt;""),IF(HLOOKUP(K$9,'Feuille1-Catégories'!$C$1:$G$2,2,FALSE)="OUI",K$3,IF(HLOOKUP(K$9,'Feuille1-Catégories'!$C$1:$G$3,3,FALSE)="OUI",OFFSET(K$3,MOD(QUOTIENT(ROW()-ROW($A$20),'Feuille1-Catégories'!$B$6/K$6),K$5),0),IF(MOD($A128-1-K$10,'Feuille1-Catégories'!$F$5+1)=0,K$3,""))),"")</f>
        <v/>
      </c>
      <c r="L128" s="7">
        <f ca="1">IF(AND($A128&lt;&gt;"",L$9&lt;&gt;""),IF(HLOOKUP(L$9,'Feuille1-Catégories'!$C$1:$G$2,2,FALSE)="OUI",L$3,IF(HLOOKUP(L$9,'Feuille1-Catégories'!$C$1:$G$3,3,FALSE)="OUI",OFFSET(L$3,MOD(QUOTIENT(ROW()-ROW($A$20),'Feuille1-Catégories'!$B$6/L$6),L$5),0),IF(MOD($A128-1-L$10,'Feuille1-Catégories'!$F$5+1)=0,L$3,""))),"")</f>
        <v>200</v>
      </c>
      <c r="M128" s="7">
        <f ca="1">IF(AND($A128&lt;&gt;"",M$9&lt;&gt;""),IF(HLOOKUP(M$9,'Feuille1-Catégories'!$C$1:$G$2,2,FALSE)="OUI",M$3,IF(HLOOKUP(M$9,'Feuille1-Catégories'!$C$1:$G$3,3,FALSE)="OUI",OFFSET(M$3,MOD(QUOTIENT(ROW()-ROW($A$20),'Feuille1-Catégories'!$B$6/M$6),M$5),0),IF(MOD($A128-1-M$10,'Feuille1-Catégories'!$F$5+1)=0,M$3,""))),"")</f>
        <v>2000</v>
      </c>
      <c r="N128" s="7" t="str">
        <f ca="1">IF(AND($A128&lt;&gt;"",N$9&lt;&gt;""),IF(HLOOKUP(N$9,'Feuille1-Catégories'!$C$1:$G$2,2,FALSE)="OUI",N$3,IF(HLOOKUP(N$9,'Feuille1-Catégories'!$C$1:$G$3,3,FALSE)="OUI",OFFSET(N$3,MOD(QUOTIENT(ROW()-ROW($A$20),'Feuille1-Catégories'!$B$6/N$6),N$5),0),IF(MOD($A128-1-N$10,'Feuille1-Catégories'!$F$5+1)=0,N$3,""))),"")</f>
        <v xml:space="preserve"> </v>
      </c>
      <c r="O128" s="7">
        <f ca="1">IF(AND($A128&lt;&gt;"",O$9&lt;&gt;""),IF(HLOOKUP(O$9,'Feuille1-Catégories'!$C$1:$G$2,2,FALSE)="OUI",O$3,IF(HLOOKUP(O$9,'Feuille1-Catégories'!$C$1:$G$3,3,FALSE)="OUI",OFFSET(O$3,MOD(QUOTIENT(ROW()-ROW($A$20),'Feuille1-Catégories'!$B$6/O$6),O$5),0),IF(MOD($A128-1-O$10,'Feuille1-Catégories'!$F$5+1)=0,O$3,""))),"")</f>
        <v>30</v>
      </c>
      <c r="P128" s="7">
        <f ca="1">IF(AND($A128&lt;&gt;"",P$9&lt;&gt;""),IF(HLOOKUP(P$9,'Feuille1-Catégories'!$C$1:$G$2,2,FALSE)="OUI",P$3,IF(HLOOKUP(P$9,'Feuille1-Catégories'!$C$1:$G$3,3,FALSE)="OUI",OFFSET(P$3,MOD(QUOTIENT(ROW()-ROW($A$20),'Feuille1-Catégories'!$B$6/P$6),P$5),0),IF(MOD($A128-1-P$10,'Feuille1-Catégories'!$F$5+1)=0,P$3,""))),"")</f>
        <v>300</v>
      </c>
      <c r="Q128" s="7" t="str">
        <f ca="1">IF(AND($A128&lt;&gt;"",Q$9&lt;&gt;""),IF(HLOOKUP(Q$9,'Feuille1-Catégories'!$C$1:$G$2,2,FALSE)="OUI",Q$3,IF(HLOOKUP(Q$9,'Feuille1-Catégories'!$C$1:$G$3,3,FALSE)="OUI",OFFSET(Q$3,MOD(QUOTIENT(ROW()-ROW($A$20),'Feuille1-Catégories'!$B$6/Q$6),Q$5),0),IF(MOD($A128-1-Q$10,'Feuille1-Catégories'!$F$5+1)=0,Q$3,""))),"")</f>
        <v/>
      </c>
      <c r="R128" s="7">
        <f ca="1">IF(AND($A128&lt;&gt;"",R$9&lt;&gt;""),IF(HLOOKUP(R$9,'Feuille1-Catégories'!$C$1:$G$2,2,FALSE)="OUI",R$3,IF(HLOOKUP(R$9,'Feuille1-Catégories'!$C$1:$G$3,3,FALSE)="OUI",OFFSET(R$3,MOD(QUOTIENT(ROW()-ROW($A$20),'Feuille1-Catégories'!$B$6/R$6),R$5),0),IF(MOD($A128-1-R$10,'Feuille1-Catégories'!$F$5+1)=0,R$3,""))),"")</f>
        <v>0</v>
      </c>
      <c r="S128" s="7">
        <f ca="1">IF(AND($A128&lt;&gt;"",S$9&lt;&gt;""),IF(HLOOKUP(S$9,'Feuille1-Catégories'!$C$1:$G$2,2,FALSE)="OUI",S$3,IF(HLOOKUP(S$9,'Feuille1-Catégories'!$C$1:$G$3,3,FALSE)="OUI",OFFSET(S$3,MOD(QUOTIENT(ROW()-ROW($A$20),'Feuille1-Catégories'!$B$6/S$6),S$5),0),IF(MOD($A128-1-S$10,'Feuille1-Catégories'!$F$5+1)=0,S$3,""))),"")</f>
        <v>50</v>
      </c>
      <c r="T128" s="7">
        <f ca="1">IF(AND($A128&lt;&gt;"",T$9&lt;&gt;""),IF(HLOOKUP(T$9,'Feuille1-Catégories'!$C$1:$G$2,2,FALSE)="OUI",T$3,IF(HLOOKUP(T$9,'Feuille1-Catégories'!$C$1:$G$3,3,FALSE)="OUI",OFFSET(T$3,MOD(QUOTIENT(ROW()-ROW($A$20),'Feuille1-Catégories'!$B$6/T$6),T$5),0),IF(MOD($A128-1-T$10,'Feuille1-Catégories'!$F$5+1)=0,T$3,""))),"")</f>
        <v>500</v>
      </c>
      <c r="U128" s="7">
        <f ca="1">IF(AND($A128&lt;&gt;"",U$9&lt;&gt;""),IF(HLOOKUP(U$9,'Feuille1-Catégories'!$C$1:$G$2,2,FALSE)="OUI",U$3,IF(HLOOKUP(U$9,'Feuille1-Catégories'!$C$1:$G$3,3,FALSE)="OUI",OFFSET(U$3,MOD(QUOTIENT(ROW()-ROW($A$20),'Feuille1-Catégories'!$B$6/U$6),U$5),0),IF(MOD($A128-1-U$10,'Feuille1-Catégories'!$F$5+1)=0,U$3,""))),"")</f>
        <v>5000</v>
      </c>
      <c r="V128" s="7" t="str">
        <f ca="1">IF(AND($A128&lt;&gt;"",V$9&lt;&gt;""),IF(HLOOKUP(V$9,'Feuille1-Catégories'!$C$1:$G$2,2,FALSE)="OUI",V$3,IF(HLOOKUP(V$9,'Feuille1-Catégories'!$C$1:$G$3,3,FALSE)="OUI",OFFSET(V$3,MOD(QUOTIENT(ROW()-ROW($A$20),'Feuille1-Catégories'!$B$6/V$6),V$5),0),IF(MOD($A128-1-V$10,'Feuille1-Catégories'!$F$5+1)=0,V$3,""))),"")</f>
        <v/>
      </c>
      <c r="W128" s="7" t="str">
        <f ca="1">IF(AND($A128&lt;&gt;"",W$9&lt;&gt;""),IF(HLOOKUP(W$9,'Feuille1-Catégories'!$C$1:$G$2,2,FALSE)="OUI",W$3,IF(HLOOKUP(W$9,'Feuille1-Catégories'!$C$1:$G$3,3,FALSE)="OUI",OFFSET(W$3,MOD(QUOTIENT(ROW()-ROW($A$20),'Feuille1-Catégories'!$B$6/W$6),W$5),0),IF(MOD($A128-1-W$10,'Feuille1-Catégories'!$F$5+1)=0,W$3,""))),"")</f>
        <v/>
      </c>
      <c r="X128" s="7" t="str">
        <f ca="1">IF(AND($A128&lt;&gt;"",X$9&lt;&gt;""),IF(HLOOKUP(X$9,'Feuille1-Catégories'!$C$1:$G$2,2,FALSE)="OUI",X$3,IF(HLOOKUP(X$9,'Feuille1-Catégories'!$C$1:$G$3,3,FALSE)="OUI",OFFSET(X$3,MOD(QUOTIENT(ROW()-ROW($A$20),'Feuille1-Catégories'!$B$6/X$6),X$5),0),IF(MOD($A128-1-X$10,'Feuille1-Catégories'!$F$5+1)=0,X$3,""))),"")</f>
        <v/>
      </c>
      <c r="Y128" s="7" t="str">
        <f ca="1">IF(AND($A128&lt;&gt;"",Y$9&lt;&gt;""),IF(HLOOKUP(Y$9,'Feuille1-Catégories'!$C$1:$G$2,2,FALSE)="OUI",Y$3,IF(HLOOKUP(Y$9,'Feuille1-Catégories'!$C$1:$G$3,3,FALSE)="OUI",OFFSET(Y$3,MOD(QUOTIENT(ROW()-ROW($A$20),'Feuille1-Catégories'!$B$6/Y$6),Y$5),0),IF(MOD($A128-1-Y$10,'Feuille1-Catégories'!$F$5+1)=0,Y$3,""))),"")</f>
        <v/>
      </c>
      <c r="Z128" s="7" t="str">
        <f ca="1">IF(AND($A128&lt;&gt;"",Z$9&lt;&gt;""),IF(HLOOKUP(Z$9,'Feuille1-Catégories'!$C$1:$G$2,2,FALSE)="OUI",Z$3,IF(HLOOKUP(Z$9,'Feuille1-Catégories'!$C$1:$G$3,3,FALSE)="OUI",OFFSET(Z$3,MOD(QUOTIENT(ROW()-ROW($A$20),'Feuille1-Catégories'!$B$6/Z$6),Z$5),0),"")),"")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29" spans="1:26" ht="17" x14ac:dyDescent="0.2">
      <c r="A129" s="21">
        <f>IF(ROW()-ROW($A$19)&gt;'Feuille1-Catégories'!$B$6,"",ROW()-ROW($A$19))</f>
        <v>110</v>
      </c>
      <c r="B129" s="33">
        <f t="shared" ca="1" si="4"/>
        <v>3.9178040334080264</v>
      </c>
      <c r="C129" s="10">
        <f t="shared" ca="1" si="5"/>
        <v>5729.4</v>
      </c>
      <c r="D129" s="10">
        <f ca="1">IF('Feuille3-Coût de production'!D129&lt;&gt;"",'Feuille3-Coût de production'!D129,"")</f>
        <v>1963.6</v>
      </c>
      <c r="E129" s="10">
        <f t="shared" ca="1" si="6"/>
        <v>7693</v>
      </c>
      <c r="F129" s="7">
        <f ca="1">IF(AND($A129&lt;&gt;"",F$9&lt;&gt;""),IF(HLOOKUP(F$9,'Feuille1-Catégories'!$C$1:$G$2,2,FALSE)="OUI",F$3,IF(HLOOKUP(F$9,'Feuille1-Catégories'!$C$1:$G$3,3,FALSE)="OUI",OFFSET(F$3,MOD(QUOTIENT(ROW()-ROW($A$20),'Feuille1-Catégories'!$B$6/F$6),F$5),0),IF(MOD($A129-1-F$10,'Feuille1-Catégories'!$F$5+1)=0,F$3,""))),"")</f>
        <v>1</v>
      </c>
      <c r="G129" s="7">
        <f ca="1">IF(AND($A129&lt;&gt;"",G$9&lt;&gt;""),IF(HLOOKUP(G$9,'Feuille1-Catégories'!$C$1:$G$2,2,FALSE)="OUI",G$3,IF(HLOOKUP(G$9,'Feuille1-Catégories'!$C$1:$G$3,3,FALSE)="OUI",OFFSET(G$3,MOD(QUOTIENT(ROW()-ROW($A$20),'Feuille1-Catégories'!$B$6/G$6),G$5),0),IF(MOD($A129-1-G$10,'Feuille1-Catégories'!$F$5+1)=0,G$3,""))),"")</f>
        <v>10</v>
      </c>
      <c r="H129" s="7">
        <f ca="1">IF(AND($A129&lt;&gt;"",H$9&lt;&gt;""),IF(HLOOKUP(H$9,'Feuille1-Catégories'!$C$1:$G$2,2,FALSE)="OUI",H$3,IF(HLOOKUP(H$9,'Feuille1-Catégories'!$C$1:$G$3,3,FALSE)="OUI",OFFSET(H$3,MOD(QUOTIENT(ROW()-ROW($A$20),'Feuille1-Catégories'!$B$6/H$6),H$5),0),IF(MOD($A129-1-H$10,'Feuille1-Catégories'!$F$5+1)=0,H$3,""))),"")</f>
        <v>100</v>
      </c>
      <c r="I129" s="7" t="str">
        <f ca="1">IF(AND($A129&lt;&gt;"",I$9&lt;&gt;""),IF(HLOOKUP(I$9,'Feuille1-Catégories'!$C$1:$G$2,2,FALSE)="OUI",I$3,IF(HLOOKUP(I$9,'Feuille1-Catégories'!$C$1:$G$3,3,FALSE)="OUI",OFFSET(I$3,MOD(QUOTIENT(ROW()-ROW($A$20),'Feuille1-Catégories'!$B$6/I$6),I$5),0),IF(MOD($A129-1-I$10,'Feuille1-Catégories'!$F$5+1)=0,I$3,""))),"")</f>
        <v xml:space="preserve"> </v>
      </c>
      <c r="J129" s="7">
        <f ca="1">IF(AND($A129&lt;&gt;"",J$9&lt;&gt;""),IF(HLOOKUP(J$9,'Feuille1-Catégories'!$C$1:$G$2,2,FALSE)="OUI",J$3,IF(HLOOKUP(J$9,'Feuille1-Catégories'!$C$1:$G$3,3,FALSE)="OUI",OFFSET(J$3,MOD(QUOTIENT(ROW()-ROW($A$20),'Feuille1-Catégories'!$B$6/J$6),J$5),0),IF(MOD($A129-1-J$10,'Feuille1-Catégories'!$F$5+1)=0,J$3,""))),"")</f>
        <v>2</v>
      </c>
      <c r="K129" s="7" t="str">
        <f ca="1">IF(AND($A129&lt;&gt;"",K$9&lt;&gt;""),IF(HLOOKUP(K$9,'Feuille1-Catégories'!$C$1:$G$2,2,FALSE)="OUI",K$3,IF(HLOOKUP(K$9,'Feuille1-Catégories'!$C$1:$G$3,3,FALSE)="OUI",OFFSET(K$3,MOD(QUOTIENT(ROW()-ROW($A$20),'Feuille1-Catégories'!$B$6/K$6),K$5),0),IF(MOD($A129-1-K$10,'Feuille1-Catégories'!$F$5+1)=0,K$3,""))),"")</f>
        <v/>
      </c>
      <c r="L129" s="7">
        <f ca="1">IF(AND($A129&lt;&gt;"",L$9&lt;&gt;""),IF(HLOOKUP(L$9,'Feuille1-Catégories'!$C$1:$G$2,2,FALSE)="OUI",L$3,IF(HLOOKUP(L$9,'Feuille1-Catégories'!$C$1:$G$3,3,FALSE)="OUI",OFFSET(L$3,MOD(QUOTIENT(ROW()-ROW($A$20),'Feuille1-Catégories'!$B$6/L$6),L$5),0),IF(MOD($A129-1-L$10,'Feuille1-Catégories'!$F$5+1)=0,L$3,""))),"")</f>
        <v>200</v>
      </c>
      <c r="M129" s="7">
        <f ca="1">IF(AND($A129&lt;&gt;"",M$9&lt;&gt;""),IF(HLOOKUP(M$9,'Feuille1-Catégories'!$C$1:$G$2,2,FALSE)="OUI",M$3,IF(HLOOKUP(M$9,'Feuille1-Catégories'!$C$1:$G$3,3,FALSE)="OUI",OFFSET(M$3,MOD(QUOTIENT(ROW()-ROW($A$20),'Feuille1-Catégories'!$B$6/M$6),M$5),0),IF(MOD($A129-1-M$10,'Feuille1-Catégories'!$F$5+1)=0,M$3,""))),"")</f>
        <v>2000</v>
      </c>
      <c r="N129" s="7" t="str">
        <f ca="1">IF(AND($A129&lt;&gt;"",N$9&lt;&gt;""),IF(HLOOKUP(N$9,'Feuille1-Catégories'!$C$1:$G$2,2,FALSE)="OUI",N$3,IF(HLOOKUP(N$9,'Feuille1-Catégories'!$C$1:$G$3,3,FALSE)="OUI",OFFSET(N$3,MOD(QUOTIENT(ROW()-ROW($A$20),'Feuille1-Catégories'!$B$6/N$6),N$5),0),IF(MOD($A129-1-N$10,'Feuille1-Catégories'!$F$5+1)=0,N$3,""))),"")</f>
        <v xml:space="preserve"> </v>
      </c>
      <c r="O129" s="7">
        <f ca="1">IF(AND($A129&lt;&gt;"",O$9&lt;&gt;""),IF(HLOOKUP(O$9,'Feuille1-Catégories'!$C$1:$G$2,2,FALSE)="OUI",O$3,IF(HLOOKUP(O$9,'Feuille1-Catégories'!$C$1:$G$3,3,FALSE)="OUI",OFFSET(O$3,MOD(QUOTIENT(ROW()-ROW($A$20),'Feuille1-Catégories'!$B$6/O$6),O$5),0),IF(MOD($A129-1-O$10,'Feuille1-Catégories'!$F$5+1)=0,O$3,""))),"")</f>
        <v>30</v>
      </c>
      <c r="P129" s="7">
        <f ca="1">IF(AND($A129&lt;&gt;"",P$9&lt;&gt;""),IF(HLOOKUP(P$9,'Feuille1-Catégories'!$C$1:$G$2,2,FALSE)="OUI",P$3,IF(HLOOKUP(P$9,'Feuille1-Catégories'!$C$1:$G$3,3,FALSE)="OUI",OFFSET(P$3,MOD(QUOTIENT(ROW()-ROW($A$20),'Feuille1-Catégories'!$B$6/P$6),P$5),0),IF(MOD($A129-1-P$10,'Feuille1-Catégories'!$F$5+1)=0,P$3,""))),"")</f>
        <v>300</v>
      </c>
      <c r="Q129" s="7" t="str">
        <f ca="1">IF(AND($A129&lt;&gt;"",Q$9&lt;&gt;""),IF(HLOOKUP(Q$9,'Feuille1-Catégories'!$C$1:$G$2,2,FALSE)="OUI",Q$3,IF(HLOOKUP(Q$9,'Feuille1-Catégories'!$C$1:$G$3,3,FALSE)="OUI",OFFSET(Q$3,MOD(QUOTIENT(ROW()-ROW($A$20),'Feuille1-Catégories'!$B$6/Q$6),Q$5),0),IF(MOD($A129-1-Q$10,'Feuille1-Catégories'!$F$5+1)=0,Q$3,""))),"")</f>
        <v/>
      </c>
      <c r="R129" s="7">
        <f ca="1">IF(AND($A129&lt;&gt;"",R$9&lt;&gt;""),IF(HLOOKUP(R$9,'Feuille1-Catégories'!$C$1:$G$2,2,FALSE)="OUI",R$3,IF(HLOOKUP(R$9,'Feuille1-Catégories'!$C$1:$G$3,3,FALSE)="OUI",OFFSET(R$3,MOD(QUOTIENT(ROW()-ROW($A$20),'Feuille1-Catégories'!$B$6/R$6),R$5),0),IF(MOD($A129-1-R$10,'Feuille1-Catégories'!$F$5+1)=0,R$3,""))),"")</f>
        <v>0</v>
      </c>
      <c r="S129" s="7">
        <f ca="1">IF(AND($A129&lt;&gt;"",S$9&lt;&gt;""),IF(HLOOKUP(S$9,'Feuille1-Catégories'!$C$1:$G$2,2,FALSE)="OUI",S$3,IF(HLOOKUP(S$9,'Feuille1-Catégories'!$C$1:$G$3,3,FALSE)="OUI",OFFSET(S$3,MOD(QUOTIENT(ROW()-ROW($A$20),'Feuille1-Catégories'!$B$6/S$6),S$5),0),IF(MOD($A129-1-S$10,'Feuille1-Catégories'!$F$5+1)=0,S$3,""))),"")</f>
        <v>50</v>
      </c>
      <c r="T129" s="7" t="str">
        <f ca="1">IF(AND($A129&lt;&gt;"",T$9&lt;&gt;""),IF(HLOOKUP(T$9,'Feuille1-Catégories'!$C$1:$G$2,2,FALSE)="OUI",T$3,IF(HLOOKUP(T$9,'Feuille1-Catégories'!$C$1:$G$3,3,FALSE)="OUI",OFFSET(T$3,MOD(QUOTIENT(ROW()-ROW($A$20),'Feuille1-Catégories'!$B$6/T$6),T$5),0),IF(MOD($A129-1-T$10,'Feuille1-Catégories'!$F$5+1)=0,T$3,""))),"")</f>
        <v/>
      </c>
      <c r="U129" s="7">
        <f ca="1">IF(AND($A129&lt;&gt;"",U$9&lt;&gt;""),IF(HLOOKUP(U$9,'Feuille1-Catégories'!$C$1:$G$2,2,FALSE)="OUI",U$3,IF(HLOOKUP(U$9,'Feuille1-Catégories'!$C$1:$G$3,3,FALSE)="OUI",OFFSET(U$3,MOD(QUOTIENT(ROW()-ROW($A$20),'Feuille1-Catégories'!$B$6/U$6),U$5),0),IF(MOD($A129-1-U$10,'Feuille1-Catégories'!$F$5+1)=0,U$3,""))),"")</f>
        <v>5000</v>
      </c>
      <c r="V129" s="7" t="str">
        <f ca="1">IF(AND($A129&lt;&gt;"",V$9&lt;&gt;""),IF(HLOOKUP(V$9,'Feuille1-Catégories'!$C$1:$G$2,2,FALSE)="OUI",V$3,IF(HLOOKUP(V$9,'Feuille1-Catégories'!$C$1:$G$3,3,FALSE)="OUI",OFFSET(V$3,MOD(QUOTIENT(ROW()-ROW($A$20),'Feuille1-Catégories'!$B$6/V$6),V$5),0),IF(MOD($A129-1-V$10,'Feuille1-Catégories'!$F$5+1)=0,V$3,""))),"")</f>
        <v/>
      </c>
      <c r="W129" s="7" t="str">
        <f ca="1">IF(AND($A129&lt;&gt;"",W$9&lt;&gt;""),IF(HLOOKUP(W$9,'Feuille1-Catégories'!$C$1:$G$2,2,FALSE)="OUI",W$3,IF(HLOOKUP(W$9,'Feuille1-Catégories'!$C$1:$G$3,3,FALSE)="OUI",OFFSET(W$3,MOD(QUOTIENT(ROW()-ROW($A$20),'Feuille1-Catégories'!$B$6/W$6),W$5),0),IF(MOD($A129-1-W$10,'Feuille1-Catégories'!$F$5+1)=0,W$3,""))),"")</f>
        <v/>
      </c>
      <c r="X129" s="7" t="str">
        <f ca="1">IF(AND($A129&lt;&gt;"",X$9&lt;&gt;""),IF(HLOOKUP(X$9,'Feuille1-Catégories'!$C$1:$G$2,2,FALSE)="OUI",X$3,IF(HLOOKUP(X$9,'Feuille1-Catégories'!$C$1:$G$3,3,FALSE)="OUI",OFFSET(X$3,MOD(QUOTIENT(ROW()-ROW($A$20),'Feuille1-Catégories'!$B$6/X$6),X$5),0),IF(MOD($A129-1-X$10,'Feuille1-Catégories'!$F$5+1)=0,X$3,""))),"")</f>
        <v/>
      </c>
      <c r="Y129" s="7" t="str">
        <f ca="1">IF(AND($A129&lt;&gt;"",Y$9&lt;&gt;""),IF(HLOOKUP(Y$9,'Feuille1-Catégories'!$C$1:$G$2,2,FALSE)="OUI",Y$3,IF(HLOOKUP(Y$9,'Feuille1-Catégories'!$C$1:$G$3,3,FALSE)="OUI",OFFSET(Y$3,MOD(QUOTIENT(ROW()-ROW($A$20),'Feuille1-Catégories'!$B$6/Y$6),Y$5),0),IF(MOD($A129-1-Y$10,'Feuille1-Catégories'!$F$5+1)=0,Y$3,""))),"")</f>
        <v/>
      </c>
      <c r="Z129" s="7" t="str">
        <f ca="1">IF(AND($A129&lt;&gt;"",Z$9&lt;&gt;""),IF(HLOOKUP(Z$9,'Feuille1-Catégories'!$C$1:$G$2,2,FALSE)="OUI",Z$3,IF(HLOOKUP(Z$9,'Feuille1-Catégories'!$C$1:$G$3,3,FALSE)="OUI",OFFSET(Z$3,MOD(QUOTIENT(ROW()-ROW($A$20),'Feuille1-Catégories'!$B$6/Z$6),Z$5),0),"")),"")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30" spans="1:26" ht="17" x14ac:dyDescent="0.2">
      <c r="A130" s="21">
        <f>IF(ROW()-ROW($A$19)&gt;'Feuille1-Catégories'!$B$6,"",ROW()-ROW($A$19))</f>
        <v>111</v>
      </c>
      <c r="B130" s="33">
        <f t="shared" ca="1" si="4"/>
        <v>3.8523899768372289</v>
      </c>
      <c r="C130" s="10">
        <f t="shared" ca="1" si="5"/>
        <v>5418.4</v>
      </c>
      <c r="D130" s="10">
        <f ca="1">IF('Feuille3-Coût de production'!D130&lt;&gt;"",'Feuille3-Coût de production'!D130,"")</f>
        <v>1899.6</v>
      </c>
      <c r="E130" s="10">
        <f t="shared" ca="1" si="6"/>
        <v>7318</v>
      </c>
      <c r="F130" s="7">
        <f ca="1">IF(AND($A130&lt;&gt;"",F$9&lt;&gt;""),IF(HLOOKUP(F$9,'Feuille1-Catégories'!$C$1:$G$2,2,FALSE)="OUI",F$3,IF(HLOOKUP(F$9,'Feuille1-Catégories'!$C$1:$G$3,3,FALSE)="OUI",OFFSET(F$3,MOD(QUOTIENT(ROW()-ROW($A$20),'Feuille1-Catégories'!$B$6/F$6),F$5),0),IF(MOD($A130-1-F$10,'Feuille1-Catégories'!$F$5+1)=0,F$3,""))),"")</f>
        <v>1</v>
      </c>
      <c r="G130" s="7">
        <f ca="1">IF(AND($A130&lt;&gt;"",G$9&lt;&gt;""),IF(HLOOKUP(G$9,'Feuille1-Catégories'!$C$1:$G$2,2,FALSE)="OUI",G$3,IF(HLOOKUP(G$9,'Feuille1-Catégories'!$C$1:$G$3,3,FALSE)="OUI",OFFSET(G$3,MOD(QUOTIENT(ROW()-ROW($A$20),'Feuille1-Catégories'!$B$6/G$6),G$5),0),IF(MOD($A130-1-G$10,'Feuille1-Catégories'!$F$5+1)=0,G$3,""))),"")</f>
        <v>10</v>
      </c>
      <c r="H130" s="7" t="str">
        <f ca="1">IF(AND($A130&lt;&gt;"",H$9&lt;&gt;""),IF(HLOOKUP(H$9,'Feuille1-Catégories'!$C$1:$G$2,2,FALSE)="OUI",H$3,IF(HLOOKUP(H$9,'Feuille1-Catégories'!$C$1:$G$3,3,FALSE)="OUI",OFFSET(H$3,MOD(QUOTIENT(ROW()-ROW($A$20),'Feuille1-Catégories'!$B$6/H$6),H$5),0),IF(MOD($A130-1-H$10,'Feuille1-Catégories'!$F$5+1)=0,H$3,""))),"")</f>
        <v/>
      </c>
      <c r="I130" s="7" t="str">
        <f ca="1">IF(AND($A130&lt;&gt;"",I$9&lt;&gt;""),IF(HLOOKUP(I$9,'Feuille1-Catégories'!$C$1:$G$2,2,FALSE)="OUI",I$3,IF(HLOOKUP(I$9,'Feuille1-Catégories'!$C$1:$G$3,3,FALSE)="OUI",OFFSET(I$3,MOD(QUOTIENT(ROW()-ROW($A$20),'Feuille1-Catégories'!$B$6/I$6),I$5),0),IF(MOD($A130-1-I$10,'Feuille1-Catégories'!$F$5+1)=0,I$3,""))),"")</f>
        <v xml:space="preserve"> </v>
      </c>
      <c r="J130" s="7">
        <f ca="1">IF(AND($A130&lt;&gt;"",J$9&lt;&gt;""),IF(HLOOKUP(J$9,'Feuille1-Catégories'!$C$1:$G$2,2,FALSE)="OUI",J$3,IF(HLOOKUP(J$9,'Feuille1-Catégories'!$C$1:$G$3,3,FALSE)="OUI",OFFSET(J$3,MOD(QUOTIENT(ROW()-ROW($A$20),'Feuille1-Catégories'!$B$6/J$6),J$5),0),IF(MOD($A130-1-J$10,'Feuille1-Catégories'!$F$5+1)=0,J$3,""))),"")</f>
        <v>2</v>
      </c>
      <c r="K130" s="7">
        <f ca="1">IF(AND($A130&lt;&gt;"",K$9&lt;&gt;""),IF(HLOOKUP(K$9,'Feuille1-Catégories'!$C$1:$G$2,2,FALSE)="OUI",K$3,IF(HLOOKUP(K$9,'Feuille1-Catégories'!$C$1:$G$3,3,FALSE)="OUI",OFFSET(K$3,MOD(QUOTIENT(ROW()-ROW($A$20),'Feuille1-Catégories'!$B$6/K$6),K$5),0),IF(MOD($A130-1-K$10,'Feuille1-Catégories'!$F$5+1)=0,K$3,""))),"")</f>
        <v>20</v>
      </c>
      <c r="L130" s="7">
        <f ca="1">IF(AND($A130&lt;&gt;"",L$9&lt;&gt;""),IF(HLOOKUP(L$9,'Feuille1-Catégories'!$C$1:$G$2,2,FALSE)="OUI",L$3,IF(HLOOKUP(L$9,'Feuille1-Catégories'!$C$1:$G$3,3,FALSE)="OUI",OFFSET(L$3,MOD(QUOTIENT(ROW()-ROW($A$20),'Feuille1-Catégories'!$B$6/L$6),L$5),0),IF(MOD($A130-1-L$10,'Feuille1-Catégories'!$F$5+1)=0,L$3,""))),"")</f>
        <v>200</v>
      </c>
      <c r="M130" s="7">
        <f ca="1">IF(AND($A130&lt;&gt;"",M$9&lt;&gt;""),IF(HLOOKUP(M$9,'Feuille1-Catégories'!$C$1:$G$2,2,FALSE)="OUI",M$3,IF(HLOOKUP(M$9,'Feuille1-Catégories'!$C$1:$G$3,3,FALSE)="OUI",OFFSET(M$3,MOD(QUOTIENT(ROW()-ROW($A$20),'Feuille1-Catégories'!$B$6/M$6),M$5),0),IF(MOD($A130-1-M$10,'Feuille1-Catégories'!$F$5+1)=0,M$3,""))),"")</f>
        <v>2000</v>
      </c>
      <c r="N130" s="7" t="str">
        <f ca="1">IF(AND($A130&lt;&gt;"",N$9&lt;&gt;""),IF(HLOOKUP(N$9,'Feuille1-Catégories'!$C$1:$G$2,2,FALSE)="OUI",N$3,IF(HLOOKUP(N$9,'Feuille1-Catégories'!$C$1:$G$3,3,FALSE)="OUI",OFFSET(N$3,MOD(QUOTIENT(ROW()-ROW($A$20),'Feuille1-Catégories'!$B$6/N$6),N$5),0),IF(MOD($A130-1-N$10,'Feuille1-Catégories'!$F$5+1)=0,N$3,""))),"")</f>
        <v xml:space="preserve"> </v>
      </c>
      <c r="O130" s="7">
        <f ca="1">IF(AND($A130&lt;&gt;"",O$9&lt;&gt;""),IF(HLOOKUP(O$9,'Feuille1-Catégories'!$C$1:$G$2,2,FALSE)="OUI",O$3,IF(HLOOKUP(O$9,'Feuille1-Catégories'!$C$1:$G$3,3,FALSE)="OUI",OFFSET(O$3,MOD(QUOTIENT(ROW()-ROW($A$20),'Feuille1-Catégories'!$B$6/O$6),O$5),0),IF(MOD($A130-1-O$10,'Feuille1-Catégories'!$F$5+1)=0,O$3,""))),"")</f>
        <v>30</v>
      </c>
      <c r="P130" s="7">
        <f ca="1">IF(AND($A130&lt;&gt;"",P$9&lt;&gt;""),IF(HLOOKUP(P$9,'Feuille1-Catégories'!$C$1:$G$2,2,FALSE)="OUI",P$3,IF(HLOOKUP(P$9,'Feuille1-Catégories'!$C$1:$G$3,3,FALSE)="OUI",OFFSET(P$3,MOD(QUOTIENT(ROW()-ROW($A$20),'Feuille1-Catégories'!$B$6/P$6),P$5),0),IF(MOD($A130-1-P$10,'Feuille1-Catégories'!$F$5+1)=0,P$3,""))),"")</f>
        <v>0</v>
      </c>
      <c r="Q130" s="7" t="str">
        <f ca="1">IF(AND($A130&lt;&gt;"",Q$9&lt;&gt;""),IF(HLOOKUP(Q$9,'Feuille1-Catégories'!$C$1:$G$2,2,FALSE)="OUI",Q$3,IF(HLOOKUP(Q$9,'Feuille1-Catégories'!$C$1:$G$3,3,FALSE)="OUI",OFFSET(Q$3,MOD(QUOTIENT(ROW()-ROW($A$20),'Feuille1-Catégories'!$B$6/Q$6),Q$5),0),IF(MOD($A130-1-Q$10,'Feuille1-Catégories'!$F$5+1)=0,Q$3,""))),"")</f>
        <v/>
      </c>
      <c r="R130" s="7">
        <f ca="1">IF(AND($A130&lt;&gt;"",R$9&lt;&gt;""),IF(HLOOKUP(R$9,'Feuille1-Catégories'!$C$1:$G$2,2,FALSE)="OUI",R$3,IF(HLOOKUP(R$9,'Feuille1-Catégories'!$C$1:$G$3,3,FALSE)="OUI",OFFSET(R$3,MOD(QUOTIENT(ROW()-ROW($A$20),'Feuille1-Catégories'!$B$6/R$6),R$5),0),IF(MOD($A130-1-R$10,'Feuille1-Catégories'!$F$5+1)=0,R$3,""))),"")</f>
        <v>5</v>
      </c>
      <c r="S130" s="7">
        <f ca="1">IF(AND($A130&lt;&gt;"",S$9&lt;&gt;""),IF(HLOOKUP(S$9,'Feuille1-Catégories'!$C$1:$G$2,2,FALSE)="OUI",S$3,IF(HLOOKUP(S$9,'Feuille1-Catégories'!$C$1:$G$3,3,FALSE)="OUI",OFFSET(S$3,MOD(QUOTIENT(ROW()-ROW($A$20),'Feuille1-Catégories'!$B$6/S$6),S$5),0),IF(MOD($A130-1-S$10,'Feuille1-Catégories'!$F$5+1)=0,S$3,""))),"")</f>
        <v>50</v>
      </c>
      <c r="T130" s="7" t="str">
        <f ca="1">IF(AND($A130&lt;&gt;"",T$9&lt;&gt;""),IF(HLOOKUP(T$9,'Feuille1-Catégories'!$C$1:$G$2,2,FALSE)="OUI",T$3,IF(HLOOKUP(T$9,'Feuille1-Catégories'!$C$1:$G$3,3,FALSE)="OUI",OFFSET(T$3,MOD(QUOTIENT(ROW()-ROW($A$20),'Feuille1-Catégories'!$B$6/T$6),T$5),0),IF(MOD($A130-1-T$10,'Feuille1-Catégories'!$F$5+1)=0,T$3,""))),"")</f>
        <v/>
      </c>
      <c r="U130" s="7">
        <f ca="1">IF(AND($A130&lt;&gt;"",U$9&lt;&gt;""),IF(HLOOKUP(U$9,'Feuille1-Catégories'!$C$1:$G$2,2,FALSE)="OUI",U$3,IF(HLOOKUP(U$9,'Feuille1-Catégories'!$C$1:$G$3,3,FALSE)="OUI",OFFSET(U$3,MOD(QUOTIENT(ROW()-ROW($A$20),'Feuille1-Catégories'!$B$6/U$6),U$5),0),IF(MOD($A130-1-U$10,'Feuille1-Catégories'!$F$5+1)=0,U$3,""))),"")</f>
        <v>5000</v>
      </c>
      <c r="V130" s="7" t="str">
        <f ca="1">IF(AND($A130&lt;&gt;"",V$9&lt;&gt;""),IF(HLOOKUP(V$9,'Feuille1-Catégories'!$C$1:$G$2,2,FALSE)="OUI",V$3,IF(HLOOKUP(V$9,'Feuille1-Catégories'!$C$1:$G$3,3,FALSE)="OUI",OFFSET(V$3,MOD(QUOTIENT(ROW()-ROW($A$20),'Feuille1-Catégories'!$B$6/V$6),V$5),0),IF(MOD($A130-1-V$10,'Feuille1-Catégories'!$F$5+1)=0,V$3,""))),"")</f>
        <v/>
      </c>
      <c r="W130" s="7" t="str">
        <f ca="1">IF(AND($A130&lt;&gt;"",W$9&lt;&gt;""),IF(HLOOKUP(W$9,'Feuille1-Catégories'!$C$1:$G$2,2,FALSE)="OUI",W$3,IF(HLOOKUP(W$9,'Feuille1-Catégories'!$C$1:$G$3,3,FALSE)="OUI",OFFSET(W$3,MOD(QUOTIENT(ROW()-ROW($A$20),'Feuille1-Catégories'!$B$6/W$6),W$5),0),IF(MOD($A130-1-W$10,'Feuille1-Catégories'!$F$5+1)=0,W$3,""))),"")</f>
        <v/>
      </c>
      <c r="X130" s="7" t="str">
        <f ca="1">IF(AND($A130&lt;&gt;"",X$9&lt;&gt;""),IF(HLOOKUP(X$9,'Feuille1-Catégories'!$C$1:$G$2,2,FALSE)="OUI",X$3,IF(HLOOKUP(X$9,'Feuille1-Catégories'!$C$1:$G$3,3,FALSE)="OUI",OFFSET(X$3,MOD(QUOTIENT(ROW()-ROW($A$20),'Feuille1-Catégories'!$B$6/X$6),X$5),0),IF(MOD($A130-1-X$10,'Feuille1-Catégories'!$F$5+1)=0,X$3,""))),"")</f>
        <v/>
      </c>
      <c r="Y130" s="7" t="str">
        <f ca="1">IF(AND($A130&lt;&gt;"",Y$9&lt;&gt;""),IF(HLOOKUP(Y$9,'Feuille1-Catégories'!$C$1:$G$2,2,FALSE)="OUI",Y$3,IF(HLOOKUP(Y$9,'Feuille1-Catégories'!$C$1:$G$3,3,FALSE)="OUI",OFFSET(Y$3,MOD(QUOTIENT(ROW()-ROW($A$20),'Feuille1-Catégories'!$B$6/Y$6),Y$5),0),IF(MOD($A130-1-Y$10,'Feuille1-Catégories'!$F$5+1)=0,Y$3,""))),"")</f>
        <v/>
      </c>
      <c r="Z130" s="7" t="str">
        <f ca="1">IF(AND($A130&lt;&gt;"",Z$9&lt;&gt;""),IF(HLOOKUP(Z$9,'Feuille1-Catégories'!$C$1:$G$2,2,FALSE)="OUI",Z$3,IF(HLOOKUP(Z$9,'Feuille1-Catégories'!$C$1:$G$3,3,FALSE)="OUI",OFFSET(Z$3,MOD(QUOTIENT(ROW()-ROW($A$20),'Feuille1-Catégories'!$B$6/Z$6),Z$5),0),"")),"")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31" spans="1:26" ht="17" x14ac:dyDescent="0.2">
      <c r="A131" s="21">
        <f>IF(ROW()-ROW($A$19)&gt;'Feuille1-Catégories'!$B$6,"",ROW()-ROW($A$19))</f>
        <v>112</v>
      </c>
      <c r="B131" s="33">
        <f t="shared" ca="1" si="4"/>
        <v>4.309507867425511</v>
      </c>
      <c r="C131" s="10">
        <f t="shared" ca="1" si="5"/>
        <v>7908.4</v>
      </c>
      <c r="D131" s="10">
        <f ca="1">IF('Feuille3-Coût de production'!D131&lt;&gt;"",'Feuille3-Coût de production'!D131,"")</f>
        <v>2389.6</v>
      </c>
      <c r="E131" s="10">
        <f t="shared" ca="1" si="6"/>
        <v>10298</v>
      </c>
      <c r="F131" s="7">
        <f ca="1">IF(AND($A131&lt;&gt;"",F$9&lt;&gt;""),IF(HLOOKUP(F$9,'Feuille1-Catégories'!$C$1:$G$2,2,FALSE)="OUI",F$3,IF(HLOOKUP(F$9,'Feuille1-Catégories'!$C$1:$G$3,3,FALSE)="OUI",OFFSET(F$3,MOD(QUOTIENT(ROW()-ROW($A$20),'Feuille1-Catégories'!$B$6/F$6),F$5),0),IF(MOD($A131-1-F$10,'Feuille1-Catégories'!$F$5+1)=0,F$3,""))),"")</f>
        <v>1</v>
      </c>
      <c r="G131" s="7">
        <f ca="1">IF(AND($A131&lt;&gt;"",G$9&lt;&gt;""),IF(HLOOKUP(G$9,'Feuille1-Catégories'!$C$1:$G$2,2,FALSE)="OUI",G$3,IF(HLOOKUP(G$9,'Feuille1-Catégories'!$C$1:$G$3,3,FALSE)="OUI",OFFSET(G$3,MOD(QUOTIENT(ROW()-ROW($A$20),'Feuille1-Catégories'!$B$6/G$6),G$5),0),IF(MOD($A131-1-G$10,'Feuille1-Catégories'!$F$5+1)=0,G$3,""))),"")</f>
        <v>10</v>
      </c>
      <c r="H131" s="7" t="str">
        <f ca="1">IF(AND($A131&lt;&gt;"",H$9&lt;&gt;""),IF(HLOOKUP(H$9,'Feuille1-Catégories'!$C$1:$G$2,2,FALSE)="OUI",H$3,IF(HLOOKUP(H$9,'Feuille1-Catégories'!$C$1:$G$3,3,FALSE)="OUI",OFFSET(H$3,MOD(QUOTIENT(ROW()-ROW($A$20),'Feuille1-Catégories'!$B$6/H$6),H$5),0),IF(MOD($A131-1-H$10,'Feuille1-Catégories'!$F$5+1)=0,H$3,""))),"")</f>
        <v/>
      </c>
      <c r="I131" s="7" t="str">
        <f ca="1">IF(AND($A131&lt;&gt;"",I$9&lt;&gt;""),IF(HLOOKUP(I$9,'Feuille1-Catégories'!$C$1:$G$2,2,FALSE)="OUI",I$3,IF(HLOOKUP(I$9,'Feuille1-Catégories'!$C$1:$G$3,3,FALSE)="OUI",OFFSET(I$3,MOD(QUOTIENT(ROW()-ROW($A$20),'Feuille1-Catégories'!$B$6/I$6),I$5),0),IF(MOD($A131-1-I$10,'Feuille1-Catégories'!$F$5+1)=0,I$3,""))),"")</f>
        <v xml:space="preserve"> </v>
      </c>
      <c r="J131" s="7">
        <f ca="1">IF(AND($A131&lt;&gt;"",J$9&lt;&gt;""),IF(HLOOKUP(J$9,'Feuille1-Catégories'!$C$1:$G$2,2,FALSE)="OUI",J$3,IF(HLOOKUP(J$9,'Feuille1-Catégories'!$C$1:$G$3,3,FALSE)="OUI",OFFSET(J$3,MOD(QUOTIENT(ROW()-ROW($A$20),'Feuille1-Catégories'!$B$6/J$6),J$5),0),IF(MOD($A131-1-J$10,'Feuille1-Catégories'!$F$5+1)=0,J$3,""))),"")</f>
        <v>2</v>
      </c>
      <c r="K131" s="7" t="str">
        <f ca="1">IF(AND($A131&lt;&gt;"",K$9&lt;&gt;""),IF(HLOOKUP(K$9,'Feuille1-Catégories'!$C$1:$G$2,2,FALSE)="OUI",K$3,IF(HLOOKUP(K$9,'Feuille1-Catégories'!$C$1:$G$3,3,FALSE)="OUI",OFFSET(K$3,MOD(QUOTIENT(ROW()-ROW($A$20),'Feuille1-Catégories'!$B$6/K$6),K$5),0),IF(MOD($A131-1-K$10,'Feuille1-Catégories'!$F$5+1)=0,K$3,""))),"")</f>
        <v/>
      </c>
      <c r="L131" s="7">
        <f ca="1">IF(AND($A131&lt;&gt;"",L$9&lt;&gt;""),IF(HLOOKUP(L$9,'Feuille1-Catégories'!$C$1:$G$2,2,FALSE)="OUI",L$3,IF(HLOOKUP(L$9,'Feuille1-Catégories'!$C$1:$G$3,3,FALSE)="OUI",OFFSET(L$3,MOD(QUOTIENT(ROW()-ROW($A$20),'Feuille1-Catégories'!$B$6/L$6),L$5),0),IF(MOD($A131-1-L$10,'Feuille1-Catégories'!$F$5+1)=0,L$3,""))),"")</f>
        <v>200</v>
      </c>
      <c r="M131" s="7">
        <f ca="1">IF(AND($A131&lt;&gt;"",M$9&lt;&gt;""),IF(HLOOKUP(M$9,'Feuille1-Catégories'!$C$1:$G$2,2,FALSE)="OUI",M$3,IF(HLOOKUP(M$9,'Feuille1-Catégories'!$C$1:$G$3,3,FALSE)="OUI",OFFSET(M$3,MOD(QUOTIENT(ROW()-ROW($A$20),'Feuille1-Catégories'!$B$6/M$6),M$5),0),IF(MOD($A131-1-M$10,'Feuille1-Catégories'!$F$5+1)=0,M$3,""))),"")</f>
        <v>2000</v>
      </c>
      <c r="N131" s="7" t="str">
        <f ca="1">IF(AND($A131&lt;&gt;"",N$9&lt;&gt;""),IF(HLOOKUP(N$9,'Feuille1-Catégories'!$C$1:$G$2,2,FALSE)="OUI",N$3,IF(HLOOKUP(N$9,'Feuille1-Catégories'!$C$1:$G$3,3,FALSE)="OUI",OFFSET(N$3,MOD(QUOTIENT(ROW()-ROW($A$20),'Feuille1-Catégories'!$B$6/N$6),N$5),0),IF(MOD($A131-1-N$10,'Feuille1-Catégories'!$F$5+1)=0,N$3,""))),"")</f>
        <v xml:space="preserve"> </v>
      </c>
      <c r="O131" s="7">
        <f ca="1">IF(AND($A131&lt;&gt;"",O$9&lt;&gt;""),IF(HLOOKUP(O$9,'Feuille1-Catégories'!$C$1:$G$2,2,FALSE)="OUI",O$3,IF(HLOOKUP(O$9,'Feuille1-Catégories'!$C$1:$G$3,3,FALSE)="OUI",OFFSET(O$3,MOD(QUOTIENT(ROW()-ROW($A$20),'Feuille1-Catégories'!$B$6/O$6),O$5),0),IF(MOD($A131-1-O$10,'Feuille1-Catégories'!$F$5+1)=0,O$3,""))),"")</f>
        <v>30</v>
      </c>
      <c r="P131" s="7">
        <f ca="1">IF(AND($A131&lt;&gt;"",P$9&lt;&gt;""),IF(HLOOKUP(P$9,'Feuille1-Catégories'!$C$1:$G$2,2,FALSE)="OUI",P$3,IF(HLOOKUP(P$9,'Feuille1-Catégories'!$C$1:$G$3,3,FALSE)="OUI",OFFSET(P$3,MOD(QUOTIENT(ROW()-ROW($A$20),'Feuille1-Catégories'!$B$6/P$6),P$5),0),IF(MOD($A131-1-P$10,'Feuille1-Catégories'!$F$5+1)=0,P$3,""))),"")</f>
        <v>0</v>
      </c>
      <c r="Q131" s="7">
        <f ca="1">IF(AND($A131&lt;&gt;"",Q$9&lt;&gt;""),IF(HLOOKUP(Q$9,'Feuille1-Catégories'!$C$1:$G$2,2,FALSE)="OUI",Q$3,IF(HLOOKUP(Q$9,'Feuille1-Catégories'!$C$1:$G$3,3,FALSE)="OUI",OFFSET(Q$3,MOD(QUOTIENT(ROW()-ROW($A$20),'Feuille1-Catégories'!$B$6/Q$6),Q$5),0),IF(MOD($A131-1-Q$10,'Feuille1-Catégories'!$F$5+1)=0,Q$3,""))),"")</f>
        <v>3000</v>
      </c>
      <c r="R131" s="7">
        <f ca="1">IF(AND($A131&lt;&gt;"",R$9&lt;&gt;""),IF(HLOOKUP(R$9,'Feuille1-Catégories'!$C$1:$G$2,2,FALSE)="OUI",R$3,IF(HLOOKUP(R$9,'Feuille1-Catégories'!$C$1:$G$3,3,FALSE)="OUI",OFFSET(R$3,MOD(QUOTIENT(ROW()-ROW($A$20),'Feuille1-Catégories'!$B$6/R$6),R$5),0),IF(MOD($A131-1-R$10,'Feuille1-Catégories'!$F$5+1)=0,R$3,""))),"")</f>
        <v>5</v>
      </c>
      <c r="S131" s="7">
        <f ca="1">IF(AND($A131&lt;&gt;"",S$9&lt;&gt;""),IF(HLOOKUP(S$9,'Feuille1-Catégories'!$C$1:$G$2,2,FALSE)="OUI",S$3,IF(HLOOKUP(S$9,'Feuille1-Catégories'!$C$1:$G$3,3,FALSE)="OUI",OFFSET(S$3,MOD(QUOTIENT(ROW()-ROW($A$20),'Feuille1-Catégories'!$B$6/S$6),S$5),0),IF(MOD($A131-1-S$10,'Feuille1-Catégories'!$F$5+1)=0,S$3,""))),"")</f>
        <v>50</v>
      </c>
      <c r="T131" s="7" t="str">
        <f ca="1">IF(AND($A131&lt;&gt;"",T$9&lt;&gt;""),IF(HLOOKUP(T$9,'Feuille1-Catégories'!$C$1:$G$2,2,FALSE)="OUI",T$3,IF(HLOOKUP(T$9,'Feuille1-Catégories'!$C$1:$G$3,3,FALSE)="OUI",OFFSET(T$3,MOD(QUOTIENT(ROW()-ROW($A$20),'Feuille1-Catégories'!$B$6/T$6),T$5),0),IF(MOD($A131-1-T$10,'Feuille1-Catégories'!$F$5+1)=0,T$3,""))),"")</f>
        <v/>
      </c>
      <c r="U131" s="7">
        <f ca="1">IF(AND($A131&lt;&gt;"",U$9&lt;&gt;""),IF(HLOOKUP(U$9,'Feuille1-Catégories'!$C$1:$G$2,2,FALSE)="OUI",U$3,IF(HLOOKUP(U$9,'Feuille1-Catégories'!$C$1:$G$3,3,FALSE)="OUI",OFFSET(U$3,MOD(QUOTIENT(ROW()-ROW($A$20),'Feuille1-Catégories'!$B$6/U$6),U$5),0),IF(MOD($A131-1-U$10,'Feuille1-Catégories'!$F$5+1)=0,U$3,""))),"")</f>
        <v>5000</v>
      </c>
      <c r="V131" s="7" t="str">
        <f ca="1">IF(AND($A131&lt;&gt;"",V$9&lt;&gt;""),IF(HLOOKUP(V$9,'Feuille1-Catégories'!$C$1:$G$2,2,FALSE)="OUI",V$3,IF(HLOOKUP(V$9,'Feuille1-Catégories'!$C$1:$G$3,3,FALSE)="OUI",OFFSET(V$3,MOD(QUOTIENT(ROW()-ROW($A$20),'Feuille1-Catégories'!$B$6/V$6),V$5),0),IF(MOD($A131-1-V$10,'Feuille1-Catégories'!$F$5+1)=0,V$3,""))),"")</f>
        <v/>
      </c>
      <c r="W131" s="7" t="str">
        <f ca="1">IF(AND($A131&lt;&gt;"",W$9&lt;&gt;""),IF(HLOOKUP(W$9,'Feuille1-Catégories'!$C$1:$G$2,2,FALSE)="OUI",W$3,IF(HLOOKUP(W$9,'Feuille1-Catégories'!$C$1:$G$3,3,FALSE)="OUI",OFFSET(W$3,MOD(QUOTIENT(ROW()-ROW($A$20),'Feuille1-Catégories'!$B$6/W$6),W$5),0),IF(MOD($A131-1-W$10,'Feuille1-Catégories'!$F$5+1)=0,W$3,""))),"")</f>
        <v/>
      </c>
      <c r="X131" s="7" t="str">
        <f ca="1">IF(AND($A131&lt;&gt;"",X$9&lt;&gt;""),IF(HLOOKUP(X$9,'Feuille1-Catégories'!$C$1:$G$2,2,FALSE)="OUI",X$3,IF(HLOOKUP(X$9,'Feuille1-Catégories'!$C$1:$G$3,3,FALSE)="OUI",OFFSET(X$3,MOD(QUOTIENT(ROW()-ROW($A$20),'Feuille1-Catégories'!$B$6/X$6),X$5),0),IF(MOD($A131-1-X$10,'Feuille1-Catégories'!$F$5+1)=0,X$3,""))),"")</f>
        <v/>
      </c>
      <c r="Y131" s="7" t="str">
        <f ca="1">IF(AND($A131&lt;&gt;"",Y$9&lt;&gt;""),IF(HLOOKUP(Y$9,'Feuille1-Catégories'!$C$1:$G$2,2,FALSE)="OUI",Y$3,IF(HLOOKUP(Y$9,'Feuille1-Catégories'!$C$1:$G$3,3,FALSE)="OUI",OFFSET(Y$3,MOD(QUOTIENT(ROW()-ROW($A$20),'Feuille1-Catégories'!$B$6/Y$6),Y$5),0),IF(MOD($A131-1-Y$10,'Feuille1-Catégories'!$F$5+1)=0,Y$3,""))),"")</f>
        <v/>
      </c>
      <c r="Z131" s="7" t="str">
        <f ca="1">IF(AND($A131&lt;&gt;"",Z$9&lt;&gt;""),IF(HLOOKUP(Z$9,'Feuille1-Catégories'!$C$1:$G$2,2,FALSE)="OUI",Z$3,IF(HLOOKUP(Z$9,'Feuille1-Catégories'!$C$1:$G$3,3,FALSE)="OUI",OFFSET(Z$3,MOD(QUOTIENT(ROW()-ROW($A$20),'Feuille1-Catégories'!$B$6/Z$6),Z$5),0),"")),"")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32" spans="1:26" ht="17" x14ac:dyDescent="0.2">
      <c r="A132" s="21">
        <f>IF(ROW()-ROW($A$19)&gt;'Feuille1-Catégories'!$B$6,"",ROW()-ROW($A$19))</f>
        <v>113</v>
      </c>
      <c r="B132" s="33">
        <f t="shared" ca="1" si="4"/>
        <v>4.1050747525794904</v>
      </c>
      <c r="C132" s="10">
        <f t="shared" ca="1" si="5"/>
        <v>5898.4</v>
      </c>
      <c r="D132" s="10">
        <f ca="1">IF('Feuille3-Coût de production'!D132&lt;&gt;"",'Feuille3-Coût de production'!D132,"")</f>
        <v>1899.6</v>
      </c>
      <c r="E132" s="10">
        <f t="shared" ca="1" si="6"/>
        <v>7798</v>
      </c>
      <c r="F132" s="7">
        <f ca="1">IF(AND($A132&lt;&gt;"",F$9&lt;&gt;""),IF(HLOOKUP(F$9,'Feuille1-Catégories'!$C$1:$G$2,2,FALSE)="OUI",F$3,IF(HLOOKUP(F$9,'Feuille1-Catégories'!$C$1:$G$3,3,FALSE)="OUI",OFFSET(F$3,MOD(QUOTIENT(ROW()-ROW($A$20),'Feuille1-Catégories'!$B$6/F$6),F$5),0),IF(MOD($A132-1-F$10,'Feuille1-Catégories'!$F$5+1)=0,F$3,""))),"")</f>
        <v>1</v>
      </c>
      <c r="G132" s="7">
        <f ca="1">IF(AND($A132&lt;&gt;"",G$9&lt;&gt;""),IF(HLOOKUP(G$9,'Feuille1-Catégories'!$C$1:$G$2,2,FALSE)="OUI",G$3,IF(HLOOKUP(G$9,'Feuille1-Catégories'!$C$1:$G$3,3,FALSE)="OUI",OFFSET(G$3,MOD(QUOTIENT(ROW()-ROW($A$20),'Feuille1-Catégories'!$B$6/G$6),G$5),0),IF(MOD($A132-1-G$10,'Feuille1-Catégories'!$F$5+1)=0,G$3,""))),"")</f>
        <v>10</v>
      </c>
      <c r="H132" s="7" t="str">
        <f ca="1">IF(AND($A132&lt;&gt;"",H$9&lt;&gt;""),IF(HLOOKUP(H$9,'Feuille1-Catégories'!$C$1:$G$2,2,FALSE)="OUI",H$3,IF(HLOOKUP(H$9,'Feuille1-Catégories'!$C$1:$G$3,3,FALSE)="OUI",OFFSET(H$3,MOD(QUOTIENT(ROW()-ROW($A$20),'Feuille1-Catégories'!$B$6/H$6),H$5),0),IF(MOD($A132-1-H$10,'Feuille1-Catégories'!$F$5+1)=0,H$3,""))),"")</f>
        <v/>
      </c>
      <c r="I132" s="7" t="str">
        <f ca="1">IF(AND($A132&lt;&gt;"",I$9&lt;&gt;""),IF(HLOOKUP(I$9,'Feuille1-Catégories'!$C$1:$G$2,2,FALSE)="OUI",I$3,IF(HLOOKUP(I$9,'Feuille1-Catégories'!$C$1:$G$3,3,FALSE)="OUI",OFFSET(I$3,MOD(QUOTIENT(ROW()-ROW($A$20),'Feuille1-Catégories'!$B$6/I$6),I$5),0),IF(MOD($A132-1-I$10,'Feuille1-Catégories'!$F$5+1)=0,I$3,""))),"")</f>
        <v xml:space="preserve"> </v>
      </c>
      <c r="J132" s="7">
        <f ca="1">IF(AND($A132&lt;&gt;"",J$9&lt;&gt;""),IF(HLOOKUP(J$9,'Feuille1-Catégories'!$C$1:$G$2,2,FALSE)="OUI",J$3,IF(HLOOKUP(J$9,'Feuille1-Catégories'!$C$1:$G$3,3,FALSE)="OUI",OFFSET(J$3,MOD(QUOTIENT(ROW()-ROW($A$20),'Feuille1-Catégories'!$B$6/J$6),J$5),0),IF(MOD($A132-1-J$10,'Feuille1-Catégories'!$F$5+1)=0,J$3,""))),"")</f>
        <v>2</v>
      </c>
      <c r="K132" s="7" t="str">
        <f ca="1">IF(AND($A132&lt;&gt;"",K$9&lt;&gt;""),IF(HLOOKUP(K$9,'Feuille1-Catégories'!$C$1:$G$2,2,FALSE)="OUI",K$3,IF(HLOOKUP(K$9,'Feuille1-Catégories'!$C$1:$G$3,3,FALSE)="OUI",OFFSET(K$3,MOD(QUOTIENT(ROW()-ROW($A$20),'Feuille1-Catégories'!$B$6/K$6),K$5),0),IF(MOD($A132-1-K$10,'Feuille1-Catégories'!$F$5+1)=0,K$3,""))),"")</f>
        <v/>
      </c>
      <c r="L132" s="7">
        <f ca="1">IF(AND($A132&lt;&gt;"",L$9&lt;&gt;""),IF(HLOOKUP(L$9,'Feuille1-Catégories'!$C$1:$G$2,2,FALSE)="OUI",L$3,IF(HLOOKUP(L$9,'Feuille1-Catégories'!$C$1:$G$3,3,FALSE)="OUI",OFFSET(L$3,MOD(QUOTIENT(ROW()-ROW($A$20),'Feuille1-Catégories'!$B$6/L$6),L$5),0),IF(MOD($A132-1-L$10,'Feuille1-Catégories'!$F$5+1)=0,L$3,""))),"")</f>
        <v>200</v>
      </c>
      <c r="M132" s="7">
        <f ca="1">IF(AND($A132&lt;&gt;"",M$9&lt;&gt;""),IF(HLOOKUP(M$9,'Feuille1-Catégories'!$C$1:$G$2,2,FALSE)="OUI",M$3,IF(HLOOKUP(M$9,'Feuille1-Catégories'!$C$1:$G$3,3,FALSE)="OUI",OFFSET(M$3,MOD(QUOTIENT(ROW()-ROW($A$20),'Feuille1-Catégories'!$B$6/M$6),M$5),0),IF(MOD($A132-1-M$10,'Feuille1-Catégories'!$F$5+1)=0,M$3,""))),"")</f>
        <v>2000</v>
      </c>
      <c r="N132" s="7" t="str">
        <f ca="1">IF(AND($A132&lt;&gt;"",N$9&lt;&gt;""),IF(HLOOKUP(N$9,'Feuille1-Catégories'!$C$1:$G$2,2,FALSE)="OUI",N$3,IF(HLOOKUP(N$9,'Feuille1-Catégories'!$C$1:$G$3,3,FALSE)="OUI",OFFSET(N$3,MOD(QUOTIENT(ROW()-ROW($A$20),'Feuille1-Catégories'!$B$6/N$6),N$5),0),IF(MOD($A132-1-N$10,'Feuille1-Catégories'!$F$5+1)=0,N$3,""))),"")</f>
        <v xml:space="preserve"> </v>
      </c>
      <c r="O132" s="7">
        <f ca="1">IF(AND($A132&lt;&gt;"",O$9&lt;&gt;""),IF(HLOOKUP(O$9,'Feuille1-Catégories'!$C$1:$G$2,2,FALSE)="OUI",O$3,IF(HLOOKUP(O$9,'Feuille1-Catégories'!$C$1:$G$3,3,FALSE)="OUI",OFFSET(O$3,MOD(QUOTIENT(ROW()-ROW($A$20),'Feuille1-Catégories'!$B$6/O$6),O$5),0),IF(MOD($A132-1-O$10,'Feuille1-Catégories'!$F$5+1)=0,O$3,""))),"")</f>
        <v>30</v>
      </c>
      <c r="P132" s="7">
        <f ca="1">IF(AND($A132&lt;&gt;"",P$9&lt;&gt;""),IF(HLOOKUP(P$9,'Feuille1-Catégories'!$C$1:$G$2,2,FALSE)="OUI",P$3,IF(HLOOKUP(P$9,'Feuille1-Catégories'!$C$1:$G$3,3,FALSE)="OUI",OFFSET(P$3,MOD(QUOTIENT(ROW()-ROW($A$20),'Feuille1-Catégories'!$B$6/P$6),P$5),0),IF(MOD($A132-1-P$10,'Feuille1-Catégories'!$F$5+1)=0,P$3,""))),"")</f>
        <v>0</v>
      </c>
      <c r="Q132" s="7" t="str">
        <f ca="1">IF(AND($A132&lt;&gt;"",Q$9&lt;&gt;""),IF(HLOOKUP(Q$9,'Feuille1-Catégories'!$C$1:$G$2,2,FALSE)="OUI",Q$3,IF(HLOOKUP(Q$9,'Feuille1-Catégories'!$C$1:$G$3,3,FALSE)="OUI",OFFSET(Q$3,MOD(QUOTIENT(ROW()-ROW($A$20),'Feuille1-Catégories'!$B$6/Q$6),Q$5),0),IF(MOD($A132-1-Q$10,'Feuille1-Catégories'!$F$5+1)=0,Q$3,""))),"")</f>
        <v/>
      </c>
      <c r="R132" s="7">
        <f ca="1">IF(AND($A132&lt;&gt;"",R$9&lt;&gt;""),IF(HLOOKUP(R$9,'Feuille1-Catégories'!$C$1:$G$2,2,FALSE)="OUI",R$3,IF(HLOOKUP(R$9,'Feuille1-Catégories'!$C$1:$G$3,3,FALSE)="OUI",OFFSET(R$3,MOD(QUOTIENT(ROW()-ROW($A$20),'Feuille1-Catégories'!$B$6/R$6),R$5),0),IF(MOD($A132-1-R$10,'Feuille1-Catégories'!$F$5+1)=0,R$3,""))),"")</f>
        <v>5</v>
      </c>
      <c r="S132" s="7">
        <f ca="1">IF(AND($A132&lt;&gt;"",S$9&lt;&gt;""),IF(HLOOKUP(S$9,'Feuille1-Catégories'!$C$1:$G$2,2,FALSE)="OUI",S$3,IF(HLOOKUP(S$9,'Feuille1-Catégories'!$C$1:$G$3,3,FALSE)="OUI",OFFSET(S$3,MOD(QUOTIENT(ROW()-ROW($A$20),'Feuille1-Catégories'!$B$6/S$6),S$5),0),IF(MOD($A132-1-S$10,'Feuille1-Catégories'!$F$5+1)=0,S$3,""))),"")</f>
        <v>50</v>
      </c>
      <c r="T132" s="7">
        <f ca="1">IF(AND($A132&lt;&gt;"",T$9&lt;&gt;""),IF(HLOOKUP(T$9,'Feuille1-Catégories'!$C$1:$G$2,2,FALSE)="OUI",T$3,IF(HLOOKUP(T$9,'Feuille1-Catégories'!$C$1:$G$3,3,FALSE)="OUI",OFFSET(T$3,MOD(QUOTIENT(ROW()-ROW($A$20),'Feuille1-Catégories'!$B$6/T$6),T$5),0),IF(MOD($A132-1-T$10,'Feuille1-Catégories'!$F$5+1)=0,T$3,""))),"")</f>
        <v>500</v>
      </c>
      <c r="U132" s="7">
        <f ca="1">IF(AND($A132&lt;&gt;"",U$9&lt;&gt;""),IF(HLOOKUP(U$9,'Feuille1-Catégories'!$C$1:$G$2,2,FALSE)="OUI",U$3,IF(HLOOKUP(U$9,'Feuille1-Catégories'!$C$1:$G$3,3,FALSE)="OUI",OFFSET(U$3,MOD(QUOTIENT(ROW()-ROW($A$20),'Feuille1-Catégories'!$B$6/U$6),U$5),0),IF(MOD($A132-1-U$10,'Feuille1-Catégories'!$F$5+1)=0,U$3,""))),"")</f>
        <v>5000</v>
      </c>
      <c r="V132" s="7" t="str">
        <f ca="1">IF(AND($A132&lt;&gt;"",V$9&lt;&gt;""),IF(HLOOKUP(V$9,'Feuille1-Catégories'!$C$1:$G$2,2,FALSE)="OUI",V$3,IF(HLOOKUP(V$9,'Feuille1-Catégories'!$C$1:$G$3,3,FALSE)="OUI",OFFSET(V$3,MOD(QUOTIENT(ROW()-ROW($A$20),'Feuille1-Catégories'!$B$6/V$6),V$5),0),IF(MOD($A132-1-V$10,'Feuille1-Catégories'!$F$5+1)=0,V$3,""))),"")</f>
        <v/>
      </c>
      <c r="W132" s="7" t="str">
        <f ca="1">IF(AND($A132&lt;&gt;"",W$9&lt;&gt;""),IF(HLOOKUP(W$9,'Feuille1-Catégories'!$C$1:$G$2,2,FALSE)="OUI",W$3,IF(HLOOKUP(W$9,'Feuille1-Catégories'!$C$1:$G$3,3,FALSE)="OUI",OFFSET(W$3,MOD(QUOTIENT(ROW()-ROW($A$20),'Feuille1-Catégories'!$B$6/W$6),W$5),0),IF(MOD($A132-1-W$10,'Feuille1-Catégories'!$F$5+1)=0,W$3,""))),"")</f>
        <v/>
      </c>
      <c r="X132" s="7" t="str">
        <f ca="1">IF(AND($A132&lt;&gt;"",X$9&lt;&gt;""),IF(HLOOKUP(X$9,'Feuille1-Catégories'!$C$1:$G$2,2,FALSE)="OUI",X$3,IF(HLOOKUP(X$9,'Feuille1-Catégories'!$C$1:$G$3,3,FALSE)="OUI",OFFSET(X$3,MOD(QUOTIENT(ROW()-ROW($A$20),'Feuille1-Catégories'!$B$6/X$6),X$5),0),IF(MOD($A132-1-X$10,'Feuille1-Catégories'!$F$5+1)=0,X$3,""))),"")</f>
        <v/>
      </c>
      <c r="Y132" s="7" t="str">
        <f ca="1">IF(AND($A132&lt;&gt;"",Y$9&lt;&gt;""),IF(HLOOKUP(Y$9,'Feuille1-Catégories'!$C$1:$G$2,2,FALSE)="OUI",Y$3,IF(HLOOKUP(Y$9,'Feuille1-Catégories'!$C$1:$G$3,3,FALSE)="OUI",OFFSET(Y$3,MOD(QUOTIENT(ROW()-ROW($A$20),'Feuille1-Catégories'!$B$6/Y$6),Y$5),0),IF(MOD($A132-1-Y$10,'Feuille1-Catégories'!$F$5+1)=0,Y$3,""))),"")</f>
        <v/>
      </c>
      <c r="Z132" s="7" t="str">
        <f ca="1">IF(AND($A132&lt;&gt;"",Z$9&lt;&gt;""),IF(HLOOKUP(Z$9,'Feuille1-Catégories'!$C$1:$G$2,2,FALSE)="OUI",Z$3,IF(HLOOKUP(Z$9,'Feuille1-Catégories'!$C$1:$G$3,3,FALSE)="OUI",OFFSET(Z$3,MOD(QUOTIENT(ROW()-ROW($A$20),'Feuille1-Catégories'!$B$6/Z$6),Z$5),0),"")),"")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33" spans="1:26" ht="17" x14ac:dyDescent="0.2">
      <c r="A133" s="21">
        <f>IF(ROW()-ROW($A$19)&gt;'Feuille1-Catégories'!$B$6,"",ROW()-ROW($A$19))</f>
        <v>114</v>
      </c>
      <c r="B133" s="33">
        <f t="shared" ca="1" si="4"/>
        <v>3.8141884924726748</v>
      </c>
      <c r="C133" s="10">
        <f t="shared" ca="1" si="5"/>
        <v>5458.4</v>
      </c>
      <c r="D133" s="10">
        <f ca="1">IF('Feuille3-Coût de production'!D133&lt;&gt;"",'Feuille3-Coût de production'!D133,"")</f>
        <v>1939.6</v>
      </c>
      <c r="E133" s="10">
        <f t="shared" ca="1" si="6"/>
        <v>7398</v>
      </c>
      <c r="F133" s="7">
        <f ca="1">IF(AND($A133&lt;&gt;"",F$9&lt;&gt;""),IF(HLOOKUP(F$9,'Feuille1-Catégories'!$C$1:$G$2,2,FALSE)="OUI",F$3,IF(HLOOKUP(F$9,'Feuille1-Catégories'!$C$1:$G$3,3,FALSE)="OUI",OFFSET(F$3,MOD(QUOTIENT(ROW()-ROW($A$20),'Feuille1-Catégories'!$B$6/F$6),F$5),0),IF(MOD($A133-1-F$10,'Feuille1-Catégories'!$F$5+1)=0,F$3,""))),"")</f>
        <v>1</v>
      </c>
      <c r="G133" s="7">
        <f ca="1">IF(AND($A133&lt;&gt;"",G$9&lt;&gt;""),IF(HLOOKUP(G$9,'Feuille1-Catégories'!$C$1:$G$2,2,FALSE)="OUI",G$3,IF(HLOOKUP(G$9,'Feuille1-Catégories'!$C$1:$G$3,3,FALSE)="OUI",OFFSET(G$3,MOD(QUOTIENT(ROW()-ROW($A$20),'Feuille1-Catégories'!$B$6/G$6),G$5),0),IF(MOD($A133-1-G$10,'Feuille1-Catégories'!$F$5+1)=0,G$3,""))),"")</f>
        <v>10</v>
      </c>
      <c r="H133" s="7">
        <f ca="1">IF(AND($A133&lt;&gt;"",H$9&lt;&gt;""),IF(HLOOKUP(H$9,'Feuille1-Catégories'!$C$1:$G$2,2,FALSE)="OUI",H$3,IF(HLOOKUP(H$9,'Feuille1-Catégories'!$C$1:$G$3,3,FALSE)="OUI",OFFSET(H$3,MOD(QUOTIENT(ROW()-ROW($A$20),'Feuille1-Catégories'!$B$6/H$6),H$5),0),IF(MOD($A133-1-H$10,'Feuille1-Catégories'!$F$5+1)=0,H$3,""))),"")</f>
        <v>100</v>
      </c>
      <c r="I133" s="7" t="str">
        <f ca="1">IF(AND($A133&lt;&gt;"",I$9&lt;&gt;""),IF(HLOOKUP(I$9,'Feuille1-Catégories'!$C$1:$G$2,2,FALSE)="OUI",I$3,IF(HLOOKUP(I$9,'Feuille1-Catégories'!$C$1:$G$3,3,FALSE)="OUI",OFFSET(I$3,MOD(QUOTIENT(ROW()-ROW($A$20),'Feuille1-Catégories'!$B$6/I$6),I$5),0),IF(MOD($A133-1-I$10,'Feuille1-Catégories'!$F$5+1)=0,I$3,""))),"")</f>
        <v xml:space="preserve"> </v>
      </c>
      <c r="J133" s="7">
        <f ca="1">IF(AND($A133&lt;&gt;"",J$9&lt;&gt;""),IF(HLOOKUP(J$9,'Feuille1-Catégories'!$C$1:$G$2,2,FALSE)="OUI",J$3,IF(HLOOKUP(J$9,'Feuille1-Catégories'!$C$1:$G$3,3,FALSE)="OUI",OFFSET(J$3,MOD(QUOTIENT(ROW()-ROW($A$20),'Feuille1-Catégories'!$B$6/J$6),J$5),0),IF(MOD($A133-1-J$10,'Feuille1-Catégories'!$F$5+1)=0,J$3,""))),"")</f>
        <v>2</v>
      </c>
      <c r="K133" s="7" t="str">
        <f ca="1">IF(AND($A133&lt;&gt;"",K$9&lt;&gt;""),IF(HLOOKUP(K$9,'Feuille1-Catégories'!$C$1:$G$2,2,FALSE)="OUI",K$3,IF(HLOOKUP(K$9,'Feuille1-Catégories'!$C$1:$G$3,3,FALSE)="OUI",OFFSET(K$3,MOD(QUOTIENT(ROW()-ROW($A$20),'Feuille1-Catégories'!$B$6/K$6),K$5),0),IF(MOD($A133-1-K$10,'Feuille1-Catégories'!$F$5+1)=0,K$3,""))),"")</f>
        <v/>
      </c>
      <c r="L133" s="7">
        <f ca="1">IF(AND($A133&lt;&gt;"",L$9&lt;&gt;""),IF(HLOOKUP(L$9,'Feuille1-Catégories'!$C$1:$G$2,2,FALSE)="OUI",L$3,IF(HLOOKUP(L$9,'Feuille1-Catégories'!$C$1:$G$3,3,FALSE)="OUI",OFFSET(L$3,MOD(QUOTIENT(ROW()-ROW($A$20),'Feuille1-Catégories'!$B$6/L$6),L$5),0),IF(MOD($A133-1-L$10,'Feuille1-Catégories'!$F$5+1)=0,L$3,""))),"")</f>
        <v>200</v>
      </c>
      <c r="M133" s="7">
        <f ca="1">IF(AND($A133&lt;&gt;"",M$9&lt;&gt;""),IF(HLOOKUP(M$9,'Feuille1-Catégories'!$C$1:$G$2,2,FALSE)="OUI",M$3,IF(HLOOKUP(M$9,'Feuille1-Catégories'!$C$1:$G$3,3,FALSE)="OUI",OFFSET(M$3,MOD(QUOTIENT(ROW()-ROW($A$20),'Feuille1-Catégories'!$B$6/M$6),M$5),0),IF(MOD($A133-1-M$10,'Feuille1-Catégories'!$F$5+1)=0,M$3,""))),"")</f>
        <v>2000</v>
      </c>
      <c r="N133" s="7" t="str">
        <f ca="1">IF(AND($A133&lt;&gt;"",N$9&lt;&gt;""),IF(HLOOKUP(N$9,'Feuille1-Catégories'!$C$1:$G$2,2,FALSE)="OUI",N$3,IF(HLOOKUP(N$9,'Feuille1-Catégories'!$C$1:$G$3,3,FALSE)="OUI",OFFSET(N$3,MOD(QUOTIENT(ROW()-ROW($A$20),'Feuille1-Catégories'!$B$6/N$6),N$5),0),IF(MOD($A133-1-N$10,'Feuille1-Catégories'!$F$5+1)=0,N$3,""))),"")</f>
        <v xml:space="preserve"> </v>
      </c>
      <c r="O133" s="7">
        <f ca="1">IF(AND($A133&lt;&gt;"",O$9&lt;&gt;""),IF(HLOOKUP(O$9,'Feuille1-Catégories'!$C$1:$G$2,2,FALSE)="OUI",O$3,IF(HLOOKUP(O$9,'Feuille1-Catégories'!$C$1:$G$3,3,FALSE)="OUI",OFFSET(O$3,MOD(QUOTIENT(ROW()-ROW($A$20),'Feuille1-Catégories'!$B$6/O$6),O$5),0),IF(MOD($A133-1-O$10,'Feuille1-Catégories'!$F$5+1)=0,O$3,""))),"")</f>
        <v>30</v>
      </c>
      <c r="P133" s="7">
        <f ca="1">IF(AND($A133&lt;&gt;"",P$9&lt;&gt;""),IF(HLOOKUP(P$9,'Feuille1-Catégories'!$C$1:$G$2,2,FALSE)="OUI",P$3,IF(HLOOKUP(P$9,'Feuille1-Catégories'!$C$1:$G$3,3,FALSE)="OUI",OFFSET(P$3,MOD(QUOTIENT(ROW()-ROW($A$20),'Feuille1-Catégories'!$B$6/P$6),P$5),0),IF(MOD($A133-1-P$10,'Feuille1-Catégories'!$F$5+1)=0,P$3,""))),"")</f>
        <v>0</v>
      </c>
      <c r="Q133" s="7" t="str">
        <f ca="1">IF(AND($A133&lt;&gt;"",Q$9&lt;&gt;""),IF(HLOOKUP(Q$9,'Feuille1-Catégories'!$C$1:$G$2,2,FALSE)="OUI",Q$3,IF(HLOOKUP(Q$9,'Feuille1-Catégories'!$C$1:$G$3,3,FALSE)="OUI",OFFSET(Q$3,MOD(QUOTIENT(ROW()-ROW($A$20),'Feuille1-Catégories'!$B$6/Q$6),Q$5),0),IF(MOD($A133-1-Q$10,'Feuille1-Catégories'!$F$5+1)=0,Q$3,""))),"")</f>
        <v/>
      </c>
      <c r="R133" s="7">
        <f ca="1">IF(AND($A133&lt;&gt;"",R$9&lt;&gt;""),IF(HLOOKUP(R$9,'Feuille1-Catégories'!$C$1:$G$2,2,FALSE)="OUI",R$3,IF(HLOOKUP(R$9,'Feuille1-Catégories'!$C$1:$G$3,3,FALSE)="OUI",OFFSET(R$3,MOD(QUOTIENT(ROW()-ROW($A$20),'Feuille1-Catégories'!$B$6/R$6),R$5),0),IF(MOD($A133-1-R$10,'Feuille1-Catégories'!$F$5+1)=0,R$3,""))),"")</f>
        <v>5</v>
      </c>
      <c r="S133" s="7">
        <f ca="1">IF(AND($A133&lt;&gt;"",S$9&lt;&gt;""),IF(HLOOKUP(S$9,'Feuille1-Catégories'!$C$1:$G$2,2,FALSE)="OUI",S$3,IF(HLOOKUP(S$9,'Feuille1-Catégories'!$C$1:$G$3,3,FALSE)="OUI",OFFSET(S$3,MOD(QUOTIENT(ROW()-ROW($A$20),'Feuille1-Catégories'!$B$6/S$6),S$5),0),IF(MOD($A133-1-S$10,'Feuille1-Catégories'!$F$5+1)=0,S$3,""))),"")</f>
        <v>50</v>
      </c>
      <c r="T133" s="7" t="str">
        <f ca="1">IF(AND($A133&lt;&gt;"",T$9&lt;&gt;""),IF(HLOOKUP(T$9,'Feuille1-Catégories'!$C$1:$G$2,2,FALSE)="OUI",T$3,IF(HLOOKUP(T$9,'Feuille1-Catégories'!$C$1:$G$3,3,FALSE)="OUI",OFFSET(T$3,MOD(QUOTIENT(ROW()-ROW($A$20),'Feuille1-Catégories'!$B$6/T$6),T$5),0),IF(MOD($A133-1-T$10,'Feuille1-Catégories'!$F$5+1)=0,T$3,""))),"")</f>
        <v/>
      </c>
      <c r="U133" s="7">
        <f ca="1">IF(AND($A133&lt;&gt;"",U$9&lt;&gt;""),IF(HLOOKUP(U$9,'Feuille1-Catégories'!$C$1:$G$2,2,FALSE)="OUI",U$3,IF(HLOOKUP(U$9,'Feuille1-Catégories'!$C$1:$G$3,3,FALSE)="OUI",OFFSET(U$3,MOD(QUOTIENT(ROW()-ROW($A$20),'Feuille1-Catégories'!$B$6/U$6),U$5),0),IF(MOD($A133-1-U$10,'Feuille1-Catégories'!$F$5+1)=0,U$3,""))),"")</f>
        <v>5000</v>
      </c>
      <c r="V133" s="7" t="str">
        <f ca="1">IF(AND($A133&lt;&gt;"",V$9&lt;&gt;""),IF(HLOOKUP(V$9,'Feuille1-Catégories'!$C$1:$G$2,2,FALSE)="OUI",V$3,IF(HLOOKUP(V$9,'Feuille1-Catégories'!$C$1:$G$3,3,FALSE)="OUI",OFFSET(V$3,MOD(QUOTIENT(ROW()-ROW($A$20),'Feuille1-Catégories'!$B$6/V$6),V$5),0),IF(MOD($A133-1-V$10,'Feuille1-Catégories'!$F$5+1)=0,V$3,""))),"")</f>
        <v/>
      </c>
      <c r="W133" s="7" t="str">
        <f ca="1">IF(AND($A133&lt;&gt;"",W$9&lt;&gt;""),IF(HLOOKUP(W$9,'Feuille1-Catégories'!$C$1:$G$2,2,FALSE)="OUI",W$3,IF(HLOOKUP(W$9,'Feuille1-Catégories'!$C$1:$G$3,3,FALSE)="OUI",OFFSET(W$3,MOD(QUOTIENT(ROW()-ROW($A$20),'Feuille1-Catégories'!$B$6/W$6),W$5),0),IF(MOD($A133-1-W$10,'Feuille1-Catégories'!$F$5+1)=0,W$3,""))),"")</f>
        <v/>
      </c>
      <c r="X133" s="7" t="str">
        <f ca="1">IF(AND($A133&lt;&gt;"",X$9&lt;&gt;""),IF(HLOOKUP(X$9,'Feuille1-Catégories'!$C$1:$G$2,2,FALSE)="OUI",X$3,IF(HLOOKUP(X$9,'Feuille1-Catégories'!$C$1:$G$3,3,FALSE)="OUI",OFFSET(X$3,MOD(QUOTIENT(ROW()-ROW($A$20),'Feuille1-Catégories'!$B$6/X$6),X$5),0),IF(MOD($A133-1-X$10,'Feuille1-Catégories'!$F$5+1)=0,X$3,""))),"")</f>
        <v/>
      </c>
      <c r="Y133" s="7" t="str">
        <f ca="1">IF(AND($A133&lt;&gt;"",Y$9&lt;&gt;""),IF(HLOOKUP(Y$9,'Feuille1-Catégories'!$C$1:$G$2,2,FALSE)="OUI",Y$3,IF(HLOOKUP(Y$9,'Feuille1-Catégories'!$C$1:$G$3,3,FALSE)="OUI",OFFSET(Y$3,MOD(QUOTIENT(ROW()-ROW($A$20),'Feuille1-Catégories'!$B$6/Y$6),Y$5),0),IF(MOD($A133-1-Y$10,'Feuille1-Catégories'!$F$5+1)=0,Y$3,""))),"")</f>
        <v/>
      </c>
      <c r="Z133" s="7" t="str">
        <f ca="1">IF(AND($A133&lt;&gt;"",Z$9&lt;&gt;""),IF(HLOOKUP(Z$9,'Feuille1-Catégories'!$C$1:$G$2,2,FALSE)="OUI",Z$3,IF(HLOOKUP(Z$9,'Feuille1-Catégories'!$C$1:$G$3,3,FALSE)="OUI",OFFSET(Z$3,MOD(QUOTIENT(ROW()-ROW($A$20),'Feuille1-Catégories'!$B$6/Z$6),Z$5),0),"")),"")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34" spans="1:26" ht="17" x14ac:dyDescent="0.2">
      <c r="A134" s="21">
        <f>IF(ROW()-ROW($A$19)&gt;'Feuille1-Catégories'!$B$6,"",ROW()-ROW($A$19))</f>
        <v>115</v>
      </c>
      <c r="B134" s="33">
        <f t="shared" ca="1" si="4"/>
        <v>3.8523899768372289</v>
      </c>
      <c r="C134" s="10">
        <f t="shared" ca="1" si="5"/>
        <v>5418.4</v>
      </c>
      <c r="D134" s="10">
        <f ca="1">IF('Feuille3-Coût de production'!D134&lt;&gt;"",'Feuille3-Coût de production'!D134,"")</f>
        <v>1899.6</v>
      </c>
      <c r="E134" s="10">
        <f t="shared" ca="1" si="6"/>
        <v>7318</v>
      </c>
      <c r="F134" s="7">
        <f ca="1">IF(AND($A134&lt;&gt;"",F$9&lt;&gt;""),IF(HLOOKUP(F$9,'Feuille1-Catégories'!$C$1:$G$2,2,FALSE)="OUI",F$3,IF(HLOOKUP(F$9,'Feuille1-Catégories'!$C$1:$G$3,3,FALSE)="OUI",OFFSET(F$3,MOD(QUOTIENT(ROW()-ROW($A$20),'Feuille1-Catégories'!$B$6/F$6),F$5),0),IF(MOD($A134-1-F$10,'Feuille1-Catégories'!$F$5+1)=0,F$3,""))),"")</f>
        <v>1</v>
      </c>
      <c r="G134" s="7">
        <f ca="1">IF(AND($A134&lt;&gt;"",G$9&lt;&gt;""),IF(HLOOKUP(G$9,'Feuille1-Catégories'!$C$1:$G$2,2,FALSE)="OUI",G$3,IF(HLOOKUP(G$9,'Feuille1-Catégories'!$C$1:$G$3,3,FALSE)="OUI",OFFSET(G$3,MOD(QUOTIENT(ROW()-ROW($A$20),'Feuille1-Catégories'!$B$6/G$6),G$5),0),IF(MOD($A134-1-G$10,'Feuille1-Catégories'!$F$5+1)=0,G$3,""))),"")</f>
        <v>10</v>
      </c>
      <c r="H134" s="7" t="str">
        <f ca="1">IF(AND($A134&lt;&gt;"",H$9&lt;&gt;""),IF(HLOOKUP(H$9,'Feuille1-Catégories'!$C$1:$G$2,2,FALSE)="OUI",H$3,IF(HLOOKUP(H$9,'Feuille1-Catégories'!$C$1:$G$3,3,FALSE)="OUI",OFFSET(H$3,MOD(QUOTIENT(ROW()-ROW($A$20),'Feuille1-Catégories'!$B$6/H$6),H$5),0),IF(MOD($A134-1-H$10,'Feuille1-Catégories'!$F$5+1)=0,H$3,""))),"")</f>
        <v/>
      </c>
      <c r="I134" s="7" t="str">
        <f ca="1">IF(AND($A134&lt;&gt;"",I$9&lt;&gt;""),IF(HLOOKUP(I$9,'Feuille1-Catégories'!$C$1:$G$2,2,FALSE)="OUI",I$3,IF(HLOOKUP(I$9,'Feuille1-Catégories'!$C$1:$G$3,3,FALSE)="OUI",OFFSET(I$3,MOD(QUOTIENT(ROW()-ROW($A$20),'Feuille1-Catégories'!$B$6/I$6),I$5),0),IF(MOD($A134-1-I$10,'Feuille1-Catégories'!$F$5+1)=0,I$3,""))),"")</f>
        <v xml:space="preserve"> </v>
      </c>
      <c r="J134" s="7">
        <f ca="1">IF(AND($A134&lt;&gt;"",J$9&lt;&gt;""),IF(HLOOKUP(J$9,'Feuille1-Catégories'!$C$1:$G$2,2,FALSE)="OUI",J$3,IF(HLOOKUP(J$9,'Feuille1-Catégories'!$C$1:$G$3,3,FALSE)="OUI",OFFSET(J$3,MOD(QUOTIENT(ROW()-ROW($A$20),'Feuille1-Catégories'!$B$6/J$6),J$5),0),IF(MOD($A134-1-J$10,'Feuille1-Catégories'!$F$5+1)=0,J$3,""))),"")</f>
        <v>2</v>
      </c>
      <c r="K134" s="7">
        <f ca="1">IF(AND($A134&lt;&gt;"",K$9&lt;&gt;""),IF(HLOOKUP(K$9,'Feuille1-Catégories'!$C$1:$G$2,2,FALSE)="OUI",K$3,IF(HLOOKUP(K$9,'Feuille1-Catégories'!$C$1:$G$3,3,FALSE)="OUI",OFFSET(K$3,MOD(QUOTIENT(ROW()-ROW($A$20),'Feuille1-Catégories'!$B$6/K$6),K$5),0),IF(MOD($A134-1-K$10,'Feuille1-Catégories'!$F$5+1)=0,K$3,""))),"")</f>
        <v>20</v>
      </c>
      <c r="L134" s="7">
        <f ca="1">IF(AND($A134&lt;&gt;"",L$9&lt;&gt;""),IF(HLOOKUP(L$9,'Feuille1-Catégories'!$C$1:$G$2,2,FALSE)="OUI",L$3,IF(HLOOKUP(L$9,'Feuille1-Catégories'!$C$1:$G$3,3,FALSE)="OUI",OFFSET(L$3,MOD(QUOTIENT(ROW()-ROW($A$20),'Feuille1-Catégories'!$B$6/L$6),L$5),0),IF(MOD($A134-1-L$10,'Feuille1-Catégories'!$F$5+1)=0,L$3,""))),"")</f>
        <v>200</v>
      </c>
      <c r="M134" s="7">
        <f ca="1">IF(AND($A134&lt;&gt;"",M$9&lt;&gt;""),IF(HLOOKUP(M$9,'Feuille1-Catégories'!$C$1:$G$2,2,FALSE)="OUI",M$3,IF(HLOOKUP(M$9,'Feuille1-Catégories'!$C$1:$G$3,3,FALSE)="OUI",OFFSET(M$3,MOD(QUOTIENT(ROW()-ROW($A$20),'Feuille1-Catégories'!$B$6/M$6),M$5),0),IF(MOD($A134-1-M$10,'Feuille1-Catégories'!$F$5+1)=0,M$3,""))),"")</f>
        <v>2000</v>
      </c>
      <c r="N134" s="7" t="str">
        <f ca="1">IF(AND($A134&lt;&gt;"",N$9&lt;&gt;""),IF(HLOOKUP(N$9,'Feuille1-Catégories'!$C$1:$G$2,2,FALSE)="OUI",N$3,IF(HLOOKUP(N$9,'Feuille1-Catégories'!$C$1:$G$3,3,FALSE)="OUI",OFFSET(N$3,MOD(QUOTIENT(ROW()-ROW($A$20),'Feuille1-Catégories'!$B$6/N$6),N$5),0),IF(MOD($A134-1-N$10,'Feuille1-Catégories'!$F$5+1)=0,N$3,""))),"")</f>
        <v xml:space="preserve"> </v>
      </c>
      <c r="O134" s="7">
        <f ca="1">IF(AND($A134&lt;&gt;"",O$9&lt;&gt;""),IF(HLOOKUP(O$9,'Feuille1-Catégories'!$C$1:$G$2,2,FALSE)="OUI",O$3,IF(HLOOKUP(O$9,'Feuille1-Catégories'!$C$1:$G$3,3,FALSE)="OUI",OFFSET(O$3,MOD(QUOTIENT(ROW()-ROW($A$20),'Feuille1-Catégories'!$B$6/O$6),O$5),0),IF(MOD($A134-1-O$10,'Feuille1-Catégories'!$F$5+1)=0,O$3,""))),"")</f>
        <v>30</v>
      </c>
      <c r="P134" s="7">
        <f ca="1">IF(AND($A134&lt;&gt;"",P$9&lt;&gt;""),IF(HLOOKUP(P$9,'Feuille1-Catégories'!$C$1:$G$2,2,FALSE)="OUI",P$3,IF(HLOOKUP(P$9,'Feuille1-Catégories'!$C$1:$G$3,3,FALSE)="OUI",OFFSET(P$3,MOD(QUOTIENT(ROW()-ROW($A$20),'Feuille1-Catégories'!$B$6/P$6),P$5),0),IF(MOD($A134-1-P$10,'Feuille1-Catégories'!$F$5+1)=0,P$3,""))),"")</f>
        <v>0</v>
      </c>
      <c r="Q134" s="7" t="str">
        <f ca="1">IF(AND($A134&lt;&gt;"",Q$9&lt;&gt;""),IF(HLOOKUP(Q$9,'Feuille1-Catégories'!$C$1:$G$2,2,FALSE)="OUI",Q$3,IF(HLOOKUP(Q$9,'Feuille1-Catégories'!$C$1:$G$3,3,FALSE)="OUI",OFFSET(Q$3,MOD(QUOTIENT(ROW()-ROW($A$20),'Feuille1-Catégories'!$B$6/Q$6),Q$5),0),IF(MOD($A134-1-Q$10,'Feuille1-Catégories'!$F$5+1)=0,Q$3,""))),"")</f>
        <v/>
      </c>
      <c r="R134" s="7">
        <f ca="1">IF(AND($A134&lt;&gt;"",R$9&lt;&gt;""),IF(HLOOKUP(R$9,'Feuille1-Catégories'!$C$1:$G$2,2,FALSE)="OUI",R$3,IF(HLOOKUP(R$9,'Feuille1-Catégories'!$C$1:$G$3,3,FALSE)="OUI",OFFSET(R$3,MOD(QUOTIENT(ROW()-ROW($A$20),'Feuille1-Catégories'!$B$6/R$6),R$5),0),IF(MOD($A134-1-R$10,'Feuille1-Catégories'!$F$5+1)=0,R$3,""))),"")</f>
        <v>5</v>
      </c>
      <c r="S134" s="7">
        <f ca="1">IF(AND($A134&lt;&gt;"",S$9&lt;&gt;""),IF(HLOOKUP(S$9,'Feuille1-Catégories'!$C$1:$G$2,2,FALSE)="OUI",S$3,IF(HLOOKUP(S$9,'Feuille1-Catégories'!$C$1:$G$3,3,FALSE)="OUI",OFFSET(S$3,MOD(QUOTIENT(ROW()-ROW($A$20),'Feuille1-Catégories'!$B$6/S$6),S$5),0),IF(MOD($A134-1-S$10,'Feuille1-Catégories'!$F$5+1)=0,S$3,""))),"")</f>
        <v>50</v>
      </c>
      <c r="T134" s="7" t="str">
        <f ca="1">IF(AND($A134&lt;&gt;"",T$9&lt;&gt;""),IF(HLOOKUP(T$9,'Feuille1-Catégories'!$C$1:$G$2,2,FALSE)="OUI",T$3,IF(HLOOKUP(T$9,'Feuille1-Catégories'!$C$1:$G$3,3,FALSE)="OUI",OFFSET(T$3,MOD(QUOTIENT(ROW()-ROW($A$20),'Feuille1-Catégories'!$B$6/T$6),T$5),0),IF(MOD($A134-1-T$10,'Feuille1-Catégories'!$F$5+1)=0,T$3,""))),"")</f>
        <v/>
      </c>
      <c r="U134" s="7">
        <f ca="1">IF(AND($A134&lt;&gt;"",U$9&lt;&gt;""),IF(HLOOKUP(U$9,'Feuille1-Catégories'!$C$1:$G$2,2,FALSE)="OUI",U$3,IF(HLOOKUP(U$9,'Feuille1-Catégories'!$C$1:$G$3,3,FALSE)="OUI",OFFSET(U$3,MOD(QUOTIENT(ROW()-ROW($A$20),'Feuille1-Catégories'!$B$6/U$6),U$5),0),IF(MOD($A134-1-U$10,'Feuille1-Catégories'!$F$5+1)=0,U$3,""))),"")</f>
        <v>5000</v>
      </c>
      <c r="V134" s="7" t="str">
        <f ca="1">IF(AND($A134&lt;&gt;"",V$9&lt;&gt;""),IF(HLOOKUP(V$9,'Feuille1-Catégories'!$C$1:$G$2,2,FALSE)="OUI",V$3,IF(HLOOKUP(V$9,'Feuille1-Catégories'!$C$1:$G$3,3,FALSE)="OUI",OFFSET(V$3,MOD(QUOTIENT(ROW()-ROW($A$20),'Feuille1-Catégories'!$B$6/V$6),V$5),0),IF(MOD($A134-1-V$10,'Feuille1-Catégories'!$F$5+1)=0,V$3,""))),"")</f>
        <v/>
      </c>
      <c r="W134" s="7" t="str">
        <f ca="1">IF(AND($A134&lt;&gt;"",W$9&lt;&gt;""),IF(HLOOKUP(W$9,'Feuille1-Catégories'!$C$1:$G$2,2,FALSE)="OUI",W$3,IF(HLOOKUP(W$9,'Feuille1-Catégories'!$C$1:$G$3,3,FALSE)="OUI",OFFSET(W$3,MOD(QUOTIENT(ROW()-ROW($A$20),'Feuille1-Catégories'!$B$6/W$6),W$5),0),IF(MOD($A134-1-W$10,'Feuille1-Catégories'!$F$5+1)=0,W$3,""))),"")</f>
        <v/>
      </c>
      <c r="X134" s="7" t="str">
        <f ca="1">IF(AND($A134&lt;&gt;"",X$9&lt;&gt;""),IF(HLOOKUP(X$9,'Feuille1-Catégories'!$C$1:$G$2,2,FALSE)="OUI",X$3,IF(HLOOKUP(X$9,'Feuille1-Catégories'!$C$1:$G$3,3,FALSE)="OUI",OFFSET(X$3,MOD(QUOTIENT(ROW()-ROW($A$20),'Feuille1-Catégories'!$B$6/X$6),X$5),0),IF(MOD($A134-1-X$10,'Feuille1-Catégories'!$F$5+1)=0,X$3,""))),"")</f>
        <v/>
      </c>
      <c r="Y134" s="7" t="str">
        <f ca="1">IF(AND($A134&lt;&gt;"",Y$9&lt;&gt;""),IF(HLOOKUP(Y$9,'Feuille1-Catégories'!$C$1:$G$2,2,FALSE)="OUI",Y$3,IF(HLOOKUP(Y$9,'Feuille1-Catégories'!$C$1:$G$3,3,FALSE)="OUI",OFFSET(Y$3,MOD(QUOTIENT(ROW()-ROW($A$20),'Feuille1-Catégories'!$B$6/Y$6),Y$5),0),IF(MOD($A134-1-Y$10,'Feuille1-Catégories'!$F$5+1)=0,Y$3,""))),"")</f>
        <v/>
      </c>
      <c r="Z134" s="7" t="str">
        <f ca="1">IF(AND($A134&lt;&gt;"",Z$9&lt;&gt;""),IF(HLOOKUP(Z$9,'Feuille1-Catégories'!$C$1:$G$2,2,FALSE)="OUI",Z$3,IF(HLOOKUP(Z$9,'Feuille1-Catégories'!$C$1:$G$3,3,FALSE)="OUI",OFFSET(Z$3,MOD(QUOTIENT(ROW()-ROW($A$20),'Feuille1-Catégories'!$B$6/Z$6),Z$5),0),"")),"")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35" spans="1:26" ht="17" x14ac:dyDescent="0.2">
      <c r="A135" s="21">
        <f>IF(ROW()-ROW($A$19)&gt;'Feuille1-Catégories'!$B$6,"",ROW()-ROW($A$19))</f>
        <v>116</v>
      </c>
      <c r="B135" s="33">
        <f t="shared" ca="1" si="4"/>
        <v>4.3092187892489324</v>
      </c>
      <c r="C135" s="10">
        <f t="shared" ca="1" si="5"/>
        <v>7904.4</v>
      </c>
      <c r="D135" s="10">
        <f ca="1">IF('Feuille3-Coût de production'!D135&lt;&gt;"",'Feuille3-Coût de production'!D135,"")</f>
        <v>2388.6</v>
      </c>
      <c r="E135" s="10">
        <f t="shared" ca="1" si="6"/>
        <v>10293</v>
      </c>
      <c r="F135" s="7">
        <f ca="1">IF(AND($A135&lt;&gt;"",F$9&lt;&gt;""),IF(HLOOKUP(F$9,'Feuille1-Catégories'!$C$1:$G$2,2,FALSE)="OUI",F$3,IF(HLOOKUP(F$9,'Feuille1-Catégories'!$C$1:$G$3,3,FALSE)="OUI",OFFSET(F$3,MOD(QUOTIENT(ROW()-ROW($A$20),'Feuille1-Catégories'!$B$6/F$6),F$5),0),IF(MOD($A135-1-F$10,'Feuille1-Catégories'!$F$5+1)=0,F$3,""))),"")</f>
        <v>1</v>
      </c>
      <c r="G135" s="7">
        <f ca="1">IF(AND($A135&lt;&gt;"",G$9&lt;&gt;""),IF(HLOOKUP(G$9,'Feuille1-Catégories'!$C$1:$G$2,2,FALSE)="OUI",G$3,IF(HLOOKUP(G$9,'Feuille1-Catégories'!$C$1:$G$3,3,FALSE)="OUI",OFFSET(G$3,MOD(QUOTIENT(ROW()-ROW($A$20),'Feuille1-Catégories'!$B$6/G$6),G$5),0),IF(MOD($A135-1-G$10,'Feuille1-Catégories'!$F$5+1)=0,G$3,""))),"")</f>
        <v>10</v>
      </c>
      <c r="H135" s="7" t="str">
        <f ca="1">IF(AND($A135&lt;&gt;"",H$9&lt;&gt;""),IF(HLOOKUP(H$9,'Feuille1-Catégories'!$C$1:$G$2,2,FALSE)="OUI",H$3,IF(HLOOKUP(H$9,'Feuille1-Catégories'!$C$1:$G$3,3,FALSE)="OUI",OFFSET(H$3,MOD(QUOTIENT(ROW()-ROW($A$20),'Feuille1-Catégories'!$B$6/H$6),H$5),0),IF(MOD($A135-1-H$10,'Feuille1-Catégories'!$F$5+1)=0,H$3,""))),"")</f>
        <v/>
      </c>
      <c r="I135" s="7" t="str">
        <f ca="1">IF(AND($A135&lt;&gt;"",I$9&lt;&gt;""),IF(HLOOKUP(I$9,'Feuille1-Catégories'!$C$1:$G$2,2,FALSE)="OUI",I$3,IF(HLOOKUP(I$9,'Feuille1-Catégories'!$C$1:$G$3,3,FALSE)="OUI",OFFSET(I$3,MOD(QUOTIENT(ROW()-ROW($A$20),'Feuille1-Catégories'!$B$6/I$6),I$5),0),IF(MOD($A135-1-I$10,'Feuille1-Catégories'!$F$5+1)=0,I$3,""))),"")</f>
        <v xml:space="preserve"> </v>
      </c>
      <c r="J135" s="7">
        <f ca="1">IF(AND($A135&lt;&gt;"",J$9&lt;&gt;""),IF(HLOOKUP(J$9,'Feuille1-Catégories'!$C$1:$G$2,2,FALSE)="OUI",J$3,IF(HLOOKUP(J$9,'Feuille1-Catégories'!$C$1:$G$3,3,FALSE)="OUI",OFFSET(J$3,MOD(QUOTIENT(ROW()-ROW($A$20),'Feuille1-Catégories'!$B$6/J$6),J$5),0),IF(MOD($A135-1-J$10,'Feuille1-Catégories'!$F$5+1)=0,J$3,""))),"")</f>
        <v>2</v>
      </c>
      <c r="K135" s="7" t="str">
        <f ca="1">IF(AND($A135&lt;&gt;"",K$9&lt;&gt;""),IF(HLOOKUP(K$9,'Feuille1-Catégories'!$C$1:$G$2,2,FALSE)="OUI",K$3,IF(HLOOKUP(K$9,'Feuille1-Catégories'!$C$1:$G$3,3,FALSE)="OUI",OFFSET(K$3,MOD(QUOTIENT(ROW()-ROW($A$20),'Feuille1-Catégories'!$B$6/K$6),K$5),0),IF(MOD($A135-1-K$10,'Feuille1-Catégories'!$F$5+1)=0,K$3,""))),"")</f>
        <v/>
      </c>
      <c r="L135" s="7">
        <f ca="1">IF(AND($A135&lt;&gt;"",L$9&lt;&gt;""),IF(HLOOKUP(L$9,'Feuille1-Catégories'!$C$1:$G$2,2,FALSE)="OUI",L$3,IF(HLOOKUP(L$9,'Feuille1-Catégories'!$C$1:$G$3,3,FALSE)="OUI",OFFSET(L$3,MOD(QUOTIENT(ROW()-ROW($A$20),'Feuille1-Catégories'!$B$6/L$6),L$5),0),IF(MOD($A135-1-L$10,'Feuille1-Catégories'!$F$5+1)=0,L$3,""))),"")</f>
        <v>200</v>
      </c>
      <c r="M135" s="7">
        <f ca="1">IF(AND($A135&lt;&gt;"",M$9&lt;&gt;""),IF(HLOOKUP(M$9,'Feuille1-Catégories'!$C$1:$G$2,2,FALSE)="OUI",M$3,IF(HLOOKUP(M$9,'Feuille1-Catégories'!$C$1:$G$3,3,FALSE)="OUI",OFFSET(M$3,MOD(QUOTIENT(ROW()-ROW($A$20),'Feuille1-Catégories'!$B$6/M$6),M$5),0),IF(MOD($A135-1-M$10,'Feuille1-Catégories'!$F$5+1)=0,M$3,""))),"")</f>
        <v>2000</v>
      </c>
      <c r="N135" s="7" t="str">
        <f ca="1">IF(AND($A135&lt;&gt;"",N$9&lt;&gt;""),IF(HLOOKUP(N$9,'Feuille1-Catégories'!$C$1:$G$2,2,FALSE)="OUI",N$3,IF(HLOOKUP(N$9,'Feuille1-Catégories'!$C$1:$G$3,3,FALSE)="OUI",OFFSET(N$3,MOD(QUOTIENT(ROW()-ROW($A$20),'Feuille1-Catégories'!$B$6/N$6),N$5),0),IF(MOD($A135-1-N$10,'Feuille1-Catégories'!$F$5+1)=0,N$3,""))),"")</f>
        <v xml:space="preserve"> </v>
      </c>
      <c r="O135" s="7">
        <f ca="1">IF(AND($A135&lt;&gt;"",O$9&lt;&gt;""),IF(HLOOKUP(O$9,'Feuille1-Catégories'!$C$1:$G$2,2,FALSE)="OUI",O$3,IF(HLOOKUP(O$9,'Feuille1-Catégories'!$C$1:$G$3,3,FALSE)="OUI",OFFSET(O$3,MOD(QUOTIENT(ROW()-ROW($A$20),'Feuille1-Catégories'!$B$6/O$6),O$5),0),IF(MOD($A135-1-O$10,'Feuille1-Catégories'!$F$5+1)=0,O$3,""))),"")</f>
        <v>30</v>
      </c>
      <c r="P135" s="7">
        <f ca="1">IF(AND($A135&lt;&gt;"",P$9&lt;&gt;""),IF(HLOOKUP(P$9,'Feuille1-Catégories'!$C$1:$G$2,2,FALSE)="OUI",P$3,IF(HLOOKUP(P$9,'Feuille1-Catégories'!$C$1:$G$3,3,FALSE)="OUI",OFFSET(P$3,MOD(QUOTIENT(ROW()-ROW($A$20),'Feuille1-Catégories'!$B$6/P$6),P$5),0),IF(MOD($A135-1-P$10,'Feuille1-Catégories'!$F$5+1)=0,P$3,""))),"")</f>
        <v>0</v>
      </c>
      <c r="Q135" s="7">
        <f ca="1">IF(AND($A135&lt;&gt;"",Q$9&lt;&gt;""),IF(HLOOKUP(Q$9,'Feuille1-Catégories'!$C$1:$G$2,2,FALSE)="OUI",Q$3,IF(HLOOKUP(Q$9,'Feuille1-Catégories'!$C$1:$G$3,3,FALSE)="OUI",OFFSET(Q$3,MOD(QUOTIENT(ROW()-ROW($A$20),'Feuille1-Catégories'!$B$6/Q$6),Q$5),0),IF(MOD($A135-1-Q$10,'Feuille1-Catégories'!$F$5+1)=0,Q$3,""))),"")</f>
        <v>3000</v>
      </c>
      <c r="R135" s="7">
        <f ca="1">IF(AND($A135&lt;&gt;"",R$9&lt;&gt;""),IF(HLOOKUP(R$9,'Feuille1-Catégories'!$C$1:$G$2,2,FALSE)="OUI",R$3,IF(HLOOKUP(R$9,'Feuille1-Catégories'!$C$1:$G$3,3,FALSE)="OUI",OFFSET(R$3,MOD(QUOTIENT(ROW()-ROW($A$20),'Feuille1-Catégories'!$B$6/R$6),R$5),0),IF(MOD($A135-1-R$10,'Feuille1-Catégories'!$F$5+1)=0,R$3,""))),"")</f>
        <v>0</v>
      </c>
      <c r="S135" s="7">
        <f ca="1">IF(AND($A135&lt;&gt;"",S$9&lt;&gt;""),IF(HLOOKUP(S$9,'Feuille1-Catégories'!$C$1:$G$2,2,FALSE)="OUI",S$3,IF(HLOOKUP(S$9,'Feuille1-Catégories'!$C$1:$G$3,3,FALSE)="OUI",OFFSET(S$3,MOD(QUOTIENT(ROW()-ROW($A$20),'Feuille1-Catégories'!$B$6/S$6),S$5),0),IF(MOD($A135-1-S$10,'Feuille1-Catégories'!$F$5+1)=0,S$3,""))),"")</f>
        <v>50</v>
      </c>
      <c r="T135" s="7" t="str">
        <f ca="1">IF(AND($A135&lt;&gt;"",T$9&lt;&gt;""),IF(HLOOKUP(T$9,'Feuille1-Catégories'!$C$1:$G$2,2,FALSE)="OUI",T$3,IF(HLOOKUP(T$9,'Feuille1-Catégories'!$C$1:$G$3,3,FALSE)="OUI",OFFSET(T$3,MOD(QUOTIENT(ROW()-ROW($A$20),'Feuille1-Catégories'!$B$6/T$6),T$5),0),IF(MOD($A135-1-T$10,'Feuille1-Catégories'!$F$5+1)=0,T$3,""))),"")</f>
        <v/>
      </c>
      <c r="U135" s="7">
        <f ca="1">IF(AND($A135&lt;&gt;"",U$9&lt;&gt;""),IF(HLOOKUP(U$9,'Feuille1-Catégories'!$C$1:$G$2,2,FALSE)="OUI",U$3,IF(HLOOKUP(U$9,'Feuille1-Catégories'!$C$1:$G$3,3,FALSE)="OUI",OFFSET(U$3,MOD(QUOTIENT(ROW()-ROW($A$20),'Feuille1-Catégories'!$B$6/U$6),U$5),0),IF(MOD($A135-1-U$10,'Feuille1-Catégories'!$F$5+1)=0,U$3,""))),"")</f>
        <v>5000</v>
      </c>
      <c r="V135" s="7" t="str">
        <f ca="1">IF(AND($A135&lt;&gt;"",V$9&lt;&gt;""),IF(HLOOKUP(V$9,'Feuille1-Catégories'!$C$1:$G$2,2,FALSE)="OUI",V$3,IF(HLOOKUP(V$9,'Feuille1-Catégories'!$C$1:$G$3,3,FALSE)="OUI",OFFSET(V$3,MOD(QUOTIENT(ROW()-ROW($A$20),'Feuille1-Catégories'!$B$6/V$6),V$5),0),IF(MOD($A135-1-V$10,'Feuille1-Catégories'!$F$5+1)=0,V$3,""))),"")</f>
        <v/>
      </c>
      <c r="W135" s="7" t="str">
        <f ca="1">IF(AND($A135&lt;&gt;"",W$9&lt;&gt;""),IF(HLOOKUP(W$9,'Feuille1-Catégories'!$C$1:$G$2,2,FALSE)="OUI",W$3,IF(HLOOKUP(W$9,'Feuille1-Catégories'!$C$1:$G$3,3,FALSE)="OUI",OFFSET(W$3,MOD(QUOTIENT(ROW()-ROW($A$20),'Feuille1-Catégories'!$B$6/W$6),W$5),0),IF(MOD($A135-1-W$10,'Feuille1-Catégories'!$F$5+1)=0,W$3,""))),"")</f>
        <v/>
      </c>
      <c r="X135" s="7" t="str">
        <f ca="1">IF(AND($A135&lt;&gt;"",X$9&lt;&gt;""),IF(HLOOKUP(X$9,'Feuille1-Catégories'!$C$1:$G$2,2,FALSE)="OUI",X$3,IF(HLOOKUP(X$9,'Feuille1-Catégories'!$C$1:$G$3,3,FALSE)="OUI",OFFSET(X$3,MOD(QUOTIENT(ROW()-ROW($A$20),'Feuille1-Catégories'!$B$6/X$6),X$5),0),IF(MOD($A135-1-X$10,'Feuille1-Catégories'!$F$5+1)=0,X$3,""))),"")</f>
        <v/>
      </c>
      <c r="Y135" s="7" t="str">
        <f ca="1">IF(AND($A135&lt;&gt;"",Y$9&lt;&gt;""),IF(HLOOKUP(Y$9,'Feuille1-Catégories'!$C$1:$G$2,2,FALSE)="OUI",Y$3,IF(HLOOKUP(Y$9,'Feuille1-Catégories'!$C$1:$G$3,3,FALSE)="OUI",OFFSET(Y$3,MOD(QUOTIENT(ROW()-ROW($A$20),'Feuille1-Catégories'!$B$6/Y$6),Y$5),0),IF(MOD($A135-1-Y$10,'Feuille1-Catégories'!$F$5+1)=0,Y$3,""))),"")</f>
        <v/>
      </c>
      <c r="Z135" s="7" t="str">
        <f ca="1">IF(AND($A135&lt;&gt;"",Z$9&lt;&gt;""),IF(HLOOKUP(Z$9,'Feuille1-Catégories'!$C$1:$G$2,2,FALSE)="OUI",Z$3,IF(HLOOKUP(Z$9,'Feuille1-Catégories'!$C$1:$G$3,3,FALSE)="OUI",OFFSET(Z$3,MOD(QUOTIENT(ROW()-ROW($A$20),'Feuille1-Catégories'!$B$6/Z$6),Z$5),0),"")),"")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36" spans="1:26" ht="17" x14ac:dyDescent="0.2">
      <c r="A136" s="21">
        <f>IF(ROW()-ROW($A$19)&gt;'Feuille1-Catégories'!$B$6,"",ROW()-ROW($A$19))</f>
        <v>117</v>
      </c>
      <c r="B136" s="33">
        <f t="shared" ca="1" si="4"/>
        <v>4.1046033919730327</v>
      </c>
      <c r="C136" s="10">
        <f t="shared" ca="1" si="5"/>
        <v>5894.4</v>
      </c>
      <c r="D136" s="10">
        <f ca="1">IF('Feuille3-Coût de production'!D136&lt;&gt;"",'Feuille3-Coût de production'!D136,"")</f>
        <v>1898.6</v>
      </c>
      <c r="E136" s="10">
        <f t="shared" ca="1" si="6"/>
        <v>7793</v>
      </c>
      <c r="F136" s="7">
        <f ca="1">IF(AND($A136&lt;&gt;"",F$9&lt;&gt;""),IF(HLOOKUP(F$9,'Feuille1-Catégories'!$C$1:$G$2,2,FALSE)="OUI",F$3,IF(HLOOKUP(F$9,'Feuille1-Catégories'!$C$1:$G$3,3,FALSE)="OUI",OFFSET(F$3,MOD(QUOTIENT(ROW()-ROW($A$20),'Feuille1-Catégories'!$B$6/F$6),F$5),0),IF(MOD($A136-1-F$10,'Feuille1-Catégories'!$F$5+1)=0,F$3,""))),"")</f>
        <v>1</v>
      </c>
      <c r="G136" s="7">
        <f ca="1">IF(AND($A136&lt;&gt;"",G$9&lt;&gt;""),IF(HLOOKUP(G$9,'Feuille1-Catégories'!$C$1:$G$2,2,FALSE)="OUI",G$3,IF(HLOOKUP(G$9,'Feuille1-Catégories'!$C$1:$G$3,3,FALSE)="OUI",OFFSET(G$3,MOD(QUOTIENT(ROW()-ROW($A$20),'Feuille1-Catégories'!$B$6/G$6),G$5),0),IF(MOD($A136-1-G$10,'Feuille1-Catégories'!$F$5+1)=0,G$3,""))),"")</f>
        <v>10</v>
      </c>
      <c r="H136" s="7" t="str">
        <f ca="1">IF(AND($A136&lt;&gt;"",H$9&lt;&gt;""),IF(HLOOKUP(H$9,'Feuille1-Catégories'!$C$1:$G$2,2,FALSE)="OUI",H$3,IF(HLOOKUP(H$9,'Feuille1-Catégories'!$C$1:$G$3,3,FALSE)="OUI",OFFSET(H$3,MOD(QUOTIENT(ROW()-ROW($A$20),'Feuille1-Catégories'!$B$6/H$6),H$5),0),IF(MOD($A136-1-H$10,'Feuille1-Catégories'!$F$5+1)=0,H$3,""))),"")</f>
        <v/>
      </c>
      <c r="I136" s="7" t="str">
        <f ca="1">IF(AND($A136&lt;&gt;"",I$9&lt;&gt;""),IF(HLOOKUP(I$9,'Feuille1-Catégories'!$C$1:$G$2,2,FALSE)="OUI",I$3,IF(HLOOKUP(I$9,'Feuille1-Catégories'!$C$1:$G$3,3,FALSE)="OUI",OFFSET(I$3,MOD(QUOTIENT(ROW()-ROW($A$20),'Feuille1-Catégories'!$B$6/I$6),I$5),0),IF(MOD($A136-1-I$10,'Feuille1-Catégories'!$F$5+1)=0,I$3,""))),"")</f>
        <v xml:space="preserve"> </v>
      </c>
      <c r="J136" s="7">
        <f ca="1">IF(AND($A136&lt;&gt;"",J$9&lt;&gt;""),IF(HLOOKUP(J$9,'Feuille1-Catégories'!$C$1:$G$2,2,FALSE)="OUI",J$3,IF(HLOOKUP(J$9,'Feuille1-Catégories'!$C$1:$G$3,3,FALSE)="OUI",OFFSET(J$3,MOD(QUOTIENT(ROW()-ROW($A$20),'Feuille1-Catégories'!$B$6/J$6),J$5),0),IF(MOD($A136-1-J$10,'Feuille1-Catégories'!$F$5+1)=0,J$3,""))),"")</f>
        <v>2</v>
      </c>
      <c r="K136" s="7" t="str">
        <f ca="1">IF(AND($A136&lt;&gt;"",K$9&lt;&gt;""),IF(HLOOKUP(K$9,'Feuille1-Catégories'!$C$1:$G$2,2,FALSE)="OUI",K$3,IF(HLOOKUP(K$9,'Feuille1-Catégories'!$C$1:$G$3,3,FALSE)="OUI",OFFSET(K$3,MOD(QUOTIENT(ROW()-ROW($A$20),'Feuille1-Catégories'!$B$6/K$6),K$5),0),IF(MOD($A136-1-K$10,'Feuille1-Catégories'!$F$5+1)=0,K$3,""))),"")</f>
        <v/>
      </c>
      <c r="L136" s="7">
        <f ca="1">IF(AND($A136&lt;&gt;"",L$9&lt;&gt;""),IF(HLOOKUP(L$9,'Feuille1-Catégories'!$C$1:$G$2,2,FALSE)="OUI",L$3,IF(HLOOKUP(L$9,'Feuille1-Catégories'!$C$1:$G$3,3,FALSE)="OUI",OFFSET(L$3,MOD(QUOTIENT(ROW()-ROW($A$20),'Feuille1-Catégories'!$B$6/L$6),L$5),0),IF(MOD($A136-1-L$10,'Feuille1-Catégories'!$F$5+1)=0,L$3,""))),"")</f>
        <v>200</v>
      </c>
      <c r="M136" s="7">
        <f ca="1">IF(AND($A136&lt;&gt;"",M$9&lt;&gt;""),IF(HLOOKUP(M$9,'Feuille1-Catégories'!$C$1:$G$2,2,FALSE)="OUI",M$3,IF(HLOOKUP(M$9,'Feuille1-Catégories'!$C$1:$G$3,3,FALSE)="OUI",OFFSET(M$3,MOD(QUOTIENT(ROW()-ROW($A$20),'Feuille1-Catégories'!$B$6/M$6),M$5),0),IF(MOD($A136-1-M$10,'Feuille1-Catégories'!$F$5+1)=0,M$3,""))),"")</f>
        <v>2000</v>
      </c>
      <c r="N136" s="7" t="str">
        <f ca="1">IF(AND($A136&lt;&gt;"",N$9&lt;&gt;""),IF(HLOOKUP(N$9,'Feuille1-Catégories'!$C$1:$G$2,2,FALSE)="OUI",N$3,IF(HLOOKUP(N$9,'Feuille1-Catégories'!$C$1:$G$3,3,FALSE)="OUI",OFFSET(N$3,MOD(QUOTIENT(ROW()-ROW($A$20),'Feuille1-Catégories'!$B$6/N$6),N$5),0),IF(MOD($A136-1-N$10,'Feuille1-Catégories'!$F$5+1)=0,N$3,""))),"")</f>
        <v xml:space="preserve"> </v>
      </c>
      <c r="O136" s="7">
        <f ca="1">IF(AND($A136&lt;&gt;"",O$9&lt;&gt;""),IF(HLOOKUP(O$9,'Feuille1-Catégories'!$C$1:$G$2,2,FALSE)="OUI",O$3,IF(HLOOKUP(O$9,'Feuille1-Catégories'!$C$1:$G$3,3,FALSE)="OUI",OFFSET(O$3,MOD(QUOTIENT(ROW()-ROW($A$20),'Feuille1-Catégories'!$B$6/O$6),O$5),0),IF(MOD($A136-1-O$10,'Feuille1-Catégories'!$F$5+1)=0,O$3,""))),"")</f>
        <v>30</v>
      </c>
      <c r="P136" s="7">
        <f ca="1">IF(AND($A136&lt;&gt;"",P$9&lt;&gt;""),IF(HLOOKUP(P$9,'Feuille1-Catégories'!$C$1:$G$2,2,FALSE)="OUI",P$3,IF(HLOOKUP(P$9,'Feuille1-Catégories'!$C$1:$G$3,3,FALSE)="OUI",OFFSET(P$3,MOD(QUOTIENT(ROW()-ROW($A$20),'Feuille1-Catégories'!$B$6/P$6),P$5),0),IF(MOD($A136-1-P$10,'Feuille1-Catégories'!$F$5+1)=0,P$3,""))),"")</f>
        <v>0</v>
      </c>
      <c r="Q136" s="7" t="str">
        <f ca="1">IF(AND($A136&lt;&gt;"",Q$9&lt;&gt;""),IF(HLOOKUP(Q$9,'Feuille1-Catégories'!$C$1:$G$2,2,FALSE)="OUI",Q$3,IF(HLOOKUP(Q$9,'Feuille1-Catégories'!$C$1:$G$3,3,FALSE)="OUI",OFFSET(Q$3,MOD(QUOTIENT(ROW()-ROW($A$20),'Feuille1-Catégories'!$B$6/Q$6),Q$5),0),IF(MOD($A136-1-Q$10,'Feuille1-Catégories'!$F$5+1)=0,Q$3,""))),"")</f>
        <v/>
      </c>
      <c r="R136" s="7">
        <f ca="1">IF(AND($A136&lt;&gt;"",R$9&lt;&gt;""),IF(HLOOKUP(R$9,'Feuille1-Catégories'!$C$1:$G$2,2,FALSE)="OUI",R$3,IF(HLOOKUP(R$9,'Feuille1-Catégories'!$C$1:$G$3,3,FALSE)="OUI",OFFSET(R$3,MOD(QUOTIENT(ROW()-ROW($A$20),'Feuille1-Catégories'!$B$6/R$6),R$5),0),IF(MOD($A136-1-R$10,'Feuille1-Catégories'!$F$5+1)=0,R$3,""))),"")</f>
        <v>0</v>
      </c>
      <c r="S136" s="7">
        <f ca="1">IF(AND($A136&lt;&gt;"",S$9&lt;&gt;""),IF(HLOOKUP(S$9,'Feuille1-Catégories'!$C$1:$G$2,2,FALSE)="OUI",S$3,IF(HLOOKUP(S$9,'Feuille1-Catégories'!$C$1:$G$3,3,FALSE)="OUI",OFFSET(S$3,MOD(QUOTIENT(ROW()-ROW($A$20),'Feuille1-Catégories'!$B$6/S$6),S$5),0),IF(MOD($A136-1-S$10,'Feuille1-Catégories'!$F$5+1)=0,S$3,""))),"")</f>
        <v>50</v>
      </c>
      <c r="T136" s="7">
        <f ca="1">IF(AND($A136&lt;&gt;"",T$9&lt;&gt;""),IF(HLOOKUP(T$9,'Feuille1-Catégories'!$C$1:$G$2,2,FALSE)="OUI",T$3,IF(HLOOKUP(T$9,'Feuille1-Catégories'!$C$1:$G$3,3,FALSE)="OUI",OFFSET(T$3,MOD(QUOTIENT(ROW()-ROW($A$20),'Feuille1-Catégories'!$B$6/T$6),T$5),0),IF(MOD($A136-1-T$10,'Feuille1-Catégories'!$F$5+1)=0,T$3,""))),"")</f>
        <v>500</v>
      </c>
      <c r="U136" s="7">
        <f ca="1">IF(AND($A136&lt;&gt;"",U$9&lt;&gt;""),IF(HLOOKUP(U$9,'Feuille1-Catégories'!$C$1:$G$2,2,FALSE)="OUI",U$3,IF(HLOOKUP(U$9,'Feuille1-Catégories'!$C$1:$G$3,3,FALSE)="OUI",OFFSET(U$3,MOD(QUOTIENT(ROW()-ROW($A$20),'Feuille1-Catégories'!$B$6/U$6),U$5),0),IF(MOD($A136-1-U$10,'Feuille1-Catégories'!$F$5+1)=0,U$3,""))),"")</f>
        <v>5000</v>
      </c>
      <c r="V136" s="7" t="str">
        <f ca="1">IF(AND($A136&lt;&gt;"",V$9&lt;&gt;""),IF(HLOOKUP(V$9,'Feuille1-Catégories'!$C$1:$G$2,2,FALSE)="OUI",V$3,IF(HLOOKUP(V$9,'Feuille1-Catégories'!$C$1:$G$3,3,FALSE)="OUI",OFFSET(V$3,MOD(QUOTIENT(ROW()-ROW($A$20),'Feuille1-Catégories'!$B$6/V$6),V$5),0),IF(MOD($A136-1-V$10,'Feuille1-Catégories'!$F$5+1)=0,V$3,""))),"")</f>
        <v/>
      </c>
      <c r="W136" s="7" t="str">
        <f ca="1">IF(AND($A136&lt;&gt;"",W$9&lt;&gt;""),IF(HLOOKUP(W$9,'Feuille1-Catégories'!$C$1:$G$2,2,FALSE)="OUI",W$3,IF(HLOOKUP(W$9,'Feuille1-Catégories'!$C$1:$G$3,3,FALSE)="OUI",OFFSET(W$3,MOD(QUOTIENT(ROW()-ROW($A$20),'Feuille1-Catégories'!$B$6/W$6),W$5),0),IF(MOD($A136-1-W$10,'Feuille1-Catégories'!$F$5+1)=0,W$3,""))),"")</f>
        <v/>
      </c>
      <c r="X136" s="7" t="str">
        <f ca="1">IF(AND($A136&lt;&gt;"",X$9&lt;&gt;""),IF(HLOOKUP(X$9,'Feuille1-Catégories'!$C$1:$G$2,2,FALSE)="OUI",X$3,IF(HLOOKUP(X$9,'Feuille1-Catégories'!$C$1:$G$3,3,FALSE)="OUI",OFFSET(X$3,MOD(QUOTIENT(ROW()-ROW($A$20),'Feuille1-Catégories'!$B$6/X$6),X$5),0),IF(MOD($A136-1-X$10,'Feuille1-Catégories'!$F$5+1)=0,X$3,""))),"")</f>
        <v/>
      </c>
      <c r="Y136" s="7" t="str">
        <f ca="1">IF(AND($A136&lt;&gt;"",Y$9&lt;&gt;""),IF(HLOOKUP(Y$9,'Feuille1-Catégories'!$C$1:$G$2,2,FALSE)="OUI",Y$3,IF(HLOOKUP(Y$9,'Feuille1-Catégories'!$C$1:$G$3,3,FALSE)="OUI",OFFSET(Y$3,MOD(QUOTIENT(ROW()-ROW($A$20),'Feuille1-Catégories'!$B$6/Y$6),Y$5),0),IF(MOD($A136-1-Y$10,'Feuille1-Catégories'!$F$5+1)=0,Y$3,""))),"")</f>
        <v/>
      </c>
      <c r="Z136" s="7" t="str">
        <f ca="1">IF(AND($A136&lt;&gt;"",Z$9&lt;&gt;""),IF(HLOOKUP(Z$9,'Feuille1-Catégories'!$C$1:$G$2,2,FALSE)="OUI",Z$3,IF(HLOOKUP(Z$9,'Feuille1-Catégories'!$C$1:$G$3,3,FALSE)="OUI",OFFSET(Z$3,MOD(QUOTIENT(ROW()-ROW($A$20),'Feuille1-Catégories'!$B$6/Z$6),Z$5),0),"")),"")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37" spans="1:26" ht="17" x14ac:dyDescent="0.2">
      <c r="A137" s="21">
        <f>IF(ROW()-ROW($A$19)&gt;'Feuille1-Catégories'!$B$6,"",ROW()-ROW($A$19))</f>
        <v>118</v>
      </c>
      <c r="B137" s="33">
        <f t="shared" ca="1" si="4"/>
        <v>3.8135768080057777</v>
      </c>
      <c r="C137" s="10">
        <f t="shared" ca="1" si="5"/>
        <v>5454.4</v>
      </c>
      <c r="D137" s="10">
        <f ca="1">IF('Feuille3-Coût de production'!D137&lt;&gt;"",'Feuille3-Coût de production'!D137,"")</f>
        <v>1938.6</v>
      </c>
      <c r="E137" s="10">
        <f t="shared" ca="1" si="6"/>
        <v>7393</v>
      </c>
      <c r="F137" s="7">
        <f ca="1">IF(AND($A137&lt;&gt;"",F$9&lt;&gt;""),IF(HLOOKUP(F$9,'Feuille1-Catégories'!$C$1:$G$2,2,FALSE)="OUI",F$3,IF(HLOOKUP(F$9,'Feuille1-Catégories'!$C$1:$G$3,3,FALSE)="OUI",OFFSET(F$3,MOD(QUOTIENT(ROW()-ROW($A$20),'Feuille1-Catégories'!$B$6/F$6),F$5),0),IF(MOD($A137-1-F$10,'Feuille1-Catégories'!$F$5+1)=0,F$3,""))),"")</f>
        <v>1</v>
      </c>
      <c r="G137" s="7">
        <f ca="1">IF(AND($A137&lt;&gt;"",G$9&lt;&gt;""),IF(HLOOKUP(G$9,'Feuille1-Catégories'!$C$1:$G$2,2,FALSE)="OUI",G$3,IF(HLOOKUP(G$9,'Feuille1-Catégories'!$C$1:$G$3,3,FALSE)="OUI",OFFSET(G$3,MOD(QUOTIENT(ROW()-ROW($A$20),'Feuille1-Catégories'!$B$6/G$6),G$5),0),IF(MOD($A137-1-G$10,'Feuille1-Catégories'!$F$5+1)=0,G$3,""))),"")</f>
        <v>10</v>
      </c>
      <c r="H137" s="7">
        <f ca="1">IF(AND($A137&lt;&gt;"",H$9&lt;&gt;""),IF(HLOOKUP(H$9,'Feuille1-Catégories'!$C$1:$G$2,2,FALSE)="OUI",H$3,IF(HLOOKUP(H$9,'Feuille1-Catégories'!$C$1:$G$3,3,FALSE)="OUI",OFFSET(H$3,MOD(QUOTIENT(ROW()-ROW($A$20),'Feuille1-Catégories'!$B$6/H$6),H$5),0),IF(MOD($A137-1-H$10,'Feuille1-Catégories'!$F$5+1)=0,H$3,""))),"")</f>
        <v>100</v>
      </c>
      <c r="I137" s="7" t="str">
        <f ca="1">IF(AND($A137&lt;&gt;"",I$9&lt;&gt;""),IF(HLOOKUP(I$9,'Feuille1-Catégories'!$C$1:$G$2,2,FALSE)="OUI",I$3,IF(HLOOKUP(I$9,'Feuille1-Catégories'!$C$1:$G$3,3,FALSE)="OUI",OFFSET(I$3,MOD(QUOTIENT(ROW()-ROW($A$20),'Feuille1-Catégories'!$B$6/I$6),I$5),0),IF(MOD($A137-1-I$10,'Feuille1-Catégories'!$F$5+1)=0,I$3,""))),"")</f>
        <v xml:space="preserve"> </v>
      </c>
      <c r="J137" s="7">
        <f ca="1">IF(AND($A137&lt;&gt;"",J$9&lt;&gt;""),IF(HLOOKUP(J$9,'Feuille1-Catégories'!$C$1:$G$2,2,FALSE)="OUI",J$3,IF(HLOOKUP(J$9,'Feuille1-Catégories'!$C$1:$G$3,3,FALSE)="OUI",OFFSET(J$3,MOD(QUOTIENT(ROW()-ROW($A$20),'Feuille1-Catégories'!$B$6/J$6),J$5),0),IF(MOD($A137-1-J$10,'Feuille1-Catégories'!$F$5+1)=0,J$3,""))),"")</f>
        <v>2</v>
      </c>
      <c r="K137" s="7" t="str">
        <f ca="1">IF(AND($A137&lt;&gt;"",K$9&lt;&gt;""),IF(HLOOKUP(K$9,'Feuille1-Catégories'!$C$1:$G$2,2,FALSE)="OUI",K$3,IF(HLOOKUP(K$9,'Feuille1-Catégories'!$C$1:$G$3,3,FALSE)="OUI",OFFSET(K$3,MOD(QUOTIENT(ROW()-ROW($A$20),'Feuille1-Catégories'!$B$6/K$6),K$5),0),IF(MOD($A137-1-K$10,'Feuille1-Catégories'!$F$5+1)=0,K$3,""))),"")</f>
        <v/>
      </c>
      <c r="L137" s="7">
        <f ca="1">IF(AND($A137&lt;&gt;"",L$9&lt;&gt;""),IF(HLOOKUP(L$9,'Feuille1-Catégories'!$C$1:$G$2,2,FALSE)="OUI",L$3,IF(HLOOKUP(L$9,'Feuille1-Catégories'!$C$1:$G$3,3,FALSE)="OUI",OFFSET(L$3,MOD(QUOTIENT(ROW()-ROW($A$20),'Feuille1-Catégories'!$B$6/L$6),L$5),0),IF(MOD($A137-1-L$10,'Feuille1-Catégories'!$F$5+1)=0,L$3,""))),"")</f>
        <v>200</v>
      </c>
      <c r="M137" s="7">
        <f ca="1">IF(AND($A137&lt;&gt;"",M$9&lt;&gt;""),IF(HLOOKUP(M$9,'Feuille1-Catégories'!$C$1:$G$2,2,FALSE)="OUI",M$3,IF(HLOOKUP(M$9,'Feuille1-Catégories'!$C$1:$G$3,3,FALSE)="OUI",OFFSET(M$3,MOD(QUOTIENT(ROW()-ROW($A$20),'Feuille1-Catégories'!$B$6/M$6),M$5),0),IF(MOD($A137-1-M$10,'Feuille1-Catégories'!$F$5+1)=0,M$3,""))),"")</f>
        <v>2000</v>
      </c>
      <c r="N137" s="7" t="str">
        <f ca="1">IF(AND($A137&lt;&gt;"",N$9&lt;&gt;""),IF(HLOOKUP(N$9,'Feuille1-Catégories'!$C$1:$G$2,2,FALSE)="OUI",N$3,IF(HLOOKUP(N$9,'Feuille1-Catégories'!$C$1:$G$3,3,FALSE)="OUI",OFFSET(N$3,MOD(QUOTIENT(ROW()-ROW($A$20),'Feuille1-Catégories'!$B$6/N$6),N$5),0),IF(MOD($A137-1-N$10,'Feuille1-Catégories'!$F$5+1)=0,N$3,""))),"")</f>
        <v xml:space="preserve"> </v>
      </c>
      <c r="O137" s="7">
        <f ca="1">IF(AND($A137&lt;&gt;"",O$9&lt;&gt;""),IF(HLOOKUP(O$9,'Feuille1-Catégories'!$C$1:$G$2,2,FALSE)="OUI",O$3,IF(HLOOKUP(O$9,'Feuille1-Catégories'!$C$1:$G$3,3,FALSE)="OUI",OFFSET(O$3,MOD(QUOTIENT(ROW()-ROW($A$20),'Feuille1-Catégories'!$B$6/O$6),O$5),0),IF(MOD($A137-1-O$10,'Feuille1-Catégories'!$F$5+1)=0,O$3,""))),"")</f>
        <v>30</v>
      </c>
      <c r="P137" s="7">
        <f ca="1">IF(AND($A137&lt;&gt;"",P$9&lt;&gt;""),IF(HLOOKUP(P$9,'Feuille1-Catégories'!$C$1:$G$2,2,FALSE)="OUI",P$3,IF(HLOOKUP(P$9,'Feuille1-Catégories'!$C$1:$G$3,3,FALSE)="OUI",OFFSET(P$3,MOD(QUOTIENT(ROW()-ROW($A$20),'Feuille1-Catégories'!$B$6/P$6),P$5),0),IF(MOD($A137-1-P$10,'Feuille1-Catégories'!$F$5+1)=0,P$3,""))),"")</f>
        <v>0</v>
      </c>
      <c r="Q137" s="7" t="str">
        <f ca="1">IF(AND($A137&lt;&gt;"",Q$9&lt;&gt;""),IF(HLOOKUP(Q$9,'Feuille1-Catégories'!$C$1:$G$2,2,FALSE)="OUI",Q$3,IF(HLOOKUP(Q$9,'Feuille1-Catégories'!$C$1:$G$3,3,FALSE)="OUI",OFFSET(Q$3,MOD(QUOTIENT(ROW()-ROW($A$20),'Feuille1-Catégories'!$B$6/Q$6),Q$5),0),IF(MOD($A137-1-Q$10,'Feuille1-Catégories'!$F$5+1)=0,Q$3,""))),"")</f>
        <v/>
      </c>
      <c r="R137" s="7">
        <f ca="1">IF(AND($A137&lt;&gt;"",R$9&lt;&gt;""),IF(HLOOKUP(R$9,'Feuille1-Catégories'!$C$1:$G$2,2,FALSE)="OUI",R$3,IF(HLOOKUP(R$9,'Feuille1-Catégories'!$C$1:$G$3,3,FALSE)="OUI",OFFSET(R$3,MOD(QUOTIENT(ROW()-ROW($A$20),'Feuille1-Catégories'!$B$6/R$6),R$5),0),IF(MOD($A137-1-R$10,'Feuille1-Catégories'!$F$5+1)=0,R$3,""))),"")</f>
        <v>0</v>
      </c>
      <c r="S137" s="7">
        <f ca="1">IF(AND($A137&lt;&gt;"",S$9&lt;&gt;""),IF(HLOOKUP(S$9,'Feuille1-Catégories'!$C$1:$G$2,2,FALSE)="OUI",S$3,IF(HLOOKUP(S$9,'Feuille1-Catégories'!$C$1:$G$3,3,FALSE)="OUI",OFFSET(S$3,MOD(QUOTIENT(ROW()-ROW($A$20),'Feuille1-Catégories'!$B$6/S$6),S$5),0),IF(MOD($A137-1-S$10,'Feuille1-Catégories'!$F$5+1)=0,S$3,""))),"")</f>
        <v>50</v>
      </c>
      <c r="T137" s="7" t="str">
        <f ca="1">IF(AND($A137&lt;&gt;"",T$9&lt;&gt;""),IF(HLOOKUP(T$9,'Feuille1-Catégories'!$C$1:$G$2,2,FALSE)="OUI",T$3,IF(HLOOKUP(T$9,'Feuille1-Catégories'!$C$1:$G$3,3,FALSE)="OUI",OFFSET(T$3,MOD(QUOTIENT(ROW()-ROW($A$20),'Feuille1-Catégories'!$B$6/T$6),T$5),0),IF(MOD($A137-1-T$10,'Feuille1-Catégories'!$F$5+1)=0,T$3,""))),"")</f>
        <v/>
      </c>
      <c r="U137" s="7">
        <f ca="1">IF(AND($A137&lt;&gt;"",U$9&lt;&gt;""),IF(HLOOKUP(U$9,'Feuille1-Catégories'!$C$1:$G$2,2,FALSE)="OUI",U$3,IF(HLOOKUP(U$9,'Feuille1-Catégories'!$C$1:$G$3,3,FALSE)="OUI",OFFSET(U$3,MOD(QUOTIENT(ROW()-ROW($A$20),'Feuille1-Catégories'!$B$6/U$6),U$5),0),IF(MOD($A137-1-U$10,'Feuille1-Catégories'!$F$5+1)=0,U$3,""))),"")</f>
        <v>5000</v>
      </c>
      <c r="V137" s="7" t="str">
        <f ca="1">IF(AND($A137&lt;&gt;"",V$9&lt;&gt;""),IF(HLOOKUP(V$9,'Feuille1-Catégories'!$C$1:$G$2,2,FALSE)="OUI",V$3,IF(HLOOKUP(V$9,'Feuille1-Catégories'!$C$1:$G$3,3,FALSE)="OUI",OFFSET(V$3,MOD(QUOTIENT(ROW()-ROW($A$20),'Feuille1-Catégories'!$B$6/V$6),V$5),0),IF(MOD($A137-1-V$10,'Feuille1-Catégories'!$F$5+1)=0,V$3,""))),"")</f>
        <v/>
      </c>
      <c r="W137" s="7" t="str">
        <f ca="1">IF(AND($A137&lt;&gt;"",W$9&lt;&gt;""),IF(HLOOKUP(W$9,'Feuille1-Catégories'!$C$1:$G$2,2,FALSE)="OUI",W$3,IF(HLOOKUP(W$9,'Feuille1-Catégories'!$C$1:$G$3,3,FALSE)="OUI",OFFSET(W$3,MOD(QUOTIENT(ROW()-ROW($A$20),'Feuille1-Catégories'!$B$6/W$6),W$5),0),IF(MOD($A137-1-W$10,'Feuille1-Catégories'!$F$5+1)=0,W$3,""))),"")</f>
        <v/>
      </c>
      <c r="X137" s="7" t="str">
        <f ca="1">IF(AND($A137&lt;&gt;"",X$9&lt;&gt;""),IF(HLOOKUP(X$9,'Feuille1-Catégories'!$C$1:$G$2,2,FALSE)="OUI",X$3,IF(HLOOKUP(X$9,'Feuille1-Catégories'!$C$1:$G$3,3,FALSE)="OUI",OFFSET(X$3,MOD(QUOTIENT(ROW()-ROW($A$20),'Feuille1-Catégories'!$B$6/X$6),X$5),0),IF(MOD($A137-1-X$10,'Feuille1-Catégories'!$F$5+1)=0,X$3,""))),"")</f>
        <v/>
      </c>
      <c r="Y137" s="7" t="str">
        <f ca="1">IF(AND($A137&lt;&gt;"",Y$9&lt;&gt;""),IF(HLOOKUP(Y$9,'Feuille1-Catégories'!$C$1:$G$2,2,FALSE)="OUI",Y$3,IF(HLOOKUP(Y$9,'Feuille1-Catégories'!$C$1:$G$3,3,FALSE)="OUI",OFFSET(Y$3,MOD(QUOTIENT(ROW()-ROW($A$20),'Feuille1-Catégories'!$B$6/Y$6),Y$5),0),IF(MOD($A137-1-Y$10,'Feuille1-Catégories'!$F$5+1)=0,Y$3,""))),"")</f>
        <v/>
      </c>
      <c r="Z137" s="7" t="str">
        <f ca="1">IF(AND($A137&lt;&gt;"",Z$9&lt;&gt;""),IF(HLOOKUP(Z$9,'Feuille1-Catégories'!$C$1:$G$2,2,FALSE)="OUI",Z$3,IF(HLOOKUP(Z$9,'Feuille1-Catégories'!$C$1:$G$3,3,FALSE)="OUI",OFFSET(Z$3,MOD(QUOTIENT(ROW()-ROW($A$20),'Feuille1-Catégories'!$B$6/Z$6),Z$5),0),"")),"")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38" spans="1:26" ht="17" x14ac:dyDescent="0.2">
      <c r="A138" s="21">
        <f>IF(ROW()-ROW($A$19)&gt;'Feuille1-Catégories'!$B$6,"",ROW()-ROW($A$19))</f>
        <v>119</v>
      </c>
      <c r="B138" s="33">
        <f t="shared" ca="1" si="4"/>
        <v>3.8517855261771832</v>
      </c>
      <c r="C138" s="10">
        <f t="shared" ca="1" si="5"/>
        <v>5414.4</v>
      </c>
      <c r="D138" s="10">
        <f ca="1">IF('Feuille3-Coût de production'!D138&lt;&gt;"",'Feuille3-Coût de production'!D138,"")</f>
        <v>1898.6</v>
      </c>
      <c r="E138" s="10">
        <f t="shared" ca="1" si="6"/>
        <v>7313</v>
      </c>
      <c r="F138" s="7">
        <f ca="1">IF(AND($A138&lt;&gt;"",F$9&lt;&gt;""),IF(HLOOKUP(F$9,'Feuille1-Catégories'!$C$1:$G$2,2,FALSE)="OUI",F$3,IF(HLOOKUP(F$9,'Feuille1-Catégories'!$C$1:$G$3,3,FALSE)="OUI",OFFSET(F$3,MOD(QUOTIENT(ROW()-ROW($A$20),'Feuille1-Catégories'!$B$6/F$6),F$5),0),IF(MOD($A138-1-F$10,'Feuille1-Catégories'!$F$5+1)=0,F$3,""))),"")</f>
        <v>1</v>
      </c>
      <c r="G138" s="7">
        <f ca="1">IF(AND($A138&lt;&gt;"",G$9&lt;&gt;""),IF(HLOOKUP(G$9,'Feuille1-Catégories'!$C$1:$G$2,2,FALSE)="OUI",G$3,IF(HLOOKUP(G$9,'Feuille1-Catégories'!$C$1:$G$3,3,FALSE)="OUI",OFFSET(G$3,MOD(QUOTIENT(ROW()-ROW($A$20),'Feuille1-Catégories'!$B$6/G$6),G$5),0),IF(MOD($A138-1-G$10,'Feuille1-Catégories'!$F$5+1)=0,G$3,""))),"")</f>
        <v>10</v>
      </c>
      <c r="H138" s="7" t="str">
        <f ca="1">IF(AND($A138&lt;&gt;"",H$9&lt;&gt;""),IF(HLOOKUP(H$9,'Feuille1-Catégories'!$C$1:$G$2,2,FALSE)="OUI",H$3,IF(HLOOKUP(H$9,'Feuille1-Catégories'!$C$1:$G$3,3,FALSE)="OUI",OFFSET(H$3,MOD(QUOTIENT(ROW()-ROW($A$20),'Feuille1-Catégories'!$B$6/H$6),H$5),0),IF(MOD($A138-1-H$10,'Feuille1-Catégories'!$F$5+1)=0,H$3,""))),"")</f>
        <v/>
      </c>
      <c r="I138" s="7" t="str">
        <f ca="1">IF(AND($A138&lt;&gt;"",I$9&lt;&gt;""),IF(HLOOKUP(I$9,'Feuille1-Catégories'!$C$1:$G$2,2,FALSE)="OUI",I$3,IF(HLOOKUP(I$9,'Feuille1-Catégories'!$C$1:$G$3,3,FALSE)="OUI",OFFSET(I$3,MOD(QUOTIENT(ROW()-ROW($A$20),'Feuille1-Catégories'!$B$6/I$6),I$5),0),IF(MOD($A138-1-I$10,'Feuille1-Catégories'!$F$5+1)=0,I$3,""))),"")</f>
        <v xml:space="preserve"> </v>
      </c>
      <c r="J138" s="7">
        <f ca="1">IF(AND($A138&lt;&gt;"",J$9&lt;&gt;""),IF(HLOOKUP(J$9,'Feuille1-Catégories'!$C$1:$G$2,2,FALSE)="OUI",J$3,IF(HLOOKUP(J$9,'Feuille1-Catégories'!$C$1:$G$3,3,FALSE)="OUI",OFFSET(J$3,MOD(QUOTIENT(ROW()-ROW($A$20),'Feuille1-Catégories'!$B$6/J$6),J$5),0),IF(MOD($A138-1-J$10,'Feuille1-Catégories'!$F$5+1)=0,J$3,""))),"")</f>
        <v>2</v>
      </c>
      <c r="K138" s="7">
        <f ca="1">IF(AND($A138&lt;&gt;"",K$9&lt;&gt;""),IF(HLOOKUP(K$9,'Feuille1-Catégories'!$C$1:$G$2,2,FALSE)="OUI",K$3,IF(HLOOKUP(K$9,'Feuille1-Catégories'!$C$1:$G$3,3,FALSE)="OUI",OFFSET(K$3,MOD(QUOTIENT(ROW()-ROW($A$20),'Feuille1-Catégories'!$B$6/K$6),K$5),0),IF(MOD($A138-1-K$10,'Feuille1-Catégories'!$F$5+1)=0,K$3,""))),"")</f>
        <v>20</v>
      </c>
      <c r="L138" s="7">
        <f ca="1">IF(AND($A138&lt;&gt;"",L$9&lt;&gt;""),IF(HLOOKUP(L$9,'Feuille1-Catégories'!$C$1:$G$2,2,FALSE)="OUI",L$3,IF(HLOOKUP(L$9,'Feuille1-Catégories'!$C$1:$G$3,3,FALSE)="OUI",OFFSET(L$3,MOD(QUOTIENT(ROW()-ROW($A$20),'Feuille1-Catégories'!$B$6/L$6),L$5),0),IF(MOD($A138-1-L$10,'Feuille1-Catégories'!$F$5+1)=0,L$3,""))),"")</f>
        <v>200</v>
      </c>
      <c r="M138" s="7">
        <f ca="1">IF(AND($A138&lt;&gt;"",M$9&lt;&gt;""),IF(HLOOKUP(M$9,'Feuille1-Catégories'!$C$1:$G$2,2,FALSE)="OUI",M$3,IF(HLOOKUP(M$9,'Feuille1-Catégories'!$C$1:$G$3,3,FALSE)="OUI",OFFSET(M$3,MOD(QUOTIENT(ROW()-ROW($A$20),'Feuille1-Catégories'!$B$6/M$6),M$5),0),IF(MOD($A138-1-M$10,'Feuille1-Catégories'!$F$5+1)=0,M$3,""))),"")</f>
        <v>2000</v>
      </c>
      <c r="N138" s="7" t="str">
        <f ca="1">IF(AND($A138&lt;&gt;"",N$9&lt;&gt;""),IF(HLOOKUP(N$9,'Feuille1-Catégories'!$C$1:$G$2,2,FALSE)="OUI",N$3,IF(HLOOKUP(N$9,'Feuille1-Catégories'!$C$1:$G$3,3,FALSE)="OUI",OFFSET(N$3,MOD(QUOTIENT(ROW()-ROW($A$20),'Feuille1-Catégories'!$B$6/N$6),N$5),0),IF(MOD($A138-1-N$10,'Feuille1-Catégories'!$F$5+1)=0,N$3,""))),"")</f>
        <v xml:space="preserve"> </v>
      </c>
      <c r="O138" s="7">
        <f ca="1">IF(AND($A138&lt;&gt;"",O$9&lt;&gt;""),IF(HLOOKUP(O$9,'Feuille1-Catégories'!$C$1:$G$2,2,FALSE)="OUI",O$3,IF(HLOOKUP(O$9,'Feuille1-Catégories'!$C$1:$G$3,3,FALSE)="OUI",OFFSET(O$3,MOD(QUOTIENT(ROW()-ROW($A$20),'Feuille1-Catégories'!$B$6/O$6),O$5),0),IF(MOD($A138-1-O$10,'Feuille1-Catégories'!$F$5+1)=0,O$3,""))),"")</f>
        <v>30</v>
      </c>
      <c r="P138" s="7">
        <f ca="1">IF(AND($A138&lt;&gt;"",P$9&lt;&gt;""),IF(HLOOKUP(P$9,'Feuille1-Catégories'!$C$1:$G$2,2,FALSE)="OUI",P$3,IF(HLOOKUP(P$9,'Feuille1-Catégories'!$C$1:$G$3,3,FALSE)="OUI",OFFSET(P$3,MOD(QUOTIENT(ROW()-ROW($A$20),'Feuille1-Catégories'!$B$6/P$6),P$5),0),IF(MOD($A138-1-P$10,'Feuille1-Catégories'!$F$5+1)=0,P$3,""))),"")</f>
        <v>0</v>
      </c>
      <c r="Q138" s="7" t="str">
        <f ca="1">IF(AND($A138&lt;&gt;"",Q$9&lt;&gt;""),IF(HLOOKUP(Q$9,'Feuille1-Catégories'!$C$1:$G$2,2,FALSE)="OUI",Q$3,IF(HLOOKUP(Q$9,'Feuille1-Catégories'!$C$1:$G$3,3,FALSE)="OUI",OFFSET(Q$3,MOD(QUOTIENT(ROW()-ROW($A$20),'Feuille1-Catégories'!$B$6/Q$6),Q$5),0),IF(MOD($A138-1-Q$10,'Feuille1-Catégories'!$F$5+1)=0,Q$3,""))),"")</f>
        <v/>
      </c>
      <c r="R138" s="7">
        <f ca="1">IF(AND($A138&lt;&gt;"",R$9&lt;&gt;""),IF(HLOOKUP(R$9,'Feuille1-Catégories'!$C$1:$G$2,2,FALSE)="OUI",R$3,IF(HLOOKUP(R$9,'Feuille1-Catégories'!$C$1:$G$3,3,FALSE)="OUI",OFFSET(R$3,MOD(QUOTIENT(ROW()-ROW($A$20),'Feuille1-Catégories'!$B$6/R$6),R$5),0),IF(MOD($A138-1-R$10,'Feuille1-Catégories'!$F$5+1)=0,R$3,""))),"")</f>
        <v>0</v>
      </c>
      <c r="S138" s="7">
        <f ca="1">IF(AND($A138&lt;&gt;"",S$9&lt;&gt;""),IF(HLOOKUP(S$9,'Feuille1-Catégories'!$C$1:$G$2,2,FALSE)="OUI",S$3,IF(HLOOKUP(S$9,'Feuille1-Catégories'!$C$1:$G$3,3,FALSE)="OUI",OFFSET(S$3,MOD(QUOTIENT(ROW()-ROW($A$20),'Feuille1-Catégories'!$B$6/S$6),S$5),0),IF(MOD($A138-1-S$10,'Feuille1-Catégories'!$F$5+1)=0,S$3,""))),"")</f>
        <v>50</v>
      </c>
      <c r="T138" s="7" t="str">
        <f ca="1">IF(AND($A138&lt;&gt;"",T$9&lt;&gt;""),IF(HLOOKUP(T$9,'Feuille1-Catégories'!$C$1:$G$2,2,FALSE)="OUI",T$3,IF(HLOOKUP(T$9,'Feuille1-Catégories'!$C$1:$G$3,3,FALSE)="OUI",OFFSET(T$3,MOD(QUOTIENT(ROW()-ROW($A$20),'Feuille1-Catégories'!$B$6/T$6),T$5),0),IF(MOD($A138-1-T$10,'Feuille1-Catégories'!$F$5+1)=0,T$3,""))),"")</f>
        <v/>
      </c>
      <c r="U138" s="7">
        <f ca="1">IF(AND($A138&lt;&gt;"",U$9&lt;&gt;""),IF(HLOOKUP(U$9,'Feuille1-Catégories'!$C$1:$G$2,2,FALSE)="OUI",U$3,IF(HLOOKUP(U$9,'Feuille1-Catégories'!$C$1:$G$3,3,FALSE)="OUI",OFFSET(U$3,MOD(QUOTIENT(ROW()-ROW($A$20),'Feuille1-Catégories'!$B$6/U$6),U$5),0),IF(MOD($A138-1-U$10,'Feuille1-Catégories'!$F$5+1)=0,U$3,""))),"")</f>
        <v>5000</v>
      </c>
      <c r="V138" s="7" t="str">
        <f ca="1">IF(AND($A138&lt;&gt;"",V$9&lt;&gt;""),IF(HLOOKUP(V$9,'Feuille1-Catégories'!$C$1:$G$2,2,FALSE)="OUI",V$3,IF(HLOOKUP(V$9,'Feuille1-Catégories'!$C$1:$G$3,3,FALSE)="OUI",OFFSET(V$3,MOD(QUOTIENT(ROW()-ROW($A$20),'Feuille1-Catégories'!$B$6/V$6),V$5),0),IF(MOD($A138-1-V$10,'Feuille1-Catégories'!$F$5+1)=0,V$3,""))),"")</f>
        <v/>
      </c>
      <c r="W138" s="7" t="str">
        <f ca="1">IF(AND($A138&lt;&gt;"",W$9&lt;&gt;""),IF(HLOOKUP(W$9,'Feuille1-Catégories'!$C$1:$G$2,2,FALSE)="OUI",W$3,IF(HLOOKUP(W$9,'Feuille1-Catégories'!$C$1:$G$3,3,FALSE)="OUI",OFFSET(W$3,MOD(QUOTIENT(ROW()-ROW($A$20),'Feuille1-Catégories'!$B$6/W$6),W$5),0),IF(MOD($A138-1-W$10,'Feuille1-Catégories'!$F$5+1)=0,W$3,""))),"")</f>
        <v/>
      </c>
      <c r="X138" s="7" t="str">
        <f ca="1">IF(AND($A138&lt;&gt;"",X$9&lt;&gt;""),IF(HLOOKUP(X$9,'Feuille1-Catégories'!$C$1:$G$2,2,FALSE)="OUI",X$3,IF(HLOOKUP(X$9,'Feuille1-Catégories'!$C$1:$G$3,3,FALSE)="OUI",OFFSET(X$3,MOD(QUOTIENT(ROW()-ROW($A$20),'Feuille1-Catégories'!$B$6/X$6),X$5),0),IF(MOD($A138-1-X$10,'Feuille1-Catégories'!$F$5+1)=0,X$3,""))),"")</f>
        <v/>
      </c>
      <c r="Y138" s="7" t="str">
        <f ca="1">IF(AND($A138&lt;&gt;"",Y$9&lt;&gt;""),IF(HLOOKUP(Y$9,'Feuille1-Catégories'!$C$1:$G$2,2,FALSE)="OUI",Y$3,IF(HLOOKUP(Y$9,'Feuille1-Catégories'!$C$1:$G$3,3,FALSE)="OUI",OFFSET(Y$3,MOD(QUOTIENT(ROW()-ROW($A$20),'Feuille1-Catégories'!$B$6/Y$6),Y$5),0),IF(MOD($A138-1-Y$10,'Feuille1-Catégories'!$F$5+1)=0,Y$3,""))),"")</f>
        <v/>
      </c>
      <c r="Z138" s="7" t="str">
        <f ca="1">IF(AND($A138&lt;&gt;"",Z$9&lt;&gt;""),IF(HLOOKUP(Z$9,'Feuille1-Catégories'!$C$1:$G$2,2,FALSE)="OUI",Z$3,IF(HLOOKUP(Z$9,'Feuille1-Catégories'!$C$1:$G$3,3,FALSE)="OUI",OFFSET(Z$3,MOD(QUOTIENT(ROW()-ROW($A$20),'Feuille1-Catégories'!$B$6/Z$6),Z$5),0),"")),"")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39" spans="1:26" ht="17" x14ac:dyDescent="0.2">
      <c r="A139" s="21">
        <f>IF(ROW()-ROW($A$19)&gt;'Feuille1-Catégories'!$B$6,"",ROW()-ROW($A$19))</f>
        <v>120</v>
      </c>
      <c r="B139" s="33">
        <f t="shared" ca="1" si="4"/>
        <v>4.3092187892489324</v>
      </c>
      <c r="C139" s="10">
        <f t="shared" ca="1" si="5"/>
        <v>7904.4</v>
      </c>
      <c r="D139" s="10">
        <f ca="1">IF('Feuille3-Coût de production'!D139&lt;&gt;"",'Feuille3-Coût de production'!D139,"")</f>
        <v>2388.6</v>
      </c>
      <c r="E139" s="10">
        <f t="shared" ca="1" si="6"/>
        <v>10293</v>
      </c>
      <c r="F139" s="7">
        <f ca="1">IF(AND($A139&lt;&gt;"",F$9&lt;&gt;""),IF(HLOOKUP(F$9,'Feuille1-Catégories'!$C$1:$G$2,2,FALSE)="OUI",F$3,IF(HLOOKUP(F$9,'Feuille1-Catégories'!$C$1:$G$3,3,FALSE)="OUI",OFFSET(F$3,MOD(QUOTIENT(ROW()-ROW($A$20),'Feuille1-Catégories'!$B$6/F$6),F$5),0),IF(MOD($A139-1-F$10,'Feuille1-Catégories'!$F$5+1)=0,F$3,""))),"")</f>
        <v>1</v>
      </c>
      <c r="G139" s="7">
        <f ca="1">IF(AND($A139&lt;&gt;"",G$9&lt;&gt;""),IF(HLOOKUP(G$9,'Feuille1-Catégories'!$C$1:$G$2,2,FALSE)="OUI",G$3,IF(HLOOKUP(G$9,'Feuille1-Catégories'!$C$1:$G$3,3,FALSE)="OUI",OFFSET(G$3,MOD(QUOTIENT(ROW()-ROW($A$20),'Feuille1-Catégories'!$B$6/G$6),G$5),0),IF(MOD($A139-1-G$10,'Feuille1-Catégories'!$F$5+1)=0,G$3,""))),"")</f>
        <v>10</v>
      </c>
      <c r="H139" s="7" t="str">
        <f ca="1">IF(AND($A139&lt;&gt;"",H$9&lt;&gt;""),IF(HLOOKUP(H$9,'Feuille1-Catégories'!$C$1:$G$2,2,FALSE)="OUI",H$3,IF(HLOOKUP(H$9,'Feuille1-Catégories'!$C$1:$G$3,3,FALSE)="OUI",OFFSET(H$3,MOD(QUOTIENT(ROW()-ROW($A$20),'Feuille1-Catégories'!$B$6/H$6),H$5),0),IF(MOD($A139-1-H$10,'Feuille1-Catégories'!$F$5+1)=0,H$3,""))),"")</f>
        <v/>
      </c>
      <c r="I139" s="7" t="str">
        <f ca="1">IF(AND($A139&lt;&gt;"",I$9&lt;&gt;""),IF(HLOOKUP(I$9,'Feuille1-Catégories'!$C$1:$G$2,2,FALSE)="OUI",I$3,IF(HLOOKUP(I$9,'Feuille1-Catégories'!$C$1:$G$3,3,FALSE)="OUI",OFFSET(I$3,MOD(QUOTIENT(ROW()-ROW($A$20),'Feuille1-Catégories'!$B$6/I$6),I$5),0),IF(MOD($A139-1-I$10,'Feuille1-Catégories'!$F$5+1)=0,I$3,""))),"")</f>
        <v xml:space="preserve"> </v>
      </c>
      <c r="J139" s="7">
        <f ca="1">IF(AND($A139&lt;&gt;"",J$9&lt;&gt;""),IF(HLOOKUP(J$9,'Feuille1-Catégories'!$C$1:$G$2,2,FALSE)="OUI",J$3,IF(HLOOKUP(J$9,'Feuille1-Catégories'!$C$1:$G$3,3,FALSE)="OUI",OFFSET(J$3,MOD(QUOTIENT(ROW()-ROW($A$20),'Feuille1-Catégories'!$B$6/J$6),J$5),0),IF(MOD($A139-1-J$10,'Feuille1-Catégories'!$F$5+1)=0,J$3,""))),"")</f>
        <v>2</v>
      </c>
      <c r="K139" s="7" t="str">
        <f ca="1">IF(AND($A139&lt;&gt;"",K$9&lt;&gt;""),IF(HLOOKUP(K$9,'Feuille1-Catégories'!$C$1:$G$2,2,FALSE)="OUI",K$3,IF(HLOOKUP(K$9,'Feuille1-Catégories'!$C$1:$G$3,3,FALSE)="OUI",OFFSET(K$3,MOD(QUOTIENT(ROW()-ROW($A$20),'Feuille1-Catégories'!$B$6/K$6),K$5),0),IF(MOD($A139-1-K$10,'Feuille1-Catégories'!$F$5+1)=0,K$3,""))),"")</f>
        <v/>
      </c>
      <c r="L139" s="7">
        <f ca="1">IF(AND($A139&lt;&gt;"",L$9&lt;&gt;""),IF(HLOOKUP(L$9,'Feuille1-Catégories'!$C$1:$G$2,2,FALSE)="OUI",L$3,IF(HLOOKUP(L$9,'Feuille1-Catégories'!$C$1:$G$3,3,FALSE)="OUI",OFFSET(L$3,MOD(QUOTIENT(ROW()-ROW($A$20),'Feuille1-Catégories'!$B$6/L$6),L$5),0),IF(MOD($A139-1-L$10,'Feuille1-Catégories'!$F$5+1)=0,L$3,""))),"")</f>
        <v>200</v>
      </c>
      <c r="M139" s="7">
        <f ca="1">IF(AND($A139&lt;&gt;"",M$9&lt;&gt;""),IF(HLOOKUP(M$9,'Feuille1-Catégories'!$C$1:$G$2,2,FALSE)="OUI",M$3,IF(HLOOKUP(M$9,'Feuille1-Catégories'!$C$1:$G$3,3,FALSE)="OUI",OFFSET(M$3,MOD(QUOTIENT(ROW()-ROW($A$20),'Feuille1-Catégories'!$B$6/M$6),M$5),0),IF(MOD($A139-1-M$10,'Feuille1-Catégories'!$F$5+1)=0,M$3,""))),"")</f>
        <v>2000</v>
      </c>
      <c r="N139" s="7" t="str">
        <f ca="1">IF(AND($A139&lt;&gt;"",N$9&lt;&gt;""),IF(HLOOKUP(N$9,'Feuille1-Catégories'!$C$1:$G$2,2,FALSE)="OUI",N$3,IF(HLOOKUP(N$9,'Feuille1-Catégories'!$C$1:$G$3,3,FALSE)="OUI",OFFSET(N$3,MOD(QUOTIENT(ROW()-ROW($A$20),'Feuille1-Catégories'!$B$6/N$6),N$5),0),IF(MOD($A139-1-N$10,'Feuille1-Catégories'!$F$5+1)=0,N$3,""))),"")</f>
        <v xml:space="preserve"> </v>
      </c>
      <c r="O139" s="7">
        <f ca="1">IF(AND($A139&lt;&gt;"",O$9&lt;&gt;""),IF(HLOOKUP(O$9,'Feuille1-Catégories'!$C$1:$G$2,2,FALSE)="OUI",O$3,IF(HLOOKUP(O$9,'Feuille1-Catégories'!$C$1:$G$3,3,FALSE)="OUI",OFFSET(O$3,MOD(QUOTIENT(ROW()-ROW($A$20),'Feuille1-Catégories'!$B$6/O$6),O$5),0),IF(MOD($A139-1-O$10,'Feuille1-Catégories'!$F$5+1)=0,O$3,""))),"")</f>
        <v>30</v>
      </c>
      <c r="P139" s="7">
        <f ca="1">IF(AND($A139&lt;&gt;"",P$9&lt;&gt;""),IF(HLOOKUP(P$9,'Feuille1-Catégories'!$C$1:$G$2,2,FALSE)="OUI",P$3,IF(HLOOKUP(P$9,'Feuille1-Catégories'!$C$1:$G$3,3,FALSE)="OUI",OFFSET(P$3,MOD(QUOTIENT(ROW()-ROW($A$20),'Feuille1-Catégories'!$B$6/P$6),P$5),0),IF(MOD($A139-1-P$10,'Feuille1-Catégories'!$F$5+1)=0,P$3,""))),"")</f>
        <v>0</v>
      </c>
      <c r="Q139" s="7">
        <f ca="1">IF(AND($A139&lt;&gt;"",Q$9&lt;&gt;""),IF(HLOOKUP(Q$9,'Feuille1-Catégories'!$C$1:$G$2,2,FALSE)="OUI",Q$3,IF(HLOOKUP(Q$9,'Feuille1-Catégories'!$C$1:$G$3,3,FALSE)="OUI",OFFSET(Q$3,MOD(QUOTIENT(ROW()-ROW($A$20),'Feuille1-Catégories'!$B$6/Q$6),Q$5),0),IF(MOD($A139-1-Q$10,'Feuille1-Catégories'!$F$5+1)=0,Q$3,""))),"")</f>
        <v>3000</v>
      </c>
      <c r="R139" s="7">
        <f ca="1">IF(AND($A139&lt;&gt;"",R$9&lt;&gt;""),IF(HLOOKUP(R$9,'Feuille1-Catégories'!$C$1:$G$2,2,FALSE)="OUI",R$3,IF(HLOOKUP(R$9,'Feuille1-Catégories'!$C$1:$G$3,3,FALSE)="OUI",OFFSET(R$3,MOD(QUOTIENT(ROW()-ROW($A$20),'Feuille1-Catégories'!$B$6/R$6),R$5),0),IF(MOD($A139-1-R$10,'Feuille1-Catégories'!$F$5+1)=0,R$3,""))),"")</f>
        <v>0</v>
      </c>
      <c r="S139" s="7">
        <f ca="1">IF(AND($A139&lt;&gt;"",S$9&lt;&gt;""),IF(HLOOKUP(S$9,'Feuille1-Catégories'!$C$1:$G$2,2,FALSE)="OUI",S$3,IF(HLOOKUP(S$9,'Feuille1-Catégories'!$C$1:$G$3,3,FALSE)="OUI",OFFSET(S$3,MOD(QUOTIENT(ROW()-ROW($A$20),'Feuille1-Catégories'!$B$6/S$6),S$5),0),IF(MOD($A139-1-S$10,'Feuille1-Catégories'!$F$5+1)=0,S$3,""))),"")</f>
        <v>50</v>
      </c>
      <c r="T139" s="7" t="str">
        <f ca="1">IF(AND($A139&lt;&gt;"",T$9&lt;&gt;""),IF(HLOOKUP(T$9,'Feuille1-Catégories'!$C$1:$G$2,2,FALSE)="OUI",T$3,IF(HLOOKUP(T$9,'Feuille1-Catégories'!$C$1:$G$3,3,FALSE)="OUI",OFFSET(T$3,MOD(QUOTIENT(ROW()-ROW($A$20),'Feuille1-Catégories'!$B$6/T$6),T$5),0),IF(MOD($A139-1-T$10,'Feuille1-Catégories'!$F$5+1)=0,T$3,""))),"")</f>
        <v/>
      </c>
      <c r="U139" s="7">
        <f ca="1">IF(AND($A139&lt;&gt;"",U$9&lt;&gt;""),IF(HLOOKUP(U$9,'Feuille1-Catégories'!$C$1:$G$2,2,FALSE)="OUI",U$3,IF(HLOOKUP(U$9,'Feuille1-Catégories'!$C$1:$G$3,3,FALSE)="OUI",OFFSET(U$3,MOD(QUOTIENT(ROW()-ROW($A$20),'Feuille1-Catégories'!$B$6/U$6),U$5),0),IF(MOD($A139-1-U$10,'Feuille1-Catégories'!$F$5+1)=0,U$3,""))),"")</f>
        <v>5000</v>
      </c>
      <c r="V139" s="7" t="str">
        <f ca="1">IF(AND($A139&lt;&gt;"",V$9&lt;&gt;""),IF(HLOOKUP(V$9,'Feuille1-Catégories'!$C$1:$G$2,2,FALSE)="OUI",V$3,IF(HLOOKUP(V$9,'Feuille1-Catégories'!$C$1:$G$3,3,FALSE)="OUI",OFFSET(V$3,MOD(QUOTIENT(ROW()-ROW($A$20),'Feuille1-Catégories'!$B$6/V$6),V$5),0),IF(MOD($A139-1-V$10,'Feuille1-Catégories'!$F$5+1)=0,V$3,""))),"")</f>
        <v/>
      </c>
      <c r="W139" s="7" t="str">
        <f ca="1">IF(AND($A139&lt;&gt;"",W$9&lt;&gt;""),IF(HLOOKUP(W$9,'Feuille1-Catégories'!$C$1:$G$2,2,FALSE)="OUI",W$3,IF(HLOOKUP(W$9,'Feuille1-Catégories'!$C$1:$G$3,3,FALSE)="OUI",OFFSET(W$3,MOD(QUOTIENT(ROW()-ROW($A$20),'Feuille1-Catégories'!$B$6/W$6),W$5),0),IF(MOD($A139-1-W$10,'Feuille1-Catégories'!$F$5+1)=0,W$3,""))),"")</f>
        <v/>
      </c>
      <c r="X139" s="7" t="str">
        <f ca="1">IF(AND($A139&lt;&gt;"",X$9&lt;&gt;""),IF(HLOOKUP(X$9,'Feuille1-Catégories'!$C$1:$G$2,2,FALSE)="OUI",X$3,IF(HLOOKUP(X$9,'Feuille1-Catégories'!$C$1:$G$3,3,FALSE)="OUI",OFFSET(X$3,MOD(QUOTIENT(ROW()-ROW($A$20),'Feuille1-Catégories'!$B$6/X$6),X$5),0),IF(MOD($A139-1-X$10,'Feuille1-Catégories'!$F$5+1)=0,X$3,""))),"")</f>
        <v/>
      </c>
      <c r="Y139" s="7" t="str">
        <f ca="1">IF(AND($A139&lt;&gt;"",Y$9&lt;&gt;""),IF(HLOOKUP(Y$9,'Feuille1-Catégories'!$C$1:$G$2,2,FALSE)="OUI",Y$3,IF(HLOOKUP(Y$9,'Feuille1-Catégories'!$C$1:$G$3,3,FALSE)="OUI",OFFSET(Y$3,MOD(QUOTIENT(ROW()-ROW($A$20),'Feuille1-Catégories'!$B$6/Y$6),Y$5),0),IF(MOD($A139-1-Y$10,'Feuille1-Catégories'!$F$5+1)=0,Y$3,""))),"")</f>
        <v/>
      </c>
      <c r="Z139" s="7" t="str">
        <f ca="1">IF(AND($A139&lt;&gt;"",Z$9&lt;&gt;""),IF(HLOOKUP(Z$9,'Feuille1-Catégories'!$C$1:$G$2,2,FALSE)="OUI",Z$3,IF(HLOOKUP(Z$9,'Feuille1-Catégories'!$C$1:$G$3,3,FALSE)="OUI",OFFSET(Z$3,MOD(QUOTIENT(ROW()-ROW($A$20),'Feuille1-Catégories'!$B$6/Z$6),Z$5),0),"")),"")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40" spans="1:26" ht="17" x14ac:dyDescent="0.2">
      <c r="A140" s="21">
        <f>IF(ROW()-ROW($A$19)&gt;'Feuille1-Catégories'!$B$6,"",ROW()-ROW($A$19))</f>
        <v>121</v>
      </c>
      <c r="B140" s="33">
        <f t="shared" ca="1" si="4"/>
        <v>14.301453352086263</v>
      </c>
      <c r="C140" s="10">
        <f t="shared" ca="1" si="5"/>
        <v>5674.4</v>
      </c>
      <c r="D140" s="10">
        <f ca="1">IF('Feuille3-Coût de production'!D140&lt;&gt;"",'Feuille3-Coût de production'!D140,"")</f>
        <v>426.6</v>
      </c>
      <c r="E140" s="10">
        <f t="shared" ca="1" si="6"/>
        <v>6101</v>
      </c>
      <c r="F140" s="7">
        <f ca="1">IF(AND($A140&lt;&gt;"",F$9&lt;&gt;""),IF(HLOOKUP(F$9,'Feuille1-Catégories'!$C$1:$G$2,2,FALSE)="OUI",F$3,IF(HLOOKUP(F$9,'Feuille1-Catégories'!$C$1:$G$3,3,FALSE)="OUI",OFFSET(F$3,MOD(QUOTIENT(ROW()-ROW($A$20),'Feuille1-Catégories'!$B$6/F$6),F$5),0),IF(MOD($A140-1-F$10,'Feuille1-Catégories'!$F$5+1)=0,F$3,""))),"")</f>
        <v>1</v>
      </c>
      <c r="G140" s="7">
        <f ca="1">IF(AND($A140&lt;&gt;"",G$9&lt;&gt;""),IF(HLOOKUP(G$9,'Feuille1-Catégories'!$C$1:$G$2,2,FALSE)="OUI",G$3,IF(HLOOKUP(G$9,'Feuille1-Catégories'!$C$1:$G$3,3,FALSE)="OUI",OFFSET(G$3,MOD(QUOTIENT(ROW()-ROW($A$20),'Feuille1-Catégories'!$B$6/G$6),G$5),0),IF(MOD($A140-1-G$10,'Feuille1-Catégories'!$F$5+1)=0,G$3,""))),"")</f>
        <v>10</v>
      </c>
      <c r="H140" s="7" t="str">
        <f ca="1">IF(AND($A140&lt;&gt;"",H$9&lt;&gt;""),IF(HLOOKUP(H$9,'Feuille1-Catégories'!$C$1:$G$2,2,FALSE)="OUI",H$3,IF(HLOOKUP(H$9,'Feuille1-Catégories'!$C$1:$G$3,3,FALSE)="OUI",OFFSET(H$3,MOD(QUOTIENT(ROW()-ROW($A$20),'Feuille1-Catégories'!$B$6/H$6),H$5),0),IF(MOD($A140-1-H$10,'Feuille1-Catégories'!$F$5+1)=0,H$3,""))),"")</f>
        <v/>
      </c>
      <c r="I140" s="7" t="str">
        <f ca="1">IF(AND($A140&lt;&gt;"",I$9&lt;&gt;""),IF(HLOOKUP(I$9,'Feuille1-Catégories'!$C$1:$G$2,2,FALSE)="OUI",I$3,IF(HLOOKUP(I$9,'Feuille1-Catégories'!$C$1:$G$3,3,FALSE)="OUI",OFFSET(I$3,MOD(QUOTIENT(ROW()-ROW($A$20),'Feuille1-Catégories'!$B$6/I$6),I$5),0),IF(MOD($A140-1-I$10,'Feuille1-Catégories'!$F$5+1)=0,I$3,""))),"")</f>
        <v xml:space="preserve"> </v>
      </c>
      <c r="J140" s="7">
        <f ca="1">IF(AND($A140&lt;&gt;"",J$9&lt;&gt;""),IF(HLOOKUP(J$9,'Feuille1-Catégories'!$C$1:$G$2,2,FALSE)="OUI",J$3,IF(HLOOKUP(J$9,'Feuille1-Catégories'!$C$1:$G$3,3,FALSE)="OUI",OFFSET(J$3,MOD(QUOTIENT(ROW()-ROW($A$20),'Feuille1-Catégories'!$B$6/J$6),J$5),0),IF(MOD($A140-1-J$10,'Feuille1-Catégories'!$F$5+1)=0,J$3,""))),"")</f>
        <v>2</v>
      </c>
      <c r="K140" s="7" t="str">
        <f ca="1">IF(AND($A140&lt;&gt;"",K$9&lt;&gt;""),IF(HLOOKUP(K$9,'Feuille1-Catégories'!$C$1:$G$2,2,FALSE)="OUI",K$3,IF(HLOOKUP(K$9,'Feuille1-Catégories'!$C$1:$G$3,3,FALSE)="OUI",OFFSET(K$3,MOD(QUOTIENT(ROW()-ROW($A$20),'Feuille1-Catégories'!$B$6/K$6),K$5),0),IF(MOD($A140-1-K$10,'Feuille1-Catégories'!$F$5+1)=0,K$3,""))),"")</f>
        <v/>
      </c>
      <c r="L140" s="7">
        <f ca="1">IF(AND($A140&lt;&gt;"",L$9&lt;&gt;""),IF(HLOOKUP(L$9,'Feuille1-Catégories'!$C$1:$G$2,2,FALSE)="OUI",L$3,IF(HLOOKUP(L$9,'Feuille1-Catégories'!$C$1:$G$3,3,FALSE)="OUI",OFFSET(L$3,MOD(QUOTIENT(ROW()-ROW($A$20),'Feuille1-Catégories'!$B$6/L$6),L$5),0),IF(MOD($A140-1-L$10,'Feuille1-Catégories'!$F$5+1)=0,L$3,""))),"")</f>
        <v>200</v>
      </c>
      <c r="M140" s="7" t="str">
        <f ca="1">IF(AND($A140&lt;&gt;"",M$9&lt;&gt;""),IF(HLOOKUP(M$9,'Feuille1-Catégories'!$C$1:$G$2,2,FALSE)="OUI",M$3,IF(HLOOKUP(M$9,'Feuille1-Catégories'!$C$1:$G$3,3,FALSE)="OUI",OFFSET(M$3,MOD(QUOTIENT(ROW()-ROW($A$20),'Feuille1-Catégories'!$B$6/M$6),M$5),0),IF(MOD($A140-1-M$10,'Feuille1-Catégories'!$F$5+1)=0,M$3,""))),"")</f>
        <v xml:space="preserve"> </v>
      </c>
      <c r="N140" s="7">
        <f ca="1">IF(AND($A140&lt;&gt;"",N$9&lt;&gt;""),IF(HLOOKUP(N$9,'Feuille1-Catégories'!$C$1:$G$2,2,FALSE)="OUI",N$3,IF(HLOOKUP(N$9,'Feuille1-Catégories'!$C$1:$G$3,3,FALSE)="OUI",OFFSET(N$3,MOD(QUOTIENT(ROW()-ROW($A$20),'Feuille1-Catégories'!$B$6/N$6),N$5),0),IF(MOD($A140-1-N$10,'Feuille1-Catégories'!$F$5+1)=0,N$3,""))),"")</f>
        <v>3</v>
      </c>
      <c r="O140" s="7">
        <f ca="1">IF(AND($A140&lt;&gt;"",O$9&lt;&gt;""),IF(HLOOKUP(O$9,'Feuille1-Catégories'!$C$1:$G$2,2,FALSE)="OUI",O$3,IF(HLOOKUP(O$9,'Feuille1-Catégories'!$C$1:$G$3,3,FALSE)="OUI",OFFSET(O$3,MOD(QUOTIENT(ROW()-ROW($A$20),'Feuille1-Catégories'!$B$6/O$6),O$5),0),IF(MOD($A140-1-O$10,'Feuille1-Catégories'!$F$5+1)=0,O$3,""))),"")</f>
        <v>30</v>
      </c>
      <c r="P140" s="7">
        <f ca="1">IF(AND($A140&lt;&gt;"",P$9&lt;&gt;""),IF(HLOOKUP(P$9,'Feuille1-Catégories'!$C$1:$G$2,2,FALSE)="OUI",P$3,IF(HLOOKUP(P$9,'Feuille1-Catégories'!$C$1:$G$3,3,FALSE)="OUI",OFFSET(P$3,MOD(QUOTIENT(ROW()-ROW($A$20),'Feuille1-Catégories'!$B$6/P$6),P$5),0),IF(MOD($A140-1-P$10,'Feuille1-Catégories'!$F$5+1)=0,P$3,""))),"")</f>
        <v>300</v>
      </c>
      <c r="Q140" s="7" t="str">
        <f ca="1">IF(AND($A140&lt;&gt;"",Q$9&lt;&gt;""),IF(HLOOKUP(Q$9,'Feuille1-Catégories'!$C$1:$G$2,2,FALSE)="OUI",Q$3,IF(HLOOKUP(Q$9,'Feuille1-Catégories'!$C$1:$G$3,3,FALSE)="OUI",OFFSET(Q$3,MOD(QUOTIENT(ROW()-ROW($A$20),'Feuille1-Catégories'!$B$6/Q$6),Q$5),0),IF(MOD($A140-1-Q$10,'Feuille1-Catégories'!$F$5+1)=0,Q$3,""))),"")</f>
        <v/>
      </c>
      <c r="R140" s="7">
        <f ca="1">IF(AND($A140&lt;&gt;"",R$9&lt;&gt;""),IF(HLOOKUP(R$9,'Feuille1-Catégories'!$C$1:$G$2,2,FALSE)="OUI",R$3,IF(HLOOKUP(R$9,'Feuille1-Catégories'!$C$1:$G$3,3,FALSE)="OUI",OFFSET(R$3,MOD(QUOTIENT(ROW()-ROW($A$20),'Feuille1-Catégories'!$B$6/R$6),R$5),0),IF(MOD($A140-1-R$10,'Feuille1-Catégories'!$F$5+1)=0,R$3,""))),"")</f>
        <v>5</v>
      </c>
      <c r="S140" s="7">
        <f ca="1">IF(AND($A140&lt;&gt;"",S$9&lt;&gt;""),IF(HLOOKUP(S$9,'Feuille1-Catégories'!$C$1:$G$2,2,FALSE)="OUI",S$3,IF(HLOOKUP(S$9,'Feuille1-Catégories'!$C$1:$G$3,3,FALSE)="OUI",OFFSET(S$3,MOD(QUOTIENT(ROW()-ROW($A$20),'Feuille1-Catégories'!$B$6/S$6),S$5),0),IF(MOD($A140-1-S$10,'Feuille1-Catégories'!$F$5+1)=0,S$3,""))),"")</f>
        <v>50</v>
      </c>
      <c r="T140" s="7">
        <f ca="1">IF(AND($A140&lt;&gt;"",T$9&lt;&gt;""),IF(HLOOKUP(T$9,'Feuille1-Catégories'!$C$1:$G$2,2,FALSE)="OUI",T$3,IF(HLOOKUP(T$9,'Feuille1-Catégories'!$C$1:$G$3,3,FALSE)="OUI",OFFSET(T$3,MOD(QUOTIENT(ROW()-ROW($A$20),'Feuille1-Catégories'!$B$6/T$6),T$5),0),IF(MOD($A140-1-T$10,'Feuille1-Catégories'!$F$5+1)=0,T$3,""))),"")</f>
        <v>500</v>
      </c>
      <c r="U140" s="7">
        <f ca="1">IF(AND($A140&lt;&gt;"",U$9&lt;&gt;""),IF(HLOOKUP(U$9,'Feuille1-Catégories'!$C$1:$G$2,2,FALSE)="OUI",U$3,IF(HLOOKUP(U$9,'Feuille1-Catégories'!$C$1:$G$3,3,FALSE)="OUI",OFFSET(U$3,MOD(QUOTIENT(ROW()-ROW($A$20),'Feuille1-Catégories'!$B$6/U$6),U$5),0),IF(MOD($A140-1-U$10,'Feuille1-Catégories'!$F$5+1)=0,U$3,""))),"")</f>
        <v>5000</v>
      </c>
      <c r="V140" s="7" t="str">
        <f ca="1">IF(AND($A140&lt;&gt;"",V$9&lt;&gt;""),IF(HLOOKUP(V$9,'Feuille1-Catégories'!$C$1:$G$2,2,FALSE)="OUI",V$3,IF(HLOOKUP(V$9,'Feuille1-Catégories'!$C$1:$G$3,3,FALSE)="OUI",OFFSET(V$3,MOD(QUOTIENT(ROW()-ROW($A$20),'Feuille1-Catégories'!$B$6/V$6),V$5),0),IF(MOD($A140-1-V$10,'Feuille1-Catégories'!$F$5+1)=0,V$3,""))),"")</f>
        <v/>
      </c>
      <c r="W140" s="7" t="str">
        <f ca="1">IF(AND($A140&lt;&gt;"",W$9&lt;&gt;""),IF(HLOOKUP(W$9,'Feuille1-Catégories'!$C$1:$G$2,2,FALSE)="OUI",W$3,IF(HLOOKUP(W$9,'Feuille1-Catégories'!$C$1:$G$3,3,FALSE)="OUI",OFFSET(W$3,MOD(QUOTIENT(ROW()-ROW($A$20),'Feuille1-Catégories'!$B$6/W$6),W$5),0),IF(MOD($A140-1-W$10,'Feuille1-Catégories'!$F$5+1)=0,W$3,""))),"")</f>
        <v/>
      </c>
      <c r="X140" s="7" t="str">
        <f ca="1">IF(AND($A140&lt;&gt;"",X$9&lt;&gt;""),IF(HLOOKUP(X$9,'Feuille1-Catégories'!$C$1:$G$2,2,FALSE)="OUI",X$3,IF(HLOOKUP(X$9,'Feuille1-Catégories'!$C$1:$G$3,3,FALSE)="OUI",OFFSET(X$3,MOD(QUOTIENT(ROW()-ROW($A$20),'Feuille1-Catégories'!$B$6/X$6),X$5),0),IF(MOD($A140-1-X$10,'Feuille1-Catégories'!$F$5+1)=0,X$3,""))),"")</f>
        <v/>
      </c>
      <c r="Y140" s="7" t="str">
        <f ca="1">IF(AND($A140&lt;&gt;"",Y$9&lt;&gt;""),IF(HLOOKUP(Y$9,'Feuille1-Catégories'!$C$1:$G$2,2,FALSE)="OUI",Y$3,IF(HLOOKUP(Y$9,'Feuille1-Catégories'!$C$1:$G$3,3,FALSE)="OUI",OFFSET(Y$3,MOD(QUOTIENT(ROW()-ROW($A$20),'Feuille1-Catégories'!$B$6/Y$6),Y$5),0),IF(MOD($A140-1-Y$10,'Feuille1-Catégories'!$F$5+1)=0,Y$3,""))),"")</f>
        <v/>
      </c>
      <c r="Z140" s="7" t="str">
        <f ca="1">IF(AND($A140&lt;&gt;"",Z$9&lt;&gt;""),IF(HLOOKUP(Z$9,'Feuille1-Catégories'!$C$1:$G$2,2,FALSE)="OUI",Z$3,IF(HLOOKUP(Z$9,'Feuille1-Catégories'!$C$1:$G$3,3,FALSE)="OUI",OFFSET(Z$3,MOD(QUOTIENT(ROW()-ROW($A$20),'Feuille1-Catégories'!$B$6/Z$6),Z$5),0),"")),"")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41" spans="1:26" ht="17" x14ac:dyDescent="0.2">
      <c r="A141" s="21">
        <f>IF(ROW()-ROW($A$19)&gt;'Feuille1-Catégories'!$B$6,"",ROW()-ROW($A$19))</f>
        <v>122</v>
      </c>
      <c r="B141" s="33">
        <f t="shared" ca="1" si="4"/>
        <v>12.218174024860694</v>
      </c>
      <c r="C141" s="10">
        <f t="shared" ca="1" si="5"/>
        <v>5234.3999999999996</v>
      </c>
      <c r="D141" s="10">
        <f ca="1">IF('Feuille3-Coût de production'!D141&lt;&gt;"",'Feuille3-Coût de production'!D141,"")</f>
        <v>466.6</v>
      </c>
      <c r="E141" s="10">
        <f t="shared" ca="1" si="6"/>
        <v>5701</v>
      </c>
      <c r="F141" s="7">
        <f ca="1">IF(AND($A141&lt;&gt;"",F$9&lt;&gt;""),IF(HLOOKUP(F$9,'Feuille1-Catégories'!$C$1:$G$2,2,FALSE)="OUI",F$3,IF(HLOOKUP(F$9,'Feuille1-Catégories'!$C$1:$G$3,3,FALSE)="OUI",OFFSET(F$3,MOD(QUOTIENT(ROW()-ROW($A$20),'Feuille1-Catégories'!$B$6/F$6),F$5),0),IF(MOD($A141-1-F$10,'Feuille1-Catégories'!$F$5+1)=0,F$3,""))),"")</f>
        <v>1</v>
      </c>
      <c r="G141" s="7">
        <f ca="1">IF(AND($A141&lt;&gt;"",G$9&lt;&gt;""),IF(HLOOKUP(G$9,'Feuille1-Catégories'!$C$1:$G$2,2,FALSE)="OUI",G$3,IF(HLOOKUP(G$9,'Feuille1-Catégories'!$C$1:$G$3,3,FALSE)="OUI",OFFSET(G$3,MOD(QUOTIENT(ROW()-ROW($A$20),'Feuille1-Catégories'!$B$6/G$6),G$5),0),IF(MOD($A141-1-G$10,'Feuille1-Catégories'!$F$5+1)=0,G$3,""))),"")</f>
        <v>10</v>
      </c>
      <c r="H141" s="7">
        <f ca="1">IF(AND($A141&lt;&gt;"",H$9&lt;&gt;""),IF(HLOOKUP(H$9,'Feuille1-Catégories'!$C$1:$G$2,2,FALSE)="OUI",H$3,IF(HLOOKUP(H$9,'Feuille1-Catégories'!$C$1:$G$3,3,FALSE)="OUI",OFFSET(H$3,MOD(QUOTIENT(ROW()-ROW($A$20),'Feuille1-Catégories'!$B$6/H$6),H$5),0),IF(MOD($A141-1-H$10,'Feuille1-Catégories'!$F$5+1)=0,H$3,""))),"")</f>
        <v>100</v>
      </c>
      <c r="I141" s="7" t="str">
        <f ca="1">IF(AND($A141&lt;&gt;"",I$9&lt;&gt;""),IF(HLOOKUP(I$9,'Feuille1-Catégories'!$C$1:$G$2,2,FALSE)="OUI",I$3,IF(HLOOKUP(I$9,'Feuille1-Catégories'!$C$1:$G$3,3,FALSE)="OUI",OFFSET(I$3,MOD(QUOTIENT(ROW()-ROW($A$20),'Feuille1-Catégories'!$B$6/I$6),I$5),0),IF(MOD($A141-1-I$10,'Feuille1-Catégories'!$F$5+1)=0,I$3,""))),"")</f>
        <v xml:space="preserve"> </v>
      </c>
      <c r="J141" s="7">
        <f ca="1">IF(AND($A141&lt;&gt;"",J$9&lt;&gt;""),IF(HLOOKUP(J$9,'Feuille1-Catégories'!$C$1:$G$2,2,FALSE)="OUI",J$3,IF(HLOOKUP(J$9,'Feuille1-Catégories'!$C$1:$G$3,3,FALSE)="OUI",OFFSET(J$3,MOD(QUOTIENT(ROW()-ROW($A$20),'Feuille1-Catégories'!$B$6/J$6),J$5),0),IF(MOD($A141-1-J$10,'Feuille1-Catégories'!$F$5+1)=0,J$3,""))),"")</f>
        <v>2</v>
      </c>
      <c r="K141" s="7" t="str">
        <f ca="1">IF(AND($A141&lt;&gt;"",K$9&lt;&gt;""),IF(HLOOKUP(K$9,'Feuille1-Catégories'!$C$1:$G$2,2,FALSE)="OUI",K$3,IF(HLOOKUP(K$9,'Feuille1-Catégories'!$C$1:$G$3,3,FALSE)="OUI",OFFSET(K$3,MOD(QUOTIENT(ROW()-ROW($A$20),'Feuille1-Catégories'!$B$6/K$6),K$5),0),IF(MOD($A141-1-K$10,'Feuille1-Catégories'!$F$5+1)=0,K$3,""))),"")</f>
        <v/>
      </c>
      <c r="L141" s="7">
        <f ca="1">IF(AND($A141&lt;&gt;"",L$9&lt;&gt;""),IF(HLOOKUP(L$9,'Feuille1-Catégories'!$C$1:$G$2,2,FALSE)="OUI",L$3,IF(HLOOKUP(L$9,'Feuille1-Catégories'!$C$1:$G$3,3,FALSE)="OUI",OFFSET(L$3,MOD(QUOTIENT(ROW()-ROW($A$20),'Feuille1-Catégories'!$B$6/L$6),L$5),0),IF(MOD($A141-1-L$10,'Feuille1-Catégories'!$F$5+1)=0,L$3,""))),"")</f>
        <v>200</v>
      </c>
      <c r="M141" s="7" t="str">
        <f ca="1">IF(AND($A141&lt;&gt;"",M$9&lt;&gt;""),IF(HLOOKUP(M$9,'Feuille1-Catégories'!$C$1:$G$2,2,FALSE)="OUI",M$3,IF(HLOOKUP(M$9,'Feuille1-Catégories'!$C$1:$G$3,3,FALSE)="OUI",OFFSET(M$3,MOD(QUOTIENT(ROW()-ROW($A$20),'Feuille1-Catégories'!$B$6/M$6),M$5),0),IF(MOD($A141-1-M$10,'Feuille1-Catégories'!$F$5+1)=0,M$3,""))),"")</f>
        <v xml:space="preserve"> </v>
      </c>
      <c r="N141" s="7">
        <f ca="1">IF(AND($A141&lt;&gt;"",N$9&lt;&gt;""),IF(HLOOKUP(N$9,'Feuille1-Catégories'!$C$1:$G$2,2,FALSE)="OUI",N$3,IF(HLOOKUP(N$9,'Feuille1-Catégories'!$C$1:$G$3,3,FALSE)="OUI",OFFSET(N$3,MOD(QUOTIENT(ROW()-ROW($A$20),'Feuille1-Catégories'!$B$6/N$6),N$5),0),IF(MOD($A141-1-N$10,'Feuille1-Catégories'!$F$5+1)=0,N$3,""))),"")</f>
        <v>3</v>
      </c>
      <c r="O141" s="7">
        <f ca="1">IF(AND($A141&lt;&gt;"",O$9&lt;&gt;""),IF(HLOOKUP(O$9,'Feuille1-Catégories'!$C$1:$G$2,2,FALSE)="OUI",O$3,IF(HLOOKUP(O$9,'Feuille1-Catégories'!$C$1:$G$3,3,FALSE)="OUI",OFFSET(O$3,MOD(QUOTIENT(ROW()-ROW($A$20),'Feuille1-Catégories'!$B$6/O$6),O$5),0),IF(MOD($A141-1-O$10,'Feuille1-Catégories'!$F$5+1)=0,O$3,""))),"")</f>
        <v>30</v>
      </c>
      <c r="P141" s="7">
        <f ca="1">IF(AND($A141&lt;&gt;"",P$9&lt;&gt;""),IF(HLOOKUP(P$9,'Feuille1-Catégories'!$C$1:$G$2,2,FALSE)="OUI",P$3,IF(HLOOKUP(P$9,'Feuille1-Catégories'!$C$1:$G$3,3,FALSE)="OUI",OFFSET(P$3,MOD(QUOTIENT(ROW()-ROW($A$20),'Feuille1-Catégories'!$B$6/P$6),P$5),0),IF(MOD($A141-1-P$10,'Feuille1-Catégories'!$F$5+1)=0,P$3,""))),"")</f>
        <v>300</v>
      </c>
      <c r="Q141" s="7" t="str">
        <f ca="1">IF(AND($A141&lt;&gt;"",Q$9&lt;&gt;""),IF(HLOOKUP(Q$9,'Feuille1-Catégories'!$C$1:$G$2,2,FALSE)="OUI",Q$3,IF(HLOOKUP(Q$9,'Feuille1-Catégories'!$C$1:$G$3,3,FALSE)="OUI",OFFSET(Q$3,MOD(QUOTIENT(ROW()-ROW($A$20),'Feuille1-Catégories'!$B$6/Q$6),Q$5),0),IF(MOD($A141-1-Q$10,'Feuille1-Catégories'!$F$5+1)=0,Q$3,""))),"")</f>
        <v/>
      </c>
      <c r="R141" s="7">
        <f ca="1">IF(AND($A141&lt;&gt;"",R$9&lt;&gt;""),IF(HLOOKUP(R$9,'Feuille1-Catégories'!$C$1:$G$2,2,FALSE)="OUI",R$3,IF(HLOOKUP(R$9,'Feuille1-Catégories'!$C$1:$G$3,3,FALSE)="OUI",OFFSET(R$3,MOD(QUOTIENT(ROW()-ROW($A$20),'Feuille1-Catégories'!$B$6/R$6),R$5),0),IF(MOD($A141-1-R$10,'Feuille1-Catégories'!$F$5+1)=0,R$3,""))),"")</f>
        <v>5</v>
      </c>
      <c r="S141" s="7">
        <f ca="1">IF(AND($A141&lt;&gt;"",S$9&lt;&gt;""),IF(HLOOKUP(S$9,'Feuille1-Catégories'!$C$1:$G$2,2,FALSE)="OUI",S$3,IF(HLOOKUP(S$9,'Feuille1-Catégories'!$C$1:$G$3,3,FALSE)="OUI",OFFSET(S$3,MOD(QUOTIENT(ROW()-ROW($A$20),'Feuille1-Catégories'!$B$6/S$6),S$5),0),IF(MOD($A141-1-S$10,'Feuille1-Catégories'!$F$5+1)=0,S$3,""))),"")</f>
        <v>50</v>
      </c>
      <c r="T141" s="7" t="str">
        <f ca="1">IF(AND($A141&lt;&gt;"",T$9&lt;&gt;""),IF(HLOOKUP(T$9,'Feuille1-Catégories'!$C$1:$G$2,2,FALSE)="OUI",T$3,IF(HLOOKUP(T$9,'Feuille1-Catégories'!$C$1:$G$3,3,FALSE)="OUI",OFFSET(T$3,MOD(QUOTIENT(ROW()-ROW($A$20),'Feuille1-Catégories'!$B$6/T$6),T$5),0),IF(MOD($A141-1-T$10,'Feuille1-Catégories'!$F$5+1)=0,T$3,""))),"")</f>
        <v/>
      </c>
      <c r="U141" s="7">
        <f ca="1">IF(AND($A141&lt;&gt;"",U$9&lt;&gt;""),IF(HLOOKUP(U$9,'Feuille1-Catégories'!$C$1:$G$2,2,FALSE)="OUI",U$3,IF(HLOOKUP(U$9,'Feuille1-Catégories'!$C$1:$G$3,3,FALSE)="OUI",OFFSET(U$3,MOD(QUOTIENT(ROW()-ROW($A$20),'Feuille1-Catégories'!$B$6/U$6),U$5),0),IF(MOD($A141-1-U$10,'Feuille1-Catégories'!$F$5+1)=0,U$3,""))),"")</f>
        <v>5000</v>
      </c>
      <c r="V141" s="7" t="str">
        <f ca="1">IF(AND($A141&lt;&gt;"",V$9&lt;&gt;""),IF(HLOOKUP(V$9,'Feuille1-Catégories'!$C$1:$G$2,2,FALSE)="OUI",V$3,IF(HLOOKUP(V$9,'Feuille1-Catégories'!$C$1:$G$3,3,FALSE)="OUI",OFFSET(V$3,MOD(QUOTIENT(ROW()-ROW($A$20),'Feuille1-Catégories'!$B$6/V$6),V$5),0),IF(MOD($A141-1-V$10,'Feuille1-Catégories'!$F$5+1)=0,V$3,""))),"")</f>
        <v/>
      </c>
      <c r="W141" s="7" t="str">
        <f ca="1">IF(AND($A141&lt;&gt;"",W$9&lt;&gt;""),IF(HLOOKUP(W$9,'Feuille1-Catégories'!$C$1:$G$2,2,FALSE)="OUI",W$3,IF(HLOOKUP(W$9,'Feuille1-Catégories'!$C$1:$G$3,3,FALSE)="OUI",OFFSET(W$3,MOD(QUOTIENT(ROW()-ROW($A$20),'Feuille1-Catégories'!$B$6/W$6),W$5),0),IF(MOD($A141-1-W$10,'Feuille1-Catégories'!$F$5+1)=0,W$3,""))),"")</f>
        <v/>
      </c>
      <c r="X141" s="7" t="str">
        <f ca="1">IF(AND($A141&lt;&gt;"",X$9&lt;&gt;""),IF(HLOOKUP(X$9,'Feuille1-Catégories'!$C$1:$G$2,2,FALSE)="OUI",X$3,IF(HLOOKUP(X$9,'Feuille1-Catégories'!$C$1:$G$3,3,FALSE)="OUI",OFFSET(X$3,MOD(QUOTIENT(ROW()-ROW($A$20),'Feuille1-Catégories'!$B$6/X$6),X$5),0),IF(MOD($A141-1-X$10,'Feuille1-Catégories'!$F$5+1)=0,X$3,""))),"")</f>
        <v/>
      </c>
      <c r="Y141" s="7" t="str">
        <f ca="1">IF(AND($A141&lt;&gt;"",Y$9&lt;&gt;""),IF(HLOOKUP(Y$9,'Feuille1-Catégories'!$C$1:$G$2,2,FALSE)="OUI",Y$3,IF(HLOOKUP(Y$9,'Feuille1-Catégories'!$C$1:$G$3,3,FALSE)="OUI",OFFSET(Y$3,MOD(QUOTIENT(ROW()-ROW($A$20),'Feuille1-Catégories'!$B$6/Y$6),Y$5),0),IF(MOD($A141-1-Y$10,'Feuille1-Catégories'!$F$5+1)=0,Y$3,""))),"")</f>
        <v/>
      </c>
      <c r="Z141" s="7" t="str">
        <f ca="1">IF(AND($A141&lt;&gt;"",Z$9&lt;&gt;""),IF(HLOOKUP(Z$9,'Feuille1-Catégories'!$C$1:$G$2,2,FALSE)="OUI",Z$3,IF(HLOOKUP(Z$9,'Feuille1-Catégories'!$C$1:$G$3,3,FALSE)="OUI",OFFSET(Z$3,MOD(QUOTIENT(ROW()-ROW($A$20),'Feuille1-Catégories'!$B$6/Z$6),Z$5),0),"")),"")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42" spans="1:26" ht="17" x14ac:dyDescent="0.2">
      <c r="A142" s="21">
        <f>IF(ROW()-ROW($A$19)&gt;'Feuille1-Catégories'!$B$6,"",ROW()-ROW($A$19))</f>
        <v>123</v>
      </c>
      <c r="B142" s="33">
        <f t="shared" ca="1" si="4"/>
        <v>13.176277543366151</v>
      </c>
      <c r="C142" s="10">
        <f t="shared" ca="1" si="5"/>
        <v>5194.3999999999996</v>
      </c>
      <c r="D142" s="10">
        <f ca="1">IF('Feuille3-Coût de production'!D142&lt;&gt;"",'Feuille3-Coût de production'!D142,"")</f>
        <v>426.6</v>
      </c>
      <c r="E142" s="10">
        <f t="shared" ca="1" si="6"/>
        <v>5621</v>
      </c>
      <c r="F142" s="7">
        <f ca="1">IF(AND($A142&lt;&gt;"",F$9&lt;&gt;""),IF(HLOOKUP(F$9,'Feuille1-Catégories'!$C$1:$G$2,2,FALSE)="OUI",F$3,IF(HLOOKUP(F$9,'Feuille1-Catégories'!$C$1:$G$3,3,FALSE)="OUI",OFFSET(F$3,MOD(QUOTIENT(ROW()-ROW($A$20),'Feuille1-Catégories'!$B$6/F$6),F$5),0),IF(MOD($A142-1-F$10,'Feuille1-Catégories'!$F$5+1)=0,F$3,""))),"")</f>
        <v>1</v>
      </c>
      <c r="G142" s="7">
        <f ca="1">IF(AND($A142&lt;&gt;"",G$9&lt;&gt;""),IF(HLOOKUP(G$9,'Feuille1-Catégories'!$C$1:$G$2,2,FALSE)="OUI",G$3,IF(HLOOKUP(G$9,'Feuille1-Catégories'!$C$1:$G$3,3,FALSE)="OUI",OFFSET(G$3,MOD(QUOTIENT(ROW()-ROW($A$20),'Feuille1-Catégories'!$B$6/G$6),G$5),0),IF(MOD($A142-1-G$10,'Feuille1-Catégories'!$F$5+1)=0,G$3,""))),"")</f>
        <v>10</v>
      </c>
      <c r="H142" s="7" t="str">
        <f ca="1">IF(AND($A142&lt;&gt;"",H$9&lt;&gt;""),IF(HLOOKUP(H$9,'Feuille1-Catégories'!$C$1:$G$2,2,FALSE)="OUI",H$3,IF(HLOOKUP(H$9,'Feuille1-Catégories'!$C$1:$G$3,3,FALSE)="OUI",OFFSET(H$3,MOD(QUOTIENT(ROW()-ROW($A$20),'Feuille1-Catégories'!$B$6/H$6),H$5),0),IF(MOD($A142-1-H$10,'Feuille1-Catégories'!$F$5+1)=0,H$3,""))),"")</f>
        <v/>
      </c>
      <c r="I142" s="7" t="str">
        <f ca="1">IF(AND($A142&lt;&gt;"",I$9&lt;&gt;""),IF(HLOOKUP(I$9,'Feuille1-Catégories'!$C$1:$G$2,2,FALSE)="OUI",I$3,IF(HLOOKUP(I$9,'Feuille1-Catégories'!$C$1:$G$3,3,FALSE)="OUI",OFFSET(I$3,MOD(QUOTIENT(ROW()-ROW($A$20),'Feuille1-Catégories'!$B$6/I$6),I$5),0),IF(MOD($A142-1-I$10,'Feuille1-Catégories'!$F$5+1)=0,I$3,""))),"")</f>
        <v xml:space="preserve"> </v>
      </c>
      <c r="J142" s="7">
        <f ca="1">IF(AND($A142&lt;&gt;"",J$9&lt;&gt;""),IF(HLOOKUP(J$9,'Feuille1-Catégories'!$C$1:$G$2,2,FALSE)="OUI",J$3,IF(HLOOKUP(J$9,'Feuille1-Catégories'!$C$1:$G$3,3,FALSE)="OUI",OFFSET(J$3,MOD(QUOTIENT(ROW()-ROW($A$20),'Feuille1-Catégories'!$B$6/J$6),J$5),0),IF(MOD($A142-1-J$10,'Feuille1-Catégories'!$F$5+1)=0,J$3,""))),"")</f>
        <v>2</v>
      </c>
      <c r="K142" s="7">
        <f ca="1">IF(AND($A142&lt;&gt;"",K$9&lt;&gt;""),IF(HLOOKUP(K$9,'Feuille1-Catégories'!$C$1:$G$2,2,FALSE)="OUI",K$3,IF(HLOOKUP(K$9,'Feuille1-Catégories'!$C$1:$G$3,3,FALSE)="OUI",OFFSET(K$3,MOD(QUOTIENT(ROW()-ROW($A$20),'Feuille1-Catégories'!$B$6/K$6),K$5),0),IF(MOD($A142-1-K$10,'Feuille1-Catégories'!$F$5+1)=0,K$3,""))),"")</f>
        <v>20</v>
      </c>
      <c r="L142" s="7">
        <f ca="1">IF(AND($A142&lt;&gt;"",L$9&lt;&gt;""),IF(HLOOKUP(L$9,'Feuille1-Catégories'!$C$1:$G$2,2,FALSE)="OUI",L$3,IF(HLOOKUP(L$9,'Feuille1-Catégories'!$C$1:$G$3,3,FALSE)="OUI",OFFSET(L$3,MOD(QUOTIENT(ROW()-ROW($A$20),'Feuille1-Catégories'!$B$6/L$6),L$5),0),IF(MOD($A142-1-L$10,'Feuille1-Catégories'!$F$5+1)=0,L$3,""))),"")</f>
        <v>200</v>
      </c>
      <c r="M142" s="7" t="str">
        <f ca="1">IF(AND($A142&lt;&gt;"",M$9&lt;&gt;""),IF(HLOOKUP(M$9,'Feuille1-Catégories'!$C$1:$G$2,2,FALSE)="OUI",M$3,IF(HLOOKUP(M$9,'Feuille1-Catégories'!$C$1:$G$3,3,FALSE)="OUI",OFFSET(M$3,MOD(QUOTIENT(ROW()-ROW($A$20),'Feuille1-Catégories'!$B$6/M$6),M$5),0),IF(MOD($A142-1-M$10,'Feuille1-Catégories'!$F$5+1)=0,M$3,""))),"")</f>
        <v xml:space="preserve"> </v>
      </c>
      <c r="N142" s="7">
        <f ca="1">IF(AND($A142&lt;&gt;"",N$9&lt;&gt;""),IF(HLOOKUP(N$9,'Feuille1-Catégories'!$C$1:$G$2,2,FALSE)="OUI",N$3,IF(HLOOKUP(N$9,'Feuille1-Catégories'!$C$1:$G$3,3,FALSE)="OUI",OFFSET(N$3,MOD(QUOTIENT(ROW()-ROW($A$20),'Feuille1-Catégories'!$B$6/N$6),N$5),0),IF(MOD($A142-1-N$10,'Feuille1-Catégories'!$F$5+1)=0,N$3,""))),"")</f>
        <v>3</v>
      </c>
      <c r="O142" s="7">
        <f ca="1">IF(AND($A142&lt;&gt;"",O$9&lt;&gt;""),IF(HLOOKUP(O$9,'Feuille1-Catégories'!$C$1:$G$2,2,FALSE)="OUI",O$3,IF(HLOOKUP(O$9,'Feuille1-Catégories'!$C$1:$G$3,3,FALSE)="OUI",OFFSET(O$3,MOD(QUOTIENT(ROW()-ROW($A$20),'Feuille1-Catégories'!$B$6/O$6),O$5),0),IF(MOD($A142-1-O$10,'Feuille1-Catégories'!$F$5+1)=0,O$3,""))),"")</f>
        <v>30</v>
      </c>
      <c r="P142" s="7">
        <f ca="1">IF(AND($A142&lt;&gt;"",P$9&lt;&gt;""),IF(HLOOKUP(P$9,'Feuille1-Catégories'!$C$1:$G$2,2,FALSE)="OUI",P$3,IF(HLOOKUP(P$9,'Feuille1-Catégories'!$C$1:$G$3,3,FALSE)="OUI",OFFSET(P$3,MOD(QUOTIENT(ROW()-ROW($A$20),'Feuille1-Catégories'!$B$6/P$6),P$5),0),IF(MOD($A142-1-P$10,'Feuille1-Catégories'!$F$5+1)=0,P$3,""))),"")</f>
        <v>300</v>
      </c>
      <c r="Q142" s="7" t="str">
        <f ca="1">IF(AND($A142&lt;&gt;"",Q$9&lt;&gt;""),IF(HLOOKUP(Q$9,'Feuille1-Catégories'!$C$1:$G$2,2,FALSE)="OUI",Q$3,IF(HLOOKUP(Q$9,'Feuille1-Catégories'!$C$1:$G$3,3,FALSE)="OUI",OFFSET(Q$3,MOD(QUOTIENT(ROW()-ROW($A$20),'Feuille1-Catégories'!$B$6/Q$6),Q$5),0),IF(MOD($A142-1-Q$10,'Feuille1-Catégories'!$F$5+1)=0,Q$3,""))),"")</f>
        <v/>
      </c>
      <c r="R142" s="7">
        <f ca="1">IF(AND($A142&lt;&gt;"",R$9&lt;&gt;""),IF(HLOOKUP(R$9,'Feuille1-Catégories'!$C$1:$G$2,2,FALSE)="OUI",R$3,IF(HLOOKUP(R$9,'Feuille1-Catégories'!$C$1:$G$3,3,FALSE)="OUI",OFFSET(R$3,MOD(QUOTIENT(ROW()-ROW($A$20),'Feuille1-Catégories'!$B$6/R$6),R$5),0),IF(MOD($A142-1-R$10,'Feuille1-Catégories'!$F$5+1)=0,R$3,""))),"")</f>
        <v>5</v>
      </c>
      <c r="S142" s="7">
        <f ca="1">IF(AND($A142&lt;&gt;"",S$9&lt;&gt;""),IF(HLOOKUP(S$9,'Feuille1-Catégories'!$C$1:$G$2,2,FALSE)="OUI",S$3,IF(HLOOKUP(S$9,'Feuille1-Catégories'!$C$1:$G$3,3,FALSE)="OUI",OFFSET(S$3,MOD(QUOTIENT(ROW()-ROW($A$20),'Feuille1-Catégories'!$B$6/S$6),S$5),0),IF(MOD($A142-1-S$10,'Feuille1-Catégories'!$F$5+1)=0,S$3,""))),"")</f>
        <v>50</v>
      </c>
      <c r="T142" s="7" t="str">
        <f ca="1">IF(AND($A142&lt;&gt;"",T$9&lt;&gt;""),IF(HLOOKUP(T$9,'Feuille1-Catégories'!$C$1:$G$2,2,FALSE)="OUI",T$3,IF(HLOOKUP(T$9,'Feuille1-Catégories'!$C$1:$G$3,3,FALSE)="OUI",OFFSET(T$3,MOD(QUOTIENT(ROW()-ROW($A$20),'Feuille1-Catégories'!$B$6/T$6),T$5),0),IF(MOD($A142-1-T$10,'Feuille1-Catégories'!$F$5+1)=0,T$3,""))),"")</f>
        <v/>
      </c>
      <c r="U142" s="7">
        <f ca="1">IF(AND($A142&lt;&gt;"",U$9&lt;&gt;""),IF(HLOOKUP(U$9,'Feuille1-Catégories'!$C$1:$G$2,2,FALSE)="OUI",U$3,IF(HLOOKUP(U$9,'Feuille1-Catégories'!$C$1:$G$3,3,FALSE)="OUI",OFFSET(U$3,MOD(QUOTIENT(ROW()-ROW($A$20),'Feuille1-Catégories'!$B$6/U$6),U$5),0),IF(MOD($A142-1-U$10,'Feuille1-Catégories'!$F$5+1)=0,U$3,""))),"")</f>
        <v>5000</v>
      </c>
      <c r="V142" s="7" t="str">
        <f ca="1">IF(AND($A142&lt;&gt;"",V$9&lt;&gt;""),IF(HLOOKUP(V$9,'Feuille1-Catégories'!$C$1:$G$2,2,FALSE)="OUI",V$3,IF(HLOOKUP(V$9,'Feuille1-Catégories'!$C$1:$G$3,3,FALSE)="OUI",OFFSET(V$3,MOD(QUOTIENT(ROW()-ROW($A$20),'Feuille1-Catégories'!$B$6/V$6),V$5),0),IF(MOD($A142-1-V$10,'Feuille1-Catégories'!$F$5+1)=0,V$3,""))),"")</f>
        <v/>
      </c>
      <c r="W142" s="7" t="str">
        <f ca="1">IF(AND($A142&lt;&gt;"",W$9&lt;&gt;""),IF(HLOOKUP(W$9,'Feuille1-Catégories'!$C$1:$G$2,2,FALSE)="OUI",W$3,IF(HLOOKUP(W$9,'Feuille1-Catégories'!$C$1:$G$3,3,FALSE)="OUI",OFFSET(W$3,MOD(QUOTIENT(ROW()-ROW($A$20),'Feuille1-Catégories'!$B$6/W$6),W$5),0),IF(MOD($A142-1-W$10,'Feuille1-Catégories'!$F$5+1)=0,W$3,""))),"")</f>
        <v/>
      </c>
      <c r="X142" s="7" t="str">
        <f ca="1">IF(AND($A142&lt;&gt;"",X$9&lt;&gt;""),IF(HLOOKUP(X$9,'Feuille1-Catégories'!$C$1:$G$2,2,FALSE)="OUI",X$3,IF(HLOOKUP(X$9,'Feuille1-Catégories'!$C$1:$G$3,3,FALSE)="OUI",OFFSET(X$3,MOD(QUOTIENT(ROW()-ROW($A$20),'Feuille1-Catégories'!$B$6/X$6),X$5),0),IF(MOD($A142-1-X$10,'Feuille1-Catégories'!$F$5+1)=0,X$3,""))),"")</f>
        <v/>
      </c>
      <c r="Y142" s="7" t="str">
        <f ca="1">IF(AND($A142&lt;&gt;"",Y$9&lt;&gt;""),IF(HLOOKUP(Y$9,'Feuille1-Catégories'!$C$1:$G$2,2,FALSE)="OUI",Y$3,IF(HLOOKUP(Y$9,'Feuille1-Catégories'!$C$1:$G$3,3,FALSE)="OUI",OFFSET(Y$3,MOD(QUOTIENT(ROW()-ROW($A$20),'Feuille1-Catégories'!$B$6/Y$6),Y$5),0),IF(MOD($A142-1-Y$10,'Feuille1-Catégories'!$F$5+1)=0,Y$3,""))),"")</f>
        <v/>
      </c>
      <c r="Z142" s="7" t="str">
        <f ca="1">IF(AND($A142&lt;&gt;"",Z$9&lt;&gt;""),IF(HLOOKUP(Z$9,'Feuille1-Catégories'!$C$1:$G$2,2,FALSE)="OUI",Z$3,IF(HLOOKUP(Z$9,'Feuille1-Catégories'!$C$1:$G$3,3,FALSE)="OUI",OFFSET(Z$3,MOD(QUOTIENT(ROW()-ROW($A$20),'Feuille1-Catégories'!$B$6/Z$6),Z$5),0),"")),"")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43" spans="1:26" ht="17" x14ac:dyDescent="0.2">
      <c r="A143" s="21">
        <f>IF(ROW()-ROW($A$19)&gt;'Feuille1-Catégories'!$B$6,"",ROW()-ROW($A$19))</f>
        <v>124</v>
      </c>
      <c r="B143" s="33">
        <f t="shared" ca="1" si="4"/>
        <v>9.3835915339297404</v>
      </c>
      <c r="C143" s="10">
        <f t="shared" ca="1" si="5"/>
        <v>7684.4</v>
      </c>
      <c r="D143" s="10">
        <f ca="1">IF('Feuille3-Coût de production'!D143&lt;&gt;"",'Feuille3-Coût de production'!D143,"")</f>
        <v>916.6</v>
      </c>
      <c r="E143" s="10">
        <f t="shared" ca="1" si="6"/>
        <v>8601</v>
      </c>
      <c r="F143" s="7">
        <f ca="1">IF(AND($A143&lt;&gt;"",F$9&lt;&gt;""),IF(HLOOKUP(F$9,'Feuille1-Catégories'!$C$1:$G$2,2,FALSE)="OUI",F$3,IF(HLOOKUP(F$9,'Feuille1-Catégories'!$C$1:$G$3,3,FALSE)="OUI",OFFSET(F$3,MOD(QUOTIENT(ROW()-ROW($A$20),'Feuille1-Catégories'!$B$6/F$6),F$5),0),IF(MOD($A143-1-F$10,'Feuille1-Catégories'!$F$5+1)=0,F$3,""))),"")</f>
        <v>1</v>
      </c>
      <c r="G143" s="7">
        <f ca="1">IF(AND($A143&lt;&gt;"",G$9&lt;&gt;""),IF(HLOOKUP(G$9,'Feuille1-Catégories'!$C$1:$G$2,2,FALSE)="OUI",G$3,IF(HLOOKUP(G$9,'Feuille1-Catégories'!$C$1:$G$3,3,FALSE)="OUI",OFFSET(G$3,MOD(QUOTIENT(ROW()-ROW($A$20),'Feuille1-Catégories'!$B$6/G$6),G$5),0),IF(MOD($A143-1-G$10,'Feuille1-Catégories'!$F$5+1)=0,G$3,""))),"")</f>
        <v>10</v>
      </c>
      <c r="H143" s="7" t="str">
        <f ca="1">IF(AND($A143&lt;&gt;"",H$9&lt;&gt;""),IF(HLOOKUP(H$9,'Feuille1-Catégories'!$C$1:$G$2,2,FALSE)="OUI",H$3,IF(HLOOKUP(H$9,'Feuille1-Catégories'!$C$1:$G$3,3,FALSE)="OUI",OFFSET(H$3,MOD(QUOTIENT(ROW()-ROW($A$20),'Feuille1-Catégories'!$B$6/H$6),H$5),0),IF(MOD($A143-1-H$10,'Feuille1-Catégories'!$F$5+1)=0,H$3,""))),"")</f>
        <v/>
      </c>
      <c r="I143" s="7" t="str">
        <f ca="1">IF(AND($A143&lt;&gt;"",I$9&lt;&gt;""),IF(HLOOKUP(I$9,'Feuille1-Catégories'!$C$1:$G$2,2,FALSE)="OUI",I$3,IF(HLOOKUP(I$9,'Feuille1-Catégories'!$C$1:$G$3,3,FALSE)="OUI",OFFSET(I$3,MOD(QUOTIENT(ROW()-ROW($A$20),'Feuille1-Catégories'!$B$6/I$6),I$5),0),IF(MOD($A143-1-I$10,'Feuille1-Catégories'!$F$5+1)=0,I$3,""))),"")</f>
        <v xml:space="preserve"> </v>
      </c>
      <c r="J143" s="7">
        <f ca="1">IF(AND($A143&lt;&gt;"",J$9&lt;&gt;""),IF(HLOOKUP(J$9,'Feuille1-Catégories'!$C$1:$G$2,2,FALSE)="OUI",J$3,IF(HLOOKUP(J$9,'Feuille1-Catégories'!$C$1:$G$3,3,FALSE)="OUI",OFFSET(J$3,MOD(QUOTIENT(ROW()-ROW($A$20),'Feuille1-Catégories'!$B$6/J$6),J$5),0),IF(MOD($A143-1-J$10,'Feuille1-Catégories'!$F$5+1)=0,J$3,""))),"")</f>
        <v>2</v>
      </c>
      <c r="K143" s="7" t="str">
        <f ca="1">IF(AND($A143&lt;&gt;"",K$9&lt;&gt;""),IF(HLOOKUP(K$9,'Feuille1-Catégories'!$C$1:$G$2,2,FALSE)="OUI",K$3,IF(HLOOKUP(K$9,'Feuille1-Catégories'!$C$1:$G$3,3,FALSE)="OUI",OFFSET(K$3,MOD(QUOTIENT(ROW()-ROW($A$20),'Feuille1-Catégories'!$B$6/K$6),K$5),0),IF(MOD($A143-1-K$10,'Feuille1-Catégories'!$F$5+1)=0,K$3,""))),"")</f>
        <v/>
      </c>
      <c r="L143" s="7">
        <f ca="1">IF(AND($A143&lt;&gt;"",L$9&lt;&gt;""),IF(HLOOKUP(L$9,'Feuille1-Catégories'!$C$1:$G$2,2,FALSE)="OUI",L$3,IF(HLOOKUP(L$9,'Feuille1-Catégories'!$C$1:$G$3,3,FALSE)="OUI",OFFSET(L$3,MOD(QUOTIENT(ROW()-ROW($A$20),'Feuille1-Catégories'!$B$6/L$6),L$5),0),IF(MOD($A143-1-L$10,'Feuille1-Catégories'!$F$5+1)=0,L$3,""))),"")</f>
        <v>200</v>
      </c>
      <c r="M143" s="7" t="str">
        <f ca="1">IF(AND($A143&lt;&gt;"",M$9&lt;&gt;""),IF(HLOOKUP(M$9,'Feuille1-Catégories'!$C$1:$G$2,2,FALSE)="OUI",M$3,IF(HLOOKUP(M$9,'Feuille1-Catégories'!$C$1:$G$3,3,FALSE)="OUI",OFFSET(M$3,MOD(QUOTIENT(ROW()-ROW($A$20),'Feuille1-Catégories'!$B$6/M$6),M$5),0),IF(MOD($A143-1-M$10,'Feuille1-Catégories'!$F$5+1)=0,M$3,""))),"")</f>
        <v xml:space="preserve"> </v>
      </c>
      <c r="N143" s="7">
        <f ca="1">IF(AND($A143&lt;&gt;"",N$9&lt;&gt;""),IF(HLOOKUP(N$9,'Feuille1-Catégories'!$C$1:$G$2,2,FALSE)="OUI",N$3,IF(HLOOKUP(N$9,'Feuille1-Catégories'!$C$1:$G$3,3,FALSE)="OUI",OFFSET(N$3,MOD(QUOTIENT(ROW()-ROW($A$20),'Feuille1-Catégories'!$B$6/N$6),N$5),0),IF(MOD($A143-1-N$10,'Feuille1-Catégories'!$F$5+1)=0,N$3,""))),"")</f>
        <v>3</v>
      </c>
      <c r="O143" s="7">
        <f ca="1">IF(AND($A143&lt;&gt;"",O$9&lt;&gt;""),IF(HLOOKUP(O$9,'Feuille1-Catégories'!$C$1:$G$2,2,FALSE)="OUI",O$3,IF(HLOOKUP(O$9,'Feuille1-Catégories'!$C$1:$G$3,3,FALSE)="OUI",OFFSET(O$3,MOD(QUOTIENT(ROW()-ROW($A$20),'Feuille1-Catégories'!$B$6/O$6),O$5),0),IF(MOD($A143-1-O$10,'Feuille1-Catégories'!$F$5+1)=0,O$3,""))),"")</f>
        <v>30</v>
      </c>
      <c r="P143" s="7">
        <f ca="1">IF(AND($A143&lt;&gt;"",P$9&lt;&gt;""),IF(HLOOKUP(P$9,'Feuille1-Catégories'!$C$1:$G$2,2,FALSE)="OUI",P$3,IF(HLOOKUP(P$9,'Feuille1-Catégories'!$C$1:$G$3,3,FALSE)="OUI",OFFSET(P$3,MOD(QUOTIENT(ROW()-ROW($A$20),'Feuille1-Catégories'!$B$6/P$6),P$5),0),IF(MOD($A143-1-P$10,'Feuille1-Catégories'!$F$5+1)=0,P$3,""))),"")</f>
        <v>300</v>
      </c>
      <c r="Q143" s="7">
        <f ca="1">IF(AND($A143&lt;&gt;"",Q$9&lt;&gt;""),IF(HLOOKUP(Q$9,'Feuille1-Catégories'!$C$1:$G$2,2,FALSE)="OUI",Q$3,IF(HLOOKUP(Q$9,'Feuille1-Catégories'!$C$1:$G$3,3,FALSE)="OUI",OFFSET(Q$3,MOD(QUOTIENT(ROW()-ROW($A$20),'Feuille1-Catégories'!$B$6/Q$6),Q$5),0),IF(MOD($A143-1-Q$10,'Feuille1-Catégories'!$F$5+1)=0,Q$3,""))),"")</f>
        <v>3000</v>
      </c>
      <c r="R143" s="7">
        <f ca="1">IF(AND($A143&lt;&gt;"",R$9&lt;&gt;""),IF(HLOOKUP(R$9,'Feuille1-Catégories'!$C$1:$G$2,2,FALSE)="OUI",R$3,IF(HLOOKUP(R$9,'Feuille1-Catégories'!$C$1:$G$3,3,FALSE)="OUI",OFFSET(R$3,MOD(QUOTIENT(ROW()-ROW($A$20),'Feuille1-Catégories'!$B$6/R$6),R$5),0),IF(MOD($A143-1-R$10,'Feuille1-Catégories'!$F$5+1)=0,R$3,""))),"")</f>
        <v>5</v>
      </c>
      <c r="S143" s="7">
        <f ca="1">IF(AND($A143&lt;&gt;"",S$9&lt;&gt;""),IF(HLOOKUP(S$9,'Feuille1-Catégories'!$C$1:$G$2,2,FALSE)="OUI",S$3,IF(HLOOKUP(S$9,'Feuille1-Catégories'!$C$1:$G$3,3,FALSE)="OUI",OFFSET(S$3,MOD(QUOTIENT(ROW()-ROW($A$20),'Feuille1-Catégories'!$B$6/S$6),S$5),0),IF(MOD($A143-1-S$10,'Feuille1-Catégories'!$F$5+1)=0,S$3,""))),"")</f>
        <v>50</v>
      </c>
      <c r="T143" s="7" t="str">
        <f ca="1">IF(AND($A143&lt;&gt;"",T$9&lt;&gt;""),IF(HLOOKUP(T$9,'Feuille1-Catégories'!$C$1:$G$2,2,FALSE)="OUI",T$3,IF(HLOOKUP(T$9,'Feuille1-Catégories'!$C$1:$G$3,3,FALSE)="OUI",OFFSET(T$3,MOD(QUOTIENT(ROW()-ROW($A$20),'Feuille1-Catégories'!$B$6/T$6),T$5),0),IF(MOD($A143-1-T$10,'Feuille1-Catégories'!$F$5+1)=0,T$3,""))),"")</f>
        <v/>
      </c>
      <c r="U143" s="7">
        <f ca="1">IF(AND($A143&lt;&gt;"",U$9&lt;&gt;""),IF(HLOOKUP(U$9,'Feuille1-Catégories'!$C$1:$G$2,2,FALSE)="OUI",U$3,IF(HLOOKUP(U$9,'Feuille1-Catégories'!$C$1:$G$3,3,FALSE)="OUI",OFFSET(U$3,MOD(QUOTIENT(ROW()-ROW($A$20),'Feuille1-Catégories'!$B$6/U$6),U$5),0),IF(MOD($A143-1-U$10,'Feuille1-Catégories'!$F$5+1)=0,U$3,""))),"")</f>
        <v>5000</v>
      </c>
      <c r="V143" s="7" t="str">
        <f ca="1">IF(AND($A143&lt;&gt;"",V$9&lt;&gt;""),IF(HLOOKUP(V$9,'Feuille1-Catégories'!$C$1:$G$2,2,FALSE)="OUI",V$3,IF(HLOOKUP(V$9,'Feuille1-Catégories'!$C$1:$G$3,3,FALSE)="OUI",OFFSET(V$3,MOD(QUOTIENT(ROW()-ROW($A$20),'Feuille1-Catégories'!$B$6/V$6),V$5),0),IF(MOD($A143-1-V$10,'Feuille1-Catégories'!$F$5+1)=0,V$3,""))),"")</f>
        <v/>
      </c>
      <c r="W143" s="7" t="str">
        <f ca="1">IF(AND($A143&lt;&gt;"",W$9&lt;&gt;""),IF(HLOOKUP(W$9,'Feuille1-Catégories'!$C$1:$G$2,2,FALSE)="OUI",W$3,IF(HLOOKUP(W$9,'Feuille1-Catégories'!$C$1:$G$3,3,FALSE)="OUI",OFFSET(W$3,MOD(QUOTIENT(ROW()-ROW($A$20),'Feuille1-Catégories'!$B$6/W$6),W$5),0),IF(MOD($A143-1-W$10,'Feuille1-Catégories'!$F$5+1)=0,W$3,""))),"")</f>
        <v/>
      </c>
      <c r="X143" s="7" t="str">
        <f ca="1">IF(AND($A143&lt;&gt;"",X$9&lt;&gt;""),IF(HLOOKUP(X$9,'Feuille1-Catégories'!$C$1:$G$2,2,FALSE)="OUI",X$3,IF(HLOOKUP(X$9,'Feuille1-Catégories'!$C$1:$G$3,3,FALSE)="OUI",OFFSET(X$3,MOD(QUOTIENT(ROW()-ROW($A$20),'Feuille1-Catégories'!$B$6/X$6),X$5),0),IF(MOD($A143-1-X$10,'Feuille1-Catégories'!$F$5+1)=0,X$3,""))),"")</f>
        <v/>
      </c>
      <c r="Y143" s="7" t="str">
        <f ca="1">IF(AND($A143&lt;&gt;"",Y$9&lt;&gt;""),IF(HLOOKUP(Y$9,'Feuille1-Catégories'!$C$1:$G$2,2,FALSE)="OUI",Y$3,IF(HLOOKUP(Y$9,'Feuille1-Catégories'!$C$1:$G$3,3,FALSE)="OUI",OFFSET(Y$3,MOD(QUOTIENT(ROW()-ROW($A$20),'Feuille1-Catégories'!$B$6/Y$6),Y$5),0),IF(MOD($A143-1-Y$10,'Feuille1-Catégories'!$F$5+1)=0,Y$3,""))),"")</f>
        <v/>
      </c>
      <c r="Z143" s="7" t="str">
        <f ca="1">IF(AND($A143&lt;&gt;"",Z$9&lt;&gt;""),IF(HLOOKUP(Z$9,'Feuille1-Catégories'!$C$1:$G$2,2,FALSE)="OUI",Z$3,IF(HLOOKUP(Z$9,'Feuille1-Catégories'!$C$1:$G$3,3,FALSE)="OUI",OFFSET(Z$3,MOD(QUOTIENT(ROW()-ROW($A$20),'Feuille1-Catégories'!$B$6/Z$6),Z$5),0),"")),"")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44" spans="1:26" ht="17" x14ac:dyDescent="0.2">
      <c r="A144" s="21">
        <f>IF(ROW()-ROW($A$19)&gt;'Feuille1-Catégories'!$B$6,"",ROW()-ROW($A$19))</f>
        <v>125</v>
      </c>
      <c r="B144" s="33">
        <f t="shared" ca="1" si="4"/>
        <v>14.301453352086263</v>
      </c>
      <c r="C144" s="10">
        <f t="shared" ca="1" si="5"/>
        <v>5674.4</v>
      </c>
      <c r="D144" s="10">
        <f ca="1">IF('Feuille3-Coût de production'!D144&lt;&gt;"",'Feuille3-Coût de production'!D144,"")</f>
        <v>426.6</v>
      </c>
      <c r="E144" s="10">
        <f t="shared" ca="1" si="6"/>
        <v>6101</v>
      </c>
      <c r="F144" s="7">
        <f ca="1">IF(AND($A144&lt;&gt;"",F$9&lt;&gt;""),IF(HLOOKUP(F$9,'Feuille1-Catégories'!$C$1:$G$2,2,FALSE)="OUI",F$3,IF(HLOOKUP(F$9,'Feuille1-Catégories'!$C$1:$G$3,3,FALSE)="OUI",OFFSET(F$3,MOD(QUOTIENT(ROW()-ROW($A$20),'Feuille1-Catégories'!$B$6/F$6),F$5),0),IF(MOD($A144-1-F$10,'Feuille1-Catégories'!$F$5+1)=0,F$3,""))),"")</f>
        <v>1</v>
      </c>
      <c r="G144" s="7">
        <f ca="1">IF(AND($A144&lt;&gt;"",G$9&lt;&gt;""),IF(HLOOKUP(G$9,'Feuille1-Catégories'!$C$1:$G$2,2,FALSE)="OUI",G$3,IF(HLOOKUP(G$9,'Feuille1-Catégories'!$C$1:$G$3,3,FALSE)="OUI",OFFSET(G$3,MOD(QUOTIENT(ROW()-ROW($A$20),'Feuille1-Catégories'!$B$6/G$6),G$5),0),IF(MOD($A144-1-G$10,'Feuille1-Catégories'!$F$5+1)=0,G$3,""))),"")</f>
        <v>10</v>
      </c>
      <c r="H144" s="7" t="str">
        <f ca="1">IF(AND($A144&lt;&gt;"",H$9&lt;&gt;""),IF(HLOOKUP(H$9,'Feuille1-Catégories'!$C$1:$G$2,2,FALSE)="OUI",H$3,IF(HLOOKUP(H$9,'Feuille1-Catégories'!$C$1:$G$3,3,FALSE)="OUI",OFFSET(H$3,MOD(QUOTIENT(ROW()-ROW($A$20),'Feuille1-Catégories'!$B$6/H$6),H$5),0),IF(MOD($A144-1-H$10,'Feuille1-Catégories'!$F$5+1)=0,H$3,""))),"")</f>
        <v/>
      </c>
      <c r="I144" s="7" t="str">
        <f ca="1">IF(AND($A144&lt;&gt;"",I$9&lt;&gt;""),IF(HLOOKUP(I$9,'Feuille1-Catégories'!$C$1:$G$2,2,FALSE)="OUI",I$3,IF(HLOOKUP(I$9,'Feuille1-Catégories'!$C$1:$G$3,3,FALSE)="OUI",OFFSET(I$3,MOD(QUOTIENT(ROW()-ROW($A$20),'Feuille1-Catégories'!$B$6/I$6),I$5),0),IF(MOD($A144-1-I$10,'Feuille1-Catégories'!$F$5+1)=0,I$3,""))),"")</f>
        <v xml:space="preserve"> </v>
      </c>
      <c r="J144" s="7">
        <f ca="1">IF(AND($A144&lt;&gt;"",J$9&lt;&gt;""),IF(HLOOKUP(J$9,'Feuille1-Catégories'!$C$1:$G$2,2,FALSE)="OUI",J$3,IF(HLOOKUP(J$9,'Feuille1-Catégories'!$C$1:$G$3,3,FALSE)="OUI",OFFSET(J$3,MOD(QUOTIENT(ROW()-ROW($A$20),'Feuille1-Catégories'!$B$6/J$6),J$5),0),IF(MOD($A144-1-J$10,'Feuille1-Catégories'!$F$5+1)=0,J$3,""))),"")</f>
        <v>2</v>
      </c>
      <c r="K144" s="7" t="str">
        <f ca="1">IF(AND($A144&lt;&gt;"",K$9&lt;&gt;""),IF(HLOOKUP(K$9,'Feuille1-Catégories'!$C$1:$G$2,2,FALSE)="OUI",K$3,IF(HLOOKUP(K$9,'Feuille1-Catégories'!$C$1:$G$3,3,FALSE)="OUI",OFFSET(K$3,MOD(QUOTIENT(ROW()-ROW($A$20),'Feuille1-Catégories'!$B$6/K$6),K$5),0),IF(MOD($A144-1-K$10,'Feuille1-Catégories'!$F$5+1)=0,K$3,""))),"")</f>
        <v/>
      </c>
      <c r="L144" s="7">
        <f ca="1">IF(AND($A144&lt;&gt;"",L$9&lt;&gt;""),IF(HLOOKUP(L$9,'Feuille1-Catégories'!$C$1:$G$2,2,FALSE)="OUI",L$3,IF(HLOOKUP(L$9,'Feuille1-Catégories'!$C$1:$G$3,3,FALSE)="OUI",OFFSET(L$3,MOD(QUOTIENT(ROW()-ROW($A$20),'Feuille1-Catégories'!$B$6/L$6),L$5),0),IF(MOD($A144-1-L$10,'Feuille1-Catégories'!$F$5+1)=0,L$3,""))),"")</f>
        <v>200</v>
      </c>
      <c r="M144" s="7" t="str">
        <f ca="1">IF(AND($A144&lt;&gt;"",M$9&lt;&gt;""),IF(HLOOKUP(M$9,'Feuille1-Catégories'!$C$1:$G$2,2,FALSE)="OUI",M$3,IF(HLOOKUP(M$9,'Feuille1-Catégories'!$C$1:$G$3,3,FALSE)="OUI",OFFSET(M$3,MOD(QUOTIENT(ROW()-ROW($A$20),'Feuille1-Catégories'!$B$6/M$6),M$5),0),IF(MOD($A144-1-M$10,'Feuille1-Catégories'!$F$5+1)=0,M$3,""))),"")</f>
        <v xml:space="preserve"> </v>
      </c>
      <c r="N144" s="7">
        <f ca="1">IF(AND($A144&lt;&gt;"",N$9&lt;&gt;""),IF(HLOOKUP(N$9,'Feuille1-Catégories'!$C$1:$G$2,2,FALSE)="OUI",N$3,IF(HLOOKUP(N$9,'Feuille1-Catégories'!$C$1:$G$3,3,FALSE)="OUI",OFFSET(N$3,MOD(QUOTIENT(ROW()-ROW($A$20),'Feuille1-Catégories'!$B$6/N$6),N$5),0),IF(MOD($A144-1-N$10,'Feuille1-Catégories'!$F$5+1)=0,N$3,""))),"")</f>
        <v>3</v>
      </c>
      <c r="O144" s="7">
        <f ca="1">IF(AND($A144&lt;&gt;"",O$9&lt;&gt;""),IF(HLOOKUP(O$9,'Feuille1-Catégories'!$C$1:$G$2,2,FALSE)="OUI",O$3,IF(HLOOKUP(O$9,'Feuille1-Catégories'!$C$1:$G$3,3,FALSE)="OUI",OFFSET(O$3,MOD(QUOTIENT(ROW()-ROW($A$20),'Feuille1-Catégories'!$B$6/O$6),O$5),0),IF(MOD($A144-1-O$10,'Feuille1-Catégories'!$F$5+1)=0,O$3,""))),"")</f>
        <v>30</v>
      </c>
      <c r="P144" s="7">
        <f ca="1">IF(AND($A144&lt;&gt;"",P$9&lt;&gt;""),IF(HLOOKUP(P$9,'Feuille1-Catégories'!$C$1:$G$2,2,FALSE)="OUI",P$3,IF(HLOOKUP(P$9,'Feuille1-Catégories'!$C$1:$G$3,3,FALSE)="OUI",OFFSET(P$3,MOD(QUOTIENT(ROW()-ROW($A$20),'Feuille1-Catégories'!$B$6/P$6),P$5),0),IF(MOD($A144-1-P$10,'Feuille1-Catégories'!$F$5+1)=0,P$3,""))),"")</f>
        <v>300</v>
      </c>
      <c r="Q144" s="7" t="str">
        <f ca="1">IF(AND($A144&lt;&gt;"",Q$9&lt;&gt;""),IF(HLOOKUP(Q$9,'Feuille1-Catégories'!$C$1:$G$2,2,FALSE)="OUI",Q$3,IF(HLOOKUP(Q$9,'Feuille1-Catégories'!$C$1:$G$3,3,FALSE)="OUI",OFFSET(Q$3,MOD(QUOTIENT(ROW()-ROW($A$20),'Feuille1-Catégories'!$B$6/Q$6),Q$5),0),IF(MOD($A144-1-Q$10,'Feuille1-Catégories'!$F$5+1)=0,Q$3,""))),"")</f>
        <v/>
      </c>
      <c r="R144" s="7">
        <f ca="1">IF(AND($A144&lt;&gt;"",R$9&lt;&gt;""),IF(HLOOKUP(R$9,'Feuille1-Catégories'!$C$1:$G$2,2,FALSE)="OUI",R$3,IF(HLOOKUP(R$9,'Feuille1-Catégories'!$C$1:$G$3,3,FALSE)="OUI",OFFSET(R$3,MOD(QUOTIENT(ROW()-ROW($A$20),'Feuille1-Catégories'!$B$6/R$6),R$5),0),IF(MOD($A144-1-R$10,'Feuille1-Catégories'!$F$5+1)=0,R$3,""))),"")</f>
        <v>5</v>
      </c>
      <c r="S144" s="7">
        <f ca="1">IF(AND($A144&lt;&gt;"",S$9&lt;&gt;""),IF(HLOOKUP(S$9,'Feuille1-Catégories'!$C$1:$G$2,2,FALSE)="OUI",S$3,IF(HLOOKUP(S$9,'Feuille1-Catégories'!$C$1:$G$3,3,FALSE)="OUI",OFFSET(S$3,MOD(QUOTIENT(ROW()-ROW($A$20),'Feuille1-Catégories'!$B$6/S$6),S$5),0),IF(MOD($A144-1-S$10,'Feuille1-Catégories'!$F$5+1)=0,S$3,""))),"")</f>
        <v>50</v>
      </c>
      <c r="T144" s="7">
        <f ca="1">IF(AND($A144&lt;&gt;"",T$9&lt;&gt;""),IF(HLOOKUP(T$9,'Feuille1-Catégories'!$C$1:$G$2,2,FALSE)="OUI",T$3,IF(HLOOKUP(T$9,'Feuille1-Catégories'!$C$1:$G$3,3,FALSE)="OUI",OFFSET(T$3,MOD(QUOTIENT(ROW()-ROW($A$20),'Feuille1-Catégories'!$B$6/T$6),T$5),0),IF(MOD($A144-1-T$10,'Feuille1-Catégories'!$F$5+1)=0,T$3,""))),"")</f>
        <v>500</v>
      </c>
      <c r="U144" s="7">
        <f ca="1">IF(AND($A144&lt;&gt;"",U$9&lt;&gt;""),IF(HLOOKUP(U$9,'Feuille1-Catégories'!$C$1:$G$2,2,FALSE)="OUI",U$3,IF(HLOOKUP(U$9,'Feuille1-Catégories'!$C$1:$G$3,3,FALSE)="OUI",OFFSET(U$3,MOD(QUOTIENT(ROW()-ROW($A$20),'Feuille1-Catégories'!$B$6/U$6),U$5),0),IF(MOD($A144-1-U$10,'Feuille1-Catégories'!$F$5+1)=0,U$3,""))),"")</f>
        <v>5000</v>
      </c>
      <c r="V144" s="7" t="str">
        <f ca="1">IF(AND($A144&lt;&gt;"",V$9&lt;&gt;""),IF(HLOOKUP(V$9,'Feuille1-Catégories'!$C$1:$G$2,2,FALSE)="OUI",V$3,IF(HLOOKUP(V$9,'Feuille1-Catégories'!$C$1:$G$3,3,FALSE)="OUI",OFFSET(V$3,MOD(QUOTIENT(ROW()-ROW($A$20),'Feuille1-Catégories'!$B$6/V$6),V$5),0),IF(MOD($A144-1-V$10,'Feuille1-Catégories'!$F$5+1)=0,V$3,""))),"")</f>
        <v/>
      </c>
      <c r="W144" s="7" t="str">
        <f ca="1">IF(AND($A144&lt;&gt;"",W$9&lt;&gt;""),IF(HLOOKUP(W$9,'Feuille1-Catégories'!$C$1:$G$2,2,FALSE)="OUI",W$3,IF(HLOOKUP(W$9,'Feuille1-Catégories'!$C$1:$G$3,3,FALSE)="OUI",OFFSET(W$3,MOD(QUOTIENT(ROW()-ROW($A$20),'Feuille1-Catégories'!$B$6/W$6),W$5),0),IF(MOD($A144-1-W$10,'Feuille1-Catégories'!$F$5+1)=0,W$3,""))),"")</f>
        <v/>
      </c>
      <c r="X144" s="7" t="str">
        <f ca="1">IF(AND($A144&lt;&gt;"",X$9&lt;&gt;""),IF(HLOOKUP(X$9,'Feuille1-Catégories'!$C$1:$G$2,2,FALSE)="OUI",X$3,IF(HLOOKUP(X$9,'Feuille1-Catégories'!$C$1:$G$3,3,FALSE)="OUI",OFFSET(X$3,MOD(QUOTIENT(ROW()-ROW($A$20),'Feuille1-Catégories'!$B$6/X$6),X$5),0),IF(MOD($A144-1-X$10,'Feuille1-Catégories'!$F$5+1)=0,X$3,""))),"")</f>
        <v/>
      </c>
      <c r="Y144" s="7" t="str">
        <f ca="1">IF(AND($A144&lt;&gt;"",Y$9&lt;&gt;""),IF(HLOOKUP(Y$9,'Feuille1-Catégories'!$C$1:$G$2,2,FALSE)="OUI",Y$3,IF(HLOOKUP(Y$9,'Feuille1-Catégories'!$C$1:$G$3,3,FALSE)="OUI",OFFSET(Y$3,MOD(QUOTIENT(ROW()-ROW($A$20),'Feuille1-Catégories'!$B$6/Y$6),Y$5),0),IF(MOD($A144-1-Y$10,'Feuille1-Catégories'!$F$5+1)=0,Y$3,""))),"")</f>
        <v/>
      </c>
      <c r="Z144" s="7" t="str">
        <f ca="1">IF(AND($A144&lt;&gt;"",Z$9&lt;&gt;""),IF(HLOOKUP(Z$9,'Feuille1-Catégories'!$C$1:$G$2,2,FALSE)="OUI",Z$3,IF(HLOOKUP(Z$9,'Feuille1-Catégories'!$C$1:$G$3,3,FALSE)="OUI",OFFSET(Z$3,MOD(QUOTIENT(ROW()-ROW($A$20),'Feuille1-Catégories'!$B$6/Z$6),Z$5),0),"")),"")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45" spans="1:26" ht="17" x14ac:dyDescent="0.2">
      <c r="A145" s="21">
        <f>IF(ROW()-ROW($A$19)&gt;'Feuille1-Catégories'!$B$6,"",ROW()-ROW($A$19))</f>
        <v>126</v>
      </c>
      <c r="B145" s="33">
        <f t="shared" ca="1" si="4"/>
        <v>12.233676975945016</v>
      </c>
      <c r="C145" s="10">
        <f t="shared" ca="1" si="5"/>
        <v>5230.3999999999996</v>
      </c>
      <c r="D145" s="10">
        <f ca="1">IF('Feuille3-Coût de production'!D145&lt;&gt;"",'Feuille3-Coût de production'!D145,"")</f>
        <v>465.6</v>
      </c>
      <c r="E145" s="10">
        <f t="shared" ca="1" si="6"/>
        <v>5696</v>
      </c>
      <c r="F145" s="7">
        <f ca="1">IF(AND($A145&lt;&gt;"",F$9&lt;&gt;""),IF(HLOOKUP(F$9,'Feuille1-Catégories'!$C$1:$G$2,2,FALSE)="OUI",F$3,IF(HLOOKUP(F$9,'Feuille1-Catégories'!$C$1:$G$3,3,FALSE)="OUI",OFFSET(F$3,MOD(QUOTIENT(ROW()-ROW($A$20),'Feuille1-Catégories'!$B$6/F$6),F$5),0),IF(MOD($A145-1-F$10,'Feuille1-Catégories'!$F$5+1)=0,F$3,""))),"")</f>
        <v>1</v>
      </c>
      <c r="G145" s="7">
        <f ca="1">IF(AND($A145&lt;&gt;"",G$9&lt;&gt;""),IF(HLOOKUP(G$9,'Feuille1-Catégories'!$C$1:$G$2,2,FALSE)="OUI",G$3,IF(HLOOKUP(G$9,'Feuille1-Catégories'!$C$1:$G$3,3,FALSE)="OUI",OFFSET(G$3,MOD(QUOTIENT(ROW()-ROW($A$20),'Feuille1-Catégories'!$B$6/G$6),G$5),0),IF(MOD($A145-1-G$10,'Feuille1-Catégories'!$F$5+1)=0,G$3,""))),"")</f>
        <v>10</v>
      </c>
      <c r="H145" s="7">
        <f ca="1">IF(AND($A145&lt;&gt;"",H$9&lt;&gt;""),IF(HLOOKUP(H$9,'Feuille1-Catégories'!$C$1:$G$2,2,FALSE)="OUI",H$3,IF(HLOOKUP(H$9,'Feuille1-Catégories'!$C$1:$G$3,3,FALSE)="OUI",OFFSET(H$3,MOD(QUOTIENT(ROW()-ROW($A$20),'Feuille1-Catégories'!$B$6/H$6),H$5),0),IF(MOD($A145-1-H$10,'Feuille1-Catégories'!$F$5+1)=0,H$3,""))),"")</f>
        <v>100</v>
      </c>
      <c r="I145" s="7" t="str">
        <f ca="1">IF(AND($A145&lt;&gt;"",I$9&lt;&gt;""),IF(HLOOKUP(I$9,'Feuille1-Catégories'!$C$1:$G$2,2,FALSE)="OUI",I$3,IF(HLOOKUP(I$9,'Feuille1-Catégories'!$C$1:$G$3,3,FALSE)="OUI",OFFSET(I$3,MOD(QUOTIENT(ROW()-ROW($A$20),'Feuille1-Catégories'!$B$6/I$6),I$5),0),IF(MOD($A145-1-I$10,'Feuille1-Catégories'!$F$5+1)=0,I$3,""))),"")</f>
        <v xml:space="preserve"> </v>
      </c>
      <c r="J145" s="7">
        <f ca="1">IF(AND($A145&lt;&gt;"",J$9&lt;&gt;""),IF(HLOOKUP(J$9,'Feuille1-Catégories'!$C$1:$G$2,2,FALSE)="OUI",J$3,IF(HLOOKUP(J$9,'Feuille1-Catégories'!$C$1:$G$3,3,FALSE)="OUI",OFFSET(J$3,MOD(QUOTIENT(ROW()-ROW($A$20),'Feuille1-Catégories'!$B$6/J$6),J$5),0),IF(MOD($A145-1-J$10,'Feuille1-Catégories'!$F$5+1)=0,J$3,""))),"")</f>
        <v>2</v>
      </c>
      <c r="K145" s="7" t="str">
        <f ca="1">IF(AND($A145&lt;&gt;"",K$9&lt;&gt;""),IF(HLOOKUP(K$9,'Feuille1-Catégories'!$C$1:$G$2,2,FALSE)="OUI",K$3,IF(HLOOKUP(K$9,'Feuille1-Catégories'!$C$1:$G$3,3,FALSE)="OUI",OFFSET(K$3,MOD(QUOTIENT(ROW()-ROW($A$20),'Feuille1-Catégories'!$B$6/K$6),K$5),0),IF(MOD($A145-1-K$10,'Feuille1-Catégories'!$F$5+1)=0,K$3,""))),"")</f>
        <v/>
      </c>
      <c r="L145" s="7">
        <f ca="1">IF(AND($A145&lt;&gt;"",L$9&lt;&gt;""),IF(HLOOKUP(L$9,'Feuille1-Catégories'!$C$1:$G$2,2,FALSE)="OUI",L$3,IF(HLOOKUP(L$9,'Feuille1-Catégories'!$C$1:$G$3,3,FALSE)="OUI",OFFSET(L$3,MOD(QUOTIENT(ROW()-ROW($A$20),'Feuille1-Catégories'!$B$6/L$6),L$5),0),IF(MOD($A145-1-L$10,'Feuille1-Catégories'!$F$5+1)=0,L$3,""))),"")</f>
        <v>200</v>
      </c>
      <c r="M145" s="7" t="str">
        <f ca="1">IF(AND($A145&lt;&gt;"",M$9&lt;&gt;""),IF(HLOOKUP(M$9,'Feuille1-Catégories'!$C$1:$G$2,2,FALSE)="OUI",M$3,IF(HLOOKUP(M$9,'Feuille1-Catégories'!$C$1:$G$3,3,FALSE)="OUI",OFFSET(M$3,MOD(QUOTIENT(ROW()-ROW($A$20),'Feuille1-Catégories'!$B$6/M$6),M$5),0),IF(MOD($A145-1-M$10,'Feuille1-Catégories'!$F$5+1)=0,M$3,""))),"")</f>
        <v xml:space="preserve"> </v>
      </c>
      <c r="N145" s="7">
        <f ca="1">IF(AND($A145&lt;&gt;"",N$9&lt;&gt;""),IF(HLOOKUP(N$9,'Feuille1-Catégories'!$C$1:$G$2,2,FALSE)="OUI",N$3,IF(HLOOKUP(N$9,'Feuille1-Catégories'!$C$1:$G$3,3,FALSE)="OUI",OFFSET(N$3,MOD(QUOTIENT(ROW()-ROW($A$20),'Feuille1-Catégories'!$B$6/N$6),N$5),0),IF(MOD($A145-1-N$10,'Feuille1-Catégories'!$F$5+1)=0,N$3,""))),"")</f>
        <v>3</v>
      </c>
      <c r="O145" s="7">
        <f ca="1">IF(AND($A145&lt;&gt;"",O$9&lt;&gt;""),IF(HLOOKUP(O$9,'Feuille1-Catégories'!$C$1:$G$2,2,FALSE)="OUI",O$3,IF(HLOOKUP(O$9,'Feuille1-Catégories'!$C$1:$G$3,3,FALSE)="OUI",OFFSET(O$3,MOD(QUOTIENT(ROW()-ROW($A$20),'Feuille1-Catégories'!$B$6/O$6),O$5),0),IF(MOD($A145-1-O$10,'Feuille1-Catégories'!$F$5+1)=0,O$3,""))),"")</f>
        <v>30</v>
      </c>
      <c r="P145" s="7">
        <f ca="1">IF(AND($A145&lt;&gt;"",P$9&lt;&gt;""),IF(HLOOKUP(P$9,'Feuille1-Catégories'!$C$1:$G$2,2,FALSE)="OUI",P$3,IF(HLOOKUP(P$9,'Feuille1-Catégories'!$C$1:$G$3,3,FALSE)="OUI",OFFSET(P$3,MOD(QUOTIENT(ROW()-ROW($A$20),'Feuille1-Catégories'!$B$6/P$6),P$5),0),IF(MOD($A145-1-P$10,'Feuille1-Catégories'!$F$5+1)=0,P$3,""))),"")</f>
        <v>300</v>
      </c>
      <c r="Q145" s="7" t="str">
        <f ca="1">IF(AND($A145&lt;&gt;"",Q$9&lt;&gt;""),IF(HLOOKUP(Q$9,'Feuille1-Catégories'!$C$1:$G$2,2,FALSE)="OUI",Q$3,IF(HLOOKUP(Q$9,'Feuille1-Catégories'!$C$1:$G$3,3,FALSE)="OUI",OFFSET(Q$3,MOD(QUOTIENT(ROW()-ROW($A$20),'Feuille1-Catégories'!$B$6/Q$6),Q$5),0),IF(MOD($A145-1-Q$10,'Feuille1-Catégories'!$F$5+1)=0,Q$3,""))),"")</f>
        <v/>
      </c>
      <c r="R145" s="7">
        <f ca="1">IF(AND($A145&lt;&gt;"",R$9&lt;&gt;""),IF(HLOOKUP(R$9,'Feuille1-Catégories'!$C$1:$G$2,2,FALSE)="OUI",R$3,IF(HLOOKUP(R$9,'Feuille1-Catégories'!$C$1:$G$3,3,FALSE)="OUI",OFFSET(R$3,MOD(QUOTIENT(ROW()-ROW($A$20),'Feuille1-Catégories'!$B$6/R$6),R$5),0),IF(MOD($A145-1-R$10,'Feuille1-Catégories'!$F$5+1)=0,R$3,""))),"")</f>
        <v>0</v>
      </c>
      <c r="S145" s="7">
        <f ca="1">IF(AND($A145&lt;&gt;"",S$9&lt;&gt;""),IF(HLOOKUP(S$9,'Feuille1-Catégories'!$C$1:$G$2,2,FALSE)="OUI",S$3,IF(HLOOKUP(S$9,'Feuille1-Catégories'!$C$1:$G$3,3,FALSE)="OUI",OFFSET(S$3,MOD(QUOTIENT(ROW()-ROW($A$20),'Feuille1-Catégories'!$B$6/S$6),S$5),0),IF(MOD($A145-1-S$10,'Feuille1-Catégories'!$F$5+1)=0,S$3,""))),"")</f>
        <v>50</v>
      </c>
      <c r="T145" s="7" t="str">
        <f ca="1">IF(AND($A145&lt;&gt;"",T$9&lt;&gt;""),IF(HLOOKUP(T$9,'Feuille1-Catégories'!$C$1:$G$2,2,FALSE)="OUI",T$3,IF(HLOOKUP(T$9,'Feuille1-Catégories'!$C$1:$G$3,3,FALSE)="OUI",OFFSET(T$3,MOD(QUOTIENT(ROW()-ROW($A$20),'Feuille1-Catégories'!$B$6/T$6),T$5),0),IF(MOD($A145-1-T$10,'Feuille1-Catégories'!$F$5+1)=0,T$3,""))),"")</f>
        <v/>
      </c>
      <c r="U145" s="7">
        <f ca="1">IF(AND($A145&lt;&gt;"",U$9&lt;&gt;""),IF(HLOOKUP(U$9,'Feuille1-Catégories'!$C$1:$G$2,2,FALSE)="OUI",U$3,IF(HLOOKUP(U$9,'Feuille1-Catégories'!$C$1:$G$3,3,FALSE)="OUI",OFFSET(U$3,MOD(QUOTIENT(ROW()-ROW($A$20),'Feuille1-Catégories'!$B$6/U$6),U$5),0),IF(MOD($A145-1-U$10,'Feuille1-Catégories'!$F$5+1)=0,U$3,""))),"")</f>
        <v>5000</v>
      </c>
      <c r="V145" s="7" t="str">
        <f ca="1">IF(AND($A145&lt;&gt;"",V$9&lt;&gt;""),IF(HLOOKUP(V$9,'Feuille1-Catégories'!$C$1:$G$2,2,FALSE)="OUI",V$3,IF(HLOOKUP(V$9,'Feuille1-Catégories'!$C$1:$G$3,3,FALSE)="OUI",OFFSET(V$3,MOD(QUOTIENT(ROW()-ROW($A$20),'Feuille1-Catégories'!$B$6/V$6),V$5),0),IF(MOD($A145-1-V$10,'Feuille1-Catégories'!$F$5+1)=0,V$3,""))),"")</f>
        <v/>
      </c>
      <c r="W145" s="7" t="str">
        <f ca="1">IF(AND($A145&lt;&gt;"",W$9&lt;&gt;""),IF(HLOOKUP(W$9,'Feuille1-Catégories'!$C$1:$G$2,2,FALSE)="OUI",W$3,IF(HLOOKUP(W$9,'Feuille1-Catégories'!$C$1:$G$3,3,FALSE)="OUI",OFFSET(W$3,MOD(QUOTIENT(ROW()-ROW($A$20),'Feuille1-Catégories'!$B$6/W$6),W$5),0),IF(MOD($A145-1-W$10,'Feuille1-Catégories'!$F$5+1)=0,W$3,""))),"")</f>
        <v/>
      </c>
      <c r="X145" s="7" t="str">
        <f ca="1">IF(AND($A145&lt;&gt;"",X$9&lt;&gt;""),IF(HLOOKUP(X$9,'Feuille1-Catégories'!$C$1:$G$2,2,FALSE)="OUI",X$3,IF(HLOOKUP(X$9,'Feuille1-Catégories'!$C$1:$G$3,3,FALSE)="OUI",OFFSET(X$3,MOD(QUOTIENT(ROW()-ROW($A$20),'Feuille1-Catégories'!$B$6/X$6),X$5),0),IF(MOD($A145-1-X$10,'Feuille1-Catégories'!$F$5+1)=0,X$3,""))),"")</f>
        <v/>
      </c>
      <c r="Y145" s="7" t="str">
        <f ca="1">IF(AND($A145&lt;&gt;"",Y$9&lt;&gt;""),IF(HLOOKUP(Y$9,'Feuille1-Catégories'!$C$1:$G$2,2,FALSE)="OUI",Y$3,IF(HLOOKUP(Y$9,'Feuille1-Catégories'!$C$1:$G$3,3,FALSE)="OUI",OFFSET(Y$3,MOD(QUOTIENT(ROW()-ROW($A$20),'Feuille1-Catégories'!$B$6/Y$6),Y$5),0),IF(MOD($A145-1-Y$10,'Feuille1-Catégories'!$F$5+1)=0,Y$3,""))),"")</f>
        <v/>
      </c>
      <c r="Z145" s="7" t="str">
        <f ca="1">IF(AND($A145&lt;&gt;"",Z$9&lt;&gt;""),IF(HLOOKUP(Z$9,'Feuille1-Catégories'!$C$1:$G$2,2,FALSE)="OUI",Z$3,IF(HLOOKUP(Z$9,'Feuille1-Catégories'!$C$1:$G$3,3,FALSE)="OUI",OFFSET(Z$3,MOD(QUOTIENT(ROW()-ROW($A$20),'Feuille1-Catégories'!$B$6/Z$6),Z$5),0),"")),"")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46" spans="1:26" ht="17" x14ac:dyDescent="0.2">
      <c r="A146" s="21">
        <f>IF(ROW()-ROW($A$19)&gt;'Feuille1-Catégories'!$B$6,"",ROW()-ROW($A$19))</f>
        <v>127</v>
      </c>
      <c r="B146" s="33">
        <f t="shared" ca="1" si="4"/>
        <v>13.19548872180451</v>
      </c>
      <c r="C146" s="10">
        <f t="shared" ca="1" si="5"/>
        <v>5190.3999999999996</v>
      </c>
      <c r="D146" s="10">
        <f ca="1">IF('Feuille3-Coût de production'!D146&lt;&gt;"",'Feuille3-Coût de production'!D146,"")</f>
        <v>425.6</v>
      </c>
      <c r="E146" s="10">
        <f t="shared" ca="1" si="6"/>
        <v>5616</v>
      </c>
      <c r="F146" s="7">
        <f ca="1">IF(AND($A146&lt;&gt;"",F$9&lt;&gt;""),IF(HLOOKUP(F$9,'Feuille1-Catégories'!$C$1:$G$2,2,FALSE)="OUI",F$3,IF(HLOOKUP(F$9,'Feuille1-Catégories'!$C$1:$G$3,3,FALSE)="OUI",OFFSET(F$3,MOD(QUOTIENT(ROW()-ROW($A$20),'Feuille1-Catégories'!$B$6/F$6),F$5),0),IF(MOD($A146-1-F$10,'Feuille1-Catégories'!$F$5+1)=0,F$3,""))),"")</f>
        <v>1</v>
      </c>
      <c r="G146" s="7">
        <f ca="1">IF(AND($A146&lt;&gt;"",G$9&lt;&gt;""),IF(HLOOKUP(G$9,'Feuille1-Catégories'!$C$1:$G$2,2,FALSE)="OUI",G$3,IF(HLOOKUP(G$9,'Feuille1-Catégories'!$C$1:$G$3,3,FALSE)="OUI",OFFSET(G$3,MOD(QUOTIENT(ROW()-ROW($A$20),'Feuille1-Catégories'!$B$6/G$6),G$5),0),IF(MOD($A146-1-G$10,'Feuille1-Catégories'!$F$5+1)=0,G$3,""))),"")</f>
        <v>10</v>
      </c>
      <c r="H146" s="7" t="str">
        <f ca="1">IF(AND($A146&lt;&gt;"",H$9&lt;&gt;""),IF(HLOOKUP(H$9,'Feuille1-Catégories'!$C$1:$G$2,2,FALSE)="OUI",H$3,IF(HLOOKUP(H$9,'Feuille1-Catégories'!$C$1:$G$3,3,FALSE)="OUI",OFFSET(H$3,MOD(QUOTIENT(ROW()-ROW($A$20),'Feuille1-Catégories'!$B$6/H$6),H$5),0),IF(MOD($A146-1-H$10,'Feuille1-Catégories'!$F$5+1)=0,H$3,""))),"")</f>
        <v/>
      </c>
      <c r="I146" s="7" t="str">
        <f ca="1">IF(AND($A146&lt;&gt;"",I$9&lt;&gt;""),IF(HLOOKUP(I$9,'Feuille1-Catégories'!$C$1:$G$2,2,FALSE)="OUI",I$3,IF(HLOOKUP(I$9,'Feuille1-Catégories'!$C$1:$G$3,3,FALSE)="OUI",OFFSET(I$3,MOD(QUOTIENT(ROW()-ROW($A$20),'Feuille1-Catégories'!$B$6/I$6),I$5),0),IF(MOD($A146-1-I$10,'Feuille1-Catégories'!$F$5+1)=0,I$3,""))),"")</f>
        <v xml:space="preserve"> </v>
      </c>
      <c r="J146" s="7">
        <f ca="1">IF(AND($A146&lt;&gt;"",J$9&lt;&gt;""),IF(HLOOKUP(J$9,'Feuille1-Catégories'!$C$1:$G$2,2,FALSE)="OUI",J$3,IF(HLOOKUP(J$9,'Feuille1-Catégories'!$C$1:$G$3,3,FALSE)="OUI",OFFSET(J$3,MOD(QUOTIENT(ROW()-ROW($A$20),'Feuille1-Catégories'!$B$6/J$6),J$5),0),IF(MOD($A146-1-J$10,'Feuille1-Catégories'!$F$5+1)=0,J$3,""))),"")</f>
        <v>2</v>
      </c>
      <c r="K146" s="7">
        <f ca="1">IF(AND($A146&lt;&gt;"",K$9&lt;&gt;""),IF(HLOOKUP(K$9,'Feuille1-Catégories'!$C$1:$G$2,2,FALSE)="OUI",K$3,IF(HLOOKUP(K$9,'Feuille1-Catégories'!$C$1:$G$3,3,FALSE)="OUI",OFFSET(K$3,MOD(QUOTIENT(ROW()-ROW($A$20),'Feuille1-Catégories'!$B$6/K$6),K$5),0),IF(MOD($A146-1-K$10,'Feuille1-Catégories'!$F$5+1)=0,K$3,""))),"")</f>
        <v>20</v>
      </c>
      <c r="L146" s="7">
        <f ca="1">IF(AND($A146&lt;&gt;"",L$9&lt;&gt;""),IF(HLOOKUP(L$9,'Feuille1-Catégories'!$C$1:$G$2,2,FALSE)="OUI",L$3,IF(HLOOKUP(L$9,'Feuille1-Catégories'!$C$1:$G$3,3,FALSE)="OUI",OFFSET(L$3,MOD(QUOTIENT(ROW()-ROW($A$20),'Feuille1-Catégories'!$B$6/L$6),L$5),0),IF(MOD($A146-1-L$10,'Feuille1-Catégories'!$F$5+1)=0,L$3,""))),"")</f>
        <v>200</v>
      </c>
      <c r="M146" s="7" t="str">
        <f ca="1">IF(AND($A146&lt;&gt;"",M$9&lt;&gt;""),IF(HLOOKUP(M$9,'Feuille1-Catégories'!$C$1:$G$2,2,FALSE)="OUI",M$3,IF(HLOOKUP(M$9,'Feuille1-Catégories'!$C$1:$G$3,3,FALSE)="OUI",OFFSET(M$3,MOD(QUOTIENT(ROW()-ROW($A$20),'Feuille1-Catégories'!$B$6/M$6),M$5),0),IF(MOD($A146-1-M$10,'Feuille1-Catégories'!$F$5+1)=0,M$3,""))),"")</f>
        <v xml:space="preserve"> </v>
      </c>
      <c r="N146" s="7">
        <f ca="1">IF(AND($A146&lt;&gt;"",N$9&lt;&gt;""),IF(HLOOKUP(N$9,'Feuille1-Catégories'!$C$1:$G$2,2,FALSE)="OUI",N$3,IF(HLOOKUP(N$9,'Feuille1-Catégories'!$C$1:$G$3,3,FALSE)="OUI",OFFSET(N$3,MOD(QUOTIENT(ROW()-ROW($A$20),'Feuille1-Catégories'!$B$6/N$6),N$5),0),IF(MOD($A146-1-N$10,'Feuille1-Catégories'!$F$5+1)=0,N$3,""))),"")</f>
        <v>3</v>
      </c>
      <c r="O146" s="7">
        <f ca="1">IF(AND($A146&lt;&gt;"",O$9&lt;&gt;""),IF(HLOOKUP(O$9,'Feuille1-Catégories'!$C$1:$G$2,2,FALSE)="OUI",O$3,IF(HLOOKUP(O$9,'Feuille1-Catégories'!$C$1:$G$3,3,FALSE)="OUI",OFFSET(O$3,MOD(QUOTIENT(ROW()-ROW($A$20),'Feuille1-Catégories'!$B$6/O$6),O$5),0),IF(MOD($A146-1-O$10,'Feuille1-Catégories'!$F$5+1)=0,O$3,""))),"")</f>
        <v>30</v>
      </c>
      <c r="P146" s="7">
        <f ca="1">IF(AND($A146&lt;&gt;"",P$9&lt;&gt;""),IF(HLOOKUP(P$9,'Feuille1-Catégories'!$C$1:$G$2,2,FALSE)="OUI",P$3,IF(HLOOKUP(P$9,'Feuille1-Catégories'!$C$1:$G$3,3,FALSE)="OUI",OFFSET(P$3,MOD(QUOTIENT(ROW()-ROW($A$20),'Feuille1-Catégories'!$B$6/P$6),P$5),0),IF(MOD($A146-1-P$10,'Feuille1-Catégories'!$F$5+1)=0,P$3,""))),"")</f>
        <v>300</v>
      </c>
      <c r="Q146" s="7" t="str">
        <f ca="1">IF(AND($A146&lt;&gt;"",Q$9&lt;&gt;""),IF(HLOOKUP(Q$9,'Feuille1-Catégories'!$C$1:$G$2,2,FALSE)="OUI",Q$3,IF(HLOOKUP(Q$9,'Feuille1-Catégories'!$C$1:$G$3,3,FALSE)="OUI",OFFSET(Q$3,MOD(QUOTIENT(ROW()-ROW($A$20),'Feuille1-Catégories'!$B$6/Q$6),Q$5),0),IF(MOD($A146-1-Q$10,'Feuille1-Catégories'!$F$5+1)=0,Q$3,""))),"")</f>
        <v/>
      </c>
      <c r="R146" s="7">
        <f ca="1">IF(AND($A146&lt;&gt;"",R$9&lt;&gt;""),IF(HLOOKUP(R$9,'Feuille1-Catégories'!$C$1:$G$2,2,FALSE)="OUI",R$3,IF(HLOOKUP(R$9,'Feuille1-Catégories'!$C$1:$G$3,3,FALSE)="OUI",OFFSET(R$3,MOD(QUOTIENT(ROW()-ROW($A$20),'Feuille1-Catégories'!$B$6/R$6),R$5),0),IF(MOD($A146-1-R$10,'Feuille1-Catégories'!$F$5+1)=0,R$3,""))),"")</f>
        <v>0</v>
      </c>
      <c r="S146" s="7">
        <f ca="1">IF(AND($A146&lt;&gt;"",S$9&lt;&gt;""),IF(HLOOKUP(S$9,'Feuille1-Catégories'!$C$1:$G$2,2,FALSE)="OUI",S$3,IF(HLOOKUP(S$9,'Feuille1-Catégories'!$C$1:$G$3,3,FALSE)="OUI",OFFSET(S$3,MOD(QUOTIENT(ROW()-ROW($A$20),'Feuille1-Catégories'!$B$6/S$6),S$5),0),IF(MOD($A146-1-S$10,'Feuille1-Catégories'!$F$5+1)=0,S$3,""))),"")</f>
        <v>50</v>
      </c>
      <c r="T146" s="7" t="str">
        <f ca="1">IF(AND($A146&lt;&gt;"",T$9&lt;&gt;""),IF(HLOOKUP(T$9,'Feuille1-Catégories'!$C$1:$G$2,2,FALSE)="OUI",T$3,IF(HLOOKUP(T$9,'Feuille1-Catégories'!$C$1:$G$3,3,FALSE)="OUI",OFFSET(T$3,MOD(QUOTIENT(ROW()-ROW($A$20),'Feuille1-Catégories'!$B$6/T$6),T$5),0),IF(MOD($A146-1-T$10,'Feuille1-Catégories'!$F$5+1)=0,T$3,""))),"")</f>
        <v/>
      </c>
      <c r="U146" s="7">
        <f ca="1">IF(AND($A146&lt;&gt;"",U$9&lt;&gt;""),IF(HLOOKUP(U$9,'Feuille1-Catégories'!$C$1:$G$2,2,FALSE)="OUI",U$3,IF(HLOOKUP(U$9,'Feuille1-Catégories'!$C$1:$G$3,3,FALSE)="OUI",OFFSET(U$3,MOD(QUOTIENT(ROW()-ROW($A$20),'Feuille1-Catégories'!$B$6/U$6),U$5),0),IF(MOD($A146-1-U$10,'Feuille1-Catégories'!$F$5+1)=0,U$3,""))),"")</f>
        <v>5000</v>
      </c>
      <c r="V146" s="7" t="str">
        <f ca="1">IF(AND($A146&lt;&gt;"",V$9&lt;&gt;""),IF(HLOOKUP(V$9,'Feuille1-Catégories'!$C$1:$G$2,2,FALSE)="OUI",V$3,IF(HLOOKUP(V$9,'Feuille1-Catégories'!$C$1:$G$3,3,FALSE)="OUI",OFFSET(V$3,MOD(QUOTIENT(ROW()-ROW($A$20),'Feuille1-Catégories'!$B$6/V$6),V$5),0),IF(MOD($A146-1-V$10,'Feuille1-Catégories'!$F$5+1)=0,V$3,""))),"")</f>
        <v/>
      </c>
      <c r="W146" s="7" t="str">
        <f ca="1">IF(AND($A146&lt;&gt;"",W$9&lt;&gt;""),IF(HLOOKUP(W$9,'Feuille1-Catégories'!$C$1:$G$2,2,FALSE)="OUI",W$3,IF(HLOOKUP(W$9,'Feuille1-Catégories'!$C$1:$G$3,3,FALSE)="OUI",OFFSET(W$3,MOD(QUOTIENT(ROW()-ROW($A$20),'Feuille1-Catégories'!$B$6/W$6),W$5),0),IF(MOD($A146-1-W$10,'Feuille1-Catégories'!$F$5+1)=0,W$3,""))),"")</f>
        <v/>
      </c>
      <c r="X146" s="7" t="str">
        <f ca="1">IF(AND($A146&lt;&gt;"",X$9&lt;&gt;""),IF(HLOOKUP(X$9,'Feuille1-Catégories'!$C$1:$G$2,2,FALSE)="OUI",X$3,IF(HLOOKUP(X$9,'Feuille1-Catégories'!$C$1:$G$3,3,FALSE)="OUI",OFFSET(X$3,MOD(QUOTIENT(ROW()-ROW($A$20),'Feuille1-Catégories'!$B$6/X$6),X$5),0),IF(MOD($A146-1-X$10,'Feuille1-Catégories'!$F$5+1)=0,X$3,""))),"")</f>
        <v/>
      </c>
      <c r="Y146" s="7" t="str">
        <f ca="1">IF(AND($A146&lt;&gt;"",Y$9&lt;&gt;""),IF(HLOOKUP(Y$9,'Feuille1-Catégories'!$C$1:$G$2,2,FALSE)="OUI",Y$3,IF(HLOOKUP(Y$9,'Feuille1-Catégories'!$C$1:$G$3,3,FALSE)="OUI",OFFSET(Y$3,MOD(QUOTIENT(ROW()-ROW($A$20),'Feuille1-Catégories'!$B$6/Y$6),Y$5),0),IF(MOD($A146-1-Y$10,'Feuille1-Catégories'!$F$5+1)=0,Y$3,""))),"")</f>
        <v/>
      </c>
      <c r="Z146" s="7" t="str">
        <f ca="1">IF(AND($A146&lt;&gt;"",Z$9&lt;&gt;""),IF(HLOOKUP(Z$9,'Feuille1-Catégories'!$C$1:$G$2,2,FALSE)="OUI",Z$3,IF(HLOOKUP(Z$9,'Feuille1-Catégories'!$C$1:$G$3,3,FALSE)="OUI",OFFSET(Z$3,MOD(QUOTIENT(ROW()-ROW($A$20),'Feuille1-Catégories'!$B$6/Z$6),Z$5),0),"")),"")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47" spans="1:26" ht="17" x14ac:dyDescent="0.2">
      <c r="A147" s="21">
        <f>IF(ROW()-ROW($A$19)&gt;'Feuille1-Catégories'!$B$6,"",ROW()-ROW($A$19))</f>
        <v>128</v>
      </c>
      <c r="B147" s="33">
        <f t="shared" ca="1" si="4"/>
        <v>9.3883792048929653</v>
      </c>
      <c r="C147" s="10">
        <f t="shared" ca="1" si="5"/>
        <v>7680.4</v>
      </c>
      <c r="D147" s="10">
        <f ca="1">IF('Feuille3-Coût de production'!D147&lt;&gt;"",'Feuille3-Coût de production'!D147,"")</f>
        <v>915.6</v>
      </c>
      <c r="E147" s="10">
        <f t="shared" ca="1" si="6"/>
        <v>8596</v>
      </c>
      <c r="F147" s="7">
        <f ca="1">IF(AND($A147&lt;&gt;"",F$9&lt;&gt;""),IF(HLOOKUP(F$9,'Feuille1-Catégories'!$C$1:$G$2,2,FALSE)="OUI",F$3,IF(HLOOKUP(F$9,'Feuille1-Catégories'!$C$1:$G$3,3,FALSE)="OUI",OFFSET(F$3,MOD(QUOTIENT(ROW()-ROW($A$20),'Feuille1-Catégories'!$B$6/F$6),F$5),0),IF(MOD($A147-1-F$10,'Feuille1-Catégories'!$F$5+1)=0,F$3,""))),"")</f>
        <v>1</v>
      </c>
      <c r="G147" s="7">
        <f ca="1">IF(AND($A147&lt;&gt;"",G$9&lt;&gt;""),IF(HLOOKUP(G$9,'Feuille1-Catégories'!$C$1:$G$2,2,FALSE)="OUI",G$3,IF(HLOOKUP(G$9,'Feuille1-Catégories'!$C$1:$G$3,3,FALSE)="OUI",OFFSET(G$3,MOD(QUOTIENT(ROW()-ROW($A$20),'Feuille1-Catégories'!$B$6/G$6),G$5),0),IF(MOD($A147-1-G$10,'Feuille1-Catégories'!$F$5+1)=0,G$3,""))),"")</f>
        <v>10</v>
      </c>
      <c r="H147" s="7" t="str">
        <f ca="1">IF(AND($A147&lt;&gt;"",H$9&lt;&gt;""),IF(HLOOKUP(H$9,'Feuille1-Catégories'!$C$1:$G$2,2,FALSE)="OUI",H$3,IF(HLOOKUP(H$9,'Feuille1-Catégories'!$C$1:$G$3,3,FALSE)="OUI",OFFSET(H$3,MOD(QUOTIENT(ROW()-ROW($A$20),'Feuille1-Catégories'!$B$6/H$6),H$5),0),IF(MOD($A147-1-H$10,'Feuille1-Catégories'!$F$5+1)=0,H$3,""))),"")</f>
        <v/>
      </c>
      <c r="I147" s="7" t="str">
        <f ca="1">IF(AND($A147&lt;&gt;"",I$9&lt;&gt;""),IF(HLOOKUP(I$9,'Feuille1-Catégories'!$C$1:$G$2,2,FALSE)="OUI",I$3,IF(HLOOKUP(I$9,'Feuille1-Catégories'!$C$1:$G$3,3,FALSE)="OUI",OFFSET(I$3,MOD(QUOTIENT(ROW()-ROW($A$20),'Feuille1-Catégories'!$B$6/I$6),I$5),0),IF(MOD($A147-1-I$10,'Feuille1-Catégories'!$F$5+1)=0,I$3,""))),"")</f>
        <v xml:space="preserve"> </v>
      </c>
      <c r="J147" s="7">
        <f ca="1">IF(AND($A147&lt;&gt;"",J$9&lt;&gt;""),IF(HLOOKUP(J$9,'Feuille1-Catégories'!$C$1:$G$2,2,FALSE)="OUI",J$3,IF(HLOOKUP(J$9,'Feuille1-Catégories'!$C$1:$G$3,3,FALSE)="OUI",OFFSET(J$3,MOD(QUOTIENT(ROW()-ROW($A$20),'Feuille1-Catégories'!$B$6/J$6),J$5),0),IF(MOD($A147-1-J$10,'Feuille1-Catégories'!$F$5+1)=0,J$3,""))),"")</f>
        <v>2</v>
      </c>
      <c r="K147" s="7" t="str">
        <f ca="1">IF(AND($A147&lt;&gt;"",K$9&lt;&gt;""),IF(HLOOKUP(K$9,'Feuille1-Catégories'!$C$1:$G$2,2,FALSE)="OUI",K$3,IF(HLOOKUP(K$9,'Feuille1-Catégories'!$C$1:$G$3,3,FALSE)="OUI",OFFSET(K$3,MOD(QUOTIENT(ROW()-ROW($A$20),'Feuille1-Catégories'!$B$6/K$6),K$5),0),IF(MOD($A147-1-K$10,'Feuille1-Catégories'!$F$5+1)=0,K$3,""))),"")</f>
        <v/>
      </c>
      <c r="L147" s="7">
        <f ca="1">IF(AND($A147&lt;&gt;"",L$9&lt;&gt;""),IF(HLOOKUP(L$9,'Feuille1-Catégories'!$C$1:$G$2,2,FALSE)="OUI",L$3,IF(HLOOKUP(L$9,'Feuille1-Catégories'!$C$1:$G$3,3,FALSE)="OUI",OFFSET(L$3,MOD(QUOTIENT(ROW()-ROW($A$20),'Feuille1-Catégories'!$B$6/L$6),L$5),0),IF(MOD($A147-1-L$10,'Feuille1-Catégories'!$F$5+1)=0,L$3,""))),"")</f>
        <v>200</v>
      </c>
      <c r="M147" s="7" t="str">
        <f ca="1">IF(AND($A147&lt;&gt;"",M$9&lt;&gt;""),IF(HLOOKUP(M$9,'Feuille1-Catégories'!$C$1:$G$2,2,FALSE)="OUI",M$3,IF(HLOOKUP(M$9,'Feuille1-Catégories'!$C$1:$G$3,3,FALSE)="OUI",OFFSET(M$3,MOD(QUOTIENT(ROW()-ROW($A$20),'Feuille1-Catégories'!$B$6/M$6),M$5),0),IF(MOD($A147-1-M$10,'Feuille1-Catégories'!$F$5+1)=0,M$3,""))),"")</f>
        <v xml:space="preserve"> </v>
      </c>
      <c r="N147" s="7">
        <f ca="1">IF(AND($A147&lt;&gt;"",N$9&lt;&gt;""),IF(HLOOKUP(N$9,'Feuille1-Catégories'!$C$1:$G$2,2,FALSE)="OUI",N$3,IF(HLOOKUP(N$9,'Feuille1-Catégories'!$C$1:$G$3,3,FALSE)="OUI",OFFSET(N$3,MOD(QUOTIENT(ROW()-ROW($A$20),'Feuille1-Catégories'!$B$6/N$6),N$5),0),IF(MOD($A147-1-N$10,'Feuille1-Catégories'!$F$5+1)=0,N$3,""))),"")</f>
        <v>3</v>
      </c>
      <c r="O147" s="7">
        <f ca="1">IF(AND($A147&lt;&gt;"",O$9&lt;&gt;""),IF(HLOOKUP(O$9,'Feuille1-Catégories'!$C$1:$G$2,2,FALSE)="OUI",O$3,IF(HLOOKUP(O$9,'Feuille1-Catégories'!$C$1:$G$3,3,FALSE)="OUI",OFFSET(O$3,MOD(QUOTIENT(ROW()-ROW($A$20),'Feuille1-Catégories'!$B$6/O$6),O$5),0),IF(MOD($A147-1-O$10,'Feuille1-Catégories'!$F$5+1)=0,O$3,""))),"")</f>
        <v>30</v>
      </c>
      <c r="P147" s="7">
        <f ca="1">IF(AND($A147&lt;&gt;"",P$9&lt;&gt;""),IF(HLOOKUP(P$9,'Feuille1-Catégories'!$C$1:$G$2,2,FALSE)="OUI",P$3,IF(HLOOKUP(P$9,'Feuille1-Catégories'!$C$1:$G$3,3,FALSE)="OUI",OFFSET(P$3,MOD(QUOTIENT(ROW()-ROW($A$20),'Feuille1-Catégories'!$B$6/P$6),P$5),0),IF(MOD($A147-1-P$10,'Feuille1-Catégories'!$F$5+1)=0,P$3,""))),"")</f>
        <v>300</v>
      </c>
      <c r="Q147" s="7">
        <f ca="1">IF(AND($A147&lt;&gt;"",Q$9&lt;&gt;""),IF(HLOOKUP(Q$9,'Feuille1-Catégories'!$C$1:$G$2,2,FALSE)="OUI",Q$3,IF(HLOOKUP(Q$9,'Feuille1-Catégories'!$C$1:$G$3,3,FALSE)="OUI",OFFSET(Q$3,MOD(QUOTIENT(ROW()-ROW($A$20),'Feuille1-Catégories'!$B$6/Q$6),Q$5),0),IF(MOD($A147-1-Q$10,'Feuille1-Catégories'!$F$5+1)=0,Q$3,""))),"")</f>
        <v>3000</v>
      </c>
      <c r="R147" s="7">
        <f ca="1">IF(AND($A147&lt;&gt;"",R$9&lt;&gt;""),IF(HLOOKUP(R$9,'Feuille1-Catégories'!$C$1:$G$2,2,FALSE)="OUI",R$3,IF(HLOOKUP(R$9,'Feuille1-Catégories'!$C$1:$G$3,3,FALSE)="OUI",OFFSET(R$3,MOD(QUOTIENT(ROW()-ROW($A$20),'Feuille1-Catégories'!$B$6/R$6),R$5),0),IF(MOD($A147-1-R$10,'Feuille1-Catégories'!$F$5+1)=0,R$3,""))),"")</f>
        <v>0</v>
      </c>
      <c r="S147" s="7">
        <f ca="1">IF(AND($A147&lt;&gt;"",S$9&lt;&gt;""),IF(HLOOKUP(S$9,'Feuille1-Catégories'!$C$1:$G$2,2,FALSE)="OUI",S$3,IF(HLOOKUP(S$9,'Feuille1-Catégories'!$C$1:$G$3,3,FALSE)="OUI",OFFSET(S$3,MOD(QUOTIENT(ROW()-ROW($A$20),'Feuille1-Catégories'!$B$6/S$6),S$5),0),IF(MOD($A147-1-S$10,'Feuille1-Catégories'!$F$5+1)=0,S$3,""))),"")</f>
        <v>50</v>
      </c>
      <c r="T147" s="7" t="str">
        <f ca="1">IF(AND($A147&lt;&gt;"",T$9&lt;&gt;""),IF(HLOOKUP(T$9,'Feuille1-Catégories'!$C$1:$G$2,2,FALSE)="OUI",T$3,IF(HLOOKUP(T$9,'Feuille1-Catégories'!$C$1:$G$3,3,FALSE)="OUI",OFFSET(T$3,MOD(QUOTIENT(ROW()-ROW($A$20),'Feuille1-Catégories'!$B$6/T$6),T$5),0),IF(MOD($A147-1-T$10,'Feuille1-Catégories'!$F$5+1)=0,T$3,""))),"")</f>
        <v/>
      </c>
      <c r="U147" s="7">
        <f ca="1">IF(AND($A147&lt;&gt;"",U$9&lt;&gt;""),IF(HLOOKUP(U$9,'Feuille1-Catégories'!$C$1:$G$2,2,FALSE)="OUI",U$3,IF(HLOOKUP(U$9,'Feuille1-Catégories'!$C$1:$G$3,3,FALSE)="OUI",OFFSET(U$3,MOD(QUOTIENT(ROW()-ROW($A$20),'Feuille1-Catégories'!$B$6/U$6),U$5),0),IF(MOD($A147-1-U$10,'Feuille1-Catégories'!$F$5+1)=0,U$3,""))),"")</f>
        <v>5000</v>
      </c>
      <c r="V147" s="7" t="str">
        <f ca="1">IF(AND($A147&lt;&gt;"",V$9&lt;&gt;""),IF(HLOOKUP(V$9,'Feuille1-Catégories'!$C$1:$G$2,2,FALSE)="OUI",V$3,IF(HLOOKUP(V$9,'Feuille1-Catégories'!$C$1:$G$3,3,FALSE)="OUI",OFFSET(V$3,MOD(QUOTIENT(ROW()-ROW($A$20),'Feuille1-Catégories'!$B$6/V$6),V$5),0),IF(MOD($A147-1-V$10,'Feuille1-Catégories'!$F$5+1)=0,V$3,""))),"")</f>
        <v/>
      </c>
      <c r="W147" s="7" t="str">
        <f ca="1">IF(AND($A147&lt;&gt;"",W$9&lt;&gt;""),IF(HLOOKUP(W$9,'Feuille1-Catégories'!$C$1:$G$2,2,FALSE)="OUI",W$3,IF(HLOOKUP(W$9,'Feuille1-Catégories'!$C$1:$G$3,3,FALSE)="OUI",OFFSET(W$3,MOD(QUOTIENT(ROW()-ROW($A$20),'Feuille1-Catégories'!$B$6/W$6),W$5),0),IF(MOD($A147-1-W$10,'Feuille1-Catégories'!$F$5+1)=0,W$3,""))),"")</f>
        <v/>
      </c>
      <c r="X147" s="7" t="str">
        <f ca="1">IF(AND($A147&lt;&gt;"",X$9&lt;&gt;""),IF(HLOOKUP(X$9,'Feuille1-Catégories'!$C$1:$G$2,2,FALSE)="OUI",X$3,IF(HLOOKUP(X$9,'Feuille1-Catégories'!$C$1:$G$3,3,FALSE)="OUI",OFFSET(X$3,MOD(QUOTIENT(ROW()-ROW($A$20),'Feuille1-Catégories'!$B$6/X$6),X$5),0),IF(MOD($A147-1-X$10,'Feuille1-Catégories'!$F$5+1)=0,X$3,""))),"")</f>
        <v/>
      </c>
      <c r="Y147" s="7" t="str">
        <f ca="1">IF(AND($A147&lt;&gt;"",Y$9&lt;&gt;""),IF(HLOOKUP(Y$9,'Feuille1-Catégories'!$C$1:$G$2,2,FALSE)="OUI",Y$3,IF(HLOOKUP(Y$9,'Feuille1-Catégories'!$C$1:$G$3,3,FALSE)="OUI",OFFSET(Y$3,MOD(QUOTIENT(ROW()-ROW($A$20),'Feuille1-Catégories'!$B$6/Y$6),Y$5),0),IF(MOD($A147-1-Y$10,'Feuille1-Catégories'!$F$5+1)=0,Y$3,""))),"")</f>
        <v/>
      </c>
      <c r="Z147" s="7" t="str">
        <f ca="1">IF(AND($A147&lt;&gt;"",Z$9&lt;&gt;""),IF(HLOOKUP(Z$9,'Feuille1-Catégories'!$C$1:$G$2,2,FALSE)="OUI",Z$3,IF(HLOOKUP(Z$9,'Feuille1-Catégories'!$C$1:$G$3,3,FALSE)="OUI",OFFSET(Z$3,MOD(QUOTIENT(ROW()-ROW($A$20),'Feuille1-Catégories'!$B$6/Z$6),Z$5),0),"")),"")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48" spans="1:26" ht="17" x14ac:dyDescent="0.2">
      <c r="A148" s="21">
        <f>IF(ROW()-ROW($A$19)&gt;'Feuille1-Catégories'!$B$6,"",ROW()-ROW($A$19))</f>
        <v>129</v>
      </c>
      <c r="B148" s="33">
        <f t="shared" ca="1" si="4"/>
        <v>14.323308270676691</v>
      </c>
      <c r="C148" s="10">
        <f t="shared" ca="1" si="5"/>
        <v>5670.4</v>
      </c>
      <c r="D148" s="10">
        <f ca="1">IF('Feuille3-Coût de production'!D148&lt;&gt;"",'Feuille3-Coût de production'!D148,"")</f>
        <v>425.6</v>
      </c>
      <c r="E148" s="10">
        <f t="shared" ca="1" si="6"/>
        <v>6096</v>
      </c>
      <c r="F148" s="7">
        <f ca="1">IF(AND($A148&lt;&gt;"",F$9&lt;&gt;""),IF(HLOOKUP(F$9,'Feuille1-Catégories'!$C$1:$G$2,2,FALSE)="OUI",F$3,IF(HLOOKUP(F$9,'Feuille1-Catégories'!$C$1:$G$3,3,FALSE)="OUI",OFFSET(F$3,MOD(QUOTIENT(ROW()-ROW($A$20),'Feuille1-Catégories'!$B$6/F$6),F$5),0),IF(MOD($A148-1-F$10,'Feuille1-Catégories'!$F$5+1)=0,F$3,""))),"")</f>
        <v>1</v>
      </c>
      <c r="G148" s="7">
        <f ca="1">IF(AND($A148&lt;&gt;"",G$9&lt;&gt;""),IF(HLOOKUP(G$9,'Feuille1-Catégories'!$C$1:$G$2,2,FALSE)="OUI",G$3,IF(HLOOKUP(G$9,'Feuille1-Catégories'!$C$1:$G$3,3,FALSE)="OUI",OFFSET(G$3,MOD(QUOTIENT(ROW()-ROW($A$20),'Feuille1-Catégories'!$B$6/G$6),G$5),0),IF(MOD($A148-1-G$10,'Feuille1-Catégories'!$F$5+1)=0,G$3,""))),"")</f>
        <v>10</v>
      </c>
      <c r="H148" s="7" t="str">
        <f ca="1">IF(AND($A148&lt;&gt;"",H$9&lt;&gt;""),IF(HLOOKUP(H$9,'Feuille1-Catégories'!$C$1:$G$2,2,FALSE)="OUI",H$3,IF(HLOOKUP(H$9,'Feuille1-Catégories'!$C$1:$G$3,3,FALSE)="OUI",OFFSET(H$3,MOD(QUOTIENT(ROW()-ROW($A$20),'Feuille1-Catégories'!$B$6/H$6),H$5),0),IF(MOD($A148-1-H$10,'Feuille1-Catégories'!$F$5+1)=0,H$3,""))),"")</f>
        <v/>
      </c>
      <c r="I148" s="7" t="str">
        <f ca="1">IF(AND($A148&lt;&gt;"",I$9&lt;&gt;""),IF(HLOOKUP(I$9,'Feuille1-Catégories'!$C$1:$G$2,2,FALSE)="OUI",I$3,IF(HLOOKUP(I$9,'Feuille1-Catégories'!$C$1:$G$3,3,FALSE)="OUI",OFFSET(I$3,MOD(QUOTIENT(ROW()-ROW($A$20),'Feuille1-Catégories'!$B$6/I$6),I$5),0),IF(MOD($A148-1-I$10,'Feuille1-Catégories'!$F$5+1)=0,I$3,""))),"")</f>
        <v xml:space="preserve"> </v>
      </c>
      <c r="J148" s="7">
        <f ca="1">IF(AND($A148&lt;&gt;"",J$9&lt;&gt;""),IF(HLOOKUP(J$9,'Feuille1-Catégories'!$C$1:$G$2,2,FALSE)="OUI",J$3,IF(HLOOKUP(J$9,'Feuille1-Catégories'!$C$1:$G$3,3,FALSE)="OUI",OFFSET(J$3,MOD(QUOTIENT(ROW()-ROW($A$20),'Feuille1-Catégories'!$B$6/J$6),J$5),0),IF(MOD($A148-1-J$10,'Feuille1-Catégories'!$F$5+1)=0,J$3,""))),"")</f>
        <v>2</v>
      </c>
      <c r="K148" s="7" t="str">
        <f ca="1">IF(AND($A148&lt;&gt;"",K$9&lt;&gt;""),IF(HLOOKUP(K$9,'Feuille1-Catégories'!$C$1:$G$2,2,FALSE)="OUI",K$3,IF(HLOOKUP(K$9,'Feuille1-Catégories'!$C$1:$G$3,3,FALSE)="OUI",OFFSET(K$3,MOD(QUOTIENT(ROW()-ROW($A$20),'Feuille1-Catégories'!$B$6/K$6),K$5),0),IF(MOD($A148-1-K$10,'Feuille1-Catégories'!$F$5+1)=0,K$3,""))),"")</f>
        <v/>
      </c>
      <c r="L148" s="7">
        <f ca="1">IF(AND($A148&lt;&gt;"",L$9&lt;&gt;""),IF(HLOOKUP(L$9,'Feuille1-Catégories'!$C$1:$G$2,2,FALSE)="OUI",L$3,IF(HLOOKUP(L$9,'Feuille1-Catégories'!$C$1:$G$3,3,FALSE)="OUI",OFFSET(L$3,MOD(QUOTIENT(ROW()-ROW($A$20),'Feuille1-Catégories'!$B$6/L$6),L$5),0),IF(MOD($A148-1-L$10,'Feuille1-Catégories'!$F$5+1)=0,L$3,""))),"")</f>
        <v>200</v>
      </c>
      <c r="M148" s="7" t="str">
        <f ca="1">IF(AND($A148&lt;&gt;"",M$9&lt;&gt;""),IF(HLOOKUP(M$9,'Feuille1-Catégories'!$C$1:$G$2,2,FALSE)="OUI",M$3,IF(HLOOKUP(M$9,'Feuille1-Catégories'!$C$1:$G$3,3,FALSE)="OUI",OFFSET(M$3,MOD(QUOTIENT(ROW()-ROW($A$20),'Feuille1-Catégories'!$B$6/M$6),M$5),0),IF(MOD($A148-1-M$10,'Feuille1-Catégories'!$F$5+1)=0,M$3,""))),"")</f>
        <v xml:space="preserve"> </v>
      </c>
      <c r="N148" s="7">
        <f ca="1">IF(AND($A148&lt;&gt;"",N$9&lt;&gt;""),IF(HLOOKUP(N$9,'Feuille1-Catégories'!$C$1:$G$2,2,FALSE)="OUI",N$3,IF(HLOOKUP(N$9,'Feuille1-Catégories'!$C$1:$G$3,3,FALSE)="OUI",OFFSET(N$3,MOD(QUOTIENT(ROW()-ROW($A$20),'Feuille1-Catégories'!$B$6/N$6),N$5),0),IF(MOD($A148-1-N$10,'Feuille1-Catégories'!$F$5+1)=0,N$3,""))),"")</f>
        <v>3</v>
      </c>
      <c r="O148" s="7">
        <f ca="1">IF(AND($A148&lt;&gt;"",O$9&lt;&gt;""),IF(HLOOKUP(O$9,'Feuille1-Catégories'!$C$1:$G$2,2,FALSE)="OUI",O$3,IF(HLOOKUP(O$9,'Feuille1-Catégories'!$C$1:$G$3,3,FALSE)="OUI",OFFSET(O$3,MOD(QUOTIENT(ROW()-ROW($A$20),'Feuille1-Catégories'!$B$6/O$6),O$5),0),IF(MOD($A148-1-O$10,'Feuille1-Catégories'!$F$5+1)=0,O$3,""))),"")</f>
        <v>30</v>
      </c>
      <c r="P148" s="7">
        <f ca="1">IF(AND($A148&lt;&gt;"",P$9&lt;&gt;""),IF(HLOOKUP(P$9,'Feuille1-Catégories'!$C$1:$G$2,2,FALSE)="OUI",P$3,IF(HLOOKUP(P$9,'Feuille1-Catégories'!$C$1:$G$3,3,FALSE)="OUI",OFFSET(P$3,MOD(QUOTIENT(ROW()-ROW($A$20),'Feuille1-Catégories'!$B$6/P$6),P$5),0),IF(MOD($A148-1-P$10,'Feuille1-Catégories'!$F$5+1)=0,P$3,""))),"")</f>
        <v>300</v>
      </c>
      <c r="Q148" s="7" t="str">
        <f ca="1">IF(AND($A148&lt;&gt;"",Q$9&lt;&gt;""),IF(HLOOKUP(Q$9,'Feuille1-Catégories'!$C$1:$G$2,2,FALSE)="OUI",Q$3,IF(HLOOKUP(Q$9,'Feuille1-Catégories'!$C$1:$G$3,3,FALSE)="OUI",OFFSET(Q$3,MOD(QUOTIENT(ROW()-ROW($A$20),'Feuille1-Catégories'!$B$6/Q$6),Q$5),0),IF(MOD($A148-1-Q$10,'Feuille1-Catégories'!$F$5+1)=0,Q$3,""))),"")</f>
        <v/>
      </c>
      <c r="R148" s="7">
        <f ca="1">IF(AND($A148&lt;&gt;"",R$9&lt;&gt;""),IF(HLOOKUP(R$9,'Feuille1-Catégories'!$C$1:$G$2,2,FALSE)="OUI",R$3,IF(HLOOKUP(R$9,'Feuille1-Catégories'!$C$1:$G$3,3,FALSE)="OUI",OFFSET(R$3,MOD(QUOTIENT(ROW()-ROW($A$20),'Feuille1-Catégories'!$B$6/R$6),R$5),0),IF(MOD($A148-1-R$10,'Feuille1-Catégories'!$F$5+1)=0,R$3,""))),"")</f>
        <v>0</v>
      </c>
      <c r="S148" s="7">
        <f ca="1">IF(AND($A148&lt;&gt;"",S$9&lt;&gt;""),IF(HLOOKUP(S$9,'Feuille1-Catégories'!$C$1:$G$2,2,FALSE)="OUI",S$3,IF(HLOOKUP(S$9,'Feuille1-Catégories'!$C$1:$G$3,3,FALSE)="OUI",OFFSET(S$3,MOD(QUOTIENT(ROW()-ROW($A$20),'Feuille1-Catégories'!$B$6/S$6),S$5),0),IF(MOD($A148-1-S$10,'Feuille1-Catégories'!$F$5+1)=0,S$3,""))),"")</f>
        <v>50</v>
      </c>
      <c r="T148" s="7">
        <f ca="1">IF(AND($A148&lt;&gt;"",T$9&lt;&gt;""),IF(HLOOKUP(T$9,'Feuille1-Catégories'!$C$1:$G$2,2,FALSE)="OUI",T$3,IF(HLOOKUP(T$9,'Feuille1-Catégories'!$C$1:$G$3,3,FALSE)="OUI",OFFSET(T$3,MOD(QUOTIENT(ROW()-ROW($A$20),'Feuille1-Catégories'!$B$6/T$6),T$5),0),IF(MOD($A148-1-T$10,'Feuille1-Catégories'!$F$5+1)=0,T$3,""))),"")</f>
        <v>500</v>
      </c>
      <c r="U148" s="7">
        <f ca="1">IF(AND($A148&lt;&gt;"",U$9&lt;&gt;""),IF(HLOOKUP(U$9,'Feuille1-Catégories'!$C$1:$G$2,2,FALSE)="OUI",U$3,IF(HLOOKUP(U$9,'Feuille1-Catégories'!$C$1:$G$3,3,FALSE)="OUI",OFFSET(U$3,MOD(QUOTIENT(ROW()-ROW($A$20),'Feuille1-Catégories'!$B$6/U$6),U$5),0),IF(MOD($A148-1-U$10,'Feuille1-Catégories'!$F$5+1)=0,U$3,""))),"")</f>
        <v>5000</v>
      </c>
      <c r="V148" s="7" t="str">
        <f ca="1">IF(AND($A148&lt;&gt;"",V$9&lt;&gt;""),IF(HLOOKUP(V$9,'Feuille1-Catégories'!$C$1:$G$2,2,FALSE)="OUI",V$3,IF(HLOOKUP(V$9,'Feuille1-Catégories'!$C$1:$G$3,3,FALSE)="OUI",OFFSET(V$3,MOD(QUOTIENT(ROW()-ROW($A$20),'Feuille1-Catégories'!$B$6/V$6),V$5),0),IF(MOD($A148-1-V$10,'Feuille1-Catégories'!$F$5+1)=0,V$3,""))),"")</f>
        <v/>
      </c>
      <c r="W148" s="7" t="str">
        <f ca="1">IF(AND($A148&lt;&gt;"",W$9&lt;&gt;""),IF(HLOOKUP(W$9,'Feuille1-Catégories'!$C$1:$G$2,2,FALSE)="OUI",W$3,IF(HLOOKUP(W$9,'Feuille1-Catégories'!$C$1:$G$3,3,FALSE)="OUI",OFFSET(W$3,MOD(QUOTIENT(ROW()-ROW($A$20),'Feuille1-Catégories'!$B$6/W$6),W$5),0),IF(MOD($A148-1-W$10,'Feuille1-Catégories'!$F$5+1)=0,W$3,""))),"")</f>
        <v/>
      </c>
      <c r="X148" s="7" t="str">
        <f ca="1">IF(AND($A148&lt;&gt;"",X$9&lt;&gt;""),IF(HLOOKUP(X$9,'Feuille1-Catégories'!$C$1:$G$2,2,FALSE)="OUI",X$3,IF(HLOOKUP(X$9,'Feuille1-Catégories'!$C$1:$G$3,3,FALSE)="OUI",OFFSET(X$3,MOD(QUOTIENT(ROW()-ROW($A$20),'Feuille1-Catégories'!$B$6/X$6),X$5),0),IF(MOD($A148-1-X$10,'Feuille1-Catégories'!$F$5+1)=0,X$3,""))),"")</f>
        <v/>
      </c>
      <c r="Y148" s="7" t="str">
        <f ca="1">IF(AND($A148&lt;&gt;"",Y$9&lt;&gt;""),IF(HLOOKUP(Y$9,'Feuille1-Catégories'!$C$1:$G$2,2,FALSE)="OUI",Y$3,IF(HLOOKUP(Y$9,'Feuille1-Catégories'!$C$1:$G$3,3,FALSE)="OUI",OFFSET(Y$3,MOD(QUOTIENT(ROW()-ROW($A$20),'Feuille1-Catégories'!$B$6/Y$6),Y$5),0),IF(MOD($A148-1-Y$10,'Feuille1-Catégories'!$F$5+1)=0,Y$3,""))),"")</f>
        <v/>
      </c>
      <c r="Z148" s="7" t="str">
        <f ca="1">IF(AND($A148&lt;&gt;"",Z$9&lt;&gt;""),IF(HLOOKUP(Z$9,'Feuille1-Catégories'!$C$1:$G$2,2,FALSE)="OUI",Z$3,IF(HLOOKUP(Z$9,'Feuille1-Catégories'!$C$1:$G$3,3,FALSE)="OUI",OFFSET(Z$3,MOD(QUOTIENT(ROW()-ROW($A$20),'Feuille1-Catégories'!$B$6/Z$6),Z$5),0),"")),"")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49" spans="1:26" ht="17" x14ac:dyDescent="0.2">
      <c r="A149" s="21">
        <f>IF(ROW()-ROW($A$19)&gt;'Feuille1-Catégories'!$B$6,"",ROW()-ROW($A$19))</f>
        <v>130</v>
      </c>
      <c r="B149" s="33">
        <f t="shared" ref="B149:B212" ca="1" si="7">IF(AND(D149&lt;&gt;0,D149&lt;&gt;""),E149/D149,"")</f>
        <v>12.233676975945016</v>
      </c>
      <c r="C149" s="10">
        <f t="shared" ref="C149:C212" ca="1" si="8">IF(AND(D149&lt;&gt;0,D149&lt;&gt;""),E149-D149,"")</f>
        <v>5230.3999999999996</v>
      </c>
      <c r="D149" s="10">
        <f ca="1">IF('Feuille3-Coût de production'!D149&lt;&gt;"",'Feuille3-Coût de production'!D149,"")</f>
        <v>465.6</v>
      </c>
      <c r="E149" s="10">
        <f t="shared" ref="E149:E212" ca="1" si="9">IF($A149&lt;&gt;"",SUM(F149:ZZ149),"")</f>
        <v>5696</v>
      </c>
      <c r="F149" s="7">
        <f ca="1">IF(AND($A149&lt;&gt;"",F$9&lt;&gt;""),IF(HLOOKUP(F$9,'Feuille1-Catégories'!$C$1:$G$2,2,FALSE)="OUI",F$3,IF(HLOOKUP(F$9,'Feuille1-Catégories'!$C$1:$G$3,3,FALSE)="OUI",OFFSET(F$3,MOD(QUOTIENT(ROW()-ROW($A$20),'Feuille1-Catégories'!$B$6/F$6),F$5),0),IF(MOD($A149-1-F$10,'Feuille1-Catégories'!$F$5+1)=0,F$3,""))),"")</f>
        <v>1</v>
      </c>
      <c r="G149" s="7">
        <f ca="1">IF(AND($A149&lt;&gt;"",G$9&lt;&gt;""),IF(HLOOKUP(G$9,'Feuille1-Catégories'!$C$1:$G$2,2,FALSE)="OUI",G$3,IF(HLOOKUP(G$9,'Feuille1-Catégories'!$C$1:$G$3,3,FALSE)="OUI",OFFSET(G$3,MOD(QUOTIENT(ROW()-ROW($A$20),'Feuille1-Catégories'!$B$6/G$6),G$5),0),IF(MOD($A149-1-G$10,'Feuille1-Catégories'!$F$5+1)=0,G$3,""))),"")</f>
        <v>10</v>
      </c>
      <c r="H149" s="7">
        <f ca="1">IF(AND($A149&lt;&gt;"",H$9&lt;&gt;""),IF(HLOOKUP(H$9,'Feuille1-Catégories'!$C$1:$G$2,2,FALSE)="OUI",H$3,IF(HLOOKUP(H$9,'Feuille1-Catégories'!$C$1:$G$3,3,FALSE)="OUI",OFFSET(H$3,MOD(QUOTIENT(ROW()-ROW($A$20),'Feuille1-Catégories'!$B$6/H$6),H$5),0),IF(MOD($A149-1-H$10,'Feuille1-Catégories'!$F$5+1)=0,H$3,""))),"")</f>
        <v>100</v>
      </c>
      <c r="I149" s="7" t="str">
        <f ca="1">IF(AND($A149&lt;&gt;"",I$9&lt;&gt;""),IF(HLOOKUP(I$9,'Feuille1-Catégories'!$C$1:$G$2,2,FALSE)="OUI",I$3,IF(HLOOKUP(I$9,'Feuille1-Catégories'!$C$1:$G$3,3,FALSE)="OUI",OFFSET(I$3,MOD(QUOTIENT(ROW()-ROW($A$20),'Feuille1-Catégories'!$B$6/I$6),I$5),0),IF(MOD($A149-1-I$10,'Feuille1-Catégories'!$F$5+1)=0,I$3,""))),"")</f>
        <v xml:space="preserve"> </v>
      </c>
      <c r="J149" s="7">
        <f ca="1">IF(AND($A149&lt;&gt;"",J$9&lt;&gt;""),IF(HLOOKUP(J$9,'Feuille1-Catégories'!$C$1:$G$2,2,FALSE)="OUI",J$3,IF(HLOOKUP(J$9,'Feuille1-Catégories'!$C$1:$G$3,3,FALSE)="OUI",OFFSET(J$3,MOD(QUOTIENT(ROW()-ROW($A$20),'Feuille1-Catégories'!$B$6/J$6),J$5),0),IF(MOD($A149-1-J$10,'Feuille1-Catégories'!$F$5+1)=0,J$3,""))),"")</f>
        <v>2</v>
      </c>
      <c r="K149" s="7" t="str">
        <f ca="1">IF(AND($A149&lt;&gt;"",K$9&lt;&gt;""),IF(HLOOKUP(K$9,'Feuille1-Catégories'!$C$1:$G$2,2,FALSE)="OUI",K$3,IF(HLOOKUP(K$9,'Feuille1-Catégories'!$C$1:$G$3,3,FALSE)="OUI",OFFSET(K$3,MOD(QUOTIENT(ROW()-ROW($A$20),'Feuille1-Catégories'!$B$6/K$6),K$5),0),IF(MOD($A149-1-K$10,'Feuille1-Catégories'!$F$5+1)=0,K$3,""))),"")</f>
        <v/>
      </c>
      <c r="L149" s="7">
        <f ca="1">IF(AND($A149&lt;&gt;"",L$9&lt;&gt;""),IF(HLOOKUP(L$9,'Feuille1-Catégories'!$C$1:$G$2,2,FALSE)="OUI",L$3,IF(HLOOKUP(L$9,'Feuille1-Catégories'!$C$1:$G$3,3,FALSE)="OUI",OFFSET(L$3,MOD(QUOTIENT(ROW()-ROW($A$20),'Feuille1-Catégories'!$B$6/L$6),L$5),0),IF(MOD($A149-1-L$10,'Feuille1-Catégories'!$F$5+1)=0,L$3,""))),"")</f>
        <v>200</v>
      </c>
      <c r="M149" s="7" t="str">
        <f ca="1">IF(AND($A149&lt;&gt;"",M$9&lt;&gt;""),IF(HLOOKUP(M$9,'Feuille1-Catégories'!$C$1:$G$2,2,FALSE)="OUI",M$3,IF(HLOOKUP(M$9,'Feuille1-Catégories'!$C$1:$G$3,3,FALSE)="OUI",OFFSET(M$3,MOD(QUOTIENT(ROW()-ROW($A$20),'Feuille1-Catégories'!$B$6/M$6),M$5),0),IF(MOD($A149-1-M$10,'Feuille1-Catégories'!$F$5+1)=0,M$3,""))),"")</f>
        <v xml:space="preserve"> </v>
      </c>
      <c r="N149" s="7">
        <f ca="1">IF(AND($A149&lt;&gt;"",N$9&lt;&gt;""),IF(HLOOKUP(N$9,'Feuille1-Catégories'!$C$1:$G$2,2,FALSE)="OUI",N$3,IF(HLOOKUP(N$9,'Feuille1-Catégories'!$C$1:$G$3,3,FALSE)="OUI",OFFSET(N$3,MOD(QUOTIENT(ROW()-ROW($A$20),'Feuille1-Catégories'!$B$6/N$6),N$5),0),IF(MOD($A149-1-N$10,'Feuille1-Catégories'!$F$5+1)=0,N$3,""))),"")</f>
        <v>3</v>
      </c>
      <c r="O149" s="7">
        <f ca="1">IF(AND($A149&lt;&gt;"",O$9&lt;&gt;""),IF(HLOOKUP(O$9,'Feuille1-Catégories'!$C$1:$G$2,2,FALSE)="OUI",O$3,IF(HLOOKUP(O$9,'Feuille1-Catégories'!$C$1:$G$3,3,FALSE)="OUI",OFFSET(O$3,MOD(QUOTIENT(ROW()-ROW($A$20),'Feuille1-Catégories'!$B$6/O$6),O$5),0),IF(MOD($A149-1-O$10,'Feuille1-Catégories'!$F$5+1)=0,O$3,""))),"")</f>
        <v>30</v>
      </c>
      <c r="P149" s="7">
        <f ca="1">IF(AND($A149&lt;&gt;"",P$9&lt;&gt;""),IF(HLOOKUP(P$9,'Feuille1-Catégories'!$C$1:$G$2,2,FALSE)="OUI",P$3,IF(HLOOKUP(P$9,'Feuille1-Catégories'!$C$1:$G$3,3,FALSE)="OUI",OFFSET(P$3,MOD(QUOTIENT(ROW()-ROW($A$20),'Feuille1-Catégories'!$B$6/P$6),P$5),0),IF(MOD($A149-1-P$10,'Feuille1-Catégories'!$F$5+1)=0,P$3,""))),"")</f>
        <v>300</v>
      </c>
      <c r="Q149" s="7" t="str">
        <f ca="1">IF(AND($A149&lt;&gt;"",Q$9&lt;&gt;""),IF(HLOOKUP(Q$9,'Feuille1-Catégories'!$C$1:$G$2,2,FALSE)="OUI",Q$3,IF(HLOOKUP(Q$9,'Feuille1-Catégories'!$C$1:$G$3,3,FALSE)="OUI",OFFSET(Q$3,MOD(QUOTIENT(ROW()-ROW($A$20),'Feuille1-Catégories'!$B$6/Q$6),Q$5),0),IF(MOD($A149-1-Q$10,'Feuille1-Catégories'!$F$5+1)=0,Q$3,""))),"")</f>
        <v/>
      </c>
      <c r="R149" s="7">
        <f ca="1">IF(AND($A149&lt;&gt;"",R$9&lt;&gt;""),IF(HLOOKUP(R$9,'Feuille1-Catégories'!$C$1:$G$2,2,FALSE)="OUI",R$3,IF(HLOOKUP(R$9,'Feuille1-Catégories'!$C$1:$G$3,3,FALSE)="OUI",OFFSET(R$3,MOD(QUOTIENT(ROW()-ROW($A$20),'Feuille1-Catégories'!$B$6/R$6),R$5),0),IF(MOD($A149-1-R$10,'Feuille1-Catégories'!$F$5+1)=0,R$3,""))),"")</f>
        <v>0</v>
      </c>
      <c r="S149" s="7">
        <f ca="1">IF(AND($A149&lt;&gt;"",S$9&lt;&gt;""),IF(HLOOKUP(S$9,'Feuille1-Catégories'!$C$1:$G$2,2,FALSE)="OUI",S$3,IF(HLOOKUP(S$9,'Feuille1-Catégories'!$C$1:$G$3,3,FALSE)="OUI",OFFSET(S$3,MOD(QUOTIENT(ROW()-ROW($A$20),'Feuille1-Catégories'!$B$6/S$6),S$5),0),IF(MOD($A149-1-S$10,'Feuille1-Catégories'!$F$5+1)=0,S$3,""))),"")</f>
        <v>50</v>
      </c>
      <c r="T149" s="7" t="str">
        <f ca="1">IF(AND($A149&lt;&gt;"",T$9&lt;&gt;""),IF(HLOOKUP(T$9,'Feuille1-Catégories'!$C$1:$G$2,2,FALSE)="OUI",T$3,IF(HLOOKUP(T$9,'Feuille1-Catégories'!$C$1:$G$3,3,FALSE)="OUI",OFFSET(T$3,MOD(QUOTIENT(ROW()-ROW($A$20),'Feuille1-Catégories'!$B$6/T$6),T$5),0),IF(MOD($A149-1-T$10,'Feuille1-Catégories'!$F$5+1)=0,T$3,""))),"")</f>
        <v/>
      </c>
      <c r="U149" s="7">
        <f ca="1">IF(AND($A149&lt;&gt;"",U$9&lt;&gt;""),IF(HLOOKUP(U$9,'Feuille1-Catégories'!$C$1:$G$2,2,FALSE)="OUI",U$3,IF(HLOOKUP(U$9,'Feuille1-Catégories'!$C$1:$G$3,3,FALSE)="OUI",OFFSET(U$3,MOD(QUOTIENT(ROW()-ROW($A$20),'Feuille1-Catégories'!$B$6/U$6),U$5),0),IF(MOD($A149-1-U$10,'Feuille1-Catégories'!$F$5+1)=0,U$3,""))),"")</f>
        <v>5000</v>
      </c>
      <c r="V149" s="7" t="str">
        <f ca="1">IF(AND($A149&lt;&gt;"",V$9&lt;&gt;""),IF(HLOOKUP(V$9,'Feuille1-Catégories'!$C$1:$G$2,2,FALSE)="OUI",V$3,IF(HLOOKUP(V$9,'Feuille1-Catégories'!$C$1:$G$3,3,FALSE)="OUI",OFFSET(V$3,MOD(QUOTIENT(ROW()-ROW($A$20),'Feuille1-Catégories'!$B$6/V$6),V$5),0),IF(MOD($A149-1-V$10,'Feuille1-Catégories'!$F$5+1)=0,V$3,""))),"")</f>
        <v/>
      </c>
      <c r="W149" s="7" t="str">
        <f ca="1">IF(AND($A149&lt;&gt;"",W$9&lt;&gt;""),IF(HLOOKUP(W$9,'Feuille1-Catégories'!$C$1:$G$2,2,FALSE)="OUI",W$3,IF(HLOOKUP(W$9,'Feuille1-Catégories'!$C$1:$G$3,3,FALSE)="OUI",OFFSET(W$3,MOD(QUOTIENT(ROW()-ROW($A$20),'Feuille1-Catégories'!$B$6/W$6),W$5),0),IF(MOD($A149-1-W$10,'Feuille1-Catégories'!$F$5+1)=0,W$3,""))),"")</f>
        <v/>
      </c>
      <c r="X149" s="7" t="str">
        <f ca="1">IF(AND($A149&lt;&gt;"",X$9&lt;&gt;""),IF(HLOOKUP(X$9,'Feuille1-Catégories'!$C$1:$G$2,2,FALSE)="OUI",X$3,IF(HLOOKUP(X$9,'Feuille1-Catégories'!$C$1:$G$3,3,FALSE)="OUI",OFFSET(X$3,MOD(QUOTIENT(ROW()-ROW($A$20),'Feuille1-Catégories'!$B$6/X$6),X$5),0),IF(MOD($A149-1-X$10,'Feuille1-Catégories'!$F$5+1)=0,X$3,""))),"")</f>
        <v/>
      </c>
      <c r="Y149" s="7" t="str">
        <f ca="1">IF(AND($A149&lt;&gt;"",Y$9&lt;&gt;""),IF(HLOOKUP(Y$9,'Feuille1-Catégories'!$C$1:$G$2,2,FALSE)="OUI",Y$3,IF(HLOOKUP(Y$9,'Feuille1-Catégories'!$C$1:$G$3,3,FALSE)="OUI",OFFSET(Y$3,MOD(QUOTIENT(ROW()-ROW($A$20),'Feuille1-Catégories'!$B$6/Y$6),Y$5),0),IF(MOD($A149-1-Y$10,'Feuille1-Catégories'!$F$5+1)=0,Y$3,""))),"")</f>
        <v/>
      </c>
      <c r="Z149" s="7" t="str">
        <f ca="1">IF(AND($A149&lt;&gt;"",Z$9&lt;&gt;""),IF(HLOOKUP(Z$9,'Feuille1-Catégories'!$C$1:$G$2,2,FALSE)="OUI",Z$3,IF(HLOOKUP(Z$9,'Feuille1-Catégories'!$C$1:$G$3,3,FALSE)="OUI",OFFSET(Z$3,MOD(QUOTIENT(ROW()-ROW($A$20),'Feuille1-Catégories'!$B$6/Z$6),Z$5),0),"")),"")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50" spans="1:26" ht="17" x14ac:dyDescent="0.2">
      <c r="A150" s="21">
        <f>IF(ROW()-ROW($A$19)&gt;'Feuille1-Catégories'!$B$6,"",ROW()-ROW($A$19))</f>
        <v>131</v>
      </c>
      <c r="B150" s="33">
        <f t="shared" ca="1" si="7"/>
        <v>13.249501992031872</v>
      </c>
      <c r="C150" s="10">
        <f t="shared" ca="1" si="8"/>
        <v>4919.3999999999996</v>
      </c>
      <c r="D150" s="10">
        <f ca="1">IF('Feuille3-Coût de production'!D150&lt;&gt;"",'Feuille3-Coût de production'!D150,"")</f>
        <v>401.6</v>
      </c>
      <c r="E150" s="10">
        <f t="shared" ca="1" si="9"/>
        <v>5321</v>
      </c>
      <c r="F150" s="7">
        <f ca="1">IF(AND($A150&lt;&gt;"",F$9&lt;&gt;""),IF(HLOOKUP(F$9,'Feuille1-Catégories'!$C$1:$G$2,2,FALSE)="OUI",F$3,IF(HLOOKUP(F$9,'Feuille1-Catégories'!$C$1:$G$3,3,FALSE)="OUI",OFFSET(F$3,MOD(QUOTIENT(ROW()-ROW($A$20),'Feuille1-Catégories'!$B$6/F$6),F$5),0),IF(MOD($A150-1-F$10,'Feuille1-Catégories'!$F$5+1)=0,F$3,""))),"")</f>
        <v>1</v>
      </c>
      <c r="G150" s="7">
        <f ca="1">IF(AND($A150&lt;&gt;"",G$9&lt;&gt;""),IF(HLOOKUP(G$9,'Feuille1-Catégories'!$C$1:$G$2,2,FALSE)="OUI",G$3,IF(HLOOKUP(G$9,'Feuille1-Catégories'!$C$1:$G$3,3,FALSE)="OUI",OFFSET(G$3,MOD(QUOTIENT(ROW()-ROW($A$20),'Feuille1-Catégories'!$B$6/G$6),G$5),0),IF(MOD($A150-1-G$10,'Feuille1-Catégories'!$F$5+1)=0,G$3,""))),"")</f>
        <v>10</v>
      </c>
      <c r="H150" s="7" t="str">
        <f ca="1">IF(AND($A150&lt;&gt;"",H$9&lt;&gt;""),IF(HLOOKUP(H$9,'Feuille1-Catégories'!$C$1:$G$2,2,FALSE)="OUI",H$3,IF(HLOOKUP(H$9,'Feuille1-Catégories'!$C$1:$G$3,3,FALSE)="OUI",OFFSET(H$3,MOD(QUOTIENT(ROW()-ROW($A$20),'Feuille1-Catégories'!$B$6/H$6),H$5),0),IF(MOD($A150-1-H$10,'Feuille1-Catégories'!$F$5+1)=0,H$3,""))),"")</f>
        <v/>
      </c>
      <c r="I150" s="7" t="str">
        <f ca="1">IF(AND($A150&lt;&gt;"",I$9&lt;&gt;""),IF(HLOOKUP(I$9,'Feuille1-Catégories'!$C$1:$G$2,2,FALSE)="OUI",I$3,IF(HLOOKUP(I$9,'Feuille1-Catégories'!$C$1:$G$3,3,FALSE)="OUI",OFFSET(I$3,MOD(QUOTIENT(ROW()-ROW($A$20),'Feuille1-Catégories'!$B$6/I$6),I$5),0),IF(MOD($A150-1-I$10,'Feuille1-Catégories'!$F$5+1)=0,I$3,""))),"")</f>
        <v xml:space="preserve"> </v>
      </c>
      <c r="J150" s="7">
        <f ca="1">IF(AND($A150&lt;&gt;"",J$9&lt;&gt;""),IF(HLOOKUP(J$9,'Feuille1-Catégories'!$C$1:$G$2,2,FALSE)="OUI",J$3,IF(HLOOKUP(J$9,'Feuille1-Catégories'!$C$1:$G$3,3,FALSE)="OUI",OFFSET(J$3,MOD(QUOTIENT(ROW()-ROW($A$20),'Feuille1-Catégories'!$B$6/J$6),J$5),0),IF(MOD($A150-1-J$10,'Feuille1-Catégories'!$F$5+1)=0,J$3,""))),"")</f>
        <v>2</v>
      </c>
      <c r="K150" s="7">
        <f ca="1">IF(AND($A150&lt;&gt;"",K$9&lt;&gt;""),IF(HLOOKUP(K$9,'Feuille1-Catégories'!$C$1:$G$2,2,FALSE)="OUI",K$3,IF(HLOOKUP(K$9,'Feuille1-Catégories'!$C$1:$G$3,3,FALSE)="OUI",OFFSET(K$3,MOD(QUOTIENT(ROW()-ROW($A$20),'Feuille1-Catégories'!$B$6/K$6),K$5),0),IF(MOD($A150-1-K$10,'Feuille1-Catégories'!$F$5+1)=0,K$3,""))),"")</f>
        <v>20</v>
      </c>
      <c r="L150" s="7">
        <f ca="1">IF(AND($A150&lt;&gt;"",L$9&lt;&gt;""),IF(HLOOKUP(L$9,'Feuille1-Catégories'!$C$1:$G$2,2,FALSE)="OUI",L$3,IF(HLOOKUP(L$9,'Feuille1-Catégories'!$C$1:$G$3,3,FALSE)="OUI",OFFSET(L$3,MOD(QUOTIENT(ROW()-ROW($A$20),'Feuille1-Catégories'!$B$6/L$6),L$5),0),IF(MOD($A150-1-L$10,'Feuille1-Catégories'!$F$5+1)=0,L$3,""))),"")</f>
        <v>200</v>
      </c>
      <c r="M150" s="7" t="str">
        <f ca="1">IF(AND($A150&lt;&gt;"",M$9&lt;&gt;""),IF(HLOOKUP(M$9,'Feuille1-Catégories'!$C$1:$G$2,2,FALSE)="OUI",M$3,IF(HLOOKUP(M$9,'Feuille1-Catégories'!$C$1:$G$3,3,FALSE)="OUI",OFFSET(M$3,MOD(QUOTIENT(ROW()-ROW($A$20),'Feuille1-Catégories'!$B$6/M$6),M$5),0),IF(MOD($A150-1-M$10,'Feuille1-Catégories'!$F$5+1)=0,M$3,""))),"")</f>
        <v xml:space="preserve"> </v>
      </c>
      <c r="N150" s="7">
        <f ca="1">IF(AND($A150&lt;&gt;"",N$9&lt;&gt;""),IF(HLOOKUP(N$9,'Feuille1-Catégories'!$C$1:$G$2,2,FALSE)="OUI",N$3,IF(HLOOKUP(N$9,'Feuille1-Catégories'!$C$1:$G$3,3,FALSE)="OUI",OFFSET(N$3,MOD(QUOTIENT(ROW()-ROW($A$20),'Feuille1-Catégories'!$B$6/N$6),N$5),0),IF(MOD($A150-1-N$10,'Feuille1-Catégories'!$F$5+1)=0,N$3,""))),"")</f>
        <v>3</v>
      </c>
      <c r="O150" s="7">
        <f ca="1">IF(AND($A150&lt;&gt;"",O$9&lt;&gt;""),IF(HLOOKUP(O$9,'Feuille1-Catégories'!$C$1:$G$2,2,FALSE)="OUI",O$3,IF(HLOOKUP(O$9,'Feuille1-Catégories'!$C$1:$G$3,3,FALSE)="OUI",OFFSET(O$3,MOD(QUOTIENT(ROW()-ROW($A$20),'Feuille1-Catégories'!$B$6/O$6),O$5),0),IF(MOD($A150-1-O$10,'Feuille1-Catégories'!$F$5+1)=0,O$3,""))),"")</f>
        <v>30</v>
      </c>
      <c r="P150" s="7">
        <f ca="1">IF(AND($A150&lt;&gt;"",P$9&lt;&gt;""),IF(HLOOKUP(P$9,'Feuille1-Catégories'!$C$1:$G$2,2,FALSE)="OUI",P$3,IF(HLOOKUP(P$9,'Feuille1-Catégories'!$C$1:$G$3,3,FALSE)="OUI",OFFSET(P$3,MOD(QUOTIENT(ROW()-ROW($A$20),'Feuille1-Catégories'!$B$6/P$6),P$5),0),IF(MOD($A150-1-P$10,'Feuille1-Catégories'!$F$5+1)=0,P$3,""))),"")</f>
        <v>0</v>
      </c>
      <c r="Q150" s="7" t="str">
        <f ca="1">IF(AND($A150&lt;&gt;"",Q$9&lt;&gt;""),IF(HLOOKUP(Q$9,'Feuille1-Catégories'!$C$1:$G$2,2,FALSE)="OUI",Q$3,IF(HLOOKUP(Q$9,'Feuille1-Catégories'!$C$1:$G$3,3,FALSE)="OUI",OFFSET(Q$3,MOD(QUOTIENT(ROW()-ROW($A$20),'Feuille1-Catégories'!$B$6/Q$6),Q$5),0),IF(MOD($A150-1-Q$10,'Feuille1-Catégories'!$F$5+1)=0,Q$3,""))),"")</f>
        <v/>
      </c>
      <c r="R150" s="7">
        <f ca="1">IF(AND($A150&lt;&gt;"",R$9&lt;&gt;""),IF(HLOOKUP(R$9,'Feuille1-Catégories'!$C$1:$G$2,2,FALSE)="OUI",R$3,IF(HLOOKUP(R$9,'Feuille1-Catégories'!$C$1:$G$3,3,FALSE)="OUI",OFFSET(R$3,MOD(QUOTIENT(ROW()-ROW($A$20),'Feuille1-Catégories'!$B$6/R$6),R$5),0),IF(MOD($A150-1-R$10,'Feuille1-Catégories'!$F$5+1)=0,R$3,""))),"")</f>
        <v>5</v>
      </c>
      <c r="S150" s="7">
        <f ca="1">IF(AND($A150&lt;&gt;"",S$9&lt;&gt;""),IF(HLOOKUP(S$9,'Feuille1-Catégories'!$C$1:$G$2,2,FALSE)="OUI",S$3,IF(HLOOKUP(S$9,'Feuille1-Catégories'!$C$1:$G$3,3,FALSE)="OUI",OFFSET(S$3,MOD(QUOTIENT(ROW()-ROW($A$20),'Feuille1-Catégories'!$B$6/S$6),S$5),0),IF(MOD($A150-1-S$10,'Feuille1-Catégories'!$F$5+1)=0,S$3,""))),"")</f>
        <v>50</v>
      </c>
      <c r="T150" s="7" t="str">
        <f ca="1">IF(AND($A150&lt;&gt;"",T$9&lt;&gt;""),IF(HLOOKUP(T$9,'Feuille1-Catégories'!$C$1:$G$2,2,FALSE)="OUI",T$3,IF(HLOOKUP(T$9,'Feuille1-Catégories'!$C$1:$G$3,3,FALSE)="OUI",OFFSET(T$3,MOD(QUOTIENT(ROW()-ROW($A$20),'Feuille1-Catégories'!$B$6/T$6),T$5),0),IF(MOD($A150-1-T$10,'Feuille1-Catégories'!$F$5+1)=0,T$3,""))),"")</f>
        <v/>
      </c>
      <c r="U150" s="7">
        <f ca="1">IF(AND($A150&lt;&gt;"",U$9&lt;&gt;""),IF(HLOOKUP(U$9,'Feuille1-Catégories'!$C$1:$G$2,2,FALSE)="OUI",U$3,IF(HLOOKUP(U$9,'Feuille1-Catégories'!$C$1:$G$3,3,FALSE)="OUI",OFFSET(U$3,MOD(QUOTIENT(ROW()-ROW($A$20),'Feuille1-Catégories'!$B$6/U$6),U$5),0),IF(MOD($A150-1-U$10,'Feuille1-Catégories'!$F$5+1)=0,U$3,""))),"")</f>
        <v>5000</v>
      </c>
      <c r="V150" s="7" t="str">
        <f ca="1">IF(AND($A150&lt;&gt;"",V$9&lt;&gt;""),IF(HLOOKUP(V$9,'Feuille1-Catégories'!$C$1:$G$2,2,FALSE)="OUI",V$3,IF(HLOOKUP(V$9,'Feuille1-Catégories'!$C$1:$G$3,3,FALSE)="OUI",OFFSET(V$3,MOD(QUOTIENT(ROW()-ROW($A$20),'Feuille1-Catégories'!$B$6/V$6),V$5),0),IF(MOD($A150-1-V$10,'Feuille1-Catégories'!$F$5+1)=0,V$3,""))),"")</f>
        <v/>
      </c>
      <c r="W150" s="7" t="str">
        <f ca="1">IF(AND($A150&lt;&gt;"",W$9&lt;&gt;""),IF(HLOOKUP(W$9,'Feuille1-Catégories'!$C$1:$G$2,2,FALSE)="OUI",W$3,IF(HLOOKUP(W$9,'Feuille1-Catégories'!$C$1:$G$3,3,FALSE)="OUI",OFFSET(W$3,MOD(QUOTIENT(ROW()-ROW($A$20),'Feuille1-Catégories'!$B$6/W$6),W$5),0),IF(MOD($A150-1-W$10,'Feuille1-Catégories'!$F$5+1)=0,W$3,""))),"")</f>
        <v/>
      </c>
      <c r="X150" s="7" t="str">
        <f ca="1">IF(AND($A150&lt;&gt;"",X$9&lt;&gt;""),IF(HLOOKUP(X$9,'Feuille1-Catégories'!$C$1:$G$2,2,FALSE)="OUI",X$3,IF(HLOOKUP(X$9,'Feuille1-Catégories'!$C$1:$G$3,3,FALSE)="OUI",OFFSET(X$3,MOD(QUOTIENT(ROW()-ROW($A$20),'Feuille1-Catégories'!$B$6/X$6),X$5),0),IF(MOD($A150-1-X$10,'Feuille1-Catégories'!$F$5+1)=0,X$3,""))),"")</f>
        <v/>
      </c>
      <c r="Y150" s="7" t="str">
        <f ca="1">IF(AND($A150&lt;&gt;"",Y$9&lt;&gt;""),IF(HLOOKUP(Y$9,'Feuille1-Catégories'!$C$1:$G$2,2,FALSE)="OUI",Y$3,IF(HLOOKUP(Y$9,'Feuille1-Catégories'!$C$1:$G$3,3,FALSE)="OUI",OFFSET(Y$3,MOD(QUOTIENT(ROW()-ROW($A$20),'Feuille1-Catégories'!$B$6/Y$6),Y$5),0),IF(MOD($A150-1-Y$10,'Feuille1-Catégories'!$F$5+1)=0,Y$3,""))),"")</f>
        <v/>
      </c>
      <c r="Z150" s="7" t="str">
        <f ca="1">IF(AND($A150&lt;&gt;"",Z$9&lt;&gt;""),IF(HLOOKUP(Z$9,'Feuille1-Catégories'!$C$1:$G$2,2,FALSE)="OUI",Z$3,IF(HLOOKUP(Z$9,'Feuille1-Catégories'!$C$1:$G$3,3,FALSE)="OUI",OFFSET(Z$3,MOD(QUOTIENT(ROW()-ROW($A$20),'Feuille1-Catégories'!$B$6/Z$6),Z$5),0),"")),"")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51" spans="1:26" ht="17" x14ac:dyDescent="0.2">
      <c r="A151" s="21">
        <f>IF(ROW()-ROW($A$19)&gt;'Feuille1-Catégories'!$B$6,"",ROW()-ROW($A$19))</f>
        <v>132</v>
      </c>
      <c r="B151" s="33">
        <f t="shared" ca="1" si="7"/>
        <v>9.3102288021534321</v>
      </c>
      <c r="C151" s="10">
        <f t="shared" ca="1" si="8"/>
        <v>7409.4</v>
      </c>
      <c r="D151" s="10">
        <f ca="1">IF('Feuille3-Coût de production'!D151&lt;&gt;"",'Feuille3-Coût de production'!D151,"")</f>
        <v>891.6</v>
      </c>
      <c r="E151" s="10">
        <f t="shared" ca="1" si="9"/>
        <v>8301</v>
      </c>
      <c r="F151" s="7">
        <f ca="1">IF(AND($A151&lt;&gt;"",F$9&lt;&gt;""),IF(HLOOKUP(F$9,'Feuille1-Catégories'!$C$1:$G$2,2,FALSE)="OUI",F$3,IF(HLOOKUP(F$9,'Feuille1-Catégories'!$C$1:$G$3,3,FALSE)="OUI",OFFSET(F$3,MOD(QUOTIENT(ROW()-ROW($A$20),'Feuille1-Catégories'!$B$6/F$6),F$5),0),IF(MOD($A151-1-F$10,'Feuille1-Catégories'!$F$5+1)=0,F$3,""))),"")</f>
        <v>1</v>
      </c>
      <c r="G151" s="7">
        <f ca="1">IF(AND($A151&lt;&gt;"",G$9&lt;&gt;""),IF(HLOOKUP(G$9,'Feuille1-Catégories'!$C$1:$G$2,2,FALSE)="OUI",G$3,IF(HLOOKUP(G$9,'Feuille1-Catégories'!$C$1:$G$3,3,FALSE)="OUI",OFFSET(G$3,MOD(QUOTIENT(ROW()-ROW($A$20),'Feuille1-Catégories'!$B$6/G$6),G$5),0),IF(MOD($A151-1-G$10,'Feuille1-Catégories'!$F$5+1)=0,G$3,""))),"")</f>
        <v>10</v>
      </c>
      <c r="H151" s="7" t="str">
        <f ca="1">IF(AND($A151&lt;&gt;"",H$9&lt;&gt;""),IF(HLOOKUP(H$9,'Feuille1-Catégories'!$C$1:$G$2,2,FALSE)="OUI",H$3,IF(HLOOKUP(H$9,'Feuille1-Catégories'!$C$1:$G$3,3,FALSE)="OUI",OFFSET(H$3,MOD(QUOTIENT(ROW()-ROW($A$20),'Feuille1-Catégories'!$B$6/H$6),H$5),0),IF(MOD($A151-1-H$10,'Feuille1-Catégories'!$F$5+1)=0,H$3,""))),"")</f>
        <v/>
      </c>
      <c r="I151" s="7" t="str">
        <f ca="1">IF(AND($A151&lt;&gt;"",I$9&lt;&gt;""),IF(HLOOKUP(I$9,'Feuille1-Catégories'!$C$1:$G$2,2,FALSE)="OUI",I$3,IF(HLOOKUP(I$9,'Feuille1-Catégories'!$C$1:$G$3,3,FALSE)="OUI",OFFSET(I$3,MOD(QUOTIENT(ROW()-ROW($A$20),'Feuille1-Catégories'!$B$6/I$6),I$5),0),IF(MOD($A151-1-I$10,'Feuille1-Catégories'!$F$5+1)=0,I$3,""))),"")</f>
        <v xml:space="preserve"> </v>
      </c>
      <c r="J151" s="7">
        <f ca="1">IF(AND($A151&lt;&gt;"",J$9&lt;&gt;""),IF(HLOOKUP(J$9,'Feuille1-Catégories'!$C$1:$G$2,2,FALSE)="OUI",J$3,IF(HLOOKUP(J$9,'Feuille1-Catégories'!$C$1:$G$3,3,FALSE)="OUI",OFFSET(J$3,MOD(QUOTIENT(ROW()-ROW($A$20),'Feuille1-Catégories'!$B$6/J$6),J$5),0),IF(MOD($A151-1-J$10,'Feuille1-Catégories'!$F$5+1)=0,J$3,""))),"")</f>
        <v>2</v>
      </c>
      <c r="K151" s="7" t="str">
        <f ca="1">IF(AND($A151&lt;&gt;"",K$9&lt;&gt;""),IF(HLOOKUP(K$9,'Feuille1-Catégories'!$C$1:$G$2,2,FALSE)="OUI",K$3,IF(HLOOKUP(K$9,'Feuille1-Catégories'!$C$1:$G$3,3,FALSE)="OUI",OFFSET(K$3,MOD(QUOTIENT(ROW()-ROW($A$20),'Feuille1-Catégories'!$B$6/K$6),K$5),0),IF(MOD($A151-1-K$10,'Feuille1-Catégories'!$F$5+1)=0,K$3,""))),"")</f>
        <v/>
      </c>
      <c r="L151" s="7">
        <f ca="1">IF(AND($A151&lt;&gt;"",L$9&lt;&gt;""),IF(HLOOKUP(L$9,'Feuille1-Catégories'!$C$1:$G$2,2,FALSE)="OUI",L$3,IF(HLOOKUP(L$9,'Feuille1-Catégories'!$C$1:$G$3,3,FALSE)="OUI",OFFSET(L$3,MOD(QUOTIENT(ROW()-ROW($A$20),'Feuille1-Catégories'!$B$6/L$6),L$5),0),IF(MOD($A151-1-L$10,'Feuille1-Catégories'!$F$5+1)=0,L$3,""))),"")</f>
        <v>200</v>
      </c>
      <c r="M151" s="7" t="str">
        <f ca="1">IF(AND($A151&lt;&gt;"",M$9&lt;&gt;""),IF(HLOOKUP(M$9,'Feuille1-Catégories'!$C$1:$G$2,2,FALSE)="OUI",M$3,IF(HLOOKUP(M$9,'Feuille1-Catégories'!$C$1:$G$3,3,FALSE)="OUI",OFFSET(M$3,MOD(QUOTIENT(ROW()-ROW($A$20),'Feuille1-Catégories'!$B$6/M$6),M$5),0),IF(MOD($A151-1-M$10,'Feuille1-Catégories'!$F$5+1)=0,M$3,""))),"")</f>
        <v xml:space="preserve"> </v>
      </c>
      <c r="N151" s="7">
        <f ca="1">IF(AND($A151&lt;&gt;"",N$9&lt;&gt;""),IF(HLOOKUP(N$9,'Feuille1-Catégories'!$C$1:$G$2,2,FALSE)="OUI",N$3,IF(HLOOKUP(N$9,'Feuille1-Catégories'!$C$1:$G$3,3,FALSE)="OUI",OFFSET(N$3,MOD(QUOTIENT(ROW()-ROW($A$20),'Feuille1-Catégories'!$B$6/N$6),N$5),0),IF(MOD($A151-1-N$10,'Feuille1-Catégories'!$F$5+1)=0,N$3,""))),"")</f>
        <v>3</v>
      </c>
      <c r="O151" s="7">
        <f ca="1">IF(AND($A151&lt;&gt;"",O$9&lt;&gt;""),IF(HLOOKUP(O$9,'Feuille1-Catégories'!$C$1:$G$2,2,FALSE)="OUI",O$3,IF(HLOOKUP(O$9,'Feuille1-Catégories'!$C$1:$G$3,3,FALSE)="OUI",OFFSET(O$3,MOD(QUOTIENT(ROW()-ROW($A$20),'Feuille1-Catégories'!$B$6/O$6),O$5),0),IF(MOD($A151-1-O$10,'Feuille1-Catégories'!$F$5+1)=0,O$3,""))),"")</f>
        <v>30</v>
      </c>
      <c r="P151" s="7">
        <f ca="1">IF(AND($A151&lt;&gt;"",P$9&lt;&gt;""),IF(HLOOKUP(P$9,'Feuille1-Catégories'!$C$1:$G$2,2,FALSE)="OUI",P$3,IF(HLOOKUP(P$9,'Feuille1-Catégories'!$C$1:$G$3,3,FALSE)="OUI",OFFSET(P$3,MOD(QUOTIENT(ROW()-ROW($A$20),'Feuille1-Catégories'!$B$6/P$6),P$5),0),IF(MOD($A151-1-P$10,'Feuille1-Catégories'!$F$5+1)=0,P$3,""))),"")</f>
        <v>0</v>
      </c>
      <c r="Q151" s="7">
        <f ca="1">IF(AND($A151&lt;&gt;"",Q$9&lt;&gt;""),IF(HLOOKUP(Q$9,'Feuille1-Catégories'!$C$1:$G$2,2,FALSE)="OUI",Q$3,IF(HLOOKUP(Q$9,'Feuille1-Catégories'!$C$1:$G$3,3,FALSE)="OUI",OFFSET(Q$3,MOD(QUOTIENT(ROW()-ROW($A$20),'Feuille1-Catégories'!$B$6/Q$6),Q$5),0),IF(MOD($A151-1-Q$10,'Feuille1-Catégories'!$F$5+1)=0,Q$3,""))),"")</f>
        <v>3000</v>
      </c>
      <c r="R151" s="7">
        <f ca="1">IF(AND($A151&lt;&gt;"",R$9&lt;&gt;""),IF(HLOOKUP(R$9,'Feuille1-Catégories'!$C$1:$G$2,2,FALSE)="OUI",R$3,IF(HLOOKUP(R$9,'Feuille1-Catégories'!$C$1:$G$3,3,FALSE)="OUI",OFFSET(R$3,MOD(QUOTIENT(ROW()-ROW($A$20),'Feuille1-Catégories'!$B$6/R$6),R$5),0),IF(MOD($A151-1-R$10,'Feuille1-Catégories'!$F$5+1)=0,R$3,""))),"")</f>
        <v>5</v>
      </c>
      <c r="S151" s="7">
        <f ca="1">IF(AND($A151&lt;&gt;"",S$9&lt;&gt;""),IF(HLOOKUP(S$9,'Feuille1-Catégories'!$C$1:$G$2,2,FALSE)="OUI",S$3,IF(HLOOKUP(S$9,'Feuille1-Catégories'!$C$1:$G$3,3,FALSE)="OUI",OFFSET(S$3,MOD(QUOTIENT(ROW()-ROW($A$20),'Feuille1-Catégories'!$B$6/S$6),S$5),0),IF(MOD($A151-1-S$10,'Feuille1-Catégories'!$F$5+1)=0,S$3,""))),"")</f>
        <v>50</v>
      </c>
      <c r="T151" s="7" t="str">
        <f ca="1">IF(AND($A151&lt;&gt;"",T$9&lt;&gt;""),IF(HLOOKUP(T$9,'Feuille1-Catégories'!$C$1:$G$2,2,FALSE)="OUI",T$3,IF(HLOOKUP(T$9,'Feuille1-Catégories'!$C$1:$G$3,3,FALSE)="OUI",OFFSET(T$3,MOD(QUOTIENT(ROW()-ROW($A$20),'Feuille1-Catégories'!$B$6/T$6),T$5),0),IF(MOD($A151-1-T$10,'Feuille1-Catégories'!$F$5+1)=0,T$3,""))),"")</f>
        <v/>
      </c>
      <c r="U151" s="7">
        <f ca="1">IF(AND($A151&lt;&gt;"",U$9&lt;&gt;""),IF(HLOOKUP(U$9,'Feuille1-Catégories'!$C$1:$G$2,2,FALSE)="OUI",U$3,IF(HLOOKUP(U$9,'Feuille1-Catégories'!$C$1:$G$3,3,FALSE)="OUI",OFFSET(U$3,MOD(QUOTIENT(ROW()-ROW($A$20),'Feuille1-Catégories'!$B$6/U$6),U$5),0),IF(MOD($A151-1-U$10,'Feuille1-Catégories'!$F$5+1)=0,U$3,""))),"")</f>
        <v>5000</v>
      </c>
      <c r="V151" s="7" t="str">
        <f ca="1">IF(AND($A151&lt;&gt;"",V$9&lt;&gt;""),IF(HLOOKUP(V$9,'Feuille1-Catégories'!$C$1:$G$2,2,FALSE)="OUI",V$3,IF(HLOOKUP(V$9,'Feuille1-Catégories'!$C$1:$G$3,3,FALSE)="OUI",OFFSET(V$3,MOD(QUOTIENT(ROW()-ROW($A$20),'Feuille1-Catégories'!$B$6/V$6),V$5),0),IF(MOD($A151-1-V$10,'Feuille1-Catégories'!$F$5+1)=0,V$3,""))),"")</f>
        <v/>
      </c>
      <c r="W151" s="7" t="str">
        <f ca="1">IF(AND($A151&lt;&gt;"",W$9&lt;&gt;""),IF(HLOOKUP(W$9,'Feuille1-Catégories'!$C$1:$G$2,2,FALSE)="OUI",W$3,IF(HLOOKUP(W$9,'Feuille1-Catégories'!$C$1:$G$3,3,FALSE)="OUI",OFFSET(W$3,MOD(QUOTIENT(ROW()-ROW($A$20),'Feuille1-Catégories'!$B$6/W$6),W$5),0),IF(MOD($A151-1-W$10,'Feuille1-Catégories'!$F$5+1)=0,W$3,""))),"")</f>
        <v/>
      </c>
      <c r="X151" s="7" t="str">
        <f ca="1">IF(AND($A151&lt;&gt;"",X$9&lt;&gt;""),IF(HLOOKUP(X$9,'Feuille1-Catégories'!$C$1:$G$2,2,FALSE)="OUI",X$3,IF(HLOOKUP(X$9,'Feuille1-Catégories'!$C$1:$G$3,3,FALSE)="OUI",OFFSET(X$3,MOD(QUOTIENT(ROW()-ROW($A$20),'Feuille1-Catégories'!$B$6/X$6),X$5),0),IF(MOD($A151-1-X$10,'Feuille1-Catégories'!$F$5+1)=0,X$3,""))),"")</f>
        <v/>
      </c>
      <c r="Y151" s="7" t="str">
        <f ca="1">IF(AND($A151&lt;&gt;"",Y$9&lt;&gt;""),IF(HLOOKUP(Y$9,'Feuille1-Catégories'!$C$1:$G$2,2,FALSE)="OUI",Y$3,IF(HLOOKUP(Y$9,'Feuille1-Catégories'!$C$1:$G$3,3,FALSE)="OUI",OFFSET(Y$3,MOD(QUOTIENT(ROW()-ROW($A$20),'Feuille1-Catégories'!$B$6/Y$6),Y$5),0),IF(MOD($A151-1-Y$10,'Feuille1-Catégories'!$F$5+1)=0,Y$3,""))),"")</f>
        <v/>
      </c>
      <c r="Z151" s="7" t="str">
        <f ca="1">IF(AND($A151&lt;&gt;"",Z$9&lt;&gt;""),IF(HLOOKUP(Z$9,'Feuille1-Catégories'!$C$1:$G$2,2,FALSE)="OUI",Z$3,IF(HLOOKUP(Z$9,'Feuille1-Catégories'!$C$1:$G$3,3,FALSE)="OUI",OFFSET(Z$3,MOD(QUOTIENT(ROW()-ROW($A$20),'Feuille1-Catégories'!$B$6/Z$6),Z$5),0),"")),"")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52" spans="1:26" ht="17" x14ac:dyDescent="0.2">
      <c r="A152" s="21">
        <f>IF(ROW()-ROW($A$19)&gt;'Feuille1-Catégories'!$B$6,"",ROW()-ROW($A$19))</f>
        <v>133</v>
      </c>
      <c r="B152" s="33">
        <f t="shared" ca="1" si="7"/>
        <v>14.444721115537847</v>
      </c>
      <c r="C152" s="10">
        <f t="shared" ca="1" si="8"/>
        <v>5399.4</v>
      </c>
      <c r="D152" s="10">
        <f ca="1">IF('Feuille3-Coût de production'!D152&lt;&gt;"",'Feuille3-Coût de production'!D152,"")</f>
        <v>401.6</v>
      </c>
      <c r="E152" s="10">
        <f t="shared" ca="1" si="9"/>
        <v>5801</v>
      </c>
      <c r="F152" s="7">
        <f ca="1">IF(AND($A152&lt;&gt;"",F$9&lt;&gt;""),IF(HLOOKUP(F$9,'Feuille1-Catégories'!$C$1:$G$2,2,FALSE)="OUI",F$3,IF(HLOOKUP(F$9,'Feuille1-Catégories'!$C$1:$G$3,3,FALSE)="OUI",OFFSET(F$3,MOD(QUOTIENT(ROW()-ROW($A$20),'Feuille1-Catégories'!$B$6/F$6),F$5),0),IF(MOD($A152-1-F$10,'Feuille1-Catégories'!$F$5+1)=0,F$3,""))),"")</f>
        <v>1</v>
      </c>
      <c r="G152" s="7">
        <f ca="1">IF(AND($A152&lt;&gt;"",G$9&lt;&gt;""),IF(HLOOKUP(G$9,'Feuille1-Catégories'!$C$1:$G$2,2,FALSE)="OUI",G$3,IF(HLOOKUP(G$9,'Feuille1-Catégories'!$C$1:$G$3,3,FALSE)="OUI",OFFSET(G$3,MOD(QUOTIENT(ROW()-ROW($A$20),'Feuille1-Catégories'!$B$6/G$6),G$5),0),IF(MOD($A152-1-G$10,'Feuille1-Catégories'!$F$5+1)=0,G$3,""))),"")</f>
        <v>10</v>
      </c>
      <c r="H152" s="7" t="str">
        <f ca="1">IF(AND($A152&lt;&gt;"",H$9&lt;&gt;""),IF(HLOOKUP(H$9,'Feuille1-Catégories'!$C$1:$G$2,2,FALSE)="OUI",H$3,IF(HLOOKUP(H$9,'Feuille1-Catégories'!$C$1:$G$3,3,FALSE)="OUI",OFFSET(H$3,MOD(QUOTIENT(ROW()-ROW($A$20),'Feuille1-Catégories'!$B$6/H$6),H$5),0),IF(MOD($A152-1-H$10,'Feuille1-Catégories'!$F$5+1)=0,H$3,""))),"")</f>
        <v/>
      </c>
      <c r="I152" s="7" t="str">
        <f ca="1">IF(AND($A152&lt;&gt;"",I$9&lt;&gt;""),IF(HLOOKUP(I$9,'Feuille1-Catégories'!$C$1:$G$2,2,FALSE)="OUI",I$3,IF(HLOOKUP(I$9,'Feuille1-Catégories'!$C$1:$G$3,3,FALSE)="OUI",OFFSET(I$3,MOD(QUOTIENT(ROW()-ROW($A$20),'Feuille1-Catégories'!$B$6/I$6),I$5),0),IF(MOD($A152-1-I$10,'Feuille1-Catégories'!$F$5+1)=0,I$3,""))),"")</f>
        <v xml:space="preserve"> </v>
      </c>
      <c r="J152" s="7">
        <f ca="1">IF(AND($A152&lt;&gt;"",J$9&lt;&gt;""),IF(HLOOKUP(J$9,'Feuille1-Catégories'!$C$1:$G$2,2,FALSE)="OUI",J$3,IF(HLOOKUP(J$9,'Feuille1-Catégories'!$C$1:$G$3,3,FALSE)="OUI",OFFSET(J$3,MOD(QUOTIENT(ROW()-ROW($A$20),'Feuille1-Catégories'!$B$6/J$6),J$5),0),IF(MOD($A152-1-J$10,'Feuille1-Catégories'!$F$5+1)=0,J$3,""))),"")</f>
        <v>2</v>
      </c>
      <c r="K152" s="7" t="str">
        <f ca="1">IF(AND($A152&lt;&gt;"",K$9&lt;&gt;""),IF(HLOOKUP(K$9,'Feuille1-Catégories'!$C$1:$G$2,2,FALSE)="OUI",K$3,IF(HLOOKUP(K$9,'Feuille1-Catégories'!$C$1:$G$3,3,FALSE)="OUI",OFFSET(K$3,MOD(QUOTIENT(ROW()-ROW($A$20),'Feuille1-Catégories'!$B$6/K$6),K$5),0),IF(MOD($A152-1-K$10,'Feuille1-Catégories'!$F$5+1)=0,K$3,""))),"")</f>
        <v/>
      </c>
      <c r="L152" s="7">
        <f ca="1">IF(AND($A152&lt;&gt;"",L$9&lt;&gt;""),IF(HLOOKUP(L$9,'Feuille1-Catégories'!$C$1:$G$2,2,FALSE)="OUI",L$3,IF(HLOOKUP(L$9,'Feuille1-Catégories'!$C$1:$G$3,3,FALSE)="OUI",OFFSET(L$3,MOD(QUOTIENT(ROW()-ROW($A$20),'Feuille1-Catégories'!$B$6/L$6),L$5),0),IF(MOD($A152-1-L$10,'Feuille1-Catégories'!$F$5+1)=0,L$3,""))),"")</f>
        <v>200</v>
      </c>
      <c r="M152" s="7" t="str">
        <f ca="1">IF(AND($A152&lt;&gt;"",M$9&lt;&gt;""),IF(HLOOKUP(M$9,'Feuille1-Catégories'!$C$1:$G$2,2,FALSE)="OUI",M$3,IF(HLOOKUP(M$9,'Feuille1-Catégories'!$C$1:$G$3,3,FALSE)="OUI",OFFSET(M$3,MOD(QUOTIENT(ROW()-ROW($A$20),'Feuille1-Catégories'!$B$6/M$6),M$5),0),IF(MOD($A152-1-M$10,'Feuille1-Catégories'!$F$5+1)=0,M$3,""))),"")</f>
        <v xml:space="preserve"> </v>
      </c>
      <c r="N152" s="7">
        <f ca="1">IF(AND($A152&lt;&gt;"",N$9&lt;&gt;""),IF(HLOOKUP(N$9,'Feuille1-Catégories'!$C$1:$G$2,2,FALSE)="OUI",N$3,IF(HLOOKUP(N$9,'Feuille1-Catégories'!$C$1:$G$3,3,FALSE)="OUI",OFFSET(N$3,MOD(QUOTIENT(ROW()-ROW($A$20),'Feuille1-Catégories'!$B$6/N$6),N$5),0),IF(MOD($A152-1-N$10,'Feuille1-Catégories'!$F$5+1)=0,N$3,""))),"")</f>
        <v>3</v>
      </c>
      <c r="O152" s="7">
        <f ca="1">IF(AND($A152&lt;&gt;"",O$9&lt;&gt;""),IF(HLOOKUP(O$9,'Feuille1-Catégories'!$C$1:$G$2,2,FALSE)="OUI",O$3,IF(HLOOKUP(O$9,'Feuille1-Catégories'!$C$1:$G$3,3,FALSE)="OUI",OFFSET(O$3,MOD(QUOTIENT(ROW()-ROW($A$20),'Feuille1-Catégories'!$B$6/O$6),O$5),0),IF(MOD($A152-1-O$10,'Feuille1-Catégories'!$F$5+1)=0,O$3,""))),"")</f>
        <v>30</v>
      </c>
      <c r="P152" s="7">
        <f ca="1">IF(AND($A152&lt;&gt;"",P$9&lt;&gt;""),IF(HLOOKUP(P$9,'Feuille1-Catégories'!$C$1:$G$2,2,FALSE)="OUI",P$3,IF(HLOOKUP(P$9,'Feuille1-Catégories'!$C$1:$G$3,3,FALSE)="OUI",OFFSET(P$3,MOD(QUOTIENT(ROW()-ROW($A$20),'Feuille1-Catégories'!$B$6/P$6),P$5),0),IF(MOD($A152-1-P$10,'Feuille1-Catégories'!$F$5+1)=0,P$3,""))),"")</f>
        <v>0</v>
      </c>
      <c r="Q152" s="7" t="str">
        <f ca="1">IF(AND($A152&lt;&gt;"",Q$9&lt;&gt;""),IF(HLOOKUP(Q$9,'Feuille1-Catégories'!$C$1:$G$2,2,FALSE)="OUI",Q$3,IF(HLOOKUP(Q$9,'Feuille1-Catégories'!$C$1:$G$3,3,FALSE)="OUI",OFFSET(Q$3,MOD(QUOTIENT(ROW()-ROW($A$20),'Feuille1-Catégories'!$B$6/Q$6),Q$5),0),IF(MOD($A152-1-Q$10,'Feuille1-Catégories'!$F$5+1)=0,Q$3,""))),"")</f>
        <v/>
      </c>
      <c r="R152" s="7">
        <f ca="1">IF(AND($A152&lt;&gt;"",R$9&lt;&gt;""),IF(HLOOKUP(R$9,'Feuille1-Catégories'!$C$1:$G$2,2,FALSE)="OUI",R$3,IF(HLOOKUP(R$9,'Feuille1-Catégories'!$C$1:$G$3,3,FALSE)="OUI",OFFSET(R$3,MOD(QUOTIENT(ROW()-ROW($A$20),'Feuille1-Catégories'!$B$6/R$6),R$5),0),IF(MOD($A152-1-R$10,'Feuille1-Catégories'!$F$5+1)=0,R$3,""))),"")</f>
        <v>5</v>
      </c>
      <c r="S152" s="7">
        <f ca="1">IF(AND($A152&lt;&gt;"",S$9&lt;&gt;""),IF(HLOOKUP(S$9,'Feuille1-Catégories'!$C$1:$G$2,2,FALSE)="OUI",S$3,IF(HLOOKUP(S$9,'Feuille1-Catégories'!$C$1:$G$3,3,FALSE)="OUI",OFFSET(S$3,MOD(QUOTIENT(ROW()-ROW($A$20),'Feuille1-Catégories'!$B$6/S$6),S$5),0),IF(MOD($A152-1-S$10,'Feuille1-Catégories'!$F$5+1)=0,S$3,""))),"")</f>
        <v>50</v>
      </c>
      <c r="T152" s="7">
        <f ca="1">IF(AND($A152&lt;&gt;"",T$9&lt;&gt;""),IF(HLOOKUP(T$9,'Feuille1-Catégories'!$C$1:$G$2,2,FALSE)="OUI",T$3,IF(HLOOKUP(T$9,'Feuille1-Catégories'!$C$1:$G$3,3,FALSE)="OUI",OFFSET(T$3,MOD(QUOTIENT(ROW()-ROW($A$20),'Feuille1-Catégories'!$B$6/T$6),T$5),0),IF(MOD($A152-1-T$10,'Feuille1-Catégories'!$F$5+1)=0,T$3,""))),"")</f>
        <v>500</v>
      </c>
      <c r="U152" s="7">
        <f ca="1">IF(AND($A152&lt;&gt;"",U$9&lt;&gt;""),IF(HLOOKUP(U$9,'Feuille1-Catégories'!$C$1:$G$2,2,FALSE)="OUI",U$3,IF(HLOOKUP(U$9,'Feuille1-Catégories'!$C$1:$G$3,3,FALSE)="OUI",OFFSET(U$3,MOD(QUOTIENT(ROW()-ROW($A$20),'Feuille1-Catégories'!$B$6/U$6),U$5),0),IF(MOD($A152-1-U$10,'Feuille1-Catégories'!$F$5+1)=0,U$3,""))),"")</f>
        <v>5000</v>
      </c>
      <c r="V152" s="7" t="str">
        <f ca="1">IF(AND($A152&lt;&gt;"",V$9&lt;&gt;""),IF(HLOOKUP(V$9,'Feuille1-Catégories'!$C$1:$G$2,2,FALSE)="OUI",V$3,IF(HLOOKUP(V$9,'Feuille1-Catégories'!$C$1:$G$3,3,FALSE)="OUI",OFFSET(V$3,MOD(QUOTIENT(ROW()-ROW($A$20),'Feuille1-Catégories'!$B$6/V$6),V$5),0),IF(MOD($A152-1-V$10,'Feuille1-Catégories'!$F$5+1)=0,V$3,""))),"")</f>
        <v/>
      </c>
      <c r="W152" s="7" t="str">
        <f ca="1">IF(AND($A152&lt;&gt;"",W$9&lt;&gt;""),IF(HLOOKUP(W$9,'Feuille1-Catégories'!$C$1:$G$2,2,FALSE)="OUI",W$3,IF(HLOOKUP(W$9,'Feuille1-Catégories'!$C$1:$G$3,3,FALSE)="OUI",OFFSET(W$3,MOD(QUOTIENT(ROW()-ROW($A$20),'Feuille1-Catégories'!$B$6/W$6),W$5),0),IF(MOD($A152-1-W$10,'Feuille1-Catégories'!$F$5+1)=0,W$3,""))),"")</f>
        <v/>
      </c>
      <c r="X152" s="7" t="str">
        <f ca="1">IF(AND($A152&lt;&gt;"",X$9&lt;&gt;""),IF(HLOOKUP(X$9,'Feuille1-Catégories'!$C$1:$G$2,2,FALSE)="OUI",X$3,IF(HLOOKUP(X$9,'Feuille1-Catégories'!$C$1:$G$3,3,FALSE)="OUI",OFFSET(X$3,MOD(QUOTIENT(ROW()-ROW($A$20),'Feuille1-Catégories'!$B$6/X$6),X$5),0),IF(MOD($A152-1-X$10,'Feuille1-Catégories'!$F$5+1)=0,X$3,""))),"")</f>
        <v/>
      </c>
      <c r="Y152" s="7" t="str">
        <f ca="1">IF(AND($A152&lt;&gt;"",Y$9&lt;&gt;""),IF(HLOOKUP(Y$9,'Feuille1-Catégories'!$C$1:$G$2,2,FALSE)="OUI",Y$3,IF(HLOOKUP(Y$9,'Feuille1-Catégories'!$C$1:$G$3,3,FALSE)="OUI",OFFSET(Y$3,MOD(QUOTIENT(ROW()-ROW($A$20),'Feuille1-Catégories'!$B$6/Y$6),Y$5),0),IF(MOD($A152-1-Y$10,'Feuille1-Catégories'!$F$5+1)=0,Y$3,""))),"")</f>
        <v/>
      </c>
      <c r="Z152" s="7" t="str">
        <f ca="1">IF(AND($A152&lt;&gt;"",Z$9&lt;&gt;""),IF(HLOOKUP(Z$9,'Feuille1-Catégories'!$C$1:$G$2,2,FALSE)="OUI",Z$3,IF(HLOOKUP(Z$9,'Feuille1-Catégories'!$C$1:$G$3,3,FALSE)="OUI",OFFSET(Z$3,MOD(QUOTIENT(ROW()-ROW($A$20),'Feuille1-Catégories'!$B$6/Z$6),Z$5),0),"")),"")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53" spans="1:26" ht="17" x14ac:dyDescent="0.2">
      <c r="A153" s="21">
        <f>IF(ROW()-ROW($A$19)&gt;'Feuille1-Catégories'!$B$6,"",ROW()-ROW($A$19))</f>
        <v>134</v>
      </c>
      <c r="B153" s="33">
        <f t="shared" ca="1" si="7"/>
        <v>12.23052536231884</v>
      </c>
      <c r="C153" s="10">
        <f t="shared" ca="1" si="8"/>
        <v>4959.3999999999996</v>
      </c>
      <c r="D153" s="10">
        <f ca="1">IF('Feuille3-Coût de production'!D153&lt;&gt;"",'Feuille3-Coût de production'!D153,"")</f>
        <v>441.6</v>
      </c>
      <c r="E153" s="10">
        <f t="shared" ca="1" si="9"/>
        <v>5401</v>
      </c>
      <c r="F153" s="7">
        <f ca="1">IF(AND($A153&lt;&gt;"",F$9&lt;&gt;""),IF(HLOOKUP(F$9,'Feuille1-Catégories'!$C$1:$G$2,2,FALSE)="OUI",F$3,IF(HLOOKUP(F$9,'Feuille1-Catégories'!$C$1:$G$3,3,FALSE)="OUI",OFFSET(F$3,MOD(QUOTIENT(ROW()-ROW($A$20),'Feuille1-Catégories'!$B$6/F$6),F$5),0),IF(MOD($A153-1-F$10,'Feuille1-Catégories'!$F$5+1)=0,F$3,""))),"")</f>
        <v>1</v>
      </c>
      <c r="G153" s="7">
        <f ca="1">IF(AND($A153&lt;&gt;"",G$9&lt;&gt;""),IF(HLOOKUP(G$9,'Feuille1-Catégories'!$C$1:$G$2,2,FALSE)="OUI",G$3,IF(HLOOKUP(G$9,'Feuille1-Catégories'!$C$1:$G$3,3,FALSE)="OUI",OFFSET(G$3,MOD(QUOTIENT(ROW()-ROW($A$20),'Feuille1-Catégories'!$B$6/G$6),G$5),0),IF(MOD($A153-1-G$10,'Feuille1-Catégories'!$F$5+1)=0,G$3,""))),"")</f>
        <v>10</v>
      </c>
      <c r="H153" s="7">
        <f ca="1">IF(AND($A153&lt;&gt;"",H$9&lt;&gt;""),IF(HLOOKUP(H$9,'Feuille1-Catégories'!$C$1:$G$2,2,FALSE)="OUI",H$3,IF(HLOOKUP(H$9,'Feuille1-Catégories'!$C$1:$G$3,3,FALSE)="OUI",OFFSET(H$3,MOD(QUOTIENT(ROW()-ROW($A$20),'Feuille1-Catégories'!$B$6/H$6),H$5),0),IF(MOD($A153-1-H$10,'Feuille1-Catégories'!$F$5+1)=0,H$3,""))),"")</f>
        <v>100</v>
      </c>
      <c r="I153" s="7" t="str">
        <f ca="1">IF(AND($A153&lt;&gt;"",I$9&lt;&gt;""),IF(HLOOKUP(I$9,'Feuille1-Catégories'!$C$1:$G$2,2,FALSE)="OUI",I$3,IF(HLOOKUP(I$9,'Feuille1-Catégories'!$C$1:$G$3,3,FALSE)="OUI",OFFSET(I$3,MOD(QUOTIENT(ROW()-ROW($A$20),'Feuille1-Catégories'!$B$6/I$6),I$5),0),IF(MOD($A153-1-I$10,'Feuille1-Catégories'!$F$5+1)=0,I$3,""))),"")</f>
        <v xml:space="preserve"> </v>
      </c>
      <c r="J153" s="7">
        <f ca="1">IF(AND($A153&lt;&gt;"",J$9&lt;&gt;""),IF(HLOOKUP(J$9,'Feuille1-Catégories'!$C$1:$G$2,2,FALSE)="OUI",J$3,IF(HLOOKUP(J$9,'Feuille1-Catégories'!$C$1:$G$3,3,FALSE)="OUI",OFFSET(J$3,MOD(QUOTIENT(ROW()-ROW($A$20),'Feuille1-Catégories'!$B$6/J$6),J$5),0),IF(MOD($A153-1-J$10,'Feuille1-Catégories'!$F$5+1)=0,J$3,""))),"")</f>
        <v>2</v>
      </c>
      <c r="K153" s="7" t="str">
        <f ca="1">IF(AND($A153&lt;&gt;"",K$9&lt;&gt;""),IF(HLOOKUP(K$9,'Feuille1-Catégories'!$C$1:$G$2,2,FALSE)="OUI",K$3,IF(HLOOKUP(K$9,'Feuille1-Catégories'!$C$1:$G$3,3,FALSE)="OUI",OFFSET(K$3,MOD(QUOTIENT(ROW()-ROW($A$20),'Feuille1-Catégories'!$B$6/K$6),K$5),0),IF(MOD($A153-1-K$10,'Feuille1-Catégories'!$F$5+1)=0,K$3,""))),"")</f>
        <v/>
      </c>
      <c r="L153" s="7">
        <f ca="1">IF(AND($A153&lt;&gt;"",L$9&lt;&gt;""),IF(HLOOKUP(L$9,'Feuille1-Catégories'!$C$1:$G$2,2,FALSE)="OUI",L$3,IF(HLOOKUP(L$9,'Feuille1-Catégories'!$C$1:$G$3,3,FALSE)="OUI",OFFSET(L$3,MOD(QUOTIENT(ROW()-ROW($A$20),'Feuille1-Catégories'!$B$6/L$6),L$5),0),IF(MOD($A153-1-L$10,'Feuille1-Catégories'!$F$5+1)=0,L$3,""))),"")</f>
        <v>200</v>
      </c>
      <c r="M153" s="7" t="str">
        <f ca="1">IF(AND($A153&lt;&gt;"",M$9&lt;&gt;""),IF(HLOOKUP(M$9,'Feuille1-Catégories'!$C$1:$G$2,2,FALSE)="OUI",M$3,IF(HLOOKUP(M$9,'Feuille1-Catégories'!$C$1:$G$3,3,FALSE)="OUI",OFFSET(M$3,MOD(QUOTIENT(ROW()-ROW($A$20),'Feuille1-Catégories'!$B$6/M$6),M$5),0),IF(MOD($A153-1-M$10,'Feuille1-Catégories'!$F$5+1)=0,M$3,""))),"")</f>
        <v xml:space="preserve"> </v>
      </c>
      <c r="N153" s="7">
        <f ca="1">IF(AND($A153&lt;&gt;"",N$9&lt;&gt;""),IF(HLOOKUP(N$9,'Feuille1-Catégories'!$C$1:$G$2,2,FALSE)="OUI",N$3,IF(HLOOKUP(N$9,'Feuille1-Catégories'!$C$1:$G$3,3,FALSE)="OUI",OFFSET(N$3,MOD(QUOTIENT(ROW()-ROW($A$20),'Feuille1-Catégories'!$B$6/N$6),N$5),0),IF(MOD($A153-1-N$10,'Feuille1-Catégories'!$F$5+1)=0,N$3,""))),"")</f>
        <v>3</v>
      </c>
      <c r="O153" s="7">
        <f ca="1">IF(AND($A153&lt;&gt;"",O$9&lt;&gt;""),IF(HLOOKUP(O$9,'Feuille1-Catégories'!$C$1:$G$2,2,FALSE)="OUI",O$3,IF(HLOOKUP(O$9,'Feuille1-Catégories'!$C$1:$G$3,3,FALSE)="OUI",OFFSET(O$3,MOD(QUOTIENT(ROW()-ROW($A$20),'Feuille1-Catégories'!$B$6/O$6),O$5),0),IF(MOD($A153-1-O$10,'Feuille1-Catégories'!$F$5+1)=0,O$3,""))),"")</f>
        <v>30</v>
      </c>
      <c r="P153" s="7">
        <f ca="1">IF(AND($A153&lt;&gt;"",P$9&lt;&gt;""),IF(HLOOKUP(P$9,'Feuille1-Catégories'!$C$1:$G$2,2,FALSE)="OUI",P$3,IF(HLOOKUP(P$9,'Feuille1-Catégories'!$C$1:$G$3,3,FALSE)="OUI",OFFSET(P$3,MOD(QUOTIENT(ROW()-ROW($A$20),'Feuille1-Catégories'!$B$6/P$6),P$5),0),IF(MOD($A153-1-P$10,'Feuille1-Catégories'!$F$5+1)=0,P$3,""))),"")</f>
        <v>0</v>
      </c>
      <c r="Q153" s="7" t="str">
        <f ca="1">IF(AND($A153&lt;&gt;"",Q$9&lt;&gt;""),IF(HLOOKUP(Q$9,'Feuille1-Catégories'!$C$1:$G$2,2,FALSE)="OUI",Q$3,IF(HLOOKUP(Q$9,'Feuille1-Catégories'!$C$1:$G$3,3,FALSE)="OUI",OFFSET(Q$3,MOD(QUOTIENT(ROW()-ROW($A$20),'Feuille1-Catégories'!$B$6/Q$6),Q$5),0),IF(MOD($A153-1-Q$10,'Feuille1-Catégories'!$F$5+1)=0,Q$3,""))),"")</f>
        <v/>
      </c>
      <c r="R153" s="7">
        <f ca="1">IF(AND($A153&lt;&gt;"",R$9&lt;&gt;""),IF(HLOOKUP(R$9,'Feuille1-Catégories'!$C$1:$G$2,2,FALSE)="OUI",R$3,IF(HLOOKUP(R$9,'Feuille1-Catégories'!$C$1:$G$3,3,FALSE)="OUI",OFFSET(R$3,MOD(QUOTIENT(ROW()-ROW($A$20),'Feuille1-Catégories'!$B$6/R$6),R$5),0),IF(MOD($A153-1-R$10,'Feuille1-Catégories'!$F$5+1)=0,R$3,""))),"")</f>
        <v>5</v>
      </c>
      <c r="S153" s="7">
        <f ca="1">IF(AND($A153&lt;&gt;"",S$9&lt;&gt;""),IF(HLOOKUP(S$9,'Feuille1-Catégories'!$C$1:$G$2,2,FALSE)="OUI",S$3,IF(HLOOKUP(S$9,'Feuille1-Catégories'!$C$1:$G$3,3,FALSE)="OUI",OFFSET(S$3,MOD(QUOTIENT(ROW()-ROW($A$20),'Feuille1-Catégories'!$B$6/S$6),S$5),0),IF(MOD($A153-1-S$10,'Feuille1-Catégories'!$F$5+1)=0,S$3,""))),"")</f>
        <v>50</v>
      </c>
      <c r="T153" s="7" t="str">
        <f ca="1">IF(AND($A153&lt;&gt;"",T$9&lt;&gt;""),IF(HLOOKUP(T$9,'Feuille1-Catégories'!$C$1:$G$2,2,FALSE)="OUI",T$3,IF(HLOOKUP(T$9,'Feuille1-Catégories'!$C$1:$G$3,3,FALSE)="OUI",OFFSET(T$3,MOD(QUOTIENT(ROW()-ROW($A$20),'Feuille1-Catégories'!$B$6/T$6),T$5),0),IF(MOD($A153-1-T$10,'Feuille1-Catégories'!$F$5+1)=0,T$3,""))),"")</f>
        <v/>
      </c>
      <c r="U153" s="7">
        <f ca="1">IF(AND($A153&lt;&gt;"",U$9&lt;&gt;""),IF(HLOOKUP(U$9,'Feuille1-Catégories'!$C$1:$G$2,2,FALSE)="OUI",U$3,IF(HLOOKUP(U$9,'Feuille1-Catégories'!$C$1:$G$3,3,FALSE)="OUI",OFFSET(U$3,MOD(QUOTIENT(ROW()-ROW($A$20),'Feuille1-Catégories'!$B$6/U$6),U$5),0),IF(MOD($A153-1-U$10,'Feuille1-Catégories'!$F$5+1)=0,U$3,""))),"")</f>
        <v>5000</v>
      </c>
      <c r="V153" s="7" t="str">
        <f ca="1">IF(AND($A153&lt;&gt;"",V$9&lt;&gt;""),IF(HLOOKUP(V$9,'Feuille1-Catégories'!$C$1:$G$2,2,FALSE)="OUI",V$3,IF(HLOOKUP(V$9,'Feuille1-Catégories'!$C$1:$G$3,3,FALSE)="OUI",OFFSET(V$3,MOD(QUOTIENT(ROW()-ROW($A$20),'Feuille1-Catégories'!$B$6/V$6),V$5),0),IF(MOD($A153-1-V$10,'Feuille1-Catégories'!$F$5+1)=0,V$3,""))),"")</f>
        <v/>
      </c>
      <c r="W153" s="7" t="str">
        <f ca="1">IF(AND($A153&lt;&gt;"",W$9&lt;&gt;""),IF(HLOOKUP(W$9,'Feuille1-Catégories'!$C$1:$G$2,2,FALSE)="OUI",W$3,IF(HLOOKUP(W$9,'Feuille1-Catégories'!$C$1:$G$3,3,FALSE)="OUI",OFFSET(W$3,MOD(QUOTIENT(ROW()-ROW($A$20),'Feuille1-Catégories'!$B$6/W$6),W$5),0),IF(MOD($A153-1-W$10,'Feuille1-Catégories'!$F$5+1)=0,W$3,""))),"")</f>
        <v/>
      </c>
      <c r="X153" s="7" t="str">
        <f ca="1">IF(AND($A153&lt;&gt;"",X$9&lt;&gt;""),IF(HLOOKUP(X$9,'Feuille1-Catégories'!$C$1:$G$2,2,FALSE)="OUI",X$3,IF(HLOOKUP(X$9,'Feuille1-Catégories'!$C$1:$G$3,3,FALSE)="OUI",OFFSET(X$3,MOD(QUOTIENT(ROW()-ROW($A$20),'Feuille1-Catégories'!$B$6/X$6),X$5),0),IF(MOD($A153-1-X$10,'Feuille1-Catégories'!$F$5+1)=0,X$3,""))),"")</f>
        <v/>
      </c>
      <c r="Y153" s="7" t="str">
        <f ca="1">IF(AND($A153&lt;&gt;"",Y$9&lt;&gt;""),IF(HLOOKUP(Y$9,'Feuille1-Catégories'!$C$1:$G$2,2,FALSE)="OUI",Y$3,IF(HLOOKUP(Y$9,'Feuille1-Catégories'!$C$1:$G$3,3,FALSE)="OUI",OFFSET(Y$3,MOD(QUOTIENT(ROW()-ROW($A$20),'Feuille1-Catégories'!$B$6/Y$6),Y$5),0),IF(MOD($A153-1-Y$10,'Feuille1-Catégories'!$F$5+1)=0,Y$3,""))),"")</f>
        <v/>
      </c>
      <c r="Z153" s="7" t="str">
        <f ca="1">IF(AND($A153&lt;&gt;"",Z$9&lt;&gt;""),IF(HLOOKUP(Z$9,'Feuille1-Catégories'!$C$1:$G$2,2,FALSE)="OUI",Z$3,IF(HLOOKUP(Z$9,'Feuille1-Catégories'!$C$1:$G$3,3,FALSE)="OUI",OFFSET(Z$3,MOD(QUOTIENT(ROW()-ROW($A$20),'Feuille1-Catégories'!$B$6/Z$6),Z$5),0),"")),"")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54" spans="1:26" ht="17" x14ac:dyDescent="0.2">
      <c r="A154" s="21">
        <f>IF(ROW()-ROW($A$19)&gt;'Feuille1-Catégories'!$B$6,"",ROW()-ROW($A$19))</f>
        <v>135</v>
      </c>
      <c r="B154" s="33">
        <f t="shared" ca="1" si="7"/>
        <v>13.249501992031872</v>
      </c>
      <c r="C154" s="10">
        <f t="shared" ca="1" si="8"/>
        <v>4919.3999999999996</v>
      </c>
      <c r="D154" s="10">
        <f ca="1">IF('Feuille3-Coût de production'!D154&lt;&gt;"",'Feuille3-Coût de production'!D154,"")</f>
        <v>401.6</v>
      </c>
      <c r="E154" s="10">
        <f t="shared" ca="1" si="9"/>
        <v>5321</v>
      </c>
      <c r="F154" s="7">
        <f ca="1">IF(AND($A154&lt;&gt;"",F$9&lt;&gt;""),IF(HLOOKUP(F$9,'Feuille1-Catégories'!$C$1:$G$2,2,FALSE)="OUI",F$3,IF(HLOOKUP(F$9,'Feuille1-Catégories'!$C$1:$G$3,3,FALSE)="OUI",OFFSET(F$3,MOD(QUOTIENT(ROW()-ROW($A$20),'Feuille1-Catégories'!$B$6/F$6),F$5),0),IF(MOD($A154-1-F$10,'Feuille1-Catégories'!$F$5+1)=0,F$3,""))),"")</f>
        <v>1</v>
      </c>
      <c r="G154" s="7">
        <f ca="1">IF(AND($A154&lt;&gt;"",G$9&lt;&gt;""),IF(HLOOKUP(G$9,'Feuille1-Catégories'!$C$1:$G$2,2,FALSE)="OUI",G$3,IF(HLOOKUP(G$9,'Feuille1-Catégories'!$C$1:$G$3,3,FALSE)="OUI",OFFSET(G$3,MOD(QUOTIENT(ROW()-ROW($A$20),'Feuille1-Catégories'!$B$6/G$6),G$5),0),IF(MOD($A154-1-G$10,'Feuille1-Catégories'!$F$5+1)=0,G$3,""))),"")</f>
        <v>10</v>
      </c>
      <c r="H154" s="7" t="str">
        <f ca="1">IF(AND($A154&lt;&gt;"",H$9&lt;&gt;""),IF(HLOOKUP(H$9,'Feuille1-Catégories'!$C$1:$G$2,2,FALSE)="OUI",H$3,IF(HLOOKUP(H$9,'Feuille1-Catégories'!$C$1:$G$3,3,FALSE)="OUI",OFFSET(H$3,MOD(QUOTIENT(ROW()-ROW($A$20),'Feuille1-Catégories'!$B$6/H$6),H$5),0),IF(MOD($A154-1-H$10,'Feuille1-Catégories'!$F$5+1)=0,H$3,""))),"")</f>
        <v/>
      </c>
      <c r="I154" s="7" t="str">
        <f ca="1">IF(AND($A154&lt;&gt;"",I$9&lt;&gt;""),IF(HLOOKUP(I$9,'Feuille1-Catégories'!$C$1:$G$2,2,FALSE)="OUI",I$3,IF(HLOOKUP(I$9,'Feuille1-Catégories'!$C$1:$G$3,3,FALSE)="OUI",OFFSET(I$3,MOD(QUOTIENT(ROW()-ROW($A$20),'Feuille1-Catégories'!$B$6/I$6),I$5),0),IF(MOD($A154-1-I$10,'Feuille1-Catégories'!$F$5+1)=0,I$3,""))),"")</f>
        <v xml:space="preserve"> </v>
      </c>
      <c r="J154" s="7">
        <f ca="1">IF(AND($A154&lt;&gt;"",J$9&lt;&gt;""),IF(HLOOKUP(J$9,'Feuille1-Catégories'!$C$1:$G$2,2,FALSE)="OUI",J$3,IF(HLOOKUP(J$9,'Feuille1-Catégories'!$C$1:$G$3,3,FALSE)="OUI",OFFSET(J$3,MOD(QUOTIENT(ROW()-ROW($A$20),'Feuille1-Catégories'!$B$6/J$6),J$5),0),IF(MOD($A154-1-J$10,'Feuille1-Catégories'!$F$5+1)=0,J$3,""))),"")</f>
        <v>2</v>
      </c>
      <c r="K154" s="7">
        <f ca="1">IF(AND($A154&lt;&gt;"",K$9&lt;&gt;""),IF(HLOOKUP(K$9,'Feuille1-Catégories'!$C$1:$G$2,2,FALSE)="OUI",K$3,IF(HLOOKUP(K$9,'Feuille1-Catégories'!$C$1:$G$3,3,FALSE)="OUI",OFFSET(K$3,MOD(QUOTIENT(ROW()-ROW($A$20),'Feuille1-Catégories'!$B$6/K$6),K$5),0),IF(MOD($A154-1-K$10,'Feuille1-Catégories'!$F$5+1)=0,K$3,""))),"")</f>
        <v>20</v>
      </c>
      <c r="L154" s="7">
        <f ca="1">IF(AND($A154&lt;&gt;"",L$9&lt;&gt;""),IF(HLOOKUP(L$9,'Feuille1-Catégories'!$C$1:$G$2,2,FALSE)="OUI",L$3,IF(HLOOKUP(L$9,'Feuille1-Catégories'!$C$1:$G$3,3,FALSE)="OUI",OFFSET(L$3,MOD(QUOTIENT(ROW()-ROW($A$20),'Feuille1-Catégories'!$B$6/L$6),L$5),0),IF(MOD($A154-1-L$10,'Feuille1-Catégories'!$F$5+1)=0,L$3,""))),"")</f>
        <v>200</v>
      </c>
      <c r="M154" s="7" t="str">
        <f ca="1">IF(AND($A154&lt;&gt;"",M$9&lt;&gt;""),IF(HLOOKUP(M$9,'Feuille1-Catégories'!$C$1:$G$2,2,FALSE)="OUI",M$3,IF(HLOOKUP(M$9,'Feuille1-Catégories'!$C$1:$G$3,3,FALSE)="OUI",OFFSET(M$3,MOD(QUOTIENT(ROW()-ROW($A$20),'Feuille1-Catégories'!$B$6/M$6),M$5),0),IF(MOD($A154-1-M$10,'Feuille1-Catégories'!$F$5+1)=0,M$3,""))),"")</f>
        <v xml:space="preserve"> </v>
      </c>
      <c r="N154" s="7">
        <f ca="1">IF(AND($A154&lt;&gt;"",N$9&lt;&gt;""),IF(HLOOKUP(N$9,'Feuille1-Catégories'!$C$1:$G$2,2,FALSE)="OUI",N$3,IF(HLOOKUP(N$9,'Feuille1-Catégories'!$C$1:$G$3,3,FALSE)="OUI",OFFSET(N$3,MOD(QUOTIENT(ROW()-ROW($A$20),'Feuille1-Catégories'!$B$6/N$6),N$5),0),IF(MOD($A154-1-N$10,'Feuille1-Catégories'!$F$5+1)=0,N$3,""))),"")</f>
        <v>3</v>
      </c>
      <c r="O154" s="7">
        <f ca="1">IF(AND($A154&lt;&gt;"",O$9&lt;&gt;""),IF(HLOOKUP(O$9,'Feuille1-Catégories'!$C$1:$G$2,2,FALSE)="OUI",O$3,IF(HLOOKUP(O$9,'Feuille1-Catégories'!$C$1:$G$3,3,FALSE)="OUI",OFFSET(O$3,MOD(QUOTIENT(ROW()-ROW($A$20),'Feuille1-Catégories'!$B$6/O$6),O$5),0),IF(MOD($A154-1-O$10,'Feuille1-Catégories'!$F$5+1)=0,O$3,""))),"")</f>
        <v>30</v>
      </c>
      <c r="P154" s="7">
        <f ca="1">IF(AND($A154&lt;&gt;"",P$9&lt;&gt;""),IF(HLOOKUP(P$9,'Feuille1-Catégories'!$C$1:$G$2,2,FALSE)="OUI",P$3,IF(HLOOKUP(P$9,'Feuille1-Catégories'!$C$1:$G$3,3,FALSE)="OUI",OFFSET(P$3,MOD(QUOTIENT(ROW()-ROW($A$20),'Feuille1-Catégories'!$B$6/P$6),P$5),0),IF(MOD($A154-1-P$10,'Feuille1-Catégories'!$F$5+1)=0,P$3,""))),"")</f>
        <v>0</v>
      </c>
      <c r="Q154" s="7" t="str">
        <f ca="1">IF(AND($A154&lt;&gt;"",Q$9&lt;&gt;""),IF(HLOOKUP(Q$9,'Feuille1-Catégories'!$C$1:$G$2,2,FALSE)="OUI",Q$3,IF(HLOOKUP(Q$9,'Feuille1-Catégories'!$C$1:$G$3,3,FALSE)="OUI",OFFSET(Q$3,MOD(QUOTIENT(ROW()-ROW($A$20),'Feuille1-Catégories'!$B$6/Q$6),Q$5),0),IF(MOD($A154-1-Q$10,'Feuille1-Catégories'!$F$5+1)=0,Q$3,""))),"")</f>
        <v/>
      </c>
      <c r="R154" s="7">
        <f ca="1">IF(AND($A154&lt;&gt;"",R$9&lt;&gt;""),IF(HLOOKUP(R$9,'Feuille1-Catégories'!$C$1:$G$2,2,FALSE)="OUI",R$3,IF(HLOOKUP(R$9,'Feuille1-Catégories'!$C$1:$G$3,3,FALSE)="OUI",OFFSET(R$3,MOD(QUOTIENT(ROW()-ROW($A$20),'Feuille1-Catégories'!$B$6/R$6),R$5),0),IF(MOD($A154-1-R$10,'Feuille1-Catégories'!$F$5+1)=0,R$3,""))),"")</f>
        <v>5</v>
      </c>
      <c r="S154" s="7">
        <f ca="1">IF(AND($A154&lt;&gt;"",S$9&lt;&gt;""),IF(HLOOKUP(S$9,'Feuille1-Catégories'!$C$1:$G$2,2,FALSE)="OUI",S$3,IF(HLOOKUP(S$9,'Feuille1-Catégories'!$C$1:$G$3,3,FALSE)="OUI",OFFSET(S$3,MOD(QUOTIENT(ROW()-ROW($A$20),'Feuille1-Catégories'!$B$6/S$6),S$5),0),IF(MOD($A154-1-S$10,'Feuille1-Catégories'!$F$5+1)=0,S$3,""))),"")</f>
        <v>50</v>
      </c>
      <c r="T154" s="7" t="str">
        <f ca="1">IF(AND($A154&lt;&gt;"",T$9&lt;&gt;""),IF(HLOOKUP(T$9,'Feuille1-Catégories'!$C$1:$G$2,2,FALSE)="OUI",T$3,IF(HLOOKUP(T$9,'Feuille1-Catégories'!$C$1:$G$3,3,FALSE)="OUI",OFFSET(T$3,MOD(QUOTIENT(ROW()-ROW($A$20),'Feuille1-Catégories'!$B$6/T$6),T$5),0),IF(MOD($A154-1-T$10,'Feuille1-Catégories'!$F$5+1)=0,T$3,""))),"")</f>
        <v/>
      </c>
      <c r="U154" s="7">
        <f ca="1">IF(AND($A154&lt;&gt;"",U$9&lt;&gt;""),IF(HLOOKUP(U$9,'Feuille1-Catégories'!$C$1:$G$2,2,FALSE)="OUI",U$3,IF(HLOOKUP(U$9,'Feuille1-Catégories'!$C$1:$G$3,3,FALSE)="OUI",OFFSET(U$3,MOD(QUOTIENT(ROW()-ROW($A$20),'Feuille1-Catégories'!$B$6/U$6),U$5),0),IF(MOD($A154-1-U$10,'Feuille1-Catégories'!$F$5+1)=0,U$3,""))),"")</f>
        <v>5000</v>
      </c>
      <c r="V154" s="7" t="str">
        <f ca="1">IF(AND($A154&lt;&gt;"",V$9&lt;&gt;""),IF(HLOOKUP(V$9,'Feuille1-Catégories'!$C$1:$G$2,2,FALSE)="OUI",V$3,IF(HLOOKUP(V$9,'Feuille1-Catégories'!$C$1:$G$3,3,FALSE)="OUI",OFFSET(V$3,MOD(QUOTIENT(ROW()-ROW($A$20),'Feuille1-Catégories'!$B$6/V$6),V$5),0),IF(MOD($A154-1-V$10,'Feuille1-Catégories'!$F$5+1)=0,V$3,""))),"")</f>
        <v/>
      </c>
      <c r="W154" s="7" t="str">
        <f ca="1">IF(AND($A154&lt;&gt;"",W$9&lt;&gt;""),IF(HLOOKUP(W$9,'Feuille1-Catégories'!$C$1:$G$2,2,FALSE)="OUI",W$3,IF(HLOOKUP(W$9,'Feuille1-Catégories'!$C$1:$G$3,3,FALSE)="OUI",OFFSET(W$3,MOD(QUOTIENT(ROW()-ROW($A$20),'Feuille1-Catégories'!$B$6/W$6),W$5),0),IF(MOD($A154-1-W$10,'Feuille1-Catégories'!$F$5+1)=0,W$3,""))),"")</f>
        <v/>
      </c>
      <c r="X154" s="7" t="str">
        <f ca="1">IF(AND($A154&lt;&gt;"",X$9&lt;&gt;""),IF(HLOOKUP(X$9,'Feuille1-Catégories'!$C$1:$G$2,2,FALSE)="OUI",X$3,IF(HLOOKUP(X$9,'Feuille1-Catégories'!$C$1:$G$3,3,FALSE)="OUI",OFFSET(X$3,MOD(QUOTIENT(ROW()-ROW($A$20),'Feuille1-Catégories'!$B$6/X$6),X$5),0),IF(MOD($A154-1-X$10,'Feuille1-Catégories'!$F$5+1)=0,X$3,""))),"")</f>
        <v/>
      </c>
      <c r="Y154" s="7" t="str">
        <f ca="1">IF(AND($A154&lt;&gt;"",Y$9&lt;&gt;""),IF(HLOOKUP(Y$9,'Feuille1-Catégories'!$C$1:$G$2,2,FALSE)="OUI",Y$3,IF(HLOOKUP(Y$9,'Feuille1-Catégories'!$C$1:$G$3,3,FALSE)="OUI",OFFSET(Y$3,MOD(QUOTIENT(ROW()-ROW($A$20),'Feuille1-Catégories'!$B$6/Y$6),Y$5),0),IF(MOD($A154-1-Y$10,'Feuille1-Catégories'!$F$5+1)=0,Y$3,""))),"")</f>
        <v/>
      </c>
      <c r="Z154" s="7" t="str">
        <f ca="1">IF(AND($A154&lt;&gt;"",Z$9&lt;&gt;""),IF(HLOOKUP(Z$9,'Feuille1-Catégories'!$C$1:$G$2,2,FALSE)="OUI",Z$3,IF(HLOOKUP(Z$9,'Feuille1-Catégories'!$C$1:$G$3,3,FALSE)="OUI",OFFSET(Z$3,MOD(QUOTIENT(ROW()-ROW($A$20),'Feuille1-Catégories'!$B$6/Z$6),Z$5),0),"")),"")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55" spans="1:26" ht="17" x14ac:dyDescent="0.2">
      <c r="A155" s="21">
        <f>IF(ROW()-ROW($A$19)&gt;'Feuille1-Catégories'!$B$6,"",ROW()-ROW($A$19))</f>
        <v>136</v>
      </c>
      <c r="B155" s="33">
        <f t="shared" ca="1" si="7"/>
        <v>9.3150684931506849</v>
      </c>
      <c r="C155" s="10">
        <f t="shared" ca="1" si="8"/>
        <v>7405.4</v>
      </c>
      <c r="D155" s="10">
        <f ca="1">IF('Feuille3-Coût de production'!D155&lt;&gt;"",'Feuille3-Coût de production'!D155,"")</f>
        <v>890.6</v>
      </c>
      <c r="E155" s="10">
        <f t="shared" ca="1" si="9"/>
        <v>8296</v>
      </c>
      <c r="F155" s="7">
        <f ca="1">IF(AND($A155&lt;&gt;"",F$9&lt;&gt;""),IF(HLOOKUP(F$9,'Feuille1-Catégories'!$C$1:$G$2,2,FALSE)="OUI",F$3,IF(HLOOKUP(F$9,'Feuille1-Catégories'!$C$1:$G$3,3,FALSE)="OUI",OFFSET(F$3,MOD(QUOTIENT(ROW()-ROW($A$20),'Feuille1-Catégories'!$B$6/F$6),F$5),0),IF(MOD($A155-1-F$10,'Feuille1-Catégories'!$F$5+1)=0,F$3,""))),"")</f>
        <v>1</v>
      </c>
      <c r="G155" s="7">
        <f ca="1">IF(AND($A155&lt;&gt;"",G$9&lt;&gt;""),IF(HLOOKUP(G$9,'Feuille1-Catégories'!$C$1:$G$2,2,FALSE)="OUI",G$3,IF(HLOOKUP(G$9,'Feuille1-Catégories'!$C$1:$G$3,3,FALSE)="OUI",OFFSET(G$3,MOD(QUOTIENT(ROW()-ROW($A$20),'Feuille1-Catégories'!$B$6/G$6),G$5),0),IF(MOD($A155-1-G$10,'Feuille1-Catégories'!$F$5+1)=0,G$3,""))),"")</f>
        <v>10</v>
      </c>
      <c r="H155" s="7" t="str">
        <f ca="1">IF(AND($A155&lt;&gt;"",H$9&lt;&gt;""),IF(HLOOKUP(H$9,'Feuille1-Catégories'!$C$1:$G$2,2,FALSE)="OUI",H$3,IF(HLOOKUP(H$9,'Feuille1-Catégories'!$C$1:$G$3,3,FALSE)="OUI",OFFSET(H$3,MOD(QUOTIENT(ROW()-ROW($A$20),'Feuille1-Catégories'!$B$6/H$6),H$5),0),IF(MOD($A155-1-H$10,'Feuille1-Catégories'!$F$5+1)=0,H$3,""))),"")</f>
        <v/>
      </c>
      <c r="I155" s="7" t="str">
        <f ca="1">IF(AND($A155&lt;&gt;"",I$9&lt;&gt;""),IF(HLOOKUP(I$9,'Feuille1-Catégories'!$C$1:$G$2,2,FALSE)="OUI",I$3,IF(HLOOKUP(I$9,'Feuille1-Catégories'!$C$1:$G$3,3,FALSE)="OUI",OFFSET(I$3,MOD(QUOTIENT(ROW()-ROW($A$20),'Feuille1-Catégories'!$B$6/I$6),I$5),0),IF(MOD($A155-1-I$10,'Feuille1-Catégories'!$F$5+1)=0,I$3,""))),"")</f>
        <v xml:space="preserve"> </v>
      </c>
      <c r="J155" s="7">
        <f ca="1">IF(AND($A155&lt;&gt;"",J$9&lt;&gt;""),IF(HLOOKUP(J$9,'Feuille1-Catégories'!$C$1:$G$2,2,FALSE)="OUI",J$3,IF(HLOOKUP(J$9,'Feuille1-Catégories'!$C$1:$G$3,3,FALSE)="OUI",OFFSET(J$3,MOD(QUOTIENT(ROW()-ROW($A$20),'Feuille1-Catégories'!$B$6/J$6),J$5),0),IF(MOD($A155-1-J$10,'Feuille1-Catégories'!$F$5+1)=0,J$3,""))),"")</f>
        <v>2</v>
      </c>
      <c r="K155" s="7" t="str">
        <f ca="1">IF(AND($A155&lt;&gt;"",K$9&lt;&gt;""),IF(HLOOKUP(K$9,'Feuille1-Catégories'!$C$1:$G$2,2,FALSE)="OUI",K$3,IF(HLOOKUP(K$9,'Feuille1-Catégories'!$C$1:$G$3,3,FALSE)="OUI",OFFSET(K$3,MOD(QUOTIENT(ROW()-ROW($A$20),'Feuille1-Catégories'!$B$6/K$6),K$5),0),IF(MOD($A155-1-K$10,'Feuille1-Catégories'!$F$5+1)=0,K$3,""))),"")</f>
        <v/>
      </c>
      <c r="L155" s="7">
        <f ca="1">IF(AND($A155&lt;&gt;"",L$9&lt;&gt;""),IF(HLOOKUP(L$9,'Feuille1-Catégories'!$C$1:$G$2,2,FALSE)="OUI",L$3,IF(HLOOKUP(L$9,'Feuille1-Catégories'!$C$1:$G$3,3,FALSE)="OUI",OFFSET(L$3,MOD(QUOTIENT(ROW()-ROW($A$20),'Feuille1-Catégories'!$B$6/L$6),L$5),0),IF(MOD($A155-1-L$10,'Feuille1-Catégories'!$F$5+1)=0,L$3,""))),"")</f>
        <v>200</v>
      </c>
      <c r="M155" s="7" t="str">
        <f ca="1">IF(AND($A155&lt;&gt;"",M$9&lt;&gt;""),IF(HLOOKUP(M$9,'Feuille1-Catégories'!$C$1:$G$2,2,FALSE)="OUI",M$3,IF(HLOOKUP(M$9,'Feuille1-Catégories'!$C$1:$G$3,3,FALSE)="OUI",OFFSET(M$3,MOD(QUOTIENT(ROW()-ROW($A$20),'Feuille1-Catégories'!$B$6/M$6),M$5),0),IF(MOD($A155-1-M$10,'Feuille1-Catégories'!$F$5+1)=0,M$3,""))),"")</f>
        <v xml:space="preserve"> </v>
      </c>
      <c r="N155" s="7">
        <f ca="1">IF(AND($A155&lt;&gt;"",N$9&lt;&gt;""),IF(HLOOKUP(N$9,'Feuille1-Catégories'!$C$1:$G$2,2,FALSE)="OUI",N$3,IF(HLOOKUP(N$9,'Feuille1-Catégories'!$C$1:$G$3,3,FALSE)="OUI",OFFSET(N$3,MOD(QUOTIENT(ROW()-ROW($A$20),'Feuille1-Catégories'!$B$6/N$6),N$5),0),IF(MOD($A155-1-N$10,'Feuille1-Catégories'!$F$5+1)=0,N$3,""))),"")</f>
        <v>3</v>
      </c>
      <c r="O155" s="7">
        <f ca="1">IF(AND($A155&lt;&gt;"",O$9&lt;&gt;""),IF(HLOOKUP(O$9,'Feuille1-Catégories'!$C$1:$G$2,2,FALSE)="OUI",O$3,IF(HLOOKUP(O$9,'Feuille1-Catégories'!$C$1:$G$3,3,FALSE)="OUI",OFFSET(O$3,MOD(QUOTIENT(ROW()-ROW($A$20),'Feuille1-Catégories'!$B$6/O$6),O$5),0),IF(MOD($A155-1-O$10,'Feuille1-Catégories'!$F$5+1)=0,O$3,""))),"")</f>
        <v>30</v>
      </c>
      <c r="P155" s="7">
        <f ca="1">IF(AND($A155&lt;&gt;"",P$9&lt;&gt;""),IF(HLOOKUP(P$9,'Feuille1-Catégories'!$C$1:$G$2,2,FALSE)="OUI",P$3,IF(HLOOKUP(P$9,'Feuille1-Catégories'!$C$1:$G$3,3,FALSE)="OUI",OFFSET(P$3,MOD(QUOTIENT(ROW()-ROW($A$20),'Feuille1-Catégories'!$B$6/P$6),P$5),0),IF(MOD($A155-1-P$10,'Feuille1-Catégories'!$F$5+1)=0,P$3,""))),"")</f>
        <v>0</v>
      </c>
      <c r="Q155" s="7">
        <f ca="1">IF(AND($A155&lt;&gt;"",Q$9&lt;&gt;""),IF(HLOOKUP(Q$9,'Feuille1-Catégories'!$C$1:$G$2,2,FALSE)="OUI",Q$3,IF(HLOOKUP(Q$9,'Feuille1-Catégories'!$C$1:$G$3,3,FALSE)="OUI",OFFSET(Q$3,MOD(QUOTIENT(ROW()-ROW($A$20),'Feuille1-Catégories'!$B$6/Q$6),Q$5),0),IF(MOD($A155-1-Q$10,'Feuille1-Catégories'!$F$5+1)=0,Q$3,""))),"")</f>
        <v>3000</v>
      </c>
      <c r="R155" s="7">
        <f ca="1">IF(AND($A155&lt;&gt;"",R$9&lt;&gt;""),IF(HLOOKUP(R$9,'Feuille1-Catégories'!$C$1:$G$2,2,FALSE)="OUI",R$3,IF(HLOOKUP(R$9,'Feuille1-Catégories'!$C$1:$G$3,3,FALSE)="OUI",OFFSET(R$3,MOD(QUOTIENT(ROW()-ROW($A$20),'Feuille1-Catégories'!$B$6/R$6),R$5),0),IF(MOD($A155-1-R$10,'Feuille1-Catégories'!$F$5+1)=0,R$3,""))),"")</f>
        <v>0</v>
      </c>
      <c r="S155" s="7">
        <f ca="1">IF(AND($A155&lt;&gt;"",S$9&lt;&gt;""),IF(HLOOKUP(S$9,'Feuille1-Catégories'!$C$1:$G$2,2,FALSE)="OUI",S$3,IF(HLOOKUP(S$9,'Feuille1-Catégories'!$C$1:$G$3,3,FALSE)="OUI",OFFSET(S$3,MOD(QUOTIENT(ROW()-ROW($A$20),'Feuille1-Catégories'!$B$6/S$6),S$5),0),IF(MOD($A155-1-S$10,'Feuille1-Catégories'!$F$5+1)=0,S$3,""))),"")</f>
        <v>50</v>
      </c>
      <c r="T155" s="7" t="str">
        <f ca="1">IF(AND($A155&lt;&gt;"",T$9&lt;&gt;""),IF(HLOOKUP(T$9,'Feuille1-Catégories'!$C$1:$G$2,2,FALSE)="OUI",T$3,IF(HLOOKUP(T$9,'Feuille1-Catégories'!$C$1:$G$3,3,FALSE)="OUI",OFFSET(T$3,MOD(QUOTIENT(ROW()-ROW($A$20),'Feuille1-Catégories'!$B$6/T$6),T$5),0),IF(MOD($A155-1-T$10,'Feuille1-Catégories'!$F$5+1)=0,T$3,""))),"")</f>
        <v/>
      </c>
      <c r="U155" s="7">
        <f ca="1">IF(AND($A155&lt;&gt;"",U$9&lt;&gt;""),IF(HLOOKUP(U$9,'Feuille1-Catégories'!$C$1:$G$2,2,FALSE)="OUI",U$3,IF(HLOOKUP(U$9,'Feuille1-Catégories'!$C$1:$G$3,3,FALSE)="OUI",OFFSET(U$3,MOD(QUOTIENT(ROW()-ROW($A$20),'Feuille1-Catégories'!$B$6/U$6),U$5),0),IF(MOD($A155-1-U$10,'Feuille1-Catégories'!$F$5+1)=0,U$3,""))),"")</f>
        <v>5000</v>
      </c>
      <c r="V155" s="7" t="str">
        <f ca="1">IF(AND($A155&lt;&gt;"",V$9&lt;&gt;""),IF(HLOOKUP(V$9,'Feuille1-Catégories'!$C$1:$G$2,2,FALSE)="OUI",V$3,IF(HLOOKUP(V$9,'Feuille1-Catégories'!$C$1:$G$3,3,FALSE)="OUI",OFFSET(V$3,MOD(QUOTIENT(ROW()-ROW($A$20),'Feuille1-Catégories'!$B$6/V$6),V$5),0),IF(MOD($A155-1-V$10,'Feuille1-Catégories'!$F$5+1)=0,V$3,""))),"")</f>
        <v/>
      </c>
      <c r="W155" s="7" t="str">
        <f ca="1">IF(AND($A155&lt;&gt;"",W$9&lt;&gt;""),IF(HLOOKUP(W$9,'Feuille1-Catégories'!$C$1:$G$2,2,FALSE)="OUI",W$3,IF(HLOOKUP(W$9,'Feuille1-Catégories'!$C$1:$G$3,3,FALSE)="OUI",OFFSET(W$3,MOD(QUOTIENT(ROW()-ROW($A$20),'Feuille1-Catégories'!$B$6/W$6),W$5),0),IF(MOD($A155-1-W$10,'Feuille1-Catégories'!$F$5+1)=0,W$3,""))),"")</f>
        <v/>
      </c>
      <c r="X155" s="7" t="str">
        <f ca="1">IF(AND($A155&lt;&gt;"",X$9&lt;&gt;""),IF(HLOOKUP(X$9,'Feuille1-Catégories'!$C$1:$G$2,2,FALSE)="OUI",X$3,IF(HLOOKUP(X$9,'Feuille1-Catégories'!$C$1:$G$3,3,FALSE)="OUI",OFFSET(X$3,MOD(QUOTIENT(ROW()-ROW($A$20),'Feuille1-Catégories'!$B$6/X$6),X$5),0),IF(MOD($A155-1-X$10,'Feuille1-Catégories'!$F$5+1)=0,X$3,""))),"")</f>
        <v/>
      </c>
      <c r="Y155" s="7" t="str">
        <f ca="1">IF(AND($A155&lt;&gt;"",Y$9&lt;&gt;""),IF(HLOOKUP(Y$9,'Feuille1-Catégories'!$C$1:$G$2,2,FALSE)="OUI",Y$3,IF(HLOOKUP(Y$9,'Feuille1-Catégories'!$C$1:$G$3,3,FALSE)="OUI",OFFSET(Y$3,MOD(QUOTIENT(ROW()-ROW($A$20),'Feuille1-Catégories'!$B$6/Y$6),Y$5),0),IF(MOD($A155-1-Y$10,'Feuille1-Catégories'!$F$5+1)=0,Y$3,""))),"")</f>
        <v/>
      </c>
      <c r="Z155" s="7" t="str">
        <f ca="1">IF(AND($A155&lt;&gt;"",Z$9&lt;&gt;""),IF(HLOOKUP(Z$9,'Feuille1-Catégories'!$C$1:$G$2,2,FALSE)="OUI",Z$3,IF(HLOOKUP(Z$9,'Feuille1-Catégories'!$C$1:$G$3,3,FALSE)="OUI",OFFSET(Z$3,MOD(QUOTIENT(ROW()-ROW($A$20),'Feuille1-Catégories'!$B$6/Z$6),Z$5),0),"")),"")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56" spans="1:26" ht="17" x14ac:dyDescent="0.2">
      <c r="A156" s="21">
        <f>IF(ROW()-ROW($A$19)&gt;'Feuille1-Catégories'!$B$6,"",ROW()-ROW($A$19))</f>
        <v>137</v>
      </c>
      <c r="B156" s="33">
        <f t="shared" ca="1" si="7"/>
        <v>14.468297553669496</v>
      </c>
      <c r="C156" s="10">
        <f t="shared" ca="1" si="8"/>
        <v>5395.4</v>
      </c>
      <c r="D156" s="10">
        <f ca="1">IF('Feuille3-Coût de production'!D156&lt;&gt;"",'Feuille3-Coût de production'!D156,"")</f>
        <v>400.6</v>
      </c>
      <c r="E156" s="10">
        <f t="shared" ca="1" si="9"/>
        <v>5796</v>
      </c>
      <c r="F156" s="7">
        <f ca="1">IF(AND($A156&lt;&gt;"",F$9&lt;&gt;""),IF(HLOOKUP(F$9,'Feuille1-Catégories'!$C$1:$G$2,2,FALSE)="OUI",F$3,IF(HLOOKUP(F$9,'Feuille1-Catégories'!$C$1:$G$3,3,FALSE)="OUI",OFFSET(F$3,MOD(QUOTIENT(ROW()-ROW($A$20),'Feuille1-Catégories'!$B$6/F$6),F$5),0),IF(MOD($A156-1-F$10,'Feuille1-Catégories'!$F$5+1)=0,F$3,""))),"")</f>
        <v>1</v>
      </c>
      <c r="G156" s="7">
        <f ca="1">IF(AND($A156&lt;&gt;"",G$9&lt;&gt;""),IF(HLOOKUP(G$9,'Feuille1-Catégories'!$C$1:$G$2,2,FALSE)="OUI",G$3,IF(HLOOKUP(G$9,'Feuille1-Catégories'!$C$1:$G$3,3,FALSE)="OUI",OFFSET(G$3,MOD(QUOTIENT(ROW()-ROW($A$20),'Feuille1-Catégories'!$B$6/G$6),G$5),0),IF(MOD($A156-1-G$10,'Feuille1-Catégories'!$F$5+1)=0,G$3,""))),"")</f>
        <v>10</v>
      </c>
      <c r="H156" s="7" t="str">
        <f ca="1">IF(AND($A156&lt;&gt;"",H$9&lt;&gt;""),IF(HLOOKUP(H$9,'Feuille1-Catégories'!$C$1:$G$2,2,FALSE)="OUI",H$3,IF(HLOOKUP(H$9,'Feuille1-Catégories'!$C$1:$G$3,3,FALSE)="OUI",OFFSET(H$3,MOD(QUOTIENT(ROW()-ROW($A$20),'Feuille1-Catégories'!$B$6/H$6),H$5),0),IF(MOD($A156-1-H$10,'Feuille1-Catégories'!$F$5+1)=0,H$3,""))),"")</f>
        <v/>
      </c>
      <c r="I156" s="7" t="str">
        <f ca="1">IF(AND($A156&lt;&gt;"",I$9&lt;&gt;""),IF(HLOOKUP(I$9,'Feuille1-Catégories'!$C$1:$G$2,2,FALSE)="OUI",I$3,IF(HLOOKUP(I$9,'Feuille1-Catégories'!$C$1:$G$3,3,FALSE)="OUI",OFFSET(I$3,MOD(QUOTIENT(ROW()-ROW($A$20),'Feuille1-Catégories'!$B$6/I$6),I$5),0),IF(MOD($A156-1-I$10,'Feuille1-Catégories'!$F$5+1)=0,I$3,""))),"")</f>
        <v xml:space="preserve"> </v>
      </c>
      <c r="J156" s="7">
        <f ca="1">IF(AND($A156&lt;&gt;"",J$9&lt;&gt;""),IF(HLOOKUP(J$9,'Feuille1-Catégories'!$C$1:$G$2,2,FALSE)="OUI",J$3,IF(HLOOKUP(J$9,'Feuille1-Catégories'!$C$1:$G$3,3,FALSE)="OUI",OFFSET(J$3,MOD(QUOTIENT(ROW()-ROW($A$20),'Feuille1-Catégories'!$B$6/J$6),J$5),0),IF(MOD($A156-1-J$10,'Feuille1-Catégories'!$F$5+1)=0,J$3,""))),"")</f>
        <v>2</v>
      </c>
      <c r="K156" s="7" t="str">
        <f ca="1">IF(AND($A156&lt;&gt;"",K$9&lt;&gt;""),IF(HLOOKUP(K$9,'Feuille1-Catégories'!$C$1:$G$2,2,FALSE)="OUI",K$3,IF(HLOOKUP(K$9,'Feuille1-Catégories'!$C$1:$G$3,3,FALSE)="OUI",OFFSET(K$3,MOD(QUOTIENT(ROW()-ROW($A$20),'Feuille1-Catégories'!$B$6/K$6),K$5),0),IF(MOD($A156-1-K$10,'Feuille1-Catégories'!$F$5+1)=0,K$3,""))),"")</f>
        <v/>
      </c>
      <c r="L156" s="7">
        <f ca="1">IF(AND($A156&lt;&gt;"",L$9&lt;&gt;""),IF(HLOOKUP(L$9,'Feuille1-Catégories'!$C$1:$G$2,2,FALSE)="OUI",L$3,IF(HLOOKUP(L$9,'Feuille1-Catégories'!$C$1:$G$3,3,FALSE)="OUI",OFFSET(L$3,MOD(QUOTIENT(ROW()-ROW($A$20),'Feuille1-Catégories'!$B$6/L$6),L$5),0),IF(MOD($A156-1-L$10,'Feuille1-Catégories'!$F$5+1)=0,L$3,""))),"")</f>
        <v>200</v>
      </c>
      <c r="M156" s="7" t="str">
        <f ca="1">IF(AND($A156&lt;&gt;"",M$9&lt;&gt;""),IF(HLOOKUP(M$9,'Feuille1-Catégories'!$C$1:$G$2,2,FALSE)="OUI",M$3,IF(HLOOKUP(M$9,'Feuille1-Catégories'!$C$1:$G$3,3,FALSE)="OUI",OFFSET(M$3,MOD(QUOTIENT(ROW()-ROW($A$20),'Feuille1-Catégories'!$B$6/M$6),M$5),0),IF(MOD($A156-1-M$10,'Feuille1-Catégories'!$F$5+1)=0,M$3,""))),"")</f>
        <v xml:space="preserve"> </v>
      </c>
      <c r="N156" s="7">
        <f ca="1">IF(AND($A156&lt;&gt;"",N$9&lt;&gt;""),IF(HLOOKUP(N$9,'Feuille1-Catégories'!$C$1:$G$2,2,FALSE)="OUI",N$3,IF(HLOOKUP(N$9,'Feuille1-Catégories'!$C$1:$G$3,3,FALSE)="OUI",OFFSET(N$3,MOD(QUOTIENT(ROW()-ROW($A$20),'Feuille1-Catégories'!$B$6/N$6),N$5),0),IF(MOD($A156-1-N$10,'Feuille1-Catégories'!$F$5+1)=0,N$3,""))),"")</f>
        <v>3</v>
      </c>
      <c r="O156" s="7">
        <f ca="1">IF(AND($A156&lt;&gt;"",O$9&lt;&gt;""),IF(HLOOKUP(O$9,'Feuille1-Catégories'!$C$1:$G$2,2,FALSE)="OUI",O$3,IF(HLOOKUP(O$9,'Feuille1-Catégories'!$C$1:$G$3,3,FALSE)="OUI",OFFSET(O$3,MOD(QUOTIENT(ROW()-ROW($A$20),'Feuille1-Catégories'!$B$6/O$6),O$5),0),IF(MOD($A156-1-O$10,'Feuille1-Catégories'!$F$5+1)=0,O$3,""))),"")</f>
        <v>30</v>
      </c>
      <c r="P156" s="7">
        <f ca="1">IF(AND($A156&lt;&gt;"",P$9&lt;&gt;""),IF(HLOOKUP(P$9,'Feuille1-Catégories'!$C$1:$G$2,2,FALSE)="OUI",P$3,IF(HLOOKUP(P$9,'Feuille1-Catégories'!$C$1:$G$3,3,FALSE)="OUI",OFFSET(P$3,MOD(QUOTIENT(ROW()-ROW($A$20),'Feuille1-Catégories'!$B$6/P$6),P$5),0),IF(MOD($A156-1-P$10,'Feuille1-Catégories'!$F$5+1)=0,P$3,""))),"")</f>
        <v>0</v>
      </c>
      <c r="Q156" s="7" t="str">
        <f ca="1">IF(AND($A156&lt;&gt;"",Q$9&lt;&gt;""),IF(HLOOKUP(Q$9,'Feuille1-Catégories'!$C$1:$G$2,2,FALSE)="OUI",Q$3,IF(HLOOKUP(Q$9,'Feuille1-Catégories'!$C$1:$G$3,3,FALSE)="OUI",OFFSET(Q$3,MOD(QUOTIENT(ROW()-ROW($A$20),'Feuille1-Catégories'!$B$6/Q$6),Q$5),0),IF(MOD($A156-1-Q$10,'Feuille1-Catégories'!$F$5+1)=0,Q$3,""))),"")</f>
        <v/>
      </c>
      <c r="R156" s="7">
        <f ca="1">IF(AND($A156&lt;&gt;"",R$9&lt;&gt;""),IF(HLOOKUP(R$9,'Feuille1-Catégories'!$C$1:$G$2,2,FALSE)="OUI",R$3,IF(HLOOKUP(R$9,'Feuille1-Catégories'!$C$1:$G$3,3,FALSE)="OUI",OFFSET(R$3,MOD(QUOTIENT(ROW()-ROW($A$20),'Feuille1-Catégories'!$B$6/R$6),R$5),0),IF(MOD($A156-1-R$10,'Feuille1-Catégories'!$F$5+1)=0,R$3,""))),"")</f>
        <v>0</v>
      </c>
      <c r="S156" s="7">
        <f ca="1">IF(AND($A156&lt;&gt;"",S$9&lt;&gt;""),IF(HLOOKUP(S$9,'Feuille1-Catégories'!$C$1:$G$2,2,FALSE)="OUI",S$3,IF(HLOOKUP(S$9,'Feuille1-Catégories'!$C$1:$G$3,3,FALSE)="OUI",OFFSET(S$3,MOD(QUOTIENT(ROW()-ROW($A$20),'Feuille1-Catégories'!$B$6/S$6),S$5),0),IF(MOD($A156-1-S$10,'Feuille1-Catégories'!$F$5+1)=0,S$3,""))),"")</f>
        <v>50</v>
      </c>
      <c r="T156" s="7">
        <f ca="1">IF(AND($A156&lt;&gt;"",T$9&lt;&gt;""),IF(HLOOKUP(T$9,'Feuille1-Catégories'!$C$1:$G$2,2,FALSE)="OUI",T$3,IF(HLOOKUP(T$9,'Feuille1-Catégories'!$C$1:$G$3,3,FALSE)="OUI",OFFSET(T$3,MOD(QUOTIENT(ROW()-ROW($A$20),'Feuille1-Catégories'!$B$6/T$6),T$5),0),IF(MOD($A156-1-T$10,'Feuille1-Catégories'!$F$5+1)=0,T$3,""))),"")</f>
        <v>500</v>
      </c>
      <c r="U156" s="7">
        <f ca="1">IF(AND($A156&lt;&gt;"",U$9&lt;&gt;""),IF(HLOOKUP(U$9,'Feuille1-Catégories'!$C$1:$G$2,2,FALSE)="OUI",U$3,IF(HLOOKUP(U$9,'Feuille1-Catégories'!$C$1:$G$3,3,FALSE)="OUI",OFFSET(U$3,MOD(QUOTIENT(ROW()-ROW($A$20),'Feuille1-Catégories'!$B$6/U$6),U$5),0),IF(MOD($A156-1-U$10,'Feuille1-Catégories'!$F$5+1)=0,U$3,""))),"")</f>
        <v>5000</v>
      </c>
      <c r="V156" s="7" t="str">
        <f ca="1">IF(AND($A156&lt;&gt;"",V$9&lt;&gt;""),IF(HLOOKUP(V$9,'Feuille1-Catégories'!$C$1:$G$2,2,FALSE)="OUI",V$3,IF(HLOOKUP(V$9,'Feuille1-Catégories'!$C$1:$G$3,3,FALSE)="OUI",OFFSET(V$3,MOD(QUOTIENT(ROW()-ROW($A$20),'Feuille1-Catégories'!$B$6/V$6),V$5),0),IF(MOD($A156-1-V$10,'Feuille1-Catégories'!$F$5+1)=0,V$3,""))),"")</f>
        <v/>
      </c>
      <c r="W156" s="7" t="str">
        <f ca="1">IF(AND($A156&lt;&gt;"",W$9&lt;&gt;""),IF(HLOOKUP(W$9,'Feuille1-Catégories'!$C$1:$G$2,2,FALSE)="OUI",W$3,IF(HLOOKUP(W$9,'Feuille1-Catégories'!$C$1:$G$3,3,FALSE)="OUI",OFFSET(W$3,MOD(QUOTIENT(ROW()-ROW($A$20),'Feuille1-Catégories'!$B$6/W$6),W$5),0),IF(MOD($A156-1-W$10,'Feuille1-Catégories'!$F$5+1)=0,W$3,""))),"")</f>
        <v/>
      </c>
      <c r="X156" s="7" t="str">
        <f ca="1">IF(AND($A156&lt;&gt;"",X$9&lt;&gt;""),IF(HLOOKUP(X$9,'Feuille1-Catégories'!$C$1:$G$2,2,FALSE)="OUI",X$3,IF(HLOOKUP(X$9,'Feuille1-Catégories'!$C$1:$G$3,3,FALSE)="OUI",OFFSET(X$3,MOD(QUOTIENT(ROW()-ROW($A$20),'Feuille1-Catégories'!$B$6/X$6),X$5),0),IF(MOD($A156-1-X$10,'Feuille1-Catégories'!$F$5+1)=0,X$3,""))),"")</f>
        <v/>
      </c>
      <c r="Y156" s="7" t="str">
        <f ca="1">IF(AND($A156&lt;&gt;"",Y$9&lt;&gt;""),IF(HLOOKUP(Y$9,'Feuille1-Catégories'!$C$1:$G$2,2,FALSE)="OUI",Y$3,IF(HLOOKUP(Y$9,'Feuille1-Catégories'!$C$1:$G$3,3,FALSE)="OUI",OFFSET(Y$3,MOD(QUOTIENT(ROW()-ROW($A$20),'Feuille1-Catégories'!$B$6/Y$6),Y$5),0),IF(MOD($A156-1-Y$10,'Feuille1-Catégories'!$F$5+1)=0,Y$3,""))),"")</f>
        <v/>
      </c>
      <c r="Z156" s="7" t="str">
        <f ca="1">IF(AND($A156&lt;&gt;"",Z$9&lt;&gt;""),IF(HLOOKUP(Z$9,'Feuille1-Catégories'!$C$1:$G$2,2,FALSE)="OUI",Z$3,IF(HLOOKUP(Z$9,'Feuille1-Catégories'!$C$1:$G$3,3,FALSE)="OUI",OFFSET(Z$3,MOD(QUOTIENT(ROW()-ROW($A$20),'Feuille1-Catégories'!$B$6/Z$6),Z$5),0),"")),"")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57" spans="1:26" ht="17" x14ac:dyDescent="0.2">
      <c r="A157" s="21">
        <f>IF(ROW()-ROW($A$19)&gt;'Feuille1-Catégories'!$B$6,"",ROW()-ROW($A$19))</f>
        <v>138</v>
      </c>
      <c r="B157" s="33">
        <f t="shared" ca="1" si="7"/>
        <v>12.246935996368588</v>
      </c>
      <c r="C157" s="10">
        <f t="shared" ca="1" si="8"/>
        <v>4955.3999999999996</v>
      </c>
      <c r="D157" s="10">
        <f ca="1">IF('Feuille3-Coût de production'!D157&lt;&gt;"",'Feuille3-Coût de production'!D157,"")</f>
        <v>440.6</v>
      </c>
      <c r="E157" s="10">
        <f t="shared" ca="1" si="9"/>
        <v>5396</v>
      </c>
      <c r="F157" s="7">
        <f ca="1">IF(AND($A157&lt;&gt;"",F$9&lt;&gt;""),IF(HLOOKUP(F$9,'Feuille1-Catégories'!$C$1:$G$2,2,FALSE)="OUI",F$3,IF(HLOOKUP(F$9,'Feuille1-Catégories'!$C$1:$G$3,3,FALSE)="OUI",OFFSET(F$3,MOD(QUOTIENT(ROW()-ROW($A$20),'Feuille1-Catégories'!$B$6/F$6),F$5),0),IF(MOD($A157-1-F$10,'Feuille1-Catégories'!$F$5+1)=0,F$3,""))),"")</f>
        <v>1</v>
      </c>
      <c r="G157" s="7">
        <f ca="1">IF(AND($A157&lt;&gt;"",G$9&lt;&gt;""),IF(HLOOKUP(G$9,'Feuille1-Catégories'!$C$1:$G$2,2,FALSE)="OUI",G$3,IF(HLOOKUP(G$9,'Feuille1-Catégories'!$C$1:$G$3,3,FALSE)="OUI",OFFSET(G$3,MOD(QUOTIENT(ROW()-ROW($A$20),'Feuille1-Catégories'!$B$6/G$6),G$5),0),IF(MOD($A157-1-G$10,'Feuille1-Catégories'!$F$5+1)=0,G$3,""))),"")</f>
        <v>10</v>
      </c>
      <c r="H157" s="7">
        <f ca="1">IF(AND($A157&lt;&gt;"",H$9&lt;&gt;""),IF(HLOOKUP(H$9,'Feuille1-Catégories'!$C$1:$G$2,2,FALSE)="OUI",H$3,IF(HLOOKUP(H$9,'Feuille1-Catégories'!$C$1:$G$3,3,FALSE)="OUI",OFFSET(H$3,MOD(QUOTIENT(ROW()-ROW($A$20),'Feuille1-Catégories'!$B$6/H$6),H$5),0),IF(MOD($A157-1-H$10,'Feuille1-Catégories'!$F$5+1)=0,H$3,""))),"")</f>
        <v>100</v>
      </c>
      <c r="I157" s="7" t="str">
        <f ca="1">IF(AND($A157&lt;&gt;"",I$9&lt;&gt;""),IF(HLOOKUP(I$9,'Feuille1-Catégories'!$C$1:$G$2,2,FALSE)="OUI",I$3,IF(HLOOKUP(I$9,'Feuille1-Catégories'!$C$1:$G$3,3,FALSE)="OUI",OFFSET(I$3,MOD(QUOTIENT(ROW()-ROW($A$20),'Feuille1-Catégories'!$B$6/I$6),I$5),0),IF(MOD($A157-1-I$10,'Feuille1-Catégories'!$F$5+1)=0,I$3,""))),"")</f>
        <v xml:space="preserve"> </v>
      </c>
      <c r="J157" s="7">
        <f ca="1">IF(AND($A157&lt;&gt;"",J$9&lt;&gt;""),IF(HLOOKUP(J$9,'Feuille1-Catégories'!$C$1:$G$2,2,FALSE)="OUI",J$3,IF(HLOOKUP(J$9,'Feuille1-Catégories'!$C$1:$G$3,3,FALSE)="OUI",OFFSET(J$3,MOD(QUOTIENT(ROW()-ROW($A$20),'Feuille1-Catégories'!$B$6/J$6),J$5),0),IF(MOD($A157-1-J$10,'Feuille1-Catégories'!$F$5+1)=0,J$3,""))),"")</f>
        <v>2</v>
      </c>
      <c r="K157" s="7" t="str">
        <f ca="1">IF(AND($A157&lt;&gt;"",K$9&lt;&gt;""),IF(HLOOKUP(K$9,'Feuille1-Catégories'!$C$1:$G$2,2,FALSE)="OUI",K$3,IF(HLOOKUP(K$9,'Feuille1-Catégories'!$C$1:$G$3,3,FALSE)="OUI",OFFSET(K$3,MOD(QUOTIENT(ROW()-ROW($A$20),'Feuille1-Catégories'!$B$6/K$6),K$5),0),IF(MOD($A157-1-K$10,'Feuille1-Catégories'!$F$5+1)=0,K$3,""))),"")</f>
        <v/>
      </c>
      <c r="L157" s="7">
        <f ca="1">IF(AND($A157&lt;&gt;"",L$9&lt;&gt;""),IF(HLOOKUP(L$9,'Feuille1-Catégories'!$C$1:$G$2,2,FALSE)="OUI",L$3,IF(HLOOKUP(L$9,'Feuille1-Catégories'!$C$1:$G$3,3,FALSE)="OUI",OFFSET(L$3,MOD(QUOTIENT(ROW()-ROW($A$20),'Feuille1-Catégories'!$B$6/L$6),L$5),0),IF(MOD($A157-1-L$10,'Feuille1-Catégories'!$F$5+1)=0,L$3,""))),"")</f>
        <v>200</v>
      </c>
      <c r="M157" s="7" t="str">
        <f ca="1">IF(AND($A157&lt;&gt;"",M$9&lt;&gt;""),IF(HLOOKUP(M$9,'Feuille1-Catégories'!$C$1:$G$2,2,FALSE)="OUI",M$3,IF(HLOOKUP(M$9,'Feuille1-Catégories'!$C$1:$G$3,3,FALSE)="OUI",OFFSET(M$3,MOD(QUOTIENT(ROW()-ROW($A$20),'Feuille1-Catégories'!$B$6/M$6),M$5),0),IF(MOD($A157-1-M$10,'Feuille1-Catégories'!$F$5+1)=0,M$3,""))),"")</f>
        <v xml:space="preserve"> </v>
      </c>
      <c r="N157" s="7">
        <f ca="1">IF(AND($A157&lt;&gt;"",N$9&lt;&gt;""),IF(HLOOKUP(N$9,'Feuille1-Catégories'!$C$1:$G$2,2,FALSE)="OUI",N$3,IF(HLOOKUP(N$9,'Feuille1-Catégories'!$C$1:$G$3,3,FALSE)="OUI",OFFSET(N$3,MOD(QUOTIENT(ROW()-ROW($A$20),'Feuille1-Catégories'!$B$6/N$6),N$5),0),IF(MOD($A157-1-N$10,'Feuille1-Catégories'!$F$5+1)=0,N$3,""))),"")</f>
        <v>3</v>
      </c>
      <c r="O157" s="7">
        <f ca="1">IF(AND($A157&lt;&gt;"",O$9&lt;&gt;""),IF(HLOOKUP(O$9,'Feuille1-Catégories'!$C$1:$G$2,2,FALSE)="OUI",O$3,IF(HLOOKUP(O$9,'Feuille1-Catégories'!$C$1:$G$3,3,FALSE)="OUI",OFFSET(O$3,MOD(QUOTIENT(ROW()-ROW($A$20),'Feuille1-Catégories'!$B$6/O$6),O$5),0),IF(MOD($A157-1-O$10,'Feuille1-Catégories'!$F$5+1)=0,O$3,""))),"")</f>
        <v>30</v>
      </c>
      <c r="P157" s="7">
        <f ca="1">IF(AND($A157&lt;&gt;"",P$9&lt;&gt;""),IF(HLOOKUP(P$9,'Feuille1-Catégories'!$C$1:$G$2,2,FALSE)="OUI",P$3,IF(HLOOKUP(P$9,'Feuille1-Catégories'!$C$1:$G$3,3,FALSE)="OUI",OFFSET(P$3,MOD(QUOTIENT(ROW()-ROW($A$20),'Feuille1-Catégories'!$B$6/P$6),P$5),0),IF(MOD($A157-1-P$10,'Feuille1-Catégories'!$F$5+1)=0,P$3,""))),"")</f>
        <v>0</v>
      </c>
      <c r="Q157" s="7" t="str">
        <f ca="1">IF(AND($A157&lt;&gt;"",Q$9&lt;&gt;""),IF(HLOOKUP(Q$9,'Feuille1-Catégories'!$C$1:$G$2,2,FALSE)="OUI",Q$3,IF(HLOOKUP(Q$9,'Feuille1-Catégories'!$C$1:$G$3,3,FALSE)="OUI",OFFSET(Q$3,MOD(QUOTIENT(ROW()-ROW($A$20),'Feuille1-Catégories'!$B$6/Q$6),Q$5),0),IF(MOD($A157-1-Q$10,'Feuille1-Catégories'!$F$5+1)=0,Q$3,""))),"")</f>
        <v/>
      </c>
      <c r="R157" s="7">
        <f ca="1">IF(AND($A157&lt;&gt;"",R$9&lt;&gt;""),IF(HLOOKUP(R$9,'Feuille1-Catégories'!$C$1:$G$2,2,FALSE)="OUI",R$3,IF(HLOOKUP(R$9,'Feuille1-Catégories'!$C$1:$G$3,3,FALSE)="OUI",OFFSET(R$3,MOD(QUOTIENT(ROW()-ROW($A$20),'Feuille1-Catégories'!$B$6/R$6),R$5),0),IF(MOD($A157-1-R$10,'Feuille1-Catégories'!$F$5+1)=0,R$3,""))),"")</f>
        <v>0</v>
      </c>
      <c r="S157" s="7">
        <f ca="1">IF(AND($A157&lt;&gt;"",S$9&lt;&gt;""),IF(HLOOKUP(S$9,'Feuille1-Catégories'!$C$1:$G$2,2,FALSE)="OUI",S$3,IF(HLOOKUP(S$9,'Feuille1-Catégories'!$C$1:$G$3,3,FALSE)="OUI",OFFSET(S$3,MOD(QUOTIENT(ROW()-ROW($A$20),'Feuille1-Catégories'!$B$6/S$6),S$5),0),IF(MOD($A157-1-S$10,'Feuille1-Catégories'!$F$5+1)=0,S$3,""))),"")</f>
        <v>50</v>
      </c>
      <c r="T157" s="7" t="str">
        <f ca="1">IF(AND($A157&lt;&gt;"",T$9&lt;&gt;""),IF(HLOOKUP(T$9,'Feuille1-Catégories'!$C$1:$G$2,2,FALSE)="OUI",T$3,IF(HLOOKUP(T$9,'Feuille1-Catégories'!$C$1:$G$3,3,FALSE)="OUI",OFFSET(T$3,MOD(QUOTIENT(ROW()-ROW($A$20),'Feuille1-Catégories'!$B$6/T$6),T$5),0),IF(MOD($A157-1-T$10,'Feuille1-Catégories'!$F$5+1)=0,T$3,""))),"")</f>
        <v/>
      </c>
      <c r="U157" s="7">
        <f ca="1">IF(AND($A157&lt;&gt;"",U$9&lt;&gt;""),IF(HLOOKUP(U$9,'Feuille1-Catégories'!$C$1:$G$2,2,FALSE)="OUI",U$3,IF(HLOOKUP(U$9,'Feuille1-Catégories'!$C$1:$G$3,3,FALSE)="OUI",OFFSET(U$3,MOD(QUOTIENT(ROW()-ROW($A$20),'Feuille1-Catégories'!$B$6/U$6),U$5),0),IF(MOD($A157-1-U$10,'Feuille1-Catégories'!$F$5+1)=0,U$3,""))),"")</f>
        <v>5000</v>
      </c>
      <c r="V157" s="7" t="str">
        <f ca="1">IF(AND($A157&lt;&gt;"",V$9&lt;&gt;""),IF(HLOOKUP(V$9,'Feuille1-Catégories'!$C$1:$G$2,2,FALSE)="OUI",V$3,IF(HLOOKUP(V$9,'Feuille1-Catégories'!$C$1:$G$3,3,FALSE)="OUI",OFFSET(V$3,MOD(QUOTIENT(ROW()-ROW($A$20),'Feuille1-Catégories'!$B$6/V$6),V$5),0),IF(MOD($A157-1-V$10,'Feuille1-Catégories'!$F$5+1)=0,V$3,""))),"")</f>
        <v/>
      </c>
      <c r="W157" s="7" t="str">
        <f ca="1">IF(AND($A157&lt;&gt;"",W$9&lt;&gt;""),IF(HLOOKUP(W$9,'Feuille1-Catégories'!$C$1:$G$2,2,FALSE)="OUI",W$3,IF(HLOOKUP(W$9,'Feuille1-Catégories'!$C$1:$G$3,3,FALSE)="OUI",OFFSET(W$3,MOD(QUOTIENT(ROW()-ROW($A$20),'Feuille1-Catégories'!$B$6/W$6),W$5),0),IF(MOD($A157-1-W$10,'Feuille1-Catégories'!$F$5+1)=0,W$3,""))),"")</f>
        <v/>
      </c>
      <c r="X157" s="7" t="str">
        <f ca="1">IF(AND($A157&lt;&gt;"",X$9&lt;&gt;""),IF(HLOOKUP(X$9,'Feuille1-Catégories'!$C$1:$G$2,2,FALSE)="OUI",X$3,IF(HLOOKUP(X$9,'Feuille1-Catégories'!$C$1:$G$3,3,FALSE)="OUI",OFFSET(X$3,MOD(QUOTIENT(ROW()-ROW($A$20),'Feuille1-Catégories'!$B$6/X$6),X$5),0),IF(MOD($A157-1-X$10,'Feuille1-Catégories'!$F$5+1)=0,X$3,""))),"")</f>
        <v/>
      </c>
      <c r="Y157" s="7" t="str">
        <f ca="1">IF(AND($A157&lt;&gt;"",Y$9&lt;&gt;""),IF(HLOOKUP(Y$9,'Feuille1-Catégories'!$C$1:$G$2,2,FALSE)="OUI",Y$3,IF(HLOOKUP(Y$9,'Feuille1-Catégories'!$C$1:$G$3,3,FALSE)="OUI",OFFSET(Y$3,MOD(QUOTIENT(ROW()-ROW($A$20),'Feuille1-Catégories'!$B$6/Y$6),Y$5),0),IF(MOD($A157-1-Y$10,'Feuille1-Catégories'!$F$5+1)=0,Y$3,""))),"")</f>
        <v/>
      </c>
      <c r="Z157" s="7" t="str">
        <f ca="1">IF(AND($A157&lt;&gt;"",Z$9&lt;&gt;""),IF(HLOOKUP(Z$9,'Feuille1-Catégories'!$C$1:$G$2,2,FALSE)="OUI",Z$3,IF(HLOOKUP(Z$9,'Feuille1-Catégories'!$C$1:$G$3,3,FALSE)="OUI",OFFSET(Z$3,MOD(QUOTIENT(ROW()-ROW($A$20),'Feuille1-Catégories'!$B$6/Z$6),Z$5),0),"")),"")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58" spans="1:26" ht="17" x14ac:dyDescent="0.2">
      <c r="A158" s="21">
        <f>IF(ROW()-ROW($A$19)&gt;'Feuille1-Catégories'!$B$6,"",ROW()-ROW($A$19))</f>
        <v>139</v>
      </c>
      <c r="B158" s="33">
        <f t="shared" ca="1" si="7"/>
        <v>13.270094857713429</v>
      </c>
      <c r="C158" s="10">
        <f t="shared" ca="1" si="8"/>
        <v>4915.3999999999996</v>
      </c>
      <c r="D158" s="10">
        <f ca="1">IF('Feuille3-Coût de production'!D158&lt;&gt;"",'Feuille3-Coût de production'!D158,"")</f>
        <v>400.6</v>
      </c>
      <c r="E158" s="10">
        <f t="shared" ca="1" si="9"/>
        <v>5316</v>
      </c>
      <c r="F158" s="7">
        <f ca="1">IF(AND($A158&lt;&gt;"",F$9&lt;&gt;""),IF(HLOOKUP(F$9,'Feuille1-Catégories'!$C$1:$G$2,2,FALSE)="OUI",F$3,IF(HLOOKUP(F$9,'Feuille1-Catégories'!$C$1:$G$3,3,FALSE)="OUI",OFFSET(F$3,MOD(QUOTIENT(ROW()-ROW($A$20),'Feuille1-Catégories'!$B$6/F$6),F$5),0),IF(MOD($A158-1-F$10,'Feuille1-Catégories'!$F$5+1)=0,F$3,""))),"")</f>
        <v>1</v>
      </c>
      <c r="G158" s="7">
        <f ca="1">IF(AND($A158&lt;&gt;"",G$9&lt;&gt;""),IF(HLOOKUP(G$9,'Feuille1-Catégories'!$C$1:$G$2,2,FALSE)="OUI",G$3,IF(HLOOKUP(G$9,'Feuille1-Catégories'!$C$1:$G$3,3,FALSE)="OUI",OFFSET(G$3,MOD(QUOTIENT(ROW()-ROW($A$20),'Feuille1-Catégories'!$B$6/G$6),G$5),0),IF(MOD($A158-1-G$10,'Feuille1-Catégories'!$F$5+1)=0,G$3,""))),"")</f>
        <v>10</v>
      </c>
      <c r="H158" s="7" t="str">
        <f ca="1">IF(AND($A158&lt;&gt;"",H$9&lt;&gt;""),IF(HLOOKUP(H$9,'Feuille1-Catégories'!$C$1:$G$2,2,FALSE)="OUI",H$3,IF(HLOOKUP(H$9,'Feuille1-Catégories'!$C$1:$G$3,3,FALSE)="OUI",OFFSET(H$3,MOD(QUOTIENT(ROW()-ROW($A$20),'Feuille1-Catégories'!$B$6/H$6),H$5),0),IF(MOD($A158-1-H$10,'Feuille1-Catégories'!$F$5+1)=0,H$3,""))),"")</f>
        <v/>
      </c>
      <c r="I158" s="7" t="str">
        <f ca="1">IF(AND($A158&lt;&gt;"",I$9&lt;&gt;""),IF(HLOOKUP(I$9,'Feuille1-Catégories'!$C$1:$G$2,2,FALSE)="OUI",I$3,IF(HLOOKUP(I$9,'Feuille1-Catégories'!$C$1:$G$3,3,FALSE)="OUI",OFFSET(I$3,MOD(QUOTIENT(ROW()-ROW($A$20),'Feuille1-Catégories'!$B$6/I$6),I$5),0),IF(MOD($A158-1-I$10,'Feuille1-Catégories'!$F$5+1)=0,I$3,""))),"")</f>
        <v xml:space="preserve"> </v>
      </c>
      <c r="J158" s="7">
        <f ca="1">IF(AND($A158&lt;&gt;"",J$9&lt;&gt;""),IF(HLOOKUP(J$9,'Feuille1-Catégories'!$C$1:$G$2,2,FALSE)="OUI",J$3,IF(HLOOKUP(J$9,'Feuille1-Catégories'!$C$1:$G$3,3,FALSE)="OUI",OFFSET(J$3,MOD(QUOTIENT(ROW()-ROW($A$20),'Feuille1-Catégories'!$B$6/J$6),J$5),0),IF(MOD($A158-1-J$10,'Feuille1-Catégories'!$F$5+1)=0,J$3,""))),"")</f>
        <v>2</v>
      </c>
      <c r="K158" s="7">
        <f ca="1">IF(AND($A158&lt;&gt;"",K$9&lt;&gt;""),IF(HLOOKUP(K$9,'Feuille1-Catégories'!$C$1:$G$2,2,FALSE)="OUI",K$3,IF(HLOOKUP(K$9,'Feuille1-Catégories'!$C$1:$G$3,3,FALSE)="OUI",OFFSET(K$3,MOD(QUOTIENT(ROW()-ROW($A$20),'Feuille1-Catégories'!$B$6/K$6),K$5),0),IF(MOD($A158-1-K$10,'Feuille1-Catégories'!$F$5+1)=0,K$3,""))),"")</f>
        <v>20</v>
      </c>
      <c r="L158" s="7">
        <f ca="1">IF(AND($A158&lt;&gt;"",L$9&lt;&gt;""),IF(HLOOKUP(L$9,'Feuille1-Catégories'!$C$1:$G$2,2,FALSE)="OUI",L$3,IF(HLOOKUP(L$9,'Feuille1-Catégories'!$C$1:$G$3,3,FALSE)="OUI",OFFSET(L$3,MOD(QUOTIENT(ROW()-ROW($A$20),'Feuille1-Catégories'!$B$6/L$6),L$5),0),IF(MOD($A158-1-L$10,'Feuille1-Catégories'!$F$5+1)=0,L$3,""))),"")</f>
        <v>200</v>
      </c>
      <c r="M158" s="7" t="str">
        <f ca="1">IF(AND($A158&lt;&gt;"",M$9&lt;&gt;""),IF(HLOOKUP(M$9,'Feuille1-Catégories'!$C$1:$G$2,2,FALSE)="OUI",M$3,IF(HLOOKUP(M$9,'Feuille1-Catégories'!$C$1:$G$3,3,FALSE)="OUI",OFFSET(M$3,MOD(QUOTIENT(ROW()-ROW($A$20),'Feuille1-Catégories'!$B$6/M$6),M$5),0),IF(MOD($A158-1-M$10,'Feuille1-Catégories'!$F$5+1)=0,M$3,""))),"")</f>
        <v xml:space="preserve"> </v>
      </c>
      <c r="N158" s="7">
        <f ca="1">IF(AND($A158&lt;&gt;"",N$9&lt;&gt;""),IF(HLOOKUP(N$9,'Feuille1-Catégories'!$C$1:$G$2,2,FALSE)="OUI",N$3,IF(HLOOKUP(N$9,'Feuille1-Catégories'!$C$1:$G$3,3,FALSE)="OUI",OFFSET(N$3,MOD(QUOTIENT(ROW()-ROW($A$20),'Feuille1-Catégories'!$B$6/N$6),N$5),0),IF(MOD($A158-1-N$10,'Feuille1-Catégories'!$F$5+1)=0,N$3,""))),"")</f>
        <v>3</v>
      </c>
      <c r="O158" s="7">
        <f ca="1">IF(AND($A158&lt;&gt;"",O$9&lt;&gt;""),IF(HLOOKUP(O$9,'Feuille1-Catégories'!$C$1:$G$2,2,FALSE)="OUI",O$3,IF(HLOOKUP(O$9,'Feuille1-Catégories'!$C$1:$G$3,3,FALSE)="OUI",OFFSET(O$3,MOD(QUOTIENT(ROW()-ROW($A$20),'Feuille1-Catégories'!$B$6/O$6),O$5),0),IF(MOD($A158-1-O$10,'Feuille1-Catégories'!$F$5+1)=0,O$3,""))),"")</f>
        <v>30</v>
      </c>
      <c r="P158" s="7">
        <f ca="1">IF(AND($A158&lt;&gt;"",P$9&lt;&gt;""),IF(HLOOKUP(P$9,'Feuille1-Catégories'!$C$1:$G$2,2,FALSE)="OUI",P$3,IF(HLOOKUP(P$9,'Feuille1-Catégories'!$C$1:$G$3,3,FALSE)="OUI",OFFSET(P$3,MOD(QUOTIENT(ROW()-ROW($A$20),'Feuille1-Catégories'!$B$6/P$6),P$5),0),IF(MOD($A158-1-P$10,'Feuille1-Catégories'!$F$5+1)=0,P$3,""))),"")</f>
        <v>0</v>
      </c>
      <c r="Q158" s="7" t="str">
        <f ca="1">IF(AND($A158&lt;&gt;"",Q$9&lt;&gt;""),IF(HLOOKUP(Q$9,'Feuille1-Catégories'!$C$1:$G$2,2,FALSE)="OUI",Q$3,IF(HLOOKUP(Q$9,'Feuille1-Catégories'!$C$1:$G$3,3,FALSE)="OUI",OFFSET(Q$3,MOD(QUOTIENT(ROW()-ROW($A$20),'Feuille1-Catégories'!$B$6/Q$6),Q$5),0),IF(MOD($A158-1-Q$10,'Feuille1-Catégories'!$F$5+1)=0,Q$3,""))),"")</f>
        <v/>
      </c>
      <c r="R158" s="7">
        <f ca="1">IF(AND($A158&lt;&gt;"",R$9&lt;&gt;""),IF(HLOOKUP(R$9,'Feuille1-Catégories'!$C$1:$G$2,2,FALSE)="OUI",R$3,IF(HLOOKUP(R$9,'Feuille1-Catégories'!$C$1:$G$3,3,FALSE)="OUI",OFFSET(R$3,MOD(QUOTIENT(ROW()-ROW($A$20),'Feuille1-Catégories'!$B$6/R$6),R$5),0),IF(MOD($A158-1-R$10,'Feuille1-Catégories'!$F$5+1)=0,R$3,""))),"")</f>
        <v>0</v>
      </c>
      <c r="S158" s="7">
        <f ca="1">IF(AND($A158&lt;&gt;"",S$9&lt;&gt;""),IF(HLOOKUP(S$9,'Feuille1-Catégories'!$C$1:$G$2,2,FALSE)="OUI",S$3,IF(HLOOKUP(S$9,'Feuille1-Catégories'!$C$1:$G$3,3,FALSE)="OUI",OFFSET(S$3,MOD(QUOTIENT(ROW()-ROW($A$20),'Feuille1-Catégories'!$B$6/S$6),S$5),0),IF(MOD($A158-1-S$10,'Feuille1-Catégories'!$F$5+1)=0,S$3,""))),"")</f>
        <v>50</v>
      </c>
      <c r="T158" s="7" t="str">
        <f ca="1">IF(AND($A158&lt;&gt;"",T$9&lt;&gt;""),IF(HLOOKUP(T$9,'Feuille1-Catégories'!$C$1:$G$2,2,FALSE)="OUI",T$3,IF(HLOOKUP(T$9,'Feuille1-Catégories'!$C$1:$G$3,3,FALSE)="OUI",OFFSET(T$3,MOD(QUOTIENT(ROW()-ROW($A$20),'Feuille1-Catégories'!$B$6/T$6),T$5),0),IF(MOD($A158-1-T$10,'Feuille1-Catégories'!$F$5+1)=0,T$3,""))),"")</f>
        <v/>
      </c>
      <c r="U158" s="7">
        <f ca="1">IF(AND($A158&lt;&gt;"",U$9&lt;&gt;""),IF(HLOOKUP(U$9,'Feuille1-Catégories'!$C$1:$G$2,2,FALSE)="OUI",U$3,IF(HLOOKUP(U$9,'Feuille1-Catégories'!$C$1:$G$3,3,FALSE)="OUI",OFFSET(U$3,MOD(QUOTIENT(ROW()-ROW($A$20),'Feuille1-Catégories'!$B$6/U$6),U$5),0),IF(MOD($A158-1-U$10,'Feuille1-Catégories'!$F$5+1)=0,U$3,""))),"")</f>
        <v>5000</v>
      </c>
      <c r="V158" s="7" t="str">
        <f ca="1">IF(AND($A158&lt;&gt;"",V$9&lt;&gt;""),IF(HLOOKUP(V$9,'Feuille1-Catégories'!$C$1:$G$2,2,FALSE)="OUI",V$3,IF(HLOOKUP(V$9,'Feuille1-Catégories'!$C$1:$G$3,3,FALSE)="OUI",OFFSET(V$3,MOD(QUOTIENT(ROW()-ROW($A$20),'Feuille1-Catégories'!$B$6/V$6),V$5),0),IF(MOD($A158-1-V$10,'Feuille1-Catégories'!$F$5+1)=0,V$3,""))),"")</f>
        <v/>
      </c>
      <c r="W158" s="7" t="str">
        <f ca="1">IF(AND($A158&lt;&gt;"",W$9&lt;&gt;""),IF(HLOOKUP(W$9,'Feuille1-Catégories'!$C$1:$G$2,2,FALSE)="OUI",W$3,IF(HLOOKUP(W$9,'Feuille1-Catégories'!$C$1:$G$3,3,FALSE)="OUI",OFFSET(W$3,MOD(QUOTIENT(ROW()-ROW($A$20),'Feuille1-Catégories'!$B$6/W$6),W$5),0),IF(MOD($A158-1-W$10,'Feuille1-Catégories'!$F$5+1)=0,W$3,""))),"")</f>
        <v/>
      </c>
      <c r="X158" s="7" t="str">
        <f ca="1">IF(AND($A158&lt;&gt;"",X$9&lt;&gt;""),IF(HLOOKUP(X$9,'Feuille1-Catégories'!$C$1:$G$2,2,FALSE)="OUI",X$3,IF(HLOOKUP(X$9,'Feuille1-Catégories'!$C$1:$G$3,3,FALSE)="OUI",OFFSET(X$3,MOD(QUOTIENT(ROW()-ROW($A$20),'Feuille1-Catégories'!$B$6/X$6),X$5),0),IF(MOD($A158-1-X$10,'Feuille1-Catégories'!$F$5+1)=0,X$3,""))),"")</f>
        <v/>
      </c>
      <c r="Y158" s="7" t="str">
        <f ca="1">IF(AND($A158&lt;&gt;"",Y$9&lt;&gt;""),IF(HLOOKUP(Y$9,'Feuille1-Catégories'!$C$1:$G$2,2,FALSE)="OUI",Y$3,IF(HLOOKUP(Y$9,'Feuille1-Catégories'!$C$1:$G$3,3,FALSE)="OUI",OFFSET(Y$3,MOD(QUOTIENT(ROW()-ROW($A$20),'Feuille1-Catégories'!$B$6/Y$6),Y$5),0),IF(MOD($A158-1-Y$10,'Feuille1-Catégories'!$F$5+1)=0,Y$3,""))),"")</f>
        <v/>
      </c>
      <c r="Z158" s="7" t="str">
        <f ca="1">IF(AND($A158&lt;&gt;"",Z$9&lt;&gt;""),IF(HLOOKUP(Z$9,'Feuille1-Catégories'!$C$1:$G$2,2,FALSE)="OUI",Z$3,IF(HLOOKUP(Z$9,'Feuille1-Catégories'!$C$1:$G$3,3,FALSE)="OUI",OFFSET(Z$3,MOD(QUOTIENT(ROW()-ROW($A$20),'Feuille1-Catégories'!$B$6/Z$6),Z$5),0),"")),"")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59" spans="1:26" ht="17" x14ac:dyDescent="0.2">
      <c r="A159" s="21">
        <f>IF(ROW()-ROW($A$19)&gt;'Feuille1-Catégories'!$B$6,"",ROW()-ROW($A$19))</f>
        <v>140</v>
      </c>
      <c r="B159" s="33">
        <f t="shared" ca="1" si="7"/>
        <v>9.3150684931506849</v>
      </c>
      <c r="C159" s="10">
        <f t="shared" ca="1" si="8"/>
        <v>7405.4</v>
      </c>
      <c r="D159" s="10">
        <f ca="1">IF('Feuille3-Coût de production'!D159&lt;&gt;"",'Feuille3-Coût de production'!D159,"")</f>
        <v>890.6</v>
      </c>
      <c r="E159" s="10">
        <f t="shared" ca="1" si="9"/>
        <v>8296</v>
      </c>
      <c r="F159" s="7">
        <f ca="1">IF(AND($A159&lt;&gt;"",F$9&lt;&gt;""),IF(HLOOKUP(F$9,'Feuille1-Catégories'!$C$1:$G$2,2,FALSE)="OUI",F$3,IF(HLOOKUP(F$9,'Feuille1-Catégories'!$C$1:$G$3,3,FALSE)="OUI",OFFSET(F$3,MOD(QUOTIENT(ROW()-ROW($A$20),'Feuille1-Catégories'!$B$6/F$6),F$5),0),IF(MOD($A159-1-F$10,'Feuille1-Catégories'!$F$5+1)=0,F$3,""))),"")</f>
        <v>1</v>
      </c>
      <c r="G159" s="7">
        <f ca="1">IF(AND($A159&lt;&gt;"",G$9&lt;&gt;""),IF(HLOOKUP(G$9,'Feuille1-Catégories'!$C$1:$G$2,2,FALSE)="OUI",G$3,IF(HLOOKUP(G$9,'Feuille1-Catégories'!$C$1:$G$3,3,FALSE)="OUI",OFFSET(G$3,MOD(QUOTIENT(ROW()-ROW($A$20),'Feuille1-Catégories'!$B$6/G$6),G$5),0),IF(MOD($A159-1-G$10,'Feuille1-Catégories'!$F$5+1)=0,G$3,""))),"")</f>
        <v>10</v>
      </c>
      <c r="H159" s="7" t="str">
        <f ca="1">IF(AND($A159&lt;&gt;"",H$9&lt;&gt;""),IF(HLOOKUP(H$9,'Feuille1-Catégories'!$C$1:$G$2,2,FALSE)="OUI",H$3,IF(HLOOKUP(H$9,'Feuille1-Catégories'!$C$1:$G$3,3,FALSE)="OUI",OFFSET(H$3,MOD(QUOTIENT(ROW()-ROW($A$20),'Feuille1-Catégories'!$B$6/H$6),H$5),0),IF(MOD($A159-1-H$10,'Feuille1-Catégories'!$F$5+1)=0,H$3,""))),"")</f>
        <v/>
      </c>
      <c r="I159" s="7" t="str">
        <f ca="1">IF(AND($A159&lt;&gt;"",I$9&lt;&gt;""),IF(HLOOKUP(I$9,'Feuille1-Catégories'!$C$1:$G$2,2,FALSE)="OUI",I$3,IF(HLOOKUP(I$9,'Feuille1-Catégories'!$C$1:$G$3,3,FALSE)="OUI",OFFSET(I$3,MOD(QUOTIENT(ROW()-ROW($A$20),'Feuille1-Catégories'!$B$6/I$6),I$5),0),IF(MOD($A159-1-I$10,'Feuille1-Catégories'!$F$5+1)=0,I$3,""))),"")</f>
        <v xml:space="preserve"> </v>
      </c>
      <c r="J159" s="7">
        <f ca="1">IF(AND($A159&lt;&gt;"",J$9&lt;&gt;""),IF(HLOOKUP(J$9,'Feuille1-Catégories'!$C$1:$G$2,2,FALSE)="OUI",J$3,IF(HLOOKUP(J$9,'Feuille1-Catégories'!$C$1:$G$3,3,FALSE)="OUI",OFFSET(J$3,MOD(QUOTIENT(ROW()-ROW($A$20),'Feuille1-Catégories'!$B$6/J$6),J$5),0),IF(MOD($A159-1-J$10,'Feuille1-Catégories'!$F$5+1)=0,J$3,""))),"")</f>
        <v>2</v>
      </c>
      <c r="K159" s="7" t="str">
        <f ca="1">IF(AND($A159&lt;&gt;"",K$9&lt;&gt;""),IF(HLOOKUP(K$9,'Feuille1-Catégories'!$C$1:$G$2,2,FALSE)="OUI",K$3,IF(HLOOKUP(K$9,'Feuille1-Catégories'!$C$1:$G$3,3,FALSE)="OUI",OFFSET(K$3,MOD(QUOTIENT(ROW()-ROW($A$20),'Feuille1-Catégories'!$B$6/K$6),K$5),0),IF(MOD($A159-1-K$10,'Feuille1-Catégories'!$F$5+1)=0,K$3,""))),"")</f>
        <v/>
      </c>
      <c r="L159" s="7">
        <f ca="1">IF(AND($A159&lt;&gt;"",L$9&lt;&gt;""),IF(HLOOKUP(L$9,'Feuille1-Catégories'!$C$1:$G$2,2,FALSE)="OUI",L$3,IF(HLOOKUP(L$9,'Feuille1-Catégories'!$C$1:$G$3,3,FALSE)="OUI",OFFSET(L$3,MOD(QUOTIENT(ROW()-ROW($A$20),'Feuille1-Catégories'!$B$6/L$6),L$5),0),IF(MOD($A159-1-L$10,'Feuille1-Catégories'!$F$5+1)=0,L$3,""))),"")</f>
        <v>200</v>
      </c>
      <c r="M159" s="7" t="str">
        <f ca="1">IF(AND($A159&lt;&gt;"",M$9&lt;&gt;""),IF(HLOOKUP(M$9,'Feuille1-Catégories'!$C$1:$G$2,2,FALSE)="OUI",M$3,IF(HLOOKUP(M$9,'Feuille1-Catégories'!$C$1:$G$3,3,FALSE)="OUI",OFFSET(M$3,MOD(QUOTIENT(ROW()-ROW($A$20),'Feuille1-Catégories'!$B$6/M$6),M$5),0),IF(MOD($A159-1-M$10,'Feuille1-Catégories'!$F$5+1)=0,M$3,""))),"")</f>
        <v xml:space="preserve"> </v>
      </c>
      <c r="N159" s="7">
        <f ca="1">IF(AND($A159&lt;&gt;"",N$9&lt;&gt;""),IF(HLOOKUP(N$9,'Feuille1-Catégories'!$C$1:$G$2,2,FALSE)="OUI",N$3,IF(HLOOKUP(N$9,'Feuille1-Catégories'!$C$1:$G$3,3,FALSE)="OUI",OFFSET(N$3,MOD(QUOTIENT(ROW()-ROW($A$20),'Feuille1-Catégories'!$B$6/N$6),N$5),0),IF(MOD($A159-1-N$10,'Feuille1-Catégories'!$F$5+1)=0,N$3,""))),"")</f>
        <v>3</v>
      </c>
      <c r="O159" s="7">
        <f ca="1">IF(AND($A159&lt;&gt;"",O$9&lt;&gt;""),IF(HLOOKUP(O$9,'Feuille1-Catégories'!$C$1:$G$2,2,FALSE)="OUI",O$3,IF(HLOOKUP(O$9,'Feuille1-Catégories'!$C$1:$G$3,3,FALSE)="OUI",OFFSET(O$3,MOD(QUOTIENT(ROW()-ROW($A$20),'Feuille1-Catégories'!$B$6/O$6),O$5),0),IF(MOD($A159-1-O$10,'Feuille1-Catégories'!$F$5+1)=0,O$3,""))),"")</f>
        <v>30</v>
      </c>
      <c r="P159" s="7">
        <f ca="1">IF(AND($A159&lt;&gt;"",P$9&lt;&gt;""),IF(HLOOKUP(P$9,'Feuille1-Catégories'!$C$1:$G$2,2,FALSE)="OUI",P$3,IF(HLOOKUP(P$9,'Feuille1-Catégories'!$C$1:$G$3,3,FALSE)="OUI",OFFSET(P$3,MOD(QUOTIENT(ROW()-ROW($A$20),'Feuille1-Catégories'!$B$6/P$6),P$5),0),IF(MOD($A159-1-P$10,'Feuille1-Catégories'!$F$5+1)=0,P$3,""))),"")</f>
        <v>0</v>
      </c>
      <c r="Q159" s="7">
        <f ca="1">IF(AND($A159&lt;&gt;"",Q$9&lt;&gt;""),IF(HLOOKUP(Q$9,'Feuille1-Catégories'!$C$1:$G$2,2,FALSE)="OUI",Q$3,IF(HLOOKUP(Q$9,'Feuille1-Catégories'!$C$1:$G$3,3,FALSE)="OUI",OFFSET(Q$3,MOD(QUOTIENT(ROW()-ROW($A$20),'Feuille1-Catégories'!$B$6/Q$6),Q$5),0),IF(MOD($A159-1-Q$10,'Feuille1-Catégories'!$F$5+1)=0,Q$3,""))),"")</f>
        <v>3000</v>
      </c>
      <c r="R159" s="7">
        <f ca="1">IF(AND($A159&lt;&gt;"",R$9&lt;&gt;""),IF(HLOOKUP(R$9,'Feuille1-Catégories'!$C$1:$G$2,2,FALSE)="OUI",R$3,IF(HLOOKUP(R$9,'Feuille1-Catégories'!$C$1:$G$3,3,FALSE)="OUI",OFFSET(R$3,MOD(QUOTIENT(ROW()-ROW($A$20),'Feuille1-Catégories'!$B$6/R$6),R$5),0),IF(MOD($A159-1-R$10,'Feuille1-Catégories'!$F$5+1)=0,R$3,""))),"")</f>
        <v>0</v>
      </c>
      <c r="S159" s="7">
        <f ca="1">IF(AND($A159&lt;&gt;"",S$9&lt;&gt;""),IF(HLOOKUP(S$9,'Feuille1-Catégories'!$C$1:$G$2,2,FALSE)="OUI",S$3,IF(HLOOKUP(S$9,'Feuille1-Catégories'!$C$1:$G$3,3,FALSE)="OUI",OFFSET(S$3,MOD(QUOTIENT(ROW()-ROW($A$20),'Feuille1-Catégories'!$B$6/S$6),S$5),0),IF(MOD($A159-1-S$10,'Feuille1-Catégories'!$F$5+1)=0,S$3,""))),"")</f>
        <v>50</v>
      </c>
      <c r="T159" s="7" t="str">
        <f ca="1">IF(AND($A159&lt;&gt;"",T$9&lt;&gt;""),IF(HLOOKUP(T$9,'Feuille1-Catégories'!$C$1:$G$2,2,FALSE)="OUI",T$3,IF(HLOOKUP(T$9,'Feuille1-Catégories'!$C$1:$G$3,3,FALSE)="OUI",OFFSET(T$3,MOD(QUOTIENT(ROW()-ROW($A$20),'Feuille1-Catégories'!$B$6/T$6),T$5),0),IF(MOD($A159-1-T$10,'Feuille1-Catégories'!$F$5+1)=0,T$3,""))),"")</f>
        <v/>
      </c>
      <c r="U159" s="7">
        <f ca="1">IF(AND($A159&lt;&gt;"",U$9&lt;&gt;""),IF(HLOOKUP(U$9,'Feuille1-Catégories'!$C$1:$G$2,2,FALSE)="OUI",U$3,IF(HLOOKUP(U$9,'Feuille1-Catégories'!$C$1:$G$3,3,FALSE)="OUI",OFFSET(U$3,MOD(QUOTIENT(ROW()-ROW($A$20),'Feuille1-Catégories'!$B$6/U$6),U$5),0),IF(MOD($A159-1-U$10,'Feuille1-Catégories'!$F$5+1)=0,U$3,""))),"")</f>
        <v>5000</v>
      </c>
      <c r="V159" s="7" t="str">
        <f ca="1">IF(AND($A159&lt;&gt;"",V$9&lt;&gt;""),IF(HLOOKUP(V$9,'Feuille1-Catégories'!$C$1:$G$2,2,FALSE)="OUI",V$3,IF(HLOOKUP(V$9,'Feuille1-Catégories'!$C$1:$G$3,3,FALSE)="OUI",OFFSET(V$3,MOD(QUOTIENT(ROW()-ROW($A$20),'Feuille1-Catégories'!$B$6/V$6),V$5),0),IF(MOD($A159-1-V$10,'Feuille1-Catégories'!$F$5+1)=0,V$3,""))),"")</f>
        <v/>
      </c>
      <c r="W159" s="7" t="str">
        <f ca="1">IF(AND($A159&lt;&gt;"",W$9&lt;&gt;""),IF(HLOOKUP(W$9,'Feuille1-Catégories'!$C$1:$G$2,2,FALSE)="OUI",W$3,IF(HLOOKUP(W$9,'Feuille1-Catégories'!$C$1:$G$3,3,FALSE)="OUI",OFFSET(W$3,MOD(QUOTIENT(ROW()-ROW($A$20),'Feuille1-Catégories'!$B$6/W$6),W$5),0),IF(MOD($A159-1-W$10,'Feuille1-Catégories'!$F$5+1)=0,W$3,""))),"")</f>
        <v/>
      </c>
      <c r="X159" s="7" t="str">
        <f ca="1">IF(AND($A159&lt;&gt;"",X$9&lt;&gt;""),IF(HLOOKUP(X$9,'Feuille1-Catégories'!$C$1:$G$2,2,FALSE)="OUI",X$3,IF(HLOOKUP(X$9,'Feuille1-Catégories'!$C$1:$G$3,3,FALSE)="OUI",OFFSET(X$3,MOD(QUOTIENT(ROW()-ROW($A$20),'Feuille1-Catégories'!$B$6/X$6),X$5),0),IF(MOD($A159-1-X$10,'Feuille1-Catégories'!$F$5+1)=0,X$3,""))),"")</f>
        <v/>
      </c>
      <c r="Y159" s="7" t="str">
        <f ca="1">IF(AND($A159&lt;&gt;"",Y$9&lt;&gt;""),IF(HLOOKUP(Y$9,'Feuille1-Catégories'!$C$1:$G$2,2,FALSE)="OUI",Y$3,IF(HLOOKUP(Y$9,'Feuille1-Catégories'!$C$1:$G$3,3,FALSE)="OUI",OFFSET(Y$3,MOD(QUOTIENT(ROW()-ROW($A$20),'Feuille1-Catégories'!$B$6/Y$6),Y$5),0),IF(MOD($A159-1-Y$10,'Feuille1-Catégories'!$F$5+1)=0,Y$3,""))),"")</f>
        <v/>
      </c>
      <c r="Z159" s="7" t="str">
        <f ca="1">IF(AND($A159&lt;&gt;"",Z$9&lt;&gt;""),IF(HLOOKUP(Z$9,'Feuille1-Catégories'!$C$1:$G$2,2,FALSE)="OUI",Z$3,IF(HLOOKUP(Z$9,'Feuille1-Catégories'!$C$1:$G$3,3,FALSE)="OUI",OFFSET(Z$3,MOD(QUOTIENT(ROW()-ROW($A$20),'Feuille1-Catégories'!$B$6/Z$6),Z$5),0),"")),"")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60" spans="1:26" ht="17" x14ac:dyDescent="0.2">
      <c r="A160" s="21">
        <f>IF(ROW()-ROW($A$19)&gt;'Feuille1-Catégories'!$B$6,"",ROW()-ROW($A$19))</f>
        <v>141</v>
      </c>
      <c r="B160" s="33">
        <f t="shared" ca="1" si="7"/>
        <v>14.361752237399905</v>
      </c>
      <c r="C160" s="10">
        <f t="shared" ca="1" si="8"/>
        <v>5673.4</v>
      </c>
      <c r="D160" s="10">
        <f ca="1">IF('Feuille3-Coût de production'!D160&lt;&gt;"",'Feuille3-Coût de production'!D160,"")</f>
        <v>424.6</v>
      </c>
      <c r="E160" s="10">
        <f t="shared" ca="1" si="9"/>
        <v>6098</v>
      </c>
      <c r="F160" s="7">
        <f ca="1">IF(AND($A160&lt;&gt;"",F$9&lt;&gt;""),IF(HLOOKUP(F$9,'Feuille1-Catégories'!$C$1:$G$2,2,FALSE)="OUI",F$3,IF(HLOOKUP(F$9,'Feuille1-Catégories'!$C$1:$G$3,3,FALSE)="OUI",OFFSET(F$3,MOD(QUOTIENT(ROW()-ROW($A$20),'Feuille1-Catégories'!$B$6/F$6),F$5),0),IF(MOD($A160-1-F$10,'Feuille1-Catégories'!$F$5+1)=0,F$3,""))),"")</f>
        <v>1</v>
      </c>
      <c r="G160" s="7">
        <f ca="1">IF(AND($A160&lt;&gt;"",G$9&lt;&gt;""),IF(HLOOKUP(G$9,'Feuille1-Catégories'!$C$1:$G$2,2,FALSE)="OUI",G$3,IF(HLOOKUP(G$9,'Feuille1-Catégories'!$C$1:$G$3,3,FALSE)="OUI",OFFSET(G$3,MOD(QUOTIENT(ROW()-ROW($A$20),'Feuille1-Catégories'!$B$6/G$6),G$5),0),IF(MOD($A160-1-G$10,'Feuille1-Catégories'!$F$5+1)=0,G$3,""))),"")</f>
        <v>10</v>
      </c>
      <c r="H160" s="7" t="str">
        <f ca="1">IF(AND($A160&lt;&gt;"",H$9&lt;&gt;""),IF(HLOOKUP(H$9,'Feuille1-Catégories'!$C$1:$G$2,2,FALSE)="OUI",H$3,IF(HLOOKUP(H$9,'Feuille1-Catégories'!$C$1:$G$3,3,FALSE)="OUI",OFFSET(H$3,MOD(QUOTIENT(ROW()-ROW($A$20),'Feuille1-Catégories'!$B$6/H$6),H$5),0),IF(MOD($A160-1-H$10,'Feuille1-Catégories'!$F$5+1)=0,H$3,""))),"")</f>
        <v/>
      </c>
      <c r="I160" s="7" t="str">
        <f ca="1">IF(AND($A160&lt;&gt;"",I$9&lt;&gt;""),IF(HLOOKUP(I$9,'Feuille1-Catégories'!$C$1:$G$2,2,FALSE)="OUI",I$3,IF(HLOOKUP(I$9,'Feuille1-Catégories'!$C$1:$G$3,3,FALSE)="OUI",OFFSET(I$3,MOD(QUOTIENT(ROW()-ROW($A$20),'Feuille1-Catégories'!$B$6/I$6),I$5),0),IF(MOD($A160-1-I$10,'Feuille1-Catégories'!$F$5+1)=0,I$3,""))),"")</f>
        <v xml:space="preserve"> </v>
      </c>
      <c r="J160" s="7">
        <f ca="1">IF(AND($A160&lt;&gt;"",J$9&lt;&gt;""),IF(HLOOKUP(J$9,'Feuille1-Catégories'!$C$1:$G$2,2,FALSE)="OUI",J$3,IF(HLOOKUP(J$9,'Feuille1-Catégories'!$C$1:$G$3,3,FALSE)="OUI",OFFSET(J$3,MOD(QUOTIENT(ROW()-ROW($A$20),'Feuille1-Catégories'!$B$6/J$6),J$5),0),IF(MOD($A160-1-J$10,'Feuille1-Catégories'!$F$5+1)=0,J$3,""))),"")</f>
        <v>2</v>
      </c>
      <c r="K160" s="7" t="str">
        <f ca="1">IF(AND($A160&lt;&gt;"",K$9&lt;&gt;""),IF(HLOOKUP(K$9,'Feuille1-Catégories'!$C$1:$G$2,2,FALSE)="OUI",K$3,IF(HLOOKUP(K$9,'Feuille1-Catégories'!$C$1:$G$3,3,FALSE)="OUI",OFFSET(K$3,MOD(QUOTIENT(ROW()-ROW($A$20),'Feuille1-Catégories'!$B$6/K$6),K$5),0),IF(MOD($A160-1-K$10,'Feuille1-Catégories'!$F$5+1)=0,K$3,""))),"")</f>
        <v/>
      </c>
      <c r="L160" s="7">
        <f ca="1">IF(AND($A160&lt;&gt;"",L$9&lt;&gt;""),IF(HLOOKUP(L$9,'Feuille1-Catégories'!$C$1:$G$2,2,FALSE)="OUI",L$3,IF(HLOOKUP(L$9,'Feuille1-Catégories'!$C$1:$G$3,3,FALSE)="OUI",OFFSET(L$3,MOD(QUOTIENT(ROW()-ROW($A$20),'Feuille1-Catégories'!$B$6/L$6),L$5),0),IF(MOD($A160-1-L$10,'Feuille1-Catégories'!$F$5+1)=0,L$3,""))),"")</f>
        <v>200</v>
      </c>
      <c r="M160" s="7" t="str">
        <f ca="1">IF(AND($A160&lt;&gt;"",M$9&lt;&gt;""),IF(HLOOKUP(M$9,'Feuille1-Catégories'!$C$1:$G$2,2,FALSE)="OUI",M$3,IF(HLOOKUP(M$9,'Feuille1-Catégories'!$C$1:$G$3,3,FALSE)="OUI",OFFSET(M$3,MOD(QUOTIENT(ROW()-ROW($A$20),'Feuille1-Catégories'!$B$6/M$6),M$5),0),IF(MOD($A160-1-M$10,'Feuille1-Catégories'!$F$5+1)=0,M$3,""))),"")</f>
        <v xml:space="preserve"> </v>
      </c>
      <c r="N160" s="7" t="str">
        <f ca="1">IF(AND($A160&lt;&gt;"",N$9&lt;&gt;""),IF(HLOOKUP(N$9,'Feuille1-Catégories'!$C$1:$G$2,2,FALSE)="OUI",N$3,IF(HLOOKUP(N$9,'Feuille1-Catégories'!$C$1:$G$3,3,FALSE)="OUI",OFFSET(N$3,MOD(QUOTIENT(ROW()-ROW($A$20),'Feuille1-Catégories'!$B$6/N$6),N$5),0),IF(MOD($A160-1-N$10,'Feuille1-Catégories'!$F$5+1)=0,N$3,""))),"")</f>
        <v xml:space="preserve"> </v>
      </c>
      <c r="O160" s="7">
        <f ca="1">IF(AND($A160&lt;&gt;"",O$9&lt;&gt;""),IF(HLOOKUP(O$9,'Feuille1-Catégories'!$C$1:$G$2,2,FALSE)="OUI",O$3,IF(HLOOKUP(O$9,'Feuille1-Catégories'!$C$1:$G$3,3,FALSE)="OUI",OFFSET(O$3,MOD(QUOTIENT(ROW()-ROW($A$20),'Feuille1-Catégories'!$B$6/O$6),O$5),0),IF(MOD($A160-1-O$10,'Feuille1-Catégories'!$F$5+1)=0,O$3,""))),"")</f>
        <v>30</v>
      </c>
      <c r="P160" s="7">
        <f ca="1">IF(AND($A160&lt;&gt;"",P$9&lt;&gt;""),IF(HLOOKUP(P$9,'Feuille1-Catégories'!$C$1:$G$2,2,FALSE)="OUI",P$3,IF(HLOOKUP(P$9,'Feuille1-Catégories'!$C$1:$G$3,3,FALSE)="OUI",OFFSET(P$3,MOD(QUOTIENT(ROW()-ROW($A$20),'Feuille1-Catégories'!$B$6/P$6),P$5),0),IF(MOD($A160-1-P$10,'Feuille1-Catégories'!$F$5+1)=0,P$3,""))),"")</f>
        <v>300</v>
      </c>
      <c r="Q160" s="7" t="str">
        <f ca="1">IF(AND($A160&lt;&gt;"",Q$9&lt;&gt;""),IF(HLOOKUP(Q$9,'Feuille1-Catégories'!$C$1:$G$2,2,FALSE)="OUI",Q$3,IF(HLOOKUP(Q$9,'Feuille1-Catégories'!$C$1:$G$3,3,FALSE)="OUI",OFFSET(Q$3,MOD(QUOTIENT(ROW()-ROW($A$20),'Feuille1-Catégories'!$B$6/Q$6),Q$5),0),IF(MOD($A160-1-Q$10,'Feuille1-Catégories'!$F$5+1)=0,Q$3,""))),"")</f>
        <v/>
      </c>
      <c r="R160" s="7">
        <f ca="1">IF(AND($A160&lt;&gt;"",R$9&lt;&gt;""),IF(HLOOKUP(R$9,'Feuille1-Catégories'!$C$1:$G$2,2,FALSE)="OUI",R$3,IF(HLOOKUP(R$9,'Feuille1-Catégories'!$C$1:$G$3,3,FALSE)="OUI",OFFSET(R$3,MOD(QUOTIENT(ROW()-ROW($A$20),'Feuille1-Catégories'!$B$6/R$6),R$5),0),IF(MOD($A160-1-R$10,'Feuille1-Catégories'!$F$5+1)=0,R$3,""))),"")</f>
        <v>5</v>
      </c>
      <c r="S160" s="7">
        <f ca="1">IF(AND($A160&lt;&gt;"",S$9&lt;&gt;""),IF(HLOOKUP(S$9,'Feuille1-Catégories'!$C$1:$G$2,2,FALSE)="OUI",S$3,IF(HLOOKUP(S$9,'Feuille1-Catégories'!$C$1:$G$3,3,FALSE)="OUI",OFFSET(S$3,MOD(QUOTIENT(ROW()-ROW($A$20),'Feuille1-Catégories'!$B$6/S$6),S$5),0),IF(MOD($A160-1-S$10,'Feuille1-Catégories'!$F$5+1)=0,S$3,""))),"")</f>
        <v>50</v>
      </c>
      <c r="T160" s="7">
        <f ca="1">IF(AND($A160&lt;&gt;"",T$9&lt;&gt;""),IF(HLOOKUP(T$9,'Feuille1-Catégories'!$C$1:$G$2,2,FALSE)="OUI",T$3,IF(HLOOKUP(T$9,'Feuille1-Catégories'!$C$1:$G$3,3,FALSE)="OUI",OFFSET(T$3,MOD(QUOTIENT(ROW()-ROW($A$20),'Feuille1-Catégories'!$B$6/T$6),T$5),0),IF(MOD($A160-1-T$10,'Feuille1-Catégories'!$F$5+1)=0,T$3,""))),"")</f>
        <v>500</v>
      </c>
      <c r="U160" s="7">
        <f ca="1">IF(AND($A160&lt;&gt;"",U$9&lt;&gt;""),IF(HLOOKUP(U$9,'Feuille1-Catégories'!$C$1:$G$2,2,FALSE)="OUI",U$3,IF(HLOOKUP(U$9,'Feuille1-Catégories'!$C$1:$G$3,3,FALSE)="OUI",OFFSET(U$3,MOD(QUOTIENT(ROW()-ROW($A$20),'Feuille1-Catégories'!$B$6/U$6),U$5),0),IF(MOD($A160-1-U$10,'Feuille1-Catégories'!$F$5+1)=0,U$3,""))),"")</f>
        <v>5000</v>
      </c>
      <c r="V160" s="7" t="str">
        <f ca="1">IF(AND($A160&lt;&gt;"",V$9&lt;&gt;""),IF(HLOOKUP(V$9,'Feuille1-Catégories'!$C$1:$G$2,2,FALSE)="OUI",V$3,IF(HLOOKUP(V$9,'Feuille1-Catégories'!$C$1:$G$3,3,FALSE)="OUI",OFFSET(V$3,MOD(QUOTIENT(ROW()-ROW($A$20),'Feuille1-Catégories'!$B$6/V$6),V$5),0),IF(MOD($A160-1-V$10,'Feuille1-Catégories'!$F$5+1)=0,V$3,""))),"")</f>
        <v/>
      </c>
      <c r="W160" s="7" t="str">
        <f ca="1">IF(AND($A160&lt;&gt;"",W$9&lt;&gt;""),IF(HLOOKUP(W$9,'Feuille1-Catégories'!$C$1:$G$2,2,FALSE)="OUI",W$3,IF(HLOOKUP(W$9,'Feuille1-Catégories'!$C$1:$G$3,3,FALSE)="OUI",OFFSET(W$3,MOD(QUOTIENT(ROW()-ROW($A$20),'Feuille1-Catégories'!$B$6/W$6),W$5),0),IF(MOD($A160-1-W$10,'Feuille1-Catégories'!$F$5+1)=0,W$3,""))),"")</f>
        <v/>
      </c>
      <c r="X160" s="7" t="str">
        <f ca="1">IF(AND($A160&lt;&gt;"",X$9&lt;&gt;""),IF(HLOOKUP(X$9,'Feuille1-Catégories'!$C$1:$G$2,2,FALSE)="OUI",X$3,IF(HLOOKUP(X$9,'Feuille1-Catégories'!$C$1:$G$3,3,FALSE)="OUI",OFFSET(X$3,MOD(QUOTIENT(ROW()-ROW($A$20),'Feuille1-Catégories'!$B$6/X$6),X$5),0),IF(MOD($A160-1-X$10,'Feuille1-Catégories'!$F$5+1)=0,X$3,""))),"")</f>
        <v/>
      </c>
      <c r="Y160" s="7" t="str">
        <f ca="1">IF(AND($A160&lt;&gt;"",Y$9&lt;&gt;""),IF(HLOOKUP(Y$9,'Feuille1-Catégories'!$C$1:$G$2,2,FALSE)="OUI",Y$3,IF(HLOOKUP(Y$9,'Feuille1-Catégories'!$C$1:$G$3,3,FALSE)="OUI",OFFSET(Y$3,MOD(QUOTIENT(ROW()-ROW($A$20),'Feuille1-Catégories'!$B$6/Y$6),Y$5),0),IF(MOD($A160-1-Y$10,'Feuille1-Catégories'!$F$5+1)=0,Y$3,""))),"")</f>
        <v/>
      </c>
      <c r="Z160" s="7" t="str">
        <f ca="1">IF(AND($A160&lt;&gt;"",Z$9&lt;&gt;""),IF(HLOOKUP(Z$9,'Feuille1-Catégories'!$C$1:$G$2,2,FALSE)="OUI",Z$3,IF(HLOOKUP(Z$9,'Feuille1-Catégories'!$C$1:$G$3,3,FALSE)="OUI",OFFSET(Z$3,MOD(QUOTIENT(ROW()-ROW($A$20),'Feuille1-Catégories'!$B$6/Z$6),Z$5),0),"")),"")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61" spans="1:26" ht="17" x14ac:dyDescent="0.2">
      <c r="A161" s="21">
        <f>IF(ROW()-ROW($A$19)&gt;'Feuille1-Catégories'!$B$6,"",ROW()-ROW($A$19))</f>
        <v>142</v>
      </c>
      <c r="B161" s="33">
        <f t="shared" ca="1" si="7"/>
        <v>12.264313387860524</v>
      </c>
      <c r="C161" s="10">
        <f t="shared" ca="1" si="8"/>
        <v>5233.3999999999996</v>
      </c>
      <c r="D161" s="10">
        <f ca="1">IF('Feuille3-Coût de production'!D161&lt;&gt;"",'Feuille3-Coût de production'!D161,"")</f>
        <v>464.6</v>
      </c>
      <c r="E161" s="10">
        <f t="shared" ca="1" si="9"/>
        <v>5698</v>
      </c>
      <c r="F161" s="7">
        <f ca="1">IF(AND($A161&lt;&gt;"",F$9&lt;&gt;""),IF(HLOOKUP(F$9,'Feuille1-Catégories'!$C$1:$G$2,2,FALSE)="OUI",F$3,IF(HLOOKUP(F$9,'Feuille1-Catégories'!$C$1:$G$3,3,FALSE)="OUI",OFFSET(F$3,MOD(QUOTIENT(ROW()-ROW($A$20),'Feuille1-Catégories'!$B$6/F$6),F$5),0),IF(MOD($A161-1-F$10,'Feuille1-Catégories'!$F$5+1)=0,F$3,""))),"")</f>
        <v>1</v>
      </c>
      <c r="G161" s="7">
        <f ca="1">IF(AND($A161&lt;&gt;"",G$9&lt;&gt;""),IF(HLOOKUP(G$9,'Feuille1-Catégories'!$C$1:$G$2,2,FALSE)="OUI",G$3,IF(HLOOKUP(G$9,'Feuille1-Catégories'!$C$1:$G$3,3,FALSE)="OUI",OFFSET(G$3,MOD(QUOTIENT(ROW()-ROW($A$20),'Feuille1-Catégories'!$B$6/G$6),G$5),0),IF(MOD($A161-1-G$10,'Feuille1-Catégories'!$F$5+1)=0,G$3,""))),"")</f>
        <v>10</v>
      </c>
      <c r="H161" s="7">
        <f ca="1">IF(AND($A161&lt;&gt;"",H$9&lt;&gt;""),IF(HLOOKUP(H$9,'Feuille1-Catégories'!$C$1:$G$2,2,FALSE)="OUI",H$3,IF(HLOOKUP(H$9,'Feuille1-Catégories'!$C$1:$G$3,3,FALSE)="OUI",OFFSET(H$3,MOD(QUOTIENT(ROW()-ROW($A$20),'Feuille1-Catégories'!$B$6/H$6),H$5),0),IF(MOD($A161-1-H$10,'Feuille1-Catégories'!$F$5+1)=0,H$3,""))),"")</f>
        <v>100</v>
      </c>
      <c r="I161" s="7" t="str">
        <f ca="1">IF(AND($A161&lt;&gt;"",I$9&lt;&gt;""),IF(HLOOKUP(I$9,'Feuille1-Catégories'!$C$1:$G$2,2,FALSE)="OUI",I$3,IF(HLOOKUP(I$9,'Feuille1-Catégories'!$C$1:$G$3,3,FALSE)="OUI",OFFSET(I$3,MOD(QUOTIENT(ROW()-ROW($A$20),'Feuille1-Catégories'!$B$6/I$6),I$5),0),IF(MOD($A161-1-I$10,'Feuille1-Catégories'!$F$5+1)=0,I$3,""))),"")</f>
        <v xml:space="preserve"> </v>
      </c>
      <c r="J161" s="7">
        <f ca="1">IF(AND($A161&lt;&gt;"",J$9&lt;&gt;""),IF(HLOOKUP(J$9,'Feuille1-Catégories'!$C$1:$G$2,2,FALSE)="OUI",J$3,IF(HLOOKUP(J$9,'Feuille1-Catégories'!$C$1:$G$3,3,FALSE)="OUI",OFFSET(J$3,MOD(QUOTIENT(ROW()-ROW($A$20),'Feuille1-Catégories'!$B$6/J$6),J$5),0),IF(MOD($A161-1-J$10,'Feuille1-Catégories'!$F$5+1)=0,J$3,""))),"")</f>
        <v>2</v>
      </c>
      <c r="K161" s="7" t="str">
        <f ca="1">IF(AND($A161&lt;&gt;"",K$9&lt;&gt;""),IF(HLOOKUP(K$9,'Feuille1-Catégories'!$C$1:$G$2,2,FALSE)="OUI",K$3,IF(HLOOKUP(K$9,'Feuille1-Catégories'!$C$1:$G$3,3,FALSE)="OUI",OFFSET(K$3,MOD(QUOTIENT(ROW()-ROW($A$20),'Feuille1-Catégories'!$B$6/K$6),K$5),0),IF(MOD($A161-1-K$10,'Feuille1-Catégories'!$F$5+1)=0,K$3,""))),"")</f>
        <v/>
      </c>
      <c r="L161" s="7">
        <f ca="1">IF(AND($A161&lt;&gt;"",L$9&lt;&gt;""),IF(HLOOKUP(L$9,'Feuille1-Catégories'!$C$1:$G$2,2,FALSE)="OUI",L$3,IF(HLOOKUP(L$9,'Feuille1-Catégories'!$C$1:$G$3,3,FALSE)="OUI",OFFSET(L$3,MOD(QUOTIENT(ROW()-ROW($A$20),'Feuille1-Catégories'!$B$6/L$6),L$5),0),IF(MOD($A161-1-L$10,'Feuille1-Catégories'!$F$5+1)=0,L$3,""))),"")</f>
        <v>200</v>
      </c>
      <c r="M161" s="7" t="str">
        <f ca="1">IF(AND($A161&lt;&gt;"",M$9&lt;&gt;""),IF(HLOOKUP(M$9,'Feuille1-Catégories'!$C$1:$G$2,2,FALSE)="OUI",M$3,IF(HLOOKUP(M$9,'Feuille1-Catégories'!$C$1:$G$3,3,FALSE)="OUI",OFFSET(M$3,MOD(QUOTIENT(ROW()-ROW($A$20),'Feuille1-Catégories'!$B$6/M$6),M$5),0),IF(MOD($A161-1-M$10,'Feuille1-Catégories'!$F$5+1)=0,M$3,""))),"")</f>
        <v xml:space="preserve"> </v>
      </c>
      <c r="N161" s="7" t="str">
        <f ca="1">IF(AND($A161&lt;&gt;"",N$9&lt;&gt;""),IF(HLOOKUP(N$9,'Feuille1-Catégories'!$C$1:$G$2,2,FALSE)="OUI",N$3,IF(HLOOKUP(N$9,'Feuille1-Catégories'!$C$1:$G$3,3,FALSE)="OUI",OFFSET(N$3,MOD(QUOTIENT(ROW()-ROW($A$20),'Feuille1-Catégories'!$B$6/N$6),N$5),0),IF(MOD($A161-1-N$10,'Feuille1-Catégories'!$F$5+1)=0,N$3,""))),"")</f>
        <v xml:space="preserve"> </v>
      </c>
      <c r="O161" s="7">
        <f ca="1">IF(AND($A161&lt;&gt;"",O$9&lt;&gt;""),IF(HLOOKUP(O$9,'Feuille1-Catégories'!$C$1:$G$2,2,FALSE)="OUI",O$3,IF(HLOOKUP(O$9,'Feuille1-Catégories'!$C$1:$G$3,3,FALSE)="OUI",OFFSET(O$3,MOD(QUOTIENT(ROW()-ROW($A$20),'Feuille1-Catégories'!$B$6/O$6),O$5),0),IF(MOD($A161-1-O$10,'Feuille1-Catégories'!$F$5+1)=0,O$3,""))),"")</f>
        <v>30</v>
      </c>
      <c r="P161" s="7">
        <f ca="1">IF(AND($A161&lt;&gt;"",P$9&lt;&gt;""),IF(HLOOKUP(P$9,'Feuille1-Catégories'!$C$1:$G$2,2,FALSE)="OUI",P$3,IF(HLOOKUP(P$9,'Feuille1-Catégories'!$C$1:$G$3,3,FALSE)="OUI",OFFSET(P$3,MOD(QUOTIENT(ROW()-ROW($A$20),'Feuille1-Catégories'!$B$6/P$6),P$5),0),IF(MOD($A161-1-P$10,'Feuille1-Catégories'!$F$5+1)=0,P$3,""))),"")</f>
        <v>300</v>
      </c>
      <c r="Q161" s="7" t="str">
        <f ca="1">IF(AND($A161&lt;&gt;"",Q$9&lt;&gt;""),IF(HLOOKUP(Q$9,'Feuille1-Catégories'!$C$1:$G$2,2,FALSE)="OUI",Q$3,IF(HLOOKUP(Q$9,'Feuille1-Catégories'!$C$1:$G$3,3,FALSE)="OUI",OFFSET(Q$3,MOD(QUOTIENT(ROW()-ROW($A$20),'Feuille1-Catégories'!$B$6/Q$6),Q$5),0),IF(MOD($A161-1-Q$10,'Feuille1-Catégories'!$F$5+1)=0,Q$3,""))),"")</f>
        <v/>
      </c>
      <c r="R161" s="7">
        <f ca="1">IF(AND($A161&lt;&gt;"",R$9&lt;&gt;""),IF(HLOOKUP(R$9,'Feuille1-Catégories'!$C$1:$G$2,2,FALSE)="OUI",R$3,IF(HLOOKUP(R$9,'Feuille1-Catégories'!$C$1:$G$3,3,FALSE)="OUI",OFFSET(R$3,MOD(QUOTIENT(ROW()-ROW($A$20),'Feuille1-Catégories'!$B$6/R$6),R$5),0),IF(MOD($A161-1-R$10,'Feuille1-Catégories'!$F$5+1)=0,R$3,""))),"")</f>
        <v>5</v>
      </c>
      <c r="S161" s="7">
        <f ca="1">IF(AND($A161&lt;&gt;"",S$9&lt;&gt;""),IF(HLOOKUP(S$9,'Feuille1-Catégories'!$C$1:$G$2,2,FALSE)="OUI",S$3,IF(HLOOKUP(S$9,'Feuille1-Catégories'!$C$1:$G$3,3,FALSE)="OUI",OFFSET(S$3,MOD(QUOTIENT(ROW()-ROW($A$20),'Feuille1-Catégories'!$B$6/S$6),S$5),0),IF(MOD($A161-1-S$10,'Feuille1-Catégories'!$F$5+1)=0,S$3,""))),"")</f>
        <v>50</v>
      </c>
      <c r="T161" s="7" t="str">
        <f ca="1">IF(AND($A161&lt;&gt;"",T$9&lt;&gt;""),IF(HLOOKUP(T$9,'Feuille1-Catégories'!$C$1:$G$2,2,FALSE)="OUI",T$3,IF(HLOOKUP(T$9,'Feuille1-Catégories'!$C$1:$G$3,3,FALSE)="OUI",OFFSET(T$3,MOD(QUOTIENT(ROW()-ROW($A$20),'Feuille1-Catégories'!$B$6/T$6),T$5),0),IF(MOD($A161-1-T$10,'Feuille1-Catégories'!$F$5+1)=0,T$3,""))),"")</f>
        <v/>
      </c>
      <c r="U161" s="7">
        <f ca="1">IF(AND($A161&lt;&gt;"",U$9&lt;&gt;""),IF(HLOOKUP(U$9,'Feuille1-Catégories'!$C$1:$G$2,2,FALSE)="OUI",U$3,IF(HLOOKUP(U$9,'Feuille1-Catégories'!$C$1:$G$3,3,FALSE)="OUI",OFFSET(U$3,MOD(QUOTIENT(ROW()-ROW($A$20),'Feuille1-Catégories'!$B$6/U$6),U$5),0),IF(MOD($A161-1-U$10,'Feuille1-Catégories'!$F$5+1)=0,U$3,""))),"")</f>
        <v>5000</v>
      </c>
      <c r="V161" s="7" t="str">
        <f ca="1">IF(AND($A161&lt;&gt;"",V$9&lt;&gt;""),IF(HLOOKUP(V$9,'Feuille1-Catégories'!$C$1:$G$2,2,FALSE)="OUI",V$3,IF(HLOOKUP(V$9,'Feuille1-Catégories'!$C$1:$G$3,3,FALSE)="OUI",OFFSET(V$3,MOD(QUOTIENT(ROW()-ROW($A$20),'Feuille1-Catégories'!$B$6/V$6),V$5),0),IF(MOD($A161-1-V$10,'Feuille1-Catégories'!$F$5+1)=0,V$3,""))),"")</f>
        <v/>
      </c>
      <c r="W161" s="7" t="str">
        <f ca="1">IF(AND($A161&lt;&gt;"",W$9&lt;&gt;""),IF(HLOOKUP(W$9,'Feuille1-Catégories'!$C$1:$G$2,2,FALSE)="OUI",W$3,IF(HLOOKUP(W$9,'Feuille1-Catégories'!$C$1:$G$3,3,FALSE)="OUI",OFFSET(W$3,MOD(QUOTIENT(ROW()-ROW($A$20),'Feuille1-Catégories'!$B$6/W$6),W$5),0),IF(MOD($A161-1-W$10,'Feuille1-Catégories'!$F$5+1)=0,W$3,""))),"")</f>
        <v/>
      </c>
      <c r="X161" s="7" t="str">
        <f ca="1">IF(AND($A161&lt;&gt;"",X$9&lt;&gt;""),IF(HLOOKUP(X$9,'Feuille1-Catégories'!$C$1:$G$2,2,FALSE)="OUI",X$3,IF(HLOOKUP(X$9,'Feuille1-Catégories'!$C$1:$G$3,3,FALSE)="OUI",OFFSET(X$3,MOD(QUOTIENT(ROW()-ROW($A$20),'Feuille1-Catégories'!$B$6/X$6),X$5),0),IF(MOD($A161-1-X$10,'Feuille1-Catégories'!$F$5+1)=0,X$3,""))),"")</f>
        <v/>
      </c>
      <c r="Y161" s="7" t="str">
        <f ca="1">IF(AND($A161&lt;&gt;"",Y$9&lt;&gt;""),IF(HLOOKUP(Y$9,'Feuille1-Catégories'!$C$1:$G$2,2,FALSE)="OUI",Y$3,IF(HLOOKUP(Y$9,'Feuille1-Catégories'!$C$1:$G$3,3,FALSE)="OUI",OFFSET(Y$3,MOD(QUOTIENT(ROW()-ROW($A$20),'Feuille1-Catégories'!$B$6/Y$6),Y$5),0),IF(MOD($A161-1-Y$10,'Feuille1-Catégories'!$F$5+1)=0,Y$3,""))),"")</f>
        <v/>
      </c>
      <c r="Z161" s="7" t="str">
        <f ca="1">IF(AND($A161&lt;&gt;"",Z$9&lt;&gt;""),IF(HLOOKUP(Z$9,'Feuille1-Catégories'!$C$1:$G$2,2,FALSE)="OUI",Z$3,IF(HLOOKUP(Z$9,'Feuille1-Catégories'!$C$1:$G$3,3,FALSE)="OUI",OFFSET(Z$3,MOD(QUOTIENT(ROW()-ROW($A$20),'Feuille1-Catégories'!$B$6/Z$6),Z$5),0),"")),"")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62" spans="1:26" ht="17" x14ac:dyDescent="0.2">
      <c r="A162" s="21">
        <f>IF(ROW()-ROW($A$19)&gt;'Feuille1-Catégories'!$B$6,"",ROW()-ROW($A$19))</f>
        <v>143</v>
      </c>
      <c r="B162" s="33">
        <f t="shared" ca="1" si="7"/>
        <v>13.231276495525199</v>
      </c>
      <c r="C162" s="10">
        <f t="shared" ca="1" si="8"/>
        <v>5193.3999999999996</v>
      </c>
      <c r="D162" s="10">
        <f ca="1">IF('Feuille3-Coût de production'!D162&lt;&gt;"",'Feuille3-Coût de production'!D162,"")</f>
        <v>424.6</v>
      </c>
      <c r="E162" s="10">
        <f t="shared" ca="1" si="9"/>
        <v>5618</v>
      </c>
      <c r="F162" s="7">
        <f ca="1">IF(AND($A162&lt;&gt;"",F$9&lt;&gt;""),IF(HLOOKUP(F$9,'Feuille1-Catégories'!$C$1:$G$2,2,FALSE)="OUI",F$3,IF(HLOOKUP(F$9,'Feuille1-Catégories'!$C$1:$G$3,3,FALSE)="OUI",OFFSET(F$3,MOD(QUOTIENT(ROW()-ROW($A$20),'Feuille1-Catégories'!$B$6/F$6),F$5),0),IF(MOD($A162-1-F$10,'Feuille1-Catégories'!$F$5+1)=0,F$3,""))),"")</f>
        <v>1</v>
      </c>
      <c r="G162" s="7">
        <f ca="1">IF(AND($A162&lt;&gt;"",G$9&lt;&gt;""),IF(HLOOKUP(G$9,'Feuille1-Catégories'!$C$1:$G$2,2,FALSE)="OUI",G$3,IF(HLOOKUP(G$9,'Feuille1-Catégories'!$C$1:$G$3,3,FALSE)="OUI",OFFSET(G$3,MOD(QUOTIENT(ROW()-ROW($A$20),'Feuille1-Catégories'!$B$6/G$6),G$5),0),IF(MOD($A162-1-G$10,'Feuille1-Catégories'!$F$5+1)=0,G$3,""))),"")</f>
        <v>10</v>
      </c>
      <c r="H162" s="7" t="str">
        <f ca="1">IF(AND($A162&lt;&gt;"",H$9&lt;&gt;""),IF(HLOOKUP(H$9,'Feuille1-Catégories'!$C$1:$G$2,2,FALSE)="OUI",H$3,IF(HLOOKUP(H$9,'Feuille1-Catégories'!$C$1:$G$3,3,FALSE)="OUI",OFFSET(H$3,MOD(QUOTIENT(ROW()-ROW($A$20),'Feuille1-Catégories'!$B$6/H$6),H$5),0),IF(MOD($A162-1-H$10,'Feuille1-Catégories'!$F$5+1)=0,H$3,""))),"")</f>
        <v/>
      </c>
      <c r="I162" s="7" t="str">
        <f ca="1">IF(AND($A162&lt;&gt;"",I$9&lt;&gt;""),IF(HLOOKUP(I$9,'Feuille1-Catégories'!$C$1:$G$2,2,FALSE)="OUI",I$3,IF(HLOOKUP(I$9,'Feuille1-Catégories'!$C$1:$G$3,3,FALSE)="OUI",OFFSET(I$3,MOD(QUOTIENT(ROW()-ROW($A$20),'Feuille1-Catégories'!$B$6/I$6),I$5),0),IF(MOD($A162-1-I$10,'Feuille1-Catégories'!$F$5+1)=0,I$3,""))),"")</f>
        <v xml:space="preserve"> </v>
      </c>
      <c r="J162" s="7">
        <f ca="1">IF(AND($A162&lt;&gt;"",J$9&lt;&gt;""),IF(HLOOKUP(J$9,'Feuille1-Catégories'!$C$1:$G$2,2,FALSE)="OUI",J$3,IF(HLOOKUP(J$9,'Feuille1-Catégories'!$C$1:$G$3,3,FALSE)="OUI",OFFSET(J$3,MOD(QUOTIENT(ROW()-ROW($A$20),'Feuille1-Catégories'!$B$6/J$6),J$5),0),IF(MOD($A162-1-J$10,'Feuille1-Catégories'!$F$5+1)=0,J$3,""))),"")</f>
        <v>2</v>
      </c>
      <c r="K162" s="7">
        <f ca="1">IF(AND($A162&lt;&gt;"",K$9&lt;&gt;""),IF(HLOOKUP(K$9,'Feuille1-Catégories'!$C$1:$G$2,2,FALSE)="OUI",K$3,IF(HLOOKUP(K$9,'Feuille1-Catégories'!$C$1:$G$3,3,FALSE)="OUI",OFFSET(K$3,MOD(QUOTIENT(ROW()-ROW($A$20),'Feuille1-Catégories'!$B$6/K$6),K$5),0),IF(MOD($A162-1-K$10,'Feuille1-Catégories'!$F$5+1)=0,K$3,""))),"")</f>
        <v>20</v>
      </c>
      <c r="L162" s="7">
        <f ca="1">IF(AND($A162&lt;&gt;"",L$9&lt;&gt;""),IF(HLOOKUP(L$9,'Feuille1-Catégories'!$C$1:$G$2,2,FALSE)="OUI",L$3,IF(HLOOKUP(L$9,'Feuille1-Catégories'!$C$1:$G$3,3,FALSE)="OUI",OFFSET(L$3,MOD(QUOTIENT(ROW()-ROW($A$20),'Feuille1-Catégories'!$B$6/L$6),L$5),0),IF(MOD($A162-1-L$10,'Feuille1-Catégories'!$F$5+1)=0,L$3,""))),"")</f>
        <v>200</v>
      </c>
      <c r="M162" s="7" t="str">
        <f ca="1">IF(AND($A162&lt;&gt;"",M$9&lt;&gt;""),IF(HLOOKUP(M$9,'Feuille1-Catégories'!$C$1:$G$2,2,FALSE)="OUI",M$3,IF(HLOOKUP(M$9,'Feuille1-Catégories'!$C$1:$G$3,3,FALSE)="OUI",OFFSET(M$3,MOD(QUOTIENT(ROW()-ROW($A$20),'Feuille1-Catégories'!$B$6/M$6),M$5),0),IF(MOD($A162-1-M$10,'Feuille1-Catégories'!$F$5+1)=0,M$3,""))),"")</f>
        <v xml:space="preserve"> </v>
      </c>
      <c r="N162" s="7" t="str">
        <f ca="1">IF(AND($A162&lt;&gt;"",N$9&lt;&gt;""),IF(HLOOKUP(N$9,'Feuille1-Catégories'!$C$1:$G$2,2,FALSE)="OUI",N$3,IF(HLOOKUP(N$9,'Feuille1-Catégories'!$C$1:$G$3,3,FALSE)="OUI",OFFSET(N$3,MOD(QUOTIENT(ROW()-ROW($A$20),'Feuille1-Catégories'!$B$6/N$6),N$5),0),IF(MOD($A162-1-N$10,'Feuille1-Catégories'!$F$5+1)=0,N$3,""))),"")</f>
        <v xml:space="preserve"> </v>
      </c>
      <c r="O162" s="7">
        <f ca="1">IF(AND($A162&lt;&gt;"",O$9&lt;&gt;""),IF(HLOOKUP(O$9,'Feuille1-Catégories'!$C$1:$G$2,2,FALSE)="OUI",O$3,IF(HLOOKUP(O$9,'Feuille1-Catégories'!$C$1:$G$3,3,FALSE)="OUI",OFFSET(O$3,MOD(QUOTIENT(ROW()-ROW($A$20),'Feuille1-Catégories'!$B$6/O$6),O$5),0),IF(MOD($A162-1-O$10,'Feuille1-Catégories'!$F$5+1)=0,O$3,""))),"")</f>
        <v>30</v>
      </c>
      <c r="P162" s="7">
        <f ca="1">IF(AND($A162&lt;&gt;"",P$9&lt;&gt;""),IF(HLOOKUP(P$9,'Feuille1-Catégories'!$C$1:$G$2,2,FALSE)="OUI",P$3,IF(HLOOKUP(P$9,'Feuille1-Catégories'!$C$1:$G$3,3,FALSE)="OUI",OFFSET(P$3,MOD(QUOTIENT(ROW()-ROW($A$20),'Feuille1-Catégories'!$B$6/P$6),P$5),0),IF(MOD($A162-1-P$10,'Feuille1-Catégories'!$F$5+1)=0,P$3,""))),"")</f>
        <v>300</v>
      </c>
      <c r="Q162" s="7" t="str">
        <f ca="1">IF(AND($A162&lt;&gt;"",Q$9&lt;&gt;""),IF(HLOOKUP(Q$9,'Feuille1-Catégories'!$C$1:$G$2,2,FALSE)="OUI",Q$3,IF(HLOOKUP(Q$9,'Feuille1-Catégories'!$C$1:$G$3,3,FALSE)="OUI",OFFSET(Q$3,MOD(QUOTIENT(ROW()-ROW($A$20),'Feuille1-Catégories'!$B$6/Q$6),Q$5),0),IF(MOD($A162-1-Q$10,'Feuille1-Catégories'!$F$5+1)=0,Q$3,""))),"")</f>
        <v/>
      </c>
      <c r="R162" s="7">
        <f ca="1">IF(AND($A162&lt;&gt;"",R$9&lt;&gt;""),IF(HLOOKUP(R$9,'Feuille1-Catégories'!$C$1:$G$2,2,FALSE)="OUI",R$3,IF(HLOOKUP(R$9,'Feuille1-Catégories'!$C$1:$G$3,3,FALSE)="OUI",OFFSET(R$3,MOD(QUOTIENT(ROW()-ROW($A$20),'Feuille1-Catégories'!$B$6/R$6),R$5),0),IF(MOD($A162-1-R$10,'Feuille1-Catégories'!$F$5+1)=0,R$3,""))),"")</f>
        <v>5</v>
      </c>
      <c r="S162" s="7">
        <f ca="1">IF(AND($A162&lt;&gt;"",S$9&lt;&gt;""),IF(HLOOKUP(S$9,'Feuille1-Catégories'!$C$1:$G$2,2,FALSE)="OUI",S$3,IF(HLOOKUP(S$9,'Feuille1-Catégories'!$C$1:$G$3,3,FALSE)="OUI",OFFSET(S$3,MOD(QUOTIENT(ROW()-ROW($A$20),'Feuille1-Catégories'!$B$6/S$6),S$5),0),IF(MOD($A162-1-S$10,'Feuille1-Catégories'!$F$5+1)=0,S$3,""))),"")</f>
        <v>50</v>
      </c>
      <c r="T162" s="7" t="str">
        <f ca="1">IF(AND($A162&lt;&gt;"",T$9&lt;&gt;""),IF(HLOOKUP(T$9,'Feuille1-Catégories'!$C$1:$G$2,2,FALSE)="OUI",T$3,IF(HLOOKUP(T$9,'Feuille1-Catégories'!$C$1:$G$3,3,FALSE)="OUI",OFFSET(T$3,MOD(QUOTIENT(ROW()-ROW($A$20),'Feuille1-Catégories'!$B$6/T$6),T$5),0),IF(MOD($A162-1-T$10,'Feuille1-Catégories'!$F$5+1)=0,T$3,""))),"")</f>
        <v/>
      </c>
      <c r="U162" s="7">
        <f ca="1">IF(AND($A162&lt;&gt;"",U$9&lt;&gt;""),IF(HLOOKUP(U$9,'Feuille1-Catégories'!$C$1:$G$2,2,FALSE)="OUI",U$3,IF(HLOOKUP(U$9,'Feuille1-Catégories'!$C$1:$G$3,3,FALSE)="OUI",OFFSET(U$3,MOD(QUOTIENT(ROW()-ROW($A$20),'Feuille1-Catégories'!$B$6/U$6),U$5),0),IF(MOD($A162-1-U$10,'Feuille1-Catégories'!$F$5+1)=0,U$3,""))),"")</f>
        <v>5000</v>
      </c>
      <c r="V162" s="7" t="str">
        <f ca="1">IF(AND($A162&lt;&gt;"",V$9&lt;&gt;""),IF(HLOOKUP(V$9,'Feuille1-Catégories'!$C$1:$G$2,2,FALSE)="OUI",V$3,IF(HLOOKUP(V$9,'Feuille1-Catégories'!$C$1:$G$3,3,FALSE)="OUI",OFFSET(V$3,MOD(QUOTIENT(ROW()-ROW($A$20),'Feuille1-Catégories'!$B$6/V$6),V$5),0),IF(MOD($A162-1-V$10,'Feuille1-Catégories'!$F$5+1)=0,V$3,""))),"")</f>
        <v/>
      </c>
      <c r="W162" s="7" t="str">
        <f ca="1">IF(AND($A162&lt;&gt;"",W$9&lt;&gt;""),IF(HLOOKUP(W$9,'Feuille1-Catégories'!$C$1:$G$2,2,FALSE)="OUI",W$3,IF(HLOOKUP(W$9,'Feuille1-Catégories'!$C$1:$G$3,3,FALSE)="OUI",OFFSET(W$3,MOD(QUOTIENT(ROW()-ROW($A$20),'Feuille1-Catégories'!$B$6/W$6),W$5),0),IF(MOD($A162-1-W$10,'Feuille1-Catégories'!$F$5+1)=0,W$3,""))),"")</f>
        <v/>
      </c>
      <c r="X162" s="7" t="str">
        <f ca="1">IF(AND($A162&lt;&gt;"",X$9&lt;&gt;""),IF(HLOOKUP(X$9,'Feuille1-Catégories'!$C$1:$G$2,2,FALSE)="OUI",X$3,IF(HLOOKUP(X$9,'Feuille1-Catégories'!$C$1:$G$3,3,FALSE)="OUI",OFFSET(X$3,MOD(QUOTIENT(ROW()-ROW($A$20),'Feuille1-Catégories'!$B$6/X$6),X$5),0),IF(MOD($A162-1-X$10,'Feuille1-Catégories'!$F$5+1)=0,X$3,""))),"")</f>
        <v/>
      </c>
      <c r="Y162" s="7" t="str">
        <f ca="1">IF(AND($A162&lt;&gt;"",Y$9&lt;&gt;""),IF(HLOOKUP(Y$9,'Feuille1-Catégories'!$C$1:$G$2,2,FALSE)="OUI",Y$3,IF(HLOOKUP(Y$9,'Feuille1-Catégories'!$C$1:$G$3,3,FALSE)="OUI",OFFSET(Y$3,MOD(QUOTIENT(ROW()-ROW($A$20),'Feuille1-Catégories'!$B$6/Y$6),Y$5),0),IF(MOD($A162-1-Y$10,'Feuille1-Catégories'!$F$5+1)=0,Y$3,""))),"")</f>
        <v/>
      </c>
      <c r="Z162" s="7" t="str">
        <f ca="1">IF(AND($A162&lt;&gt;"",Z$9&lt;&gt;""),IF(HLOOKUP(Z$9,'Feuille1-Catégories'!$C$1:$G$2,2,FALSE)="OUI",Z$3,IF(HLOOKUP(Z$9,'Feuille1-Catégories'!$C$1:$G$3,3,FALSE)="OUI",OFFSET(Z$3,MOD(QUOTIENT(ROW()-ROW($A$20),'Feuille1-Catégories'!$B$6/Z$6),Z$5),0),"")),"")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63" spans="1:26" ht="17" x14ac:dyDescent="0.2">
      <c r="A163" s="21">
        <f>IF(ROW()-ROW($A$19)&gt;'Feuille1-Catégories'!$B$6,"",ROW()-ROW($A$19))</f>
        <v>144</v>
      </c>
      <c r="B163" s="33">
        <f t="shared" ca="1" si="7"/>
        <v>9.4008309643560022</v>
      </c>
      <c r="C163" s="10">
        <f t="shared" ca="1" si="8"/>
        <v>7683.4</v>
      </c>
      <c r="D163" s="10">
        <f ca="1">IF('Feuille3-Coût de production'!D163&lt;&gt;"",'Feuille3-Coût de production'!D163,"")</f>
        <v>914.6</v>
      </c>
      <c r="E163" s="10">
        <f t="shared" ca="1" si="9"/>
        <v>8598</v>
      </c>
      <c r="F163" s="7">
        <f ca="1">IF(AND($A163&lt;&gt;"",F$9&lt;&gt;""),IF(HLOOKUP(F$9,'Feuille1-Catégories'!$C$1:$G$2,2,FALSE)="OUI",F$3,IF(HLOOKUP(F$9,'Feuille1-Catégories'!$C$1:$G$3,3,FALSE)="OUI",OFFSET(F$3,MOD(QUOTIENT(ROW()-ROW($A$20),'Feuille1-Catégories'!$B$6/F$6),F$5),0),IF(MOD($A163-1-F$10,'Feuille1-Catégories'!$F$5+1)=0,F$3,""))),"")</f>
        <v>1</v>
      </c>
      <c r="G163" s="7">
        <f ca="1">IF(AND($A163&lt;&gt;"",G$9&lt;&gt;""),IF(HLOOKUP(G$9,'Feuille1-Catégories'!$C$1:$G$2,2,FALSE)="OUI",G$3,IF(HLOOKUP(G$9,'Feuille1-Catégories'!$C$1:$G$3,3,FALSE)="OUI",OFFSET(G$3,MOD(QUOTIENT(ROW()-ROW($A$20),'Feuille1-Catégories'!$B$6/G$6),G$5),0),IF(MOD($A163-1-G$10,'Feuille1-Catégories'!$F$5+1)=0,G$3,""))),"")</f>
        <v>10</v>
      </c>
      <c r="H163" s="7" t="str">
        <f ca="1">IF(AND($A163&lt;&gt;"",H$9&lt;&gt;""),IF(HLOOKUP(H$9,'Feuille1-Catégories'!$C$1:$G$2,2,FALSE)="OUI",H$3,IF(HLOOKUP(H$9,'Feuille1-Catégories'!$C$1:$G$3,3,FALSE)="OUI",OFFSET(H$3,MOD(QUOTIENT(ROW()-ROW($A$20),'Feuille1-Catégories'!$B$6/H$6),H$5),0),IF(MOD($A163-1-H$10,'Feuille1-Catégories'!$F$5+1)=0,H$3,""))),"")</f>
        <v/>
      </c>
      <c r="I163" s="7" t="str">
        <f ca="1">IF(AND($A163&lt;&gt;"",I$9&lt;&gt;""),IF(HLOOKUP(I$9,'Feuille1-Catégories'!$C$1:$G$2,2,FALSE)="OUI",I$3,IF(HLOOKUP(I$9,'Feuille1-Catégories'!$C$1:$G$3,3,FALSE)="OUI",OFFSET(I$3,MOD(QUOTIENT(ROW()-ROW($A$20),'Feuille1-Catégories'!$B$6/I$6),I$5),0),IF(MOD($A163-1-I$10,'Feuille1-Catégories'!$F$5+1)=0,I$3,""))),"")</f>
        <v xml:space="preserve"> </v>
      </c>
      <c r="J163" s="7">
        <f ca="1">IF(AND($A163&lt;&gt;"",J$9&lt;&gt;""),IF(HLOOKUP(J$9,'Feuille1-Catégories'!$C$1:$G$2,2,FALSE)="OUI",J$3,IF(HLOOKUP(J$9,'Feuille1-Catégories'!$C$1:$G$3,3,FALSE)="OUI",OFFSET(J$3,MOD(QUOTIENT(ROW()-ROW($A$20),'Feuille1-Catégories'!$B$6/J$6),J$5),0),IF(MOD($A163-1-J$10,'Feuille1-Catégories'!$F$5+1)=0,J$3,""))),"")</f>
        <v>2</v>
      </c>
      <c r="K163" s="7" t="str">
        <f ca="1">IF(AND($A163&lt;&gt;"",K$9&lt;&gt;""),IF(HLOOKUP(K$9,'Feuille1-Catégories'!$C$1:$G$2,2,FALSE)="OUI",K$3,IF(HLOOKUP(K$9,'Feuille1-Catégories'!$C$1:$G$3,3,FALSE)="OUI",OFFSET(K$3,MOD(QUOTIENT(ROW()-ROW($A$20),'Feuille1-Catégories'!$B$6/K$6),K$5),0),IF(MOD($A163-1-K$10,'Feuille1-Catégories'!$F$5+1)=0,K$3,""))),"")</f>
        <v/>
      </c>
      <c r="L163" s="7">
        <f ca="1">IF(AND($A163&lt;&gt;"",L$9&lt;&gt;""),IF(HLOOKUP(L$9,'Feuille1-Catégories'!$C$1:$G$2,2,FALSE)="OUI",L$3,IF(HLOOKUP(L$9,'Feuille1-Catégories'!$C$1:$G$3,3,FALSE)="OUI",OFFSET(L$3,MOD(QUOTIENT(ROW()-ROW($A$20),'Feuille1-Catégories'!$B$6/L$6),L$5),0),IF(MOD($A163-1-L$10,'Feuille1-Catégories'!$F$5+1)=0,L$3,""))),"")</f>
        <v>200</v>
      </c>
      <c r="M163" s="7" t="str">
        <f ca="1">IF(AND($A163&lt;&gt;"",M$9&lt;&gt;""),IF(HLOOKUP(M$9,'Feuille1-Catégories'!$C$1:$G$2,2,FALSE)="OUI",M$3,IF(HLOOKUP(M$9,'Feuille1-Catégories'!$C$1:$G$3,3,FALSE)="OUI",OFFSET(M$3,MOD(QUOTIENT(ROW()-ROW($A$20),'Feuille1-Catégories'!$B$6/M$6),M$5),0),IF(MOD($A163-1-M$10,'Feuille1-Catégories'!$F$5+1)=0,M$3,""))),"")</f>
        <v xml:space="preserve"> </v>
      </c>
      <c r="N163" s="7" t="str">
        <f ca="1">IF(AND($A163&lt;&gt;"",N$9&lt;&gt;""),IF(HLOOKUP(N$9,'Feuille1-Catégories'!$C$1:$G$2,2,FALSE)="OUI",N$3,IF(HLOOKUP(N$9,'Feuille1-Catégories'!$C$1:$G$3,3,FALSE)="OUI",OFFSET(N$3,MOD(QUOTIENT(ROW()-ROW($A$20),'Feuille1-Catégories'!$B$6/N$6),N$5),0),IF(MOD($A163-1-N$10,'Feuille1-Catégories'!$F$5+1)=0,N$3,""))),"")</f>
        <v xml:space="preserve"> </v>
      </c>
      <c r="O163" s="7">
        <f ca="1">IF(AND($A163&lt;&gt;"",O$9&lt;&gt;""),IF(HLOOKUP(O$9,'Feuille1-Catégories'!$C$1:$G$2,2,FALSE)="OUI",O$3,IF(HLOOKUP(O$9,'Feuille1-Catégories'!$C$1:$G$3,3,FALSE)="OUI",OFFSET(O$3,MOD(QUOTIENT(ROW()-ROW($A$20),'Feuille1-Catégories'!$B$6/O$6),O$5),0),IF(MOD($A163-1-O$10,'Feuille1-Catégories'!$F$5+1)=0,O$3,""))),"")</f>
        <v>30</v>
      </c>
      <c r="P163" s="7">
        <f ca="1">IF(AND($A163&lt;&gt;"",P$9&lt;&gt;""),IF(HLOOKUP(P$9,'Feuille1-Catégories'!$C$1:$G$2,2,FALSE)="OUI",P$3,IF(HLOOKUP(P$9,'Feuille1-Catégories'!$C$1:$G$3,3,FALSE)="OUI",OFFSET(P$3,MOD(QUOTIENT(ROW()-ROW($A$20),'Feuille1-Catégories'!$B$6/P$6),P$5),0),IF(MOD($A163-1-P$10,'Feuille1-Catégories'!$F$5+1)=0,P$3,""))),"")</f>
        <v>300</v>
      </c>
      <c r="Q163" s="7">
        <f ca="1">IF(AND($A163&lt;&gt;"",Q$9&lt;&gt;""),IF(HLOOKUP(Q$9,'Feuille1-Catégories'!$C$1:$G$2,2,FALSE)="OUI",Q$3,IF(HLOOKUP(Q$9,'Feuille1-Catégories'!$C$1:$G$3,3,FALSE)="OUI",OFFSET(Q$3,MOD(QUOTIENT(ROW()-ROW($A$20),'Feuille1-Catégories'!$B$6/Q$6),Q$5),0),IF(MOD($A163-1-Q$10,'Feuille1-Catégories'!$F$5+1)=0,Q$3,""))),"")</f>
        <v>3000</v>
      </c>
      <c r="R163" s="7">
        <f ca="1">IF(AND($A163&lt;&gt;"",R$9&lt;&gt;""),IF(HLOOKUP(R$9,'Feuille1-Catégories'!$C$1:$G$2,2,FALSE)="OUI",R$3,IF(HLOOKUP(R$9,'Feuille1-Catégories'!$C$1:$G$3,3,FALSE)="OUI",OFFSET(R$3,MOD(QUOTIENT(ROW()-ROW($A$20),'Feuille1-Catégories'!$B$6/R$6),R$5),0),IF(MOD($A163-1-R$10,'Feuille1-Catégories'!$F$5+1)=0,R$3,""))),"")</f>
        <v>5</v>
      </c>
      <c r="S163" s="7">
        <f ca="1">IF(AND($A163&lt;&gt;"",S$9&lt;&gt;""),IF(HLOOKUP(S$9,'Feuille1-Catégories'!$C$1:$G$2,2,FALSE)="OUI",S$3,IF(HLOOKUP(S$9,'Feuille1-Catégories'!$C$1:$G$3,3,FALSE)="OUI",OFFSET(S$3,MOD(QUOTIENT(ROW()-ROW($A$20),'Feuille1-Catégories'!$B$6/S$6),S$5),0),IF(MOD($A163-1-S$10,'Feuille1-Catégories'!$F$5+1)=0,S$3,""))),"")</f>
        <v>50</v>
      </c>
      <c r="T163" s="7" t="str">
        <f ca="1">IF(AND($A163&lt;&gt;"",T$9&lt;&gt;""),IF(HLOOKUP(T$9,'Feuille1-Catégories'!$C$1:$G$2,2,FALSE)="OUI",T$3,IF(HLOOKUP(T$9,'Feuille1-Catégories'!$C$1:$G$3,3,FALSE)="OUI",OFFSET(T$3,MOD(QUOTIENT(ROW()-ROW($A$20),'Feuille1-Catégories'!$B$6/T$6),T$5),0),IF(MOD($A163-1-T$10,'Feuille1-Catégories'!$F$5+1)=0,T$3,""))),"")</f>
        <v/>
      </c>
      <c r="U163" s="7">
        <f ca="1">IF(AND($A163&lt;&gt;"",U$9&lt;&gt;""),IF(HLOOKUP(U$9,'Feuille1-Catégories'!$C$1:$G$2,2,FALSE)="OUI",U$3,IF(HLOOKUP(U$9,'Feuille1-Catégories'!$C$1:$G$3,3,FALSE)="OUI",OFFSET(U$3,MOD(QUOTIENT(ROW()-ROW($A$20),'Feuille1-Catégories'!$B$6/U$6),U$5),0),IF(MOD($A163-1-U$10,'Feuille1-Catégories'!$F$5+1)=0,U$3,""))),"")</f>
        <v>5000</v>
      </c>
      <c r="V163" s="7" t="str">
        <f ca="1">IF(AND($A163&lt;&gt;"",V$9&lt;&gt;""),IF(HLOOKUP(V$9,'Feuille1-Catégories'!$C$1:$G$2,2,FALSE)="OUI",V$3,IF(HLOOKUP(V$9,'Feuille1-Catégories'!$C$1:$G$3,3,FALSE)="OUI",OFFSET(V$3,MOD(QUOTIENT(ROW()-ROW($A$20),'Feuille1-Catégories'!$B$6/V$6),V$5),0),IF(MOD($A163-1-V$10,'Feuille1-Catégories'!$F$5+1)=0,V$3,""))),"")</f>
        <v/>
      </c>
      <c r="W163" s="7" t="str">
        <f ca="1">IF(AND($A163&lt;&gt;"",W$9&lt;&gt;""),IF(HLOOKUP(W$9,'Feuille1-Catégories'!$C$1:$G$2,2,FALSE)="OUI",W$3,IF(HLOOKUP(W$9,'Feuille1-Catégories'!$C$1:$G$3,3,FALSE)="OUI",OFFSET(W$3,MOD(QUOTIENT(ROW()-ROW($A$20),'Feuille1-Catégories'!$B$6/W$6),W$5),0),IF(MOD($A163-1-W$10,'Feuille1-Catégories'!$F$5+1)=0,W$3,""))),"")</f>
        <v/>
      </c>
      <c r="X163" s="7" t="str">
        <f ca="1">IF(AND($A163&lt;&gt;"",X$9&lt;&gt;""),IF(HLOOKUP(X$9,'Feuille1-Catégories'!$C$1:$G$2,2,FALSE)="OUI",X$3,IF(HLOOKUP(X$9,'Feuille1-Catégories'!$C$1:$G$3,3,FALSE)="OUI",OFFSET(X$3,MOD(QUOTIENT(ROW()-ROW($A$20),'Feuille1-Catégories'!$B$6/X$6),X$5),0),IF(MOD($A163-1-X$10,'Feuille1-Catégories'!$F$5+1)=0,X$3,""))),"")</f>
        <v/>
      </c>
      <c r="Y163" s="7" t="str">
        <f ca="1">IF(AND($A163&lt;&gt;"",Y$9&lt;&gt;""),IF(HLOOKUP(Y$9,'Feuille1-Catégories'!$C$1:$G$2,2,FALSE)="OUI",Y$3,IF(HLOOKUP(Y$9,'Feuille1-Catégories'!$C$1:$G$3,3,FALSE)="OUI",OFFSET(Y$3,MOD(QUOTIENT(ROW()-ROW($A$20),'Feuille1-Catégories'!$B$6/Y$6),Y$5),0),IF(MOD($A163-1-Y$10,'Feuille1-Catégories'!$F$5+1)=0,Y$3,""))),"")</f>
        <v/>
      </c>
      <c r="Z163" s="7" t="str">
        <f ca="1">IF(AND($A163&lt;&gt;"",Z$9&lt;&gt;""),IF(HLOOKUP(Z$9,'Feuille1-Catégories'!$C$1:$G$2,2,FALSE)="OUI",Z$3,IF(HLOOKUP(Z$9,'Feuille1-Catégories'!$C$1:$G$3,3,FALSE)="OUI",OFFSET(Z$3,MOD(QUOTIENT(ROW()-ROW($A$20),'Feuille1-Catégories'!$B$6/Z$6),Z$5),0),"")),"")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64" spans="1:26" ht="17" x14ac:dyDescent="0.2">
      <c r="A164" s="21">
        <f>IF(ROW()-ROW($A$19)&gt;'Feuille1-Catégories'!$B$6,"",ROW()-ROW($A$19))</f>
        <v>145</v>
      </c>
      <c r="B164" s="33">
        <f t="shared" ca="1" si="7"/>
        <v>14.361752237399905</v>
      </c>
      <c r="C164" s="10">
        <f t="shared" ca="1" si="8"/>
        <v>5673.4</v>
      </c>
      <c r="D164" s="10">
        <f ca="1">IF('Feuille3-Coût de production'!D164&lt;&gt;"",'Feuille3-Coût de production'!D164,"")</f>
        <v>424.6</v>
      </c>
      <c r="E164" s="10">
        <f t="shared" ca="1" si="9"/>
        <v>6098</v>
      </c>
      <c r="F164" s="7">
        <f ca="1">IF(AND($A164&lt;&gt;"",F$9&lt;&gt;""),IF(HLOOKUP(F$9,'Feuille1-Catégories'!$C$1:$G$2,2,FALSE)="OUI",F$3,IF(HLOOKUP(F$9,'Feuille1-Catégories'!$C$1:$G$3,3,FALSE)="OUI",OFFSET(F$3,MOD(QUOTIENT(ROW()-ROW($A$20),'Feuille1-Catégories'!$B$6/F$6),F$5),0),IF(MOD($A164-1-F$10,'Feuille1-Catégories'!$F$5+1)=0,F$3,""))),"")</f>
        <v>1</v>
      </c>
      <c r="G164" s="7">
        <f ca="1">IF(AND($A164&lt;&gt;"",G$9&lt;&gt;""),IF(HLOOKUP(G$9,'Feuille1-Catégories'!$C$1:$G$2,2,FALSE)="OUI",G$3,IF(HLOOKUP(G$9,'Feuille1-Catégories'!$C$1:$G$3,3,FALSE)="OUI",OFFSET(G$3,MOD(QUOTIENT(ROW()-ROW($A$20),'Feuille1-Catégories'!$B$6/G$6),G$5),0),IF(MOD($A164-1-G$10,'Feuille1-Catégories'!$F$5+1)=0,G$3,""))),"")</f>
        <v>10</v>
      </c>
      <c r="H164" s="7" t="str">
        <f ca="1">IF(AND($A164&lt;&gt;"",H$9&lt;&gt;""),IF(HLOOKUP(H$9,'Feuille1-Catégories'!$C$1:$G$2,2,FALSE)="OUI",H$3,IF(HLOOKUP(H$9,'Feuille1-Catégories'!$C$1:$G$3,3,FALSE)="OUI",OFFSET(H$3,MOD(QUOTIENT(ROW()-ROW($A$20),'Feuille1-Catégories'!$B$6/H$6),H$5),0),IF(MOD($A164-1-H$10,'Feuille1-Catégories'!$F$5+1)=0,H$3,""))),"")</f>
        <v/>
      </c>
      <c r="I164" s="7" t="str">
        <f ca="1">IF(AND($A164&lt;&gt;"",I$9&lt;&gt;""),IF(HLOOKUP(I$9,'Feuille1-Catégories'!$C$1:$G$2,2,FALSE)="OUI",I$3,IF(HLOOKUP(I$9,'Feuille1-Catégories'!$C$1:$G$3,3,FALSE)="OUI",OFFSET(I$3,MOD(QUOTIENT(ROW()-ROW($A$20),'Feuille1-Catégories'!$B$6/I$6),I$5),0),IF(MOD($A164-1-I$10,'Feuille1-Catégories'!$F$5+1)=0,I$3,""))),"")</f>
        <v xml:space="preserve"> </v>
      </c>
      <c r="J164" s="7">
        <f ca="1">IF(AND($A164&lt;&gt;"",J$9&lt;&gt;""),IF(HLOOKUP(J$9,'Feuille1-Catégories'!$C$1:$G$2,2,FALSE)="OUI",J$3,IF(HLOOKUP(J$9,'Feuille1-Catégories'!$C$1:$G$3,3,FALSE)="OUI",OFFSET(J$3,MOD(QUOTIENT(ROW()-ROW($A$20),'Feuille1-Catégories'!$B$6/J$6),J$5),0),IF(MOD($A164-1-J$10,'Feuille1-Catégories'!$F$5+1)=0,J$3,""))),"")</f>
        <v>2</v>
      </c>
      <c r="K164" s="7" t="str">
        <f ca="1">IF(AND($A164&lt;&gt;"",K$9&lt;&gt;""),IF(HLOOKUP(K$9,'Feuille1-Catégories'!$C$1:$G$2,2,FALSE)="OUI",K$3,IF(HLOOKUP(K$9,'Feuille1-Catégories'!$C$1:$G$3,3,FALSE)="OUI",OFFSET(K$3,MOD(QUOTIENT(ROW()-ROW($A$20),'Feuille1-Catégories'!$B$6/K$6),K$5),0),IF(MOD($A164-1-K$10,'Feuille1-Catégories'!$F$5+1)=0,K$3,""))),"")</f>
        <v/>
      </c>
      <c r="L164" s="7">
        <f ca="1">IF(AND($A164&lt;&gt;"",L$9&lt;&gt;""),IF(HLOOKUP(L$9,'Feuille1-Catégories'!$C$1:$G$2,2,FALSE)="OUI",L$3,IF(HLOOKUP(L$9,'Feuille1-Catégories'!$C$1:$G$3,3,FALSE)="OUI",OFFSET(L$3,MOD(QUOTIENT(ROW()-ROW($A$20),'Feuille1-Catégories'!$B$6/L$6),L$5),0),IF(MOD($A164-1-L$10,'Feuille1-Catégories'!$F$5+1)=0,L$3,""))),"")</f>
        <v>200</v>
      </c>
      <c r="M164" s="7" t="str">
        <f ca="1">IF(AND($A164&lt;&gt;"",M$9&lt;&gt;""),IF(HLOOKUP(M$9,'Feuille1-Catégories'!$C$1:$G$2,2,FALSE)="OUI",M$3,IF(HLOOKUP(M$9,'Feuille1-Catégories'!$C$1:$G$3,3,FALSE)="OUI",OFFSET(M$3,MOD(QUOTIENT(ROW()-ROW($A$20),'Feuille1-Catégories'!$B$6/M$6),M$5),0),IF(MOD($A164-1-M$10,'Feuille1-Catégories'!$F$5+1)=0,M$3,""))),"")</f>
        <v xml:space="preserve"> </v>
      </c>
      <c r="N164" s="7" t="str">
        <f ca="1">IF(AND($A164&lt;&gt;"",N$9&lt;&gt;""),IF(HLOOKUP(N$9,'Feuille1-Catégories'!$C$1:$G$2,2,FALSE)="OUI",N$3,IF(HLOOKUP(N$9,'Feuille1-Catégories'!$C$1:$G$3,3,FALSE)="OUI",OFFSET(N$3,MOD(QUOTIENT(ROW()-ROW($A$20),'Feuille1-Catégories'!$B$6/N$6),N$5),0),IF(MOD($A164-1-N$10,'Feuille1-Catégories'!$F$5+1)=0,N$3,""))),"")</f>
        <v xml:space="preserve"> </v>
      </c>
      <c r="O164" s="7">
        <f ca="1">IF(AND($A164&lt;&gt;"",O$9&lt;&gt;""),IF(HLOOKUP(O$9,'Feuille1-Catégories'!$C$1:$G$2,2,FALSE)="OUI",O$3,IF(HLOOKUP(O$9,'Feuille1-Catégories'!$C$1:$G$3,3,FALSE)="OUI",OFFSET(O$3,MOD(QUOTIENT(ROW()-ROW($A$20),'Feuille1-Catégories'!$B$6/O$6),O$5),0),IF(MOD($A164-1-O$10,'Feuille1-Catégories'!$F$5+1)=0,O$3,""))),"")</f>
        <v>30</v>
      </c>
      <c r="P164" s="7">
        <f ca="1">IF(AND($A164&lt;&gt;"",P$9&lt;&gt;""),IF(HLOOKUP(P$9,'Feuille1-Catégories'!$C$1:$G$2,2,FALSE)="OUI",P$3,IF(HLOOKUP(P$9,'Feuille1-Catégories'!$C$1:$G$3,3,FALSE)="OUI",OFFSET(P$3,MOD(QUOTIENT(ROW()-ROW($A$20),'Feuille1-Catégories'!$B$6/P$6),P$5),0),IF(MOD($A164-1-P$10,'Feuille1-Catégories'!$F$5+1)=0,P$3,""))),"")</f>
        <v>300</v>
      </c>
      <c r="Q164" s="7" t="str">
        <f ca="1">IF(AND($A164&lt;&gt;"",Q$9&lt;&gt;""),IF(HLOOKUP(Q$9,'Feuille1-Catégories'!$C$1:$G$2,2,FALSE)="OUI",Q$3,IF(HLOOKUP(Q$9,'Feuille1-Catégories'!$C$1:$G$3,3,FALSE)="OUI",OFFSET(Q$3,MOD(QUOTIENT(ROW()-ROW($A$20),'Feuille1-Catégories'!$B$6/Q$6),Q$5),0),IF(MOD($A164-1-Q$10,'Feuille1-Catégories'!$F$5+1)=0,Q$3,""))),"")</f>
        <v/>
      </c>
      <c r="R164" s="7">
        <f ca="1">IF(AND($A164&lt;&gt;"",R$9&lt;&gt;""),IF(HLOOKUP(R$9,'Feuille1-Catégories'!$C$1:$G$2,2,FALSE)="OUI",R$3,IF(HLOOKUP(R$9,'Feuille1-Catégories'!$C$1:$G$3,3,FALSE)="OUI",OFFSET(R$3,MOD(QUOTIENT(ROW()-ROW($A$20),'Feuille1-Catégories'!$B$6/R$6),R$5),0),IF(MOD($A164-1-R$10,'Feuille1-Catégories'!$F$5+1)=0,R$3,""))),"")</f>
        <v>5</v>
      </c>
      <c r="S164" s="7">
        <f ca="1">IF(AND($A164&lt;&gt;"",S$9&lt;&gt;""),IF(HLOOKUP(S$9,'Feuille1-Catégories'!$C$1:$G$2,2,FALSE)="OUI",S$3,IF(HLOOKUP(S$9,'Feuille1-Catégories'!$C$1:$G$3,3,FALSE)="OUI",OFFSET(S$3,MOD(QUOTIENT(ROW()-ROW($A$20),'Feuille1-Catégories'!$B$6/S$6),S$5),0),IF(MOD($A164-1-S$10,'Feuille1-Catégories'!$F$5+1)=0,S$3,""))),"")</f>
        <v>50</v>
      </c>
      <c r="T164" s="7">
        <f ca="1">IF(AND($A164&lt;&gt;"",T$9&lt;&gt;""),IF(HLOOKUP(T$9,'Feuille1-Catégories'!$C$1:$G$2,2,FALSE)="OUI",T$3,IF(HLOOKUP(T$9,'Feuille1-Catégories'!$C$1:$G$3,3,FALSE)="OUI",OFFSET(T$3,MOD(QUOTIENT(ROW()-ROW($A$20),'Feuille1-Catégories'!$B$6/T$6),T$5),0),IF(MOD($A164-1-T$10,'Feuille1-Catégories'!$F$5+1)=0,T$3,""))),"")</f>
        <v>500</v>
      </c>
      <c r="U164" s="7">
        <f ca="1">IF(AND($A164&lt;&gt;"",U$9&lt;&gt;""),IF(HLOOKUP(U$9,'Feuille1-Catégories'!$C$1:$G$2,2,FALSE)="OUI",U$3,IF(HLOOKUP(U$9,'Feuille1-Catégories'!$C$1:$G$3,3,FALSE)="OUI",OFFSET(U$3,MOD(QUOTIENT(ROW()-ROW($A$20),'Feuille1-Catégories'!$B$6/U$6),U$5),0),IF(MOD($A164-1-U$10,'Feuille1-Catégories'!$F$5+1)=0,U$3,""))),"")</f>
        <v>5000</v>
      </c>
      <c r="V164" s="7" t="str">
        <f ca="1">IF(AND($A164&lt;&gt;"",V$9&lt;&gt;""),IF(HLOOKUP(V$9,'Feuille1-Catégories'!$C$1:$G$2,2,FALSE)="OUI",V$3,IF(HLOOKUP(V$9,'Feuille1-Catégories'!$C$1:$G$3,3,FALSE)="OUI",OFFSET(V$3,MOD(QUOTIENT(ROW()-ROW($A$20),'Feuille1-Catégories'!$B$6/V$6),V$5),0),IF(MOD($A164-1-V$10,'Feuille1-Catégories'!$F$5+1)=0,V$3,""))),"")</f>
        <v/>
      </c>
      <c r="W164" s="7" t="str">
        <f ca="1">IF(AND($A164&lt;&gt;"",W$9&lt;&gt;""),IF(HLOOKUP(W$9,'Feuille1-Catégories'!$C$1:$G$2,2,FALSE)="OUI",W$3,IF(HLOOKUP(W$9,'Feuille1-Catégories'!$C$1:$G$3,3,FALSE)="OUI",OFFSET(W$3,MOD(QUOTIENT(ROW()-ROW($A$20),'Feuille1-Catégories'!$B$6/W$6),W$5),0),IF(MOD($A164-1-W$10,'Feuille1-Catégories'!$F$5+1)=0,W$3,""))),"")</f>
        <v/>
      </c>
      <c r="X164" s="7" t="str">
        <f ca="1">IF(AND($A164&lt;&gt;"",X$9&lt;&gt;""),IF(HLOOKUP(X$9,'Feuille1-Catégories'!$C$1:$G$2,2,FALSE)="OUI",X$3,IF(HLOOKUP(X$9,'Feuille1-Catégories'!$C$1:$G$3,3,FALSE)="OUI",OFFSET(X$3,MOD(QUOTIENT(ROW()-ROW($A$20),'Feuille1-Catégories'!$B$6/X$6),X$5),0),IF(MOD($A164-1-X$10,'Feuille1-Catégories'!$F$5+1)=0,X$3,""))),"")</f>
        <v/>
      </c>
      <c r="Y164" s="7" t="str">
        <f ca="1">IF(AND($A164&lt;&gt;"",Y$9&lt;&gt;""),IF(HLOOKUP(Y$9,'Feuille1-Catégories'!$C$1:$G$2,2,FALSE)="OUI",Y$3,IF(HLOOKUP(Y$9,'Feuille1-Catégories'!$C$1:$G$3,3,FALSE)="OUI",OFFSET(Y$3,MOD(QUOTIENT(ROW()-ROW($A$20),'Feuille1-Catégories'!$B$6/Y$6),Y$5),0),IF(MOD($A164-1-Y$10,'Feuille1-Catégories'!$F$5+1)=0,Y$3,""))),"")</f>
        <v/>
      </c>
      <c r="Z164" s="7" t="str">
        <f ca="1">IF(AND($A164&lt;&gt;"",Z$9&lt;&gt;""),IF(HLOOKUP(Z$9,'Feuille1-Catégories'!$C$1:$G$2,2,FALSE)="OUI",Z$3,IF(HLOOKUP(Z$9,'Feuille1-Catégories'!$C$1:$G$3,3,FALSE)="OUI",OFFSET(Z$3,MOD(QUOTIENT(ROW()-ROW($A$20),'Feuille1-Catégories'!$B$6/Z$6),Z$5),0),"")),"")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65" spans="1:26" ht="17" x14ac:dyDescent="0.2">
      <c r="A165" s="21">
        <f>IF(ROW()-ROW($A$19)&gt;'Feuille1-Catégories'!$B$6,"",ROW()-ROW($A$19))</f>
        <v>146</v>
      </c>
      <c r="B165" s="33">
        <f t="shared" ca="1" si="7"/>
        <v>12.279982743744608</v>
      </c>
      <c r="C165" s="10">
        <f t="shared" ca="1" si="8"/>
        <v>5229.3999999999996</v>
      </c>
      <c r="D165" s="10">
        <f ca="1">IF('Feuille3-Coût de production'!D165&lt;&gt;"",'Feuille3-Coût de production'!D165,"")</f>
        <v>463.6</v>
      </c>
      <c r="E165" s="10">
        <f t="shared" ca="1" si="9"/>
        <v>5693</v>
      </c>
      <c r="F165" s="7">
        <f ca="1">IF(AND($A165&lt;&gt;"",F$9&lt;&gt;""),IF(HLOOKUP(F$9,'Feuille1-Catégories'!$C$1:$G$2,2,FALSE)="OUI",F$3,IF(HLOOKUP(F$9,'Feuille1-Catégories'!$C$1:$G$3,3,FALSE)="OUI",OFFSET(F$3,MOD(QUOTIENT(ROW()-ROW($A$20),'Feuille1-Catégories'!$B$6/F$6),F$5),0),IF(MOD($A165-1-F$10,'Feuille1-Catégories'!$F$5+1)=0,F$3,""))),"")</f>
        <v>1</v>
      </c>
      <c r="G165" s="7">
        <f ca="1">IF(AND($A165&lt;&gt;"",G$9&lt;&gt;""),IF(HLOOKUP(G$9,'Feuille1-Catégories'!$C$1:$G$2,2,FALSE)="OUI",G$3,IF(HLOOKUP(G$9,'Feuille1-Catégories'!$C$1:$G$3,3,FALSE)="OUI",OFFSET(G$3,MOD(QUOTIENT(ROW()-ROW($A$20),'Feuille1-Catégories'!$B$6/G$6),G$5),0),IF(MOD($A165-1-G$10,'Feuille1-Catégories'!$F$5+1)=0,G$3,""))),"")</f>
        <v>10</v>
      </c>
      <c r="H165" s="7">
        <f ca="1">IF(AND($A165&lt;&gt;"",H$9&lt;&gt;""),IF(HLOOKUP(H$9,'Feuille1-Catégories'!$C$1:$G$2,2,FALSE)="OUI",H$3,IF(HLOOKUP(H$9,'Feuille1-Catégories'!$C$1:$G$3,3,FALSE)="OUI",OFFSET(H$3,MOD(QUOTIENT(ROW()-ROW($A$20),'Feuille1-Catégories'!$B$6/H$6),H$5),0),IF(MOD($A165-1-H$10,'Feuille1-Catégories'!$F$5+1)=0,H$3,""))),"")</f>
        <v>100</v>
      </c>
      <c r="I165" s="7" t="str">
        <f ca="1">IF(AND($A165&lt;&gt;"",I$9&lt;&gt;""),IF(HLOOKUP(I$9,'Feuille1-Catégories'!$C$1:$G$2,2,FALSE)="OUI",I$3,IF(HLOOKUP(I$9,'Feuille1-Catégories'!$C$1:$G$3,3,FALSE)="OUI",OFFSET(I$3,MOD(QUOTIENT(ROW()-ROW($A$20),'Feuille1-Catégories'!$B$6/I$6),I$5),0),IF(MOD($A165-1-I$10,'Feuille1-Catégories'!$F$5+1)=0,I$3,""))),"")</f>
        <v xml:space="preserve"> </v>
      </c>
      <c r="J165" s="7">
        <f ca="1">IF(AND($A165&lt;&gt;"",J$9&lt;&gt;""),IF(HLOOKUP(J$9,'Feuille1-Catégories'!$C$1:$G$2,2,FALSE)="OUI",J$3,IF(HLOOKUP(J$9,'Feuille1-Catégories'!$C$1:$G$3,3,FALSE)="OUI",OFFSET(J$3,MOD(QUOTIENT(ROW()-ROW($A$20),'Feuille1-Catégories'!$B$6/J$6),J$5),0),IF(MOD($A165-1-J$10,'Feuille1-Catégories'!$F$5+1)=0,J$3,""))),"")</f>
        <v>2</v>
      </c>
      <c r="K165" s="7" t="str">
        <f ca="1">IF(AND($A165&lt;&gt;"",K$9&lt;&gt;""),IF(HLOOKUP(K$9,'Feuille1-Catégories'!$C$1:$G$2,2,FALSE)="OUI",K$3,IF(HLOOKUP(K$9,'Feuille1-Catégories'!$C$1:$G$3,3,FALSE)="OUI",OFFSET(K$3,MOD(QUOTIENT(ROW()-ROW($A$20),'Feuille1-Catégories'!$B$6/K$6),K$5),0),IF(MOD($A165-1-K$10,'Feuille1-Catégories'!$F$5+1)=0,K$3,""))),"")</f>
        <v/>
      </c>
      <c r="L165" s="7">
        <f ca="1">IF(AND($A165&lt;&gt;"",L$9&lt;&gt;""),IF(HLOOKUP(L$9,'Feuille1-Catégories'!$C$1:$G$2,2,FALSE)="OUI",L$3,IF(HLOOKUP(L$9,'Feuille1-Catégories'!$C$1:$G$3,3,FALSE)="OUI",OFFSET(L$3,MOD(QUOTIENT(ROW()-ROW($A$20),'Feuille1-Catégories'!$B$6/L$6),L$5),0),IF(MOD($A165-1-L$10,'Feuille1-Catégories'!$F$5+1)=0,L$3,""))),"")</f>
        <v>200</v>
      </c>
      <c r="M165" s="7" t="str">
        <f ca="1">IF(AND($A165&lt;&gt;"",M$9&lt;&gt;""),IF(HLOOKUP(M$9,'Feuille1-Catégories'!$C$1:$G$2,2,FALSE)="OUI",M$3,IF(HLOOKUP(M$9,'Feuille1-Catégories'!$C$1:$G$3,3,FALSE)="OUI",OFFSET(M$3,MOD(QUOTIENT(ROW()-ROW($A$20),'Feuille1-Catégories'!$B$6/M$6),M$5),0),IF(MOD($A165-1-M$10,'Feuille1-Catégories'!$F$5+1)=0,M$3,""))),"")</f>
        <v xml:space="preserve"> </v>
      </c>
      <c r="N165" s="7" t="str">
        <f ca="1">IF(AND($A165&lt;&gt;"",N$9&lt;&gt;""),IF(HLOOKUP(N$9,'Feuille1-Catégories'!$C$1:$G$2,2,FALSE)="OUI",N$3,IF(HLOOKUP(N$9,'Feuille1-Catégories'!$C$1:$G$3,3,FALSE)="OUI",OFFSET(N$3,MOD(QUOTIENT(ROW()-ROW($A$20),'Feuille1-Catégories'!$B$6/N$6),N$5),0),IF(MOD($A165-1-N$10,'Feuille1-Catégories'!$F$5+1)=0,N$3,""))),"")</f>
        <v xml:space="preserve"> </v>
      </c>
      <c r="O165" s="7">
        <f ca="1">IF(AND($A165&lt;&gt;"",O$9&lt;&gt;""),IF(HLOOKUP(O$9,'Feuille1-Catégories'!$C$1:$G$2,2,FALSE)="OUI",O$3,IF(HLOOKUP(O$9,'Feuille1-Catégories'!$C$1:$G$3,3,FALSE)="OUI",OFFSET(O$3,MOD(QUOTIENT(ROW()-ROW($A$20),'Feuille1-Catégories'!$B$6/O$6),O$5),0),IF(MOD($A165-1-O$10,'Feuille1-Catégories'!$F$5+1)=0,O$3,""))),"")</f>
        <v>30</v>
      </c>
      <c r="P165" s="7">
        <f ca="1">IF(AND($A165&lt;&gt;"",P$9&lt;&gt;""),IF(HLOOKUP(P$9,'Feuille1-Catégories'!$C$1:$G$2,2,FALSE)="OUI",P$3,IF(HLOOKUP(P$9,'Feuille1-Catégories'!$C$1:$G$3,3,FALSE)="OUI",OFFSET(P$3,MOD(QUOTIENT(ROW()-ROW($A$20),'Feuille1-Catégories'!$B$6/P$6),P$5),0),IF(MOD($A165-1-P$10,'Feuille1-Catégories'!$F$5+1)=0,P$3,""))),"")</f>
        <v>300</v>
      </c>
      <c r="Q165" s="7" t="str">
        <f ca="1">IF(AND($A165&lt;&gt;"",Q$9&lt;&gt;""),IF(HLOOKUP(Q$9,'Feuille1-Catégories'!$C$1:$G$2,2,FALSE)="OUI",Q$3,IF(HLOOKUP(Q$9,'Feuille1-Catégories'!$C$1:$G$3,3,FALSE)="OUI",OFFSET(Q$3,MOD(QUOTIENT(ROW()-ROW($A$20),'Feuille1-Catégories'!$B$6/Q$6),Q$5),0),IF(MOD($A165-1-Q$10,'Feuille1-Catégories'!$F$5+1)=0,Q$3,""))),"")</f>
        <v/>
      </c>
      <c r="R165" s="7">
        <f ca="1">IF(AND($A165&lt;&gt;"",R$9&lt;&gt;""),IF(HLOOKUP(R$9,'Feuille1-Catégories'!$C$1:$G$2,2,FALSE)="OUI",R$3,IF(HLOOKUP(R$9,'Feuille1-Catégories'!$C$1:$G$3,3,FALSE)="OUI",OFFSET(R$3,MOD(QUOTIENT(ROW()-ROW($A$20),'Feuille1-Catégories'!$B$6/R$6),R$5),0),IF(MOD($A165-1-R$10,'Feuille1-Catégories'!$F$5+1)=0,R$3,""))),"")</f>
        <v>0</v>
      </c>
      <c r="S165" s="7">
        <f ca="1">IF(AND($A165&lt;&gt;"",S$9&lt;&gt;""),IF(HLOOKUP(S$9,'Feuille1-Catégories'!$C$1:$G$2,2,FALSE)="OUI",S$3,IF(HLOOKUP(S$9,'Feuille1-Catégories'!$C$1:$G$3,3,FALSE)="OUI",OFFSET(S$3,MOD(QUOTIENT(ROW()-ROW($A$20),'Feuille1-Catégories'!$B$6/S$6),S$5),0),IF(MOD($A165-1-S$10,'Feuille1-Catégories'!$F$5+1)=0,S$3,""))),"")</f>
        <v>50</v>
      </c>
      <c r="T165" s="7" t="str">
        <f ca="1">IF(AND($A165&lt;&gt;"",T$9&lt;&gt;""),IF(HLOOKUP(T$9,'Feuille1-Catégories'!$C$1:$G$2,2,FALSE)="OUI",T$3,IF(HLOOKUP(T$9,'Feuille1-Catégories'!$C$1:$G$3,3,FALSE)="OUI",OFFSET(T$3,MOD(QUOTIENT(ROW()-ROW($A$20),'Feuille1-Catégories'!$B$6/T$6),T$5),0),IF(MOD($A165-1-T$10,'Feuille1-Catégories'!$F$5+1)=0,T$3,""))),"")</f>
        <v/>
      </c>
      <c r="U165" s="7">
        <f ca="1">IF(AND($A165&lt;&gt;"",U$9&lt;&gt;""),IF(HLOOKUP(U$9,'Feuille1-Catégories'!$C$1:$G$2,2,FALSE)="OUI",U$3,IF(HLOOKUP(U$9,'Feuille1-Catégories'!$C$1:$G$3,3,FALSE)="OUI",OFFSET(U$3,MOD(QUOTIENT(ROW()-ROW($A$20),'Feuille1-Catégories'!$B$6/U$6),U$5),0),IF(MOD($A165-1-U$10,'Feuille1-Catégories'!$F$5+1)=0,U$3,""))),"")</f>
        <v>5000</v>
      </c>
      <c r="V165" s="7" t="str">
        <f ca="1">IF(AND($A165&lt;&gt;"",V$9&lt;&gt;""),IF(HLOOKUP(V$9,'Feuille1-Catégories'!$C$1:$G$2,2,FALSE)="OUI",V$3,IF(HLOOKUP(V$9,'Feuille1-Catégories'!$C$1:$G$3,3,FALSE)="OUI",OFFSET(V$3,MOD(QUOTIENT(ROW()-ROW($A$20),'Feuille1-Catégories'!$B$6/V$6),V$5),0),IF(MOD($A165-1-V$10,'Feuille1-Catégories'!$F$5+1)=0,V$3,""))),"")</f>
        <v/>
      </c>
      <c r="W165" s="7" t="str">
        <f ca="1">IF(AND($A165&lt;&gt;"",W$9&lt;&gt;""),IF(HLOOKUP(W$9,'Feuille1-Catégories'!$C$1:$G$2,2,FALSE)="OUI",W$3,IF(HLOOKUP(W$9,'Feuille1-Catégories'!$C$1:$G$3,3,FALSE)="OUI",OFFSET(W$3,MOD(QUOTIENT(ROW()-ROW($A$20),'Feuille1-Catégories'!$B$6/W$6),W$5),0),IF(MOD($A165-1-W$10,'Feuille1-Catégories'!$F$5+1)=0,W$3,""))),"")</f>
        <v/>
      </c>
      <c r="X165" s="7" t="str">
        <f ca="1">IF(AND($A165&lt;&gt;"",X$9&lt;&gt;""),IF(HLOOKUP(X$9,'Feuille1-Catégories'!$C$1:$G$2,2,FALSE)="OUI",X$3,IF(HLOOKUP(X$9,'Feuille1-Catégories'!$C$1:$G$3,3,FALSE)="OUI",OFFSET(X$3,MOD(QUOTIENT(ROW()-ROW($A$20),'Feuille1-Catégories'!$B$6/X$6),X$5),0),IF(MOD($A165-1-X$10,'Feuille1-Catégories'!$F$5+1)=0,X$3,""))),"")</f>
        <v/>
      </c>
      <c r="Y165" s="7" t="str">
        <f ca="1">IF(AND($A165&lt;&gt;"",Y$9&lt;&gt;""),IF(HLOOKUP(Y$9,'Feuille1-Catégories'!$C$1:$G$2,2,FALSE)="OUI",Y$3,IF(HLOOKUP(Y$9,'Feuille1-Catégories'!$C$1:$G$3,3,FALSE)="OUI",OFFSET(Y$3,MOD(QUOTIENT(ROW()-ROW($A$20),'Feuille1-Catégories'!$B$6/Y$6),Y$5),0),IF(MOD($A165-1-Y$10,'Feuille1-Catégories'!$F$5+1)=0,Y$3,""))),"")</f>
        <v/>
      </c>
      <c r="Z165" s="7" t="str">
        <f ca="1">IF(AND($A165&lt;&gt;"",Z$9&lt;&gt;""),IF(HLOOKUP(Z$9,'Feuille1-Catégories'!$C$1:$G$2,2,FALSE)="OUI",Z$3,IF(HLOOKUP(Z$9,'Feuille1-Catégories'!$C$1:$G$3,3,FALSE)="OUI",OFFSET(Z$3,MOD(QUOTIENT(ROW()-ROW($A$20),'Feuille1-Catégories'!$B$6/Z$6),Z$5),0),"")),"")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66" spans="1:26" ht="17" x14ac:dyDescent="0.2">
      <c r="A166" s="21">
        <f>IF(ROW()-ROW($A$19)&gt;'Feuille1-Catégories'!$B$6,"",ROW()-ROW($A$19))</f>
        <v>147</v>
      </c>
      <c r="B166" s="33">
        <f t="shared" ca="1" si="7"/>
        <v>13.25070821529745</v>
      </c>
      <c r="C166" s="10">
        <f t="shared" ca="1" si="8"/>
        <v>5189.3999999999996</v>
      </c>
      <c r="D166" s="10">
        <f ca="1">IF('Feuille3-Coût de production'!D166&lt;&gt;"",'Feuille3-Coût de production'!D166,"")</f>
        <v>423.6</v>
      </c>
      <c r="E166" s="10">
        <f t="shared" ca="1" si="9"/>
        <v>5613</v>
      </c>
      <c r="F166" s="7">
        <f ca="1">IF(AND($A166&lt;&gt;"",F$9&lt;&gt;""),IF(HLOOKUP(F$9,'Feuille1-Catégories'!$C$1:$G$2,2,FALSE)="OUI",F$3,IF(HLOOKUP(F$9,'Feuille1-Catégories'!$C$1:$G$3,3,FALSE)="OUI",OFFSET(F$3,MOD(QUOTIENT(ROW()-ROW($A$20),'Feuille1-Catégories'!$B$6/F$6),F$5),0),IF(MOD($A166-1-F$10,'Feuille1-Catégories'!$F$5+1)=0,F$3,""))),"")</f>
        <v>1</v>
      </c>
      <c r="G166" s="7">
        <f ca="1">IF(AND($A166&lt;&gt;"",G$9&lt;&gt;""),IF(HLOOKUP(G$9,'Feuille1-Catégories'!$C$1:$G$2,2,FALSE)="OUI",G$3,IF(HLOOKUP(G$9,'Feuille1-Catégories'!$C$1:$G$3,3,FALSE)="OUI",OFFSET(G$3,MOD(QUOTIENT(ROW()-ROW($A$20),'Feuille1-Catégories'!$B$6/G$6),G$5),0),IF(MOD($A166-1-G$10,'Feuille1-Catégories'!$F$5+1)=0,G$3,""))),"")</f>
        <v>10</v>
      </c>
      <c r="H166" s="7" t="str">
        <f ca="1">IF(AND($A166&lt;&gt;"",H$9&lt;&gt;""),IF(HLOOKUP(H$9,'Feuille1-Catégories'!$C$1:$G$2,2,FALSE)="OUI",H$3,IF(HLOOKUP(H$9,'Feuille1-Catégories'!$C$1:$G$3,3,FALSE)="OUI",OFFSET(H$3,MOD(QUOTIENT(ROW()-ROW($A$20),'Feuille1-Catégories'!$B$6/H$6),H$5),0),IF(MOD($A166-1-H$10,'Feuille1-Catégories'!$F$5+1)=0,H$3,""))),"")</f>
        <v/>
      </c>
      <c r="I166" s="7" t="str">
        <f ca="1">IF(AND($A166&lt;&gt;"",I$9&lt;&gt;""),IF(HLOOKUP(I$9,'Feuille1-Catégories'!$C$1:$G$2,2,FALSE)="OUI",I$3,IF(HLOOKUP(I$9,'Feuille1-Catégories'!$C$1:$G$3,3,FALSE)="OUI",OFFSET(I$3,MOD(QUOTIENT(ROW()-ROW($A$20),'Feuille1-Catégories'!$B$6/I$6),I$5),0),IF(MOD($A166-1-I$10,'Feuille1-Catégories'!$F$5+1)=0,I$3,""))),"")</f>
        <v xml:space="preserve"> </v>
      </c>
      <c r="J166" s="7">
        <f ca="1">IF(AND($A166&lt;&gt;"",J$9&lt;&gt;""),IF(HLOOKUP(J$9,'Feuille1-Catégories'!$C$1:$G$2,2,FALSE)="OUI",J$3,IF(HLOOKUP(J$9,'Feuille1-Catégories'!$C$1:$G$3,3,FALSE)="OUI",OFFSET(J$3,MOD(QUOTIENT(ROW()-ROW($A$20),'Feuille1-Catégories'!$B$6/J$6),J$5),0),IF(MOD($A166-1-J$10,'Feuille1-Catégories'!$F$5+1)=0,J$3,""))),"")</f>
        <v>2</v>
      </c>
      <c r="K166" s="7">
        <f ca="1">IF(AND($A166&lt;&gt;"",K$9&lt;&gt;""),IF(HLOOKUP(K$9,'Feuille1-Catégories'!$C$1:$G$2,2,FALSE)="OUI",K$3,IF(HLOOKUP(K$9,'Feuille1-Catégories'!$C$1:$G$3,3,FALSE)="OUI",OFFSET(K$3,MOD(QUOTIENT(ROW()-ROW($A$20),'Feuille1-Catégories'!$B$6/K$6),K$5),0),IF(MOD($A166-1-K$10,'Feuille1-Catégories'!$F$5+1)=0,K$3,""))),"")</f>
        <v>20</v>
      </c>
      <c r="L166" s="7">
        <f ca="1">IF(AND($A166&lt;&gt;"",L$9&lt;&gt;""),IF(HLOOKUP(L$9,'Feuille1-Catégories'!$C$1:$G$2,2,FALSE)="OUI",L$3,IF(HLOOKUP(L$9,'Feuille1-Catégories'!$C$1:$G$3,3,FALSE)="OUI",OFFSET(L$3,MOD(QUOTIENT(ROW()-ROW($A$20),'Feuille1-Catégories'!$B$6/L$6),L$5),0),IF(MOD($A166-1-L$10,'Feuille1-Catégories'!$F$5+1)=0,L$3,""))),"")</f>
        <v>200</v>
      </c>
      <c r="M166" s="7" t="str">
        <f ca="1">IF(AND($A166&lt;&gt;"",M$9&lt;&gt;""),IF(HLOOKUP(M$9,'Feuille1-Catégories'!$C$1:$G$2,2,FALSE)="OUI",M$3,IF(HLOOKUP(M$9,'Feuille1-Catégories'!$C$1:$G$3,3,FALSE)="OUI",OFFSET(M$3,MOD(QUOTIENT(ROW()-ROW($A$20),'Feuille1-Catégories'!$B$6/M$6),M$5),0),IF(MOD($A166-1-M$10,'Feuille1-Catégories'!$F$5+1)=0,M$3,""))),"")</f>
        <v xml:space="preserve"> </v>
      </c>
      <c r="N166" s="7" t="str">
        <f ca="1">IF(AND($A166&lt;&gt;"",N$9&lt;&gt;""),IF(HLOOKUP(N$9,'Feuille1-Catégories'!$C$1:$G$2,2,FALSE)="OUI",N$3,IF(HLOOKUP(N$9,'Feuille1-Catégories'!$C$1:$G$3,3,FALSE)="OUI",OFFSET(N$3,MOD(QUOTIENT(ROW()-ROW($A$20),'Feuille1-Catégories'!$B$6/N$6),N$5),0),IF(MOD($A166-1-N$10,'Feuille1-Catégories'!$F$5+1)=0,N$3,""))),"")</f>
        <v xml:space="preserve"> </v>
      </c>
      <c r="O166" s="7">
        <f ca="1">IF(AND($A166&lt;&gt;"",O$9&lt;&gt;""),IF(HLOOKUP(O$9,'Feuille1-Catégories'!$C$1:$G$2,2,FALSE)="OUI",O$3,IF(HLOOKUP(O$9,'Feuille1-Catégories'!$C$1:$G$3,3,FALSE)="OUI",OFFSET(O$3,MOD(QUOTIENT(ROW()-ROW($A$20),'Feuille1-Catégories'!$B$6/O$6),O$5),0),IF(MOD($A166-1-O$10,'Feuille1-Catégories'!$F$5+1)=0,O$3,""))),"")</f>
        <v>30</v>
      </c>
      <c r="P166" s="7">
        <f ca="1">IF(AND($A166&lt;&gt;"",P$9&lt;&gt;""),IF(HLOOKUP(P$9,'Feuille1-Catégories'!$C$1:$G$2,2,FALSE)="OUI",P$3,IF(HLOOKUP(P$9,'Feuille1-Catégories'!$C$1:$G$3,3,FALSE)="OUI",OFFSET(P$3,MOD(QUOTIENT(ROW()-ROW($A$20),'Feuille1-Catégories'!$B$6/P$6),P$5),0),IF(MOD($A166-1-P$10,'Feuille1-Catégories'!$F$5+1)=0,P$3,""))),"")</f>
        <v>300</v>
      </c>
      <c r="Q166" s="7" t="str">
        <f ca="1">IF(AND($A166&lt;&gt;"",Q$9&lt;&gt;""),IF(HLOOKUP(Q$9,'Feuille1-Catégories'!$C$1:$G$2,2,FALSE)="OUI",Q$3,IF(HLOOKUP(Q$9,'Feuille1-Catégories'!$C$1:$G$3,3,FALSE)="OUI",OFFSET(Q$3,MOD(QUOTIENT(ROW()-ROW($A$20),'Feuille1-Catégories'!$B$6/Q$6),Q$5),0),IF(MOD($A166-1-Q$10,'Feuille1-Catégories'!$F$5+1)=0,Q$3,""))),"")</f>
        <v/>
      </c>
      <c r="R166" s="7">
        <f ca="1">IF(AND($A166&lt;&gt;"",R$9&lt;&gt;""),IF(HLOOKUP(R$9,'Feuille1-Catégories'!$C$1:$G$2,2,FALSE)="OUI",R$3,IF(HLOOKUP(R$9,'Feuille1-Catégories'!$C$1:$G$3,3,FALSE)="OUI",OFFSET(R$3,MOD(QUOTIENT(ROW()-ROW($A$20),'Feuille1-Catégories'!$B$6/R$6),R$5),0),IF(MOD($A166-1-R$10,'Feuille1-Catégories'!$F$5+1)=0,R$3,""))),"")</f>
        <v>0</v>
      </c>
      <c r="S166" s="7">
        <f ca="1">IF(AND($A166&lt;&gt;"",S$9&lt;&gt;""),IF(HLOOKUP(S$9,'Feuille1-Catégories'!$C$1:$G$2,2,FALSE)="OUI",S$3,IF(HLOOKUP(S$9,'Feuille1-Catégories'!$C$1:$G$3,3,FALSE)="OUI",OFFSET(S$3,MOD(QUOTIENT(ROW()-ROW($A$20),'Feuille1-Catégories'!$B$6/S$6),S$5),0),IF(MOD($A166-1-S$10,'Feuille1-Catégories'!$F$5+1)=0,S$3,""))),"")</f>
        <v>50</v>
      </c>
      <c r="T166" s="7" t="str">
        <f ca="1">IF(AND($A166&lt;&gt;"",T$9&lt;&gt;""),IF(HLOOKUP(T$9,'Feuille1-Catégories'!$C$1:$G$2,2,FALSE)="OUI",T$3,IF(HLOOKUP(T$9,'Feuille1-Catégories'!$C$1:$G$3,3,FALSE)="OUI",OFFSET(T$3,MOD(QUOTIENT(ROW()-ROW($A$20),'Feuille1-Catégories'!$B$6/T$6),T$5),0),IF(MOD($A166-1-T$10,'Feuille1-Catégories'!$F$5+1)=0,T$3,""))),"")</f>
        <v/>
      </c>
      <c r="U166" s="7">
        <f ca="1">IF(AND($A166&lt;&gt;"",U$9&lt;&gt;""),IF(HLOOKUP(U$9,'Feuille1-Catégories'!$C$1:$G$2,2,FALSE)="OUI",U$3,IF(HLOOKUP(U$9,'Feuille1-Catégories'!$C$1:$G$3,3,FALSE)="OUI",OFFSET(U$3,MOD(QUOTIENT(ROW()-ROW($A$20),'Feuille1-Catégories'!$B$6/U$6),U$5),0),IF(MOD($A166-1-U$10,'Feuille1-Catégories'!$F$5+1)=0,U$3,""))),"")</f>
        <v>5000</v>
      </c>
      <c r="V166" s="7" t="str">
        <f ca="1">IF(AND($A166&lt;&gt;"",V$9&lt;&gt;""),IF(HLOOKUP(V$9,'Feuille1-Catégories'!$C$1:$G$2,2,FALSE)="OUI",V$3,IF(HLOOKUP(V$9,'Feuille1-Catégories'!$C$1:$G$3,3,FALSE)="OUI",OFFSET(V$3,MOD(QUOTIENT(ROW()-ROW($A$20),'Feuille1-Catégories'!$B$6/V$6),V$5),0),IF(MOD($A166-1-V$10,'Feuille1-Catégories'!$F$5+1)=0,V$3,""))),"")</f>
        <v/>
      </c>
      <c r="W166" s="7" t="str">
        <f ca="1">IF(AND($A166&lt;&gt;"",W$9&lt;&gt;""),IF(HLOOKUP(W$9,'Feuille1-Catégories'!$C$1:$G$2,2,FALSE)="OUI",W$3,IF(HLOOKUP(W$9,'Feuille1-Catégories'!$C$1:$G$3,3,FALSE)="OUI",OFFSET(W$3,MOD(QUOTIENT(ROW()-ROW($A$20),'Feuille1-Catégories'!$B$6/W$6),W$5),0),IF(MOD($A166-1-W$10,'Feuille1-Catégories'!$F$5+1)=0,W$3,""))),"")</f>
        <v/>
      </c>
      <c r="X166" s="7" t="str">
        <f ca="1">IF(AND($A166&lt;&gt;"",X$9&lt;&gt;""),IF(HLOOKUP(X$9,'Feuille1-Catégories'!$C$1:$G$2,2,FALSE)="OUI",X$3,IF(HLOOKUP(X$9,'Feuille1-Catégories'!$C$1:$G$3,3,FALSE)="OUI",OFFSET(X$3,MOD(QUOTIENT(ROW()-ROW($A$20),'Feuille1-Catégories'!$B$6/X$6),X$5),0),IF(MOD($A166-1-X$10,'Feuille1-Catégories'!$F$5+1)=0,X$3,""))),"")</f>
        <v/>
      </c>
      <c r="Y166" s="7" t="str">
        <f ca="1">IF(AND($A166&lt;&gt;"",Y$9&lt;&gt;""),IF(HLOOKUP(Y$9,'Feuille1-Catégories'!$C$1:$G$2,2,FALSE)="OUI",Y$3,IF(HLOOKUP(Y$9,'Feuille1-Catégories'!$C$1:$G$3,3,FALSE)="OUI",OFFSET(Y$3,MOD(QUOTIENT(ROW()-ROW($A$20),'Feuille1-Catégories'!$B$6/Y$6),Y$5),0),IF(MOD($A166-1-Y$10,'Feuille1-Catégories'!$F$5+1)=0,Y$3,""))),"")</f>
        <v/>
      </c>
      <c r="Z166" s="7" t="str">
        <f ca="1">IF(AND($A166&lt;&gt;"",Z$9&lt;&gt;""),IF(HLOOKUP(Z$9,'Feuille1-Catégories'!$C$1:$G$2,2,FALSE)="OUI",Z$3,IF(HLOOKUP(Z$9,'Feuille1-Catégories'!$C$1:$G$3,3,FALSE)="OUI",OFFSET(Z$3,MOD(QUOTIENT(ROW()-ROW($A$20),'Feuille1-Catégories'!$B$6/Z$6),Z$5),0),"")),"")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67" spans="1:26" ht="17" x14ac:dyDescent="0.2">
      <c r="A167" s="21">
        <f>IF(ROW()-ROW($A$19)&gt;'Feuille1-Catégories'!$B$6,"",ROW()-ROW($A$19))</f>
        <v>148</v>
      </c>
      <c r="B167" s="33">
        <f t="shared" ca="1" si="7"/>
        <v>9.405647985989491</v>
      </c>
      <c r="C167" s="10">
        <f t="shared" ca="1" si="8"/>
        <v>7679.4</v>
      </c>
      <c r="D167" s="10">
        <f ca="1">IF('Feuille3-Coût de production'!D167&lt;&gt;"",'Feuille3-Coût de production'!D167,"")</f>
        <v>913.6</v>
      </c>
      <c r="E167" s="10">
        <f t="shared" ca="1" si="9"/>
        <v>8593</v>
      </c>
      <c r="F167" s="7">
        <f ca="1">IF(AND($A167&lt;&gt;"",F$9&lt;&gt;""),IF(HLOOKUP(F$9,'Feuille1-Catégories'!$C$1:$G$2,2,FALSE)="OUI",F$3,IF(HLOOKUP(F$9,'Feuille1-Catégories'!$C$1:$G$3,3,FALSE)="OUI",OFFSET(F$3,MOD(QUOTIENT(ROW()-ROW($A$20),'Feuille1-Catégories'!$B$6/F$6),F$5),0),IF(MOD($A167-1-F$10,'Feuille1-Catégories'!$F$5+1)=0,F$3,""))),"")</f>
        <v>1</v>
      </c>
      <c r="G167" s="7">
        <f ca="1">IF(AND($A167&lt;&gt;"",G$9&lt;&gt;""),IF(HLOOKUP(G$9,'Feuille1-Catégories'!$C$1:$G$2,2,FALSE)="OUI",G$3,IF(HLOOKUP(G$9,'Feuille1-Catégories'!$C$1:$G$3,3,FALSE)="OUI",OFFSET(G$3,MOD(QUOTIENT(ROW()-ROW($A$20),'Feuille1-Catégories'!$B$6/G$6),G$5),0),IF(MOD($A167-1-G$10,'Feuille1-Catégories'!$F$5+1)=0,G$3,""))),"")</f>
        <v>10</v>
      </c>
      <c r="H167" s="7" t="str">
        <f ca="1">IF(AND($A167&lt;&gt;"",H$9&lt;&gt;""),IF(HLOOKUP(H$9,'Feuille1-Catégories'!$C$1:$G$2,2,FALSE)="OUI",H$3,IF(HLOOKUP(H$9,'Feuille1-Catégories'!$C$1:$G$3,3,FALSE)="OUI",OFFSET(H$3,MOD(QUOTIENT(ROW()-ROW($A$20),'Feuille1-Catégories'!$B$6/H$6),H$5),0),IF(MOD($A167-1-H$10,'Feuille1-Catégories'!$F$5+1)=0,H$3,""))),"")</f>
        <v/>
      </c>
      <c r="I167" s="7" t="str">
        <f ca="1">IF(AND($A167&lt;&gt;"",I$9&lt;&gt;""),IF(HLOOKUP(I$9,'Feuille1-Catégories'!$C$1:$G$2,2,FALSE)="OUI",I$3,IF(HLOOKUP(I$9,'Feuille1-Catégories'!$C$1:$G$3,3,FALSE)="OUI",OFFSET(I$3,MOD(QUOTIENT(ROW()-ROW($A$20),'Feuille1-Catégories'!$B$6/I$6),I$5),0),IF(MOD($A167-1-I$10,'Feuille1-Catégories'!$F$5+1)=0,I$3,""))),"")</f>
        <v xml:space="preserve"> </v>
      </c>
      <c r="J167" s="7">
        <f ca="1">IF(AND($A167&lt;&gt;"",J$9&lt;&gt;""),IF(HLOOKUP(J$9,'Feuille1-Catégories'!$C$1:$G$2,2,FALSE)="OUI",J$3,IF(HLOOKUP(J$9,'Feuille1-Catégories'!$C$1:$G$3,3,FALSE)="OUI",OFFSET(J$3,MOD(QUOTIENT(ROW()-ROW($A$20),'Feuille1-Catégories'!$B$6/J$6),J$5),0),IF(MOD($A167-1-J$10,'Feuille1-Catégories'!$F$5+1)=0,J$3,""))),"")</f>
        <v>2</v>
      </c>
      <c r="K167" s="7" t="str">
        <f ca="1">IF(AND($A167&lt;&gt;"",K$9&lt;&gt;""),IF(HLOOKUP(K$9,'Feuille1-Catégories'!$C$1:$G$2,2,FALSE)="OUI",K$3,IF(HLOOKUP(K$9,'Feuille1-Catégories'!$C$1:$G$3,3,FALSE)="OUI",OFFSET(K$3,MOD(QUOTIENT(ROW()-ROW($A$20),'Feuille1-Catégories'!$B$6/K$6),K$5),0),IF(MOD($A167-1-K$10,'Feuille1-Catégories'!$F$5+1)=0,K$3,""))),"")</f>
        <v/>
      </c>
      <c r="L167" s="7">
        <f ca="1">IF(AND($A167&lt;&gt;"",L$9&lt;&gt;""),IF(HLOOKUP(L$9,'Feuille1-Catégories'!$C$1:$G$2,2,FALSE)="OUI",L$3,IF(HLOOKUP(L$9,'Feuille1-Catégories'!$C$1:$G$3,3,FALSE)="OUI",OFFSET(L$3,MOD(QUOTIENT(ROW()-ROW($A$20),'Feuille1-Catégories'!$B$6/L$6),L$5),0),IF(MOD($A167-1-L$10,'Feuille1-Catégories'!$F$5+1)=0,L$3,""))),"")</f>
        <v>200</v>
      </c>
      <c r="M167" s="7" t="str">
        <f ca="1">IF(AND($A167&lt;&gt;"",M$9&lt;&gt;""),IF(HLOOKUP(M$9,'Feuille1-Catégories'!$C$1:$G$2,2,FALSE)="OUI",M$3,IF(HLOOKUP(M$9,'Feuille1-Catégories'!$C$1:$G$3,3,FALSE)="OUI",OFFSET(M$3,MOD(QUOTIENT(ROW()-ROW($A$20),'Feuille1-Catégories'!$B$6/M$6),M$5),0),IF(MOD($A167-1-M$10,'Feuille1-Catégories'!$F$5+1)=0,M$3,""))),"")</f>
        <v xml:space="preserve"> </v>
      </c>
      <c r="N167" s="7" t="str">
        <f ca="1">IF(AND($A167&lt;&gt;"",N$9&lt;&gt;""),IF(HLOOKUP(N$9,'Feuille1-Catégories'!$C$1:$G$2,2,FALSE)="OUI",N$3,IF(HLOOKUP(N$9,'Feuille1-Catégories'!$C$1:$G$3,3,FALSE)="OUI",OFFSET(N$3,MOD(QUOTIENT(ROW()-ROW($A$20),'Feuille1-Catégories'!$B$6/N$6),N$5),0),IF(MOD($A167-1-N$10,'Feuille1-Catégories'!$F$5+1)=0,N$3,""))),"")</f>
        <v xml:space="preserve"> </v>
      </c>
      <c r="O167" s="7">
        <f ca="1">IF(AND($A167&lt;&gt;"",O$9&lt;&gt;""),IF(HLOOKUP(O$9,'Feuille1-Catégories'!$C$1:$G$2,2,FALSE)="OUI",O$3,IF(HLOOKUP(O$9,'Feuille1-Catégories'!$C$1:$G$3,3,FALSE)="OUI",OFFSET(O$3,MOD(QUOTIENT(ROW()-ROW($A$20),'Feuille1-Catégories'!$B$6/O$6),O$5),0),IF(MOD($A167-1-O$10,'Feuille1-Catégories'!$F$5+1)=0,O$3,""))),"")</f>
        <v>30</v>
      </c>
      <c r="P167" s="7">
        <f ca="1">IF(AND($A167&lt;&gt;"",P$9&lt;&gt;""),IF(HLOOKUP(P$9,'Feuille1-Catégories'!$C$1:$G$2,2,FALSE)="OUI",P$3,IF(HLOOKUP(P$9,'Feuille1-Catégories'!$C$1:$G$3,3,FALSE)="OUI",OFFSET(P$3,MOD(QUOTIENT(ROW()-ROW($A$20),'Feuille1-Catégories'!$B$6/P$6),P$5),0),IF(MOD($A167-1-P$10,'Feuille1-Catégories'!$F$5+1)=0,P$3,""))),"")</f>
        <v>300</v>
      </c>
      <c r="Q167" s="7">
        <f ca="1">IF(AND($A167&lt;&gt;"",Q$9&lt;&gt;""),IF(HLOOKUP(Q$9,'Feuille1-Catégories'!$C$1:$G$2,2,FALSE)="OUI",Q$3,IF(HLOOKUP(Q$9,'Feuille1-Catégories'!$C$1:$G$3,3,FALSE)="OUI",OFFSET(Q$3,MOD(QUOTIENT(ROW()-ROW($A$20),'Feuille1-Catégories'!$B$6/Q$6),Q$5),0),IF(MOD($A167-1-Q$10,'Feuille1-Catégories'!$F$5+1)=0,Q$3,""))),"")</f>
        <v>3000</v>
      </c>
      <c r="R167" s="7">
        <f ca="1">IF(AND($A167&lt;&gt;"",R$9&lt;&gt;""),IF(HLOOKUP(R$9,'Feuille1-Catégories'!$C$1:$G$2,2,FALSE)="OUI",R$3,IF(HLOOKUP(R$9,'Feuille1-Catégories'!$C$1:$G$3,3,FALSE)="OUI",OFFSET(R$3,MOD(QUOTIENT(ROW()-ROW($A$20),'Feuille1-Catégories'!$B$6/R$6),R$5),0),IF(MOD($A167-1-R$10,'Feuille1-Catégories'!$F$5+1)=0,R$3,""))),"")</f>
        <v>0</v>
      </c>
      <c r="S167" s="7">
        <f ca="1">IF(AND($A167&lt;&gt;"",S$9&lt;&gt;""),IF(HLOOKUP(S$9,'Feuille1-Catégories'!$C$1:$G$2,2,FALSE)="OUI",S$3,IF(HLOOKUP(S$9,'Feuille1-Catégories'!$C$1:$G$3,3,FALSE)="OUI",OFFSET(S$3,MOD(QUOTIENT(ROW()-ROW($A$20),'Feuille1-Catégories'!$B$6/S$6),S$5),0),IF(MOD($A167-1-S$10,'Feuille1-Catégories'!$F$5+1)=0,S$3,""))),"")</f>
        <v>50</v>
      </c>
      <c r="T167" s="7" t="str">
        <f ca="1">IF(AND($A167&lt;&gt;"",T$9&lt;&gt;""),IF(HLOOKUP(T$9,'Feuille1-Catégories'!$C$1:$G$2,2,FALSE)="OUI",T$3,IF(HLOOKUP(T$9,'Feuille1-Catégories'!$C$1:$G$3,3,FALSE)="OUI",OFFSET(T$3,MOD(QUOTIENT(ROW()-ROW($A$20),'Feuille1-Catégories'!$B$6/T$6),T$5),0),IF(MOD($A167-1-T$10,'Feuille1-Catégories'!$F$5+1)=0,T$3,""))),"")</f>
        <v/>
      </c>
      <c r="U167" s="7">
        <f ca="1">IF(AND($A167&lt;&gt;"",U$9&lt;&gt;""),IF(HLOOKUP(U$9,'Feuille1-Catégories'!$C$1:$G$2,2,FALSE)="OUI",U$3,IF(HLOOKUP(U$9,'Feuille1-Catégories'!$C$1:$G$3,3,FALSE)="OUI",OFFSET(U$3,MOD(QUOTIENT(ROW()-ROW($A$20),'Feuille1-Catégories'!$B$6/U$6),U$5),0),IF(MOD($A167-1-U$10,'Feuille1-Catégories'!$F$5+1)=0,U$3,""))),"")</f>
        <v>5000</v>
      </c>
      <c r="V167" s="7" t="str">
        <f ca="1">IF(AND($A167&lt;&gt;"",V$9&lt;&gt;""),IF(HLOOKUP(V$9,'Feuille1-Catégories'!$C$1:$G$2,2,FALSE)="OUI",V$3,IF(HLOOKUP(V$9,'Feuille1-Catégories'!$C$1:$G$3,3,FALSE)="OUI",OFFSET(V$3,MOD(QUOTIENT(ROW()-ROW($A$20),'Feuille1-Catégories'!$B$6/V$6),V$5),0),IF(MOD($A167-1-V$10,'Feuille1-Catégories'!$F$5+1)=0,V$3,""))),"")</f>
        <v/>
      </c>
      <c r="W167" s="7" t="str">
        <f ca="1">IF(AND($A167&lt;&gt;"",W$9&lt;&gt;""),IF(HLOOKUP(W$9,'Feuille1-Catégories'!$C$1:$G$2,2,FALSE)="OUI",W$3,IF(HLOOKUP(W$9,'Feuille1-Catégories'!$C$1:$G$3,3,FALSE)="OUI",OFFSET(W$3,MOD(QUOTIENT(ROW()-ROW($A$20),'Feuille1-Catégories'!$B$6/W$6),W$5),0),IF(MOD($A167-1-W$10,'Feuille1-Catégories'!$F$5+1)=0,W$3,""))),"")</f>
        <v/>
      </c>
      <c r="X167" s="7" t="str">
        <f ca="1">IF(AND($A167&lt;&gt;"",X$9&lt;&gt;""),IF(HLOOKUP(X$9,'Feuille1-Catégories'!$C$1:$G$2,2,FALSE)="OUI",X$3,IF(HLOOKUP(X$9,'Feuille1-Catégories'!$C$1:$G$3,3,FALSE)="OUI",OFFSET(X$3,MOD(QUOTIENT(ROW()-ROW($A$20),'Feuille1-Catégories'!$B$6/X$6),X$5),0),IF(MOD($A167-1-X$10,'Feuille1-Catégories'!$F$5+1)=0,X$3,""))),"")</f>
        <v/>
      </c>
      <c r="Y167" s="7" t="str">
        <f ca="1">IF(AND($A167&lt;&gt;"",Y$9&lt;&gt;""),IF(HLOOKUP(Y$9,'Feuille1-Catégories'!$C$1:$G$2,2,FALSE)="OUI",Y$3,IF(HLOOKUP(Y$9,'Feuille1-Catégories'!$C$1:$G$3,3,FALSE)="OUI",OFFSET(Y$3,MOD(QUOTIENT(ROW()-ROW($A$20),'Feuille1-Catégories'!$B$6/Y$6),Y$5),0),IF(MOD($A167-1-Y$10,'Feuille1-Catégories'!$F$5+1)=0,Y$3,""))),"")</f>
        <v/>
      </c>
      <c r="Z167" s="7" t="str">
        <f ca="1">IF(AND($A167&lt;&gt;"",Z$9&lt;&gt;""),IF(HLOOKUP(Z$9,'Feuille1-Catégories'!$C$1:$G$2,2,FALSE)="OUI",Z$3,IF(HLOOKUP(Z$9,'Feuille1-Catégories'!$C$1:$G$3,3,FALSE)="OUI",OFFSET(Z$3,MOD(QUOTIENT(ROW()-ROW($A$20),'Feuille1-Catégories'!$B$6/Z$6),Z$5),0),"")),"")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68" spans="1:26" ht="17" x14ac:dyDescent="0.2">
      <c r="A168" s="21">
        <f>IF(ROW()-ROW($A$19)&gt;'Feuille1-Catégories'!$B$6,"",ROW()-ROW($A$19))</f>
        <v>149</v>
      </c>
      <c r="B168" s="33">
        <f t="shared" ca="1" si="7"/>
        <v>14.383852691218129</v>
      </c>
      <c r="C168" s="10">
        <f t="shared" ca="1" si="8"/>
        <v>5669.4</v>
      </c>
      <c r="D168" s="10">
        <f ca="1">IF('Feuille3-Coût de production'!D168&lt;&gt;"",'Feuille3-Coût de production'!D168,"")</f>
        <v>423.6</v>
      </c>
      <c r="E168" s="10">
        <f t="shared" ca="1" si="9"/>
        <v>6093</v>
      </c>
      <c r="F168" s="7">
        <f ca="1">IF(AND($A168&lt;&gt;"",F$9&lt;&gt;""),IF(HLOOKUP(F$9,'Feuille1-Catégories'!$C$1:$G$2,2,FALSE)="OUI",F$3,IF(HLOOKUP(F$9,'Feuille1-Catégories'!$C$1:$G$3,3,FALSE)="OUI",OFFSET(F$3,MOD(QUOTIENT(ROW()-ROW($A$20),'Feuille1-Catégories'!$B$6/F$6),F$5),0),IF(MOD($A168-1-F$10,'Feuille1-Catégories'!$F$5+1)=0,F$3,""))),"")</f>
        <v>1</v>
      </c>
      <c r="G168" s="7">
        <f ca="1">IF(AND($A168&lt;&gt;"",G$9&lt;&gt;""),IF(HLOOKUP(G$9,'Feuille1-Catégories'!$C$1:$G$2,2,FALSE)="OUI",G$3,IF(HLOOKUP(G$9,'Feuille1-Catégories'!$C$1:$G$3,3,FALSE)="OUI",OFFSET(G$3,MOD(QUOTIENT(ROW()-ROW($A$20),'Feuille1-Catégories'!$B$6/G$6),G$5),0),IF(MOD($A168-1-G$10,'Feuille1-Catégories'!$F$5+1)=0,G$3,""))),"")</f>
        <v>10</v>
      </c>
      <c r="H168" s="7" t="str">
        <f ca="1">IF(AND($A168&lt;&gt;"",H$9&lt;&gt;""),IF(HLOOKUP(H$9,'Feuille1-Catégories'!$C$1:$G$2,2,FALSE)="OUI",H$3,IF(HLOOKUP(H$9,'Feuille1-Catégories'!$C$1:$G$3,3,FALSE)="OUI",OFFSET(H$3,MOD(QUOTIENT(ROW()-ROW($A$20),'Feuille1-Catégories'!$B$6/H$6),H$5),0),IF(MOD($A168-1-H$10,'Feuille1-Catégories'!$F$5+1)=0,H$3,""))),"")</f>
        <v/>
      </c>
      <c r="I168" s="7" t="str">
        <f ca="1">IF(AND($A168&lt;&gt;"",I$9&lt;&gt;""),IF(HLOOKUP(I$9,'Feuille1-Catégories'!$C$1:$G$2,2,FALSE)="OUI",I$3,IF(HLOOKUP(I$9,'Feuille1-Catégories'!$C$1:$G$3,3,FALSE)="OUI",OFFSET(I$3,MOD(QUOTIENT(ROW()-ROW($A$20),'Feuille1-Catégories'!$B$6/I$6),I$5),0),IF(MOD($A168-1-I$10,'Feuille1-Catégories'!$F$5+1)=0,I$3,""))),"")</f>
        <v xml:space="preserve"> </v>
      </c>
      <c r="J168" s="7">
        <f ca="1">IF(AND($A168&lt;&gt;"",J$9&lt;&gt;""),IF(HLOOKUP(J$9,'Feuille1-Catégories'!$C$1:$G$2,2,FALSE)="OUI",J$3,IF(HLOOKUP(J$9,'Feuille1-Catégories'!$C$1:$G$3,3,FALSE)="OUI",OFFSET(J$3,MOD(QUOTIENT(ROW()-ROW($A$20),'Feuille1-Catégories'!$B$6/J$6),J$5),0),IF(MOD($A168-1-J$10,'Feuille1-Catégories'!$F$5+1)=0,J$3,""))),"")</f>
        <v>2</v>
      </c>
      <c r="K168" s="7" t="str">
        <f ca="1">IF(AND($A168&lt;&gt;"",K$9&lt;&gt;""),IF(HLOOKUP(K$9,'Feuille1-Catégories'!$C$1:$G$2,2,FALSE)="OUI",K$3,IF(HLOOKUP(K$9,'Feuille1-Catégories'!$C$1:$G$3,3,FALSE)="OUI",OFFSET(K$3,MOD(QUOTIENT(ROW()-ROW($A$20),'Feuille1-Catégories'!$B$6/K$6),K$5),0),IF(MOD($A168-1-K$10,'Feuille1-Catégories'!$F$5+1)=0,K$3,""))),"")</f>
        <v/>
      </c>
      <c r="L168" s="7">
        <f ca="1">IF(AND($A168&lt;&gt;"",L$9&lt;&gt;""),IF(HLOOKUP(L$9,'Feuille1-Catégories'!$C$1:$G$2,2,FALSE)="OUI",L$3,IF(HLOOKUP(L$9,'Feuille1-Catégories'!$C$1:$G$3,3,FALSE)="OUI",OFFSET(L$3,MOD(QUOTIENT(ROW()-ROW($A$20),'Feuille1-Catégories'!$B$6/L$6),L$5),0),IF(MOD($A168-1-L$10,'Feuille1-Catégories'!$F$5+1)=0,L$3,""))),"")</f>
        <v>200</v>
      </c>
      <c r="M168" s="7" t="str">
        <f ca="1">IF(AND($A168&lt;&gt;"",M$9&lt;&gt;""),IF(HLOOKUP(M$9,'Feuille1-Catégories'!$C$1:$G$2,2,FALSE)="OUI",M$3,IF(HLOOKUP(M$9,'Feuille1-Catégories'!$C$1:$G$3,3,FALSE)="OUI",OFFSET(M$3,MOD(QUOTIENT(ROW()-ROW($A$20),'Feuille1-Catégories'!$B$6/M$6),M$5),0),IF(MOD($A168-1-M$10,'Feuille1-Catégories'!$F$5+1)=0,M$3,""))),"")</f>
        <v xml:space="preserve"> </v>
      </c>
      <c r="N168" s="7" t="str">
        <f ca="1">IF(AND($A168&lt;&gt;"",N$9&lt;&gt;""),IF(HLOOKUP(N$9,'Feuille1-Catégories'!$C$1:$G$2,2,FALSE)="OUI",N$3,IF(HLOOKUP(N$9,'Feuille1-Catégories'!$C$1:$G$3,3,FALSE)="OUI",OFFSET(N$3,MOD(QUOTIENT(ROW()-ROW($A$20),'Feuille1-Catégories'!$B$6/N$6),N$5),0),IF(MOD($A168-1-N$10,'Feuille1-Catégories'!$F$5+1)=0,N$3,""))),"")</f>
        <v xml:space="preserve"> </v>
      </c>
      <c r="O168" s="7">
        <f ca="1">IF(AND($A168&lt;&gt;"",O$9&lt;&gt;""),IF(HLOOKUP(O$9,'Feuille1-Catégories'!$C$1:$G$2,2,FALSE)="OUI",O$3,IF(HLOOKUP(O$9,'Feuille1-Catégories'!$C$1:$G$3,3,FALSE)="OUI",OFFSET(O$3,MOD(QUOTIENT(ROW()-ROW($A$20),'Feuille1-Catégories'!$B$6/O$6),O$5),0),IF(MOD($A168-1-O$10,'Feuille1-Catégories'!$F$5+1)=0,O$3,""))),"")</f>
        <v>30</v>
      </c>
      <c r="P168" s="7">
        <f ca="1">IF(AND($A168&lt;&gt;"",P$9&lt;&gt;""),IF(HLOOKUP(P$9,'Feuille1-Catégories'!$C$1:$G$2,2,FALSE)="OUI",P$3,IF(HLOOKUP(P$9,'Feuille1-Catégories'!$C$1:$G$3,3,FALSE)="OUI",OFFSET(P$3,MOD(QUOTIENT(ROW()-ROW($A$20),'Feuille1-Catégories'!$B$6/P$6),P$5),0),IF(MOD($A168-1-P$10,'Feuille1-Catégories'!$F$5+1)=0,P$3,""))),"")</f>
        <v>300</v>
      </c>
      <c r="Q168" s="7" t="str">
        <f ca="1">IF(AND($A168&lt;&gt;"",Q$9&lt;&gt;""),IF(HLOOKUP(Q$9,'Feuille1-Catégories'!$C$1:$G$2,2,FALSE)="OUI",Q$3,IF(HLOOKUP(Q$9,'Feuille1-Catégories'!$C$1:$G$3,3,FALSE)="OUI",OFFSET(Q$3,MOD(QUOTIENT(ROW()-ROW($A$20),'Feuille1-Catégories'!$B$6/Q$6),Q$5),0),IF(MOD($A168-1-Q$10,'Feuille1-Catégories'!$F$5+1)=0,Q$3,""))),"")</f>
        <v/>
      </c>
      <c r="R168" s="7">
        <f ca="1">IF(AND($A168&lt;&gt;"",R$9&lt;&gt;""),IF(HLOOKUP(R$9,'Feuille1-Catégories'!$C$1:$G$2,2,FALSE)="OUI",R$3,IF(HLOOKUP(R$9,'Feuille1-Catégories'!$C$1:$G$3,3,FALSE)="OUI",OFFSET(R$3,MOD(QUOTIENT(ROW()-ROW($A$20),'Feuille1-Catégories'!$B$6/R$6),R$5),0),IF(MOD($A168-1-R$10,'Feuille1-Catégories'!$F$5+1)=0,R$3,""))),"")</f>
        <v>0</v>
      </c>
      <c r="S168" s="7">
        <f ca="1">IF(AND($A168&lt;&gt;"",S$9&lt;&gt;""),IF(HLOOKUP(S$9,'Feuille1-Catégories'!$C$1:$G$2,2,FALSE)="OUI",S$3,IF(HLOOKUP(S$9,'Feuille1-Catégories'!$C$1:$G$3,3,FALSE)="OUI",OFFSET(S$3,MOD(QUOTIENT(ROW()-ROW($A$20),'Feuille1-Catégories'!$B$6/S$6),S$5),0),IF(MOD($A168-1-S$10,'Feuille1-Catégories'!$F$5+1)=0,S$3,""))),"")</f>
        <v>50</v>
      </c>
      <c r="T168" s="7">
        <f ca="1">IF(AND($A168&lt;&gt;"",T$9&lt;&gt;""),IF(HLOOKUP(T$9,'Feuille1-Catégories'!$C$1:$G$2,2,FALSE)="OUI",T$3,IF(HLOOKUP(T$9,'Feuille1-Catégories'!$C$1:$G$3,3,FALSE)="OUI",OFFSET(T$3,MOD(QUOTIENT(ROW()-ROW($A$20),'Feuille1-Catégories'!$B$6/T$6),T$5),0),IF(MOD($A168-1-T$10,'Feuille1-Catégories'!$F$5+1)=0,T$3,""))),"")</f>
        <v>500</v>
      </c>
      <c r="U168" s="7">
        <f ca="1">IF(AND($A168&lt;&gt;"",U$9&lt;&gt;""),IF(HLOOKUP(U$9,'Feuille1-Catégories'!$C$1:$G$2,2,FALSE)="OUI",U$3,IF(HLOOKUP(U$9,'Feuille1-Catégories'!$C$1:$G$3,3,FALSE)="OUI",OFFSET(U$3,MOD(QUOTIENT(ROW()-ROW($A$20),'Feuille1-Catégories'!$B$6/U$6),U$5),0),IF(MOD($A168-1-U$10,'Feuille1-Catégories'!$F$5+1)=0,U$3,""))),"")</f>
        <v>5000</v>
      </c>
      <c r="V168" s="7" t="str">
        <f ca="1">IF(AND($A168&lt;&gt;"",V$9&lt;&gt;""),IF(HLOOKUP(V$9,'Feuille1-Catégories'!$C$1:$G$2,2,FALSE)="OUI",V$3,IF(HLOOKUP(V$9,'Feuille1-Catégories'!$C$1:$G$3,3,FALSE)="OUI",OFFSET(V$3,MOD(QUOTIENT(ROW()-ROW($A$20),'Feuille1-Catégories'!$B$6/V$6),V$5),0),IF(MOD($A168-1-V$10,'Feuille1-Catégories'!$F$5+1)=0,V$3,""))),"")</f>
        <v/>
      </c>
      <c r="W168" s="7" t="str">
        <f ca="1">IF(AND($A168&lt;&gt;"",W$9&lt;&gt;""),IF(HLOOKUP(W$9,'Feuille1-Catégories'!$C$1:$G$2,2,FALSE)="OUI",W$3,IF(HLOOKUP(W$9,'Feuille1-Catégories'!$C$1:$G$3,3,FALSE)="OUI",OFFSET(W$3,MOD(QUOTIENT(ROW()-ROW($A$20),'Feuille1-Catégories'!$B$6/W$6),W$5),0),IF(MOD($A168-1-W$10,'Feuille1-Catégories'!$F$5+1)=0,W$3,""))),"")</f>
        <v/>
      </c>
      <c r="X168" s="7" t="str">
        <f ca="1">IF(AND($A168&lt;&gt;"",X$9&lt;&gt;""),IF(HLOOKUP(X$9,'Feuille1-Catégories'!$C$1:$G$2,2,FALSE)="OUI",X$3,IF(HLOOKUP(X$9,'Feuille1-Catégories'!$C$1:$G$3,3,FALSE)="OUI",OFFSET(X$3,MOD(QUOTIENT(ROW()-ROW($A$20),'Feuille1-Catégories'!$B$6/X$6),X$5),0),IF(MOD($A168-1-X$10,'Feuille1-Catégories'!$F$5+1)=0,X$3,""))),"")</f>
        <v/>
      </c>
      <c r="Y168" s="7" t="str">
        <f ca="1">IF(AND($A168&lt;&gt;"",Y$9&lt;&gt;""),IF(HLOOKUP(Y$9,'Feuille1-Catégories'!$C$1:$G$2,2,FALSE)="OUI",Y$3,IF(HLOOKUP(Y$9,'Feuille1-Catégories'!$C$1:$G$3,3,FALSE)="OUI",OFFSET(Y$3,MOD(QUOTIENT(ROW()-ROW($A$20),'Feuille1-Catégories'!$B$6/Y$6),Y$5),0),IF(MOD($A168-1-Y$10,'Feuille1-Catégories'!$F$5+1)=0,Y$3,""))),"")</f>
        <v/>
      </c>
      <c r="Z168" s="7" t="str">
        <f ca="1">IF(AND($A168&lt;&gt;"",Z$9&lt;&gt;""),IF(HLOOKUP(Z$9,'Feuille1-Catégories'!$C$1:$G$2,2,FALSE)="OUI",Z$3,IF(HLOOKUP(Z$9,'Feuille1-Catégories'!$C$1:$G$3,3,FALSE)="OUI",OFFSET(Z$3,MOD(QUOTIENT(ROW()-ROW($A$20),'Feuille1-Catégories'!$B$6/Z$6),Z$5),0),"")),"")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69" spans="1:26" ht="17" x14ac:dyDescent="0.2">
      <c r="A169" s="21">
        <f>IF(ROW()-ROW($A$19)&gt;'Feuille1-Catégories'!$B$6,"",ROW()-ROW($A$19))</f>
        <v>150</v>
      </c>
      <c r="B169" s="33">
        <f t="shared" ca="1" si="7"/>
        <v>12.279982743744608</v>
      </c>
      <c r="C169" s="10">
        <f t="shared" ca="1" si="8"/>
        <v>5229.3999999999996</v>
      </c>
      <c r="D169" s="10">
        <f ca="1">IF('Feuille3-Coût de production'!D169&lt;&gt;"",'Feuille3-Coût de production'!D169,"")</f>
        <v>463.6</v>
      </c>
      <c r="E169" s="10">
        <f t="shared" ca="1" si="9"/>
        <v>5693</v>
      </c>
      <c r="F169" s="7">
        <f ca="1">IF(AND($A169&lt;&gt;"",F$9&lt;&gt;""),IF(HLOOKUP(F$9,'Feuille1-Catégories'!$C$1:$G$2,2,FALSE)="OUI",F$3,IF(HLOOKUP(F$9,'Feuille1-Catégories'!$C$1:$G$3,3,FALSE)="OUI",OFFSET(F$3,MOD(QUOTIENT(ROW()-ROW($A$20),'Feuille1-Catégories'!$B$6/F$6),F$5),0),IF(MOD($A169-1-F$10,'Feuille1-Catégories'!$F$5+1)=0,F$3,""))),"")</f>
        <v>1</v>
      </c>
      <c r="G169" s="7">
        <f ca="1">IF(AND($A169&lt;&gt;"",G$9&lt;&gt;""),IF(HLOOKUP(G$9,'Feuille1-Catégories'!$C$1:$G$2,2,FALSE)="OUI",G$3,IF(HLOOKUP(G$9,'Feuille1-Catégories'!$C$1:$G$3,3,FALSE)="OUI",OFFSET(G$3,MOD(QUOTIENT(ROW()-ROW($A$20),'Feuille1-Catégories'!$B$6/G$6),G$5),0),IF(MOD($A169-1-G$10,'Feuille1-Catégories'!$F$5+1)=0,G$3,""))),"")</f>
        <v>10</v>
      </c>
      <c r="H169" s="7">
        <f ca="1">IF(AND($A169&lt;&gt;"",H$9&lt;&gt;""),IF(HLOOKUP(H$9,'Feuille1-Catégories'!$C$1:$G$2,2,FALSE)="OUI",H$3,IF(HLOOKUP(H$9,'Feuille1-Catégories'!$C$1:$G$3,3,FALSE)="OUI",OFFSET(H$3,MOD(QUOTIENT(ROW()-ROW($A$20),'Feuille1-Catégories'!$B$6/H$6),H$5),0),IF(MOD($A169-1-H$10,'Feuille1-Catégories'!$F$5+1)=0,H$3,""))),"")</f>
        <v>100</v>
      </c>
      <c r="I169" s="7" t="str">
        <f ca="1">IF(AND($A169&lt;&gt;"",I$9&lt;&gt;""),IF(HLOOKUP(I$9,'Feuille1-Catégories'!$C$1:$G$2,2,FALSE)="OUI",I$3,IF(HLOOKUP(I$9,'Feuille1-Catégories'!$C$1:$G$3,3,FALSE)="OUI",OFFSET(I$3,MOD(QUOTIENT(ROW()-ROW($A$20),'Feuille1-Catégories'!$B$6/I$6),I$5),0),IF(MOD($A169-1-I$10,'Feuille1-Catégories'!$F$5+1)=0,I$3,""))),"")</f>
        <v xml:space="preserve"> </v>
      </c>
      <c r="J169" s="7">
        <f ca="1">IF(AND($A169&lt;&gt;"",J$9&lt;&gt;""),IF(HLOOKUP(J$9,'Feuille1-Catégories'!$C$1:$G$2,2,FALSE)="OUI",J$3,IF(HLOOKUP(J$9,'Feuille1-Catégories'!$C$1:$G$3,3,FALSE)="OUI",OFFSET(J$3,MOD(QUOTIENT(ROW()-ROW($A$20),'Feuille1-Catégories'!$B$6/J$6),J$5),0),IF(MOD($A169-1-J$10,'Feuille1-Catégories'!$F$5+1)=0,J$3,""))),"")</f>
        <v>2</v>
      </c>
      <c r="K169" s="7" t="str">
        <f ca="1">IF(AND($A169&lt;&gt;"",K$9&lt;&gt;""),IF(HLOOKUP(K$9,'Feuille1-Catégories'!$C$1:$G$2,2,FALSE)="OUI",K$3,IF(HLOOKUP(K$9,'Feuille1-Catégories'!$C$1:$G$3,3,FALSE)="OUI",OFFSET(K$3,MOD(QUOTIENT(ROW()-ROW($A$20),'Feuille1-Catégories'!$B$6/K$6),K$5),0),IF(MOD($A169-1-K$10,'Feuille1-Catégories'!$F$5+1)=0,K$3,""))),"")</f>
        <v/>
      </c>
      <c r="L169" s="7">
        <f ca="1">IF(AND($A169&lt;&gt;"",L$9&lt;&gt;""),IF(HLOOKUP(L$9,'Feuille1-Catégories'!$C$1:$G$2,2,FALSE)="OUI",L$3,IF(HLOOKUP(L$9,'Feuille1-Catégories'!$C$1:$G$3,3,FALSE)="OUI",OFFSET(L$3,MOD(QUOTIENT(ROW()-ROW($A$20),'Feuille1-Catégories'!$B$6/L$6),L$5),0),IF(MOD($A169-1-L$10,'Feuille1-Catégories'!$F$5+1)=0,L$3,""))),"")</f>
        <v>200</v>
      </c>
      <c r="M169" s="7" t="str">
        <f ca="1">IF(AND($A169&lt;&gt;"",M$9&lt;&gt;""),IF(HLOOKUP(M$9,'Feuille1-Catégories'!$C$1:$G$2,2,FALSE)="OUI",M$3,IF(HLOOKUP(M$9,'Feuille1-Catégories'!$C$1:$G$3,3,FALSE)="OUI",OFFSET(M$3,MOD(QUOTIENT(ROW()-ROW($A$20),'Feuille1-Catégories'!$B$6/M$6),M$5),0),IF(MOD($A169-1-M$10,'Feuille1-Catégories'!$F$5+1)=0,M$3,""))),"")</f>
        <v xml:space="preserve"> </v>
      </c>
      <c r="N169" s="7" t="str">
        <f ca="1">IF(AND($A169&lt;&gt;"",N$9&lt;&gt;""),IF(HLOOKUP(N$9,'Feuille1-Catégories'!$C$1:$G$2,2,FALSE)="OUI",N$3,IF(HLOOKUP(N$9,'Feuille1-Catégories'!$C$1:$G$3,3,FALSE)="OUI",OFFSET(N$3,MOD(QUOTIENT(ROW()-ROW($A$20),'Feuille1-Catégories'!$B$6/N$6),N$5),0),IF(MOD($A169-1-N$10,'Feuille1-Catégories'!$F$5+1)=0,N$3,""))),"")</f>
        <v xml:space="preserve"> </v>
      </c>
      <c r="O169" s="7">
        <f ca="1">IF(AND($A169&lt;&gt;"",O$9&lt;&gt;""),IF(HLOOKUP(O$9,'Feuille1-Catégories'!$C$1:$G$2,2,FALSE)="OUI",O$3,IF(HLOOKUP(O$9,'Feuille1-Catégories'!$C$1:$G$3,3,FALSE)="OUI",OFFSET(O$3,MOD(QUOTIENT(ROW()-ROW($A$20),'Feuille1-Catégories'!$B$6/O$6),O$5),0),IF(MOD($A169-1-O$10,'Feuille1-Catégories'!$F$5+1)=0,O$3,""))),"")</f>
        <v>30</v>
      </c>
      <c r="P169" s="7">
        <f ca="1">IF(AND($A169&lt;&gt;"",P$9&lt;&gt;""),IF(HLOOKUP(P$9,'Feuille1-Catégories'!$C$1:$G$2,2,FALSE)="OUI",P$3,IF(HLOOKUP(P$9,'Feuille1-Catégories'!$C$1:$G$3,3,FALSE)="OUI",OFFSET(P$3,MOD(QUOTIENT(ROW()-ROW($A$20),'Feuille1-Catégories'!$B$6/P$6),P$5),0),IF(MOD($A169-1-P$10,'Feuille1-Catégories'!$F$5+1)=0,P$3,""))),"")</f>
        <v>300</v>
      </c>
      <c r="Q169" s="7" t="str">
        <f ca="1">IF(AND($A169&lt;&gt;"",Q$9&lt;&gt;""),IF(HLOOKUP(Q$9,'Feuille1-Catégories'!$C$1:$G$2,2,FALSE)="OUI",Q$3,IF(HLOOKUP(Q$9,'Feuille1-Catégories'!$C$1:$G$3,3,FALSE)="OUI",OFFSET(Q$3,MOD(QUOTIENT(ROW()-ROW($A$20),'Feuille1-Catégories'!$B$6/Q$6),Q$5),0),IF(MOD($A169-1-Q$10,'Feuille1-Catégories'!$F$5+1)=0,Q$3,""))),"")</f>
        <v/>
      </c>
      <c r="R169" s="7">
        <f ca="1">IF(AND($A169&lt;&gt;"",R$9&lt;&gt;""),IF(HLOOKUP(R$9,'Feuille1-Catégories'!$C$1:$G$2,2,FALSE)="OUI",R$3,IF(HLOOKUP(R$9,'Feuille1-Catégories'!$C$1:$G$3,3,FALSE)="OUI",OFFSET(R$3,MOD(QUOTIENT(ROW()-ROW($A$20),'Feuille1-Catégories'!$B$6/R$6),R$5),0),IF(MOD($A169-1-R$10,'Feuille1-Catégories'!$F$5+1)=0,R$3,""))),"")</f>
        <v>0</v>
      </c>
      <c r="S169" s="7">
        <f ca="1">IF(AND($A169&lt;&gt;"",S$9&lt;&gt;""),IF(HLOOKUP(S$9,'Feuille1-Catégories'!$C$1:$G$2,2,FALSE)="OUI",S$3,IF(HLOOKUP(S$9,'Feuille1-Catégories'!$C$1:$G$3,3,FALSE)="OUI",OFFSET(S$3,MOD(QUOTIENT(ROW()-ROW($A$20),'Feuille1-Catégories'!$B$6/S$6),S$5),0),IF(MOD($A169-1-S$10,'Feuille1-Catégories'!$F$5+1)=0,S$3,""))),"")</f>
        <v>50</v>
      </c>
      <c r="T169" s="7" t="str">
        <f ca="1">IF(AND($A169&lt;&gt;"",T$9&lt;&gt;""),IF(HLOOKUP(T$9,'Feuille1-Catégories'!$C$1:$G$2,2,FALSE)="OUI",T$3,IF(HLOOKUP(T$9,'Feuille1-Catégories'!$C$1:$G$3,3,FALSE)="OUI",OFFSET(T$3,MOD(QUOTIENT(ROW()-ROW($A$20),'Feuille1-Catégories'!$B$6/T$6),T$5),0),IF(MOD($A169-1-T$10,'Feuille1-Catégories'!$F$5+1)=0,T$3,""))),"")</f>
        <v/>
      </c>
      <c r="U169" s="7">
        <f ca="1">IF(AND($A169&lt;&gt;"",U$9&lt;&gt;""),IF(HLOOKUP(U$9,'Feuille1-Catégories'!$C$1:$G$2,2,FALSE)="OUI",U$3,IF(HLOOKUP(U$9,'Feuille1-Catégories'!$C$1:$G$3,3,FALSE)="OUI",OFFSET(U$3,MOD(QUOTIENT(ROW()-ROW($A$20),'Feuille1-Catégories'!$B$6/U$6),U$5),0),IF(MOD($A169-1-U$10,'Feuille1-Catégories'!$F$5+1)=0,U$3,""))),"")</f>
        <v>5000</v>
      </c>
      <c r="V169" s="7" t="str">
        <f ca="1">IF(AND($A169&lt;&gt;"",V$9&lt;&gt;""),IF(HLOOKUP(V$9,'Feuille1-Catégories'!$C$1:$G$2,2,FALSE)="OUI",V$3,IF(HLOOKUP(V$9,'Feuille1-Catégories'!$C$1:$G$3,3,FALSE)="OUI",OFFSET(V$3,MOD(QUOTIENT(ROW()-ROW($A$20),'Feuille1-Catégories'!$B$6/V$6),V$5),0),IF(MOD($A169-1-V$10,'Feuille1-Catégories'!$F$5+1)=0,V$3,""))),"")</f>
        <v/>
      </c>
      <c r="W169" s="7" t="str">
        <f ca="1">IF(AND($A169&lt;&gt;"",W$9&lt;&gt;""),IF(HLOOKUP(W$9,'Feuille1-Catégories'!$C$1:$G$2,2,FALSE)="OUI",W$3,IF(HLOOKUP(W$9,'Feuille1-Catégories'!$C$1:$G$3,3,FALSE)="OUI",OFFSET(W$3,MOD(QUOTIENT(ROW()-ROW($A$20),'Feuille1-Catégories'!$B$6/W$6),W$5),0),IF(MOD($A169-1-W$10,'Feuille1-Catégories'!$F$5+1)=0,W$3,""))),"")</f>
        <v/>
      </c>
      <c r="X169" s="7" t="str">
        <f ca="1">IF(AND($A169&lt;&gt;"",X$9&lt;&gt;""),IF(HLOOKUP(X$9,'Feuille1-Catégories'!$C$1:$G$2,2,FALSE)="OUI",X$3,IF(HLOOKUP(X$9,'Feuille1-Catégories'!$C$1:$G$3,3,FALSE)="OUI",OFFSET(X$3,MOD(QUOTIENT(ROW()-ROW($A$20),'Feuille1-Catégories'!$B$6/X$6),X$5),0),IF(MOD($A169-1-X$10,'Feuille1-Catégories'!$F$5+1)=0,X$3,""))),"")</f>
        <v/>
      </c>
      <c r="Y169" s="7" t="str">
        <f ca="1">IF(AND($A169&lt;&gt;"",Y$9&lt;&gt;""),IF(HLOOKUP(Y$9,'Feuille1-Catégories'!$C$1:$G$2,2,FALSE)="OUI",Y$3,IF(HLOOKUP(Y$9,'Feuille1-Catégories'!$C$1:$G$3,3,FALSE)="OUI",OFFSET(Y$3,MOD(QUOTIENT(ROW()-ROW($A$20),'Feuille1-Catégories'!$B$6/Y$6),Y$5),0),IF(MOD($A169-1-Y$10,'Feuille1-Catégories'!$F$5+1)=0,Y$3,""))),"")</f>
        <v/>
      </c>
      <c r="Z169" s="7" t="str">
        <f ca="1">IF(AND($A169&lt;&gt;"",Z$9&lt;&gt;""),IF(HLOOKUP(Z$9,'Feuille1-Catégories'!$C$1:$G$2,2,FALSE)="OUI",Z$3,IF(HLOOKUP(Z$9,'Feuille1-Catégories'!$C$1:$G$3,3,FALSE)="OUI",OFFSET(Z$3,MOD(QUOTIENT(ROW()-ROW($A$20),'Feuille1-Catégories'!$B$6/Z$6),Z$5),0),"")),"")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70" spans="1:26" ht="17" x14ac:dyDescent="0.2">
      <c r="A170" s="21">
        <f>IF(ROW()-ROW($A$19)&gt;'Feuille1-Catégories'!$B$6,"",ROW()-ROW($A$19))</f>
        <v>151</v>
      </c>
      <c r="B170" s="33">
        <f t="shared" ca="1" si="7"/>
        <v>13.308308308308307</v>
      </c>
      <c r="C170" s="10">
        <f t="shared" ca="1" si="8"/>
        <v>4918.3999999999996</v>
      </c>
      <c r="D170" s="10">
        <f ca="1">IF('Feuille3-Coût de production'!D170&lt;&gt;"",'Feuille3-Coût de production'!D170,"")</f>
        <v>399.6</v>
      </c>
      <c r="E170" s="10">
        <f t="shared" ca="1" si="9"/>
        <v>5318</v>
      </c>
      <c r="F170" s="7">
        <f ca="1">IF(AND($A170&lt;&gt;"",F$9&lt;&gt;""),IF(HLOOKUP(F$9,'Feuille1-Catégories'!$C$1:$G$2,2,FALSE)="OUI",F$3,IF(HLOOKUP(F$9,'Feuille1-Catégories'!$C$1:$G$3,3,FALSE)="OUI",OFFSET(F$3,MOD(QUOTIENT(ROW()-ROW($A$20),'Feuille1-Catégories'!$B$6/F$6),F$5),0),IF(MOD($A170-1-F$10,'Feuille1-Catégories'!$F$5+1)=0,F$3,""))),"")</f>
        <v>1</v>
      </c>
      <c r="G170" s="7">
        <f ca="1">IF(AND($A170&lt;&gt;"",G$9&lt;&gt;""),IF(HLOOKUP(G$9,'Feuille1-Catégories'!$C$1:$G$2,2,FALSE)="OUI",G$3,IF(HLOOKUP(G$9,'Feuille1-Catégories'!$C$1:$G$3,3,FALSE)="OUI",OFFSET(G$3,MOD(QUOTIENT(ROW()-ROW($A$20),'Feuille1-Catégories'!$B$6/G$6),G$5),0),IF(MOD($A170-1-G$10,'Feuille1-Catégories'!$F$5+1)=0,G$3,""))),"")</f>
        <v>10</v>
      </c>
      <c r="H170" s="7" t="str">
        <f ca="1">IF(AND($A170&lt;&gt;"",H$9&lt;&gt;""),IF(HLOOKUP(H$9,'Feuille1-Catégories'!$C$1:$G$2,2,FALSE)="OUI",H$3,IF(HLOOKUP(H$9,'Feuille1-Catégories'!$C$1:$G$3,3,FALSE)="OUI",OFFSET(H$3,MOD(QUOTIENT(ROW()-ROW($A$20),'Feuille1-Catégories'!$B$6/H$6),H$5),0),IF(MOD($A170-1-H$10,'Feuille1-Catégories'!$F$5+1)=0,H$3,""))),"")</f>
        <v/>
      </c>
      <c r="I170" s="7" t="str">
        <f ca="1">IF(AND($A170&lt;&gt;"",I$9&lt;&gt;""),IF(HLOOKUP(I$9,'Feuille1-Catégories'!$C$1:$G$2,2,FALSE)="OUI",I$3,IF(HLOOKUP(I$9,'Feuille1-Catégories'!$C$1:$G$3,3,FALSE)="OUI",OFFSET(I$3,MOD(QUOTIENT(ROW()-ROW($A$20),'Feuille1-Catégories'!$B$6/I$6),I$5),0),IF(MOD($A170-1-I$10,'Feuille1-Catégories'!$F$5+1)=0,I$3,""))),"")</f>
        <v xml:space="preserve"> </v>
      </c>
      <c r="J170" s="7">
        <f ca="1">IF(AND($A170&lt;&gt;"",J$9&lt;&gt;""),IF(HLOOKUP(J$9,'Feuille1-Catégories'!$C$1:$G$2,2,FALSE)="OUI",J$3,IF(HLOOKUP(J$9,'Feuille1-Catégories'!$C$1:$G$3,3,FALSE)="OUI",OFFSET(J$3,MOD(QUOTIENT(ROW()-ROW($A$20),'Feuille1-Catégories'!$B$6/J$6),J$5),0),IF(MOD($A170-1-J$10,'Feuille1-Catégories'!$F$5+1)=0,J$3,""))),"")</f>
        <v>2</v>
      </c>
      <c r="K170" s="7">
        <f ca="1">IF(AND($A170&lt;&gt;"",K$9&lt;&gt;""),IF(HLOOKUP(K$9,'Feuille1-Catégories'!$C$1:$G$2,2,FALSE)="OUI",K$3,IF(HLOOKUP(K$9,'Feuille1-Catégories'!$C$1:$G$3,3,FALSE)="OUI",OFFSET(K$3,MOD(QUOTIENT(ROW()-ROW($A$20),'Feuille1-Catégories'!$B$6/K$6),K$5),0),IF(MOD($A170-1-K$10,'Feuille1-Catégories'!$F$5+1)=0,K$3,""))),"")</f>
        <v>20</v>
      </c>
      <c r="L170" s="7">
        <f ca="1">IF(AND($A170&lt;&gt;"",L$9&lt;&gt;""),IF(HLOOKUP(L$9,'Feuille1-Catégories'!$C$1:$G$2,2,FALSE)="OUI",L$3,IF(HLOOKUP(L$9,'Feuille1-Catégories'!$C$1:$G$3,3,FALSE)="OUI",OFFSET(L$3,MOD(QUOTIENT(ROW()-ROW($A$20),'Feuille1-Catégories'!$B$6/L$6),L$5),0),IF(MOD($A170-1-L$10,'Feuille1-Catégories'!$F$5+1)=0,L$3,""))),"")</f>
        <v>200</v>
      </c>
      <c r="M170" s="7" t="str">
        <f ca="1">IF(AND($A170&lt;&gt;"",M$9&lt;&gt;""),IF(HLOOKUP(M$9,'Feuille1-Catégories'!$C$1:$G$2,2,FALSE)="OUI",M$3,IF(HLOOKUP(M$9,'Feuille1-Catégories'!$C$1:$G$3,3,FALSE)="OUI",OFFSET(M$3,MOD(QUOTIENT(ROW()-ROW($A$20),'Feuille1-Catégories'!$B$6/M$6),M$5),0),IF(MOD($A170-1-M$10,'Feuille1-Catégories'!$F$5+1)=0,M$3,""))),"")</f>
        <v xml:space="preserve"> </v>
      </c>
      <c r="N170" s="7" t="str">
        <f ca="1">IF(AND($A170&lt;&gt;"",N$9&lt;&gt;""),IF(HLOOKUP(N$9,'Feuille1-Catégories'!$C$1:$G$2,2,FALSE)="OUI",N$3,IF(HLOOKUP(N$9,'Feuille1-Catégories'!$C$1:$G$3,3,FALSE)="OUI",OFFSET(N$3,MOD(QUOTIENT(ROW()-ROW($A$20),'Feuille1-Catégories'!$B$6/N$6),N$5),0),IF(MOD($A170-1-N$10,'Feuille1-Catégories'!$F$5+1)=0,N$3,""))),"")</f>
        <v xml:space="preserve"> </v>
      </c>
      <c r="O170" s="7">
        <f ca="1">IF(AND($A170&lt;&gt;"",O$9&lt;&gt;""),IF(HLOOKUP(O$9,'Feuille1-Catégories'!$C$1:$G$2,2,FALSE)="OUI",O$3,IF(HLOOKUP(O$9,'Feuille1-Catégories'!$C$1:$G$3,3,FALSE)="OUI",OFFSET(O$3,MOD(QUOTIENT(ROW()-ROW($A$20),'Feuille1-Catégories'!$B$6/O$6),O$5),0),IF(MOD($A170-1-O$10,'Feuille1-Catégories'!$F$5+1)=0,O$3,""))),"")</f>
        <v>30</v>
      </c>
      <c r="P170" s="7">
        <f ca="1">IF(AND($A170&lt;&gt;"",P$9&lt;&gt;""),IF(HLOOKUP(P$9,'Feuille1-Catégories'!$C$1:$G$2,2,FALSE)="OUI",P$3,IF(HLOOKUP(P$9,'Feuille1-Catégories'!$C$1:$G$3,3,FALSE)="OUI",OFFSET(P$3,MOD(QUOTIENT(ROW()-ROW($A$20),'Feuille1-Catégories'!$B$6/P$6),P$5),0),IF(MOD($A170-1-P$10,'Feuille1-Catégories'!$F$5+1)=0,P$3,""))),"")</f>
        <v>0</v>
      </c>
      <c r="Q170" s="7" t="str">
        <f ca="1">IF(AND($A170&lt;&gt;"",Q$9&lt;&gt;""),IF(HLOOKUP(Q$9,'Feuille1-Catégories'!$C$1:$G$2,2,FALSE)="OUI",Q$3,IF(HLOOKUP(Q$9,'Feuille1-Catégories'!$C$1:$G$3,3,FALSE)="OUI",OFFSET(Q$3,MOD(QUOTIENT(ROW()-ROW($A$20),'Feuille1-Catégories'!$B$6/Q$6),Q$5),0),IF(MOD($A170-1-Q$10,'Feuille1-Catégories'!$F$5+1)=0,Q$3,""))),"")</f>
        <v/>
      </c>
      <c r="R170" s="7">
        <f ca="1">IF(AND($A170&lt;&gt;"",R$9&lt;&gt;""),IF(HLOOKUP(R$9,'Feuille1-Catégories'!$C$1:$G$2,2,FALSE)="OUI",R$3,IF(HLOOKUP(R$9,'Feuille1-Catégories'!$C$1:$G$3,3,FALSE)="OUI",OFFSET(R$3,MOD(QUOTIENT(ROW()-ROW($A$20),'Feuille1-Catégories'!$B$6/R$6),R$5),0),IF(MOD($A170-1-R$10,'Feuille1-Catégories'!$F$5+1)=0,R$3,""))),"")</f>
        <v>5</v>
      </c>
      <c r="S170" s="7">
        <f ca="1">IF(AND($A170&lt;&gt;"",S$9&lt;&gt;""),IF(HLOOKUP(S$9,'Feuille1-Catégories'!$C$1:$G$2,2,FALSE)="OUI",S$3,IF(HLOOKUP(S$9,'Feuille1-Catégories'!$C$1:$G$3,3,FALSE)="OUI",OFFSET(S$3,MOD(QUOTIENT(ROW()-ROW($A$20),'Feuille1-Catégories'!$B$6/S$6),S$5),0),IF(MOD($A170-1-S$10,'Feuille1-Catégories'!$F$5+1)=0,S$3,""))),"")</f>
        <v>50</v>
      </c>
      <c r="T170" s="7" t="str">
        <f ca="1">IF(AND($A170&lt;&gt;"",T$9&lt;&gt;""),IF(HLOOKUP(T$9,'Feuille1-Catégories'!$C$1:$G$2,2,FALSE)="OUI",T$3,IF(HLOOKUP(T$9,'Feuille1-Catégories'!$C$1:$G$3,3,FALSE)="OUI",OFFSET(T$3,MOD(QUOTIENT(ROW()-ROW($A$20),'Feuille1-Catégories'!$B$6/T$6),T$5),0),IF(MOD($A170-1-T$10,'Feuille1-Catégories'!$F$5+1)=0,T$3,""))),"")</f>
        <v/>
      </c>
      <c r="U170" s="7">
        <f ca="1">IF(AND($A170&lt;&gt;"",U$9&lt;&gt;""),IF(HLOOKUP(U$9,'Feuille1-Catégories'!$C$1:$G$2,2,FALSE)="OUI",U$3,IF(HLOOKUP(U$9,'Feuille1-Catégories'!$C$1:$G$3,3,FALSE)="OUI",OFFSET(U$3,MOD(QUOTIENT(ROW()-ROW($A$20),'Feuille1-Catégories'!$B$6/U$6),U$5),0),IF(MOD($A170-1-U$10,'Feuille1-Catégories'!$F$5+1)=0,U$3,""))),"")</f>
        <v>5000</v>
      </c>
      <c r="V170" s="7" t="str">
        <f ca="1">IF(AND($A170&lt;&gt;"",V$9&lt;&gt;""),IF(HLOOKUP(V$9,'Feuille1-Catégories'!$C$1:$G$2,2,FALSE)="OUI",V$3,IF(HLOOKUP(V$9,'Feuille1-Catégories'!$C$1:$G$3,3,FALSE)="OUI",OFFSET(V$3,MOD(QUOTIENT(ROW()-ROW($A$20),'Feuille1-Catégories'!$B$6/V$6),V$5),0),IF(MOD($A170-1-V$10,'Feuille1-Catégories'!$F$5+1)=0,V$3,""))),"")</f>
        <v/>
      </c>
      <c r="W170" s="7" t="str">
        <f ca="1">IF(AND($A170&lt;&gt;"",W$9&lt;&gt;""),IF(HLOOKUP(W$9,'Feuille1-Catégories'!$C$1:$G$2,2,FALSE)="OUI",W$3,IF(HLOOKUP(W$9,'Feuille1-Catégories'!$C$1:$G$3,3,FALSE)="OUI",OFFSET(W$3,MOD(QUOTIENT(ROW()-ROW($A$20),'Feuille1-Catégories'!$B$6/W$6),W$5),0),IF(MOD($A170-1-W$10,'Feuille1-Catégories'!$F$5+1)=0,W$3,""))),"")</f>
        <v/>
      </c>
      <c r="X170" s="7" t="str">
        <f ca="1">IF(AND($A170&lt;&gt;"",X$9&lt;&gt;""),IF(HLOOKUP(X$9,'Feuille1-Catégories'!$C$1:$G$2,2,FALSE)="OUI",X$3,IF(HLOOKUP(X$9,'Feuille1-Catégories'!$C$1:$G$3,3,FALSE)="OUI",OFFSET(X$3,MOD(QUOTIENT(ROW()-ROW($A$20),'Feuille1-Catégories'!$B$6/X$6),X$5),0),IF(MOD($A170-1-X$10,'Feuille1-Catégories'!$F$5+1)=0,X$3,""))),"")</f>
        <v/>
      </c>
      <c r="Y170" s="7" t="str">
        <f ca="1">IF(AND($A170&lt;&gt;"",Y$9&lt;&gt;""),IF(HLOOKUP(Y$9,'Feuille1-Catégories'!$C$1:$G$2,2,FALSE)="OUI",Y$3,IF(HLOOKUP(Y$9,'Feuille1-Catégories'!$C$1:$G$3,3,FALSE)="OUI",OFFSET(Y$3,MOD(QUOTIENT(ROW()-ROW($A$20),'Feuille1-Catégories'!$B$6/Y$6),Y$5),0),IF(MOD($A170-1-Y$10,'Feuille1-Catégories'!$F$5+1)=0,Y$3,""))),"")</f>
        <v/>
      </c>
      <c r="Z170" s="7" t="str">
        <f ca="1">IF(AND($A170&lt;&gt;"",Z$9&lt;&gt;""),IF(HLOOKUP(Z$9,'Feuille1-Catégories'!$C$1:$G$2,2,FALSE)="OUI",Z$3,IF(HLOOKUP(Z$9,'Feuille1-Catégories'!$C$1:$G$3,3,FALSE)="OUI",OFFSET(Z$3,MOD(QUOTIENT(ROW()-ROW($A$20),'Feuille1-Catégories'!$B$6/Z$6),Z$5),0),"")),"")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71" spans="1:26" ht="17" x14ac:dyDescent="0.2">
      <c r="A171" s="21">
        <f>IF(ROW()-ROW($A$19)&gt;'Feuille1-Catégories'!$B$6,"",ROW()-ROW($A$19))</f>
        <v>152</v>
      </c>
      <c r="B171" s="33">
        <f t="shared" ca="1" si="7"/>
        <v>9.3277877697841731</v>
      </c>
      <c r="C171" s="10">
        <f t="shared" ca="1" si="8"/>
        <v>7408.4</v>
      </c>
      <c r="D171" s="10">
        <f ca="1">IF('Feuille3-Coût de production'!D171&lt;&gt;"",'Feuille3-Coût de production'!D171,"")</f>
        <v>889.6</v>
      </c>
      <c r="E171" s="10">
        <f t="shared" ca="1" si="9"/>
        <v>8298</v>
      </c>
      <c r="F171" s="7">
        <f ca="1">IF(AND($A171&lt;&gt;"",F$9&lt;&gt;""),IF(HLOOKUP(F$9,'Feuille1-Catégories'!$C$1:$G$2,2,FALSE)="OUI",F$3,IF(HLOOKUP(F$9,'Feuille1-Catégories'!$C$1:$G$3,3,FALSE)="OUI",OFFSET(F$3,MOD(QUOTIENT(ROW()-ROW($A$20),'Feuille1-Catégories'!$B$6/F$6),F$5),0),IF(MOD($A171-1-F$10,'Feuille1-Catégories'!$F$5+1)=0,F$3,""))),"")</f>
        <v>1</v>
      </c>
      <c r="G171" s="7">
        <f ca="1">IF(AND($A171&lt;&gt;"",G$9&lt;&gt;""),IF(HLOOKUP(G$9,'Feuille1-Catégories'!$C$1:$G$2,2,FALSE)="OUI",G$3,IF(HLOOKUP(G$9,'Feuille1-Catégories'!$C$1:$G$3,3,FALSE)="OUI",OFFSET(G$3,MOD(QUOTIENT(ROW()-ROW($A$20),'Feuille1-Catégories'!$B$6/G$6),G$5),0),IF(MOD($A171-1-G$10,'Feuille1-Catégories'!$F$5+1)=0,G$3,""))),"")</f>
        <v>10</v>
      </c>
      <c r="H171" s="7" t="str">
        <f ca="1">IF(AND($A171&lt;&gt;"",H$9&lt;&gt;""),IF(HLOOKUP(H$9,'Feuille1-Catégories'!$C$1:$G$2,2,FALSE)="OUI",H$3,IF(HLOOKUP(H$9,'Feuille1-Catégories'!$C$1:$G$3,3,FALSE)="OUI",OFFSET(H$3,MOD(QUOTIENT(ROW()-ROW($A$20),'Feuille1-Catégories'!$B$6/H$6),H$5),0),IF(MOD($A171-1-H$10,'Feuille1-Catégories'!$F$5+1)=0,H$3,""))),"")</f>
        <v/>
      </c>
      <c r="I171" s="7" t="str">
        <f ca="1">IF(AND($A171&lt;&gt;"",I$9&lt;&gt;""),IF(HLOOKUP(I$9,'Feuille1-Catégories'!$C$1:$G$2,2,FALSE)="OUI",I$3,IF(HLOOKUP(I$9,'Feuille1-Catégories'!$C$1:$G$3,3,FALSE)="OUI",OFFSET(I$3,MOD(QUOTIENT(ROW()-ROW($A$20),'Feuille1-Catégories'!$B$6/I$6),I$5),0),IF(MOD($A171-1-I$10,'Feuille1-Catégories'!$F$5+1)=0,I$3,""))),"")</f>
        <v xml:space="preserve"> </v>
      </c>
      <c r="J171" s="7">
        <f ca="1">IF(AND($A171&lt;&gt;"",J$9&lt;&gt;""),IF(HLOOKUP(J$9,'Feuille1-Catégories'!$C$1:$G$2,2,FALSE)="OUI",J$3,IF(HLOOKUP(J$9,'Feuille1-Catégories'!$C$1:$G$3,3,FALSE)="OUI",OFFSET(J$3,MOD(QUOTIENT(ROW()-ROW($A$20),'Feuille1-Catégories'!$B$6/J$6),J$5),0),IF(MOD($A171-1-J$10,'Feuille1-Catégories'!$F$5+1)=0,J$3,""))),"")</f>
        <v>2</v>
      </c>
      <c r="K171" s="7" t="str">
        <f ca="1">IF(AND($A171&lt;&gt;"",K$9&lt;&gt;""),IF(HLOOKUP(K$9,'Feuille1-Catégories'!$C$1:$G$2,2,FALSE)="OUI",K$3,IF(HLOOKUP(K$9,'Feuille1-Catégories'!$C$1:$G$3,3,FALSE)="OUI",OFFSET(K$3,MOD(QUOTIENT(ROW()-ROW($A$20),'Feuille1-Catégories'!$B$6/K$6),K$5),0),IF(MOD($A171-1-K$10,'Feuille1-Catégories'!$F$5+1)=0,K$3,""))),"")</f>
        <v/>
      </c>
      <c r="L171" s="7">
        <f ca="1">IF(AND($A171&lt;&gt;"",L$9&lt;&gt;""),IF(HLOOKUP(L$9,'Feuille1-Catégories'!$C$1:$G$2,2,FALSE)="OUI",L$3,IF(HLOOKUP(L$9,'Feuille1-Catégories'!$C$1:$G$3,3,FALSE)="OUI",OFFSET(L$3,MOD(QUOTIENT(ROW()-ROW($A$20),'Feuille1-Catégories'!$B$6/L$6),L$5),0),IF(MOD($A171-1-L$10,'Feuille1-Catégories'!$F$5+1)=0,L$3,""))),"")</f>
        <v>200</v>
      </c>
      <c r="M171" s="7" t="str">
        <f ca="1">IF(AND($A171&lt;&gt;"",M$9&lt;&gt;""),IF(HLOOKUP(M$9,'Feuille1-Catégories'!$C$1:$G$2,2,FALSE)="OUI",M$3,IF(HLOOKUP(M$9,'Feuille1-Catégories'!$C$1:$G$3,3,FALSE)="OUI",OFFSET(M$3,MOD(QUOTIENT(ROW()-ROW($A$20),'Feuille1-Catégories'!$B$6/M$6),M$5),0),IF(MOD($A171-1-M$10,'Feuille1-Catégories'!$F$5+1)=0,M$3,""))),"")</f>
        <v xml:space="preserve"> </v>
      </c>
      <c r="N171" s="7" t="str">
        <f ca="1">IF(AND($A171&lt;&gt;"",N$9&lt;&gt;""),IF(HLOOKUP(N$9,'Feuille1-Catégories'!$C$1:$G$2,2,FALSE)="OUI",N$3,IF(HLOOKUP(N$9,'Feuille1-Catégories'!$C$1:$G$3,3,FALSE)="OUI",OFFSET(N$3,MOD(QUOTIENT(ROW()-ROW($A$20),'Feuille1-Catégories'!$B$6/N$6),N$5),0),IF(MOD($A171-1-N$10,'Feuille1-Catégories'!$F$5+1)=0,N$3,""))),"")</f>
        <v xml:space="preserve"> </v>
      </c>
      <c r="O171" s="7">
        <f ca="1">IF(AND($A171&lt;&gt;"",O$9&lt;&gt;""),IF(HLOOKUP(O$9,'Feuille1-Catégories'!$C$1:$G$2,2,FALSE)="OUI",O$3,IF(HLOOKUP(O$9,'Feuille1-Catégories'!$C$1:$G$3,3,FALSE)="OUI",OFFSET(O$3,MOD(QUOTIENT(ROW()-ROW($A$20),'Feuille1-Catégories'!$B$6/O$6),O$5),0),IF(MOD($A171-1-O$10,'Feuille1-Catégories'!$F$5+1)=0,O$3,""))),"")</f>
        <v>30</v>
      </c>
      <c r="P171" s="7">
        <f ca="1">IF(AND($A171&lt;&gt;"",P$9&lt;&gt;""),IF(HLOOKUP(P$9,'Feuille1-Catégories'!$C$1:$G$2,2,FALSE)="OUI",P$3,IF(HLOOKUP(P$9,'Feuille1-Catégories'!$C$1:$G$3,3,FALSE)="OUI",OFFSET(P$3,MOD(QUOTIENT(ROW()-ROW($A$20),'Feuille1-Catégories'!$B$6/P$6),P$5),0),IF(MOD($A171-1-P$10,'Feuille1-Catégories'!$F$5+1)=0,P$3,""))),"")</f>
        <v>0</v>
      </c>
      <c r="Q171" s="7">
        <f ca="1">IF(AND($A171&lt;&gt;"",Q$9&lt;&gt;""),IF(HLOOKUP(Q$9,'Feuille1-Catégories'!$C$1:$G$2,2,FALSE)="OUI",Q$3,IF(HLOOKUP(Q$9,'Feuille1-Catégories'!$C$1:$G$3,3,FALSE)="OUI",OFFSET(Q$3,MOD(QUOTIENT(ROW()-ROW($A$20),'Feuille1-Catégories'!$B$6/Q$6),Q$5),0),IF(MOD($A171-1-Q$10,'Feuille1-Catégories'!$F$5+1)=0,Q$3,""))),"")</f>
        <v>3000</v>
      </c>
      <c r="R171" s="7">
        <f ca="1">IF(AND($A171&lt;&gt;"",R$9&lt;&gt;""),IF(HLOOKUP(R$9,'Feuille1-Catégories'!$C$1:$G$2,2,FALSE)="OUI",R$3,IF(HLOOKUP(R$9,'Feuille1-Catégories'!$C$1:$G$3,3,FALSE)="OUI",OFFSET(R$3,MOD(QUOTIENT(ROW()-ROW($A$20),'Feuille1-Catégories'!$B$6/R$6),R$5),0),IF(MOD($A171-1-R$10,'Feuille1-Catégories'!$F$5+1)=0,R$3,""))),"")</f>
        <v>5</v>
      </c>
      <c r="S171" s="7">
        <f ca="1">IF(AND($A171&lt;&gt;"",S$9&lt;&gt;""),IF(HLOOKUP(S$9,'Feuille1-Catégories'!$C$1:$G$2,2,FALSE)="OUI",S$3,IF(HLOOKUP(S$9,'Feuille1-Catégories'!$C$1:$G$3,3,FALSE)="OUI",OFFSET(S$3,MOD(QUOTIENT(ROW()-ROW($A$20),'Feuille1-Catégories'!$B$6/S$6),S$5),0),IF(MOD($A171-1-S$10,'Feuille1-Catégories'!$F$5+1)=0,S$3,""))),"")</f>
        <v>50</v>
      </c>
      <c r="T171" s="7" t="str">
        <f ca="1">IF(AND($A171&lt;&gt;"",T$9&lt;&gt;""),IF(HLOOKUP(T$9,'Feuille1-Catégories'!$C$1:$G$2,2,FALSE)="OUI",T$3,IF(HLOOKUP(T$9,'Feuille1-Catégories'!$C$1:$G$3,3,FALSE)="OUI",OFFSET(T$3,MOD(QUOTIENT(ROW()-ROW($A$20),'Feuille1-Catégories'!$B$6/T$6),T$5),0),IF(MOD($A171-1-T$10,'Feuille1-Catégories'!$F$5+1)=0,T$3,""))),"")</f>
        <v/>
      </c>
      <c r="U171" s="7">
        <f ca="1">IF(AND($A171&lt;&gt;"",U$9&lt;&gt;""),IF(HLOOKUP(U$9,'Feuille1-Catégories'!$C$1:$G$2,2,FALSE)="OUI",U$3,IF(HLOOKUP(U$9,'Feuille1-Catégories'!$C$1:$G$3,3,FALSE)="OUI",OFFSET(U$3,MOD(QUOTIENT(ROW()-ROW($A$20),'Feuille1-Catégories'!$B$6/U$6),U$5),0),IF(MOD($A171-1-U$10,'Feuille1-Catégories'!$F$5+1)=0,U$3,""))),"")</f>
        <v>5000</v>
      </c>
      <c r="V171" s="7" t="str">
        <f ca="1">IF(AND($A171&lt;&gt;"",V$9&lt;&gt;""),IF(HLOOKUP(V$9,'Feuille1-Catégories'!$C$1:$G$2,2,FALSE)="OUI",V$3,IF(HLOOKUP(V$9,'Feuille1-Catégories'!$C$1:$G$3,3,FALSE)="OUI",OFFSET(V$3,MOD(QUOTIENT(ROW()-ROW($A$20),'Feuille1-Catégories'!$B$6/V$6),V$5),0),IF(MOD($A171-1-V$10,'Feuille1-Catégories'!$F$5+1)=0,V$3,""))),"")</f>
        <v/>
      </c>
      <c r="W171" s="7" t="str">
        <f ca="1">IF(AND($A171&lt;&gt;"",W$9&lt;&gt;""),IF(HLOOKUP(W$9,'Feuille1-Catégories'!$C$1:$G$2,2,FALSE)="OUI",W$3,IF(HLOOKUP(W$9,'Feuille1-Catégories'!$C$1:$G$3,3,FALSE)="OUI",OFFSET(W$3,MOD(QUOTIENT(ROW()-ROW($A$20),'Feuille1-Catégories'!$B$6/W$6),W$5),0),IF(MOD($A171-1-W$10,'Feuille1-Catégories'!$F$5+1)=0,W$3,""))),"")</f>
        <v/>
      </c>
      <c r="X171" s="7" t="str">
        <f ca="1">IF(AND($A171&lt;&gt;"",X$9&lt;&gt;""),IF(HLOOKUP(X$9,'Feuille1-Catégories'!$C$1:$G$2,2,FALSE)="OUI",X$3,IF(HLOOKUP(X$9,'Feuille1-Catégories'!$C$1:$G$3,3,FALSE)="OUI",OFFSET(X$3,MOD(QUOTIENT(ROW()-ROW($A$20),'Feuille1-Catégories'!$B$6/X$6),X$5),0),IF(MOD($A171-1-X$10,'Feuille1-Catégories'!$F$5+1)=0,X$3,""))),"")</f>
        <v/>
      </c>
      <c r="Y171" s="7" t="str">
        <f ca="1">IF(AND($A171&lt;&gt;"",Y$9&lt;&gt;""),IF(HLOOKUP(Y$9,'Feuille1-Catégories'!$C$1:$G$2,2,FALSE)="OUI",Y$3,IF(HLOOKUP(Y$9,'Feuille1-Catégories'!$C$1:$G$3,3,FALSE)="OUI",OFFSET(Y$3,MOD(QUOTIENT(ROW()-ROW($A$20),'Feuille1-Catégories'!$B$6/Y$6),Y$5),0),IF(MOD($A171-1-Y$10,'Feuille1-Catégories'!$F$5+1)=0,Y$3,""))),"")</f>
        <v/>
      </c>
      <c r="Z171" s="7" t="str">
        <f ca="1">IF(AND($A171&lt;&gt;"",Z$9&lt;&gt;""),IF(HLOOKUP(Z$9,'Feuille1-Catégories'!$C$1:$G$2,2,FALSE)="OUI",Z$3,IF(HLOOKUP(Z$9,'Feuille1-Catégories'!$C$1:$G$3,3,FALSE)="OUI",OFFSET(Z$3,MOD(QUOTIENT(ROW()-ROW($A$20),'Feuille1-Catégories'!$B$6/Z$6),Z$5),0),"")),"")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72" spans="1:26" ht="17" x14ac:dyDescent="0.2">
      <c r="A172" s="21">
        <f>IF(ROW()-ROW($A$19)&gt;'Feuille1-Catégories'!$B$6,"",ROW()-ROW($A$19))</f>
        <v>153</v>
      </c>
      <c r="B172" s="33">
        <f t="shared" ca="1" si="7"/>
        <v>14.509509509509508</v>
      </c>
      <c r="C172" s="10">
        <f t="shared" ca="1" si="8"/>
        <v>5398.4</v>
      </c>
      <c r="D172" s="10">
        <f ca="1">IF('Feuille3-Coût de production'!D172&lt;&gt;"",'Feuille3-Coût de production'!D172,"")</f>
        <v>399.6</v>
      </c>
      <c r="E172" s="10">
        <f t="shared" ca="1" si="9"/>
        <v>5798</v>
      </c>
      <c r="F172" s="7">
        <f ca="1">IF(AND($A172&lt;&gt;"",F$9&lt;&gt;""),IF(HLOOKUP(F$9,'Feuille1-Catégories'!$C$1:$G$2,2,FALSE)="OUI",F$3,IF(HLOOKUP(F$9,'Feuille1-Catégories'!$C$1:$G$3,3,FALSE)="OUI",OFFSET(F$3,MOD(QUOTIENT(ROW()-ROW($A$20),'Feuille1-Catégories'!$B$6/F$6),F$5),0),IF(MOD($A172-1-F$10,'Feuille1-Catégories'!$F$5+1)=0,F$3,""))),"")</f>
        <v>1</v>
      </c>
      <c r="G172" s="7">
        <f ca="1">IF(AND($A172&lt;&gt;"",G$9&lt;&gt;""),IF(HLOOKUP(G$9,'Feuille1-Catégories'!$C$1:$G$2,2,FALSE)="OUI",G$3,IF(HLOOKUP(G$9,'Feuille1-Catégories'!$C$1:$G$3,3,FALSE)="OUI",OFFSET(G$3,MOD(QUOTIENT(ROW()-ROW($A$20),'Feuille1-Catégories'!$B$6/G$6),G$5),0),IF(MOD($A172-1-G$10,'Feuille1-Catégories'!$F$5+1)=0,G$3,""))),"")</f>
        <v>10</v>
      </c>
      <c r="H172" s="7" t="str">
        <f ca="1">IF(AND($A172&lt;&gt;"",H$9&lt;&gt;""),IF(HLOOKUP(H$9,'Feuille1-Catégories'!$C$1:$G$2,2,FALSE)="OUI",H$3,IF(HLOOKUP(H$9,'Feuille1-Catégories'!$C$1:$G$3,3,FALSE)="OUI",OFFSET(H$3,MOD(QUOTIENT(ROW()-ROW($A$20),'Feuille1-Catégories'!$B$6/H$6),H$5),0),IF(MOD($A172-1-H$10,'Feuille1-Catégories'!$F$5+1)=0,H$3,""))),"")</f>
        <v/>
      </c>
      <c r="I172" s="7" t="str">
        <f ca="1">IF(AND($A172&lt;&gt;"",I$9&lt;&gt;""),IF(HLOOKUP(I$9,'Feuille1-Catégories'!$C$1:$G$2,2,FALSE)="OUI",I$3,IF(HLOOKUP(I$9,'Feuille1-Catégories'!$C$1:$G$3,3,FALSE)="OUI",OFFSET(I$3,MOD(QUOTIENT(ROW()-ROW($A$20),'Feuille1-Catégories'!$B$6/I$6),I$5),0),IF(MOD($A172-1-I$10,'Feuille1-Catégories'!$F$5+1)=0,I$3,""))),"")</f>
        <v xml:space="preserve"> </v>
      </c>
      <c r="J172" s="7">
        <f ca="1">IF(AND($A172&lt;&gt;"",J$9&lt;&gt;""),IF(HLOOKUP(J$9,'Feuille1-Catégories'!$C$1:$G$2,2,FALSE)="OUI",J$3,IF(HLOOKUP(J$9,'Feuille1-Catégories'!$C$1:$G$3,3,FALSE)="OUI",OFFSET(J$3,MOD(QUOTIENT(ROW()-ROW($A$20),'Feuille1-Catégories'!$B$6/J$6),J$5),0),IF(MOD($A172-1-J$10,'Feuille1-Catégories'!$F$5+1)=0,J$3,""))),"")</f>
        <v>2</v>
      </c>
      <c r="K172" s="7" t="str">
        <f ca="1">IF(AND($A172&lt;&gt;"",K$9&lt;&gt;""),IF(HLOOKUP(K$9,'Feuille1-Catégories'!$C$1:$G$2,2,FALSE)="OUI",K$3,IF(HLOOKUP(K$9,'Feuille1-Catégories'!$C$1:$G$3,3,FALSE)="OUI",OFFSET(K$3,MOD(QUOTIENT(ROW()-ROW($A$20),'Feuille1-Catégories'!$B$6/K$6),K$5),0),IF(MOD($A172-1-K$10,'Feuille1-Catégories'!$F$5+1)=0,K$3,""))),"")</f>
        <v/>
      </c>
      <c r="L172" s="7">
        <f ca="1">IF(AND($A172&lt;&gt;"",L$9&lt;&gt;""),IF(HLOOKUP(L$9,'Feuille1-Catégories'!$C$1:$G$2,2,FALSE)="OUI",L$3,IF(HLOOKUP(L$9,'Feuille1-Catégories'!$C$1:$G$3,3,FALSE)="OUI",OFFSET(L$3,MOD(QUOTIENT(ROW()-ROW($A$20),'Feuille1-Catégories'!$B$6/L$6),L$5),0),IF(MOD($A172-1-L$10,'Feuille1-Catégories'!$F$5+1)=0,L$3,""))),"")</f>
        <v>200</v>
      </c>
      <c r="M172" s="7" t="str">
        <f ca="1">IF(AND($A172&lt;&gt;"",M$9&lt;&gt;""),IF(HLOOKUP(M$9,'Feuille1-Catégories'!$C$1:$G$2,2,FALSE)="OUI",M$3,IF(HLOOKUP(M$9,'Feuille1-Catégories'!$C$1:$G$3,3,FALSE)="OUI",OFFSET(M$3,MOD(QUOTIENT(ROW()-ROW($A$20),'Feuille1-Catégories'!$B$6/M$6),M$5),0),IF(MOD($A172-1-M$10,'Feuille1-Catégories'!$F$5+1)=0,M$3,""))),"")</f>
        <v xml:space="preserve"> </v>
      </c>
      <c r="N172" s="7" t="str">
        <f ca="1">IF(AND($A172&lt;&gt;"",N$9&lt;&gt;""),IF(HLOOKUP(N$9,'Feuille1-Catégories'!$C$1:$G$2,2,FALSE)="OUI",N$3,IF(HLOOKUP(N$9,'Feuille1-Catégories'!$C$1:$G$3,3,FALSE)="OUI",OFFSET(N$3,MOD(QUOTIENT(ROW()-ROW($A$20),'Feuille1-Catégories'!$B$6/N$6),N$5),0),IF(MOD($A172-1-N$10,'Feuille1-Catégories'!$F$5+1)=0,N$3,""))),"")</f>
        <v xml:space="preserve"> </v>
      </c>
      <c r="O172" s="7">
        <f ca="1">IF(AND($A172&lt;&gt;"",O$9&lt;&gt;""),IF(HLOOKUP(O$9,'Feuille1-Catégories'!$C$1:$G$2,2,FALSE)="OUI",O$3,IF(HLOOKUP(O$9,'Feuille1-Catégories'!$C$1:$G$3,3,FALSE)="OUI",OFFSET(O$3,MOD(QUOTIENT(ROW()-ROW($A$20),'Feuille1-Catégories'!$B$6/O$6),O$5),0),IF(MOD($A172-1-O$10,'Feuille1-Catégories'!$F$5+1)=0,O$3,""))),"")</f>
        <v>30</v>
      </c>
      <c r="P172" s="7">
        <f ca="1">IF(AND($A172&lt;&gt;"",P$9&lt;&gt;""),IF(HLOOKUP(P$9,'Feuille1-Catégories'!$C$1:$G$2,2,FALSE)="OUI",P$3,IF(HLOOKUP(P$9,'Feuille1-Catégories'!$C$1:$G$3,3,FALSE)="OUI",OFFSET(P$3,MOD(QUOTIENT(ROW()-ROW($A$20),'Feuille1-Catégories'!$B$6/P$6),P$5),0),IF(MOD($A172-1-P$10,'Feuille1-Catégories'!$F$5+1)=0,P$3,""))),"")</f>
        <v>0</v>
      </c>
      <c r="Q172" s="7" t="str">
        <f ca="1">IF(AND($A172&lt;&gt;"",Q$9&lt;&gt;""),IF(HLOOKUP(Q$9,'Feuille1-Catégories'!$C$1:$G$2,2,FALSE)="OUI",Q$3,IF(HLOOKUP(Q$9,'Feuille1-Catégories'!$C$1:$G$3,3,FALSE)="OUI",OFFSET(Q$3,MOD(QUOTIENT(ROW()-ROW($A$20),'Feuille1-Catégories'!$B$6/Q$6),Q$5),0),IF(MOD($A172-1-Q$10,'Feuille1-Catégories'!$F$5+1)=0,Q$3,""))),"")</f>
        <v/>
      </c>
      <c r="R172" s="7">
        <f ca="1">IF(AND($A172&lt;&gt;"",R$9&lt;&gt;""),IF(HLOOKUP(R$9,'Feuille1-Catégories'!$C$1:$G$2,2,FALSE)="OUI",R$3,IF(HLOOKUP(R$9,'Feuille1-Catégories'!$C$1:$G$3,3,FALSE)="OUI",OFFSET(R$3,MOD(QUOTIENT(ROW()-ROW($A$20),'Feuille1-Catégories'!$B$6/R$6),R$5),0),IF(MOD($A172-1-R$10,'Feuille1-Catégories'!$F$5+1)=0,R$3,""))),"")</f>
        <v>5</v>
      </c>
      <c r="S172" s="7">
        <f ca="1">IF(AND($A172&lt;&gt;"",S$9&lt;&gt;""),IF(HLOOKUP(S$9,'Feuille1-Catégories'!$C$1:$G$2,2,FALSE)="OUI",S$3,IF(HLOOKUP(S$9,'Feuille1-Catégories'!$C$1:$G$3,3,FALSE)="OUI",OFFSET(S$3,MOD(QUOTIENT(ROW()-ROW($A$20),'Feuille1-Catégories'!$B$6/S$6),S$5),0),IF(MOD($A172-1-S$10,'Feuille1-Catégories'!$F$5+1)=0,S$3,""))),"")</f>
        <v>50</v>
      </c>
      <c r="T172" s="7">
        <f ca="1">IF(AND($A172&lt;&gt;"",T$9&lt;&gt;""),IF(HLOOKUP(T$9,'Feuille1-Catégories'!$C$1:$G$2,2,FALSE)="OUI",T$3,IF(HLOOKUP(T$9,'Feuille1-Catégories'!$C$1:$G$3,3,FALSE)="OUI",OFFSET(T$3,MOD(QUOTIENT(ROW()-ROW($A$20),'Feuille1-Catégories'!$B$6/T$6),T$5),0),IF(MOD($A172-1-T$10,'Feuille1-Catégories'!$F$5+1)=0,T$3,""))),"")</f>
        <v>500</v>
      </c>
      <c r="U172" s="7">
        <f ca="1">IF(AND($A172&lt;&gt;"",U$9&lt;&gt;""),IF(HLOOKUP(U$9,'Feuille1-Catégories'!$C$1:$G$2,2,FALSE)="OUI",U$3,IF(HLOOKUP(U$9,'Feuille1-Catégories'!$C$1:$G$3,3,FALSE)="OUI",OFFSET(U$3,MOD(QUOTIENT(ROW()-ROW($A$20),'Feuille1-Catégories'!$B$6/U$6),U$5),0),IF(MOD($A172-1-U$10,'Feuille1-Catégories'!$F$5+1)=0,U$3,""))),"")</f>
        <v>5000</v>
      </c>
      <c r="V172" s="7" t="str">
        <f ca="1">IF(AND($A172&lt;&gt;"",V$9&lt;&gt;""),IF(HLOOKUP(V$9,'Feuille1-Catégories'!$C$1:$G$2,2,FALSE)="OUI",V$3,IF(HLOOKUP(V$9,'Feuille1-Catégories'!$C$1:$G$3,3,FALSE)="OUI",OFFSET(V$3,MOD(QUOTIENT(ROW()-ROW($A$20),'Feuille1-Catégories'!$B$6/V$6),V$5),0),IF(MOD($A172-1-V$10,'Feuille1-Catégories'!$F$5+1)=0,V$3,""))),"")</f>
        <v/>
      </c>
      <c r="W172" s="7" t="str">
        <f ca="1">IF(AND($A172&lt;&gt;"",W$9&lt;&gt;""),IF(HLOOKUP(W$9,'Feuille1-Catégories'!$C$1:$G$2,2,FALSE)="OUI",W$3,IF(HLOOKUP(W$9,'Feuille1-Catégories'!$C$1:$G$3,3,FALSE)="OUI",OFFSET(W$3,MOD(QUOTIENT(ROW()-ROW($A$20),'Feuille1-Catégories'!$B$6/W$6),W$5),0),IF(MOD($A172-1-W$10,'Feuille1-Catégories'!$F$5+1)=0,W$3,""))),"")</f>
        <v/>
      </c>
      <c r="X172" s="7" t="str">
        <f ca="1">IF(AND($A172&lt;&gt;"",X$9&lt;&gt;""),IF(HLOOKUP(X$9,'Feuille1-Catégories'!$C$1:$G$2,2,FALSE)="OUI",X$3,IF(HLOOKUP(X$9,'Feuille1-Catégories'!$C$1:$G$3,3,FALSE)="OUI",OFFSET(X$3,MOD(QUOTIENT(ROW()-ROW($A$20),'Feuille1-Catégories'!$B$6/X$6),X$5),0),IF(MOD($A172-1-X$10,'Feuille1-Catégories'!$F$5+1)=0,X$3,""))),"")</f>
        <v/>
      </c>
      <c r="Y172" s="7" t="str">
        <f ca="1">IF(AND($A172&lt;&gt;"",Y$9&lt;&gt;""),IF(HLOOKUP(Y$9,'Feuille1-Catégories'!$C$1:$G$2,2,FALSE)="OUI",Y$3,IF(HLOOKUP(Y$9,'Feuille1-Catégories'!$C$1:$G$3,3,FALSE)="OUI",OFFSET(Y$3,MOD(QUOTIENT(ROW()-ROW($A$20),'Feuille1-Catégories'!$B$6/Y$6),Y$5),0),IF(MOD($A172-1-Y$10,'Feuille1-Catégories'!$F$5+1)=0,Y$3,""))),"")</f>
        <v/>
      </c>
      <c r="Z172" s="7" t="str">
        <f ca="1">IF(AND($A172&lt;&gt;"",Z$9&lt;&gt;""),IF(HLOOKUP(Z$9,'Feuille1-Catégories'!$C$1:$G$2,2,FALSE)="OUI",Z$3,IF(HLOOKUP(Z$9,'Feuille1-Catégories'!$C$1:$G$3,3,FALSE)="OUI",OFFSET(Z$3,MOD(QUOTIENT(ROW()-ROW($A$20),'Feuille1-Catégories'!$B$6/Z$6),Z$5),0),"")),"")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73" spans="1:26" ht="17" x14ac:dyDescent="0.2">
      <c r="A173" s="21">
        <f>IF(ROW()-ROW($A$19)&gt;'Feuille1-Catégories'!$B$6,"",ROW()-ROW($A$19))</f>
        <v>154</v>
      </c>
      <c r="B173" s="33">
        <f t="shared" ca="1" si="7"/>
        <v>12.279344858962693</v>
      </c>
      <c r="C173" s="10">
        <f t="shared" ca="1" si="8"/>
        <v>4958.3999999999996</v>
      </c>
      <c r="D173" s="10">
        <f ca="1">IF('Feuille3-Coût de production'!D173&lt;&gt;"",'Feuille3-Coût de production'!D173,"")</f>
        <v>439.6</v>
      </c>
      <c r="E173" s="10">
        <f t="shared" ca="1" si="9"/>
        <v>5398</v>
      </c>
      <c r="F173" s="7">
        <f ca="1">IF(AND($A173&lt;&gt;"",F$9&lt;&gt;""),IF(HLOOKUP(F$9,'Feuille1-Catégories'!$C$1:$G$2,2,FALSE)="OUI",F$3,IF(HLOOKUP(F$9,'Feuille1-Catégories'!$C$1:$G$3,3,FALSE)="OUI",OFFSET(F$3,MOD(QUOTIENT(ROW()-ROW($A$20),'Feuille1-Catégories'!$B$6/F$6),F$5),0),IF(MOD($A173-1-F$10,'Feuille1-Catégories'!$F$5+1)=0,F$3,""))),"")</f>
        <v>1</v>
      </c>
      <c r="G173" s="7">
        <f ca="1">IF(AND($A173&lt;&gt;"",G$9&lt;&gt;""),IF(HLOOKUP(G$9,'Feuille1-Catégories'!$C$1:$G$2,2,FALSE)="OUI",G$3,IF(HLOOKUP(G$9,'Feuille1-Catégories'!$C$1:$G$3,3,FALSE)="OUI",OFFSET(G$3,MOD(QUOTIENT(ROW()-ROW($A$20),'Feuille1-Catégories'!$B$6/G$6),G$5),0),IF(MOD($A173-1-G$10,'Feuille1-Catégories'!$F$5+1)=0,G$3,""))),"")</f>
        <v>10</v>
      </c>
      <c r="H173" s="7">
        <f ca="1">IF(AND($A173&lt;&gt;"",H$9&lt;&gt;""),IF(HLOOKUP(H$9,'Feuille1-Catégories'!$C$1:$G$2,2,FALSE)="OUI",H$3,IF(HLOOKUP(H$9,'Feuille1-Catégories'!$C$1:$G$3,3,FALSE)="OUI",OFFSET(H$3,MOD(QUOTIENT(ROW()-ROW($A$20),'Feuille1-Catégories'!$B$6/H$6),H$5),0),IF(MOD($A173-1-H$10,'Feuille1-Catégories'!$F$5+1)=0,H$3,""))),"")</f>
        <v>100</v>
      </c>
      <c r="I173" s="7" t="str">
        <f ca="1">IF(AND($A173&lt;&gt;"",I$9&lt;&gt;""),IF(HLOOKUP(I$9,'Feuille1-Catégories'!$C$1:$G$2,2,FALSE)="OUI",I$3,IF(HLOOKUP(I$9,'Feuille1-Catégories'!$C$1:$G$3,3,FALSE)="OUI",OFFSET(I$3,MOD(QUOTIENT(ROW()-ROW($A$20),'Feuille1-Catégories'!$B$6/I$6),I$5),0),IF(MOD($A173-1-I$10,'Feuille1-Catégories'!$F$5+1)=0,I$3,""))),"")</f>
        <v xml:space="preserve"> </v>
      </c>
      <c r="J173" s="7">
        <f ca="1">IF(AND($A173&lt;&gt;"",J$9&lt;&gt;""),IF(HLOOKUP(J$9,'Feuille1-Catégories'!$C$1:$G$2,2,FALSE)="OUI",J$3,IF(HLOOKUP(J$9,'Feuille1-Catégories'!$C$1:$G$3,3,FALSE)="OUI",OFFSET(J$3,MOD(QUOTIENT(ROW()-ROW($A$20),'Feuille1-Catégories'!$B$6/J$6),J$5),0),IF(MOD($A173-1-J$10,'Feuille1-Catégories'!$F$5+1)=0,J$3,""))),"")</f>
        <v>2</v>
      </c>
      <c r="K173" s="7" t="str">
        <f ca="1">IF(AND($A173&lt;&gt;"",K$9&lt;&gt;""),IF(HLOOKUP(K$9,'Feuille1-Catégories'!$C$1:$G$2,2,FALSE)="OUI",K$3,IF(HLOOKUP(K$9,'Feuille1-Catégories'!$C$1:$G$3,3,FALSE)="OUI",OFFSET(K$3,MOD(QUOTIENT(ROW()-ROW($A$20),'Feuille1-Catégories'!$B$6/K$6),K$5),0),IF(MOD($A173-1-K$10,'Feuille1-Catégories'!$F$5+1)=0,K$3,""))),"")</f>
        <v/>
      </c>
      <c r="L173" s="7">
        <f ca="1">IF(AND($A173&lt;&gt;"",L$9&lt;&gt;""),IF(HLOOKUP(L$9,'Feuille1-Catégories'!$C$1:$G$2,2,FALSE)="OUI",L$3,IF(HLOOKUP(L$9,'Feuille1-Catégories'!$C$1:$G$3,3,FALSE)="OUI",OFFSET(L$3,MOD(QUOTIENT(ROW()-ROW($A$20),'Feuille1-Catégories'!$B$6/L$6),L$5),0),IF(MOD($A173-1-L$10,'Feuille1-Catégories'!$F$5+1)=0,L$3,""))),"")</f>
        <v>200</v>
      </c>
      <c r="M173" s="7" t="str">
        <f ca="1">IF(AND($A173&lt;&gt;"",M$9&lt;&gt;""),IF(HLOOKUP(M$9,'Feuille1-Catégories'!$C$1:$G$2,2,FALSE)="OUI",M$3,IF(HLOOKUP(M$9,'Feuille1-Catégories'!$C$1:$G$3,3,FALSE)="OUI",OFFSET(M$3,MOD(QUOTIENT(ROW()-ROW($A$20),'Feuille1-Catégories'!$B$6/M$6),M$5),0),IF(MOD($A173-1-M$10,'Feuille1-Catégories'!$F$5+1)=0,M$3,""))),"")</f>
        <v xml:space="preserve"> </v>
      </c>
      <c r="N173" s="7" t="str">
        <f ca="1">IF(AND($A173&lt;&gt;"",N$9&lt;&gt;""),IF(HLOOKUP(N$9,'Feuille1-Catégories'!$C$1:$G$2,2,FALSE)="OUI",N$3,IF(HLOOKUP(N$9,'Feuille1-Catégories'!$C$1:$G$3,3,FALSE)="OUI",OFFSET(N$3,MOD(QUOTIENT(ROW()-ROW($A$20),'Feuille1-Catégories'!$B$6/N$6),N$5),0),IF(MOD($A173-1-N$10,'Feuille1-Catégories'!$F$5+1)=0,N$3,""))),"")</f>
        <v xml:space="preserve"> </v>
      </c>
      <c r="O173" s="7">
        <f ca="1">IF(AND($A173&lt;&gt;"",O$9&lt;&gt;""),IF(HLOOKUP(O$9,'Feuille1-Catégories'!$C$1:$G$2,2,FALSE)="OUI",O$3,IF(HLOOKUP(O$9,'Feuille1-Catégories'!$C$1:$G$3,3,FALSE)="OUI",OFFSET(O$3,MOD(QUOTIENT(ROW()-ROW($A$20),'Feuille1-Catégories'!$B$6/O$6),O$5),0),IF(MOD($A173-1-O$10,'Feuille1-Catégories'!$F$5+1)=0,O$3,""))),"")</f>
        <v>30</v>
      </c>
      <c r="P173" s="7">
        <f ca="1">IF(AND($A173&lt;&gt;"",P$9&lt;&gt;""),IF(HLOOKUP(P$9,'Feuille1-Catégories'!$C$1:$G$2,2,FALSE)="OUI",P$3,IF(HLOOKUP(P$9,'Feuille1-Catégories'!$C$1:$G$3,3,FALSE)="OUI",OFFSET(P$3,MOD(QUOTIENT(ROW()-ROW($A$20),'Feuille1-Catégories'!$B$6/P$6),P$5),0),IF(MOD($A173-1-P$10,'Feuille1-Catégories'!$F$5+1)=0,P$3,""))),"")</f>
        <v>0</v>
      </c>
      <c r="Q173" s="7" t="str">
        <f ca="1">IF(AND($A173&lt;&gt;"",Q$9&lt;&gt;""),IF(HLOOKUP(Q$9,'Feuille1-Catégories'!$C$1:$G$2,2,FALSE)="OUI",Q$3,IF(HLOOKUP(Q$9,'Feuille1-Catégories'!$C$1:$G$3,3,FALSE)="OUI",OFFSET(Q$3,MOD(QUOTIENT(ROW()-ROW($A$20),'Feuille1-Catégories'!$B$6/Q$6),Q$5),0),IF(MOD($A173-1-Q$10,'Feuille1-Catégories'!$F$5+1)=0,Q$3,""))),"")</f>
        <v/>
      </c>
      <c r="R173" s="7">
        <f ca="1">IF(AND($A173&lt;&gt;"",R$9&lt;&gt;""),IF(HLOOKUP(R$9,'Feuille1-Catégories'!$C$1:$G$2,2,FALSE)="OUI",R$3,IF(HLOOKUP(R$9,'Feuille1-Catégories'!$C$1:$G$3,3,FALSE)="OUI",OFFSET(R$3,MOD(QUOTIENT(ROW()-ROW($A$20),'Feuille1-Catégories'!$B$6/R$6),R$5),0),IF(MOD($A173-1-R$10,'Feuille1-Catégories'!$F$5+1)=0,R$3,""))),"")</f>
        <v>5</v>
      </c>
      <c r="S173" s="7">
        <f ca="1">IF(AND($A173&lt;&gt;"",S$9&lt;&gt;""),IF(HLOOKUP(S$9,'Feuille1-Catégories'!$C$1:$G$2,2,FALSE)="OUI",S$3,IF(HLOOKUP(S$9,'Feuille1-Catégories'!$C$1:$G$3,3,FALSE)="OUI",OFFSET(S$3,MOD(QUOTIENT(ROW()-ROW($A$20),'Feuille1-Catégories'!$B$6/S$6),S$5),0),IF(MOD($A173-1-S$10,'Feuille1-Catégories'!$F$5+1)=0,S$3,""))),"")</f>
        <v>50</v>
      </c>
      <c r="T173" s="7" t="str">
        <f ca="1">IF(AND($A173&lt;&gt;"",T$9&lt;&gt;""),IF(HLOOKUP(T$9,'Feuille1-Catégories'!$C$1:$G$2,2,FALSE)="OUI",T$3,IF(HLOOKUP(T$9,'Feuille1-Catégories'!$C$1:$G$3,3,FALSE)="OUI",OFFSET(T$3,MOD(QUOTIENT(ROW()-ROW($A$20),'Feuille1-Catégories'!$B$6/T$6),T$5),0),IF(MOD($A173-1-T$10,'Feuille1-Catégories'!$F$5+1)=0,T$3,""))),"")</f>
        <v/>
      </c>
      <c r="U173" s="7">
        <f ca="1">IF(AND($A173&lt;&gt;"",U$9&lt;&gt;""),IF(HLOOKUP(U$9,'Feuille1-Catégories'!$C$1:$G$2,2,FALSE)="OUI",U$3,IF(HLOOKUP(U$9,'Feuille1-Catégories'!$C$1:$G$3,3,FALSE)="OUI",OFFSET(U$3,MOD(QUOTIENT(ROW()-ROW($A$20),'Feuille1-Catégories'!$B$6/U$6),U$5),0),IF(MOD($A173-1-U$10,'Feuille1-Catégories'!$F$5+1)=0,U$3,""))),"")</f>
        <v>5000</v>
      </c>
      <c r="V173" s="7" t="str">
        <f ca="1">IF(AND($A173&lt;&gt;"",V$9&lt;&gt;""),IF(HLOOKUP(V$9,'Feuille1-Catégories'!$C$1:$G$2,2,FALSE)="OUI",V$3,IF(HLOOKUP(V$9,'Feuille1-Catégories'!$C$1:$G$3,3,FALSE)="OUI",OFFSET(V$3,MOD(QUOTIENT(ROW()-ROW($A$20),'Feuille1-Catégories'!$B$6/V$6),V$5),0),IF(MOD($A173-1-V$10,'Feuille1-Catégories'!$F$5+1)=0,V$3,""))),"")</f>
        <v/>
      </c>
      <c r="W173" s="7" t="str">
        <f ca="1">IF(AND($A173&lt;&gt;"",W$9&lt;&gt;""),IF(HLOOKUP(W$9,'Feuille1-Catégories'!$C$1:$G$2,2,FALSE)="OUI",W$3,IF(HLOOKUP(W$9,'Feuille1-Catégories'!$C$1:$G$3,3,FALSE)="OUI",OFFSET(W$3,MOD(QUOTIENT(ROW()-ROW($A$20),'Feuille1-Catégories'!$B$6/W$6),W$5),0),IF(MOD($A173-1-W$10,'Feuille1-Catégories'!$F$5+1)=0,W$3,""))),"")</f>
        <v/>
      </c>
      <c r="X173" s="7" t="str">
        <f ca="1">IF(AND($A173&lt;&gt;"",X$9&lt;&gt;""),IF(HLOOKUP(X$9,'Feuille1-Catégories'!$C$1:$G$2,2,FALSE)="OUI",X$3,IF(HLOOKUP(X$9,'Feuille1-Catégories'!$C$1:$G$3,3,FALSE)="OUI",OFFSET(X$3,MOD(QUOTIENT(ROW()-ROW($A$20),'Feuille1-Catégories'!$B$6/X$6),X$5),0),IF(MOD($A173-1-X$10,'Feuille1-Catégories'!$F$5+1)=0,X$3,""))),"")</f>
        <v/>
      </c>
      <c r="Y173" s="7" t="str">
        <f ca="1">IF(AND($A173&lt;&gt;"",Y$9&lt;&gt;""),IF(HLOOKUP(Y$9,'Feuille1-Catégories'!$C$1:$G$2,2,FALSE)="OUI",Y$3,IF(HLOOKUP(Y$9,'Feuille1-Catégories'!$C$1:$G$3,3,FALSE)="OUI",OFFSET(Y$3,MOD(QUOTIENT(ROW()-ROW($A$20),'Feuille1-Catégories'!$B$6/Y$6),Y$5),0),IF(MOD($A173-1-Y$10,'Feuille1-Catégories'!$F$5+1)=0,Y$3,""))),"")</f>
        <v/>
      </c>
      <c r="Z173" s="7" t="str">
        <f ca="1">IF(AND($A173&lt;&gt;"",Z$9&lt;&gt;""),IF(HLOOKUP(Z$9,'Feuille1-Catégories'!$C$1:$G$2,2,FALSE)="OUI",Z$3,IF(HLOOKUP(Z$9,'Feuille1-Catégories'!$C$1:$G$3,3,FALSE)="OUI",OFFSET(Z$3,MOD(QUOTIENT(ROW()-ROW($A$20),'Feuille1-Catégories'!$B$6/Z$6),Z$5),0),"")),"")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74" spans="1:26" ht="17" x14ac:dyDescent="0.2">
      <c r="A174" s="21">
        <f>IF(ROW()-ROW($A$19)&gt;'Feuille1-Catégories'!$B$6,"",ROW()-ROW($A$19))</f>
        <v>155</v>
      </c>
      <c r="B174" s="33">
        <f t="shared" ca="1" si="7"/>
        <v>13.308308308308307</v>
      </c>
      <c r="C174" s="10">
        <f t="shared" ca="1" si="8"/>
        <v>4918.3999999999996</v>
      </c>
      <c r="D174" s="10">
        <f ca="1">IF('Feuille3-Coût de production'!D174&lt;&gt;"",'Feuille3-Coût de production'!D174,"")</f>
        <v>399.6</v>
      </c>
      <c r="E174" s="10">
        <f t="shared" ca="1" si="9"/>
        <v>5318</v>
      </c>
      <c r="F174" s="7">
        <f ca="1">IF(AND($A174&lt;&gt;"",F$9&lt;&gt;""),IF(HLOOKUP(F$9,'Feuille1-Catégories'!$C$1:$G$2,2,FALSE)="OUI",F$3,IF(HLOOKUP(F$9,'Feuille1-Catégories'!$C$1:$G$3,3,FALSE)="OUI",OFFSET(F$3,MOD(QUOTIENT(ROW()-ROW($A$20),'Feuille1-Catégories'!$B$6/F$6),F$5),0),IF(MOD($A174-1-F$10,'Feuille1-Catégories'!$F$5+1)=0,F$3,""))),"")</f>
        <v>1</v>
      </c>
      <c r="G174" s="7">
        <f ca="1">IF(AND($A174&lt;&gt;"",G$9&lt;&gt;""),IF(HLOOKUP(G$9,'Feuille1-Catégories'!$C$1:$G$2,2,FALSE)="OUI",G$3,IF(HLOOKUP(G$9,'Feuille1-Catégories'!$C$1:$G$3,3,FALSE)="OUI",OFFSET(G$3,MOD(QUOTIENT(ROW()-ROW($A$20),'Feuille1-Catégories'!$B$6/G$6),G$5),0),IF(MOD($A174-1-G$10,'Feuille1-Catégories'!$F$5+1)=0,G$3,""))),"")</f>
        <v>10</v>
      </c>
      <c r="H174" s="7" t="str">
        <f ca="1">IF(AND($A174&lt;&gt;"",H$9&lt;&gt;""),IF(HLOOKUP(H$9,'Feuille1-Catégories'!$C$1:$G$2,2,FALSE)="OUI",H$3,IF(HLOOKUP(H$9,'Feuille1-Catégories'!$C$1:$G$3,3,FALSE)="OUI",OFFSET(H$3,MOD(QUOTIENT(ROW()-ROW($A$20),'Feuille1-Catégories'!$B$6/H$6),H$5),0),IF(MOD($A174-1-H$10,'Feuille1-Catégories'!$F$5+1)=0,H$3,""))),"")</f>
        <v/>
      </c>
      <c r="I174" s="7" t="str">
        <f ca="1">IF(AND($A174&lt;&gt;"",I$9&lt;&gt;""),IF(HLOOKUP(I$9,'Feuille1-Catégories'!$C$1:$G$2,2,FALSE)="OUI",I$3,IF(HLOOKUP(I$9,'Feuille1-Catégories'!$C$1:$G$3,3,FALSE)="OUI",OFFSET(I$3,MOD(QUOTIENT(ROW()-ROW($A$20),'Feuille1-Catégories'!$B$6/I$6),I$5),0),IF(MOD($A174-1-I$10,'Feuille1-Catégories'!$F$5+1)=0,I$3,""))),"")</f>
        <v xml:space="preserve"> </v>
      </c>
      <c r="J174" s="7">
        <f ca="1">IF(AND($A174&lt;&gt;"",J$9&lt;&gt;""),IF(HLOOKUP(J$9,'Feuille1-Catégories'!$C$1:$G$2,2,FALSE)="OUI",J$3,IF(HLOOKUP(J$9,'Feuille1-Catégories'!$C$1:$G$3,3,FALSE)="OUI",OFFSET(J$3,MOD(QUOTIENT(ROW()-ROW($A$20),'Feuille1-Catégories'!$B$6/J$6),J$5),0),IF(MOD($A174-1-J$10,'Feuille1-Catégories'!$F$5+1)=0,J$3,""))),"")</f>
        <v>2</v>
      </c>
      <c r="K174" s="7">
        <f ca="1">IF(AND($A174&lt;&gt;"",K$9&lt;&gt;""),IF(HLOOKUP(K$9,'Feuille1-Catégories'!$C$1:$G$2,2,FALSE)="OUI",K$3,IF(HLOOKUP(K$9,'Feuille1-Catégories'!$C$1:$G$3,3,FALSE)="OUI",OFFSET(K$3,MOD(QUOTIENT(ROW()-ROW($A$20),'Feuille1-Catégories'!$B$6/K$6),K$5),0),IF(MOD($A174-1-K$10,'Feuille1-Catégories'!$F$5+1)=0,K$3,""))),"")</f>
        <v>20</v>
      </c>
      <c r="L174" s="7">
        <f ca="1">IF(AND($A174&lt;&gt;"",L$9&lt;&gt;""),IF(HLOOKUP(L$9,'Feuille1-Catégories'!$C$1:$G$2,2,FALSE)="OUI",L$3,IF(HLOOKUP(L$9,'Feuille1-Catégories'!$C$1:$G$3,3,FALSE)="OUI",OFFSET(L$3,MOD(QUOTIENT(ROW()-ROW($A$20),'Feuille1-Catégories'!$B$6/L$6),L$5),0),IF(MOD($A174-1-L$10,'Feuille1-Catégories'!$F$5+1)=0,L$3,""))),"")</f>
        <v>200</v>
      </c>
      <c r="M174" s="7" t="str">
        <f ca="1">IF(AND($A174&lt;&gt;"",M$9&lt;&gt;""),IF(HLOOKUP(M$9,'Feuille1-Catégories'!$C$1:$G$2,2,FALSE)="OUI",M$3,IF(HLOOKUP(M$9,'Feuille1-Catégories'!$C$1:$G$3,3,FALSE)="OUI",OFFSET(M$3,MOD(QUOTIENT(ROW()-ROW($A$20),'Feuille1-Catégories'!$B$6/M$6),M$5),0),IF(MOD($A174-1-M$10,'Feuille1-Catégories'!$F$5+1)=0,M$3,""))),"")</f>
        <v xml:space="preserve"> </v>
      </c>
      <c r="N174" s="7" t="str">
        <f ca="1">IF(AND($A174&lt;&gt;"",N$9&lt;&gt;""),IF(HLOOKUP(N$9,'Feuille1-Catégories'!$C$1:$G$2,2,FALSE)="OUI",N$3,IF(HLOOKUP(N$9,'Feuille1-Catégories'!$C$1:$G$3,3,FALSE)="OUI",OFFSET(N$3,MOD(QUOTIENT(ROW()-ROW($A$20),'Feuille1-Catégories'!$B$6/N$6),N$5),0),IF(MOD($A174-1-N$10,'Feuille1-Catégories'!$F$5+1)=0,N$3,""))),"")</f>
        <v xml:space="preserve"> </v>
      </c>
      <c r="O174" s="7">
        <f ca="1">IF(AND($A174&lt;&gt;"",O$9&lt;&gt;""),IF(HLOOKUP(O$9,'Feuille1-Catégories'!$C$1:$G$2,2,FALSE)="OUI",O$3,IF(HLOOKUP(O$9,'Feuille1-Catégories'!$C$1:$G$3,3,FALSE)="OUI",OFFSET(O$3,MOD(QUOTIENT(ROW()-ROW($A$20),'Feuille1-Catégories'!$B$6/O$6),O$5),0),IF(MOD($A174-1-O$10,'Feuille1-Catégories'!$F$5+1)=0,O$3,""))),"")</f>
        <v>30</v>
      </c>
      <c r="P174" s="7">
        <f ca="1">IF(AND($A174&lt;&gt;"",P$9&lt;&gt;""),IF(HLOOKUP(P$9,'Feuille1-Catégories'!$C$1:$G$2,2,FALSE)="OUI",P$3,IF(HLOOKUP(P$9,'Feuille1-Catégories'!$C$1:$G$3,3,FALSE)="OUI",OFFSET(P$3,MOD(QUOTIENT(ROW()-ROW($A$20),'Feuille1-Catégories'!$B$6/P$6),P$5),0),IF(MOD($A174-1-P$10,'Feuille1-Catégories'!$F$5+1)=0,P$3,""))),"")</f>
        <v>0</v>
      </c>
      <c r="Q174" s="7" t="str">
        <f ca="1">IF(AND($A174&lt;&gt;"",Q$9&lt;&gt;""),IF(HLOOKUP(Q$9,'Feuille1-Catégories'!$C$1:$G$2,2,FALSE)="OUI",Q$3,IF(HLOOKUP(Q$9,'Feuille1-Catégories'!$C$1:$G$3,3,FALSE)="OUI",OFFSET(Q$3,MOD(QUOTIENT(ROW()-ROW($A$20),'Feuille1-Catégories'!$B$6/Q$6),Q$5),0),IF(MOD($A174-1-Q$10,'Feuille1-Catégories'!$F$5+1)=0,Q$3,""))),"")</f>
        <v/>
      </c>
      <c r="R174" s="7">
        <f ca="1">IF(AND($A174&lt;&gt;"",R$9&lt;&gt;""),IF(HLOOKUP(R$9,'Feuille1-Catégories'!$C$1:$G$2,2,FALSE)="OUI",R$3,IF(HLOOKUP(R$9,'Feuille1-Catégories'!$C$1:$G$3,3,FALSE)="OUI",OFFSET(R$3,MOD(QUOTIENT(ROW()-ROW($A$20),'Feuille1-Catégories'!$B$6/R$6),R$5),0),IF(MOD($A174-1-R$10,'Feuille1-Catégories'!$F$5+1)=0,R$3,""))),"")</f>
        <v>5</v>
      </c>
      <c r="S174" s="7">
        <f ca="1">IF(AND($A174&lt;&gt;"",S$9&lt;&gt;""),IF(HLOOKUP(S$9,'Feuille1-Catégories'!$C$1:$G$2,2,FALSE)="OUI",S$3,IF(HLOOKUP(S$9,'Feuille1-Catégories'!$C$1:$G$3,3,FALSE)="OUI",OFFSET(S$3,MOD(QUOTIENT(ROW()-ROW($A$20),'Feuille1-Catégories'!$B$6/S$6),S$5),0),IF(MOD($A174-1-S$10,'Feuille1-Catégories'!$F$5+1)=0,S$3,""))),"")</f>
        <v>50</v>
      </c>
      <c r="T174" s="7" t="str">
        <f ca="1">IF(AND($A174&lt;&gt;"",T$9&lt;&gt;""),IF(HLOOKUP(T$9,'Feuille1-Catégories'!$C$1:$G$2,2,FALSE)="OUI",T$3,IF(HLOOKUP(T$9,'Feuille1-Catégories'!$C$1:$G$3,3,FALSE)="OUI",OFFSET(T$3,MOD(QUOTIENT(ROW()-ROW($A$20),'Feuille1-Catégories'!$B$6/T$6),T$5),0),IF(MOD($A174-1-T$10,'Feuille1-Catégories'!$F$5+1)=0,T$3,""))),"")</f>
        <v/>
      </c>
      <c r="U174" s="7">
        <f ca="1">IF(AND($A174&lt;&gt;"",U$9&lt;&gt;""),IF(HLOOKUP(U$9,'Feuille1-Catégories'!$C$1:$G$2,2,FALSE)="OUI",U$3,IF(HLOOKUP(U$9,'Feuille1-Catégories'!$C$1:$G$3,3,FALSE)="OUI",OFFSET(U$3,MOD(QUOTIENT(ROW()-ROW($A$20),'Feuille1-Catégories'!$B$6/U$6),U$5),0),IF(MOD($A174-1-U$10,'Feuille1-Catégories'!$F$5+1)=0,U$3,""))),"")</f>
        <v>5000</v>
      </c>
      <c r="V174" s="7" t="str">
        <f ca="1">IF(AND($A174&lt;&gt;"",V$9&lt;&gt;""),IF(HLOOKUP(V$9,'Feuille1-Catégories'!$C$1:$G$2,2,FALSE)="OUI",V$3,IF(HLOOKUP(V$9,'Feuille1-Catégories'!$C$1:$G$3,3,FALSE)="OUI",OFFSET(V$3,MOD(QUOTIENT(ROW()-ROW($A$20),'Feuille1-Catégories'!$B$6/V$6),V$5),0),IF(MOD($A174-1-V$10,'Feuille1-Catégories'!$F$5+1)=0,V$3,""))),"")</f>
        <v/>
      </c>
      <c r="W174" s="7" t="str">
        <f ca="1">IF(AND($A174&lt;&gt;"",W$9&lt;&gt;""),IF(HLOOKUP(W$9,'Feuille1-Catégories'!$C$1:$G$2,2,FALSE)="OUI",W$3,IF(HLOOKUP(W$9,'Feuille1-Catégories'!$C$1:$G$3,3,FALSE)="OUI",OFFSET(W$3,MOD(QUOTIENT(ROW()-ROW($A$20),'Feuille1-Catégories'!$B$6/W$6),W$5),0),IF(MOD($A174-1-W$10,'Feuille1-Catégories'!$F$5+1)=0,W$3,""))),"")</f>
        <v/>
      </c>
      <c r="X174" s="7" t="str">
        <f ca="1">IF(AND($A174&lt;&gt;"",X$9&lt;&gt;""),IF(HLOOKUP(X$9,'Feuille1-Catégories'!$C$1:$G$2,2,FALSE)="OUI",X$3,IF(HLOOKUP(X$9,'Feuille1-Catégories'!$C$1:$G$3,3,FALSE)="OUI",OFFSET(X$3,MOD(QUOTIENT(ROW()-ROW($A$20),'Feuille1-Catégories'!$B$6/X$6),X$5),0),IF(MOD($A174-1-X$10,'Feuille1-Catégories'!$F$5+1)=0,X$3,""))),"")</f>
        <v/>
      </c>
      <c r="Y174" s="7" t="str">
        <f ca="1">IF(AND($A174&lt;&gt;"",Y$9&lt;&gt;""),IF(HLOOKUP(Y$9,'Feuille1-Catégories'!$C$1:$G$2,2,FALSE)="OUI",Y$3,IF(HLOOKUP(Y$9,'Feuille1-Catégories'!$C$1:$G$3,3,FALSE)="OUI",OFFSET(Y$3,MOD(QUOTIENT(ROW()-ROW($A$20),'Feuille1-Catégories'!$B$6/Y$6),Y$5),0),IF(MOD($A174-1-Y$10,'Feuille1-Catégories'!$F$5+1)=0,Y$3,""))),"")</f>
        <v/>
      </c>
      <c r="Z174" s="7" t="str">
        <f ca="1">IF(AND($A174&lt;&gt;"",Z$9&lt;&gt;""),IF(HLOOKUP(Z$9,'Feuille1-Catégories'!$C$1:$G$2,2,FALSE)="OUI",Z$3,IF(HLOOKUP(Z$9,'Feuille1-Catégories'!$C$1:$G$3,3,FALSE)="OUI",OFFSET(Z$3,MOD(QUOTIENT(ROW()-ROW($A$20),'Feuille1-Catégories'!$B$6/Z$6),Z$5),0),"")),"")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75" spans="1:26" ht="17" x14ac:dyDescent="0.2">
      <c r="A175" s="21">
        <f>IF(ROW()-ROW($A$19)&gt;'Feuille1-Catégories'!$B$6,"",ROW()-ROW($A$19))</f>
        <v>156</v>
      </c>
      <c r="B175" s="33">
        <f t="shared" ca="1" si="7"/>
        <v>9.3326581138870122</v>
      </c>
      <c r="C175" s="10">
        <f t="shared" ca="1" si="8"/>
        <v>7404.4</v>
      </c>
      <c r="D175" s="10">
        <f ca="1">IF('Feuille3-Coût de production'!D175&lt;&gt;"",'Feuille3-Coût de production'!D175,"")</f>
        <v>888.6</v>
      </c>
      <c r="E175" s="10">
        <f t="shared" ca="1" si="9"/>
        <v>8293</v>
      </c>
      <c r="F175" s="7">
        <f ca="1">IF(AND($A175&lt;&gt;"",F$9&lt;&gt;""),IF(HLOOKUP(F$9,'Feuille1-Catégories'!$C$1:$G$2,2,FALSE)="OUI",F$3,IF(HLOOKUP(F$9,'Feuille1-Catégories'!$C$1:$G$3,3,FALSE)="OUI",OFFSET(F$3,MOD(QUOTIENT(ROW()-ROW($A$20),'Feuille1-Catégories'!$B$6/F$6),F$5),0),IF(MOD($A175-1-F$10,'Feuille1-Catégories'!$F$5+1)=0,F$3,""))),"")</f>
        <v>1</v>
      </c>
      <c r="G175" s="7">
        <f ca="1">IF(AND($A175&lt;&gt;"",G$9&lt;&gt;""),IF(HLOOKUP(G$9,'Feuille1-Catégories'!$C$1:$G$2,2,FALSE)="OUI",G$3,IF(HLOOKUP(G$9,'Feuille1-Catégories'!$C$1:$G$3,3,FALSE)="OUI",OFFSET(G$3,MOD(QUOTIENT(ROW()-ROW($A$20),'Feuille1-Catégories'!$B$6/G$6),G$5),0),IF(MOD($A175-1-G$10,'Feuille1-Catégories'!$F$5+1)=0,G$3,""))),"")</f>
        <v>10</v>
      </c>
      <c r="H175" s="7" t="str">
        <f ca="1">IF(AND($A175&lt;&gt;"",H$9&lt;&gt;""),IF(HLOOKUP(H$9,'Feuille1-Catégories'!$C$1:$G$2,2,FALSE)="OUI",H$3,IF(HLOOKUP(H$9,'Feuille1-Catégories'!$C$1:$G$3,3,FALSE)="OUI",OFFSET(H$3,MOD(QUOTIENT(ROW()-ROW($A$20),'Feuille1-Catégories'!$B$6/H$6),H$5),0),IF(MOD($A175-1-H$10,'Feuille1-Catégories'!$F$5+1)=0,H$3,""))),"")</f>
        <v/>
      </c>
      <c r="I175" s="7" t="str">
        <f ca="1">IF(AND($A175&lt;&gt;"",I$9&lt;&gt;""),IF(HLOOKUP(I$9,'Feuille1-Catégories'!$C$1:$G$2,2,FALSE)="OUI",I$3,IF(HLOOKUP(I$9,'Feuille1-Catégories'!$C$1:$G$3,3,FALSE)="OUI",OFFSET(I$3,MOD(QUOTIENT(ROW()-ROW($A$20),'Feuille1-Catégories'!$B$6/I$6),I$5),0),IF(MOD($A175-1-I$10,'Feuille1-Catégories'!$F$5+1)=0,I$3,""))),"")</f>
        <v xml:space="preserve"> </v>
      </c>
      <c r="J175" s="7">
        <f ca="1">IF(AND($A175&lt;&gt;"",J$9&lt;&gt;""),IF(HLOOKUP(J$9,'Feuille1-Catégories'!$C$1:$G$2,2,FALSE)="OUI",J$3,IF(HLOOKUP(J$9,'Feuille1-Catégories'!$C$1:$G$3,3,FALSE)="OUI",OFFSET(J$3,MOD(QUOTIENT(ROW()-ROW($A$20),'Feuille1-Catégories'!$B$6/J$6),J$5),0),IF(MOD($A175-1-J$10,'Feuille1-Catégories'!$F$5+1)=0,J$3,""))),"")</f>
        <v>2</v>
      </c>
      <c r="K175" s="7" t="str">
        <f ca="1">IF(AND($A175&lt;&gt;"",K$9&lt;&gt;""),IF(HLOOKUP(K$9,'Feuille1-Catégories'!$C$1:$G$2,2,FALSE)="OUI",K$3,IF(HLOOKUP(K$9,'Feuille1-Catégories'!$C$1:$G$3,3,FALSE)="OUI",OFFSET(K$3,MOD(QUOTIENT(ROW()-ROW($A$20),'Feuille1-Catégories'!$B$6/K$6),K$5),0),IF(MOD($A175-1-K$10,'Feuille1-Catégories'!$F$5+1)=0,K$3,""))),"")</f>
        <v/>
      </c>
      <c r="L175" s="7">
        <f ca="1">IF(AND($A175&lt;&gt;"",L$9&lt;&gt;""),IF(HLOOKUP(L$9,'Feuille1-Catégories'!$C$1:$G$2,2,FALSE)="OUI",L$3,IF(HLOOKUP(L$9,'Feuille1-Catégories'!$C$1:$G$3,3,FALSE)="OUI",OFFSET(L$3,MOD(QUOTIENT(ROW()-ROW($A$20),'Feuille1-Catégories'!$B$6/L$6),L$5),0),IF(MOD($A175-1-L$10,'Feuille1-Catégories'!$F$5+1)=0,L$3,""))),"")</f>
        <v>200</v>
      </c>
      <c r="M175" s="7" t="str">
        <f ca="1">IF(AND($A175&lt;&gt;"",M$9&lt;&gt;""),IF(HLOOKUP(M$9,'Feuille1-Catégories'!$C$1:$G$2,2,FALSE)="OUI",M$3,IF(HLOOKUP(M$9,'Feuille1-Catégories'!$C$1:$G$3,3,FALSE)="OUI",OFFSET(M$3,MOD(QUOTIENT(ROW()-ROW($A$20),'Feuille1-Catégories'!$B$6/M$6),M$5),0),IF(MOD($A175-1-M$10,'Feuille1-Catégories'!$F$5+1)=0,M$3,""))),"")</f>
        <v xml:space="preserve"> </v>
      </c>
      <c r="N175" s="7" t="str">
        <f ca="1">IF(AND($A175&lt;&gt;"",N$9&lt;&gt;""),IF(HLOOKUP(N$9,'Feuille1-Catégories'!$C$1:$G$2,2,FALSE)="OUI",N$3,IF(HLOOKUP(N$9,'Feuille1-Catégories'!$C$1:$G$3,3,FALSE)="OUI",OFFSET(N$3,MOD(QUOTIENT(ROW()-ROW($A$20),'Feuille1-Catégories'!$B$6/N$6),N$5),0),IF(MOD($A175-1-N$10,'Feuille1-Catégories'!$F$5+1)=0,N$3,""))),"")</f>
        <v xml:space="preserve"> </v>
      </c>
      <c r="O175" s="7">
        <f ca="1">IF(AND($A175&lt;&gt;"",O$9&lt;&gt;""),IF(HLOOKUP(O$9,'Feuille1-Catégories'!$C$1:$G$2,2,FALSE)="OUI",O$3,IF(HLOOKUP(O$9,'Feuille1-Catégories'!$C$1:$G$3,3,FALSE)="OUI",OFFSET(O$3,MOD(QUOTIENT(ROW()-ROW($A$20),'Feuille1-Catégories'!$B$6/O$6),O$5),0),IF(MOD($A175-1-O$10,'Feuille1-Catégories'!$F$5+1)=0,O$3,""))),"")</f>
        <v>30</v>
      </c>
      <c r="P175" s="7">
        <f ca="1">IF(AND($A175&lt;&gt;"",P$9&lt;&gt;""),IF(HLOOKUP(P$9,'Feuille1-Catégories'!$C$1:$G$2,2,FALSE)="OUI",P$3,IF(HLOOKUP(P$9,'Feuille1-Catégories'!$C$1:$G$3,3,FALSE)="OUI",OFFSET(P$3,MOD(QUOTIENT(ROW()-ROW($A$20),'Feuille1-Catégories'!$B$6/P$6),P$5),0),IF(MOD($A175-1-P$10,'Feuille1-Catégories'!$F$5+1)=0,P$3,""))),"")</f>
        <v>0</v>
      </c>
      <c r="Q175" s="7">
        <f ca="1">IF(AND($A175&lt;&gt;"",Q$9&lt;&gt;""),IF(HLOOKUP(Q$9,'Feuille1-Catégories'!$C$1:$G$2,2,FALSE)="OUI",Q$3,IF(HLOOKUP(Q$9,'Feuille1-Catégories'!$C$1:$G$3,3,FALSE)="OUI",OFFSET(Q$3,MOD(QUOTIENT(ROW()-ROW($A$20),'Feuille1-Catégories'!$B$6/Q$6),Q$5),0),IF(MOD($A175-1-Q$10,'Feuille1-Catégories'!$F$5+1)=0,Q$3,""))),"")</f>
        <v>3000</v>
      </c>
      <c r="R175" s="7">
        <f ca="1">IF(AND($A175&lt;&gt;"",R$9&lt;&gt;""),IF(HLOOKUP(R$9,'Feuille1-Catégories'!$C$1:$G$2,2,FALSE)="OUI",R$3,IF(HLOOKUP(R$9,'Feuille1-Catégories'!$C$1:$G$3,3,FALSE)="OUI",OFFSET(R$3,MOD(QUOTIENT(ROW()-ROW($A$20),'Feuille1-Catégories'!$B$6/R$6),R$5),0),IF(MOD($A175-1-R$10,'Feuille1-Catégories'!$F$5+1)=0,R$3,""))),"")</f>
        <v>0</v>
      </c>
      <c r="S175" s="7">
        <f ca="1">IF(AND($A175&lt;&gt;"",S$9&lt;&gt;""),IF(HLOOKUP(S$9,'Feuille1-Catégories'!$C$1:$G$2,2,FALSE)="OUI",S$3,IF(HLOOKUP(S$9,'Feuille1-Catégories'!$C$1:$G$3,3,FALSE)="OUI",OFFSET(S$3,MOD(QUOTIENT(ROW()-ROW($A$20),'Feuille1-Catégories'!$B$6/S$6),S$5),0),IF(MOD($A175-1-S$10,'Feuille1-Catégories'!$F$5+1)=0,S$3,""))),"")</f>
        <v>50</v>
      </c>
      <c r="T175" s="7" t="str">
        <f ca="1">IF(AND($A175&lt;&gt;"",T$9&lt;&gt;""),IF(HLOOKUP(T$9,'Feuille1-Catégories'!$C$1:$G$2,2,FALSE)="OUI",T$3,IF(HLOOKUP(T$9,'Feuille1-Catégories'!$C$1:$G$3,3,FALSE)="OUI",OFFSET(T$3,MOD(QUOTIENT(ROW()-ROW($A$20),'Feuille1-Catégories'!$B$6/T$6),T$5),0),IF(MOD($A175-1-T$10,'Feuille1-Catégories'!$F$5+1)=0,T$3,""))),"")</f>
        <v/>
      </c>
      <c r="U175" s="7">
        <f ca="1">IF(AND($A175&lt;&gt;"",U$9&lt;&gt;""),IF(HLOOKUP(U$9,'Feuille1-Catégories'!$C$1:$G$2,2,FALSE)="OUI",U$3,IF(HLOOKUP(U$9,'Feuille1-Catégories'!$C$1:$G$3,3,FALSE)="OUI",OFFSET(U$3,MOD(QUOTIENT(ROW()-ROW($A$20),'Feuille1-Catégories'!$B$6/U$6),U$5),0),IF(MOD($A175-1-U$10,'Feuille1-Catégories'!$F$5+1)=0,U$3,""))),"")</f>
        <v>5000</v>
      </c>
      <c r="V175" s="7" t="str">
        <f ca="1">IF(AND($A175&lt;&gt;"",V$9&lt;&gt;""),IF(HLOOKUP(V$9,'Feuille1-Catégories'!$C$1:$G$2,2,FALSE)="OUI",V$3,IF(HLOOKUP(V$9,'Feuille1-Catégories'!$C$1:$G$3,3,FALSE)="OUI",OFFSET(V$3,MOD(QUOTIENT(ROW()-ROW($A$20),'Feuille1-Catégories'!$B$6/V$6),V$5),0),IF(MOD($A175-1-V$10,'Feuille1-Catégories'!$F$5+1)=0,V$3,""))),"")</f>
        <v/>
      </c>
      <c r="W175" s="7" t="str">
        <f ca="1">IF(AND($A175&lt;&gt;"",W$9&lt;&gt;""),IF(HLOOKUP(W$9,'Feuille1-Catégories'!$C$1:$G$2,2,FALSE)="OUI",W$3,IF(HLOOKUP(W$9,'Feuille1-Catégories'!$C$1:$G$3,3,FALSE)="OUI",OFFSET(W$3,MOD(QUOTIENT(ROW()-ROW($A$20),'Feuille1-Catégories'!$B$6/W$6),W$5),0),IF(MOD($A175-1-W$10,'Feuille1-Catégories'!$F$5+1)=0,W$3,""))),"")</f>
        <v/>
      </c>
      <c r="X175" s="7" t="str">
        <f ca="1">IF(AND($A175&lt;&gt;"",X$9&lt;&gt;""),IF(HLOOKUP(X$9,'Feuille1-Catégories'!$C$1:$G$2,2,FALSE)="OUI",X$3,IF(HLOOKUP(X$9,'Feuille1-Catégories'!$C$1:$G$3,3,FALSE)="OUI",OFFSET(X$3,MOD(QUOTIENT(ROW()-ROW($A$20),'Feuille1-Catégories'!$B$6/X$6),X$5),0),IF(MOD($A175-1-X$10,'Feuille1-Catégories'!$F$5+1)=0,X$3,""))),"")</f>
        <v/>
      </c>
      <c r="Y175" s="7" t="str">
        <f ca="1">IF(AND($A175&lt;&gt;"",Y$9&lt;&gt;""),IF(HLOOKUP(Y$9,'Feuille1-Catégories'!$C$1:$G$2,2,FALSE)="OUI",Y$3,IF(HLOOKUP(Y$9,'Feuille1-Catégories'!$C$1:$G$3,3,FALSE)="OUI",OFFSET(Y$3,MOD(QUOTIENT(ROW()-ROW($A$20),'Feuille1-Catégories'!$B$6/Y$6),Y$5),0),IF(MOD($A175-1-Y$10,'Feuille1-Catégories'!$F$5+1)=0,Y$3,""))),"")</f>
        <v/>
      </c>
      <c r="Z175" s="7" t="str">
        <f ca="1">IF(AND($A175&lt;&gt;"",Z$9&lt;&gt;""),IF(HLOOKUP(Z$9,'Feuille1-Catégories'!$C$1:$G$2,2,FALSE)="OUI",Z$3,IF(HLOOKUP(Z$9,'Feuille1-Catégories'!$C$1:$G$3,3,FALSE)="OUI",OFFSET(Z$3,MOD(QUOTIENT(ROW()-ROW($A$20),'Feuille1-Catégories'!$B$6/Z$6),Z$5),0),"")),"")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76" spans="1:26" ht="17" x14ac:dyDescent="0.2">
      <c r="A176" s="21">
        <f>IF(ROW()-ROW($A$19)&gt;'Feuille1-Catégories'!$B$6,"",ROW()-ROW($A$19))</f>
        <v>157</v>
      </c>
      <c r="B176" s="33">
        <f t="shared" ca="1" si="7"/>
        <v>14.5333667837431</v>
      </c>
      <c r="C176" s="10">
        <f t="shared" ca="1" si="8"/>
        <v>5394.4</v>
      </c>
      <c r="D176" s="10">
        <f ca="1">IF('Feuille3-Coût de production'!D176&lt;&gt;"",'Feuille3-Coût de production'!D176,"")</f>
        <v>398.6</v>
      </c>
      <c r="E176" s="10">
        <f t="shared" ca="1" si="9"/>
        <v>5793</v>
      </c>
      <c r="F176" s="7">
        <f ca="1">IF(AND($A176&lt;&gt;"",F$9&lt;&gt;""),IF(HLOOKUP(F$9,'Feuille1-Catégories'!$C$1:$G$2,2,FALSE)="OUI",F$3,IF(HLOOKUP(F$9,'Feuille1-Catégories'!$C$1:$G$3,3,FALSE)="OUI",OFFSET(F$3,MOD(QUOTIENT(ROW()-ROW($A$20),'Feuille1-Catégories'!$B$6/F$6),F$5),0),IF(MOD($A176-1-F$10,'Feuille1-Catégories'!$F$5+1)=0,F$3,""))),"")</f>
        <v>1</v>
      </c>
      <c r="G176" s="7">
        <f ca="1">IF(AND($A176&lt;&gt;"",G$9&lt;&gt;""),IF(HLOOKUP(G$9,'Feuille1-Catégories'!$C$1:$G$2,2,FALSE)="OUI",G$3,IF(HLOOKUP(G$9,'Feuille1-Catégories'!$C$1:$G$3,3,FALSE)="OUI",OFFSET(G$3,MOD(QUOTIENT(ROW()-ROW($A$20),'Feuille1-Catégories'!$B$6/G$6),G$5),0),IF(MOD($A176-1-G$10,'Feuille1-Catégories'!$F$5+1)=0,G$3,""))),"")</f>
        <v>10</v>
      </c>
      <c r="H176" s="7" t="str">
        <f ca="1">IF(AND($A176&lt;&gt;"",H$9&lt;&gt;""),IF(HLOOKUP(H$9,'Feuille1-Catégories'!$C$1:$G$2,2,FALSE)="OUI",H$3,IF(HLOOKUP(H$9,'Feuille1-Catégories'!$C$1:$G$3,3,FALSE)="OUI",OFFSET(H$3,MOD(QUOTIENT(ROW()-ROW($A$20),'Feuille1-Catégories'!$B$6/H$6),H$5),0),IF(MOD($A176-1-H$10,'Feuille1-Catégories'!$F$5+1)=0,H$3,""))),"")</f>
        <v/>
      </c>
      <c r="I176" s="7" t="str">
        <f ca="1">IF(AND($A176&lt;&gt;"",I$9&lt;&gt;""),IF(HLOOKUP(I$9,'Feuille1-Catégories'!$C$1:$G$2,2,FALSE)="OUI",I$3,IF(HLOOKUP(I$9,'Feuille1-Catégories'!$C$1:$G$3,3,FALSE)="OUI",OFFSET(I$3,MOD(QUOTIENT(ROW()-ROW($A$20),'Feuille1-Catégories'!$B$6/I$6),I$5),0),IF(MOD($A176-1-I$10,'Feuille1-Catégories'!$F$5+1)=0,I$3,""))),"")</f>
        <v xml:space="preserve"> </v>
      </c>
      <c r="J176" s="7">
        <f ca="1">IF(AND($A176&lt;&gt;"",J$9&lt;&gt;""),IF(HLOOKUP(J$9,'Feuille1-Catégories'!$C$1:$G$2,2,FALSE)="OUI",J$3,IF(HLOOKUP(J$9,'Feuille1-Catégories'!$C$1:$G$3,3,FALSE)="OUI",OFFSET(J$3,MOD(QUOTIENT(ROW()-ROW($A$20),'Feuille1-Catégories'!$B$6/J$6),J$5),0),IF(MOD($A176-1-J$10,'Feuille1-Catégories'!$F$5+1)=0,J$3,""))),"")</f>
        <v>2</v>
      </c>
      <c r="K176" s="7" t="str">
        <f ca="1">IF(AND($A176&lt;&gt;"",K$9&lt;&gt;""),IF(HLOOKUP(K$9,'Feuille1-Catégories'!$C$1:$G$2,2,FALSE)="OUI",K$3,IF(HLOOKUP(K$9,'Feuille1-Catégories'!$C$1:$G$3,3,FALSE)="OUI",OFFSET(K$3,MOD(QUOTIENT(ROW()-ROW($A$20),'Feuille1-Catégories'!$B$6/K$6),K$5),0),IF(MOD($A176-1-K$10,'Feuille1-Catégories'!$F$5+1)=0,K$3,""))),"")</f>
        <v/>
      </c>
      <c r="L176" s="7">
        <f ca="1">IF(AND($A176&lt;&gt;"",L$9&lt;&gt;""),IF(HLOOKUP(L$9,'Feuille1-Catégories'!$C$1:$G$2,2,FALSE)="OUI",L$3,IF(HLOOKUP(L$9,'Feuille1-Catégories'!$C$1:$G$3,3,FALSE)="OUI",OFFSET(L$3,MOD(QUOTIENT(ROW()-ROW($A$20),'Feuille1-Catégories'!$B$6/L$6),L$5),0),IF(MOD($A176-1-L$10,'Feuille1-Catégories'!$F$5+1)=0,L$3,""))),"")</f>
        <v>200</v>
      </c>
      <c r="M176" s="7" t="str">
        <f ca="1">IF(AND($A176&lt;&gt;"",M$9&lt;&gt;""),IF(HLOOKUP(M$9,'Feuille1-Catégories'!$C$1:$G$2,2,FALSE)="OUI",M$3,IF(HLOOKUP(M$9,'Feuille1-Catégories'!$C$1:$G$3,3,FALSE)="OUI",OFFSET(M$3,MOD(QUOTIENT(ROW()-ROW($A$20),'Feuille1-Catégories'!$B$6/M$6),M$5),0),IF(MOD($A176-1-M$10,'Feuille1-Catégories'!$F$5+1)=0,M$3,""))),"")</f>
        <v xml:space="preserve"> </v>
      </c>
      <c r="N176" s="7" t="str">
        <f ca="1">IF(AND($A176&lt;&gt;"",N$9&lt;&gt;""),IF(HLOOKUP(N$9,'Feuille1-Catégories'!$C$1:$G$2,2,FALSE)="OUI",N$3,IF(HLOOKUP(N$9,'Feuille1-Catégories'!$C$1:$G$3,3,FALSE)="OUI",OFFSET(N$3,MOD(QUOTIENT(ROW()-ROW($A$20),'Feuille1-Catégories'!$B$6/N$6),N$5),0),IF(MOD($A176-1-N$10,'Feuille1-Catégories'!$F$5+1)=0,N$3,""))),"")</f>
        <v xml:space="preserve"> </v>
      </c>
      <c r="O176" s="7">
        <f ca="1">IF(AND($A176&lt;&gt;"",O$9&lt;&gt;""),IF(HLOOKUP(O$9,'Feuille1-Catégories'!$C$1:$G$2,2,FALSE)="OUI",O$3,IF(HLOOKUP(O$9,'Feuille1-Catégories'!$C$1:$G$3,3,FALSE)="OUI",OFFSET(O$3,MOD(QUOTIENT(ROW()-ROW($A$20),'Feuille1-Catégories'!$B$6/O$6),O$5),0),IF(MOD($A176-1-O$10,'Feuille1-Catégories'!$F$5+1)=0,O$3,""))),"")</f>
        <v>30</v>
      </c>
      <c r="P176" s="7">
        <f ca="1">IF(AND($A176&lt;&gt;"",P$9&lt;&gt;""),IF(HLOOKUP(P$9,'Feuille1-Catégories'!$C$1:$G$2,2,FALSE)="OUI",P$3,IF(HLOOKUP(P$9,'Feuille1-Catégories'!$C$1:$G$3,3,FALSE)="OUI",OFFSET(P$3,MOD(QUOTIENT(ROW()-ROW($A$20),'Feuille1-Catégories'!$B$6/P$6),P$5),0),IF(MOD($A176-1-P$10,'Feuille1-Catégories'!$F$5+1)=0,P$3,""))),"")</f>
        <v>0</v>
      </c>
      <c r="Q176" s="7" t="str">
        <f ca="1">IF(AND($A176&lt;&gt;"",Q$9&lt;&gt;""),IF(HLOOKUP(Q$9,'Feuille1-Catégories'!$C$1:$G$2,2,FALSE)="OUI",Q$3,IF(HLOOKUP(Q$9,'Feuille1-Catégories'!$C$1:$G$3,3,FALSE)="OUI",OFFSET(Q$3,MOD(QUOTIENT(ROW()-ROW($A$20),'Feuille1-Catégories'!$B$6/Q$6),Q$5),0),IF(MOD($A176-1-Q$10,'Feuille1-Catégories'!$F$5+1)=0,Q$3,""))),"")</f>
        <v/>
      </c>
      <c r="R176" s="7">
        <f ca="1">IF(AND($A176&lt;&gt;"",R$9&lt;&gt;""),IF(HLOOKUP(R$9,'Feuille1-Catégories'!$C$1:$G$2,2,FALSE)="OUI",R$3,IF(HLOOKUP(R$9,'Feuille1-Catégories'!$C$1:$G$3,3,FALSE)="OUI",OFFSET(R$3,MOD(QUOTIENT(ROW()-ROW($A$20),'Feuille1-Catégories'!$B$6/R$6),R$5),0),IF(MOD($A176-1-R$10,'Feuille1-Catégories'!$F$5+1)=0,R$3,""))),"")</f>
        <v>0</v>
      </c>
      <c r="S176" s="7">
        <f ca="1">IF(AND($A176&lt;&gt;"",S$9&lt;&gt;""),IF(HLOOKUP(S$9,'Feuille1-Catégories'!$C$1:$G$2,2,FALSE)="OUI",S$3,IF(HLOOKUP(S$9,'Feuille1-Catégories'!$C$1:$G$3,3,FALSE)="OUI",OFFSET(S$3,MOD(QUOTIENT(ROW()-ROW($A$20),'Feuille1-Catégories'!$B$6/S$6),S$5),0),IF(MOD($A176-1-S$10,'Feuille1-Catégories'!$F$5+1)=0,S$3,""))),"")</f>
        <v>50</v>
      </c>
      <c r="T176" s="7">
        <f ca="1">IF(AND($A176&lt;&gt;"",T$9&lt;&gt;""),IF(HLOOKUP(T$9,'Feuille1-Catégories'!$C$1:$G$2,2,FALSE)="OUI",T$3,IF(HLOOKUP(T$9,'Feuille1-Catégories'!$C$1:$G$3,3,FALSE)="OUI",OFFSET(T$3,MOD(QUOTIENT(ROW()-ROW($A$20),'Feuille1-Catégories'!$B$6/T$6),T$5),0),IF(MOD($A176-1-T$10,'Feuille1-Catégories'!$F$5+1)=0,T$3,""))),"")</f>
        <v>500</v>
      </c>
      <c r="U176" s="7">
        <f ca="1">IF(AND($A176&lt;&gt;"",U$9&lt;&gt;""),IF(HLOOKUP(U$9,'Feuille1-Catégories'!$C$1:$G$2,2,FALSE)="OUI",U$3,IF(HLOOKUP(U$9,'Feuille1-Catégories'!$C$1:$G$3,3,FALSE)="OUI",OFFSET(U$3,MOD(QUOTIENT(ROW()-ROW($A$20),'Feuille1-Catégories'!$B$6/U$6),U$5),0),IF(MOD($A176-1-U$10,'Feuille1-Catégories'!$F$5+1)=0,U$3,""))),"")</f>
        <v>5000</v>
      </c>
      <c r="V176" s="7" t="str">
        <f ca="1">IF(AND($A176&lt;&gt;"",V$9&lt;&gt;""),IF(HLOOKUP(V$9,'Feuille1-Catégories'!$C$1:$G$2,2,FALSE)="OUI",V$3,IF(HLOOKUP(V$9,'Feuille1-Catégories'!$C$1:$G$3,3,FALSE)="OUI",OFFSET(V$3,MOD(QUOTIENT(ROW()-ROW($A$20),'Feuille1-Catégories'!$B$6/V$6),V$5),0),IF(MOD($A176-1-V$10,'Feuille1-Catégories'!$F$5+1)=0,V$3,""))),"")</f>
        <v/>
      </c>
      <c r="W176" s="7" t="str">
        <f ca="1">IF(AND($A176&lt;&gt;"",W$9&lt;&gt;""),IF(HLOOKUP(W$9,'Feuille1-Catégories'!$C$1:$G$2,2,FALSE)="OUI",W$3,IF(HLOOKUP(W$9,'Feuille1-Catégories'!$C$1:$G$3,3,FALSE)="OUI",OFFSET(W$3,MOD(QUOTIENT(ROW()-ROW($A$20),'Feuille1-Catégories'!$B$6/W$6),W$5),0),IF(MOD($A176-1-W$10,'Feuille1-Catégories'!$F$5+1)=0,W$3,""))),"")</f>
        <v/>
      </c>
      <c r="X176" s="7" t="str">
        <f ca="1">IF(AND($A176&lt;&gt;"",X$9&lt;&gt;""),IF(HLOOKUP(X$9,'Feuille1-Catégories'!$C$1:$G$2,2,FALSE)="OUI",X$3,IF(HLOOKUP(X$9,'Feuille1-Catégories'!$C$1:$G$3,3,FALSE)="OUI",OFFSET(X$3,MOD(QUOTIENT(ROW()-ROW($A$20),'Feuille1-Catégories'!$B$6/X$6),X$5),0),IF(MOD($A176-1-X$10,'Feuille1-Catégories'!$F$5+1)=0,X$3,""))),"")</f>
        <v/>
      </c>
      <c r="Y176" s="7" t="str">
        <f ca="1">IF(AND($A176&lt;&gt;"",Y$9&lt;&gt;""),IF(HLOOKUP(Y$9,'Feuille1-Catégories'!$C$1:$G$2,2,FALSE)="OUI",Y$3,IF(HLOOKUP(Y$9,'Feuille1-Catégories'!$C$1:$G$3,3,FALSE)="OUI",OFFSET(Y$3,MOD(QUOTIENT(ROW()-ROW($A$20),'Feuille1-Catégories'!$B$6/Y$6),Y$5),0),IF(MOD($A176-1-Y$10,'Feuille1-Catégories'!$F$5+1)=0,Y$3,""))),"")</f>
        <v/>
      </c>
      <c r="Z176" s="7" t="str">
        <f ca="1">IF(AND($A176&lt;&gt;"",Z$9&lt;&gt;""),IF(HLOOKUP(Z$9,'Feuille1-Catégories'!$C$1:$G$2,2,FALSE)="OUI",Z$3,IF(HLOOKUP(Z$9,'Feuille1-Catégories'!$C$1:$G$3,3,FALSE)="OUI",OFFSET(Z$3,MOD(QUOTIENT(ROW()-ROW($A$20),'Feuille1-Catégories'!$B$6/Z$6),Z$5),0),"")),"")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77" spans="1:26" ht="17" x14ac:dyDescent="0.2">
      <c r="A177" s="21">
        <f>IF(ROW()-ROW($A$19)&gt;'Feuille1-Catégories'!$B$6,"",ROW()-ROW($A$19))</f>
        <v>158</v>
      </c>
      <c r="B177" s="33">
        <f t="shared" ca="1" si="7"/>
        <v>12.29594163246694</v>
      </c>
      <c r="C177" s="10">
        <f t="shared" ca="1" si="8"/>
        <v>4954.3999999999996</v>
      </c>
      <c r="D177" s="10">
        <f ca="1">IF('Feuille3-Coût de production'!D177&lt;&gt;"",'Feuille3-Coût de production'!D177,"")</f>
        <v>438.6</v>
      </c>
      <c r="E177" s="10">
        <f t="shared" ca="1" si="9"/>
        <v>5393</v>
      </c>
      <c r="F177" s="7">
        <f ca="1">IF(AND($A177&lt;&gt;"",F$9&lt;&gt;""),IF(HLOOKUP(F$9,'Feuille1-Catégories'!$C$1:$G$2,2,FALSE)="OUI",F$3,IF(HLOOKUP(F$9,'Feuille1-Catégories'!$C$1:$G$3,3,FALSE)="OUI",OFFSET(F$3,MOD(QUOTIENT(ROW()-ROW($A$20),'Feuille1-Catégories'!$B$6/F$6),F$5),0),IF(MOD($A177-1-F$10,'Feuille1-Catégories'!$F$5+1)=0,F$3,""))),"")</f>
        <v>1</v>
      </c>
      <c r="G177" s="7">
        <f ca="1">IF(AND($A177&lt;&gt;"",G$9&lt;&gt;""),IF(HLOOKUP(G$9,'Feuille1-Catégories'!$C$1:$G$2,2,FALSE)="OUI",G$3,IF(HLOOKUP(G$9,'Feuille1-Catégories'!$C$1:$G$3,3,FALSE)="OUI",OFFSET(G$3,MOD(QUOTIENT(ROW()-ROW($A$20),'Feuille1-Catégories'!$B$6/G$6),G$5),0),IF(MOD($A177-1-G$10,'Feuille1-Catégories'!$F$5+1)=0,G$3,""))),"")</f>
        <v>10</v>
      </c>
      <c r="H177" s="7">
        <f ca="1">IF(AND($A177&lt;&gt;"",H$9&lt;&gt;""),IF(HLOOKUP(H$9,'Feuille1-Catégories'!$C$1:$G$2,2,FALSE)="OUI",H$3,IF(HLOOKUP(H$9,'Feuille1-Catégories'!$C$1:$G$3,3,FALSE)="OUI",OFFSET(H$3,MOD(QUOTIENT(ROW()-ROW($A$20),'Feuille1-Catégories'!$B$6/H$6),H$5),0),IF(MOD($A177-1-H$10,'Feuille1-Catégories'!$F$5+1)=0,H$3,""))),"")</f>
        <v>100</v>
      </c>
      <c r="I177" s="7" t="str">
        <f ca="1">IF(AND($A177&lt;&gt;"",I$9&lt;&gt;""),IF(HLOOKUP(I$9,'Feuille1-Catégories'!$C$1:$G$2,2,FALSE)="OUI",I$3,IF(HLOOKUP(I$9,'Feuille1-Catégories'!$C$1:$G$3,3,FALSE)="OUI",OFFSET(I$3,MOD(QUOTIENT(ROW()-ROW($A$20),'Feuille1-Catégories'!$B$6/I$6),I$5),0),IF(MOD($A177-1-I$10,'Feuille1-Catégories'!$F$5+1)=0,I$3,""))),"")</f>
        <v xml:space="preserve"> </v>
      </c>
      <c r="J177" s="7">
        <f ca="1">IF(AND($A177&lt;&gt;"",J$9&lt;&gt;""),IF(HLOOKUP(J$9,'Feuille1-Catégories'!$C$1:$G$2,2,FALSE)="OUI",J$3,IF(HLOOKUP(J$9,'Feuille1-Catégories'!$C$1:$G$3,3,FALSE)="OUI",OFFSET(J$3,MOD(QUOTIENT(ROW()-ROW($A$20),'Feuille1-Catégories'!$B$6/J$6),J$5),0),IF(MOD($A177-1-J$10,'Feuille1-Catégories'!$F$5+1)=0,J$3,""))),"")</f>
        <v>2</v>
      </c>
      <c r="K177" s="7" t="str">
        <f ca="1">IF(AND($A177&lt;&gt;"",K$9&lt;&gt;""),IF(HLOOKUP(K$9,'Feuille1-Catégories'!$C$1:$G$2,2,FALSE)="OUI",K$3,IF(HLOOKUP(K$9,'Feuille1-Catégories'!$C$1:$G$3,3,FALSE)="OUI",OFFSET(K$3,MOD(QUOTIENT(ROW()-ROW($A$20),'Feuille1-Catégories'!$B$6/K$6),K$5),0),IF(MOD($A177-1-K$10,'Feuille1-Catégories'!$F$5+1)=0,K$3,""))),"")</f>
        <v/>
      </c>
      <c r="L177" s="7">
        <f ca="1">IF(AND($A177&lt;&gt;"",L$9&lt;&gt;""),IF(HLOOKUP(L$9,'Feuille1-Catégories'!$C$1:$G$2,2,FALSE)="OUI",L$3,IF(HLOOKUP(L$9,'Feuille1-Catégories'!$C$1:$G$3,3,FALSE)="OUI",OFFSET(L$3,MOD(QUOTIENT(ROW()-ROW($A$20),'Feuille1-Catégories'!$B$6/L$6),L$5),0),IF(MOD($A177-1-L$10,'Feuille1-Catégories'!$F$5+1)=0,L$3,""))),"")</f>
        <v>200</v>
      </c>
      <c r="M177" s="7" t="str">
        <f ca="1">IF(AND($A177&lt;&gt;"",M$9&lt;&gt;""),IF(HLOOKUP(M$9,'Feuille1-Catégories'!$C$1:$G$2,2,FALSE)="OUI",M$3,IF(HLOOKUP(M$9,'Feuille1-Catégories'!$C$1:$G$3,3,FALSE)="OUI",OFFSET(M$3,MOD(QUOTIENT(ROW()-ROW($A$20),'Feuille1-Catégories'!$B$6/M$6),M$5),0),IF(MOD($A177-1-M$10,'Feuille1-Catégories'!$F$5+1)=0,M$3,""))),"")</f>
        <v xml:space="preserve"> </v>
      </c>
      <c r="N177" s="7" t="str">
        <f ca="1">IF(AND($A177&lt;&gt;"",N$9&lt;&gt;""),IF(HLOOKUP(N$9,'Feuille1-Catégories'!$C$1:$G$2,2,FALSE)="OUI",N$3,IF(HLOOKUP(N$9,'Feuille1-Catégories'!$C$1:$G$3,3,FALSE)="OUI",OFFSET(N$3,MOD(QUOTIENT(ROW()-ROW($A$20),'Feuille1-Catégories'!$B$6/N$6),N$5),0),IF(MOD($A177-1-N$10,'Feuille1-Catégories'!$F$5+1)=0,N$3,""))),"")</f>
        <v xml:space="preserve"> </v>
      </c>
      <c r="O177" s="7">
        <f ca="1">IF(AND($A177&lt;&gt;"",O$9&lt;&gt;""),IF(HLOOKUP(O$9,'Feuille1-Catégories'!$C$1:$G$2,2,FALSE)="OUI",O$3,IF(HLOOKUP(O$9,'Feuille1-Catégories'!$C$1:$G$3,3,FALSE)="OUI",OFFSET(O$3,MOD(QUOTIENT(ROW()-ROW($A$20),'Feuille1-Catégories'!$B$6/O$6),O$5),0),IF(MOD($A177-1-O$10,'Feuille1-Catégories'!$F$5+1)=0,O$3,""))),"")</f>
        <v>30</v>
      </c>
      <c r="P177" s="7">
        <f ca="1">IF(AND($A177&lt;&gt;"",P$9&lt;&gt;""),IF(HLOOKUP(P$9,'Feuille1-Catégories'!$C$1:$G$2,2,FALSE)="OUI",P$3,IF(HLOOKUP(P$9,'Feuille1-Catégories'!$C$1:$G$3,3,FALSE)="OUI",OFFSET(P$3,MOD(QUOTIENT(ROW()-ROW($A$20),'Feuille1-Catégories'!$B$6/P$6),P$5),0),IF(MOD($A177-1-P$10,'Feuille1-Catégories'!$F$5+1)=0,P$3,""))),"")</f>
        <v>0</v>
      </c>
      <c r="Q177" s="7" t="str">
        <f ca="1">IF(AND($A177&lt;&gt;"",Q$9&lt;&gt;""),IF(HLOOKUP(Q$9,'Feuille1-Catégories'!$C$1:$G$2,2,FALSE)="OUI",Q$3,IF(HLOOKUP(Q$9,'Feuille1-Catégories'!$C$1:$G$3,3,FALSE)="OUI",OFFSET(Q$3,MOD(QUOTIENT(ROW()-ROW($A$20),'Feuille1-Catégories'!$B$6/Q$6),Q$5),0),IF(MOD($A177-1-Q$10,'Feuille1-Catégories'!$F$5+1)=0,Q$3,""))),"")</f>
        <v/>
      </c>
      <c r="R177" s="7">
        <f ca="1">IF(AND($A177&lt;&gt;"",R$9&lt;&gt;""),IF(HLOOKUP(R$9,'Feuille1-Catégories'!$C$1:$G$2,2,FALSE)="OUI",R$3,IF(HLOOKUP(R$9,'Feuille1-Catégories'!$C$1:$G$3,3,FALSE)="OUI",OFFSET(R$3,MOD(QUOTIENT(ROW()-ROW($A$20),'Feuille1-Catégories'!$B$6/R$6),R$5),0),IF(MOD($A177-1-R$10,'Feuille1-Catégories'!$F$5+1)=0,R$3,""))),"")</f>
        <v>0</v>
      </c>
      <c r="S177" s="7">
        <f ca="1">IF(AND($A177&lt;&gt;"",S$9&lt;&gt;""),IF(HLOOKUP(S$9,'Feuille1-Catégories'!$C$1:$G$2,2,FALSE)="OUI",S$3,IF(HLOOKUP(S$9,'Feuille1-Catégories'!$C$1:$G$3,3,FALSE)="OUI",OFFSET(S$3,MOD(QUOTIENT(ROW()-ROW($A$20),'Feuille1-Catégories'!$B$6/S$6),S$5),0),IF(MOD($A177-1-S$10,'Feuille1-Catégories'!$F$5+1)=0,S$3,""))),"")</f>
        <v>50</v>
      </c>
      <c r="T177" s="7" t="str">
        <f ca="1">IF(AND($A177&lt;&gt;"",T$9&lt;&gt;""),IF(HLOOKUP(T$9,'Feuille1-Catégories'!$C$1:$G$2,2,FALSE)="OUI",T$3,IF(HLOOKUP(T$9,'Feuille1-Catégories'!$C$1:$G$3,3,FALSE)="OUI",OFFSET(T$3,MOD(QUOTIENT(ROW()-ROW($A$20),'Feuille1-Catégories'!$B$6/T$6),T$5),0),IF(MOD($A177-1-T$10,'Feuille1-Catégories'!$F$5+1)=0,T$3,""))),"")</f>
        <v/>
      </c>
      <c r="U177" s="7">
        <f ca="1">IF(AND($A177&lt;&gt;"",U$9&lt;&gt;""),IF(HLOOKUP(U$9,'Feuille1-Catégories'!$C$1:$G$2,2,FALSE)="OUI",U$3,IF(HLOOKUP(U$9,'Feuille1-Catégories'!$C$1:$G$3,3,FALSE)="OUI",OFFSET(U$3,MOD(QUOTIENT(ROW()-ROW($A$20),'Feuille1-Catégories'!$B$6/U$6),U$5),0),IF(MOD($A177-1-U$10,'Feuille1-Catégories'!$F$5+1)=0,U$3,""))),"")</f>
        <v>5000</v>
      </c>
      <c r="V177" s="7" t="str">
        <f ca="1">IF(AND($A177&lt;&gt;"",V$9&lt;&gt;""),IF(HLOOKUP(V$9,'Feuille1-Catégories'!$C$1:$G$2,2,FALSE)="OUI",V$3,IF(HLOOKUP(V$9,'Feuille1-Catégories'!$C$1:$G$3,3,FALSE)="OUI",OFFSET(V$3,MOD(QUOTIENT(ROW()-ROW($A$20),'Feuille1-Catégories'!$B$6/V$6),V$5),0),IF(MOD($A177-1-V$10,'Feuille1-Catégories'!$F$5+1)=0,V$3,""))),"")</f>
        <v/>
      </c>
      <c r="W177" s="7" t="str">
        <f ca="1">IF(AND($A177&lt;&gt;"",W$9&lt;&gt;""),IF(HLOOKUP(W$9,'Feuille1-Catégories'!$C$1:$G$2,2,FALSE)="OUI",W$3,IF(HLOOKUP(W$9,'Feuille1-Catégories'!$C$1:$G$3,3,FALSE)="OUI",OFFSET(W$3,MOD(QUOTIENT(ROW()-ROW($A$20),'Feuille1-Catégories'!$B$6/W$6),W$5),0),IF(MOD($A177-1-W$10,'Feuille1-Catégories'!$F$5+1)=0,W$3,""))),"")</f>
        <v/>
      </c>
      <c r="X177" s="7" t="str">
        <f ca="1">IF(AND($A177&lt;&gt;"",X$9&lt;&gt;""),IF(HLOOKUP(X$9,'Feuille1-Catégories'!$C$1:$G$2,2,FALSE)="OUI",X$3,IF(HLOOKUP(X$9,'Feuille1-Catégories'!$C$1:$G$3,3,FALSE)="OUI",OFFSET(X$3,MOD(QUOTIENT(ROW()-ROW($A$20),'Feuille1-Catégories'!$B$6/X$6),X$5),0),IF(MOD($A177-1-X$10,'Feuille1-Catégories'!$F$5+1)=0,X$3,""))),"")</f>
        <v/>
      </c>
      <c r="Y177" s="7" t="str">
        <f ca="1">IF(AND($A177&lt;&gt;"",Y$9&lt;&gt;""),IF(HLOOKUP(Y$9,'Feuille1-Catégories'!$C$1:$G$2,2,FALSE)="OUI",Y$3,IF(HLOOKUP(Y$9,'Feuille1-Catégories'!$C$1:$G$3,3,FALSE)="OUI",OFFSET(Y$3,MOD(QUOTIENT(ROW()-ROW($A$20),'Feuille1-Catégories'!$B$6/Y$6),Y$5),0),IF(MOD($A177-1-Y$10,'Feuille1-Catégories'!$F$5+1)=0,Y$3,""))),"")</f>
        <v/>
      </c>
      <c r="Z177" s="7" t="str">
        <f ca="1">IF(AND($A177&lt;&gt;"",Z$9&lt;&gt;""),IF(HLOOKUP(Z$9,'Feuille1-Catégories'!$C$1:$G$2,2,FALSE)="OUI",Z$3,IF(HLOOKUP(Z$9,'Feuille1-Catégories'!$C$1:$G$3,3,FALSE)="OUI",OFFSET(Z$3,MOD(QUOTIENT(ROW()-ROW($A$20),'Feuille1-Catégories'!$B$6/Z$6),Z$5),0),"")),"")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78" spans="1:26" ht="17" x14ac:dyDescent="0.2">
      <c r="A178" s="21">
        <f>IF(ROW()-ROW($A$19)&gt;'Feuille1-Catégories'!$B$6,"",ROW()-ROW($A$19))</f>
        <v>159</v>
      </c>
      <c r="B178" s="33">
        <f t="shared" ca="1" si="7"/>
        <v>13.329152032112393</v>
      </c>
      <c r="C178" s="10">
        <f t="shared" ca="1" si="8"/>
        <v>4914.3999999999996</v>
      </c>
      <c r="D178" s="10">
        <f ca="1">IF('Feuille3-Coût de production'!D178&lt;&gt;"",'Feuille3-Coût de production'!D178,"")</f>
        <v>398.6</v>
      </c>
      <c r="E178" s="10">
        <f t="shared" ca="1" si="9"/>
        <v>5313</v>
      </c>
      <c r="F178" s="7">
        <f ca="1">IF(AND($A178&lt;&gt;"",F$9&lt;&gt;""),IF(HLOOKUP(F$9,'Feuille1-Catégories'!$C$1:$G$2,2,FALSE)="OUI",F$3,IF(HLOOKUP(F$9,'Feuille1-Catégories'!$C$1:$G$3,3,FALSE)="OUI",OFFSET(F$3,MOD(QUOTIENT(ROW()-ROW($A$20),'Feuille1-Catégories'!$B$6/F$6),F$5),0),IF(MOD($A178-1-F$10,'Feuille1-Catégories'!$F$5+1)=0,F$3,""))),"")</f>
        <v>1</v>
      </c>
      <c r="G178" s="7">
        <f ca="1">IF(AND($A178&lt;&gt;"",G$9&lt;&gt;""),IF(HLOOKUP(G$9,'Feuille1-Catégories'!$C$1:$G$2,2,FALSE)="OUI",G$3,IF(HLOOKUP(G$9,'Feuille1-Catégories'!$C$1:$G$3,3,FALSE)="OUI",OFFSET(G$3,MOD(QUOTIENT(ROW()-ROW($A$20),'Feuille1-Catégories'!$B$6/G$6),G$5),0),IF(MOD($A178-1-G$10,'Feuille1-Catégories'!$F$5+1)=0,G$3,""))),"")</f>
        <v>10</v>
      </c>
      <c r="H178" s="7" t="str">
        <f ca="1">IF(AND($A178&lt;&gt;"",H$9&lt;&gt;""),IF(HLOOKUP(H$9,'Feuille1-Catégories'!$C$1:$G$2,2,FALSE)="OUI",H$3,IF(HLOOKUP(H$9,'Feuille1-Catégories'!$C$1:$G$3,3,FALSE)="OUI",OFFSET(H$3,MOD(QUOTIENT(ROW()-ROW($A$20),'Feuille1-Catégories'!$B$6/H$6),H$5),0),IF(MOD($A178-1-H$10,'Feuille1-Catégories'!$F$5+1)=0,H$3,""))),"")</f>
        <v/>
      </c>
      <c r="I178" s="7" t="str">
        <f ca="1">IF(AND($A178&lt;&gt;"",I$9&lt;&gt;""),IF(HLOOKUP(I$9,'Feuille1-Catégories'!$C$1:$G$2,2,FALSE)="OUI",I$3,IF(HLOOKUP(I$9,'Feuille1-Catégories'!$C$1:$G$3,3,FALSE)="OUI",OFFSET(I$3,MOD(QUOTIENT(ROW()-ROW($A$20),'Feuille1-Catégories'!$B$6/I$6),I$5),0),IF(MOD($A178-1-I$10,'Feuille1-Catégories'!$F$5+1)=0,I$3,""))),"")</f>
        <v xml:space="preserve"> </v>
      </c>
      <c r="J178" s="7">
        <f ca="1">IF(AND($A178&lt;&gt;"",J$9&lt;&gt;""),IF(HLOOKUP(J$9,'Feuille1-Catégories'!$C$1:$G$2,2,FALSE)="OUI",J$3,IF(HLOOKUP(J$9,'Feuille1-Catégories'!$C$1:$G$3,3,FALSE)="OUI",OFFSET(J$3,MOD(QUOTIENT(ROW()-ROW($A$20),'Feuille1-Catégories'!$B$6/J$6),J$5),0),IF(MOD($A178-1-J$10,'Feuille1-Catégories'!$F$5+1)=0,J$3,""))),"")</f>
        <v>2</v>
      </c>
      <c r="K178" s="7">
        <f ca="1">IF(AND($A178&lt;&gt;"",K$9&lt;&gt;""),IF(HLOOKUP(K$9,'Feuille1-Catégories'!$C$1:$G$2,2,FALSE)="OUI",K$3,IF(HLOOKUP(K$9,'Feuille1-Catégories'!$C$1:$G$3,3,FALSE)="OUI",OFFSET(K$3,MOD(QUOTIENT(ROW()-ROW($A$20),'Feuille1-Catégories'!$B$6/K$6),K$5),0),IF(MOD($A178-1-K$10,'Feuille1-Catégories'!$F$5+1)=0,K$3,""))),"")</f>
        <v>20</v>
      </c>
      <c r="L178" s="7">
        <f ca="1">IF(AND($A178&lt;&gt;"",L$9&lt;&gt;""),IF(HLOOKUP(L$9,'Feuille1-Catégories'!$C$1:$G$2,2,FALSE)="OUI",L$3,IF(HLOOKUP(L$9,'Feuille1-Catégories'!$C$1:$G$3,3,FALSE)="OUI",OFFSET(L$3,MOD(QUOTIENT(ROW()-ROW($A$20),'Feuille1-Catégories'!$B$6/L$6),L$5),0),IF(MOD($A178-1-L$10,'Feuille1-Catégories'!$F$5+1)=0,L$3,""))),"")</f>
        <v>200</v>
      </c>
      <c r="M178" s="7" t="str">
        <f ca="1">IF(AND($A178&lt;&gt;"",M$9&lt;&gt;""),IF(HLOOKUP(M$9,'Feuille1-Catégories'!$C$1:$G$2,2,FALSE)="OUI",M$3,IF(HLOOKUP(M$9,'Feuille1-Catégories'!$C$1:$G$3,3,FALSE)="OUI",OFFSET(M$3,MOD(QUOTIENT(ROW()-ROW($A$20),'Feuille1-Catégories'!$B$6/M$6),M$5),0),IF(MOD($A178-1-M$10,'Feuille1-Catégories'!$F$5+1)=0,M$3,""))),"")</f>
        <v xml:space="preserve"> </v>
      </c>
      <c r="N178" s="7" t="str">
        <f ca="1">IF(AND($A178&lt;&gt;"",N$9&lt;&gt;""),IF(HLOOKUP(N$9,'Feuille1-Catégories'!$C$1:$G$2,2,FALSE)="OUI",N$3,IF(HLOOKUP(N$9,'Feuille1-Catégories'!$C$1:$G$3,3,FALSE)="OUI",OFFSET(N$3,MOD(QUOTIENT(ROW()-ROW($A$20),'Feuille1-Catégories'!$B$6/N$6),N$5),0),IF(MOD($A178-1-N$10,'Feuille1-Catégories'!$F$5+1)=0,N$3,""))),"")</f>
        <v xml:space="preserve"> </v>
      </c>
      <c r="O178" s="7">
        <f ca="1">IF(AND($A178&lt;&gt;"",O$9&lt;&gt;""),IF(HLOOKUP(O$9,'Feuille1-Catégories'!$C$1:$G$2,2,FALSE)="OUI",O$3,IF(HLOOKUP(O$9,'Feuille1-Catégories'!$C$1:$G$3,3,FALSE)="OUI",OFFSET(O$3,MOD(QUOTIENT(ROW()-ROW($A$20),'Feuille1-Catégories'!$B$6/O$6),O$5),0),IF(MOD($A178-1-O$10,'Feuille1-Catégories'!$F$5+1)=0,O$3,""))),"")</f>
        <v>30</v>
      </c>
      <c r="P178" s="7">
        <f ca="1">IF(AND($A178&lt;&gt;"",P$9&lt;&gt;""),IF(HLOOKUP(P$9,'Feuille1-Catégories'!$C$1:$G$2,2,FALSE)="OUI",P$3,IF(HLOOKUP(P$9,'Feuille1-Catégories'!$C$1:$G$3,3,FALSE)="OUI",OFFSET(P$3,MOD(QUOTIENT(ROW()-ROW($A$20),'Feuille1-Catégories'!$B$6/P$6),P$5),0),IF(MOD($A178-1-P$10,'Feuille1-Catégories'!$F$5+1)=0,P$3,""))),"")</f>
        <v>0</v>
      </c>
      <c r="Q178" s="7" t="str">
        <f ca="1">IF(AND($A178&lt;&gt;"",Q$9&lt;&gt;""),IF(HLOOKUP(Q$9,'Feuille1-Catégories'!$C$1:$G$2,2,FALSE)="OUI",Q$3,IF(HLOOKUP(Q$9,'Feuille1-Catégories'!$C$1:$G$3,3,FALSE)="OUI",OFFSET(Q$3,MOD(QUOTIENT(ROW()-ROW($A$20),'Feuille1-Catégories'!$B$6/Q$6),Q$5),0),IF(MOD($A178-1-Q$10,'Feuille1-Catégories'!$F$5+1)=0,Q$3,""))),"")</f>
        <v/>
      </c>
      <c r="R178" s="7">
        <f ca="1">IF(AND($A178&lt;&gt;"",R$9&lt;&gt;""),IF(HLOOKUP(R$9,'Feuille1-Catégories'!$C$1:$G$2,2,FALSE)="OUI",R$3,IF(HLOOKUP(R$9,'Feuille1-Catégories'!$C$1:$G$3,3,FALSE)="OUI",OFFSET(R$3,MOD(QUOTIENT(ROW()-ROW($A$20),'Feuille1-Catégories'!$B$6/R$6),R$5),0),IF(MOD($A178-1-R$10,'Feuille1-Catégories'!$F$5+1)=0,R$3,""))),"")</f>
        <v>0</v>
      </c>
      <c r="S178" s="7">
        <f ca="1">IF(AND($A178&lt;&gt;"",S$9&lt;&gt;""),IF(HLOOKUP(S$9,'Feuille1-Catégories'!$C$1:$G$2,2,FALSE)="OUI",S$3,IF(HLOOKUP(S$9,'Feuille1-Catégories'!$C$1:$G$3,3,FALSE)="OUI",OFFSET(S$3,MOD(QUOTIENT(ROW()-ROW($A$20),'Feuille1-Catégories'!$B$6/S$6),S$5),0),IF(MOD($A178-1-S$10,'Feuille1-Catégories'!$F$5+1)=0,S$3,""))),"")</f>
        <v>50</v>
      </c>
      <c r="T178" s="7" t="str">
        <f ca="1">IF(AND($A178&lt;&gt;"",T$9&lt;&gt;""),IF(HLOOKUP(T$9,'Feuille1-Catégories'!$C$1:$G$2,2,FALSE)="OUI",T$3,IF(HLOOKUP(T$9,'Feuille1-Catégories'!$C$1:$G$3,3,FALSE)="OUI",OFFSET(T$3,MOD(QUOTIENT(ROW()-ROW($A$20),'Feuille1-Catégories'!$B$6/T$6),T$5),0),IF(MOD($A178-1-T$10,'Feuille1-Catégories'!$F$5+1)=0,T$3,""))),"")</f>
        <v/>
      </c>
      <c r="U178" s="7">
        <f ca="1">IF(AND($A178&lt;&gt;"",U$9&lt;&gt;""),IF(HLOOKUP(U$9,'Feuille1-Catégories'!$C$1:$G$2,2,FALSE)="OUI",U$3,IF(HLOOKUP(U$9,'Feuille1-Catégories'!$C$1:$G$3,3,FALSE)="OUI",OFFSET(U$3,MOD(QUOTIENT(ROW()-ROW($A$20),'Feuille1-Catégories'!$B$6/U$6),U$5),0),IF(MOD($A178-1-U$10,'Feuille1-Catégories'!$F$5+1)=0,U$3,""))),"")</f>
        <v>5000</v>
      </c>
      <c r="V178" s="7" t="str">
        <f ca="1">IF(AND($A178&lt;&gt;"",V$9&lt;&gt;""),IF(HLOOKUP(V$9,'Feuille1-Catégories'!$C$1:$G$2,2,FALSE)="OUI",V$3,IF(HLOOKUP(V$9,'Feuille1-Catégories'!$C$1:$G$3,3,FALSE)="OUI",OFFSET(V$3,MOD(QUOTIENT(ROW()-ROW($A$20),'Feuille1-Catégories'!$B$6/V$6),V$5),0),IF(MOD($A178-1-V$10,'Feuille1-Catégories'!$F$5+1)=0,V$3,""))),"")</f>
        <v/>
      </c>
      <c r="W178" s="7" t="str">
        <f ca="1">IF(AND($A178&lt;&gt;"",W$9&lt;&gt;""),IF(HLOOKUP(W$9,'Feuille1-Catégories'!$C$1:$G$2,2,FALSE)="OUI",W$3,IF(HLOOKUP(W$9,'Feuille1-Catégories'!$C$1:$G$3,3,FALSE)="OUI",OFFSET(W$3,MOD(QUOTIENT(ROW()-ROW($A$20),'Feuille1-Catégories'!$B$6/W$6),W$5),0),IF(MOD($A178-1-W$10,'Feuille1-Catégories'!$F$5+1)=0,W$3,""))),"")</f>
        <v/>
      </c>
      <c r="X178" s="7" t="str">
        <f ca="1">IF(AND($A178&lt;&gt;"",X$9&lt;&gt;""),IF(HLOOKUP(X$9,'Feuille1-Catégories'!$C$1:$G$2,2,FALSE)="OUI",X$3,IF(HLOOKUP(X$9,'Feuille1-Catégories'!$C$1:$G$3,3,FALSE)="OUI",OFFSET(X$3,MOD(QUOTIENT(ROW()-ROW($A$20),'Feuille1-Catégories'!$B$6/X$6),X$5),0),IF(MOD($A178-1-X$10,'Feuille1-Catégories'!$F$5+1)=0,X$3,""))),"")</f>
        <v/>
      </c>
      <c r="Y178" s="7" t="str">
        <f ca="1">IF(AND($A178&lt;&gt;"",Y$9&lt;&gt;""),IF(HLOOKUP(Y$9,'Feuille1-Catégories'!$C$1:$G$2,2,FALSE)="OUI",Y$3,IF(HLOOKUP(Y$9,'Feuille1-Catégories'!$C$1:$G$3,3,FALSE)="OUI",OFFSET(Y$3,MOD(QUOTIENT(ROW()-ROW($A$20),'Feuille1-Catégories'!$B$6/Y$6),Y$5),0),IF(MOD($A178-1-Y$10,'Feuille1-Catégories'!$F$5+1)=0,Y$3,""))),"")</f>
        <v/>
      </c>
      <c r="Z178" s="7" t="str">
        <f ca="1">IF(AND($A178&lt;&gt;"",Z$9&lt;&gt;""),IF(HLOOKUP(Z$9,'Feuille1-Catégories'!$C$1:$G$2,2,FALSE)="OUI",Z$3,IF(HLOOKUP(Z$9,'Feuille1-Catégories'!$C$1:$G$3,3,FALSE)="OUI",OFFSET(Z$3,MOD(QUOTIENT(ROW()-ROW($A$20),'Feuille1-Catégories'!$B$6/Z$6),Z$5),0),"")),"")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79" spans="1:26" ht="17" x14ac:dyDescent="0.2">
      <c r="A179" s="21">
        <f>IF(ROW()-ROW($A$19)&gt;'Feuille1-Catégories'!$B$6,"",ROW()-ROW($A$19))</f>
        <v>160</v>
      </c>
      <c r="B179" s="33">
        <f t="shared" ca="1" si="7"/>
        <v>9.3326581138870122</v>
      </c>
      <c r="C179" s="10">
        <f t="shared" ca="1" si="8"/>
        <v>7404.4</v>
      </c>
      <c r="D179" s="10">
        <f ca="1">IF('Feuille3-Coût de production'!D179&lt;&gt;"",'Feuille3-Coût de production'!D179,"")</f>
        <v>888.6</v>
      </c>
      <c r="E179" s="10">
        <f t="shared" ca="1" si="9"/>
        <v>8293</v>
      </c>
      <c r="F179" s="7">
        <f ca="1">IF(AND($A179&lt;&gt;"",F$9&lt;&gt;""),IF(HLOOKUP(F$9,'Feuille1-Catégories'!$C$1:$G$2,2,FALSE)="OUI",F$3,IF(HLOOKUP(F$9,'Feuille1-Catégories'!$C$1:$G$3,3,FALSE)="OUI",OFFSET(F$3,MOD(QUOTIENT(ROW()-ROW($A$20),'Feuille1-Catégories'!$B$6/F$6),F$5),0),IF(MOD($A179-1-F$10,'Feuille1-Catégories'!$F$5+1)=0,F$3,""))),"")</f>
        <v>1</v>
      </c>
      <c r="G179" s="7">
        <f ca="1">IF(AND($A179&lt;&gt;"",G$9&lt;&gt;""),IF(HLOOKUP(G$9,'Feuille1-Catégories'!$C$1:$G$2,2,FALSE)="OUI",G$3,IF(HLOOKUP(G$9,'Feuille1-Catégories'!$C$1:$G$3,3,FALSE)="OUI",OFFSET(G$3,MOD(QUOTIENT(ROW()-ROW($A$20),'Feuille1-Catégories'!$B$6/G$6),G$5),0),IF(MOD($A179-1-G$10,'Feuille1-Catégories'!$F$5+1)=0,G$3,""))),"")</f>
        <v>10</v>
      </c>
      <c r="H179" s="7" t="str">
        <f ca="1">IF(AND($A179&lt;&gt;"",H$9&lt;&gt;""),IF(HLOOKUP(H$9,'Feuille1-Catégories'!$C$1:$G$2,2,FALSE)="OUI",H$3,IF(HLOOKUP(H$9,'Feuille1-Catégories'!$C$1:$G$3,3,FALSE)="OUI",OFFSET(H$3,MOD(QUOTIENT(ROW()-ROW($A$20),'Feuille1-Catégories'!$B$6/H$6),H$5),0),IF(MOD($A179-1-H$10,'Feuille1-Catégories'!$F$5+1)=0,H$3,""))),"")</f>
        <v/>
      </c>
      <c r="I179" s="7" t="str">
        <f ca="1">IF(AND($A179&lt;&gt;"",I$9&lt;&gt;""),IF(HLOOKUP(I$9,'Feuille1-Catégories'!$C$1:$G$2,2,FALSE)="OUI",I$3,IF(HLOOKUP(I$9,'Feuille1-Catégories'!$C$1:$G$3,3,FALSE)="OUI",OFFSET(I$3,MOD(QUOTIENT(ROW()-ROW($A$20),'Feuille1-Catégories'!$B$6/I$6),I$5),0),IF(MOD($A179-1-I$10,'Feuille1-Catégories'!$F$5+1)=0,I$3,""))),"")</f>
        <v xml:space="preserve"> </v>
      </c>
      <c r="J179" s="7">
        <f ca="1">IF(AND($A179&lt;&gt;"",J$9&lt;&gt;""),IF(HLOOKUP(J$9,'Feuille1-Catégories'!$C$1:$G$2,2,FALSE)="OUI",J$3,IF(HLOOKUP(J$9,'Feuille1-Catégories'!$C$1:$G$3,3,FALSE)="OUI",OFFSET(J$3,MOD(QUOTIENT(ROW()-ROW($A$20),'Feuille1-Catégories'!$B$6/J$6),J$5),0),IF(MOD($A179-1-J$10,'Feuille1-Catégories'!$F$5+1)=0,J$3,""))),"")</f>
        <v>2</v>
      </c>
      <c r="K179" s="7" t="str">
        <f ca="1">IF(AND($A179&lt;&gt;"",K$9&lt;&gt;""),IF(HLOOKUP(K$9,'Feuille1-Catégories'!$C$1:$G$2,2,FALSE)="OUI",K$3,IF(HLOOKUP(K$9,'Feuille1-Catégories'!$C$1:$G$3,3,FALSE)="OUI",OFFSET(K$3,MOD(QUOTIENT(ROW()-ROW($A$20),'Feuille1-Catégories'!$B$6/K$6),K$5),0),IF(MOD($A179-1-K$10,'Feuille1-Catégories'!$F$5+1)=0,K$3,""))),"")</f>
        <v/>
      </c>
      <c r="L179" s="7">
        <f ca="1">IF(AND($A179&lt;&gt;"",L$9&lt;&gt;""),IF(HLOOKUP(L$9,'Feuille1-Catégories'!$C$1:$G$2,2,FALSE)="OUI",L$3,IF(HLOOKUP(L$9,'Feuille1-Catégories'!$C$1:$G$3,3,FALSE)="OUI",OFFSET(L$3,MOD(QUOTIENT(ROW()-ROW($A$20),'Feuille1-Catégories'!$B$6/L$6),L$5),0),IF(MOD($A179-1-L$10,'Feuille1-Catégories'!$F$5+1)=0,L$3,""))),"")</f>
        <v>200</v>
      </c>
      <c r="M179" s="7" t="str">
        <f ca="1">IF(AND($A179&lt;&gt;"",M$9&lt;&gt;""),IF(HLOOKUP(M$9,'Feuille1-Catégories'!$C$1:$G$2,2,FALSE)="OUI",M$3,IF(HLOOKUP(M$9,'Feuille1-Catégories'!$C$1:$G$3,3,FALSE)="OUI",OFFSET(M$3,MOD(QUOTIENT(ROW()-ROW($A$20),'Feuille1-Catégories'!$B$6/M$6),M$5),0),IF(MOD($A179-1-M$10,'Feuille1-Catégories'!$F$5+1)=0,M$3,""))),"")</f>
        <v xml:space="preserve"> </v>
      </c>
      <c r="N179" s="7" t="str">
        <f ca="1">IF(AND($A179&lt;&gt;"",N$9&lt;&gt;""),IF(HLOOKUP(N$9,'Feuille1-Catégories'!$C$1:$G$2,2,FALSE)="OUI",N$3,IF(HLOOKUP(N$9,'Feuille1-Catégories'!$C$1:$G$3,3,FALSE)="OUI",OFFSET(N$3,MOD(QUOTIENT(ROW()-ROW($A$20),'Feuille1-Catégories'!$B$6/N$6),N$5),0),IF(MOD($A179-1-N$10,'Feuille1-Catégories'!$F$5+1)=0,N$3,""))),"")</f>
        <v xml:space="preserve"> </v>
      </c>
      <c r="O179" s="7">
        <f ca="1">IF(AND($A179&lt;&gt;"",O$9&lt;&gt;""),IF(HLOOKUP(O$9,'Feuille1-Catégories'!$C$1:$G$2,2,FALSE)="OUI",O$3,IF(HLOOKUP(O$9,'Feuille1-Catégories'!$C$1:$G$3,3,FALSE)="OUI",OFFSET(O$3,MOD(QUOTIENT(ROW()-ROW($A$20),'Feuille1-Catégories'!$B$6/O$6),O$5),0),IF(MOD($A179-1-O$10,'Feuille1-Catégories'!$F$5+1)=0,O$3,""))),"")</f>
        <v>30</v>
      </c>
      <c r="P179" s="7">
        <f ca="1">IF(AND($A179&lt;&gt;"",P$9&lt;&gt;""),IF(HLOOKUP(P$9,'Feuille1-Catégories'!$C$1:$G$2,2,FALSE)="OUI",P$3,IF(HLOOKUP(P$9,'Feuille1-Catégories'!$C$1:$G$3,3,FALSE)="OUI",OFFSET(P$3,MOD(QUOTIENT(ROW()-ROW($A$20),'Feuille1-Catégories'!$B$6/P$6),P$5),0),IF(MOD($A179-1-P$10,'Feuille1-Catégories'!$F$5+1)=0,P$3,""))),"")</f>
        <v>0</v>
      </c>
      <c r="Q179" s="7">
        <f ca="1">IF(AND($A179&lt;&gt;"",Q$9&lt;&gt;""),IF(HLOOKUP(Q$9,'Feuille1-Catégories'!$C$1:$G$2,2,FALSE)="OUI",Q$3,IF(HLOOKUP(Q$9,'Feuille1-Catégories'!$C$1:$G$3,3,FALSE)="OUI",OFFSET(Q$3,MOD(QUOTIENT(ROW()-ROW($A$20),'Feuille1-Catégories'!$B$6/Q$6),Q$5),0),IF(MOD($A179-1-Q$10,'Feuille1-Catégories'!$F$5+1)=0,Q$3,""))),"")</f>
        <v>3000</v>
      </c>
      <c r="R179" s="7">
        <f ca="1">IF(AND($A179&lt;&gt;"",R$9&lt;&gt;""),IF(HLOOKUP(R$9,'Feuille1-Catégories'!$C$1:$G$2,2,FALSE)="OUI",R$3,IF(HLOOKUP(R$9,'Feuille1-Catégories'!$C$1:$G$3,3,FALSE)="OUI",OFFSET(R$3,MOD(QUOTIENT(ROW()-ROW($A$20),'Feuille1-Catégories'!$B$6/R$6),R$5),0),IF(MOD($A179-1-R$10,'Feuille1-Catégories'!$F$5+1)=0,R$3,""))),"")</f>
        <v>0</v>
      </c>
      <c r="S179" s="7">
        <f ca="1">IF(AND($A179&lt;&gt;"",S$9&lt;&gt;""),IF(HLOOKUP(S$9,'Feuille1-Catégories'!$C$1:$G$2,2,FALSE)="OUI",S$3,IF(HLOOKUP(S$9,'Feuille1-Catégories'!$C$1:$G$3,3,FALSE)="OUI",OFFSET(S$3,MOD(QUOTIENT(ROW()-ROW($A$20),'Feuille1-Catégories'!$B$6/S$6),S$5),0),IF(MOD($A179-1-S$10,'Feuille1-Catégories'!$F$5+1)=0,S$3,""))),"")</f>
        <v>50</v>
      </c>
      <c r="T179" s="7" t="str">
        <f ca="1">IF(AND($A179&lt;&gt;"",T$9&lt;&gt;""),IF(HLOOKUP(T$9,'Feuille1-Catégories'!$C$1:$G$2,2,FALSE)="OUI",T$3,IF(HLOOKUP(T$9,'Feuille1-Catégories'!$C$1:$G$3,3,FALSE)="OUI",OFFSET(T$3,MOD(QUOTIENT(ROW()-ROW($A$20),'Feuille1-Catégories'!$B$6/T$6),T$5),0),IF(MOD($A179-1-T$10,'Feuille1-Catégories'!$F$5+1)=0,T$3,""))),"")</f>
        <v/>
      </c>
      <c r="U179" s="7">
        <f ca="1">IF(AND($A179&lt;&gt;"",U$9&lt;&gt;""),IF(HLOOKUP(U$9,'Feuille1-Catégories'!$C$1:$G$2,2,FALSE)="OUI",U$3,IF(HLOOKUP(U$9,'Feuille1-Catégories'!$C$1:$G$3,3,FALSE)="OUI",OFFSET(U$3,MOD(QUOTIENT(ROW()-ROW($A$20),'Feuille1-Catégories'!$B$6/U$6),U$5),0),IF(MOD($A179-1-U$10,'Feuille1-Catégories'!$F$5+1)=0,U$3,""))),"")</f>
        <v>5000</v>
      </c>
      <c r="V179" s="7" t="str">
        <f ca="1">IF(AND($A179&lt;&gt;"",V$9&lt;&gt;""),IF(HLOOKUP(V$9,'Feuille1-Catégories'!$C$1:$G$2,2,FALSE)="OUI",V$3,IF(HLOOKUP(V$9,'Feuille1-Catégories'!$C$1:$G$3,3,FALSE)="OUI",OFFSET(V$3,MOD(QUOTIENT(ROW()-ROW($A$20),'Feuille1-Catégories'!$B$6/V$6),V$5),0),IF(MOD($A179-1-V$10,'Feuille1-Catégories'!$F$5+1)=0,V$3,""))),"")</f>
        <v/>
      </c>
      <c r="W179" s="7" t="str">
        <f ca="1">IF(AND($A179&lt;&gt;"",W$9&lt;&gt;""),IF(HLOOKUP(W$9,'Feuille1-Catégories'!$C$1:$G$2,2,FALSE)="OUI",W$3,IF(HLOOKUP(W$9,'Feuille1-Catégories'!$C$1:$G$3,3,FALSE)="OUI",OFFSET(W$3,MOD(QUOTIENT(ROW()-ROW($A$20),'Feuille1-Catégories'!$B$6/W$6),W$5),0),IF(MOD($A179-1-W$10,'Feuille1-Catégories'!$F$5+1)=0,W$3,""))),"")</f>
        <v/>
      </c>
      <c r="X179" s="7" t="str">
        <f ca="1">IF(AND($A179&lt;&gt;"",X$9&lt;&gt;""),IF(HLOOKUP(X$9,'Feuille1-Catégories'!$C$1:$G$2,2,FALSE)="OUI",X$3,IF(HLOOKUP(X$9,'Feuille1-Catégories'!$C$1:$G$3,3,FALSE)="OUI",OFFSET(X$3,MOD(QUOTIENT(ROW()-ROW($A$20),'Feuille1-Catégories'!$B$6/X$6),X$5),0),IF(MOD($A179-1-X$10,'Feuille1-Catégories'!$F$5+1)=0,X$3,""))),"")</f>
        <v/>
      </c>
      <c r="Y179" s="7" t="str">
        <f ca="1">IF(AND($A179&lt;&gt;"",Y$9&lt;&gt;""),IF(HLOOKUP(Y$9,'Feuille1-Catégories'!$C$1:$G$2,2,FALSE)="OUI",Y$3,IF(HLOOKUP(Y$9,'Feuille1-Catégories'!$C$1:$G$3,3,FALSE)="OUI",OFFSET(Y$3,MOD(QUOTIENT(ROW()-ROW($A$20),'Feuille1-Catégories'!$B$6/Y$6),Y$5),0),IF(MOD($A179-1-Y$10,'Feuille1-Catégories'!$F$5+1)=0,Y$3,""))),"")</f>
        <v/>
      </c>
      <c r="Z179" s="7" t="str">
        <f ca="1">IF(AND($A179&lt;&gt;"",Z$9&lt;&gt;""),IF(HLOOKUP(Z$9,'Feuille1-Catégories'!$C$1:$G$2,2,FALSE)="OUI",Z$3,IF(HLOOKUP(Z$9,'Feuille1-Catégories'!$C$1:$G$3,3,FALSE)="OUI",OFFSET(Z$3,MOD(QUOTIENT(ROW()-ROW($A$20),'Feuille1-Catégories'!$B$6/Z$6),Z$5),0),"")),"")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80" spans="1:26" ht="17" x14ac:dyDescent="0.2">
      <c r="A180" s="21">
        <f>IF(ROW()-ROW($A$19)&gt;'Feuille1-Catégories'!$B$6,"",ROW()-ROW($A$19))</f>
        <v>161</v>
      </c>
      <c r="B180" s="33">
        <f t="shared" ca="1" si="7"/>
        <v>4.2789230914054412</v>
      </c>
      <c r="C180" s="10">
        <f t="shared" ca="1" si="8"/>
        <v>6966.4</v>
      </c>
      <c r="D180" s="10">
        <f ca="1">IF('Feuille3-Coût de production'!D180&lt;&gt;"",'Feuille3-Coût de production'!D180,"")</f>
        <v>2124.6</v>
      </c>
      <c r="E180" s="10">
        <f t="shared" ca="1" si="9"/>
        <v>9091</v>
      </c>
      <c r="F180" s="7">
        <f ca="1">IF(AND($A180&lt;&gt;"",F$9&lt;&gt;""),IF(HLOOKUP(F$9,'Feuille1-Catégories'!$C$1:$G$2,2,FALSE)="OUI",F$3,IF(HLOOKUP(F$9,'Feuille1-Catégories'!$C$1:$G$3,3,FALSE)="OUI",OFFSET(F$3,MOD(QUOTIENT(ROW()-ROW($A$20),'Feuille1-Catégories'!$B$6/F$6),F$5),0),IF(MOD($A180-1-F$10,'Feuille1-Catégories'!$F$5+1)=0,F$3,""))),"")</f>
        <v>1</v>
      </c>
      <c r="G180" s="7" t="str">
        <f ca="1">IF(AND($A180&lt;&gt;"",G$9&lt;&gt;""),IF(HLOOKUP(G$9,'Feuille1-Catégories'!$C$1:$G$2,2,FALSE)="OUI",G$3,IF(HLOOKUP(G$9,'Feuille1-Catégories'!$C$1:$G$3,3,FALSE)="OUI",OFFSET(G$3,MOD(QUOTIENT(ROW()-ROW($A$20),'Feuille1-Catégories'!$B$6/G$6),G$5),0),IF(MOD($A180-1-G$10,'Feuille1-Catégories'!$F$5+1)=0,G$3,""))),"")</f>
        <v xml:space="preserve"> </v>
      </c>
      <c r="H180" s="7" t="str">
        <f ca="1">IF(AND($A180&lt;&gt;"",H$9&lt;&gt;""),IF(HLOOKUP(H$9,'Feuille1-Catégories'!$C$1:$G$2,2,FALSE)="OUI",H$3,IF(HLOOKUP(H$9,'Feuille1-Catégories'!$C$1:$G$3,3,FALSE)="OUI",OFFSET(H$3,MOD(QUOTIENT(ROW()-ROW($A$20),'Feuille1-Catégories'!$B$6/H$6),H$5),0),IF(MOD($A180-1-H$10,'Feuille1-Catégories'!$F$5+1)=0,H$3,""))),"")</f>
        <v/>
      </c>
      <c r="I180" s="7">
        <f ca="1">IF(AND($A180&lt;&gt;"",I$9&lt;&gt;""),IF(HLOOKUP(I$9,'Feuille1-Catégories'!$C$1:$G$2,2,FALSE)="OUI",I$3,IF(HLOOKUP(I$9,'Feuille1-Catégories'!$C$1:$G$3,3,FALSE)="OUI",OFFSET(I$3,MOD(QUOTIENT(ROW()-ROW($A$20),'Feuille1-Catégories'!$B$6/I$6),I$5),0),IF(MOD($A180-1-I$10,'Feuille1-Catégories'!$F$5+1)=0,I$3,""))),"")</f>
        <v>1000</v>
      </c>
      <c r="J180" s="7">
        <f ca="1">IF(AND($A180&lt;&gt;"",J$9&lt;&gt;""),IF(HLOOKUP(J$9,'Feuille1-Catégories'!$C$1:$G$2,2,FALSE)="OUI",J$3,IF(HLOOKUP(J$9,'Feuille1-Catégories'!$C$1:$G$3,3,FALSE)="OUI",OFFSET(J$3,MOD(QUOTIENT(ROW()-ROW($A$20),'Feuille1-Catégories'!$B$6/J$6),J$5),0),IF(MOD($A180-1-J$10,'Feuille1-Catégories'!$F$5+1)=0,J$3,""))),"")</f>
        <v>2</v>
      </c>
      <c r="K180" s="7" t="str">
        <f ca="1">IF(AND($A180&lt;&gt;"",K$9&lt;&gt;""),IF(HLOOKUP(K$9,'Feuille1-Catégories'!$C$1:$G$2,2,FALSE)="OUI",K$3,IF(HLOOKUP(K$9,'Feuille1-Catégories'!$C$1:$G$3,3,FALSE)="OUI",OFFSET(K$3,MOD(QUOTIENT(ROW()-ROW($A$20),'Feuille1-Catégories'!$B$6/K$6),K$5),0),IF(MOD($A180-1-K$10,'Feuille1-Catégories'!$F$5+1)=0,K$3,""))),"")</f>
        <v/>
      </c>
      <c r="L180" s="7">
        <f ca="1">IF(AND($A180&lt;&gt;"",L$9&lt;&gt;""),IF(HLOOKUP(L$9,'Feuille1-Catégories'!$C$1:$G$2,2,FALSE)="OUI",L$3,IF(HLOOKUP(L$9,'Feuille1-Catégories'!$C$1:$G$3,3,FALSE)="OUI",OFFSET(L$3,MOD(QUOTIENT(ROW()-ROW($A$20),'Feuille1-Catégories'!$B$6/L$6),L$5),0),IF(MOD($A180-1-L$10,'Feuille1-Catégories'!$F$5+1)=0,L$3,""))),"")</f>
        <v>200</v>
      </c>
      <c r="M180" s="7">
        <f ca="1">IF(AND($A180&lt;&gt;"",M$9&lt;&gt;""),IF(HLOOKUP(M$9,'Feuille1-Catégories'!$C$1:$G$2,2,FALSE)="OUI",M$3,IF(HLOOKUP(M$9,'Feuille1-Catégories'!$C$1:$G$3,3,FALSE)="OUI",OFFSET(M$3,MOD(QUOTIENT(ROW()-ROW($A$20),'Feuille1-Catégories'!$B$6/M$6),M$5),0),IF(MOD($A180-1-M$10,'Feuille1-Catégories'!$F$5+1)=0,M$3,""))),"")</f>
        <v>2000</v>
      </c>
      <c r="N180" s="7">
        <f ca="1">IF(AND($A180&lt;&gt;"",N$9&lt;&gt;""),IF(HLOOKUP(N$9,'Feuille1-Catégories'!$C$1:$G$2,2,FALSE)="OUI",N$3,IF(HLOOKUP(N$9,'Feuille1-Catégories'!$C$1:$G$3,3,FALSE)="OUI",OFFSET(N$3,MOD(QUOTIENT(ROW()-ROW($A$20),'Feuille1-Catégories'!$B$6/N$6),N$5),0),IF(MOD($A180-1-N$10,'Feuille1-Catégories'!$F$5+1)=0,N$3,""))),"")</f>
        <v>3</v>
      </c>
      <c r="O180" s="7">
        <f ca="1">IF(AND($A180&lt;&gt;"",O$9&lt;&gt;""),IF(HLOOKUP(O$9,'Feuille1-Catégories'!$C$1:$G$2,2,FALSE)="OUI",O$3,IF(HLOOKUP(O$9,'Feuille1-Catégories'!$C$1:$G$3,3,FALSE)="OUI",OFFSET(O$3,MOD(QUOTIENT(ROW()-ROW($A$20),'Feuille1-Catégories'!$B$6/O$6),O$5),0),IF(MOD($A180-1-O$10,'Feuille1-Catégories'!$F$5+1)=0,O$3,""))),"")</f>
        <v>30</v>
      </c>
      <c r="P180" s="7">
        <f ca="1">IF(AND($A180&lt;&gt;"",P$9&lt;&gt;""),IF(HLOOKUP(P$9,'Feuille1-Catégories'!$C$1:$G$2,2,FALSE)="OUI",P$3,IF(HLOOKUP(P$9,'Feuille1-Catégories'!$C$1:$G$3,3,FALSE)="OUI",OFFSET(P$3,MOD(QUOTIENT(ROW()-ROW($A$20),'Feuille1-Catégories'!$B$6/P$6),P$5),0),IF(MOD($A180-1-P$10,'Feuille1-Catégories'!$F$5+1)=0,P$3,""))),"")</f>
        <v>300</v>
      </c>
      <c r="Q180" s="7" t="str">
        <f ca="1">IF(AND($A180&lt;&gt;"",Q$9&lt;&gt;""),IF(HLOOKUP(Q$9,'Feuille1-Catégories'!$C$1:$G$2,2,FALSE)="OUI",Q$3,IF(HLOOKUP(Q$9,'Feuille1-Catégories'!$C$1:$G$3,3,FALSE)="OUI",OFFSET(Q$3,MOD(QUOTIENT(ROW()-ROW($A$20),'Feuille1-Catégories'!$B$6/Q$6),Q$5),0),IF(MOD($A180-1-Q$10,'Feuille1-Catégories'!$F$5+1)=0,Q$3,""))),"")</f>
        <v/>
      </c>
      <c r="R180" s="7">
        <f ca="1">IF(AND($A180&lt;&gt;"",R$9&lt;&gt;""),IF(HLOOKUP(R$9,'Feuille1-Catégories'!$C$1:$G$2,2,FALSE)="OUI",R$3,IF(HLOOKUP(R$9,'Feuille1-Catégories'!$C$1:$G$3,3,FALSE)="OUI",OFFSET(R$3,MOD(QUOTIENT(ROW()-ROW($A$20),'Feuille1-Catégories'!$B$6/R$6),R$5),0),IF(MOD($A180-1-R$10,'Feuille1-Catégories'!$F$5+1)=0,R$3,""))),"")</f>
        <v>5</v>
      </c>
      <c r="S180" s="7">
        <f ca="1">IF(AND($A180&lt;&gt;"",S$9&lt;&gt;""),IF(HLOOKUP(S$9,'Feuille1-Catégories'!$C$1:$G$2,2,FALSE)="OUI",S$3,IF(HLOOKUP(S$9,'Feuille1-Catégories'!$C$1:$G$3,3,FALSE)="OUI",OFFSET(S$3,MOD(QUOTIENT(ROW()-ROW($A$20),'Feuille1-Catégories'!$B$6/S$6),S$5),0),IF(MOD($A180-1-S$10,'Feuille1-Catégories'!$F$5+1)=0,S$3,""))),"")</f>
        <v>50</v>
      </c>
      <c r="T180" s="7">
        <f ca="1">IF(AND($A180&lt;&gt;"",T$9&lt;&gt;""),IF(HLOOKUP(T$9,'Feuille1-Catégories'!$C$1:$G$2,2,FALSE)="OUI",T$3,IF(HLOOKUP(T$9,'Feuille1-Catégories'!$C$1:$G$3,3,FALSE)="OUI",OFFSET(T$3,MOD(QUOTIENT(ROW()-ROW($A$20),'Feuille1-Catégories'!$B$6/T$6),T$5),0),IF(MOD($A180-1-T$10,'Feuille1-Catégories'!$F$5+1)=0,T$3,""))),"")</f>
        <v>500</v>
      </c>
      <c r="U180" s="7">
        <f ca="1">IF(AND($A180&lt;&gt;"",U$9&lt;&gt;""),IF(HLOOKUP(U$9,'Feuille1-Catégories'!$C$1:$G$2,2,FALSE)="OUI",U$3,IF(HLOOKUP(U$9,'Feuille1-Catégories'!$C$1:$G$3,3,FALSE)="OUI",OFFSET(U$3,MOD(QUOTIENT(ROW()-ROW($A$20),'Feuille1-Catégories'!$B$6/U$6),U$5),0),IF(MOD($A180-1-U$10,'Feuille1-Catégories'!$F$5+1)=0,U$3,""))),"")</f>
        <v>5000</v>
      </c>
      <c r="V180" s="7" t="str">
        <f ca="1">IF(AND($A180&lt;&gt;"",V$9&lt;&gt;""),IF(HLOOKUP(V$9,'Feuille1-Catégories'!$C$1:$G$2,2,FALSE)="OUI",V$3,IF(HLOOKUP(V$9,'Feuille1-Catégories'!$C$1:$G$3,3,FALSE)="OUI",OFFSET(V$3,MOD(QUOTIENT(ROW()-ROW($A$20),'Feuille1-Catégories'!$B$6/V$6),V$5),0),IF(MOD($A180-1-V$10,'Feuille1-Catégories'!$F$5+1)=0,V$3,""))),"")</f>
        <v/>
      </c>
      <c r="W180" s="7" t="str">
        <f ca="1">IF(AND($A180&lt;&gt;"",W$9&lt;&gt;""),IF(HLOOKUP(W$9,'Feuille1-Catégories'!$C$1:$G$2,2,FALSE)="OUI",W$3,IF(HLOOKUP(W$9,'Feuille1-Catégories'!$C$1:$G$3,3,FALSE)="OUI",OFFSET(W$3,MOD(QUOTIENT(ROW()-ROW($A$20),'Feuille1-Catégories'!$B$6/W$6),W$5),0),IF(MOD($A180-1-W$10,'Feuille1-Catégories'!$F$5+1)=0,W$3,""))),"")</f>
        <v/>
      </c>
      <c r="X180" s="7" t="str">
        <f ca="1">IF(AND($A180&lt;&gt;"",X$9&lt;&gt;""),IF(HLOOKUP(X$9,'Feuille1-Catégories'!$C$1:$G$2,2,FALSE)="OUI",X$3,IF(HLOOKUP(X$9,'Feuille1-Catégories'!$C$1:$G$3,3,FALSE)="OUI",OFFSET(X$3,MOD(QUOTIENT(ROW()-ROW($A$20),'Feuille1-Catégories'!$B$6/X$6),X$5),0),IF(MOD($A180-1-X$10,'Feuille1-Catégories'!$F$5+1)=0,X$3,""))),"")</f>
        <v/>
      </c>
      <c r="Y180" s="7" t="str">
        <f ca="1">IF(AND($A180&lt;&gt;"",Y$9&lt;&gt;""),IF(HLOOKUP(Y$9,'Feuille1-Catégories'!$C$1:$G$2,2,FALSE)="OUI",Y$3,IF(HLOOKUP(Y$9,'Feuille1-Catégories'!$C$1:$G$3,3,FALSE)="OUI",OFFSET(Y$3,MOD(QUOTIENT(ROW()-ROW($A$20),'Feuille1-Catégories'!$B$6/Y$6),Y$5),0),IF(MOD($A180-1-Y$10,'Feuille1-Catégories'!$F$5+1)=0,Y$3,""))),"")</f>
        <v/>
      </c>
      <c r="Z180" s="7" t="str">
        <f ca="1">IF(AND($A180&lt;&gt;"",Z$9&lt;&gt;""),IF(HLOOKUP(Z$9,'Feuille1-Catégories'!$C$1:$G$2,2,FALSE)="OUI",Z$3,IF(HLOOKUP(Z$9,'Feuille1-Catégories'!$C$1:$G$3,3,FALSE)="OUI",OFFSET(Z$3,MOD(QUOTIENT(ROW()-ROW($A$20),'Feuille1-Catégories'!$B$6/Z$6),Z$5),0),"")),"")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81" spans="1:26" ht="17" x14ac:dyDescent="0.2">
      <c r="A181" s="21">
        <f>IF(ROW()-ROW($A$19)&gt;'Feuille1-Catégories'!$B$6,"",ROW()-ROW($A$19))</f>
        <v>162</v>
      </c>
      <c r="B181" s="33">
        <f t="shared" ca="1" si="7"/>
        <v>4.0150605192645292</v>
      </c>
      <c r="C181" s="10">
        <f t="shared" ca="1" si="8"/>
        <v>6526.4</v>
      </c>
      <c r="D181" s="10">
        <f ca="1">IF('Feuille3-Coût de production'!D181&lt;&gt;"",'Feuille3-Coût de production'!D181,"")</f>
        <v>2164.6</v>
      </c>
      <c r="E181" s="10">
        <f t="shared" ca="1" si="9"/>
        <v>8691</v>
      </c>
      <c r="F181" s="7">
        <f ca="1">IF(AND($A181&lt;&gt;"",F$9&lt;&gt;""),IF(HLOOKUP(F$9,'Feuille1-Catégories'!$C$1:$G$2,2,FALSE)="OUI",F$3,IF(HLOOKUP(F$9,'Feuille1-Catégories'!$C$1:$G$3,3,FALSE)="OUI",OFFSET(F$3,MOD(QUOTIENT(ROW()-ROW($A$20),'Feuille1-Catégories'!$B$6/F$6),F$5),0),IF(MOD($A181-1-F$10,'Feuille1-Catégories'!$F$5+1)=0,F$3,""))),"")</f>
        <v>1</v>
      </c>
      <c r="G181" s="7" t="str">
        <f ca="1">IF(AND($A181&lt;&gt;"",G$9&lt;&gt;""),IF(HLOOKUP(G$9,'Feuille1-Catégories'!$C$1:$G$2,2,FALSE)="OUI",G$3,IF(HLOOKUP(G$9,'Feuille1-Catégories'!$C$1:$G$3,3,FALSE)="OUI",OFFSET(G$3,MOD(QUOTIENT(ROW()-ROW($A$20),'Feuille1-Catégories'!$B$6/G$6),G$5),0),IF(MOD($A181-1-G$10,'Feuille1-Catégories'!$F$5+1)=0,G$3,""))),"")</f>
        <v xml:space="preserve"> </v>
      </c>
      <c r="H181" s="7">
        <f ca="1">IF(AND($A181&lt;&gt;"",H$9&lt;&gt;""),IF(HLOOKUP(H$9,'Feuille1-Catégories'!$C$1:$G$2,2,FALSE)="OUI",H$3,IF(HLOOKUP(H$9,'Feuille1-Catégories'!$C$1:$G$3,3,FALSE)="OUI",OFFSET(H$3,MOD(QUOTIENT(ROW()-ROW($A$20),'Feuille1-Catégories'!$B$6/H$6),H$5),0),IF(MOD($A181-1-H$10,'Feuille1-Catégories'!$F$5+1)=0,H$3,""))),"")</f>
        <v>100</v>
      </c>
      <c r="I181" s="7">
        <f ca="1">IF(AND($A181&lt;&gt;"",I$9&lt;&gt;""),IF(HLOOKUP(I$9,'Feuille1-Catégories'!$C$1:$G$2,2,FALSE)="OUI",I$3,IF(HLOOKUP(I$9,'Feuille1-Catégories'!$C$1:$G$3,3,FALSE)="OUI",OFFSET(I$3,MOD(QUOTIENT(ROW()-ROW($A$20),'Feuille1-Catégories'!$B$6/I$6),I$5),0),IF(MOD($A181-1-I$10,'Feuille1-Catégories'!$F$5+1)=0,I$3,""))),"")</f>
        <v>1000</v>
      </c>
      <c r="J181" s="7">
        <f ca="1">IF(AND($A181&lt;&gt;"",J$9&lt;&gt;""),IF(HLOOKUP(J$9,'Feuille1-Catégories'!$C$1:$G$2,2,FALSE)="OUI",J$3,IF(HLOOKUP(J$9,'Feuille1-Catégories'!$C$1:$G$3,3,FALSE)="OUI",OFFSET(J$3,MOD(QUOTIENT(ROW()-ROW($A$20),'Feuille1-Catégories'!$B$6/J$6),J$5),0),IF(MOD($A181-1-J$10,'Feuille1-Catégories'!$F$5+1)=0,J$3,""))),"")</f>
        <v>2</v>
      </c>
      <c r="K181" s="7" t="str">
        <f ca="1">IF(AND($A181&lt;&gt;"",K$9&lt;&gt;""),IF(HLOOKUP(K$9,'Feuille1-Catégories'!$C$1:$G$2,2,FALSE)="OUI",K$3,IF(HLOOKUP(K$9,'Feuille1-Catégories'!$C$1:$G$3,3,FALSE)="OUI",OFFSET(K$3,MOD(QUOTIENT(ROW()-ROW($A$20),'Feuille1-Catégories'!$B$6/K$6),K$5),0),IF(MOD($A181-1-K$10,'Feuille1-Catégories'!$F$5+1)=0,K$3,""))),"")</f>
        <v/>
      </c>
      <c r="L181" s="7">
        <f ca="1">IF(AND($A181&lt;&gt;"",L$9&lt;&gt;""),IF(HLOOKUP(L$9,'Feuille1-Catégories'!$C$1:$G$2,2,FALSE)="OUI",L$3,IF(HLOOKUP(L$9,'Feuille1-Catégories'!$C$1:$G$3,3,FALSE)="OUI",OFFSET(L$3,MOD(QUOTIENT(ROW()-ROW($A$20),'Feuille1-Catégories'!$B$6/L$6),L$5),0),IF(MOD($A181-1-L$10,'Feuille1-Catégories'!$F$5+1)=0,L$3,""))),"")</f>
        <v>200</v>
      </c>
      <c r="M181" s="7">
        <f ca="1">IF(AND($A181&lt;&gt;"",M$9&lt;&gt;""),IF(HLOOKUP(M$9,'Feuille1-Catégories'!$C$1:$G$2,2,FALSE)="OUI",M$3,IF(HLOOKUP(M$9,'Feuille1-Catégories'!$C$1:$G$3,3,FALSE)="OUI",OFFSET(M$3,MOD(QUOTIENT(ROW()-ROW($A$20),'Feuille1-Catégories'!$B$6/M$6),M$5),0),IF(MOD($A181-1-M$10,'Feuille1-Catégories'!$F$5+1)=0,M$3,""))),"")</f>
        <v>2000</v>
      </c>
      <c r="N181" s="7">
        <f ca="1">IF(AND($A181&lt;&gt;"",N$9&lt;&gt;""),IF(HLOOKUP(N$9,'Feuille1-Catégories'!$C$1:$G$2,2,FALSE)="OUI",N$3,IF(HLOOKUP(N$9,'Feuille1-Catégories'!$C$1:$G$3,3,FALSE)="OUI",OFFSET(N$3,MOD(QUOTIENT(ROW()-ROW($A$20),'Feuille1-Catégories'!$B$6/N$6),N$5),0),IF(MOD($A181-1-N$10,'Feuille1-Catégories'!$F$5+1)=0,N$3,""))),"")</f>
        <v>3</v>
      </c>
      <c r="O181" s="7">
        <f ca="1">IF(AND($A181&lt;&gt;"",O$9&lt;&gt;""),IF(HLOOKUP(O$9,'Feuille1-Catégories'!$C$1:$G$2,2,FALSE)="OUI",O$3,IF(HLOOKUP(O$9,'Feuille1-Catégories'!$C$1:$G$3,3,FALSE)="OUI",OFFSET(O$3,MOD(QUOTIENT(ROW()-ROW($A$20),'Feuille1-Catégories'!$B$6/O$6),O$5),0),IF(MOD($A181-1-O$10,'Feuille1-Catégories'!$F$5+1)=0,O$3,""))),"")</f>
        <v>30</v>
      </c>
      <c r="P181" s="7">
        <f ca="1">IF(AND($A181&lt;&gt;"",P$9&lt;&gt;""),IF(HLOOKUP(P$9,'Feuille1-Catégories'!$C$1:$G$2,2,FALSE)="OUI",P$3,IF(HLOOKUP(P$9,'Feuille1-Catégories'!$C$1:$G$3,3,FALSE)="OUI",OFFSET(P$3,MOD(QUOTIENT(ROW()-ROW($A$20),'Feuille1-Catégories'!$B$6/P$6),P$5),0),IF(MOD($A181-1-P$10,'Feuille1-Catégories'!$F$5+1)=0,P$3,""))),"")</f>
        <v>300</v>
      </c>
      <c r="Q181" s="7" t="str">
        <f ca="1">IF(AND($A181&lt;&gt;"",Q$9&lt;&gt;""),IF(HLOOKUP(Q$9,'Feuille1-Catégories'!$C$1:$G$2,2,FALSE)="OUI",Q$3,IF(HLOOKUP(Q$9,'Feuille1-Catégories'!$C$1:$G$3,3,FALSE)="OUI",OFFSET(Q$3,MOD(QUOTIENT(ROW()-ROW($A$20),'Feuille1-Catégories'!$B$6/Q$6),Q$5),0),IF(MOD($A181-1-Q$10,'Feuille1-Catégories'!$F$5+1)=0,Q$3,""))),"")</f>
        <v/>
      </c>
      <c r="R181" s="7">
        <f ca="1">IF(AND($A181&lt;&gt;"",R$9&lt;&gt;""),IF(HLOOKUP(R$9,'Feuille1-Catégories'!$C$1:$G$2,2,FALSE)="OUI",R$3,IF(HLOOKUP(R$9,'Feuille1-Catégories'!$C$1:$G$3,3,FALSE)="OUI",OFFSET(R$3,MOD(QUOTIENT(ROW()-ROW($A$20),'Feuille1-Catégories'!$B$6/R$6),R$5),0),IF(MOD($A181-1-R$10,'Feuille1-Catégories'!$F$5+1)=0,R$3,""))),"")</f>
        <v>5</v>
      </c>
      <c r="S181" s="7">
        <f ca="1">IF(AND($A181&lt;&gt;"",S$9&lt;&gt;""),IF(HLOOKUP(S$9,'Feuille1-Catégories'!$C$1:$G$2,2,FALSE)="OUI",S$3,IF(HLOOKUP(S$9,'Feuille1-Catégories'!$C$1:$G$3,3,FALSE)="OUI",OFFSET(S$3,MOD(QUOTIENT(ROW()-ROW($A$20),'Feuille1-Catégories'!$B$6/S$6),S$5),0),IF(MOD($A181-1-S$10,'Feuille1-Catégories'!$F$5+1)=0,S$3,""))),"")</f>
        <v>50</v>
      </c>
      <c r="T181" s="7" t="str">
        <f ca="1">IF(AND($A181&lt;&gt;"",T$9&lt;&gt;""),IF(HLOOKUP(T$9,'Feuille1-Catégories'!$C$1:$G$2,2,FALSE)="OUI",T$3,IF(HLOOKUP(T$9,'Feuille1-Catégories'!$C$1:$G$3,3,FALSE)="OUI",OFFSET(T$3,MOD(QUOTIENT(ROW()-ROW($A$20),'Feuille1-Catégories'!$B$6/T$6),T$5),0),IF(MOD($A181-1-T$10,'Feuille1-Catégories'!$F$5+1)=0,T$3,""))),"")</f>
        <v/>
      </c>
      <c r="U181" s="7">
        <f ca="1">IF(AND($A181&lt;&gt;"",U$9&lt;&gt;""),IF(HLOOKUP(U$9,'Feuille1-Catégories'!$C$1:$G$2,2,FALSE)="OUI",U$3,IF(HLOOKUP(U$9,'Feuille1-Catégories'!$C$1:$G$3,3,FALSE)="OUI",OFFSET(U$3,MOD(QUOTIENT(ROW()-ROW($A$20),'Feuille1-Catégories'!$B$6/U$6),U$5),0),IF(MOD($A181-1-U$10,'Feuille1-Catégories'!$F$5+1)=0,U$3,""))),"")</f>
        <v>5000</v>
      </c>
      <c r="V181" s="7" t="str">
        <f ca="1">IF(AND($A181&lt;&gt;"",V$9&lt;&gt;""),IF(HLOOKUP(V$9,'Feuille1-Catégories'!$C$1:$G$2,2,FALSE)="OUI",V$3,IF(HLOOKUP(V$9,'Feuille1-Catégories'!$C$1:$G$3,3,FALSE)="OUI",OFFSET(V$3,MOD(QUOTIENT(ROW()-ROW($A$20),'Feuille1-Catégories'!$B$6/V$6),V$5),0),IF(MOD($A181-1-V$10,'Feuille1-Catégories'!$F$5+1)=0,V$3,""))),"")</f>
        <v/>
      </c>
      <c r="W181" s="7" t="str">
        <f ca="1">IF(AND($A181&lt;&gt;"",W$9&lt;&gt;""),IF(HLOOKUP(W$9,'Feuille1-Catégories'!$C$1:$G$2,2,FALSE)="OUI",W$3,IF(HLOOKUP(W$9,'Feuille1-Catégories'!$C$1:$G$3,3,FALSE)="OUI",OFFSET(W$3,MOD(QUOTIENT(ROW()-ROW($A$20),'Feuille1-Catégories'!$B$6/W$6),W$5),0),IF(MOD($A181-1-W$10,'Feuille1-Catégories'!$F$5+1)=0,W$3,""))),"")</f>
        <v/>
      </c>
      <c r="X181" s="7" t="str">
        <f ca="1">IF(AND($A181&lt;&gt;"",X$9&lt;&gt;""),IF(HLOOKUP(X$9,'Feuille1-Catégories'!$C$1:$G$2,2,FALSE)="OUI",X$3,IF(HLOOKUP(X$9,'Feuille1-Catégories'!$C$1:$G$3,3,FALSE)="OUI",OFFSET(X$3,MOD(QUOTIENT(ROW()-ROW($A$20),'Feuille1-Catégories'!$B$6/X$6),X$5),0),IF(MOD($A181-1-X$10,'Feuille1-Catégories'!$F$5+1)=0,X$3,""))),"")</f>
        <v/>
      </c>
      <c r="Y181" s="7" t="str">
        <f ca="1">IF(AND($A181&lt;&gt;"",Y$9&lt;&gt;""),IF(HLOOKUP(Y$9,'Feuille1-Catégories'!$C$1:$G$2,2,FALSE)="OUI",Y$3,IF(HLOOKUP(Y$9,'Feuille1-Catégories'!$C$1:$G$3,3,FALSE)="OUI",OFFSET(Y$3,MOD(QUOTIENT(ROW()-ROW($A$20),'Feuille1-Catégories'!$B$6/Y$6),Y$5),0),IF(MOD($A181-1-Y$10,'Feuille1-Catégories'!$F$5+1)=0,Y$3,""))),"")</f>
        <v/>
      </c>
      <c r="Z181" s="7" t="str">
        <f ca="1">IF(AND($A181&lt;&gt;"",Z$9&lt;&gt;""),IF(HLOOKUP(Z$9,'Feuille1-Catégories'!$C$1:$G$2,2,FALSE)="OUI",Z$3,IF(HLOOKUP(Z$9,'Feuille1-Catégories'!$C$1:$G$3,3,FALSE)="OUI",OFFSET(Z$3,MOD(QUOTIENT(ROW()-ROW($A$20),'Feuille1-Catégories'!$B$6/Z$6),Z$5),0),"")),"")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82" spans="1:26" ht="17" x14ac:dyDescent="0.2">
      <c r="A182" s="21">
        <f>IF(ROW()-ROW($A$19)&gt;'Feuille1-Catégories'!$B$6,"",ROW()-ROW($A$19))</f>
        <v>163</v>
      </c>
      <c r="B182" s="33">
        <f t="shared" ca="1" si="7"/>
        <v>4.0529982114280338</v>
      </c>
      <c r="C182" s="10">
        <f t="shared" ca="1" si="8"/>
        <v>6486.4</v>
      </c>
      <c r="D182" s="10">
        <f ca="1">IF('Feuille3-Coût de production'!D182&lt;&gt;"",'Feuille3-Coût de production'!D182,"")</f>
        <v>2124.6</v>
      </c>
      <c r="E182" s="10">
        <f t="shared" ca="1" si="9"/>
        <v>8611</v>
      </c>
      <c r="F182" s="7">
        <f ca="1">IF(AND($A182&lt;&gt;"",F$9&lt;&gt;""),IF(HLOOKUP(F$9,'Feuille1-Catégories'!$C$1:$G$2,2,FALSE)="OUI",F$3,IF(HLOOKUP(F$9,'Feuille1-Catégories'!$C$1:$G$3,3,FALSE)="OUI",OFFSET(F$3,MOD(QUOTIENT(ROW()-ROW($A$20),'Feuille1-Catégories'!$B$6/F$6),F$5),0),IF(MOD($A182-1-F$10,'Feuille1-Catégories'!$F$5+1)=0,F$3,""))),"")</f>
        <v>1</v>
      </c>
      <c r="G182" s="7" t="str">
        <f ca="1">IF(AND($A182&lt;&gt;"",G$9&lt;&gt;""),IF(HLOOKUP(G$9,'Feuille1-Catégories'!$C$1:$G$2,2,FALSE)="OUI",G$3,IF(HLOOKUP(G$9,'Feuille1-Catégories'!$C$1:$G$3,3,FALSE)="OUI",OFFSET(G$3,MOD(QUOTIENT(ROW()-ROW($A$20),'Feuille1-Catégories'!$B$6/G$6),G$5),0),IF(MOD($A182-1-G$10,'Feuille1-Catégories'!$F$5+1)=0,G$3,""))),"")</f>
        <v xml:space="preserve"> </v>
      </c>
      <c r="H182" s="7" t="str">
        <f ca="1">IF(AND($A182&lt;&gt;"",H$9&lt;&gt;""),IF(HLOOKUP(H$9,'Feuille1-Catégories'!$C$1:$G$2,2,FALSE)="OUI",H$3,IF(HLOOKUP(H$9,'Feuille1-Catégories'!$C$1:$G$3,3,FALSE)="OUI",OFFSET(H$3,MOD(QUOTIENT(ROW()-ROW($A$20),'Feuille1-Catégories'!$B$6/H$6),H$5),0),IF(MOD($A182-1-H$10,'Feuille1-Catégories'!$F$5+1)=0,H$3,""))),"")</f>
        <v/>
      </c>
      <c r="I182" s="7">
        <f ca="1">IF(AND($A182&lt;&gt;"",I$9&lt;&gt;""),IF(HLOOKUP(I$9,'Feuille1-Catégories'!$C$1:$G$2,2,FALSE)="OUI",I$3,IF(HLOOKUP(I$9,'Feuille1-Catégories'!$C$1:$G$3,3,FALSE)="OUI",OFFSET(I$3,MOD(QUOTIENT(ROW()-ROW($A$20),'Feuille1-Catégories'!$B$6/I$6),I$5),0),IF(MOD($A182-1-I$10,'Feuille1-Catégories'!$F$5+1)=0,I$3,""))),"")</f>
        <v>1000</v>
      </c>
      <c r="J182" s="7">
        <f ca="1">IF(AND($A182&lt;&gt;"",J$9&lt;&gt;""),IF(HLOOKUP(J$9,'Feuille1-Catégories'!$C$1:$G$2,2,FALSE)="OUI",J$3,IF(HLOOKUP(J$9,'Feuille1-Catégories'!$C$1:$G$3,3,FALSE)="OUI",OFFSET(J$3,MOD(QUOTIENT(ROW()-ROW($A$20),'Feuille1-Catégories'!$B$6/J$6),J$5),0),IF(MOD($A182-1-J$10,'Feuille1-Catégories'!$F$5+1)=0,J$3,""))),"")</f>
        <v>2</v>
      </c>
      <c r="K182" s="7">
        <f ca="1">IF(AND($A182&lt;&gt;"",K$9&lt;&gt;""),IF(HLOOKUP(K$9,'Feuille1-Catégories'!$C$1:$G$2,2,FALSE)="OUI",K$3,IF(HLOOKUP(K$9,'Feuille1-Catégories'!$C$1:$G$3,3,FALSE)="OUI",OFFSET(K$3,MOD(QUOTIENT(ROW()-ROW($A$20),'Feuille1-Catégories'!$B$6/K$6),K$5),0),IF(MOD($A182-1-K$10,'Feuille1-Catégories'!$F$5+1)=0,K$3,""))),"")</f>
        <v>20</v>
      </c>
      <c r="L182" s="7">
        <f ca="1">IF(AND($A182&lt;&gt;"",L$9&lt;&gt;""),IF(HLOOKUP(L$9,'Feuille1-Catégories'!$C$1:$G$2,2,FALSE)="OUI",L$3,IF(HLOOKUP(L$9,'Feuille1-Catégories'!$C$1:$G$3,3,FALSE)="OUI",OFFSET(L$3,MOD(QUOTIENT(ROW()-ROW($A$20),'Feuille1-Catégories'!$B$6/L$6),L$5),0),IF(MOD($A182-1-L$10,'Feuille1-Catégories'!$F$5+1)=0,L$3,""))),"")</f>
        <v>200</v>
      </c>
      <c r="M182" s="7">
        <f ca="1">IF(AND($A182&lt;&gt;"",M$9&lt;&gt;""),IF(HLOOKUP(M$9,'Feuille1-Catégories'!$C$1:$G$2,2,FALSE)="OUI",M$3,IF(HLOOKUP(M$9,'Feuille1-Catégories'!$C$1:$G$3,3,FALSE)="OUI",OFFSET(M$3,MOD(QUOTIENT(ROW()-ROW($A$20),'Feuille1-Catégories'!$B$6/M$6),M$5),0),IF(MOD($A182-1-M$10,'Feuille1-Catégories'!$F$5+1)=0,M$3,""))),"")</f>
        <v>2000</v>
      </c>
      <c r="N182" s="7">
        <f ca="1">IF(AND($A182&lt;&gt;"",N$9&lt;&gt;""),IF(HLOOKUP(N$9,'Feuille1-Catégories'!$C$1:$G$2,2,FALSE)="OUI",N$3,IF(HLOOKUP(N$9,'Feuille1-Catégories'!$C$1:$G$3,3,FALSE)="OUI",OFFSET(N$3,MOD(QUOTIENT(ROW()-ROW($A$20),'Feuille1-Catégories'!$B$6/N$6),N$5),0),IF(MOD($A182-1-N$10,'Feuille1-Catégories'!$F$5+1)=0,N$3,""))),"")</f>
        <v>3</v>
      </c>
      <c r="O182" s="7">
        <f ca="1">IF(AND($A182&lt;&gt;"",O$9&lt;&gt;""),IF(HLOOKUP(O$9,'Feuille1-Catégories'!$C$1:$G$2,2,FALSE)="OUI",O$3,IF(HLOOKUP(O$9,'Feuille1-Catégories'!$C$1:$G$3,3,FALSE)="OUI",OFFSET(O$3,MOD(QUOTIENT(ROW()-ROW($A$20),'Feuille1-Catégories'!$B$6/O$6),O$5),0),IF(MOD($A182-1-O$10,'Feuille1-Catégories'!$F$5+1)=0,O$3,""))),"")</f>
        <v>30</v>
      </c>
      <c r="P182" s="7">
        <f ca="1">IF(AND($A182&lt;&gt;"",P$9&lt;&gt;""),IF(HLOOKUP(P$9,'Feuille1-Catégories'!$C$1:$G$2,2,FALSE)="OUI",P$3,IF(HLOOKUP(P$9,'Feuille1-Catégories'!$C$1:$G$3,3,FALSE)="OUI",OFFSET(P$3,MOD(QUOTIENT(ROW()-ROW($A$20),'Feuille1-Catégories'!$B$6/P$6),P$5),0),IF(MOD($A182-1-P$10,'Feuille1-Catégories'!$F$5+1)=0,P$3,""))),"")</f>
        <v>300</v>
      </c>
      <c r="Q182" s="7" t="str">
        <f ca="1">IF(AND($A182&lt;&gt;"",Q$9&lt;&gt;""),IF(HLOOKUP(Q$9,'Feuille1-Catégories'!$C$1:$G$2,2,FALSE)="OUI",Q$3,IF(HLOOKUP(Q$9,'Feuille1-Catégories'!$C$1:$G$3,3,FALSE)="OUI",OFFSET(Q$3,MOD(QUOTIENT(ROW()-ROW($A$20),'Feuille1-Catégories'!$B$6/Q$6),Q$5),0),IF(MOD($A182-1-Q$10,'Feuille1-Catégories'!$F$5+1)=0,Q$3,""))),"")</f>
        <v/>
      </c>
      <c r="R182" s="7">
        <f ca="1">IF(AND($A182&lt;&gt;"",R$9&lt;&gt;""),IF(HLOOKUP(R$9,'Feuille1-Catégories'!$C$1:$G$2,2,FALSE)="OUI",R$3,IF(HLOOKUP(R$9,'Feuille1-Catégories'!$C$1:$G$3,3,FALSE)="OUI",OFFSET(R$3,MOD(QUOTIENT(ROW()-ROW($A$20),'Feuille1-Catégories'!$B$6/R$6),R$5),0),IF(MOD($A182-1-R$10,'Feuille1-Catégories'!$F$5+1)=0,R$3,""))),"")</f>
        <v>5</v>
      </c>
      <c r="S182" s="7">
        <f ca="1">IF(AND($A182&lt;&gt;"",S$9&lt;&gt;""),IF(HLOOKUP(S$9,'Feuille1-Catégories'!$C$1:$G$2,2,FALSE)="OUI",S$3,IF(HLOOKUP(S$9,'Feuille1-Catégories'!$C$1:$G$3,3,FALSE)="OUI",OFFSET(S$3,MOD(QUOTIENT(ROW()-ROW($A$20),'Feuille1-Catégories'!$B$6/S$6),S$5),0),IF(MOD($A182-1-S$10,'Feuille1-Catégories'!$F$5+1)=0,S$3,""))),"")</f>
        <v>50</v>
      </c>
      <c r="T182" s="7" t="str">
        <f ca="1">IF(AND($A182&lt;&gt;"",T$9&lt;&gt;""),IF(HLOOKUP(T$9,'Feuille1-Catégories'!$C$1:$G$2,2,FALSE)="OUI",T$3,IF(HLOOKUP(T$9,'Feuille1-Catégories'!$C$1:$G$3,3,FALSE)="OUI",OFFSET(T$3,MOD(QUOTIENT(ROW()-ROW($A$20),'Feuille1-Catégories'!$B$6/T$6),T$5),0),IF(MOD($A182-1-T$10,'Feuille1-Catégories'!$F$5+1)=0,T$3,""))),"")</f>
        <v/>
      </c>
      <c r="U182" s="7">
        <f ca="1">IF(AND($A182&lt;&gt;"",U$9&lt;&gt;""),IF(HLOOKUP(U$9,'Feuille1-Catégories'!$C$1:$G$2,2,FALSE)="OUI",U$3,IF(HLOOKUP(U$9,'Feuille1-Catégories'!$C$1:$G$3,3,FALSE)="OUI",OFFSET(U$3,MOD(QUOTIENT(ROW()-ROW($A$20),'Feuille1-Catégories'!$B$6/U$6),U$5),0),IF(MOD($A182-1-U$10,'Feuille1-Catégories'!$F$5+1)=0,U$3,""))),"")</f>
        <v>5000</v>
      </c>
      <c r="V182" s="7" t="str">
        <f ca="1">IF(AND($A182&lt;&gt;"",V$9&lt;&gt;""),IF(HLOOKUP(V$9,'Feuille1-Catégories'!$C$1:$G$2,2,FALSE)="OUI",V$3,IF(HLOOKUP(V$9,'Feuille1-Catégories'!$C$1:$G$3,3,FALSE)="OUI",OFFSET(V$3,MOD(QUOTIENT(ROW()-ROW($A$20),'Feuille1-Catégories'!$B$6/V$6),V$5),0),IF(MOD($A182-1-V$10,'Feuille1-Catégories'!$F$5+1)=0,V$3,""))),"")</f>
        <v/>
      </c>
      <c r="W182" s="7" t="str">
        <f ca="1">IF(AND($A182&lt;&gt;"",W$9&lt;&gt;""),IF(HLOOKUP(W$9,'Feuille1-Catégories'!$C$1:$G$2,2,FALSE)="OUI",W$3,IF(HLOOKUP(W$9,'Feuille1-Catégories'!$C$1:$G$3,3,FALSE)="OUI",OFFSET(W$3,MOD(QUOTIENT(ROW()-ROW($A$20),'Feuille1-Catégories'!$B$6/W$6),W$5),0),IF(MOD($A182-1-W$10,'Feuille1-Catégories'!$F$5+1)=0,W$3,""))),"")</f>
        <v/>
      </c>
      <c r="X182" s="7" t="str">
        <f ca="1">IF(AND($A182&lt;&gt;"",X$9&lt;&gt;""),IF(HLOOKUP(X$9,'Feuille1-Catégories'!$C$1:$G$2,2,FALSE)="OUI",X$3,IF(HLOOKUP(X$9,'Feuille1-Catégories'!$C$1:$G$3,3,FALSE)="OUI",OFFSET(X$3,MOD(QUOTIENT(ROW()-ROW($A$20),'Feuille1-Catégories'!$B$6/X$6),X$5),0),IF(MOD($A182-1-X$10,'Feuille1-Catégories'!$F$5+1)=0,X$3,""))),"")</f>
        <v/>
      </c>
      <c r="Y182" s="7" t="str">
        <f ca="1">IF(AND($A182&lt;&gt;"",Y$9&lt;&gt;""),IF(HLOOKUP(Y$9,'Feuille1-Catégories'!$C$1:$G$2,2,FALSE)="OUI",Y$3,IF(HLOOKUP(Y$9,'Feuille1-Catégories'!$C$1:$G$3,3,FALSE)="OUI",OFFSET(Y$3,MOD(QUOTIENT(ROW()-ROW($A$20),'Feuille1-Catégories'!$B$6/Y$6),Y$5),0),IF(MOD($A182-1-Y$10,'Feuille1-Catégories'!$F$5+1)=0,Y$3,""))),"")</f>
        <v/>
      </c>
      <c r="Z182" s="7" t="str">
        <f ca="1">IF(AND($A182&lt;&gt;"",Z$9&lt;&gt;""),IF(HLOOKUP(Z$9,'Feuille1-Catégories'!$C$1:$G$2,2,FALSE)="OUI",Z$3,IF(HLOOKUP(Z$9,'Feuille1-Catégories'!$C$1:$G$3,3,FALSE)="OUI",OFFSET(Z$3,MOD(QUOTIENT(ROW()-ROW($A$20),'Feuille1-Catégories'!$B$6/Z$6),Z$5),0),"")),"")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83" spans="1:26" ht="17" x14ac:dyDescent="0.2">
      <c r="A183" s="21">
        <f>IF(ROW()-ROW($A$19)&gt;'Feuille1-Catégories'!$B$6,"",ROW()-ROW($A$19))</f>
        <v>164</v>
      </c>
      <c r="B183" s="33">
        <f t="shared" ca="1" si="7"/>
        <v>4.4331828960452846</v>
      </c>
      <c r="C183" s="10">
        <f t="shared" ca="1" si="8"/>
        <v>8976.4</v>
      </c>
      <c r="D183" s="10">
        <f ca="1">IF('Feuille3-Coût de production'!D183&lt;&gt;"",'Feuille3-Coût de production'!D183,"")</f>
        <v>2614.6</v>
      </c>
      <c r="E183" s="10">
        <f t="shared" ca="1" si="9"/>
        <v>11591</v>
      </c>
      <c r="F183" s="7">
        <f ca="1">IF(AND($A183&lt;&gt;"",F$9&lt;&gt;""),IF(HLOOKUP(F$9,'Feuille1-Catégories'!$C$1:$G$2,2,FALSE)="OUI",F$3,IF(HLOOKUP(F$9,'Feuille1-Catégories'!$C$1:$G$3,3,FALSE)="OUI",OFFSET(F$3,MOD(QUOTIENT(ROW()-ROW($A$20),'Feuille1-Catégories'!$B$6/F$6),F$5),0),IF(MOD($A183-1-F$10,'Feuille1-Catégories'!$F$5+1)=0,F$3,""))),"")</f>
        <v>1</v>
      </c>
      <c r="G183" s="7" t="str">
        <f ca="1">IF(AND($A183&lt;&gt;"",G$9&lt;&gt;""),IF(HLOOKUP(G$9,'Feuille1-Catégories'!$C$1:$G$2,2,FALSE)="OUI",G$3,IF(HLOOKUP(G$9,'Feuille1-Catégories'!$C$1:$G$3,3,FALSE)="OUI",OFFSET(G$3,MOD(QUOTIENT(ROW()-ROW($A$20),'Feuille1-Catégories'!$B$6/G$6),G$5),0),IF(MOD($A183-1-G$10,'Feuille1-Catégories'!$F$5+1)=0,G$3,""))),"")</f>
        <v xml:space="preserve"> </v>
      </c>
      <c r="H183" s="7" t="str">
        <f ca="1">IF(AND($A183&lt;&gt;"",H$9&lt;&gt;""),IF(HLOOKUP(H$9,'Feuille1-Catégories'!$C$1:$G$2,2,FALSE)="OUI",H$3,IF(HLOOKUP(H$9,'Feuille1-Catégories'!$C$1:$G$3,3,FALSE)="OUI",OFFSET(H$3,MOD(QUOTIENT(ROW()-ROW($A$20),'Feuille1-Catégories'!$B$6/H$6),H$5),0),IF(MOD($A183-1-H$10,'Feuille1-Catégories'!$F$5+1)=0,H$3,""))),"")</f>
        <v/>
      </c>
      <c r="I183" s="7">
        <f ca="1">IF(AND($A183&lt;&gt;"",I$9&lt;&gt;""),IF(HLOOKUP(I$9,'Feuille1-Catégories'!$C$1:$G$2,2,FALSE)="OUI",I$3,IF(HLOOKUP(I$9,'Feuille1-Catégories'!$C$1:$G$3,3,FALSE)="OUI",OFFSET(I$3,MOD(QUOTIENT(ROW()-ROW($A$20),'Feuille1-Catégories'!$B$6/I$6),I$5),0),IF(MOD($A183-1-I$10,'Feuille1-Catégories'!$F$5+1)=0,I$3,""))),"")</f>
        <v>1000</v>
      </c>
      <c r="J183" s="7">
        <f ca="1">IF(AND($A183&lt;&gt;"",J$9&lt;&gt;""),IF(HLOOKUP(J$9,'Feuille1-Catégories'!$C$1:$G$2,2,FALSE)="OUI",J$3,IF(HLOOKUP(J$9,'Feuille1-Catégories'!$C$1:$G$3,3,FALSE)="OUI",OFFSET(J$3,MOD(QUOTIENT(ROW()-ROW($A$20),'Feuille1-Catégories'!$B$6/J$6),J$5),0),IF(MOD($A183-1-J$10,'Feuille1-Catégories'!$F$5+1)=0,J$3,""))),"")</f>
        <v>2</v>
      </c>
      <c r="K183" s="7" t="str">
        <f ca="1">IF(AND($A183&lt;&gt;"",K$9&lt;&gt;""),IF(HLOOKUP(K$9,'Feuille1-Catégories'!$C$1:$G$2,2,FALSE)="OUI",K$3,IF(HLOOKUP(K$9,'Feuille1-Catégories'!$C$1:$G$3,3,FALSE)="OUI",OFFSET(K$3,MOD(QUOTIENT(ROW()-ROW($A$20),'Feuille1-Catégories'!$B$6/K$6),K$5),0),IF(MOD($A183-1-K$10,'Feuille1-Catégories'!$F$5+1)=0,K$3,""))),"")</f>
        <v/>
      </c>
      <c r="L183" s="7">
        <f ca="1">IF(AND($A183&lt;&gt;"",L$9&lt;&gt;""),IF(HLOOKUP(L$9,'Feuille1-Catégories'!$C$1:$G$2,2,FALSE)="OUI",L$3,IF(HLOOKUP(L$9,'Feuille1-Catégories'!$C$1:$G$3,3,FALSE)="OUI",OFFSET(L$3,MOD(QUOTIENT(ROW()-ROW($A$20),'Feuille1-Catégories'!$B$6/L$6),L$5),0),IF(MOD($A183-1-L$10,'Feuille1-Catégories'!$F$5+1)=0,L$3,""))),"")</f>
        <v>200</v>
      </c>
      <c r="M183" s="7">
        <f ca="1">IF(AND($A183&lt;&gt;"",M$9&lt;&gt;""),IF(HLOOKUP(M$9,'Feuille1-Catégories'!$C$1:$G$2,2,FALSE)="OUI",M$3,IF(HLOOKUP(M$9,'Feuille1-Catégories'!$C$1:$G$3,3,FALSE)="OUI",OFFSET(M$3,MOD(QUOTIENT(ROW()-ROW($A$20),'Feuille1-Catégories'!$B$6/M$6),M$5),0),IF(MOD($A183-1-M$10,'Feuille1-Catégories'!$F$5+1)=0,M$3,""))),"")</f>
        <v>2000</v>
      </c>
      <c r="N183" s="7">
        <f ca="1">IF(AND($A183&lt;&gt;"",N$9&lt;&gt;""),IF(HLOOKUP(N$9,'Feuille1-Catégories'!$C$1:$G$2,2,FALSE)="OUI",N$3,IF(HLOOKUP(N$9,'Feuille1-Catégories'!$C$1:$G$3,3,FALSE)="OUI",OFFSET(N$3,MOD(QUOTIENT(ROW()-ROW($A$20),'Feuille1-Catégories'!$B$6/N$6),N$5),0),IF(MOD($A183-1-N$10,'Feuille1-Catégories'!$F$5+1)=0,N$3,""))),"")</f>
        <v>3</v>
      </c>
      <c r="O183" s="7">
        <f ca="1">IF(AND($A183&lt;&gt;"",O$9&lt;&gt;""),IF(HLOOKUP(O$9,'Feuille1-Catégories'!$C$1:$G$2,2,FALSE)="OUI",O$3,IF(HLOOKUP(O$9,'Feuille1-Catégories'!$C$1:$G$3,3,FALSE)="OUI",OFFSET(O$3,MOD(QUOTIENT(ROW()-ROW($A$20),'Feuille1-Catégories'!$B$6/O$6),O$5),0),IF(MOD($A183-1-O$10,'Feuille1-Catégories'!$F$5+1)=0,O$3,""))),"")</f>
        <v>30</v>
      </c>
      <c r="P183" s="7">
        <f ca="1">IF(AND($A183&lt;&gt;"",P$9&lt;&gt;""),IF(HLOOKUP(P$9,'Feuille1-Catégories'!$C$1:$G$2,2,FALSE)="OUI",P$3,IF(HLOOKUP(P$9,'Feuille1-Catégories'!$C$1:$G$3,3,FALSE)="OUI",OFFSET(P$3,MOD(QUOTIENT(ROW()-ROW($A$20),'Feuille1-Catégories'!$B$6/P$6),P$5),0),IF(MOD($A183-1-P$10,'Feuille1-Catégories'!$F$5+1)=0,P$3,""))),"")</f>
        <v>300</v>
      </c>
      <c r="Q183" s="7">
        <f ca="1">IF(AND($A183&lt;&gt;"",Q$9&lt;&gt;""),IF(HLOOKUP(Q$9,'Feuille1-Catégories'!$C$1:$G$2,2,FALSE)="OUI",Q$3,IF(HLOOKUP(Q$9,'Feuille1-Catégories'!$C$1:$G$3,3,FALSE)="OUI",OFFSET(Q$3,MOD(QUOTIENT(ROW()-ROW($A$20),'Feuille1-Catégories'!$B$6/Q$6),Q$5),0),IF(MOD($A183-1-Q$10,'Feuille1-Catégories'!$F$5+1)=0,Q$3,""))),"")</f>
        <v>3000</v>
      </c>
      <c r="R183" s="7">
        <f ca="1">IF(AND($A183&lt;&gt;"",R$9&lt;&gt;""),IF(HLOOKUP(R$9,'Feuille1-Catégories'!$C$1:$G$2,2,FALSE)="OUI",R$3,IF(HLOOKUP(R$9,'Feuille1-Catégories'!$C$1:$G$3,3,FALSE)="OUI",OFFSET(R$3,MOD(QUOTIENT(ROW()-ROW($A$20),'Feuille1-Catégories'!$B$6/R$6),R$5),0),IF(MOD($A183-1-R$10,'Feuille1-Catégories'!$F$5+1)=0,R$3,""))),"")</f>
        <v>5</v>
      </c>
      <c r="S183" s="7">
        <f ca="1">IF(AND($A183&lt;&gt;"",S$9&lt;&gt;""),IF(HLOOKUP(S$9,'Feuille1-Catégories'!$C$1:$G$2,2,FALSE)="OUI",S$3,IF(HLOOKUP(S$9,'Feuille1-Catégories'!$C$1:$G$3,3,FALSE)="OUI",OFFSET(S$3,MOD(QUOTIENT(ROW()-ROW($A$20),'Feuille1-Catégories'!$B$6/S$6),S$5),0),IF(MOD($A183-1-S$10,'Feuille1-Catégories'!$F$5+1)=0,S$3,""))),"")</f>
        <v>50</v>
      </c>
      <c r="T183" s="7" t="str">
        <f ca="1">IF(AND($A183&lt;&gt;"",T$9&lt;&gt;""),IF(HLOOKUP(T$9,'Feuille1-Catégories'!$C$1:$G$2,2,FALSE)="OUI",T$3,IF(HLOOKUP(T$9,'Feuille1-Catégories'!$C$1:$G$3,3,FALSE)="OUI",OFFSET(T$3,MOD(QUOTIENT(ROW()-ROW($A$20),'Feuille1-Catégories'!$B$6/T$6),T$5),0),IF(MOD($A183-1-T$10,'Feuille1-Catégories'!$F$5+1)=0,T$3,""))),"")</f>
        <v/>
      </c>
      <c r="U183" s="7">
        <f ca="1">IF(AND($A183&lt;&gt;"",U$9&lt;&gt;""),IF(HLOOKUP(U$9,'Feuille1-Catégories'!$C$1:$G$2,2,FALSE)="OUI",U$3,IF(HLOOKUP(U$9,'Feuille1-Catégories'!$C$1:$G$3,3,FALSE)="OUI",OFFSET(U$3,MOD(QUOTIENT(ROW()-ROW($A$20),'Feuille1-Catégories'!$B$6/U$6),U$5),0),IF(MOD($A183-1-U$10,'Feuille1-Catégories'!$F$5+1)=0,U$3,""))),"")</f>
        <v>5000</v>
      </c>
      <c r="V183" s="7" t="str">
        <f ca="1">IF(AND($A183&lt;&gt;"",V$9&lt;&gt;""),IF(HLOOKUP(V$9,'Feuille1-Catégories'!$C$1:$G$2,2,FALSE)="OUI",V$3,IF(HLOOKUP(V$9,'Feuille1-Catégories'!$C$1:$G$3,3,FALSE)="OUI",OFFSET(V$3,MOD(QUOTIENT(ROW()-ROW($A$20),'Feuille1-Catégories'!$B$6/V$6),V$5),0),IF(MOD($A183-1-V$10,'Feuille1-Catégories'!$F$5+1)=0,V$3,""))),"")</f>
        <v/>
      </c>
      <c r="W183" s="7" t="str">
        <f ca="1">IF(AND($A183&lt;&gt;"",W$9&lt;&gt;""),IF(HLOOKUP(W$9,'Feuille1-Catégories'!$C$1:$G$2,2,FALSE)="OUI",W$3,IF(HLOOKUP(W$9,'Feuille1-Catégories'!$C$1:$G$3,3,FALSE)="OUI",OFFSET(W$3,MOD(QUOTIENT(ROW()-ROW($A$20),'Feuille1-Catégories'!$B$6/W$6),W$5),0),IF(MOD($A183-1-W$10,'Feuille1-Catégories'!$F$5+1)=0,W$3,""))),"")</f>
        <v/>
      </c>
      <c r="X183" s="7" t="str">
        <f ca="1">IF(AND($A183&lt;&gt;"",X$9&lt;&gt;""),IF(HLOOKUP(X$9,'Feuille1-Catégories'!$C$1:$G$2,2,FALSE)="OUI",X$3,IF(HLOOKUP(X$9,'Feuille1-Catégories'!$C$1:$G$3,3,FALSE)="OUI",OFFSET(X$3,MOD(QUOTIENT(ROW()-ROW($A$20),'Feuille1-Catégories'!$B$6/X$6),X$5),0),IF(MOD($A183-1-X$10,'Feuille1-Catégories'!$F$5+1)=0,X$3,""))),"")</f>
        <v/>
      </c>
      <c r="Y183" s="7" t="str">
        <f ca="1">IF(AND($A183&lt;&gt;"",Y$9&lt;&gt;""),IF(HLOOKUP(Y$9,'Feuille1-Catégories'!$C$1:$G$2,2,FALSE)="OUI",Y$3,IF(HLOOKUP(Y$9,'Feuille1-Catégories'!$C$1:$G$3,3,FALSE)="OUI",OFFSET(Y$3,MOD(QUOTIENT(ROW()-ROW($A$20),'Feuille1-Catégories'!$B$6/Y$6),Y$5),0),IF(MOD($A183-1-Y$10,'Feuille1-Catégories'!$F$5+1)=0,Y$3,""))),"")</f>
        <v/>
      </c>
      <c r="Z183" s="7" t="str">
        <f ca="1">IF(AND($A183&lt;&gt;"",Z$9&lt;&gt;""),IF(HLOOKUP(Z$9,'Feuille1-Catégories'!$C$1:$G$2,2,FALSE)="OUI",Z$3,IF(HLOOKUP(Z$9,'Feuille1-Catégories'!$C$1:$G$3,3,FALSE)="OUI",OFFSET(Z$3,MOD(QUOTIENT(ROW()-ROW($A$20),'Feuille1-Catégories'!$B$6/Z$6),Z$5),0),"")),"")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84" spans="1:26" ht="17" x14ac:dyDescent="0.2">
      <c r="A184" s="21">
        <f>IF(ROW()-ROW($A$19)&gt;'Feuille1-Catégories'!$B$6,"",ROW()-ROW($A$19))</f>
        <v>165</v>
      </c>
      <c r="B184" s="33">
        <f t="shared" ca="1" si="7"/>
        <v>4.2789230914054412</v>
      </c>
      <c r="C184" s="10">
        <f t="shared" ca="1" si="8"/>
        <v>6966.4</v>
      </c>
      <c r="D184" s="10">
        <f ca="1">IF('Feuille3-Coût de production'!D184&lt;&gt;"",'Feuille3-Coût de production'!D184,"")</f>
        <v>2124.6</v>
      </c>
      <c r="E184" s="10">
        <f t="shared" ca="1" si="9"/>
        <v>9091</v>
      </c>
      <c r="F184" s="7">
        <f ca="1">IF(AND($A184&lt;&gt;"",F$9&lt;&gt;""),IF(HLOOKUP(F$9,'Feuille1-Catégories'!$C$1:$G$2,2,FALSE)="OUI",F$3,IF(HLOOKUP(F$9,'Feuille1-Catégories'!$C$1:$G$3,3,FALSE)="OUI",OFFSET(F$3,MOD(QUOTIENT(ROW()-ROW($A$20),'Feuille1-Catégories'!$B$6/F$6),F$5),0),IF(MOD($A184-1-F$10,'Feuille1-Catégories'!$F$5+1)=0,F$3,""))),"")</f>
        <v>1</v>
      </c>
      <c r="G184" s="7" t="str">
        <f ca="1">IF(AND($A184&lt;&gt;"",G$9&lt;&gt;""),IF(HLOOKUP(G$9,'Feuille1-Catégories'!$C$1:$G$2,2,FALSE)="OUI",G$3,IF(HLOOKUP(G$9,'Feuille1-Catégories'!$C$1:$G$3,3,FALSE)="OUI",OFFSET(G$3,MOD(QUOTIENT(ROW()-ROW($A$20),'Feuille1-Catégories'!$B$6/G$6),G$5),0),IF(MOD($A184-1-G$10,'Feuille1-Catégories'!$F$5+1)=0,G$3,""))),"")</f>
        <v xml:space="preserve"> </v>
      </c>
      <c r="H184" s="7" t="str">
        <f ca="1">IF(AND($A184&lt;&gt;"",H$9&lt;&gt;""),IF(HLOOKUP(H$9,'Feuille1-Catégories'!$C$1:$G$2,2,FALSE)="OUI",H$3,IF(HLOOKUP(H$9,'Feuille1-Catégories'!$C$1:$G$3,3,FALSE)="OUI",OFFSET(H$3,MOD(QUOTIENT(ROW()-ROW($A$20),'Feuille1-Catégories'!$B$6/H$6),H$5),0),IF(MOD($A184-1-H$10,'Feuille1-Catégories'!$F$5+1)=0,H$3,""))),"")</f>
        <v/>
      </c>
      <c r="I184" s="7">
        <f ca="1">IF(AND($A184&lt;&gt;"",I$9&lt;&gt;""),IF(HLOOKUP(I$9,'Feuille1-Catégories'!$C$1:$G$2,2,FALSE)="OUI",I$3,IF(HLOOKUP(I$9,'Feuille1-Catégories'!$C$1:$G$3,3,FALSE)="OUI",OFFSET(I$3,MOD(QUOTIENT(ROW()-ROW($A$20),'Feuille1-Catégories'!$B$6/I$6),I$5),0),IF(MOD($A184-1-I$10,'Feuille1-Catégories'!$F$5+1)=0,I$3,""))),"")</f>
        <v>1000</v>
      </c>
      <c r="J184" s="7">
        <f ca="1">IF(AND($A184&lt;&gt;"",J$9&lt;&gt;""),IF(HLOOKUP(J$9,'Feuille1-Catégories'!$C$1:$G$2,2,FALSE)="OUI",J$3,IF(HLOOKUP(J$9,'Feuille1-Catégories'!$C$1:$G$3,3,FALSE)="OUI",OFFSET(J$3,MOD(QUOTIENT(ROW()-ROW($A$20),'Feuille1-Catégories'!$B$6/J$6),J$5),0),IF(MOD($A184-1-J$10,'Feuille1-Catégories'!$F$5+1)=0,J$3,""))),"")</f>
        <v>2</v>
      </c>
      <c r="K184" s="7" t="str">
        <f ca="1">IF(AND($A184&lt;&gt;"",K$9&lt;&gt;""),IF(HLOOKUP(K$9,'Feuille1-Catégories'!$C$1:$G$2,2,FALSE)="OUI",K$3,IF(HLOOKUP(K$9,'Feuille1-Catégories'!$C$1:$G$3,3,FALSE)="OUI",OFFSET(K$3,MOD(QUOTIENT(ROW()-ROW($A$20),'Feuille1-Catégories'!$B$6/K$6),K$5),0),IF(MOD($A184-1-K$10,'Feuille1-Catégories'!$F$5+1)=0,K$3,""))),"")</f>
        <v/>
      </c>
      <c r="L184" s="7">
        <f ca="1">IF(AND($A184&lt;&gt;"",L$9&lt;&gt;""),IF(HLOOKUP(L$9,'Feuille1-Catégories'!$C$1:$G$2,2,FALSE)="OUI",L$3,IF(HLOOKUP(L$9,'Feuille1-Catégories'!$C$1:$G$3,3,FALSE)="OUI",OFFSET(L$3,MOD(QUOTIENT(ROW()-ROW($A$20),'Feuille1-Catégories'!$B$6/L$6),L$5),0),IF(MOD($A184-1-L$10,'Feuille1-Catégories'!$F$5+1)=0,L$3,""))),"")</f>
        <v>200</v>
      </c>
      <c r="M184" s="7">
        <f ca="1">IF(AND($A184&lt;&gt;"",M$9&lt;&gt;""),IF(HLOOKUP(M$9,'Feuille1-Catégories'!$C$1:$G$2,2,FALSE)="OUI",M$3,IF(HLOOKUP(M$9,'Feuille1-Catégories'!$C$1:$G$3,3,FALSE)="OUI",OFFSET(M$3,MOD(QUOTIENT(ROW()-ROW($A$20),'Feuille1-Catégories'!$B$6/M$6),M$5),0),IF(MOD($A184-1-M$10,'Feuille1-Catégories'!$F$5+1)=0,M$3,""))),"")</f>
        <v>2000</v>
      </c>
      <c r="N184" s="7">
        <f ca="1">IF(AND($A184&lt;&gt;"",N$9&lt;&gt;""),IF(HLOOKUP(N$9,'Feuille1-Catégories'!$C$1:$G$2,2,FALSE)="OUI",N$3,IF(HLOOKUP(N$9,'Feuille1-Catégories'!$C$1:$G$3,3,FALSE)="OUI",OFFSET(N$3,MOD(QUOTIENT(ROW()-ROW($A$20),'Feuille1-Catégories'!$B$6/N$6),N$5),0),IF(MOD($A184-1-N$10,'Feuille1-Catégories'!$F$5+1)=0,N$3,""))),"")</f>
        <v>3</v>
      </c>
      <c r="O184" s="7">
        <f ca="1">IF(AND($A184&lt;&gt;"",O$9&lt;&gt;""),IF(HLOOKUP(O$9,'Feuille1-Catégories'!$C$1:$G$2,2,FALSE)="OUI",O$3,IF(HLOOKUP(O$9,'Feuille1-Catégories'!$C$1:$G$3,3,FALSE)="OUI",OFFSET(O$3,MOD(QUOTIENT(ROW()-ROW($A$20),'Feuille1-Catégories'!$B$6/O$6),O$5),0),IF(MOD($A184-1-O$10,'Feuille1-Catégories'!$F$5+1)=0,O$3,""))),"")</f>
        <v>30</v>
      </c>
      <c r="P184" s="7">
        <f ca="1">IF(AND($A184&lt;&gt;"",P$9&lt;&gt;""),IF(HLOOKUP(P$9,'Feuille1-Catégories'!$C$1:$G$2,2,FALSE)="OUI",P$3,IF(HLOOKUP(P$9,'Feuille1-Catégories'!$C$1:$G$3,3,FALSE)="OUI",OFFSET(P$3,MOD(QUOTIENT(ROW()-ROW($A$20),'Feuille1-Catégories'!$B$6/P$6),P$5),0),IF(MOD($A184-1-P$10,'Feuille1-Catégories'!$F$5+1)=0,P$3,""))),"")</f>
        <v>300</v>
      </c>
      <c r="Q184" s="7" t="str">
        <f ca="1">IF(AND($A184&lt;&gt;"",Q$9&lt;&gt;""),IF(HLOOKUP(Q$9,'Feuille1-Catégories'!$C$1:$G$2,2,FALSE)="OUI",Q$3,IF(HLOOKUP(Q$9,'Feuille1-Catégories'!$C$1:$G$3,3,FALSE)="OUI",OFFSET(Q$3,MOD(QUOTIENT(ROW()-ROW($A$20),'Feuille1-Catégories'!$B$6/Q$6),Q$5),0),IF(MOD($A184-1-Q$10,'Feuille1-Catégories'!$F$5+1)=0,Q$3,""))),"")</f>
        <v/>
      </c>
      <c r="R184" s="7">
        <f ca="1">IF(AND($A184&lt;&gt;"",R$9&lt;&gt;""),IF(HLOOKUP(R$9,'Feuille1-Catégories'!$C$1:$G$2,2,FALSE)="OUI",R$3,IF(HLOOKUP(R$9,'Feuille1-Catégories'!$C$1:$G$3,3,FALSE)="OUI",OFFSET(R$3,MOD(QUOTIENT(ROW()-ROW($A$20),'Feuille1-Catégories'!$B$6/R$6),R$5),0),IF(MOD($A184-1-R$10,'Feuille1-Catégories'!$F$5+1)=0,R$3,""))),"")</f>
        <v>5</v>
      </c>
      <c r="S184" s="7">
        <f ca="1">IF(AND($A184&lt;&gt;"",S$9&lt;&gt;""),IF(HLOOKUP(S$9,'Feuille1-Catégories'!$C$1:$G$2,2,FALSE)="OUI",S$3,IF(HLOOKUP(S$9,'Feuille1-Catégories'!$C$1:$G$3,3,FALSE)="OUI",OFFSET(S$3,MOD(QUOTIENT(ROW()-ROW($A$20),'Feuille1-Catégories'!$B$6/S$6),S$5),0),IF(MOD($A184-1-S$10,'Feuille1-Catégories'!$F$5+1)=0,S$3,""))),"")</f>
        <v>50</v>
      </c>
      <c r="T184" s="7">
        <f ca="1">IF(AND($A184&lt;&gt;"",T$9&lt;&gt;""),IF(HLOOKUP(T$9,'Feuille1-Catégories'!$C$1:$G$2,2,FALSE)="OUI",T$3,IF(HLOOKUP(T$9,'Feuille1-Catégories'!$C$1:$G$3,3,FALSE)="OUI",OFFSET(T$3,MOD(QUOTIENT(ROW()-ROW($A$20),'Feuille1-Catégories'!$B$6/T$6),T$5),0),IF(MOD($A184-1-T$10,'Feuille1-Catégories'!$F$5+1)=0,T$3,""))),"")</f>
        <v>500</v>
      </c>
      <c r="U184" s="7">
        <f ca="1">IF(AND($A184&lt;&gt;"",U$9&lt;&gt;""),IF(HLOOKUP(U$9,'Feuille1-Catégories'!$C$1:$G$2,2,FALSE)="OUI",U$3,IF(HLOOKUP(U$9,'Feuille1-Catégories'!$C$1:$G$3,3,FALSE)="OUI",OFFSET(U$3,MOD(QUOTIENT(ROW()-ROW($A$20),'Feuille1-Catégories'!$B$6/U$6),U$5),0),IF(MOD($A184-1-U$10,'Feuille1-Catégories'!$F$5+1)=0,U$3,""))),"")</f>
        <v>5000</v>
      </c>
      <c r="V184" s="7" t="str">
        <f ca="1">IF(AND($A184&lt;&gt;"",V$9&lt;&gt;""),IF(HLOOKUP(V$9,'Feuille1-Catégories'!$C$1:$G$2,2,FALSE)="OUI",V$3,IF(HLOOKUP(V$9,'Feuille1-Catégories'!$C$1:$G$3,3,FALSE)="OUI",OFFSET(V$3,MOD(QUOTIENT(ROW()-ROW($A$20),'Feuille1-Catégories'!$B$6/V$6),V$5),0),IF(MOD($A184-1-V$10,'Feuille1-Catégories'!$F$5+1)=0,V$3,""))),"")</f>
        <v/>
      </c>
      <c r="W184" s="7" t="str">
        <f ca="1">IF(AND($A184&lt;&gt;"",W$9&lt;&gt;""),IF(HLOOKUP(W$9,'Feuille1-Catégories'!$C$1:$G$2,2,FALSE)="OUI",W$3,IF(HLOOKUP(W$9,'Feuille1-Catégories'!$C$1:$G$3,3,FALSE)="OUI",OFFSET(W$3,MOD(QUOTIENT(ROW()-ROW($A$20),'Feuille1-Catégories'!$B$6/W$6),W$5),0),IF(MOD($A184-1-W$10,'Feuille1-Catégories'!$F$5+1)=0,W$3,""))),"")</f>
        <v/>
      </c>
      <c r="X184" s="7" t="str">
        <f ca="1">IF(AND($A184&lt;&gt;"",X$9&lt;&gt;""),IF(HLOOKUP(X$9,'Feuille1-Catégories'!$C$1:$G$2,2,FALSE)="OUI",X$3,IF(HLOOKUP(X$9,'Feuille1-Catégories'!$C$1:$G$3,3,FALSE)="OUI",OFFSET(X$3,MOD(QUOTIENT(ROW()-ROW($A$20),'Feuille1-Catégories'!$B$6/X$6),X$5),0),IF(MOD($A184-1-X$10,'Feuille1-Catégories'!$F$5+1)=0,X$3,""))),"")</f>
        <v/>
      </c>
      <c r="Y184" s="7" t="str">
        <f ca="1">IF(AND($A184&lt;&gt;"",Y$9&lt;&gt;""),IF(HLOOKUP(Y$9,'Feuille1-Catégories'!$C$1:$G$2,2,FALSE)="OUI",Y$3,IF(HLOOKUP(Y$9,'Feuille1-Catégories'!$C$1:$G$3,3,FALSE)="OUI",OFFSET(Y$3,MOD(QUOTIENT(ROW()-ROW($A$20),'Feuille1-Catégories'!$B$6/Y$6),Y$5),0),IF(MOD($A184-1-Y$10,'Feuille1-Catégories'!$F$5+1)=0,Y$3,""))),"")</f>
        <v/>
      </c>
      <c r="Z184" s="7" t="str">
        <f ca="1">IF(AND($A184&lt;&gt;"",Z$9&lt;&gt;""),IF(HLOOKUP(Z$9,'Feuille1-Catégories'!$C$1:$G$2,2,FALSE)="OUI",Z$3,IF(HLOOKUP(Z$9,'Feuille1-Catégories'!$C$1:$G$3,3,FALSE)="OUI",OFFSET(Z$3,MOD(QUOTIENT(ROW()-ROW($A$20),'Feuille1-Catégories'!$B$6/Z$6),Z$5),0),"")),"")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85" spans="1:26" ht="17" x14ac:dyDescent="0.2">
      <c r="A185" s="21">
        <f>IF(ROW()-ROW($A$19)&gt;'Feuille1-Catégories'!$B$6,"",ROW()-ROW($A$19))</f>
        <v>166</v>
      </c>
      <c r="B185" s="33">
        <f t="shared" ca="1" si="7"/>
        <v>4.0146052874838238</v>
      </c>
      <c r="C185" s="10">
        <f t="shared" ca="1" si="8"/>
        <v>6522.4</v>
      </c>
      <c r="D185" s="10">
        <f ca="1">IF('Feuille3-Coût de production'!D185&lt;&gt;"",'Feuille3-Coût de production'!D185,"")</f>
        <v>2163.6</v>
      </c>
      <c r="E185" s="10">
        <f t="shared" ca="1" si="9"/>
        <v>8686</v>
      </c>
      <c r="F185" s="7">
        <f ca="1">IF(AND($A185&lt;&gt;"",F$9&lt;&gt;""),IF(HLOOKUP(F$9,'Feuille1-Catégories'!$C$1:$G$2,2,FALSE)="OUI",F$3,IF(HLOOKUP(F$9,'Feuille1-Catégories'!$C$1:$G$3,3,FALSE)="OUI",OFFSET(F$3,MOD(QUOTIENT(ROW()-ROW($A$20),'Feuille1-Catégories'!$B$6/F$6),F$5),0),IF(MOD($A185-1-F$10,'Feuille1-Catégories'!$F$5+1)=0,F$3,""))),"")</f>
        <v>1</v>
      </c>
      <c r="G185" s="7" t="str">
        <f ca="1">IF(AND($A185&lt;&gt;"",G$9&lt;&gt;""),IF(HLOOKUP(G$9,'Feuille1-Catégories'!$C$1:$G$2,2,FALSE)="OUI",G$3,IF(HLOOKUP(G$9,'Feuille1-Catégories'!$C$1:$G$3,3,FALSE)="OUI",OFFSET(G$3,MOD(QUOTIENT(ROW()-ROW($A$20),'Feuille1-Catégories'!$B$6/G$6),G$5),0),IF(MOD($A185-1-G$10,'Feuille1-Catégories'!$F$5+1)=0,G$3,""))),"")</f>
        <v xml:space="preserve"> </v>
      </c>
      <c r="H185" s="7">
        <f ca="1">IF(AND($A185&lt;&gt;"",H$9&lt;&gt;""),IF(HLOOKUP(H$9,'Feuille1-Catégories'!$C$1:$G$2,2,FALSE)="OUI",H$3,IF(HLOOKUP(H$9,'Feuille1-Catégories'!$C$1:$G$3,3,FALSE)="OUI",OFFSET(H$3,MOD(QUOTIENT(ROW()-ROW($A$20),'Feuille1-Catégories'!$B$6/H$6),H$5),0),IF(MOD($A185-1-H$10,'Feuille1-Catégories'!$F$5+1)=0,H$3,""))),"")</f>
        <v>100</v>
      </c>
      <c r="I185" s="7">
        <f ca="1">IF(AND($A185&lt;&gt;"",I$9&lt;&gt;""),IF(HLOOKUP(I$9,'Feuille1-Catégories'!$C$1:$G$2,2,FALSE)="OUI",I$3,IF(HLOOKUP(I$9,'Feuille1-Catégories'!$C$1:$G$3,3,FALSE)="OUI",OFFSET(I$3,MOD(QUOTIENT(ROW()-ROW($A$20),'Feuille1-Catégories'!$B$6/I$6),I$5),0),IF(MOD($A185-1-I$10,'Feuille1-Catégories'!$F$5+1)=0,I$3,""))),"")</f>
        <v>1000</v>
      </c>
      <c r="J185" s="7">
        <f ca="1">IF(AND($A185&lt;&gt;"",J$9&lt;&gt;""),IF(HLOOKUP(J$9,'Feuille1-Catégories'!$C$1:$G$2,2,FALSE)="OUI",J$3,IF(HLOOKUP(J$9,'Feuille1-Catégories'!$C$1:$G$3,3,FALSE)="OUI",OFFSET(J$3,MOD(QUOTIENT(ROW()-ROW($A$20),'Feuille1-Catégories'!$B$6/J$6),J$5),0),IF(MOD($A185-1-J$10,'Feuille1-Catégories'!$F$5+1)=0,J$3,""))),"")</f>
        <v>2</v>
      </c>
      <c r="K185" s="7" t="str">
        <f ca="1">IF(AND($A185&lt;&gt;"",K$9&lt;&gt;""),IF(HLOOKUP(K$9,'Feuille1-Catégories'!$C$1:$G$2,2,FALSE)="OUI",K$3,IF(HLOOKUP(K$9,'Feuille1-Catégories'!$C$1:$G$3,3,FALSE)="OUI",OFFSET(K$3,MOD(QUOTIENT(ROW()-ROW($A$20),'Feuille1-Catégories'!$B$6/K$6),K$5),0),IF(MOD($A185-1-K$10,'Feuille1-Catégories'!$F$5+1)=0,K$3,""))),"")</f>
        <v/>
      </c>
      <c r="L185" s="7">
        <f ca="1">IF(AND($A185&lt;&gt;"",L$9&lt;&gt;""),IF(HLOOKUP(L$9,'Feuille1-Catégories'!$C$1:$G$2,2,FALSE)="OUI",L$3,IF(HLOOKUP(L$9,'Feuille1-Catégories'!$C$1:$G$3,3,FALSE)="OUI",OFFSET(L$3,MOD(QUOTIENT(ROW()-ROW($A$20),'Feuille1-Catégories'!$B$6/L$6),L$5),0),IF(MOD($A185-1-L$10,'Feuille1-Catégories'!$F$5+1)=0,L$3,""))),"")</f>
        <v>200</v>
      </c>
      <c r="M185" s="7">
        <f ca="1">IF(AND($A185&lt;&gt;"",M$9&lt;&gt;""),IF(HLOOKUP(M$9,'Feuille1-Catégories'!$C$1:$G$2,2,FALSE)="OUI",M$3,IF(HLOOKUP(M$9,'Feuille1-Catégories'!$C$1:$G$3,3,FALSE)="OUI",OFFSET(M$3,MOD(QUOTIENT(ROW()-ROW($A$20),'Feuille1-Catégories'!$B$6/M$6),M$5),0),IF(MOD($A185-1-M$10,'Feuille1-Catégories'!$F$5+1)=0,M$3,""))),"")</f>
        <v>2000</v>
      </c>
      <c r="N185" s="7">
        <f ca="1">IF(AND($A185&lt;&gt;"",N$9&lt;&gt;""),IF(HLOOKUP(N$9,'Feuille1-Catégories'!$C$1:$G$2,2,FALSE)="OUI",N$3,IF(HLOOKUP(N$9,'Feuille1-Catégories'!$C$1:$G$3,3,FALSE)="OUI",OFFSET(N$3,MOD(QUOTIENT(ROW()-ROW($A$20),'Feuille1-Catégories'!$B$6/N$6),N$5),0),IF(MOD($A185-1-N$10,'Feuille1-Catégories'!$F$5+1)=0,N$3,""))),"")</f>
        <v>3</v>
      </c>
      <c r="O185" s="7">
        <f ca="1">IF(AND($A185&lt;&gt;"",O$9&lt;&gt;""),IF(HLOOKUP(O$9,'Feuille1-Catégories'!$C$1:$G$2,2,FALSE)="OUI",O$3,IF(HLOOKUP(O$9,'Feuille1-Catégories'!$C$1:$G$3,3,FALSE)="OUI",OFFSET(O$3,MOD(QUOTIENT(ROW()-ROW($A$20),'Feuille1-Catégories'!$B$6/O$6),O$5),0),IF(MOD($A185-1-O$10,'Feuille1-Catégories'!$F$5+1)=0,O$3,""))),"")</f>
        <v>30</v>
      </c>
      <c r="P185" s="7">
        <f ca="1">IF(AND($A185&lt;&gt;"",P$9&lt;&gt;""),IF(HLOOKUP(P$9,'Feuille1-Catégories'!$C$1:$G$2,2,FALSE)="OUI",P$3,IF(HLOOKUP(P$9,'Feuille1-Catégories'!$C$1:$G$3,3,FALSE)="OUI",OFFSET(P$3,MOD(QUOTIENT(ROW()-ROW($A$20),'Feuille1-Catégories'!$B$6/P$6),P$5),0),IF(MOD($A185-1-P$10,'Feuille1-Catégories'!$F$5+1)=0,P$3,""))),"")</f>
        <v>300</v>
      </c>
      <c r="Q185" s="7" t="str">
        <f ca="1">IF(AND($A185&lt;&gt;"",Q$9&lt;&gt;""),IF(HLOOKUP(Q$9,'Feuille1-Catégories'!$C$1:$G$2,2,FALSE)="OUI",Q$3,IF(HLOOKUP(Q$9,'Feuille1-Catégories'!$C$1:$G$3,3,FALSE)="OUI",OFFSET(Q$3,MOD(QUOTIENT(ROW()-ROW($A$20),'Feuille1-Catégories'!$B$6/Q$6),Q$5),0),IF(MOD($A185-1-Q$10,'Feuille1-Catégories'!$F$5+1)=0,Q$3,""))),"")</f>
        <v/>
      </c>
      <c r="R185" s="7">
        <f ca="1">IF(AND($A185&lt;&gt;"",R$9&lt;&gt;""),IF(HLOOKUP(R$9,'Feuille1-Catégories'!$C$1:$G$2,2,FALSE)="OUI",R$3,IF(HLOOKUP(R$9,'Feuille1-Catégories'!$C$1:$G$3,3,FALSE)="OUI",OFFSET(R$3,MOD(QUOTIENT(ROW()-ROW($A$20),'Feuille1-Catégories'!$B$6/R$6),R$5),0),IF(MOD($A185-1-R$10,'Feuille1-Catégories'!$F$5+1)=0,R$3,""))),"")</f>
        <v>0</v>
      </c>
      <c r="S185" s="7">
        <f ca="1">IF(AND($A185&lt;&gt;"",S$9&lt;&gt;""),IF(HLOOKUP(S$9,'Feuille1-Catégories'!$C$1:$G$2,2,FALSE)="OUI",S$3,IF(HLOOKUP(S$9,'Feuille1-Catégories'!$C$1:$G$3,3,FALSE)="OUI",OFFSET(S$3,MOD(QUOTIENT(ROW()-ROW($A$20),'Feuille1-Catégories'!$B$6/S$6),S$5),0),IF(MOD($A185-1-S$10,'Feuille1-Catégories'!$F$5+1)=0,S$3,""))),"")</f>
        <v>50</v>
      </c>
      <c r="T185" s="7" t="str">
        <f ca="1">IF(AND($A185&lt;&gt;"",T$9&lt;&gt;""),IF(HLOOKUP(T$9,'Feuille1-Catégories'!$C$1:$G$2,2,FALSE)="OUI",T$3,IF(HLOOKUP(T$9,'Feuille1-Catégories'!$C$1:$G$3,3,FALSE)="OUI",OFFSET(T$3,MOD(QUOTIENT(ROW()-ROW($A$20),'Feuille1-Catégories'!$B$6/T$6),T$5),0),IF(MOD($A185-1-T$10,'Feuille1-Catégories'!$F$5+1)=0,T$3,""))),"")</f>
        <v/>
      </c>
      <c r="U185" s="7">
        <f ca="1">IF(AND($A185&lt;&gt;"",U$9&lt;&gt;""),IF(HLOOKUP(U$9,'Feuille1-Catégories'!$C$1:$G$2,2,FALSE)="OUI",U$3,IF(HLOOKUP(U$9,'Feuille1-Catégories'!$C$1:$G$3,3,FALSE)="OUI",OFFSET(U$3,MOD(QUOTIENT(ROW()-ROW($A$20),'Feuille1-Catégories'!$B$6/U$6),U$5),0),IF(MOD($A185-1-U$10,'Feuille1-Catégories'!$F$5+1)=0,U$3,""))),"")</f>
        <v>5000</v>
      </c>
      <c r="V185" s="7" t="str">
        <f ca="1">IF(AND($A185&lt;&gt;"",V$9&lt;&gt;""),IF(HLOOKUP(V$9,'Feuille1-Catégories'!$C$1:$G$2,2,FALSE)="OUI",V$3,IF(HLOOKUP(V$9,'Feuille1-Catégories'!$C$1:$G$3,3,FALSE)="OUI",OFFSET(V$3,MOD(QUOTIENT(ROW()-ROW($A$20),'Feuille1-Catégories'!$B$6/V$6),V$5),0),IF(MOD($A185-1-V$10,'Feuille1-Catégories'!$F$5+1)=0,V$3,""))),"")</f>
        <v/>
      </c>
      <c r="W185" s="7" t="str">
        <f ca="1">IF(AND($A185&lt;&gt;"",W$9&lt;&gt;""),IF(HLOOKUP(W$9,'Feuille1-Catégories'!$C$1:$G$2,2,FALSE)="OUI",W$3,IF(HLOOKUP(W$9,'Feuille1-Catégories'!$C$1:$G$3,3,FALSE)="OUI",OFFSET(W$3,MOD(QUOTIENT(ROW()-ROW($A$20),'Feuille1-Catégories'!$B$6/W$6),W$5),0),IF(MOD($A185-1-W$10,'Feuille1-Catégories'!$F$5+1)=0,W$3,""))),"")</f>
        <v/>
      </c>
      <c r="X185" s="7" t="str">
        <f ca="1">IF(AND($A185&lt;&gt;"",X$9&lt;&gt;""),IF(HLOOKUP(X$9,'Feuille1-Catégories'!$C$1:$G$2,2,FALSE)="OUI",X$3,IF(HLOOKUP(X$9,'Feuille1-Catégories'!$C$1:$G$3,3,FALSE)="OUI",OFFSET(X$3,MOD(QUOTIENT(ROW()-ROW($A$20),'Feuille1-Catégories'!$B$6/X$6),X$5),0),IF(MOD($A185-1-X$10,'Feuille1-Catégories'!$F$5+1)=0,X$3,""))),"")</f>
        <v/>
      </c>
      <c r="Y185" s="7" t="str">
        <f ca="1">IF(AND($A185&lt;&gt;"",Y$9&lt;&gt;""),IF(HLOOKUP(Y$9,'Feuille1-Catégories'!$C$1:$G$2,2,FALSE)="OUI",Y$3,IF(HLOOKUP(Y$9,'Feuille1-Catégories'!$C$1:$G$3,3,FALSE)="OUI",OFFSET(Y$3,MOD(QUOTIENT(ROW()-ROW($A$20),'Feuille1-Catégories'!$B$6/Y$6),Y$5),0),IF(MOD($A185-1-Y$10,'Feuille1-Catégories'!$F$5+1)=0,Y$3,""))),"")</f>
        <v/>
      </c>
      <c r="Z185" s="7" t="str">
        <f ca="1">IF(AND($A185&lt;&gt;"",Z$9&lt;&gt;""),IF(HLOOKUP(Z$9,'Feuille1-Catégories'!$C$1:$G$2,2,FALSE)="OUI",Z$3,IF(HLOOKUP(Z$9,'Feuille1-Catégories'!$C$1:$G$3,3,FALSE)="OUI",OFFSET(Z$3,MOD(QUOTIENT(ROW()-ROW($A$20),'Feuille1-Catégories'!$B$6/Z$6),Z$5),0),"")),"")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86" spans="1:26" ht="17" x14ac:dyDescent="0.2">
      <c r="A186" s="21">
        <f>IF(ROW()-ROW($A$19)&gt;'Feuille1-Catégories'!$B$6,"",ROW()-ROW($A$19))</f>
        <v>167</v>
      </c>
      <c r="B186" s="33">
        <f t="shared" ca="1" si="7"/>
        <v>4.0525522697306462</v>
      </c>
      <c r="C186" s="10">
        <f t="shared" ca="1" si="8"/>
        <v>6482.4</v>
      </c>
      <c r="D186" s="10">
        <f ca="1">IF('Feuille3-Coût de production'!D186&lt;&gt;"",'Feuille3-Coût de production'!D186,"")</f>
        <v>2123.6</v>
      </c>
      <c r="E186" s="10">
        <f t="shared" ca="1" si="9"/>
        <v>8606</v>
      </c>
      <c r="F186" s="7">
        <f ca="1">IF(AND($A186&lt;&gt;"",F$9&lt;&gt;""),IF(HLOOKUP(F$9,'Feuille1-Catégories'!$C$1:$G$2,2,FALSE)="OUI",F$3,IF(HLOOKUP(F$9,'Feuille1-Catégories'!$C$1:$G$3,3,FALSE)="OUI",OFFSET(F$3,MOD(QUOTIENT(ROW()-ROW($A$20),'Feuille1-Catégories'!$B$6/F$6),F$5),0),IF(MOD($A186-1-F$10,'Feuille1-Catégories'!$F$5+1)=0,F$3,""))),"")</f>
        <v>1</v>
      </c>
      <c r="G186" s="7" t="str">
        <f ca="1">IF(AND($A186&lt;&gt;"",G$9&lt;&gt;""),IF(HLOOKUP(G$9,'Feuille1-Catégories'!$C$1:$G$2,2,FALSE)="OUI",G$3,IF(HLOOKUP(G$9,'Feuille1-Catégories'!$C$1:$G$3,3,FALSE)="OUI",OFFSET(G$3,MOD(QUOTIENT(ROW()-ROW($A$20),'Feuille1-Catégories'!$B$6/G$6),G$5),0),IF(MOD($A186-1-G$10,'Feuille1-Catégories'!$F$5+1)=0,G$3,""))),"")</f>
        <v xml:space="preserve"> </v>
      </c>
      <c r="H186" s="7" t="str">
        <f ca="1">IF(AND($A186&lt;&gt;"",H$9&lt;&gt;""),IF(HLOOKUP(H$9,'Feuille1-Catégories'!$C$1:$G$2,2,FALSE)="OUI",H$3,IF(HLOOKUP(H$9,'Feuille1-Catégories'!$C$1:$G$3,3,FALSE)="OUI",OFFSET(H$3,MOD(QUOTIENT(ROW()-ROW($A$20),'Feuille1-Catégories'!$B$6/H$6),H$5),0),IF(MOD($A186-1-H$10,'Feuille1-Catégories'!$F$5+1)=0,H$3,""))),"")</f>
        <v/>
      </c>
      <c r="I186" s="7">
        <f ca="1">IF(AND($A186&lt;&gt;"",I$9&lt;&gt;""),IF(HLOOKUP(I$9,'Feuille1-Catégories'!$C$1:$G$2,2,FALSE)="OUI",I$3,IF(HLOOKUP(I$9,'Feuille1-Catégories'!$C$1:$G$3,3,FALSE)="OUI",OFFSET(I$3,MOD(QUOTIENT(ROW()-ROW($A$20),'Feuille1-Catégories'!$B$6/I$6),I$5),0),IF(MOD($A186-1-I$10,'Feuille1-Catégories'!$F$5+1)=0,I$3,""))),"")</f>
        <v>1000</v>
      </c>
      <c r="J186" s="7">
        <f ca="1">IF(AND($A186&lt;&gt;"",J$9&lt;&gt;""),IF(HLOOKUP(J$9,'Feuille1-Catégories'!$C$1:$G$2,2,FALSE)="OUI",J$3,IF(HLOOKUP(J$9,'Feuille1-Catégories'!$C$1:$G$3,3,FALSE)="OUI",OFFSET(J$3,MOD(QUOTIENT(ROW()-ROW($A$20),'Feuille1-Catégories'!$B$6/J$6),J$5),0),IF(MOD($A186-1-J$10,'Feuille1-Catégories'!$F$5+1)=0,J$3,""))),"")</f>
        <v>2</v>
      </c>
      <c r="K186" s="7">
        <f ca="1">IF(AND($A186&lt;&gt;"",K$9&lt;&gt;""),IF(HLOOKUP(K$9,'Feuille1-Catégories'!$C$1:$G$2,2,FALSE)="OUI",K$3,IF(HLOOKUP(K$9,'Feuille1-Catégories'!$C$1:$G$3,3,FALSE)="OUI",OFFSET(K$3,MOD(QUOTIENT(ROW()-ROW($A$20),'Feuille1-Catégories'!$B$6/K$6),K$5),0),IF(MOD($A186-1-K$10,'Feuille1-Catégories'!$F$5+1)=0,K$3,""))),"")</f>
        <v>20</v>
      </c>
      <c r="L186" s="7">
        <f ca="1">IF(AND($A186&lt;&gt;"",L$9&lt;&gt;""),IF(HLOOKUP(L$9,'Feuille1-Catégories'!$C$1:$G$2,2,FALSE)="OUI",L$3,IF(HLOOKUP(L$9,'Feuille1-Catégories'!$C$1:$G$3,3,FALSE)="OUI",OFFSET(L$3,MOD(QUOTIENT(ROW()-ROW($A$20),'Feuille1-Catégories'!$B$6/L$6),L$5),0),IF(MOD($A186-1-L$10,'Feuille1-Catégories'!$F$5+1)=0,L$3,""))),"")</f>
        <v>200</v>
      </c>
      <c r="M186" s="7">
        <f ca="1">IF(AND($A186&lt;&gt;"",M$9&lt;&gt;""),IF(HLOOKUP(M$9,'Feuille1-Catégories'!$C$1:$G$2,2,FALSE)="OUI",M$3,IF(HLOOKUP(M$9,'Feuille1-Catégories'!$C$1:$G$3,3,FALSE)="OUI",OFFSET(M$3,MOD(QUOTIENT(ROW()-ROW($A$20),'Feuille1-Catégories'!$B$6/M$6),M$5),0),IF(MOD($A186-1-M$10,'Feuille1-Catégories'!$F$5+1)=0,M$3,""))),"")</f>
        <v>2000</v>
      </c>
      <c r="N186" s="7">
        <f ca="1">IF(AND($A186&lt;&gt;"",N$9&lt;&gt;""),IF(HLOOKUP(N$9,'Feuille1-Catégories'!$C$1:$G$2,2,FALSE)="OUI",N$3,IF(HLOOKUP(N$9,'Feuille1-Catégories'!$C$1:$G$3,3,FALSE)="OUI",OFFSET(N$3,MOD(QUOTIENT(ROW()-ROW($A$20),'Feuille1-Catégories'!$B$6/N$6),N$5),0),IF(MOD($A186-1-N$10,'Feuille1-Catégories'!$F$5+1)=0,N$3,""))),"")</f>
        <v>3</v>
      </c>
      <c r="O186" s="7">
        <f ca="1">IF(AND($A186&lt;&gt;"",O$9&lt;&gt;""),IF(HLOOKUP(O$9,'Feuille1-Catégories'!$C$1:$G$2,2,FALSE)="OUI",O$3,IF(HLOOKUP(O$9,'Feuille1-Catégories'!$C$1:$G$3,3,FALSE)="OUI",OFFSET(O$3,MOD(QUOTIENT(ROW()-ROW($A$20),'Feuille1-Catégories'!$B$6/O$6),O$5),0),IF(MOD($A186-1-O$10,'Feuille1-Catégories'!$F$5+1)=0,O$3,""))),"")</f>
        <v>30</v>
      </c>
      <c r="P186" s="7">
        <f ca="1">IF(AND($A186&lt;&gt;"",P$9&lt;&gt;""),IF(HLOOKUP(P$9,'Feuille1-Catégories'!$C$1:$G$2,2,FALSE)="OUI",P$3,IF(HLOOKUP(P$9,'Feuille1-Catégories'!$C$1:$G$3,3,FALSE)="OUI",OFFSET(P$3,MOD(QUOTIENT(ROW()-ROW($A$20),'Feuille1-Catégories'!$B$6/P$6),P$5),0),IF(MOD($A186-1-P$10,'Feuille1-Catégories'!$F$5+1)=0,P$3,""))),"")</f>
        <v>300</v>
      </c>
      <c r="Q186" s="7" t="str">
        <f ca="1">IF(AND($A186&lt;&gt;"",Q$9&lt;&gt;""),IF(HLOOKUP(Q$9,'Feuille1-Catégories'!$C$1:$G$2,2,FALSE)="OUI",Q$3,IF(HLOOKUP(Q$9,'Feuille1-Catégories'!$C$1:$G$3,3,FALSE)="OUI",OFFSET(Q$3,MOD(QUOTIENT(ROW()-ROW($A$20),'Feuille1-Catégories'!$B$6/Q$6),Q$5),0),IF(MOD($A186-1-Q$10,'Feuille1-Catégories'!$F$5+1)=0,Q$3,""))),"")</f>
        <v/>
      </c>
      <c r="R186" s="7">
        <f ca="1">IF(AND($A186&lt;&gt;"",R$9&lt;&gt;""),IF(HLOOKUP(R$9,'Feuille1-Catégories'!$C$1:$G$2,2,FALSE)="OUI",R$3,IF(HLOOKUP(R$9,'Feuille1-Catégories'!$C$1:$G$3,3,FALSE)="OUI",OFFSET(R$3,MOD(QUOTIENT(ROW()-ROW($A$20),'Feuille1-Catégories'!$B$6/R$6),R$5),0),IF(MOD($A186-1-R$10,'Feuille1-Catégories'!$F$5+1)=0,R$3,""))),"")</f>
        <v>0</v>
      </c>
      <c r="S186" s="7">
        <f ca="1">IF(AND($A186&lt;&gt;"",S$9&lt;&gt;""),IF(HLOOKUP(S$9,'Feuille1-Catégories'!$C$1:$G$2,2,FALSE)="OUI",S$3,IF(HLOOKUP(S$9,'Feuille1-Catégories'!$C$1:$G$3,3,FALSE)="OUI",OFFSET(S$3,MOD(QUOTIENT(ROW()-ROW($A$20),'Feuille1-Catégories'!$B$6/S$6),S$5),0),IF(MOD($A186-1-S$10,'Feuille1-Catégories'!$F$5+1)=0,S$3,""))),"")</f>
        <v>50</v>
      </c>
      <c r="T186" s="7" t="str">
        <f ca="1">IF(AND($A186&lt;&gt;"",T$9&lt;&gt;""),IF(HLOOKUP(T$9,'Feuille1-Catégories'!$C$1:$G$2,2,FALSE)="OUI",T$3,IF(HLOOKUP(T$9,'Feuille1-Catégories'!$C$1:$G$3,3,FALSE)="OUI",OFFSET(T$3,MOD(QUOTIENT(ROW()-ROW($A$20),'Feuille1-Catégories'!$B$6/T$6),T$5),0),IF(MOD($A186-1-T$10,'Feuille1-Catégories'!$F$5+1)=0,T$3,""))),"")</f>
        <v/>
      </c>
      <c r="U186" s="7">
        <f ca="1">IF(AND($A186&lt;&gt;"",U$9&lt;&gt;""),IF(HLOOKUP(U$9,'Feuille1-Catégories'!$C$1:$G$2,2,FALSE)="OUI",U$3,IF(HLOOKUP(U$9,'Feuille1-Catégories'!$C$1:$G$3,3,FALSE)="OUI",OFFSET(U$3,MOD(QUOTIENT(ROW()-ROW($A$20),'Feuille1-Catégories'!$B$6/U$6),U$5),0),IF(MOD($A186-1-U$10,'Feuille1-Catégories'!$F$5+1)=0,U$3,""))),"")</f>
        <v>5000</v>
      </c>
      <c r="V186" s="7" t="str">
        <f ca="1">IF(AND($A186&lt;&gt;"",V$9&lt;&gt;""),IF(HLOOKUP(V$9,'Feuille1-Catégories'!$C$1:$G$2,2,FALSE)="OUI",V$3,IF(HLOOKUP(V$9,'Feuille1-Catégories'!$C$1:$G$3,3,FALSE)="OUI",OFFSET(V$3,MOD(QUOTIENT(ROW()-ROW($A$20),'Feuille1-Catégories'!$B$6/V$6),V$5),0),IF(MOD($A186-1-V$10,'Feuille1-Catégories'!$F$5+1)=0,V$3,""))),"")</f>
        <v/>
      </c>
      <c r="W186" s="7" t="str">
        <f ca="1">IF(AND($A186&lt;&gt;"",W$9&lt;&gt;""),IF(HLOOKUP(W$9,'Feuille1-Catégories'!$C$1:$G$2,2,FALSE)="OUI",W$3,IF(HLOOKUP(W$9,'Feuille1-Catégories'!$C$1:$G$3,3,FALSE)="OUI",OFFSET(W$3,MOD(QUOTIENT(ROW()-ROW($A$20),'Feuille1-Catégories'!$B$6/W$6),W$5),0),IF(MOD($A186-1-W$10,'Feuille1-Catégories'!$F$5+1)=0,W$3,""))),"")</f>
        <v/>
      </c>
      <c r="X186" s="7" t="str">
        <f ca="1">IF(AND($A186&lt;&gt;"",X$9&lt;&gt;""),IF(HLOOKUP(X$9,'Feuille1-Catégories'!$C$1:$G$2,2,FALSE)="OUI",X$3,IF(HLOOKUP(X$9,'Feuille1-Catégories'!$C$1:$G$3,3,FALSE)="OUI",OFFSET(X$3,MOD(QUOTIENT(ROW()-ROW($A$20),'Feuille1-Catégories'!$B$6/X$6),X$5),0),IF(MOD($A186-1-X$10,'Feuille1-Catégories'!$F$5+1)=0,X$3,""))),"")</f>
        <v/>
      </c>
      <c r="Y186" s="7" t="str">
        <f ca="1">IF(AND($A186&lt;&gt;"",Y$9&lt;&gt;""),IF(HLOOKUP(Y$9,'Feuille1-Catégories'!$C$1:$G$2,2,FALSE)="OUI",Y$3,IF(HLOOKUP(Y$9,'Feuille1-Catégories'!$C$1:$G$3,3,FALSE)="OUI",OFFSET(Y$3,MOD(QUOTIENT(ROW()-ROW($A$20),'Feuille1-Catégories'!$B$6/Y$6),Y$5),0),IF(MOD($A186-1-Y$10,'Feuille1-Catégories'!$F$5+1)=0,Y$3,""))),"")</f>
        <v/>
      </c>
      <c r="Z186" s="7" t="str">
        <f ca="1">IF(AND($A186&lt;&gt;"",Z$9&lt;&gt;""),IF(HLOOKUP(Z$9,'Feuille1-Catégories'!$C$1:$G$2,2,FALSE)="OUI",Z$3,IF(HLOOKUP(Z$9,'Feuille1-Catégories'!$C$1:$G$3,3,FALSE)="OUI",OFFSET(Z$3,MOD(QUOTIENT(ROW()-ROW($A$20),'Feuille1-Catégories'!$B$6/Z$6),Z$5),0),"")),"")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87" spans="1:26" ht="17" x14ac:dyDescent="0.2">
      <c r="A187" s="21">
        <f>IF(ROW()-ROW($A$19)&gt;'Feuille1-Catégories'!$B$6,"",ROW()-ROW($A$19))</f>
        <v>168</v>
      </c>
      <c r="B187" s="33">
        <f t="shared" ca="1" si="7"/>
        <v>4.4329660238751147</v>
      </c>
      <c r="C187" s="10">
        <f t="shared" ca="1" si="8"/>
        <v>8972.4</v>
      </c>
      <c r="D187" s="10">
        <f ca="1">IF('Feuille3-Coût de production'!D187&lt;&gt;"",'Feuille3-Coût de production'!D187,"")</f>
        <v>2613.6</v>
      </c>
      <c r="E187" s="10">
        <f t="shared" ca="1" si="9"/>
        <v>11586</v>
      </c>
      <c r="F187" s="7">
        <f ca="1">IF(AND($A187&lt;&gt;"",F$9&lt;&gt;""),IF(HLOOKUP(F$9,'Feuille1-Catégories'!$C$1:$G$2,2,FALSE)="OUI",F$3,IF(HLOOKUP(F$9,'Feuille1-Catégories'!$C$1:$G$3,3,FALSE)="OUI",OFFSET(F$3,MOD(QUOTIENT(ROW()-ROW($A$20),'Feuille1-Catégories'!$B$6/F$6),F$5),0),IF(MOD($A187-1-F$10,'Feuille1-Catégories'!$F$5+1)=0,F$3,""))),"")</f>
        <v>1</v>
      </c>
      <c r="G187" s="7" t="str">
        <f ca="1">IF(AND($A187&lt;&gt;"",G$9&lt;&gt;""),IF(HLOOKUP(G$9,'Feuille1-Catégories'!$C$1:$G$2,2,FALSE)="OUI",G$3,IF(HLOOKUP(G$9,'Feuille1-Catégories'!$C$1:$G$3,3,FALSE)="OUI",OFFSET(G$3,MOD(QUOTIENT(ROW()-ROW($A$20),'Feuille1-Catégories'!$B$6/G$6),G$5),0),IF(MOD($A187-1-G$10,'Feuille1-Catégories'!$F$5+1)=0,G$3,""))),"")</f>
        <v xml:space="preserve"> </v>
      </c>
      <c r="H187" s="7" t="str">
        <f ca="1">IF(AND($A187&lt;&gt;"",H$9&lt;&gt;""),IF(HLOOKUP(H$9,'Feuille1-Catégories'!$C$1:$G$2,2,FALSE)="OUI",H$3,IF(HLOOKUP(H$9,'Feuille1-Catégories'!$C$1:$G$3,3,FALSE)="OUI",OFFSET(H$3,MOD(QUOTIENT(ROW()-ROW($A$20),'Feuille1-Catégories'!$B$6/H$6),H$5),0),IF(MOD($A187-1-H$10,'Feuille1-Catégories'!$F$5+1)=0,H$3,""))),"")</f>
        <v/>
      </c>
      <c r="I187" s="7">
        <f ca="1">IF(AND($A187&lt;&gt;"",I$9&lt;&gt;""),IF(HLOOKUP(I$9,'Feuille1-Catégories'!$C$1:$G$2,2,FALSE)="OUI",I$3,IF(HLOOKUP(I$9,'Feuille1-Catégories'!$C$1:$G$3,3,FALSE)="OUI",OFFSET(I$3,MOD(QUOTIENT(ROW()-ROW($A$20),'Feuille1-Catégories'!$B$6/I$6),I$5),0),IF(MOD($A187-1-I$10,'Feuille1-Catégories'!$F$5+1)=0,I$3,""))),"")</f>
        <v>1000</v>
      </c>
      <c r="J187" s="7">
        <f ca="1">IF(AND($A187&lt;&gt;"",J$9&lt;&gt;""),IF(HLOOKUP(J$9,'Feuille1-Catégories'!$C$1:$G$2,2,FALSE)="OUI",J$3,IF(HLOOKUP(J$9,'Feuille1-Catégories'!$C$1:$G$3,3,FALSE)="OUI",OFFSET(J$3,MOD(QUOTIENT(ROW()-ROW($A$20),'Feuille1-Catégories'!$B$6/J$6),J$5),0),IF(MOD($A187-1-J$10,'Feuille1-Catégories'!$F$5+1)=0,J$3,""))),"")</f>
        <v>2</v>
      </c>
      <c r="K187" s="7" t="str">
        <f ca="1">IF(AND($A187&lt;&gt;"",K$9&lt;&gt;""),IF(HLOOKUP(K$9,'Feuille1-Catégories'!$C$1:$G$2,2,FALSE)="OUI",K$3,IF(HLOOKUP(K$9,'Feuille1-Catégories'!$C$1:$G$3,3,FALSE)="OUI",OFFSET(K$3,MOD(QUOTIENT(ROW()-ROW($A$20),'Feuille1-Catégories'!$B$6/K$6),K$5),0),IF(MOD($A187-1-K$10,'Feuille1-Catégories'!$F$5+1)=0,K$3,""))),"")</f>
        <v/>
      </c>
      <c r="L187" s="7">
        <f ca="1">IF(AND($A187&lt;&gt;"",L$9&lt;&gt;""),IF(HLOOKUP(L$9,'Feuille1-Catégories'!$C$1:$G$2,2,FALSE)="OUI",L$3,IF(HLOOKUP(L$9,'Feuille1-Catégories'!$C$1:$G$3,3,FALSE)="OUI",OFFSET(L$3,MOD(QUOTIENT(ROW()-ROW($A$20),'Feuille1-Catégories'!$B$6/L$6),L$5),0),IF(MOD($A187-1-L$10,'Feuille1-Catégories'!$F$5+1)=0,L$3,""))),"")</f>
        <v>200</v>
      </c>
      <c r="M187" s="7">
        <f ca="1">IF(AND($A187&lt;&gt;"",M$9&lt;&gt;""),IF(HLOOKUP(M$9,'Feuille1-Catégories'!$C$1:$G$2,2,FALSE)="OUI",M$3,IF(HLOOKUP(M$9,'Feuille1-Catégories'!$C$1:$G$3,3,FALSE)="OUI",OFFSET(M$3,MOD(QUOTIENT(ROW()-ROW($A$20),'Feuille1-Catégories'!$B$6/M$6),M$5),0),IF(MOD($A187-1-M$10,'Feuille1-Catégories'!$F$5+1)=0,M$3,""))),"")</f>
        <v>2000</v>
      </c>
      <c r="N187" s="7">
        <f ca="1">IF(AND($A187&lt;&gt;"",N$9&lt;&gt;""),IF(HLOOKUP(N$9,'Feuille1-Catégories'!$C$1:$G$2,2,FALSE)="OUI",N$3,IF(HLOOKUP(N$9,'Feuille1-Catégories'!$C$1:$G$3,3,FALSE)="OUI",OFFSET(N$3,MOD(QUOTIENT(ROW()-ROW($A$20),'Feuille1-Catégories'!$B$6/N$6),N$5),0),IF(MOD($A187-1-N$10,'Feuille1-Catégories'!$F$5+1)=0,N$3,""))),"")</f>
        <v>3</v>
      </c>
      <c r="O187" s="7">
        <f ca="1">IF(AND($A187&lt;&gt;"",O$9&lt;&gt;""),IF(HLOOKUP(O$9,'Feuille1-Catégories'!$C$1:$G$2,2,FALSE)="OUI",O$3,IF(HLOOKUP(O$9,'Feuille1-Catégories'!$C$1:$G$3,3,FALSE)="OUI",OFFSET(O$3,MOD(QUOTIENT(ROW()-ROW($A$20),'Feuille1-Catégories'!$B$6/O$6),O$5),0),IF(MOD($A187-1-O$10,'Feuille1-Catégories'!$F$5+1)=0,O$3,""))),"")</f>
        <v>30</v>
      </c>
      <c r="P187" s="7">
        <f ca="1">IF(AND($A187&lt;&gt;"",P$9&lt;&gt;""),IF(HLOOKUP(P$9,'Feuille1-Catégories'!$C$1:$G$2,2,FALSE)="OUI",P$3,IF(HLOOKUP(P$9,'Feuille1-Catégories'!$C$1:$G$3,3,FALSE)="OUI",OFFSET(P$3,MOD(QUOTIENT(ROW()-ROW($A$20),'Feuille1-Catégories'!$B$6/P$6),P$5),0),IF(MOD($A187-1-P$10,'Feuille1-Catégories'!$F$5+1)=0,P$3,""))),"")</f>
        <v>300</v>
      </c>
      <c r="Q187" s="7">
        <f ca="1">IF(AND($A187&lt;&gt;"",Q$9&lt;&gt;""),IF(HLOOKUP(Q$9,'Feuille1-Catégories'!$C$1:$G$2,2,FALSE)="OUI",Q$3,IF(HLOOKUP(Q$9,'Feuille1-Catégories'!$C$1:$G$3,3,FALSE)="OUI",OFFSET(Q$3,MOD(QUOTIENT(ROW()-ROW($A$20),'Feuille1-Catégories'!$B$6/Q$6),Q$5),0),IF(MOD($A187-1-Q$10,'Feuille1-Catégories'!$F$5+1)=0,Q$3,""))),"")</f>
        <v>3000</v>
      </c>
      <c r="R187" s="7">
        <f ca="1">IF(AND($A187&lt;&gt;"",R$9&lt;&gt;""),IF(HLOOKUP(R$9,'Feuille1-Catégories'!$C$1:$G$2,2,FALSE)="OUI",R$3,IF(HLOOKUP(R$9,'Feuille1-Catégories'!$C$1:$G$3,3,FALSE)="OUI",OFFSET(R$3,MOD(QUOTIENT(ROW()-ROW($A$20),'Feuille1-Catégories'!$B$6/R$6),R$5),0),IF(MOD($A187-1-R$10,'Feuille1-Catégories'!$F$5+1)=0,R$3,""))),"")</f>
        <v>0</v>
      </c>
      <c r="S187" s="7">
        <f ca="1">IF(AND($A187&lt;&gt;"",S$9&lt;&gt;""),IF(HLOOKUP(S$9,'Feuille1-Catégories'!$C$1:$G$2,2,FALSE)="OUI",S$3,IF(HLOOKUP(S$9,'Feuille1-Catégories'!$C$1:$G$3,3,FALSE)="OUI",OFFSET(S$3,MOD(QUOTIENT(ROW()-ROW($A$20),'Feuille1-Catégories'!$B$6/S$6),S$5),0),IF(MOD($A187-1-S$10,'Feuille1-Catégories'!$F$5+1)=0,S$3,""))),"")</f>
        <v>50</v>
      </c>
      <c r="T187" s="7" t="str">
        <f ca="1">IF(AND($A187&lt;&gt;"",T$9&lt;&gt;""),IF(HLOOKUP(T$9,'Feuille1-Catégories'!$C$1:$G$2,2,FALSE)="OUI",T$3,IF(HLOOKUP(T$9,'Feuille1-Catégories'!$C$1:$G$3,3,FALSE)="OUI",OFFSET(T$3,MOD(QUOTIENT(ROW()-ROW($A$20),'Feuille1-Catégories'!$B$6/T$6),T$5),0),IF(MOD($A187-1-T$10,'Feuille1-Catégories'!$F$5+1)=0,T$3,""))),"")</f>
        <v/>
      </c>
      <c r="U187" s="7">
        <f ca="1">IF(AND($A187&lt;&gt;"",U$9&lt;&gt;""),IF(HLOOKUP(U$9,'Feuille1-Catégories'!$C$1:$G$2,2,FALSE)="OUI",U$3,IF(HLOOKUP(U$9,'Feuille1-Catégories'!$C$1:$G$3,3,FALSE)="OUI",OFFSET(U$3,MOD(QUOTIENT(ROW()-ROW($A$20),'Feuille1-Catégories'!$B$6/U$6),U$5),0),IF(MOD($A187-1-U$10,'Feuille1-Catégories'!$F$5+1)=0,U$3,""))),"")</f>
        <v>5000</v>
      </c>
      <c r="V187" s="7" t="str">
        <f ca="1">IF(AND($A187&lt;&gt;"",V$9&lt;&gt;""),IF(HLOOKUP(V$9,'Feuille1-Catégories'!$C$1:$G$2,2,FALSE)="OUI",V$3,IF(HLOOKUP(V$9,'Feuille1-Catégories'!$C$1:$G$3,3,FALSE)="OUI",OFFSET(V$3,MOD(QUOTIENT(ROW()-ROW($A$20),'Feuille1-Catégories'!$B$6/V$6),V$5),0),IF(MOD($A187-1-V$10,'Feuille1-Catégories'!$F$5+1)=0,V$3,""))),"")</f>
        <v/>
      </c>
      <c r="W187" s="7" t="str">
        <f ca="1">IF(AND($A187&lt;&gt;"",W$9&lt;&gt;""),IF(HLOOKUP(W$9,'Feuille1-Catégories'!$C$1:$G$2,2,FALSE)="OUI",W$3,IF(HLOOKUP(W$9,'Feuille1-Catégories'!$C$1:$G$3,3,FALSE)="OUI",OFFSET(W$3,MOD(QUOTIENT(ROW()-ROW($A$20),'Feuille1-Catégories'!$B$6/W$6),W$5),0),IF(MOD($A187-1-W$10,'Feuille1-Catégories'!$F$5+1)=0,W$3,""))),"")</f>
        <v/>
      </c>
      <c r="X187" s="7" t="str">
        <f ca="1">IF(AND($A187&lt;&gt;"",X$9&lt;&gt;""),IF(HLOOKUP(X$9,'Feuille1-Catégories'!$C$1:$G$2,2,FALSE)="OUI",X$3,IF(HLOOKUP(X$9,'Feuille1-Catégories'!$C$1:$G$3,3,FALSE)="OUI",OFFSET(X$3,MOD(QUOTIENT(ROW()-ROW($A$20),'Feuille1-Catégories'!$B$6/X$6),X$5),0),IF(MOD($A187-1-X$10,'Feuille1-Catégories'!$F$5+1)=0,X$3,""))),"")</f>
        <v/>
      </c>
      <c r="Y187" s="7" t="str">
        <f ca="1">IF(AND($A187&lt;&gt;"",Y$9&lt;&gt;""),IF(HLOOKUP(Y$9,'Feuille1-Catégories'!$C$1:$G$2,2,FALSE)="OUI",Y$3,IF(HLOOKUP(Y$9,'Feuille1-Catégories'!$C$1:$G$3,3,FALSE)="OUI",OFFSET(Y$3,MOD(QUOTIENT(ROW()-ROW($A$20),'Feuille1-Catégories'!$B$6/Y$6),Y$5),0),IF(MOD($A187-1-Y$10,'Feuille1-Catégories'!$F$5+1)=0,Y$3,""))),"")</f>
        <v/>
      </c>
      <c r="Z187" s="7" t="str">
        <f ca="1">IF(AND($A187&lt;&gt;"",Z$9&lt;&gt;""),IF(HLOOKUP(Z$9,'Feuille1-Catégories'!$C$1:$G$2,2,FALSE)="OUI",Z$3,IF(HLOOKUP(Z$9,'Feuille1-Catégories'!$C$1:$G$3,3,FALSE)="OUI",OFFSET(Z$3,MOD(QUOTIENT(ROW()-ROW($A$20),'Feuille1-Catégories'!$B$6/Z$6),Z$5),0),"")),"")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88" spans="1:26" ht="17" x14ac:dyDescent="0.2">
      <c r="A188" s="21">
        <f>IF(ROW()-ROW($A$19)&gt;'Feuille1-Catégories'!$B$6,"",ROW()-ROW($A$19))</f>
        <v>169</v>
      </c>
      <c r="B188" s="33">
        <f t="shared" ca="1" si="7"/>
        <v>4.2785835373893386</v>
      </c>
      <c r="C188" s="10">
        <f t="shared" ca="1" si="8"/>
        <v>6962.4</v>
      </c>
      <c r="D188" s="10">
        <f ca="1">IF('Feuille3-Coût de production'!D188&lt;&gt;"",'Feuille3-Coût de production'!D188,"")</f>
        <v>2123.6</v>
      </c>
      <c r="E188" s="10">
        <f t="shared" ca="1" si="9"/>
        <v>9086</v>
      </c>
      <c r="F188" s="7">
        <f ca="1">IF(AND($A188&lt;&gt;"",F$9&lt;&gt;""),IF(HLOOKUP(F$9,'Feuille1-Catégories'!$C$1:$G$2,2,FALSE)="OUI",F$3,IF(HLOOKUP(F$9,'Feuille1-Catégories'!$C$1:$G$3,3,FALSE)="OUI",OFFSET(F$3,MOD(QUOTIENT(ROW()-ROW($A$20),'Feuille1-Catégories'!$B$6/F$6),F$5),0),IF(MOD($A188-1-F$10,'Feuille1-Catégories'!$F$5+1)=0,F$3,""))),"")</f>
        <v>1</v>
      </c>
      <c r="G188" s="7" t="str">
        <f ca="1">IF(AND($A188&lt;&gt;"",G$9&lt;&gt;""),IF(HLOOKUP(G$9,'Feuille1-Catégories'!$C$1:$G$2,2,FALSE)="OUI",G$3,IF(HLOOKUP(G$9,'Feuille1-Catégories'!$C$1:$G$3,3,FALSE)="OUI",OFFSET(G$3,MOD(QUOTIENT(ROW()-ROW($A$20),'Feuille1-Catégories'!$B$6/G$6),G$5),0),IF(MOD($A188-1-G$10,'Feuille1-Catégories'!$F$5+1)=0,G$3,""))),"")</f>
        <v xml:space="preserve"> </v>
      </c>
      <c r="H188" s="7" t="str">
        <f ca="1">IF(AND($A188&lt;&gt;"",H$9&lt;&gt;""),IF(HLOOKUP(H$9,'Feuille1-Catégories'!$C$1:$G$2,2,FALSE)="OUI",H$3,IF(HLOOKUP(H$9,'Feuille1-Catégories'!$C$1:$G$3,3,FALSE)="OUI",OFFSET(H$3,MOD(QUOTIENT(ROW()-ROW($A$20),'Feuille1-Catégories'!$B$6/H$6),H$5),0),IF(MOD($A188-1-H$10,'Feuille1-Catégories'!$F$5+1)=0,H$3,""))),"")</f>
        <v/>
      </c>
      <c r="I188" s="7">
        <f ca="1">IF(AND($A188&lt;&gt;"",I$9&lt;&gt;""),IF(HLOOKUP(I$9,'Feuille1-Catégories'!$C$1:$G$2,2,FALSE)="OUI",I$3,IF(HLOOKUP(I$9,'Feuille1-Catégories'!$C$1:$G$3,3,FALSE)="OUI",OFFSET(I$3,MOD(QUOTIENT(ROW()-ROW($A$20),'Feuille1-Catégories'!$B$6/I$6),I$5),0),IF(MOD($A188-1-I$10,'Feuille1-Catégories'!$F$5+1)=0,I$3,""))),"")</f>
        <v>1000</v>
      </c>
      <c r="J188" s="7">
        <f ca="1">IF(AND($A188&lt;&gt;"",J$9&lt;&gt;""),IF(HLOOKUP(J$9,'Feuille1-Catégories'!$C$1:$G$2,2,FALSE)="OUI",J$3,IF(HLOOKUP(J$9,'Feuille1-Catégories'!$C$1:$G$3,3,FALSE)="OUI",OFFSET(J$3,MOD(QUOTIENT(ROW()-ROW($A$20),'Feuille1-Catégories'!$B$6/J$6),J$5),0),IF(MOD($A188-1-J$10,'Feuille1-Catégories'!$F$5+1)=0,J$3,""))),"")</f>
        <v>2</v>
      </c>
      <c r="K188" s="7" t="str">
        <f ca="1">IF(AND($A188&lt;&gt;"",K$9&lt;&gt;""),IF(HLOOKUP(K$9,'Feuille1-Catégories'!$C$1:$G$2,2,FALSE)="OUI",K$3,IF(HLOOKUP(K$9,'Feuille1-Catégories'!$C$1:$G$3,3,FALSE)="OUI",OFFSET(K$3,MOD(QUOTIENT(ROW()-ROW($A$20),'Feuille1-Catégories'!$B$6/K$6),K$5),0),IF(MOD($A188-1-K$10,'Feuille1-Catégories'!$F$5+1)=0,K$3,""))),"")</f>
        <v/>
      </c>
      <c r="L188" s="7">
        <f ca="1">IF(AND($A188&lt;&gt;"",L$9&lt;&gt;""),IF(HLOOKUP(L$9,'Feuille1-Catégories'!$C$1:$G$2,2,FALSE)="OUI",L$3,IF(HLOOKUP(L$9,'Feuille1-Catégories'!$C$1:$G$3,3,FALSE)="OUI",OFFSET(L$3,MOD(QUOTIENT(ROW()-ROW($A$20),'Feuille1-Catégories'!$B$6/L$6),L$5),0),IF(MOD($A188-1-L$10,'Feuille1-Catégories'!$F$5+1)=0,L$3,""))),"")</f>
        <v>200</v>
      </c>
      <c r="M188" s="7">
        <f ca="1">IF(AND($A188&lt;&gt;"",M$9&lt;&gt;""),IF(HLOOKUP(M$9,'Feuille1-Catégories'!$C$1:$G$2,2,FALSE)="OUI",M$3,IF(HLOOKUP(M$9,'Feuille1-Catégories'!$C$1:$G$3,3,FALSE)="OUI",OFFSET(M$3,MOD(QUOTIENT(ROW()-ROW($A$20),'Feuille1-Catégories'!$B$6/M$6),M$5),0),IF(MOD($A188-1-M$10,'Feuille1-Catégories'!$F$5+1)=0,M$3,""))),"")</f>
        <v>2000</v>
      </c>
      <c r="N188" s="7">
        <f ca="1">IF(AND($A188&lt;&gt;"",N$9&lt;&gt;""),IF(HLOOKUP(N$9,'Feuille1-Catégories'!$C$1:$G$2,2,FALSE)="OUI",N$3,IF(HLOOKUP(N$9,'Feuille1-Catégories'!$C$1:$G$3,3,FALSE)="OUI",OFFSET(N$3,MOD(QUOTIENT(ROW()-ROW($A$20),'Feuille1-Catégories'!$B$6/N$6),N$5),0),IF(MOD($A188-1-N$10,'Feuille1-Catégories'!$F$5+1)=0,N$3,""))),"")</f>
        <v>3</v>
      </c>
      <c r="O188" s="7">
        <f ca="1">IF(AND($A188&lt;&gt;"",O$9&lt;&gt;""),IF(HLOOKUP(O$9,'Feuille1-Catégories'!$C$1:$G$2,2,FALSE)="OUI",O$3,IF(HLOOKUP(O$9,'Feuille1-Catégories'!$C$1:$G$3,3,FALSE)="OUI",OFFSET(O$3,MOD(QUOTIENT(ROW()-ROW($A$20),'Feuille1-Catégories'!$B$6/O$6),O$5),0),IF(MOD($A188-1-O$10,'Feuille1-Catégories'!$F$5+1)=0,O$3,""))),"")</f>
        <v>30</v>
      </c>
      <c r="P188" s="7">
        <f ca="1">IF(AND($A188&lt;&gt;"",P$9&lt;&gt;""),IF(HLOOKUP(P$9,'Feuille1-Catégories'!$C$1:$G$2,2,FALSE)="OUI",P$3,IF(HLOOKUP(P$9,'Feuille1-Catégories'!$C$1:$G$3,3,FALSE)="OUI",OFFSET(P$3,MOD(QUOTIENT(ROW()-ROW($A$20),'Feuille1-Catégories'!$B$6/P$6),P$5),0),IF(MOD($A188-1-P$10,'Feuille1-Catégories'!$F$5+1)=0,P$3,""))),"")</f>
        <v>300</v>
      </c>
      <c r="Q188" s="7" t="str">
        <f ca="1">IF(AND($A188&lt;&gt;"",Q$9&lt;&gt;""),IF(HLOOKUP(Q$9,'Feuille1-Catégories'!$C$1:$G$2,2,FALSE)="OUI",Q$3,IF(HLOOKUP(Q$9,'Feuille1-Catégories'!$C$1:$G$3,3,FALSE)="OUI",OFFSET(Q$3,MOD(QUOTIENT(ROW()-ROW($A$20),'Feuille1-Catégories'!$B$6/Q$6),Q$5),0),IF(MOD($A188-1-Q$10,'Feuille1-Catégories'!$F$5+1)=0,Q$3,""))),"")</f>
        <v/>
      </c>
      <c r="R188" s="7">
        <f ca="1">IF(AND($A188&lt;&gt;"",R$9&lt;&gt;""),IF(HLOOKUP(R$9,'Feuille1-Catégories'!$C$1:$G$2,2,FALSE)="OUI",R$3,IF(HLOOKUP(R$9,'Feuille1-Catégories'!$C$1:$G$3,3,FALSE)="OUI",OFFSET(R$3,MOD(QUOTIENT(ROW()-ROW($A$20),'Feuille1-Catégories'!$B$6/R$6),R$5),0),IF(MOD($A188-1-R$10,'Feuille1-Catégories'!$F$5+1)=0,R$3,""))),"")</f>
        <v>0</v>
      </c>
      <c r="S188" s="7">
        <f ca="1">IF(AND($A188&lt;&gt;"",S$9&lt;&gt;""),IF(HLOOKUP(S$9,'Feuille1-Catégories'!$C$1:$G$2,2,FALSE)="OUI",S$3,IF(HLOOKUP(S$9,'Feuille1-Catégories'!$C$1:$G$3,3,FALSE)="OUI",OFFSET(S$3,MOD(QUOTIENT(ROW()-ROW($A$20),'Feuille1-Catégories'!$B$6/S$6),S$5),0),IF(MOD($A188-1-S$10,'Feuille1-Catégories'!$F$5+1)=0,S$3,""))),"")</f>
        <v>50</v>
      </c>
      <c r="T188" s="7">
        <f ca="1">IF(AND($A188&lt;&gt;"",T$9&lt;&gt;""),IF(HLOOKUP(T$9,'Feuille1-Catégories'!$C$1:$G$2,2,FALSE)="OUI",T$3,IF(HLOOKUP(T$9,'Feuille1-Catégories'!$C$1:$G$3,3,FALSE)="OUI",OFFSET(T$3,MOD(QUOTIENT(ROW()-ROW($A$20),'Feuille1-Catégories'!$B$6/T$6),T$5),0),IF(MOD($A188-1-T$10,'Feuille1-Catégories'!$F$5+1)=0,T$3,""))),"")</f>
        <v>500</v>
      </c>
      <c r="U188" s="7">
        <f ca="1">IF(AND($A188&lt;&gt;"",U$9&lt;&gt;""),IF(HLOOKUP(U$9,'Feuille1-Catégories'!$C$1:$G$2,2,FALSE)="OUI",U$3,IF(HLOOKUP(U$9,'Feuille1-Catégories'!$C$1:$G$3,3,FALSE)="OUI",OFFSET(U$3,MOD(QUOTIENT(ROW()-ROW($A$20),'Feuille1-Catégories'!$B$6/U$6),U$5),0),IF(MOD($A188-1-U$10,'Feuille1-Catégories'!$F$5+1)=0,U$3,""))),"")</f>
        <v>5000</v>
      </c>
      <c r="V188" s="7" t="str">
        <f ca="1">IF(AND($A188&lt;&gt;"",V$9&lt;&gt;""),IF(HLOOKUP(V$9,'Feuille1-Catégories'!$C$1:$G$2,2,FALSE)="OUI",V$3,IF(HLOOKUP(V$9,'Feuille1-Catégories'!$C$1:$G$3,3,FALSE)="OUI",OFFSET(V$3,MOD(QUOTIENT(ROW()-ROW($A$20),'Feuille1-Catégories'!$B$6/V$6),V$5),0),IF(MOD($A188-1-V$10,'Feuille1-Catégories'!$F$5+1)=0,V$3,""))),"")</f>
        <v/>
      </c>
      <c r="W188" s="7" t="str">
        <f ca="1">IF(AND($A188&lt;&gt;"",W$9&lt;&gt;""),IF(HLOOKUP(W$9,'Feuille1-Catégories'!$C$1:$G$2,2,FALSE)="OUI",W$3,IF(HLOOKUP(W$9,'Feuille1-Catégories'!$C$1:$G$3,3,FALSE)="OUI",OFFSET(W$3,MOD(QUOTIENT(ROW()-ROW($A$20),'Feuille1-Catégories'!$B$6/W$6),W$5),0),IF(MOD($A188-1-W$10,'Feuille1-Catégories'!$F$5+1)=0,W$3,""))),"")</f>
        <v/>
      </c>
      <c r="X188" s="7" t="str">
        <f ca="1">IF(AND($A188&lt;&gt;"",X$9&lt;&gt;""),IF(HLOOKUP(X$9,'Feuille1-Catégories'!$C$1:$G$2,2,FALSE)="OUI",X$3,IF(HLOOKUP(X$9,'Feuille1-Catégories'!$C$1:$G$3,3,FALSE)="OUI",OFFSET(X$3,MOD(QUOTIENT(ROW()-ROW($A$20),'Feuille1-Catégories'!$B$6/X$6),X$5),0),IF(MOD($A188-1-X$10,'Feuille1-Catégories'!$F$5+1)=0,X$3,""))),"")</f>
        <v/>
      </c>
      <c r="Y188" s="7" t="str">
        <f ca="1">IF(AND($A188&lt;&gt;"",Y$9&lt;&gt;""),IF(HLOOKUP(Y$9,'Feuille1-Catégories'!$C$1:$G$2,2,FALSE)="OUI",Y$3,IF(HLOOKUP(Y$9,'Feuille1-Catégories'!$C$1:$G$3,3,FALSE)="OUI",OFFSET(Y$3,MOD(QUOTIENT(ROW()-ROW($A$20),'Feuille1-Catégories'!$B$6/Y$6),Y$5),0),IF(MOD($A188-1-Y$10,'Feuille1-Catégories'!$F$5+1)=0,Y$3,""))),"")</f>
        <v/>
      </c>
      <c r="Z188" s="7" t="str">
        <f ca="1">IF(AND($A188&lt;&gt;"",Z$9&lt;&gt;""),IF(HLOOKUP(Z$9,'Feuille1-Catégories'!$C$1:$G$2,2,FALSE)="OUI",Z$3,IF(HLOOKUP(Z$9,'Feuille1-Catégories'!$C$1:$G$3,3,FALSE)="OUI",OFFSET(Z$3,MOD(QUOTIENT(ROW()-ROW($A$20),'Feuille1-Catégories'!$B$6/Z$6),Z$5),0),"")),"")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89" spans="1:26" ht="17" x14ac:dyDescent="0.2">
      <c r="A189" s="21">
        <f>IF(ROW()-ROW($A$19)&gt;'Feuille1-Catégories'!$B$6,"",ROW()-ROW($A$19))</f>
        <v>170</v>
      </c>
      <c r="B189" s="33">
        <f t="shared" ca="1" si="7"/>
        <v>4.0146052874838238</v>
      </c>
      <c r="C189" s="10">
        <f t="shared" ca="1" si="8"/>
        <v>6522.4</v>
      </c>
      <c r="D189" s="10">
        <f ca="1">IF('Feuille3-Coût de production'!D189&lt;&gt;"",'Feuille3-Coût de production'!D189,"")</f>
        <v>2163.6</v>
      </c>
      <c r="E189" s="10">
        <f t="shared" ca="1" si="9"/>
        <v>8686</v>
      </c>
      <c r="F189" s="7">
        <f ca="1">IF(AND($A189&lt;&gt;"",F$9&lt;&gt;""),IF(HLOOKUP(F$9,'Feuille1-Catégories'!$C$1:$G$2,2,FALSE)="OUI",F$3,IF(HLOOKUP(F$9,'Feuille1-Catégories'!$C$1:$G$3,3,FALSE)="OUI",OFFSET(F$3,MOD(QUOTIENT(ROW()-ROW($A$20),'Feuille1-Catégories'!$B$6/F$6),F$5),0),IF(MOD($A189-1-F$10,'Feuille1-Catégories'!$F$5+1)=0,F$3,""))),"")</f>
        <v>1</v>
      </c>
      <c r="G189" s="7" t="str">
        <f ca="1">IF(AND($A189&lt;&gt;"",G$9&lt;&gt;""),IF(HLOOKUP(G$9,'Feuille1-Catégories'!$C$1:$G$2,2,FALSE)="OUI",G$3,IF(HLOOKUP(G$9,'Feuille1-Catégories'!$C$1:$G$3,3,FALSE)="OUI",OFFSET(G$3,MOD(QUOTIENT(ROW()-ROW($A$20),'Feuille1-Catégories'!$B$6/G$6),G$5),0),IF(MOD($A189-1-G$10,'Feuille1-Catégories'!$F$5+1)=0,G$3,""))),"")</f>
        <v xml:space="preserve"> </v>
      </c>
      <c r="H189" s="7">
        <f ca="1">IF(AND($A189&lt;&gt;"",H$9&lt;&gt;""),IF(HLOOKUP(H$9,'Feuille1-Catégories'!$C$1:$G$2,2,FALSE)="OUI",H$3,IF(HLOOKUP(H$9,'Feuille1-Catégories'!$C$1:$G$3,3,FALSE)="OUI",OFFSET(H$3,MOD(QUOTIENT(ROW()-ROW($A$20),'Feuille1-Catégories'!$B$6/H$6),H$5),0),IF(MOD($A189-1-H$10,'Feuille1-Catégories'!$F$5+1)=0,H$3,""))),"")</f>
        <v>100</v>
      </c>
      <c r="I189" s="7">
        <f ca="1">IF(AND($A189&lt;&gt;"",I$9&lt;&gt;""),IF(HLOOKUP(I$9,'Feuille1-Catégories'!$C$1:$G$2,2,FALSE)="OUI",I$3,IF(HLOOKUP(I$9,'Feuille1-Catégories'!$C$1:$G$3,3,FALSE)="OUI",OFFSET(I$3,MOD(QUOTIENT(ROW()-ROW($A$20),'Feuille1-Catégories'!$B$6/I$6),I$5),0),IF(MOD($A189-1-I$10,'Feuille1-Catégories'!$F$5+1)=0,I$3,""))),"")</f>
        <v>1000</v>
      </c>
      <c r="J189" s="7">
        <f ca="1">IF(AND($A189&lt;&gt;"",J$9&lt;&gt;""),IF(HLOOKUP(J$9,'Feuille1-Catégories'!$C$1:$G$2,2,FALSE)="OUI",J$3,IF(HLOOKUP(J$9,'Feuille1-Catégories'!$C$1:$G$3,3,FALSE)="OUI",OFFSET(J$3,MOD(QUOTIENT(ROW()-ROW($A$20),'Feuille1-Catégories'!$B$6/J$6),J$5),0),IF(MOD($A189-1-J$10,'Feuille1-Catégories'!$F$5+1)=0,J$3,""))),"")</f>
        <v>2</v>
      </c>
      <c r="K189" s="7" t="str">
        <f ca="1">IF(AND($A189&lt;&gt;"",K$9&lt;&gt;""),IF(HLOOKUP(K$9,'Feuille1-Catégories'!$C$1:$G$2,2,FALSE)="OUI",K$3,IF(HLOOKUP(K$9,'Feuille1-Catégories'!$C$1:$G$3,3,FALSE)="OUI",OFFSET(K$3,MOD(QUOTIENT(ROW()-ROW($A$20),'Feuille1-Catégories'!$B$6/K$6),K$5),0),IF(MOD($A189-1-K$10,'Feuille1-Catégories'!$F$5+1)=0,K$3,""))),"")</f>
        <v/>
      </c>
      <c r="L189" s="7">
        <f ca="1">IF(AND($A189&lt;&gt;"",L$9&lt;&gt;""),IF(HLOOKUP(L$9,'Feuille1-Catégories'!$C$1:$G$2,2,FALSE)="OUI",L$3,IF(HLOOKUP(L$9,'Feuille1-Catégories'!$C$1:$G$3,3,FALSE)="OUI",OFFSET(L$3,MOD(QUOTIENT(ROW()-ROW($A$20),'Feuille1-Catégories'!$B$6/L$6),L$5),0),IF(MOD($A189-1-L$10,'Feuille1-Catégories'!$F$5+1)=0,L$3,""))),"")</f>
        <v>200</v>
      </c>
      <c r="M189" s="7">
        <f ca="1">IF(AND($A189&lt;&gt;"",M$9&lt;&gt;""),IF(HLOOKUP(M$9,'Feuille1-Catégories'!$C$1:$G$2,2,FALSE)="OUI",M$3,IF(HLOOKUP(M$9,'Feuille1-Catégories'!$C$1:$G$3,3,FALSE)="OUI",OFFSET(M$3,MOD(QUOTIENT(ROW()-ROW($A$20),'Feuille1-Catégories'!$B$6/M$6),M$5),0),IF(MOD($A189-1-M$10,'Feuille1-Catégories'!$F$5+1)=0,M$3,""))),"")</f>
        <v>2000</v>
      </c>
      <c r="N189" s="7">
        <f ca="1">IF(AND($A189&lt;&gt;"",N$9&lt;&gt;""),IF(HLOOKUP(N$9,'Feuille1-Catégories'!$C$1:$G$2,2,FALSE)="OUI",N$3,IF(HLOOKUP(N$9,'Feuille1-Catégories'!$C$1:$G$3,3,FALSE)="OUI",OFFSET(N$3,MOD(QUOTIENT(ROW()-ROW($A$20),'Feuille1-Catégories'!$B$6/N$6),N$5),0),IF(MOD($A189-1-N$10,'Feuille1-Catégories'!$F$5+1)=0,N$3,""))),"")</f>
        <v>3</v>
      </c>
      <c r="O189" s="7">
        <f ca="1">IF(AND($A189&lt;&gt;"",O$9&lt;&gt;""),IF(HLOOKUP(O$9,'Feuille1-Catégories'!$C$1:$G$2,2,FALSE)="OUI",O$3,IF(HLOOKUP(O$9,'Feuille1-Catégories'!$C$1:$G$3,3,FALSE)="OUI",OFFSET(O$3,MOD(QUOTIENT(ROW()-ROW($A$20),'Feuille1-Catégories'!$B$6/O$6),O$5),0),IF(MOD($A189-1-O$10,'Feuille1-Catégories'!$F$5+1)=0,O$3,""))),"")</f>
        <v>30</v>
      </c>
      <c r="P189" s="7">
        <f ca="1">IF(AND($A189&lt;&gt;"",P$9&lt;&gt;""),IF(HLOOKUP(P$9,'Feuille1-Catégories'!$C$1:$G$2,2,FALSE)="OUI",P$3,IF(HLOOKUP(P$9,'Feuille1-Catégories'!$C$1:$G$3,3,FALSE)="OUI",OFFSET(P$3,MOD(QUOTIENT(ROW()-ROW($A$20),'Feuille1-Catégories'!$B$6/P$6),P$5),0),IF(MOD($A189-1-P$10,'Feuille1-Catégories'!$F$5+1)=0,P$3,""))),"")</f>
        <v>300</v>
      </c>
      <c r="Q189" s="7" t="str">
        <f ca="1">IF(AND($A189&lt;&gt;"",Q$9&lt;&gt;""),IF(HLOOKUP(Q$9,'Feuille1-Catégories'!$C$1:$G$2,2,FALSE)="OUI",Q$3,IF(HLOOKUP(Q$9,'Feuille1-Catégories'!$C$1:$G$3,3,FALSE)="OUI",OFFSET(Q$3,MOD(QUOTIENT(ROW()-ROW($A$20),'Feuille1-Catégories'!$B$6/Q$6),Q$5),0),IF(MOD($A189-1-Q$10,'Feuille1-Catégories'!$F$5+1)=0,Q$3,""))),"")</f>
        <v/>
      </c>
      <c r="R189" s="7">
        <f ca="1">IF(AND($A189&lt;&gt;"",R$9&lt;&gt;""),IF(HLOOKUP(R$9,'Feuille1-Catégories'!$C$1:$G$2,2,FALSE)="OUI",R$3,IF(HLOOKUP(R$9,'Feuille1-Catégories'!$C$1:$G$3,3,FALSE)="OUI",OFFSET(R$3,MOD(QUOTIENT(ROW()-ROW($A$20),'Feuille1-Catégories'!$B$6/R$6),R$5),0),IF(MOD($A189-1-R$10,'Feuille1-Catégories'!$F$5+1)=0,R$3,""))),"")</f>
        <v>0</v>
      </c>
      <c r="S189" s="7">
        <f ca="1">IF(AND($A189&lt;&gt;"",S$9&lt;&gt;""),IF(HLOOKUP(S$9,'Feuille1-Catégories'!$C$1:$G$2,2,FALSE)="OUI",S$3,IF(HLOOKUP(S$9,'Feuille1-Catégories'!$C$1:$G$3,3,FALSE)="OUI",OFFSET(S$3,MOD(QUOTIENT(ROW()-ROW($A$20),'Feuille1-Catégories'!$B$6/S$6),S$5),0),IF(MOD($A189-1-S$10,'Feuille1-Catégories'!$F$5+1)=0,S$3,""))),"")</f>
        <v>50</v>
      </c>
      <c r="T189" s="7" t="str">
        <f ca="1">IF(AND($A189&lt;&gt;"",T$9&lt;&gt;""),IF(HLOOKUP(T$9,'Feuille1-Catégories'!$C$1:$G$2,2,FALSE)="OUI",T$3,IF(HLOOKUP(T$9,'Feuille1-Catégories'!$C$1:$G$3,3,FALSE)="OUI",OFFSET(T$3,MOD(QUOTIENT(ROW()-ROW($A$20),'Feuille1-Catégories'!$B$6/T$6),T$5),0),IF(MOD($A189-1-T$10,'Feuille1-Catégories'!$F$5+1)=0,T$3,""))),"")</f>
        <v/>
      </c>
      <c r="U189" s="7">
        <f ca="1">IF(AND($A189&lt;&gt;"",U$9&lt;&gt;""),IF(HLOOKUP(U$9,'Feuille1-Catégories'!$C$1:$G$2,2,FALSE)="OUI",U$3,IF(HLOOKUP(U$9,'Feuille1-Catégories'!$C$1:$G$3,3,FALSE)="OUI",OFFSET(U$3,MOD(QUOTIENT(ROW()-ROW($A$20),'Feuille1-Catégories'!$B$6/U$6),U$5),0),IF(MOD($A189-1-U$10,'Feuille1-Catégories'!$F$5+1)=0,U$3,""))),"")</f>
        <v>5000</v>
      </c>
      <c r="V189" s="7" t="str">
        <f ca="1">IF(AND($A189&lt;&gt;"",V$9&lt;&gt;""),IF(HLOOKUP(V$9,'Feuille1-Catégories'!$C$1:$G$2,2,FALSE)="OUI",V$3,IF(HLOOKUP(V$9,'Feuille1-Catégories'!$C$1:$G$3,3,FALSE)="OUI",OFFSET(V$3,MOD(QUOTIENT(ROW()-ROW($A$20),'Feuille1-Catégories'!$B$6/V$6),V$5),0),IF(MOD($A189-1-V$10,'Feuille1-Catégories'!$F$5+1)=0,V$3,""))),"")</f>
        <v/>
      </c>
      <c r="W189" s="7" t="str">
        <f ca="1">IF(AND($A189&lt;&gt;"",W$9&lt;&gt;""),IF(HLOOKUP(W$9,'Feuille1-Catégories'!$C$1:$G$2,2,FALSE)="OUI",W$3,IF(HLOOKUP(W$9,'Feuille1-Catégories'!$C$1:$G$3,3,FALSE)="OUI",OFFSET(W$3,MOD(QUOTIENT(ROW()-ROW($A$20),'Feuille1-Catégories'!$B$6/W$6),W$5),0),IF(MOD($A189-1-W$10,'Feuille1-Catégories'!$F$5+1)=0,W$3,""))),"")</f>
        <v/>
      </c>
      <c r="X189" s="7" t="str">
        <f ca="1">IF(AND($A189&lt;&gt;"",X$9&lt;&gt;""),IF(HLOOKUP(X$9,'Feuille1-Catégories'!$C$1:$G$2,2,FALSE)="OUI",X$3,IF(HLOOKUP(X$9,'Feuille1-Catégories'!$C$1:$G$3,3,FALSE)="OUI",OFFSET(X$3,MOD(QUOTIENT(ROW()-ROW($A$20),'Feuille1-Catégories'!$B$6/X$6),X$5),0),IF(MOD($A189-1-X$10,'Feuille1-Catégories'!$F$5+1)=0,X$3,""))),"")</f>
        <v/>
      </c>
      <c r="Y189" s="7" t="str">
        <f ca="1">IF(AND($A189&lt;&gt;"",Y$9&lt;&gt;""),IF(HLOOKUP(Y$9,'Feuille1-Catégories'!$C$1:$G$2,2,FALSE)="OUI",Y$3,IF(HLOOKUP(Y$9,'Feuille1-Catégories'!$C$1:$G$3,3,FALSE)="OUI",OFFSET(Y$3,MOD(QUOTIENT(ROW()-ROW($A$20),'Feuille1-Catégories'!$B$6/Y$6),Y$5),0),IF(MOD($A189-1-Y$10,'Feuille1-Catégories'!$F$5+1)=0,Y$3,""))),"")</f>
        <v/>
      </c>
      <c r="Z189" s="7" t="str">
        <f ca="1">IF(AND($A189&lt;&gt;"",Z$9&lt;&gt;""),IF(HLOOKUP(Z$9,'Feuille1-Catégories'!$C$1:$G$2,2,FALSE)="OUI",Z$3,IF(HLOOKUP(Z$9,'Feuille1-Catégories'!$C$1:$G$3,3,FALSE)="OUI",OFFSET(Z$3,MOD(QUOTIENT(ROW()-ROW($A$20),'Feuille1-Catégories'!$B$6/Z$6),Z$5),0),"")),"")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90" spans="1:26" ht="17" x14ac:dyDescent="0.2">
      <c r="A190" s="21">
        <f>IF(ROW()-ROW($A$19)&gt;'Feuille1-Catégories'!$B$6,"",ROW()-ROW($A$19))</f>
        <v>171</v>
      </c>
      <c r="B190" s="33">
        <f t="shared" ca="1" si="7"/>
        <v>3.958373023433035</v>
      </c>
      <c r="C190" s="10">
        <f t="shared" ca="1" si="8"/>
        <v>6211.4</v>
      </c>
      <c r="D190" s="10">
        <f ca="1">IF('Feuille3-Coût de production'!D190&lt;&gt;"",'Feuille3-Coût de production'!D190,"")</f>
        <v>2099.6</v>
      </c>
      <c r="E190" s="10">
        <f t="shared" ca="1" si="9"/>
        <v>8311</v>
      </c>
      <c r="F190" s="7">
        <f ca="1">IF(AND($A190&lt;&gt;"",F$9&lt;&gt;""),IF(HLOOKUP(F$9,'Feuille1-Catégories'!$C$1:$G$2,2,FALSE)="OUI",F$3,IF(HLOOKUP(F$9,'Feuille1-Catégories'!$C$1:$G$3,3,FALSE)="OUI",OFFSET(F$3,MOD(QUOTIENT(ROW()-ROW($A$20),'Feuille1-Catégories'!$B$6/F$6),F$5),0),IF(MOD($A190-1-F$10,'Feuille1-Catégories'!$F$5+1)=0,F$3,""))),"")</f>
        <v>1</v>
      </c>
      <c r="G190" s="7" t="str">
        <f ca="1">IF(AND($A190&lt;&gt;"",G$9&lt;&gt;""),IF(HLOOKUP(G$9,'Feuille1-Catégories'!$C$1:$G$2,2,FALSE)="OUI",G$3,IF(HLOOKUP(G$9,'Feuille1-Catégories'!$C$1:$G$3,3,FALSE)="OUI",OFFSET(G$3,MOD(QUOTIENT(ROW()-ROW($A$20),'Feuille1-Catégories'!$B$6/G$6),G$5),0),IF(MOD($A190-1-G$10,'Feuille1-Catégories'!$F$5+1)=0,G$3,""))),"")</f>
        <v xml:space="preserve"> </v>
      </c>
      <c r="H190" s="7" t="str">
        <f ca="1">IF(AND($A190&lt;&gt;"",H$9&lt;&gt;""),IF(HLOOKUP(H$9,'Feuille1-Catégories'!$C$1:$G$2,2,FALSE)="OUI",H$3,IF(HLOOKUP(H$9,'Feuille1-Catégories'!$C$1:$G$3,3,FALSE)="OUI",OFFSET(H$3,MOD(QUOTIENT(ROW()-ROW($A$20),'Feuille1-Catégories'!$B$6/H$6),H$5),0),IF(MOD($A190-1-H$10,'Feuille1-Catégories'!$F$5+1)=0,H$3,""))),"")</f>
        <v/>
      </c>
      <c r="I190" s="7">
        <f ca="1">IF(AND($A190&lt;&gt;"",I$9&lt;&gt;""),IF(HLOOKUP(I$9,'Feuille1-Catégories'!$C$1:$G$2,2,FALSE)="OUI",I$3,IF(HLOOKUP(I$9,'Feuille1-Catégories'!$C$1:$G$3,3,FALSE)="OUI",OFFSET(I$3,MOD(QUOTIENT(ROW()-ROW($A$20),'Feuille1-Catégories'!$B$6/I$6),I$5),0),IF(MOD($A190-1-I$10,'Feuille1-Catégories'!$F$5+1)=0,I$3,""))),"")</f>
        <v>1000</v>
      </c>
      <c r="J190" s="7">
        <f ca="1">IF(AND($A190&lt;&gt;"",J$9&lt;&gt;""),IF(HLOOKUP(J$9,'Feuille1-Catégories'!$C$1:$G$2,2,FALSE)="OUI",J$3,IF(HLOOKUP(J$9,'Feuille1-Catégories'!$C$1:$G$3,3,FALSE)="OUI",OFFSET(J$3,MOD(QUOTIENT(ROW()-ROW($A$20),'Feuille1-Catégories'!$B$6/J$6),J$5),0),IF(MOD($A190-1-J$10,'Feuille1-Catégories'!$F$5+1)=0,J$3,""))),"")</f>
        <v>2</v>
      </c>
      <c r="K190" s="7">
        <f ca="1">IF(AND($A190&lt;&gt;"",K$9&lt;&gt;""),IF(HLOOKUP(K$9,'Feuille1-Catégories'!$C$1:$G$2,2,FALSE)="OUI",K$3,IF(HLOOKUP(K$9,'Feuille1-Catégories'!$C$1:$G$3,3,FALSE)="OUI",OFFSET(K$3,MOD(QUOTIENT(ROW()-ROW($A$20),'Feuille1-Catégories'!$B$6/K$6),K$5),0),IF(MOD($A190-1-K$10,'Feuille1-Catégories'!$F$5+1)=0,K$3,""))),"")</f>
        <v>20</v>
      </c>
      <c r="L190" s="7">
        <f ca="1">IF(AND($A190&lt;&gt;"",L$9&lt;&gt;""),IF(HLOOKUP(L$9,'Feuille1-Catégories'!$C$1:$G$2,2,FALSE)="OUI",L$3,IF(HLOOKUP(L$9,'Feuille1-Catégories'!$C$1:$G$3,3,FALSE)="OUI",OFFSET(L$3,MOD(QUOTIENT(ROW()-ROW($A$20),'Feuille1-Catégories'!$B$6/L$6),L$5),0),IF(MOD($A190-1-L$10,'Feuille1-Catégories'!$F$5+1)=0,L$3,""))),"")</f>
        <v>200</v>
      </c>
      <c r="M190" s="7">
        <f ca="1">IF(AND($A190&lt;&gt;"",M$9&lt;&gt;""),IF(HLOOKUP(M$9,'Feuille1-Catégories'!$C$1:$G$2,2,FALSE)="OUI",M$3,IF(HLOOKUP(M$9,'Feuille1-Catégories'!$C$1:$G$3,3,FALSE)="OUI",OFFSET(M$3,MOD(QUOTIENT(ROW()-ROW($A$20),'Feuille1-Catégories'!$B$6/M$6),M$5),0),IF(MOD($A190-1-M$10,'Feuille1-Catégories'!$F$5+1)=0,M$3,""))),"")</f>
        <v>2000</v>
      </c>
      <c r="N190" s="7">
        <f ca="1">IF(AND($A190&lt;&gt;"",N$9&lt;&gt;""),IF(HLOOKUP(N$9,'Feuille1-Catégories'!$C$1:$G$2,2,FALSE)="OUI",N$3,IF(HLOOKUP(N$9,'Feuille1-Catégories'!$C$1:$G$3,3,FALSE)="OUI",OFFSET(N$3,MOD(QUOTIENT(ROW()-ROW($A$20),'Feuille1-Catégories'!$B$6/N$6),N$5),0),IF(MOD($A190-1-N$10,'Feuille1-Catégories'!$F$5+1)=0,N$3,""))),"")</f>
        <v>3</v>
      </c>
      <c r="O190" s="7">
        <f ca="1">IF(AND($A190&lt;&gt;"",O$9&lt;&gt;""),IF(HLOOKUP(O$9,'Feuille1-Catégories'!$C$1:$G$2,2,FALSE)="OUI",O$3,IF(HLOOKUP(O$9,'Feuille1-Catégories'!$C$1:$G$3,3,FALSE)="OUI",OFFSET(O$3,MOD(QUOTIENT(ROW()-ROW($A$20),'Feuille1-Catégories'!$B$6/O$6),O$5),0),IF(MOD($A190-1-O$10,'Feuille1-Catégories'!$F$5+1)=0,O$3,""))),"")</f>
        <v>30</v>
      </c>
      <c r="P190" s="7">
        <f ca="1">IF(AND($A190&lt;&gt;"",P$9&lt;&gt;""),IF(HLOOKUP(P$9,'Feuille1-Catégories'!$C$1:$G$2,2,FALSE)="OUI",P$3,IF(HLOOKUP(P$9,'Feuille1-Catégories'!$C$1:$G$3,3,FALSE)="OUI",OFFSET(P$3,MOD(QUOTIENT(ROW()-ROW($A$20),'Feuille1-Catégories'!$B$6/P$6),P$5),0),IF(MOD($A190-1-P$10,'Feuille1-Catégories'!$F$5+1)=0,P$3,""))),"")</f>
        <v>0</v>
      </c>
      <c r="Q190" s="7" t="str">
        <f ca="1">IF(AND($A190&lt;&gt;"",Q$9&lt;&gt;""),IF(HLOOKUP(Q$9,'Feuille1-Catégories'!$C$1:$G$2,2,FALSE)="OUI",Q$3,IF(HLOOKUP(Q$9,'Feuille1-Catégories'!$C$1:$G$3,3,FALSE)="OUI",OFFSET(Q$3,MOD(QUOTIENT(ROW()-ROW($A$20),'Feuille1-Catégories'!$B$6/Q$6),Q$5),0),IF(MOD($A190-1-Q$10,'Feuille1-Catégories'!$F$5+1)=0,Q$3,""))),"")</f>
        <v/>
      </c>
      <c r="R190" s="7">
        <f ca="1">IF(AND($A190&lt;&gt;"",R$9&lt;&gt;""),IF(HLOOKUP(R$9,'Feuille1-Catégories'!$C$1:$G$2,2,FALSE)="OUI",R$3,IF(HLOOKUP(R$9,'Feuille1-Catégories'!$C$1:$G$3,3,FALSE)="OUI",OFFSET(R$3,MOD(QUOTIENT(ROW()-ROW($A$20),'Feuille1-Catégories'!$B$6/R$6),R$5),0),IF(MOD($A190-1-R$10,'Feuille1-Catégories'!$F$5+1)=0,R$3,""))),"")</f>
        <v>5</v>
      </c>
      <c r="S190" s="7">
        <f ca="1">IF(AND($A190&lt;&gt;"",S$9&lt;&gt;""),IF(HLOOKUP(S$9,'Feuille1-Catégories'!$C$1:$G$2,2,FALSE)="OUI",S$3,IF(HLOOKUP(S$9,'Feuille1-Catégories'!$C$1:$G$3,3,FALSE)="OUI",OFFSET(S$3,MOD(QUOTIENT(ROW()-ROW($A$20),'Feuille1-Catégories'!$B$6/S$6),S$5),0),IF(MOD($A190-1-S$10,'Feuille1-Catégories'!$F$5+1)=0,S$3,""))),"")</f>
        <v>50</v>
      </c>
      <c r="T190" s="7" t="str">
        <f ca="1">IF(AND($A190&lt;&gt;"",T$9&lt;&gt;""),IF(HLOOKUP(T$9,'Feuille1-Catégories'!$C$1:$G$2,2,FALSE)="OUI",T$3,IF(HLOOKUP(T$9,'Feuille1-Catégories'!$C$1:$G$3,3,FALSE)="OUI",OFFSET(T$3,MOD(QUOTIENT(ROW()-ROW($A$20),'Feuille1-Catégories'!$B$6/T$6),T$5),0),IF(MOD($A190-1-T$10,'Feuille1-Catégories'!$F$5+1)=0,T$3,""))),"")</f>
        <v/>
      </c>
      <c r="U190" s="7">
        <f ca="1">IF(AND($A190&lt;&gt;"",U$9&lt;&gt;""),IF(HLOOKUP(U$9,'Feuille1-Catégories'!$C$1:$G$2,2,FALSE)="OUI",U$3,IF(HLOOKUP(U$9,'Feuille1-Catégories'!$C$1:$G$3,3,FALSE)="OUI",OFFSET(U$3,MOD(QUOTIENT(ROW()-ROW($A$20),'Feuille1-Catégories'!$B$6/U$6),U$5),0),IF(MOD($A190-1-U$10,'Feuille1-Catégories'!$F$5+1)=0,U$3,""))),"")</f>
        <v>5000</v>
      </c>
      <c r="V190" s="7" t="str">
        <f ca="1">IF(AND($A190&lt;&gt;"",V$9&lt;&gt;""),IF(HLOOKUP(V$9,'Feuille1-Catégories'!$C$1:$G$2,2,FALSE)="OUI",V$3,IF(HLOOKUP(V$9,'Feuille1-Catégories'!$C$1:$G$3,3,FALSE)="OUI",OFFSET(V$3,MOD(QUOTIENT(ROW()-ROW($A$20),'Feuille1-Catégories'!$B$6/V$6),V$5),0),IF(MOD($A190-1-V$10,'Feuille1-Catégories'!$F$5+1)=0,V$3,""))),"")</f>
        <v/>
      </c>
      <c r="W190" s="7" t="str">
        <f ca="1">IF(AND($A190&lt;&gt;"",W$9&lt;&gt;""),IF(HLOOKUP(W$9,'Feuille1-Catégories'!$C$1:$G$2,2,FALSE)="OUI",W$3,IF(HLOOKUP(W$9,'Feuille1-Catégories'!$C$1:$G$3,3,FALSE)="OUI",OFFSET(W$3,MOD(QUOTIENT(ROW()-ROW($A$20),'Feuille1-Catégories'!$B$6/W$6),W$5),0),IF(MOD($A190-1-W$10,'Feuille1-Catégories'!$F$5+1)=0,W$3,""))),"")</f>
        <v/>
      </c>
      <c r="X190" s="7" t="str">
        <f ca="1">IF(AND($A190&lt;&gt;"",X$9&lt;&gt;""),IF(HLOOKUP(X$9,'Feuille1-Catégories'!$C$1:$G$2,2,FALSE)="OUI",X$3,IF(HLOOKUP(X$9,'Feuille1-Catégories'!$C$1:$G$3,3,FALSE)="OUI",OFFSET(X$3,MOD(QUOTIENT(ROW()-ROW($A$20),'Feuille1-Catégories'!$B$6/X$6),X$5),0),IF(MOD($A190-1-X$10,'Feuille1-Catégories'!$F$5+1)=0,X$3,""))),"")</f>
        <v/>
      </c>
      <c r="Y190" s="7" t="str">
        <f ca="1">IF(AND($A190&lt;&gt;"",Y$9&lt;&gt;""),IF(HLOOKUP(Y$9,'Feuille1-Catégories'!$C$1:$G$2,2,FALSE)="OUI",Y$3,IF(HLOOKUP(Y$9,'Feuille1-Catégories'!$C$1:$G$3,3,FALSE)="OUI",OFFSET(Y$3,MOD(QUOTIENT(ROW()-ROW($A$20),'Feuille1-Catégories'!$B$6/Y$6),Y$5),0),IF(MOD($A190-1-Y$10,'Feuille1-Catégories'!$F$5+1)=0,Y$3,""))),"")</f>
        <v/>
      </c>
      <c r="Z190" s="7" t="str">
        <f ca="1">IF(AND($A190&lt;&gt;"",Z$9&lt;&gt;""),IF(HLOOKUP(Z$9,'Feuille1-Catégories'!$C$1:$G$2,2,FALSE)="OUI",Z$3,IF(HLOOKUP(Z$9,'Feuille1-Catégories'!$C$1:$G$3,3,FALSE)="OUI",OFFSET(Z$3,MOD(QUOTIENT(ROW()-ROW($A$20),'Feuille1-Catégories'!$B$6/Z$6),Z$5),0),"")),"")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91" spans="1:26" ht="17" x14ac:dyDescent="0.2">
      <c r="A191" s="21">
        <f>IF(ROW()-ROW($A$19)&gt;'Feuille1-Catégories'!$B$6,"",ROW()-ROW($A$19))</f>
        <v>172</v>
      </c>
      <c r="B191" s="33">
        <f t="shared" ca="1" si="7"/>
        <v>4.3601328390485019</v>
      </c>
      <c r="C191" s="10">
        <f t="shared" ca="1" si="8"/>
        <v>8701.4</v>
      </c>
      <c r="D191" s="10">
        <f ca="1">IF('Feuille3-Coût de production'!D191&lt;&gt;"",'Feuille3-Coût de production'!D191,"")</f>
        <v>2589.6</v>
      </c>
      <c r="E191" s="10">
        <f t="shared" ca="1" si="9"/>
        <v>11291</v>
      </c>
      <c r="F191" s="7">
        <f ca="1">IF(AND($A191&lt;&gt;"",F$9&lt;&gt;""),IF(HLOOKUP(F$9,'Feuille1-Catégories'!$C$1:$G$2,2,FALSE)="OUI",F$3,IF(HLOOKUP(F$9,'Feuille1-Catégories'!$C$1:$G$3,3,FALSE)="OUI",OFFSET(F$3,MOD(QUOTIENT(ROW()-ROW($A$20),'Feuille1-Catégories'!$B$6/F$6),F$5),0),IF(MOD($A191-1-F$10,'Feuille1-Catégories'!$F$5+1)=0,F$3,""))),"")</f>
        <v>1</v>
      </c>
      <c r="G191" s="7" t="str">
        <f ca="1">IF(AND($A191&lt;&gt;"",G$9&lt;&gt;""),IF(HLOOKUP(G$9,'Feuille1-Catégories'!$C$1:$G$2,2,FALSE)="OUI",G$3,IF(HLOOKUP(G$9,'Feuille1-Catégories'!$C$1:$G$3,3,FALSE)="OUI",OFFSET(G$3,MOD(QUOTIENT(ROW()-ROW($A$20),'Feuille1-Catégories'!$B$6/G$6),G$5),0),IF(MOD($A191-1-G$10,'Feuille1-Catégories'!$F$5+1)=0,G$3,""))),"")</f>
        <v xml:space="preserve"> </v>
      </c>
      <c r="H191" s="7" t="str">
        <f ca="1">IF(AND($A191&lt;&gt;"",H$9&lt;&gt;""),IF(HLOOKUP(H$9,'Feuille1-Catégories'!$C$1:$G$2,2,FALSE)="OUI",H$3,IF(HLOOKUP(H$9,'Feuille1-Catégories'!$C$1:$G$3,3,FALSE)="OUI",OFFSET(H$3,MOD(QUOTIENT(ROW()-ROW($A$20),'Feuille1-Catégories'!$B$6/H$6),H$5),0),IF(MOD($A191-1-H$10,'Feuille1-Catégories'!$F$5+1)=0,H$3,""))),"")</f>
        <v/>
      </c>
      <c r="I191" s="7">
        <f ca="1">IF(AND($A191&lt;&gt;"",I$9&lt;&gt;""),IF(HLOOKUP(I$9,'Feuille1-Catégories'!$C$1:$G$2,2,FALSE)="OUI",I$3,IF(HLOOKUP(I$9,'Feuille1-Catégories'!$C$1:$G$3,3,FALSE)="OUI",OFFSET(I$3,MOD(QUOTIENT(ROW()-ROW($A$20),'Feuille1-Catégories'!$B$6/I$6),I$5),0),IF(MOD($A191-1-I$10,'Feuille1-Catégories'!$F$5+1)=0,I$3,""))),"")</f>
        <v>1000</v>
      </c>
      <c r="J191" s="7">
        <f ca="1">IF(AND($A191&lt;&gt;"",J$9&lt;&gt;""),IF(HLOOKUP(J$9,'Feuille1-Catégories'!$C$1:$G$2,2,FALSE)="OUI",J$3,IF(HLOOKUP(J$9,'Feuille1-Catégories'!$C$1:$G$3,3,FALSE)="OUI",OFFSET(J$3,MOD(QUOTIENT(ROW()-ROW($A$20),'Feuille1-Catégories'!$B$6/J$6),J$5),0),IF(MOD($A191-1-J$10,'Feuille1-Catégories'!$F$5+1)=0,J$3,""))),"")</f>
        <v>2</v>
      </c>
      <c r="K191" s="7" t="str">
        <f ca="1">IF(AND($A191&lt;&gt;"",K$9&lt;&gt;""),IF(HLOOKUP(K$9,'Feuille1-Catégories'!$C$1:$G$2,2,FALSE)="OUI",K$3,IF(HLOOKUP(K$9,'Feuille1-Catégories'!$C$1:$G$3,3,FALSE)="OUI",OFFSET(K$3,MOD(QUOTIENT(ROW()-ROW($A$20),'Feuille1-Catégories'!$B$6/K$6),K$5),0),IF(MOD($A191-1-K$10,'Feuille1-Catégories'!$F$5+1)=0,K$3,""))),"")</f>
        <v/>
      </c>
      <c r="L191" s="7">
        <f ca="1">IF(AND($A191&lt;&gt;"",L$9&lt;&gt;""),IF(HLOOKUP(L$9,'Feuille1-Catégories'!$C$1:$G$2,2,FALSE)="OUI",L$3,IF(HLOOKUP(L$9,'Feuille1-Catégories'!$C$1:$G$3,3,FALSE)="OUI",OFFSET(L$3,MOD(QUOTIENT(ROW()-ROW($A$20),'Feuille1-Catégories'!$B$6/L$6),L$5),0),IF(MOD($A191-1-L$10,'Feuille1-Catégories'!$F$5+1)=0,L$3,""))),"")</f>
        <v>200</v>
      </c>
      <c r="M191" s="7">
        <f ca="1">IF(AND($A191&lt;&gt;"",M$9&lt;&gt;""),IF(HLOOKUP(M$9,'Feuille1-Catégories'!$C$1:$G$2,2,FALSE)="OUI",M$3,IF(HLOOKUP(M$9,'Feuille1-Catégories'!$C$1:$G$3,3,FALSE)="OUI",OFFSET(M$3,MOD(QUOTIENT(ROW()-ROW($A$20),'Feuille1-Catégories'!$B$6/M$6),M$5),0),IF(MOD($A191-1-M$10,'Feuille1-Catégories'!$F$5+1)=0,M$3,""))),"")</f>
        <v>2000</v>
      </c>
      <c r="N191" s="7">
        <f ca="1">IF(AND($A191&lt;&gt;"",N$9&lt;&gt;""),IF(HLOOKUP(N$9,'Feuille1-Catégories'!$C$1:$G$2,2,FALSE)="OUI",N$3,IF(HLOOKUP(N$9,'Feuille1-Catégories'!$C$1:$G$3,3,FALSE)="OUI",OFFSET(N$3,MOD(QUOTIENT(ROW()-ROW($A$20),'Feuille1-Catégories'!$B$6/N$6),N$5),0),IF(MOD($A191-1-N$10,'Feuille1-Catégories'!$F$5+1)=0,N$3,""))),"")</f>
        <v>3</v>
      </c>
      <c r="O191" s="7">
        <f ca="1">IF(AND($A191&lt;&gt;"",O$9&lt;&gt;""),IF(HLOOKUP(O$9,'Feuille1-Catégories'!$C$1:$G$2,2,FALSE)="OUI",O$3,IF(HLOOKUP(O$9,'Feuille1-Catégories'!$C$1:$G$3,3,FALSE)="OUI",OFFSET(O$3,MOD(QUOTIENT(ROW()-ROW($A$20),'Feuille1-Catégories'!$B$6/O$6),O$5),0),IF(MOD($A191-1-O$10,'Feuille1-Catégories'!$F$5+1)=0,O$3,""))),"")</f>
        <v>30</v>
      </c>
      <c r="P191" s="7">
        <f ca="1">IF(AND($A191&lt;&gt;"",P$9&lt;&gt;""),IF(HLOOKUP(P$9,'Feuille1-Catégories'!$C$1:$G$2,2,FALSE)="OUI",P$3,IF(HLOOKUP(P$9,'Feuille1-Catégories'!$C$1:$G$3,3,FALSE)="OUI",OFFSET(P$3,MOD(QUOTIENT(ROW()-ROW($A$20),'Feuille1-Catégories'!$B$6/P$6),P$5),0),IF(MOD($A191-1-P$10,'Feuille1-Catégories'!$F$5+1)=0,P$3,""))),"")</f>
        <v>0</v>
      </c>
      <c r="Q191" s="7">
        <f ca="1">IF(AND($A191&lt;&gt;"",Q$9&lt;&gt;""),IF(HLOOKUP(Q$9,'Feuille1-Catégories'!$C$1:$G$2,2,FALSE)="OUI",Q$3,IF(HLOOKUP(Q$9,'Feuille1-Catégories'!$C$1:$G$3,3,FALSE)="OUI",OFFSET(Q$3,MOD(QUOTIENT(ROW()-ROW($A$20),'Feuille1-Catégories'!$B$6/Q$6),Q$5),0),IF(MOD($A191-1-Q$10,'Feuille1-Catégories'!$F$5+1)=0,Q$3,""))),"")</f>
        <v>3000</v>
      </c>
      <c r="R191" s="7">
        <f ca="1">IF(AND($A191&lt;&gt;"",R$9&lt;&gt;""),IF(HLOOKUP(R$9,'Feuille1-Catégories'!$C$1:$G$2,2,FALSE)="OUI",R$3,IF(HLOOKUP(R$9,'Feuille1-Catégories'!$C$1:$G$3,3,FALSE)="OUI",OFFSET(R$3,MOD(QUOTIENT(ROW()-ROW($A$20),'Feuille1-Catégories'!$B$6/R$6),R$5),0),IF(MOD($A191-1-R$10,'Feuille1-Catégories'!$F$5+1)=0,R$3,""))),"")</f>
        <v>5</v>
      </c>
      <c r="S191" s="7">
        <f ca="1">IF(AND($A191&lt;&gt;"",S$9&lt;&gt;""),IF(HLOOKUP(S$9,'Feuille1-Catégories'!$C$1:$G$2,2,FALSE)="OUI",S$3,IF(HLOOKUP(S$9,'Feuille1-Catégories'!$C$1:$G$3,3,FALSE)="OUI",OFFSET(S$3,MOD(QUOTIENT(ROW()-ROW($A$20),'Feuille1-Catégories'!$B$6/S$6),S$5),0),IF(MOD($A191-1-S$10,'Feuille1-Catégories'!$F$5+1)=0,S$3,""))),"")</f>
        <v>50</v>
      </c>
      <c r="T191" s="7" t="str">
        <f ca="1">IF(AND($A191&lt;&gt;"",T$9&lt;&gt;""),IF(HLOOKUP(T$9,'Feuille1-Catégories'!$C$1:$G$2,2,FALSE)="OUI",T$3,IF(HLOOKUP(T$9,'Feuille1-Catégories'!$C$1:$G$3,3,FALSE)="OUI",OFFSET(T$3,MOD(QUOTIENT(ROW()-ROW($A$20),'Feuille1-Catégories'!$B$6/T$6),T$5),0),IF(MOD($A191-1-T$10,'Feuille1-Catégories'!$F$5+1)=0,T$3,""))),"")</f>
        <v/>
      </c>
      <c r="U191" s="7">
        <f ca="1">IF(AND($A191&lt;&gt;"",U$9&lt;&gt;""),IF(HLOOKUP(U$9,'Feuille1-Catégories'!$C$1:$G$2,2,FALSE)="OUI",U$3,IF(HLOOKUP(U$9,'Feuille1-Catégories'!$C$1:$G$3,3,FALSE)="OUI",OFFSET(U$3,MOD(QUOTIENT(ROW()-ROW($A$20),'Feuille1-Catégories'!$B$6/U$6),U$5),0),IF(MOD($A191-1-U$10,'Feuille1-Catégories'!$F$5+1)=0,U$3,""))),"")</f>
        <v>5000</v>
      </c>
      <c r="V191" s="7" t="str">
        <f ca="1">IF(AND($A191&lt;&gt;"",V$9&lt;&gt;""),IF(HLOOKUP(V$9,'Feuille1-Catégories'!$C$1:$G$2,2,FALSE)="OUI",V$3,IF(HLOOKUP(V$9,'Feuille1-Catégories'!$C$1:$G$3,3,FALSE)="OUI",OFFSET(V$3,MOD(QUOTIENT(ROW()-ROW($A$20),'Feuille1-Catégories'!$B$6/V$6),V$5),0),IF(MOD($A191-1-V$10,'Feuille1-Catégories'!$F$5+1)=0,V$3,""))),"")</f>
        <v/>
      </c>
      <c r="W191" s="7" t="str">
        <f ca="1">IF(AND($A191&lt;&gt;"",W$9&lt;&gt;""),IF(HLOOKUP(W$9,'Feuille1-Catégories'!$C$1:$G$2,2,FALSE)="OUI",W$3,IF(HLOOKUP(W$9,'Feuille1-Catégories'!$C$1:$G$3,3,FALSE)="OUI",OFFSET(W$3,MOD(QUOTIENT(ROW()-ROW($A$20),'Feuille1-Catégories'!$B$6/W$6),W$5),0),IF(MOD($A191-1-W$10,'Feuille1-Catégories'!$F$5+1)=0,W$3,""))),"")</f>
        <v/>
      </c>
      <c r="X191" s="7" t="str">
        <f ca="1">IF(AND($A191&lt;&gt;"",X$9&lt;&gt;""),IF(HLOOKUP(X$9,'Feuille1-Catégories'!$C$1:$G$2,2,FALSE)="OUI",X$3,IF(HLOOKUP(X$9,'Feuille1-Catégories'!$C$1:$G$3,3,FALSE)="OUI",OFFSET(X$3,MOD(QUOTIENT(ROW()-ROW($A$20),'Feuille1-Catégories'!$B$6/X$6),X$5),0),IF(MOD($A191-1-X$10,'Feuille1-Catégories'!$F$5+1)=0,X$3,""))),"")</f>
        <v/>
      </c>
      <c r="Y191" s="7" t="str">
        <f ca="1">IF(AND($A191&lt;&gt;"",Y$9&lt;&gt;""),IF(HLOOKUP(Y$9,'Feuille1-Catégories'!$C$1:$G$2,2,FALSE)="OUI",Y$3,IF(HLOOKUP(Y$9,'Feuille1-Catégories'!$C$1:$G$3,3,FALSE)="OUI",OFFSET(Y$3,MOD(QUOTIENT(ROW()-ROW($A$20),'Feuille1-Catégories'!$B$6/Y$6),Y$5),0),IF(MOD($A191-1-Y$10,'Feuille1-Catégories'!$F$5+1)=0,Y$3,""))),"")</f>
        <v/>
      </c>
      <c r="Z191" s="7" t="str">
        <f ca="1">IF(AND($A191&lt;&gt;"",Z$9&lt;&gt;""),IF(HLOOKUP(Z$9,'Feuille1-Catégories'!$C$1:$G$2,2,FALSE)="OUI",Z$3,IF(HLOOKUP(Z$9,'Feuille1-Catégories'!$C$1:$G$3,3,FALSE)="OUI",OFFSET(Z$3,MOD(QUOTIENT(ROW()-ROW($A$20),'Feuille1-Catégories'!$B$6/Z$6),Z$5),0),"")),"")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92" spans="1:26" ht="17" x14ac:dyDescent="0.2">
      <c r="A192" s="21">
        <f>IF(ROW()-ROW($A$19)&gt;'Feuille1-Catégories'!$B$6,"",ROW()-ROW($A$19))</f>
        <v>173</v>
      </c>
      <c r="B192" s="33">
        <f t="shared" ca="1" si="7"/>
        <v>4.1869879977138504</v>
      </c>
      <c r="C192" s="10">
        <f t="shared" ca="1" si="8"/>
        <v>6691.4</v>
      </c>
      <c r="D192" s="10">
        <f ca="1">IF('Feuille3-Coût de production'!D192&lt;&gt;"",'Feuille3-Coût de production'!D192,"")</f>
        <v>2099.6</v>
      </c>
      <c r="E192" s="10">
        <f t="shared" ca="1" si="9"/>
        <v>8791</v>
      </c>
      <c r="F192" s="7">
        <f ca="1">IF(AND($A192&lt;&gt;"",F$9&lt;&gt;""),IF(HLOOKUP(F$9,'Feuille1-Catégories'!$C$1:$G$2,2,FALSE)="OUI",F$3,IF(HLOOKUP(F$9,'Feuille1-Catégories'!$C$1:$G$3,3,FALSE)="OUI",OFFSET(F$3,MOD(QUOTIENT(ROW()-ROW($A$20),'Feuille1-Catégories'!$B$6/F$6),F$5),0),IF(MOD($A192-1-F$10,'Feuille1-Catégories'!$F$5+1)=0,F$3,""))),"")</f>
        <v>1</v>
      </c>
      <c r="G192" s="7" t="str">
        <f ca="1">IF(AND($A192&lt;&gt;"",G$9&lt;&gt;""),IF(HLOOKUP(G$9,'Feuille1-Catégories'!$C$1:$G$2,2,FALSE)="OUI",G$3,IF(HLOOKUP(G$9,'Feuille1-Catégories'!$C$1:$G$3,3,FALSE)="OUI",OFFSET(G$3,MOD(QUOTIENT(ROW()-ROW($A$20),'Feuille1-Catégories'!$B$6/G$6),G$5),0),IF(MOD($A192-1-G$10,'Feuille1-Catégories'!$F$5+1)=0,G$3,""))),"")</f>
        <v xml:space="preserve"> </v>
      </c>
      <c r="H192" s="7" t="str">
        <f ca="1">IF(AND($A192&lt;&gt;"",H$9&lt;&gt;""),IF(HLOOKUP(H$9,'Feuille1-Catégories'!$C$1:$G$2,2,FALSE)="OUI",H$3,IF(HLOOKUP(H$9,'Feuille1-Catégories'!$C$1:$G$3,3,FALSE)="OUI",OFFSET(H$3,MOD(QUOTIENT(ROW()-ROW($A$20),'Feuille1-Catégories'!$B$6/H$6),H$5),0),IF(MOD($A192-1-H$10,'Feuille1-Catégories'!$F$5+1)=0,H$3,""))),"")</f>
        <v/>
      </c>
      <c r="I192" s="7">
        <f ca="1">IF(AND($A192&lt;&gt;"",I$9&lt;&gt;""),IF(HLOOKUP(I$9,'Feuille1-Catégories'!$C$1:$G$2,2,FALSE)="OUI",I$3,IF(HLOOKUP(I$9,'Feuille1-Catégories'!$C$1:$G$3,3,FALSE)="OUI",OFFSET(I$3,MOD(QUOTIENT(ROW()-ROW($A$20),'Feuille1-Catégories'!$B$6/I$6),I$5),0),IF(MOD($A192-1-I$10,'Feuille1-Catégories'!$F$5+1)=0,I$3,""))),"")</f>
        <v>1000</v>
      </c>
      <c r="J192" s="7">
        <f ca="1">IF(AND($A192&lt;&gt;"",J$9&lt;&gt;""),IF(HLOOKUP(J$9,'Feuille1-Catégories'!$C$1:$G$2,2,FALSE)="OUI",J$3,IF(HLOOKUP(J$9,'Feuille1-Catégories'!$C$1:$G$3,3,FALSE)="OUI",OFFSET(J$3,MOD(QUOTIENT(ROW()-ROW($A$20),'Feuille1-Catégories'!$B$6/J$6),J$5),0),IF(MOD($A192-1-J$10,'Feuille1-Catégories'!$F$5+1)=0,J$3,""))),"")</f>
        <v>2</v>
      </c>
      <c r="K192" s="7" t="str">
        <f ca="1">IF(AND($A192&lt;&gt;"",K$9&lt;&gt;""),IF(HLOOKUP(K$9,'Feuille1-Catégories'!$C$1:$G$2,2,FALSE)="OUI",K$3,IF(HLOOKUP(K$9,'Feuille1-Catégories'!$C$1:$G$3,3,FALSE)="OUI",OFFSET(K$3,MOD(QUOTIENT(ROW()-ROW($A$20),'Feuille1-Catégories'!$B$6/K$6),K$5),0),IF(MOD($A192-1-K$10,'Feuille1-Catégories'!$F$5+1)=0,K$3,""))),"")</f>
        <v/>
      </c>
      <c r="L192" s="7">
        <f ca="1">IF(AND($A192&lt;&gt;"",L$9&lt;&gt;""),IF(HLOOKUP(L$9,'Feuille1-Catégories'!$C$1:$G$2,2,FALSE)="OUI",L$3,IF(HLOOKUP(L$9,'Feuille1-Catégories'!$C$1:$G$3,3,FALSE)="OUI",OFFSET(L$3,MOD(QUOTIENT(ROW()-ROW($A$20),'Feuille1-Catégories'!$B$6/L$6),L$5),0),IF(MOD($A192-1-L$10,'Feuille1-Catégories'!$F$5+1)=0,L$3,""))),"")</f>
        <v>200</v>
      </c>
      <c r="M192" s="7">
        <f ca="1">IF(AND($A192&lt;&gt;"",M$9&lt;&gt;""),IF(HLOOKUP(M$9,'Feuille1-Catégories'!$C$1:$G$2,2,FALSE)="OUI",M$3,IF(HLOOKUP(M$9,'Feuille1-Catégories'!$C$1:$G$3,3,FALSE)="OUI",OFFSET(M$3,MOD(QUOTIENT(ROW()-ROW($A$20),'Feuille1-Catégories'!$B$6/M$6),M$5),0),IF(MOD($A192-1-M$10,'Feuille1-Catégories'!$F$5+1)=0,M$3,""))),"")</f>
        <v>2000</v>
      </c>
      <c r="N192" s="7">
        <f ca="1">IF(AND($A192&lt;&gt;"",N$9&lt;&gt;""),IF(HLOOKUP(N$9,'Feuille1-Catégories'!$C$1:$G$2,2,FALSE)="OUI",N$3,IF(HLOOKUP(N$9,'Feuille1-Catégories'!$C$1:$G$3,3,FALSE)="OUI",OFFSET(N$3,MOD(QUOTIENT(ROW()-ROW($A$20),'Feuille1-Catégories'!$B$6/N$6),N$5),0),IF(MOD($A192-1-N$10,'Feuille1-Catégories'!$F$5+1)=0,N$3,""))),"")</f>
        <v>3</v>
      </c>
      <c r="O192" s="7">
        <f ca="1">IF(AND($A192&lt;&gt;"",O$9&lt;&gt;""),IF(HLOOKUP(O$9,'Feuille1-Catégories'!$C$1:$G$2,2,FALSE)="OUI",O$3,IF(HLOOKUP(O$9,'Feuille1-Catégories'!$C$1:$G$3,3,FALSE)="OUI",OFFSET(O$3,MOD(QUOTIENT(ROW()-ROW($A$20),'Feuille1-Catégories'!$B$6/O$6),O$5),0),IF(MOD($A192-1-O$10,'Feuille1-Catégories'!$F$5+1)=0,O$3,""))),"")</f>
        <v>30</v>
      </c>
      <c r="P192" s="7">
        <f ca="1">IF(AND($A192&lt;&gt;"",P$9&lt;&gt;""),IF(HLOOKUP(P$9,'Feuille1-Catégories'!$C$1:$G$2,2,FALSE)="OUI",P$3,IF(HLOOKUP(P$9,'Feuille1-Catégories'!$C$1:$G$3,3,FALSE)="OUI",OFFSET(P$3,MOD(QUOTIENT(ROW()-ROW($A$20),'Feuille1-Catégories'!$B$6/P$6),P$5),0),IF(MOD($A192-1-P$10,'Feuille1-Catégories'!$F$5+1)=0,P$3,""))),"")</f>
        <v>0</v>
      </c>
      <c r="Q192" s="7" t="str">
        <f ca="1">IF(AND($A192&lt;&gt;"",Q$9&lt;&gt;""),IF(HLOOKUP(Q$9,'Feuille1-Catégories'!$C$1:$G$2,2,FALSE)="OUI",Q$3,IF(HLOOKUP(Q$9,'Feuille1-Catégories'!$C$1:$G$3,3,FALSE)="OUI",OFFSET(Q$3,MOD(QUOTIENT(ROW()-ROW($A$20),'Feuille1-Catégories'!$B$6/Q$6),Q$5),0),IF(MOD($A192-1-Q$10,'Feuille1-Catégories'!$F$5+1)=0,Q$3,""))),"")</f>
        <v/>
      </c>
      <c r="R192" s="7">
        <f ca="1">IF(AND($A192&lt;&gt;"",R$9&lt;&gt;""),IF(HLOOKUP(R$9,'Feuille1-Catégories'!$C$1:$G$2,2,FALSE)="OUI",R$3,IF(HLOOKUP(R$9,'Feuille1-Catégories'!$C$1:$G$3,3,FALSE)="OUI",OFFSET(R$3,MOD(QUOTIENT(ROW()-ROW($A$20),'Feuille1-Catégories'!$B$6/R$6),R$5),0),IF(MOD($A192-1-R$10,'Feuille1-Catégories'!$F$5+1)=0,R$3,""))),"")</f>
        <v>5</v>
      </c>
      <c r="S192" s="7">
        <f ca="1">IF(AND($A192&lt;&gt;"",S$9&lt;&gt;""),IF(HLOOKUP(S$9,'Feuille1-Catégories'!$C$1:$G$2,2,FALSE)="OUI",S$3,IF(HLOOKUP(S$9,'Feuille1-Catégories'!$C$1:$G$3,3,FALSE)="OUI",OFFSET(S$3,MOD(QUOTIENT(ROW()-ROW($A$20),'Feuille1-Catégories'!$B$6/S$6),S$5),0),IF(MOD($A192-1-S$10,'Feuille1-Catégories'!$F$5+1)=0,S$3,""))),"")</f>
        <v>50</v>
      </c>
      <c r="T192" s="7">
        <f ca="1">IF(AND($A192&lt;&gt;"",T$9&lt;&gt;""),IF(HLOOKUP(T$9,'Feuille1-Catégories'!$C$1:$G$2,2,FALSE)="OUI",T$3,IF(HLOOKUP(T$9,'Feuille1-Catégories'!$C$1:$G$3,3,FALSE)="OUI",OFFSET(T$3,MOD(QUOTIENT(ROW()-ROW($A$20),'Feuille1-Catégories'!$B$6/T$6),T$5),0),IF(MOD($A192-1-T$10,'Feuille1-Catégories'!$F$5+1)=0,T$3,""))),"")</f>
        <v>500</v>
      </c>
      <c r="U192" s="7">
        <f ca="1">IF(AND($A192&lt;&gt;"",U$9&lt;&gt;""),IF(HLOOKUP(U$9,'Feuille1-Catégories'!$C$1:$G$2,2,FALSE)="OUI",U$3,IF(HLOOKUP(U$9,'Feuille1-Catégories'!$C$1:$G$3,3,FALSE)="OUI",OFFSET(U$3,MOD(QUOTIENT(ROW()-ROW($A$20),'Feuille1-Catégories'!$B$6/U$6),U$5),0),IF(MOD($A192-1-U$10,'Feuille1-Catégories'!$F$5+1)=0,U$3,""))),"")</f>
        <v>5000</v>
      </c>
      <c r="V192" s="7" t="str">
        <f ca="1">IF(AND($A192&lt;&gt;"",V$9&lt;&gt;""),IF(HLOOKUP(V$9,'Feuille1-Catégories'!$C$1:$G$2,2,FALSE)="OUI",V$3,IF(HLOOKUP(V$9,'Feuille1-Catégories'!$C$1:$G$3,3,FALSE)="OUI",OFFSET(V$3,MOD(QUOTIENT(ROW()-ROW($A$20),'Feuille1-Catégories'!$B$6/V$6),V$5),0),IF(MOD($A192-1-V$10,'Feuille1-Catégories'!$F$5+1)=0,V$3,""))),"")</f>
        <v/>
      </c>
      <c r="W192" s="7" t="str">
        <f ca="1">IF(AND($A192&lt;&gt;"",W$9&lt;&gt;""),IF(HLOOKUP(W$9,'Feuille1-Catégories'!$C$1:$G$2,2,FALSE)="OUI",W$3,IF(HLOOKUP(W$9,'Feuille1-Catégories'!$C$1:$G$3,3,FALSE)="OUI",OFFSET(W$3,MOD(QUOTIENT(ROW()-ROW($A$20),'Feuille1-Catégories'!$B$6/W$6),W$5),0),IF(MOD($A192-1-W$10,'Feuille1-Catégories'!$F$5+1)=0,W$3,""))),"")</f>
        <v/>
      </c>
      <c r="X192" s="7" t="str">
        <f ca="1">IF(AND($A192&lt;&gt;"",X$9&lt;&gt;""),IF(HLOOKUP(X$9,'Feuille1-Catégories'!$C$1:$G$2,2,FALSE)="OUI",X$3,IF(HLOOKUP(X$9,'Feuille1-Catégories'!$C$1:$G$3,3,FALSE)="OUI",OFFSET(X$3,MOD(QUOTIENT(ROW()-ROW($A$20),'Feuille1-Catégories'!$B$6/X$6),X$5),0),IF(MOD($A192-1-X$10,'Feuille1-Catégories'!$F$5+1)=0,X$3,""))),"")</f>
        <v/>
      </c>
      <c r="Y192" s="7" t="str">
        <f ca="1">IF(AND($A192&lt;&gt;"",Y$9&lt;&gt;""),IF(HLOOKUP(Y$9,'Feuille1-Catégories'!$C$1:$G$2,2,FALSE)="OUI",Y$3,IF(HLOOKUP(Y$9,'Feuille1-Catégories'!$C$1:$G$3,3,FALSE)="OUI",OFFSET(Y$3,MOD(QUOTIENT(ROW()-ROW($A$20),'Feuille1-Catégories'!$B$6/Y$6),Y$5),0),IF(MOD($A192-1-Y$10,'Feuille1-Catégories'!$F$5+1)=0,Y$3,""))),"")</f>
        <v/>
      </c>
      <c r="Z192" s="7" t="str">
        <f ca="1">IF(AND($A192&lt;&gt;"",Z$9&lt;&gt;""),IF(HLOOKUP(Z$9,'Feuille1-Catégories'!$C$1:$G$2,2,FALSE)="OUI",Z$3,IF(HLOOKUP(Z$9,'Feuille1-Catégories'!$C$1:$G$3,3,FALSE)="OUI",OFFSET(Z$3,MOD(QUOTIENT(ROW()-ROW($A$20),'Feuille1-Catégories'!$B$6/Z$6),Z$5),0),"")),"")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93" spans="1:26" ht="17" x14ac:dyDescent="0.2">
      <c r="A193" s="21">
        <f>IF(ROW()-ROW($A$19)&gt;'Feuille1-Catégories'!$B$6,"",ROW()-ROW($A$19))</f>
        <v>174</v>
      </c>
      <c r="B193" s="33">
        <f t="shared" ca="1" si="7"/>
        <v>3.9217610768367921</v>
      </c>
      <c r="C193" s="10">
        <f t="shared" ca="1" si="8"/>
        <v>6251.4</v>
      </c>
      <c r="D193" s="10">
        <f ca="1">IF('Feuille3-Coût de production'!D193&lt;&gt;"",'Feuille3-Coût de production'!D193,"")</f>
        <v>2139.6</v>
      </c>
      <c r="E193" s="10">
        <f t="shared" ca="1" si="9"/>
        <v>8391</v>
      </c>
      <c r="F193" s="7">
        <f ca="1">IF(AND($A193&lt;&gt;"",F$9&lt;&gt;""),IF(HLOOKUP(F$9,'Feuille1-Catégories'!$C$1:$G$2,2,FALSE)="OUI",F$3,IF(HLOOKUP(F$9,'Feuille1-Catégories'!$C$1:$G$3,3,FALSE)="OUI",OFFSET(F$3,MOD(QUOTIENT(ROW()-ROW($A$20),'Feuille1-Catégories'!$B$6/F$6),F$5),0),IF(MOD($A193-1-F$10,'Feuille1-Catégories'!$F$5+1)=0,F$3,""))),"")</f>
        <v>1</v>
      </c>
      <c r="G193" s="7" t="str">
        <f ca="1">IF(AND($A193&lt;&gt;"",G$9&lt;&gt;""),IF(HLOOKUP(G$9,'Feuille1-Catégories'!$C$1:$G$2,2,FALSE)="OUI",G$3,IF(HLOOKUP(G$9,'Feuille1-Catégories'!$C$1:$G$3,3,FALSE)="OUI",OFFSET(G$3,MOD(QUOTIENT(ROW()-ROW($A$20),'Feuille1-Catégories'!$B$6/G$6),G$5),0),IF(MOD($A193-1-G$10,'Feuille1-Catégories'!$F$5+1)=0,G$3,""))),"")</f>
        <v xml:space="preserve"> </v>
      </c>
      <c r="H193" s="7">
        <f ca="1">IF(AND($A193&lt;&gt;"",H$9&lt;&gt;""),IF(HLOOKUP(H$9,'Feuille1-Catégories'!$C$1:$G$2,2,FALSE)="OUI",H$3,IF(HLOOKUP(H$9,'Feuille1-Catégories'!$C$1:$G$3,3,FALSE)="OUI",OFFSET(H$3,MOD(QUOTIENT(ROW()-ROW($A$20),'Feuille1-Catégories'!$B$6/H$6),H$5),0),IF(MOD($A193-1-H$10,'Feuille1-Catégories'!$F$5+1)=0,H$3,""))),"")</f>
        <v>100</v>
      </c>
      <c r="I193" s="7">
        <f ca="1">IF(AND($A193&lt;&gt;"",I$9&lt;&gt;""),IF(HLOOKUP(I$9,'Feuille1-Catégories'!$C$1:$G$2,2,FALSE)="OUI",I$3,IF(HLOOKUP(I$9,'Feuille1-Catégories'!$C$1:$G$3,3,FALSE)="OUI",OFFSET(I$3,MOD(QUOTIENT(ROW()-ROW($A$20),'Feuille1-Catégories'!$B$6/I$6),I$5),0),IF(MOD($A193-1-I$10,'Feuille1-Catégories'!$F$5+1)=0,I$3,""))),"")</f>
        <v>1000</v>
      </c>
      <c r="J193" s="7">
        <f ca="1">IF(AND($A193&lt;&gt;"",J$9&lt;&gt;""),IF(HLOOKUP(J$9,'Feuille1-Catégories'!$C$1:$G$2,2,FALSE)="OUI",J$3,IF(HLOOKUP(J$9,'Feuille1-Catégories'!$C$1:$G$3,3,FALSE)="OUI",OFFSET(J$3,MOD(QUOTIENT(ROW()-ROW($A$20),'Feuille1-Catégories'!$B$6/J$6),J$5),0),IF(MOD($A193-1-J$10,'Feuille1-Catégories'!$F$5+1)=0,J$3,""))),"")</f>
        <v>2</v>
      </c>
      <c r="K193" s="7" t="str">
        <f ca="1">IF(AND($A193&lt;&gt;"",K$9&lt;&gt;""),IF(HLOOKUP(K$9,'Feuille1-Catégories'!$C$1:$G$2,2,FALSE)="OUI",K$3,IF(HLOOKUP(K$9,'Feuille1-Catégories'!$C$1:$G$3,3,FALSE)="OUI",OFFSET(K$3,MOD(QUOTIENT(ROW()-ROW($A$20),'Feuille1-Catégories'!$B$6/K$6),K$5),0),IF(MOD($A193-1-K$10,'Feuille1-Catégories'!$F$5+1)=0,K$3,""))),"")</f>
        <v/>
      </c>
      <c r="L193" s="7">
        <f ca="1">IF(AND($A193&lt;&gt;"",L$9&lt;&gt;""),IF(HLOOKUP(L$9,'Feuille1-Catégories'!$C$1:$G$2,2,FALSE)="OUI",L$3,IF(HLOOKUP(L$9,'Feuille1-Catégories'!$C$1:$G$3,3,FALSE)="OUI",OFFSET(L$3,MOD(QUOTIENT(ROW()-ROW($A$20),'Feuille1-Catégories'!$B$6/L$6),L$5),0),IF(MOD($A193-1-L$10,'Feuille1-Catégories'!$F$5+1)=0,L$3,""))),"")</f>
        <v>200</v>
      </c>
      <c r="M193" s="7">
        <f ca="1">IF(AND($A193&lt;&gt;"",M$9&lt;&gt;""),IF(HLOOKUP(M$9,'Feuille1-Catégories'!$C$1:$G$2,2,FALSE)="OUI",M$3,IF(HLOOKUP(M$9,'Feuille1-Catégories'!$C$1:$G$3,3,FALSE)="OUI",OFFSET(M$3,MOD(QUOTIENT(ROW()-ROW($A$20),'Feuille1-Catégories'!$B$6/M$6),M$5),0),IF(MOD($A193-1-M$10,'Feuille1-Catégories'!$F$5+1)=0,M$3,""))),"")</f>
        <v>2000</v>
      </c>
      <c r="N193" s="7">
        <f ca="1">IF(AND($A193&lt;&gt;"",N$9&lt;&gt;""),IF(HLOOKUP(N$9,'Feuille1-Catégories'!$C$1:$G$2,2,FALSE)="OUI",N$3,IF(HLOOKUP(N$9,'Feuille1-Catégories'!$C$1:$G$3,3,FALSE)="OUI",OFFSET(N$3,MOD(QUOTIENT(ROW()-ROW($A$20),'Feuille1-Catégories'!$B$6/N$6),N$5),0),IF(MOD($A193-1-N$10,'Feuille1-Catégories'!$F$5+1)=0,N$3,""))),"")</f>
        <v>3</v>
      </c>
      <c r="O193" s="7">
        <f ca="1">IF(AND($A193&lt;&gt;"",O$9&lt;&gt;""),IF(HLOOKUP(O$9,'Feuille1-Catégories'!$C$1:$G$2,2,FALSE)="OUI",O$3,IF(HLOOKUP(O$9,'Feuille1-Catégories'!$C$1:$G$3,3,FALSE)="OUI",OFFSET(O$3,MOD(QUOTIENT(ROW()-ROW($A$20),'Feuille1-Catégories'!$B$6/O$6),O$5),0),IF(MOD($A193-1-O$10,'Feuille1-Catégories'!$F$5+1)=0,O$3,""))),"")</f>
        <v>30</v>
      </c>
      <c r="P193" s="7">
        <f ca="1">IF(AND($A193&lt;&gt;"",P$9&lt;&gt;""),IF(HLOOKUP(P$9,'Feuille1-Catégories'!$C$1:$G$2,2,FALSE)="OUI",P$3,IF(HLOOKUP(P$9,'Feuille1-Catégories'!$C$1:$G$3,3,FALSE)="OUI",OFFSET(P$3,MOD(QUOTIENT(ROW()-ROW($A$20),'Feuille1-Catégories'!$B$6/P$6),P$5),0),IF(MOD($A193-1-P$10,'Feuille1-Catégories'!$F$5+1)=0,P$3,""))),"")</f>
        <v>0</v>
      </c>
      <c r="Q193" s="7" t="str">
        <f ca="1">IF(AND($A193&lt;&gt;"",Q$9&lt;&gt;""),IF(HLOOKUP(Q$9,'Feuille1-Catégories'!$C$1:$G$2,2,FALSE)="OUI",Q$3,IF(HLOOKUP(Q$9,'Feuille1-Catégories'!$C$1:$G$3,3,FALSE)="OUI",OFFSET(Q$3,MOD(QUOTIENT(ROW()-ROW($A$20),'Feuille1-Catégories'!$B$6/Q$6),Q$5),0),IF(MOD($A193-1-Q$10,'Feuille1-Catégories'!$F$5+1)=0,Q$3,""))),"")</f>
        <v/>
      </c>
      <c r="R193" s="7">
        <f ca="1">IF(AND($A193&lt;&gt;"",R$9&lt;&gt;""),IF(HLOOKUP(R$9,'Feuille1-Catégories'!$C$1:$G$2,2,FALSE)="OUI",R$3,IF(HLOOKUP(R$9,'Feuille1-Catégories'!$C$1:$G$3,3,FALSE)="OUI",OFFSET(R$3,MOD(QUOTIENT(ROW()-ROW($A$20),'Feuille1-Catégories'!$B$6/R$6),R$5),0),IF(MOD($A193-1-R$10,'Feuille1-Catégories'!$F$5+1)=0,R$3,""))),"")</f>
        <v>5</v>
      </c>
      <c r="S193" s="7">
        <f ca="1">IF(AND($A193&lt;&gt;"",S$9&lt;&gt;""),IF(HLOOKUP(S$9,'Feuille1-Catégories'!$C$1:$G$2,2,FALSE)="OUI",S$3,IF(HLOOKUP(S$9,'Feuille1-Catégories'!$C$1:$G$3,3,FALSE)="OUI",OFFSET(S$3,MOD(QUOTIENT(ROW()-ROW($A$20),'Feuille1-Catégories'!$B$6/S$6),S$5),0),IF(MOD($A193-1-S$10,'Feuille1-Catégories'!$F$5+1)=0,S$3,""))),"")</f>
        <v>50</v>
      </c>
      <c r="T193" s="7" t="str">
        <f ca="1">IF(AND($A193&lt;&gt;"",T$9&lt;&gt;""),IF(HLOOKUP(T$9,'Feuille1-Catégories'!$C$1:$G$2,2,FALSE)="OUI",T$3,IF(HLOOKUP(T$9,'Feuille1-Catégories'!$C$1:$G$3,3,FALSE)="OUI",OFFSET(T$3,MOD(QUOTIENT(ROW()-ROW($A$20),'Feuille1-Catégories'!$B$6/T$6),T$5),0),IF(MOD($A193-1-T$10,'Feuille1-Catégories'!$F$5+1)=0,T$3,""))),"")</f>
        <v/>
      </c>
      <c r="U193" s="7">
        <f ca="1">IF(AND($A193&lt;&gt;"",U$9&lt;&gt;""),IF(HLOOKUP(U$9,'Feuille1-Catégories'!$C$1:$G$2,2,FALSE)="OUI",U$3,IF(HLOOKUP(U$9,'Feuille1-Catégories'!$C$1:$G$3,3,FALSE)="OUI",OFFSET(U$3,MOD(QUOTIENT(ROW()-ROW($A$20),'Feuille1-Catégories'!$B$6/U$6),U$5),0),IF(MOD($A193-1-U$10,'Feuille1-Catégories'!$F$5+1)=0,U$3,""))),"")</f>
        <v>5000</v>
      </c>
      <c r="V193" s="7" t="str">
        <f ca="1">IF(AND($A193&lt;&gt;"",V$9&lt;&gt;""),IF(HLOOKUP(V$9,'Feuille1-Catégories'!$C$1:$G$2,2,FALSE)="OUI",V$3,IF(HLOOKUP(V$9,'Feuille1-Catégories'!$C$1:$G$3,3,FALSE)="OUI",OFFSET(V$3,MOD(QUOTIENT(ROW()-ROW($A$20),'Feuille1-Catégories'!$B$6/V$6),V$5),0),IF(MOD($A193-1-V$10,'Feuille1-Catégories'!$F$5+1)=0,V$3,""))),"")</f>
        <v/>
      </c>
      <c r="W193" s="7" t="str">
        <f ca="1">IF(AND($A193&lt;&gt;"",W$9&lt;&gt;""),IF(HLOOKUP(W$9,'Feuille1-Catégories'!$C$1:$G$2,2,FALSE)="OUI",W$3,IF(HLOOKUP(W$9,'Feuille1-Catégories'!$C$1:$G$3,3,FALSE)="OUI",OFFSET(W$3,MOD(QUOTIENT(ROW()-ROW($A$20),'Feuille1-Catégories'!$B$6/W$6),W$5),0),IF(MOD($A193-1-W$10,'Feuille1-Catégories'!$F$5+1)=0,W$3,""))),"")</f>
        <v/>
      </c>
      <c r="X193" s="7" t="str">
        <f ca="1">IF(AND($A193&lt;&gt;"",X$9&lt;&gt;""),IF(HLOOKUP(X$9,'Feuille1-Catégories'!$C$1:$G$2,2,FALSE)="OUI",X$3,IF(HLOOKUP(X$9,'Feuille1-Catégories'!$C$1:$G$3,3,FALSE)="OUI",OFFSET(X$3,MOD(QUOTIENT(ROW()-ROW($A$20),'Feuille1-Catégories'!$B$6/X$6),X$5),0),IF(MOD($A193-1-X$10,'Feuille1-Catégories'!$F$5+1)=0,X$3,""))),"")</f>
        <v/>
      </c>
      <c r="Y193" s="7" t="str">
        <f ca="1">IF(AND($A193&lt;&gt;"",Y$9&lt;&gt;""),IF(HLOOKUP(Y$9,'Feuille1-Catégories'!$C$1:$G$2,2,FALSE)="OUI",Y$3,IF(HLOOKUP(Y$9,'Feuille1-Catégories'!$C$1:$G$3,3,FALSE)="OUI",OFFSET(Y$3,MOD(QUOTIENT(ROW()-ROW($A$20),'Feuille1-Catégories'!$B$6/Y$6),Y$5),0),IF(MOD($A193-1-Y$10,'Feuille1-Catégories'!$F$5+1)=0,Y$3,""))),"")</f>
        <v/>
      </c>
      <c r="Z193" s="7" t="str">
        <f ca="1">IF(AND($A193&lt;&gt;"",Z$9&lt;&gt;""),IF(HLOOKUP(Z$9,'Feuille1-Catégories'!$C$1:$G$2,2,FALSE)="OUI",Z$3,IF(HLOOKUP(Z$9,'Feuille1-Catégories'!$C$1:$G$3,3,FALSE)="OUI",OFFSET(Z$3,MOD(QUOTIENT(ROW()-ROW($A$20),'Feuille1-Catégories'!$B$6/Z$6),Z$5),0),"")),"")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94" spans="1:26" ht="17" x14ac:dyDescent="0.2">
      <c r="A194" s="21">
        <f>IF(ROW()-ROW($A$19)&gt;'Feuille1-Catégories'!$B$6,"",ROW()-ROW($A$19))</f>
        <v>175</v>
      </c>
      <c r="B194" s="33">
        <f t="shared" ca="1" si="7"/>
        <v>3.958373023433035</v>
      </c>
      <c r="C194" s="10">
        <f t="shared" ca="1" si="8"/>
        <v>6211.4</v>
      </c>
      <c r="D194" s="10">
        <f ca="1">IF('Feuille3-Coût de production'!D194&lt;&gt;"",'Feuille3-Coût de production'!D194,"")</f>
        <v>2099.6</v>
      </c>
      <c r="E194" s="10">
        <f t="shared" ca="1" si="9"/>
        <v>8311</v>
      </c>
      <c r="F194" s="7">
        <f ca="1">IF(AND($A194&lt;&gt;"",F$9&lt;&gt;""),IF(HLOOKUP(F$9,'Feuille1-Catégories'!$C$1:$G$2,2,FALSE)="OUI",F$3,IF(HLOOKUP(F$9,'Feuille1-Catégories'!$C$1:$G$3,3,FALSE)="OUI",OFFSET(F$3,MOD(QUOTIENT(ROW()-ROW($A$20),'Feuille1-Catégories'!$B$6/F$6),F$5),0),IF(MOD($A194-1-F$10,'Feuille1-Catégories'!$F$5+1)=0,F$3,""))),"")</f>
        <v>1</v>
      </c>
      <c r="G194" s="7" t="str">
        <f ca="1">IF(AND($A194&lt;&gt;"",G$9&lt;&gt;""),IF(HLOOKUP(G$9,'Feuille1-Catégories'!$C$1:$G$2,2,FALSE)="OUI",G$3,IF(HLOOKUP(G$9,'Feuille1-Catégories'!$C$1:$G$3,3,FALSE)="OUI",OFFSET(G$3,MOD(QUOTIENT(ROW()-ROW($A$20),'Feuille1-Catégories'!$B$6/G$6),G$5),0),IF(MOD($A194-1-G$10,'Feuille1-Catégories'!$F$5+1)=0,G$3,""))),"")</f>
        <v xml:space="preserve"> </v>
      </c>
      <c r="H194" s="7" t="str">
        <f ca="1">IF(AND($A194&lt;&gt;"",H$9&lt;&gt;""),IF(HLOOKUP(H$9,'Feuille1-Catégories'!$C$1:$G$2,2,FALSE)="OUI",H$3,IF(HLOOKUP(H$9,'Feuille1-Catégories'!$C$1:$G$3,3,FALSE)="OUI",OFFSET(H$3,MOD(QUOTIENT(ROW()-ROW($A$20),'Feuille1-Catégories'!$B$6/H$6),H$5),0),IF(MOD($A194-1-H$10,'Feuille1-Catégories'!$F$5+1)=0,H$3,""))),"")</f>
        <v/>
      </c>
      <c r="I194" s="7">
        <f ca="1">IF(AND($A194&lt;&gt;"",I$9&lt;&gt;""),IF(HLOOKUP(I$9,'Feuille1-Catégories'!$C$1:$G$2,2,FALSE)="OUI",I$3,IF(HLOOKUP(I$9,'Feuille1-Catégories'!$C$1:$G$3,3,FALSE)="OUI",OFFSET(I$3,MOD(QUOTIENT(ROW()-ROW($A$20),'Feuille1-Catégories'!$B$6/I$6),I$5),0),IF(MOD($A194-1-I$10,'Feuille1-Catégories'!$F$5+1)=0,I$3,""))),"")</f>
        <v>1000</v>
      </c>
      <c r="J194" s="7">
        <f ca="1">IF(AND($A194&lt;&gt;"",J$9&lt;&gt;""),IF(HLOOKUP(J$9,'Feuille1-Catégories'!$C$1:$G$2,2,FALSE)="OUI",J$3,IF(HLOOKUP(J$9,'Feuille1-Catégories'!$C$1:$G$3,3,FALSE)="OUI",OFFSET(J$3,MOD(QUOTIENT(ROW()-ROW($A$20),'Feuille1-Catégories'!$B$6/J$6),J$5),0),IF(MOD($A194-1-J$10,'Feuille1-Catégories'!$F$5+1)=0,J$3,""))),"")</f>
        <v>2</v>
      </c>
      <c r="K194" s="7">
        <f ca="1">IF(AND($A194&lt;&gt;"",K$9&lt;&gt;""),IF(HLOOKUP(K$9,'Feuille1-Catégories'!$C$1:$G$2,2,FALSE)="OUI",K$3,IF(HLOOKUP(K$9,'Feuille1-Catégories'!$C$1:$G$3,3,FALSE)="OUI",OFFSET(K$3,MOD(QUOTIENT(ROW()-ROW($A$20),'Feuille1-Catégories'!$B$6/K$6),K$5),0),IF(MOD($A194-1-K$10,'Feuille1-Catégories'!$F$5+1)=0,K$3,""))),"")</f>
        <v>20</v>
      </c>
      <c r="L194" s="7">
        <f ca="1">IF(AND($A194&lt;&gt;"",L$9&lt;&gt;""),IF(HLOOKUP(L$9,'Feuille1-Catégories'!$C$1:$G$2,2,FALSE)="OUI",L$3,IF(HLOOKUP(L$9,'Feuille1-Catégories'!$C$1:$G$3,3,FALSE)="OUI",OFFSET(L$3,MOD(QUOTIENT(ROW()-ROW($A$20),'Feuille1-Catégories'!$B$6/L$6),L$5),0),IF(MOD($A194-1-L$10,'Feuille1-Catégories'!$F$5+1)=0,L$3,""))),"")</f>
        <v>200</v>
      </c>
      <c r="M194" s="7">
        <f ca="1">IF(AND($A194&lt;&gt;"",M$9&lt;&gt;""),IF(HLOOKUP(M$9,'Feuille1-Catégories'!$C$1:$G$2,2,FALSE)="OUI",M$3,IF(HLOOKUP(M$9,'Feuille1-Catégories'!$C$1:$G$3,3,FALSE)="OUI",OFFSET(M$3,MOD(QUOTIENT(ROW()-ROW($A$20),'Feuille1-Catégories'!$B$6/M$6),M$5),0),IF(MOD($A194-1-M$10,'Feuille1-Catégories'!$F$5+1)=0,M$3,""))),"")</f>
        <v>2000</v>
      </c>
      <c r="N194" s="7">
        <f ca="1">IF(AND($A194&lt;&gt;"",N$9&lt;&gt;""),IF(HLOOKUP(N$9,'Feuille1-Catégories'!$C$1:$G$2,2,FALSE)="OUI",N$3,IF(HLOOKUP(N$9,'Feuille1-Catégories'!$C$1:$G$3,3,FALSE)="OUI",OFFSET(N$3,MOD(QUOTIENT(ROW()-ROW($A$20),'Feuille1-Catégories'!$B$6/N$6),N$5),0),IF(MOD($A194-1-N$10,'Feuille1-Catégories'!$F$5+1)=0,N$3,""))),"")</f>
        <v>3</v>
      </c>
      <c r="O194" s="7">
        <f ca="1">IF(AND($A194&lt;&gt;"",O$9&lt;&gt;""),IF(HLOOKUP(O$9,'Feuille1-Catégories'!$C$1:$G$2,2,FALSE)="OUI",O$3,IF(HLOOKUP(O$9,'Feuille1-Catégories'!$C$1:$G$3,3,FALSE)="OUI",OFFSET(O$3,MOD(QUOTIENT(ROW()-ROW($A$20),'Feuille1-Catégories'!$B$6/O$6),O$5),0),IF(MOD($A194-1-O$10,'Feuille1-Catégories'!$F$5+1)=0,O$3,""))),"")</f>
        <v>30</v>
      </c>
      <c r="P194" s="7">
        <f ca="1">IF(AND($A194&lt;&gt;"",P$9&lt;&gt;""),IF(HLOOKUP(P$9,'Feuille1-Catégories'!$C$1:$G$2,2,FALSE)="OUI",P$3,IF(HLOOKUP(P$9,'Feuille1-Catégories'!$C$1:$G$3,3,FALSE)="OUI",OFFSET(P$3,MOD(QUOTIENT(ROW()-ROW($A$20),'Feuille1-Catégories'!$B$6/P$6),P$5),0),IF(MOD($A194-1-P$10,'Feuille1-Catégories'!$F$5+1)=0,P$3,""))),"")</f>
        <v>0</v>
      </c>
      <c r="Q194" s="7" t="str">
        <f ca="1">IF(AND($A194&lt;&gt;"",Q$9&lt;&gt;""),IF(HLOOKUP(Q$9,'Feuille1-Catégories'!$C$1:$G$2,2,FALSE)="OUI",Q$3,IF(HLOOKUP(Q$9,'Feuille1-Catégories'!$C$1:$G$3,3,FALSE)="OUI",OFFSET(Q$3,MOD(QUOTIENT(ROW()-ROW($A$20),'Feuille1-Catégories'!$B$6/Q$6),Q$5),0),IF(MOD($A194-1-Q$10,'Feuille1-Catégories'!$F$5+1)=0,Q$3,""))),"")</f>
        <v/>
      </c>
      <c r="R194" s="7">
        <f ca="1">IF(AND($A194&lt;&gt;"",R$9&lt;&gt;""),IF(HLOOKUP(R$9,'Feuille1-Catégories'!$C$1:$G$2,2,FALSE)="OUI",R$3,IF(HLOOKUP(R$9,'Feuille1-Catégories'!$C$1:$G$3,3,FALSE)="OUI",OFFSET(R$3,MOD(QUOTIENT(ROW()-ROW($A$20),'Feuille1-Catégories'!$B$6/R$6),R$5),0),IF(MOD($A194-1-R$10,'Feuille1-Catégories'!$F$5+1)=0,R$3,""))),"")</f>
        <v>5</v>
      </c>
      <c r="S194" s="7">
        <f ca="1">IF(AND($A194&lt;&gt;"",S$9&lt;&gt;""),IF(HLOOKUP(S$9,'Feuille1-Catégories'!$C$1:$G$2,2,FALSE)="OUI",S$3,IF(HLOOKUP(S$9,'Feuille1-Catégories'!$C$1:$G$3,3,FALSE)="OUI",OFFSET(S$3,MOD(QUOTIENT(ROW()-ROW($A$20),'Feuille1-Catégories'!$B$6/S$6),S$5),0),IF(MOD($A194-1-S$10,'Feuille1-Catégories'!$F$5+1)=0,S$3,""))),"")</f>
        <v>50</v>
      </c>
      <c r="T194" s="7" t="str">
        <f ca="1">IF(AND($A194&lt;&gt;"",T$9&lt;&gt;""),IF(HLOOKUP(T$9,'Feuille1-Catégories'!$C$1:$G$2,2,FALSE)="OUI",T$3,IF(HLOOKUP(T$9,'Feuille1-Catégories'!$C$1:$G$3,3,FALSE)="OUI",OFFSET(T$3,MOD(QUOTIENT(ROW()-ROW($A$20),'Feuille1-Catégories'!$B$6/T$6),T$5),0),IF(MOD($A194-1-T$10,'Feuille1-Catégories'!$F$5+1)=0,T$3,""))),"")</f>
        <v/>
      </c>
      <c r="U194" s="7">
        <f ca="1">IF(AND($A194&lt;&gt;"",U$9&lt;&gt;""),IF(HLOOKUP(U$9,'Feuille1-Catégories'!$C$1:$G$2,2,FALSE)="OUI",U$3,IF(HLOOKUP(U$9,'Feuille1-Catégories'!$C$1:$G$3,3,FALSE)="OUI",OFFSET(U$3,MOD(QUOTIENT(ROW()-ROW($A$20),'Feuille1-Catégories'!$B$6/U$6),U$5),0),IF(MOD($A194-1-U$10,'Feuille1-Catégories'!$F$5+1)=0,U$3,""))),"")</f>
        <v>5000</v>
      </c>
      <c r="V194" s="7" t="str">
        <f ca="1">IF(AND($A194&lt;&gt;"",V$9&lt;&gt;""),IF(HLOOKUP(V$9,'Feuille1-Catégories'!$C$1:$G$2,2,FALSE)="OUI",V$3,IF(HLOOKUP(V$9,'Feuille1-Catégories'!$C$1:$G$3,3,FALSE)="OUI",OFFSET(V$3,MOD(QUOTIENT(ROW()-ROW($A$20),'Feuille1-Catégories'!$B$6/V$6),V$5),0),IF(MOD($A194-1-V$10,'Feuille1-Catégories'!$F$5+1)=0,V$3,""))),"")</f>
        <v/>
      </c>
      <c r="W194" s="7" t="str">
        <f ca="1">IF(AND($A194&lt;&gt;"",W$9&lt;&gt;""),IF(HLOOKUP(W$9,'Feuille1-Catégories'!$C$1:$G$2,2,FALSE)="OUI",W$3,IF(HLOOKUP(W$9,'Feuille1-Catégories'!$C$1:$G$3,3,FALSE)="OUI",OFFSET(W$3,MOD(QUOTIENT(ROW()-ROW($A$20),'Feuille1-Catégories'!$B$6/W$6),W$5),0),IF(MOD($A194-1-W$10,'Feuille1-Catégories'!$F$5+1)=0,W$3,""))),"")</f>
        <v/>
      </c>
      <c r="X194" s="7" t="str">
        <f ca="1">IF(AND($A194&lt;&gt;"",X$9&lt;&gt;""),IF(HLOOKUP(X$9,'Feuille1-Catégories'!$C$1:$G$2,2,FALSE)="OUI",X$3,IF(HLOOKUP(X$9,'Feuille1-Catégories'!$C$1:$G$3,3,FALSE)="OUI",OFFSET(X$3,MOD(QUOTIENT(ROW()-ROW($A$20),'Feuille1-Catégories'!$B$6/X$6),X$5),0),IF(MOD($A194-1-X$10,'Feuille1-Catégories'!$F$5+1)=0,X$3,""))),"")</f>
        <v/>
      </c>
      <c r="Y194" s="7" t="str">
        <f ca="1">IF(AND($A194&lt;&gt;"",Y$9&lt;&gt;""),IF(HLOOKUP(Y$9,'Feuille1-Catégories'!$C$1:$G$2,2,FALSE)="OUI",Y$3,IF(HLOOKUP(Y$9,'Feuille1-Catégories'!$C$1:$G$3,3,FALSE)="OUI",OFFSET(Y$3,MOD(QUOTIENT(ROW()-ROW($A$20),'Feuille1-Catégories'!$B$6/Y$6),Y$5),0),IF(MOD($A194-1-Y$10,'Feuille1-Catégories'!$F$5+1)=0,Y$3,""))),"")</f>
        <v/>
      </c>
      <c r="Z194" s="7" t="str">
        <f ca="1">IF(AND($A194&lt;&gt;"",Z$9&lt;&gt;""),IF(HLOOKUP(Z$9,'Feuille1-Catégories'!$C$1:$G$2,2,FALSE)="OUI",Z$3,IF(HLOOKUP(Z$9,'Feuille1-Catégories'!$C$1:$G$3,3,FALSE)="OUI",OFFSET(Z$3,MOD(QUOTIENT(ROW()-ROW($A$20),'Feuille1-Catégories'!$B$6/Z$6),Z$5),0),"")),"")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95" spans="1:26" ht="17" x14ac:dyDescent="0.2">
      <c r="A195" s="21">
        <f>IF(ROW()-ROW($A$19)&gt;'Feuille1-Catégories'!$B$6,"",ROW()-ROW($A$19))</f>
        <v>176</v>
      </c>
      <c r="B195" s="33">
        <f t="shared" ca="1" si="7"/>
        <v>4.3598856524762422</v>
      </c>
      <c r="C195" s="10">
        <f t="shared" ca="1" si="8"/>
        <v>8697.4</v>
      </c>
      <c r="D195" s="10">
        <f ca="1">IF('Feuille3-Coût de production'!D195&lt;&gt;"",'Feuille3-Coût de production'!D195,"")</f>
        <v>2588.6</v>
      </c>
      <c r="E195" s="10">
        <f t="shared" ca="1" si="9"/>
        <v>11286</v>
      </c>
      <c r="F195" s="7">
        <f ca="1">IF(AND($A195&lt;&gt;"",F$9&lt;&gt;""),IF(HLOOKUP(F$9,'Feuille1-Catégories'!$C$1:$G$2,2,FALSE)="OUI",F$3,IF(HLOOKUP(F$9,'Feuille1-Catégories'!$C$1:$G$3,3,FALSE)="OUI",OFFSET(F$3,MOD(QUOTIENT(ROW()-ROW($A$20),'Feuille1-Catégories'!$B$6/F$6),F$5),0),IF(MOD($A195-1-F$10,'Feuille1-Catégories'!$F$5+1)=0,F$3,""))),"")</f>
        <v>1</v>
      </c>
      <c r="G195" s="7" t="str">
        <f ca="1">IF(AND($A195&lt;&gt;"",G$9&lt;&gt;""),IF(HLOOKUP(G$9,'Feuille1-Catégories'!$C$1:$G$2,2,FALSE)="OUI",G$3,IF(HLOOKUP(G$9,'Feuille1-Catégories'!$C$1:$G$3,3,FALSE)="OUI",OFFSET(G$3,MOD(QUOTIENT(ROW()-ROW($A$20),'Feuille1-Catégories'!$B$6/G$6),G$5),0),IF(MOD($A195-1-G$10,'Feuille1-Catégories'!$F$5+1)=0,G$3,""))),"")</f>
        <v xml:space="preserve"> </v>
      </c>
      <c r="H195" s="7" t="str">
        <f ca="1">IF(AND($A195&lt;&gt;"",H$9&lt;&gt;""),IF(HLOOKUP(H$9,'Feuille1-Catégories'!$C$1:$G$2,2,FALSE)="OUI",H$3,IF(HLOOKUP(H$9,'Feuille1-Catégories'!$C$1:$G$3,3,FALSE)="OUI",OFFSET(H$3,MOD(QUOTIENT(ROW()-ROW($A$20),'Feuille1-Catégories'!$B$6/H$6),H$5),0),IF(MOD($A195-1-H$10,'Feuille1-Catégories'!$F$5+1)=0,H$3,""))),"")</f>
        <v/>
      </c>
      <c r="I195" s="7">
        <f ca="1">IF(AND($A195&lt;&gt;"",I$9&lt;&gt;""),IF(HLOOKUP(I$9,'Feuille1-Catégories'!$C$1:$G$2,2,FALSE)="OUI",I$3,IF(HLOOKUP(I$9,'Feuille1-Catégories'!$C$1:$G$3,3,FALSE)="OUI",OFFSET(I$3,MOD(QUOTIENT(ROW()-ROW($A$20),'Feuille1-Catégories'!$B$6/I$6),I$5),0),IF(MOD($A195-1-I$10,'Feuille1-Catégories'!$F$5+1)=0,I$3,""))),"")</f>
        <v>1000</v>
      </c>
      <c r="J195" s="7">
        <f ca="1">IF(AND($A195&lt;&gt;"",J$9&lt;&gt;""),IF(HLOOKUP(J$9,'Feuille1-Catégories'!$C$1:$G$2,2,FALSE)="OUI",J$3,IF(HLOOKUP(J$9,'Feuille1-Catégories'!$C$1:$G$3,3,FALSE)="OUI",OFFSET(J$3,MOD(QUOTIENT(ROW()-ROW($A$20),'Feuille1-Catégories'!$B$6/J$6),J$5),0),IF(MOD($A195-1-J$10,'Feuille1-Catégories'!$F$5+1)=0,J$3,""))),"")</f>
        <v>2</v>
      </c>
      <c r="K195" s="7" t="str">
        <f ca="1">IF(AND($A195&lt;&gt;"",K$9&lt;&gt;""),IF(HLOOKUP(K$9,'Feuille1-Catégories'!$C$1:$G$2,2,FALSE)="OUI",K$3,IF(HLOOKUP(K$9,'Feuille1-Catégories'!$C$1:$G$3,3,FALSE)="OUI",OFFSET(K$3,MOD(QUOTIENT(ROW()-ROW($A$20),'Feuille1-Catégories'!$B$6/K$6),K$5),0),IF(MOD($A195-1-K$10,'Feuille1-Catégories'!$F$5+1)=0,K$3,""))),"")</f>
        <v/>
      </c>
      <c r="L195" s="7">
        <f ca="1">IF(AND($A195&lt;&gt;"",L$9&lt;&gt;""),IF(HLOOKUP(L$9,'Feuille1-Catégories'!$C$1:$G$2,2,FALSE)="OUI",L$3,IF(HLOOKUP(L$9,'Feuille1-Catégories'!$C$1:$G$3,3,FALSE)="OUI",OFFSET(L$3,MOD(QUOTIENT(ROW()-ROW($A$20),'Feuille1-Catégories'!$B$6/L$6),L$5),0),IF(MOD($A195-1-L$10,'Feuille1-Catégories'!$F$5+1)=0,L$3,""))),"")</f>
        <v>200</v>
      </c>
      <c r="M195" s="7">
        <f ca="1">IF(AND($A195&lt;&gt;"",M$9&lt;&gt;""),IF(HLOOKUP(M$9,'Feuille1-Catégories'!$C$1:$G$2,2,FALSE)="OUI",M$3,IF(HLOOKUP(M$9,'Feuille1-Catégories'!$C$1:$G$3,3,FALSE)="OUI",OFFSET(M$3,MOD(QUOTIENT(ROW()-ROW($A$20),'Feuille1-Catégories'!$B$6/M$6),M$5),0),IF(MOD($A195-1-M$10,'Feuille1-Catégories'!$F$5+1)=0,M$3,""))),"")</f>
        <v>2000</v>
      </c>
      <c r="N195" s="7">
        <f ca="1">IF(AND($A195&lt;&gt;"",N$9&lt;&gt;""),IF(HLOOKUP(N$9,'Feuille1-Catégories'!$C$1:$G$2,2,FALSE)="OUI",N$3,IF(HLOOKUP(N$9,'Feuille1-Catégories'!$C$1:$G$3,3,FALSE)="OUI",OFFSET(N$3,MOD(QUOTIENT(ROW()-ROW($A$20),'Feuille1-Catégories'!$B$6/N$6),N$5),0),IF(MOD($A195-1-N$10,'Feuille1-Catégories'!$F$5+1)=0,N$3,""))),"")</f>
        <v>3</v>
      </c>
      <c r="O195" s="7">
        <f ca="1">IF(AND($A195&lt;&gt;"",O$9&lt;&gt;""),IF(HLOOKUP(O$9,'Feuille1-Catégories'!$C$1:$G$2,2,FALSE)="OUI",O$3,IF(HLOOKUP(O$9,'Feuille1-Catégories'!$C$1:$G$3,3,FALSE)="OUI",OFFSET(O$3,MOD(QUOTIENT(ROW()-ROW($A$20),'Feuille1-Catégories'!$B$6/O$6),O$5),0),IF(MOD($A195-1-O$10,'Feuille1-Catégories'!$F$5+1)=0,O$3,""))),"")</f>
        <v>30</v>
      </c>
      <c r="P195" s="7">
        <f ca="1">IF(AND($A195&lt;&gt;"",P$9&lt;&gt;""),IF(HLOOKUP(P$9,'Feuille1-Catégories'!$C$1:$G$2,2,FALSE)="OUI",P$3,IF(HLOOKUP(P$9,'Feuille1-Catégories'!$C$1:$G$3,3,FALSE)="OUI",OFFSET(P$3,MOD(QUOTIENT(ROW()-ROW($A$20),'Feuille1-Catégories'!$B$6/P$6),P$5),0),IF(MOD($A195-1-P$10,'Feuille1-Catégories'!$F$5+1)=0,P$3,""))),"")</f>
        <v>0</v>
      </c>
      <c r="Q195" s="7">
        <f ca="1">IF(AND($A195&lt;&gt;"",Q$9&lt;&gt;""),IF(HLOOKUP(Q$9,'Feuille1-Catégories'!$C$1:$G$2,2,FALSE)="OUI",Q$3,IF(HLOOKUP(Q$9,'Feuille1-Catégories'!$C$1:$G$3,3,FALSE)="OUI",OFFSET(Q$3,MOD(QUOTIENT(ROW()-ROW($A$20),'Feuille1-Catégories'!$B$6/Q$6),Q$5),0),IF(MOD($A195-1-Q$10,'Feuille1-Catégories'!$F$5+1)=0,Q$3,""))),"")</f>
        <v>3000</v>
      </c>
      <c r="R195" s="7">
        <f ca="1">IF(AND($A195&lt;&gt;"",R$9&lt;&gt;""),IF(HLOOKUP(R$9,'Feuille1-Catégories'!$C$1:$G$2,2,FALSE)="OUI",R$3,IF(HLOOKUP(R$9,'Feuille1-Catégories'!$C$1:$G$3,3,FALSE)="OUI",OFFSET(R$3,MOD(QUOTIENT(ROW()-ROW($A$20),'Feuille1-Catégories'!$B$6/R$6),R$5),0),IF(MOD($A195-1-R$10,'Feuille1-Catégories'!$F$5+1)=0,R$3,""))),"")</f>
        <v>0</v>
      </c>
      <c r="S195" s="7">
        <f ca="1">IF(AND($A195&lt;&gt;"",S$9&lt;&gt;""),IF(HLOOKUP(S$9,'Feuille1-Catégories'!$C$1:$G$2,2,FALSE)="OUI",S$3,IF(HLOOKUP(S$9,'Feuille1-Catégories'!$C$1:$G$3,3,FALSE)="OUI",OFFSET(S$3,MOD(QUOTIENT(ROW()-ROW($A$20),'Feuille1-Catégories'!$B$6/S$6),S$5),0),IF(MOD($A195-1-S$10,'Feuille1-Catégories'!$F$5+1)=0,S$3,""))),"")</f>
        <v>50</v>
      </c>
      <c r="T195" s="7" t="str">
        <f ca="1">IF(AND($A195&lt;&gt;"",T$9&lt;&gt;""),IF(HLOOKUP(T$9,'Feuille1-Catégories'!$C$1:$G$2,2,FALSE)="OUI",T$3,IF(HLOOKUP(T$9,'Feuille1-Catégories'!$C$1:$G$3,3,FALSE)="OUI",OFFSET(T$3,MOD(QUOTIENT(ROW()-ROW($A$20),'Feuille1-Catégories'!$B$6/T$6),T$5),0),IF(MOD($A195-1-T$10,'Feuille1-Catégories'!$F$5+1)=0,T$3,""))),"")</f>
        <v/>
      </c>
      <c r="U195" s="7">
        <f ca="1">IF(AND($A195&lt;&gt;"",U$9&lt;&gt;""),IF(HLOOKUP(U$9,'Feuille1-Catégories'!$C$1:$G$2,2,FALSE)="OUI",U$3,IF(HLOOKUP(U$9,'Feuille1-Catégories'!$C$1:$G$3,3,FALSE)="OUI",OFFSET(U$3,MOD(QUOTIENT(ROW()-ROW($A$20),'Feuille1-Catégories'!$B$6/U$6),U$5),0),IF(MOD($A195-1-U$10,'Feuille1-Catégories'!$F$5+1)=0,U$3,""))),"")</f>
        <v>5000</v>
      </c>
      <c r="V195" s="7" t="str">
        <f ca="1">IF(AND($A195&lt;&gt;"",V$9&lt;&gt;""),IF(HLOOKUP(V$9,'Feuille1-Catégories'!$C$1:$G$2,2,FALSE)="OUI",V$3,IF(HLOOKUP(V$9,'Feuille1-Catégories'!$C$1:$G$3,3,FALSE)="OUI",OFFSET(V$3,MOD(QUOTIENT(ROW()-ROW($A$20),'Feuille1-Catégories'!$B$6/V$6),V$5),0),IF(MOD($A195-1-V$10,'Feuille1-Catégories'!$F$5+1)=0,V$3,""))),"")</f>
        <v/>
      </c>
      <c r="W195" s="7" t="str">
        <f ca="1">IF(AND($A195&lt;&gt;"",W$9&lt;&gt;""),IF(HLOOKUP(W$9,'Feuille1-Catégories'!$C$1:$G$2,2,FALSE)="OUI",W$3,IF(HLOOKUP(W$9,'Feuille1-Catégories'!$C$1:$G$3,3,FALSE)="OUI",OFFSET(W$3,MOD(QUOTIENT(ROW()-ROW($A$20),'Feuille1-Catégories'!$B$6/W$6),W$5),0),IF(MOD($A195-1-W$10,'Feuille1-Catégories'!$F$5+1)=0,W$3,""))),"")</f>
        <v/>
      </c>
      <c r="X195" s="7" t="str">
        <f ca="1">IF(AND($A195&lt;&gt;"",X$9&lt;&gt;""),IF(HLOOKUP(X$9,'Feuille1-Catégories'!$C$1:$G$2,2,FALSE)="OUI",X$3,IF(HLOOKUP(X$9,'Feuille1-Catégories'!$C$1:$G$3,3,FALSE)="OUI",OFFSET(X$3,MOD(QUOTIENT(ROW()-ROW($A$20),'Feuille1-Catégories'!$B$6/X$6),X$5),0),IF(MOD($A195-1-X$10,'Feuille1-Catégories'!$F$5+1)=0,X$3,""))),"")</f>
        <v/>
      </c>
      <c r="Y195" s="7" t="str">
        <f ca="1">IF(AND($A195&lt;&gt;"",Y$9&lt;&gt;""),IF(HLOOKUP(Y$9,'Feuille1-Catégories'!$C$1:$G$2,2,FALSE)="OUI",Y$3,IF(HLOOKUP(Y$9,'Feuille1-Catégories'!$C$1:$G$3,3,FALSE)="OUI",OFFSET(Y$3,MOD(QUOTIENT(ROW()-ROW($A$20),'Feuille1-Catégories'!$B$6/Y$6),Y$5),0),IF(MOD($A195-1-Y$10,'Feuille1-Catégories'!$F$5+1)=0,Y$3,""))),"")</f>
        <v/>
      </c>
      <c r="Z195" s="7" t="str">
        <f ca="1">IF(AND($A195&lt;&gt;"",Z$9&lt;&gt;""),IF(HLOOKUP(Z$9,'Feuille1-Catégories'!$C$1:$G$2,2,FALSE)="OUI",Z$3,IF(HLOOKUP(Z$9,'Feuille1-Catégories'!$C$1:$G$3,3,FALSE)="OUI",OFFSET(Z$3,MOD(QUOTIENT(ROW()-ROW($A$20),'Feuille1-Catégories'!$B$6/Z$6),Z$5),0),"")),"")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96" spans="1:26" ht="17" x14ac:dyDescent="0.2">
      <c r="A196" s="21">
        <f>IF(ROW()-ROW($A$19)&gt;'Feuille1-Catégories'!$B$6,"",ROW()-ROW($A$19))</f>
        <v>177</v>
      </c>
      <c r="B196" s="33">
        <f t="shared" ca="1" si="7"/>
        <v>4.1866005908701043</v>
      </c>
      <c r="C196" s="10">
        <f t="shared" ca="1" si="8"/>
        <v>6687.4</v>
      </c>
      <c r="D196" s="10">
        <f ca="1">IF('Feuille3-Coût de production'!D196&lt;&gt;"",'Feuille3-Coût de production'!D196,"")</f>
        <v>2098.6</v>
      </c>
      <c r="E196" s="10">
        <f t="shared" ca="1" si="9"/>
        <v>8786</v>
      </c>
      <c r="F196" s="7">
        <f ca="1">IF(AND($A196&lt;&gt;"",F$9&lt;&gt;""),IF(HLOOKUP(F$9,'Feuille1-Catégories'!$C$1:$G$2,2,FALSE)="OUI",F$3,IF(HLOOKUP(F$9,'Feuille1-Catégories'!$C$1:$G$3,3,FALSE)="OUI",OFFSET(F$3,MOD(QUOTIENT(ROW()-ROW($A$20),'Feuille1-Catégories'!$B$6/F$6),F$5),0),IF(MOD($A196-1-F$10,'Feuille1-Catégories'!$F$5+1)=0,F$3,""))),"")</f>
        <v>1</v>
      </c>
      <c r="G196" s="7" t="str">
        <f ca="1">IF(AND($A196&lt;&gt;"",G$9&lt;&gt;""),IF(HLOOKUP(G$9,'Feuille1-Catégories'!$C$1:$G$2,2,FALSE)="OUI",G$3,IF(HLOOKUP(G$9,'Feuille1-Catégories'!$C$1:$G$3,3,FALSE)="OUI",OFFSET(G$3,MOD(QUOTIENT(ROW()-ROW($A$20),'Feuille1-Catégories'!$B$6/G$6),G$5),0),IF(MOD($A196-1-G$10,'Feuille1-Catégories'!$F$5+1)=0,G$3,""))),"")</f>
        <v xml:space="preserve"> </v>
      </c>
      <c r="H196" s="7" t="str">
        <f ca="1">IF(AND($A196&lt;&gt;"",H$9&lt;&gt;""),IF(HLOOKUP(H$9,'Feuille1-Catégories'!$C$1:$G$2,2,FALSE)="OUI",H$3,IF(HLOOKUP(H$9,'Feuille1-Catégories'!$C$1:$G$3,3,FALSE)="OUI",OFFSET(H$3,MOD(QUOTIENT(ROW()-ROW($A$20),'Feuille1-Catégories'!$B$6/H$6),H$5),0),IF(MOD($A196-1-H$10,'Feuille1-Catégories'!$F$5+1)=0,H$3,""))),"")</f>
        <v/>
      </c>
      <c r="I196" s="7">
        <f ca="1">IF(AND($A196&lt;&gt;"",I$9&lt;&gt;""),IF(HLOOKUP(I$9,'Feuille1-Catégories'!$C$1:$G$2,2,FALSE)="OUI",I$3,IF(HLOOKUP(I$9,'Feuille1-Catégories'!$C$1:$G$3,3,FALSE)="OUI",OFFSET(I$3,MOD(QUOTIENT(ROW()-ROW($A$20),'Feuille1-Catégories'!$B$6/I$6),I$5),0),IF(MOD($A196-1-I$10,'Feuille1-Catégories'!$F$5+1)=0,I$3,""))),"")</f>
        <v>1000</v>
      </c>
      <c r="J196" s="7">
        <f ca="1">IF(AND($A196&lt;&gt;"",J$9&lt;&gt;""),IF(HLOOKUP(J$9,'Feuille1-Catégories'!$C$1:$G$2,2,FALSE)="OUI",J$3,IF(HLOOKUP(J$9,'Feuille1-Catégories'!$C$1:$G$3,3,FALSE)="OUI",OFFSET(J$3,MOD(QUOTIENT(ROW()-ROW($A$20),'Feuille1-Catégories'!$B$6/J$6),J$5),0),IF(MOD($A196-1-J$10,'Feuille1-Catégories'!$F$5+1)=0,J$3,""))),"")</f>
        <v>2</v>
      </c>
      <c r="K196" s="7" t="str">
        <f ca="1">IF(AND($A196&lt;&gt;"",K$9&lt;&gt;""),IF(HLOOKUP(K$9,'Feuille1-Catégories'!$C$1:$G$2,2,FALSE)="OUI",K$3,IF(HLOOKUP(K$9,'Feuille1-Catégories'!$C$1:$G$3,3,FALSE)="OUI",OFFSET(K$3,MOD(QUOTIENT(ROW()-ROW($A$20),'Feuille1-Catégories'!$B$6/K$6),K$5),0),IF(MOD($A196-1-K$10,'Feuille1-Catégories'!$F$5+1)=0,K$3,""))),"")</f>
        <v/>
      </c>
      <c r="L196" s="7">
        <f ca="1">IF(AND($A196&lt;&gt;"",L$9&lt;&gt;""),IF(HLOOKUP(L$9,'Feuille1-Catégories'!$C$1:$G$2,2,FALSE)="OUI",L$3,IF(HLOOKUP(L$9,'Feuille1-Catégories'!$C$1:$G$3,3,FALSE)="OUI",OFFSET(L$3,MOD(QUOTIENT(ROW()-ROW($A$20),'Feuille1-Catégories'!$B$6/L$6),L$5),0),IF(MOD($A196-1-L$10,'Feuille1-Catégories'!$F$5+1)=0,L$3,""))),"")</f>
        <v>200</v>
      </c>
      <c r="M196" s="7">
        <f ca="1">IF(AND($A196&lt;&gt;"",M$9&lt;&gt;""),IF(HLOOKUP(M$9,'Feuille1-Catégories'!$C$1:$G$2,2,FALSE)="OUI",M$3,IF(HLOOKUP(M$9,'Feuille1-Catégories'!$C$1:$G$3,3,FALSE)="OUI",OFFSET(M$3,MOD(QUOTIENT(ROW()-ROW($A$20),'Feuille1-Catégories'!$B$6/M$6),M$5),0),IF(MOD($A196-1-M$10,'Feuille1-Catégories'!$F$5+1)=0,M$3,""))),"")</f>
        <v>2000</v>
      </c>
      <c r="N196" s="7">
        <f ca="1">IF(AND($A196&lt;&gt;"",N$9&lt;&gt;""),IF(HLOOKUP(N$9,'Feuille1-Catégories'!$C$1:$G$2,2,FALSE)="OUI",N$3,IF(HLOOKUP(N$9,'Feuille1-Catégories'!$C$1:$G$3,3,FALSE)="OUI",OFFSET(N$3,MOD(QUOTIENT(ROW()-ROW($A$20),'Feuille1-Catégories'!$B$6/N$6),N$5),0),IF(MOD($A196-1-N$10,'Feuille1-Catégories'!$F$5+1)=0,N$3,""))),"")</f>
        <v>3</v>
      </c>
      <c r="O196" s="7">
        <f ca="1">IF(AND($A196&lt;&gt;"",O$9&lt;&gt;""),IF(HLOOKUP(O$9,'Feuille1-Catégories'!$C$1:$G$2,2,FALSE)="OUI",O$3,IF(HLOOKUP(O$9,'Feuille1-Catégories'!$C$1:$G$3,3,FALSE)="OUI",OFFSET(O$3,MOD(QUOTIENT(ROW()-ROW($A$20),'Feuille1-Catégories'!$B$6/O$6),O$5),0),IF(MOD($A196-1-O$10,'Feuille1-Catégories'!$F$5+1)=0,O$3,""))),"")</f>
        <v>30</v>
      </c>
      <c r="P196" s="7">
        <f ca="1">IF(AND($A196&lt;&gt;"",P$9&lt;&gt;""),IF(HLOOKUP(P$9,'Feuille1-Catégories'!$C$1:$G$2,2,FALSE)="OUI",P$3,IF(HLOOKUP(P$9,'Feuille1-Catégories'!$C$1:$G$3,3,FALSE)="OUI",OFFSET(P$3,MOD(QUOTIENT(ROW()-ROW($A$20),'Feuille1-Catégories'!$B$6/P$6),P$5),0),IF(MOD($A196-1-P$10,'Feuille1-Catégories'!$F$5+1)=0,P$3,""))),"")</f>
        <v>0</v>
      </c>
      <c r="Q196" s="7" t="str">
        <f ca="1">IF(AND($A196&lt;&gt;"",Q$9&lt;&gt;""),IF(HLOOKUP(Q$9,'Feuille1-Catégories'!$C$1:$G$2,2,FALSE)="OUI",Q$3,IF(HLOOKUP(Q$9,'Feuille1-Catégories'!$C$1:$G$3,3,FALSE)="OUI",OFFSET(Q$3,MOD(QUOTIENT(ROW()-ROW($A$20),'Feuille1-Catégories'!$B$6/Q$6),Q$5),0),IF(MOD($A196-1-Q$10,'Feuille1-Catégories'!$F$5+1)=0,Q$3,""))),"")</f>
        <v/>
      </c>
      <c r="R196" s="7">
        <f ca="1">IF(AND($A196&lt;&gt;"",R$9&lt;&gt;""),IF(HLOOKUP(R$9,'Feuille1-Catégories'!$C$1:$G$2,2,FALSE)="OUI",R$3,IF(HLOOKUP(R$9,'Feuille1-Catégories'!$C$1:$G$3,3,FALSE)="OUI",OFFSET(R$3,MOD(QUOTIENT(ROW()-ROW($A$20),'Feuille1-Catégories'!$B$6/R$6),R$5),0),IF(MOD($A196-1-R$10,'Feuille1-Catégories'!$F$5+1)=0,R$3,""))),"")</f>
        <v>0</v>
      </c>
      <c r="S196" s="7">
        <f ca="1">IF(AND($A196&lt;&gt;"",S$9&lt;&gt;""),IF(HLOOKUP(S$9,'Feuille1-Catégories'!$C$1:$G$2,2,FALSE)="OUI",S$3,IF(HLOOKUP(S$9,'Feuille1-Catégories'!$C$1:$G$3,3,FALSE)="OUI",OFFSET(S$3,MOD(QUOTIENT(ROW()-ROW($A$20),'Feuille1-Catégories'!$B$6/S$6),S$5),0),IF(MOD($A196-1-S$10,'Feuille1-Catégories'!$F$5+1)=0,S$3,""))),"")</f>
        <v>50</v>
      </c>
      <c r="T196" s="7">
        <f ca="1">IF(AND($A196&lt;&gt;"",T$9&lt;&gt;""),IF(HLOOKUP(T$9,'Feuille1-Catégories'!$C$1:$G$2,2,FALSE)="OUI",T$3,IF(HLOOKUP(T$9,'Feuille1-Catégories'!$C$1:$G$3,3,FALSE)="OUI",OFFSET(T$3,MOD(QUOTIENT(ROW()-ROW($A$20),'Feuille1-Catégories'!$B$6/T$6),T$5),0),IF(MOD($A196-1-T$10,'Feuille1-Catégories'!$F$5+1)=0,T$3,""))),"")</f>
        <v>500</v>
      </c>
      <c r="U196" s="7">
        <f ca="1">IF(AND($A196&lt;&gt;"",U$9&lt;&gt;""),IF(HLOOKUP(U$9,'Feuille1-Catégories'!$C$1:$G$2,2,FALSE)="OUI",U$3,IF(HLOOKUP(U$9,'Feuille1-Catégories'!$C$1:$G$3,3,FALSE)="OUI",OFFSET(U$3,MOD(QUOTIENT(ROW()-ROW($A$20),'Feuille1-Catégories'!$B$6/U$6),U$5),0),IF(MOD($A196-1-U$10,'Feuille1-Catégories'!$F$5+1)=0,U$3,""))),"")</f>
        <v>5000</v>
      </c>
      <c r="V196" s="7" t="str">
        <f ca="1">IF(AND($A196&lt;&gt;"",V$9&lt;&gt;""),IF(HLOOKUP(V$9,'Feuille1-Catégories'!$C$1:$G$2,2,FALSE)="OUI",V$3,IF(HLOOKUP(V$9,'Feuille1-Catégories'!$C$1:$G$3,3,FALSE)="OUI",OFFSET(V$3,MOD(QUOTIENT(ROW()-ROW($A$20),'Feuille1-Catégories'!$B$6/V$6),V$5),0),IF(MOD($A196-1-V$10,'Feuille1-Catégories'!$F$5+1)=0,V$3,""))),"")</f>
        <v/>
      </c>
      <c r="W196" s="7" t="str">
        <f ca="1">IF(AND($A196&lt;&gt;"",W$9&lt;&gt;""),IF(HLOOKUP(W$9,'Feuille1-Catégories'!$C$1:$G$2,2,FALSE)="OUI",W$3,IF(HLOOKUP(W$9,'Feuille1-Catégories'!$C$1:$G$3,3,FALSE)="OUI",OFFSET(W$3,MOD(QUOTIENT(ROW()-ROW($A$20),'Feuille1-Catégories'!$B$6/W$6),W$5),0),IF(MOD($A196-1-W$10,'Feuille1-Catégories'!$F$5+1)=0,W$3,""))),"")</f>
        <v/>
      </c>
      <c r="X196" s="7" t="str">
        <f ca="1">IF(AND($A196&lt;&gt;"",X$9&lt;&gt;""),IF(HLOOKUP(X$9,'Feuille1-Catégories'!$C$1:$G$2,2,FALSE)="OUI",X$3,IF(HLOOKUP(X$9,'Feuille1-Catégories'!$C$1:$G$3,3,FALSE)="OUI",OFFSET(X$3,MOD(QUOTIENT(ROW()-ROW($A$20),'Feuille1-Catégories'!$B$6/X$6),X$5),0),IF(MOD($A196-1-X$10,'Feuille1-Catégories'!$F$5+1)=0,X$3,""))),"")</f>
        <v/>
      </c>
      <c r="Y196" s="7" t="str">
        <f ca="1">IF(AND($A196&lt;&gt;"",Y$9&lt;&gt;""),IF(HLOOKUP(Y$9,'Feuille1-Catégories'!$C$1:$G$2,2,FALSE)="OUI",Y$3,IF(HLOOKUP(Y$9,'Feuille1-Catégories'!$C$1:$G$3,3,FALSE)="OUI",OFFSET(Y$3,MOD(QUOTIENT(ROW()-ROW($A$20),'Feuille1-Catégories'!$B$6/Y$6),Y$5),0),IF(MOD($A196-1-Y$10,'Feuille1-Catégories'!$F$5+1)=0,Y$3,""))),"")</f>
        <v/>
      </c>
      <c r="Z196" s="7" t="str">
        <f ca="1">IF(AND($A196&lt;&gt;"",Z$9&lt;&gt;""),IF(HLOOKUP(Z$9,'Feuille1-Catégories'!$C$1:$G$2,2,FALSE)="OUI",Z$3,IF(HLOOKUP(Z$9,'Feuille1-Catégories'!$C$1:$G$3,3,FALSE)="OUI",OFFSET(Z$3,MOD(QUOTIENT(ROW()-ROW($A$20),'Feuille1-Catégories'!$B$6/Z$6),Z$5),0),"")),"")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97" spans="1:26" ht="17" x14ac:dyDescent="0.2">
      <c r="A197" s="21">
        <f>IF(ROW()-ROW($A$19)&gt;'Feuille1-Catégories'!$B$6,"",ROW()-ROW($A$19))</f>
        <v>178</v>
      </c>
      <c r="B197" s="33">
        <f t="shared" ca="1" si="7"/>
        <v>3.9212568970354438</v>
      </c>
      <c r="C197" s="10">
        <f t="shared" ca="1" si="8"/>
        <v>6247.4</v>
      </c>
      <c r="D197" s="10">
        <f ca="1">IF('Feuille3-Coût de production'!D197&lt;&gt;"",'Feuille3-Coût de production'!D197,"")</f>
        <v>2138.6</v>
      </c>
      <c r="E197" s="10">
        <f t="shared" ca="1" si="9"/>
        <v>8386</v>
      </c>
      <c r="F197" s="7">
        <f ca="1">IF(AND($A197&lt;&gt;"",F$9&lt;&gt;""),IF(HLOOKUP(F$9,'Feuille1-Catégories'!$C$1:$G$2,2,FALSE)="OUI",F$3,IF(HLOOKUP(F$9,'Feuille1-Catégories'!$C$1:$G$3,3,FALSE)="OUI",OFFSET(F$3,MOD(QUOTIENT(ROW()-ROW($A$20),'Feuille1-Catégories'!$B$6/F$6),F$5),0),IF(MOD($A197-1-F$10,'Feuille1-Catégories'!$F$5+1)=0,F$3,""))),"")</f>
        <v>1</v>
      </c>
      <c r="G197" s="7" t="str">
        <f ca="1">IF(AND($A197&lt;&gt;"",G$9&lt;&gt;""),IF(HLOOKUP(G$9,'Feuille1-Catégories'!$C$1:$G$2,2,FALSE)="OUI",G$3,IF(HLOOKUP(G$9,'Feuille1-Catégories'!$C$1:$G$3,3,FALSE)="OUI",OFFSET(G$3,MOD(QUOTIENT(ROW()-ROW($A$20),'Feuille1-Catégories'!$B$6/G$6),G$5),0),IF(MOD($A197-1-G$10,'Feuille1-Catégories'!$F$5+1)=0,G$3,""))),"")</f>
        <v xml:space="preserve"> </v>
      </c>
      <c r="H197" s="7">
        <f ca="1">IF(AND($A197&lt;&gt;"",H$9&lt;&gt;""),IF(HLOOKUP(H$9,'Feuille1-Catégories'!$C$1:$G$2,2,FALSE)="OUI",H$3,IF(HLOOKUP(H$9,'Feuille1-Catégories'!$C$1:$G$3,3,FALSE)="OUI",OFFSET(H$3,MOD(QUOTIENT(ROW()-ROW($A$20),'Feuille1-Catégories'!$B$6/H$6),H$5),0),IF(MOD($A197-1-H$10,'Feuille1-Catégories'!$F$5+1)=0,H$3,""))),"")</f>
        <v>100</v>
      </c>
      <c r="I197" s="7">
        <f ca="1">IF(AND($A197&lt;&gt;"",I$9&lt;&gt;""),IF(HLOOKUP(I$9,'Feuille1-Catégories'!$C$1:$G$2,2,FALSE)="OUI",I$3,IF(HLOOKUP(I$9,'Feuille1-Catégories'!$C$1:$G$3,3,FALSE)="OUI",OFFSET(I$3,MOD(QUOTIENT(ROW()-ROW($A$20),'Feuille1-Catégories'!$B$6/I$6),I$5),0),IF(MOD($A197-1-I$10,'Feuille1-Catégories'!$F$5+1)=0,I$3,""))),"")</f>
        <v>1000</v>
      </c>
      <c r="J197" s="7">
        <f ca="1">IF(AND($A197&lt;&gt;"",J$9&lt;&gt;""),IF(HLOOKUP(J$9,'Feuille1-Catégories'!$C$1:$G$2,2,FALSE)="OUI",J$3,IF(HLOOKUP(J$9,'Feuille1-Catégories'!$C$1:$G$3,3,FALSE)="OUI",OFFSET(J$3,MOD(QUOTIENT(ROW()-ROW($A$20),'Feuille1-Catégories'!$B$6/J$6),J$5),0),IF(MOD($A197-1-J$10,'Feuille1-Catégories'!$F$5+1)=0,J$3,""))),"")</f>
        <v>2</v>
      </c>
      <c r="K197" s="7" t="str">
        <f ca="1">IF(AND($A197&lt;&gt;"",K$9&lt;&gt;""),IF(HLOOKUP(K$9,'Feuille1-Catégories'!$C$1:$G$2,2,FALSE)="OUI",K$3,IF(HLOOKUP(K$9,'Feuille1-Catégories'!$C$1:$G$3,3,FALSE)="OUI",OFFSET(K$3,MOD(QUOTIENT(ROW()-ROW($A$20),'Feuille1-Catégories'!$B$6/K$6),K$5),0),IF(MOD($A197-1-K$10,'Feuille1-Catégories'!$F$5+1)=0,K$3,""))),"")</f>
        <v/>
      </c>
      <c r="L197" s="7">
        <f ca="1">IF(AND($A197&lt;&gt;"",L$9&lt;&gt;""),IF(HLOOKUP(L$9,'Feuille1-Catégories'!$C$1:$G$2,2,FALSE)="OUI",L$3,IF(HLOOKUP(L$9,'Feuille1-Catégories'!$C$1:$G$3,3,FALSE)="OUI",OFFSET(L$3,MOD(QUOTIENT(ROW()-ROW($A$20),'Feuille1-Catégories'!$B$6/L$6),L$5),0),IF(MOD($A197-1-L$10,'Feuille1-Catégories'!$F$5+1)=0,L$3,""))),"")</f>
        <v>200</v>
      </c>
      <c r="M197" s="7">
        <f ca="1">IF(AND($A197&lt;&gt;"",M$9&lt;&gt;""),IF(HLOOKUP(M$9,'Feuille1-Catégories'!$C$1:$G$2,2,FALSE)="OUI",M$3,IF(HLOOKUP(M$9,'Feuille1-Catégories'!$C$1:$G$3,3,FALSE)="OUI",OFFSET(M$3,MOD(QUOTIENT(ROW()-ROW($A$20),'Feuille1-Catégories'!$B$6/M$6),M$5),0),IF(MOD($A197-1-M$10,'Feuille1-Catégories'!$F$5+1)=0,M$3,""))),"")</f>
        <v>2000</v>
      </c>
      <c r="N197" s="7">
        <f ca="1">IF(AND($A197&lt;&gt;"",N$9&lt;&gt;""),IF(HLOOKUP(N$9,'Feuille1-Catégories'!$C$1:$G$2,2,FALSE)="OUI",N$3,IF(HLOOKUP(N$9,'Feuille1-Catégories'!$C$1:$G$3,3,FALSE)="OUI",OFFSET(N$3,MOD(QUOTIENT(ROW()-ROW($A$20),'Feuille1-Catégories'!$B$6/N$6),N$5),0),IF(MOD($A197-1-N$10,'Feuille1-Catégories'!$F$5+1)=0,N$3,""))),"")</f>
        <v>3</v>
      </c>
      <c r="O197" s="7">
        <f ca="1">IF(AND($A197&lt;&gt;"",O$9&lt;&gt;""),IF(HLOOKUP(O$9,'Feuille1-Catégories'!$C$1:$G$2,2,FALSE)="OUI",O$3,IF(HLOOKUP(O$9,'Feuille1-Catégories'!$C$1:$G$3,3,FALSE)="OUI",OFFSET(O$3,MOD(QUOTIENT(ROW()-ROW($A$20),'Feuille1-Catégories'!$B$6/O$6),O$5),0),IF(MOD($A197-1-O$10,'Feuille1-Catégories'!$F$5+1)=0,O$3,""))),"")</f>
        <v>30</v>
      </c>
      <c r="P197" s="7">
        <f ca="1">IF(AND($A197&lt;&gt;"",P$9&lt;&gt;""),IF(HLOOKUP(P$9,'Feuille1-Catégories'!$C$1:$G$2,2,FALSE)="OUI",P$3,IF(HLOOKUP(P$9,'Feuille1-Catégories'!$C$1:$G$3,3,FALSE)="OUI",OFFSET(P$3,MOD(QUOTIENT(ROW()-ROW($A$20),'Feuille1-Catégories'!$B$6/P$6),P$5),0),IF(MOD($A197-1-P$10,'Feuille1-Catégories'!$F$5+1)=0,P$3,""))),"")</f>
        <v>0</v>
      </c>
      <c r="Q197" s="7" t="str">
        <f ca="1">IF(AND($A197&lt;&gt;"",Q$9&lt;&gt;""),IF(HLOOKUP(Q$9,'Feuille1-Catégories'!$C$1:$G$2,2,FALSE)="OUI",Q$3,IF(HLOOKUP(Q$9,'Feuille1-Catégories'!$C$1:$G$3,3,FALSE)="OUI",OFFSET(Q$3,MOD(QUOTIENT(ROW()-ROW($A$20),'Feuille1-Catégories'!$B$6/Q$6),Q$5),0),IF(MOD($A197-1-Q$10,'Feuille1-Catégories'!$F$5+1)=0,Q$3,""))),"")</f>
        <v/>
      </c>
      <c r="R197" s="7">
        <f ca="1">IF(AND($A197&lt;&gt;"",R$9&lt;&gt;""),IF(HLOOKUP(R$9,'Feuille1-Catégories'!$C$1:$G$2,2,FALSE)="OUI",R$3,IF(HLOOKUP(R$9,'Feuille1-Catégories'!$C$1:$G$3,3,FALSE)="OUI",OFFSET(R$3,MOD(QUOTIENT(ROW()-ROW($A$20),'Feuille1-Catégories'!$B$6/R$6),R$5),0),IF(MOD($A197-1-R$10,'Feuille1-Catégories'!$F$5+1)=0,R$3,""))),"")</f>
        <v>0</v>
      </c>
      <c r="S197" s="7">
        <f ca="1">IF(AND($A197&lt;&gt;"",S$9&lt;&gt;""),IF(HLOOKUP(S$9,'Feuille1-Catégories'!$C$1:$G$2,2,FALSE)="OUI",S$3,IF(HLOOKUP(S$9,'Feuille1-Catégories'!$C$1:$G$3,3,FALSE)="OUI",OFFSET(S$3,MOD(QUOTIENT(ROW()-ROW($A$20),'Feuille1-Catégories'!$B$6/S$6),S$5),0),IF(MOD($A197-1-S$10,'Feuille1-Catégories'!$F$5+1)=0,S$3,""))),"")</f>
        <v>50</v>
      </c>
      <c r="T197" s="7" t="str">
        <f ca="1">IF(AND($A197&lt;&gt;"",T$9&lt;&gt;""),IF(HLOOKUP(T$9,'Feuille1-Catégories'!$C$1:$G$2,2,FALSE)="OUI",T$3,IF(HLOOKUP(T$9,'Feuille1-Catégories'!$C$1:$G$3,3,FALSE)="OUI",OFFSET(T$3,MOD(QUOTIENT(ROW()-ROW($A$20),'Feuille1-Catégories'!$B$6/T$6),T$5),0),IF(MOD($A197-1-T$10,'Feuille1-Catégories'!$F$5+1)=0,T$3,""))),"")</f>
        <v/>
      </c>
      <c r="U197" s="7">
        <f ca="1">IF(AND($A197&lt;&gt;"",U$9&lt;&gt;""),IF(HLOOKUP(U$9,'Feuille1-Catégories'!$C$1:$G$2,2,FALSE)="OUI",U$3,IF(HLOOKUP(U$9,'Feuille1-Catégories'!$C$1:$G$3,3,FALSE)="OUI",OFFSET(U$3,MOD(QUOTIENT(ROW()-ROW($A$20),'Feuille1-Catégories'!$B$6/U$6),U$5),0),IF(MOD($A197-1-U$10,'Feuille1-Catégories'!$F$5+1)=0,U$3,""))),"")</f>
        <v>5000</v>
      </c>
      <c r="V197" s="7" t="str">
        <f ca="1">IF(AND($A197&lt;&gt;"",V$9&lt;&gt;""),IF(HLOOKUP(V$9,'Feuille1-Catégories'!$C$1:$G$2,2,FALSE)="OUI",V$3,IF(HLOOKUP(V$9,'Feuille1-Catégories'!$C$1:$G$3,3,FALSE)="OUI",OFFSET(V$3,MOD(QUOTIENT(ROW()-ROW($A$20),'Feuille1-Catégories'!$B$6/V$6),V$5),0),IF(MOD($A197-1-V$10,'Feuille1-Catégories'!$F$5+1)=0,V$3,""))),"")</f>
        <v/>
      </c>
      <c r="W197" s="7" t="str">
        <f ca="1">IF(AND($A197&lt;&gt;"",W$9&lt;&gt;""),IF(HLOOKUP(W$9,'Feuille1-Catégories'!$C$1:$G$2,2,FALSE)="OUI",W$3,IF(HLOOKUP(W$9,'Feuille1-Catégories'!$C$1:$G$3,3,FALSE)="OUI",OFFSET(W$3,MOD(QUOTIENT(ROW()-ROW($A$20),'Feuille1-Catégories'!$B$6/W$6),W$5),0),IF(MOD($A197-1-W$10,'Feuille1-Catégories'!$F$5+1)=0,W$3,""))),"")</f>
        <v/>
      </c>
      <c r="X197" s="7" t="str">
        <f ca="1">IF(AND($A197&lt;&gt;"",X$9&lt;&gt;""),IF(HLOOKUP(X$9,'Feuille1-Catégories'!$C$1:$G$2,2,FALSE)="OUI",X$3,IF(HLOOKUP(X$9,'Feuille1-Catégories'!$C$1:$G$3,3,FALSE)="OUI",OFFSET(X$3,MOD(QUOTIENT(ROW()-ROW($A$20),'Feuille1-Catégories'!$B$6/X$6),X$5),0),IF(MOD($A197-1-X$10,'Feuille1-Catégories'!$F$5+1)=0,X$3,""))),"")</f>
        <v/>
      </c>
      <c r="Y197" s="7" t="str">
        <f ca="1">IF(AND($A197&lt;&gt;"",Y$9&lt;&gt;""),IF(HLOOKUP(Y$9,'Feuille1-Catégories'!$C$1:$G$2,2,FALSE)="OUI",Y$3,IF(HLOOKUP(Y$9,'Feuille1-Catégories'!$C$1:$G$3,3,FALSE)="OUI",OFFSET(Y$3,MOD(QUOTIENT(ROW()-ROW($A$20),'Feuille1-Catégories'!$B$6/Y$6),Y$5),0),IF(MOD($A197-1-Y$10,'Feuille1-Catégories'!$F$5+1)=0,Y$3,""))),"")</f>
        <v/>
      </c>
      <c r="Z197" s="7" t="str">
        <f ca="1">IF(AND($A197&lt;&gt;"",Z$9&lt;&gt;""),IF(HLOOKUP(Z$9,'Feuille1-Catégories'!$C$1:$G$2,2,FALSE)="OUI",Z$3,IF(HLOOKUP(Z$9,'Feuille1-Catégories'!$C$1:$G$3,3,FALSE)="OUI",OFFSET(Z$3,MOD(QUOTIENT(ROW()-ROW($A$20),'Feuille1-Catégories'!$B$6/Z$6),Z$5),0),"")),"")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98" spans="1:26" ht="17" x14ac:dyDescent="0.2">
      <c r="A198" s="21">
        <f>IF(ROW()-ROW($A$19)&gt;'Feuille1-Catégories'!$B$6,"",ROW()-ROW($A$19))</f>
        <v>179</v>
      </c>
      <c r="B198" s="33">
        <f t="shared" ca="1" si="7"/>
        <v>3.957876679691223</v>
      </c>
      <c r="C198" s="10">
        <f t="shared" ca="1" si="8"/>
        <v>6207.4</v>
      </c>
      <c r="D198" s="10">
        <f ca="1">IF('Feuille3-Coût de production'!D198&lt;&gt;"",'Feuille3-Coût de production'!D198,"")</f>
        <v>2098.6</v>
      </c>
      <c r="E198" s="10">
        <f t="shared" ca="1" si="9"/>
        <v>8306</v>
      </c>
      <c r="F198" s="7">
        <f ca="1">IF(AND($A198&lt;&gt;"",F$9&lt;&gt;""),IF(HLOOKUP(F$9,'Feuille1-Catégories'!$C$1:$G$2,2,FALSE)="OUI",F$3,IF(HLOOKUP(F$9,'Feuille1-Catégories'!$C$1:$G$3,3,FALSE)="OUI",OFFSET(F$3,MOD(QUOTIENT(ROW()-ROW($A$20),'Feuille1-Catégories'!$B$6/F$6),F$5),0),IF(MOD($A198-1-F$10,'Feuille1-Catégories'!$F$5+1)=0,F$3,""))),"")</f>
        <v>1</v>
      </c>
      <c r="G198" s="7" t="str">
        <f ca="1">IF(AND($A198&lt;&gt;"",G$9&lt;&gt;""),IF(HLOOKUP(G$9,'Feuille1-Catégories'!$C$1:$G$2,2,FALSE)="OUI",G$3,IF(HLOOKUP(G$9,'Feuille1-Catégories'!$C$1:$G$3,3,FALSE)="OUI",OFFSET(G$3,MOD(QUOTIENT(ROW()-ROW($A$20),'Feuille1-Catégories'!$B$6/G$6),G$5),0),IF(MOD($A198-1-G$10,'Feuille1-Catégories'!$F$5+1)=0,G$3,""))),"")</f>
        <v xml:space="preserve"> </v>
      </c>
      <c r="H198" s="7" t="str">
        <f ca="1">IF(AND($A198&lt;&gt;"",H$9&lt;&gt;""),IF(HLOOKUP(H$9,'Feuille1-Catégories'!$C$1:$G$2,2,FALSE)="OUI",H$3,IF(HLOOKUP(H$9,'Feuille1-Catégories'!$C$1:$G$3,3,FALSE)="OUI",OFFSET(H$3,MOD(QUOTIENT(ROW()-ROW($A$20),'Feuille1-Catégories'!$B$6/H$6),H$5),0),IF(MOD($A198-1-H$10,'Feuille1-Catégories'!$F$5+1)=0,H$3,""))),"")</f>
        <v/>
      </c>
      <c r="I198" s="7">
        <f ca="1">IF(AND($A198&lt;&gt;"",I$9&lt;&gt;""),IF(HLOOKUP(I$9,'Feuille1-Catégories'!$C$1:$G$2,2,FALSE)="OUI",I$3,IF(HLOOKUP(I$9,'Feuille1-Catégories'!$C$1:$G$3,3,FALSE)="OUI",OFFSET(I$3,MOD(QUOTIENT(ROW()-ROW($A$20),'Feuille1-Catégories'!$B$6/I$6),I$5),0),IF(MOD($A198-1-I$10,'Feuille1-Catégories'!$F$5+1)=0,I$3,""))),"")</f>
        <v>1000</v>
      </c>
      <c r="J198" s="7">
        <f ca="1">IF(AND($A198&lt;&gt;"",J$9&lt;&gt;""),IF(HLOOKUP(J$9,'Feuille1-Catégories'!$C$1:$G$2,2,FALSE)="OUI",J$3,IF(HLOOKUP(J$9,'Feuille1-Catégories'!$C$1:$G$3,3,FALSE)="OUI",OFFSET(J$3,MOD(QUOTIENT(ROW()-ROW($A$20),'Feuille1-Catégories'!$B$6/J$6),J$5),0),IF(MOD($A198-1-J$10,'Feuille1-Catégories'!$F$5+1)=0,J$3,""))),"")</f>
        <v>2</v>
      </c>
      <c r="K198" s="7">
        <f ca="1">IF(AND($A198&lt;&gt;"",K$9&lt;&gt;""),IF(HLOOKUP(K$9,'Feuille1-Catégories'!$C$1:$G$2,2,FALSE)="OUI",K$3,IF(HLOOKUP(K$9,'Feuille1-Catégories'!$C$1:$G$3,3,FALSE)="OUI",OFFSET(K$3,MOD(QUOTIENT(ROW()-ROW($A$20),'Feuille1-Catégories'!$B$6/K$6),K$5),0),IF(MOD($A198-1-K$10,'Feuille1-Catégories'!$F$5+1)=0,K$3,""))),"")</f>
        <v>20</v>
      </c>
      <c r="L198" s="7">
        <f ca="1">IF(AND($A198&lt;&gt;"",L$9&lt;&gt;""),IF(HLOOKUP(L$9,'Feuille1-Catégories'!$C$1:$G$2,2,FALSE)="OUI",L$3,IF(HLOOKUP(L$9,'Feuille1-Catégories'!$C$1:$G$3,3,FALSE)="OUI",OFFSET(L$3,MOD(QUOTIENT(ROW()-ROW($A$20),'Feuille1-Catégories'!$B$6/L$6),L$5),0),IF(MOD($A198-1-L$10,'Feuille1-Catégories'!$F$5+1)=0,L$3,""))),"")</f>
        <v>200</v>
      </c>
      <c r="M198" s="7">
        <f ca="1">IF(AND($A198&lt;&gt;"",M$9&lt;&gt;""),IF(HLOOKUP(M$9,'Feuille1-Catégories'!$C$1:$G$2,2,FALSE)="OUI",M$3,IF(HLOOKUP(M$9,'Feuille1-Catégories'!$C$1:$G$3,3,FALSE)="OUI",OFFSET(M$3,MOD(QUOTIENT(ROW()-ROW($A$20),'Feuille1-Catégories'!$B$6/M$6),M$5),0),IF(MOD($A198-1-M$10,'Feuille1-Catégories'!$F$5+1)=0,M$3,""))),"")</f>
        <v>2000</v>
      </c>
      <c r="N198" s="7">
        <f ca="1">IF(AND($A198&lt;&gt;"",N$9&lt;&gt;""),IF(HLOOKUP(N$9,'Feuille1-Catégories'!$C$1:$G$2,2,FALSE)="OUI",N$3,IF(HLOOKUP(N$9,'Feuille1-Catégories'!$C$1:$G$3,3,FALSE)="OUI",OFFSET(N$3,MOD(QUOTIENT(ROW()-ROW($A$20),'Feuille1-Catégories'!$B$6/N$6),N$5),0),IF(MOD($A198-1-N$10,'Feuille1-Catégories'!$F$5+1)=0,N$3,""))),"")</f>
        <v>3</v>
      </c>
      <c r="O198" s="7">
        <f ca="1">IF(AND($A198&lt;&gt;"",O$9&lt;&gt;""),IF(HLOOKUP(O$9,'Feuille1-Catégories'!$C$1:$G$2,2,FALSE)="OUI",O$3,IF(HLOOKUP(O$9,'Feuille1-Catégories'!$C$1:$G$3,3,FALSE)="OUI",OFFSET(O$3,MOD(QUOTIENT(ROW()-ROW($A$20),'Feuille1-Catégories'!$B$6/O$6),O$5),0),IF(MOD($A198-1-O$10,'Feuille1-Catégories'!$F$5+1)=0,O$3,""))),"")</f>
        <v>30</v>
      </c>
      <c r="P198" s="7">
        <f ca="1">IF(AND($A198&lt;&gt;"",P$9&lt;&gt;""),IF(HLOOKUP(P$9,'Feuille1-Catégories'!$C$1:$G$2,2,FALSE)="OUI",P$3,IF(HLOOKUP(P$9,'Feuille1-Catégories'!$C$1:$G$3,3,FALSE)="OUI",OFFSET(P$3,MOD(QUOTIENT(ROW()-ROW($A$20),'Feuille1-Catégories'!$B$6/P$6),P$5),0),IF(MOD($A198-1-P$10,'Feuille1-Catégories'!$F$5+1)=0,P$3,""))),"")</f>
        <v>0</v>
      </c>
      <c r="Q198" s="7" t="str">
        <f ca="1">IF(AND($A198&lt;&gt;"",Q$9&lt;&gt;""),IF(HLOOKUP(Q$9,'Feuille1-Catégories'!$C$1:$G$2,2,FALSE)="OUI",Q$3,IF(HLOOKUP(Q$9,'Feuille1-Catégories'!$C$1:$G$3,3,FALSE)="OUI",OFFSET(Q$3,MOD(QUOTIENT(ROW()-ROW($A$20),'Feuille1-Catégories'!$B$6/Q$6),Q$5),0),IF(MOD($A198-1-Q$10,'Feuille1-Catégories'!$F$5+1)=0,Q$3,""))),"")</f>
        <v/>
      </c>
      <c r="R198" s="7">
        <f ca="1">IF(AND($A198&lt;&gt;"",R$9&lt;&gt;""),IF(HLOOKUP(R$9,'Feuille1-Catégories'!$C$1:$G$2,2,FALSE)="OUI",R$3,IF(HLOOKUP(R$9,'Feuille1-Catégories'!$C$1:$G$3,3,FALSE)="OUI",OFFSET(R$3,MOD(QUOTIENT(ROW()-ROW($A$20),'Feuille1-Catégories'!$B$6/R$6),R$5),0),IF(MOD($A198-1-R$10,'Feuille1-Catégories'!$F$5+1)=0,R$3,""))),"")</f>
        <v>0</v>
      </c>
      <c r="S198" s="7">
        <f ca="1">IF(AND($A198&lt;&gt;"",S$9&lt;&gt;""),IF(HLOOKUP(S$9,'Feuille1-Catégories'!$C$1:$G$2,2,FALSE)="OUI",S$3,IF(HLOOKUP(S$9,'Feuille1-Catégories'!$C$1:$G$3,3,FALSE)="OUI",OFFSET(S$3,MOD(QUOTIENT(ROW()-ROW($A$20),'Feuille1-Catégories'!$B$6/S$6),S$5),0),IF(MOD($A198-1-S$10,'Feuille1-Catégories'!$F$5+1)=0,S$3,""))),"")</f>
        <v>50</v>
      </c>
      <c r="T198" s="7" t="str">
        <f ca="1">IF(AND($A198&lt;&gt;"",T$9&lt;&gt;""),IF(HLOOKUP(T$9,'Feuille1-Catégories'!$C$1:$G$2,2,FALSE)="OUI",T$3,IF(HLOOKUP(T$9,'Feuille1-Catégories'!$C$1:$G$3,3,FALSE)="OUI",OFFSET(T$3,MOD(QUOTIENT(ROW()-ROW($A$20),'Feuille1-Catégories'!$B$6/T$6),T$5),0),IF(MOD($A198-1-T$10,'Feuille1-Catégories'!$F$5+1)=0,T$3,""))),"")</f>
        <v/>
      </c>
      <c r="U198" s="7">
        <f ca="1">IF(AND($A198&lt;&gt;"",U$9&lt;&gt;""),IF(HLOOKUP(U$9,'Feuille1-Catégories'!$C$1:$G$2,2,FALSE)="OUI",U$3,IF(HLOOKUP(U$9,'Feuille1-Catégories'!$C$1:$G$3,3,FALSE)="OUI",OFFSET(U$3,MOD(QUOTIENT(ROW()-ROW($A$20),'Feuille1-Catégories'!$B$6/U$6),U$5),0),IF(MOD($A198-1-U$10,'Feuille1-Catégories'!$F$5+1)=0,U$3,""))),"")</f>
        <v>5000</v>
      </c>
      <c r="V198" s="7" t="str">
        <f ca="1">IF(AND($A198&lt;&gt;"",V$9&lt;&gt;""),IF(HLOOKUP(V$9,'Feuille1-Catégories'!$C$1:$G$2,2,FALSE)="OUI",V$3,IF(HLOOKUP(V$9,'Feuille1-Catégories'!$C$1:$G$3,3,FALSE)="OUI",OFFSET(V$3,MOD(QUOTIENT(ROW()-ROW($A$20),'Feuille1-Catégories'!$B$6/V$6),V$5),0),IF(MOD($A198-1-V$10,'Feuille1-Catégories'!$F$5+1)=0,V$3,""))),"")</f>
        <v/>
      </c>
      <c r="W198" s="7" t="str">
        <f ca="1">IF(AND($A198&lt;&gt;"",W$9&lt;&gt;""),IF(HLOOKUP(W$9,'Feuille1-Catégories'!$C$1:$G$2,2,FALSE)="OUI",W$3,IF(HLOOKUP(W$9,'Feuille1-Catégories'!$C$1:$G$3,3,FALSE)="OUI",OFFSET(W$3,MOD(QUOTIENT(ROW()-ROW($A$20),'Feuille1-Catégories'!$B$6/W$6),W$5),0),IF(MOD($A198-1-W$10,'Feuille1-Catégories'!$F$5+1)=0,W$3,""))),"")</f>
        <v/>
      </c>
      <c r="X198" s="7" t="str">
        <f ca="1">IF(AND($A198&lt;&gt;"",X$9&lt;&gt;""),IF(HLOOKUP(X$9,'Feuille1-Catégories'!$C$1:$G$2,2,FALSE)="OUI",X$3,IF(HLOOKUP(X$9,'Feuille1-Catégories'!$C$1:$G$3,3,FALSE)="OUI",OFFSET(X$3,MOD(QUOTIENT(ROW()-ROW($A$20),'Feuille1-Catégories'!$B$6/X$6),X$5),0),IF(MOD($A198-1-X$10,'Feuille1-Catégories'!$F$5+1)=0,X$3,""))),"")</f>
        <v/>
      </c>
      <c r="Y198" s="7" t="str">
        <f ca="1">IF(AND($A198&lt;&gt;"",Y$9&lt;&gt;""),IF(HLOOKUP(Y$9,'Feuille1-Catégories'!$C$1:$G$2,2,FALSE)="OUI",Y$3,IF(HLOOKUP(Y$9,'Feuille1-Catégories'!$C$1:$G$3,3,FALSE)="OUI",OFFSET(Y$3,MOD(QUOTIENT(ROW()-ROW($A$20),'Feuille1-Catégories'!$B$6/Y$6),Y$5),0),IF(MOD($A198-1-Y$10,'Feuille1-Catégories'!$F$5+1)=0,Y$3,""))),"")</f>
        <v/>
      </c>
      <c r="Z198" s="7" t="str">
        <f ca="1">IF(AND($A198&lt;&gt;"",Z$9&lt;&gt;""),IF(HLOOKUP(Z$9,'Feuille1-Catégories'!$C$1:$G$2,2,FALSE)="OUI",Z$3,IF(HLOOKUP(Z$9,'Feuille1-Catégories'!$C$1:$G$3,3,FALSE)="OUI",OFFSET(Z$3,MOD(QUOTIENT(ROW()-ROW($A$20),'Feuille1-Catégories'!$B$6/Z$6),Z$5),0),"")),"")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99" spans="1:26" ht="17" x14ac:dyDescent="0.2">
      <c r="A199" s="21">
        <f>IF(ROW()-ROW($A$19)&gt;'Feuille1-Catégories'!$B$6,"",ROW()-ROW($A$19))</f>
        <v>180</v>
      </c>
      <c r="B199" s="33">
        <f t="shared" ca="1" si="7"/>
        <v>4.3598856524762422</v>
      </c>
      <c r="C199" s="10">
        <f t="shared" ca="1" si="8"/>
        <v>8697.4</v>
      </c>
      <c r="D199" s="10">
        <f ca="1">IF('Feuille3-Coût de production'!D199&lt;&gt;"",'Feuille3-Coût de production'!D199,"")</f>
        <v>2588.6</v>
      </c>
      <c r="E199" s="10">
        <f t="shared" ca="1" si="9"/>
        <v>11286</v>
      </c>
      <c r="F199" s="7">
        <f ca="1">IF(AND($A199&lt;&gt;"",F$9&lt;&gt;""),IF(HLOOKUP(F$9,'Feuille1-Catégories'!$C$1:$G$2,2,FALSE)="OUI",F$3,IF(HLOOKUP(F$9,'Feuille1-Catégories'!$C$1:$G$3,3,FALSE)="OUI",OFFSET(F$3,MOD(QUOTIENT(ROW()-ROW($A$20),'Feuille1-Catégories'!$B$6/F$6),F$5),0),IF(MOD($A199-1-F$10,'Feuille1-Catégories'!$F$5+1)=0,F$3,""))),"")</f>
        <v>1</v>
      </c>
      <c r="G199" s="7" t="str">
        <f ca="1">IF(AND($A199&lt;&gt;"",G$9&lt;&gt;""),IF(HLOOKUP(G$9,'Feuille1-Catégories'!$C$1:$G$2,2,FALSE)="OUI",G$3,IF(HLOOKUP(G$9,'Feuille1-Catégories'!$C$1:$G$3,3,FALSE)="OUI",OFFSET(G$3,MOD(QUOTIENT(ROW()-ROW($A$20),'Feuille1-Catégories'!$B$6/G$6),G$5),0),IF(MOD($A199-1-G$10,'Feuille1-Catégories'!$F$5+1)=0,G$3,""))),"")</f>
        <v xml:space="preserve"> </v>
      </c>
      <c r="H199" s="7" t="str">
        <f ca="1">IF(AND($A199&lt;&gt;"",H$9&lt;&gt;""),IF(HLOOKUP(H$9,'Feuille1-Catégories'!$C$1:$G$2,2,FALSE)="OUI",H$3,IF(HLOOKUP(H$9,'Feuille1-Catégories'!$C$1:$G$3,3,FALSE)="OUI",OFFSET(H$3,MOD(QUOTIENT(ROW()-ROW($A$20),'Feuille1-Catégories'!$B$6/H$6),H$5),0),IF(MOD($A199-1-H$10,'Feuille1-Catégories'!$F$5+1)=0,H$3,""))),"")</f>
        <v/>
      </c>
      <c r="I199" s="7">
        <f ca="1">IF(AND($A199&lt;&gt;"",I$9&lt;&gt;""),IF(HLOOKUP(I$9,'Feuille1-Catégories'!$C$1:$G$2,2,FALSE)="OUI",I$3,IF(HLOOKUP(I$9,'Feuille1-Catégories'!$C$1:$G$3,3,FALSE)="OUI",OFFSET(I$3,MOD(QUOTIENT(ROW()-ROW($A$20),'Feuille1-Catégories'!$B$6/I$6),I$5),0),IF(MOD($A199-1-I$10,'Feuille1-Catégories'!$F$5+1)=0,I$3,""))),"")</f>
        <v>1000</v>
      </c>
      <c r="J199" s="7">
        <f ca="1">IF(AND($A199&lt;&gt;"",J$9&lt;&gt;""),IF(HLOOKUP(J$9,'Feuille1-Catégories'!$C$1:$G$2,2,FALSE)="OUI",J$3,IF(HLOOKUP(J$9,'Feuille1-Catégories'!$C$1:$G$3,3,FALSE)="OUI",OFFSET(J$3,MOD(QUOTIENT(ROW()-ROW($A$20),'Feuille1-Catégories'!$B$6/J$6),J$5),0),IF(MOD($A199-1-J$10,'Feuille1-Catégories'!$F$5+1)=0,J$3,""))),"")</f>
        <v>2</v>
      </c>
      <c r="K199" s="7" t="str">
        <f ca="1">IF(AND($A199&lt;&gt;"",K$9&lt;&gt;""),IF(HLOOKUP(K$9,'Feuille1-Catégories'!$C$1:$G$2,2,FALSE)="OUI",K$3,IF(HLOOKUP(K$9,'Feuille1-Catégories'!$C$1:$G$3,3,FALSE)="OUI",OFFSET(K$3,MOD(QUOTIENT(ROW()-ROW($A$20),'Feuille1-Catégories'!$B$6/K$6),K$5),0),IF(MOD($A199-1-K$10,'Feuille1-Catégories'!$F$5+1)=0,K$3,""))),"")</f>
        <v/>
      </c>
      <c r="L199" s="7">
        <f ca="1">IF(AND($A199&lt;&gt;"",L$9&lt;&gt;""),IF(HLOOKUP(L$9,'Feuille1-Catégories'!$C$1:$G$2,2,FALSE)="OUI",L$3,IF(HLOOKUP(L$9,'Feuille1-Catégories'!$C$1:$G$3,3,FALSE)="OUI",OFFSET(L$3,MOD(QUOTIENT(ROW()-ROW($A$20),'Feuille1-Catégories'!$B$6/L$6),L$5),0),IF(MOD($A199-1-L$10,'Feuille1-Catégories'!$F$5+1)=0,L$3,""))),"")</f>
        <v>200</v>
      </c>
      <c r="M199" s="7">
        <f ca="1">IF(AND($A199&lt;&gt;"",M$9&lt;&gt;""),IF(HLOOKUP(M$9,'Feuille1-Catégories'!$C$1:$G$2,2,FALSE)="OUI",M$3,IF(HLOOKUP(M$9,'Feuille1-Catégories'!$C$1:$G$3,3,FALSE)="OUI",OFFSET(M$3,MOD(QUOTIENT(ROW()-ROW($A$20),'Feuille1-Catégories'!$B$6/M$6),M$5),0),IF(MOD($A199-1-M$10,'Feuille1-Catégories'!$F$5+1)=0,M$3,""))),"")</f>
        <v>2000</v>
      </c>
      <c r="N199" s="7">
        <f ca="1">IF(AND($A199&lt;&gt;"",N$9&lt;&gt;""),IF(HLOOKUP(N$9,'Feuille1-Catégories'!$C$1:$G$2,2,FALSE)="OUI",N$3,IF(HLOOKUP(N$9,'Feuille1-Catégories'!$C$1:$G$3,3,FALSE)="OUI",OFFSET(N$3,MOD(QUOTIENT(ROW()-ROW($A$20),'Feuille1-Catégories'!$B$6/N$6),N$5),0),IF(MOD($A199-1-N$10,'Feuille1-Catégories'!$F$5+1)=0,N$3,""))),"")</f>
        <v>3</v>
      </c>
      <c r="O199" s="7">
        <f ca="1">IF(AND($A199&lt;&gt;"",O$9&lt;&gt;""),IF(HLOOKUP(O$9,'Feuille1-Catégories'!$C$1:$G$2,2,FALSE)="OUI",O$3,IF(HLOOKUP(O$9,'Feuille1-Catégories'!$C$1:$G$3,3,FALSE)="OUI",OFFSET(O$3,MOD(QUOTIENT(ROW()-ROW($A$20),'Feuille1-Catégories'!$B$6/O$6),O$5),0),IF(MOD($A199-1-O$10,'Feuille1-Catégories'!$F$5+1)=0,O$3,""))),"")</f>
        <v>30</v>
      </c>
      <c r="P199" s="7">
        <f ca="1">IF(AND($A199&lt;&gt;"",P$9&lt;&gt;""),IF(HLOOKUP(P$9,'Feuille1-Catégories'!$C$1:$G$2,2,FALSE)="OUI",P$3,IF(HLOOKUP(P$9,'Feuille1-Catégories'!$C$1:$G$3,3,FALSE)="OUI",OFFSET(P$3,MOD(QUOTIENT(ROW()-ROW($A$20),'Feuille1-Catégories'!$B$6/P$6),P$5),0),IF(MOD($A199-1-P$10,'Feuille1-Catégories'!$F$5+1)=0,P$3,""))),"")</f>
        <v>0</v>
      </c>
      <c r="Q199" s="7">
        <f ca="1">IF(AND($A199&lt;&gt;"",Q$9&lt;&gt;""),IF(HLOOKUP(Q$9,'Feuille1-Catégories'!$C$1:$G$2,2,FALSE)="OUI",Q$3,IF(HLOOKUP(Q$9,'Feuille1-Catégories'!$C$1:$G$3,3,FALSE)="OUI",OFFSET(Q$3,MOD(QUOTIENT(ROW()-ROW($A$20),'Feuille1-Catégories'!$B$6/Q$6),Q$5),0),IF(MOD($A199-1-Q$10,'Feuille1-Catégories'!$F$5+1)=0,Q$3,""))),"")</f>
        <v>3000</v>
      </c>
      <c r="R199" s="7">
        <f ca="1">IF(AND($A199&lt;&gt;"",R$9&lt;&gt;""),IF(HLOOKUP(R$9,'Feuille1-Catégories'!$C$1:$G$2,2,FALSE)="OUI",R$3,IF(HLOOKUP(R$9,'Feuille1-Catégories'!$C$1:$G$3,3,FALSE)="OUI",OFFSET(R$3,MOD(QUOTIENT(ROW()-ROW($A$20),'Feuille1-Catégories'!$B$6/R$6),R$5),0),IF(MOD($A199-1-R$10,'Feuille1-Catégories'!$F$5+1)=0,R$3,""))),"")</f>
        <v>0</v>
      </c>
      <c r="S199" s="7">
        <f ca="1">IF(AND($A199&lt;&gt;"",S$9&lt;&gt;""),IF(HLOOKUP(S$9,'Feuille1-Catégories'!$C$1:$G$2,2,FALSE)="OUI",S$3,IF(HLOOKUP(S$9,'Feuille1-Catégories'!$C$1:$G$3,3,FALSE)="OUI",OFFSET(S$3,MOD(QUOTIENT(ROW()-ROW($A$20),'Feuille1-Catégories'!$B$6/S$6),S$5),0),IF(MOD($A199-1-S$10,'Feuille1-Catégories'!$F$5+1)=0,S$3,""))),"")</f>
        <v>50</v>
      </c>
      <c r="T199" s="7" t="str">
        <f ca="1">IF(AND($A199&lt;&gt;"",T$9&lt;&gt;""),IF(HLOOKUP(T$9,'Feuille1-Catégories'!$C$1:$G$2,2,FALSE)="OUI",T$3,IF(HLOOKUP(T$9,'Feuille1-Catégories'!$C$1:$G$3,3,FALSE)="OUI",OFFSET(T$3,MOD(QUOTIENT(ROW()-ROW($A$20),'Feuille1-Catégories'!$B$6/T$6),T$5),0),IF(MOD($A199-1-T$10,'Feuille1-Catégories'!$F$5+1)=0,T$3,""))),"")</f>
        <v/>
      </c>
      <c r="U199" s="7">
        <f ca="1">IF(AND($A199&lt;&gt;"",U$9&lt;&gt;""),IF(HLOOKUP(U$9,'Feuille1-Catégories'!$C$1:$G$2,2,FALSE)="OUI",U$3,IF(HLOOKUP(U$9,'Feuille1-Catégories'!$C$1:$G$3,3,FALSE)="OUI",OFFSET(U$3,MOD(QUOTIENT(ROW()-ROW($A$20),'Feuille1-Catégories'!$B$6/U$6),U$5),0),IF(MOD($A199-1-U$10,'Feuille1-Catégories'!$F$5+1)=0,U$3,""))),"")</f>
        <v>5000</v>
      </c>
      <c r="V199" s="7" t="str">
        <f ca="1">IF(AND($A199&lt;&gt;"",V$9&lt;&gt;""),IF(HLOOKUP(V$9,'Feuille1-Catégories'!$C$1:$G$2,2,FALSE)="OUI",V$3,IF(HLOOKUP(V$9,'Feuille1-Catégories'!$C$1:$G$3,3,FALSE)="OUI",OFFSET(V$3,MOD(QUOTIENT(ROW()-ROW($A$20),'Feuille1-Catégories'!$B$6/V$6),V$5),0),IF(MOD($A199-1-V$10,'Feuille1-Catégories'!$F$5+1)=0,V$3,""))),"")</f>
        <v/>
      </c>
      <c r="W199" s="7" t="str">
        <f ca="1">IF(AND($A199&lt;&gt;"",W$9&lt;&gt;""),IF(HLOOKUP(W$9,'Feuille1-Catégories'!$C$1:$G$2,2,FALSE)="OUI",W$3,IF(HLOOKUP(W$9,'Feuille1-Catégories'!$C$1:$G$3,3,FALSE)="OUI",OFFSET(W$3,MOD(QUOTIENT(ROW()-ROW($A$20),'Feuille1-Catégories'!$B$6/W$6),W$5),0),IF(MOD($A199-1-W$10,'Feuille1-Catégories'!$F$5+1)=0,W$3,""))),"")</f>
        <v/>
      </c>
      <c r="X199" s="7" t="str">
        <f ca="1">IF(AND($A199&lt;&gt;"",X$9&lt;&gt;""),IF(HLOOKUP(X$9,'Feuille1-Catégories'!$C$1:$G$2,2,FALSE)="OUI",X$3,IF(HLOOKUP(X$9,'Feuille1-Catégories'!$C$1:$G$3,3,FALSE)="OUI",OFFSET(X$3,MOD(QUOTIENT(ROW()-ROW($A$20),'Feuille1-Catégories'!$B$6/X$6),X$5),0),IF(MOD($A199-1-X$10,'Feuille1-Catégories'!$F$5+1)=0,X$3,""))),"")</f>
        <v/>
      </c>
      <c r="Y199" s="7" t="str">
        <f ca="1">IF(AND($A199&lt;&gt;"",Y$9&lt;&gt;""),IF(HLOOKUP(Y$9,'Feuille1-Catégories'!$C$1:$G$2,2,FALSE)="OUI",Y$3,IF(HLOOKUP(Y$9,'Feuille1-Catégories'!$C$1:$G$3,3,FALSE)="OUI",OFFSET(Y$3,MOD(QUOTIENT(ROW()-ROW($A$20),'Feuille1-Catégories'!$B$6/Y$6),Y$5),0),IF(MOD($A199-1-Y$10,'Feuille1-Catégories'!$F$5+1)=0,Y$3,""))),"")</f>
        <v/>
      </c>
      <c r="Z199" s="7" t="str">
        <f ca="1">IF(AND($A199&lt;&gt;"",Z$9&lt;&gt;""),IF(HLOOKUP(Z$9,'Feuille1-Catégories'!$C$1:$G$2,2,FALSE)="OUI",Z$3,IF(HLOOKUP(Z$9,'Feuille1-Catégories'!$C$1:$G$3,3,FALSE)="OUI",OFFSET(Z$3,MOD(QUOTIENT(ROW()-ROW($A$20),'Feuille1-Catégories'!$B$6/Z$6),Z$5),0),"")),"")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00" spans="1:26" ht="17" x14ac:dyDescent="0.2">
      <c r="A200" s="21">
        <f>IF(ROW()-ROW($A$19)&gt;'Feuille1-Catégories'!$B$6,"",ROW()-ROW($A$19))</f>
        <v>181</v>
      </c>
      <c r="B200" s="33">
        <f t="shared" ca="1" si="7"/>
        <v>4.2815415057005559</v>
      </c>
      <c r="C200" s="10">
        <f t="shared" ca="1" si="8"/>
        <v>6965.4</v>
      </c>
      <c r="D200" s="10">
        <f ca="1">IF('Feuille3-Coût de production'!D200&lt;&gt;"",'Feuille3-Coût de production'!D200,"")</f>
        <v>2122.6</v>
      </c>
      <c r="E200" s="10">
        <f t="shared" ca="1" si="9"/>
        <v>9088</v>
      </c>
      <c r="F200" s="7">
        <f ca="1">IF(AND($A200&lt;&gt;"",F$9&lt;&gt;""),IF(HLOOKUP(F$9,'Feuille1-Catégories'!$C$1:$G$2,2,FALSE)="OUI",F$3,IF(HLOOKUP(F$9,'Feuille1-Catégories'!$C$1:$G$3,3,FALSE)="OUI",OFFSET(F$3,MOD(QUOTIENT(ROW()-ROW($A$20),'Feuille1-Catégories'!$B$6/F$6),F$5),0),IF(MOD($A200-1-F$10,'Feuille1-Catégories'!$F$5+1)=0,F$3,""))),"")</f>
        <v>1</v>
      </c>
      <c r="G200" s="7" t="str">
        <f ca="1">IF(AND($A200&lt;&gt;"",G$9&lt;&gt;""),IF(HLOOKUP(G$9,'Feuille1-Catégories'!$C$1:$G$2,2,FALSE)="OUI",G$3,IF(HLOOKUP(G$9,'Feuille1-Catégories'!$C$1:$G$3,3,FALSE)="OUI",OFFSET(G$3,MOD(QUOTIENT(ROW()-ROW($A$20),'Feuille1-Catégories'!$B$6/G$6),G$5),0),IF(MOD($A200-1-G$10,'Feuille1-Catégories'!$F$5+1)=0,G$3,""))),"")</f>
        <v xml:space="preserve"> </v>
      </c>
      <c r="H200" s="7" t="str">
        <f ca="1">IF(AND($A200&lt;&gt;"",H$9&lt;&gt;""),IF(HLOOKUP(H$9,'Feuille1-Catégories'!$C$1:$G$2,2,FALSE)="OUI",H$3,IF(HLOOKUP(H$9,'Feuille1-Catégories'!$C$1:$G$3,3,FALSE)="OUI",OFFSET(H$3,MOD(QUOTIENT(ROW()-ROW($A$20),'Feuille1-Catégories'!$B$6/H$6),H$5),0),IF(MOD($A200-1-H$10,'Feuille1-Catégories'!$F$5+1)=0,H$3,""))),"")</f>
        <v/>
      </c>
      <c r="I200" s="7">
        <f ca="1">IF(AND($A200&lt;&gt;"",I$9&lt;&gt;""),IF(HLOOKUP(I$9,'Feuille1-Catégories'!$C$1:$G$2,2,FALSE)="OUI",I$3,IF(HLOOKUP(I$9,'Feuille1-Catégories'!$C$1:$G$3,3,FALSE)="OUI",OFFSET(I$3,MOD(QUOTIENT(ROW()-ROW($A$20),'Feuille1-Catégories'!$B$6/I$6),I$5),0),IF(MOD($A200-1-I$10,'Feuille1-Catégories'!$F$5+1)=0,I$3,""))),"")</f>
        <v>1000</v>
      </c>
      <c r="J200" s="7">
        <f ca="1">IF(AND($A200&lt;&gt;"",J$9&lt;&gt;""),IF(HLOOKUP(J$9,'Feuille1-Catégories'!$C$1:$G$2,2,FALSE)="OUI",J$3,IF(HLOOKUP(J$9,'Feuille1-Catégories'!$C$1:$G$3,3,FALSE)="OUI",OFFSET(J$3,MOD(QUOTIENT(ROW()-ROW($A$20),'Feuille1-Catégories'!$B$6/J$6),J$5),0),IF(MOD($A200-1-J$10,'Feuille1-Catégories'!$F$5+1)=0,J$3,""))),"")</f>
        <v>2</v>
      </c>
      <c r="K200" s="7" t="str">
        <f ca="1">IF(AND($A200&lt;&gt;"",K$9&lt;&gt;""),IF(HLOOKUP(K$9,'Feuille1-Catégories'!$C$1:$G$2,2,FALSE)="OUI",K$3,IF(HLOOKUP(K$9,'Feuille1-Catégories'!$C$1:$G$3,3,FALSE)="OUI",OFFSET(K$3,MOD(QUOTIENT(ROW()-ROW($A$20),'Feuille1-Catégories'!$B$6/K$6),K$5),0),IF(MOD($A200-1-K$10,'Feuille1-Catégories'!$F$5+1)=0,K$3,""))),"")</f>
        <v/>
      </c>
      <c r="L200" s="7">
        <f ca="1">IF(AND($A200&lt;&gt;"",L$9&lt;&gt;""),IF(HLOOKUP(L$9,'Feuille1-Catégories'!$C$1:$G$2,2,FALSE)="OUI",L$3,IF(HLOOKUP(L$9,'Feuille1-Catégories'!$C$1:$G$3,3,FALSE)="OUI",OFFSET(L$3,MOD(QUOTIENT(ROW()-ROW($A$20),'Feuille1-Catégories'!$B$6/L$6),L$5),0),IF(MOD($A200-1-L$10,'Feuille1-Catégories'!$F$5+1)=0,L$3,""))),"")</f>
        <v>200</v>
      </c>
      <c r="M200" s="7">
        <f ca="1">IF(AND($A200&lt;&gt;"",M$9&lt;&gt;""),IF(HLOOKUP(M$9,'Feuille1-Catégories'!$C$1:$G$2,2,FALSE)="OUI",M$3,IF(HLOOKUP(M$9,'Feuille1-Catégories'!$C$1:$G$3,3,FALSE)="OUI",OFFSET(M$3,MOD(QUOTIENT(ROW()-ROW($A$20),'Feuille1-Catégories'!$B$6/M$6),M$5),0),IF(MOD($A200-1-M$10,'Feuille1-Catégories'!$F$5+1)=0,M$3,""))),"")</f>
        <v>2000</v>
      </c>
      <c r="N200" s="7" t="str">
        <f ca="1">IF(AND($A200&lt;&gt;"",N$9&lt;&gt;""),IF(HLOOKUP(N$9,'Feuille1-Catégories'!$C$1:$G$2,2,FALSE)="OUI",N$3,IF(HLOOKUP(N$9,'Feuille1-Catégories'!$C$1:$G$3,3,FALSE)="OUI",OFFSET(N$3,MOD(QUOTIENT(ROW()-ROW($A$20),'Feuille1-Catégories'!$B$6/N$6),N$5),0),IF(MOD($A200-1-N$10,'Feuille1-Catégories'!$F$5+1)=0,N$3,""))),"")</f>
        <v xml:space="preserve"> </v>
      </c>
      <c r="O200" s="7">
        <f ca="1">IF(AND($A200&lt;&gt;"",O$9&lt;&gt;""),IF(HLOOKUP(O$9,'Feuille1-Catégories'!$C$1:$G$2,2,FALSE)="OUI",O$3,IF(HLOOKUP(O$9,'Feuille1-Catégories'!$C$1:$G$3,3,FALSE)="OUI",OFFSET(O$3,MOD(QUOTIENT(ROW()-ROW($A$20),'Feuille1-Catégories'!$B$6/O$6),O$5),0),IF(MOD($A200-1-O$10,'Feuille1-Catégories'!$F$5+1)=0,O$3,""))),"")</f>
        <v>30</v>
      </c>
      <c r="P200" s="7">
        <f ca="1">IF(AND($A200&lt;&gt;"",P$9&lt;&gt;""),IF(HLOOKUP(P$9,'Feuille1-Catégories'!$C$1:$G$2,2,FALSE)="OUI",P$3,IF(HLOOKUP(P$9,'Feuille1-Catégories'!$C$1:$G$3,3,FALSE)="OUI",OFFSET(P$3,MOD(QUOTIENT(ROW()-ROW($A$20),'Feuille1-Catégories'!$B$6/P$6),P$5),0),IF(MOD($A200-1-P$10,'Feuille1-Catégories'!$F$5+1)=0,P$3,""))),"")</f>
        <v>300</v>
      </c>
      <c r="Q200" s="7" t="str">
        <f ca="1">IF(AND($A200&lt;&gt;"",Q$9&lt;&gt;""),IF(HLOOKUP(Q$9,'Feuille1-Catégories'!$C$1:$G$2,2,FALSE)="OUI",Q$3,IF(HLOOKUP(Q$9,'Feuille1-Catégories'!$C$1:$G$3,3,FALSE)="OUI",OFFSET(Q$3,MOD(QUOTIENT(ROW()-ROW($A$20),'Feuille1-Catégories'!$B$6/Q$6),Q$5),0),IF(MOD($A200-1-Q$10,'Feuille1-Catégories'!$F$5+1)=0,Q$3,""))),"")</f>
        <v/>
      </c>
      <c r="R200" s="7">
        <f ca="1">IF(AND($A200&lt;&gt;"",R$9&lt;&gt;""),IF(HLOOKUP(R$9,'Feuille1-Catégories'!$C$1:$G$2,2,FALSE)="OUI",R$3,IF(HLOOKUP(R$9,'Feuille1-Catégories'!$C$1:$G$3,3,FALSE)="OUI",OFFSET(R$3,MOD(QUOTIENT(ROW()-ROW($A$20),'Feuille1-Catégories'!$B$6/R$6),R$5),0),IF(MOD($A200-1-R$10,'Feuille1-Catégories'!$F$5+1)=0,R$3,""))),"")</f>
        <v>5</v>
      </c>
      <c r="S200" s="7">
        <f ca="1">IF(AND($A200&lt;&gt;"",S$9&lt;&gt;""),IF(HLOOKUP(S$9,'Feuille1-Catégories'!$C$1:$G$2,2,FALSE)="OUI",S$3,IF(HLOOKUP(S$9,'Feuille1-Catégories'!$C$1:$G$3,3,FALSE)="OUI",OFFSET(S$3,MOD(QUOTIENT(ROW()-ROW($A$20),'Feuille1-Catégories'!$B$6/S$6),S$5),0),IF(MOD($A200-1-S$10,'Feuille1-Catégories'!$F$5+1)=0,S$3,""))),"")</f>
        <v>50</v>
      </c>
      <c r="T200" s="7">
        <f ca="1">IF(AND($A200&lt;&gt;"",T$9&lt;&gt;""),IF(HLOOKUP(T$9,'Feuille1-Catégories'!$C$1:$G$2,2,FALSE)="OUI",T$3,IF(HLOOKUP(T$9,'Feuille1-Catégories'!$C$1:$G$3,3,FALSE)="OUI",OFFSET(T$3,MOD(QUOTIENT(ROW()-ROW($A$20),'Feuille1-Catégories'!$B$6/T$6),T$5),0),IF(MOD($A200-1-T$10,'Feuille1-Catégories'!$F$5+1)=0,T$3,""))),"")</f>
        <v>500</v>
      </c>
      <c r="U200" s="7">
        <f ca="1">IF(AND($A200&lt;&gt;"",U$9&lt;&gt;""),IF(HLOOKUP(U$9,'Feuille1-Catégories'!$C$1:$G$2,2,FALSE)="OUI",U$3,IF(HLOOKUP(U$9,'Feuille1-Catégories'!$C$1:$G$3,3,FALSE)="OUI",OFFSET(U$3,MOD(QUOTIENT(ROW()-ROW($A$20),'Feuille1-Catégories'!$B$6/U$6),U$5),0),IF(MOD($A200-1-U$10,'Feuille1-Catégories'!$F$5+1)=0,U$3,""))),"")</f>
        <v>5000</v>
      </c>
      <c r="V200" s="7" t="str">
        <f ca="1">IF(AND($A200&lt;&gt;"",V$9&lt;&gt;""),IF(HLOOKUP(V$9,'Feuille1-Catégories'!$C$1:$G$2,2,FALSE)="OUI",V$3,IF(HLOOKUP(V$9,'Feuille1-Catégories'!$C$1:$G$3,3,FALSE)="OUI",OFFSET(V$3,MOD(QUOTIENT(ROW()-ROW($A$20),'Feuille1-Catégories'!$B$6/V$6),V$5),0),IF(MOD($A200-1-V$10,'Feuille1-Catégories'!$F$5+1)=0,V$3,""))),"")</f>
        <v/>
      </c>
      <c r="W200" s="7" t="str">
        <f ca="1">IF(AND($A200&lt;&gt;"",W$9&lt;&gt;""),IF(HLOOKUP(W$9,'Feuille1-Catégories'!$C$1:$G$2,2,FALSE)="OUI",W$3,IF(HLOOKUP(W$9,'Feuille1-Catégories'!$C$1:$G$3,3,FALSE)="OUI",OFFSET(W$3,MOD(QUOTIENT(ROW()-ROW($A$20),'Feuille1-Catégories'!$B$6/W$6),W$5),0),IF(MOD($A200-1-W$10,'Feuille1-Catégories'!$F$5+1)=0,W$3,""))),"")</f>
        <v/>
      </c>
      <c r="X200" s="7" t="str">
        <f ca="1">IF(AND($A200&lt;&gt;"",X$9&lt;&gt;""),IF(HLOOKUP(X$9,'Feuille1-Catégories'!$C$1:$G$2,2,FALSE)="OUI",X$3,IF(HLOOKUP(X$9,'Feuille1-Catégories'!$C$1:$G$3,3,FALSE)="OUI",OFFSET(X$3,MOD(QUOTIENT(ROW()-ROW($A$20),'Feuille1-Catégories'!$B$6/X$6),X$5),0),IF(MOD($A200-1-X$10,'Feuille1-Catégories'!$F$5+1)=0,X$3,""))),"")</f>
        <v/>
      </c>
      <c r="Y200" s="7" t="str">
        <f ca="1">IF(AND($A200&lt;&gt;"",Y$9&lt;&gt;""),IF(HLOOKUP(Y$9,'Feuille1-Catégories'!$C$1:$G$2,2,FALSE)="OUI",Y$3,IF(HLOOKUP(Y$9,'Feuille1-Catégories'!$C$1:$G$3,3,FALSE)="OUI",OFFSET(Y$3,MOD(QUOTIENT(ROW()-ROW($A$20),'Feuille1-Catégories'!$B$6/Y$6),Y$5),0),IF(MOD($A200-1-Y$10,'Feuille1-Catégories'!$F$5+1)=0,Y$3,""))),"")</f>
        <v/>
      </c>
      <c r="Z200" s="7" t="str">
        <f ca="1">IF(AND($A200&lt;&gt;"",Z$9&lt;&gt;""),IF(HLOOKUP(Z$9,'Feuille1-Catégories'!$C$1:$G$2,2,FALSE)="OUI",Z$3,IF(HLOOKUP(Z$9,'Feuille1-Catégories'!$C$1:$G$3,3,FALSE)="OUI",OFFSET(Z$3,MOD(QUOTIENT(ROW()-ROW($A$20),'Feuille1-Catégories'!$B$6/Z$6),Z$5),0),"")),"")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01" spans="1:26" ht="17" x14ac:dyDescent="0.2">
      <c r="A201" s="21">
        <f>IF(ROW()-ROW($A$19)&gt;'Feuille1-Catégories'!$B$6,"",ROW()-ROW($A$19))</f>
        <v>182</v>
      </c>
      <c r="B201" s="33">
        <f t="shared" ca="1" si="7"/>
        <v>4.0173864792379543</v>
      </c>
      <c r="C201" s="10">
        <f t="shared" ca="1" si="8"/>
        <v>6525.4</v>
      </c>
      <c r="D201" s="10">
        <f ca="1">IF('Feuille3-Coût de production'!D201&lt;&gt;"",'Feuille3-Coût de production'!D201,"")</f>
        <v>2162.6</v>
      </c>
      <c r="E201" s="10">
        <f t="shared" ca="1" si="9"/>
        <v>8688</v>
      </c>
      <c r="F201" s="7">
        <f ca="1">IF(AND($A201&lt;&gt;"",F$9&lt;&gt;""),IF(HLOOKUP(F$9,'Feuille1-Catégories'!$C$1:$G$2,2,FALSE)="OUI",F$3,IF(HLOOKUP(F$9,'Feuille1-Catégories'!$C$1:$G$3,3,FALSE)="OUI",OFFSET(F$3,MOD(QUOTIENT(ROW()-ROW($A$20),'Feuille1-Catégories'!$B$6/F$6),F$5),0),IF(MOD($A201-1-F$10,'Feuille1-Catégories'!$F$5+1)=0,F$3,""))),"")</f>
        <v>1</v>
      </c>
      <c r="G201" s="7" t="str">
        <f ca="1">IF(AND($A201&lt;&gt;"",G$9&lt;&gt;""),IF(HLOOKUP(G$9,'Feuille1-Catégories'!$C$1:$G$2,2,FALSE)="OUI",G$3,IF(HLOOKUP(G$9,'Feuille1-Catégories'!$C$1:$G$3,3,FALSE)="OUI",OFFSET(G$3,MOD(QUOTIENT(ROW()-ROW($A$20),'Feuille1-Catégories'!$B$6/G$6),G$5),0),IF(MOD($A201-1-G$10,'Feuille1-Catégories'!$F$5+1)=0,G$3,""))),"")</f>
        <v xml:space="preserve"> </v>
      </c>
      <c r="H201" s="7">
        <f ca="1">IF(AND($A201&lt;&gt;"",H$9&lt;&gt;""),IF(HLOOKUP(H$9,'Feuille1-Catégories'!$C$1:$G$2,2,FALSE)="OUI",H$3,IF(HLOOKUP(H$9,'Feuille1-Catégories'!$C$1:$G$3,3,FALSE)="OUI",OFFSET(H$3,MOD(QUOTIENT(ROW()-ROW($A$20),'Feuille1-Catégories'!$B$6/H$6),H$5),0),IF(MOD($A201-1-H$10,'Feuille1-Catégories'!$F$5+1)=0,H$3,""))),"")</f>
        <v>100</v>
      </c>
      <c r="I201" s="7">
        <f ca="1">IF(AND($A201&lt;&gt;"",I$9&lt;&gt;""),IF(HLOOKUP(I$9,'Feuille1-Catégories'!$C$1:$G$2,2,FALSE)="OUI",I$3,IF(HLOOKUP(I$9,'Feuille1-Catégories'!$C$1:$G$3,3,FALSE)="OUI",OFFSET(I$3,MOD(QUOTIENT(ROW()-ROW($A$20),'Feuille1-Catégories'!$B$6/I$6),I$5),0),IF(MOD($A201-1-I$10,'Feuille1-Catégories'!$F$5+1)=0,I$3,""))),"")</f>
        <v>1000</v>
      </c>
      <c r="J201" s="7">
        <f ca="1">IF(AND($A201&lt;&gt;"",J$9&lt;&gt;""),IF(HLOOKUP(J$9,'Feuille1-Catégories'!$C$1:$G$2,2,FALSE)="OUI",J$3,IF(HLOOKUP(J$9,'Feuille1-Catégories'!$C$1:$G$3,3,FALSE)="OUI",OFFSET(J$3,MOD(QUOTIENT(ROW()-ROW($A$20),'Feuille1-Catégories'!$B$6/J$6),J$5),0),IF(MOD($A201-1-J$10,'Feuille1-Catégories'!$F$5+1)=0,J$3,""))),"")</f>
        <v>2</v>
      </c>
      <c r="K201" s="7" t="str">
        <f ca="1">IF(AND($A201&lt;&gt;"",K$9&lt;&gt;""),IF(HLOOKUP(K$9,'Feuille1-Catégories'!$C$1:$G$2,2,FALSE)="OUI",K$3,IF(HLOOKUP(K$9,'Feuille1-Catégories'!$C$1:$G$3,3,FALSE)="OUI",OFFSET(K$3,MOD(QUOTIENT(ROW()-ROW($A$20),'Feuille1-Catégories'!$B$6/K$6),K$5),0),IF(MOD($A201-1-K$10,'Feuille1-Catégories'!$F$5+1)=0,K$3,""))),"")</f>
        <v/>
      </c>
      <c r="L201" s="7">
        <f ca="1">IF(AND($A201&lt;&gt;"",L$9&lt;&gt;""),IF(HLOOKUP(L$9,'Feuille1-Catégories'!$C$1:$G$2,2,FALSE)="OUI",L$3,IF(HLOOKUP(L$9,'Feuille1-Catégories'!$C$1:$G$3,3,FALSE)="OUI",OFFSET(L$3,MOD(QUOTIENT(ROW()-ROW($A$20),'Feuille1-Catégories'!$B$6/L$6),L$5),0),IF(MOD($A201-1-L$10,'Feuille1-Catégories'!$F$5+1)=0,L$3,""))),"")</f>
        <v>200</v>
      </c>
      <c r="M201" s="7">
        <f ca="1">IF(AND($A201&lt;&gt;"",M$9&lt;&gt;""),IF(HLOOKUP(M$9,'Feuille1-Catégories'!$C$1:$G$2,2,FALSE)="OUI",M$3,IF(HLOOKUP(M$9,'Feuille1-Catégories'!$C$1:$G$3,3,FALSE)="OUI",OFFSET(M$3,MOD(QUOTIENT(ROW()-ROW($A$20),'Feuille1-Catégories'!$B$6/M$6),M$5),0),IF(MOD($A201-1-M$10,'Feuille1-Catégories'!$F$5+1)=0,M$3,""))),"")</f>
        <v>2000</v>
      </c>
      <c r="N201" s="7" t="str">
        <f ca="1">IF(AND($A201&lt;&gt;"",N$9&lt;&gt;""),IF(HLOOKUP(N$9,'Feuille1-Catégories'!$C$1:$G$2,2,FALSE)="OUI",N$3,IF(HLOOKUP(N$9,'Feuille1-Catégories'!$C$1:$G$3,3,FALSE)="OUI",OFFSET(N$3,MOD(QUOTIENT(ROW()-ROW($A$20),'Feuille1-Catégories'!$B$6/N$6),N$5),0),IF(MOD($A201-1-N$10,'Feuille1-Catégories'!$F$5+1)=0,N$3,""))),"")</f>
        <v xml:space="preserve"> </v>
      </c>
      <c r="O201" s="7">
        <f ca="1">IF(AND($A201&lt;&gt;"",O$9&lt;&gt;""),IF(HLOOKUP(O$9,'Feuille1-Catégories'!$C$1:$G$2,2,FALSE)="OUI",O$3,IF(HLOOKUP(O$9,'Feuille1-Catégories'!$C$1:$G$3,3,FALSE)="OUI",OFFSET(O$3,MOD(QUOTIENT(ROW()-ROW($A$20),'Feuille1-Catégories'!$B$6/O$6),O$5),0),IF(MOD($A201-1-O$10,'Feuille1-Catégories'!$F$5+1)=0,O$3,""))),"")</f>
        <v>30</v>
      </c>
      <c r="P201" s="7">
        <f ca="1">IF(AND($A201&lt;&gt;"",P$9&lt;&gt;""),IF(HLOOKUP(P$9,'Feuille1-Catégories'!$C$1:$G$2,2,FALSE)="OUI",P$3,IF(HLOOKUP(P$9,'Feuille1-Catégories'!$C$1:$G$3,3,FALSE)="OUI",OFFSET(P$3,MOD(QUOTIENT(ROW()-ROW($A$20),'Feuille1-Catégories'!$B$6/P$6),P$5),0),IF(MOD($A201-1-P$10,'Feuille1-Catégories'!$F$5+1)=0,P$3,""))),"")</f>
        <v>300</v>
      </c>
      <c r="Q201" s="7" t="str">
        <f ca="1">IF(AND($A201&lt;&gt;"",Q$9&lt;&gt;""),IF(HLOOKUP(Q$9,'Feuille1-Catégories'!$C$1:$G$2,2,FALSE)="OUI",Q$3,IF(HLOOKUP(Q$9,'Feuille1-Catégories'!$C$1:$G$3,3,FALSE)="OUI",OFFSET(Q$3,MOD(QUOTIENT(ROW()-ROW($A$20),'Feuille1-Catégories'!$B$6/Q$6),Q$5),0),IF(MOD($A201-1-Q$10,'Feuille1-Catégories'!$F$5+1)=0,Q$3,""))),"")</f>
        <v/>
      </c>
      <c r="R201" s="7">
        <f ca="1">IF(AND($A201&lt;&gt;"",R$9&lt;&gt;""),IF(HLOOKUP(R$9,'Feuille1-Catégories'!$C$1:$G$2,2,FALSE)="OUI",R$3,IF(HLOOKUP(R$9,'Feuille1-Catégories'!$C$1:$G$3,3,FALSE)="OUI",OFFSET(R$3,MOD(QUOTIENT(ROW()-ROW($A$20),'Feuille1-Catégories'!$B$6/R$6),R$5),0),IF(MOD($A201-1-R$10,'Feuille1-Catégories'!$F$5+1)=0,R$3,""))),"")</f>
        <v>5</v>
      </c>
      <c r="S201" s="7">
        <f ca="1">IF(AND($A201&lt;&gt;"",S$9&lt;&gt;""),IF(HLOOKUP(S$9,'Feuille1-Catégories'!$C$1:$G$2,2,FALSE)="OUI",S$3,IF(HLOOKUP(S$9,'Feuille1-Catégories'!$C$1:$G$3,3,FALSE)="OUI",OFFSET(S$3,MOD(QUOTIENT(ROW()-ROW($A$20),'Feuille1-Catégories'!$B$6/S$6),S$5),0),IF(MOD($A201-1-S$10,'Feuille1-Catégories'!$F$5+1)=0,S$3,""))),"")</f>
        <v>50</v>
      </c>
      <c r="T201" s="7" t="str">
        <f ca="1">IF(AND($A201&lt;&gt;"",T$9&lt;&gt;""),IF(HLOOKUP(T$9,'Feuille1-Catégories'!$C$1:$G$2,2,FALSE)="OUI",T$3,IF(HLOOKUP(T$9,'Feuille1-Catégories'!$C$1:$G$3,3,FALSE)="OUI",OFFSET(T$3,MOD(QUOTIENT(ROW()-ROW($A$20),'Feuille1-Catégories'!$B$6/T$6),T$5),0),IF(MOD($A201-1-T$10,'Feuille1-Catégories'!$F$5+1)=0,T$3,""))),"")</f>
        <v/>
      </c>
      <c r="U201" s="7">
        <f ca="1">IF(AND($A201&lt;&gt;"",U$9&lt;&gt;""),IF(HLOOKUP(U$9,'Feuille1-Catégories'!$C$1:$G$2,2,FALSE)="OUI",U$3,IF(HLOOKUP(U$9,'Feuille1-Catégories'!$C$1:$G$3,3,FALSE)="OUI",OFFSET(U$3,MOD(QUOTIENT(ROW()-ROW($A$20),'Feuille1-Catégories'!$B$6/U$6),U$5),0),IF(MOD($A201-1-U$10,'Feuille1-Catégories'!$F$5+1)=0,U$3,""))),"")</f>
        <v>5000</v>
      </c>
      <c r="V201" s="7" t="str">
        <f ca="1">IF(AND($A201&lt;&gt;"",V$9&lt;&gt;""),IF(HLOOKUP(V$9,'Feuille1-Catégories'!$C$1:$G$2,2,FALSE)="OUI",V$3,IF(HLOOKUP(V$9,'Feuille1-Catégories'!$C$1:$G$3,3,FALSE)="OUI",OFFSET(V$3,MOD(QUOTIENT(ROW()-ROW($A$20),'Feuille1-Catégories'!$B$6/V$6),V$5),0),IF(MOD($A201-1-V$10,'Feuille1-Catégories'!$F$5+1)=0,V$3,""))),"")</f>
        <v/>
      </c>
      <c r="W201" s="7" t="str">
        <f ca="1">IF(AND($A201&lt;&gt;"",W$9&lt;&gt;""),IF(HLOOKUP(W$9,'Feuille1-Catégories'!$C$1:$G$2,2,FALSE)="OUI",W$3,IF(HLOOKUP(W$9,'Feuille1-Catégories'!$C$1:$G$3,3,FALSE)="OUI",OFFSET(W$3,MOD(QUOTIENT(ROW()-ROW($A$20),'Feuille1-Catégories'!$B$6/W$6),W$5),0),IF(MOD($A201-1-W$10,'Feuille1-Catégories'!$F$5+1)=0,W$3,""))),"")</f>
        <v/>
      </c>
      <c r="X201" s="7" t="str">
        <f ca="1">IF(AND($A201&lt;&gt;"",X$9&lt;&gt;""),IF(HLOOKUP(X$9,'Feuille1-Catégories'!$C$1:$G$2,2,FALSE)="OUI",X$3,IF(HLOOKUP(X$9,'Feuille1-Catégories'!$C$1:$G$3,3,FALSE)="OUI",OFFSET(X$3,MOD(QUOTIENT(ROW()-ROW($A$20),'Feuille1-Catégories'!$B$6/X$6),X$5),0),IF(MOD($A201-1-X$10,'Feuille1-Catégories'!$F$5+1)=0,X$3,""))),"")</f>
        <v/>
      </c>
      <c r="Y201" s="7" t="str">
        <f ca="1">IF(AND($A201&lt;&gt;"",Y$9&lt;&gt;""),IF(HLOOKUP(Y$9,'Feuille1-Catégories'!$C$1:$G$2,2,FALSE)="OUI",Y$3,IF(HLOOKUP(Y$9,'Feuille1-Catégories'!$C$1:$G$3,3,FALSE)="OUI",OFFSET(Y$3,MOD(QUOTIENT(ROW()-ROW($A$20),'Feuille1-Catégories'!$B$6/Y$6),Y$5),0),IF(MOD($A201-1-Y$10,'Feuille1-Catégories'!$F$5+1)=0,Y$3,""))),"")</f>
        <v/>
      </c>
      <c r="Z201" s="7" t="str">
        <f ca="1">IF(AND($A201&lt;&gt;"",Z$9&lt;&gt;""),IF(HLOOKUP(Z$9,'Feuille1-Catégories'!$C$1:$G$2,2,FALSE)="OUI",Z$3,IF(HLOOKUP(Z$9,'Feuille1-Catégories'!$C$1:$G$3,3,FALSE)="OUI",OFFSET(Z$3,MOD(QUOTIENT(ROW()-ROW($A$20),'Feuille1-Catégories'!$B$6/Z$6),Z$5),0),"")),"")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02" spans="1:26" ht="17" x14ac:dyDescent="0.2">
      <c r="A202" s="21">
        <f>IF(ROW()-ROW($A$19)&gt;'Feuille1-Catégories'!$B$6,"",ROW()-ROW($A$19))</f>
        <v>183</v>
      </c>
      <c r="B202" s="33">
        <f t="shared" ca="1" si="7"/>
        <v>4.0554037501177804</v>
      </c>
      <c r="C202" s="10">
        <f t="shared" ca="1" si="8"/>
        <v>6485.4</v>
      </c>
      <c r="D202" s="10">
        <f ca="1">IF('Feuille3-Coût de production'!D202&lt;&gt;"",'Feuille3-Coût de production'!D202,"")</f>
        <v>2122.6</v>
      </c>
      <c r="E202" s="10">
        <f t="shared" ca="1" si="9"/>
        <v>8608</v>
      </c>
      <c r="F202" s="7">
        <f ca="1">IF(AND($A202&lt;&gt;"",F$9&lt;&gt;""),IF(HLOOKUP(F$9,'Feuille1-Catégories'!$C$1:$G$2,2,FALSE)="OUI",F$3,IF(HLOOKUP(F$9,'Feuille1-Catégories'!$C$1:$G$3,3,FALSE)="OUI",OFFSET(F$3,MOD(QUOTIENT(ROW()-ROW($A$20),'Feuille1-Catégories'!$B$6/F$6),F$5),0),IF(MOD($A202-1-F$10,'Feuille1-Catégories'!$F$5+1)=0,F$3,""))),"")</f>
        <v>1</v>
      </c>
      <c r="G202" s="7" t="str">
        <f ca="1">IF(AND($A202&lt;&gt;"",G$9&lt;&gt;""),IF(HLOOKUP(G$9,'Feuille1-Catégories'!$C$1:$G$2,2,FALSE)="OUI",G$3,IF(HLOOKUP(G$9,'Feuille1-Catégories'!$C$1:$G$3,3,FALSE)="OUI",OFFSET(G$3,MOD(QUOTIENT(ROW()-ROW($A$20),'Feuille1-Catégories'!$B$6/G$6),G$5),0),IF(MOD($A202-1-G$10,'Feuille1-Catégories'!$F$5+1)=0,G$3,""))),"")</f>
        <v xml:space="preserve"> </v>
      </c>
      <c r="H202" s="7" t="str">
        <f ca="1">IF(AND($A202&lt;&gt;"",H$9&lt;&gt;""),IF(HLOOKUP(H$9,'Feuille1-Catégories'!$C$1:$G$2,2,FALSE)="OUI",H$3,IF(HLOOKUP(H$9,'Feuille1-Catégories'!$C$1:$G$3,3,FALSE)="OUI",OFFSET(H$3,MOD(QUOTIENT(ROW()-ROW($A$20),'Feuille1-Catégories'!$B$6/H$6),H$5),0),IF(MOD($A202-1-H$10,'Feuille1-Catégories'!$F$5+1)=0,H$3,""))),"")</f>
        <v/>
      </c>
      <c r="I202" s="7">
        <f ca="1">IF(AND($A202&lt;&gt;"",I$9&lt;&gt;""),IF(HLOOKUP(I$9,'Feuille1-Catégories'!$C$1:$G$2,2,FALSE)="OUI",I$3,IF(HLOOKUP(I$9,'Feuille1-Catégories'!$C$1:$G$3,3,FALSE)="OUI",OFFSET(I$3,MOD(QUOTIENT(ROW()-ROW($A$20),'Feuille1-Catégories'!$B$6/I$6),I$5),0),IF(MOD($A202-1-I$10,'Feuille1-Catégories'!$F$5+1)=0,I$3,""))),"")</f>
        <v>1000</v>
      </c>
      <c r="J202" s="7">
        <f ca="1">IF(AND($A202&lt;&gt;"",J$9&lt;&gt;""),IF(HLOOKUP(J$9,'Feuille1-Catégories'!$C$1:$G$2,2,FALSE)="OUI",J$3,IF(HLOOKUP(J$9,'Feuille1-Catégories'!$C$1:$G$3,3,FALSE)="OUI",OFFSET(J$3,MOD(QUOTIENT(ROW()-ROW($A$20),'Feuille1-Catégories'!$B$6/J$6),J$5),0),IF(MOD($A202-1-J$10,'Feuille1-Catégories'!$F$5+1)=0,J$3,""))),"")</f>
        <v>2</v>
      </c>
      <c r="K202" s="7">
        <f ca="1">IF(AND($A202&lt;&gt;"",K$9&lt;&gt;""),IF(HLOOKUP(K$9,'Feuille1-Catégories'!$C$1:$G$2,2,FALSE)="OUI",K$3,IF(HLOOKUP(K$9,'Feuille1-Catégories'!$C$1:$G$3,3,FALSE)="OUI",OFFSET(K$3,MOD(QUOTIENT(ROW()-ROW($A$20),'Feuille1-Catégories'!$B$6/K$6),K$5),0),IF(MOD($A202-1-K$10,'Feuille1-Catégories'!$F$5+1)=0,K$3,""))),"")</f>
        <v>20</v>
      </c>
      <c r="L202" s="7">
        <f ca="1">IF(AND($A202&lt;&gt;"",L$9&lt;&gt;""),IF(HLOOKUP(L$9,'Feuille1-Catégories'!$C$1:$G$2,2,FALSE)="OUI",L$3,IF(HLOOKUP(L$9,'Feuille1-Catégories'!$C$1:$G$3,3,FALSE)="OUI",OFFSET(L$3,MOD(QUOTIENT(ROW()-ROW($A$20),'Feuille1-Catégories'!$B$6/L$6),L$5),0),IF(MOD($A202-1-L$10,'Feuille1-Catégories'!$F$5+1)=0,L$3,""))),"")</f>
        <v>200</v>
      </c>
      <c r="M202" s="7">
        <f ca="1">IF(AND($A202&lt;&gt;"",M$9&lt;&gt;""),IF(HLOOKUP(M$9,'Feuille1-Catégories'!$C$1:$G$2,2,FALSE)="OUI",M$3,IF(HLOOKUP(M$9,'Feuille1-Catégories'!$C$1:$G$3,3,FALSE)="OUI",OFFSET(M$3,MOD(QUOTIENT(ROW()-ROW($A$20),'Feuille1-Catégories'!$B$6/M$6),M$5),0),IF(MOD($A202-1-M$10,'Feuille1-Catégories'!$F$5+1)=0,M$3,""))),"")</f>
        <v>2000</v>
      </c>
      <c r="N202" s="7" t="str">
        <f ca="1">IF(AND($A202&lt;&gt;"",N$9&lt;&gt;""),IF(HLOOKUP(N$9,'Feuille1-Catégories'!$C$1:$G$2,2,FALSE)="OUI",N$3,IF(HLOOKUP(N$9,'Feuille1-Catégories'!$C$1:$G$3,3,FALSE)="OUI",OFFSET(N$3,MOD(QUOTIENT(ROW()-ROW($A$20),'Feuille1-Catégories'!$B$6/N$6),N$5),0),IF(MOD($A202-1-N$10,'Feuille1-Catégories'!$F$5+1)=0,N$3,""))),"")</f>
        <v xml:space="preserve"> </v>
      </c>
      <c r="O202" s="7">
        <f ca="1">IF(AND($A202&lt;&gt;"",O$9&lt;&gt;""),IF(HLOOKUP(O$9,'Feuille1-Catégories'!$C$1:$G$2,2,FALSE)="OUI",O$3,IF(HLOOKUP(O$9,'Feuille1-Catégories'!$C$1:$G$3,3,FALSE)="OUI",OFFSET(O$3,MOD(QUOTIENT(ROW()-ROW($A$20),'Feuille1-Catégories'!$B$6/O$6),O$5),0),IF(MOD($A202-1-O$10,'Feuille1-Catégories'!$F$5+1)=0,O$3,""))),"")</f>
        <v>30</v>
      </c>
      <c r="P202" s="7">
        <f ca="1">IF(AND($A202&lt;&gt;"",P$9&lt;&gt;""),IF(HLOOKUP(P$9,'Feuille1-Catégories'!$C$1:$G$2,2,FALSE)="OUI",P$3,IF(HLOOKUP(P$9,'Feuille1-Catégories'!$C$1:$G$3,3,FALSE)="OUI",OFFSET(P$3,MOD(QUOTIENT(ROW()-ROW($A$20),'Feuille1-Catégories'!$B$6/P$6),P$5),0),IF(MOD($A202-1-P$10,'Feuille1-Catégories'!$F$5+1)=0,P$3,""))),"")</f>
        <v>300</v>
      </c>
      <c r="Q202" s="7" t="str">
        <f ca="1">IF(AND($A202&lt;&gt;"",Q$9&lt;&gt;""),IF(HLOOKUP(Q$9,'Feuille1-Catégories'!$C$1:$G$2,2,FALSE)="OUI",Q$3,IF(HLOOKUP(Q$9,'Feuille1-Catégories'!$C$1:$G$3,3,FALSE)="OUI",OFFSET(Q$3,MOD(QUOTIENT(ROW()-ROW($A$20),'Feuille1-Catégories'!$B$6/Q$6),Q$5),0),IF(MOD($A202-1-Q$10,'Feuille1-Catégories'!$F$5+1)=0,Q$3,""))),"")</f>
        <v/>
      </c>
      <c r="R202" s="7">
        <f ca="1">IF(AND($A202&lt;&gt;"",R$9&lt;&gt;""),IF(HLOOKUP(R$9,'Feuille1-Catégories'!$C$1:$G$2,2,FALSE)="OUI",R$3,IF(HLOOKUP(R$9,'Feuille1-Catégories'!$C$1:$G$3,3,FALSE)="OUI",OFFSET(R$3,MOD(QUOTIENT(ROW()-ROW($A$20),'Feuille1-Catégories'!$B$6/R$6),R$5),0),IF(MOD($A202-1-R$10,'Feuille1-Catégories'!$F$5+1)=0,R$3,""))),"")</f>
        <v>5</v>
      </c>
      <c r="S202" s="7">
        <f ca="1">IF(AND($A202&lt;&gt;"",S$9&lt;&gt;""),IF(HLOOKUP(S$9,'Feuille1-Catégories'!$C$1:$G$2,2,FALSE)="OUI",S$3,IF(HLOOKUP(S$9,'Feuille1-Catégories'!$C$1:$G$3,3,FALSE)="OUI",OFFSET(S$3,MOD(QUOTIENT(ROW()-ROW($A$20),'Feuille1-Catégories'!$B$6/S$6),S$5),0),IF(MOD($A202-1-S$10,'Feuille1-Catégories'!$F$5+1)=0,S$3,""))),"")</f>
        <v>50</v>
      </c>
      <c r="T202" s="7" t="str">
        <f ca="1">IF(AND($A202&lt;&gt;"",T$9&lt;&gt;""),IF(HLOOKUP(T$9,'Feuille1-Catégories'!$C$1:$G$2,2,FALSE)="OUI",T$3,IF(HLOOKUP(T$9,'Feuille1-Catégories'!$C$1:$G$3,3,FALSE)="OUI",OFFSET(T$3,MOD(QUOTIENT(ROW()-ROW($A$20),'Feuille1-Catégories'!$B$6/T$6),T$5),0),IF(MOD($A202-1-T$10,'Feuille1-Catégories'!$F$5+1)=0,T$3,""))),"")</f>
        <v/>
      </c>
      <c r="U202" s="7">
        <f ca="1">IF(AND($A202&lt;&gt;"",U$9&lt;&gt;""),IF(HLOOKUP(U$9,'Feuille1-Catégories'!$C$1:$G$2,2,FALSE)="OUI",U$3,IF(HLOOKUP(U$9,'Feuille1-Catégories'!$C$1:$G$3,3,FALSE)="OUI",OFFSET(U$3,MOD(QUOTIENT(ROW()-ROW($A$20),'Feuille1-Catégories'!$B$6/U$6),U$5),0),IF(MOD($A202-1-U$10,'Feuille1-Catégories'!$F$5+1)=0,U$3,""))),"")</f>
        <v>5000</v>
      </c>
      <c r="V202" s="7" t="str">
        <f ca="1">IF(AND($A202&lt;&gt;"",V$9&lt;&gt;""),IF(HLOOKUP(V$9,'Feuille1-Catégories'!$C$1:$G$2,2,FALSE)="OUI",V$3,IF(HLOOKUP(V$9,'Feuille1-Catégories'!$C$1:$G$3,3,FALSE)="OUI",OFFSET(V$3,MOD(QUOTIENT(ROW()-ROW($A$20),'Feuille1-Catégories'!$B$6/V$6),V$5),0),IF(MOD($A202-1-V$10,'Feuille1-Catégories'!$F$5+1)=0,V$3,""))),"")</f>
        <v/>
      </c>
      <c r="W202" s="7" t="str">
        <f ca="1">IF(AND($A202&lt;&gt;"",W$9&lt;&gt;""),IF(HLOOKUP(W$9,'Feuille1-Catégories'!$C$1:$G$2,2,FALSE)="OUI",W$3,IF(HLOOKUP(W$9,'Feuille1-Catégories'!$C$1:$G$3,3,FALSE)="OUI",OFFSET(W$3,MOD(QUOTIENT(ROW()-ROW($A$20),'Feuille1-Catégories'!$B$6/W$6),W$5),0),IF(MOD($A202-1-W$10,'Feuille1-Catégories'!$F$5+1)=0,W$3,""))),"")</f>
        <v/>
      </c>
      <c r="X202" s="7" t="str">
        <f ca="1">IF(AND($A202&lt;&gt;"",X$9&lt;&gt;""),IF(HLOOKUP(X$9,'Feuille1-Catégories'!$C$1:$G$2,2,FALSE)="OUI",X$3,IF(HLOOKUP(X$9,'Feuille1-Catégories'!$C$1:$G$3,3,FALSE)="OUI",OFFSET(X$3,MOD(QUOTIENT(ROW()-ROW($A$20),'Feuille1-Catégories'!$B$6/X$6),X$5),0),IF(MOD($A202-1-X$10,'Feuille1-Catégories'!$F$5+1)=0,X$3,""))),"")</f>
        <v/>
      </c>
      <c r="Y202" s="7" t="str">
        <f ca="1">IF(AND($A202&lt;&gt;"",Y$9&lt;&gt;""),IF(HLOOKUP(Y$9,'Feuille1-Catégories'!$C$1:$G$2,2,FALSE)="OUI",Y$3,IF(HLOOKUP(Y$9,'Feuille1-Catégories'!$C$1:$G$3,3,FALSE)="OUI",OFFSET(Y$3,MOD(QUOTIENT(ROW()-ROW($A$20),'Feuille1-Catégories'!$B$6/Y$6),Y$5),0),IF(MOD($A202-1-Y$10,'Feuille1-Catégories'!$F$5+1)=0,Y$3,""))),"")</f>
        <v/>
      </c>
      <c r="Z202" s="7" t="str">
        <f ca="1">IF(AND($A202&lt;&gt;"",Z$9&lt;&gt;""),IF(HLOOKUP(Z$9,'Feuille1-Catégories'!$C$1:$G$2,2,FALSE)="OUI",Z$3,IF(HLOOKUP(Z$9,'Feuille1-Catégories'!$C$1:$G$3,3,FALSE)="OUI",OFFSET(Z$3,MOD(QUOTIENT(ROW()-ROW($A$20),'Feuille1-Catégories'!$B$6/Z$6),Z$5),0),"")),"")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03" spans="1:26" ht="17" x14ac:dyDescent="0.2">
      <c r="A203" s="21">
        <f>IF(ROW()-ROW($A$19)&gt;'Feuille1-Catégories'!$B$6,"",ROW()-ROW($A$19))</f>
        <v>184</v>
      </c>
      <c r="B203" s="33">
        <f t="shared" ca="1" si="7"/>
        <v>4.4354283089642506</v>
      </c>
      <c r="C203" s="10">
        <f t="shared" ca="1" si="8"/>
        <v>8975.4</v>
      </c>
      <c r="D203" s="10">
        <f ca="1">IF('Feuille3-Coût de production'!D203&lt;&gt;"",'Feuille3-Coût de production'!D203,"")</f>
        <v>2612.6</v>
      </c>
      <c r="E203" s="10">
        <f t="shared" ca="1" si="9"/>
        <v>11588</v>
      </c>
      <c r="F203" s="7">
        <f ca="1">IF(AND($A203&lt;&gt;"",F$9&lt;&gt;""),IF(HLOOKUP(F$9,'Feuille1-Catégories'!$C$1:$G$2,2,FALSE)="OUI",F$3,IF(HLOOKUP(F$9,'Feuille1-Catégories'!$C$1:$G$3,3,FALSE)="OUI",OFFSET(F$3,MOD(QUOTIENT(ROW()-ROW($A$20),'Feuille1-Catégories'!$B$6/F$6),F$5),0),IF(MOD($A203-1-F$10,'Feuille1-Catégories'!$F$5+1)=0,F$3,""))),"")</f>
        <v>1</v>
      </c>
      <c r="G203" s="7" t="str">
        <f ca="1">IF(AND($A203&lt;&gt;"",G$9&lt;&gt;""),IF(HLOOKUP(G$9,'Feuille1-Catégories'!$C$1:$G$2,2,FALSE)="OUI",G$3,IF(HLOOKUP(G$9,'Feuille1-Catégories'!$C$1:$G$3,3,FALSE)="OUI",OFFSET(G$3,MOD(QUOTIENT(ROW()-ROW($A$20),'Feuille1-Catégories'!$B$6/G$6),G$5),0),IF(MOD($A203-1-G$10,'Feuille1-Catégories'!$F$5+1)=0,G$3,""))),"")</f>
        <v xml:space="preserve"> </v>
      </c>
      <c r="H203" s="7" t="str">
        <f ca="1">IF(AND($A203&lt;&gt;"",H$9&lt;&gt;""),IF(HLOOKUP(H$9,'Feuille1-Catégories'!$C$1:$G$2,2,FALSE)="OUI",H$3,IF(HLOOKUP(H$9,'Feuille1-Catégories'!$C$1:$G$3,3,FALSE)="OUI",OFFSET(H$3,MOD(QUOTIENT(ROW()-ROW($A$20),'Feuille1-Catégories'!$B$6/H$6),H$5),0),IF(MOD($A203-1-H$10,'Feuille1-Catégories'!$F$5+1)=0,H$3,""))),"")</f>
        <v/>
      </c>
      <c r="I203" s="7">
        <f ca="1">IF(AND($A203&lt;&gt;"",I$9&lt;&gt;""),IF(HLOOKUP(I$9,'Feuille1-Catégories'!$C$1:$G$2,2,FALSE)="OUI",I$3,IF(HLOOKUP(I$9,'Feuille1-Catégories'!$C$1:$G$3,3,FALSE)="OUI",OFFSET(I$3,MOD(QUOTIENT(ROW()-ROW($A$20),'Feuille1-Catégories'!$B$6/I$6),I$5),0),IF(MOD($A203-1-I$10,'Feuille1-Catégories'!$F$5+1)=0,I$3,""))),"")</f>
        <v>1000</v>
      </c>
      <c r="J203" s="7">
        <f ca="1">IF(AND($A203&lt;&gt;"",J$9&lt;&gt;""),IF(HLOOKUP(J$9,'Feuille1-Catégories'!$C$1:$G$2,2,FALSE)="OUI",J$3,IF(HLOOKUP(J$9,'Feuille1-Catégories'!$C$1:$G$3,3,FALSE)="OUI",OFFSET(J$3,MOD(QUOTIENT(ROW()-ROW($A$20),'Feuille1-Catégories'!$B$6/J$6),J$5),0),IF(MOD($A203-1-J$10,'Feuille1-Catégories'!$F$5+1)=0,J$3,""))),"")</f>
        <v>2</v>
      </c>
      <c r="K203" s="7" t="str">
        <f ca="1">IF(AND($A203&lt;&gt;"",K$9&lt;&gt;""),IF(HLOOKUP(K$9,'Feuille1-Catégories'!$C$1:$G$2,2,FALSE)="OUI",K$3,IF(HLOOKUP(K$9,'Feuille1-Catégories'!$C$1:$G$3,3,FALSE)="OUI",OFFSET(K$3,MOD(QUOTIENT(ROW()-ROW($A$20),'Feuille1-Catégories'!$B$6/K$6),K$5),0),IF(MOD($A203-1-K$10,'Feuille1-Catégories'!$F$5+1)=0,K$3,""))),"")</f>
        <v/>
      </c>
      <c r="L203" s="7">
        <f ca="1">IF(AND($A203&lt;&gt;"",L$9&lt;&gt;""),IF(HLOOKUP(L$9,'Feuille1-Catégories'!$C$1:$G$2,2,FALSE)="OUI",L$3,IF(HLOOKUP(L$9,'Feuille1-Catégories'!$C$1:$G$3,3,FALSE)="OUI",OFFSET(L$3,MOD(QUOTIENT(ROW()-ROW($A$20),'Feuille1-Catégories'!$B$6/L$6),L$5),0),IF(MOD($A203-1-L$10,'Feuille1-Catégories'!$F$5+1)=0,L$3,""))),"")</f>
        <v>200</v>
      </c>
      <c r="M203" s="7">
        <f ca="1">IF(AND($A203&lt;&gt;"",M$9&lt;&gt;""),IF(HLOOKUP(M$9,'Feuille1-Catégories'!$C$1:$G$2,2,FALSE)="OUI",M$3,IF(HLOOKUP(M$9,'Feuille1-Catégories'!$C$1:$G$3,3,FALSE)="OUI",OFFSET(M$3,MOD(QUOTIENT(ROW()-ROW($A$20),'Feuille1-Catégories'!$B$6/M$6),M$5),0),IF(MOD($A203-1-M$10,'Feuille1-Catégories'!$F$5+1)=0,M$3,""))),"")</f>
        <v>2000</v>
      </c>
      <c r="N203" s="7" t="str">
        <f ca="1">IF(AND($A203&lt;&gt;"",N$9&lt;&gt;""),IF(HLOOKUP(N$9,'Feuille1-Catégories'!$C$1:$G$2,2,FALSE)="OUI",N$3,IF(HLOOKUP(N$9,'Feuille1-Catégories'!$C$1:$G$3,3,FALSE)="OUI",OFFSET(N$3,MOD(QUOTIENT(ROW()-ROW($A$20),'Feuille1-Catégories'!$B$6/N$6),N$5),0),IF(MOD($A203-1-N$10,'Feuille1-Catégories'!$F$5+1)=0,N$3,""))),"")</f>
        <v xml:space="preserve"> </v>
      </c>
      <c r="O203" s="7">
        <f ca="1">IF(AND($A203&lt;&gt;"",O$9&lt;&gt;""),IF(HLOOKUP(O$9,'Feuille1-Catégories'!$C$1:$G$2,2,FALSE)="OUI",O$3,IF(HLOOKUP(O$9,'Feuille1-Catégories'!$C$1:$G$3,3,FALSE)="OUI",OFFSET(O$3,MOD(QUOTIENT(ROW()-ROW($A$20),'Feuille1-Catégories'!$B$6/O$6),O$5),0),IF(MOD($A203-1-O$10,'Feuille1-Catégories'!$F$5+1)=0,O$3,""))),"")</f>
        <v>30</v>
      </c>
      <c r="P203" s="7">
        <f ca="1">IF(AND($A203&lt;&gt;"",P$9&lt;&gt;""),IF(HLOOKUP(P$9,'Feuille1-Catégories'!$C$1:$G$2,2,FALSE)="OUI",P$3,IF(HLOOKUP(P$9,'Feuille1-Catégories'!$C$1:$G$3,3,FALSE)="OUI",OFFSET(P$3,MOD(QUOTIENT(ROW()-ROW($A$20),'Feuille1-Catégories'!$B$6/P$6),P$5),0),IF(MOD($A203-1-P$10,'Feuille1-Catégories'!$F$5+1)=0,P$3,""))),"")</f>
        <v>300</v>
      </c>
      <c r="Q203" s="7">
        <f ca="1">IF(AND($A203&lt;&gt;"",Q$9&lt;&gt;""),IF(HLOOKUP(Q$9,'Feuille1-Catégories'!$C$1:$G$2,2,FALSE)="OUI",Q$3,IF(HLOOKUP(Q$9,'Feuille1-Catégories'!$C$1:$G$3,3,FALSE)="OUI",OFFSET(Q$3,MOD(QUOTIENT(ROW()-ROW($A$20),'Feuille1-Catégories'!$B$6/Q$6),Q$5),0),IF(MOD($A203-1-Q$10,'Feuille1-Catégories'!$F$5+1)=0,Q$3,""))),"")</f>
        <v>3000</v>
      </c>
      <c r="R203" s="7">
        <f ca="1">IF(AND($A203&lt;&gt;"",R$9&lt;&gt;""),IF(HLOOKUP(R$9,'Feuille1-Catégories'!$C$1:$G$2,2,FALSE)="OUI",R$3,IF(HLOOKUP(R$9,'Feuille1-Catégories'!$C$1:$G$3,3,FALSE)="OUI",OFFSET(R$3,MOD(QUOTIENT(ROW()-ROW($A$20),'Feuille1-Catégories'!$B$6/R$6),R$5),0),IF(MOD($A203-1-R$10,'Feuille1-Catégories'!$F$5+1)=0,R$3,""))),"")</f>
        <v>5</v>
      </c>
      <c r="S203" s="7">
        <f ca="1">IF(AND($A203&lt;&gt;"",S$9&lt;&gt;""),IF(HLOOKUP(S$9,'Feuille1-Catégories'!$C$1:$G$2,2,FALSE)="OUI",S$3,IF(HLOOKUP(S$9,'Feuille1-Catégories'!$C$1:$G$3,3,FALSE)="OUI",OFFSET(S$3,MOD(QUOTIENT(ROW()-ROW($A$20),'Feuille1-Catégories'!$B$6/S$6),S$5),0),IF(MOD($A203-1-S$10,'Feuille1-Catégories'!$F$5+1)=0,S$3,""))),"")</f>
        <v>50</v>
      </c>
      <c r="T203" s="7" t="str">
        <f ca="1">IF(AND($A203&lt;&gt;"",T$9&lt;&gt;""),IF(HLOOKUP(T$9,'Feuille1-Catégories'!$C$1:$G$2,2,FALSE)="OUI",T$3,IF(HLOOKUP(T$9,'Feuille1-Catégories'!$C$1:$G$3,3,FALSE)="OUI",OFFSET(T$3,MOD(QUOTIENT(ROW()-ROW($A$20),'Feuille1-Catégories'!$B$6/T$6),T$5),0),IF(MOD($A203-1-T$10,'Feuille1-Catégories'!$F$5+1)=0,T$3,""))),"")</f>
        <v/>
      </c>
      <c r="U203" s="7">
        <f ca="1">IF(AND($A203&lt;&gt;"",U$9&lt;&gt;""),IF(HLOOKUP(U$9,'Feuille1-Catégories'!$C$1:$G$2,2,FALSE)="OUI",U$3,IF(HLOOKUP(U$9,'Feuille1-Catégories'!$C$1:$G$3,3,FALSE)="OUI",OFFSET(U$3,MOD(QUOTIENT(ROW()-ROW($A$20),'Feuille1-Catégories'!$B$6/U$6),U$5),0),IF(MOD($A203-1-U$10,'Feuille1-Catégories'!$F$5+1)=0,U$3,""))),"")</f>
        <v>5000</v>
      </c>
      <c r="V203" s="7" t="str">
        <f ca="1">IF(AND($A203&lt;&gt;"",V$9&lt;&gt;""),IF(HLOOKUP(V$9,'Feuille1-Catégories'!$C$1:$G$2,2,FALSE)="OUI",V$3,IF(HLOOKUP(V$9,'Feuille1-Catégories'!$C$1:$G$3,3,FALSE)="OUI",OFFSET(V$3,MOD(QUOTIENT(ROW()-ROW($A$20),'Feuille1-Catégories'!$B$6/V$6),V$5),0),IF(MOD($A203-1-V$10,'Feuille1-Catégories'!$F$5+1)=0,V$3,""))),"")</f>
        <v/>
      </c>
      <c r="W203" s="7" t="str">
        <f ca="1">IF(AND($A203&lt;&gt;"",W$9&lt;&gt;""),IF(HLOOKUP(W$9,'Feuille1-Catégories'!$C$1:$G$2,2,FALSE)="OUI",W$3,IF(HLOOKUP(W$9,'Feuille1-Catégories'!$C$1:$G$3,3,FALSE)="OUI",OFFSET(W$3,MOD(QUOTIENT(ROW()-ROW($A$20),'Feuille1-Catégories'!$B$6/W$6),W$5),0),IF(MOD($A203-1-W$10,'Feuille1-Catégories'!$F$5+1)=0,W$3,""))),"")</f>
        <v/>
      </c>
      <c r="X203" s="7" t="str">
        <f ca="1">IF(AND($A203&lt;&gt;"",X$9&lt;&gt;""),IF(HLOOKUP(X$9,'Feuille1-Catégories'!$C$1:$G$2,2,FALSE)="OUI",X$3,IF(HLOOKUP(X$9,'Feuille1-Catégories'!$C$1:$G$3,3,FALSE)="OUI",OFFSET(X$3,MOD(QUOTIENT(ROW()-ROW($A$20),'Feuille1-Catégories'!$B$6/X$6),X$5),0),IF(MOD($A203-1-X$10,'Feuille1-Catégories'!$F$5+1)=0,X$3,""))),"")</f>
        <v/>
      </c>
      <c r="Y203" s="7" t="str">
        <f ca="1">IF(AND($A203&lt;&gt;"",Y$9&lt;&gt;""),IF(HLOOKUP(Y$9,'Feuille1-Catégories'!$C$1:$G$2,2,FALSE)="OUI",Y$3,IF(HLOOKUP(Y$9,'Feuille1-Catégories'!$C$1:$G$3,3,FALSE)="OUI",OFFSET(Y$3,MOD(QUOTIENT(ROW()-ROW($A$20),'Feuille1-Catégories'!$B$6/Y$6),Y$5),0),IF(MOD($A203-1-Y$10,'Feuille1-Catégories'!$F$5+1)=0,Y$3,""))),"")</f>
        <v/>
      </c>
      <c r="Z203" s="7" t="str">
        <f ca="1">IF(AND($A203&lt;&gt;"",Z$9&lt;&gt;""),IF(HLOOKUP(Z$9,'Feuille1-Catégories'!$C$1:$G$2,2,FALSE)="OUI",Z$3,IF(HLOOKUP(Z$9,'Feuille1-Catégories'!$C$1:$G$3,3,FALSE)="OUI",OFFSET(Z$3,MOD(QUOTIENT(ROW()-ROW($A$20),'Feuille1-Catégories'!$B$6/Z$6),Z$5),0),"")),"")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04" spans="1:26" ht="17" x14ac:dyDescent="0.2">
      <c r="A204" s="21">
        <f>IF(ROW()-ROW($A$19)&gt;'Feuille1-Catégories'!$B$6,"",ROW()-ROW($A$19))</f>
        <v>185</v>
      </c>
      <c r="B204" s="33">
        <f t="shared" ca="1" si="7"/>
        <v>4.2815415057005559</v>
      </c>
      <c r="C204" s="10">
        <f t="shared" ca="1" si="8"/>
        <v>6965.4</v>
      </c>
      <c r="D204" s="10">
        <f ca="1">IF('Feuille3-Coût de production'!D204&lt;&gt;"",'Feuille3-Coût de production'!D204,"")</f>
        <v>2122.6</v>
      </c>
      <c r="E204" s="10">
        <f t="shared" ca="1" si="9"/>
        <v>9088</v>
      </c>
      <c r="F204" s="7">
        <f ca="1">IF(AND($A204&lt;&gt;"",F$9&lt;&gt;""),IF(HLOOKUP(F$9,'Feuille1-Catégories'!$C$1:$G$2,2,FALSE)="OUI",F$3,IF(HLOOKUP(F$9,'Feuille1-Catégories'!$C$1:$G$3,3,FALSE)="OUI",OFFSET(F$3,MOD(QUOTIENT(ROW()-ROW($A$20),'Feuille1-Catégories'!$B$6/F$6),F$5),0),IF(MOD($A204-1-F$10,'Feuille1-Catégories'!$F$5+1)=0,F$3,""))),"")</f>
        <v>1</v>
      </c>
      <c r="G204" s="7" t="str">
        <f ca="1">IF(AND($A204&lt;&gt;"",G$9&lt;&gt;""),IF(HLOOKUP(G$9,'Feuille1-Catégories'!$C$1:$G$2,2,FALSE)="OUI",G$3,IF(HLOOKUP(G$9,'Feuille1-Catégories'!$C$1:$G$3,3,FALSE)="OUI",OFFSET(G$3,MOD(QUOTIENT(ROW()-ROW($A$20),'Feuille1-Catégories'!$B$6/G$6),G$5),0),IF(MOD($A204-1-G$10,'Feuille1-Catégories'!$F$5+1)=0,G$3,""))),"")</f>
        <v xml:space="preserve"> </v>
      </c>
      <c r="H204" s="7" t="str">
        <f ca="1">IF(AND($A204&lt;&gt;"",H$9&lt;&gt;""),IF(HLOOKUP(H$9,'Feuille1-Catégories'!$C$1:$G$2,2,FALSE)="OUI",H$3,IF(HLOOKUP(H$9,'Feuille1-Catégories'!$C$1:$G$3,3,FALSE)="OUI",OFFSET(H$3,MOD(QUOTIENT(ROW()-ROW($A$20),'Feuille1-Catégories'!$B$6/H$6),H$5),0),IF(MOD($A204-1-H$10,'Feuille1-Catégories'!$F$5+1)=0,H$3,""))),"")</f>
        <v/>
      </c>
      <c r="I204" s="7">
        <f ca="1">IF(AND($A204&lt;&gt;"",I$9&lt;&gt;""),IF(HLOOKUP(I$9,'Feuille1-Catégories'!$C$1:$G$2,2,FALSE)="OUI",I$3,IF(HLOOKUP(I$9,'Feuille1-Catégories'!$C$1:$G$3,3,FALSE)="OUI",OFFSET(I$3,MOD(QUOTIENT(ROW()-ROW($A$20),'Feuille1-Catégories'!$B$6/I$6),I$5),0),IF(MOD($A204-1-I$10,'Feuille1-Catégories'!$F$5+1)=0,I$3,""))),"")</f>
        <v>1000</v>
      </c>
      <c r="J204" s="7">
        <f ca="1">IF(AND($A204&lt;&gt;"",J$9&lt;&gt;""),IF(HLOOKUP(J$9,'Feuille1-Catégories'!$C$1:$G$2,2,FALSE)="OUI",J$3,IF(HLOOKUP(J$9,'Feuille1-Catégories'!$C$1:$G$3,3,FALSE)="OUI",OFFSET(J$3,MOD(QUOTIENT(ROW()-ROW($A$20),'Feuille1-Catégories'!$B$6/J$6),J$5),0),IF(MOD($A204-1-J$10,'Feuille1-Catégories'!$F$5+1)=0,J$3,""))),"")</f>
        <v>2</v>
      </c>
      <c r="K204" s="7" t="str">
        <f ca="1">IF(AND($A204&lt;&gt;"",K$9&lt;&gt;""),IF(HLOOKUP(K$9,'Feuille1-Catégories'!$C$1:$G$2,2,FALSE)="OUI",K$3,IF(HLOOKUP(K$9,'Feuille1-Catégories'!$C$1:$G$3,3,FALSE)="OUI",OFFSET(K$3,MOD(QUOTIENT(ROW()-ROW($A$20),'Feuille1-Catégories'!$B$6/K$6),K$5),0),IF(MOD($A204-1-K$10,'Feuille1-Catégories'!$F$5+1)=0,K$3,""))),"")</f>
        <v/>
      </c>
      <c r="L204" s="7">
        <f ca="1">IF(AND($A204&lt;&gt;"",L$9&lt;&gt;""),IF(HLOOKUP(L$9,'Feuille1-Catégories'!$C$1:$G$2,2,FALSE)="OUI",L$3,IF(HLOOKUP(L$9,'Feuille1-Catégories'!$C$1:$G$3,3,FALSE)="OUI",OFFSET(L$3,MOD(QUOTIENT(ROW()-ROW($A$20),'Feuille1-Catégories'!$B$6/L$6),L$5),0),IF(MOD($A204-1-L$10,'Feuille1-Catégories'!$F$5+1)=0,L$3,""))),"")</f>
        <v>200</v>
      </c>
      <c r="M204" s="7">
        <f ca="1">IF(AND($A204&lt;&gt;"",M$9&lt;&gt;""),IF(HLOOKUP(M$9,'Feuille1-Catégories'!$C$1:$G$2,2,FALSE)="OUI",M$3,IF(HLOOKUP(M$9,'Feuille1-Catégories'!$C$1:$G$3,3,FALSE)="OUI",OFFSET(M$3,MOD(QUOTIENT(ROW()-ROW($A$20),'Feuille1-Catégories'!$B$6/M$6),M$5),0),IF(MOD($A204-1-M$10,'Feuille1-Catégories'!$F$5+1)=0,M$3,""))),"")</f>
        <v>2000</v>
      </c>
      <c r="N204" s="7" t="str">
        <f ca="1">IF(AND($A204&lt;&gt;"",N$9&lt;&gt;""),IF(HLOOKUP(N$9,'Feuille1-Catégories'!$C$1:$G$2,2,FALSE)="OUI",N$3,IF(HLOOKUP(N$9,'Feuille1-Catégories'!$C$1:$G$3,3,FALSE)="OUI",OFFSET(N$3,MOD(QUOTIENT(ROW()-ROW($A$20),'Feuille1-Catégories'!$B$6/N$6),N$5),0),IF(MOD($A204-1-N$10,'Feuille1-Catégories'!$F$5+1)=0,N$3,""))),"")</f>
        <v xml:space="preserve"> </v>
      </c>
      <c r="O204" s="7">
        <f ca="1">IF(AND($A204&lt;&gt;"",O$9&lt;&gt;""),IF(HLOOKUP(O$9,'Feuille1-Catégories'!$C$1:$G$2,2,FALSE)="OUI",O$3,IF(HLOOKUP(O$9,'Feuille1-Catégories'!$C$1:$G$3,3,FALSE)="OUI",OFFSET(O$3,MOD(QUOTIENT(ROW()-ROW($A$20),'Feuille1-Catégories'!$B$6/O$6),O$5),0),IF(MOD($A204-1-O$10,'Feuille1-Catégories'!$F$5+1)=0,O$3,""))),"")</f>
        <v>30</v>
      </c>
      <c r="P204" s="7">
        <f ca="1">IF(AND($A204&lt;&gt;"",P$9&lt;&gt;""),IF(HLOOKUP(P$9,'Feuille1-Catégories'!$C$1:$G$2,2,FALSE)="OUI",P$3,IF(HLOOKUP(P$9,'Feuille1-Catégories'!$C$1:$G$3,3,FALSE)="OUI",OFFSET(P$3,MOD(QUOTIENT(ROW()-ROW($A$20),'Feuille1-Catégories'!$B$6/P$6),P$5),0),IF(MOD($A204-1-P$10,'Feuille1-Catégories'!$F$5+1)=0,P$3,""))),"")</f>
        <v>300</v>
      </c>
      <c r="Q204" s="7" t="str">
        <f ca="1">IF(AND($A204&lt;&gt;"",Q$9&lt;&gt;""),IF(HLOOKUP(Q$9,'Feuille1-Catégories'!$C$1:$G$2,2,FALSE)="OUI",Q$3,IF(HLOOKUP(Q$9,'Feuille1-Catégories'!$C$1:$G$3,3,FALSE)="OUI",OFFSET(Q$3,MOD(QUOTIENT(ROW()-ROW($A$20),'Feuille1-Catégories'!$B$6/Q$6),Q$5),0),IF(MOD($A204-1-Q$10,'Feuille1-Catégories'!$F$5+1)=0,Q$3,""))),"")</f>
        <v/>
      </c>
      <c r="R204" s="7">
        <f ca="1">IF(AND($A204&lt;&gt;"",R$9&lt;&gt;""),IF(HLOOKUP(R$9,'Feuille1-Catégories'!$C$1:$G$2,2,FALSE)="OUI",R$3,IF(HLOOKUP(R$9,'Feuille1-Catégories'!$C$1:$G$3,3,FALSE)="OUI",OFFSET(R$3,MOD(QUOTIENT(ROW()-ROW($A$20),'Feuille1-Catégories'!$B$6/R$6),R$5),0),IF(MOD($A204-1-R$10,'Feuille1-Catégories'!$F$5+1)=0,R$3,""))),"")</f>
        <v>5</v>
      </c>
      <c r="S204" s="7">
        <f ca="1">IF(AND($A204&lt;&gt;"",S$9&lt;&gt;""),IF(HLOOKUP(S$9,'Feuille1-Catégories'!$C$1:$G$2,2,FALSE)="OUI",S$3,IF(HLOOKUP(S$9,'Feuille1-Catégories'!$C$1:$G$3,3,FALSE)="OUI",OFFSET(S$3,MOD(QUOTIENT(ROW()-ROW($A$20),'Feuille1-Catégories'!$B$6/S$6),S$5),0),IF(MOD($A204-1-S$10,'Feuille1-Catégories'!$F$5+1)=0,S$3,""))),"")</f>
        <v>50</v>
      </c>
      <c r="T204" s="7">
        <f ca="1">IF(AND($A204&lt;&gt;"",T$9&lt;&gt;""),IF(HLOOKUP(T$9,'Feuille1-Catégories'!$C$1:$G$2,2,FALSE)="OUI",T$3,IF(HLOOKUP(T$9,'Feuille1-Catégories'!$C$1:$G$3,3,FALSE)="OUI",OFFSET(T$3,MOD(QUOTIENT(ROW()-ROW($A$20),'Feuille1-Catégories'!$B$6/T$6),T$5),0),IF(MOD($A204-1-T$10,'Feuille1-Catégories'!$F$5+1)=0,T$3,""))),"")</f>
        <v>500</v>
      </c>
      <c r="U204" s="7">
        <f ca="1">IF(AND($A204&lt;&gt;"",U$9&lt;&gt;""),IF(HLOOKUP(U$9,'Feuille1-Catégories'!$C$1:$G$2,2,FALSE)="OUI",U$3,IF(HLOOKUP(U$9,'Feuille1-Catégories'!$C$1:$G$3,3,FALSE)="OUI",OFFSET(U$3,MOD(QUOTIENT(ROW()-ROW($A$20),'Feuille1-Catégories'!$B$6/U$6),U$5),0),IF(MOD($A204-1-U$10,'Feuille1-Catégories'!$F$5+1)=0,U$3,""))),"")</f>
        <v>5000</v>
      </c>
      <c r="V204" s="7" t="str">
        <f ca="1">IF(AND($A204&lt;&gt;"",V$9&lt;&gt;""),IF(HLOOKUP(V$9,'Feuille1-Catégories'!$C$1:$G$2,2,FALSE)="OUI",V$3,IF(HLOOKUP(V$9,'Feuille1-Catégories'!$C$1:$G$3,3,FALSE)="OUI",OFFSET(V$3,MOD(QUOTIENT(ROW()-ROW($A$20),'Feuille1-Catégories'!$B$6/V$6),V$5),0),IF(MOD($A204-1-V$10,'Feuille1-Catégories'!$F$5+1)=0,V$3,""))),"")</f>
        <v/>
      </c>
      <c r="W204" s="7" t="str">
        <f ca="1">IF(AND($A204&lt;&gt;"",W$9&lt;&gt;""),IF(HLOOKUP(W$9,'Feuille1-Catégories'!$C$1:$G$2,2,FALSE)="OUI",W$3,IF(HLOOKUP(W$9,'Feuille1-Catégories'!$C$1:$G$3,3,FALSE)="OUI",OFFSET(W$3,MOD(QUOTIENT(ROW()-ROW($A$20),'Feuille1-Catégories'!$B$6/W$6),W$5),0),IF(MOD($A204-1-W$10,'Feuille1-Catégories'!$F$5+1)=0,W$3,""))),"")</f>
        <v/>
      </c>
      <c r="X204" s="7" t="str">
        <f ca="1">IF(AND($A204&lt;&gt;"",X$9&lt;&gt;""),IF(HLOOKUP(X$9,'Feuille1-Catégories'!$C$1:$G$2,2,FALSE)="OUI",X$3,IF(HLOOKUP(X$9,'Feuille1-Catégories'!$C$1:$G$3,3,FALSE)="OUI",OFFSET(X$3,MOD(QUOTIENT(ROW()-ROW($A$20),'Feuille1-Catégories'!$B$6/X$6),X$5),0),IF(MOD($A204-1-X$10,'Feuille1-Catégories'!$F$5+1)=0,X$3,""))),"")</f>
        <v/>
      </c>
      <c r="Y204" s="7" t="str">
        <f ca="1">IF(AND($A204&lt;&gt;"",Y$9&lt;&gt;""),IF(HLOOKUP(Y$9,'Feuille1-Catégories'!$C$1:$G$2,2,FALSE)="OUI",Y$3,IF(HLOOKUP(Y$9,'Feuille1-Catégories'!$C$1:$G$3,3,FALSE)="OUI",OFFSET(Y$3,MOD(QUOTIENT(ROW()-ROW($A$20),'Feuille1-Catégories'!$B$6/Y$6),Y$5),0),IF(MOD($A204-1-Y$10,'Feuille1-Catégories'!$F$5+1)=0,Y$3,""))),"")</f>
        <v/>
      </c>
      <c r="Z204" s="7" t="str">
        <f ca="1">IF(AND($A204&lt;&gt;"",Z$9&lt;&gt;""),IF(HLOOKUP(Z$9,'Feuille1-Catégories'!$C$1:$G$2,2,FALSE)="OUI",Z$3,IF(HLOOKUP(Z$9,'Feuille1-Catégories'!$C$1:$G$3,3,FALSE)="OUI",OFFSET(Z$3,MOD(QUOTIENT(ROW()-ROW($A$20),'Feuille1-Catégories'!$B$6/Z$6),Z$5),0),"")),"")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05" spans="1:26" ht="17" x14ac:dyDescent="0.2">
      <c r="A205" s="21">
        <f>IF(ROW()-ROW($A$19)&gt;'Feuille1-Catégories'!$B$6,"",ROW()-ROW($A$19))</f>
        <v>186</v>
      </c>
      <c r="B205" s="33">
        <f t="shared" ca="1" si="7"/>
        <v>4.0169319022945968</v>
      </c>
      <c r="C205" s="10">
        <f t="shared" ca="1" si="8"/>
        <v>6521.4</v>
      </c>
      <c r="D205" s="10">
        <f ca="1">IF('Feuille3-Coût de production'!D205&lt;&gt;"",'Feuille3-Coût de production'!D205,"")</f>
        <v>2161.6</v>
      </c>
      <c r="E205" s="10">
        <f t="shared" ca="1" si="9"/>
        <v>8683</v>
      </c>
      <c r="F205" s="7">
        <f ca="1">IF(AND($A205&lt;&gt;"",F$9&lt;&gt;""),IF(HLOOKUP(F$9,'Feuille1-Catégories'!$C$1:$G$2,2,FALSE)="OUI",F$3,IF(HLOOKUP(F$9,'Feuille1-Catégories'!$C$1:$G$3,3,FALSE)="OUI",OFFSET(F$3,MOD(QUOTIENT(ROW()-ROW($A$20),'Feuille1-Catégories'!$B$6/F$6),F$5),0),IF(MOD($A205-1-F$10,'Feuille1-Catégories'!$F$5+1)=0,F$3,""))),"")</f>
        <v>1</v>
      </c>
      <c r="G205" s="7" t="str">
        <f ca="1">IF(AND($A205&lt;&gt;"",G$9&lt;&gt;""),IF(HLOOKUP(G$9,'Feuille1-Catégories'!$C$1:$G$2,2,FALSE)="OUI",G$3,IF(HLOOKUP(G$9,'Feuille1-Catégories'!$C$1:$G$3,3,FALSE)="OUI",OFFSET(G$3,MOD(QUOTIENT(ROW()-ROW($A$20),'Feuille1-Catégories'!$B$6/G$6),G$5),0),IF(MOD($A205-1-G$10,'Feuille1-Catégories'!$F$5+1)=0,G$3,""))),"")</f>
        <v xml:space="preserve"> </v>
      </c>
      <c r="H205" s="7">
        <f ca="1">IF(AND($A205&lt;&gt;"",H$9&lt;&gt;""),IF(HLOOKUP(H$9,'Feuille1-Catégories'!$C$1:$G$2,2,FALSE)="OUI",H$3,IF(HLOOKUP(H$9,'Feuille1-Catégories'!$C$1:$G$3,3,FALSE)="OUI",OFFSET(H$3,MOD(QUOTIENT(ROW()-ROW($A$20),'Feuille1-Catégories'!$B$6/H$6),H$5),0),IF(MOD($A205-1-H$10,'Feuille1-Catégories'!$F$5+1)=0,H$3,""))),"")</f>
        <v>100</v>
      </c>
      <c r="I205" s="7">
        <f ca="1">IF(AND($A205&lt;&gt;"",I$9&lt;&gt;""),IF(HLOOKUP(I$9,'Feuille1-Catégories'!$C$1:$G$2,2,FALSE)="OUI",I$3,IF(HLOOKUP(I$9,'Feuille1-Catégories'!$C$1:$G$3,3,FALSE)="OUI",OFFSET(I$3,MOD(QUOTIENT(ROW()-ROW($A$20),'Feuille1-Catégories'!$B$6/I$6),I$5),0),IF(MOD($A205-1-I$10,'Feuille1-Catégories'!$F$5+1)=0,I$3,""))),"")</f>
        <v>1000</v>
      </c>
      <c r="J205" s="7">
        <f ca="1">IF(AND($A205&lt;&gt;"",J$9&lt;&gt;""),IF(HLOOKUP(J$9,'Feuille1-Catégories'!$C$1:$G$2,2,FALSE)="OUI",J$3,IF(HLOOKUP(J$9,'Feuille1-Catégories'!$C$1:$G$3,3,FALSE)="OUI",OFFSET(J$3,MOD(QUOTIENT(ROW()-ROW($A$20),'Feuille1-Catégories'!$B$6/J$6),J$5),0),IF(MOD($A205-1-J$10,'Feuille1-Catégories'!$F$5+1)=0,J$3,""))),"")</f>
        <v>2</v>
      </c>
      <c r="K205" s="7" t="str">
        <f ca="1">IF(AND($A205&lt;&gt;"",K$9&lt;&gt;""),IF(HLOOKUP(K$9,'Feuille1-Catégories'!$C$1:$G$2,2,FALSE)="OUI",K$3,IF(HLOOKUP(K$9,'Feuille1-Catégories'!$C$1:$G$3,3,FALSE)="OUI",OFFSET(K$3,MOD(QUOTIENT(ROW()-ROW($A$20),'Feuille1-Catégories'!$B$6/K$6),K$5),0),IF(MOD($A205-1-K$10,'Feuille1-Catégories'!$F$5+1)=0,K$3,""))),"")</f>
        <v/>
      </c>
      <c r="L205" s="7">
        <f ca="1">IF(AND($A205&lt;&gt;"",L$9&lt;&gt;""),IF(HLOOKUP(L$9,'Feuille1-Catégories'!$C$1:$G$2,2,FALSE)="OUI",L$3,IF(HLOOKUP(L$9,'Feuille1-Catégories'!$C$1:$G$3,3,FALSE)="OUI",OFFSET(L$3,MOD(QUOTIENT(ROW()-ROW($A$20),'Feuille1-Catégories'!$B$6/L$6),L$5),0),IF(MOD($A205-1-L$10,'Feuille1-Catégories'!$F$5+1)=0,L$3,""))),"")</f>
        <v>200</v>
      </c>
      <c r="M205" s="7">
        <f ca="1">IF(AND($A205&lt;&gt;"",M$9&lt;&gt;""),IF(HLOOKUP(M$9,'Feuille1-Catégories'!$C$1:$G$2,2,FALSE)="OUI",M$3,IF(HLOOKUP(M$9,'Feuille1-Catégories'!$C$1:$G$3,3,FALSE)="OUI",OFFSET(M$3,MOD(QUOTIENT(ROW()-ROW($A$20),'Feuille1-Catégories'!$B$6/M$6),M$5),0),IF(MOD($A205-1-M$10,'Feuille1-Catégories'!$F$5+1)=0,M$3,""))),"")</f>
        <v>2000</v>
      </c>
      <c r="N205" s="7" t="str">
        <f ca="1">IF(AND($A205&lt;&gt;"",N$9&lt;&gt;""),IF(HLOOKUP(N$9,'Feuille1-Catégories'!$C$1:$G$2,2,FALSE)="OUI",N$3,IF(HLOOKUP(N$9,'Feuille1-Catégories'!$C$1:$G$3,3,FALSE)="OUI",OFFSET(N$3,MOD(QUOTIENT(ROW()-ROW($A$20),'Feuille1-Catégories'!$B$6/N$6),N$5),0),IF(MOD($A205-1-N$10,'Feuille1-Catégories'!$F$5+1)=0,N$3,""))),"")</f>
        <v xml:space="preserve"> </v>
      </c>
      <c r="O205" s="7">
        <f ca="1">IF(AND($A205&lt;&gt;"",O$9&lt;&gt;""),IF(HLOOKUP(O$9,'Feuille1-Catégories'!$C$1:$G$2,2,FALSE)="OUI",O$3,IF(HLOOKUP(O$9,'Feuille1-Catégories'!$C$1:$G$3,3,FALSE)="OUI",OFFSET(O$3,MOD(QUOTIENT(ROW()-ROW($A$20),'Feuille1-Catégories'!$B$6/O$6),O$5),0),IF(MOD($A205-1-O$10,'Feuille1-Catégories'!$F$5+1)=0,O$3,""))),"")</f>
        <v>30</v>
      </c>
      <c r="P205" s="7">
        <f ca="1">IF(AND($A205&lt;&gt;"",P$9&lt;&gt;""),IF(HLOOKUP(P$9,'Feuille1-Catégories'!$C$1:$G$2,2,FALSE)="OUI",P$3,IF(HLOOKUP(P$9,'Feuille1-Catégories'!$C$1:$G$3,3,FALSE)="OUI",OFFSET(P$3,MOD(QUOTIENT(ROW()-ROW($A$20),'Feuille1-Catégories'!$B$6/P$6),P$5),0),IF(MOD($A205-1-P$10,'Feuille1-Catégories'!$F$5+1)=0,P$3,""))),"")</f>
        <v>300</v>
      </c>
      <c r="Q205" s="7" t="str">
        <f ca="1">IF(AND($A205&lt;&gt;"",Q$9&lt;&gt;""),IF(HLOOKUP(Q$9,'Feuille1-Catégories'!$C$1:$G$2,2,FALSE)="OUI",Q$3,IF(HLOOKUP(Q$9,'Feuille1-Catégories'!$C$1:$G$3,3,FALSE)="OUI",OFFSET(Q$3,MOD(QUOTIENT(ROW()-ROW($A$20),'Feuille1-Catégories'!$B$6/Q$6),Q$5),0),IF(MOD($A205-1-Q$10,'Feuille1-Catégories'!$F$5+1)=0,Q$3,""))),"")</f>
        <v/>
      </c>
      <c r="R205" s="7">
        <f ca="1">IF(AND($A205&lt;&gt;"",R$9&lt;&gt;""),IF(HLOOKUP(R$9,'Feuille1-Catégories'!$C$1:$G$2,2,FALSE)="OUI",R$3,IF(HLOOKUP(R$9,'Feuille1-Catégories'!$C$1:$G$3,3,FALSE)="OUI",OFFSET(R$3,MOD(QUOTIENT(ROW()-ROW($A$20),'Feuille1-Catégories'!$B$6/R$6),R$5),0),IF(MOD($A205-1-R$10,'Feuille1-Catégories'!$F$5+1)=0,R$3,""))),"")</f>
        <v>0</v>
      </c>
      <c r="S205" s="7">
        <f ca="1">IF(AND($A205&lt;&gt;"",S$9&lt;&gt;""),IF(HLOOKUP(S$9,'Feuille1-Catégories'!$C$1:$G$2,2,FALSE)="OUI",S$3,IF(HLOOKUP(S$9,'Feuille1-Catégories'!$C$1:$G$3,3,FALSE)="OUI",OFFSET(S$3,MOD(QUOTIENT(ROW()-ROW($A$20),'Feuille1-Catégories'!$B$6/S$6),S$5),0),IF(MOD($A205-1-S$10,'Feuille1-Catégories'!$F$5+1)=0,S$3,""))),"")</f>
        <v>50</v>
      </c>
      <c r="T205" s="7" t="str">
        <f ca="1">IF(AND($A205&lt;&gt;"",T$9&lt;&gt;""),IF(HLOOKUP(T$9,'Feuille1-Catégories'!$C$1:$G$2,2,FALSE)="OUI",T$3,IF(HLOOKUP(T$9,'Feuille1-Catégories'!$C$1:$G$3,3,FALSE)="OUI",OFFSET(T$3,MOD(QUOTIENT(ROW()-ROW($A$20),'Feuille1-Catégories'!$B$6/T$6),T$5),0),IF(MOD($A205-1-T$10,'Feuille1-Catégories'!$F$5+1)=0,T$3,""))),"")</f>
        <v/>
      </c>
      <c r="U205" s="7">
        <f ca="1">IF(AND($A205&lt;&gt;"",U$9&lt;&gt;""),IF(HLOOKUP(U$9,'Feuille1-Catégories'!$C$1:$G$2,2,FALSE)="OUI",U$3,IF(HLOOKUP(U$9,'Feuille1-Catégories'!$C$1:$G$3,3,FALSE)="OUI",OFFSET(U$3,MOD(QUOTIENT(ROW()-ROW($A$20),'Feuille1-Catégories'!$B$6/U$6),U$5),0),IF(MOD($A205-1-U$10,'Feuille1-Catégories'!$F$5+1)=0,U$3,""))),"")</f>
        <v>5000</v>
      </c>
      <c r="V205" s="7" t="str">
        <f ca="1">IF(AND($A205&lt;&gt;"",V$9&lt;&gt;""),IF(HLOOKUP(V$9,'Feuille1-Catégories'!$C$1:$G$2,2,FALSE)="OUI",V$3,IF(HLOOKUP(V$9,'Feuille1-Catégories'!$C$1:$G$3,3,FALSE)="OUI",OFFSET(V$3,MOD(QUOTIENT(ROW()-ROW($A$20),'Feuille1-Catégories'!$B$6/V$6),V$5),0),IF(MOD($A205-1-V$10,'Feuille1-Catégories'!$F$5+1)=0,V$3,""))),"")</f>
        <v/>
      </c>
      <c r="W205" s="7" t="str">
        <f ca="1">IF(AND($A205&lt;&gt;"",W$9&lt;&gt;""),IF(HLOOKUP(W$9,'Feuille1-Catégories'!$C$1:$G$2,2,FALSE)="OUI",W$3,IF(HLOOKUP(W$9,'Feuille1-Catégories'!$C$1:$G$3,3,FALSE)="OUI",OFFSET(W$3,MOD(QUOTIENT(ROW()-ROW($A$20),'Feuille1-Catégories'!$B$6/W$6),W$5),0),IF(MOD($A205-1-W$10,'Feuille1-Catégories'!$F$5+1)=0,W$3,""))),"")</f>
        <v/>
      </c>
      <c r="X205" s="7" t="str">
        <f ca="1">IF(AND($A205&lt;&gt;"",X$9&lt;&gt;""),IF(HLOOKUP(X$9,'Feuille1-Catégories'!$C$1:$G$2,2,FALSE)="OUI",X$3,IF(HLOOKUP(X$9,'Feuille1-Catégories'!$C$1:$G$3,3,FALSE)="OUI",OFFSET(X$3,MOD(QUOTIENT(ROW()-ROW($A$20),'Feuille1-Catégories'!$B$6/X$6),X$5),0),IF(MOD($A205-1-X$10,'Feuille1-Catégories'!$F$5+1)=0,X$3,""))),"")</f>
        <v/>
      </c>
      <c r="Y205" s="7" t="str">
        <f ca="1">IF(AND($A205&lt;&gt;"",Y$9&lt;&gt;""),IF(HLOOKUP(Y$9,'Feuille1-Catégories'!$C$1:$G$2,2,FALSE)="OUI",Y$3,IF(HLOOKUP(Y$9,'Feuille1-Catégories'!$C$1:$G$3,3,FALSE)="OUI",OFFSET(Y$3,MOD(QUOTIENT(ROW()-ROW($A$20),'Feuille1-Catégories'!$B$6/Y$6),Y$5),0),IF(MOD($A205-1-Y$10,'Feuille1-Catégories'!$F$5+1)=0,Y$3,""))),"")</f>
        <v/>
      </c>
      <c r="Z205" s="7" t="str">
        <f ca="1">IF(AND($A205&lt;&gt;"",Z$9&lt;&gt;""),IF(HLOOKUP(Z$9,'Feuille1-Catégories'!$C$1:$G$2,2,FALSE)="OUI",Z$3,IF(HLOOKUP(Z$9,'Feuille1-Catégories'!$C$1:$G$3,3,FALSE)="OUI",OFFSET(Z$3,MOD(QUOTIENT(ROW()-ROW($A$20),'Feuille1-Catégories'!$B$6/Z$6),Z$5),0),"")),"")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06" spans="1:26" ht="17" x14ac:dyDescent="0.2">
      <c r="A206" s="21">
        <f>IF(ROW()-ROW($A$19)&gt;'Feuille1-Catégories'!$B$6,"",ROW()-ROW($A$19))</f>
        <v>187</v>
      </c>
      <c r="B206" s="33">
        <f t="shared" ca="1" si="7"/>
        <v>4.0549585218702866</v>
      </c>
      <c r="C206" s="10">
        <f t="shared" ca="1" si="8"/>
        <v>6481.4</v>
      </c>
      <c r="D206" s="10">
        <f ca="1">IF('Feuille3-Coût de production'!D206&lt;&gt;"",'Feuille3-Coût de production'!D206,"")</f>
        <v>2121.6</v>
      </c>
      <c r="E206" s="10">
        <f t="shared" ca="1" si="9"/>
        <v>8603</v>
      </c>
      <c r="F206" s="7">
        <f ca="1">IF(AND($A206&lt;&gt;"",F$9&lt;&gt;""),IF(HLOOKUP(F$9,'Feuille1-Catégories'!$C$1:$G$2,2,FALSE)="OUI",F$3,IF(HLOOKUP(F$9,'Feuille1-Catégories'!$C$1:$G$3,3,FALSE)="OUI",OFFSET(F$3,MOD(QUOTIENT(ROW()-ROW($A$20),'Feuille1-Catégories'!$B$6/F$6),F$5),0),IF(MOD($A206-1-F$10,'Feuille1-Catégories'!$F$5+1)=0,F$3,""))),"")</f>
        <v>1</v>
      </c>
      <c r="G206" s="7" t="str">
        <f ca="1">IF(AND($A206&lt;&gt;"",G$9&lt;&gt;""),IF(HLOOKUP(G$9,'Feuille1-Catégories'!$C$1:$G$2,2,FALSE)="OUI",G$3,IF(HLOOKUP(G$9,'Feuille1-Catégories'!$C$1:$G$3,3,FALSE)="OUI",OFFSET(G$3,MOD(QUOTIENT(ROW()-ROW($A$20),'Feuille1-Catégories'!$B$6/G$6),G$5),0),IF(MOD($A206-1-G$10,'Feuille1-Catégories'!$F$5+1)=0,G$3,""))),"")</f>
        <v xml:space="preserve"> </v>
      </c>
      <c r="H206" s="7" t="str">
        <f ca="1">IF(AND($A206&lt;&gt;"",H$9&lt;&gt;""),IF(HLOOKUP(H$9,'Feuille1-Catégories'!$C$1:$G$2,2,FALSE)="OUI",H$3,IF(HLOOKUP(H$9,'Feuille1-Catégories'!$C$1:$G$3,3,FALSE)="OUI",OFFSET(H$3,MOD(QUOTIENT(ROW()-ROW($A$20),'Feuille1-Catégories'!$B$6/H$6),H$5),0),IF(MOD($A206-1-H$10,'Feuille1-Catégories'!$F$5+1)=0,H$3,""))),"")</f>
        <v/>
      </c>
      <c r="I206" s="7">
        <f ca="1">IF(AND($A206&lt;&gt;"",I$9&lt;&gt;""),IF(HLOOKUP(I$9,'Feuille1-Catégories'!$C$1:$G$2,2,FALSE)="OUI",I$3,IF(HLOOKUP(I$9,'Feuille1-Catégories'!$C$1:$G$3,3,FALSE)="OUI",OFFSET(I$3,MOD(QUOTIENT(ROW()-ROW($A$20),'Feuille1-Catégories'!$B$6/I$6),I$5),0),IF(MOD($A206-1-I$10,'Feuille1-Catégories'!$F$5+1)=0,I$3,""))),"")</f>
        <v>1000</v>
      </c>
      <c r="J206" s="7">
        <f ca="1">IF(AND($A206&lt;&gt;"",J$9&lt;&gt;""),IF(HLOOKUP(J$9,'Feuille1-Catégories'!$C$1:$G$2,2,FALSE)="OUI",J$3,IF(HLOOKUP(J$9,'Feuille1-Catégories'!$C$1:$G$3,3,FALSE)="OUI",OFFSET(J$3,MOD(QUOTIENT(ROW()-ROW($A$20),'Feuille1-Catégories'!$B$6/J$6),J$5),0),IF(MOD($A206-1-J$10,'Feuille1-Catégories'!$F$5+1)=0,J$3,""))),"")</f>
        <v>2</v>
      </c>
      <c r="K206" s="7">
        <f ca="1">IF(AND($A206&lt;&gt;"",K$9&lt;&gt;""),IF(HLOOKUP(K$9,'Feuille1-Catégories'!$C$1:$G$2,2,FALSE)="OUI",K$3,IF(HLOOKUP(K$9,'Feuille1-Catégories'!$C$1:$G$3,3,FALSE)="OUI",OFFSET(K$3,MOD(QUOTIENT(ROW()-ROW($A$20),'Feuille1-Catégories'!$B$6/K$6),K$5),0),IF(MOD($A206-1-K$10,'Feuille1-Catégories'!$F$5+1)=0,K$3,""))),"")</f>
        <v>20</v>
      </c>
      <c r="L206" s="7">
        <f ca="1">IF(AND($A206&lt;&gt;"",L$9&lt;&gt;""),IF(HLOOKUP(L$9,'Feuille1-Catégories'!$C$1:$G$2,2,FALSE)="OUI",L$3,IF(HLOOKUP(L$9,'Feuille1-Catégories'!$C$1:$G$3,3,FALSE)="OUI",OFFSET(L$3,MOD(QUOTIENT(ROW()-ROW($A$20),'Feuille1-Catégories'!$B$6/L$6),L$5),0),IF(MOD($A206-1-L$10,'Feuille1-Catégories'!$F$5+1)=0,L$3,""))),"")</f>
        <v>200</v>
      </c>
      <c r="M206" s="7">
        <f ca="1">IF(AND($A206&lt;&gt;"",M$9&lt;&gt;""),IF(HLOOKUP(M$9,'Feuille1-Catégories'!$C$1:$G$2,2,FALSE)="OUI",M$3,IF(HLOOKUP(M$9,'Feuille1-Catégories'!$C$1:$G$3,3,FALSE)="OUI",OFFSET(M$3,MOD(QUOTIENT(ROW()-ROW($A$20),'Feuille1-Catégories'!$B$6/M$6),M$5),0),IF(MOD($A206-1-M$10,'Feuille1-Catégories'!$F$5+1)=0,M$3,""))),"")</f>
        <v>2000</v>
      </c>
      <c r="N206" s="7" t="str">
        <f ca="1">IF(AND($A206&lt;&gt;"",N$9&lt;&gt;""),IF(HLOOKUP(N$9,'Feuille1-Catégories'!$C$1:$G$2,2,FALSE)="OUI",N$3,IF(HLOOKUP(N$9,'Feuille1-Catégories'!$C$1:$G$3,3,FALSE)="OUI",OFFSET(N$3,MOD(QUOTIENT(ROW()-ROW($A$20),'Feuille1-Catégories'!$B$6/N$6),N$5),0),IF(MOD($A206-1-N$10,'Feuille1-Catégories'!$F$5+1)=0,N$3,""))),"")</f>
        <v xml:space="preserve"> </v>
      </c>
      <c r="O206" s="7">
        <f ca="1">IF(AND($A206&lt;&gt;"",O$9&lt;&gt;""),IF(HLOOKUP(O$9,'Feuille1-Catégories'!$C$1:$G$2,2,FALSE)="OUI",O$3,IF(HLOOKUP(O$9,'Feuille1-Catégories'!$C$1:$G$3,3,FALSE)="OUI",OFFSET(O$3,MOD(QUOTIENT(ROW()-ROW($A$20),'Feuille1-Catégories'!$B$6/O$6),O$5),0),IF(MOD($A206-1-O$10,'Feuille1-Catégories'!$F$5+1)=0,O$3,""))),"")</f>
        <v>30</v>
      </c>
      <c r="P206" s="7">
        <f ca="1">IF(AND($A206&lt;&gt;"",P$9&lt;&gt;""),IF(HLOOKUP(P$9,'Feuille1-Catégories'!$C$1:$G$2,2,FALSE)="OUI",P$3,IF(HLOOKUP(P$9,'Feuille1-Catégories'!$C$1:$G$3,3,FALSE)="OUI",OFFSET(P$3,MOD(QUOTIENT(ROW()-ROW($A$20),'Feuille1-Catégories'!$B$6/P$6),P$5),0),IF(MOD($A206-1-P$10,'Feuille1-Catégories'!$F$5+1)=0,P$3,""))),"")</f>
        <v>300</v>
      </c>
      <c r="Q206" s="7" t="str">
        <f ca="1">IF(AND($A206&lt;&gt;"",Q$9&lt;&gt;""),IF(HLOOKUP(Q$9,'Feuille1-Catégories'!$C$1:$G$2,2,FALSE)="OUI",Q$3,IF(HLOOKUP(Q$9,'Feuille1-Catégories'!$C$1:$G$3,3,FALSE)="OUI",OFFSET(Q$3,MOD(QUOTIENT(ROW()-ROW($A$20),'Feuille1-Catégories'!$B$6/Q$6),Q$5),0),IF(MOD($A206-1-Q$10,'Feuille1-Catégories'!$F$5+1)=0,Q$3,""))),"")</f>
        <v/>
      </c>
      <c r="R206" s="7">
        <f ca="1">IF(AND($A206&lt;&gt;"",R$9&lt;&gt;""),IF(HLOOKUP(R$9,'Feuille1-Catégories'!$C$1:$G$2,2,FALSE)="OUI",R$3,IF(HLOOKUP(R$9,'Feuille1-Catégories'!$C$1:$G$3,3,FALSE)="OUI",OFFSET(R$3,MOD(QUOTIENT(ROW()-ROW($A$20),'Feuille1-Catégories'!$B$6/R$6),R$5),0),IF(MOD($A206-1-R$10,'Feuille1-Catégories'!$F$5+1)=0,R$3,""))),"")</f>
        <v>0</v>
      </c>
      <c r="S206" s="7">
        <f ca="1">IF(AND($A206&lt;&gt;"",S$9&lt;&gt;""),IF(HLOOKUP(S$9,'Feuille1-Catégories'!$C$1:$G$2,2,FALSE)="OUI",S$3,IF(HLOOKUP(S$9,'Feuille1-Catégories'!$C$1:$G$3,3,FALSE)="OUI",OFFSET(S$3,MOD(QUOTIENT(ROW()-ROW($A$20),'Feuille1-Catégories'!$B$6/S$6),S$5),0),IF(MOD($A206-1-S$10,'Feuille1-Catégories'!$F$5+1)=0,S$3,""))),"")</f>
        <v>50</v>
      </c>
      <c r="T206" s="7" t="str">
        <f ca="1">IF(AND($A206&lt;&gt;"",T$9&lt;&gt;""),IF(HLOOKUP(T$9,'Feuille1-Catégories'!$C$1:$G$2,2,FALSE)="OUI",T$3,IF(HLOOKUP(T$9,'Feuille1-Catégories'!$C$1:$G$3,3,FALSE)="OUI",OFFSET(T$3,MOD(QUOTIENT(ROW()-ROW($A$20),'Feuille1-Catégories'!$B$6/T$6),T$5),0),IF(MOD($A206-1-T$10,'Feuille1-Catégories'!$F$5+1)=0,T$3,""))),"")</f>
        <v/>
      </c>
      <c r="U206" s="7">
        <f ca="1">IF(AND($A206&lt;&gt;"",U$9&lt;&gt;""),IF(HLOOKUP(U$9,'Feuille1-Catégories'!$C$1:$G$2,2,FALSE)="OUI",U$3,IF(HLOOKUP(U$9,'Feuille1-Catégories'!$C$1:$G$3,3,FALSE)="OUI",OFFSET(U$3,MOD(QUOTIENT(ROW()-ROW($A$20),'Feuille1-Catégories'!$B$6/U$6),U$5),0),IF(MOD($A206-1-U$10,'Feuille1-Catégories'!$F$5+1)=0,U$3,""))),"")</f>
        <v>5000</v>
      </c>
      <c r="V206" s="7" t="str">
        <f ca="1">IF(AND($A206&lt;&gt;"",V$9&lt;&gt;""),IF(HLOOKUP(V$9,'Feuille1-Catégories'!$C$1:$G$2,2,FALSE)="OUI",V$3,IF(HLOOKUP(V$9,'Feuille1-Catégories'!$C$1:$G$3,3,FALSE)="OUI",OFFSET(V$3,MOD(QUOTIENT(ROW()-ROW($A$20),'Feuille1-Catégories'!$B$6/V$6),V$5),0),IF(MOD($A206-1-V$10,'Feuille1-Catégories'!$F$5+1)=0,V$3,""))),"")</f>
        <v/>
      </c>
      <c r="W206" s="7" t="str">
        <f ca="1">IF(AND($A206&lt;&gt;"",W$9&lt;&gt;""),IF(HLOOKUP(W$9,'Feuille1-Catégories'!$C$1:$G$2,2,FALSE)="OUI",W$3,IF(HLOOKUP(W$9,'Feuille1-Catégories'!$C$1:$G$3,3,FALSE)="OUI",OFFSET(W$3,MOD(QUOTIENT(ROW()-ROW($A$20),'Feuille1-Catégories'!$B$6/W$6),W$5),0),IF(MOD($A206-1-W$10,'Feuille1-Catégories'!$F$5+1)=0,W$3,""))),"")</f>
        <v/>
      </c>
      <c r="X206" s="7" t="str">
        <f ca="1">IF(AND($A206&lt;&gt;"",X$9&lt;&gt;""),IF(HLOOKUP(X$9,'Feuille1-Catégories'!$C$1:$G$2,2,FALSE)="OUI",X$3,IF(HLOOKUP(X$9,'Feuille1-Catégories'!$C$1:$G$3,3,FALSE)="OUI",OFFSET(X$3,MOD(QUOTIENT(ROW()-ROW($A$20),'Feuille1-Catégories'!$B$6/X$6),X$5),0),IF(MOD($A206-1-X$10,'Feuille1-Catégories'!$F$5+1)=0,X$3,""))),"")</f>
        <v/>
      </c>
      <c r="Y206" s="7" t="str">
        <f ca="1">IF(AND($A206&lt;&gt;"",Y$9&lt;&gt;""),IF(HLOOKUP(Y$9,'Feuille1-Catégories'!$C$1:$G$2,2,FALSE)="OUI",Y$3,IF(HLOOKUP(Y$9,'Feuille1-Catégories'!$C$1:$G$3,3,FALSE)="OUI",OFFSET(Y$3,MOD(QUOTIENT(ROW()-ROW($A$20),'Feuille1-Catégories'!$B$6/Y$6),Y$5),0),IF(MOD($A206-1-Y$10,'Feuille1-Catégories'!$F$5+1)=0,Y$3,""))),"")</f>
        <v/>
      </c>
      <c r="Z206" s="7" t="str">
        <f ca="1">IF(AND($A206&lt;&gt;"",Z$9&lt;&gt;""),IF(HLOOKUP(Z$9,'Feuille1-Catégories'!$C$1:$G$2,2,FALSE)="OUI",Z$3,IF(HLOOKUP(Z$9,'Feuille1-Catégories'!$C$1:$G$3,3,FALSE)="OUI",OFFSET(Z$3,MOD(QUOTIENT(ROW()-ROW($A$20),'Feuille1-Catégories'!$B$6/Z$6),Z$5),0),"")),"")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07" spans="1:26" ht="17" x14ac:dyDescent="0.2">
      <c r="A207" s="21">
        <f>IF(ROW()-ROW($A$19)&gt;'Feuille1-Catégories'!$B$6,"",ROW()-ROW($A$19))</f>
        <v>188</v>
      </c>
      <c r="B207" s="33">
        <f t="shared" ca="1" si="7"/>
        <v>4.4352121304947163</v>
      </c>
      <c r="C207" s="10">
        <f t="shared" ca="1" si="8"/>
        <v>8971.4</v>
      </c>
      <c r="D207" s="10">
        <f ca="1">IF('Feuille3-Coût de production'!D207&lt;&gt;"",'Feuille3-Coût de production'!D207,"")</f>
        <v>2611.6</v>
      </c>
      <c r="E207" s="10">
        <f t="shared" ca="1" si="9"/>
        <v>11583</v>
      </c>
      <c r="F207" s="7">
        <f ca="1">IF(AND($A207&lt;&gt;"",F$9&lt;&gt;""),IF(HLOOKUP(F$9,'Feuille1-Catégories'!$C$1:$G$2,2,FALSE)="OUI",F$3,IF(HLOOKUP(F$9,'Feuille1-Catégories'!$C$1:$G$3,3,FALSE)="OUI",OFFSET(F$3,MOD(QUOTIENT(ROW()-ROW($A$20),'Feuille1-Catégories'!$B$6/F$6),F$5),0),IF(MOD($A207-1-F$10,'Feuille1-Catégories'!$F$5+1)=0,F$3,""))),"")</f>
        <v>1</v>
      </c>
      <c r="G207" s="7" t="str">
        <f ca="1">IF(AND($A207&lt;&gt;"",G$9&lt;&gt;""),IF(HLOOKUP(G$9,'Feuille1-Catégories'!$C$1:$G$2,2,FALSE)="OUI",G$3,IF(HLOOKUP(G$9,'Feuille1-Catégories'!$C$1:$G$3,3,FALSE)="OUI",OFFSET(G$3,MOD(QUOTIENT(ROW()-ROW($A$20),'Feuille1-Catégories'!$B$6/G$6),G$5),0),IF(MOD($A207-1-G$10,'Feuille1-Catégories'!$F$5+1)=0,G$3,""))),"")</f>
        <v xml:space="preserve"> </v>
      </c>
      <c r="H207" s="7" t="str">
        <f ca="1">IF(AND($A207&lt;&gt;"",H$9&lt;&gt;""),IF(HLOOKUP(H$9,'Feuille1-Catégories'!$C$1:$G$2,2,FALSE)="OUI",H$3,IF(HLOOKUP(H$9,'Feuille1-Catégories'!$C$1:$G$3,3,FALSE)="OUI",OFFSET(H$3,MOD(QUOTIENT(ROW()-ROW($A$20),'Feuille1-Catégories'!$B$6/H$6),H$5),0),IF(MOD($A207-1-H$10,'Feuille1-Catégories'!$F$5+1)=0,H$3,""))),"")</f>
        <v/>
      </c>
      <c r="I207" s="7">
        <f ca="1">IF(AND($A207&lt;&gt;"",I$9&lt;&gt;""),IF(HLOOKUP(I$9,'Feuille1-Catégories'!$C$1:$G$2,2,FALSE)="OUI",I$3,IF(HLOOKUP(I$9,'Feuille1-Catégories'!$C$1:$G$3,3,FALSE)="OUI",OFFSET(I$3,MOD(QUOTIENT(ROW()-ROW($A$20),'Feuille1-Catégories'!$B$6/I$6),I$5),0),IF(MOD($A207-1-I$10,'Feuille1-Catégories'!$F$5+1)=0,I$3,""))),"")</f>
        <v>1000</v>
      </c>
      <c r="J207" s="7">
        <f ca="1">IF(AND($A207&lt;&gt;"",J$9&lt;&gt;""),IF(HLOOKUP(J$9,'Feuille1-Catégories'!$C$1:$G$2,2,FALSE)="OUI",J$3,IF(HLOOKUP(J$9,'Feuille1-Catégories'!$C$1:$G$3,3,FALSE)="OUI",OFFSET(J$3,MOD(QUOTIENT(ROW()-ROW($A$20),'Feuille1-Catégories'!$B$6/J$6),J$5),0),IF(MOD($A207-1-J$10,'Feuille1-Catégories'!$F$5+1)=0,J$3,""))),"")</f>
        <v>2</v>
      </c>
      <c r="K207" s="7" t="str">
        <f ca="1">IF(AND($A207&lt;&gt;"",K$9&lt;&gt;""),IF(HLOOKUP(K$9,'Feuille1-Catégories'!$C$1:$G$2,2,FALSE)="OUI",K$3,IF(HLOOKUP(K$9,'Feuille1-Catégories'!$C$1:$G$3,3,FALSE)="OUI",OFFSET(K$3,MOD(QUOTIENT(ROW()-ROW($A$20),'Feuille1-Catégories'!$B$6/K$6),K$5),0),IF(MOD($A207-1-K$10,'Feuille1-Catégories'!$F$5+1)=0,K$3,""))),"")</f>
        <v/>
      </c>
      <c r="L207" s="7">
        <f ca="1">IF(AND($A207&lt;&gt;"",L$9&lt;&gt;""),IF(HLOOKUP(L$9,'Feuille1-Catégories'!$C$1:$G$2,2,FALSE)="OUI",L$3,IF(HLOOKUP(L$9,'Feuille1-Catégories'!$C$1:$G$3,3,FALSE)="OUI",OFFSET(L$3,MOD(QUOTIENT(ROW()-ROW($A$20),'Feuille1-Catégories'!$B$6/L$6),L$5),0),IF(MOD($A207-1-L$10,'Feuille1-Catégories'!$F$5+1)=0,L$3,""))),"")</f>
        <v>200</v>
      </c>
      <c r="M207" s="7">
        <f ca="1">IF(AND($A207&lt;&gt;"",M$9&lt;&gt;""),IF(HLOOKUP(M$9,'Feuille1-Catégories'!$C$1:$G$2,2,FALSE)="OUI",M$3,IF(HLOOKUP(M$9,'Feuille1-Catégories'!$C$1:$G$3,3,FALSE)="OUI",OFFSET(M$3,MOD(QUOTIENT(ROW()-ROW($A$20),'Feuille1-Catégories'!$B$6/M$6),M$5),0),IF(MOD($A207-1-M$10,'Feuille1-Catégories'!$F$5+1)=0,M$3,""))),"")</f>
        <v>2000</v>
      </c>
      <c r="N207" s="7" t="str">
        <f ca="1">IF(AND($A207&lt;&gt;"",N$9&lt;&gt;""),IF(HLOOKUP(N$9,'Feuille1-Catégories'!$C$1:$G$2,2,FALSE)="OUI",N$3,IF(HLOOKUP(N$9,'Feuille1-Catégories'!$C$1:$G$3,3,FALSE)="OUI",OFFSET(N$3,MOD(QUOTIENT(ROW()-ROW($A$20),'Feuille1-Catégories'!$B$6/N$6),N$5),0),IF(MOD($A207-1-N$10,'Feuille1-Catégories'!$F$5+1)=0,N$3,""))),"")</f>
        <v xml:space="preserve"> </v>
      </c>
      <c r="O207" s="7">
        <f ca="1">IF(AND($A207&lt;&gt;"",O$9&lt;&gt;""),IF(HLOOKUP(O$9,'Feuille1-Catégories'!$C$1:$G$2,2,FALSE)="OUI",O$3,IF(HLOOKUP(O$9,'Feuille1-Catégories'!$C$1:$G$3,3,FALSE)="OUI",OFFSET(O$3,MOD(QUOTIENT(ROW()-ROW($A$20),'Feuille1-Catégories'!$B$6/O$6),O$5),0),IF(MOD($A207-1-O$10,'Feuille1-Catégories'!$F$5+1)=0,O$3,""))),"")</f>
        <v>30</v>
      </c>
      <c r="P207" s="7">
        <f ca="1">IF(AND($A207&lt;&gt;"",P$9&lt;&gt;""),IF(HLOOKUP(P$9,'Feuille1-Catégories'!$C$1:$G$2,2,FALSE)="OUI",P$3,IF(HLOOKUP(P$9,'Feuille1-Catégories'!$C$1:$G$3,3,FALSE)="OUI",OFFSET(P$3,MOD(QUOTIENT(ROW()-ROW($A$20),'Feuille1-Catégories'!$B$6/P$6),P$5),0),IF(MOD($A207-1-P$10,'Feuille1-Catégories'!$F$5+1)=0,P$3,""))),"")</f>
        <v>300</v>
      </c>
      <c r="Q207" s="7">
        <f ca="1">IF(AND($A207&lt;&gt;"",Q$9&lt;&gt;""),IF(HLOOKUP(Q$9,'Feuille1-Catégories'!$C$1:$G$2,2,FALSE)="OUI",Q$3,IF(HLOOKUP(Q$9,'Feuille1-Catégories'!$C$1:$G$3,3,FALSE)="OUI",OFFSET(Q$3,MOD(QUOTIENT(ROW()-ROW($A$20),'Feuille1-Catégories'!$B$6/Q$6),Q$5),0),IF(MOD($A207-1-Q$10,'Feuille1-Catégories'!$F$5+1)=0,Q$3,""))),"")</f>
        <v>3000</v>
      </c>
      <c r="R207" s="7">
        <f ca="1">IF(AND($A207&lt;&gt;"",R$9&lt;&gt;""),IF(HLOOKUP(R$9,'Feuille1-Catégories'!$C$1:$G$2,2,FALSE)="OUI",R$3,IF(HLOOKUP(R$9,'Feuille1-Catégories'!$C$1:$G$3,3,FALSE)="OUI",OFFSET(R$3,MOD(QUOTIENT(ROW()-ROW($A$20),'Feuille1-Catégories'!$B$6/R$6),R$5),0),IF(MOD($A207-1-R$10,'Feuille1-Catégories'!$F$5+1)=0,R$3,""))),"")</f>
        <v>0</v>
      </c>
      <c r="S207" s="7">
        <f ca="1">IF(AND($A207&lt;&gt;"",S$9&lt;&gt;""),IF(HLOOKUP(S$9,'Feuille1-Catégories'!$C$1:$G$2,2,FALSE)="OUI",S$3,IF(HLOOKUP(S$9,'Feuille1-Catégories'!$C$1:$G$3,3,FALSE)="OUI",OFFSET(S$3,MOD(QUOTIENT(ROW()-ROW($A$20),'Feuille1-Catégories'!$B$6/S$6),S$5),0),IF(MOD($A207-1-S$10,'Feuille1-Catégories'!$F$5+1)=0,S$3,""))),"")</f>
        <v>50</v>
      </c>
      <c r="T207" s="7" t="str">
        <f ca="1">IF(AND($A207&lt;&gt;"",T$9&lt;&gt;""),IF(HLOOKUP(T$9,'Feuille1-Catégories'!$C$1:$G$2,2,FALSE)="OUI",T$3,IF(HLOOKUP(T$9,'Feuille1-Catégories'!$C$1:$G$3,3,FALSE)="OUI",OFFSET(T$3,MOD(QUOTIENT(ROW()-ROW($A$20),'Feuille1-Catégories'!$B$6/T$6),T$5),0),IF(MOD($A207-1-T$10,'Feuille1-Catégories'!$F$5+1)=0,T$3,""))),"")</f>
        <v/>
      </c>
      <c r="U207" s="7">
        <f ca="1">IF(AND($A207&lt;&gt;"",U$9&lt;&gt;""),IF(HLOOKUP(U$9,'Feuille1-Catégories'!$C$1:$G$2,2,FALSE)="OUI",U$3,IF(HLOOKUP(U$9,'Feuille1-Catégories'!$C$1:$G$3,3,FALSE)="OUI",OFFSET(U$3,MOD(QUOTIENT(ROW()-ROW($A$20),'Feuille1-Catégories'!$B$6/U$6),U$5),0),IF(MOD($A207-1-U$10,'Feuille1-Catégories'!$F$5+1)=0,U$3,""))),"")</f>
        <v>5000</v>
      </c>
      <c r="V207" s="7" t="str">
        <f ca="1">IF(AND($A207&lt;&gt;"",V$9&lt;&gt;""),IF(HLOOKUP(V$9,'Feuille1-Catégories'!$C$1:$G$2,2,FALSE)="OUI",V$3,IF(HLOOKUP(V$9,'Feuille1-Catégories'!$C$1:$G$3,3,FALSE)="OUI",OFFSET(V$3,MOD(QUOTIENT(ROW()-ROW($A$20),'Feuille1-Catégories'!$B$6/V$6),V$5),0),IF(MOD($A207-1-V$10,'Feuille1-Catégories'!$F$5+1)=0,V$3,""))),"")</f>
        <v/>
      </c>
      <c r="W207" s="7" t="str">
        <f ca="1">IF(AND($A207&lt;&gt;"",W$9&lt;&gt;""),IF(HLOOKUP(W$9,'Feuille1-Catégories'!$C$1:$G$2,2,FALSE)="OUI",W$3,IF(HLOOKUP(W$9,'Feuille1-Catégories'!$C$1:$G$3,3,FALSE)="OUI",OFFSET(W$3,MOD(QUOTIENT(ROW()-ROW($A$20),'Feuille1-Catégories'!$B$6/W$6),W$5),0),IF(MOD($A207-1-W$10,'Feuille1-Catégories'!$F$5+1)=0,W$3,""))),"")</f>
        <v/>
      </c>
      <c r="X207" s="7" t="str">
        <f ca="1">IF(AND($A207&lt;&gt;"",X$9&lt;&gt;""),IF(HLOOKUP(X$9,'Feuille1-Catégories'!$C$1:$G$2,2,FALSE)="OUI",X$3,IF(HLOOKUP(X$9,'Feuille1-Catégories'!$C$1:$G$3,3,FALSE)="OUI",OFFSET(X$3,MOD(QUOTIENT(ROW()-ROW($A$20),'Feuille1-Catégories'!$B$6/X$6),X$5),0),IF(MOD($A207-1-X$10,'Feuille1-Catégories'!$F$5+1)=0,X$3,""))),"")</f>
        <v/>
      </c>
      <c r="Y207" s="7" t="str">
        <f ca="1">IF(AND($A207&lt;&gt;"",Y$9&lt;&gt;""),IF(HLOOKUP(Y$9,'Feuille1-Catégories'!$C$1:$G$2,2,FALSE)="OUI",Y$3,IF(HLOOKUP(Y$9,'Feuille1-Catégories'!$C$1:$G$3,3,FALSE)="OUI",OFFSET(Y$3,MOD(QUOTIENT(ROW()-ROW($A$20),'Feuille1-Catégories'!$B$6/Y$6),Y$5),0),IF(MOD($A207-1-Y$10,'Feuille1-Catégories'!$F$5+1)=0,Y$3,""))),"")</f>
        <v/>
      </c>
      <c r="Z207" s="7" t="str">
        <f ca="1">IF(AND($A207&lt;&gt;"",Z$9&lt;&gt;""),IF(HLOOKUP(Z$9,'Feuille1-Catégories'!$C$1:$G$2,2,FALSE)="OUI",Z$3,IF(HLOOKUP(Z$9,'Feuille1-Catégories'!$C$1:$G$3,3,FALSE)="OUI",OFFSET(Z$3,MOD(QUOTIENT(ROW()-ROW($A$20),'Feuille1-Catégories'!$B$6/Z$6),Z$5),0),"")),"")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08" spans="1:26" ht="17" x14ac:dyDescent="0.2">
      <c r="A208" s="21">
        <f>IF(ROW()-ROW($A$19)&gt;'Feuille1-Catégories'!$B$6,"",ROW()-ROW($A$19))</f>
        <v>189</v>
      </c>
      <c r="B208" s="33">
        <f t="shared" ca="1" si="7"/>
        <v>4.2812028657616894</v>
      </c>
      <c r="C208" s="10">
        <f t="shared" ca="1" si="8"/>
        <v>6961.4</v>
      </c>
      <c r="D208" s="10">
        <f ca="1">IF('Feuille3-Coût de production'!D208&lt;&gt;"",'Feuille3-Coût de production'!D208,"")</f>
        <v>2121.6</v>
      </c>
      <c r="E208" s="10">
        <f t="shared" ca="1" si="9"/>
        <v>9083</v>
      </c>
      <c r="F208" s="7">
        <f ca="1">IF(AND($A208&lt;&gt;"",F$9&lt;&gt;""),IF(HLOOKUP(F$9,'Feuille1-Catégories'!$C$1:$G$2,2,FALSE)="OUI",F$3,IF(HLOOKUP(F$9,'Feuille1-Catégories'!$C$1:$G$3,3,FALSE)="OUI",OFFSET(F$3,MOD(QUOTIENT(ROW()-ROW($A$20),'Feuille1-Catégories'!$B$6/F$6),F$5),0),IF(MOD($A208-1-F$10,'Feuille1-Catégories'!$F$5+1)=0,F$3,""))),"")</f>
        <v>1</v>
      </c>
      <c r="G208" s="7" t="str">
        <f ca="1">IF(AND($A208&lt;&gt;"",G$9&lt;&gt;""),IF(HLOOKUP(G$9,'Feuille1-Catégories'!$C$1:$G$2,2,FALSE)="OUI",G$3,IF(HLOOKUP(G$9,'Feuille1-Catégories'!$C$1:$G$3,3,FALSE)="OUI",OFFSET(G$3,MOD(QUOTIENT(ROW()-ROW($A$20),'Feuille1-Catégories'!$B$6/G$6),G$5),0),IF(MOD($A208-1-G$10,'Feuille1-Catégories'!$F$5+1)=0,G$3,""))),"")</f>
        <v xml:space="preserve"> </v>
      </c>
      <c r="H208" s="7" t="str">
        <f ca="1">IF(AND($A208&lt;&gt;"",H$9&lt;&gt;""),IF(HLOOKUP(H$9,'Feuille1-Catégories'!$C$1:$G$2,2,FALSE)="OUI",H$3,IF(HLOOKUP(H$9,'Feuille1-Catégories'!$C$1:$G$3,3,FALSE)="OUI",OFFSET(H$3,MOD(QUOTIENT(ROW()-ROW($A$20),'Feuille1-Catégories'!$B$6/H$6),H$5),0),IF(MOD($A208-1-H$10,'Feuille1-Catégories'!$F$5+1)=0,H$3,""))),"")</f>
        <v/>
      </c>
      <c r="I208" s="7">
        <f ca="1">IF(AND($A208&lt;&gt;"",I$9&lt;&gt;""),IF(HLOOKUP(I$9,'Feuille1-Catégories'!$C$1:$G$2,2,FALSE)="OUI",I$3,IF(HLOOKUP(I$9,'Feuille1-Catégories'!$C$1:$G$3,3,FALSE)="OUI",OFFSET(I$3,MOD(QUOTIENT(ROW()-ROW($A$20),'Feuille1-Catégories'!$B$6/I$6),I$5),0),IF(MOD($A208-1-I$10,'Feuille1-Catégories'!$F$5+1)=0,I$3,""))),"")</f>
        <v>1000</v>
      </c>
      <c r="J208" s="7">
        <f ca="1">IF(AND($A208&lt;&gt;"",J$9&lt;&gt;""),IF(HLOOKUP(J$9,'Feuille1-Catégories'!$C$1:$G$2,2,FALSE)="OUI",J$3,IF(HLOOKUP(J$9,'Feuille1-Catégories'!$C$1:$G$3,3,FALSE)="OUI",OFFSET(J$3,MOD(QUOTIENT(ROW()-ROW($A$20),'Feuille1-Catégories'!$B$6/J$6),J$5),0),IF(MOD($A208-1-J$10,'Feuille1-Catégories'!$F$5+1)=0,J$3,""))),"")</f>
        <v>2</v>
      </c>
      <c r="K208" s="7" t="str">
        <f ca="1">IF(AND($A208&lt;&gt;"",K$9&lt;&gt;""),IF(HLOOKUP(K$9,'Feuille1-Catégories'!$C$1:$G$2,2,FALSE)="OUI",K$3,IF(HLOOKUP(K$9,'Feuille1-Catégories'!$C$1:$G$3,3,FALSE)="OUI",OFFSET(K$3,MOD(QUOTIENT(ROW()-ROW($A$20),'Feuille1-Catégories'!$B$6/K$6),K$5),0),IF(MOD($A208-1-K$10,'Feuille1-Catégories'!$F$5+1)=0,K$3,""))),"")</f>
        <v/>
      </c>
      <c r="L208" s="7">
        <f ca="1">IF(AND($A208&lt;&gt;"",L$9&lt;&gt;""),IF(HLOOKUP(L$9,'Feuille1-Catégories'!$C$1:$G$2,2,FALSE)="OUI",L$3,IF(HLOOKUP(L$9,'Feuille1-Catégories'!$C$1:$G$3,3,FALSE)="OUI",OFFSET(L$3,MOD(QUOTIENT(ROW()-ROW($A$20),'Feuille1-Catégories'!$B$6/L$6),L$5),0),IF(MOD($A208-1-L$10,'Feuille1-Catégories'!$F$5+1)=0,L$3,""))),"")</f>
        <v>200</v>
      </c>
      <c r="M208" s="7">
        <f ca="1">IF(AND($A208&lt;&gt;"",M$9&lt;&gt;""),IF(HLOOKUP(M$9,'Feuille1-Catégories'!$C$1:$G$2,2,FALSE)="OUI",M$3,IF(HLOOKUP(M$9,'Feuille1-Catégories'!$C$1:$G$3,3,FALSE)="OUI",OFFSET(M$3,MOD(QUOTIENT(ROW()-ROW($A$20),'Feuille1-Catégories'!$B$6/M$6),M$5),0),IF(MOD($A208-1-M$10,'Feuille1-Catégories'!$F$5+1)=0,M$3,""))),"")</f>
        <v>2000</v>
      </c>
      <c r="N208" s="7" t="str">
        <f ca="1">IF(AND($A208&lt;&gt;"",N$9&lt;&gt;""),IF(HLOOKUP(N$9,'Feuille1-Catégories'!$C$1:$G$2,2,FALSE)="OUI",N$3,IF(HLOOKUP(N$9,'Feuille1-Catégories'!$C$1:$G$3,3,FALSE)="OUI",OFFSET(N$3,MOD(QUOTIENT(ROW()-ROW($A$20),'Feuille1-Catégories'!$B$6/N$6),N$5),0),IF(MOD($A208-1-N$10,'Feuille1-Catégories'!$F$5+1)=0,N$3,""))),"")</f>
        <v xml:space="preserve"> </v>
      </c>
      <c r="O208" s="7">
        <f ca="1">IF(AND($A208&lt;&gt;"",O$9&lt;&gt;""),IF(HLOOKUP(O$9,'Feuille1-Catégories'!$C$1:$G$2,2,FALSE)="OUI",O$3,IF(HLOOKUP(O$9,'Feuille1-Catégories'!$C$1:$G$3,3,FALSE)="OUI",OFFSET(O$3,MOD(QUOTIENT(ROW()-ROW($A$20),'Feuille1-Catégories'!$B$6/O$6),O$5),0),IF(MOD($A208-1-O$10,'Feuille1-Catégories'!$F$5+1)=0,O$3,""))),"")</f>
        <v>30</v>
      </c>
      <c r="P208" s="7">
        <f ca="1">IF(AND($A208&lt;&gt;"",P$9&lt;&gt;""),IF(HLOOKUP(P$9,'Feuille1-Catégories'!$C$1:$G$2,2,FALSE)="OUI",P$3,IF(HLOOKUP(P$9,'Feuille1-Catégories'!$C$1:$G$3,3,FALSE)="OUI",OFFSET(P$3,MOD(QUOTIENT(ROW()-ROW($A$20),'Feuille1-Catégories'!$B$6/P$6),P$5),0),IF(MOD($A208-1-P$10,'Feuille1-Catégories'!$F$5+1)=0,P$3,""))),"")</f>
        <v>300</v>
      </c>
      <c r="Q208" s="7" t="str">
        <f ca="1">IF(AND($A208&lt;&gt;"",Q$9&lt;&gt;""),IF(HLOOKUP(Q$9,'Feuille1-Catégories'!$C$1:$G$2,2,FALSE)="OUI",Q$3,IF(HLOOKUP(Q$9,'Feuille1-Catégories'!$C$1:$G$3,3,FALSE)="OUI",OFFSET(Q$3,MOD(QUOTIENT(ROW()-ROW($A$20),'Feuille1-Catégories'!$B$6/Q$6),Q$5),0),IF(MOD($A208-1-Q$10,'Feuille1-Catégories'!$F$5+1)=0,Q$3,""))),"")</f>
        <v/>
      </c>
      <c r="R208" s="7">
        <f ca="1">IF(AND($A208&lt;&gt;"",R$9&lt;&gt;""),IF(HLOOKUP(R$9,'Feuille1-Catégories'!$C$1:$G$2,2,FALSE)="OUI",R$3,IF(HLOOKUP(R$9,'Feuille1-Catégories'!$C$1:$G$3,3,FALSE)="OUI",OFFSET(R$3,MOD(QUOTIENT(ROW()-ROW($A$20),'Feuille1-Catégories'!$B$6/R$6),R$5),0),IF(MOD($A208-1-R$10,'Feuille1-Catégories'!$F$5+1)=0,R$3,""))),"")</f>
        <v>0</v>
      </c>
      <c r="S208" s="7">
        <f ca="1">IF(AND($A208&lt;&gt;"",S$9&lt;&gt;""),IF(HLOOKUP(S$9,'Feuille1-Catégories'!$C$1:$G$2,2,FALSE)="OUI",S$3,IF(HLOOKUP(S$9,'Feuille1-Catégories'!$C$1:$G$3,3,FALSE)="OUI",OFFSET(S$3,MOD(QUOTIENT(ROW()-ROW($A$20),'Feuille1-Catégories'!$B$6/S$6),S$5),0),IF(MOD($A208-1-S$10,'Feuille1-Catégories'!$F$5+1)=0,S$3,""))),"")</f>
        <v>50</v>
      </c>
      <c r="T208" s="7">
        <f ca="1">IF(AND($A208&lt;&gt;"",T$9&lt;&gt;""),IF(HLOOKUP(T$9,'Feuille1-Catégories'!$C$1:$G$2,2,FALSE)="OUI",T$3,IF(HLOOKUP(T$9,'Feuille1-Catégories'!$C$1:$G$3,3,FALSE)="OUI",OFFSET(T$3,MOD(QUOTIENT(ROW()-ROW($A$20),'Feuille1-Catégories'!$B$6/T$6),T$5),0),IF(MOD($A208-1-T$10,'Feuille1-Catégories'!$F$5+1)=0,T$3,""))),"")</f>
        <v>500</v>
      </c>
      <c r="U208" s="7">
        <f ca="1">IF(AND($A208&lt;&gt;"",U$9&lt;&gt;""),IF(HLOOKUP(U$9,'Feuille1-Catégories'!$C$1:$G$2,2,FALSE)="OUI",U$3,IF(HLOOKUP(U$9,'Feuille1-Catégories'!$C$1:$G$3,3,FALSE)="OUI",OFFSET(U$3,MOD(QUOTIENT(ROW()-ROW($A$20),'Feuille1-Catégories'!$B$6/U$6),U$5),0),IF(MOD($A208-1-U$10,'Feuille1-Catégories'!$F$5+1)=0,U$3,""))),"")</f>
        <v>5000</v>
      </c>
      <c r="V208" s="7" t="str">
        <f ca="1">IF(AND($A208&lt;&gt;"",V$9&lt;&gt;""),IF(HLOOKUP(V$9,'Feuille1-Catégories'!$C$1:$G$2,2,FALSE)="OUI",V$3,IF(HLOOKUP(V$9,'Feuille1-Catégories'!$C$1:$G$3,3,FALSE)="OUI",OFFSET(V$3,MOD(QUOTIENT(ROW()-ROW($A$20),'Feuille1-Catégories'!$B$6/V$6),V$5),0),IF(MOD($A208-1-V$10,'Feuille1-Catégories'!$F$5+1)=0,V$3,""))),"")</f>
        <v/>
      </c>
      <c r="W208" s="7" t="str">
        <f ca="1">IF(AND($A208&lt;&gt;"",W$9&lt;&gt;""),IF(HLOOKUP(W$9,'Feuille1-Catégories'!$C$1:$G$2,2,FALSE)="OUI",W$3,IF(HLOOKUP(W$9,'Feuille1-Catégories'!$C$1:$G$3,3,FALSE)="OUI",OFFSET(W$3,MOD(QUOTIENT(ROW()-ROW($A$20),'Feuille1-Catégories'!$B$6/W$6),W$5),0),IF(MOD($A208-1-W$10,'Feuille1-Catégories'!$F$5+1)=0,W$3,""))),"")</f>
        <v/>
      </c>
      <c r="X208" s="7" t="str">
        <f ca="1">IF(AND($A208&lt;&gt;"",X$9&lt;&gt;""),IF(HLOOKUP(X$9,'Feuille1-Catégories'!$C$1:$G$2,2,FALSE)="OUI",X$3,IF(HLOOKUP(X$9,'Feuille1-Catégories'!$C$1:$G$3,3,FALSE)="OUI",OFFSET(X$3,MOD(QUOTIENT(ROW()-ROW($A$20),'Feuille1-Catégories'!$B$6/X$6),X$5),0),IF(MOD($A208-1-X$10,'Feuille1-Catégories'!$F$5+1)=0,X$3,""))),"")</f>
        <v/>
      </c>
      <c r="Y208" s="7" t="str">
        <f ca="1">IF(AND($A208&lt;&gt;"",Y$9&lt;&gt;""),IF(HLOOKUP(Y$9,'Feuille1-Catégories'!$C$1:$G$2,2,FALSE)="OUI",Y$3,IF(HLOOKUP(Y$9,'Feuille1-Catégories'!$C$1:$G$3,3,FALSE)="OUI",OFFSET(Y$3,MOD(QUOTIENT(ROW()-ROW($A$20),'Feuille1-Catégories'!$B$6/Y$6),Y$5),0),IF(MOD($A208-1-Y$10,'Feuille1-Catégories'!$F$5+1)=0,Y$3,""))),"")</f>
        <v/>
      </c>
      <c r="Z208" s="7" t="str">
        <f ca="1">IF(AND($A208&lt;&gt;"",Z$9&lt;&gt;""),IF(HLOOKUP(Z$9,'Feuille1-Catégories'!$C$1:$G$2,2,FALSE)="OUI",Z$3,IF(HLOOKUP(Z$9,'Feuille1-Catégories'!$C$1:$G$3,3,FALSE)="OUI",OFFSET(Z$3,MOD(QUOTIENT(ROW()-ROW($A$20),'Feuille1-Catégories'!$B$6/Z$6),Z$5),0),"")),"")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09" spans="1:26" ht="17" x14ac:dyDescent="0.2">
      <c r="A209" s="21">
        <f>IF(ROW()-ROW($A$19)&gt;'Feuille1-Catégories'!$B$6,"",ROW()-ROW($A$19))</f>
        <v>190</v>
      </c>
      <c r="B209" s="33">
        <f t="shared" ca="1" si="7"/>
        <v>4.0169319022945968</v>
      </c>
      <c r="C209" s="10">
        <f t="shared" ca="1" si="8"/>
        <v>6521.4</v>
      </c>
      <c r="D209" s="10">
        <f ca="1">IF('Feuille3-Coût de production'!D209&lt;&gt;"",'Feuille3-Coût de production'!D209,"")</f>
        <v>2161.6</v>
      </c>
      <c r="E209" s="10">
        <f t="shared" ca="1" si="9"/>
        <v>8683</v>
      </c>
      <c r="F209" s="7">
        <f ca="1">IF(AND($A209&lt;&gt;"",F$9&lt;&gt;""),IF(HLOOKUP(F$9,'Feuille1-Catégories'!$C$1:$G$2,2,FALSE)="OUI",F$3,IF(HLOOKUP(F$9,'Feuille1-Catégories'!$C$1:$G$3,3,FALSE)="OUI",OFFSET(F$3,MOD(QUOTIENT(ROW()-ROW($A$20),'Feuille1-Catégories'!$B$6/F$6),F$5),0),IF(MOD($A209-1-F$10,'Feuille1-Catégories'!$F$5+1)=0,F$3,""))),"")</f>
        <v>1</v>
      </c>
      <c r="G209" s="7" t="str">
        <f ca="1">IF(AND($A209&lt;&gt;"",G$9&lt;&gt;""),IF(HLOOKUP(G$9,'Feuille1-Catégories'!$C$1:$G$2,2,FALSE)="OUI",G$3,IF(HLOOKUP(G$9,'Feuille1-Catégories'!$C$1:$G$3,3,FALSE)="OUI",OFFSET(G$3,MOD(QUOTIENT(ROW()-ROW($A$20),'Feuille1-Catégories'!$B$6/G$6),G$5),0),IF(MOD($A209-1-G$10,'Feuille1-Catégories'!$F$5+1)=0,G$3,""))),"")</f>
        <v xml:space="preserve"> </v>
      </c>
      <c r="H209" s="7">
        <f ca="1">IF(AND($A209&lt;&gt;"",H$9&lt;&gt;""),IF(HLOOKUP(H$9,'Feuille1-Catégories'!$C$1:$G$2,2,FALSE)="OUI",H$3,IF(HLOOKUP(H$9,'Feuille1-Catégories'!$C$1:$G$3,3,FALSE)="OUI",OFFSET(H$3,MOD(QUOTIENT(ROW()-ROW($A$20),'Feuille1-Catégories'!$B$6/H$6),H$5),0),IF(MOD($A209-1-H$10,'Feuille1-Catégories'!$F$5+1)=0,H$3,""))),"")</f>
        <v>100</v>
      </c>
      <c r="I209" s="7">
        <f ca="1">IF(AND($A209&lt;&gt;"",I$9&lt;&gt;""),IF(HLOOKUP(I$9,'Feuille1-Catégories'!$C$1:$G$2,2,FALSE)="OUI",I$3,IF(HLOOKUP(I$9,'Feuille1-Catégories'!$C$1:$G$3,3,FALSE)="OUI",OFFSET(I$3,MOD(QUOTIENT(ROW()-ROW($A$20),'Feuille1-Catégories'!$B$6/I$6),I$5),0),IF(MOD($A209-1-I$10,'Feuille1-Catégories'!$F$5+1)=0,I$3,""))),"")</f>
        <v>1000</v>
      </c>
      <c r="J209" s="7">
        <f ca="1">IF(AND($A209&lt;&gt;"",J$9&lt;&gt;""),IF(HLOOKUP(J$9,'Feuille1-Catégories'!$C$1:$G$2,2,FALSE)="OUI",J$3,IF(HLOOKUP(J$9,'Feuille1-Catégories'!$C$1:$G$3,3,FALSE)="OUI",OFFSET(J$3,MOD(QUOTIENT(ROW()-ROW($A$20),'Feuille1-Catégories'!$B$6/J$6),J$5),0),IF(MOD($A209-1-J$10,'Feuille1-Catégories'!$F$5+1)=0,J$3,""))),"")</f>
        <v>2</v>
      </c>
      <c r="K209" s="7" t="str">
        <f ca="1">IF(AND($A209&lt;&gt;"",K$9&lt;&gt;""),IF(HLOOKUP(K$9,'Feuille1-Catégories'!$C$1:$G$2,2,FALSE)="OUI",K$3,IF(HLOOKUP(K$9,'Feuille1-Catégories'!$C$1:$G$3,3,FALSE)="OUI",OFFSET(K$3,MOD(QUOTIENT(ROW()-ROW($A$20),'Feuille1-Catégories'!$B$6/K$6),K$5),0),IF(MOD($A209-1-K$10,'Feuille1-Catégories'!$F$5+1)=0,K$3,""))),"")</f>
        <v/>
      </c>
      <c r="L209" s="7">
        <f ca="1">IF(AND($A209&lt;&gt;"",L$9&lt;&gt;""),IF(HLOOKUP(L$9,'Feuille1-Catégories'!$C$1:$G$2,2,FALSE)="OUI",L$3,IF(HLOOKUP(L$9,'Feuille1-Catégories'!$C$1:$G$3,3,FALSE)="OUI",OFFSET(L$3,MOD(QUOTIENT(ROW()-ROW($A$20),'Feuille1-Catégories'!$B$6/L$6),L$5),0),IF(MOD($A209-1-L$10,'Feuille1-Catégories'!$F$5+1)=0,L$3,""))),"")</f>
        <v>200</v>
      </c>
      <c r="M209" s="7">
        <f ca="1">IF(AND($A209&lt;&gt;"",M$9&lt;&gt;""),IF(HLOOKUP(M$9,'Feuille1-Catégories'!$C$1:$G$2,2,FALSE)="OUI",M$3,IF(HLOOKUP(M$9,'Feuille1-Catégories'!$C$1:$G$3,3,FALSE)="OUI",OFFSET(M$3,MOD(QUOTIENT(ROW()-ROW($A$20),'Feuille1-Catégories'!$B$6/M$6),M$5),0),IF(MOD($A209-1-M$10,'Feuille1-Catégories'!$F$5+1)=0,M$3,""))),"")</f>
        <v>2000</v>
      </c>
      <c r="N209" s="7" t="str">
        <f ca="1">IF(AND($A209&lt;&gt;"",N$9&lt;&gt;""),IF(HLOOKUP(N$9,'Feuille1-Catégories'!$C$1:$G$2,2,FALSE)="OUI",N$3,IF(HLOOKUP(N$9,'Feuille1-Catégories'!$C$1:$G$3,3,FALSE)="OUI",OFFSET(N$3,MOD(QUOTIENT(ROW()-ROW($A$20),'Feuille1-Catégories'!$B$6/N$6),N$5),0),IF(MOD($A209-1-N$10,'Feuille1-Catégories'!$F$5+1)=0,N$3,""))),"")</f>
        <v xml:space="preserve"> </v>
      </c>
      <c r="O209" s="7">
        <f ca="1">IF(AND($A209&lt;&gt;"",O$9&lt;&gt;""),IF(HLOOKUP(O$9,'Feuille1-Catégories'!$C$1:$G$2,2,FALSE)="OUI",O$3,IF(HLOOKUP(O$9,'Feuille1-Catégories'!$C$1:$G$3,3,FALSE)="OUI",OFFSET(O$3,MOD(QUOTIENT(ROW()-ROW($A$20),'Feuille1-Catégories'!$B$6/O$6),O$5),0),IF(MOD($A209-1-O$10,'Feuille1-Catégories'!$F$5+1)=0,O$3,""))),"")</f>
        <v>30</v>
      </c>
      <c r="P209" s="7">
        <f ca="1">IF(AND($A209&lt;&gt;"",P$9&lt;&gt;""),IF(HLOOKUP(P$9,'Feuille1-Catégories'!$C$1:$G$2,2,FALSE)="OUI",P$3,IF(HLOOKUP(P$9,'Feuille1-Catégories'!$C$1:$G$3,3,FALSE)="OUI",OFFSET(P$3,MOD(QUOTIENT(ROW()-ROW($A$20),'Feuille1-Catégories'!$B$6/P$6),P$5),0),IF(MOD($A209-1-P$10,'Feuille1-Catégories'!$F$5+1)=0,P$3,""))),"")</f>
        <v>300</v>
      </c>
      <c r="Q209" s="7" t="str">
        <f ca="1">IF(AND($A209&lt;&gt;"",Q$9&lt;&gt;""),IF(HLOOKUP(Q$9,'Feuille1-Catégories'!$C$1:$G$2,2,FALSE)="OUI",Q$3,IF(HLOOKUP(Q$9,'Feuille1-Catégories'!$C$1:$G$3,3,FALSE)="OUI",OFFSET(Q$3,MOD(QUOTIENT(ROW()-ROW($A$20),'Feuille1-Catégories'!$B$6/Q$6),Q$5),0),IF(MOD($A209-1-Q$10,'Feuille1-Catégories'!$F$5+1)=0,Q$3,""))),"")</f>
        <v/>
      </c>
      <c r="R209" s="7">
        <f ca="1">IF(AND($A209&lt;&gt;"",R$9&lt;&gt;""),IF(HLOOKUP(R$9,'Feuille1-Catégories'!$C$1:$G$2,2,FALSE)="OUI",R$3,IF(HLOOKUP(R$9,'Feuille1-Catégories'!$C$1:$G$3,3,FALSE)="OUI",OFFSET(R$3,MOD(QUOTIENT(ROW()-ROW($A$20),'Feuille1-Catégories'!$B$6/R$6),R$5),0),IF(MOD($A209-1-R$10,'Feuille1-Catégories'!$F$5+1)=0,R$3,""))),"")</f>
        <v>0</v>
      </c>
      <c r="S209" s="7">
        <f ca="1">IF(AND($A209&lt;&gt;"",S$9&lt;&gt;""),IF(HLOOKUP(S$9,'Feuille1-Catégories'!$C$1:$G$2,2,FALSE)="OUI",S$3,IF(HLOOKUP(S$9,'Feuille1-Catégories'!$C$1:$G$3,3,FALSE)="OUI",OFFSET(S$3,MOD(QUOTIENT(ROW()-ROW($A$20),'Feuille1-Catégories'!$B$6/S$6),S$5),0),IF(MOD($A209-1-S$10,'Feuille1-Catégories'!$F$5+1)=0,S$3,""))),"")</f>
        <v>50</v>
      </c>
      <c r="T209" s="7" t="str">
        <f ca="1">IF(AND($A209&lt;&gt;"",T$9&lt;&gt;""),IF(HLOOKUP(T$9,'Feuille1-Catégories'!$C$1:$G$2,2,FALSE)="OUI",T$3,IF(HLOOKUP(T$9,'Feuille1-Catégories'!$C$1:$G$3,3,FALSE)="OUI",OFFSET(T$3,MOD(QUOTIENT(ROW()-ROW($A$20),'Feuille1-Catégories'!$B$6/T$6),T$5),0),IF(MOD($A209-1-T$10,'Feuille1-Catégories'!$F$5+1)=0,T$3,""))),"")</f>
        <v/>
      </c>
      <c r="U209" s="7">
        <f ca="1">IF(AND($A209&lt;&gt;"",U$9&lt;&gt;""),IF(HLOOKUP(U$9,'Feuille1-Catégories'!$C$1:$G$2,2,FALSE)="OUI",U$3,IF(HLOOKUP(U$9,'Feuille1-Catégories'!$C$1:$G$3,3,FALSE)="OUI",OFFSET(U$3,MOD(QUOTIENT(ROW()-ROW($A$20),'Feuille1-Catégories'!$B$6/U$6),U$5),0),IF(MOD($A209-1-U$10,'Feuille1-Catégories'!$F$5+1)=0,U$3,""))),"")</f>
        <v>5000</v>
      </c>
      <c r="V209" s="7" t="str">
        <f ca="1">IF(AND($A209&lt;&gt;"",V$9&lt;&gt;""),IF(HLOOKUP(V$9,'Feuille1-Catégories'!$C$1:$G$2,2,FALSE)="OUI",V$3,IF(HLOOKUP(V$9,'Feuille1-Catégories'!$C$1:$G$3,3,FALSE)="OUI",OFFSET(V$3,MOD(QUOTIENT(ROW()-ROW($A$20),'Feuille1-Catégories'!$B$6/V$6),V$5),0),IF(MOD($A209-1-V$10,'Feuille1-Catégories'!$F$5+1)=0,V$3,""))),"")</f>
        <v/>
      </c>
      <c r="W209" s="7" t="str">
        <f ca="1">IF(AND($A209&lt;&gt;"",W$9&lt;&gt;""),IF(HLOOKUP(W$9,'Feuille1-Catégories'!$C$1:$G$2,2,FALSE)="OUI",W$3,IF(HLOOKUP(W$9,'Feuille1-Catégories'!$C$1:$G$3,3,FALSE)="OUI",OFFSET(W$3,MOD(QUOTIENT(ROW()-ROW($A$20),'Feuille1-Catégories'!$B$6/W$6),W$5),0),IF(MOD($A209-1-W$10,'Feuille1-Catégories'!$F$5+1)=0,W$3,""))),"")</f>
        <v/>
      </c>
      <c r="X209" s="7" t="str">
        <f ca="1">IF(AND($A209&lt;&gt;"",X$9&lt;&gt;""),IF(HLOOKUP(X$9,'Feuille1-Catégories'!$C$1:$G$2,2,FALSE)="OUI",X$3,IF(HLOOKUP(X$9,'Feuille1-Catégories'!$C$1:$G$3,3,FALSE)="OUI",OFFSET(X$3,MOD(QUOTIENT(ROW()-ROW($A$20),'Feuille1-Catégories'!$B$6/X$6),X$5),0),IF(MOD($A209-1-X$10,'Feuille1-Catégories'!$F$5+1)=0,X$3,""))),"")</f>
        <v/>
      </c>
      <c r="Y209" s="7" t="str">
        <f ca="1">IF(AND($A209&lt;&gt;"",Y$9&lt;&gt;""),IF(HLOOKUP(Y$9,'Feuille1-Catégories'!$C$1:$G$2,2,FALSE)="OUI",Y$3,IF(HLOOKUP(Y$9,'Feuille1-Catégories'!$C$1:$G$3,3,FALSE)="OUI",OFFSET(Y$3,MOD(QUOTIENT(ROW()-ROW($A$20),'Feuille1-Catégories'!$B$6/Y$6),Y$5),0),IF(MOD($A209-1-Y$10,'Feuille1-Catégories'!$F$5+1)=0,Y$3,""))),"")</f>
        <v/>
      </c>
      <c r="Z209" s="7" t="str">
        <f ca="1">IF(AND($A209&lt;&gt;"",Z$9&lt;&gt;""),IF(HLOOKUP(Z$9,'Feuille1-Catégories'!$C$1:$G$2,2,FALSE)="OUI",Z$3,IF(HLOOKUP(Z$9,'Feuille1-Catégories'!$C$1:$G$3,3,FALSE)="OUI",OFFSET(Z$3,MOD(QUOTIENT(ROW()-ROW($A$20),'Feuille1-Catégories'!$B$6/Z$6),Z$5),0),"")),"")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10" spans="1:26" ht="17" x14ac:dyDescent="0.2">
      <c r="A210" s="21">
        <f>IF(ROW()-ROW($A$19)&gt;'Feuille1-Catégories'!$B$6,"",ROW()-ROW($A$19))</f>
        <v>191</v>
      </c>
      <c r="B210" s="33">
        <f t="shared" ca="1" si="7"/>
        <v>3.9607170099160949</v>
      </c>
      <c r="C210" s="10">
        <f t="shared" ca="1" si="8"/>
        <v>6210.4</v>
      </c>
      <c r="D210" s="10">
        <f ca="1">IF('Feuille3-Coût de production'!D210&lt;&gt;"",'Feuille3-Coût de production'!D210,"")</f>
        <v>2097.6</v>
      </c>
      <c r="E210" s="10">
        <f t="shared" ca="1" si="9"/>
        <v>8308</v>
      </c>
      <c r="F210" s="7">
        <f ca="1">IF(AND($A210&lt;&gt;"",F$9&lt;&gt;""),IF(HLOOKUP(F$9,'Feuille1-Catégories'!$C$1:$G$2,2,FALSE)="OUI",F$3,IF(HLOOKUP(F$9,'Feuille1-Catégories'!$C$1:$G$3,3,FALSE)="OUI",OFFSET(F$3,MOD(QUOTIENT(ROW()-ROW($A$20),'Feuille1-Catégories'!$B$6/F$6),F$5),0),IF(MOD($A210-1-F$10,'Feuille1-Catégories'!$F$5+1)=0,F$3,""))),"")</f>
        <v>1</v>
      </c>
      <c r="G210" s="7" t="str">
        <f ca="1">IF(AND($A210&lt;&gt;"",G$9&lt;&gt;""),IF(HLOOKUP(G$9,'Feuille1-Catégories'!$C$1:$G$2,2,FALSE)="OUI",G$3,IF(HLOOKUP(G$9,'Feuille1-Catégories'!$C$1:$G$3,3,FALSE)="OUI",OFFSET(G$3,MOD(QUOTIENT(ROW()-ROW($A$20),'Feuille1-Catégories'!$B$6/G$6),G$5),0),IF(MOD($A210-1-G$10,'Feuille1-Catégories'!$F$5+1)=0,G$3,""))),"")</f>
        <v xml:space="preserve"> </v>
      </c>
      <c r="H210" s="7" t="str">
        <f ca="1">IF(AND($A210&lt;&gt;"",H$9&lt;&gt;""),IF(HLOOKUP(H$9,'Feuille1-Catégories'!$C$1:$G$2,2,FALSE)="OUI",H$3,IF(HLOOKUP(H$9,'Feuille1-Catégories'!$C$1:$G$3,3,FALSE)="OUI",OFFSET(H$3,MOD(QUOTIENT(ROW()-ROW($A$20),'Feuille1-Catégories'!$B$6/H$6),H$5),0),IF(MOD($A210-1-H$10,'Feuille1-Catégories'!$F$5+1)=0,H$3,""))),"")</f>
        <v/>
      </c>
      <c r="I210" s="7">
        <f ca="1">IF(AND($A210&lt;&gt;"",I$9&lt;&gt;""),IF(HLOOKUP(I$9,'Feuille1-Catégories'!$C$1:$G$2,2,FALSE)="OUI",I$3,IF(HLOOKUP(I$9,'Feuille1-Catégories'!$C$1:$G$3,3,FALSE)="OUI",OFFSET(I$3,MOD(QUOTIENT(ROW()-ROW($A$20),'Feuille1-Catégories'!$B$6/I$6),I$5),0),IF(MOD($A210-1-I$10,'Feuille1-Catégories'!$F$5+1)=0,I$3,""))),"")</f>
        <v>1000</v>
      </c>
      <c r="J210" s="7">
        <f ca="1">IF(AND($A210&lt;&gt;"",J$9&lt;&gt;""),IF(HLOOKUP(J$9,'Feuille1-Catégories'!$C$1:$G$2,2,FALSE)="OUI",J$3,IF(HLOOKUP(J$9,'Feuille1-Catégories'!$C$1:$G$3,3,FALSE)="OUI",OFFSET(J$3,MOD(QUOTIENT(ROW()-ROW($A$20),'Feuille1-Catégories'!$B$6/J$6),J$5),0),IF(MOD($A210-1-J$10,'Feuille1-Catégories'!$F$5+1)=0,J$3,""))),"")</f>
        <v>2</v>
      </c>
      <c r="K210" s="7">
        <f ca="1">IF(AND($A210&lt;&gt;"",K$9&lt;&gt;""),IF(HLOOKUP(K$9,'Feuille1-Catégories'!$C$1:$G$2,2,FALSE)="OUI",K$3,IF(HLOOKUP(K$9,'Feuille1-Catégories'!$C$1:$G$3,3,FALSE)="OUI",OFFSET(K$3,MOD(QUOTIENT(ROW()-ROW($A$20),'Feuille1-Catégories'!$B$6/K$6),K$5),0),IF(MOD($A210-1-K$10,'Feuille1-Catégories'!$F$5+1)=0,K$3,""))),"")</f>
        <v>20</v>
      </c>
      <c r="L210" s="7">
        <f ca="1">IF(AND($A210&lt;&gt;"",L$9&lt;&gt;""),IF(HLOOKUP(L$9,'Feuille1-Catégories'!$C$1:$G$2,2,FALSE)="OUI",L$3,IF(HLOOKUP(L$9,'Feuille1-Catégories'!$C$1:$G$3,3,FALSE)="OUI",OFFSET(L$3,MOD(QUOTIENT(ROW()-ROW($A$20),'Feuille1-Catégories'!$B$6/L$6),L$5),0),IF(MOD($A210-1-L$10,'Feuille1-Catégories'!$F$5+1)=0,L$3,""))),"")</f>
        <v>200</v>
      </c>
      <c r="M210" s="7">
        <f ca="1">IF(AND($A210&lt;&gt;"",M$9&lt;&gt;""),IF(HLOOKUP(M$9,'Feuille1-Catégories'!$C$1:$G$2,2,FALSE)="OUI",M$3,IF(HLOOKUP(M$9,'Feuille1-Catégories'!$C$1:$G$3,3,FALSE)="OUI",OFFSET(M$3,MOD(QUOTIENT(ROW()-ROW($A$20),'Feuille1-Catégories'!$B$6/M$6),M$5),0),IF(MOD($A210-1-M$10,'Feuille1-Catégories'!$F$5+1)=0,M$3,""))),"")</f>
        <v>2000</v>
      </c>
      <c r="N210" s="7" t="str">
        <f ca="1">IF(AND($A210&lt;&gt;"",N$9&lt;&gt;""),IF(HLOOKUP(N$9,'Feuille1-Catégories'!$C$1:$G$2,2,FALSE)="OUI",N$3,IF(HLOOKUP(N$9,'Feuille1-Catégories'!$C$1:$G$3,3,FALSE)="OUI",OFFSET(N$3,MOD(QUOTIENT(ROW()-ROW($A$20),'Feuille1-Catégories'!$B$6/N$6),N$5),0),IF(MOD($A210-1-N$10,'Feuille1-Catégories'!$F$5+1)=0,N$3,""))),"")</f>
        <v xml:space="preserve"> </v>
      </c>
      <c r="O210" s="7">
        <f ca="1">IF(AND($A210&lt;&gt;"",O$9&lt;&gt;""),IF(HLOOKUP(O$9,'Feuille1-Catégories'!$C$1:$G$2,2,FALSE)="OUI",O$3,IF(HLOOKUP(O$9,'Feuille1-Catégories'!$C$1:$G$3,3,FALSE)="OUI",OFFSET(O$3,MOD(QUOTIENT(ROW()-ROW($A$20),'Feuille1-Catégories'!$B$6/O$6),O$5),0),IF(MOD($A210-1-O$10,'Feuille1-Catégories'!$F$5+1)=0,O$3,""))),"")</f>
        <v>30</v>
      </c>
      <c r="P210" s="7">
        <f ca="1">IF(AND($A210&lt;&gt;"",P$9&lt;&gt;""),IF(HLOOKUP(P$9,'Feuille1-Catégories'!$C$1:$G$2,2,FALSE)="OUI",P$3,IF(HLOOKUP(P$9,'Feuille1-Catégories'!$C$1:$G$3,3,FALSE)="OUI",OFFSET(P$3,MOD(QUOTIENT(ROW()-ROW($A$20),'Feuille1-Catégories'!$B$6/P$6),P$5),0),IF(MOD($A210-1-P$10,'Feuille1-Catégories'!$F$5+1)=0,P$3,""))),"")</f>
        <v>0</v>
      </c>
      <c r="Q210" s="7" t="str">
        <f ca="1">IF(AND($A210&lt;&gt;"",Q$9&lt;&gt;""),IF(HLOOKUP(Q$9,'Feuille1-Catégories'!$C$1:$G$2,2,FALSE)="OUI",Q$3,IF(HLOOKUP(Q$9,'Feuille1-Catégories'!$C$1:$G$3,3,FALSE)="OUI",OFFSET(Q$3,MOD(QUOTIENT(ROW()-ROW($A$20),'Feuille1-Catégories'!$B$6/Q$6),Q$5),0),IF(MOD($A210-1-Q$10,'Feuille1-Catégories'!$F$5+1)=0,Q$3,""))),"")</f>
        <v/>
      </c>
      <c r="R210" s="7">
        <f ca="1">IF(AND($A210&lt;&gt;"",R$9&lt;&gt;""),IF(HLOOKUP(R$9,'Feuille1-Catégories'!$C$1:$G$2,2,FALSE)="OUI",R$3,IF(HLOOKUP(R$9,'Feuille1-Catégories'!$C$1:$G$3,3,FALSE)="OUI",OFFSET(R$3,MOD(QUOTIENT(ROW()-ROW($A$20),'Feuille1-Catégories'!$B$6/R$6),R$5),0),IF(MOD($A210-1-R$10,'Feuille1-Catégories'!$F$5+1)=0,R$3,""))),"")</f>
        <v>5</v>
      </c>
      <c r="S210" s="7">
        <f ca="1">IF(AND($A210&lt;&gt;"",S$9&lt;&gt;""),IF(HLOOKUP(S$9,'Feuille1-Catégories'!$C$1:$G$2,2,FALSE)="OUI",S$3,IF(HLOOKUP(S$9,'Feuille1-Catégories'!$C$1:$G$3,3,FALSE)="OUI",OFFSET(S$3,MOD(QUOTIENT(ROW()-ROW($A$20),'Feuille1-Catégories'!$B$6/S$6),S$5),0),IF(MOD($A210-1-S$10,'Feuille1-Catégories'!$F$5+1)=0,S$3,""))),"")</f>
        <v>50</v>
      </c>
      <c r="T210" s="7" t="str">
        <f ca="1">IF(AND($A210&lt;&gt;"",T$9&lt;&gt;""),IF(HLOOKUP(T$9,'Feuille1-Catégories'!$C$1:$G$2,2,FALSE)="OUI",T$3,IF(HLOOKUP(T$9,'Feuille1-Catégories'!$C$1:$G$3,3,FALSE)="OUI",OFFSET(T$3,MOD(QUOTIENT(ROW()-ROW($A$20),'Feuille1-Catégories'!$B$6/T$6),T$5),0),IF(MOD($A210-1-T$10,'Feuille1-Catégories'!$F$5+1)=0,T$3,""))),"")</f>
        <v/>
      </c>
      <c r="U210" s="7">
        <f ca="1">IF(AND($A210&lt;&gt;"",U$9&lt;&gt;""),IF(HLOOKUP(U$9,'Feuille1-Catégories'!$C$1:$G$2,2,FALSE)="OUI",U$3,IF(HLOOKUP(U$9,'Feuille1-Catégories'!$C$1:$G$3,3,FALSE)="OUI",OFFSET(U$3,MOD(QUOTIENT(ROW()-ROW($A$20),'Feuille1-Catégories'!$B$6/U$6),U$5),0),IF(MOD($A210-1-U$10,'Feuille1-Catégories'!$F$5+1)=0,U$3,""))),"")</f>
        <v>5000</v>
      </c>
      <c r="V210" s="7" t="str">
        <f ca="1">IF(AND($A210&lt;&gt;"",V$9&lt;&gt;""),IF(HLOOKUP(V$9,'Feuille1-Catégories'!$C$1:$G$2,2,FALSE)="OUI",V$3,IF(HLOOKUP(V$9,'Feuille1-Catégories'!$C$1:$G$3,3,FALSE)="OUI",OFFSET(V$3,MOD(QUOTIENT(ROW()-ROW($A$20),'Feuille1-Catégories'!$B$6/V$6),V$5),0),IF(MOD($A210-1-V$10,'Feuille1-Catégories'!$F$5+1)=0,V$3,""))),"")</f>
        <v/>
      </c>
      <c r="W210" s="7" t="str">
        <f ca="1">IF(AND($A210&lt;&gt;"",W$9&lt;&gt;""),IF(HLOOKUP(W$9,'Feuille1-Catégories'!$C$1:$G$2,2,FALSE)="OUI",W$3,IF(HLOOKUP(W$9,'Feuille1-Catégories'!$C$1:$G$3,3,FALSE)="OUI",OFFSET(W$3,MOD(QUOTIENT(ROW()-ROW($A$20),'Feuille1-Catégories'!$B$6/W$6),W$5),0),IF(MOD($A210-1-W$10,'Feuille1-Catégories'!$F$5+1)=0,W$3,""))),"")</f>
        <v/>
      </c>
      <c r="X210" s="7" t="str">
        <f ca="1">IF(AND($A210&lt;&gt;"",X$9&lt;&gt;""),IF(HLOOKUP(X$9,'Feuille1-Catégories'!$C$1:$G$2,2,FALSE)="OUI",X$3,IF(HLOOKUP(X$9,'Feuille1-Catégories'!$C$1:$G$3,3,FALSE)="OUI",OFFSET(X$3,MOD(QUOTIENT(ROW()-ROW($A$20),'Feuille1-Catégories'!$B$6/X$6),X$5),0),IF(MOD($A210-1-X$10,'Feuille1-Catégories'!$F$5+1)=0,X$3,""))),"")</f>
        <v/>
      </c>
      <c r="Y210" s="7" t="str">
        <f ca="1">IF(AND($A210&lt;&gt;"",Y$9&lt;&gt;""),IF(HLOOKUP(Y$9,'Feuille1-Catégories'!$C$1:$G$2,2,FALSE)="OUI",Y$3,IF(HLOOKUP(Y$9,'Feuille1-Catégories'!$C$1:$G$3,3,FALSE)="OUI",OFFSET(Y$3,MOD(QUOTIENT(ROW()-ROW($A$20),'Feuille1-Catégories'!$B$6/Y$6),Y$5),0),IF(MOD($A210-1-Y$10,'Feuille1-Catégories'!$F$5+1)=0,Y$3,""))),"")</f>
        <v/>
      </c>
      <c r="Z210" s="7" t="str">
        <f ca="1">IF(AND($A210&lt;&gt;"",Z$9&lt;&gt;""),IF(HLOOKUP(Z$9,'Feuille1-Catégories'!$C$1:$G$2,2,FALSE)="OUI",Z$3,IF(HLOOKUP(Z$9,'Feuille1-Catégories'!$C$1:$G$3,3,FALSE)="OUI",OFFSET(Z$3,MOD(QUOTIENT(ROW()-ROW($A$20),'Feuille1-Catégories'!$B$6/Z$6),Z$5),0),"")),"")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11" spans="1:26" ht="17" x14ac:dyDescent="0.2">
      <c r="A211" s="21">
        <f>IF(ROW()-ROW($A$19)&gt;'Feuille1-Catégories'!$B$6,"",ROW()-ROW($A$19))</f>
        <v>192</v>
      </c>
      <c r="B211" s="33">
        <f t="shared" ca="1" si="7"/>
        <v>4.3623434843097852</v>
      </c>
      <c r="C211" s="10">
        <f t="shared" ca="1" si="8"/>
        <v>8700.4</v>
      </c>
      <c r="D211" s="10">
        <f ca="1">IF('Feuille3-Coût de production'!D211&lt;&gt;"",'Feuille3-Coût de production'!D211,"")</f>
        <v>2587.6</v>
      </c>
      <c r="E211" s="10">
        <f t="shared" ca="1" si="9"/>
        <v>11288</v>
      </c>
      <c r="F211" s="7">
        <f ca="1">IF(AND($A211&lt;&gt;"",F$9&lt;&gt;""),IF(HLOOKUP(F$9,'Feuille1-Catégories'!$C$1:$G$2,2,FALSE)="OUI",F$3,IF(HLOOKUP(F$9,'Feuille1-Catégories'!$C$1:$G$3,3,FALSE)="OUI",OFFSET(F$3,MOD(QUOTIENT(ROW()-ROW($A$20),'Feuille1-Catégories'!$B$6/F$6),F$5),0),IF(MOD($A211-1-F$10,'Feuille1-Catégories'!$F$5+1)=0,F$3,""))),"")</f>
        <v>1</v>
      </c>
      <c r="G211" s="7" t="str">
        <f ca="1">IF(AND($A211&lt;&gt;"",G$9&lt;&gt;""),IF(HLOOKUP(G$9,'Feuille1-Catégories'!$C$1:$G$2,2,FALSE)="OUI",G$3,IF(HLOOKUP(G$9,'Feuille1-Catégories'!$C$1:$G$3,3,FALSE)="OUI",OFFSET(G$3,MOD(QUOTIENT(ROW()-ROW($A$20),'Feuille1-Catégories'!$B$6/G$6),G$5),0),IF(MOD($A211-1-G$10,'Feuille1-Catégories'!$F$5+1)=0,G$3,""))),"")</f>
        <v xml:space="preserve"> </v>
      </c>
      <c r="H211" s="7" t="str">
        <f ca="1">IF(AND($A211&lt;&gt;"",H$9&lt;&gt;""),IF(HLOOKUP(H$9,'Feuille1-Catégories'!$C$1:$G$2,2,FALSE)="OUI",H$3,IF(HLOOKUP(H$9,'Feuille1-Catégories'!$C$1:$G$3,3,FALSE)="OUI",OFFSET(H$3,MOD(QUOTIENT(ROW()-ROW($A$20),'Feuille1-Catégories'!$B$6/H$6),H$5),0),IF(MOD($A211-1-H$10,'Feuille1-Catégories'!$F$5+1)=0,H$3,""))),"")</f>
        <v/>
      </c>
      <c r="I211" s="7">
        <f ca="1">IF(AND($A211&lt;&gt;"",I$9&lt;&gt;""),IF(HLOOKUP(I$9,'Feuille1-Catégories'!$C$1:$G$2,2,FALSE)="OUI",I$3,IF(HLOOKUP(I$9,'Feuille1-Catégories'!$C$1:$G$3,3,FALSE)="OUI",OFFSET(I$3,MOD(QUOTIENT(ROW()-ROW($A$20),'Feuille1-Catégories'!$B$6/I$6),I$5),0),IF(MOD($A211-1-I$10,'Feuille1-Catégories'!$F$5+1)=0,I$3,""))),"")</f>
        <v>1000</v>
      </c>
      <c r="J211" s="7">
        <f ca="1">IF(AND($A211&lt;&gt;"",J$9&lt;&gt;""),IF(HLOOKUP(J$9,'Feuille1-Catégories'!$C$1:$G$2,2,FALSE)="OUI",J$3,IF(HLOOKUP(J$9,'Feuille1-Catégories'!$C$1:$G$3,3,FALSE)="OUI",OFFSET(J$3,MOD(QUOTIENT(ROW()-ROW($A$20),'Feuille1-Catégories'!$B$6/J$6),J$5),0),IF(MOD($A211-1-J$10,'Feuille1-Catégories'!$F$5+1)=0,J$3,""))),"")</f>
        <v>2</v>
      </c>
      <c r="K211" s="7" t="str">
        <f ca="1">IF(AND($A211&lt;&gt;"",K$9&lt;&gt;""),IF(HLOOKUP(K$9,'Feuille1-Catégories'!$C$1:$G$2,2,FALSE)="OUI",K$3,IF(HLOOKUP(K$9,'Feuille1-Catégories'!$C$1:$G$3,3,FALSE)="OUI",OFFSET(K$3,MOD(QUOTIENT(ROW()-ROW($A$20),'Feuille1-Catégories'!$B$6/K$6),K$5),0),IF(MOD($A211-1-K$10,'Feuille1-Catégories'!$F$5+1)=0,K$3,""))),"")</f>
        <v/>
      </c>
      <c r="L211" s="7">
        <f ca="1">IF(AND($A211&lt;&gt;"",L$9&lt;&gt;""),IF(HLOOKUP(L$9,'Feuille1-Catégories'!$C$1:$G$2,2,FALSE)="OUI",L$3,IF(HLOOKUP(L$9,'Feuille1-Catégories'!$C$1:$G$3,3,FALSE)="OUI",OFFSET(L$3,MOD(QUOTIENT(ROW()-ROW($A$20),'Feuille1-Catégories'!$B$6/L$6),L$5),0),IF(MOD($A211-1-L$10,'Feuille1-Catégories'!$F$5+1)=0,L$3,""))),"")</f>
        <v>200</v>
      </c>
      <c r="M211" s="7">
        <f ca="1">IF(AND($A211&lt;&gt;"",M$9&lt;&gt;""),IF(HLOOKUP(M$9,'Feuille1-Catégories'!$C$1:$G$2,2,FALSE)="OUI",M$3,IF(HLOOKUP(M$9,'Feuille1-Catégories'!$C$1:$G$3,3,FALSE)="OUI",OFFSET(M$3,MOD(QUOTIENT(ROW()-ROW($A$20),'Feuille1-Catégories'!$B$6/M$6),M$5),0),IF(MOD($A211-1-M$10,'Feuille1-Catégories'!$F$5+1)=0,M$3,""))),"")</f>
        <v>2000</v>
      </c>
      <c r="N211" s="7" t="str">
        <f ca="1">IF(AND($A211&lt;&gt;"",N$9&lt;&gt;""),IF(HLOOKUP(N$9,'Feuille1-Catégories'!$C$1:$G$2,2,FALSE)="OUI",N$3,IF(HLOOKUP(N$9,'Feuille1-Catégories'!$C$1:$G$3,3,FALSE)="OUI",OFFSET(N$3,MOD(QUOTIENT(ROW()-ROW($A$20),'Feuille1-Catégories'!$B$6/N$6),N$5),0),IF(MOD($A211-1-N$10,'Feuille1-Catégories'!$F$5+1)=0,N$3,""))),"")</f>
        <v xml:space="preserve"> </v>
      </c>
      <c r="O211" s="7">
        <f ca="1">IF(AND($A211&lt;&gt;"",O$9&lt;&gt;""),IF(HLOOKUP(O$9,'Feuille1-Catégories'!$C$1:$G$2,2,FALSE)="OUI",O$3,IF(HLOOKUP(O$9,'Feuille1-Catégories'!$C$1:$G$3,3,FALSE)="OUI",OFFSET(O$3,MOD(QUOTIENT(ROW()-ROW($A$20),'Feuille1-Catégories'!$B$6/O$6),O$5),0),IF(MOD($A211-1-O$10,'Feuille1-Catégories'!$F$5+1)=0,O$3,""))),"")</f>
        <v>30</v>
      </c>
      <c r="P211" s="7">
        <f ca="1">IF(AND($A211&lt;&gt;"",P$9&lt;&gt;""),IF(HLOOKUP(P$9,'Feuille1-Catégories'!$C$1:$G$2,2,FALSE)="OUI",P$3,IF(HLOOKUP(P$9,'Feuille1-Catégories'!$C$1:$G$3,3,FALSE)="OUI",OFFSET(P$3,MOD(QUOTIENT(ROW()-ROW($A$20),'Feuille1-Catégories'!$B$6/P$6),P$5),0),IF(MOD($A211-1-P$10,'Feuille1-Catégories'!$F$5+1)=0,P$3,""))),"")</f>
        <v>0</v>
      </c>
      <c r="Q211" s="7">
        <f ca="1">IF(AND($A211&lt;&gt;"",Q$9&lt;&gt;""),IF(HLOOKUP(Q$9,'Feuille1-Catégories'!$C$1:$G$2,2,FALSE)="OUI",Q$3,IF(HLOOKUP(Q$9,'Feuille1-Catégories'!$C$1:$G$3,3,FALSE)="OUI",OFFSET(Q$3,MOD(QUOTIENT(ROW()-ROW($A$20),'Feuille1-Catégories'!$B$6/Q$6),Q$5),0),IF(MOD($A211-1-Q$10,'Feuille1-Catégories'!$F$5+1)=0,Q$3,""))),"")</f>
        <v>3000</v>
      </c>
      <c r="R211" s="7">
        <f ca="1">IF(AND($A211&lt;&gt;"",R$9&lt;&gt;""),IF(HLOOKUP(R$9,'Feuille1-Catégories'!$C$1:$G$2,2,FALSE)="OUI",R$3,IF(HLOOKUP(R$9,'Feuille1-Catégories'!$C$1:$G$3,3,FALSE)="OUI",OFFSET(R$3,MOD(QUOTIENT(ROW()-ROW($A$20),'Feuille1-Catégories'!$B$6/R$6),R$5),0),IF(MOD($A211-1-R$10,'Feuille1-Catégories'!$F$5+1)=0,R$3,""))),"")</f>
        <v>5</v>
      </c>
      <c r="S211" s="7">
        <f ca="1">IF(AND($A211&lt;&gt;"",S$9&lt;&gt;""),IF(HLOOKUP(S$9,'Feuille1-Catégories'!$C$1:$G$2,2,FALSE)="OUI",S$3,IF(HLOOKUP(S$9,'Feuille1-Catégories'!$C$1:$G$3,3,FALSE)="OUI",OFFSET(S$3,MOD(QUOTIENT(ROW()-ROW($A$20),'Feuille1-Catégories'!$B$6/S$6),S$5),0),IF(MOD($A211-1-S$10,'Feuille1-Catégories'!$F$5+1)=0,S$3,""))),"")</f>
        <v>50</v>
      </c>
      <c r="T211" s="7" t="str">
        <f ca="1">IF(AND($A211&lt;&gt;"",T$9&lt;&gt;""),IF(HLOOKUP(T$9,'Feuille1-Catégories'!$C$1:$G$2,2,FALSE)="OUI",T$3,IF(HLOOKUP(T$9,'Feuille1-Catégories'!$C$1:$G$3,3,FALSE)="OUI",OFFSET(T$3,MOD(QUOTIENT(ROW()-ROW($A$20),'Feuille1-Catégories'!$B$6/T$6),T$5),0),IF(MOD($A211-1-T$10,'Feuille1-Catégories'!$F$5+1)=0,T$3,""))),"")</f>
        <v/>
      </c>
      <c r="U211" s="7">
        <f ca="1">IF(AND($A211&lt;&gt;"",U$9&lt;&gt;""),IF(HLOOKUP(U$9,'Feuille1-Catégories'!$C$1:$G$2,2,FALSE)="OUI",U$3,IF(HLOOKUP(U$9,'Feuille1-Catégories'!$C$1:$G$3,3,FALSE)="OUI",OFFSET(U$3,MOD(QUOTIENT(ROW()-ROW($A$20),'Feuille1-Catégories'!$B$6/U$6),U$5),0),IF(MOD($A211-1-U$10,'Feuille1-Catégories'!$F$5+1)=0,U$3,""))),"")</f>
        <v>5000</v>
      </c>
      <c r="V211" s="7" t="str">
        <f ca="1">IF(AND($A211&lt;&gt;"",V$9&lt;&gt;""),IF(HLOOKUP(V$9,'Feuille1-Catégories'!$C$1:$G$2,2,FALSE)="OUI",V$3,IF(HLOOKUP(V$9,'Feuille1-Catégories'!$C$1:$G$3,3,FALSE)="OUI",OFFSET(V$3,MOD(QUOTIENT(ROW()-ROW($A$20),'Feuille1-Catégories'!$B$6/V$6),V$5),0),IF(MOD($A211-1-V$10,'Feuille1-Catégories'!$F$5+1)=0,V$3,""))),"")</f>
        <v/>
      </c>
      <c r="W211" s="7" t="str">
        <f ca="1">IF(AND($A211&lt;&gt;"",W$9&lt;&gt;""),IF(HLOOKUP(W$9,'Feuille1-Catégories'!$C$1:$G$2,2,FALSE)="OUI",W$3,IF(HLOOKUP(W$9,'Feuille1-Catégories'!$C$1:$G$3,3,FALSE)="OUI",OFFSET(W$3,MOD(QUOTIENT(ROW()-ROW($A$20),'Feuille1-Catégories'!$B$6/W$6),W$5),0),IF(MOD($A211-1-W$10,'Feuille1-Catégories'!$F$5+1)=0,W$3,""))),"")</f>
        <v/>
      </c>
      <c r="X211" s="7" t="str">
        <f ca="1">IF(AND($A211&lt;&gt;"",X$9&lt;&gt;""),IF(HLOOKUP(X$9,'Feuille1-Catégories'!$C$1:$G$2,2,FALSE)="OUI",X$3,IF(HLOOKUP(X$9,'Feuille1-Catégories'!$C$1:$G$3,3,FALSE)="OUI",OFFSET(X$3,MOD(QUOTIENT(ROW()-ROW($A$20),'Feuille1-Catégories'!$B$6/X$6),X$5),0),IF(MOD($A211-1-X$10,'Feuille1-Catégories'!$F$5+1)=0,X$3,""))),"")</f>
        <v/>
      </c>
      <c r="Y211" s="7" t="str">
        <f ca="1">IF(AND($A211&lt;&gt;"",Y$9&lt;&gt;""),IF(HLOOKUP(Y$9,'Feuille1-Catégories'!$C$1:$G$2,2,FALSE)="OUI",Y$3,IF(HLOOKUP(Y$9,'Feuille1-Catégories'!$C$1:$G$3,3,FALSE)="OUI",OFFSET(Y$3,MOD(QUOTIENT(ROW()-ROW($A$20),'Feuille1-Catégories'!$B$6/Y$6),Y$5),0),IF(MOD($A211-1-Y$10,'Feuille1-Catégories'!$F$5+1)=0,Y$3,""))),"")</f>
        <v/>
      </c>
      <c r="Z211" s="7" t="str">
        <f ca="1">IF(AND($A211&lt;&gt;"",Z$9&lt;&gt;""),IF(HLOOKUP(Z$9,'Feuille1-Catégories'!$C$1:$G$2,2,FALSE)="OUI",Z$3,IF(HLOOKUP(Z$9,'Feuille1-Catégories'!$C$1:$G$3,3,FALSE)="OUI",OFFSET(Z$3,MOD(QUOTIENT(ROW()-ROW($A$20),'Feuille1-Catégories'!$B$6/Z$6),Z$5),0),"")),"")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12" spans="1:26" ht="17" x14ac:dyDescent="0.2">
      <c r="A212" s="21">
        <f>IF(ROW()-ROW($A$19)&gt;'Feuille1-Catégories'!$B$6,"",ROW()-ROW($A$19))</f>
        <v>193</v>
      </c>
      <c r="B212" s="33">
        <f t="shared" ca="1" si="7"/>
        <v>4.1895499618611751</v>
      </c>
      <c r="C212" s="10">
        <f t="shared" ca="1" si="8"/>
        <v>6690.4</v>
      </c>
      <c r="D212" s="10">
        <f ca="1">IF('Feuille3-Coût de production'!D212&lt;&gt;"",'Feuille3-Coût de production'!D212,"")</f>
        <v>2097.6</v>
      </c>
      <c r="E212" s="10">
        <f t="shared" ca="1" si="9"/>
        <v>8788</v>
      </c>
      <c r="F212" s="7">
        <f ca="1">IF(AND($A212&lt;&gt;"",F$9&lt;&gt;""),IF(HLOOKUP(F$9,'Feuille1-Catégories'!$C$1:$G$2,2,FALSE)="OUI",F$3,IF(HLOOKUP(F$9,'Feuille1-Catégories'!$C$1:$G$3,3,FALSE)="OUI",OFFSET(F$3,MOD(QUOTIENT(ROW()-ROW($A$20),'Feuille1-Catégories'!$B$6/F$6),F$5),0),IF(MOD($A212-1-F$10,'Feuille1-Catégories'!$F$5+1)=0,F$3,""))),"")</f>
        <v>1</v>
      </c>
      <c r="G212" s="7" t="str">
        <f ca="1">IF(AND($A212&lt;&gt;"",G$9&lt;&gt;""),IF(HLOOKUP(G$9,'Feuille1-Catégories'!$C$1:$G$2,2,FALSE)="OUI",G$3,IF(HLOOKUP(G$9,'Feuille1-Catégories'!$C$1:$G$3,3,FALSE)="OUI",OFFSET(G$3,MOD(QUOTIENT(ROW()-ROW($A$20),'Feuille1-Catégories'!$B$6/G$6),G$5),0),IF(MOD($A212-1-G$10,'Feuille1-Catégories'!$F$5+1)=0,G$3,""))),"")</f>
        <v xml:space="preserve"> </v>
      </c>
      <c r="H212" s="7" t="str">
        <f ca="1">IF(AND($A212&lt;&gt;"",H$9&lt;&gt;""),IF(HLOOKUP(H$9,'Feuille1-Catégories'!$C$1:$G$2,2,FALSE)="OUI",H$3,IF(HLOOKUP(H$9,'Feuille1-Catégories'!$C$1:$G$3,3,FALSE)="OUI",OFFSET(H$3,MOD(QUOTIENT(ROW()-ROW($A$20),'Feuille1-Catégories'!$B$6/H$6),H$5),0),IF(MOD($A212-1-H$10,'Feuille1-Catégories'!$F$5+1)=0,H$3,""))),"")</f>
        <v/>
      </c>
      <c r="I212" s="7">
        <f ca="1">IF(AND($A212&lt;&gt;"",I$9&lt;&gt;""),IF(HLOOKUP(I$9,'Feuille1-Catégories'!$C$1:$G$2,2,FALSE)="OUI",I$3,IF(HLOOKUP(I$9,'Feuille1-Catégories'!$C$1:$G$3,3,FALSE)="OUI",OFFSET(I$3,MOD(QUOTIENT(ROW()-ROW($A$20),'Feuille1-Catégories'!$B$6/I$6),I$5),0),IF(MOD($A212-1-I$10,'Feuille1-Catégories'!$F$5+1)=0,I$3,""))),"")</f>
        <v>1000</v>
      </c>
      <c r="J212" s="7">
        <f ca="1">IF(AND($A212&lt;&gt;"",J$9&lt;&gt;""),IF(HLOOKUP(J$9,'Feuille1-Catégories'!$C$1:$G$2,2,FALSE)="OUI",J$3,IF(HLOOKUP(J$9,'Feuille1-Catégories'!$C$1:$G$3,3,FALSE)="OUI",OFFSET(J$3,MOD(QUOTIENT(ROW()-ROW($A$20),'Feuille1-Catégories'!$B$6/J$6),J$5),0),IF(MOD($A212-1-J$10,'Feuille1-Catégories'!$F$5+1)=0,J$3,""))),"")</f>
        <v>2</v>
      </c>
      <c r="K212" s="7" t="str">
        <f ca="1">IF(AND($A212&lt;&gt;"",K$9&lt;&gt;""),IF(HLOOKUP(K$9,'Feuille1-Catégories'!$C$1:$G$2,2,FALSE)="OUI",K$3,IF(HLOOKUP(K$9,'Feuille1-Catégories'!$C$1:$G$3,3,FALSE)="OUI",OFFSET(K$3,MOD(QUOTIENT(ROW()-ROW($A$20),'Feuille1-Catégories'!$B$6/K$6),K$5),0),IF(MOD($A212-1-K$10,'Feuille1-Catégories'!$F$5+1)=0,K$3,""))),"")</f>
        <v/>
      </c>
      <c r="L212" s="7">
        <f ca="1">IF(AND($A212&lt;&gt;"",L$9&lt;&gt;""),IF(HLOOKUP(L$9,'Feuille1-Catégories'!$C$1:$G$2,2,FALSE)="OUI",L$3,IF(HLOOKUP(L$9,'Feuille1-Catégories'!$C$1:$G$3,3,FALSE)="OUI",OFFSET(L$3,MOD(QUOTIENT(ROW()-ROW($A$20),'Feuille1-Catégories'!$B$6/L$6),L$5),0),IF(MOD($A212-1-L$10,'Feuille1-Catégories'!$F$5+1)=0,L$3,""))),"")</f>
        <v>200</v>
      </c>
      <c r="M212" s="7">
        <f ca="1">IF(AND($A212&lt;&gt;"",M$9&lt;&gt;""),IF(HLOOKUP(M$9,'Feuille1-Catégories'!$C$1:$G$2,2,FALSE)="OUI",M$3,IF(HLOOKUP(M$9,'Feuille1-Catégories'!$C$1:$G$3,3,FALSE)="OUI",OFFSET(M$3,MOD(QUOTIENT(ROW()-ROW($A$20),'Feuille1-Catégories'!$B$6/M$6),M$5),0),IF(MOD($A212-1-M$10,'Feuille1-Catégories'!$F$5+1)=0,M$3,""))),"")</f>
        <v>2000</v>
      </c>
      <c r="N212" s="7" t="str">
        <f ca="1">IF(AND($A212&lt;&gt;"",N$9&lt;&gt;""),IF(HLOOKUP(N$9,'Feuille1-Catégories'!$C$1:$G$2,2,FALSE)="OUI",N$3,IF(HLOOKUP(N$9,'Feuille1-Catégories'!$C$1:$G$3,3,FALSE)="OUI",OFFSET(N$3,MOD(QUOTIENT(ROW()-ROW($A$20),'Feuille1-Catégories'!$B$6/N$6),N$5),0),IF(MOD($A212-1-N$10,'Feuille1-Catégories'!$F$5+1)=0,N$3,""))),"")</f>
        <v xml:space="preserve"> </v>
      </c>
      <c r="O212" s="7">
        <f ca="1">IF(AND($A212&lt;&gt;"",O$9&lt;&gt;""),IF(HLOOKUP(O$9,'Feuille1-Catégories'!$C$1:$G$2,2,FALSE)="OUI",O$3,IF(HLOOKUP(O$9,'Feuille1-Catégories'!$C$1:$G$3,3,FALSE)="OUI",OFFSET(O$3,MOD(QUOTIENT(ROW()-ROW($A$20),'Feuille1-Catégories'!$B$6/O$6),O$5),0),IF(MOD($A212-1-O$10,'Feuille1-Catégories'!$F$5+1)=0,O$3,""))),"")</f>
        <v>30</v>
      </c>
      <c r="P212" s="7">
        <f ca="1">IF(AND($A212&lt;&gt;"",P$9&lt;&gt;""),IF(HLOOKUP(P$9,'Feuille1-Catégories'!$C$1:$G$2,2,FALSE)="OUI",P$3,IF(HLOOKUP(P$9,'Feuille1-Catégories'!$C$1:$G$3,3,FALSE)="OUI",OFFSET(P$3,MOD(QUOTIENT(ROW()-ROW($A$20),'Feuille1-Catégories'!$B$6/P$6),P$5),0),IF(MOD($A212-1-P$10,'Feuille1-Catégories'!$F$5+1)=0,P$3,""))),"")</f>
        <v>0</v>
      </c>
      <c r="Q212" s="7" t="str">
        <f ca="1">IF(AND($A212&lt;&gt;"",Q$9&lt;&gt;""),IF(HLOOKUP(Q$9,'Feuille1-Catégories'!$C$1:$G$2,2,FALSE)="OUI",Q$3,IF(HLOOKUP(Q$9,'Feuille1-Catégories'!$C$1:$G$3,3,FALSE)="OUI",OFFSET(Q$3,MOD(QUOTIENT(ROW()-ROW($A$20),'Feuille1-Catégories'!$B$6/Q$6),Q$5),0),IF(MOD($A212-1-Q$10,'Feuille1-Catégories'!$F$5+1)=0,Q$3,""))),"")</f>
        <v/>
      </c>
      <c r="R212" s="7">
        <f ca="1">IF(AND($A212&lt;&gt;"",R$9&lt;&gt;""),IF(HLOOKUP(R$9,'Feuille1-Catégories'!$C$1:$G$2,2,FALSE)="OUI",R$3,IF(HLOOKUP(R$9,'Feuille1-Catégories'!$C$1:$G$3,3,FALSE)="OUI",OFFSET(R$3,MOD(QUOTIENT(ROW()-ROW($A$20),'Feuille1-Catégories'!$B$6/R$6),R$5),0),IF(MOD($A212-1-R$10,'Feuille1-Catégories'!$F$5+1)=0,R$3,""))),"")</f>
        <v>5</v>
      </c>
      <c r="S212" s="7">
        <f ca="1">IF(AND($A212&lt;&gt;"",S$9&lt;&gt;""),IF(HLOOKUP(S$9,'Feuille1-Catégories'!$C$1:$G$2,2,FALSE)="OUI",S$3,IF(HLOOKUP(S$9,'Feuille1-Catégories'!$C$1:$G$3,3,FALSE)="OUI",OFFSET(S$3,MOD(QUOTIENT(ROW()-ROW($A$20),'Feuille1-Catégories'!$B$6/S$6),S$5),0),IF(MOD($A212-1-S$10,'Feuille1-Catégories'!$F$5+1)=0,S$3,""))),"")</f>
        <v>50</v>
      </c>
      <c r="T212" s="7">
        <f ca="1">IF(AND($A212&lt;&gt;"",T$9&lt;&gt;""),IF(HLOOKUP(T$9,'Feuille1-Catégories'!$C$1:$G$2,2,FALSE)="OUI",T$3,IF(HLOOKUP(T$9,'Feuille1-Catégories'!$C$1:$G$3,3,FALSE)="OUI",OFFSET(T$3,MOD(QUOTIENT(ROW()-ROW($A$20),'Feuille1-Catégories'!$B$6/T$6),T$5),0),IF(MOD($A212-1-T$10,'Feuille1-Catégories'!$F$5+1)=0,T$3,""))),"")</f>
        <v>500</v>
      </c>
      <c r="U212" s="7">
        <f ca="1">IF(AND($A212&lt;&gt;"",U$9&lt;&gt;""),IF(HLOOKUP(U$9,'Feuille1-Catégories'!$C$1:$G$2,2,FALSE)="OUI",U$3,IF(HLOOKUP(U$9,'Feuille1-Catégories'!$C$1:$G$3,3,FALSE)="OUI",OFFSET(U$3,MOD(QUOTIENT(ROW()-ROW($A$20),'Feuille1-Catégories'!$B$6/U$6),U$5),0),IF(MOD($A212-1-U$10,'Feuille1-Catégories'!$F$5+1)=0,U$3,""))),"")</f>
        <v>5000</v>
      </c>
      <c r="V212" s="7" t="str">
        <f ca="1">IF(AND($A212&lt;&gt;"",V$9&lt;&gt;""),IF(HLOOKUP(V$9,'Feuille1-Catégories'!$C$1:$G$2,2,FALSE)="OUI",V$3,IF(HLOOKUP(V$9,'Feuille1-Catégories'!$C$1:$G$3,3,FALSE)="OUI",OFFSET(V$3,MOD(QUOTIENT(ROW()-ROW($A$20),'Feuille1-Catégories'!$B$6/V$6),V$5),0),IF(MOD($A212-1-V$10,'Feuille1-Catégories'!$F$5+1)=0,V$3,""))),"")</f>
        <v/>
      </c>
      <c r="W212" s="7" t="str">
        <f ca="1">IF(AND($A212&lt;&gt;"",W$9&lt;&gt;""),IF(HLOOKUP(W$9,'Feuille1-Catégories'!$C$1:$G$2,2,FALSE)="OUI",W$3,IF(HLOOKUP(W$9,'Feuille1-Catégories'!$C$1:$G$3,3,FALSE)="OUI",OFFSET(W$3,MOD(QUOTIENT(ROW()-ROW($A$20),'Feuille1-Catégories'!$B$6/W$6),W$5),0),IF(MOD($A212-1-W$10,'Feuille1-Catégories'!$F$5+1)=0,W$3,""))),"")</f>
        <v/>
      </c>
      <c r="X212" s="7" t="str">
        <f ca="1">IF(AND($A212&lt;&gt;"",X$9&lt;&gt;""),IF(HLOOKUP(X$9,'Feuille1-Catégories'!$C$1:$G$2,2,FALSE)="OUI",X$3,IF(HLOOKUP(X$9,'Feuille1-Catégories'!$C$1:$G$3,3,FALSE)="OUI",OFFSET(X$3,MOD(QUOTIENT(ROW()-ROW($A$20),'Feuille1-Catégories'!$B$6/X$6),X$5),0),IF(MOD($A212-1-X$10,'Feuille1-Catégories'!$F$5+1)=0,X$3,""))),"")</f>
        <v/>
      </c>
      <c r="Y212" s="7" t="str">
        <f ca="1">IF(AND($A212&lt;&gt;"",Y$9&lt;&gt;""),IF(HLOOKUP(Y$9,'Feuille1-Catégories'!$C$1:$G$2,2,FALSE)="OUI",Y$3,IF(HLOOKUP(Y$9,'Feuille1-Catégories'!$C$1:$G$3,3,FALSE)="OUI",OFFSET(Y$3,MOD(QUOTIENT(ROW()-ROW($A$20),'Feuille1-Catégories'!$B$6/Y$6),Y$5),0),IF(MOD($A212-1-Y$10,'Feuille1-Catégories'!$F$5+1)=0,Y$3,""))),"")</f>
        <v/>
      </c>
      <c r="Z212" s="7" t="str">
        <f ca="1">IF(AND($A212&lt;&gt;"",Z$9&lt;&gt;""),IF(HLOOKUP(Z$9,'Feuille1-Catégories'!$C$1:$G$2,2,FALSE)="OUI",Z$3,IF(HLOOKUP(Z$9,'Feuille1-Catégories'!$C$1:$G$3,3,FALSE)="OUI",OFFSET(Z$3,MOD(QUOTIENT(ROW()-ROW($A$20),'Feuille1-Catégories'!$B$6/Z$6),Z$5),0),"")),"")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13" spans="1:26" ht="17" x14ac:dyDescent="0.2">
      <c r="A213" s="21">
        <f>IF(ROW()-ROW($A$19)&gt;'Feuille1-Catégories'!$B$6,"",ROW()-ROW($A$19))</f>
        <v>194</v>
      </c>
      <c r="B213" s="33">
        <f t="shared" ref="B213:B276" ca="1" si="10">IF(AND(D213&lt;&gt;0,D213&lt;&gt;""),E213/D213,"")</f>
        <v>3.9240269461077846</v>
      </c>
      <c r="C213" s="10">
        <f t="shared" ref="C213:C276" ca="1" si="11">IF(AND(D213&lt;&gt;0,D213&lt;&gt;""),E213-D213,"")</f>
        <v>6250.4</v>
      </c>
      <c r="D213" s="10">
        <f ca="1">IF('Feuille3-Coût de production'!D213&lt;&gt;"",'Feuille3-Coût de production'!D213,"")</f>
        <v>2137.6</v>
      </c>
      <c r="E213" s="10">
        <f t="shared" ref="E213:E276" ca="1" si="12">IF($A213&lt;&gt;"",SUM(F213:ZZ213),"")</f>
        <v>8388</v>
      </c>
      <c r="F213" s="7">
        <f ca="1">IF(AND($A213&lt;&gt;"",F$9&lt;&gt;""),IF(HLOOKUP(F$9,'Feuille1-Catégories'!$C$1:$G$2,2,FALSE)="OUI",F$3,IF(HLOOKUP(F$9,'Feuille1-Catégories'!$C$1:$G$3,3,FALSE)="OUI",OFFSET(F$3,MOD(QUOTIENT(ROW()-ROW($A$20),'Feuille1-Catégories'!$B$6/F$6),F$5),0),IF(MOD($A213-1-F$10,'Feuille1-Catégories'!$F$5+1)=0,F$3,""))),"")</f>
        <v>1</v>
      </c>
      <c r="G213" s="7" t="str">
        <f ca="1">IF(AND($A213&lt;&gt;"",G$9&lt;&gt;""),IF(HLOOKUP(G$9,'Feuille1-Catégories'!$C$1:$G$2,2,FALSE)="OUI",G$3,IF(HLOOKUP(G$9,'Feuille1-Catégories'!$C$1:$G$3,3,FALSE)="OUI",OFFSET(G$3,MOD(QUOTIENT(ROW()-ROW($A$20),'Feuille1-Catégories'!$B$6/G$6),G$5),0),IF(MOD($A213-1-G$10,'Feuille1-Catégories'!$F$5+1)=0,G$3,""))),"")</f>
        <v xml:space="preserve"> </v>
      </c>
      <c r="H213" s="7">
        <f ca="1">IF(AND($A213&lt;&gt;"",H$9&lt;&gt;""),IF(HLOOKUP(H$9,'Feuille1-Catégories'!$C$1:$G$2,2,FALSE)="OUI",H$3,IF(HLOOKUP(H$9,'Feuille1-Catégories'!$C$1:$G$3,3,FALSE)="OUI",OFFSET(H$3,MOD(QUOTIENT(ROW()-ROW($A$20),'Feuille1-Catégories'!$B$6/H$6),H$5),0),IF(MOD($A213-1-H$10,'Feuille1-Catégories'!$F$5+1)=0,H$3,""))),"")</f>
        <v>100</v>
      </c>
      <c r="I213" s="7">
        <f ca="1">IF(AND($A213&lt;&gt;"",I$9&lt;&gt;""),IF(HLOOKUP(I$9,'Feuille1-Catégories'!$C$1:$G$2,2,FALSE)="OUI",I$3,IF(HLOOKUP(I$9,'Feuille1-Catégories'!$C$1:$G$3,3,FALSE)="OUI",OFFSET(I$3,MOD(QUOTIENT(ROW()-ROW($A$20),'Feuille1-Catégories'!$B$6/I$6),I$5),0),IF(MOD($A213-1-I$10,'Feuille1-Catégories'!$F$5+1)=0,I$3,""))),"")</f>
        <v>1000</v>
      </c>
      <c r="J213" s="7">
        <f ca="1">IF(AND($A213&lt;&gt;"",J$9&lt;&gt;""),IF(HLOOKUP(J$9,'Feuille1-Catégories'!$C$1:$G$2,2,FALSE)="OUI",J$3,IF(HLOOKUP(J$9,'Feuille1-Catégories'!$C$1:$G$3,3,FALSE)="OUI",OFFSET(J$3,MOD(QUOTIENT(ROW()-ROW($A$20),'Feuille1-Catégories'!$B$6/J$6),J$5),0),IF(MOD($A213-1-J$10,'Feuille1-Catégories'!$F$5+1)=0,J$3,""))),"")</f>
        <v>2</v>
      </c>
      <c r="K213" s="7" t="str">
        <f ca="1">IF(AND($A213&lt;&gt;"",K$9&lt;&gt;""),IF(HLOOKUP(K$9,'Feuille1-Catégories'!$C$1:$G$2,2,FALSE)="OUI",K$3,IF(HLOOKUP(K$9,'Feuille1-Catégories'!$C$1:$G$3,3,FALSE)="OUI",OFFSET(K$3,MOD(QUOTIENT(ROW()-ROW($A$20),'Feuille1-Catégories'!$B$6/K$6),K$5),0),IF(MOD($A213-1-K$10,'Feuille1-Catégories'!$F$5+1)=0,K$3,""))),"")</f>
        <v/>
      </c>
      <c r="L213" s="7">
        <f ca="1">IF(AND($A213&lt;&gt;"",L$9&lt;&gt;""),IF(HLOOKUP(L$9,'Feuille1-Catégories'!$C$1:$G$2,2,FALSE)="OUI",L$3,IF(HLOOKUP(L$9,'Feuille1-Catégories'!$C$1:$G$3,3,FALSE)="OUI",OFFSET(L$3,MOD(QUOTIENT(ROW()-ROW($A$20),'Feuille1-Catégories'!$B$6/L$6),L$5),0),IF(MOD($A213-1-L$10,'Feuille1-Catégories'!$F$5+1)=0,L$3,""))),"")</f>
        <v>200</v>
      </c>
      <c r="M213" s="7">
        <f ca="1">IF(AND($A213&lt;&gt;"",M$9&lt;&gt;""),IF(HLOOKUP(M$9,'Feuille1-Catégories'!$C$1:$G$2,2,FALSE)="OUI",M$3,IF(HLOOKUP(M$9,'Feuille1-Catégories'!$C$1:$G$3,3,FALSE)="OUI",OFFSET(M$3,MOD(QUOTIENT(ROW()-ROW($A$20),'Feuille1-Catégories'!$B$6/M$6),M$5),0),IF(MOD($A213-1-M$10,'Feuille1-Catégories'!$F$5+1)=0,M$3,""))),"")</f>
        <v>2000</v>
      </c>
      <c r="N213" s="7" t="str">
        <f ca="1">IF(AND($A213&lt;&gt;"",N$9&lt;&gt;""),IF(HLOOKUP(N$9,'Feuille1-Catégories'!$C$1:$G$2,2,FALSE)="OUI",N$3,IF(HLOOKUP(N$9,'Feuille1-Catégories'!$C$1:$G$3,3,FALSE)="OUI",OFFSET(N$3,MOD(QUOTIENT(ROW()-ROW($A$20),'Feuille1-Catégories'!$B$6/N$6),N$5),0),IF(MOD($A213-1-N$10,'Feuille1-Catégories'!$F$5+1)=0,N$3,""))),"")</f>
        <v xml:space="preserve"> </v>
      </c>
      <c r="O213" s="7">
        <f ca="1">IF(AND($A213&lt;&gt;"",O$9&lt;&gt;""),IF(HLOOKUP(O$9,'Feuille1-Catégories'!$C$1:$G$2,2,FALSE)="OUI",O$3,IF(HLOOKUP(O$9,'Feuille1-Catégories'!$C$1:$G$3,3,FALSE)="OUI",OFFSET(O$3,MOD(QUOTIENT(ROW()-ROW($A$20),'Feuille1-Catégories'!$B$6/O$6),O$5),0),IF(MOD($A213-1-O$10,'Feuille1-Catégories'!$F$5+1)=0,O$3,""))),"")</f>
        <v>30</v>
      </c>
      <c r="P213" s="7">
        <f ca="1">IF(AND($A213&lt;&gt;"",P$9&lt;&gt;""),IF(HLOOKUP(P$9,'Feuille1-Catégories'!$C$1:$G$2,2,FALSE)="OUI",P$3,IF(HLOOKUP(P$9,'Feuille1-Catégories'!$C$1:$G$3,3,FALSE)="OUI",OFFSET(P$3,MOD(QUOTIENT(ROW()-ROW($A$20),'Feuille1-Catégories'!$B$6/P$6),P$5),0),IF(MOD($A213-1-P$10,'Feuille1-Catégories'!$F$5+1)=0,P$3,""))),"")</f>
        <v>0</v>
      </c>
      <c r="Q213" s="7" t="str">
        <f ca="1">IF(AND($A213&lt;&gt;"",Q$9&lt;&gt;""),IF(HLOOKUP(Q$9,'Feuille1-Catégories'!$C$1:$G$2,2,FALSE)="OUI",Q$3,IF(HLOOKUP(Q$9,'Feuille1-Catégories'!$C$1:$G$3,3,FALSE)="OUI",OFFSET(Q$3,MOD(QUOTIENT(ROW()-ROW($A$20),'Feuille1-Catégories'!$B$6/Q$6),Q$5),0),IF(MOD($A213-1-Q$10,'Feuille1-Catégories'!$F$5+1)=0,Q$3,""))),"")</f>
        <v/>
      </c>
      <c r="R213" s="7">
        <f ca="1">IF(AND($A213&lt;&gt;"",R$9&lt;&gt;""),IF(HLOOKUP(R$9,'Feuille1-Catégories'!$C$1:$G$2,2,FALSE)="OUI",R$3,IF(HLOOKUP(R$9,'Feuille1-Catégories'!$C$1:$G$3,3,FALSE)="OUI",OFFSET(R$3,MOD(QUOTIENT(ROW()-ROW($A$20),'Feuille1-Catégories'!$B$6/R$6),R$5),0),IF(MOD($A213-1-R$10,'Feuille1-Catégories'!$F$5+1)=0,R$3,""))),"")</f>
        <v>5</v>
      </c>
      <c r="S213" s="7">
        <f ca="1">IF(AND($A213&lt;&gt;"",S$9&lt;&gt;""),IF(HLOOKUP(S$9,'Feuille1-Catégories'!$C$1:$G$2,2,FALSE)="OUI",S$3,IF(HLOOKUP(S$9,'Feuille1-Catégories'!$C$1:$G$3,3,FALSE)="OUI",OFFSET(S$3,MOD(QUOTIENT(ROW()-ROW($A$20),'Feuille1-Catégories'!$B$6/S$6),S$5),0),IF(MOD($A213-1-S$10,'Feuille1-Catégories'!$F$5+1)=0,S$3,""))),"")</f>
        <v>50</v>
      </c>
      <c r="T213" s="7" t="str">
        <f ca="1">IF(AND($A213&lt;&gt;"",T$9&lt;&gt;""),IF(HLOOKUP(T$9,'Feuille1-Catégories'!$C$1:$G$2,2,FALSE)="OUI",T$3,IF(HLOOKUP(T$9,'Feuille1-Catégories'!$C$1:$G$3,3,FALSE)="OUI",OFFSET(T$3,MOD(QUOTIENT(ROW()-ROW($A$20),'Feuille1-Catégories'!$B$6/T$6),T$5),0),IF(MOD($A213-1-T$10,'Feuille1-Catégories'!$F$5+1)=0,T$3,""))),"")</f>
        <v/>
      </c>
      <c r="U213" s="7">
        <f ca="1">IF(AND($A213&lt;&gt;"",U$9&lt;&gt;""),IF(HLOOKUP(U$9,'Feuille1-Catégories'!$C$1:$G$2,2,FALSE)="OUI",U$3,IF(HLOOKUP(U$9,'Feuille1-Catégories'!$C$1:$G$3,3,FALSE)="OUI",OFFSET(U$3,MOD(QUOTIENT(ROW()-ROW($A$20),'Feuille1-Catégories'!$B$6/U$6),U$5),0),IF(MOD($A213-1-U$10,'Feuille1-Catégories'!$F$5+1)=0,U$3,""))),"")</f>
        <v>5000</v>
      </c>
      <c r="V213" s="7" t="str">
        <f ca="1">IF(AND($A213&lt;&gt;"",V$9&lt;&gt;""),IF(HLOOKUP(V$9,'Feuille1-Catégories'!$C$1:$G$2,2,FALSE)="OUI",V$3,IF(HLOOKUP(V$9,'Feuille1-Catégories'!$C$1:$G$3,3,FALSE)="OUI",OFFSET(V$3,MOD(QUOTIENT(ROW()-ROW($A$20),'Feuille1-Catégories'!$B$6/V$6),V$5),0),IF(MOD($A213-1-V$10,'Feuille1-Catégories'!$F$5+1)=0,V$3,""))),"")</f>
        <v/>
      </c>
      <c r="W213" s="7" t="str">
        <f ca="1">IF(AND($A213&lt;&gt;"",W$9&lt;&gt;""),IF(HLOOKUP(W$9,'Feuille1-Catégories'!$C$1:$G$2,2,FALSE)="OUI",W$3,IF(HLOOKUP(W$9,'Feuille1-Catégories'!$C$1:$G$3,3,FALSE)="OUI",OFFSET(W$3,MOD(QUOTIENT(ROW()-ROW($A$20),'Feuille1-Catégories'!$B$6/W$6),W$5),0),IF(MOD($A213-1-W$10,'Feuille1-Catégories'!$F$5+1)=0,W$3,""))),"")</f>
        <v/>
      </c>
      <c r="X213" s="7" t="str">
        <f ca="1">IF(AND($A213&lt;&gt;"",X$9&lt;&gt;""),IF(HLOOKUP(X$9,'Feuille1-Catégories'!$C$1:$G$2,2,FALSE)="OUI",X$3,IF(HLOOKUP(X$9,'Feuille1-Catégories'!$C$1:$G$3,3,FALSE)="OUI",OFFSET(X$3,MOD(QUOTIENT(ROW()-ROW($A$20),'Feuille1-Catégories'!$B$6/X$6),X$5),0),IF(MOD($A213-1-X$10,'Feuille1-Catégories'!$F$5+1)=0,X$3,""))),"")</f>
        <v/>
      </c>
      <c r="Y213" s="7" t="str">
        <f ca="1">IF(AND($A213&lt;&gt;"",Y$9&lt;&gt;""),IF(HLOOKUP(Y$9,'Feuille1-Catégories'!$C$1:$G$2,2,FALSE)="OUI",Y$3,IF(HLOOKUP(Y$9,'Feuille1-Catégories'!$C$1:$G$3,3,FALSE)="OUI",OFFSET(Y$3,MOD(QUOTIENT(ROW()-ROW($A$20),'Feuille1-Catégories'!$B$6/Y$6),Y$5),0),IF(MOD($A213-1-Y$10,'Feuille1-Catégories'!$F$5+1)=0,Y$3,""))),"")</f>
        <v/>
      </c>
      <c r="Z213" s="7" t="str">
        <f ca="1">IF(AND($A213&lt;&gt;"",Z$9&lt;&gt;""),IF(HLOOKUP(Z$9,'Feuille1-Catégories'!$C$1:$G$2,2,FALSE)="OUI",Z$3,IF(HLOOKUP(Z$9,'Feuille1-Catégories'!$C$1:$G$3,3,FALSE)="OUI",OFFSET(Z$3,MOD(QUOTIENT(ROW()-ROW($A$20),'Feuille1-Catégories'!$B$6/Z$6),Z$5),0),"")),"")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14" spans="1:26" ht="17" x14ac:dyDescent="0.2">
      <c r="A214" s="21">
        <f>IF(ROW()-ROW($A$19)&gt;'Feuille1-Catégories'!$B$6,"",ROW()-ROW($A$19))</f>
        <v>195</v>
      </c>
      <c r="B214" s="33">
        <f t="shared" ca="1" si="10"/>
        <v>3.9607170099160949</v>
      </c>
      <c r="C214" s="10">
        <f t="shared" ca="1" si="11"/>
        <v>6210.4</v>
      </c>
      <c r="D214" s="10">
        <f ca="1">IF('Feuille3-Coût de production'!D214&lt;&gt;"",'Feuille3-Coût de production'!D214,"")</f>
        <v>2097.6</v>
      </c>
      <c r="E214" s="10">
        <f t="shared" ca="1" si="12"/>
        <v>8308</v>
      </c>
      <c r="F214" s="7">
        <f ca="1">IF(AND($A214&lt;&gt;"",F$9&lt;&gt;""),IF(HLOOKUP(F$9,'Feuille1-Catégories'!$C$1:$G$2,2,FALSE)="OUI",F$3,IF(HLOOKUP(F$9,'Feuille1-Catégories'!$C$1:$G$3,3,FALSE)="OUI",OFFSET(F$3,MOD(QUOTIENT(ROW()-ROW($A$20),'Feuille1-Catégories'!$B$6/F$6),F$5),0),IF(MOD($A214-1-F$10,'Feuille1-Catégories'!$F$5+1)=0,F$3,""))),"")</f>
        <v>1</v>
      </c>
      <c r="G214" s="7" t="str">
        <f ca="1">IF(AND($A214&lt;&gt;"",G$9&lt;&gt;""),IF(HLOOKUP(G$9,'Feuille1-Catégories'!$C$1:$G$2,2,FALSE)="OUI",G$3,IF(HLOOKUP(G$9,'Feuille1-Catégories'!$C$1:$G$3,3,FALSE)="OUI",OFFSET(G$3,MOD(QUOTIENT(ROW()-ROW($A$20),'Feuille1-Catégories'!$B$6/G$6),G$5),0),IF(MOD($A214-1-G$10,'Feuille1-Catégories'!$F$5+1)=0,G$3,""))),"")</f>
        <v xml:space="preserve"> </v>
      </c>
      <c r="H214" s="7" t="str">
        <f ca="1">IF(AND($A214&lt;&gt;"",H$9&lt;&gt;""),IF(HLOOKUP(H$9,'Feuille1-Catégories'!$C$1:$G$2,2,FALSE)="OUI",H$3,IF(HLOOKUP(H$9,'Feuille1-Catégories'!$C$1:$G$3,3,FALSE)="OUI",OFFSET(H$3,MOD(QUOTIENT(ROW()-ROW($A$20),'Feuille1-Catégories'!$B$6/H$6),H$5),0),IF(MOD($A214-1-H$10,'Feuille1-Catégories'!$F$5+1)=0,H$3,""))),"")</f>
        <v/>
      </c>
      <c r="I214" s="7">
        <f ca="1">IF(AND($A214&lt;&gt;"",I$9&lt;&gt;""),IF(HLOOKUP(I$9,'Feuille1-Catégories'!$C$1:$G$2,2,FALSE)="OUI",I$3,IF(HLOOKUP(I$9,'Feuille1-Catégories'!$C$1:$G$3,3,FALSE)="OUI",OFFSET(I$3,MOD(QUOTIENT(ROW()-ROW($A$20),'Feuille1-Catégories'!$B$6/I$6),I$5),0),IF(MOD($A214-1-I$10,'Feuille1-Catégories'!$F$5+1)=0,I$3,""))),"")</f>
        <v>1000</v>
      </c>
      <c r="J214" s="7">
        <f ca="1">IF(AND($A214&lt;&gt;"",J$9&lt;&gt;""),IF(HLOOKUP(J$9,'Feuille1-Catégories'!$C$1:$G$2,2,FALSE)="OUI",J$3,IF(HLOOKUP(J$9,'Feuille1-Catégories'!$C$1:$G$3,3,FALSE)="OUI",OFFSET(J$3,MOD(QUOTIENT(ROW()-ROW($A$20),'Feuille1-Catégories'!$B$6/J$6),J$5),0),IF(MOD($A214-1-J$10,'Feuille1-Catégories'!$F$5+1)=0,J$3,""))),"")</f>
        <v>2</v>
      </c>
      <c r="K214" s="7">
        <f ca="1">IF(AND($A214&lt;&gt;"",K$9&lt;&gt;""),IF(HLOOKUP(K$9,'Feuille1-Catégories'!$C$1:$G$2,2,FALSE)="OUI",K$3,IF(HLOOKUP(K$9,'Feuille1-Catégories'!$C$1:$G$3,3,FALSE)="OUI",OFFSET(K$3,MOD(QUOTIENT(ROW()-ROW($A$20),'Feuille1-Catégories'!$B$6/K$6),K$5),0),IF(MOD($A214-1-K$10,'Feuille1-Catégories'!$F$5+1)=0,K$3,""))),"")</f>
        <v>20</v>
      </c>
      <c r="L214" s="7">
        <f ca="1">IF(AND($A214&lt;&gt;"",L$9&lt;&gt;""),IF(HLOOKUP(L$9,'Feuille1-Catégories'!$C$1:$G$2,2,FALSE)="OUI",L$3,IF(HLOOKUP(L$9,'Feuille1-Catégories'!$C$1:$G$3,3,FALSE)="OUI",OFFSET(L$3,MOD(QUOTIENT(ROW()-ROW($A$20),'Feuille1-Catégories'!$B$6/L$6),L$5),0),IF(MOD($A214-1-L$10,'Feuille1-Catégories'!$F$5+1)=0,L$3,""))),"")</f>
        <v>200</v>
      </c>
      <c r="M214" s="7">
        <f ca="1">IF(AND($A214&lt;&gt;"",M$9&lt;&gt;""),IF(HLOOKUP(M$9,'Feuille1-Catégories'!$C$1:$G$2,2,FALSE)="OUI",M$3,IF(HLOOKUP(M$9,'Feuille1-Catégories'!$C$1:$G$3,3,FALSE)="OUI",OFFSET(M$3,MOD(QUOTIENT(ROW()-ROW($A$20),'Feuille1-Catégories'!$B$6/M$6),M$5),0),IF(MOD($A214-1-M$10,'Feuille1-Catégories'!$F$5+1)=0,M$3,""))),"")</f>
        <v>2000</v>
      </c>
      <c r="N214" s="7" t="str">
        <f ca="1">IF(AND($A214&lt;&gt;"",N$9&lt;&gt;""),IF(HLOOKUP(N$9,'Feuille1-Catégories'!$C$1:$G$2,2,FALSE)="OUI",N$3,IF(HLOOKUP(N$9,'Feuille1-Catégories'!$C$1:$G$3,3,FALSE)="OUI",OFFSET(N$3,MOD(QUOTIENT(ROW()-ROW($A$20),'Feuille1-Catégories'!$B$6/N$6),N$5),0),IF(MOD($A214-1-N$10,'Feuille1-Catégories'!$F$5+1)=0,N$3,""))),"")</f>
        <v xml:space="preserve"> </v>
      </c>
      <c r="O214" s="7">
        <f ca="1">IF(AND($A214&lt;&gt;"",O$9&lt;&gt;""),IF(HLOOKUP(O$9,'Feuille1-Catégories'!$C$1:$G$2,2,FALSE)="OUI",O$3,IF(HLOOKUP(O$9,'Feuille1-Catégories'!$C$1:$G$3,3,FALSE)="OUI",OFFSET(O$3,MOD(QUOTIENT(ROW()-ROW($A$20),'Feuille1-Catégories'!$B$6/O$6),O$5),0),IF(MOD($A214-1-O$10,'Feuille1-Catégories'!$F$5+1)=0,O$3,""))),"")</f>
        <v>30</v>
      </c>
      <c r="P214" s="7">
        <f ca="1">IF(AND($A214&lt;&gt;"",P$9&lt;&gt;""),IF(HLOOKUP(P$9,'Feuille1-Catégories'!$C$1:$G$2,2,FALSE)="OUI",P$3,IF(HLOOKUP(P$9,'Feuille1-Catégories'!$C$1:$G$3,3,FALSE)="OUI",OFFSET(P$3,MOD(QUOTIENT(ROW()-ROW($A$20),'Feuille1-Catégories'!$B$6/P$6),P$5),0),IF(MOD($A214-1-P$10,'Feuille1-Catégories'!$F$5+1)=0,P$3,""))),"")</f>
        <v>0</v>
      </c>
      <c r="Q214" s="7" t="str">
        <f ca="1">IF(AND($A214&lt;&gt;"",Q$9&lt;&gt;""),IF(HLOOKUP(Q$9,'Feuille1-Catégories'!$C$1:$G$2,2,FALSE)="OUI",Q$3,IF(HLOOKUP(Q$9,'Feuille1-Catégories'!$C$1:$G$3,3,FALSE)="OUI",OFFSET(Q$3,MOD(QUOTIENT(ROW()-ROW($A$20),'Feuille1-Catégories'!$B$6/Q$6),Q$5),0),IF(MOD($A214-1-Q$10,'Feuille1-Catégories'!$F$5+1)=0,Q$3,""))),"")</f>
        <v/>
      </c>
      <c r="R214" s="7">
        <f ca="1">IF(AND($A214&lt;&gt;"",R$9&lt;&gt;""),IF(HLOOKUP(R$9,'Feuille1-Catégories'!$C$1:$G$2,2,FALSE)="OUI",R$3,IF(HLOOKUP(R$9,'Feuille1-Catégories'!$C$1:$G$3,3,FALSE)="OUI",OFFSET(R$3,MOD(QUOTIENT(ROW()-ROW($A$20),'Feuille1-Catégories'!$B$6/R$6),R$5),0),IF(MOD($A214-1-R$10,'Feuille1-Catégories'!$F$5+1)=0,R$3,""))),"")</f>
        <v>5</v>
      </c>
      <c r="S214" s="7">
        <f ca="1">IF(AND($A214&lt;&gt;"",S$9&lt;&gt;""),IF(HLOOKUP(S$9,'Feuille1-Catégories'!$C$1:$G$2,2,FALSE)="OUI",S$3,IF(HLOOKUP(S$9,'Feuille1-Catégories'!$C$1:$G$3,3,FALSE)="OUI",OFFSET(S$3,MOD(QUOTIENT(ROW()-ROW($A$20),'Feuille1-Catégories'!$B$6/S$6),S$5),0),IF(MOD($A214-1-S$10,'Feuille1-Catégories'!$F$5+1)=0,S$3,""))),"")</f>
        <v>50</v>
      </c>
      <c r="T214" s="7" t="str">
        <f ca="1">IF(AND($A214&lt;&gt;"",T$9&lt;&gt;""),IF(HLOOKUP(T$9,'Feuille1-Catégories'!$C$1:$G$2,2,FALSE)="OUI",T$3,IF(HLOOKUP(T$9,'Feuille1-Catégories'!$C$1:$G$3,3,FALSE)="OUI",OFFSET(T$3,MOD(QUOTIENT(ROW()-ROW($A$20),'Feuille1-Catégories'!$B$6/T$6),T$5),0),IF(MOD($A214-1-T$10,'Feuille1-Catégories'!$F$5+1)=0,T$3,""))),"")</f>
        <v/>
      </c>
      <c r="U214" s="7">
        <f ca="1">IF(AND($A214&lt;&gt;"",U$9&lt;&gt;""),IF(HLOOKUP(U$9,'Feuille1-Catégories'!$C$1:$G$2,2,FALSE)="OUI",U$3,IF(HLOOKUP(U$9,'Feuille1-Catégories'!$C$1:$G$3,3,FALSE)="OUI",OFFSET(U$3,MOD(QUOTIENT(ROW()-ROW($A$20),'Feuille1-Catégories'!$B$6/U$6),U$5),0),IF(MOD($A214-1-U$10,'Feuille1-Catégories'!$F$5+1)=0,U$3,""))),"")</f>
        <v>5000</v>
      </c>
      <c r="V214" s="7" t="str">
        <f ca="1">IF(AND($A214&lt;&gt;"",V$9&lt;&gt;""),IF(HLOOKUP(V$9,'Feuille1-Catégories'!$C$1:$G$2,2,FALSE)="OUI",V$3,IF(HLOOKUP(V$9,'Feuille1-Catégories'!$C$1:$G$3,3,FALSE)="OUI",OFFSET(V$3,MOD(QUOTIENT(ROW()-ROW($A$20),'Feuille1-Catégories'!$B$6/V$6),V$5),0),IF(MOD($A214-1-V$10,'Feuille1-Catégories'!$F$5+1)=0,V$3,""))),"")</f>
        <v/>
      </c>
      <c r="W214" s="7" t="str">
        <f ca="1">IF(AND($A214&lt;&gt;"",W$9&lt;&gt;""),IF(HLOOKUP(W$9,'Feuille1-Catégories'!$C$1:$G$2,2,FALSE)="OUI",W$3,IF(HLOOKUP(W$9,'Feuille1-Catégories'!$C$1:$G$3,3,FALSE)="OUI",OFFSET(W$3,MOD(QUOTIENT(ROW()-ROW($A$20),'Feuille1-Catégories'!$B$6/W$6),W$5),0),IF(MOD($A214-1-W$10,'Feuille1-Catégories'!$F$5+1)=0,W$3,""))),"")</f>
        <v/>
      </c>
      <c r="X214" s="7" t="str">
        <f ca="1">IF(AND($A214&lt;&gt;"",X$9&lt;&gt;""),IF(HLOOKUP(X$9,'Feuille1-Catégories'!$C$1:$G$2,2,FALSE)="OUI",X$3,IF(HLOOKUP(X$9,'Feuille1-Catégories'!$C$1:$G$3,3,FALSE)="OUI",OFFSET(X$3,MOD(QUOTIENT(ROW()-ROW($A$20),'Feuille1-Catégories'!$B$6/X$6),X$5),0),IF(MOD($A214-1-X$10,'Feuille1-Catégories'!$F$5+1)=0,X$3,""))),"")</f>
        <v/>
      </c>
      <c r="Y214" s="7" t="str">
        <f ca="1">IF(AND($A214&lt;&gt;"",Y$9&lt;&gt;""),IF(HLOOKUP(Y$9,'Feuille1-Catégories'!$C$1:$G$2,2,FALSE)="OUI",Y$3,IF(HLOOKUP(Y$9,'Feuille1-Catégories'!$C$1:$G$3,3,FALSE)="OUI",OFFSET(Y$3,MOD(QUOTIENT(ROW()-ROW($A$20),'Feuille1-Catégories'!$B$6/Y$6),Y$5),0),IF(MOD($A214-1-Y$10,'Feuille1-Catégories'!$F$5+1)=0,Y$3,""))),"")</f>
        <v/>
      </c>
      <c r="Z214" s="7" t="str">
        <f ca="1">IF(AND($A214&lt;&gt;"",Z$9&lt;&gt;""),IF(HLOOKUP(Z$9,'Feuille1-Catégories'!$C$1:$G$2,2,FALSE)="OUI",Z$3,IF(HLOOKUP(Z$9,'Feuille1-Catégories'!$C$1:$G$3,3,FALSE)="OUI",OFFSET(Z$3,MOD(QUOTIENT(ROW()-ROW($A$20),'Feuille1-Catégories'!$B$6/Z$6),Z$5),0),"")),"")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15" spans="1:26" ht="17" x14ac:dyDescent="0.2">
      <c r="A215" s="21">
        <f>IF(ROW()-ROW($A$19)&gt;'Feuille1-Catégories'!$B$6,"",ROW()-ROW($A$19))</f>
        <v>196</v>
      </c>
      <c r="B215" s="33">
        <f t="shared" ca="1" si="10"/>
        <v>4.3620969612618881</v>
      </c>
      <c r="C215" s="10">
        <f t="shared" ca="1" si="11"/>
        <v>8696.4</v>
      </c>
      <c r="D215" s="10">
        <f ca="1">IF('Feuille3-Coût de production'!D215&lt;&gt;"",'Feuille3-Coût de production'!D215,"")</f>
        <v>2586.6</v>
      </c>
      <c r="E215" s="10">
        <f t="shared" ca="1" si="12"/>
        <v>11283</v>
      </c>
      <c r="F215" s="7">
        <f ca="1">IF(AND($A215&lt;&gt;"",F$9&lt;&gt;""),IF(HLOOKUP(F$9,'Feuille1-Catégories'!$C$1:$G$2,2,FALSE)="OUI",F$3,IF(HLOOKUP(F$9,'Feuille1-Catégories'!$C$1:$G$3,3,FALSE)="OUI",OFFSET(F$3,MOD(QUOTIENT(ROW()-ROW($A$20),'Feuille1-Catégories'!$B$6/F$6),F$5),0),IF(MOD($A215-1-F$10,'Feuille1-Catégories'!$F$5+1)=0,F$3,""))),"")</f>
        <v>1</v>
      </c>
      <c r="G215" s="7" t="str">
        <f ca="1">IF(AND($A215&lt;&gt;"",G$9&lt;&gt;""),IF(HLOOKUP(G$9,'Feuille1-Catégories'!$C$1:$G$2,2,FALSE)="OUI",G$3,IF(HLOOKUP(G$9,'Feuille1-Catégories'!$C$1:$G$3,3,FALSE)="OUI",OFFSET(G$3,MOD(QUOTIENT(ROW()-ROW($A$20),'Feuille1-Catégories'!$B$6/G$6),G$5),0),IF(MOD($A215-1-G$10,'Feuille1-Catégories'!$F$5+1)=0,G$3,""))),"")</f>
        <v xml:space="preserve"> </v>
      </c>
      <c r="H215" s="7" t="str">
        <f ca="1">IF(AND($A215&lt;&gt;"",H$9&lt;&gt;""),IF(HLOOKUP(H$9,'Feuille1-Catégories'!$C$1:$G$2,2,FALSE)="OUI",H$3,IF(HLOOKUP(H$9,'Feuille1-Catégories'!$C$1:$G$3,3,FALSE)="OUI",OFFSET(H$3,MOD(QUOTIENT(ROW()-ROW($A$20),'Feuille1-Catégories'!$B$6/H$6),H$5),0),IF(MOD($A215-1-H$10,'Feuille1-Catégories'!$F$5+1)=0,H$3,""))),"")</f>
        <v/>
      </c>
      <c r="I215" s="7">
        <f ca="1">IF(AND($A215&lt;&gt;"",I$9&lt;&gt;""),IF(HLOOKUP(I$9,'Feuille1-Catégories'!$C$1:$G$2,2,FALSE)="OUI",I$3,IF(HLOOKUP(I$9,'Feuille1-Catégories'!$C$1:$G$3,3,FALSE)="OUI",OFFSET(I$3,MOD(QUOTIENT(ROW()-ROW($A$20),'Feuille1-Catégories'!$B$6/I$6),I$5),0),IF(MOD($A215-1-I$10,'Feuille1-Catégories'!$F$5+1)=0,I$3,""))),"")</f>
        <v>1000</v>
      </c>
      <c r="J215" s="7">
        <f ca="1">IF(AND($A215&lt;&gt;"",J$9&lt;&gt;""),IF(HLOOKUP(J$9,'Feuille1-Catégories'!$C$1:$G$2,2,FALSE)="OUI",J$3,IF(HLOOKUP(J$9,'Feuille1-Catégories'!$C$1:$G$3,3,FALSE)="OUI",OFFSET(J$3,MOD(QUOTIENT(ROW()-ROW($A$20),'Feuille1-Catégories'!$B$6/J$6),J$5),0),IF(MOD($A215-1-J$10,'Feuille1-Catégories'!$F$5+1)=0,J$3,""))),"")</f>
        <v>2</v>
      </c>
      <c r="K215" s="7" t="str">
        <f ca="1">IF(AND($A215&lt;&gt;"",K$9&lt;&gt;""),IF(HLOOKUP(K$9,'Feuille1-Catégories'!$C$1:$G$2,2,FALSE)="OUI",K$3,IF(HLOOKUP(K$9,'Feuille1-Catégories'!$C$1:$G$3,3,FALSE)="OUI",OFFSET(K$3,MOD(QUOTIENT(ROW()-ROW($A$20),'Feuille1-Catégories'!$B$6/K$6),K$5),0),IF(MOD($A215-1-K$10,'Feuille1-Catégories'!$F$5+1)=0,K$3,""))),"")</f>
        <v/>
      </c>
      <c r="L215" s="7">
        <f ca="1">IF(AND($A215&lt;&gt;"",L$9&lt;&gt;""),IF(HLOOKUP(L$9,'Feuille1-Catégories'!$C$1:$G$2,2,FALSE)="OUI",L$3,IF(HLOOKUP(L$9,'Feuille1-Catégories'!$C$1:$G$3,3,FALSE)="OUI",OFFSET(L$3,MOD(QUOTIENT(ROW()-ROW($A$20),'Feuille1-Catégories'!$B$6/L$6),L$5),0),IF(MOD($A215-1-L$10,'Feuille1-Catégories'!$F$5+1)=0,L$3,""))),"")</f>
        <v>200</v>
      </c>
      <c r="M215" s="7">
        <f ca="1">IF(AND($A215&lt;&gt;"",M$9&lt;&gt;""),IF(HLOOKUP(M$9,'Feuille1-Catégories'!$C$1:$G$2,2,FALSE)="OUI",M$3,IF(HLOOKUP(M$9,'Feuille1-Catégories'!$C$1:$G$3,3,FALSE)="OUI",OFFSET(M$3,MOD(QUOTIENT(ROW()-ROW($A$20),'Feuille1-Catégories'!$B$6/M$6),M$5),0),IF(MOD($A215-1-M$10,'Feuille1-Catégories'!$F$5+1)=0,M$3,""))),"")</f>
        <v>2000</v>
      </c>
      <c r="N215" s="7" t="str">
        <f ca="1">IF(AND($A215&lt;&gt;"",N$9&lt;&gt;""),IF(HLOOKUP(N$9,'Feuille1-Catégories'!$C$1:$G$2,2,FALSE)="OUI",N$3,IF(HLOOKUP(N$9,'Feuille1-Catégories'!$C$1:$G$3,3,FALSE)="OUI",OFFSET(N$3,MOD(QUOTIENT(ROW()-ROW($A$20),'Feuille1-Catégories'!$B$6/N$6),N$5),0),IF(MOD($A215-1-N$10,'Feuille1-Catégories'!$F$5+1)=0,N$3,""))),"")</f>
        <v xml:space="preserve"> </v>
      </c>
      <c r="O215" s="7">
        <f ca="1">IF(AND($A215&lt;&gt;"",O$9&lt;&gt;""),IF(HLOOKUP(O$9,'Feuille1-Catégories'!$C$1:$G$2,2,FALSE)="OUI",O$3,IF(HLOOKUP(O$9,'Feuille1-Catégories'!$C$1:$G$3,3,FALSE)="OUI",OFFSET(O$3,MOD(QUOTIENT(ROW()-ROW($A$20),'Feuille1-Catégories'!$B$6/O$6),O$5),0),IF(MOD($A215-1-O$10,'Feuille1-Catégories'!$F$5+1)=0,O$3,""))),"")</f>
        <v>30</v>
      </c>
      <c r="P215" s="7">
        <f ca="1">IF(AND($A215&lt;&gt;"",P$9&lt;&gt;""),IF(HLOOKUP(P$9,'Feuille1-Catégories'!$C$1:$G$2,2,FALSE)="OUI",P$3,IF(HLOOKUP(P$9,'Feuille1-Catégories'!$C$1:$G$3,3,FALSE)="OUI",OFFSET(P$3,MOD(QUOTIENT(ROW()-ROW($A$20),'Feuille1-Catégories'!$B$6/P$6),P$5),0),IF(MOD($A215-1-P$10,'Feuille1-Catégories'!$F$5+1)=0,P$3,""))),"")</f>
        <v>0</v>
      </c>
      <c r="Q215" s="7">
        <f ca="1">IF(AND($A215&lt;&gt;"",Q$9&lt;&gt;""),IF(HLOOKUP(Q$9,'Feuille1-Catégories'!$C$1:$G$2,2,FALSE)="OUI",Q$3,IF(HLOOKUP(Q$9,'Feuille1-Catégories'!$C$1:$G$3,3,FALSE)="OUI",OFFSET(Q$3,MOD(QUOTIENT(ROW()-ROW($A$20),'Feuille1-Catégories'!$B$6/Q$6),Q$5),0),IF(MOD($A215-1-Q$10,'Feuille1-Catégories'!$F$5+1)=0,Q$3,""))),"")</f>
        <v>3000</v>
      </c>
      <c r="R215" s="7">
        <f ca="1">IF(AND($A215&lt;&gt;"",R$9&lt;&gt;""),IF(HLOOKUP(R$9,'Feuille1-Catégories'!$C$1:$G$2,2,FALSE)="OUI",R$3,IF(HLOOKUP(R$9,'Feuille1-Catégories'!$C$1:$G$3,3,FALSE)="OUI",OFFSET(R$3,MOD(QUOTIENT(ROW()-ROW($A$20),'Feuille1-Catégories'!$B$6/R$6),R$5),0),IF(MOD($A215-1-R$10,'Feuille1-Catégories'!$F$5+1)=0,R$3,""))),"")</f>
        <v>0</v>
      </c>
      <c r="S215" s="7">
        <f ca="1">IF(AND($A215&lt;&gt;"",S$9&lt;&gt;""),IF(HLOOKUP(S$9,'Feuille1-Catégories'!$C$1:$G$2,2,FALSE)="OUI",S$3,IF(HLOOKUP(S$9,'Feuille1-Catégories'!$C$1:$G$3,3,FALSE)="OUI",OFFSET(S$3,MOD(QUOTIENT(ROW()-ROW($A$20),'Feuille1-Catégories'!$B$6/S$6),S$5),0),IF(MOD($A215-1-S$10,'Feuille1-Catégories'!$F$5+1)=0,S$3,""))),"")</f>
        <v>50</v>
      </c>
      <c r="T215" s="7" t="str">
        <f ca="1">IF(AND($A215&lt;&gt;"",T$9&lt;&gt;""),IF(HLOOKUP(T$9,'Feuille1-Catégories'!$C$1:$G$2,2,FALSE)="OUI",T$3,IF(HLOOKUP(T$9,'Feuille1-Catégories'!$C$1:$G$3,3,FALSE)="OUI",OFFSET(T$3,MOD(QUOTIENT(ROW()-ROW($A$20),'Feuille1-Catégories'!$B$6/T$6),T$5),0),IF(MOD($A215-1-T$10,'Feuille1-Catégories'!$F$5+1)=0,T$3,""))),"")</f>
        <v/>
      </c>
      <c r="U215" s="7">
        <f ca="1">IF(AND($A215&lt;&gt;"",U$9&lt;&gt;""),IF(HLOOKUP(U$9,'Feuille1-Catégories'!$C$1:$G$2,2,FALSE)="OUI",U$3,IF(HLOOKUP(U$9,'Feuille1-Catégories'!$C$1:$G$3,3,FALSE)="OUI",OFFSET(U$3,MOD(QUOTIENT(ROW()-ROW($A$20),'Feuille1-Catégories'!$B$6/U$6),U$5),0),IF(MOD($A215-1-U$10,'Feuille1-Catégories'!$F$5+1)=0,U$3,""))),"")</f>
        <v>5000</v>
      </c>
      <c r="V215" s="7" t="str">
        <f ca="1">IF(AND($A215&lt;&gt;"",V$9&lt;&gt;""),IF(HLOOKUP(V$9,'Feuille1-Catégories'!$C$1:$G$2,2,FALSE)="OUI",V$3,IF(HLOOKUP(V$9,'Feuille1-Catégories'!$C$1:$G$3,3,FALSE)="OUI",OFFSET(V$3,MOD(QUOTIENT(ROW()-ROW($A$20),'Feuille1-Catégories'!$B$6/V$6),V$5),0),IF(MOD($A215-1-V$10,'Feuille1-Catégories'!$F$5+1)=0,V$3,""))),"")</f>
        <v/>
      </c>
      <c r="W215" s="7" t="str">
        <f ca="1">IF(AND($A215&lt;&gt;"",W$9&lt;&gt;""),IF(HLOOKUP(W$9,'Feuille1-Catégories'!$C$1:$G$2,2,FALSE)="OUI",W$3,IF(HLOOKUP(W$9,'Feuille1-Catégories'!$C$1:$G$3,3,FALSE)="OUI",OFFSET(W$3,MOD(QUOTIENT(ROW()-ROW($A$20),'Feuille1-Catégories'!$B$6/W$6),W$5),0),IF(MOD($A215-1-W$10,'Feuille1-Catégories'!$F$5+1)=0,W$3,""))),"")</f>
        <v/>
      </c>
      <c r="X215" s="7" t="str">
        <f ca="1">IF(AND($A215&lt;&gt;"",X$9&lt;&gt;""),IF(HLOOKUP(X$9,'Feuille1-Catégories'!$C$1:$G$2,2,FALSE)="OUI",X$3,IF(HLOOKUP(X$9,'Feuille1-Catégories'!$C$1:$G$3,3,FALSE)="OUI",OFFSET(X$3,MOD(QUOTIENT(ROW()-ROW($A$20),'Feuille1-Catégories'!$B$6/X$6),X$5),0),IF(MOD($A215-1-X$10,'Feuille1-Catégories'!$F$5+1)=0,X$3,""))),"")</f>
        <v/>
      </c>
      <c r="Y215" s="7" t="str">
        <f ca="1">IF(AND($A215&lt;&gt;"",Y$9&lt;&gt;""),IF(HLOOKUP(Y$9,'Feuille1-Catégories'!$C$1:$G$2,2,FALSE)="OUI",Y$3,IF(HLOOKUP(Y$9,'Feuille1-Catégories'!$C$1:$G$3,3,FALSE)="OUI",OFFSET(Y$3,MOD(QUOTIENT(ROW()-ROW($A$20),'Feuille1-Catégories'!$B$6/Y$6),Y$5),0),IF(MOD($A215-1-Y$10,'Feuille1-Catégories'!$F$5+1)=0,Y$3,""))),"")</f>
        <v/>
      </c>
      <c r="Z215" s="7" t="str">
        <f ca="1">IF(AND($A215&lt;&gt;"",Z$9&lt;&gt;""),IF(HLOOKUP(Z$9,'Feuille1-Catégories'!$C$1:$G$2,2,FALSE)="OUI",Z$3,IF(HLOOKUP(Z$9,'Feuille1-Catégories'!$C$1:$G$3,3,FALSE)="OUI",OFFSET(Z$3,MOD(QUOTIENT(ROW()-ROW($A$20),'Feuille1-Catégories'!$B$6/Z$6),Z$5),0),"")),"")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16" spans="1:26" ht="17" x14ac:dyDescent="0.2">
      <c r="A216" s="21">
        <f>IF(ROW()-ROW($A$19)&gt;'Feuille1-Catégories'!$B$6,"",ROW()-ROW($A$19))</f>
        <v>197</v>
      </c>
      <c r="B216" s="33">
        <f t="shared" ca="1" si="10"/>
        <v>4.1891634074215398</v>
      </c>
      <c r="C216" s="10">
        <f t="shared" ca="1" si="11"/>
        <v>6686.4</v>
      </c>
      <c r="D216" s="10">
        <f ca="1">IF('Feuille3-Coût de production'!D216&lt;&gt;"",'Feuille3-Coût de production'!D216,"")</f>
        <v>2096.6</v>
      </c>
      <c r="E216" s="10">
        <f t="shared" ca="1" si="12"/>
        <v>8783</v>
      </c>
      <c r="F216" s="7">
        <f ca="1">IF(AND($A216&lt;&gt;"",F$9&lt;&gt;""),IF(HLOOKUP(F$9,'Feuille1-Catégories'!$C$1:$G$2,2,FALSE)="OUI",F$3,IF(HLOOKUP(F$9,'Feuille1-Catégories'!$C$1:$G$3,3,FALSE)="OUI",OFFSET(F$3,MOD(QUOTIENT(ROW()-ROW($A$20),'Feuille1-Catégories'!$B$6/F$6),F$5),0),IF(MOD($A216-1-F$10,'Feuille1-Catégories'!$F$5+1)=0,F$3,""))),"")</f>
        <v>1</v>
      </c>
      <c r="G216" s="7" t="str">
        <f ca="1">IF(AND($A216&lt;&gt;"",G$9&lt;&gt;""),IF(HLOOKUP(G$9,'Feuille1-Catégories'!$C$1:$G$2,2,FALSE)="OUI",G$3,IF(HLOOKUP(G$9,'Feuille1-Catégories'!$C$1:$G$3,3,FALSE)="OUI",OFFSET(G$3,MOD(QUOTIENT(ROW()-ROW($A$20),'Feuille1-Catégories'!$B$6/G$6),G$5),0),IF(MOD($A216-1-G$10,'Feuille1-Catégories'!$F$5+1)=0,G$3,""))),"")</f>
        <v xml:space="preserve"> </v>
      </c>
      <c r="H216" s="7" t="str">
        <f ca="1">IF(AND($A216&lt;&gt;"",H$9&lt;&gt;""),IF(HLOOKUP(H$9,'Feuille1-Catégories'!$C$1:$G$2,2,FALSE)="OUI",H$3,IF(HLOOKUP(H$9,'Feuille1-Catégories'!$C$1:$G$3,3,FALSE)="OUI",OFFSET(H$3,MOD(QUOTIENT(ROW()-ROW($A$20),'Feuille1-Catégories'!$B$6/H$6),H$5),0),IF(MOD($A216-1-H$10,'Feuille1-Catégories'!$F$5+1)=0,H$3,""))),"")</f>
        <v/>
      </c>
      <c r="I216" s="7">
        <f ca="1">IF(AND($A216&lt;&gt;"",I$9&lt;&gt;""),IF(HLOOKUP(I$9,'Feuille1-Catégories'!$C$1:$G$2,2,FALSE)="OUI",I$3,IF(HLOOKUP(I$9,'Feuille1-Catégories'!$C$1:$G$3,3,FALSE)="OUI",OFFSET(I$3,MOD(QUOTIENT(ROW()-ROW($A$20),'Feuille1-Catégories'!$B$6/I$6),I$5),0),IF(MOD($A216-1-I$10,'Feuille1-Catégories'!$F$5+1)=0,I$3,""))),"")</f>
        <v>1000</v>
      </c>
      <c r="J216" s="7">
        <f ca="1">IF(AND($A216&lt;&gt;"",J$9&lt;&gt;""),IF(HLOOKUP(J$9,'Feuille1-Catégories'!$C$1:$G$2,2,FALSE)="OUI",J$3,IF(HLOOKUP(J$9,'Feuille1-Catégories'!$C$1:$G$3,3,FALSE)="OUI",OFFSET(J$3,MOD(QUOTIENT(ROW()-ROW($A$20),'Feuille1-Catégories'!$B$6/J$6),J$5),0),IF(MOD($A216-1-J$10,'Feuille1-Catégories'!$F$5+1)=0,J$3,""))),"")</f>
        <v>2</v>
      </c>
      <c r="K216" s="7" t="str">
        <f ca="1">IF(AND($A216&lt;&gt;"",K$9&lt;&gt;""),IF(HLOOKUP(K$9,'Feuille1-Catégories'!$C$1:$G$2,2,FALSE)="OUI",K$3,IF(HLOOKUP(K$9,'Feuille1-Catégories'!$C$1:$G$3,3,FALSE)="OUI",OFFSET(K$3,MOD(QUOTIENT(ROW()-ROW($A$20),'Feuille1-Catégories'!$B$6/K$6),K$5),0),IF(MOD($A216-1-K$10,'Feuille1-Catégories'!$F$5+1)=0,K$3,""))),"")</f>
        <v/>
      </c>
      <c r="L216" s="7">
        <f ca="1">IF(AND($A216&lt;&gt;"",L$9&lt;&gt;""),IF(HLOOKUP(L$9,'Feuille1-Catégories'!$C$1:$G$2,2,FALSE)="OUI",L$3,IF(HLOOKUP(L$9,'Feuille1-Catégories'!$C$1:$G$3,3,FALSE)="OUI",OFFSET(L$3,MOD(QUOTIENT(ROW()-ROW($A$20),'Feuille1-Catégories'!$B$6/L$6),L$5),0),IF(MOD($A216-1-L$10,'Feuille1-Catégories'!$F$5+1)=0,L$3,""))),"")</f>
        <v>200</v>
      </c>
      <c r="M216" s="7">
        <f ca="1">IF(AND($A216&lt;&gt;"",M$9&lt;&gt;""),IF(HLOOKUP(M$9,'Feuille1-Catégories'!$C$1:$G$2,2,FALSE)="OUI",M$3,IF(HLOOKUP(M$9,'Feuille1-Catégories'!$C$1:$G$3,3,FALSE)="OUI",OFFSET(M$3,MOD(QUOTIENT(ROW()-ROW($A$20),'Feuille1-Catégories'!$B$6/M$6),M$5),0),IF(MOD($A216-1-M$10,'Feuille1-Catégories'!$F$5+1)=0,M$3,""))),"")</f>
        <v>2000</v>
      </c>
      <c r="N216" s="7" t="str">
        <f ca="1">IF(AND($A216&lt;&gt;"",N$9&lt;&gt;""),IF(HLOOKUP(N$9,'Feuille1-Catégories'!$C$1:$G$2,2,FALSE)="OUI",N$3,IF(HLOOKUP(N$9,'Feuille1-Catégories'!$C$1:$G$3,3,FALSE)="OUI",OFFSET(N$3,MOD(QUOTIENT(ROW()-ROW($A$20),'Feuille1-Catégories'!$B$6/N$6),N$5),0),IF(MOD($A216-1-N$10,'Feuille1-Catégories'!$F$5+1)=0,N$3,""))),"")</f>
        <v xml:space="preserve"> </v>
      </c>
      <c r="O216" s="7">
        <f ca="1">IF(AND($A216&lt;&gt;"",O$9&lt;&gt;""),IF(HLOOKUP(O$9,'Feuille1-Catégories'!$C$1:$G$2,2,FALSE)="OUI",O$3,IF(HLOOKUP(O$9,'Feuille1-Catégories'!$C$1:$G$3,3,FALSE)="OUI",OFFSET(O$3,MOD(QUOTIENT(ROW()-ROW($A$20),'Feuille1-Catégories'!$B$6/O$6),O$5),0),IF(MOD($A216-1-O$10,'Feuille1-Catégories'!$F$5+1)=0,O$3,""))),"")</f>
        <v>30</v>
      </c>
      <c r="P216" s="7">
        <f ca="1">IF(AND($A216&lt;&gt;"",P$9&lt;&gt;""),IF(HLOOKUP(P$9,'Feuille1-Catégories'!$C$1:$G$2,2,FALSE)="OUI",P$3,IF(HLOOKUP(P$9,'Feuille1-Catégories'!$C$1:$G$3,3,FALSE)="OUI",OFFSET(P$3,MOD(QUOTIENT(ROW()-ROW($A$20),'Feuille1-Catégories'!$B$6/P$6),P$5),0),IF(MOD($A216-1-P$10,'Feuille1-Catégories'!$F$5+1)=0,P$3,""))),"")</f>
        <v>0</v>
      </c>
      <c r="Q216" s="7" t="str">
        <f ca="1">IF(AND($A216&lt;&gt;"",Q$9&lt;&gt;""),IF(HLOOKUP(Q$9,'Feuille1-Catégories'!$C$1:$G$2,2,FALSE)="OUI",Q$3,IF(HLOOKUP(Q$9,'Feuille1-Catégories'!$C$1:$G$3,3,FALSE)="OUI",OFFSET(Q$3,MOD(QUOTIENT(ROW()-ROW($A$20),'Feuille1-Catégories'!$B$6/Q$6),Q$5),0),IF(MOD($A216-1-Q$10,'Feuille1-Catégories'!$F$5+1)=0,Q$3,""))),"")</f>
        <v/>
      </c>
      <c r="R216" s="7">
        <f ca="1">IF(AND($A216&lt;&gt;"",R$9&lt;&gt;""),IF(HLOOKUP(R$9,'Feuille1-Catégories'!$C$1:$G$2,2,FALSE)="OUI",R$3,IF(HLOOKUP(R$9,'Feuille1-Catégories'!$C$1:$G$3,3,FALSE)="OUI",OFFSET(R$3,MOD(QUOTIENT(ROW()-ROW($A$20),'Feuille1-Catégories'!$B$6/R$6),R$5),0),IF(MOD($A216-1-R$10,'Feuille1-Catégories'!$F$5+1)=0,R$3,""))),"")</f>
        <v>0</v>
      </c>
      <c r="S216" s="7">
        <f ca="1">IF(AND($A216&lt;&gt;"",S$9&lt;&gt;""),IF(HLOOKUP(S$9,'Feuille1-Catégories'!$C$1:$G$2,2,FALSE)="OUI",S$3,IF(HLOOKUP(S$9,'Feuille1-Catégories'!$C$1:$G$3,3,FALSE)="OUI",OFFSET(S$3,MOD(QUOTIENT(ROW()-ROW($A$20),'Feuille1-Catégories'!$B$6/S$6),S$5),0),IF(MOD($A216-1-S$10,'Feuille1-Catégories'!$F$5+1)=0,S$3,""))),"")</f>
        <v>50</v>
      </c>
      <c r="T216" s="7">
        <f ca="1">IF(AND($A216&lt;&gt;"",T$9&lt;&gt;""),IF(HLOOKUP(T$9,'Feuille1-Catégories'!$C$1:$G$2,2,FALSE)="OUI",T$3,IF(HLOOKUP(T$9,'Feuille1-Catégories'!$C$1:$G$3,3,FALSE)="OUI",OFFSET(T$3,MOD(QUOTIENT(ROW()-ROW($A$20),'Feuille1-Catégories'!$B$6/T$6),T$5),0),IF(MOD($A216-1-T$10,'Feuille1-Catégories'!$F$5+1)=0,T$3,""))),"")</f>
        <v>500</v>
      </c>
      <c r="U216" s="7">
        <f ca="1">IF(AND($A216&lt;&gt;"",U$9&lt;&gt;""),IF(HLOOKUP(U$9,'Feuille1-Catégories'!$C$1:$G$2,2,FALSE)="OUI",U$3,IF(HLOOKUP(U$9,'Feuille1-Catégories'!$C$1:$G$3,3,FALSE)="OUI",OFFSET(U$3,MOD(QUOTIENT(ROW()-ROW($A$20),'Feuille1-Catégories'!$B$6/U$6),U$5),0),IF(MOD($A216-1-U$10,'Feuille1-Catégories'!$F$5+1)=0,U$3,""))),"")</f>
        <v>5000</v>
      </c>
      <c r="V216" s="7" t="str">
        <f ca="1">IF(AND($A216&lt;&gt;"",V$9&lt;&gt;""),IF(HLOOKUP(V$9,'Feuille1-Catégories'!$C$1:$G$2,2,FALSE)="OUI",V$3,IF(HLOOKUP(V$9,'Feuille1-Catégories'!$C$1:$G$3,3,FALSE)="OUI",OFFSET(V$3,MOD(QUOTIENT(ROW()-ROW($A$20),'Feuille1-Catégories'!$B$6/V$6),V$5),0),IF(MOD($A216-1-V$10,'Feuille1-Catégories'!$F$5+1)=0,V$3,""))),"")</f>
        <v/>
      </c>
      <c r="W216" s="7" t="str">
        <f ca="1">IF(AND($A216&lt;&gt;"",W$9&lt;&gt;""),IF(HLOOKUP(W$9,'Feuille1-Catégories'!$C$1:$G$2,2,FALSE)="OUI",W$3,IF(HLOOKUP(W$9,'Feuille1-Catégories'!$C$1:$G$3,3,FALSE)="OUI",OFFSET(W$3,MOD(QUOTIENT(ROW()-ROW($A$20),'Feuille1-Catégories'!$B$6/W$6),W$5),0),IF(MOD($A216-1-W$10,'Feuille1-Catégories'!$F$5+1)=0,W$3,""))),"")</f>
        <v/>
      </c>
      <c r="X216" s="7" t="str">
        <f ca="1">IF(AND($A216&lt;&gt;"",X$9&lt;&gt;""),IF(HLOOKUP(X$9,'Feuille1-Catégories'!$C$1:$G$2,2,FALSE)="OUI",X$3,IF(HLOOKUP(X$9,'Feuille1-Catégories'!$C$1:$G$3,3,FALSE)="OUI",OFFSET(X$3,MOD(QUOTIENT(ROW()-ROW($A$20),'Feuille1-Catégories'!$B$6/X$6),X$5),0),IF(MOD($A216-1-X$10,'Feuille1-Catégories'!$F$5+1)=0,X$3,""))),"")</f>
        <v/>
      </c>
      <c r="Y216" s="7" t="str">
        <f ca="1">IF(AND($A216&lt;&gt;"",Y$9&lt;&gt;""),IF(HLOOKUP(Y$9,'Feuille1-Catégories'!$C$1:$G$2,2,FALSE)="OUI",Y$3,IF(HLOOKUP(Y$9,'Feuille1-Catégories'!$C$1:$G$3,3,FALSE)="OUI",OFFSET(Y$3,MOD(QUOTIENT(ROW()-ROW($A$20),'Feuille1-Catégories'!$B$6/Y$6),Y$5),0),IF(MOD($A216-1-Y$10,'Feuille1-Catégories'!$F$5+1)=0,Y$3,""))),"")</f>
        <v/>
      </c>
      <c r="Z216" s="7" t="str">
        <f ca="1">IF(AND($A216&lt;&gt;"",Z$9&lt;&gt;""),IF(HLOOKUP(Z$9,'Feuille1-Catégories'!$C$1:$G$2,2,FALSE)="OUI",Z$3,IF(HLOOKUP(Z$9,'Feuille1-Catégories'!$C$1:$G$3,3,FALSE)="OUI",OFFSET(Z$3,MOD(QUOTIENT(ROW()-ROW($A$20),'Feuille1-Catégories'!$B$6/Z$6),Z$5),0),"")),"")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17" spans="1:26" ht="17" x14ac:dyDescent="0.2">
      <c r="A217" s="21">
        <f>IF(ROW()-ROW($A$19)&gt;'Feuille1-Catégories'!$B$6,"",ROW()-ROW($A$19))</f>
        <v>198</v>
      </c>
      <c r="B217" s="33">
        <f t="shared" ca="1" si="10"/>
        <v>3.9235233548628665</v>
      </c>
      <c r="C217" s="10">
        <f t="shared" ca="1" si="11"/>
        <v>6246.4</v>
      </c>
      <c r="D217" s="10">
        <f ca="1">IF('Feuille3-Coût de production'!D217&lt;&gt;"",'Feuille3-Coût de production'!D217,"")</f>
        <v>2136.6</v>
      </c>
      <c r="E217" s="10">
        <f t="shared" ca="1" si="12"/>
        <v>8383</v>
      </c>
      <c r="F217" s="7">
        <f ca="1">IF(AND($A217&lt;&gt;"",F$9&lt;&gt;""),IF(HLOOKUP(F$9,'Feuille1-Catégories'!$C$1:$G$2,2,FALSE)="OUI",F$3,IF(HLOOKUP(F$9,'Feuille1-Catégories'!$C$1:$G$3,3,FALSE)="OUI",OFFSET(F$3,MOD(QUOTIENT(ROW()-ROW($A$20),'Feuille1-Catégories'!$B$6/F$6),F$5),0),IF(MOD($A217-1-F$10,'Feuille1-Catégories'!$F$5+1)=0,F$3,""))),"")</f>
        <v>1</v>
      </c>
      <c r="G217" s="7" t="str">
        <f ca="1">IF(AND($A217&lt;&gt;"",G$9&lt;&gt;""),IF(HLOOKUP(G$9,'Feuille1-Catégories'!$C$1:$G$2,2,FALSE)="OUI",G$3,IF(HLOOKUP(G$9,'Feuille1-Catégories'!$C$1:$G$3,3,FALSE)="OUI",OFFSET(G$3,MOD(QUOTIENT(ROW()-ROW($A$20),'Feuille1-Catégories'!$B$6/G$6),G$5),0),IF(MOD($A217-1-G$10,'Feuille1-Catégories'!$F$5+1)=0,G$3,""))),"")</f>
        <v xml:space="preserve"> </v>
      </c>
      <c r="H217" s="7">
        <f ca="1">IF(AND($A217&lt;&gt;"",H$9&lt;&gt;""),IF(HLOOKUP(H$9,'Feuille1-Catégories'!$C$1:$G$2,2,FALSE)="OUI",H$3,IF(HLOOKUP(H$9,'Feuille1-Catégories'!$C$1:$G$3,3,FALSE)="OUI",OFFSET(H$3,MOD(QUOTIENT(ROW()-ROW($A$20),'Feuille1-Catégories'!$B$6/H$6),H$5),0),IF(MOD($A217-1-H$10,'Feuille1-Catégories'!$F$5+1)=0,H$3,""))),"")</f>
        <v>100</v>
      </c>
      <c r="I217" s="7">
        <f ca="1">IF(AND($A217&lt;&gt;"",I$9&lt;&gt;""),IF(HLOOKUP(I$9,'Feuille1-Catégories'!$C$1:$G$2,2,FALSE)="OUI",I$3,IF(HLOOKUP(I$9,'Feuille1-Catégories'!$C$1:$G$3,3,FALSE)="OUI",OFFSET(I$3,MOD(QUOTIENT(ROW()-ROW($A$20),'Feuille1-Catégories'!$B$6/I$6),I$5),0),IF(MOD($A217-1-I$10,'Feuille1-Catégories'!$F$5+1)=0,I$3,""))),"")</f>
        <v>1000</v>
      </c>
      <c r="J217" s="7">
        <f ca="1">IF(AND($A217&lt;&gt;"",J$9&lt;&gt;""),IF(HLOOKUP(J$9,'Feuille1-Catégories'!$C$1:$G$2,2,FALSE)="OUI",J$3,IF(HLOOKUP(J$9,'Feuille1-Catégories'!$C$1:$G$3,3,FALSE)="OUI",OFFSET(J$3,MOD(QUOTIENT(ROW()-ROW($A$20),'Feuille1-Catégories'!$B$6/J$6),J$5),0),IF(MOD($A217-1-J$10,'Feuille1-Catégories'!$F$5+1)=0,J$3,""))),"")</f>
        <v>2</v>
      </c>
      <c r="K217" s="7" t="str">
        <f ca="1">IF(AND($A217&lt;&gt;"",K$9&lt;&gt;""),IF(HLOOKUP(K$9,'Feuille1-Catégories'!$C$1:$G$2,2,FALSE)="OUI",K$3,IF(HLOOKUP(K$9,'Feuille1-Catégories'!$C$1:$G$3,3,FALSE)="OUI",OFFSET(K$3,MOD(QUOTIENT(ROW()-ROW($A$20),'Feuille1-Catégories'!$B$6/K$6),K$5),0),IF(MOD($A217-1-K$10,'Feuille1-Catégories'!$F$5+1)=0,K$3,""))),"")</f>
        <v/>
      </c>
      <c r="L217" s="7">
        <f ca="1">IF(AND($A217&lt;&gt;"",L$9&lt;&gt;""),IF(HLOOKUP(L$9,'Feuille1-Catégories'!$C$1:$G$2,2,FALSE)="OUI",L$3,IF(HLOOKUP(L$9,'Feuille1-Catégories'!$C$1:$G$3,3,FALSE)="OUI",OFFSET(L$3,MOD(QUOTIENT(ROW()-ROW($A$20),'Feuille1-Catégories'!$B$6/L$6),L$5),0),IF(MOD($A217-1-L$10,'Feuille1-Catégories'!$F$5+1)=0,L$3,""))),"")</f>
        <v>200</v>
      </c>
      <c r="M217" s="7">
        <f ca="1">IF(AND($A217&lt;&gt;"",M$9&lt;&gt;""),IF(HLOOKUP(M$9,'Feuille1-Catégories'!$C$1:$G$2,2,FALSE)="OUI",M$3,IF(HLOOKUP(M$9,'Feuille1-Catégories'!$C$1:$G$3,3,FALSE)="OUI",OFFSET(M$3,MOD(QUOTIENT(ROW()-ROW($A$20),'Feuille1-Catégories'!$B$6/M$6),M$5),0),IF(MOD($A217-1-M$10,'Feuille1-Catégories'!$F$5+1)=0,M$3,""))),"")</f>
        <v>2000</v>
      </c>
      <c r="N217" s="7" t="str">
        <f ca="1">IF(AND($A217&lt;&gt;"",N$9&lt;&gt;""),IF(HLOOKUP(N$9,'Feuille1-Catégories'!$C$1:$G$2,2,FALSE)="OUI",N$3,IF(HLOOKUP(N$9,'Feuille1-Catégories'!$C$1:$G$3,3,FALSE)="OUI",OFFSET(N$3,MOD(QUOTIENT(ROW()-ROW($A$20),'Feuille1-Catégories'!$B$6/N$6),N$5),0),IF(MOD($A217-1-N$10,'Feuille1-Catégories'!$F$5+1)=0,N$3,""))),"")</f>
        <v xml:space="preserve"> </v>
      </c>
      <c r="O217" s="7">
        <f ca="1">IF(AND($A217&lt;&gt;"",O$9&lt;&gt;""),IF(HLOOKUP(O$9,'Feuille1-Catégories'!$C$1:$G$2,2,FALSE)="OUI",O$3,IF(HLOOKUP(O$9,'Feuille1-Catégories'!$C$1:$G$3,3,FALSE)="OUI",OFFSET(O$3,MOD(QUOTIENT(ROW()-ROW($A$20),'Feuille1-Catégories'!$B$6/O$6),O$5),0),IF(MOD($A217-1-O$10,'Feuille1-Catégories'!$F$5+1)=0,O$3,""))),"")</f>
        <v>30</v>
      </c>
      <c r="P217" s="7">
        <f ca="1">IF(AND($A217&lt;&gt;"",P$9&lt;&gt;""),IF(HLOOKUP(P$9,'Feuille1-Catégories'!$C$1:$G$2,2,FALSE)="OUI",P$3,IF(HLOOKUP(P$9,'Feuille1-Catégories'!$C$1:$G$3,3,FALSE)="OUI",OFFSET(P$3,MOD(QUOTIENT(ROW()-ROW($A$20),'Feuille1-Catégories'!$B$6/P$6),P$5),0),IF(MOD($A217-1-P$10,'Feuille1-Catégories'!$F$5+1)=0,P$3,""))),"")</f>
        <v>0</v>
      </c>
      <c r="Q217" s="7" t="str">
        <f ca="1">IF(AND($A217&lt;&gt;"",Q$9&lt;&gt;""),IF(HLOOKUP(Q$9,'Feuille1-Catégories'!$C$1:$G$2,2,FALSE)="OUI",Q$3,IF(HLOOKUP(Q$9,'Feuille1-Catégories'!$C$1:$G$3,3,FALSE)="OUI",OFFSET(Q$3,MOD(QUOTIENT(ROW()-ROW($A$20),'Feuille1-Catégories'!$B$6/Q$6),Q$5),0),IF(MOD($A217-1-Q$10,'Feuille1-Catégories'!$F$5+1)=0,Q$3,""))),"")</f>
        <v/>
      </c>
      <c r="R217" s="7">
        <f ca="1">IF(AND($A217&lt;&gt;"",R$9&lt;&gt;""),IF(HLOOKUP(R$9,'Feuille1-Catégories'!$C$1:$G$2,2,FALSE)="OUI",R$3,IF(HLOOKUP(R$9,'Feuille1-Catégories'!$C$1:$G$3,3,FALSE)="OUI",OFFSET(R$3,MOD(QUOTIENT(ROW()-ROW($A$20),'Feuille1-Catégories'!$B$6/R$6),R$5),0),IF(MOD($A217-1-R$10,'Feuille1-Catégories'!$F$5+1)=0,R$3,""))),"")</f>
        <v>0</v>
      </c>
      <c r="S217" s="7">
        <f ca="1">IF(AND($A217&lt;&gt;"",S$9&lt;&gt;""),IF(HLOOKUP(S$9,'Feuille1-Catégories'!$C$1:$G$2,2,FALSE)="OUI",S$3,IF(HLOOKUP(S$9,'Feuille1-Catégories'!$C$1:$G$3,3,FALSE)="OUI",OFFSET(S$3,MOD(QUOTIENT(ROW()-ROW($A$20),'Feuille1-Catégories'!$B$6/S$6),S$5),0),IF(MOD($A217-1-S$10,'Feuille1-Catégories'!$F$5+1)=0,S$3,""))),"")</f>
        <v>50</v>
      </c>
      <c r="T217" s="7" t="str">
        <f ca="1">IF(AND($A217&lt;&gt;"",T$9&lt;&gt;""),IF(HLOOKUP(T$9,'Feuille1-Catégories'!$C$1:$G$2,2,FALSE)="OUI",T$3,IF(HLOOKUP(T$9,'Feuille1-Catégories'!$C$1:$G$3,3,FALSE)="OUI",OFFSET(T$3,MOD(QUOTIENT(ROW()-ROW($A$20),'Feuille1-Catégories'!$B$6/T$6),T$5),0),IF(MOD($A217-1-T$10,'Feuille1-Catégories'!$F$5+1)=0,T$3,""))),"")</f>
        <v/>
      </c>
      <c r="U217" s="7">
        <f ca="1">IF(AND($A217&lt;&gt;"",U$9&lt;&gt;""),IF(HLOOKUP(U$9,'Feuille1-Catégories'!$C$1:$G$2,2,FALSE)="OUI",U$3,IF(HLOOKUP(U$9,'Feuille1-Catégories'!$C$1:$G$3,3,FALSE)="OUI",OFFSET(U$3,MOD(QUOTIENT(ROW()-ROW($A$20),'Feuille1-Catégories'!$B$6/U$6),U$5),0),IF(MOD($A217-1-U$10,'Feuille1-Catégories'!$F$5+1)=0,U$3,""))),"")</f>
        <v>5000</v>
      </c>
      <c r="V217" s="7" t="str">
        <f ca="1">IF(AND($A217&lt;&gt;"",V$9&lt;&gt;""),IF(HLOOKUP(V$9,'Feuille1-Catégories'!$C$1:$G$2,2,FALSE)="OUI",V$3,IF(HLOOKUP(V$9,'Feuille1-Catégories'!$C$1:$G$3,3,FALSE)="OUI",OFFSET(V$3,MOD(QUOTIENT(ROW()-ROW($A$20),'Feuille1-Catégories'!$B$6/V$6),V$5),0),IF(MOD($A217-1-V$10,'Feuille1-Catégories'!$F$5+1)=0,V$3,""))),"")</f>
        <v/>
      </c>
      <c r="W217" s="7" t="str">
        <f ca="1">IF(AND($A217&lt;&gt;"",W$9&lt;&gt;""),IF(HLOOKUP(W$9,'Feuille1-Catégories'!$C$1:$G$2,2,FALSE)="OUI",W$3,IF(HLOOKUP(W$9,'Feuille1-Catégories'!$C$1:$G$3,3,FALSE)="OUI",OFFSET(W$3,MOD(QUOTIENT(ROW()-ROW($A$20),'Feuille1-Catégories'!$B$6/W$6),W$5),0),IF(MOD($A217-1-W$10,'Feuille1-Catégories'!$F$5+1)=0,W$3,""))),"")</f>
        <v/>
      </c>
      <c r="X217" s="7" t="str">
        <f ca="1">IF(AND($A217&lt;&gt;"",X$9&lt;&gt;""),IF(HLOOKUP(X$9,'Feuille1-Catégories'!$C$1:$G$2,2,FALSE)="OUI",X$3,IF(HLOOKUP(X$9,'Feuille1-Catégories'!$C$1:$G$3,3,FALSE)="OUI",OFFSET(X$3,MOD(QUOTIENT(ROW()-ROW($A$20),'Feuille1-Catégories'!$B$6/X$6),X$5),0),IF(MOD($A217-1-X$10,'Feuille1-Catégories'!$F$5+1)=0,X$3,""))),"")</f>
        <v/>
      </c>
      <c r="Y217" s="7" t="str">
        <f ca="1">IF(AND($A217&lt;&gt;"",Y$9&lt;&gt;""),IF(HLOOKUP(Y$9,'Feuille1-Catégories'!$C$1:$G$2,2,FALSE)="OUI",Y$3,IF(HLOOKUP(Y$9,'Feuille1-Catégories'!$C$1:$G$3,3,FALSE)="OUI",OFFSET(Y$3,MOD(QUOTIENT(ROW()-ROW($A$20),'Feuille1-Catégories'!$B$6/Y$6),Y$5),0),IF(MOD($A217-1-Y$10,'Feuille1-Catégories'!$F$5+1)=0,Y$3,""))),"")</f>
        <v/>
      </c>
      <c r="Z217" s="7" t="str">
        <f ca="1">IF(AND($A217&lt;&gt;"",Z$9&lt;&gt;""),IF(HLOOKUP(Z$9,'Feuille1-Catégories'!$C$1:$G$2,2,FALSE)="OUI",Z$3,IF(HLOOKUP(Z$9,'Feuille1-Catégories'!$C$1:$G$3,3,FALSE)="OUI",OFFSET(Z$3,MOD(QUOTIENT(ROW()-ROW($A$20),'Feuille1-Catégories'!$B$6/Z$6),Z$5),0),"")),"")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18" spans="1:26" ht="17" x14ac:dyDescent="0.2">
      <c r="A218" s="21">
        <f>IF(ROW()-ROW($A$19)&gt;'Feuille1-Catégories'!$B$6,"",ROW()-ROW($A$19))</f>
        <v>199</v>
      </c>
      <c r="B218" s="33">
        <f t="shared" ca="1" si="10"/>
        <v>3.960221310693504</v>
      </c>
      <c r="C218" s="10">
        <f t="shared" ca="1" si="11"/>
        <v>6206.4</v>
      </c>
      <c r="D218" s="10">
        <f ca="1">IF('Feuille3-Coût de production'!D218&lt;&gt;"",'Feuille3-Coût de production'!D218,"")</f>
        <v>2096.6</v>
      </c>
      <c r="E218" s="10">
        <f t="shared" ca="1" si="12"/>
        <v>8303</v>
      </c>
      <c r="F218" s="7">
        <f ca="1">IF(AND($A218&lt;&gt;"",F$9&lt;&gt;""),IF(HLOOKUP(F$9,'Feuille1-Catégories'!$C$1:$G$2,2,FALSE)="OUI",F$3,IF(HLOOKUP(F$9,'Feuille1-Catégories'!$C$1:$G$3,3,FALSE)="OUI",OFFSET(F$3,MOD(QUOTIENT(ROW()-ROW($A$20),'Feuille1-Catégories'!$B$6/F$6),F$5),0),IF(MOD($A218-1-F$10,'Feuille1-Catégories'!$F$5+1)=0,F$3,""))),"")</f>
        <v>1</v>
      </c>
      <c r="G218" s="7" t="str">
        <f ca="1">IF(AND($A218&lt;&gt;"",G$9&lt;&gt;""),IF(HLOOKUP(G$9,'Feuille1-Catégories'!$C$1:$G$2,2,FALSE)="OUI",G$3,IF(HLOOKUP(G$9,'Feuille1-Catégories'!$C$1:$G$3,3,FALSE)="OUI",OFFSET(G$3,MOD(QUOTIENT(ROW()-ROW($A$20),'Feuille1-Catégories'!$B$6/G$6),G$5),0),IF(MOD($A218-1-G$10,'Feuille1-Catégories'!$F$5+1)=0,G$3,""))),"")</f>
        <v xml:space="preserve"> </v>
      </c>
      <c r="H218" s="7" t="str">
        <f ca="1">IF(AND($A218&lt;&gt;"",H$9&lt;&gt;""),IF(HLOOKUP(H$9,'Feuille1-Catégories'!$C$1:$G$2,2,FALSE)="OUI",H$3,IF(HLOOKUP(H$9,'Feuille1-Catégories'!$C$1:$G$3,3,FALSE)="OUI",OFFSET(H$3,MOD(QUOTIENT(ROW()-ROW($A$20),'Feuille1-Catégories'!$B$6/H$6),H$5),0),IF(MOD($A218-1-H$10,'Feuille1-Catégories'!$F$5+1)=0,H$3,""))),"")</f>
        <v/>
      </c>
      <c r="I218" s="7">
        <f ca="1">IF(AND($A218&lt;&gt;"",I$9&lt;&gt;""),IF(HLOOKUP(I$9,'Feuille1-Catégories'!$C$1:$G$2,2,FALSE)="OUI",I$3,IF(HLOOKUP(I$9,'Feuille1-Catégories'!$C$1:$G$3,3,FALSE)="OUI",OFFSET(I$3,MOD(QUOTIENT(ROW()-ROW($A$20),'Feuille1-Catégories'!$B$6/I$6),I$5),0),IF(MOD($A218-1-I$10,'Feuille1-Catégories'!$F$5+1)=0,I$3,""))),"")</f>
        <v>1000</v>
      </c>
      <c r="J218" s="7">
        <f ca="1">IF(AND($A218&lt;&gt;"",J$9&lt;&gt;""),IF(HLOOKUP(J$9,'Feuille1-Catégories'!$C$1:$G$2,2,FALSE)="OUI",J$3,IF(HLOOKUP(J$9,'Feuille1-Catégories'!$C$1:$G$3,3,FALSE)="OUI",OFFSET(J$3,MOD(QUOTIENT(ROW()-ROW($A$20),'Feuille1-Catégories'!$B$6/J$6),J$5),0),IF(MOD($A218-1-J$10,'Feuille1-Catégories'!$F$5+1)=0,J$3,""))),"")</f>
        <v>2</v>
      </c>
      <c r="K218" s="7">
        <f ca="1">IF(AND($A218&lt;&gt;"",K$9&lt;&gt;""),IF(HLOOKUP(K$9,'Feuille1-Catégories'!$C$1:$G$2,2,FALSE)="OUI",K$3,IF(HLOOKUP(K$9,'Feuille1-Catégories'!$C$1:$G$3,3,FALSE)="OUI",OFFSET(K$3,MOD(QUOTIENT(ROW()-ROW($A$20),'Feuille1-Catégories'!$B$6/K$6),K$5),0),IF(MOD($A218-1-K$10,'Feuille1-Catégories'!$F$5+1)=0,K$3,""))),"")</f>
        <v>20</v>
      </c>
      <c r="L218" s="7">
        <f ca="1">IF(AND($A218&lt;&gt;"",L$9&lt;&gt;""),IF(HLOOKUP(L$9,'Feuille1-Catégories'!$C$1:$G$2,2,FALSE)="OUI",L$3,IF(HLOOKUP(L$9,'Feuille1-Catégories'!$C$1:$G$3,3,FALSE)="OUI",OFFSET(L$3,MOD(QUOTIENT(ROW()-ROW($A$20),'Feuille1-Catégories'!$B$6/L$6),L$5),0),IF(MOD($A218-1-L$10,'Feuille1-Catégories'!$F$5+1)=0,L$3,""))),"")</f>
        <v>200</v>
      </c>
      <c r="M218" s="7">
        <f ca="1">IF(AND($A218&lt;&gt;"",M$9&lt;&gt;""),IF(HLOOKUP(M$9,'Feuille1-Catégories'!$C$1:$G$2,2,FALSE)="OUI",M$3,IF(HLOOKUP(M$9,'Feuille1-Catégories'!$C$1:$G$3,3,FALSE)="OUI",OFFSET(M$3,MOD(QUOTIENT(ROW()-ROW($A$20),'Feuille1-Catégories'!$B$6/M$6),M$5),0),IF(MOD($A218-1-M$10,'Feuille1-Catégories'!$F$5+1)=0,M$3,""))),"")</f>
        <v>2000</v>
      </c>
      <c r="N218" s="7" t="str">
        <f ca="1">IF(AND($A218&lt;&gt;"",N$9&lt;&gt;""),IF(HLOOKUP(N$9,'Feuille1-Catégories'!$C$1:$G$2,2,FALSE)="OUI",N$3,IF(HLOOKUP(N$9,'Feuille1-Catégories'!$C$1:$G$3,3,FALSE)="OUI",OFFSET(N$3,MOD(QUOTIENT(ROW()-ROW($A$20),'Feuille1-Catégories'!$B$6/N$6),N$5),0),IF(MOD($A218-1-N$10,'Feuille1-Catégories'!$F$5+1)=0,N$3,""))),"")</f>
        <v xml:space="preserve"> </v>
      </c>
      <c r="O218" s="7">
        <f ca="1">IF(AND($A218&lt;&gt;"",O$9&lt;&gt;""),IF(HLOOKUP(O$9,'Feuille1-Catégories'!$C$1:$G$2,2,FALSE)="OUI",O$3,IF(HLOOKUP(O$9,'Feuille1-Catégories'!$C$1:$G$3,3,FALSE)="OUI",OFFSET(O$3,MOD(QUOTIENT(ROW()-ROW($A$20),'Feuille1-Catégories'!$B$6/O$6),O$5),0),IF(MOD($A218-1-O$10,'Feuille1-Catégories'!$F$5+1)=0,O$3,""))),"")</f>
        <v>30</v>
      </c>
      <c r="P218" s="7">
        <f ca="1">IF(AND($A218&lt;&gt;"",P$9&lt;&gt;""),IF(HLOOKUP(P$9,'Feuille1-Catégories'!$C$1:$G$2,2,FALSE)="OUI",P$3,IF(HLOOKUP(P$9,'Feuille1-Catégories'!$C$1:$G$3,3,FALSE)="OUI",OFFSET(P$3,MOD(QUOTIENT(ROW()-ROW($A$20),'Feuille1-Catégories'!$B$6/P$6),P$5),0),IF(MOD($A218-1-P$10,'Feuille1-Catégories'!$F$5+1)=0,P$3,""))),"")</f>
        <v>0</v>
      </c>
      <c r="Q218" s="7" t="str">
        <f ca="1">IF(AND($A218&lt;&gt;"",Q$9&lt;&gt;""),IF(HLOOKUP(Q$9,'Feuille1-Catégories'!$C$1:$G$2,2,FALSE)="OUI",Q$3,IF(HLOOKUP(Q$9,'Feuille1-Catégories'!$C$1:$G$3,3,FALSE)="OUI",OFFSET(Q$3,MOD(QUOTIENT(ROW()-ROW($A$20),'Feuille1-Catégories'!$B$6/Q$6),Q$5),0),IF(MOD($A218-1-Q$10,'Feuille1-Catégories'!$F$5+1)=0,Q$3,""))),"")</f>
        <v/>
      </c>
      <c r="R218" s="7">
        <f ca="1">IF(AND($A218&lt;&gt;"",R$9&lt;&gt;""),IF(HLOOKUP(R$9,'Feuille1-Catégories'!$C$1:$G$2,2,FALSE)="OUI",R$3,IF(HLOOKUP(R$9,'Feuille1-Catégories'!$C$1:$G$3,3,FALSE)="OUI",OFFSET(R$3,MOD(QUOTIENT(ROW()-ROW($A$20),'Feuille1-Catégories'!$B$6/R$6),R$5),0),IF(MOD($A218-1-R$10,'Feuille1-Catégories'!$F$5+1)=0,R$3,""))),"")</f>
        <v>0</v>
      </c>
      <c r="S218" s="7">
        <f ca="1">IF(AND($A218&lt;&gt;"",S$9&lt;&gt;""),IF(HLOOKUP(S$9,'Feuille1-Catégories'!$C$1:$G$2,2,FALSE)="OUI",S$3,IF(HLOOKUP(S$9,'Feuille1-Catégories'!$C$1:$G$3,3,FALSE)="OUI",OFFSET(S$3,MOD(QUOTIENT(ROW()-ROW($A$20),'Feuille1-Catégories'!$B$6/S$6),S$5),0),IF(MOD($A218-1-S$10,'Feuille1-Catégories'!$F$5+1)=0,S$3,""))),"")</f>
        <v>50</v>
      </c>
      <c r="T218" s="7" t="str">
        <f ca="1">IF(AND($A218&lt;&gt;"",T$9&lt;&gt;""),IF(HLOOKUP(T$9,'Feuille1-Catégories'!$C$1:$G$2,2,FALSE)="OUI",T$3,IF(HLOOKUP(T$9,'Feuille1-Catégories'!$C$1:$G$3,3,FALSE)="OUI",OFFSET(T$3,MOD(QUOTIENT(ROW()-ROW($A$20),'Feuille1-Catégories'!$B$6/T$6),T$5),0),IF(MOD($A218-1-T$10,'Feuille1-Catégories'!$F$5+1)=0,T$3,""))),"")</f>
        <v/>
      </c>
      <c r="U218" s="7">
        <f ca="1">IF(AND($A218&lt;&gt;"",U$9&lt;&gt;""),IF(HLOOKUP(U$9,'Feuille1-Catégories'!$C$1:$G$2,2,FALSE)="OUI",U$3,IF(HLOOKUP(U$9,'Feuille1-Catégories'!$C$1:$G$3,3,FALSE)="OUI",OFFSET(U$3,MOD(QUOTIENT(ROW()-ROW($A$20),'Feuille1-Catégories'!$B$6/U$6),U$5),0),IF(MOD($A218-1-U$10,'Feuille1-Catégories'!$F$5+1)=0,U$3,""))),"")</f>
        <v>5000</v>
      </c>
      <c r="V218" s="7" t="str">
        <f ca="1">IF(AND($A218&lt;&gt;"",V$9&lt;&gt;""),IF(HLOOKUP(V$9,'Feuille1-Catégories'!$C$1:$G$2,2,FALSE)="OUI",V$3,IF(HLOOKUP(V$9,'Feuille1-Catégories'!$C$1:$G$3,3,FALSE)="OUI",OFFSET(V$3,MOD(QUOTIENT(ROW()-ROW($A$20),'Feuille1-Catégories'!$B$6/V$6),V$5),0),IF(MOD($A218-1-V$10,'Feuille1-Catégories'!$F$5+1)=0,V$3,""))),"")</f>
        <v/>
      </c>
      <c r="W218" s="7" t="str">
        <f ca="1">IF(AND($A218&lt;&gt;"",W$9&lt;&gt;""),IF(HLOOKUP(W$9,'Feuille1-Catégories'!$C$1:$G$2,2,FALSE)="OUI",W$3,IF(HLOOKUP(W$9,'Feuille1-Catégories'!$C$1:$G$3,3,FALSE)="OUI",OFFSET(W$3,MOD(QUOTIENT(ROW()-ROW($A$20),'Feuille1-Catégories'!$B$6/W$6),W$5),0),IF(MOD($A218-1-W$10,'Feuille1-Catégories'!$F$5+1)=0,W$3,""))),"")</f>
        <v/>
      </c>
      <c r="X218" s="7" t="str">
        <f ca="1">IF(AND($A218&lt;&gt;"",X$9&lt;&gt;""),IF(HLOOKUP(X$9,'Feuille1-Catégories'!$C$1:$G$2,2,FALSE)="OUI",X$3,IF(HLOOKUP(X$9,'Feuille1-Catégories'!$C$1:$G$3,3,FALSE)="OUI",OFFSET(X$3,MOD(QUOTIENT(ROW()-ROW($A$20),'Feuille1-Catégories'!$B$6/X$6),X$5),0),IF(MOD($A218-1-X$10,'Feuille1-Catégories'!$F$5+1)=0,X$3,""))),"")</f>
        <v/>
      </c>
      <c r="Y218" s="7" t="str">
        <f ca="1">IF(AND($A218&lt;&gt;"",Y$9&lt;&gt;""),IF(HLOOKUP(Y$9,'Feuille1-Catégories'!$C$1:$G$2,2,FALSE)="OUI",Y$3,IF(HLOOKUP(Y$9,'Feuille1-Catégories'!$C$1:$G$3,3,FALSE)="OUI",OFFSET(Y$3,MOD(QUOTIENT(ROW()-ROW($A$20),'Feuille1-Catégories'!$B$6/Y$6),Y$5),0),IF(MOD($A218-1-Y$10,'Feuille1-Catégories'!$F$5+1)=0,Y$3,""))),"")</f>
        <v/>
      </c>
      <c r="Z218" s="7" t="str">
        <f ca="1">IF(AND($A218&lt;&gt;"",Z$9&lt;&gt;""),IF(HLOOKUP(Z$9,'Feuille1-Catégories'!$C$1:$G$2,2,FALSE)="OUI",Z$3,IF(HLOOKUP(Z$9,'Feuille1-Catégories'!$C$1:$G$3,3,FALSE)="OUI",OFFSET(Z$3,MOD(QUOTIENT(ROW()-ROW($A$20),'Feuille1-Catégories'!$B$6/Z$6),Z$5),0),"")),"")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19" spans="1:26" ht="17" x14ac:dyDescent="0.2">
      <c r="A219" s="21">
        <f>IF(ROW()-ROW($A$19)&gt;'Feuille1-Catégories'!$B$6,"",ROW()-ROW($A$19))</f>
        <v>200</v>
      </c>
      <c r="B219" s="33">
        <f t="shared" ca="1" si="10"/>
        <v>4.3620969612618881</v>
      </c>
      <c r="C219" s="10">
        <f t="shared" ca="1" si="11"/>
        <v>8696.4</v>
      </c>
      <c r="D219" s="10">
        <f ca="1">IF('Feuille3-Coût de production'!D219&lt;&gt;"",'Feuille3-Coût de production'!D219,"")</f>
        <v>2586.6</v>
      </c>
      <c r="E219" s="10">
        <f t="shared" ca="1" si="12"/>
        <v>11283</v>
      </c>
      <c r="F219" s="7">
        <f ca="1">IF(AND($A219&lt;&gt;"",F$9&lt;&gt;""),IF(HLOOKUP(F$9,'Feuille1-Catégories'!$C$1:$G$2,2,FALSE)="OUI",F$3,IF(HLOOKUP(F$9,'Feuille1-Catégories'!$C$1:$G$3,3,FALSE)="OUI",OFFSET(F$3,MOD(QUOTIENT(ROW()-ROW($A$20),'Feuille1-Catégories'!$B$6/F$6),F$5),0),IF(MOD($A219-1-F$10,'Feuille1-Catégories'!$F$5+1)=0,F$3,""))),"")</f>
        <v>1</v>
      </c>
      <c r="G219" s="7" t="str">
        <f ca="1">IF(AND($A219&lt;&gt;"",G$9&lt;&gt;""),IF(HLOOKUP(G$9,'Feuille1-Catégories'!$C$1:$G$2,2,FALSE)="OUI",G$3,IF(HLOOKUP(G$9,'Feuille1-Catégories'!$C$1:$G$3,3,FALSE)="OUI",OFFSET(G$3,MOD(QUOTIENT(ROW()-ROW($A$20),'Feuille1-Catégories'!$B$6/G$6),G$5),0),IF(MOD($A219-1-G$10,'Feuille1-Catégories'!$F$5+1)=0,G$3,""))),"")</f>
        <v xml:space="preserve"> </v>
      </c>
      <c r="H219" s="7" t="str">
        <f ca="1">IF(AND($A219&lt;&gt;"",H$9&lt;&gt;""),IF(HLOOKUP(H$9,'Feuille1-Catégories'!$C$1:$G$2,2,FALSE)="OUI",H$3,IF(HLOOKUP(H$9,'Feuille1-Catégories'!$C$1:$G$3,3,FALSE)="OUI",OFFSET(H$3,MOD(QUOTIENT(ROW()-ROW($A$20),'Feuille1-Catégories'!$B$6/H$6),H$5),0),IF(MOD($A219-1-H$10,'Feuille1-Catégories'!$F$5+1)=0,H$3,""))),"")</f>
        <v/>
      </c>
      <c r="I219" s="7">
        <f ca="1">IF(AND($A219&lt;&gt;"",I$9&lt;&gt;""),IF(HLOOKUP(I$9,'Feuille1-Catégories'!$C$1:$G$2,2,FALSE)="OUI",I$3,IF(HLOOKUP(I$9,'Feuille1-Catégories'!$C$1:$G$3,3,FALSE)="OUI",OFFSET(I$3,MOD(QUOTIENT(ROW()-ROW($A$20),'Feuille1-Catégories'!$B$6/I$6),I$5),0),IF(MOD($A219-1-I$10,'Feuille1-Catégories'!$F$5+1)=0,I$3,""))),"")</f>
        <v>1000</v>
      </c>
      <c r="J219" s="7">
        <f ca="1">IF(AND($A219&lt;&gt;"",J$9&lt;&gt;""),IF(HLOOKUP(J$9,'Feuille1-Catégories'!$C$1:$G$2,2,FALSE)="OUI",J$3,IF(HLOOKUP(J$9,'Feuille1-Catégories'!$C$1:$G$3,3,FALSE)="OUI",OFFSET(J$3,MOD(QUOTIENT(ROW()-ROW($A$20),'Feuille1-Catégories'!$B$6/J$6),J$5),0),IF(MOD($A219-1-J$10,'Feuille1-Catégories'!$F$5+1)=0,J$3,""))),"")</f>
        <v>2</v>
      </c>
      <c r="K219" s="7" t="str">
        <f ca="1">IF(AND($A219&lt;&gt;"",K$9&lt;&gt;""),IF(HLOOKUP(K$9,'Feuille1-Catégories'!$C$1:$G$2,2,FALSE)="OUI",K$3,IF(HLOOKUP(K$9,'Feuille1-Catégories'!$C$1:$G$3,3,FALSE)="OUI",OFFSET(K$3,MOD(QUOTIENT(ROW()-ROW($A$20),'Feuille1-Catégories'!$B$6/K$6),K$5),0),IF(MOD($A219-1-K$10,'Feuille1-Catégories'!$F$5+1)=0,K$3,""))),"")</f>
        <v/>
      </c>
      <c r="L219" s="7">
        <f ca="1">IF(AND($A219&lt;&gt;"",L$9&lt;&gt;""),IF(HLOOKUP(L$9,'Feuille1-Catégories'!$C$1:$G$2,2,FALSE)="OUI",L$3,IF(HLOOKUP(L$9,'Feuille1-Catégories'!$C$1:$G$3,3,FALSE)="OUI",OFFSET(L$3,MOD(QUOTIENT(ROW()-ROW($A$20),'Feuille1-Catégories'!$B$6/L$6),L$5),0),IF(MOD($A219-1-L$10,'Feuille1-Catégories'!$F$5+1)=0,L$3,""))),"")</f>
        <v>200</v>
      </c>
      <c r="M219" s="7">
        <f ca="1">IF(AND($A219&lt;&gt;"",M$9&lt;&gt;""),IF(HLOOKUP(M$9,'Feuille1-Catégories'!$C$1:$G$2,2,FALSE)="OUI",M$3,IF(HLOOKUP(M$9,'Feuille1-Catégories'!$C$1:$G$3,3,FALSE)="OUI",OFFSET(M$3,MOD(QUOTIENT(ROW()-ROW($A$20),'Feuille1-Catégories'!$B$6/M$6),M$5),0),IF(MOD($A219-1-M$10,'Feuille1-Catégories'!$F$5+1)=0,M$3,""))),"")</f>
        <v>2000</v>
      </c>
      <c r="N219" s="7" t="str">
        <f ca="1">IF(AND($A219&lt;&gt;"",N$9&lt;&gt;""),IF(HLOOKUP(N$9,'Feuille1-Catégories'!$C$1:$G$2,2,FALSE)="OUI",N$3,IF(HLOOKUP(N$9,'Feuille1-Catégories'!$C$1:$G$3,3,FALSE)="OUI",OFFSET(N$3,MOD(QUOTIENT(ROW()-ROW($A$20),'Feuille1-Catégories'!$B$6/N$6),N$5),0),IF(MOD($A219-1-N$10,'Feuille1-Catégories'!$F$5+1)=0,N$3,""))),"")</f>
        <v xml:space="preserve"> </v>
      </c>
      <c r="O219" s="7">
        <f ca="1">IF(AND($A219&lt;&gt;"",O$9&lt;&gt;""),IF(HLOOKUP(O$9,'Feuille1-Catégories'!$C$1:$G$2,2,FALSE)="OUI",O$3,IF(HLOOKUP(O$9,'Feuille1-Catégories'!$C$1:$G$3,3,FALSE)="OUI",OFFSET(O$3,MOD(QUOTIENT(ROW()-ROW($A$20),'Feuille1-Catégories'!$B$6/O$6),O$5),0),IF(MOD($A219-1-O$10,'Feuille1-Catégories'!$F$5+1)=0,O$3,""))),"")</f>
        <v>30</v>
      </c>
      <c r="P219" s="7">
        <f ca="1">IF(AND($A219&lt;&gt;"",P$9&lt;&gt;""),IF(HLOOKUP(P$9,'Feuille1-Catégories'!$C$1:$G$2,2,FALSE)="OUI",P$3,IF(HLOOKUP(P$9,'Feuille1-Catégories'!$C$1:$G$3,3,FALSE)="OUI",OFFSET(P$3,MOD(QUOTIENT(ROW()-ROW($A$20),'Feuille1-Catégories'!$B$6/P$6),P$5),0),IF(MOD($A219-1-P$10,'Feuille1-Catégories'!$F$5+1)=0,P$3,""))),"")</f>
        <v>0</v>
      </c>
      <c r="Q219" s="7">
        <f ca="1">IF(AND($A219&lt;&gt;"",Q$9&lt;&gt;""),IF(HLOOKUP(Q$9,'Feuille1-Catégories'!$C$1:$G$2,2,FALSE)="OUI",Q$3,IF(HLOOKUP(Q$9,'Feuille1-Catégories'!$C$1:$G$3,3,FALSE)="OUI",OFFSET(Q$3,MOD(QUOTIENT(ROW()-ROW($A$20),'Feuille1-Catégories'!$B$6/Q$6),Q$5),0),IF(MOD($A219-1-Q$10,'Feuille1-Catégories'!$F$5+1)=0,Q$3,""))),"")</f>
        <v>3000</v>
      </c>
      <c r="R219" s="7">
        <f ca="1">IF(AND($A219&lt;&gt;"",R$9&lt;&gt;""),IF(HLOOKUP(R$9,'Feuille1-Catégories'!$C$1:$G$2,2,FALSE)="OUI",R$3,IF(HLOOKUP(R$9,'Feuille1-Catégories'!$C$1:$G$3,3,FALSE)="OUI",OFFSET(R$3,MOD(QUOTIENT(ROW()-ROW($A$20),'Feuille1-Catégories'!$B$6/R$6),R$5),0),IF(MOD($A219-1-R$10,'Feuille1-Catégories'!$F$5+1)=0,R$3,""))),"")</f>
        <v>0</v>
      </c>
      <c r="S219" s="7">
        <f ca="1">IF(AND($A219&lt;&gt;"",S$9&lt;&gt;""),IF(HLOOKUP(S$9,'Feuille1-Catégories'!$C$1:$G$2,2,FALSE)="OUI",S$3,IF(HLOOKUP(S$9,'Feuille1-Catégories'!$C$1:$G$3,3,FALSE)="OUI",OFFSET(S$3,MOD(QUOTIENT(ROW()-ROW($A$20),'Feuille1-Catégories'!$B$6/S$6),S$5),0),IF(MOD($A219-1-S$10,'Feuille1-Catégories'!$F$5+1)=0,S$3,""))),"")</f>
        <v>50</v>
      </c>
      <c r="T219" s="7" t="str">
        <f ca="1">IF(AND($A219&lt;&gt;"",T$9&lt;&gt;""),IF(HLOOKUP(T$9,'Feuille1-Catégories'!$C$1:$G$2,2,FALSE)="OUI",T$3,IF(HLOOKUP(T$9,'Feuille1-Catégories'!$C$1:$G$3,3,FALSE)="OUI",OFFSET(T$3,MOD(QUOTIENT(ROW()-ROW($A$20),'Feuille1-Catégories'!$B$6/T$6),T$5),0),IF(MOD($A219-1-T$10,'Feuille1-Catégories'!$F$5+1)=0,T$3,""))),"")</f>
        <v/>
      </c>
      <c r="U219" s="7">
        <f ca="1">IF(AND($A219&lt;&gt;"",U$9&lt;&gt;""),IF(HLOOKUP(U$9,'Feuille1-Catégories'!$C$1:$G$2,2,FALSE)="OUI",U$3,IF(HLOOKUP(U$9,'Feuille1-Catégories'!$C$1:$G$3,3,FALSE)="OUI",OFFSET(U$3,MOD(QUOTIENT(ROW()-ROW($A$20),'Feuille1-Catégories'!$B$6/U$6),U$5),0),IF(MOD($A219-1-U$10,'Feuille1-Catégories'!$F$5+1)=0,U$3,""))),"")</f>
        <v>5000</v>
      </c>
      <c r="V219" s="7" t="str">
        <f ca="1">IF(AND($A219&lt;&gt;"",V$9&lt;&gt;""),IF(HLOOKUP(V$9,'Feuille1-Catégories'!$C$1:$G$2,2,FALSE)="OUI",V$3,IF(HLOOKUP(V$9,'Feuille1-Catégories'!$C$1:$G$3,3,FALSE)="OUI",OFFSET(V$3,MOD(QUOTIENT(ROW()-ROW($A$20),'Feuille1-Catégories'!$B$6/V$6),V$5),0),IF(MOD($A219-1-V$10,'Feuille1-Catégories'!$F$5+1)=0,V$3,""))),"")</f>
        <v/>
      </c>
      <c r="W219" s="7" t="str">
        <f ca="1">IF(AND($A219&lt;&gt;"",W$9&lt;&gt;""),IF(HLOOKUP(W$9,'Feuille1-Catégories'!$C$1:$G$2,2,FALSE)="OUI",W$3,IF(HLOOKUP(W$9,'Feuille1-Catégories'!$C$1:$G$3,3,FALSE)="OUI",OFFSET(W$3,MOD(QUOTIENT(ROW()-ROW($A$20),'Feuille1-Catégories'!$B$6/W$6),W$5),0),IF(MOD($A219-1-W$10,'Feuille1-Catégories'!$F$5+1)=0,W$3,""))),"")</f>
        <v/>
      </c>
      <c r="X219" s="7" t="str">
        <f ca="1">IF(AND($A219&lt;&gt;"",X$9&lt;&gt;""),IF(HLOOKUP(X$9,'Feuille1-Catégories'!$C$1:$G$2,2,FALSE)="OUI",X$3,IF(HLOOKUP(X$9,'Feuille1-Catégories'!$C$1:$G$3,3,FALSE)="OUI",OFFSET(X$3,MOD(QUOTIENT(ROW()-ROW($A$20),'Feuille1-Catégories'!$B$6/X$6),X$5),0),IF(MOD($A219-1-X$10,'Feuille1-Catégories'!$F$5+1)=0,X$3,""))),"")</f>
        <v/>
      </c>
      <c r="Y219" s="7" t="str">
        <f ca="1">IF(AND($A219&lt;&gt;"",Y$9&lt;&gt;""),IF(HLOOKUP(Y$9,'Feuille1-Catégories'!$C$1:$G$2,2,FALSE)="OUI",Y$3,IF(HLOOKUP(Y$9,'Feuille1-Catégories'!$C$1:$G$3,3,FALSE)="OUI",OFFSET(Y$3,MOD(QUOTIENT(ROW()-ROW($A$20),'Feuille1-Catégories'!$B$6/Y$6),Y$5),0),IF(MOD($A219-1-Y$10,'Feuille1-Catégories'!$F$5+1)=0,Y$3,""))),"")</f>
        <v/>
      </c>
      <c r="Z219" s="7" t="str">
        <f ca="1">IF(AND($A219&lt;&gt;"",Z$9&lt;&gt;""),IF(HLOOKUP(Z$9,'Feuille1-Catégories'!$C$1:$G$2,2,FALSE)="OUI",Z$3,IF(HLOOKUP(Z$9,'Feuille1-Catégories'!$C$1:$G$3,3,FALSE)="OUI",OFFSET(Z$3,MOD(QUOTIENT(ROW()-ROW($A$20),'Feuille1-Catégories'!$B$6/Z$6),Z$5),0),"")),"")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20" spans="1:26" ht="17" x14ac:dyDescent="0.2">
      <c r="A220" s="21">
        <f>IF(ROW()-ROW($A$19)&gt;'Feuille1-Catégories'!$B$6,"",ROW()-ROW($A$19))</f>
        <v>201</v>
      </c>
      <c r="B220" s="33">
        <f t="shared" ca="1" si="10"/>
        <v>11.352865834133846</v>
      </c>
      <c r="C220" s="10">
        <f t="shared" ca="1" si="11"/>
        <v>6466.4</v>
      </c>
      <c r="D220" s="10">
        <f ca="1">IF('Feuille3-Coût de production'!D220&lt;&gt;"",'Feuille3-Coût de production'!D220,"")</f>
        <v>624.6</v>
      </c>
      <c r="E220" s="10">
        <f t="shared" ca="1" si="12"/>
        <v>7091</v>
      </c>
      <c r="F220" s="7">
        <f ca="1">IF(AND($A220&lt;&gt;"",F$9&lt;&gt;""),IF(HLOOKUP(F$9,'Feuille1-Catégories'!$C$1:$G$2,2,FALSE)="OUI",F$3,IF(HLOOKUP(F$9,'Feuille1-Catégories'!$C$1:$G$3,3,FALSE)="OUI",OFFSET(F$3,MOD(QUOTIENT(ROW()-ROW($A$20),'Feuille1-Catégories'!$B$6/F$6),F$5),0),IF(MOD($A220-1-F$10,'Feuille1-Catégories'!$F$5+1)=0,F$3,""))),"")</f>
        <v>1</v>
      </c>
      <c r="G220" s="7" t="str">
        <f ca="1">IF(AND($A220&lt;&gt;"",G$9&lt;&gt;""),IF(HLOOKUP(G$9,'Feuille1-Catégories'!$C$1:$G$2,2,FALSE)="OUI",G$3,IF(HLOOKUP(G$9,'Feuille1-Catégories'!$C$1:$G$3,3,FALSE)="OUI",OFFSET(G$3,MOD(QUOTIENT(ROW()-ROW($A$20),'Feuille1-Catégories'!$B$6/G$6),G$5),0),IF(MOD($A220-1-G$10,'Feuille1-Catégories'!$F$5+1)=0,G$3,""))),"")</f>
        <v xml:space="preserve"> </v>
      </c>
      <c r="H220" s="7" t="str">
        <f ca="1">IF(AND($A220&lt;&gt;"",H$9&lt;&gt;""),IF(HLOOKUP(H$9,'Feuille1-Catégories'!$C$1:$G$2,2,FALSE)="OUI",H$3,IF(HLOOKUP(H$9,'Feuille1-Catégories'!$C$1:$G$3,3,FALSE)="OUI",OFFSET(H$3,MOD(QUOTIENT(ROW()-ROW($A$20),'Feuille1-Catégories'!$B$6/H$6),H$5),0),IF(MOD($A220-1-H$10,'Feuille1-Catégories'!$F$5+1)=0,H$3,""))),"")</f>
        <v/>
      </c>
      <c r="I220" s="7">
        <f ca="1">IF(AND($A220&lt;&gt;"",I$9&lt;&gt;""),IF(HLOOKUP(I$9,'Feuille1-Catégories'!$C$1:$G$2,2,FALSE)="OUI",I$3,IF(HLOOKUP(I$9,'Feuille1-Catégories'!$C$1:$G$3,3,FALSE)="OUI",OFFSET(I$3,MOD(QUOTIENT(ROW()-ROW($A$20),'Feuille1-Catégories'!$B$6/I$6),I$5),0),IF(MOD($A220-1-I$10,'Feuille1-Catégories'!$F$5+1)=0,I$3,""))),"")</f>
        <v>1000</v>
      </c>
      <c r="J220" s="7">
        <f ca="1">IF(AND($A220&lt;&gt;"",J$9&lt;&gt;""),IF(HLOOKUP(J$9,'Feuille1-Catégories'!$C$1:$G$2,2,FALSE)="OUI",J$3,IF(HLOOKUP(J$9,'Feuille1-Catégories'!$C$1:$G$3,3,FALSE)="OUI",OFFSET(J$3,MOD(QUOTIENT(ROW()-ROW($A$20),'Feuille1-Catégories'!$B$6/J$6),J$5),0),IF(MOD($A220-1-J$10,'Feuille1-Catégories'!$F$5+1)=0,J$3,""))),"")</f>
        <v>2</v>
      </c>
      <c r="K220" s="7" t="str">
        <f ca="1">IF(AND($A220&lt;&gt;"",K$9&lt;&gt;""),IF(HLOOKUP(K$9,'Feuille1-Catégories'!$C$1:$G$2,2,FALSE)="OUI",K$3,IF(HLOOKUP(K$9,'Feuille1-Catégories'!$C$1:$G$3,3,FALSE)="OUI",OFFSET(K$3,MOD(QUOTIENT(ROW()-ROW($A$20),'Feuille1-Catégories'!$B$6/K$6),K$5),0),IF(MOD($A220-1-K$10,'Feuille1-Catégories'!$F$5+1)=0,K$3,""))),"")</f>
        <v/>
      </c>
      <c r="L220" s="7">
        <f ca="1">IF(AND($A220&lt;&gt;"",L$9&lt;&gt;""),IF(HLOOKUP(L$9,'Feuille1-Catégories'!$C$1:$G$2,2,FALSE)="OUI",L$3,IF(HLOOKUP(L$9,'Feuille1-Catégories'!$C$1:$G$3,3,FALSE)="OUI",OFFSET(L$3,MOD(QUOTIENT(ROW()-ROW($A$20),'Feuille1-Catégories'!$B$6/L$6),L$5),0),IF(MOD($A220-1-L$10,'Feuille1-Catégories'!$F$5+1)=0,L$3,""))),"")</f>
        <v>200</v>
      </c>
      <c r="M220" s="7" t="str">
        <f ca="1">IF(AND($A220&lt;&gt;"",M$9&lt;&gt;""),IF(HLOOKUP(M$9,'Feuille1-Catégories'!$C$1:$G$2,2,FALSE)="OUI",M$3,IF(HLOOKUP(M$9,'Feuille1-Catégories'!$C$1:$G$3,3,FALSE)="OUI",OFFSET(M$3,MOD(QUOTIENT(ROW()-ROW($A$20),'Feuille1-Catégories'!$B$6/M$6),M$5),0),IF(MOD($A220-1-M$10,'Feuille1-Catégories'!$F$5+1)=0,M$3,""))),"")</f>
        <v xml:space="preserve"> </v>
      </c>
      <c r="N220" s="7">
        <f ca="1">IF(AND($A220&lt;&gt;"",N$9&lt;&gt;""),IF(HLOOKUP(N$9,'Feuille1-Catégories'!$C$1:$G$2,2,FALSE)="OUI",N$3,IF(HLOOKUP(N$9,'Feuille1-Catégories'!$C$1:$G$3,3,FALSE)="OUI",OFFSET(N$3,MOD(QUOTIENT(ROW()-ROW($A$20),'Feuille1-Catégories'!$B$6/N$6),N$5),0),IF(MOD($A220-1-N$10,'Feuille1-Catégories'!$F$5+1)=0,N$3,""))),"")</f>
        <v>3</v>
      </c>
      <c r="O220" s="7">
        <f ca="1">IF(AND($A220&lt;&gt;"",O$9&lt;&gt;""),IF(HLOOKUP(O$9,'Feuille1-Catégories'!$C$1:$G$2,2,FALSE)="OUI",O$3,IF(HLOOKUP(O$9,'Feuille1-Catégories'!$C$1:$G$3,3,FALSE)="OUI",OFFSET(O$3,MOD(QUOTIENT(ROW()-ROW($A$20),'Feuille1-Catégories'!$B$6/O$6),O$5),0),IF(MOD($A220-1-O$10,'Feuille1-Catégories'!$F$5+1)=0,O$3,""))),"")</f>
        <v>30</v>
      </c>
      <c r="P220" s="7">
        <f ca="1">IF(AND($A220&lt;&gt;"",P$9&lt;&gt;""),IF(HLOOKUP(P$9,'Feuille1-Catégories'!$C$1:$G$2,2,FALSE)="OUI",P$3,IF(HLOOKUP(P$9,'Feuille1-Catégories'!$C$1:$G$3,3,FALSE)="OUI",OFFSET(P$3,MOD(QUOTIENT(ROW()-ROW($A$20),'Feuille1-Catégories'!$B$6/P$6),P$5),0),IF(MOD($A220-1-P$10,'Feuille1-Catégories'!$F$5+1)=0,P$3,""))),"")</f>
        <v>300</v>
      </c>
      <c r="Q220" s="7" t="str">
        <f ca="1">IF(AND($A220&lt;&gt;"",Q$9&lt;&gt;""),IF(HLOOKUP(Q$9,'Feuille1-Catégories'!$C$1:$G$2,2,FALSE)="OUI",Q$3,IF(HLOOKUP(Q$9,'Feuille1-Catégories'!$C$1:$G$3,3,FALSE)="OUI",OFFSET(Q$3,MOD(QUOTIENT(ROW()-ROW($A$20),'Feuille1-Catégories'!$B$6/Q$6),Q$5),0),IF(MOD($A220-1-Q$10,'Feuille1-Catégories'!$F$5+1)=0,Q$3,""))),"")</f>
        <v/>
      </c>
      <c r="R220" s="7">
        <f ca="1">IF(AND($A220&lt;&gt;"",R$9&lt;&gt;""),IF(HLOOKUP(R$9,'Feuille1-Catégories'!$C$1:$G$2,2,FALSE)="OUI",R$3,IF(HLOOKUP(R$9,'Feuille1-Catégories'!$C$1:$G$3,3,FALSE)="OUI",OFFSET(R$3,MOD(QUOTIENT(ROW()-ROW($A$20),'Feuille1-Catégories'!$B$6/R$6),R$5),0),IF(MOD($A220-1-R$10,'Feuille1-Catégories'!$F$5+1)=0,R$3,""))),"")</f>
        <v>5</v>
      </c>
      <c r="S220" s="7">
        <f ca="1">IF(AND($A220&lt;&gt;"",S$9&lt;&gt;""),IF(HLOOKUP(S$9,'Feuille1-Catégories'!$C$1:$G$2,2,FALSE)="OUI",S$3,IF(HLOOKUP(S$9,'Feuille1-Catégories'!$C$1:$G$3,3,FALSE)="OUI",OFFSET(S$3,MOD(QUOTIENT(ROW()-ROW($A$20),'Feuille1-Catégories'!$B$6/S$6),S$5),0),IF(MOD($A220-1-S$10,'Feuille1-Catégories'!$F$5+1)=0,S$3,""))),"")</f>
        <v>50</v>
      </c>
      <c r="T220" s="7">
        <f ca="1">IF(AND($A220&lt;&gt;"",T$9&lt;&gt;""),IF(HLOOKUP(T$9,'Feuille1-Catégories'!$C$1:$G$2,2,FALSE)="OUI",T$3,IF(HLOOKUP(T$9,'Feuille1-Catégories'!$C$1:$G$3,3,FALSE)="OUI",OFFSET(T$3,MOD(QUOTIENT(ROW()-ROW($A$20),'Feuille1-Catégories'!$B$6/T$6),T$5),0),IF(MOD($A220-1-T$10,'Feuille1-Catégories'!$F$5+1)=0,T$3,""))),"")</f>
        <v>500</v>
      </c>
      <c r="U220" s="7">
        <f ca="1">IF(AND($A220&lt;&gt;"",U$9&lt;&gt;""),IF(HLOOKUP(U$9,'Feuille1-Catégories'!$C$1:$G$2,2,FALSE)="OUI",U$3,IF(HLOOKUP(U$9,'Feuille1-Catégories'!$C$1:$G$3,3,FALSE)="OUI",OFFSET(U$3,MOD(QUOTIENT(ROW()-ROW($A$20),'Feuille1-Catégories'!$B$6/U$6),U$5),0),IF(MOD($A220-1-U$10,'Feuille1-Catégories'!$F$5+1)=0,U$3,""))),"")</f>
        <v>5000</v>
      </c>
      <c r="V220" s="7" t="str">
        <f ca="1">IF(AND($A220&lt;&gt;"",V$9&lt;&gt;""),IF(HLOOKUP(V$9,'Feuille1-Catégories'!$C$1:$G$2,2,FALSE)="OUI",V$3,IF(HLOOKUP(V$9,'Feuille1-Catégories'!$C$1:$G$3,3,FALSE)="OUI",OFFSET(V$3,MOD(QUOTIENT(ROW()-ROW($A$20),'Feuille1-Catégories'!$B$6/V$6),V$5),0),IF(MOD($A220-1-V$10,'Feuille1-Catégories'!$F$5+1)=0,V$3,""))),"")</f>
        <v/>
      </c>
      <c r="W220" s="7" t="str">
        <f ca="1">IF(AND($A220&lt;&gt;"",W$9&lt;&gt;""),IF(HLOOKUP(W$9,'Feuille1-Catégories'!$C$1:$G$2,2,FALSE)="OUI",W$3,IF(HLOOKUP(W$9,'Feuille1-Catégories'!$C$1:$G$3,3,FALSE)="OUI",OFFSET(W$3,MOD(QUOTIENT(ROW()-ROW($A$20),'Feuille1-Catégories'!$B$6/W$6),W$5),0),IF(MOD($A220-1-W$10,'Feuille1-Catégories'!$F$5+1)=0,W$3,""))),"")</f>
        <v/>
      </c>
      <c r="X220" s="7" t="str">
        <f ca="1">IF(AND($A220&lt;&gt;"",X$9&lt;&gt;""),IF(HLOOKUP(X$9,'Feuille1-Catégories'!$C$1:$G$2,2,FALSE)="OUI",X$3,IF(HLOOKUP(X$9,'Feuille1-Catégories'!$C$1:$G$3,3,FALSE)="OUI",OFFSET(X$3,MOD(QUOTIENT(ROW()-ROW($A$20),'Feuille1-Catégories'!$B$6/X$6),X$5),0),IF(MOD($A220-1-X$10,'Feuille1-Catégories'!$F$5+1)=0,X$3,""))),"")</f>
        <v/>
      </c>
      <c r="Y220" s="7" t="str">
        <f ca="1">IF(AND($A220&lt;&gt;"",Y$9&lt;&gt;""),IF(HLOOKUP(Y$9,'Feuille1-Catégories'!$C$1:$G$2,2,FALSE)="OUI",Y$3,IF(HLOOKUP(Y$9,'Feuille1-Catégories'!$C$1:$G$3,3,FALSE)="OUI",OFFSET(Y$3,MOD(QUOTIENT(ROW()-ROW($A$20),'Feuille1-Catégories'!$B$6/Y$6),Y$5),0),IF(MOD($A220-1-Y$10,'Feuille1-Catégories'!$F$5+1)=0,Y$3,""))),"")</f>
        <v/>
      </c>
      <c r="Z220" s="7" t="str">
        <f ca="1">IF(AND($A220&lt;&gt;"",Z$9&lt;&gt;""),IF(HLOOKUP(Z$9,'Feuille1-Catégories'!$C$1:$G$2,2,FALSE)="OUI",Z$3,IF(HLOOKUP(Z$9,'Feuille1-Catégories'!$C$1:$G$3,3,FALSE)="OUI",OFFSET(Z$3,MOD(QUOTIENT(ROW()-ROW($A$20),'Feuille1-Catégories'!$B$6/Z$6),Z$5),0),"")),"")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21" spans="1:26" ht="17" x14ac:dyDescent="0.2">
      <c r="A221" s="21">
        <f>IF(ROW()-ROW($A$19)&gt;'Feuille1-Catégories'!$B$6,"",ROW()-ROW($A$19))</f>
        <v>202</v>
      </c>
      <c r="B221" s="33">
        <f t="shared" ca="1" si="10"/>
        <v>10.067709900692146</v>
      </c>
      <c r="C221" s="10">
        <f t="shared" ca="1" si="11"/>
        <v>6026.4</v>
      </c>
      <c r="D221" s="10">
        <f ca="1">IF('Feuille3-Coût de production'!D221&lt;&gt;"",'Feuille3-Coût de production'!D221,"")</f>
        <v>664.6</v>
      </c>
      <c r="E221" s="10">
        <f t="shared" ca="1" si="12"/>
        <v>6691</v>
      </c>
      <c r="F221" s="7">
        <f ca="1">IF(AND($A221&lt;&gt;"",F$9&lt;&gt;""),IF(HLOOKUP(F$9,'Feuille1-Catégories'!$C$1:$G$2,2,FALSE)="OUI",F$3,IF(HLOOKUP(F$9,'Feuille1-Catégories'!$C$1:$G$3,3,FALSE)="OUI",OFFSET(F$3,MOD(QUOTIENT(ROW()-ROW($A$20),'Feuille1-Catégories'!$B$6/F$6),F$5),0),IF(MOD($A221-1-F$10,'Feuille1-Catégories'!$F$5+1)=0,F$3,""))),"")</f>
        <v>1</v>
      </c>
      <c r="G221" s="7" t="str">
        <f ca="1">IF(AND($A221&lt;&gt;"",G$9&lt;&gt;""),IF(HLOOKUP(G$9,'Feuille1-Catégories'!$C$1:$G$2,2,FALSE)="OUI",G$3,IF(HLOOKUP(G$9,'Feuille1-Catégories'!$C$1:$G$3,3,FALSE)="OUI",OFFSET(G$3,MOD(QUOTIENT(ROW()-ROW($A$20),'Feuille1-Catégories'!$B$6/G$6),G$5),0),IF(MOD($A221-1-G$10,'Feuille1-Catégories'!$F$5+1)=0,G$3,""))),"")</f>
        <v xml:space="preserve"> </v>
      </c>
      <c r="H221" s="7">
        <f ca="1">IF(AND($A221&lt;&gt;"",H$9&lt;&gt;""),IF(HLOOKUP(H$9,'Feuille1-Catégories'!$C$1:$G$2,2,FALSE)="OUI",H$3,IF(HLOOKUP(H$9,'Feuille1-Catégories'!$C$1:$G$3,3,FALSE)="OUI",OFFSET(H$3,MOD(QUOTIENT(ROW()-ROW($A$20),'Feuille1-Catégories'!$B$6/H$6),H$5),0),IF(MOD($A221-1-H$10,'Feuille1-Catégories'!$F$5+1)=0,H$3,""))),"")</f>
        <v>100</v>
      </c>
      <c r="I221" s="7">
        <f ca="1">IF(AND($A221&lt;&gt;"",I$9&lt;&gt;""),IF(HLOOKUP(I$9,'Feuille1-Catégories'!$C$1:$G$2,2,FALSE)="OUI",I$3,IF(HLOOKUP(I$9,'Feuille1-Catégories'!$C$1:$G$3,3,FALSE)="OUI",OFFSET(I$3,MOD(QUOTIENT(ROW()-ROW($A$20),'Feuille1-Catégories'!$B$6/I$6),I$5),0),IF(MOD($A221-1-I$10,'Feuille1-Catégories'!$F$5+1)=0,I$3,""))),"")</f>
        <v>1000</v>
      </c>
      <c r="J221" s="7">
        <f ca="1">IF(AND($A221&lt;&gt;"",J$9&lt;&gt;""),IF(HLOOKUP(J$9,'Feuille1-Catégories'!$C$1:$G$2,2,FALSE)="OUI",J$3,IF(HLOOKUP(J$9,'Feuille1-Catégories'!$C$1:$G$3,3,FALSE)="OUI",OFFSET(J$3,MOD(QUOTIENT(ROW()-ROW($A$20),'Feuille1-Catégories'!$B$6/J$6),J$5),0),IF(MOD($A221-1-J$10,'Feuille1-Catégories'!$F$5+1)=0,J$3,""))),"")</f>
        <v>2</v>
      </c>
      <c r="K221" s="7" t="str">
        <f ca="1">IF(AND($A221&lt;&gt;"",K$9&lt;&gt;""),IF(HLOOKUP(K$9,'Feuille1-Catégories'!$C$1:$G$2,2,FALSE)="OUI",K$3,IF(HLOOKUP(K$9,'Feuille1-Catégories'!$C$1:$G$3,3,FALSE)="OUI",OFFSET(K$3,MOD(QUOTIENT(ROW()-ROW($A$20),'Feuille1-Catégories'!$B$6/K$6),K$5),0),IF(MOD($A221-1-K$10,'Feuille1-Catégories'!$F$5+1)=0,K$3,""))),"")</f>
        <v/>
      </c>
      <c r="L221" s="7">
        <f ca="1">IF(AND($A221&lt;&gt;"",L$9&lt;&gt;""),IF(HLOOKUP(L$9,'Feuille1-Catégories'!$C$1:$G$2,2,FALSE)="OUI",L$3,IF(HLOOKUP(L$9,'Feuille1-Catégories'!$C$1:$G$3,3,FALSE)="OUI",OFFSET(L$3,MOD(QUOTIENT(ROW()-ROW($A$20),'Feuille1-Catégories'!$B$6/L$6),L$5),0),IF(MOD($A221-1-L$10,'Feuille1-Catégories'!$F$5+1)=0,L$3,""))),"")</f>
        <v>200</v>
      </c>
      <c r="M221" s="7" t="str">
        <f ca="1">IF(AND($A221&lt;&gt;"",M$9&lt;&gt;""),IF(HLOOKUP(M$9,'Feuille1-Catégories'!$C$1:$G$2,2,FALSE)="OUI",M$3,IF(HLOOKUP(M$9,'Feuille1-Catégories'!$C$1:$G$3,3,FALSE)="OUI",OFFSET(M$3,MOD(QUOTIENT(ROW()-ROW($A$20),'Feuille1-Catégories'!$B$6/M$6),M$5),0),IF(MOD($A221-1-M$10,'Feuille1-Catégories'!$F$5+1)=0,M$3,""))),"")</f>
        <v xml:space="preserve"> </v>
      </c>
      <c r="N221" s="7">
        <f ca="1">IF(AND($A221&lt;&gt;"",N$9&lt;&gt;""),IF(HLOOKUP(N$9,'Feuille1-Catégories'!$C$1:$G$2,2,FALSE)="OUI",N$3,IF(HLOOKUP(N$9,'Feuille1-Catégories'!$C$1:$G$3,3,FALSE)="OUI",OFFSET(N$3,MOD(QUOTIENT(ROW()-ROW($A$20),'Feuille1-Catégories'!$B$6/N$6),N$5),0),IF(MOD($A221-1-N$10,'Feuille1-Catégories'!$F$5+1)=0,N$3,""))),"")</f>
        <v>3</v>
      </c>
      <c r="O221" s="7">
        <f ca="1">IF(AND($A221&lt;&gt;"",O$9&lt;&gt;""),IF(HLOOKUP(O$9,'Feuille1-Catégories'!$C$1:$G$2,2,FALSE)="OUI",O$3,IF(HLOOKUP(O$9,'Feuille1-Catégories'!$C$1:$G$3,3,FALSE)="OUI",OFFSET(O$3,MOD(QUOTIENT(ROW()-ROW($A$20),'Feuille1-Catégories'!$B$6/O$6),O$5),0),IF(MOD($A221-1-O$10,'Feuille1-Catégories'!$F$5+1)=0,O$3,""))),"")</f>
        <v>30</v>
      </c>
      <c r="P221" s="7">
        <f ca="1">IF(AND($A221&lt;&gt;"",P$9&lt;&gt;""),IF(HLOOKUP(P$9,'Feuille1-Catégories'!$C$1:$G$2,2,FALSE)="OUI",P$3,IF(HLOOKUP(P$9,'Feuille1-Catégories'!$C$1:$G$3,3,FALSE)="OUI",OFFSET(P$3,MOD(QUOTIENT(ROW()-ROW($A$20),'Feuille1-Catégories'!$B$6/P$6),P$5),0),IF(MOD($A221-1-P$10,'Feuille1-Catégories'!$F$5+1)=0,P$3,""))),"")</f>
        <v>300</v>
      </c>
      <c r="Q221" s="7" t="str">
        <f ca="1">IF(AND($A221&lt;&gt;"",Q$9&lt;&gt;""),IF(HLOOKUP(Q$9,'Feuille1-Catégories'!$C$1:$G$2,2,FALSE)="OUI",Q$3,IF(HLOOKUP(Q$9,'Feuille1-Catégories'!$C$1:$G$3,3,FALSE)="OUI",OFFSET(Q$3,MOD(QUOTIENT(ROW()-ROW($A$20),'Feuille1-Catégories'!$B$6/Q$6),Q$5),0),IF(MOD($A221-1-Q$10,'Feuille1-Catégories'!$F$5+1)=0,Q$3,""))),"")</f>
        <v/>
      </c>
      <c r="R221" s="7">
        <f ca="1">IF(AND($A221&lt;&gt;"",R$9&lt;&gt;""),IF(HLOOKUP(R$9,'Feuille1-Catégories'!$C$1:$G$2,2,FALSE)="OUI",R$3,IF(HLOOKUP(R$9,'Feuille1-Catégories'!$C$1:$G$3,3,FALSE)="OUI",OFFSET(R$3,MOD(QUOTIENT(ROW()-ROW($A$20),'Feuille1-Catégories'!$B$6/R$6),R$5),0),IF(MOD($A221-1-R$10,'Feuille1-Catégories'!$F$5+1)=0,R$3,""))),"")</f>
        <v>5</v>
      </c>
      <c r="S221" s="7">
        <f ca="1">IF(AND($A221&lt;&gt;"",S$9&lt;&gt;""),IF(HLOOKUP(S$9,'Feuille1-Catégories'!$C$1:$G$2,2,FALSE)="OUI",S$3,IF(HLOOKUP(S$9,'Feuille1-Catégories'!$C$1:$G$3,3,FALSE)="OUI",OFFSET(S$3,MOD(QUOTIENT(ROW()-ROW($A$20),'Feuille1-Catégories'!$B$6/S$6),S$5),0),IF(MOD($A221-1-S$10,'Feuille1-Catégories'!$F$5+1)=0,S$3,""))),"")</f>
        <v>50</v>
      </c>
      <c r="T221" s="7" t="str">
        <f ca="1">IF(AND($A221&lt;&gt;"",T$9&lt;&gt;""),IF(HLOOKUP(T$9,'Feuille1-Catégories'!$C$1:$G$2,2,FALSE)="OUI",T$3,IF(HLOOKUP(T$9,'Feuille1-Catégories'!$C$1:$G$3,3,FALSE)="OUI",OFFSET(T$3,MOD(QUOTIENT(ROW()-ROW($A$20),'Feuille1-Catégories'!$B$6/T$6),T$5),0),IF(MOD($A221-1-T$10,'Feuille1-Catégories'!$F$5+1)=0,T$3,""))),"")</f>
        <v/>
      </c>
      <c r="U221" s="7">
        <f ca="1">IF(AND($A221&lt;&gt;"",U$9&lt;&gt;""),IF(HLOOKUP(U$9,'Feuille1-Catégories'!$C$1:$G$2,2,FALSE)="OUI",U$3,IF(HLOOKUP(U$9,'Feuille1-Catégories'!$C$1:$G$3,3,FALSE)="OUI",OFFSET(U$3,MOD(QUOTIENT(ROW()-ROW($A$20),'Feuille1-Catégories'!$B$6/U$6),U$5),0),IF(MOD($A221-1-U$10,'Feuille1-Catégories'!$F$5+1)=0,U$3,""))),"")</f>
        <v>5000</v>
      </c>
      <c r="V221" s="7" t="str">
        <f ca="1">IF(AND($A221&lt;&gt;"",V$9&lt;&gt;""),IF(HLOOKUP(V$9,'Feuille1-Catégories'!$C$1:$G$2,2,FALSE)="OUI",V$3,IF(HLOOKUP(V$9,'Feuille1-Catégories'!$C$1:$G$3,3,FALSE)="OUI",OFFSET(V$3,MOD(QUOTIENT(ROW()-ROW($A$20),'Feuille1-Catégories'!$B$6/V$6),V$5),0),IF(MOD($A221-1-V$10,'Feuille1-Catégories'!$F$5+1)=0,V$3,""))),"")</f>
        <v/>
      </c>
      <c r="W221" s="7" t="str">
        <f ca="1">IF(AND($A221&lt;&gt;"",W$9&lt;&gt;""),IF(HLOOKUP(W$9,'Feuille1-Catégories'!$C$1:$G$2,2,FALSE)="OUI",W$3,IF(HLOOKUP(W$9,'Feuille1-Catégories'!$C$1:$G$3,3,FALSE)="OUI",OFFSET(W$3,MOD(QUOTIENT(ROW()-ROW($A$20),'Feuille1-Catégories'!$B$6/W$6),W$5),0),IF(MOD($A221-1-W$10,'Feuille1-Catégories'!$F$5+1)=0,W$3,""))),"")</f>
        <v/>
      </c>
      <c r="X221" s="7" t="str">
        <f ca="1">IF(AND($A221&lt;&gt;"",X$9&lt;&gt;""),IF(HLOOKUP(X$9,'Feuille1-Catégories'!$C$1:$G$2,2,FALSE)="OUI",X$3,IF(HLOOKUP(X$9,'Feuille1-Catégories'!$C$1:$G$3,3,FALSE)="OUI",OFFSET(X$3,MOD(QUOTIENT(ROW()-ROW($A$20),'Feuille1-Catégories'!$B$6/X$6),X$5),0),IF(MOD($A221-1-X$10,'Feuille1-Catégories'!$F$5+1)=0,X$3,""))),"")</f>
        <v/>
      </c>
      <c r="Y221" s="7" t="str">
        <f ca="1">IF(AND($A221&lt;&gt;"",Y$9&lt;&gt;""),IF(HLOOKUP(Y$9,'Feuille1-Catégories'!$C$1:$G$2,2,FALSE)="OUI",Y$3,IF(HLOOKUP(Y$9,'Feuille1-Catégories'!$C$1:$G$3,3,FALSE)="OUI",OFFSET(Y$3,MOD(QUOTIENT(ROW()-ROW($A$20),'Feuille1-Catégories'!$B$6/Y$6),Y$5),0),IF(MOD($A221-1-Y$10,'Feuille1-Catégories'!$F$5+1)=0,Y$3,""))),"")</f>
        <v/>
      </c>
      <c r="Z221" s="7" t="str">
        <f ca="1">IF(AND($A221&lt;&gt;"",Z$9&lt;&gt;""),IF(HLOOKUP(Z$9,'Feuille1-Catégories'!$C$1:$G$2,2,FALSE)="OUI",Z$3,IF(HLOOKUP(Z$9,'Feuille1-Catégories'!$C$1:$G$3,3,FALSE)="OUI",OFFSET(Z$3,MOD(QUOTIENT(ROW()-ROW($A$20),'Feuille1-Catégories'!$B$6/Z$6),Z$5),0),"")),"")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22" spans="1:26" ht="17" x14ac:dyDescent="0.2">
      <c r="A222" s="21">
        <f>IF(ROW()-ROW($A$19)&gt;'Feuille1-Catégories'!$B$6,"",ROW()-ROW($A$19))</f>
        <v>203</v>
      </c>
      <c r="B222" s="33">
        <f t="shared" ca="1" si="10"/>
        <v>10.58437399935959</v>
      </c>
      <c r="C222" s="10">
        <f t="shared" ca="1" si="11"/>
        <v>5986.4</v>
      </c>
      <c r="D222" s="10">
        <f ca="1">IF('Feuille3-Coût de production'!D222&lt;&gt;"",'Feuille3-Coût de production'!D222,"")</f>
        <v>624.6</v>
      </c>
      <c r="E222" s="10">
        <f t="shared" ca="1" si="12"/>
        <v>6611</v>
      </c>
      <c r="F222" s="7">
        <f ca="1">IF(AND($A222&lt;&gt;"",F$9&lt;&gt;""),IF(HLOOKUP(F$9,'Feuille1-Catégories'!$C$1:$G$2,2,FALSE)="OUI",F$3,IF(HLOOKUP(F$9,'Feuille1-Catégories'!$C$1:$G$3,3,FALSE)="OUI",OFFSET(F$3,MOD(QUOTIENT(ROW()-ROW($A$20),'Feuille1-Catégories'!$B$6/F$6),F$5),0),IF(MOD($A222-1-F$10,'Feuille1-Catégories'!$F$5+1)=0,F$3,""))),"")</f>
        <v>1</v>
      </c>
      <c r="G222" s="7" t="str">
        <f ca="1">IF(AND($A222&lt;&gt;"",G$9&lt;&gt;""),IF(HLOOKUP(G$9,'Feuille1-Catégories'!$C$1:$G$2,2,FALSE)="OUI",G$3,IF(HLOOKUP(G$9,'Feuille1-Catégories'!$C$1:$G$3,3,FALSE)="OUI",OFFSET(G$3,MOD(QUOTIENT(ROW()-ROW($A$20),'Feuille1-Catégories'!$B$6/G$6),G$5),0),IF(MOD($A222-1-G$10,'Feuille1-Catégories'!$F$5+1)=0,G$3,""))),"")</f>
        <v xml:space="preserve"> </v>
      </c>
      <c r="H222" s="7" t="str">
        <f ca="1">IF(AND($A222&lt;&gt;"",H$9&lt;&gt;""),IF(HLOOKUP(H$9,'Feuille1-Catégories'!$C$1:$G$2,2,FALSE)="OUI",H$3,IF(HLOOKUP(H$9,'Feuille1-Catégories'!$C$1:$G$3,3,FALSE)="OUI",OFFSET(H$3,MOD(QUOTIENT(ROW()-ROW($A$20),'Feuille1-Catégories'!$B$6/H$6),H$5),0),IF(MOD($A222-1-H$10,'Feuille1-Catégories'!$F$5+1)=0,H$3,""))),"")</f>
        <v/>
      </c>
      <c r="I222" s="7">
        <f ca="1">IF(AND($A222&lt;&gt;"",I$9&lt;&gt;""),IF(HLOOKUP(I$9,'Feuille1-Catégories'!$C$1:$G$2,2,FALSE)="OUI",I$3,IF(HLOOKUP(I$9,'Feuille1-Catégories'!$C$1:$G$3,3,FALSE)="OUI",OFFSET(I$3,MOD(QUOTIENT(ROW()-ROW($A$20),'Feuille1-Catégories'!$B$6/I$6),I$5),0),IF(MOD($A222-1-I$10,'Feuille1-Catégories'!$F$5+1)=0,I$3,""))),"")</f>
        <v>1000</v>
      </c>
      <c r="J222" s="7">
        <f ca="1">IF(AND($A222&lt;&gt;"",J$9&lt;&gt;""),IF(HLOOKUP(J$9,'Feuille1-Catégories'!$C$1:$G$2,2,FALSE)="OUI",J$3,IF(HLOOKUP(J$9,'Feuille1-Catégories'!$C$1:$G$3,3,FALSE)="OUI",OFFSET(J$3,MOD(QUOTIENT(ROW()-ROW($A$20),'Feuille1-Catégories'!$B$6/J$6),J$5),0),IF(MOD($A222-1-J$10,'Feuille1-Catégories'!$F$5+1)=0,J$3,""))),"")</f>
        <v>2</v>
      </c>
      <c r="K222" s="7">
        <f ca="1">IF(AND($A222&lt;&gt;"",K$9&lt;&gt;""),IF(HLOOKUP(K$9,'Feuille1-Catégories'!$C$1:$G$2,2,FALSE)="OUI",K$3,IF(HLOOKUP(K$9,'Feuille1-Catégories'!$C$1:$G$3,3,FALSE)="OUI",OFFSET(K$3,MOD(QUOTIENT(ROW()-ROW($A$20),'Feuille1-Catégories'!$B$6/K$6),K$5),0),IF(MOD($A222-1-K$10,'Feuille1-Catégories'!$F$5+1)=0,K$3,""))),"")</f>
        <v>20</v>
      </c>
      <c r="L222" s="7">
        <f ca="1">IF(AND($A222&lt;&gt;"",L$9&lt;&gt;""),IF(HLOOKUP(L$9,'Feuille1-Catégories'!$C$1:$G$2,2,FALSE)="OUI",L$3,IF(HLOOKUP(L$9,'Feuille1-Catégories'!$C$1:$G$3,3,FALSE)="OUI",OFFSET(L$3,MOD(QUOTIENT(ROW()-ROW($A$20),'Feuille1-Catégories'!$B$6/L$6),L$5),0),IF(MOD($A222-1-L$10,'Feuille1-Catégories'!$F$5+1)=0,L$3,""))),"")</f>
        <v>200</v>
      </c>
      <c r="M222" s="7" t="str">
        <f ca="1">IF(AND($A222&lt;&gt;"",M$9&lt;&gt;""),IF(HLOOKUP(M$9,'Feuille1-Catégories'!$C$1:$G$2,2,FALSE)="OUI",M$3,IF(HLOOKUP(M$9,'Feuille1-Catégories'!$C$1:$G$3,3,FALSE)="OUI",OFFSET(M$3,MOD(QUOTIENT(ROW()-ROW($A$20),'Feuille1-Catégories'!$B$6/M$6),M$5),0),IF(MOD($A222-1-M$10,'Feuille1-Catégories'!$F$5+1)=0,M$3,""))),"")</f>
        <v xml:space="preserve"> </v>
      </c>
      <c r="N222" s="7">
        <f ca="1">IF(AND($A222&lt;&gt;"",N$9&lt;&gt;""),IF(HLOOKUP(N$9,'Feuille1-Catégories'!$C$1:$G$2,2,FALSE)="OUI",N$3,IF(HLOOKUP(N$9,'Feuille1-Catégories'!$C$1:$G$3,3,FALSE)="OUI",OFFSET(N$3,MOD(QUOTIENT(ROW()-ROW($A$20),'Feuille1-Catégories'!$B$6/N$6),N$5),0),IF(MOD($A222-1-N$10,'Feuille1-Catégories'!$F$5+1)=0,N$3,""))),"")</f>
        <v>3</v>
      </c>
      <c r="O222" s="7">
        <f ca="1">IF(AND($A222&lt;&gt;"",O$9&lt;&gt;""),IF(HLOOKUP(O$9,'Feuille1-Catégories'!$C$1:$G$2,2,FALSE)="OUI",O$3,IF(HLOOKUP(O$9,'Feuille1-Catégories'!$C$1:$G$3,3,FALSE)="OUI",OFFSET(O$3,MOD(QUOTIENT(ROW()-ROW($A$20),'Feuille1-Catégories'!$B$6/O$6),O$5),0),IF(MOD($A222-1-O$10,'Feuille1-Catégories'!$F$5+1)=0,O$3,""))),"")</f>
        <v>30</v>
      </c>
      <c r="P222" s="7">
        <f ca="1">IF(AND($A222&lt;&gt;"",P$9&lt;&gt;""),IF(HLOOKUP(P$9,'Feuille1-Catégories'!$C$1:$G$2,2,FALSE)="OUI",P$3,IF(HLOOKUP(P$9,'Feuille1-Catégories'!$C$1:$G$3,3,FALSE)="OUI",OFFSET(P$3,MOD(QUOTIENT(ROW()-ROW($A$20),'Feuille1-Catégories'!$B$6/P$6),P$5),0),IF(MOD($A222-1-P$10,'Feuille1-Catégories'!$F$5+1)=0,P$3,""))),"")</f>
        <v>300</v>
      </c>
      <c r="Q222" s="7" t="str">
        <f ca="1">IF(AND($A222&lt;&gt;"",Q$9&lt;&gt;""),IF(HLOOKUP(Q$9,'Feuille1-Catégories'!$C$1:$G$2,2,FALSE)="OUI",Q$3,IF(HLOOKUP(Q$9,'Feuille1-Catégories'!$C$1:$G$3,3,FALSE)="OUI",OFFSET(Q$3,MOD(QUOTIENT(ROW()-ROW($A$20),'Feuille1-Catégories'!$B$6/Q$6),Q$5),0),IF(MOD($A222-1-Q$10,'Feuille1-Catégories'!$F$5+1)=0,Q$3,""))),"")</f>
        <v/>
      </c>
      <c r="R222" s="7">
        <f ca="1">IF(AND($A222&lt;&gt;"",R$9&lt;&gt;""),IF(HLOOKUP(R$9,'Feuille1-Catégories'!$C$1:$G$2,2,FALSE)="OUI",R$3,IF(HLOOKUP(R$9,'Feuille1-Catégories'!$C$1:$G$3,3,FALSE)="OUI",OFFSET(R$3,MOD(QUOTIENT(ROW()-ROW($A$20),'Feuille1-Catégories'!$B$6/R$6),R$5),0),IF(MOD($A222-1-R$10,'Feuille1-Catégories'!$F$5+1)=0,R$3,""))),"")</f>
        <v>5</v>
      </c>
      <c r="S222" s="7">
        <f ca="1">IF(AND($A222&lt;&gt;"",S$9&lt;&gt;""),IF(HLOOKUP(S$9,'Feuille1-Catégories'!$C$1:$G$2,2,FALSE)="OUI",S$3,IF(HLOOKUP(S$9,'Feuille1-Catégories'!$C$1:$G$3,3,FALSE)="OUI",OFFSET(S$3,MOD(QUOTIENT(ROW()-ROW($A$20),'Feuille1-Catégories'!$B$6/S$6),S$5),0),IF(MOD($A222-1-S$10,'Feuille1-Catégories'!$F$5+1)=0,S$3,""))),"")</f>
        <v>50</v>
      </c>
      <c r="T222" s="7" t="str">
        <f ca="1">IF(AND($A222&lt;&gt;"",T$9&lt;&gt;""),IF(HLOOKUP(T$9,'Feuille1-Catégories'!$C$1:$G$2,2,FALSE)="OUI",T$3,IF(HLOOKUP(T$9,'Feuille1-Catégories'!$C$1:$G$3,3,FALSE)="OUI",OFFSET(T$3,MOD(QUOTIENT(ROW()-ROW($A$20),'Feuille1-Catégories'!$B$6/T$6),T$5),0),IF(MOD($A222-1-T$10,'Feuille1-Catégories'!$F$5+1)=0,T$3,""))),"")</f>
        <v/>
      </c>
      <c r="U222" s="7">
        <f ca="1">IF(AND($A222&lt;&gt;"",U$9&lt;&gt;""),IF(HLOOKUP(U$9,'Feuille1-Catégories'!$C$1:$G$2,2,FALSE)="OUI",U$3,IF(HLOOKUP(U$9,'Feuille1-Catégories'!$C$1:$G$3,3,FALSE)="OUI",OFFSET(U$3,MOD(QUOTIENT(ROW()-ROW($A$20),'Feuille1-Catégories'!$B$6/U$6),U$5),0),IF(MOD($A222-1-U$10,'Feuille1-Catégories'!$F$5+1)=0,U$3,""))),"")</f>
        <v>5000</v>
      </c>
      <c r="V222" s="7" t="str">
        <f ca="1">IF(AND($A222&lt;&gt;"",V$9&lt;&gt;""),IF(HLOOKUP(V$9,'Feuille1-Catégories'!$C$1:$G$2,2,FALSE)="OUI",V$3,IF(HLOOKUP(V$9,'Feuille1-Catégories'!$C$1:$G$3,3,FALSE)="OUI",OFFSET(V$3,MOD(QUOTIENT(ROW()-ROW($A$20),'Feuille1-Catégories'!$B$6/V$6),V$5),0),IF(MOD($A222-1-V$10,'Feuille1-Catégories'!$F$5+1)=0,V$3,""))),"")</f>
        <v/>
      </c>
      <c r="W222" s="7" t="str">
        <f ca="1">IF(AND($A222&lt;&gt;"",W$9&lt;&gt;""),IF(HLOOKUP(W$9,'Feuille1-Catégories'!$C$1:$G$2,2,FALSE)="OUI",W$3,IF(HLOOKUP(W$9,'Feuille1-Catégories'!$C$1:$G$3,3,FALSE)="OUI",OFFSET(W$3,MOD(QUOTIENT(ROW()-ROW($A$20),'Feuille1-Catégories'!$B$6/W$6),W$5),0),IF(MOD($A222-1-W$10,'Feuille1-Catégories'!$F$5+1)=0,W$3,""))),"")</f>
        <v/>
      </c>
      <c r="X222" s="7" t="str">
        <f ca="1">IF(AND($A222&lt;&gt;"",X$9&lt;&gt;""),IF(HLOOKUP(X$9,'Feuille1-Catégories'!$C$1:$G$2,2,FALSE)="OUI",X$3,IF(HLOOKUP(X$9,'Feuille1-Catégories'!$C$1:$G$3,3,FALSE)="OUI",OFFSET(X$3,MOD(QUOTIENT(ROW()-ROW($A$20),'Feuille1-Catégories'!$B$6/X$6),X$5),0),IF(MOD($A222-1-X$10,'Feuille1-Catégories'!$F$5+1)=0,X$3,""))),"")</f>
        <v/>
      </c>
      <c r="Y222" s="7" t="str">
        <f ca="1">IF(AND($A222&lt;&gt;"",Y$9&lt;&gt;""),IF(HLOOKUP(Y$9,'Feuille1-Catégories'!$C$1:$G$2,2,FALSE)="OUI",Y$3,IF(HLOOKUP(Y$9,'Feuille1-Catégories'!$C$1:$G$3,3,FALSE)="OUI",OFFSET(Y$3,MOD(QUOTIENT(ROW()-ROW($A$20),'Feuille1-Catégories'!$B$6/Y$6),Y$5),0),IF(MOD($A222-1-Y$10,'Feuille1-Catégories'!$F$5+1)=0,Y$3,""))),"")</f>
        <v/>
      </c>
      <c r="Z222" s="7" t="str">
        <f ca="1">IF(AND($A222&lt;&gt;"",Z$9&lt;&gt;""),IF(HLOOKUP(Z$9,'Feuille1-Catégories'!$C$1:$G$2,2,FALSE)="OUI",Z$3,IF(HLOOKUP(Z$9,'Feuille1-Catégories'!$C$1:$G$3,3,FALSE)="OUI",OFFSET(Z$3,MOD(QUOTIENT(ROW()-ROW($A$20),'Feuille1-Catégories'!$B$6/Z$6),Z$5),0),"")),"")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23" spans="1:26" ht="17" x14ac:dyDescent="0.2">
      <c r="A223" s="21">
        <f>IF(ROW()-ROW($A$19)&gt;'Feuille1-Catégories'!$B$6,"",ROW()-ROW($A$19))</f>
        <v>204</v>
      </c>
      <c r="B223" s="33">
        <f t="shared" ca="1" si="10"/>
        <v>8.6048806746815014</v>
      </c>
      <c r="C223" s="10">
        <f t="shared" ca="1" si="11"/>
        <v>8476.4</v>
      </c>
      <c r="D223" s="10">
        <f ca="1">IF('Feuille3-Coût de production'!D223&lt;&gt;"",'Feuille3-Coût de production'!D223,"")</f>
        <v>1114.5999999999999</v>
      </c>
      <c r="E223" s="10">
        <f t="shared" ca="1" si="12"/>
        <v>9591</v>
      </c>
      <c r="F223" s="7">
        <f ca="1">IF(AND($A223&lt;&gt;"",F$9&lt;&gt;""),IF(HLOOKUP(F$9,'Feuille1-Catégories'!$C$1:$G$2,2,FALSE)="OUI",F$3,IF(HLOOKUP(F$9,'Feuille1-Catégories'!$C$1:$G$3,3,FALSE)="OUI",OFFSET(F$3,MOD(QUOTIENT(ROW()-ROW($A$20),'Feuille1-Catégories'!$B$6/F$6),F$5),0),IF(MOD($A223-1-F$10,'Feuille1-Catégories'!$F$5+1)=0,F$3,""))),"")</f>
        <v>1</v>
      </c>
      <c r="G223" s="7" t="str">
        <f ca="1">IF(AND($A223&lt;&gt;"",G$9&lt;&gt;""),IF(HLOOKUP(G$9,'Feuille1-Catégories'!$C$1:$G$2,2,FALSE)="OUI",G$3,IF(HLOOKUP(G$9,'Feuille1-Catégories'!$C$1:$G$3,3,FALSE)="OUI",OFFSET(G$3,MOD(QUOTIENT(ROW()-ROW($A$20),'Feuille1-Catégories'!$B$6/G$6),G$5),0),IF(MOD($A223-1-G$10,'Feuille1-Catégories'!$F$5+1)=0,G$3,""))),"")</f>
        <v xml:space="preserve"> </v>
      </c>
      <c r="H223" s="7" t="str">
        <f ca="1">IF(AND($A223&lt;&gt;"",H$9&lt;&gt;""),IF(HLOOKUP(H$9,'Feuille1-Catégories'!$C$1:$G$2,2,FALSE)="OUI",H$3,IF(HLOOKUP(H$9,'Feuille1-Catégories'!$C$1:$G$3,3,FALSE)="OUI",OFFSET(H$3,MOD(QUOTIENT(ROW()-ROW($A$20),'Feuille1-Catégories'!$B$6/H$6),H$5),0),IF(MOD($A223-1-H$10,'Feuille1-Catégories'!$F$5+1)=0,H$3,""))),"")</f>
        <v/>
      </c>
      <c r="I223" s="7">
        <f ca="1">IF(AND($A223&lt;&gt;"",I$9&lt;&gt;""),IF(HLOOKUP(I$9,'Feuille1-Catégories'!$C$1:$G$2,2,FALSE)="OUI",I$3,IF(HLOOKUP(I$9,'Feuille1-Catégories'!$C$1:$G$3,3,FALSE)="OUI",OFFSET(I$3,MOD(QUOTIENT(ROW()-ROW($A$20),'Feuille1-Catégories'!$B$6/I$6),I$5),0),IF(MOD($A223-1-I$10,'Feuille1-Catégories'!$F$5+1)=0,I$3,""))),"")</f>
        <v>1000</v>
      </c>
      <c r="J223" s="7">
        <f ca="1">IF(AND($A223&lt;&gt;"",J$9&lt;&gt;""),IF(HLOOKUP(J$9,'Feuille1-Catégories'!$C$1:$G$2,2,FALSE)="OUI",J$3,IF(HLOOKUP(J$9,'Feuille1-Catégories'!$C$1:$G$3,3,FALSE)="OUI",OFFSET(J$3,MOD(QUOTIENT(ROW()-ROW($A$20),'Feuille1-Catégories'!$B$6/J$6),J$5),0),IF(MOD($A223-1-J$10,'Feuille1-Catégories'!$F$5+1)=0,J$3,""))),"")</f>
        <v>2</v>
      </c>
      <c r="K223" s="7" t="str">
        <f ca="1">IF(AND($A223&lt;&gt;"",K$9&lt;&gt;""),IF(HLOOKUP(K$9,'Feuille1-Catégories'!$C$1:$G$2,2,FALSE)="OUI",K$3,IF(HLOOKUP(K$9,'Feuille1-Catégories'!$C$1:$G$3,3,FALSE)="OUI",OFFSET(K$3,MOD(QUOTIENT(ROW()-ROW($A$20),'Feuille1-Catégories'!$B$6/K$6),K$5),0),IF(MOD($A223-1-K$10,'Feuille1-Catégories'!$F$5+1)=0,K$3,""))),"")</f>
        <v/>
      </c>
      <c r="L223" s="7">
        <f ca="1">IF(AND($A223&lt;&gt;"",L$9&lt;&gt;""),IF(HLOOKUP(L$9,'Feuille1-Catégories'!$C$1:$G$2,2,FALSE)="OUI",L$3,IF(HLOOKUP(L$9,'Feuille1-Catégories'!$C$1:$G$3,3,FALSE)="OUI",OFFSET(L$3,MOD(QUOTIENT(ROW()-ROW($A$20),'Feuille1-Catégories'!$B$6/L$6),L$5),0),IF(MOD($A223-1-L$10,'Feuille1-Catégories'!$F$5+1)=0,L$3,""))),"")</f>
        <v>200</v>
      </c>
      <c r="M223" s="7" t="str">
        <f ca="1">IF(AND($A223&lt;&gt;"",M$9&lt;&gt;""),IF(HLOOKUP(M$9,'Feuille1-Catégories'!$C$1:$G$2,2,FALSE)="OUI",M$3,IF(HLOOKUP(M$9,'Feuille1-Catégories'!$C$1:$G$3,3,FALSE)="OUI",OFFSET(M$3,MOD(QUOTIENT(ROW()-ROW($A$20),'Feuille1-Catégories'!$B$6/M$6),M$5),0),IF(MOD($A223-1-M$10,'Feuille1-Catégories'!$F$5+1)=0,M$3,""))),"")</f>
        <v xml:space="preserve"> </v>
      </c>
      <c r="N223" s="7">
        <f ca="1">IF(AND($A223&lt;&gt;"",N$9&lt;&gt;""),IF(HLOOKUP(N$9,'Feuille1-Catégories'!$C$1:$G$2,2,FALSE)="OUI",N$3,IF(HLOOKUP(N$9,'Feuille1-Catégories'!$C$1:$G$3,3,FALSE)="OUI",OFFSET(N$3,MOD(QUOTIENT(ROW()-ROW($A$20),'Feuille1-Catégories'!$B$6/N$6),N$5),0),IF(MOD($A223-1-N$10,'Feuille1-Catégories'!$F$5+1)=0,N$3,""))),"")</f>
        <v>3</v>
      </c>
      <c r="O223" s="7">
        <f ca="1">IF(AND($A223&lt;&gt;"",O$9&lt;&gt;""),IF(HLOOKUP(O$9,'Feuille1-Catégories'!$C$1:$G$2,2,FALSE)="OUI",O$3,IF(HLOOKUP(O$9,'Feuille1-Catégories'!$C$1:$G$3,3,FALSE)="OUI",OFFSET(O$3,MOD(QUOTIENT(ROW()-ROW($A$20),'Feuille1-Catégories'!$B$6/O$6),O$5),0),IF(MOD($A223-1-O$10,'Feuille1-Catégories'!$F$5+1)=0,O$3,""))),"")</f>
        <v>30</v>
      </c>
      <c r="P223" s="7">
        <f ca="1">IF(AND($A223&lt;&gt;"",P$9&lt;&gt;""),IF(HLOOKUP(P$9,'Feuille1-Catégories'!$C$1:$G$2,2,FALSE)="OUI",P$3,IF(HLOOKUP(P$9,'Feuille1-Catégories'!$C$1:$G$3,3,FALSE)="OUI",OFFSET(P$3,MOD(QUOTIENT(ROW()-ROW($A$20),'Feuille1-Catégories'!$B$6/P$6),P$5),0),IF(MOD($A223-1-P$10,'Feuille1-Catégories'!$F$5+1)=0,P$3,""))),"")</f>
        <v>300</v>
      </c>
      <c r="Q223" s="7">
        <f ca="1">IF(AND($A223&lt;&gt;"",Q$9&lt;&gt;""),IF(HLOOKUP(Q$9,'Feuille1-Catégories'!$C$1:$G$2,2,FALSE)="OUI",Q$3,IF(HLOOKUP(Q$9,'Feuille1-Catégories'!$C$1:$G$3,3,FALSE)="OUI",OFFSET(Q$3,MOD(QUOTIENT(ROW()-ROW($A$20),'Feuille1-Catégories'!$B$6/Q$6),Q$5),0),IF(MOD($A223-1-Q$10,'Feuille1-Catégories'!$F$5+1)=0,Q$3,""))),"")</f>
        <v>3000</v>
      </c>
      <c r="R223" s="7">
        <f ca="1">IF(AND($A223&lt;&gt;"",R$9&lt;&gt;""),IF(HLOOKUP(R$9,'Feuille1-Catégories'!$C$1:$G$2,2,FALSE)="OUI",R$3,IF(HLOOKUP(R$9,'Feuille1-Catégories'!$C$1:$G$3,3,FALSE)="OUI",OFFSET(R$3,MOD(QUOTIENT(ROW()-ROW($A$20),'Feuille1-Catégories'!$B$6/R$6),R$5),0),IF(MOD($A223-1-R$10,'Feuille1-Catégories'!$F$5+1)=0,R$3,""))),"")</f>
        <v>5</v>
      </c>
      <c r="S223" s="7">
        <f ca="1">IF(AND($A223&lt;&gt;"",S$9&lt;&gt;""),IF(HLOOKUP(S$9,'Feuille1-Catégories'!$C$1:$G$2,2,FALSE)="OUI",S$3,IF(HLOOKUP(S$9,'Feuille1-Catégories'!$C$1:$G$3,3,FALSE)="OUI",OFFSET(S$3,MOD(QUOTIENT(ROW()-ROW($A$20),'Feuille1-Catégories'!$B$6/S$6),S$5),0),IF(MOD($A223-1-S$10,'Feuille1-Catégories'!$F$5+1)=0,S$3,""))),"")</f>
        <v>50</v>
      </c>
      <c r="T223" s="7" t="str">
        <f ca="1">IF(AND($A223&lt;&gt;"",T$9&lt;&gt;""),IF(HLOOKUP(T$9,'Feuille1-Catégories'!$C$1:$G$2,2,FALSE)="OUI",T$3,IF(HLOOKUP(T$9,'Feuille1-Catégories'!$C$1:$G$3,3,FALSE)="OUI",OFFSET(T$3,MOD(QUOTIENT(ROW()-ROW($A$20),'Feuille1-Catégories'!$B$6/T$6),T$5),0),IF(MOD($A223-1-T$10,'Feuille1-Catégories'!$F$5+1)=0,T$3,""))),"")</f>
        <v/>
      </c>
      <c r="U223" s="7">
        <f ca="1">IF(AND($A223&lt;&gt;"",U$9&lt;&gt;""),IF(HLOOKUP(U$9,'Feuille1-Catégories'!$C$1:$G$2,2,FALSE)="OUI",U$3,IF(HLOOKUP(U$9,'Feuille1-Catégories'!$C$1:$G$3,3,FALSE)="OUI",OFFSET(U$3,MOD(QUOTIENT(ROW()-ROW($A$20),'Feuille1-Catégories'!$B$6/U$6),U$5),0),IF(MOD($A223-1-U$10,'Feuille1-Catégories'!$F$5+1)=0,U$3,""))),"")</f>
        <v>5000</v>
      </c>
      <c r="V223" s="7" t="str">
        <f ca="1">IF(AND($A223&lt;&gt;"",V$9&lt;&gt;""),IF(HLOOKUP(V$9,'Feuille1-Catégories'!$C$1:$G$2,2,FALSE)="OUI",V$3,IF(HLOOKUP(V$9,'Feuille1-Catégories'!$C$1:$G$3,3,FALSE)="OUI",OFFSET(V$3,MOD(QUOTIENT(ROW()-ROW($A$20),'Feuille1-Catégories'!$B$6/V$6),V$5),0),IF(MOD($A223-1-V$10,'Feuille1-Catégories'!$F$5+1)=0,V$3,""))),"")</f>
        <v/>
      </c>
      <c r="W223" s="7" t="str">
        <f ca="1">IF(AND($A223&lt;&gt;"",W$9&lt;&gt;""),IF(HLOOKUP(W$9,'Feuille1-Catégories'!$C$1:$G$2,2,FALSE)="OUI",W$3,IF(HLOOKUP(W$9,'Feuille1-Catégories'!$C$1:$G$3,3,FALSE)="OUI",OFFSET(W$3,MOD(QUOTIENT(ROW()-ROW($A$20),'Feuille1-Catégories'!$B$6/W$6),W$5),0),IF(MOD($A223-1-W$10,'Feuille1-Catégories'!$F$5+1)=0,W$3,""))),"")</f>
        <v/>
      </c>
      <c r="X223" s="7" t="str">
        <f ca="1">IF(AND($A223&lt;&gt;"",X$9&lt;&gt;""),IF(HLOOKUP(X$9,'Feuille1-Catégories'!$C$1:$G$2,2,FALSE)="OUI",X$3,IF(HLOOKUP(X$9,'Feuille1-Catégories'!$C$1:$G$3,3,FALSE)="OUI",OFFSET(X$3,MOD(QUOTIENT(ROW()-ROW($A$20),'Feuille1-Catégories'!$B$6/X$6),X$5),0),IF(MOD($A223-1-X$10,'Feuille1-Catégories'!$F$5+1)=0,X$3,""))),"")</f>
        <v/>
      </c>
      <c r="Y223" s="7" t="str">
        <f ca="1">IF(AND($A223&lt;&gt;"",Y$9&lt;&gt;""),IF(HLOOKUP(Y$9,'Feuille1-Catégories'!$C$1:$G$2,2,FALSE)="OUI",Y$3,IF(HLOOKUP(Y$9,'Feuille1-Catégories'!$C$1:$G$3,3,FALSE)="OUI",OFFSET(Y$3,MOD(QUOTIENT(ROW()-ROW($A$20),'Feuille1-Catégories'!$B$6/Y$6),Y$5),0),IF(MOD($A223-1-Y$10,'Feuille1-Catégories'!$F$5+1)=0,Y$3,""))),"")</f>
        <v/>
      </c>
      <c r="Z223" s="7" t="str">
        <f ca="1">IF(AND($A223&lt;&gt;"",Z$9&lt;&gt;""),IF(HLOOKUP(Z$9,'Feuille1-Catégories'!$C$1:$G$2,2,FALSE)="OUI",Z$3,IF(HLOOKUP(Z$9,'Feuille1-Catégories'!$C$1:$G$3,3,FALSE)="OUI",OFFSET(Z$3,MOD(QUOTIENT(ROW()-ROW($A$20),'Feuille1-Catégories'!$B$6/Z$6),Z$5),0),"")),"")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24" spans="1:26" ht="17" x14ac:dyDescent="0.2">
      <c r="A224" s="21">
        <f>IF(ROW()-ROW($A$19)&gt;'Feuille1-Catégories'!$B$6,"",ROW()-ROW($A$19))</f>
        <v>205</v>
      </c>
      <c r="B224" s="33">
        <f t="shared" ca="1" si="10"/>
        <v>11.352865834133846</v>
      </c>
      <c r="C224" s="10">
        <f t="shared" ca="1" si="11"/>
        <v>6466.4</v>
      </c>
      <c r="D224" s="10">
        <f ca="1">IF('Feuille3-Coût de production'!D224&lt;&gt;"",'Feuille3-Coût de production'!D224,"")</f>
        <v>624.6</v>
      </c>
      <c r="E224" s="10">
        <f t="shared" ca="1" si="12"/>
        <v>7091</v>
      </c>
      <c r="F224" s="7">
        <f ca="1">IF(AND($A224&lt;&gt;"",F$9&lt;&gt;""),IF(HLOOKUP(F$9,'Feuille1-Catégories'!$C$1:$G$2,2,FALSE)="OUI",F$3,IF(HLOOKUP(F$9,'Feuille1-Catégories'!$C$1:$G$3,3,FALSE)="OUI",OFFSET(F$3,MOD(QUOTIENT(ROW()-ROW($A$20),'Feuille1-Catégories'!$B$6/F$6),F$5),0),IF(MOD($A224-1-F$10,'Feuille1-Catégories'!$F$5+1)=0,F$3,""))),"")</f>
        <v>1</v>
      </c>
      <c r="G224" s="7" t="str">
        <f ca="1">IF(AND($A224&lt;&gt;"",G$9&lt;&gt;""),IF(HLOOKUP(G$9,'Feuille1-Catégories'!$C$1:$G$2,2,FALSE)="OUI",G$3,IF(HLOOKUP(G$9,'Feuille1-Catégories'!$C$1:$G$3,3,FALSE)="OUI",OFFSET(G$3,MOD(QUOTIENT(ROW()-ROW($A$20),'Feuille1-Catégories'!$B$6/G$6),G$5),0),IF(MOD($A224-1-G$10,'Feuille1-Catégories'!$F$5+1)=0,G$3,""))),"")</f>
        <v xml:space="preserve"> </v>
      </c>
      <c r="H224" s="7" t="str">
        <f ca="1">IF(AND($A224&lt;&gt;"",H$9&lt;&gt;""),IF(HLOOKUP(H$9,'Feuille1-Catégories'!$C$1:$G$2,2,FALSE)="OUI",H$3,IF(HLOOKUP(H$9,'Feuille1-Catégories'!$C$1:$G$3,3,FALSE)="OUI",OFFSET(H$3,MOD(QUOTIENT(ROW()-ROW($A$20),'Feuille1-Catégories'!$B$6/H$6),H$5),0),IF(MOD($A224-1-H$10,'Feuille1-Catégories'!$F$5+1)=0,H$3,""))),"")</f>
        <v/>
      </c>
      <c r="I224" s="7">
        <f ca="1">IF(AND($A224&lt;&gt;"",I$9&lt;&gt;""),IF(HLOOKUP(I$9,'Feuille1-Catégories'!$C$1:$G$2,2,FALSE)="OUI",I$3,IF(HLOOKUP(I$9,'Feuille1-Catégories'!$C$1:$G$3,3,FALSE)="OUI",OFFSET(I$3,MOD(QUOTIENT(ROW()-ROW($A$20),'Feuille1-Catégories'!$B$6/I$6),I$5),0),IF(MOD($A224-1-I$10,'Feuille1-Catégories'!$F$5+1)=0,I$3,""))),"")</f>
        <v>1000</v>
      </c>
      <c r="J224" s="7">
        <f ca="1">IF(AND($A224&lt;&gt;"",J$9&lt;&gt;""),IF(HLOOKUP(J$9,'Feuille1-Catégories'!$C$1:$G$2,2,FALSE)="OUI",J$3,IF(HLOOKUP(J$9,'Feuille1-Catégories'!$C$1:$G$3,3,FALSE)="OUI",OFFSET(J$3,MOD(QUOTIENT(ROW()-ROW($A$20),'Feuille1-Catégories'!$B$6/J$6),J$5),0),IF(MOD($A224-1-J$10,'Feuille1-Catégories'!$F$5+1)=0,J$3,""))),"")</f>
        <v>2</v>
      </c>
      <c r="K224" s="7" t="str">
        <f ca="1">IF(AND($A224&lt;&gt;"",K$9&lt;&gt;""),IF(HLOOKUP(K$9,'Feuille1-Catégories'!$C$1:$G$2,2,FALSE)="OUI",K$3,IF(HLOOKUP(K$9,'Feuille1-Catégories'!$C$1:$G$3,3,FALSE)="OUI",OFFSET(K$3,MOD(QUOTIENT(ROW()-ROW($A$20),'Feuille1-Catégories'!$B$6/K$6),K$5),0),IF(MOD($A224-1-K$10,'Feuille1-Catégories'!$F$5+1)=0,K$3,""))),"")</f>
        <v/>
      </c>
      <c r="L224" s="7">
        <f ca="1">IF(AND($A224&lt;&gt;"",L$9&lt;&gt;""),IF(HLOOKUP(L$9,'Feuille1-Catégories'!$C$1:$G$2,2,FALSE)="OUI",L$3,IF(HLOOKUP(L$9,'Feuille1-Catégories'!$C$1:$G$3,3,FALSE)="OUI",OFFSET(L$3,MOD(QUOTIENT(ROW()-ROW($A$20),'Feuille1-Catégories'!$B$6/L$6),L$5),0),IF(MOD($A224-1-L$10,'Feuille1-Catégories'!$F$5+1)=0,L$3,""))),"")</f>
        <v>200</v>
      </c>
      <c r="M224" s="7" t="str">
        <f ca="1">IF(AND($A224&lt;&gt;"",M$9&lt;&gt;""),IF(HLOOKUP(M$9,'Feuille1-Catégories'!$C$1:$G$2,2,FALSE)="OUI",M$3,IF(HLOOKUP(M$9,'Feuille1-Catégories'!$C$1:$G$3,3,FALSE)="OUI",OFFSET(M$3,MOD(QUOTIENT(ROW()-ROW($A$20),'Feuille1-Catégories'!$B$6/M$6),M$5),0),IF(MOD($A224-1-M$10,'Feuille1-Catégories'!$F$5+1)=0,M$3,""))),"")</f>
        <v xml:space="preserve"> </v>
      </c>
      <c r="N224" s="7">
        <f ca="1">IF(AND($A224&lt;&gt;"",N$9&lt;&gt;""),IF(HLOOKUP(N$9,'Feuille1-Catégories'!$C$1:$G$2,2,FALSE)="OUI",N$3,IF(HLOOKUP(N$9,'Feuille1-Catégories'!$C$1:$G$3,3,FALSE)="OUI",OFFSET(N$3,MOD(QUOTIENT(ROW()-ROW($A$20),'Feuille1-Catégories'!$B$6/N$6),N$5),0),IF(MOD($A224-1-N$10,'Feuille1-Catégories'!$F$5+1)=0,N$3,""))),"")</f>
        <v>3</v>
      </c>
      <c r="O224" s="7">
        <f ca="1">IF(AND($A224&lt;&gt;"",O$9&lt;&gt;""),IF(HLOOKUP(O$9,'Feuille1-Catégories'!$C$1:$G$2,2,FALSE)="OUI",O$3,IF(HLOOKUP(O$9,'Feuille1-Catégories'!$C$1:$G$3,3,FALSE)="OUI",OFFSET(O$3,MOD(QUOTIENT(ROW()-ROW($A$20),'Feuille1-Catégories'!$B$6/O$6),O$5),0),IF(MOD($A224-1-O$10,'Feuille1-Catégories'!$F$5+1)=0,O$3,""))),"")</f>
        <v>30</v>
      </c>
      <c r="P224" s="7">
        <f ca="1">IF(AND($A224&lt;&gt;"",P$9&lt;&gt;""),IF(HLOOKUP(P$9,'Feuille1-Catégories'!$C$1:$G$2,2,FALSE)="OUI",P$3,IF(HLOOKUP(P$9,'Feuille1-Catégories'!$C$1:$G$3,3,FALSE)="OUI",OFFSET(P$3,MOD(QUOTIENT(ROW()-ROW($A$20),'Feuille1-Catégories'!$B$6/P$6),P$5),0),IF(MOD($A224-1-P$10,'Feuille1-Catégories'!$F$5+1)=0,P$3,""))),"")</f>
        <v>300</v>
      </c>
      <c r="Q224" s="7" t="str">
        <f ca="1">IF(AND($A224&lt;&gt;"",Q$9&lt;&gt;""),IF(HLOOKUP(Q$9,'Feuille1-Catégories'!$C$1:$G$2,2,FALSE)="OUI",Q$3,IF(HLOOKUP(Q$9,'Feuille1-Catégories'!$C$1:$G$3,3,FALSE)="OUI",OFFSET(Q$3,MOD(QUOTIENT(ROW()-ROW($A$20),'Feuille1-Catégories'!$B$6/Q$6),Q$5),0),IF(MOD($A224-1-Q$10,'Feuille1-Catégories'!$F$5+1)=0,Q$3,""))),"")</f>
        <v/>
      </c>
      <c r="R224" s="7">
        <f ca="1">IF(AND($A224&lt;&gt;"",R$9&lt;&gt;""),IF(HLOOKUP(R$9,'Feuille1-Catégories'!$C$1:$G$2,2,FALSE)="OUI",R$3,IF(HLOOKUP(R$9,'Feuille1-Catégories'!$C$1:$G$3,3,FALSE)="OUI",OFFSET(R$3,MOD(QUOTIENT(ROW()-ROW($A$20),'Feuille1-Catégories'!$B$6/R$6),R$5),0),IF(MOD($A224-1-R$10,'Feuille1-Catégories'!$F$5+1)=0,R$3,""))),"")</f>
        <v>5</v>
      </c>
      <c r="S224" s="7">
        <f ca="1">IF(AND($A224&lt;&gt;"",S$9&lt;&gt;""),IF(HLOOKUP(S$9,'Feuille1-Catégories'!$C$1:$G$2,2,FALSE)="OUI",S$3,IF(HLOOKUP(S$9,'Feuille1-Catégories'!$C$1:$G$3,3,FALSE)="OUI",OFFSET(S$3,MOD(QUOTIENT(ROW()-ROW($A$20),'Feuille1-Catégories'!$B$6/S$6),S$5),0),IF(MOD($A224-1-S$10,'Feuille1-Catégories'!$F$5+1)=0,S$3,""))),"")</f>
        <v>50</v>
      </c>
      <c r="T224" s="7">
        <f ca="1">IF(AND($A224&lt;&gt;"",T$9&lt;&gt;""),IF(HLOOKUP(T$9,'Feuille1-Catégories'!$C$1:$G$2,2,FALSE)="OUI",T$3,IF(HLOOKUP(T$9,'Feuille1-Catégories'!$C$1:$G$3,3,FALSE)="OUI",OFFSET(T$3,MOD(QUOTIENT(ROW()-ROW($A$20),'Feuille1-Catégories'!$B$6/T$6),T$5),0),IF(MOD($A224-1-T$10,'Feuille1-Catégories'!$F$5+1)=0,T$3,""))),"")</f>
        <v>500</v>
      </c>
      <c r="U224" s="7">
        <f ca="1">IF(AND($A224&lt;&gt;"",U$9&lt;&gt;""),IF(HLOOKUP(U$9,'Feuille1-Catégories'!$C$1:$G$2,2,FALSE)="OUI",U$3,IF(HLOOKUP(U$9,'Feuille1-Catégories'!$C$1:$G$3,3,FALSE)="OUI",OFFSET(U$3,MOD(QUOTIENT(ROW()-ROW($A$20),'Feuille1-Catégories'!$B$6/U$6),U$5),0),IF(MOD($A224-1-U$10,'Feuille1-Catégories'!$F$5+1)=0,U$3,""))),"")</f>
        <v>5000</v>
      </c>
      <c r="V224" s="7" t="str">
        <f ca="1">IF(AND($A224&lt;&gt;"",V$9&lt;&gt;""),IF(HLOOKUP(V$9,'Feuille1-Catégories'!$C$1:$G$2,2,FALSE)="OUI",V$3,IF(HLOOKUP(V$9,'Feuille1-Catégories'!$C$1:$G$3,3,FALSE)="OUI",OFFSET(V$3,MOD(QUOTIENT(ROW()-ROW($A$20),'Feuille1-Catégories'!$B$6/V$6),V$5),0),IF(MOD($A224-1-V$10,'Feuille1-Catégories'!$F$5+1)=0,V$3,""))),"")</f>
        <v/>
      </c>
      <c r="W224" s="7" t="str">
        <f ca="1">IF(AND($A224&lt;&gt;"",W$9&lt;&gt;""),IF(HLOOKUP(W$9,'Feuille1-Catégories'!$C$1:$G$2,2,FALSE)="OUI",W$3,IF(HLOOKUP(W$9,'Feuille1-Catégories'!$C$1:$G$3,3,FALSE)="OUI",OFFSET(W$3,MOD(QUOTIENT(ROW()-ROW($A$20),'Feuille1-Catégories'!$B$6/W$6),W$5),0),IF(MOD($A224-1-W$10,'Feuille1-Catégories'!$F$5+1)=0,W$3,""))),"")</f>
        <v/>
      </c>
      <c r="X224" s="7" t="str">
        <f ca="1">IF(AND($A224&lt;&gt;"",X$9&lt;&gt;""),IF(HLOOKUP(X$9,'Feuille1-Catégories'!$C$1:$G$2,2,FALSE)="OUI",X$3,IF(HLOOKUP(X$9,'Feuille1-Catégories'!$C$1:$G$3,3,FALSE)="OUI",OFFSET(X$3,MOD(QUOTIENT(ROW()-ROW($A$20),'Feuille1-Catégories'!$B$6/X$6),X$5),0),IF(MOD($A224-1-X$10,'Feuille1-Catégories'!$F$5+1)=0,X$3,""))),"")</f>
        <v/>
      </c>
      <c r="Y224" s="7" t="str">
        <f ca="1">IF(AND($A224&lt;&gt;"",Y$9&lt;&gt;""),IF(HLOOKUP(Y$9,'Feuille1-Catégories'!$C$1:$G$2,2,FALSE)="OUI",Y$3,IF(HLOOKUP(Y$9,'Feuille1-Catégories'!$C$1:$G$3,3,FALSE)="OUI",OFFSET(Y$3,MOD(QUOTIENT(ROW()-ROW($A$20),'Feuille1-Catégories'!$B$6/Y$6),Y$5),0),IF(MOD($A224-1-Y$10,'Feuille1-Catégories'!$F$5+1)=0,Y$3,""))),"")</f>
        <v/>
      </c>
      <c r="Z224" s="7" t="str">
        <f ca="1">IF(AND($A224&lt;&gt;"",Z$9&lt;&gt;""),IF(HLOOKUP(Z$9,'Feuille1-Catégories'!$C$1:$G$2,2,FALSE)="OUI",Z$3,IF(HLOOKUP(Z$9,'Feuille1-Catégories'!$C$1:$G$3,3,FALSE)="OUI",OFFSET(Z$3,MOD(QUOTIENT(ROW()-ROW($A$20),'Feuille1-Catégories'!$B$6/Z$6),Z$5),0),"")),"")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25" spans="1:26" ht="17" x14ac:dyDescent="0.2">
      <c r="A225" s="21">
        <f>IF(ROW()-ROW($A$19)&gt;'Feuille1-Catégories'!$B$6,"",ROW()-ROW($A$19))</f>
        <v>206</v>
      </c>
      <c r="B225" s="33">
        <f t="shared" ca="1" si="10"/>
        <v>10.075346594333936</v>
      </c>
      <c r="C225" s="10">
        <f t="shared" ca="1" si="11"/>
        <v>6022.4</v>
      </c>
      <c r="D225" s="10">
        <f ca="1">IF('Feuille3-Coût de production'!D225&lt;&gt;"",'Feuille3-Coût de production'!D225,"")</f>
        <v>663.6</v>
      </c>
      <c r="E225" s="10">
        <f t="shared" ca="1" si="12"/>
        <v>6686</v>
      </c>
      <c r="F225" s="7">
        <f ca="1">IF(AND($A225&lt;&gt;"",F$9&lt;&gt;""),IF(HLOOKUP(F$9,'Feuille1-Catégories'!$C$1:$G$2,2,FALSE)="OUI",F$3,IF(HLOOKUP(F$9,'Feuille1-Catégories'!$C$1:$G$3,3,FALSE)="OUI",OFFSET(F$3,MOD(QUOTIENT(ROW()-ROW($A$20),'Feuille1-Catégories'!$B$6/F$6),F$5),0),IF(MOD($A225-1-F$10,'Feuille1-Catégories'!$F$5+1)=0,F$3,""))),"")</f>
        <v>1</v>
      </c>
      <c r="G225" s="7" t="str">
        <f ca="1">IF(AND($A225&lt;&gt;"",G$9&lt;&gt;""),IF(HLOOKUP(G$9,'Feuille1-Catégories'!$C$1:$G$2,2,FALSE)="OUI",G$3,IF(HLOOKUP(G$9,'Feuille1-Catégories'!$C$1:$G$3,3,FALSE)="OUI",OFFSET(G$3,MOD(QUOTIENT(ROW()-ROW($A$20),'Feuille1-Catégories'!$B$6/G$6),G$5),0),IF(MOD($A225-1-G$10,'Feuille1-Catégories'!$F$5+1)=0,G$3,""))),"")</f>
        <v xml:space="preserve"> </v>
      </c>
      <c r="H225" s="7">
        <f ca="1">IF(AND($A225&lt;&gt;"",H$9&lt;&gt;""),IF(HLOOKUP(H$9,'Feuille1-Catégories'!$C$1:$G$2,2,FALSE)="OUI",H$3,IF(HLOOKUP(H$9,'Feuille1-Catégories'!$C$1:$G$3,3,FALSE)="OUI",OFFSET(H$3,MOD(QUOTIENT(ROW()-ROW($A$20),'Feuille1-Catégories'!$B$6/H$6),H$5),0),IF(MOD($A225-1-H$10,'Feuille1-Catégories'!$F$5+1)=0,H$3,""))),"")</f>
        <v>100</v>
      </c>
      <c r="I225" s="7">
        <f ca="1">IF(AND($A225&lt;&gt;"",I$9&lt;&gt;""),IF(HLOOKUP(I$9,'Feuille1-Catégories'!$C$1:$G$2,2,FALSE)="OUI",I$3,IF(HLOOKUP(I$9,'Feuille1-Catégories'!$C$1:$G$3,3,FALSE)="OUI",OFFSET(I$3,MOD(QUOTIENT(ROW()-ROW($A$20),'Feuille1-Catégories'!$B$6/I$6),I$5),0),IF(MOD($A225-1-I$10,'Feuille1-Catégories'!$F$5+1)=0,I$3,""))),"")</f>
        <v>1000</v>
      </c>
      <c r="J225" s="7">
        <f ca="1">IF(AND($A225&lt;&gt;"",J$9&lt;&gt;""),IF(HLOOKUP(J$9,'Feuille1-Catégories'!$C$1:$G$2,2,FALSE)="OUI",J$3,IF(HLOOKUP(J$9,'Feuille1-Catégories'!$C$1:$G$3,3,FALSE)="OUI",OFFSET(J$3,MOD(QUOTIENT(ROW()-ROW($A$20),'Feuille1-Catégories'!$B$6/J$6),J$5),0),IF(MOD($A225-1-J$10,'Feuille1-Catégories'!$F$5+1)=0,J$3,""))),"")</f>
        <v>2</v>
      </c>
      <c r="K225" s="7" t="str">
        <f ca="1">IF(AND($A225&lt;&gt;"",K$9&lt;&gt;""),IF(HLOOKUP(K$9,'Feuille1-Catégories'!$C$1:$G$2,2,FALSE)="OUI",K$3,IF(HLOOKUP(K$9,'Feuille1-Catégories'!$C$1:$G$3,3,FALSE)="OUI",OFFSET(K$3,MOD(QUOTIENT(ROW()-ROW($A$20),'Feuille1-Catégories'!$B$6/K$6),K$5),0),IF(MOD($A225-1-K$10,'Feuille1-Catégories'!$F$5+1)=0,K$3,""))),"")</f>
        <v/>
      </c>
      <c r="L225" s="7">
        <f ca="1">IF(AND($A225&lt;&gt;"",L$9&lt;&gt;""),IF(HLOOKUP(L$9,'Feuille1-Catégories'!$C$1:$G$2,2,FALSE)="OUI",L$3,IF(HLOOKUP(L$9,'Feuille1-Catégories'!$C$1:$G$3,3,FALSE)="OUI",OFFSET(L$3,MOD(QUOTIENT(ROW()-ROW($A$20),'Feuille1-Catégories'!$B$6/L$6),L$5),0),IF(MOD($A225-1-L$10,'Feuille1-Catégories'!$F$5+1)=0,L$3,""))),"")</f>
        <v>200</v>
      </c>
      <c r="M225" s="7" t="str">
        <f ca="1">IF(AND($A225&lt;&gt;"",M$9&lt;&gt;""),IF(HLOOKUP(M$9,'Feuille1-Catégories'!$C$1:$G$2,2,FALSE)="OUI",M$3,IF(HLOOKUP(M$9,'Feuille1-Catégories'!$C$1:$G$3,3,FALSE)="OUI",OFFSET(M$3,MOD(QUOTIENT(ROW()-ROW($A$20),'Feuille1-Catégories'!$B$6/M$6),M$5),0),IF(MOD($A225-1-M$10,'Feuille1-Catégories'!$F$5+1)=0,M$3,""))),"")</f>
        <v xml:space="preserve"> </v>
      </c>
      <c r="N225" s="7">
        <f ca="1">IF(AND($A225&lt;&gt;"",N$9&lt;&gt;""),IF(HLOOKUP(N$9,'Feuille1-Catégories'!$C$1:$G$2,2,FALSE)="OUI",N$3,IF(HLOOKUP(N$9,'Feuille1-Catégories'!$C$1:$G$3,3,FALSE)="OUI",OFFSET(N$3,MOD(QUOTIENT(ROW()-ROW($A$20),'Feuille1-Catégories'!$B$6/N$6),N$5),0),IF(MOD($A225-1-N$10,'Feuille1-Catégories'!$F$5+1)=0,N$3,""))),"")</f>
        <v>3</v>
      </c>
      <c r="O225" s="7">
        <f ca="1">IF(AND($A225&lt;&gt;"",O$9&lt;&gt;""),IF(HLOOKUP(O$9,'Feuille1-Catégories'!$C$1:$G$2,2,FALSE)="OUI",O$3,IF(HLOOKUP(O$9,'Feuille1-Catégories'!$C$1:$G$3,3,FALSE)="OUI",OFFSET(O$3,MOD(QUOTIENT(ROW()-ROW($A$20),'Feuille1-Catégories'!$B$6/O$6),O$5),0),IF(MOD($A225-1-O$10,'Feuille1-Catégories'!$F$5+1)=0,O$3,""))),"")</f>
        <v>30</v>
      </c>
      <c r="P225" s="7">
        <f ca="1">IF(AND($A225&lt;&gt;"",P$9&lt;&gt;""),IF(HLOOKUP(P$9,'Feuille1-Catégories'!$C$1:$G$2,2,FALSE)="OUI",P$3,IF(HLOOKUP(P$9,'Feuille1-Catégories'!$C$1:$G$3,3,FALSE)="OUI",OFFSET(P$3,MOD(QUOTIENT(ROW()-ROW($A$20),'Feuille1-Catégories'!$B$6/P$6),P$5),0),IF(MOD($A225-1-P$10,'Feuille1-Catégories'!$F$5+1)=0,P$3,""))),"")</f>
        <v>300</v>
      </c>
      <c r="Q225" s="7" t="str">
        <f ca="1">IF(AND($A225&lt;&gt;"",Q$9&lt;&gt;""),IF(HLOOKUP(Q$9,'Feuille1-Catégories'!$C$1:$G$2,2,FALSE)="OUI",Q$3,IF(HLOOKUP(Q$9,'Feuille1-Catégories'!$C$1:$G$3,3,FALSE)="OUI",OFFSET(Q$3,MOD(QUOTIENT(ROW()-ROW($A$20),'Feuille1-Catégories'!$B$6/Q$6),Q$5),0),IF(MOD($A225-1-Q$10,'Feuille1-Catégories'!$F$5+1)=0,Q$3,""))),"")</f>
        <v/>
      </c>
      <c r="R225" s="7">
        <f ca="1">IF(AND($A225&lt;&gt;"",R$9&lt;&gt;""),IF(HLOOKUP(R$9,'Feuille1-Catégories'!$C$1:$G$2,2,FALSE)="OUI",R$3,IF(HLOOKUP(R$9,'Feuille1-Catégories'!$C$1:$G$3,3,FALSE)="OUI",OFFSET(R$3,MOD(QUOTIENT(ROW()-ROW($A$20),'Feuille1-Catégories'!$B$6/R$6),R$5),0),IF(MOD($A225-1-R$10,'Feuille1-Catégories'!$F$5+1)=0,R$3,""))),"")</f>
        <v>0</v>
      </c>
      <c r="S225" s="7">
        <f ca="1">IF(AND($A225&lt;&gt;"",S$9&lt;&gt;""),IF(HLOOKUP(S$9,'Feuille1-Catégories'!$C$1:$G$2,2,FALSE)="OUI",S$3,IF(HLOOKUP(S$9,'Feuille1-Catégories'!$C$1:$G$3,3,FALSE)="OUI",OFFSET(S$3,MOD(QUOTIENT(ROW()-ROW($A$20),'Feuille1-Catégories'!$B$6/S$6),S$5),0),IF(MOD($A225-1-S$10,'Feuille1-Catégories'!$F$5+1)=0,S$3,""))),"")</f>
        <v>50</v>
      </c>
      <c r="T225" s="7" t="str">
        <f ca="1">IF(AND($A225&lt;&gt;"",T$9&lt;&gt;""),IF(HLOOKUP(T$9,'Feuille1-Catégories'!$C$1:$G$2,2,FALSE)="OUI",T$3,IF(HLOOKUP(T$9,'Feuille1-Catégories'!$C$1:$G$3,3,FALSE)="OUI",OFFSET(T$3,MOD(QUOTIENT(ROW()-ROW($A$20),'Feuille1-Catégories'!$B$6/T$6),T$5),0),IF(MOD($A225-1-T$10,'Feuille1-Catégories'!$F$5+1)=0,T$3,""))),"")</f>
        <v/>
      </c>
      <c r="U225" s="7">
        <f ca="1">IF(AND($A225&lt;&gt;"",U$9&lt;&gt;""),IF(HLOOKUP(U$9,'Feuille1-Catégories'!$C$1:$G$2,2,FALSE)="OUI",U$3,IF(HLOOKUP(U$9,'Feuille1-Catégories'!$C$1:$G$3,3,FALSE)="OUI",OFFSET(U$3,MOD(QUOTIENT(ROW()-ROW($A$20),'Feuille1-Catégories'!$B$6/U$6),U$5),0),IF(MOD($A225-1-U$10,'Feuille1-Catégories'!$F$5+1)=0,U$3,""))),"")</f>
        <v>5000</v>
      </c>
      <c r="V225" s="7" t="str">
        <f ca="1">IF(AND($A225&lt;&gt;"",V$9&lt;&gt;""),IF(HLOOKUP(V$9,'Feuille1-Catégories'!$C$1:$G$2,2,FALSE)="OUI",V$3,IF(HLOOKUP(V$9,'Feuille1-Catégories'!$C$1:$G$3,3,FALSE)="OUI",OFFSET(V$3,MOD(QUOTIENT(ROW()-ROW($A$20),'Feuille1-Catégories'!$B$6/V$6),V$5),0),IF(MOD($A225-1-V$10,'Feuille1-Catégories'!$F$5+1)=0,V$3,""))),"")</f>
        <v/>
      </c>
      <c r="W225" s="7" t="str">
        <f ca="1">IF(AND($A225&lt;&gt;"",W$9&lt;&gt;""),IF(HLOOKUP(W$9,'Feuille1-Catégories'!$C$1:$G$2,2,FALSE)="OUI",W$3,IF(HLOOKUP(W$9,'Feuille1-Catégories'!$C$1:$G$3,3,FALSE)="OUI",OFFSET(W$3,MOD(QUOTIENT(ROW()-ROW($A$20),'Feuille1-Catégories'!$B$6/W$6),W$5),0),IF(MOD($A225-1-W$10,'Feuille1-Catégories'!$F$5+1)=0,W$3,""))),"")</f>
        <v/>
      </c>
      <c r="X225" s="7" t="str">
        <f ca="1">IF(AND($A225&lt;&gt;"",X$9&lt;&gt;""),IF(HLOOKUP(X$9,'Feuille1-Catégories'!$C$1:$G$2,2,FALSE)="OUI",X$3,IF(HLOOKUP(X$9,'Feuille1-Catégories'!$C$1:$G$3,3,FALSE)="OUI",OFFSET(X$3,MOD(QUOTIENT(ROW()-ROW($A$20),'Feuille1-Catégories'!$B$6/X$6),X$5),0),IF(MOD($A225-1-X$10,'Feuille1-Catégories'!$F$5+1)=0,X$3,""))),"")</f>
        <v/>
      </c>
      <c r="Y225" s="7" t="str">
        <f ca="1">IF(AND($A225&lt;&gt;"",Y$9&lt;&gt;""),IF(HLOOKUP(Y$9,'Feuille1-Catégories'!$C$1:$G$2,2,FALSE)="OUI",Y$3,IF(HLOOKUP(Y$9,'Feuille1-Catégories'!$C$1:$G$3,3,FALSE)="OUI",OFFSET(Y$3,MOD(QUOTIENT(ROW()-ROW($A$20),'Feuille1-Catégories'!$B$6/Y$6),Y$5),0),IF(MOD($A225-1-Y$10,'Feuille1-Catégories'!$F$5+1)=0,Y$3,""))),"")</f>
        <v/>
      </c>
      <c r="Z225" s="7" t="str">
        <f ca="1">IF(AND($A225&lt;&gt;"",Z$9&lt;&gt;""),IF(HLOOKUP(Z$9,'Feuille1-Catégories'!$C$1:$G$2,2,FALSE)="OUI",Z$3,IF(HLOOKUP(Z$9,'Feuille1-Catégories'!$C$1:$G$3,3,FALSE)="OUI",OFFSET(Z$3,MOD(QUOTIENT(ROW()-ROW($A$20),'Feuille1-Catégories'!$B$6/Z$6),Z$5),0),"")),"")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26" spans="1:26" ht="17" x14ac:dyDescent="0.2">
      <c r="A226" s="21">
        <f>IF(ROW()-ROW($A$19)&gt;'Feuille1-Catégories'!$B$6,"",ROW()-ROW($A$19))</f>
        <v>207</v>
      </c>
      <c r="B226" s="33">
        <f t="shared" ca="1" si="10"/>
        <v>10.593329057087876</v>
      </c>
      <c r="C226" s="10">
        <f t="shared" ca="1" si="11"/>
        <v>5982.4</v>
      </c>
      <c r="D226" s="10">
        <f ca="1">IF('Feuille3-Coût de production'!D226&lt;&gt;"",'Feuille3-Coût de production'!D226,"")</f>
        <v>623.6</v>
      </c>
      <c r="E226" s="10">
        <f t="shared" ca="1" si="12"/>
        <v>6606</v>
      </c>
      <c r="F226" s="7">
        <f ca="1">IF(AND($A226&lt;&gt;"",F$9&lt;&gt;""),IF(HLOOKUP(F$9,'Feuille1-Catégories'!$C$1:$G$2,2,FALSE)="OUI",F$3,IF(HLOOKUP(F$9,'Feuille1-Catégories'!$C$1:$G$3,3,FALSE)="OUI",OFFSET(F$3,MOD(QUOTIENT(ROW()-ROW($A$20),'Feuille1-Catégories'!$B$6/F$6),F$5),0),IF(MOD($A226-1-F$10,'Feuille1-Catégories'!$F$5+1)=0,F$3,""))),"")</f>
        <v>1</v>
      </c>
      <c r="G226" s="7" t="str">
        <f ca="1">IF(AND($A226&lt;&gt;"",G$9&lt;&gt;""),IF(HLOOKUP(G$9,'Feuille1-Catégories'!$C$1:$G$2,2,FALSE)="OUI",G$3,IF(HLOOKUP(G$9,'Feuille1-Catégories'!$C$1:$G$3,3,FALSE)="OUI",OFFSET(G$3,MOD(QUOTIENT(ROW()-ROW($A$20),'Feuille1-Catégories'!$B$6/G$6),G$5),0),IF(MOD($A226-1-G$10,'Feuille1-Catégories'!$F$5+1)=0,G$3,""))),"")</f>
        <v xml:space="preserve"> </v>
      </c>
      <c r="H226" s="7" t="str">
        <f ca="1">IF(AND($A226&lt;&gt;"",H$9&lt;&gt;""),IF(HLOOKUP(H$9,'Feuille1-Catégories'!$C$1:$G$2,2,FALSE)="OUI",H$3,IF(HLOOKUP(H$9,'Feuille1-Catégories'!$C$1:$G$3,3,FALSE)="OUI",OFFSET(H$3,MOD(QUOTIENT(ROW()-ROW($A$20),'Feuille1-Catégories'!$B$6/H$6),H$5),0),IF(MOD($A226-1-H$10,'Feuille1-Catégories'!$F$5+1)=0,H$3,""))),"")</f>
        <v/>
      </c>
      <c r="I226" s="7">
        <f ca="1">IF(AND($A226&lt;&gt;"",I$9&lt;&gt;""),IF(HLOOKUP(I$9,'Feuille1-Catégories'!$C$1:$G$2,2,FALSE)="OUI",I$3,IF(HLOOKUP(I$9,'Feuille1-Catégories'!$C$1:$G$3,3,FALSE)="OUI",OFFSET(I$3,MOD(QUOTIENT(ROW()-ROW($A$20),'Feuille1-Catégories'!$B$6/I$6),I$5),0),IF(MOD($A226-1-I$10,'Feuille1-Catégories'!$F$5+1)=0,I$3,""))),"")</f>
        <v>1000</v>
      </c>
      <c r="J226" s="7">
        <f ca="1">IF(AND($A226&lt;&gt;"",J$9&lt;&gt;""),IF(HLOOKUP(J$9,'Feuille1-Catégories'!$C$1:$G$2,2,FALSE)="OUI",J$3,IF(HLOOKUP(J$9,'Feuille1-Catégories'!$C$1:$G$3,3,FALSE)="OUI",OFFSET(J$3,MOD(QUOTIENT(ROW()-ROW($A$20),'Feuille1-Catégories'!$B$6/J$6),J$5),0),IF(MOD($A226-1-J$10,'Feuille1-Catégories'!$F$5+1)=0,J$3,""))),"")</f>
        <v>2</v>
      </c>
      <c r="K226" s="7">
        <f ca="1">IF(AND($A226&lt;&gt;"",K$9&lt;&gt;""),IF(HLOOKUP(K$9,'Feuille1-Catégories'!$C$1:$G$2,2,FALSE)="OUI",K$3,IF(HLOOKUP(K$9,'Feuille1-Catégories'!$C$1:$G$3,3,FALSE)="OUI",OFFSET(K$3,MOD(QUOTIENT(ROW()-ROW($A$20),'Feuille1-Catégories'!$B$6/K$6),K$5),0),IF(MOD($A226-1-K$10,'Feuille1-Catégories'!$F$5+1)=0,K$3,""))),"")</f>
        <v>20</v>
      </c>
      <c r="L226" s="7">
        <f ca="1">IF(AND($A226&lt;&gt;"",L$9&lt;&gt;""),IF(HLOOKUP(L$9,'Feuille1-Catégories'!$C$1:$G$2,2,FALSE)="OUI",L$3,IF(HLOOKUP(L$9,'Feuille1-Catégories'!$C$1:$G$3,3,FALSE)="OUI",OFFSET(L$3,MOD(QUOTIENT(ROW()-ROW($A$20),'Feuille1-Catégories'!$B$6/L$6),L$5),0),IF(MOD($A226-1-L$10,'Feuille1-Catégories'!$F$5+1)=0,L$3,""))),"")</f>
        <v>200</v>
      </c>
      <c r="M226" s="7" t="str">
        <f ca="1">IF(AND($A226&lt;&gt;"",M$9&lt;&gt;""),IF(HLOOKUP(M$9,'Feuille1-Catégories'!$C$1:$G$2,2,FALSE)="OUI",M$3,IF(HLOOKUP(M$9,'Feuille1-Catégories'!$C$1:$G$3,3,FALSE)="OUI",OFFSET(M$3,MOD(QUOTIENT(ROW()-ROW($A$20),'Feuille1-Catégories'!$B$6/M$6),M$5),0),IF(MOD($A226-1-M$10,'Feuille1-Catégories'!$F$5+1)=0,M$3,""))),"")</f>
        <v xml:space="preserve"> </v>
      </c>
      <c r="N226" s="7">
        <f ca="1">IF(AND($A226&lt;&gt;"",N$9&lt;&gt;""),IF(HLOOKUP(N$9,'Feuille1-Catégories'!$C$1:$G$2,2,FALSE)="OUI",N$3,IF(HLOOKUP(N$9,'Feuille1-Catégories'!$C$1:$G$3,3,FALSE)="OUI",OFFSET(N$3,MOD(QUOTIENT(ROW()-ROW($A$20),'Feuille1-Catégories'!$B$6/N$6),N$5),0),IF(MOD($A226-1-N$10,'Feuille1-Catégories'!$F$5+1)=0,N$3,""))),"")</f>
        <v>3</v>
      </c>
      <c r="O226" s="7">
        <f ca="1">IF(AND($A226&lt;&gt;"",O$9&lt;&gt;""),IF(HLOOKUP(O$9,'Feuille1-Catégories'!$C$1:$G$2,2,FALSE)="OUI",O$3,IF(HLOOKUP(O$9,'Feuille1-Catégories'!$C$1:$G$3,3,FALSE)="OUI",OFFSET(O$3,MOD(QUOTIENT(ROW()-ROW($A$20),'Feuille1-Catégories'!$B$6/O$6),O$5),0),IF(MOD($A226-1-O$10,'Feuille1-Catégories'!$F$5+1)=0,O$3,""))),"")</f>
        <v>30</v>
      </c>
      <c r="P226" s="7">
        <f ca="1">IF(AND($A226&lt;&gt;"",P$9&lt;&gt;""),IF(HLOOKUP(P$9,'Feuille1-Catégories'!$C$1:$G$2,2,FALSE)="OUI",P$3,IF(HLOOKUP(P$9,'Feuille1-Catégories'!$C$1:$G$3,3,FALSE)="OUI",OFFSET(P$3,MOD(QUOTIENT(ROW()-ROW($A$20),'Feuille1-Catégories'!$B$6/P$6),P$5),0),IF(MOD($A226-1-P$10,'Feuille1-Catégories'!$F$5+1)=0,P$3,""))),"")</f>
        <v>300</v>
      </c>
      <c r="Q226" s="7" t="str">
        <f ca="1">IF(AND($A226&lt;&gt;"",Q$9&lt;&gt;""),IF(HLOOKUP(Q$9,'Feuille1-Catégories'!$C$1:$G$2,2,FALSE)="OUI",Q$3,IF(HLOOKUP(Q$9,'Feuille1-Catégories'!$C$1:$G$3,3,FALSE)="OUI",OFFSET(Q$3,MOD(QUOTIENT(ROW()-ROW($A$20),'Feuille1-Catégories'!$B$6/Q$6),Q$5),0),IF(MOD($A226-1-Q$10,'Feuille1-Catégories'!$F$5+1)=0,Q$3,""))),"")</f>
        <v/>
      </c>
      <c r="R226" s="7">
        <f ca="1">IF(AND($A226&lt;&gt;"",R$9&lt;&gt;""),IF(HLOOKUP(R$9,'Feuille1-Catégories'!$C$1:$G$2,2,FALSE)="OUI",R$3,IF(HLOOKUP(R$9,'Feuille1-Catégories'!$C$1:$G$3,3,FALSE)="OUI",OFFSET(R$3,MOD(QUOTIENT(ROW()-ROW($A$20),'Feuille1-Catégories'!$B$6/R$6),R$5),0),IF(MOD($A226-1-R$10,'Feuille1-Catégories'!$F$5+1)=0,R$3,""))),"")</f>
        <v>0</v>
      </c>
      <c r="S226" s="7">
        <f ca="1">IF(AND($A226&lt;&gt;"",S$9&lt;&gt;""),IF(HLOOKUP(S$9,'Feuille1-Catégories'!$C$1:$G$2,2,FALSE)="OUI",S$3,IF(HLOOKUP(S$9,'Feuille1-Catégories'!$C$1:$G$3,3,FALSE)="OUI",OFFSET(S$3,MOD(QUOTIENT(ROW()-ROW($A$20),'Feuille1-Catégories'!$B$6/S$6),S$5),0),IF(MOD($A226-1-S$10,'Feuille1-Catégories'!$F$5+1)=0,S$3,""))),"")</f>
        <v>50</v>
      </c>
      <c r="T226" s="7" t="str">
        <f ca="1">IF(AND($A226&lt;&gt;"",T$9&lt;&gt;""),IF(HLOOKUP(T$9,'Feuille1-Catégories'!$C$1:$G$2,2,FALSE)="OUI",T$3,IF(HLOOKUP(T$9,'Feuille1-Catégories'!$C$1:$G$3,3,FALSE)="OUI",OFFSET(T$3,MOD(QUOTIENT(ROW()-ROW($A$20),'Feuille1-Catégories'!$B$6/T$6),T$5),0),IF(MOD($A226-1-T$10,'Feuille1-Catégories'!$F$5+1)=0,T$3,""))),"")</f>
        <v/>
      </c>
      <c r="U226" s="7">
        <f ca="1">IF(AND($A226&lt;&gt;"",U$9&lt;&gt;""),IF(HLOOKUP(U$9,'Feuille1-Catégories'!$C$1:$G$2,2,FALSE)="OUI",U$3,IF(HLOOKUP(U$9,'Feuille1-Catégories'!$C$1:$G$3,3,FALSE)="OUI",OFFSET(U$3,MOD(QUOTIENT(ROW()-ROW($A$20),'Feuille1-Catégories'!$B$6/U$6),U$5),0),IF(MOD($A226-1-U$10,'Feuille1-Catégories'!$F$5+1)=0,U$3,""))),"")</f>
        <v>5000</v>
      </c>
      <c r="V226" s="7" t="str">
        <f ca="1">IF(AND($A226&lt;&gt;"",V$9&lt;&gt;""),IF(HLOOKUP(V$9,'Feuille1-Catégories'!$C$1:$G$2,2,FALSE)="OUI",V$3,IF(HLOOKUP(V$9,'Feuille1-Catégories'!$C$1:$G$3,3,FALSE)="OUI",OFFSET(V$3,MOD(QUOTIENT(ROW()-ROW($A$20),'Feuille1-Catégories'!$B$6/V$6),V$5),0),IF(MOD($A226-1-V$10,'Feuille1-Catégories'!$F$5+1)=0,V$3,""))),"")</f>
        <v/>
      </c>
      <c r="W226" s="7" t="str">
        <f ca="1">IF(AND($A226&lt;&gt;"",W$9&lt;&gt;""),IF(HLOOKUP(W$9,'Feuille1-Catégories'!$C$1:$G$2,2,FALSE)="OUI",W$3,IF(HLOOKUP(W$9,'Feuille1-Catégories'!$C$1:$G$3,3,FALSE)="OUI",OFFSET(W$3,MOD(QUOTIENT(ROW()-ROW($A$20),'Feuille1-Catégories'!$B$6/W$6),W$5),0),IF(MOD($A226-1-W$10,'Feuille1-Catégories'!$F$5+1)=0,W$3,""))),"")</f>
        <v/>
      </c>
      <c r="X226" s="7" t="str">
        <f ca="1">IF(AND($A226&lt;&gt;"",X$9&lt;&gt;""),IF(HLOOKUP(X$9,'Feuille1-Catégories'!$C$1:$G$2,2,FALSE)="OUI",X$3,IF(HLOOKUP(X$9,'Feuille1-Catégories'!$C$1:$G$3,3,FALSE)="OUI",OFFSET(X$3,MOD(QUOTIENT(ROW()-ROW($A$20),'Feuille1-Catégories'!$B$6/X$6),X$5),0),IF(MOD($A226-1-X$10,'Feuille1-Catégories'!$F$5+1)=0,X$3,""))),"")</f>
        <v/>
      </c>
      <c r="Y226" s="7" t="str">
        <f ca="1">IF(AND($A226&lt;&gt;"",Y$9&lt;&gt;""),IF(HLOOKUP(Y$9,'Feuille1-Catégories'!$C$1:$G$2,2,FALSE)="OUI",Y$3,IF(HLOOKUP(Y$9,'Feuille1-Catégories'!$C$1:$G$3,3,FALSE)="OUI",OFFSET(Y$3,MOD(QUOTIENT(ROW()-ROW($A$20),'Feuille1-Catégories'!$B$6/Y$6),Y$5),0),IF(MOD($A226-1-Y$10,'Feuille1-Catégories'!$F$5+1)=0,Y$3,""))),"")</f>
        <v/>
      </c>
      <c r="Z226" s="7" t="str">
        <f ca="1">IF(AND($A226&lt;&gt;"",Z$9&lt;&gt;""),IF(HLOOKUP(Z$9,'Feuille1-Catégories'!$C$1:$G$2,2,FALSE)="OUI",Z$3,IF(HLOOKUP(Z$9,'Feuille1-Catégories'!$C$1:$G$3,3,FALSE)="OUI",OFFSET(Z$3,MOD(QUOTIENT(ROW()-ROW($A$20),'Feuille1-Catégories'!$B$6/Z$6),Z$5),0),"")),"")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27" spans="1:26" ht="17" x14ac:dyDescent="0.2">
      <c r="A227" s="21">
        <f>IF(ROW()-ROW($A$19)&gt;'Feuille1-Catégories'!$B$6,"",ROW()-ROW($A$19))</f>
        <v>208</v>
      </c>
      <c r="B227" s="33">
        <f t="shared" ca="1" si="10"/>
        <v>8.6081178160919549</v>
      </c>
      <c r="C227" s="10">
        <f t="shared" ca="1" si="11"/>
        <v>8472.4</v>
      </c>
      <c r="D227" s="10">
        <f ca="1">IF('Feuille3-Coût de production'!D227&lt;&gt;"",'Feuille3-Coût de production'!D227,"")</f>
        <v>1113.5999999999999</v>
      </c>
      <c r="E227" s="10">
        <f t="shared" ca="1" si="12"/>
        <v>9586</v>
      </c>
      <c r="F227" s="7">
        <f ca="1">IF(AND($A227&lt;&gt;"",F$9&lt;&gt;""),IF(HLOOKUP(F$9,'Feuille1-Catégories'!$C$1:$G$2,2,FALSE)="OUI",F$3,IF(HLOOKUP(F$9,'Feuille1-Catégories'!$C$1:$G$3,3,FALSE)="OUI",OFFSET(F$3,MOD(QUOTIENT(ROW()-ROW($A$20),'Feuille1-Catégories'!$B$6/F$6),F$5),0),IF(MOD($A227-1-F$10,'Feuille1-Catégories'!$F$5+1)=0,F$3,""))),"")</f>
        <v>1</v>
      </c>
      <c r="G227" s="7" t="str">
        <f ca="1">IF(AND($A227&lt;&gt;"",G$9&lt;&gt;""),IF(HLOOKUP(G$9,'Feuille1-Catégories'!$C$1:$G$2,2,FALSE)="OUI",G$3,IF(HLOOKUP(G$9,'Feuille1-Catégories'!$C$1:$G$3,3,FALSE)="OUI",OFFSET(G$3,MOD(QUOTIENT(ROW()-ROW($A$20),'Feuille1-Catégories'!$B$6/G$6),G$5),0),IF(MOD($A227-1-G$10,'Feuille1-Catégories'!$F$5+1)=0,G$3,""))),"")</f>
        <v xml:space="preserve"> </v>
      </c>
      <c r="H227" s="7" t="str">
        <f ca="1">IF(AND($A227&lt;&gt;"",H$9&lt;&gt;""),IF(HLOOKUP(H$9,'Feuille1-Catégories'!$C$1:$G$2,2,FALSE)="OUI",H$3,IF(HLOOKUP(H$9,'Feuille1-Catégories'!$C$1:$G$3,3,FALSE)="OUI",OFFSET(H$3,MOD(QUOTIENT(ROW()-ROW($A$20),'Feuille1-Catégories'!$B$6/H$6),H$5),0),IF(MOD($A227-1-H$10,'Feuille1-Catégories'!$F$5+1)=0,H$3,""))),"")</f>
        <v/>
      </c>
      <c r="I227" s="7">
        <f ca="1">IF(AND($A227&lt;&gt;"",I$9&lt;&gt;""),IF(HLOOKUP(I$9,'Feuille1-Catégories'!$C$1:$G$2,2,FALSE)="OUI",I$3,IF(HLOOKUP(I$9,'Feuille1-Catégories'!$C$1:$G$3,3,FALSE)="OUI",OFFSET(I$3,MOD(QUOTIENT(ROW()-ROW($A$20),'Feuille1-Catégories'!$B$6/I$6),I$5),0),IF(MOD($A227-1-I$10,'Feuille1-Catégories'!$F$5+1)=0,I$3,""))),"")</f>
        <v>1000</v>
      </c>
      <c r="J227" s="7">
        <f ca="1">IF(AND($A227&lt;&gt;"",J$9&lt;&gt;""),IF(HLOOKUP(J$9,'Feuille1-Catégories'!$C$1:$G$2,2,FALSE)="OUI",J$3,IF(HLOOKUP(J$9,'Feuille1-Catégories'!$C$1:$G$3,3,FALSE)="OUI",OFFSET(J$3,MOD(QUOTIENT(ROW()-ROW($A$20),'Feuille1-Catégories'!$B$6/J$6),J$5),0),IF(MOD($A227-1-J$10,'Feuille1-Catégories'!$F$5+1)=0,J$3,""))),"")</f>
        <v>2</v>
      </c>
      <c r="K227" s="7" t="str">
        <f ca="1">IF(AND($A227&lt;&gt;"",K$9&lt;&gt;""),IF(HLOOKUP(K$9,'Feuille1-Catégories'!$C$1:$G$2,2,FALSE)="OUI",K$3,IF(HLOOKUP(K$9,'Feuille1-Catégories'!$C$1:$G$3,3,FALSE)="OUI",OFFSET(K$3,MOD(QUOTIENT(ROW()-ROW($A$20),'Feuille1-Catégories'!$B$6/K$6),K$5),0),IF(MOD($A227-1-K$10,'Feuille1-Catégories'!$F$5+1)=0,K$3,""))),"")</f>
        <v/>
      </c>
      <c r="L227" s="7">
        <f ca="1">IF(AND($A227&lt;&gt;"",L$9&lt;&gt;""),IF(HLOOKUP(L$9,'Feuille1-Catégories'!$C$1:$G$2,2,FALSE)="OUI",L$3,IF(HLOOKUP(L$9,'Feuille1-Catégories'!$C$1:$G$3,3,FALSE)="OUI",OFFSET(L$3,MOD(QUOTIENT(ROW()-ROW($A$20),'Feuille1-Catégories'!$B$6/L$6),L$5),0),IF(MOD($A227-1-L$10,'Feuille1-Catégories'!$F$5+1)=0,L$3,""))),"")</f>
        <v>200</v>
      </c>
      <c r="M227" s="7" t="str">
        <f ca="1">IF(AND($A227&lt;&gt;"",M$9&lt;&gt;""),IF(HLOOKUP(M$9,'Feuille1-Catégories'!$C$1:$G$2,2,FALSE)="OUI",M$3,IF(HLOOKUP(M$9,'Feuille1-Catégories'!$C$1:$G$3,3,FALSE)="OUI",OFFSET(M$3,MOD(QUOTIENT(ROW()-ROW($A$20),'Feuille1-Catégories'!$B$6/M$6),M$5),0),IF(MOD($A227-1-M$10,'Feuille1-Catégories'!$F$5+1)=0,M$3,""))),"")</f>
        <v xml:space="preserve"> </v>
      </c>
      <c r="N227" s="7">
        <f ca="1">IF(AND($A227&lt;&gt;"",N$9&lt;&gt;""),IF(HLOOKUP(N$9,'Feuille1-Catégories'!$C$1:$G$2,2,FALSE)="OUI",N$3,IF(HLOOKUP(N$9,'Feuille1-Catégories'!$C$1:$G$3,3,FALSE)="OUI",OFFSET(N$3,MOD(QUOTIENT(ROW()-ROW($A$20),'Feuille1-Catégories'!$B$6/N$6),N$5),0),IF(MOD($A227-1-N$10,'Feuille1-Catégories'!$F$5+1)=0,N$3,""))),"")</f>
        <v>3</v>
      </c>
      <c r="O227" s="7">
        <f ca="1">IF(AND($A227&lt;&gt;"",O$9&lt;&gt;""),IF(HLOOKUP(O$9,'Feuille1-Catégories'!$C$1:$G$2,2,FALSE)="OUI",O$3,IF(HLOOKUP(O$9,'Feuille1-Catégories'!$C$1:$G$3,3,FALSE)="OUI",OFFSET(O$3,MOD(QUOTIENT(ROW()-ROW($A$20),'Feuille1-Catégories'!$B$6/O$6),O$5),0),IF(MOD($A227-1-O$10,'Feuille1-Catégories'!$F$5+1)=0,O$3,""))),"")</f>
        <v>30</v>
      </c>
      <c r="P227" s="7">
        <f ca="1">IF(AND($A227&lt;&gt;"",P$9&lt;&gt;""),IF(HLOOKUP(P$9,'Feuille1-Catégories'!$C$1:$G$2,2,FALSE)="OUI",P$3,IF(HLOOKUP(P$9,'Feuille1-Catégories'!$C$1:$G$3,3,FALSE)="OUI",OFFSET(P$3,MOD(QUOTIENT(ROW()-ROW($A$20),'Feuille1-Catégories'!$B$6/P$6),P$5),0),IF(MOD($A227-1-P$10,'Feuille1-Catégories'!$F$5+1)=0,P$3,""))),"")</f>
        <v>300</v>
      </c>
      <c r="Q227" s="7">
        <f ca="1">IF(AND($A227&lt;&gt;"",Q$9&lt;&gt;""),IF(HLOOKUP(Q$9,'Feuille1-Catégories'!$C$1:$G$2,2,FALSE)="OUI",Q$3,IF(HLOOKUP(Q$9,'Feuille1-Catégories'!$C$1:$G$3,3,FALSE)="OUI",OFFSET(Q$3,MOD(QUOTIENT(ROW()-ROW($A$20),'Feuille1-Catégories'!$B$6/Q$6),Q$5),0),IF(MOD($A227-1-Q$10,'Feuille1-Catégories'!$F$5+1)=0,Q$3,""))),"")</f>
        <v>3000</v>
      </c>
      <c r="R227" s="7">
        <f ca="1">IF(AND($A227&lt;&gt;"",R$9&lt;&gt;""),IF(HLOOKUP(R$9,'Feuille1-Catégories'!$C$1:$G$2,2,FALSE)="OUI",R$3,IF(HLOOKUP(R$9,'Feuille1-Catégories'!$C$1:$G$3,3,FALSE)="OUI",OFFSET(R$3,MOD(QUOTIENT(ROW()-ROW($A$20),'Feuille1-Catégories'!$B$6/R$6),R$5),0),IF(MOD($A227-1-R$10,'Feuille1-Catégories'!$F$5+1)=0,R$3,""))),"")</f>
        <v>0</v>
      </c>
      <c r="S227" s="7">
        <f ca="1">IF(AND($A227&lt;&gt;"",S$9&lt;&gt;""),IF(HLOOKUP(S$9,'Feuille1-Catégories'!$C$1:$G$2,2,FALSE)="OUI",S$3,IF(HLOOKUP(S$9,'Feuille1-Catégories'!$C$1:$G$3,3,FALSE)="OUI",OFFSET(S$3,MOD(QUOTIENT(ROW()-ROW($A$20),'Feuille1-Catégories'!$B$6/S$6),S$5),0),IF(MOD($A227-1-S$10,'Feuille1-Catégories'!$F$5+1)=0,S$3,""))),"")</f>
        <v>50</v>
      </c>
      <c r="T227" s="7" t="str">
        <f ca="1">IF(AND($A227&lt;&gt;"",T$9&lt;&gt;""),IF(HLOOKUP(T$9,'Feuille1-Catégories'!$C$1:$G$2,2,FALSE)="OUI",T$3,IF(HLOOKUP(T$9,'Feuille1-Catégories'!$C$1:$G$3,3,FALSE)="OUI",OFFSET(T$3,MOD(QUOTIENT(ROW()-ROW($A$20),'Feuille1-Catégories'!$B$6/T$6),T$5),0),IF(MOD($A227-1-T$10,'Feuille1-Catégories'!$F$5+1)=0,T$3,""))),"")</f>
        <v/>
      </c>
      <c r="U227" s="7">
        <f ca="1">IF(AND($A227&lt;&gt;"",U$9&lt;&gt;""),IF(HLOOKUP(U$9,'Feuille1-Catégories'!$C$1:$G$2,2,FALSE)="OUI",U$3,IF(HLOOKUP(U$9,'Feuille1-Catégories'!$C$1:$G$3,3,FALSE)="OUI",OFFSET(U$3,MOD(QUOTIENT(ROW()-ROW($A$20),'Feuille1-Catégories'!$B$6/U$6),U$5),0),IF(MOD($A227-1-U$10,'Feuille1-Catégories'!$F$5+1)=0,U$3,""))),"")</f>
        <v>5000</v>
      </c>
      <c r="V227" s="7" t="str">
        <f ca="1">IF(AND($A227&lt;&gt;"",V$9&lt;&gt;""),IF(HLOOKUP(V$9,'Feuille1-Catégories'!$C$1:$G$2,2,FALSE)="OUI",V$3,IF(HLOOKUP(V$9,'Feuille1-Catégories'!$C$1:$G$3,3,FALSE)="OUI",OFFSET(V$3,MOD(QUOTIENT(ROW()-ROW($A$20),'Feuille1-Catégories'!$B$6/V$6),V$5),0),IF(MOD($A227-1-V$10,'Feuille1-Catégories'!$F$5+1)=0,V$3,""))),"")</f>
        <v/>
      </c>
      <c r="W227" s="7" t="str">
        <f ca="1">IF(AND($A227&lt;&gt;"",W$9&lt;&gt;""),IF(HLOOKUP(W$9,'Feuille1-Catégories'!$C$1:$G$2,2,FALSE)="OUI",W$3,IF(HLOOKUP(W$9,'Feuille1-Catégories'!$C$1:$G$3,3,FALSE)="OUI",OFFSET(W$3,MOD(QUOTIENT(ROW()-ROW($A$20),'Feuille1-Catégories'!$B$6/W$6),W$5),0),IF(MOD($A227-1-W$10,'Feuille1-Catégories'!$F$5+1)=0,W$3,""))),"")</f>
        <v/>
      </c>
      <c r="X227" s="7" t="str">
        <f ca="1">IF(AND($A227&lt;&gt;"",X$9&lt;&gt;""),IF(HLOOKUP(X$9,'Feuille1-Catégories'!$C$1:$G$2,2,FALSE)="OUI",X$3,IF(HLOOKUP(X$9,'Feuille1-Catégories'!$C$1:$G$3,3,FALSE)="OUI",OFFSET(X$3,MOD(QUOTIENT(ROW()-ROW($A$20),'Feuille1-Catégories'!$B$6/X$6),X$5),0),IF(MOD($A227-1-X$10,'Feuille1-Catégories'!$F$5+1)=0,X$3,""))),"")</f>
        <v/>
      </c>
      <c r="Y227" s="7" t="str">
        <f ca="1">IF(AND($A227&lt;&gt;"",Y$9&lt;&gt;""),IF(HLOOKUP(Y$9,'Feuille1-Catégories'!$C$1:$G$2,2,FALSE)="OUI",Y$3,IF(HLOOKUP(Y$9,'Feuille1-Catégories'!$C$1:$G$3,3,FALSE)="OUI",OFFSET(Y$3,MOD(QUOTIENT(ROW()-ROW($A$20),'Feuille1-Catégories'!$B$6/Y$6),Y$5),0),IF(MOD($A227-1-Y$10,'Feuille1-Catégories'!$F$5+1)=0,Y$3,""))),"")</f>
        <v/>
      </c>
      <c r="Z227" s="7" t="str">
        <f ca="1">IF(AND($A227&lt;&gt;"",Z$9&lt;&gt;""),IF(HLOOKUP(Z$9,'Feuille1-Catégories'!$C$1:$G$2,2,FALSE)="OUI",Z$3,IF(HLOOKUP(Z$9,'Feuille1-Catégories'!$C$1:$G$3,3,FALSE)="OUI",OFFSET(Z$3,MOD(QUOTIENT(ROW()-ROW($A$20),'Feuille1-Catégories'!$B$6/Z$6),Z$5),0),"")),"")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28" spans="1:26" ht="17" x14ac:dyDescent="0.2">
      <c r="A228" s="21">
        <f>IF(ROW()-ROW($A$19)&gt;'Feuille1-Catégories'!$B$6,"",ROW()-ROW($A$19))</f>
        <v>209</v>
      </c>
      <c r="B228" s="33">
        <f t="shared" ca="1" si="10"/>
        <v>11.363053239255933</v>
      </c>
      <c r="C228" s="10">
        <f t="shared" ca="1" si="11"/>
        <v>6462.4</v>
      </c>
      <c r="D228" s="10">
        <f ca="1">IF('Feuille3-Coût de production'!D228&lt;&gt;"",'Feuille3-Coût de production'!D228,"")</f>
        <v>623.6</v>
      </c>
      <c r="E228" s="10">
        <f t="shared" ca="1" si="12"/>
        <v>7086</v>
      </c>
      <c r="F228" s="7">
        <f ca="1">IF(AND($A228&lt;&gt;"",F$9&lt;&gt;""),IF(HLOOKUP(F$9,'Feuille1-Catégories'!$C$1:$G$2,2,FALSE)="OUI",F$3,IF(HLOOKUP(F$9,'Feuille1-Catégories'!$C$1:$G$3,3,FALSE)="OUI",OFFSET(F$3,MOD(QUOTIENT(ROW()-ROW($A$20),'Feuille1-Catégories'!$B$6/F$6),F$5),0),IF(MOD($A228-1-F$10,'Feuille1-Catégories'!$F$5+1)=0,F$3,""))),"")</f>
        <v>1</v>
      </c>
      <c r="G228" s="7" t="str">
        <f ca="1">IF(AND($A228&lt;&gt;"",G$9&lt;&gt;""),IF(HLOOKUP(G$9,'Feuille1-Catégories'!$C$1:$G$2,2,FALSE)="OUI",G$3,IF(HLOOKUP(G$9,'Feuille1-Catégories'!$C$1:$G$3,3,FALSE)="OUI",OFFSET(G$3,MOD(QUOTIENT(ROW()-ROW($A$20),'Feuille1-Catégories'!$B$6/G$6),G$5),0),IF(MOD($A228-1-G$10,'Feuille1-Catégories'!$F$5+1)=0,G$3,""))),"")</f>
        <v xml:space="preserve"> </v>
      </c>
      <c r="H228" s="7" t="str">
        <f ca="1">IF(AND($A228&lt;&gt;"",H$9&lt;&gt;""),IF(HLOOKUP(H$9,'Feuille1-Catégories'!$C$1:$G$2,2,FALSE)="OUI",H$3,IF(HLOOKUP(H$9,'Feuille1-Catégories'!$C$1:$G$3,3,FALSE)="OUI",OFFSET(H$3,MOD(QUOTIENT(ROW()-ROW($A$20),'Feuille1-Catégories'!$B$6/H$6),H$5),0),IF(MOD($A228-1-H$10,'Feuille1-Catégories'!$F$5+1)=0,H$3,""))),"")</f>
        <v/>
      </c>
      <c r="I228" s="7">
        <f ca="1">IF(AND($A228&lt;&gt;"",I$9&lt;&gt;""),IF(HLOOKUP(I$9,'Feuille1-Catégories'!$C$1:$G$2,2,FALSE)="OUI",I$3,IF(HLOOKUP(I$9,'Feuille1-Catégories'!$C$1:$G$3,3,FALSE)="OUI",OFFSET(I$3,MOD(QUOTIENT(ROW()-ROW($A$20),'Feuille1-Catégories'!$B$6/I$6),I$5),0),IF(MOD($A228-1-I$10,'Feuille1-Catégories'!$F$5+1)=0,I$3,""))),"")</f>
        <v>1000</v>
      </c>
      <c r="J228" s="7">
        <f ca="1">IF(AND($A228&lt;&gt;"",J$9&lt;&gt;""),IF(HLOOKUP(J$9,'Feuille1-Catégories'!$C$1:$G$2,2,FALSE)="OUI",J$3,IF(HLOOKUP(J$9,'Feuille1-Catégories'!$C$1:$G$3,3,FALSE)="OUI",OFFSET(J$3,MOD(QUOTIENT(ROW()-ROW($A$20),'Feuille1-Catégories'!$B$6/J$6),J$5),0),IF(MOD($A228-1-J$10,'Feuille1-Catégories'!$F$5+1)=0,J$3,""))),"")</f>
        <v>2</v>
      </c>
      <c r="K228" s="7" t="str">
        <f ca="1">IF(AND($A228&lt;&gt;"",K$9&lt;&gt;""),IF(HLOOKUP(K$9,'Feuille1-Catégories'!$C$1:$G$2,2,FALSE)="OUI",K$3,IF(HLOOKUP(K$9,'Feuille1-Catégories'!$C$1:$G$3,3,FALSE)="OUI",OFFSET(K$3,MOD(QUOTIENT(ROW()-ROW($A$20),'Feuille1-Catégories'!$B$6/K$6),K$5),0),IF(MOD($A228-1-K$10,'Feuille1-Catégories'!$F$5+1)=0,K$3,""))),"")</f>
        <v/>
      </c>
      <c r="L228" s="7">
        <f ca="1">IF(AND($A228&lt;&gt;"",L$9&lt;&gt;""),IF(HLOOKUP(L$9,'Feuille1-Catégories'!$C$1:$G$2,2,FALSE)="OUI",L$3,IF(HLOOKUP(L$9,'Feuille1-Catégories'!$C$1:$G$3,3,FALSE)="OUI",OFFSET(L$3,MOD(QUOTIENT(ROW()-ROW($A$20),'Feuille1-Catégories'!$B$6/L$6),L$5),0),IF(MOD($A228-1-L$10,'Feuille1-Catégories'!$F$5+1)=0,L$3,""))),"")</f>
        <v>200</v>
      </c>
      <c r="M228" s="7" t="str">
        <f ca="1">IF(AND($A228&lt;&gt;"",M$9&lt;&gt;""),IF(HLOOKUP(M$9,'Feuille1-Catégories'!$C$1:$G$2,2,FALSE)="OUI",M$3,IF(HLOOKUP(M$9,'Feuille1-Catégories'!$C$1:$G$3,3,FALSE)="OUI",OFFSET(M$3,MOD(QUOTIENT(ROW()-ROW($A$20),'Feuille1-Catégories'!$B$6/M$6),M$5),0),IF(MOD($A228-1-M$10,'Feuille1-Catégories'!$F$5+1)=0,M$3,""))),"")</f>
        <v xml:space="preserve"> </v>
      </c>
      <c r="N228" s="7">
        <f ca="1">IF(AND($A228&lt;&gt;"",N$9&lt;&gt;""),IF(HLOOKUP(N$9,'Feuille1-Catégories'!$C$1:$G$2,2,FALSE)="OUI",N$3,IF(HLOOKUP(N$9,'Feuille1-Catégories'!$C$1:$G$3,3,FALSE)="OUI",OFFSET(N$3,MOD(QUOTIENT(ROW()-ROW($A$20),'Feuille1-Catégories'!$B$6/N$6),N$5),0),IF(MOD($A228-1-N$10,'Feuille1-Catégories'!$F$5+1)=0,N$3,""))),"")</f>
        <v>3</v>
      </c>
      <c r="O228" s="7">
        <f ca="1">IF(AND($A228&lt;&gt;"",O$9&lt;&gt;""),IF(HLOOKUP(O$9,'Feuille1-Catégories'!$C$1:$G$2,2,FALSE)="OUI",O$3,IF(HLOOKUP(O$9,'Feuille1-Catégories'!$C$1:$G$3,3,FALSE)="OUI",OFFSET(O$3,MOD(QUOTIENT(ROW()-ROW($A$20),'Feuille1-Catégories'!$B$6/O$6),O$5),0),IF(MOD($A228-1-O$10,'Feuille1-Catégories'!$F$5+1)=0,O$3,""))),"")</f>
        <v>30</v>
      </c>
      <c r="P228" s="7">
        <f ca="1">IF(AND($A228&lt;&gt;"",P$9&lt;&gt;""),IF(HLOOKUP(P$9,'Feuille1-Catégories'!$C$1:$G$2,2,FALSE)="OUI",P$3,IF(HLOOKUP(P$9,'Feuille1-Catégories'!$C$1:$G$3,3,FALSE)="OUI",OFFSET(P$3,MOD(QUOTIENT(ROW()-ROW($A$20),'Feuille1-Catégories'!$B$6/P$6),P$5),0),IF(MOD($A228-1-P$10,'Feuille1-Catégories'!$F$5+1)=0,P$3,""))),"")</f>
        <v>300</v>
      </c>
      <c r="Q228" s="7" t="str">
        <f ca="1">IF(AND($A228&lt;&gt;"",Q$9&lt;&gt;""),IF(HLOOKUP(Q$9,'Feuille1-Catégories'!$C$1:$G$2,2,FALSE)="OUI",Q$3,IF(HLOOKUP(Q$9,'Feuille1-Catégories'!$C$1:$G$3,3,FALSE)="OUI",OFFSET(Q$3,MOD(QUOTIENT(ROW()-ROW($A$20),'Feuille1-Catégories'!$B$6/Q$6),Q$5),0),IF(MOD($A228-1-Q$10,'Feuille1-Catégories'!$F$5+1)=0,Q$3,""))),"")</f>
        <v/>
      </c>
      <c r="R228" s="7">
        <f ca="1">IF(AND($A228&lt;&gt;"",R$9&lt;&gt;""),IF(HLOOKUP(R$9,'Feuille1-Catégories'!$C$1:$G$2,2,FALSE)="OUI",R$3,IF(HLOOKUP(R$9,'Feuille1-Catégories'!$C$1:$G$3,3,FALSE)="OUI",OFFSET(R$3,MOD(QUOTIENT(ROW()-ROW($A$20),'Feuille1-Catégories'!$B$6/R$6),R$5),0),IF(MOD($A228-1-R$10,'Feuille1-Catégories'!$F$5+1)=0,R$3,""))),"")</f>
        <v>0</v>
      </c>
      <c r="S228" s="7">
        <f ca="1">IF(AND($A228&lt;&gt;"",S$9&lt;&gt;""),IF(HLOOKUP(S$9,'Feuille1-Catégories'!$C$1:$G$2,2,FALSE)="OUI",S$3,IF(HLOOKUP(S$9,'Feuille1-Catégories'!$C$1:$G$3,3,FALSE)="OUI",OFFSET(S$3,MOD(QUOTIENT(ROW()-ROW($A$20),'Feuille1-Catégories'!$B$6/S$6),S$5),0),IF(MOD($A228-1-S$10,'Feuille1-Catégories'!$F$5+1)=0,S$3,""))),"")</f>
        <v>50</v>
      </c>
      <c r="T228" s="7">
        <f ca="1">IF(AND($A228&lt;&gt;"",T$9&lt;&gt;""),IF(HLOOKUP(T$9,'Feuille1-Catégories'!$C$1:$G$2,2,FALSE)="OUI",T$3,IF(HLOOKUP(T$9,'Feuille1-Catégories'!$C$1:$G$3,3,FALSE)="OUI",OFFSET(T$3,MOD(QUOTIENT(ROW()-ROW($A$20),'Feuille1-Catégories'!$B$6/T$6),T$5),0),IF(MOD($A228-1-T$10,'Feuille1-Catégories'!$F$5+1)=0,T$3,""))),"")</f>
        <v>500</v>
      </c>
      <c r="U228" s="7">
        <f ca="1">IF(AND($A228&lt;&gt;"",U$9&lt;&gt;""),IF(HLOOKUP(U$9,'Feuille1-Catégories'!$C$1:$G$2,2,FALSE)="OUI",U$3,IF(HLOOKUP(U$9,'Feuille1-Catégories'!$C$1:$G$3,3,FALSE)="OUI",OFFSET(U$3,MOD(QUOTIENT(ROW()-ROW($A$20),'Feuille1-Catégories'!$B$6/U$6),U$5),0),IF(MOD($A228-1-U$10,'Feuille1-Catégories'!$F$5+1)=0,U$3,""))),"")</f>
        <v>5000</v>
      </c>
      <c r="V228" s="7" t="str">
        <f ca="1">IF(AND($A228&lt;&gt;"",V$9&lt;&gt;""),IF(HLOOKUP(V$9,'Feuille1-Catégories'!$C$1:$G$2,2,FALSE)="OUI",V$3,IF(HLOOKUP(V$9,'Feuille1-Catégories'!$C$1:$G$3,3,FALSE)="OUI",OFFSET(V$3,MOD(QUOTIENT(ROW()-ROW($A$20),'Feuille1-Catégories'!$B$6/V$6),V$5),0),IF(MOD($A228-1-V$10,'Feuille1-Catégories'!$F$5+1)=0,V$3,""))),"")</f>
        <v/>
      </c>
      <c r="W228" s="7" t="str">
        <f ca="1">IF(AND($A228&lt;&gt;"",W$9&lt;&gt;""),IF(HLOOKUP(W$9,'Feuille1-Catégories'!$C$1:$G$2,2,FALSE)="OUI",W$3,IF(HLOOKUP(W$9,'Feuille1-Catégories'!$C$1:$G$3,3,FALSE)="OUI",OFFSET(W$3,MOD(QUOTIENT(ROW()-ROW($A$20),'Feuille1-Catégories'!$B$6/W$6),W$5),0),IF(MOD($A228-1-W$10,'Feuille1-Catégories'!$F$5+1)=0,W$3,""))),"")</f>
        <v/>
      </c>
      <c r="X228" s="7" t="str">
        <f ca="1">IF(AND($A228&lt;&gt;"",X$9&lt;&gt;""),IF(HLOOKUP(X$9,'Feuille1-Catégories'!$C$1:$G$2,2,FALSE)="OUI",X$3,IF(HLOOKUP(X$9,'Feuille1-Catégories'!$C$1:$G$3,3,FALSE)="OUI",OFFSET(X$3,MOD(QUOTIENT(ROW()-ROW($A$20),'Feuille1-Catégories'!$B$6/X$6),X$5),0),IF(MOD($A228-1-X$10,'Feuille1-Catégories'!$F$5+1)=0,X$3,""))),"")</f>
        <v/>
      </c>
      <c r="Y228" s="7" t="str">
        <f ca="1">IF(AND($A228&lt;&gt;"",Y$9&lt;&gt;""),IF(HLOOKUP(Y$9,'Feuille1-Catégories'!$C$1:$G$2,2,FALSE)="OUI",Y$3,IF(HLOOKUP(Y$9,'Feuille1-Catégories'!$C$1:$G$3,3,FALSE)="OUI",OFFSET(Y$3,MOD(QUOTIENT(ROW()-ROW($A$20),'Feuille1-Catégories'!$B$6/Y$6),Y$5),0),IF(MOD($A228-1-Y$10,'Feuille1-Catégories'!$F$5+1)=0,Y$3,""))),"")</f>
        <v/>
      </c>
      <c r="Z228" s="7" t="str">
        <f ca="1">IF(AND($A228&lt;&gt;"",Z$9&lt;&gt;""),IF(HLOOKUP(Z$9,'Feuille1-Catégories'!$C$1:$G$2,2,FALSE)="OUI",Z$3,IF(HLOOKUP(Z$9,'Feuille1-Catégories'!$C$1:$G$3,3,FALSE)="OUI",OFFSET(Z$3,MOD(QUOTIENT(ROW()-ROW($A$20),'Feuille1-Catégories'!$B$6/Z$6),Z$5),0),"")),"")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29" spans="1:26" ht="17" x14ac:dyDescent="0.2">
      <c r="A229" s="21">
        <f>IF(ROW()-ROW($A$19)&gt;'Feuille1-Catégories'!$B$6,"",ROW()-ROW($A$19))</f>
        <v>210</v>
      </c>
      <c r="B229" s="33">
        <f t="shared" ca="1" si="10"/>
        <v>10.075346594333936</v>
      </c>
      <c r="C229" s="10">
        <f t="shared" ca="1" si="11"/>
        <v>6022.4</v>
      </c>
      <c r="D229" s="10">
        <f ca="1">IF('Feuille3-Coût de production'!D229&lt;&gt;"",'Feuille3-Coût de production'!D229,"")</f>
        <v>663.6</v>
      </c>
      <c r="E229" s="10">
        <f t="shared" ca="1" si="12"/>
        <v>6686</v>
      </c>
      <c r="F229" s="7">
        <f ca="1">IF(AND($A229&lt;&gt;"",F$9&lt;&gt;""),IF(HLOOKUP(F$9,'Feuille1-Catégories'!$C$1:$G$2,2,FALSE)="OUI",F$3,IF(HLOOKUP(F$9,'Feuille1-Catégories'!$C$1:$G$3,3,FALSE)="OUI",OFFSET(F$3,MOD(QUOTIENT(ROW()-ROW($A$20),'Feuille1-Catégories'!$B$6/F$6),F$5),0),IF(MOD($A229-1-F$10,'Feuille1-Catégories'!$F$5+1)=0,F$3,""))),"")</f>
        <v>1</v>
      </c>
      <c r="G229" s="7" t="str">
        <f ca="1">IF(AND($A229&lt;&gt;"",G$9&lt;&gt;""),IF(HLOOKUP(G$9,'Feuille1-Catégories'!$C$1:$G$2,2,FALSE)="OUI",G$3,IF(HLOOKUP(G$9,'Feuille1-Catégories'!$C$1:$G$3,3,FALSE)="OUI",OFFSET(G$3,MOD(QUOTIENT(ROW()-ROW($A$20),'Feuille1-Catégories'!$B$6/G$6),G$5),0),IF(MOD($A229-1-G$10,'Feuille1-Catégories'!$F$5+1)=0,G$3,""))),"")</f>
        <v xml:space="preserve"> </v>
      </c>
      <c r="H229" s="7">
        <f ca="1">IF(AND($A229&lt;&gt;"",H$9&lt;&gt;""),IF(HLOOKUP(H$9,'Feuille1-Catégories'!$C$1:$G$2,2,FALSE)="OUI",H$3,IF(HLOOKUP(H$9,'Feuille1-Catégories'!$C$1:$G$3,3,FALSE)="OUI",OFFSET(H$3,MOD(QUOTIENT(ROW()-ROW($A$20),'Feuille1-Catégories'!$B$6/H$6),H$5),0),IF(MOD($A229-1-H$10,'Feuille1-Catégories'!$F$5+1)=0,H$3,""))),"")</f>
        <v>100</v>
      </c>
      <c r="I229" s="7">
        <f ca="1">IF(AND($A229&lt;&gt;"",I$9&lt;&gt;""),IF(HLOOKUP(I$9,'Feuille1-Catégories'!$C$1:$G$2,2,FALSE)="OUI",I$3,IF(HLOOKUP(I$9,'Feuille1-Catégories'!$C$1:$G$3,3,FALSE)="OUI",OFFSET(I$3,MOD(QUOTIENT(ROW()-ROW($A$20),'Feuille1-Catégories'!$B$6/I$6),I$5),0),IF(MOD($A229-1-I$10,'Feuille1-Catégories'!$F$5+1)=0,I$3,""))),"")</f>
        <v>1000</v>
      </c>
      <c r="J229" s="7">
        <f ca="1">IF(AND($A229&lt;&gt;"",J$9&lt;&gt;""),IF(HLOOKUP(J$9,'Feuille1-Catégories'!$C$1:$G$2,2,FALSE)="OUI",J$3,IF(HLOOKUP(J$9,'Feuille1-Catégories'!$C$1:$G$3,3,FALSE)="OUI",OFFSET(J$3,MOD(QUOTIENT(ROW()-ROW($A$20),'Feuille1-Catégories'!$B$6/J$6),J$5),0),IF(MOD($A229-1-J$10,'Feuille1-Catégories'!$F$5+1)=0,J$3,""))),"")</f>
        <v>2</v>
      </c>
      <c r="K229" s="7" t="str">
        <f ca="1">IF(AND($A229&lt;&gt;"",K$9&lt;&gt;""),IF(HLOOKUP(K$9,'Feuille1-Catégories'!$C$1:$G$2,2,FALSE)="OUI",K$3,IF(HLOOKUP(K$9,'Feuille1-Catégories'!$C$1:$G$3,3,FALSE)="OUI",OFFSET(K$3,MOD(QUOTIENT(ROW()-ROW($A$20),'Feuille1-Catégories'!$B$6/K$6),K$5),0),IF(MOD($A229-1-K$10,'Feuille1-Catégories'!$F$5+1)=0,K$3,""))),"")</f>
        <v/>
      </c>
      <c r="L229" s="7">
        <f ca="1">IF(AND($A229&lt;&gt;"",L$9&lt;&gt;""),IF(HLOOKUP(L$9,'Feuille1-Catégories'!$C$1:$G$2,2,FALSE)="OUI",L$3,IF(HLOOKUP(L$9,'Feuille1-Catégories'!$C$1:$G$3,3,FALSE)="OUI",OFFSET(L$3,MOD(QUOTIENT(ROW()-ROW($A$20),'Feuille1-Catégories'!$B$6/L$6),L$5),0),IF(MOD($A229-1-L$10,'Feuille1-Catégories'!$F$5+1)=0,L$3,""))),"")</f>
        <v>200</v>
      </c>
      <c r="M229" s="7" t="str">
        <f ca="1">IF(AND($A229&lt;&gt;"",M$9&lt;&gt;""),IF(HLOOKUP(M$9,'Feuille1-Catégories'!$C$1:$G$2,2,FALSE)="OUI",M$3,IF(HLOOKUP(M$9,'Feuille1-Catégories'!$C$1:$G$3,3,FALSE)="OUI",OFFSET(M$3,MOD(QUOTIENT(ROW()-ROW($A$20),'Feuille1-Catégories'!$B$6/M$6),M$5),0),IF(MOD($A229-1-M$10,'Feuille1-Catégories'!$F$5+1)=0,M$3,""))),"")</f>
        <v xml:space="preserve"> </v>
      </c>
      <c r="N229" s="7">
        <f ca="1">IF(AND($A229&lt;&gt;"",N$9&lt;&gt;""),IF(HLOOKUP(N$9,'Feuille1-Catégories'!$C$1:$G$2,2,FALSE)="OUI",N$3,IF(HLOOKUP(N$9,'Feuille1-Catégories'!$C$1:$G$3,3,FALSE)="OUI",OFFSET(N$3,MOD(QUOTIENT(ROW()-ROW($A$20),'Feuille1-Catégories'!$B$6/N$6),N$5),0),IF(MOD($A229-1-N$10,'Feuille1-Catégories'!$F$5+1)=0,N$3,""))),"")</f>
        <v>3</v>
      </c>
      <c r="O229" s="7">
        <f ca="1">IF(AND($A229&lt;&gt;"",O$9&lt;&gt;""),IF(HLOOKUP(O$9,'Feuille1-Catégories'!$C$1:$G$2,2,FALSE)="OUI",O$3,IF(HLOOKUP(O$9,'Feuille1-Catégories'!$C$1:$G$3,3,FALSE)="OUI",OFFSET(O$3,MOD(QUOTIENT(ROW()-ROW($A$20),'Feuille1-Catégories'!$B$6/O$6),O$5),0),IF(MOD($A229-1-O$10,'Feuille1-Catégories'!$F$5+1)=0,O$3,""))),"")</f>
        <v>30</v>
      </c>
      <c r="P229" s="7">
        <f ca="1">IF(AND($A229&lt;&gt;"",P$9&lt;&gt;""),IF(HLOOKUP(P$9,'Feuille1-Catégories'!$C$1:$G$2,2,FALSE)="OUI",P$3,IF(HLOOKUP(P$9,'Feuille1-Catégories'!$C$1:$G$3,3,FALSE)="OUI",OFFSET(P$3,MOD(QUOTIENT(ROW()-ROW($A$20),'Feuille1-Catégories'!$B$6/P$6),P$5),0),IF(MOD($A229-1-P$10,'Feuille1-Catégories'!$F$5+1)=0,P$3,""))),"")</f>
        <v>300</v>
      </c>
      <c r="Q229" s="7" t="str">
        <f ca="1">IF(AND($A229&lt;&gt;"",Q$9&lt;&gt;""),IF(HLOOKUP(Q$9,'Feuille1-Catégories'!$C$1:$G$2,2,FALSE)="OUI",Q$3,IF(HLOOKUP(Q$9,'Feuille1-Catégories'!$C$1:$G$3,3,FALSE)="OUI",OFFSET(Q$3,MOD(QUOTIENT(ROW()-ROW($A$20),'Feuille1-Catégories'!$B$6/Q$6),Q$5),0),IF(MOD($A229-1-Q$10,'Feuille1-Catégories'!$F$5+1)=0,Q$3,""))),"")</f>
        <v/>
      </c>
      <c r="R229" s="7">
        <f ca="1">IF(AND($A229&lt;&gt;"",R$9&lt;&gt;""),IF(HLOOKUP(R$9,'Feuille1-Catégories'!$C$1:$G$2,2,FALSE)="OUI",R$3,IF(HLOOKUP(R$9,'Feuille1-Catégories'!$C$1:$G$3,3,FALSE)="OUI",OFFSET(R$3,MOD(QUOTIENT(ROW()-ROW($A$20),'Feuille1-Catégories'!$B$6/R$6),R$5),0),IF(MOD($A229-1-R$10,'Feuille1-Catégories'!$F$5+1)=0,R$3,""))),"")</f>
        <v>0</v>
      </c>
      <c r="S229" s="7">
        <f ca="1">IF(AND($A229&lt;&gt;"",S$9&lt;&gt;""),IF(HLOOKUP(S$9,'Feuille1-Catégories'!$C$1:$G$2,2,FALSE)="OUI",S$3,IF(HLOOKUP(S$9,'Feuille1-Catégories'!$C$1:$G$3,3,FALSE)="OUI",OFFSET(S$3,MOD(QUOTIENT(ROW()-ROW($A$20),'Feuille1-Catégories'!$B$6/S$6),S$5),0),IF(MOD($A229-1-S$10,'Feuille1-Catégories'!$F$5+1)=0,S$3,""))),"")</f>
        <v>50</v>
      </c>
      <c r="T229" s="7" t="str">
        <f ca="1">IF(AND($A229&lt;&gt;"",T$9&lt;&gt;""),IF(HLOOKUP(T$9,'Feuille1-Catégories'!$C$1:$G$2,2,FALSE)="OUI",T$3,IF(HLOOKUP(T$9,'Feuille1-Catégories'!$C$1:$G$3,3,FALSE)="OUI",OFFSET(T$3,MOD(QUOTIENT(ROW()-ROW($A$20),'Feuille1-Catégories'!$B$6/T$6),T$5),0),IF(MOD($A229-1-T$10,'Feuille1-Catégories'!$F$5+1)=0,T$3,""))),"")</f>
        <v/>
      </c>
      <c r="U229" s="7">
        <f ca="1">IF(AND($A229&lt;&gt;"",U$9&lt;&gt;""),IF(HLOOKUP(U$9,'Feuille1-Catégories'!$C$1:$G$2,2,FALSE)="OUI",U$3,IF(HLOOKUP(U$9,'Feuille1-Catégories'!$C$1:$G$3,3,FALSE)="OUI",OFFSET(U$3,MOD(QUOTIENT(ROW()-ROW($A$20),'Feuille1-Catégories'!$B$6/U$6),U$5),0),IF(MOD($A229-1-U$10,'Feuille1-Catégories'!$F$5+1)=0,U$3,""))),"")</f>
        <v>5000</v>
      </c>
      <c r="V229" s="7" t="str">
        <f ca="1">IF(AND($A229&lt;&gt;"",V$9&lt;&gt;""),IF(HLOOKUP(V$9,'Feuille1-Catégories'!$C$1:$G$2,2,FALSE)="OUI",V$3,IF(HLOOKUP(V$9,'Feuille1-Catégories'!$C$1:$G$3,3,FALSE)="OUI",OFFSET(V$3,MOD(QUOTIENT(ROW()-ROW($A$20),'Feuille1-Catégories'!$B$6/V$6),V$5),0),IF(MOD($A229-1-V$10,'Feuille1-Catégories'!$F$5+1)=0,V$3,""))),"")</f>
        <v/>
      </c>
      <c r="W229" s="7" t="str">
        <f ca="1">IF(AND($A229&lt;&gt;"",W$9&lt;&gt;""),IF(HLOOKUP(W$9,'Feuille1-Catégories'!$C$1:$G$2,2,FALSE)="OUI",W$3,IF(HLOOKUP(W$9,'Feuille1-Catégories'!$C$1:$G$3,3,FALSE)="OUI",OFFSET(W$3,MOD(QUOTIENT(ROW()-ROW($A$20),'Feuille1-Catégories'!$B$6/W$6),W$5),0),IF(MOD($A229-1-W$10,'Feuille1-Catégories'!$F$5+1)=0,W$3,""))),"")</f>
        <v/>
      </c>
      <c r="X229" s="7" t="str">
        <f ca="1">IF(AND($A229&lt;&gt;"",X$9&lt;&gt;""),IF(HLOOKUP(X$9,'Feuille1-Catégories'!$C$1:$G$2,2,FALSE)="OUI",X$3,IF(HLOOKUP(X$9,'Feuille1-Catégories'!$C$1:$G$3,3,FALSE)="OUI",OFFSET(X$3,MOD(QUOTIENT(ROW()-ROW($A$20),'Feuille1-Catégories'!$B$6/X$6),X$5),0),IF(MOD($A229-1-X$10,'Feuille1-Catégories'!$F$5+1)=0,X$3,""))),"")</f>
        <v/>
      </c>
      <c r="Y229" s="7" t="str">
        <f ca="1">IF(AND($A229&lt;&gt;"",Y$9&lt;&gt;""),IF(HLOOKUP(Y$9,'Feuille1-Catégories'!$C$1:$G$2,2,FALSE)="OUI",Y$3,IF(HLOOKUP(Y$9,'Feuille1-Catégories'!$C$1:$G$3,3,FALSE)="OUI",OFFSET(Y$3,MOD(QUOTIENT(ROW()-ROW($A$20),'Feuille1-Catégories'!$B$6/Y$6),Y$5),0),IF(MOD($A229-1-Y$10,'Feuille1-Catégories'!$F$5+1)=0,Y$3,""))),"")</f>
        <v/>
      </c>
      <c r="Z229" s="7" t="str">
        <f ca="1">IF(AND($A229&lt;&gt;"",Z$9&lt;&gt;""),IF(HLOOKUP(Z$9,'Feuille1-Catégories'!$C$1:$G$2,2,FALSE)="OUI",Z$3,IF(HLOOKUP(Z$9,'Feuille1-Catégories'!$C$1:$G$3,3,FALSE)="OUI",OFFSET(Z$3,MOD(QUOTIENT(ROW()-ROW($A$20),'Feuille1-Catégories'!$B$6/Z$6),Z$5),0),"")),"")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30" spans="1:26" ht="17" x14ac:dyDescent="0.2">
      <c r="A230" s="21">
        <f>IF(ROW()-ROW($A$19)&gt;'Feuille1-Catégories'!$B$6,"",ROW()-ROW($A$19))</f>
        <v>211</v>
      </c>
      <c r="B230" s="33">
        <f t="shared" ca="1" si="10"/>
        <v>10.525350233488993</v>
      </c>
      <c r="C230" s="10">
        <f t="shared" ca="1" si="11"/>
        <v>5711.4</v>
      </c>
      <c r="D230" s="10">
        <f ca="1">IF('Feuille3-Coût de production'!D230&lt;&gt;"",'Feuille3-Coût de production'!D230,"")</f>
        <v>599.6</v>
      </c>
      <c r="E230" s="10">
        <f t="shared" ca="1" si="12"/>
        <v>6311</v>
      </c>
      <c r="F230" s="7">
        <f ca="1">IF(AND($A230&lt;&gt;"",F$9&lt;&gt;""),IF(HLOOKUP(F$9,'Feuille1-Catégories'!$C$1:$G$2,2,FALSE)="OUI",F$3,IF(HLOOKUP(F$9,'Feuille1-Catégories'!$C$1:$G$3,3,FALSE)="OUI",OFFSET(F$3,MOD(QUOTIENT(ROW()-ROW($A$20),'Feuille1-Catégories'!$B$6/F$6),F$5),0),IF(MOD($A230-1-F$10,'Feuille1-Catégories'!$F$5+1)=0,F$3,""))),"")</f>
        <v>1</v>
      </c>
      <c r="G230" s="7" t="str">
        <f ca="1">IF(AND($A230&lt;&gt;"",G$9&lt;&gt;""),IF(HLOOKUP(G$9,'Feuille1-Catégories'!$C$1:$G$2,2,FALSE)="OUI",G$3,IF(HLOOKUP(G$9,'Feuille1-Catégories'!$C$1:$G$3,3,FALSE)="OUI",OFFSET(G$3,MOD(QUOTIENT(ROW()-ROW($A$20),'Feuille1-Catégories'!$B$6/G$6),G$5),0),IF(MOD($A230-1-G$10,'Feuille1-Catégories'!$F$5+1)=0,G$3,""))),"")</f>
        <v xml:space="preserve"> </v>
      </c>
      <c r="H230" s="7" t="str">
        <f ca="1">IF(AND($A230&lt;&gt;"",H$9&lt;&gt;""),IF(HLOOKUP(H$9,'Feuille1-Catégories'!$C$1:$G$2,2,FALSE)="OUI",H$3,IF(HLOOKUP(H$9,'Feuille1-Catégories'!$C$1:$G$3,3,FALSE)="OUI",OFFSET(H$3,MOD(QUOTIENT(ROW()-ROW($A$20),'Feuille1-Catégories'!$B$6/H$6),H$5),0),IF(MOD($A230-1-H$10,'Feuille1-Catégories'!$F$5+1)=0,H$3,""))),"")</f>
        <v/>
      </c>
      <c r="I230" s="7">
        <f ca="1">IF(AND($A230&lt;&gt;"",I$9&lt;&gt;""),IF(HLOOKUP(I$9,'Feuille1-Catégories'!$C$1:$G$2,2,FALSE)="OUI",I$3,IF(HLOOKUP(I$9,'Feuille1-Catégories'!$C$1:$G$3,3,FALSE)="OUI",OFFSET(I$3,MOD(QUOTIENT(ROW()-ROW($A$20),'Feuille1-Catégories'!$B$6/I$6),I$5),0),IF(MOD($A230-1-I$10,'Feuille1-Catégories'!$F$5+1)=0,I$3,""))),"")</f>
        <v>1000</v>
      </c>
      <c r="J230" s="7">
        <f ca="1">IF(AND($A230&lt;&gt;"",J$9&lt;&gt;""),IF(HLOOKUP(J$9,'Feuille1-Catégories'!$C$1:$G$2,2,FALSE)="OUI",J$3,IF(HLOOKUP(J$9,'Feuille1-Catégories'!$C$1:$G$3,3,FALSE)="OUI",OFFSET(J$3,MOD(QUOTIENT(ROW()-ROW($A$20),'Feuille1-Catégories'!$B$6/J$6),J$5),0),IF(MOD($A230-1-J$10,'Feuille1-Catégories'!$F$5+1)=0,J$3,""))),"")</f>
        <v>2</v>
      </c>
      <c r="K230" s="7">
        <f ca="1">IF(AND($A230&lt;&gt;"",K$9&lt;&gt;""),IF(HLOOKUP(K$9,'Feuille1-Catégories'!$C$1:$G$2,2,FALSE)="OUI",K$3,IF(HLOOKUP(K$9,'Feuille1-Catégories'!$C$1:$G$3,3,FALSE)="OUI",OFFSET(K$3,MOD(QUOTIENT(ROW()-ROW($A$20),'Feuille1-Catégories'!$B$6/K$6),K$5),0),IF(MOD($A230-1-K$10,'Feuille1-Catégories'!$F$5+1)=0,K$3,""))),"")</f>
        <v>20</v>
      </c>
      <c r="L230" s="7">
        <f ca="1">IF(AND($A230&lt;&gt;"",L$9&lt;&gt;""),IF(HLOOKUP(L$9,'Feuille1-Catégories'!$C$1:$G$2,2,FALSE)="OUI",L$3,IF(HLOOKUP(L$9,'Feuille1-Catégories'!$C$1:$G$3,3,FALSE)="OUI",OFFSET(L$3,MOD(QUOTIENT(ROW()-ROW($A$20),'Feuille1-Catégories'!$B$6/L$6),L$5),0),IF(MOD($A230-1-L$10,'Feuille1-Catégories'!$F$5+1)=0,L$3,""))),"")</f>
        <v>200</v>
      </c>
      <c r="M230" s="7" t="str">
        <f ca="1">IF(AND($A230&lt;&gt;"",M$9&lt;&gt;""),IF(HLOOKUP(M$9,'Feuille1-Catégories'!$C$1:$G$2,2,FALSE)="OUI",M$3,IF(HLOOKUP(M$9,'Feuille1-Catégories'!$C$1:$G$3,3,FALSE)="OUI",OFFSET(M$3,MOD(QUOTIENT(ROW()-ROW($A$20),'Feuille1-Catégories'!$B$6/M$6),M$5),0),IF(MOD($A230-1-M$10,'Feuille1-Catégories'!$F$5+1)=0,M$3,""))),"")</f>
        <v xml:space="preserve"> </v>
      </c>
      <c r="N230" s="7">
        <f ca="1">IF(AND($A230&lt;&gt;"",N$9&lt;&gt;""),IF(HLOOKUP(N$9,'Feuille1-Catégories'!$C$1:$G$2,2,FALSE)="OUI",N$3,IF(HLOOKUP(N$9,'Feuille1-Catégories'!$C$1:$G$3,3,FALSE)="OUI",OFFSET(N$3,MOD(QUOTIENT(ROW()-ROW($A$20),'Feuille1-Catégories'!$B$6/N$6),N$5),0),IF(MOD($A230-1-N$10,'Feuille1-Catégories'!$F$5+1)=0,N$3,""))),"")</f>
        <v>3</v>
      </c>
      <c r="O230" s="7">
        <f ca="1">IF(AND($A230&lt;&gt;"",O$9&lt;&gt;""),IF(HLOOKUP(O$9,'Feuille1-Catégories'!$C$1:$G$2,2,FALSE)="OUI",O$3,IF(HLOOKUP(O$9,'Feuille1-Catégories'!$C$1:$G$3,3,FALSE)="OUI",OFFSET(O$3,MOD(QUOTIENT(ROW()-ROW($A$20),'Feuille1-Catégories'!$B$6/O$6),O$5),0),IF(MOD($A230-1-O$10,'Feuille1-Catégories'!$F$5+1)=0,O$3,""))),"")</f>
        <v>30</v>
      </c>
      <c r="P230" s="7">
        <f ca="1">IF(AND($A230&lt;&gt;"",P$9&lt;&gt;""),IF(HLOOKUP(P$9,'Feuille1-Catégories'!$C$1:$G$2,2,FALSE)="OUI",P$3,IF(HLOOKUP(P$9,'Feuille1-Catégories'!$C$1:$G$3,3,FALSE)="OUI",OFFSET(P$3,MOD(QUOTIENT(ROW()-ROW($A$20),'Feuille1-Catégories'!$B$6/P$6),P$5),0),IF(MOD($A230-1-P$10,'Feuille1-Catégories'!$F$5+1)=0,P$3,""))),"")</f>
        <v>0</v>
      </c>
      <c r="Q230" s="7" t="str">
        <f ca="1">IF(AND($A230&lt;&gt;"",Q$9&lt;&gt;""),IF(HLOOKUP(Q$9,'Feuille1-Catégories'!$C$1:$G$2,2,FALSE)="OUI",Q$3,IF(HLOOKUP(Q$9,'Feuille1-Catégories'!$C$1:$G$3,3,FALSE)="OUI",OFFSET(Q$3,MOD(QUOTIENT(ROW()-ROW($A$20),'Feuille1-Catégories'!$B$6/Q$6),Q$5),0),IF(MOD($A230-1-Q$10,'Feuille1-Catégories'!$F$5+1)=0,Q$3,""))),"")</f>
        <v/>
      </c>
      <c r="R230" s="7">
        <f ca="1">IF(AND($A230&lt;&gt;"",R$9&lt;&gt;""),IF(HLOOKUP(R$9,'Feuille1-Catégories'!$C$1:$G$2,2,FALSE)="OUI",R$3,IF(HLOOKUP(R$9,'Feuille1-Catégories'!$C$1:$G$3,3,FALSE)="OUI",OFFSET(R$3,MOD(QUOTIENT(ROW()-ROW($A$20),'Feuille1-Catégories'!$B$6/R$6),R$5),0),IF(MOD($A230-1-R$10,'Feuille1-Catégories'!$F$5+1)=0,R$3,""))),"")</f>
        <v>5</v>
      </c>
      <c r="S230" s="7">
        <f ca="1">IF(AND($A230&lt;&gt;"",S$9&lt;&gt;""),IF(HLOOKUP(S$9,'Feuille1-Catégories'!$C$1:$G$2,2,FALSE)="OUI",S$3,IF(HLOOKUP(S$9,'Feuille1-Catégories'!$C$1:$G$3,3,FALSE)="OUI",OFFSET(S$3,MOD(QUOTIENT(ROW()-ROW($A$20),'Feuille1-Catégories'!$B$6/S$6),S$5),0),IF(MOD($A230-1-S$10,'Feuille1-Catégories'!$F$5+1)=0,S$3,""))),"")</f>
        <v>50</v>
      </c>
      <c r="T230" s="7" t="str">
        <f ca="1">IF(AND($A230&lt;&gt;"",T$9&lt;&gt;""),IF(HLOOKUP(T$9,'Feuille1-Catégories'!$C$1:$G$2,2,FALSE)="OUI",T$3,IF(HLOOKUP(T$9,'Feuille1-Catégories'!$C$1:$G$3,3,FALSE)="OUI",OFFSET(T$3,MOD(QUOTIENT(ROW()-ROW($A$20),'Feuille1-Catégories'!$B$6/T$6),T$5),0),IF(MOD($A230-1-T$10,'Feuille1-Catégories'!$F$5+1)=0,T$3,""))),"")</f>
        <v/>
      </c>
      <c r="U230" s="7">
        <f ca="1">IF(AND($A230&lt;&gt;"",U$9&lt;&gt;""),IF(HLOOKUP(U$9,'Feuille1-Catégories'!$C$1:$G$2,2,FALSE)="OUI",U$3,IF(HLOOKUP(U$9,'Feuille1-Catégories'!$C$1:$G$3,3,FALSE)="OUI",OFFSET(U$3,MOD(QUOTIENT(ROW()-ROW($A$20),'Feuille1-Catégories'!$B$6/U$6),U$5),0),IF(MOD($A230-1-U$10,'Feuille1-Catégories'!$F$5+1)=0,U$3,""))),"")</f>
        <v>5000</v>
      </c>
      <c r="V230" s="7" t="str">
        <f ca="1">IF(AND($A230&lt;&gt;"",V$9&lt;&gt;""),IF(HLOOKUP(V$9,'Feuille1-Catégories'!$C$1:$G$2,2,FALSE)="OUI",V$3,IF(HLOOKUP(V$9,'Feuille1-Catégories'!$C$1:$G$3,3,FALSE)="OUI",OFFSET(V$3,MOD(QUOTIENT(ROW()-ROW($A$20),'Feuille1-Catégories'!$B$6/V$6),V$5),0),IF(MOD($A230-1-V$10,'Feuille1-Catégories'!$F$5+1)=0,V$3,""))),"")</f>
        <v/>
      </c>
      <c r="W230" s="7" t="str">
        <f ca="1">IF(AND($A230&lt;&gt;"",W$9&lt;&gt;""),IF(HLOOKUP(W$9,'Feuille1-Catégories'!$C$1:$G$2,2,FALSE)="OUI",W$3,IF(HLOOKUP(W$9,'Feuille1-Catégories'!$C$1:$G$3,3,FALSE)="OUI",OFFSET(W$3,MOD(QUOTIENT(ROW()-ROW($A$20),'Feuille1-Catégories'!$B$6/W$6),W$5),0),IF(MOD($A230-1-W$10,'Feuille1-Catégories'!$F$5+1)=0,W$3,""))),"")</f>
        <v/>
      </c>
      <c r="X230" s="7" t="str">
        <f ca="1">IF(AND($A230&lt;&gt;"",X$9&lt;&gt;""),IF(HLOOKUP(X$9,'Feuille1-Catégories'!$C$1:$G$2,2,FALSE)="OUI",X$3,IF(HLOOKUP(X$9,'Feuille1-Catégories'!$C$1:$G$3,3,FALSE)="OUI",OFFSET(X$3,MOD(QUOTIENT(ROW()-ROW($A$20),'Feuille1-Catégories'!$B$6/X$6),X$5),0),IF(MOD($A230-1-X$10,'Feuille1-Catégories'!$F$5+1)=0,X$3,""))),"")</f>
        <v/>
      </c>
      <c r="Y230" s="7" t="str">
        <f ca="1">IF(AND($A230&lt;&gt;"",Y$9&lt;&gt;""),IF(HLOOKUP(Y$9,'Feuille1-Catégories'!$C$1:$G$2,2,FALSE)="OUI",Y$3,IF(HLOOKUP(Y$9,'Feuille1-Catégories'!$C$1:$G$3,3,FALSE)="OUI",OFFSET(Y$3,MOD(QUOTIENT(ROW()-ROW($A$20),'Feuille1-Catégories'!$B$6/Y$6),Y$5),0),IF(MOD($A230-1-Y$10,'Feuille1-Catégories'!$F$5+1)=0,Y$3,""))),"")</f>
        <v/>
      </c>
      <c r="Z230" s="7" t="str">
        <f ca="1">IF(AND($A230&lt;&gt;"",Z$9&lt;&gt;""),IF(HLOOKUP(Z$9,'Feuille1-Catégories'!$C$1:$G$2,2,FALSE)="OUI",Z$3,IF(HLOOKUP(Z$9,'Feuille1-Catégories'!$C$1:$G$3,3,FALSE)="OUI",OFFSET(Z$3,MOD(QUOTIENT(ROW()-ROW($A$20),'Feuille1-Catégories'!$B$6/Z$6),Z$5),0),"")),"")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31" spans="1:26" ht="17" x14ac:dyDescent="0.2">
      <c r="A231" s="21">
        <f>IF(ROW()-ROW($A$19)&gt;'Feuille1-Catégories'!$B$6,"",ROW()-ROW($A$19))</f>
        <v>212</v>
      </c>
      <c r="B231" s="33">
        <f t="shared" ca="1" si="10"/>
        <v>8.5269823788546262</v>
      </c>
      <c r="C231" s="10">
        <f t="shared" ca="1" si="11"/>
        <v>8201.4</v>
      </c>
      <c r="D231" s="10">
        <f ca="1">IF('Feuille3-Coût de production'!D231&lt;&gt;"",'Feuille3-Coût de production'!D231,"")</f>
        <v>1089.5999999999999</v>
      </c>
      <c r="E231" s="10">
        <f t="shared" ca="1" si="12"/>
        <v>9291</v>
      </c>
      <c r="F231" s="7">
        <f ca="1">IF(AND($A231&lt;&gt;"",F$9&lt;&gt;""),IF(HLOOKUP(F$9,'Feuille1-Catégories'!$C$1:$G$2,2,FALSE)="OUI",F$3,IF(HLOOKUP(F$9,'Feuille1-Catégories'!$C$1:$G$3,3,FALSE)="OUI",OFFSET(F$3,MOD(QUOTIENT(ROW()-ROW($A$20),'Feuille1-Catégories'!$B$6/F$6),F$5),0),IF(MOD($A231-1-F$10,'Feuille1-Catégories'!$F$5+1)=0,F$3,""))),"")</f>
        <v>1</v>
      </c>
      <c r="G231" s="7" t="str">
        <f ca="1">IF(AND($A231&lt;&gt;"",G$9&lt;&gt;""),IF(HLOOKUP(G$9,'Feuille1-Catégories'!$C$1:$G$2,2,FALSE)="OUI",G$3,IF(HLOOKUP(G$9,'Feuille1-Catégories'!$C$1:$G$3,3,FALSE)="OUI",OFFSET(G$3,MOD(QUOTIENT(ROW()-ROW($A$20),'Feuille1-Catégories'!$B$6/G$6),G$5),0),IF(MOD($A231-1-G$10,'Feuille1-Catégories'!$F$5+1)=0,G$3,""))),"")</f>
        <v xml:space="preserve"> </v>
      </c>
      <c r="H231" s="7" t="str">
        <f ca="1">IF(AND($A231&lt;&gt;"",H$9&lt;&gt;""),IF(HLOOKUP(H$9,'Feuille1-Catégories'!$C$1:$G$2,2,FALSE)="OUI",H$3,IF(HLOOKUP(H$9,'Feuille1-Catégories'!$C$1:$G$3,3,FALSE)="OUI",OFFSET(H$3,MOD(QUOTIENT(ROW()-ROW($A$20),'Feuille1-Catégories'!$B$6/H$6),H$5),0),IF(MOD($A231-1-H$10,'Feuille1-Catégories'!$F$5+1)=0,H$3,""))),"")</f>
        <v/>
      </c>
      <c r="I231" s="7">
        <f ca="1">IF(AND($A231&lt;&gt;"",I$9&lt;&gt;""),IF(HLOOKUP(I$9,'Feuille1-Catégories'!$C$1:$G$2,2,FALSE)="OUI",I$3,IF(HLOOKUP(I$9,'Feuille1-Catégories'!$C$1:$G$3,3,FALSE)="OUI",OFFSET(I$3,MOD(QUOTIENT(ROW()-ROW($A$20),'Feuille1-Catégories'!$B$6/I$6),I$5),0),IF(MOD($A231-1-I$10,'Feuille1-Catégories'!$F$5+1)=0,I$3,""))),"")</f>
        <v>1000</v>
      </c>
      <c r="J231" s="7">
        <f ca="1">IF(AND($A231&lt;&gt;"",J$9&lt;&gt;""),IF(HLOOKUP(J$9,'Feuille1-Catégories'!$C$1:$G$2,2,FALSE)="OUI",J$3,IF(HLOOKUP(J$9,'Feuille1-Catégories'!$C$1:$G$3,3,FALSE)="OUI",OFFSET(J$3,MOD(QUOTIENT(ROW()-ROW($A$20),'Feuille1-Catégories'!$B$6/J$6),J$5),0),IF(MOD($A231-1-J$10,'Feuille1-Catégories'!$F$5+1)=0,J$3,""))),"")</f>
        <v>2</v>
      </c>
      <c r="K231" s="7" t="str">
        <f ca="1">IF(AND($A231&lt;&gt;"",K$9&lt;&gt;""),IF(HLOOKUP(K$9,'Feuille1-Catégories'!$C$1:$G$2,2,FALSE)="OUI",K$3,IF(HLOOKUP(K$9,'Feuille1-Catégories'!$C$1:$G$3,3,FALSE)="OUI",OFFSET(K$3,MOD(QUOTIENT(ROW()-ROW($A$20),'Feuille1-Catégories'!$B$6/K$6),K$5),0),IF(MOD($A231-1-K$10,'Feuille1-Catégories'!$F$5+1)=0,K$3,""))),"")</f>
        <v/>
      </c>
      <c r="L231" s="7">
        <f ca="1">IF(AND($A231&lt;&gt;"",L$9&lt;&gt;""),IF(HLOOKUP(L$9,'Feuille1-Catégories'!$C$1:$G$2,2,FALSE)="OUI",L$3,IF(HLOOKUP(L$9,'Feuille1-Catégories'!$C$1:$G$3,3,FALSE)="OUI",OFFSET(L$3,MOD(QUOTIENT(ROW()-ROW($A$20),'Feuille1-Catégories'!$B$6/L$6),L$5),0),IF(MOD($A231-1-L$10,'Feuille1-Catégories'!$F$5+1)=0,L$3,""))),"")</f>
        <v>200</v>
      </c>
      <c r="M231" s="7" t="str">
        <f ca="1">IF(AND($A231&lt;&gt;"",M$9&lt;&gt;""),IF(HLOOKUP(M$9,'Feuille1-Catégories'!$C$1:$G$2,2,FALSE)="OUI",M$3,IF(HLOOKUP(M$9,'Feuille1-Catégories'!$C$1:$G$3,3,FALSE)="OUI",OFFSET(M$3,MOD(QUOTIENT(ROW()-ROW($A$20),'Feuille1-Catégories'!$B$6/M$6),M$5),0),IF(MOD($A231-1-M$10,'Feuille1-Catégories'!$F$5+1)=0,M$3,""))),"")</f>
        <v xml:space="preserve"> </v>
      </c>
      <c r="N231" s="7">
        <f ca="1">IF(AND($A231&lt;&gt;"",N$9&lt;&gt;""),IF(HLOOKUP(N$9,'Feuille1-Catégories'!$C$1:$G$2,2,FALSE)="OUI",N$3,IF(HLOOKUP(N$9,'Feuille1-Catégories'!$C$1:$G$3,3,FALSE)="OUI",OFFSET(N$3,MOD(QUOTIENT(ROW()-ROW($A$20),'Feuille1-Catégories'!$B$6/N$6),N$5),0),IF(MOD($A231-1-N$10,'Feuille1-Catégories'!$F$5+1)=0,N$3,""))),"")</f>
        <v>3</v>
      </c>
      <c r="O231" s="7">
        <f ca="1">IF(AND($A231&lt;&gt;"",O$9&lt;&gt;""),IF(HLOOKUP(O$9,'Feuille1-Catégories'!$C$1:$G$2,2,FALSE)="OUI",O$3,IF(HLOOKUP(O$9,'Feuille1-Catégories'!$C$1:$G$3,3,FALSE)="OUI",OFFSET(O$3,MOD(QUOTIENT(ROW()-ROW($A$20),'Feuille1-Catégories'!$B$6/O$6),O$5),0),IF(MOD($A231-1-O$10,'Feuille1-Catégories'!$F$5+1)=0,O$3,""))),"")</f>
        <v>30</v>
      </c>
      <c r="P231" s="7">
        <f ca="1">IF(AND($A231&lt;&gt;"",P$9&lt;&gt;""),IF(HLOOKUP(P$9,'Feuille1-Catégories'!$C$1:$G$2,2,FALSE)="OUI",P$3,IF(HLOOKUP(P$9,'Feuille1-Catégories'!$C$1:$G$3,3,FALSE)="OUI",OFFSET(P$3,MOD(QUOTIENT(ROW()-ROW($A$20),'Feuille1-Catégories'!$B$6/P$6),P$5),0),IF(MOD($A231-1-P$10,'Feuille1-Catégories'!$F$5+1)=0,P$3,""))),"")</f>
        <v>0</v>
      </c>
      <c r="Q231" s="7">
        <f ca="1">IF(AND($A231&lt;&gt;"",Q$9&lt;&gt;""),IF(HLOOKUP(Q$9,'Feuille1-Catégories'!$C$1:$G$2,2,FALSE)="OUI",Q$3,IF(HLOOKUP(Q$9,'Feuille1-Catégories'!$C$1:$G$3,3,FALSE)="OUI",OFFSET(Q$3,MOD(QUOTIENT(ROW()-ROW($A$20),'Feuille1-Catégories'!$B$6/Q$6),Q$5),0),IF(MOD($A231-1-Q$10,'Feuille1-Catégories'!$F$5+1)=0,Q$3,""))),"")</f>
        <v>3000</v>
      </c>
      <c r="R231" s="7">
        <f ca="1">IF(AND($A231&lt;&gt;"",R$9&lt;&gt;""),IF(HLOOKUP(R$9,'Feuille1-Catégories'!$C$1:$G$2,2,FALSE)="OUI",R$3,IF(HLOOKUP(R$9,'Feuille1-Catégories'!$C$1:$G$3,3,FALSE)="OUI",OFFSET(R$3,MOD(QUOTIENT(ROW()-ROW($A$20),'Feuille1-Catégories'!$B$6/R$6),R$5),0),IF(MOD($A231-1-R$10,'Feuille1-Catégories'!$F$5+1)=0,R$3,""))),"")</f>
        <v>5</v>
      </c>
      <c r="S231" s="7">
        <f ca="1">IF(AND($A231&lt;&gt;"",S$9&lt;&gt;""),IF(HLOOKUP(S$9,'Feuille1-Catégories'!$C$1:$G$2,2,FALSE)="OUI",S$3,IF(HLOOKUP(S$9,'Feuille1-Catégories'!$C$1:$G$3,3,FALSE)="OUI",OFFSET(S$3,MOD(QUOTIENT(ROW()-ROW($A$20),'Feuille1-Catégories'!$B$6/S$6),S$5),0),IF(MOD($A231-1-S$10,'Feuille1-Catégories'!$F$5+1)=0,S$3,""))),"")</f>
        <v>50</v>
      </c>
      <c r="T231" s="7" t="str">
        <f ca="1">IF(AND($A231&lt;&gt;"",T$9&lt;&gt;""),IF(HLOOKUP(T$9,'Feuille1-Catégories'!$C$1:$G$2,2,FALSE)="OUI",T$3,IF(HLOOKUP(T$9,'Feuille1-Catégories'!$C$1:$G$3,3,FALSE)="OUI",OFFSET(T$3,MOD(QUOTIENT(ROW()-ROW($A$20),'Feuille1-Catégories'!$B$6/T$6),T$5),0),IF(MOD($A231-1-T$10,'Feuille1-Catégories'!$F$5+1)=0,T$3,""))),"")</f>
        <v/>
      </c>
      <c r="U231" s="7">
        <f ca="1">IF(AND($A231&lt;&gt;"",U$9&lt;&gt;""),IF(HLOOKUP(U$9,'Feuille1-Catégories'!$C$1:$G$2,2,FALSE)="OUI",U$3,IF(HLOOKUP(U$9,'Feuille1-Catégories'!$C$1:$G$3,3,FALSE)="OUI",OFFSET(U$3,MOD(QUOTIENT(ROW()-ROW($A$20),'Feuille1-Catégories'!$B$6/U$6),U$5),0),IF(MOD($A231-1-U$10,'Feuille1-Catégories'!$F$5+1)=0,U$3,""))),"")</f>
        <v>5000</v>
      </c>
      <c r="V231" s="7" t="str">
        <f ca="1">IF(AND($A231&lt;&gt;"",V$9&lt;&gt;""),IF(HLOOKUP(V$9,'Feuille1-Catégories'!$C$1:$G$2,2,FALSE)="OUI",V$3,IF(HLOOKUP(V$9,'Feuille1-Catégories'!$C$1:$G$3,3,FALSE)="OUI",OFFSET(V$3,MOD(QUOTIENT(ROW()-ROW($A$20),'Feuille1-Catégories'!$B$6/V$6),V$5),0),IF(MOD($A231-1-V$10,'Feuille1-Catégories'!$F$5+1)=0,V$3,""))),"")</f>
        <v/>
      </c>
      <c r="W231" s="7" t="str">
        <f ca="1">IF(AND($A231&lt;&gt;"",W$9&lt;&gt;""),IF(HLOOKUP(W$9,'Feuille1-Catégories'!$C$1:$G$2,2,FALSE)="OUI",W$3,IF(HLOOKUP(W$9,'Feuille1-Catégories'!$C$1:$G$3,3,FALSE)="OUI",OFFSET(W$3,MOD(QUOTIENT(ROW()-ROW($A$20),'Feuille1-Catégories'!$B$6/W$6),W$5),0),IF(MOD($A231-1-W$10,'Feuille1-Catégories'!$F$5+1)=0,W$3,""))),"")</f>
        <v/>
      </c>
      <c r="X231" s="7" t="str">
        <f ca="1">IF(AND($A231&lt;&gt;"",X$9&lt;&gt;""),IF(HLOOKUP(X$9,'Feuille1-Catégories'!$C$1:$G$2,2,FALSE)="OUI",X$3,IF(HLOOKUP(X$9,'Feuille1-Catégories'!$C$1:$G$3,3,FALSE)="OUI",OFFSET(X$3,MOD(QUOTIENT(ROW()-ROW($A$20),'Feuille1-Catégories'!$B$6/X$6),X$5),0),IF(MOD($A231-1-X$10,'Feuille1-Catégories'!$F$5+1)=0,X$3,""))),"")</f>
        <v/>
      </c>
      <c r="Y231" s="7" t="str">
        <f ca="1">IF(AND($A231&lt;&gt;"",Y$9&lt;&gt;""),IF(HLOOKUP(Y$9,'Feuille1-Catégories'!$C$1:$G$2,2,FALSE)="OUI",Y$3,IF(HLOOKUP(Y$9,'Feuille1-Catégories'!$C$1:$G$3,3,FALSE)="OUI",OFFSET(Y$3,MOD(QUOTIENT(ROW()-ROW($A$20),'Feuille1-Catégories'!$B$6/Y$6),Y$5),0),IF(MOD($A231-1-Y$10,'Feuille1-Catégories'!$F$5+1)=0,Y$3,""))),"")</f>
        <v/>
      </c>
      <c r="Z231" s="7" t="str">
        <f ca="1">IF(AND($A231&lt;&gt;"",Z$9&lt;&gt;""),IF(HLOOKUP(Z$9,'Feuille1-Catégories'!$C$1:$G$2,2,FALSE)="OUI",Z$3,IF(HLOOKUP(Z$9,'Feuille1-Catégories'!$C$1:$G$3,3,FALSE)="OUI",OFFSET(Z$3,MOD(QUOTIENT(ROW()-ROW($A$20),'Feuille1-Catégories'!$B$6/Z$6),Z$5),0),"")),"")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32" spans="1:26" ht="17" x14ac:dyDescent="0.2">
      <c r="A232" s="21">
        <f>IF(ROW()-ROW($A$19)&gt;'Feuille1-Catégories'!$B$6,"",ROW()-ROW($A$19))</f>
        <v>213</v>
      </c>
      <c r="B232" s="33">
        <f t="shared" ca="1" si="10"/>
        <v>11.325883922615077</v>
      </c>
      <c r="C232" s="10">
        <f t="shared" ca="1" si="11"/>
        <v>6191.4</v>
      </c>
      <c r="D232" s="10">
        <f ca="1">IF('Feuille3-Coût de production'!D232&lt;&gt;"",'Feuille3-Coût de production'!D232,"")</f>
        <v>599.6</v>
      </c>
      <c r="E232" s="10">
        <f t="shared" ca="1" si="12"/>
        <v>6791</v>
      </c>
      <c r="F232" s="7">
        <f ca="1">IF(AND($A232&lt;&gt;"",F$9&lt;&gt;""),IF(HLOOKUP(F$9,'Feuille1-Catégories'!$C$1:$G$2,2,FALSE)="OUI",F$3,IF(HLOOKUP(F$9,'Feuille1-Catégories'!$C$1:$G$3,3,FALSE)="OUI",OFFSET(F$3,MOD(QUOTIENT(ROW()-ROW($A$20),'Feuille1-Catégories'!$B$6/F$6),F$5),0),IF(MOD($A232-1-F$10,'Feuille1-Catégories'!$F$5+1)=0,F$3,""))),"")</f>
        <v>1</v>
      </c>
      <c r="G232" s="7" t="str">
        <f ca="1">IF(AND($A232&lt;&gt;"",G$9&lt;&gt;""),IF(HLOOKUP(G$9,'Feuille1-Catégories'!$C$1:$G$2,2,FALSE)="OUI",G$3,IF(HLOOKUP(G$9,'Feuille1-Catégories'!$C$1:$G$3,3,FALSE)="OUI",OFFSET(G$3,MOD(QUOTIENT(ROW()-ROW($A$20),'Feuille1-Catégories'!$B$6/G$6),G$5),0),IF(MOD($A232-1-G$10,'Feuille1-Catégories'!$F$5+1)=0,G$3,""))),"")</f>
        <v xml:space="preserve"> </v>
      </c>
      <c r="H232" s="7" t="str">
        <f ca="1">IF(AND($A232&lt;&gt;"",H$9&lt;&gt;""),IF(HLOOKUP(H$9,'Feuille1-Catégories'!$C$1:$G$2,2,FALSE)="OUI",H$3,IF(HLOOKUP(H$9,'Feuille1-Catégories'!$C$1:$G$3,3,FALSE)="OUI",OFFSET(H$3,MOD(QUOTIENT(ROW()-ROW($A$20),'Feuille1-Catégories'!$B$6/H$6),H$5),0),IF(MOD($A232-1-H$10,'Feuille1-Catégories'!$F$5+1)=0,H$3,""))),"")</f>
        <v/>
      </c>
      <c r="I232" s="7">
        <f ca="1">IF(AND($A232&lt;&gt;"",I$9&lt;&gt;""),IF(HLOOKUP(I$9,'Feuille1-Catégories'!$C$1:$G$2,2,FALSE)="OUI",I$3,IF(HLOOKUP(I$9,'Feuille1-Catégories'!$C$1:$G$3,3,FALSE)="OUI",OFFSET(I$3,MOD(QUOTIENT(ROW()-ROW($A$20),'Feuille1-Catégories'!$B$6/I$6),I$5),0),IF(MOD($A232-1-I$10,'Feuille1-Catégories'!$F$5+1)=0,I$3,""))),"")</f>
        <v>1000</v>
      </c>
      <c r="J232" s="7">
        <f ca="1">IF(AND($A232&lt;&gt;"",J$9&lt;&gt;""),IF(HLOOKUP(J$9,'Feuille1-Catégories'!$C$1:$G$2,2,FALSE)="OUI",J$3,IF(HLOOKUP(J$9,'Feuille1-Catégories'!$C$1:$G$3,3,FALSE)="OUI",OFFSET(J$3,MOD(QUOTIENT(ROW()-ROW($A$20),'Feuille1-Catégories'!$B$6/J$6),J$5),0),IF(MOD($A232-1-J$10,'Feuille1-Catégories'!$F$5+1)=0,J$3,""))),"")</f>
        <v>2</v>
      </c>
      <c r="K232" s="7" t="str">
        <f ca="1">IF(AND($A232&lt;&gt;"",K$9&lt;&gt;""),IF(HLOOKUP(K$9,'Feuille1-Catégories'!$C$1:$G$2,2,FALSE)="OUI",K$3,IF(HLOOKUP(K$9,'Feuille1-Catégories'!$C$1:$G$3,3,FALSE)="OUI",OFFSET(K$3,MOD(QUOTIENT(ROW()-ROW($A$20),'Feuille1-Catégories'!$B$6/K$6),K$5),0),IF(MOD($A232-1-K$10,'Feuille1-Catégories'!$F$5+1)=0,K$3,""))),"")</f>
        <v/>
      </c>
      <c r="L232" s="7">
        <f ca="1">IF(AND($A232&lt;&gt;"",L$9&lt;&gt;""),IF(HLOOKUP(L$9,'Feuille1-Catégories'!$C$1:$G$2,2,FALSE)="OUI",L$3,IF(HLOOKUP(L$9,'Feuille1-Catégories'!$C$1:$G$3,3,FALSE)="OUI",OFFSET(L$3,MOD(QUOTIENT(ROW()-ROW($A$20),'Feuille1-Catégories'!$B$6/L$6),L$5),0),IF(MOD($A232-1-L$10,'Feuille1-Catégories'!$F$5+1)=0,L$3,""))),"")</f>
        <v>200</v>
      </c>
      <c r="M232" s="7" t="str">
        <f ca="1">IF(AND($A232&lt;&gt;"",M$9&lt;&gt;""),IF(HLOOKUP(M$9,'Feuille1-Catégories'!$C$1:$G$2,2,FALSE)="OUI",M$3,IF(HLOOKUP(M$9,'Feuille1-Catégories'!$C$1:$G$3,3,FALSE)="OUI",OFFSET(M$3,MOD(QUOTIENT(ROW()-ROW($A$20),'Feuille1-Catégories'!$B$6/M$6),M$5),0),IF(MOD($A232-1-M$10,'Feuille1-Catégories'!$F$5+1)=0,M$3,""))),"")</f>
        <v xml:space="preserve"> </v>
      </c>
      <c r="N232" s="7">
        <f ca="1">IF(AND($A232&lt;&gt;"",N$9&lt;&gt;""),IF(HLOOKUP(N$9,'Feuille1-Catégories'!$C$1:$G$2,2,FALSE)="OUI",N$3,IF(HLOOKUP(N$9,'Feuille1-Catégories'!$C$1:$G$3,3,FALSE)="OUI",OFFSET(N$3,MOD(QUOTIENT(ROW()-ROW($A$20),'Feuille1-Catégories'!$B$6/N$6),N$5),0),IF(MOD($A232-1-N$10,'Feuille1-Catégories'!$F$5+1)=0,N$3,""))),"")</f>
        <v>3</v>
      </c>
      <c r="O232" s="7">
        <f ca="1">IF(AND($A232&lt;&gt;"",O$9&lt;&gt;""),IF(HLOOKUP(O$9,'Feuille1-Catégories'!$C$1:$G$2,2,FALSE)="OUI",O$3,IF(HLOOKUP(O$9,'Feuille1-Catégories'!$C$1:$G$3,3,FALSE)="OUI",OFFSET(O$3,MOD(QUOTIENT(ROW()-ROW($A$20),'Feuille1-Catégories'!$B$6/O$6),O$5),0),IF(MOD($A232-1-O$10,'Feuille1-Catégories'!$F$5+1)=0,O$3,""))),"")</f>
        <v>30</v>
      </c>
      <c r="P232" s="7">
        <f ca="1">IF(AND($A232&lt;&gt;"",P$9&lt;&gt;""),IF(HLOOKUP(P$9,'Feuille1-Catégories'!$C$1:$G$2,2,FALSE)="OUI",P$3,IF(HLOOKUP(P$9,'Feuille1-Catégories'!$C$1:$G$3,3,FALSE)="OUI",OFFSET(P$3,MOD(QUOTIENT(ROW()-ROW($A$20),'Feuille1-Catégories'!$B$6/P$6),P$5),0),IF(MOD($A232-1-P$10,'Feuille1-Catégories'!$F$5+1)=0,P$3,""))),"")</f>
        <v>0</v>
      </c>
      <c r="Q232" s="7" t="str">
        <f ca="1">IF(AND($A232&lt;&gt;"",Q$9&lt;&gt;""),IF(HLOOKUP(Q$9,'Feuille1-Catégories'!$C$1:$G$2,2,FALSE)="OUI",Q$3,IF(HLOOKUP(Q$9,'Feuille1-Catégories'!$C$1:$G$3,3,FALSE)="OUI",OFFSET(Q$3,MOD(QUOTIENT(ROW()-ROW($A$20),'Feuille1-Catégories'!$B$6/Q$6),Q$5),0),IF(MOD($A232-1-Q$10,'Feuille1-Catégories'!$F$5+1)=0,Q$3,""))),"")</f>
        <v/>
      </c>
      <c r="R232" s="7">
        <f ca="1">IF(AND($A232&lt;&gt;"",R$9&lt;&gt;""),IF(HLOOKUP(R$9,'Feuille1-Catégories'!$C$1:$G$2,2,FALSE)="OUI",R$3,IF(HLOOKUP(R$9,'Feuille1-Catégories'!$C$1:$G$3,3,FALSE)="OUI",OFFSET(R$3,MOD(QUOTIENT(ROW()-ROW($A$20),'Feuille1-Catégories'!$B$6/R$6),R$5),0),IF(MOD($A232-1-R$10,'Feuille1-Catégories'!$F$5+1)=0,R$3,""))),"")</f>
        <v>5</v>
      </c>
      <c r="S232" s="7">
        <f ca="1">IF(AND($A232&lt;&gt;"",S$9&lt;&gt;""),IF(HLOOKUP(S$9,'Feuille1-Catégories'!$C$1:$G$2,2,FALSE)="OUI",S$3,IF(HLOOKUP(S$9,'Feuille1-Catégories'!$C$1:$G$3,3,FALSE)="OUI",OFFSET(S$3,MOD(QUOTIENT(ROW()-ROW($A$20),'Feuille1-Catégories'!$B$6/S$6),S$5),0),IF(MOD($A232-1-S$10,'Feuille1-Catégories'!$F$5+1)=0,S$3,""))),"")</f>
        <v>50</v>
      </c>
      <c r="T232" s="7">
        <f ca="1">IF(AND($A232&lt;&gt;"",T$9&lt;&gt;""),IF(HLOOKUP(T$9,'Feuille1-Catégories'!$C$1:$G$2,2,FALSE)="OUI",T$3,IF(HLOOKUP(T$9,'Feuille1-Catégories'!$C$1:$G$3,3,FALSE)="OUI",OFFSET(T$3,MOD(QUOTIENT(ROW()-ROW($A$20),'Feuille1-Catégories'!$B$6/T$6),T$5),0),IF(MOD($A232-1-T$10,'Feuille1-Catégories'!$F$5+1)=0,T$3,""))),"")</f>
        <v>500</v>
      </c>
      <c r="U232" s="7">
        <f ca="1">IF(AND($A232&lt;&gt;"",U$9&lt;&gt;""),IF(HLOOKUP(U$9,'Feuille1-Catégories'!$C$1:$G$2,2,FALSE)="OUI",U$3,IF(HLOOKUP(U$9,'Feuille1-Catégories'!$C$1:$G$3,3,FALSE)="OUI",OFFSET(U$3,MOD(QUOTIENT(ROW()-ROW($A$20),'Feuille1-Catégories'!$B$6/U$6),U$5),0),IF(MOD($A232-1-U$10,'Feuille1-Catégories'!$F$5+1)=0,U$3,""))),"")</f>
        <v>5000</v>
      </c>
      <c r="V232" s="7" t="str">
        <f ca="1">IF(AND($A232&lt;&gt;"",V$9&lt;&gt;""),IF(HLOOKUP(V$9,'Feuille1-Catégories'!$C$1:$G$2,2,FALSE)="OUI",V$3,IF(HLOOKUP(V$9,'Feuille1-Catégories'!$C$1:$G$3,3,FALSE)="OUI",OFFSET(V$3,MOD(QUOTIENT(ROW()-ROW($A$20),'Feuille1-Catégories'!$B$6/V$6),V$5),0),IF(MOD($A232-1-V$10,'Feuille1-Catégories'!$F$5+1)=0,V$3,""))),"")</f>
        <v/>
      </c>
      <c r="W232" s="7" t="str">
        <f ca="1">IF(AND($A232&lt;&gt;"",W$9&lt;&gt;""),IF(HLOOKUP(W$9,'Feuille1-Catégories'!$C$1:$G$2,2,FALSE)="OUI",W$3,IF(HLOOKUP(W$9,'Feuille1-Catégories'!$C$1:$G$3,3,FALSE)="OUI",OFFSET(W$3,MOD(QUOTIENT(ROW()-ROW($A$20),'Feuille1-Catégories'!$B$6/W$6),W$5),0),IF(MOD($A232-1-W$10,'Feuille1-Catégories'!$F$5+1)=0,W$3,""))),"")</f>
        <v/>
      </c>
      <c r="X232" s="7" t="str">
        <f ca="1">IF(AND($A232&lt;&gt;"",X$9&lt;&gt;""),IF(HLOOKUP(X$9,'Feuille1-Catégories'!$C$1:$G$2,2,FALSE)="OUI",X$3,IF(HLOOKUP(X$9,'Feuille1-Catégories'!$C$1:$G$3,3,FALSE)="OUI",OFFSET(X$3,MOD(QUOTIENT(ROW()-ROW($A$20),'Feuille1-Catégories'!$B$6/X$6),X$5),0),IF(MOD($A232-1-X$10,'Feuille1-Catégories'!$F$5+1)=0,X$3,""))),"")</f>
        <v/>
      </c>
      <c r="Y232" s="7" t="str">
        <f ca="1">IF(AND($A232&lt;&gt;"",Y$9&lt;&gt;""),IF(HLOOKUP(Y$9,'Feuille1-Catégories'!$C$1:$G$2,2,FALSE)="OUI",Y$3,IF(HLOOKUP(Y$9,'Feuille1-Catégories'!$C$1:$G$3,3,FALSE)="OUI",OFFSET(Y$3,MOD(QUOTIENT(ROW()-ROW($A$20),'Feuille1-Catégories'!$B$6/Y$6),Y$5),0),IF(MOD($A232-1-Y$10,'Feuille1-Catégories'!$F$5+1)=0,Y$3,""))),"")</f>
        <v/>
      </c>
      <c r="Z232" s="7" t="str">
        <f ca="1">IF(AND($A232&lt;&gt;"",Z$9&lt;&gt;""),IF(HLOOKUP(Z$9,'Feuille1-Catégories'!$C$1:$G$2,2,FALSE)="OUI",Z$3,IF(HLOOKUP(Z$9,'Feuille1-Catégories'!$C$1:$G$3,3,FALSE)="OUI",OFFSET(Z$3,MOD(QUOTIENT(ROW()-ROW($A$20),'Feuille1-Catégories'!$B$6/Z$6),Z$5),0),"")),"")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33" spans="1:26" ht="17" x14ac:dyDescent="0.2">
      <c r="A233" s="21">
        <f>IF(ROW()-ROW($A$19)&gt;'Feuille1-Catégories'!$B$6,"",ROW()-ROW($A$19))</f>
        <v>214</v>
      </c>
      <c r="B233" s="33">
        <f t="shared" ca="1" si="10"/>
        <v>9.9921826141338332</v>
      </c>
      <c r="C233" s="10">
        <f t="shared" ca="1" si="11"/>
        <v>5751.4</v>
      </c>
      <c r="D233" s="10">
        <f ca="1">IF('Feuille3-Coût de production'!D233&lt;&gt;"",'Feuille3-Coût de production'!D233,"")</f>
        <v>639.6</v>
      </c>
      <c r="E233" s="10">
        <f t="shared" ca="1" si="12"/>
        <v>6391</v>
      </c>
      <c r="F233" s="7">
        <f ca="1">IF(AND($A233&lt;&gt;"",F$9&lt;&gt;""),IF(HLOOKUP(F$9,'Feuille1-Catégories'!$C$1:$G$2,2,FALSE)="OUI",F$3,IF(HLOOKUP(F$9,'Feuille1-Catégories'!$C$1:$G$3,3,FALSE)="OUI",OFFSET(F$3,MOD(QUOTIENT(ROW()-ROW($A$20),'Feuille1-Catégories'!$B$6/F$6),F$5),0),IF(MOD($A233-1-F$10,'Feuille1-Catégories'!$F$5+1)=0,F$3,""))),"")</f>
        <v>1</v>
      </c>
      <c r="G233" s="7" t="str">
        <f ca="1">IF(AND($A233&lt;&gt;"",G$9&lt;&gt;""),IF(HLOOKUP(G$9,'Feuille1-Catégories'!$C$1:$G$2,2,FALSE)="OUI",G$3,IF(HLOOKUP(G$9,'Feuille1-Catégories'!$C$1:$G$3,3,FALSE)="OUI",OFFSET(G$3,MOD(QUOTIENT(ROW()-ROW($A$20),'Feuille1-Catégories'!$B$6/G$6),G$5),0),IF(MOD($A233-1-G$10,'Feuille1-Catégories'!$F$5+1)=0,G$3,""))),"")</f>
        <v xml:space="preserve"> </v>
      </c>
      <c r="H233" s="7">
        <f ca="1">IF(AND($A233&lt;&gt;"",H$9&lt;&gt;""),IF(HLOOKUP(H$9,'Feuille1-Catégories'!$C$1:$G$2,2,FALSE)="OUI",H$3,IF(HLOOKUP(H$9,'Feuille1-Catégories'!$C$1:$G$3,3,FALSE)="OUI",OFFSET(H$3,MOD(QUOTIENT(ROW()-ROW($A$20),'Feuille1-Catégories'!$B$6/H$6),H$5),0),IF(MOD($A233-1-H$10,'Feuille1-Catégories'!$F$5+1)=0,H$3,""))),"")</f>
        <v>100</v>
      </c>
      <c r="I233" s="7">
        <f ca="1">IF(AND($A233&lt;&gt;"",I$9&lt;&gt;""),IF(HLOOKUP(I$9,'Feuille1-Catégories'!$C$1:$G$2,2,FALSE)="OUI",I$3,IF(HLOOKUP(I$9,'Feuille1-Catégories'!$C$1:$G$3,3,FALSE)="OUI",OFFSET(I$3,MOD(QUOTIENT(ROW()-ROW($A$20),'Feuille1-Catégories'!$B$6/I$6),I$5),0),IF(MOD($A233-1-I$10,'Feuille1-Catégories'!$F$5+1)=0,I$3,""))),"")</f>
        <v>1000</v>
      </c>
      <c r="J233" s="7">
        <f ca="1">IF(AND($A233&lt;&gt;"",J$9&lt;&gt;""),IF(HLOOKUP(J$9,'Feuille1-Catégories'!$C$1:$G$2,2,FALSE)="OUI",J$3,IF(HLOOKUP(J$9,'Feuille1-Catégories'!$C$1:$G$3,3,FALSE)="OUI",OFFSET(J$3,MOD(QUOTIENT(ROW()-ROW($A$20),'Feuille1-Catégories'!$B$6/J$6),J$5),0),IF(MOD($A233-1-J$10,'Feuille1-Catégories'!$F$5+1)=0,J$3,""))),"")</f>
        <v>2</v>
      </c>
      <c r="K233" s="7" t="str">
        <f ca="1">IF(AND($A233&lt;&gt;"",K$9&lt;&gt;""),IF(HLOOKUP(K$9,'Feuille1-Catégories'!$C$1:$G$2,2,FALSE)="OUI",K$3,IF(HLOOKUP(K$9,'Feuille1-Catégories'!$C$1:$G$3,3,FALSE)="OUI",OFFSET(K$3,MOD(QUOTIENT(ROW()-ROW($A$20),'Feuille1-Catégories'!$B$6/K$6),K$5),0),IF(MOD($A233-1-K$10,'Feuille1-Catégories'!$F$5+1)=0,K$3,""))),"")</f>
        <v/>
      </c>
      <c r="L233" s="7">
        <f ca="1">IF(AND($A233&lt;&gt;"",L$9&lt;&gt;""),IF(HLOOKUP(L$9,'Feuille1-Catégories'!$C$1:$G$2,2,FALSE)="OUI",L$3,IF(HLOOKUP(L$9,'Feuille1-Catégories'!$C$1:$G$3,3,FALSE)="OUI",OFFSET(L$3,MOD(QUOTIENT(ROW()-ROW($A$20),'Feuille1-Catégories'!$B$6/L$6),L$5),0),IF(MOD($A233-1-L$10,'Feuille1-Catégories'!$F$5+1)=0,L$3,""))),"")</f>
        <v>200</v>
      </c>
      <c r="M233" s="7" t="str">
        <f ca="1">IF(AND($A233&lt;&gt;"",M$9&lt;&gt;""),IF(HLOOKUP(M$9,'Feuille1-Catégories'!$C$1:$G$2,2,FALSE)="OUI",M$3,IF(HLOOKUP(M$9,'Feuille1-Catégories'!$C$1:$G$3,3,FALSE)="OUI",OFFSET(M$3,MOD(QUOTIENT(ROW()-ROW($A$20),'Feuille1-Catégories'!$B$6/M$6),M$5),0),IF(MOD($A233-1-M$10,'Feuille1-Catégories'!$F$5+1)=0,M$3,""))),"")</f>
        <v xml:space="preserve"> </v>
      </c>
      <c r="N233" s="7">
        <f ca="1">IF(AND($A233&lt;&gt;"",N$9&lt;&gt;""),IF(HLOOKUP(N$9,'Feuille1-Catégories'!$C$1:$G$2,2,FALSE)="OUI",N$3,IF(HLOOKUP(N$9,'Feuille1-Catégories'!$C$1:$G$3,3,FALSE)="OUI",OFFSET(N$3,MOD(QUOTIENT(ROW()-ROW($A$20),'Feuille1-Catégories'!$B$6/N$6),N$5),0),IF(MOD($A233-1-N$10,'Feuille1-Catégories'!$F$5+1)=0,N$3,""))),"")</f>
        <v>3</v>
      </c>
      <c r="O233" s="7">
        <f ca="1">IF(AND($A233&lt;&gt;"",O$9&lt;&gt;""),IF(HLOOKUP(O$9,'Feuille1-Catégories'!$C$1:$G$2,2,FALSE)="OUI",O$3,IF(HLOOKUP(O$9,'Feuille1-Catégories'!$C$1:$G$3,3,FALSE)="OUI",OFFSET(O$3,MOD(QUOTIENT(ROW()-ROW($A$20),'Feuille1-Catégories'!$B$6/O$6),O$5),0),IF(MOD($A233-1-O$10,'Feuille1-Catégories'!$F$5+1)=0,O$3,""))),"")</f>
        <v>30</v>
      </c>
      <c r="P233" s="7">
        <f ca="1">IF(AND($A233&lt;&gt;"",P$9&lt;&gt;""),IF(HLOOKUP(P$9,'Feuille1-Catégories'!$C$1:$G$2,2,FALSE)="OUI",P$3,IF(HLOOKUP(P$9,'Feuille1-Catégories'!$C$1:$G$3,3,FALSE)="OUI",OFFSET(P$3,MOD(QUOTIENT(ROW()-ROW($A$20),'Feuille1-Catégories'!$B$6/P$6),P$5),0),IF(MOD($A233-1-P$10,'Feuille1-Catégories'!$F$5+1)=0,P$3,""))),"")</f>
        <v>0</v>
      </c>
      <c r="Q233" s="7" t="str">
        <f ca="1">IF(AND($A233&lt;&gt;"",Q$9&lt;&gt;""),IF(HLOOKUP(Q$9,'Feuille1-Catégories'!$C$1:$G$2,2,FALSE)="OUI",Q$3,IF(HLOOKUP(Q$9,'Feuille1-Catégories'!$C$1:$G$3,3,FALSE)="OUI",OFFSET(Q$3,MOD(QUOTIENT(ROW()-ROW($A$20),'Feuille1-Catégories'!$B$6/Q$6),Q$5),0),IF(MOD($A233-1-Q$10,'Feuille1-Catégories'!$F$5+1)=0,Q$3,""))),"")</f>
        <v/>
      </c>
      <c r="R233" s="7">
        <f ca="1">IF(AND($A233&lt;&gt;"",R$9&lt;&gt;""),IF(HLOOKUP(R$9,'Feuille1-Catégories'!$C$1:$G$2,2,FALSE)="OUI",R$3,IF(HLOOKUP(R$9,'Feuille1-Catégories'!$C$1:$G$3,3,FALSE)="OUI",OFFSET(R$3,MOD(QUOTIENT(ROW()-ROW($A$20),'Feuille1-Catégories'!$B$6/R$6),R$5),0),IF(MOD($A233-1-R$10,'Feuille1-Catégories'!$F$5+1)=0,R$3,""))),"")</f>
        <v>5</v>
      </c>
      <c r="S233" s="7">
        <f ca="1">IF(AND($A233&lt;&gt;"",S$9&lt;&gt;""),IF(HLOOKUP(S$9,'Feuille1-Catégories'!$C$1:$G$2,2,FALSE)="OUI",S$3,IF(HLOOKUP(S$9,'Feuille1-Catégories'!$C$1:$G$3,3,FALSE)="OUI",OFFSET(S$3,MOD(QUOTIENT(ROW()-ROW($A$20),'Feuille1-Catégories'!$B$6/S$6),S$5),0),IF(MOD($A233-1-S$10,'Feuille1-Catégories'!$F$5+1)=0,S$3,""))),"")</f>
        <v>50</v>
      </c>
      <c r="T233" s="7" t="str">
        <f ca="1">IF(AND($A233&lt;&gt;"",T$9&lt;&gt;""),IF(HLOOKUP(T$9,'Feuille1-Catégories'!$C$1:$G$2,2,FALSE)="OUI",T$3,IF(HLOOKUP(T$9,'Feuille1-Catégories'!$C$1:$G$3,3,FALSE)="OUI",OFFSET(T$3,MOD(QUOTIENT(ROW()-ROW($A$20),'Feuille1-Catégories'!$B$6/T$6),T$5),0),IF(MOD($A233-1-T$10,'Feuille1-Catégories'!$F$5+1)=0,T$3,""))),"")</f>
        <v/>
      </c>
      <c r="U233" s="7">
        <f ca="1">IF(AND($A233&lt;&gt;"",U$9&lt;&gt;""),IF(HLOOKUP(U$9,'Feuille1-Catégories'!$C$1:$G$2,2,FALSE)="OUI",U$3,IF(HLOOKUP(U$9,'Feuille1-Catégories'!$C$1:$G$3,3,FALSE)="OUI",OFFSET(U$3,MOD(QUOTIENT(ROW()-ROW($A$20),'Feuille1-Catégories'!$B$6/U$6),U$5),0),IF(MOD($A233-1-U$10,'Feuille1-Catégories'!$F$5+1)=0,U$3,""))),"")</f>
        <v>5000</v>
      </c>
      <c r="V233" s="7" t="str">
        <f ca="1">IF(AND($A233&lt;&gt;"",V$9&lt;&gt;""),IF(HLOOKUP(V$9,'Feuille1-Catégories'!$C$1:$G$2,2,FALSE)="OUI",V$3,IF(HLOOKUP(V$9,'Feuille1-Catégories'!$C$1:$G$3,3,FALSE)="OUI",OFFSET(V$3,MOD(QUOTIENT(ROW()-ROW($A$20),'Feuille1-Catégories'!$B$6/V$6),V$5),0),IF(MOD($A233-1-V$10,'Feuille1-Catégories'!$F$5+1)=0,V$3,""))),"")</f>
        <v/>
      </c>
      <c r="W233" s="7" t="str">
        <f ca="1">IF(AND($A233&lt;&gt;"",W$9&lt;&gt;""),IF(HLOOKUP(W$9,'Feuille1-Catégories'!$C$1:$G$2,2,FALSE)="OUI",W$3,IF(HLOOKUP(W$9,'Feuille1-Catégories'!$C$1:$G$3,3,FALSE)="OUI",OFFSET(W$3,MOD(QUOTIENT(ROW()-ROW($A$20),'Feuille1-Catégories'!$B$6/W$6),W$5),0),IF(MOD($A233-1-W$10,'Feuille1-Catégories'!$F$5+1)=0,W$3,""))),"")</f>
        <v/>
      </c>
      <c r="X233" s="7" t="str">
        <f ca="1">IF(AND($A233&lt;&gt;"",X$9&lt;&gt;""),IF(HLOOKUP(X$9,'Feuille1-Catégories'!$C$1:$G$2,2,FALSE)="OUI",X$3,IF(HLOOKUP(X$9,'Feuille1-Catégories'!$C$1:$G$3,3,FALSE)="OUI",OFFSET(X$3,MOD(QUOTIENT(ROW()-ROW($A$20),'Feuille1-Catégories'!$B$6/X$6),X$5),0),IF(MOD($A233-1-X$10,'Feuille1-Catégories'!$F$5+1)=0,X$3,""))),"")</f>
        <v/>
      </c>
      <c r="Y233" s="7" t="str">
        <f ca="1">IF(AND($A233&lt;&gt;"",Y$9&lt;&gt;""),IF(HLOOKUP(Y$9,'Feuille1-Catégories'!$C$1:$G$2,2,FALSE)="OUI",Y$3,IF(HLOOKUP(Y$9,'Feuille1-Catégories'!$C$1:$G$3,3,FALSE)="OUI",OFFSET(Y$3,MOD(QUOTIENT(ROW()-ROW($A$20),'Feuille1-Catégories'!$B$6/Y$6),Y$5),0),IF(MOD($A233-1-Y$10,'Feuille1-Catégories'!$F$5+1)=0,Y$3,""))),"")</f>
        <v/>
      </c>
      <c r="Z233" s="7" t="str">
        <f ca="1">IF(AND($A233&lt;&gt;"",Z$9&lt;&gt;""),IF(HLOOKUP(Z$9,'Feuille1-Catégories'!$C$1:$G$2,2,FALSE)="OUI",Z$3,IF(HLOOKUP(Z$9,'Feuille1-Catégories'!$C$1:$G$3,3,FALSE)="OUI",OFFSET(Z$3,MOD(QUOTIENT(ROW()-ROW($A$20),'Feuille1-Catégories'!$B$6/Z$6),Z$5),0),"")),"")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34" spans="1:26" ht="17" x14ac:dyDescent="0.2">
      <c r="A234" s="21">
        <f>IF(ROW()-ROW($A$19)&gt;'Feuille1-Catégories'!$B$6,"",ROW()-ROW($A$19))</f>
        <v>215</v>
      </c>
      <c r="B234" s="33">
        <f t="shared" ca="1" si="10"/>
        <v>10.525350233488993</v>
      </c>
      <c r="C234" s="10">
        <f t="shared" ca="1" si="11"/>
        <v>5711.4</v>
      </c>
      <c r="D234" s="10">
        <f ca="1">IF('Feuille3-Coût de production'!D234&lt;&gt;"",'Feuille3-Coût de production'!D234,"")</f>
        <v>599.6</v>
      </c>
      <c r="E234" s="10">
        <f t="shared" ca="1" si="12"/>
        <v>6311</v>
      </c>
      <c r="F234" s="7">
        <f ca="1">IF(AND($A234&lt;&gt;"",F$9&lt;&gt;""),IF(HLOOKUP(F$9,'Feuille1-Catégories'!$C$1:$G$2,2,FALSE)="OUI",F$3,IF(HLOOKUP(F$9,'Feuille1-Catégories'!$C$1:$G$3,3,FALSE)="OUI",OFFSET(F$3,MOD(QUOTIENT(ROW()-ROW($A$20),'Feuille1-Catégories'!$B$6/F$6),F$5),0),IF(MOD($A234-1-F$10,'Feuille1-Catégories'!$F$5+1)=0,F$3,""))),"")</f>
        <v>1</v>
      </c>
      <c r="G234" s="7" t="str">
        <f ca="1">IF(AND($A234&lt;&gt;"",G$9&lt;&gt;""),IF(HLOOKUP(G$9,'Feuille1-Catégories'!$C$1:$G$2,2,FALSE)="OUI",G$3,IF(HLOOKUP(G$9,'Feuille1-Catégories'!$C$1:$G$3,3,FALSE)="OUI",OFFSET(G$3,MOD(QUOTIENT(ROW()-ROW($A$20),'Feuille1-Catégories'!$B$6/G$6),G$5),0),IF(MOD($A234-1-G$10,'Feuille1-Catégories'!$F$5+1)=0,G$3,""))),"")</f>
        <v xml:space="preserve"> </v>
      </c>
      <c r="H234" s="7" t="str">
        <f ca="1">IF(AND($A234&lt;&gt;"",H$9&lt;&gt;""),IF(HLOOKUP(H$9,'Feuille1-Catégories'!$C$1:$G$2,2,FALSE)="OUI",H$3,IF(HLOOKUP(H$9,'Feuille1-Catégories'!$C$1:$G$3,3,FALSE)="OUI",OFFSET(H$3,MOD(QUOTIENT(ROW()-ROW($A$20),'Feuille1-Catégories'!$B$6/H$6),H$5),0),IF(MOD($A234-1-H$10,'Feuille1-Catégories'!$F$5+1)=0,H$3,""))),"")</f>
        <v/>
      </c>
      <c r="I234" s="7">
        <f ca="1">IF(AND($A234&lt;&gt;"",I$9&lt;&gt;""),IF(HLOOKUP(I$9,'Feuille1-Catégories'!$C$1:$G$2,2,FALSE)="OUI",I$3,IF(HLOOKUP(I$9,'Feuille1-Catégories'!$C$1:$G$3,3,FALSE)="OUI",OFFSET(I$3,MOD(QUOTIENT(ROW()-ROW($A$20),'Feuille1-Catégories'!$B$6/I$6),I$5),0),IF(MOD($A234-1-I$10,'Feuille1-Catégories'!$F$5+1)=0,I$3,""))),"")</f>
        <v>1000</v>
      </c>
      <c r="J234" s="7">
        <f ca="1">IF(AND($A234&lt;&gt;"",J$9&lt;&gt;""),IF(HLOOKUP(J$9,'Feuille1-Catégories'!$C$1:$G$2,2,FALSE)="OUI",J$3,IF(HLOOKUP(J$9,'Feuille1-Catégories'!$C$1:$G$3,3,FALSE)="OUI",OFFSET(J$3,MOD(QUOTIENT(ROW()-ROW($A$20),'Feuille1-Catégories'!$B$6/J$6),J$5),0),IF(MOD($A234-1-J$10,'Feuille1-Catégories'!$F$5+1)=0,J$3,""))),"")</f>
        <v>2</v>
      </c>
      <c r="K234" s="7">
        <f ca="1">IF(AND($A234&lt;&gt;"",K$9&lt;&gt;""),IF(HLOOKUP(K$9,'Feuille1-Catégories'!$C$1:$G$2,2,FALSE)="OUI",K$3,IF(HLOOKUP(K$9,'Feuille1-Catégories'!$C$1:$G$3,3,FALSE)="OUI",OFFSET(K$3,MOD(QUOTIENT(ROW()-ROW($A$20),'Feuille1-Catégories'!$B$6/K$6),K$5),0),IF(MOD($A234-1-K$10,'Feuille1-Catégories'!$F$5+1)=0,K$3,""))),"")</f>
        <v>20</v>
      </c>
      <c r="L234" s="7">
        <f ca="1">IF(AND($A234&lt;&gt;"",L$9&lt;&gt;""),IF(HLOOKUP(L$9,'Feuille1-Catégories'!$C$1:$G$2,2,FALSE)="OUI",L$3,IF(HLOOKUP(L$9,'Feuille1-Catégories'!$C$1:$G$3,3,FALSE)="OUI",OFFSET(L$3,MOD(QUOTIENT(ROW()-ROW($A$20),'Feuille1-Catégories'!$B$6/L$6),L$5),0),IF(MOD($A234-1-L$10,'Feuille1-Catégories'!$F$5+1)=0,L$3,""))),"")</f>
        <v>200</v>
      </c>
      <c r="M234" s="7" t="str">
        <f ca="1">IF(AND($A234&lt;&gt;"",M$9&lt;&gt;""),IF(HLOOKUP(M$9,'Feuille1-Catégories'!$C$1:$G$2,2,FALSE)="OUI",M$3,IF(HLOOKUP(M$9,'Feuille1-Catégories'!$C$1:$G$3,3,FALSE)="OUI",OFFSET(M$3,MOD(QUOTIENT(ROW()-ROW($A$20),'Feuille1-Catégories'!$B$6/M$6),M$5),0),IF(MOD($A234-1-M$10,'Feuille1-Catégories'!$F$5+1)=0,M$3,""))),"")</f>
        <v xml:space="preserve"> </v>
      </c>
      <c r="N234" s="7">
        <f ca="1">IF(AND($A234&lt;&gt;"",N$9&lt;&gt;""),IF(HLOOKUP(N$9,'Feuille1-Catégories'!$C$1:$G$2,2,FALSE)="OUI",N$3,IF(HLOOKUP(N$9,'Feuille1-Catégories'!$C$1:$G$3,3,FALSE)="OUI",OFFSET(N$3,MOD(QUOTIENT(ROW()-ROW($A$20),'Feuille1-Catégories'!$B$6/N$6),N$5),0),IF(MOD($A234-1-N$10,'Feuille1-Catégories'!$F$5+1)=0,N$3,""))),"")</f>
        <v>3</v>
      </c>
      <c r="O234" s="7">
        <f ca="1">IF(AND($A234&lt;&gt;"",O$9&lt;&gt;""),IF(HLOOKUP(O$9,'Feuille1-Catégories'!$C$1:$G$2,2,FALSE)="OUI",O$3,IF(HLOOKUP(O$9,'Feuille1-Catégories'!$C$1:$G$3,3,FALSE)="OUI",OFFSET(O$3,MOD(QUOTIENT(ROW()-ROW($A$20),'Feuille1-Catégories'!$B$6/O$6),O$5),0),IF(MOD($A234-1-O$10,'Feuille1-Catégories'!$F$5+1)=0,O$3,""))),"")</f>
        <v>30</v>
      </c>
      <c r="P234" s="7">
        <f ca="1">IF(AND($A234&lt;&gt;"",P$9&lt;&gt;""),IF(HLOOKUP(P$9,'Feuille1-Catégories'!$C$1:$G$2,2,FALSE)="OUI",P$3,IF(HLOOKUP(P$9,'Feuille1-Catégories'!$C$1:$G$3,3,FALSE)="OUI",OFFSET(P$3,MOD(QUOTIENT(ROW()-ROW($A$20),'Feuille1-Catégories'!$B$6/P$6),P$5),0),IF(MOD($A234-1-P$10,'Feuille1-Catégories'!$F$5+1)=0,P$3,""))),"")</f>
        <v>0</v>
      </c>
      <c r="Q234" s="7" t="str">
        <f ca="1">IF(AND($A234&lt;&gt;"",Q$9&lt;&gt;""),IF(HLOOKUP(Q$9,'Feuille1-Catégories'!$C$1:$G$2,2,FALSE)="OUI",Q$3,IF(HLOOKUP(Q$9,'Feuille1-Catégories'!$C$1:$G$3,3,FALSE)="OUI",OFFSET(Q$3,MOD(QUOTIENT(ROW()-ROW($A$20),'Feuille1-Catégories'!$B$6/Q$6),Q$5),0),IF(MOD($A234-1-Q$10,'Feuille1-Catégories'!$F$5+1)=0,Q$3,""))),"")</f>
        <v/>
      </c>
      <c r="R234" s="7">
        <f ca="1">IF(AND($A234&lt;&gt;"",R$9&lt;&gt;""),IF(HLOOKUP(R$9,'Feuille1-Catégories'!$C$1:$G$2,2,FALSE)="OUI",R$3,IF(HLOOKUP(R$9,'Feuille1-Catégories'!$C$1:$G$3,3,FALSE)="OUI",OFFSET(R$3,MOD(QUOTIENT(ROW()-ROW($A$20),'Feuille1-Catégories'!$B$6/R$6),R$5),0),IF(MOD($A234-1-R$10,'Feuille1-Catégories'!$F$5+1)=0,R$3,""))),"")</f>
        <v>5</v>
      </c>
      <c r="S234" s="7">
        <f ca="1">IF(AND($A234&lt;&gt;"",S$9&lt;&gt;""),IF(HLOOKUP(S$9,'Feuille1-Catégories'!$C$1:$G$2,2,FALSE)="OUI",S$3,IF(HLOOKUP(S$9,'Feuille1-Catégories'!$C$1:$G$3,3,FALSE)="OUI",OFFSET(S$3,MOD(QUOTIENT(ROW()-ROW($A$20),'Feuille1-Catégories'!$B$6/S$6),S$5),0),IF(MOD($A234-1-S$10,'Feuille1-Catégories'!$F$5+1)=0,S$3,""))),"")</f>
        <v>50</v>
      </c>
      <c r="T234" s="7" t="str">
        <f ca="1">IF(AND($A234&lt;&gt;"",T$9&lt;&gt;""),IF(HLOOKUP(T$9,'Feuille1-Catégories'!$C$1:$G$2,2,FALSE)="OUI",T$3,IF(HLOOKUP(T$9,'Feuille1-Catégories'!$C$1:$G$3,3,FALSE)="OUI",OFFSET(T$3,MOD(QUOTIENT(ROW()-ROW($A$20),'Feuille1-Catégories'!$B$6/T$6),T$5),0),IF(MOD($A234-1-T$10,'Feuille1-Catégories'!$F$5+1)=0,T$3,""))),"")</f>
        <v/>
      </c>
      <c r="U234" s="7">
        <f ca="1">IF(AND($A234&lt;&gt;"",U$9&lt;&gt;""),IF(HLOOKUP(U$9,'Feuille1-Catégories'!$C$1:$G$2,2,FALSE)="OUI",U$3,IF(HLOOKUP(U$9,'Feuille1-Catégories'!$C$1:$G$3,3,FALSE)="OUI",OFFSET(U$3,MOD(QUOTIENT(ROW()-ROW($A$20),'Feuille1-Catégories'!$B$6/U$6),U$5),0),IF(MOD($A234-1-U$10,'Feuille1-Catégories'!$F$5+1)=0,U$3,""))),"")</f>
        <v>5000</v>
      </c>
      <c r="V234" s="7" t="str">
        <f ca="1">IF(AND($A234&lt;&gt;"",V$9&lt;&gt;""),IF(HLOOKUP(V$9,'Feuille1-Catégories'!$C$1:$G$2,2,FALSE)="OUI",V$3,IF(HLOOKUP(V$9,'Feuille1-Catégories'!$C$1:$G$3,3,FALSE)="OUI",OFFSET(V$3,MOD(QUOTIENT(ROW()-ROW($A$20),'Feuille1-Catégories'!$B$6/V$6),V$5),0),IF(MOD($A234-1-V$10,'Feuille1-Catégories'!$F$5+1)=0,V$3,""))),"")</f>
        <v/>
      </c>
      <c r="W234" s="7" t="str">
        <f ca="1">IF(AND($A234&lt;&gt;"",W$9&lt;&gt;""),IF(HLOOKUP(W$9,'Feuille1-Catégories'!$C$1:$G$2,2,FALSE)="OUI",W$3,IF(HLOOKUP(W$9,'Feuille1-Catégories'!$C$1:$G$3,3,FALSE)="OUI",OFFSET(W$3,MOD(QUOTIENT(ROW()-ROW($A$20),'Feuille1-Catégories'!$B$6/W$6),W$5),0),IF(MOD($A234-1-W$10,'Feuille1-Catégories'!$F$5+1)=0,W$3,""))),"")</f>
        <v/>
      </c>
      <c r="X234" s="7" t="str">
        <f ca="1">IF(AND($A234&lt;&gt;"",X$9&lt;&gt;""),IF(HLOOKUP(X$9,'Feuille1-Catégories'!$C$1:$G$2,2,FALSE)="OUI",X$3,IF(HLOOKUP(X$9,'Feuille1-Catégories'!$C$1:$G$3,3,FALSE)="OUI",OFFSET(X$3,MOD(QUOTIENT(ROW()-ROW($A$20),'Feuille1-Catégories'!$B$6/X$6),X$5),0),IF(MOD($A234-1-X$10,'Feuille1-Catégories'!$F$5+1)=0,X$3,""))),"")</f>
        <v/>
      </c>
      <c r="Y234" s="7" t="str">
        <f ca="1">IF(AND($A234&lt;&gt;"",Y$9&lt;&gt;""),IF(HLOOKUP(Y$9,'Feuille1-Catégories'!$C$1:$G$2,2,FALSE)="OUI",Y$3,IF(HLOOKUP(Y$9,'Feuille1-Catégories'!$C$1:$G$3,3,FALSE)="OUI",OFFSET(Y$3,MOD(QUOTIENT(ROW()-ROW($A$20),'Feuille1-Catégories'!$B$6/Y$6),Y$5),0),IF(MOD($A234-1-Y$10,'Feuille1-Catégories'!$F$5+1)=0,Y$3,""))),"")</f>
        <v/>
      </c>
      <c r="Z234" s="7" t="str">
        <f ca="1">IF(AND($A234&lt;&gt;"",Z$9&lt;&gt;""),IF(HLOOKUP(Z$9,'Feuille1-Catégories'!$C$1:$G$2,2,FALSE)="OUI",Z$3,IF(HLOOKUP(Z$9,'Feuille1-Catégories'!$C$1:$G$3,3,FALSE)="OUI",OFFSET(Z$3,MOD(QUOTIENT(ROW()-ROW($A$20),'Feuille1-Catégories'!$B$6/Z$6),Z$5),0),"")),"")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35" spans="1:26" ht="17" x14ac:dyDescent="0.2">
      <c r="A235" s="21">
        <f>IF(ROW()-ROW($A$19)&gt;'Feuille1-Catégories'!$B$6,"",ROW()-ROW($A$19))</f>
        <v>216</v>
      </c>
      <c r="B235" s="33">
        <f t="shared" ca="1" si="10"/>
        <v>8.5302223038765401</v>
      </c>
      <c r="C235" s="10">
        <f t="shared" ca="1" si="11"/>
        <v>8197.4</v>
      </c>
      <c r="D235" s="10">
        <f ca="1">IF('Feuille3-Coût de production'!D235&lt;&gt;"",'Feuille3-Coût de production'!D235,"")</f>
        <v>1088.5999999999999</v>
      </c>
      <c r="E235" s="10">
        <f t="shared" ca="1" si="12"/>
        <v>9286</v>
      </c>
      <c r="F235" s="7">
        <f ca="1">IF(AND($A235&lt;&gt;"",F$9&lt;&gt;""),IF(HLOOKUP(F$9,'Feuille1-Catégories'!$C$1:$G$2,2,FALSE)="OUI",F$3,IF(HLOOKUP(F$9,'Feuille1-Catégories'!$C$1:$G$3,3,FALSE)="OUI",OFFSET(F$3,MOD(QUOTIENT(ROW()-ROW($A$20),'Feuille1-Catégories'!$B$6/F$6),F$5),0),IF(MOD($A235-1-F$10,'Feuille1-Catégories'!$F$5+1)=0,F$3,""))),"")</f>
        <v>1</v>
      </c>
      <c r="G235" s="7" t="str">
        <f ca="1">IF(AND($A235&lt;&gt;"",G$9&lt;&gt;""),IF(HLOOKUP(G$9,'Feuille1-Catégories'!$C$1:$G$2,2,FALSE)="OUI",G$3,IF(HLOOKUP(G$9,'Feuille1-Catégories'!$C$1:$G$3,3,FALSE)="OUI",OFFSET(G$3,MOD(QUOTIENT(ROW()-ROW($A$20),'Feuille1-Catégories'!$B$6/G$6),G$5),0),IF(MOD($A235-1-G$10,'Feuille1-Catégories'!$F$5+1)=0,G$3,""))),"")</f>
        <v xml:space="preserve"> </v>
      </c>
      <c r="H235" s="7" t="str">
        <f ca="1">IF(AND($A235&lt;&gt;"",H$9&lt;&gt;""),IF(HLOOKUP(H$9,'Feuille1-Catégories'!$C$1:$G$2,2,FALSE)="OUI",H$3,IF(HLOOKUP(H$9,'Feuille1-Catégories'!$C$1:$G$3,3,FALSE)="OUI",OFFSET(H$3,MOD(QUOTIENT(ROW()-ROW($A$20),'Feuille1-Catégories'!$B$6/H$6),H$5),0),IF(MOD($A235-1-H$10,'Feuille1-Catégories'!$F$5+1)=0,H$3,""))),"")</f>
        <v/>
      </c>
      <c r="I235" s="7">
        <f ca="1">IF(AND($A235&lt;&gt;"",I$9&lt;&gt;""),IF(HLOOKUP(I$9,'Feuille1-Catégories'!$C$1:$G$2,2,FALSE)="OUI",I$3,IF(HLOOKUP(I$9,'Feuille1-Catégories'!$C$1:$G$3,3,FALSE)="OUI",OFFSET(I$3,MOD(QUOTIENT(ROW()-ROW($A$20),'Feuille1-Catégories'!$B$6/I$6),I$5),0),IF(MOD($A235-1-I$10,'Feuille1-Catégories'!$F$5+1)=0,I$3,""))),"")</f>
        <v>1000</v>
      </c>
      <c r="J235" s="7">
        <f ca="1">IF(AND($A235&lt;&gt;"",J$9&lt;&gt;""),IF(HLOOKUP(J$9,'Feuille1-Catégories'!$C$1:$G$2,2,FALSE)="OUI",J$3,IF(HLOOKUP(J$9,'Feuille1-Catégories'!$C$1:$G$3,3,FALSE)="OUI",OFFSET(J$3,MOD(QUOTIENT(ROW()-ROW($A$20),'Feuille1-Catégories'!$B$6/J$6),J$5),0),IF(MOD($A235-1-J$10,'Feuille1-Catégories'!$F$5+1)=0,J$3,""))),"")</f>
        <v>2</v>
      </c>
      <c r="K235" s="7" t="str">
        <f ca="1">IF(AND($A235&lt;&gt;"",K$9&lt;&gt;""),IF(HLOOKUP(K$9,'Feuille1-Catégories'!$C$1:$G$2,2,FALSE)="OUI",K$3,IF(HLOOKUP(K$9,'Feuille1-Catégories'!$C$1:$G$3,3,FALSE)="OUI",OFFSET(K$3,MOD(QUOTIENT(ROW()-ROW($A$20),'Feuille1-Catégories'!$B$6/K$6),K$5),0),IF(MOD($A235-1-K$10,'Feuille1-Catégories'!$F$5+1)=0,K$3,""))),"")</f>
        <v/>
      </c>
      <c r="L235" s="7">
        <f ca="1">IF(AND($A235&lt;&gt;"",L$9&lt;&gt;""),IF(HLOOKUP(L$9,'Feuille1-Catégories'!$C$1:$G$2,2,FALSE)="OUI",L$3,IF(HLOOKUP(L$9,'Feuille1-Catégories'!$C$1:$G$3,3,FALSE)="OUI",OFFSET(L$3,MOD(QUOTIENT(ROW()-ROW($A$20),'Feuille1-Catégories'!$B$6/L$6),L$5),0),IF(MOD($A235-1-L$10,'Feuille1-Catégories'!$F$5+1)=0,L$3,""))),"")</f>
        <v>200</v>
      </c>
      <c r="M235" s="7" t="str">
        <f ca="1">IF(AND($A235&lt;&gt;"",M$9&lt;&gt;""),IF(HLOOKUP(M$9,'Feuille1-Catégories'!$C$1:$G$2,2,FALSE)="OUI",M$3,IF(HLOOKUP(M$9,'Feuille1-Catégories'!$C$1:$G$3,3,FALSE)="OUI",OFFSET(M$3,MOD(QUOTIENT(ROW()-ROW($A$20),'Feuille1-Catégories'!$B$6/M$6),M$5),0),IF(MOD($A235-1-M$10,'Feuille1-Catégories'!$F$5+1)=0,M$3,""))),"")</f>
        <v xml:space="preserve"> </v>
      </c>
      <c r="N235" s="7">
        <f ca="1">IF(AND($A235&lt;&gt;"",N$9&lt;&gt;""),IF(HLOOKUP(N$9,'Feuille1-Catégories'!$C$1:$G$2,2,FALSE)="OUI",N$3,IF(HLOOKUP(N$9,'Feuille1-Catégories'!$C$1:$G$3,3,FALSE)="OUI",OFFSET(N$3,MOD(QUOTIENT(ROW()-ROW($A$20),'Feuille1-Catégories'!$B$6/N$6),N$5),0),IF(MOD($A235-1-N$10,'Feuille1-Catégories'!$F$5+1)=0,N$3,""))),"")</f>
        <v>3</v>
      </c>
      <c r="O235" s="7">
        <f ca="1">IF(AND($A235&lt;&gt;"",O$9&lt;&gt;""),IF(HLOOKUP(O$9,'Feuille1-Catégories'!$C$1:$G$2,2,FALSE)="OUI",O$3,IF(HLOOKUP(O$9,'Feuille1-Catégories'!$C$1:$G$3,3,FALSE)="OUI",OFFSET(O$3,MOD(QUOTIENT(ROW()-ROW($A$20),'Feuille1-Catégories'!$B$6/O$6),O$5),0),IF(MOD($A235-1-O$10,'Feuille1-Catégories'!$F$5+1)=0,O$3,""))),"")</f>
        <v>30</v>
      </c>
      <c r="P235" s="7">
        <f ca="1">IF(AND($A235&lt;&gt;"",P$9&lt;&gt;""),IF(HLOOKUP(P$9,'Feuille1-Catégories'!$C$1:$G$2,2,FALSE)="OUI",P$3,IF(HLOOKUP(P$9,'Feuille1-Catégories'!$C$1:$G$3,3,FALSE)="OUI",OFFSET(P$3,MOD(QUOTIENT(ROW()-ROW($A$20),'Feuille1-Catégories'!$B$6/P$6),P$5),0),IF(MOD($A235-1-P$10,'Feuille1-Catégories'!$F$5+1)=0,P$3,""))),"")</f>
        <v>0</v>
      </c>
      <c r="Q235" s="7">
        <f ca="1">IF(AND($A235&lt;&gt;"",Q$9&lt;&gt;""),IF(HLOOKUP(Q$9,'Feuille1-Catégories'!$C$1:$G$2,2,FALSE)="OUI",Q$3,IF(HLOOKUP(Q$9,'Feuille1-Catégories'!$C$1:$G$3,3,FALSE)="OUI",OFFSET(Q$3,MOD(QUOTIENT(ROW()-ROW($A$20),'Feuille1-Catégories'!$B$6/Q$6),Q$5),0),IF(MOD($A235-1-Q$10,'Feuille1-Catégories'!$F$5+1)=0,Q$3,""))),"")</f>
        <v>3000</v>
      </c>
      <c r="R235" s="7">
        <f ca="1">IF(AND($A235&lt;&gt;"",R$9&lt;&gt;""),IF(HLOOKUP(R$9,'Feuille1-Catégories'!$C$1:$G$2,2,FALSE)="OUI",R$3,IF(HLOOKUP(R$9,'Feuille1-Catégories'!$C$1:$G$3,3,FALSE)="OUI",OFFSET(R$3,MOD(QUOTIENT(ROW()-ROW($A$20),'Feuille1-Catégories'!$B$6/R$6),R$5),0),IF(MOD($A235-1-R$10,'Feuille1-Catégories'!$F$5+1)=0,R$3,""))),"")</f>
        <v>0</v>
      </c>
      <c r="S235" s="7">
        <f ca="1">IF(AND($A235&lt;&gt;"",S$9&lt;&gt;""),IF(HLOOKUP(S$9,'Feuille1-Catégories'!$C$1:$G$2,2,FALSE)="OUI",S$3,IF(HLOOKUP(S$9,'Feuille1-Catégories'!$C$1:$G$3,3,FALSE)="OUI",OFFSET(S$3,MOD(QUOTIENT(ROW()-ROW($A$20),'Feuille1-Catégories'!$B$6/S$6),S$5),0),IF(MOD($A235-1-S$10,'Feuille1-Catégories'!$F$5+1)=0,S$3,""))),"")</f>
        <v>50</v>
      </c>
      <c r="T235" s="7" t="str">
        <f ca="1">IF(AND($A235&lt;&gt;"",T$9&lt;&gt;""),IF(HLOOKUP(T$9,'Feuille1-Catégories'!$C$1:$G$2,2,FALSE)="OUI",T$3,IF(HLOOKUP(T$9,'Feuille1-Catégories'!$C$1:$G$3,3,FALSE)="OUI",OFFSET(T$3,MOD(QUOTIENT(ROW()-ROW($A$20),'Feuille1-Catégories'!$B$6/T$6),T$5),0),IF(MOD($A235-1-T$10,'Feuille1-Catégories'!$F$5+1)=0,T$3,""))),"")</f>
        <v/>
      </c>
      <c r="U235" s="7">
        <f ca="1">IF(AND($A235&lt;&gt;"",U$9&lt;&gt;""),IF(HLOOKUP(U$9,'Feuille1-Catégories'!$C$1:$G$2,2,FALSE)="OUI",U$3,IF(HLOOKUP(U$9,'Feuille1-Catégories'!$C$1:$G$3,3,FALSE)="OUI",OFFSET(U$3,MOD(QUOTIENT(ROW()-ROW($A$20),'Feuille1-Catégories'!$B$6/U$6),U$5),0),IF(MOD($A235-1-U$10,'Feuille1-Catégories'!$F$5+1)=0,U$3,""))),"")</f>
        <v>5000</v>
      </c>
      <c r="V235" s="7" t="str">
        <f ca="1">IF(AND($A235&lt;&gt;"",V$9&lt;&gt;""),IF(HLOOKUP(V$9,'Feuille1-Catégories'!$C$1:$G$2,2,FALSE)="OUI",V$3,IF(HLOOKUP(V$9,'Feuille1-Catégories'!$C$1:$G$3,3,FALSE)="OUI",OFFSET(V$3,MOD(QUOTIENT(ROW()-ROW($A$20),'Feuille1-Catégories'!$B$6/V$6),V$5),0),IF(MOD($A235-1-V$10,'Feuille1-Catégories'!$F$5+1)=0,V$3,""))),"")</f>
        <v/>
      </c>
      <c r="W235" s="7" t="str">
        <f ca="1">IF(AND($A235&lt;&gt;"",W$9&lt;&gt;""),IF(HLOOKUP(W$9,'Feuille1-Catégories'!$C$1:$G$2,2,FALSE)="OUI",W$3,IF(HLOOKUP(W$9,'Feuille1-Catégories'!$C$1:$G$3,3,FALSE)="OUI",OFFSET(W$3,MOD(QUOTIENT(ROW()-ROW($A$20),'Feuille1-Catégories'!$B$6/W$6),W$5),0),IF(MOD($A235-1-W$10,'Feuille1-Catégories'!$F$5+1)=0,W$3,""))),"")</f>
        <v/>
      </c>
      <c r="X235" s="7" t="str">
        <f ca="1">IF(AND($A235&lt;&gt;"",X$9&lt;&gt;""),IF(HLOOKUP(X$9,'Feuille1-Catégories'!$C$1:$G$2,2,FALSE)="OUI",X$3,IF(HLOOKUP(X$9,'Feuille1-Catégories'!$C$1:$G$3,3,FALSE)="OUI",OFFSET(X$3,MOD(QUOTIENT(ROW()-ROW($A$20),'Feuille1-Catégories'!$B$6/X$6),X$5),0),IF(MOD($A235-1-X$10,'Feuille1-Catégories'!$F$5+1)=0,X$3,""))),"")</f>
        <v/>
      </c>
      <c r="Y235" s="7" t="str">
        <f ca="1">IF(AND($A235&lt;&gt;"",Y$9&lt;&gt;""),IF(HLOOKUP(Y$9,'Feuille1-Catégories'!$C$1:$G$2,2,FALSE)="OUI",Y$3,IF(HLOOKUP(Y$9,'Feuille1-Catégories'!$C$1:$G$3,3,FALSE)="OUI",OFFSET(Y$3,MOD(QUOTIENT(ROW()-ROW($A$20),'Feuille1-Catégories'!$B$6/Y$6),Y$5),0),IF(MOD($A235-1-Y$10,'Feuille1-Catégories'!$F$5+1)=0,Y$3,""))),"")</f>
        <v/>
      </c>
      <c r="Z235" s="7" t="str">
        <f ca="1">IF(AND($A235&lt;&gt;"",Z$9&lt;&gt;""),IF(HLOOKUP(Z$9,'Feuille1-Catégories'!$C$1:$G$2,2,FALSE)="OUI",Z$3,IF(HLOOKUP(Z$9,'Feuille1-Catégories'!$C$1:$G$3,3,FALSE)="OUI",OFFSET(Z$3,MOD(QUOTIENT(ROW()-ROW($A$20),'Feuille1-Catégories'!$B$6/Z$6),Z$5),0),"")),"")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36" spans="1:26" ht="17" x14ac:dyDescent="0.2">
      <c r="A236" s="21">
        <f>IF(ROW()-ROW($A$19)&gt;'Feuille1-Catégories'!$B$6,"",ROW()-ROW($A$19))</f>
        <v>217</v>
      </c>
      <c r="B236" s="33">
        <f t="shared" ca="1" si="10"/>
        <v>11.336451720681589</v>
      </c>
      <c r="C236" s="10">
        <f t="shared" ca="1" si="11"/>
        <v>6187.4</v>
      </c>
      <c r="D236" s="10">
        <f ca="1">IF('Feuille3-Coût de production'!D236&lt;&gt;"",'Feuille3-Coût de production'!D236,"")</f>
        <v>598.6</v>
      </c>
      <c r="E236" s="10">
        <f t="shared" ca="1" si="12"/>
        <v>6786</v>
      </c>
      <c r="F236" s="7">
        <f ca="1">IF(AND($A236&lt;&gt;"",F$9&lt;&gt;""),IF(HLOOKUP(F$9,'Feuille1-Catégories'!$C$1:$G$2,2,FALSE)="OUI",F$3,IF(HLOOKUP(F$9,'Feuille1-Catégories'!$C$1:$G$3,3,FALSE)="OUI",OFFSET(F$3,MOD(QUOTIENT(ROW()-ROW($A$20),'Feuille1-Catégories'!$B$6/F$6),F$5),0),IF(MOD($A236-1-F$10,'Feuille1-Catégories'!$F$5+1)=0,F$3,""))),"")</f>
        <v>1</v>
      </c>
      <c r="G236" s="7" t="str">
        <f ca="1">IF(AND($A236&lt;&gt;"",G$9&lt;&gt;""),IF(HLOOKUP(G$9,'Feuille1-Catégories'!$C$1:$G$2,2,FALSE)="OUI",G$3,IF(HLOOKUP(G$9,'Feuille1-Catégories'!$C$1:$G$3,3,FALSE)="OUI",OFFSET(G$3,MOD(QUOTIENT(ROW()-ROW($A$20),'Feuille1-Catégories'!$B$6/G$6),G$5),0),IF(MOD($A236-1-G$10,'Feuille1-Catégories'!$F$5+1)=0,G$3,""))),"")</f>
        <v xml:space="preserve"> </v>
      </c>
      <c r="H236" s="7" t="str">
        <f ca="1">IF(AND($A236&lt;&gt;"",H$9&lt;&gt;""),IF(HLOOKUP(H$9,'Feuille1-Catégories'!$C$1:$G$2,2,FALSE)="OUI",H$3,IF(HLOOKUP(H$9,'Feuille1-Catégories'!$C$1:$G$3,3,FALSE)="OUI",OFFSET(H$3,MOD(QUOTIENT(ROW()-ROW($A$20),'Feuille1-Catégories'!$B$6/H$6),H$5),0),IF(MOD($A236-1-H$10,'Feuille1-Catégories'!$F$5+1)=0,H$3,""))),"")</f>
        <v/>
      </c>
      <c r="I236" s="7">
        <f ca="1">IF(AND($A236&lt;&gt;"",I$9&lt;&gt;""),IF(HLOOKUP(I$9,'Feuille1-Catégories'!$C$1:$G$2,2,FALSE)="OUI",I$3,IF(HLOOKUP(I$9,'Feuille1-Catégories'!$C$1:$G$3,3,FALSE)="OUI",OFFSET(I$3,MOD(QUOTIENT(ROW()-ROW($A$20),'Feuille1-Catégories'!$B$6/I$6),I$5),0),IF(MOD($A236-1-I$10,'Feuille1-Catégories'!$F$5+1)=0,I$3,""))),"")</f>
        <v>1000</v>
      </c>
      <c r="J236" s="7">
        <f ca="1">IF(AND($A236&lt;&gt;"",J$9&lt;&gt;""),IF(HLOOKUP(J$9,'Feuille1-Catégories'!$C$1:$G$2,2,FALSE)="OUI",J$3,IF(HLOOKUP(J$9,'Feuille1-Catégories'!$C$1:$G$3,3,FALSE)="OUI",OFFSET(J$3,MOD(QUOTIENT(ROW()-ROW($A$20),'Feuille1-Catégories'!$B$6/J$6),J$5),0),IF(MOD($A236-1-J$10,'Feuille1-Catégories'!$F$5+1)=0,J$3,""))),"")</f>
        <v>2</v>
      </c>
      <c r="K236" s="7" t="str">
        <f ca="1">IF(AND($A236&lt;&gt;"",K$9&lt;&gt;""),IF(HLOOKUP(K$9,'Feuille1-Catégories'!$C$1:$G$2,2,FALSE)="OUI",K$3,IF(HLOOKUP(K$9,'Feuille1-Catégories'!$C$1:$G$3,3,FALSE)="OUI",OFFSET(K$3,MOD(QUOTIENT(ROW()-ROW($A$20),'Feuille1-Catégories'!$B$6/K$6),K$5),0),IF(MOD($A236-1-K$10,'Feuille1-Catégories'!$F$5+1)=0,K$3,""))),"")</f>
        <v/>
      </c>
      <c r="L236" s="7">
        <f ca="1">IF(AND($A236&lt;&gt;"",L$9&lt;&gt;""),IF(HLOOKUP(L$9,'Feuille1-Catégories'!$C$1:$G$2,2,FALSE)="OUI",L$3,IF(HLOOKUP(L$9,'Feuille1-Catégories'!$C$1:$G$3,3,FALSE)="OUI",OFFSET(L$3,MOD(QUOTIENT(ROW()-ROW($A$20),'Feuille1-Catégories'!$B$6/L$6),L$5),0),IF(MOD($A236-1-L$10,'Feuille1-Catégories'!$F$5+1)=0,L$3,""))),"")</f>
        <v>200</v>
      </c>
      <c r="M236" s="7" t="str">
        <f ca="1">IF(AND($A236&lt;&gt;"",M$9&lt;&gt;""),IF(HLOOKUP(M$9,'Feuille1-Catégories'!$C$1:$G$2,2,FALSE)="OUI",M$3,IF(HLOOKUP(M$9,'Feuille1-Catégories'!$C$1:$G$3,3,FALSE)="OUI",OFFSET(M$3,MOD(QUOTIENT(ROW()-ROW($A$20),'Feuille1-Catégories'!$B$6/M$6),M$5),0),IF(MOD($A236-1-M$10,'Feuille1-Catégories'!$F$5+1)=0,M$3,""))),"")</f>
        <v xml:space="preserve"> </v>
      </c>
      <c r="N236" s="7">
        <f ca="1">IF(AND($A236&lt;&gt;"",N$9&lt;&gt;""),IF(HLOOKUP(N$9,'Feuille1-Catégories'!$C$1:$G$2,2,FALSE)="OUI",N$3,IF(HLOOKUP(N$9,'Feuille1-Catégories'!$C$1:$G$3,3,FALSE)="OUI",OFFSET(N$3,MOD(QUOTIENT(ROW()-ROW($A$20),'Feuille1-Catégories'!$B$6/N$6),N$5),0),IF(MOD($A236-1-N$10,'Feuille1-Catégories'!$F$5+1)=0,N$3,""))),"")</f>
        <v>3</v>
      </c>
      <c r="O236" s="7">
        <f ca="1">IF(AND($A236&lt;&gt;"",O$9&lt;&gt;""),IF(HLOOKUP(O$9,'Feuille1-Catégories'!$C$1:$G$2,2,FALSE)="OUI",O$3,IF(HLOOKUP(O$9,'Feuille1-Catégories'!$C$1:$G$3,3,FALSE)="OUI",OFFSET(O$3,MOD(QUOTIENT(ROW()-ROW($A$20),'Feuille1-Catégories'!$B$6/O$6),O$5),0),IF(MOD($A236-1-O$10,'Feuille1-Catégories'!$F$5+1)=0,O$3,""))),"")</f>
        <v>30</v>
      </c>
      <c r="P236" s="7">
        <f ca="1">IF(AND($A236&lt;&gt;"",P$9&lt;&gt;""),IF(HLOOKUP(P$9,'Feuille1-Catégories'!$C$1:$G$2,2,FALSE)="OUI",P$3,IF(HLOOKUP(P$9,'Feuille1-Catégories'!$C$1:$G$3,3,FALSE)="OUI",OFFSET(P$3,MOD(QUOTIENT(ROW()-ROW($A$20),'Feuille1-Catégories'!$B$6/P$6),P$5),0),IF(MOD($A236-1-P$10,'Feuille1-Catégories'!$F$5+1)=0,P$3,""))),"")</f>
        <v>0</v>
      </c>
      <c r="Q236" s="7" t="str">
        <f ca="1">IF(AND($A236&lt;&gt;"",Q$9&lt;&gt;""),IF(HLOOKUP(Q$9,'Feuille1-Catégories'!$C$1:$G$2,2,FALSE)="OUI",Q$3,IF(HLOOKUP(Q$9,'Feuille1-Catégories'!$C$1:$G$3,3,FALSE)="OUI",OFFSET(Q$3,MOD(QUOTIENT(ROW()-ROW($A$20),'Feuille1-Catégories'!$B$6/Q$6),Q$5),0),IF(MOD($A236-1-Q$10,'Feuille1-Catégories'!$F$5+1)=0,Q$3,""))),"")</f>
        <v/>
      </c>
      <c r="R236" s="7">
        <f ca="1">IF(AND($A236&lt;&gt;"",R$9&lt;&gt;""),IF(HLOOKUP(R$9,'Feuille1-Catégories'!$C$1:$G$2,2,FALSE)="OUI",R$3,IF(HLOOKUP(R$9,'Feuille1-Catégories'!$C$1:$G$3,3,FALSE)="OUI",OFFSET(R$3,MOD(QUOTIENT(ROW()-ROW($A$20),'Feuille1-Catégories'!$B$6/R$6),R$5),0),IF(MOD($A236-1-R$10,'Feuille1-Catégories'!$F$5+1)=0,R$3,""))),"")</f>
        <v>0</v>
      </c>
      <c r="S236" s="7">
        <f ca="1">IF(AND($A236&lt;&gt;"",S$9&lt;&gt;""),IF(HLOOKUP(S$9,'Feuille1-Catégories'!$C$1:$G$2,2,FALSE)="OUI",S$3,IF(HLOOKUP(S$9,'Feuille1-Catégories'!$C$1:$G$3,3,FALSE)="OUI",OFFSET(S$3,MOD(QUOTIENT(ROW()-ROW($A$20),'Feuille1-Catégories'!$B$6/S$6),S$5),0),IF(MOD($A236-1-S$10,'Feuille1-Catégories'!$F$5+1)=0,S$3,""))),"")</f>
        <v>50</v>
      </c>
      <c r="T236" s="7">
        <f ca="1">IF(AND($A236&lt;&gt;"",T$9&lt;&gt;""),IF(HLOOKUP(T$9,'Feuille1-Catégories'!$C$1:$G$2,2,FALSE)="OUI",T$3,IF(HLOOKUP(T$9,'Feuille1-Catégories'!$C$1:$G$3,3,FALSE)="OUI",OFFSET(T$3,MOD(QUOTIENT(ROW()-ROW($A$20),'Feuille1-Catégories'!$B$6/T$6),T$5),0),IF(MOD($A236-1-T$10,'Feuille1-Catégories'!$F$5+1)=0,T$3,""))),"")</f>
        <v>500</v>
      </c>
      <c r="U236" s="7">
        <f ca="1">IF(AND($A236&lt;&gt;"",U$9&lt;&gt;""),IF(HLOOKUP(U$9,'Feuille1-Catégories'!$C$1:$G$2,2,FALSE)="OUI",U$3,IF(HLOOKUP(U$9,'Feuille1-Catégories'!$C$1:$G$3,3,FALSE)="OUI",OFFSET(U$3,MOD(QUOTIENT(ROW()-ROW($A$20),'Feuille1-Catégories'!$B$6/U$6),U$5),0),IF(MOD($A236-1-U$10,'Feuille1-Catégories'!$F$5+1)=0,U$3,""))),"")</f>
        <v>5000</v>
      </c>
      <c r="V236" s="7" t="str">
        <f ca="1">IF(AND($A236&lt;&gt;"",V$9&lt;&gt;""),IF(HLOOKUP(V$9,'Feuille1-Catégories'!$C$1:$G$2,2,FALSE)="OUI",V$3,IF(HLOOKUP(V$9,'Feuille1-Catégories'!$C$1:$G$3,3,FALSE)="OUI",OFFSET(V$3,MOD(QUOTIENT(ROW()-ROW($A$20),'Feuille1-Catégories'!$B$6/V$6),V$5),0),IF(MOD($A236-1-V$10,'Feuille1-Catégories'!$F$5+1)=0,V$3,""))),"")</f>
        <v/>
      </c>
      <c r="W236" s="7" t="str">
        <f ca="1">IF(AND($A236&lt;&gt;"",W$9&lt;&gt;""),IF(HLOOKUP(W$9,'Feuille1-Catégories'!$C$1:$G$2,2,FALSE)="OUI",W$3,IF(HLOOKUP(W$9,'Feuille1-Catégories'!$C$1:$G$3,3,FALSE)="OUI",OFFSET(W$3,MOD(QUOTIENT(ROW()-ROW($A$20),'Feuille1-Catégories'!$B$6/W$6),W$5),0),IF(MOD($A236-1-W$10,'Feuille1-Catégories'!$F$5+1)=0,W$3,""))),"")</f>
        <v/>
      </c>
      <c r="X236" s="7" t="str">
        <f ca="1">IF(AND($A236&lt;&gt;"",X$9&lt;&gt;""),IF(HLOOKUP(X$9,'Feuille1-Catégories'!$C$1:$G$2,2,FALSE)="OUI",X$3,IF(HLOOKUP(X$9,'Feuille1-Catégories'!$C$1:$G$3,3,FALSE)="OUI",OFFSET(X$3,MOD(QUOTIENT(ROW()-ROW($A$20),'Feuille1-Catégories'!$B$6/X$6),X$5),0),IF(MOD($A236-1-X$10,'Feuille1-Catégories'!$F$5+1)=0,X$3,""))),"")</f>
        <v/>
      </c>
      <c r="Y236" s="7" t="str">
        <f ca="1">IF(AND($A236&lt;&gt;"",Y$9&lt;&gt;""),IF(HLOOKUP(Y$9,'Feuille1-Catégories'!$C$1:$G$2,2,FALSE)="OUI",Y$3,IF(HLOOKUP(Y$9,'Feuille1-Catégories'!$C$1:$G$3,3,FALSE)="OUI",OFFSET(Y$3,MOD(QUOTIENT(ROW()-ROW($A$20),'Feuille1-Catégories'!$B$6/Y$6),Y$5),0),IF(MOD($A236-1-Y$10,'Feuille1-Catégories'!$F$5+1)=0,Y$3,""))),"")</f>
        <v/>
      </c>
      <c r="Z236" s="7" t="str">
        <f ca="1">IF(AND($A236&lt;&gt;"",Z$9&lt;&gt;""),IF(HLOOKUP(Z$9,'Feuille1-Catégories'!$C$1:$G$2,2,FALSE)="OUI",Z$3,IF(HLOOKUP(Z$9,'Feuille1-Catégories'!$C$1:$G$3,3,FALSE)="OUI",OFFSET(Z$3,MOD(QUOTIENT(ROW()-ROW($A$20),'Feuille1-Catégories'!$B$6/Z$6),Z$5),0),"")),"")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37" spans="1:26" ht="17" x14ac:dyDescent="0.2">
      <c r="A237" s="21">
        <f>IF(ROW()-ROW($A$19)&gt;'Feuille1-Catégories'!$B$6,"",ROW()-ROW($A$19))</f>
        <v>218</v>
      </c>
      <c r="B237" s="33">
        <f t="shared" ca="1" si="10"/>
        <v>10</v>
      </c>
      <c r="C237" s="10">
        <f t="shared" ca="1" si="11"/>
        <v>5747.4</v>
      </c>
      <c r="D237" s="10">
        <f ca="1">IF('Feuille3-Coût de production'!D237&lt;&gt;"",'Feuille3-Coût de production'!D237,"")</f>
        <v>638.6</v>
      </c>
      <c r="E237" s="10">
        <f t="shared" ca="1" si="12"/>
        <v>6386</v>
      </c>
      <c r="F237" s="7">
        <f ca="1">IF(AND($A237&lt;&gt;"",F$9&lt;&gt;""),IF(HLOOKUP(F$9,'Feuille1-Catégories'!$C$1:$G$2,2,FALSE)="OUI",F$3,IF(HLOOKUP(F$9,'Feuille1-Catégories'!$C$1:$G$3,3,FALSE)="OUI",OFFSET(F$3,MOD(QUOTIENT(ROW()-ROW($A$20),'Feuille1-Catégories'!$B$6/F$6),F$5),0),IF(MOD($A237-1-F$10,'Feuille1-Catégories'!$F$5+1)=0,F$3,""))),"")</f>
        <v>1</v>
      </c>
      <c r="G237" s="7" t="str">
        <f ca="1">IF(AND($A237&lt;&gt;"",G$9&lt;&gt;""),IF(HLOOKUP(G$9,'Feuille1-Catégories'!$C$1:$G$2,2,FALSE)="OUI",G$3,IF(HLOOKUP(G$9,'Feuille1-Catégories'!$C$1:$G$3,3,FALSE)="OUI",OFFSET(G$3,MOD(QUOTIENT(ROW()-ROW($A$20),'Feuille1-Catégories'!$B$6/G$6),G$5),0),IF(MOD($A237-1-G$10,'Feuille1-Catégories'!$F$5+1)=0,G$3,""))),"")</f>
        <v xml:space="preserve"> </v>
      </c>
      <c r="H237" s="7">
        <f ca="1">IF(AND($A237&lt;&gt;"",H$9&lt;&gt;""),IF(HLOOKUP(H$9,'Feuille1-Catégories'!$C$1:$G$2,2,FALSE)="OUI",H$3,IF(HLOOKUP(H$9,'Feuille1-Catégories'!$C$1:$G$3,3,FALSE)="OUI",OFFSET(H$3,MOD(QUOTIENT(ROW()-ROW($A$20),'Feuille1-Catégories'!$B$6/H$6),H$5),0),IF(MOD($A237-1-H$10,'Feuille1-Catégories'!$F$5+1)=0,H$3,""))),"")</f>
        <v>100</v>
      </c>
      <c r="I237" s="7">
        <f ca="1">IF(AND($A237&lt;&gt;"",I$9&lt;&gt;""),IF(HLOOKUP(I$9,'Feuille1-Catégories'!$C$1:$G$2,2,FALSE)="OUI",I$3,IF(HLOOKUP(I$9,'Feuille1-Catégories'!$C$1:$G$3,3,FALSE)="OUI",OFFSET(I$3,MOD(QUOTIENT(ROW()-ROW($A$20),'Feuille1-Catégories'!$B$6/I$6),I$5),0),IF(MOD($A237-1-I$10,'Feuille1-Catégories'!$F$5+1)=0,I$3,""))),"")</f>
        <v>1000</v>
      </c>
      <c r="J237" s="7">
        <f ca="1">IF(AND($A237&lt;&gt;"",J$9&lt;&gt;""),IF(HLOOKUP(J$9,'Feuille1-Catégories'!$C$1:$G$2,2,FALSE)="OUI",J$3,IF(HLOOKUP(J$9,'Feuille1-Catégories'!$C$1:$G$3,3,FALSE)="OUI",OFFSET(J$3,MOD(QUOTIENT(ROW()-ROW($A$20),'Feuille1-Catégories'!$B$6/J$6),J$5),0),IF(MOD($A237-1-J$10,'Feuille1-Catégories'!$F$5+1)=0,J$3,""))),"")</f>
        <v>2</v>
      </c>
      <c r="K237" s="7" t="str">
        <f ca="1">IF(AND($A237&lt;&gt;"",K$9&lt;&gt;""),IF(HLOOKUP(K$9,'Feuille1-Catégories'!$C$1:$G$2,2,FALSE)="OUI",K$3,IF(HLOOKUP(K$9,'Feuille1-Catégories'!$C$1:$G$3,3,FALSE)="OUI",OFFSET(K$3,MOD(QUOTIENT(ROW()-ROW($A$20),'Feuille1-Catégories'!$B$6/K$6),K$5),0),IF(MOD($A237-1-K$10,'Feuille1-Catégories'!$F$5+1)=0,K$3,""))),"")</f>
        <v/>
      </c>
      <c r="L237" s="7">
        <f ca="1">IF(AND($A237&lt;&gt;"",L$9&lt;&gt;""),IF(HLOOKUP(L$9,'Feuille1-Catégories'!$C$1:$G$2,2,FALSE)="OUI",L$3,IF(HLOOKUP(L$9,'Feuille1-Catégories'!$C$1:$G$3,3,FALSE)="OUI",OFFSET(L$3,MOD(QUOTIENT(ROW()-ROW($A$20),'Feuille1-Catégories'!$B$6/L$6),L$5),0),IF(MOD($A237-1-L$10,'Feuille1-Catégories'!$F$5+1)=0,L$3,""))),"")</f>
        <v>200</v>
      </c>
      <c r="M237" s="7" t="str">
        <f ca="1">IF(AND($A237&lt;&gt;"",M$9&lt;&gt;""),IF(HLOOKUP(M$9,'Feuille1-Catégories'!$C$1:$G$2,2,FALSE)="OUI",M$3,IF(HLOOKUP(M$9,'Feuille1-Catégories'!$C$1:$G$3,3,FALSE)="OUI",OFFSET(M$3,MOD(QUOTIENT(ROW()-ROW($A$20),'Feuille1-Catégories'!$B$6/M$6),M$5),0),IF(MOD($A237-1-M$10,'Feuille1-Catégories'!$F$5+1)=0,M$3,""))),"")</f>
        <v xml:space="preserve"> </v>
      </c>
      <c r="N237" s="7">
        <f ca="1">IF(AND($A237&lt;&gt;"",N$9&lt;&gt;""),IF(HLOOKUP(N$9,'Feuille1-Catégories'!$C$1:$G$2,2,FALSE)="OUI",N$3,IF(HLOOKUP(N$9,'Feuille1-Catégories'!$C$1:$G$3,3,FALSE)="OUI",OFFSET(N$3,MOD(QUOTIENT(ROW()-ROW($A$20),'Feuille1-Catégories'!$B$6/N$6),N$5),0),IF(MOD($A237-1-N$10,'Feuille1-Catégories'!$F$5+1)=0,N$3,""))),"")</f>
        <v>3</v>
      </c>
      <c r="O237" s="7">
        <f ca="1">IF(AND($A237&lt;&gt;"",O$9&lt;&gt;""),IF(HLOOKUP(O$9,'Feuille1-Catégories'!$C$1:$G$2,2,FALSE)="OUI",O$3,IF(HLOOKUP(O$9,'Feuille1-Catégories'!$C$1:$G$3,3,FALSE)="OUI",OFFSET(O$3,MOD(QUOTIENT(ROW()-ROW($A$20),'Feuille1-Catégories'!$B$6/O$6),O$5),0),IF(MOD($A237-1-O$10,'Feuille1-Catégories'!$F$5+1)=0,O$3,""))),"")</f>
        <v>30</v>
      </c>
      <c r="P237" s="7">
        <f ca="1">IF(AND($A237&lt;&gt;"",P$9&lt;&gt;""),IF(HLOOKUP(P$9,'Feuille1-Catégories'!$C$1:$G$2,2,FALSE)="OUI",P$3,IF(HLOOKUP(P$9,'Feuille1-Catégories'!$C$1:$G$3,3,FALSE)="OUI",OFFSET(P$3,MOD(QUOTIENT(ROW()-ROW($A$20),'Feuille1-Catégories'!$B$6/P$6),P$5),0),IF(MOD($A237-1-P$10,'Feuille1-Catégories'!$F$5+1)=0,P$3,""))),"")</f>
        <v>0</v>
      </c>
      <c r="Q237" s="7" t="str">
        <f ca="1">IF(AND($A237&lt;&gt;"",Q$9&lt;&gt;""),IF(HLOOKUP(Q$9,'Feuille1-Catégories'!$C$1:$G$2,2,FALSE)="OUI",Q$3,IF(HLOOKUP(Q$9,'Feuille1-Catégories'!$C$1:$G$3,3,FALSE)="OUI",OFFSET(Q$3,MOD(QUOTIENT(ROW()-ROW($A$20),'Feuille1-Catégories'!$B$6/Q$6),Q$5),0),IF(MOD($A237-1-Q$10,'Feuille1-Catégories'!$F$5+1)=0,Q$3,""))),"")</f>
        <v/>
      </c>
      <c r="R237" s="7">
        <f ca="1">IF(AND($A237&lt;&gt;"",R$9&lt;&gt;""),IF(HLOOKUP(R$9,'Feuille1-Catégories'!$C$1:$G$2,2,FALSE)="OUI",R$3,IF(HLOOKUP(R$9,'Feuille1-Catégories'!$C$1:$G$3,3,FALSE)="OUI",OFFSET(R$3,MOD(QUOTIENT(ROW()-ROW($A$20),'Feuille1-Catégories'!$B$6/R$6),R$5),0),IF(MOD($A237-1-R$10,'Feuille1-Catégories'!$F$5+1)=0,R$3,""))),"")</f>
        <v>0</v>
      </c>
      <c r="S237" s="7">
        <f ca="1">IF(AND($A237&lt;&gt;"",S$9&lt;&gt;""),IF(HLOOKUP(S$9,'Feuille1-Catégories'!$C$1:$G$2,2,FALSE)="OUI",S$3,IF(HLOOKUP(S$9,'Feuille1-Catégories'!$C$1:$G$3,3,FALSE)="OUI",OFFSET(S$3,MOD(QUOTIENT(ROW()-ROW($A$20),'Feuille1-Catégories'!$B$6/S$6),S$5),0),IF(MOD($A237-1-S$10,'Feuille1-Catégories'!$F$5+1)=0,S$3,""))),"")</f>
        <v>50</v>
      </c>
      <c r="T237" s="7" t="str">
        <f ca="1">IF(AND($A237&lt;&gt;"",T$9&lt;&gt;""),IF(HLOOKUP(T$9,'Feuille1-Catégories'!$C$1:$G$2,2,FALSE)="OUI",T$3,IF(HLOOKUP(T$9,'Feuille1-Catégories'!$C$1:$G$3,3,FALSE)="OUI",OFFSET(T$3,MOD(QUOTIENT(ROW()-ROW($A$20),'Feuille1-Catégories'!$B$6/T$6),T$5),0),IF(MOD($A237-1-T$10,'Feuille1-Catégories'!$F$5+1)=0,T$3,""))),"")</f>
        <v/>
      </c>
      <c r="U237" s="7">
        <f ca="1">IF(AND($A237&lt;&gt;"",U$9&lt;&gt;""),IF(HLOOKUP(U$9,'Feuille1-Catégories'!$C$1:$G$2,2,FALSE)="OUI",U$3,IF(HLOOKUP(U$9,'Feuille1-Catégories'!$C$1:$G$3,3,FALSE)="OUI",OFFSET(U$3,MOD(QUOTIENT(ROW()-ROW($A$20),'Feuille1-Catégories'!$B$6/U$6),U$5),0),IF(MOD($A237-1-U$10,'Feuille1-Catégories'!$F$5+1)=0,U$3,""))),"")</f>
        <v>5000</v>
      </c>
      <c r="V237" s="7" t="str">
        <f ca="1">IF(AND($A237&lt;&gt;"",V$9&lt;&gt;""),IF(HLOOKUP(V$9,'Feuille1-Catégories'!$C$1:$G$2,2,FALSE)="OUI",V$3,IF(HLOOKUP(V$9,'Feuille1-Catégories'!$C$1:$G$3,3,FALSE)="OUI",OFFSET(V$3,MOD(QUOTIENT(ROW()-ROW($A$20),'Feuille1-Catégories'!$B$6/V$6),V$5),0),IF(MOD($A237-1-V$10,'Feuille1-Catégories'!$F$5+1)=0,V$3,""))),"")</f>
        <v/>
      </c>
      <c r="W237" s="7" t="str">
        <f ca="1">IF(AND($A237&lt;&gt;"",W$9&lt;&gt;""),IF(HLOOKUP(W$9,'Feuille1-Catégories'!$C$1:$G$2,2,FALSE)="OUI",W$3,IF(HLOOKUP(W$9,'Feuille1-Catégories'!$C$1:$G$3,3,FALSE)="OUI",OFFSET(W$3,MOD(QUOTIENT(ROW()-ROW($A$20),'Feuille1-Catégories'!$B$6/W$6),W$5),0),IF(MOD($A237-1-W$10,'Feuille1-Catégories'!$F$5+1)=0,W$3,""))),"")</f>
        <v/>
      </c>
      <c r="X237" s="7" t="str">
        <f ca="1">IF(AND($A237&lt;&gt;"",X$9&lt;&gt;""),IF(HLOOKUP(X$9,'Feuille1-Catégories'!$C$1:$G$2,2,FALSE)="OUI",X$3,IF(HLOOKUP(X$9,'Feuille1-Catégories'!$C$1:$G$3,3,FALSE)="OUI",OFFSET(X$3,MOD(QUOTIENT(ROW()-ROW($A$20),'Feuille1-Catégories'!$B$6/X$6),X$5),0),IF(MOD($A237-1-X$10,'Feuille1-Catégories'!$F$5+1)=0,X$3,""))),"")</f>
        <v/>
      </c>
      <c r="Y237" s="7" t="str">
        <f ca="1">IF(AND($A237&lt;&gt;"",Y$9&lt;&gt;""),IF(HLOOKUP(Y$9,'Feuille1-Catégories'!$C$1:$G$2,2,FALSE)="OUI",Y$3,IF(HLOOKUP(Y$9,'Feuille1-Catégories'!$C$1:$G$3,3,FALSE)="OUI",OFFSET(Y$3,MOD(QUOTIENT(ROW()-ROW($A$20),'Feuille1-Catégories'!$B$6/Y$6),Y$5),0),IF(MOD($A237-1-Y$10,'Feuille1-Catégories'!$F$5+1)=0,Y$3,""))),"")</f>
        <v/>
      </c>
      <c r="Z237" s="7" t="str">
        <f ca="1">IF(AND($A237&lt;&gt;"",Z$9&lt;&gt;""),IF(HLOOKUP(Z$9,'Feuille1-Catégories'!$C$1:$G$2,2,FALSE)="OUI",Z$3,IF(HLOOKUP(Z$9,'Feuille1-Catégories'!$C$1:$G$3,3,FALSE)="OUI",OFFSET(Z$3,MOD(QUOTIENT(ROW()-ROW($A$20),'Feuille1-Catégories'!$B$6/Z$6),Z$5),0),"")),"")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38" spans="1:26" ht="17" x14ac:dyDescent="0.2">
      <c r="A238" s="21">
        <f>IF(ROW()-ROW($A$19)&gt;'Feuille1-Catégories'!$B$6,"",ROW()-ROW($A$19))</f>
        <v>219</v>
      </c>
      <c r="B238" s="33">
        <f t="shared" ca="1" si="10"/>
        <v>10.534580688272635</v>
      </c>
      <c r="C238" s="10">
        <f t="shared" ca="1" si="11"/>
        <v>5707.4</v>
      </c>
      <c r="D238" s="10">
        <f ca="1">IF('Feuille3-Coût de production'!D238&lt;&gt;"",'Feuille3-Coût de production'!D238,"")</f>
        <v>598.6</v>
      </c>
      <c r="E238" s="10">
        <f t="shared" ca="1" si="12"/>
        <v>6306</v>
      </c>
      <c r="F238" s="7">
        <f ca="1">IF(AND($A238&lt;&gt;"",F$9&lt;&gt;""),IF(HLOOKUP(F$9,'Feuille1-Catégories'!$C$1:$G$2,2,FALSE)="OUI",F$3,IF(HLOOKUP(F$9,'Feuille1-Catégories'!$C$1:$G$3,3,FALSE)="OUI",OFFSET(F$3,MOD(QUOTIENT(ROW()-ROW($A$20),'Feuille1-Catégories'!$B$6/F$6),F$5),0),IF(MOD($A238-1-F$10,'Feuille1-Catégories'!$F$5+1)=0,F$3,""))),"")</f>
        <v>1</v>
      </c>
      <c r="G238" s="7" t="str">
        <f ca="1">IF(AND($A238&lt;&gt;"",G$9&lt;&gt;""),IF(HLOOKUP(G$9,'Feuille1-Catégories'!$C$1:$G$2,2,FALSE)="OUI",G$3,IF(HLOOKUP(G$9,'Feuille1-Catégories'!$C$1:$G$3,3,FALSE)="OUI",OFFSET(G$3,MOD(QUOTIENT(ROW()-ROW($A$20),'Feuille1-Catégories'!$B$6/G$6),G$5),0),IF(MOD($A238-1-G$10,'Feuille1-Catégories'!$F$5+1)=0,G$3,""))),"")</f>
        <v xml:space="preserve"> </v>
      </c>
      <c r="H238" s="7" t="str">
        <f ca="1">IF(AND($A238&lt;&gt;"",H$9&lt;&gt;""),IF(HLOOKUP(H$9,'Feuille1-Catégories'!$C$1:$G$2,2,FALSE)="OUI",H$3,IF(HLOOKUP(H$9,'Feuille1-Catégories'!$C$1:$G$3,3,FALSE)="OUI",OFFSET(H$3,MOD(QUOTIENT(ROW()-ROW($A$20),'Feuille1-Catégories'!$B$6/H$6),H$5),0),IF(MOD($A238-1-H$10,'Feuille1-Catégories'!$F$5+1)=0,H$3,""))),"")</f>
        <v/>
      </c>
      <c r="I238" s="7">
        <f ca="1">IF(AND($A238&lt;&gt;"",I$9&lt;&gt;""),IF(HLOOKUP(I$9,'Feuille1-Catégories'!$C$1:$G$2,2,FALSE)="OUI",I$3,IF(HLOOKUP(I$9,'Feuille1-Catégories'!$C$1:$G$3,3,FALSE)="OUI",OFFSET(I$3,MOD(QUOTIENT(ROW()-ROW($A$20),'Feuille1-Catégories'!$B$6/I$6),I$5),0),IF(MOD($A238-1-I$10,'Feuille1-Catégories'!$F$5+1)=0,I$3,""))),"")</f>
        <v>1000</v>
      </c>
      <c r="J238" s="7">
        <f ca="1">IF(AND($A238&lt;&gt;"",J$9&lt;&gt;""),IF(HLOOKUP(J$9,'Feuille1-Catégories'!$C$1:$G$2,2,FALSE)="OUI",J$3,IF(HLOOKUP(J$9,'Feuille1-Catégories'!$C$1:$G$3,3,FALSE)="OUI",OFFSET(J$3,MOD(QUOTIENT(ROW()-ROW($A$20),'Feuille1-Catégories'!$B$6/J$6),J$5),0),IF(MOD($A238-1-J$10,'Feuille1-Catégories'!$F$5+1)=0,J$3,""))),"")</f>
        <v>2</v>
      </c>
      <c r="K238" s="7">
        <f ca="1">IF(AND($A238&lt;&gt;"",K$9&lt;&gt;""),IF(HLOOKUP(K$9,'Feuille1-Catégories'!$C$1:$G$2,2,FALSE)="OUI",K$3,IF(HLOOKUP(K$9,'Feuille1-Catégories'!$C$1:$G$3,3,FALSE)="OUI",OFFSET(K$3,MOD(QUOTIENT(ROW()-ROW($A$20),'Feuille1-Catégories'!$B$6/K$6),K$5),0),IF(MOD($A238-1-K$10,'Feuille1-Catégories'!$F$5+1)=0,K$3,""))),"")</f>
        <v>20</v>
      </c>
      <c r="L238" s="7">
        <f ca="1">IF(AND($A238&lt;&gt;"",L$9&lt;&gt;""),IF(HLOOKUP(L$9,'Feuille1-Catégories'!$C$1:$G$2,2,FALSE)="OUI",L$3,IF(HLOOKUP(L$9,'Feuille1-Catégories'!$C$1:$G$3,3,FALSE)="OUI",OFFSET(L$3,MOD(QUOTIENT(ROW()-ROW($A$20),'Feuille1-Catégories'!$B$6/L$6),L$5),0),IF(MOD($A238-1-L$10,'Feuille1-Catégories'!$F$5+1)=0,L$3,""))),"")</f>
        <v>200</v>
      </c>
      <c r="M238" s="7" t="str">
        <f ca="1">IF(AND($A238&lt;&gt;"",M$9&lt;&gt;""),IF(HLOOKUP(M$9,'Feuille1-Catégories'!$C$1:$G$2,2,FALSE)="OUI",M$3,IF(HLOOKUP(M$9,'Feuille1-Catégories'!$C$1:$G$3,3,FALSE)="OUI",OFFSET(M$3,MOD(QUOTIENT(ROW()-ROW($A$20),'Feuille1-Catégories'!$B$6/M$6),M$5),0),IF(MOD($A238-1-M$10,'Feuille1-Catégories'!$F$5+1)=0,M$3,""))),"")</f>
        <v xml:space="preserve"> </v>
      </c>
      <c r="N238" s="7">
        <f ca="1">IF(AND($A238&lt;&gt;"",N$9&lt;&gt;""),IF(HLOOKUP(N$9,'Feuille1-Catégories'!$C$1:$G$2,2,FALSE)="OUI",N$3,IF(HLOOKUP(N$9,'Feuille1-Catégories'!$C$1:$G$3,3,FALSE)="OUI",OFFSET(N$3,MOD(QUOTIENT(ROW()-ROW($A$20),'Feuille1-Catégories'!$B$6/N$6),N$5),0),IF(MOD($A238-1-N$10,'Feuille1-Catégories'!$F$5+1)=0,N$3,""))),"")</f>
        <v>3</v>
      </c>
      <c r="O238" s="7">
        <f ca="1">IF(AND($A238&lt;&gt;"",O$9&lt;&gt;""),IF(HLOOKUP(O$9,'Feuille1-Catégories'!$C$1:$G$2,2,FALSE)="OUI",O$3,IF(HLOOKUP(O$9,'Feuille1-Catégories'!$C$1:$G$3,3,FALSE)="OUI",OFFSET(O$3,MOD(QUOTIENT(ROW()-ROW($A$20),'Feuille1-Catégories'!$B$6/O$6),O$5),0),IF(MOD($A238-1-O$10,'Feuille1-Catégories'!$F$5+1)=0,O$3,""))),"")</f>
        <v>30</v>
      </c>
      <c r="P238" s="7">
        <f ca="1">IF(AND($A238&lt;&gt;"",P$9&lt;&gt;""),IF(HLOOKUP(P$9,'Feuille1-Catégories'!$C$1:$G$2,2,FALSE)="OUI",P$3,IF(HLOOKUP(P$9,'Feuille1-Catégories'!$C$1:$G$3,3,FALSE)="OUI",OFFSET(P$3,MOD(QUOTIENT(ROW()-ROW($A$20),'Feuille1-Catégories'!$B$6/P$6),P$5),0),IF(MOD($A238-1-P$10,'Feuille1-Catégories'!$F$5+1)=0,P$3,""))),"")</f>
        <v>0</v>
      </c>
      <c r="Q238" s="7" t="str">
        <f ca="1">IF(AND($A238&lt;&gt;"",Q$9&lt;&gt;""),IF(HLOOKUP(Q$9,'Feuille1-Catégories'!$C$1:$G$2,2,FALSE)="OUI",Q$3,IF(HLOOKUP(Q$9,'Feuille1-Catégories'!$C$1:$G$3,3,FALSE)="OUI",OFFSET(Q$3,MOD(QUOTIENT(ROW()-ROW($A$20),'Feuille1-Catégories'!$B$6/Q$6),Q$5),0),IF(MOD($A238-1-Q$10,'Feuille1-Catégories'!$F$5+1)=0,Q$3,""))),"")</f>
        <v/>
      </c>
      <c r="R238" s="7">
        <f ca="1">IF(AND($A238&lt;&gt;"",R$9&lt;&gt;""),IF(HLOOKUP(R$9,'Feuille1-Catégories'!$C$1:$G$2,2,FALSE)="OUI",R$3,IF(HLOOKUP(R$9,'Feuille1-Catégories'!$C$1:$G$3,3,FALSE)="OUI",OFFSET(R$3,MOD(QUOTIENT(ROW()-ROW($A$20),'Feuille1-Catégories'!$B$6/R$6),R$5),0),IF(MOD($A238-1-R$10,'Feuille1-Catégories'!$F$5+1)=0,R$3,""))),"")</f>
        <v>0</v>
      </c>
      <c r="S238" s="7">
        <f ca="1">IF(AND($A238&lt;&gt;"",S$9&lt;&gt;""),IF(HLOOKUP(S$9,'Feuille1-Catégories'!$C$1:$G$2,2,FALSE)="OUI",S$3,IF(HLOOKUP(S$9,'Feuille1-Catégories'!$C$1:$G$3,3,FALSE)="OUI",OFFSET(S$3,MOD(QUOTIENT(ROW()-ROW($A$20),'Feuille1-Catégories'!$B$6/S$6),S$5),0),IF(MOD($A238-1-S$10,'Feuille1-Catégories'!$F$5+1)=0,S$3,""))),"")</f>
        <v>50</v>
      </c>
      <c r="T238" s="7" t="str">
        <f ca="1">IF(AND($A238&lt;&gt;"",T$9&lt;&gt;""),IF(HLOOKUP(T$9,'Feuille1-Catégories'!$C$1:$G$2,2,FALSE)="OUI",T$3,IF(HLOOKUP(T$9,'Feuille1-Catégories'!$C$1:$G$3,3,FALSE)="OUI",OFFSET(T$3,MOD(QUOTIENT(ROW()-ROW($A$20),'Feuille1-Catégories'!$B$6/T$6),T$5),0),IF(MOD($A238-1-T$10,'Feuille1-Catégories'!$F$5+1)=0,T$3,""))),"")</f>
        <v/>
      </c>
      <c r="U238" s="7">
        <f ca="1">IF(AND($A238&lt;&gt;"",U$9&lt;&gt;""),IF(HLOOKUP(U$9,'Feuille1-Catégories'!$C$1:$G$2,2,FALSE)="OUI",U$3,IF(HLOOKUP(U$9,'Feuille1-Catégories'!$C$1:$G$3,3,FALSE)="OUI",OFFSET(U$3,MOD(QUOTIENT(ROW()-ROW($A$20),'Feuille1-Catégories'!$B$6/U$6),U$5),0),IF(MOD($A238-1-U$10,'Feuille1-Catégories'!$F$5+1)=0,U$3,""))),"")</f>
        <v>5000</v>
      </c>
      <c r="V238" s="7" t="str">
        <f ca="1">IF(AND($A238&lt;&gt;"",V$9&lt;&gt;""),IF(HLOOKUP(V$9,'Feuille1-Catégories'!$C$1:$G$2,2,FALSE)="OUI",V$3,IF(HLOOKUP(V$9,'Feuille1-Catégories'!$C$1:$G$3,3,FALSE)="OUI",OFFSET(V$3,MOD(QUOTIENT(ROW()-ROW($A$20),'Feuille1-Catégories'!$B$6/V$6),V$5),0),IF(MOD($A238-1-V$10,'Feuille1-Catégories'!$F$5+1)=0,V$3,""))),"")</f>
        <v/>
      </c>
      <c r="W238" s="7" t="str">
        <f ca="1">IF(AND($A238&lt;&gt;"",W$9&lt;&gt;""),IF(HLOOKUP(W$9,'Feuille1-Catégories'!$C$1:$G$2,2,FALSE)="OUI",W$3,IF(HLOOKUP(W$9,'Feuille1-Catégories'!$C$1:$G$3,3,FALSE)="OUI",OFFSET(W$3,MOD(QUOTIENT(ROW()-ROW($A$20),'Feuille1-Catégories'!$B$6/W$6),W$5),0),IF(MOD($A238-1-W$10,'Feuille1-Catégories'!$F$5+1)=0,W$3,""))),"")</f>
        <v/>
      </c>
      <c r="X238" s="7" t="str">
        <f ca="1">IF(AND($A238&lt;&gt;"",X$9&lt;&gt;""),IF(HLOOKUP(X$9,'Feuille1-Catégories'!$C$1:$G$2,2,FALSE)="OUI",X$3,IF(HLOOKUP(X$9,'Feuille1-Catégories'!$C$1:$G$3,3,FALSE)="OUI",OFFSET(X$3,MOD(QUOTIENT(ROW()-ROW($A$20),'Feuille1-Catégories'!$B$6/X$6),X$5),0),IF(MOD($A238-1-X$10,'Feuille1-Catégories'!$F$5+1)=0,X$3,""))),"")</f>
        <v/>
      </c>
      <c r="Y238" s="7" t="str">
        <f ca="1">IF(AND($A238&lt;&gt;"",Y$9&lt;&gt;""),IF(HLOOKUP(Y$9,'Feuille1-Catégories'!$C$1:$G$2,2,FALSE)="OUI",Y$3,IF(HLOOKUP(Y$9,'Feuille1-Catégories'!$C$1:$G$3,3,FALSE)="OUI",OFFSET(Y$3,MOD(QUOTIENT(ROW()-ROW($A$20),'Feuille1-Catégories'!$B$6/Y$6),Y$5),0),IF(MOD($A238-1-Y$10,'Feuille1-Catégories'!$F$5+1)=0,Y$3,""))),"")</f>
        <v/>
      </c>
      <c r="Z238" s="7" t="str">
        <f ca="1">IF(AND($A238&lt;&gt;"",Z$9&lt;&gt;""),IF(HLOOKUP(Z$9,'Feuille1-Catégories'!$C$1:$G$2,2,FALSE)="OUI",Z$3,IF(HLOOKUP(Z$9,'Feuille1-Catégories'!$C$1:$G$3,3,FALSE)="OUI",OFFSET(Z$3,MOD(QUOTIENT(ROW()-ROW($A$20),'Feuille1-Catégories'!$B$6/Z$6),Z$5),0),"")),"")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39" spans="1:26" ht="17" x14ac:dyDescent="0.2">
      <c r="A239" s="21">
        <f>IF(ROW()-ROW($A$19)&gt;'Feuille1-Catégories'!$B$6,"",ROW()-ROW($A$19))</f>
        <v>220</v>
      </c>
      <c r="B239" s="33">
        <f t="shared" ca="1" si="10"/>
        <v>8.5302223038765401</v>
      </c>
      <c r="C239" s="10">
        <f t="shared" ca="1" si="11"/>
        <v>8197.4</v>
      </c>
      <c r="D239" s="10">
        <f ca="1">IF('Feuille3-Coût de production'!D239&lt;&gt;"",'Feuille3-Coût de production'!D239,"")</f>
        <v>1088.5999999999999</v>
      </c>
      <c r="E239" s="10">
        <f t="shared" ca="1" si="12"/>
        <v>9286</v>
      </c>
      <c r="F239" s="7">
        <f ca="1">IF(AND($A239&lt;&gt;"",F$9&lt;&gt;""),IF(HLOOKUP(F$9,'Feuille1-Catégories'!$C$1:$G$2,2,FALSE)="OUI",F$3,IF(HLOOKUP(F$9,'Feuille1-Catégories'!$C$1:$G$3,3,FALSE)="OUI",OFFSET(F$3,MOD(QUOTIENT(ROW()-ROW($A$20),'Feuille1-Catégories'!$B$6/F$6),F$5),0),IF(MOD($A239-1-F$10,'Feuille1-Catégories'!$F$5+1)=0,F$3,""))),"")</f>
        <v>1</v>
      </c>
      <c r="G239" s="7" t="str">
        <f ca="1">IF(AND($A239&lt;&gt;"",G$9&lt;&gt;""),IF(HLOOKUP(G$9,'Feuille1-Catégories'!$C$1:$G$2,2,FALSE)="OUI",G$3,IF(HLOOKUP(G$9,'Feuille1-Catégories'!$C$1:$G$3,3,FALSE)="OUI",OFFSET(G$3,MOD(QUOTIENT(ROW()-ROW($A$20),'Feuille1-Catégories'!$B$6/G$6),G$5),0),IF(MOD($A239-1-G$10,'Feuille1-Catégories'!$F$5+1)=0,G$3,""))),"")</f>
        <v xml:space="preserve"> </v>
      </c>
      <c r="H239" s="7" t="str">
        <f ca="1">IF(AND($A239&lt;&gt;"",H$9&lt;&gt;""),IF(HLOOKUP(H$9,'Feuille1-Catégories'!$C$1:$G$2,2,FALSE)="OUI",H$3,IF(HLOOKUP(H$9,'Feuille1-Catégories'!$C$1:$G$3,3,FALSE)="OUI",OFFSET(H$3,MOD(QUOTIENT(ROW()-ROW($A$20),'Feuille1-Catégories'!$B$6/H$6),H$5),0),IF(MOD($A239-1-H$10,'Feuille1-Catégories'!$F$5+1)=0,H$3,""))),"")</f>
        <v/>
      </c>
      <c r="I239" s="7">
        <f ca="1">IF(AND($A239&lt;&gt;"",I$9&lt;&gt;""),IF(HLOOKUP(I$9,'Feuille1-Catégories'!$C$1:$G$2,2,FALSE)="OUI",I$3,IF(HLOOKUP(I$9,'Feuille1-Catégories'!$C$1:$G$3,3,FALSE)="OUI",OFFSET(I$3,MOD(QUOTIENT(ROW()-ROW($A$20),'Feuille1-Catégories'!$B$6/I$6),I$5),0),IF(MOD($A239-1-I$10,'Feuille1-Catégories'!$F$5+1)=0,I$3,""))),"")</f>
        <v>1000</v>
      </c>
      <c r="J239" s="7">
        <f ca="1">IF(AND($A239&lt;&gt;"",J$9&lt;&gt;""),IF(HLOOKUP(J$9,'Feuille1-Catégories'!$C$1:$G$2,2,FALSE)="OUI",J$3,IF(HLOOKUP(J$9,'Feuille1-Catégories'!$C$1:$G$3,3,FALSE)="OUI",OFFSET(J$3,MOD(QUOTIENT(ROW()-ROW($A$20),'Feuille1-Catégories'!$B$6/J$6),J$5),0),IF(MOD($A239-1-J$10,'Feuille1-Catégories'!$F$5+1)=0,J$3,""))),"")</f>
        <v>2</v>
      </c>
      <c r="K239" s="7" t="str">
        <f ca="1">IF(AND($A239&lt;&gt;"",K$9&lt;&gt;""),IF(HLOOKUP(K$9,'Feuille1-Catégories'!$C$1:$G$2,2,FALSE)="OUI",K$3,IF(HLOOKUP(K$9,'Feuille1-Catégories'!$C$1:$G$3,3,FALSE)="OUI",OFFSET(K$3,MOD(QUOTIENT(ROW()-ROW($A$20),'Feuille1-Catégories'!$B$6/K$6),K$5),0),IF(MOD($A239-1-K$10,'Feuille1-Catégories'!$F$5+1)=0,K$3,""))),"")</f>
        <v/>
      </c>
      <c r="L239" s="7">
        <f ca="1">IF(AND($A239&lt;&gt;"",L$9&lt;&gt;""),IF(HLOOKUP(L$9,'Feuille1-Catégories'!$C$1:$G$2,2,FALSE)="OUI",L$3,IF(HLOOKUP(L$9,'Feuille1-Catégories'!$C$1:$G$3,3,FALSE)="OUI",OFFSET(L$3,MOD(QUOTIENT(ROW()-ROW($A$20),'Feuille1-Catégories'!$B$6/L$6),L$5),0),IF(MOD($A239-1-L$10,'Feuille1-Catégories'!$F$5+1)=0,L$3,""))),"")</f>
        <v>200</v>
      </c>
      <c r="M239" s="7" t="str">
        <f ca="1">IF(AND($A239&lt;&gt;"",M$9&lt;&gt;""),IF(HLOOKUP(M$9,'Feuille1-Catégories'!$C$1:$G$2,2,FALSE)="OUI",M$3,IF(HLOOKUP(M$9,'Feuille1-Catégories'!$C$1:$G$3,3,FALSE)="OUI",OFFSET(M$3,MOD(QUOTIENT(ROW()-ROW($A$20),'Feuille1-Catégories'!$B$6/M$6),M$5),0),IF(MOD($A239-1-M$10,'Feuille1-Catégories'!$F$5+1)=0,M$3,""))),"")</f>
        <v xml:space="preserve"> </v>
      </c>
      <c r="N239" s="7">
        <f ca="1">IF(AND($A239&lt;&gt;"",N$9&lt;&gt;""),IF(HLOOKUP(N$9,'Feuille1-Catégories'!$C$1:$G$2,2,FALSE)="OUI",N$3,IF(HLOOKUP(N$9,'Feuille1-Catégories'!$C$1:$G$3,3,FALSE)="OUI",OFFSET(N$3,MOD(QUOTIENT(ROW()-ROW($A$20),'Feuille1-Catégories'!$B$6/N$6),N$5),0),IF(MOD($A239-1-N$10,'Feuille1-Catégories'!$F$5+1)=0,N$3,""))),"")</f>
        <v>3</v>
      </c>
      <c r="O239" s="7">
        <f ca="1">IF(AND($A239&lt;&gt;"",O$9&lt;&gt;""),IF(HLOOKUP(O$9,'Feuille1-Catégories'!$C$1:$G$2,2,FALSE)="OUI",O$3,IF(HLOOKUP(O$9,'Feuille1-Catégories'!$C$1:$G$3,3,FALSE)="OUI",OFFSET(O$3,MOD(QUOTIENT(ROW()-ROW($A$20),'Feuille1-Catégories'!$B$6/O$6),O$5),0),IF(MOD($A239-1-O$10,'Feuille1-Catégories'!$F$5+1)=0,O$3,""))),"")</f>
        <v>30</v>
      </c>
      <c r="P239" s="7">
        <f ca="1">IF(AND($A239&lt;&gt;"",P$9&lt;&gt;""),IF(HLOOKUP(P$9,'Feuille1-Catégories'!$C$1:$G$2,2,FALSE)="OUI",P$3,IF(HLOOKUP(P$9,'Feuille1-Catégories'!$C$1:$G$3,3,FALSE)="OUI",OFFSET(P$3,MOD(QUOTIENT(ROW()-ROW($A$20),'Feuille1-Catégories'!$B$6/P$6),P$5),0),IF(MOD($A239-1-P$10,'Feuille1-Catégories'!$F$5+1)=0,P$3,""))),"")</f>
        <v>0</v>
      </c>
      <c r="Q239" s="7">
        <f ca="1">IF(AND($A239&lt;&gt;"",Q$9&lt;&gt;""),IF(HLOOKUP(Q$9,'Feuille1-Catégories'!$C$1:$G$2,2,FALSE)="OUI",Q$3,IF(HLOOKUP(Q$9,'Feuille1-Catégories'!$C$1:$G$3,3,FALSE)="OUI",OFFSET(Q$3,MOD(QUOTIENT(ROW()-ROW($A$20),'Feuille1-Catégories'!$B$6/Q$6),Q$5),0),IF(MOD($A239-1-Q$10,'Feuille1-Catégories'!$F$5+1)=0,Q$3,""))),"")</f>
        <v>3000</v>
      </c>
      <c r="R239" s="7">
        <f ca="1">IF(AND($A239&lt;&gt;"",R$9&lt;&gt;""),IF(HLOOKUP(R$9,'Feuille1-Catégories'!$C$1:$G$2,2,FALSE)="OUI",R$3,IF(HLOOKUP(R$9,'Feuille1-Catégories'!$C$1:$G$3,3,FALSE)="OUI",OFFSET(R$3,MOD(QUOTIENT(ROW()-ROW($A$20),'Feuille1-Catégories'!$B$6/R$6),R$5),0),IF(MOD($A239-1-R$10,'Feuille1-Catégories'!$F$5+1)=0,R$3,""))),"")</f>
        <v>0</v>
      </c>
      <c r="S239" s="7">
        <f ca="1">IF(AND($A239&lt;&gt;"",S$9&lt;&gt;""),IF(HLOOKUP(S$9,'Feuille1-Catégories'!$C$1:$G$2,2,FALSE)="OUI",S$3,IF(HLOOKUP(S$9,'Feuille1-Catégories'!$C$1:$G$3,3,FALSE)="OUI",OFFSET(S$3,MOD(QUOTIENT(ROW()-ROW($A$20),'Feuille1-Catégories'!$B$6/S$6),S$5),0),IF(MOD($A239-1-S$10,'Feuille1-Catégories'!$F$5+1)=0,S$3,""))),"")</f>
        <v>50</v>
      </c>
      <c r="T239" s="7" t="str">
        <f ca="1">IF(AND($A239&lt;&gt;"",T$9&lt;&gt;""),IF(HLOOKUP(T$9,'Feuille1-Catégories'!$C$1:$G$2,2,FALSE)="OUI",T$3,IF(HLOOKUP(T$9,'Feuille1-Catégories'!$C$1:$G$3,3,FALSE)="OUI",OFFSET(T$3,MOD(QUOTIENT(ROW()-ROW($A$20),'Feuille1-Catégories'!$B$6/T$6),T$5),0),IF(MOD($A239-1-T$10,'Feuille1-Catégories'!$F$5+1)=0,T$3,""))),"")</f>
        <v/>
      </c>
      <c r="U239" s="7">
        <f ca="1">IF(AND($A239&lt;&gt;"",U$9&lt;&gt;""),IF(HLOOKUP(U$9,'Feuille1-Catégories'!$C$1:$G$2,2,FALSE)="OUI",U$3,IF(HLOOKUP(U$9,'Feuille1-Catégories'!$C$1:$G$3,3,FALSE)="OUI",OFFSET(U$3,MOD(QUOTIENT(ROW()-ROW($A$20),'Feuille1-Catégories'!$B$6/U$6),U$5),0),IF(MOD($A239-1-U$10,'Feuille1-Catégories'!$F$5+1)=0,U$3,""))),"")</f>
        <v>5000</v>
      </c>
      <c r="V239" s="7" t="str">
        <f ca="1">IF(AND($A239&lt;&gt;"",V$9&lt;&gt;""),IF(HLOOKUP(V$9,'Feuille1-Catégories'!$C$1:$G$2,2,FALSE)="OUI",V$3,IF(HLOOKUP(V$9,'Feuille1-Catégories'!$C$1:$G$3,3,FALSE)="OUI",OFFSET(V$3,MOD(QUOTIENT(ROW()-ROW($A$20),'Feuille1-Catégories'!$B$6/V$6),V$5),0),IF(MOD($A239-1-V$10,'Feuille1-Catégories'!$F$5+1)=0,V$3,""))),"")</f>
        <v/>
      </c>
      <c r="W239" s="7" t="str">
        <f ca="1">IF(AND($A239&lt;&gt;"",W$9&lt;&gt;""),IF(HLOOKUP(W$9,'Feuille1-Catégories'!$C$1:$G$2,2,FALSE)="OUI",W$3,IF(HLOOKUP(W$9,'Feuille1-Catégories'!$C$1:$G$3,3,FALSE)="OUI",OFFSET(W$3,MOD(QUOTIENT(ROW()-ROW($A$20),'Feuille1-Catégories'!$B$6/W$6),W$5),0),IF(MOD($A239-1-W$10,'Feuille1-Catégories'!$F$5+1)=0,W$3,""))),"")</f>
        <v/>
      </c>
      <c r="X239" s="7" t="str">
        <f ca="1">IF(AND($A239&lt;&gt;"",X$9&lt;&gt;""),IF(HLOOKUP(X$9,'Feuille1-Catégories'!$C$1:$G$2,2,FALSE)="OUI",X$3,IF(HLOOKUP(X$9,'Feuille1-Catégories'!$C$1:$G$3,3,FALSE)="OUI",OFFSET(X$3,MOD(QUOTIENT(ROW()-ROW($A$20),'Feuille1-Catégories'!$B$6/X$6),X$5),0),IF(MOD($A239-1-X$10,'Feuille1-Catégories'!$F$5+1)=0,X$3,""))),"")</f>
        <v/>
      </c>
      <c r="Y239" s="7" t="str">
        <f ca="1">IF(AND($A239&lt;&gt;"",Y$9&lt;&gt;""),IF(HLOOKUP(Y$9,'Feuille1-Catégories'!$C$1:$G$2,2,FALSE)="OUI",Y$3,IF(HLOOKUP(Y$9,'Feuille1-Catégories'!$C$1:$G$3,3,FALSE)="OUI",OFFSET(Y$3,MOD(QUOTIENT(ROW()-ROW($A$20),'Feuille1-Catégories'!$B$6/Y$6),Y$5),0),IF(MOD($A239-1-Y$10,'Feuille1-Catégories'!$F$5+1)=0,Y$3,""))),"")</f>
        <v/>
      </c>
      <c r="Z239" s="7" t="str">
        <f ca="1">IF(AND($A239&lt;&gt;"",Z$9&lt;&gt;""),IF(HLOOKUP(Z$9,'Feuille1-Catégories'!$C$1:$G$2,2,FALSE)="OUI",Z$3,IF(HLOOKUP(Z$9,'Feuille1-Catégories'!$C$1:$G$3,3,FALSE)="OUI",OFFSET(Z$3,MOD(QUOTIENT(ROW()-ROW($A$20),'Feuille1-Catégories'!$B$6/Z$6),Z$5),0),"")),"")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40" spans="1:26" ht="17" x14ac:dyDescent="0.2">
      <c r="A240" s="21">
        <f>IF(ROW()-ROW($A$19)&gt;'Feuille1-Catégories'!$B$6,"",ROW()-ROW($A$19))</f>
        <v>221</v>
      </c>
      <c r="B240" s="33">
        <f t="shared" ca="1" si="10"/>
        <v>11.384516543527145</v>
      </c>
      <c r="C240" s="10">
        <f t="shared" ca="1" si="11"/>
        <v>6465.4</v>
      </c>
      <c r="D240" s="10">
        <f ca="1">IF('Feuille3-Coût de production'!D240&lt;&gt;"",'Feuille3-Coût de production'!D240,"")</f>
        <v>622.6</v>
      </c>
      <c r="E240" s="10">
        <f t="shared" ca="1" si="12"/>
        <v>7088</v>
      </c>
      <c r="F240" s="7">
        <f ca="1">IF(AND($A240&lt;&gt;"",F$9&lt;&gt;""),IF(HLOOKUP(F$9,'Feuille1-Catégories'!$C$1:$G$2,2,FALSE)="OUI",F$3,IF(HLOOKUP(F$9,'Feuille1-Catégories'!$C$1:$G$3,3,FALSE)="OUI",OFFSET(F$3,MOD(QUOTIENT(ROW()-ROW($A$20),'Feuille1-Catégories'!$B$6/F$6),F$5),0),IF(MOD($A240-1-F$10,'Feuille1-Catégories'!$F$5+1)=0,F$3,""))),"")</f>
        <v>1</v>
      </c>
      <c r="G240" s="7" t="str">
        <f ca="1">IF(AND($A240&lt;&gt;"",G$9&lt;&gt;""),IF(HLOOKUP(G$9,'Feuille1-Catégories'!$C$1:$G$2,2,FALSE)="OUI",G$3,IF(HLOOKUP(G$9,'Feuille1-Catégories'!$C$1:$G$3,3,FALSE)="OUI",OFFSET(G$3,MOD(QUOTIENT(ROW()-ROW($A$20),'Feuille1-Catégories'!$B$6/G$6),G$5),0),IF(MOD($A240-1-G$10,'Feuille1-Catégories'!$F$5+1)=0,G$3,""))),"")</f>
        <v xml:space="preserve"> </v>
      </c>
      <c r="H240" s="7" t="str">
        <f ca="1">IF(AND($A240&lt;&gt;"",H$9&lt;&gt;""),IF(HLOOKUP(H$9,'Feuille1-Catégories'!$C$1:$G$2,2,FALSE)="OUI",H$3,IF(HLOOKUP(H$9,'Feuille1-Catégories'!$C$1:$G$3,3,FALSE)="OUI",OFFSET(H$3,MOD(QUOTIENT(ROW()-ROW($A$20),'Feuille1-Catégories'!$B$6/H$6),H$5),0),IF(MOD($A240-1-H$10,'Feuille1-Catégories'!$F$5+1)=0,H$3,""))),"")</f>
        <v/>
      </c>
      <c r="I240" s="7">
        <f ca="1">IF(AND($A240&lt;&gt;"",I$9&lt;&gt;""),IF(HLOOKUP(I$9,'Feuille1-Catégories'!$C$1:$G$2,2,FALSE)="OUI",I$3,IF(HLOOKUP(I$9,'Feuille1-Catégories'!$C$1:$G$3,3,FALSE)="OUI",OFFSET(I$3,MOD(QUOTIENT(ROW()-ROW($A$20),'Feuille1-Catégories'!$B$6/I$6),I$5),0),IF(MOD($A240-1-I$10,'Feuille1-Catégories'!$F$5+1)=0,I$3,""))),"")</f>
        <v>1000</v>
      </c>
      <c r="J240" s="7">
        <f ca="1">IF(AND($A240&lt;&gt;"",J$9&lt;&gt;""),IF(HLOOKUP(J$9,'Feuille1-Catégories'!$C$1:$G$2,2,FALSE)="OUI",J$3,IF(HLOOKUP(J$9,'Feuille1-Catégories'!$C$1:$G$3,3,FALSE)="OUI",OFFSET(J$3,MOD(QUOTIENT(ROW()-ROW($A$20),'Feuille1-Catégories'!$B$6/J$6),J$5),0),IF(MOD($A240-1-J$10,'Feuille1-Catégories'!$F$5+1)=0,J$3,""))),"")</f>
        <v>2</v>
      </c>
      <c r="K240" s="7" t="str">
        <f ca="1">IF(AND($A240&lt;&gt;"",K$9&lt;&gt;""),IF(HLOOKUP(K$9,'Feuille1-Catégories'!$C$1:$G$2,2,FALSE)="OUI",K$3,IF(HLOOKUP(K$9,'Feuille1-Catégories'!$C$1:$G$3,3,FALSE)="OUI",OFFSET(K$3,MOD(QUOTIENT(ROW()-ROW($A$20),'Feuille1-Catégories'!$B$6/K$6),K$5),0),IF(MOD($A240-1-K$10,'Feuille1-Catégories'!$F$5+1)=0,K$3,""))),"")</f>
        <v/>
      </c>
      <c r="L240" s="7">
        <f ca="1">IF(AND($A240&lt;&gt;"",L$9&lt;&gt;""),IF(HLOOKUP(L$9,'Feuille1-Catégories'!$C$1:$G$2,2,FALSE)="OUI",L$3,IF(HLOOKUP(L$9,'Feuille1-Catégories'!$C$1:$G$3,3,FALSE)="OUI",OFFSET(L$3,MOD(QUOTIENT(ROW()-ROW($A$20),'Feuille1-Catégories'!$B$6/L$6),L$5),0),IF(MOD($A240-1-L$10,'Feuille1-Catégories'!$F$5+1)=0,L$3,""))),"")</f>
        <v>200</v>
      </c>
      <c r="M240" s="7" t="str">
        <f ca="1">IF(AND($A240&lt;&gt;"",M$9&lt;&gt;""),IF(HLOOKUP(M$9,'Feuille1-Catégories'!$C$1:$G$2,2,FALSE)="OUI",M$3,IF(HLOOKUP(M$9,'Feuille1-Catégories'!$C$1:$G$3,3,FALSE)="OUI",OFFSET(M$3,MOD(QUOTIENT(ROW()-ROW($A$20),'Feuille1-Catégories'!$B$6/M$6),M$5),0),IF(MOD($A240-1-M$10,'Feuille1-Catégories'!$F$5+1)=0,M$3,""))),"")</f>
        <v xml:space="preserve"> </v>
      </c>
      <c r="N240" s="7" t="str">
        <f ca="1">IF(AND($A240&lt;&gt;"",N$9&lt;&gt;""),IF(HLOOKUP(N$9,'Feuille1-Catégories'!$C$1:$G$2,2,FALSE)="OUI",N$3,IF(HLOOKUP(N$9,'Feuille1-Catégories'!$C$1:$G$3,3,FALSE)="OUI",OFFSET(N$3,MOD(QUOTIENT(ROW()-ROW($A$20),'Feuille1-Catégories'!$B$6/N$6),N$5),0),IF(MOD($A240-1-N$10,'Feuille1-Catégories'!$F$5+1)=0,N$3,""))),"")</f>
        <v xml:space="preserve"> </v>
      </c>
      <c r="O240" s="7">
        <f ca="1">IF(AND($A240&lt;&gt;"",O$9&lt;&gt;""),IF(HLOOKUP(O$9,'Feuille1-Catégories'!$C$1:$G$2,2,FALSE)="OUI",O$3,IF(HLOOKUP(O$9,'Feuille1-Catégories'!$C$1:$G$3,3,FALSE)="OUI",OFFSET(O$3,MOD(QUOTIENT(ROW()-ROW($A$20),'Feuille1-Catégories'!$B$6/O$6),O$5),0),IF(MOD($A240-1-O$10,'Feuille1-Catégories'!$F$5+1)=0,O$3,""))),"")</f>
        <v>30</v>
      </c>
      <c r="P240" s="7">
        <f ca="1">IF(AND($A240&lt;&gt;"",P$9&lt;&gt;""),IF(HLOOKUP(P$9,'Feuille1-Catégories'!$C$1:$G$2,2,FALSE)="OUI",P$3,IF(HLOOKUP(P$9,'Feuille1-Catégories'!$C$1:$G$3,3,FALSE)="OUI",OFFSET(P$3,MOD(QUOTIENT(ROW()-ROW($A$20),'Feuille1-Catégories'!$B$6/P$6),P$5),0),IF(MOD($A240-1-P$10,'Feuille1-Catégories'!$F$5+1)=0,P$3,""))),"")</f>
        <v>300</v>
      </c>
      <c r="Q240" s="7" t="str">
        <f ca="1">IF(AND($A240&lt;&gt;"",Q$9&lt;&gt;""),IF(HLOOKUP(Q$9,'Feuille1-Catégories'!$C$1:$G$2,2,FALSE)="OUI",Q$3,IF(HLOOKUP(Q$9,'Feuille1-Catégories'!$C$1:$G$3,3,FALSE)="OUI",OFFSET(Q$3,MOD(QUOTIENT(ROW()-ROW($A$20),'Feuille1-Catégories'!$B$6/Q$6),Q$5),0),IF(MOD($A240-1-Q$10,'Feuille1-Catégories'!$F$5+1)=0,Q$3,""))),"")</f>
        <v/>
      </c>
      <c r="R240" s="7">
        <f ca="1">IF(AND($A240&lt;&gt;"",R$9&lt;&gt;""),IF(HLOOKUP(R$9,'Feuille1-Catégories'!$C$1:$G$2,2,FALSE)="OUI",R$3,IF(HLOOKUP(R$9,'Feuille1-Catégories'!$C$1:$G$3,3,FALSE)="OUI",OFFSET(R$3,MOD(QUOTIENT(ROW()-ROW($A$20),'Feuille1-Catégories'!$B$6/R$6),R$5),0),IF(MOD($A240-1-R$10,'Feuille1-Catégories'!$F$5+1)=0,R$3,""))),"")</f>
        <v>5</v>
      </c>
      <c r="S240" s="7">
        <f ca="1">IF(AND($A240&lt;&gt;"",S$9&lt;&gt;""),IF(HLOOKUP(S$9,'Feuille1-Catégories'!$C$1:$G$2,2,FALSE)="OUI",S$3,IF(HLOOKUP(S$9,'Feuille1-Catégories'!$C$1:$G$3,3,FALSE)="OUI",OFFSET(S$3,MOD(QUOTIENT(ROW()-ROW($A$20),'Feuille1-Catégories'!$B$6/S$6),S$5),0),IF(MOD($A240-1-S$10,'Feuille1-Catégories'!$F$5+1)=0,S$3,""))),"")</f>
        <v>50</v>
      </c>
      <c r="T240" s="7">
        <f ca="1">IF(AND($A240&lt;&gt;"",T$9&lt;&gt;""),IF(HLOOKUP(T$9,'Feuille1-Catégories'!$C$1:$G$2,2,FALSE)="OUI",T$3,IF(HLOOKUP(T$9,'Feuille1-Catégories'!$C$1:$G$3,3,FALSE)="OUI",OFFSET(T$3,MOD(QUOTIENT(ROW()-ROW($A$20),'Feuille1-Catégories'!$B$6/T$6),T$5),0),IF(MOD($A240-1-T$10,'Feuille1-Catégories'!$F$5+1)=0,T$3,""))),"")</f>
        <v>500</v>
      </c>
      <c r="U240" s="7">
        <f ca="1">IF(AND($A240&lt;&gt;"",U$9&lt;&gt;""),IF(HLOOKUP(U$9,'Feuille1-Catégories'!$C$1:$G$2,2,FALSE)="OUI",U$3,IF(HLOOKUP(U$9,'Feuille1-Catégories'!$C$1:$G$3,3,FALSE)="OUI",OFFSET(U$3,MOD(QUOTIENT(ROW()-ROW($A$20),'Feuille1-Catégories'!$B$6/U$6),U$5),0),IF(MOD($A240-1-U$10,'Feuille1-Catégories'!$F$5+1)=0,U$3,""))),"")</f>
        <v>5000</v>
      </c>
      <c r="V240" s="7" t="str">
        <f ca="1">IF(AND($A240&lt;&gt;"",V$9&lt;&gt;""),IF(HLOOKUP(V$9,'Feuille1-Catégories'!$C$1:$G$2,2,FALSE)="OUI",V$3,IF(HLOOKUP(V$9,'Feuille1-Catégories'!$C$1:$G$3,3,FALSE)="OUI",OFFSET(V$3,MOD(QUOTIENT(ROW()-ROW($A$20),'Feuille1-Catégories'!$B$6/V$6),V$5),0),IF(MOD($A240-1-V$10,'Feuille1-Catégories'!$F$5+1)=0,V$3,""))),"")</f>
        <v/>
      </c>
      <c r="W240" s="7" t="str">
        <f ca="1">IF(AND($A240&lt;&gt;"",W$9&lt;&gt;""),IF(HLOOKUP(W$9,'Feuille1-Catégories'!$C$1:$G$2,2,FALSE)="OUI",W$3,IF(HLOOKUP(W$9,'Feuille1-Catégories'!$C$1:$G$3,3,FALSE)="OUI",OFFSET(W$3,MOD(QUOTIENT(ROW()-ROW($A$20),'Feuille1-Catégories'!$B$6/W$6),W$5),0),IF(MOD($A240-1-W$10,'Feuille1-Catégories'!$F$5+1)=0,W$3,""))),"")</f>
        <v/>
      </c>
      <c r="X240" s="7" t="str">
        <f ca="1">IF(AND($A240&lt;&gt;"",X$9&lt;&gt;""),IF(HLOOKUP(X$9,'Feuille1-Catégories'!$C$1:$G$2,2,FALSE)="OUI",X$3,IF(HLOOKUP(X$9,'Feuille1-Catégories'!$C$1:$G$3,3,FALSE)="OUI",OFFSET(X$3,MOD(QUOTIENT(ROW()-ROW($A$20),'Feuille1-Catégories'!$B$6/X$6),X$5),0),IF(MOD($A240-1-X$10,'Feuille1-Catégories'!$F$5+1)=0,X$3,""))),"")</f>
        <v/>
      </c>
      <c r="Y240" s="7" t="str">
        <f ca="1">IF(AND($A240&lt;&gt;"",Y$9&lt;&gt;""),IF(HLOOKUP(Y$9,'Feuille1-Catégories'!$C$1:$G$2,2,FALSE)="OUI",Y$3,IF(HLOOKUP(Y$9,'Feuille1-Catégories'!$C$1:$G$3,3,FALSE)="OUI",OFFSET(Y$3,MOD(QUOTIENT(ROW()-ROW($A$20),'Feuille1-Catégories'!$B$6/Y$6),Y$5),0),IF(MOD($A240-1-Y$10,'Feuille1-Catégories'!$F$5+1)=0,Y$3,""))),"")</f>
        <v/>
      </c>
      <c r="Z240" s="7" t="str">
        <f ca="1">IF(AND($A240&lt;&gt;"",Z$9&lt;&gt;""),IF(HLOOKUP(Z$9,'Feuille1-Catégories'!$C$1:$G$2,2,FALSE)="OUI",Z$3,IF(HLOOKUP(Z$9,'Feuille1-Catégories'!$C$1:$G$3,3,FALSE)="OUI",OFFSET(Z$3,MOD(QUOTIENT(ROW()-ROW($A$20),'Feuille1-Catégories'!$B$6/Z$6),Z$5),0),"")),"")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41" spans="1:26" ht="17" x14ac:dyDescent="0.2">
      <c r="A241" s="21">
        <f>IF(ROW()-ROW($A$19)&gt;'Feuille1-Catégories'!$B$6,"",ROW()-ROW($A$19))</f>
        <v>222</v>
      </c>
      <c r="B241" s="33">
        <f t="shared" ca="1" si="10"/>
        <v>10.09357078176879</v>
      </c>
      <c r="C241" s="10">
        <f t="shared" ca="1" si="11"/>
        <v>6025.4</v>
      </c>
      <c r="D241" s="10">
        <f ca="1">IF('Feuille3-Coût de production'!D241&lt;&gt;"",'Feuille3-Coût de production'!D241,"")</f>
        <v>662.6</v>
      </c>
      <c r="E241" s="10">
        <f t="shared" ca="1" si="12"/>
        <v>6688</v>
      </c>
      <c r="F241" s="7">
        <f ca="1">IF(AND($A241&lt;&gt;"",F$9&lt;&gt;""),IF(HLOOKUP(F$9,'Feuille1-Catégories'!$C$1:$G$2,2,FALSE)="OUI",F$3,IF(HLOOKUP(F$9,'Feuille1-Catégories'!$C$1:$G$3,3,FALSE)="OUI",OFFSET(F$3,MOD(QUOTIENT(ROW()-ROW($A$20),'Feuille1-Catégories'!$B$6/F$6),F$5),0),IF(MOD($A241-1-F$10,'Feuille1-Catégories'!$F$5+1)=0,F$3,""))),"")</f>
        <v>1</v>
      </c>
      <c r="G241" s="7" t="str">
        <f ca="1">IF(AND($A241&lt;&gt;"",G$9&lt;&gt;""),IF(HLOOKUP(G$9,'Feuille1-Catégories'!$C$1:$G$2,2,FALSE)="OUI",G$3,IF(HLOOKUP(G$9,'Feuille1-Catégories'!$C$1:$G$3,3,FALSE)="OUI",OFFSET(G$3,MOD(QUOTIENT(ROW()-ROW($A$20),'Feuille1-Catégories'!$B$6/G$6),G$5),0),IF(MOD($A241-1-G$10,'Feuille1-Catégories'!$F$5+1)=0,G$3,""))),"")</f>
        <v xml:space="preserve"> </v>
      </c>
      <c r="H241" s="7">
        <f ca="1">IF(AND($A241&lt;&gt;"",H$9&lt;&gt;""),IF(HLOOKUP(H$9,'Feuille1-Catégories'!$C$1:$G$2,2,FALSE)="OUI",H$3,IF(HLOOKUP(H$9,'Feuille1-Catégories'!$C$1:$G$3,3,FALSE)="OUI",OFFSET(H$3,MOD(QUOTIENT(ROW()-ROW($A$20),'Feuille1-Catégories'!$B$6/H$6),H$5),0),IF(MOD($A241-1-H$10,'Feuille1-Catégories'!$F$5+1)=0,H$3,""))),"")</f>
        <v>100</v>
      </c>
      <c r="I241" s="7">
        <f ca="1">IF(AND($A241&lt;&gt;"",I$9&lt;&gt;""),IF(HLOOKUP(I$9,'Feuille1-Catégories'!$C$1:$G$2,2,FALSE)="OUI",I$3,IF(HLOOKUP(I$9,'Feuille1-Catégories'!$C$1:$G$3,3,FALSE)="OUI",OFFSET(I$3,MOD(QUOTIENT(ROW()-ROW($A$20),'Feuille1-Catégories'!$B$6/I$6),I$5),0),IF(MOD($A241-1-I$10,'Feuille1-Catégories'!$F$5+1)=0,I$3,""))),"")</f>
        <v>1000</v>
      </c>
      <c r="J241" s="7">
        <f ca="1">IF(AND($A241&lt;&gt;"",J$9&lt;&gt;""),IF(HLOOKUP(J$9,'Feuille1-Catégories'!$C$1:$G$2,2,FALSE)="OUI",J$3,IF(HLOOKUP(J$9,'Feuille1-Catégories'!$C$1:$G$3,3,FALSE)="OUI",OFFSET(J$3,MOD(QUOTIENT(ROW()-ROW($A$20),'Feuille1-Catégories'!$B$6/J$6),J$5),0),IF(MOD($A241-1-J$10,'Feuille1-Catégories'!$F$5+1)=0,J$3,""))),"")</f>
        <v>2</v>
      </c>
      <c r="K241" s="7" t="str">
        <f ca="1">IF(AND($A241&lt;&gt;"",K$9&lt;&gt;""),IF(HLOOKUP(K$9,'Feuille1-Catégories'!$C$1:$G$2,2,FALSE)="OUI",K$3,IF(HLOOKUP(K$9,'Feuille1-Catégories'!$C$1:$G$3,3,FALSE)="OUI",OFFSET(K$3,MOD(QUOTIENT(ROW()-ROW($A$20),'Feuille1-Catégories'!$B$6/K$6),K$5),0),IF(MOD($A241-1-K$10,'Feuille1-Catégories'!$F$5+1)=0,K$3,""))),"")</f>
        <v/>
      </c>
      <c r="L241" s="7">
        <f ca="1">IF(AND($A241&lt;&gt;"",L$9&lt;&gt;""),IF(HLOOKUP(L$9,'Feuille1-Catégories'!$C$1:$G$2,2,FALSE)="OUI",L$3,IF(HLOOKUP(L$9,'Feuille1-Catégories'!$C$1:$G$3,3,FALSE)="OUI",OFFSET(L$3,MOD(QUOTIENT(ROW()-ROW($A$20),'Feuille1-Catégories'!$B$6/L$6),L$5),0),IF(MOD($A241-1-L$10,'Feuille1-Catégories'!$F$5+1)=0,L$3,""))),"")</f>
        <v>200</v>
      </c>
      <c r="M241" s="7" t="str">
        <f ca="1">IF(AND($A241&lt;&gt;"",M$9&lt;&gt;""),IF(HLOOKUP(M$9,'Feuille1-Catégories'!$C$1:$G$2,2,FALSE)="OUI",M$3,IF(HLOOKUP(M$9,'Feuille1-Catégories'!$C$1:$G$3,3,FALSE)="OUI",OFFSET(M$3,MOD(QUOTIENT(ROW()-ROW($A$20),'Feuille1-Catégories'!$B$6/M$6),M$5),0),IF(MOD($A241-1-M$10,'Feuille1-Catégories'!$F$5+1)=0,M$3,""))),"")</f>
        <v xml:space="preserve"> </v>
      </c>
      <c r="N241" s="7" t="str">
        <f ca="1">IF(AND($A241&lt;&gt;"",N$9&lt;&gt;""),IF(HLOOKUP(N$9,'Feuille1-Catégories'!$C$1:$G$2,2,FALSE)="OUI",N$3,IF(HLOOKUP(N$9,'Feuille1-Catégories'!$C$1:$G$3,3,FALSE)="OUI",OFFSET(N$3,MOD(QUOTIENT(ROW()-ROW($A$20),'Feuille1-Catégories'!$B$6/N$6),N$5),0),IF(MOD($A241-1-N$10,'Feuille1-Catégories'!$F$5+1)=0,N$3,""))),"")</f>
        <v xml:space="preserve"> </v>
      </c>
      <c r="O241" s="7">
        <f ca="1">IF(AND($A241&lt;&gt;"",O$9&lt;&gt;""),IF(HLOOKUP(O$9,'Feuille1-Catégories'!$C$1:$G$2,2,FALSE)="OUI",O$3,IF(HLOOKUP(O$9,'Feuille1-Catégories'!$C$1:$G$3,3,FALSE)="OUI",OFFSET(O$3,MOD(QUOTIENT(ROW()-ROW($A$20),'Feuille1-Catégories'!$B$6/O$6),O$5),0),IF(MOD($A241-1-O$10,'Feuille1-Catégories'!$F$5+1)=0,O$3,""))),"")</f>
        <v>30</v>
      </c>
      <c r="P241" s="7">
        <f ca="1">IF(AND($A241&lt;&gt;"",P$9&lt;&gt;""),IF(HLOOKUP(P$9,'Feuille1-Catégories'!$C$1:$G$2,2,FALSE)="OUI",P$3,IF(HLOOKUP(P$9,'Feuille1-Catégories'!$C$1:$G$3,3,FALSE)="OUI",OFFSET(P$3,MOD(QUOTIENT(ROW()-ROW($A$20),'Feuille1-Catégories'!$B$6/P$6),P$5),0),IF(MOD($A241-1-P$10,'Feuille1-Catégories'!$F$5+1)=0,P$3,""))),"")</f>
        <v>300</v>
      </c>
      <c r="Q241" s="7" t="str">
        <f ca="1">IF(AND($A241&lt;&gt;"",Q$9&lt;&gt;""),IF(HLOOKUP(Q$9,'Feuille1-Catégories'!$C$1:$G$2,2,FALSE)="OUI",Q$3,IF(HLOOKUP(Q$9,'Feuille1-Catégories'!$C$1:$G$3,3,FALSE)="OUI",OFFSET(Q$3,MOD(QUOTIENT(ROW()-ROW($A$20),'Feuille1-Catégories'!$B$6/Q$6),Q$5),0),IF(MOD($A241-1-Q$10,'Feuille1-Catégories'!$F$5+1)=0,Q$3,""))),"")</f>
        <v/>
      </c>
      <c r="R241" s="7">
        <f ca="1">IF(AND($A241&lt;&gt;"",R$9&lt;&gt;""),IF(HLOOKUP(R$9,'Feuille1-Catégories'!$C$1:$G$2,2,FALSE)="OUI",R$3,IF(HLOOKUP(R$9,'Feuille1-Catégories'!$C$1:$G$3,3,FALSE)="OUI",OFFSET(R$3,MOD(QUOTIENT(ROW()-ROW($A$20),'Feuille1-Catégories'!$B$6/R$6),R$5),0),IF(MOD($A241-1-R$10,'Feuille1-Catégories'!$F$5+1)=0,R$3,""))),"")</f>
        <v>5</v>
      </c>
      <c r="S241" s="7">
        <f ca="1">IF(AND($A241&lt;&gt;"",S$9&lt;&gt;""),IF(HLOOKUP(S$9,'Feuille1-Catégories'!$C$1:$G$2,2,FALSE)="OUI",S$3,IF(HLOOKUP(S$9,'Feuille1-Catégories'!$C$1:$G$3,3,FALSE)="OUI",OFFSET(S$3,MOD(QUOTIENT(ROW()-ROW($A$20),'Feuille1-Catégories'!$B$6/S$6),S$5),0),IF(MOD($A241-1-S$10,'Feuille1-Catégories'!$F$5+1)=0,S$3,""))),"")</f>
        <v>50</v>
      </c>
      <c r="T241" s="7" t="str">
        <f ca="1">IF(AND($A241&lt;&gt;"",T$9&lt;&gt;""),IF(HLOOKUP(T$9,'Feuille1-Catégories'!$C$1:$G$2,2,FALSE)="OUI",T$3,IF(HLOOKUP(T$9,'Feuille1-Catégories'!$C$1:$G$3,3,FALSE)="OUI",OFFSET(T$3,MOD(QUOTIENT(ROW()-ROW($A$20),'Feuille1-Catégories'!$B$6/T$6),T$5),0),IF(MOD($A241-1-T$10,'Feuille1-Catégories'!$F$5+1)=0,T$3,""))),"")</f>
        <v/>
      </c>
      <c r="U241" s="7">
        <f ca="1">IF(AND($A241&lt;&gt;"",U$9&lt;&gt;""),IF(HLOOKUP(U$9,'Feuille1-Catégories'!$C$1:$G$2,2,FALSE)="OUI",U$3,IF(HLOOKUP(U$9,'Feuille1-Catégories'!$C$1:$G$3,3,FALSE)="OUI",OFFSET(U$3,MOD(QUOTIENT(ROW()-ROW($A$20),'Feuille1-Catégories'!$B$6/U$6),U$5),0),IF(MOD($A241-1-U$10,'Feuille1-Catégories'!$F$5+1)=0,U$3,""))),"")</f>
        <v>5000</v>
      </c>
      <c r="V241" s="7" t="str">
        <f ca="1">IF(AND($A241&lt;&gt;"",V$9&lt;&gt;""),IF(HLOOKUP(V$9,'Feuille1-Catégories'!$C$1:$G$2,2,FALSE)="OUI",V$3,IF(HLOOKUP(V$9,'Feuille1-Catégories'!$C$1:$G$3,3,FALSE)="OUI",OFFSET(V$3,MOD(QUOTIENT(ROW()-ROW($A$20),'Feuille1-Catégories'!$B$6/V$6),V$5),0),IF(MOD($A241-1-V$10,'Feuille1-Catégories'!$F$5+1)=0,V$3,""))),"")</f>
        <v/>
      </c>
      <c r="W241" s="7" t="str">
        <f ca="1">IF(AND($A241&lt;&gt;"",W$9&lt;&gt;""),IF(HLOOKUP(W$9,'Feuille1-Catégories'!$C$1:$G$2,2,FALSE)="OUI",W$3,IF(HLOOKUP(W$9,'Feuille1-Catégories'!$C$1:$G$3,3,FALSE)="OUI",OFFSET(W$3,MOD(QUOTIENT(ROW()-ROW($A$20),'Feuille1-Catégories'!$B$6/W$6),W$5),0),IF(MOD($A241-1-W$10,'Feuille1-Catégories'!$F$5+1)=0,W$3,""))),"")</f>
        <v/>
      </c>
      <c r="X241" s="7" t="str">
        <f ca="1">IF(AND($A241&lt;&gt;"",X$9&lt;&gt;""),IF(HLOOKUP(X$9,'Feuille1-Catégories'!$C$1:$G$2,2,FALSE)="OUI",X$3,IF(HLOOKUP(X$9,'Feuille1-Catégories'!$C$1:$G$3,3,FALSE)="OUI",OFFSET(X$3,MOD(QUOTIENT(ROW()-ROW($A$20),'Feuille1-Catégories'!$B$6/X$6),X$5),0),IF(MOD($A241-1-X$10,'Feuille1-Catégories'!$F$5+1)=0,X$3,""))),"")</f>
        <v/>
      </c>
      <c r="Y241" s="7" t="str">
        <f ca="1">IF(AND($A241&lt;&gt;"",Y$9&lt;&gt;""),IF(HLOOKUP(Y$9,'Feuille1-Catégories'!$C$1:$G$2,2,FALSE)="OUI",Y$3,IF(HLOOKUP(Y$9,'Feuille1-Catégories'!$C$1:$G$3,3,FALSE)="OUI",OFFSET(Y$3,MOD(QUOTIENT(ROW()-ROW($A$20),'Feuille1-Catégories'!$B$6/Y$6),Y$5),0),IF(MOD($A241-1-Y$10,'Feuille1-Catégories'!$F$5+1)=0,Y$3,""))),"")</f>
        <v/>
      </c>
      <c r="Z241" s="7" t="str">
        <f ca="1">IF(AND($A241&lt;&gt;"",Z$9&lt;&gt;""),IF(HLOOKUP(Z$9,'Feuille1-Catégories'!$C$1:$G$2,2,FALSE)="OUI",Z$3,IF(HLOOKUP(Z$9,'Feuille1-Catégories'!$C$1:$G$3,3,FALSE)="OUI",OFFSET(Z$3,MOD(QUOTIENT(ROW()-ROW($A$20),'Feuille1-Catégories'!$B$6/Z$6),Z$5),0),"")),"")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42" spans="1:26" ht="17" x14ac:dyDescent="0.2">
      <c r="A242" s="21">
        <f>IF(ROW()-ROW($A$19)&gt;'Feuille1-Catégories'!$B$6,"",ROW()-ROW($A$19))</f>
        <v>223</v>
      </c>
      <c r="B242" s="33">
        <f t="shared" ca="1" si="10"/>
        <v>10.613556055252168</v>
      </c>
      <c r="C242" s="10">
        <f t="shared" ca="1" si="11"/>
        <v>5985.4</v>
      </c>
      <c r="D242" s="10">
        <f ca="1">IF('Feuille3-Coût de production'!D242&lt;&gt;"",'Feuille3-Coût de production'!D242,"")</f>
        <v>622.6</v>
      </c>
      <c r="E242" s="10">
        <f t="shared" ca="1" si="12"/>
        <v>6608</v>
      </c>
      <c r="F242" s="7">
        <f ca="1">IF(AND($A242&lt;&gt;"",F$9&lt;&gt;""),IF(HLOOKUP(F$9,'Feuille1-Catégories'!$C$1:$G$2,2,FALSE)="OUI",F$3,IF(HLOOKUP(F$9,'Feuille1-Catégories'!$C$1:$G$3,3,FALSE)="OUI",OFFSET(F$3,MOD(QUOTIENT(ROW()-ROW($A$20),'Feuille1-Catégories'!$B$6/F$6),F$5),0),IF(MOD($A242-1-F$10,'Feuille1-Catégories'!$F$5+1)=0,F$3,""))),"")</f>
        <v>1</v>
      </c>
      <c r="G242" s="7" t="str">
        <f ca="1">IF(AND($A242&lt;&gt;"",G$9&lt;&gt;""),IF(HLOOKUP(G$9,'Feuille1-Catégories'!$C$1:$G$2,2,FALSE)="OUI",G$3,IF(HLOOKUP(G$9,'Feuille1-Catégories'!$C$1:$G$3,3,FALSE)="OUI",OFFSET(G$3,MOD(QUOTIENT(ROW()-ROW($A$20),'Feuille1-Catégories'!$B$6/G$6),G$5),0),IF(MOD($A242-1-G$10,'Feuille1-Catégories'!$F$5+1)=0,G$3,""))),"")</f>
        <v xml:space="preserve"> </v>
      </c>
      <c r="H242" s="7" t="str">
        <f ca="1">IF(AND($A242&lt;&gt;"",H$9&lt;&gt;""),IF(HLOOKUP(H$9,'Feuille1-Catégories'!$C$1:$G$2,2,FALSE)="OUI",H$3,IF(HLOOKUP(H$9,'Feuille1-Catégories'!$C$1:$G$3,3,FALSE)="OUI",OFFSET(H$3,MOD(QUOTIENT(ROW()-ROW($A$20),'Feuille1-Catégories'!$B$6/H$6),H$5),0),IF(MOD($A242-1-H$10,'Feuille1-Catégories'!$F$5+1)=0,H$3,""))),"")</f>
        <v/>
      </c>
      <c r="I242" s="7">
        <f ca="1">IF(AND($A242&lt;&gt;"",I$9&lt;&gt;""),IF(HLOOKUP(I$9,'Feuille1-Catégories'!$C$1:$G$2,2,FALSE)="OUI",I$3,IF(HLOOKUP(I$9,'Feuille1-Catégories'!$C$1:$G$3,3,FALSE)="OUI",OFFSET(I$3,MOD(QUOTIENT(ROW()-ROW($A$20),'Feuille1-Catégories'!$B$6/I$6),I$5),0),IF(MOD($A242-1-I$10,'Feuille1-Catégories'!$F$5+1)=0,I$3,""))),"")</f>
        <v>1000</v>
      </c>
      <c r="J242" s="7">
        <f ca="1">IF(AND($A242&lt;&gt;"",J$9&lt;&gt;""),IF(HLOOKUP(J$9,'Feuille1-Catégories'!$C$1:$G$2,2,FALSE)="OUI",J$3,IF(HLOOKUP(J$9,'Feuille1-Catégories'!$C$1:$G$3,3,FALSE)="OUI",OFFSET(J$3,MOD(QUOTIENT(ROW()-ROW($A$20),'Feuille1-Catégories'!$B$6/J$6),J$5),0),IF(MOD($A242-1-J$10,'Feuille1-Catégories'!$F$5+1)=0,J$3,""))),"")</f>
        <v>2</v>
      </c>
      <c r="K242" s="7">
        <f ca="1">IF(AND($A242&lt;&gt;"",K$9&lt;&gt;""),IF(HLOOKUP(K$9,'Feuille1-Catégories'!$C$1:$G$2,2,FALSE)="OUI",K$3,IF(HLOOKUP(K$9,'Feuille1-Catégories'!$C$1:$G$3,3,FALSE)="OUI",OFFSET(K$3,MOD(QUOTIENT(ROW()-ROW($A$20),'Feuille1-Catégories'!$B$6/K$6),K$5),0),IF(MOD($A242-1-K$10,'Feuille1-Catégories'!$F$5+1)=0,K$3,""))),"")</f>
        <v>20</v>
      </c>
      <c r="L242" s="7">
        <f ca="1">IF(AND($A242&lt;&gt;"",L$9&lt;&gt;""),IF(HLOOKUP(L$9,'Feuille1-Catégories'!$C$1:$G$2,2,FALSE)="OUI",L$3,IF(HLOOKUP(L$9,'Feuille1-Catégories'!$C$1:$G$3,3,FALSE)="OUI",OFFSET(L$3,MOD(QUOTIENT(ROW()-ROW($A$20),'Feuille1-Catégories'!$B$6/L$6),L$5),0),IF(MOD($A242-1-L$10,'Feuille1-Catégories'!$F$5+1)=0,L$3,""))),"")</f>
        <v>200</v>
      </c>
      <c r="M242" s="7" t="str">
        <f ca="1">IF(AND($A242&lt;&gt;"",M$9&lt;&gt;""),IF(HLOOKUP(M$9,'Feuille1-Catégories'!$C$1:$G$2,2,FALSE)="OUI",M$3,IF(HLOOKUP(M$9,'Feuille1-Catégories'!$C$1:$G$3,3,FALSE)="OUI",OFFSET(M$3,MOD(QUOTIENT(ROW()-ROW($A$20),'Feuille1-Catégories'!$B$6/M$6),M$5),0),IF(MOD($A242-1-M$10,'Feuille1-Catégories'!$F$5+1)=0,M$3,""))),"")</f>
        <v xml:space="preserve"> </v>
      </c>
      <c r="N242" s="7" t="str">
        <f ca="1">IF(AND($A242&lt;&gt;"",N$9&lt;&gt;""),IF(HLOOKUP(N$9,'Feuille1-Catégories'!$C$1:$G$2,2,FALSE)="OUI",N$3,IF(HLOOKUP(N$9,'Feuille1-Catégories'!$C$1:$G$3,3,FALSE)="OUI",OFFSET(N$3,MOD(QUOTIENT(ROW()-ROW($A$20),'Feuille1-Catégories'!$B$6/N$6),N$5),0),IF(MOD($A242-1-N$10,'Feuille1-Catégories'!$F$5+1)=0,N$3,""))),"")</f>
        <v xml:space="preserve"> </v>
      </c>
      <c r="O242" s="7">
        <f ca="1">IF(AND($A242&lt;&gt;"",O$9&lt;&gt;""),IF(HLOOKUP(O$9,'Feuille1-Catégories'!$C$1:$G$2,2,FALSE)="OUI",O$3,IF(HLOOKUP(O$9,'Feuille1-Catégories'!$C$1:$G$3,3,FALSE)="OUI",OFFSET(O$3,MOD(QUOTIENT(ROW()-ROW($A$20),'Feuille1-Catégories'!$B$6/O$6),O$5),0),IF(MOD($A242-1-O$10,'Feuille1-Catégories'!$F$5+1)=0,O$3,""))),"")</f>
        <v>30</v>
      </c>
      <c r="P242" s="7">
        <f ca="1">IF(AND($A242&lt;&gt;"",P$9&lt;&gt;""),IF(HLOOKUP(P$9,'Feuille1-Catégories'!$C$1:$G$2,2,FALSE)="OUI",P$3,IF(HLOOKUP(P$9,'Feuille1-Catégories'!$C$1:$G$3,3,FALSE)="OUI",OFFSET(P$3,MOD(QUOTIENT(ROW()-ROW($A$20),'Feuille1-Catégories'!$B$6/P$6),P$5),0),IF(MOD($A242-1-P$10,'Feuille1-Catégories'!$F$5+1)=0,P$3,""))),"")</f>
        <v>300</v>
      </c>
      <c r="Q242" s="7" t="str">
        <f ca="1">IF(AND($A242&lt;&gt;"",Q$9&lt;&gt;""),IF(HLOOKUP(Q$9,'Feuille1-Catégories'!$C$1:$G$2,2,FALSE)="OUI",Q$3,IF(HLOOKUP(Q$9,'Feuille1-Catégories'!$C$1:$G$3,3,FALSE)="OUI",OFFSET(Q$3,MOD(QUOTIENT(ROW()-ROW($A$20),'Feuille1-Catégories'!$B$6/Q$6),Q$5),0),IF(MOD($A242-1-Q$10,'Feuille1-Catégories'!$F$5+1)=0,Q$3,""))),"")</f>
        <v/>
      </c>
      <c r="R242" s="7">
        <f ca="1">IF(AND($A242&lt;&gt;"",R$9&lt;&gt;""),IF(HLOOKUP(R$9,'Feuille1-Catégories'!$C$1:$G$2,2,FALSE)="OUI",R$3,IF(HLOOKUP(R$9,'Feuille1-Catégories'!$C$1:$G$3,3,FALSE)="OUI",OFFSET(R$3,MOD(QUOTIENT(ROW()-ROW($A$20),'Feuille1-Catégories'!$B$6/R$6),R$5),0),IF(MOD($A242-1-R$10,'Feuille1-Catégories'!$F$5+1)=0,R$3,""))),"")</f>
        <v>5</v>
      </c>
      <c r="S242" s="7">
        <f ca="1">IF(AND($A242&lt;&gt;"",S$9&lt;&gt;""),IF(HLOOKUP(S$9,'Feuille1-Catégories'!$C$1:$G$2,2,FALSE)="OUI",S$3,IF(HLOOKUP(S$9,'Feuille1-Catégories'!$C$1:$G$3,3,FALSE)="OUI",OFFSET(S$3,MOD(QUOTIENT(ROW()-ROW($A$20),'Feuille1-Catégories'!$B$6/S$6),S$5),0),IF(MOD($A242-1-S$10,'Feuille1-Catégories'!$F$5+1)=0,S$3,""))),"")</f>
        <v>50</v>
      </c>
      <c r="T242" s="7" t="str">
        <f ca="1">IF(AND($A242&lt;&gt;"",T$9&lt;&gt;""),IF(HLOOKUP(T$9,'Feuille1-Catégories'!$C$1:$G$2,2,FALSE)="OUI",T$3,IF(HLOOKUP(T$9,'Feuille1-Catégories'!$C$1:$G$3,3,FALSE)="OUI",OFFSET(T$3,MOD(QUOTIENT(ROW()-ROW($A$20),'Feuille1-Catégories'!$B$6/T$6),T$5),0),IF(MOD($A242-1-T$10,'Feuille1-Catégories'!$F$5+1)=0,T$3,""))),"")</f>
        <v/>
      </c>
      <c r="U242" s="7">
        <f ca="1">IF(AND($A242&lt;&gt;"",U$9&lt;&gt;""),IF(HLOOKUP(U$9,'Feuille1-Catégories'!$C$1:$G$2,2,FALSE)="OUI",U$3,IF(HLOOKUP(U$9,'Feuille1-Catégories'!$C$1:$G$3,3,FALSE)="OUI",OFFSET(U$3,MOD(QUOTIENT(ROW()-ROW($A$20),'Feuille1-Catégories'!$B$6/U$6),U$5),0),IF(MOD($A242-1-U$10,'Feuille1-Catégories'!$F$5+1)=0,U$3,""))),"")</f>
        <v>5000</v>
      </c>
      <c r="V242" s="7" t="str">
        <f ca="1">IF(AND($A242&lt;&gt;"",V$9&lt;&gt;""),IF(HLOOKUP(V$9,'Feuille1-Catégories'!$C$1:$G$2,2,FALSE)="OUI",V$3,IF(HLOOKUP(V$9,'Feuille1-Catégories'!$C$1:$G$3,3,FALSE)="OUI",OFFSET(V$3,MOD(QUOTIENT(ROW()-ROW($A$20),'Feuille1-Catégories'!$B$6/V$6),V$5),0),IF(MOD($A242-1-V$10,'Feuille1-Catégories'!$F$5+1)=0,V$3,""))),"")</f>
        <v/>
      </c>
      <c r="W242" s="7" t="str">
        <f ca="1">IF(AND($A242&lt;&gt;"",W$9&lt;&gt;""),IF(HLOOKUP(W$9,'Feuille1-Catégories'!$C$1:$G$2,2,FALSE)="OUI",W$3,IF(HLOOKUP(W$9,'Feuille1-Catégories'!$C$1:$G$3,3,FALSE)="OUI",OFFSET(W$3,MOD(QUOTIENT(ROW()-ROW($A$20),'Feuille1-Catégories'!$B$6/W$6),W$5),0),IF(MOD($A242-1-W$10,'Feuille1-Catégories'!$F$5+1)=0,W$3,""))),"")</f>
        <v/>
      </c>
      <c r="X242" s="7" t="str">
        <f ca="1">IF(AND($A242&lt;&gt;"",X$9&lt;&gt;""),IF(HLOOKUP(X$9,'Feuille1-Catégories'!$C$1:$G$2,2,FALSE)="OUI",X$3,IF(HLOOKUP(X$9,'Feuille1-Catégories'!$C$1:$G$3,3,FALSE)="OUI",OFFSET(X$3,MOD(QUOTIENT(ROW()-ROW($A$20),'Feuille1-Catégories'!$B$6/X$6),X$5),0),IF(MOD($A242-1-X$10,'Feuille1-Catégories'!$F$5+1)=0,X$3,""))),"")</f>
        <v/>
      </c>
      <c r="Y242" s="7" t="str">
        <f ca="1">IF(AND($A242&lt;&gt;"",Y$9&lt;&gt;""),IF(HLOOKUP(Y$9,'Feuille1-Catégories'!$C$1:$G$2,2,FALSE)="OUI",Y$3,IF(HLOOKUP(Y$9,'Feuille1-Catégories'!$C$1:$G$3,3,FALSE)="OUI",OFFSET(Y$3,MOD(QUOTIENT(ROW()-ROW($A$20),'Feuille1-Catégories'!$B$6/Y$6),Y$5),0),IF(MOD($A242-1-Y$10,'Feuille1-Catégories'!$F$5+1)=0,Y$3,""))),"")</f>
        <v/>
      </c>
      <c r="Z242" s="7" t="str">
        <f ca="1">IF(AND($A242&lt;&gt;"",Z$9&lt;&gt;""),IF(HLOOKUP(Z$9,'Feuille1-Catégories'!$C$1:$G$2,2,FALSE)="OUI",Z$3,IF(HLOOKUP(Z$9,'Feuille1-Catégories'!$C$1:$G$3,3,FALSE)="OUI",OFFSET(Z$3,MOD(QUOTIENT(ROW()-ROW($A$20),'Feuille1-Catégories'!$B$6/Z$6),Z$5),0),"")),"")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43" spans="1:26" ht="17" x14ac:dyDescent="0.2">
      <c r="A243" s="21">
        <f>IF(ROW()-ROW($A$19)&gt;'Feuille1-Catégories'!$B$6,"",ROW()-ROW($A$19))</f>
        <v>224</v>
      </c>
      <c r="B243" s="33">
        <f t="shared" ca="1" si="10"/>
        <v>8.6176523458565537</v>
      </c>
      <c r="C243" s="10">
        <f t="shared" ca="1" si="11"/>
        <v>8475.4</v>
      </c>
      <c r="D243" s="10">
        <f ca="1">IF('Feuille3-Coût de production'!D243&lt;&gt;"",'Feuille3-Coût de production'!D243,"")</f>
        <v>1112.5999999999999</v>
      </c>
      <c r="E243" s="10">
        <f t="shared" ca="1" si="12"/>
        <v>9588</v>
      </c>
      <c r="F243" s="7">
        <f ca="1">IF(AND($A243&lt;&gt;"",F$9&lt;&gt;""),IF(HLOOKUP(F$9,'Feuille1-Catégories'!$C$1:$G$2,2,FALSE)="OUI",F$3,IF(HLOOKUP(F$9,'Feuille1-Catégories'!$C$1:$G$3,3,FALSE)="OUI",OFFSET(F$3,MOD(QUOTIENT(ROW()-ROW($A$20),'Feuille1-Catégories'!$B$6/F$6),F$5),0),IF(MOD($A243-1-F$10,'Feuille1-Catégories'!$F$5+1)=0,F$3,""))),"")</f>
        <v>1</v>
      </c>
      <c r="G243" s="7" t="str">
        <f ca="1">IF(AND($A243&lt;&gt;"",G$9&lt;&gt;""),IF(HLOOKUP(G$9,'Feuille1-Catégories'!$C$1:$G$2,2,FALSE)="OUI",G$3,IF(HLOOKUP(G$9,'Feuille1-Catégories'!$C$1:$G$3,3,FALSE)="OUI",OFFSET(G$3,MOD(QUOTIENT(ROW()-ROW($A$20),'Feuille1-Catégories'!$B$6/G$6),G$5),0),IF(MOD($A243-1-G$10,'Feuille1-Catégories'!$F$5+1)=0,G$3,""))),"")</f>
        <v xml:space="preserve"> </v>
      </c>
      <c r="H243" s="7" t="str">
        <f ca="1">IF(AND($A243&lt;&gt;"",H$9&lt;&gt;""),IF(HLOOKUP(H$9,'Feuille1-Catégories'!$C$1:$G$2,2,FALSE)="OUI",H$3,IF(HLOOKUP(H$9,'Feuille1-Catégories'!$C$1:$G$3,3,FALSE)="OUI",OFFSET(H$3,MOD(QUOTIENT(ROW()-ROW($A$20),'Feuille1-Catégories'!$B$6/H$6),H$5),0),IF(MOD($A243-1-H$10,'Feuille1-Catégories'!$F$5+1)=0,H$3,""))),"")</f>
        <v/>
      </c>
      <c r="I243" s="7">
        <f ca="1">IF(AND($A243&lt;&gt;"",I$9&lt;&gt;""),IF(HLOOKUP(I$9,'Feuille1-Catégories'!$C$1:$G$2,2,FALSE)="OUI",I$3,IF(HLOOKUP(I$9,'Feuille1-Catégories'!$C$1:$G$3,3,FALSE)="OUI",OFFSET(I$3,MOD(QUOTIENT(ROW()-ROW($A$20),'Feuille1-Catégories'!$B$6/I$6),I$5),0),IF(MOD($A243-1-I$10,'Feuille1-Catégories'!$F$5+1)=0,I$3,""))),"")</f>
        <v>1000</v>
      </c>
      <c r="J243" s="7">
        <f ca="1">IF(AND($A243&lt;&gt;"",J$9&lt;&gt;""),IF(HLOOKUP(J$9,'Feuille1-Catégories'!$C$1:$G$2,2,FALSE)="OUI",J$3,IF(HLOOKUP(J$9,'Feuille1-Catégories'!$C$1:$G$3,3,FALSE)="OUI",OFFSET(J$3,MOD(QUOTIENT(ROW()-ROW($A$20),'Feuille1-Catégories'!$B$6/J$6),J$5),0),IF(MOD($A243-1-J$10,'Feuille1-Catégories'!$F$5+1)=0,J$3,""))),"")</f>
        <v>2</v>
      </c>
      <c r="K243" s="7" t="str">
        <f ca="1">IF(AND($A243&lt;&gt;"",K$9&lt;&gt;""),IF(HLOOKUP(K$9,'Feuille1-Catégories'!$C$1:$G$2,2,FALSE)="OUI",K$3,IF(HLOOKUP(K$9,'Feuille1-Catégories'!$C$1:$G$3,3,FALSE)="OUI",OFFSET(K$3,MOD(QUOTIENT(ROW()-ROW($A$20),'Feuille1-Catégories'!$B$6/K$6),K$5),0),IF(MOD($A243-1-K$10,'Feuille1-Catégories'!$F$5+1)=0,K$3,""))),"")</f>
        <v/>
      </c>
      <c r="L243" s="7">
        <f ca="1">IF(AND($A243&lt;&gt;"",L$9&lt;&gt;""),IF(HLOOKUP(L$9,'Feuille1-Catégories'!$C$1:$G$2,2,FALSE)="OUI",L$3,IF(HLOOKUP(L$9,'Feuille1-Catégories'!$C$1:$G$3,3,FALSE)="OUI",OFFSET(L$3,MOD(QUOTIENT(ROW()-ROW($A$20),'Feuille1-Catégories'!$B$6/L$6),L$5),0),IF(MOD($A243-1-L$10,'Feuille1-Catégories'!$F$5+1)=0,L$3,""))),"")</f>
        <v>200</v>
      </c>
      <c r="M243" s="7" t="str">
        <f ca="1">IF(AND($A243&lt;&gt;"",M$9&lt;&gt;""),IF(HLOOKUP(M$9,'Feuille1-Catégories'!$C$1:$G$2,2,FALSE)="OUI",M$3,IF(HLOOKUP(M$9,'Feuille1-Catégories'!$C$1:$G$3,3,FALSE)="OUI",OFFSET(M$3,MOD(QUOTIENT(ROW()-ROW($A$20),'Feuille1-Catégories'!$B$6/M$6),M$5),0),IF(MOD($A243-1-M$10,'Feuille1-Catégories'!$F$5+1)=0,M$3,""))),"")</f>
        <v xml:space="preserve"> </v>
      </c>
      <c r="N243" s="7" t="str">
        <f ca="1">IF(AND($A243&lt;&gt;"",N$9&lt;&gt;""),IF(HLOOKUP(N$9,'Feuille1-Catégories'!$C$1:$G$2,2,FALSE)="OUI",N$3,IF(HLOOKUP(N$9,'Feuille1-Catégories'!$C$1:$G$3,3,FALSE)="OUI",OFFSET(N$3,MOD(QUOTIENT(ROW()-ROW($A$20),'Feuille1-Catégories'!$B$6/N$6),N$5),0),IF(MOD($A243-1-N$10,'Feuille1-Catégories'!$F$5+1)=0,N$3,""))),"")</f>
        <v xml:space="preserve"> </v>
      </c>
      <c r="O243" s="7">
        <f ca="1">IF(AND($A243&lt;&gt;"",O$9&lt;&gt;""),IF(HLOOKUP(O$9,'Feuille1-Catégories'!$C$1:$G$2,2,FALSE)="OUI",O$3,IF(HLOOKUP(O$9,'Feuille1-Catégories'!$C$1:$G$3,3,FALSE)="OUI",OFFSET(O$3,MOD(QUOTIENT(ROW()-ROW($A$20),'Feuille1-Catégories'!$B$6/O$6),O$5),0),IF(MOD($A243-1-O$10,'Feuille1-Catégories'!$F$5+1)=0,O$3,""))),"")</f>
        <v>30</v>
      </c>
      <c r="P243" s="7">
        <f ca="1">IF(AND($A243&lt;&gt;"",P$9&lt;&gt;""),IF(HLOOKUP(P$9,'Feuille1-Catégories'!$C$1:$G$2,2,FALSE)="OUI",P$3,IF(HLOOKUP(P$9,'Feuille1-Catégories'!$C$1:$G$3,3,FALSE)="OUI",OFFSET(P$3,MOD(QUOTIENT(ROW()-ROW($A$20),'Feuille1-Catégories'!$B$6/P$6),P$5),0),IF(MOD($A243-1-P$10,'Feuille1-Catégories'!$F$5+1)=0,P$3,""))),"")</f>
        <v>300</v>
      </c>
      <c r="Q243" s="7">
        <f ca="1">IF(AND($A243&lt;&gt;"",Q$9&lt;&gt;""),IF(HLOOKUP(Q$9,'Feuille1-Catégories'!$C$1:$G$2,2,FALSE)="OUI",Q$3,IF(HLOOKUP(Q$9,'Feuille1-Catégories'!$C$1:$G$3,3,FALSE)="OUI",OFFSET(Q$3,MOD(QUOTIENT(ROW()-ROW($A$20),'Feuille1-Catégories'!$B$6/Q$6),Q$5),0),IF(MOD($A243-1-Q$10,'Feuille1-Catégories'!$F$5+1)=0,Q$3,""))),"")</f>
        <v>3000</v>
      </c>
      <c r="R243" s="7">
        <f ca="1">IF(AND($A243&lt;&gt;"",R$9&lt;&gt;""),IF(HLOOKUP(R$9,'Feuille1-Catégories'!$C$1:$G$2,2,FALSE)="OUI",R$3,IF(HLOOKUP(R$9,'Feuille1-Catégories'!$C$1:$G$3,3,FALSE)="OUI",OFFSET(R$3,MOD(QUOTIENT(ROW()-ROW($A$20),'Feuille1-Catégories'!$B$6/R$6),R$5),0),IF(MOD($A243-1-R$10,'Feuille1-Catégories'!$F$5+1)=0,R$3,""))),"")</f>
        <v>5</v>
      </c>
      <c r="S243" s="7">
        <f ca="1">IF(AND($A243&lt;&gt;"",S$9&lt;&gt;""),IF(HLOOKUP(S$9,'Feuille1-Catégories'!$C$1:$G$2,2,FALSE)="OUI",S$3,IF(HLOOKUP(S$9,'Feuille1-Catégories'!$C$1:$G$3,3,FALSE)="OUI",OFFSET(S$3,MOD(QUOTIENT(ROW()-ROW($A$20),'Feuille1-Catégories'!$B$6/S$6),S$5),0),IF(MOD($A243-1-S$10,'Feuille1-Catégories'!$F$5+1)=0,S$3,""))),"")</f>
        <v>50</v>
      </c>
      <c r="T243" s="7" t="str">
        <f ca="1">IF(AND($A243&lt;&gt;"",T$9&lt;&gt;""),IF(HLOOKUP(T$9,'Feuille1-Catégories'!$C$1:$G$2,2,FALSE)="OUI",T$3,IF(HLOOKUP(T$9,'Feuille1-Catégories'!$C$1:$G$3,3,FALSE)="OUI",OFFSET(T$3,MOD(QUOTIENT(ROW()-ROW($A$20),'Feuille1-Catégories'!$B$6/T$6),T$5),0),IF(MOD($A243-1-T$10,'Feuille1-Catégories'!$F$5+1)=0,T$3,""))),"")</f>
        <v/>
      </c>
      <c r="U243" s="7">
        <f ca="1">IF(AND($A243&lt;&gt;"",U$9&lt;&gt;""),IF(HLOOKUP(U$9,'Feuille1-Catégories'!$C$1:$G$2,2,FALSE)="OUI",U$3,IF(HLOOKUP(U$9,'Feuille1-Catégories'!$C$1:$G$3,3,FALSE)="OUI",OFFSET(U$3,MOD(QUOTIENT(ROW()-ROW($A$20),'Feuille1-Catégories'!$B$6/U$6),U$5),0),IF(MOD($A243-1-U$10,'Feuille1-Catégories'!$F$5+1)=0,U$3,""))),"")</f>
        <v>5000</v>
      </c>
      <c r="V243" s="7" t="str">
        <f ca="1">IF(AND($A243&lt;&gt;"",V$9&lt;&gt;""),IF(HLOOKUP(V$9,'Feuille1-Catégories'!$C$1:$G$2,2,FALSE)="OUI",V$3,IF(HLOOKUP(V$9,'Feuille1-Catégories'!$C$1:$G$3,3,FALSE)="OUI",OFFSET(V$3,MOD(QUOTIENT(ROW()-ROW($A$20),'Feuille1-Catégories'!$B$6/V$6),V$5),0),IF(MOD($A243-1-V$10,'Feuille1-Catégories'!$F$5+1)=0,V$3,""))),"")</f>
        <v/>
      </c>
      <c r="W243" s="7" t="str">
        <f ca="1">IF(AND($A243&lt;&gt;"",W$9&lt;&gt;""),IF(HLOOKUP(W$9,'Feuille1-Catégories'!$C$1:$G$2,2,FALSE)="OUI",W$3,IF(HLOOKUP(W$9,'Feuille1-Catégories'!$C$1:$G$3,3,FALSE)="OUI",OFFSET(W$3,MOD(QUOTIENT(ROW()-ROW($A$20),'Feuille1-Catégories'!$B$6/W$6),W$5),0),IF(MOD($A243-1-W$10,'Feuille1-Catégories'!$F$5+1)=0,W$3,""))),"")</f>
        <v/>
      </c>
      <c r="X243" s="7" t="str">
        <f ca="1">IF(AND($A243&lt;&gt;"",X$9&lt;&gt;""),IF(HLOOKUP(X$9,'Feuille1-Catégories'!$C$1:$G$2,2,FALSE)="OUI",X$3,IF(HLOOKUP(X$9,'Feuille1-Catégories'!$C$1:$G$3,3,FALSE)="OUI",OFFSET(X$3,MOD(QUOTIENT(ROW()-ROW($A$20),'Feuille1-Catégories'!$B$6/X$6),X$5),0),IF(MOD($A243-1-X$10,'Feuille1-Catégories'!$F$5+1)=0,X$3,""))),"")</f>
        <v/>
      </c>
      <c r="Y243" s="7" t="str">
        <f ca="1">IF(AND($A243&lt;&gt;"",Y$9&lt;&gt;""),IF(HLOOKUP(Y$9,'Feuille1-Catégories'!$C$1:$G$2,2,FALSE)="OUI",Y$3,IF(HLOOKUP(Y$9,'Feuille1-Catégories'!$C$1:$G$3,3,FALSE)="OUI",OFFSET(Y$3,MOD(QUOTIENT(ROW()-ROW($A$20),'Feuille1-Catégories'!$B$6/Y$6),Y$5),0),IF(MOD($A243-1-Y$10,'Feuille1-Catégories'!$F$5+1)=0,Y$3,""))),"")</f>
        <v/>
      </c>
      <c r="Z243" s="7" t="str">
        <f ca="1">IF(AND($A243&lt;&gt;"",Z$9&lt;&gt;""),IF(HLOOKUP(Z$9,'Feuille1-Catégories'!$C$1:$G$2,2,FALSE)="OUI",Z$3,IF(HLOOKUP(Z$9,'Feuille1-Catégories'!$C$1:$G$3,3,FALSE)="OUI",OFFSET(Z$3,MOD(QUOTIENT(ROW()-ROW($A$20),'Feuille1-Catégories'!$B$6/Z$6),Z$5),0),"")),"")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44" spans="1:26" ht="17" x14ac:dyDescent="0.2">
      <c r="A244" s="21">
        <f>IF(ROW()-ROW($A$19)&gt;'Feuille1-Catégories'!$B$6,"",ROW()-ROW($A$19))</f>
        <v>225</v>
      </c>
      <c r="B244" s="33">
        <f t="shared" ca="1" si="10"/>
        <v>11.384516543527145</v>
      </c>
      <c r="C244" s="10">
        <f t="shared" ca="1" si="11"/>
        <v>6465.4</v>
      </c>
      <c r="D244" s="10">
        <f ca="1">IF('Feuille3-Coût de production'!D244&lt;&gt;"",'Feuille3-Coût de production'!D244,"")</f>
        <v>622.6</v>
      </c>
      <c r="E244" s="10">
        <f t="shared" ca="1" si="12"/>
        <v>7088</v>
      </c>
      <c r="F244" s="7">
        <f ca="1">IF(AND($A244&lt;&gt;"",F$9&lt;&gt;""),IF(HLOOKUP(F$9,'Feuille1-Catégories'!$C$1:$G$2,2,FALSE)="OUI",F$3,IF(HLOOKUP(F$9,'Feuille1-Catégories'!$C$1:$G$3,3,FALSE)="OUI",OFFSET(F$3,MOD(QUOTIENT(ROW()-ROW($A$20),'Feuille1-Catégories'!$B$6/F$6),F$5),0),IF(MOD($A244-1-F$10,'Feuille1-Catégories'!$F$5+1)=0,F$3,""))),"")</f>
        <v>1</v>
      </c>
      <c r="G244" s="7" t="str">
        <f ca="1">IF(AND($A244&lt;&gt;"",G$9&lt;&gt;""),IF(HLOOKUP(G$9,'Feuille1-Catégories'!$C$1:$G$2,2,FALSE)="OUI",G$3,IF(HLOOKUP(G$9,'Feuille1-Catégories'!$C$1:$G$3,3,FALSE)="OUI",OFFSET(G$3,MOD(QUOTIENT(ROW()-ROW($A$20),'Feuille1-Catégories'!$B$6/G$6),G$5),0),IF(MOD($A244-1-G$10,'Feuille1-Catégories'!$F$5+1)=0,G$3,""))),"")</f>
        <v xml:space="preserve"> </v>
      </c>
      <c r="H244" s="7" t="str">
        <f ca="1">IF(AND($A244&lt;&gt;"",H$9&lt;&gt;""),IF(HLOOKUP(H$9,'Feuille1-Catégories'!$C$1:$G$2,2,FALSE)="OUI",H$3,IF(HLOOKUP(H$9,'Feuille1-Catégories'!$C$1:$G$3,3,FALSE)="OUI",OFFSET(H$3,MOD(QUOTIENT(ROW()-ROW($A$20),'Feuille1-Catégories'!$B$6/H$6),H$5),0),IF(MOD($A244-1-H$10,'Feuille1-Catégories'!$F$5+1)=0,H$3,""))),"")</f>
        <v/>
      </c>
      <c r="I244" s="7">
        <f ca="1">IF(AND($A244&lt;&gt;"",I$9&lt;&gt;""),IF(HLOOKUP(I$9,'Feuille1-Catégories'!$C$1:$G$2,2,FALSE)="OUI",I$3,IF(HLOOKUP(I$9,'Feuille1-Catégories'!$C$1:$G$3,3,FALSE)="OUI",OFFSET(I$3,MOD(QUOTIENT(ROW()-ROW($A$20),'Feuille1-Catégories'!$B$6/I$6),I$5),0),IF(MOD($A244-1-I$10,'Feuille1-Catégories'!$F$5+1)=0,I$3,""))),"")</f>
        <v>1000</v>
      </c>
      <c r="J244" s="7">
        <f ca="1">IF(AND($A244&lt;&gt;"",J$9&lt;&gt;""),IF(HLOOKUP(J$9,'Feuille1-Catégories'!$C$1:$G$2,2,FALSE)="OUI",J$3,IF(HLOOKUP(J$9,'Feuille1-Catégories'!$C$1:$G$3,3,FALSE)="OUI",OFFSET(J$3,MOD(QUOTIENT(ROW()-ROW($A$20),'Feuille1-Catégories'!$B$6/J$6),J$5),0),IF(MOD($A244-1-J$10,'Feuille1-Catégories'!$F$5+1)=0,J$3,""))),"")</f>
        <v>2</v>
      </c>
      <c r="K244" s="7" t="str">
        <f ca="1">IF(AND($A244&lt;&gt;"",K$9&lt;&gt;""),IF(HLOOKUP(K$9,'Feuille1-Catégories'!$C$1:$G$2,2,FALSE)="OUI",K$3,IF(HLOOKUP(K$9,'Feuille1-Catégories'!$C$1:$G$3,3,FALSE)="OUI",OFFSET(K$3,MOD(QUOTIENT(ROW()-ROW($A$20),'Feuille1-Catégories'!$B$6/K$6),K$5),0),IF(MOD($A244-1-K$10,'Feuille1-Catégories'!$F$5+1)=0,K$3,""))),"")</f>
        <v/>
      </c>
      <c r="L244" s="7">
        <f ca="1">IF(AND($A244&lt;&gt;"",L$9&lt;&gt;""),IF(HLOOKUP(L$9,'Feuille1-Catégories'!$C$1:$G$2,2,FALSE)="OUI",L$3,IF(HLOOKUP(L$9,'Feuille1-Catégories'!$C$1:$G$3,3,FALSE)="OUI",OFFSET(L$3,MOD(QUOTIENT(ROW()-ROW($A$20),'Feuille1-Catégories'!$B$6/L$6),L$5),0),IF(MOD($A244-1-L$10,'Feuille1-Catégories'!$F$5+1)=0,L$3,""))),"")</f>
        <v>200</v>
      </c>
      <c r="M244" s="7" t="str">
        <f ca="1">IF(AND($A244&lt;&gt;"",M$9&lt;&gt;""),IF(HLOOKUP(M$9,'Feuille1-Catégories'!$C$1:$G$2,2,FALSE)="OUI",M$3,IF(HLOOKUP(M$9,'Feuille1-Catégories'!$C$1:$G$3,3,FALSE)="OUI",OFFSET(M$3,MOD(QUOTIENT(ROW()-ROW($A$20),'Feuille1-Catégories'!$B$6/M$6),M$5),0),IF(MOD($A244-1-M$10,'Feuille1-Catégories'!$F$5+1)=0,M$3,""))),"")</f>
        <v xml:space="preserve"> </v>
      </c>
      <c r="N244" s="7" t="str">
        <f ca="1">IF(AND($A244&lt;&gt;"",N$9&lt;&gt;""),IF(HLOOKUP(N$9,'Feuille1-Catégories'!$C$1:$G$2,2,FALSE)="OUI",N$3,IF(HLOOKUP(N$9,'Feuille1-Catégories'!$C$1:$G$3,3,FALSE)="OUI",OFFSET(N$3,MOD(QUOTIENT(ROW()-ROW($A$20),'Feuille1-Catégories'!$B$6/N$6),N$5),0),IF(MOD($A244-1-N$10,'Feuille1-Catégories'!$F$5+1)=0,N$3,""))),"")</f>
        <v xml:space="preserve"> </v>
      </c>
      <c r="O244" s="7">
        <f ca="1">IF(AND($A244&lt;&gt;"",O$9&lt;&gt;""),IF(HLOOKUP(O$9,'Feuille1-Catégories'!$C$1:$G$2,2,FALSE)="OUI",O$3,IF(HLOOKUP(O$9,'Feuille1-Catégories'!$C$1:$G$3,3,FALSE)="OUI",OFFSET(O$3,MOD(QUOTIENT(ROW()-ROW($A$20),'Feuille1-Catégories'!$B$6/O$6),O$5),0),IF(MOD($A244-1-O$10,'Feuille1-Catégories'!$F$5+1)=0,O$3,""))),"")</f>
        <v>30</v>
      </c>
      <c r="P244" s="7">
        <f ca="1">IF(AND($A244&lt;&gt;"",P$9&lt;&gt;""),IF(HLOOKUP(P$9,'Feuille1-Catégories'!$C$1:$G$2,2,FALSE)="OUI",P$3,IF(HLOOKUP(P$9,'Feuille1-Catégories'!$C$1:$G$3,3,FALSE)="OUI",OFFSET(P$3,MOD(QUOTIENT(ROW()-ROW($A$20),'Feuille1-Catégories'!$B$6/P$6),P$5),0),IF(MOD($A244-1-P$10,'Feuille1-Catégories'!$F$5+1)=0,P$3,""))),"")</f>
        <v>300</v>
      </c>
      <c r="Q244" s="7" t="str">
        <f ca="1">IF(AND($A244&lt;&gt;"",Q$9&lt;&gt;""),IF(HLOOKUP(Q$9,'Feuille1-Catégories'!$C$1:$G$2,2,FALSE)="OUI",Q$3,IF(HLOOKUP(Q$9,'Feuille1-Catégories'!$C$1:$G$3,3,FALSE)="OUI",OFFSET(Q$3,MOD(QUOTIENT(ROW()-ROW($A$20),'Feuille1-Catégories'!$B$6/Q$6),Q$5),0),IF(MOD($A244-1-Q$10,'Feuille1-Catégories'!$F$5+1)=0,Q$3,""))),"")</f>
        <v/>
      </c>
      <c r="R244" s="7">
        <f ca="1">IF(AND($A244&lt;&gt;"",R$9&lt;&gt;""),IF(HLOOKUP(R$9,'Feuille1-Catégories'!$C$1:$G$2,2,FALSE)="OUI",R$3,IF(HLOOKUP(R$9,'Feuille1-Catégories'!$C$1:$G$3,3,FALSE)="OUI",OFFSET(R$3,MOD(QUOTIENT(ROW()-ROW($A$20),'Feuille1-Catégories'!$B$6/R$6),R$5),0),IF(MOD($A244-1-R$10,'Feuille1-Catégories'!$F$5+1)=0,R$3,""))),"")</f>
        <v>5</v>
      </c>
      <c r="S244" s="7">
        <f ca="1">IF(AND($A244&lt;&gt;"",S$9&lt;&gt;""),IF(HLOOKUP(S$9,'Feuille1-Catégories'!$C$1:$G$2,2,FALSE)="OUI",S$3,IF(HLOOKUP(S$9,'Feuille1-Catégories'!$C$1:$G$3,3,FALSE)="OUI",OFFSET(S$3,MOD(QUOTIENT(ROW()-ROW($A$20),'Feuille1-Catégories'!$B$6/S$6),S$5),0),IF(MOD($A244-1-S$10,'Feuille1-Catégories'!$F$5+1)=0,S$3,""))),"")</f>
        <v>50</v>
      </c>
      <c r="T244" s="7">
        <f ca="1">IF(AND($A244&lt;&gt;"",T$9&lt;&gt;""),IF(HLOOKUP(T$9,'Feuille1-Catégories'!$C$1:$G$2,2,FALSE)="OUI",T$3,IF(HLOOKUP(T$9,'Feuille1-Catégories'!$C$1:$G$3,3,FALSE)="OUI",OFFSET(T$3,MOD(QUOTIENT(ROW()-ROW($A$20),'Feuille1-Catégories'!$B$6/T$6),T$5),0),IF(MOD($A244-1-T$10,'Feuille1-Catégories'!$F$5+1)=0,T$3,""))),"")</f>
        <v>500</v>
      </c>
      <c r="U244" s="7">
        <f ca="1">IF(AND($A244&lt;&gt;"",U$9&lt;&gt;""),IF(HLOOKUP(U$9,'Feuille1-Catégories'!$C$1:$G$2,2,FALSE)="OUI",U$3,IF(HLOOKUP(U$9,'Feuille1-Catégories'!$C$1:$G$3,3,FALSE)="OUI",OFFSET(U$3,MOD(QUOTIENT(ROW()-ROW($A$20),'Feuille1-Catégories'!$B$6/U$6),U$5),0),IF(MOD($A244-1-U$10,'Feuille1-Catégories'!$F$5+1)=0,U$3,""))),"")</f>
        <v>5000</v>
      </c>
      <c r="V244" s="7" t="str">
        <f ca="1">IF(AND($A244&lt;&gt;"",V$9&lt;&gt;""),IF(HLOOKUP(V$9,'Feuille1-Catégories'!$C$1:$G$2,2,FALSE)="OUI",V$3,IF(HLOOKUP(V$9,'Feuille1-Catégories'!$C$1:$G$3,3,FALSE)="OUI",OFFSET(V$3,MOD(QUOTIENT(ROW()-ROW($A$20),'Feuille1-Catégories'!$B$6/V$6),V$5),0),IF(MOD($A244-1-V$10,'Feuille1-Catégories'!$F$5+1)=0,V$3,""))),"")</f>
        <v/>
      </c>
      <c r="W244" s="7" t="str">
        <f ca="1">IF(AND($A244&lt;&gt;"",W$9&lt;&gt;""),IF(HLOOKUP(W$9,'Feuille1-Catégories'!$C$1:$G$2,2,FALSE)="OUI",W$3,IF(HLOOKUP(W$9,'Feuille1-Catégories'!$C$1:$G$3,3,FALSE)="OUI",OFFSET(W$3,MOD(QUOTIENT(ROW()-ROW($A$20),'Feuille1-Catégories'!$B$6/W$6),W$5),0),IF(MOD($A244-1-W$10,'Feuille1-Catégories'!$F$5+1)=0,W$3,""))),"")</f>
        <v/>
      </c>
      <c r="X244" s="7" t="str">
        <f ca="1">IF(AND($A244&lt;&gt;"",X$9&lt;&gt;""),IF(HLOOKUP(X$9,'Feuille1-Catégories'!$C$1:$G$2,2,FALSE)="OUI",X$3,IF(HLOOKUP(X$9,'Feuille1-Catégories'!$C$1:$G$3,3,FALSE)="OUI",OFFSET(X$3,MOD(QUOTIENT(ROW()-ROW($A$20),'Feuille1-Catégories'!$B$6/X$6),X$5),0),IF(MOD($A244-1-X$10,'Feuille1-Catégories'!$F$5+1)=0,X$3,""))),"")</f>
        <v/>
      </c>
      <c r="Y244" s="7" t="str">
        <f ca="1">IF(AND($A244&lt;&gt;"",Y$9&lt;&gt;""),IF(HLOOKUP(Y$9,'Feuille1-Catégories'!$C$1:$G$2,2,FALSE)="OUI",Y$3,IF(HLOOKUP(Y$9,'Feuille1-Catégories'!$C$1:$G$3,3,FALSE)="OUI",OFFSET(Y$3,MOD(QUOTIENT(ROW()-ROW($A$20),'Feuille1-Catégories'!$B$6/Y$6),Y$5),0),IF(MOD($A244-1-Y$10,'Feuille1-Catégories'!$F$5+1)=0,Y$3,""))),"")</f>
        <v/>
      </c>
      <c r="Z244" s="7" t="str">
        <f ca="1">IF(AND($A244&lt;&gt;"",Z$9&lt;&gt;""),IF(HLOOKUP(Z$9,'Feuille1-Catégories'!$C$1:$G$2,2,FALSE)="OUI",Z$3,IF(HLOOKUP(Z$9,'Feuille1-Catégories'!$C$1:$G$3,3,FALSE)="OUI",OFFSET(Z$3,MOD(QUOTIENT(ROW()-ROW($A$20),'Feuille1-Catégories'!$B$6/Z$6),Z$5),0),"")),"")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45" spans="1:26" ht="17" x14ac:dyDescent="0.2">
      <c r="A245" s="21">
        <f>IF(ROW()-ROW($A$19)&gt;'Feuille1-Catégories'!$B$6,"",ROW()-ROW($A$19))</f>
        <v>226</v>
      </c>
      <c r="B245" s="33">
        <f t="shared" ca="1" si="10"/>
        <v>10.101269649334945</v>
      </c>
      <c r="C245" s="10">
        <f t="shared" ca="1" si="11"/>
        <v>6021.4</v>
      </c>
      <c r="D245" s="10">
        <f ca="1">IF('Feuille3-Coût de production'!D245&lt;&gt;"",'Feuille3-Coût de production'!D245,"")</f>
        <v>661.6</v>
      </c>
      <c r="E245" s="10">
        <f t="shared" ca="1" si="12"/>
        <v>6683</v>
      </c>
      <c r="F245" s="7">
        <f ca="1">IF(AND($A245&lt;&gt;"",F$9&lt;&gt;""),IF(HLOOKUP(F$9,'Feuille1-Catégories'!$C$1:$G$2,2,FALSE)="OUI",F$3,IF(HLOOKUP(F$9,'Feuille1-Catégories'!$C$1:$G$3,3,FALSE)="OUI",OFFSET(F$3,MOD(QUOTIENT(ROW()-ROW($A$20),'Feuille1-Catégories'!$B$6/F$6),F$5),0),IF(MOD($A245-1-F$10,'Feuille1-Catégories'!$F$5+1)=0,F$3,""))),"")</f>
        <v>1</v>
      </c>
      <c r="G245" s="7" t="str">
        <f ca="1">IF(AND($A245&lt;&gt;"",G$9&lt;&gt;""),IF(HLOOKUP(G$9,'Feuille1-Catégories'!$C$1:$G$2,2,FALSE)="OUI",G$3,IF(HLOOKUP(G$9,'Feuille1-Catégories'!$C$1:$G$3,3,FALSE)="OUI",OFFSET(G$3,MOD(QUOTIENT(ROW()-ROW($A$20),'Feuille1-Catégories'!$B$6/G$6),G$5),0),IF(MOD($A245-1-G$10,'Feuille1-Catégories'!$F$5+1)=0,G$3,""))),"")</f>
        <v xml:space="preserve"> </v>
      </c>
      <c r="H245" s="7">
        <f ca="1">IF(AND($A245&lt;&gt;"",H$9&lt;&gt;""),IF(HLOOKUP(H$9,'Feuille1-Catégories'!$C$1:$G$2,2,FALSE)="OUI",H$3,IF(HLOOKUP(H$9,'Feuille1-Catégories'!$C$1:$G$3,3,FALSE)="OUI",OFFSET(H$3,MOD(QUOTIENT(ROW()-ROW($A$20),'Feuille1-Catégories'!$B$6/H$6),H$5),0),IF(MOD($A245-1-H$10,'Feuille1-Catégories'!$F$5+1)=0,H$3,""))),"")</f>
        <v>100</v>
      </c>
      <c r="I245" s="7">
        <f ca="1">IF(AND($A245&lt;&gt;"",I$9&lt;&gt;""),IF(HLOOKUP(I$9,'Feuille1-Catégories'!$C$1:$G$2,2,FALSE)="OUI",I$3,IF(HLOOKUP(I$9,'Feuille1-Catégories'!$C$1:$G$3,3,FALSE)="OUI",OFFSET(I$3,MOD(QUOTIENT(ROW()-ROW($A$20),'Feuille1-Catégories'!$B$6/I$6),I$5),0),IF(MOD($A245-1-I$10,'Feuille1-Catégories'!$F$5+1)=0,I$3,""))),"")</f>
        <v>1000</v>
      </c>
      <c r="J245" s="7">
        <f ca="1">IF(AND($A245&lt;&gt;"",J$9&lt;&gt;""),IF(HLOOKUP(J$9,'Feuille1-Catégories'!$C$1:$G$2,2,FALSE)="OUI",J$3,IF(HLOOKUP(J$9,'Feuille1-Catégories'!$C$1:$G$3,3,FALSE)="OUI",OFFSET(J$3,MOD(QUOTIENT(ROW()-ROW($A$20),'Feuille1-Catégories'!$B$6/J$6),J$5),0),IF(MOD($A245-1-J$10,'Feuille1-Catégories'!$F$5+1)=0,J$3,""))),"")</f>
        <v>2</v>
      </c>
      <c r="K245" s="7" t="str">
        <f ca="1">IF(AND($A245&lt;&gt;"",K$9&lt;&gt;""),IF(HLOOKUP(K$9,'Feuille1-Catégories'!$C$1:$G$2,2,FALSE)="OUI",K$3,IF(HLOOKUP(K$9,'Feuille1-Catégories'!$C$1:$G$3,3,FALSE)="OUI",OFFSET(K$3,MOD(QUOTIENT(ROW()-ROW($A$20),'Feuille1-Catégories'!$B$6/K$6),K$5),0),IF(MOD($A245-1-K$10,'Feuille1-Catégories'!$F$5+1)=0,K$3,""))),"")</f>
        <v/>
      </c>
      <c r="L245" s="7">
        <f ca="1">IF(AND($A245&lt;&gt;"",L$9&lt;&gt;""),IF(HLOOKUP(L$9,'Feuille1-Catégories'!$C$1:$G$2,2,FALSE)="OUI",L$3,IF(HLOOKUP(L$9,'Feuille1-Catégories'!$C$1:$G$3,3,FALSE)="OUI",OFFSET(L$3,MOD(QUOTIENT(ROW()-ROW($A$20),'Feuille1-Catégories'!$B$6/L$6),L$5),0),IF(MOD($A245-1-L$10,'Feuille1-Catégories'!$F$5+1)=0,L$3,""))),"")</f>
        <v>200</v>
      </c>
      <c r="M245" s="7" t="str">
        <f ca="1">IF(AND($A245&lt;&gt;"",M$9&lt;&gt;""),IF(HLOOKUP(M$9,'Feuille1-Catégories'!$C$1:$G$2,2,FALSE)="OUI",M$3,IF(HLOOKUP(M$9,'Feuille1-Catégories'!$C$1:$G$3,3,FALSE)="OUI",OFFSET(M$3,MOD(QUOTIENT(ROW()-ROW($A$20),'Feuille1-Catégories'!$B$6/M$6),M$5),0),IF(MOD($A245-1-M$10,'Feuille1-Catégories'!$F$5+1)=0,M$3,""))),"")</f>
        <v xml:space="preserve"> </v>
      </c>
      <c r="N245" s="7" t="str">
        <f ca="1">IF(AND($A245&lt;&gt;"",N$9&lt;&gt;""),IF(HLOOKUP(N$9,'Feuille1-Catégories'!$C$1:$G$2,2,FALSE)="OUI",N$3,IF(HLOOKUP(N$9,'Feuille1-Catégories'!$C$1:$G$3,3,FALSE)="OUI",OFFSET(N$3,MOD(QUOTIENT(ROW()-ROW($A$20),'Feuille1-Catégories'!$B$6/N$6),N$5),0),IF(MOD($A245-1-N$10,'Feuille1-Catégories'!$F$5+1)=0,N$3,""))),"")</f>
        <v xml:space="preserve"> </v>
      </c>
      <c r="O245" s="7">
        <f ca="1">IF(AND($A245&lt;&gt;"",O$9&lt;&gt;""),IF(HLOOKUP(O$9,'Feuille1-Catégories'!$C$1:$G$2,2,FALSE)="OUI",O$3,IF(HLOOKUP(O$9,'Feuille1-Catégories'!$C$1:$G$3,3,FALSE)="OUI",OFFSET(O$3,MOD(QUOTIENT(ROW()-ROW($A$20),'Feuille1-Catégories'!$B$6/O$6),O$5),0),IF(MOD($A245-1-O$10,'Feuille1-Catégories'!$F$5+1)=0,O$3,""))),"")</f>
        <v>30</v>
      </c>
      <c r="P245" s="7">
        <f ca="1">IF(AND($A245&lt;&gt;"",P$9&lt;&gt;""),IF(HLOOKUP(P$9,'Feuille1-Catégories'!$C$1:$G$2,2,FALSE)="OUI",P$3,IF(HLOOKUP(P$9,'Feuille1-Catégories'!$C$1:$G$3,3,FALSE)="OUI",OFFSET(P$3,MOD(QUOTIENT(ROW()-ROW($A$20),'Feuille1-Catégories'!$B$6/P$6),P$5),0),IF(MOD($A245-1-P$10,'Feuille1-Catégories'!$F$5+1)=0,P$3,""))),"")</f>
        <v>300</v>
      </c>
      <c r="Q245" s="7" t="str">
        <f ca="1">IF(AND($A245&lt;&gt;"",Q$9&lt;&gt;""),IF(HLOOKUP(Q$9,'Feuille1-Catégories'!$C$1:$G$2,2,FALSE)="OUI",Q$3,IF(HLOOKUP(Q$9,'Feuille1-Catégories'!$C$1:$G$3,3,FALSE)="OUI",OFFSET(Q$3,MOD(QUOTIENT(ROW()-ROW($A$20),'Feuille1-Catégories'!$B$6/Q$6),Q$5),0),IF(MOD($A245-1-Q$10,'Feuille1-Catégories'!$F$5+1)=0,Q$3,""))),"")</f>
        <v/>
      </c>
      <c r="R245" s="7">
        <f ca="1">IF(AND($A245&lt;&gt;"",R$9&lt;&gt;""),IF(HLOOKUP(R$9,'Feuille1-Catégories'!$C$1:$G$2,2,FALSE)="OUI",R$3,IF(HLOOKUP(R$9,'Feuille1-Catégories'!$C$1:$G$3,3,FALSE)="OUI",OFFSET(R$3,MOD(QUOTIENT(ROW()-ROW($A$20),'Feuille1-Catégories'!$B$6/R$6),R$5),0),IF(MOD($A245-1-R$10,'Feuille1-Catégories'!$F$5+1)=0,R$3,""))),"")</f>
        <v>0</v>
      </c>
      <c r="S245" s="7">
        <f ca="1">IF(AND($A245&lt;&gt;"",S$9&lt;&gt;""),IF(HLOOKUP(S$9,'Feuille1-Catégories'!$C$1:$G$2,2,FALSE)="OUI",S$3,IF(HLOOKUP(S$9,'Feuille1-Catégories'!$C$1:$G$3,3,FALSE)="OUI",OFFSET(S$3,MOD(QUOTIENT(ROW()-ROW($A$20),'Feuille1-Catégories'!$B$6/S$6),S$5),0),IF(MOD($A245-1-S$10,'Feuille1-Catégories'!$F$5+1)=0,S$3,""))),"")</f>
        <v>50</v>
      </c>
      <c r="T245" s="7" t="str">
        <f ca="1">IF(AND($A245&lt;&gt;"",T$9&lt;&gt;""),IF(HLOOKUP(T$9,'Feuille1-Catégories'!$C$1:$G$2,2,FALSE)="OUI",T$3,IF(HLOOKUP(T$9,'Feuille1-Catégories'!$C$1:$G$3,3,FALSE)="OUI",OFFSET(T$3,MOD(QUOTIENT(ROW()-ROW($A$20),'Feuille1-Catégories'!$B$6/T$6),T$5),0),IF(MOD($A245-1-T$10,'Feuille1-Catégories'!$F$5+1)=0,T$3,""))),"")</f>
        <v/>
      </c>
      <c r="U245" s="7">
        <f ca="1">IF(AND($A245&lt;&gt;"",U$9&lt;&gt;""),IF(HLOOKUP(U$9,'Feuille1-Catégories'!$C$1:$G$2,2,FALSE)="OUI",U$3,IF(HLOOKUP(U$9,'Feuille1-Catégories'!$C$1:$G$3,3,FALSE)="OUI",OFFSET(U$3,MOD(QUOTIENT(ROW()-ROW($A$20),'Feuille1-Catégories'!$B$6/U$6),U$5),0),IF(MOD($A245-1-U$10,'Feuille1-Catégories'!$F$5+1)=0,U$3,""))),"")</f>
        <v>5000</v>
      </c>
      <c r="V245" s="7" t="str">
        <f ca="1">IF(AND($A245&lt;&gt;"",V$9&lt;&gt;""),IF(HLOOKUP(V$9,'Feuille1-Catégories'!$C$1:$G$2,2,FALSE)="OUI",V$3,IF(HLOOKUP(V$9,'Feuille1-Catégories'!$C$1:$G$3,3,FALSE)="OUI",OFFSET(V$3,MOD(QUOTIENT(ROW()-ROW($A$20),'Feuille1-Catégories'!$B$6/V$6),V$5),0),IF(MOD($A245-1-V$10,'Feuille1-Catégories'!$F$5+1)=0,V$3,""))),"")</f>
        <v/>
      </c>
      <c r="W245" s="7" t="str">
        <f ca="1">IF(AND($A245&lt;&gt;"",W$9&lt;&gt;""),IF(HLOOKUP(W$9,'Feuille1-Catégories'!$C$1:$G$2,2,FALSE)="OUI",W$3,IF(HLOOKUP(W$9,'Feuille1-Catégories'!$C$1:$G$3,3,FALSE)="OUI",OFFSET(W$3,MOD(QUOTIENT(ROW()-ROW($A$20),'Feuille1-Catégories'!$B$6/W$6),W$5),0),IF(MOD($A245-1-W$10,'Feuille1-Catégories'!$F$5+1)=0,W$3,""))),"")</f>
        <v/>
      </c>
      <c r="X245" s="7" t="str">
        <f ca="1">IF(AND($A245&lt;&gt;"",X$9&lt;&gt;""),IF(HLOOKUP(X$9,'Feuille1-Catégories'!$C$1:$G$2,2,FALSE)="OUI",X$3,IF(HLOOKUP(X$9,'Feuille1-Catégories'!$C$1:$G$3,3,FALSE)="OUI",OFFSET(X$3,MOD(QUOTIENT(ROW()-ROW($A$20),'Feuille1-Catégories'!$B$6/X$6),X$5),0),IF(MOD($A245-1-X$10,'Feuille1-Catégories'!$F$5+1)=0,X$3,""))),"")</f>
        <v/>
      </c>
      <c r="Y245" s="7" t="str">
        <f ca="1">IF(AND($A245&lt;&gt;"",Y$9&lt;&gt;""),IF(HLOOKUP(Y$9,'Feuille1-Catégories'!$C$1:$G$2,2,FALSE)="OUI",Y$3,IF(HLOOKUP(Y$9,'Feuille1-Catégories'!$C$1:$G$3,3,FALSE)="OUI",OFFSET(Y$3,MOD(QUOTIENT(ROW()-ROW($A$20),'Feuille1-Catégories'!$B$6/Y$6),Y$5),0),IF(MOD($A245-1-Y$10,'Feuille1-Catégories'!$F$5+1)=0,Y$3,""))),"")</f>
        <v/>
      </c>
      <c r="Z245" s="7" t="str">
        <f ca="1">IF(AND($A245&lt;&gt;"",Z$9&lt;&gt;""),IF(HLOOKUP(Z$9,'Feuille1-Catégories'!$C$1:$G$2,2,FALSE)="OUI",Z$3,IF(HLOOKUP(Z$9,'Feuille1-Catégories'!$C$1:$G$3,3,FALSE)="OUI",OFFSET(Z$3,MOD(QUOTIENT(ROW()-ROW($A$20),'Feuille1-Catégories'!$B$6/Z$6),Z$5),0),"")),"")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46" spans="1:26" ht="17" x14ac:dyDescent="0.2">
      <c r="A246" s="21">
        <f>IF(ROW()-ROW($A$19)&gt;'Feuille1-Catégories'!$B$6,"",ROW()-ROW($A$19))</f>
        <v>227</v>
      </c>
      <c r="B246" s="33">
        <f t="shared" ca="1" si="10"/>
        <v>10.622586872586872</v>
      </c>
      <c r="C246" s="10">
        <f t="shared" ca="1" si="11"/>
        <v>5981.4</v>
      </c>
      <c r="D246" s="10">
        <f ca="1">IF('Feuille3-Coût de production'!D246&lt;&gt;"",'Feuille3-Coût de production'!D246,"")</f>
        <v>621.6</v>
      </c>
      <c r="E246" s="10">
        <f t="shared" ca="1" si="12"/>
        <v>6603</v>
      </c>
      <c r="F246" s="7">
        <f ca="1">IF(AND($A246&lt;&gt;"",F$9&lt;&gt;""),IF(HLOOKUP(F$9,'Feuille1-Catégories'!$C$1:$G$2,2,FALSE)="OUI",F$3,IF(HLOOKUP(F$9,'Feuille1-Catégories'!$C$1:$G$3,3,FALSE)="OUI",OFFSET(F$3,MOD(QUOTIENT(ROW()-ROW($A$20),'Feuille1-Catégories'!$B$6/F$6),F$5),0),IF(MOD($A246-1-F$10,'Feuille1-Catégories'!$F$5+1)=0,F$3,""))),"")</f>
        <v>1</v>
      </c>
      <c r="G246" s="7" t="str">
        <f ca="1">IF(AND($A246&lt;&gt;"",G$9&lt;&gt;""),IF(HLOOKUP(G$9,'Feuille1-Catégories'!$C$1:$G$2,2,FALSE)="OUI",G$3,IF(HLOOKUP(G$9,'Feuille1-Catégories'!$C$1:$G$3,3,FALSE)="OUI",OFFSET(G$3,MOD(QUOTIENT(ROW()-ROW($A$20),'Feuille1-Catégories'!$B$6/G$6),G$5),0),IF(MOD($A246-1-G$10,'Feuille1-Catégories'!$F$5+1)=0,G$3,""))),"")</f>
        <v xml:space="preserve"> </v>
      </c>
      <c r="H246" s="7" t="str">
        <f ca="1">IF(AND($A246&lt;&gt;"",H$9&lt;&gt;""),IF(HLOOKUP(H$9,'Feuille1-Catégories'!$C$1:$G$2,2,FALSE)="OUI",H$3,IF(HLOOKUP(H$9,'Feuille1-Catégories'!$C$1:$G$3,3,FALSE)="OUI",OFFSET(H$3,MOD(QUOTIENT(ROW()-ROW($A$20),'Feuille1-Catégories'!$B$6/H$6),H$5),0),IF(MOD($A246-1-H$10,'Feuille1-Catégories'!$F$5+1)=0,H$3,""))),"")</f>
        <v/>
      </c>
      <c r="I246" s="7">
        <f ca="1">IF(AND($A246&lt;&gt;"",I$9&lt;&gt;""),IF(HLOOKUP(I$9,'Feuille1-Catégories'!$C$1:$G$2,2,FALSE)="OUI",I$3,IF(HLOOKUP(I$9,'Feuille1-Catégories'!$C$1:$G$3,3,FALSE)="OUI",OFFSET(I$3,MOD(QUOTIENT(ROW()-ROW($A$20),'Feuille1-Catégories'!$B$6/I$6),I$5),0),IF(MOD($A246-1-I$10,'Feuille1-Catégories'!$F$5+1)=0,I$3,""))),"")</f>
        <v>1000</v>
      </c>
      <c r="J246" s="7">
        <f ca="1">IF(AND($A246&lt;&gt;"",J$9&lt;&gt;""),IF(HLOOKUP(J$9,'Feuille1-Catégories'!$C$1:$G$2,2,FALSE)="OUI",J$3,IF(HLOOKUP(J$9,'Feuille1-Catégories'!$C$1:$G$3,3,FALSE)="OUI",OFFSET(J$3,MOD(QUOTIENT(ROW()-ROW($A$20),'Feuille1-Catégories'!$B$6/J$6),J$5),0),IF(MOD($A246-1-J$10,'Feuille1-Catégories'!$F$5+1)=0,J$3,""))),"")</f>
        <v>2</v>
      </c>
      <c r="K246" s="7">
        <f ca="1">IF(AND($A246&lt;&gt;"",K$9&lt;&gt;""),IF(HLOOKUP(K$9,'Feuille1-Catégories'!$C$1:$G$2,2,FALSE)="OUI",K$3,IF(HLOOKUP(K$9,'Feuille1-Catégories'!$C$1:$G$3,3,FALSE)="OUI",OFFSET(K$3,MOD(QUOTIENT(ROW()-ROW($A$20),'Feuille1-Catégories'!$B$6/K$6),K$5),0),IF(MOD($A246-1-K$10,'Feuille1-Catégories'!$F$5+1)=0,K$3,""))),"")</f>
        <v>20</v>
      </c>
      <c r="L246" s="7">
        <f ca="1">IF(AND($A246&lt;&gt;"",L$9&lt;&gt;""),IF(HLOOKUP(L$9,'Feuille1-Catégories'!$C$1:$G$2,2,FALSE)="OUI",L$3,IF(HLOOKUP(L$9,'Feuille1-Catégories'!$C$1:$G$3,3,FALSE)="OUI",OFFSET(L$3,MOD(QUOTIENT(ROW()-ROW($A$20),'Feuille1-Catégories'!$B$6/L$6),L$5),0),IF(MOD($A246-1-L$10,'Feuille1-Catégories'!$F$5+1)=0,L$3,""))),"")</f>
        <v>200</v>
      </c>
      <c r="M246" s="7" t="str">
        <f ca="1">IF(AND($A246&lt;&gt;"",M$9&lt;&gt;""),IF(HLOOKUP(M$9,'Feuille1-Catégories'!$C$1:$G$2,2,FALSE)="OUI",M$3,IF(HLOOKUP(M$9,'Feuille1-Catégories'!$C$1:$G$3,3,FALSE)="OUI",OFFSET(M$3,MOD(QUOTIENT(ROW()-ROW($A$20),'Feuille1-Catégories'!$B$6/M$6),M$5),0),IF(MOD($A246-1-M$10,'Feuille1-Catégories'!$F$5+1)=0,M$3,""))),"")</f>
        <v xml:space="preserve"> </v>
      </c>
      <c r="N246" s="7" t="str">
        <f ca="1">IF(AND($A246&lt;&gt;"",N$9&lt;&gt;""),IF(HLOOKUP(N$9,'Feuille1-Catégories'!$C$1:$G$2,2,FALSE)="OUI",N$3,IF(HLOOKUP(N$9,'Feuille1-Catégories'!$C$1:$G$3,3,FALSE)="OUI",OFFSET(N$3,MOD(QUOTIENT(ROW()-ROW($A$20),'Feuille1-Catégories'!$B$6/N$6),N$5),0),IF(MOD($A246-1-N$10,'Feuille1-Catégories'!$F$5+1)=0,N$3,""))),"")</f>
        <v xml:space="preserve"> </v>
      </c>
      <c r="O246" s="7">
        <f ca="1">IF(AND($A246&lt;&gt;"",O$9&lt;&gt;""),IF(HLOOKUP(O$9,'Feuille1-Catégories'!$C$1:$G$2,2,FALSE)="OUI",O$3,IF(HLOOKUP(O$9,'Feuille1-Catégories'!$C$1:$G$3,3,FALSE)="OUI",OFFSET(O$3,MOD(QUOTIENT(ROW()-ROW($A$20),'Feuille1-Catégories'!$B$6/O$6),O$5),0),IF(MOD($A246-1-O$10,'Feuille1-Catégories'!$F$5+1)=0,O$3,""))),"")</f>
        <v>30</v>
      </c>
      <c r="P246" s="7">
        <f ca="1">IF(AND($A246&lt;&gt;"",P$9&lt;&gt;""),IF(HLOOKUP(P$9,'Feuille1-Catégories'!$C$1:$G$2,2,FALSE)="OUI",P$3,IF(HLOOKUP(P$9,'Feuille1-Catégories'!$C$1:$G$3,3,FALSE)="OUI",OFFSET(P$3,MOD(QUOTIENT(ROW()-ROW($A$20),'Feuille1-Catégories'!$B$6/P$6),P$5),0),IF(MOD($A246-1-P$10,'Feuille1-Catégories'!$F$5+1)=0,P$3,""))),"")</f>
        <v>300</v>
      </c>
      <c r="Q246" s="7" t="str">
        <f ca="1">IF(AND($A246&lt;&gt;"",Q$9&lt;&gt;""),IF(HLOOKUP(Q$9,'Feuille1-Catégories'!$C$1:$G$2,2,FALSE)="OUI",Q$3,IF(HLOOKUP(Q$9,'Feuille1-Catégories'!$C$1:$G$3,3,FALSE)="OUI",OFFSET(Q$3,MOD(QUOTIENT(ROW()-ROW($A$20),'Feuille1-Catégories'!$B$6/Q$6),Q$5),0),IF(MOD($A246-1-Q$10,'Feuille1-Catégories'!$F$5+1)=0,Q$3,""))),"")</f>
        <v/>
      </c>
      <c r="R246" s="7">
        <f ca="1">IF(AND($A246&lt;&gt;"",R$9&lt;&gt;""),IF(HLOOKUP(R$9,'Feuille1-Catégories'!$C$1:$G$2,2,FALSE)="OUI",R$3,IF(HLOOKUP(R$9,'Feuille1-Catégories'!$C$1:$G$3,3,FALSE)="OUI",OFFSET(R$3,MOD(QUOTIENT(ROW()-ROW($A$20),'Feuille1-Catégories'!$B$6/R$6),R$5),0),IF(MOD($A246-1-R$10,'Feuille1-Catégories'!$F$5+1)=0,R$3,""))),"")</f>
        <v>0</v>
      </c>
      <c r="S246" s="7">
        <f ca="1">IF(AND($A246&lt;&gt;"",S$9&lt;&gt;""),IF(HLOOKUP(S$9,'Feuille1-Catégories'!$C$1:$G$2,2,FALSE)="OUI",S$3,IF(HLOOKUP(S$9,'Feuille1-Catégories'!$C$1:$G$3,3,FALSE)="OUI",OFFSET(S$3,MOD(QUOTIENT(ROW()-ROW($A$20),'Feuille1-Catégories'!$B$6/S$6),S$5),0),IF(MOD($A246-1-S$10,'Feuille1-Catégories'!$F$5+1)=0,S$3,""))),"")</f>
        <v>50</v>
      </c>
      <c r="T246" s="7" t="str">
        <f ca="1">IF(AND($A246&lt;&gt;"",T$9&lt;&gt;""),IF(HLOOKUP(T$9,'Feuille1-Catégories'!$C$1:$G$2,2,FALSE)="OUI",T$3,IF(HLOOKUP(T$9,'Feuille1-Catégories'!$C$1:$G$3,3,FALSE)="OUI",OFFSET(T$3,MOD(QUOTIENT(ROW()-ROW($A$20),'Feuille1-Catégories'!$B$6/T$6),T$5),0),IF(MOD($A246-1-T$10,'Feuille1-Catégories'!$F$5+1)=0,T$3,""))),"")</f>
        <v/>
      </c>
      <c r="U246" s="7">
        <f ca="1">IF(AND($A246&lt;&gt;"",U$9&lt;&gt;""),IF(HLOOKUP(U$9,'Feuille1-Catégories'!$C$1:$G$2,2,FALSE)="OUI",U$3,IF(HLOOKUP(U$9,'Feuille1-Catégories'!$C$1:$G$3,3,FALSE)="OUI",OFFSET(U$3,MOD(QUOTIENT(ROW()-ROW($A$20),'Feuille1-Catégories'!$B$6/U$6),U$5),0),IF(MOD($A246-1-U$10,'Feuille1-Catégories'!$F$5+1)=0,U$3,""))),"")</f>
        <v>5000</v>
      </c>
      <c r="V246" s="7" t="str">
        <f ca="1">IF(AND($A246&lt;&gt;"",V$9&lt;&gt;""),IF(HLOOKUP(V$9,'Feuille1-Catégories'!$C$1:$G$2,2,FALSE)="OUI",V$3,IF(HLOOKUP(V$9,'Feuille1-Catégories'!$C$1:$G$3,3,FALSE)="OUI",OFFSET(V$3,MOD(QUOTIENT(ROW()-ROW($A$20),'Feuille1-Catégories'!$B$6/V$6),V$5),0),IF(MOD($A246-1-V$10,'Feuille1-Catégories'!$F$5+1)=0,V$3,""))),"")</f>
        <v/>
      </c>
      <c r="W246" s="7" t="str">
        <f ca="1">IF(AND($A246&lt;&gt;"",W$9&lt;&gt;""),IF(HLOOKUP(W$9,'Feuille1-Catégories'!$C$1:$G$2,2,FALSE)="OUI",W$3,IF(HLOOKUP(W$9,'Feuille1-Catégories'!$C$1:$G$3,3,FALSE)="OUI",OFFSET(W$3,MOD(QUOTIENT(ROW()-ROW($A$20),'Feuille1-Catégories'!$B$6/W$6),W$5),0),IF(MOD($A246-1-W$10,'Feuille1-Catégories'!$F$5+1)=0,W$3,""))),"")</f>
        <v/>
      </c>
      <c r="X246" s="7" t="str">
        <f ca="1">IF(AND($A246&lt;&gt;"",X$9&lt;&gt;""),IF(HLOOKUP(X$9,'Feuille1-Catégories'!$C$1:$G$2,2,FALSE)="OUI",X$3,IF(HLOOKUP(X$9,'Feuille1-Catégories'!$C$1:$G$3,3,FALSE)="OUI",OFFSET(X$3,MOD(QUOTIENT(ROW()-ROW($A$20),'Feuille1-Catégories'!$B$6/X$6),X$5),0),IF(MOD($A246-1-X$10,'Feuille1-Catégories'!$F$5+1)=0,X$3,""))),"")</f>
        <v/>
      </c>
      <c r="Y246" s="7" t="str">
        <f ca="1">IF(AND($A246&lt;&gt;"",Y$9&lt;&gt;""),IF(HLOOKUP(Y$9,'Feuille1-Catégories'!$C$1:$G$2,2,FALSE)="OUI",Y$3,IF(HLOOKUP(Y$9,'Feuille1-Catégories'!$C$1:$G$3,3,FALSE)="OUI",OFFSET(Y$3,MOD(QUOTIENT(ROW()-ROW($A$20),'Feuille1-Catégories'!$B$6/Y$6),Y$5),0),IF(MOD($A246-1-Y$10,'Feuille1-Catégories'!$F$5+1)=0,Y$3,""))),"")</f>
        <v/>
      </c>
      <c r="Z246" s="7" t="str">
        <f ca="1">IF(AND($A246&lt;&gt;"",Z$9&lt;&gt;""),IF(HLOOKUP(Z$9,'Feuille1-Catégories'!$C$1:$G$2,2,FALSE)="OUI",Z$3,IF(HLOOKUP(Z$9,'Feuille1-Catégories'!$C$1:$G$3,3,FALSE)="OUI",OFFSET(Z$3,MOD(QUOTIENT(ROW()-ROW($A$20),'Feuille1-Catégories'!$B$6/Z$6),Z$5),0),"")),"")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47" spans="1:26" ht="17" x14ac:dyDescent="0.2">
      <c r="A247" s="21">
        <f>IF(ROW()-ROW($A$19)&gt;'Feuille1-Catégories'!$B$6,"",ROW()-ROW($A$19))</f>
        <v>228</v>
      </c>
      <c r="B247" s="33">
        <f t="shared" ca="1" si="10"/>
        <v>8.6209068010075569</v>
      </c>
      <c r="C247" s="10">
        <f t="shared" ca="1" si="11"/>
        <v>8471.4</v>
      </c>
      <c r="D247" s="10">
        <f ca="1">IF('Feuille3-Coût de production'!D247&lt;&gt;"",'Feuille3-Coût de production'!D247,"")</f>
        <v>1111.5999999999999</v>
      </c>
      <c r="E247" s="10">
        <f t="shared" ca="1" si="12"/>
        <v>9583</v>
      </c>
      <c r="F247" s="7">
        <f ca="1">IF(AND($A247&lt;&gt;"",F$9&lt;&gt;""),IF(HLOOKUP(F$9,'Feuille1-Catégories'!$C$1:$G$2,2,FALSE)="OUI",F$3,IF(HLOOKUP(F$9,'Feuille1-Catégories'!$C$1:$G$3,3,FALSE)="OUI",OFFSET(F$3,MOD(QUOTIENT(ROW()-ROW($A$20),'Feuille1-Catégories'!$B$6/F$6),F$5),0),IF(MOD($A247-1-F$10,'Feuille1-Catégories'!$F$5+1)=0,F$3,""))),"")</f>
        <v>1</v>
      </c>
      <c r="G247" s="7" t="str">
        <f ca="1">IF(AND($A247&lt;&gt;"",G$9&lt;&gt;""),IF(HLOOKUP(G$9,'Feuille1-Catégories'!$C$1:$G$2,2,FALSE)="OUI",G$3,IF(HLOOKUP(G$9,'Feuille1-Catégories'!$C$1:$G$3,3,FALSE)="OUI",OFFSET(G$3,MOD(QUOTIENT(ROW()-ROW($A$20),'Feuille1-Catégories'!$B$6/G$6),G$5),0),IF(MOD($A247-1-G$10,'Feuille1-Catégories'!$F$5+1)=0,G$3,""))),"")</f>
        <v xml:space="preserve"> </v>
      </c>
      <c r="H247" s="7" t="str">
        <f ca="1">IF(AND($A247&lt;&gt;"",H$9&lt;&gt;""),IF(HLOOKUP(H$9,'Feuille1-Catégories'!$C$1:$G$2,2,FALSE)="OUI",H$3,IF(HLOOKUP(H$9,'Feuille1-Catégories'!$C$1:$G$3,3,FALSE)="OUI",OFFSET(H$3,MOD(QUOTIENT(ROW()-ROW($A$20),'Feuille1-Catégories'!$B$6/H$6),H$5),0),IF(MOD($A247-1-H$10,'Feuille1-Catégories'!$F$5+1)=0,H$3,""))),"")</f>
        <v/>
      </c>
      <c r="I247" s="7">
        <f ca="1">IF(AND($A247&lt;&gt;"",I$9&lt;&gt;""),IF(HLOOKUP(I$9,'Feuille1-Catégories'!$C$1:$G$2,2,FALSE)="OUI",I$3,IF(HLOOKUP(I$9,'Feuille1-Catégories'!$C$1:$G$3,3,FALSE)="OUI",OFFSET(I$3,MOD(QUOTIENT(ROW()-ROW($A$20),'Feuille1-Catégories'!$B$6/I$6),I$5),0),IF(MOD($A247-1-I$10,'Feuille1-Catégories'!$F$5+1)=0,I$3,""))),"")</f>
        <v>1000</v>
      </c>
      <c r="J247" s="7">
        <f ca="1">IF(AND($A247&lt;&gt;"",J$9&lt;&gt;""),IF(HLOOKUP(J$9,'Feuille1-Catégories'!$C$1:$G$2,2,FALSE)="OUI",J$3,IF(HLOOKUP(J$9,'Feuille1-Catégories'!$C$1:$G$3,3,FALSE)="OUI",OFFSET(J$3,MOD(QUOTIENT(ROW()-ROW($A$20),'Feuille1-Catégories'!$B$6/J$6),J$5),0),IF(MOD($A247-1-J$10,'Feuille1-Catégories'!$F$5+1)=0,J$3,""))),"")</f>
        <v>2</v>
      </c>
      <c r="K247" s="7" t="str">
        <f ca="1">IF(AND($A247&lt;&gt;"",K$9&lt;&gt;""),IF(HLOOKUP(K$9,'Feuille1-Catégories'!$C$1:$G$2,2,FALSE)="OUI",K$3,IF(HLOOKUP(K$9,'Feuille1-Catégories'!$C$1:$G$3,3,FALSE)="OUI",OFFSET(K$3,MOD(QUOTIENT(ROW()-ROW($A$20),'Feuille1-Catégories'!$B$6/K$6),K$5),0),IF(MOD($A247-1-K$10,'Feuille1-Catégories'!$F$5+1)=0,K$3,""))),"")</f>
        <v/>
      </c>
      <c r="L247" s="7">
        <f ca="1">IF(AND($A247&lt;&gt;"",L$9&lt;&gt;""),IF(HLOOKUP(L$9,'Feuille1-Catégories'!$C$1:$G$2,2,FALSE)="OUI",L$3,IF(HLOOKUP(L$9,'Feuille1-Catégories'!$C$1:$G$3,3,FALSE)="OUI",OFFSET(L$3,MOD(QUOTIENT(ROW()-ROW($A$20),'Feuille1-Catégories'!$B$6/L$6),L$5),0),IF(MOD($A247-1-L$10,'Feuille1-Catégories'!$F$5+1)=0,L$3,""))),"")</f>
        <v>200</v>
      </c>
      <c r="M247" s="7" t="str">
        <f ca="1">IF(AND($A247&lt;&gt;"",M$9&lt;&gt;""),IF(HLOOKUP(M$9,'Feuille1-Catégories'!$C$1:$G$2,2,FALSE)="OUI",M$3,IF(HLOOKUP(M$9,'Feuille1-Catégories'!$C$1:$G$3,3,FALSE)="OUI",OFFSET(M$3,MOD(QUOTIENT(ROW()-ROW($A$20),'Feuille1-Catégories'!$B$6/M$6),M$5),0),IF(MOD($A247-1-M$10,'Feuille1-Catégories'!$F$5+1)=0,M$3,""))),"")</f>
        <v xml:space="preserve"> </v>
      </c>
      <c r="N247" s="7" t="str">
        <f ca="1">IF(AND($A247&lt;&gt;"",N$9&lt;&gt;""),IF(HLOOKUP(N$9,'Feuille1-Catégories'!$C$1:$G$2,2,FALSE)="OUI",N$3,IF(HLOOKUP(N$9,'Feuille1-Catégories'!$C$1:$G$3,3,FALSE)="OUI",OFFSET(N$3,MOD(QUOTIENT(ROW()-ROW($A$20),'Feuille1-Catégories'!$B$6/N$6),N$5),0),IF(MOD($A247-1-N$10,'Feuille1-Catégories'!$F$5+1)=0,N$3,""))),"")</f>
        <v xml:space="preserve"> </v>
      </c>
      <c r="O247" s="7">
        <f ca="1">IF(AND($A247&lt;&gt;"",O$9&lt;&gt;""),IF(HLOOKUP(O$9,'Feuille1-Catégories'!$C$1:$G$2,2,FALSE)="OUI",O$3,IF(HLOOKUP(O$9,'Feuille1-Catégories'!$C$1:$G$3,3,FALSE)="OUI",OFFSET(O$3,MOD(QUOTIENT(ROW()-ROW($A$20),'Feuille1-Catégories'!$B$6/O$6),O$5),0),IF(MOD($A247-1-O$10,'Feuille1-Catégories'!$F$5+1)=0,O$3,""))),"")</f>
        <v>30</v>
      </c>
      <c r="P247" s="7">
        <f ca="1">IF(AND($A247&lt;&gt;"",P$9&lt;&gt;""),IF(HLOOKUP(P$9,'Feuille1-Catégories'!$C$1:$G$2,2,FALSE)="OUI",P$3,IF(HLOOKUP(P$9,'Feuille1-Catégories'!$C$1:$G$3,3,FALSE)="OUI",OFFSET(P$3,MOD(QUOTIENT(ROW()-ROW($A$20),'Feuille1-Catégories'!$B$6/P$6),P$5),0),IF(MOD($A247-1-P$10,'Feuille1-Catégories'!$F$5+1)=0,P$3,""))),"")</f>
        <v>300</v>
      </c>
      <c r="Q247" s="7">
        <f ca="1">IF(AND($A247&lt;&gt;"",Q$9&lt;&gt;""),IF(HLOOKUP(Q$9,'Feuille1-Catégories'!$C$1:$G$2,2,FALSE)="OUI",Q$3,IF(HLOOKUP(Q$9,'Feuille1-Catégories'!$C$1:$G$3,3,FALSE)="OUI",OFFSET(Q$3,MOD(QUOTIENT(ROW()-ROW($A$20),'Feuille1-Catégories'!$B$6/Q$6),Q$5),0),IF(MOD($A247-1-Q$10,'Feuille1-Catégories'!$F$5+1)=0,Q$3,""))),"")</f>
        <v>3000</v>
      </c>
      <c r="R247" s="7">
        <f ca="1">IF(AND($A247&lt;&gt;"",R$9&lt;&gt;""),IF(HLOOKUP(R$9,'Feuille1-Catégories'!$C$1:$G$2,2,FALSE)="OUI",R$3,IF(HLOOKUP(R$9,'Feuille1-Catégories'!$C$1:$G$3,3,FALSE)="OUI",OFFSET(R$3,MOD(QUOTIENT(ROW()-ROW($A$20),'Feuille1-Catégories'!$B$6/R$6),R$5),0),IF(MOD($A247-1-R$10,'Feuille1-Catégories'!$F$5+1)=0,R$3,""))),"")</f>
        <v>0</v>
      </c>
      <c r="S247" s="7">
        <f ca="1">IF(AND($A247&lt;&gt;"",S$9&lt;&gt;""),IF(HLOOKUP(S$9,'Feuille1-Catégories'!$C$1:$G$2,2,FALSE)="OUI",S$3,IF(HLOOKUP(S$9,'Feuille1-Catégories'!$C$1:$G$3,3,FALSE)="OUI",OFFSET(S$3,MOD(QUOTIENT(ROW()-ROW($A$20),'Feuille1-Catégories'!$B$6/S$6),S$5),0),IF(MOD($A247-1-S$10,'Feuille1-Catégories'!$F$5+1)=0,S$3,""))),"")</f>
        <v>50</v>
      </c>
      <c r="T247" s="7" t="str">
        <f ca="1">IF(AND($A247&lt;&gt;"",T$9&lt;&gt;""),IF(HLOOKUP(T$9,'Feuille1-Catégories'!$C$1:$G$2,2,FALSE)="OUI",T$3,IF(HLOOKUP(T$9,'Feuille1-Catégories'!$C$1:$G$3,3,FALSE)="OUI",OFFSET(T$3,MOD(QUOTIENT(ROW()-ROW($A$20),'Feuille1-Catégories'!$B$6/T$6),T$5),0),IF(MOD($A247-1-T$10,'Feuille1-Catégories'!$F$5+1)=0,T$3,""))),"")</f>
        <v/>
      </c>
      <c r="U247" s="7">
        <f ca="1">IF(AND($A247&lt;&gt;"",U$9&lt;&gt;""),IF(HLOOKUP(U$9,'Feuille1-Catégories'!$C$1:$G$2,2,FALSE)="OUI",U$3,IF(HLOOKUP(U$9,'Feuille1-Catégories'!$C$1:$G$3,3,FALSE)="OUI",OFFSET(U$3,MOD(QUOTIENT(ROW()-ROW($A$20),'Feuille1-Catégories'!$B$6/U$6),U$5),0),IF(MOD($A247-1-U$10,'Feuille1-Catégories'!$F$5+1)=0,U$3,""))),"")</f>
        <v>5000</v>
      </c>
      <c r="V247" s="7" t="str">
        <f ca="1">IF(AND($A247&lt;&gt;"",V$9&lt;&gt;""),IF(HLOOKUP(V$9,'Feuille1-Catégories'!$C$1:$G$2,2,FALSE)="OUI",V$3,IF(HLOOKUP(V$9,'Feuille1-Catégories'!$C$1:$G$3,3,FALSE)="OUI",OFFSET(V$3,MOD(QUOTIENT(ROW()-ROW($A$20),'Feuille1-Catégories'!$B$6/V$6),V$5),0),IF(MOD($A247-1-V$10,'Feuille1-Catégories'!$F$5+1)=0,V$3,""))),"")</f>
        <v/>
      </c>
      <c r="W247" s="7" t="str">
        <f ca="1">IF(AND($A247&lt;&gt;"",W$9&lt;&gt;""),IF(HLOOKUP(W$9,'Feuille1-Catégories'!$C$1:$G$2,2,FALSE)="OUI",W$3,IF(HLOOKUP(W$9,'Feuille1-Catégories'!$C$1:$G$3,3,FALSE)="OUI",OFFSET(W$3,MOD(QUOTIENT(ROW()-ROW($A$20),'Feuille1-Catégories'!$B$6/W$6),W$5),0),IF(MOD($A247-1-W$10,'Feuille1-Catégories'!$F$5+1)=0,W$3,""))),"")</f>
        <v/>
      </c>
      <c r="X247" s="7" t="str">
        <f ca="1">IF(AND($A247&lt;&gt;"",X$9&lt;&gt;""),IF(HLOOKUP(X$9,'Feuille1-Catégories'!$C$1:$G$2,2,FALSE)="OUI",X$3,IF(HLOOKUP(X$9,'Feuille1-Catégories'!$C$1:$G$3,3,FALSE)="OUI",OFFSET(X$3,MOD(QUOTIENT(ROW()-ROW($A$20),'Feuille1-Catégories'!$B$6/X$6),X$5),0),IF(MOD($A247-1-X$10,'Feuille1-Catégories'!$F$5+1)=0,X$3,""))),"")</f>
        <v/>
      </c>
      <c r="Y247" s="7" t="str">
        <f ca="1">IF(AND($A247&lt;&gt;"",Y$9&lt;&gt;""),IF(HLOOKUP(Y$9,'Feuille1-Catégories'!$C$1:$G$2,2,FALSE)="OUI",Y$3,IF(HLOOKUP(Y$9,'Feuille1-Catégories'!$C$1:$G$3,3,FALSE)="OUI",OFFSET(Y$3,MOD(QUOTIENT(ROW()-ROW($A$20),'Feuille1-Catégories'!$B$6/Y$6),Y$5),0),IF(MOD($A247-1-Y$10,'Feuille1-Catégories'!$F$5+1)=0,Y$3,""))),"")</f>
        <v/>
      </c>
      <c r="Z247" s="7" t="str">
        <f ca="1">IF(AND($A247&lt;&gt;"",Z$9&lt;&gt;""),IF(HLOOKUP(Z$9,'Feuille1-Catégories'!$C$1:$G$2,2,FALSE)="OUI",Z$3,IF(HLOOKUP(Z$9,'Feuille1-Catégories'!$C$1:$G$3,3,FALSE)="OUI",OFFSET(Z$3,MOD(QUOTIENT(ROW()-ROW($A$20),'Feuille1-Catégories'!$B$6/Z$6),Z$5),0),"")),"")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48" spans="1:26" ht="17" x14ac:dyDescent="0.2">
      <c r="A248" s="21">
        <f>IF(ROW()-ROW($A$19)&gt;'Feuille1-Catégories'!$B$6,"",ROW()-ROW($A$19))</f>
        <v>229</v>
      </c>
      <c r="B248" s="33">
        <f t="shared" ca="1" si="10"/>
        <v>11.394787644787645</v>
      </c>
      <c r="C248" s="10">
        <f t="shared" ca="1" si="11"/>
        <v>6461.4</v>
      </c>
      <c r="D248" s="10">
        <f ca="1">IF('Feuille3-Coût de production'!D248&lt;&gt;"",'Feuille3-Coût de production'!D248,"")</f>
        <v>621.6</v>
      </c>
      <c r="E248" s="10">
        <f t="shared" ca="1" si="12"/>
        <v>7083</v>
      </c>
      <c r="F248" s="7">
        <f ca="1">IF(AND($A248&lt;&gt;"",F$9&lt;&gt;""),IF(HLOOKUP(F$9,'Feuille1-Catégories'!$C$1:$G$2,2,FALSE)="OUI",F$3,IF(HLOOKUP(F$9,'Feuille1-Catégories'!$C$1:$G$3,3,FALSE)="OUI",OFFSET(F$3,MOD(QUOTIENT(ROW()-ROW($A$20),'Feuille1-Catégories'!$B$6/F$6),F$5),0),IF(MOD($A248-1-F$10,'Feuille1-Catégories'!$F$5+1)=0,F$3,""))),"")</f>
        <v>1</v>
      </c>
      <c r="G248" s="7" t="str">
        <f ca="1">IF(AND($A248&lt;&gt;"",G$9&lt;&gt;""),IF(HLOOKUP(G$9,'Feuille1-Catégories'!$C$1:$G$2,2,FALSE)="OUI",G$3,IF(HLOOKUP(G$9,'Feuille1-Catégories'!$C$1:$G$3,3,FALSE)="OUI",OFFSET(G$3,MOD(QUOTIENT(ROW()-ROW($A$20),'Feuille1-Catégories'!$B$6/G$6),G$5),0),IF(MOD($A248-1-G$10,'Feuille1-Catégories'!$F$5+1)=0,G$3,""))),"")</f>
        <v xml:space="preserve"> </v>
      </c>
      <c r="H248" s="7" t="str">
        <f ca="1">IF(AND($A248&lt;&gt;"",H$9&lt;&gt;""),IF(HLOOKUP(H$9,'Feuille1-Catégories'!$C$1:$G$2,2,FALSE)="OUI",H$3,IF(HLOOKUP(H$9,'Feuille1-Catégories'!$C$1:$G$3,3,FALSE)="OUI",OFFSET(H$3,MOD(QUOTIENT(ROW()-ROW($A$20),'Feuille1-Catégories'!$B$6/H$6),H$5),0),IF(MOD($A248-1-H$10,'Feuille1-Catégories'!$F$5+1)=0,H$3,""))),"")</f>
        <v/>
      </c>
      <c r="I248" s="7">
        <f ca="1">IF(AND($A248&lt;&gt;"",I$9&lt;&gt;""),IF(HLOOKUP(I$9,'Feuille1-Catégories'!$C$1:$G$2,2,FALSE)="OUI",I$3,IF(HLOOKUP(I$9,'Feuille1-Catégories'!$C$1:$G$3,3,FALSE)="OUI",OFFSET(I$3,MOD(QUOTIENT(ROW()-ROW($A$20),'Feuille1-Catégories'!$B$6/I$6),I$5),0),IF(MOD($A248-1-I$10,'Feuille1-Catégories'!$F$5+1)=0,I$3,""))),"")</f>
        <v>1000</v>
      </c>
      <c r="J248" s="7">
        <f ca="1">IF(AND($A248&lt;&gt;"",J$9&lt;&gt;""),IF(HLOOKUP(J$9,'Feuille1-Catégories'!$C$1:$G$2,2,FALSE)="OUI",J$3,IF(HLOOKUP(J$9,'Feuille1-Catégories'!$C$1:$G$3,3,FALSE)="OUI",OFFSET(J$3,MOD(QUOTIENT(ROW()-ROW($A$20),'Feuille1-Catégories'!$B$6/J$6),J$5),0),IF(MOD($A248-1-J$10,'Feuille1-Catégories'!$F$5+1)=0,J$3,""))),"")</f>
        <v>2</v>
      </c>
      <c r="K248" s="7" t="str">
        <f ca="1">IF(AND($A248&lt;&gt;"",K$9&lt;&gt;""),IF(HLOOKUP(K$9,'Feuille1-Catégories'!$C$1:$G$2,2,FALSE)="OUI",K$3,IF(HLOOKUP(K$9,'Feuille1-Catégories'!$C$1:$G$3,3,FALSE)="OUI",OFFSET(K$3,MOD(QUOTIENT(ROW()-ROW($A$20),'Feuille1-Catégories'!$B$6/K$6),K$5),0),IF(MOD($A248-1-K$10,'Feuille1-Catégories'!$F$5+1)=0,K$3,""))),"")</f>
        <v/>
      </c>
      <c r="L248" s="7">
        <f ca="1">IF(AND($A248&lt;&gt;"",L$9&lt;&gt;""),IF(HLOOKUP(L$9,'Feuille1-Catégories'!$C$1:$G$2,2,FALSE)="OUI",L$3,IF(HLOOKUP(L$9,'Feuille1-Catégories'!$C$1:$G$3,3,FALSE)="OUI",OFFSET(L$3,MOD(QUOTIENT(ROW()-ROW($A$20),'Feuille1-Catégories'!$B$6/L$6),L$5),0),IF(MOD($A248-1-L$10,'Feuille1-Catégories'!$F$5+1)=0,L$3,""))),"")</f>
        <v>200</v>
      </c>
      <c r="M248" s="7" t="str">
        <f ca="1">IF(AND($A248&lt;&gt;"",M$9&lt;&gt;""),IF(HLOOKUP(M$9,'Feuille1-Catégories'!$C$1:$G$2,2,FALSE)="OUI",M$3,IF(HLOOKUP(M$9,'Feuille1-Catégories'!$C$1:$G$3,3,FALSE)="OUI",OFFSET(M$3,MOD(QUOTIENT(ROW()-ROW($A$20),'Feuille1-Catégories'!$B$6/M$6),M$5),0),IF(MOD($A248-1-M$10,'Feuille1-Catégories'!$F$5+1)=0,M$3,""))),"")</f>
        <v xml:space="preserve"> </v>
      </c>
      <c r="N248" s="7" t="str">
        <f ca="1">IF(AND($A248&lt;&gt;"",N$9&lt;&gt;""),IF(HLOOKUP(N$9,'Feuille1-Catégories'!$C$1:$G$2,2,FALSE)="OUI",N$3,IF(HLOOKUP(N$9,'Feuille1-Catégories'!$C$1:$G$3,3,FALSE)="OUI",OFFSET(N$3,MOD(QUOTIENT(ROW()-ROW($A$20),'Feuille1-Catégories'!$B$6/N$6),N$5),0),IF(MOD($A248-1-N$10,'Feuille1-Catégories'!$F$5+1)=0,N$3,""))),"")</f>
        <v xml:space="preserve"> </v>
      </c>
      <c r="O248" s="7">
        <f ca="1">IF(AND($A248&lt;&gt;"",O$9&lt;&gt;""),IF(HLOOKUP(O$9,'Feuille1-Catégories'!$C$1:$G$2,2,FALSE)="OUI",O$3,IF(HLOOKUP(O$9,'Feuille1-Catégories'!$C$1:$G$3,3,FALSE)="OUI",OFFSET(O$3,MOD(QUOTIENT(ROW()-ROW($A$20),'Feuille1-Catégories'!$B$6/O$6),O$5),0),IF(MOD($A248-1-O$10,'Feuille1-Catégories'!$F$5+1)=0,O$3,""))),"")</f>
        <v>30</v>
      </c>
      <c r="P248" s="7">
        <f ca="1">IF(AND($A248&lt;&gt;"",P$9&lt;&gt;""),IF(HLOOKUP(P$9,'Feuille1-Catégories'!$C$1:$G$2,2,FALSE)="OUI",P$3,IF(HLOOKUP(P$9,'Feuille1-Catégories'!$C$1:$G$3,3,FALSE)="OUI",OFFSET(P$3,MOD(QUOTIENT(ROW()-ROW($A$20),'Feuille1-Catégories'!$B$6/P$6),P$5),0),IF(MOD($A248-1-P$10,'Feuille1-Catégories'!$F$5+1)=0,P$3,""))),"")</f>
        <v>300</v>
      </c>
      <c r="Q248" s="7" t="str">
        <f ca="1">IF(AND($A248&lt;&gt;"",Q$9&lt;&gt;""),IF(HLOOKUP(Q$9,'Feuille1-Catégories'!$C$1:$G$2,2,FALSE)="OUI",Q$3,IF(HLOOKUP(Q$9,'Feuille1-Catégories'!$C$1:$G$3,3,FALSE)="OUI",OFFSET(Q$3,MOD(QUOTIENT(ROW()-ROW($A$20),'Feuille1-Catégories'!$B$6/Q$6),Q$5),0),IF(MOD($A248-1-Q$10,'Feuille1-Catégories'!$F$5+1)=0,Q$3,""))),"")</f>
        <v/>
      </c>
      <c r="R248" s="7">
        <f ca="1">IF(AND($A248&lt;&gt;"",R$9&lt;&gt;""),IF(HLOOKUP(R$9,'Feuille1-Catégories'!$C$1:$G$2,2,FALSE)="OUI",R$3,IF(HLOOKUP(R$9,'Feuille1-Catégories'!$C$1:$G$3,3,FALSE)="OUI",OFFSET(R$3,MOD(QUOTIENT(ROW()-ROW($A$20),'Feuille1-Catégories'!$B$6/R$6),R$5),0),IF(MOD($A248-1-R$10,'Feuille1-Catégories'!$F$5+1)=0,R$3,""))),"")</f>
        <v>0</v>
      </c>
      <c r="S248" s="7">
        <f ca="1">IF(AND($A248&lt;&gt;"",S$9&lt;&gt;""),IF(HLOOKUP(S$9,'Feuille1-Catégories'!$C$1:$G$2,2,FALSE)="OUI",S$3,IF(HLOOKUP(S$9,'Feuille1-Catégories'!$C$1:$G$3,3,FALSE)="OUI",OFFSET(S$3,MOD(QUOTIENT(ROW()-ROW($A$20),'Feuille1-Catégories'!$B$6/S$6),S$5),0),IF(MOD($A248-1-S$10,'Feuille1-Catégories'!$F$5+1)=0,S$3,""))),"")</f>
        <v>50</v>
      </c>
      <c r="T248" s="7">
        <f ca="1">IF(AND($A248&lt;&gt;"",T$9&lt;&gt;""),IF(HLOOKUP(T$9,'Feuille1-Catégories'!$C$1:$G$2,2,FALSE)="OUI",T$3,IF(HLOOKUP(T$9,'Feuille1-Catégories'!$C$1:$G$3,3,FALSE)="OUI",OFFSET(T$3,MOD(QUOTIENT(ROW()-ROW($A$20),'Feuille1-Catégories'!$B$6/T$6),T$5),0),IF(MOD($A248-1-T$10,'Feuille1-Catégories'!$F$5+1)=0,T$3,""))),"")</f>
        <v>500</v>
      </c>
      <c r="U248" s="7">
        <f ca="1">IF(AND($A248&lt;&gt;"",U$9&lt;&gt;""),IF(HLOOKUP(U$9,'Feuille1-Catégories'!$C$1:$G$2,2,FALSE)="OUI",U$3,IF(HLOOKUP(U$9,'Feuille1-Catégories'!$C$1:$G$3,3,FALSE)="OUI",OFFSET(U$3,MOD(QUOTIENT(ROW()-ROW($A$20),'Feuille1-Catégories'!$B$6/U$6),U$5),0),IF(MOD($A248-1-U$10,'Feuille1-Catégories'!$F$5+1)=0,U$3,""))),"")</f>
        <v>5000</v>
      </c>
      <c r="V248" s="7" t="str">
        <f ca="1">IF(AND($A248&lt;&gt;"",V$9&lt;&gt;""),IF(HLOOKUP(V$9,'Feuille1-Catégories'!$C$1:$G$2,2,FALSE)="OUI",V$3,IF(HLOOKUP(V$9,'Feuille1-Catégories'!$C$1:$G$3,3,FALSE)="OUI",OFFSET(V$3,MOD(QUOTIENT(ROW()-ROW($A$20),'Feuille1-Catégories'!$B$6/V$6),V$5),0),IF(MOD($A248-1-V$10,'Feuille1-Catégories'!$F$5+1)=0,V$3,""))),"")</f>
        <v/>
      </c>
      <c r="W248" s="7" t="str">
        <f ca="1">IF(AND($A248&lt;&gt;"",W$9&lt;&gt;""),IF(HLOOKUP(W$9,'Feuille1-Catégories'!$C$1:$G$2,2,FALSE)="OUI",W$3,IF(HLOOKUP(W$9,'Feuille1-Catégories'!$C$1:$G$3,3,FALSE)="OUI",OFFSET(W$3,MOD(QUOTIENT(ROW()-ROW($A$20),'Feuille1-Catégories'!$B$6/W$6),W$5),0),IF(MOD($A248-1-W$10,'Feuille1-Catégories'!$F$5+1)=0,W$3,""))),"")</f>
        <v/>
      </c>
      <c r="X248" s="7" t="str">
        <f ca="1">IF(AND($A248&lt;&gt;"",X$9&lt;&gt;""),IF(HLOOKUP(X$9,'Feuille1-Catégories'!$C$1:$G$2,2,FALSE)="OUI",X$3,IF(HLOOKUP(X$9,'Feuille1-Catégories'!$C$1:$G$3,3,FALSE)="OUI",OFFSET(X$3,MOD(QUOTIENT(ROW()-ROW($A$20),'Feuille1-Catégories'!$B$6/X$6),X$5),0),IF(MOD($A248-1-X$10,'Feuille1-Catégories'!$F$5+1)=0,X$3,""))),"")</f>
        <v/>
      </c>
      <c r="Y248" s="7" t="str">
        <f ca="1">IF(AND($A248&lt;&gt;"",Y$9&lt;&gt;""),IF(HLOOKUP(Y$9,'Feuille1-Catégories'!$C$1:$G$2,2,FALSE)="OUI",Y$3,IF(HLOOKUP(Y$9,'Feuille1-Catégories'!$C$1:$G$3,3,FALSE)="OUI",OFFSET(Y$3,MOD(QUOTIENT(ROW()-ROW($A$20),'Feuille1-Catégories'!$B$6/Y$6),Y$5),0),IF(MOD($A248-1-Y$10,'Feuille1-Catégories'!$F$5+1)=0,Y$3,""))),"")</f>
        <v/>
      </c>
      <c r="Z248" s="7" t="str">
        <f ca="1">IF(AND($A248&lt;&gt;"",Z$9&lt;&gt;""),IF(HLOOKUP(Z$9,'Feuille1-Catégories'!$C$1:$G$2,2,FALSE)="OUI",Z$3,IF(HLOOKUP(Z$9,'Feuille1-Catégories'!$C$1:$G$3,3,FALSE)="OUI",OFFSET(Z$3,MOD(QUOTIENT(ROW()-ROW($A$20),'Feuille1-Catégories'!$B$6/Z$6),Z$5),0),"")),"")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49" spans="1:26" ht="17" x14ac:dyDescent="0.2">
      <c r="A249" s="21">
        <f>IF(ROW()-ROW($A$19)&gt;'Feuille1-Catégories'!$B$6,"",ROW()-ROW($A$19))</f>
        <v>230</v>
      </c>
      <c r="B249" s="33">
        <f t="shared" ca="1" si="10"/>
        <v>10.101269649334945</v>
      </c>
      <c r="C249" s="10">
        <f t="shared" ca="1" si="11"/>
        <v>6021.4</v>
      </c>
      <c r="D249" s="10">
        <f ca="1">IF('Feuille3-Coût de production'!D249&lt;&gt;"",'Feuille3-Coût de production'!D249,"")</f>
        <v>661.6</v>
      </c>
      <c r="E249" s="10">
        <f t="shared" ca="1" si="12"/>
        <v>6683</v>
      </c>
      <c r="F249" s="7">
        <f ca="1">IF(AND($A249&lt;&gt;"",F$9&lt;&gt;""),IF(HLOOKUP(F$9,'Feuille1-Catégories'!$C$1:$G$2,2,FALSE)="OUI",F$3,IF(HLOOKUP(F$9,'Feuille1-Catégories'!$C$1:$G$3,3,FALSE)="OUI",OFFSET(F$3,MOD(QUOTIENT(ROW()-ROW($A$20),'Feuille1-Catégories'!$B$6/F$6),F$5),0),IF(MOD($A249-1-F$10,'Feuille1-Catégories'!$F$5+1)=0,F$3,""))),"")</f>
        <v>1</v>
      </c>
      <c r="G249" s="7" t="str">
        <f ca="1">IF(AND($A249&lt;&gt;"",G$9&lt;&gt;""),IF(HLOOKUP(G$9,'Feuille1-Catégories'!$C$1:$G$2,2,FALSE)="OUI",G$3,IF(HLOOKUP(G$9,'Feuille1-Catégories'!$C$1:$G$3,3,FALSE)="OUI",OFFSET(G$3,MOD(QUOTIENT(ROW()-ROW($A$20),'Feuille1-Catégories'!$B$6/G$6),G$5),0),IF(MOD($A249-1-G$10,'Feuille1-Catégories'!$F$5+1)=0,G$3,""))),"")</f>
        <v xml:space="preserve"> </v>
      </c>
      <c r="H249" s="7">
        <f ca="1">IF(AND($A249&lt;&gt;"",H$9&lt;&gt;""),IF(HLOOKUP(H$9,'Feuille1-Catégories'!$C$1:$G$2,2,FALSE)="OUI",H$3,IF(HLOOKUP(H$9,'Feuille1-Catégories'!$C$1:$G$3,3,FALSE)="OUI",OFFSET(H$3,MOD(QUOTIENT(ROW()-ROW($A$20),'Feuille1-Catégories'!$B$6/H$6),H$5),0),IF(MOD($A249-1-H$10,'Feuille1-Catégories'!$F$5+1)=0,H$3,""))),"")</f>
        <v>100</v>
      </c>
      <c r="I249" s="7">
        <f ca="1">IF(AND($A249&lt;&gt;"",I$9&lt;&gt;""),IF(HLOOKUP(I$9,'Feuille1-Catégories'!$C$1:$G$2,2,FALSE)="OUI",I$3,IF(HLOOKUP(I$9,'Feuille1-Catégories'!$C$1:$G$3,3,FALSE)="OUI",OFFSET(I$3,MOD(QUOTIENT(ROW()-ROW($A$20),'Feuille1-Catégories'!$B$6/I$6),I$5),0),IF(MOD($A249-1-I$10,'Feuille1-Catégories'!$F$5+1)=0,I$3,""))),"")</f>
        <v>1000</v>
      </c>
      <c r="J249" s="7">
        <f ca="1">IF(AND($A249&lt;&gt;"",J$9&lt;&gt;""),IF(HLOOKUP(J$9,'Feuille1-Catégories'!$C$1:$G$2,2,FALSE)="OUI",J$3,IF(HLOOKUP(J$9,'Feuille1-Catégories'!$C$1:$G$3,3,FALSE)="OUI",OFFSET(J$3,MOD(QUOTIENT(ROW()-ROW($A$20),'Feuille1-Catégories'!$B$6/J$6),J$5),0),IF(MOD($A249-1-J$10,'Feuille1-Catégories'!$F$5+1)=0,J$3,""))),"")</f>
        <v>2</v>
      </c>
      <c r="K249" s="7" t="str">
        <f ca="1">IF(AND($A249&lt;&gt;"",K$9&lt;&gt;""),IF(HLOOKUP(K$9,'Feuille1-Catégories'!$C$1:$G$2,2,FALSE)="OUI",K$3,IF(HLOOKUP(K$9,'Feuille1-Catégories'!$C$1:$G$3,3,FALSE)="OUI",OFFSET(K$3,MOD(QUOTIENT(ROW()-ROW($A$20),'Feuille1-Catégories'!$B$6/K$6),K$5),0),IF(MOD($A249-1-K$10,'Feuille1-Catégories'!$F$5+1)=0,K$3,""))),"")</f>
        <v/>
      </c>
      <c r="L249" s="7">
        <f ca="1">IF(AND($A249&lt;&gt;"",L$9&lt;&gt;""),IF(HLOOKUP(L$9,'Feuille1-Catégories'!$C$1:$G$2,2,FALSE)="OUI",L$3,IF(HLOOKUP(L$9,'Feuille1-Catégories'!$C$1:$G$3,3,FALSE)="OUI",OFFSET(L$3,MOD(QUOTIENT(ROW()-ROW($A$20),'Feuille1-Catégories'!$B$6/L$6),L$5),0),IF(MOD($A249-1-L$10,'Feuille1-Catégories'!$F$5+1)=0,L$3,""))),"")</f>
        <v>200</v>
      </c>
      <c r="M249" s="7" t="str">
        <f ca="1">IF(AND($A249&lt;&gt;"",M$9&lt;&gt;""),IF(HLOOKUP(M$9,'Feuille1-Catégories'!$C$1:$G$2,2,FALSE)="OUI",M$3,IF(HLOOKUP(M$9,'Feuille1-Catégories'!$C$1:$G$3,3,FALSE)="OUI",OFFSET(M$3,MOD(QUOTIENT(ROW()-ROW($A$20),'Feuille1-Catégories'!$B$6/M$6),M$5),0),IF(MOD($A249-1-M$10,'Feuille1-Catégories'!$F$5+1)=0,M$3,""))),"")</f>
        <v xml:space="preserve"> </v>
      </c>
      <c r="N249" s="7" t="str">
        <f ca="1">IF(AND($A249&lt;&gt;"",N$9&lt;&gt;""),IF(HLOOKUP(N$9,'Feuille1-Catégories'!$C$1:$G$2,2,FALSE)="OUI",N$3,IF(HLOOKUP(N$9,'Feuille1-Catégories'!$C$1:$G$3,3,FALSE)="OUI",OFFSET(N$3,MOD(QUOTIENT(ROW()-ROW($A$20),'Feuille1-Catégories'!$B$6/N$6),N$5),0),IF(MOD($A249-1-N$10,'Feuille1-Catégories'!$F$5+1)=0,N$3,""))),"")</f>
        <v xml:space="preserve"> </v>
      </c>
      <c r="O249" s="7">
        <f ca="1">IF(AND($A249&lt;&gt;"",O$9&lt;&gt;""),IF(HLOOKUP(O$9,'Feuille1-Catégories'!$C$1:$G$2,2,FALSE)="OUI",O$3,IF(HLOOKUP(O$9,'Feuille1-Catégories'!$C$1:$G$3,3,FALSE)="OUI",OFFSET(O$3,MOD(QUOTIENT(ROW()-ROW($A$20),'Feuille1-Catégories'!$B$6/O$6),O$5),0),IF(MOD($A249-1-O$10,'Feuille1-Catégories'!$F$5+1)=0,O$3,""))),"")</f>
        <v>30</v>
      </c>
      <c r="P249" s="7">
        <f ca="1">IF(AND($A249&lt;&gt;"",P$9&lt;&gt;""),IF(HLOOKUP(P$9,'Feuille1-Catégories'!$C$1:$G$2,2,FALSE)="OUI",P$3,IF(HLOOKUP(P$9,'Feuille1-Catégories'!$C$1:$G$3,3,FALSE)="OUI",OFFSET(P$3,MOD(QUOTIENT(ROW()-ROW($A$20),'Feuille1-Catégories'!$B$6/P$6),P$5),0),IF(MOD($A249-1-P$10,'Feuille1-Catégories'!$F$5+1)=0,P$3,""))),"")</f>
        <v>300</v>
      </c>
      <c r="Q249" s="7" t="str">
        <f ca="1">IF(AND($A249&lt;&gt;"",Q$9&lt;&gt;""),IF(HLOOKUP(Q$9,'Feuille1-Catégories'!$C$1:$G$2,2,FALSE)="OUI",Q$3,IF(HLOOKUP(Q$9,'Feuille1-Catégories'!$C$1:$G$3,3,FALSE)="OUI",OFFSET(Q$3,MOD(QUOTIENT(ROW()-ROW($A$20),'Feuille1-Catégories'!$B$6/Q$6),Q$5),0),IF(MOD($A249-1-Q$10,'Feuille1-Catégories'!$F$5+1)=0,Q$3,""))),"")</f>
        <v/>
      </c>
      <c r="R249" s="7">
        <f ca="1">IF(AND($A249&lt;&gt;"",R$9&lt;&gt;""),IF(HLOOKUP(R$9,'Feuille1-Catégories'!$C$1:$G$2,2,FALSE)="OUI",R$3,IF(HLOOKUP(R$9,'Feuille1-Catégories'!$C$1:$G$3,3,FALSE)="OUI",OFFSET(R$3,MOD(QUOTIENT(ROW()-ROW($A$20),'Feuille1-Catégories'!$B$6/R$6),R$5),0),IF(MOD($A249-1-R$10,'Feuille1-Catégories'!$F$5+1)=0,R$3,""))),"")</f>
        <v>0</v>
      </c>
      <c r="S249" s="7">
        <f ca="1">IF(AND($A249&lt;&gt;"",S$9&lt;&gt;""),IF(HLOOKUP(S$9,'Feuille1-Catégories'!$C$1:$G$2,2,FALSE)="OUI",S$3,IF(HLOOKUP(S$9,'Feuille1-Catégories'!$C$1:$G$3,3,FALSE)="OUI",OFFSET(S$3,MOD(QUOTIENT(ROW()-ROW($A$20),'Feuille1-Catégories'!$B$6/S$6),S$5),0),IF(MOD($A249-1-S$10,'Feuille1-Catégories'!$F$5+1)=0,S$3,""))),"")</f>
        <v>50</v>
      </c>
      <c r="T249" s="7" t="str">
        <f ca="1">IF(AND($A249&lt;&gt;"",T$9&lt;&gt;""),IF(HLOOKUP(T$9,'Feuille1-Catégories'!$C$1:$G$2,2,FALSE)="OUI",T$3,IF(HLOOKUP(T$9,'Feuille1-Catégories'!$C$1:$G$3,3,FALSE)="OUI",OFFSET(T$3,MOD(QUOTIENT(ROW()-ROW($A$20),'Feuille1-Catégories'!$B$6/T$6),T$5),0),IF(MOD($A249-1-T$10,'Feuille1-Catégories'!$F$5+1)=0,T$3,""))),"")</f>
        <v/>
      </c>
      <c r="U249" s="7">
        <f ca="1">IF(AND($A249&lt;&gt;"",U$9&lt;&gt;""),IF(HLOOKUP(U$9,'Feuille1-Catégories'!$C$1:$G$2,2,FALSE)="OUI",U$3,IF(HLOOKUP(U$9,'Feuille1-Catégories'!$C$1:$G$3,3,FALSE)="OUI",OFFSET(U$3,MOD(QUOTIENT(ROW()-ROW($A$20),'Feuille1-Catégories'!$B$6/U$6),U$5),0),IF(MOD($A249-1-U$10,'Feuille1-Catégories'!$F$5+1)=0,U$3,""))),"")</f>
        <v>5000</v>
      </c>
      <c r="V249" s="7" t="str">
        <f ca="1">IF(AND($A249&lt;&gt;"",V$9&lt;&gt;""),IF(HLOOKUP(V$9,'Feuille1-Catégories'!$C$1:$G$2,2,FALSE)="OUI",V$3,IF(HLOOKUP(V$9,'Feuille1-Catégories'!$C$1:$G$3,3,FALSE)="OUI",OFFSET(V$3,MOD(QUOTIENT(ROW()-ROW($A$20),'Feuille1-Catégories'!$B$6/V$6),V$5),0),IF(MOD($A249-1-V$10,'Feuille1-Catégories'!$F$5+1)=0,V$3,""))),"")</f>
        <v/>
      </c>
      <c r="W249" s="7" t="str">
        <f ca="1">IF(AND($A249&lt;&gt;"",W$9&lt;&gt;""),IF(HLOOKUP(W$9,'Feuille1-Catégories'!$C$1:$G$2,2,FALSE)="OUI",W$3,IF(HLOOKUP(W$9,'Feuille1-Catégories'!$C$1:$G$3,3,FALSE)="OUI",OFFSET(W$3,MOD(QUOTIENT(ROW()-ROW($A$20),'Feuille1-Catégories'!$B$6/W$6),W$5),0),IF(MOD($A249-1-W$10,'Feuille1-Catégories'!$F$5+1)=0,W$3,""))),"")</f>
        <v/>
      </c>
      <c r="X249" s="7" t="str">
        <f ca="1">IF(AND($A249&lt;&gt;"",X$9&lt;&gt;""),IF(HLOOKUP(X$9,'Feuille1-Catégories'!$C$1:$G$2,2,FALSE)="OUI",X$3,IF(HLOOKUP(X$9,'Feuille1-Catégories'!$C$1:$G$3,3,FALSE)="OUI",OFFSET(X$3,MOD(QUOTIENT(ROW()-ROW($A$20),'Feuille1-Catégories'!$B$6/X$6),X$5),0),IF(MOD($A249-1-X$10,'Feuille1-Catégories'!$F$5+1)=0,X$3,""))),"")</f>
        <v/>
      </c>
      <c r="Y249" s="7" t="str">
        <f ca="1">IF(AND($A249&lt;&gt;"",Y$9&lt;&gt;""),IF(HLOOKUP(Y$9,'Feuille1-Catégories'!$C$1:$G$2,2,FALSE)="OUI",Y$3,IF(HLOOKUP(Y$9,'Feuille1-Catégories'!$C$1:$G$3,3,FALSE)="OUI",OFFSET(Y$3,MOD(QUOTIENT(ROW()-ROW($A$20),'Feuille1-Catégories'!$B$6/Y$6),Y$5),0),IF(MOD($A249-1-Y$10,'Feuille1-Catégories'!$F$5+1)=0,Y$3,""))),"")</f>
        <v/>
      </c>
      <c r="Z249" s="7" t="str">
        <f ca="1">IF(AND($A249&lt;&gt;"",Z$9&lt;&gt;""),IF(HLOOKUP(Z$9,'Feuille1-Catégories'!$C$1:$G$2,2,FALSE)="OUI",Z$3,IF(HLOOKUP(Z$9,'Feuille1-Catégories'!$C$1:$G$3,3,FALSE)="OUI",OFFSET(Z$3,MOD(QUOTIENT(ROW()-ROW($A$20),'Feuille1-Catégories'!$B$6/Z$6),Z$5),0),"")),"")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50" spans="1:26" ht="17" x14ac:dyDescent="0.2">
      <c r="A250" s="21">
        <f>IF(ROW()-ROW($A$19)&gt;'Feuille1-Catégories'!$B$6,"",ROW()-ROW($A$19))</f>
        <v>231</v>
      </c>
      <c r="B250" s="33">
        <f t="shared" ca="1" si="10"/>
        <v>10.555555555555555</v>
      </c>
      <c r="C250" s="10">
        <f t="shared" ca="1" si="11"/>
        <v>5710.4</v>
      </c>
      <c r="D250" s="10">
        <f ca="1">IF('Feuille3-Coût de production'!D250&lt;&gt;"",'Feuille3-Coût de production'!D250,"")</f>
        <v>597.6</v>
      </c>
      <c r="E250" s="10">
        <f t="shared" ca="1" si="12"/>
        <v>6308</v>
      </c>
      <c r="F250" s="7">
        <f ca="1">IF(AND($A250&lt;&gt;"",F$9&lt;&gt;""),IF(HLOOKUP(F$9,'Feuille1-Catégories'!$C$1:$G$2,2,FALSE)="OUI",F$3,IF(HLOOKUP(F$9,'Feuille1-Catégories'!$C$1:$G$3,3,FALSE)="OUI",OFFSET(F$3,MOD(QUOTIENT(ROW()-ROW($A$20),'Feuille1-Catégories'!$B$6/F$6),F$5),0),IF(MOD($A250-1-F$10,'Feuille1-Catégories'!$F$5+1)=0,F$3,""))),"")</f>
        <v>1</v>
      </c>
      <c r="G250" s="7" t="str">
        <f ca="1">IF(AND($A250&lt;&gt;"",G$9&lt;&gt;""),IF(HLOOKUP(G$9,'Feuille1-Catégories'!$C$1:$G$2,2,FALSE)="OUI",G$3,IF(HLOOKUP(G$9,'Feuille1-Catégories'!$C$1:$G$3,3,FALSE)="OUI",OFFSET(G$3,MOD(QUOTIENT(ROW()-ROW($A$20),'Feuille1-Catégories'!$B$6/G$6),G$5),0),IF(MOD($A250-1-G$10,'Feuille1-Catégories'!$F$5+1)=0,G$3,""))),"")</f>
        <v xml:space="preserve"> </v>
      </c>
      <c r="H250" s="7" t="str">
        <f ca="1">IF(AND($A250&lt;&gt;"",H$9&lt;&gt;""),IF(HLOOKUP(H$9,'Feuille1-Catégories'!$C$1:$G$2,2,FALSE)="OUI",H$3,IF(HLOOKUP(H$9,'Feuille1-Catégories'!$C$1:$G$3,3,FALSE)="OUI",OFFSET(H$3,MOD(QUOTIENT(ROW()-ROW($A$20),'Feuille1-Catégories'!$B$6/H$6),H$5),0),IF(MOD($A250-1-H$10,'Feuille1-Catégories'!$F$5+1)=0,H$3,""))),"")</f>
        <v/>
      </c>
      <c r="I250" s="7">
        <f ca="1">IF(AND($A250&lt;&gt;"",I$9&lt;&gt;""),IF(HLOOKUP(I$9,'Feuille1-Catégories'!$C$1:$G$2,2,FALSE)="OUI",I$3,IF(HLOOKUP(I$9,'Feuille1-Catégories'!$C$1:$G$3,3,FALSE)="OUI",OFFSET(I$3,MOD(QUOTIENT(ROW()-ROW($A$20),'Feuille1-Catégories'!$B$6/I$6),I$5),0),IF(MOD($A250-1-I$10,'Feuille1-Catégories'!$F$5+1)=0,I$3,""))),"")</f>
        <v>1000</v>
      </c>
      <c r="J250" s="7">
        <f ca="1">IF(AND($A250&lt;&gt;"",J$9&lt;&gt;""),IF(HLOOKUP(J$9,'Feuille1-Catégories'!$C$1:$G$2,2,FALSE)="OUI",J$3,IF(HLOOKUP(J$9,'Feuille1-Catégories'!$C$1:$G$3,3,FALSE)="OUI",OFFSET(J$3,MOD(QUOTIENT(ROW()-ROW($A$20),'Feuille1-Catégories'!$B$6/J$6),J$5),0),IF(MOD($A250-1-J$10,'Feuille1-Catégories'!$F$5+1)=0,J$3,""))),"")</f>
        <v>2</v>
      </c>
      <c r="K250" s="7">
        <f ca="1">IF(AND($A250&lt;&gt;"",K$9&lt;&gt;""),IF(HLOOKUP(K$9,'Feuille1-Catégories'!$C$1:$G$2,2,FALSE)="OUI",K$3,IF(HLOOKUP(K$9,'Feuille1-Catégories'!$C$1:$G$3,3,FALSE)="OUI",OFFSET(K$3,MOD(QUOTIENT(ROW()-ROW($A$20),'Feuille1-Catégories'!$B$6/K$6),K$5),0),IF(MOD($A250-1-K$10,'Feuille1-Catégories'!$F$5+1)=0,K$3,""))),"")</f>
        <v>20</v>
      </c>
      <c r="L250" s="7">
        <f ca="1">IF(AND($A250&lt;&gt;"",L$9&lt;&gt;""),IF(HLOOKUP(L$9,'Feuille1-Catégories'!$C$1:$G$2,2,FALSE)="OUI",L$3,IF(HLOOKUP(L$9,'Feuille1-Catégories'!$C$1:$G$3,3,FALSE)="OUI",OFFSET(L$3,MOD(QUOTIENT(ROW()-ROW($A$20),'Feuille1-Catégories'!$B$6/L$6),L$5),0),IF(MOD($A250-1-L$10,'Feuille1-Catégories'!$F$5+1)=0,L$3,""))),"")</f>
        <v>200</v>
      </c>
      <c r="M250" s="7" t="str">
        <f ca="1">IF(AND($A250&lt;&gt;"",M$9&lt;&gt;""),IF(HLOOKUP(M$9,'Feuille1-Catégories'!$C$1:$G$2,2,FALSE)="OUI",M$3,IF(HLOOKUP(M$9,'Feuille1-Catégories'!$C$1:$G$3,3,FALSE)="OUI",OFFSET(M$3,MOD(QUOTIENT(ROW()-ROW($A$20),'Feuille1-Catégories'!$B$6/M$6),M$5),0),IF(MOD($A250-1-M$10,'Feuille1-Catégories'!$F$5+1)=0,M$3,""))),"")</f>
        <v xml:space="preserve"> </v>
      </c>
      <c r="N250" s="7" t="str">
        <f ca="1">IF(AND($A250&lt;&gt;"",N$9&lt;&gt;""),IF(HLOOKUP(N$9,'Feuille1-Catégories'!$C$1:$G$2,2,FALSE)="OUI",N$3,IF(HLOOKUP(N$9,'Feuille1-Catégories'!$C$1:$G$3,3,FALSE)="OUI",OFFSET(N$3,MOD(QUOTIENT(ROW()-ROW($A$20),'Feuille1-Catégories'!$B$6/N$6),N$5),0),IF(MOD($A250-1-N$10,'Feuille1-Catégories'!$F$5+1)=0,N$3,""))),"")</f>
        <v xml:space="preserve"> </v>
      </c>
      <c r="O250" s="7">
        <f ca="1">IF(AND($A250&lt;&gt;"",O$9&lt;&gt;""),IF(HLOOKUP(O$9,'Feuille1-Catégories'!$C$1:$G$2,2,FALSE)="OUI",O$3,IF(HLOOKUP(O$9,'Feuille1-Catégories'!$C$1:$G$3,3,FALSE)="OUI",OFFSET(O$3,MOD(QUOTIENT(ROW()-ROW($A$20),'Feuille1-Catégories'!$B$6/O$6),O$5),0),IF(MOD($A250-1-O$10,'Feuille1-Catégories'!$F$5+1)=0,O$3,""))),"")</f>
        <v>30</v>
      </c>
      <c r="P250" s="7">
        <f ca="1">IF(AND($A250&lt;&gt;"",P$9&lt;&gt;""),IF(HLOOKUP(P$9,'Feuille1-Catégories'!$C$1:$G$2,2,FALSE)="OUI",P$3,IF(HLOOKUP(P$9,'Feuille1-Catégories'!$C$1:$G$3,3,FALSE)="OUI",OFFSET(P$3,MOD(QUOTIENT(ROW()-ROW($A$20),'Feuille1-Catégories'!$B$6/P$6),P$5),0),IF(MOD($A250-1-P$10,'Feuille1-Catégories'!$F$5+1)=0,P$3,""))),"")</f>
        <v>0</v>
      </c>
      <c r="Q250" s="7" t="str">
        <f ca="1">IF(AND($A250&lt;&gt;"",Q$9&lt;&gt;""),IF(HLOOKUP(Q$9,'Feuille1-Catégories'!$C$1:$G$2,2,FALSE)="OUI",Q$3,IF(HLOOKUP(Q$9,'Feuille1-Catégories'!$C$1:$G$3,3,FALSE)="OUI",OFFSET(Q$3,MOD(QUOTIENT(ROW()-ROW($A$20),'Feuille1-Catégories'!$B$6/Q$6),Q$5),0),IF(MOD($A250-1-Q$10,'Feuille1-Catégories'!$F$5+1)=0,Q$3,""))),"")</f>
        <v/>
      </c>
      <c r="R250" s="7">
        <f ca="1">IF(AND($A250&lt;&gt;"",R$9&lt;&gt;""),IF(HLOOKUP(R$9,'Feuille1-Catégories'!$C$1:$G$2,2,FALSE)="OUI",R$3,IF(HLOOKUP(R$9,'Feuille1-Catégories'!$C$1:$G$3,3,FALSE)="OUI",OFFSET(R$3,MOD(QUOTIENT(ROW()-ROW($A$20),'Feuille1-Catégories'!$B$6/R$6),R$5),0),IF(MOD($A250-1-R$10,'Feuille1-Catégories'!$F$5+1)=0,R$3,""))),"")</f>
        <v>5</v>
      </c>
      <c r="S250" s="7">
        <f ca="1">IF(AND($A250&lt;&gt;"",S$9&lt;&gt;""),IF(HLOOKUP(S$9,'Feuille1-Catégories'!$C$1:$G$2,2,FALSE)="OUI",S$3,IF(HLOOKUP(S$9,'Feuille1-Catégories'!$C$1:$G$3,3,FALSE)="OUI",OFFSET(S$3,MOD(QUOTIENT(ROW()-ROW($A$20),'Feuille1-Catégories'!$B$6/S$6),S$5),0),IF(MOD($A250-1-S$10,'Feuille1-Catégories'!$F$5+1)=0,S$3,""))),"")</f>
        <v>50</v>
      </c>
      <c r="T250" s="7" t="str">
        <f ca="1">IF(AND($A250&lt;&gt;"",T$9&lt;&gt;""),IF(HLOOKUP(T$9,'Feuille1-Catégories'!$C$1:$G$2,2,FALSE)="OUI",T$3,IF(HLOOKUP(T$9,'Feuille1-Catégories'!$C$1:$G$3,3,FALSE)="OUI",OFFSET(T$3,MOD(QUOTIENT(ROW()-ROW($A$20),'Feuille1-Catégories'!$B$6/T$6),T$5),0),IF(MOD($A250-1-T$10,'Feuille1-Catégories'!$F$5+1)=0,T$3,""))),"")</f>
        <v/>
      </c>
      <c r="U250" s="7">
        <f ca="1">IF(AND($A250&lt;&gt;"",U$9&lt;&gt;""),IF(HLOOKUP(U$9,'Feuille1-Catégories'!$C$1:$G$2,2,FALSE)="OUI",U$3,IF(HLOOKUP(U$9,'Feuille1-Catégories'!$C$1:$G$3,3,FALSE)="OUI",OFFSET(U$3,MOD(QUOTIENT(ROW()-ROW($A$20),'Feuille1-Catégories'!$B$6/U$6),U$5),0),IF(MOD($A250-1-U$10,'Feuille1-Catégories'!$F$5+1)=0,U$3,""))),"")</f>
        <v>5000</v>
      </c>
      <c r="V250" s="7" t="str">
        <f ca="1">IF(AND($A250&lt;&gt;"",V$9&lt;&gt;""),IF(HLOOKUP(V$9,'Feuille1-Catégories'!$C$1:$G$2,2,FALSE)="OUI",V$3,IF(HLOOKUP(V$9,'Feuille1-Catégories'!$C$1:$G$3,3,FALSE)="OUI",OFFSET(V$3,MOD(QUOTIENT(ROW()-ROW($A$20),'Feuille1-Catégories'!$B$6/V$6),V$5),0),IF(MOD($A250-1-V$10,'Feuille1-Catégories'!$F$5+1)=0,V$3,""))),"")</f>
        <v/>
      </c>
      <c r="W250" s="7" t="str">
        <f ca="1">IF(AND($A250&lt;&gt;"",W$9&lt;&gt;""),IF(HLOOKUP(W$9,'Feuille1-Catégories'!$C$1:$G$2,2,FALSE)="OUI",W$3,IF(HLOOKUP(W$9,'Feuille1-Catégories'!$C$1:$G$3,3,FALSE)="OUI",OFFSET(W$3,MOD(QUOTIENT(ROW()-ROW($A$20),'Feuille1-Catégories'!$B$6/W$6),W$5),0),IF(MOD($A250-1-W$10,'Feuille1-Catégories'!$F$5+1)=0,W$3,""))),"")</f>
        <v/>
      </c>
      <c r="X250" s="7" t="str">
        <f ca="1">IF(AND($A250&lt;&gt;"",X$9&lt;&gt;""),IF(HLOOKUP(X$9,'Feuille1-Catégories'!$C$1:$G$2,2,FALSE)="OUI",X$3,IF(HLOOKUP(X$9,'Feuille1-Catégories'!$C$1:$G$3,3,FALSE)="OUI",OFFSET(X$3,MOD(QUOTIENT(ROW()-ROW($A$20),'Feuille1-Catégories'!$B$6/X$6),X$5),0),IF(MOD($A250-1-X$10,'Feuille1-Catégories'!$F$5+1)=0,X$3,""))),"")</f>
        <v/>
      </c>
      <c r="Y250" s="7" t="str">
        <f ca="1">IF(AND($A250&lt;&gt;"",Y$9&lt;&gt;""),IF(HLOOKUP(Y$9,'Feuille1-Catégories'!$C$1:$G$2,2,FALSE)="OUI",Y$3,IF(HLOOKUP(Y$9,'Feuille1-Catégories'!$C$1:$G$3,3,FALSE)="OUI",OFFSET(Y$3,MOD(QUOTIENT(ROW()-ROW($A$20),'Feuille1-Catégories'!$B$6/Y$6),Y$5),0),IF(MOD($A250-1-Y$10,'Feuille1-Catégories'!$F$5+1)=0,Y$3,""))),"")</f>
        <v/>
      </c>
      <c r="Z250" s="7" t="str">
        <f ca="1">IF(AND($A250&lt;&gt;"",Z$9&lt;&gt;""),IF(HLOOKUP(Z$9,'Feuille1-Catégories'!$C$1:$G$2,2,FALSE)="OUI",Z$3,IF(HLOOKUP(Z$9,'Feuille1-Catégories'!$C$1:$G$3,3,FALSE)="OUI",OFFSET(Z$3,MOD(QUOTIENT(ROW()-ROW($A$20),'Feuille1-Catégories'!$B$6/Z$6),Z$5),0),"")),"")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51" spans="1:26" ht="17" x14ac:dyDescent="0.2">
      <c r="A251" s="21">
        <f>IF(ROW()-ROW($A$19)&gt;'Feuille1-Catégories'!$B$6,"",ROW()-ROW($A$19))</f>
        <v>232</v>
      </c>
      <c r="B251" s="33">
        <f t="shared" ca="1" si="10"/>
        <v>8.5399043766090479</v>
      </c>
      <c r="C251" s="10">
        <f t="shared" ca="1" si="11"/>
        <v>8200.4</v>
      </c>
      <c r="D251" s="10">
        <f ca="1">IF('Feuille3-Coût de production'!D251&lt;&gt;"",'Feuille3-Coût de production'!D251,"")</f>
        <v>1087.5999999999999</v>
      </c>
      <c r="E251" s="10">
        <f t="shared" ca="1" si="12"/>
        <v>9288</v>
      </c>
      <c r="F251" s="7">
        <f ca="1">IF(AND($A251&lt;&gt;"",F$9&lt;&gt;""),IF(HLOOKUP(F$9,'Feuille1-Catégories'!$C$1:$G$2,2,FALSE)="OUI",F$3,IF(HLOOKUP(F$9,'Feuille1-Catégories'!$C$1:$G$3,3,FALSE)="OUI",OFFSET(F$3,MOD(QUOTIENT(ROW()-ROW($A$20),'Feuille1-Catégories'!$B$6/F$6),F$5),0),IF(MOD($A251-1-F$10,'Feuille1-Catégories'!$F$5+1)=0,F$3,""))),"")</f>
        <v>1</v>
      </c>
      <c r="G251" s="7" t="str">
        <f ca="1">IF(AND($A251&lt;&gt;"",G$9&lt;&gt;""),IF(HLOOKUP(G$9,'Feuille1-Catégories'!$C$1:$G$2,2,FALSE)="OUI",G$3,IF(HLOOKUP(G$9,'Feuille1-Catégories'!$C$1:$G$3,3,FALSE)="OUI",OFFSET(G$3,MOD(QUOTIENT(ROW()-ROW($A$20),'Feuille1-Catégories'!$B$6/G$6),G$5),0),IF(MOD($A251-1-G$10,'Feuille1-Catégories'!$F$5+1)=0,G$3,""))),"")</f>
        <v xml:space="preserve"> </v>
      </c>
      <c r="H251" s="7" t="str">
        <f ca="1">IF(AND($A251&lt;&gt;"",H$9&lt;&gt;""),IF(HLOOKUP(H$9,'Feuille1-Catégories'!$C$1:$G$2,2,FALSE)="OUI",H$3,IF(HLOOKUP(H$9,'Feuille1-Catégories'!$C$1:$G$3,3,FALSE)="OUI",OFFSET(H$3,MOD(QUOTIENT(ROW()-ROW($A$20),'Feuille1-Catégories'!$B$6/H$6),H$5),0),IF(MOD($A251-1-H$10,'Feuille1-Catégories'!$F$5+1)=0,H$3,""))),"")</f>
        <v/>
      </c>
      <c r="I251" s="7">
        <f ca="1">IF(AND($A251&lt;&gt;"",I$9&lt;&gt;""),IF(HLOOKUP(I$9,'Feuille1-Catégories'!$C$1:$G$2,2,FALSE)="OUI",I$3,IF(HLOOKUP(I$9,'Feuille1-Catégories'!$C$1:$G$3,3,FALSE)="OUI",OFFSET(I$3,MOD(QUOTIENT(ROW()-ROW($A$20),'Feuille1-Catégories'!$B$6/I$6),I$5),0),IF(MOD($A251-1-I$10,'Feuille1-Catégories'!$F$5+1)=0,I$3,""))),"")</f>
        <v>1000</v>
      </c>
      <c r="J251" s="7">
        <f ca="1">IF(AND($A251&lt;&gt;"",J$9&lt;&gt;""),IF(HLOOKUP(J$9,'Feuille1-Catégories'!$C$1:$G$2,2,FALSE)="OUI",J$3,IF(HLOOKUP(J$9,'Feuille1-Catégories'!$C$1:$G$3,3,FALSE)="OUI",OFFSET(J$3,MOD(QUOTIENT(ROW()-ROW($A$20),'Feuille1-Catégories'!$B$6/J$6),J$5),0),IF(MOD($A251-1-J$10,'Feuille1-Catégories'!$F$5+1)=0,J$3,""))),"")</f>
        <v>2</v>
      </c>
      <c r="K251" s="7" t="str">
        <f ca="1">IF(AND($A251&lt;&gt;"",K$9&lt;&gt;""),IF(HLOOKUP(K$9,'Feuille1-Catégories'!$C$1:$G$2,2,FALSE)="OUI",K$3,IF(HLOOKUP(K$9,'Feuille1-Catégories'!$C$1:$G$3,3,FALSE)="OUI",OFFSET(K$3,MOD(QUOTIENT(ROW()-ROW($A$20),'Feuille1-Catégories'!$B$6/K$6),K$5),0),IF(MOD($A251-1-K$10,'Feuille1-Catégories'!$F$5+1)=0,K$3,""))),"")</f>
        <v/>
      </c>
      <c r="L251" s="7">
        <f ca="1">IF(AND($A251&lt;&gt;"",L$9&lt;&gt;""),IF(HLOOKUP(L$9,'Feuille1-Catégories'!$C$1:$G$2,2,FALSE)="OUI",L$3,IF(HLOOKUP(L$9,'Feuille1-Catégories'!$C$1:$G$3,3,FALSE)="OUI",OFFSET(L$3,MOD(QUOTIENT(ROW()-ROW($A$20),'Feuille1-Catégories'!$B$6/L$6),L$5),0),IF(MOD($A251-1-L$10,'Feuille1-Catégories'!$F$5+1)=0,L$3,""))),"")</f>
        <v>200</v>
      </c>
      <c r="M251" s="7" t="str">
        <f ca="1">IF(AND($A251&lt;&gt;"",M$9&lt;&gt;""),IF(HLOOKUP(M$9,'Feuille1-Catégories'!$C$1:$G$2,2,FALSE)="OUI",M$3,IF(HLOOKUP(M$9,'Feuille1-Catégories'!$C$1:$G$3,3,FALSE)="OUI",OFFSET(M$3,MOD(QUOTIENT(ROW()-ROW($A$20),'Feuille1-Catégories'!$B$6/M$6),M$5),0),IF(MOD($A251-1-M$10,'Feuille1-Catégories'!$F$5+1)=0,M$3,""))),"")</f>
        <v xml:space="preserve"> </v>
      </c>
      <c r="N251" s="7" t="str">
        <f ca="1">IF(AND($A251&lt;&gt;"",N$9&lt;&gt;""),IF(HLOOKUP(N$9,'Feuille1-Catégories'!$C$1:$G$2,2,FALSE)="OUI",N$3,IF(HLOOKUP(N$9,'Feuille1-Catégories'!$C$1:$G$3,3,FALSE)="OUI",OFFSET(N$3,MOD(QUOTIENT(ROW()-ROW($A$20),'Feuille1-Catégories'!$B$6/N$6),N$5),0),IF(MOD($A251-1-N$10,'Feuille1-Catégories'!$F$5+1)=0,N$3,""))),"")</f>
        <v xml:space="preserve"> </v>
      </c>
      <c r="O251" s="7">
        <f ca="1">IF(AND($A251&lt;&gt;"",O$9&lt;&gt;""),IF(HLOOKUP(O$9,'Feuille1-Catégories'!$C$1:$G$2,2,FALSE)="OUI",O$3,IF(HLOOKUP(O$9,'Feuille1-Catégories'!$C$1:$G$3,3,FALSE)="OUI",OFFSET(O$3,MOD(QUOTIENT(ROW()-ROW($A$20),'Feuille1-Catégories'!$B$6/O$6),O$5),0),IF(MOD($A251-1-O$10,'Feuille1-Catégories'!$F$5+1)=0,O$3,""))),"")</f>
        <v>30</v>
      </c>
      <c r="P251" s="7">
        <f ca="1">IF(AND($A251&lt;&gt;"",P$9&lt;&gt;""),IF(HLOOKUP(P$9,'Feuille1-Catégories'!$C$1:$G$2,2,FALSE)="OUI",P$3,IF(HLOOKUP(P$9,'Feuille1-Catégories'!$C$1:$G$3,3,FALSE)="OUI",OFFSET(P$3,MOD(QUOTIENT(ROW()-ROW($A$20),'Feuille1-Catégories'!$B$6/P$6),P$5),0),IF(MOD($A251-1-P$10,'Feuille1-Catégories'!$F$5+1)=0,P$3,""))),"")</f>
        <v>0</v>
      </c>
      <c r="Q251" s="7">
        <f ca="1">IF(AND($A251&lt;&gt;"",Q$9&lt;&gt;""),IF(HLOOKUP(Q$9,'Feuille1-Catégories'!$C$1:$G$2,2,FALSE)="OUI",Q$3,IF(HLOOKUP(Q$9,'Feuille1-Catégories'!$C$1:$G$3,3,FALSE)="OUI",OFFSET(Q$3,MOD(QUOTIENT(ROW()-ROW($A$20),'Feuille1-Catégories'!$B$6/Q$6),Q$5),0),IF(MOD($A251-1-Q$10,'Feuille1-Catégories'!$F$5+1)=0,Q$3,""))),"")</f>
        <v>3000</v>
      </c>
      <c r="R251" s="7">
        <f ca="1">IF(AND($A251&lt;&gt;"",R$9&lt;&gt;""),IF(HLOOKUP(R$9,'Feuille1-Catégories'!$C$1:$G$2,2,FALSE)="OUI",R$3,IF(HLOOKUP(R$9,'Feuille1-Catégories'!$C$1:$G$3,3,FALSE)="OUI",OFFSET(R$3,MOD(QUOTIENT(ROW()-ROW($A$20),'Feuille1-Catégories'!$B$6/R$6),R$5),0),IF(MOD($A251-1-R$10,'Feuille1-Catégories'!$F$5+1)=0,R$3,""))),"")</f>
        <v>5</v>
      </c>
      <c r="S251" s="7">
        <f ca="1">IF(AND($A251&lt;&gt;"",S$9&lt;&gt;""),IF(HLOOKUP(S$9,'Feuille1-Catégories'!$C$1:$G$2,2,FALSE)="OUI",S$3,IF(HLOOKUP(S$9,'Feuille1-Catégories'!$C$1:$G$3,3,FALSE)="OUI",OFFSET(S$3,MOD(QUOTIENT(ROW()-ROW($A$20),'Feuille1-Catégories'!$B$6/S$6),S$5),0),IF(MOD($A251-1-S$10,'Feuille1-Catégories'!$F$5+1)=0,S$3,""))),"")</f>
        <v>50</v>
      </c>
      <c r="T251" s="7" t="str">
        <f ca="1">IF(AND($A251&lt;&gt;"",T$9&lt;&gt;""),IF(HLOOKUP(T$9,'Feuille1-Catégories'!$C$1:$G$2,2,FALSE)="OUI",T$3,IF(HLOOKUP(T$9,'Feuille1-Catégories'!$C$1:$G$3,3,FALSE)="OUI",OFFSET(T$3,MOD(QUOTIENT(ROW()-ROW($A$20),'Feuille1-Catégories'!$B$6/T$6),T$5),0),IF(MOD($A251-1-T$10,'Feuille1-Catégories'!$F$5+1)=0,T$3,""))),"")</f>
        <v/>
      </c>
      <c r="U251" s="7">
        <f ca="1">IF(AND($A251&lt;&gt;"",U$9&lt;&gt;""),IF(HLOOKUP(U$9,'Feuille1-Catégories'!$C$1:$G$2,2,FALSE)="OUI",U$3,IF(HLOOKUP(U$9,'Feuille1-Catégories'!$C$1:$G$3,3,FALSE)="OUI",OFFSET(U$3,MOD(QUOTIENT(ROW()-ROW($A$20),'Feuille1-Catégories'!$B$6/U$6),U$5),0),IF(MOD($A251-1-U$10,'Feuille1-Catégories'!$F$5+1)=0,U$3,""))),"")</f>
        <v>5000</v>
      </c>
      <c r="V251" s="7" t="str">
        <f ca="1">IF(AND($A251&lt;&gt;"",V$9&lt;&gt;""),IF(HLOOKUP(V$9,'Feuille1-Catégories'!$C$1:$G$2,2,FALSE)="OUI",V$3,IF(HLOOKUP(V$9,'Feuille1-Catégories'!$C$1:$G$3,3,FALSE)="OUI",OFFSET(V$3,MOD(QUOTIENT(ROW()-ROW($A$20),'Feuille1-Catégories'!$B$6/V$6),V$5),0),IF(MOD($A251-1-V$10,'Feuille1-Catégories'!$F$5+1)=0,V$3,""))),"")</f>
        <v/>
      </c>
      <c r="W251" s="7" t="str">
        <f ca="1">IF(AND($A251&lt;&gt;"",W$9&lt;&gt;""),IF(HLOOKUP(W$9,'Feuille1-Catégories'!$C$1:$G$2,2,FALSE)="OUI",W$3,IF(HLOOKUP(W$9,'Feuille1-Catégories'!$C$1:$G$3,3,FALSE)="OUI",OFFSET(W$3,MOD(QUOTIENT(ROW()-ROW($A$20),'Feuille1-Catégories'!$B$6/W$6),W$5),0),IF(MOD($A251-1-W$10,'Feuille1-Catégories'!$F$5+1)=0,W$3,""))),"")</f>
        <v/>
      </c>
      <c r="X251" s="7" t="str">
        <f ca="1">IF(AND($A251&lt;&gt;"",X$9&lt;&gt;""),IF(HLOOKUP(X$9,'Feuille1-Catégories'!$C$1:$G$2,2,FALSE)="OUI",X$3,IF(HLOOKUP(X$9,'Feuille1-Catégories'!$C$1:$G$3,3,FALSE)="OUI",OFFSET(X$3,MOD(QUOTIENT(ROW()-ROW($A$20),'Feuille1-Catégories'!$B$6/X$6),X$5),0),IF(MOD($A251-1-X$10,'Feuille1-Catégories'!$F$5+1)=0,X$3,""))),"")</f>
        <v/>
      </c>
      <c r="Y251" s="7" t="str">
        <f ca="1">IF(AND($A251&lt;&gt;"",Y$9&lt;&gt;""),IF(HLOOKUP(Y$9,'Feuille1-Catégories'!$C$1:$G$2,2,FALSE)="OUI",Y$3,IF(HLOOKUP(Y$9,'Feuille1-Catégories'!$C$1:$G$3,3,FALSE)="OUI",OFFSET(Y$3,MOD(QUOTIENT(ROW()-ROW($A$20),'Feuille1-Catégories'!$B$6/Y$6),Y$5),0),IF(MOD($A251-1-Y$10,'Feuille1-Catégories'!$F$5+1)=0,Y$3,""))),"")</f>
        <v/>
      </c>
      <c r="Z251" s="7" t="str">
        <f ca="1">IF(AND($A251&lt;&gt;"",Z$9&lt;&gt;""),IF(HLOOKUP(Z$9,'Feuille1-Catégories'!$C$1:$G$2,2,FALSE)="OUI",Z$3,IF(HLOOKUP(Z$9,'Feuille1-Catégories'!$C$1:$G$3,3,FALSE)="OUI",OFFSET(Z$3,MOD(QUOTIENT(ROW()-ROW($A$20),'Feuille1-Catégories'!$B$6/Z$6),Z$5),0),"")),"")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52" spans="1:26" ht="17" x14ac:dyDescent="0.2">
      <c r="A252" s="21">
        <f>IF(ROW()-ROW($A$19)&gt;'Feuille1-Catégories'!$B$6,"",ROW()-ROW($A$19))</f>
        <v>233</v>
      </c>
      <c r="B252" s="33">
        <f t="shared" ca="1" si="10"/>
        <v>11.358768406961177</v>
      </c>
      <c r="C252" s="10">
        <f t="shared" ca="1" si="11"/>
        <v>6190.4</v>
      </c>
      <c r="D252" s="10">
        <f ca="1">IF('Feuille3-Coût de production'!D252&lt;&gt;"",'Feuille3-Coût de production'!D252,"")</f>
        <v>597.6</v>
      </c>
      <c r="E252" s="10">
        <f t="shared" ca="1" si="12"/>
        <v>6788</v>
      </c>
      <c r="F252" s="7">
        <f ca="1">IF(AND($A252&lt;&gt;"",F$9&lt;&gt;""),IF(HLOOKUP(F$9,'Feuille1-Catégories'!$C$1:$G$2,2,FALSE)="OUI",F$3,IF(HLOOKUP(F$9,'Feuille1-Catégories'!$C$1:$G$3,3,FALSE)="OUI",OFFSET(F$3,MOD(QUOTIENT(ROW()-ROW($A$20),'Feuille1-Catégories'!$B$6/F$6),F$5),0),IF(MOD($A252-1-F$10,'Feuille1-Catégories'!$F$5+1)=0,F$3,""))),"")</f>
        <v>1</v>
      </c>
      <c r="G252" s="7" t="str">
        <f ca="1">IF(AND($A252&lt;&gt;"",G$9&lt;&gt;""),IF(HLOOKUP(G$9,'Feuille1-Catégories'!$C$1:$G$2,2,FALSE)="OUI",G$3,IF(HLOOKUP(G$9,'Feuille1-Catégories'!$C$1:$G$3,3,FALSE)="OUI",OFFSET(G$3,MOD(QUOTIENT(ROW()-ROW($A$20),'Feuille1-Catégories'!$B$6/G$6),G$5),0),IF(MOD($A252-1-G$10,'Feuille1-Catégories'!$F$5+1)=0,G$3,""))),"")</f>
        <v xml:space="preserve"> </v>
      </c>
      <c r="H252" s="7" t="str">
        <f ca="1">IF(AND($A252&lt;&gt;"",H$9&lt;&gt;""),IF(HLOOKUP(H$9,'Feuille1-Catégories'!$C$1:$G$2,2,FALSE)="OUI",H$3,IF(HLOOKUP(H$9,'Feuille1-Catégories'!$C$1:$G$3,3,FALSE)="OUI",OFFSET(H$3,MOD(QUOTIENT(ROW()-ROW($A$20),'Feuille1-Catégories'!$B$6/H$6),H$5),0),IF(MOD($A252-1-H$10,'Feuille1-Catégories'!$F$5+1)=0,H$3,""))),"")</f>
        <v/>
      </c>
      <c r="I252" s="7">
        <f ca="1">IF(AND($A252&lt;&gt;"",I$9&lt;&gt;""),IF(HLOOKUP(I$9,'Feuille1-Catégories'!$C$1:$G$2,2,FALSE)="OUI",I$3,IF(HLOOKUP(I$9,'Feuille1-Catégories'!$C$1:$G$3,3,FALSE)="OUI",OFFSET(I$3,MOD(QUOTIENT(ROW()-ROW($A$20),'Feuille1-Catégories'!$B$6/I$6),I$5),0),IF(MOD($A252-1-I$10,'Feuille1-Catégories'!$F$5+1)=0,I$3,""))),"")</f>
        <v>1000</v>
      </c>
      <c r="J252" s="7">
        <f ca="1">IF(AND($A252&lt;&gt;"",J$9&lt;&gt;""),IF(HLOOKUP(J$9,'Feuille1-Catégories'!$C$1:$G$2,2,FALSE)="OUI",J$3,IF(HLOOKUP(J$9,'Feuille1-Catégories'!$C$1:$G$3,3,FALSE)="OUI",OFFSET(J$3,MOD(QUOTIENT(ROW()-ROW($A$20),'Feuille1-Catégories'!$B$6/J$6),J$5),0),IF(MOD($A252-1-J$10,'Feuille1-Catégories'!$F$5+1)=0,J$3,""))),"")</f>
        <v>2</v>
      </c>
      <c r="K252" s="7" t="str">
        <f ca="1">IF(AND($A252&lt;&gt;"",K$9&lt;&gt;""),IF(HLOOKUP(K$9,'Feuille1-Catégories'!$C$1:$G$2,2,FALSE)="OUI",K$3,IF(HLOOKUP(K$9,'Feuille1-Catégories'!$C$1:$G$3,3,FALSE)="OUI",OFFSET(K$3,MOD(QUOTIENT(ROW()-ROW($A$20),'Feuille1-Catégories'!$B$6/K$6),K$5),0),IF(MOD($A252-1-K$10,'Feuille1-Catégories'!$F$5+1)=0,K$3,""))),"")</f>
        <v/>
      </c>
      <c r="L252" s="7">
        <f ca="1">IF(AND($A252&lt;&gt;"",L$9&lt;&gt;""),IF(HLOOKUP(L$9,'Feuille1-Catégories'!$C$1:$G$2,2,FALSE)="OUI",L$3,IF(HLOOKUP(L$9,'Feuille1-Catégories'!$C$1:$G$3,3,FALSE)="OUI",OFFSET(L$3,MOD(QUOTIENT(ROW()-ROW($A$20),'Feuille1-Catégories'!$B$6/L$6),L$5),0),IF(MOD($A252-1-L$10,'Feuille1-Catégories'!$F$5+1)=0,L$3,""))),"")</f>
        <v>200</v>
      </c>
      <c r="M252" s="7" t="str">
        <f ca="1">IF(AND($A252&lt;&gt;"",M$9&lt;&gt;""),IF(HLOOKUP(M$9,'Feuille1-Catégories'!$C$1:$G$2,2,FALSE)="OUI",M$3,IF(HLOOKUP(M$9,'Feuille1-Catégories'!$C$1:$G$3,3,FALSE)="OUI",OFFSET(M$3,MOD(QUOTIENT(ROW()-ROW($A$20),'Feuille1-Catégories'!$B$6/M$6),M$5),0),IF(MOD($A252-1-M$10,'Feuille1-Catégories'!$F$5+1)=0,M$3,""))),"")</f>
        <v xml:space="preserve"> </v>
      </c>
      <c r="N252" s="7" t="str">
        <f ca="1">IF(AND($A252&lt;&gt;"",N$9&lt;&gt;""),IF(HLOOKUP(N$9,'Feuille1-Catégories'!$C$1:$G$2,2,FALSE)="OUI",N$3,IF(HLOOKUP(N$9,'Feuille1-Catégories'!$C$1:$G$3,3,FALSE)="OUI",OFFSET(N$3,MOD(QUOTIENT(ROW()-ROW($A$20),'Feuille1-Catégories'!$B$6/N$6),N$5),0),IF(MOD($A252-1-N$10,'Feuille1-Catégories'!$F$5+1)=0,N$3,""))),"")</f>
        <v xml:space="preserve"> </v>
      </c>
      <c r="O252" s="7">
        <f ca="1">IF(AND($A252&lt;&gt;"",O$9&lt;&gt;""),IF(HLOOKUP(O$9,'Feuille1-Catégories'!$C$1:$G$2,2,FALSE)="OUI",O$3,IF(HLOOKUP(O$9,'Feuille1-Catégories'!$C$1:$G$3,3,FALSE)="OUI",OFFSET(O$3,MOD(QUOTIENT(ROW()-ROW($A$20),'Feuille1-Catégories'!$B$6/O$6),O$5),0),IF(MOD($A252-1-O$10,'Feuille1-Catégories'!$F$5+1)=0,O$3,""))),"")</f>
        <v>30</v>
      </c>
      <c r="P252" s="7">
        <f ca="1">IF(AND($A252&lt;&gt;"",P$9&lt;&gt;""),IF(HLOOKUP(P$9,'Feuille1-Catégories'!$C$1:$G$2,2,FALSE)="OUI",P$3,IF(HLOOKUP(P$9,'Feuille1-Catégories'!$C$1:$G$3,3,FALSE)="OUI",OFFSET(P$3,MOD(QUOTIENT(ROW()-ROW($A$20),'Feuille1-Catégories'!$B$6/P$6),P$5),0),IF(MOD($A252-1-P$10,'Feuille1-Catégories'!$F$5+1)=0,P$3,""))),"")</f>
        <v>0</v>
      </c>
      <c r="Q252" s="7" t="str">
        <f ca="1">IF(AND($A252&lt;&gt;"",Q$9&lt;&gt;""),IF(HLOOKUP(Q$9,'Feuille1-Catégories'!$C$1:$G$2,2,FALSE)="OUI",Q$3,IF(HLOOKUP(Q$9,'Feuille1-Catégories'!$C$1:$G$3,3,FALSE)="OUI",OFFSET(Q$3,MOD(QUOTIENT(ROW()-ROW($A$20),'Feuille1-Catégories'!$B$6/Q$6),Q$5),0),IF(MOD($A252-1-Q$10,'Feuille1-Catégories'!$F$5+1)=0,Q$3,""))),"")</f>
        <v/>
      </c>
      <c r="R252" s="7">
        <f ca="1">IF(AND($A252&lt;&gt;"",R$9&lt;&gt;""),IF(HLOOKUP(R$9,'Feuille1-Catégories'!$C$1:$G$2,2,FALSE)="OUI",R$3,IF(HLOOKUP(R$9,'Feuille1-Catégories'!$C$1:$G$3,3,FALSE)="OUI",OFFSET(R$3,MOD(QUOTIENT(ROW()-ROW($A$20),'Feuille1-Catégories'!$B$6/R$6),R$5),0),IF(MOD($A252-1-R$10,'Feuille1-Catégories'!$F$5+1)=0,R$3,""))),"")</f>
        <v>5</v>
      </c>
      <c r="S252" s="7">
        <f ca="1">IF(AND($A252&lt;&gt;"",S$9&lt;&gt;""),IF(HLOOKUP(S$9,'Feuille1-Catégories'!$C$1:$G$2,2,FALSE)="OUI",S$3,IF(HLOOKUP(S$9,'Feuille1-Catégories'!$C$1:$G$3,3,FALSE)="OUI",OFFSET(S$3,MOD(QUOTIENT(ROW()-ROW($A$20),'Feuille1-Catégories'!$B$6/S$6),S$5),0),IF(MOD($A252-1-S$10,'Feuille1-Catégories'!$F$5+1)=0,S$3,""))),"")</f>
        <v>50</v>
      </c>
      <c r="T252" s="7">
        <f ca="1">IF(AND($A252&lt;&gt;"",T$9&lt;&gt;""),IF(HLOOKUP(T$9,'Feuille1-Catégories'!$C$1:$G$2,2,FALSE)="OUI",T$3,IF(HLOOKUP(T$9,'Feuille1-Catégories'!$C$1:$G$3,3,FALSE)="OUI",OFFSET(T$3,MOD(QUOTIENT(ROW()-ROW($A$20),'Feuille1-Catégories'!$B$6/T$6),T$5),0),IF(MOD($A252-1-T$10,'Feuille1-Catégories'!$F$5+1)=0,T$3,""))),"")</f>
        <v>500</v>
      </c>
      <c r="U252" s="7">
        <f ca="1">IF(AND($A252&lt;&gt;"",U$9&lt;&gt;""),IF(HLOOKUP(U$9,'Feuille1-Catégories'!$C$1:$G$2,2,FALSE)="OUI",U$3,IF(HLOOKUP(U$9,'Feuille1-Catégories'!$C$1:$G$3,3,FALSE)="OUI",OFFSET(U$3,MOD(QUOTIENT(ROW()-ROW($A$20),'Feuille1-Catégories'!$B$6/U$6),U$5),0),IF(MOD($A252-1-U$10,'Feuille1-Catégories'!$F$5+1)=0,U$3,""))),"")</f>
        <v>5000</v>
      </c>
      <c r="V252" s="7" t="str">
        <f ca="1">IF(AND($A252&lt;&gt;"",V$9&lt;&gt;""),IF(HLOOKUP(V$9,'Feuille1-Catégories'!$C$1:$G$2,2,FALSE)="OUI",V$3,IF(HLOOKUP(V$9,'Feuille1-Catégories'!$C$1:$G$3,3,FALSE)="OUI",OFFSET(V$3,MOD(QUOTIENT(ROW()-ROW($A$20),'Feuille1-Catégories'!$B$6/V$6),V$5),0),IF(MOD($A252-1-V$10,'Feuille1-Catégories'!$F$5+1)=0,V$3,""))),"")</f>
        <v/>
      </c>
      <c r="W252" s="7" t="str">
        <f ca="1">IF(AND($A252&lt;&gt;"",W$9&lt;&gt;""),IF(HLOOKUP(W$9,'Feuille1-Catégories'!$C$1:$G$2,2,FALSE)="OUI",W$3,IF(HLOOKUP(W$9,'Feuille1-Catégories'!$C$1:$G$3,3,FALSE)="OUI",OFFSET(W$3,MOD(QUOTIENT(ROW()-ROW($A$20),'Feuille1-Catégories'!$B$6/W$6),W$5),0),IF(MOD($A252-1-W$10,'Feuille1-Catégories'!$F$5+1)=0,W$3,""))),"")</f>
        <v/>
      </c>
      <c r="X252" s="7" t="str">
        <f ca="1">IF(AND($A252&lt;&gt;"",X$9&lt;&gt;""),IF(HLOOKUP(X$9,'Feuille1-Catégories'!$C$1:$G$2,2,FALSE)="OUI",X$3,IF(HLOOKUP(X$9,'Feuille1-Catégories'!$C$1:$G$3,3,FALSE)="OUI",OFFSET(X$3,MOD(QUOTIENT(ROW()-ROW($A$20),'Feuille1-Catégories'!$B$6/X$6),X$5),0),IF(MOD($A252-1-X$10,'Feuille1-Catégories'!$F$5+1)=0,X$3,""))),"")</f>
        <v/>
      </c>
      <c r="Y252" s="7" t="str">
        <f ca="1">IF(AND($A252&lt;&gt;"",Y$9&lt;&gt;""),IF(HLOOKUP(Y$9,'Feuille1-Catégories'!$C$1:$G$2,2,FALSE)="OUI",Y$3,IF(HLOOKUP(Y$9,'Feuille1-Catégories'!$C$1:$G$3,3,FALSE)="OUI",OFFSET(Y$3,MOD(QUOTIENT(ROW()-ROW($A$20),'Feuille1-Catégories'!$B$6/Y$6),Y$5),0),IF(MOD($A252-1-Y$10,'Feuille1-Catégories'!$F$5+1)=0,Y$3,""))),"")</f>
        <v/>
      </c>
      <c r="Z252" s="7" t="str">
        <f ca="1">IF(AND($A252&lt;&gt;"",Z$9&lt;&gt;""),IF(HLOOKUP(Z$9,'Feuille1-Catégories'!$C$1:$G$2,2,FALSE)="OUI",Z$3,IF(HLOOKUP(Z$9,'Feuille1-Catégories'!$C$1:$G$3,3,FALSE)="OUI",OFFSET(Z$3,MOD(QUOTIENT(ROW()-ROW($A$20),'Feuille1-Catégories'!$B$6/Z$6),Z$5),0),"")),"")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53" spans="1:26" ht="17" x14ac:dyDescent="0.2">
      <c r="A253" s="21">
        <f>IF(ROW()-ROW($A$19)&gt;'Feuille1-Catégories'!$B$6,"",ROW()-ROW($A$19))</f>
        <v>234</v>
      </c>
      <c r="B253" s="33">
        <f t="shared" ca="1" si="10"/>
        <v>10.018820577164366</v>
      </c>
      <c r="C253" s="10">
        <f t="shared" ca="1" si="11"/>
        <v>5750.4</v>
      </c>
      <c r="D253" s="10">
        <f ca="1">IF('Feuille3-Coût de production'!D253&lt;&gt;"",'Feuille3-Coût de production'!D253,"")</f>
        <v>637.6</v>
      </c>
      <c r="E253" s="10">
        <f t="shared" ca="1" si="12"/>
        <v>6388</v>
      </c>
      <c r="F253" s="7">
        <f ca="1">IF(AND($A253&lt;&gt;"",F$9&lt;&gt;""),IF(HLOOKUP(F$9,'Feuille1-Catégories'!$C$1:$G$2,2,FALSE)="OUI",F$3,IF(HLOOKUP(F$9,'Feuille1-Catégories'!$C$1:$G$3,3,FALSE)="OUI",OFFSET(F$3,MOD(QUOTIENT(ROW()-ROW($A$20),'Feuille1-Catégories'!$B$6/F$6),F$5),0),IF(MOD($A253-1-F$10,'Feuille1-Catégories'!$F$5+1)=0,F$3,""))),"")</f>
        <v>1</v>
      </c>
      <c r="G253" s="7" t="str">
        <f ca="1">IF(AND($A253&lt;&gt;"",G$9&lt;&gt;""),IF(HLOOKUP(G$9,'Feuille1-Catégories'!$C$1:$G$2,2,FALSE)="OUI",G$3,IF(HLOOKUP(G$9,'Feuille1-Catégories'!$C$1:$G$3,3,FALSE)="OUI",OFFSET(G$3,MOD(QUOTIENT(ROW()-ROW($A$20),'Feuille1-Catégories'!$B$6/G$6),G$5),0),IF(MOD($A253-1-G$10,'Feuille1-Catégories'!$F$5+1)=0,G$3,""))),"")</f>
        <v xml:space="preserve"> </v>
      </c>
      <c r="H253" s="7">
        <f ca="1">IF(AND($A253&lt;&gt;"",H$9&lt;&gt;""),IF(HLOOKUP(H$9,'Feuille1-Catégories'!$C$1:$G$2,2,FALSE)="OUI",H$3,IF(HLOOKUP(H$9,'Feuille1-Catégories'!$C$1:$G$3,3,FALSE)="OUI",OFFSET(H$3,MOD(QUOTIENT(ROW()-ROW($A$20),'Feuille1-Catégories'!$B$6/H$6),H$5),0),IF(MOD($A253-1-H$10,'Feuille1-Catégories'!$F$5+1)=0,H$3,""))),"")</f>
        <v>100</v>
      </c>
      <c r="I253" s="7">
        <f ca="1">IF(AND($A253&lt;&gt;"",I$9&lt;&gt;""),IF(HLOOKUP(I$9,'Feuille1-Catégories'!$C$1:$G$2,2,FALSE)="OUI",I$3,IF(HLOOKUP(I$9,'Feuille1-Catégories'!$C$1:$G$3,3,FALSE)="OUI",OFFSET(I$3,MOD(QUOTIENT(ROW()-ROW($A$20),'Feuille1-Catégories'!$B$6/I$6),I$5),0),IF(MOD($A253-1-I$10,'Feuille1-Catégories'!$F$5+1)=0,I$3,""))),"")</f>
        <v>1000</v>
      </c>
      <c r="J253" s="7">
        <f ca="1">IF(AND($A253&lt;&gt;"",J$9&lt;&gt;""),IF(HLOOKUP(J$9,'Feuille1-Catégories'!$C$1:$G$2,2,FALSE)="OUI",J$3,IF(HLOOKUP(J$9,'Feuille1-Catégories'!$C$1:$G$3,3,FALSE)="OUI",OFFSET(J$3,MOD(QUOTIENT(ROW()-ROW($A$20),'Feuille1-Catégories'!$B$6/J$6),J$5),0),IF(MOD($A253-1-J$10,'Feuille1-Catégories'!$F$5+1)=0,J$3,""))),"")</f>
        <v>2</v>
      </c>
      <c r="K253" s="7" t="str">
        <f ca="1">IF(AND($A253&lt;&gt;"",K$9&lt;&gt;""),IF(HLOOKUP(K$9,'Feuille1-Catégories'!$C$1:$G$2,2,FALSE)="OUI",K$3,IF(HLOOKUP(K$9,'Feuille1-Catégories'!$C$1:$G$3,3,FALSE)="OUI",OFFSET(K$3,MOD(QUOTIENT(ROW()-ROW($A$20),'Feuille1-Catégories'!$B$6/K$6),K$5),0),IF(MOD($A253-1-K$10,'Feuille1-Catégories'!$F$5+1)=0,K$3,""))),"")</f>
        <v/>
      </c>
      <c r="L253" s="7">
        <f ca="1">IF(AND($A253&lt;&gt;"",L$9&lt;&gt;""),IF(HLOOKUP(L$9,'Feuille1-Catégories'!$C$1:$G$2,2,FALSE)="OUI",L$3,IF(HLOOKUP(L$9,'Feuille1-Catégories'!$C$1:$G$3,3,FALSE)="OUI",OFFSET(L$3,MOD(QUOTIENT(ROW()-ROW($A$20),'Feuille1-Catégories'!$B$6/L$6),L$5),0),IF(MOD($A253-1-L$10,'Feuille1-Catégories'!$F$5+1)=0,L$3,""))),"")</f>
        <v>200</v>
      </c>
      <c r="M253" s="7" t="str">
        <f ca="1">IF(AND($A253&lt;&gt;"",M$9&lt;&gt;""),IF(HLOOKUP(M$9,'Feuille1-Catégories'!$C$1:$G$2,2,FALSE)="OUI",M$3,IF(HLOOKUP(M$9,'Feuille1-Catégories'!$C$1:$G$3,3,FALSE)="OUI",OFFSET(M$3,MOD(QUOTIENT(ROW()-ROW($A$20),'Feuille1-Catégories'!$B$6/M$6),M$5),0),IF(MOD($A253-1-M$10,'Feuille1-Catégories'!$F$5+1)=0,M$3,""))),"")</f>
        <v xml:space="preserve"> </v>
      </c>
      <c r="N253" s="7" t="str">
        <f ca="1">IF(AND($A253&lt;&gt;"",N$9&lt;&gt;""),IF(HLOOKUP(N$9,'Feuille1-Catégories'!$C$1:$G$2,2,FALSE)="OUI",N$3,IF(HLOOKUP(N$9,'Feuille1-Catégories'!$C$1:$G$3,3,FALSE)="OUI",OFFSET(N$3,MOD(QUOTIENT(ROW()-ROW($A$20),'Feuille1-Catégories'!$B$6/N$6),N$5),0),IF(MOD($A253-1-N$10,'Feuille1-Catégories'!$F$5+1)=0,N$3,""))),"")</f>
        <v xml:space="preserve"> </v>
      </c>
      <c r="O253" s="7">
        <f ca="1">IF(AND($A253&lt;&gt;"",O$9&lt;&gt;""),IF(HLOOKUP(O$9,'Feuille1-Catégories'!$C$1:$G$2,2,FALSE)="OUI",O$3,IF(HLOOKUP(O$9,'Feuille1-Catégories'!$C$1:$G$3,3,FALSE)="OUI",OFFSET(O$3,MOD(QUOTIENT(ROW()-ROW($A$20),'Feuille1-Catégories'!$B$6/O$6),O$5),0),IF(MOD($A253-1-O$10,'Feuille1-Catégories'!$F$5+1)=0,O$3,""))),"")</f>
        <v>30</v>
      </c>
      <c r="P253" s="7">
        <f ca="1">IF(AND($A253&lt;&gt;"",P$9&lt;&gt;""),IF(HLOOKUP(P$9,'Feuille1-Catégories'!$C$1:$G$2,2,FALSE)="OUI",P$3,IF(HLOOKUP(P$9,'Feuille1-Catégories'!$C$1:$G$3,3,FALSE)="OUI",OFFSET(P$3,MOD(QUOTIENT(ROW()-ROW($A$20),'Feuille1-Catégories'!$B$6/P$6),P$5),0),IF(MOD($A253-1-P$10,'Feuille1-Catégories'!$F$5+1)=0,P$3,""))),"")</f>
        <v>0</v>
      </c>
      <c r="Q253" s="7" t="str">
        <f ca="1">IF(AND($A253&lt;&gt;"",Q$9&lt;&gt;""),IF(HLOOKUP(Q$9,'Feuille1-Catégories'!$C$1:$G$2,2,FALSE)="OUI",Q$3,IF(HLOOKUP(Q$9,'Feuille1-Catégories'!$C$1:$G$3,3,FALSE)="OUI",OFFSET(Q$3,MOD(QUOTIENT(ROW()-ROW($A$20),'Feuille1-Catégories'!$B$6/Q$6),Q$5),0),IF(MOD($A253-1-Q$10,'Feuille1-Catégories'!$F$5+1)=0,Q$3,""))),"")</f>
        <v/>
      </c>
      <c r="R253" s="7">
        <f ca="1">IF(AND($A253&lt;&gt;"",R$9&lt;&gt;""),IF(HLOOKUP(R$9,'Feuille1-Catégories'!$C$1:$G$2,2,FALSE)="OUI",R$3,IF(HLOOKUP(R$9,'Feuille1-Catégories'!$C$1:$G$3,3,FALSE)="OUI",OFFSET(R$3,MOD(QUOTIENT(ROW()-ROW($A$20),'Feuille1-Catégories'!$B$6/R$6),R$5),0),IF(MOD($A253-1-R$10,'Feuille1-Catégories'!$F$5+1)=0,R$3,""))),"")</f>
        <v>5</v>
      </c>
      <c r="S253" s="7">
        <f ca="1">IF(AND($A253&lt;&gt;"",S$9&lt;&gt;""),IF(HLOOKUP(S$9,'Feuille1-Catégories'!$C$1:$G$2,2,FALSE)="OUI",S$3,IF(HLOOKUP(S$9,'Feuille1-Catégories'!$C$1:$G$3,3,FALSE)="OUI",OFFSET(S$3,MOD(QUOTIENT(ROW()-ROW($A$20),'Feuille1-Catégories'!$B$6/S$6),S$5),0),IF(MOD($A253-1-S$10,'Feuille1-Catégories'!$F$5+1)=0,S$3,""))),"")</f>
        <v>50</v>
      </c>
      <c r="T253" s="7" t="str">
        <f ca="1">IF(AND($A253&lt;&gt;"",T$9&lt;&gt;""),IF(HLOOKUP(T$9,'Feuille1-Catégories'!$C$1:$G$2,2,FALSE)="OUI",T$3,IF(HLOOKUP(T$9,'Feuille1-Catégories'!$C$1:$G$3,3,FALSE)="OUI",OFFSET(T$3,MOD(QUOTIENT(ROW()-ROW($A$20),'Feuille1-Catégories'!$B$6/T$6),T$5),0),IF(MOD($A253-1-T$10,'Feuille1-Catégories'!$F$5+1)=0,T$3,""))),"")</f>
        <v/>
      </c>
      <c r="U253" s="7">
        <f ca="1">IF(AND($A253&lt;&gt;"",U$9&lt;&gt;""),IF(HLOOKUP(U$9,'Feuille1-Catégories'!$C$1:$G$2,2,FALSE)="OUI",U$3,IF(HLOOKUP(U$9,'Feuille1-Catégories'!$C$1:$G$3,3,FALSE)="OUI",OFFSET(U$3,MOD(QUOTIENT(ROW()-ROW($A$20),'Feuille1-Catégories'!$B$6/U$6),U$5),0),IF(MOD($A253-1-U$10,'Feuille1-Catégories'!$F$5+1)=0,U$3,""))),"")</f>
        <v>5000</v>
      </c>
      <c r="V253" s="7" t="str">
        <f ca="1">IF(AND($A253&lt;&gt;"",V$9&lt;&gt;""),IF(HLOOKUP(V$9,'Feuille1-Catégories'!$C$1:$G$2,2,FALSE)="OUI",V$3,IF(HLOOKUP(V$9,'Feuille1-Catégories'!$C$1:$G$3,3,FALSE)="OUI",OFFSET(V$3,MOD(QUOTIENT(ROW()-ROW($A$20),'Feuille1-Catégories'!$B$6/V$6),V$5),0),IF(MOD($A253-1-V$10,'Feuille1-Catégories'!$F$5+1)=0,V$3,""))),"")</f>
        <v/>
      </c>
      <c r="W253" s="7" t="str">
        <f ca="1">IF(AND($A253&lt;&gt;"",W$9&lt;&gt;""),IF(HLOOKUP(W$9,'Feuille1-Catégories'!$C$1:$G$2,2,FALSE)="OUI",W$3,IF(HLOOKUP(W$9,'Feuille1-Catégories'!$C$1:$G$3,3,FALSE)="OUI",OFFSET(W$3,MOD(QUOTIENT(ROW()-ROW($A$20),'Feuille1-Catégories'!$B$6/W$6),W$5),0),IF(MOD($A253-1-W$10,'Feuille1-Catégories'!$F$5+1)=0,W$3,""))),"")</f>
        <v/>
      </c>
      <c r="X253" s="7" t="str">
        <f ca="1">IF(AND($A253&lt;&gt;"",X$9&lt;&gt;""),IF(HLOOKUP(X$9,'Feuille1-Catégories'!$C$1:$G$2,2,FALSE)="OUI",X$3,IF(HLOOKUP(X$9,'Feuille1-Catégories'!$C$1:$G$3,3,FALSE)="OUI",OFFSET(X$3,MOD(QUOTIENT(ROW()-ROW($A$20),'Feuille1-Catégories'!$B$6/X$6),X$5),0),IF(MOD($A253-1-X$10,'Feuille1-Catégories'!$F$5+1)=0,X$3,""))),"")</f>
        <v/>
      </c>
      <c r="Y253" s="7" t="str">
        <f ca="1">IF(AND($A253&lt;&gt;"",Y$9&lt;&gt;""),IF(HLOOKUP(Y$9,'Feuille1-Catégories'!$C$1:$G$2,2,FALSE)="OUI",Y$3,IF(HLOOKUP(Y$9,'Feuille1-Catégories'!$C$1:$G$3,3,FALSE)="OUI",OFFSET(Y$3,MOD(QUOTIENT(ROW()-ROW($A$20),'Feuille1-Catégories'!$B$6/Y$6),Y$5),0),IF(MOD($A253-1-Y$10,'Feuille1-Catégories'!$F$5+1)=0,Y$3,""))),"")</f>
        <v/>
      </c>
      <c r="Z253" s="7" t="str">
        <f ca="1">IF(AND($A253&lt;&gt;"",Z$9&lt;&gt;""),IF(HLOOKUP(Z$9,'Feuille1-Catégories'!$C$1:$G$2,2,FALSE)="OUI",Z$3,IF(HLOOKUP(Z$9,'Feuille1-Catégories'!$C$1:$G$3,3,FALSE)="OUI",OFFSET(Z$3,MOD(QUOTIENT(ROW()-ROW($A$20),'Feuille1-Catégories'!$B$6/Z$6),Z$5),0),"")),"")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54" spans="1:26" ht="17" x14ac:dyDescent="0.2">
      <c r="A254" s="21">
        <f>IF(ROW()-ROW($A$19)&gt;'Feuille1-Catégories'!$B$6,"",ROW()-ROW($A$19))</f>
        <v>235</v>
      </c>
      <c r="B254" s="33">
        <f t="shared" ca="1" si="10"/>
        <v>10.555555555555555</v>
      </c>
      <c r="C254" s="10">
        <f t="shared" ca="1" si="11"/>
        <v>5710.4</v>
      </c>
      <c r="D254" s="10">
        <f ca="1">IF('Feuille3-Coût de production'!D254&lt;&gt;"",'Feuille3-Coût de production'!D254,"")</f>
        <v>597.6</v>
      </c>
      <c r="E254" s="10">
        <f t="shared" ca="1" si="12"/>
        <v>6308</v>
      </c>
      <c r="F254" s="7">
        <f ca="1">IF(AND($A254&lt;&gt;"",F$9&lt;&gt;""),IF(HLOOKUP(F$9,'Feuille1-Catégories'!$C$1:$G$2,2,FALSE)="OUI",F$3,IF(HLOOKUP(F$9,'Feuille1-Catégories'!$C$1:$G$3,3,FALSE)="OUI",OFFSET(F$3,MOD(QUOTIENT(ROW()-ROW($A$20),'Feuille1-Catégories'!$B$6/F$6),F$5),0),IF(MOD($A254-1-F$10,'Feuille1-Catégories'!$F$5+1)=0,F$3,""))),"")</f>
        <v>1</v>
      </c>
      <c r="G254" s="7" t="str">
        <f ca="1">IF(AND($A254&lt;&gt;"",G$9&lt;&gt;""),IF(HLOOKUP(G$9,'Feuille1-Catégories'!$C$1:$G$2,2,FALSE)="OUI",G$3,IF(HLOOKUP(G$9,'Feuille1-Catégories'!$C$1:$G$3,3,FALSE)="OUI",OFFSET(G$3,MOD(QUOTIENT(ROW()-ROW($A$20),'Feuille1-Catégories'!$B$6/G$6),G$5),0),IF(MOD($A254-1-G$10,'Feuille1-Catégories'!$F$5+1)=0,G$3,""))),"")</f>
        <v xml:space="preserve"> </v>
      </c>
      <c r="H254" s="7" t="str">
        <f ca="1">IF(AND($A254&lt;&gt;"",H$9&lt;&gt;""),IF(HLOOKUP(H$9,'Feuille1-Catégories'!$C$1:$G$2,2,FALSE)="OUI",H$3,IF(HLOOKUP(H$9,'Feuille1-Catégories'!$C$1:$G$3,3,FALSE)="OUI",OFFSET(H$3,MOD(QUOTIENT(ROW()-ROW($A$20),'Feuille1-Catégories'!$B$6/H$6),H$5),0),IF(MOD($A254-1-H$10,'Feuille1-Catégories'!$F$5+1)=0,H$3,""))),"")</f>
        <v/>
      </c>
      <c r="I254" s="7">
        <f ca="1">IF(AND($A254&lt;&gt;"",I$9&lt;&gt;""),IF(HLOOKUP(I$9,'Feuille1-Catégories'!$C$1:$G$2,2,FALSE)="OUI",I$3,IF(HLOOKUP(I$9,'Feuille1-Catégories'!$C$1:$G$3,3,FALSE)="OUI",OFFSET(I$3,MOD(QUOTIENT(ROW()-ROW($A$20),'Feuille1-Catégories'!$B$6/I$6),I$5),0),IF(MOD($A254-1-I$10,'Feuille1-Catégories'!$F$5+1)=0,I$3,""))),"")</f>
        <v>1000</v>
      </c>
      <c r="J254" s="7">
        <f ca="1">IF(AND($A254&lt;&gt;"",J$9&lt;&gt;""),IF(HLOOKUP(J$9,'Feuille1-Catégories'!$C$1:$G$2,2,FALSE)="OUI",J$3,IF(HLOOKUP(J$9,'Feuille1-Catégories'!$C$1:$G$3,3,FALSE)="OUI",OFFSET(J$3,MOD(QUOTIENT(ROW()-ROW($A$20),'Feuille1-Catégories'!$B$6/J$6),J$5),0),IF(MOD($A254-1-J$10,'Feuille1-Catégories'!$F$5+1)=0,J$3,""))),"")</f>
        <v>2</v>
      </c>
      <c r="K254" s="7">
        <f ca="1">IF(AND($A254&lt;&gt;"",K$9&lt;&gt;""),IF(HLOOKUP(K$9,'Feuille1-Catégories'!$C$1:$G$2,2,FALSE)="OUI",K$3,IF(HLOOKUP(K$9,'Feuille1-Catégories'!$C$1:$G$3,3,FALSE)="OUI",OFFSET(K$3,MOD(QUOTIENT(ROW()-ROW($A$20),'Feuille1-Catégories'!$B$6/K$6),K$5),0),IF(MOD($A254-1-K$10,'Feuille1-Catégories'!$F$5+1)=0,K$3,""))),"")</f>
        <v>20</v>
      </c>
      <c r="L254" s="7">
        <f ca="1">IF(AND($A254&lt;&gt;"",L$9&lt;&gt;""),IF(HLOOKUP(L$9,'Feuille1-Catégories'!$C$1:$G$2,2,FALSE)="OUI",L$3,IF(HLOOKUP(L$9,'Feuille1-Catégories'!$C$1:$G$3,3,FALSE)="OUI",OFFSET(L$3,MOD(QUOTIENT(ROW()-ROW($A$20),'Feuille1-Catégories'!$B$6/L$6),L$5),0),IF(MOD($A254-1-L$10,'Feuille1-Catégories'!$F$5+1)=0,L$3,""))),"")</f>
        <v>200</v>
      </c>
      <c r="M254" s="7" t="str">
        <f ca="1">IF(AND($A254&lt;&gt;"",M$9&lt;&gt;""),IF(HLOOKUP(M$9,'Feuille1-Catégories'!$C$1:$G$2,2,FALSE)="OUI",M$3,IF(HLOOKUP(M$9,'Feuille1-Catégories'!$C$1:$G$3,3,FALSE)="OUI",OFFSET(M$3,MOD(QUOTIENT(ROW()-ROW($A$20),'Feuille1-Catégories'!$B$6/M$6),M$5),0),IF(MOD($A254-1-M$10,'Feuille1-Catégories'!$F$5+1)=0,M$3,""))),"")</f>
        <v xml:space="preserve"> </v>
      </c>
      <c r="N254" s="7" t="str">
        <f ca="1">IF(AND($A254&lt;&gt;"",N$9&lt;&gt;""),IF(HLOOKUP(N$9,'Feuille1-Catégories'!$C$1:$G$2,2,FALSE)="OUI",N$3,IF(HLOOKUP(N$9,'Feuille1-Catégories'!$C$1:$G$3,3,FALSE)="OUI",OFFSET(N$3,MOD(QUOTIENT(ROW()-ROW($A$20),'Feuille1-Catégories'!$B$6/N$6),N$5),0),IF(MOD($A254-1-N$10,'Feuille1-Catégories'!$F$5+1)=0,N$3,""))),"")</f>
        <v xml:space="preserve"> </v>
      </c>
      <c r="O254" s="7">
        <f ca="1">IF(AND($A254&lt;&gt;"",O$9&lt;&gt;""),IF(HLOOKUP(O$9,'Feuille1-Catégories'!$C$1:$G$2,2,FALSE)="OUI",O$3,IF(HLOOKUP(O$9,'Feuille1-Catégories'!$C$1:$G$3,3,FALSE)="OUI",OFFSET(O$3,MOD(QUOTIENT(ROW()-ROW($A$20),'Feuille1-Catégories'!$B$6/O$6),O$5),0),IF(MOD($A254-1-O$10,'Feuille1-Catégories'!$F$5+1)=0,O$3,""))),"")</f>
        <v>30</v>
      </c>
      <c r="P254" s="7">
        <f ca="1">IF(AND($A254&lt;&gt;"",P$9&lt;&gt;""),IF(HLOOKUP(P$9,'Feuille1-Catégories'!$C$1:$G$2,2,FALSE)="OUI",P$3,IF(HLOOKUP(P$9,'Feuille1-Catégories'!$C$1:$G$3,3,FALSE)="OUI",OFFSET(P$3,MOD(QUOTIENT(ROW()-ROW($A$20),'Feuille1-Catégories'!$B$6/P$6),P$5),0),IF(MOD($A254-1-P$10,'Feuille1-Catégories'!$F$5+1)=0,P$3,""))),"")</f>
        <v>0</v>
      </c>
      <c r="Q254" s="7" t="str">
        <f ca="1">IF(AND($A254&lt;&gt;"",Q$9&lt;&gt;""),IF(HLOOKUP(Q$9,'Feuille1-Catégories'!$C$1:$G$2,2,FALSE)="OUI",Q$3,IF(HLOOKUP(Q$9,'Feuille1-Catégories'!$C$1:$G$3,3,FALSE)="OUI",OFFSET(Q$3,MOD(QUOTIENT(ROW()-ROW($A$20),'Feuille1-Catégories'!$B$6/Q$6),Q$5),0),IF(MOD($A254-1-Q$10,'Feuille1-Catégories'!$F$5+1)=0,Q$3,""))),"")</f>
        <v/>
      </c>
      <c r="R254" s="7">
        <f ca="1">IF(AND($A254&lt;&gt;"",R$9&lt;&gt;""),IF(HLOOKUP(R$9,'Feuille1-Catégories'!$C$1:$G$2,2,FALSE)="OUI",R$3,IF(HLOOKUP(R$9,'Feuille1-Catégories'!$C$1:$G$3,3,FALSE)="OUI",OFFSET(R$3,MOD(QUOTIENT(ROW()-ROW($A$20),'Feuille1-Catégories'!$B$6/R$6),R$5),0),IF(MOD($A254-1-R$10,'Feuille1-Catégories'!$F$5+1)=0,R$3,""))),"")</f>
        <v>5</v>
      </c>
      <c r="S254" s="7">
        <f ca="1">IF(AND($A254&lt;&gt;"",S$9&lt;&gt;""),IF(HLOOKUP(S$9,'Feuille1-Catégories'!$C$1:$G$2,2,FALSE)="OUI",S$3,IF(HLOOKUP(S$9,'Feuille1-Catégories'!$C$1:$G$3,3,FALSE)="OUI",OFFSET(S$3,MOD(QUOTIENT(ROW()-ROW($A$20),'Feuille1-Catégories'!$B$6/S$6),S$5),0),IF(MOD($A254-1-S$10,'Feuille1-Catégories'!$F$5+1)=0,S$3,""))),"")</f>
        <v>50</v>
      </c>
      <c r="T254" s="7" t="str">
        <f ca="1">IF(AND($A254&lt;&gt;"",T$9&lt;&gt;""),IF(HLOOKUP(T$9,'Feuille1-Catégories'!$C$1:$G$2,2,FALSE)="OUI",T$3,IF(HLOOKUP(T$9,'Feuille1-Catégories'!$C$1:$G$3,3,FALSE)="OUI",OFFSET(T$3,MOD(QUOTIENT(ROW()-ROW($A$20),'Feuille1-Catégories'!$B$6/T$6),T$5),0),IF(MOD($A254-1-T$10,'Feuille1-Catégories'!$F$5+1)=0,T$3,""))),"")</f>
        <v/>
      </c>
      <c r="U254" s="7">
        <f ca="1">IF(AND($A254&lt;&gt;"",U$9&lt;&gt;""),IF(HLOOKUP(U$9,'Feuille1-Catégories'!$C$1:$G$2,2,FALSE)="OUI",U$3,IF(HLOOKUP(U$9,'Feuille1-Catégories'!$C$1:$G$3,3,FALSE)="OUI",OFFSET(U$3,MOD(QUOTIENT(ROW()-ROW($A$20),'Feuille1-Catégories'!$B$6/U$6),U$5),0),IF(MOD($A254-1-U$10,'Feuille1-Catégories'!$F$5+1)=0,U$3,""))),"")</f>
        <v>5000</v>
      </c>
      <c r="V254" s="7" t="str">
        <f ca="1">IF(AND($A254&lt;&gt;"",V$9&lt;&gt;""),IF(HLOOKUP(V$9,'Feuille1-Catégories'!$C$1:$G$2,2,FALSE)="OUI",V$3,IF(HLOOKUP(V$9,'Feuille1-Catégories'!$C$1:$G$3,3,FALSE)="OUI",OFFSET(V$3,MOD(QUOTIENT(ROW()-ROW($A$20),'Feuille1-Catégories'!$B$6/V$6),V$5),0),IF(MOD($A254-1-V$10,'Feuille1-Catégories'!$F$5+1)=0,V$3,""))),"")</f>
        <v/>
      </c>
      <c r="W254" s="7" t="str">
        <f ca="1">IF(AND($A254&lt;&gt;"",W$9&lt;&gt;""),IF(HLOOKUP(W$9,'Feuille1-Catégories'!$C$1:$G$2,2,FALSE)="OUI",W$3,IF(HLOOKUP(W$9,'Feuille1-Catégories'!$C$1:$G$3,3,FALSE)="OUI",OFFSET(W$3,MOD(QUOTIENT(ROW()-ROW($A$20),'Feuille1-Catégories'!$B$6/W$6),W$5),0),IF(MOD($A254-1-W$10,'Feuille1-Catégories'!$F$5+1)=0,W$3,""))),"")</f>
        <v/>
      </c>
      <c r="X254" s="7" t="str">
        <f ca="1">IF(AND($A254&lt;&gt;"",X$9&lt;&gt;""),IF(HLOOKUP(X$9,'Feuille1-Catégories'!$C$1:$G$2,2,FALSE)="OUI",X$3,IF(HLOOKUP(X$9,'Feuille1-Catégories'!$C$1:$G$3,3,FALSE)="OUI",OFFSET(X$3,MOD(QUOTIENT(ROW()-ROW($A$20),'Feuille1-Catégories'!$B$6/X$6),X$5),0),IF(MOD($A254-1-X$10,'Feuille1-Catégories'!$F$5+1)=0,X$3,""))),"")</f>
        <v/>
      </c>
      <c r="Y254" s="7" t="str">
        <f ca="1">IF(AND($A254&lt;&gt;"",Y$9&lt;&gt;""),IF(HLOOKUP(Y$9,'Feuille1-Catégories'!$C$1:$G$2,2,FALSE)="OUI",Y$3,IF(HLOOKUP(Y$9,'Feuille1-Catégories'!$C$1:$G$3,3,FALSE)="OUI",OFFSET(Y$3,MOD(QUOTIENT(ROW()-ROW($A$20),'Feuille1-Catégories'!$B$6/Y$6),Y$5),0),IF(MOD($A254-1-Y$10,'Feuille1-Catégories'!$F$5+1)=0,Y$3,""))),"")</f>
        <v/>
      </c>
      <c r="Z254" s="7" t="str">
        <f ca="1">IF(AND($A254&lt;&gt;"",Z$9&lt;&gt;""),IF(HLOOKUP(Z$9,'Feuille1-Catégories'!$C$1:$G$2,2,FALSE)="OUI",Z$3,IF(HLOOKUP(Z$9,'Feuille1-Catégories'!$C$1:$G$3,3,FALSE)="OUI",OFFSET(Z$3,MOD(QUOTIENT(ROW()-ROW($A$20),'Feuille1-Catégories'!$B$6/Z$6),Z$5),0),"")),"")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55" spans="1:26" ht="17" x14ac:dyDescent="0.2">
      <c r="A255" s="21">
        <f>IF(ROW()-ROW($A$19)&gt;'Feuille1-Catégories'!$B$6,"",ROW()-ROW($A$19))</f>
        <v>236</v>
      </c>
      <c r="B255" s="33">
        <f t="shared" ca="1" si="10"/>
        <v>8.5431621571875578</v>
      </c>
      <c r="C255" s="10">
        <f t="shared" ca="1" si="11"/>
        <v>8196.4</v>
      </c>
      <c r="D255" s="10">
        <f ca="1">IF('Feuille3-Coût de production'!D255&lt;&gt;"",'Feuille3-Coût de production'!D255,"")</f>
        <v>1086.5999999999999</v>
      </c>
      <c r="E255" s="10">
        <f t="shared" ca="1" si="12"/>
        <v>9283</v>
      </c>
      <c r="F255" s="7">
        <f ca="1">IF(AND($A255&lt;&gt;"",F$9&lt;&gt;""),IF(HLOOKUP(F$9,'Feuille1-Catégories'!$C$1:$G$2,2,FALSE)="OUI",F$3,IF(HLOOKUP(F$9,'Feuille1-Catégories'!$C$1:$G$3,3,FALSE)="OUI",OFFSET(F$3,MOD(QUOTIENT(ROW()-ROW($A$20),'Feuille1-Catégories'!$B$6/F$6),F$5),0),IF(MOD($A255-1-F$10,'Feuille1-Catégories'!$F$5+1)=0,F$3,""))),"")</f>
        <v>1</v>
      </c>
      <c r="G255" s="7" t="str">
        <f ca="1">IF(AND($A255&lt;&gt;"",G$9&lt;&gt;""),IF(HLOOKUP(G$9,'Feuille1-Catégories'!$C$1:$G$2,2,FALSE)="OUI",G$3,IF(HLOOKUP(G$9,'Feuille1-Catégories'!$C$1:$G$3,3,FALSE)="OUI",OFFSET(G$3,MOD(QUOTIENT(ROW()-ROW($A$20),'Feuille1-Catégories'!$B$6/G$6),G$5),0),IF(MOD($A255-1-G$10,'Feuille1-Catégories'!$F$5+1)=0,G$3,""))),"")</f>
        <v xml:space="preserve"> </v>
      </c>
      <c r="H255" s="7" t="str">
        <f ca="1">IF(AND($A255&lt;&gt;"",H$9&lt;&gt;""),IF(HLOOKUP(H$9,'Feuille1-Catégories'!$C$1:$G$2,2,FALSE)="OUI",H$3,IF(HLOOKUP(H$9,'Feuille1-Catégories'!$C$1:$G$3,3,FALSE)="OUI",OFFSET(H$3,MOD(QUOTIENT(ROW()-ROW($A$20),'Feuille1-Catégories'!$B$6/H$6),H$5),0),IF(MOD($A255-1-H$10,'Feuille1-Catégories'!$F$5+1)=0,H$3,""))),"")</f>
        <v/>
      </c>
      <c r="I255" s="7">
        <f ca="1">IF(AND($A255&lt;&gt;"",I$9&lt;&gt;""),IF(HLOOKUP(I$9,'Feuille1-Catégories'!$C$1:$G$2,2,FALSE)="OUI",I$3,IF(HLOOKUP(I$9,'Feuille1-Catégories'!$C$1:$G$3,3,FALSE)="OUI",OFFSET(I$3,MOD(QUOTIENT(ROW()-ROW($A$20),'Feuille1-Catégories'!$B$6/I$6),I$5),0),IF(MOD($A255-1-I$10,'Feuille1-Catégories'!$F$5+1)=0,I$3,""))),"")</f>
        <v>1000</v>
      </c>
      <c r="J255" s="7">
        <f ca="1">IF(AND($A255&lt;&gt;"",J$9&lt;&gt;""),IF(HLOOKUP(J$9,'Feuille1-Catégories'!$C$1:$G$2,2,FALSE)="OUI",J$3,IF(HLOOKUP(J$9,'Feuille1-Catégories'!$C$1:$G$3,3,FALSE)="OUI",OFFSET(J$3,MOD(QUOTIENT(ROW()-ROW($A$20),'Feuille1-Catégories'!$B$6/J$6),J$5),0),IF(MOD($A255-1-J$10,'Feuille1-Catégories'!$F$5+1)=0,J$3,""))),"")</f>
        <v>2</v>
      </c>
      <c r="K255" s="7" t="str">
        <f ca="1">IF(AND($A255&lt;&gt;"",K$9&lt;&gt;""),IF(HLOOKUP(K$9,'Feuille1-Catégories'!$C$1:$G$2,2,FALSE)="OUI",K$3,IF(HLOOKUP(K$9,'Feuille1-Catégories'!$C$1:$G$3,3,FALSE)="OUI",OFFSET(K$3,MOD(QUOTIENT(ROW()-ROW($A$20),'Feuille1-Catégories'!$B$6/K$6),K$5),0),IF(MOD($A255-1-K$10,'Feuille1-Catégories'!$F$5+1)=0,K$3,""))),"")</f>
        <v/>
      </c>
      <c r="L255" s="7">
        <f ca="1">IF(AND($A255&lt;&gt;"",L$9&lt;&gt;""),IF(HLOOKUP(L$9,'Feuille1-Catégories'!$C$1:$G$2,2,FALSE)="OUI",L$3,IF(HLOOKUP(L$9,'Feuille1-Catégories'!$C$1:$G$3,3,FALSE)="OUI",OFFSET(L$3,MOD(QUOTIENT(ROW()-ROW($A$20),'Feuille1-Catégories'!$B$6/L$6),L$5),0),IF(MOD($A255-1-L$10,'Feuille1-Catégories'!$F$5+1)=0,L$3,""))),"")</f>
        <v>200</v>
      </c>
      <c r="M255" s="7" t="str">
        <f ca="1">IF(AND($A255&lt;&gt;"",M$9&lt;&gt;""),IF(HLOOKUP(M$9,'Feuille1-Catégories'!$C$1:$G$2,2,FALSE)="OUI",M$3,IF(HLOOKUP(M$9,'Feuille1-Catégories'!$C$1:$G$3,3,FALSE)="OUI",OFFSET(M$3,MOD(QUOTIENT(ROW()-ROW($A$20),'Feuille1-Catégories'!$B$6/M$6),M$5),0),IF(MOD($A255-1-M$10,'Feuille1-Catégories'!$F$5+1)=0,M$3,""))),"")</f>
        <v xml:space="preserve"> </v>
      </c>
      <c r="N255" s="7" t="str">
        <f ca="1">IF(AND($A255&lt;&gt;"",N$9&lt;&gt;""),IF(HLOOKUP(N$9,'Feuille1-Catégories'!$C$1:$G$2,2,FALSE)="OUI",N$3,IF(HLOOKUP(N$9,'Feuille1-Catégories'!$C$1:$G$3,3,FALSE)="OUI",OFFSET(N$3,MOD(QUOTIENT(ROW()-ROW($A$20),'Feuille1-Catégories'!$B$6/N$6),N$5),0),IF(MOD($A255-1-N$10,'Feuille1-Catégories'!$F$5+1)=0,N$3,""))),"")</f>
        <v xml:space="preserve"> </v>
      </c>
      <c r="O255" s="7">
        <f ca="1">IF(AND($A255&lt;&gt;"",O$9&lt;&gt;""),IF(HLOOKUP(O$9,'Feuille1-Catégories'!$C$1:$G$2,2,FALSE)="OUI",O$3,IF(HLOOKUP(O$9,'Feuille1-Catégories'!$C$1:$G$3,3,FALSE)="OUI",OFFSET(O$3,MOD(QUOTIENT(ROW()-ROW($A$20),'Feuille1-Catégories'!$B$6/O$6),O$5),0),IF(MOD($A255-1-O$10,'Feuille1-Catégories'!$F$5+1)=0,O$3,""))),"")</f>
        <v>30</v>
      </c>
      <c r="P255" s="7">
        <f ca="1">IF(AND($A255&lt;&gt;"",P$9&lt;&gt;""),IF(HLOOKUP(P$9,'Feuille1-Catégories'!$C$1:$G$2,2,FALSE)="OUI",P$3,IF(HLOOKUP(P$9,'Feuille1-Catégories'!$C$1:$G$3,3,FALSE)="OUI",OFFSET(P$3,MOD(QUOTIENT(ROW()-ROW($A$20),'Feuille1-Catégories'!$B$6/P$6),P$5),0),IF(MOD($A255-1-P$10,'Feuille1-Catégories'!$F$5+1)=0,P$3,""))),"")</f>
        <v>0</v>
      </c>
      <c r="Q255" s="7">
        <f ca="1">IF(AND($A255&lt;&gt;"",Q$9&lt;&gt;""),IF(HLOOKUP(Q$9,'Feuille1-Catégories'!$C$1:$G$2,2,FALSE)="OUI",Q$3,IF(HLOOKUP(Q$9,'Feuille1-Catégories'!$C$1:$G$3,3,FALSE)="OUI",OFFSET(Q$3,MOD(QUOTIENT(ROW()-ROW($A$20),'Feuille1-Catégories'!$B$6/Q$6),Q$5),0),IF(MOD($A255-1-Q$10,'Feuille1-Catégories'!$F$5+1)=0,Q$3,""))),"")</f>
        <v>3000</v>
      </c>
      <c r="R255" s="7">
        <f ca="1">IF(AND($A255&lt;&gt;"",R$9&lt;&gt;""),IF(HLOOKUP(R$9,'Feuille1-Catégories'!$C$1:$G$2,2,FALSE)="OUI",R$3,IF(HLOOKUP(R$9,'Feuille1-Catégories'!$C$1:$G$3,3,FALSE)="OUI",OFFSET(R$3,MOD(QUOTIENT(ROW()-ROW($A$20),'Feuille1-Catégories'!$B$6/R$6),R$5),0),IF(MOD($A255-1-R$10,'Feuille1-Catégories'!$F$5+1)=0,R$3,""))),"")</f>
        <v>0</v>
      </c>
      <c r="S255" s="7">
        <f ca="1">IF(AND($A255&lt;&gt;"",S$9&lt;&gt;""),IF(HLOOKUP(S$9,'Feuille1-Catégories'!$C$1:$G$2,2,FALSE)="OUI",S$3,IF(HLOOKUP(S$9,'Feuille1-Catégories'!$C$1:$G$3,3,FALSE)="OUI",OFFSET(S$3,MOD(QUOTIENT(ROW()-ROW($A$20),'Feuille1-Catégories'!$B$6/S$6),S$5),0),IF(MOD($A255-1-S$10,'Feuille1-Catégories'!$F$5+1)=0,S$3,""))),"")</f>
        <v>50</v>
      </c>
      <c r="T255" s="7" t="str">
        <f ca="1">IF(AND($A255&lt;&gt;"",T$9&lt;&gt;""),IF(HLOOKUP(T$9,'Feuille1-Catégories'!$C$1:$G$2,2,FALSE)="OUI",T$3,IF(HLOOKUP(T$9,'Feuille1-Catégories'!$C$1:$G$3,3,FALSE)="OUI",OFFSET(T$3,MOD(QUOTIENT(ROW()-ROW($A$20),'Feuille1-Catégories'!$B$6/T$6),T$5),0),IF(MOD($A255-1-T$10,'Feuille1-Catégories'!$F$5+1)=0,T$3,""))),"")</f>
        <v/>
      </c>
      <c r="U255" s="7">
        <f ca="1">IF(AND($A255&lt;&gt;"",U$9&lt;&gt;""),IF(HLOOKUP(U$9,'Feuille1-Catégories'!$C$1:$G$2,2,FALSE)="OUI",U$3,IF(HLOOKUP(U$9,'Feuille1-Catégories'!$C$1:$G$3,3,FALSE)="OUI",OFFSET(U$3,MOD(QUOTIENT(ROW()-ROW($A$20),'Feuille1-Catégories'!$B$6/U$6),U$5),0),IF(MOD($A255-1-U$10,'Feuille1-Catégories'!$F$5+1)=0,U$3,""))),"")</f>
        <v>5000</v>
      </c>
      <c r="V255" s="7" t="str">
        <f ca="1">IF(AND($A255&lt;&gt;"",V$9&lt;&gt;""),IF(HLOOKUP(V$9,'Feuille1-Catégories'!$C$1:$G$2,2,FALSE)="OUI",V$3,IF(HLOOKUP(V$9,'Feuille1-Catégories'!$C$1:$G$3,3,FALSE)="OUI",OFFSET(V$3,MOD(QUOTIENT(ROW()-ROW($A$20),'Feuille1-Catégories'!$B$6/V$6),V$5),0),IF(MOD($A255-1-V$10,'Feuille1-Catégories'!$F$5+1)=0,V$3,""))),"")</f>
        <v/>
      </c>
      <c r="W255" s="7" t="str">
        <f ca="1">IF(AND($A255&lt;&gt;"",W$9&lt;&gt;""),IF(HLOOKUP(W$9,'Feuille1-Catégories'!$C$1:$G$2,2,FALSE)="OUI",W$3,IF(HLOOKUP(W$9,'Feuille1-Catégories'!$C$1:$G$3,3,FALSE)="OUI",OFFSET(W$3,MOD(QUOTIENT(ROW()-ROW($A$20),'Feuille1-Catégories'!$B$6/W$6),W$5),0),IF(MOD($A255-1-W$10,'Feuille1-Catégories'!$F$5+1)=0,W$3,""))),"")</f>
        <v/>
      </c>
      <c r="X255" s="7" t="str">
        <f ca="1">IF(AND($A255&lt;&gt;"",X$9&lt;&gt;""),IF(HLOOKUP(X$9,'Feuille1-Catégories'!$C$1:$G$2,2,FALSE)="OUI",X$3,IF(HLOOKUP(X$9,'Feuille1-Catégories'!$C$1:$G$3,3,FALSE)="OUI",OFFSET(X$3,MOD(QUOTIENT(ROW()-ROW($A$20),'Feuille1-Catégories'!$B$6/X$6),X$5),0),IF(MOD($A255-1-X$10,'Feuille1-Catégories'!$F$5+1)=0,X$3,""))),"")</f>
        <v/>
      </c>
      <c r="Y255" s="7" t="str">
        <f ca="1">IF(AND($A255&lt;&gt;"",Y$9&lt;&gt;""),IF(HLOOKUP(Y$9,'Feuille1-Catégories'!$C$1:$G$2,2,FALSE)="OUI",Y$3,IF(HLOOKUP(Y$9,'Feuille1-Catégories'!$C$1:$G$3,3,FALSE)="OUI",OFFSET(Y$3,MOD(QUOTIENT(ROW()-ROW($A$20),'Feuille1-Catégories'!$B$6/Y$6),Y$5),0),IF(MOD($A255-1-Y$10,'Feuille1-Catégories'!$F$5+1)=0,Y$3,""))),"")</f>
        <v/>
      </c>
      <c r="Z255" s="7" t="str">
        <f ca="1">IF(AND($A255&lt;&gt;"",Z$9&lt;&gt;""),IF(HLOOKUP(Z$9,'Feuille1-Catégories'!$C$1:$G$2,2,FALSE)="OUI",Z$3,IF(HLOOKUP(Z$9,'Feuille1-Catégories'!$C$1:$G$3,3,FALSE)="OUI",OFFSET(Z$3,MOD(QUOTIENT(ROW()-ROW($A$20),'Feuille1-Catégories'!$B$6/Z$6),Z$5),0),"")),"")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56" spans="1:26" ht="17" x14ac:dyDescent="0.2">
      <c r="A256" s="21">
        <f>IF(ROW()-ROW($A$19)&gt;'Feuille1-Catégories'!$B$6,"",ROW()-ROW($A$19))</f>
        <v>237</v>
      </c>
      <c r="B256" s="33">
        <f t="shared" ca="1" si="10"/>
        <v>11.369426751592357</v>
      </c>
      <c r="C256" s="10">
        <f t="shared" ca="1" si="11"/>
        <v>6186.4</v>
      </c>
      <c r="D256" s="10">
        <f ca="1">IF('Feuille3-Coût de production'!D256&lt;&gt;"",'Feuille3-Coût de production'!D256,"")</f>
        <v>596.6</v>
      </c>
      <c r="E256" s="10">
        <f t="shared" ca="1" si="12"/>
        <v>6783</v>
      </c>
      <c r="F256" s="7">
        <f ca="1">IF(AND($A256&lt;&gt;"",F$9&lt;&gt;""),IF(HLOOKUP(F$9,'Feuille1-Catégories'!$C$1:$G$2,2,FALSE)="OUI",F$3,IF(HLOOKUP(F$9,'Feuille1-Catégories'!$C$1:$G$3,3,FALSE)="OUI",OFFSET(F$3,MOD(QUOTIENT(ROW()-ROW($A$20),'Feuille1-Catégories'!$B$6/F$6),F$5),0),IF(MOD($A256-1-F$10,'Feuille1-Catégories'!$F$5+1)=0,F$3,""))),"")</f>
        <v>1</v>
      </c>
      <c r="G256" s="7" t="str">
        <f ca="1">IF(AND($A256&lt;&gt;"",G$9&lt;&gt;""),IF(HLOOKUP(G$9,'Feuille1-Catégories'!$C$1:$G$2,2,FALSE)="OUI",G$3,IF(HLOOKUP(G$9,'Feuille1-Catégories'!$C$1:$G$3,3,FALSE)="OUI",OFFSET(G$3,MOD(QUOTIENT(ROW()-ROW($A$20),'Feuille1-Catégories'!$B$6/G$6),G$5),0),IF(MOD($A256-1-G$10,'Feuille1-Catégories'!$F$5+1)=0,G$3,""))),"")</f>
        <v xml:space="preserve"> </v>
      </c>
      <c r="H256" s="7" t="str">
        <f ca="1">IF(AND($A256&lt;&gt;"",H$9&lt;&gt;""),IF(HLOOKUP(H$9,'Feuille1-Catégories'!$C$1:$G$2,2,FALSE)="OUI",H$3,IF(HLOOKUP(H$9,'Feuille1-Catégories'!$C$1:$G$3,3,FALSE)="OUI",OFFSET(H$3,MOD(QUOTIENT(ROW()-ROW($A$20),'Feuille1-Catégories'!$B$6/H$6),H$5),0),IF(MOD($A256-1-H$10,'Feuille1-Catégories'!$F$5+1)=0,H$3,""))),"")</f>
        <v/>
      </c>
      <c r="I256" s="7">
        <f ca="1">IF(AND($A256&lt;&gt;"",I$9&lt;&gt;""),IF(HLOOKUP(I$9,'Feuille1-Catégories'!$C$1:$G$2,2,FALSE)="OUI",I$3,IF(HLOOKUP(I$9,'Feuille1-Catégories'!$C$1:$G$3,3,FALSE)="OUI",OFFSET(I$3,MOD(QUOTIENT(ROW()-ROW($A$20),'Feuille1-Catégories'!$B$6/I$6),I$5),0),IF(MOD($A256-1-I$10,'Feuille1-Catégories'!$F$5+1)=0,I$3,""))),"")</f>
        <v>1000</v>
      </c>
      <c r="J256" s="7">
        <f ca="1">IF(AND($A256&lt;&gt;"",J$9&lt;&gt;""),IF(HLOOKUP(J$9,'Feuille1-Catégories'!$C$1:$G$2,2,FALSE)="OUI",J$3,IF(HLOOKUP(J$9,'Feuille1-Catégories'!$C$1:$G$3,3,FALSE)="OUI",OFFSET(J$3,MOD(QUOTIENT(ROW()-ROW($A$20),'Feuille1-Catégories'!$B$6/J$6),J$5),0),IF(MOD($A256-1-J$10,'Feuille1-Catégories'!$F$5+1)=0,J$3,""))),"")</f>
        <v>2</v>
      </c>
      <c r="K256" s="7" t="str">
        <f ca="1">IF(AND($A256&lt;&gt;"",K$9&lt;&gt;""),IF(HLOOKUP(K$9,'Feuille1-Catégories'!$C$1:$G$2,2,FALSE)="OUI",K$3,IF(HLOOKUP(K$9,'Feuille1-Catégories'!$C$1:$G$3,3,FALSE)="OUI",OFFSET(K$3,MOD(QUOTIENT(ROW()-ROW($A$20),'Feuille1-Catégories'!$B$6/K$6),K$5),0),IF(MOD($A256-1-K$10,'Feuille1-Catégories'!$F$5+1)=0,K$3,""))),"")</f>
        <v/>
      </c>
      <c r="L256" s="7">
        <f ca="1">IF(AND($A256&lt;&gt;"",L$9&lt;&gt;""),IF(HLOOKUP(L$9,'Feuille1-Catégories'!$C$1:$G$2,2,FALSE)="OUI",L$3,IF(HLOOKUP(L$9,'Feuille1-Catégories'!$C$1:$G$3,3,FALSE)="OUI",OFFSET(L$3,MOD(QUOTIENT(ROW()-ROW($A$20),'Feuille1-Catégories'!$B$6/L$6),L$5),0),IF(MOD($A256-1-L$10,'Feuille1-Catégories'!$F$5+1)=0,L$3,""))),"")</f>
        <v>200</v>
      </c>
      <c r="M256" s="7" t="str">
        <f ca="1">IF(AND($A256&lt;&gt;"",M$9&lt;&gt;""),IF(HLOOKUP(M$9,'Feuille1-Catégories'!$C$1:$G$2,2,FALSE)="OUI",M$3,IF(HLOOKUP(M$9,'Feuille1-Catégories'!$C$1:$G$3,3,FALSE)="OUI",OFFSET(M$3,MOD(QUOTIENT(ROW()-ROW($A$20),'Feuille1-Catégories'!$B$6/M$6),M$5),0),IF(MOD($A256-1-M$10,'Feuille1-Catégories'!$F$5+1)=0,M$3,""))),"")</f>
        <v xml:space="preserve"> </v>
      </c>
      <c r="N256" s="7" t="str">
        <f ca="1">IF(AND($A256&lt;&gt;"",N$9&lt;&gt;""),IF(HLOOKUP(N$9,'Feuille1-Catégories'!$C$1:$G$2,2,FALSE)="OUI",N$3,IF(HLOOKUP(N$9,'Feuille1-Catégories'!$C$1:$G$3,3,FALSE)="OUI",OFFSET(N$3,MOD(QUOTIENT(ROW()-ROW($A$20),'Feuille1-Catégories'!$B$6/N$6),N$5),0),IF(MOD($A256-1-N$10,'Feuille1-Catégories'!$F$5+1)=0,N$3,""))),"")</f>
        <v xml:space="preserve"> </v>
      </c>
      <c r="O256" s="7">
        <f ca="1">IF(AND($A256&lt;&gt;"",O$9&lt;&gt;""),IF(HLOOKUP(O$9,'Feuille1-Catégories'!$C$1:$G$2,2,FALSE)="OUI",O$3,IF(HLOOKUP(O$9,'Feuille1-Catégories'!$C$1:$G$3,3,FALSE)="OUI",OFFSET(O$3,MOD(QUOTIENT(ROW()-ROW($A$20),'Feuille1-Catégories'!$B$6/O$6),O$5),0),IF(MOD($A256-1-O$10,'Feuille1-Catégories'!$F$5+1)=0,O$3,""))),"")</f>
        <v>30</v>
      </c>
      <c r="P256" s="7">
        <f ca="1">IF(AND($A256&lt;&gt;"",P$9&lt;&gt;""),IF(HLOOKUP(P$9,'Feuille1-Catégories'!$C$1:$G$2,2,FALSE)="OUI",P$3,IF(HLOOKUP(P$9,'Feuille1-Catégories'!$C$1:$G$3,3,FALSE)="OUI",OFFSET(P$3,MOD(QUOTIENT(ROW()-ROW($A$20),'Feuille1-Catégories'!$B$6/P$6),P$5),0),IF(MOD($A256-1-P$10,'Feuille1-Catégories'!$F$5+1)=0,P$3,""))),"")</f>
        <v>0</v>
      </c>
      <c r="Q256" s="7" t="str">
        <f ca="1">IF(AND($A256&lt;&gt;"",Q$9&lt;&gt;""),IF(HLOOKUP(Q$9,'Feuille1-Catégories'!$C$1:$G$2,2,FALSE)="OUI",Q$3,IF(HLOOKUP(Q$9,'Feuille1-Catégories'!$C$1:$G$3,3,FALSE)="OUI",OFFSET(Q$3,MOD(QUOTIENT(ROW()-ROW($A$20),'Feuille1-Catégories'!$B$6/Q$6),Q$5),0),IF(MOD($A256-1-Q$10,'Feuille1-Catégories'!$F$5+1)=0,Q$3,""))),"")</f>
        <v/>
      </c>
      <c r="R256" s="7">
        <f ca="1">IF(AND($A256&lt;&gt;"",R$9&lt;&gt;""),IF(HLOOKUP(R$9,'Feuille1-Catégories'!$C$1:$G$2,2,FALSE)="OUI",R$3,IF(HLOOKUP(R$9,'Feuille1-Catégories'!$C$1:$G$3,3,FALSE)="OUI",OFFSET(R$3,MOD(QUOTIENT(ROW()-ROW($A$20),'Feuille1-Catégories'!$B$6/R$6),R$5),0),IF(MOD($A256-1-R$10,'Feuille1-Catégories'!$F$5+1)=0,R$3,""))),"")</f>
        <v>0</v>
      </c>
      <c r="S256" s="7">
        <f ca="1">IF(AND($A256&lt;&gt;"",S$9&lt;&gt;""),IF(HLOOKUP(S$9,'Feuille1-Catégories'!$C$1:$G$2,2,FALSE)="OUI",S$3,IF(HLOOKUP(S$9,'Feuille1-Catégories'!$C$1:$G$3,3,FALSE)="OUI",OFFSET(S$3,MOD(QUOTIENT(ROW()-ROW($A$20),'Feuille1-Catégories'!$B$6/S$6),S$5),0),IF(MOD($A256-1-S$10,'Feuille1-Catégories'!$F$5+1)=0,S$3,""))),"")</f>
        <v>50</v>
      </c>
      <c r="T256" s="7">
        <f ca="1">IF(AND($A256&lt;&gt;"",T$9&lt;&gt;""),IF(HLOOKUP(T$9,'Feuille1-Catégories'!$C$1:$G$2,2,FALSE)="OUI",T$3,IF(HLOOKUP(T$9,'Feuille1-Catégories'!$C$1:$G$3,3,FALSE)="OUI",OFFSET(T$3,MOD(QUOTIENT(ROW()-ROW($A$20),'Feuille1-Catégories'!$B$6/T$6),T$5),0),IF(MOD($A256-1-T$10,'Feuille1-Catégories'!$F$5+1)=0,T$3,""))),"")</f>
        <v>500</v>
      </c>
      <c r="U256" s="7">
        <f ca="1">IF(AND($A256&lt;&gt;"",U$9&lt;&gt;""),IF(HLOOKUP(U$9,'Feuille1-Catégories'!$C$1:$G$2,2,FALSE)="OUI",U$3,IF(HLOOKUP(U$9,'Feuille1-Catégories'!$C$1:$G$3,3,FALSE)="OUI",OFFSET(U$3,MOD(QUOTIENT(ROW()-ROW($A$20),'Feuille1-Catégories'!$B$6/U$6),U$5),0),IF(MOD($A256-1-U$10,'Feuille1-Catégories'!$F$5+1)=0,U$3,""))),"")</f>
        <v>5000</v>
      </c>
      <c r="V256" s="7" t="str">
        <f ca="1">IF(AND($A256&lt;&gt;"",V$9&lt;&gt;""),IF(HLOOKUP(V$9,'Feuille1-Catégories'!$C$1:$G$2,2,FALSE)="OUI",V$3,IF(HLOOKUP(V$9,'Feuille1-Catégories'!$C$1:$G$3,3,FALSE)="OUI",OFFSET(V$3,MOD(QUOTIENT(ROW()-ROW($A$20),'Feuille1-Catégories'!$B$6/V$6),V$5),0),IF(MOD($A256-1-V$10,'Feuille1-Catégories'!$F$5+1)=0,V$3,""))),"")</f>
        <v/>
      </c>
      <c r="W256" s="7" t="str">
        <f ca="1">IF(AND($A256&lt;&gt;"",W$9&lt;&gt;""),IF(HLOOKUP(W$9,'Feuille1-Catégories'!$C$1:$G$2,2,FALSE)="OUI",W$3,IF(HLOOKUP(W$9,'Feuille1-Catégories'!$C$1:$G$3,3,FALSE)="OUI",OFFSET(W$3,MOD(QUOTIENT(ROW()-ROW($A$20),'Feuille1-Catégories'!$B$6/W$6),W$5),0),IF(MOD($A256-1-W$10,'Feuille1-Catégories'!$F$5+1)=0,W$3,""))),"")</f>
        <v/>
      </c>
      <c r="X256" s="7" t="str">
        <f ca="1">IF(AND($A256&lt;&gt;"",X$9&lt;&gt;""),IF(HLOOKUP(X$9,'Feuille1-Catégories'!$C$1:$G$2,2,FALSE)="OUI",X$3,IF(HLOOKUP(X$9,'Feuille1-Catégories'!$C$1:$G$3,3,FALSE)="OUI",OFFSET(X$3,MOD(QUOTIENT(ROW()-ROW($A$20),'Feuille1-Catégories'!$B$6/X$6),X$5),0),IF(MOD($A256-1-X$10,'Feuille1-Catégories'!$F$5+1)=0,X$3,""))),"")</f>
        <v/>
      </c>
      <c r="Y256" s="7" t="str">
        <f ca="1">IF(AND($A256&lt;&gt;"",Y$9&lt;&gt;""),IF(HLOOKUP(Y$9,'Feuille1-Catégories'!$C$1:$G$2,2,FALSE)="OUI",Y$3,IF(HLOOKUP(Y$9,'Feuille1-Catégories'!$C$1:$G$3,3,FALSE)="OUI",OFFSET(Y$3,MOD(QUOTIENT(ROW()-ROW($A$20),'Feuille1-Catégories'!$B$6/Y$6),Y$5),0),IF(MOD($A256-1-Y$10,'Feuille1-Catégories'!$F$5+1)=0,Y$3,""))),"")</f>
        <v/>
      </c>
      <c r="Z256" s="7" t="str">
        <f ca="1">IF(AND($A256&lt;&gt;"",Z$9&lt;&gt;""),IF(HLOOKUP(Z$9,'Feuille1-Catégories'!$C$1:$G$2,2,FALSE)="OUI",Z$3,IF(HLOOKUP(Z$9,'Feuille1-Catégories'!$C$1:$G$3,3,FALSE)="OUI",OFFSET(Z$3,MOD(QUOTIENT(ROW()-ROW($A$20),'Feuille1-Catégories'!$B$6/Z$6),Z$5),0),"")),"")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57" spans="1:26" ht="17" x14ac:dyDescent="0.2">
      <c r="A257" s="21">
        <f>IF(ROW()-ROW($A$19)&gt;'Feuille1-Catégories'!$B$6,"",ROW()-ROW($A$19))</f>
        <v>238</v>
      </c>
      <c r="B257" s="33">
        <f t="shared" ca="1" si="10"/>
        <v>10.026704366949419</v>
      </c>
      <c r="C257" s="10">
        <f t="shared" ca="1" si="11"/>
        <v>5746.4</v>
      </c>
      <c r="D257" s="10">
        <f ca="1">IF('Feuille3-Coût de production'!D257&lt;&gt;"",'Feuille3-Coût de production'!D257,"")</f>
        <v>636.6</v>
      </c>
      <c r="E257" s="10">
        <f t="shared" ca="1" si="12"/>
        <v>6383</v>
      </c>
      <c r="F257" s="7">
        <f ca="1">IF(AND($A257&lt;&gt;"",F$9&lt;&gt;""),IF(HLOOKUP(F$9,'Feuille1-Catégories'!$C$1:$G$2,2,FALSE)="OUI",F$3,IF(HLOOKUP(F$9,'Feuille1-Catégories'!$C$1:$G$3,3,FALSE)="OUI",OFFSET(F$3,MOD(QUOTIENT(ROW()-ROW($A$20),'Feuille1-Catégories'!$B$6/F$6),F$5),0),IF(MOD($A257-1-F$10,'Feuille1-Catégories'!$F$5+1)=0,F$3,""))),"")</f>
        <v>1</v>
      </c>
      <c r="G257" s="7" t="str">
        <f ca="1">IF(AND($A257&lt;&gt;"",G$9&lt;&gt;""),IF(HLOOKUP(G$9,'Feuille1-Catégories'!$C$1:$G$2,2,FALSE)="OUI",G$3,IF(HLOOKUP(G$9,'Feuille1-Catégories'!$C$1:$G$3,3,FALSE)="OUI",OFFSET(G$3,MOD(QUOTIENT(ROW()-ROW($A$20),'Feuille1-Catégories'!$B$6/G$6),G$5),0),IF(MOD($A257-1-G$10,'Feuille1-Catégories'!$F$5+1)=0,G$3,""))),"")</f>
        <v xml:space="preserve"> </v>
      </c>
      <c r="H257" s="7">
        <f ca="1">IF(AND($A257&lt;&gt;"",H$9&lt;&gt;""),IF(HLOOKUP(H$9,'Feuille1-Catégories'!$C$1:$G$2,2,FALSE)="OUI",H$3,IF(HLOOKUP(H$9,'Feuille1-Catégories'!$C$1:$G$3,3,FALSE)="OUI",OFFSET(H$3,MOD(QUOTIENT(ROW()-ROW($A$20),'Feuille1-Catégories'!$B$6/H$6),H$5),0),IF(MOD($A257-1-H$10,'Feuille1-Catégories'!$F$5+1)=0,H$3,""))),"")</f>
        <v>100</v>
      </c>
      <c r="I257" s="7">
        <f ca="1">IF(AND($A257&lt;&gt;"",I$9&lt;&gt;""),IF(HLOOKUP(I$9,'Feuille1-Catégories'!$C$1:$G$2,2,FALSE)="OUI",I$3,IF(HLOOKUP(I$9,'Feuille1-Catégories'!$C$1:$G$3,3,FALSE)="OUI",OFFSET(I$3,MOD(QUOTIENT(ROW()-ROW($A$20),'Feuille1-Catégories'!$B$6/I$6),I$5),0),IF(MOD($A257-1-I$10,'Feuille1-Catégories'!$F$5+1)=0,I$3,""))),"")</f>
        <v>1000</v>
      </c>
      <c r="J257" s="7">
        <f ca="1">IF(AND($A257&lt;&gt;"",J$9&lt;&gt;""),IF(HLOOKUP(J$9,'Feuille1-Catégories'!$C$1:$G$2,2,FALSE)="OUI",J$3,IF(HLOOKUP(J$9,'Feuille1-Catégories'!$C$1:$G$3,3,FALSE)="OUI",OFFSET(J$3,MOD(QUOTIENT(ROW()-ROW($A$20),'Feuille1-Catégories'!$B$6/J$6),J$5),0),IF(MOD($A257-1-J$10,'Feuille1-Catégories'!$F$5+1)=0,J$3,""))),"")</f>
        <v>2</v>
      </c>
      <c r="K257" s="7" t="str">
        <f ca="1">IF(AND($A257&lt;&gt;"",K$9&lt;&gt;""),IF(HLOOKUP(K$9,'Feuille1-Catégories'!$C$1:$G$2,2,FALSE)="OUI",K$3,IF(HLOOKUP(K$9,'Feuille1-Catégories'!$C$1:$G$3,3,FALSE)="OUI",OFFSET(K$3,MOD(QUOTIENT(ROW()-ROW($A$20),'Feuille1-Catégories'!$B$6/K$6),K$5),0),IF(MOD($A257-1-K$10,'Feuille1-Catégories'!$F$5+1)=0,K$3,""))),"")</f>
        <v/>
      </c>
      <c r="L257" s="7">
        <f ca="1">IF(AND($A257&lt;&gt;"",L$9&lt;&gt;""),IF(HLOOKUP(L$9,'Feuille1-Catégories'!$C$1:$G$2,2,FALSE)="OUI",L$3,IF(HLOOKUP(L$9,'Feuille1-Catégories'!$C$1:$G$3,3,FALSE)="OUI",OFFSET(L$3,MOD(QUOTIENT(ROW()-ROW($A$20),'Feuille1-Catégories'!$B$6/L$6),L$5),0),IF(MOD($A257-1-L$10,'Feuille1-Catégories'!$F$5+1)=0,L$3,""))),"")</f>
        <v>200</v>
      </c>
      <c r="M257" s="7" t="str">
        <f ca="1">IF(AND($A257&lt;&gt;"",M$9&lt;&gt;""),IF(HLOOKUP(M$9,'Feuille1-Catégories'!$C$1:$G$2,2,FALSE)="OUI",M$3,IF(HLOOKUP(M$9,'Feuille1-Catégories'!$C$1:$G$3,3,FALSE)="OUI",OFFSET(M$3,MOD(QUOTIENT(ROW()-ROW($A$20),'Feuille1-Catégories'!$B$6/M$6),M$5),0),IF(MOD($A257-1-M$10,'Feuille1-Catégories'!$F$5+1)=0,M$3,""))),"")</f>
        <v xml:space="preserve"> </v>
      </c>
      <c r="N257" s="7" t="str">
        <f ca="1">IF(AND($A257&lt;&gt;"",N$9&lt;&gt;""),IF(HLOOKUP(N$9,'Feuille1-Catégories'!$C$1:$G$2,2,FALSE)="OUI",N$3,IF(HLOOKUP(N$9,'Feuille1-Catégories'!$C$1:$G$3,3,FALSE)="OUI",OFFSET(N$3,MOD(QUOTIENT(ROW()-ROW($A$20),'Feuille1-Catégories'!$B$6/N$6),N$5),0),IF(MOD($A257-1-N$10,'Feuille1-Catégories'!$F$5+1)=0,N$3,""))),"")</f>
        <v xml:space="preserve"> </v>
      </c>
      <c r="O257" s="7">
        <f ca="1">IF(AND($A257&lt;&gt;"",O$9&lt;&gt;""),IF(HLOOKUP(O$9,'Feuille1-Catégories'!$C$1:$G$2,2,FALSE)="OUI",O$3,IF(HLOOKUP(O$9,'Feuille1-Catégories'!$C$1:$G$3,3,FALSE)="OUI",OFFSET(O$3,MOD(QUOTIENT(ROW()-ROW($A$20),'Feuille1-Catégories'!$B$6/O$6),O$5),0),IF(MOD($A257-1-O$10,'Feuille1-Catégories'!$F$5+1)=0,O$3,""))),"")</f>
        <v>30</v>
      </c>
      <c r="P257" s="7">
        <f ca="1">IF(AND($A257&lt;&gt;"",P$9&lt;&gt;""),IF(HLOOKUP(P$9,'Feuille1-Catégories'!$C$1:$G$2,2,FALSE)="OUI",P$3,IF(HLOOKUP(P$9,'Feuille1-Catégories'!$C$1:$G$3,3,FALSE)="OUI",OFFSET(P$3,MOD(QUOTIENT(ROW()-ROW($A$20),'Feuille1-Catégories'!$B$6/P$6),P$5),0),IF(MOD($A257-1-P$10,'Feuille1-Catégories'!$F$5+1)=0,P$3,""))),"")</f>
        <v>0</v>
      </c>
      <c r="Q257" s="7" t="str">
        <f ca="1">IF(AND($A257&lt;&gt;"",Q$9&lt;&gt;""),IF(HLOOKUP(Q$9,'Feuille1-Catégories'!$C$1:$G$2,2,FALSE)="OUI",Q$3,IF(HLOOKUP(Q$9,'Feuille1-Catégories'!$C$1:$G$3,3,FALSE)="OUI",OFFSET(Q$3,MOD(QUOTIENT(ROW()-ROW($A$20),'Feuille1-Catégories'!$B$6/Q$6),Q$5),0),IF(MOD($A257-1-Q$10,'Feuille1-Catégories'!$F$5+1)=0,Q$3,""))),"")</f>
        <v/>
      </c>
      <c r="R257" s="7">
        <f ca="1">IF(AND($A257&lt;&gt;"",R$9&lt;&gt;""),IF(HLOOKUP(R$9,'Feuille1-Catégories'!$C$1:$G$2,2,FALSE)="OUI",R$3,IF(HLOOKUP(R$9,'Feuille1-Catégories'!$C$1:$G$3,3,FALSE)="OUI",OFFSET(R$3,MOD(QUOTIENT(ROW()-ROW($A$20),'Feuille1-Catégories'!$B$6/R$6),R$5),0),IF(MOD($A257-1-R$10,'Feuille1-Catégories'!$F$5+1)=0,R$3,""))),"")</f>
        <v>0</v>
      </c>
      <c r="S257" s="7">
        <f ca="1">IF(AND($A257&lt;&gt;"",S$9&lt;&gt;""),IF(HLOOKUP(S$9,'Feuille1-Catégories'!$C$1:$G$2,2,FALSE)="OUI",S$3,IF(HLOOKUP(S$9,'Feuille1-Catégories'!$C$1:$G$3,3,FALSE)="OUI",OFFSET(S$3,MOD(QUOTIENT(ROW()-ROW($A$20),'Feuille1-Catégories'!$B$6/S$6),S$5),0),IF(MOD($A257-1-S$10,'Feuille1-Catégories'!$F$5+1)=0,S$3,""))),"")</f>
        <v>50</v>
      </c>
      <c r="T257" s="7" t="str">
        <f ca="1">IF(AND($A257&lt;&gt;"",T$9&lt;&gt;""),IF(HLOOKUP(T$9,'Feuille1-Catégories'!$C$1:$G$2,2,FALSE)="OUI",T$3,IF(HLOOKUP(T$9,'Feuille1-Catégories'!$C$1:$G$3,3,FALSE)="OUI",OFFSET(T$3,MOD(QUOTIENT(ROW()-ROW($A$20),'Feuille1-Catégories'!$B$6/T$6),T$5),0),IF(MOD($A257-1-T$10,'Feuille1-Catégories'!$F$5+1)=0,T$3,""))),"")</f>
        <v/>
      </c>
      <c r="U257" s="7">
        <f ca="1">IF(AND($A257&lt;&gt;"",U$9&lt;&gt;""),IF(HLOOKUP(U$9,'Feuille1-Catégories'!$C$1:$G$2,2,FALSE)="OUI",U$3,IF(HLOOKUP(U$9,'Feuille1-Catégories'!$C$1:$G$3,3,FALSE)="OUI",OFFSET(U$3,MOD(QUOTIENT(ROW()-ROW($A$20),'Feuille1-Catégories'!$B$6/U$6),U$5),0),IF(MOD($A257-1-U$10,'Feuille1-Catégories'!$F$5+1)=0,U$3,""))),"")</f>
        <v>5000</v>
      </c>
      <c r="V257" s="7" t="str">
        <f ca="1">IF(AND($A257&lt;&gt;"",V$9&lt;&gt;""),IF(HLOOKUP(V$9,'Feuille1-Catégories'!$C$1:$G$2,2,FALSE)="OUI",V$3,IF(HLOOKUP(V$9,'Feuille1-Catégories'!$C$1:$G$3,3,FALSE)="OUI",OFFSET(V$3,MOD(QUOTIENT(ROW()-ROW($A$20),'Feuille1-Catégories'!$B$6/V$6),V$5),0),IF(MOD($A257-1-V$10,'Feuille1-Catégories'!$F$5+1)=0,V$3,""))),"")</f>
        <v/>
      </c>
      <c r="W257" s="7" t="str">
        <f ca="1">IF(AND($A257&lt;&gt;"",W$9&lt;&gt;""),IF(HLOOKUP(W$9,'Feuille1-Catégories'!$C$1:$G$2,2,FALSE)="OUI",W$3,IF(HLOOKUP(W$9,'Feuille1-Catégories'!$C$1:$G$3,3,FALSE)="OUI",OFFSET(W$3,MOD(QUOTIENT(ROW()-ROW($A$20),'Feuille1-Catégories'!$B$6/W$6),W$5),0),IF(MOD($A257-1-W$10,'Feuille1-Catégories'!$F$5+1)=0,W$3,""))),"")</f>
        <v/>
      </c>
      <c r="X257" s="7" t="str">
        <f ca="1">IF(AND($A257&lt;&gt;"",X$9&lt;&gt;""),IF(HLOOKUP(X$9,'Feuille1-Catégories'!$C$1:$G$2,2,FALSE)="OUI",X$3,IF(HLOOKUP(X$9,'Feuille1-Catégories'!$C$1:$G$3,3,FALSE)="OUI",OFFSET(X$3,MOD(QUOTIENT(ROW()-ROW($A$20),'Feuille1-Catégories'!$B$6/X$6),X$5),0),IF(MOD($A257-1-X$10,'Feuille1-Catégories'!$F$5+1)=0,X$3,""))),"")</f>
        <v/>
      </c>
      <c r="Y257" s="7" t="str">
        <f ca="1">IF(AND($A257&lt;&gt;"",Y$9&lt;&gt;""),IF(HLOOKUP(Y$9,'Feuille1-Catégories'!$C$1:$G$2,2,FALSE)="OUI",Y$3,IF(HLOOKUP(Y$9,'Feuille1-Catégories'!$C$1:$G$3,3,FALSE)="OUI",OFFSET(Y$3,MOD(QUOTIENT(ROW()-ROW($A$20),'Feuille1-Catégories'!$B$6/Y$6),Y$5),0),IF(MOD($A257-1-Y$10,'Feuille1-Catégories'!$F$5+1)=0,Y$3,""))),"")</f>
        <v/>
      </c>
      <c r="Z257" s="7" t="str">
        <f ca="1">IF(AND($A257&lt;&gt;"",Z$9&lt;&gt;""),IF(HLOOKUP(Z$9,'Feuille1-Catégories'!$C$1:$G$2,2,FALSE)="OUI",Z$3,IF(HLOOKUP(Z$9,'Feuille1-Catégories'!$C$1:$G$3,3,FALSE)="OUI",OFFSET(Z$3,MOD(QUOTIENT(ROW()-ROW($A$20),'Feuille1-Catégories'!$B$6/Z$6),Z$5),0),"")),"")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58" spans="1:26" ht="17" x14ac:dyDescent="0.2">
      <c r="A258" s="21">
        <f>IF(ROW()-ROW($A$19)&gt;'Feuille1-Catégories'!$B$6,"",ROW()-ROW($A$19))</f>
        <v>239</v>
      </c>
      <c r="B258" s="33">
        <f t="shared" ca="1" si="10"/>
        <v>10.564867582970164</v>
      </c>
      <c r="C258" s="10">
        <f t="shared" ca="1" si="11"/>
        <v>5706.4</v>
      </c>
      <c r="D258" s="10">
        <f ca="1">IF('Feuille3-Coût de production'!D258&lt;&gt;"",'Feuille3-Coût de production'!D258,"")</f>
        <v>596.6</v>
      </c>
      <c r="E258" s="10">
        <f t="shared" ca="1" si="12"/>
        <v>6303</v>
      </c>
      <c r="F258" s="7">
        <f ca="1">IF(AND($A258&lt;&gt;"",F$9&lt;&gt;""),IF(HLOOKUP(F$9,'Feuille1-Catégories'!$C$1:$G$2,2,FALSE)="OUI",F$3,IF(HLOOKUP(F$9,'Feuille1-Catégories'!$C$1:$G$3,3,FALSE)="OUI",OFFSET(F$3,MOD(QUOTIENT(ROW()-ROW($A$20),'Feuille1-Catégories'!$B$6/F$6),F$5),0),IF(MOD($A258-1-F$10,'Feuille1-Catégories'!$F$5+1)=0,F$3,""))),"")</f>
        <v>1</v>
      </c>
      <c r="G258" s="7" t="str">
        <f ca="1">IF(AND($A258&lt;&gt;"",G$9&lt;&gt;""),IF(HLOOKUP(G$9,'Feuille1-Catégories'!$C$1:$G$2,2,FALSE)="OUI",G$3,IF(HLOOKUP(G$9,'Feuille1-Catégories'!$C$1:$G$3,3,FALSE)="OUI",OFFSET(G$3,MOD(QUOTIENT(ROW()-ROW($A$20),'Feuille1-Catégories'!$B$6/G$6),G$5),0),IF(MOD($A258-1-G$10,'Feuille1-Catégories'!$F$5+1)=0,G$3,""))),"")</f>
        <v xml:space="preserve"> </v>
      </c>
      <c r="H258" s="7" t="str">
        <f ca="1">IF(AND($A258&lt;&gt;"",H$9&lt;&gt;""),IF(HLOOKUP(H$9,'Feuille1-Catégories'!$C$1:$G$2,2,FALSE)="OUI",H$3,IF(HLOOKUP(H$9,'Feuille1-Catégories'!$C$1:$G$3,3,FALSE)="OUI",OFFSET(H$3,MOD(QUOTIENT(ROW()-ROW($A$20),'Feuille1-Catégories'!$B$6/H$6),H$5),0),IF(MOD($A258-1-H$10,'Feuille1-Catégories'!$F$5+1)=0,H$3,""))),"")</f>
        <v/>
      </c>
      <c r="I258" s="7">
        <f ca="1">IF(AND($A258&lt;&gt;"",I$9&lt;&gt;""),IF(HLOOKUP(I$9,'Feuille1-Catégories'!$C$1:$G$2,2,FALSE)="OUI",I$3,IF(HLOOKUP(I$9,'Feuille1-Catégories'!$C$1:$G$3,3,FALSE)="OUI",OFFSET(I$3,MOD(QUOTIENT(ROW()-ROW($A$20),'Feuille1-Catégories'!$B$6/I$6),I$5),0),IF(MOD($A258-1-I$10,'Feuille1-Catégories'!$F$5+1)=0,I$3,""))),"")</f>
        <v>1000</v>
      </c>
      <c r="J258" s="7">
        <f ca="1">IF(AND($A258&lt;&gt;"",J$9&lt;&gt;""),IF(HLOOKUP(J$9,'Feuille1-Catégories'!$C$1:$G$2,2,FALSE)="OUI",J$3,IF(HLOOKUP(J$9,'Feuille1-Catégories'!$C$1:$G$3,3,FALSE)="OUI",OFFSET(J$3,MOD(QUOTIENT(ROW()-ROW($A$20),'Feuille1-Catégories'!$B$6/J$6),J$5),0),IF(MOD($A258-1-J$10,'Feuille1-Catégories'!$F$5+1)=0,J$3,""))),"")</f>
        <v>2</v>
      </c>
      <c r="K258" s="7">
        <f ca="1">IF(AND($A258&lt;&gt;"",K$9&lt;&gt;""),IF(HLOOKUP(K$9,'Feuille1-Catégories'!$C$1:$G$2,2,FALSE)="OUI",K$3,IF(HLOOKUP(K$9,'Feuille1-Catégories'!$C$1:$G$3,3,FALSE)="OUI",OFFSET(K$3,MOD(QUOTIENT(ROW()-ROW($A$20),'Feuille1-Catégories'!$B$6/K$6),K$5),0),IF(MOD($A258-1-K$10,'Feuille1-Catégories'!$F$5+1)=0,K$3,""))),"")</f>
        <v>20</v>
      </c>
      <c r="L258" s="7">
        <f ca="1">IF(AND($A258&lt;&gt;"",L$9&lt;&gt;""),IF(HLOOKUP(L$9,'Feuille1-Catégories'!$C$1:$G$2,2,FALSE)="OUI",L$3,IF(HLOOKUP(L$9,'Feuille1-Catégories'!$C$1:$G$3,3,FALSE)="OUI",OFFSET(L$3,MOD(QUOTIENT(ROW()-ROW($A$20),'Feuille1-Catégories'!$B$6/L$6),L$5),0),IF(MOD($A258-1-L$10,'Feuille1-Catégories'!$F$5+1)=0,L$3,""))),"")</f>
        <v>200</v>
      </c>
      <c r="M258" s="7" t="str">
        <f ca="1">IF(AND($A258&lt;&gt;"",M$9&lt;&gt;""),IF(HLOOKUP(M$9,'Feuille1-Catégories'!$C$1:$G$2,2,FALSE)="OUI",M$3,IF(HLOOKUP(M$9,'Feuille1-Catégories'!$C$1:$G$3,3,FALSE)="OUI",OFFSET(M$3,MOD(QUOTIENT(ROW()-ROW($A$20),'Feuille1-Catégories'!$B$6/M$6),M$5),0),IF(MOD($A258-1-M$10,'Feuille1-Catégories'!$F$5+1)=0,M$3,""))),"")</f>
        <v xml:space="preserve"> </v>
      </c>
      <c r="N258" s="7" t="str">
        <f ca="1">IF(AND($A258&lt;&gt;"",N$9&lt;&gt;""),IF(HLOOKUP(N$9,'Feuille1-Catégories'!$C$1:$G$2,2,FALSE)="OUI",N$3,IF(HLOOKUP(N$9,'Feuille1-Catégories'!$C$1:$G$3,3,FALSE)="OUI",OFFSET(N$3,MOD(QUOTIENT(ROW()-ROW($A$20),'Feuille1-Catégories'!$B$6/N$6),N$5),0),IF(MOD($A258-1-N$10,'Feuille1-Catégories'!$F$5+1)=0,N$3,""))),"")</f>
        <v xml:space="preserve"> </v>
      </c>
      <c r="O258" s="7">
        <f ca="1">IF(AND($A258&lt;&gt;"",O$9&lt;&gt;""),IF(HLOOKUP(O$9,'Feuille1-Catégories'!$C$1:$G$2,2,FALSE)="OUI",O$3,IF(HLOOKUP(O$9,'Feuille1-Catégories'!$C$1:$G$3,3,FALSE)="OUI",OFFSET(O$3,MOD(QUOTIENT(ROW()-ROW($A$20),'Feuille1-Catégories'!$B$6/O$6),O$5),0),IF(MOD($A258-1-O$10,'Feuille1-Catégories'!$F$5+1)=0,O$3,""))),"")</f>
        <v>30</v>
      </c>
      <c r="P258" s="7">
        <f ca="1">IF(AND($A258&lt;&gt;"",P$9&lt;&gt;""),IF(HLOOKUP(P$9,'Feuille1-Catégories'!$C$1:$G$2,2,FALSE)="OUI",P$3,IF(HLOOKUP(P$9,'Feuille1-Catégories'!$C$1:$G$3,3,FALSE)="OUI",OFFSET(P$3,MOD(QUOTIENT(ROW()-ROW($A$20),'Feuille1-Catégories'!$B$6/P$6),P$5),0),IF(MOD($A258-1-P$10,'Feuille1-Catégories'!$F$5+1)=0,P$3,""))),"")</f>
        <v>0</v>
      </c>
      <c r="Q258" s="7" t="str">
        <f ca="1">IF(AND($A258&lt;&gt;"",Q$9&lt;&gt;""),IF(HLOOKUP(Q$9,'Feuille1-Catégories'!$C$1:$G$2,2,FALSE)="OUI",Q$3,IF(HLOOKUP(Q$9,'Feuille1-Catégories'!$C$1:$G$3,3,FALSE)="OUI",OFFSET(Q$3,MOD(QUOTIENT(ROW()-ROW($A$20),'Feuille1-Catégories'!$B$6/Q$6),Q$5),0),IF(MOD($A258-1-Q$10,'Feuille1-Catégories'!$F$5+1)=0,Q$3,""))),"")</f>
        <v/>
      </c>
      <c r="R258" s="7">
        <f ca="1">IF(AND($A258&lt;&gt;"",R$9&lt;&gt;""),IF(HLOOKUP(R$9,'Feuille1-Catégories'!$C$1:$G$2,2,FALSE)="OUI",R$3,IF(HLOOKUP(R$9,'Feuille1-Catégories'!$C$1:$G$3,3,FALSE)="OUI",OFFSET(R$3,MOD(QUOTIENT(ROW()-ROW($A$20),'Feuille1-Catégories'!$B$6/R$6),R$5),0),IF(MOD($A258-1-R$10,'Feuille1-Catégories'!$F$5+1)=0,R$3,""))),"")</f>
        <v>0</v>
      </c>
      <c r="S258" s="7">
        <f ca="1">IF(AND($A258&lt;&gt;"",S$9&lt;&gt;""),IF(HLOOKUP(S$9,'Feuille1-Catégories'!$C$1:$G$2,2,FALSE)="OUI",S$3,IF(HLOOKUP(S$9,'Feuille1-Catégories'!$C$1:$G$3,3,FALSE)="OUI",OFFSET(S$3,MOD(QUOTIENT(ROW()-ROW($A$20),'Feuille1-Catégories'!$B$6/S$6),S$5),0),IF(MOD($A258-1-S$10,'Feuille1-Catégories'!$F$5+1)=0,S$3,""))),"")</f>
        <v>50</v>
      </c>
      <c r="T258" s="7" t="str">
        <f ca="1">IF(AND($A258&lt;&gt;"",T$9&lt;&gt;""),IF(HLOOKUP(T$9,'Feuille1-Catégories'!$C$1:$G$2,2,FALSE)="OUI",T$3,IF(HLOOKUP(T$9,'Feuille1-Catégories'!$C$1:$G$3,3,FALSE)="OUI",OFFSET(T$3,MOD(QUOTIENT(ROW()-ROW($A$20),'Feuille1-Catégories'!$B$6/T$6),T$5),0),IF(MOD($A258-1-T$10,'Feuille1-Catégories'!$F$5+1)=0,T$3,""))),"")</f>
        <v/>
      </c>
      <c r="U258" s="7">
        <f ca="1">IF(AND($A258&lt;&gt;"",U$9&lt;&gt;""),IF(HLOOKUP(U$9,'Feuille1-Catégories'!$C$1:$G$2,2,FALSE)="OUI",U$3,IF(HLOOKUP(U$9,'Feuille1-Catégories'!$C$1:$G$3,3,FALSE)="OUI",OFFSET(U$3,MOD(QUOTIENT(ROW()-ROW($A$20),'Feuille1-Catégories'!$B$6/U$6),U$5),0),IF(MOD($A258-1-U$10,'Feuille1-Catégories'!$F$5+1)=0,U$3,""))),"")</f>
        <v>5000</v>
      </c>
      <c r="V258" s="7" t="str">
        <f ca="1">IF(AND($A258&lt;&gt;"",V$9&lt;&gt;""),IF(HLOOKUP(V$9,'Feuille1-Catégories'!$C$1:$G$2,2,FALSE)="OUI",V$3,IF(HLOOKUP(V$9,'Feuille1-Catégories'!$C$1:$G$3,3,FALSE)="OUI",OFFSET(V$3,MOD(QUOTIENT(ROW()-ROW($A$20),'Feuille1-Catégories'!$B$6/V$6),V$5),0),IF(MOD($A258-1-V$10,'Feuille1-Catégories'!$F$5+1)=0,V$3,""))),"")</f>
        <v/>
      </c>
      <c r="W258" s="7" t="str">
        <f ca="1">IF(AND($A258&lt;&gt;"",W$9&lt;&gt;""),IF(HLOOKUP(W$9,'Feuille1-Catégories'!$C$1:$G$2,2,FALSE)="OUI",W$3,IF(HLOOKUP(W$9,'Feuille1-Catégories'!$C$1:$G$3,3,FALSE)="OUI",OFFSET(W$3,MOD(QUOTIENT(ROW()-ROW($A$20),'Feuille1-Catégories'!$B$6/W$6),W$5),0),IF(MOD($A258-1-W$10,'Feuille1-Catégories'!$F$5+1)=0,W$3,""))),"")</f>
        <v/>
      </c>
      <c r="X258" s="7" t="str">
        <f ca="1">IF(AND($A258&lt;&gt;"",X$9&lt;&gt;""),IF(HLOOKUP(X$9,'Feuille1-Catégories'!$C$1:$G$2,2,FALSE)="OUI",X$3,IF(HLOOKUP(X$9,'Feuille1-Catégories'!$C$1:$G$3,3,FALSE)="OUI",OFFSET(X$3,MOD(QUOTIENT(ROW()-ROW($A$20),'Feuille1-Catégories'!$B$6/X$6),X$5),0),IF(MOD($A258-1-X$10,'Feuille1-Catégories'!$F$5+1)=0,X$3,""))),"")</f>
        <v/>
      </c>
      <c r="Y258" s="7" t="str">
        <f ca="1">IF(AND($A258&lt;&gt;"",Y$9&lt;&gt;""),IF(HLOOKUP(Y$9,'Feuille1-Catégories'!$C$1:$G$2,2,FALSE)="OUI",Y$3,IF(HLOOKUP(Y$9,'Feuille1-Catégories'!$C$1:$G$3,3,FALSE)="OUI",OFFSET(Y$3,MOD(QUOTIENT(ROW()-ROW($A$20),'Feuille1-Catégories'!$B$6/Y$6),Y$5),0),IF(MOD($A258-1-Y$10,'Feuille1-Catégories'!$F$5+1)=0,Y$3,""))),"")</f>
        <v/>
      </c>
      <c r="Z258" s="7" t="str">
        <f ca="1">IF(AND($A258&lt;&gt;"",Z$9&lt;&gt;""),IF(HLOOKUP(Z$9,'Feuille1-Catégories'!$C$1:$G$2,2,FALSE)="OUI",Z$3,IF(HLOOKUP(Z$9,'Feuille1-Catégories'!$C$1:$G$3,3,FALSE)="OUI",OFFSET(Z$3,MOD(QUOTIENT(ROW()-ROW($A$20),'Feuille1-Catégories'!$B$6/Z$6),Z$5),0),"")),"")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59" spans="1:26" ht="17" x14ac:dyDescent="0.2">
      <c r="A259" s="21">
        <f>IF(ROW()-ROW($A$19)&gt;'Feuille1-Catégories'!$B$6,"",ROW()-ROW($A$19))</f>
        <v>240</v>
      </c>
      <c r="B259" s="33">
        <f t="shared" ca="1" si="10"/>
        <v>8.5431621571875578</v>
      </c>
      <c r="C259" s="10">
        <f t="shared" ca="1" si="11"/>
        <v>8196.4</v>
      </c>
      <c r="D259" s="10">
        <f ca="1">IF('Feuille3-Coût de production'!D259&lt;&gt;"",'Feuille3-Coût de production'!D259,"")</f>
        <v>1086.5999999999999</v>
      </c>
      <c r="E259" s="10">
        <f t="shared" ca="1" si="12"/>
        <v>9283</v>
      </c>
      <c r="F259" s="7">
        <f ca="1">IF(AND($A259&lt;&gt;"",F$9&lt;&gt;""),IF(HLOOKUP(F$9,'Feuille1-Catégories'!$C$1:$G$2,2,FALSE)="OUI",F$3,IF(HLOOKUP(F$9,'Feuille1-Catégories'!$C$1:$G$3,3,FALSE)="OUI",OFFSET(F$3,MOD(QUOTIENT(ROW()-ROW($A$20),'Feuille1-Catégories'!$B$6/F$6),F$5),0),IF(MOD($A259-1-F$10,'Feuille1-Catégories'!$F$5+1)=0,F$3,""))),"")</f>
        <v>1</v>
      </c>
      <c r="G259" s="7" t="str">
        <f ca="1">IF(AND($A259&lt;&gt;"",G$9&lt;&gt;""),IF(HLOOKUP(G$9,'Feuille1-Catégories'!$C$1:$G$2,2,FALSE)="OUI",G$3,IF(HLOOKUP(G$9,'Feuille1-Catégories'!$C$1:$G$3,3,FALSE)="OUI",OFFSET(G$3,MOD(QUOTIENT(ROW()-ROW($A$20),'Feuille1-Catégories'!$B$6/G$6),G$5),0),IF(MOD($A259-1-G$10,'Feuille1-Catégories'!$F$5+1)=0,G$3,""))),"")</f>
        <v xml:space="preserve"> </v>
      </c>
      <c r="H259" s="7" t="str">
        <f ca="1">IF(AND($A259&lt;&gt;"",H$9&lt;&gt;""),IF(HLOOKUP(H$9,'Feuille1-Catégories'!$C$1:$G$2,2,FALSE)="OUI",H$3,IF(HLOOKUP(H$9,'Feuille1-Catégories'!$C$1:$G$3,3,FALSE)="OUI",OFFSET(H$3,MOD(QUOTIENT(ROW()-ROW($A$20),'Feuille1-Catégories'!$B$6/H$6),H$5),0),IF(MOD($A259-1-H$10,'Feuille1-Catégories'!$F$5+1)=0,H$3,""))),"")</f>
        <v/>
      </c>
      <c r="I259" s="7">
        <f ca="1">IF(AND($A259&lt;&gt;"",I$9&lt;&gt;""),IF(HLOOKUP(I$9,'Feuille1-Catégories'!$C$1:$G$2,2,FALSE)="OUI",I$3,IF(HLOOKUP(I$9,'Feuille1-Catégories'!$C$1:$G$3,3,FALSE)="OUI",OFFSET(I$3,MOD(QUOTIENT(ROW()-ROW($A$20),'Feuille1-Catégories'!$B$6/I$6),I$5),0),IF(MOD($A259-1-I$10,'Feuille1-Catégories'!$F$5+1)=0,I$3,""))),"")</f>
        <v>1000</v>
      </c>
      <c r="J259" s="7">
        <f ca="1">IF(AND($A259&lt;&gt;"",J$9&lt;&gt;""),IF(HLOOKUP(J$9,'Feuille1-Catégories'!$C$1:$G$2,2,FALSE)="OUI",J$3,IF(HLOOKUP(J$9,'Feuille1-Catégories'!$C$1:$G$3,3,FALSE)="OUI",OFFSET(J$3,MOD(QUOTIENT(ROW()-ROW($A$20),'Feuille1-Catégories'!$B$6/J$6),J$5),0),IF(MOD($A259-1-J$10,'Feuille1-Catégories'!$F$5+1)=0,J$3,""))),"")</f>
        <v>2</v>
      </c>
      <c r="K259" s="7" t="str">
        <f ca="1">IF(AND($A259&lt;&gt;"",K$9&lt;&gt;""),IF(HLOOKUP(K$9,'Feuille1-Catégories'!$C$1:$G$2,2,FALSE)="OUI",K$3,IF(HLOOKUP(K$9,'Feuille1-Catégories'!$C$1:$G$3,3,FALSE)="OUI",OFFSET(K$3,MOD(QUOTIENT(ROW()-ROW($A$20),'Feuille1-Catégories'!$B$6/K$6),K$5),0),IF(MOD($A259-1-K$10,'Feuille1-Catégories'!$F$5+1)=0,K$3,""))),"")</f>
        <v/>
      </c>
      <c r="L259" s="7">
        <f ca="1">IF(AND($A259&lt;&gt;"",L$9&lt;&gt;""),IF(HLOOKUP(L$9,'Feuille1-Catégories'!$C$1:$G$2,2,FALSE)="OUI",L$3,IF(HLOOKUP(L$9,'Feuille1-Catégories'!$C$1:$G$3,3,FALSE)="OUI",OFFSET(L$3,MOD(QUOTIENT(ROW()-ROW($A$20),'Feuille1-Catégories'!$B$6/L$6),L$5),0),IF(MOD($A259-1-L$10,'Feuille1-Catégories'!$F$5+1)=0,L$3,""))),"")</f>
        <v>200</v>
      </c>
      <c r="M259" s="7" t="str">
        <f ca="1">IF(AND($A259&lt;&gt;"",M$9&lt;&gt;""),IF(HLOOKUP(M$9,'Feuille1-Catégories'!$C$1:$G$2,2,FALSE)="OUI",M$3,IF(HLOOKUP(M$9,'Feuille1-Catégories'!$C$1:$G$3,3,FALSE)="OUI",OFFSET(M$3,MOD(QUOTIENT(ROW()-ROW($A$20),'Feuille1-Catégories'!$B$6/M$6),M$5),0),IF(MOD($A259-1-M$10,'Feuille1-Catégories'!$F$5+1)=0,M$3,""))),"")</f>
        <v xml:space="preserve"> </v>
      </c>
      <c r="N259" s="7" t="str">
        <f ca="1">IF(AND($A259&lt;&gt;"",N$9&lt;&gt;""),IF(HLOOKUP(N$9,'Feuille1-Catégories'!$C$1:$G$2,2,FALSE)="OUI",N$3,IF(HLOOKUP(N$9,'Feuille1-Catégories'!$C$1:$G$3,3,FALSE)="OUI",OFFSET(N$3,MOD(QUOTIENT(ROW()-ROW($A$20),'Feuille1-Catégories'!$B$6/N$6),N$5),0),IF(MOD($A259-1-N$10,'Feuille1-Catégories'!$F$5+1)=0,N$3,""))),"")</f>
        <v xml:space="preserve"> </v>
      </c>
      <c r="O259" s="7">
        <f ca="1">IF(AND($A259&lt;&gt;"",O$9&lt;&gt;""),IF(HLOOKUP(O$9,'Feuille1-Catégories'!$C$1:$G$2,2,FALSE)="OUI",O$3,IF(HLOOKUP(O$9,'Feuille1-Catégories'!$C$1:$G$3,3,FALSE)="OUI",OFFSET(O$3,MOD(QUOTIENT(ROW()-ROW($A$20),'Feuille1-Catégories'!$B$6/O$6),O$5),0),IF(MOD($A259-1-O$10,'Feuille1-Catégories'!$F$5+1)=0,O$3,""))),"")</f>
        <v>30</v>
      </c>
      <c r="P259" s="7">
        <f ca="1">IF(AND($A259&lt;&gt;"",P$9&lt;&gt;""),IF(HLOOKUP(P$9,'Feuille1-Catégories'!$C$1:$G$2,2,FALSE)="OUI",P$3,IF(HLOOKUP(P$9,'Feuille1-Catégories'!$C$1:$G$3,3,FALSE)="OUI",OFFSET(P$3,MOD(QUOTIENT(ROW()-ROW($A$20),'Feuille1-Catégories'!$B$6/P$6),P$5),0),IF(MOD($A259-1-P$10,'Feuille1-Catégories'!$F$5+1)=0,P$3,""))),"")</f>
        <v>0</v>
      </c>
      <c r="Q259" s="7">
        <f ca="1">IF(AND($A259&lt;&gt;"",Q$9&lt;&gt;""),IF(HLOOKUP(Q$9,'Feuille1-Catégories'!$C$1:$G$2,2,FALSE)="OUI",Q$3,IF(HLOOKUP(Q$9,'Feuille1-Catégories'!$C$1:$G$3,3,FALSE)="OUI",OFFSET(Q$3,MOD(QUOTIENT(ROW()-ROW($A$20),'Feuille1-Catégories'!$B$6/Q$6),Q$5),0),IF(MOD($A259-1-Q$10,'Feuille1-Catégories'!$F$5+1)=0,Q$3,""))),"")</f>
        <v>3000</v>
      </c>
      <c r="R259" s="7">
        <f ca="1">IF(AND($A259&lt;&gt;"",R$9&lt;&gt;""),IF(HLOOKUP(R$9,'Feuille1-Catégories'!$C$1:$G$2,2,FALSE)="OUI",R$3,IF(HLOOKUP(R$9,'Feuille1-Catégories'!$C$1:$G$3,3,FALSE)="OUI",OFFSET(R$3,MOD(QUOTIENT(ROW()-ROW($A$20),'Feuille1-Catégories'!$B$6/R$6),R$5),0),IF(MOD($A259-1-R$10,'Feuille1-Catégories'!$F$5+1)=0,R$3,""))),"")</f>
        <v>0</v>
      </c>
      <c r="S259" s="7">
        <f ca="1">IF(AND($A259&lt;&gt;"",S$9&lt;&gt;""),IF(HLOOKUP(S$9,'Feuille1-Catégories'!$C$1:$G$2,2,FALSE)="OUI",S$3,IF(HLOOKUP(S$9,'Feuille1-Catégories'!$C$1:$G$3,3,FALSE)="OUI",OFFSET(S$3,MOD(QUOTIENT(ROW()-ROW($A$20),'Feuille1-Catégories'!$B$6/S$6),S$5),0),IF(MOD($A259-1-S$10,'Feuille1-Catégories'!$F$5+1)=0,S$3,""))),"")</f>
        <v>50</v>
      </c>
      <c r="T259" s="7" t="str">
        <f ca="1">IF(AND($A259&lt;&gt;"",T$9&lt;&gt;""),IF(HLOOKUP(T$9,'Feuille1-Catégories'!$C$1:$G$2,2,FALSE)="OUI",T$3,IF(HLOOKUP(T$9,'Feuille1-Catégories'!$C$1:$G$3,3,FALSE)="OUI",OFFSET(T$3,MOD(QUOTIENT(ROW()-ROW($A$20),'Feuille1-Catégories'!$B$6/T$6),T$5),0),IF(MOD($A259-1-T$10,'Feuille1-Catégories'!$F$5+1)=0,T$3,""))),"")</f>
        <v/>
      </c>
      <c r="U259" s="7">
        <f ca="1">IF(AND($A259&lt;&gt;"",U$9&lt;&gt;""),IF(HLOOKUP(U$9,'Feuille1-Catégories'!$C$1:$G$2,2,FALSE)="OUI",U$3,IF(HLOOKUP(U$9,'Feuille1-Catégories'!$C$1:$G$3,3,FALSE)="OUI",OFFSET(U$3,MOD(QUOTIENT(ROW()-ROW($A$20),'Feuille1-Catégories'!$B$6/U$6),U$5),0),IF(MOD($A259-1-U$10,'Feuille1-Catégories'!$F$5+1)=0,U$3,""))),"")</f>
        <v>5000</v>
      </c>
      <c r="V259" s="7" t="str">
        <f ca="1">IF(AND($A259&lt;&gt;"",V$9&lt;&gt;""),IF(HLOOKUP(V$9,'Feuille1-Catégories'!$C$1:$G$2,2,FALSE)="OUI",V$3,IF(HLOOKUP(V$9,'Feuille1-Catégories'!$C$1:$G$3,3,FALSE)="OUI",OFFSET(V$3,MOD(QUOTIENT(ROW()-ROW($A$20),'Feuille1-Catégories'!$B$6/V$6),V$5),0),IF(MOD($A259-1-V$10,'Feuille1-Catégories'!$F$5+1)=0,V$3,""))),"")</f>
        <v/>
      </c>
      <c r="W259" s="7" t="str">
        <f ca="1">IF(AND($A259&lt;&gt;"",W$9&lt;&gt;""),IF(HLOOKUP(W$9,'Feuille1-Catégories'!$C$1:$G$2,2,FALSE)="OUI",W$3,IF(HLOOKUP(W$9,'Feuille1-Catégories'!$C$1:$G$3,3,FALSE)="OUI",OFFSET(W$3,MOD(QUOTIENT(ROW()-ROW($A$20),'Feuille1-Catégories'!$B$6/W$6),W$5),0),IF(MOD($A259-1-W$10,'Feuille1-Catégories'!$F$5+1)=0,W$3,""))),"")</f>
        <v/>
      </c>
      <c r="X259" s="7" t="str">
        <f ca="1">IF(AND($A259&lt;&gt;"",X$9&lt;&gt;""),IF(HLOOKUP(X$9,'Feuille1-Catégories'!$C$1:$G$2,2,FALSE)="OUI",X$3,IF(HLOOKUP(X$9,'Feuille1-Catégories'!$C$1:$G$3,3,FALSE)="OUI",OFFSET(X$3,MOD(QUOTIENT(ROW()-ROW($A$20),'Feuille1-Catégories'!$B$6/X$6),X$5),0),IF(MOD($A259-1-X$10,'Feuille1-Catégories'!$F$5+1)=0,X$3,""))),"")</f>
        <v/>
      </c>
      <c r="Y259" s="7" t="str">
        <f ca="1">IF(AND($A259&lt;&gt;"",Y$9&lt;&gt;""),IF(HLOOKUP(Y$9,'Feuille1-Catégories'!$C$1:$G$2,2,FALSE)="OUI",Y$3,IF(HLOOKUP(Y$9,'Feuille1-Catégories'!$C$1:$G$3,3,FALSE)="OUI",OFFSET(Y$3,MOD(QUOTIENT(ROW()-ROW($A$20),'Feuille1-Catégories'!$B$6/Y$6),Y$5),0),IF(MOD($A259-1-Y$10,'Feuille1-Catégories'!$F$5+1)=0,Y$3,""))),"")</f>
        <v/>
      </c>
      <c r="Z259" s="7" t="str">
        <f ca="1">IF(AND($A259&lt;&gt;"",Z$9&lt;&gt;""),IF(HLOOKUP(Z$9,'Feuille1-Catégories'!$C$1:$G$2,2,FALSE)="OUI",Z$3,IF(HLOOKUP(Z$9,'Feuille1-Catégories'!$C$1:$G$3,3,FALSE)="OUI",OFFSET(Z$3,MOD(QUOTIENT(ROW()-ROW($A$20),'Feuille1-Catégories'!$B$6/Z$6),Z$5),0),"")),"")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60" spans="1:26" ht="17" x14ac:dyDescent="0.2">
      <c r="A260" s="21">
        <f>IF(ROW()-ROW($A$19)&gt;'Feuille1-Catégories'!$B$6,"",ROW()-ROW($A$19))</f>
        <v>241</v>
      </c>
      <c r="B260" s="33">
        <f t="shared" ca="1" si="10"/>
        <v>4.203990439571859</v>
      </c>
      <c r="C260" s="10">
        <f t="shared" ca="1" si="11"/>
        <v>6166.4</v>
      </c>
      <c r="D260" s="10">
        <f ca="1">IF('Feuille3-Coût de production'!D260&lt;&gt;"",'Feuille3-Coût de production'!D260,"")</f>
        <v>1924.6</v>
      </c>
      <c r="E260" s="10">
        <f t="shared" ca="1" si="12"/>
        <v>8091</v>
      </c>
      <c r="F260" s="7">
        <f ca="1">IF(AND($A260&lt;&gt;"",F$9&lt;&gt;""),IF(HLOOKUP(F$9,'Feuille1-Catégories'!$C$1:$G$2,2,FALSE)="OUI",F$3,IF(HLOOKUP(F$9,'Feuille1-Catégories'!$C$1:$G$3,3,FALSE)="OUI",OFFSET(F$3,MOD(QUOTIENT(ROW()-ROW($A$20),'Feuille1-Catégories'!$B$6/F$6),F$5),0),IF(MOD($A260-1-F$10,'Feuille1-Catégories'!$F$5+1)=0,F$3,""))),"")</f>
        <v>1</v>
      </c>
      <c r="G260" s="7" t="str">
        <f ca="1">IF(AND($A260&lt;&gt;"",G$9&lt;&gt;""),IF(HLOOKUP(G$9,'Feuille1-Catégories'!$C$1:$G$2,2,FALSE)="OUI",G$3,IF(HLOOKUP(G$9,'Feuille1-Catégories'!$C$1:$G$3,3,FALSE)="OUI",OFFSET(G$3,MOD(QUOTIENT(ROW()-ROW($A$20),'Feuille1-Catégories'!$B$6/G$6),G$5),0),IF(MOD($A260-1-G$10,'Feuille1-Catégories'!$F$5+1)=0,G$3,""))),"")</f>
        <v xml:space="preserve"> </v>
      </c>
      <c r="H260" s="7" t="str">
        <f ca="1">IF(AND($A260&lt;&gt;"",H$9&lt;&gt;""),IF(HLOOKUP(H$9,'Feuille1-Catégories'!$C$1:$G$2,2,FALSE)="OUI",H$3,IF(HLOOKUP(H$9,'Feuille1-Catégories'!$C$1:$G$3,3,FALSE)="OUI",OFFSET(H$3,MOD(QUOTIENT(ROW()-ROW($A$20),'Feuille1-Catégories'!$B$6/H$6),H$5),0),IF(MOD($A260-1-H$10,'Feuille1-Catégories'!$F$5+1)=0,H$3,""))),"")</f>
        <v/>
      </c>
      <c r="I260" s="7" t="str">
        <f ca="1">IF(AND($A260&lt;&gt;"",I$9&lt;&gt;""),IF(HLOOKUP(I$9,'Feuille1-Catégories'!$C$1:$G$2,2,FALSE)="OUI",I$3,IF(HLOOKUP(I$9,'Feuille1-Catégories'!$C$1:$G$3,3,FALSE)="OUI",OFFSET(I$3,MOD(QUOTIENT(ROW()-ROW($A$20),'Feuille1-Catégories'!$B$6/I$6),I$5),0),IF(MOD($A260-1-I$10,'Feuille1-Catégories'!$F$5+1)=0,I$3,""))),"")</f>
        <v xml:space="preserve"> </v>
      </c>
      <c r="J260" s="7">
        <f ca="1">IF(AND($A260&lt;&gt;"",J$9&lt;&gt;""),IF(HLOOKUP(J$9,'Feuille1-Catégories'!$C$1:$G$2,2,FALSE)="OUI",J$3,IF(HLOOKUP(J$9,'Feuille1-Catégories'!$C$1:$G$3,3,FALSE)="OUI",OFFSET(J$3,MOD(QUOTIENT(ROW()-ROW($A$20),'Feuille1-Catégories'!$B$6/J$6),J$5),0),IF(MOD($A260-1-J$10,'Feuille1-Catégories'!$F$5+1)=0,J$3,""))),"")</f>
        <v>2</v>
      </c>
      <c r="K260" s="7" t="str">
        <f ca="1">IF(AND($A260&lt;&gt;"",K$9&lt;&gt;""),IF(HLOOKUP(K$9,'Feuille1-Catégories'!$C$1:$G$2,2,FALSE)="OUI",K$3,IF(HLOOKUP(K$9,'Feuille1-Catégories'!$C$1:$G$3,3,FALSE)="OUI",OFFSET(K$3,MOD(QUOTIENT(ROW()-ROW($A$20),'Feuille1-Catégories'!$B$6/K$6),K$5),0),IF(MOD($A260-1-K$10,'Feuille1-Catégories'!$F$5+1)=0,K$3,""))),"")</f>
        <v/>
      </c>
      <c r="L260" s="7">
        <f ca="1">IF(AND($A260&lt;&gt;"",L$9&lt;&gt;""),IF(HLOOKUP(L$9,'Feuille1-Catégories'!$C$1:$G$2,2,FALSE)="OUI",L$3,IF(HLOOKUP(L$9,'Feuille1-Catégories'!$C$1:$G$3,3,FALSE)="OUI",OFFSET(L$3,MOD(QUOTIENT(ROW()-ROW($A$20),'Feuille1-Catégories'!$B$6/L$6),L$5),0),IF(MOD($A260-1-L$10,'Feuille1-Catégories'!$F$5+1)=0,L$3,""))),"")</f>
        <v>200</v>
      </c>
      <c r="M260" s="7">
        <f ca="1">IF(AND($A260&lt;&gt;"",M$9&lt;&gt;""),IF(HLOOKUP(M$9,'Feuille1-Catégories'!$C$1:$G$2,2,FALSE)="OUI",M$3,IF(HLOOKUP(M$9,'Feuille1-Catégories'!$C$1:$G$3,3,FALSE)="OUI",OFFSET(M$3,MOD(QUOTIENT(ROW()-ROW($A$20),'Feuille1-Catégories'!$B$6/M$6),M$5),0),IF(MOD($A260-1-M$10,'Feuille1-Catégories'!$F$5+1)=0,M$3,""))),"")</f>
        <v>2000</v>
      </c>
      <c r="N260" s="7">
        <f ca="1">IF(AND($A260&lt;&gt;"",N$9&lt;&gt;""),IF(HLOOKUP(N$9,'Feuille1-Catégories'!$C$1:$G$2,2,FALSE)="OUI",N$3,IF(HLOOKUP(N$9,'Feuille1-Catégories'!$C$1:$G$3,3,FALSE)="OUI",OFFSET(N$3,MOD(QUOTIENT(ROW()-ROW($A$20),'Feuille1-Catégories'!$B$6/N$6),N$5),0),IF(MOD($A260-1-N$10,'Feuille1-Catégories'!$F$5+1)=0,N$3,""))),"")</f>
        <v>3</v>
      </c>
      <c r="O260" s="7">
        <f ca="1">IF(AND($A260&lt;&gt;"",O$9&lt;&gt;""),IF(HLOOKUP(O$9,'Feuille1-Catégories'!$C$1:$G$2,2,FALSE)="OUI",O$3,IF(HLOOKUP(O$9,'Feuille1-Catégories'!$C$1:$G$3,3,FALSE)="OUI",OFFSET(O$3,MOD(QUOTIENT(ROW()-ROW($A$20),'Feuille1-Catégories'!$B$6/O$6),O$5),0),IF(MOD($A260-1-O$10,'Feuille1-Catégories'!$F$5+1)=0,O$3,""))),"")</f>
        <v>30</v>
      </c>
      <c r="P260" s="7">
        <f ca="1">IF(AND($A260&lt;&gt;"",P$9&lt;&gt;""),IF(HLOOKUP(P$9,'Feuille1-Catégories'!$C$1:$G$2,2,FALSE)="OUI",P$3,IF(HLOOKUP(P$9,'Feuille1-Catégories'!$C$1:$G$3,3,FALSE)="OUI",OFFSET(P$3,MOD(QUOTIENT(ROW()-ROW($A$20),'Feuille1-Catégories'!$B$6/P$6),P$5),0),IF(MOD($A260-1-P$10,'Feuille1-Catégories'!$F$5+1)=0,P$3,""))),"")</f>
        <v>300</v>
      </c>
      <c r="Q260" s="7" t="str">
        <f ca="1">IF(AND($A260&lt;&gt;"",Q$9&lt;&gt;""),IF(HLOOKUP(Q$9,'Feuille1-Catégories'!$C$1:$G$2,2,FALSE)="OUI",Q$3,IF(HLOOKUP(Q$9,'Feuille1-Catégories'!$C$1:$G$3,3,FALSE)="OUI",OFFSET(Q$3,MOD(QUOTIENT(ROW()-ROW($A$20),'Feuille1-Catégories'!$B$6/Q$6),Q$5),0),IF(MOD($A260-1-Q$10,'Feuille1-Catégories'!$F$5+1)=0,Q$3,""))),"")</f>
        <v/>
      </c>
      <c r="R260" s="7">
        <f ca="1">IF(AND($A260&lt;&gt;"",R$9&lt;&gt;""),IF(HLOOKUP(R$9,'Feuille1-Catégories'!$C$1:$G$2,2,FALSE)="OUI",R$3,IF(HLOOKUP(R$9,'Feuille1-Catégories'!$C$1:$G$3,3,FALSE)="OUI",OFFSET(R$3,MOD(QUOTIENT(ROW()-ROW($A$20),'Feuille1-Catégories'!$B$6/R$6),R$5),0),IF(MOD($A260-1-R$10,'Feuille1-Catégories'!$F$5+1)=0,R$3,""))),"")</f>
        <v>5</v>
      </c>
      <c r="S260" s="7">
        <f ca="1">IF(AND($A260&lt;&gt;"",S$9&lt;&gt;""),IF(HLOOKUP(S$9,'Feuille1-Catégories'!$C$1:$G$2,2,FALSE)="OUI",S$3,IF(HLOOKUP(S$9,'Feuille1-Catégories'!$C$1:$G$3,3,FALSE)="OUI",OFFSET(S$3,MOD(QUOTIENT(ROW()-ROW($A$20),'Feuille1-Catégories'!$B$6/S$6),S$5),0),IF(MOD($A260-1-S$10,'Feuille1-Catégories'!$F$5+1)=0,S$3,""))),"")</f>
        <v>50</v>
      </c>
      <c r="T260" s="7">
        <f ca="1">IF(AND($A260&lt;&gt;"",T$9&lt;&gt;""),IF(HLOOKUP(T$9,'Feuille1-Catégories'!$C$1:$G$2,2,FALSE)="OUI",T$3,IF(HLOOKUP(T$9,'Feuille1-Catégories'!$C$1:$G$3,3,FALSE)="OUI",OFFSET(T$3,MOD(QUOTIENT(ROW()-ROW($A$20),'Feuille1-Catégories'!$B$6/T$6),T$5),0),IF(MOD($A260-1-T$10,'Feuille1-Catégories'!$F$5+1)=0,T$3,""))),"")</f>
        <v>500</v>
      </c>
      <c r="U260" s="7">
        <f ca="1">IF(AND($A260&lt;&gt;"",U$9&lt;&gt;""),IF(HLOOKUP(U$9,'Feuille1-Catégories'!$C$1:$G$2,2,FALSE)="OUI",U$3,IF(HLOOKUP(U$9,'Feuille1-Catégories'!$C$1:$G$3,3,FALSE)="OUI",OFFSET(U$3,MOD(QUOTIENT(ROW()-ROW($A$20),'Feuille1-Catégories'!$B$6/U$6),U$5),0),IF(MOD($A260-1-U$10,'Feuille1-Catégories'!$F$5+1)=0,U$3,""))),"")</f>
        <v>5000</v>
      </c>
      <c r="V260" s="7" t="str">
        <f ca="1">IF(AND($A260&lt;&gt;"",V$9&lt;&gt;""),IF(HLOOKUP(V$9,'Feuille1-Catégories'!$C$1:$G$2,2,FALSE)="OUI",V$3,IF(HLOOKUP(V$9,'Feuille1-Catégories'!$C$1:$G$3,3,FALSE)="OUI",OFFSET(V$3,MOD(QUOTIENT(ROW()-ROW($A$20),'Feuille1-Catégories'!$B$6/V$6),V$5),0),IF(MOD($A260-1-V$10,'Feuille1-Catégories'!$F$5+1)=0,V$3,""))),"")</f>
        <v/>
      </c>
      <c r="W260" s="7" t="str">
        <f ca="1">IF(AND($A260&lt;&gt;"",W$9&lt;&gt;""),IF(HLOOKUP(W$9,'Feuille1-Catégories'!$C$1:$G$2,2,FALSE)="OUI",W$3,IF(HLOOKUP(W$9,'Feuille1-Catégories'!$C$1:$G$3,3,FALSE)="OUI",OFFSET(W$3,MOD(QUOTIENT(ROW()-ROW($A$20),'Feuille1-Catégories'!$B$6/W$6),W$5),0),IF(MOD($A260-1-W$10,'Feuille1-Catégories'!$F$5+1)=0,W$3,""))),"")</f>
        <v/>
      </c>
      <c r="X260" s="7" t="str">
        <f ca="1">IF(AND($A260&lt;&gt;"",X$9&lt;&gt;""),IF(HLOOKUP(X$9,'Feuille1-Catégories'!$C$1:$G$2,2,FALSE)="OUI",X$3,IF(HLOOKUP(X$9,'Feuille1-Catégories'!$C$1:$G$3,3,FALSE)="OUI",OFFSET(X$3,MOD(QUOTIENT(ROW()-ROW($A$20),'Feuille1-Catégories'!$B$6/X$6),X$5),0),IF(MOD($A260-1-X$10,'Feuille1-Catégories'!$F$5+1)=0,X$3,""))),"")</f>
        <v/>
      </c>
      <c r="Y260" s="7" t="str">
        <f ca="1">IF(AND($A260&lt;&gt;"",Y$9&lt;&gt;""),IF(HLOOKUP(Y$9,'Feuille1-Catégories'!$C$1:$G$2,2,FALSE)="OUI",Y$3,IF(HLOOKUP(Y$9,'Feuille1-Catégories'!$C$1:$G$3,3,FALSE)="OUI",OFFSET(Y$3,MOD(QUOTIENT(ROW()-ROW($A$20),'Feuille1-Catégories'!$B$6/Y$6),Y$5),0),IF(MOD($A260-1-Y$10,'Feuille1-Catégories'!$F$5+1)=0,Y$3,""))),"")</f>
        <v/>
      </c>
      <c r="Z260" s="7" t="str">
        <f ca="1">IF(AND($A260&lt;&gt;"",Z$9&lt;&gt;""),IF(HLOOKUP(Z$9,'Feuille1-Catégories'!$C$1:$G$2,2,FALSE)="OUI",Z$3,IF(HLOOKUP(Z$9,'Feuille1-Catégories'!$C$1:$G$3,3,FALSE)="OUI",OFFSET(Z$3,MOD(QUOTIENT(ROW()-ROW($A$20),'Feuille1-Catégories'!$B$6/Z$6),Z$5),0),"")),"")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61" spans="1:26" ht="17" x14ac:dyDescent="0.2">
      <c r="A261" s="21">
        <f>IF(ROW()-ROW($A$19)&gt;'Feuille1-Catégories'!$B$6,"",ROW()-ROW($A$19))</f>
        <v>242</v>
      </c>
      <c r="B261" s="33">
        <f t="shared" ca="1" si="10"/>
        <v>3.9147918151277614</v>
      </c>
      <c r="C261" s="10">
        <f t="shared" ca="1" si="11"/>
        <v>5726.4</v>
      </c>
      <c r="D261" s="10">
        <f ca="1">IF('Feuille3-Coût de production'!D261&lt;&gt;"",'Feuille3-Coût de production'!D261,"")</f>
        <v>1964.6</v>
      </c>
      <c r="E261" s="10">
        <f t="shared" ca="1" si="12"/>
        <v>7691</v>
      </c>
      <c r="F261" s="7">
        <f ca="1">IF(AND($A261&lt;&gt;"",F$9&lt;&gt;""),IF(HLOOKUP(F$9,'Feuille1-Catégories'!$C$1:$G$2,2,FALSE)="OUI",F$3,IF(HLOOKUP(F$9,'Feuille1-Catégories'!$C$1:$G$3,3,FALSE)="OUI",OFFSET(F$3,MOD(QUOTIENT(ROW()-ROW($A$20),'Feuille1-Catégories'!$B$6/F$6),F$5),0),IF(MOD($A261-1-F$10,'Feuille1-Catégories'!$F$5+1)=0,F$3,""))),"")</f>
        <v>1</v>
      </c>
      <c r="G261" s="7" t="str">
        <f ca="1">IF(AND($A261&lt;&gt;"",G$9&lt;&gt;""),IF(HLOOKUP(G$9,'Feuille1-Catégories'!$C$1:$G$2,2,FALSE)="OUI",G$3,IF(HLOOKUP(G$9,'Feuille1-Catégories'!$C$1:$G$3,3,FALSE)="OUI",OFFSET(G$3,MOD(QUOTIENT(ROW()-ROW($A$20),'Feuille1-Catégories'!$B$6/G$6),G$5),0),IF(MOD($A261-1-G$10,'Feuille1-Catégories'!$F$5+1)=0,G$3,""))),"")</f>
        <v xml:space="preserve"> </v>
      </c>
      <c r="H261" s="7">
        <f ca="1">IF(AND($A261&lt;&gt;"",H$9&lt;&gt;""),IF(HLOOKUP(H$9,'Feuille1-Catégories'!$C$1:$G$2,2,FALSE)="OUI",H$3,IF(HLOOKUP(H$9,'Feuille1-Catégories'!$C$1:$G$3,3,FALSE)="OUI",OFFSET(H$3,MOD(QUOTIENT(ROW()-ROW($A$20),'Feuille1-Catégories'!$B$6/H$6),H$5),0),IF(MOD($A261-1-H$10,'Feuille1-Catégories'!$F$5+1)=0,H$3,""))),"")</f>
        <v>100</v>
      </c>
      <c r="I261" s="7" t="str">
        <f ca="1">IF(AND($A261&lt;&gt;"",I$9&lt;&gt;""),IF(HLOOKUP(I$9,'Feuille1-Catégories'!$C$1:$G$2,2,FALSE)="OUI",I$3,IF(HLOOKUP(I$9,'Feuille1-Catégories'!$C$1:$G$3,3,FALSE)="OUI",OFFSET(I$3,MOD(QUOTIENT(ROW()-ROW($A$20),'Feuille1-Catégories'!$B$6/I$6),I$5),0),IF(MOD($A261-1-I$10,'Feuille1-Catégories'!$F$5+1)=0,I$3,""))),"")</f>
        <v xml:space="preserve"> </v>
      </c>
      <c r="J261" s="7">
        <f ca="1">IF(AND($A261&lt;&gt;"",J$9&lt;&gt;""),IF(HLOOKUP(J$9,'Feuille1-Catégories'!$C$1:$G$2,2,FALSE)="OUI",J$3,IF(HLOOKUP(J$9,'Feuille1-Catégories'!$C$1:$G$3,3,FALSE)="OUI",OFFSET(J$3,MOD(QUOTIENT(ROW()-ROW($A$20),'Feuille1-Catégories'!$B$6/J$6),J$5),0),IF(MOD($A261-1-J$10,'Feuille1-Catégories'!$F$5+1)=0,J$3,""))),"")</f>
        <v>2</v>
      </c>
      <c r="K261" s="7" t="str">
        <f ca="1">IF(AND($A261&lt;&gt;"",K$9&lt;&gt;""),IF(HLOOKUP(K$9,'Feuille1-Catégories'!$C$1:$G$2,2,FALSE)="OUI",K$3,IF(HLOOKUP(K$9,'Feuille1-Catégories'!$C$1:$G$3,3,FALSE)="OUI",OFFSET(K$3,MOD(QUOTIENT(ROW()-ROW($A$20),'Feuille1-Catégories'!$B$6/K$6),K$5),0),IF(MOD($A261-1-K$10,'Feuille1-Catégories'!$F$5+1)=0,K$3,""))),"")</f>
        <v/>
      </c>
      <c r="L261" s="7">
        <f ca="1">IF(AND($A261&lt;&gt;"",L$9&lt;&gt;""),IF(HLOOKUP(L$9,'Feuille1-Catégories'!$C$1:$G$2,2,FALSE)="OUI",L$3,IF(HLOOKUP(L$9,'Feuille1-Catégories'!$C$1:$G$3,3,FALSE)="OUI",OFFSET(L$3,MOD(QUOTIENT(ROW()-ROW($A$20),'Feuille1-Catégories'!$B$6/L$6),L$5),0),IF(MOD($A261-1-L$10,'Feuille1-Catégories'!$F$5+1)=0,L$3,""))),"")</f>
        <v>200</v>
      </c>
      <c r="M261" s="7">
        <f ca="1">IF(AND($A261&lt;&gt;"",M$9&lt;&gt;""),IF(HLOOKUP(M$9,'Feuille1-Catégories'!$C$1:$G$2,2,FALSE)="OUI",M$3,IF(HLOOKUP(M$9,'Feuille1-Catégories'!$C$1:$G$3,3,FALSE)="OUI",OFFSET(M$3,MOD(QUOTIENT(ROW()-ROW($A$20),'Feuille1-Catégories'!$B$6/M$6),M$5),0),IF(MOD($A261-1-M$10,'Feuille1-Catégories'!$F$5+1)=0,M$3,""))),"")</f>
        <v>2000</v>
      </c>
      <c r="N261" s="7">
        <f ca="1">IF(AND($A261&lt;&gt;"",N$9&lt;&gt;""),IF(HLOOKUP(N$9,'Feuille1-Catégories'!$C$1:$G$2,2,FALSE)="OUI",N$3,IF(HLOOKUP(N$9,'Feuille1-Catégories'!$C$1:$G$3,3,FALSE)="OUI",OFFSET(N$3,MOD(QUOTIENT(ROW()-ROW($A$20),'Feuille1-Catégories'!$B$6/N$6),N$5),0),IF(MOD($A261-1-N$10,'Feuille1-Catégories'!$F$5+1)=0,N$3,""))),"")</f>
        <v>3</v>
      </c>
      <c r="O261" s="7">
        <f ca="1">IF(AND($A261&lt;&gt;"",O$9&lt;&gt;""),IF(HLOOKUP(O$9,'Feuille1-Catégories'!$C$1:$G$2,2,FALSE)="OUI",O$3,IF(HLOOKUP(O$9,'Feuille1-Catégories'!$C$1:$G$3,3,FALSE)="OUI",OFFSET(O$3,MOD(QUOTIENT(ROW()-ROW($A$20),'Feuille1-Catégories'!$B$6/O$6),O$5),0),IF(MOD($A261-1-O$10,'Feuille1-Catégories'!$F$5+1)=0,O$3,""))),"")</f>
        <v>30</v>
      </c>
      <c r="P261" s="7">
        <f ca="1">IF(AND($A261&lt;&gt;"",P$9&lt;&gt;""),IF(HLOOKUP(P$9,'Feuille1-Catégories'!$C$1:$G$2,2,FALSE)="OUI",P$3,IF(HLOOKUP(P$9,'Feuille1-Catégories'!$C$1:$G$3,3,FALSE)="OUI",OFFSET(P$3,MOD(QUOTIENT(ROW()-ROW($A$20),'Feuille1-Catégories'!$B$6/P$6),P$5),0),IF(MOD($A261-1-P$10,'Feuille1-Catégories'!$F$5+1)=0,P$3,""))),"")</f>
        <v>300</v>
      </c>
      <c r="Q261" s="7" t="str">
        <f ca="1">IF(AND($A261&lt;&gt;"",Q$9&lt;&gt;""),IF(HLOOKUP(Q$9,'Feuille1-Catégories'!$C$1:$G$2,2,FALSE)="OUI",Q$3,IF(HLOOKUP(Q$9,'Feuille1-Catégories'!$C$1:$G$3,3,FALSE)="OUI",OFFSET(Q$3,MOD(QUOTIENT(ROW()-ROW($A$20),'Feuille1-Catégories'!$B$6/Q$6),Q$5),0),IF(MOD($A261-1-Q$10,'Feuille1-Catégories'!$F$5+1)=0,Q$3,""))),"")</f>
        <v/>
      </c>
      <c r="R261" s="7">
        <f ca="1">IF(AND($A261&lt;&gt;"",R$9&lt;&gt;""),IF(HLOOKUP(R$9,'Feuille1-Catégories'!$C$1:$G$2,2,FALSE)="OUI",R$3,IF(HLOOKUP(R$9,'Feuille1-Catégories'!$C$1:$G$3,3,FALSE)="OUI",OFFSET(R$3,MOD(QUOTIENT(ROW()-ROW($A$20),'Feuille1-Catégories'!$B$6/R$6),R$5),0),IF(MOD($A261-1-R$10,'Feuille1-Catégories'!$F$5+1)=0,R$3,""))),"")</f>
        <v>5</v>
      </c>
      <c r="S261" s="7">
        <f ca="1">IF(AND($A261&lt;&gt;"",S$9&lt;&gt;""),IF(HLOOKUP(S$9,'Feuille1-Catégories'!$C$1:$G$2,2,FALSE)="OUI",S$3,IF(HLOOKUP(S$9,'Feuille1-Catégories'!$C$1:$G$3,3,FALSE)="OUI",OFFSET(S$3,MOD(QUOTIENT(ROW()-ROW($A$20),'Feuille1-Catégories'!$B$6/S$6),S$5),0),IF(MOD($A261-1-S$10,'Feuille1-Catégories'!$F$5+1)=0,S$3,""))),"")</f>
        <v>50</v>
      </c>
      <c r="T261" s="7" t="str">
        <f ca="1">IF(AND($A261&lt;&gt;"",T$9&lt;&gt;""),IF(HLOOKUP(T$9,'Feuille1-Catégories'!$C$1:$G$2,2,FALSE)="OUI",T$3,IF(HLOOKUP(T$9,'Feuille1-Catégories'!$C$1:$G$3,3,FALSE)="OUI",OFFSET(T$3,MOD(QUOTIENT(ROW()-ROW($A$20),'Feuille1-Catégories'!$B$6/T$6),T$5),0),IF(MOD($A261-1-T$10,'Feuille1-Catégories'!$F$5+1)=0,T$3,""))),"")</f>
        <v/>
      </c>
      <c r="U261" s="7">
        <f ca="1">IF(AND($A261&lt;&gt;"",U$9&lt;&gt;""),IF(HLOOKUP(U$9,'Feuille1-Catégories'!$C$1:$G$2,2,FALSE)="OUI",U$3,IF(HLOOKUP(U$9,'Feuille1-Catégories'!$C$1:$G$3,3,FALSE)="OUI",OFFSET(U$3,MOD(QUOTIENT(ROW()-ROW($A$20),'Feuille1-Catégories'!$B$6/U$6),U$5),0),IF(MOD($A261-1-U$10,'Feuille1-Catégories'!$F$5+1)=0,U$3,""))),"")</f>
        <v>5000</v>
      </c>
      <c r="V261" s="7" t="str">
        <f ca="1">IF(AND($A261&lt;&gt;"",V$9&lt;&gt;""),IF(HLOOKUP(V$9,'Feuille1-Catégories'!$C$1:$G$2,2,FALSE)="OUI",V$3,IF(HLOOKUP(V$9,'Feuille1-Catégories'!$C$1:$G$3,3,FALSE)="OUI",OFFSET(V$3,MOD(QUOTIENT(ROW()-ROW($A$20),'Feuille1-Catégories'!$B$6/V$6),V$5),0),IF(MOD($A261-1-V$10,'Feuille1-Catégories'!$F$5+1)=0,V$3,""))),"")</f>
        <v/>
      </c>
      <c r="W261" s="7" t="str">
        <f ca="1">IF(AND($A261&lt;&gt;"",W$9&lt;&gt;""),IF(HLOOKUP(W$9,'Feuille1-Catégories'!$C$1:$G$2,2,FALSE)="OUI",W$3,IF(HLOOKUP(W$9,'Feuille1-Catégories'!$C$1:$G$3,3,FALSE)="OUI",OFFSET(W$3,MOD(QUOTIENT(ROW()-ROW($A$20),'Feuille1-Catégories'!$B$6/W$6),W$5),0),IF(MOD($A261-1-W$10,'Feuille1-Catégories'!$F$5+1)=0,W$3,""))),"")</f>
        <v/>
      </c>
      <c r="X261" s="7" t="str">
        <f ca="1">IF(AND($A261&lt;&gt;"",X$9&lt;&gt;""),IF(HLOOKUP(X$9,'Feuille1-Catégories'!$C$1:$G$2,2,FALSE)="OUI",X$3,IF(HLOOKUP(X$9,'Feuille1-Catégories'!$C$1:$G$3,3,FALSE)="OUI",OFFSET(X$3,MOD(QUOTIENT(ROW()-ROW($A$20),'Feuille1-Catégories'!$B$6/X$6),X$5),0),IF(MOD($A261-1-X$10,'Feuille1-Catégories'!$F$5+1)=0,X$3,""))),"")</f>
        <v/>
      </c>
      <c r="Y261" s="7" t="str">
        <f ca="1">IF(AND($A261&lt;&gt;"",Y$9&lt;&gt;""),IF(HLOOKUP(Y$9,'Feuille1-Catégories'!$C$1:$G$2,2,FALSE)="OUI",Y$3,IF(HLOOKUP(Y$9,'Feuille1-Catégories'!$C$1:$G$3,3,FALSE)="OUI",OFFSET(Y$3,MOD(QUOTIENT(ROW()-ROW($A$20),'Feuille1-Catégories'!$B$6/Y$6),Y$5),0),IF(MOD($A261-1-Y$10,'Feuille1-Catégories'!$F$5+1)=0,Y$3,""))),"")</f>
        <v/>
      </c>
      <c r="Z261" s="7" t="str">
        <f ca="1">IF(AND($A261&lt;&gt;"",Z$9&lt;&gt;""),IF(HLOOKUP(Z$9,'Feuille1-Catégories'!$C$1:$G$2,2,FALSE)="OUI",Z$3,IF(HLOOKUP(Z$9,'Feuille1-Catégories'!$C$1:$G$3,3,FALSE)="OUI",OFFSET(Z$3,MOD(QUOTIENT(ROW()-ROW($A$20),'Feuille1-Catégories'!$B$6/Z$6),Z$5),0),"")),"")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62" spans="1:26" ht="17" x14ac:dyDescent="0.2">
      <c r="A262" s="21">
        <f>IF(ROW()-ROW($A$19)&gt;'Feuille1-Catégories'!$B$6,"",ROW()-ROW($A$19))</f>
        <v>243</v>
      </c>
      <c r="B262" s="33">
        <f t="shared" ca="1" si="10"/>
        <v>3.9545879663306662</v>
      </c>
      <c r="C262" s="10">
        <f t="shared" ca="1" si="11"/>
        <v>5686.4</v>
      </c>
      <c r="D262" s="10">
        <f ca="1">IF('Feuille3-Coût de production'!D262&lt;&gt;"",'Feuille3-Coût de production'!D262,"")</f>
        <v>1924.6</v>
      </c>
      <c r="E262" s="10">
        <f t="shared" ca="1" si="12"/>
        <v>7611</v>
      </c>
      <c r="F262" s="7">
        <f ca="1">IF(AND($A262&lt;&gt;"",F$9&lt;&gt;""),IF(HLOOKUP(F$9,'Feuille1-Catégories'!$C$1:$G$2,2,FALSE)="OUI",F$3,IF(HLOOKUP(F$9,'Feuille1-Catégories'!$C$1:$G$3,3,FALSE)="OUI",OFFSET(F$3,MOD(QUOTIENT(ROW()-ROW($A$20),'Feuille1-Catégories'!$B$6/F$6),F$5),0),IF(MOD($A262-1-F$10,'Feuille1-Catégories'!$F$5+1)=0,F$3,""))),"")</f>
        <v>1</v>
      </c>
      <c r="G262" s="7" t="str">
        <f ca="1">IF(AND($A262&lt;&gt;"",G$9&lt;&gt;""),IF(HLOOKUP(G$9,'Feuille1-Catégories'!$C$1:$G$2,2,FALSE)="OUI",G$3,IF(HLOOKUP(G$9,'Feuille1-Catégories'!$C$1:$G$3,3,FALSE)="OUI",OFFSET(G$3,MOD(QUOTIENT(ROW()-ROW($A$20),'Feuille1-Catégories'!$B$6/G$6),G$5),0),IF(MOD($A262-1-G$10,'Feuille1-Catégories'!$F$5+1)=0,G$3,""))),"")</f>
        <v xml:space="preserve"> </v>
      </c>
      <c r="H262" s="7" t="str">
        <f ca="1">IF(AND($A262&lt;&gt;"",H$9&lt;&gt;""),IF(HLOOKUP(H$9,'Feuille1-Catégories'!$C$1:$G$2,2,FALSE)="OUI",H$3,IF(HLOOKUP(H$9,'Feuille1-Catégories'!$C$1:$G$3,3,FALSE)="OUI",OFFSET(H$3,MOD(QUOTIENT(ROW()-ROW($A$20),'Feuille1-Catégories'!$B$6/H$6),H$5),0),IF(MOD($A262-1-H$10,'Feuille1-Catégories'!$F$5+1)=0,H$3,""))),"")</f>
        <v/>
      </c>
      <c r="I262" s="7" t="str">
        <f ca="1">IF(AND($A262&lt;&gt;"",I$9&lt;&gt;""),IF(HLOOKUP(I$9,'Feuille1-Catégories'!$C$1:$G$2,2,FALSE)="OUI",I$3,IF(HLOOKUP(I$9,'Feuille1-Catégories'!$C$1:$G$3,3,FALSE)="OUI",OFFSET(I$3,MOD(QUOTIENT(ROW()-ROW($A$20),'Feuille1-Catégories'!$B$6/I$6),I$5),0),IF(MOD($A262-1-I$10,'Feuille1-Catégories'!$F$5+1)=0,I$3,""))),"")</f>
        <v xml:space="preserve"> </v>
      </c>
      <c r="J262" s="7">
        <f ca="1">IF(AND($A262&lt;&gt;"",J$9&lt;&gt;""),IF(HLOOKUP(J$9,'Feuille1-Catégories'!$C$1:$G$2,2,FALSE)="OUI",J$3,IF(HLOOKUP(J$9,'Feuille1-Catégories'!$C$1:$G$3,3,FALSE)="OUI",OFFSET(J$3,MOD(QUOTIENT(ROW()-ROW($A$20),'Feuille1-Catégories'!$B$6/J$6),J$5),0),IF(MOD($A262-1-J$10,'Feuille1-Catégories'!$F$5+1)=0,J$3,""))),"")</f>
        <v>2</v>
      </c>
      <c r="K262" s="7">
        <f ca="1">IF(AND($A262&lt;&gt;"",K$9&lt;&gt;""),IF(HLOOKUP(K$9,'Feuille1-Catégories'!$C$1:$G$2,2,FALSE)="OUI",K$3,IF(HLOOKUP(K$9,'Feuille1-Catégories'!$C$1:$G$3,3,FALSE)="OUI",OFFSET(K$3,MOD(QUOTIENT(ROW()-ROW($A$20),'Feuille1-Catégories'!$B$6/K$6),K$5),0),IF(MOD($A262-1-K$10,'Feuille1-Catégories'!$F$5+1)=0,K$3,""))),"")</f>
        <v>20</v>
      </c>
      <c r="L262" s="7">
        <f ca="1">IF(AND($A262&lt;&gt;"",L$9&lt;&gt;""),IF(HLOOKUP(L$9,'Feuille1-Catégories'!$C$1:$G$2,2,FALSE)="OUI",L$3,IF(HLOOKUP(L$9,'Feuille1-Catégories'!$C$1:$G$3,3,FALSE)="OUI",OFFSET(L$3,MOD(QUOTIENT(ROW()-ROW($A$20),'Feuille1-Catégories'!$B$6/L$6),L$5),0),IF(MOD($A262-1-L$10,'Feuille1-Catégories'!$F$5+1)=0,L$3,""))),"")</f>
        <v>200</v>
      </c>
      <c r="M262" s="7">
        <f ca="1">IF(AND($A262&lt;&gt;"",M$9&lt;&gt;""),IF(HLOOKUP(M$9,'Feuille1-Catégories'!$C$1:$G$2,2,FALSE)="OUI",M$3,IF(HLOOKUP(M$9,'Feuille1-Catégories'!$C$1:$G$3,3,FALSE)="OUI",OFFSET(M$3,MOD(QUOTIENT(ROW()-ROW($A$20),'Feuille1-Catégories'!$B$6/M$6),M$5),0),IF(MOD($A262-1-M$10,'Feuille1-Catégories'!$F$5+1)=0,M$3,""))),"")</f>
        <v>2000</v>
      </c>
      <c r="N262" s="7">
        <f ca="1">IF(AND($A262&lt;&gt;"",N$9&lt;&gt;""),IF(HLOOKUP(N$9,'Feuille1-Catégories'!$C$1:$G$2,2,FALSE)="OUI",N$3,IF(HLOOKUP(N$9,'Feuille1-Catégories'!$C$1:$G$3,3,FALSE)="OUI",OFFSET(N$3,MOD(QUOTIENT(ROW()-ROW($A$20),'Feuille1-Catégories'!$B$6/N$6),N$5),0),IF(MOD($A262-1-N$10,'Feuille1-Catégories'!$F$5+1)=0,N$3,""))),"")</f>
        <v>3</v>
      </c>
      <c r="O262" s="7">
        <f ca="1">IF(AND($A262&lt;&gt;"",O$9&lt;&gt;""),IF(HLOOKUP(O$9,'Feuille1-Catégories'!$C$1:$G$2,2,FALSE)="OUI",O$3,IF(HLOOKUP(O$9,'Feuille1-Catégories'!$C$1:$G$3,3,FALSE)="OUI",OFFSET(O$3,MOD(QUOTIENT(ROW()-ROW($A$20),'Feuille1-Catégories'!$B$6/O$6),O$5),0),IF(MOD($A262-1-O$10,'Feuille1-Catégories'!$F$5+1)=0,O$3,""))),"")</f>
        <v>30</v>
      </c>
      <c r="P262" s="7">
        <f ca="1">IF(AND($A262&lt;&gt;"",P$9&lt;&gt;""),IF(HLOOKUP(P$9,'Feuille1-Catégories'!$C$1:$G$2,2,FALSE)="OUI",P$3,IF(HLOOKUP(P$9,'Feuille1-Catégories'!$C$1:$G$3,3,FALSE)="OUI",OFFSET(P$3,MOD(QUOTIENT(ROW()-ROW($A$20),'Feuille1-Catégories'!$B$6/P$6),P$5),0),IF(MOD($A262-1-P$10,'Feuille1-Catégories'!$F$5+1)=0,P$3,""))),"")</f>
        <v>300</v>
      </c>
      <c r="Q262" s="7" t="str">
        <f ca="1">IF(AND($A262&lt;&gt;"",Q$9&lt;&gt;""),IF(HLOOKUP(Q$9,'Feuille1-Catégories'!$C$1:$G$2,2,FALSE)="OUI",Q$3,IF(HLOOKUP(Q$9,'Feuille1-Catégories'!$C$1:$G$3,3,FALSE)="OUI",OFFSET(Q$3,MOD(QUOTIENT(ROW()-ROW($A$20),'Feuille1-Catégories'!$B$6/Q$6),Q$5),0),IF(MOD($A262-1-Q$10,'Feuille1-Catégories'!$F$5+1)=0,Q$3,""))),"")</f>
        <v/>
      </c>
      <c r="R262" s="7">
        <f ca="1">IF(AND($A262&lt;&gt;"",R$9&lt;&gt;""),IF(HLOOKUP(R$9,'Feuille1-Catégories'!$C$1:$G$2,2,FALSE)="OUI",R$3,IF(HLOOKUP(R$9,'Feuille1-Catégories'!$C$1:$G$3,3,FALSE)="OUI",OFFSET(R$3,MOD(QUOTIENT(ROW()-ROW($A$20),'Feuille1-Catégories'!$B$6/R$6),R$5),0),IF(MOD($A262-1-R$10,'Feuille1-Catégories'!$F$5+1)=0,R$3,""))),"")</f>
        <v>5</v>
      </c>
      <c r="S262" s="7">
        <f ca="1">IF(AND($A262&lt;&gt;"",S$9&lt;&gt;""),IF(HLOOKUP(S$9,'Feuille1-Catégories'!$C$1:$G$2,2,FALSE)="OUI",S$3,IF(HLOOKUP(S$9,'Feuille1-Catégories'!$C$1:$G$3,3,FALSE)="OUI",OFFSET(S$3,MOD(QUOTIENT(ROW()-ROW($A$20),'Feuille1-Catégories'!$B$6/S$6),S$5),0),IF(MOD($A262-1-S$10,'Feuille1-Catégories'!$F$5+1)=0,S$3,""))),"")</f>
        <v>50</v>
      </c>
      <c r="T262" s="7" t="str">
        <f ca="1">IF(AND($A262&lt;&gt;"",T$9&lt;&gt;""),IF(HLOOKUP(T$9,'Feuille1-Catégories'!$C$1:$G$2,2,FALSE)="OUI",T$3,IF(HLOOKUP(T$9,'Feuille1-Catégories'!$C$1:$G$3,3,FALSE)="OUI",OFFSET(T$3,MOD(QUOTIENT(ROW()-ROW($A$20),'Feuille1-Catégories'!$B$6/T$6),T$5),0),IF(MOD($A262-1-T$10,'Feuille1-Catégories'!$F$5+1)=0,T$3,""))),"")</f>
        <v/>
      </c>
      <c r="U262" s="7">
        <f ca="1">IF(AND($A262&lt;&gt;"",U$9&lt;&gt;""),IF(HLOOKUP(U$9,'Feuille1-Catégories'!$C$1:$G$2,2,FALSE)="OUI",U$3,IF(HLOOKUP(U$9,'Feuille1-Catégories'!$C$1:$G$3,3,FALSE)="OUI",OFFSET(U$3,MOD(QUOTIENT(ROW()-ROW($A$20),'Feuille1-Catégories'!$B$6/U$6),U$5),0),IF(MOD($A262-1-U$10,'Feuille1-Catégories'!$F$5+1)=0,U$3,""))),"")</f>
        <v>5000</v>
      </c>
      <c r="V262" s="7" t="str">
        <f ca="1">IF(AND($A262&lt;&gt;"",V$9&lt;&gt;""),IF(HLOOKUP(V$9,'Feuille1-Catégories'!$C$1:$G$2,2,FALSE)="OUI",V$3,IF(HLOOKUP(V$9,'Feuille1-Catégories'!$C$1:$G$3,3,FALSE)="OUI",OFFSET(V$3,MOD(QUOTIENT(ROW()-ROW($A$20),'Feuille1-Catégories'!$B$6/V$6),V$5),0),IF(MOD($A262-1-V$10,'Feuille1-Catégories'!$F$5+1)=0,V$3,""))),"")</f>
        <v/>
      </c>
      <c r="W262" s="7" t="str">
        <f ca="1">IF(AND($A262&lt;&gt;"",W$9&lt;&gt;""),IF(HLOOKUP(W$9,'Feuille1-Catégories'!$C$1:$G$2,2,FALSE)="OUI",W$3,IF(HLOOKUP(W$9,'Feuille1-Catégories'!$C$1:$G$3,3,FALSE)="OUI",OFFSET(W$3,MOD(QUOTIENT(ROW()-ROW($A$20),'Feuille1-Catégories'!$B$6/W$6),W$5),0),IF(MOD($A262-1-W$10,'Feuille1-Catégories'!$F$5+1)=0,W$3,""))),"")</f>
        <v/>
      </c>
      <c r="X262" s="7" t="str">
        <f ca="1">IF(AND($A262&lt;&gt;"",X$9&lt;&gt;""),IF(HLOOKUP(X$9,'Feuille1-Catégories'!$C$1:$G$2,2,FALSE)="OUI",X$3,IF(HLOOKUP(X$9,'Feuille1-Catégories'!$C$1:$G$3,3,FALSE)="OUI",OFFSET(X$3,MOD(QUOTIENT(ROW()-ROW($A$20),'Feuille1-Catégories'!$B$6/X$6),X$5),0),IF(MOD($A262-1-X$10,'Feuille1-Catégories'!$F$5+1)=0,X$3,""))),"")</f>
        <v/>
      </c>
      <c r="Y262" s="7" t="str">
        <f ca="1">IF(AND($A262&lt;&gt;"",Y$9&lt;&gt;""),IF(HLOOKUP(Y$9,'Feuille1-Catégories'!$C$1:$G$2,2,FALSE)="OUI",Y$3,IF(HLOOKUP(Y$9,'Feuille1-Catégories'!$C$1:$G$3,3,FALSE)="OUI",OFFSET(Y$3,MOD(QUOTIENT(ROW()-ROW($A$20),'Feuille1-Catégories'!$B$6/Y$6),Y$5),0),IF(MOD($A262-1-Y$10,'Feuille1-Catégories'!$F$5+1)=0,Y$3,""))),"")</f>
        <v/>
      </c>
      <c r="Z262" s="7" t="str">
        <f ca="1">IF(AND($A262&lt;&gt;"",Z$9&lt;&gt;""),IF(HLOOKUP(Z$9,'Feuille1-Catégories'!$C$1:$G$2,2,FALSE)="OUI",Z$3,IF(HLOOKUP(Z$9,'Feuille1-Catégories'!$C$1:$G$3,3,FALSE)="OUI",OFFSET(Z$3,MOD(QUOTIENT(ROW()-ROW($A$20),'Feuille1-Catégories'!$B$6/Z$6),Z$5),0),"")),"")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63" spans="1:26" ht="17" x14ac:dyDescent="0.2">
      <c r="A263" s="21">
        <f>IF(ROW()-ROW($A$19)&gt;'Feuille1-Catégories'!$B$6,"",ROW()-ROW($A$19))</f>
        <v>244</v>
      </c>
      <c r="B263" s="33">
        <f t="shared" ca="1" si="10"/>
        <v>4.3862337447196227</v>
      </c>
      <c r="C263" s="10">
        <f t="shared" ca="1" si="11"/>
        <v>8176.4</v>
      </c>
      <c r="D263" s="10">
        <f ca="1">IF('Feuille3-Coût de production'!D263&lt;&gt;"",'Feuille3-Coût de production'!D263,"")</f>
        <v>2414.6</v>
      </c>
      <c r="E263" s="10">
        <f t="shared" ca="1" si="12"/>
        <v>10591</v>
      </c>
      <c r="F263" s="7">
        <f ca="1">IF(AND($A263&lt;&gt;"",F$9&lt;&gt;""),IF(HLOOKUP(F$9,'Feuille1-Catégories'!$C$1:$G$2,2,FALSE)="OUI",F$3,IF(HLOOKUP(F$9,'Feuille1-Catégories'!$C$1:$G$3,3,FALSE)="OUI",OFFSET(F$3,MOD(QUOTIENT(ROW()-ROW($A$20),'Feuille1-Catégories'!$B$6/F$6),F$5),0),IF(MOD($A263-1-F$10,'Feuille1-Catégories'!$F$5+1)=0,F$3,""))),"")</f>
        <v>1</v>
      </c>
      <c r="G263" s="7" t="str">
        <f ca="1">IF(AND($A263&lt;&gt;"",G$9&lt;&gt;""),IF(HLOOKUP(G$9,'Feuille1-Catégories'!$C$1:$G$2,2,FALSE)="OUI",G$3,IF(HLOOKUP(G$9,'Feuille1-Catégories'!$C$1:$G$3,3,FALSE)="OUI",OFFSET(G$3,MOD(QUOTIENT(ROW()-ROW($A$20),'Feuille1-Catégories'!$B$6/G$6),G$5),0),IF(MOD($A263-1-G$10,'Feuille1-Catégories'!$F$5+1)=0,G$3,""))),"")</f>
        <v xml:space="preserve"> </v>
      </c>
      <c r="H263" s="7" t="str">
        <f ca="1">IF(AND($A263&lt;&gt;"",H$9&lt;&gt;""),IF(HLOOKUP(H$9,'Feuille1-Catégories'!$C$1:$G$2,2,FALSE)="OUI",H$3,IF(HLOOKUP(H$9,'Feuille1-Catégories'!$C$1:$G$3,3,FALSE)="OUI",OFFSET(H$3,MOD(QUOTIENT(ROW()-ROW($A$20),'Feuille1-Catégories'!$B$6/H$6),H$5),0),IF(MOD($A263-1-H$10,'Feuille1-Catégories'!$F$5+1)=0,H$3,""))),"")</f>
        <v/>
      </c>
      <c r="I263" s="7" t="str">
        <f ca="1">IF(AND($A263&lt;&gt;"",I$9&lt;&gt;""),IF(HLOOKUP(I$9,'Feuille1-Catégories'!$C$1:$G$2,2,FALSE)="OUI",I$3,IF(HLOOKUP(I$9,'Feuille1-Catégories'!$C$1:$G$3,3,FALSE)="OUI",OFFSET(I$3,MOD(QUOTIENT(ROW()-ROW($A$20),'Feuille1-Catégories'!$B$6/I$6),I$5),0),IF(MOD($A263-1-I$10,'Feuille1-Catégories'!$F$5+1)=0,I$3,""))),"")</f>
        <v xml:space="preserve"> </v>
      </c>
      <c r="J263" s="7">
        <f ca="1">IF(AND($A263&lt;&gt;"",J$9&lt;&gt;""),IF(HLOOKUP(J$9,'Feuille1-Catégories'!$C$1:$G$2,2,FALSE)="OUI",J$3,IF(HLOOKUP(J$9,'Feuille1-Catégories'!$C$1:$G$3,3,FALSE)="OUI",OFFSET(J$3,MOD(QUOTIENT(ROW()-ROW($A$20),'Feuille1-Catégories'!$B$6/J$6),J$5),0),IF(MOD($A263-1-J$10,'Feuille1-Catégories'!$F$5+1)=0,J$3,""))),"")</f>
        <v>2</v>
      </c>
      <c r="K263" s="7" t="str">
        <f ca="1">IF(AND($A263&lt;&gt;"",K$9&lt;&gt;""),IF(HLOOKUP(K$9,'Feuille1-Catégories'!$C$1:$G$2,2,FALSE)="OUI",K$3,IF(HLOOKUP(K$9,'Feuille1-Catégories'!$C$1:$G$3,3,FALSE)="OUI",OFFSET(K$3,MOD(QUOTIENT(ROW()-ROW($A$20),'Feuille1-Catégories'!$B$6/K$6),K$5),0),IF(MOD($A263-1-K$10,'Feuille1-Catégories'!$F$5+1)=0,K$3,""))),"")</f>
        <v/>
      </c>
      <c r="L263" s="7">
        <f ca="1">IF(AND($A263&lt;&gt;"",L$9&lt;&gt;""),IF(HLOOKUP(L$9,'Feuille1-Catégories'!$C$1:$G$2,2,FALSE)="OUI",L$3,IF(HLOOKUP(L$9,'Feuille1-Catégories'!$C$1:$G$3,3,FALSE)="OUI",OFFSET(L$3,MOD(QUOTIENT(ROW()-ROW($A$20),'Feuille1-Catégories'!$B$6/L$6),L$5),0),IF(MOD($A263-1-L$10,'Feuille1-Catégories'!$F$5+1)=0,L$3,""))),"")</f>
        <v>200</v>
      </c>
      <c r="M263" s="7">
        <f ca="1">IF(AND($A263&lt;&gt;"",M$9&lt;&gt;""),IF(HLOOKUP(M$9,'Feuille1-Catégories'!$C$1:$G$2,2,FALSE)="OUI",M$3,IF(HLOOKUP(M$9,'Feuille1-Catégories'!$C$1:$G$3,3,FALSE)="OUI",OFFSET(M$3,MOD(QUOTIENT(ROW()-ROW($A$20),'Feuille1-Catégories'!$B$6/M$6),M$5),0),IF(MOD($A263-1-M$10,'Feuille1-Catégories'!$F$5+1)=0,M$3,""))),"")</f>
        <v>2000</v>
      </c>
      <c r="N263" s="7">
        <f ca="1">IF(AND($A263&lt;&gt;"",N$9&lt;&gt;""),IF(HLOOKUP(N$9,'Feuille1-Catégories'!$C$1:$G$2,2,FALSE)="OUI",N$3,IF(HLOOKUP(N$9,'Feuille1-Catégories'!$C$1:$G$3,3,FALSE)="OUI",OFFSET(N$3,MOD(QUOTIENT(ROW()-ROW($A$20),'Feuille1-Catégories'!$B$6/N$6),N$5),0),IF(MOD($A263-1-N$10,'Feuille1-Catégories'!$F$5+1)=0,N$3,""))),"")</f>
        <v>3</v>
      </c>
      <c r="O263" s="7">
        <f ca="1">IF(AND($A263&lt;&gt;"",O$9&lt;&gt;""),IF(HLOOKUP(O$9,'Feuille1-Catégories'!$C$1:$G$2,2,FALSE)="OUI",O$3,IF(HLOOKUP(O$9,'Feuille1-Catégories'!$C$1:$G$3,3,FALSE)="OUI",OFFSET(O$3,MOD(QUOTIENT(ROW()-ROW($A$20),'Feuille1-Catégories'!$B$6/O$6),O$5),0),IF(MOD($A263-1-O$10,'Feuille1-Catégories'!$F$5+1)=0,O$3,""))),"")</f>
        <v>30</v>
      </c>
      <c r="P263" s="7">
        <f ca="1">IF(AND($A263&lt;&gt;"",P$9&lt;&gt;""),IF(HLOOKUP(P$9,'Feuille1-Catégories'!$C$1:$G$2,2,FALSE)="OUI",P$3,IF(HLOOKUP(P$9,'Feuille1-Catégories'!$C$1:$G$3,3,FALSE)="OUI",OFFSET(P$3,MOD(QUOTIENT(ROW()-ROW($A$20),'Feuille1-Catégories'!$B$6/P$6),P$5),0),IF(MOD($A263-1-P$10,'Feuille1-Catégories'!$F$5+1)=0,P$3,""))),"")</f>
        <v>300</v>
      </c>
      <c r="Q263" s="7">
        <f ca="1">IF(AND($A263&lt;&gt;"",Q$9&lt;&gt;""),IF(HLOOKUP(Q$9,'Feuille1-Catégories'!$C$1:$G$2,2,FALSE)="OUI",Q$3,IF(HLOOKUP(Q$9,'Feuille1-Catégories'!$C$1:$G$3,3,FALSE)="OUI",OFFSET(Q$3,MOD(QUOTIENT(ROW()-ROW($A$20),'Feuille1-Catégories'!$B$6/Q$6),Q$5),0),IF(MOD($A263-1-Q$10,'Feuille1-Catégories'!$F$5+1)=0,Q$3,""))),"")</f>
        <v>3000</v>
      </c>
      <c r="R263" s="7">
        <f ca="1">IF(AND($A263&lt;&gt;"",R$9&lt;&gt;""),IF(HLOOKUP(R$9,'Feuille1-Catégories'!$C$1:$G$2,2,FALSE)="OUI",R$3,IF(HLOOKUP(R$9,'Feuille1-Catégories'!$C$1:$G$3,3,FALSE)="OUI",OFFSET(R$3,MOD(QUOTIENT(ROW()-ROW($A$20),'Feuille1-Catégories'!$B$6/R$6),R$5),0),IF(MOD($A263-1-R$10,'Feuille1-Catégories'!$F$5+1)=0,R$3,""))),"")</f>
        <v>5</v>
      </c>
      <c r="S263" s="7">
        <f ca="1">IF(AND($A263&lt;&gt;"",S$9&lt;&gt;""),IF(HLOOKUP(S$9,'Feuille1-Catégories'!$C$1:$G$2,2,FALSE)="OUI",S$3,IF(HLOOKUP(S$9,'Feuille1-Catégories'!$C$1:$G$3,3,FALSE)="OUI",OFFSET(S$3,MOD(QUOTIENT(ROW()-ROW($A$20),'Feuille1-Catégories'!$B$6/S$6),S$5),0),IF(MOD($A263-1-S$10,'Feuille1-Catégories'!$F$5+1)=0,S$3,""))),"")</f>
        <v>50</v>
      </c>
      <c r="T263" s="7" t="str">
        <f ca="1">IF(AND($A263&lt;&gt;"",T$9&lt;&gt;""),IF(HLOOKUP(T$9,'Feuille1-Catégories'!$C$1:$G$2,2,FALSE)="OUI",T$3,IF(HLOOKUP(T$9,'Feuille1-Catégories'!$C$1:$G$3,3,FALSE)="OUI",OFFSET(T$3,MOD(QUOTIENT(ROW()-ROW($A$20),'Feuille1-Catégories'!$B$6/T$6),T$5),0),IF(MOD($A263-1-T$10,'Feuille1-Catégories'!$F$5+1)=0,T$3,""))),"")</f>
        <v/>
      </c>
      <c r="U263" s="7">
        <f ca="1">IF(AND($A263&lt;&gt;"",U$9&lt;&gt;""),IF(HLOOKUP(U$9,'Feuille1-Catégories'!$C$1:$G$2,2,FALSE)="OUI",U$3,IF(HLOOKUP(U$9,'Feuille1-Catégories'!$C$1:$G$3,3,FALSE)="OUI",OFFSET(U$3,MOD(QUOTIENT(ROW()-ROW($A$20),'Feuille1-Catégories'!$B$6/U$6),U$5),0),IF(MOD($A263-1-U$10,'Feuille1-Catégories'!$F$5+1)=0,U$3,""))),"")</f>
        <v>5000</v>
      </c>
      <c r="V263" s="7" t="str">
        <f ca="1">IF(AND($A263&lt;&gt;"",V$9&lt;&gt;""),IF(HLOOKUP(V$9,'Feuille1-Catégories'!$C$1:$G$2,2,FALSE)="OUI",V$3,IF(HLOOKUP(V$9,'Feuille1-Catégories'!$C$1:$G$3,3,FALSE)="OUI",OFFSET(V$3,MOD(QUOTIENT(ROW()-ROW($A$20),'Feuille1-Catégories'!$B$6/V$6),V$5),0),IF(MOD($A263-1-V$10,'Feuille1-Catégories'!$F$5+1)=0,V$3,""))),"")</f>
        <v/>
      </c>
      <c r="W263" s="7" t="str">
        <f ca="1">IF(AND($A263&lt;&gt;"",W$9&lt;&gt;""),IF(HLOOKUP(W$9,'Feuille1-Catégories'!$C$1:$G$2,2,FALSE)="OUI",W$3,IF(HLOOKUP(W$9,'Feuille1-Catégories'!$C$1:$G$3,3,FALSE)="OUI",OFFSET(W$3,MOD(QUOTIENT(ROW()-ROW($A$20),'Feuille1-Catégories'!$B$6/W$6),W$5),0),IF(MOD($A263-1-W$10,'Feuille1-Catégories'!$F$5+1)=0,W$3,""))),"")</f>
        <v/>
      </c>
      <c r="X263" s="7" t="str">
        <f ca="1">IF(AND($A263&lt;&gt;"",X$9&lt;&gt;""),IF(HLOOKUP(X$9,'Feuille1-Catégories'!$C$1:$G$2,2,FALSE)="OUI",X$3,IF(HLOOKUP(X$9,'Feuille1-Catégories'!$C$1:$G$3,3,FALSE)="OUI",OFFSET(X$3,MOD(QUOTIENT(ROW()-ROW($A$20),'Feuille1-Catégories'!$B$6/X$6),X$5),0),IF(MOD($A263-1-X$10,'Feuille1-Catégories'!$F$5+1)=0,X$3,""))),"")</f>
        <v/>
      </c>
      <c r="Y263" s="7" t="str">
        <f ca="1">IF(AND($A263&lt;&gt;"",Y$9&lt;&gt;""),IF(HLOOKUP(Y$9,'Feuille1-Catégories'!$C$1:$G$2,2,FALSE)="OUI",Y$3,IF(HLOOKUP(Y$9,'Feuille1-Catégories'!$C$1:$G$3,3,FALSE)="OUI",OFFSET(Y$3,MOD(QUOTIENT(ROW()-ROW($A$20),'Feuille1-Catégories'!$B$6/Y$6),Y$5),0),IF(MOD($A263-1-Y$10,'Feuille1-Catégories'!$F$5+1)=0,Y$3,""))),"")</f>
        <v/>
      </c>
      <c r="Z263" s="7" t="str">
        <f ca="1">IF(AND($A263&lt;&gt;"",Z$9&lt;&gt;""),IF(HLOOKUP(Z$9,'Feuille1-Catégories'!$C$1:$G$2,2,FALSE)="OUI",Z$3,IF(HLOOKUP(Z$9,'Feuille1-Catégories'!$C$1:$G$3,3,FALSE)="OUI",OFFSET(Z$3,MOD(QUOTIENT(ROW()-ROW($A$20),'Feuille1-Catégories'!$B$6/Z$6),Z$5),0),"")),"")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64" spans="1:26" ht="17" x14ac:dyDescent="0.2">
      <c r="A264" s="21">
        <f>IF(ROW()-ROW($A$19)&gt;'Feuille1-Catégories'!$B$6,"",ROW()-ROW($A$19))</f>
        <v>245</v>
      </c>
      <c r="B264" s="33">
        <f t="shared" ca="1" si="10"/>
        <v>4.203990439571859</v>
      </c>
      <c r="C264" s="10">
        <f t="shared" ca="1" si="11"/>
        <v>6166.4</v>
      </c>
      <c r="D264" s="10">
        <f ca="1">IF('Feuille3-Coût de production'!D264&lt;&gt;"",'Feuille3-Coût de production'!D264,"")</f>
        <v>1924.6</v>
      </c>
      <c r="E264" s="10">
        <f t="shared" ca="1" si="12"/>
        <v>8091</v>
      </c>
      <c r="F264" s="7">
        <f ca="1">IF(AND($A264&lt;&gt;"",F$9&lt;&gt;""),IF(HLOOKUP(F$9,'Feuille1-Catégories'!$C$1:$G$2,2,FALSE)="OUI",F$3,IF(HLOOKUP(F$9,'Feuille1-Catégories'!$C$1:$G$3,3,FALSE)="OUI",OFFSET(F$3,MOD(QUOTIENT(ROW()-ROW($A$20),'Feuille1-Catégories'!$B$6/F$6),F$5),0),IF(MOD($A264-1-F$10,'Feuille1-Catégories'!$F$5+1)=0,F$3,""))),"")</f>
        <v>1</v>
      </c>
      <c r="G264" s="7" t="str">
        <f ca="1">IF(AND($A264&lt;&gt;"",G$9&lt;&gt;""),IF(HLOOKUP(G$9,'Feuille1-Catégories'!$C$1:$G$2,2,FALSE)="OUI",G$3,IF(HLOOKUP(G$9,'Feuille1-Catégories'!$C$1:$G$3,3,FALSE)="OUI",OFFSET(G$3,MOD(QUOTIENT(ROW()-ROW($A$20),'Feuille1-Catégories'!$B$6/G$6),G$5),0),IF(MOD($A264-1-G$10,'Feuille1-Catégories'!$F$5+1)=0,G$3,""))),"")</f>
        <v xml:space="preserve"> </v>
      </c>
      <c r="H264" s="7" t="str">
        <f ca="1">IF(AND($A264&lt;&gt;"",H$9&lt;&gt;""),IF(HLOOKUP(H$9,'Feuille1-Catégories'!$C$1:$G$2,2,FALSE)="OUI",H$3,IF(HLOOKUP(H$9,'Feuille1-Catégories'!$C$1:$G$3,3,FALSE)="OUI",OFFSET(H$3,MOD(QUOTIENT(ROW()-ROW($A$20),'Feuille1-Catégories'!$B$6/H$6),H$5),0),IF(MOD($A264-1-H$10,'Feuille1-Catégories'!$F$5+1)=0,H$3,""))),"")</f>
        <v/>
      </c>
      <c r="I264" s="7" t="str">
        <f ca="1">IF(AND($A264&lt;&gt;"",I$9&lt;&gt;""),IF(HLOOKUP(I$9,'Feuille1-Catégories'!$C$1:$G$2,2,FALSE)="OUI",I$3,IF(HLOOKUP(I$9,'Feuille1-Catégories'!$C$1:$G$3,3,FALSE)="OUI",OFFSET(I$3,MOD(QUOTIENT(ROW()-ROW($A$20),'Feuille1-Catégories'!$B$6/I$6),I$5),0),IF(MOD($A264-1-I$10,'Feuille1-Catégories'!$F$5+1)=0,I$3,""))),"")</f>
        <v xml:space="preserve"> </v>
      </c>
      <c r="J264" s="7">
        <f ca="1">IF(AND($A264&lt;&gt;"",J$9&lt;&gt;""),IF(HLOOKUP(J$9,'Feuille1-Catégories'!$C$1:$G$2,2,FALSE)="OUI",J$3,IF(HLOOKUP(J$9,'Feuille1-Catégories'!$C$1:$G$3,3,FALSE)="OUI",OFFSET(J$3,MOD(QUOTIENT(ROW()-ROW($A$20),'Feuille1-Catégories'!$B$6/J$6),J$5),0),IF(MOD($A264-1-J$10,'Feuille1-Catégories'!$F$5+1)=0,J$3,""))),"")</f>
        <v>2</v>
      </c>
      <c r="K264" s="7" t="str">
        <f ca="1">IF(AND($A264&lt;&gt;"",K$9&lt;&gt;""),IF(HLOOKUP(K$9,'Feuille1-Catégories'!$C$1:$G$2,2,FALSE)="OUI",K$3,IF(HLOOKUP(K$9,'Feuille1-Catégories'!$C$1:$G$3,3,FALSE)="OUI",OFFSET(K$3,MOD(QUOTIENT(ROW()-ROW($A$20),'Feuille1-Catégories'!$B$6/K$6),K$5),0),IF(MOD($A264-1-K$10,'Feuille1-Catégories'!$F$5+1)=0,K$3,""))),"")</f>
        <v/>
      </c>
      <c r="L264" s="7">
        <f ca="1">IF(AND($A264&lt;&gt;"",L$9&lt;&gt;""),IF(HLOOKUP(L$9,'Feuille1-Catégories'!$C$1:$G$2,2,FALSE)="OUI",L$3,IF(HLOOKUP(L$9,'Feuille1-Catégories'!$C$1:$G$3,3,FALSE)="OUI",OFFSET(L$3,MOD(QUOTIENT(ROW()-ROW($A$20),'Feuille1-Catégories'!$B$6/L$6),L$5),0),IF(MOD($A264-1-L$10,'Feuille1-Catégories'!$F$5+1)=0,L$3,""))),"")</f>
        <v>200</v>
      </c>
      <c r="M264" s="7">
        <f ca="1">IF(AND($A264&lt;&gt;"",M$9&lt;&gt;""),IF(HLOOKUP(M$9,'Feuille1-Catégories'!$C$1:$G$2,2,FALSE)="OUI",M$3,IF(HLOOKUP(M$9,'Feuille1-Catégories'!$C$1:$G$3,3,FALSE)="OUI",OFFSET(M$3,MOD(QUOTIENT(ROW()-ROW($A$20),'Feuille1-Catégories'!$B$6/M$6),M$5),0),IF(MOD($A264-1-M$10,'Feuille1-Catégories'!$F$5+1)=0,M$3,""))),"")</f>
        <v>2000</v>
      </c>
      <c r="N264" s="7">
        <f ca="1">IF(AND($A264&lt;&gt;"",N$9&lt;&gt;""),IF(HLOOKUP(N$9,'Feuille1-Catégories'!$C$1:$G$2,2,FALSE)="OUI",N$3,IF(HLOOKUP(N$9,'Feuille1-Catégories'!$C$1:$G$3,3,FALSE)="OUI",OFFSET(N$3,MOD(QUOTIENT(ROW()-ROW($A$20),'Feuille1-Catégories'!$B$6/N$6),N$5),0),IF(MOD($A264-1-N$10,'Feuille1-Catégories'!$F$5+1)=0,N$3,""))),"")</f>
        <v>3</v>
      </c>
      <c r="O264" s="7">
        <f ca="1">IF(AND($A264&lt;&gt;"",O$9&lt;&gt;""),IF(HLOOKUP(O$9,'Feuille1-Catégories'!$C$1:$G$2,2,FALSE)="OUI",O$3,IF(HLOOKUP(O$9,'Feuille1-Catégories'!$C$1:$G$3,3,FALSE)="OUI",OFFSET(O$3,MOD(QUOTIENT(ROW()-ROW($A$20),'Feuille1-Catégories'!$B$6/O$6),O$5),0),IF(MOD($A264-1-O$10,'Feuille1-Catégories'!$F$5+1)=0,O$3,""))),"")</f>
        <v>30</v>
      </c>
      <c r="P264" s="7">
        <f ca="1">IF(AND($A264&lt;&gt;"",P$9&lt;&gt;""),IF(HLOOKUP(P$9,'Feuille1-Catégories'!$C$1:$G$2,2,FALSE)="OUI",P$3,IF(HLOOKUP(P$9,'Feuille1-Catégories'!$C$1:$G$3,3,FALSE)="OUI",OFFSET(P$3,MOD(QUOTIENT(ROW()-ROW($A$20),'Feuille1-Catégories'!$B$6/P$6),P$5),0),IF(MOD($A264-1-P$10,'Feuille1-Catégories'!$F$5+1)=0,P$3,""))),"")</f>
        <v>300</v>
      </c>
      <c r="Q264" s="7" t="str">
        <f ca="1">IF(AND($A264&lt;&gt;"",Q$9&lt;&gt;""),IF(HLOOKUP(Q$9,'Feuille1-Catégories'!$C$1:$G$2,2,FALSE)="OUI",Q$3,IF(HLOOKUP(Q$9,'Feuille1-Catégories'!$C$1:$G$3,3,FALSE)="OUI",OFFSET(Q$3,MOD(QUOTIENT(ROW()-ROW($A$20),'Feuille1-Catégories'!$B$6/Q$6),Q$5),0),IF(MOD($A264-1-Q$10,'Feuille1-Catégories'!$F$5+1)=0,Q$3,""))),"")</f>
        <v/>
      </c>
      <c r="R264" s="7">
        <f ca="1">IF(AND($A264&lt;&gt;"",R$9&lt;&gt;""),IF(HLOOKUP(R$9,'Feuille1-Catégories'!$C$1:$G$2,2,FALSE)="OUI",R$3,IF(HLOOKUP(R$9,'Feuille1-Catégories'!$C$1:$G$3,3,FALSE)="OUI",OFFSET(R$3,MOD(QUOTIENT(ROW()-ROW($A$20),'Feuille1-Catégories'!$B$6/R$6),R$5),0),IF(MOD($A264-1-R$10,'Feuille1-Catégories'!$F$5+1)=0,R$3,""))),"")</f>
        <v>5</v>
      </c>
      <c r="S264" s="7">
        <f ca="1">IF(AND($A264&lt;&gt;"",S$9&lt;&gt;""),IF(HLOOKUP(S$9,'Feuille1-Catégories'!$C$1:$G$2,2,FALSE)="OUI",S$3,IF(HLOOKUP(S$9,'Feuille1-Catégories'!$C$1:$G$3,3,FALSE)="OUI",OFFSET(S$3,MOD(QUOTIENT(ROW()-ROW($A$20),'Feuille1-Catégories'!$B$6/S$6),S$5),0),IF(MOD($A264-1-S$10,'Feuille1-Catégories'!$F$5+1)=0,S$3,""))),"")</f>
        <v>50</v>
      </c>
      <c r="T264" s="7">
        <f ca="1">IF(AND($A264&lt;&gt;"",T$9&lt;&gt;""),IF(HLOOKUP(T$9,'Feuille1-Catégories'!$C$1:$G$2,2,FALSE)="OUI",T$3,IF(HLOOKUP(T$9,'Feuille1-Catégories'!$C$1:$G$3,3,FALSE)="OUI",OFFSET(T$3,MOD(QUOTIENT(ROW()-ROW($A$20),'Feuille1-Catégories'!$B$6/T$6),T$5),0),IF(MOD($A264-1-T$10,'Feuille1-Catégories'!$F$5+1)=0,T$3,""))),"")</f>
        <v>500</v>
      </c>
      <c r="U264" s="7">
        <f ca="1">IF(AND($A264&lt;&gt;"",U$9&lt;&gt;""),IF(HLOOKUP(U$9,'Feuille1-Catégories'!$C$1:$G$2,2,FALSE)="OUI",U$3,IF(HLOOKUP(U$9,'Feuille1-Catégories'!$C$1:$G$3,3,FALSE)="OUI",OFFSET(U$3,MOD(QUOTIENT(ROW()-ROW($A$20),'Feuille1-Catégories'!$B$6/U$6),U$5),0),IF(MOD($A264-1-U$10,'Feuille1-Catégories'!$F$5+1)=0,U$3,""))),"")</f>
        <v>5000</v>
      </c>
      <c r="V264" s="7" t="str">
        <f ca="1">IF(AND($A264&lt;&gt;"",V$9&lt;&gt;""),IF(HLOOKUP(V$9,'Feuille1-Catégories'!$C$1:$G$2,2,FALSE)="OUI",V$3,IF(HLOOKUP(V$9,'Feuille1-Catégories'!$C$1:$G$3,3,FALSE)="OUI",OFFSET(V$3,MOD(QUOTIENT(ROW()-ROW($A$20),'Feuille1-Catégories'!$B$6/V$6),V$5),0),IF(MOD($A264-1-V$10,'Feuille1-Catégories'!$F$5+1)=0,V$3,""))),"")</f>
        <v/>
      </c>
      <c r="W264" s="7" t="str">
        <f ca="1">IF(AND($A264&lt;&gt;"",W$9&lt;&gt;""),IF(HLOOKUP(W$9,'Feuille1-Catégories'!$C$1:$G$2,2,FALSE)="OUI",W$3,IF(HLOOKUP(W$9,'Feuille1-Catégories'!$C$1:$G$3,3,FALSE)="OUI",OFFSET(W$3,MOD(QUOTIENT(ROW()-ROW($A$20),'Feuille1-Catégories'!$B$6/W$6),W$5),0),IF(MOD($A264-1-W$10,'Feuille1-Catégories'!$F$5+1)=0,W$3,""))),"")</f>
        <v/>
      </c>
      <c r="X264" s="7" t="str">
        <f ca="1">IF(AND($A264&lt;&gt;"",X$9&lt;&gt;""),IF(HLOOKUP(X$9,'Feuille1-Catégories'!$C$1:$G$2,2,FALSE)="OUI",X$3,IF(HLOOKUP(X$9,'Feuille1-Catégories'!$C$1:$G$3,3,FALSE)="OUI",OFFSET(X$3,MOD(QUOTIENT(ROW()-ROW($A$20),'Feuille1-Catégories'!$B$6/X$6),X$5),0),IF(MOD($A264-1-X$10,'Feuille1-Catégories'!$F$5+1)=0,X$3,""))),"")</f>
        <v/>
      </c>
      <c r="Y264" s="7" t="str">
        <f ca="1">IF(AND($A264&lt;&gt;"",Y$9&lt;&gt;""),IF(HLOOKUP(Y$9,'Feuille1-Catégories'!$C$1:$G$2,2,FALSE)="OUI",Y$3,IF(HLOOKUP(Y$9,'Feuille1-Catégories'!$C$1:$G$3,3,FALSE)="OUI",OFFSET(Y$3,MOD(QUOTIENT(ROW()-ROW($A$20),'Feuille1-Catégories'!$B$6/Y$6),Y$5),0),IF(MOD($A264-1-Y$10,'Feuille1-Catégories'!$F$5+1)=0,Y$3,""))),"")</f>
        <v/>
      </c>
      <c r="Z264" s="7" t="str">
        <f ca="1">IF(AND($A264&lt;&gt;"",Z$9&lt;&gt;""),IF(HLOOKUP(Z$9,'Feuille1-Catégories'!$C$1:$G$2,2,FALSE)="OUI",Z$3,IF(HLOOKUP(Z$9,'Feuille1-Catégories'!$C$1:$G$3,3,FALSE)="OUI",OFFSET(Z$3,MOD(QUOTIENT(ROW()-ROW($A$20),'Feuille1-Catégories'!$B$6/Z$6),Z$5),0),"")),"")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65" spans="1:26" ht="17" x14ac:dyDescent="0.2">
      <c r="A265" s="21">
        <f>IF(ROW()-ROW($A$19)&gt;'Feuille1-Catégories'!$B$6,"",ROW()-ROW($A$19))</f>
        <v>246</v>
      </c>
      <c r="B265" s="33">
        <f t="shared" ca="1" si="10"/>
        <v>3.9142391525768998</v>
      </c>
      <c r="C265" s="10">
        <f t="shared" ca="1" si="11"/>
        <v>5722.4</v>
      </c>
      <c r="D265" s="10">
        <f ca="1">IF('Feuille3-Coût de production'!D265&lt;&gt;"",'Feuille3-Coût de production'!D265,"")</f>
        <v>1963.6</v>
      </c>
      <c r="E265" s="10">
        <f t="shared" ca="1" si="12"/>
        <v>7686</v>
      </c>
      <c r="F265" s="7">
        <f ca="1">IF(AND($A265&lt;&gt;"",F$9&lt;&gt;""),IF(HLOOKUP(F$9,'Feuille1-Catégories'!$C$1:$G$2,2,FALSE)="OUI",F$3,IF(HLOOKUP(F$9,'Feuille1-Catégories'!$C$1:$G$3,3,FALSE)="OUI",OFFSET(F$3,MOD(QUOTIENT(ROW()-ROW($A$20),'Feuille1-Catégories'!$B$6/F$6),F$5),0),IF(MOD($A265-1-F$10,'Feuille1-Catégories'!$F$5+1)=0,F$3,""))),"")</f>
        <v>1</v>
      </c>
      <c r="G265" s="7" t="str">
        <f ca="1">IF(AND($A265&lt;&gt;"",G$9&lt;&gt;""),IF(HLOOKUP(G$9,'Feuille1-Catégories'!$C$1:$G$2,2,FALSE)="OUI",G$3,IF(HLOOKUP(G$9,'Feuille1-Catégories'!$C$1:$G$3,3,FALSE)="OUI",OFFSET(G$3,MOD(QUOTIENT(ROW()-ROW($A$20),'Feuille1-Catégories'!$B$6/G$6),G$5),0),IF(MOD($A265-1-G$10,'Feuille1-Catégories'!$F$5+1)=0,G$3,""))),"")</f>
        <v xml:space="preserve"> </v>
      </c>
      <c r="H265" s="7">
        <f ca="1">IF(AND($A265&lt;&gt;"",H$9&lt;&gt;""),IF(HLOOKUP(H$9,'Feuille1-Catégories'!$C$1:$G$2,2,FALSE)="OUI",H$3,IF(HLOOKUP(H$9,'Feuille1-Catégories'!$C$1:$G$3,3,FALSE)="OUI",OFFSET(H$3,MOD(QUOTIENT(ROW()-ROW($A$20),'Feuille1-Catégories'!$B$6/H$6),H$5),0),IF(MOD($A265-1-H$10,'Feuille1-Catégories'!$F$5+1)=0,H$3,""))),"")</f>
        <v>100</v>
      </c>
      <c r="I265" s="7" t="str">
        <f ca="1">IF(AND($A265&lt;&gt;"",I$9&lt;&gt;""),IF(HLOOKUP(I$9,'Feuille1-Catégories'!$C$1:$G$2,2,FALSE)="OUI",I$3,IF(HLOOKUP(I$9,'Feuille1-Catégories'!$C$1:$G$3,3,FALSE)="OUI",OFFSET(I$3,MOD(QUOTIENT(ROW()-ROW($A$20),'Feuille1-Catégories'!$B$6/I$6),I$5),0),IF(MOD($A265-1-I$10,'Feuille1-Catégories'!$F$5+1)=0,I$3,""))),"")</f>
        <v xml:space="preserve"> </v>
      </c>
      <c r="J265" s="7">
        <f ca="1">IF(AND($A265&lt;&gt;"",J$9&lt;&gt;""),IF(HLOOKUP(J$9,'Feuille1-Catégories'!$C$1:$G$2,2,FALSE)="OUI",J$3,IF(HLOOKUP(J$9,'Feuille1-Catégories'!$C$1:$G$3,3,FALSE)="OUI",OFFSET(J$3,MOD(QUOTIENT(ROW()-ROW($A$20),'Feuille1-Catégories'!$B$6/J$6),J$5),0),IF(MOD($A265-1-J$10,'Feuille1-Catégories'!$F$5+1)=0,J$3,""))),"")</f>
        <v>2</v>
      </c>
      <c r="K265" s="7" t="str">
        <f ca="1">IF(AND($A265&lt;&gt;"",K$9&lt;&gt;""),IF(HLOOKUP(K$9,'Feuille1-Catégories'!$C$1:$G$2,2,FALSE)="OUI",K$3,IF(HLOOKUP(K$9,'Feuille1-Catégories'!$C$1:$G$3,3,FALSE)="OUI",OFFSET(K$3,MOD(QUOTIENT(ROW()-ROW($A$20),'Feuille1-Catégories'!$B$6/K$6),K$5),0),IF(MOD($A265-1-K$10,'Feuille1-Catégories'!$F$5+1)=0,K$3,""))),"")</f>
        <v/>
      </c>
      <c r="L265" s="7">
        <f ca="1">IF(AND($A265&lt;&gt;"",L$9&lt;&gt;""),IF(HLOOKUP(L$9,'Feuille1-Catégories'!$C$1:$G$2,2,FALSE)="OUI",L$3,IF(HLOOKUP(L$9,'Feuille1-Catégories'!$C$1:$G$3,3,FALSE)="OUI",OFFSET(L$3,MOD(QUOTIENT(ROW()-ROW($A$20),'Feuille1-Catégories'!$B$6/L$6),L$5),0),IF(MOD($A265-1-L$10,'Feuille1-Catégories'!$F$5+1)=0,L$3,""))),"")</f>
        <v>200</v>
      </c>
      <c r="M265" s="7">
        <f ca="1">IF(AND($A265&lt;&gt;"",M$9&lt;&gt;""),IF(HLOOKUP(M$9,'Feuille1-Catégories'!$C$1:$G$2,2,FALSE)="OUI",M$3,IF(HLOOKUP(M$9,'Feuille1-Catégories'!$C$1:$G$3,3,FALSE)="OUI",OFFSET(M$3,MOD(QUOTIENT(ROW()-ROW($A$20),'Feuille1-Catégories'!$B$6/M$6),M$5),0),IF(MOD($A265-1-M$10,'Feuille1-Catégories'!$F$5+1)=0,M$3,""))),"")</f>
        <v>2000</v>
      </c>
      <c r="N265" s="7">
        <f ca="1">IF(AND($A265&lt;&gt;"",N$9&lt;&gt;""),IF(HLOOKUP(N$9,'Feuille1-Catégories'!$C$1:$G$2,2,FALSE)="OUI",N$3,IF(HLOOKUP(N$9,'Feuille1-Catégories'!$C$1:$G$3,3,FALSE)="OUI",OFFSET(N$3,MOD(QUOTIENT(ROW()-ROW($A$20),'Feuille1-Catégories'!$B$6/N$6),N$5),0),IF(MOD($A265-1-N$10,'Feuille1-Catégories'!$F$5+1)=0,N$3,""))),"")</f>
        <v>3</v>
      </c>
      <c r="O265" s="7">
        <f ca="1">IF(AND($A265&lt;&gt;"",O$9&lt;&gt;""),IF(HLOOKUP(O$9,'Feuille1-Catégories'!$C$1:$G$2,2,FALSE)="OUI",O$3,IF(HLOOKUP(O$9,'Feuille1-Catégories'!$C$1:$G$3,3,FALSE)="OUI",OFFSET(O$3,MOD(QUOTIENT(ROW()-ROW($A$20),'Feuille1-Catégories'!$B$6/O$6),O$5),0),IF(MOD($A265-1-O$10,'Feuille1-Catégories'!$F$5+1)=0,O$3,""))),"")</f>
        <v>30</v>
      </c>
      <c r="P265" s="7">
        <f ca="1">IF(AND($A265&lt;&gt;"",P$9&lt;&gt;""),IF(HLOOKUP(P$9,'Feuille1-Catégories'!$C$1:$G$2,2,FALSE)="OUI",P$3,IF(HLOOKUP(P$9,'Feuille1-Catégories'!$C$1:$G$3,3,FALSE)="OUI",OFFSET(P$3,MOD(QUOTIENT(ROW()-ROW($A$20),'Feuille1-Catégories'!$B$6/P$6),P$5),0),IF(MOD($A265-1-P$10,'Feuille1-Catégories'!$F$5+1)=0,P$3,""))),"")</f>
        <v>300</v>
      </c>
      <c r="Q265" s="7" t="str">
        <f ca="1">IF(AND($A265&lt;&gt;"",Q$9&lt;&gt;""),IF(HLOOKUP(Q$9,'Feuille1-Catégories'!$C$1:$G$2,2,FALSE)="OUI",Q$3,IF(HLOOKUP(Q$9,'Feuille1-Catégories'!$C$1:$G$3,3,FALSE)="OUI",OFFSET(Q$3,MOD(QUOTIENT(ROW()-ROW($A$20),'Feuille1-Catégories'!$B$6/Q$6),Q$5),0),IF(MOD($A265-1-Q$10,'Feuille1-Catégories'!$F$5+1)=0,Q$3,""))),"")</f>
        <v/>
      </c>
      <c r="R265" s="7">
        <f ca="1">IF(AND($A265&lt;&gt;"",R$9&lt;&gt;""),IF(HLOOKUP(R$9,'Feuille1-Catégories'!$C$1:$G$2,2,FALSE)="OUI",R$3,IF(HLOOKUP(R$9,'Feuille1-Catégories'!$C$1:$G$3,3,FALSE)="OUI",OFFSET(R$3,MOD(QUOTIENT(ROW()-ROW($A$20),'Feuille1-Catégories'!$B$6/R$6),R$5),0),IF(MOD($A265-1-R$10,'Feuille1-Catégories'!$F$5+1)=0,R$3,""))),"")</f>
        <v>0</v>
      </c>
      <c r="S265" s="7">
        <f ca="1">IF(AND($A265&lt;&gt;"",S$9&lt;&gt;""),IF(HLOOKUP(S$9,'Feuille1-Catégories'!$C$1:$G$2,2,FALSE)="OUI",S$3,IF(HLOOKUP(S$9,'Feuille1-Catégories'!$C$1:$G$3,3,FALSE)="OUI",OFFSET(S$3,MOD(QUOTIENT(ROW()-ROW($A$20),'Feuille1-Catégories'!$B$6/S$6),S$5),0),IF(MOD($A265-1-S$10,'Feuille1-Catégories'!$F$5+1)=0,S$3,""))),"")</f>
        <v>50</v>
      </c>
      <c r="T265" s="7" t="str">
        <f ca="1">IF(AND($A265&lt;&gt;"",T$9&lt;&gt;""),IF(HLOOKUP(T$9,'Feuille1-Catégories'!$C$1:$G$2,2,FALSE)="OUI",T$3,IF(HLOOKUP(T$9,'Feuille1-Catégories'!$C$1:$G$3,3,FALSE)="OUI",OFFSET(T$3,MOD(QUOTIENT(ROW()-ROW($A$20),'Feuille1-Catégories'!$B$6/T$6),T$5),0),IF(MOD($A265-1-T$10,'Feuille1-Catégories'!$F$5+1)=0,T$3,""))),"")</f>
        <v/>
      </c>
      <c r="U265" s="7">
        <f ca="1">IF(AND($A265&lt;&gt;"",U$9&lt;&gt;""),IF(HLOOKUP(U$9,'Feuille1-Catégories'!$C$1:$G$2,2,FALSE)="OUI",U$3,IF(HLOOKUP(U$9,'Feuille1-Catégories'!$C$1:$G$3,3,FALSE)="OUI",OFFSET(U$3,MOD(QUOTIENT(ROW()-ROW($A$20),'Feuille1-Catégories'!$B$6/U$6),U$5),0),IF(MOD($A265-1-U$10,'Feuille1-Catégories'!$F$5+1)=0,U$3,""))),"")</f>
        <v>5000</v>
      </c>
      <c r="V265" s="7" t="str">
        <f ca="1">IF(AND($A265&lt;&gt;"",V$9&lt;&gt;""),IF(HLOOKUP(V$9,'Feuille1-Catégories'!$C$1:$G$2,2,FALSE)="OUI",V$3,IF(HLOOKUP(V$9,'Feuille1-Catégories'!$C$1:$G$3,3,FALSE)="OUI",OFFSET(V$3,MOD(QUOTIENT(ROW()-ROW($A$20),'Feuille1-Catégories'!$B$6/V$6),V$5),0),IF(MOD($A265-1-V$10,'Feuille1-Catégories'!$F$5+1)=0,V$3,""))),"")</f>
        <v/>
      </c>
      <c r="W265" s="7" t="str">
        <f ca="1">IF(AND($A265&lt;&gt;"",W$9&lt;&gt;""),IF(HLOOKUP(W$9,'Feuille1-Catégories'!$C$1:$G$2,2,FALSE)="OUI",W$3,IF(HLOOKUP(W$9,'Feuille1-Catégories'!$C$1:$G$3,3,FALSE)="OUI",OFFSET(W$3,MOD(QUOTIENT(ROW()-ROW($A$20),'Feuille1-Catégories'!$B$6/W$6),W$5),0),IF(MOD($A265-1-W$10,'Feuille1-Catégories'!$F$5+1)=0,W$3,""))),"")</f>
        <v/>
      </c>
      <c r="X265" s="7" t="str">
        <f ca="1">IF(AND($A265&lt;&gt;"",X$9&lt;&gt;""),IF(HLOOKUP(X$9,'Feuille1-Catégories'!$C$1:$G$2,2,FALSE)="OUI",X$3,IF(HLOOKUP(X$9,'Feuille1-Catégories'!$C$1:$G$3,3,FALSE)="OUI",OFFSET(X$3,MOD(QUOTIENT(ROW()-ROW($A$20),'Feuille1-Catégories'!$B$6/X$6),X$5),0),IF(MOD($A265-1-X$10,'Feuille1-Catégories'!$F$5+1)=0,X$3,""))),"")</f>
        <v/>
      </c>
      <c r="Y265" s="7" t="str">
        <f ca="1">IF(AND($A265&lt;&gt;"",Y$9&lt;&gt;""),IF(HLOOKUP(Y$9,'Feuille1-Catégories'!$C$1:$G$2,2,FALSE)="OUI",Y$3,IF(HLOOKUP(Y$9,'Feuille1-Catégories'!$C$1:$G$3,3,FALSE)="OUI",OFFSET(Y$3,MOD(QUOTIENT(ROW()-ROW($A$20),'Feuille1-Catégories'!$B$6/Y$6),Y$5),0),IF(MOD($A265-1-Y$10,'Feuille1-Catégories'!$F$5+1)=0,Y$3,""))),"")</f>
        <v/>
      </c>
      <c r="Z265" s="7" t="str">
        <f ca="1">IF(AND($A265&lt;&gt;"",Z$9&lt;&gt;""),IF(HLOOKUP(Z$9,'Feuille1-Catégories'!$C$1:$G$2,2,FALSE)="OUI",Z$3,IF(HLOOKUP(Z$9,'Feuille1-Catégories'!$C$1:$G$3,3,FALSE)="OUI",OFFSET(Z$3,MOD(QUOTIENT(ROW()-ROW($A$20),'Feuille1-Catégories'!$B$6/Z$6),Z$5),0),"")),"")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66" spans="1:26" ht="17" x14ac:dyDescent="0.2">
      <c r="A266" s="21">
        <f>IF(ROW()-ROW($A$19)&gt;'Feuille1-Catégories'!$B$6,"",ROW()-ROW($A$19))</f>
        <v>247</v>
      </c>
      <c r="B266" s="33">
        <f t="shared" ca="1" si="10"/>
        <v>3.9540444998960287</v>
      </c>
      <c r="C266" s="10">
        <f t="shared" ca="1" si="11"/>
        <v>5682.4</v>
      </c>
      <c r="D266" s="10">
        <f ca="1">IF('Feuille3-Coût de production'!D266&lt;&gt;"",'Feuille3-Coût de production'!D266,"")</f>
        <v>1923.6</v>
      </c>
      <c r="E266" s="10">
        <f t="shared" ca="1" si="12"/>
        <v>7606</v>
      </c>
      <c r="F266" s="7">
        <f ca="1">IF(AND($A266&lt;&gt;"",F$9&lt;&gt;""),IF(HLOOKUP(F$9,'Feuille1-Catégories'!$C$1:$G$2,2,FALSE)="OUI",F$3,IF(HLOOKUP(F$9,'Feuille1-Catégories'!$C$1:$G$3,3,FALSE)="OUI",OFFSET(F$3,MOD(QUOTIENT(ROW()-ROW($A$20),'Feuille1-Catégories'!$B$6/F$6),F$5),0),IF(MOD($A266-1-F$10,'Feuille1-Catégories'!$F$5+1)=0,F$3,""))),"")</f>
        <v>1</v>
      </c>
      <c r="G266" s="7" t="str">
        <f ca="1">IF(AND($A266&lt;&gt;"",G$9&lt;&gt;""),IF(HLOOKUP(G$9,'Feuille1-Catégories'!$C$1:$G$2,2,FALSE)="OUI",G$3,IF(HLOOKUP(G$9,'Feuille1-Catégories'!$C$1:$G$3,3,FALSE)="OUI",OFFSET(G$3,MOD(QUOTIENT(ROW()-ROW($A$20),'Feuille1-Catégories'!$B$6/G$6),G$5),0),IF(MOD($A266-1-G$10,'Feuille1-Catégories'!$F$5+1)=0,G$3,""))),"")</f>
        <v xml:space="preserve"> </v>
      </c>
      <c r="H266" s="7" t="str">
        <f ca="1">IF(AND($A266&lt;&gt;"",H$9&lt;&gt;""),IF(HLOOKUP(H$9,'Feuille1-Catégories'!$C$1:$G$2,2,FALSE)="OUI",H$3,IF(HLOOKUP(H$9,'Feuille1-Catégories'!$C$1:$G$3,3,FALSE)="OUI",OFFSET(H$3,MOD(QUOTIENT(ROW()-ROW($A$20),'Feuille1-Catégories'!$B$6/H$6),H$5),0),IF(MOD($A266-1-H$10,'Feuille1-Catégories'!$F$5+1)=0,H$3,""))),"")</f>
        <v/>
      </c>
      <c r="I266" s="7" t="str">
        <f ca="1">IF(AND($A266&lt;&gt;"",I$9&lt;&gt;""),IF(HLOOKUP(I$9,'Feuille1-Catégories'!$C$1:$G$2,2,FALSE)="OUI",I$3,IF(HLOOKUP(I$9,'Feuille1-Catégories'!$C$1:$G$3,3,FALSE)="OUI",OFFSET(I$3,MOD(QUOTIENT(ROW()-ROW($A$20),'Feuille1-Catégories'!$B$6/I$6),I$5),0),IF(MOD($A266-1-I$10,'Feuille1-Catégories'!$F$5+1)=0,I$3,""))),"")</f>
        <v xml:space="preserve"> </v>
      </c>
      <c r="J266" s="7">
        <f ca="1">IF(AND($A266&lt;&gt;"",J$9&lt;&gt;""),IF(HLOOKUP(J$9,'Feuille1-Catégories'!$C$1:$G$2,2,FALSE)="OUI",J$3,IF(HLOOKUP(J$9,'Feuille1-Catégories'!$C$1:$G$3,3,FALSE)="OUI",OFFSET(J$3,MOD(QUOTIENT(ROW()-ROW($A$20),'Feuille1-Catégories'!$B$6/J$6),J$5),0),IF(MOD($A266-1-J$10,'Feuille1-Catégories'!$F$5+1)=0,J$3,""))),"")</f>
        <v>2</v>
      </c>
      <c r="K266" s="7">
        <f ca="1">IF(AND($A266&lt;&gt;"",K$9&lt;&gt;""),IF(HLOOKUP(K$9,'Feuille1-Catégories'!$C$1:$G$2,2,FALSE)="OUI",K$3,IF(HLOOKUP(K$9,'Feuille1-Catégories'!$C$1:$G$3,3,FALSE)="OUI",OFFSET(K$3,MOD(QUOTIENT(ROW()-ROW($A$20),'Feuille1-Catégories'!$B$6/K$6),K$5),0),IF(MOD($A266-1-K$10,'Feuille1-Catégories'!$F$5+1)=0,K$3,""))),"")</f>
        <v>20</v>
      </c>
      <c r="L266" s="7">
        <f ca="1">IF(AND($A266&lt;&gt;"",L$9&lt;&gt;""),IF(HLOOKUP(L$9,'Feuille1-Catégories'!$C$1:$G$2,2,FALSE)="OUI",L$3,IF(HLOOKUP(L$9,'Feuille1-Catégories'!$C$1:$G$3,3,FALSE)="OUI",OFFSET(L$3,MOD(QUOTIENT(ROW()-ROW($A$20),'Feuille1-Catégories'!$B$6/L$6),L$5),0),IF(MOD($A266-1-L$10,'Feuille1-Catégories'!$F$5+1)=0,L$3,""))),"")</f>
        <v>200</v>
      </c>
      <c r="M266" s="7">
        <f ca="1">IF(AND($A266&lt;&gt;"",M$9&lt;&gt;""),IF(HLOOKUP(M$9,'Feuille1-Catégories'!$C$1:$G$2,2,FALSE)="OUI",M$3,IF(HLOOKUP(M$9,'Feuille1-Catégories'!$C$1:$G$3,3,FALSE)="OUI",OFFSET(M$3,MOD(QUOTIENT(ROW()-ROW($A$20),'Feuille1-Catégories'!$B$6/M$6),M$5),0),IF(MOD($A266-1-M$10,'Feuille1-Catégories'!$F$5+1)=0,M$3,""))),"")</f>
        <v>2000</v>
      </c>
      <c r="N266" s="7">
        <f ca="1">IF(AND($A266&lt;&gt;"",N$9&lt;&gt;""),IF(HLOOKUP(N$9,'Feuille1-Catégories'!$C$1:$G$2,2,FALSE)="OUI",N$3,IF(HLOOKUP(N$9,'Feuille1-Catégories'!$C$1:$G$3,3,FALSE)="OUI",OFFSET(N$3,MOD(QUOTIENT(ROW()-ROW($A$20),'Feuille1-Catégories'!$B$6/N$6),N$5),0),IF(MOD($A266-1-N$10,'Feuille1-Catégories'!$F$5+1)=0,N$3,""))),"")</f>
        <v>3</v>
      </c>
      <c r="O266" s="7">
        <f ca="1">IF(AND($A266&lt;&gt;"",O$9&lt;&gt;""),IF(HLOOKUP(O$9,'Feuille1-Catégories'!$C$1:$G$2,2,FALSE)="OUI",O$3,IF(HLOOKUP(O$9,'Feuille1-Catégories'!$C$1:$G$3,3,FALSE)="OUI",OFFSET(O$3,MOD(QUOTIENT(ROW()-ROW($A$20),'Feuille1-Catégories'!$B$6/O$6),O$5),0),IF(MOD($A266-1-O$10,'Feuille1-Catégories'!$F$5+1)=0,O$3,""))),"")</f>
        <v>30</v>
      </c>
      <c r="P266" s="7">
        <f ca="1">IF(AND($A266&lt;&gt;"",P$9&lt;&gt;""),IF(HLOOKUP(P$9,'Feuille1-Catégories'!$C$1:$G$2,2,FALSE)="OUI",P$3,IF(HLOOKUP(P$9,'Feuille1-Catégories'!$C$1:$G$3,3,FALSE)="OUI",OFFSET(P$3,MOD(QUOTIENT(ROW()-ROW($A$20),'Feuille1-Catégories'!$B$6/P$6),P$5),0),IF(MOD($A266-1-P$10,'Feuille1-Catégories'!$F$5+1)=0,P$3,""))),"")</f>
        <v>300</v>
      </c>
      <c r="Q266" s="7" t="str">
        <f ca="1">IF(AND($A266&lt;&gt;"",Q$9&lt;&gt;""),IF(HLOOKUP(Q$9,'Feuille1-Catégories'!$C$1:$G$2,2,FALSE)="OUI",Q$3,IF(HLOOKUP(Q$9,'Feuille1-Catégories'!$C$1:$G$3,3,FALSE)="OUI",OFFSET(Q$3,MOD(QUOTIENT(ROW()-ROW($A$20),'Feuille1-Catégories'!$B$6/Q$6),Q$5),0),IF(MOD($A266-1-Q$10,'Feuille1-Catégories'!$F$5+1)=0,Q$3,""))),"")</f>
        <v/>
      </c>
      <c r="R266" s="7">
        <f ca="1">IF(AND($A266&lt;&gt;"",R$9&lt;&gt;""),IF(HLOOKUP(R$9,'Feuille1-Catégories'!$C$1:$G$2,2,FALSE)="OUI",R$3,IF(HLOOKUP(R$9,'Feuille1-Catégories'!$C$1:$G$3,3,FALSE)="OUI",OFFSET(R$3,MOD(QUOTIENT(ROW()-ROW($A$20),'Feuille1-Catégories'!$B$6/R$6),R$5),0),IF(MOD($A266-1-R$10,'Feuille1-Catégories'!$F$5+1)=0,R$3,""))),"")</f>
        <v>0</v>
      </c>
      <c r="S266" s="7">
        <f ca="1">IF(AND($A266&lt;&gt;"",S$9&lt;&gt;""),IF(HLOOKUP(S$9,'Feuille1-Catégories'!$C$1:$G$2,2,FALSE)="OUI",S$3,IF(HLOOKUP(S$9,'Feuille1-Catégories'!$C$1:$G$3,3,FALSE)="OUI",OFFSET(S$3,MOD(QUOTIENT(ROW()-ROW($A$20),'Feuille1-Catégories'!$B$6/S$6),S$5),0),IF(MOD($A266-1-S$10,'Feuille1-Catégories'!$F$5+1)=0,S$3,""))),"")</f>
        <v>50</v>
      </c>
      <c r="T266" s="7" t="str">
        <f ca="1">IF(AND($A266&lt;&gt;"",T$9&lt;&gt;""),IF(HLOOKUP(T$9,'Feuille1-Catégories'!$C$1:$G$2,2,FALSE)="OUI",T$3,IF(HLOOKUP(T$9,'Feuille1-Catégories'!$C$1:$G$3,3,FALSE)="OUI",OFFSET(T$3,MOD(QUOTIENT(ROW()-ROW($A$20),'Feuille1-Catégories'!$B$6/T$6),T$5),0),IF(MOD($A266-1-T$10,'Feuille1-Catégories'!$F$5+1)=0,T$3,""))),"")</f>
        <v/>
      </c>
      <c r="U266" s="7">
        <f ca="1">IF(AND($A266&lt;&gt;"",U$9&lt;&gt;""),IF(HLOOKUP(U$9,'Feuille1-Catégories'!$C$1:$G$2,2,FALSE)="OUI",U$3,IF(HLOOKUP(U$9,'Feuille1-Catégories'!$C$1:$G$3,3,FALSE)="OUI",OFFSET(U$3,MOD(QUOTIENT(ROW()-ROW($A$20),'Feuille1-Catégories'!$B$6/U$6),U$5),0),IF(MOD($A266-1-U$10,'Feuille1-Catégories'!$F$5+1)=0,U$3,""))),"")</f>
        <v>5000</v>
      </c>
      <c r="V266" s="7" t="str">
        <f ca="1">IF(AND($A266&lt;&gt;"",V$9&lt;&gt;""),IF(HLOOKUP(V$9,'Feuille1-Catégories'!$C$1:$G$2,2,FALSE)="OUI",V$3,IF(HLOOKUP(V$9,'Feuille1-Catégories'!$C$1:$G$3,3,FALSE)="OUI",OFFSET(V$3,MOD(QUOTIENT(ROW()-ROW($A$20),'Feuille1-Catégories'!$B$6/V$6),V$5),0),IF(MOD($A266-1-V$10,'Feuille1-Catégories'!$F$5+1)=0,V$3,""))),"")</f>
        <v/>
      </c>
      <c r="W266" s="7" t="str">
        <f ca="1">IF(AND($A266&lt;&gt;"",W$9&lt;&gt;""),IF(HLOOKUP(W$9,'Feuille1-Catégories'!$C$1:$G$2,2,FALSE)="OUI",W$3,IF(HLOOKUP(W$9,'Feuille1-Catégories'!$C$1:$G$3,3,FALSE)="OUI",OFFSET(W$3,MOD(QUOTIENT(ROW()-ROW($A$20),'Feuille1-Catégories'!$B$6/W$6),W$5),0),IF(MOD($A266-1-W$10,'Feuille1-Catégories'!$F$5+1)=0,W$3,""))),"")</f>
        <v/>
      </c>
      <c r="X266" s="7" t="str">
        <f ca="1">IF(AND($A266&lt;&gt;"",X$9&lt;&gt;""),IF(HLOOKUP(X$9,'Feuille1-Catégories'!$C$1:$G$2,2,FALSE)="OUI",X$3,IF(HLOOKUP(X$9,'Feuille1-Catégories'!$C$1:$G$3,3,FALSE)="OUI",OFFSET(X$3,MOD(QUOTIENT(ROW()-ROW($A$20),'Feuille1-Catégories'!$B$6/X$6),X$5),0),IF(MOD($A266-1-X$10,'Feuille1-Catégories'!$F$5+1)=0,X$3,""))),"")</f>
        <v/>
      </c>
      <c r="Y266" s="7" t="str">
        <f ca="1">IF(AND($A266&lt;&gt;"",Y$9&lt;&gt;""),IF(HLOOKUP(Y$9,'Feuille1-Catégories'!$C$1:$G$2,2,FALSE)="OUI",Y$3,IF(HLOOKUP(Y$9,'Feuille1-Catégories'!$C$1:$G$3,3,FALSE)="OUI",OFFSET(Y$3,MOD(QUOTIENT(ROW()-ROW($A$20),'Feuille1-Catégories'!$B$6/Y$6),Y$5),0),IF(MOD($A266-1-Y$10,'Feuille1-Catégories'!$F$5+1)=0,Y$3,""))),"")</f>
        <v/>
      </c>
      <c r="Z266" s="7" t="str">
        <f ca="1">IF(AND($A266&lt;&gt;"",Z$9&lt;&gt;""),IF(HLOOKUP(Z$9,'Feuille1-Catégories'!$C$1:$G$2,2,FALSE)="OUI",Z$3,IF(HLOOKUP(Z$9,'Feuille1-Catégories'!$C$1:$G$3,3,FALSE)="OUI",OFFSET(Z$3,MOD(QUOTIENT(ROW()-ROW($A$20),'Feuille1-Catégories'!$B$6/Z$6),Z$5),0),"")),"")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67" spans="1:26" ht="17" x14ac:dyDescent="0.2">
      <c r="A267" s="21">
        <f>IF(ROW()-ROW($A$19)&gt;'Feuille1-Catégories'!$B$6,"",ROW()-ROW($A$19))</f>
        <v>248</v>
      </c>
      <c r="B267" s="33">
        <f t="shared" ca="1" si="10"/>
        <v>4.3859794497845543</v>
      </c>
      <c r="C267" s="10">
        <f t="shared" ca="1" si="11"/>
        <v>8172.4</v>
      </c>
      <c r="D267" s="10">
        <f ca="1">IF('Feuille3-Coût de production'!D267&lt;&gt;"",'Feuille3-Coût de production'!D267,"")</f>
        <v>2413.6</v>
      </c>
      <c r="E267" s="10">
        <f t="shared" ca="1" si="12"/>
        <v>10586</v>
      </c>
      <c r="F267" s="7">
        <f ca="1">IF(AND($A267&lt;&gt;"",F$9&lt;&gt;""),IF(HLOOKUP(F$9,'Feuille1-Catégories'!$C$1:$G$2,2,FALSE)="OUI",F$3,IF(HLOOKUP(F$9,'Feuille1-Catégories'!$C$1:$G$3,3,FALSE)="OUI",OFFSET(F$3,MOD(QUOTIENT(ROW()-ROW($A$20),'Feuille1-Catégories'!$B$6/F$6),F$5),0),IF(MOD($A267-1-F$10,'Feuille1-Catégories'!$F$5+1)=0,F$3,""))),"")</f>
        <v>1</v>
      </c>
      <c r="G267" s="7" t="str">
        <f ca="1">IF(AND($A267&lt;&gt;"",G$9&lt;&gt;""),IF(HLOOKUP(G$9,'Feuille1-Catégories'!$C$1:$G$2,2,FALSE)="OUI",G$3,IF(HLOOKUP(G$9,'Feuille1-Catégories'!$C$1:$G$3,3,FALSE)="OUI",OFFSET(G$3,MOD(QUOTIENT(ROW()-ROW($A$20),'Feuille1-Catégories'!$B$6/G$6),G$5),0),IF(MOD($A267-1-G$10,'Feuille1-Catégories'!$F$5+1)=0,G$3,""))),"")</f>
        <v xml:space="preserve"> </v>
      </c>
      <c r="H267" s="7" t="str">
        <f ca="1">IF(AND($A267&lt;&gt;"",H$9&lt;&gt;""),IF(HLOOKUP(H$9,'Feuille1-Catégories'!$C$1:$G$2,2,FALSE)="OUI",H$3,IF(HLOOKUP(H$9,'Feuille1-Catégories'!$C$1:$G$3,3,FALSE)="OUI",OFFSET(H$3,MOD(QUOTIENT(ROW()-ROW($A$20),'Feuille1-Catégories'!$B$6/H$6),H$5),0),IF(MOD($A267-1-H$10,'Feuille1-Catégories'!$F$5+1)=0,H$3,""))),"")</f>
        <v/>
      </c>
      <c r="I267" s="7" t="str">
        <f ca="1">IF(AND($A267&lt;&gt;"",I$9&lt;&gt;""),IF(HLOOKUP(I$9,'Feuille1-Catégories'!$C$1:$G$2,2,FALSE)="OUI",I$3,IF(HLOOKUP(I$9,'Feuille1-Catégories'!$C$1:$G$3,3,FALSE)="OUI",OFFSET(I$3,MOD(QUOTIENT(ROW()-ROW($A$20),'Feuille1-Catégories'!$B$6/I$6),I$5),0),IF(MOD($A267-1-I$10,'Feuille1-Catégories'!$F$5+1)=0,I$3,""))),"")</f>
        <v xml:space="preserve"> </v>
      </c>
      <c r="J267" s="7">
        <f ca="1">IF(AND($A267&lt;&gt;"",J$9&lt;&gt;""),IF(HLOOKUP(J$9,'Feuille1-Catégories'!$C$1:$G$2,2,FALSE)="OUI",J$3,IF(HLOOKUP(J$9,'Feuille1-Catégories'!$C$1:$G$3,3,FALSE)="OUI",OFFSET(J$3,MOD(QUOTIENT(ROW()-ROW($A$20),'Feuille1-Catégories'!$B$6/J$6),J$5),0),IF(MOD($A267-1-J$10,'Feuille1-Catégories'!$F$5+1)=0,J$3,""))),"")</f>
        <v>2</v>
      </c>
      <c r="K267" s="7" t="str">
        <f ca="1">IF(AND($A267&lt;&gt;"",K$9&lt;&gt;""),IF(HLOOKUP(K$9,'Feuille1-Catégories'!$C$1:$G$2,2,FALSE)="OUI",K$3,IF(HLOOKUP(K$9,'Feuille1-Catégories'!$C$1:$G$3,3,FALSE)="OUI",OFFSET(K$3,MOD(QUOTIENT(ROW()-ROW($A$20),'Feuille1-Catégories'!$B$6/K$6),K$5),0),IF(MOD($A267-1-K$10,'Feuille1-Catégories'!$F$5+1)=0,K$3,""))),"")</f>
        <v/>
      </c>
      <c r="L267" s="7">
        <f ca="1">IF(AND($A267&lt;&gt;"",L$9&lt;&gt;""),IF(HLOOKUP(L$9,'Feuille1-Catégories'!$C$1:$G$2,2,FALSE)="OUI",L$3,IF(HLOOKUP(L$9,'Feuille1-Catégories'!$C$1:$G$3,3,FALSE)="OUI",OFFSET(L$3,MOD(QUOTIENT(ROW()-ROW($A$20),'Feuille1-Catégories'!$B$6/L$6),L$5),0),IF(MOD($A267-1-L$10,'Feuille1-Catégories'!$F$5+1)=0,L$3,""))),"")</f>
        <v>200</v>
      </c>
      <c r="M267" s="7">
        <f ca="1">IF(AND($A267&lt;&gt;"",M$9&lt;&gt;""),IF(HLOOKUP(M$9,'Feuille1-Catégories'!$C$1:$G$2,2,FALSE)="OUI",M$3,IF(HLOOKUP(M$9,'Feuille1-Catégories'!$C$1:$G$3,3,FALSE)="OUI",OFFSET(M$3,MOD(QUOTIENT(ROW()-ROW($A$20),'Feuille1-Catégories'!$B$6/M$6),M$5),0),IF(MOD($A267-1-M$10,'Feuille1-Catégories'!$F$5+1)=0,M$3,""))),"")</f>
        <v>2000</v>
      </c>
      <c r="N267" s="7">
        <f ca="1">IF(AND($A267&lt;&gt;"",N$9&lt;&gt;""),IF(HLOOKUP(N$9,'Feuille1-Catégories'!$C$1:$G$2,2,FALSE)="OUI",N$3,IF(HLOOKUP(N$9,'Feuille1-Catégories'!$C$1:$G$3,3,FALSE)="OUI",OFFSET(N$3,MOD(QUOTIENT(ROW()-ROW($A$20),'Feuille1-Catégories'!$B$6/N$6),N$5),0),IF(MOD($A267-1-N$10,'Feuille1-Catégories'!$F$5+1)=0,N$3,""))),"")</f>
        <v>3</v>
      </c>
      <c r="O267" s="7">
        <f ca="1">IF(AND($A267&lt;&gt;"",O$9&lt;&gt;""),IF(HLOOKUP(O$9,'Feuille1-Catégories'!$C$1:$G$2,2,FALSE)="OUI",O$3,IF(HLOOKUP(O$9,'Feuille1-Catégories'!$C$1:$G$3,3,FALSE)="OUI",OFFSET(O$3,MOD(QUOTIENT(ROW()-ROW($A$20),'Feuille1-Catégories'!$B$6/O$6),O$5),0),IF(MOD($A267-1-O$10,'Feuille1-Catégories'!$F$5+1)=0,O$3,""))),"")</f>
        <v>30</v>
      </c>
      <c r="P267" s="7">
        <f ca="1">IF(AND($A267&lt;&gt;"",P$9&lt;&gt;""),IF(HLOOKUP(P$9,'Feuille1-Catégories'!$C$1:$G$2,2,FALSE)="OUI",P$3,IF(HLOOKUP(P$9,'Feuille1-Catégories'!$C$1:$G$3,3,FALSE)="OUI",OFFSET(P$3,MOD(QUOTIENT(ROW()-ROW($A$20),'Feuille1-Catégories'!$B$6/P$6),P$5),0),IF(MOD($A267-1-P$10,'Feuille1-Catégories'!$F$5+1)=0,P$3,""))),"")</f>
        <v>300</v>
      </c>
      <c r="Q267" s="7">
        <f ca="1">IF(AND($A267&lt;&gt;"",Q$9&lt;&gt;""),IF(HLOOKUP(Q$9,'Feuille1-Catégories'!$C$1:$G$2,2,FALSE)="OUI",Q$3,IF(HLOOKUP(Q$9,'Feuille1-Catégories'!$C$1:$G$3,3,FALSE)="OUI",OFFSET(Q$3,MOD(QUOTIENT(ROW()-ROW($A$20),'Feuille1-Catégories'!$B$6/Q$6),Q$5),0),IF(MOD($A267-1-Q$10,'Feuille1-Catégories'!$F$5+1)=0,Q$3,""))),"")</f>
        <v>3000</v>
      </c>
      <c r="R267" s="7">
        <f ca="1">IF(AND($A267&lt;&gt;"",R$9&lt;&gt;""),IF(HLOOKUP(R$9,'Feuille1-Catégories'!$C$1:$G$2,2,FALSE)="OUI",R$3,IF(HLOOKUP(R$9,'Feuille1-Catégories'!$C$1:$G$3,3,FALSE)="OUI",OFFSET(R$3,MOD(QUOTIENT(ROW()-ROW($A$20),'Feuille1-Catégories'!$B$6/R$6),R$5),0),IF(MOD($A267-1-R$10,'Feuille1-Catégories'!$F$5+1)=0,R$3,""))),"")</f>
        <v>0</v>
      </c>
      <c r="S267" s="7">
        <f ca="1">IF(AND($A267&lt;&gt;"",S$9&lt;&gt;""),IF(HLOOKUP(S$9,'Feuille1-Catégories'!$C$1:$G$2,2,FALSE)="OUI",S$3,IF(HLOOKUP(S$9,'Feuille1-Catégories'!$C$1:$G$3,3,FALSE)="OUI",OFFSET(S$3,MOD(QUOTIENT(ROW()-ROW($A$20),'Feuille1-Catégories'!$B$6/S$6),S$5),0),IF(MOD($A267-1-S$10,'Feuille1-Catégories'!$F$5+1)=0,S$3,""))),"")</f>
        <v>50</v>
      </c>
      <c r="T267" s="7" t="str">
        <f ca="1">IF(AND($A267&lt;&gt;"",T$9&lt;&gt;""),IF(HLOOKUP(T$9,'Feuille1-Catégories'!$C$1:$G$2,2,FALSE)="OUI",T$3,IF(HLOOKUP(T$9,'Feuille1-Catégories'!$C$1:$G$3,3,FALSE)="OUI",OFFSET(T$3,MOD(QUOTIENT(ROW()-ROW($A$20),'Feuille1-Catégories'!$B$6/T$6),T$5),0),IF(MOD($A267-1-T$10,'Feuille1-Catégories'!$F$5+1)=0,T$3,""))),"")</f>
        <v/>
      </c>
      <c r="U267" s="7">
        <f ca="1">IF(AND($A267&lt;&gt;"",U$9&lt;&gt;""),IF(HLOOKUP(U$9,'Feuille1-Catégories'!$C$1:$G$2,2,FALSE)="OUI",U$3,IF(HLOOKUP(U$9,'Feuille1-Catégories'!$C$1:$G$3,3,FALSE)="OUI",OFFSET(U$3,MOD(QUOTIENT(ROW()-ROW($A$20),'Feuille1-Catégories'!$B$6/U$6),U$5),0),IF(MOD($A267-1-U$10,'Feuille1-Catégories'!$F$5+1)=0,U$3,""))),"")</f>
        <v>5000</v>
      </c>
      <c r="V267" s="7" t="str">
        <f ca="1">IF(AND($A267&lt;&gt;"",V$9&lt;&gt;""),IF(HLOOKUP(V$9,'Feuille1-Catégories'!$C$1:$G$2,2,FALSE)="OUI",V$3,IF(HLOOKUP(V$9,'Feuille1-Catégories'!$C$1:$G$3,3,FALSE)="OUI",OFFSET(V$3,MOD(QUOTIENT(ROW()-ROW($A$20),'Feuille1-Catégories'!$B$6/V$6),V$5),0),IF(MOD($A267-1-V$10,'Feuille1-Catégories'!$F$5+1)=0,V$3,""))),"")</f>
        <v/>
      </c>
      <c r="W267" s="7" t="str">
        <f ca="1">IF(AND($A267&lt;&gt;"",W$9&lt;&gt;""),IF(HLOOKUP(W$9,'Feuille1-Catégories'!$C$1:$G$2,2,FALSE)="OUI",W$3,IF(HLOOKUP(W$9,'Feuille1-Catégories'!$C$1:$G$3,3,FALSE)="OUI",OFFSET(W$3,MOD(QUOTIENT(ROW()-ROW($A$20),'Feuille1-Catégories'!$B$6/W$6),W$5),0),IF(MOD($A267-1-W$10,'Feuille1-Catégories'!$F$5+1)=0,W$3,""))),"")</f>
        <v/>
      </c>
      <c r="X267" s="7" t="str">
        <f ca="1">IF(AND($A267&lt;&gt;"",X$9&lt;&gt;""),IF(HLOOKUP(X$9,'Feuille1-Catégories'!$C$1:$G$2,2,FALSE)="OUI",X$3,IF(HLOOKUP(X$9,'Feuille1-Catégories'!$C$1:$G$3,3,FALSE)="OUI",OFFSET(X$3,MOD(QUOTIENT(ROW()-ROW($A$20),'Feuille1-Catégories'!$B$6/X$6),X$5),0),IF(MOD($A267-1-X$10,'Feuille1-Catégories'!$F$5+1)=0,X$3,""))),"")</f>
        <v/>
      </c>
      <c r="Y267" s="7" t="str">
        <f ca="1">IF(AND($A267&lt;&gt;"",Y$9&lt;&gt;""),IF(HLOOKUP(Y$9,'Feuille1-Catégories'!$C$1:$G$2,2,FALSE)="OUI",Y$3,IF(HLOOKUP(Y$9,'Feuille1-Catégories'!$C$1:$G$3,3,FALSE)="OUI",OFFSET(Y$3,MOD(QUOTIENT(ROW()-ROW($A$20),'Feuille1-Catégories'!$B$6/Y$6),Y$5),0),IF(MOD($A267-1-Y$10,'Feuille1-Catégories'!$F$5+1)=0,Y$3,""))),"")</f>
        <v/>
      </c>
      <c r="Z267" s="7" t="str">
        <f ca="1">IF(AND($A267&lt;&gt;"",Z$9&lt;&gt;""),IF(HLOOKUP(Z$9,'Feuille1-Catégories'!$C$1:$G$2,2,FALSE)="OUI",Z$3,IF(HLOOKUP(Z$9,'Feuille1-Catégories'!$C$1:$G$3,3,FALSE)="OUI",OFFSET(Z$3,MOD(QUOTIENT(ROW()-ROW($A$20),'Feuille1-Catégories'!$B$6/Z$6),Z$5),0),"")),"")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68" spans="1:26" ht="17" x14ac:dyDescent="0.2">
      <c r="A268" s="21">
        <f>IF(ROW()-ROW($A$19)&gt;'Feuille1-Catégories'!$B$6,"",ROW()-ROW($A$19))</f>
        <v>249</v>
      </c>
      <c r="B268" s="33">
        <f t="shared" ca="1" si="10"/>
        <v>4.2035766271574131</v>
      </c>
      <c r="C268" s="10">
        <f t="shared" ca="1" si="11"/>
        <v>6162.4</v>
      </c>
      <c r="D268" s="10">
        <f ca="1">IF('Feuille3-Coût de production'!D268&lt;&gt;"",'Feuille3-Coût de production'!D268,"")</f>
        <v>1923.6</v>
      </c>
      <c r="E268" s="10">
        <f t="shared" ca="1" si="12"/>
        <v>8086</v>
      </c>
      <c r="F268" s="7">
        <f ca="1">IF(AND($A268&lt;&gt;"",F$9&lt;&gt;""),IF(HLOOKUP(F$9,'Feuille1-Catégories'!$C$1:$G$2,2,FALSE)="OUI",F$3,IF(HLOOKUP(F$9,'Feuille1-Catégories'!$C$1:$G$3,3,FALSE)="OUI",OFFSET(F$3,MOD(QUOTIENT(ROW()-ROW($A$20),'Feuille1-Catégories'!$B$6/F$6),F$5),0),IF(MOD($A268-1-F$10,'Feuille1-Catégories'!$F$5+1)=0,F$3,""))),"")</f>
        <v>1</v>
      </c>
      <c r="G268" s="7" t="str">
        <f ca="1">IF(AND($A268&lt;&gt;"",G$9&lt;&gt;""),IF(HLOOKUP(G$9,'Feuille1-Catégories'!$C$1:$G$2,2,FALSE)="OUI",G$3,IF(HLOOKUP(G$9,'Feuille1-Catégories'!$C$1:$G$3,3,FALSE)="OUI",OFFSET(G$3,MOD(QUOTIENT(ROW()-ROW($A$20),'Feuille1-Catégories'!$B$6/G$6),G$5),0),IF(MOD($A268-1-G$10,'Feuille1-Catégories'!$F$5+1)=0,G$3,""))),"")</f>
        <v xml:space="preserve"> </v>
      </c>
      <c r="H268" s="7" t="str">
        <f ca="1">IF(AND($A268&lt;&gt;"",H$9&lt;&gt;""),IF(HLOOKUP(H$9,'Feuille1-Catégories'!$C$1:$G$2,2,FALSE)="OUI",H$3,IF(HLOOKUP(H$9,'Feuille1-Catégories'!$C$1:$G$3,3,FALSE)="OUI",OFFSET(H$3,MOD(QUOTIENT(ROW()-ROW($A$20),'Feuille1-Catégories'!$B$6/H$6),H$5),0),IF(MOD($A268-1-H$10,'Feuille1-Catégories'!$F$5+1)=0,H$3,""))),"")</f>
        <v/>
      </c>
      <c r="I268" s="7" t="str">
        <f ca="1">IF(AND($A268&lt;&gt;"",I$9&lt;&gt;""),IF(HLOOKUP(I$9,'Feuille1-Catégories'!$C$1:$G$2,2,FALSE)="OUI",I$3,IF(HLOOKUP(I$9,'Feuille1-Catégories'!$C$1:$G$3,3,FALSE)="OUI",OFFSET(I$3,MOD(QUOTIENT(ROW()-ROW($A$20),'Feuille1-Catégories'!$B$6/I$6),I$5),0),IF(MOD($A268-1-I$10,'Feuille1-Catégories'!$F$5+1)=0,I$3,""))),"")</f>
        <v xml:space="preserve"> </v>
      </c>
      <c r="J268" s="7">
        <f ca="1">IF(AND($A268&lt;&gt;"",J$9&lt;&gt;""),IF(HLOOKUP(J$9,'Feuille1-Catégories'!$C$1:$G$2,2,FALSE)="OUI",J$3,IF(HLOOKUP(J$9,'Feuille1-Catégories'!$C$1:$G$3,3,FALSE)="OUI",OFFSET(J$3,MOD(QUOTIENT(ROW()-ROW($A$20),'Feuille1-Catégories'!$B$6/J$6),J$5),0),IF(MOD($A268-1-J$10,'Feuille1-Catégories'!$F$5+1)=0,J$3,""))),"")</f>
        <v>2</v>
      </c>
      <c r="K268" s="7" t="str">
        <f ca="1">IF(AND($A268&lt;&gt;"",K$9&lt;&gt;""),IF(HLOOKUP(K$9,'Feuille1-Catégories'!$C$1:$G$2,2,FALSE)="OUI",K$3,IF(HLOOKUP(K$9,'Feuille1-Catégories'!$C$1:$G$3,3,FALSE)="OUI",OFFSET(K$3,MOD(QUOTIENT(ROW()-ROW($A$20),'Feuille1-Catégories'!$B$6/K$6),K$5),0),IF(MOD($A268-1-K$10,'Feuille1-Catégories'!$F$5+1)=0,K$3,""))),"")</f>
        <v/>
      </c>
      <c r="L268" s="7">
        <f ca="1">IF(AND($A268&lt;&gt;"",L$9&lt;&gt;""),IF(HLOOKUP(L$9,'Feuille1-Catégories'!$C$1:$G$2,2,FALSE)="OUI",L$3,IF(HLOOKUP(L$9,'Feuille1-Catégories'!$C$1:$G$3,3,FALSE)="OUI",OFFSET(L$3,MOD(QUOTIENT(ROW()-ROW($A$20),'Feuille1-Catégories'!$B$6/L$6),L$5),0),IF(MOD($A268-1-L$10,'Feuille1-Catégories'!$F$5+1)=0,L$3,""))),"")</f>
        <v>200</v>
      </c>
      <c r="M268" s="7">
        <f ca="1">IF(AND($A268&lt;&gt;"",M$9&lt;&gt;""),IF(HLOOKUP(M$9,'Feuille1-Catégories'!$C$1:$G$2,2,FALSE)="OUI",M$3,IF(HLOOKUP(M$9,'Feuille1-Catégories'!$C$1:$G$3,3,FALSE)="OUI",OFFSET(M$3,MOD(QUOTIENT(ROW()-ROW($A$20),'Feuille1-Catégories'!$B$6/M$6),M$5),0),IF(MOD($A268-1-M$10,'Feuille1-Catégories'!$F$5+1)=0,M$3,""))),"")</f>
        <v>2000</v>
      </c>
      <c r="N268" s="7">
        <f ca="1">IF(AND($A268&lt;&gt;"",N$9&lt;&gt;""),IF(HLOOKUP(N$9,'Feuille1-Catégories'!$C$1:$G$2,2,FALSE)="OUI",N$3,IF(HLOOKUP(N$9,'Feuille1-Catégories'!$C$1:$G$3,3,FALSE)="OUI",OFFSET(N$3,MOD(QUOTIENT(ROW()-ROW($A$20),'Feuille1-Catégories'!$B$6/N$6),N$5),0),IF(MOD($A268-1-N$10,'Feuille1-Catégories'!$F$5+1)=0,N$3,""))),"")</f>
        <v>3</v>
      </c>
      <c r="O268" s="7">
        <f ca="1">IF(AND($A268&lt;&gt;"",O$9&lt;&gt;""),IF(HLOOKUP(O$9,'Feuille1-Catégories'!$C$1:$G$2,2,FALSE)="OUI",O$3,IF(HLOOKUP(O$9,'Feuille1-Catégories'!$C$1:$G$3,3,FALSE)="OUI",OFFSET(O$3,MOD(QUOTIENT(ROW()-ROW($A$20),'Feuille1-Catégories'!$B$6/O$6),O$5),0),IF(MOD($A268-1-O$10,'Feuille1-Catégories'!$F$5+1)=0,O$3,""))),"")</f>
        <v>30</v>
      </c>
      <c r="P268" s="7">
        <f ca="1">IF(AND($A268&lt;&gt;"",P$9&lt;&gt;""),IF(HLOOKUP(P$9,'Feuille1-Catégories'!$C$1:$G$2,2,FALSE)="OUI",P$3,IF(HLOOKUP(P$9,'Feuille1-Catégories'!$C$1:$G$3,3,FALSE)="OUI",OFFSET(P$3,MOD(QUOTIENT(ROW()-ROW($A$20),'Feuille1-Catégories'!$B$6/P$6),P$5),0),IF(MOD($A268-1-P$10,'Feuille1-Catégories'!$F$5+1)=0,P$3,""))),"")</f>
        <v>300</v>
      </c>
      <c r="Q268" s="7" t="str">
        <f ca="1">IF(AND($A268&lt;&gt;"",Q$9&lt;&gt;""),IF(HLOOKUP(Q$9,'Feuille1-Catégories'!$C$1:$G$2,2,FALSE)="OUI",Q$3,IF(HLOOKUP(Q$9,'Feuille1-Catégories'!$C$1:$G$3,3,FALSE)="OUI",OFFSET(Q$3,MOD(QUOTIENT(ROW()-ROW($A$20),'Feuille1-Catégories'!$B$6/Q$6),Q$5),0),IF(MOD($A268-1-Q$10,'Feuille1-Catégories'!$F$5+1)=0,Q$3,""))),"")</f>
        <v/>
      </c>
      <c r="R268" s="7">
        <f ca="1">IF(AND($A268&lt;&gt;"",R$9&lt;&gt;""),IF(HLOOKUP(R$9,'Feuille1-Catégories'!$C$1:$G$2,2,FALSE)="OUI",R$3,IF(HLOOKUP(R$9,'Feuille1-Catégories'!$C$1:$G$3,3,FALSE)="OUI",OFFSET(R$3,MOD(QUOTIENT(ROW()-ROW($A$20),'Feuille1-Catégories'!$B$6/R$6),R$5),0),IF(MOD($A268-1-R$10,'Feuille1-Catégories'!$F$5+1)=0,R$3,""))),"")</f>
        <v>0</v>
      </c>
      <c r="S268" s="7">
        <f ca="1">IF(AND($A268&lt;&gt;"",S$9&lt;&gt;""),IF(HLOOKUP(S$9,'Feuille1-Catégories'!$C$1:$G$2,2,FALSE)="OUI",S$3,IF(HLOOKUP(S$9,'Feuille1-Catégories'!$C$1:$G$3,3,FALSE)="OUI",OFFSET(S$3,MOD(QUOTIENT(ROW()-ROW($A$20),'Feuille1-Catégories'!$B$6/S$6),S$5),0),IF(MOD($A268-1-S$10,'Feuille1-Catégories'!$F$5+1)=0,S$3,""))),"")</f>
        <v>50</v>
      </c>
      <c r="T268" s="7">
        <f ca="1">IF(AND($A268&lt;&gt;"",T$9&lt;&gt;""),IF(HLOOKUP(T$9,'Feuille1-Catégories'!$C$1:$G$2,2,FALSE)="OUI",T$3,IF(HLOOKUP(T$9,'Feuille1-Catégories'!$C$1:$G$3,3,FALSE)="OUI",OFFSET(T$3,MOD(QUOTIENT(ROW()-ROW($A$20),'Feuille1-Catégories'!$B$6/T$6),T$5),0),IF(MOD($A268-1-T$10,'Feuille1-Catégories'!$F$5+1)=0,T$3,""))),"")</f>
        <v>500</v>
      </c>
      <c r="U268" s="7">
        <f ca="1">IF(AND($A268&lt;&gt;"",U$9&lt;&gt;""),IF(HLOOKUP(U$9,'Feuille1-Catégories'!$C$1:$G$2,2,FALSE)="OUI",U$3,IF(HLOOKUP(U$9,'Feuille1-Catégories'!$C$1:$G$3,3,FALSE)="OUI",OFFSET(U$3,MOD(QUOTIENT(ROW()-ROW($A$20),'Feuille1-Catégories'!$B$6/U$6),U$5),0),IF(MOD($A268-1-U$10,'Feuille1-Catégories'!$F$5+1)=0,U$3,""))),"")</f>
        <v>5000</v>
      </c>
      <c r="V268" s="7" t="str">
        <f ca="1">IF(AND($A268&lt;&gt;"",V$9&lt;&gt;""),IF(HLOOKUP(V$9,'Feuille1-Catégories'!$C$1:$G$2,2,FALSE)="OUI",V$3,IF(HLOOKUP(V$9,'Feuille1-Catégories'!$C$1:$G$3,3,FALSE)="OUI",OFFSET(V$3,MOD(QUOTIENT(ROW()-ROW($A$20),'Feuille1-Catégories'!$B$6/V$6),V$5),0),IF(MOD($A268-1-V$10,'Feuille1-Catégories'!$F$5+1)=0,V$3,""))),"")</f>
        <v/>
      </c>
      <c r="W268" s="7" t="str">
        <f ca="1">IF(AND($A268&lt;&gt;"",W$9&lt;&gt;""),IF(HLOOKUP(W$9,'Feuille1-Catégories'!$C$1:$G$2,2,FALSE)="OUI",W$3,IF(HLOOKUP(W$9,'Feuille1-Catégories'!$C$1:$G$3,3,FALSE)="OUI",OFFSET(W$3,MOD(QUOTIENT(ROW()-ROW($A$20),'Feuille1-Catégories'!$B$6/W$6),W$5),0),IF(MOD($A268-1-W$10,'Feuille1-Catégories'!$F$5+1)=0,W$3,""))),"")</f>
        <v/>
      </c>
      <c r="X268" s="7" t="str">
        <f ca="1">IF(AND($A268&lt;&gt;"",X$9&lt;&gt;""),IF(HLOOKUP(X$9,'Feuille1-Catégories'!$C$1:$G$2,2,FALSE)="OUI",X$3,IF(HLOOKUP(X$9,'Feuille1-Catégories'!$C$1:$G$3,3,FALSE)="OUI",OFFSET(X$3,MOD(QUOTIENT(ROW()-ROW($A$20),'Feuille1-Catégories'!$B$6/X$6),X$5),0),IF(MOD($A268-1-X$10,'Feuille1-Catégories'!$F$5+1)=0,X$3,""))),"")</f>
        <v/>
      </c>
      <c r="Y268" s="7" t="str">
        <f ca="1">IF(AND($A268&lt;&gt;"",Y$9&lt;&gt;""),IF(HLOOKUP(Y$9,'Feuille1-Catégories'!$C$1:$G$2,2,FALSE)="OUI",Y$3,IF(HLOOKUP(Y$9,'Feuille1-Catégories'!$C$1:$G$3,3,FALSE)="OUI",OFFSET(Y$3,MOD(QUOTIENT(ROW()-ROW($A$20),'Feuille1-Catégories'!$B$6/Y$6),Y$5),0),IF(MOD($A268-1-Y$10,'Feuille1-Catégories'!$F$5+1)=0,Y$3,""))),"")</f>
        <v/>
      </c>
      <c r="Z268" s="7" t="str">
        <f ca="1">IF(AND($A268&lt;&gt;"",Z$9&lt;&gt;""),IF(HLOOKUP(Z$9,'Feuille1-Catégories'!$C$1:$G$2,2,FALSE)="OUI",Z$3,IF(HLOOKUP(Z$9,'Feuille1-Catégories'!$C$1:$G$3,3,FALSE)="OUI",OFFSET(Z$3,MOD(QUOTIENT(ROW()-ROW($A$20),'Feuille1-Catégories'!$B$6/Z$6),Z$5),0),"")),"")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69" spans="1:26" ht="17" x14ac:dyDescent="0.2">
      <c r="A269" s="21">
        <f>IF(ROW()-ROW($A$19)&gt;'Feuille1-Catégories'!$B$6,"",ROW()-ROW($A$19))</f>
        <v>250</v>
      </c>
      <c r="B269" s="33">
        <f t="shared" ca="1" si="10"/>
        <v>3.9142391525768998</v>
      </c>
      <c r="C269" s="10">
        <f t="shared" ca="1" si="11"/>
        <v>5722.4</v>
      </c>
      <c r="D269" s="10">
        <f ca="1">IF('Feuille3-Coût de production'!D269&lt;&gt;"",'Feuille3-Coût de production'!D269,"")</f>
        <v>1963.6</v>
      </c>
      <c r="E269" s="10">
        <f t="shared" ca="1" si="12"/>
        <v>7686</v>
      </c>
      <c r="F269" s="7">
        <f ca="1">IF(AND($A269&lt;&gt;"",F$9&lt;&gt;""),IF(HLOOKUP(F$9,'Feuille1-Catégories'!$C$1:$G$2,2,FALSE)="OUI",F$3,IF(HLOOKUP(F$9,'Feuille1-Catégories'!$C$1:$G$3,3,FALSE)="OUI",OFFSET(F$3,MOD(QUOTIENT(ROW()-ROW($A$20),'Feuille1-Catégories'!$B$6/F$6),F$5),0),IF(MOD($A269-1-F$10,'Feuille1-Catégories'!$F$5+1)=0,F$3,""))),"")</f>
        <v>1</v>
      </c>
      <c r="G269" s="7" t="str">
        <f ca="1">IF(AND($A269&lt;&gt;"",G$9&lt;&gt;""),IF(HLOOKUP(G$9,'Feuille1-Catégories'!$C$1:$G$2,2,FALSE)="OUI",G$3,IF(HLOOKUP(G$9,'Feuille1-Catégories'!$C$1:$G$3,3,FALSE)="OUI",OFFSET(G$3,MOD(QUOTIENT(ROW()-ROW($A$20),'Feuille1-Catégories'!$B$6/G$6),G$5),0),IF(MOD($A269-1-G$10,'Feuille1-Catégories'!$F$5+1)=0,G$3,""))),"")</f>
        <v xml:space="preserve"> </v>
      </c>
      <c r="H269" s="7">
        <f ca="1">IF(AND($A269&lt;&gt;"",H$9&lt;&gt;""),IF(HLOOKUP(H$9,'Feuille1-Catégories'!$C$1:$G$2,2,FALSE)="OUI",H$3,IF(HLOOKUP(H$9,'Feuille1-Catégories'!$C$1:$G$3,3,FALSE)="OUI",OFFSET(H$3,MOD(QUOTIENT(ROW()-ROW($A$20),'Feuille1-Catégories'!$B$6/H$6),H$5),0),IF(MOD($A269-1-H$10,'Feuille1-Catégories'!$F$5+1)=0,H$3,""))),"")</f>
        <v>100</v>
      </c>
      <c r="I269" s="7" t="str">
        <f ca="1">IF(AND($A269&lt;&gt;"",I$9&lt;&gt;""),IF(HLOOKUP(I$9,'Feuille1-Catégories'!$C$1:$G$2,2,FALSE)="OUI",I$3,IF(HLOOKUP(I$9,'Feuille1-Catégories'!$C$1:$G$3,3,FALSE)="OUI",OFFSET(I$3,MOD(QUOTIENT(ROW()-ROW($A$20),'Feuille1-Catégories'!$B$6/I$6),I$5),0),IF(MOD($A269-1-I$10,'Feuille1-Catégories'!$F$5+1)=0,I$3,""))),"")</f>
        <v xml:space="preserve"> </v>
      </c>
      <c r="J269" s="7">
        <f ca="1">IF(AND($A269&lt;&gt;"",J$9&lt;&gt;""),IF(HLOOKUP(J$9,'Feuille1-Catégories'!$C$1:$G$2,2,FALSE)="OUI",J$3,IF(HLOOKUP(J$9,'Feuille1-Catégories'!$C$1:$G$3,3,FALSE)="OUI",OFFSET(J$3,MOD(QUOTIENT(ROW()-ROW($A$20),'Feuille1-Catégories'!$B$6/J$6),J$5),0),IF(MOD($A269-1-J$10,'Feuille1-Catégories'!$F$5+1)=0,J$3,""))),"")</f>
        <v>2</v>
      </c>
      <c r="K269" s="7" t="str">
        <f ca="1">IF(AND($A269&lt;&gt;"",K$9&lt;&gt;""),IF(HLOOKUP(K$9,'Feuille1-Catégories'!$C$1:$G$2,2,FALSE)="OUI",K$3,IF(HLOOKUP(K$9,'Feuille1-Catégories'!$C$1:$G$3,3,FALSE)="OUI",OFFSET(K$3,MOD(QUOTIENT(ROW()-ROW($A$20),'Feuille1-Catégories'!$B$6/K$6),K$5),0),IF(MOD($A269-1-K$10,'Feuille1-Catégories'!$F$5+1)=0,K$3,""))),"")</f>
        <v/>
      </c>
      <c r="L269" s="7">
        <f ca="1">IF(AND($A269&lt;&gt;"",L$9&lt;&gt;""),IF(HLOOKUP(L$9,'Feuille1-Catégories'!$C$1:$G$2,2,FALSE)="OUI",L$3,IF(HLOOKUP(L$9,'Feuille1-Catégories'!$C$1:$G$3,3,FALSE)="OUI",OFFSET(L$3,MOD(QUOTIENT(ROW()-ROW($A$20),'Feuille1-Catégories'!$B$6/L$6),L$5),0),IF(MOD($A269-1-L$10,'Feuille1-Catégories'!$F$5+1)=0,L$3,""))),"")</f>
        <v>200</v>
      </c>
      <c r="M269" s="7">
        <f ca="1">IF(AND($A269&lt;&gt;"",M$9&lt;&gt;""),IF(HLOOKUP(M$9,'Feuille1-Catégories'!$C$1:$G$2,2,FALSE)="OUI",M$3,IF(HLOOKUP(M$9,'Feuille1-Catégories'!$C$1:$G$3,3,FALSE)="OUI",OFFSET(M$3,MOD(QUOTIENT(ROW()-ROW($A$20),'Feuille1-Catégories'!$B$6/M$6),M$5),0),IF(MOD($A269-1-M$10,'Feuille1-Catégories'!$F$5+1)=0,M$3,""))),"")</f>
        <v>2000</v>
      </c>
      <c r="N269" s="7">
        <f ca="1">IF(AND($A269&lt;&gt;"",N$9&lt;&gt;""),IF(HLOOKUP(N$9,'Feuille1-Catégories'!$C$1:$G$2,2,FALSE)="OUI",N$3,IF(HLOOKUP(N$9,'Feuille1-Catégories'!$C$1:$G$3,3,FALSE)="OUI",OFFSET(N$3,MOD(QUOTIENT(ROW()-ROW($A$20),'Feuille1-Catégories'!$B$6/N$6),N$5),0),IF(MOD($A269-1-N$10,'Feuille1-Catégories'!$F$5+1)=0,N$3,""))),"")</f>
        <v>3</v>
      </c>
      <c r="O269" s="7">
        <f ca="1">IF(AND($A269&lt;&gt;"",O$9&lt;&gt;""),IF(HLOOKUP(O$9,'Feuille1-Catégories'!$C$1:$G$2,2,FALSE)="OUI",O$3,IF(HLOOKUP(O$9,'Feuille1-Catégories'!$C$1:$G$3,3,FALSE)="OUI",OFFSET(O$3,MOD(QUOTIENT(ROW()-ROW($A$20),'Feuille1-Catégories'!$B$6/O$6),O$5),0),IF(MOD($A269-1-O$10,'Feuille1-Catégories'!$F$5+1)=0,O$3,""))),"")</f>
        <v>30</v>
      </c>
      <c r="P269" s="7">
        <f ca="1">IF(AND($A269&lt;&gt;"",P$9&lt;&gt;""),IF(HLOOKUP(P$9,'Feuille1-Catégories'!$C$1:$G$2,2,FALSE)="OUI",P$3,IF(HLOOKUP(P$9,'Feuille1-Catégories'!$C$1:$G$3,3,FALSE)="OUI",OFFSET(P$3,MOD(QUOTIENT(ROW()-ROW($A$20),'Feuille1-Catégories'!$B$6/P$6),P$5),0),IF(MOD($A269-1-P$10,'Feuille1-Catégories'!$F$5+1)=0,P$3,""))),"")</f>
        <v>300</v>
      </c>
      <c r="Q269" s="7" t="str">
        <f ca="1">IF(AND($A269&lt;&gt;"",Q$9&lt;&gt;""),IF(HLOOKUP(Q$9,'Feuille1-Catégories'!$C$1:$G$2,2,FALSE)="OUI",Q$3,IF(HLOOKUP(Q$9,'Feuille1-Catégories'!$C$1:$G$3,3,FALSE)="OUI",OFFSET(Q$3,MOD(QUOTIENT(ROW()-ROW($A$20),'Feuille1-Catégories'!$B$6/Q$6),Q$5),0),IF(MOD($A269-1-Q$10,'Feuille1-Catégories'!$F$5+1)=0,Q$3,""))),"")</f>
        <v/>
      </c>
      <c r="R269" s="7">
        <f ca="1">IF(AND($A269&lt;&gt;"",R$9&lt;&gt;""),IF(HLOOKUP(R$9,'Feuille1-Catégories'!$C$1:$G$2,2,FALSE)="OUI",R$3,IF(HLOOKUP(R$9,'Feuille1-Catégories'!$C$1:$G$3,3,FALSE)="OUI",OFFSET(R$3,MOD(QUOTIENT(ROW()-ROW($A$20),'Feuille1-Catégories'!$B$6/R$6),R$5),0),IF(MOD($A269-1-R$10,'Feuille1-Catégories'!$F$5+1)=0,R$3,""))),"")</f>
        <v>0</v>
      </c>
      <c r="S269" s="7">
        <f ca="1">IF(AND($A269&lt;&gt;"",S$9&lt;&gt;""),IF(HLOOKUP(S$9,'Feuille1-Catégories'!$C$1:$G$2,2,FALSE)="OUI",S$3,IF(HLOOKUP(S$9,'Feuille1-Catégories'!$C$1:$G$3,3,FALSE)="OUI",OFFSET(S$3,MOD(QUOTIENT(ROW()-ROW($A$20),'Feuille1-Catégories'!$B$6/S$6),S$5),0),IF(MOD($A269-1-S$10,'Feuille1-Catégories'!$F$5+1)=0,S$3,""))),"")</f>
        <v>50</v>
      </c>
      <c r="T269" s="7" t="str">
        <f ca="1">IF(AND($A269&lt;&gt;"",T$9&lt;&gt;""),IF(HLOOKUP(T$9,'Feuille1-Catégories'!$C$1:$G$2,2,FALSE)="OUI",T$3,IF(HLOOKUP(T$9,'Feuille1-Catégories'!$C$1:$G$3,3,FALSE)="OUI",OFFSET(T$3,MOD(QUOTIENT(ROW()-ROW($A$20),'Feuille1-Catégories'!$B$6/T$6),T$5),0),IF(MOD($A269-1-T$10,'Feuille1-Catégories'!$F$5+1)=0,T$3,""))),"")</f>
        <v/>
      </c>
      <c r="U269" s="7">
        <f ca="1">IF(AND($A269&lt;&gt;"",U$9&lt;&gt;""),IF(HLOOKUP(U$9,'Feuille1-Catégories'!$C$1:$G$2,2,FALSE)="OUI",U$3,IF(HLOOKUP(U$9,'Feuille1-Catégories'!$C$1:$G$3,3,FALSE)="OUI",OFFSET(U$3,MOD(QUOTIENT(ROW()-ROW($A$20),'Feuille1-Catégories'!$B$6/U$6),U$5),0),IF(MOD($A269-1-U$10,'Feuille1-Catégories'!$F$5+1)=0,U$3,""))),"")</f>
        <v>5000</v>
      </c>
      <c r="V269" s="7" t="str">
        <f ca="1">IF(AND($A269&lt;&gt;"",V$9&lt;&gt;""),IF(HLOOKUP(V$9,'Feuille1-Catégories'!$C$1:$G$2,2,FALSE)="OUI",V$3,IF(HLOOKUP(V$9,'Feuille1-Catégories'!$C$1:$G$3,3,FALSE)="OUI",OFFSET(V$3,MOD(QUOTIENT(ROW()-ROW($A$20),'Feuille1-Catégories'!$B$6/V$6),V$5),0),IF(MOD($A269-1-V$10,'Feuille1-Catégories'!$F$5+1)=0,V$3,""))),"")</f>
        <v/>
      </c>
      <c r="W269" s="7" t="str">
        <f ca="1">IF(AND($A269&lt;&gt;"",W$9&lt;&gt;""),IF(HLOOKUP(W$9,'Feuille1-Catégories'!$C$1:$G$2,2,FALSE)="OUI",W$3,IF(HLOOKUP(W$9,'Feuille1-Catégories'!$C$1:$G$3,3,FALSE)="OUI",OFFSET(W$3,MOD(QUOTIENT(ROW()-ROW($A$20),'Feuille1-Catégories'!$B$6/W$6),W$5),0),IF(MOD($A269-1-W$10,'Feuille1-Catégories'!$F$5+1)=0,W$3,""))),"")</f>
        <v/>
      </c>
      <c r="X269" s="7" t="str">
        <f ca="1">IF(AND($A269&lt;&gt;"",X$9&lt;&gt;""),IF(HLOOKUP(X$9,'Feuille1-Catégories'!$C$1:$G$2,2,FALSE)="OUI",X$3,IF(HLOOKUP(X$9,'Feuille1-Catégories'!$C$1:$G$3,3,FALSE)="OUI",OFFSET(X$3,MOD(QUOTIENT(ROW()-ROW($A$20),'Feuille1-Catégories'!$B$6/X$6),X$5),0),IF(MOD($A269-1-X$10,'Feuille1-Catégories'!$F$5+1)=0,X$3,""))),"")</f>
        <v/>
      </c>
      <c r="Y269" s="7" t="str">
        <f ca="1">IF(AND($A269&lt;&gt;"",Y$9&lt;&gt;""),IF(HLOOKUP(Y$9,'Feuille1-Catégories'!$C$1:$G$2,2,FALSE)="OUI",Y$3,IF(HLOOKUP(Y$9,'Feuille1-Catégories'!$C$1:$G$3,3,FALSE)="OUI",OFFSET(Y$3,MOD(QUOTIENT(ROW()-ROW($A$20),'Feuille1-Catégories'!$B$6/Y$6),Y$5),0),IF(MOD($A269-1-Y$10,'Feuille1-Catégories'!$F$5+1)=0,Y$3,""))),"")</f>
        <v/>
      </c>
      <c r="Z269" s="7" t="str">
        <f ca="1">IF(AND($A269&lt;&gt;"",Z$9&lt;&gt;""),IF(HLOOKUP(Z$9,'Feuille1-Catégories'!$C$1:$G$2,2,FALSE)="OUI",Z$3,IF(HLOOKUP(Z$9,'Feuille1-Catégories'!$C$1:$G$3,3,FALSE)="OUI",OFFSET(Z$3,MOD(QUOTIENT(ROW()-ROW($A$20),'Feuille1-Catégories'!$B$6/Z$6),Z$5),0),"")),"")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70" spans="1:26" ht="17" x14ac:dyDescent="0.2">
      <c r="A270" s="21">
        <f>IF(ROW()-ROW($A$19)&gt;'Feuille1-Catégories'!$B$6,"",ROW()-ROW($A$19))</f>
        <v>251</v>
      </c>
      <c r="B270" s="33">
        <f t="shared" ca="1" si="10"/>
        <v>3.8487049905243209</v>
      </c>
      <c r="C270" s="10">
        <f t="shared" ca="1" si="11"/>
        <v>5411.4</v>
      </c>
      <c r="D270" s="10">
        <f ca="1">IF('Feuille3-Coût de production'!D270&lt;&gt;"",'Feuille3-Coût de production'!D270,"")</f>
        <v>1899.6</v>
      </c>
      <c r="E270" s="10">
        <f t="shared" ca="1" si="12"/>
        <v>7311</v>
      </c>
      <c r="F270" s="7">
        <f ca="1">IF(AND($A270&lt;&gt;"",F$9&lt;&gt;""),IF(HLOOKUP(F$9,'Feuille1-Catégories'!$C$1:$G$2,2,FALSE)="OUI",F$3,IF(HLOOKUP(F$9,'Feuille1-Catégories'!$C$1:$G$3,3,FALSE)="OUI",OFFSET(F$3,MOD(QUOTIENT(ROW()-ROW($A$20),'Feuille1-Catégories'!$B$6/F$6),F$5),0),IF(MOD($A270-1-F$10,'Feuille1-Catégories'!$F$5+1)=0,F$3,""))),"")</f>
        <v>1</v>
      </c>
      <c r="G270" s="7" t="str">
        <f ca="1">IF(AND($A270&lt;&gt;"",G$9&lt;&gt;""),IF(HLOOKUP(G$9,'Feuille1-Catégories'!$C$1:$G$2,2,FALSE)="OUI",G$3,IF(HLOOKUP(G$9,'Feuille1-Catégories'!$C$1:$G$3,3,FALSE)="OUI",OFFSET(G$3,MOD(QUOTIENT(ROW()-ROW($A$20),'Feuille1-Catégories'!$B$6/G$6),G$5),0),IF(MOD($A270-1-G$10,'Feuille1-Catégories'!$F$5+1)=0,G$3,""))),"")</f>
        <v xml:space="preserve"> </v>
      </c>
      <c r="H270" s="7" t="str">
        <f ca="1">IF(AND($A270&lt;&gt;"",H$9&lt;&gt;""),IF(HLOOKUP(H$9,'Feuille1-Catégories'!$C$1:$G$2,2,FALSE)="OUI",H$3,IF(HLOOKUP(H$9,'Feuille1-Catégories'!$C$1:$G$3,3,FALSE)="OUI",OFFSET(H$3,MOD(QUOTIENT(ROW()-ROW($A$20),'Feuille1-Catégories'!$B$6/H$6),H$5),0),IF(MOD($A270-1-H$10,'Feuille1-Catégories'!$F$5+1)=0,H$3,""))),"")</f>
        <v/>
      </c>
      <c r="I270" s="7" t="str">
        <f ca="1">IF(AND($A270&lt;&gt;"",I$9&lt;&gt;""),IF(HLOOKUP(I$9,'Feuille1-Catégories'!$C$1:$G$2,2,FALSE)="OUI",I$3,IF(HLOOKUP(I$9,'Feuille1-Catégories'!$C$1:$G$3,3,FALSE)="OUI",OFFSET(I$3,MOD(QUOTIENT(ROW()-ROW($A$20),'Feuille1-Catégories'!$B$6/I$6),I$5),0),IF(MOD($A270-1-I$10,'Feuille1-Catégories'!$F$5+1)=0,I$3,""))),"")</f>
        <v xml:space="preserve"> </v>
      </c>
      <c r="J270" s="7">
        <f ca="1">IF(AND($A270&lt;&gt;"",J$9&lt;&gt;""),IF(HLOOKUP(J$9,'Feuille1-Catégories'!$C$1:$G$2,2,FALSE)="OUI",J$3,IF(HLOOKUP(J$9,'Feuille1-Catégories'!$C$1:$G$3,3,FALSE)="OUI",OFFSET(J$3,MOD(QUOTIENT(ROW()-ROW($A$20),'Feuille1-Catégories'!$B$6/J$6),J$5),0),IF(MOD($A270-1-J$10,'Feuille1-Catégories'!$F$5+1)=0,J$3,""))),"")</f>
        <v>2</v>
      </c>
      <c r="K270" s="7">
        <f ca="1">IF(AND($A270&lt;&gt;"",K$9&lt;&gt;""),IF(HLOOKUP(K$9,'Feuille1-Catégories'!$C$1:$G$2,2,FALSE)="OUI",K$3,IF(HLOOKUP(K$9,'Feuille1-Catégories'!$C$1:$G$3,3,FALSE)="OUI",OFFSET(K$3,MOD(QUOTIENT(ROW()-ROW($A$20),'Feuille1-Catégories'!$B$6/K$6),K$5),0),IF(MOD($A270-1-K$10,'Feuille1-Catégories'!$F$5+1)=0,K$3,""))),"")</f>
        <v>20</v>
      </c>
      <c r="L270" s="7">
        <f ca="1">IF(AND($A270&lt;&gt;"",L$9&lt;&gt;""),IF(HLOOKUP(L$9,'Feuille1-Catégories'!$C$1:$G$2,2,FALSE)="OUI",L$3,IF(HLOOKUP(L$9,'Feuille1-Catégories'!$C$1:$G$3,3,FALSE)="OUI",OFFSET(L$3,MOD(QUOTIENT(ROW()-ROW($A$20),'Feuille1-Catégories'!$B$6/L$6),L$5),0),IF(MOD($A270-1-L$10,'Feuille1-Catégories'!$F$5+1)=0,L$3,""))),"")</f>
        <v>200</v>
      </c>
      <c r="M270" s="7">
        <f ca="1">IF(AND($A270&lt;&gt;"",M$9&lt;&gt;""),IF(HLOOKUP(M$9,'Feuille1-Catégories'!$C$1:$G$2,2,FALSE)="OUI",M$3,IF(HLOOKUP(M$9,'Feuille1-Catégories'!$C$1:$G$3,3,FALSE)="OUI",OFFSET(M$3,MOD(QUOTIENT(ROW()-ROW($A$20),'Feuille1-Catégories'!$B$6/M$6),M$5),0),IF(MOD($A270-1-M$10,'Feuille1-Catégories'!$F$5+1)=0,M$3,""))),"")</f>
        <v>2000</v>
      </c>
      <c r="N270" s="7">
        <f ca="1">IF(AND($A270&lt;&gt;"",N$9&lt;&gt;""),IF(HLOOKUP(N$9,'Feuille1-Catégories'!$C$1:$G$2,2,FALSE)="OUI",N$3,IF(HLOOKUP(N$9,'Feuille1-Catégories'!$C$1:$G$3,3,FALSE)="OUI",OFFSET(N$3,MOD(QUOTIENT(ROW()-ROW($A$20),'Feuille1-Catégories'!$B$6/N$6),N$5),0),IF(MOD($A270-1-N$10,'Feuille1-Catégories'!$F$5+1)=0,N$3,""))),"")</f>
        <v>3</v>
      </c>
      <c r="O270" s="7">
        <f ca="1">IF(AND($A270&lt;&gt;"",O$9&lt;&gt;""),IF(HLOOKUP(O$9,'Feuille1-Catégories'!$C$1:$G$2,2,FALSE)="OUI",O$3,IF(HLOOKUP(O$9,'Feuille1-Catégories'!$C$1:$G$3,3,FALSE)="OUI",OFFSET(O$3,MOD(QUOTIENT(ROW()-ROW($A$20),'Feuille1-Catégories'!$B$6/O$6),O$5),0),IF(MOD($A270-1-O$10,'Feuille1-Catégories'!$F$5+1)=0,O$3,""))),"")</f>
        <v>30</v>
      </c>
      <c r="P270" s="7">
        <f ca="1">IF(AND($A270&lt;&gt;"",P$9&lt;&gt;""),IF(HLOOKUP(P$9,'Feuille1-Catégories'!$C$1:$G$2,2,FALSE)="OUI",P$3,IF(HLOOKUP(P$9,'Feuille1-Catégories'!$C$1:$G$3,3,FALSE)="OUI",OFFSET(P$3,MOD(QUOTIENT(ROW()-ROW($A$20),'Feuille1-Catégories'!$B$6/P$6),P$5),0),IF(MOD($A270-1-P$10,'Feuille1-Catégories'!$F$5+1)=0,P$3,""))),"")</f>
        <v>0</v>
      </c>
      <c r="Q270" s="7" t="str">
        <f ca="1">IF(AND($A270&lt;&gt;"",Q$9&lt;&gt;""),IF(HLOOKUP(Q$9,'Feuille1-Catégories'!$C$1:$G$2,2,FALSE)="OUI",Q$3,IF(HLOOKUP(Q$9,'Feuille1-Catégories'!$C$1:$G$3,3,FALSE)="OUI",OFFSET(Q$3,MOD(QUOTIENT(ROW()-ROW($A$20),'Feuille1-Catégories'!$B$6/Q$6),Q$5),0),IF(MOD($A270-1-Q$10,'Feuille1-Catégories'!$F$5+1)=0,Q$3,""))),"")</f>
        <v/>
      </c>
      <c r="R270" s="7">
        <f ca="1">IF(AND($A270&lt;&gt;"",R$9&lt;&gt;""),IF(HLOOKUP(R$9,'Feuille1-Catégories'!$C$1:$G$2,2,FALSE)="OUI",R$3,IF(HLOOKUP(R$9,'Feuille1-Catégories'!$C$1:$G$3,3,FALSE)="OUI",OFFSET(R$3,MOD(QUOTIENT(ROW()-ROW($A$20),'Feuille1-Catégories'!$B$6/R$6),R$5),0),IF(MOD($A270-1-R$10,'Feuille1-Catégories'!$F$5+1)=0,R$3,""))),"")</f>
        <v>5</v>
      </c>
      <c r="S270" s="7">
        <f ca="1">IF(AND($A270&lt;&gt;"",S$9&lt;&gt;""),IF(HLOOKUP(S$9,'Feuille1-Catégories'!$C$1:$G$2,2,FALSE)="OUI",S$3,IF(HLOOKUP(S$9,'Feuille1-Catégories'!$C$1:$G$3,3,FALSE)="OUI",OFFSET(S$3,MOD(QUOTIENT(ROW()-ROW($A$20),'Feuille1-Catégories'!$B$6/S$6),S$5),0),IF(MOD($A270-1-S$10,'Feuille1-Catégories'!$F$5+1)=0,S$3,""))),"")</f>
        <v>50</v>
      </c>
      <c r="T270" s="7" t="str">
        <f ca="1">IF(AND($A270&lt;&gt;"",T$9&lt;&gt;""),IF(HLOOKUP(T$9,'Feuille1-Catégories'!$C$1:$G$2,2,FALSE)="OUI",T$3,IF(HLOOKUP(T$9,'Feuille1-Catégories'!$C$1:$G$3,3,FALSE)="OUI",OFFSET(T$3,MOD(QUOTIENT(ROW()-ROW($A$20),'Feuille1-Catégories'!$B$6/T$6),T$5),0),IF(MOD($A270-1-T$10,'Feuille1-Catégories'!$F$5+1)=0,T$3,""))),"")</f>
        <v/>
      </c>
      <c r="U270" s="7">
        <f ca="1">IF(AND($A270&lt;&gt;"",U$9&lt;&gt;""),IF(HLOOKUP(U$9,'Feuille1-Catégories'!$C$1:$G$2,2,FALSE)="OUI",U$3,IF(HLOOKUP(U$9,'Feuille1-Catégories'!$C$1:$G$3,3,FALSE)="OUI",OFFSET(U$3,MOD(QUOTIENT(ROW()-ROW($A$20),'Feuille1-Catégories'!$B$6/U$6),U$5),0),IF(MOD($A270-1-U$10,'Feuille1-Catégories'!$F$5+1)=0,U$3,""))),"")</f>
        <v>5000</v>
      </c>
      <c r="V270" s="7" t="str">
        <f ca="1">IF(AND($A270&lt;&gt;"",V$9&lt;&gt;""),IF(HLOOKUP(V$9,'Feuille1-Catégories'!$C$1:$G$2,2,FALSE)="OUI",V$3,IF(HLOOKUP(V$9,'Feuille1-Catégories'!$C$1:$G$3,3,FALSE)="OUI",OFFSET(V$3,MOD(QUOTIENT(ROW()-ROW($A$20),'Feuille1-Catégories'!$B$6/V$6),V$5),0),IF(MOD($A270-1-V$10,'Feuille1-Catégories'!$F$5+1)=0,V$3,""))),"")</f>
        <v/>
      </c>
      <c r="W270" s="7" t="str">
        <f ca="1">IF(AND($A270&lt;&gt;"",W$9&lt;&gt;""),IF(HLOOKUP(W$9,'Feuille1-Catégories'!$C$1:$G$2,2,FALSE)="OUI",W$3,IF(HLOOKUP(W$9,'Feuille1-Catégories'!$C$1:$G$3,3,FALSE)="OUI",OFFSET(W$3,MOD(QUOTIENT(ROW()-ROW($A$20),'Feuille1-Catégories'!$B$6/W$6),W$5),0),IF(MOD($A270-1-W$10,'Feuille1-Catégories'!$F$5+1)=0,W$3,""))),"")</f>
        <v/>
      </c>
      <c r="X270" s="7" t="str">
        <f ca="1">IF(AND($A270&lt;&gt;"",X$9&lt;&gt;""),IF(HLOOKUP(X$9,'Feuille1-Catégories'!$C$1:$G$2,2,FALSE)="OUI",X$3,IF(HLOOKUP(X$9,'Feuille1-Catégories'!$C$1:$G$3,3,FALSE)="OUI",OFFSET(X$3,MOD(QUOTIENT(ROW()-ROW($A$20),'Feuille1-Catégories'!$B$6/X$6),X$5),0),IF(MOD($A270-1-X$10,'Feuille1-Catégories'!$F$5+1)=0,X$3,""))),"")</f>
        <v/>
      </c>
      <c r="Y270" s="7" t="str">
        <f ca="1">IF(AND($A270&lt;&gt;"",Y$9&lt;&gt;""),IF(HLOOKUP(Y$9,'Feuille1-Catégories'!$C$1:$G$2,2,FALSE)="OUI",Y$3,IF(HLOOKUP(Y$9,'Feuille1-Catégories'!$C$1:$G$3,3,FALSE)="OUI",OFFSET(Y$3,MOD(QUOTIENT(ROW()-ROW($A$20),'Feuille1-Catégories'!$B$6/Y$6),Y$5),0),IF(MOD($A270-1-Y$10,'Feuille1-Catégories'!$F$5+1)=0,Y$3,""))),"")</f>
        <v/>
      </c>
      <c r="Z270" s="7" t="str">
        <f ca="1">IF(AND($A270&lt;&gt;"",Z$9&lt;&gt;""),IF(HLOOKUP(Z$9,'Feuille1-Catégories'!$C$1:$G$2,2,FALSE)="OUI",Z$3,IF(HLOOKUP(Z$9,'Feuille1-Catégories'!$C$1:$G$3,3,FALSE)="OUI",OFFSET(Z$3,MOD(QUOTIENT(ROW()-ROW($A$20),'Feuille1-Catégories'!$B$6/Z$6),Z$5),0),"")),"")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71" spans="1:26" ht="17" x14ac:dyDescent="0.2">
      <c r="A271" s="21">
        <f>IF(ROW()-ROW($A$19)&gt;'Feuille1-Catégories'!$B$6,"",ROW()-ROW($A$19))</f>
        <v>252</v>
      </c>
      <c r="B271" s="33">
        <f t="shared" ca="1" si="10"/>
        <v>4.3065785068630733</v>
      </c>
      <c r="C271" s="10">
        <f t="shared" ca="1" si="11"/>
        <v>7901.4</v>
      </c>
      <c r="D271" s="10">
        <f ca="1">IF('Feuille3-Coût de production'!D271&lt;&gt;"",'Feuille3-Coût de production'!D271,"")</f>
        <v>2389.6</v>
      </c>
      <c r="E271" s="10">
        <f t="shared" ca="1" si="12"/>
        <v>10291</v>
      </c>
      <c r="F271" s="7">
        <f ca="1">IF(AND($A271&lt;&gt;"",F$9&lt;&gt;""),IF(HLOOKUP(F$9,'Feuille1-Catégories'!$C$1:$G$2,2,FALSE)="OUI",F$3,IF(HLOOKUP(F$9,'Feuille1-Catégories'!$C$1:$G$3,3,FALSE)="OUI",OFFSET(F$3,MOD(QUOTIENT(ROW()-ROW($A$20),'Feuille1-Catégories'!$B$6/F$6),F$5),0),IF(MOD($A271-1-F$10,'Feuille1-Catégories'!$F$5+1)=0,F$3,""))),"")</f>
        <v>1</v>
      </c>
      <c r="G271" s="7" t="str">
        <f ca="1">IF(AND($A271&lt;&gt;"",G$9&lt;&gt;""),IF(HLOOKUP(G$9,'Feuille1-Catégories'!$C$1:$G$2,2,FALSE)="OUI",G$3,IF(HLOOKUP(G$9,'Feuille1-Catégories'!$C$1:$G$3,3,FALSE)="OUI",OFFSET(G$3,MOD(QUOTIENT(ROW()-ROW($A$20),'Feuille1-Catégories'!$B$6/G$6),G$5),0),IF(MOD($A271-1-G$10,'Feuille1-Catégories'!$F$5+1)=0,G$3,""))),"")</f>
        <v xml:space="preserve"> </v>
      </c>
      <c r="H271" s="7" t="str">
        <f ca="1">IF(AND($A271&lt;&gt;"",H$9&lt;&gt;""),IF(HLOOKUP(H$9,'Feuille1-Catégories'!$C$1:$G$2,2,FALSE)="OUI",H$3,IF(HLOOKUP(H$9,'Feuille1-Catégories'!$C$1:$G$3,3,FALSE)="OUI",OFFSET(H$3,MOD(QUOTIENT(ROW()-ROW($A$20),'Feuille1-Catégories'!$B$6/H$6),H$5),0),IF(MOD($A271-1-H$10,'Feuille1-Catégories'!$F$5+1)=0,H$3,""))),"")</f>
        <v/>
      </c>
      <c r="I271" s="7" t="str">
        <f ca="1">IF(AND($A271&lt;&gt;"",I$9&lt;&gt;""),IF(HLOOKUP(I$9,'Feuille1-Catégories'!$C$1:$G$2,2,FALSE)="OUI",I$3,IF(HLOOKUP(I$9,'Feuille1-Catégories'!$C$1:$G$3,3,FALSE)="OUI",OFFSET(I$3,MOD(QUOTIENT(ROW()-ROW($A$20),'Feuille1-Catégories'!$B$6/I$6),I$5),0),IF(MOD($A271-1-I$10,'Feuille1-Catégories'!$F$5+1)=0,I$3,""))),"")</f>
        <v xml:space="preserve"> </v>
      </c>
      <c r="J271" s="7">
        <f ca="1">IF(AND($A271&lt;&gt;"",J$9&lt;&gt;""),IF(HLOOKUP(J$9,'Feuille1-Catégories'!$C$1:$G$2,2,FALSE)="OUI",J$3,IF(HLOOKUP(J$9,'Feuille1-Catégories'!$C$1:$G$3,3,FALSE)="OUI",OFFSET(J$3,MOD(QUOTIENT(ROW()-ROW($A$20),'Feuille1-Catégories'!$B$6/J$6),J$5),0),IF(MOD($A271-1-J$10,'Feuille1-Catégories'!$F$5+1)=0,J$3,""))),"")</f>
        <v>2</v>
      </c>
      <c r="K271" s="7" t="str">
        <f ca="1">IF(AND($A271&lt;&gt;"",K$9&lt;&gt;""),IF(HLOOKUP(K$9,'Feuille1-Catégories'!$C$1:$G$2,2,FALSE)="OUI",K$3,IF(HLOOKUP(K$9,'Feuille1-Catégories'!$C$1:$G$3,3,FALSE)="OUI",OFFSET(K$3,MOD(QUOTIENT(ROW()-ROW($A$20),'Feuille1-Catégories'!$B$6/K$6),K$5),0),IF(MOD($A271-1-K$10,'Feuille1-Catégories'!$F$5+1)=0,K$3,""))),"")</f>
        <v/>
      </c>
      <c r="L271" s="7">
        <f ca="1">IF(AND($A271&lt;&gt;"",L$9&lt;&gt;""),IF(HLOOKUP(L$9,'Feuille1-Catégories'!$C$1:$G$2,2,FALSE)="OUI",L$3,IF(HLOOKUP(L$9,'Feuille1-Catégories'!$C$1:$G$3,3,FALSE)="OUI",OFFSET(L$3,MOD(QUOTIENT(ROW()-ROW($A$20),'Feuille1-Catégories'!$B$6/L$6),L$5),0),IF(MOD($A271-1-L$10,'Feuille1-Catégories'!$F$5+1)=0,L$3,""))),"")</f>
        <v>200</v>
      </c>
      <c r="M271" s="7">
        <f ca="1">IF(AND($A271&lt;&gt;"",M$9&lt;&gt;""),IF(HLOOKUP(M$9,'Feuille1-Catégories'!$C$1:$G$2,2,FALSE)="OUI",M$3,IF(HLOOKUP(M$9,'Feuille1-Catégories'!$C$1:$G$3,3,FALSE)="OUI",OFFSET(M$3,MOD(QUOTIENT(ROW()-ROW($A$20),'Feuille1-Catégories'!$B$6/M$6),M$5),0),IF(MOD($A271-1-M$10,'Feuille1-Catégories'!$F$5+1)=0,M$3,""))),"")</f>
        <v>2000</v>
      </c>
      <c r="N271" s="7">
        <f ca="1">IF(AND($A271&lt;&gt;"",N$9&lt;&gt;""),IF(HLOOKUP(N$9,'Feuille1-Catégories'!$C$1:$G$2,2,FALSE)="OUI",N$3,IF(HLOOKUP(N$9,'Feuille1-Catégories'!$C$1:$G$3,3,FALSE)="OUI",OFFSET(N$3,MOD(QUOTIENT(ROW()-ROW($A$20),'Feuille1-Catégories'!$B$6/N$6),N$5),0),IF(MOD($A271-1-N$10,'Feuille1-Catégories'!$F$5+1)=0,N$3,""))),"")</f>
        <v>3</v>
      </c>
      <c r="O271" s="7">
        <f ca="1">IF(AND($A271&lt;&gt;"",O$9&lt;&gt;""),IF(HLOOKUP(O$9,'Feuille1-Catégories'!$C$1:$G$2,2,FALSE)="OUI",O$3,IF(HLOOKUP(O$9,'Feuille1-Catégories'!$C$1:$G$3,3,FALSE)="OUI",OFFSET(O$3,MOD(QUOTIENT(ROW()-ROW($A$20),'Feuille1-Catégories'!$B$6/O$6),O$5),0),IF(MOD($A271-1-O$10,'Feuille1-Catégories'!$F$5+1)=0,O$3,""))),"")</f>
        <v>30</v>
      </c>
      <c r="P271" s="7">
        <f ca="1">IF(AND($A271&lt;&gt;"",P$9&lt;&gt;""),IF(HLOOKUP(P$9,'Feuille1-Catégories'!$C$1:$G$2,2,FALSE)="OUI",P$3,IF(HLOOKUP(P$9,'Feuille1-Catégories'!$C$1:$G$3,3,FALSE)="OUI",OFFSET(P$3,MOD(QUOTIENT(ROW()-ROW($A$20),'Feuille1-Catégories'!$B$6/P$6),P$5),0),IF(MOD($A271-1-P$10,'Feuille1-Catégories'!$F$5+1)=0,P$3,""))),"")</f>
        <v>0</v>
      </c>
      <c r="Q271" s="7">
        <f ca="1">IF(AND($A271&lt;&gt;"",Q$9&lt;&gt;""),IF(HLOOKUP(Q$9,'Feuille1-Catégories'!$C$1:$G$2,2,FALSE)="OUI",Q$3,IF(HLOOKUP(Q$9,'Feuille1-Catégories'!$C$1:$G$3,3,FALSE)="OUI",OFFSET(Q$3,MOD(QUOTIENT(ROW()-ROW($A$20),'Feuille1-Catégories'!$B$6/Q$6),Q$5),0),IF(MOD($A271-1-Q$10,'Feuille1-Catégories'!$F$5+1)=0,Q$3,""))),"")</f>
        <v>3000</v>
      </c>
      <c r="R271" s="7">
        <f ca="1">IF(AND($A271&lt;&gt;"",R$9&lt;&gt;""),IF(HLOOKUP(R$9,'Feuille1-Catégories'!$C$1:$G$2,2,FALSE)="OUI",R$3,IF(HLOOKUP(R$9,'Feuille1-Catégories'!$C$1:$G$3,3,FALSE)="OUI",OFFSET(R$3,MOD(QUOTIENT(ROW()-ROW($A$20),'Feuille1-Catégories'!$B$6/R$6),R$5),0),IF(MOD($A271-1-R$10,'Feuille1-Catégories'!$F$5+1)=0,R$3,""))),"")</f>
        <v>5</v>
      </c>
      <c r="S271" s="7">
        <f ca="1">IF(AND($A271&lt;&gt;"",S$9&lt;&gt;""),IF(HLOOKUP(S$9,'Feuille1-Catégories'!$C$1:$G$2,2,FALSE)="OUI",S$3,IF(HLOOKUP(S$9,'Feuille1-Catégories'!$C$1:$G$3,3,FALSE)="OUI",OFFSET(S$3,MOD(QUOTIENT(ROW()-ROW($A$20),'Feuille1-Catégories'!$B$6/S$6),S$5),0),IF(MOD($A271-1-S$10,'Feuille1-Catégories'!$F$5+1)=0,S$3,""))),"")</f>
        <v>50</v>
      </c>
      <c r="T271" s="7" t="str">
        <f ca="1">IF(AND($A271&lt;&gt;"",T$9&lt;&gt;""),IF(HLOOKUP(T$9,'Feuille1-Catégories'!$C$1:$G$2,2,FALSE)="OUI",T$3,IF(HLOOKUP(T$9,'Feuille1-Catégories'!$C$1:$G$3,3,FALSE)="OUI",OFFSET(T$3,MOD(QUOTIENT(ROW()-ROW($A$20),'Feuille1-Catégories'!$B$6/T$6),T$5),0),IF(MOD($A271-1-T$10,'Feuille1-Catégories'!$F$5+1)=0,T$3,""))),"")</f>
        <v/>
      </c>
      <c r="U271" s="7">
        <f ca="1">IF(AND($A271&lt;&gt;"",U$9&lt;&gt;""),IF(HLOOKUP(U$9,'Feuille1-Catégories'!$C$1:$G$2,2,FALSE)="OUI",U$3,IF(HLOOKUP(U$9,'Feuille1-Catégories'!$C$1:$G$3,3,FALSE)="OUI",OFFSET(U$3,MOD(QUOTIENT(ROW()-ROW($A$20),'Feuille1-Catégories'!$B$6/U$6),U$5),0),IF(MOD($A271-1-U$10,'Feuille1-Catégories'!$F$5+1)=0,U$3,""))),"")</f>
        <v>5000</v>
      </c>
      <c r="V271" s="7" t="str">
        <f ca="1">IF(AND($A271&lt;&gt;"",V$9&lt;&gt;""),IF(HLOOKUP(V$9,'Feuille1-Catégories'!$C$1:$G$2,2,FALSE)="OUI",V$3,IF(HLOOKUP(V$9,'Feuille1-Catégories'!$C$1:$G$3,3,FALSE)="OUI",OFFSET(V$3,MOD(QUOTIENT(ROW()-ROW($A$20),'Feuille1-Catégories'!$B$6/V$6),V$5),0),IF(MOD($A271-1-V$10,'Feuille1-Catégories'!$F$5+1)=0,V$3,""))),"")</f>
        <v/>
      </c>
      <c r="W271" s="7" t="str">
        <f ca="1">IF(AND($A271&lt;&gt;"",W$9&lt;&gt;""),IF(HLOOKUP(W$9,'Feuille1-Catégories'!$C$1:$G$2,2,FALSE)="OUI",W$3,IF(HLOOKUP(W$9,'Feuille1-Catégories'!$C$1:$G$3,3,FALSE)="OUI",OFFSET(W$3,MOD(QUOTIENT(ROW()-ROW($A$20),'Feuille1-Catégories'!$B$6/W$6),W$5),0),IF(MOD($A271-1-W$10,'Feuille1-Catégories'!$F$5+1)=0,W$3,""))),"")</f>
        <v/>
      </c>
      <c r="X271" s="7" t="str">
        <f ca="1">IF(AND($A271&lt;&gt;"",X$9&lt;&gt;""),IF(HLOOKUP(X$9,'Feuille1-Catégories'!$C$1:$G$2,2,FALSE)="OUI",X$3,IF(HLOOKUP(X$9,'Feuille1-Catégories'!$C$1:$G$3,3,FALSE)="OUI",OFFSET(X$3,MOD(QUOTIENT(ROW()-ROW($A$20),'Feuille1-Catégories'!$B$6/X$6),X$5),0),IF(MOD($A271-1-X$10,'Feuille1-Catégories'!$F$5+1)=0,X$3,""))),"")</f>
        <v/>
      </c>
      <c r="Y271" s="7" t="str">
        <f ca="1">IF(AND($A271&lt;&gt;"",Y$9&lt;&gt;""),IF(HLOOKUP(Y$9,'Feuille1-Catégories'!$C$1:$G$2,2,FALSE)="OUI",Y$3,IF(HLOOKUP(Y$9,'Feuille1-Catégories'!$C$1:$G$3,3,FALSE)="OUI",OFFSET(Y$3,MOD(QUOTIENT(ROW()-ROW($A$20),'Feuille1-Catégories'!$B$6/Y$6),Y$5),0),IF(MOD($A271-1-Y$10,'Feuille1-Catégories'!$F$5+1)=0,Y$3,""))),"")</f>
        <v/>
      </c>
      <c r="Z271" s="7" t="str">
        <f ca="1">IF(AND($A271&lt;&gt;"",Z$9&lt;&gt;""),IF(HLOOKUP(Z$9,'Feuille1-Catégories'!$C$1:$G$2,2,FALSE)="OUI",Z$3,IF(HLOOKUP(Z$9,'Feuille1-Catégories'!$C$1:$G$3,3,FALSE)="OUI",OFFSET(Z$3,MOD(QUOTIENT(ROW()-ROW($A$20),'Feuille1-Catégories'!$B$6/Z$6),Z$5),0),"")),"")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72" spans="1:26" ht="17" x14ac:dyDescent="0.2">
      <c r="A272" s="21">
        <f>IF(ROW()-ROW($A$19)&gt;'Feuille1-Catégories'!$B$6,"",ROW()-ROW($A$19))</f>
        <v>253</v>
      </c>
      <c r="B272" s="33">
        <f t="shared" ca="1" si="10"/>
        <v>4.1013897662665828</v>
      </c>
      <c r="C272" s="10">
        <f t="shared" ca="1" si="11"/>
        <v>5891.4</v>
      </c>
      <c r="D272" s="10">
        <f ca="1">IF('Feuille3-Coût de production'!D272&lt;&gt;"",'Feuille3-Coût de production'!D272,"")</f>
        <v>1899.6</v>
      </c>
      <c r="E272" s="10">
        <f t="shared" ca="1" si="12"/>
        <v>7791</v>
      </c>
      <c r="F272" s="7">
        <f ca="1">IF(AND($A272&lt;&gt;"",F$9&lt;&gt;""),IF(HLOOKUP(F$9,'Feuille1-Catégories'!$C$1:$G$2,2,FALSE)="OUI",F$3,IF(HLOOKUP(F$9,'Feuille1-Catégories'!$C$1:$G$3,3,FALSE)="OUI",OFFSET(F$3,MOD(QUOTIENT(ROW()-ROW($A$20),'Feuille1-Catégories'!$B$6/F$6),F$5),0),IF(MOD($A272-1-F$10,'Feuille1-Catégories'!$F$5+1)=0,F$3,""))),"")</f>
        <v>1</v>
      </c>
      <c r="G272" s="7" t="str">
        <f ca="1">IF(AND($A272&lt;&gt;"",G$9&lt;&gt;""),IF(HLOOKUP(G$9,'Feuille1-Catégories'!$C$1:$G$2,2,FALSE)="OUI",G$3,IF(HLOOKUP(G$9,'Feuille1-Catégories'!$C$1:$G$3,3,FALSE)="OUI",OFFSET(G$3,MOD(QUOTIENT(ROW()-ROW($A$20),'Feuille1-Catégories'!$B$6/G$6),G$5),0),IF(MOD($A272-1-G$10,'Feuille1-Catégories'!$F$5+1)=0,G$3,""))),"")</f>
        <v xml:space="preserve"> </v>
      </c>
      <c r="H272" s="7" t="str">
        <f ca="1">IF(AND($A272&lt;&gt;"",H$9&lt;&gt;""),IF(HLOOKUP(H$9,'Feuille1-Catégories'!$C$1:$G$2,2,FALSE)="OUI",H$3,IF(HLOOKUP(H$9,'Feuille1-Catégories'!$C$1:$G$3,3,FALSE)="OUI",OFFSET(H$3,MOD(QUOTIENT(ROW()-ROW($A$20),'Feuille1-Catégories'!$B$6/H$6),H$5),0),IF(MOD($A272-1-H$10,'Feuille1-Catégories'!$F$5+1)=0,H$3,""))),"")</f>
        <v/>
      </c>
      <c r="I272" s="7" t="str">
        <f ca="1">IF(AND($A272&lt;&gt;"",I$9&lt;&gt;""),IF(HLOOKUP(I$9,'Feuille1-Catégories'!$C$1:$G$2,2,FALSE)="OUI",I$3,IF(HLOOKUP(I$9,'Feuille1-Catégories'!$C$1:$G$3,3,FALSE)="OUI",OFFSET(I$3,MOD(QUOTIENT(ROW()-ROW($A$20),'Feuille1-Catégories'!$B$6/I$6),I$5),0),IF(MOD($A272-1-I$10,'Feuille1-Catégories'!$F$5+1)=0,I$3,""))),"")</f>
        <v xml:space="preserve"> </v>
      </c>
      <c r="J272" s="7">
        <f ca="1">IF(AND($A272&lt;&gt;"",J$9&lt;&gt;""),IF(HLOOKUP(J$9,'Feuille1-Catégories'!$C$1:$G$2,2,FALSE)="OUI",J$3,IF(HLOOKUP(J$9,'Feuille1-Catégories'!$C$1:$G$3,3,FALSE)="OUI",OFFSET(J$3,MOD(QUOTIENT(ROW()-ROW($A$20),'Feuille1-Catégories'!$B$6/J$6),J$5),0),IF(MOD($A272-1-J$10,'Feuille1-Catégories'!$F$5+1)=0,J$3,""))),"")</f>
        <v>2</v>
      </c>
      <c r="K272" s="7" t="str">
        <f ca="1">IF(AND($A272&lt;&gt;"",K$9&lt;&gt;""),IF(HLOOKUP(K$9,'Feuille1-Catégories'!$C$1:$G$2,2,FALSE)="OUI",K$3,IF(HLOOKUP(K$9,'Feuille1-Catégories'!$C$1:$G$3,3,FALSE)="OUI",OFFSET(K$3,MOD(QUOTIENT(ROW()-ROW($A$20),'Feuille1-Catégories'!$B$6/K$6),K$5),0),IF(MOD($A272-1-K$10,'Feuille1-Catégories'!$F$5+1)=0,K$3,""))),"")</f>
        <v/>
      </c>
      <c r="L272" s="7">
        <f ca="1">IF(AND($A272&lt;&gt;"",L$9&lt;&gt;""),IF(HLOOKUP(L$9,'Feuille1-Catégories'!$C$1:$G$2,2,FALSE)="OUI",L$3,IF(HLOOKUP(L$9,'Feuille1-Catégories'!$C$1:$G$3,3,FALSE)="OUI",OFFSET(L$3,MOD(QUOTIENT(ROW()-ROW($A$20),'Feuille1-Catégories'!$B$6/L$6),L$5),0),IF(MOD($A272-1-L$10,'Feuille1-Catégories'!$F$5+1)=0,L$3,""))),"")</f>
        <v>200</v>
      </c>
      <c r="M272" s="7">
        <f ca="1">IF(AND($A272&lt;&gt;"",M$9&lt;&gt;""),IF(HLOOKUP(M$9,'Feuille1-Catégories'!$C$1:$G$2,2,FALSE)="OUI",M$3,IF(HLOOKUP(M$9,'Feuille1-Catégories'!$C$1:$G$3,3,FALSE)="OUI",OFFSET(M$3,MOD(QUOTIENT(ROW()-ROW($A$20),'Feuille1-Catégories'!$B$6/M$6),M$5),0),IF(MOD($A272-1-M$10,'Feuille1-Catégories'!$F$5+1)=0,M$3,""))),"")</f>
        <v>2000</v>
      </c>
      <c r="N272" s="7">
        <f ca="1">IF(AND($A272&lt;&gt;"",N$9&lt;&gt;""),IF(HLOOKUP(N$9,'Feuille1-Catégories'!$C$1:$G$2,2,FALSE)="OUI",N$3,IF(HLOOKUP(N$9,'Feuille1-Catégories'!$C$1:$G$3,3,FALSE)="OUI",OFFSET(N$3,MOD(QUOTIENT(ROW()-ROW($A$20),'Feuille1-Catégories'!$B$6/N$6),N$5),0),IF(MOD($A272-1-N$10,'Feuille1-Catégories'!$F$5+1)=0,N$3,""))),"")</f>
        <v>3</v>
      </c>
      <c r="O272" s="7">
        <f ca="1">IF(AND($A272&lt;&gt;"",O$9&lt;&gt;""),IF(HLOOKUP(O$9,'Feuille1-Catégories'!$C$1:$G$2,2,FALSE)="OUI",O$3,IF(HLOOKUP(O$9,'Feuille1-Catégories'!$C$1:$G$3,3,FALSE)="OUI",OFFSET(O$3,MOD(QUOTIENT(ROW()-ROW($A$20),'Feuille1-Catégories'!$B$6/O$6),O$5),0),IF(MOD($A272-1-O$10,'Feuille1-Catégories'!$F$5+1)=0,O$3,""))),"")</f>
        <v>30</v>
      </c>
      <c r="P272" s="7">
        <f ca="1">IF(AND($A272&lt;&gt;"",P$9&lt;&gt;""),IF(HLOOKUP(P$9,'Feuille1-Catégories'!$C$1:$G$2,2,FALSE)="OUI",P$3,IF(HLOOKUP(P$9,'Feuille1-Catégories'!$C$1:$G$3,3,FALSE)="OUI",OFFSET(P$3,MOD(QUOTIENT(ROW()-ROW($A$20),'Feuille1-Catégories'!$B$6/P$6),P$5),0),IF(MOD($A272-1-P$10,'Feuille1-Catégories'!$F$5+1)=0,P$3,""))),"")</f>
        <v>0</v>
      </c>
      <c r="Q272" s="7" t="str">
        <f ca="1">IF(AND($A272&lt;&gt;"",Q$9&lt;&gt;""),IF(HLOOKUP(Q$9,'Feuille1-Catégories'!$C$1:$G$2,2,FALSE)="OUI",Q$3,IF(HLOOKUP(Q$9,'Feuille1-Catégories'!$C$1:$G$3,3,FALSE)="OUI",OFFSET(Q$3,MOD(QUOTIENT(ROW()-ROW($A$20),'Feuille1-Catégories'!$B$6/Q$6),Q$5),0),IF(MOD($A272-1-Q$10,'Feuille1-Catégories'!$F$5+1)=0,Q$3,""))),"")</f>
        <v/>
      </c>
      <c r="R272" s="7">
        <f ca="1">IF(AND($A272&lt;&gt;"",R$9&lt;&gt;""),IF(HLOOKUP(R$9,'Feuille1-Catégories'!$C$1:$G$2,2,FALSE)="OUI",R$3,IF(HLOOKUP(R$9,'Feuille1-Catégories'!$C$1:$G$3,3,FALSE)="OUI",OFFSET(R$3,MOD(QUOTIENT(ROW()-ROW($A$20),'Feuille1-Catégories'!$B$6/R$6),R$5),0),IF(MOD($A272-1-R$10,'Feuille1-Catégories'!$F$5+1)=0,R$3,""))),"")</f>
        <v>5</v>
      </c>
      <c r="S272" s="7">
        <f ca="1">IF(AND($A272&lt;&gt;"",S$9&lt;&gt;""),IF(HLOOKUP(S$9,'Feuille1-Catégories'!$C$1:$G$2,2,FALSE)="OUI",S$3,IF(HLOOKUP(S$9,'Feuille1-Catégories'!$C$1:$G$3,3,FALSE)="OUI",OFFSET(S$3,MOD(QUOTIENT(ROW()-ROW($A$20),'Feuille1-Catégories'!$B$6/S$6),S$5),0),IF(MOD($A272-1-S$10,'Feuille1-Catégories'!$F$5+1)=0,S$3,""))),"")</f>
        <v>50</v>
      </c>
      <c r="T272" s="7">
        <f ca="1">IF(AND($A272&lt;&gt;"",T$9&lt;&gt;""),IF(HLOOKUP(T$9,'Feuille1-Catégories'!$C$1:$G$2,2,FALSE)="OUI",T$3,IF(HLOOKUP(T$9,'Feuille1-Catégories'!$C$1:$G$3,3,FALSE)="OUI",OFFSET(T$3,MOD(QUOTIENT(ROW()-ROW($A$20),'Feuille1-Catégories'!$B$6/T$6),T$5),0),IF(MOD($A272-1-T$10,'Feuille1-Catégories'!$F$5+1)=0,T$3,""))),"")</f>
        <v>500</v>
      </c>
      <c r="U272" s="7">
        <f ca="1">IF(AND($A272&lt;&gt;"",U$9&lt;&gt;""),IF(HLOOKUP(U$9,'Feuille1-Catégories'!$C$1:$G$2,2,FALSE)="OUI",U$3,IF(HLOOKUP(U$9,'Feuille1-Catégories'!$C$1:$G$3,3,FALSE)="OUI",OFFSET(U$3,MOD(QUOTIENT(ROW()-ROW($A$20),'Feuille1-Catégories'!$B$6/U$6),U$5),0),IF(MOD($A272-1-U$10,'Feuille1-Catégories'!$F$5+1)=0,U$3,""))),"")</f>
        <v>5000</v>
      </c>
      <c r="V272" s="7" t="str">
        <f ca="1">IF(AND($A272&lt;&gt;"",V$9&lt;&gt;""),IF(HLOOKUP(V$9,'Feuille1-Catégories'!$C$1:$G$2,2,FALSE)="OUI",V$3,IF(HLOOKUP(V$9,'Feuille1-Catégories'!$C$1:$G$3,3,FALSE)="OUI",OFFSET(V$3,MOD(QUOTIENT(ROW()-ROW($A$20),'Feuille1-Catégories'!$B$6/V$6),V$5),0),IF(MOD($A272-1-V$10,'Feuille1-Catégories'!$F$5+1)=0,V$3,""))),"")</f>
        <v/>
      </c>
      <c r="W272" s="7" t="str">
        <f ca="1">IF(AND($A272&lt;&gt;"",W$9&lt;&gt;""),IF(HLOOKUP(W$9,'Feuille1-Catégories'!$C$1:$G$2,2,FALSE)="OUI",W$3,IF(HLOOKUP(W$9,'Feuille1-Catégories'!$C$1:$G$3,3,FALSE)="OUI",OFFSET(W$3,MOD(QUOTIENT(ROW()-ROW($A$20),'Feuille1-Catégories'!$B$6/W$6),W$5),0),IF(MOD($A272-1-W$10,'Feuille1-Catégories'!$F$5+1)=0,W$3,""))),"")</f>
        <v/>
      </c>
      <c r="X272" s="7" t="str">
        <f ca="1">IF(AND($A272&lt;&gt;"",X$9&lt;&gt;""),IF(HLOOKUP(X$9,'Feuille1-Catégories'!$C$1:$G$2,2,FALSE)="OUI",X$3,IF(HLOOKUP(X$9,'Feuille1-Catégories'!$C$1:$G$3,3,FALSE)="OUI",OFFSET(X$3,MOD(QUOTIENT(ROW()-ROW($A$20),'Feuille1-Catégories'!$B$6/X$6),X$5),0),IF(MOD($A272-1-X$10,'Feuille1-Catégories'!$F$5+1)=0,X$3,""))),"")</f>
        <v/>
      </c>
      <c r="Y272" s="7" t="str">
        <f ca="1">IF(AND($A272&lt;&gt;"",Y$9&lt;&gt;""),IF(HLOOKUP(Y$9,'Feuille1-Catégories'!$C$1:$G$2,2,FALSE)="OUI",Y$3,IF(HLOOKUP(Y$9,'Feuille1-Catégories'!$C$1:$G$3,3,FALSE)="OUI",OFFSET(Y$3,MOD(QUOTIENT(ROW()-ROW($A$20),'Feuille1-Catégories'!$B$6/Y$6),Y$5),0),IF(MOD($A272-1-Y$10,'Feuille1-Catégories'!$F$5+1)=0,Y$3,""))),"")</f>
        <v/>
      </c>
      <c r="Z272" s="7" t="str">
        <f ca="1">IF(AND($A272&lt;&gt;"",Z$9&lt;&gt;""),IF(HLOOKUP(Z$9,'Feuille1-Catégories'!$C$1:$G$2,2,FALSE)="OUI",Z$3,IF(HLOOKUP(Z$9,'Feuille1-Catégories'!$C$1:$G$3,3,FALSE)="OUI",OFFSET(Z$3,MOD(QUOTIENT(ROW()-ROW($A$20),'Feuille1-Catégories'!$B$6/Z$6),Z$5),0),"")),"")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73" spans="1:26" ht="17" x14ac:dyDescent="0.2">
      <c r="A273" s="21">
        <f>IF(ROW()-ROW($A$19)&gt;'Feuille1-Catégories'!$B$6,"",ROW()-ROW($A$19))</f>
        <v>254</v>
      </c>
      <c r="B273" s="33">
        <f t="shared" ca="1" si="10"/>
        <v>3.8105795009280268</v>
      </c>
      <c r="C273" s="10">
        <f t="shared" ca="1" si="11"/>
        <v>5451.4</v>
      </c>
      <c r="D273" s="10">
        <f ca="1">IF('Feuille3-Coût de production'!D273&lt;&gt;"",'Feuille3-Coût de production'!D273,"")</f>
        <v>1939.6</v>
      </c>
      <c r="E273" s="10">
        <f t="shared" ca="1" si="12"/>
        <v>7391</v>
      </c>
      <c r="F273" s="7">
        <f ca="1">IF(AND($A273&lt;&gt;"",F$9&lt;&gt;""),IF(HLOOKUP(F$9,'Feuille1-Catégories'!$C$1:$G$2,2,FALSE)="OUI",F$3,IF(HLOOKUP(F$9,'Feuille1-Catégories'!$C$1:$G$3,3,FALSE)="OUI",OFFSET(F$3,MOD(QUOTIENT(ROW()-ROW($A$20),'Feuille1-Catégories'!$B$6/F$6),F$5),0),IF(MOD($A273-1-F$10,'Feuille1-Catégories'!$F$5+1)=0,F$3,""))),"")</f>
        <v>1</v>
      </c>
      <c r="G273" s="7" t="str">
        <f ca="1">IF(AND($A273&lt;&gt;"",G$9&lt;&gt;""),IF(HLOOKUP(G$9,'Feuille1-Catégories'!$C$1:$G$2,2,FALSE)="OUI",G$3,IF(HLOOKUP(G$9,'Feuille1-Catégories'!$C$1:$G$3,3,FALSE)="OUI",OFFSET(G$3,MOD(QUOTIENT(ROW()-ROW($A$20),'Feuille1-Catégories'!$B$6/G$6),G$5),0),IF(MOD($A273-1-G$10,'Feuille1-Catégories'!$F$5+1)=0,G$3,""))),"")</f>
        <v xml:space="preserve"> </v>
      </c>
      <c r="H273" s="7">
        <f ca="1">IF(AND($A273&lt;&gt;"",H$9&lt;&gt;""),IF(HLOOKUP(H$9,'Feuille1-Catégories'!$C$1:$G$2,2,FALSE)="OUI",H$3,IF(HLOOKUP(H$9,'Feuille1-Catégories'!$C$1:$G$3,3,FALSE)="OUI",OFFSET(H$3,MOD(QUOTIENT(ROW()-ROW($A$20),'Feuille1-Catégories'!$B$6/H$6),H$5),0),IF(MOD($A273-1-H$10,'Feuille1-Catégories'!$F$5+1)=0,H$3,""))),"")</f>
        <v>100</v>
      </c>
      <c r="I273" s="7" t="str">
        <f ca="1">IF(AND($A273&lt;&gt;"",I$9&lt;&gt;""),IF(HLOOKUP(I$9,'Feuille1-Catégories'!$C$1:$G$2,2,FALSE)="OUI",I$3,IF(HLOOKUP(I$9,'Feuille1-Catégories'!$C$1:$G$3,3,FALSE)="OUI",OFFSET(I$3,MOD(QUOTIENT(ROW()-ROW($A$20),'Feuille1-Catégories'!$B$6/I$6),I$5),0),IF(MOD($A273-1-I$10,'Feuille1-Catégories'!$F$5+1)=0,I$3,""))),"")</f>
        <v xml:space="preserve"> </v>
      </c>
      <c r="J273" s="7">
        <f ca="1">IF(AND($A273&lt;&gt;"",J$9&lt;&gt;""),IF(HLOOKUP(J$9,'Feuille1-Catégories'!$C$1:$G$2,2,FALSE)="OUI",J$3,IF(HLOOKUP(J$9,'Feuille1-Catégories'!$C$1:$G$3,3,FALSE)="OUI",OFFSET(J$3,MOD(QUOTIENT(ROW()-ROW($A$20),'Feuille1-Catégories'!$B$6/J$6),J$5),0),IF(MOD($A273-1-J$10,'Feuille1-Catégories'!$F$5+1)=0,J$3,""))),"")</f>
        <v>2</v>
      </c>
      <c r="K273" s="7" t="str">
        <f ca="1">IF(AND($A273&lt;&gt;"",K$9&lt;&gt;""),IF(HLOOKUP(K$9,'Feuille1-Catégories'!$C$1:$G$2,2,FALSE)="OUI",K$3,IF(HLOOKUP(K$9,'Feuille1-Catégories'!$C$1:$G$3,3,FALSE)="OUI",OFFSET(K$3,MOD(QUOTIENT(ROW()-ROW($A$20),'Feuille1-Catégories'!$B$6/K$6),K$5),0),IF(MOD($A273-1-K$10,'Feuille1-Catégories'!$F$5+1)=0,K$3,""))),"")</f>
        <v/>
      </c>
      <c r="L273" s="7">
        <f ca="1">IF(AND($A273&lt;&gt;"",L$9&lt;&gt;""),IF(HLOOKUP(L$9,'Feuille1-Catégories'!$C$1:$G$2,2,FALSE)="OUI",L$3,IF(HLOOKUP(L$9,'Feuille1-Catégories'!$C$1:$G$3,3,FALSE)="OUI",OFFSET(L$3,MOD(QUOTIENT(ROW()-ROW($A$20),'Feuille1-Catégories'!$B$6/L$6),L$5),0),IF(MOD($A273-1-L$10,'Feuille1-Catégories'!$F$5+1)=0,L$3,""))),"")</f>
        <v>200</v>
      </c>
      <c r="M273" s="7">
        <f ca="1">IF(AND($A273&lt;&gt;"",M$9&lt;&gt;""),IF(HLOOKUP(M$9,'Feuille1-Catégories'!$C$1:$G$2,2,FALSE)="OUI",M$3,IF(HLOOKUP(M$9,'Feuille1-Catégories'!$C$1:$G$3,3,FALSE)="OUI",OFFSET(M$3,MOD(QUOTIENT(ROW()-ROW($A$20),'Feuille1-Catégories'!$B$6/M$6),M$5),0),IF(MOD($A273-1-M$10,'Feuille1-Catégories'!$F$5+1)=0,M$3,""))),"")</f>
        <v>2000</v>
      </c>
      <c r="N273" s="7">
        <f ca="1">IF(AND($A273&lt;&gt;"",N$9&lt;&gt;""),IF(HLOOKUP(N$9,'Feuille1-Catégories'!$C$1:$G$2,2,FALSE)="OUI",N$3,IF(HLOOKUP(N$9,'Feuille1-Catégories'!$C$1:$G$3,3,FALSE)="OUI",OFFSET(N$3,MOD(QUOTIENT(ROW()-ROW($A$20),'Feuille1-Catégories'!$B$6/N$6),N$5),0),IF(MOD($A273-1-N$10,'Feuille1-Catégories'!$F$5+1)=0,N$3,""))),"")</f>
        <v>3</v>
      </c>
      <c r="O273" s="7">
        <f ca="1">IF(AND($A273&lt;&gt;"",O$9&lt;&gt;""),IF(HLOOKUP(O$9,'Feuille1-Catégories'!$C$1:$G$2,2,FALSE)="OUI",O$3,IF(HLOOKUP(O$9,'Feuille1-Catégories'!$C$1:$G$3,3,FALSE)="OUI",OFFSET(O$3,MOD(QUOTIENT(ROW()-ROW($A$20),'Feuille1-Catégories'!$B$6/O$6),O$5),0),IF(MOD($A273-1-O$10,'Feuille1-Catégories'!$F$5+1)=0,O$3,""))),"")</f>
        <v>30</v>
      </c>
      <c r="P273" s="7">
        <f ca="1">IF(AND($A273&lt;&gt;"",P$9&lt;&gt;""),IF(HLOOKUP(P$9,'Feuille1-Catégories'!$C$1:$G$2,2,FALSE)="OUI",P$3,IF(HLOOKUP(P$9,'Feuille1-Catégories'!$C$1:$G$3,3,FALSE)="OUI",OFFSET(P$3,MOD(QUOTIENT(ROW()-ROW($A$20),'Feuille1-Catégories'!$B$6/P$6),P$5),0),IF(MOD($A273-1-P$10,'Feuille1-Catégories'!$F$5+1)=0,P$3,""))),"")</f>
        <v>0</v>
      </c>
      <c r="Q273" s="7" t="str">
        <f ca="1">IF(AND($A273&lt;&gt;"",Q$9&lt;&gt;""),IF(HLOOKUP(Q$9,'Feuille1-Catégories'!$C$1:$G$2,2,FALSE)="OUI",Q$3,IF(HLOOKUP(Q$9,'Feuille1-Catégories'!$C$1:$G$3,3,FALSE)="OUI",OFFSET(Q$3,MOD(QUOTIENT(ROW()-ROW($A$20),'Feuille1-Catégories'!$B$6/Q$6),Q$5),0),IF(MOD($A273-1-Q$10,'Feuille1-Catégories'!$F$5+1)=0,Q$3,""))),"")</f>
        <v/>
      </c>
      <c r="R273" s="7">
        <f ca="1">IF(AND($A273&lt;&gt;"",R$9&lt;&gt;""),IF(HLOOKUP(R$9,'Feuille1-Catégories'!$C$1:$G$2,2,FALSE)="OUI",R$3,IF(HLOOKUP(R$9,'Feuille1-Catégories'!$C$1:$G$3,3,FALSE)="OUI",OFFSET(R$3,MOD(QUOTIENT(ROW()-ROW($A$20),'Feuille1-Catégories'!$B$6/R$6),R$5),0),IF(MOD($A273-1-R$10,'Feuille1-Catégories'!$F$5+1)=0,R$3,""))),"")</f>
        <v>5</v>
      </c>
      <c r="S273" s="7">
        <f ca="1">IF(AND($A273&lt;&gt;"",S$9&lt;&gt;""),IF(HLOOKUP(S$9,'Feuille1-Catégories'!$C$1:$G$2,2,FALSE)="OUI",S$3,IF(HLOOKUP(S$9,'Feuille1-Catégories'!$C$1:$G$3,3,FALSE)="OUI",OFFSET(S$3,MOD(QUOTIENT(ROW()-ROW($A$20),'Feuille1-Catégories'!$B$6/S$6),S$5),0),IF(MOD($A273-1-S$10,'Feuille1-Catégories'!$F$5+1)=0,S$3,""))),"")</f>
        <v>50</v>
      </c>
      <c r="T273" s="7" t="str">
        <f ca="1">IF(AND($A273&lt;&gt;"",T$9&lt;&gt;""),IF(HLOOKUP(T$9,'Feuille1-Catégories'!$C$1:$G$2,2,FALSE)="OUI",T$3,IF(HLOOKUP(T$9,'Feuille1-Catégories'!$C$1:$G$3,3,FALSE)="OUI",OFFSET(T$3,MOD(QUOTIENT(ROW()-ROW($A$20),'Feuille1-Catégories'!$B$6/T$6),T$5),0),IF(MOD($A273-1-T$10,'Feuille1-Catégories'!$F$5+1)=0,T$3,""))),"")</f>
        <v/>
      </c>
      <c r="U273" s="7">
        <f ca="1">IF(AND($A273&lt;&gt;"",U$9&lt;&gt;""),IF(HLOOKUP(U$9,'Feuille1-Catégories'!$C$1:$G$2,2,FALSE)="OUI",U$3,IF(HLOOKUP(U$9,'Feuille1-Catégories'!$C$1:$G$3,3,FALSE)="OUI",OFFSET(U$3,MOD(QUOTIENT(ROW()-ROW($A$20),'Feuille1-Catégories'!$B$6/U$6),U$5),0),IF(MOD($A273-1-U$10,'Feuille1-Catégories'!$F$5+1)=0,U$3,""))),"")</f>
        <v>5000</v>
      </c>
      <c r="V273" s="7" t="str">
        <f ca="1">IF(AND($A273&lt;&gt;"",V$9&lt;&gt;""),IF(HLOOKUP(V$9,'Feuille1-Catégories'!$C$1:$G$2,2,FALSE)="OUI",V$3,IF(HLOOKUP(V$9,'Feuille1-Catégories'!$C$1:$G$3,3,FALSE)="OUI",OFFSET(V$3,MOD(QUOTIENT(ROW()-ROW($A$20),'Feuille1-Catégories'!$B$6/V$6),V$5),0),IF(MOD($A273-1-V$10,'Feuille1-Catégories'!$F$5+1)=0,V$3,""))),"")</f>
        <v/>
      </c>
      <c r="W273" s="7" t="str">
        <f ca="1">IF(AND($A273&lt;&gt;"",W$9&lt;&gt;""),IF(HLOOKUP(W$9,'Feuille1-Catégories'!$C$1:$G$2,2,FALSE)="OUI",W$3,IF(HLOOKUP(W$9,'Feuille1-Catégories'!$C$1:$G$3,3,FALSE)="OUI",OFFSET(W$3,MOD(QUOTIENT(ROW()-ROW($A$20),'Feuille1-Catégories'!$B$6/W$6),W$5),0),IF(MOD($A273-1-W$10,'Feuille1-Catégories'!$F$5+1)=0,W$3,""))),"")</f>
        <v/>
      </c>
      <c r="X273" s="7" t="str">
        <f ca="1">IF(AND($A273&lt;&gt;"",X$9&lt;&gt;""),IF(HLOOKUP(X$9,'Feuille1-Catégories'!$C$1:$G$2,2,FALSE)="OUI",X$3,IF(HLOOKUP(X$9,'Feuille1-Catégories'!$C$1:$G$3,3,FALSE)="OUI",OFFSET(X$3,MOD(QUOTIENT(ROW()-ROW($A$20),'Feuille1-Catégories'!$B$6/X$6),X$5),0),IF(MOD($A273-1-X$10,'Feuille1-Catégories'!$F$5+1)=0,X$3,""))),"")</f>
        <v/>
      </c>
      <c r="Y273" s="7" t="str">
        <f ca="1">IF(AND($A273&lt;&gt;"",Y$9&lt;&gt;""),IF(HLOOKUP(Y$9,'Feuille1-Catégories'!$C$1:$G$2,2,FALSE)="OUI",Y$3,IF(HLOOKUP(Y$9,'Feuille1-Catégories'!$C$1:$G$3,3,FALSE)="OUI",OFFSET(Y$3,MOD(QUOTIENT(ROW()-ROW($A$20),'Feuille1-Catégories'!$B$6/Y$6),Y$5),0),IF(MOD($A273-1-Y$10,'Feuille1-Catégories'!$F$5+1)=0,Y$3,""))),"")</f>
        <v/>
      </c>
      <c r="Z273" s="7" t="str">
        <f ca="1">IF(AND($A273&lt;&gt;"",Z$9&lt;&gt;""),IF(HLOOKUP(Z$9,'Feuille1-Catégories'!$C$1:$G$2,2,FALSE)="OUI",Z$3,IF(HLOOKUP(Z$9,'Feuille1-Catégories'!$C$1:$G$3,3,FALSE)="OUI",OFFSET(Z$3,MOD(QUOTIENT(ROW()-ROW($A$20),'Feuille1-Catégories'!$B$6/Z$6),Z$5),0),"")),"")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74" spans="1:26" ht="17" x14ac:dyDescent="0.2">
      <c r="A274" s="21">
        <f>IF(ROW()-ROW($A$19)&gt;'Feuille1-Catégories'!$B$6,"",ROW()-ROW($A$19))</f>
        <v>255</v>
      </c>
      <c r="B274" s="33">
        <f t="shared" ca="1" si="10"/>
        <v>3.8487049905243209</v>
      </c>
      <c r="C274" s="10">
        <f t="shared" ca="1" si="11"/>
        <v>5411.4</v>
      </c>
      <c r="D274" s="10">
        <f ca="1">IF('Feuille3-Coût de production'!D274&lt;&gt;"",'Feuille3-Coût de production'!D274,"")</f>
        <v>1899.6</v>
      </c>
      <c r="E274" s="10">
        <f t="shared" ca="1" si="12"/>
        <v>7311</v>
      </c>
      <c r="F274" s="7">
        <f ca="1">IF(AND($A274&lt;&gt;"",F$9&lt;&gt;""),IF(HLOOKUP(F$9,'Feuille1-Catégories'!$C$1:$G$2,2,FALSE)="OUI",F$3,IF(HLOOKUP(F$9,'Feuille1-Catégories'!$C$1:$G$3,3,FALSE)="OUI",OFFSET(F$3,MOD(QUOTIENT(ROW()-ROW($A$20),'Feuille1-Catégories'!$B$6/F$6),F$5),0),IF(MOD($A274-1-F$10,'Feuille1-Catégories'!$F$5+1)=0,F$3,""))),"")</f>
        <v>1</v>
      </c>
      <c r="G274" s="7" t="str">
        <f ca="1">IF(AND($A274&lt;&gt;"",G$9&lt;&gt;""),IF(HLOOKUP(G$9,'Feuille1-Catégories'!$C$1:$G$2,2,FALSE)="OUI",G$3,IF(HLOOKUP(G$9,'Feuille1-Catégories'!$C$1:$G$3,3,FALSE)="OUI",OFFSET(G$3,MOD(QUOTIENT(ROW()-ROW($A$20),'Feuille1-Catégories'!$B$6/G$6),G$5),0),IF(MOD($A274-1-G$10,'Feuille1-Catégories'!$F$5+1)=0,G$3,""))),"")</f>
        <v xml:space="preserve"> </v>
      </c>
      <c r="H274" s="7" t="str">
        <f ca="1">IF(AND($A274&lt;&gt;"",H$9&lt;&gt;""),IF(HLOOKUP(H$9,'Feuille1-Catégories'!$C$1:$G$2,2,FALSE)="OUI",H$3,IF(HLOOKUP(H$9,'Feuille1-Catégories'!$C$1:$G$3,3,FALSE)="OUI",OFFSET(H$3,MOD(QUOTIENT(ROW()-ROW($A$20),'Feuille1-Catégories'!$B$6/H$6),H$5),0),IF(MOD($A274-1-H$10,'Feuille1-Catégories'!$F$5+1)=0,H$3,""))),"")</f>
        <v/>
      </c>
      <c r="I274" s="7" t="str">
        <f ca="1">IF(AND($A274&lt;&gt;"",I$9&lt;&gt;""),IF(HLOOKUP(I$9,'Feuille1-Catégories'!$C$1:$G$2,2,FALSE)="OUI",I$3,IF(HLOOKUP(I$9,'Feuille1-Catégories'!$C$1:$G$3,3,FALSE)="OUI",OFFSET(I$3,MOD(QUOTIENT(ROW()-ROW($A$20),'Feuille1-Catégories'!$B$6/I$6),I$5),0),IF(MOD($A274-1-I$10,'Feuille1-Catégories'!$F$5+1)=0,I$3,""))),"")</f>
        <v xml:space="preserve"> </v>
      </c>
      <c r="J274" s="7">
        <f ca="1">IF(AND($A274&lt;&gt;"",J$9&lt;&gt;""),IF(HLOOKUP(J$9,'Feuille1-Catégories'!$C$1:$G$2,2,FALSE)="OUI",J$3,IF(HLOOKUP(J$9,'Feuille1-Catégories'!$C$1:$G$3,3,FALSE)="OUI",OFFSET(J$3,MOD(QUOTIENT(ROW()-ROW($A$20),'Feuille1-Catégories'!$B$6/J$6),J$5),0),IF(MOD($A274-1-J$10,'Feuille1-Catégories'!$F$5+1)=0,J$3,""))),"")</f>
        <v>2</v>
      </c>
      <c r="K274" s="7">
        <f ca="1">IF(AND($A274&lt;&gt;"",K$9&lt;&gt;""),IF(HLOOKUP(K$9,'Feuille1-Catégories'!$C$1:$G$2,2,FALSE)="OUI",K$3,IF(HLOOKUP(K$9,'Feuille1-Catégories'!$C$1:$G$3,3,FALSE)="OUI",OFFSET(K$3,MOD(QUOTIENT(ROW()-ROW($A$20),'Feuille1-Catégories'!$B$6/K$6),K$5),0),IF(MOD($A274-1-K$10,'Feuille1-Catégories'!$F$5+1)=0,K$3,""))),"")</f>
        <v>20</v>
      </c>
      <c r="L274" s="7">
        <f ca="1">IF(AND($A274&lt;&gt;"",L$9&lt;&gt;""),IF(HLOOKUP(L$9,'Feuille1-Catégories'!$C$1:$G$2,2,FALSE)="OUI",L$3,IF(HLOOKUP(L$9,'Feuille1-Catégories'!$C$1:$G$3,3,FALSE)="OUI",OFFSET(L$3,MOD(QUOTIENT(ROW()-ROW($A$20),'Feuille1-Catégories'!$B$6/L$6),L$5),0),IF(MOD($A274-1-L$10,'Feuille1-Catégories'!$F$5+1)=0,L$3,""))),"")</f>
        <v>200</v>
      </c>
      <c r="M274" s="7">
        <f ca="1">IF(AND($A274&lt;&gt;"",M$9&lt;&gt;""),IF(HLOOKUP(M$9,'Feuille1-Catégories'!$C$1:$G$2,2,FALSE)="OUI",M$3,IF(HLOOKUP(M$9,'Feuille1-Catégories'!$C$1:$G$3,3,FALSE)="OUI",OFFSET(M$3,MOD(QUOTIENT(ROW()-ROW($A$20),'Feuille1-Catégories'!$B$6/M$6),M$5),0),IF(MOD($A274-1-M$10,'Feuille1-Catégories'!$F$5+1)=0,M$3,""))),"")</f>
        <v>2000</v>
      </c>
      <c r="N274" s="7">
        <f ca="1">IF(AND($A274&lt;&gt;"",N$9&lt;&gt;""),IF(HLOOKUP(N$9,'Feuille1-Catégories'!$C$1:$G$2,2,FALSE)="OUI",N$3,IF(HLOOKUP(N$9,'Feuille1-Catégories'!$C$1:$G$3,3,FALSE)="OUI",OFFSET(N$3,MOD(QUOTIENT(ROW()-ROW($A$20),'Feuille1-Catégories'!$B$6/N$6),N$5),0),IF(MOD($A274-1-N$10,'Feuille1-Catégories'!$F$5+1)=0,N$3,""))),"")</f>
        <v>3</v>
      </c>
      <c r="O274" s="7">
        <f ca="1">IF(AND($A274&lt;&gt;"",O$9&lt;&gt;""),IF(HLOOKUP(O$9,'Feuille1-Catégories'!$C$1:$G$2,2,FALSE)="OUI",O$3,IF(HLOOKUP(O$9,'Feuille1-Catégories'!$C$1:$G$3,3,FALSE)="OUI",OFFSET(O$3,MOD(QUOTIENT(ROW()-ROW($A$20),'Feuille1-Catégories'!$B$6/O$6),O$5),0),IF(MOD($A274-1-O$10,'Feuille1-Catégories'!$F$5+1)=0,O$3,""))),"")</f>
        <v>30</v>
      </c>
      <c r="P274" s="7">
        <f ca="1">IF(AND($A274&lt;&gt;"",P$9&lt;&gt;""),IF(HLOOKUP(P$9,'Feuille1-Catégories'!$C$1:$G$2,2,FALSE)="OUI",P$3,IF(HLOOKUP(P$9,'Feuille1-Catégories'!$C$1:$G$3,3,FALSE)="OUI",OFFSET(P$3,MOD(QUOTIENT(ROW()-ROW($A$20),'Feuille1-Catégories'!$B$6/P$6),P$5),0),IF(MOD($A274-1-P$10,'Feuille1-Catégories'!$F$5+1)=0,P$3,""))),"")</f>
        <v>0</v>
      </c>
      <c r="Q274" s="7" t="str">
        <f ca="1">IF(AND($A274&lt;&gt;"",Q$9&lt;&gt;""),IF(HLOOKUP(Q$9,'Feuille1-Catégories'!$C$1:$G$2,2,FALSE)="OUI",Q$3,IF(HLOOKUP(Q$9,'Feuille1-Catégories'!$C$1:$G$3,3,FALSE)="OUI",OFFSET(Q$3,MOD(QUOTIENT(ROW()-ROW($A$20),'Feuille1-Catégories'!$B$6/Q$6),Q$5),0),IF(MOD($A274-1-Q$10,'Feuille1-Catégories'!$F$5+1)=0,Q$3,""))),"")</f>
        <v/>
      </c>
      <c r="R274" s="7">
        <f ca="1">IF(AND($A274&lt;&gt;"",R$9&lt;&gt;""),IF(HLOOKUP(R$9,'Feuille1-Catégories'!$C$1:$G$2,2,FALSE)="OUI",R$3,IF(HLOOKUP(R$9,'Feuille1-Catégories'!$C$1:$G$3,3,FALSE)="OUI",OFFSET(R$3,MOD(QUOTIENT(ROW()-ROW($A$20),'Feuille1-Catégories'!$B$6/R$6),R$5),0),IF(MOD($A274-1-R$10,'Feuille1-Catégories'!$F$5+1)=0,R$3,""))),"")</f>
        <v>5</v>
      </c>
      <c r="S274" s="7">
        <f ca="1">IF(AND($A274&lt;&gt;"",S$9&lt;&gt;""),IF(HLOOKUP(S$9,'Feuille1-Catégories'!$C$1:$G$2,2,FALSE)="OUI",S$3,IF(HLOOKUP(S$9,'Feuille1-Catégories'!$C$1:$G$3,3,FALSE)="OUI",OFFSET(S$3,MOD(QUOTIENT(ROW()-ROW($A$20),'Feuille1-Catégories'!$B$6/S$6),S$5),0),IF(MOD($A274-1-S$10,'Feuille1-Catégories'!$F$5+1)=0,S$3,""))),"")</f>
        <v>50</v>
      </c>
      <c r="T274" s="7" t="str">
        <f ca="1">IF(AND($A274&lt;&gt;"",T$9&lt;&gt;""),IF(HLOOKUP(T$9,'Feuille1-Catégories'!$C$1:$G$2,2,FALSE)="OUI",T$3,IF(HLOOKUP(T$9,'Feuille1-Catégories'!$C$1:$G$3,3,FALSE)="OUI",OFFSET(T$3,MOD(QUOTIENT(ROW()-ROW($A$20),'Feuille1-Catégories'!$B$6/T$6),T$5),0),IF(MOD($A274-1-T$10,'Feuille1-Catégories'!$F$5+1)=0,T$3,""))),"")</f>
        <v/>
      </c>
      <c r="U274" s="7">
        <f ca="1">IF(AND($A274&lt;&gt;"",U$9&lt;&gt;""),IF(HLOOKUP(U$9,'Feuille1-Catégories'!$C$1:$G$2,2,FALSE)="OUI",U$3,IF(HLOOKUP(U$9,'Feuille1-Catégories'!$C$1:$G$3,3,FALSE)="OUI",OFFSET(U$3,MOD(QUOTIENT(ROW()-ROW($A$20),'Feuille1-Catégories'!$B$6/U$6),U$5),0),IF(MOD($A274-1-U$10,'Feuille1-Catégories'!$F$5+1)=0,U$3,""))),"")</f>
        <v>5000</v>
      </c>
      <c r="V274" s="7" t="str">
        <f ca="1">IF(AND($A274&lt;&gt;"",V$9&lt;&gt;""),IF(HLOOKUP(V$9,'Feuille1-Catégories'!$C$1:$G$2,2,FALSE)="OUI",V$3,IF(HLOOKUP(V$9,'Feuille1-Catégories'!$C$1:$G$3,3,FALSE)="OUI",OFFSET(V$3,MOD(QUOTIENT(ROW()-ROW($A$20),'Feuille1-Catégories'!$B$6/V$6),V$5),0),IF(MOD($A274-1-V$10,'Feuille1-Catégories'!$F$5+1)=0,V$3,""))),"")</f>
        <v/>
      </c>
      <c r="W274" s="7" t="str">
        <f ca="1">IF(AND($A274&lt;&gt;"",W$9&lt;&gt;""),IF(HLOOKUP(W$9,'Feuille1-Catégories'!$C$1:$G$2,2,FALSE)="OUI",W$3,IF(HLOOKUP(W$9,'Feuille1-Catégories'!$C$1:$G$3,3,FALSE)="OUI",OFFSET(W$3,MOD(QUOTIENT(ROW()-ROW($A$20),'Feuille1-Catégories'!$B$6/W$6),W$5),0),IF(MOD($A274-1-W$10,'Feuille1-Catégories'!$F$5+1)=0,W$3,""))),"")</f>
        <v/>
      </c>
      <c r="X274" s="7" t="str">
        <f ca="1">IF(AND($A274&lt;&gt;"",X$9&lt;&gt;""),IF(HLOOKUP(X$9,'Feuille1-Catégories'!$C$1:$G$2,2,FALSE)="OUI",X$3,IF(HLOOKUP(X$9,'Feuille1-Catégories'!$C$1:$G$3,3,FALSE)="OUI",OFFSET(X$3,MOD(QUOTIENT(ROW()-ROW($A$20),'Feuille1-Catégories'!$B$6/X$6),X$5),0),IF(MOD($A274-1-X$10,'Feuille1-Catégories'!$F$5+1)=0,X$3,""))),"")</f>
        <v/>
      </c>
      <c r="Y274" s="7" t="str">
        <f ca="1">IF(AND($A274&lt;&gt;"",Y$9&lt;&gt;""),IF(HLOOKUP(Y$9,'Feuille1-Catégories'!$C$1:$G$2,2,FALSE)="OUI",Y$3,IF(HLOOKUP(Y$9,'Feuille1-Catégories'!$C$1:$G$3,3,FALSE)="OUI",OFFSET(Y$3,MOD(QUOTIENT(ROW()-ROW($A$20),'Feuille1-Catégories'!$B$6/Y$6),Y$5),0),IF(MOD($A274-1-Y$10,'Feuille1-Catégories'!$F$5+1)=0,Y$3,""))),"")</f>
        <v/>
      </c>
      <c r="Z274" s="7" t="str">
        <f ca="1">IF(AND($A274&lt;&gt;"",Z$9&lt;&gt;""),IF(HLOOKUP(Z$9,'Feuille1-Catégories'!$C$1:$G$2,2,FALSE)="OUI",Z$3,IF(HLOOKUP(Z$9,'Feuille1-Catégories'!$C$1:$G$3,3,FALSE)="OUI",OFFSET(Z$3,MOD(QUOTIENT(ROW()-ROW($A$20),'Feuille1-Catégories'!$B$6/Z$6),Z$5),0),"")),"")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75" spans="1:26" ht="17" x14ac:dyDescent="0.2">
      <c r="A275" s="21">
        <f>IF(ROW()-ROW($A$19)&gt;'Feuille1-Catégories'!$B$6,"",ROW()-ROW($A$19))</f>
        <v>256</v>
      </c>
      <c r="B275" s="33">
        <f t="shared" ca="1" si="10"/>
        <v>4.3062882022942315</v>
      </c>
      <c r="C275" s="10">
        <f t="shared" ca="1" si="11"/>
        <v>7897.4</v>
      </c>
      <c r="D275" s="10">
        <f ca="1">IF('Feuille3-Coût de production'!D275&lt;&gt;"",'Feuille3-Coût de production'!D275,"")</f>
        <v>2388.6</v>
      </c>
      <c r="E275" s="10">
        <f t="shared" ca="1" si="12"/>
        <v>10286</v>
      </c>
      <c r="F275" s="7">
        <f ca="1">IF(AND($A275&lt;&gt;"",F$9&lt;&gt;""),IF(HLOOKUP(F$9,'Feuille1-Catégories'!$C$1:$G$2,2,FALSE)="OUI",F$3,IF(HLOOKUP(F$9,'Feuille1-Catégories'!$C$1:$G$3,3,FALSE)="OUI",OFFSET(F$3,MOD(QUOTIENT(ROW()-ROW($A$20),'Feuille1-Catégories'!$B$6/F$6),F$5),0),IF(MOD($A275-1-F$10,'Feuille1-Catégories'!$F$5+1)=0,F$3,""))),"")</f>
        <v>1</v>
      </c>
      <c r="G275" s="7" t="str">
        <f ca="1">IF(AND($A275&lt;&gt;"",G$9&lt;&gt;""),IF(HLOOKUP(G$9,'Feuille1-Catégories'!$C$1:$G$2,2,FALSE)="OUI",G$3,IF(HLOOKUP(G$9,'Feuille1-Catégories'!$C$1:$G$3,3,FALSE)="OUI",OFFSET(G$3,MOD(QUOTIENT(ROW()-ROW($A$20),'Feuille1-Catégories'!$B$6/G$6),G$5),0),IF(MOD($A275-1-G$10,'Feuille1-Catégories'!$F$5+1)=0,G$3,""))),"")</f>
        <v xml:space="preserve"> </v>
      </c>
      <c r="H275" s="7" t="str">
        <f ca="1">IF(AND($A275&lt;&gt;"",H$9&lt;&gt;""),IF(HLOOKUP(H$9,'Feuille1-Catégories'!$C$1:$G$2,2,FALSE)="OUI",H$3,IF(HLOOKUP(H$9,'Feuille1-Catégories'!$C$1:$G$3,3,FALSE)="OUI",OFFSET(H$3,MOD(QUOTIENT(ROW()-ROW($A$20),'Feuille1-Catégories'!$B$6/H$6),H$5),0),IF(MOD($A275-1-H$10,'Feuille1-Catégories'!$F$5+1)=0,H$3,""))),"")</f>
        <v/>
      </c>
      <c r="I275" s="7" t="str">
        <f ca="1">IF(AND($A275&lt;&gt;"",I$9&lt;&gt;""),IF(HLOOKUP(I$9,'Feuille1-Catégories'!$C$1:$G$2,2,FALSE)="OUI",I$3,IF(HLOOKUP(I$9,'Feuille1-Catégories'!$C$1:$G$3,3,FALSE)="OUI",OFFSET(I$3,MOD(QUOTIENT(ROW()-ROW($A$20),'Feuille1-Catégories'!$B$6/I$6),I$5),0),IF(MOD($A275-1-I$10,'Feuille1-Catégories'!$F$5+1)=0,I$3,""))),"")</f>
        <v xml:space="preserve"> </v>
      </c>
      <c r="J275" s="7">
        <f ca="1">IF(AND($A275&lt;&gt;"",J$9&lt;&gt;""),IF(HLOOKUP(J$9,'Feuille1-Catégories'!$C$1:$G$2,2,FALSE)="OUI",J$3,IF(HLOOKUP(J$9,'Feuille1-Catégories'!$C$1:$G$3,3,FALSE)="OUI",OFFSET(J$3,MOD(QUOTIENT(ROW()-ROW($A$20),'Feuille1-Catégories'!$B$6/J$6),J$5),0),IF(MOD($A275-1-J$10,'Feuille1-Catégories'!$F$5+1)=0,J$3,""))),"")</f>
        <v>2</v>
      </c>
      <c r="K275" s="7" t="str">
        <f ca="1">IF(AND($A275&lt;&gt;"",K$9&lt;&gt;""),IF(HLOOKUP(K$9,'Feuille1-Catégories'!$C$1:$G$2,2,FALSE)="OUI",K$3,IF(HLOOKUP(K$9,'Feuille1-Catégories'!$C$1:$G$3,3,FALSE)="OUI",OFFSET(K$3,MOD(QUOTIENT(ROW()-ROW($A$20),'Feuille1-Catégories'!$B$6/K$6),K$5),0),IF(MOD($A275-1-K$10,'Feuille1-Catégories'!$F$5+1)=0,K$3,""))),"")</f>
        <v/>
      </c>
      <c r="L275" s="7">
        <f ca="1">IF(AND($A275&lt;&gt;"",L$9&lt;&gt;""),IF(HLOOKUP(L$9,'Feuille1-Catégories'!$C$1:$G$2,2,FALSE)="OUI",L$3,IF(HLOOKUP(L$9,'Feuille1-Catégories'!$C$1:$G$3,3,FALSE)="OUI",OFFSET(L$3,MOD(QUOTIENT(ROW()-ROW($A$20),'Feuille1-Catégories'!$B$6/L$6),L$5),0),IF(MOD($A275-1-L$10,'Feuille1-Catégories'!$F$5+1)=0,L$3,""))),"")</f>
        <v>200</v>
      </c>
      <c r="M275" s="7">
        <f ca="1">IF(AND($A275&lt;&gt;"",M$9&lt;&gt;""),IF(HLOOKUP(M$9,'Feuille1-Catégories'!$C$1:$G$2,2,FALSE)="OUI",M$3,IF(HLOOKUP(M$9,'Feuille1-Catégories'!$C$1:$G$3,3,FALSE)="OUI",OFFSET(M$3,MOD(QUOTIENT(ROW()-ROW($A$20),'Feuille1-Catégories'!$B$6/M$6),M$5),0),IF(MOD($A275-1-M$10,'Feuille1-Catégories'!$F$5+1)=0,M$3,""))),"")</f>
        <v>2000</v>
      </c>
      <c r="N275" s="7">
        <f ca="1">IF(AND($A275&lt;&gt;"",N$9&lt;&gt;""),IF(HLOOKUP(N$9,'Feuille1-Catégories'!$C$1:$G$2,2,FALSE)="OUI",N$3,IF(HLOOKUP(N$9,'Feuille1-Catégories'!$C$1:$G$3,3,FALSE)="OUI",OFFSET(N$3,MOD(QUOTIENT(ROW()-ROW($A$20),'Feuille1-Catégories'!$B$6/N$6),N$5),0),IF(MOD($A275-1-N$10,'Feuille1-Catégories'!$F$5+1)=0,N$3,""))),"")</f>
        <v>3</v>
      </c>
      <c r="O275" s="7">
        <f ca="1">IF(AND($A275&lt;&gt;"",O$9&lt;&gt;""),IF(HLOOKUP(O$9,'Feuille1-Catégories'!$C$1:$G$2,2,FALSE)="OUI",O$3,IF(HLOOKUP(O$9,'Feuille1-Catégories'!$C$1:$G$3,3,FALSE)="OUI",OFFSET(O$3,MOD(QUOTIENT(ROW()-ROW($A$20),'Feuille1-Catégories'!$B$6/O$6),O$5),0),IF(MOD($A275-1-O$10,'Feuille1-Catégories'!$F$5+1)=0,O$3,""))),"")</f>
        <v>30</v>
      </c>
      <c r="P275" s="7">
        <f ca="1">IF(AND($A275&lt;&gt;"",P$9&lt;&gt;""),IF(HLOOKUP(P$9,'Feuille1-Catégories'!$C$1:$G$2,2,FALSE)="OUI",P$3,IF(HLOOKUP(P$9,'Feuille1-Catégories'!$C$1:$G$3,3,FALSE)="OUI",OFFSET(P$3,MOD(QUOTIENT(ROW()-ROW($A$20),'Feuille1-Catégories'!$B$6/P$6),P$5),0),IF(MOD($A275-1-P$10,'Feuille1-Catégories'!$F$5+1)=0,P$3,""))),"")</f>
        <v>0</v>
      </c>
      <c r="Q275" s="7">
        <f ca="1">IF(AND($A275&lt;&gt;"",Q$9&lt;&gt;""),IF(HLOOKUP(Q$9,'Feuille1-Catégories'!$C$1:$G$2,2,FALSE)="OUI",Q$3,IF(HLOOKUP(Q$9,'Feuille1-Catégories'!$C$1:$G$3,3,FALSE)="OUI",OFFSET(Q$3,MOD(QUOTIENT(ROW()-ROW($A$20),'Feuille1-Catégories'!$B$6/Q$6),Q$5),0),IF(MOD($A275-1-Q$10,'Feuille1-Catégories'!$F$5+1)=0,Q$3,""))),"")</f>
        <v>3000</v>
      </c>
      <c r="R275" s="7">
        <f ca="1">IF(AND($A275&lt;&gt;"",R$9&lt;&gt;""),IF(HLOOKUP(R$9,'Feuille1-Catégories'!$C$1:$G$2,2,FALSE)="OUI",R$3,IF(HLOOKUP(R$9,'Feuille1-Catégories'!$C$1:$G$3,3,FALSE)="OUI",OFFSET(R$3,MOD(QUOTIENT(ROW()-ROW($A$20),'Feuille1-Catégories'!$B$6/R$6),R$5),0),IF(MOD($A275-1-R$10,'Feuille1-Catégories'!$F$5+1)=0,R$3,""))),"")</f>
        <v>0</v>
      </c>
      <c r="S275" s="7">
        <f ca="1">IF(AND($A275&lt;&gt;"",S$9&lt;&gt;""),IF(HLOOKUP(S$9,'Feuille1-Catégories'!$C$1:$G$2,2,FALSE)="OUI",S$3,IF(HLOOKUP(S$9,'Feuille1-Catégories'!$C$1:$G$3,3,FALSE)="OUI",OFFSET(S$3,MOD(QUOTIENT(ROW()-ROW($A$20),'Feuille1-Catégories'!$B$6/S$6),S$5),0),IF(MOD($A275-1-S$10,'Feuille1-Catégories'!$F$5+1)=0,S$3,""))),"")</f>
        <v>50</v>
      </c>
      <c r="T275" s="7" t="str">
        <f ca="1">IF(AND($A275&lt;&gt;"",T$9&lt;&gt;""),IF(HLOOKUP(T$9,'Feuille1-Catégories'!$C$1:$G$2,2,FALSE)="OUI",T$3,IF(HLOOKUP(T$9,'Feuille1-Catégories'!$C$1:$G$3,3,FALSE)="OUI",OFFSET(T$3,MOD(QUOTIENT(ROW()-ROW($A$20),'Feuille1-Catégories'!$B$6/T$6),T$5),0),IF(MOD($A275-1-T$10,'Feuille1-Catégories'!$F$5+1)=0,T$3,""))),"")</f>
        <v/>
      </c>
      <c r="U275" s="7">
        <f ca="1">IF(AND($A275&lt;&gt;"",U$9&lt;&gt;""),IF(HLOOKUP(U$9,'Feuille1-Catégories'!$C$1:$G$2,2,FALSE)="OUI",U$3,IF(HLOOKUP(U$9,'Feuille1-Catégories'!$C$1:$G$3,3,FALSE)="OUI",OFFSET(U$3,MOD(QUOTIENT(ROW()-ROW($A$20),'Feuille1-Catégories'!$B$6/U$6),U$5),0),IF(MOD($A275-1-U$10,'Feuille1-Catégories'!$F$5+1)=0,U$3,""))),"")</f>
        <v>5000</v>
      </c>
      <c r="V275" s="7" t="str">
        <f ca="1">IF(AND($A275&lt;&gt;"",V$9&lt;&gt;""),IF(HLOOKUP(V$9,'Feuille1-Catégories'!$C$1:$G$2,2,FALSE)="OUI",V$3,IF(HLOOKUP(V$9,'Feuille1-Catégories'!$C$1:$G$3,3,FALSE)="OUI",OFFSET(V$3,MOD(QUOTIENT(ROW()-ROW($A$20),'Feuille1-Catégories'!$B$6/V$6),V$5),0),IF(MOD($A275-1-V$10,'Feuille1-Catégories'!$F$5+1)=0,V$3,""))),"")</f>
        <v/>
      </c>
      <c r="W275" s="7" t="str">
        <f ca="1">IF(AND($A275&lt;&gt;"",W$9&lt;&gt;""),IF(HLOOKUP(W$9,'Feuille1-Catégories'!$C$1:$G$2,2,FALSE)="OUI",W$3,IF(HLOOKUP(W$9,'Feuille1-Catégories'!$C$1:$G$3,3,FALSE)="OUI",OFFSET(W$3,MOD(QUOTIENT(ROW()-ROW($A$20),'Feuille1-Catégories'!$B$6/W$6),W$5),0),IF(MOD($A275-1-W$10,'Feuille1-Catégories'!$F$5+1)=0,W$3,""))),"")</f>
        <v/>
      </c>
      <c r="X275" s="7" t="str">
        <f ca="1">IF(AND($A275&lt;&gt;"",X$9&lt;&gt;""),IF(HLOOKUP(X$9,'Feuille1-Catégories'!$C$1:$G$2,2,FALSE)="OUI",X$3,IF(HLOOKUP(X$9,'Feuille1-Catégories'!$C$1:$G$3,3,FALSE)="OUI",OFFSET(X$3,MOD(QUOTIENT(ROW()-ROW($A$20),'Feuille1-Catégories'!$B$6/X$6),X$5),0),IF(MOD($A275-1-X$10,'Feuille1-Catégories'!$F$5+1)=0,X$3,""))),"")</f>
        <v/>
      </c>
      <c r="Y275" s="7" t="str">
        <f ca="1">IF(AND($A275&lt;&gt;"",Y$9&lt;&gt;""),IF(HLOOKUP(Y$9,'Feuille1-Catégories'!$C$1:$G$2,2,FALSE)="OUI",Y$3,IF(HLOOKUP(Y$9,'Feuille1-Catégories'!$C$1:$G$3,3,FALSE)="OUI",OFFSET(Y$3,MOD(QUOTIENT(ROW()-ROW($A$20),'Feuille1-Catégories'!$B$6/Y$6),Y$5),0),IF(MOD($A275-1-Y$10,'Feuille1-Catégories'!$F$5+1)=0,Y$3,""))),"")</f>
        <v/>
      </c>
      <c r="Z275" s="7" t="str">
        <f ca="1">IF(AND($A275&lt;&gt;"",Z$9&lt;&gt;""),IF(HLOOKUP(Z$9,'Feuille1-Catégories'!$C$1:$G$2,2,FALSE)="OUI",Z$3,IF(HLOOKUP(Z$9,'Feuille1-Catégories'!$C$1:$G$3,3,FALSE)="OUI",OFFSET(Z$3,MOD(QUOTIENT(ROW()-ROW($A$20),'Feuille1-Catégories'!$B$6/Z$6),Z$5),0),"")),"")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76" spans="1:26" ht="17" x14ac:dyDescent="0.2">
      <c r="A276" s="21">
        <f>IF(ROW()-ROW($A$19)&gt;'Feuille1-Catégories'!$B$6,"",ROW()-ROW($A$19))</f>
        <v>257</v>
      </c>
      <c r="B276" s="33">
        <f t="shared" ca="1" si="10"/>
        <v>4.1009164647635101</v>
      </c>
      <c r="C276" s="10">
        <f t="shared" ca="1" si="11"/>
        <v>5887.4</v>
      </c>
      <c r="D276" s="10">
        <f ca="1">IF('Feuille3-Coût de production'!D276&lt;&gt;"",'Feuille3-Coût de production'!D276,"")</f>
        <v>1898.6</v>
      </c>
      <c r="E276" s="10">
        <f t="shared" ca="1" si="12"/>
        <v>7786</v>
      </c>
      <c r="F276" s="7">
        <f ca="1">IF(AND($A276&lt;&gt;"",F$9&lt;&gt;""),IF(HLOOKUP(F$9,'Feuille1-Catégories'!$C$1:$G$2,2,FALSE)="OUI",F$3,IF(HLOOKUP(F$9,'Feuille1-Catégories'!$C$1:$G$3,3,FALSE)="OUI",OFFSET(F$3,MOD(QUOTIENT(ROW()-ROW($A$20),'Feuille1-Catégories'!$B$6/F$6),F$5),0),IF(MOD($A276-1-F$10,'Feuille1-Catégories'!$F$5+1)=0,F$3,""))),"")</f>
        <v>1</v>
      </c>
      <c r="G276" s="7" t="str">
        <f ca="1">IF(AND($A276&lt;&gt;"",G$9&lt;&gt;""),IF(HLOOKUP(G$9,'Feuille1-Catégories'!$C$1:$G$2,2,FALSE)="OUI",G$3,IF(HLOOKUP(G$9,'Feuille1-Catégories'!$C$1:$G$3,3,FALSE)="OUI",OFFSET(G$3,MOD(QUOTIENT(ROW()-ROW($A$20),'Feuille1-Catégories'!$B$6/G$6),G$5),0),IF(MOD($A276-1-G$10,'Feuille1-Catégories'!$F$5+1)=0,G$3,""))),"")</f>
        <v xml:space="preserve"> </v>
      </c>
      <c r="H276" s="7" t="str">
        <f ca="1">IF(AND($A276&lt;&gt;"",H$9&lt;&gt;""),IF(HLOOKUP(H$9,'Feuille1-Catégories'!$C$1:$G$2,2,FALSE)="OUI",H$3,IF(HLOOKUP(H$9,'Feuille1-Catégories'!$C$1:$G$3,3,FALSE)="OUI",OFFSET(H$3,MOD(QUOTIENT(ROW()-ROW($A$20),'Feuille1-Catégories'!$B$6/H$6),H$5),0),IF(MOD($A276-1-H$10,'Feuille1-Catégories'!$F$5+1)=0,H$3,""))),"")</f>
        <v/>
      </c>
      <c r="I276" s="7" t="str">
        <f ca="1">IF(AND($A276&lt;&gt;"",I$9&lt;&gt;""),IF(HLOOKUP(I$9,'Feuille1-Catégories'!$C$1:$G$2,2,FALSE)="OUI",I$3,IF(HLOOKUP(I$9,'Feuille1-Catégories'!$C$1:$G$3,3,FALSE)="OUI",OFFSET(I$3,MOD(QUOTIENT(ROW()-ROW($A$20),'Feuille1-Catégories'!$B$6/I$6),I$5),0),IF(MOD($A276-1-I$10,'Feuille1-Catégories'!$F$5+1)=0,I$3,""))),"")</f>
        <v xml:space="preserve"> </v>
      </c>
      <c r="J276" s="7">
        <f ca="1">IF(AND($A276&lt;&gt;"",J$9&lt;&gt;""),IF(HLOOKUP(J$9,'Feuille1-Catégories'!$C$1:$G$2,2,FALSE)="OUI",J$3,IF(HLOOKUP(J$9,'Feuille1-Catégories'!$C$1:$G$3,3,FALSE)="OUI",OFFSET(J$3,MOD(QUOTIENT(ROW()-ROW($A$20),'Feuille1-Catégories'!$B$6/J$6),J$5),0),IF(MOD($A276-1-J$10,'Feuille1-Catégories'!$F$5+1)=0,J$3,""))),"")</f>
        <v>2</v>
      </c>
      <c r="K276" s="7" t="str">
        <f ca="1">IF(AND($A276&lt;&gt;"",K$9&lt;&gt;""),IF(HLOOKUP(K$9,'Feuille1-Catégories'!$C$1:$G$2,2,FALSE)="OUI",K$3,IF(HLOOKUP(K$9,'Feuille1-Catégories'!$C$1:$G$3,3,FALSE)="OUI",OFFSET(K$3,MOD(QUOTIENT(ROW()-ROW($A$20),'Feuille1-Catégories'!$B$6/K$6),K$5),0),IF(MOD($A276-1-K$10,'Feuille1-Catégories'!$F$5+1)=0,K$3,""))),"")</f>
        <v/>
      </c>
      <c r="L276" s="7">
        <f ca="1">IF(AND($A276&lt;&gt;"",L$9&lt;&gt;""),IF(HLOOKUP(L$9,'Feuille1-Catégories'!$C$1:$G$2,2,FALSE)="OUI",L$3,IF(HLOOKUP(L$9,'Feuille1-Catégories'!$C$1:$G$3,3,FALSE)="OUI",OFFSET(L$3,MOD(QUOTIENT(ROW()-ROW($A$20),'Feuille1-Catégories'!$B$6/L$6),L$5),0),IF(MOD($A276-1-L$10,'Feuille1-Catégories'!$F$5+1)=0,L$3,""))),"")</f>
        <v>200</v>
      </c>
      <c r="M276" s="7">
        <f ca="1">IF(AND($A276&lt;&gt;"",M$9&lt;&gt;""),IF(HLOOKUP(M$9,'Feuille1-Catégories'!$C$1:$G$2,2,FALSE)="OUI",M$3,IF(HLOOKUP(M$9,'Feuille1-Catégories'!$C$1:$G$3,3,FALSE)="OUI",OFFSET(M$3,MOD(QUOTIENT(ROW()-ROW($A$20),'Feuille1-Catégories'!$B$6/M$6),M$5),0),IF(MOD($A276-1-M$10,'Feuille1-Catégories'!$F$5+1)=0,M$3,""))),"")</f>
        <v>2000</v>
      </c>
      <c r="N276" s="7">
        <f ca="1">IF(AND($A276&lt;&gt;"",N$9&lt;&gt;""),IF(HLOOKUP(N$9,'Feuille1-Catégories'!$C$1:$G$2,2,FALSE)="OUI",N$3,IF(HLOOKUP(N$9,'Feuille1-Catégories'!$C$1:$G$3,3,FALSE)="OUI",OFFSET(N$3,MOD(QUOTIENT(ROW()-ROW($A$20),'Feuille1-Catégories'!$B$6/N$6),N$5),0),IF(MOD($A276-1-N$10,'Feuille1-Catégories'!$F$5+1)=0,N$3,""))),"")</f>
        <v>3</v>
      </c>
      <c r="O276" s="7">
        <f ca="1">IF(AND($A276&lt;&gt;"",O$9&lt;&gt;""),IF(HLOOKUP(O$9,'Feuille1-Catégories'!$C$1:$G$2,2,FALSE)="OUI",O$3,IF(HLOOKUP(O$9,'Feuille1-Catégories'!$C$1:$G$3,3,FALSE)="OUI",OFFSET(O$3,MOD(QUOTIENT(ROW()-ROW($A$20),'Feuille1-Catégories'!$B$6/O$6),O$5),0),IF(MOD($A276-1-O$10,'Feuille1-Catégories'!$F$5+1)=0,O$3,""))),"")</f>
        <v>30</v>
      </c>
      <c r="P276" s="7">
        <f ca="1">IF(AND($A276&lt;&gt;"",P$9&lt;&gt;""),IF(HLOOKUP(P$9,'Feuille1-Catégories'!$C$1:$G$2,2,FALSE)="OUI",P$3,IF(HLOOKUP(P$9,'Feuille1-Catégories'!$C$1:$G$3,3,FALSE)="OUI",OFFSET(P$3,MOD(QUOTIENT(ROW()-ROW($A$20),'Feuille1-Catégories'!$B$6/P$6),P$5),0),IF(MOD($A276-1-P$10,'Feuille1-Catégories'!$F$5+1)=0,P$3,""))),"")</f>
        <v>0</v>
      </c>
      <c r="Q276" s="7" t="str">
        <f ca="1">IF(AND($A276&lt;&gt;"",Q$9&lt;&gt;""),IF(HLOOKUP(Q$9,'Feuille1-Catégories'!$C$1:$G$2,2,FALSE)="OUI",Q$3,IF(HLOOKUP(Q$9,'Feuille1-Catégories'!$C$1:$G$3,3,FALSE)="OUI",OFFSET(Q$3,MOD(QUOTIENT(ROW()-ROW($A$20),'Feuille1-Catégories'!$B$6/Q$6),Q$5),0),IF(MOD($A276-1-Q$10,'Feuille1-Catégories'!$F$5+1)=0,Q$3,""))),"")</f>
        <v/>
      </c>
      <c r="R276" s="7">
        <f ca="1">IF(AND($A276&lt;&gt;"",R$9&lt;&gt;""),IF(HLOOKUP(R$9,'Feuille1-Catégories'!$C$1:$G$2,2,FALSE)="OUI",R$3,IF(HLOOKUP(R$9,'Feuille1-Catégories'!$C$1:$G$3,3,FALSE)="OUI",OFFSET(R$3,MOD(QUOTIENT(ROW()-ROW($A$20),'Feuille1-Catégories'!$B$6/R$6),R$5),0),IF(MOD($A276-1-R$10,'Feuille1-Catégories'!$F$5+1)=0,R$3,""))),"")</f>
        <v>0</v>
      </c>
      <c r="S276" s="7">
        <f ca="1">IF(AND($A276&lt;&gt;"",S$9&lt;&gt;""),IF(HLOOKUP(S$9,'Feuille1-Catégories'!$C$1:$G$2,2,FALSE)="OUI",S$3,IF(HLOOKUP(S$9,'Feuille1-Catégories'!$C$1:$G$3,3,FALSE)="OUI",OFFSET(S$3,MOD(QUOTIENT(ROW()-ROW($A$20),'Feuille1-Catégories'!$B$6/S$6),S$5),0),IF(MOD($A276-1-S$10,'Feuille1-Catégories'!$F$5+1)=0,S$3,""))),"")</f>
        <v>50</v>
      </c>
      <c r="T276" s="7">
        <f ca="1">IF(AND($A276&lt;&gt;"",T$9&lt;&gt;""),IF(HLOOKUP(T$9,'Feuille1-Catégories'!$C$1:$G$2,2,FALSE)="OUI",T$3,IF(HLOOKUP(T$9,'Feuille1-Catégories'!$C$1:$G$3,3,FALSE)="OUI",OFFSET(T$3,MOD(QUOTIENT(ROW()-ROW($A$20),'Feuille1-Catégories'!$B$6/T$6),T$5),0),IF(MOD($A276-1-T$10,'Feuille1-Catégories'!$F$5+1)=0,T$3,""))),"")</f>
        <v>500</v>
      </c>
      <c r="U276" s="7">
        <f ca="1">IF(AND($A276&lt;&gt;"",U$9&lt;&gt;""),IF(HLOOKUP(U$9,'Feuille1-Catégories'!$C$1:$G$2,2,FALSE)="OUI",U$3,IF(HLOOKUP(U$9,'Feuille1-Catégories'!$C$1:$G$3,3,FALSE)="OUI",OFFSET(U$3,MOD(QUOTIENT(ROW()-ROW($A$20),'Feuille1-Catégories'!$B$6/U$6),U$5),0),IF(MOD($A276-1-U$10,'Feuille1-Catégories'!$F$5+1)=0,U$3,""))),"")</f>
        <v>5000</v>
      </c>
      <c r="V276" s="7" t="str">
        <f ca="1">IF(AND($A276&lt;&gt;"",V$9&lt;&gt;""),IF(HLOOKUP(V$9,'Feuille1-Catégories'!$C$1:$G$2,2,FALSE)="OUI",V$3,IF(HLOOKUP(V$9,'Feuille1-Catégories'!$C$1:$G$3,3,FALSE)="OUI",OFFSET(V$3,MOD(QUOTIENT(ROW()-ROW($A$20),'Feuille1-Catégories'!$B$6/V$6),V$5),0),IF(MOD($A276-1-V$10,'Feuille1-Catégories'!$F$5+1)=0,V$3,""))),"")</f>
        <v/>
      </c>
      <c r="W276" s="7" t="str">
        <f ca="1">IF(AND($A276&lt;&gt;"",W$9&lt;&gt;""),IF(HLOOKUP(W$9,'Feuille1-Catégories'!$C$1:$G$2,2,FALSE)="OUI",W$3,IF(HLOOKUP(W$9,'Feuille1-Catégories'!$C$1:$G$3,3,FALSE)="OUI",OFFSET(W$3,MOD(QUOTIENT(ROW()-ROW($A$20),'Feuille1-Catégories'!$B$6/W$6),W$5),0),IF(MOD($A276-1-W$10,'Feuille1-Catégories'!$F$5+1)=0,W$3,""))),"")</f>
        <v/>
      </c>
      <c r="X276" s="7" t="str">
        <f ca="1">IF(AND($A276&lt;&gt;"",X$9&lt;&gt;""),IF(HLOOKUP(X$9,'Feuille1-Catégories'!$C$1:$G$2,2,FALSE)="OUI",X$3,IF(HLOOKUP(X$9,'Feuille1-Catégories'!$C$1:$G$3,3,FALSE)="OUI",OFFSET(X$3,MOD(QUOTIENT(ROW()-ROW($A$20),'Feuille1-Catégories'!$B$6/X$6),X$5),0),IF(MOD($A276-1-X$10,'Feuille1-Catégories'!$F$5+1)=0,X$3,""))),"")</f>
        <v/>
      </c>
      <c r="Y276" s="7" t="str">
        <f ca="1">IF(AND($A276&lt;&gt;"",Y$9&lt;&gt;""),IF(HLOOKUP(Y$9,'Feuille1-Catégories'!$C$1:$G$2,2,FALSE)="OUI",Y$3,IF(HLOOKUP(Y$9,'Feuille1-Catégories'!$C$1:$G$3,3,FALSE)="OUI",OFFSET(Y$3,MOD(QUOTIENT(ROW()-ROW($A$20),'Feuille1-Catégories'!$B$6/Y$6),Y$5),0),IF(MOD($A276-1-Y$10,'Feuille1-Catégories'!$F$5+1)=0,Y$3,""))),"")</f>
        <v/>
      </c>
      <c r="Z276" s="7" t="str">
        <f ca="1">IF(AND($A276&lt;&gt;"",Z$9&lt;&gt;""),IF(HLOOKUP(Z$9,'Feuille1-Catégories'!$C$1:$G$2,2,FALSE)="OUI",Z$3,IF(HLOOKUP(Z$9,'Feuille1-Catégories'!$C$1:$G$3,3,FALSE)="OUI",OFFSET(Z$3,MOD(QUOTIENT(ROW()-ROW($A$20),'Feuille1-Catégories'!$B$6/Z$6),Z$5),0),"")),"")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77" spans="1:26" ht="17" x14ac:dyDescent="0.2">
      <c r="A277" s="21">
        <f>IF(ROW()-ROW($A$19)&gt;'Feuille1-Catégories'!$B$6,"",ROW()-ROW($A$19))</f>
        <v>258</v>
      </c>
      <c r="B277" s="33">
        <f t="shared" ref="B277:B340" ca="1" si="13">IF(AND(D277&lt;&gt;0,D277&lt;&gt;""),E277/D277,"")</f>
        <v>3.8099659548127516</v>
      </c>
      <c r="C277" s="10">
        <f t="shared" ref="C277:C340" ca="1" si="14">IF(AND(D277&lt;&gt;0,D277&lt;&gt;""),E277-D277,"")</f>
        <v>5447.4</v>
      </c>
      <c r="D277" s="10">
        <f ca="1">IF('Feuille3-Coût de production'!D277&lt;&gt;"",'Feuille3-Coût de production'!D277,"")</f>
        <v>1938.6</v>
      </c>
      <c r="E277" s="10">
        <f t="shared" ref="E277:E340" ca="1" si="15">IF($A277&lt;&gt;"",SUM(F277:ZZ277),"")</f>
        <v>7386</v>
      </c>
      <c r="F277" s="7">
        <f ca="1">IF(AND($A277&lt;&gt;"",F$9&lt;&gt;""),IF(HLOOKUP(F$9,'Feuille1-Catégories'!$C$1:$G$2,2,FALSE)="OUI",F$3,IF(HLOOKUP(F$9,'Feuille1-Catégories'!$C$1:$G$3,3,FALSE)="OUI",OFFSET(F$3,MOD(QUOTIENT(ROW()-ROW($A$20),'Feuille1-Catégories'!$B$6/F$6),F$5),0),IF(MOD($A277-1-F$10,'Feuille1-Catégories'!$F$5+1)=0,F$3,""))),"")</f>
        <v>1</v>
      </c>
      <c r="G277" s="7" t="str">
        <f ca="1">IF(AND($A277&lt;&gt;"",G$9&lt;&gt;""),IF(HLOOKUP(G$9,'Feuille1-Catégories'!$C$1:$G$2,2,FALSE)="OUI",G$3,IF(HLOOKUP(G$9,'Feuille1-Catégories'!$C$1:$G$3,3,FALSE)="OUI",OFFSET(G$3,MOD(QUOTIENT(ROW()-ROW($A$20),'Feuille1-Catégories'!$B$6/G$6),G$5),0),IF(MOD($A277-1-G$10,'Feuille1-Catégories'!$F$5+1)=0,G$3,""))),"")</f>
        <v xml:space="preserve"> </v>
      </c>
      <c r="H277" s="7">
        <f ca="1">IF(AND($A277&lt;&gt;"",H$9&lt;&gt;""),IF(HLOOKUP(H$9,'Feuille1-Catégories'!$C$1:$G$2,2,FALSE)="OUI",H$3,IF(HLOOKUP(H$9,'Feuille1-Catégories'!$C$1:$G$3,3,FALSE)="OUI",OFFSET(H$3,MOD(QUOTIENT(ROW()-ROW($A$20),'Feuille1-Catégories'!$B$6/H$6),H$5),0),IF(MOD($A277-1-H$10,'Feuille1-Catégories'!$F$5+1)=0,H$3,""))),"")</f>
        <v>100</v>
      </c>
      <c r="I277" s="7" t="str">
        <f ca="1">IF(AND($A277&lt;&gt;"",I$9&lt;&gt;""),IF(HLOOKUP(I$9,'Feuille1-Catégories'!$C$1:$G$2,2,FALSE)="OUI",I$3,IF(HLOOKUP(I$9,'Feuille1-Catégories'!$C$1:$G$3,3,FALSE)="OUI",OFFSET(I$3,MOD(QUOTIENT(ROW()-ROW($A$20),'Feuille1-Catégories'!$B$6/I$6),I$5),0),IF(MOD($A277-1-I$10,'Feuille1-Catégories'!$F$5+1)=0,I$3,""))),"")</f>
        <v xml:space="preserve"> </v>
      </c>
      <c r="J277" s="7">
        <f ca="1">IF(AND($A277&lt;&gt;"",J$9&lt;&gt;""),IF(HLOOKUP(J$9,'Feuille1-Catégories'!$C$1:$G$2,2,FALSE)="OUI",J$3,IF(HLOOKUP(J$9,'Feuille1-Catégories'!$C$1:$G$3,3,FALSE)="OUI",OFFSET(J$3,MOD(QUOTIENT(ROW()-ROW($A$20),'Feuille1-Catégories'!$B$6/J$6),J$5),0),IF(MOD($A277-1-J$10,'Feuille1-Catégories'!$F$5+1)=0,J$3,""))),"")</f>
        <v>2</v>
      </c>
      <c r="K277" s="7" t="str">
        <f ca="1">IF(AND($A277&lt;&gt;"",K$9&lt;&gt;""),IF(HLOOKUP(K$9,'Feuille1-Catégories'!$C$1:$G$2,2,FALSE)="OUI",K$3,IF(HLOOKUP(K$9,'Feuille1-Catégories'!$C$1:$G$3,3,FALSE)="OUI",OFFSET(K$3,MOD(QUOTIENT(ROW()-ROW($A$20),'Feuille1-Catégories'!$B$6/K$6),K$5),0),IF(MOD($A277-1-K$10,'Feuille1-Catégories'!$F$5+1)=0,K$3,""))),"")</f>
        <v/>
      </c>
      <c r="L277" s="7">
        <f ca="1">IF(AND($A277&lt;&gt;"",L$9&lt;&gt;""),IF(HLOOKUP(L$9,'Feuille1-Catégories'!$C$1:$G$2,2,FALSE)="OUI",L$3,IF(HLOOKUP(L$9,'Feuille1-Catégories'!$C$1:$G$3,3,FALSE)="OUI",OFFSET(L$3,MOD(QUOTIENT(ROW()-ROW($A$20),'Feuille1-Catégories'!$B$6/L$6),L$5),0),IF(MOD($A277-1-L$10,'Feuille1-Catégories'!$F$5+1)=0,L$3,""))),"")</f>
        <v>200</v>
      </c>
      <c r="M277" s="7">
        <f ca="1">IF(AND($A277&lt;&gt;"",M$9&lt;&gt;""),IF(HLOOKUP(M$9,'Feuille1-Catégories'!$C$1:$G$2,2,FALSE)="OUI",M$3,IF(HLOOKUP(M$9,'Feuille1-Catégories'!$C$1:$G$3,3,FALSE)="OUI",OFFSET(M$3,MOD(QUOTIENT(ROW()-ROW($A$20),'Feuille1-Catégories'!$B$6/M$6),M$5),0),IF(MOD($A277-1-M$10,'Feuille1-Catégories'!$F$5+1)=0,M$3,""))),"")</f>
        <v>2000</v>
      </c>
      <c r="N277" s="7">
        <f ca="1">IF(AND($A277&lt;&gt;"",N$9&lt;&gt;""),IF(HLOOKUP(N$9,'Feuille1-Catégories'!$C$1:$G$2,2,FALSE)="OUI",N$3,IF(HLOOKUP(N$9,'Feuille1-Catégories'!$C$1:$G$3,3,FALSE)="OUI",OFFSET(N$3,MOD(QUOTIENT(ROW()-ROW($A$20),'Feuille1-Catégories'!$B$6/N$6),N$5),0),IF(MOD($A277-1-N$10,'Feuille1-Catégories'!$F$5+1)=0,N$3,""))),"")</f>
        <v>3</v>
      </c>
      <c r="O277" s="7">
        <f ca="1">IF(AND($A277&lt;&gt;"",O$9&lt;&gt;""),IF(HLOOKUP(O$9,'Feuille1-Catégories'!$C$1:$G$2,2,FALSE)="OUI",O$3,IF(HLOOKUP(O$9,'Feuille1-Catégories'!$C$1:$G$3,3,FALSE)="OUI",OFFSET(O$3,MOD(QUOTIENT(ROW()-ROW($A$20),'Feuille1-Catégories'!$B$6/O$6),O$5),0),IF(MOD($A277-1-O$10,'Feuille1-Catégories'!$F$5+1)=0,O$3,""))),"")</f>
        <v>30</v>
      </c>
      <c r="P277" s="7">
        <f ca="1">IF(AND($A277&lt;&gt;"",P$9&lt;&gt;""),IF(HLOOKUP(P$9,'Feuille1-Catégories'!$C$1:$G$2,2,FALSE)="OUI",P$3,IF(HLOOKUP(P$9,'Feuille1-Catégories'!$C$1:$G$3,3,FALSE)="OUI",OFFSET(P$3,MOD(QUOTIENT(ROW()-ROW($A$20),'Feuille1-Catégories'!$B$6/P$6),P$5),0),IF(MOD($A277-1-P$10,'Feuille1-Catégories'!$F$5+1)=0,P$3,""))),"")</f>
        <v>0</v>
      </c>
      <c r="Q277" s="7" t="str">
        <f ca="1">IF(AND($A277&lt;&gt;"",Q$9&lt;&gt;""),IF(HLOOKUP(Q$9,'Feuille1-Catégories'!$C$1:$G$2,2,FALSE)="OUI",Q$3,IF(HLOOKUP(Q$9,'Feuille1-Catégories'!$C$1:$G$3,3,FALSE)="OUI",OFFSET(Q$3,MOD(QUOTIENT(ROW()-ROW($A$20),'Feuille1-Catégories'!$B$6/Q$6),Q$5),0),IF(MOD($A277-1-Q$10,'Feuille1-Catégories'!$F$5+1)=0,Q$3,""))),"")</f>
        <v/>
      </c>
      <c r="R277" s="7">
        <f ca="1">IF(AND($A277&lt;&gt;"",R$9&lt;&gt;""),IF(HLOOKUP(R$9,'Feuille1-Catégories'!$C$1:$G$2,2,FALSE)="OUI",R$3,IF(HLOOKUP(R$9,'Feuille1-Catégories'!$C$1:$G$3,3,FALSE)="OUI",OFFSET(R$3,MOD(QUOTIENT(ROW()-ROW($A$20),'Feuille1-Catégories'!$B$6/R$6),R$5),0),IF(MOD($A277-1-R$10,'Feuille1-Catégories'!$F$5+1)=0,R$3,""))),"")</f>
        <v>0</v>
      </c>
      <c r="S277" s="7">
        <f ca="1">IF(AND($A277&lt;&gt;"",S$9&lt;&gt;""),IF(HLOOKUP(S$9,'Feuille1-Catégories'!$C$1:$G$2,2,FALSE)="OUI",S$3,IF(HLOOKUP(S$9,'Feuille1-Catégories'!$C$1:$G$3,3,FALSE)="OUI",OFFSET(S$3,MOD(QUOTIENT(ROW()-ROW($A$20),'Feuille1-Catégories'!$B$6/S$6),S$5),0),IF(MOD($A277-1-S$10,'Feuille1-Catégories'!$F$5+1)=0,S$3,""))),"")</f>
        <v>50</v>
      </c>
      <c r="T277" s="7" t="str">
        <f ca="1">IF(AND($A277&lt;&gt;"",T$9&lt;&gt;""),IF(HLOOKUP(T$9,'Feuille1-Catégories'!$C$1:$G$2,2,FALSE)="OUI",T$3,IF(HLOOKUP(T$9,'Feuille1-Catégories'!$C$1:$G$3,3,FALSE)="OUI",OFFSET(T$3,MOD(QUOTIENT(ROW()-ROW($A$20),'Feuille1-Catégories'!$B$6/T$6),T$5),0),IF(MOD($A277-1-T$10,'Feuille1-Catégories'!$F$5+1)=0,T$3,""))),"")</f>
        <v/>
      </c>
      <c r="U277" s="7">
        <f ca="1">IF(AND($A277&lt;&gt;"",U$9&lt;&gt;""),IF(HLOOKUP(U$9,'Feuille1-Catégories'!$C$1:$G$2,2,FALSE)="OUI",U$3,IF(HLOOKUP(U$9,'Feuille1-Catégories'!$C$1:$G$3,3,FALSE)="OUI",OFFSET(U$3,MOD(QUOTIENT(ROW()-ROW($A$20),'Feuille1-Catégories'!$B$6/U$6),U$5),0),IF(MOD($A277-1-U$10,'Feuille1-Catégories'!$F$5+1)=0,U$3,""))),"")</f>
        <v>5000</v>
      </c>
      <c r="V277" s="7" t="str">
        <f ca="1">IF(AND($A277&lt;&gt;"",V$9&lt;&gt;""),IF(HLOOKUP(V$9,'Feuille1-Catégories'!$C$1:$G$2,2,FALSE)="OUI",V$3,IF(HLOOKUP(V$9,'Feuille1-Catégories'!$C$1:$G$3,3,FALSE)="OUI",OFFSET(V$3,MOD(QUOTIENT(ROW()-ROW($A$20),'Feuille1-Catégories'!$B$6/V$6),V$5),0),IF(MOD($A277-1-V$10,'Feuille1-Catégories'!$F$5+1)=0,V$3,""))),"")</f>
        <v/>
      </c>
      <c r="W277" s="7" t="str">
        <f ca="1">IF(AND($A277&lt;&gt;"",W$9&lt;&gt;""),IF(HLOOKUP(W$9,'Feuille1-Catégories'!$C$1:$G$2,2,FALSE)="OUI",W$3,IF(HLOOKUP(W$9,'Feuille1-Catégories'!$C$1:$G$3,3,FALSE)="OUI",OFFSET(W$3,MOD(QUOTIENT(ROW()-ROW($A$20),'Feuille1-Catégories'!$B$6/W$6),W$5),0),IF(MOD($A277-1-W$10,'Feuille1-Catégories'!$F$5+1)=0,W$3,""))),"")</f>
        <v/>
      </c>
      <c r="X277" s="7" t="str">
        <f ca="1">IF(AND($A277&lt;&gt;"",X$9&lt;&gt;""),IF(HLOOKUP(X$9,'Feuille1-Catégories'!$C$1:$G$2,2,FALSE)="OUI",X$3,IF(HLOOKUP(X$9,'Feuille1-Catégories'!$C$1:$G$3,3,FALSE)="OUI",OFFSET(X$3,MOD(QUOTIENT(ROW()-ROW($A$20),'Feuille1-Catégories'!$B$6/X$6),X$5),0),IF(MOD($A277-1-X$10,'Feuille1-Catégories'!$F$5+1)=0,X$3,""))),"")</f>
        <v/>
      </c>
      <c r="Y277" s="7" t="str">
        <f ca="1">IF(AND($A277&lt;&gt;"",Y$9&lt;&gt;""),IF(HLOOKUP(Y$9,'Feuille1-Catégories'!$C$1:$G$2,2,FALSE)="OUI",Y$3,IF(HLOOKUP(Y$9,'Feuille1-Catégories'!$C$1:$G$3,3,FALSE)="OUI",OFFSET(Y$3,MOD(QUOTIENT(ROW()-ROW($A$20),'Feuille1-Catégories'!$B$6/Y$6),Y$5),0),IF(MOD($A277-1-Y$10,'Feuille1-Catégories'!$F$5+1)=0,Y$3,""))),"")</f>
        <v/>
      </c>
      <c r="Z277" s="7" t="str">
        <f ca="1">IF(AND($A277&lt;&gt;"",Z$9&lt;&gt;""),IF(HLOOKUP(Z$9,'Feuille1-Catégories'!$C$1:$G$2,2,FALSE)="OUI",Z$3,IF(HLOOKUP(Z$9,'Feuille1-Catégories'!$C$1:$G$3,3,FALSE)="OUI",OFFSET(Z$3,MOD(QUOTIENT(ROW()-ROW($A$20),'Feuille1-Catégories'!$B$6/Z$6),Z$5),0),"")),"")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78" spans="1:26" ht="17" x14ac:dyDescent="0.2">
      <c r="A278" s="21">
        <f>IF(ROW()-ROW($A$19)&gt;'Feuille1-Catégories'!$B$6,"",ROW()-ROW($A$19))</f>
        <v>259</v>
      </c>
      <c r="B278" s="33">
        <f t="shared" ca="1" si="13"/>
        <v>3.8480985989676606</v>
      </c>
      <c r="C278" s="10">
        <f t="shared" ca="1" si="14"/>
        <v>5407.4</v>
      </c>
      <c r="D278" s="10">
        <f ca="1">IF('Feuille3-Coût de production'!D278&lt;&gt;"",'Feuille3-Coût de production'!D278,"")</f>
        <v>1898.6</v>
      </c>
      <c r="E278" s="10">
        <f t="shared" ca="1" si="15"/>
        <v>7306</v>
      </c>
      <c r="F278" s="7">
        <f ca="1">IF(AND($A278&lt;&gt;"",F$9&lt;&gt;""),IF(HLOOKUP(F$9,'Feuille1-Catégories'!$C$1:$G$2,2,FALSE)="OUI",F$3,IF(HLOOKUP(F$9,'Feuille1-Catégories'!$C$1:$G$3,3,FALSE)="OUI",OFFSET(F$3,MOD(QUOTIENT(ROW()-ROW($A$20),'Feuille1-Catégories'!$B$6/F$6),F$5),0),IF(MOD($A278-1-F$10,'Feuille1-Catégories'!$F$5+1)=0,F$3,""))),"")</f>
        <v>1</v>
      </c>
      <c r="G278" s="7" t="str">
        <f ca="1">IF(AND($A278&lt;&gt;"",G$9&lt;&gt;""),IF(HLOOKUP(G$9,'Feuille1-Catégories'!$C$1:$G$2,2,FALSE)="OUI",G$3,IF(HLOOKUP(G$9,'Feuille1-Catégories'!$C$1:$G$3,3,FALSE)="OUI",OFFSET(G$3,MOD(QUOTIENT(ROW()-ROW($A$20),'Feuille1-Catégories'!$B$6/G$6),G$5),0),IF(MOD($A278-1-G$10,'Feuille1-Catégories'!$F$5+1)=0,G$3,""))),"")</f>
        <v xml:space="preserve"> </v>
      </c>
      <c r="H278" s="7" t="str">
        <f ca="1">IF(AND($A278&lt;&gt;"",H$9&lt;&gt;""),IF(HLOOKUP(H$9,'Feuille1-Catégories'!$C$1:$G$2,2,FALSE)="OUI",H$3,IF(HLOOKUP(H$9,'Feuille1-Catégories'!$C$1:$G$3,3,FALSE)="OUI",OFFSET(H$3,MOD(QUOTIENT(ROW()-ROW($A$20),'Feuille1-Catégories'!$B$6/H$6),H$5),0),IF(MOD($A278-1-H$10,'Feuille1-Catégories'!$F$5+1)=0,H$3,""))),"")</f>
        <v/>
      </c>
      <c r="I278" s="7" t="str">
        <f ca="1">IF(AND($A278&lt;&gt;"",I$9&lt;&gt;""),IF(HLOOKUP(I$9,'Feuille1-Catégories'!$C$1:$G$2,2,FALSE)="OUI",I$3,IF(HLOOKUP(I$9,'Feuille1-Catégories'!$C$1:$G$3,3,FALSE)="OUI",OFFSET(I$3,MOD(QUOTIENT(ROW()-ROW($A$20),'Feuille1-Catégories'!$B$6/I$6),I$5),0),IF(MOD($A278-1-I$10,'Feuille1-Catégories'!$F$5+1)=0,I$3,""))),"")</f>
        <v xml:space="preserve"> </v>
      </c>
      <c r="J278" s="7">
        <f ca="1">IF(AND($A278&lt;&gt;"",J$9&lt;&gt;""),IF(HLOOKUP(J$9,'Feuille1-Catégories'!$C$1:$G$2,2,FALSE)="OUI",J$3,IF(HLOOKUP(J$9,'Feuille1-Catégories'!$C$1:$G$3,3,FALSE)="OUI",OFFSET(J$3,MOD(QUOTIENT(ROW()-ROW($A$20),'Feuille1-Catégories'!$B$6/J$6),J$5),0),IF(MOD($A278-1-J$10,'Feuille1-Catégories'!$F$5+1)=0,J$3,""))),"")</f>
        <v>2</v>
      </c>
      <c r="K278" s="7">
        <f ca="1">IF(AND($A278&lt;&gt;"",K$9&lt;&gt;""),IF(HLOOKUP(K$9,'Feuille1-Catégories'!$C$1:$G$2,2,FALSE)="OUI",K$3,IF(HLOOKUP(K$9,'Feuille1-Catégories'!$C$1:$G$3,3,FALSE)="OUI",OFFSET(K$3,MOD(QUOTIENT(ROW()-ROW($A$20),'Feuille1-Catégories'!$B$6/K$6),K$5),0),IF(MOD($A278-1-K$10,'Feuille1-Catégories'!$F$5+1)=0,K$3,""))),"")</f>
        <v>20</v>
      </c>
      <c r="L278" s="7">
        <f ca="1">IF(AND($A278&lt;&gt;"",L$9&lt;&gt;""),IF(HLOOKUP(L$9,'Feuille1-Catégories'!$C$1:$G$2,2,FALSE)="OUI",L$3,IF(HLOOKUP(L$9,'Feuille1-Catégories'!$C$1:$G$3,3,FALSE)="OUI",OFFSET(L$3,MOD(QUOTIENT(ROW()-ROW($A$20),'Feuille1-Catégories'!$B$6/L$6),L$5),0),IF(MOD($A278-1-L$10,'Feuille1-Catégories'!$F$5+1)=0,L$3,""))),"")</f>
        <v>200</v>
      </c>
      <c r="M278" s="7">
        <f ca="1">IF(AND($A278&lt;&gt;"",M$9&lt;&gt;""),IF(HLOOKUP(M$9,'Feuille1-Catégories'!$C$1:$G$2,2,FALSE)="OUI",M$3,IF(HLOOKUP(M$9,'Feuille1-Catégories'!$C$1:$G$3,3,FALSE)="OUI",OFFSET(M$3,MOD(QUOTIENT(ROW()-ROW($A$20),'Feuille1-Catégories'!$B$6/M$6),M$5),0),IF(MOD($A278-1-M$10,'Feuille1-Catégories'!$F$5+1)=0,M$3,""))),"")</f>
        <v>2000</v>
      </c>
      <c r="N278" s="7">
        <f ca="1">IF(AND($A278&lt;&gt;"",N$9&lt;&gt;""),IF(HLOOKUP(N$9,'Feuille1-Catégories'!$C$1:$G$2,2,FALSE)="OUI",N$3,IF(HLOOKUP(N$9,'Feuille1-Catégories'!$C$1:$G$3,3,FALSE)="OUI",OFFSET(N$3,MOD(QUOTIENT(ROW()-ROW($A$20),'Feuille1-Catégories'!$B$6/N$6),N$5),0),IF(MOD($A278-1-N$10,'Feuille1-Catégories'!$F$5+1)=0,N$3,""))),"")</f>
        <v>3</v>
      </c>
      <c r="O278" s="7">
        <f ca="1">IF(AND($A278&lt;&gt;"",O$9&lt;&gt;""),IF(HLOOKUP(O$9,'Feuille1-Catégories'!$C$1:$G$2,2,FALSE)="OUI",O$3,IF(HLOOKUP(O$9,'Feuille1-Catégories'!$C$1:$G$3,3,FALSE)="OUI",OFFSET(O$3,MOD(QUOTIENT(ROW()-ROW($A$20),'Feuille1-Catégories'!$B$6/O$6),O$5),0),IF(MOD($A278-1-O$10,'Feuille1-Catégories'!$F$5+1)=0,O$3,""))),"")</f>
        <v>30</v>
      </c>
      <c r="P278" s="7">
        <f ca="1">IF(AND($A278&lt;&gt;"",P$9&lt;&gt;""),IF(HLOOKUP(P$9,'Feuille1-Catégories'!$C$1:$G$2,2,FALSE)="OUI",P$3,IF(HLOOKUP(P$9,'Feuille1-Catégories'!$C$1:$G$3,3,FALSE)="OUI",OFFSET(P$3,MOD(QUOTIENT(ROW()-ROW($A$20),'Feuille1-Catégories'!$B$6/P$6),P$5),0),IF(MOD($A278-1-P$10,'Feuille1-Catégories'!$F$5+1)=0,P$3,""))),"")</f>
        <v>0</v>
      </c>
      <c r="Q278" s="7" t="str">
        <f ca="1">IF(AND($A278&lt;&gt;"",Q$9&lt;&gt;""),IF(HLOOKUP(Q$9,'Feuille1-Catégories'!$C$1:$G$2,2,FALSE)="OUI",Q$3,IF(HLOOKUP(Q$9,'Feuille1-Catégories'!$C$1:$G$3,3,FALSE)="OUI",OFFSET(Q$3,MOD(QUOTIENT(ROW()-ROW($A$20),'Feuille1-Catégories'!$B$6/Q$6),Q$5),0),IF(MOD($A278-1-Q$10,'Feuille1-Catégories'!$F$5+1)=0,Q$3,""))),"")</f>
        <v/>
      </c>
      <c r="R278" s="7">
        <f ca="1">IF(AND($A278&lt;&gt;"",R$9&lt;&gt;""),IF(HLOOKUP(R$9,'Feuille1-Catégories'!$C$1:$G$2,2,FALSE)="OUI",R$3,IF(HLOOKUP(R$9,'Feuille1-Catégories'!$C$1:$G$3,3,FALSE)="OUI",OFFSET(R$3,MOD(QUOTIENT(ROW()-ROW($A$20),'Feuille1-Catégories'!$B$6/R$6),R$5),0),IF(MOD($A278-1-R$10,'Feuille1-Catégories'!$F$5+1)=0,R$3,""))),"")</f>
        <v>0</v>
      </c>
      <c r="S278" s="7">
        <f ca="1">IF(AND($A278&lt;&gt;"",S$9&lt;&gt;""),IF(HLOOKUP(S$9,'Feuille1-Catégories'!$C$1:$G$2,2,FALSE)="OUI",S$3,IF(HLOOKUP(S$9,'Feuille1-Catégories'!$C$1:$G$3,3,FALSE)="OUI",OFFSET(S$3,MOD(QUOTIENT(ROW()-ROW($A$20),'Feuille1-Catégories'!$B$6/S$6),S$5),0),IF(MOD($A278-1-S$10,'Feuille1-Catégories'!$F$5+1)=0,S$3,""))),"")</f>
        <v>50</v>
      </c>
      <c r="T278" s="7" t="str">
        <f ca="1">IF(AND($A278&lt;&gt;"",T$9&lt;&gt;""),IF(HLOOKUP(T$9,'Feuille1-Catégories'!$C$1:$G$2,2,FALSE)="OUI",T$3,IF(HLOOKUP(T$9,'Feuille1-Catégories'!$C$1:$G$3,3,FALSE)="OUI",OFFSET(T$3,MOD(QUOTIENT(ROW()-ROW($A$20),'Feuille1-Catégories'!$B$6/T$6),T$5),0),IF(MOD($A278-1-T$10,'Feuille1-Catégories'!$F$5+1)=0,T$3,""))),"")</f>
        <v/>
      </c>
      <c r="U278" s="7">
        <f ca="1">IF(AND($A278&lt;&gt;"",U$9&lt;&gt;""),IF(HLOOKUP(U$9,'Feuille1-Catégories'!$C$1:$G$2,2,FALSE)="OUI",U$3,IF(HLOOKUP(U$9,'Feuille1-Catégories'!$C$1:$G$3,3,FALSE)="OUI",OFFSET(U$3,MOD(QUOTIENT(ROW()-ROW($A$20),'Feuille1-Catégories'!$B$6/U$6),U$5),0),IF(MOD($A278-1-U$10,'Feuille1-Catégories'!$F$5+1)=0,U$3,""))),"")</f>
        <v>5000</v>
      </c>
      <c r="V278" s="7" t="str">
        <f ca="1">IF(AND($A278&lt;&gt;"",V$9&lt;&gt;""),IF(HLOOKUP(V$9,'Feuille1-Catégories'!$C$1:$G$2,2,FALSE)="OUI",V$3,IF(HLOOKUP(V$9,'Feuille1-Catégories'!$C$1:$G$3,3,FALSE)="OUI",OFFSET(V$3,MOD(QUOTIENT(ROW()-ROW($A$20),'Feuille1-Catégories'!$B$6/V$6),V$5),0),IF(MOD($A278-1-V$10,'Feuille1-Catégories'!$F$5+1)=0,V$3,""))),"")</f>
        <v/>
      </c>
      <c r="W278" s="7" t="str">
        <f ca="1">IF(AND($A278&lt;&gt;"",W$9&lt;&gt;""),IF(HLOOKUP(W$9,'Feuille1-Catégories'!$C$1:$G$2,2,FALSE)="OUI",W$3,IF(HLOOKUP(W$9,'Feuille1-Catégories'!$C$1:$G$3,3,FALSE)="OUI",OFFSET(W$3,MOD(QUOTIENT(ROW()-ROW($A$20),'Feuille1-Catégories'!$B$6/W$6),W$5),0),IF(MOD($A278-1-W$10,'Feuille1-Catégories'!$F$5+1)=0,W$3,""))),"")</f>
        <v/>
      </c>
      <c r="X278" s="7" t="str">
        <f ca="1">IF(AND($A278&lt;&gt;"",X$9&lt;&gt;""),IF(HLOOKUP(X$9,'Feuille1-Catégories'!$C$1:$G$2,2,FALSE)="OUI",X$3,IF(HLOOKUP(X$9,'Feuille1-Catégories'!$C$1:$G$3,3,FALSE)="OUI",OFFSET(X$3,MOD(QUOTIENT(ROW()-ROW($A$20),'Feuille1-Catégories'!$B$6/X$6),X$5),0),IF(MOD($A278-1-X$10,'Feuille1-Catégories'!$F$5+1)=0,X$3,""))),"")</f>
        <v/>
      </c>
      <c r="Y278" s="7" t="str">
        <f ca="1">IF(AND($A278&lt;&gt;"",Y$9&lt;&gt;""),IF(HLOOKUP(Y$9,'Feuille1-Catégories'!$C$1:$G$2,2,FALSE)="OUI",Y$3,IF(HLOOKUP(Y$9,'Feuille1-Catégories'!$C$1:$G$3,3,FALSE)="OUI",OFFSET(Y$3,MOD(QUOTIENT(ROW()-ROW($A$20),'Feuille1-Catégories'!$B$6/Y$6),Y$5),0),IF(MOD($A278-1-Y$10,'Feuille1-Catégories'!$F$5+1)=0,Y$3,""))),"")</f>
        <v/>
      </c>
      <c r="Z278" s="7" t="str">
        <f ca="1">IF(AND($A278&lt;&gt;"",Z$9&lt;&gt;""),IF(HLOOKUP(Z$9,'Feuille1-Catégories'!$C$1:$G$2,2,FALSE)="OUI",Z$3,IF(HLOOKUP(Z$9,'Feuille1-Catégories'!$C$1:$G$3,3,FALSE)="OUI",OFFSET(Z$3,MOD(QUOTIENT(ROW()-ROW($A$20),'Feuille1-Catégories'!$B$6/Z$6),Z$5),0),"")),"")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79" spans="1:26" ht="17" x14ac:dyDescent="0.2">
      <c r="A279" s="21">
        <f>IF(ROW()-ROW($A$19)&gt;'Feuille1-Catégories'!$B$6,"",ROW()-ROW($A$19))</f>
        <v>260</v>
      </c>
      <c r="B279" s="33">
        <f t="shared" ca="1" si="13"/>
        <v>4.3062882022942315</v>
      </c>
      <c r="C279" s="10">
        <f t="shared" ca="1" si="14"/>
        <v>7897.4</v>
      </c>
      <c r="D279" s="10">
        <f ca="1">IF('Feuille3-Coût de production'!D279&lt;&gt;"",'Feuille3-Coût de production'!D279,"")</f>
        <v>2388.6</v>
      </c>
      <c r="E279" s="10">
        <f t="shared" ca="1" si="15"/>
        <v>10286</v>
      </c>
      <c r="F279" s="7">
        <f ca="1">IF(AND($A279&lt;&gt;"",F$9&lt;&gt;""),IF(HLOOKUP(F$9,'Feuille1-Catégories'!$C$1:$G$2,2,FALSE)="OUI",F$3,IF(HLOOKUP(F$9,'Feuille1-Catégories'!$C$1:$G$3,3,FALSE)="OUI",OFFSET(F$3,MOD(QUOTIENT(ROW()-ROW($A$20),'Feuille1-Catégories'!$B$6/F$6),F$5),0),IF(MOD($A279-1-F$10,'Feuille1-Catégories'!$F$5+1)=0,F$3,""))),"")</f>
        <v>1</v>
      </c>
      <c r="G279" s="7" t="str">
        <f ca="1">IF(AND($A279&lt;&gt;"",G$9&lt;&gt;""),IF(HLOOKUP(G$9,'Feuille1-Catégories'!$C$1:$G$2,2,FALSE)="OUI",G$3,IF(HLOOKUP(G$9,'Feuille1-Catégories'!$C$1:$G$3,3,FALSE)="OUI",OFFSET(G$3,MOD(QUOTIENT(ROW()-ROW($A$20),'Feuille1-Catégories'!$B$6/G$6),G$5),0),IF(MOD($A279-1-G$10,'Feuille1-Catégories'!$F$5+1)=0,G$3,""))),"")</f>
        <v xml:space="preserve"> </v>
      </c>
      <c r="H279" s="7" t="str">
        <f ca="1">IF(AND($A279&lt;&gt;"",H$9&lt;&gt;""),IF(HLOOKUP(H$9,'Feuille1-Catégories'!$C$1:$G$2,2,FALSE)="OUI",H$3,IF(HLOOKUP(H$9,'Feuille1-Catégories'!$C$1:$G$3,3,FALSE)="OUI",OFFSET(H$3,MOD(QUOTIENT(ROW()-ROW($A$20),'Feuille1-Catégories'!$B$6/H$6),H$5),0),IF(MOD($A279-1-H$10,'Feuille1-Catégories'!$F$5+1)=0,H$3,""))),"")</f>
        <v/>
      </c>
      <c r="I279" s="7" t="str">
        <f ca="1">IF(AND($A279&lt;&gt;"",I$9&lt;&gt;""),IF(HLOOKUP(I$9,'Feuille1-Catégories'!$C$1:$G$2,2,FALSE)="OUI",I$3,IF(HLOOKUP(I$9,'Feuille1-Catégories'!$C$1:$G$3,3,FALSE)="OUI",OFFSET(I$3,MOD(QUOTIENT(ROW()-ROW($A$20),'Feuille1-Catégories'!$B$6/I$6),I$5),0),IF(MOD($A279-1-I$10,'Feuille1-Catégories'!$F$5+1)=0,I$3,""))),"")</f>
        <v xml:space="preserve"> </v>
      </c>
      <c r="J279" s="7">
        <f ca="1">IF(AND($A279&lt;&gt;"",J$9&lt;&gt;""),IF(HLOOKUP(J$9,'Feuille1-Catégories'!$C$1:$G$2,2,FALSE)="OUI",J$3,IF(HLOOKUP(J$9,'Feuille1-Catégories'!$C$1:$G$3,3,FALSE)="OUI",OFFSET(J$3,MOD(QUOTIENT(ROW()-ROW($A$20),'Feuille1-Catégories'!$B$6/J$6),J$5),0),IF(MOD($A279-1-J$10,'Feuille1-Catégories'!$F$5+1)=0,J$3,""))),"")</f>
        <v>2</v>
      </c>
      <c r="K279" s="7" t="str">
        <f ca="1">IF(AND($A279&lt;&gt;"",K$9&lt;&gt;""),IF(HLOOKUP(K$9,'Feuille1-Catégories'!$C$1:$G$2,2,FALSE)="OUI",K$3,IF(HLOOKUP(K$9,'Feuille1-Catégories'!$C$1:$G$3,3,FALSE)="OUI",OFFSET(K$3,MOD(QUOTIENT(ROW()-ROW($A$20),'Feuille1-Catégories'!$B$6/K$6),K$5),0),IF(MOD($A279-1-K$10,'Feuille1-Catégories'!$F$5+1)=0,K$3,""))),"")</f>
        <v/>
      </c>
      <c r="L279" s="7">
        <f ca="1">IF(AND($A279&lt;&gt;"",L$9&lt;&gt;""),IF(HLOOKUP(L$9,'Feuille1-Catégories'!$C$1:$G$2,2,FALSE)="OUI",L$3,IF(HLOOKUP(L$9,'Feuille1-Catégories'!$C$1:$G$3,3,FALSE)="OUI",OFFSET(L$3,MOD(QUOTIENT(ROW()-ROW($A$20),'Feuille1-Catégories'!$B$6/L$6),L$5),0),IF(MOD($A279-1-L$10,'Feuille1-Catégories'!$F$5+1)=0,L$3,""))),"")</f>
        <v>200</v>
      </c>
      <c r="M279" s="7">
        <f ca="1">IF(AND($A279&lt;&gt;"",M$9&lt;&gt;""),IF(HLOOKUP(M$9,'Feuille1-Catégories'!$C$1:$G$2,2,FALSE)="OUI",M$3,IF(HLOOKUP(M$9,'Feuille1-Catégories'!$C$1:$G$3,3,FALSE)="OUI",OFFSET(M$3,MOD(QUOTIENT(ROW()-ROW($A$20),'Feuille1-Catégories'!$B$6/M$6),M$5),0),IF(MOD($A279-1-M$10,'Feuille1-Catégories'!$F$5+1)=0,M$3,""))),"")</f>
        <v>2000</v>
      </c>
      <c r="N279" s="7">
        <f ca="1">IF(AND($A279&lt;&gt;"",N$9&lt;&gt;""),IF(HLOOKUP(N$9,'Feuille1-Catégories'!$C$1:$G$2,2,FALSE)="OUI",N$3,IF(HLOOKUP(N$9,'Feuille1-Catégories'!$C$1:$G$3,3,FALSE)="OUI",OFFSET(N$3,MOD(QUOTIENT(ROW()-ROW($A$20),'Feuille1-Catégories'!$B$6/N$6),N$5),0),IF(MOD($A279-1-N$10,'Feuille1-Catégories'!$F$5+1)=0,N$3,""))),"")</f>
        <v>3</v>
      </c>
      <c r="O279" s="7">
        <f ca="1">IF(AND($A279&lt;&gt;"",O$9&lt;&gt;""),IF(HLOOKUP(O$9,'Feuille1-Catégories'!$C$1:$G$2,2,FALSE)="OUI",O$3,IF(HLOOKUP(O$9,'Feuille1-Catégories'!$C$1:$G$3,3,FALSE)="OUI",OFFSET(O$3,MOD(QUOTIENT(ROW()-ROW($A$20),'Feuille1-Catégories'!$B$6/O$6),O$5),0),IF(MOD($A279-1-O$10,'Feuille1-Catégories'!$F$5+1)=0,O$3,""))),"")</f>
        <v>30</v>
      </c>
      <c r="P279" s="7">
        <f ca="1">IF(AND($A279&lt;&gt;"",P$9&lt;&gt;""),IF(HLOOKUP(P$9,'Feuille1-Catégories'!$C$1:$G$2,2,FALSE)="OUI",P$3,IF(HLOOKUP(P$9,'Feuille1-Catégories'!$C$1:$G$3,3,FALSE)="OUI",OFFSET(P$3,MOD(QUOTIENT(ROW()-ROW($A$20),'Feuille1-Catégories'!$B$6/P$6),P$5),0),IF(MOD($A279-1-P$10,'Feuille1-Catégories'!$F$5+1)=0,P$3,""))),"")</f>
        <v>0</v>
      </c>
      <c r="Q279" s="7">
        <f ca="1">IF(AND($A279&lt;&gt;"",Q$9&lt;&gt;""),IF(HLOOKUP(Q$9,'Feuille1-Catégories'!$C$1:$G$2,2,FALSE)="OUI",Q$3,IF(HLOOKUP(Q$9,'Feuille1-Catégories'!$C$1:$G$3,3,FALSE)="OUI",OFFSET(Q$3,MOD(QUOTIENT(ROW()-ROW($A$20),'Feuille1-Catégories'!$B$6/Q$6),Q$5),0),IF(MOD($A279-1-Q$10,'Feuille1-Catégories'!$F$5+1)=0,Q$3,""))),"")</f>
        <v>3000</v>
      </c>
      <c r="R279" s="7">
        <f ca="1">IF(AND($A279&lt;&gt;"",R$9&lt;&gt;""),IF(HLOOKUP(R$9,'Feuille1-Catégories'!$C$1:$G$2,2,FALSE)="OUI",R$3,IF(HLOOKUP(R$9,'Feuille1-Catégories'!$C$1:$G$3,3,FALSE)="OUI",OFFSET(R$3,MOD(QUOTIENT(ROW()-ROW($A$20),'Feuille1-Catégories'!$B$6/R$6),R$5),0),IF(MOD($A279-1-R$10,'Feuille1-Catégories'!$F$5+1)=0,R$3,""))),"")</f>
        <v>0</v>
      </c>
      <c r="S279" s="7">
        <f ca="1">IF(AND($A279&lt;&gt;"",S$9&lt;&gt;""),IF(HLOOKUP(S$9,'Feuille1-Catégories'!$C$1:$G$2,2,FALSE)="OUI",S$3,IF(HLOOKUP(S$9,'Feuille1-Catégories'!$C$1:$G$3,3,FALSE)="OUI",OFFSET(S$3,MOD(QUOTIENT(ROW()-ROW($A$20),'Feuille1-Catégories'!$B$6/S$6),S$5),0),IF(MOD($A279-1-S$10,'Feuille1-Catégories'!$F$5+1)=0,S$3,""))),"")</f>
        <v>50</v>
      </c>
      <c r="T279" s="7" t="str">
        <f ca="1">IF(AND($A279&lt;&gt;"",T$9&lt;&gt;""),IF(HLOOKUP(T$9,'Feuille1-Catégories'!$C$1:$G$2,2,FALSE)="OUI",T$3,IF(HLOOKUP(T$9,'Feuille1-Catégories'!$C$1:$G$3,3,FALSE)="OUI",OFFSET(T$3,MOD(QUOTIENT(ROW()-ROW($A$20),'Feuille1-Catégories'!$B$6/T$6),T$5),0),IF(MOD($A279-1-T$10,'Feuille1-Catégories'!$F$5+1)=0,T$3,""))),"")</f>
        <v/>
      </c>
      <c r="U279" s="7">
        <f ca="1">IF(AND($A279&lt;&gt;"",U$9&lt;&gt;""),IF(HLOOKUP(U$9,'Feuille1-Catégories'!$C$1:$G$2,2,FALSE)="OUI",U$3,IF(HLOOKUP(U$9,'Feuille1-Catégories'!$C$1:$G$3,3,FALSE)="OUI",OFFSET(U$3,MOD(QUOTIENT(ROW()-ROW($A$20),'Feuille1-Catégories'!$B$6/U$6),U$5),0),IF(MOD($A279-1-U$10,'Feuille1-Catégories'!$F$5+1)=0,U$3,""))),"")</f>
        <v>5000</v>
      </c>
      <c r="V279" s="7" t="str">
        <f ca="1">IF(AND($A279&lt;&gt;"",V$9&lt;&gt;""),IF(HLOOKUP(V$9,'Feuille1-Catégories'!$C$1:$G$2,2,FALSE)="OUI",V$3,IF(HLOOKUP(V$9,'Feuille1-Catégories'!$C$1:$G$3,3,FALSE)="OUI",OFFSET(V$3,MOD(QUOTIENT(ROW()-ROW($A$20),'Feuille1-Catégories'!$B$6/V$6),V$5),0),IF(MOD($A279-1-V$10,'Feuille1-Catégories'!$F$5+1)=0,V$3,""))),"")</f>
        <v/>
      </c>
      <c r="W279" s="7" t="str">
        <f ca="1">IF(AND($A279&lt;&gt;"",W$9&lt;&gt;""),IF(HLOOKUP(W$9,'Feuille1-Catégories'!$C$1:$G$2,2,FALSE)="OUI",W$3,IF(HLOOKUP(W$9,'Feuille1-Catégories'!$C$1:$G$3,3,FALSE)="OUI",OFFSET(W$3,MOD(QUOTIENT(ROW()-ROW($A$20),'Feuille1-Catégories'!$B$6/W$6),W$5),0),IF(MOD($A279-1-W$10,'Feuille1-Catégories'!$F$5+1)=0,W$3,""))),"")</f>
        <v/>
      </c>
      <c r="X279" s="7" t="str">
        <f ca="1">IF(AND($A279&lt;&gt;"",X$9&lt;&gt;""),IF(HLOOKUP(X$9,'Feuille1-Catégories'!$C$1:$G$2,2,FALSE)="OUI",X$3,IF(HLOOKUP(X$9,'Feuille1-Catégories'!$C$1:$G$3,3,FALSE)="OUI",OFFSET(X$3,MOD(QUOTIENT(ROW()-ROW($A$20),'Feuille1-Catégories'!$B$6/X$6),X$5),0),IF(MOD($A279-1-X$10,'Feuille1-Catégories'!$F$5+1)=0,X$3,""))),"")</f>
        <v/>
      </c>
      <c r="Y279" s="7" t="str">
        <f ca="1">IF(AND($A279&lt;&gt;"",Y$9&lt;&gt;""),IF(HLOOKUP(Y$9,'Feuille1-Catégories'!$C$1:$G$2,2,FALSE)="OUI",Y$3,IF(HLOOKUP(Y$9,'Feuille1-Catégories'!$C$1:$G$3,3,FALSE)="OUI",OFFSET(Y$3,MOD(QUOTIENT(ROW()-ROW($A$20),'Feuille1-Catégories'!$B$6/Y$6),Y$5),0),IF(MOD($A279-1-Y$10,'Feuille1-Catégories'!$F$5+1)=0,Y$3,""))),"")</f>
        <v/>
      </c>
      <c r="Z279" s="7" t="str">
        <f ca="1">IF(AND($A279&lt;&gt;"",Z$9&lt;&gt;""),IF(HLOOKUP(Z$9,'Feuille1-Catégories'!$C$1:$G$2,2,FALSE)="OUI",Z$3,IF(HLOOKUP(Z$9,'Feuille1-Catégories'!$C$1:$G$3,3,FALSE)="OUI",OFFSET(Z$3,MOD(QUOTIENT(ROW()-ROW($A$20),'Feuille1-Catégories'!$B$6/Z$6),Z$5),0),"")),"")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80" spans="1:26" ht="17" x14ac:dyDescent="0.2">
      <c r="A280" s="21">
        <f>IF(ROW()-ROW($A$19)&gt;'Feuille1-Catégories'!$B$6,"",ROW()-ROW($A$19))</f>
        <v>261</v>
      </c>
      <c r="B280" s="33">
        <f t="shared" ca="1" si="13"/>
        <v>4.2068032872152292</v>
      </c>
      <c r="C280" s="10">
        <f t="shared" ca="1" si="14"/>
        <v>6165.4</v>
      </c>
      <c r="D280" s="10">
        <f ca="1">IF('Feuille3-Coût de production'!D280&lt;&gt;"",'Feuille3-Coût de production'!D280,"")</f>
        <v>1922.6</v>
      </c>
      <c r="E280" s="10">
        <f t="shared" ca="1" si="15"/>
        <v>8088</v>
      </c>
      <c r="F280" s="7">
        <f ca="1">IF(AND($A280&lt;&gt;"",F$9&lt;&gt;""),IF(HLOOKUP(F$9,'Feuille1-Catégories'!$C$1:$G$2,2,FALSE)="OUI",F$3,IF(HLOOKUP(F$9,'Feuille1-Catégories'!$C$1:$G$3,3,FALSE)="OUI",OFFSET(F$3,MOD(QUOTIENT(ROW()-ROW($A$20),'Feuille1-Catégories'!$B$6/F$6),F$5),0),IF(MOD($A280-1-F$10,'Feuille1-Catégories'!$F$5+1)=0,F$3,""))),"")</f>
        <v>1</v>
      </c>
      <c r="G280" s="7" t="str">
        <f ca="1">IF(AND($A280&lt;&gt;"",G$9&lt;&gt;""),IF(HLOOKUP(G$9,'Feuille1-Catégories'!$C$1:$G$2,2,FALSE)="OUI",G$3,IF(HLOOKUP(G$9,'Feuille1-Catégories'!$C$1:$G$3,3,FALSE)="OUI",OFFSET(G$3,MOD(QUOTIENT(ROW()-ROW($A$20),'Feuille1-Catégories'!$B$6/G$6),G$5),0),IF(MOD($A280-1-G$10,'Feuille1-Catégories'!$F$5+1)=0,G$3,""))),"")</f>
        <v xml:space="preserve"> </v>
      </c>
      <c r="H280" s="7" t="str">
        <f ca="1">IF(AND($A280&lt;&gt;"",H$9&lt;&gt;""),IF(HLOOKUP(H$9,'Feuille1-Catégories'!$C$1:$G$2,2,FALSE)="OUI",H$3,IF(HLOOKUP(H$9,'Feuille1-Catégories'!$C$1:$G$3,3,FALSE)="OUI",OFFSET(H$3,MOD(QUOTIENT(ROW()-ROW($A$20),'Feuille1-Catégories'!$B$6/H$6),H$5),0),IF(MOD($A280-1-H$10,'Feuille1-Catégories'!$F$5+1)=0,H$3,""))),"")</f>
        <v/>
      </c>
      <c r="I280" s="7" t="str">
        <f ca="1">IF(AND($A280&lt;&gt;"",I$9&lt;&gt;""),IF(HLOOKUP(I$9,'Feuille1-Catégories'!$C$1:$G$2,2,FALSE)="OUI",I$3,IF(HLOOKUP(I$9,'Feuille1-Catégories'!$C$1:$G$3,3,FALSE)="OUI",OFFSET(I$3,MOD(QUOTIENT(ROW()-ROW($A$20),'Feuille1-Catégories'!$B$6/I$6),I$5),0),IF(MOD($A280-1-I$10,'Feuille1-Catégories'!$F$5+1)=0,I$3,""))),"")</f>
        <v xml:space="preserve"> </v>
      </c>
      <c r="J280" s="7">
        <f ca="1">IF(AND($A280&lt;&gt;"",J$9&lt;&gt;""),IF(HLOOKUP(J$9,'Feuille1-Catégories'!$C$1:$G$2,2,FALSE)="OUI",J$3,IF(HLOOKUP(J$9,'Feuille1-Catégories'!$C$1:$G$3,3,FALSE)="OUI",OFFSET(J$3,MOD(QUOTIENT(ROW()-ROW($A$20),'Feuille1-Catégories'!$B$6/J$6),J$5),0),IF(MOD($A280-1-J$10,'Feuille1-Catégories'!$F$5+1)=0,J$3,""))),"")</f>
        <v>2</v>
      </c>
      <c r="K280" s="7" t="str">
        <f ca="1">IF(AND($A280&lt;&gt;"",K$9&lt;&gt;""),IF(HLOOKUP(K$9,'Feuille1-Catégories'!$C$1:$G$2,2,FALSE)="OUI",K$3,IF(HLOOKUP(K$9,'Feuille1-Catégories'!$C$1:$G$3,3,FALSE)="OUI",OFFSET(K$3,MOD(QUOTIENT(ROW()-ROW($A$20),'Feuille1-Catégories'!$B$6/K$6),K$5),0),IF(MOD($A280-1-K$10,'Feuille1-Catégories'!$F$5+1)=0,K$3,""))),"")</f>
        <v/>
      </c>
      <c r="L280" s="7">
        <f ca="1">IF(AND($A280&lt;&gt;"",L$9&lt;&gt;""),IF(HLOOKUP(L$9,'Feuille1-Catégories'!$C$1:$G$2,2,FALSE)="OUI",L$3,IF(HLOOKUP(L$9,'Feuille1-Catégories'!$C$1:$G$3,3,FALSE)="OUI",OFFSET(L$3,MOD(QUOTIENT(ROW()-ROW($A$20),'Feuille1-Catégories'!$B$6/L$6),L$5),0),IF(MOD($A280-1-L$10,'Feuille1-Catégories'!$F$5+1)=0,L$3,""))),"")</f>
        <v>200</v>
      </c>
      <c r="M280" s="7">
        <f ca="1">IF(AND($A280&lt;&gt;"",M$9&lt;&gt;""),IF(HLOOKUP(M$9,'Feuille1-Catégories'!$C$1:$G$2,2,FALSE)="OUI",M$3,IF(HLOOKUP(M$9,'Feuille1-Catégories'!$C$1:$G$3,3,FALSE)="OUI",OFFSET(M$3,MOD(QUOTIENT(ROW()-ROW($A$20),'Feuille1-Catégories'!$B$6/M$6),M$5),0),IF(MOD($A280-1-M$10,'Feuille1-Catégories'!$F$5+1)=0,M$3,""))),"")</f>
        <v>2000</v>
      </c>
      <c r="N280" s="7" t="str">
        <f ca="1">IF(AND($A280&lt;&gt;"",N$9&lt;&gt;""),IF(HLOOKUP(N$9,'Feuille1-Catégories'!$C$1:$G$2,2,FALSE)="OUI",N$3,IF(HLOOKUP(N$9,'Feuille1-Catégories'!$C$1:$G$3,3,FALSE)="OUI",OFFSET(N$3,MOD(QUOTIENT(ROW()-ROW($A$20),'Feuille1-Catégories'!$B$6/N$6),N$5),0),IF(MOD($A280-1-N$10,'Feuille1-Catégories'!$F$5+1)=0,N$3,""))),"")</f>
        <v xml:space="preserve"> </v>
      </c>
      <c r="O280" s="7">
        <f ca="1">IF(AND($A280&lt;&gt;"",O$9&lt;&gt;""),IF(HLOOKUP(O$9,'Feuille1-Catégories'!$C$1:$G$2,2,FALSE)="OUI",O$3,IF(HLOOKUP(O$9,'Feuille1-Catégories'!$C$1:$G$3,3,FALSE)="OUI",OFFSET(O$3,MOD(QUOTIENT(ROW()-ROW($A$20),'Feuille1-Catégories'!$B$6/O$6),O$5),0),IF(MOD($A280-1-O$10,'Feuille1-Catégories'!$F$5+1)=0,O$3,""))),"")</f>
        <v>30</v>
      </c>
      <c r="P280" s="7">
        <f ca="1">IF(AND($A280&lt;&gt;"",P$9&lt;&gt;""),IF(HLOOKUP(P$9,'Feuille1-Catégories'!$C$1:$G$2,2,FALSE)="OUI",P$3,IF(HLOOKUP(P$9,'Feuille1-Catégories'!$C$1:$G$3,3,FALSE)="OUI",OFFSET(P$3,MOD(QUOTIENT(ROW()-ROW($A$20),'Feuille1-Catégories'!$B$6/P$6),P$5),0),IF(MOD($A280-1-P$10,'Feuille1-Catégories'!$F$5+1)=0,P$3,""))),"")</f>
        <v>300</v>
      </c>
      <c r="Q280" s="7" t="str">
        <f ca="1">IF(AND($A280&lt;&gt;"",Q$9&lt;&gt;""),IF(HLOOKUP(Q$9,'Feuille1-Catégories'!$C$1:$G$2,2,FALSE)="OUI",Q$3,IF(HLOOKUP(Q$9,'Feuille1-Catégories'!$C$1:$G$3,3,FALSE)="OUI",OFFSET(Q$3,MOD(QUOTIENT(ROW()-ROW($A$20),'Feuille1-Catégories'!$B$6/Q$6),Q$5),0),IF(MOD($A280-1-Q$10,'Feuille1-Catégories'!$F$5+1)=0,Q$3,""))),"")</f>
        <v/>
      </c>
      <c r="R280" s="7">
        <f ca="1">IF(AND($A280&lt;&gt;"",R$9&lt;&gt;""),IF(HLOOKUP(R$9,'Feuille1-Catégories'!$C$1:$G$2,2,FALSE)="OUI",R$3,IF(HLOOKUP(R$9,'Feuille1-Catégories'!$C$1:$G$3,3,FALSE)="OUI",OFFSET(R$3,MOD(QUOTIENT(ROW()-ROW($A$20),'Feuille1-Catégories'!$B$6/R$6),R$5),0),IF(MOD($A280-1-R$10,'Feuille1-Catégories'!$F$5+1)=0,R$3,""))),"")</f>
        <v>5</v>
      </c>
      <c r="S280" s="7">
        <f ca="1">IF(AND($A280&lt;&gt;"",S$9&lt;&gt;""),IF(HLOOKUP(S$9,'Feuille1-Catégories'!$C$1:$G$2,2,FALSE)="OUI",S$3,IF(HLOOKUP(S$9,'Feuille1-Catégories'!$C$1:$G$3,3,FALSE)="OUI",OFFSET(S$3,MOD(QUOTIENT(ROW()-ROW($A$20),'Feuille1-Catégories'!$B$6/S$6),S$5),0),IF(MOD($A280-1-S$10,'Feuille1-Catégories'!$F$5+1)=0,S$3,""))),"")</f>
        <v>50</v>
      </c>
      <c r="T280" s="7">
        <f ca="1">IF(AND($A280&lt;&gt;"",T$9&lt;&gt;""),IF(HLOOKUP(T$9,'Feuille1-Catégories'!$C$1:$G$2,2,FALSE)="OUI",T$3,IF(HLOOKUP(T$9,'Feuille1-Catégories'!$C$1:$G$3,3,FALSE)="OUI",OFFSET(T$3,MOD(QUOTIENT(ROW()-ROW($A$20),'Feuille1-Catégories'!$B$6/T$6),T$5),0),IF(MOD($A280-1-T$10,'Feuille1-Catégories'!$F$5+1)=0,T$3,""))),"")</f>
        <v>500</v>
      </c>
      <c r="U280" s="7">
        <f ca="1">IF(AND($A280&lt;&gt;"",U$9&lt;&gt;""),IF(HLOOKUP(U$9,'Feuille1-Catégories'!$C$1:$G$2,2,FALSE)="OUI",U$3,IF(HLOOKUP(U$9,'Feuille1-Catégories'!$C$1:$G$3,3,FALSE)="OUI",OFFSET(U$3,MOD(QUOTIENT(ROW()-ROW($A$20),'Feuille1-Catégories'!$B$6/U$6),U$5),0),IF(MOD($A280-1-U$10,'Feuille1-Catégories'!$F$5+1)=0,U$3,""))),"")</f>
        <v>5000</v>
      </c>
      <c r="V280" s="7" t="str">
        <f ca="1">IF(AND($A280&lt;&gt;"",V$9&lt;&gt;""),IF(HLOOKUP(V$9,'Feuille1-Catégories'!$C$1:$G$2,2,FALSE)="OUI",V$3,IF(HLOOKUP(V$9,'Feuille1-Catégories'!$C$1:$G$3,3,FALSE)="OUI",OFFSET(V$3,MOD(QUOTIENT(ROW()-ROW($A$20),'Feuille1-Catégories'!$B$6/V$6),V$5),0),IF(MOD($A280-1-V$10,'Feuille1-Catégories'!$F$5+1)=0,V$3,""))),"")</f>
        <v/>
      </c>
      <c r="W280" s="7" t="str">
        <f ca="1">IF(AND($A280&lt;&gt;"",W$9&lt;&gt;""),IF(HLOOKUP(W$9,'Feuille1-Catégories'!$C$1:$G$2,2,FALSE)="OUI",W$3,IF(HLOOKUP(W$9,'Feuille1-Catégories'!$C$1:$G$3,3,FALSE)="OUI",OFFSET(W$3,MOD(QUOTIENT(ROW()-ROW($A$20),'Feuille1-Catégories'!$B$6/W$6),W$5),0),IF(MOD($A280-1-W$10,'Feuille1-Catégories'!$F$5+1)=0,W$3,""))),"")</f>
        <v/>
      </c>
      <c r="X280" s="7" t="str">
        <f ca="1">IF(AND($A280&lt;&gt;"",X$9&lt;&gt;""),IF(HLOOKUP(X$9,'Feuille1-Catégories'!$C$1:$G$2,2,FALSE)="OUI",X$3,IF(HLOOKUP(X$9,'Feuille1-Catégories'!$C$1:$G$3,3,FALSE)="OUI",OFFSET(X$3,MOD(QUOTIENT(ROW()-ROW($A$20),'Feuille1-Catégories'!$B$6/X$6),X$5),0),IF(MOD($A280-1-X$10,'Feuille1-Catégories'!$F$5+1)=0,X$3,""))),"")</f>
        <v/>
      </c>
      <c r="Y280" s="7" t="str">
        <f ca="1">IF(AND($A280&lt;&gt;"",Y$9&lt;&gt;""),IF(HLOOKUP(Y$9,'Feuille1-Catégories'!$C$1:$G$2,2,FALSE)="OUI",Y$3,IF(HLOOKUP(Y$9,'Feuille1-Catégories'!$C$1:$G$3,3,FALSE)="OUI",OFFSET(Y$3,MOD(QUOTIENT(ROW()-ROW($A$20),'Feuille1-Catégories'!$B$6/Y$6),Y$5),0),IF(MOD($A280-1-Y$10,'Feuille1-Catégories'!$F$5+1)=0,Y$3,""))),"")</f>
        <v/>
      </c>
      <c r="Z280" s="7" t="str">
        <f ca="1">IF(AND($A280&lt;&gt;"",Z$9&lt;&gt;""),IF(HLOOKUP(Z$9,'Feuille1-Catégories'!$C$1:$G$2,2,FALSE)="OUI",Z$3,IF(HLOOKUP(Z$9,'Feuille1-Catégories'!$C$1:$G$3,3,FALSE)="OUI",OFFSET(Z$3,MOD(QUOTIENT(ROW()-ROW($A$20),'Feuille1-Catégories'!$B$6/Z$6),Z$5),0),"")),"")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81" spans="1:26" ht="17" x14ac:dyDescent="0.2">
      <c r="A281" s="21">
        <f>IF(ROW()-ROW($A$19)&gt;'Feuille1-Catégories'!$B$6,"",ROW()-ROW($A$19))</f>
        <v>262</v>
      </c>
      <c r="B281" s="33">
        <f t="shared" ca="1" si="13"/>
        <v>3.9172526240701111</v>
      </c>
      <c r="C281" s="10">
        <f t="shared" ca="1" si="14"/>
        <v>5725.4</v>
      </c>
      <c r="D281" s="10">
        <f ca="1">IF('Feuille3-Coût de production'!D281&lt;&gt;"",'Feuille3-Coût de production'!D281,"")</f>
        <v>1962.6</v>
      </c>
      <c r="E281" s="10">
        <f t="shared" ca="1" si="15"/>
        <v>7688</v>
      </c>
      <c r="F281" s="7">
        <f ca="1">IF(AND($A281&lt;&gt;"",F$9&lt;&gt;""),IF(HLOOKUP(F$9,'Feuille1-Catégories'!$C$1:$G$2,2,FALSE)="OUI",F$3,IF(HLOOKUP(F$9,'Feuille1-Catégories'!$C$1:$G$3,3,FALSE)="OUI",OFFSET(F$3,MOD(QUOTIENT(ROW()-ROW($A$20),'Feuille1-Catégories'!$B$6/F$6),F$5),0),IF(MOD($A281-1-F$10,'Feuille1-Catégories'!$F$5+1)=0,F$3,""))),"")</f>
        <v>1</v>
      </c>
      <c r="G281" s="7" t="str">
        <f ca="1">IF(AND($A281&lt;&gt;"",G$9&lt;&gt;""),IF(HLOOKUP(G$9,'Feuille1-Catégories'!$C$1:$G$2,2,FALSE)="OUI",G$3,IF(HLOOKUP(G$9,'Feuille1-Catégories'!$C$1:$G$3,3,FALSE)="OUI",OFFSET(G$3,MOD(QUOTIENT(ROW()-ROW($A$20),'Feuille1-Catégories'!$B$6/G$6),G$5),0),IF(MOD($A281-1-G$10,'Feuille1-Catégories'!$F$5+1)=0,G$3,""))),"")</f>
        <v xml:space="preserve"> </v>
      </c>
      <c r="H281" s="7">
        <f ca="1">IF(AND($A281&lt;&gt;"",H$9&lt;&gt;""),IF(HLOOKUP(H$9,'Feuille1-Catégories'!$C$1:$G$2,2,FALSE)="OUI",H$3,IF(HLOOKUP(H$9,'Feuille1-Catégories'!$C$1:$G$3,3,FALSE)="OUI",OFFSET(H$3,MOD(QUOTIENT(ROW()-ROW($A$20),'Feuille1-Catégories'!$B$6/H$6),H$5),0),IF(MOD($A281-1-H$10,'Feuille1-Catégories'!$F$5+1)=0,H$3,""))),"")</f>
        <v>100</v>
      </c>
      <c r="I281" s="7" t="str">
        <f ca="1">IF(AND($A281&lt;&gt;"",I$9&lt;&gt;""),IF(HLOOKUP(I$9,'Feuille1-Catégories'!$C$1:$G$2,2,FALSE)="OUI",I$3,IF(HLOOKUP(I$9,'Feuille1-Catégories'!$C$1:$G$3,3,FALSE)="OUI",OFFSET(I$3,MOD(QUOTIENT(ROW()-ROW($A$20),'Feuille1-Catégories'!$B$6/I$6),I$5),0),IF(MOD($A281-1-I$10,'Feuille1-Catégories'!$F$5+1)=0,I$3,""))),"")</f>
        <v xml:space="preserve"> </v>
      </c>
      <c r="J281" s="7">
        <f ca="1">IF(AND($A281&lt;&gt;"",J$9&lt;&gt;""),IF(HLOOKUP(J$9,'Feuille1-Catégories'!$C$1:$G$2,2,FALSE)="OUI",J$3,IF(HLOOKUP(J$9,'Feuille1-Catégories'!$C$1:$G$3,3,FALSE)="OUI",OFFSET(J$3,MOD(QUOTIENT(ROW()-ROW($A$20),'Feuille1-Catégories'!$B$6/J$6),J$5),0),IF(MOD($A281-1-J$10,'Feuille1-Catégories'!$F$5+1)=0,J$3,""))),"")</f>
        <v>2</v>
      </c>
      <c r="K281" s="7" t="str">
        <f ca="1">IF(AND($A281&lt;&gt;"",K$9&lt;&gt;""),IF(HLOOKUP(K$9,'Feuille1-Catégories'!$C$1:$G$2,2,FALSE)="OUI",K$3,IF(HLOOKUP(K$9,'Feuille1-Catégories'!$C$1:$G$3,3,FALSE)="OUI",OFFSET(K$3,MOD(QUOTIENT(ROW()-ROW($A$20),'Feuille1-Catégories'!$B$6/K$6),K$5),0),IF(MOD($A281-1-K$10,'Feuille1-Catégories'!$F$5+1)=0,K$3,""))),"")</f>
        <v/>
      </c>
      <c r="L281" s="7">
        <f ca="1">IF(AND($A281&lt;&gt;"",L$9&lt;&gt;""),IF(HLOOKUP(L$9,'Feuille1-Catégories'!$C$1:$G$2,2,FALSE)="OUI",L$3,IF(HLOOKUP(L$9,'Feuille1-Catégories'!$C$1:$G$3,3,FALSE)="OUI",OFFSET(L$3,MOD(QUOTIENT(ROW()-ROW($A$20),'Feuille1-Catégories'!$B$6/L$6),L$5),0),IF(MOD($A281-1-L$10,'Feuille1-Catégories'!$F$5+1)=0,L$3,""))),"")</f>
        <v>200</v>
      </c>
      <c r="M281" s="7">
        <f ca="1">IF(AND($A281&lt;&gt;"",M$9&lt;&gt;""),IF(HLOOKUP(M$9,'Feuille1-Catégories'!$C$1:$G$2,2,FALSE)="OUI",M$3,IF(HLOOKUP(M$9,'Feuille1-Catégories'!$C$1:$G$3,3,FALSE)="OUI",OFFSET(M$3,MOD(QUOTIENT(ROW()-ROW($A$20),'Feuille1-Catégories'!$B$6/M$6),M$5),0),IF(MOD($A281-1-M$10,'Feuille1-Catégories'!$F$5+1)=0,M$3,""))),"")</f>
        <v>2000</v>
      </c>
      <c r="N281" s="7" t="str">
        <f ca="1">IF(AND($A281&lt;&gt;"",N$9&lt;&gt;""),IF(HLOOKUP(N$9,'Feuille1-Catégories'!$C$1:$G$2,2,FALSE)="OUI",N$3,IF(HLOOKUP(N$9,'Feuille1-Catégories'!$C$1:$G$3,3,FALSE)="OUI",OFFSET(N$3,MOD(QUOTIENT(ROW()-ROW($A$20),'Feuille1-Catégories'!$B$6/N$6),N$5),0),IF(MOD($A281-1-N$10,'Feuille1-Catégories'!$F$5+1)=0,N$3,""))),"")</f>
        <v xml:space="preserve"> </v>
      </c>
      <c r="O281" s="7">
        <f ca="1">IF(AND($A281&lt;&gt;"",O$9&lt;&gt;""),IF(HLOOKUP(O$9,'Feuille1-Catégories'!$C$1:$G$2,2,FALSE)="OUI",O$3,IF(HLOOKUP(O$9,'Feuille1-Catégories'!$C$1:$G$3,3,FALSE)="OUI",OFFSET(O$3,MOD(QUOTIENT(ROW()-ROW($A$20),'Feuille1-Catégories'!$B$6/O$6),O$5),0),IF(MOD($A281-1-O$10,'Feuille1-Catégories'!$F$5+1)=0,O$3,""))),"")</f>
        <v>30</v>
      </c>
      <c r="P281" s="7">
        <f ca="1">IF(AND($A281&lt;&gt;"",P$9&lt;&gt;""),IF(HLOOKUP(P$9,'Feuille1-Catégories'!$C$1:$G$2,2,FALSE)="OUI",P$3,IF(HLOOKUP(P$9,'Feuille1-Catégories'!$C$1:$G$3,3,FALSE)="OUI",OFFSET(P$3,MOD(QUOTIENT(ROW()-ROW($A$20),'Feuille1-Catégories'!$B$6/P$6),P$5),0),IF(MOD($A281-1-P$10,'Feuille1-Catégories'!$F$5+1)=0,P$3,""))),"")</f>
        <v>300</v>
      </c>
      <c r="Q281" s="7" t="str">
        <f ca="1">IF(AND($A281&lt;&gt;"",Q$9&lt;&gt;""),IF(HLOOKUP(Q$9,'Feuille1-Catégories'!$C$1:$G$2,2,FALSE)="OUI",Q$3,IF(HLOOKUP(Q$9,'Feuille1-Catégories'!$C$1:$G$3,3,FALSE)="OUI",OFFSET(Q$3,MOD(QUOTIENT(ROW()-ROW($A$20),'Feuille1-Catégories'!$B$6/Q$6),Q$5),0),IF(MOD($A281-1-Q$10,'Feuille1-Catégories'!$F$5+1)=0,Q$3,""))),"")</f>
        <v/>
      </c>
      <c r="R281" s="7">
        <f ca="1">IF(AND($A281&lt;&gt;"",R$9&lt;&gt;""),IF(HLOOKUP(R$9,'Feuille1-Catégories'!$C$1:$G$2,2,FALSE)="OUI",R$3,IF(HLOOKUP(R$9,'Feuille1-Catégories'!$C$1:$G$3,3,FALSE)="OUI",OFFSET(R$3,MOD(QUOTIENT(ROW()-ROW($A$20),'Feuille1-Catégories'!$B$6/R$6),R$5),0),IF(MOD($A281-1-R$10,'Feuille1-Catégories'!$F$5+1)=0,R$3,""))),"")</f>
        <v>5</v>
      </c>
      <c r="S281" s="7">
        <f ca="1">IF(AND($A281&lt;&gt;"",S$9&lt;&gt;""),IF(HLOOKUP(S$9,'Feuille1-Catégories'!$C$1:$G$2,2,FALSE)="OUI",S$3,IF(HLOOKUP(S$9,'Feuille1-Catégories'!$C$1:$G$3,3,FALSE)="OUI",OFFSET(S$3,MOD(QUOTIENT(ROW()-ROW($A$20),'Feuille1-Catégories'!$B$6/S$6),S$5),0),IF(MOD($A281-1-S$10,'Feuille1-Catégories'!$F$5+1)=0,S$3,""))),"")</f>
        <v>50</v>
      </c>
      <c r="T281" s="7" t="str">
        <f ca="1">IF(AND($A281&lt;&gt;"",T$9&lt;&gt;""),IF(HLOOKUP(T$9,'Feuille1-Catégories'!$C$1:$G$2,2,FALSE)="OUI",T$3,IF(HLOOKUP(T$9,'Feuille1-Catégories'!$C$1:$G$3,3,FALSE)="OUI",OFFSET(T$3,MOD(QUOTIENT(ROW()-ROW($A$20),'Feuille1-Catégories'!$B$6/T$6),T$5),0),IF(MOD($A281-1-T$10,'Feuille1-Catégories'!$F$5+1)=0,T$3,""))),"")</f>
        <v/>
      </c>
      <c r="U281" s="7">
        <f ca="1">IF(AND($A281&lt;&gt;"",U$9&lt;&gt;""),IF(HLOOKUP(U$9,'Feuille1-Catégories'!$C$1:$G$2,2,FALSE)="OUI",U$3,IF(HLOOKUP(U$9,'Feuille1-Catégories'!$C$1:$G$3,3,FALSE)="OUI",OFFSET(U$3,MOD(QUOTIENT(ROW()-ROW($A$20),'Feuille1-Catégories'!$B$6/U$6),U$5),0),IF(MOD($A281-1-U$10,'Feuille1-Catégories'!$F$5+1)=0,U$3,""))),"")</f>
        <v>5000</v>
      </c>
      <c r="V281" s="7" t="str">
        <f ca="1">IF(AND($A281&lt;&gt;"",V$9&lt;&gt;""),IF(HLOOKUP(V$9,'Feuille1-Catégories'!$C$1:$G$2,2,FALSE)="OUI",V$3,IF(HLOOKUP(V$9,'Feuille1-Catégories'!$C$1:$G$3,3,FALSE)="OUI",OFFSET(V$3,MOD(QUOTIENT(ROW()-ROW($A$20),'Feuille1-Catégories'!$B$6/V$6),V$5),0),IF(MOD($A281-1-V$10,'Feuille1-Catégories'!$F$5+1)=0,V$3,""))),"")</f>
        <v/>
      </c>
      <c r="W281" s="7" t="str">
        <f ca="1">IF(AND($A281&lt;&gt;"",W$9&lt;&gt;""),IF(HLOOKUP(W$9,'Feuille1-Catégories'!$C$1:$G$2,2,FALSE)="OUI",W$3,IF(HLOOKUP(W$9,'Feuille1-Catégories'!$C$1:$G$3,3,FALSE)="OUI",OFFSET(W$3,MOD(QUOTIENT(ROW()-ROW($A$20),'Feuille1-Catégories'!$B$6/W$6),W$5),0),IF(MOD($A281-1-W$10,'Feuille1-Catégories'!$F$5+1)=0,W$3,""))),"")</f>
        <v/>
      </c>
      <c r="X281" s="7" t="str">
        <f ca="1">IF(AND($A281&lt;&gt;"",X$9&lt;&gt;""),IF(HLOOKUP(X$9,'Feuille1-Catégories'!$C$1:$G$2,2,FALSE)="OUI",X$3,IF(HLOOKUP(X$9,'Feuille1-Catégories'!$C$1:$G$3,3,FALSE)="OUI",OFFSET(X$3,MOD(QUOTIENT(ROW()-ROW($A$20),'Feuille1-Catégories'!$B$6/X$6),X$5),0),IF(MOD($A281-1-X$10,'Feuille1-Catégories'!$F$5+1)=0,X$3,""))),"")</f>
        <v/>
      </c>
      <c r="Y281" s="7" t="str">
        <f ca="1">IF(AND($A281&lt;&gt;"",Y$9&lt;&gt;""),IF(HLOOKUP(Y$9,'Feuille1-Catégories'!$C$1:$G$2,2,FALSE)="OUI",Y$3,IF(HLOOKUP(Y$9,'Feuille1-Catégories'!$C$1:$G$3,3,FALSE)="OUI",OFFSET(Y$3,MOD(QUOTIENT(ROW()-ROW($A$20),'Feuille1-Catégories'!$B$6/Y$6),Y$5),0),IF(MOD($A281-1-Y$10,'Feuille1-Catégories'!$F$5+1)=0,Y$3,""))),"")</f>
        <v/>
      </c>
      <c r="Z281" s="7" t="str">
        <f ca="1">IF(AND($A281&lt;&gt;"",Z$9&lt;&gt;""),IF(HLOOKUP(Z$9,'Feuille1-Catégories'!$C$1:$G$2,2,FALSE)="OUI",Z$3,IF(HLOOKUP(Z$9,'Feuille1-Catégories'!$C$1:$G$3,3,FALSE)="OUI",OFFSET(Z$3,MOD(QUOTIENT(ROW()-ROW($A$20),'Feuille1-Catégories'!$B$6/Z$6),Z$5),0),"")),"")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82" spans="1:26" ht="17" x14ac:dyDescent="0.2">
      <c r="A282" s="21">
        <f>IF(ROW()-ROW($A$19)&gt;'Feuille1-Catégories'!$B$6,"",ROW()-ROW($A$19))</f>
        <v>263</v>
      </c>
      <c r="B282" s="33">
        <f t="shared" ca="1" si="13"/>
        <v>3.9571413710600232</v>
      </c>
      <c r="C282" s="10">
        <f t="shared" ca="1" si="14"/>
        <v>5685.4</v>
      </c>
      <c r="D282" s="10">
        <f ca="1">IF('Feuille3-Coût de production'!D282&lt;&gt;"",'Feuille3-Coût de production'!D282,"")</f>
        <v>1922.6</v>
      </c>
      <c r="E282" s="10">
        <f t="shared" ca="1" si="15"/>
        <v>7608</v>
      </c>
      <c r="F282" s="7">
        <f ca="1">IF(AND($A282&lt;&gt;"",F$9&lt;&gt;""),IF(HLOOKUP(F$9,'Feuille1-Catégories'!$C$1:$G$2,2,FALSE)="OUI",F$3,IF(HLOOKUP(F$9,'Feuille1-Catégories'!$C$1:$G$3,3,FALSE)="OUI",OFFSET(F$3,MOD(QUOTIENT(ROW()-ROW($A$20),'Feuille1-Catégories'!$B$6/F$6),F$5),0),IF(MOD($A282-1-F$10,'Feuille1-Catégories'!$F$5+1)=0,F$3,""))),"")</f>
        <v>1</v>
      </c>
      <c r="G282" s="7" t="str">
        <f ca="1">IF(AND($A282&lt;&gt;"",G$9&lt;&gt;""),IF(HLOOKUP(G$9,'Feuille1-Catégories'!$C$1:$G$2,2,FALSE)="OUI",G$3,IF(HLOOKUP(G$9,'Feuille1-Catégories'!$C$1:$G$3,3,FALSE)="OUI",OFFSET(G$3,MOD(QUOTIENT(ROW()-ROW($A$20),'Feuille1-Catégories'!$B$6/G$6),G$5),0),IF(MOD($A282-1-G$10,'Feuille1-Catégories'!$F$5+1)=0,G$3,""))),"")</f>
        <v xml:space="preserve"> </v>
      </c>
      <c r="H282" s="7" t="str">
        <f ca="1">IF(AND($A282&lt;&gt;"",H$9&lt;&gt;""),IF(HLOOKUP(H$9,'Feuille1-Catégories'!$C$1:$G$2,2,FALSE)="OUI",H$3,IF(HLOOKUP(H$9,'Feuille1-Catégories'!$C$1:$G$3,3,FALSE)="OUI",OFFSET(H$3,MOD(QUOTIENT(ROW()-ROW($A$20),'Feuille1-Catégories'!$B$6/H$6),H$5),0),IF(MOD($A282-1-H$10,'Feuille1-Catégories'!$F$5+1)=0,H$3,""))),"")</f>
        <v/>
      </c>
      <c r="I282" s="7" t="str">
        <f ca="1">IF(AND($A282&lt;&gt;"",I$9&lt;&gt;""),IF(HLOOKUP(I$9,'Feuille1-Catégories'!$C$1:$G$2,2,FALSE)="OUI",I$3,IF(HLOOKUP(I$9,'Feuille1-Catégories'!$C$1:$G$3,3,FALSE)="OUI",OFFSET(I$3,MOD(QUOTIENT(ROW()-ROW($A$20),'Feuille1-Catégories'!$B$6/I$6),I$5),0),IF(MOD($A282-1-I$10,'Feuille1-Catégories'!$F$5+1)=0,I$3,""))),"")</f>
        <v xml:space="preserve"> </v>
      </c>
      <c r="J282" s="7">
        <f ca="1">IF(AND($A282&lt;&gt;"",J$9&lt;&gt;""),IF(HLOOKUP(J$9,'Feuille1-Catégories'!$C$1:$G$2,2,FALSE)="OUI",J$3,IF(HLOOKUP(J$9,'Feuille1-Catégories'!$C$1:$G$3,3,FALSE)="OUI",OFFSET(J$3,MOD(QUOTIENT(ROW()-ROW($A$20),'Feuille1-Catégories'!$B$6/J$6),J$5),0),IF(MOD($A282-1-J$10,'Feuille1-Catégories'!$F$5+1)=0,J$3,""))),"")</f>
        <v>2</v>
      </c>
      <c r="K282" s="7">
        <f ca="1">IF(AND($A282&lt;&gt;"",K$9&lt;&gt;""),IF(HLOOKUP(K$9,'Feuille1-Catégories'!$C$1:$G$2,2,FALSE)="OUI",K$3,IF(HLOOKUP(K$9,'Feuille1-Catégories'!$C$1:$G$3,3,FALSE)="OUI",OFFSET(K$3,MOD(QUOTIENT(ROW()-ROW($A$20),'Feuille1-Catégories'!$B$6/K$6),K$5),0),IF(MOD($A282-1-K$10,'Feuille1-Catégories'!$F$5+1)=0,K$3,""))),"")</f>
        <v>20</v>
      </c>
      <c r="L282" s="7">
        <f ca="1">IF(AND($A282&lt;&gt;"",L$9&lt;&gt;""),IF(HLOOKUP(L$9,'Feuille1-Catégories'!$C$1:$G$2,2,FALSE)="OUI",L$3,IF(HLOOKUP(L$9,'Feuille1-Catégories'!$C$1:$G$3,3,FALSE)="OUI",OFFSET(L$3,MOD(QUOTIENT(ROW()-ROW($A$20),'Feuille1-Catégories'!$B$6/L$6),L$5),0),IF(MOD($A282-1-L$10,'Feuille1-Catégories'!$F$5+1)=0,L$3,""))),"")</f>
        <v>200</v>
      </c>
      <c r="M282" s="7">
        <f ca="1">IF(AND($A282&lt;&gt;"",M$9&lt;&gt;""),IF(HLOOKUP(M$9,'Feuille1-Catégories'!$C$1:$G$2,2,FALSE)="OUI",M$3,IF(HLOOKUP(M$9,'Feuille1-Catégories'!$C$1:$G$3,3,FALSE)="OUI",OFFSET(M$3,MOD(QUOTIENT(ROW()-ROW($A$20),'Feuille1-Catégories'!$B$6/M$6),M$5),0),IF(MOD($A282-1-M$10,'Feuille1-Catégories'!$F$5+1)=0,M$3,""))),"")</f>
        <v>2000</v>
      </c>
      <c r="N282" s="7" t="str">
        <f ca="1">IF(AND($A282&lt;&gt;"",N$9&lt;&gt;""),IF(HLOOKUP(N$9,'Feuille1-Catégories'!$C$1:$G$2,2,FALSE)="OUI",N$3,IF(HLOOKUP(N$9,'Feuille1-Catégories'!$C$1:$G$3,3,FALSE)="OUI",OFFSET(N$3,MOD(QUOTIENT(ROW()-ROW($A$20),'Feuille1-Catégories'!$B$6/N$6),N$5),0),IF(MOD($A282-1-N$10,'Feuille1-Catégories'!$F$5+1)=0,N$3,""))),"")</f>
        <v xml:space="preserve"> </v>
      </c>
      <c r="O282" s="7">
        <f ca="1">IF(AND($A282&lt;&gt;"",O$9&lt;&gt;""),IF(HLOOKUP(O$9,'Feuille1-Catégories'!$C$1:$G$2,2,FALSE)="OUI",O$3,IF(HLOOKUP(O$9,'Feuille1-Catégories'!$C$1:$G$3,3,FALSE)="OUI",OFFSET(O$3,MOD(QUOTIENT(ROW()-ROW($A$20),'Feuille1-Catégories'!$B$6/O$6),O$5),0),IF(MOD($A282-1-O$10,'Feuille1-Catégories'!$F$5+1)=0,O$3,""))),"")</f>
        <v>30</v>
      </c>
      <c r="P282" s="7">
        <f ca="1">IF(AND($A282&lt;&gt;"",P$9&lt;&gt;""),IF(HLOOKUP(P$9,'Feuille1-Catégories'!$C$1:$G$2,2,FALSE)="OUI",P$3,IF(HLOOKUP(P$9,'Feuille1-Catégories'!$C$1:$G$3,3,FALSE)="OUI",OFFSET(P$3,MOD(QUOTIENT(ROW()-ROW($A$20),'Feuille1-Catégories'!$B$6/P$6),P$5),0),IF(MOD($A282-1-P$10,'Feuille1-Catégories'!$F$5+1)=0,P$3,""))),"")</f>
        <v>300</v>
      </c>
      <c r="Q282" s="7" t="str">
        <f ca="1">IF(AND($A282&lt;&gt;"",Q$9&lt;&gt;""),IF(HLOOKUP(Q$9,'Feuille1-Catégories'!$C$1:$G$2,2,FALSE)="OUI",Q$3,IF(HLOOKUP(Q$9,'Feuille1-Catégories'!$C$1:$G$3,3,FALSE)="OUI",OFFSET(Q$3,MOD(QUOTIENT(ROW()-ROW($A$20),'Feuille1-Catégories'!$B$6/Q$6),Q$5),0),IF(MOD($A282-1-Q$10,'Feuille1-Catégories'!$F$5+1)=0,Q$3,""))),"")</f>
        <v/>
      </c>
      <c r="R282" s="7">
        <f ca="1">IF(AND($A282&lt;&gt;"",R$9&lt;&gt;""),IF(HLOOKUP(R$9,'Feuille1-Catégories'!$C$1:$G$2,2,FALSE)="OUI",R$3,IF(HLOOKUP(R$9,'Feuille1-Catégories'!$C$1:$G$3,3,FALSE)="OUI",OFFSET(R$3,MOD(QUOTIENT(ROW()-ROW($A$20),'Feuille1-Catégories'!$B$6/R$6),R$5),0),IF(MOD($A282-1-R$10,'Feuille1-Catégories'!$F$5+1)=0,R$3,""))),"")</f>
        <v>5</v>
      </c>
      <c r="S282" s="7">
        <f ca="1">IF(AND($A282&lt;&gt;"",S$9&lt;&gt;""),IF(HLOOKUP(S$9,'Feuille1-Catégories'!$C$1:$G$2,2,FALSE)="OUI",S$3,IF(HLOOKUP(S$9,'Feuille1-Catégories'!$C$1:$G$3,3,FALSE)="OUI",OFFSET(S$3,MOD(QUOTIENT(ROW()-ROW($A$20),'Feuille1-Catégories'!$B$6/S$6),S$5),0),IF(MOD($A282-1-S$10,'Feuille1-Catégories'!$F$5+1)=0,S$3,""))),"")</f>
        <v>50</v>
      </c>
      <c r="T282" s="7" t="str">
        <f ca="1">IF(AND($A282&lt;&gt;"",T$9&lt;&gt;""),IF(HLOOKUP(T$9,'Feuille1-Catégories'!$C$1:$G$2,2,FALSE)="OUI",T$3,IF(HLOOKUP(T$9,'Feuille1-Catégories'!$C$1:$G$3,3,FALSE)="OUI",OFFSET(T$3,MOD(QUOTIENT(ROW()-ROW($A$20),'Feuille1-Catégories'!$B$6/T$6),T$5),0),IF(MOD($A282-1-T$10,'Feuille1-Catégories'!$F$5+1)=0,T$3,""))),"")</f>
        <v/>
      </c>
      <c r="U282" s="7">
        <f ca="1">IF(AND($A282&lt;&gt;"",U$9&lt;&gt;""),IF(HLOOKUP(U$9,'Feuille1-Catégories'!$C$1:$G$2,2,FALSE)="OUI",U$3,IF(HLOOKUP(U$9,'Feuille1-Catégories'!$C$1:$G$3,3,FALSE)="OUI",OFFSET(U$3,MOD(QUOTIENT(ROW()-ROW($A$20),'Feuille1-Catégories'!$B$6/U$6),U$5),0),IF(MOD($A282-1-U$10,'Feuille1-Catégories'!$F$5+1)=0,U$3,""))),"")</f>
        <v>5000</v>
      </c>
      <c r="V282" s="7" t="str">
        <f ca="1">IF(AND($A282&lt;&gt;"",V$9&lt;&gt;""),IF(HLOOKUP(V$9,'Feuille1-Catégories'!$C$1:$G$2,2,FALSE)="OUI",V$3,IF(HLOOKUP(V$9,'Feuille1-Catégories'!$C$1:$G$3,3,FALSE)="OUI",OFFSET(V$3,MOD(QUOTIENT(ROW()-ROW($A$20),'Feuille1-Catégories'!$B$6/V$6),V$5),0),IF(MOD($A282-1-V$10,'Feuille1-Catégories'!$F$5+1)=0,V$3,""))),"")</f>
        <v/>
      </c>
      <c r="W282" s="7" t="str">
        <f ca="1">IF(AND($A282&lt;&gt;"",W$9&lt;&gt;""),IF(HLOOKUP(W$9,'Feuille1-Catégories'!$C$1:$G$2,2,FALSE)="OUI",W$3,IF(HLOOKUP(W$9,'Feuille1-Catégories'!$C$1:$G$3,3,FALSE)="OUI",OFFSET(W$3,MOD(QUOTIENT(ROW()-ROW($A$20),'Feuille1-Catégories'!$B$6/W$6),W$5),0),IF(MOD($A282-1-W$10,'Feuille1-Catégories'!$F$5+1)=0,W$3,""))),"")</f>
        <v/>
      </c>
      <c r="X282" s="7" t="str">
        <f ca="1">IF(AND($A282&lt;&gt;"",X$9&lt;&gt;""),IF(HLOOKUP(X$9,'Feuille1-Catégories'!$C$1:$G$2,2,FALSE)="OUI",X$3,IF(HLOOKUP(X$9,'Feuille1-Catégories'!$C$1:$G$3,3,FALSE)="OUI",OFFSET(X$3,MOD(QUOTIENT(ROW()-ROW($A$20),'Feuille1-Catégories'!$B$6/X$6),X$5),0),IF(MOD($A282-1-X$10,'Feuille1-Catégories'!$F$5+1)=0,X$3,""))),"")</f>
        <v/>
      </c>
      <c r="Y282" s="7" t="str">
        <f ca="1">IF(AND($A282&lt;&gt;"",Y$9&lt;&gt;""),IF(HLOOKUP(Y$9,'Feuille1-Catégories'!$C$1:$G$2,2,FALSE)="OUI",Y$3,IF(HLOOKUP(Y$9,'Feuille1-Catégories'!$C$1:$G$3,3,FALSE)="OUI",OFFSET(Y$3,MOD(QUOTIENT(ROW()-ROW($A$20),'Feuille1-Catégories'!$B$6/Y$6),Y$5),0),IF(MOD($A282-1-Y$10,'Feuille1-Catégories'!$F$5+1)=0,Y$3,""))),"")</f>
        <v/>
      </c>
      <c r="Z282" s="7" t="str">
        <f ca="1">IF(AND($A282&lt;&gt;"",Z$9&lt;&gt;""),IF(HLOOKUP(Z$9,'Feuille1-Catégories'!$C$1:$G$2,2,FALSE)="OUI",Z$3,IF(HLOOKUP(Z$9,'Feuille1-Catégories'!$C$1:$G$3,3,FALSE)="OUI",OFFSET(Z$3,MOD(QUOTIENT(ROW()-ROW($A$20),'Feuille1-Catégories'!$B$6/Z$6),Z$5),0),"")),"")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83" spans="1:26" ht="17" x14ac:dyDescent="0.2">
      <c r="A283" s="21">
        <f>IF(ROW()-ROW($A$19)&gt;'Feuille1-Catégories'!$B$6,"",ROW()-ROW($A$19))</f>
        <v>264</v>
      </c>
      <c r="B283" s="33">
        <f t="shared" ca="1" si="13"/>
        <v>4.3886263781812156</v>
      </c>
      <c r="C283" s="10">
        <f t="shared" ca="1" si="14"/>
        <v>8175.4</v>
      </c>
      <c r="D283" s="10">
        <f ca="1">IF('Feuille3-Coût de production'!D283&lt;&gt;"",'Feuille3-Coût de production'!D283,"")</f>
        <v>2412.6</v>
      </c>
      <c r="E283" s="10">
        <f t="shared" ca="1" si="15"/>
        <v>10588</v>
      </c>
      <c r="F283" s="7">
        <f ca="1">IF(AND($A283&lt;&gt;"",F$9&lt;&gt;""),IF(HLOOKUP(F$9,'Feuille1-Catégories'!$C$1:$G$2,2,FALSE)="OUI",F$3,IF(HLOOKUP(F$9,'Feuille1-Catégories'!$C$1:$G$3,3,FALSE)="OUI",OFFSET(F$3,MOD(QUOTIENT(ROW()-ROW($A$20),'Feuille1-Catégories'!$B$6/F$6),F$5),0),IF(MOD($A283-1-F$10,'Feuille1-Catégories'!$F$5+1)=0,F$3,""))),"")</f>
        <v>1</v>
      </c>
      <c r="G283" s="7" t="str">
        <f ca="1">IF(AND($A283&lt;&gt;"",G$9&lt;&gt;""),IF(HLOOKUP(G$9,'Feuille1-Catégories'!$C$1:$G$2,2,FALSE)="OUI",G$3,IF(HLOOKUP(G$9,'Feuille1-Catégories'!$C$1:$G$3,3,FALSE)="OUI",OFFSET(G$3,MOD(QUOTIENT(ROW()-ROW($A$20),'Feuille1-Catégories'!$B$6/G$6),G$5),0),IF(MOD($A283-1-G$10,'Feuille1-Catégories'!$F$5+1)=0,G$3,""))),"")</f>
        <v xml:space="preserve"> </v>
      </c>
      <c r="H283" s="7" t="str">
        <f ca="1">IF(AND($A283&lt;&gt;"",H$9&lt;&gt;""),IF(HLOOKUP(H$9,'Feuille1-Catégories'!$C$1:$G$2,2,FALSE)="OUI",H$3,IF(HLOOKUP(H$9,'Feuille1-Catégories'!$C$1:$G$3,3,FALSE)="OUI",OFFSET(H$3,MOD(QUOTIENT(ROW()-ROW($A$20),'Feuille1-Catégories'!$B$6/H$6),H$5),0),IF(MOD($A283-1-H$10,'Feuille1-Catégories'!$F$5+1)=0,H$3,""))),"")</f>
        <v/>
      </c>
      <c r="I283" s="7" t="str">
        <f ca="1">IF(AND($A283&lt;&gt;"",I$9&lt;&gt;""),IF(HLOOKUP(I$9,'Feuille1-Catégories'!$C$1:$G$2,2,FALSE)="OUI",I$3,IF(HLOOKUP(I$9,'Feuille1-Catégories'!$C$1:$G$3,3,FALSE)="OUI",OFFSET(I$3,MOD(QUOTIENT(ROW()-ROW($A$20),'Feuille1-Catégories'!$B$6/I$6),I$5),0),IF(MOD($A283-1-I$10,'Feuille1-Catégories'!$F$5+1)=0,I$3,""))),"")</f>
        <v xml:space="preserve"> </v>
      </c>
      <c r="J283" s="7">
        <f ca="1">IF(AND($A283&lt;&gt;"",J$9&lt;&gt;""),IF(HLOOKUP(J$9,'Feuille1-Catégories'!$C$1:$G$2,2,FALSE)="OUI",J$3,IF(HLOOKUP(J$9,'Feuille1-Catégories'!$C$1:$G$3,3,FALSE)="OUI",OFFSET(J$3,MOD(QUOTIENT(ROW()-ROW($A$20),'Feuille1-Catégories'!$B$6/J$6),J$5),0),IF(MOD($A283-1-J$10,'Feuille1-Catégories'!$F$5+1)=0,J$3,""))),"")</f>
        <v>2</v>
      </c>
      <c r="K283" s="7" t="str">
        <f ca="1">IF(AND($A283&lt;&gt;"",K$9&lt;&gt;""),IF(HLOOKUP(K$9,'Feuille1-Catégories'!$C$1:$G$2,2,FALSE)="OUI",K$3,IF(HLOOKUP(K$9,'Feuille1-Catégories'!$C$1:$G$3,3,FALSE)="OUI",OFFSET(K$3,MOD(QUOTIENT(ROW()-ROW($A$20),'Feuille1-Catégories'!$B$6/K$6),K$5),0),IF(MOD($A283-1-K$10,'Feuille1-Catégories'!$F$5+1)=0,K$3,""))),"")</f>
        <v/>
      </c>
      <c r="L283" s="7">
        <f ca="1">IF(AND($A283&lt;&gt;"",L$9&lt;&gt;""),IF(HLOOKUP(L$9,'Feuille1-Catégories'!$C$1:$G$2,2,FALSE)="OUI",L$3,IF(HLOOKUP(L$9,'Feuille1-Catégories'!$C$1:$G$3,3,FALSE)="OUI",OFFSET(L$3,MOD(QUOTIENT(ROW()-ROW($A$20),'Feuille1-Catégories'!$B$6/L$6),L$5),0),IF(MOD($A283-1-L$10,'Feuille1-Catégories'!$F$5+1)=0,L$3,""))),"")</f>
        <v>200</v>
      </c>
      <c r="M283" s="7">
        <f ca="1">IF(AND($A283&lt;&gt;"",M$9&lt;&gt;""),IF(HLOOKUP(M$9,'Feuille1-Catégories'!$C$1:$G$2,2,FALSE)="OUI",M$3,IF(HLOOKUP(M$9,'Feuille1-Catégories'!$C$1:$G$3,3,FALSE)="OUI",OFFSET(M$3,MOD(QUOTIENT(ROW()-ROW($A$20),'Feuille1-Catégories'!$B$6/M$6),M$5),0),IF(MOD($A283-1-M$10,'Feuille1-Catégories'!$F$5+1)=0,M$3,""))),"")</f>
        <v>2000</v>
      </c>
      <c r="N283" s="7" t="str">
        <f ca="1">IF(AND($A283&lt;&gt;"",N$9&lt;&gt;""),IF(HLOOKUP(N$9,'Feuille1-Catégories'!$C$1:$G$2,2,FALSE)="OUI",N$3,IF(HLOOKUP(N$9,'Feuille1-Catégories'!$C$1:$G$3,3,FALSE)="OUI",OFFSET(N$3,MOD(QUOTIENT(ROW()-ROW($A$20),'Feuille1-Catégories'!$B$6/N$6),N$5),0),IF(MOD($A283-1-N$10,'Feuille1-Catégories'!$F$5+1)=0,N$3,""))),"")</f>
        <v xml:space="preserve"> </v>
      </c>
      <c r="O283" s="7">
        <f ca="1">IF(AND($A283&lt;&gt;"",O$9&lt;&gt;""),IF(HLOOKUP(O$9,'Feuille1-Catégories'!$C$1:$G$2,2,FALSE)="OUI",O$3,IF(HLOOKUP(O$9,'Feuille1-Catégories'!$C$1:$G$3,3,FALSE)="OUI",OFFSET(O$3,MOD(QUOTIENT(ROW()-ROW($A$20),'Feuille1-Catégories'!$B$6/O$6),O$5),0),IF(MOD($A283-1-O$10,'Feuille1-Catégories'!$F$5+1)=0,O$3,""))),"")</f>
        <v>30</v>
      </c>
      <c r="P283" s="7">
        <f ca="1">IF(AND($A283&lt;&gt;"",P$9&lt;&gt;""),IF(HLOOKUP(P$9,'Feuille1-Catégories'!$C$1:$G$2,2,FALSE)="OUI",P$3,IF(HLOOKUP(P$9,'Feuille1-Catégories'!$C$1:$G$3,3,FALSE)="OUI",OFFSET(P$3,MOD(QUOTIENT(ROW()-ROW($A$20),'Feuille1-Catégories'!$B$6/P$6),P$5),0),IF(MOD($A283-1-P$10,'Feuille1-Catégories'!$F$5+1)=0,P$3,""))),"")</f>
        <v>300</v>
      </c>
      <c r="Q283" s="7">
        <f ca="1">IF(AND($A283&lt;&gt;"",Q$9&lt;&gt;""),IF(HLOOKUP(Q$9,'Feuille1-Catégories'!$C$1:$G$2,2,FALSE)="OUI",Q$3,IF(HLOOKUP(Q$9,'Feuille1-Catégories'!$C$1:$G$3,3,FALSE)="OUI",OFFSET(Q$3,MOD(QUOTIENT(ROW()-ROW($A$20),'Feuille1-Catégories'!$B$6/Q$6),Q$5),0),IF(MOD($A283-1-Q$10,'Feuille1-Catégories'!$F$5+1)=0,Q$3,""))),"")</f>
        <v>3000</v>
      </c>
      <c r="R283" s="7">
        <f ca="1">IF(AND($A283&lt;&gt;"",R$9&lt;&gt;""),IF(HLOOKUP(R$9,'Feuille1-Catégories'!$C$1:$G$2,2,FALSE)="OUI",R$3,IF(HLOOKUP(R$9,'Feuille1-Catégories'!$C$1:$G$3,3,FALSE)="OUI",OFFSET(R$3,MOD(QUOTIENT(ROW()-ROW($A$20),'Feuille1-Catégories'!$B$6/R$6),R$5),0),IF(MOD($A283-1-R$10,'Feuille1-Catégories'!$F$5+1)=0,R$3,""))),"")</f>
        <v>5</v>
      </c>
      <c r="S283" s="7">
        <f ca="1">IF(AND($A283&lt;&gt;"",S$9&lt;&gt;""),IF(HLOOKUP(S$9,'Feuille1-Catégories'!$C$1:$G$2,2,FALSE)="OUI",S$3,IF(HLOOKUP(S$9,'Feuille1-Catégories'!$C$1:$G$3,3,FALSE)="OUI",OFFSET(S$3,MOD(QUOTIENT(ROW()-ROW($A$20),'Feuille1-Catégories'!$B$6/S$6),S$5),0),IF(MOD($A283-1-S$10,'Feuille1-Catégories'!$F$5+1)=0,S$3,""))),"")</f>
        <v>50</v>
      </c>
      <c r="T283" s="7" t="str">
        <f ca="1">IF(AND($A283&lt;&gt;"",T$9&lt;&gt;""),IF(HLOOKUP(T$9,'Feuille1-Catégories'!$C$1:$G$2,2,FALSE)="OUI",T$3,IF(HLOOKUP(T$9,'Feuille1-Catégories'!$C$1:$G$3,3,FALSE)="OUI",OFFSET(T$3,MOD(QUOTIENT(ROW()-ROW($A$20),'Feuille1-Catégories'!$B$6/T$6),T$5),0),IF(MOD($A283-1-T$10,'Feuille1-Catégories'!$F$5+1)=0,T$3,""))),"")</f>
        <v/>
      </c>
      <c r="U283" s="7">
        <f ca="1">IF(AND($A283&lt;&gt;"",U$9&lt;&gt;""),IF(HLOOKUP(U$9,'Feuille1-Catégories'!$C$1:$G$2,2,FALSE)="OUI",U$3,IF(HLOOKUP(U$9,'Feuille1-Catégories'!$C$1:$G$3,3,FALSE)="OUI",OFFSET(U$3,MOD(QUOTIENT(ROW()-ROW($A$20),'Feuille1-Catégories'!$B$6/U$6),U$5),0),IF(MOD($A283-1-U$10,'Feuille1-Catégories'!$F$5+1)=0,U$3,""))),"")</f>
        <v>5000</v>
      </c>
      <c r="V283" s="7" t="str">
        <f ca="1">IF(AND($A283&lt;&gt;"",V$9&lt;&gt;""),IF(HLOOKUP(V$9,'Feuille1-Catégories'!$C$1:$G$2,2,FALSE)="OUI",V$3,IF(HLOOKUP(V$9,'Feuille1-Catégories'!$C$1:$G$3,3,FALSE)="OUI",OFFSET(V$3,MOD(QUOTIENT(ROW()-ROW($A$20),'Feuille1-Catégories'!$B$6/V$6),V$5),0),IF(MOD($A283-1-V$10,'Feuille1-Catégories'!$F$5+1)=0,V$3,""))),"")</f>
        <v/>
      </c>
      <c r="W283" s="7" t="str">
        <f ca="1">IF(AND($A283&lt;&gt;"",W$9&lt;&gt;""),IF(HLOOKUP(W$9,'Feuille1-Catégories'!$C$1:$G$2,2,FALSE)="OUI",W$3,IF(HLOOKUP(W$9,'Feuille1-Catégories'!$C$1:$G$3,3,FALSE)="OUI",OFFSET(W$3,MOD(QUOTIENT(ROW()-ROW($A$20),'Feuille1-Catégories'!$B$6/W$6),W$5),0),IF(MOD($A283-1-W$10,'Feuille1-Catégories'!$F$5+1)=0,W$3,""))),"")</f>
        <v/>
      </c>
      <c r="X283" s="7" t="str">
        <f ca="1">IF(AND($A283&lt;&gt;"",X$9&lt;&gt;""),IF(HLOOKUP(X$9,'Feuille1-Catégories'!$C$1:$G$2,2,FALSE)="OUI",X$3,IF(HLOOKUP(X$9,'Feuille1-Catégories'!$C$1:$G$3,3,FALSE)="OUI",OFFSET(X$3,MOD(QUOTIENT(ROW()-ROW($A$20),'Feuille1-Catégories'!$B$6/X$6),X$5),0),IF(MOD($A283-1-X$10,'Feuille1-Catégories'!$F$5+1)=0,X$3,""))),"")</f>
        <v/>
      </c>
      <c r="Y283" s="7" t="str">
        <f ca="1">IF(AND($A283&lt;&gt;"",Y$9&lt;&gt;""),IF(HLOOKUP(Y$9,'Feuille1-Catégories'!$C$1:$G$2,2,FALSE)="OUI",Y$3,IF(HLOOKUP(Y$9,'Feuille1-Catégories'!$C$1:$G$3,3,FALSE)="OUI",OFFSET(Y$3,MOD(QUOTIENT(ROW()-ROW($A$20),'Feuille1-Catégories'!$B$6/Y$6),Y$5),0),IF(MOD($A283-1-Y$10,'Feuille1-Catégories'!$F$5+1)=0,Y$3,""))),"")</f>
        <v/>
      </c>
      <c r="Z283" s="7" t="str">
        <f ca="1">IF(AND($A283&lt;&gt;"",Z$9&lt;&gt;""),IF(HLOOKUP(Z$9,'Feuille1-Catégories'!$C$1:$G$2,2,FALSE)="OUI",Z$3,IF(HLOOKUP(Z$9,'Feuille1-Catégories'!$C$1:$G$3,3,FALSE)="OUI",OFFSET(Z$3,MOD(QUOTIENT(ROW()-ROW($A$20),'Feuille1-Catégories'!$B$6/Z$6),Z$5),0),"")),"")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84" spans="1:26" ht="17" x14ac:dyDescent="0.2">
      <c r="A284" s="21">
        <f>IF(ROW()-ROW($A$19)&gt;'Feuille1-Catégories'!$B$6,"",ROW()-ROW($A$19))</f>
        <v>265</v>
      </c>
      <c r="B284" s="33">
        <f t="shared" ca="1" si="13"/>
        <v>4.2068032872152292</v>
      </c>
      <c r="C284" s="10">
        <f t="shared" ca="1" si="14"/>
        <v>6165.4</v>
      </c>
      <c r="D284" s="10">
        <f ca="1">IF('Feuille3-Coût de production'!D284&lt;&gt;"",'Feuille3-Coût de production'!D284,"")</f>
        <v>1922.6</v>
      </c>
      <c r="E284" s="10">
        <f t="shared" ca="1" si="15"/>
        <v>8088</v>
      </c>
      <c r="F284" s="7">
        <f ca="1">IF(AND($A284&lt;&gt;"",F$9&lt;&gt;""),IF(HLOOKUP(F$9,'Feuille1-Catégories'!$C$1:$G$2,2,FALSE)="OUI",F$3,IF(HLOOKUP(F$9,'Feuille1-Catégories'!$C$1:$G$3,3,FALSE)="OUI",OFFSET(F$3,MOD(QUOTIENT(ROW()-ROW($A$20),'Feuille1-Catégories'!$B$6/F$6),F$5),0),IF(MOD($A284-1-F$10,'Feuille1-Catégories'!$F$5+1)=0,F$3,""))),"")</f>
        <v>1</v>
      </c>
      <c r="G284" s="7" t="str">
        <f ca="1">IF(AND($A284&lt;&gt;"",G$9&lt;&gt;""),IF(HLOOKUP(G$9,'Feuille1-Catégories'!$C$1:$G$2,2,FALSE)="OUI",G$3,IF(HLOOKUP(G$9,'Feuille1-Catégories'!$C$1:$G$3,3,FALSE)="OUI",OFFSET(G$3,MOD(QUOTIENT(ROW()-ROW($A$20),'Feuille1-Catégories'!$B$6/G$6),G$5),0),IF(MOD($A284-1-G$10,'Feuille1-Catégories'!$F$5+1)=0,G$3,""))),"")</f>
        <v xml:space="preserve"> </v>
      </c>
      <c r="H284" s="7" t="str">
        <f ca="1">IF(AND($A284&lt;&gt;"",H$9&lt;&gt;""),IF(HLOOKUP(H$9,'Feuille1-Catégories'!$C$1:$G$2,2,FALSE)="OUI",H$3,IF(HLOOKUP(H$9,'Feuille1-Catégories'!$C$1:$G$3,3,FALSE)="OUI",OFFSET(H$3,MOD(QUOTIENT(ROW()-ROW($A$20),'Feuille1-Catégories'!$B$6/H$6),H$5),0),IF(MOD($A284-1-H$10,'Feuille1-Catégories'!$F$5+1)=0,H$3,""))),"")</f>
        <v/>
      </c>
      <c r="I284" s="7" t="str">
        <f ca="1">IF(AND($A284&lt;&gt;"",I$9&lt;&gt;""),IF(HLOOKUP(I$9,'Feuille1-Catégories'!$C$1:$G$2,2,FALSE)="OUI",I$3,IF(HLOOKUP(I$9,'Feuille1-Catégories'!$C$1:$G$3,3,FALSE)="OUI",OFFSET(I$3,MOD(QUOTIENT(ROW()-ROW($A$20),'Feuille1-Catégories'!$B$6/I$6),I$5),0),IF(MOD($A284-1-I$10,'Feuille1-Catégories'!$F$5+1)=0,I$3,""))),"")</f>
        <v xml:space="preserve"> </v>
      </c>
      <c r="J284" s="7">
        <f ca="1">IF(AND($A284&lt;&gt;"",J$9&lt;&gt;""),IF(HLOOKUP(J$9,'Feuille1-Catégories'!$C$1:$G$2,2,FALSE)="OUI",J$3,IF(HLOOKUP(J$9,'Feuille1-Catégories'!$C$1:$G$3,3,FALSE)="OUI",OFFSET(J$3,MOD(QUOTIENT(ROW()-ROW($A$20),'Feuille1-Catégories'!$B$6/J$6),J$5),0),IF(MOD($A284-1-J$10,'Feuille1-Catégories'!$F$5+1)=0,J$3,""))),"")</f>
        <v>2</v>
      </c>
      <c r="K284" s="7" t="str">
        <f ca="1">IF(AND($A284&lt;&gt;"",K$9&lt;&gt;""),IF(HLOOKUP(K$9,'Feuille1-Catégories'!$C$1:$G$2,2,FALSE)="OUI",K$3,IF(HLOOKUP(K$9,'Feuille1-Catégories'!$C$1:$G$3,3,FALSE)="OUI",OFFSET(K$3,MOD(QUOTIENT(ROW()-ROW($A$20),'Feuille1-Catégories'!$B$6/K$6),K$5),0),IF(MOD($A284-1-K$10,'Feuille1-Catégories'!$F$5+1)=0,K$3,""))),"")</f>
        <v/>
      </c>
      <c r="L284" s="7">
        <f ca="1">IF(AND($A284&lt;&gt;"",L$9&lt;&gt;""),IF(HLOOKUP(L$9,'Feuille1-Catégories'!$C$1:$G$2,2,FALSE)="OUI",L$3,IF(HLOOKUP(L$9,'Feuille1-Catégories'!$C$1:$G$3,3,FALSE)="OUI",OFFSET(L$3,MOD(QUOTIENT(ROW()-ROW($A$20),'Feuille1-Catégories'!$B$6/L$6),L$5),0),IF(MOD($A284-1-L$10,'Feuille1-Catégories'!$F$5+1)=0,L$3,""))),"")</f>
        <v>200</v>
      </c>
      <c r="M284" s="7">
        <f ca="1">IF(AND($A284&lt;&gt;"",M$9&lt;&gt;""),IF(HLOOKUP(M$9,'Feuille1-Catégories'!$C$1:$G$2,2,FALSE)="OUI",M$3,IF(HLOOKUP(M$9,'Feuille1-Catégories'!$C$1:$G$3,3,FALSE)="OUI",OFFSET(M$3,MOD(QUOTIENT(ROW()-ROW($A$20),'Feuille1-Catégories'!$B$6/M$6),M$5),0),IF(MOD($A284-1-M$10,'Feuille1-Catégories'!$F$5+1)=0,M$3,""))),"")</f>
        <v>2000</v>
      </c>
      <c r="N284" s="7" t="str">
        <f ca="1">IF(AND($A284&lt;&gt;"",N$9&lt;&gt;""),IF(HLOOKUP(N$9,'Feuille1-Catégories'!$C$1:$G$2,2,FALSE)="OUI",N$3,IF(HLOOKUP(N$9,'Feuille1-Catégories'!$C$1:$G$3,3,FALSE)="OUI",OFFSET(N$3,MOD(QUOTIENT(ROW()-ROW($A$20),'Feuille1-Catégories'!$B$6/N$6),N$5),0),IF(MOD($A284-1-N$10,'Feuille1-Catégories'!$F$5+1)=0,N$3,""))),"")</f>
        <v xml:space="preserve"> </v>
      </c>
      <c r="O284" s="7">
        <f ca="1">IF(AND($A284&lt;&gt;"",O$9&lt;&gt;""),IF(HLOOKUP(O$9,'Feuille1-Catégories'!$C$1:$G$2,2,FALSE)="OUI",O$3,IF(HLOOKUP(O$9,'Feuille1-Catégories'!$C$1:$G$3,3,FALSE)="OUI",OFFSET(O$3,MOD(QUOTIENT(ROW()-ROW($A$20),'Feuille1-Catégories'!$B$6/O$6),O$5),0),IF(MOD($A284-1-O$10,'Feuille1-Catégories'!$F$5+1)=0,O$3,""))),"")</f>
        <v>30</v>
      </c>
      <c r="P284" s="7">
        <f ca="1">IF(AND($A284&lt;&gt;"",P$9&lt;&gt;""),IF(HLOOKUP(P$9,'Feuille1-Catégories'!$C$1:$G$2,2,FALSE)="OUI",P$3,IF(HLOOKUP(P$9,'Feuille1-Catégories'!$C$1:$G$3,3,FALSE)="OUI",OFFSET(P$3,MOD(QUOTIENT(ROW()-ROW($A$20),'Feuille1-Catégories'!$B$6/P$6),P$5),0),IF(MOD($A284-1-P$10,'Feuille1-Catégories'!$F$5+1)=0,P$3,""))),"")</f>
        <v>300</v>
      </c>
      <c r="Q284" s="7" t="str">
        <f ca="1">IF(AND($A284&lt;&gt;"",Q$9&lt;&gt;""),IF(HLOOKUP(Q$9,'Feuille1-Catégories'!$C$1:$G$2,2,FALSE)="OUI",Q$3,IF(HLOOKUP(Q$9,'Feuille1-Catégories'!$C$1:$G$3,3,FALSE)="OUI",OFFSET(Q$3,MOD(QUOTIENT(ROW()-ROW($A$20),'Feuille1-Catégories'!$B$6/Q$6),Q$5),0),IF(MOD($A284-1-Q$10,'Feuille1-Catégories'!$F$5+1)=0,Q$3,""))),"")</f>
        <v/>
      </c>
      <c r="R284" s="7">
        <f ca="1">IF(AND($A284&lt;&gt;"",R$9&lt;&gt;""),IF(HLOOKUP(R$9,'Feuille1-Catégories'!$C$1:$G$2,2,FALSE)="OUI",R$3,IF(HLOOKUP(R$9,'Feuille1-Catégories'!$C$1:$G$3,3,FALSE)="OUI",OFFSET(R$3,MOD(QUOTIENT(ROW()-ROW($A$20),'Feuille1-Catégories'!$B$6/R$6),R$5),0),IF(MOD($A284-1-R$10,'Feuille1-Catégories'!$F$5+1)=0,R$3,""))),"")</f>
        <v>5</v>
      </c>
      <c r="S284" s="7">
        <f ca="1">IF(AND($A284&lt;&gt;"",S$9&lt;&gt;""),IF(HLOOKUP(S$9,'Feuille1-Catégories'!$C$1:$G$2,2,FALSE)="OUI",S$3,IF(HLOOKUP(S$9,'Feuille1-Catégories'!$C$1:$G$3,3,FALSE)="OUI",OFFSET(S$3,MOD(QUOTIENT(ROW()-ROW($A$20),'Feuille1-Catégories'!$B$6/S$6),S$5),0),IF(MOD($A284-1-S$10,'Feuille1-Catégories'!$F$5+1)=0,S$3,""))),"")</f>
        <v>50</v>
      </c>
      <c r="T284" s="7">
        <f ca="1">IF(AND($A284&lt;&gt;"",T$9&lt;&gt;""),IF(HLOOKUP(T$9,'Feuille1-Catégories'!$C$1:$G$2,2,FALSE)="OUI",T$3,IF(HLOOKUP(T$9,'Feuille1-Catégories'!$C$1:$G$3,3,FALSE)="OUI",OFFSET(T$3,MOD(QUOTIENT(ROW()-ROW($A$20),'Feuille1-Catégories'!$B$6/T$6),T$5),0),IF(MOD($A284-1-T$10,'Feuille1-Catégories'!$F$5+1)=0,T$3,""))),"")</f>
        <v>500</v>
      </c>
      <c r="U284" s="7">
        <f ca="1">IF(AND($A284&lt;&gt;"",U$9&lt;&gt;""),IF(HLOOKUP(U$9,'Feuille1-Catégories'!$C$1:$G$2,2,FALSE)="OUI",U$3,IF(HLOOKUP(U$9,'Feuille1-Catégories'!$C$1:$G$3,3,FALSE)="OUI",OFFSET(U$3,MOD(QUOTIENT(ROW()-ROW($A$20),'Feuille1-Catégories'!$B$6/U$6),U$5),0),IF(MOD($A284-1-U$10,'Feuille1-Catégories'!$F$5+1)=0,U$3,""))),"")</f>
        <v>5000</v>
      </c>
      <c r="V284" s="7" t="str">
        <f ca="1">IF(AND($A284&lt;&gt;"",V$9&lt;&gt;""),IF(HLOOKUP(V$9,'Feuille1-Catégories'!$C$1:$G$2,2,FALSE)="OUI",V$3,IF(HLOOKUP(V$9,'Feuille1-Catégories'!$C$1:$G$3,3,FALSE)="OUI",OFFSET(V$3,MOD(QUOTIENT(ROW()-ROW($A$20),'Feuille1-Catégories'!$B$6/V$6),V$5),0),IF(MOD($A284-1-V$10,'Feuille1-Catégories'!$F$5+1)=0,V$3,""))),"")</f>
        <v/>
      </c>
      <c r="W284" s="7" t="str">
        <f ca="1">IF(AND($A284&lt;&gt;"",W$9&lt;&gt;""),IF(HLOOKUP(W$9,'Feuille1-Catégories'!$C$1:$G$2,2,FALSE)="OUI",W$3,IF(HLOOKUP(W$9,'Feuille1-Catégories'!$C$1:$G$3,3,FALSE)="OUI",OFFSET(W$3,MOD(QUOTIENT(ROW()-ROW($A$20),'Feuille1-Catégories'!$B$6/W$6),W$5),0),IF(MOD($A284-1-W$10,'Feuille1-Catégories'!$F$5+1)=0,W$3,""))),"")</f>
        <v/>
      </c>
      <c r="X284" s="7" t="str">
        <f ca="1">IF(AND($A284&lt;&gt;"",X$9&lt;&gt;""),IF(HLOOKUP(X$9,'Feuille1-Catégories'!$C$1:$G$2,2,FALSE)="OUI",X$3,IF(HLOOKUP(X$9,'Feuille1-Catégories'!$C$1:$G$3,3,FALSE)="OUI",OFFSET(X$3,MOD(QUOTIENT(ROW()-ROW($A$20),'Feuille1-Catégories'!$B$6/X$6),X$5),0),IF(MOD($A284-1-X$10,'Feuille1-Catégories'!$F$5+1)=0,X$3,""))),"")</f>
        <v/>
      </c>
      <c r="Y284" s="7" t="str">
        <f ca="1">IF(AND($A284&lt;&gt;"",Y$9&lt;&gt;""),IF(HLOOKUP(Y$9,'Feuille1-Catégories'!$C$1:$G$2,2,FALSE)="OUI",Y$3,IF(HLOOKUP(Y$9,'Feuille1-Catégories'!$C$1:$G$3,3,FALSE)="OUI",OFFSET(Y$3,MOD(QUOTIENT(ROW()-ROW($A$20),'Feuille1-Catégories'!$B$6/Y$6),Y$5),0),IF(MOD($A284-1-Y$10,'Feuille1-Catégories'!$F$5+1)=0,Y$3,""))),"")</f>
        <v/>
      </c>
      <c r="Z284" s="7" t="str">
        <f ca="1">IF(AND($A284&lt;&gt;"",Z$9&lt;&gt;""),IF(HLOOKUP(Z$9,'Feuille1-Catégories'!$C$1:$G$2,2,FALSE)="OUI",Z$3,IF(HLOOKUP(Z$9,'Feuille1-Catégories'!$C$1:$G$3,3,FALSE)="OUI",OFFSET(Z$3,MOD(QUOTIENT(ROW()-ROW($A$20),'Feuille1-Catégories'!$B$6/Z$6),Z$5),0),"")),"")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85" spans="1:26" ht="17" x14ac:dyDescent="0.2">
      <c r="A285" s="21">
        <f>IF(ROW()-ROW($A$19)&gt;'Feuille1-Catégories'!$B$6,"",ROW()-ROW($A$19))</f>
        <v>266</v>
      </c>
      <c r="B285" s="33">
        <f t="shared" ca="1" si="13"/>
        <v>3.9167006525285482</v>
      </c>
      <c r="C285" s="10">
        <f t="shared" ca="1" si="14"/>
        <v>5721.4</v>
      </c>
      <c r="D285" s="10">
        <f ca="1">IF('Feuille3-Coût de production'!D285&lt;&gt;"",'Feuille3-Coût de production'!D285,"")</f>
        <v>1961.6</v>
      </c>
      <c r="E285" s="10">
        <f t="shared" ca="1" si="15"/>
        <v>7683</v>
      </c>
      <c r="F285" s="7">
        <f ca="1">IF(AND($A285&lt;&gt;"",F$9&lt;&gt;""),IF(HLOOKUP(F$9,'Feuille1-Catégories'!$C$1:$G$2,2,FALSE)="OUI",F$3,IF(HLOOKUP(F$9,'Feuille1-Catégories'!$C$1:$G$3,3,FALSE)="OUI",OFFSET(F$3,MOD(QUOTIENT(ROW()-ROW($A$20),'Feuille1-Catégories'!$B$6/F$6),F$5),0),IF(MOD($A285-1-F$10,'Feuille1-Catégories'!$F$5+1)=0,F$3,""))),"")</f>
        <v>1</v>
      </c>
      <c r="G285" s="7" t="str">
        <f ca="1">IF(AND($A285&lt;&gt;"",G$9&lt;&gt;""),IF(HLOOKUP(G$9,'Feuille1-Catégories'!$C$1:$G$2,2,FALSE)="OUI",G$3,IF(HLOOKUP(G$9,'Feuille1-Catégories'!$C$1:$G$3,3,FALSE)="OUI",OFFSET(G$3,MOD(QUOTIENT(ROW()-ROW($A$20),'Feuille1-Catégories'!$B$6/G$6),G$5),0),IF(MOD($A285-1-G$10,'Feuille1-Catégories'!$F$5+1)=0,G$3,""))),"")</f>
        <v xml:space="preserve"> </v>
      </c>
      <c r="H285" s="7">
        <f ca="1">IF(AND($A285&lt;&gt;"",H$9&lt;&gt;""),IF(HLOOKUP(H$9,'Feuille1-Catégories'!$C$1:$G$2,2,FALSE)="OUI",H$3,IF(HLOOKUP(H$9,'Feuille1-Catégories'!$C$1:$G$3,3,FALSE)="OUI",OFFSET(H$3,MOD(QUOTIENT(ROW()-ROW($A$20),'Feuille1-Catégories'!$B$6/H$6),H$5),0),IF(MOD($A285-1-H$10,'Feuille1-Catégories'!$F$5+1)=0,H$3,""))),"")</f>
        <v>100</v>
      </c>
      <c r="I285" s="7" t="str">
        <f ca="1">IF(AND($A285&lt;&gt;"",I$9&lt;&gt;""),IF(HLOOKUP(I$9,'Feuille1-Catégories'!$C$1:$G$2,2,FALSE)="OUI",I$3,IF(HLOOKUP(I$9,'Feuille1-Catégories'!$C$1:$G$3,3,FALSE)="OUI",OFFSET(I$3,MOD(QUOTIENT(ROW()-ROW($A$20),'Feuille1-Catégories'!$B$6/I$6),I$5),0),IF(MOD($A285-1-I$10,'Feuille1-Catégories'!$F$5+1)=0,I$3,""))),"")</f>
        <v xml:space="preserve"> </v>
      </c>
      <c r="J285" s="7">
        <f ca="1">IF(AND($A285&lt;&gt;"",J$9&lt;&gt;""),IF(HLOOKUP(J$9,'Feuille1-Catégories'!$C$1:$G$2,2,FALSE)="OUI",J$3,IF(HLOOKUP(J$9,'Feuille1-Catégories'!$C$1:$G$3,3,FALSE)="OUI",OFFSET(J$3,MOD(QUOTIENT(ROW()-ROW($A$20),'Feuille1-Catégories'!$B$6/J$6),J$5),0),IF(MOD($A285-1-J$10,'Feuille1-Catégories'!$F$5+1)=0,J$3,""))),"")</f>
        <v>2</v>
      </c>
      <c r="K285" s="7" t="str">
        <f ca="1">IF(AND($A285&lt;&gt;"",K$9&lt;&gt;""),IF(HLOOKUP(K$9,'Feuille1-Catégories'!$C$1:$G$2,2,FALSE)="OUI",K$3,IF(HLOOKUP(K$9,'Feuille1-Catégories'!$C$1:$G$3,3,FALSE)="OUI",OFFSET(K$3,MOD(QUOTIENT(ROW()-ROW($A$20),'Feuille1-Catégories'!$B$6/K$6),K$5),0),IF(MOD($A285-1-K$10,'Feuille1-Catégories'!$F$5+1)=0,K$3,""))),"")</f>
        <v/>
      </c>
      <c r="L285" s="7">
        <f ca="1">IF(AND($A285&lt;&gt;"",L$9&lt;&gt;""),IF(HLOOKUP(L$9,'Feuille1-Catégories'!$C$1:$G$2,2,FALSE)="OUI",L$3,IF(HLOOKUP(L$9,'Feuille1-Catégories'!$C$1:$G$3,3,FALSE)="OUI",OFFSET(L$3,MOD(QUOTIENT(ROW()-ROW($A$20),'Feuille1-Catégories'!$B$6/L$6),L$5),0),IF(MOD($A285-1-L$10,'Feuille1-Catégories'!$F$5+1)=0,L$3,""))),"")</f>
        <v>200</v>
      </c>
      <c r="M285" s="7">
        <f ca="1">IF(AND($A285&lt;&gt;"",M$9&lt;&gt;""),IF(HLOOKUP(M$9,'Feuille1-Catégories'!$C$1:$G$2,2,FALSE)="OUI",M$3,IF(HLOOKUP(M$9,'Feuille1-Catégories'!$C$1:$G$3,3,FALSE)="OUI",OFFSET(M$3,MOD(QUOTIENT(ROW()-ROW($A$20),'Feuille1-Catégories'!$B$6/M$6),M$5),0),IF(MOD($A285-1-M$10,'Feuille1-Catégories'!$F$5+1)=0,M$3,""))),"")</f>
        <v>2000</v>
      </c>
      <c r="N285" s="7" t="str">
        <f ca="1">IF(AND($A285&lt;&gt;"",N$9&lt;&gt;""),IF(HLOOKUP(N$9,'Feuille1-Catégories'!$C$1:$G$2,2,FALSE)="OUI",N$3,IF(HLOOKUP(N$9,'Feuille1-Catégories'!$C$1:$G$3,3,FALSE)="OUI",OFFSET(N$3,MOD(QUOTIENT(ROW()-ROW($A$20),'Feuille1-Catégories'!$B$6/N$6),N$5),0),IF(MOD($A285-1-N$10,'Feuille1-Catégories'!$F$5+1)=0,N$3,""))),"")</f>
        <v xml:space="preserve"> </v>
      </c>
      <c r="O285" s="7">
        <f ca="1">IF(AND($A285&lt;&gt;"",O$9&lt;&gt;""),IF(HLOOKUP(O$9,'Feuille1-Catégories'!$C$1:$G$2,2,FALSE)="OUI",O$3,IF(HLOOKUP(O$9,'Feuille1-Catégories'!$C$1:$G$3,3,FALSE)="OUI",OFFSET(O$3,MOD(QUOTIENT(ROW()-ROW($A$20),'Feuille1-Catégories'!$B$6/O$6),O$5),0),IF(MOD($A285-1-O$10,'Feuille1-Catégories'!$F$5+1)=0,O$3,""))),"")</f>
        <v>30</v>
      </c>
      <c r="P285" s="7">
        <f ca="1">IF(AND($A285&lt;&gt;"",P$9&lt;&gt;""),IF(HLOOKUP(P$9,'Feuille1-Catégories'!$C$1:$G$2,2,FALSE)="OUI",P$3,IF(HLOOKUP(P$9,'Feuille1-Catégories'!$C$1:$G$3,3,FALSE)="OUI",OFFSET(P$3,MOD(QUOTIENT(ROW()-ROW($A$20),'Feuille1-Catégories'!$B$6/P$6),P$5),0),IF(MOD($A285-1-P$10,'Feuille1-Catégories'!$F$5+1)=0,P$3,""))),"")</f>
        <v>300</v>
      </c>
      <c r="Q285" s="7" t="str">
        <f ca="1">IF(AND($A285&lt;&gt;"",Q$9&lt;&gt;""),IF(HLOOKUP(Q$9,'Feuille1-Catégories'!$C$1:$G$2,2,FALSE)="OUI",Q$3,IF(HLOOKUP(Q$9,'Feuille1-Catégories'!$C$1:$G$3,3,FALSE)="OUI",OFFSET(Q$3,MOD(QUOTIENT(ROW()-ROW($A$20),'Feuille1-Catégories'!$B$6/Q$6),Q$5),0),IF(MOD($A285-1-Q$10,'Feuille1-Catégories'!$F$5+1)=0,Q$3,""))),"")</f>
        <v/>
      </c>
      <c r="R285" s="7">
        <f ca="1">IF(AND($A285&lt;&gt;"",R$9&lt;&gt;""),IF(HLOOKUP(R$9,'Feuille1-Catégories'!$C$1:$G$2,2,FALSE)="OUI",R$3,IF(HLOOKUP(R$9,'Feuille1-Catégories'!$C$1:$G$3,3,FALSE)="OUI",OFFSET(R$3,MOD(QUOTIENT(ROW()-ROW($A$20),'Feuille1-Catégories'!$B$6/R$6),R$5),0),IF(MOD($A285-1-R$10,'Feuille1-Catégories'!$F$5+1)=0,R$3,""))),"")</f>
        <v>0</v>
      </c>
      <c r="S285" s="7">
        <f ca="1">IF(AND($A285&lt;&gt;"",S$9&lt;&gt;""),IF(HLOOKUP(S$9,'Feuille1-Catégories'!$C$1:$G$2,2,FALSE)="OUI",S$3,IF(HLOOKUP(S$9,'Feuille1-Catégories'!$C$1:$G$3,3,FALSE)="OUI",OFFSET(S$3,MOD(QUOTIENT(ROW()-ROW($A$20),'Feuille1-Catégories'!$B$6/S$6),S$5),0),IF(MOD($A285-1-S$10,'Feuille1-Catégories'!$F$5+1)=0,S$3,""))),"")</f>
        <v>50</v>
      </c>
      <c r="T285" s="7" t="str">
        <f ca="1">IF(AND($A285&lt;&gt;"",T$9&lt;&gt;""),IF(HLOOKUP(T$9,'Feuille1-Catégories'!$C$1:$G$2,2,FALSE)="OUI",T$3,IF(HLOOKUP(T$9,'Feuille1-Catégories'!$C$1:$G$3,3,FALSE)="OUI",OFFSET(T$3,MOD(QUOTIENT(ROW()-ROW($A$20),'Feuille1-Catégories'!$B$6/T$6),T$5),0),IF(MOD($A285-1-T$10,'Feuille1-Catégories'!$F$5+1)=0,T$3,""))),"")</f>
        <v/>
      </c>
      <c r="U285" s="7">
        <f ca="1">IF(AND($A285&lt;&gt;"",U$9&lt;&gt;""),IF(HLOOKUP(U$9,'Feuille1-Catégories'!$C$1:$G$2,2,FALSE)="OUI",U$3,IF(HLOOKUP(U$9,'Feuille1-Catégories'!$C$1:$G$3,3,FALSE)="OUI",OFFSET(U$3,MOD(QUOTIENT(ROW()-ROW($A$20),'Feuille1-Catégories'!$B$6/U$6),U$5),0),IF(MOD($A285-1-U$10,'Feuille1-Catégories'!$F$5+1)=0,U$3,""))),"")</f>
        <v>5000</v>
      </c>
      <c r="V285" s="7" t="str">
        <f ca="1">IF(AND($A285&lt;&gt;"",V$9&lt;&gt;""),IF(HLOOKUP(V$9,'Feuille1-Catégories'!$C$1:$G$2,2,FALSE)="OUI",V$3,IF(HLOOKUP(V$9,'Feuille1-Catégories'!$C$1:$G$3,3,FALSE)="OUI",OFFSET(V$3,MOD(QUOTIENT(ROW()-ROW($A$20),'Feuille1-Catégories'!$B$6/V$6),V$5),0),IF(MOD($A285-1-V$10,'Feuille1-Catégories'!$F$5+1)=0,V$3,""))),"")</f>
        <v/>
      </c>
      <c r="W285" s="7" t="str">
        <f ca="1">IF(AND($A285&lt;&gt;"",W$9&lt;&gt;""),IF(HLOOKUP(W$9,'Feuille1-Catégories'!$C$1:$G$2,2,FALSE)="OUI",W$3,IF(HLOOKUP(W$9,'Feuille1-Catégories'!$C$1:$G$3,3,FALSE)="OUI",OFFSET(W$3,MOD(QUOTIENT(ROW()-ROW($A$20),'Feuille1-Catégories'!$B$6/W$6),W$5),0),IF(MOD($A285-1-W$10,'Feuille1-Catégories'!$F$5+1)=0,W$3,""))),"")</f>
        <v/>
      </c>
      <c r="X285" s="7" t="str">
        <f ca="1">IF(AND($A285&lt;&gt;"",X$9&lt;&gt;""),IF(HLOOKUP(X$9,'Feuille1-Catégories'!$C$1:$G$2,2,FALSE)="OUI",X$3,IF(HLOOKUP(X$9,'Feuille1-Catégories'!$C$1:$G$3,3,FALSE)="OUI",OFFSET(X$3,MOD(QUOTIENT(ROW()-ROW($A$20),'Feuille1-Catégories'!$B$6/X$6),X$5),0),IF(MOD($A285-1-X$10,'Feuille1-Catégories'!$F$5+1)=0,X$3,""))),"")</f>
        <v/>
      </c>
      <c r="Y285" s="7" t="str">
        <f ca="1">IF(AND($A285&lt;&gt;"",Y$9&lt;&gt;""),IF(HLOOKUP(Y$9,'Feuille1-Catégories'!$C$1:$G$2,2,FALSE)="OUI",Y$3,IF(HLOOKUP(Y$9,'Feuille1-Catégories'!$C$1:$G$3,3,FALSE)="OUI",OFFSET(Y$3,MOD(QUOTIENT(ROW()-ROW($A$20),'Feuille1-Catégories'!$B$6/Y$6),Y$5),0),IF(MOD($A285-1-Y$10,'Feuille1-Catégories'!$F$5+1)=0,Y$3,""))),"")</f>
        <v/>
      </c>
      <c r="Z285" s="7" t="str">
        <f ca="1">IF(AND($A285&lt;&gt;"",Z$9&lt;&gt;""),IF(HLOOKUP(Z$9,'Feuille1-Catégories'!$C$1:$G$2,2,FALSE)="OUI",Z$3,IF(HLOOKUP(Z$9,'Feuille1-Catégories'!$C$1:$G$3,3,FALSE)="OUI",OFFSET(Z$3,MOD(QUOTIENT(ROW()-ROW($A$20),'Feuille1-Catégories'!$B$6/Z$6),Z$5),0),"")),"")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86" spans="1:26" ht="17" x14ac:dyDescent="0.2">
      <c r="A286" s="21">
        <f>IF(ROW()-ROW($A$19)&gt;'Feuille1-Catégories'!$B$6,"",ROW()-ROW($A$19))</f>
        <v>267</v>
      </c>
      <c r="B286" s="33">
        <f t="shared" ca="1" si="13"/>
        <v>3.956598667776853</v>
      </c>
      <c r="C286" s="10">
        <f t="shared" ca="1" si="14"/>
        <v>5681.4</v>
      </c>
      <c r="D286" s="10">
        <f ca="1">IF('Feuille3-Coût de production'!D286&lt;&gt;"",'Feuille3-Coût de production'!D286,"")</f>
        <v>1921.6</v>
      </c>
      <c r="E286" s="10">
        <f t="shared" ca="1" si="15"/>
        <v>7603</v>
      </c>
      <c r="F286" s="7">
        <f ca="1">IF(AND($A286&lt;&gt;"",F$9&lt;&gt;""),IF(HLOOKUP(F$9,'Feuille1-Catégories'!$C$1:$G$2,2,FALSE)="OUI",F$3,IF(HLOOKUP(F$9,'Feuille1-Catégories'!$C$1:$G$3,3,FALSE)="OUI",OFFSET(F$3,MOD(QUOTIENT(ROW()-ROW($A$20),'Feuille1-Catégories'!$B$6/F$6),F$5),0),IF(MOD($A286-1-F$10,'Feuille1-Catégories'!$F$5+1)=0,F$3,""))),"")</f>
        <v>1</v>
      </c>
      <c r="G286" s="7" t="str">
        <f ca="1">IF(AND($A286&lt;&gt;"",G$9&lt;&gt;""),IF(HLOOKUP(G$9,'Feuille1-Catégories'!$C$1:$G$2,2,FALSE)="OUI",G$3,IF(HLOOKUP(G$9,'Feuille1-Catégories'!$C$1:$G$3,3,FALSE)="OUI",OFFSET(G$3,MOD(QUOTIENT(ROW()-ROW($A$20),'Feuille1-Catégories'!$B$6/G$6),G$5),0),IF(MOD($A286-1-G$10,'Feuille1-Catégories'!$F$5+1)=0,G$3,""))),"")</f>
        <v xml:space="preserve"> </v>
      </c>
      <c r="H286" s="7" t="str">
        <f ca="1">IF(AND($A286&lt;&gt;"",H$9&lt;&gt;""),IF(HLOOKUP(H$9,'Feuille1-Catégories'!$C$1:$G$2,2,FALSE)="OUI",H$3,IF(HLOOKUP(H$9,'Feuille1-Catégories'!$C$1:$G$3,3,FALSE)="OUI",OFFSET(H$3,MOD(QUOTIENT(ROW()-ROW($A$20),'Feuille1-Catégories'!$B$6/H$6),H$5),0),IF(MOD($A286-1-H$10,'Feuille1-Catégories'!$F$5+1)=0,H$3,""))),"")</f>
        <v/>
      </c>
      <c r="I286" s="7" t="str">
        <f ca="1">IF(AND($A286&lt;&gt;"",I$9&lt;&gt;""),IF(HLOOKUP(I$9,'Feuille1-Catégories'!$C$1:$G$2,2,FALSE)="OUI",I$3,IF(HLOOKUP(I$9,'Feuille1-Catégories'!$C$1:$G$3,3,FALSE)="OUI",OFFSET(I$3,MOD(QUOTIENT(ROW()-ROW($A$20),'Feuille1-Catégories'!$B$6/I$6),I$5),0),IF(MOD($A286-1-I$10,'Feuille1-Catégories'!$F$5+1)=0,I$3,""))),"")</f>
        <v xml:space="preserve"> </v>
      </c>
      <c r="J286" s="7">
        <f ca="1">IF(AND($A286&lt;&gt;"",J$9&lt;&gt;""),IF(HLOOKUP(J$9,'Feuille1-Catégories'!$C$1:$G$2,2,FALSE)="OUI",J$3,IF(HLOOKUP(J$9,'Feuille1-Catégories'!$C$1:$G$3,3,FALSE)="OUI",OFFSET(J$3,MOD(QUOTIENT(ROW()-ROW($A$20),'Feuille1-Catégories'!$B$6/J$6),J$5),0),IF(MOD($A286-1-J$10,'Feuille1-Catégories'!$F$5+1)=0,J$3,""))),"")</f>
        <v>2</v>
      </c>
      <c r="K286" s="7">
        <f ca="1">IF(AND($A286&lt;&gt;"",K$9&lt;&gt;""),IF(HLOOKUP(K$9,'Feuille1-Catégories'!$C$1:$G$2,2,FALSE)="OUI",K$3,IF(HLOOKUP(K$9,'Feuille1-Catégories'!$C$1:$G$3,3,FALSE)="OUI",OFFSET(K$3,MOD(QUOTIENT(ROW()-ROW($A$20),'Feuille1-Catégories'!$B$6/K$6),K$5),0),IF(MOD($A286-1-K$10,'Feuille1-Catégories'!$F$5+1)=0,K$3,""))),"")</f>
        <v>20</v>
      </c>
      <c r="L286" s="7">
        <f ca="1">IF(AND($A286&lt;&gt;"",L$9&lt;&gt;""),IF(HLOOKUP(L$9,'Feuille1-Catégories'!$C$1:$G$2,2,FALSE)="OUI",L$3,IF(HLOOKUP(L$9,'Feuille1-Catégories'!$C$1:$G$3,3,FALSE)="OUI",OFFSET(L$3,MOD(QUOTIENT(ROW()-ROW($A$20),'Feuille1-Catégories'!$B$6/L$6),L$5),0),IF(MOD($A286-1-L$10,'Feuille1-Catégories'!$F$5+1)=0,L$3,""))),"")</f>
        <v>200</v>
      </c>
      <c r="M286" s="7">
        <f ca="1">IF(AND($A286&lt;&gt;"",M$9&lt;&gt;""),IF(HLOOKUP(M$9,'Feuille1-Catégories'!$C$1:$G$2,2,FALSE)="OUI",M$3,IF(HLOOKUP(M$9,'Feuille1-Catégories'!$C$1:$G$3,3,FALSE)="OUI",OFFSET(M$3,MOD(QUOTIENT(ROW()-ROW($A$20),'Feuille1-Catégories'!$B$6/M$6),M$5),0),IF(MOD($A286-1-M$10,'Feuille1-Catégories'!$F$5+1)=0,M$3,""))),"")</f>
        <v>2000</v>
      </c>
      <c r="N286" s="7" t="str">
        <f ca="1">IF(AND($A286&lt;&gt;"",N$9&lt;&gt;""),IF(HLOOKUP(N$9,'Feuille1-Catégories'!$C$1:$G$2,2,FALSE)="OUI",N$3,IF(HLOOKUP(N$9,'Feuille1-Catégories'!$C$1:$G$3,3,FALSE)="OUI",OFFSET(N$3,MOD(QUOTIENT(ROW()-ROW($A$20),'Feuille1-Catégories'!$B$6/N$6),N$5),0),IF(MOD($A286-1-N$10,'Feuille1-Catégories'!$F$5+1)=0,N$3,""))),"")</f>
        <v xml:space="preserve"> </v>
      </c>
      <c r="O286" s="7">
        <f ca="1">IF(AND($A286&lt;&gt;"",O$9&lt;&gt;""),IF(HLOOKUP(O$9,'Feuille1-Catégories'!$C$1:$G$2,2,FALSE)="OUI",O$3,IF(HLOOKUP(O$9,'Feuille1-Catégories'!$C$1:$G$3,3,FALSE)="OUI",OFFSET(O$3,MOD(QUOTIENT(ROW()-ROW($A$20),'Feuille1-Catégories'!$B$6/O$6),O$5),0),IF(MOD($A286-1-O$10,'Feuille1-Catégories'!$F$5+1)=0,O$3,""))),"")</f>
        <v>30</v>
      </c>
      <c r="P286" s="7">
        <f ca="1">IF(AND($A286&lt;&gt;"",P$9&lt;&gt;""),IF(HLOOKUP(P$9,'Feuille1-Catégories'!$C$1:$G$2,2,FALSE)="OUI",P$3,IF(HLOOKUP(P$9,'Feuille1-Catégories'!$C$1:$G$3,3,FALSE)="OUI",OFFSET(P$3,MOD(QUOTIENT(ROW()-ROW($A$20),'Feuille1-Catégories'!$B$6/P$6),P$5),0),IF(MOD($A286-1-P$10,'Feuille1-Catégories'!$F$5+1)=0,P$3,""))),"")</f>
        <v>300</v>
      </c>
      <c r="Q286" s="7" t="str">
        <f ca="1">IF(AND($A286&lt;&gt;"",Q$9&lt;&gt;""),IF(HLOOKUP(Q$9,'Feuille1-Catégories'!$C$1:$G$2,2,FALSE)="OUI",Q$3,IF(HLOOKUP(Q$9,'Feuille1-Catégories'!$C$1:$G$3,3,FALSE)="OUI",OFFSET(Q$3,MOD(QUOTIENT(ROW()-ROW($A$20),'Feuille1-Catégories'!$B$6/Q$6),Q$5),0),IF(MOD($A286-1-Q$10,'Feuille1-Catégories'!$F$5+1)=0,Q$3,""))),"")</f>
        <v/>
      </c>
      <c r="R286" s="7">
        <f ca="1">IF(AND($A286&lt;&gt;"",R$9&lt;&gt;""),IF(HLOOKUP(R$9,'Feuille1-Catégories'!$C$1:$G$2,2,FALSE)="OUI",R$3,IF(HLOOKUP(R$9,'Feuille1-Catégories'!$C$1:$G$3,3,FALSE)="OUI",OFFSET(R$3,MOD(QUOTIENT(ROW()-ROW($A$20),'Feuille1-Catégories'!$B$6/R$6),R$5),0),IF(MOD($A286-1-R$10,'Feuille1-Catégories'!$F$5+1)=0,R$3,""))),"")</f>
        <v>0</v>
      </c>
      <c r="S286" s="7">
        <f ca="1">IF(AND($A286&lt;&gt;"",S$9&lt;&gt;""),IF(HLOOKUP(S$9,'Feuille1-Catégories'!$C$1:$G$2,2,FALSE)="OUI",S$3,IF(HLOOKUP(S$9,'Feuille1-Catégories'!$C$1:$G$3,3,FALSE)="OUI",OFFSET(S$3,MOD(QUOTIENT(ROW()-ROW($A$20),'Feuille1-Catégories'!$B$6/S$6),S$5),0),IF(MOD($A286-1-S$10,'Feuille1-Catégories'!$F$5+1)=0,S$3,""))),"")</f>
        <v>50</v>
      </c>
      <c r="T286" s="7" t="str">
        <f ca="1">IF(AND($A286&lt;&gt;"",T$9&lt;&gt;""),IF(HLOOKUP(T$9,'Feuille1-Catégories'!$C$1:$G$2,2,FALSE)="OUI",T$3,IF(HLOOKUP(T$9,'Feuille1-Catégories'!$C$1:$G$3,3,FALSE)="OUI",OFFSET(T$3,MOD(QUOTIENT(ROW()-ROW($A$20),'Feuille1-Catégories'!$B$6/T$6),T$5),0),IF(MOD($A286-1-T$10,'Feuille1-Catégories'!$F$5+1)=0,T$3,""))),"")</f>
        <v/>
      </c>
      <c r="U286" s="7">
        <f ca="1">IF(AND($A286&lt;&gt;"",U$9&lt;&gt;""),IF(HLOOKUP(U$9,'Feuille1-Catégories'!$C$1:$G$2,2,FALSE)="OUI",U$3,IF(HLOOKUP(U$9,'Feuille1-Catégories'!$C$1:$G$3,3,FALSE)="OUI",OFFSET(U$3,MOD(QUOTIENT(ROW()-ROW($A$20),'Feuille1-Catégories'!$B$6/U$6),U$5),0),IF(MOD($A286-1-U$10,'Feuille1-Catégories'!$F$5+1)=0,U$3,""))),"")</f>
        <v>5000</v>
      </c>
      <c r="V286" s="7" t="str">
        <f ca="1">IF(AND($A286&lt;&gt;"",V$9&lt;&gt;""),IF(HLOOKUP(V$9,'Feuille1-Catégories'!$C$1:$G$2,2,FALSE)="OUI",V$3,IF(HLOOKUP(V$9,'Feuille1-Catégories'!$C$1:$G$3,3,FALSE)="OUI",OFFSET(V$3,MOD(QUOTIENT(ROW()-ROW($A$20),'Feuille1-Catégories'!$B$6/V$6),V$5),0),IF(MOD($A286-1-V$10,'Feuille1-Catégories'!$F$5+1)=0,V$3,""))),"")</f>
        <v/>
      </c>
      <c r="W286" s="7" t="str">
        <f ca="1">IF(AND($A286&lt;&gt;"",W$9&lt;&gt;""),IF(HLOOKUP(W$9,'Feuille1-Catégories'!$C$1:$G$2,2,FALSE)="OUI",W$3,IF(HLOOKUP(W$9,'Feuille1-Catégories'!$C$1:$G$3,3,FALSE)="OUI",OFFSET(W$3,MOD(QUOTIENT(ROW()-ROW($A$20),'Feuille1-Catégories'!$B$6/W$6),W$5),0),IF(MOD($A286-1-W$10,'Feuille1-Catégories'!$F$5+1)=0,W$3,""))),"")</f>
        <v/>
      </c>
      <c r="X286" s="7" t="str">
        <f ca="1">IF(AND($A286&lt;&gt;"",X$9&lt;&gt;""),IF(HLOOKUP(X$9,'Feuille1-Catégories'!$C$1:$G$2,2,FALSE)="OUI",X$3,IF(HLOOKUP(X$9,'Feuille1-Catégories'!$C$1:$G$3,3,FALSE)="OUI",OFFSET(X$3,MOD(QUOTIENT(ROW()-ROW($A$20),'Feuille1-Catégories'!$B$6/X$6),X$5),0),IF(MOD($A286-1-X$10,'Feuille1-Catégories'!$F$5+1)=0,X$3,""))),"")</f>
        <v/>
      </c>
      <c r="Y286" s="7" t="str">
        <f ca="1">IF(AND($A286&lt;&gt;"",Y$9&lt;&gt;""),IF(HLOOKUP(Y$9,'Feuille1-Catégories'!$C$1:$G$2,2,FALSE)="OUI",Y$3,IF(HLOOKUP(Y$9,'Feuille1-Catégories'!$C$1:$G$3,3,FALSE)="OUI",OFFSET(Y$3,MOD(QUOTIENT(ROW()-ROW($A$20),'Feuille1-Catégories'!$B$6/Y$6),Y$5),0),IF(MOD($A286-1-Y$10,'Feuille1-Catégories'!$F$5+1)=0,Y$3,""))),"")</f>
        <v/>
      </c>
      <c r="Z286" s="7" t="str">
        <f ca="1">IF(AND($A286&lt;&gt;"",Z$9&lt;&gt;""),IF(HLOOKUP(Z$9,'Feuille1-Catégories'!$C$1:$G$2,2,FALSE)="OUI",Z$3,IF(HLOOKUP(Z$9,'Feuille1-Catégories'!$C$1:$G$3,3,FALSE)="OUI",OFFSET(Z$3,MOD(QUOTIENT(ROW()-ROW($A$20),'Feuille1-Catégories'!$B$6/Z$6),Z$5),0),"")),"")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87" spans="1:26" ht="17" x14ac:dyDescent="0.2">
      <c r="A287" s="21">
        <f>IF(ROW()-ROW($A$19)&gt;'Feuille1-Catégories'!$B$6,"",ROW()-ROW($A$19))</f>
        <v>268</v>
      </c>
      <c r="B287" s="33">
        <f t="shared" ca="1" si="13"/>
        <v>4.3883728644883071</v>
      </c>
      <c r="C287" s="10">
        <f t="shared" ca="1" si="14"/>
        <v>8171.4</v>
      </c>
      <c r="D287" s="10">
        <f ca="1">IF('Feuille3-Coût de production'!D287&lt;&gt;"",'Feuille3-Coût de production'!D287,"")</f>
        <v>2411.6</v>
      </c>
      <c r="E287" s="10">
        <f t="shared" ca="1" si="15"/>
        <v>10583</v>
      </c>
      <c r="F287" s="7">
        <f ca="1">IF(AND($A287&lt;&gt;"",F$9&lt;&gt;""),IF(HLOOKUP(F$9,'Feuille1-Catégories'!$C$1:$G$2,2,FALSE)="OUI",F$3,IF(HLOOKUP(F$9,'Feuille1-Catégories'!$C$1:$G$3,3,FALSE)="OUI",OFFSET(F$3,MOD(QUOTIENT(ROW()-ROW($A$20),'Feuille1-Catégories'!$B$6/F$6),F$5),0),IF(MOD($A287-1-F$10,'Feuille1-Catégories'!$F$5+1)=0,F$3,""))),"")</f>
        <v>1</v>
      </c>
      <c r="G287" s="7" t="str">
        <f ca="1">IF(AND($A287&lt;&gt;"",G$9&lt;&gt;""),IF(HLOOKUP(G$9,'Feuille1-Catégories'!$C$1:$G$2,2,FALSE)="OUI",G$3,IF(HLOOKUP(G$9,'Feuille1-Catégories'!$C$1:$G$3,3,FALSE)="OUI",OFFSET(G$3,MOD(QUOTIENT(ROW()-ROW($A$20),'Feuille1-Catégories'!$B$6/G$6),G$5),0),IF(MOD($A287-1-G$10,'Feuille1-Catégories'!$F$5+1)=0,G$3,""))),"")</f>
        <v xml:space="preserve"> </v>
      </c>
      <c r="H287" s="7" t="str">
        <f ca="1">IF(AND($A287&lt;&gt;"",H$9&lt;&gt;""),IF(HLOOKUP(H$9,'Feuille1-Catégories'!$C$1:$G$2,2,FALSE)="OUI",H$3,IF(HLOOKUP(H$9,'Feuille1-Catégories'!$C$1:$G$3,3,FALSE)="OUI",OFFSET(H$3,MOD(QUOTIENT(ROW()-ROW($A$20),'Feuille1-Catégories'!$B$6/H$6),H$5),0),IF(MOD($A287-1-H$10,'Feuille1-Catégories'!$F$5+1)=0,H$3,""))),"")</f>
        <v/>
      </c>
      <c r="I287" s="7" t="str">
        <f ca="1">IF(AND($A287&lt;&gt;"",I$9&lt;&gt;""),IF(HLOOKUP(I$9,'Feuille1-Catégories'!$C$1:$G$2,2,FALSE)="OUI",I$3,IF(HLOOKUP(I$9,'Feuille1-Catégories'!$C$1:$G$3,3,FALSE)="OUI",OFFSET(I$3,MOD(QUOTIENT(ROW()-ROW($A$20),'Feuille1-Catégories'!$B$6/I$6),I$5),0),IF(MOD($A287-1-I$10,'Feuille1-Catégories'!$F$5+1)=0,I$3,""))),"")</f>
        <v xml:space="preserve"> </v>
      </c>
      <c r="J287" s="7">
        <f ca="1">IF(AND($A287&lt;&gt;"",J$9&lt;&gt;""),IF(HLOOKUP(J$9,'Feuille1-Catégories'!$C$1:$G$2,2,FALSE)="OUI",J$3,IF(HLOOKUP(J$9,'Feuille1-Catégories'!$C$1:$G$3,3,FALSE)="OUI",OFFSET(J$3,MOD(QUOTIENT(ROW()-ROW($A$20),'Feuille1-Catégories'!$B$6/J$6),J$5),0),IF(MOD($A287-1-J$10,'Feuille1-Catégories'!$F$5+1)=0,J$3,""))),"")</f>
        <v>2</v>
      </c>
      <c r="K287" s="7" t="str">
        <f ca="1">IF(AND($A287&lt;&gt;"",K$9&lt;&gt;""),IF(HLOOKUP(K$9,'Feuille1-Catégories'!$C$1:$G$2,2,FALSE)="OUI",K$3,IF(HLOOKUP(K$9,'Feuille1-Catégories'!$C$1:$G$3,3,FALSE)="OUI",OFFSET(K$3,MOD(QUOTIENT(ROW()-ROW($A$20),'Feuille1-Catégories'!$B$6/K$6),K$5),0),IF(MOD($A287-1-K$10,'Feuille1-Catégories'!$F$5+1)=0,K$3,""))),"")</f>
        <v/>
      </c>
      <c r="L287" s="7">
        <f ca="1">IF(AND($A287&lt;&gt;"",L$9&lt;&gt;""),IF(HLOOKUP(L$9,'Feuille1-Catégories'!$C$1:$G$2,2,FALSE)="OUI",L$3,IF(HLOOKUP(L$9,'Feuille1-Catégories'!$C$1:$G$3,3,FALSE)="OUI",OFFSET(L$3,MOD(QUOTIENT(ROW()-ROW($A$20),'Feuille1-Catégories'!$B$6/L$6),L$5),0),IF(MOD($A287-1-L$10,'Feuille1-Catégories'!$F$5+1)=0,L$3,""))),"")</f>
        <v>200</v>
      </c>
      <c r="M287" s="7">
        <f ca="1">IF(AND($A287&lt;&gt;"",M$9&lt;&gt;""),IF(HLOOKUP(M$9,'Feuille1-Catégories'!$C$1:$G$2,2,FALSE)="OUI",M$3,IF(HLOOKUP(M$9,'Feuille1-Catégories'!$C$1:$G$3,3,FALSE)="OUI",OFFSET(M$3,MOD(QUOTIENT(ROW()-ROW($A$20),'Feuille1-Catégories'!$B$6/M$6),M$5),0),IF(MOD($A287-1-M$10,'Feuille1-Catégories'!$F$5+1)=0,M$3,""))),"")</f>
        <v>2000</v>
      </c>
      <c r="N287" s="7" t="str">
        <f ca="1">IF(AND($A287&lt;&gt;"",N$9&lt;&gt;""),IF(HLOOKUP(N$9,'Feuille1-Catégories'!$C$1:$G$2,2,FALSE)="OUI",N$3,IF(HLOOKUP(N$9,'Feuille1-Catégories'!$C$1:$G$3,3,FALSE)="OUI",OFFSET(N$3,MOD(QUOTIENT(ROW()-ROW($A$20),'Feuille1-Catégories'!$B$6/N$6),N$5),0),IF(MOD($A287-1-N$10,'Feuille1-Catégories'!$F$5+1)=0,N$3,""))),"")</f>
        <v xml:space="preserve"> </v>
      </c>
      <c r="O287" s="7">
        <f ca="1">IF(AND($A287&lt;&gt;"",O$9&lt;&gt;""),IF(HLOOKUP(O$9,'Feuille1-Catégories'!$C$1:$G$2,2,FALSE)="OUI",O$3,IF(HLOOKUP(O$9,'Feuille1-Catégories'!$C$1:$G$3,3,FALSE)="OUI",OFFSET(O$3,MOD(QUOTIENT(ROW()-ROW($A$20),'Feuille1-Catégories'!$B$6/O$6),O$5),0),IF(MOD($A287-1-O$10,'Feuille1-Catégories'!$F$5+1)=0,O$3,""))),"")</f>
        <v>30</v>
      </c>
      <c r="P287" s="7">
        <f ca="1">IF(AND($A287&lt;&gt;"",P$9&lt;&gt;""),IF(HLOOKUP(P$9,'Feuille1-Catégories'!$C$1:$G$2,2,FALSE)="OUI",P$3,IF(HLOOKUP(P$9,'Feuille1-Catégories'!$C$1:$G$3,3,FALSE)="OUI",OFFSET(P$3,MOD(QUOTIENT(ROW()-ROW($A$20),'Feuille1-Catégories'!$B$6/P$6),P$5),0),IF(MOD($A287-1-P$10,'Feuille1-Catégories'!$F$5+1)=0,P$3,""))),"")</f>
        <v>300</v>
      </c>
      <c r="Q287" s="7">
        <f ca="1">IF(AND($A287&lt;&gt;"",Q$9&lt;&gt;""),IF(HLOOKUP(Q$9,'Feuille1-Catégories'!$C$1:$G$2,2,FALSE)="OUI",Q$3,IF(HLOOKUP(Q$9,'Feuille1-Catégories'!$C$1:$G$3,3,FALSE)="OUI",OFFSET(Q$3,MOD(QUOTIENT(ROW()-ROW($A$20),'Feuille1-Catégories'!$B$6/Q$6),Q$5),0),IF(MOD($A287-1-Q$10,'Feuille1-Catégories'!$F$5+1)=0,Q$3,""))),"")</f>
        <v>3000</v>
      </c>
      <c r="R287" s="7">
        <f ca="1">IF(AND($A287&lt;&gt;"",R$9&lt;&gt;""),IF(HLOOKUP(R$9,'Feuille1-Catégories'!$C$1:$G$2,2,FALSE)="OUI",R$3,IF(HLOOKUP(R$9,'Feuille1-Catégories'!$C$1:$G$3,3,FALSE)="OUI",OFFSET(R$3,MOD(QUOTIENT(ROW()-ROW($A$20),'Feuille1-Catégories'!$B$6/R$6),R$5),0),IF(MOD($A287-1-R$10,'Feuille1-Catégories'!$F$5+1)=0,R$3,""))),"")</f>
        <v>0</v>
      </c>
      <c r="S287" s="7">
        <f ca="1">IF(AND($A287&lt;&gt;"",S$9&lt;&gt;""),IF(HLOOKUP(S$9,'Feuille1-Catégories'!$C$1:$G$2,2,FALSE)="OUI",S$3,IF(HLOOKUP(S$9,'Feuille1-Catégories'!$C$1:$G$3,3,FALSE)="OUI",OFFSET(S$3,MOD(QUOTIENT(ROW()-ROW($A$20),'Feuille1-Catégories'!$B$6/S$6),S$5),0),IF(MOD($A287-1-S$10,'Feuille1-Catégories'!$F$5+1)=0,S$3,""))),"")</f>
        <v>50</v>
      </c>
      <c r="T287" s="7" t="str">
        <f ca="1">IF(AND($A287&lt;&gt;"",T$9&lt;&gt;""),IF(HLOOKUP(T$9,'Feuille1-Catégories'!$C$1:$G$2,2,FALSE)="OUI",T$3,IF(HLOOKUP(T$9,'Feuille1-Catégories'!$C$1:$G$3,3,FALSE)="OUI",OFFSET(T$3,MOD(QUOTIENT(ROW()-ROW($A$20),'Feuille1-Catégories'!$B$6/T$6),T$5),0),IF(MOD($A287-1-T$10,'Feuille1-Catégories'!$F$5+1)=0,T$3,""))),"")</f>
        <v/>
      </c>
      <c r="U287" s="7">
        <f ca="1">IF(AND($A287&lt;&gt;"",U$9&lt;&gt;""),IF(HLOOKUP(U$9,'Feuille1-Catégories'!$C$1:$G$2,2,FALSE)="OUI",U$3,IF(HLOOKUP(U$9,'Feuille1-Catégories'!$C$1:$G$3,3,FALSE)="OUI",OFFSET(U$3,MOD(QUOTIENT(ROW()-ROW($A$20),'Feuille1-Catégories'!$B$6/U$6),U$5),0),IF(MOD($A287-1-U$10,'Feuille1-Catégories'!$F$5+1)=0,U$3,""))),"")</f>
        <v>5000</v>
      </c>
      <c r="V287" s="7" t="str">
        <f ca="1">IF(AND($A287&lt;&gt;"",V$9&lt;&gt;""),IF(HLOOKUP(V$9,'Feuille1-Catégories'!$C$1:$G$2,2,FALSE)="OUI",V$3,IF(HLOOKUP(V$9,'Feuille1-Catégories'!$C$1:$G$3,3,FALSE)="OUI",OFFSET(V$3,MOD(QUOTIENT(ROW()-ROW($A$20),'Feuille1-Catégories'!$B$6/V$6),V$5),0),IF(MOD($A287-1-V$10,'Feuille1-Catégories'!$F$5+1)=0,V$3,""))),"")</f>
        <v/>
      </c>
      <c r="W287" s="7" t="str">
        <f ca="1">IF(AND($A287&lt;&gt;"",W$9&lt;&gt;""),IF(HLOOKUP(W$9,'Feuille1-Catégories'!$C$1:$G$2,2,FALSE)="OUI",W$3,IF(HLOOKUP(W$9,'Feuille1-Catégories'!$C$1:$G$3,3,FALSE)="OUI",OFFSET(W$3,MOD(QUOTIENT(ROW()-ROW($A$20),'Feuille1-Catégories'!$B$6/W$6),W$5),0),IF(MOD($A287-1-W$10,'Feuille1-Catégories'!$F$5+1)=0,W$3,""))),"")</f>
        <v/>
      </c>
      <c r="X287" s="7" t="str">
        <f ca="1">IF(AND($A287&lt;&gt;"",X$9&lt;&gt;""),IF(HLOOKUP(X$9,'Feuille1-Catégories'!$C$1:$G$2,2,FALSE)="OUI",X$3,IF(HLOOKUP(X$9,'Feuille1-Catégories'!$C$1:$G$3,3,FALSE)="OUI",OFFSET(X$3,MOD(QUOTIENT(ROW()-ROW($A$20),'Feuille1-Catégories'!$B$6/X$6),X$5),0),IF(MOD($A287-1-X$10,'Feuille1-Catégories'!$F$5+1)=0,X$3,""))),"")</f>
        <v/>
      </c>
      <c r="Y287" s="7" t="str">
        <f ca="1">IF(AND($A287&lt;&gt;"",Y$9&lt;&gt;""),IF(HLOOKUP(Y$9,'Feuille1-Catégories'!$C$1:$G$2,2,FALSE)="OUI",Y$3,IF(HLOOKUP(Y$9,'Feuille1-Catégories'!$C$1:$G$3,3,FALSE)="OUI",OFFSET(Y$3,MOD(QUOTIENT(ROW()-ROW($A$20),'Feuille1-Catégories'!$B$6/Y$6),Y$5),0),IF(MOD($A287-1-Y$10,'Feuille1-Catégories'!$F$5+1)=0,Y$3,""))),"")</f>
        <v/>
      </c>
      <c r="Z287" s="7" t="str">
        <f ca="1">IF(AND($A287&lt;&gt;"",Z$9&lt;&gt;""),IF(HLOOKUP(Z$9,'Feuille1-Catégories'!$C$1:$G$2,2,FALSE)="OUI",Z$3,IF(HLOOKUP(Z$9,'Feuille1-Catégories'!$C$1:$G$3,3,FALSE)="OUI",OFFSET(Z$3,MOD(QUOTIENT(ROW()-ROW($A$20),'Feuille1-Catégories'!$B$6/Z$6),Z$5),0),"")),"")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88" spans="1:26" ht="17" x14ac:dyDescent="0.2">
      <c r="A288" s="21">
        <f>IF(ROW()-ROW($A$19)&gt;'Feuille1-Catégories'!$B$6,"",ROW()-ROW($A$19))</f>
        <v>269</v>
      </c>
      <c r="B288" s="33">
        <f t="shared" ca="1" si="13"/>
        <v>4.2063905079100747</v>
      </c>
      <c r="C288" s="10">
        <f t="shared" ca="1" si="14"/>
        <v>6161.4</v>
      </c>
      <c r="D288" s="10">
        <f ca="1">IF('Feuille3-Coût de production'!D288&lt;&gt;"",'Feuille3-Coût de production'!D288,"")</f>
        <v>1921.6</v>
      </c>
      <c r="E288" s="10">
        <f t="shared" ca="1" si="15"/>
        <v>8083</v>
      </c>
      <c r="F288" s="7">
        <f ca="1">IF(AND($A288&lt;&gt;"",F$9&lt;&gt;""),IF(HLOOKUP(F$9,'Feuille1-Catégories'!$C$1:$G$2,2,FALSE)="OUI",F$3,IF(HLOOKUP(F$9,'Feuille1-Catégories'!$C$1:$G$3,3,FALSE)="OUI",OFFSET(F$3,MOD(QUOTIENT(ROW()-ROW($A$20),'Feuille1-Catégories'!$B$6/F$6),F$5),0),IF(MOD($A288-1-F$10,'Feuille1-Catégories'!$F$5+1)=0,F$3,""))),"")</f>
        <v>1</v>
      </c>
      <c r="G288" s="7" t="str">
        <f ca="1">IF(AND($A288&lt;&gt;"",G$9&lt;&gt;""),IF(HLOOKUP(G$9,'Feuille1-Catégories'!$C$1:$G$2,2,FALSE)="OUI",G$3,IF(HLOOKUP(G$9,'Feuille1-Catégories'!$C$1:$G$3,3,FALSE)="OUI",OFFSET(G$3,MOD(QUOTIENT(ROW()-ROW($A$20),'Feuille1-Catégories'!$B$6/G$6),G$5),0),IF(MOD($A288-1-G$10,'Feuille1-Catégories'!$F$5+1)=0,G$3,""))),"")</f>
        <v xml:space="preserve"> </v>
      </c>
      <c r="H288" s="7" t="str">
        <f ca="1">IF(AND($A288&lt;&gt;"",H$9&lt;&gt;""),IF(HLOOKUP(H$9,'Feuille1-Catégories'!$C$1:$G$2,2,FALSE)="OUI",H$3,IF(HLOOKUP(H$9,'Feuille1-Catégories'!$C$1:$G$3,3,FALSE)="OUI",OFFSET(H$3,MOD(QUOTIENT(ROW()-ROW($A$20),'Feuille1-Catégories'!$B$6/H$6),H$5),0),IF(MOD($A288-1-H$10,'Feuille1-Catégories'!$F$5+1)=0,H$3,""))),"")</f>
        <v/>
      </c>
      <c r="I288" s="7" t="str">
        <f ca="1">IF(AND($A288&lt;&gt;"",I$9&lt;&gt;""),IF(HLOOKUP(I$9,'Feuille1-Catégories'!$C$1:$G$2,2,FALSE)="OUI",I$3,IF(HLOOKUP(I$9,'Feuille1-Catégories'!$C$1:$G$3,3,FALSE)="OUI",OFFSET(I$3,MOD(QUOTIENT(ROW()-ROW($A$20),'Feuille1-Catégories'!$B$6/I$6),I$5),0),IF(MOD($A288-1-I$10,'Feuille1-Catégories'!$F$5+1)=0,I$3,""))),"")</f>
        <v xml:space="preserve"> </v>
      </c>
      <c r="J288" s="7">
        <f ca="1">IF(AND($A288&lt;&gt;"",J$9&lt;&gt;""),IF(HLOOKUP(J$9,'Feuille1-Catégories'!$C$1:$G$2,2,FALSE)="OUI",J$3,IF(HLOOKUP(J$9,'Feuille1-Catégories'!$C$1:$G$3,3,FALSE)="OUI",OFFSET(J$3,MOD(QUOTIENT(ROW()-ROW($A$20),'Feuille1-Catégories'!$B$6/J$6),J$5),0),IF(MOD($A288-1-J$10,'Feuille1-Catégories'!$F$5+1)=0,J$3,""))),"")</f>
        <v>2</v>
      </c>
      <c r="K288" s="7" t="str">
        <f ca="1">IF(AND($A288&lt;&gt;"",K$9&lt;&gt;""),IF(HLOOKUP(K$9,'Feuille1-Catégories'!$C$1:$G$2,2,FALSE)="OUI",K$3,IF(HLOOKUP(K$9,'Feuille1-Catégories'!$C$1:$G$3,3,FALSE)="OUI",OFFSET(K$3,MOD(QUOTIENT(ROW()-ROW($A$20),'Feuille1-Catégories'!$B$6/K$6),K$5),0),IF(MOD($A288-1-K$10,'Feuille1-Catégories'!$F$5+1)=0,K$3,""))),"")</f>
        <v/>
      </c>
      <c r="L288" s="7">
        <f ca="1">IF(AND($A288&lt;&gt;"",L$9&lt;&gt;""),IF(HLOOKUP(L$9,'Feuille1-Catégories'!$C$1:$G$2,2,FALSE)="OUI",L$3,IF(HLOOKUP(L$9,'Feuille1-Catégories'!$C$1:$G$3,3,FALSE)="OUI",OFFSET(L$3,MOD(QUOTIENT(ROW()-ROW($A$20),'Feuille1-Catégories'!$B$6/L$6),L$5),0),IF(MOD($A288-1-L$10,'Feuille1-Catégories'!$F$5+1)=0,L$3,""))),"")</f>
        <v>200</v>
      </c>
      <c r="M288" s="7">
        <f ca="1">IF(AND($A288&lt;&gt;"",M$9&lt;&gt;""),IF(HLOOKUP(M$9,'Feuille1-Catégories'!$C$1:$G$2,2,FALSE)="OUI",M$3,IF(HLOOKUP(M$9,'Feuille1-Catégories'!$C$1:$G$3,3,FALSE)="OUI",OFFSET(M$3,MOD(QUOTIENT(ROW()-ROW($A$20),'Feuille1-Catégories'!$B$6/M$6),M$5),0),IF(MOD($A288-1-M$10,'Feuille1-Catégories'!$F$5+1)=0,M$3,""))),"")</f>
        <v>2000</v>
      </c>
      <c r="N288" s="7" t="str">
        <f ca="1">IF(AND($A288&lt;&gt;"",N$9&lt;&gt;""),IF(HLOOKUP(N$9,'Feuille1-Catégories'!$C$1:$G$2,2,FALSE)="OUI",N$3,IF(HLOOKUP(N$9,'Feuille1-Catégories'!$C$1:$G$3,3,FALSE)="OUI",OFFSET(N$3,MOD(QUOTIENT(ROW()-ROW($A$20),'Feuille1-Catégories'!$B$6/N$6),N$5),0),IF(MOD($A288-1-N$10,'Feuille1-Catégories'!$F$5+1)=0,N$3,""))),"")</f>
        <v xml:space="preserve"> </v>
      </c>
      <c r="O288" s="7">
        <f ca="1">IF(AND($A288&lt;&gt;"",O$9&lt;&gt;""),IF(HLOOKUP(O$9,'Feuille1-Catégories'!$C$1:$G$2,2,FALSE)="OUI",O$3,IF(HLOOKUP(O$9,'Feuille1-Catégories'!$C$1:$G$3,3,FALSE)="OUI",OFFSET(O$3,MOD(QUOTIENT(ROW()-ROW($A$20),'Feuille1-Catégories'!$B$6/O$6),O$5),0),IF(MOD($A288-1-O$10,'Feuille1-Catégories'!$F$5+1)=0,O$3,""))),"")</f>
        <v>30</v>
      </c>
      <c r="P288" s="7">
        <f ca="1">IF(AND($A288&lt;&gt;"",P$9&lt;&gt;""),IF(HLOOKUP(P$9,'Feuille1-Catégories'!$C$1:$G$2,2,FALSE)="OUI",P$3,IF(HLOOKUP(P$9,'Feuille1-Catégories'!$C$1:$G$3,3,FALSE)="OUI",OFFSET(P$3,MOD(QUOTIENT(ROW()-ROW($A$20),'Feuille1-Catégories'!$B$6/P$6),P$5),0),IF(MOD($A288-1-P$10,'Feuille1-Catégories'!$F$5+1)=0,P$3,""))),"")</f>
        <v>300</v>
      </c>
      <c r="Q288" s="7" t="str">
        <f ca="1">IF(AND($A288&lt;&gt;"",Q$9&lt;&gt;""),IF(HLOOKUP(Q$9,'Feuille1-Catégories'!$C$1:$G$2,2,FALSE)="OUI",Q$3,IF(HLOOKUP(Q$9,'Feuille1-Catégories'!$C$1:$G$3,3,FALSE)="OUI",OFFSET(Q$3,MOD(QUOTIENT(ROW()-ROW($A$20),'Feuille1-Catégories'!$B$6/Q$6),Q$5),0),IF(MOD($A288-1-Q$10,'Feuille1-Catégories'!$F$5+1)=0,Q$3,""))),"")</f>
        <v/>
      </c>
      <c r="R288" s="7">
        <f ca="1">IF(AND($A288&lt;&gt;"",R$9&lt;&gt;""),IF(HLOOKUP(R$9,'Feuille1-Catégories'!$C$1:$G$2,2,FALSE)="OUI",R$3,IF(HLOOKUP(R$9,'Feuille1-Catégories'!$C$1:$G$3,3,FALSE)="OUI",OFFSET(R$3,MOD(QUOTIENT(ROW()-ROW($A$20),'Feuille1-Catégories'!$B$6/R$6),R$5),0),IF(MOD($A288-1-R$10,'Feuille1-Catégories'!$F$5+1)=0,R$3,""))),"")</f>
        <v>0</v>
      </c>
      <c r="S288" s="7">
        <f ca="1">IF(AND($A288&lt;&gt;"",S$9&lt;&gt;""),IF(HLOOKUP(S$9,'Feuille1-Catégories'!$C$1:$G$2,2,FALSE)="OUI",S$3,IF(HLOOKUP(S$9,'Feuille1-Catégories'!$C$1:$G$3,3,FALSE)="OUI",OFFSET(S$3,MOD(QUOTIENT(ROW()-ROW($A$20),'Feuille1-Catégories'!$B$6/S$6),S$5),0),IF(MOD($A288-1-S$10,'Feuille1-Catégories'!$F$5+1)=0,S$3,""))),"")</f>
        <v>50</v>
      </c>
      <c r="T288" s="7">
        <f ca="1">IF(AND($A288&lt;&gt;"",T$9&lt;&gt;""),IF(HLOOKUP(T$9,'Feuille1-Catégories'!$C$1:$G$2,2,FALSE)="OUI",T$3,IF(HLOOKUP(T$9,'Feuille1-Catégories'!$C$1:$G$3,3,FALSE)="OUI",OFFSET(T$3,MOD(QUOTIENT(ROW()-ROW($A$20),'Feuille1-Catégories'!$B$6/T$6),T$5),0),IF(MOD($A288-1-T$10,'Feuille1-Catégories'!$F$5+1)=0,T$3,""))),"")</f>
        <v>500</v>
      </c>
      <c r="U288" s="7">
        <f ca="1">IF(AND($A288&lt;&gt;"",U$9&lt;&gt;""),IF(HLOOKUP(U$9,'Feuille1-Catégories'!$C$1:$G$2,2,FALSE)="OUI",U$3,IF(HLOOKUP(U$9,'Feuille1-Catégories'!$C$1:$G$3,3,FALSE)="OUI",OFFSET(U$3,MOD(QUOTIENT(ROW()-ROW($A$20),'Feuille1-Catégories'!$B$6/U$6),U$5),0),IF(MOD($A288-1-U$10,'Feuille1-Catégories'!$F$5+1)=0,U$3,""))),"")</f>
        <v>5000</v>
      </c>
      <c r="V288" s="7" t="str">
        <f ca="1">IF(AND($A288&lt;&gt;"",V$9&lt;&gt;""),IF(HLOOKUP(V$9,'Feuille1-Catégories'!$C$1:$G$2,2,FALSE)="OUI",V$3,IF(HLOOKUP(V$9,'Feuille1-Catégories'!$C$1:$G$3,3,FALSE)="OUI",OFFSET(V$3,MOD(QUOTIENT(ROW()-ROW($A$20),'Feuille1-Catégories'!$B$6/V$6),V$5),0),IF(MOD($A288-1-V$10,'Feuille1-Catégories'!$F$5+1)=0,V$3,""))),"")</f>
        <v/>
      </c>
      <c r="W288" s="7" t="str">
        <f ca="1">IF(AND($A288&lt;&gt;"",W$9&lt;&gt;""),IF(HLOOKUP(W$9,'Feuille1-Catégories'!$C$1:$G$2,2,FALSE)="OUI",W$3,IF(HLOOKUP(W$9,'Feuille1-Catégories'!$C$1:$G$3,3,FALSE)="OUI",OFFSET(W$3,MOD(QUOTIENT(ROW()-ROW($A$20),'Feuille1-Catégories'!$B$6/W$6),W$5),0),IF(MOD($A288-1-W$10,'Feuille1-Catégories'!$F$5+1)=0,W$3,""))),"")</f>
        <v/>
      </c>
      <c r="X288" s="7" t="str">
        <f ca="1">IF(AND($A288&lt;&gt;"",X$9&lt;&gt;""),IF(HLOOKUP(X$9,'Feuille1-Catégories'!$C$1:$G$2,2,FALSE)="OUI",X$3,IF(HLOOKUP(X$9,'Feuille1-Catégories'!$C$1:$G$3,3,FALSE)="OUI",OFFSET(X$3,MOD(QUOTIENT(ROW()-ROW($A$20),'Feuille1-Catégories'!$B$6/X$6),X$5),0),IF(MOD($A288-1-X$10,'Feuille1-Catégories'!$F$5+1)=0,X$3,""))),"")</f>
        <v/>
      </c>
      <c r="Y288" s="7" t="str">
        <f ca="1">IF(AND($A288&lt;&gt;"",Y$9&lt;&gt;""),IF(HLOOKUP(Y$9,'Feuille1-Catégories'!$C$1:$G$2,2,FALSE)="OUI",Y$3,IF(HLOOKUP(Y$9,'Feuille1-Catégories'!$C$1:$G$3,3,FALSE)="OUI",OFFSET(Y$3,MOD(QUOTIENT(ROW()-ROW($A$20),'Feuille1-Catégories'!$B$6/Y$6),Y$5),0),IF(MOD($A288-1-Y$10,'Feuille1-Catégories'!$F$5+1)=0,Y$3,""))),"")</f>
        <v/>
      </c>
      <c r="Z288" s="7" t="str">
        <f ca="1">IF(AND($A288&lt;&gt;"",Z$9&lt;&gt;""),IF(HLOOKUP(Z$9,'Feuille1-Catégories'!$C$1:$G$2,2,FALSE)="OUI",Z$3,IF(HLOOKUP(Z$9,'Feuille1-Catégories'!$C$1:$G$3,3,FALSE)="OUI",OFFSET(Z$3,MOD(QUOTIENT(ROW()-ROW($A$20),'Feuille1-Catégories'!$B$6/Z$6),Z$5),0),"")),"")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89" spans="1:26" ht="17" x14ac:dyDescent="0.2">
      <c r="A289" s="21">
        <f>IF(ROW()-ROW($A$19)&gt;'Feuille1-Catégories'!$B$6,"",ROW()-ROW($A$19))</f>
        <v>270</v>
      </c>
      <c r="B289" s="33">
        <f t="shared" ca="1" si="13"/>
        <v>3.9167006525285482</v>
      </c>
      <c r="C289" s="10">
        <f t="shared" ca="1" si="14"/>
        <v>5721.4</v>
      </c>
      <c r="D289" s="10">
        <f ca="1">IF('Feuille3-Coût de production'!D289&lt;&gt;"",'Feuille3-Coût de production'!D289,"")</f>
        <v>1961.6</v>
      </c>
      <c r="E289" s="10">
        <f t="shared" ca="1" si="15"/>
        <v>7683</v>
      </c>
      <c r="F289" s="7">
        <f ca="1">IF(AND($A289&lt;&gt;"",F$9&lt;&gt;""),IF(HLOOKUP(F$9,'Feuille1-Catégories'!$C$1:$G$2,2,FALSE)="OUI",F$3,IF(HLOOKUP(F$9,'Feuille1-Catégories'!$C$1:$G$3,3,FALSE)="OUI",OFFSET(F$3,MOD(QUOTIENT(ROW()-ROW($A$20),'Feuille1-Catégories'!$B$6/F$6),F$5),0),IF(MOD($A289-1-F$10,'Feuille1-Catégories'!$F$5+1)=0,F$3,""))),"")</f>
        <v>1</v>
      </c>
      <c r="G289" s="7" t="str">
        <f ca="1">IF(AND($A289&lt;&gt;"",G$9&lt;&gt;""),IF(HLOOKUP(G$9,'Feuille1-Catégories'!$C$1:$G$2,2,FALSE)="OUI",G$3,IF(HLOOKUP(G$9,'Feuille1-Catégories'!$C$1:$G$3,3,FALSE)="OUI",OFFSET(G$3,MOD(QUOTIENT(ROW()-ROW($A$20),'Feuille1-Catégories'!$B$6/G$6),G$5),0),IF(MOD($A289-1-G$10,'Feuille1-Catégories'!$F$5+1)=0,G$3,""))),"")</f>
        <v xml:space="preserve"> </v>
      </c>
      <c r="H289" s="7">
        <f ca="1">IF(AND($A289&lt;&gt;"",H$9&lt;&gt;""),IF(HLOOKUP(H$9,'Feuille1-Catégories'!$C$1:$G$2,2,FALSE)="OUI",H$3,IF(HLOOKUP(H$9,'Feuille1-Catégories'!$C$1:$G$3,3,FALSE)="OUI",OFFSET(H$3,MOD(QUOTIENT(ROW()-ROW($A$20),'Feuille1-Catégories'!$B$6/H$6),H$5),0),IF(MOD($A289-1-H$10,'Feuille1-Catégories'!$F$5+1)=0,H$3,""))),"")</f>
        <v>100</v>
      </c>
      <c r="I289" s="7" t="str">
        <f ca="1">IF(AND($A289&lt;&gt;"",I$9&lt;&gt;""),IF(HLOOKUP(I$9,'Feuille1-Catégories'!$C$1:$G$2,2,FALSE)="OUI",I$3,IF(HLOOKUP(I$9,'Feuille1-Catégories'!$C$1:$G$3,3,FALSE)="OUI",OFFSET(I$3,MOD(QUOTIENT(ROW()-ROW($A$20),'Feuille1-Catégories'!$B$6/I$6),I$5),0),IF(MOD($A289-1-I$10,'Feuille1-Catégories'!$F$5+1)=0,I$3,""))),"")</f>
        <v xml:space="preserve"> </v>
      </c>
      <c r="J289" s="7">
        <f ca="1">IF(AND($A289&lt;&gt;"",J$9&lt;&gt;""),IF(HLOOKUP(J$9,'Feuille1-Catégories'!$C$1:$G$2,2,FALSE)="OUI",J$3,IF(HLOOKUP(J$9,'Feuille1-Catégories'!$C$1:$G$3,3,FALSE)="OUI",OFFSET(J$3,MOD(QUOTIENT(ROW()-ROW($A$20),'Feuille1-Catégories'!$B$6/J$6),J$5),0),IF(MOD($A289-1-J$10,'Feuille1-Catégories'!$F$5+1)=0,J$3,""))),"")</f>
        <v>2</v>
      </c>
      <c r="K289" s="7" t="str">
        <f ca="1">IF(AND($A289&lt;&gt;"",K$9&lt;&gt;""),IF(HLOOKUP(K$9,'Feuille1-Catégories'!$C$1:$G$2,2,FALSE)="OUI",K$3,IF(HLOOKUP(K$9,'Feuille1-Catégories'!$C$1:$G$3,3,FALSE)="OUI",OFFSET(K$3,MOD(QUOTIENT(ROW()-ROW($A$20),'Feuille1-Catégories'!$B$6/K$6),K$5),0),IF(MOD($A289-1-K$10,'Feuille1-Catégories'!$F$5+1)=0,K$3,""))),"")</f>
        <v/>
      </c>
      <c r="L289" s="7">
        <f ca="1">IF(AND($A289&lt;&gt;"",L$9&lt;&gt;""),IF(HLOOKUP(L$9,'Feuille1-Catégories'!$C$1:$G$2,2,FALSE)="OUI",L$3,IF(HLOOKUP(L$9,'Feuille1-Catégories'!$C$1:$G$3,3,FALSE)="OUI",OFFSET(L$3,MOD(QUOTIENT(ROW()-ROW($A$20),'Feuille1-Catégories'!$B$6/L$6),L$5),0),IF(MOD($A289-1-L$10,'Feuille1-Catégories'!$F$5+1)=0,L$3,""))),"")</f>
        <v>200</v>
      </c>
      <c r="M289" s="7">
        <f ca="1">IF(AND($A289&lt;&gt;"",M$9&lt;&gt;""),IF(HLOOKUP(M$9,'Feuille1-Catégories'!$C$1:$G$2,2,FALSE)="OUI",M$3,IF(HLOOKUP(M$9,'Feuille1-Catégories'!$C$1:$G$3,3,FALSE)="OUI",OFFSET(M$3,MOD(QUOTIENT(ROW()-ROW($A$20),'Feuille1-Catégories'!$B$6/M$6),M$5),0),IF(MOD($A289-1-M$10,'Feuille1-Catégories'!$F$5+1)=0,M$3,""))),"")</f>
        <v>2000</v>
      </c>
      <c r="N289" s="7" t="str">
        <f ca="1">IF(AND($A289&lt;&gt;"",N$9&lt;&gt;""),IF(HLOOKUP(N$9,'Feuille1-Catégories'!$C$1:$G$2,2,FALSE)="OUI",N$3,IF(HLOOKUP(N$9,'Feuille1-Catégories'!$C$1:$G$3,3,FALSE)="OUI",OFFSET(N$3,MOD(QUOTIENT(ROW()-ROW($A$20),'Feuille1-Catégories'!$B$6/N$6),N$5),0),IF(MOD($A289-1-N$10,'Feuille1-Catégories'!$F$5+1)=0,N$3,""))),"")</f>
        <v xml:space="preserve"> </v>
      </c>
      <c r="O289" s="7">
        <f ca="1">IF(AND($A289&lt;&gt;"",O$9&lt;&gt;""),IF(HLOOKUP(O$9,'Feuille1-Catégories'!$C$1:$G$2,2,FALSE)="OUI",O$3,IF(HLOOKUP(O$9,'Feuille1-Catégories'!$C$1:$G$3,3,FALSE)="OUI",OFFSET(O$3,MOD(QUOTIENT(ROW()-ROW($A$20),'Feuille1-Catégories'!$B$6/O$6),O$5),0),IF(MOD($A289-1-O$10,'Feuille1-Catégories'!$F$5+1)=0,O$3,""))),"")</f>
        <v>30</v>
      </c>
      <c r="P289" s="7">
        <f ca="1">IF(AND($A289&lt;&gt;"",P$9&lt;&gt;""),IF(HLOOKUP(P$9,'Feuille1-Catégories'!$C$1:$G$2,2,FALSE)="OUI",P$3,IF(HLOOKUP(P$9,'Feuille1-Catégories'!$C$1:$G$3,3,FALSE)="OUI",OFFSET(P$3,MOD(QUOTIENT(ROW()-ROW($A$20),'Feuille1-Catégories'!$B$6/P$6),P$5),0),IF(MOD($A289-1-P$10,'Feuille1-Catégories'!$F$5+1)=0,P$3,""))),"")</f>
        <v>300</v>
      </c>
      <c r="Q289" s="7" t="str">
        <f ca="1">IF(AND($A289&lt;&gt;"",Q$9&lt;&gt;""),IF(HLOOKUP(Q$9,'Feuille1-Catégories'!$C$1:$G$2,2,FALSE)="OUI",Q$3,IF(HLOOKUP(Q$9,'Feuille1-Catégories'!$C$1:$G$3,3,FALSE)="OUI",OFFSET(Q$3,MOD(QUOTIENT(ROW()-ROW($A$20),'Feuille1-Catégories'!$B$6/Q$6),Q$5),0),IF(MOD($A289-1-Q$10,'Feuille1-Catégories'!$F$5+1)=0,Q$3,""))),"")</f>
        <v/>
      </c>
      <c r="R289" s="7">
        <f ca="1">IF(AND($A289&lt;&gt;"",R$9&lt;&gt;""),IF(HLOOKUP(R$9,'Feuille1-Catégories'!$C$1:$G$2,2,FALSE)="OUI",R$3,IF(HLOOKUP(R$9,'Feuille1-Catégories'!$C$1:$G$3,3,FALSE)="OUI",OFFSET(R$3,MOD(QUOTIENT(ROW()-ROW($A$20),'Feuille1-Catégories'!$B$6/R$6),R$5),0),IF(MOD($A289-1-R$10,'Feuille1-Catégories'!$F$5+1)=0,R$3,""))),"")</f>
        <v>0</v>
      </c>
      <c r="S289" s="7">
        <f ca="1">IF(AND($A289&lt;&gt;"",S$9&lt;&gt;""),IF(HLOOKUP(S$9,'Feuille1-Catégories'!$C$1:$G$2,2,FALSE)="OUI",S$3,IF(HLOOKUP(S$9,'Feuille1-Catégories'!$C$1:$G$3,3,FALSE)="OUI",OFFSET(S$3,MOD(QUOTIENT(ROW()-ROW($A$20),'Feuille1-Catégories'!$B$6/S$6),S$5),0),IF(MOD($A289-1-S$10,'Feuille1-Catégories'!$F$5+1)=0,S$3,""))),"")</f>
        <v>50</v>
      </c>
      <c r="T289" s="7" t="str">
        <f ca="1">IF(AND($A289&lt;&gt;"",T$9&lt;&gt;""),IF(HLOOKUP(T$9,'Feuille1-Catégories'!$C$1:$G$2,2,FALSE)="OUI",T$3,IF(HLOOKUP(T$9,'Feuille1-Catégories'!$C$1:$G$3,3,FALSE)="OUI",OFFSET(T$3,MOD(QUOTIENT(ROW()-ROW($A$20),'Feuille1-Catégories'!$B$6/T$6),T$5),0),IF(MOD($A289-1-T$10,'Feuille1-Catégories'!$F$5+1)=0,T$3,""))),"")</f>
        <v/>
      </c>
      <c r="U289" s="7">
        <f ca="1">IF(AND($A289&lt;&gt;"",U$9&lt;&gt;""),IF(HLOOKUP(U$9,'Feuille1-Catégories'!$C$1:$G$2,2,FALSE)="OUI",U$3,IF(HLOOKUP(U$9,'Feuille1-Catégories'!$C$1:$G$3,3,FALSE)="OUI",OFFSET(U$3,MOD(QUOTIENT(ROW()-ROW($A$20),'Feuille1-Catégories'!$B$6/U$6),U$5),0),IF(MOD($A289-1-U$10,'Feuille1-Catégories'!$F$5+1)=0,U$3,""))),"")</f>
        <v>5000</v>
      </c>
      <c r="V289" s="7" t="str">
        <f ca="1">IF(AND($A289&lt;&gt;"",V$9&lt;&gt;""),IF(HLOOKUP(V$9,'Feuille1-Catégories'!$C$1:$G$2,2,FALSE)="OUI",V$3,IF(HLOOKUP(V$9,'Feuille1-Catégories'!$C$1:$G$3,3,FALSE)="OUI",OFFSET(V$3,MOD(QUOTIENT(ROW()-ROW($A$20),'Feuille1-Catégories'!$B$6/V$6),V$5),0),IF(MOD($A289-1-V$10,'Feuille1-Catégories'!$F$5+1)=0,V$3,""))),"")</f>
        <v/>
      </c>
      <c r="W289" s="7" t="str">
        <f ca="1">IF(AND($A289&lt;&gt;"",W$9&lt;&gt;""),IF(HLOOKUP(W$9,'Feuille1-Catégories'!$C$1:$G$2,2,FALSE)="OUI",W$3,IF(HLOOKUP(W$9,'Feuille1-Catégories'!$C$1:$G$3,3,FALSE)="OUI",OFFSET(W$3,MOD(QUOTIENT(ROW()-ROW($A$20),'Feuille1-Catégories'!$B$6/W$6),W$5),0),IF(MOD($A289-1-W$10,'Feuille1-Catégories'!$F$5+1)=0,W$3,""))),"")</f>
        <v/>
      </c>
      <c r="X289" s="7" t="str">
        <f ca="1">IF(AND($A289&lt;&gt;"",X$9&lt;&gt;""),IF(HLOOKUP(X$9,'Feuille1-Catégories'!$C$1:$G$2,2,FALSE)="OUI",X$3,IF(HLOOKUP(X$9,'Feuille1-Catégories'!$C$1:$G$3,3,FALSE)="OUI",OFFSET(X$3,MOD(QUOTIENT(ROW()-ROW($A$20),'Feuille1-Catégories'!$B$6/X$6),X$5),0),IF(MOD($A289-1-X$10,'Feuille1-Catégories'!$F$5+1)=0,X$3,""))),"")</f>
        <v/>
      </c>
      <c r="Y289" s="7" t="str">
        <f ca="1">IF(AND($A289&lt;&gt;"",Y$9&lt;&gt;""),IF(HLOOKUP(Y$9,'Feuille1-Catégories'!$C$1:$G$2,2,FALSE)="OUI",Y$3,IF(HLOOKUP(Y$9,'Feuille1-Catégories'!$C$1:$G$3,3,FALSE)="OUI",OFFSET(Y$3,MOD(QUOTIENT(ROW()-ROW($A$20),'Feuille1-Catégories'!$B$6/Y$6),Y$5),0),IF(MOD($A289-1-Y$10,'Feuille1-Catégories'!$F$5+1)=0,Y$3,""))),"")</f>
        <v/>
      </c>
      <c r="Z289" s="7" t="str">
        <f ca="1">IF(AND($A289&lt;&gt;"",Z$9&lt;&gt;""),IF(HLOOKUP(Z$9,'Feuille1-Catégories'!$C$1:$G$2,2,FALSE)="OUI",Z$3,IF(HLOOKUP(Z$9,'Feuille1-Catégories'!$C$1:$G$3,3,FALSE)="OUI",OFFSET(Z$3,MOD(QUOTIENT(ROW()-ROW($A$20),'Feuille1-Catégories'!$B$6/Z$6),Z$5),0),"")),"")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90" spans="1:26" ht="17" x14ac:dyDescent="0.2">
      <c r="A290" s="21">
        <f>IF(ROW()-ROW($A$19)&gt;'Feuille1-Catégories'!$B$6,"",ROW()-ROW($A$19))</f>
        <v>271</v>
      </c>
      <c r="B290" s="33">
        <f t="shared" ca="1" si="13"/>
        <v>3.8511804384485666</v>
      </c>
      <c r="C290" s="10">
        <f t="shared" ca="1" si="14"/>
        <v>5410.4</v>
      </c>
      <c r="D290" s="10">
        <f ca="1">IF('Feuille3-Coût de production'!D290&lt;&gt;"",'Feuille3-Coût de production'!D290,"")</f>
        <v>1897.6</v>
      </c>
      <c r="E290" s="10">
        <f t="shared" ca="1" si="15"/>
        <v>7308</v>
      </c>
      <c r="F290" s="7">
        <f ca="1">IF(AND($A290&lt;&gt;"",F$9&lt;&gt;""),IF(HLOOKUP(F$9,'Feuille1-Catégories'!$C$1:$G$2,2,FALSE)="OUI",F$3,IF(HLOOKUP(F$9,'Feuille1-Catégories'!$C$1:$G$3,3,FALSE)="OUI",OFFSET(F$3,MOD(QUOTIENT(ROW()-ROW($A$20),'Feuille1-Catégories'!$B$6/F$6),F$5),0),IF(MOD($A290-1-F$10,'Feuille1-Catégories'!$F$5+1)=0,F$3,""))),"")</f>
        <v>1</v>
      </c>
      <c r="G290" s="7" t="str">
        <f ca="1">IF(AND($A290&lt;&gt;"",G$9&lt;&gt;""),IF(HLOOKUP(G$9,'Feuille1-Catégories'!$C$1:$G$2,2,FALSE)="OUI",G$3,IF(HLOOKUP(G$9,'Feuille1-Catégories'!$C$1:$G$3,3,FALSE)="OUI",OFFSET(G$3,MOD(QUOTIENT(ROW()-ROW($A$20),'Feuille1-Catégories'!$B$6/G$6),G$5),0),IF(MOD($A290-1-G$10,'Feuille1-Catégories'!$F$5+1)=0,G$3,""))),"")</f>
        <v xml:space="preserve"> </v>
      </c>
      <c r="H290" s="7" t="str">
        <f ca="1">IF(AND($A290&lt;&gt;"",H$9&lt;&gt;""),IF(HLOOKUP(H$9,'Feuille1-Catégories'!$C$1:$G$2,2,FALSE)="OUI",H$3,IF(HLOOKUP(H$9,'Feuille1-Catégories'!$C$1:$G$3,3,FALSE)="OUI",OFFSET(H$3,MOD(QUOTIENT(ROW()-ROW($A$20),'Feuille1-Catégories'!$B$6/H$6),H$5),0),IF(MOD($A290-1-H$10,'Feuille1-Catégories'!$F$5+1)=0,H$3,""))),"")</f>
        <v/>
      </c>
      <c r="I290" s="7" t="str">
        <f ca="1">IF(AND($A290&lt;&gt;"",I$9&lt;&gt;""),IF(HLOOKUP(I$9,'Feuille1-Catégories'!$C$1:$G$2,2,FALSE)="OUI",I$3,IF(HLOOKUP(I$9,'Feuille1-Catégories'!$C$1:$G$3,3,FALSE)="OUI",OFFSET(I$3,MOD(QUOTIENT(ROW()-ROW($A$20),'Feuille1-Catégories'!$B$6/I$6),I$5),0),IF(MOD($A290-1-I$10,'Feuille1-Catégories'!$F$5+1)=0,I$3,""))),"")</f>
        <v xml:space="preserve"> </v>
      </c>
      <c r="J290" s="7">
        <f ca="1">IF(AND($A290&lt;&gt;"",J$9&lt;&gt;""),IF(HLOOKUP(J$9,'Feuille1-Catégories'!$C$1:$G$2,2,FALSE)="OUI",J$3,IF(HLOOKUP(J$9,'Feuille1-Catégories'!$C$1:$G$3,3,FALSE)="OUI",OFFSET(J$3,MOD(QUOTIENT(ROW()-ROW($A$20),'Feuille1-Catégories'!$B$6/J$6),J$5),0),IF(MOD($A290-1-J$10,'Feuille1-Catégories'!$F$5+1)=0,J$3,""))),"")</f>
        <v>2</v>
      </c>
      <c r="K290" s="7">
        <f ca="1">IF(AND($A290&lt;&gt;"",K$9&lt;&gt;""),IF(HLOOKUP(K$9,'Feuille1-Catégories'!$C$1:$G$2,2,FALSE)="OUI",K$3,IF(HLOOKUP(K$9,'Feuille1-Catégories'!$C$1:$G$3,3,FALSE)="OUI",OFFSET(K$3,MOD(QUOTIENT(ROW()-ROW($A$20),'Feuille1-Catégories'!$B$6/K$6),K$5),0),IF(MOD($A290-1-K$10,'Feuille1-Catégories'!$F$5+1)=0,K$3,""))),"")</f>
        <v>20</v>
      </c>
      <c r="L290" s="7">
        <f ca="1">IF(AND($A290&lt;&gt;"",L$9&lt;&gt;""),IF(HLOOKUP(L$9,'Feuille1-Catégories'!$C$1:$G$2,2,FALSE)="OUI",L$3,IF(HLOOKUP(L$9,'Feuille1-Catégories'!$C$1:$G$3,3,FALSE)="OUI",OFFSET(L$3,MOD(QUOTIENT(ROW()-ROW($A$20),'Feuille1-Catégories'!$B$6/L$6),L$5),0),IF(MOD($A290-1-L$10,'Feuille1-Catégories'!$F$5+1)=0,L$3,""))),"")</f>
        <v>200</v>
      </c>
      <c r="M290" s="7">
        <f ca="1">IF(AND($A290&lt;&gt;"",M$9&lt;&gt;""),IF(HLOOKUP(M$9,'Feuille1-Catégories'!$C$1:$G$2,2,FALSE)="OUI",M$3,IF(HLOOKUP(M$9,'Feuille1-Catégories'!$C$1:$G$3,3,FALSE)="OUI",OFFSET(M$3,MOD(QUOTIENT(ROW()-ROW($A$20),'Feuille1-Catégories'!$B$6/M$6),M$5),0),IF(MOD($A290-1-M$10,'Feuille1-Catégories'!$F$5+1)=0,M$3,""))),"")</f>
        <v>2000</v>
      </c>
      <c r="N290" s="7" t="str">
        <f ca="1">IF(AND($A290&lt;&gt;"",N$9&lt;&gt;""),IF(HLOOKUP(N$9,'Feuille1-Catégories'!$C$1:$G$2,2,FALSE)="OUI",N$3,IF(HLOOKUP(N$9,'Feuille1-Catégories'!$C$1:$G$3,3,FALSE)="OUI",OFFSET(N$3,MOD(QUOTIENT(ROW()-ROW($A$20),'Feuille1-Catégories'!$B$6/N$6),N$5),0),IF(MOD($A290-1-N$10,'Feuille1-Catégories'!$F$5+1)=0,N$3,""))),"")</f>
        <v xml:space="preserve"> </v>
      </c>
      <c r="O290" s="7">
        <f ca="1">IF(AND($A290&lt;&gt;"",O$9&lt;&gt;""),IF(HLOOKUP(O$9,'Feuille1-Catégories'!$C$1:$G$2,2,FALSE)="OUI",O$3,IF(HLOOKUP(O$9,'Feuille1-Catégories'!$C$1:$G$3,3,FALSE)="OUI",OFFSET(O$3,MOD(QUOTIENT(ROW()-ROW($A$20),'Feuille1-Catégories'!$B$6/O$6),O$5),0),IF(MOD($A290-1-O$10,'Feuille1-Catégories'!$F$5+1)=0,O$3,""))),"")</f>
        <v>30</v>
      </c>
      <c r="P290" s="7">
        <f ca="1">IF(AND($A290&lt;&gt;"",P$9&lt;&gt;""),IF(HLOOKUP(P$9,'Feuille1-Catégories'!$C$1:$G$2,2,FALSE)="OUI",P$3,IF(HLOOKUP(P$9,'Feuille1-Catégories'!$C$1:$G$3,3,FALSE)="OUI",OFFSET(P$3,MOD(QUOTIENT(ROW()-ROW($A$20),'Feuille1-Catégories'!$B$6/P$6),P$5),0),IF(MOD($A290-1-P$10,'Feuille1-Catégories'!$F$5+1)=0,P$3,""))),"")</f>
        <v>0</v>
      </c>
      <c r="Q290" s="7" t="str">
        <f ca="1">IF(AND($A290&lt;&gt;"",Q$9&lt;&gt;""),IF(HLOOKUP(Q$9,'Feuille1-Catégories'!$C$1:$G$2,2,FALSE)="OUI",Q$3,IF(HLOOKUP(Q$9,'Feuille1-Catégories'!$C$1:$G$3,3,FALSE)="OUI",OFFSET(Q$3,MOD(QUOTIENT(ROW()-ROW($A$20),'Feuille1-Catégories'!$B$6/Q$6),Q$5),0),IF(MOD($A290-1-Q$10,'Feuille1-Catégories'!$F$5+1)=0,Q$3,""))),"")</f>
        <v/>
      </c>
      <c r="R290" s="7">
        <f ca="1">IF(AND($A290&lt;&gt;"",R$9&lt;&gt;""),IF(HLOOKUP(R$9,'Feuille1-Catégories'!$C$1:$G$2,2,FALSE)="OUI",R$3,IF(HLOOKUP(R$9,'Feuille1-Catégories'!$C$1:$G$3,3,FALSE)="OUI",OFFSET(R$3,MOD(QUOTIENT(ROW()-ROW($A$20),'Feuille1-Catégories'!$B$6/R$6),R$5),0),IF(MOD($A290-1-R$10,'Feuille1-Catégories'!$F$5+1)=0,R$3,""))),"")</f>
        <v>5</v>
      </c>
      <c r="S290" s="7">
        <f ca="1">IF(AND($A290&lt;&gt;"",S$9&lt;&gt;""),IF(HLOOKUP(S$9,'Feuille1-Catégories'!$C$1:$G$2,2,FALSE)="OUI",S$3,IF(HLOOKUP(S$9,'Feuille1-Catégories'!$C$1:$G$3,3,FALSE)="OUI",OFFSET(S$3,MOD(QUOTIENT(ROW()-ROW($A$20),'Feuille1-Catégories'!$B$6/S$6),S$5),0),IF(MOD($A290-1-S$10,'Feuille1-Catégories'!$F$5+1)=0,S$3,""))),"")</f>
        <v>50</v>
      </c>
      <c r="T290" s="7" t="str">
        <f ca="1">IF(AND($A290&lt;&gt;"",T$9&lt;&gt;""),IF(HLOOKUP(T$9,'Feuille1-Catégories'!$C$1:$G$2,2,FALSE)="OUI",T$3,IF(HLOOKUP(T$9,'Feuille1-Catégories'!$C$1:$G$3,3,FALSE)="OUI",OFFSET(T$3,MOD(QUOTIENT(ROW()-ROW($A$20),'Feuille1-Catégories'!$B$6/T$6),T$5),0),IF(MOD($A290-1-T$10,'Feuille1-Catégories'!$F$5+1)=0,T$3,""))),"")</f>
        <v/>
      </c>
      <c r="U290" s="7">
        <f ca="1">IF(AND($A290&lt;&gt;"",U$9&lt;&gt;""),IF(HLOOKUP(U$9,'Feuille1-Catégories'!$C$1:$G$2,2,FALSE)="OUI",U$3,IF(HLOOKUP(U$9,'Feuille1-Catégories'!$C$1:$G$3,3,FALSE)="OUI",OFFSET(U$3,MOD(QUOTIENT(ROW()-ROW($A$20),'Feuille1-Catégories'!$B$6/U$6),U$5),0),IF(MOD($A290-1-U$10,'Feuille1-Catégories'!$F$5+1)=0,U$3,""))),"")</f>
        <v>5000</v>
      </c>
      <c r="V290" s="7" t="str">
        <f ca="1">IF(AND($A290&lt;&gt;"",V$9&lt;&gt;""),IF(HLOOKUP(V$9,'Feuille1-Catégories'!$C$1:$G$2,2,FALSE)="OUI",V$3,IF(HLOOKUP(V$9,'Feuille1-Catégories'!$C$1:$G$3,3,FALSE)="OUI",OFFSET(V$3,MOD(QUOTIENT(ROW()-ROW($A$20),'Feuille1-Catégories'!$B$6/V$6),V$5),0),IF(MOD($A290-1-V$10,'Feuille1-Catégories'!$F$5+1)=0,V$3,""))),"")</f>
        <v/>
      </c>
      <c r="W290" s="7" t="str">
        <f ca="1">IF(AND($A290&lt;&gt;"",W$9&lt;&gt;""),IF(HLOOKUP(W$9,'Feuille1-Catégories'!$C$1:$G$2,2,FALSE)="OUI",W$3,IF(HLOOKUP(W$9,'Feuille1-Catégories'!$C$1:$G$3,3,FALSE)="OUI",OFFSET(W$3,MOD(QUOTIENT(ROW()-ROW($A$20),'Feuille1-Catégories'!$B$6/W$6),W$5),0),IF(MOD($A290-1-W$10,'Feuille1-Catégories'!$F$5+1)=0,W$3,""))),"")</f>
        <v/>
      </c>
      <c r="X290" s="7" t="str">
        <f ca="1">IF(AND($A290&lt;&gt;"",X$9&lt;&gt;""),IF(HLOOKUP(X$9,'Feuille1-Catégories'!$C$1:$G$2,2,FALSE)="OUI",X$3,IF(HLOOKUP(X$9,'Feuille1-Catégories'!$C$1:$G$3,3,FALSE)="OUI",OFFSET(X$3,MOD(QUOTIENT(ROW()-ROW($A$20),'Feuille1-Catégories'!$B$6/X$6),X$5),0),IF(MOD($A290-1-X$10,'Feuille1-Catégories'!$F$5+1)=0,X$3,""))),"")</f>
        <v/>
      </c>
      <c r="Y290" s="7" t="str">
        <f ca="1">IF(AND($A290&lt;&gt;"",Y$9&lt;&gt;""),IF(HLOOKUP(Y$9,'Feuille1-Catégories'!$C$1:$G$2,2,FALSE)="OUI",Y$3,IF(HLOOKUP(Y$9,'Feuille1-Catégories'!$C$1:$G$3,3,FALSE)="OUI",OFFSET(Y$3,MOD(QUOTIENT(ROW()-ROW($A$20),'Feuille1-Catégories'!$B$6/Y$6),Y$5),0),IF(MOD($A290-1-Y$10,'Feuille1-Catégories'!$F$5+1)=0,Y$3,""))),"")</f>
        <v/>
      </c>
      <c r="Z290" s="7" t="str">
        <f ca="1">IF(AND($A290&lt;&gt;"",Z$9&lt;&gt;""),IF(HLOOKUP(Z$9,'Feuille1-Catégories'!$C$1:$G$2,2,FALSE)="OUI",Z$3,IF(HLOOKUP(Z$9,'Feuille1-Catégories'!$C$1:$G$3,3,FALSE)="OUI",OFFSET(Z$3,MOD(QUOTIENT(ROW()-ROW($A$20),'Feuille1-Catégories'!$B$6/Z$6),Z$5),0),"")),"")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91" spans="1:26" ht="17" x14ac:dyDescent="0.2">
      <c r="A291" s="21">
        <f>IF(ROW()-ROW($A$19)&gt;'Feuille1-Catégories'!$B$6,"",ROW()-ROW($A$19))</f>
        <v>272</v>
      </c>
      <c r="B291" s="33">
        <f t="shared" ca="1" si="13"/>
        <v>4.3089294689227682</v>
      </c>
      <c r="C291" s="10">
        <f t="shared" ca="1" si="14"/>
        <v>7900.4</v>
      </c>
      <c r="D291" s="10">
        <f ca="1">IF('Feuille3-Coût de production'!D291&lt;&gt;"",'Feuille3-Coût de production'!D291,"")</f>
        <v>2387.6</v>
      </c>
      <c r="E291" s="10">
        <f t="shared" ca="1" si="15"/>
        <v>10288</v>
      </c>
      <c r="F291" s="7">
        <f ca="1">IF(AND($A291&lt;&gt;"",F$9&lt;&gt;""),IF(HLOOKUP(F$9,'Feuille1-Catégories'!$C$1:$G$2,2,FALSE)="OUI",F$3,IF(HLOOKUP(F$9,'Feuille1-Catégories'!$C$1:$G$3,3,FALSE)="OUI",OFFSET(F$3,MOD(QUOTIENT(ROW()-ROW($A$20),'Feuille1-Catégories'!$B$6/F$6),F$5),0),IF(MOD($A291-1-F$10,'Feuille1-Catégories'!$F$5+1)=0,F$3,""))),"")</f>
        <v>1</v>
      </c>
      <c r="G291" s="7" t="str">
        <f ca="1">IF(AND($A291&lt;&gt;"",G$9&lt;&gt;""),IF(HLOOKUP(G$9,'Feuille1-Catégories'!$C$1:$G$2,2,FALSE)="OUI",G$3,IF(HLOOKUP(G$9,'Feuille1-Catégories'!$C$1:$G$3,3,FALSE)="OUI",OFFSET(G$3,MOD(QUOTIENT(ROW()-ROW($A$20),'Feuille1-Catégories'!$B$6/G$6),G$5),0),IF(MOD($A291-1-G$10,'Feuille1-Catégories'!$F$5+1)=0,G$3,""))),"")</f>
        <v xml:space="preserve"> </v>
      </c>
      <c r="H291" s="7" t="str">
        <f ca="1">IF(AND($A291&lt;&gt;"",H$9&lt;&gt;""),IF(HLOOKUP(H$9,'Feuille1-Catégories'!$C$1:$G$2,2,FALSE)="OUI",H$3,IF(HLOOKUP(H$9,'Feuille1-Catégories'!$C$1:$G$3,3,FALSE)="OUI",OFFSET(H$3,MOD(QUOTIENT(ROW()-ROW($A$20),'Feuille1-Catégories'!$B$6/H$6),H$5),0),IF(MOD($A291-1-H$10,'Feuille1-Catégories'!$F$5+1)=0,H$3,""))),"")</f>
        <v/>
      </c>
      <c r="I291" s="7" t="str">
        <f ca="1">IF(AND($A291&lt;&gt;"",I$9&lt;&gt;""),IF(HLOOKUP(I$9,'Feuille1-Catégories'!$C$1:$G$2,2,FALSE)="OUI",I$3,IF(HLOOKUP(I$9,'Feuille1-Catégories'!$C$1:$G$3,3,FALSE)="OUI",OFFSET(I$3,MOD(QUOTIENT(ROW()-ROW($A$20),'Feuille1-Catégories'!$B$6/I$6),I$5),0),IF(MOD($A291-1-I$10,'Feuille1-Catégories'!$F$5+1)=0,I$3,""))),"")</f>
        <v xml:space="preserve"> </v>
      </c>
      <c r="J291" s="7">
        <f ca="1">IF(AND($A291&lt;&gt;"",J$9&lt;&gt;""),IF(HLOOKUP(J$9,'Feuille1-Catégories'!$C$1:$G$2,2,FALSE)="OUI",J$3,IF(HLOOKUP(J$9,'Feuille1-Catégories'!$C$1:$G$3,3,FALSE)="OUI",OFFSET(J$3,MOD(QUOTIENT(ROW()-ROW($A$20),'Feuille1-Catégories'!$B$6/J$6),J$5),0),IF(MOD($A291-1-J$10,'Feuille1-Catégories'!$F$5+1)=0,J$3,""))),"")</f>
        <v>2</v>
      </c>
      <c r="K291" s="7" t="str">
        <f ca="1">IF(AND($A291&lt;&gt;"",K$9&lt;&gt;""),IF(HLOOKUP(K$9,'Feuille1-Catégories'!$C$1:$G$2,2,FALSE)="OUI",K$3,IF(HLOOKUP(K$9,'Feuille1-Catégories'!$C$1:$G$3,3,FALSE)="OUI",OFFSET(K$3,MOD(QUOTIENT(ROW()-ROW($A$20),'Feuille1-Catégories'!$B$6/K$6),K$5),0),IF(MOD($A291-1-K$10,'Feuille1-Catégories'!$F$5+1)=0,K$3,""))),"")</f>
        <v/>
      </c>
      <c r="L291" s="7">
        <f ca="1">IF(AND($A291&lt;&gt;"",L$9&lt;&gt;""),IF(HLOOKUP(L$9,'Feuille1-Catégories'!$C$1:$G$2,2,FALSE)="OUI",L$3,IF(HLOOKUP(L$9,'Feuille1-Catégories'!$C$1:$G$3,3,FALSE)="OUI",OFFSET(L$3,MOD(QUOTIENT(ROW()-ROW($A$20),'Feuille1-Catégories'!$B$6/L$6),L$5),0),IF(MOD($A291-1-L$10,'Feuille1-Catégories'!$F$5+1)=0,L$3,""))),"")</f>
        <v>200</v>
      </c>
      <c r="M291" s="7">
        <f ca="1">IF(AND($A291&lt;&gt;"",M$9&lt;&gt;""),IF(HLOOKUP(M$9,'Feuille1-Catégories'!$C$1:$G$2,2,FALSE)="OUI",M$3,IF(HLOOKUP(M$9,'Feuille1-Catégories'!$C$1:$G$3,3,FALSE)="OUI",OFFSET(M$3,MOD(QUOTIENT(ROW()-ROW($A$20),'Feuille1-Catégories'!$B$6/M$6),M$5),0),IF(MOD($A291-1-M$10,'Feuille1-Catégories'!$F$5+1)=0,M$3,""))),"")</f>
        <v>2000</v>
      </c>
      <c r="N291" s="7" t="str">
        <f ca="1">IF(AND($A291&lt;&gt;"",N$9&lt;&gt;""),IF(HLOOKUP(N$9,'Feuille1-Catégories'!$C$1:$G$2,2,FALSE)="OUI",N$3,IF(HLOOKUP(N$9,'Feuille1-Catégories'!$C$1:$G$3,3,FALSE)="OUI",OFFSET(N$3,MOD(QUOTIENT(ROW()-ROW($A$20),'Feuille1-Catégories'!$B$6/N$6),N$5),0),IF(MOD($A291-1-N$10,'Feuille1-Catégories'!$F$5+1)=0,N$3,""))),"")</f>
        <v xml:space="preserve"> </v>
      </c>
      <c r="O291" s="7">
        <f ca="1">IF(AND($A291&lt;&gt;"",O$9&lt;&gt;""),IF(HLOOKUP(O$9,'Feuille1-Catégories'!$C$1:$G$2,2,FALSE)="OUI",O$3,IF(HLOOKUP(O$9,'Feuille1-Catégories'!$C$1:$G$3,3,FALSE)="OUI",OFFSET(O$3,MOD(QUOTIENT(ROW()-ROW($A$20),'Feuille1-Catégories'!$B$6/O$6),O$5),0),IF(MOD($A291-1-O$10,'Feuille1-Catégories'!$F$5+1)=0,O$3,""))),"")</f>
        <v>30</v>
      </c>
      <c r="P291" s="7">
        <f ca="1">IF(AND($A291&lt;&gt;"",P$9&lt;&gt;""),IF(HLOOKUP(P$9,'Feuille1-Catégories'!$C$1:$G$2,2,FALSE)="OUI",P$3,IF(HLOOKUP(P$9,'Feuille1-Catégories'!$C$1:$G$3,3,FALSE)="OUI",OFFSET(P$3,MOD(QUOTIENT(ROW()-ROW($A$20),'Feuille1-Catégories'!$B$6/P$6),P$5),0),IF(MOD($A291-1-P$10,'Feuille1-Catégories'!$F$5+1)=0,P$3,""))),"")</f>
        <v>0</v>
      </c>
      <c r="Q291" s="7">
        <f ca="1">IF(AND($A291&lt;&gt;"",Q$9&lt;&gt;""),IF(HLOOKUP(Q$9,'Feuille1-Catégories'!$C$1:$G$2,2,FALSE)="OUI",Q$3,IF(HLOOKUP(Q$9,'Feuille1-Catégories'!$C$1:$G$3,3,FALSE)="OUI",OFFSET(Q$3,MOD(QUOTIENT(ROW()-ROW($A$20),'Feuille1-Catégories'!$B$6/Q$6),Q$5),0),IF(MOD($A291-1-Q$10,'Feuille1-Catégories'!$F$5+1)=0,Q$3,""))),"")</f>
        <v>3000</v>
      </c>
      <c r="R291" s="7">
        <f ca="1">IF(AND($A291&lt;&gt;"",R$9&lt;&gt;""),IF(HLOOKUP(R$9,'Feuille1-Catégories'!$C$1:$G$2,2,FALSE)="OUI",R$3,IF(HLOOKUP(R$9,'Feuille1-Catégories'!$C$1:$G$3,3,FALSE)="OUI",OFFSET(R$3,MOD(QUOTIENT(ROW()-ROW($A$20),'Feuille1-Catégories'!$B$6/R$6),R$5),0),IF(MOD($A291-1-R$10,'Feuille1-Catégories'!$F$5+1)=0,R$3,""))),"")</f>
        <v>5</v>
      </c>
      <c r="S291" s="7">
        <f ca="1">IF(AND($A291&lt;&gt;"",S$9&lt;&gt;""),IF(HLOOKUP(S$9,'Feuille1-Catégories'!$C$1:$G$2,2,FALSE)="OUI",S$3,IF(HLOOKUP(S$9,'Feuille1-Catégories'!$C$1:$G$3,3,FALSE)="OUI",OFFSET(S$3,MOD(QUOTIENT(ROW()-ROW($A$20),'Feuille1-Catégories'!$B$6/S$6),S$5),0),IF(MOD($A291-1-S$10,'Feuille1-Catégories'!$F$5+1)=0,S$3,""))),"")</f>
        <v>50</v>
      </c>
      <c r="T291" s="7" t="str">
        <f ca="1">IF(AND($A291&lt;&gt;"",T$9&lt;&gt;""),IF(HLOOKUP(T$9,'Feuille1-Catégories'!$C$1:$G$2,2,FALSE)="OUI",T$3,IF(HLOOKUP(T$9,'Feuille1-Catégories'!$C$1:$G$3,3,FALSE)="OUI",OFFSET(T$3,MOD(QUOTIENT(ROW()-ROW($A$20),'Feuille1-Catégories'!$B$6/T$6),T$5),0),IF(MOD($A291-1-T$10,'Feuille1-Catégories'!$F$5+1)=0,T$3,""))),"")</f>
        <v/>
      </c>
      <c r="U291" s="7">
        <f ca="1">IF(AND($A291&lt;&gt;"",U$9&lt;&gt;""),IF(HLOOKUP(U$9,'Feuille1-Catégories'!$C$1:$G$2,2,FALSE)="OUI",U$3,IF(HLOOKUP(U$9,'Feuille1-Catégories'!$C$1:$G$3,3,FALSE)="OUI",OFFSET(U$3,MOD(QUOTIENT(ROW()-ROW($A$20),'Feuille1-Catégories'!$B$6/U$6),U$5),0),IF(MOD($A291-1-U$10,'Feuille1-Catégories'!$F$5+1)=0,U$3,""))),"")</f>
        <v>5000</v>
      </c>
      <c r="V291" s="7" t="str">
        <f ca="1">IF(AND($A291&lt;&gt;"",V$9&lt;&gt;""),IF(HLOOKUP(V$9,'Feuille1-Catégories'!$C$1:$G$2,2,FALSE)="OUI",V$3,IF(HLOOKUP(V$9,'Feuille1-Catégories'!$C$1:$G$3,3,FALSE)="OUI",OFFSET(V$3,MOD(QUOTIENT(ROW()-ROW($A$20),'Feuille1-Catégories'!$B$6/V$6),V$5),0),IF(MOD($A291-1-V$10,'Feuille1-Catégories'!$F$5+1)=0,V$3,""))),"")</f>
        <v/>
      </c>
      <c r="W291" s="7" t="str">
        <f ca="1">IF(AND($A291&lt;&gt;"",W$9&lt;&gt;""),IF(HLOOKUP(W$9,'Feuille1-Catégories'!$C$1:$G$2,2,FALSE)="OUI",W$3,IF(HLOOKUP(W$9,'Feuille1-Catégories'!$C$1:$G$3,3,FALSE)="OUI",OFFSET(W$3,MOD(QUOTIENT(ROW()-ROW($A$20),'Feuille1-Catégories'!$B$6/W$6),W$5),0),IF(MOD($A291-1-W$10,'Feuille1-Catégories'!$F$5+1)=0,W$3,""))),"")</f>
        <v/>
      </c>
      <c r="X291" s="7" t="str">
        <f ca="1">IF(AND($A291&lt;&gt;"",X$9&lt;&gt;""),IF(HLOOKUP(X$9,'Feuille1-Catégories'!$C$1:$G$2,2,FALSE)="OUI",X$3,IF(HLOOKUP(X$9,'Feuille1-Catégories'!$C$1:$G$3,3,FALSE)="OUI",OFFSET(X$3,MOD(QUOTIENT(ROW()-ROW($A$20),'Feuille1-Catégories'!$B$6/X$6),X$5),0),IF(MOD($A291-1-X$10,'Feuille1-Catégories'!$F$5+1)=0,X$3,""))),"")</f>
        <v/>
      </c>
      <c r="Y291" s="7" t="str">
        <f ca="1">IF(AND($A291&lt;&gt;"",Y$9&lt;&gt;""),IF(HLOOKUP(Y$9,'Feuille1-Catégories'!$C$1:$G$2,2,FALSE)="OUI",Y$3,IF(HLOOKUP(Y$9,'Feuille1-Catégories'!$C$1:$G$3,3,FALSE)="OUI",OFFSET(Y$3,MOD(QUOTIENT(ROW()-ROW($A$20),'Feuille1-Catégories'!$B$6/Y$6),Y$5),0),IF(MOD($A291-1-Y$10,'Feuille1-Catégories'!$F$5+1)=0,Y$3,""))),"")</f>
        <v/>
      </c>
      <c r="Z291" s="7" t="str">
        <f ca="1">IF(AND($A291&lt;&gt;"",Z$9&lt;&gt;""),IF(HLOOKUP(Z$9,'Feuille1-Catégories'!$C$1:$G$2,2,FALSE)="OUI",Z$3,IF(HLOOKUP(Z$9,'Feuille1-Catégories'!$C$1:$G$3,3,FALSE)="OUI",OFFSET(Z$3,MOD(QUOTIENT(ROW()-ROW($A$20),'Feuille1-Catégories'!$B$6/Z$6),Z$5),0),"")),"")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92" spans="1:26" ht="17" x14ac:dyDescent="0.2">
      <c r="A292" s="21">
        <f>IF(ROW()-ROW($A$19)&gt;'Feuille1-Catégories'!$B$6,"",ROW()-ROW($A$19))</f>
        <v>273</v>
      </c>
      <c r="B292" s="33">
        <f t="shared" ca="1" si="13"/>
        <v>4.1041315345699836</v>
      </c>
      <c r="C292" s="10">
        <f t="shared" ca="1" si="14"/>
        <v>5890.4</v>
      </c>
      <c r="D292" s="10">
        <f ca="1">IF('Feuille3-Coût de production'!D292&lt;&gt;"",'Feuille3-Coût de production'!D292,"")</f>
        <v>1897.6</v>
      </c>
      <c r="E292" s="10">
        <f t="shared" ca="1" si="15"/>
        <v>7788</v>
      </c>
      <c r="F292" s="7">
        <f ca="1">IF(AND($A292&lt;&gt;"",F$9&lt;&gt;""),IF(HLOOKUP(F$9,'Feuille1-Catégories'!$C$1:$G$2,2,FALSE)="OUI",F$3,IF(HLOOKUP(F$9,'Feuille1-Catégories'!$C$1:$G$3,3,FALSE)="OUI",OFFSET(F$3,MOD(QUOTIENT(ROW()-ROW($A$20),'Feuille1-Catégories'!$B$6/F$6),F$5),0),IF(MOD($A292-1-F$10,'Feuille1-Catégories'!$F$5+1)=0,F$3,""))),"")</f>
        <v>1</v>
      </c>
      <c r="G292" s="7" t="str">
        <f ca="1">IF(AND($A292&lt;&gt;"",G$9&lt;&gt;""),IF(HLOOKUP(G$9,'Feuille1-Catégories'!$C$1:$G$2,2,FALSE)="OUI",G$3,IF(HLOOKUP(G$9,'Feuille1-Catégories'!$C$1:$G$3,3,FALSE)="OUI",OFFSET(G$3,MOD(QUOTIENT(ROW()-ROW($A$20),'Feuille1-Catégories'!$B$6/G$6),G$5),0),IF(MOD($A292-1-G$10,'Feuille1-Catégories'!$F$5+1)=0,G$3,""))),"")</f>
        <v xml:space="preserve"> </v>
      </c>
      <c r="H292" s="7" t="str">
        <f ca="1">IF(AND($A292&lt;&gt;"",H$9&lt;&gt;""),IF(HLOOKUP(H$9,'Feuille1-Catégories'!$C$1:$G$2,2,FALSE)="OUI",H$3,IF(HLOOKUP(H$9,'Feuille1-Catégories'!$C$1:$G$3,3,FALSE)="OUI",OFFSET(H$3,MOD(QUOTIENT(ROW()-ROW($A$20),'Feuille1-Catégories'!$B$6/H$6),H$5),0),IF(MOD($A292-1-H$10,'Feuille1-Catégories'!$F$5+1)=0,H$3,""))),"")</f>
        <v/>
      </c>
      <c r="I292" s="7" t="str">
        <f ca="1">IF(AND($A292&lt;&gt;"",I$9&lt;&gt;""),IF(HLOOKUP(I$9,'Feuille1-Catégories'!$C$1:$G$2,2,FALSE)="OUI",I$3,IF(HLOOKUP(I$9,'Feuille1-Catégories'!$C$1:$G$3,3,FALSE)="OUI",OFFSET(I$3,MOD(QUOTIENT(ROW()-ROW($A$20),'Feuille1-Catégories'!$B$6/I$6),I$5),0),IF(MOD($A292-1-I$10,'Feuille1-Catégories'!$F$5+1)=0,I$3,""))),"")</f>
        <v xml:space="preserve"> </v>
      </c>
      <c r="J292" s="7">
        <f ca="1">IF(AND($A292&lt;&gt;"",J$9&lt;&gt;""),IF(HLOOKUP(J$9,'Feuille1-Catégories'!$C$1:$G$2,2,FALSE)="OUI",J$3,IF(HLOOKUP(J$9,'Feuille1-Catégories'!$C$1:$G$3,3,FALSE)="OUI",OFFSET(J$3,MOD(QUOTIENT(ROW()-ROW($A$20),'Feuille1-Catégories'!$B$6/J$6),J$5),0),IF(MOD($A292-1-J$10,'Feuille1-Catégories'!$F$5+1)=0,J$3,""))),"")</f>
        <v>2</v>
      </c>
      <c r="K292" s="7" t="str">
        <f ca="1">IF(AND($A292&lt;&gt;"",K$9&lt;&gt;""),IF(HLOOKUP(K$9,'Feuille1-Catégories'!$C$1:$G$2,2,FALSE)="OUI",K$3,IF(HLOOKUP(K$9,'Feuille1-Catégories'!$C$1:$G$3,3,FALSE)="OUI",OFFSET(K$3,MOD(QUOTIENT(ROW()-ROW($A$20),'Feuille1-Catégories'!$B$6/K$6),K$5),0),IF(MOD($A292-1-K$10,'Feuille1-Catégories'!$F$5+1)=0,K$3,""))),"")</f>
        <v/>
      </c>
      <c r="L292" s="7">
        <f ca="1">IF(AND($A292&lt;&gt;"",L$9&lt;&gt;""),IF(HLOOKUP(L$9,'Feuille1-Catégories'!$C$1:$G$2,2,FALSE)="OUI",L$3,IF(HLOOKUP(L$9,'Feuille1-Catégories'!$C$1:$G$3,3,FALSE)="OUI",OFFSET(L$3,MOD(QUOTIENT(ROW()-ROW($A$20),'Feuille1-Catégories'!$B$6/L$6),L$5),0),IF(MOD($A292-1-L$10,'Feuille1-Catégories'!$F$5+1)=0,L$3,""))),"")</f>
        <v>200</v>
      </c>
      <c r="M292" s="7">
        <f ca="1">IF(AND($A292&lt;&gt;"",M$9&lt;&gt;""),IF(HLOOKUP(M$9,'Feuille1-Catégories'!$C$1:$G$2,2,FALSE)="OUI",M$3,IF(HLOOKUP(M$9,'Feuille1-Catégories'!$C$1:$G$3,3,FALSE)="OUI",OFFSET(M$3,MOD(QUOTIENT(ROW()-ROW($A$20),'Feuille1-Catégories'!$B$6/M$6),M$5),0),IF(MOD($A292-1-M$10,'Feuille1-Catégories'!$F$5+1)=0,M$3,""))),"")</f>
        <v>2000</v>
      </c>
      <c r="N292" s="7" t="str">
        <f ca="1">IF(AND($A292&lt;&gt;"",N$9&lt;&gt;""),IF(HLOOKUP(N$9,'Feuille1-Catégories'!$C$1:$G$2,2,FALSE)="OUI",N$3,IF(HLOOKUP(N$9,'Feuille1-Catégories'!$C$1:$G$3,3,FALSE)="OUI",OFFSET(N$3,MOD(QUOTIENT(ROW()-ROW($A$20),'Feuille1-Catégories'!$B$6/N$6),N$5),0),IF(MOD($A292-1-N$10,'Feuille1-Catégories'!$F$5+1)=0,N$3,""))),"")</f>
        <v xml:space="preserve"> </v>
      </c>
      <c r="O292" s="7">
        <f ca="1">IF(AND($A292&lt;&gt;"",O$9&lt;&gt;""),IF(HLOOKUP(O$9,'Feuille1-Catégories'!$C$1:$G$2,2,FALSE)="OUI",O$3,IF(HLOOKUP(O$9,'Feuille1-Catégories'!$C$1:$G$3,3,FALSE)="OUI",OFFSET(O$3,MOD(QUOTIENT(ROW()-ROW($A$20),'Feuille1-Catégories'!$B$6/O$6),O$5),0),IF(MOD($A292-1-O$10,'Feuille1-Catégories'!$F$5+1)=0,O$3,""))),"")</f>
        <v>30</v>
      </c>
      <c r="P292" s="7">
        <f ca="1">IF(AND($A292&lt;&gt;"",P$9&lt;&gt;""),IF(HLOOKUP(P$9,'Feuille1-Catégories'!$C$1:$G$2,2,FALSE)="OUI",P$3,IF(HLOOKUP(P$9,'Feuille1-Catégories'!$C$1:$G$3,3,FALSE)="OUI",OFFSET(P$3,MOD(QUOTIENT(ROW()-ROW($A$20),'Feuille1-Catégories'!$B$6/P$6),P$5),0),IF(MOD($A292-1-P$10,'Feuille1-Catégories'!$F$5+1)=0,P$3,""))),"")</f>
        <v>0</v>
      </c>
      <c r="Q292" s="7" t="str">
        <f ca="1">IF(AND($A292&lt;&gt;"",Q$9&lt;&gt;""),IF(HLOOKUP(Q$9,'Feuille1-Catégories'!$C$1:$G$2,2,FALSE)="OUI",Q$3,IF(HLOOKUP(Q$9,'Feuille1-Catégories'!$C$1:$G$3,3,FALSE)="OUI",OFFSET(Q$3,MOD(QUOTIENT(ROW()-ROW($A$20),'Feuille1-Catégories'!$B$6/Q$6),Q$5),0),IF(MOD($A292-1-Q$10,'Feuille1-Catégories'!$F$5+1)=0,Q$3,""))),"")</f>
        <v/>
      </c>
      <c r="R292" s="7">
        <f ca="1">IF(AND($A292&lt;&gt;"",R$9&lt;&gt;""),IF(HLOOKUP(R$9,'Feuille1-Catégories'!$C$1:$G$2,2,FALSE)="OUI",R$3,IF(HLOOKUP(R$9,'Feuille1-Catégories'!$C$1:$G$3,3,FALSE)="OUI",OFFSET(R$3,MOD(QUOTIENT(ROW()-ROW($A$20),'Feuille1-Catégories'!$B$6/R$6),R$5),0),IF(MOD($A292-1-R$10,'Feuille1-Catégories'!$F$5+1)=0,R$3,""))),"")</f>
        <v>5</v>
      </c>
      <c r="S292" s="7">
        <f ca="1">IF(AND($A292&lt;&gt;"",S$9&lt;&gt;""),IF(HLOOKUP(S$9,'Feuille1-Catégories'!$C$1:$G$2,2,FALSE)="OUI",S$3,IF(HLOOKUP(S$9,'Feuille1-Catégories'!$C$1:$G$3,3,FALSE)="OUI",OFFSET(S$3,MOD(QUOTIENT(ROW()-ROW($A$20),'Feuille1-Catégories'!$B$6/S$6),S$5),0),IF(MOD($A292-1-S$10,'Feuille1-Catégories'!$F$5+1)=0,S$3,""))),"")</f>
        <v>50</v>
      </c>
      <c r="T292" s="7">
        <f ca="1">IF(AND($A292&lt;&gt;"",T$9&lt;&gt;""),IF(HLOOKUP(T$9,'Feuille1-Catégories'!$C$1:$G$2,2,FALSE)="OUI",T$3,IF(HLOOKUP(T$9,'Feuille1-Catégories'!$C$1:$G$3,3,FALSE)="OUI",OFFSET(T$3,MOD(QUOTIENT(ROW()-ROW($A$20),'Feuille1-Catégories'!$B$6/T$6),T$5),0),IF(MOD($A292-1-T$10,'Feuille1-Catégories'!$F$5+1)=0,T$3,""))),"")</f>
        <v>500</v>
      </c>
      <c r="U292" s="7">
        <f ca="1">IF(AND($A292&lt;&gt;"",U$9&lt;&gt;""),IF(HLOOKUP(U$9,'Feuille1-Catégories'!$C$1:$G$2,2,FALSE)="OUI",U$3,IF(HLOOKUP(U$9,'Feuille1-Catégories'!$C$1:$G$3,3,FALSE)="OUI",OFFSET(U$3,MOD(QUOTIENT(ROW()-ROW($A$20),'Feuille1-Catégories'!$B$6/U$6),U$5),0),IF(MOD($A292-1-U$10,'Feuille1-Catégories'!$F$5+1)=0,U$3,""))),"")</f>
        <v>5000</v>
      </c>
      <c r="V292" s="7" t="str">
        <f ca="1">IF(AND($A292&lt;&gt;"",V$9&lt;&gt;""),IF(HLOOKUP(V$9,'Feuille1-Catégories'!$C$1:$G$2,2,FALSE)="OUI",V$3,IF(HLOOKUP(V$9,'Feuille1-Catégories'!$C$1:$G$3,3,FALSE)="OUI",OFFSET(V$3,MOD(QUOTIENT(ROW()-ROW($A$20),'Feuille1-Catégories'!$B$6/V$6),V$5),0),IF(MOD($A292-1-V$10,'Feuille1-Catégories'!$F$5+1)=0,V$3,""))),"")</f>
        <v/>
      </c>
      <c r="W292" s="7" t="str">
        <f ca="1">IF(AND($A292&lt;&gt;"",W$9&lt;&gt;""),IF(HLOOKUP(W$9,'Feuille1-Catégories'!$C$1:$G$2,2,FALSE)="OUI",W$3,IF(HLOOKUP(W$9,'Feuille1-Catégories'!$C$1:$G$3,3,FALSE)="OUI",OFFSET(W$3,MOD(QUOTIENT(ROW()-ROW($A$20),'Feuille1-Catégories'!$B$6/W$6),W$5),0),IF(MOD($A292-1-W$10,'Feuille1-Catégories'!$F$5+1)=0,W$3,""))),"")</f>
        <v/>
      </c>
      <c r="X292" s="7" t="str">
        <f ca="1">IF(AND($A292&lt;&gt;"",X$9&lt;&gt;""),IF(HLOOKUP(X$9,'Feuille1-Catégories'!$C$1:$G$2,2,FALSE)="OUI",X$3,IF(HLOOKUP(X$9,'Feuille1-Catégories'!$C$1:$G$3,3,FALSE)="OUI",OFFSET(X$3,MOD(QUOTIENT(ROW()-ROW($A$20),'Feuille1-Catégories'!$B$6/X$6),X$5),0),IF(MOD($A292-1-X$10,'Feuille1-Catégories'!$F$5+1)=0,X$3,""))),"")</f>
        <v/>
      </c>
      <c r="Y292" s="7" t="str">
        <f ca="1">IF(AND($A292&lt;&gt;"",Y$9&lt;&gt;""),IF(HLOOKUP(Y$9,'Feuille1-Catégories'!$C$1:$G$2,2,FALSE)="OUI",Y$3,IF(HLOOKUP(Y$9,'Feuille1-Catégories'!$C$1:$G$3,3,FALSE)="OUI",OFFSET(Y$3,MOD(QUOTIENT(ROW()-ROW($A$20),'Feuille1-Catégories'!$B$6/Y$6),Y$5),0),IF(MOD($A292-1-Y$10,'Feuille1-Catégories'!$F$5+1)=0,Y$3,""))),"")</f>
        <v/>
      </c>
      <c r="Z292" s="7" t="str">
        <f ca="1">IF(AND($A292&lt;&gt;"",Z$9&lt;&gt;""),IF(HLOOKUP(Z$9,'Feuille1-Catégories'!$C$1:$G$2,2,FALSE)="OUI",Z$3,IF(HLOOKUP(Z$9,'Feuille1-Catégories'!$C$1:$G$3,3,FALSE)="OUI",OFFSET(Z$3,MOD(QUOTIENT(ROW()-ROW($A$20),'Feuille1-Catégories'!$B$6/Z$6),Z$5),0),"")),"")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93" spans="1:26" ht="17" x14ac:dyDescent="0.2">
      <c r="A293" s="21">
        <f>IF(ROW()-ROW($A$19)&gt;'Feuille1-Catégories'!$B$6,"",ROW()-ROW($A$19))</f>
        <v>274</v>
      </c>
      <c r="B293" s="33">
        <f t="shared" ca="1" si="13"/>
        <v>3.8129644921552437</v>
      </c>
      <c r="C293" s="10">
        <f t="shared" ca="1" si="14"/>
        <v>5450.4</v>
      </c>
      <c r="D293" s="10">
        <f ca="1">IF('Feuille3-Coût de production'!D293&lt;&gt;"",'Feuille3-Coût de production'!D293,"")</f>
        <v>1937.6</v>
      </c>
      <c r="E293" s="10">
        <f t="shared" ca="1" si="15"/>
        <v>7388</v>
      </c>
      <c r="F293" s="7">
        <f ca="1">IF(AND($A293&lt;&gt;"",F$9&lt;&gt;""),IF(HLOOKUP(F$9,'Feuille1-Catégories'!$C$1:$G$2,2,FALSE)="OUI",F$3,IF(HLOOKUP(F$9,'Feuille1-Catégories'!$C$1:$G$3,3,FALSE)="OUI",OFFSET(F$3,MOD(QUOTIENT(ROW()-ROW($A$20),'Feuille1-Catégories'!$B$6/F$6),F$5),0),IF(MOD($A293-1-F$10,'Feuille1-Catégories'!$F$5+1)=0,F$3,""))),"")</f>
        <v>1</v>
      </c>
      <c r="G293" s="7" t="str">
        <f ca="1">IF(AND($A293&lt;&gt;"",G$9&lt;&gt;""),IF(HLOOKUP(G$9,'Feuille1-Catégories'!$C$1:$G$2,2,FALSE)="OUI",G$3,IF(HLOOKUP(G$9,'Feuille1-Catégories'!$C$1:$G$3,3,FALSE)="OUI",OFFSET(G$3,MOD(QUOTIENT(ROW()-ROW($A$20),'Feuille1-Catégories'!$B$6/G$6),G$5),0),IF(MOD($A293-1-G$10,'Feuille1-Catégories'!$F$5+1)=0,G$3,""))),"")</f>
        <v xml:space="preserve"> </v>
      </c>
      <c r="H293" s="7">
        <f ca="1">IF(AND($A293&lt;&gt;"",H$9&lt;&gt;""),IF(HLOOKUP(H$9,'Feuille1-Catégories'!$C$1:$G$2,2,FALSE)="OUI",H$3,IF(HLOOKUP(H$9,'Feuille1-Catégories'!$C$1:$G$3,3,FALSE)="OUI",OFFSET(H$3,MOD(QUOTIENT(ROW()-ROW($A$20),'Feuille1-Catégories'!$B$6/H$6),H$5),0),IF(MOD($A293-1-H$10,'Feuille1-Catégories'!$F$5+1)=0,H$3,""))),"")</f>
        <v>100</v>
      </c>
      <c r="I293" s="7" t="str">
        <f ca="1">IF(AND($A293&lt;&gt;"",I$9&lt;&gt;""),IF(HLOOKUP(I$9,'Feuille1-Catégories'!$C$1:$G$2,2,FALSE)="OUI",I$3,IF(HLOOKUP(I$9,'Feuille1-Catégories'!$C$1:$G$3,3,FALSE)="OUI",OFFSET(I$3,MOD(QUOTIENT(ROW()-ROW($A$20),'Feuille1-Catégories'!$B$6/I$6),I$5),0),IF(MOD($A293-1-I$10,'Feuille1-Catégories'!$F$5+1)=0,I$3,""))),"")</f>
        <v xml:space="preserve"> </v>
      </c>
      <c r="J293" s="7">
        <f ca="1">IF(AND($A293&lt;&gt;"",J$9&lt;&gt;""),IF(HLOOKUP(J$9,'Feuille1-Catégories'!$C$1:$G$2,2,FALSE)="OUI",J$3,IF(HLOOKUP(J$9,'Feuille1-Catégories'!$C$1:$G$3,3,FALSE)="OUI",OFFSET(J$3,MOD(QUOTIENT(ROW()-ROW($A$20),'Feuille1-Catégories'!$B$6/J$6),J$5),0),IF(MOD($A293-1-J$10,'Feuille1-Catégories'!$F$5+1)=0,J$3,""))),"")</f>
        <v>2</v>
      </c>
      <c r="K293" s="7" t="str">
        <f ca="1">IF(AND($A293&lt;&gt;"",K$9&lt;&gt;""),IF(HLOOKUP(K$9,'Feuille1-Catégories'!$C$1:$G$2,2,FALSE)="OUI",K$3,IF(HLOOKUP(K$9,'Feuille1-Catégories'!$C$1:$G$3,3,FALSE)="OUI",OFFSET(K$3,MOD(QUOTIENT(ROW()-ROW($A$20),'Feuille1-Catégories'!$B$6/K$6),K$5),0),IF(MOD($A293-1-K$10,'Feuille1-Catégories'!$F$5+1)=0,K$3,""))),"")</f>
        <v/>
      </c>
      <c r="L293" s="7">
        <f ca="1">IF(AND($A293&lt;&gt;"",L$9&lt;&gt;""),IF(HLOOKUP(L$9,'Feuille1-Catégories'!$C$1:$G$2,2,FALSE)="OUI",L$3,IF(HLOOKUP(L$9,'Feuille1-Catégories'!$C$1:$G$3,3,FALSE)="OUI",OFFSET(L$3,MOD(QUOTIENT(ROW()-ROW($A$20),'Feuille1-Catégories'!$B$6/L$6),L$5),0),IF(MOD($A293-1-L$10,'Feuille1-Catégories'!$F$5+1)=0,L$3,""))),"")</f>
        <v>200</v>
      </c>
      <c r="M293" s="7">
        <f ca="1">IF(AND($A293&lt;&gt;"",M$9&lt;&gt;""),IF(HLOOKUP(M$9,'Feuille1-Catégories'!$C$1:$G$2,2,FALSE)="OUI",M$3,IF(HLOOKUP(M$9,'Feuille1-Catégories'!$C$1:$G$3,3,FALSE)="OUI",OFFSET(M$3,MOD(QUOTIENT(ROW()-ROW($A$20),'Feuille1-Catégories'!$B$6/M$6),M$5),0),IF(MOD($A293-1-M$10,'Feuille1-Catégories'!$F$5+1)=0,M$3,""))),"")</f>
        <v>2000</v>
      </c>
      <c r="N293" s="7" t="str">
        <f ca="1">IF(AND($A293&lt;&gt;"",N$9&lt;&gt;""),IF(HLOOKUP(N$9,'Feuille1-Catégories'!$C$1:$G$2,2,FALSE)="OUI",N$3,IF(HLOOKUP(N$9,'Feuille1-Catégories'!$C$1:$G$3,3,FALSE)="OUI",OFFSET(N$3,MOD(QUOTIENT(ROW()-ROW($A$20),'Feuille1-Catégories'!$B$6/N$6),N$5),0),IF(MOD($A293-1-N$10,'Feuille1-Catégories'!$F$5+1)=0,N$3,""))),"")</f>
        <v xml:space="preserve"> </v>
      </c>
      <c r="O293" s="7">
        <f ca="1">IF(AND($A293&lt;&gt;"",O$9&lt;&gt;""),IF(HLOOKUP(O$9,'Feuille1-Catégories'!$C$1:$G$2,2,FALSE)="OUI",O$3,IF(HLOOKUP(O$9,'Feuille1-Catégories'!$C$1:$G$3,3,FALSE)="OUI",OFFSET(O$3,MOD(QUOTIENT(ROW()-ROW($A$20),'Feuille1-Catégories'!$B$6/O$6),O$5),0),IF(MOD($A293-1-O$10,'Feuille1-Catégories'!$F$5+1)=0,O$3,""))),"")</f>
        <v>30</v>
      </c>
      <c r="P293" s="7">
        <f ca="1">IF(AND($A293&lt;&gt;"",P$9&lt;&gt;""),IF(HLOOKUP(P$9,'Feuille1-Catégories'!$C$1:$G$2,2,FALSE)="OUI",P$3,IF(HLOOKUP(P$9,'Feuille1-Catégories'!$C$1:$G$3,3,FALSE)="OUI",OFFSET(P$3,MOD(QUOTIENT(ROW()-ROW($A$20),'Feuille1-Catégories'!$B$6/P$6),P$5),0),IF(MOD($A293-1-P$10,'Feuille1-Catégories'!$F$5+1)=0,P$3,""))),"")</f>
        <v>0</v>
      </c>
      <c r="Q293" s="7" t="str">
        <f ca="1">IF(AND($A293&lt;&gt;"",Q$9&lt;&gt;""),IF(HLOOKUP(Q$9,'Feuille1-Catégories'!$C$1:$G$2,2,FALSE)="OUI",Q$3,IF(HLOOKUP(Q$9,'Feuille1-Catégories'!$C$1:$G$3,3,FALSE)="OUI",OFFSET(Q$3,MOD(QUOTIENT(ROW()-ROW($A$20),'Feuille1-Catégories'!$B$6/Q$6),Q$5),0),IF(MOD($A293-1-Q$10,'Feuille1-Catégories'!$F$5+1)=0,Q$3,""))),"")</f>
        <v/>
      </c>
      <c r="R293" s="7">
        <f ca="1">IF(AND($A293&lt;&gt;"",R$9&lt;&gt;""),IF(HLOOKUP(R$9,'Feuille1-Catégories'!$C$1:$G$2,2,FALSE)="OUI",R$3,IF(HLOOKUP(R$9,'Feuille1-Catégories'!$C$1:$G$3,3,FALSE)="OUI",OFFSET(R$3,MOD(QUOTIENT(ROW()-ROW($A$20),'Feuille1-Catégories'!$B$6/R$6),R$5),0),IF(MOD($A293-1-R$10,'Feuille1-Catégories'!$F$5+1)=0,R$3,""))),"")</f>
        <v>5</v>
      </c>
      <c r="S293" s="7">
        <f ca="1">IF(AND($A293&lt;&gt;"",S$9&lt;&gt;""),IF(HLOOKUP(S$9,'Feuille1-Catégories'!$C$1:$G$2,2,FALSE)="OUI",S$3,IF(HLOOKUP(S$9,'Feuille1-Catégories'!$C$1:$G$3,3,FALSE)="OUI",OFFSET(S$3,MOD(QUOTIENT(ROW()-ROW($A$20),'Feuille1-Catégories'!$B$6/S$6),S$5),0),IF(MOD($A293-1-S$10,'Feuille1-Catégories'!$F$5+1)=0,S$3,""))),"")</f>
        <v>50</v>
      </c>
      <c r="T293" s="7" t="str">
        <f ca="1">IF(AND($A293&lt;&gt;"",T$9&lt;&gt;""),IF(HLOOKUP(T$9,'Feuille1-Catégories'!$C$1:$G$2,2,FALSE)="OUI",T$3,IF(HLOOKUP(T$9,'Feuille1-Catégories'!$C$1:$G$3,3,FALSE)="OUI",OFFSET(T$3,MOD(QUOTIENT(ROW()-ROW($A$20),'Feuille1-Catégories'!$B$6/T$6),T$5),0),IF(MOD($A293-1-T$10,'Feuille1-Catégories'!$F$5+1)=0,T$3,""))),"")</f>
        <v/>
      </c>
      <c r="U293" s="7">
        <f ca="1">IF(AND($A293&lt;&gt;"",U$9&lt;&gt;""),IF(HLOOKUP(U$9,'Feuille1-Catégories'!$C$1:$G$2,2,FALSE)="OUI",U$3,IF(HLOOKUP(U$9,'Feuille1-Catégories'!$C$1:$G$3,3,FALSE)="OUI",OFFSET(U$3,MOD(QUOTIENT(ROW()-ROW($A$20),'Feuille1-Catégories'!$B$6/U$6),U$5),0),IF(MOD($A293-1-U$10,'Feuille1-Catégories'!$F$5+1)=0,U$3,""))),"")</f>
        <v>5000</v>
      </c>
      <c r="V293" s="7" t="str">
        <f ca="1">IF(AND($A293&lt;&gt;"",V$9&lt;&gt;""),IF(HLOOKUP(V$9,'Feuille1-Catégories'!$C$1:$G$2,2,FALSE)="OUI",V$3,IF(HLOOKUP(V$9,'Feuille1-Catégories'!$C$1:$G$3,3,FALSE)="OUI",OFFSET(V$3,MOD(QUOTIENT(ROW()-ROW($A$20),'Feuille1-Catégories'!$B$6/V$6),V$5),0),IF(MOD($A293-1-V$10,'Feuille1-Catégories'!$F$5+1)=0,V$3,""))),"")</f>
        <v/>
      </c>
      <c r="W293" s="7" t="str">
        <f ca="1">IF(AND($A293&lt;&gt;"",W$9&lt;&gt;""),IF(HLOOKUP(W$9,'Feuille1-Catégories'!$C$1:$G$2,2,FALSE)="OUI",W$3,IF(HLOOKUP(W$9,'Feuille1-Catégories'!$C$1:$G$3,3,FALSE)="OUI",OFFSET(W$3,MOD(QUOTIENT(ROW()-ROW($A$20),'Feuille1-Catégories'!$B$6/W$6),W$5),0),IF(MOD($A293-1-W$10,'Feuille1-Catégories'!$F$5+1)=0,W$3,""))),"")</f>
        <v/>
      </c>
      <c r="X293" s="7" t="str">
        <f ca="1">IF(AND($A293&lt;&gt;"",X$9&lt;&gt;""),IF(HLOOKUP(X$9,'Feuille1-Catégories'!$C$1:$G$2,2,FALSE)="OUI",X$3,IF(HLOOKUP(X$9,'Feuille1-Catégories'!$C$1:$G$3,3,FALSE)="OUI",OFFSET(X$3,MOD(QUOTIENT(ROW()-ROW($A$20),'Feuille1-Catégories'!$B$6/X$6),X$5),0),IF(MOD($A293-1-X$10,'Feuille1-Catégories'!$F$5+1)=0,X$3,""))),"")</f>
        <v/>
      </c>
      <c r="Y293" s="7" t="str">
        <f ca="1">IF(AND($A293&lt;&gt;"",Y$9&lt;&gt;""),IF(HLOOKUP(Y$9,'Feuille1-Catégories'!$C$1:$G$2,2,FALSE)="OUI",Y$3,IF(HLOOKUP(Y$9,'Feuille1-Catégories'!$C$1:$G$3,3,FALSE)="OUI",OFFSET(Y$3,MOD(QUOTIENT(ROW()-ROW($A$20),'Feuille1-Catégories'!$B$6/Y$6),Y$5),0),IF(MOD($A293-1-Y$10,'Feuille1-Catégories'!$F$5+1)=0,Y$3,""))),"")</f>
        <v/>
      </c>
      <c r="Z293" s="7" t="str">
        <f ca="1">IF(AND($A293&lt;&gt;"",Z$9&lt;&gt;""),IF(HLOOKUP(Z$9,'Feuille1-Catégories'!$C$1:$G$2,2,FALSE)="OUI",Z$3,IF(HLOOKUP(Z$9,'Feuille1-Catégories'!$C$1:$G$3,3,FALSE)="OUI",OFFSET(Z$3,MOD(QUOTIENT(ROW()-ROW($A$20),'Feuille1-Catégories'!$B$6/Z$6),Z$5),0),"")),"")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94" spans="1:26" ht="17" x14ac:dyDescent="0.2">
      <c r="A294" s="21">
        <f>IF(ROW()-ROW($A$19)&gt;'Feuille1-Catégories'!$B$6,"",ROW()-ROW($A$19))</f>
        <v>275</v>
      </c>
      <c r="B294" s="33">
        <f t="shared" ca="1" si="13"/>
        <v>3.8511804384485666</v>
      </c>
      <c r="C294" s="10">
        <f t="shared" ca="1" si="14"/>
        <v>5410.4</v>
      </c>
      <c r="D294" s="10">
        <f ca="1">IF('Feuille3-Coût de production'!D294&lt;&gt;"",'Feuille3-Coût de production'!D294,"")</f>
        <v>1897.6</v>
      </c>
      <c r="E294" s="10">
        <f t="shared" ca="1" si="15"/>
        <v>7308</v>
      </c>
      <c r="F294" s="7">
        <f ca="1">IF(AND($A294&lt;&gt;"",F$9&lt;&gt;""),IF(HLOOKUP(F$9,'Feuille1-Catégories'!$C$1:$G$2,2,FALSE)="OUI",F$3,IF(HLOOKUP(F$9,'Feuille1-Catégories'!$C$1:$G$3,3,FALSE)="OUI",OFFSET(F$3,MOD(QUOTIENT(ROW()-ROW($A$20),'Feuille1-Catégories'!$B$6/F$6),F$5),0),IF(MOD($A294-1-F$10,'Feuille1-Catégories'!$F$5+1)=0,F$3,""))),"")</f>
        <v>1</v>
      </c>
      <c r="G294" s="7" t="str">
        <f ca="1">IF(AND($A294&lt;&gt;"",G$9&lt;&gt;""),IF(HLOOKUP(G$9,'Feuille1-Catégories'!$C$1:$G$2,2,FALSE)="OUI",G$3,IF(HLOOKUP(G$9,'Feuille1-Catégories'!$C$1:$G$3,3,FALSE)="OUI",OFFSET(G$3,MOD(QUOTIENT(ROW()-ROW($A$20),'Feuille1-Catégories'!$B$6/G$6),G$5),0),IF(MOD($A294-1-G$10,'Feuille1-Catégories'!$F$5+1)=0,G$3,""))),"")</f>
        <v xml:space="preserve"> </v>
      </c>
      <c r="H294" s="7" t="str">
        <f ca="1">IF(AND($A294&lt;&gt;"",H$9&lt;&gt;""),IF(HLOOKUP(H$9,'Feuille1-Catégories'!$C$1:$G$2,2,FALSE)="OUI",H$3,IF(HLOOKUP(H$9,'Feuille1-Catégories'!$C$1:$G$3,3,FALSE)="OUI",OFFSET(H$3,MOD(QUOTIENT(ROW()-ROW($A$20),'Feuille1-Catégories'!$B$6/H$6),H$5),0),IF(MOD($A294-1-H$10,'Feuille1-Catégories'!$F$5+1)=0,H$3,""))),"")</f>
        <v/>
      </c>
      <c r="I294" s="7" t="str">
        <f ca="1">IF(AND($A294&lt;&gt;"",I$9&lt;&gt;""),IF(HLOOKUP(I$9,'Feuille1-Catégories'!$C$1:$G$2,2,FALSE)="OUI",I$3,IF(HLOOKUP(I$9,'Feuille1-Catégories'!$C$1:$G$3,3,FALSE)="OUI",OFFSET(I$3,MOD(QUOTIENT(ROW()-ROW($A$20),'Feuille1-Catégories'!$B$6/I$6),I$5),0),IF(MOD($A294-1-I$10,'Feuille1-Catégories'!$F$5+1)=0,I$3,""))),"")</f>
        <v xml:space="preserve"> </v>
      </c>
      <c r="J294" s="7">
        <f ca="1">IF(AND($A294&lt;&gt;"",J$9&lt;&gt;""),IF(HLOOKUP(J$9,'Feuille1-Catégories'!$C$1:$G$2,2,FALSE)="OUI",J$3,IF(HLOOKUP(J$9,'Feuille1-Catégories'!$C$1:$G$3,3,FALSE)="OUI",OFFSET(J$3,MOD(QUOTIENT(ROW()-ROW($A$20),'Feuille1-Catégories'!$B$6/J$6),J$5),0),IF(MOD($A294-1-J$10,'Feuille1-Catégories'!$F$5+1)=0,J$3,""))),"")</f>
        <v>2</v>
      </c>
      <c r="K294" s="7">
        <f ca="1">IF(AND($A294&lt;&gt;"",K$9&lt;&gt;""),IF(HLOOKUP(K$9,'Feuille1-Catégories'!$C$1:$G$2,2,FALSE)="OUI",K$3,IF(HLOOKUP(K$9,'Feuille1-Catégories'!$C$1:$G$3,3,FALSE)="OUI",OFFSET(K$3,MOD(QUOTIENT(ROW()-ROW($A$20),'Feuille1-Catégories'!$B$6/K$6),K$5),0),IF(MOD($A294-1-K$10,'Feuille1-Catégories'!$F$5+1)=0,K$3,""))),"")</f>
        <v>20</v>
      </c>
      <c r="L294" s="7">
        <f ca="1">IF(AND($A294&lt;&gt;"",L$9&lt;&gt;""),IF(HLOOKUP(L$9,'Feuille1-Catégories'!$C$1:$G$2,2,FALSE)="OUI",L$3,IF(HLOOKUP(L$9,'Feuille1-Catégories'!$C$1:$G$3,3,FALSE)="OUI",OFFSET(L$3,MOD(QUOTIENT(ROW()-ROW($A$20),'Feuille1-Catégories'!$B$6/L$6),L$5),0),IF(MOD($A294-1-L$10,'Feuille1-Catégories'!$F$5+1)=0,L$3,""))),"")</f>
        <v>200</v>
      </c>
      <c r="M294" s="7">
        <f ca="1">IF(AND($A294&lt;&gt;"",M$9&lt;&gt;""),IF(HLOOKUP(M$9,'Feuille1-Catégories'!$C$1:$G$2,2,FALSE)="OUI",M$3,IF(HLOOKUP(M$9,'Feuille1-Catégories'!$C$1:$G$3,3,FALSE)="OUI",OFFSET(M$3,MOD(QUOTIENT(ROW()-ROW($A$20),'Feuille1-Catégories'!$B$6/M$6),M$5),0),IF(MOD($A294-1-M$10,'Feuille1-Catégories'!$F$5+1)=0,M$3,""))),"")</f>
        <v>2000</v>
      </c>
      <c r="N294" s="7" t="str">
        <f ca="1">IF(AND($A294&lt;&gt;"",N$9&lt;&gt;""),IF(HLOOKUP(N$9,'Feuille1-Catégories'!$C$1:$G$2,2,FALSE)="OUI",N$3,IF(HLOOKUP(N$9,'Feuille1-Catégories'!$C$1:$G$3,3,FALSE)="OUI",OFFSET(N$3,MOD(QUOTIENT(ROW()-ROW($A$20),'Feuille1-Catégories'!$B$6/N$6),N$5),0),IF(MOD($A294-1-N$10,'Feuille1-Catégories'!$F$5+1)=0,N$3,""))),"")</f>
        <v xml:space="preserve"> </v>
      </c>
      <c r="O294" s="7">
        <f ca="1">IF(AND($A294&lt;&gt;"",O$9&lt;&gt;""),IF(HLOOKUP(O$9,'Feuille1-Catégories'!$C$1:$G$2,2,FALSE)="OUI",O$3,IF(HLOOKUP(O$9,'Feuille1-Catégories'!$C$1:$G$3,3,FALSE)="OUI",OFFSET(O$3,MOD(QUOTIENT(ROW()-ROW($A$20),'Feuille1-Catégories'!$B$6/O$6),O$5),0),IF(MOD($A294-1-O$10,'Feuille1-Catégories'!$F$5+1)=0,O$3,""))),"")</f>
        <v>30</v>
      </c>
      <c r="P294" s="7">
        <f ca="1">IF(AND($A294&lt;&gt;"",P$9&lt;&gt;""),IF(HLOOKUP(P$9,'Feuille1-Catégories'!$C$1:$G$2,2,FALSE)="OUI",P$3,IF(HLOOKUP(P$9,'Feuille1-Catégories'!$C$1:$G$3,3,FALSE)="OUI",OFFSET(P$3,MOD(QUOTIENT(ROW()-ROW($A$20),'Feuille1-Catégories'!$B$6/P$6),P$5),0),IF(MOD($A294-1-P$10,'Feuille1-Catégories'!$F$5+1)=0,P$3,""))),"")</f>
        <v>0</v>
      </c>
      <c r="Q294" s="7" t="str">
        <f ca="1">IF(AND($A294&lt;&gt;"",Q$9&lt;&gt;""),IF(HLOOKUP(Q$9,'Feuille1-Catégories'!$C$1:$G$2,2,FALSE)="OUI",Q$3,IF(HLOOKUP(Q$9,'Feuille1-Catégories'!$C$1:$G$3,3,FALSE)="OUI",OFFSET(Q$3,MOD(QUOTIENT(ROW()-ROW($A$20),'Feuille1-Catégories'!$B$6/Q$6),Q$5),0),IF(MOD($A294-1-Q$10,'Feuille1-Catégories'!$F$5+1)=0,Q$3,""))),"")</f>
        <v/>
      </c>
      <c r="R294" s="7">
        <f ca="1">IF(AND($A294&lt;&gt;"",R$9&lt;&gt;""),IF(HLOOKUP(R$9,'Feuille1-Catégories'!$C$1:$G$2,2,FALSE)="OUI",R$3,IF(HLOOKUP(R$9,'Feuille1-Catégories'!$C$1:$G$3,3,FALSE)="OUI",OFFSET(R$3,MOD(QUOTIENT(ROW()-ROW($A$20),'Feuille1-Catégories'!$B$6/R$6),R$5),0),IF(MOD($A294-1-R$10,'Feuille1-Catégories'!$F$5+1)=0,R$3,""))),"")</f>
        <v>5</v>
      </c>
      <c r="S294" s="7">
        <f ca="1">IF(AND($A294&lt;&gt;"",S$9&lt;&gt;""),IF(HLOOKUP(S$9,'Feuille1-Catégories'!$C$1:$G$2,2,FALSE)="OUI",S$3,IF(HLOOKUP(S$9,'Feuille1-Catégories'!$C$1:$G$3,3,FALSE)="OUI",OFFSET(S$3,MOD(QUOTIENT(ROW()-ROW($A$20),'Feuille1-Catégories'!$B$6/S$6),S$5),0),IF(MOD($A294-1-S$10,'Feuille1-Catégories'!$F$5+1)=0,S$3,""))),"")</f>
        <v>50</v>
      </c>
      <c r="T294" s="7" t="str">
        <f ca="1">IF(AND($A294&lt;&gt;"",T$9&lt;&gt;""),IF(HLOOKUP(T$9,'Feuille1-Catégories'!$C$1:$G$2,2,FALSE)="OUI",T$3,IF(HLOOKUP(T$9,'Feuille1-Catégories'!$C$1:$G$3,3,FALSE)="OUI",OFFSET(T$3,MOD(QUOTIENT(ROW()-ROW($A$20),'Feuille1-Catégories'!$B$6/T$6),T$5),0),IF(MOD($A294-1-T$10,'Feuille1-Catégories'!$F$5+1)=0,T$3,""))),"")</f>
        <v/>
      </c>
      <c r="U294" s="7">
        <f ca="1">IF(AND($A294&lt;&gt;"",U$9&lt;&gt;""),IF(HLOOKUP(U$9,'Feuille1-Catégories'!$C$1:$G$2,2,FALSE)="OUI",U$3,IF(HLOOKUP(U$9,'Feuille1-Catégories'!$C$1:$G$3,3,FALSE)="OUI",OFFSET(U$3,MOD(QUOTIENT(ROW()-ROW($A$20),'Feuille1-Catégories'!$B$6/U$6),U$5),0),IF(MOD($A294-1-U$10,'Feuille1-Catégories'!$F$5+1)=0,U$3,""))),"")</f>
        <v>5000</v>
      </c>
      <c r="V294" s="7" t="str">
        <f ca="1">IF(AND($A294&lt;&gt;"",V$9&lt;&gt;""),IF(HLOOKUP(V$9,'Feuille1-Catégories'!$C$1:$G$2,2,FALSE)="OUI",V$3,IF(HLOOKUP(V$9,'Feuille1-Catégories'!$C$1:$G$3,3,FALSE)="OUI",OFFSET(V$3,MOD(QUOTIENT(ROW()-ROW($A$20),'Feuille1-Catégories'!$B$6/V$6),V$5),0),IF(MOD($A294-1-V$10,'Feuille1-Catégories'!$F$5+1)=0,V$3,""))),"")</f>
        <v/>
      </c>
      <c r="W294" s="7" t="str">
        <f ca="1">IF(AND($A294&lt;&gt;"",W$9&lt;&gt;""),IF(HLOOKUP(W$9,'Feuille1-Catégories'!$C$1:$G$2,2,FALSE)="OUI",W$3,IF(HLOOKUP(W$9,'Feuille1-Catégories'!$C$1:$G$3,3,FALSE)="OUI",OFFSET(W$3,MOD(QUOTIENT(ROW()-ROW($A$20),'Feuille1-Catégories'!$B$6/W$6),W$5),0),IF(MOD($A294-1-W$10,'Feuille1-Catégories'!$F$5+1)=0,W$3,""))),"")</f>
        <v/>
      </c>
      <c r="X294" s="7" t="str">
        <f ca="1">IF(AND($A294&lt;&gt;"",X$9&lt;&gt;""),IF(HLOOKUP(X$9,'Feuille1-Catégories'!$C$1:$G$2,2,FALSE)="OUI",X$3,IF(HLOOKUP(X$9,'Feuille1-Catégories'!$C$1:$G$3,3,FALSE)="OUI",OFFSET(X$3,MOD(QUOTIENT(ROW()-ROW($A$20),'Feuille1-Catégories'!$B$6/X$6),X$5),0),IF(MOD($A294-1-X$10,'Feuille1-Catégories'!$F$5+1)=0,X$3,""))),"")</f>
        <v/>
      </c>
      <c r="Y294" s="7" t="str">
        <f ca="1">IF(AND($A294&lt;&gt;"",Y$9&lt;&gt;""),IF(HLOOKUP(Y$9,'Feuille1-Catégories'!$C$1:$G$2,2,FALSE)="OUI",Y$3,IF(HLOOKUP(Y$9,'Feuille1-Catégories'!$C$1:$G$3,3,FALSE)="OUI",OFFSET(Y$3,MOD(QUOTIENT(ROW()-ROW($A$20),'Feuille1-Catégories'!$B$6/Y$6),Y$5),0),IF(MOD($A294-1-Y$10,'Feuille1-Catégories'!$F$5+1)=0,Y$3,""))),"")</f>
        <v/>
      </c>
      <c r="Z294" s="7" t="str">
        <f ca="1">IF(AND($A294&lt;&gt;"",Z$9&lt;&gt;""),IF(HLOOKUP(Z$9,'Feuille1-Catégories'!$C$1:$G$2,2,FALSE)="OUI",Z$3,IF(HLOOKUP(Z$9,'Feuille1-Catégories'!$C$1:$G$3,3,FALSE)="OUI",OFFSET(Z$3,MOD(QUOTIENT(ROW()-ROW($A$20),'Feuille1-Catégories'!$B$6/Z$6),Z$5),0),"")),"")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95" spans="1:26" ht="17" x14ac:dyDescent="0.2">
      <c r="A295" s="21">
        <f>IF(ROW()-ROW($A$19)&gt;'Feuille1-Catégories'!$B$6,"",ROW()-ROW($A$19))</f>
        <v>276</v>
      </c>
      <c r="B295" s="33">
        <f t="shared" ca="1" si="13"/>
        <v>4.3086399061426297</v>
      </c>
      <c r="C295" s="10">
        <f t="shared" ca="1" si="14"/>
        <v>7896.4</v>
      </c>
      <c r="D295" s="10">
        <f ca="1">IF('Feuille3-Coût de production'!D295&lt;&gt;"",'Feuille3-Coût de production'!D295,"")</f>
        <v>2386.6</v>
      </c>
      <c r="E295" s="10">
        <f t="shared" ca="1" si="15"/>
        <v>10283</v>
      </c>
      <c r="F295" s="7">
        <f ca="1">IF(AND($A295&lt;&gt;"",F$9&lt;&gt;""),IF(HLOOKUP(F$9,'Feuille1-Catégories'!$C$1:$G$2,2,FALSE)="OUI",F$3,IF(HLOOKUP(F$9,'Feuille1-Catégories'!$C$1:$G$3,3,FALSE)="OUI",OFFSET(F$3,MOD(QUOTIENT(ROW()-ROW($A$20),'Feuille1-Catégories'!$B$6/F$6),F$5),0),IF(MOD($A295-1-F$10,'Feuille1-Catégories'!$F$5+1)=0,F$3,""))),"")</f>
        <v>1</v>
      </c>
      <c r="G295" s="7" t="str">
        <f ca="1">IF(AND($A295&lt;&gt;"",G$9&lt;&gt;""),IF(HLOOKUP(G$9,'Feuille1-Catégories'!$C$1:$G$2,2,FALSE)="OUI",G$3,IF(HLOOKUP(G$9,'Feuille1-Catégories'!$C$1:$G$3,3,FALSE)="OUI",OFFSET(G$3,MOD(QUOTIENT(ROW()-ROW($A$20),'Feuille1-Catégories'!$B$6/G$6),G$5),0),IF(MOD($A295-1-G$10,'Feuille1-Catégories'!$F$5+1)=0,G$3,""))),"")</f>
        <v xml:space="preserve"> </v>
      </c>
      <c r="H295" s="7" t="str">
        <f ca="1">IF(AND($A295&lt;&gt;"",H$9&lt;&gt;""),IF(HLOOKUP(H$9,'Feuille1-Catégories'!$C$1:$G$2,2,FALSE)="OUI",H$3,IF(HLOOKUP(H$9,'Feuille1-Catégories'!$C$1:$G$3,3,FALSE)="OUI",OFFSET(H$3,MOD(QUOTIENT(ROW()-ROW($A$20),'Feuille1-Catégories'!$B$6/H$6),H$5),0),IF(MOD($A295-1-H$10,'Feuille1-Catégories'!$F$5+1)=0,H$3,""))),"")</f>
        <v/>
      </c>
      <c r="I295" s="7" t="str">
        <f ca="1">IF(AND($A295&lt;&gt;"",I$9&lt;&gt;""),IF(HLOOKUP(I$9,'Feuille1-Catégories'!$C$1:$G$2,2,FALSE)="OUI",I$3,IF(HLOOKUP(I$9,'Feuille1-Catégories'!$C$1:$G$3,3,FALSE)="OUI",OFFSET(I$3,MOD(QUOTIENT(ROW()-ROW($A$20),'Feuille1-Catégories'!$B$6/I$6),I$5),0),IF(MOD($A295-1-I$10,'Feuille1-Catégories'!$F$5+1)=0,I$3,""))),"")</f>
        <v xml:space="preserve"> </v>
      </c>
      <c r="J295" s="7">
        <f ca="1">IF(AND($A295&lt;&gt;"",J$9&lt;&gt;""),IF(HLOOKUP(J$9,'Feuille1-Catégories'!$C$1:$G$2,2,FALSE)="OUI",J$3,IF(HLOOKUP(J$9,'Feuille1-Catégories'!$C$1:$G$3,3,FALSE)="OUI",OFFSET(J$3,MOD(QUOTIENT(ROW()-ROW($A$20),'Feuille1-Catégories'!$B$6/J$6),J$5),0),IF(MOD($A295-1-J$10,'Feuille1-Catégories'!$F$5+1)=0,J$3,""))),"")</f>
        <v>2</v>
      </c>
      <c r="K295" s="7" t="str">
        <f ca="1">IF(AND($A295&lt;&gt;"",K$9&lt;&gt;""),IF(HLOOKUP(K$9,'Feuille1-Catégories'!$C$1:$G$2,2,FALSE)="OUI",K$3,IF(HLOOKUP(K$9,'Feuille1-Catégories'!$C$1:$G$3,3,FALSE)="OUI",OFFSET(K$3,MOD(QUOTIENT(ROW()-ROW($A$20),'Feuille1-Catégories'!$B$6/K$6),K$5),0),IF(MOD($A295-1-K$10,'Feuille1-Catégories'!$F$5+1)=0,K$3,""))),"")</f>
        <v/>
      </c>
      <c r="L295" s="7">
        <f ca="1">IF(AND($A295&lt;&gt;"",L$9&lt;&gt;""),IF(HLOOKUP(L$9,'Feuille1-Catégories'!$C$1:$G$2,2,FALSE)="OUI",L$3,IF(HLOOKUP(L$9,'Feuille1-Catégories'!$C$1:$G$3,3,FALSE)="OUI",OFFSET(L$3,MOD(QUOTIENT(ROW()-ROW($A$20),'Feuille1-Catégories'!$B$6/L$6),L$5),0),IF(MOD($A295-1-L$10,'Feuille1-Catégories'!$F$5+1)=0,L$3,""))),"")</f>
        <v>200</v>
      </c>
      <c r="M295" s="7">
        <f ca="1">IF(AND($A295&lt;&gt;"",M$9&lt;&gt;""),IF(HLOOKUP(M$9,'Feuille1-Catégories'!$C$1:$G$2,2,FALSE)="OUI",M$3,IF(HLOOKUP(M$9,'Feuille1-Catégories'!$C$1:$G$3,3,FALSE)="OUI",OFFSET(M$3,MOD(QUOTIENT(ROW()-ROW($A$20),'Feuille1-Catégories'!$B$6/M$6),M$5),0),IF(MOD($A295-1-M$10,'Feuille1-Catégories'!$F$5+1)=0,M$3,""))),"")</f>
        <v>2000</v>
      </c>
      <c r="N295" s="7" t="str">
        <f ca="1">IF(AND($A295&lt;&gt;"",N$9&lt;&gt;""),IF(HLOOKUP(N$9,'Feuille1-Catégories'!$C$1:$G$2,2,FALSE)="OUI",N$3,IF(HLOOKUP(N$9,'Feuille1-Catégories'!$C$1:$G$3,3,FALSE)="OUI",OFFSET(N$3,MOD(QUOTIENT(ROW()-ROW($A$20),'Feuille1-Catégories'!$B$6/N$6),N$5),0),IF(MOD($A295-1-N$10,'Feuille1-Catégories'!$F$5+1)=0,N$3,""))),"")</f>
        <v xml:space="preserve"> </v>
      </c>
      <c r="O295" s="7">
        <f ca="1">IF(AND($A295&lt;&gt;"",O$9&lt;&gt;""),IF(HLOOKUP(O$9,'Feuille1-Catégories'!$C$1:$G$2,2,FALSE)="OUI",O$3,IF(HLOOKUP(O$9,'Feuille1-Catégories'!$C$1:$G$3,3,FALSE)="OUI",OFFSET(O$3,MOD(QUOTIENT(ROW()-ROW($A$20),'Feuille1-Catégories'!$B$6/O$6),O$5),0),IF(MOD($A295-1-O$10,'Feuille1-Catégories'!$F$5+1)=0,O$3,""))),"")</f>
        <v>30</v>
      </c>
      <c r="P295" s="7">
        <f ca="1">IF(AND($A295&lt;&gt;"",P$9&lt;&gt;""),IF(HLOOKUP(P$9,'Feuille1-Catégories'!$C$1:$G$2,2,FALSE)="OUI",P$3,IF(HLOOKUP(P$9,'Feuille1-Catégories'!$C$1:$G$3,3,FALSE)="OUI",OFFSET(P$3,MOD(QUOTIENT(ROW()-ROW($A$20),'Feuille1-Catégories'!$B$6/P$6),P$5),0),IF(MOD($A295-1-P$10,'Feuille1-Catégories'!$F$5+1)=0,P$3,""))),"")</f>
        <v>0</v>
      </c>
      <c r="Q295" s="7">
        <f ca="1">IF(AND($A295&lt;&gt;"",Q$9&lt;&gt;""),IF(HLOOKUP(Q$9,'Feuille1-Catégories'!$C$1:$G$2,2,FALSE)="OUI",Q$3,IF(HLOOKUP(Q$9,'Feuille1-Catégories'!$C$1:$G$3,3,FALSE)="OUI",OFFSET(Q$3,MOD(QUOTIENT(ROW()-ROW($A$20),'Feuille1-Catégories'!$B$6/Q$6),Q$5),0),IF(MOD($A295-1-Q$10,'Feuille1-Catégories'!$F$5+1)=0,Q$3,""))),"")</f>
        <v>3000</v>
      </c>
      <c r="R295" s="7">
        <f ca="1">IF(AND($A295&lt;&gt;"",R$9&lt;&gt;""),IF(HLOOKUP(R$9,'Feuille1-Catégories'!$C$1:$G$2,2,FALSE)="OUI",R$3,IF(HLOOKUP(R$9,'Feuille1-Catégories'!$C$1:$G$3,3,FALSE)="OUI",OFFSET(R$3,MOD(QUOTIENT(ROW()-ROW($A$20),'Feuille1-Catégories'!$B$6/R$6),R$5),0),IF(MOD($A295-1-R$10,'Feuille1-Catégories'!$F$5+1)=0,R$3,""))),"")</f>
        <v>0</v>
      </c>
      <c r="S295" s="7">
        <f ca="1">IF(AND($A295&lt;&gt;"",S$9&lt;&gt;""),IF(HLOOKUP(S$9,'Feuille1-Catégories'!$C$1:$G$2,2,FALSE)="OUI",S$3,IF(HLOOKUP(S$9,'Feuille1-Catégories'!$C$1:$G$3,3,FALSE)="OUI",OFFSET(S$3,MOD(QUOTIENT(ROW()-ROW($A$20),'Feuille1-Catégories'!$B$6/S$6),S$5),0),IF(MOD($A295-1-S$10,'Feuille1-Catégories'!$F$5+1)=0,S$3,""))),"")</f>
        <v>50</v>
      </c>
      <c r="T295" s="7" t="str">
        <f ca="1">IF(AND($A295&lt;&gt;"",T$9&lt;&gt;""),IF(HLOOKUP(T$9,'Feuille1-Catégories'!$C$1:$G$2,2,FALSE)="OUI",T$3,IF(HLOOKUP(T$9,'Feuille1-Catégories'!$C$1:$G$3,3,FALSE)="OUI",OFFSET(T$3,MOD(QUOTIENT(ROW()-ROW($A$20),'Feuille1-Catégories'!$B$6/T$6),T$5),0),IF(MOD($A295-1-T$10,'Feuille1-Catégories'!$F$5+1)=0,T$3,""))),"")</f>
        <v/>
      </c>
      <c r="U295" s="7">
        <f ca="1">IF(AND($A295&lt;&gt;"",U$9&lt;&gt;""),IF(HLOOKUP(U$9,'Feuille1-Catégories'!$C$1:$G$2,2,FALSE)="OUI",U$3,IF(HLOOKUP(U$9,'Feuille1-Catégories'!$C$1:$G$3,3,FALSE)="OUI",OFFSET(U$3,MOD(QUOTIENT(ROW()-ROW($A$20),'Feuille1-Catégories'!$B$6/U$6),U$5),0),IF(MOD($A295-1-U$10,'Feuille1-Catégories'!$F$5+1)=0,U$3,""))),"")</f>
        <v>5000</v>
      </c>
      <c r="V295" s="7" t="str">
        <f ca="1">IF(AND($A295&lt;&gt;"",V$9&lt;&gt;""),IF(HLOOKUP(V$9,'Feuille1-Catégories'!$C$1:$G$2,2,FALSE)="OUI",V$3,IF(HLOOKUP(V$9,'Feuille1-Catégories'!$C$1:$G$3,3,FALSE)="OUI",OFFSET(V$3,MOD(QUOTIENT(ROW()-ROW($A$20),'Feuille1-Catégories'!$B$6/V$6),V$5),0),IF(MOD($A295-1-V$10,'Feuille1-Catégories'!$F$5+1)=0,V$3,""))),"")</f>
        <v/>
      </c>
      <c r="W295" s="7" t="str">
        <f ca="1">IF(AND($A295&lt;&gt;"",W$9&lt;&gt;""),IF(HLOOKUP(W$9,'Feuille1-Catégories'!$C$1:$G$2,2,FALSE)="OUI",W$3,IF(HLOOKUP(W$9,'Feuille1-Catégories'!$C$1:$G$3,3,FALSE)="OUI",OFFSET(W$3,MOD(QUOTIENT(ROW()-ROW($A$20),'Feuille1-Catégories'!$B$6/W$6),W$5),0),IF(MOD($A295-1-W$10,'Feuille1-Catégories'!$F$5+1)=0,W$3,""))),"")</f>
        <v/>
      </c>
      <c r="X295" s="7" t="str">
        <f ca="1">IF(AND($A295&lt;&gt;"",X$9&lt;&gt;""),IF(HLOOKUP(X$9,'Feuille1-Catégories'!$C$1:$G$2,2,FALSE)="OUI",X$3,IF(HLOOKUP(X$9,'Feuille1-Catégories'!$C$1:$G$3,3,FALSE)="OUI",OFFSET(X$3,MOD(QUOTIENT(ROW()-ROW($A$20),'Feuille1-Catégories'!$B$6/X$6),X$5),0),IF(MOD($A295-1-X$10,'Feuille1-Catégories'!$F$5+1)=0,X$3,""))),"")</f>
        <v/>
      </c>
      <c r="Y295" s="7" t="str">
        <f ca="1">IF(AND($A295&lt;&gt;"",Y$9&lt;&gt;""),IF(HLOOKUP(Y$9,'Feuille1-Catégories'!$C$1:$G$2,2,FALSE)="OUI",Y$3,IF(HLOOKUP(Y$9,'Feuille1-Catégories'!$C$1:$G$3,3,FALSE)="OUI",OFFSET(Y$3,MOD(QUOTIENT(ROW()-ROW($A$20),'Feuille1-Catégories'!$B$6/Y$6),Y$5),0),IF(MOD($A295-1-Y$10,'Feuille1-Catégories'!$F$5+1)=0,Y$3,""))),"")</f>
        <v/>
      </c>
      <c r="Z295" s="7" t="str">
        <f ca="1">IF(AND($A295&lt;&gt;"",Z$9&lt;&gt;""),IF(HLOOKUP(Z$9,'Feuille1-Catégories'!$C$1:$G$2,2,FALSE)="OUI",Z$3,IF(HLOOKUP(Z$9,'Feuille1-Catégories'!$C$1:$G$3,3,FALSE)="OUI",OFFSET(Z$3,MOD(QUOTIENT(ROW()-ROW($A$20),'Feuille1-Catégories'!$B$6/Z$6),Z$5),0),"")),"")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96" spans="1:26" ht="17" x14ac:dyDescent="0.2">
      <c r="A296" s="21">
        <f>IF(ROW()-ROW($A$19)&gt;'Feuille1-Catégories'!$B$6,"",ROW()-ROW($A$19))</f>
        <v>277</v>
      </c>
      <c r="B296" s="33">
        <f t="shared" ca="1" si="13"/>
        <v>4.1036591795845201</v>
      </c>
      <c r="C296" s="10">
        <f t="shared" ca="1" si="14"/>
        <v>5886.4</v>
      </c>
      <c r="D296" s="10">
        <f ca="1">IF('Feuille3-Coût de production'!D296&lt;&gt;"",'Feuille3-Coût de production'!D296,"")</f>
        <v>1896.6</v>
      </c>
      <c r="E296" s="10">
        <f t="shared" ca="1" si="15"/>
        <v>7783</v>
      </c>
      <c r="F296" s="7">
        <f ca="1">IF(AND($A296&lt;&gt;"",F$9&lt;&gt;""),IF(HLOOKUP(F$9,'Feuille1-Catégories'!$C$1:$G$2,2,FALSE)="OUI",F$3,IF(HLOOKUP(F$9,'Feuille1-Catégories'!$C$1:$G$3,3,FALSE)="OUI",OFFSET(F$3,MOD(QUOTIENT(ROW()-ROW($A$20),'Feuille1-Catégories'!$B$6/F$6),F$5),0),IF(MOD($A296-1-F$10,'Feuille1-Catégories'!$F$5+1)=0,F$3,""))),"")</f>
        <v>1</v>
      </c>
      <c r="G296" s="7" t="str">
        <f ca="1">IF(AND($A296&lt;&gt;"",G$9&lt;&gt;""),IF(HLOOKUP(G$9,'Feuille1-Catégories'!$C$1:$G$2,2,FALSE)="OUI",G$3,IF(HLOOKUP(G$9,'Feuille1-Catégories'!$C$1:$G$3,3,FALSE)="OUI",OFFSET(G$3,MOD(QUOTIENT(ROW()-ROW($A$20),'Feuille1-Catégories'!$B$6/G$6),G$5),0),IF(MOD($A296-1-G$10,'Feuille1-Catégories'!$F$5+1)=0,G$3,""))),"")</f>
        <v xml:space="preserve"> </v>
      </c>
      <c r="H296" s="7" t="str">
        <f ca="1">IF(AND($A296&lt;&gt;"",H$9&lt;&gt;""),IF(HLOOKUP(H$9,'Feuille1-Catégories'!$C$1:$G$2,2,FALSE)="OUI",H$3,IF(HLOOKUP(H$9,'Feuille1-Catégories'!$C$1:$G$3,3,FALSE)="OUI",OFFSET(H$3,MOD(QUOTIENT(ROW()-ROW($A$20),'Feuille1-Catégories'!$B$6/H$6),H$5),0),IF(MOD($A296-1-H$10,'Feuille1-Catégories'!$F$5+1)=0,H$3,""))),"")</f>
        <v/>
      </c>
      <c r="I296" s="7" t="str">
        <f ca="1">IF(AND($A296&lt;&gt;"",I$9&lt;&gt;""),IF(HLOOKUP(I$9,'Feuille1-Catégories'!$C$1:$G$2,2,FALSE)="OUI",I$3,IF(HLOOKUP(I$9,'Feuille1-Catégories'!$C$1:$G$3,3,FALSE)="OUI",OFFSET(I$3,MOD(QUOTIENT(ROW()-ROW($A$20),'Feuille1-Catégories'!$B$6/I$6),I$5),0),IF(MOD($A296-1-I$10,'Feuille1-Catégories'!$F$5+1)=0,I$3,""))),"")</f>
        <v xml:space="preserve"> </v>
      </c>
      <c r="J296" s="7">
        <f ca="1">IF(AND($A296&lt;&gt;"",J$9&lt;&gt;""),IF(HLOOKUP(J$9,'Feuille1-Catégories'!$C$1:$G$2,2,FALSE)="OUI",J$3,IF(HLOOKUP(J$9,'Feuille1-Catégories'!$C$1:$G$3,3,FALSE)="OUI",OFFSET(J$3,MOD(QUOTIENT(ROW()-ROW($A$20),'Feuille1-Catégories'!$B$6/J$6),J$5),0),IF(MOD($A296-1-J$10,'Feuille1-Catégories'!$F$5+1)=0,J$3,""))),"")</f>
        <v>2</v>
      </c>
      <c r="K296" s="7" t="str">
        <f ca="1">IF(AND($A296&lt;&gt;"",K$9&lt;&gt;""),IF(HLOOKUP(K$9,'Feuille1-Catégories'!$C$1:$G$2,2,FALSE)="OUI",K$3,IF(HLOOKUP(K$9,'Feuille1-Catégories'!$C$1:$G$3,3,FALSE)="OUI",OFFSET(K$3,MOD(QUOTIENT(ROW()-ROW($A$20),'Feuille1-Catégories'!$B$6/K$6),K$5),0),IF(MOD($A296-1-K$10,'Feuille1-Catégories'!$F$5+1)=0,K$3,""))),"")</f>
        <v/>
      </c>
      <c r="L296" s="7">
        <f ca="1">IF(AND($A296&lt;&gt;"",L$9&lt;&gt;""),IF(HLOOKUP(L$9,'Feuille1-Catégories'!$C$1:$G$2,2,FALSE)="OUI",L$3,IF(HLOOKUP(L$9,'Feuille1-Catégories'!$C$1:$G$3,3,FALSE)="OUI",OFFSET(L$3,MOD(QUOTIENT(ROW()-ROW($A$20),'Feuille1-Catégories'!$B$6/L$6),L$5),0),IF(MOD($A296-1-L$10,'Feuille1-Catégories'!$F$5+1)=0,L$3,""))),"")</f>
        <v>200</v>
      </c>
      <c r="M296" s="7">
        <f ca="1">IF(AND($A296&lt;&gt;"",M$9&lt;&gt;""),IF(HLOOKUP(M$9,'Feuille1-Catégories'!$C$1:$G$2,2,FALSE)="OUI",M$3,IF(HLOOKUP(M$9,'Feuille1-Catégories'!$C$1:$G$3,3,FALSE)="OUI",OFFSET(M$3,MOD(QUOTIENT(ROW()-ROW($A$20),'Feuille1-Catégories'!$B$6/M$6),M$5),0),IF(MOD($A296-1-M$10,'Feuille1-Catégories'!$F$5+1)=0,M$3,""))),"")</f>
        <v>2000</v>
      </c>
      <c r="N296" s="7" t="str">
        <f ca="1">IF(AND($A296&lt;&gt;"",N$9&lt;&gt;""),IF(HLOOKUP(N$9,'Feuille1-Catégories'!$C$1:$G$2,2,FALSE)="OUI",N$3,IF(HLOOKUP(N$9,'Feuille1-Catégories'!$C$1:$G$3,3,FALSE)="OUI",OFFSET(N$3,MOD(QUOTIENT(ROW()-ROW($A$20),'Feuille1-Catégories'!$B$6/N$6),N$5),0),IF(MOD($A296-1-N$10,'Feuille1-Catégories'!$F$5+1)=0,N$3,""))),"")</f>
        <v xml:space="preserve"> </v>
      </c>
      <c r="O296" s="7">
        <f ca="1">IF(AND($A296&lt;&gt;"",O$9&lt;&gt;""),IF(HLOOKUP(O$9,'Feuille1-Catégories'!$C$1:$G$2,2,FALSE)="OUI",O$3,IF(HLOOKUP(O$9,'Feuille1-Catégories'!$C$1:$G$3,3,FALSE)="OUI",OFFSET(O$3,MOD(QUOTIENT(ROW()-ROW($A$20),'Feuille1-Catégories'!$B$6/O$6),O$5),0),IF(MOD($A296-1-O$10,'Feuille1-Catégories'!$F$5+1)=0,O$3,""))),"")</f>
        <v>30</v>
      </c>
      <c r="P296" s="7">
        <f ca="1">IF(AND($A296&lt;&gt;"",P$9&lt;&gt;""),IF(HLOOKUP(P$9,'Feuille1-Catégories'!$C$1:$G$2,2,FALSE)="OUI",P$3,IF(HLOOKUP(P$9,'Feuille1-Catégories'!$C$1:$G$3,3,FALSE)="OUI",OFFSET(P$3,MOD(QUOTIENT(ROW()-ROW($A$20),'Feuille1-Catégories'!$B$6/P$6),P$5),0),IF(MOD($A296-1-P$10,'Feuille1-Catégories'!$F$5+1)=0,P$3,""))),"")</f>
        <v>0</v>
      </c>
      <c r="Q296" s="7" t="str">
        <f ca="1">IF(AND($A296&lt;&gt;"",Q$9&lt;&gt;""),IF(HLOOKUP(Q$9,'Feuille1-Catégories'!$C$1:$G$2,2,FALSE)="OUI",Q$3,IF(HLOOKUP(Q$9,'Feuille1-Catégories'!$C$1:$G$3,3,FALSE)="OUI",OFFSET(Q$3,MOD(QUOTIENT(ROW()-ROW($A$20),'Feuille1-Catégories'!$B$6/Q$6),Q$5),0),IF(MOD($A296-1-Q$10,'Feuille1-Catégories'!$F$5+1)=0,Q$3,""))),"")</f>
        <v/>
      </c>
      <c r="R296" s="7">
        <f ca="1">IF(AND($A296&lt;&gt;"",R$9&lt;&gt;""),IF(HLOOKUP(R$9,'Feuille1-Catégories'!$C$1:$G$2,2,FALSE)="OUI",R$3,IF(HLOOKUP(R$9,'Feuille1-Catégories'!$C$1:$G$3,3,FALSE)="OUI",OFFSET(R$3,MOD(QUOTIENT(ROW()-ROW($A$20),'Feuille1-Catégories'!$B$6/R$6),R$5),0),IF(MOD($A296-1-R$10,'Feuille1-Catégories'!$F$5+1)=0,R$3,""))),"")</f>
        <v>0</v>
      </c>
      <c r="S296" s="7">
        <f ca="1">IF(AND($A296&lt;&gt;"",S$9&lt;&gt;""),IF(HLOOKUP(S$9,'Feuille1-Catégories'!$C$1:$G$2,2,FALSE)="OUI",S$3,IF(HLOOKUP(S$9,'Feuille1-Catégories'!$C$1:$G$3,3,FALSE)="OUI",OFFSET(S$3,MOD(QUOTIENT(ROW()-ROW($A$20),'Feuille1-Catégories'!$B$6/S$6),S$5),0),IF(MOD($A296-1-S$10,'Feuille1-Catégories'!$F$5+1)=0,S$3,""))),"")</f>
        <v>50</v>
      </c>
      <c r="T296" s="7">
        <f ca="1">IF(AND($A296&lt;&gt;"",T$9&lt;&gt;""),IF(HLOOKUP(T$9,'Feuille1-Catégories'!$C$1:$G$2,2,FALSE)="OUI",T$3,IF(HLOOKUP(T$9,'Feuille1-Catégories'!$C$1:$G$3,3,FALSE)="OUI",OFFSET(T$3,MOD(QUOTIENT(ROW()-ROW($A$20),'Feuille1-Catégories'!$B$6/T$6),T$5),0),IF(MOD($A296-1-T$10,'Feuille1-Catégories'!$F$5+1)=0,T$3,""))),"")</f>
        <v>500</v>
      </c>
      <c r="U296" s="7">
        <f ca="1">IF(AND($A296&lt;&gt;"",U$9&lt;&gt;""),IF(HLOOKUP(U$9,'Feuille1-Catégories'!$C$1:$G$2,2,FALSE)="OUI",U$3,IF(HLOOKUP(U$9,'Feuille1-Catégories'!$C$1:$G$3,3,FALSE)="OUI",OFFSET(U$3,MOD(QUOTIENT(ROW()-ROW($A$20),'Feuille1-Catégories'!$B$6/U$6),U$5),0),IF(MOD($A296-1-U$10,'Feuille1-Catégories'!$F$5+1)=0,U$3,""))),"")</f>
        <v>5000</v>
      </c>
      <c r="V296" s="7" t="str">
        <f ca="1">IF(AND($A296&lt;&gt;"",V$9&lt;&gt;""),IF(HLOOKUP(V$9,'Feuille1-Catégories'!$C$1:$G$2,2,FALSE)="OUI",V$3,IF(HLOOKUP(V$9,'Feuille1-Catégories'!$C$1:$G$3,3,FALSE)="OUI",OFFSET(V$3,MOD(QUOTIENT(ROW()-ROW($A$20),'Feuille1-Catégories'!$B$6/V$6),V$5),0),IF(MOD($A296-1-V$10,'Feuille1-Catégories'!$F$5+1)=0,V$3,""))),"")</f>
        <v/>
      </c>
      <c r="W296" s="7" t="str">
        <f ca="1">IF(AND($A296&lt;&gt;"",W$9&lt;&gt;""),IF(HLOOKUP(W$9,'Feuille1-Catégories'!$C$1:$G$2,2,FALSE)="OUI",W$3,IF(HLOOKUP(W$9,'Feuille1-Catégories'!$C$1:$G$3,3,FALSE)="OUI",OFFSET(W$3,MOD(QUOTIENT(ROW()-ROW($A$20),'Feuille1-Catégories'!$B$6/W$6),W$5),0),IF(MOD($A296-1-W$10,'Feuille1-Catégories'!$F$5+1)=0,W$3,""))),"")</f>
        <v/>
      </c>
      <c r="X296" s="7" t="str">
        <f ca="1">IF(AND($A296&lt;&gt;"",X$9&lt;&gt;""),IF(HLOOKUP(X$9,'Feuille1-Catégories'!$C$1:$G$2,2,FALSE)="OUI",X$3,IF(HLOOKUP(X$9,'Feuille1-Catégories'!$C$1:$G$3,3,FALSE)="OUI",OFFSET(X$3,MOD(QUOTIENT(ROW()-ROW($A$20),'Feuille1-Catégories'!$B$6/X$6),X$5),0),IF(MOD($A296-1-X$10,'Feuille1-Catégories'!$F$5+1)=0,X$3,""))),"")</f>
        <v/>
      </c>
      <c r="Y296" s="7" t="str">
        <f ca="1">IF(AND($A296&lt;&gt;"",Y$9&lt;&gt;""),IF(HLOOKUP(Y$9,'Feuille1-Catégories'!$C$1:$G$2,2,FALSE)="OUI",Y$3,IF(HLOOKUP(Y$9,'Feuille1-Catégories'!$C$1:$G$3,3,FALSE)="OUI",OFFSET(Y$3,MOD(QUOTIENT(ROW()-ROW($A$20),'Feuille1-Catégories'!$B$6/Y$6),Y$5),0),IF(MOD($A296-1-Y$10,'Feuille1-Catégories'!$F$5+1)=0,Y$3,""))),"")</f>
        <v/>
      </c>
      <c r="Z296" s="7" t="str">
        <f ca="1">IF(AND($A296&lt;&gt;"",Z$9&lt;&gt;""),IF(HLOOKUP(Z$9,'Feuille1-Catégories'!$C$1:$G$2,2,FALSE)="OUI",Z$3,IF(HLOOKUP(Z$9,'Feuille1-Catégories'!$C$1:$G$3,3,FALSE)="OUI",OFFSET(Z$3,MOD(QUOTIENT(ROW()-ROW($A$20),'Feuille1-Catégories'!$B$6/Z$6),Z$5),0),"")),"")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97" spans="1:26" ht="17" x14ac:dyDescent="0.2">
      <c r="A297" s="21">
        <f>IF(ROW()-ROW($A$19)&gt;'Feuille1-Catégories'!$B$6,"",ROW()-ROW($A$19))</f>
        <v>278</v>
      </c>
      <c r="B297" s="33">
        <f t="shared" ca="1" si="13"/>
        <v>3.8123515439429929</v>
      </c>
      <c r="C297" s="10">
        <f t="shared" ca="1" si="14"/>
        <v>5446.4</v>
      </c>
      <c r="D297" s="10">
        <f ca="1">IF('Feuille3-Coût de production'!D297&lt;&gt;"",'Feuille3-Coût de production'!D297,"")</f>
        <v>1936.6</v>
      </c>
      <c r="E297" s="10">
        <f t="shared" ca="1" si="15"/>
        <v>7383</v>
      </c>
      <c r="F297" s="7">
        <f ca="1">IF(AND($A297&lt;&gt;"",F$9&lt;&gt;""),IF(HLOOKUP(F$9,'Feuille1-Catégories'!$C$1:$G$2,2,FALSE)="OUI",F$3,IF(HLOOKUP(F$9,'Feuille1-Catégories'!$C$1:$G$3,3,FALSE)="OUI",OFFSET(F$3,MOD(QUOTIENT(ROW()-ROW($A$20),'Feuille1-Catégories'!$B$6/F$6),F$5),0),IF(MOD($A297-1-F$10,'Feuille1-Catégories'!$F$5+1)=0,F$3,""))),"")</f>
        <v>1</v>
      </c>
      <c r="G297" s="7" t="str">
        <f ca="1">IF(AND($A297&lt;&gt;"",G$9&lt;&gt;""),IF(HLOOKUP(G$9,'Feuille1-Catégories'!$C$1:$G$2,2,FALSE)="OUI",G$3,IF(HLOOKUP(G$9,'Feuille1-Catégories'!$C$1:$G$3,3,FALSE)="OUI",OFFSET(G$3,MOD(QUOTIENT(ROW()-ROW($A$20),'Feuille1-Catégories'!$B$6/G$6),G$5),0),IF(MOD($A297-1-G$10,'Feuille1-Catégories'!$F$5+1)=0,G$3,""))),"")</f>
        <v xml:space="preserve"> </v>
      </c>
      <c r="H297" s="7">
        <f ca="1">IF(AND($A297&lt;&gt;"",H$9&lt;&gt;""),IF(HLOOKUP(H$9,'Feuille1-Catégories'!$C$1:$G$2,2,FALSE)="OUI",H$3,IF(HLOOKUP(H$9,'Feuille1-Catégories'!$C$1:$G$3,3,FALSE)="OUI",OFFSET(H$3,MOD(QUOTIENT(ROW()-ROW($A$20),'Feuille1-Catégories'!$B$6/H$6),H$5),0),IF(MOD($A297-1-H$10,'Feuille1-Catégories'!$F$5+1)=0,H$3,""))),"")</f>
        <v>100</v>
      </c>
      <c r="I297" s="7" t="str">
        <f ca="1">IF(AND($A297&lt;&gt;"",I$9&lt;&gt;""),IF(HLOOKUP(I$9,'Feuille1-Catégories'!$C$1:$G$2,2,FALSE)="OUI",I$3,IF(HLOOKUP(I$9,'Feuille1-Catégories'!$C$1:$G$3,3,FALSE)="OUI",OFFSET(I$3,MOD(QUOTIENT(ROW()-ROW($A$20),'Feuille1-Catégories'!$B$6/I$6),I$5),0),IF(MOD($A297-1-I$10,'Feuille1-Catégories'!$F$5+1)=0,I$3,""))),"")</f>
        <v xml:space="preserve"> </v>
      </c>
      <c r="J297" s="7">
        <f ca="1">IF(AND($A297&lt;&gt;"",J$9&lt;&gt;""),IF(HLOOKUP(J$9,'Feuille1-Catégories'!$C$1:$G$2,2,FALSE)="OUI",J$3,IF(HLOOKUP(J$9,'Feuille1-Catégories'!$C$1:$G$3,3,FALSE)="OUI",OFFSET(J$3,MOD(QUOTIENT(ROW()-ROW($A$20),'Feuille1-Catégories'!$B$6/J$6),J$5),0),IF(MOD($A297-1-J$10,'Feuille1-Catégories'!$F$5+1)=0,J$3,""))),"")</f>
        <v>2</v>
      </c>
      <c r="K297" s="7" t="str">
        <f ca="1">IF(AND($A297&lt;&gt;"",K$9&lt;&gt;""),IF(HLOOKUP(K$9,'Feuille1-Catégories'!$C$1:$G$2,2,FALSE)="OUI",K$3,IF(HLOOKUP(K$9,'Feuille1-Catégories'!$C$1:$G$3,3,FALSE)="OUI",OFFSET(K$3,MOD(QUOTIENT(ROW()-ROW($A$20),'Feuille1-Catégories'!$B$6/K$6),K$5),0),IF(MOD($A297-1-K$10,'Feuille1-Catégories'!$F$5+1)=0,K$3,""))),"")</f>
        <v/>
      </c>
      <c r="L297" s="7">
        <f ca="1">IF(AND($A297&lt;&gt;"",L$9&lt;&gt;""),IF(HLOOKUP(L$9,'Feuille1-Catégories'!$C$1:$G$2,2,FALSE)="OUI",L$3,IF(HLOOKUP(L$9,'Feuille1-Catégories'!$C$1:$G$3,3,FALSE)="OUI",OFFSET(L$3,MOD(QUOTIENT(ROW()-ROW($A$20),'Feuille1-Catégories'!$B$6/L$6),L$5),0),IF(MOD($A297-1-L$10,'Feuille1-Catégories'!$F$5+1)=0,L$3,""))),"")</f>
        <v>200</v>
      </c>
      <c r="M297" s="7">
        <f ca="1">IF(AND($A297&lt;&gt;"",M$9&lt;&gt;""),IF(HLOOKUP(M$9,'Feuille1-Catégories'!$C$1:$G$2,2,FALSE)="OUI",M$3,IF(HLOOKUP(M$9,'Feuille1-Catégories'!$C$1:$G$3,3,FALSE)="OUI",OFFSET(M$3,MOD(QUOTIENT(ROW()-ROW($A$20),'Feuille1-Catégories'!$B$6/M$6),M$5),0),IF(MOD($A297-1-M$10,'Feuille1-Catégories'!$F$5+1)=0,M$3,""))),"")</f>
        <v>2000</v>
      </c>
      <c r="N297" s="7" t="str">
        <f ca="1">IF(AND($A297&lt;&gt;"",N$9&lt;&gt;""),IF(HLOOKUP(N$9,'Feuille1-Catégories'!$C$1:$G$2,2,FALSE)="OUI",N$3,IF(HLOOKUP(N$9,'Feuille1-Catégories'!$C$1:$G$3,3,FALSE)="OUI",OFFSET(N$3,MOD(QUOTIENT(ROW()-ROW($A$20),'Feuille1-Catégories'!$B$6/N$6),N$5),0),IF(MOD($A297-1-N$10,'Feuille1-Catégories'!$F$5+1)=0,N$3,""))),"")</f>
        <v xml:space="preserve"> </v>
      </c>
      <c r="O297" s="7">
        <f ca="1">IF(AND($A297&lt;&gt;"",O$9&lt;&gt;""),IF(HLOOKUP(O$9,'Feuille1-Catégories'!$C$1:$G$2,2,FALSE)="OUI",O$3,IF(HLOOKUP(O$9,'Feuille1-Catégories'!$C$1:$G$3,3,FALSE)="OUI",OFFSET(O$3,MOD(QUOTIENT(ROW()-ROW($A$20),'Feuille1-Catégories'!$B$6/O$6),O$5),0),IF(MOD($A297-1-O$10,'Feuille1-Catégories'!$F$5+1)=0,O$3,""))),"")</f>
        <v>30</v>
      </c>
      <c r="P297" s="7">
        <f ca="1">IF(AND($A297&lt;&gt;"",P$9&lt;&gt;""),IF(HLOOKUP(P$9,'Feuille1-Catégories'!$C$1:$G$2,2,FALSE)="OUI",P$3,IF(HLOOKUP(P$9,'Feuille1-Catégories'!$C$1:$G$3,3,FALSE)="OUI",OFFSET(P$3,MOD(QUOTIENT(ROW()-ROW($A$20),'Feuille1-Catégories'!$B$6/P$6),P$5),0),IF(MOD($A297-1-P$10,'Feuille1-Catégories'!$F$5+1)=0,P$3,""))),"")</f>
        <v>0</v>
      </c>
      <c r="Q297" s="7" t="str">
        <f ca="1">IF(AND($A297&lt;&gt;"",Q$9&lt;&gt;""),IF(HLOOKUP(Q$9,'Feuille1-Catégories'!$C$1:$G$2,2,FALSE)="OUI",Q$3,IF(HLOOKUP(Q$9,'Feuille1-Catégories'!$C$1:$G$3,3,FALSE)="OUI",OFFSET(Q$3,MOD(QUOTIENT(ROW()-ROW($A$20),'Feuille1-Catégories'!$B$6/Q$6),Q$5),0),IF(MOD($A297-1-Q$10,'Feuille1-Catégories'!$F$5+1)=0,Q$3,""))),"")</f>
        <v/>
      </c>
      <c r="R297" s="7">
        <f ca="1">IF(AND($A297&lt;&gt;"",R$9&lt;&gt;""),IF(HLOOKUP(R$9,'Feuille1-Catégories'!$C$1:$G$2,2,FALSE)="OUI",R$3,IF(HLOOKUP(R$9,'Feuille1-Catégories'!$C$1:$G$3,3,FALSE)="OUI",OFFSET(R$3,MOD(QUOTIENT(ROW()-ROW($A$20),'Feuille1-Catégories'!$B$6/R$6),R$5),0),IF(MOD($A297-1-R$10,'Feuille1-Catégories'!$F$5+1)=0,R$3,""))),"")</f>
        <v>0</v>
      </c>
      <c r="S297" s="7">
        <f ca="1">IF(AND($A297&lt;&gt;"",S$9&lt;&gt;""),IF(HLOOKUP(S$9,'Feuille1-Catégories'!$C$1:$G$2,2,FALSE)="OUI",S$3,IF(HLOOKUP(S$9,'Feuille1-Catégories'!$C$1:$G$3,3,FALSE)="OUI",OFFSET(S$3,MOD(QUOTIENT(ROW()-ROW($A$20),'Feuille1-Catégories'!$B$6/S$6),S$5),0),IF(MOD($A297-1-S$10,'Feuille1-Catégories'!$F$5+1)=0,S$3,""))),"")</f>
        <v>50</v>
      </c>
      <c r="T297" s="7" t="str">
        <f ca="1">IF(AND($A297&lt;&gt;"",T$9&lt;&gt;""),IF(HLOOKUP(T$9,'Feuille1-Catégories'!$C$1:$G$2,2,FALSE)="OUI",T$3,IF(HLOOKUP(T$9,'Feuille1-Catégories'!$C$1:$G$3,3,FALSE)="OUI",OFFSET(T$3,MOD(QUOTIENT(ROW()-ROW($A$20),'Feuille1-Catégories'!$B$6/T$6),T$5),0),IF(MOD($A297-1-T$10,'Feuille1-Catégories'!$F$5+1)=0,T$3,""))),"")</f>
        <v/>
      </c>
      <c r="U297" s="7">
        <f ca="1">IF(AND($A297&lt;&gt;"",U$9&lt;&gt;""),IF(HLOOKUP(U$9,'Feuille1-Catégories'!$C$1:$G$2,2,FALSE)="OUI",U$3,IF(HLOOKUP(U$9,'Feuille1-Catégories'!$C$1:$G$3,3,FALSE)="OUI",OFFSET(U$3,MOD(QUOTIENT(ROW()-ROW($A$20),'Feuille1-Catégories'!$B$6/U$6),U$5),0),IF(MOD($A297-1-U$10,'Feuille1-Catégories'!$F$5+1)=0,U$3,""))),"")</f>
        <v>5000</v>
      </c>
      <c r="V297" s="7" t="str">
        <f ca="1">IF(AND($A297&lt;&gt;"",V$9&lt;&gt;""),IF(HLOOKUP(V$9,'Feuille1-Catégories'!$C$1:$G$2,2,FALSE)="OUI",V$3,IF(HLOOKUP(V$9,'Feuille1-Catégories'!$C$1:$G$3,3,FALSE)="OUI",OFFSET(V$3,MOD(QUOTIENT(ROW()-ROW($A$20),'Feuille1-Catégories'!$B$6/V$6),V$5),0),IF(MOD($A297-1-V$10,'Feuille1-Catégories'!$F$5+1)=0,V$3,""))),"")</f>
        <v/>
      </c>
      <c r="W297" s="7" t="str">
        <f ca="1">IF(AND($A297&lt;&gt;"",W$9&lt;&gt;""),IF(HLOOKUP(W$9,'Feuille1-Catégories'!$C$1:$G$2,2,FALSE)="OUI",W$3,IF(HLOOKUP(W$9,'Feuille1-Catégories'!$C$1:$G$3,3,FALSE)="OUI",OFFSET(W$3,MOD(QUOTIENT(ROW()-ROW($A$20),'Feuille1-Catégories'!$B$6/W$6),W$5),0),IF(MOD($A297-1-W$10,'Feuille1-Catégories'!$F$5+1)=0,W$3,""))),"")</f>
        <v/>
      </c>
      <c r="X297" s="7" t="str">
        <f ca="1">IF(AND($A297&lt;&gt;"",X$9&lt;&gt;""),IF(HLOOKUP(X$9,'Feuille1-Catégories'!$C$1:$G$2,2,FALSE)="OUI",X$3,IF(HLOOKUP(X$9,'Feuille1-Catégories'!$C$1:$G$3,3,FALSE)="OUI",OFFSET(X$3,MOD(QUOTIENT(ROW()-ROW($A$20),'Feuille1-Catégories'!$B$6/X$6),X$5),0),IF(MOD($A297-1-X$10,'Feuille1-Catégories'!$F$5+1)=0,X$3,""))),"")</f>
        <v/>
      </c>
      <c r="Y297" s="7" t="str">
        <f ca="1">IF(AND($A297&lt;&gt;"",Y$9&lt;&gt;""),IF(HLOOKUP(Y$9,'Feuille1-Catégories'!$C$1:$G$2,2,FALSE)="OUI",Y$3,IF(HLOOKUP(Y$9,'Feuille1-Catégories'!$C$1:$G$3,3,FALSE)="OUI",OFFSET(Y$3,MOD(QUOTIENT(ROW()-ROW($A$20),'Feuille1-Catégories'!$B$6/Y$6),Y$5),0),IF(MOD($A297-1-Y$10,'Feuille1-Catégories'!$F$5+1)=0,Y$3,""))),"")</f>
        <v/>
      </c>
      <c r="Z297" s="7" t="str">
        <f ca="1">IF(AND($A297&lt;&gt;"",Z$9&lt;&gt;""),IF(HLOOKUP(Z$9,'Feuille1-Catégories'!$C$1:$G$2,2,FALSE)="OUI",Z$3,IF(HLOOKUP(Z$9,'Feuille1-Catégories'!$C$1:$G$3,3,FALSE)="OUI",OFFSET(Z$3,MOD(QUOTIENT(ROW()-ROW($A$20),'Feuille1-Catégories'!$B$6/Z$6),Z$5),0),"")),"")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98" spans="1:26" ht="17" x14ac:dyDescent="0.2">
      <c r="A298" s="21">
        <f>IF(ROW()-ROW($A$19)&gt;'Feuille1-Catégories'!$B$6,"",ROW()-ROW($A$19))</f>
        <v>279</v>
      </c>
      <c r="B298" s="33">
        <f t="shared" ca="1" si="13"/>
        <v>3.8505747126436782</v>
      </c>
      <c r="C298" s="10">
        <f t="shared" ca="1" si="14"/>
        <v>5406.4</v>
      </c>
      <c r="D298" s="10">
        <f ca="1">IF('Feuille3-Coût de production'!D298&lt;&gt;"",'Feuille3-Coût de production'!D298,"")</f>
        <v>1896.6</v>
      </c>
      <c r="E298" s="10">
        <f t="shared" ca="1" si="15"/>
        <v>7303</v>
      </c>
      <c r="F298" s="7">
        <f ca="1">IF(AND($A298&lt;&gt;"",F$9&lt;&gt;""),IF(HLOOKUP(F$9,'Feuille1-Catégories'!$C$1:$G$2,2,FALSE)="OUI",F$3,IF(HLOOKUP(F$9,'Feuille1-Catégories'!$C$1:$G$3,3,FALSE)="OUI",OFFSET(F$3,MOD(QUOTIENT(ROW()-ROW($A$20),'Feuille1-Catégories'!$B$6/F$6),F$5),0),IF(MOD($A298-1-F$10,'Feuille1-Catégories'!$F$5+1)=0,F$3,""))),"")</f>
        <v>1</v>
      </c>
      <c r="G298" s="7" t="str">
        <f ca="1">IF(AND($A298&lt;&gt;"",G$9&lt;&gt;""),IF(HLOOKUP(G$9,'Feuille1-Catégories'!$C$1:$G$2,2,FALSE)="OUI",G$3,IF(HLOOKUP(G$9,'Feuille1-Catégories'!$C$1:$G$3,3,FALSE)="OUI",OFFSET(G$3,MOD(QUOTIENT(ROW()-ROW($A$20),'Feuille1-Catégories'!$B$6/G$6),G$5),0),IF(MOD($A298-1-G$10,'Feuille1-Catégories'!$F$5+1)=0,G$3,""))),"")</f>
        <v xml:space="preserve"> </v>
      </c>
      <c r="H298" s="7" t="str">
        <f ca="1">IF(AND($A298&lt;&gt;"",H$9&lt;&gt;""),IF(HLOOKUP(H$9,'Feuille1-Catégories'!$C$1:$G$2,2,FALSE)="OUI",H$3,IF(HLOOKUP(H$9,'Feuille1-Catégories'!$C$1:$G$3,3,FALSE)="OUI",OFFSET(H$3,MOD(QUOTIENT(ROW()-ROW($A$20),'Feuille1-Catégories'!$B$6/H$6),H$5),0),IF(MOD($A298-1-H$10,'Feuille1-Catégories'!$F$5+1)=0,H$3,""))),"")</f>
        <v/>
      </c>
      <c r="I298" s="7" t="str">
        <f ca="1">IF(AND($A298&lt;&gt;"",I$9&lt;&gt;""),IF(HLOOKUP(I$9,'Feuille1-Catégories'!$C$1:$G$2,2,FALSE)="OUI",I$3,IF(HLOOKUP(I$9,'Feuille1-Catégories'!$C$1:$G$3,3,FALSE)="OUI",OFFSET(I$3,MOD(QUOTIENT(ROW()-ROW($A$20),'Feuille1-Catégories'!$B$6/I$6),I$5),0),IF(MOD($A298-1-I$10,'Feuille1-Catégories'!$F$5+1)=0,I$3,""))),"")</f>
        <v xml:space="preserve"> </v>
      </c>
      <c r="J298" s="7">
        <f ca="1">IF(AND($A298&lt;&gt;"",J$9&lt;&gt;""),IF(HLOOKUP(J$9,'Feuille1-Catégories'!$C$1:$G$2,2,FALSE)="OUI",J$3,IF(HLOOKUP(J$9,'Feuille1-Catégories'!$C$1:$G$3,3,FALSE)="OUI",OFFSET(J$3,MOD(QUOTIENT(ROW()-ROW($A$20),'Feuille1-Catégories'!$B$6/J$6),J$5),0),IF(MOD($A298-1-J$10,'Feuille1-Catégories'!$F$5+1)=0,J$3,""))),"")</f>
        <v>2</v>
      </c>
      <c r="K298" s="7">
        <f ca="1">IF(AND($A298&lt;&gt;"",K$9&lt;&gt;""),IF(HLOOKUP(K$9,'Feuille1-Catégories'!$C$1:$G$2,2,FALSE)="OUI",K$3,IF(HLOOKUP(K$9,'Feuille1-Catégories'!$C$1:$G$3,3,FALSE)="OUI",OFFSET(K$3,MOD(QUOTIENT(ROW()-ROW($A$20),'Feuille1-Catégories'!$B$6/K$6),K$5),0),IF(MOD($A298-1-K$10,'Feuille1-Catégories'!$F$5+1)=0,K$3,""))),"")</f>
        <v>20</v>
      </c>
      <c r="L298" s="7">
        <f ca="1">IF(AND($A298&lt;&gt;"",L$9&lt;&gt;""),IF(HLOOKUP(L$9,'Feuille1-Catégories'!$C$1:$G$2,2,FALSE)="OUI",L$3,IF(HLOOKUP(L$9,'Feuille1-Catégories'!$C$1:$G$3,3,FALSE)="OUI",OFFSET(L$3,MOD(QUOTIENT(ROW()-ROW($A$20),'Feuille1-Catégories'!$B$6/L$6),L$5),0),IF(MOD($A298-1-L$10,'Feuille1-Catégories'!$F$5+1)=0,L$3,""))),"")</f>
        <v>200</v>
      </c>
      <c r="M298" s="7">
        <f ca="1">IF(AND($A298&lt;&gt;"",M$9&lt;&gt;""),IF(HLOOKUP(M$9,'Feuille1-Catégories'!$C$1:$G$2,2,FALSE)="OUI",M$3,IF(HLOOKUP(M$9,'Feuille1-Catégories'!$C$1:$G$3,3,FALSE)="OUI",OFFSET(M$3,MOD(QUOTIENT(ROW()-ROW($A$20),'Feuille1-Catégories'!$B$6/M$6),M$5),0),IF(MOD($A298-1-M$10,'Feuille1-Catégories'!$F$5+1)=0,M$3,""))),"")</f>
        <v>2000</v>
      </c>
      <c r="N298" s="7" t="str">
        <f ca="1">IF(AND($A298&lt;&gt;"",N$9&lt;&gt;""),IF(HLOOKUP(N$9,'Feuille1-Catégories'!$C$1:$G$2,2,FALSE)="OUI",N$3,IF(HLOOKUP(N$9,'Feuille1-Catégories'!$C$1:$G$3,3,FALSE)="OUI",OFFSET(N$3,MOD(QUOTIENT(ROW()-ROW($A$20),'Feuille1-Catégories'!$B$6/N$6),N$5),0),IF(MOD($A298-1-N$10,'Feuille1-Catégories'!$F$5+1)=0,N$3,""))),"")</f>
        <v xml:space="preserve"> </v>
      </c>
      <c r="O298" s="7">
        <f ca="1">IF(AND($A298&lt;&gt;"",O$9&lt;&gt;""),IF(HLOOKUP(O$9,'Feuille1-Catégories'!$C$1:$G$2,2,FALSE)="OUI",O$3,IF(HLOOKUP(O$9,'Feuille1-Catégories'!$C$1:$G$3,3,FALSE)="OUI",OFFSET(O$3,MOD(QUOTIENT(ROW()-ROW($A$20),'Feuille1-Catégories'!$B$6/O$6),O$5),0),IF(MOD($A298-1-O$10,'Feuille1-Catégories'!$F$5+1)=0,O$3,""))),"")</f>
        <v>30</v>
      </c>
      <c r="P298" s="7">
        <f ca="1">IF(AND($A298&lt;&gt;"",P$9&lt;&gt;""),IF(HLOOKUP(P$9,'Feuille1-Catégories'!$C$1:$G$2,2,FALSE)="OUI",P$3,IF(HLOOKUP(P$9,'Feuille1-Catégories'!$C$1:$G$3,3,FALSE)="OUI",OFFSET(P$3,MOD(QUOTIENT(ROW()-ROW($A$20),'Feuille1-Catégories'!$B$6/P$6),P$5),0),IF(MOD($A298-1-P$10,'Feuille1-Catégories'!$F$5+1)=0,P$3,""))),"")</f>
        <v>0</v>
      </c>
      <c r="Q298" s="7" t="str">
        <f ca="1">IF(AND($A298&lt;&gt;"",Q$9&lt;&gt;""),IF(HLOOKUP(Q$9,'Feuille1-Catégories'!$C$1:$G$2,2,FALSE)="OUI",Q$3,IF(HLOOKUP(Q$9,'Feuille1-Catégories'!$C$1:$G$3,3,FALSE)="OUI",OFFSET(Q$3,MOD(QUOTIENT(ROW()-ROW($A$20),'Feuille1-Catégories'!$B$6/Q$6),Q$5),0),IF(MOD($A298-1-Q$10,'Feuille1-Catégories'!$F$5+1)=0,Q$3,""))),"")</f>
        <v/>
      </c>
      <c r="R298" s="7">
        <f ca="1">IF(AND($A298&lt;&gt;"",R$9&lt;&gt;""),IF(HLOOKUP(R$9,'Feuille1-Catégories'!$C$1:$G$2,2,FALSE)="OUI",R$3,IF(HLOOKUP(R$9,'Feuille1-Catégories'!$C$1:$G$3,3,FALSE)="OUI",OFFSET(R$3,MOD(QUOTIENT(ROW()-ROW($A$20),'Feuille1-Catégories'!$B$6/R$6),R$5),0),IF(MOD($A298-1-R$10,'Feuille1-Catégories'!$F$5+1)=0,R$3,""))),"")</f>
        <v>0</v>
      </c>
      <c r="S298" s="7">
        <f ca="1">IF(AND($A298&lt;&gt;"",S$9&lt;&gt;""),IF(HLOOKUP(S$9,'Feuille1-Catégories'!$C$1:$G$2,2,FALSE)="OUI",S$3,IF(HLOOKUP(S$9,'Feuille1-Catégories'!$C$1:$G$3,3,FALSE)="OUI",OFFSET(S$3,MOD(QUOTIENT(ROW()-ROW($A$20),'Feuille1-Catégories'!$B$6/S$6),S$5),0),IF(MOD($A298-1-S$10,'Feuille1-Catégories'!$F$5+1)=0,S$3,""))),"")</f>
        <v>50</v>
      </c>
      <c r="T298" s="7" t="str">
        <f ca="1">IF(AND($A298&lt;&gt;"",T$9&lt;&gt;""),IF(HLOOKUP(T$9,'Feuille1-Catégories'!$C$1:$G$2,2,FALSE)="OUI",T$3,IF(HLOOKUP(T$9,'Feuille1-Catégories'!$C$1:$G$3,3,FALSE)="OUI",OFFSET(T$3,MOD(QUOTIENT(ROW()-ROW($A$20),'Feuille1-Catégories'!$B$6/T$6),T$5),0),IF(MOD($A298-1-T$10,'Feuille1-Catégories'!$F$5+1)=0,T$3,""))),"")</f>
        <v/>
      </c>
      <c r="U298" s="7">
        <f ca="1">IF(AND($A298&lt;&gt;"",U$9&lt;&gt;""),IF(HLOOKUP(U$9,'Feuille1-Catégories'!$C$1:$G$2,2,FALSE)="OUI",U$3,IF(HLOOKUP(U$9,'Feuille1-Catégories'!$C$1:$G$3,3,FALSE)="OUI",OFFSET(U$3,MOD(QUOTIENT(ROW()-ROW($A$20),'Feuille1-Catégories'!$B$6/U$6),U$5),0),IF(MOD($A298-1-U$10,'Feuille1-Catégories'!$F$5+1)=0,U$3,""))),"")</f>
        <v>5000</v>
      </c>
      <c r="V298" s="7" t="str">
        <f ca="1">IF(AND($A298&lt;&gt;"",V$9&lt;&gt;""),IF(HLOOKUP(V$9,'Feuille1-Catégories'!$C$1:$G$2,2,FALSE)="OUI",V$3,IF(HLOOKUP(V$9,'Feuille1-Catégories'!$C$1:$G$3,3,FALSE)="OUI",OFFSET(V$3,MOD(QUOTIENT(ROW()-ROW($A$20),'Feuille1-Catégories'!$B$6/V$6),V$5),0),IF(MOD($A298-1-V$10,'Feuille1-Catégories'!$F$5+1)=0,V$3,""))),"")</f>
        <v/>
      </c>
      <c r="W298" s="7" t="str">
        <f ca="1">IF(AND($A298&lt;&gt;"",W$9&lt;&gt;""),IF(HLOOKUP(W$9,'Feuille1-Catégories'!$C$1:$G$2,2,FALSE)="OUI",W$3,IF(HLOOKUP(W$9,'Feuille1-Catégories'!$C$1:$G$3,3,FALSE)="OUI",OFFSET(W$3,MOD(QUOTIENT(ROW()-ROW($A$20),'Feuille1-Catégories'!$B$6/W$6),W$5),0),IF(MOD($A298-1-W$10,'Feuille1-Catégories'!$F$5+1)=0,W$3,""))),"")</f>
        <v/>
      </c>
      <c r="X298" s="7" t="str">
        <f ca="1">IF(AND($A298&lt;&gt;"",X$9&lt;&gt;""),IF(HLOOKUP(X$9,'Feuille1-Catégories'!$C$1:$G$2,2,FALSE)="OUI",X$3,IF(HLOOKUP(X$9,'Feuille1-Catégories'!$C$1:$G$3,3,FALSE)="OUI",OFFSET(X$3,MOD(QUOTIENT(ROW()-ROW($A$20),'Feuille1-Catégories'!$B$6/X$6),X$5),0),IF(MOD($A298-1-X$10,'Feuille1-Catégories'!$F$5+1)=0,X$3,""))),"")</f>
        <v/>
      </c>
      <c r="Y298" s="7" t="str">
        <f ca="1">IF(AND($A298&lt;&gt;"",Y$9&lt;&gt;""),IF(HLOOKUP(Y$9,'Feuille1-Catégories'!$C$1:$G$2,2,FALSE)="OUI",Y$3,IF(HLOOKUP(Y$9,'Feuille1-Catégories'!$C$1:$G$3,3,FALSE)="OUI",OFFSET(Y$3,MOD(QUOTIENT(ROW()-ROW($A$20),'Feuille1-Catégories'!$B$6/Y$6),Y$5),0),IF(MOD($A298-1-Y$10,'Feuille1-Catégories'!$F$5+1)=0,Y$3,""))),"")</f>
        <v/>
      </c>
      <c r="Z298" s="7" t="str">
        <f ca="1">IF(AND($A298&lt;&gt;"",Z$9&lt;&gt;""),IF(HLOOKUP(Z$9,'Feuille1-Catégories'!$C$1:$G$2,2,FALSE)="OUI",Z$3,IF(HLOOKUP(Z$9,'Feuille1-Catégories'!$C$1:$G$3,3,FALSE)="OUI",OFFSET(Z$3,MOD(QUOTIENT(ROW()-ROW($A$20),'Feuille1-Catégories'!$B$6/Z$6),Z$5),0),"")),"")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299" spans="1:26" ht="17" x14ac:dyDescent="0.2">
      <c r="A299" s="21">
        <f>IF(ROW()-ROW($A$19)&gt;'Feuille1-Catégories'!$B$6,"",ROW()-ROW($A$19))</f>
        <v>280</v>
      </c>
      <c r="B299" s="33">
        <f t="shared" ca="1" si="13"/>
        <v>4.3086399061426297</v>
      </c>
      <c r="C299" s="10">
        <f t="shared" ca="1" si="14"/>
        <v>7896.4</v>
      </c>
      <c r="D299" s="10">
        <f ca="1">IF('Feuille3-Coût de production'!D299&lt;&gt;"",'Feuille3-Coût de production'!D299,"")</f>
        <v>2386.6</v>
      </c>
      <c r="E299" s="10">
        <f t="shared" ca="1" si="15"/>
        <v>10283</v>
      </c>
      <c r="F299" s="7">
        <f ca="1">IF(AND($A299&lt;&gt;"",F$9&lt;&gt;""),IF(HLOOKUP(F$9,'Feuille1-Catégories'!$C$1:$G$2,2,FALSE)="OUI",F$3,IF(HLOOKUP(F$9,'Feuille1-Catégories'!$C$1:$G$3,3,FALSE)="OUI",OFFSET(F$3,MOD(QUOTIENT(ROW()-ROW($A$20),'Feuille1-Catégories'!$B$6/F$6),F$5),0),IF(MOD($A299-1-F$10,'Feuille1-Catégories'!$F$5+1)=0,F$3,""))),"")</f>
        <v>1</v>
      </c>
      <c r="G299" s="7" t="str">
        <f ca="1">IF(AND($A299&lt;&gt;"",G$9&lt;&gt;""),IF(HLOOKUP(G$9,'Feuille1-Catégories'!$C$1:$G$2,2,FALSE)="OUI",G$3,IF(HLOOKUP(G$9,'Feuille1-Catégories'!$C$1:$G$3,3,FALSE)="OUI",OFFSET(G$3,MOD(QUOTIENT(ROW()-ROW($A$20),'Feuille1-Catégories'!$B$6/G$6),G$5),0),IF(MOD($A299-1-G$10,'Feuille1-Catégories'!$F$5+1)=0,G$3,""))),"")</f>
        <v xml:space="preserve"> </v>
      </c>
      <c r="H299" s="7" t="str">
        <f ca="1">IF(AND($A299&lt;&gt;"",H$9&lt;&gt;""),IF(HLOOKUP(H$9,'Feuille1-Catégories'!$C$1:$G$2,2,FALSE)="OUI",H$3,IF(HLOOKUP(H$9,'Feuille1-Catégories'!$C$1:$G$3,3,FALSE)="OUI",OFFSET(H$3,MOD(QUOTIENT(ROW()-ROW($A$20),'Feuille1-Catégories'!$B$6/H$6),H$5),0),IF(MOD($A299-1-H$10,'Feuille1-Catégories'!$F$5+1)=0,H$3,""))),"")</f>
        <v/>
      </c>
      <c r="I299" s="7" t="str">
        <f ca="1">IF(AND($A299&lt;&gt;"",I$9&lt;&gt;""),IF(HLOOKUP(I$9,'Feuille1-Catégories'!$C$1:$G$2,2,FALSE)="OUI",I$3,IF(HLOOKUP(I$9,'Feuille1-Catégories'!$C$1:$G$3,3,FALSE)="OUI",OFFSET(I$3,MOD(QUOTIENT(ROW()-ROW($A$20),'Feuille1-Catégories'!$B$6/I$6),I$5),0),IF(MOD($A299-1-I$10,'Feuille1-Catégories'!$F$5+1)=0,I$3,""))),"")</f>
        <v xml:space="preserve"> </v>
      </c>
      <c r="J299" s="7">
        <f ca="1">IF(AND($A299&lt;&gt;"",J$9&lt;&gt;""),IF(HLOOKUP(J$9,'Feuille1-Catégories'!$C$1:$G$2,2,FALSE)="OUI",J$3,IF(HLOOKUP(J$9,'Feuille1-Catégories'!$C$1:$G$3,3,FALSE)="OUI",OFFSET(J$3,MOD(QUOTIENT(ROW()-ROW($A$20),'Feuille1-Catégories'!$B$6/J$6),J$5),0),IF(MOD($A299-1-J$10,'Feuille1-Catégories'!$F$5+1)=0,J$3,""))),"")</f>
        <v>2</v>
      </c>
      <c r="K299" s="7" t="str">
        <f ca="1">IF(AND($A299&lt;&gt;"",K$9&lt;&gt;""),IF(HLOOKUP(K$9,'Feuille1-Catégories'!$C$1:$G$2,2,FALSE)="OUI",K$3,IF(HLOOKUP(K$9,'Feuille1-Catégories'!$C$1:$G$3,3,FALSE)="OUI",OFFSET(K$3,MOD(QUOTIENT(ROW()-ROW($A$20),'Feuille1-Catégories'!$B$6/K$6),K$5),0),IF(MOD($A299-1-K$10,'Feuille1-Catégories'!$F$5+1)=0,K$3,""))),"")</f>
        <v/>
      </c>
      <c r="L299" s="7">
        <f ca="1">IF(AND($A299&lt;&gt;"",L$9&lt;&gt;""),IF(HLOOKUP(L$9,'Feuille1-Catégories'!$C$1:$G$2,2,FALSE)="OUI",L$3,IF(HLOOKUP(L$9,'Feuille1-Catégories'!$C$1:$G$3,3,FALSE)="OUI",OFFSET(L$3,MOD(QUOTIENT(ROW()-ROW($A$20),'Feuille1-Catégories'!$B$6/L$6),L$5),0),IF(MOD($A299-1-L$10,'Feuille1-Catégories'!$F$5+1)=0,L$3,""))),"")</f>
        <v>200</v>
      </c>
      <c r="M299" s="7">
        <f ca="1">IF(AND($A299&lt;&gt;"",M$9&lt;&gt;""),IF(HLOOKUP(M$9,'Feuille1-Catégories'!$C$1:$G$2,2,FALSE)="OUI",M$3,IF(HLOOKUP(M$9,'Feuille1-Catégories'!$C$1:$G$3,3,FALSE)="OUI",OFFSET(M$3,MOD(QUOTIENT(ROW()-ROW($A$20),'Feuille1-Catégories'!$B$6/M$6),M$5),0),IF(MOD($A299-1-M$10,'Feuille1-Catégories'!$F$5+1)=0,M$3,""))),"")</f>
        <v>2000</v>
      </c>
      <c r="N299" s="7" t="str">
        <f ca="1">IF(AND($A299&lt;&gt;"",N$9&lt;&gt;""),IF(HLOOKUP(N$9,'Feuille1-Catégories'!$C$1:$G$2,2,FALSE)="OUI",N$3,IF(HLOOKUP(N$9,'Feuille1-Catégories'!$C$1:$G$3,3,FALSE)="OUI",OFFSET(N$3,MOD(QUOTIENT(ROW()-ROW($A$20),'Feuille1-Catégories'!$B$6/N$6),N$5),0),IF(MOD($A299-1-N$10,'Feuille1-Catégories'!$F$5+1)=0,N$3,""))),"")</f>
        <v xml:space="preserve"> </v>
      </c>
      <c r="O299" s="7">
        <f ca="1">IF(AND($A299&lt;&gt;"",O$9&lt;&gt;""),IF(HLOOKUP(O$9,'Feuille1-Catégories'!$C$1:$G$2,2,FALSE)="OUI",O$3,IF(HLOOKUP(O$9,'Feuille1-Catégories'!$C$1:$G$3,3,FALSE)="OUI",OFFSET(O$3,MOD(QUOTIENT(ROW()-ROW($A$20),'Feuille1-Catégories'!$B$6/O$6),O$5),0),IF(MOD($A299-1-O$10,'Feuille1-Catégories'!$F$5+1)=0,O$3,""))),"")</f>
        <v>30</v>
      </c>
      <c r="P299" s="7">
        <f ca="1">IF(AND($A299&lt;&gt;"",P$9&lt;&gt;""),IF(HLOOKUP(P$9,'Feuille1-Catégories'!$C$1:$G$2,2,FALSE)="OUI",P$3,IF(HLOOKUP(P$9,'Feuille1-Catégories'!$C$1:$G$3,3,FALSE)="OUI",OFFSET(P$3,MOD(QUOTIENT(ROW()-ROW($A$20),'Feuille1-Catégories'!$B$6/P$6),P$5),0),IF(MOD($A299-1-P$10,'Feuille1-Catégories'!$F$5+1)=0,P$3,""))),"")</f>
        <v>0</v>
      </c>
      <c r="Q299" s="7">
        <f ca="1">IF(AND($A299&lt;&gt;"",Q$9&lt;&gt;""),IF(HLOOKUP(Q$9,'Feuille1-Catégories'!$C$1:$G$2,2,FALSE)="OUI",Q$3,IF(HLOOKUP(Q$9,'Feuille1-Catégories'!$C$1:$G$3,3,FALSE)="OUI",OFFSET(Q$3,MOD(QUOTIENT(ROW()-ROW($A$20),'Feuille1-Catégories'!$B$6/Q$6),Q$5),0),IF(MOD($A299-1-Q$10,'Feuille1-Catégories'!$F$5+1)=0,Q$3,""))),"")</f>
        <v>3000</v>
      </c>
      <c r="R299" s="7">
        <f ca="1">IF(AND($A299&lt;&gt;"",R$9&lt;&gt;""),IF(HLOOKUP(R$9,'Feuille1-Catégories'!$C$1:$G$2,2,FALSE)="OUI",R$3,IF(HLOOKUP(R$9,'Feuille1-Catégories'!$C$1:$G$3,3,FALSE)="OUI",OFFSET(R$3,MOD(QUOTIENT(ROW()-ROW($A$20),'Feuille1-Catégories'!$B$6/R$6),R$5),0),IF(MOD($A299-1-R$10,'Feuille1-Catégories'!$F$5+1)=0,R$3,""))),"")</f>
        <v>0</v>
      </c>
      <c r="S299" s="7">
        <f ca="1">IF(AND($A299&lt;&gt;"",S$9&lt;&gt;""),IF(HLOOKUP(S$9,'Feuille1-Catégories'!$C$1:$G$2,2,FALSE)="OUI",S$3,IF(HLOOKUP(S$9,'Feuille1-Catégories'!$C$1:$G$3,3,FALSE)="OUI",OFFSET(S$3,MOD(QUOTIENT(ROW()-ROW($A$20),'Feuille1-Catégories'!$B$6/S$6),S$5),0),IF(MOD($A299-1-S$10,'Feuille1-Catégories'!$F$5+1)=0,S$3,""))),"")</f>
        <v>50</v>
      </c>
      <c r="T299" s="7" t="str">
        <f ca="1">IF(AND($A299&lt;&gt;"",T$9&lt;&gt;""),IF(HLOOKUP(T$9,'Feuille1-Catégories'!$C$1:$G$2,2,FALSE)="OUI",T$3,IF(HLOOKUP(T$9,'Feuille1-Catégories'!$C$1:$G$3,3,FALSE)="OUI",OFFSET(T$3,MOD(QUOTIENT(ROW()-ROW($A$20),'Feuille1-Catégories'!$B$6/T$6),T$5),0),IF(MOD($A299-1-T$10,'Feuille1-Catégories'!$F$5+1)=0,T$3,""))),"")</f>
        <v/>
      </c>
      <c r="U299" s="7">
        <f ca="1">IF(AND($A299&lt;&gt;"",U$9&lt;&gt;""),IF(HLOOKUP(U$9,'Feuille1-Catégories'!$C$1:$G$2,2,FALSE)="OUI",U$3,IF(HLOOKUP(U$9,'Feuille1-Catégories'!$C$1:$G$3,3,FALSE)="OUI",OFFSET(U$3,MOD(QUOTIENT(ROW()-ROW($A$20),'Feuille1-Catégories'!$B$6/U$6),U$5),0),IF(MOD($A299-1-U$10,'Feuille1-Catégories'!$F$5+1)=0,U$3,""))),"")</f>
        <v>5000</v>
      </c>
      <c r="V299" s="7" t="str">
        <f ca="1">IF(AND($A299&lt;&gt;"",V$9&lt;&gt;""),IF(HLOOKUP(V$9,'Feuille1-Catégories'!$C$1:$G$2,2,FALSE)="OUI",V$3,IF(HLOOKUP(V$9,'Feuille1-Catégories'!$C$1:$G$3,3,FALSE)="OUI",OFFSET(V$3,MOD(QUOTIENT(ROW()-ROW($A$20),'Feuille1-Catégories'!$B$6/V$6),V$5),0),IF(MOD($A299-1-V$10,'Feuille1-Catégories'!$F$5+1)=0,V$3,""))),"")</f>
        <v/>
      </c>
      <c r="W299" s="7" t="str">
        <f ca="1">IF(AND($A299&lt;&gt;"",W$9&lt;&gt;""),IF(HLOOKUP(W$9,'Feuille1-Catégories'!$C$1:$G$2,2,FALSE)="OUI",W$3,IF(HLOOKUP(W$9,'Feuille1-Catégories'!$C$1:$G$3,3,FALSE)="OUI",OFFSET(W$3,MOD(QUOTIENT(ROW()-ROW($A$20),'Feuille1-Catégories'!$B$6/W$6),W$5),0),IF(MOD($A299-1-W$10,'Feuille1-Catégories'!$F$5+1)=0,W$3,""))),"")</f>
        <v/>
      </c>
      <c r="X299" s="7" t="str">
        <f ca="1">IF(AND($A299&lt;&gt;"",X$9&lt;&gt;""),IF(HLOOKUP(X$9,'Feuille1-Catégories'!$C$1:$G$2,2,FALSE)="OUI",X$3,IF(HLOOKUP(X$9,'Feuille1-Catégories'!$C$1:$G$3,3,FALSE)="OUI",OFFSET(X$3,MOD(QUOTIENT(ROW()-ROW($A$20),'Feuille1-Catégories'!$B$6/X$6),X$5),0),IF(MOD($A299-1-X$10,'Feuille1-Catégories'!$F$5+1)=0,X$3,""))),"")</f>
        <v/>
      </c>
      <c r="Y299" s="7" t="str">
        <f ca="1">IF(AND($A299&lt;&gt;"",Y$9&lt;&gt;""),IF(HLOOKUP(Y$9,'Feuille1-Catégories'!$C$1:$G$2,2,FALSE)="OUI",Y$3,IF(HLOOKUP(Y$9,'Feuille1-Catégories'!$C$1:$G$3,3,FALSE)="OUI",OFFSET(Y$3,MOD(QUOTIENT(ROW()-ROW($A$20),'Feuille1-Catégories'!$B$6/Y$6),Y$5),0),IF(MOD($A299-1-Y$10,'Feuille1-Catégories'!$F$5+1)=0,Y$3,""))),"")</f>
        <v/>
      </c>
      <c r="Z299" s="7" t="str">
        <f ca="1">IF(AND($A299&lt;&gt;"",Z$9&lt;&gt;""),IF(HLOOKUP(Z$9,'Feuille1-Catégories'!$C$1:$G$2,2,FALSE)="OUI",Z$3,IF(HLOOKUP(Z$9,'Feuille1-Catégories'!$C$1:$G$3,3,FALSE)="OUI",OFFSET(Z$3,MOD(QUOTIENT(ROW()-ROW($A$20),'Feuille1-Catégories'!$B$6/Z$6),Z$5),0),"")),"")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00" spans="1:26" ht="17" x14ac:dyDescent="0.2">
      <c r="A300" s="21">
        <f>IF(ROW()-ROW($A$19)&gt;'Feuille1-Catégories'!$B$6,"",ROW()-ROW($A$19))</f>
        <v>281</v>
      </c>
      <c r="B300" s="33">
        <f t="shared" ca="1" si="13"/>
        <v>14.345266132830899</v>
      </c>
      <c r="C300" s="10">
        <f t="shared" ca="1" si="14"/>
        <v>5666.4</v>
      </c>
      <c r="D300" s="10">
        <f ca="1">IF('Feuille3-Coût de production'!D300&lt;&gt;"",'Feuille3-Coût de production'!D300,"")</f>
        <v>424.6</v>
      </c>
      <c r="E300" s="10">
        <f t="shared" ca="1" si="15"/>
        <v>6091</v>
      </c>
      <c r="F300" s="7">
        <f ca="1">IF(AND($A300&lt;&gt;"",F$9&lt;&gt;""),IF(HLOOKUP(F$9,'Feuille1-Catégories'!$C$1:$G$2,2,FALSE)="OUI",F$3,IF(HLOOKUP(F$9,'Feuille1-Catégories'!$C$1:$G$3,3,FALSE)="OUI",OFFSET(F$3,MOD(QUOTIENT(ROW()-ROW($A$20),'Feuille1-Catégories'!$B$6/F$6),F$5),0),IF(MOD($A300-1-F$10,'Feuille1-Catégories'!$F$5+1)=0,F$3,""))),"")</f>
        <v>1</v>
      </c>
      <c r="G300" s="7" t="str">
        <f ca="1">IF(AND($A300&lt;&gt;"",G$9&lt;&gt;""),IF(HLOOKUP(G$9,'Feuille1-Catégories'!$C$1:$G$2,2,FALSE)="OUI",G$3,IF(HLOOKUP(G$9,'Feuille1-Catégories'!$C$1:$G$3,3,FALSE)="OUI",OFFSET(G$3,MOD(QUOTIENT(ROW()-ROW($A$20),'Feuille1-Catégories'!$B$6/G$6),G$5),0),IF(MOD($A300-1-G$10,'Feuille1-Catégories'!$F$5+1)=0,G$3,""))),"")</f>
        <v xml:space="preserve"> </v>
      </c>
      <c r="H300" s="7" t="str">
        <f ca="1">IF(AND($A300&lt;&gt;"",H$9&lt;&gt;""),IF(HLOOKUP(H$9,'Feuille1-Catégories'!$C$1:$G$2,2,FALSE)="OUI",H$3,IF(HLOOKUP(H$9,'Feuille1-Catégories'!$C$1:$G$3,3,FALSE)="OUI",OFFSET(H$3,MOD(QUOTIENT(ROW()-ROW($A$20),'Feuille1-Catégories'!$B$6/H$6),H$5),0),IF(MOD($A300-1-H$10,'Feuille1-Catégories'!$F$5+1)=0,H$3,""))),"")</f>
        <v/>
      </c>
      <c r="I300" s="7" t="str">
        <f ca="1">IF(AND($A300&lt;&gt;"",I$9&lt;&gt;""),IF(HLOOKUP(I$9,'Feuille1-Catégories'!$C$1:$G$2,2,FALSE)="OUI",I$3,IF(HLOOKUP(I$9,'Feuille1-Catégories'!$C$1:$G$3,3,FALSE)="OUI",OFFSET(I$3,MOD(QUOTIENT(ROW()-ROW($A$20),'Feuille1-Catégories'!$B$6/I$6),I$5),0),IF(MOD($A300-1-I$10,'Feuille1-Catégories'!$F$5+1)=0,I$3,""))),"")</f>
        <v xml:space="preserve"> </v>
      </c>
      <c r="J300" s="7">
        <f ca="1">IF(AND($A300&lt;&gt;"",J$9&lt;&gt;""),IF(HLOOKUP(J$9,'Feuille1-Catégories'!$C$1:$G$2,2,FALSE)="OUI",J$3,IF(HLOOKUP(J$9,'Feuille1-Catégories'!$C$1:$G$3,3,FALSE)="OUI",OFFSET(J$3,MOD(QUOTIENT(ROW()-ROW($A$20),'Feuille1-Catégories'!$B$6/J$6),J$5),0),IF(MOD($A300-1-J$10,'Feuille1-Catégories'!$F$5+1)=0,J$3,""))),"")</f>
        <v>2</v>
      </c>
      <c r="K300" s="7" t="str">
        <f ca="1">IF(AND($A300&lt;&gt;"",K$9&lt;&gt;""),IF(HLOOKUP(K$9,'Feuille1-Catégories'!$C$1:$G$2,2,FALSE)="OUI",K$3,IF(HLOOKUP(K$9,'Feuille1-Catégories'!$C$1:$G$3,3,FALSE)="OUI",OFFSET(K$3,MOD(QUOTIENT(ROW()-ROW($A$20),'Feuille1-Catégories'!$B$6/K$6),K$5),0),IF(MOD($A300-1-K$10,'Feuille1-Catégories'!$F$5+1)=0,K$3,""))),"")</f>
        <v/>
      </c>
      <c r="L300" s="7">
        <f ca="1">IF(AND($A300&lt;&gt;"",L$9&lt;&gt;""),IF(HLOOKUP(L$9,'Feuille1-Catégories'!$C$1:$G$2,2,FALSE)="OUI",L$3,IF(HLOOKUP(L$9,'Feuille1-Catégories'!$C$1:$G$3,3,FALSE)="OUI",OFFSET(L$3,MOD(QUOTIENT(ROW()-ROW($A$20),'Feuille1-Catégories'!$B$6/L$6),L$5),0),IF(MOD($A300-1-L$10,'Feuille1-Catégories'!$F$5+1)=0,L$3,""))),"")</f>
        <v>200</v>
      </c>
      <c r="M300" s="7" t="str">
        <f ca="1">IF(AND($A300&lt;&gt;"",M$9&lt;&gt;""),IF(HLOOKUP(M$9,'Feuille1-Catégories'!$C$1:$G$2,2,FALSE)="OUI",M$3,IF(HLOOKUP(M$9,'Feuille1-Catégories'!$C$1:$G$3,3,FALSE)="OUI",OFFSET(M$3,MOD(QUOTIENT(ROW()-ROW($A$20),'Feuille1-Catégories'!$B$6/M$6),M$5),0),IF(MOD($A300-1-M$10,'Feuille1-Catégories'!$F$5+1)=0,M$3,""))),"")</f>
        <v xml:space="preserve"> </v>
      </c>
      <c r="N300" s="7">
        <f ca="1">IF(AND($A300&lt;&gt;"",N$9&lt;&gt;""),IF(HLOOKUP(N$9,'Feuille1-Catégories'!$C$1:$G$2,2,FALSE)="OUI",N$3,IF(HLOOKUP(N$9,'Feuille1-Catégories'!$C$1:$G$3,3,FALSE)="OUI",OFFSET(N$3,MOD(QUOTIENT(ROW()-ROW($A$20),'Feuille1-Catégories'!$B$6/N$6),N$5),0),IF(MOD($A300-1-N$10,'Feuille1-Catégories'!$F$5+1)=0,N$3,""))),"")</f>
        <v>3</v>
      </c>
      <c r="O300" s="7">
        <f ca="1">IF(AND($A300&lt;&gt;"",O$9&lt;&gt;""),IF(HLOOKUP(O$9,'Feuille1-Catégories'!$C$1:$G$2,2,FALSE)="OUI",O$3,IF(HLOOKUP(O$9,'Feuille1-Catégories'!$C$1:$G$3,3,FALSE)="OUI",OFFSET(O$3,MOD(QUOTIENT(ROW()-ROW($A$20),'Feuille1-Catégories'!$B$6/O$6),O$5),0),IF(MOD($A300-1-O$10,'Feuille1-Catégories'!$F$5+1)=0,O$3,""))),"")</f>
        <v>30</v>
      </c>
      <c r="P300" s="7">
        <f ca="1">IF(AND($A300&lt;&gt;"",P$9&lt;&gt;""),IF(HLOOKUP(P$9,'Feuille1-Catégories'!$C$1:$G$2,2,FALSE)="OUI",P$3,IF(HLOOKUP(P$9,'Feuille1-Catégories'!$C$1:$G$3,3,FALSE)="OUI",OFFSET(P$3,MOD(QUOTIENT(ROW()-ROW($A$20),'Feuille1-Catégories'!$B$6/P$6),P$5),0),IF(MOD($A300-1-P$10,'Feuille1-Catégories'!$F$5+1)=0,P$3,""))),"")</f>
        <v>300</v>
      </c>
      <c r="Q300" s="7" t="str">
        <f ca="1">IF(AND($A300&lt;&gt;"",Q$9&lt;&gt;""),IF(HLOOKUP(Q$9,'Feuille1-Catégories'!$C$1:$G$2,2,FALSE)="OUI",Q$3,IF(HLOOKUP(Q$9,'Feuille1-Catégories'!$C$1:$G$3,3,FALSE)="OUI",OFFSET(Q$3,MOD(QUOTIENT(ROW()-ROW($A$20),'Feuille1-Catégories'!$B$6/Q$6),Q$5),0),IF(MOD($A300-1-Q$10,'Feuille1-Catégories'!$F$5+1)=0,Q$3,""))),"")</f>
        <v/>
      </c>
      <c r="R300" s="7">
        <f ca="1">IF(AND($A300&lt;&gt;"",R$9&lt;&gt;""),IF(HLOOKUP(R$9,'Feuille1-Catégories'!$C$1:$G$2,2,FALSE)="OUI",R$3,IF(HLOOKUP(R$9,'Feuille1-Catégories'!$C$1:$G$3,3,FALSE)="OUI",OFFSET(R$3,MOD(QUOTIENT(ROW()-ROW($A$20),'Feuille1-Catégories'!$B$6/R$6),R$5),0),IF(MOD($A300-1-R$10,'Feuille1-Catégories'!$F$5+1)=0,R$3,""))),"")</f>
        <v>5</v>
      </c>
      <c r="S300" s="7">
        <f ca="1">IF(AND($A300&lt;&gt;"",S$9&lt;&gt;""),IF(HLOOKUP(S$9,'Feuille1-Catégories'!$C$1:$G$2,2,FALSE)="OUI",S$3,IF(HLOOKUP(S$9,'Feuille1-Catégories'!$C$1:$G$3,3,FALSE)="OUI",OFFSET(S$3,MOD(QUOTIENT(ROW()-ROW($A$20),'Feuille1-Catégories'!$B$6/S$6),S$5),0),IF(MOD($A300-1-S$10,'Feuille1-Catégories'!$F$5+1)=0,S$3,""))),"")</f>
        <v>50</v>
      </c>
      <c r="T300" s="7">
        <f ca="1">IF(AND($A300&lt;&gt;"",T$9&lt;&gt;""),IF(HLOOKUP(T$9,'Feuille1-Catégories'!$C$1:$G$2,2,FALSE)="OUI",T$3,IF(HLOOKUP(T$9,'Feuille1-Catégories'!$C$1:$G$3,3,FALSE)="OUI",OFFSET(T$3,MOD(QUOTIENT(ROW()-ROW($A$20),'Feuille1-Catégories'!$B$6/T$6),T$5),0),IF(MOD($A300-1-T$10,'Feuille1-Catégories'!$F$5+1)=0,T$3,""))),"")</f>
        <v>500</v>
      </c>
      <c r="U300" s="7">
        <f ca="1">IF(AND($A300&lt;&gt;"",U$9&lt;&gt;""),IF(HLOOKUP(U$9,'Feuille1-Catégories'!$C$1:$G$2,2,FALSE)="OUI",U$3,IF(HLOOKUP(U$9,'Feuille1-Catégories'!$C$1:$G$3,3,FALSE)="OUI",OFFSET(U$3,MOD(QUOTIENT(ROW()-ROW($A$20),'Feuille1-Catégories'!$B$6/U$6),U$5),0),IF(MOD($A300-1-U$10,'Feuille1-Catégories'!$F$5+1)=0,U$3,""))),"")</f>
        <v>5000</v>
      </c>
      <c r="V300" s="7" t="str">
        <f ca="1">IF(AND($A300&lt;&gt;"",V$9&lt;&gt;""),IF(HLOOKUP(V$9,'Feuille1-Catégories'!$C$1:$G$2,2,FALSE)="OUI",V$3,IF(HLOOKUP(V$9,'Feuille1-Catégories'!$C$1:$G$3,3,FALSE)="OUI",OFFSET(V$3,MOD(QUOTIENT(ROW()-ROW($A$20),'Feuille1-Catégories'!$B$6/V$6),V$5),0),IF(MOD($A300-1-V$10,'Feuille1-Catégories'!$F$5+1)=0,V$3,""))),"")</f>
        <v/>
      </c>
      <c r="W300" s="7" t="str">
        <f ca="1">IF(AND($A300&lt;&gt;"",W$9&lt;&gt;""),IF(HLOOKUP(W$9,'Feuille1-Catégories'!$C$1:$G$2,2,FALSE)="OUI",W$3,IF(HLOOKUP(W$9,'Feuille1-Catégories'!$C$1:$G$3,3,FALSE)="OUI",OFFSET(W$3,MOD(QUOTIENT(ROW()-ROW($A$20),'Feuille1-Catégories'!$B$6/W$6),W$5),0),IF(MOD($A300-1-W$10,'Feuille1-Catégories'!$F$5+1)=0,W$3,""))),"")</f>
        <v/>
      </c>
      <c r="X300" s="7" t="str">
        <f ca="1">IF(AND($A300&lt;&gt;"",X$9&lt;&gt;""),IF(HLOOKUP(X$9,'Feuille1-Catégories'!$C$1:$G$2,2,FALSE)="OUI",X$3,IF(HLOOKUP(X$9,'Feuille1-Catégories'!$C$1:$G$3,3,FALSE)="OUI",OFFSET(X$3,MOD(QUOTIENT(ROW()-ROW($A$20),'Feuille1-Catégories'!$B$6/X$6),X$5),0),IF(MOD($A300-1-X$10,'Feuille1-Catégories'!$F$5+1)=0,X$3,""))),"")</f>
        <v/>
      </c>
      <c r="Y300" s="7" t="str">
        <f ca="1">IF(AND($A300&lt;&gt;"",Y$9&lt;&gt;""),IF(HLOOKUP(Y$9,'Feuille1-Catégories'!$C$1:$G$2,2,FALSE)="OUI",Y$3,IF(HLOOKUP(Y$9,'Feuille1-Catégories'!$C$1:$G$3,3,FALSE)="OUI",OFFSET(Y$3,MOD(QUOTIENT(ROW()-ROW($A$20),'Feuille1-Catégories'!$B$6/Y$6),Y$5),0),IF(MOD($A300-1-Y$10,'Feuille1-Catégories'!$F$5+1)=0,Y$3,""))),"")</f>
        <v/>
      </c>
      <c r="Z300" s="7" t="str">
        <f ca="1">IF(AND($A300&lt;&gt;"",Z$9&lt;&gt;""),IF(HLOOKUP(Z$9,'Feuille1-Catégories'!$C$1:$G$2,2,FALSE)="OUI",Z$3,IF(HLOOKUP(Z$9,'Feuille1-Catégories'!$C$1:$G$3,3,FALSE)="OUI",OFFSET(Z$3,MOD(QUOTIENT(ROW()-ROW($A$20),'Feuille1-Catégories'!$B$6/Z$6),Z$5),0),"")),"")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01" spans="1:26" ht="17" x14ac:dyDescent="0.2">
      <c r="A301" s="21">
        <f>IF(ROW()-ROW($A$19)&gt;'Feuille1-Catégories'!$B$6,"",ROW()-ROW($A$19))</f>
        <v>282</v>
      </c>
      <c r="B301" s="33">
        <f t="shared" ca="1" si="13"/>
        <v>12.249246663796814</v>
      </c>
      <c r="C301" s="10">
        <f t="shared" ca="1" si="14"/>
        <v>5226.3999999999996</v>
      </c>
      <c r="D301" s="10">
        <f ca="1">IF('Feuille3-Coût de production'!D301&lt;&gt;"",'Feuille3-Coût de production'!D301,"")</f>
        <v>464.6</v>
      </c>
      <c r="E301" s="10">
        <f t="shared" ca="1" si="15"/>
        <v>5691</v>
      </c>
      <c r="F301" s="7">
        <f ca="1">IF(AND($A301&lt;&gt;"",F$9&lt;&gt;""),IF(HLOOKUP(F$9,'Feuille1-Catégories'!$C$1:$G$2,2,FALSE)="OUI",F$3,IF(HLOOKUP(F$9,'Feuille1-Catégories'!$C$1:$G$3,3,FALSE)="OUI",OFFSET(F$3,MOD(QUOTIENT(ROW()-ROW($A$20),'Feuille1-Catégories'!$B$6/F$6),F$5),0),IF(MOD($A301-1-F$10,'Feuille1-Catégories'!$F$5+1)=0,F$3,""))),"")</f>
        <v>1</v>
      </c>
      <c r="G301" s="7" t="str">
        <f ca="1">IF(AND($A301&lt;&gt;"",G$9&lt;&gt;""),IF(HLOOKUP(G$9,'Feuille1-Catégories'!$C$1:$G$2,2,FALSE)="OUI",G$3,IF(HLOOKUP(G$9,'Feuille1-Catégories'!$C$1:$G$3,3,FALSE)="OUI",OFFSET(G$3,MOD(QUOTIENT(ROW()-ROW($A$20),'Feuille1-Catégories'!$B$6/G$6),G$5),0),IF(MOD($A301-1-G$10,'Feuille1-Catégories'!$F$5+1)=0,G$3,""))),"")</f>
        <v xml:space="preserve"> </v>
      </c>
      <c r="H301" s="7">
        <f ca="1">IF(AND($A301&lt;&gt;"",H$9&lt;&gt;""),IF(HLOOKUP(H$9,'Feuille1-Catégories'!$C$1:$G$2,2,FALSE)="OUI",H$3,IF(HLOOKUP(H$9,'Feuille1-Catégories'!$C$1:$G$3,3,FALSE)="OUI",OFFSET(H$3,MOD(QUOTIENT(ROW()-ROW($A$20),'Feuille1-Catégories'!$B$6/H$6),H$5),0),IF(MOD($A301-1-H$10,'Feuille1-Catégories'!$F$5+1)=0,H$3,""))),"")</f>
        <v>100</v>
      </c>
      <c r="I301" s="7" t="str">
        <f ca="1">IF(AND($A301&lt;&gt;"",I$9&lt;&gt;""),IF(HLOOKUP(I$9,'Feuille1-Catégories'!$C$1:$G$2,2,FALSE)="OUI",I$3,IF(HLOOKUP(I$9,'Feuille1-Catégories'!$C$1:$G$3,3,FALSE)="OUI",OFFSET(I$3,MOD(QUOTIENT(ROW()-ROW($A$20),'Feuille1-Catégories'!$B$6/I$6),I$5),0),IF(MOD($A301-1-I$10,'Feuille1-Catégories'!$F$5+1)=0,I$3,""))),"")</f>
        <v xml:space="preserve"> </v>
      </c>
      <c r="J301" s="7">
        <f ca="1">IF(AND($A301&lt;&gt;"",J$9&lt;&gt;""),IF(HLOOKUP(J$9,'Feuille1-Catégories'!$C$1:$G$2,2,FALSE)="OUI",J$3,IF(HLOOKUP(J$9,'Feuille1-Catégories'!$C$1:$G$3,3,FALSE)="OUI",OFFSET(J$3,MOD(QUOTIENT(ROW()-ROW($A$20),'Feuille1-Catégories'!$B$6/J$6),J$5),0),IF(MOD($A301-1-J$10,'Feuille1-Catégories'!$F$5+1)=0,J$3,""))),"")</f>
        <v>2</v>
      </c>
      <c r="K301" s="7" t="str">
        <f ca="1">IF(AND($A301&lt;&gt;"",K$9&lt;&gt;""),IF(HLOOKUP(K$9,'Feuille1-Catégories'!$C$1:$G$2,2,FALSE)="OUI",K$3,IF(HLOOKUP(K$9,'Feuille1-Catégories'!$C$1:$G$3,3,FALSE)="OUI",OFFSET(K$3,MOD(QUOTIENT(ROW()-ROW($A$20),'Feuille1-Catégories'!$B$6/K$6),K$5),0),IF(MOD($A301-1-K$10,'Feuille1-Catégories'!$F$5+1)=0,K$3,""))),"")</f>
        <v/>
      </c>
      <c r="L301" s="7">
        <f ca="1">IF(AND($A301&lt;&gt;"",L$9&lt;&gt;""),IF(HLOOKUP(L$9,'Feuille1-Catégories'!$C$1:$G$2,2,FALSE)="OUI",L$3,IF(HLOOKUP(L$9,'Feuille1-Catégories'!$C$1:$G$3,3,FALSE)="OUI",OFFSET(L$3,MOD(QUOTIENT(ROW()-ROW($A$20),'Feuille1-Catégories'!$B$6/L$6),L$5),0),IF(MOD($A301-1-L$10,'Feuille1-Catégories'!$F$5+1)=0,L$3,""))),"")</f>
        <v>200</v>
      </c>
      <c r="M301" s="7" t="str">
        <f ca="1">IF(AND($A301&lt;&gt;"",M$9&lt;&gt;""),IF(HLOOKUP(M$9,'Feuille1-Catégories'!$C$1:$G$2,2,FALSE)="OUI",M$3,IF(HLOOKUP(M$9,'Feuille1-Catégories'!$C$1:$G$3,3,FALSE)="OUI",OFFSET(M$3,MOD(QUOTIENT(ROW()-ROW($A$20),'Feuille1-Catégories'!$B$6/M$6),M$5),0),IF(MOD($A301-1-M$10,'Feuille1-Catégories'!$F$5+1)=0,M$3,""))),"")</f>
        <v xml:space="preserve"> </v>
      </c>
      <c r="N301" s="7">
        <f ca="1">IF(AND($A301&lt;&gt;"",N$9&lt;&gt;""),IF(HLOOKUP(N$9,'Feuille1-Catégories'!$C$1:$G$2,2,FALSE)="OUI",N$3,IF(HLOOKUP(N$9,'Feuille1-Catégories'!$C$1:$G$3,3,FALSE)="OUI",OFFSET(N$3,MOD(QUOTIENT(ROW()-ROW($A$20),'Feuille1-Catégories'!$B$6/N$6),N$5),0),IF(MOD($A301-1-N$10,'Feuille1-Catégories'!$F$5+1)=0,N$3,""))),"")</f>
        <v>3</v>
      </c>
      <c r="O301" s="7">
        <f ca="1">IF(AND($A301&lt;&gt;"",O$9&lt;&gt;""),IF(HLOOKUP(O$9,'Feuille1-Catégories'!$C$1:$G$2,2,FALSE)="OUI",O$3,IF(HLOOKUP(O$9,'Feuille1-Catégories'!$C$1:$G$3,3,FALSE)="OUI",OFFSET(O$3,MOD(QUOTIENT(ROW()-ROW($A$20),'Feuille1-Catégories'!$B$6/O$6),O$5),0),IF(MOD($A301-1-O$10,'Feuille1-Catégories'!$F$5+1)=0,O$3,""))),"")</f>
        <v>30</v>
      </c>
      <c r="P301" s="7">
        <f ca="1">IF(AND($A301&lt;&gt;"",P$9&lt;&gt;""),IF(HLOOKUP(P$9,'Feuille1-Catégories'!$C$1:$G$2,2,FALSE)="OUI",P$3,IF(HLOOKUP(P$9,'Feuille1-Catégories'!$C$1:$G$3,3,FALSE)="OUI",OFFSET(P$3,MOD(QUOTIENT(ROW()-ROW($A$20),'Feuille1-Catégories'!$B$6/P$6),P$5),0),IF(MOD($A301-1-P$10,'Feuille1-Catégories'!$F$5+1)=0,P$3,""))),"")</f>
        <v>300</v>
      </c>
      <c r="Q301" s="7" t="str">
        <f ca="1">IF(AND($A301&lt;&gt;"",Q$9&lt;&gt;""),IF(HLOOKUP(Q$9,'Feuille1-Catégories'!$C$1:$G$2,2,FALSE)="OUI",Q$3,IF(HLOOKUP(Q$9,'Feuille1-Catégories'!$C$1:$G$3,3,FALSE)="OUI",OFFSET(Q$3,MOD(QUOTIENT(ROW()-ROW($A$20),'Feuille1-Catégories'!$B$6/Q$6),Q$5),0),IF(MOD($A301-1-Q$10,'Feuille1-Catégories'!$F$5+1)=0,Q$3,""))),"")</f>
        <v/>
      </c>
      <c r="R301" s="7">
        <f ca="1">IF(AND($A301&lt;&gt;"",R$9&lt;&gt;""),IF(HLOOKUP(R$9,'Feuille1-Catégories'!$C$1:$G$2,2,FALSE)="OUI",R$3,IF(HLOOKUP(R$9,'Feuille1-Catégories'!$C$1:$G$3,3,FALSE)="OUI",OFFSET(R$3,MOD(QUOTIENT(ROW()-ROW($A$20),'Feuille1-Catégories'!$B$6/R$6),R$5),0),IF(MOD($A301-1-R$10,'Feuille1-Catégories'!$F$5+1)=0,R$3,""))),"")</f>
        <v>5</v>
      </c>
      <c r="S301" s="7">
        <f ca="1">IF(AND($A301&lt;&gt;"",S$9&lt;&gt;""),IF(HLOOKUP(S$9,'Feuille1-Catégories'!$C$1:$G$2,2,FALSE)="OUI",S$3,IF(HLOOKUP(S$9,'Feuille1-Catégories'!$C$1:$G$3,3,FALSE)="OUI",OFFSET(S$3,MOD(QUOTIENT(ROW()-ROW($A$20),'Feuille1-Catégories'!$B$6/S$6),S$5),0),IF(MOD($A301-1-S$10,'Feuille1-Catégories'!$F$5+1)=0,S$3,""))),"")</f>
        <v>50</v>
      </c>
      <c r="T301" s="7" t="str">
        <f ca="1">IF(AND($A301&lt;&gt;"",T$9&lt;&gt;""),IF(HLOOKUP(T$9,'Feuille1-Catégories'!$C$1:$G$2,2,FALSE)="OUI",T$3,IF(HLOOKUP(T$9,'Feuille1-Catégories'!$C$1:$G$3,3,FALSE)="OUI",OFFSET(T$3,MOD(QUOTIENT(ROW()-ROW($A$20),'Feuille1-Catégories'!$B$6/T$6),T$5),0),IF(MOD($A301-1-T$10,'Feuille1-Catégories'!$F$5+1)=0,T$3,""))),"")</f>
        <v/>
      </c>
      <c r="U301" s="7">
        <f ca="1">IF(AND($A301&lt;&gt;"",U$9&lt;&gt;""),IF(HLOOKUP(U$9,'Feuille1-Catégories'!$C$1:$G$2,2,FALSE)="OUI",U$3,IF(HLOOKUP(U$9,'Feuille1-Catégories'!$C$1:$G$3,3,FALSE)="OUI",OFFSET(U$3,MOD(QUOTIENT(ROW()-ROW($A$20),'Feuille1-Catégories'!$B$6/U$6),U$5),0),IF(MOD($A301-1-U$10,'Feuille1-Catégories'!$F$5+1)=0,U$3,""))),"")</f>
        <v>5000</v>
      </c>
      <c r="V301" s="7" t="str">
        <f ca="1">IF(AND($A301&lt;&gt;"",V$9&lt;&gt;""),IF(HLOOKUP(V$9,'Feuille1-Catégories'!$C$1:$G$2,2,FALSE)="OUI",V$3,IF(HLOOKUP(V$9,'Feuille1-Catégories'!$C$1:$G$3,3,FALSE)="OUI",OFFSET(V$3,MOD(QUOTIENT(ROW()-ROW($A$20),'Feuille1-Catégories'!$B$6/V$6),V$5),0),IF(MOD($A301-1-V$10,'Feuille1-Catégories'!$F$5+1)=0,V$3,""))),"")</f>
        <v/>
      </c>
      <c r="W301" s="7" t="str">
        <f ca="1">IF(AND($A301&lt;&gt;"",W$9&lt;&gt;""),IF(HLOOKUP(W$9,'Feuille1-Catégories'!$C$1:$G$2,2,FALSE)="OUI",W$3,IF(HLOOKUP(W$9,'Feuille1-Catégories'!$C$1:$G$3,3,FALSE)="OUI",OFFSET(W$3,MOD(QUOTIENT(ROW()-ROW($A$20),'Feuille1-Catégories'!$B$6/W$6),W$5),0),IF(MOD($A301-1-W$10,'Feuille1-Catégories'!$F$5+1)=0,W$3,""))),"")</f>
        <v/>
      </c>
      <c r="X301" s="7" t="str">
        <f ca="1">IF(AND($A301&lt;&gt;"",X$9&lt;&gt;""),IF(HLOOKUP(X$9,'Feuille1-Catégories'!$C$1:$G$2,2,FALSE)="OUI",X$3,IF(HLOOKUP(X$9,'Feuille1-Catégories'!$C$1:$G$3,3,FALSE)="OUI",OFFSET(X$3,MOD(QUOTIENT(ROW()-ROW($A$20),'Feuille1-Catégories'!$B$6/X$6),X$5),0),IF(MOD($A301-1-X$10,'Feuille1-Catégories'!$F$5+1)=0,X$3,""))),"")</f>
        <v/>
      </c>
      <c r="Y301" s="7" t="str">
        <f ca="1">IF(AND($A301&lt;&gt;"",Y$9&lt;&gt;""),IF(HLOOKUP(Y$9,'Feuille1-Catégories'!$C$1:$G$2,2,FALSE)="OUI",Y$3,IF(HLOOKUP(Y$9,'Feuille1-Catégories'!$C$1:$G$3,3,FALSE)="OUI",OFFSET(Y$3,MOD(QUOTIENT(ROW()-ROW($A$20),'Feuille1-Catégories'!$B$6/Y$6),Y$5),0),IF(MOD($A301-1-Y$10,'Feuille1-Catégories'!$F$5+1)=0,Y$3,""))),"")</f>
        <v/>
      </c>
      <c r="Z301" s="7" t="str">
        <f ca="1">IF(AND($A301&lt;&gt;"",Z$9&lt;&gt;""),IF(HLOOKUP(Z$9,'Feuille1-Catégories'!$C$1:$G$2,2,FALSE)="OUI",Z$3,IF(HLOOKUP(Z$9,'Feuille1-Catégories'!$C$1:$G$3,3,FALSE)="OUI",OFFSET(Z$3,MOD(QUOTIENT(ROW()-ROW($A$20),'Feuille1-Catégories'!$B$6/Z$6),Z$5),0),"")),"")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02" spans="1:26" ht="17" x14ac:dyDescent="0.2">
      <c r="A302" s="21">
        <f>IF(ROW()-ROW($A$19)&gt;'Feuille1-Catégories'!$B$6,"",ROW()-ROW($A$19))</f>
        <v>283</v>
      </c>
      <c r="B302" s="33">
        <f t="shared" ca="1" si="13"/>
        <v>13.214790390956193</v>
      </c>
      <c r="C302" s="10">
        <f t="shared" ca="1" si="14"/>
        <v>5186.3999999999996</v>
      </c>
      <c r="D302" s="10">
        <f ca="1">IF('Feuille3-Coût de production'!D302&lt;&gt;"",'Feuille3-Coût de production'!D302,"")</f>
        <v>424.6</v>
      </c>
      <c r="E302" s="10">
        <f t="shared" ca="1" si="15"/>
        <v>5611</v>
      </c>
      <c r="F302" s="7">
        <f ca="1">IF(AND($A302&lt;&gt;"",F$9&lt;&gt;""),IF(HLOOKUP(F$9,'Feuille1-Catégories'!$C$1:$G$2,2,FALSE)="OUI",F$3,IF(HLOOKUP(F$9,'Feuille1-Catégories'!$C$1:$G$3,3,FALSE)="OUI",OFFSET(F$3,MOD(QUOTIENT(ROW()-ROW($A$20),'Feuille1-Catégories'!$B$6/F$6),F$5),0),IF(MOD($A302-1-F$10,'Feuille1-Catégories'!$F$5+1)=0,F$3,""))),"")</f>
        <v>1</v>
      </c>
      <c r="G302" s="7" t="str">
        <f ca="1">IF(AND($A302&lt;&gt;"",G$9&lt;&gt;""),IF(HLOOKUP(G$9,'Feuille1-Catégories'!$C$1:$G$2,2,FALSE)="OUI",G$3,IF(HLOOKUP(G$9,'Feuille1-Catégories'!$C$1:$G$3,3,FALSE)="OUI",OFFSET(G$3,MOD(QUOTIENT(ROW()-ROW($A$20),'Feuille1-Catégories'!$B$6/G$6),G$5),0),IF(MOD($A302-1-G$10,'Feuille1-Catégories'!$F$5+1)=0,G$3,""))),"")</f>
        <v xml:space="preserve"> </v>
      </c>
      <c r="H302" s="7" t="str">
        <f ca="1">IF(AND($A302&lt;&gt;"",H$9&lt;&gt;""),IF(HLOOKUP(H$9,'Feuille1-Catégories'!$C$1:$G$2,2,FALSE)="OUI",H$3,IF(HLOOKUP(H$9,'Feuille1-Catégories'!$C$1:$G$3,3,FALSE)="OUI",OFFSET(H$3,MOD(QUOTIENT(ROW()-ROW($A$20),'Feuille1-Catégories'!$B$6/H$6),H$5),0),IF(MOD($A302-1-H$10,'Feuille1-Catégories'!$F$5+1)=0,H$3,""))),"")</f>
        <v/>
      </c>
      <c r="I302" s="7" t="str">
        <f ca="1">IF(AND($A302&lt;&gt;"",I$9&lt;&gt;""),IF(HLOOKUP(I$9,'Feuille1-Catégories'!$C$1:$G$2,2,FALSE)="OUI",I$3,IF(HLOOKUP(I$9,'Feuille1-Catégories'!$C$1:$G$3,3,FALSE)="OUI",OFFSET(I$3,MOD(QUOTIENT(ROW()-ROW($A$20),'Feuille1-Catégories'!$B$6/I$6),I$5),0),IF(MOD($A302-1-I$10,'Feuille1-Catégories'!$F$5+1)=0,I$3,""))),"")</f>
        <v xml:space="preserve"> </v>
      </c>
      <c r="J302" s="7">
        <f ca="1">IF(AND($A302&lt;&gt;"",J$9&lt;&gt;""),IF(HLOOKUP(J$9,'Feuille1-Catégories'!$C$1:$G$2,2,FALSE)="OUI",J$3,IF(HLOOKUP(J$9,'Feuille1-Catégories'!$C$1:$G$3,3,FALSE)="OUI",OFFSET(J$3,MOD(QUOTIENT(ROW()-ROW($A$20),'Feuille1-Catégories'!$B$6/J$6),J$5),0),IF(MOD($A302-1-J$10,'Feuille1-Catégories'!$F$5+1)=0,J$3,""))),"")</f>
        <v>2</v>
      </c>
      <c r="K302" s="7">
        <f ca="1">IF(AND($A302&lt;&gt;"",K$9&lt;&gt;""),IF(HLOOKUP(K$9,'Feuille1-Catégories'!$C$1:$G$2,2,FALSE)="OUI",K$3,IF(HLOOKUP(K$9,'Feuille1-Catégories'!$C$1:$G$3,3,FALSE)="OUI",OFFSET(K$3,MOD(QUOTIENT(ROW()-ROW($A$20),'Feuille1-Catégories'!$B$6/K$6),K$5),0),IF(MOD($A302-1-K$10,'Feuille1-Catégories'!$F$5+1)=0,K$3,""))),"")</f>
        <v>20</v>
      </c>
      <c r="L302" s="7">
        <f ca="1">IF(AND($A302&lt;&gt;"",L$9&lt;&gt;""),IF(HLOOKUP(L$9,'Feuille1-Catégories'!$C$1:$G$2,2,FALSE)="OUI",L$3,IF(HLOOKUP(L$9,'Feuille1-Catégories'!$C$1:$G$3,3,FALSE)="OUI",OFFSET(L$3,MOD(QUOTIENT(ROW()-ROW($A$20),'Feuille1-Catégories'!$B$6/L$6),L$5),0),IF(MOD($A302-1-L$10,'Feuille1-Catégories'!$F$5+1)=0,L$3,""))),"")</f>
        <v>200</v>
      </c>
      <c r="M302" s="7" t="str">
        <f ca="1">IF(AND($A302&lt;&gt;"",M$9&lt;&gt;""),IF(HLOOKUP(M$9,'Feuille1-Catégories'!$C$1:$G$2,2,FALSE)="OUI",M$3,IF(HLOOKUP(M$9,'Feuille1-Catégories'!$C$1:$G$3,3,FALSE)="OUI",OFFSET(M$3,MOD(QUOTIENT(ROW()-ROW($A$20),'Feuille1-Catégories'!$B$6/M$6),M$5),0),IF(MOD($A302-1-M$10,'Feuille1-Catégories'!$F$5+1)=0,M$3,""))),"")</f>
        <v xml:space="preserve"> </v>
      </c>
      <c r="N302" s="7">
        <f ca="1">IF(AND($A302&lt;&gt;"",N$9&lt;&gt;""),IF(HLOOKUP(N$9,'Feuille1-Catégories'!$C$1:$G$2,2,FALSE)="OUI",N$3,IF(HLOOKUP(N$9,'Feuille1-Catégories'!$C$1:$G$3,3,FALSE)="OUI",OFFSET(N$3,MOD(QUOTIENT(ROW()-ROW($A$20),'Feuille1-Catégories'!$B$6/N$6),N$5),0),IF(MOD($A302-1-N$10,'Feuille1-Catégories'!$F$5+1)=0,N$3,""))),"")</f>
        <v>3</v>
      </c>
      <c r="O302" s="7">
        <f ca="1">IF(AND($A302&lt;&gt;"",O$9&lt;&gt;""),IF(HLOOKUP(O$9,'Feuille1-Catégories'!$C$1:$G$2,2,FALSE)="OUI",O$3,IF(HLOOKUP(O$9,'Feuille1-Catégories'!$C$1:$G$3,3,FALSE)="OUI",OFFSET(O$3,MOD(QUOTIENT(ROW()-ROW($A$20),'Feuille1-Catégories'!$B$6/O$6),O$5),0),IF(MOD($A302-1-O$10,'Feuille1-Catégories'!$F$5+1)=0,O$3,""))),"")</f>
        <v>30</v>
      </c>
      <c r="P302" s="7">
        <f ca="1">IF(AND($A302&lt;&gt;"",P$9&lt;&gt;""),IF(HLOOKUP(P$9,'Feuille1-Catégories'!$C$1:$G$2,2,FALSE)="OUI",P$3,IF(HLOOKUP(P$9,'Feuille1-Catégories'!$C$1:$G$3,3,FALSE)="OUI",OFFSET(P$3,MOD(QUOTIENT(ROW()-ROW($A$20),'Feuille1-Catégories'!$B$6/P$6),P$5),0),IF(MOD($A302-1-P$10,'Feuille1-Catégories'!$F$5+1)=0,P$3,""))),"")</f>
        <v>300</v>
      </c>
      <c r="Q302" s="7" t="str">
        <f ca="1">IF(AND($A302&lt;&gt;"",Q$9&lt;&gt;""),IF(HLOOKUP(Q$9,'Feuille1-Catégories'!$C$1:$G$2,2,FALSE)="OUI",Q$3,IF(HLOOKUP(Q$9,'Feuille1-Catégories'!$C$1:$G$3,3,FALSE)="OUI",OFFSET(Q$3,MOD(QUOTIENT(ROW()-ROW($A$20),'Feuille1-Catégories'!$B$6/Q$6),Q$5),0),IF(MOD($A302-1-Q$10,'Feuille1-Catégories'!$F$5+1)=0,Q$3,""))),"")</f>
        <v/>
      </c>
      <c r="R302" s="7">
        <f ca="1">IF(AND($A302&lt;&gt;"",R$9&lt;&gt;""),IF(HLOOKUP(R$9,'Feuille1-Catégories'!$C$1:$G$2,2,FALSE)="OUI",R$3,IF(HLOOKUP(R$9,'Feuille1-Catégories'!$C$1:$G$3,3,FALSE)="OUI",OFFSET(R$3,MOD(QUOTIENT(ROW()-ROW($A$20),'Feuille1-Catégories'!$B$6/R$6),R$5),0),IF(MOD($A302-1-R$10,'Feuille1-Catégories'!$F$5+1)=0,R$3,""))),"")</f>
        <v>5</v>
      </c>
      <c r="S302" s="7">
        <f ca="1">IF(AND($A302&lt;&gt;"",S$9&lt;&gt;""),IF(HLOOKUP(S$9,'Feuille1-Catégories'!$C$1:$G$2,2,FALSE)="OUI",S$3,IF(HLOOKUP(S$9,'Feuille1-Catégories'!$C$1:$G$3,3,FALSE)="OUI",OFFSET(S$3,MOD(QUOTIENT(ROW()-ROW($A$20),'Feuille1-Catégories'!$B$6/S$6),S$5),0),IF(MOD($A302-1-S$10,'Feuille1-Catégories'!$F$5+1)=0,S$3,""))),"")</f>
        <v>50</v>
      </c>
      <c r="T302" s="7" t="str">
        <f ca="1">IF(AND($A302&lt;&gt;"",T$9&lt;&gt;""),IF(HLOOKUP(T$9,'Feuille1-Catégories'!$C$1:$G$2,2,FALSE)="OUI",T$3,IF(HLOOKUP(T$9,'Feuille1-Catégories'!$C$1:$G$3,3,FALSE)="OUI",OFFSET(T$3,MOD(QUOTIENT(ROW()-ROW($A$20),'Feuille1-Catégories'!$B$6/T$6),T$5),0),IF(MOD($A302-1-T$10,'Feuille1-Catégories'!$F$5+1)=0,T$3,""))),"")</f>
        <v/>
      </c>
      <c r="U302" s="7">
        <f ca="1">IF(AND($A302&lt;&gt;"",U$9&lt;&gt;""),IF(HLOOKUP(U$9,'Feuille1-Catégories'!$C$1:$G$2,2,FALSE)="OUI",U$3,IF(HLOOKUP(U$9,'Feuille1-Catégories'!$C$1:$G$3,3,FALSE)="OUI",OFFSET(U$3,MOD(QUOTIENT(ROW()-ROW($A$20),'Feuille1-Catégories'!$B$6/U$6),U$5),0),IF(MOD($A302-1-U$10,'Feuille1-Catégories'!$F$5+1)=0,U$3,""))),"")</f>
        <v>5000</v>
      </c>
      <c r="V302" s="7" t="str">
        <f ca="1">IF(AND($A302&lt;&gt;"",V$9&lt;&gt;""),IF(HLOOKUP(V$9,'Feuille1-Catégories'!$C$1:$G$2,2,FALSE)="OUI",V$3,IF(HLOOKUP(V$9,'Feuille1-Catégories'!$C$1:$G$3,3,FALSE)="OUI",OFFSET(V$3,MOD(QUOTIENT(ROW()-ROW($A$20),'Feuille1-Catégories'!$B$6/V$6),V$5),0),IF(MOD($A302-1-V$10,'Feuille1-Catégories'!$F$5+1)=0,V$3,""))),"")</f>
        <v/>
      </c>
      <c r="W302" s="7" t="str">
        <f ca="1">IF(AND($A302&lt;&gt;"",W$9&lt;&gt;""),IF(HLOOKUP(W$9,'Feuille1-Catégories'!$C$1:$G$2,2,FALSE)="OUI",W$3,IF(HLOOKUP(W$9,'Feuille1-Catégories'!$C$1:$G$3,3,FALSE)="OUI",OFFSET(W$3,MOD(QUOTIENT(ROW()-ROW($A$20),'Feuille1-Catégories'!$B$6/W$6),W$5),0),IF(MOD($A302-1-W$10,'Feuille1-Catégories'!$F$5+1)=0,W$3,""))),"")</f>
        <v/>
      </c>
      <c r="X302" s="7" t="str">
        <f ca="1">IF(AND($A302&lt;&gt;"",X$9&lt;&gt;""),IF(HLOOKUP(X$9,'Feuille1-Catégories'!$C$1:$G$2,2,FALSE)="OUI",X$3,IF(HLOOKUP(X$9,'Feuille1-Catégories'!$C$1:$G$3,3,FALSE)="OUI",OFFSET(X$3,MOD(QUOTIENT(ROW()-ROW($A$20),'Feuille1-Catégories'!$B$6/X$6),X$5),0),IF(MOD($A302-1-X$10,'Feuille1-Catégories'!$F$5+1)=0,X$3,""))),"")</f>
        <v/>
      </c>
      <c r="Y302" s="7" t="str">
        <f ca="1">IF(AND($A302&lt;&gt;"",Y$9&lt;&gt;""),IF(HLOOKUP(Y$9,'Feuille1-Catégories'!$C$1:$G$2,2,FALSE)="OUI",Y$3,IF(HLOOKUP(Y$9,'Feuille1-Catégories'!$C$1:$G$3,3,FALSE)="OUI",OFFSET(Y$3,MOD(QUOTIENT(ROW()-ROW($A$20),'Feuille1-Catégories'!$B$6/Y$6),Y$5),0),IF(MOD($A302-1-Y$10,'Feuille1-Catégories'!$F$5+1)=0,Y$3,""))),"")</f>
        <v/>
      </c>
      <c r="Z302" s="7" t="str">
        <f ca="1">IF(AND($A302&lt;&gt;"",Z$9&lt;&gt;""),IF(HLOOKUP(Z$9,'Feuille1-Catégories'!$C$1:$G$2,2,FALSE)="OUI",Z$3,IF(HLOOKUP(Z$9,'Feuille1-Catégories'!$C$1:$G$3,3,FALSE)="OUI",OFFSET(Z$3,MOD(QUOTIENT(ROW()-ROW($A$20),'Feuille1-Catégories'!$B$6/Z$6),Z$5),0),"")),"")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03" spans="1:26" ht="17" x14ac:dyDescent="0.2">
      <c r="A303" s="21">
        <f>IF(ROW()-ROW($A$19)&gt;'Feuille1-Catégories'!$B$6,"",ROW()-ROW($A$19))</f>
        <v>284</v>
      </c>
      <c r="B303" s="33">
        <f t="shared" ca="1" si="13"/>
        <v>9.3931773452875564</v>
      </c>
      <c r="C303" s="10">
        <f t="shared" ca="1" si="14"/>
        <v>7676.4</v>
      </c>
      <c r="D303" s="10">
        <f ca="1">IF('Feuille3-Coût de production'!D303&lt;&gt;"",'Feuille3-Coût de production'!D303,"")</f>
        <v>914.6</v>
      </c>
      <c r="E303" s="10">
        <f t="shared" ca="1" si="15"/>
        <v>8591</v>
      </c>
      <c r="F303" s="7">
        <f ca="1">IF(AND($A303&lt;&gt;"",F$9&lt;&gt;""),IF(HLOOKUP(F$9,'Feuille1-Catégories'!$C$1:$G$2,2,FALSE)="OUI",F$3,IF(HLOOKUP(F$9,'Feuille1-Catégories'!$C$1:$G$3,3,FALSE)="OUI",OFFSET(F$3,MOD(QUOTIENT(ROW()-ROW($A$20),'Feuille1-Catégories'!$B$6/F$6),F$5),0),IF(MOD($A303-1-F$10,'Feuille1-Catégories'!$F$5+1)=0,F$3,""))),"")</f>
        <v>1</v>
      </c>
      <c r="G303" s="7" t="str">
        <f ca="1">IF(AND($A303&lt;&gt;"",G$9&lt;&gt;""),IF(HLOOKUP(G$9,'Feuille1-Catégories'!$C$1:$G$2,2,FALSE)="OUI",G$3,IF(HLOOKUP(G$9,'Feuille1-Catégories'!$C$1:$G$3,3,FALSE)="OUI",OFFSET(G$3,MOD(QUOTIENT(ROW()-ROW($A$20),'Feuille1-Catégories'!$B$6/G$6),G$5),0),IF(MOD($A303-1-G$10,'Feuille1-Catégories'!$F$5+1)=0,G$3,""))),"")</f>
        <v xml:space="preserve"> </v>
      </c>
      <c r="H303" s="7" t="str">
        <f ca="1">IF(AND($A303&lt;&gt;"",H$9&lt;&gt;""),IF(HLOOKUP(H$9,'Feuille1-Catégories'!$C$1:$G$2,2,FALSE)="OUI",H$3,IF(HLOOKUP(H$9,'Feuille1-Catégories'!$C$1:$G$3,3,FALSE)="OUI",OFFSET(H$3,MOD(QUOTIENT(ROW()-ROW($A$20),'Feuille1-Catégories'!$B$6/H$6),H$5),0),IF(MOD($A303-1-H$10,'Feuille1-Catégories'!$F$5+1)=0,H$3,""))),"")</f>
        <v/>
      </c>
      <c r="I303" s="7" t="str">
        <f ca="1">IF(AND($A303&lt;&gt;"",I$9&lt;&gt;""),IF(HLOOKUP(I$9,'Feuille1-Catégories'!$C$1:$G$2,2,FALSE)="OUI",I$3,IF(HLOOKUP(I$9,'Feuille1-Catégories'!$C$1:$G$3,3,FALSE)="OUI",OFFSET(I$3,MOD(QUOTIENT(ROW()-ROW($A$20),'Feuille1-Catégories'!$B$6/I$6),I$5),0),IF(MOD($A303-1-I$10,'Feuille1-Catégories'!$F$5+1)=0,I$3,""))),"")</f>
        <v xml:space="preserve"> </v>
      </c>
      <c r="J303" s="7">
        <f ca="1">IF(AND($A303&lt;&gt;"",J$9&lt;&gt;""),IF(HLOOKUP(J$9,'Feuille1-Catégories'!$C$1:$G$2,2,FALSE)="OUI",J$3,IF(HLOOKUP(J$9,'Feuille1-Catégories'!$C$1:$G$3,3,FALSE)="OUI",OFFSET(J$3,MOD(QUOTIENT(ROW()-ROW($A$20),'Feuille1-Catégories'!$B$6/J$6),J$5),0),IF(MOD($A303-1-J$10,'Feuille1-Catégories'!$F$5+1)=0,J$3,""))),"")</f>
        <v>2</v>
      </c>
      <c r="K303" s="7" t="str">
        <f ca="1">IF(AND($A303&lt;&gt;"",K$9&lt;&gt;""),IF(HLOOKUP(K$9,'Feuille1-Catégories'!$C$1:$G$2,2,FALSE)="OUI",K$3,IF(HLOOKUP(K$9,'Feuille1-Catégories'!$C$1:$G$3,3,FALSE)="OUI",OFFSET(K$3,MOD(QUOTIENT(ROW()-ROW($A$20),'Feuille1-Catégories'!$B$6/K$6),K$5),0),IF(MOD($A303-1-K$10,'Feuille1-Catégories'!$F$5+1)=0,K$3,""))),"")</f>
        <v/>
      </c>
      <c r="L303" s="7">
        <f ca="1">IF(AND($A303&lt;&gt;"",L$9&lt;&gt;""),IF(HLOOKUP(L$9,'Feuille1-Catégories'!$C$1:$G$2,2,FALSE)="OUI",L$3,IF(HLOOKUP(L$9,'Feuille1-Catégories'!$C$1:$G$3,3,FALSE)="OUI",OFFSET(L$3,MOD(QUOTIENT(ROW()-ROW($A$20),'Feuille1-Catégories'!$B$6/L$6),L$5),0),IF(MOD($A303-1-L$10,'Feuille1-Catégories'!$F$5+1)=0,L$3,""))),"")</f>
        <v>200</v>
      </c>
      <c r="M303" s="7" t="str">
        <f ca="1">IF(AND($A303&lt;&gt;"",M$9&lt;&gt;""),IF(HLOOKUP(M$9,'Feuille1-Catégories'!$C$1:$G$2,2,FALSE)="OUI",M$3,IF(HLOOKUP(M$9,'Feuille1-Catégories'!$C$1:$G$3,3,FALSE)="OUI",OFFSET(M$3,MOD(QUOTIENT(ROW()-ROW($A$20),'Feuille1-Catégories'!$B$6/M$6),M$5),0),IF(MOD($A303-1-M$10,'Feuille1-Catégories'!$F$5+1)=0,M$3,""))),"")</f>
        <v xml:space="preserve"> </v>
      </c>
      <c r="N303" s="7">
        <f ca="1">IF(AND($A303&lt;&gt;"",N$9&lt;&gt;""),IF(HLOOKUP(N$9,'Feuille1-Catégories'!$C$1:$G$2,2,FALSE)="OUI",N$3,IF(HLOOKUP(N$9,'Feuille1-Catégories'!$C$1:$G$3,3,FALSE)="OUI",OFFSET(N$3,MOD(QUOTIENT(ROW()-ROW($A$20),'Feuille1-Catégories'!$B$6/N$6),N$5),0),IF(MOD($A303-1-N$10,'Feuille1-Catégories'!$F$5+1)=0,N$3,""))),"")</f>
        <v>3</v>
      </c>
      <c r="O303" s="7">
        <f ca="1">IF(AND($A303&lt;&gt;"",O$9&lt;&gt;""),IF(HLOOKUP(O$9,'Feuille1-Catégories'!$C$1:$G$2,2,FALSE)="OUI",O$3,IF(HLOOKUP(O$9,'Feuille1-Catégories'!$C$1:$G$3,3,FALSE)="OUI",OFFSET(O$3,MOD(QUOTIENT(ROW()-ROW($A$20),'Feuille1-Catégories'!$B$6/O$6),O$5),0),IF(MOD($A303-1-O$10,'Feuille1-Catégories'!$F$5+1)=0,O$3,""))),"")</f>
        <v>30</v>
      </c>
      <c r="P303" s="7">
        <f ca="1">IF(AND($A303&lt;&gt;"",P$9&lt;&gt;""),IF(HLOOKUP(P$9,'Feuille1-Catégories'!$C$1:$G$2,2,FALSE)="OUI",P$3,IF(HLOOKUP(P$9,'Feuille1-Catégories'!$C$1:$G$3,3,FALSE)="OUI",OFFSET(P$3,MOD(QUOTIENT(ROW()-ROW($A$20),'Feuille1-Catégories'!$B$6/P$6),P$5),0),IF(MOD($A303-1-P$10,'Feuille1-Catégories'!$F$5+1)=0,P$3,""))),"")</f>
        <v>300</v>
      </c>
      <c r="Q303" s="7">
        <f ca="1">IF(AND($A303&lt;&gt;"",Q$9&lt;&gt;""),IF(HLOOKUP(Q$9,'Feuille1-Catégories'!$C$1:$G$2,2,FALSE)="OUI",Q$3,IF(HLOOKUP(Q$9,'Feuille1-Catégories'!$C$1:$G$3,3,FALSE)="OUI",OFFSET(Q$3,MOD(QUOTIENT(ROW()-ROW($A$20),'Feuille1-Catégories'!$B$6/Q$6),Q$5),0),IF(MOD($A303-1-Q$10,'Feuille1-Catégories'!$F$5+1)=0,Q$3,""))),"")</f>
        <v>3000</v>
      </c>
      <c r="R303" s="7">
        <f ca="1">IF(AND($A303&lt;&gt;"",R$9&lt;&gt;""),IF(HLOOKUP(R$9,'Feuille1-Catégories'!$C$1:$G$2,2,FALSE)="OUI",R$3,IF(HLOOKUP(R$9,'Feuille1-Catégories'!$C$1:$G$3,3,FALSE)="OUI",OFFSET(R$3,MOD(QUOTIENT(ROW()-ROW($A$20),'Feuille1-Catégories'!$B$6/R$6),R$5),0),IF(MOD($A303-1-R$10,'Feuille1-Catégories'!$F$5+1)=0,R$3,""))),"")</f>
        <v>5</v>
      </c>
      <c r="S303" s="7">
        <f ca="1">IF(AND($A303&lt;&gt;"",S$9&lt;&gt;""),IF(HLOOKUP(S$9,'Feuille1-Catégories'!$C$1:$G$2,2,FALSE)="OUI",S$3,IF(HLOOKUP(S$9,'Feuille1-Catégories'!$C$1:$G$3,3,FALSE)="OUI",OFFSET(S$3,MOD(QUOTIENT(ROW()-ROW($A$20),'Feuille1-Catégories'!$B$6/S$6),S$5),0),IF(MOD($A303-1-S$10,'Feuille1-Catégories'!$F$5+1)=0,S$3,""))),"")</f>
        <v>50</v>
      </c>
      <c r="T303" s="7" t="str">
        <f ca="1">IF(AND($A303&lt;&gt;"",T$9&lt;&gt;""),IF(HLOOKUP(T$9,'Feuille1-Catégories'!$C$1:$G$2,2,FALSE)="OUI",T$3,IF(HLOOKUP(T$9,'Feuille1-Catégories'!$C$1:$G$3,3,FALSE)="OUI",OFFSET(T$3,MOD(QUOTIENT(ROW()-ROW($A$20),'Feuille1-Catégories'!$B$6/T$6),T$5),0),IF(MOD($A303-1-T$10,'Feuille1-Catégories'!$F$5+1)=0,T$3,""))),"")</f>
        <v/>
      </c>
      <c r="U303" s="7">
        <f ca="1">IF(AND($A303&lt;&gt;"",U$9&lt;&gt;""),IF(HLOOKUP(U$9,'Feuille1-Catégories'!$C$1:$G$2,2,FALSE)="OUI",U$3,IF(HLOOKUP(U$9,'Feuille1-Catégories'!$C$1:$G$3,3,FALSE)="OUI",OFFSET(U$3,MOD(QUOTIENT(ROW()-ROW($A$20),'Feuille1-Catégories'!$B$6/U$6),U$5),0),IF(MOD($A303-1-U$10,'Feuille1-Catégories'!$F$5+1)=0,U$3,""))),"")</f>
        <v>5000</v>
      </c>
      <c r="V303" s="7" t="str">
        <f ca="1">IF(AND($A303&lt;&gt;"",V$9&lt;&gt;""),IF(HLOOKUP(V$9,'Feuille1-Catégories'!$C$1:$G$2,2,FALSE)="OUI",V$3,IF(HLOOKUP(V$9,'Feuille1-Catégories'!$C$1:$G$3,3,FALSE)="OUI",OFFSET(V$3,MOD(QUOTIENT(ROW()-ROW($A$20),'Feuille1-Catégories'!$B$6/V$6),V$5),0),IF(MOD($A303-1-V$10,'Feuille1-Catégories'!$F$5+1)=0,V$3,""))),"")</f>
        <v/>
      </c>
      <c r="W303" s="7" t="str">
        <f ca="1">IF(AND($A303&lt;&gt;"",W$9&lt;&gt;""),IF(HLOOKUP(W$9,'Feuille1-Catégories'!$C$1:$G$2,2,FALSE)="OUI",W$3,IF(HLOOKUP(W$9,'Feuille1-Catégories'!$C$1:$G$3,3,FALSE)="OUI",OFFSET(W$3,MOD(QUOTIENT(ROW()-ROW($A$20),'Feuille1-Catégories'!$B$6/W$6),W$5),0),IF(MOD($A303-1-W$10,'Feuille1-Catégories'!$F$5+1)=0,W$3,""))),"")</f>
        <v/>
      </c>
      <c r="X303" s="7" t="str">
        <f ca="1">IF(AND($A303&lt;&gt;"",X$9&lt;&gt;""),IF(HLOOKUP(X$9,'Feuille1-Catégories'!$C$1:$G$2,2,FALSE)="OUI",X$3,IF(HLOOKUP(X$9,'Feuille1-Catégories'!$C$1:$G$3,3,FALSE)="OUI",OFFSET(X$3,MOD(QUOTIENT(ROW()-ROW($A$20),'Feuille1-Catégories'!$B$6/X$6),X$5),0),IF(MOD($A303-1-X$10,'Feuille1-Catégories'!$F$5+1)=0,X$3,""))),"")</f>
        <v/>
      </c>
      <c r="Y303" s="7" t="str">
        <f ca="1">IF(AND($A303&lt;&gt;"",Y$9&lt;&gt;""),IF(HLOOKUP(Y$9,'Feuille1-Catégories'!$C$1:$G$2,2,FALSE)="OUI",Y$3,IF(HLOOKUP(Y$9,'Feuille1-Catégories'!$C$1:$G$3,3,FALSE)="OUI",OFFSET(Y$3,MOD(QUOTIENT(ROW()-ROW($A$20),'Feuille1-Catégories'!$B$6/Y$6),Y$5),0),IF(MOD($A303-1-Y$10,'Feuille1-Catégories'!$F$5+1)=0,Y$3,""))),"")</f>
        <v/>
      </c>
      <c r="Z303" s="7" t="str">
        <f ca="1">IF(AND($A303&lt;&gt;"",Z$9&lt;&gt;""),IF(HLOOKUP(Z$9,'Feuille1-Catégories'!$C$1:$G$2,2,FALSE)="OUI",Z$3,IF(HLOOKUP(Z$9,'Feuille1-Catégories'!$C$1:$G$3,3,FALSE)="OUI",OFFSET(Z$3,MOD(QUOTIENT(ROW()-ROW($A$20),'Feuille1-Catégories'!$B$6/Z$6),Z$5),0),"")),"")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04" spans="1:26" ht="17" x14ac:dyDescent="0.2">
      <c r="A304" s="21">
        <f>IF(ROW()-ROW($A$19)&gt;'Feuille1-Catégories'!$B$6,"",ROW()-ROW($A$19))</f>
        <v>285</v>
      </c>
      <c r="B304" s="33">
        <f t="shared" ca="1" si="13"/>
        <v>14.345266132830899</v>
      </c>
      <c r="C304" s="10">
        <f t="shared" ca="1" si="14"/>
        <v>5666.4</v>
      </c>
      <c r="D304" s="10">
        <f ca="1">IF('Feuille3-Coût de production'!D304&lt;&gt;"",'Feuille3-Coût de production'!D304,"")</f>
        <v>424.6</v>
      </c>
      <c r="E304" s="10">
        <f t="shared" ca="1" si="15"/>
        <v>6091</v>
      </c>
      <c r="F304" s="7">
        <f ca="1">IF(AND($A304&lt;&gt;"",F$9&lt;&gt;""),IF(HLOOKUP(F$9,'Feuille1-Catégories'!$C$1:$G$2,2,FALSE)="OUI",F$3,IF(HLOOKUP(F$9,'Feuille1-Catégories'!$C$1:$G$3,3,FALSE)="OUI",OFFSET(F$3,MOD(QUOTIENT(ROW()-ROW($A$20),'Feuille1-Catégories'!$B$6/F$6),F$5),0),IF(MOD($A304-1-F$10,'Feuille1-Catégories'!$F$5+1)=0,F$3,""))),"")</f>
        <v>1</v>
      </c>
      <c r="G304" s="7" t="str">
        <f ca="1">IF(AND($A304&lt;&gt;"",G$9&lt;&gt;""),IF(HLOOKUP(G$9,'Feuille1-Catégories'!$C$1:$G$2,2,FALSE)="OUI",G$3,IF(HLOOKUP(G$9,'Feuille1-Catégories'!$C$1:$G$3,3,FALSE)="OUI",OFFSET(G$3,MOD(QUOTIENT(ROW()-ROW($A$20),'Feuille1-Catégories'!$B$6/G$6),G$5),0),IF(MOD($A304-1-G$10,'Feuille1-Catégories'!$F$5+1)=0,G$3,""))),"")</f>
        <v xml:space="preserve"> </v>
      </c>
      <c r="H304" s="7" t="str">
        <f ca="1">IF(AND($A304&lt;&gt;"",H$9&lt;&gt;""),IF(HLOOKUP(H$9,'Feuille1-Catégories'!$C$1:$G$2,2,FALSE)="OUI",H$3,IF(HLOOKUP(H$9,'Feuille1-Catégories'!$C$1:$G$3,3,FALSE)="OUI",OFFSET(H$3,MOD(QUOTIENT(ROW()-ROW($A$20),'Feuille1-Catégories'!$B$6/H$6),H$5),0),IF(MOD($A304-1-H$10,'Feuille1-Catégories'!$F$5+1)=0,H$3,""))),"")</f>
        <v/>
      </c>
      <c r="I304" s="7" t="str">
        <f ca="1">IF(AND($A304&lt;&gt;"",I$9&lt;&gt;""),IF(HLOOKUP(I$9,'Feuille1-Catégories'!$C$1:$G$2,2,FALSE)="OUI",I$3,IF(HLOOKUP(I$9,'Feuille1-Catégories'!$C$1:$G$3,3,FALSE)="OUI",OFFSET(I$3,MOD(QUOTIENT(ROW()-ROW($A$20),'Feuille1-Catégories'!$B$6/I$6),I$5),0),IF(MOD($A304-1-I$10,'Feuille1-Catégories'!$F$5+1)=0,I$3,""))),"")</f>
        <v xml:space="preserve"> </v>
      </c>
      <c r="J304" s="7">
        <f ca="1">IF(AND($A304&lt;&gt;"",J$9&lt;&gt;""),IF(HLOOKUP(J$9,'Feuille1-Catégories'!$C$1:$G$2,2,FALSE)="OUI",J$3,IF(HLOOKUP(J$9,'Feuille1-Catégories'!$C$1:$G$3,3,FALSE)="OUI",OFFSET(J$3,MOD(QUOTIENT(ROW()-ROW($A$20),'Feuille1-Catégories'!$B$6/J$6),J$5),0),IF(MOD($A304-1-J$10,'Feuille1-Catégories'!$F$5+1)=0,J$3,""))),"")</f>
        <v>2</v>
      </c>
      <c r="K304" s="7" t="str">
        <f ca="1">IF(AND($A304&lt;&gt;"",K$9&lt;&gt;""),IF(HLOOKUP(K$9,'Feuille1-Catégories'!$C$1:$G$2,2,FALSE)="OUI",K$3,IF(HLOOKUP(K$9,'Feuille1-Catégories'!$C$1:$G$3,3,FALSE)="OUI",OFFSET(K$3,MOD(QUOTIENT(ROW()-ROW($A$20),'Feuille1-Catégories'!$B$6/K$6),K$5),0),IF(MOD($A304-1-K$10,'Feuille1-Catégories'!$F$5+1)=0,K$3,""))),"")</f>
        <v/>
      </c>
      <c r="L304" s="7">
        <f ca="1">IF(AND($A304&lt;&gt;"",L$9&lt;&gt;""),IF(HLOOKUP(L$9,'Feuille1-Catégories'!$C$1:$G$2,2,FALSE)="OUI",L$3,IF(HLOOKUP(L$9,'Feuille1-Catégories'!$C$1:$G$3,3,FALSE)="OUI",OFFSET(L$3,MOD(QUOTIENT(ROW()-ROW($A$20),'Feuille1-Catégories'!$B$6/L$6),L$5),0),IF(MOD($A304-1-L$10,'Feuille1-Catégories'!$F$5+1)=0,L$3,""))),"")</f>
        <v>200</v>
      </c>
      <c r="M304" s="7" t="str">
        <f ca="1">IF(AND($A304&lt;&gt;"",M$9&lt;&gt;""),IF(HLOOKUP(M$9,'Feuille1-Catégories'!$C$1:$G$2,2,FALSE)="OUI",M$3,IF(HLOOKUP(M$9,'Feuille1-Catégories'!$C$1:$G$3,3,FALSE)="OUI",OFFSET(M$3,MOD(QUOTIENT(ROW()-ROW($A$20),'Feuille1-Catégories'!$B$6/M$6),M$5),0),IF(MOD($A304-1-M$10,'Feuille1-Catégories'!$F$5+1)=0,M$3,""))),"")</f>
        <v xml:space="preserve"> </v>
      </c>
      <c r="N304" s="7">
        <f ca="1">IF(AND($A304&lt;&gt;"",N$9&lt;&gt;""),IF(HLOOKUP(N$9,'Feuille1-Catégories'!$C$1:$G$2,2,FALSE)="OUI",N$3,IF(HLOOKUP(N$9,'Feuille1-Catégories'!$C$1:$G$3,3,FALSE)="OUI",OFFSET(N$3,MOD(QUOTIENT(ROW()-ROW($A$20),'Feuille1-Catégories'!$B$6/N$6),N$5),0),IF(MOD($A304-1-N$10,'Feuille1-Catégories'!$F$5+1)=0,N$3,""))),"")</f>
        <v>3</v>
      </c>
      <c r="O304" s="7">
        <f ca="1">IF(AND($A304&lt;&gt;"",O$9&lt;&gt;""),IF(HLOOKUP(O$9,'Feuille1-Catégories'!$C$1:$G$2,2,FALSE)="OUI",O$3,IF(HLOOKUP(O$9,'Feuille1-Catégories'!$C$1:$G$3,3,FALSE)="OUI",OFFSET(O$3,MOD(QUOTIENT(ROW()-ROW($A$20),'Feuille1-Catégories'!$B$6/O$6),O$5),0),IF(MOD($A304-1-O$10,'Feuille1-Catégories'!$F$5+1)=0,O$3,""))),"")</f>
        <v>30</v>
      </c>
      <c r="P304" s="7">
        <f ca="1">IF(AND($A304&lt;&gt;"",P$9&lt;&gt;""),IF(HLOOKUP(P$9,'Feuille1-Catégories'!$C$1:$G$2,2,FALSE)="OUI",P$3,IF(HLOOKUP(P$9,'Feuille1-Catégories'!$C$1:$G$3,3,FALSE)="OUI",OFFSET(P$3,MOD(QUOTIENT(ROW()-ROW($A$20),'Feuille1-Catégories'!$B$6/P$6),P$5),0),IF(MOD($A304-1-P$10,'Feuille1-Catégories'!$F$5+1)=0,P$3,""))),"")</f>
        <v>300</v>
      </c>
      <c r="Q304" s="7" t="str">
        <f ca="1">IF(AND($A304&lt;&gt;"",Q$9&lt;&gt;""),IF(HLOOKUP(Q$9,'Feuille1-Catégories'!$C$1:$G$2,2,FALSE)="OUI",Q$3,IF(HLOOKUP(Q$9,'Feuille1-Catégories'!$C$1:$G$3,3,FALSE)="OUI",OFFSET(Q$3,MOD(QUOTIENT(ROW()-ROW($A$20),'Feuille1-Catégories'!$B$6/Q$6),Q$5),0),IF(MOD($A304-1-Q$10,'Feuille1-Catégories'!$F$5+1)=0,Q$3,""))),"")</f>
        <v/>
      </c>
      <c r="R304" s="7">
        <f ca="1">IF(AND($A304&lt;&gt;"",R$9&lt;&gt;""),IF(HLOOKUP(R$9,'Feuille1-Catégories'!$C$1:$G$2,2,FALSE)="OUI",R$3,IF(HLOOKUP(R$9,'Feuille1-Catégories'!$C$1:$G$3,3,FALSE)="OUI",OFFSET(R$3,MOD(QUOTIENT(ROW()-ROW($A$20),'Feuille1-Catégories'!$B$6/R$6),R$5),0),IF(MOD($A304-1-R$10,'Feuille1-Catégories'!$F$5+1)=0,R$3,""))),"")</f>
        <v>5</v>
      </c>
      <c r="S304" s="7">
        <f ca="1">IF(AND($A304&lt;&gt;"",S$9&lt;&gt;""),IF(HLOOKUP(S$9,'Feuille1-Catégories'!$C$1:$G$2,2,FALSE)="OUI",S$3,IF(HLOOKUP(S$9,'Feuille1-Catégories'!$C$1:$G$3,3,FALSE)="OUI",OFFSET(S$3,MOD(QUOTIENT(ROW()-ROW($A$20),'Feuille1-Catégories'!$B$6/S$6),S$5),0),IF(MOD($A304-1-S$10,'Feuille1-Catégories'!$F$5+1)=0,S$3,""))),"")</f>
        <v>50</v>
      </c>
      <c r="T304" s="7">
        <f ca="1">IF(AND($A304&lt;&gt;"",T$9&lt;&gt;""),IF(HLOOKUP(T$9,'Feuille1-Catégories'!$C$1:$G$2,2,FALSE)="OUI",T$3,IF(HLOOKUP(T$9,'Feuille1-Catégories'!$C$1:$G$3,3,FALSE)="OUI",OFFSET(T$3,MOD(QUOTIENT(ROW()-ROW($A$20),'Feuille1-Catégories'!$B$6/T$6),T$5),0),IF(MOD($A304-1-T$10,'Feuille1-Catégories'!$F$5+1)=0,T$3,""))),"")</f>
        <v>500</v>
      </c>
      <c r="U304" s="7">
        <f ca="1">IF(AND($A304&lt;&gt;"",U$9&lt;&gt;""),IF(HLOOKUP(U$9,'Feuille1-Catégories'!$C$1:$G$2,2,FALSE)="OUI",U$3,IF(HLOOKUP(U$9,'Feuille1-Catégories'!$C$1:$G$3,3,FALSE)="OUI",OFFSET(U$3,MOD(QUOTIENT(ROW()-ROW($A$20),'Feuille1-Catégories'!$B$6/U$6),U$5),0),IF(MOD($A304-1-U$10,'Feuille1-Catégories'!$F$5+1)=0,U$3,""))),"")</f>
        <v>5000</v>
      </c>
      <c r="V304" s="7" t="str">
        <f ca="1">IF(AND($A304&lt;&gt;"",V$9&lt;&gt;""),IF(HLOOKUP(V$9,'Feuille1-Catégories'!$C$1:$G$2,2,FALSE)="OUI",V$3,IF(HLOOKUP(V$9,'Feuille1-Catégories'!$C$1:$G$3,3,FALSE)="OUI",OFFSET(V$3,MOD(QUOTIENT(ROW()-ROW($A$20),'Feuille1-Catégories'!$B$6/V$6),V$5),0),IF(MOD($A304-1-V$10,'Feuille1-Catégories'!$F$5+1)=0,V$3,""))),"")</f>
        <v/>
      </c>
      <c r="W304" s="7" t="str">
        <f ca="1">IF(AND($A304&lt;&gt;"",W$9&lt;&gt;""),IF(HLOOKUP(W$9,'Feuille1-Catégories'!$C$1:$G$2,2,FALSE)="OUI",W$3,IF(HLOOKUP(W$9,'Feuille1-Catégories'!$C$1:$G$3,3,FALSE)="OUI",OFFSET(W$3,MOD(QUOTIENT(ROW()-ROW($A$20),'Feuille1-Catégories'!$B$6/W$6),W$5),0),IF(MOD($A304-1-W$10,'Feuille1-Catégories'!$F$5+1)=0,W$3,""))),"")</f>
        <v/>
      </c>
      <c r="X304" s="7" t="str">
        <f ca="1">IF(AND($A304&lt;&gt;"",X$9&lt;&gt;""),IF(HLOOKUP(X$9,'Feuille1-Catégories'!$C$1:$G$2,2,FALSE)="OUI",X$3,IF(HLOOKUP(X$9,'Feuille1-Catégories'!$C$1:$G$3,3,FALSE)="OUI",OFFSET(X$3,MOD(QUOTIENT(ROW()-ROW($A$20),'Feuille1-Catégories'!$B$6/X$6),X$5),0),IF(MOD($A304-1-X$10,'Feuille1-Catégories'!$F$5+1)=0,X$3,""))),"")</f>
        <v/>
      </c>
      <c r="Y304" s="7" t="str">
        <f ca="1">IF(AND($A304&lt;&gt;"",Y$9&lt;&gt;""),IF(HLOOKUP(Y$9,'Feuille1-Catégories'!$C$1:$G$2,2,FALSE)="OUI",Y$3,IF(HLOOKUP(Y$9,'Feuille1-Catégories'!$C$1:$G$3,3,FALSE)="OUI",OFFSET(Y$3,MOD(QUOTIENT(ROW()-ROW($A$20),'Feuille1-Catégories'!$B$6/Y$6),Y$5),0),IF(MOD($A304-1-Y$10,'Feuille1-Catégories'!$F$5+1)=0,Y$3,""))),"")</f>
        <v/>
      </c>
      <c r="Z304" s="7" t="str">
        <f ca="1">IF(AND($A304&lt;&gt;"",Z$9&lt;&gt;""),IF(HLOOKUP(Z$9,'Feuille1-Catégories'!$C$1:$G$2,2,FALSE)="OUI",Z$3,IF(HLOOKUP(Z$9,'Feuille1-Catégories'!$C$1:$G$3,3,FALSE)="OUI",OFFSET(Z$3,MOD(QUOTIENT(ROW()-ROW($A$20),'Feuille1-Catégories'!$B$6/Z$6),Z$5),0),"")),"")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05" spans="1:26" ht="17" x14ac:dyDescent="0.2">
      <c r="A305" s="21">
        <f>IF(ROW()-ROW($A$19)&gt;'Feuille1-Catégories'!$B$6,"",ROW()-ROW($A$19))</f>
        <v>286</v>
      </c>
      <c r="B305" s="33">
        <f t="shared" ca="1" si="13"/>
        <v>12.264883520276099</v>
      </c>
      <c r="C305" s="10">
        <f t="shared" ca="1" si="14"/>
        <v>5222.3999999999996</v>
      </c>
      <c r="D305" s="10">
        <f ca="1">IF('Feuille3-Coût de production'!D305&lt;&gt;"",'Feuille3-Coût de production'!D305,"")</f>
        <v>463.6</v>
      </c>
      <c r="E305" s="10">
        <f t="shared" ca="1" si="15"/>
        <v>5686</v>
      </c>
      <c r="F305" s="7">
        <f ca="1">IF(AND($A305&lt;&gt;"",F$9&lt;&gt;""),IF(HLOOKUP(F$9,'Feuille1-Catégories'!$C$1:$G$2,2,FALSE)="OUI",F$3,IF(HLOOKUP(F$9,'Feuille1-Catégories'!$C$1:$G$3,3,FALSE)="OUI",OFFSET(F$3,MOD(QUOTIENT(ROW()-ROW($A$20),'Feuille1-Catégories'!$B$6/F$6),F$5),0),IF(MOD($A305-1-F$10,'Feuille1-Catégories'!$F$5+1)=0,F$3,""))),"")</f>
        <v>1</v>
      </c>
      <c r="G305" s="7" t="str">
        <f ca="1">IF(AND($A305&lt;&gt;"",G$9&lt;&gt;""),IF(HLOOKUP(G$9,'Feuille1-Catégories'!$C$1:$G$2,2,FALSE)="OUI",G$3,IF(HLOOKUP(G$9,'Feuille1-Catégories'!$C$1:$G$3,3,FALSE)="OUI",OFFSET(G$3,MOD(QUOTIENT(ROW()-ROW($A$20),'Feuille1-Catégories'!$B$6/G$6),G$5),0),IF(MOD($A305-1-G$10,'Feuille1-Catégories'!$F$5+1)=0,G$3,""))),"")</f>
        <v xml:space="preserve"> </v>
      </c>
      <c r="H305" s="7">
        <f ca="1">IF(AND($A305&lt;&gt;"",H$9&lt;&gt;""),IF(HLOOKUP(H$9,'Feuille1-Catégories'!$C$1:$G$2,2,FALSE)="OUI",H$3,IF(HLOOKUP(H$9,'Feuille1-Catégories'!$C$1:$G$3,3,FALSE)="OUI",OFFSET(H$3,MOD(QUOTIENT(ROW()-ROW($A$20),'Feuille1-Catégories'!$B$6/H$6),H$5),0),IF(MOD($A305-1-H$10,'Feuille1-Catégories'!$F$5+1)=0,H$3,""))),"")</f>
        <v>100</v>
      </c>
      <c r="I305" s="7" t="str">
        <f ca="1">IF(AND($A305&lt;&gt;"",I$9&lt;&gt;""),IF(HLOOKUP(I$9,'Feuille1-Catégories'!$C$1:$G$2,2,FALSE)="OUI",I$3,IF(HLOOKUP(I$9,'Feuille1-Catégories'!$C$1:$G$3,3,FALSE)="OUI",OFFSET(I$3,MOD(QUOTIENT(ROW()-ROW($A$20),'Feuille1-Catégories'!$B$6/I$6),I$5),0),IF(MOD($A305-1-I$10,'Feuille1-Catégories'!$F$5+1)=0,I$3,""))),"")</f>
        <v xml:space="preserve"> </v>
      </c>
      <c r="J305" s="7">
        <f ca="1">IF(AND($A305&lt;&gt;"",J$9&lt;&gt;""),IF(HLOOKUP(J$9,'Feuille1-Catégories'!$C$1:$G$2,2,FALSE)="OUI",J$3,IF(HLOOKUP(J$9,'Feuille1-Catégories'!$C$1:$G$3,3,FALSE)="OUI",OFFSET(J$3,MOD(QUOTIENT(ROW()-ROW($A$20),'Feuille1-Catégories'!$B$6/J$6),J$5),0),IF(MOD($A305-1-J$10,'Feuille1-Catégories'!$F$5+1)=0,J$3,""))),"")</f>
        <v>2</v>
      </c>
      <c r="K305" s="7" t="str">
        <f ca="1">IF(AND($A305&lt;&gt;"",K$9&lt;&gt;""),IF(HLOOKUP(K$9,'Feuille1-Catégories'!$C$1:$G$2,2,FALSE)="OUI",K$3,IF(HLOOKUP(K$9,'Feuille1-Catégories'!$C$1:$G$3,3,FALSE)="OUI",OFFSET(K$3,MOD(QUOTIENT(ROW()-ROW($A$20),'Feuille1-Catégories'!$B$6/K$6),K$5),0),IF(MOD($A305-1-K$10,'Feuille1-Catégories'!$F$5+1)=0,K$3,""))),"")</f>
        <v/>
      </c>
      <c r="L305" s="7">
        <f ca="1">IF(AND($A305&lt;&gt;"",L$9&lt;&gt;""),IF(HLOOKUP(L$9,'Feuille1-Catégories'!$C$1:$G$2,2,FALSE)="OUI",L$3,IF(HLOOKUP(L$9,'Feuille1-Catégories'!$C$1:$G$3,3,FALSE)="OUI",OFFSET(L$3,MOD(QUOTIENT(ROW()-ROW($A$20),'Feuille1-Catégories'!$B$6/L$6),L$5),0),IF(MOD($A305-1-L$10,'Feuille1-Catégories'!$F$5+1)=0,L$3,""))),"")</f>
        <v>200</v>
      </c>
      <c r="M305" s="7" t="str">
        <f ca="1">IF(AND($A305&lt;&gt;"",M$9&lt;&gt;""),IF(HLOOKUP(M$9,'Feuille1-Catégories'!$C$1:$G$2,2,FALSE)="OUI",M$3,IF(HLOOKUP(M$9,'Feuille1-Catégories'!$C$1:$G$3,3,FALSE)="OUI",OFFSET(M$3,MOD(QUOTIENT(ROW()-ROW($A$20),'Feuille1-Catégories'!$B$6/M$6),M$5),0),IF(MOD($A305-1-M$10,'Feuille1-Catégories'!$F$5+1)=0,M$3,""))),"")</f>
        <v xml:space="preserve"> </v>
      </c>
      <c r="N305" s="7">
        <f ca="1">IF(AND($A305&lt;&gt;"",N$9&lt;&gt;""),IF(HLOOKUP(N$9,'Feuille1-Catégories'!$C$1:$G$2,2,FALSE)="OUI",N$3,IF(HLOOKUP(N$9,'Feuille1-Catégories'!$C$1:$G$3,3,FALSE)="OUI",OFFSET(N$3,MOD(QUOTIENT(ROW()-ROW($A$20),'Feuille1-Catégories'!$B$6/N$6),N$5),0),IF(MOD($A305-1-N$10,'Feuille1-Catégories'!$F$5+1)=0,N$3,""))),"")</f>
        <v>3</v>
      </c>
      <c r="O305" s="7">
        <f ca="1">IF(AND($A305&lt;&gt;"",O$9&lt;&gt;""),IF(HLOOKUP(O$9,'Feuille1-Catégories'!$C$1:$G$2,2,FALSE)="OUI",O$3,IF(HLOOKUP(O$9,'Feuille1-Catégories'!$C$1:$G$3,3,FALSE)="OUI",OFFSET(O$3,MOD(QUOTIENT(ROW()-ROW($A$20),'Feuille1-Catégories'!$B$6/O$6),O$5),0),IF(MOD($A305-1-O$10,'Feuille1-Catégories'!$F$5+1)=0,O$3,""))),"")</f>
        <v>30</v>
      </c>
      <c r="P305" s="7">
        <f ca="1">IF(AND($A305&lt;&gt;"",P$9&lt;&gt;""),IF(HLOOKUP(P$9,'Feuille1-Catégories'!$C$1:$G$2,2,FALSE)="OUI",P$3,IF(HLOOKUP(P$9,'Feuille1-Catégories'!$C$1:$G$3,3,FALSE)="OUI",OFFSET(P$3,MOD(QUOTIENT(ROW()-ROW($A$20),'Feuille1-Catégories'!$B$6/P$6),P$5),0),IF(MOD($A305-1-P$10,'Feuille1-Catégories'!$F$5+1)=0,P$3,""))),"")</f>
        <v>300</v>
      </c>
      <c r="Q305" s="7" t="str">
        <f ca="1">IF(AND($A305&lt;&gt;"",Q$9&lt;&gt;""),IF(HLOOKUP(Q$9,'Feuille1-Catégories'!$C$1:$G$2,2,FALSE)="OUI",Q$3,IF(HLOOKUP(Q$9,'Feuille1-Catégories'!$C$1:$G$3,3,FALSE)="OUI",OFFSET(Q$3,MOD(QUOTIENT(ROW()-ROW($A$20),'Feuille1-Catégories'!$B$6/Q$6),Q$5),0),IF(MOD($A305-1-Q$10,'Feuille1-Catégories'!$F$5+1)=0,Q$3,""))),"")</f>
        <v/>
      </c>
      <c r="R305" s="7">
        <f ca="1">IF(AND($A305&lt;&gt;"",R$9&lt;&gt;""),IF(HLOOKUP(R$9,'Feuille1-Catégories'!$C$1:$G$2,2,FALSE)="OUI",R$3,IF(HLOOKUP(R$9,'Feuille1-Catégories'!$C$1:$G$3,3,FALSE)="OUI",OFFSET(R$3,MOD(QUOTIENT(ROW()-ROW($A$20),'Feuille1-Catégories'!$B$6/R$6),R$5),0),IF(MOD($A305-1-R$10,'Feuille1-Catégories'!$F$5+1)=0,R$3,""))),"")</f>
        <v>0</v>
      </c>
      <c r="S305" s="7">
        <f ca="1">IF(AND($A305&lt;&gt;"",S$9&lt;&gt;""),IF(HLOOKUP(S$9,'Feuille1-Catégories'!$C$1:$G$2,2,FALSE)="OUI",S$3,IF(HLOOKUP(S$9,'Feuille1-Catégories'!$C$1:$G$3,3,FALSE)="OUI",OFFSET(S$3,MOD(QUOTIENT(ROW()-ROW($A$20),'Feuille1-Catégories'!$B$6/S$6),S$5),0),IF(MOD($A305-1-S$10,'Feuille1-Catégories'!$F$5+1)=0,S$3,""))),"")</f>
        <v>50</v>
      </c>
      <c r="T305" s="7" t="str">
        <f ca="1">IF(AND($A305&lt;&gt;"",T$9&lt;&gt;""),IF(HLOOKUP(T$9,'Feuille1-Catégories'!$C$1:$G$2,2,FALSE)="OUI",T$3,IF(HLOOKUP(T$9,'Feuille1-Catégories'!$C$1:$G$3,3,FALSE)="OUI",OFFSET(T$3,MOD(QUOTIENT(ROW()-ROW($A$20),'Feuille1-Catégories'!$B$6/T$6),T$5),0),IF(MOD($A305-1-T$10,'Feuille1-Catégories'!$F$5+1)=0,T$3,""))),"")</f>
        <v/>
      </c>
      <c r="U305" s="7">
        <f ca="1">IF(AND($A305&lt;&gt;"",U$9&lt;&gt;""),IF(HLOOKUP(U$9,'Feuille1-Catégories'!$C$1:$G$2,2,FALSE)="OUI",U$3,IF(HLOOKUP(U$9,'Feuille1-Catégories'!$C$1:$G$3,3,FALSE)="OUI",OFFSET(U$3,MOD(QUOTIENT(ROW()-ROW($A$20),'Feuille1-Catégories'!$B$6/U$6),U$5),0),IF(MOD($A305-1-U$10,'Feuille1-Catégories'!$F$5+1)=0,U$3,""))),"")</f>
        <v>5000</v>
      </c>
      <c r="V305" s="7" t="str">
        <f ca="1">IF(AND($A305&lt;&gt;"",V$9&lt;&gt;""),IF(HLOOKUP(V$9,'Feuille1-Catégories'!$C$1:$G$2,2,FALSE)="OUI",V$3,IF(HLOOKUP(V$9,'Feuille1-Catégories'!$C$1:$G$3,3,FALSE)="OUI",OFFSET(V$3,MOD(QUOTIENT(ROW()-ROW($A$20),'Feuille1-Catégories'!$B$6/V$6),V$5),0),IF(MOD($A305-1-V$10,'Feuille1-Catégories'!$F$5+1)=0,V$3,""))),"")</f>
        <v/>
      </c>
      <c r="W305" s="7" t="str">
        <f ca="1">IF(AND($A305&lt;&gt;"",W$9&lt;&gt;""),IF(HLOOKUP(W$9,'Feuille1-Catégories'!$C$1:$G$2,2,FALSE)="OUI",W$3,IF(HLOOKUP(W$9,'Feuille1-Catégories'!$C$1:$G$3,3,FALSE)="OUI",OFFSET(W$3,MOD(QUOTIENT(ROW()-ROW($A$20),'Feuille1-Catégories'!$B$6/W$6),W$5),0),IF(MOD($A305-1-W$10,'Feuille1-Catégories'!$F$5+1)=0,W$3,""))),"")</f>
        <v/>
      </c>
      <c r="X305" s="7" t="str">
        <f ca="1">IF(AND($A305&lt;&gt;"",X$9&lt;&gt;""),IF(HLOOKUP(X$9,'Feuille1-Catégories'!$C$1:$G$2,2,FALSE)="OUI",X$3,IF(HLOOKUP(X$9,'Feuille1-Catégories'!$C$1:$G$3,3,FALSE)="OUI",OFFSET(X$3,MOD(QUOTIENT(ROW()-ROW($A$20),'Feuille1-Catégories'!$B$6/X$6),X$5),0),IF(MOD($A305-1-X$10,'Feuille1-Catégories'!$F$5+1)=0,X$3,""))),"")</f>
        <v/>
      </c>
      <c r="Y305" s="7" t="str">
        <f ca="1">IF(AND($A305&lt;&gt;"",Y$9&lt;&gt;""),IF(HLOOKUP(Y$9,'Feuille1-Catégories'!$C$1:$G$2,2,FALSE)="OUI",Y$3,IF(HLOOKUP(Y$9,'Feuille1-Catégories'!$C$1:$G$3,3,FALSE)="OUI",OFFSET(Y$3,MOD(QUOTIENT(ROW()-ROW($A$20),'Feuille1-Catégories'!$B$6/Y$6),Y$5),0),IF(MOD($A305-1-Y$10,'Feuille1-Catégories'!$F$5+1)=0,Y$3,""))),"")</f>
        <v/>
      </c>
      <c r="Z305" s="7" t="str">
        <f ca="1">IF(AND($A305&lt;&gt;"",Z$9&lt;&gt;""),IF(HLOOKUP(Z$9,'Feuille1-Catégories'!$C$1:$G$2,2,FALSE)="OUI",Z$3,IF(HLOOKUP(Z$9,'Feuille1-Catégories'!$C$1:$G$3,3,FALSE)="OUI",OFFSET(Z$3,MOD(QUOTIENT(ROW()-ROW($A$20),'Feuille1-Catégories'!$B$6/Z$6),Z$5),0),"")),"")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06" spans="1:26" ht="17" x14ac:dyDescent="0.2">
      <c r="A306" s="21">
        <f>IF(ROW()-ROW($A$19)&gt;'Feuille1-Catégories'!$B$6,"",ROW()-ROW($A$19))</f>
        <v>287</v>
      </c>
      <c r="B306" s="33">
        <f t="shared" ca="1" si="13"/>
        <v>13.234183191690272</v>
      </c>
      <c r="C306" s="10">
        <f t="shared" ca="1" si="14"/>
        <v>5182.3999999999996</v>
      </c>
      <c r="D306" s="10">
        <f ca="1">IF('Feuille3-Coût de production'!D306&lt;&gt;"",'Feuille3-Coût de production'!D306,"")</f>
        <v>423.6</v>
      </c>
      <c r="E306" s="10">
        <f t="shared" ca="1" si="15"/>
        <v>5606</v>
      </c>
      <c r="F306" s="7">
        <f ca="1">IF(AND($A306&lt;&gt;"",F$9&lt;&gt;""),IF(HLOOKUP(F$9,'Feuille1-Catégories'!$C$1:$G$2,2,FALSE)="OUI",F$3,IF(HLOOKUP(F$9,'Feuille1-Catégories'!$C$1:$G$3,3,FALSE)="OUI",OFFSET(F$3,MOD(QUOTIENT(ROW()-ROW($A$20),'Feuille1-Catégories'!$B$6/F$6),F$5),0),IF(MOD($A306-1-F$10,'Feuille1-Catégories'!$F$5+1)=0,F$3,""))),"")</f>
        <v>1</v>
      </c>
      <c r="G306" s="7" t="str">
        <f ca="1">IF(AND($A306&lt;&gt;"",G$9&lt;&gt;""),IF(HLOOKUP(G$9,'Feuille1-Catégories'!$C$1:$G$2,2,FALSE)="OUI",G$3,IF(HLOOKUP(G$9,'Feuille1-Catégories'!$C$1:$G$3,3,FALSE)="OUI",OFFSET(G$3,MOD(QUOTIENT(ROW()-ROW($A$20),'Feuille1-Catégories'!$B$6/G$6),G$5),0),IF(MOD($A306-1-G$10,'Feuille1-Catégories'!$F$5+1)=0,G$3,""))),"")</f>
        <v xml:space="preserve"> </v>
      </c>
      <c r="H306" s="7" t="str">
        <f ca="1">IF(AND($A306&lt;&gt;"",H$9&lt;&gt;""),IF(HLOOKUP(H$9,'Feuille1-Catégories'!$C$1:$G$2,2,FALSE)="OUI",H$3,IF(HLOOKUP(H$9,'Feuille1-Catégories'!$C$1:$G$3,3,FALSE)="OUI",OFFSET(H$3,MOD(QUOTIENT(ROW()-ROW($A$20),'Feuille1-Catégories'!$B$6/H$6),H$5),0),IF(MOD($A306-1-H$10,'Feuille1-Catégories'!$F$5+1)=0,H$3,""))),"")</f>
        <v/>
      </c>
      <c r="I306" s="7" t="str">
        <f ca="1">IF(AND($A306&lt;&gt;"",I$9&lt;&gt;""),IF(HLOOKUP(I$9,'Feuille1-Catégories'!$C$1:$G$2,2,FALSE)="OUI",I$3,IF(HLOOKUP(I$9,'Feuille1-Catégories'!$C$1:$G$3,3,FALSE)="OUI",OFFSET(I$3,MOD(QUOTIENT(ROW()-ROW($A$20),'Feuille1-Catégories'!$B$6/I$6),I$5),0),IF(MOD($A306-1-I$10,'Feuille1-Catégories'!$F$5+1)=0,I$3,""))),"")</f>
        <v xml:space="preserve"> </v>
      </c>
      <c r="J306" s="7">
        <f ca="1">IF(AND($A306&lt;&gt;"",J$9&lt;&gt;""),IF(HLOOKUP(J$9,'Feuille1-Catégories'!$C$1:$G$2,2,FALSE)="OUI",J$3,IF(HLOOKUP(J$9,'Feuille1-Catégories'!$C$1:$G$3,3,FALSE)="OUI",OFFSET(J$3,MOD(QUOTIENT(ROW()-ROW($A$20),'Feuille1-Catégories'!$B$6/J$6),J$5),0),IF(MOD($A306-1-J$10,'Feuille1-Catégories'!$F$5+1)=0,J$3,""))),"")</f>
        <v>2</v>
      </c>
      <c r="K306" s="7">
        <f ca="1">IF(AND($A306&lt;&gt;"",K$9&lt;&gt;""),IF(HLOOKUP(K$9,'Feuille1-Catégories'!$C$1:$G$2,2,FALSE)="OUI",K$3,IF(HLOOKUP(K$9,'Feuille1-Catégories'!$C$1:$G$3,3,FALSE)="OUI",OFFSET(K$3,MOD(QUOTIENT(ROW()-ROW($A$20),'Feuille1-Catégories'!$B$6/K$6),K$5),0),IF(MOD($A306-1-K$10,'Feuille1-Catégories'!$F$5+1)=0,K$3,""))),"")</f>
        <v>20</v>
      </c>
      <c r="L306" s="7">
        <f ca="1">IF(AND($A306&lt;&gt;"",L$9&lt;&gt;""),IF(HLOOKUP(L$9,'Feuille1-Catégories'!$C$1:$G$2,2,FALSE)="OUI",L$3,IF(HLOOKUP(L$9,'Feuille1-Catégories'!$C$1:$G$3,3,FALSE)="OUI",OFFSET(L$3,MOD(QUOTIENT(ROW()-ROW($A$20),'Feuille1-Catégories'!$B$6/L$6),L$5),0),IF(MOD($A306-1-L$10,'Feuille1-Catégories'!$F$5+1)=0,L$3,""))),"")</f>
        <v>200</v>
      </c>
      <c r="M306" s="7" t="str">
        <f ca="1">IF(AND($A306&lt;&gt;"",M$9&lt;&gt;""),IF(HLOOKUP(M$9,'Feuille1-Catégories'!$C$1:$G$2,2,FALSE)="OUI",M$3,IF(HLOOKUP(M$9,'Feuille1-Catégories'!$C$1:$G$3,3,FALSE)="OUI",OFFSET(M$3,MOD(QUOTIENT(ROW()-ROW($A$20),'Feuille1-Catégories'!$B$6/M$6),M$5),0),IF(MOD($A306-1-M$10,'Feuille1-Catégories'!$F$5+1)=0,M$3,""))),"")</f>
        <v xml:space="preserve"> </v>
      </c>
      <c r="N306" s="7">
        <f ca="1">IF(AND($A306&lt;&gt;"",N$9&lt;&gt;""),IF(HLOOKUP(N$9,'Feuille1-Catégories'!$C$1:$G$2,2,FALSE)="OUI",N$3,IF(HLOOKUP(N$9,'Feuille1-Catégories'!$C$1:$G$3,3,FALSE)="OUI",OFFSET(N$3,MOD(QUOTIENT(ROW()-ROW($A$20),'Feuille1-Catégories'!$B$6/N$6),N$5),0),IF(MOD($A306-1-N$10,'Feuille1-Catégories'!$F$5+1)=0,N$3,""))),"")</f>
        <v>3</v>
      </c>
      <c r="O306" s="7">
        <f ca="1">IF(AND($A306&lt;&gt;"",O$9&lt;&gt;""),IF(HLOOKUP(O$9,'Feuille1-Catégories'!$C$1:$G$2,2,FALSE)="OUI",O$3,IF(HLOOKUP(O$9,'Feuille1-Catégories'!$C$1:$G$3,3,FALSE)="OUI",OFFSET(O$3,MOD(QUOTIENT(ROW()-ROW($A$20),'Feuille1-Catégories'!$B$6/O$6),O$5),0),IF(MOD($A306-1-O$10,'Feuille1-Catégories'!$F$5+1)=0,O$3,""))),"")</f>
        <v>30</v>
      </c>
      <c r="P306" s="7">
        <f ca="1">IF(AND($A306&lt;&gt;"",P$9&lt;&gt;""),IF(HLOOKUP(P$9,'Feuille1-Catégories'!$C$1:$G$2,2,FALSE)="OUI",P$3,IF(HLOOKUP(P$9,'Feuille1-Catégories'!$C$1:$G$3,3,FALSE)="OUI",OFFSET(P$3,MOD(QUOTIENT(ROW()-ROW($A$20),'Feuille1-Catégories'!$B$6/P$6),P$5),0),IF(MOD($A306-1-P$10,'Feuille1-Catégories'!$F$5+1)=0,P$3,""))),"")</f>
        <v>300</v>
      </c>
      <c r="Q306" s="7" t="str">
        <f ca="1">IF(AND($A306&lt;&gt;"",Q$9&lt;&gt;""),IF(HLOOKUP(Q$9,'Feuille1-Catégories'!$C$1:$G$2,2,FALSE)="OUI",Q$3,IF(HLOOKUP(Q$9,'Feuille1-Catégories'!$C$1:$G$3,3,FALSE)="OUI",OFFSET(Q$3,MOD(QUOTIENT(ROW()-ROW($A$20),'Feuille1-Catégories'!$B$6/Q$6),Q$5),0),IF(MOD($A306-1-Q$10,'Feuille1-Catégories'!$F$5+1)=0,Q$3,""))),"")</f>
        <v/>
      </c>
      <c r="R306" s="7">
        <f ca="1">IF(AND($A306&lt;&gt;"",R$9&lt;&gt;""),IF(HLOOKUP(R$9,'Feuille1-Catégories'!$C$1:$G$2,2,FALSE)="OUI",R$3,IF(HLOOKUP(R$9,'Feuille1-Catégories'!$C$1:$G$3,3,FALSE)="OUI",OFFSET(R$3,MOD(QUOTIENT(ROW()-ROW($A$20),'Feuille1-Catégories'!$B$6/R$6),R$5),0),IF(MOD($A306-1-R$10,'Feuille1-Catégories'!$F$5+1)=0,R$3,""))),"")</f>
        <v>0</v>
      </c>
      <c r="S306" s="7">
        <f ca="1">IF(AND($A306&lt;&gt;"",S$9&lt;&gt;""),IF(HLOOKUP(S$9,'Feuille1-Catégories'!$C$1:$G$2,2,FALSE)="OUI",S$3,IF(HLOOKUP(S$9,'Feuille1-Catégories'!$C$1:$G$3,3,FALSE)="OUI",OFFSET(S$3,MOD(QUOTIENT(ROW()-ROW($A$20),'Feuille1-Catégories'!$B$6/S$6),S$5),0),IF(MOD($A306-1-S$10,'Feuille1-Catégories'!$F$5+1)=0,S$3,""))),"")</f>
        <v>50</v>
      </c>
      <c r="T306" s="7" t="str">
        <f ca="1">IF(AND($A306&lt;&gt;"",T$9&lt;&gt;""),IF(HLOOKUP(T$9,'Feuille1-Catégories'!$C$1:$G$2,2,FALSE)="OUI",T$3,IF(HLOOKUP(T$9,'Feuille1-Catégories'!$C$1:$G$3,3,FALSE)="OUI",OFFSET(T$3,MOD(QUOTIENT(ROW()-ROW($A$20),'Feuille1-Catégories'!$B$6/T$6),T$5),0),IF(MOD($A306-1-T$10,'Feuille1-Catégories'!$F$5+1)=0,T$3,""))),"")</f>
        <v/>
      </c>
      <c r="U306" s="7">
        <f ca="1">IF(AND($A306&lt;&gt;"",U$9&lt;&gt;""),IF(HLOOKUP(U$9,'Feuille1-Catégories'!$C$1:$G$2,2,FALSE)="OUI",U$3,IF(HLOOKUP(U$9,'Feuille1-Catégories'!$C$1:$G$3,3,FALSE)="OUI",OFFSET(U$3,MOD(QUOTIENT(ROW()-ROW($A$20),'Feuille1-Catégories'!$B$6/U$6),U$5),0),IF(MOD($A306-1-U$10,'Feuille1-Catégories'!$F$5+1)=0,U$3,""))),"")</f>
        <v>5000</v>
      </c>
      <c r="V306" s="7" t="str">
        <f ca="1">IF(AND($A306&lt;&gt;"",V$9&lt;&gt;""),IF(HLOOKUP(V$9,'Feuille1-Catégories'!$C$1:$G$2,2,FALSE)="OUI",V$3,IF(HLOOKUP(V$9,'Feuille1-Catégories'!$C$1:$G$3,3,FALSE)="OUI",OFFSET(V$3,MOD(QUOTIENT(ROW()-ROW($A$20),'Feuille1-Catégories'!$B$6/V$6),V$5),0),IF(MOD($A306-1-V$10,'Feuille1-Catégories'!$F$5+1)=0,V$3,""))),"")</f>
        <v/>
      </c>
      <c r="W306" s="7" t="str">
        <f ca="1">IF(AND($A306&lt;&gt;"",W$9&lt;&gt;""),IF(HLOOKUP(W$9,'Feuille1-Catégories'!$C$1:$G$2,2,FALSE)="OUI",W$3,IF(HLOOKUP(W$9,'Feuille1-Catégories'!$C$1:$G$3,3,FALSE)="OUI",OFFSET(W$3,MOD(QUOTIENT(ROW()-ROW($A$20),'Feuille1-Catégories'!$B$6/W$6),W$5),0),IF(MOD($A306-1-W$10,'Feuille1-Catégories'!$F$5+1)=0,W$3,""))),"")</f>
        <v/>
      </c>
      <c r="X306" s="7" t="str">
        <f ca="1">IF(AND($A306&lt;&gt;"",X$9&lt;&gt;""),IF(HLOOKUP(X$9,'Feuille1-Catégories'!$C$1:$G$2,2,FALSE)="OUI",X$3,IF(HLOOKUP(X$9,'Feuille1-Catégories'!$C$1:$G$3,3,FALSE)="OUI",OFFSET(X$3,MOD(QUOTIENT(ROW()-ROW($A$20),'Feuille1-Catégories'!$B$6/X$6),X$5),0),IF(MOD($A306-1-X$10,'Feuille1-Catégories'!$F$5+1)=0,X$3,""))),"")</f>
        <v/>
      </c>
      <c r="Y306" s="7" t="str">
        <f ca="1">IF(AND($A306&lt;&gt;"",Y$9&lt;&gt;""),IF(HLOOKUP(Y$9,'Feuille1-Catégories'!$C$1:$G$2,2,FALSE)="OUI",Y$3,IF(HLOOKUP(Y$9,'Feuille1-Catégories'!$C$1:$G$3,3,FALSE)="OUI",OFFSET(Y$3,MOD(QUOTIENT(ROW()-ROW($A$20),'Feuille1-Catégories'!$B$6/Y$6),Y$5),0),IF(MOD($A306-1-Y$10,'Feuille1-Catégories'!$F$5+1)=0,Y$3,""))),"")</f>
        <v/>
      </c>
      <c r="Z306" s="7" t="str">
        <f ca="1">IF(AND($A306&lt;&gt;"",Z$9&lt;&gt;""),IF(HLOOKUP(Z$9,'Feuille1-Catégories'!$C$1:$G$2,2,FALSE)="OUI",Z$3,IF(HLOOKUP(Z$9,'Feuille1-Catégories'!$C$1:$G$3,3,FALSE)="OUI",OFFSET(Z$3,MOD(QUOTIENT(ROW()-ROW($A$20),'Feuille1-Catégories'!$B$6/Z$6),Z$5),0),"")),"")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07" spans="1:26" ht="17" x14ac:dyDescent="0.2">
      <c r="A307" s="21">
        <f>IF(ROW()-ROW($A$19)&gt;'Feuille1-Catégories'!$B$6,"",ROW()-ROW($A$19))</f>
        <v>288</v>
      </c>
      <c r="B307" s="33">
        <f t="shared" ca="1" si="13"/>
        <v>9.3979859894921187</v>
      </c>
      <c r="C307" s="10">
        <f t="shared" ca="1" si="14"/>
        <v>7672.4</v>
      </c>
      <c r="D307" s="10">
        <f ca="1">IF('Feuille3-Coût de production'!D307&lt;&gt;"",'Feuille3-Coût de production'!D307,"")</f>
        <v>913.6</v>
      </c>
      <c r="E307" s="10">
        <f t="shared" ca="1" si="15"/>
        <v>8586</v>
      </c>
      <c r="F307" s="7">
        <f ca="1">IF(AND($A307&lt;&gt;"",F$9&lt;&gt;""),IF(HLOOKUP(F$9,'Feuille1-Catégories'!$C$1:$G$2,2,FALSE)="OUI",F$3,IF(HLOOKUP(F$9,'Feuille1-Catégories'!$C$1:$G$3,3,FALSE)="OUI",OFFSET(F$3,MOD(QUOTIENT(ROW()-ROW($A$20),'Feuille1-Catégories'!$B$6/F$6),F$5),0),IF(MOD($A307-1-F$10,'Feuille1-Catégories'!$F$5+1)=0,F$3,""))),"")</f>
        <v>1</v>
      </c>
      <c r="G307" s="7" t="str">
        <f ca="1">IF(AND($A307&lt;&gt;"",G$9&lt;&gt;""),IF(HLOOKUP(G$9,'Feuille1-Catégories'!$C$1:$G$2,2,FALSE)="OUI",G$3,IF(HLOOKUP(G$9,'Feuille1-Catégories'!$C$1:$G$3,3,FALSE)="OUI",OFFSET(G$3,MOD(QUOTIENT(ROW()-ROW($A$20),'Feuille1-Catégories'!$B$6/G$6),G$5),0),IF(MOD($A307-1-G$10,'Feuille1-Catégories'!$F$5+1)=0,G$3,""))),"")</f>
        <v xml:space="preserve"> </v>
      </c>
      <c r="H307" s="7" t="str">
        <f ca="1">IF(AND($A307&lt;&gt;"",H$9&lt;&gt;""),IF(HLOOKUP(H$9,'Feuille1-Catégories'!$C$1:$G$2,2,FALSE)="OUI",H$3,IF(HLOOKUP(H$9,'Feuille1-Catégories'!$C$1:$G$3,3,FALSE)="OUI",OFFSET(H$3,MOD(QUOTIENT(ROW()-ROW($A$20),'Feuille1-Catégories'!$B$6/H$6),H$5),0),IF(MOD($A307-1-H$10,'Feuille1-Catégories'!$F$5+1)=0,H$3,""))),"")</f>
        <v/>
      </c>
      <c r="I307" s="7" t="str">
        <f ca="1">IF(AND($A307&lt;&gt;"",I$9&lt;&gt;""),IF(HLOOKUP(I$9,'Feuille1-Catégories'!$C$1:$G$2,2,FALSE)="OUI",I$3,IF(HLOOKUP(I$9,'Feuille1-Catégories'!$C$1:$G$3,3,FALSE)="OUI",OFFSET(I$3,MOD(QUOTIENT(ROW()-ROW($A$20),'Feuille1-Catégories'!$B$6/I$6),I$5),0),IF(MOD($A307-1-I$10,'Feuille1-Catégories'!$F$5+1)=0,I$3,""))),"")</f>
        <v xml:space="preserve"> </v>
      </c>
      <c r="J307" s="7">
        <f ca="1">IF(AND($A307&lt;&gt;"",J$9&lt;&gt;""),IF(HLOOKUP(J$9,'Feuille1-Catégories'!$C$1:$G$2,2,FALSE)="OUI",J$3,IF(HLOOKUP(J$9,'Feuille1-Catégories'!$C$1:$G$3,3,FALSE)="OUI",OFFSET(J$3,MOD(QUOTIENT(ROW()-ROW($A$20),'Feuille1-Catégories'!$B$6/J$6),J$5),0),IF(MOD($A307-1-J$10,'Feuille1-Catégories'!$F$5+1)=0,J$3,""))),"")</f>
        <v>2</v>
      </c>
      <c r="K307" s="7" t="str">
        <f ca="1">IF(AND($A307&lt;&gt;"",K$9&lt;&gt;""),IF(HLOOKUP(K$9,'Feuille1-Catégories'!$C$1:$G$2,2,FALSE)="OUI",K$3,IF(HLOOKUP(K$9,'Feuille1-Catégories'!$C$1:$G$3,3,FALSE)="OUI",OFFSET(K$3,MOD(QUOTIENT(ROW()-ROW($A$20),'Feuille1-Catégories'!$B$6/K$6),K$5),0),IF(MOD($A307-1-K$10,'Feuille1-Catégories'!$F$5+1)=0,K$3,""))),"")</f>
        <v/>
      </c>
      <c r="L307" s="7">
        <f ca="1">IF(AND($A307&lt;&gt;"",L$9&lt;&gt;""),IF(HLOOKUP(L$9,'Feuille1-Catégories'!$C$1:$G$2,2,FALSE)="OUI",L$3,IF(HLOOKUP(L$9,'Feuille1-Catégories'!$C$1:$G$3,3,FALSE)="OUI",OFFSET(L$3,MOD(QUOTIENT(ROW()-ROW($A$20),'Feuille1-Catégories'!$B$6/L$6),L$5),0),IF(MOD($A307-1-L$10,'Feuille1-Catégories'!$F$5+1)=0,L$3,""))),"")</f>
        <v>200</v>
      </c>
      <c r="M307" s="7" t="str">
        <f ca="1">IF(AND($A307&lt;&gt;"",M$9&lt;&gt;""),IF(HLOOKUP(M$9,'Feuille1-Catégories'!$C$1:$G$2,2,FALSE)="OUI",M$3,IF(HLOOKUP(M$9,'Feuille1-Catégories'!$C$1:$G$3,3,FALSE)="OUI",OFFSET(M$3,MOD(QUOTIENT(ROW()-ROW($A$20),'Feuille1-Catégories'!$B$6/M$6),M$5),0),IF(MOD($A307-1-M$10,'Feuille1-Catégories'!$F$5+1)=0,M$3,""))),"")</f>
        <v xml:space="preserve"> </v>
      </c>
      <c r="N307" s="7">
        <f ca="1">IF(AND($A307&lt;&gt;"",N$9&lt;&gt;""),IF(HLOOKUP(N$9,'Feuille1-Catégories'!$C$1:$G$2,2,FALSE)="OUI",N$3,IF(HLOOKUP(N$9,'Feuille1-Catégories'!$C$1:$G$3,3,FALSE)="OUI",OFFSET(N$3,MOD(QUOTIENT(ROW()-ROW($A$20),'Feuille1-Catégories'!$B$6/N$6),N$5),0),IF(MOD($A307-1-N$10,'Feuille1-Catégories'!$F$5+1)=0,N$3,""))),"")</f>
        <v>3</v>
      </c>
      <c r="O307" s="7">
        <f ca="1">IF(AND($A307&lt;&gt;"",O$9&lt;&gt;""),IF(HLOOKUP(O$9,'Feuille1-Catégories'!$C$1:$G$2,2,FALSE)="OUI",O$3,IF(HLOOKUP(O$9,'Feuille1-Catégories'!$C$1:$G$3,3,FALSE)="OUI",OFFSET(O$3,MOD(QUOTIENT(ROW()-ROW($A$20),'Feuille1-Catégories'!$B$6/O$6),O$5),0),IF(MOD($A307-1-O$10,'Feuille1-Catégories'!$F$5+1)=0,O$3,""))),"")</f>
        <v>30</v>
      </c>
      <c r="P307" s="7">
        <f ca="1">IF(AND($A307&lt;&gt;"",P$9&lt;&gt;""),IF(HLOOKUP(P$9,'Feuille1-Catégories'!$C$1:$G$2,2,FALSE)="OUI",P$3,IF(HLOOKUP(P$9,'Feuille1-Catégories'!$C$1:$G$3,3,FALSE)="OUI",OFFSET(P$3,MOD(QUOTIENT(ROW()-ROW($A$20),'Feuille1-Catégories'!$B$6/P$6),P$5),0),IF(MOD($A307-1-P$10,'Feuille1-Catégories'!$F$5+1)=0,P$3,""))),"")</f>
        <v>300</v>
      </c>
      <c r="Q307" s="7">
        <f ca="1">IF(AND($A307&lt;&gt;"",Q$9&lt;&gt;""),IF(HLOOKUP(Q$9,'Feuille1-Catégories'!$C$1:$G$2,2,FALSE)="OUI",Q$3,IF(HLOOKUP(Q$9,'Feuille1-Catégories'!$C$1:$G$3,3,FALSE)="OUI",OFFSET(Q$3,MOD(QUOTIENT(ROW()-ROW($A$20),'Feuille1-Catégories'!$B$6/Q$6),Q$5),0),IF(MOD($A307-1-Q$10,'Feuille1-Catégories'!$F$5+1)=0,Q$3,""))),"")</f>
        <v>3000</v>
      </c>
      <c r="R307" s="7">
        <f ca="1">IF(AND($A307&lt;&gt;"",R$9&lt;&gt;""),IF(HLOOKUP(R$9,'Feuille1-Catégories'!$C$1:$G$2,2,FALSE)="OUI",R$3,IF(HLOOKUP(R$9,'Feuille1-Catégories'!$C$1:$G$3,3,FALSE)="OUI",OFFSET(R$3,MOD(QUOTIENT(ROW()-ROW($A$20),'Feuille1-Catégories'!$B$6/R$6),R$5),0),IF(MOD($A307-1-R$10,'Feuille1-Catégories'!$F$5+1)=0,R$3,""))),"")</f>
        <v>0</v>
      </c>
      <c r="S307" s="7">
        <f ca="1">IF(AND($A307&lt;&gt;"",S$9&lt;&gt;""),IF(HLOOKUP(S$9,'Feuille1-Catégories'!$C$1:$G$2,2,FALSE)="OUI",S$3,IF(HLOOKUP(S$9,'Feuille1-Catégories'!$C$1:$G$3,3,FALSE)="OUI",OFFSET(S$3,MOD(QUOTIENT(ROW()-ROW($A$20),'Feuille1-Catégories'!$B$6/S$6),S$5),0),IF(MOD($A307-1-S$10,'Feuille1-Catégories'!$F$5+1)=0,S$3,""))),"")</f>
        <v>50</v>
      </c>
      <c r="T307" s="7" t="str">
        <f ca="1">IF(AND($A307&lt;&gt;"",T$9&lt;&gt;""),IF(HLOOKUP(T$9,'Feuille1-Catégories'!$C$1:$G$2,2,FALSE)="OUI",T$3,IF(HLOOKUP(T$9,'Feuille1-Catégories'!$C$1:$G$3,3,FALSE)="OUI",OFFSET(T$3,MOD(QUOTIENT(ROW()-ROW($A$20),'Feuille1-Catégories'!$B$6/T$6),T$5),0),IF(MOD($A307-1-T$10,'Feuille1-Catégories'!$F$5+1)=0,T$3,""))),"")</f>
        <v/>
      </c>
      <c r="U307" s="7">
        <f ca="1">IF(AND($A307&lt;&gt;"",U$9&lt;&gt;""),IF(HLOOKUP(U$9,'Feuille1-Catégories'!$C$1:$G$2,2,FALSE)="OUI",U$3,IF(HLOOKUP(U$9,'Feuille1-Catégories'!$C$1:$G$3,3,FALSE)="OUI",OFFSET(U$3,MOD(QUOTIENT(ROW()-ROW($A$20),'Feuille1-Catégories'!$B$6/U$6),U$5),0),IF(MOD($A307-1-U$10,'Feuille1-Catégories'!$F$5+1)=0,U$3,""))),"")</f>
        <v>5000</v>
      </c>
      <c r="V307" s="7" t="str">
        <f ca="1">IF(AND($A307&lt;&gt;"",V$9&lt;&gt;""),IF(HLOOKUP(V$9,'Feuille1-Catégories'!$C$1:$G$2,2,FALSE)="OUI",V$3,IF(HLOOKUP(V$9,'Feuille1-Catégories'!$C$1:$G$3,3,FALSE)="OUI",OFFSET(V$3,MOD(QUOTIENT(ROW()-ROW($A$20),'Feuille1-Catégories'!$B$6/V$6),V$5),0),IF(MOD($A307-1-V$10,'Feuille1-Catégories'!$F$5+1)=0,V$3,""))),"")</f>
        <v/>
      </c>
      <c r="W307" s="7" t="str">
        <f ca="1">IF(AND($A307&lt;&gt;"",W$9&lt;&gt;""),IF(HLOOKUP(W$9,'Feuille1-Catégories'!$C$1:$G$2,2,FALSE)="OUI",W$3,IF(HLOOKUP(W$9,'Feuille1-Catégories'!$C$1:$G$3,3,FALSE)="OUI",OFFSET(W$3,MOD(QUOTIENT(ROW()-ROW($A$20),'Feuille1-Catégories'!$B$6/W$6),W$5),0),IF(MOD($A307-1-W$10,'Feuille1-Catégories'!$F$5+1)=0,W$3,""))),"")</f>
        <v/>
      </c>
      <c r="X307" s="7" t="str">
        <f ca="1">IF(AND($A307&lt;&gt;"",X$9&lt;&gt;""),IF(HLOOKUP(X$9,'Feuille1-Catégories'!$C$1:$G$2,2,FALSE)="OUI",X$3,IF(HLOOKUP(X$9,'Feuille1-Catégories'!$C$1:$G$3,3,FALSE)="OUI",OFFSET(X$3,MOD(QUOTIENT(ROW()-ROW($A$20),'Feuille1-Catégories'!$B$6/X$6),X$5),0),IF(MOD($A307-1-X$10,'Feuille1-Catégories'!$F$5+1)=0,X$3,""))),"")</f>
        <v/>
      </c>
      <c r="Y307" s="7" t="str">
        <f ca="1">IF(AND($A307&lt;&gt;"",Y$9&lt;&gt;""),IF(HLOOKUP(Y$9,'Feuille1-Catégories'!$C$1:$G$2,2,FALSE)="OUI",Y$3,IF(HLOOKUP(Y$9,'Feuille1-Catégories'!$C$1:$G$3,3,FALSE)="OUI",OFFSET(Y$3,MOD(QUOTIENT(ROW()-ROW($A$20),'Feuille1-Catégories'!$B$6/Y$6),Y$5),0),IF(MOD($A307-1-Y$10,'Feuille1-Catégories'!$F$5+1)=0,Y$3,""))),"")</f>
        <v/>
      </c>
      <c r="Z307" s="7" t="str">
        <f ca="1">IF(AND($A307&lt;&gt;"",Z$9&lt;&gt;""),IF(HLOOKUP(Z$9,'Feuille1-Catégories'!$C$1:$G$2,2,FALSE)="OUI",Z$3,IF(HLOOKUP(Z$9,'Feuille1-Catégories'!$C$1:$G$3,3,FALSE)="OUI",OFFSET(Z$3,MOD(QUOTIENT(ROW()-ROW($A$20),'Feuille1-Catégories'!$B$6/Z$6),Z$5),0),"")),"")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08" spans="1:26" ht="17" x14ac:dyDescent="0.2">
      <c r="A308" s="21">
        <f>IF(ROW()-ROW($A$19)&gt;'Feuille1-Catégories'!$B$6,"",ROW()-ROW($A$19))</f>
        <v>289</v>
      </c>
      <c r="B308" s="33">
        <f t="shared" ca="1" si="13"/>
        <v>14.367327667610953</v>
      </c>
      <c r="C308" s="10">
        <f t="shared" ca="1" si="14"/>
        <v>5662.4</v>
      </c>
      <c r="D308" s="10">
        <f ca="1">IF('Feuille3-Coût de production'!D308&lt;&gt;"",'Feuille3-Coût de production'!D308,"")</f>
        <v>423.6</v>
      </c>
      <c r="E308" s="10">
        <f t="shared" ca="1" si="15"/>
        <v>6086</v>
      </c>
      <c r="F308" s="7">
        <f ca="1">IF(AND($A308&lt;&gt;"",F$9&lt;&gt;""),IF(HLOOKUP(F$9,'Feuille1-Catégories'!$C$1:$G$2,2,FALSE)="OUI",F$3,IF(HLOOKUP(F$9,'Feuille1-Catégories'!$C$1:$G$3,3,FALSE)="OUI",OFFSET(F$3,MOD(QUOTIENT(ROW()-ROW($A$20),'Feuille1-Catégories'!$B$6/F$6),F$5),0),IF(MOD($A308-1-F$10,'Feuille1-Catégories'!$F$5+1)=0,F$3,""))),"")</f>
        <v>1</v>
      </c>
      <c r="G308" s="7" t="str">
        <f ca="1">IF(AND($A308&lt;&gt;"",G$9&lt;&gt;""),IF(HLOOKUP(G$9,'Feuille1-Catégories'!$C$1:$G$2,2,FALSE)="OUI",G$3,IF(HLOOKUP(G$9,'Feuille1-Catégories'!$C$1:$G$3,3,FALSE)="OUI",OFFSET(G$3,MOD(QUOTIENT(ROW()-ROW($A$20),'Feuille1-Catégories'!$B$6/G$6),G$5),0),IF(MOD($A308-1-G$10,'Feuille1-Catégories'!$F$5+1)=0,G$3,""))),"")</f>
        <v xml:space="preserve"> </v>
      </c>
      <c r="H308" s="7" t="str">
        <f ca="1">IF(AND($A308&lt;&gt;"",H$9&lt;&gt;""),IF(HLOOKUP(H$9,'Feuille1-Catégories'!$C$1:$G$2,2,FALSE)="OUI",H$3,IF(HLOOKUP(H$9,'Feuille1-Catégories'!$C$1:$G$3,3,FALSE)="OUI",OFFSET(H$3,MOD(QUOTIENT(ROW()-ROW($A$20),'Feuille1-Catégories'!$B$6/H$6),H$5),0),IF(MOD($A308-1-H$10,'Feuille1-Catégories'!$F$5+1)=0,H$3,""))),"")</f>
        <v/>
      </c>
      <c r="I308" s="7" t="str">
        <f ca="1">IF(AND($A308&lt;&gt;"",I$9&lt;&gt;""),IF(HLOOKUP(I$9,'Feuille1-Catégories'!$C$1:$G$2,2,FALSE)="OUI",I$3,IF(HLOOKUP(I$9,'Feuille1-Catégories'!$C$1:$G$3,3,FALSE)="OUI",OFFSET(I$3,MOD(QUOTIENT(ROW()-ROW($A$20),'Feuille1-Catégories'!$B$6/I$6),I$5),0),IF(MOD($A308-1-I$10,'Feuille1-Catégories'!$F$5+1)=0,I$3,""))),"")</f>
        <v xml:space="preserve"> </v>
      </c>
      <c r="J308" s="7">
        <f ca="1">IF(AND($A308&lt;&gt;"",J$9&lt;&gt;""),IF(HLOOKUP(J$9,'Feuille1-Catégories'!$C$1:$G$2,2,FALSE)="OUI",J$3,IF(HLOOKUP(J$9,'Feuille1-Catégories'!$C$1:$G$3,3,FALSE)="OUI",OFFSET(J$3,MOD(QUOTIENT(ROW()-ROW($A$20),'Feuille1-Catégories'!$B$6/J$6),J$5),0),IF(MOD($A308-1-J$10,'Feuille1-Catégories'!$F$5+1)=0,J$3,""))),"")</f>
        <v>2</v>
      </c>
      <c r="K308" s="7" t="str">
        <f ca="1">IF(AND($A308&lt;&gt;"",K$9&lt;&gt;""),IF(HLOOKUP(K$9,'Feuille1-Catégories'!$C$1:$G$2,2,FALSE)="OUI",K$3,IF(HLOOKUP(K$9,'Feuille1-Catégories'!$C$1:$G$3,3,FALSE)="OUI",OFFSET(K$3,MOD(QUOTIENT(ROW()-ROW($A$20),'Feuille1-Catégories'!$B$6/K$6),K$5),0),IF(MOD($A308-1-K$10,'Feuille1-Catégories'!$F$5+1)=0,K$3,""))),"")</f>
        <v/>
      </c>
      <c r="L308" s="7">
        <f ca="1">IF(AND($A308&lt;&gt;"",L$9&lt;&gt;""),IF(HLOOKUP(L$9,'Feuille1-Catégories'!$C$1:$G$2,2,FALSE)="OUI",L$3,IF(HLOOKUP(L$9,'Feuille1-Catégories'!$C$1:$G$3,3,FALSE)="OUI",OFFSET(L$3,MOD(QUOTIENT(ROW()-ROW($A$20),'Feuille1-Catégories'!$B$6/L$6),L$5),0),IF(MOD($A308-1-L$10,'Feuille1-Catégories'!$F$5+1)=0,L$3,""))),"")</f>
        <v>200</v>
      </c>
      <c r="M308" s="7" t="str">
        <f ca="1">IF(AND($A308&lt;&gt;"",M$9&lt;&gt;""),IF(HLOOKUP(M$9,'Feuille1-Catégories'!$C$1:$G$2,2,FALSE)="OUI",M$3,IF(HLOOKUP(M$9,'Feuille1-Catégories'!$C$1:$G$3,3,FALSE)="OUI",OFFSET(M$3,MOD(QUOTIENT(ROW()-ROW($A$20),'Feuille1-Catégories'!$B$6/M$6),M$5),0),IF(MOD($A308-1-M$10,'Feuille1-Catégories'!$F$5+1)=0,M$3,""))),"")</f>
        <v xml:space="preserve"> </v>
      </c>
      <c r="N308" s="7">
        <f ca="1">IF(AND($A308&lt;&gt;"",N$9&lt;&gt;""),IF(HLOOKUP(N$9,'Feuille1-Catégories'!$C$1:$G$2,2,FALSE)="OUI",N$3,IF(HLOOKUP(N$9,'Feuille1-Catégories'!$C$1:$G$3,3,FALSE)="OUI",OFFSET(N$3,MOD(QUOTIENT(ROW()-ROW($A$20),'Feuille1-Catégories'!$B$6/N$6),N$5),0),IF(MOD($A308-1-N$10,'Feuille1-Catégories'!$F$5+1)=0,N$3,""))),"")</f>
        <v>3</v>
      </c>
      <c r="O308" s="7">
        <f ca="1">IF(AND($A308&lt;&gt;"",O$9&lt;&gt;""),IF(HLOOKUP(O$9,'Feuille1-Catégories'!$C$1:$G$2,2,FALSE)="OUI",O$3,IF(HLOOKUP(O$9,'Feuille1-Catégories'!$C$1:$G$3,3,FALSE)="OUI",OFFSET(O$3,MOD(QUOTIENT(ROW()-ROW($A$20),'Feuille1-Catégories'!$B$6/O$6),O$5),0),IF(MOD($A308-1-O$10,'Feuille1-Catégories'!$F$5+1)=0,O$3,""))),"")</f>
        <v>30</v>
      </c>
      <c r="P308" s="7">
        <f ca="1">IF(AND($A308&lt;&gt;"",P$9&lt;&gt;""),IF(HLOOKUP(P$9,'Feuille1-Catégories'!$C$1:$G$2,2,FALSE)="OUI",P$3,IF(HLOOKUP(P$9,'Feuille1-Catégories'!$C$1:$G$3,3,FALSE)="OUI",OFFSET(P$3,MOD(QUOTIENT(ROW()-ROW($A$20),'Feuille1-Catégories'!$B$6/P$6),P$5),0),IF(MOD($A308-1-P$10,'Feuille1-Catégories'!$F$5+1)=0,P$3,""))),"")</f>
        <v>300</v>
      </c>
      <c r="Q308" s="7" t="str">
        <f ca="1">IF(AND($A308&lt;&gt;"",Q$9&lt;&gt;""),IF(HLOOKUP(Q$9,'Feuille1-Catégories'!$C$1:$G$2,2,FALSE)="OUI",Q$3,IF(HLOOKUP(Q$9,'Feuille1-Catégories'!$C$1:$G$3,3,FALSE)="OUI",OFFSET(Q$3,MOD(QUOTIENT(ROW()-ROW($A$20),'Feuille1-Catégories'!$B$6/Q$6),Q$5),0),IF(MOD($A308-1-Q$10,'Feuille1-Catégories'!$F$5+1)=0,Q$3,""))),"")</f>
        <v/>
      </c>
      <c r="R308" s="7">
        <f ca="1">IF(AND($A308&lt;&gt;"",R$9&lt;&gt;""),IF(HLOOKUP(R$9,'Feuille1-Catégories'!$C$1:$G$2,2,FALSE)="OUI",R$3,IF(HLOOKUP(R$9,'Feuille1-Catégories'!$C$1:$G$3,3,FALSE)="OUI",OFFSET(R$3,MOD(QUOTIENT(ROW()-ROW($A$20),'Feuille1-Catégories'!$B$6/R$6),R$5),0),IF(MOD($A308-1-R$10,'Feuille1-Catégories'!$F$5+1)=0,R$3,""))),"")</f>
        <v>0</v>
      </c>
      <c r="S308" s="7">
        <f ca="1">IF(AND($A308&lt;&gt;"",S$9&lt;&gt;""),IF(HLOOKUP(S$9,'Feuille1-Catégories'!$C$1:$G$2,2,FALSE)="OUI",S$3,IF(HLOOKUP(S$9,'Feuille1-Catégories'!$C$1:$G$3,3,FALSE)="OUI",OFFSET(S$3,MOD(QUOTIENT(ROW()-ROW($A$20),'Feuille1-Catégories'!$B$6/S$6),S$5),0),IF(MOD($A308-1-S$10,'Feuille1-Catégories'!$F$5+1)=0,S$3,""))),"")</f>
        <v>50</v>
      </c>
      <c r="T308" s="7">
        <f ca="1">IF(AND($A308&lt;&gt;"",T$9&lt;&gt;""),IF(HLOOKUP(T$9,'Feuille1-Catégories'!$C$1:$G$2,2,FALSE)="OUI",T$3,IF(HLOOKUP(T$9,'Feuille1-Catégories'!$C$1:$G$3,3,FALSE)="OUI",OFFSET(T$3,MOD(QUOTIENT(ROW()-ROW($A$20),'Feuille1-Catégories'!$B$6/T$6),T$5),0),IF(MOD($A308-1-T$10,'Feuille1-Catégories'!$F$5+1)=0,T$3,""))),"")</f>
        <v>500</v>
      </c>
      <c r="U308" s="7">
        <f ca="1">IF(AND($A308&lt;&gt;"",U$9&lt;&gt;""),IF(HLOOKUP(U$9,'Feuille1-Catégories'!$C$1:$G$2,2,FALSE)="OUI",U$3,IF(HLOOKUP(U$9,'Feuille1-Catégories'!$C$1:$G$3,3,FALSE)="OUI",OFFSET(U$3,MOD(QUOTIENT(ROW()-ROW($A$20),'Feuille1-Catégories'!$B$6/U$6),U$5),0),IF(MOD($A308-1-U$10,'Feuille1-Catégories'!$F$5+1)=0,U$3,""))),"")</f>
        <v>5000</v>
      </c>
      <c r="V308" s="7" t="str">
        <f ca="1">IF(AND($A308&lt;&gt;"",V$9&lt;&gt;""),IF(HLOOKUP(V$9,'Feuille1-Catégories'!$C$1:$G$2,2,FALSE)="OUI",V$3,IF(HLOOKUP(V$9,'Feuille1-Catégories'!$C$1:$G$3,3,FALSE)="OUI",OFFSET(V$3,MOD(QUOTIENT(ROW()-ROW($A$20),'Feuille1-Catégories'!$B$6/V$6),V$5),0),IF(MOD($A308-1-V$10,'Feuille1-Catégories'!$F$5+1)=0,V$3,""))),"")</f>
        <v/>
      </c>
      <c r="W308" s="7" t="str">
        <f ca="1">IF(AND($A308&lt;&gt;"",W$9&lt;&gt;""),IF(HLOOKUP(W$9,'Feuille1-Catégories'!$C$1:$G$2,2,FALSE)="OUI",W$3,IF(HLOOKUP(W$9,'Feuille1-Catégories'!$C$1:$G$3,3,FALSE)="OUI",OFFSET(W$3,MOD(QUOTIENT(ROW()-ROW($A$20),'Feuille1-Catégories'!$B$6/W$6),W$5),0),IF(MOD($A308-1-W$10,'Feuille1-Catégories'!$F$5+1)=0,W$3,""))),"")</f>
        <v/>
      </c>
      <c r="X308" s="7" t="str">
        <f ca="1">IF(AND($A308&lt;&gt;"",X$9&lt;&gt;""),IF(HLOOKUP(X$9,'Feuille1-Catégories'!$C$1:$G$2,2,FALSE)="OUI",X$3,IF(HLOOKUP(X$9,'Feuille1-Catégories'!$C$1:$G$3,3,FALSE)="OUI",OFFSET(X$3,MOD(QUOTIENT(ROW()-ROW($A$20),'Feuille1-Catégories'!$B$6/X$6),X$5),0),IF(MOD($A308-1-X$10,'Feuille1-Catégories'!$F$5+1)=0,X$3,""))),"")</f>
        <v/>
      </c>
      <c r="Y308" s="7" t="str">
        <f ca="1">IF(AND($A308&lt;&gt;"",Y$9&lt;&gt;""),IF(HLOOKUP(Y$9,'Feuille1-Catégories'!$C$1:$G$2,2,FALSE)="OUI",Y$3,IF(HLOOKUP(Y$9,'Feuille1-Catégories'!$C$1:$G$3,3,FALSE)="OUI",OFFSET(Y$3,MOD(QUOTIENT(ROW()-ROW($A$20),'Feuille1-Catégories'!$B$6/Y$6),Y$5),0),IF(MOD($A308-1-Y$10,'Feuille1-Catégories'!$F$5+1)=0,Y$3,""))),"")</f>
        <v/>
      </c>
      <c r="Z308" s="7" t="str">
        <f ca="1">IF(AND($A308&lt;&gt;"",Z$9&lt;&gt;""),IF(HLOOKUP(Z$9,'Feuille1-Catégories'!$C$1:$G$2,2,FALSE)="OUI",Z$3,IF(HLOOKUP(Z$9,'Feuille1-Catégories'!$C$1:$G$3,3,FALSE)="OUI",OFFSET(Z$3,MOD(QUOTIENT(ROW()-ROW($A$20),'Feuille1-Catégories'!$B$6/Z$6),Z$5),0),"")),"")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09" spans="1:26" ht="17" x14ac:dyDescent="0.2">
      <c r="A309" s="21">
        <f>IF(ROW()-ROW($A$19)&gt;'Feuille1-Catégories'!$B$6,"",ROW()-ROW($A$19))</f>
        <v>290</v>
      </c>
      <c r="B309" s="33">
        <f t="shared" ca="1" si="13"/>
        <v>12.264883520276099</v>
      </c>
      <c r="C309" s="10">
        <f t="shared" ca="1" si="14"/>
        <v>5222.3999999999996</v>
      </c>
      <c r="D309" s="10">
        <f ca="1">IF('Feuille3-Coût de production'!D309&lt;&gt;"",'Feuille3-Coût de production'!D309,"")</f>
        <v>463.6</v>
      </c>
      <c r="E309" s="10">
        <f t="shared" ca="1" si="15"/>
        <v>5686</v>
      </c>
      <c r="F309" s="7">
        <f ca="1">IF(AND($A309&lt;&gt;"",F$9&lt;&gt;""),IF(HLOOKUP(F$9,'Feuille1-Catégories'!$C$1:$G$2,2,FALSE)="OUI",F$3,IF(HLOOKUP(F$9,'Feuille1-Catégories'!$C$1:$G$3,3,FALSE)="OUI",OFFSET(F$3,MOD(QUOTIENT(ROW()-ROW($A$20),'Feuille1-Catégories'!$B$6/F$6),F$5),0),IF(MOD($A309-1-F$10,'Feuille1-Catégories'!$F$5+1)=0,F$3,""))),"")</f>
        <v>1</v>
      </c>
      <c r="G309" s="7" t="str">
        <f ca="1">IF(AND($A309&lt;&gt;"",G$9&lt;&gt;""),IF(HLOOKUP(G$9,'Feuille1-Catégories'!$C$1:$G$2,2,FALSE)="OUI",G$3,IF(HLOOKUP(G$9,'Feuille1-Catégories'!$C$1:$G$3,3,FALSE)="OUI",OFFSET(G$3,MOD(QUOTIENT(ROW()-ROW($A$20),'Feuille1-Catégories'!$B$6/G$6),G$5),0),IF(MOD($A309-1-G$10,'Feuille1-Catégories'!$F$5+1)=0,G$3,""))),"")</f>
        <v xml:space="preserve"> </v>
      </c>
      <c r="H309" s="7">
        <f ca="1">IF(AND($A309&lt;&gt;"",H$9&lt;&gt;""),IF(HLOOKUP(H$9,'Feuille1-Catégories'!$C$1:$G$2,2,FALSE)="OUI",H$3,IF(HLOOKUP(H$9,'Feuille1-Catégories'!$C$1:$G$3,3,FALSE)="OUI",OFFSET(H$3,MOD(QUOTIENT(ROW()-ROW($A$20),'Feuille1-Catégories'!$B$6/H$6),H$5),0),IF(MOD($A309-1-H$10,'Feuille1-Catégories'!$F$5+1)=0,H$3,""))),"")</f>
        <v>100</v>
      </c>
      <c r="I309" s="7" t="str">
        <f ca="1">IF(AND($A309&lt;&gt;"",I$9&lt;&gt;""),IF(HLOOKUP(I$9,'Feuille1-Catégories'!$C$1:$G$2,2,FALSE)="OUI",I$3,IF(HLOOKUP(I$9,'Feuille1-Catégories'!$C$1:$G$3,3,FALSE)="OUI",OFFSET(I$3,MOD(QUOTIENT(ROW()-ROW($A$20),'Feuille1-Catégories'!$B$6/I$6),I$5),0),IF(MOD($A309-1-I$10,'Feuille1-Catégories'!$F$5+1)=0,I$3,""))),"")</f>
        <v xml:space="preserve"> </v>
      </c>
      <c r="J309" s="7">
        <f ca="1">IF(AND($A309&lt;&gt;"",J$9&lt;&gt;""),IF(HLOOKUP(J$9,'Feuille1-Catégories'!$C$1:$G$2,2,FALSE)="OUI",J$3,IF(HLOOKUP(J$9,'Feuille1-Catégories'!$C$1:$G$3,3,FALSE)="OUI",OFFSET(J$3,MOD(QUOTIENT(ROW()-ROW($A$20),'Feuille1-Catégories'!$B$6/J$6),J$5),0),IF(MOD($A309-1-J$10,'Feuille1-Catégories'!$F$5+1)=0,J$3,""))),"")</f>
        <v>2</v>
      </c>
      <c r="K309" s="7" t="str">
        <f ca="1">IF(AND($A309&lt;&gt;"",K$9&lt;&gt;""),IF(HLOOKUP(K$9,'Feuille1-Catégories'!$C$1:$G$2,2,FALSE)="OUI",K$3,IF(HLOOKUP(K$9,'Feuille1-Catégories'!$C$1:$G$3,3,FALSE)="OUI",OFFSET(K$3,MOD(QUOTIENT(ROW()-ROW($A$20),'Feuille1-Catégories'!$B$6/K$6),K$5),0),IF(MOD($A309-1-K$10,'Feuille1-Catégories'!$F$5+1)=0,K$3,""))),"")</f>
        <v/>
      </c>
      <c r="L309" s="7">
        <f ca="1">IF(AND($A309&lt;&gt;"",L$9&lt;&gt;""),IF(HLOOKUP(L$9,'Feuille1-Catégories'!$C$1:$G$2,2,FALSE)="OUI",L$3,IF(HLOOKUP(L$9,'Feuille1-Catégories'!$C$1:$G$3,3,FALSE)="OUI",OFFSET(L$3,MOD(QUOTIENT(ROW()-ROW($A$20),'Feuille1-Catégories'!$B$6/L$6),L$5),0),IF(MOD($A309-1-L$10,'Feuille1-Catégories'!$F$5+1)=0,L$3,""))),"")</f>
        <v>200</v>
      </c>
      <c r="M309" s="7" t="str">
        <f ca="1">IF(AND($A309&lt;&gt;"",M$9&lt;&gt;""),IF(HLOOKUP(M$9,'Feuille1-Catégories'!$C$1:$G$2,2,FALSE)="OUI",M$3,IF(HLOOKUP(M$9,'Feuille1-Catégories'!$C$1:$G$3,3,FALSE)="OUI",OFFSET(M$3,MOD(QUOTIENT(ROW()-ROW($A$20),'Feuille1-Catégories'!$B$6/M$6),M$5),0),IF(MOD($A309-1-M$10,'Feuille1-Catégories'!$F$5+1)=0,M$3,""))),"")</f>
        <v xml:space="preserve"> </v>
      </c>
      <c r="N309" s="7">
        <f ca="1">IF(AND($A309&lt;&gt;"",N$9&lt;&gt;""),IF(HLOOKUP(N$9,'Feuille1-Catégories'!$C$1:$G$2,2,FALSE)="OUI",N$3,IF(HLOOKUP(N$9,'Feuille1-Catégories'!$C$1:$G$3,3,FALSE)="OUI",OFFSET(N$3,MOD(QUOTIENT(ROW()-ROW($A$20),'Feuille1-Catégories'!$B$6/N$6),N$5),0),IF(MOD($A309-1-N$10,'Feuille1-Catégories'!$F$5+1)=0,N$3,""))),"")</f>
        <v>3</v>
      </c>
      <c r="O309" s="7">
        <f ca="1">IF(AND($A309&lt;&gt;"",O$9&lt;&gt;""),IF(HLOOKUP(O$9,'Feuille1-Catégories'!$C$1:$G$2,2,FALSE)="OUI",O$3,IF(HLOOKUP(O$9,'Feuille1-Catégories'!$C$1:$G$3,3,FALSE)="OUI",OFFSET(O$3,MOD(QUOTIENT(ROW()-ROW($A$20),'Feuille1-Catégories'!$B$6/O$6),O$5),0),IF(MOD($A309-1-O$10,'Feuille1-Catégories'!$F$5+1)=0,O$3,""))),"")</f>
        <v>30</v>
      </c>
      <c r="P309" s="7">
        <f ca="1">IF(AND($A309&lt;&gt;"",P$9&lt;&gt;""),IF(HLOOKUP(P$9,'Feuille1-Catégories'!$C$1:$G$2,2,FALSE)="OUI",P$3,IF(HLOOKUP(P$9,'Feuille1-Catégories'!$C$1:$G$3,3,FALSE)="OUI",OFFSET(P$3,MOD(QUOTIENT(ROW()-ROW($A$20),'Feuille1-Catégories'!$B$6/P$6),P$5),0),IF(MOD($A309-1-P$10,'Feuille1-Catégories'!$F$5+1)=0,P$3,""))),"")</f>
        <v>300</v>
      </c>
      <c r="Q309" s="7" t="str">
        <f ca="1">IF(AND($A309&lt;&gt;"",Q$9&lt;&gt;""),IF(HLOOKUP(Q$9,'Feuille1-Catégories'!$C$1:$G$2,2,FALSE)="OUI",Q$3,IF(HLOOKUP(Q$9,'Feuille1-Catégories'!$C$1:$G$3,3,FALSE)="OUI",OFFSET(Q$3,MOD(QUOTIENT(ROW()-ROW($A$20),'Feuille1-Catégories'!$B$6/Q$6),Q$5),0),IF(MOD($A309-1-Q$10,'Feuille1-Catégories'!$F$5+1)=0,Q$3,""))),"")</f>
        <v/>
      </c>
      <c r="R309" s="7">
        <f ca="1">IF(AND($A309&lt;&gt;"",R$9&lt;&gt;""),IF(HLOOKUP(R$9,'Feuille1-Catégories'!$C$1:$G$2,2,FALSE)="OUI",R$3,IF(HLOOKUP(R$9,'Feuille1-Catégories'!$C$1:$G$3,3,FALSE)="OUI",OFFSET(R$3,MOD(QUOTIENT(ROW()-ROW($A$20),'Feuille1-Catégories'!$B$6/R$6),R$5),0),IF(MOD($A309-1-R$10,'Feuille1-Catégories'!$F$5+1)=0,R$3,""))),"")</f>
        <v>0</v>
      </c>
      <c r="S309" s="7">
        <f ca="1">IF(AND($A309&lt;&gt;"",S$9&lt;&gt;""),IF(HLOOKUP(S$9,'Feuille1-Catégories'!$C$1:$G$2,2,FALSE)="OUI",S$3,IF(HLOOKUP(S$9,'Feuille1-Catégories'!$C$1:$G$3,3,FALSE)="OUI",OFFSET(S$3,MOD(QUOTIENT(ROW()-ROW($A$20),'Feuille1-Catégories'!$B$6/S$6),S$5),0),IF(MOD($A309-1-S$10,'Feuille1-Catégories'!$F$5+1)=0,S$3,""))),"")</f>
        <v>50</v>
      </c>
      <c r="T309" s="7" t="str">
        <f ca="1">IF(AND($A309&lt;&gt;"",T$9&lt;&gt;""),IF(HLOOKUP(T$9,'Feuille1-Catégories'!$C$1:$G$2,2,FALSE)="OUI",T$3,IF(HLOOKUP(T$9,'Feuille1-Catégories'!$C$1:$G$3,3,FALSE)="OUI",OFFSET(T$3,MOD(QUOTIENT(ROW()-ROW($A$20),'Feuille1-Catégories'!$B$6/T$6),T$5),0),IF(MOD($A309-1-T$10,'Feuille1-Catégories'!$F$5+1)=0,T$3,""))),"")</f>
        <v/>
      </c>
      <c r="U309" s="7">
        <f ca="1">IF(AND($A309&lt;&gt;"",U$9&lt;&gt;""),IF(HLOOKUP(U$9,'Feuille1-Catégories'!$C$1:$G$2,2,FALSE)="OUI",U$3,IF(HLOOKUP(U$9,'Feuille1-Catégories'!$C$1:$G$3,3,FALSE)="OUI",OFFSET(U$3,MOD(QUOTIENT(ROW()-ROW($A$20),'Feuille1-Catégories'!$B$6/U$6),U$5),0),IF(MOD($A309-1-U$10,'Feuille1-Catégories'!$F$5+1)=0,U$3,""))),"")</f>
        <v>5000</v>
      </c>
      <c r="V309" s="7" t="str">
        <f ca="1">IF(AND($A309&lt;&gt;"",V$9&lt;&gt;""),IF(HLOOKUP(V$9,'Feuille1-Catégories'!$C$1:$G$2,2,FALSE)="OUI",V$3,IF(HLOOKUP(V$9,'Feuille1-Catégories'!$C$1:$G$3,3,FALSE)="OUI",OFFSET(V$3,MOD(QUOTIENT(ROW()-ROW($A$20),'Feuille1-Catégories'!$B$6/V$6),V$5),0),IF(MOD($A309-1-V$10,'Feuille1-Catégories'!$F$5+1)=0,V$3,""))),"")</f>
        <v/>
      </c>
      <c r="W309" s="7" t="str">
        <f ca="1">IF(AND($A309&lt;&gt;"",W$9&lt;&gt;""),IF(HLOOKUP(W$9,'Feuille1-Catégories'!$C$1:$G$2,2,FALSE)="OUI",W$3,IF(HLOOKUP(W$9,'Feuille1-Catégories'!$C$1:$G$3,3,FALSE)="OUI",OFFSET(W$3,MOD(QUOTIENT(ROW()-ROW($A$20),'Feuille1-Catégories'!$B$6/W$6),W$5),0),IF(MOD($A309-1-W$10,'Feuille1-Catégories'!$F$5+1)=0,W$3,""))),"")</f>
        <v/>
      </c>
      <c r="X309" s="7" t="str">
        <f ca="1">IF(AND($A309&lt;&gt;"",X$9&lt;&gt;""),IF(HLOOKUP(X$9,'Feuille1-Catégories'!$C$1:$G$2,2,FALSE)="OUI",X$3,IF(HLOOKUP(X$9,'Feuille1-Catégories'!$C$1:$G$3,3,FALSE)="OUI",OFFSET(X$3,MOD(QUOTIENT(ROW()-ROW($A$20),'Feuille1-Catégories'!$B$6/X$6),X$5),0),IF(MOD($A309-1-X$10,'Feuille1-Catégories'!$F$5+1)=0,X$3,""))),"")</f>
        <v/>
      </c>
      <c r="Y309" s="7" t="str">
        <f ca="1">IF(AND($A309&lt;&gt;"",Y$9&lt;&gt;""),IF(HLOOKUP(Y$9,'Feuille1-Catégories'!$C$1:$G$2,2,FALSE)="OUI",Y$3,IF(HLOOKUP(Y$9,'Feuille1-Catégories'!$C$1:$G$3,3,FALSE)="OUI",OFFSET(Y$3,MOD(QUOTIENT(ROW()-ROW($A$20),'Feuille1-Catégories'!$B$6/Y$6),Y$5),0),IF(MOD($A309-1-Y$10,'Feuille1-Catégories'!$F$5+1)=0,Y$3,""))),"")</f>
        <v/>
      </c>
      <c r="Z309" s="7" t="str">
        <f ca="1">IF(AND($A309&lt;&gt;"",Z$9&lt;&gt;""),IF(HLOOKUP(Z$9,'Feuille1-Catégories'!$C$1:$G$2,2,FALSE)="OUI",Z$3,IF(HLOOKUP(Z$9,'Feuille1-Catégories'!$C$1:$G$3,3,FALSE)="OUI",OFFSET(Z$3,MOD(QUOTIENT(ROW()-ROW($A$20),'Feuille1-Catégories'!$B$6/Z$6),Z$5),0),"")),"")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10" spans="1:26" ht="17" x14ac:dyDescent="0.2">
      <c r="A310" s="21">
        <f>IF(ROW()-ROW($A$19)&gt;'Feuille1-Catégories'!$B$6,"",ROW()-ROW($A$19))</f>
        <v>291</v>
      </c>
      <c r="B310" s="33">
        <f t="shared" ca="1" si="13"/>
        <v>13.290790790790791</v>
      </c>
      <c r="C310" s="10">
        <f t="shared" ca="1" si="14"/>
        <v>4911.3999999999996</v>
      </c>
      <c r="D310" s="10">
        <f ca="1">IF('Feuille3-Coût de production'!D310&lt;&gt;"",'Feuille3-Coût de production'!D310,"")</f>
        <v>399.6</v>
      </c>
      <c r="E310" s="10">
        <f t="shared" ca="1" si="15"/>
        <v>5311</v>
      </c>
      <c r="F310" s="7">
        <f ca="1">IF(AND($A310&lt;&gt;"",F$9&lt;&gt;""),IF(HLOOKUP(F$9,'Feuille1-Catégories'!$C$1:$G$2,2,FALSE)="OUI",F$3,IF(HLOOKUP(F$9,'Feuille1-Catégories'!$C$1:$G$3,3,FALSE)="OUI",OFFSET(F$3,MOD(QUOTIENT(ROW()-ROW($A$20),'Feuille1-Catégories'!$B$6/F$6),F$5),0),IF(MOD($A310-1-F$10,'Feuille1-Catégories'!$F$5+1)=0,F$3,""))),"")</f>
        <v>1</v>
      </c>
      <c r="G310" s="7" t="str">
        <f ca="1">IF(AND($A310&lt;&gt;"",G$9&lt;&gt;""),IF(HLOOKUP(G$9,'Feuille1-Catégories'!$C$1:$G$2,2,FALSE)="OUI",G$3,IF(HLOOKUP(G$9,'Feuille1-Catégories'!$C$1:$G$3,3,FALSE)="OUI",OFFSET(G$3,MOD(QUOTIENT(ROW()-ROW($A$20),'Feuille1-Catégories'!$B$6/G$6),G$5),0),IF(MOD($A310-1-G$10,'Feuille1-Catégories'!$F$5+1)=0,G$3,""))),"")</f>
        <v xml:space="preserve"> </v>
      </c>
      <c r="H310" s="7" t="str">
        <f ca="1">IF(AND($A310&lt;&gt;"",H$9&lt;&gt;""),IF(HLOOKUP(H$9,'Feuille1-Catégories'!$C$1:$G$2,2,FALSE)="OUI",H$3,IF(HLOOKUP(H$9,'Feuille1-Catégories'!$C$1:$G$3,3,FALSE)="OUI",OFFSET(H$3,MOD(QUOTIENT(ROW()-ROW($A$20),'Feuille1-Catégories'!$B$6/H$6),H$5),0),IF(MOD($A310-1-H$10,'Feuille1-Catégories'!$F$5+1)=0,H$3,""))),"")</f>
        <v/>
      </c>
      <c r="I310" s="7" t="str">
        <f ca="1">IF(AND($A310&lt;&gt;"",I$9&lt;&gt;""),IF(HLOOKUP(I$9,'Feuille1-Catégories'!$C$1:$G$2,2,FALSE)="OUI",I$3,IF(HLOOKUP(I$9,'Feuille1-Catégories'!$C$1:$G$3,3,FALSE)="OUI",OFFSET(I$3,MOD(QUOTIENT(ROW()-ROW($A$20),'Feuille1-Catégories'!$B$6/I$6),I$5),0),IF(MOD($A310-1-I$10,'Feuille1-Catégories'!$F$5+1)=0,I$3,""))),"")</f>
        <v xml:space="preserve"> </v>
      </c>
      <c r="J310" s="7">
        <f ca="1">IF(AND($A310&lt;&gt;"",J$9&lt;&gt;""),IF(HLOOKUP(J$9,'Feuille1-Catégories'!$C$1:$G$2,2,FALSE)="OUI",J$3,IF(HLOOKUP(J$9,'Feuille1-Catégories'!$C$1:$G$3,3,FALSE)="OUI",OFFSET(J$3,MOD(QUOTIENT(ROW()-ROW($A$20),'Feuille1-Catégories'!$B$6/J$6),J$5),0),IF(MOD($A310-1-J$10,'Feuille1-Catégories'!$F$5+1)=0,J$3,""))),"")</f>
        <v>2</v>
      </c>
      <c r="K310" s="7">
        <f ca="1">IF(AND($A310&lt;&gt;"",K$9&lt;&gt;""),IF(HLOOKUP(K$9,'Feuille1-Catégories'!$C$1:$G$2,2,FALSE)="OUI",K$3,IF(HLOOKUP(K$9,'Feuille1-Catégories'!$C$1:$G$3,3,FALSE)="OUI",OFFSET(K$3,MOD(QUOTIENT(ROW()-ROW($A$20),'Feuille1-Catégories'!$B$6/K$6),K$5),0),IF(MOD($A310-1-K$10,'Feuille1-Catégories'!$F$5+1)=0,K$3,""))),"")</f>
        <v>20</v>
      </c>
      <c r="L310" s="7">
        <f ca="1">IF(AND($A310&lt;&gt;"",L$9&lt;&gt;""),IF(HLOOKUP(L$9,'Feuille1-Catégories'!$C$1:$G$2,2,FALSE)="OUI",L$3,IF(HLOOKUP(L$9,'Feuille1-Catégories'!$C$1:$G$3,3,FALSE)="OUI",OFFSET(L$3,MOD(QUOTIENT(ROW()-ROW($A$20),'Feuille1-Catégories'!$B$6/L$6),L$5),0),IF(MOD($A310-1-L$10,'Feuille1-Catégories'!$F$5+1)=0,L$3,""))),"")</f>
        <v>200</v>
      </c>
      <c r="M310" s="7" t="str">
        <f ca="1">IF(AND($A310&lt;&gt;"",M$9&lt;&gt;""),IF(HLOOKUP(M$9,'Feuille1-Catégories'!$C$1:$G$2,2,FALSE)="OUI",M$3,IF(HLOOKUP(M$9,'Feuille1-Catégories'!$C$1:$G$3,3,FALSE)="OUI",OFFSET(M$3,MOD(QUOTIENT(ROW()-ROW($A$20),'Feuille1-Catégories'!$B$6/M$6),M$5),0),IF(MOD($A310-1-M$10,'Feuille1-Catégories'!$F$5+1)=0,M$3,""))),"")</f>
        <v xml:space="preserve"> </v>
      </c>
      <c r="N310" s="7">
        <f ca="1">IF(AND($A310&lt;&gt;"",N$9&lt;&gt;""),IF(HLOOKUP(N$9,'Feuille1-Catégories'!$C$1:$G$2,2,FALSE)="OUI",N$3,IF(HLOOKUP(N$9,'Feuille1-Catégories'!$C$1:$G$3,3,FALSE)="OUI",OFFSET(N$3,MOD(QUOTIENT(ROW()-ROW($A$20),'Feuille1-Catégories'!$B$6/N$6),N$5),0),IF(MOD($A310-1-N$10,'Feuille1-Catégories'!$F$5+1)=0,N$3,""))),"")</f>
        <v>3</v>
      </c>
      <c r="O310" s="7">
        <f ca="1">IF(AND($A310&lt;&gt;"",O$9&lt;&gt;""),IF(HLOOKUP(O$9,'Feuille1-Catégories'!$C$1:$G$2,2,FALSE)="OUI",O$3,IF(HLOOKUP(O$9,'Feuille1-Catégories'!$C$1:$G$3,3,FALSE)="OUI",OFFSET(O$3,MOD(QUOTIENT(ROW()-ROW($A$20),'Feuille1-Catégories'!$B$6/O$6),O$5),0),IF(MOD($A310-1-O$10,'Feuille1-Catégories'!$F$5+1)=0,O$3,""))),"")</f>
        <v>30</v>
      </c>
      <c r="P310" s="7">
        <f ca="1">IF(AND($A310&lt;&gt;"",P$9&lt;&gt;""),IF(HLOOKUP(P$9,'Feuille1-Catégories'!$C$1:$G$2,2,FALSE)="OUI",P$3,IF(HLOOKUP(P$9,'Feuille1-Catégories'!$C$1:$G$3,3,FALSE)="OUI",OFFSET(P$3,MOD(QUOTIENT(ROW()-ROW($A$20),'Feuille1-Catégories'!$B$6/P$6),P$5),0),IF(MOD($A310-1-P$10,'Feuille1-Catégories'!$F$5+1)=0,P$3,""))),"")</f>
        <v>0</v>
      </c>
      <c r="Q310" s="7" t="str">
        <f ca="1">IF(AND($A310&lt;&gt;"",Q$9&lt;&gt;""),IF(HLOOKUP(Q$9,'Feuille1-Catégories'!$C$1:$G$2,2,FALSE)="OUI",Q$3,IF(HLOOKUP(Q$9,'Feuille1-Catégories'!$C$1:$G$3,3,FALSE)="OUI",OFFSET(Q$3,MOD(QUOTIENT(ROW()-ROW($A$20),'Feuille1-Catégories'!$B$6/Q$6),Q$5),0),IF(MOD($A310-1-Q$10,'Feuille1-Catégories'!$F$5+1)=0,Q$3,""))),"")</f>
        <v/>
      </c>
      <c r="R310" s="7">
        <f ca="1">IF(AND($A310&lt;&gt;"",R$9&lt;&gt;""),IF(HLOOKUP(R$9,'Feuille1-Catégories'!$C$1:$G$2,2,FALSE)="OUI",R$3,IF(HLOOKUP(R$9,'Feuille1-Catégories'!$C$1:$G$3,3,FALSE)="OUI",OFFSET(R$3,MOD(QUOTIENT(ROW()-ROW($A$20),'Feuille1-Catégories'!$B$6/R$6),R$5),0),IF(MOD($A310-1-R$10,'Feuille1-Catégories'!$F$5+1)=0,R$3,""))),"")</f>
        <v>5</v>
      </c>
      <c r="S310" s="7">
        <f ca="1">IF(AND($A310&lt;&gt;"",S$9&lt;&gt;""),IF(HLOOKUP(S$9,'Feuille1-Catégories'!$C$1:$G$2,2,FALSE)="OUI",S$3,IF(HLOOKUP(S$9,'Feuille1-Catégories'!$C$1:$G$3,3,FALSE)="OUI",OFFSET(S$3,MOD(QUOTIENT(ROW()-ROW($A$20),'Feuille1-Catégories'!$B$6/S$6),S$5),0),IF(MOD($A310-1-S$10,'Feuille1-Catégories'!$F$5+1)=0,S$3,""))),"")</f>
        <v>50</v>
      </c>
      <c r="T310" s="7" t="str">
        <f ca="1">IF(AND($A310&lt;&gt;"",T$9&lt;&gt;""),IF(HLOOKUP(T$9,'Feuille1-Catégories'!$C$1:$G$2,2,FALSE)="OUI",T$3,IF(HLOOKUP(T$9,'Feuille1-Catégories'!$C$1:$G$3,3,FALSE)="OUI",OFFSET(T$3,MOD(QUOTIENT(ROW()-ROW($A$20),'Feuille1-Catégories'!$B$6/T$6),T$5),0),IF(MOD($A310-1-T$10,'Feuille1-Catégories'!$F$5+1)=0,T$3,""))),"")</f>
        <v/>
      </c>
      <c r="U310" s="7">
        <f ca="1">IF(AND($A310&lt;&gt;"",U$9&lt;&gt;""),IF(HLOOKUP(U$9,'Feuille1-Catégories'!$C$1:$G$2,2,FALSE)="OUI",U$3,IF(HLOOKUP(U$9,'Feuille1-Catégories'!$C$1:$G$3,3,FALSE)="OUI",OFFSET(U$3,MOD(QUOTIENT(ROW()-ROW($A$20),'Feuille1-Catégories'!$B$6/U$6),U$5),0),IF(MOD($A310-1-U$10,'Feuille1-Catégories'!$F$5+1)=0,U$3,""))),"")</f>
        <v>5000</v>
      </c>
      <c r="V310" s="7" t="str">
        <f ca="1">IF(AND($A310&lt;&gt;"",V$9&lt;&gt;""),IF(HLOOKUP(V$9,'Feuille1-Catégories'!$C$1:$G$2,2,FALSE)="OUI",V$3,IF(HLOOKUP(V$9,'Feuille1-Catégories'!$C$1:$G$3,3,FALSE)="OUI",OFFSET(V$3,MOD(QUOTIENT(ROW()-ROW($A$20),'Feuille1-Catégories'!$B$6/V$6),V$5),0),IF(MOD($A310-1-V$10,'Feuille1-Catégories'!$F$5+1)=0,V$3,""))),"")</f>
        <v/>
      </c>
      <c r="W310" s="7" t="str">
        <f ca="1">IF(AND($A310&lt;&gt;"",W$9&lt;&gt;""),IF(HLOOKUP(W$9,'Feuille1-Catégories'!$C$1:$G$2,2,FALSE)="OUI",W$3,IF(HLOOKUP(W$9,'Feuille1-Catégories'!$C$1:$G$3,3,FALSE)="OUI",OFFSET(W$3,MOD(QUOTIENT(ROW()-ROW($A$20),'Feuille1-Catégories'!$B$6/W$6),W$5),0),IF(MOD($A310-1-W$10,'Feuille1-Catégories'!$F$5+1)=0,W$3,""))),"")</f>
        <v/>
      </c>
      <c r="X310" s="7" t="str">
        <f ca="1">IF(AND($A310&lt;&gt;"",X$9&lt;&gt;""),IF(HLOOKUP(X$9,'Feuille1-Catégories'!$C$1:$G$2,2,FALSE)="OUI",X$3,IF(HLOOKUP(X$9,'Feuille1-Catégories'!$C$1:$G$3,3,FALSE)="OUI",OFFSET(X$3,MOD(QUOTIENT(ROW()-ROW($A$20),'Feuille1-Catégories'!$B$6/X$6),X$5),0),IF(MOD($A310-1-X$10,'Feuille1-Catégories'!$F$5+1)=0,X$3,""))),"")</f>
        <v/>
      </c>
      <c r="Y310" s="7" t="str">
        <f ca="1">IF(AND($A310&lt;&gt;"",Y$9&lt;&gt;""),IF(HLOOKUP(Y$9,'Feuille1-Catégories'!$C$1:$G$2,2,FALSE)="OUI",Y$3,IF(HLOOKUP(Y$9,'Feuille1-Catégories'!$C$1:$G$3,3,FALSE)="OUI",OFFSET(Y$3,MOD(QUOTIENT(ROW()-ROW($A$20),'Feuille1-Catégories'!$B$6/Y$6),Y$5),0),IF(MOD($A310-1-Y$10,'Feuille1-Catégories'!$F$5+1)=0,Y$3,""))),"")</f>
        <v/>
      </c>
      <c r="Z310" s="7" t="str">
        <f ca="1">IF(AND($A310&lt;&gt;"",Z$9&lt;&gt;""),IF(HLOOKUP(Z$9,'Feuille1-Catégories'!$C$1:$G$2,2,FALSE)="OUI",Z$3,IF(HLOOKUP(Z$9,'Feuille1-Catégories'!$C$1:$G$3,3,FALSE)="OUI",OFFSET(Z$3,MOD(QUOTIENT(ROW()-ROW($A$20),'Feuille1-Catégories'!$B$6/Z$6),Z$5),0),"")),"")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11" spans="1:26" ht="17" x14ac:dyDescent="0.2">
      <c r="A311" s="21">
        <f>IF(ROW()-ROW($A$19)&gt;'Feuille1-Catégories'!$B$6,"",ROW()-ROW($A$19))</f>
        <v>292</v>
      </c>
      <c r="B311" s="33">
        <f t="shared" ca="1" si="13"/>
        <v>9.319919064748202</v>
      </c>
      <c r="C311" s="10">
        <f t="shared" ca="1" si="14"/>
        <v>7401.4</v>
      </c>
      <c r="D311" s="10">
        <f ca="1">IF('Feuille3-Coût de production'!D311&lt;&gt;"",'Feuille3-Coût de production'!D311,"")</f>
        <v>889.6</v>
      </c>
      <c r="E311" s="10">
        <f t="shared" ca="1" si="15"/>
        <v>8291</v>
      </c>
      <c r="F311" s="7">
        <f ca="1">IF(AND($A311&lt;&gt;"",F$9&lt;&gt;""),IF(HLOOKUP(F$9,'Feuille1-Catégories'!$C$1:$G$2,2,FALSE)="OUI",F$3,IF(HLOOKUP(F$9,'Feuille1-Catégories'!$C$1:$G$3,3,FALSE)="OUI",OFFSET(F$3,MOD(QUOTIENT(ROW()-ROW($A$20),'Feuille1-Catégories'!$B$6/F$6),F$5),0),IF(MOD($A311-1-F$10,'Feuille1-Catégories'!$F$5+1)=0,F$3,""))),"")</f>
        <v>1</v>
      </c>
      <c r="G311" s="7" t="str">
        <f ca="1">IF(AND($A311&lt;&gt;"",G$9&lt;&gt;""),IF(HLOOKUP(G$9,'Feuille1-Catégories'!$C$1:$G$2,2,FALSE)="OUI",G$3,IF(HLOOKUP(G$9,'Feuille1-Catégories'!$C$1:$G$3,3,FALSE)="OUI",OFFSET(G$3,MOD(QUOTIENT(ROW()-ROW($A$20),'Feuille1-Catégories'!$B$6/G$6),G$5),0),IF(MOD($A311-1-G$10,'Feuille1-Catégories'!$F$5+1)=0,G$3,""))),"")</f>
        <v xml:space="preserve"> </v>
      </c>
      <c r="H311" s="7" t="str">
        <f ca="1">IF(AND($A311&lt;&gt;"",H$9&lt;&gt;""),IF(HLOOKUP(H$9,'Feuille1-Catégories'!$C$1:$G$2,2,FALSE)="OUI",H$3,IF(HLOOKUP(H$9,'Feuille1-Catégories'!$C$1:$G$3,3,FALSE)="OUI",OFFSET(H$3,MOD(QUOTIENT(ROW()-ROW($A$20),'Feuille1-Catégories'!$B$6/H$6),H$5),0),IF(MOD($A311-1-H$10,'Feuille1-Catégories'!$F$5+1)=0,H$3,""))),"")</f>
        <v/>
      </c>
      <c r="I311" s="7" t="str">
        <f ca="1">IF(AND($A311&lt;&gt;"",I$9&lt;&gt;""),IF(HLOOKUP(I$9,'Feuille1-Catégories'!$C$1:$G$2,2,FALSE)="OUI",I$3,IF(HLOOKUP(I$9,'Feuille1-Catégories'!$C$1:$G$3,3,FALSE)="OUI",OFFSET(I$3,MOD(QUOTIENT(ROW()-ROW($A$20),'Feuille1-Catégories'!$B$6/I$6),I$5),0),IF(MOD($A311-1-I$10,'Feuille1-Catégories'!$F$5+1)=0,I$3,""))),"")</f>
        <v xml:space="preserve"> </v>
      </c>
      <c r="J311" s="7">
        <f ca="1">IF(AND($A311&lt;&gt;"",J$9&lt;&gt;""),IF(HLOOKUP(J$9,'Feuille1-Catégories'!$C$1:$G$2,2,FALSE)="OUI",J$3,IF(HLOOKUP(J$9,'Feuille1-Catégories'!$C$1:$G$3,3,FALSE)="OUI",OFFSET(J$3,MOD(QUOTIENT(ROW()-ROW($A$20),'Feuille1-Catégories'!$B$6/J$6),J$5),0),IF(MOD($A311-1-J$10,'Feuille1-Catégories'!$F$5+1)=0,J$3,""))),"")</f>
        <v>2</v>
      </c>
      <c r="K311" s="7" t="str">
        <f ca="1">IF(AND($A311&lt;&gt;"",K$9&lt;&gt;""),IF(HLOOKUP(K$9,'Feuille1-Catégories'!$C$1:$G$2,2,FALSE)="OUI",K$3,IF(HLOOKUP(K$9,'Feuille1-Catégories'!$C$1:$G$3,3,FALSE)="OUI",OFFSET(K$3,MOD(QUOTIENT(ROW()-ROW($A$20),'Feuille1-Catégories'!$B$6/K$6),K$5),0),IF(MOD($A311-1-K$10,'Feuille1-Catégories'!$F$5+1)=0,K$3,""))),"")</f>
        <v/>
      </c>
      <c r="L311" s="7">
        <f ca="1">IF(AND($A311&lt;&gt;"",L$9&lt;&gt;""),IF(HLOOKUP(L$9,'Feuille1-Catégories'!$C$1:$G$2,2,FALSE)="OUI",L$3,IF(HLOOKUP(L$9,'Feuille1-Catégories'!$C$1:$G$3,3,FALSE)="OUI",OFFSET(L$3,MOD(QUOTIENT(ROW()-ROW($A$20),'Feuille1-Catégories'!$B$6/L$6),L$5),0),IF(MOD($A311-1-L$10,'Feuille1-Catégories'!$F$5+1)=0,L$3,""))),"")</f>
        <v>200</v>
      </c>
      <c r="M311" s="7" t="str">
        <f ca="1">IF(AND($A311&lt;&gt;"",M$9&lt;&gt;""),IF(HLOOKUP(M$9,'Feuille1-Catégories'!$C$1:$G$2,2,FALSE)="OUI",M$3,IF(HLOOKUP(M$9,'Feuille1-Catégories'!$C$1:$G$3,3,FALSE)="OUI",OFFSET(M$3,MOD(QUOTIENT(ROW()-ROW($A$20),'Feuille1-Catégories'!$B$6/M$6),M$5),0),IF(MOD($A311-1-M$10,'Feuille1-Catégories'!$F$5+1)=0,M$3,""))),"")</f>
        <v xml:space="preserve"> </v>
      </c>
      <c r="N311" s="7">
        <f ca="1">IF(AND($A311&lt;&gt;"",N$9&lt;&gt;""),IF(HLOOKUP(N$9,'Feuille1-Catégories'!$C$1:$G$2,2,FALSE)="OUI",N$3,IF(HLOOKUP(N$9,'Feuille1-Catégories'!$C$1:$G$3,3,FALSE)="OUI",OFFSET(N$3,MOD(QUOTIENT(ROW()-ROW($A$20),'Feuille1-Catégories'!$B$6/N$6),N$5),0),IF(MOD($A311-1-N$10,'Feuille1-Catégories'!$F$5+1)=0,N$3,""))),"")</f>
        <v>3</v>
      </c>
      <c r="O311" s="7">
        <f ca="1">IF(AND($A311&lt;&gt;"",O$9&lt;&gt;""),IF(HLOOKUP(O$9,'Feuille1-Catégories'!$C$1:$G$2,2,FALSE)="OUI",O$3,IF(HLOOKUP(O$9,'Feuille1-Catégories'!$C$1:$G$3,3,FALSE)="OUI",OFFSET(O$3,MOD(QUOTIENT(ROW()-ROW($A$20),'Feuille1-Catégories'!$B$6/O$6),O$5),0),IF(MOD($A311-1-O$10,'Feuille1-Catégories'!$F$5+1)=0,O$3,""))),"")</f>
        <v>30</v>
      </c>
      <c r="P311" s="7">
        <f ca="1">IF(AND($A311&lt;&gt;"",P$9&lt;&gt;""),IF(HLOOKUP(P$9,'Feuille1-Catégories'!$C$1:$G$2,2,FALSE)="OUI",P$3,IF(HLOOKUP(P$9,'Feuille1-Catégories'!$C$1:$G$3,3,FALSE)="OUI",OFFSET(P$3,MOD(QUOTIENT(ROW()-ROW($A$20),'Feuille1-Catégories'!$B$6/P$6),P$5),0),IF(MOD($A311-1-P$10,'Feuille1-Catégories'!$F$5+1)=0,P$3,""))),"")</f>
        <v>0</v>
      </c>
      <c r="Q311" s="7">
        <f ca="1">IF(AND($A311&lt;&gt;"",Q$9&lt;&gt;""),IF(HLOOKUP(Q$9,'Feuille1-Catégories'!$C$1:$G$2,2,FALSE)="OUI",Q$3,IF(HLOOKUP(Q$9,'Feuille1-Catégories'!$C$1:$G$3,3,FALSE)="OUI",OFFSET(Q$3,MOD(QUOTIENT(ROW()-ROW($A$20),'Feuille1-Catégories'!$B$6/Q$6),Q$5),0),IF(MOD($A311-1-Q$10,'Feuille1-Catégories'!$F$5+1)=0,Q$3,""))),"")</f>
        <v>3000</v>
      </c>
      <c r="R311" s="7">
        <f ca="1">IF(AND($A311&lt;&gt;"",R$9&lt;&gt;""),IF(HLOOKUP(R$9,'Feuille1-Catégories'!$C$1:$G$2,2,FALSE)="OUI",R$3,IF(HLOOKUP(R$9,'Feuille1-Catégories'!$C$1:$G$3,3,FALSE)="OUI",OFFSET(R$3,MOD(QUOTIENT(ROW()-ROW($A$20),'Feuille1-Catégories'!$B$6/R$6),R$5),0),IF(MOD($A311-1-R$10,'Feuille1-Catégories'!$F$5+1)=0,R$3,""))),"")</f>
        <v>5</v>
      </c>
      <c r="S311" s="7">
        <f ca="1">IF(AND($A311&lt;&gt;"",S$9&lt;&gt;""),IF(HLOOKUP(S$9,'Feuille1-Catégories'!$C$1:$G$2,2,FALSE)="OUI",S$3,IF(HLOOKUP(S$9,'Feuille1-Catégories'!$C$1:$G$3,3,FALSE)="OUI",OFFSET(S$3,MOD(QUOTIENT(ROW()-ROW($A$20),'Feuille1-Catégories'!$B$6/S$6),S$5),0),IF(MOD($A311-1-S$10,'Feuille1-Catégories'!$F$5+1)=0,S$3,""))),"")</f>
        <v>50</v>
      </c>
      <c r="T311" s="7" t="str">
        <f ca="1">IF(AND($A311&lt;&gt;"",T$9&lt;&gt;""),IF(HLOOKUP(T$9,'Feuille1-Catégories'!$C$1:$G$2,2,FALSE)="OUI",T$3,IF(HLOOKUP(T$9,'Feuille1-Catégories'!$C$1:$G$3,3,FALSE)="OUI",OFFSET(T$3,MOD(QUOTIENT(ROW()-ROW($A$20),'Feuille1-Catégories'!$B$6/T$6),T$5),0),IF(MOD($A311-1-T$10,'Feuille1-Catégories'!$F$5+1)=0,T$3,""))),"")</f>
        <v/>
      </c>
      <c r="U311" s="7">
        <f ca="1">IF(AND($A311&lt;&gt;"",U$9&lt;&gt;""),IF(HLOOKUP(U$9,'Feuille1-Catégories'!$C$1:$G$2,2,FALSE)="OUI",U$3,IF(HLOOKUP(U$9,'Feuille1-Catégories'!$C$1:$G$3,3,FALSE)="OUI",OFFSET(U$3,MOD(QUOTIENT(ROW()-ROW($A$20),'Feuille1-Catégories'!$B$6/U$6),U$5),0),IF(MOD($A311-1-U$10,'Feuille1-Catégories'!$F$5+1)=0,U$3,""))),"")</f>
        <v>5000</v>
      </c>
      <c r="V311" s="7" t="str">
        <f ca="1">IF(AND($A311&lt;&gt;"",V$9&lt;&gt;""),IF(HLOOKUP(V$9,'Feuille1-Catégories'!$C$1:$G$2,2,FALSE)="OUI",V$3,IF(HLOOKUP(V$9,'Feuille1-Catégories'!$C$1:$G$3,3,FALSE)="OUI",OFFSET(V$3,MOD(QUOTIENT(ROW()-ROW($A$20),'Feuille1-Catégories'!$B$6/V$6),V$5),0),IF(MOD($A311-1-V$10,'Feuille1-Catégories'!$F$5+1)=0,V$3,""))),"")</f>
        <v/>
      </c>
      <c r="W311" s="7" t="str">
        <f ca="1">IF(AND($A311&lt;&gt;"",W$9&lt;&gt;""),IF(HLOOKUP(W$9,'Feuille1-Catégories'!$C$1:$G$2,2,FALSE)="OUI",W$3,IF(HLOOKUP(W$9,'Feuille1-Catégories'!$C$1:$G$3,3,FALSE)="OUI",OFFSET(W$3,MOD(QUOTIENT(ROW()-ROW($A$20),'Feuille1-Catégories'!$B$6/W$6),W$5),0),IF(MOD($A311-1-W$10,'Feuille1-Catégories'!$F$5+1)=0,W$3,""))),"")</f>
        <v/>
      </c>
      <c r="X311" s="7" t="str">
        <f ca="1">IF(AND($A311&lt;&gt;"",X$9&lt;&gt;""),IF(HLOOKUP(X$9,'Feuille1-Catégories'!$C$1:$G$2,2,FALSE)="OUI",X$3,IF(HLOOKUP(X$9,'Feuille1-Catégories'!$C$1:$G$3,3,FALSE)="OUI",OFFSET(X$3,MOD(QUOTIENT(ROW()-ROW($A$20),'Feuille1-Catégories'!$B$6/X$6),X$5),0),IF(MOD($A311-1-X$10,'Feuille1-Catégories'!$F$5+1)=0,X$3,""))),"")</f>
        <v/>
      </c>
      <c r="Y311" s="7" t="str">
        <f ca="1">IF(AND($A311&lt;&gt;"",Y$9&lt;&gt;""),IF(HLOOKUP(Y$9,'Feuille1-Catégories'!$C$1:$G$2,2,FALSE)="OUI",Y$3,IF(HLOOKUP(Y$9,'Feuille1-Catégories'!$C$1:$G$3,3,FALSE)="OUI",OFFSET(Y$3,MOD(QUOTIENT(ROW()-ROW($A$20),'Feuille1-Catégories'!$B$6/Y$6),Y$5),0),IF(MOD($A311-1-Y$10,'Feuille1-Catégories'!$F$5+1)=0,Y$3,""))),"")</f>
        <v/>
      </c>
      <c r="Z311" s="7" t="str">
        <f ca="1">IF(AND($A311&lt;&gt;"",Z$9&lt;&gt;""),IF(HLOOKUP(Z$9,'Feuille1-Catégories'!$C$1:$G$2,2,FALSE)="OUI",Z$3,IF(HLOOKUP(Z$9,'Feuille1-Catégories'!$C$1:$G$3,3,FALSE)="OUI",OFFSET(Z$3,MOD(QUOTIENT(ROW()-ROW($A$20),'Feuille1-Catégories'!$B$6/Z$6),Z$5),0),"")),"")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12" spans="1:26" ht="17" x14ac:dyDescent="0.2">
      <c r="A312" s="21">
        <f>IF(ROW()-ROW($A$19)&gt;'Feuille1-Catégories'!$B$6,"",ROW()-ROW($A$19))</f>
        <v>293</v>
      </c>
      <c r="B312" s="33">
        <f t="shared" ca="1" si="13"/>
        <v>14.491991991991991</v>
      </c>
      <c r="C312" s="10">
        <f t="shared" ca="1" si="14"/>
        <v>5391.4</v>
      </c>
      <c r="D312" s="10">
        <f ca="1">IF('Feuille3-Coût de production'!D312&lt;&gt;"",'Feuille3-Coût de production'!D312,"")</f>
        <v>399.6</v>
      </c>
      <c r="E312" s="10">
        <f t="shared" ca="1" si="15"/>
        <v>5791</v>
      </c>
      <c r="F312" s="7">
        <f ca="1">IF(AND($A312&lt;&gt;"",F$9&lt;&gt;""),IF(HLOOKUP(F$9,'Feuille1-Catégories'!$C$1:$G$2,2,FALSE)="OUI",F$3,IF(HLOOKUP(F$9,'Feuille1-Catégories'!$C$1:$G$3,3,FALSE)="OUI",OFFSET(F$3,MOD(QUOTIENT(ROW()-ROW($A$20),'Feuille1-Catégories'!$B$6/F$6),F$5),0),IF(MOD($A312-1-F$10,'Feuille1-Catégories'!$F$5+1)=0,F$3,""))),"")</f>
        <v>1</v>
      </c>
      <c r="G312" s="7" t="str">
        <f ca="1">IF(AND($A312&lt;&gt;"",G$9&lt;&gt;""),IF(HLOOKUP(G$9,'Feuille1-Catégories'!$C$1:$G$2,2,FALSE)="OUI",G$3,IF(HLOOKUP(G$9,'Feuille1-Catégories'!$C$1:$G$3,3,FALSE)="OUI",OFFSET(G$3,MOD(QUOTIENT(ROW()-ROW($A$20),'Feuille1-Catégories'!$B$6/G$6),G$5),0),IF(MOD($A312-1-G$10,'Feuille1-Catégories'!$F$5+1)=0,G$3,""))),"")</f>
        <v xml:space="preserve"> </v>
      </c>
      <c r="H312" s="7" t="str">
        <f ca="1">IF(AND($A312&lt;&gt;"",H$9&lt;&gt;""),IF(HLOOKUP(H$9,'Feuille1-Catégories'!$C$1:$G$2,2,FALSE)="OUI",H$3,IF(HLOOKUP(H$9,'Feuille1-Catégories'!$C$1:$G$3,3,FALSE)="OUI",OFFSET(H$3,MOD(QUOTIENT(ROW()-ROW($A$20),'Feuille1-Catégories'!$B$6/H$6),H$5),0),IF(MOD($A312-1-H$10,'Feuille1-Catégories'!$F$5+1)=0,H$3,""))),"")</f>
        <v/>
      </c>
      <c r="I312" s="7" t="str">
        <f ca="1">IF(AND($A312&lt;&gt;"",I$9&lt;&gt;""),IF(HLOOKUP(I$9,'Feuille1-Catégories'!$C$1:$G$2,2,FALSE)="OUI",I$3,IF(HLOOKUP(I$9,'Feuille1-Catégories'!$C$1:$G$3,3,FALSE)="OUI",OFFSET(I$3,MOD(QUOTIENT(ROW()-ROW($A$20),'Feuille1-Catégories'!$B$6/I$6),I$5),0),IF(MOD($A312-1-I$10,'Feuille1-Catégories'!$F$5+1)=0,I$3,""))),"")</f>
        <v xml:space="preserve"> </v>
      </c>
      <c r="J312" s="7">
        <f ca="1">IF(AND($A312&lt;&gt;"",J$9&lt;&gt;""),IF(HLOOKUP(J$9,'Feuille1-Catégories'!$C$1:$G$2,2,FALSE)="OUI",J$3,IF(HLOOKUP(J$9,'Feuille1-Catégories'!$C$1:$G$3,3,FALSE)="OUI",OFFSET(J$3,MOD(QUOTIENT(ROW()-ROW($A$20),'Feuille1-Catégories'!$B$6/J$6),J$5),0),IF(MOD($A312-1-J$10,'Feuille1-Catégories'!$F$5+1)=0,J$3,""))),"")</f>
        <v>2</v>
      </c>
      <c r="K312" s="7" t="str">
        <f ca="1">IF(AND($A312&lt;&gt;"",K$9&lt;&gt;""),IF(HLOOKUP(K$9,'Feuille1-Catégories'!$C$1:$G$2,2,FALSE)="OUI",K$3,IF(HLOOKUP(K$9,'Feuille1-Catégories'!$C$1:$G$3,3,FALSE)="OUI",OFFSET(K$3,MOD(QUOTIENT(ROW()-ROW($A$20),'Feuille1-Catégories'!$B$6/K$6),K$5),0),IF(MOD($A312-1-K$10,'Feuille1-Catégories'!$F$5+1)=0,K$3,""))),"")</f>
        <v/>
      </c>
      <c r="L312" s="7">
        <f ca="1">IF(AND($A312&lt;&gt;"",L$9&lt;&gt;""),IF(HLOOKUP(L$9,'Feuille1-Catégories'!$C$1:$G$2,2,FALSE)="OUI",L$3,IF(HLOOKUP(L$9,'Feuille1-Catégories'!$C$1:$G$3,3,FALSE)="OUI",OFFSET(L$3,MOD(QUOTIENT(ROW()-ROW($A$20),'Feuille1-Catégories'!$B$6/L$6),L$5),0),IF(MOD($A312-1-L$10,'Feuille1-Catégories'!$F$5+1)=0,L$3,""))),"")</f>
        <v>200</v>
      </c>
      <c r="M312" s="7" t="str">
        <f ca="1">IF(AND($A312&lt;&gt;"",M$9&lt;&gt;""),IF(HLOOKUP(M$9,'Feuille1-Catégories'!$C$1:$G$2,2,FALSE)="OUI",M$3,IF(HLOOKUP(M$9,'Feuille1-Catégories'!$C$1:$G$3,3,FALSE)="OUI",OFFSET(M$3,MOD(QUOTIENT(ROW()-ROW($A$20),'Feuille1-Catégories'!$B$6/M$6),M$5),0),IF(MOD($A312-1-M$10,'Feuille1-Catégories'!$F$5+1)=0,M$3,""))),"")</f>
        <v xml:space="preserve"> </v>
      </c>
      <c r="N312" s="7">
        <f ca="1">IF(AND($A312&lt;&gt;"",N$9&lt;&gt;""),IF(HLOOKUP(N$9,'Feuille1-Catégories'!$C$1:$G$2,2,FALSE)="OUI",N$3,IF(HLOOKUP(N$9,'Feuille1-Catégories'!$C$1:$G$3,3,FALSE)="OUI",OFFSET(N$3,MOD(QUOTIENT(ROW()-ROW($A$20),'Feuille1-Catégories'!$B$6/N$6),N$5),0),IF(MOD($A312-1-N$10,'Feuille1-Catégories'!$F$5+1)=0,N$3,""))),"")</f>
        <v>3</v>
      </c>
      <c r="O312" s="7">
        <f ca="1">IF(AND($A312&lt;&gt;"",O$9&lt;&gt;""),IF(HLOOKUP(O$9,'Feuille1-Catégories'!$C$1:$G$2,2,FALSE)="OUI",O$3,IF(HLOOKUP(O$9,'Feuille1-Catégories'!$C$1:$G$3,3,FALSE)="OUI",OFFSET(O$3,MOD(QUOTIENT(ROW()-ROW($A$20),'Feuille1-Catégories'!$B$6/O$6),O$5),0),IF(MOD($A312-1-O$10,'Feuille1-Catégories'!$F$5+1)=0,O$3,""))),"")</f>
        <v>30</v>
      </c>
      <c r="P312" s="7">
        <f ca="1">IF(AND($A312&lt;&gt;"",P$9&lt;&gt;""),IF(HLOOKUP(P$9,'Feuille1-Catégories'!$C$1:$G$2,2,FALSE)="OUI",P$3,IF(HLOOKUP(P$9,'Feuille1-Catégories'!$C$1:$G$3,3,FALSE)="OUI",OFFSET(P$3,MOD(QUOTIENT(ROW()-ROW($A$20),'Feuille1-Catégories'!$B$6/P$6),P$5),0),IF(MOD($A312-1-P$10,'Feuille1-Catégories'!$F$5+1)=0,P$3,""))),"")</f>
        <v>0</v>
      </c>
      <c r="Q312" s="7" t="str">
        <f ca="1">IF(AND($A312&lt;&gt;"",Q$9&lt;&gt;""),IF(HLOOKUP(Q$9,'Feuille1-Catégories'!$C$1:$G$2,2,FALSE)="OUI",Q$3,IF(HLOOKUP(Q$9,'Feuille1-Catégories'!$C$1:$G$3,3,FALSE)="OUI",OFFSET(Q$3,MOD(QUOTIENT(ROW()-ROW($A$20),'Feuille1-Catégories'!$B$6/Q$6),Q$5),0),IF(MOD($A312-1-Q$10,'Feuille1-Catégories'!$F$5+1)=0,Q$3,""))),"")</f>
        <v/>
      </c>
      <c r="R312" s="7">
        <f ca="1">IF(AND($A312&lt;&gt;"",R$9&lt;&gt;""),IF(HLOOKUP(R$9,'Feuille1-Catégories'!$C$1:$G$2,2,FALSE)="OUI",R$3,IF(HLOOKUP(R$9,'Feuille1-Catégories'!$C$1:$G$3,3,FALSE)="OUI",OFFSET(R$3,MOD(QUOTIENT(ROW()-ROW($A$20),'Feuille1-Catégories'!$B$6/R$6),R$5),0),IF(MOD($A312-1-R$10,'Feuille1-Catégories'!$F$5+1)=0,R$3,""))),"")</f>
        <v>5</v>
      </c>
      <c r="S312" s="7">
        <f ca="1">IF(AND($A312&lt;&gt;"",S$9&lt;&gt;""),IF(HLOOKUP(S$9,'Feuille1-Catégories'!$C$1:$G$2,2,FALSE)="OUI",S$3,IF(HLOOKUP(S$9,'Feuille1-Catégories'!$C$1:$G$3,3,FALSE)="OUI",OFFSET(S$3,MOD(QUOTIENT(ROW()-ROW($A$20),'Feuille1-Catégories'!$B$6/S$6),S$5),0),IF(MOD($A312-1-S$10,'Feuille1-Catégories'!$F$5+1)=0,S$3,""))),"")</f>
        <v>50</v>
      </c>
      <c r="T312" s="7">
        <f ca="1">IF(AND($A312&lt;&gt;"",T$9&lt;&gt;""),IF(HLOOKUP(T$9,'Feuille1-Catégories'!$C$1:$G$2,2,FALSE)="OUI",T$3,IF(HLOOKUP(T$9,'Feuille1-Catégories'!$C$1:$G$3,3,FALSE)="OUI",OFFSET(T$3,MOD(QUOTIENT(ROW()-ROW($A$20),'Feuille1-Catégories'!$B$6/T$6),T$5),0),IF(MOD($A312-1-T$10,'Feuille1-Catégories'!$F$5+1)=0,T$3,""))),"")</f>
        <v>500</v>
      </c>
      <c r="U312" s="7">
        <f ca="1">IF(AND($A312&lt;&gt;"",U$9&lt;&gt;""),IF(HLOOKUP(U$9,'Feuille1-Catégories'!$C$1:$G$2,2,FALSE)="OUI",U$3,IF(HLOOKUP(U$9,'Feuille1-Catégories'!$C$1:$G$3,3,FALSE)="OUI",OFFSET(U$3,MOD(QUOTIENT(ROW()-ROW($A$20),'Feuille1-Catégories'!$B$6/U$6),U$5),0),IF(MOD($A312-1-U$10,'Feuille1-Catégories'!$F$5+1)=0,U$3,""))),"")</f>
        <v>5000</v>
      </c>
      <c r="V312" s="7" t="str">
        <f ca="1">IF(AND($A312&lt;&gt;"",V$9&lt;&gt;""),IF(HLOOKUP(V$9,'Feuille1-Catégories'!$C$1:$G$2,2,FALSE)="OUI",V$3,IF(HLOOKUP(V$9,'Feuille1-Catégories'!$C$1:$G$3,3,FALSE)="OUI",OFFSET(V$3,MOD(QUOTIENT(ROW()-ROW($A$20),'Feuille1-Catégories'!$B$6/V$6),V$5),0),IF(MOD($A312-1-V$10,'Feuille1-Catégories'!$F$5+1)=0,V$3,""))),"")</f>
        <v/>
      </c>
      <c r="W312" s="7" t="str">
        <f ca="1">IF(AND($A312&lt;&gt;"",W$9&lt;&gt;""),IF(HLOOKUP(W$9,'Feuille1-Catégories'!$C$1:$G$2,2,FALSE)="OUI",W$3,IF(HLOOKUP(W$9,'Feuille1-Catégories'!$C$1:$G$3,3,FALSE)="OUI",OFFSET(W$3,MOD(QUOTIENT(ROW()-ROW($A$20),'Feuille1-Catégories'!$B$6/W$6),W$5),0),IF(MOD($A312-1-W$10,'Feuille1-Catégories'!$F$5+1)=0,W$3,""))),"")</f>
        <v/>
      </c>
      <c r="X312" s="7" t="str">
        <f ca="1">IF(AND($A312&lt;&gt;"",X$9&lt;&gt;""),IF(HLOOKUP(X$9,'Feuille1-Catégories'!$C$1:$G$2,2,FALSE)="OUI",X$3,IF(HLOOKUP(X$9,'Feuille1-Catégories'!$C$1:$G$3,3,FALSE)="OUI",OFFSET(X$3,MOD(QUOTIENT(ROW()-ROW($A$20),'Feuille1-Catégories'!$B$6/X$6),X$5),0),IF(MOD($A312-1-X$10,'Feuille1-Catégories'!$F$5+1)=0,X$3,""))),"")</f>
        <v/>
      </c>
      <c r="Y312" s="7" t="str">
        <f ca="1">IF(AND($A312&lt;&gt;"",Y$9&lt;&gt;""),IF(HLOOKUP(Y$9,'Feuille1-Catégories'!$C$1:$G$2,2,FALSE)="OUI",Y$3,IF(HLOOKUP(Y$9,'Feuille1-Catégories'!$C$1:$G$3,3,FALSE)="OUI",OFFSET(Y$3,MOD(QUOTIENT(ROW()-ROW($A$20),'Feuille1-Catégories'!$B$6/Y$6),Y$5),0),IF(MOD($A312-1-Y$10,'Feuille1-Catégories'!$F$5+1)=0,Y$3,""))),"")</f>
        <v/>
      </c>
      <c r="Z312" s="7" t="str">
        <f ca="1">IF(AND($A312&lt;&gt;"",Z$9&lt;&gt;""),IF(HLOOKUP(Z$9,'Feuille1-Catégories'!$C$1:$G$2,2,FALSE)="OUI",Z$3,IF(HLOOKUP(Z$9,'Feuille1-Catégories'!$C$1:$G$3,3,FALSE)="OUI",OFFSET(Z$3,MOD(QUOTIENT(ROW()-ROW($A$20),'Feuille1-Catégories'!$B$6/Z$6),Z$5),0),"")),"")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13" spans="1:26" ht="17" x14ac:dyDescent="0.2">
      <c r="A313" s="21">
        <f>IF(ROW()-ROW($A$19)&gt;'Feuille1-Catégories'!$B$6,"",ROW()-ROW($A$19))</f>
        <v>294</v>
      </c>
      <c r="B313" s="33">
        <f t="shared" ca="1" si="13"/>
        <v>12.263421292083711</v>
      </c>
      <c r="C313" s="10">
        <f t="shared" ca="1" si="14"/>
        <v>4951.3999999999996</v>
      </c>
      <c r="D313" s="10">
        <f ca="1">IF('Feuille3-Coût de production'!D313&lt;&gt;"",'Feuille3-Coût de production'!D313,"")</f>
        <v>439.6</v>
      </c>
      <c r="E313" s="10">
        <f t="shared" ca="1" si="15"/>
        <v>5391</v>
      </c>
      <c r="F313" s="7">
        <f ca="1">IF(AND($A313&lt;&gt;"",F$9&lt;&gt;""),IF(HLOOKUP(F$9,'Feuille1-Catégories'!$C$1:$G$2,2,FALSE)="OUI",F$3,IF(HLOOKUP(F$9,'Feuille1-Catégories'!$C$1:$G$3,3,FALSE)="OUI",OFFSET(F$3,MOD(QUOTIENT(ROW()-ROW($A$20),'Feuille1-Catégories'!$B$6/F$6),F$5),0),IF(MOD($A313-1-F$10,'Feuille1-Catégories'!$F$5+1)=0,F$3,""))),"")</f>
        <v>1</v>
      </c>
      <c r="G313" s="7" t="str">
        <f ca="1">IF(AND($A313&lt;&gt;"",G$9&lt;&gt;""),IF(HLOOKUP(G$9,'Feuille1-Catégories'!$C$1:$G$2,2,FALSE)="OUI",G$3,IF(HLOOKUP(G$9,'Feuille1-Catégories'!$C$1:$G$3,3,FALSE)="OUI",OFFSET(G$3,MOD(QUOTIENT(ROW()-ROW($A$20),'Feuille1-Catégories'!$B$6/G$6),G$5),0),IF(MOD($A313-1-G$10,'Feuille1-Catégories'!$F$5+1)=0,G$3,""))),"")</f>
        <v xml:space="preserve"> </v>
      </c>
      <c r="H313" s="7">
        <f ca="1">IF(AND($A313&lt;&gt;"",H$9&lt;&gt;""),IF(HLOOKUP(H$9,'Feuille1-Catégories'!$C$1:$G$2,2,FALSE)="OUI",H$3,IF(HLOOKUP(H$9,'Feuille1-Catégories'!$C$1:$G$3,3,FALSE)="OUI",OFFSET(H$3,MOD(QUOTIENT(ROW()-ROW($A$20),'Feuille1-Catégories'!$B$6/H$6),H$5),0),IF(MOD($A313-1-H$10,'Feuille1-Catégories'!$F$5+1)=0,H$3,""))),"")</f>
        <v>100</v>
      </c>
      <c r="I313" s="7" t="str">
        <f ca="1">IF(AND($A313&lt;&gt;"",I$9&lt;&gt;""),IF(HLOOKUP(I$9,'Feuille1-Catégories'!$C$1:$G$2,2,FALSE)="OUI",I$3,IF(HLOOKUP(I$9,'Feuille1-Catégories'!$C$1:$G$3,3,FALSE)="OUI",OFFSET(I$3,MOD(QUOTIENT(ROW()-ROW($A$20),'Feuille1-Catégories'!$B$6/I$6),I$5),0),IF(MOD($A313-1-I$10,'Feuille1-Catégories'!$F$5+1)=0,I$3,""))),"")</f>
        <v xml:space="preserve"> </v>
      </c>
      <c r="J313" s="7">
        <f ca="1">IF(AND($A313&lt;&gt;"",J$9&lt;&gt;""),IF(HLOOKUP(J$9,'Feuille1-Catégories'!$C$1:$G$2,2,FALSE)="OUI",J$3,IF(HLOOKUP(J$9,'Feuille1-Catégories'!$C$1:$G$3,3,FALSE)="OUI",OFFSET(J$3,MOD(QUOTIENT(ROW()-ROW($A$20),'Feuille1-Catégories'!$B$6/J$6),J$5),0),IF(MOD($A313-1-J$10,'Feuille1-Catégories'!$F$5+1)=0,J$3,""))),"")</f>
        <v>2</v>
      </c>
      <c r="K313" s="7" t="str">
        <f ca="1">IF(AND($A313&lt;&gt;"",K$9&lt;&gt;""),IF(HLOOKUP(K$9,'Feuille1-Catégories'!$C$1:$G$2,2,FALSE)="OUI",K$3,IF(HLOOKUP(K$9,'Feuille1-Catégories'!$C$1:$G$3,3,FALSE)="OUI",OFFSET(K$3,MOD(QUOTIENT(ROW()-ROW($A$20),'Feuille1-Catégories'!$B$6/K$6),K$5),0),IF(MOD($A313-1-K$10,'Feuille1-Catégories'!$F$5+1)=0,K$3,""))),"")</f>
        <v/>
      </c>
      <c r="L313" s="7">
        <f ca="1">IF(AND($A313&lt;&gt;"",L$9&lt;&gt;""),IF(HLOOKUP(L$9,'Feuille1-Catégories'!$C$1:$G$2,2,FALSE)="OUI",L$3,IF(HLOOKUP(L$9,'Feuille1-Catégories'!$C$1:$G$3,3,FALSE)="OUI",OFFSET(L$3,MOD(QUOTIENT(ROW()-ROW($A$20),'Feuille1-Catégories'!$B$6/L$6),L$5),0),IF(MOD($A313-1-L$10,'Feuille1-Catégories'!$F$5+1)=0,L$3,""))),"")</f>
        <v>200</v>
      </c>
      <c r="M313" s="7" t="str">
        <f ca="1">IF(AND($A313&lt;&gt;"",M$9&lt;&gt;""),IF(HLOOKUP(M$9,'Feuille1-Catégories'!$C$1:$G$2,2,FALSE)="OUI",M$3,IF(HLOOKUP(M$9,'Feuille1-Catégories'!$C$1:$G$3,3,FALSE)="OUI",OFFSET(M$3,MOD(QUOTIENT(ROW()-ROW($A$20),'Feuille1-Catégories'!$B$6/M$6),M$5),0),IF(MOD($A313-1-M$10,'Feuille1-Catégories'!$F$5+1)=0,M$3,""))),"")</f>
        <v xml:space="preserve"> </v>
      </c>
      <c r="N313" s="7">
        <f ca="1">IF(AND($A313&lt;&gt;"",N$9&lt;&gt;""),IF(HLOOKUP(N$9,'Feuille1-Catégories'!$C$1:$G$2,2,FALSE)="OUI",N$3,IF(HLOOKUP(N$9,'Feuille1-Catégories'!$C$1:$G$3,3,FALSE)="OUI",OFFSET(N$3,MOD(QUOTIENT(ROW()-ROW($A$20),'Feuille1-Catégories'!$B$6/N$6),N$5),0),IF(MOD($A313-1-N$10,'Feuille1-Catégories'!$F$5+1)=0,N$3,""))),"")</f>
        <v>3</v>
      </c>
      <c r="O313" s="7">
        <f ca="1">IF(AND($A313&lt;&gt;"",O$9&lt;&gt;""),IF(HLOOKUP(O$9,'Feuille1-Catégories'!$C$1:$G$2,2,FALSE)="OUI",O$3,IF(HLOOKUP(O$9,'Feuille1-Catégories'!$C$1:$G$3,3,FALSE)="OUI",OFFSET(O$3,MOD(QUOTIENT(ROW()-ROW($A$20),'Feuille1-Catégories'!$B$6/O$6),O$5),0),IF(MOD($A313-1-O$10,'Feuille1-Catégories'!$F$5+1)=0,O$3,""))),"")</f>
        <v>30</v>
      </c>
      <c r="P313" s="7">
        <f ca="1">IF(AND($A313&lt;&gt;"",P$9&lt;&gt;""),IF(HLOOKUP(P$9,'Feuille1-Catégories'!$C$1:$G$2,2,FALSE)="OUI",P$3,IF(HLOOKUP(P$9,'Feuille1-Catégories'!$C$1:$G$3,3,FALSE)="OUI",OFFSET(P$3,MOD(QUOTIENT(ROW()-ROW($A$20),'Feuille1-Catégories'!$B$6/P$6),P$5),0),IF(MOD($A313-1-P$10,'Feuille1-Catégories'!$F$5+1)=0,P$3,""))),"")</f>
        <v>0</v>
      </c>
      <c r="Q313" s="7" t="str">
        <f ca="1">IF(AND($A313&lt;&gt;"",Q$9&lt;&gt;""),IF(HLOOKUP(Q$9,'Feuille1-Catégories'!$C$1:$G$2,2,FALSE)="OUI",Q$3,IF(HLOOKUP(Q$9,'Feuille1-Catégories'!$C$1:$G$3,3,FALSE)="OUI",OFFSET(Q$3,MOD(QUOTIENT(ROW()-ROW($A$20),'Feuille1-Catégories'!$B$6/Q$6),Q$5),0),IF(MOD($A313-1-Q$10,'Feuille1-Catégories'!$F$5+1)=0,Q$3,""))),"")</f>
        <v/>
      </c>
      <c r="R313" s="7">
        <f ca="1">IF(AND($A313&lt;&gt;"",R$9&lt;&gt;""),IF(HLOOKUP(R$9,'Feuille1-Catégories'!$C$1:$G$2,2,FALSE)="OUI",R$3,IF(HLOOKUP(R$9,'Feuille1-Catégories'!$C$1:$G$3,3,FALSE)="OUI",OFFSET(R$3,MOD(QUOTIENT(ROW()-ROW($A$20),'Feuille1-Catégories'!$B$6/R$6),R$5),0),IF(MOD($A313-1-R$10,'Feuille1-Catégories'!$F$5+1)=0,R$3,""))),"")</f>
        <v>5</v>
      </c>
      <c r="S313" s="7">
        <f ca="1">IF(AND($A313&lt;&gt;"",S$9&lt;&gt;""),IF(HLOOKUP(S$9,'Feuille1-Catégories'!$C$1:$G$2,2,FALSE)="OUI",S$3,IF(HLOOKUP(S$9,'Feuille1-Catégories'!$C$1:$G$3,3,FALSE)="OUI",OFFSET(S$3,MOD(QUOTIENT(ROW()-ROW($A$20),'Feuille1-Catégories'!$B$6/S$6),S$5),0),IF(MOD($A313-1-S$10,'Feuille1-Catégories'!$F$5+1)=0,S$3,""))),"")</f>
        <v>50</v>
      </c>
      <c r="T313" s="7" t="str">
        <f ca="1">IF(AND($A313&lt;&gt;"",T$9&lt;&gt;""),IF(HLOOKUP(T$9,'Feuille1-Catégories'!$C$1:$G$2,2,FALSE)="OUI",T$3,IF(HLOOKUP(T$9,'Feuille1-Catégories'!$C$1:$G$3,3,FALSE)="OUI",OFFSET(T$3,MOD(QUOTIENT(ROW()-ROW($A$20),'Feuille1-Catégories'!$B$6/T$6),T$5),0),IF(MOD($A313-1-T$10,'Feuille1-Catégories'!$F$5+1)=0,T$3,""))),"")</f>
        <v/>
      </c>
      <c r="U313" s="7">
        <f ca="1">IF(AND($A313&lt;&gt;"",U$9&lt;&gt;""),IF(HLOOKUP(U$9,'Feuille1-Catégories'!$C$1:$G$2,2,FALSE)="OUI",U$3,IF(HLOOKUP(U$9,'Feuille1-Catégories'!$C$1:$G$3,3,FALSE)="OUI",OFFSET(U$3,MOD(QUOTIENT(ROW()-ROW($A$20),'Feuille1-Catégories'!$B$6/U$6),U$5),0),IF(MOD($A313-1-U$10,'Feuille1-Catégories'!$F$5+1)=0,U$3,""))),"")</f>
        <v>5000</v>
      </c>
      <c r="V313" s="7" t="str">
        <f ca="1">IF(AND($A313&lt;&gt;"",V$9&lt;&gt;""),IF(HLOOKUP(V$9,'Feuille1-Catégories'!$C$1:$G$2,2,FALSE)="OUI",V$3,IF(HLOOKUP(V$9,'Feuille1-Catégories'!$C$1:$G$3,3,FALSE)="OUI",OFFSET(V$3,MOD(QUOTIENT(ROW()-ROW($A$20),'Feuille1-Catégories'!$B$6/V$6),V$5),0),IF(MOD($A313-1-V$10,'Feuille1-Catégories'!$F$5+1)=0,V$3,""))),"")</f>
        <v/>
      </c>
      <c r="W313" s="7" t="str">
        <f ca="1">IF(AND($A313&lt;&gt;"",W$9&lt;&gt;""),IF(HLOOKUP(W$9,'Feuille1-Catégories'!$C$1:$G$2,2,FALSE)="OUI",W$3,IF(HLOOKUP(W$9,'Feuille1-Catégories'!$C$1:$G$3,3,FALSE)="OUI",OFFSET(W$3,MOD(QUOTIENT(ROW()-ROW($A$20),'Feuille1-Catégories'!$B$6/W$6),W$5),0),IF(MOD($A313-1-W$10,'Feuille1-Catégories'!$F$5+1)=0,W$3,""))),"")</f>
        <v/>
      </c>
      <c r="X313" s="7" t="str">
        <f ca="1">IF(AND($A313&lt;&gt;"",X$9&lt;&gt;""),IF(HLOOKUP(X$9,'Feuille1-Catégories'!$C$1:$G$2,2,FALSE)="OUI",X$3,IF(HLOOKUP(X$9,'Feuille1-Catégories'!$C$1:$G$3,3,FALSE)="OUI",OFFSET(X$3,MOD(QUOTIENT(ROW()-ROW($A$20),'Feuille1-Catégories'!$B$6/X$6),X$5),0),IF(MOD($A313-1-X$10,'Feuille1-Catégories'!$F$5+1)=0,X$3,""))),"")</f>
        <v/>
      </c>
      <c r="Y313" s="7" t="str">
        <f ca="1">IF(AND($A313&lt;&gt;"",Y$9&lt;&gt;""),IF(HLOOKUP(Y$9,'Feuille1-Catégories'!$C$1:$G$2,2,FALSE)="OUI",Y$3,IF(HLOOKUP(Y$9,'Feuille1-Catégories'!$C$1:$G$3,3,FALSE)="OUI",OFFSET(Y$3,MOD(QUOTIENT(ROW()-ROW($A$20),'Feuille1-Catégories'!$B$6/Y$6),Y$5),0),IF(MOD($A313-1-Y$10,'Feuille1-Catégories'!$F$5+1)=0,Y$3,""))),"")</f>
        <v/>
      </c>
      <c r="Z313" s="7" t="str">
        <f ca="1">IF(AND($A313&lt;&gt;"",Z$9&lt;&gt;""),IF(HLOOKUP(Z$9,'Feuille1-Catégories'!$C$1:$G$2,2,FALSE)="OUI",Z$3,IF(HLOOKUP(Z$9,'Feuille1-Catégories'!$C$1:$G$3,3,FALSE)="OUI",OFFSET(Z$3,MOD(QUOTIENT(ROW()-ROW($A$20),'Feuille1-Catégories'!$B$6/Z$6),Z$5),0),"")),"")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14" spans="1:26" ht="17" x14ac:dyDescent="0.2">
      <c r="A314" s="21">
        <f>IF(ROW()-ROW($A$19)&gt;'Feuille1-Catégories'!$B$6,"",ROW()-ROW($A$19))</f>
        <v>295</v>
      </c>
      <c r="B314" s="33">
        <f t="shared" ca="1" si="13"/>
        <v>13.290790790790791</v>
      </c>
      <c r="C314" s="10">
        <f t="shared" ca="1" si="14"/>
        <v>4911.3999999999996</v>
      </c>
      <c r="D314" s="10">
        <f ca="1">IF('Feuille3-Coût de production'!D314&lt;&gt;"",'Feuille3-Coût de production'!D314,"")</f>
        <v>399.6</v>
      </c>
      <c r="E314" s="10">
        <f t="shared" ca="1" si="15"/>
        <v>5311</v>
      </c>
      <c r="F314" s="7">
        <f ca="1">IF(AND($A314&lt;&gt;"",F$9&lt;&gt;""),IF(HLOOKUP(F$9,'Feuille1-Catégories'!$C$1:$G$2,2,FALSE)="OUI",F$3,IF(HLOOKUP(F$9,'Feuille1-Catégories'!$C$1:$G$3,3,FALSE)="OUI",OFFSET(F$3,MOD(QUOTIENT(ROW()-ROW($A$20),'Feuille1-Catégories'!$B$6/F$6),F$5),0),IF(MOD($A314-1-F$10,'Feuille1-Catégories'!$F$5+1)=0,F$3,""))),"")</f>
        <v>1</v>
      </c>
      <c r="G314" s="7" t="str">
        <f ca="1">IF(AND($A314&lt;&gt;"",G$9&lt;&gt;""),IF(HLOOKUP(G$9,'Feuille1-Catégories'!$C$1:$G$2,2,FALSE)="OUI",G$3,IF(HLOOKUP(G$9,'Feuille1-Catégories'!$C$1:$G$3,3,FALSE)="OUI",OFFSET(G$3,MOD(QUOTIENT(ROW()-ROW($A$20),'Feuille1-Catégories'!$B$6/G$6),G$5),0),IF(MOD($A314-1-G$10,'Feuille1-Catégories'!$F$5+1)=0,G$3,""))),"")</f>
        <v xml:space="preserve"> </v>
      </c>
      <c r="H314" s="7" t="str">
        <f ca="1">IF(AND($A314&lt;&gt;"",H$9&lt;&gt;""),IF(HLOOKUP(H$9,'Feuille1-Catégories'!$C$1:$G$2,2,FALSE)="OUI",H$3,IF(HLOOKUP(H$9,'Feuille1-Catégories'!$C$1:$G$3,3,FALSE)="OUI",OFFSET(H$3,MOD(QUOTIENT(ROW()-ROW($A$20),'Feuille1-Catégories'!$B$6/H$6),H$5),0),IF(MOD($A314-1-H$10,'Feuille1-Catégories'!$F$5+1)=0,H$3,""))),"")</f>
        <v/>
      </c>
      <c r="I314" s="7" t="str">
        <f ca="1">IF(AND($A314&lt;&gt;"",I$9&lt;&gt;""),IF(HLOOKUP(I$9,'Feuille1-Catégories'!$C$1:$G$2,2,FALSE)="OUI",I$3,IF(HLOOKUP(I$9,'Feuille1-Catégories'!$C$1:$G$3,3,FALSE)="OUI",OFFSET(I$3,MOD(QUOTIENT(ROW()-ROW($A$20),'Feuille1-Catégories'!$B$6/I$6),I$5),0),IF(MOD($A314-1-I$10,'Feuille1-Catégories'!$F$5+1)=0,I$3,""))),"")</f>
        <v xml:space="preserve"> </v>
      </c>
      <c r="J314" s="7">
        <f ca="1">IF(AND($A314&lt;&gt;"",J$9&lt;&gt;""),IF(HLOOKUP(J$9,'Feuille1-Catégories'!$C$1:$G$2,2,FALSE)="OUI",J$3,IF(HLOOKUP(J$9,'Feuille1-Catégories'!$C$1:$G$3,3,FALSE)="OUI",OFFSET(J$3,MOD(QUOTIENT(ROW()-ROW($A$20),'Feuille1-Catégories'!$B$6/J$6),J$5),0),IF(MOD($A314-1-J$10,'Feuille1-Catégories'!$F$5+1)=0,J$3,""))),"")</f>
        <v>2</v>
      </c>
      <c r="K314" s="7">
        <f ca="1">IF(AND($A314&lt;&gt;"",K$9&lt;&gt;""),IF(HLOOKUP(K$9,'Feuille1-Catégories'!$C$1:$G$2,2,FALSE)="OUI",K$3,IF(HLOOKUP(K$9,'Feuille1-Catégories'!$C$1:$G$3,3,FALSE)="OUI",OFFSET(K$3,MOD(QUOTIENT(ROW()-ROW($A$20),'Feuille1-Catégories'!$B$6/K$6),K$5),0),IF(MOD($A314-1-K$10,'Feuille1-Catégories'!$F$5+1)=0,K$3,""))),"")</f>
        <v>20</v>
      </c>
      <c r="L314" s="7">
        <f ca="1">IF(AND($A314&lt;&gt;"",L$9&lt;&gt;""),IF(HLOOKUP(L$9,'Feuille1-Catégories'!$C$1:$G$2,2,FALSE)="OUI",L$3,IF(HLOOKUP(L$9,'Feuille1-Catégories'!$C$1:$G$3,3,FALSE)="OUI",OFFSET(L$3,MOD(QUOTIENT(ROW()-ROW($A$20),'Feuille1-Catégories'!$B$6/L$6),L$5),0),IF(MOD($A314-1-L$10,'Feuille1-Catégories'!$F$5+1)=0,L$3,""))),"")</f>
        <v>200</v>
      </c>
      <c r="M314" s="7" t="str">
        <f ca="1">IF(AND($A314&lt;&gt;"",M$9&lt;&gt;""),IF(HLOOKUP(M$9,'Feuille1-Catégories'!$C$1:$G$2,2,FALSE)="OUI",M$3,IF(HLOOKUP(M$9,'Feuille1-Catégories'!$C$1:$G$3,3,FALSE)="OUI",OFFSET(M$3,MOD(QUOTIENT(ROW()-ROW($A$20),'Feuille1-Catégories'!$B$6/M$6),M$5),0),IF(MOD($A314-1-M$10,'Feuille1-Catégories'!$F$5+1)=0,M$3,""))),"")</f>
        <v xml:space="preserve"> </v>
      </c>
      <c r="N314" s="7">
        <f ca="1">IF(AND($A314&lt;&gt;"",N$9&lt;&gt;""),IF(HLOOKUP(N$9,'Feuille1-Catégories'!$C$1:$G$2,2,FALSE)="OUI",N$3,IF(HLOOKUP(N$9,'Feuille1-Catégories'!$C$1:$G$3,3,FALSE)="OUI",OFFSET(N$3,MOD(QUOTIENT(ROW()-ROW($A$20),'Feuille1-Catégories'!$B$6/N$6),N$5),0),IF(MOD($A314-1-N$10,'Feuille1-Catégories'!$F$5+1)=0,N$3,""))),"")</f>
        <v>3</v>
      </c>
      <c r="O314" s="7">
        <f ca="1">IF(AND($A314&lt;&gt;"",O$9&lt;&gt;""),IF(HLOOKUP(O$9,'Feuille1-Catégories'!$C$1:$G$2,2,FALSE)="OUI",O$3,IF(HLOOKUP(O$9,'Feuille1-Catégories'!$C$1:$G$3,3,FALSE)="OUI",OFFSET(O$3,MOD(QUOTIENT(ROW()-ROW($A$20),'Feuille1-Catégories'!$B$6/O$6),O$5),0),IF(MOD($A314-1-O$10,'Feuille1-Catégories'!$F$5+1)=0,O$3,""))),"")</f>
        <v>30</v>
      </c>
      <c r="P314" s="7">
        <f ca="1">IF(AND($A314&lt;&gt;"",P$9&lt;&gt;""),IF(HLOOKUP(P$9,'Feuille1-Catégories'!$C$1:$G$2,2,FALSE)="OUI",P$3,IF(HLOOKUP(P$9,'Feuille1-Catégories'!$C$1:$G$3,3,FALSE)="OUI",OFFSET(P$3,MOD(QUOTIENT(ROW()-ROW($A$20),'Feuille1-Catégories'!$B$6/P$6),P$5),0),IF(MOD($A314-1-P$10,'Feuille1-Catégories'!$F$5+1)=0,P$3,""))),"")</f>
        <v>0</v>
      </c>
      <c r="Q314" s="7" t="str">
        <f ca="1">IF(AND($A314&lt;&gt;"",Q$9&lt;&gt;""),IF(HLOOKUP(Q$9,'Feuille1-Catégories'!$C$1:$G$2,2,FALSE)="OUI",Q$3,IF(HLOOKUP(Q$9,'Feuille1-Catégories'!$C$1:$G$3,3,FALSE)="OUI",OFFSET(Q$3,MOD(QUOTIENT(ROW()-ROW($A$20),'Feuille1-Catégories'!$B$6/Q$6),Q$5),0),IF(MOD($A314-1-Q$10,'Feuille1-Catégories'!$F$5+1)=0,Q$3,""))),"")</f>
        <v/>
      </c>
      <c r="R314" s="7">
        <f ca="1">IF(AND($A314&lt;&gt;"",R$9&lt;&gt;""),IF(HLOOKUP(R$9,'Feuille1-Catégories'!$C$1:$G$2,2,FALSE)="OUI",R$3,IF(HLOOKUP(R$9,'Feuille1-Catégories'!$C$1:$G$3,3,FALSE)="OUI",OFFSET(R$3,MOD(QUOTIENT(ROW()-ROW($A$20),'Feuille1-Catégories'!$B$6/R$6),R$5),0),IF(MOD($A314-1-R$10,'Feuille1-Catégories'!$F$5+1)=0,R$3,""))),"")</f>
        <v>5</v>
      </c>
      <c r="S314" s="7">
        <f ca="1">IF(AND($A314&lt;&gt;"",S$9&lt;&gt;""),IF(HLOOKUP(S$9,'Feuille1-Catégories'!$C$1:$G$2,2,FALSE)="OUI",S$3,IF(HLOOKUP(S$9,'Feuille1-Catégories'!$C$1:$G$3,3,FALSE)="OUI",OFFSET(S$3,MOD(QUOTIENT(ROW()-ROW($A$20),'Feuille1-Catégories'!$B$6/S$6),S$5),0),IF(MOD($A314-1-S$10,'Feuille1-Catégories'!$F$5+1)=0,S$3,""))),"")</f>
        <v>50</v>
      </c>
      <c r="T314" s="7" t="str">
        <f ca="1">IF(AND($A314&lt;&gt;"",T$9&lt;&gt;""),IF(HLOOKUP(T$9,'Feuille1-Catégories'!$C$1:$G$2,2,FALSE)="OUI",T$3,IF(HLOOKUP(T$9,'Feuille1-Catégories'!$C$1:$G$3,3,FALSE)="OUI",OFFSET(T$3,MOD(QUOTIENT(ROW()-ROW($A$20),'Feuille1-Catégories'!$B$6/T$6),T$5),0),IF(MOD($A314-1-T$10,'Feuille1-Catégories'!$F$5+1)=0,T$3,""))),"")</f>
        <v/>
      </c>
      <c r="U314" s="7">
        <f ca="1">IF(AND($A314&lt;&gt;"",U$9&lt;&gt;""),IF(HLOOKUP(U$9,'Feuille1-Catégories'!$C$1:$G$2,2,FALSE)="OUI",U$3,IF(HLOOKUP(U$9,'Feuille1-Catégories'!$C$1:$G$3,3,FALSE)="OUI",OFFSET(U$3,MOD(QUOTIENT(ROW()-ROW($A$20),'Feuille1-Catégories'!$B$6/U$6),U$5),0),IF(MOD($A314-1-U$10,'Feuille1-Catégories'!$F$5+1)=0,U$3,""))),"")</f>
        <v>5000</v>
      </c>
      <c r="V314" s="7" t="str">
        <f ca="1">IF(AND($A314&lt;&gt;"",V$9&lt;&gt;""),IF(HLOOKUP(V$9,'Feuille1-Catégories'!$C$1:$G$2,2,FALSE)="OUI",V$3,IF(HLOOKUP(V$9,'Feuille1-Catégories'!$C$1:$G$3,3,FALSE)="OUI",OFFSET(V$3,MOD(QUOTIENT(ROW()-ROW($A$20),'Feuille1-Catégories'!$B$6/V$6),V$5),0),IF(MOD($A314-1-V$10,'Feuille1-Catégories'!$F$5+1)=0,V$3,""))),"")</f>
        <v/>
      </c>
      <c r="W314" s="7" t="str">
        <f ca="1">IF(AND($A314&lt;&gt;"",W$9&lt;&gt;""),IF(HLOOKUP(W$9,'Feuille1-Catégories'!$C$1:$G$2,2,FALSE)="OUI",W$3,IF(HLOOKUP(W$9,'Feuille1-Catégories'!$C$1:$G$3,3,FALSE)="OUI",OFFSET(W$3,MOD(QUOTIENT(ROW()-ROW($A$20),'Feuille1-Catégories'!$B$6/W$6),W$5),0),IF(MOD($A314-1-W$10,'Feuille1-Catégories'!$F$5+1)=0,W$3,""))),"")</f>
        <v/>
      </c>
      <c r="X314" s="7" t="str">
        <f ca="1">IF(AND($A314&lt;&gt;"",X$9&lt;&gt;""),IF(HLOOKUP(X$9,'Feuille1-Catégories'!$C$1:$G$2,2,FALSE)="OUI",X$3,IF(HLOOKUP(X$9,'Feuille1-Catégories'!$C$1:$G$3,3,FALSE)="OUI",OFFSET(X$3,MOD(QUOTIENT(ROW()-ROW($A$20),'Feuille1-Catégories'!$B$6/X$6),X$5),0),IF(MOD($A314-1-X$10,'Feuille1-Catégories'!$F$5+1)=0,X$3,""))),"")</f>
        <v/>
      </c>
      <c r="Y314" s="7" t="str">
        <f ca="1">IF(AND($A314&lt;&gt;"",Y$9&lt;&gt;""),IF(HLOOKUP(Y$9,'Feuille1-Catégories'!$C$1:$G$2,2,FALSE)="OUI",Y$3,IF(HLOOKUP(Y$9,'Feuille1-Catégories'!$C$1:$G$3,3,FALSE)="OUI",OFFSET(Y$3,MOD(QUOTIENT(ROW()-ROW($A$20),'Feuille1-Catégories'!$B$6/Y$6),Y$5),0),IF(MOD($A314-1-Y$10,'Feuille1-Catégories'!$F$5+1)=0,Y$3,""))),"")</f>
        <v/>
      </c>
      <c r="Z314" s="7" t="str">
        <f ca="1">IF(AND($A314&lt;&gt;"",Z$9&lt;&gt;""),IF(HLOOKUP(Z$9,'Feuille1-Catégories'!$C$1:$G$2,2,FALSE)="OUI",Z$3,IF(HLOOKUP(Z$9,'Feuille1-Catégories'!$C$1:$G$3,3,FALSE)="OUI",OFFSET(Z$3,MOD(QUOTIENT(ROW()-ROW($A$20),'Feuille1-Catégories'!$B$6/Z$6),Z$5),0),"")),"")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15" spans="1:26" ht="17" x14ac:dyDescent="0.2">
      <c r="A315" s="21">
        <f>IF(ROW()-ROW($A$19)&gt;'Feuille1-Catégories'!$B$6,"",ROW()-ROW($A$19))</f>
        <v>296</v>
      </c>
      <c r="B315" s="33">
        <f t="shared" ca="1" si="13"/>
        <v>9.3247805536799451</v>
      </c>
      <c r="C315" s="10">
        <f t="shared" ca="1" si="14"/>
        <v>7397.4</v>
      </c>
      <c r="D315" s="10">
        <f ca="1">IF('Feuille3-Coût de production'!D315&lt;&gt;"",'Feuille3-Coût de production'!D315,"")</f>
        <v>888.6</v>
      </c>
      <c r="E315" s="10">
        <f t="shared" ca="1" si="15"/>
        <v>8286</v>
      </c>
      <c r="F315" s="7">
        <f ca="1">IF(AND($A315&lt;&gt;"",F$9&lt;&gt;""),IF(HLOOKUP(F$9,'Feuille1-Catégories'!$C$1:$G$2,2,FALSE)="OUI",F$3,IF(HLOOKUP(F$9,'Feuille1-Catégories'!$C$1:$G$3,3,FALSE)="OUI",OFFSET(F$3,MOD(QUOTIENT(ROW()-ROW($A$20),'Feuille1-Catégories'!$B$6/F$6),F$5),0),IF(MOD($A315-1-F$10,'Feuille1-Catégories'!$F$5+1)=0,F$3,""))),"")</f>
        <v>1</v>
      </c>
      <c r="G315" s="7" t="str">
        <f ca="1">IF(AND($A315&lt;&gt;"",G$9&lt;&gt;""),IF(HLOOKUP(G$9,'Feuille1-Catégories'!$C$1:$G$2,2,FALSE)="OUI",G$3,IF(HLOOKUP(G$9,'Feuille1-Catégories'!$C$1:$G$3,3,FALSE)="OUI",OFFSET(G$3,MOD(QUOTIENT(ROW()-ROW($A$20),'Feuille1-Catégories'!$B$6/G$6),G$5),0),IF(MOD($A315-1-G$10,'Feuille1-Catégories'!$F$5+1)=0,G$3,""))),"")</f>
        <v xml:space="preserve"> </v>
      </c>
      <c r="H315" s="7" t="str">
        <f ca="1">IF(AND($A315&lt;&gt;"",H$9&lt;&gt;""),IF(HLOOKUP(H$9,'Feuille1-Catégories'!$C$1:$G$2,2,FALSE)="OUI",H$3,IF(HLOOKUP(H$9,'Feuille1-Catégories'!$C$1:$G$3,3,FALSE)="OUI",OFFSET(H$3,MOD(QUOTIENT(ROW()-ROW($A$20),'Feuille1-Catégories'!$B$6/H$6),H$5),0),IF(MOD($A315-1-H$10,'Feuille1-Catégories'!$F$5+1)=0,H$3,""))),"")</f>
        <v/>
      </c>
      <c r="I315" s="7" t="str">
        <f ca="1">IF(AND($A315&lt;&gt;"",I$9&lt;&gt;""),IF(HLOOKUP(I$9,'Feuille1-Catégories'!$C$1:$G$2,2,FALSE)="OUI",I$3,IF(HLOOKUP(I$9,'Feuille1-Catégories'!$C$1:$G$3,3,FALSE)="OUI",OFFSET(I$3,MOD(QUOTIENT(ROW()-ROW($A$20),'Feuille1-Catégories'!$B$6/I$6),I$5),0),IF(MOD($A315-1-I$10,'Feuille1-Catégories'!$F$5+1)=0,I$3,""))),"")</f>
        <v xml:space="preserve"> </v>
      </c>
      <c r="J315" s="7">
        <f ca="1">IF(AND($A315&lt;&gt;"",J$9&lt;&gt;""),IF(HLOOKUP(J$9,'Feuille1-Catégories'!$C$1:$G$2,2,FALSE)="OUI",J$3,IF(HLOOKUP(J$9,'Feuille1-Catégories'!$C$1:$G$3,3,FALSE)="OUI",OFFSET(J$3,MOD(QUOTIENT(ROW()-ROW($A$20),'Feuille1-Catégories'!$B$6/J$6),J$5),0),IF(MOD($A315-1-J$10,'Feuille1-Catégories'!$F$5+1)=0,J$3,""))),"")</f>
        <v>2</v>
      </c>
      <c r="K315" s="7" t="str">
        <f ca="1">IF(AND($A315&lt;&gt;"",K$9&lt;&gt;""),IF(HLOOKUP(K$9,'Feuille1-Catégories'!$C$1:$G$2,2,FALSE)="OUI",K$3,IF(HLOOKUP(K$9,'Feuille1-Catégories'!$C$1:$G$3,3,FALSE)="OUI",OFFSET(K$3,MOD(QUOTIENT(ROW()-ROW($A$20),'Feuille1-Catégories'!$B$6/K$6),K$5),0),IF(MOD($A315-1-K$10,'Feuille1-Catégories'!$F$5+1)=0,K$3,""))),"")</f>
        <v/>
      </c>
      <c r="L315" s="7">
        <f ca="1">IF(AND($A315&lt;&gt;"",L$9&lt;&gt;""),IF(HLOOKUP(L$9,'Feuille1-Catégories'!$C$1:$G$2,2,FALSE)="OUI",L$3,IF(HLOOKUP(L$9,'Feuille1-Catégories'!$C$1:$G$3,3,FALSE)="OUI",OFFSET(L$3,MOD(QUOTIENT(ROW()-ROW($A$20),'Feuille1-Catégories'!$B$6/L$6),L$5),0),IF(MOD($A315-1-L$10,'Feuille1-Catégories'!$F$5+1)=0,L$3,""))),"")</f>
        <v>200</v>
      </c>
      <c r="M315" s="7" t="str">
        <f ca="1">IF(AND($A315&lt;&gt;"",M$9&lt;&gt;""),IF(HLOOKUP(M$9,'Feuille1-Catégories'!$C$1:$G$2,2,FALSE)="OUI",M$3,IF(HLOOKUP(M$9,'Feuille1-Catégories'!$C$1:$G$3,3,FALSE)="OUI",OFFSET(M$3,MOD(QUOTIENT(ROW()-ROW($A$20),'Feuille1-Catégories'!$B$6/M$6),M$5),0),IF(MOD($A315-1-M$10,'Feuille1-Catégories'!$F$5+1)=0,M$3,""))),"")</f>
        <v xml:space="preserve"> </v>
      </c>
      <c r="N315" s="7">
        <f ca="1">IF(AND($A315&lt;&gt;"",N$9&lt;&gt;""),IF(HLOOKUP(N$9,'Feuille1-Catégories'!$C$1:$G$2,2,FALSE)="OUI",N$3,IF(HLOOKUP(N$9,'Feuille1-Catégories'!$C$1:$G$3,3,FALSE)="OUI",OFFSET(N$3,MOD(QUOTIENT(ROW()-ROW($A$20),'Feuille1-Catégories'!$B$6/N$6),N$5),0),IF(MOD($A315-1-N$10,'Feuille1-Catégories'!$F$5+1)=0,N$3,""))),"")</f>
        <v>3</v>
      </c>
      <c r="O315" s="7">
        <f ca="1">IF(AND($A315&lt;&gt;"",O$9&lt;&gt;""),IF(HLOOKUP(O$9,'Feuille1-Catégories'!$C$1:$G$2,2,FALSE)="OUI",O$3,IF(HLOOKUP(O$9,'Feuille1-Catégories'!$C$1:$G$3,3,FALSE)="OUI",OFFSET(O$3,MOD(QUOTIENT(ROW()-ROW($A$20),'Feuille1-Catégories'!$B$6/O$6),O$5),0),IF(MOD($A315-1-O$10,'Feuille1-Catégories'!$F$5+1)=0,O$3,""))),"")</f>
        <v>30</v>
      </c>
      <c r="P315" s="7">
        <f ca="1">IF(AND($A315&lt;&gt;"",P$9&lt;&gt;""),IF(HLOOKUP(P$9,'Feuille1-Catégories'!$C$1:$G$2,2,FALSE)="OUI",P$3,IF(HLOOKUP(P$9,'Feuille1-Catégories'!$C$1:$G$3,3,FALSE)="OUI",OFFSET(P$3,MOD(QUOTIENT(ROW()-ROW($A$20),'Feuille1-Catégories'!$B$6/P$6),P$5),0),IF(MOD($A315-1-P$10,'Feuille1-Catégories'!$F$5+1)=0,P$3,""))),"")</f>
        <v>0</v>
      </c>
      <c r="Q315" s="7">
        <f ca="1">IF(AND($A315&lt;&gt;"",Q$9&lt;&gt;""),IF(HLOOKUP(Q$9,'Feuille1-Catégories'!$C$1:$G$2,2,FALSE)="OUI",Q$3,IF(HLOOKUP(Q$9,'Feuille1-Catégories'!$C$1:$G$3,3,FALSE)="OUI",OFFSET(Q$3,MOD(QUOTIENT(ROW()-ROW($A$20),'Feuille1-Catégories'!$B$6/Q$6),Q$5),0),IF(MOD($A315-1-Q$10,'Feuille1-Catégories'!$F$5+1)=0,Q$3,""))),"")</f>
        <v>3000</v>
      </c>
      <c r="R315" s="7">
        <f ca="1">IF(AND($A315&lt;&gt;"",R$9&lt;&gt;""),IF(HLOOKUP(R$9,'Feuille1-Catégories'!$C$1:$G$2,2,FALSE)="OUI",R$3,IF(HLOOKUP(R$9,'Feuille1-Catégories'!$C$1:$G$3,3,FALSE)="OUI",OFFSET(R$3,MOD(QUOTIENT(ROW()-ROW($A$20),'Feuille1-Catégories'!$B$6/R$6),R$5),0),IF(MOD($A315-1-R$10,'Feuille1-Catégories'!$F$5+1)=0,R$3,""))),"")</f>
        <v>0</v>
      </c>
      <c r="S315" s="7">
        <f ca="1">IF(AND($A315&lt;&gt;"",S$9&lt;&gt;""),IF(HLOOKUP(S$9,'Feuille1-Catégories'!$C$1:$G$2,2,FALSE)="OUI",S$3,IF(HLOOKUP(S$9,'Feuille1-Catégories'!$C$1:$G$3,3,FALSE)="OUI",OFFSET(S$3,MOD(QUOTIENT(ROW()-ROW($A$20),'Feuille1-Catégories'!$B$6/S$6),S$5),0),IF(MOD($A315-1-S$10,'Feuille1-Catégories'!$F$5+1)=0,S$3,""))),"")</f>
        <v>50</v>
      </c>
      <c r="T315" s="7" t="str">
        <f ca="1">IF(AND($A315&lt;&gt;"",T$9&lt;&gt;""),IF(HLOOKUP(T$9,'Feuille1-Catégories'!$C$1:$G$2,2,FALSE)="OUI",T$3,IF(HLOOKUP(T$9,'Feuille1-Catégories'!$C$1:$G$3,3,FALSE)="OUI",OFFSET(T$3,MOD(QUOTIENT(ROW()-ROW($A$20),'Feuille1-Catégories'!$B$6/T$6),T$5),0),IF(MOD($A315-1-T$10,'Feuille1-Catégories'!$F$5+1)=0,T$3,""))),"")</f>
        <v/>
      </c>
      <c r="U315" s="7">
        <f ca="1">IF(AND($A315&lt;&gt;"",U$9&lt;&gt;""),IF(HLOOKUP(U$9,'Feuille1-Catégories'!$C$1:$G$2,2,FALSE)="OUI",U$3,IF(HLOOKUP(U$9,'Feuille1-Catégories'!$C$1:$G$3,3,FALSE)="OUI",OFFSET(U$3,MOD(QUOTIENT(ROW()-ROW($A$20),'Feuille1-Catégories'!$B$6/U$6),U$5),0),IF(MOD($A315-1-U$10,'Feuille1-Catégories'!$F$5+1)=0,U$3,""))),"")</f>
        <v>5000</v>
      </c>
      <c r="V315" s="7" t="str">
        <f ca="1">IF(AND($A315&lt;&gt;"",V$9&lt;&gt;""),IF(HLOOKUP(V$9,'Feuille1-Catégories'!$C$1:$G$2,2,FALSE)="OUI",V$3,IF(HLOOKUP(V$9,'Feuille1-Catégories'!$C$1:$G$3,3,FALSE)="OUI",OFFSET(V$3,MOD(QUOTIENT(ROW()-ROW($A$20),'Feuille1-Catégories'!$B$6/V$6),V$5),0),IF(MOD($A315-1-V$10,'Feuille1-Catégories'!$F$5+1)=0,V$3,""))),"")</f>
        <v/>
      </c>
      <c r="W315" s="7" t="str">
        <f ca="1">IF(AND($A315&lt;&gt;"",W$9&lt;&gt;""),IF(HLOOKUP(W$9,'Feuille1-Catégories'!$C$1:$G$2,2,FALSE)="OUI",W$3,IF(HLOOKUP(W$9,'Feuille1-Catégories'!$C$1:$G$3,3,FALSE)="OUI",OFFSET(W$3,MOD(QUOTIENT(ROW()-ROW($A$20),'Feuille1-Catégories'!$B$6/W$6),W$5),0),IF(MOD($A315-1-W$10,'Feuille1-Catégories'!$F$5+1)=0,W$3,""))),"")</f>
        <v/>
      </c>
      <c r="X315" s="7" t="str">
        <f ca="1">IF(AND($A315&lt;&gt;"",X$9&lt;&gt;""),IF(HLOOKUP(X$9,'Feuille1-Catégories'!$C$1:$G$2,2,FALSE)="OUI",X$3,IF(HLOOKUP(X$9,'Feuille1-Catégories'!$C$1:$G$3,3,FALSE)="OUI",OFFSET(X$3,MOD(QUOTIENT(ROW()-ROW($A$20),'Feuille1-Catégories'!$B$6/X$6),X$5),0),IF(MOD($A315-1-X$10,'Feuille1-Catégories'!$F$5+1)=0,X$3,""))),"")</f>
        <v/>
      </c>
      <c r="Y315" s="7" t="str">
        <f ca="1">IF(AND($A315&lt;&gt;"",Y$9&lt;&gt;""),IF(HLOOKUP(Y$9,'Feuille1-Catégories'!$C$1:$G$2,2,FALSE)="OUI",Y$3,IF(HLOOKUP(Y$9,'Feuille1-Catégories'!$C$1:$G$3,3,FALSE)="OUI",OFFSET(Y$3,MOD(QUOTIENT(ROW()-ROW($A$20),'Feuille1-Catégories'!$B$6/Y$6),Y$5),0),IF(MOD($A315-1-Y$10,'Feuille1-Catégories'!$F$5+1)=0,Y$3,""))),"")</f>
        <v/>
      </c>
      <c r="Z315" s="7" t="str">
        <f ca="1">IF(AND($A315&lt;&gt;"",Z$9&lt;&gt;""),IF(HLOOKUP(Z$9,'Feuille1-Catégories'!$C$1:$G$2,2,FALSE)="OUI",Z$3,IF(HLOOKUP(Z$9,'Feuille1-Catégories'!$C$1:$G$3,3,FALSE)="OUI",OFFSET(Z$3,MOD(QUOTIENT(ROW()-ROW($A$20),'Feuille1-Catégories'!$B$6/Z$6),Z$5),0),"")),"")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16" spans="1:26" ht="17" x14ac:dyDescent="0.2">
      <c r="A316" s="21">
        <f>IF(ROW()-ROW($A$19)&gt;'Feuille1-Catégories'!$B$6,"",ROW()-ROW($A$19))</f>
        <v>297</v>
      </c>
      <c r="B316" s="33">
        <f t="shared" ca="1" si="13"/>
        <v>14.515805318615152</v>
      </c>
      <c r="C316" s="10">
        <f t="shared" ca="1" si="14"/>
        <v>5387.4</v>
      </c>
      <c r="D316" s="10">
        <f ca="1">IF('Feuille3-Coût de production'!D316&lt;&gt;"",'Feuille3-Coût de production'!D316,"")</f>
        <v>398.6</v>
      </c>
      <c r="E316" s="10">
        <f t="shared" ca="1" si="15"/>
        <v>5786</v>
      </c>
      <c r="F316" s="7">
        <f ca="1">IF(AND($A316&lt;&gt;"",F$9&lt;&gt;""),IF(HLOOKUP(F$9,'Feuille1-Catégories'!$C$1:$G$2,2,FALSE)="OUI",F$3,IF(HLOOKUP(F$9,'Feuille1-Catégories'!$C$1:$G$3,3,FALSE)="OUI",OFFSET(F$3,MOD(QUOTIENT(ROW()-ROW($A$20),'Feuille1-Catégories'!$B$6/F$6),F$5),0),IF(MOD($A316-1-F$10,'Feuille1-Catégories'!$F$5+1)=0,F$3,""))),"")</f>
        <v>1</v>
      </c>
      <c r="G316" s="7" t="str">
        <f ca="1">IF(AND($A316&lt;&gt;"",G$9&lt;&gt;""),IF(HLOOKUP(G$9,'Feuille1-Catégories'!$C$1:$G$2,2,FALSE)="OUI",G$3,IF(HLOOKUP(G$9,'Feuille1-Catégories'!$C$1:$G$3,3,FALSE)="OUI",OFFSET(G$3,MOD(QUOTIENT(ROW()-ROW($A$20),'Feuille1-Catégories'!$B$6/G$6),G$5),0),IF(MOD($A316-1-G$10,'Feuille1-Catégories'!$F$5+1)=0,G$3,""))),"")</f>
        <v xml:space="preserve"> </v>
      </c>
      <c r="H316" s="7" t="str">
        <f ca="1">IF(AND($A316&lt;&gt;"",H$9&lt;&gt;""),IF(HLOOKUP(H$9,'Feuille1-Catégories'!$C$1:$G$2,2,FALSE)="OUI",H$3,IF(HLOOKUP(H$9,'Feuille1-Catégories'!$C$1:$G$3,3,FALSE)="OUI",OFFSET(H$3,MOD(QUOTIENT(ROW()-ROW($A$20),'Feuille1-Catégories'!$B$6/H$6),H$5),0),IF(MOD($A316-1-H$10,'Feuille1-Catégories'!$F$5+1)=0,H$3,""))),"")</f>
        <v/>
      </c>
      <c r="I316" s="7" t="str">
        <f ca="1">IF(AND($A316&lt;&gt;"",I$9&lt;&gt;""),IF(HLOOKUP(I$9,'Feuille1-Catégories'!$C$1:$G$2,2,FALSE)="OUI",I$3,IF(HLOOKUP(I$9,'Feuille1-Catégories'!$C$1:$G$3,3,FALSE)="OUI",OFFSET(I$3,MOD(QUOTIENT(ROW()-ROW($A$20),'Feuille1-Catégories'!$B$6/I$6),I$5),0),IF(MOD($A316-1-I$10,'Feuille1-Catégories'!$F$5+1)=0,I$3,""))),"")</f>
        <v xml:space="preserve"> </v>
      </c>
      <c r="J316" s="7">
        <f ca="1">IF(AND($A316&lt;&gt;"",J$9&lt;&gt;""),IF(HLOOKUP(J$9,'Feuille1-Catégories'!$C$1:$G$2,2,FALSE)="OUI",J$3,IF(HLOOKUP(J$9,'Feuille1-Catégories'!$C$1:$G$3,3,FALSE)="OUI",OFFSET(J$3,MOD(QUOTIENT(ROW()-ROW($A$20),'Feuille1-Catégories'!$B$6/J$6),J$5),0),IF(MOD($A316-1-J$10,'Feuille1-Catégories'!$F$5+1)=0,J$3,""))),"")</f>
        <v>2</v>
      </c>
      <c r="K316" s="7" t="str">
        <f ca="1">IF(AND($A316&lt;&gt;"",K$9&lt;&gt;""),IF(HLOOKUP(K$9,'Feuille1-Catégories'!$C$1:$G$2,2,FALSE)="OUI",K$3,IF(HLOOKUP(K$9,'Feuille1-Catégories'!$C$1:$G$3,3,FALSE)="OUI",OFFSET(K$3,MOD(QUOTIENT(ROW()-ROW($A$20),'Feuille1-Catégories'!$B$6/K$6),K$5),0),IF(MOD($A316-1-K$10,'Feuille1-Catégories'!$F$5+1)=0,K$3,""))),"")</f>
        <v/>
      </c>
      <c r="L316" s="7">
        <f ca="1">IF(AND($A316&lt;&gt;"",L$9&lt;&gt;""),IF(HLOOKUP(L$9,'Feuille1-Catégories'!$C$1:$G$2,2,FALSE)="OUI",L$3,IF(HLOOKUP(L$9,'Feuille1-Catégories'!$C$1:$G$3,3,FALSE)="OUI",OFFSET(L$3,MOD(QUOTIENT(ROW()-ROW($A$20),'Feuille1-Catégories'!$B$6/L$6),L$5),0),IF(MOD($A316-1-L$10,'Feuille1-Catégories'!$F$5+1)=0,L$3,""))),"")</f>
        <v>200</v>
      </c>
      <c r="M316" s="7" t="str">
        <f ca="1">IF(AND($A316&lt;&gt;"",M$9&lt;&gt;""),IF(HLOOKUP(M$9,'Feuille1-Catégories'!$C$1:$G$2,2,FALSE)="OUI",M$3,IF(HLOOKUP(M$9,'Feuille1-Catégories'!$C$1:$G$3,3,FALSE)="OUI",OFFSET(M$3,MOD(QUOTIENT(ROW()-ROW($A$20),'Feuille1-Catégories'!$B$6/M$6),M$5),0),IF(MOD($A316-1-M$10,'Feuille1-Catégories'!$F$5+1)=0,M$3,""))),"")</f>
        <v xml:space="preserve"> </v>
      </c>
      <c r="N316" s="7">
        <f ca="1">IF(AND($A316&lt;&gt;"",N$9&lt;&gt;""),IF(HLOOKUP(N$9,'Feuille1-Catégories'!$C$1:$G$2,2,FALSE)="OUI",N$3,IF(HLOOKUP(N$9,'Feuille1-Catégories'!$C$1:$G$3,3,FALSE)="OUI",OFFSET(N$3,MOD(QUOTIENT(ROW()-ROW($A$20),'Feuille1-Catégories'!$B$6/N$6),N$5),0),IF(MOD($A316-1-N$10,'Feuille1-Catégories'!$F$5+1)=0,N$3,""))),"")</f>
        <v>3</v>
      </c>
      <c r="O316" s="7">
        <f ca="1">IF(AND($A316&lt;&gt;"",O$9&lt;&gt;""),IF(HLOOKUP(O$9,'Feuille1-Catégories'!$C$1:$G$2,2,FALSE)="OUI",O$3,IF(HLOOKUP(O$9,'Feuille1-Catégories'!$C$1:$G$3,3,FALSE)="OUI",OFFSET(O$3,MOD(QUOTIENT(ROW()-ROW($A$20),'Feuille1-Catégories'!$B$6/O$6),O$5),0),IF(MOD($A316-1-O$10,'Feuille1-Catégories'!$F$5+1)=0,O$3,""))),"")</f>
        <v>30</v>
      </c>
      <c r="P316" s="7">
        <f ca="1">IF(AND($A316&lt;&gt;"",P$9&lt;&gt;""),IF(HLOOKUP(P$9,'Feuille1-Catégories'!$C$1:$G$2,2,FALSE)="OUI",P$3,IF(HLOOKUP(P$9,'Feuille1-Catégories'!$C$1:$G$3,3,FALSE)="OUI",OFFSET(P$3,MOD(QUOTIENT(ROW()-ROW($A$20),'Feuille1-Catégories'!$B$6/P$6),P$5),0),IF(MOD($A316-1-P$10,'Feuille1-Catégories'!$F$5+1)=0,P$3,""))),"")</f>
        <v>0</v>
      </c>
      <c r="Q316" s="7" t="str">
        <f ca="1">IF(AND($A316&lt;&gt;"",Q$9&lt;&gt;""),IF(HLOOKUP(Q$9,'Feuille1-Catégories'!$C$1:$G$2,2,FALSE)="OUI",Q$3,IF(HLOOKUP(Q$9,'Feuille1-Catégories'!$C$1:$G$3,3,FALSE)="OUI",OFFSET(Q$3,MOD(QUOTIENT(ROW()-ROW($A$20),'Feuille1-Catégories'!$B$6/Q$6),Q$5),0),IF(MOD($A316-1-Q$10,'Feuille1-Catégories'!$F$5+1)=0,Q$3,""))),"")</f>
        <v/>
      </c>
      <c r="R316" s="7">
        <f ca="1">IF(AND($A316&lt;&gt;"",R$9&lt;&gt;""),IF(HLOOKUP(R$9,'Feuille1-Catégories'!$C$1:$G$2,2,FALSE)="OUI",R$3,IF(HLOOKUP(R$9,'Feuille1-Catégories'!$C$1:$G$3,3,FALSE)="OUI",OFFSET(R$3,MOD(QUOTIENT(ROW()-ROW($A$20),'Feuille1-Catégories'!$B$6/R$6),R$5),0),IF(MOD($A316-1-R$10,'Feuille1-Catégories'!$F$5+1)=0,R$3,""))),"")</f>
        <v>0</v>
      </c>
      <c r="S316" s="7">
        <f ca="1">IF(AND($A316&lt;&gt;"",S$9&lt;&gt;""),IF(HLOOKUP(S$9,'Feuille1-Catégories'!$C$1:$G$2,2,FALSE)="OUI",S$3,IF(HLOOKUP(S$9,'Feuille1-Catégories'!$C$1:$G$3,3,FALSE)="OUI",OFFSET(S$3,MOD(QUOTIENT(ROW()-ROW($A$20),'Feuille1-Catégories'!$B$6/S$6),S$5),0),IF(MOD($A316-1-S$10,'Feuille1-Catégories'!$F$5+1)=0,S$3,""))),"")</f>
        <v>50</v>
      </c>
      <c r="T316" s="7">
        <f ca="1">IF(AND($A316&lt;&gt;"",T$9&lt;&gt;""),IF(HLOOKUP(T$9,'Feuille1-Catégories'!$C$1:$G$2,2,FALSE)="OUI",T$3,IF(HLOOKUP(T$9,'Feuille1-Catégories'!$C$1:$G$3,3,FALSE)="OUI",OFFSET(T$3,MOD(QUOTIENT(ROW()-ROW($A$20),'Feuille1-Catégories'!$B$6/T$6),T$5),0),IF(MOD($A316-1-T$10,'Feuille1-Catégories'!$F$5+1)=0,T$3,""))),"")</f>
        <v>500</v>
      </c>
      <c r="U316" s="7">
        <f ca="1">IF(AND($A316&lt;&gt;"",U$9&lt;&gt;""),IF(HLOOKUP(U$9,'Feuille1-Catégories'!$C$1:$G$2,2,FALSE)="OUI",U$3,IF(HLOOKUP(U$9,'Feuille1-Catégories'!$C$1:$G$3,3,FALSE)="OUI",OFFSET(U$3,MOD(QUOTIENT(ROW()-ROW($A$20),'Feuille1-Catégories'!$B$6/U$6),U$5),0),IF(MOD($A316-1-U$10,'Feuille1-Catégories'!$F$5+1)=0,U$3,""))),"")</f>
        <v>5000</v>
      </c>
      <c r="V316" s="7" t="str">
        <f ca="1">IF(AND($A316&lt;&gt;"",V$9&lt;&gt;""),IF(HLOOKUP(V$9,'Feuille1-Catégories'!$C$1:$G$2,2,FALSE)="OUI",V$3,IF(HLOOKUP(V$9,'Feuille1-Catégories'!$C$1:$G$3,3,FALSE)="OUI",OFFSET(V$3,MOD(QUOTIENT(ROW()-ROW($A$20),'Feuille1-Catégories'!$B$6/V$6),V$5),0),IF(MOD($A316-1-V$10,'Feuille1-Catégories'!$F$5+1)=0,V$3,""))),"")</f>
        <v/>
      </c>
      <c r="W316" s="7" t="str">
        <f ca="1">IF(AND($A316&lt;&gt;"",W$9&lt;&gt;""),IF(HLOOKUP(W$9,'Feuille1-Catégories'!$C$1:$G$2,2,FALSE)="OUI",W$3,IF(HLOOKUP(W$9,'Feuille1-Catégories'!$C$1:$G$3,3,FALSE)="OUI",OFFSET(W$3,MOD(QUOTIENT(ROW()-ROW($A$20),'Feuille1-Catégories'!$B$6/W$6),W$5),0),IF(MOD($A316-1-W$10,'Feuille1-Catégories'!$F$5+1)=0,W$3,""))),"")</f>
        <v/>
      </c>
      <c r="X316" s="7" t="str">
        <f ca="1">IF(AND($A316&lt;&gt;"",X$9&lt;&gt;""),IF(HLOOKUP(X$9,'Feuille1-Catégories'!$C$1:$G$2,2,FALSE)="OUI",X$3,IF(HLOOKUP(X$9,'Feuille1-Catégories'!$C$1:$G$3,3,FALSE)="OUI",OFFSET(X$3,MOD(QUOTIENT(ROW()-ROW($A$20),'Feuille1-Catégories'!$B$6/X$6),X$5),0),IF(MOD($A316-1-X$10,'Feuille1-Catégories'!$F$5+1)=0,X$3,""))),"")</f>
        <v/>
      </c>
      <c r="Y316" s="7" t="str">
        <f ca="1">IF(AND($A316&lt;&gt;"",Y$9&lt;&gt;""),IF(HLOOKUP(Y$9,'Feuille1-Catégories'!$C$1:$G$2,2,FALSE)="OUI",Y$3,IF(HLOOKUP(Y$9,'Feuille1-Catégories'!$C$1:$G$3,3,FALSE)="OUI",OFFSET(Y$3,MOD(QUOTIENT(ROW()-ROW($A$20),'Feuille1-Catégories'!$B$6/Y$6),Y$5),0),IF(MOD($A316-1-Y$10,'Feuille1-Catégories'!$F$5+1)=0,Y$3,""))),"")</f>
        <v/>
      </c>
      <c r="Z316" s="7" t="str">
        <f ca="1">IF(AND($A316&lt;&gt;"",Z$9&lt;&gt;""),IF(HLOOKUP(Z$9,'Feuille1-Catégories'!$C$1:$G$2,2,FALSE)="OUI",Z$3,IF(HLOOKUP(Z$9,'Feuille1-Catégories'!$C$1:$G$3,3,FALSE)="OUI",OFFSET(Z$3,MOD(QUOTIENT(ROW()-ROW($A$20),'Feuille1-Catégories'!$B$6/Z$6),Z$5),0),"")),"")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17" spans="1:26" ht="17" x14ac:dyDescent="0.2">
      <c r="A317" s="21">
        <f>IF(ROW()-ROW($A$19)&gt;'Feuille1-Catégories'!$B$6,"",ROW()-ROW($A$19))</f>
        <v>298</v>
      </c>
      <c r="B317" s="33">
        <f t="shared" ca="1" si="13"/>
        <v>12.279981760145919</v>
      </c>
      <c r="C317" s="10">
        <f t="shared" ca="1" si="14"/>
        <v>4947.3999999999996</v>
      </c>
      <c r="D317" s="10">
        <f ca="1">IF('Feuille3-Coût de production'!D317&lt;&gt;"",'Feuille3-Coût de production'!D317,"")</f>
        <v>438.6</v>
      </c>
      <c r="E317" s="10">
        <f t="shared" ca="1" si="15"/>
        <v>5386</v>
      </c>
      <c r="F317" s="7">
        <f ca="1">IF(AND($A317&lt;&gt;"",F$9&lt;&gt;""),IF(HLOOKUP(F$9,'Feuille1-Catégories'!$C$1:$G$2,2,FALSE)="OUI",F$3,IF(HLOOKUP(F$9,'Feuille1-Catégories'!$C$1:$G$3,3,FALSE)="OUI",OFFSET(F$3,MOD(QUOTIENT(ROW()-ROW($A$20),'Feuille1-Catégories'!$B$6/F$6),F$5),0),IF(MOD($A317-1-F$10,'Feuille1-Catégories'!$F$5+1)=0,F$3,""))),"")</f>
        <v>1</v>
      </c>
      <c r="G317" s="7" t="str">
        <f ca="1">IF(AND($A317&lt;&gt;"",G$9&lt;&gt;""),IF(HLOOKUP(G$9,'Feuille1-Catégories'!$C$1:$G$2,2,FALSE)="OUI",G$3,IF(HLOOKUP(G$9,'Feuille1-Catégories'!$C$1:$G$3,3,FALSE)="OUI",OFFSET(G$3,MOD(QUOTIENT(ROW()-ROW($A$20),'Feuille1-Catégories'!$B$6/G$6),G$5),0),IF(MOD($A317-1-G$10,'Feuille1-Catégories'!$F$5+1)=0,G$3,""))),"")</f>
        <v xml:space="preserve"> </v>
      </c>
      <c r="H317" s="7">
        <f ca="1">IF(AND($A317&lt;&gt;"",H$9&lt;&gt;""),IF(HLOOKUP(H$9,'Feuille1-Catégories'!$C$1:$G$2,2,FALSE)="OUI",H$3,IF(HLOOKUP(H$9,'Feuille1-Catégories'!$C$1:$G$3,3,FALSE)="OUI",OFFSET(H$3,MOD(QUOTIENT(ROW()-ROW($A$20),'Feuille1-Catégories'!$B$6/H$6),H$5),0),IF(MOD($A317-1-H$10,'Feuille1-Catégories'!$F$5+1)=0,H$3,""))),"")</f>
        <v>100</v>
      </c>
      <c r="I317" s="7" t="str">
        <f ca="1">IF(AND($A317&lt;&gt;"",I$9&lt;&gt;""),IF(HLOOKUP(I$9,'Feuille1-Catégories'!$C$1:$G$2,2,FALSE)="OUI",I$3,IF(HLOOKUP(I$9,'Feuille1-Catégories'!$C$1:$G$3,3,FALSE)="OUI",OFFSET(I$3,MOD(QUOTIENT(ROW()-ROW($A$20),'Feuille1-Catégories'!$B$6/I$6),I$5),0),IF(MOD($A317-1-I$10,'Feuille1-Catégories'!$F$5+1)=0,I$3,""))),"")</f>
        <v xml:space="preserve"> </v>
      </c>
      <c r="J317" s="7">
        <f ca="1">IF(AND($A317&lt;&gt;"",J$9&lt;&gt;""),IF(HLOOKUP(J$9,'Feuille1-Catégories'!$C$1:$G$2,2,FALSE)="OUI",J$3,IF(HLOOKUP(J$9,'Feuille1-Catégories'!$C$1:$G$3,3,FALSE)="OUI",OFFSET(J$3,MOD(QUOTIENT(ROW()-ROW($A$20),'Feuille1-Catégories'!$B$6/J$6),J$5),0),IF(MOD($A317-1-J$10,'Feuille1-Catégories'!$F$5+1)=0,J$3,""))),"")</f>
        <v>2</v>
      </c>
      <c r="K317" s="7" t="str">
        <f ca="1">IF(AND($A317&lt;&gt;"",K$9&lt;&gt;""),IF(HLOOKUP(K$9,'Feuille1-Catégories'!$C$1:$G$2,2,FALSE)="OUI",K$3,IF(HLOOKUP(K$9,'Feuille1-Catégories'!$C$1:$G$3,3,FALSE)="OUI",OFFSET(K$3,MOD(QUOTIENT(ROW()-ROW($A$20),'Feuille1-Catégories'!$B$6/K$6),K$5),0),IF(MOD($A317-1-K$10,'Feuille1-Catégories'!$F$5+1)=0,K$3,""))),"")</f>
        <v/>
      </c>
      <c r="L317" s="7">
        <f ca="1">IF(AND($A317&lt;&gt;"",L$9&lt;&gt;""),IF(HLOOKUP(L$9,'Feuille1-Catégories'!$C$1:$G$2,2,FALSE)="OUI",L$3,IF(HLOOKUP(L$9,'Feuille1-Catégories'!$C$1:$G$3,3,FALSE)="OUI",OFFSET(L$3,MOD(QUOTIENT(ROW()-ROW($A$20),'Feuille1-Catégories'!$B$6/L$6),L$5),0),IF(MOD($A317-1-L$10,'Feuille1-Catégories'!$F$5+1)=0,L$3,""))),"")</f>
        <v>200</v>
      </c>
      <c r="M317" s="7" t="str">
        <f ca="1">IF(AND($A317&lt;&gt;"",M$9&lt;&gt;""),IF(HLOOKUP(M$9,'Feuille1-Catégories'!$C$1:$G$2,2,FALSE)="OUI",M$3,IF(HLOOKUP(M$9,'Feuille1-Catégories'!$C$1:$G$3,3,FALSE)="OUI",OFFSET(M$3,MOD(QUOTIENT(ROW()-ROW($A$20),'Feuille1-Catégories'!$B$6/M$6),M$5),0),IF(MOD($A317-1-M$10,'Feuille1-Catégories'!$F$5+1)=0,M$3,""))),"")</f>
        <v xml:space="preserve"> </v>
      </c>
      <c r="N317" s="7">
        <f ca="1">IF(AND($A317&lt;&gt;"",N$9&lt;&gt;""),IF(HLOOKUP(N$9,'Feuille1-Catégories'!$C$1:$G$2,2,FALSE)="OUI",N$3,IF(HLOOKUP(N$9,'Feuille1-Catégories'!$C$1:$G$3,3,FALSE)="OUI",OFFSET(N$3,MOD(QUOTIENT(ROW()-ROW($A$20),'Feuille1-Catégories'!$B$6/N$6),N$5),0),IF(MOD($A317-1-N$10,'Feuille1-Catégories'!$F$5+1)=0,N$3,""))),"")</f>
        <v>3</v>
      </c>
      <c r="O317" s="7">
        <f ca="1">IF(AND($A317&lt;&gt;"",O$9&lt;&gt;""),IF(HLOOKUP(O$9,'Feuille1-Catégories'!$C$1:$G$2,2,FALSE)="OUI",O$3,IF(HLOOKUP(O$9,'Feuille1-Catégories'!$C$1:$G$3,3,FALSE)="OUI",OFFSET(O$3,MOD(QUOTIENT(ROW()-ROW($A$20),'Feuille1-Catégories'!$B$6/O$6),O$5),0),IF(MOD($A317-1-O$10,'Feuille1-Catégories'!$F$5+1)=0,O$3,""))),"")</f>
        <v>30</v>
      </c>
      <c r="P317" s="7">
        <f ca="1">IF(AND($A317&lt;&gt;"",P$9&lt;&gt;""),IF(HLOOKUP(P$9,'Feuille1-Catégories'!$C$1:$G$2,2,FALSE)="OUI",P$3,IF(HLOOKUP(P$9,'Feuille1-Catégories'!$C$1:$G$3,3,FALSE)="OUI",OFFSET(P$3,MOD(QUOTIENT(ROW()-ROW($A$20),'Feuille1-Catégories'!$B$6/P$6),P$5),0),IF(MOD($A317-1-P$10,'Feuille1-Catégories'!$F$5+1)=0,P$3,""))),"")</f>
        <v>0</v>
      </c>
      <c r="Q317" s="7" t="str">
        <f ca="1">IF(AND($A317&lt;&gt;"",Q$9&lt;&gt;""),IF(HLOOKUP(Q$9,'Feuille1-Catégories'!$C$1:$G$2,2,FALSE)="OUI",Q$3,IF(HLOOKUP(Q$9,'Feuille1-Catégories'!$C$1:$G$3,3,FALSE)="OUI",OFFSET(Q$3,MOD(QUOTIENT(ROW()-ROW($A$20),'Feuille1-Catégories'!$B$6/Q$6),Q$5),0),IF(MOD($A317-1-Q$10,'Feuille1-Catégories'!$F$5+1)=0,Q$3,""))),"")</f>
        <v/>
      </c>
      <c r="R317" s="7">
        <f ca="1">IF(AND($A317&lt;&gt;"",R$9&lt;&gt;""),IF(HLOOKUP(R$9,'Feuille1-Catégories'!$C$1:$G$2,2,FALSE)="OUI",R$3,IF(HLOOKUP(R$9,'Feuille1-Catégories'!$C$1:$G$3,3,FALSE)="OUI",OFFSET(R$3,MOD(QUOTIENT(ROW()-ROW($A$20),'Feuille1-Catégories'!$B$6/R$6),R$5),0),IF(MOD($A317-1-R$10,'Feuille1-Catégories'!$F$5+1)=0,R$3,""))),"")</f>
        <v>0</v>
      </c>
      <c r="S317" s="7">
        <f ca="1">IF(AND($A317&lt;&gt;"",S$9&lt;&gt;""),IF(HLOOKUP(S$9,'Feuille1-Catégories'!$C$1:$G$2,2,FALSE)="OUI",S$3,IF(HLOOKUP(S$9,'Feuille1-Catégories'!$C$1:$G$3,3,FALSE)="OUI",OFFSET(S$3,MOD(QUOTIENT(ROW()-ROW($A$20),'Feuille1-Catégories'!$B$6/S$6),S$5),0),IF(MOD($A317-1-S$10,'Feuille1-Catégories'!$F$5+1)=0,S$3,""))),"")</f>
        <v>50</v>
      </c>
      <c r="T317" s="7" t="str">
        <f ca="1">IF(AND($A317&lt;&gt;"",T$9&lt;&gt;""),IF(HLOOKUP(T$9,'Feuille1-Catégories'!$C$1:$G$2,2,FALSE)="OUI",T$3,IF(HLOOKUP(T$9,'Feuille1-Catégories'!$C$1:$G$3,3,FALSE)="OUI",OFFSET(T$3,MOD(QUOTIENT(ROW()-ROW($A$20),'Feuille1-Catégories'!$B$6/T$6),T$5),0),IF(MOD($A317-1-T$10,'Feuille1-Catégories'!$F$5+1)=0,T$3,""))),"")</f>
        <v/>
      </c>
      <c r="U317" s="7">
        <f ca="1">IF(AND($A317&lt;&gt;"",U$9&lt;&gt;""),IF(HLOOKUP(U$9,'Feuille1-Catégories'!$C$1:$G$2,2,FALSE)="OUI",U$3,IF(HLOOKUP(U$9,'Feuille1-Catégories'!$C$1:$G$3,3,FALSE)="OUI",OFFSET(U$3,MOD(QUOTIENT(ROW()-ROW($A$20),'Feuille1-Catégories'!$B$6/U$6),U$5),0),IF(MOD($A317-1-U$10,'Feuille1-Catégories'!$F$5+1)=0,U$3,""))),"")</f>
        <v>5000</v>
      </c>
      <c r="V317" s="7" t="str">
        <f ca="1">IF(AND($A317&lt;&gt;"",V$9&lt;&gt;""),IF(HLOOKUP(V$9,'Feuille1-Catégories'!$C$1:$G$2,2,FALSE)="OUI",V$3,IF(HLOOKUP(V$9,'Feuille1-Catégories'!$C$1:$G$3,3,FALSE)="OUI",OFFSET(V$3,MOD(QUOTIENT(ROW()-ROW($A$20),'Feuille1-Catégories'!$B$6/V$6),V$5),0),IF(MOD($A317-1-V$10,'Feuille1-Catégories'!$F$5+1)=0,V$3,""))),"")</f>
        <v/>
      </c>
      <c r="W317" s="7" t="str">
        <f ca="1">IF(AND($A317&lt;&gt;"",W$9&lt;&gt;""),IF(HLOOKUP(W$9,'Feuille1-Catégories'!$C$1:$G$2,2,FALSE)="OUI",W$3,IF(HLOOKUP(W$9,'Feuille1-Catégories'!$C$1:$G$3,3,FALSE)="OUI",OFFSET(W$3,MOD(QUOTIENT(ROW()-ROW($A$20),'Feuille1-Catégories'!$B$6/W$6),W$5),0),IF(MOD($A317-1-W$10,'Feuille1-Catégories'!$F$5+1)=0,W$3,""))),"")</f>
        <v/>
      </c>
      <c r="X317" s="7" t="str">
        <f ca="1">IF(AND($A317&lt;&gt;"",X$9&lt;&gt;""),IF(HLOOKUP(X$9,'Feuille1-Catégories'!$C$1:$G$2,2,FALSE)="OUI",X$3,IF(HLOOKUP(X$9,'Feuille1-Catégories'!$C$1:$G$3,3,FALSE)="OUI",OFFSET(X$3,MOD(QUOTIENT(ROW()-ROW($A$20),'Feuille1-Catégories'!$B$6/X$6),X$5),0),IF(MOD($A317-1-X$10,'Feuille1-Catégories'!$F$5+1)=0,X$3,""))),"")</f>
        <v/>
      </c>
      <c r="Y317" s="7" t="str">
        <f ca="1">IF(AND($A317&lt;&gt;"",Y$9&lt;&gt;""),IF(HLOOKUP(Y$9,'Feuille1-Catégories'!$C$1:$G$2,2,FALSE)="OUI",Y$3,IF(HLOOKUP(Y$9,'Feuille1-Catégories'!$C$1:$G$3,3,FALSE)="OUI",OFFSET(Y$3,MOD(QUOTIENT(ROW()-ROW($A$20),'Feuille1-Catégories'!$B$6/Y$6),Y$5),0),IF(MOD($A317-1-Y$10,'Feuille1-Catégories'!$F$5+1)=0,Y$3,""))),"")</f>
        <v/>
      </c>
      <c r="Z317" s="7" t="str">
        <f ca="1">IF(AND($A317&lt;&gt;"",Z$9&lt;&gt;""),IF(HLOOKUP(Z$9,'Feuille1-Catégories'!$C$1:$G$2,2,FALSE)="OUI",Z$3,IF(HLOOKUP(Z$9,'Feuille1-Catégories'!$C$1:$G$3,3,FALSE)="OUI",OFFSET(Z$3,MOD(QUOTIENT(ROW()-ROW($A$20),'Feuille1-Catégories'!$B$6/Z$6),Z$5),0),"")),"")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18" spans="1:26" ht="17" x14ac:dyDescent="0.2">
      <c r="A318" s="21">
        <f>IF(ROW()-ROW($A$19)&gt;'Feuille1-Catégories'!$B$6,"",ROW()-ROW($A$19))</f>
        <v>299</v>
      </c>
      <c r="B318" s="33">
        <f t="shared" ca="1" si="13"/>
        <v>13.311590566984444</v>
      </c>
      <c r="C318" s="10">
        <f t="shared" ca="1" si="14"/>
        <v>4907.3999999999996</v>
      </c>
      <c r="D318" s="10">
        <f ca="1">IF('Feuille3-Coût de production'!D318&lt;&gt;"",'Feuille3-Coût de production'!D318,"")</f>
        <v>398.6</v>
      </c>
      <c r="E318" s="10">
        <f t="shared" ca="1" si="15"/>
        <v>5306</v>
      </c>
      <c r="F318" s="7">
        <f ca="1">IF(AND($A318&lt;&gt;"",F$9&lt;&gt;""),IF(HLOOKUP(F$9,'Feuille1-Catégories'!$C$1:$G$2,2,FALSE)="OUI",F$3,IF(HLOOKUP(F$9,'Feuille1-Catégories'!$C$1:$G$3,3,FALSE)="OUI",OFFSET(F$3,MOD(QUOTIENT(ROW()-ROW($A$20),'Feuille1-Catégories'!$B$6/F$6),F$5),0),IF(MOD($A318-1-F$10,'Feuille1-Catégories'!$F$5+1)=0,F$3,""))),"")</f>
        <v>1</v>
      </c>
      <c r="G318" s="7" t="str">
        <f ca="1">IF(AND($A318&lt;&gt;"",G$9&lt;&gt;""),IF(HLOOKUP(G$9,'Feuille1-Catégories'!$C$1:$G$2,2,FALSE)="OUI",G$3,IF(HLOOKUP(G$9,'Feuille1-Catégories'!$C$1:$G$3,3,FALSE)="OUI",OFFSET(G$3,MOD(QUOTIENT(ROW()-ROW($A$20),'Feuille1-Catégories'!$B$6/G$6),G$5),0),IF(MOD($A318-1-G$10,'Feuille1-Catégories'!$F$5+1)=0,G$3,""))),"")</f>
        <v xml:space="preserve"> </v>
      </c>
      <c r="H318" s="7" t="str">
        <f ca="1">IF(AND($A318&lt;&gt;"",H$9&lt;&gt;""),IF(HLOOKUP(H$9,'Feuille1-Catégories'!$C$1:$G$2,2,FALSE)="OUI",H$3,IF(HLOOKUP(H$9,'Feuille1-Catégories'!$C$1:$G$3,3,FALSE)="OUI",OFFSET(H$3,MOD(QUOTIENT(ROW()-ROW($A$20),'Feuille1-Catégories'!$B$6/H$6),H$5),0),IF(MOD($A318-1-H$10,'Feuille1-Catégories'!$F$5+1)=0,H$3,""))),"")</f>
        <v/>
      </c>
      <c r="I318" s="7" t="str">
        <f ca="1">IF(AND($A318&lt;&gt;"",I$9&lt;&gt;""),IF(HLOOKUP(I$9,'Feuille1-Catégories'!$C$1:$G$2,2,FALSE)="OUI",I$3,IF(HLOOKUP(I$9,'Feuille1-Catégories'!$C$1:$G$3,3,FALSE)="OUI",OFFSET(I$3,MOD(QUOTIENT(ROW()-ROW($A$20),'Feuille1-Catégories'!$B$6/I$6),I$5),0),IF(MOD($A318-1-I$10,'Feuille1-Catégories'!$F$5+1)=0,I$3,""))),"")</f>
        <v xml:space="preserve"> </v>
      </c>
      <c r="J318" s="7">
        <f ca="1">IF(AND($A318&lt;&gt;"",J$9&lt;&gt;""),IF(HLOOKUP(J$9,'Feuille1-Catégories'!$C$1:$G$2,2,FALSE)="OUI",J$3,IF(HLOOKUP(J$9,'Feuille1-Catégories'!$C$1:$G$3,3,FALSE)="OUI",OFFSET(J$3,MOD(QUOTIENT(ROW()-ROW($A$20),'Feuille1-Catégories'!$B$6/J$6),J$5),0),IF(MOD($A318-1-J$10,'Feuille1-Catégories'!$F$5+1)=0,J$3,""))),"")</f>
        <v>2</v>
      </c>
      <c r="K318" s="7">
        <f ca="1">IF(AND($A318&lt;&gt;"",K$9&lt;&gt;""),IF(HLOOKUP(K$9,'Feuille1-Catégories'!$C$1:$G$2,2,FALSE)="OUI",K$3,IF(HLOOKUP(K$9,'Feuille1-Catégories'!$C$1:$G$3,3,FALSE)="OUI",OFFSET(K$3,MOD(QUOTIENT(ROW()-ROW($A$20),'Feuille1-Catégories'!$B$6/K$6),K$5),0),IF(MOD($A318-1-K$10,'Feuille1-Catégories'!$F$5+1)=0,K$3,""))),"")</f>
        <v>20</v>
      </c>
      <c r="L318" s="7">
        <f ca="1">IF(AND($A318&lt;&gt;"",L$9&lt;&gt;""),IF(HLOOKUP(L$9,'Feuille1-Catégories'!$C$1:$G$2,2,FALSE)="OUI",L$3,IF(HLOOKUP(L$9,'Feuille1-Catégories'!$C$1:$G$3,3,FALSE)="OUI",OFFSET(L$3,MOD(QUOTIENT(ROW()-ROW($A$20),'Feuille1-Catégories'!$B$6/L$6),L$5),0),IF(MOD($A318-1-L$10,'Feuille1-Catégories'!$F$5+1)=0,L$3,""))),"")</f>
        <v>200</v>
      </c>
      <c r="M318" s="7" t="str">
        <f ca="1">IF(AND($A318&lt;&gt;"",M$9&lt;&gt;""),IF(HLOOKUP(M$9,'Feuille1-Catégories'!$C$1:$G$2,2,FALSE)="OUI",M$3,IF(HLOOKUP(M$9,'Feuille1-Catégories'!$C$1:$G$3,3,FALSE)="OUI",OFFSET(M$3,MOD(QUOTIENT(ROW()-ROW($A$20),'Feuille1-Catégories'!$B$6/M$6),M$5),0),IF(MOD($A318-1-M$10,'Feuille1-Catégories'!$F$5+1)=0,M$3,""))),"")</f>
        <v xml:space="preserve"> </v>
      </c>
      <c r="N318" s="7">
        <f ca="1">IF(AND($A318&lt;&gt;"",N$9&lt;&gt;""),IF(HLOOKUP(N$9,'Feuille1-Catégories'!$C$1:$G$2,2,FALSE)="OUI",N$3,IF(HLOOKUP(N$9,'Feuille1-Catégories'!$C$1:$G$3,3,FALSE)="OUI",OFFSET(N$3,MOD(QUOTIENT(ROW()-ROW($A$20),'Feuille1-Catégories'!$B$6/N$6),N$5),0),IF(MOD($A318-1-N$10,'Feuille1-Catégories'!$F$5+1)=0,N$3,""))),"")</f>
        <v>3</v>
      </c>
      <c r="O318" s="7">
        <f ca="1">IF(AND($A318&lt;&gt;"",O$9&lt;&gt;""),IF(HLOOKUP(O$9,'Feuille1-Catégories'!$C$1:$G$2,2,FALSE)="OUI",O$3,IF(HLOOKUP(O$9,'Feuille1-Catégories'!$C$1:$G$3,3,FALSE)="OUI",OFFSET(O$3,MOD(QUOTIENT(ROW()-ROW($A$20),'Feuille1-Catégories'!$B$6/O$6),O$5),0),IF(MOD($A318-1-O$10,'Feuille1-Catégories'!$F$5+1)=0,O$3,""))),"")</f>
        <v>30</v>
      </c>
      <c r="P318" s="7">
        <f ca="1">IF(AND($A318&lt;&gt;"",P$9&lt;&gt;""),IF(HLOOKUP(P$9,'Feuille1-Catégories'!$C$1:$G$2,2,FALSE)="OUI",P$3,IF(HLOOKUP(P$9,'Feuille1-Catégories'!$C$1:$G$3,3,FALSE)="OUI",OFFSET(P$3,MOD(QUOTIENT(ROW()-ROW($A$20),'Feuille1-Catégories'!$B$6/P$6),P$5),0),IF(MOD($A318-1-P$10,'Feuille1-Catégories'!$F$5+1)=0,P$3,""))),"")</f>
        <v>0</v>
      </c>
      <c r="Q318" s="7" t="str">
        <f ca="1">IF(AND($A318&lt;&gt;"",Q$9&lt;&gt;""),IF(HLOOKUP(Q$9,'Feuille1-Catégories'!$C$1:$G$2,2,FALSE)="OUI",Q$3,IF(HLOOKUP(Q$9,'Feuille1-Catégories'!$C$1:$G$3,3,FALSE)="OUI",OFFSET(Q$3,MOD(QUOTIENT(ROW()-ROW($A$20),'Feuille1-Catégories'!$B$6/Q$6),Q$5),0),IF(MOD($A318-1-Q$10,'Feuille1-Catégories'!$F$5+1)=0,Q$3,""))),"")</f>
        <v/>
      </c>
      <c r="R318" s="7">
        <f ca="1">IF(AND($A318&lt;&gt;"",R$9&lt;&gt;""),IF(HLOOKUP(R$9,'Feuille1-Catégories'!$C$1:$G$2,2,FALSE)="OUI",R$3,IF(HLOOKUP(R$9,'Feuille1-Catégories'!$C$1:$G$3,3,FALSE)="OUI",OFFSET(R$3,MOD(QUOTIENT(ROW()-ROW($A$20),'Feuille1-Catégories'!$B$6/R$6),R$5),0),IF(MOD($A318-1-R$10,'Feuille1-Catégories'!$F$5+1)=0,R$3,""))),"")</f>
        <v>0</v>
      </c>
      <c r="S318" s="7">
        <f ca="1">IF(AND($A318&lt;&gt;"",S$9&lt;&gt;""),IF(HLOOKUP(S$9,'Feuille1-Catégories'!$C$1:$G$2,2,FALSE)="OUI",S$3,IF(HLOOKUP(S$9,'Feuille1-Catégories'!$C$1:$G$3,3,FALSE)="OUI",OFFSET(S$3,MOD(QUOTIENT(ROW()-ROW($A$20),'Feuille1-Catégories'!$B$6/S$6),S$5),0),IF(MOD($A318-1-S$10,'Feuille1-Catégories'!$F$5+1)=0,S$3,""))),"")</f>
        <v>50</v>
      </c>
      <c r="T318" s="7" t="str">
        <f ca="1">IF(AND($A318&lt;&gt;"",T$9&lt;&gt;""),IF(HLOOKUP(T$9,'Feuille1-Catégories'!$C$1:$G$2,2,FALSE)="OUI",T$3,IF(HLOOKUP(T$9,'Feuille1-Catégories'!$C$1:$G$3,3,FALSE)="OUI",OFFSET(T$3,MOD(QUOTIENT(ROW()-ROW($A$20),'Feuille1-Catégories'!$B$6/T$6),T$5),0),IF(MOD($A318-1-T$10,'Feuille1-Catégories'!$F$5+1)=0,T$3,""))),"")</f>
        <v/>
      </c>
      <c r="U318" s="7">
        <f ca="1">IF(AND($A318&lt;&gt;"",U$9&lt;&gt;""),IF(HLOOKUP(U$9,'Feuille1-Catégories'!$C$1:$G$2,2,FALSE)="OUI",U$3,IF(HLOOKUP(U$9,'Feuille1-Catégories'!$C$1:$G$3,3,FALSE)="OUI",OFFSET(U$3,MOD(QUOTIENT(ROW()-ROW($A$20),'Feuille1-Catégories'!$B$6/U$6),U$5),0),IF(MOD($A318-1-U$10,'Feuille1-Catégories'!$F$5+1)=0,U$3,""))),"")</f>
        <v>5000</v>
      </c>
      <c r="V318" s="7" t="str">
        <f ca="1">IF(AND($A318&lt;&gt;"",V$9&lt;&gt;""),IF(HLOOKUP(V$9,'Feuille1-Catégories'!$C$1:$G$2,2,FALSE)="OUI",V$3,IF(HLOOKUP(V$9,'Feuille1-Catégories'!$C$1:$G$3,3,FALSE)="OUI",OFFSET(V$3,MOD(QUOTIENT(ROW()-ROW($A$20),'Feuille1-Catégories'!$B$6/V$6),V$5),0),IF(MOD($A318-1-V$10,'Feuille1-Catégories'!$F$5+1)=0,V$3,""))),"")</f>
        <v/>
      </c>
      <c r="W318" s="7" t="str">
        <f ca="1">IF(AND($A318&lt;&gt;"",W$9&lt;&gt;""),IF(HLOOKUP(W$9,'Feuille1-Catégories'!$C$1:$G$2,2,FALSE)="OUI",W$3,IF(HLOOKUP(W$9,'Feuille1-Catégories'!$C$1:$G$3,3,FALSE)="OUI",OFFSET(W$3,MOD(QUOTIENT(ROW()-ROW($A$20),'Feuille1-Catégories'!$B$6/W$6),W$5),0),IF(MOD($A318-1-W$10,'Feuille1-Catégories'!$F$5+1)=0,W$3,""))),"")</f>
        <v/>
      </c>
      <c r="X318" s="7" t="str">
        <f ca="1">IF(AND($A318&lt;&gt;"",X$9&lt;&gt;""),IF(HLOOKUP(X$9,'Feuille1-Catégories'!$C$1:$G$2,2,FALSE)="OUI",X$3,IF(HLOOKUP(X$9,'Feuille1-Catégories'!$C$1:$G$3,3,FALSE)="OUI",OFFSET(X$3,MOD(QUOTIENT(ROW()-ROW($A$20),'Feuille1-Catégories'!$B$6/X$6),X$5),0),IF(MOD($A318-1-X$10,'Feuille1-Catégories'!$F$5+1)=0,X$3,""))),"")</f>
        <v/>
      </c>
      <c r="Y318" s="7" t="str">
        <f ca="1">IF(AND($A318&lt;&gt;"",Y$9&lt;&gt;""),IF(HLOOKUP(Y$9,'Feuille1-Catégories'!$C$1:$G$2,2,FALSE)="OUI",Y$3,IF(HLOOKUP(Y$9,'Feuille1-Catégories'!$C$1:$G$3,3,FALSE)="OUI",OFFSET(Y$3,MOD(QUOTIENT(ROW()-ROW($A$20),'Feuille1-Catégories'!$B$6/Y$6),Y$5),0),IF(MOD($A318-1-Y$10,'Feuille1-Catégories'!$F$5+1)=0,Y$3,""))),"")</f>
        <v/>
      </c>
      <c r="Z318" s="7" t="str">
        <f ca="1">IF(AND($A318&lt;&gt;"",Z$9&lt;&gt;""),IF(HLOOKUP(Z$9,'Feuille1-Catégories'!$C$1:$G$2,2,FALSE)="OUI",Z$3,IF(HLOOKUP(Z$9,'Feuille1-Catégories'!$C$1:$G$3,3,FALSE)="OUI",OFFSET(Z$3,MOD(QUOTIENT(ROW()-ROW($A$20),'Feuille1-Catégories'!$B$6/Z$6),Z$5),0),"")),"")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19" spans="1:26" ht="17" x14ac:dyDescent="0.2">
      <c r="A319" s="21">
        <f>IF(ROW()-ROW($A$19)&gt;'Feuille1-Catégories'!$B$6,"",ROW()-ROW($A$19))</f>
        <v>300</v>
      </c>
      <c r="B319" s="33">
        <f t="shared" ca="1" si="13"/>
        <v>9.3247805536799451</v>
      </c>
      <c r="C319" s="10">
        <f t="shared" ca="1" si="14"/>
        <v>7397.4</v>
      </c>
      <c r="D319" s="10">
        <f ca="1">IF('Feuille3-Coût de production'!D319&lt;&gt;"",'Feuille3-Coût de production'!D319,"")</f>
        <v>888.6</v>
      </c>
      <c r="E319" s="10">
        <f t="shared" ca="1" si="15"/>
        <v>8286</v>
      </c>
      <c r="F319" s="7">
        <f ca="1">IF(AND($A319&lt;&gt;"",F$9&lt;&gt;""),IF(HLOOKUP(F$9,'Feuille1-Catégories'!$C$1:$G$2,2,FALSE)="OUI",F$3,IF(HLOOKUP(F$9,'Feuille1-Catégories'!$C$1:$G$3,3,FALSE)="OUI",OFFSET(F$3,MOD(QUOTIENT(ROW()-ROW($A$20),'Feuille1-Catégories'!$B$6/F$6),F$5),0),IF(MOD($A319-1-F$10,'Feuille1-Catégories'!$F$5+1)=0,F$3,""))),"")</f>
        <v>1</v>
      </c>
      <c r="G319" s="7" t="str">
        <f ca="1">IF(AND($A319&lt;&gt;"",G$9&lt;&gt;""),IF(HLOOKUP(G$9,'Feuille1-Catégories'!$C$1:$G$2,2,FALSE)="OUI",G$3,IF(HLOOKUP(G$9,'Feuille1-Catégories'!$C$1:$G$3,3,FALSE)="OUI",OFFSET(G$3,MOD(QUOTIENT(ROW()-ROW($A$20),'Feuille1-Catégories'!$B$6/G$6),G$5),0),IF(MOD($A319-1-G$10,'Feuille1-Catégories'!$F$5+1)=0,G$3,""))),"")</f>
        <v xml:space="preserve"> </v>
      </c>
      <c r="H319" s="7" t="str">
        <f ca="1">IF(AND($A319&lt;&gt;"",H$9&lt;&gt;""),IF(HLOOKUP(H$9,'Feuille1-Catégories'!$C$1:$G$2,2,FALSE)="OUI",H$3,IF(HLOOKUP(H$9,'Feuille1-Catégories'!$C$1:$G$3,3,FALSE)="OUI",OFFSET(H$3,MOD(QUOTIENT(ROW()-ROW($A$20),'Feuille1-Catégories'!$B$6/H$6),H$5),0),IF(MOD($A319-1-H$10,'Feuille1-Catégories'!$F$5+1)=0,H$3,""))),"")</f>
        <v/>
      </c>
      <c r="I319" s="7" t="str">
        <f ca="1">IF(AND($A319&lt;&gt;"",I$9&lt;&gt;""),IF(HLOOKUP(I$9,'Feuille1-Catégories'!$C$1:$G$2,2,FALSE)="OUI",I$3,IF(HLOOKUP(I$9,'Feuille1-Catégories'!$C$1:$G$3,3,FALSE)="OUI",OFFSET(I$3,MOD(QUOTIENT(ROW()-ROW($A$20),'Feuille1-Catégories'!$B$6/I$6),I$5),0),IF(MOD($A319-1-I$10,'Feuille1-Catégories'!$F$5+1)=0,I$3,""))),"")</f>
        <v xml:space="preserve"> </v>
      </c>
      <c r="J319" s="7">
        <f ca="1">IF(AND($A319&lt;&gt;"",J$9&lt;&gt;""),IF(HLOOKUP(J$9,'Feuille1-Catégories'!$C$1:$G$2,2,FALSE)="OUI",J$3,IF(HLOOKUP(J$9,'Feuille1-Catégories'!$C$1:$G$3,3,FALSE)="OUI",OFFSET(J$3,MOD(QUOTIENT(ROW()-ROW($A$20),'Feuille1-Catégories'!$B$6/J$6),J$5),0),IF(MOD($A319-1-J$10,'Feuille1-Catégories'!$F$5+1)=0,J$3,""))),"")</f>
        <v>2</v>
      </c>
      <c r="K319" s="7" t="str">
        <f ca="1">IF(AND($A319&lt;&gt;"",K$9&lt;&gt;""),IF(HLOOKUP(K$9,'Feuille1-Catégories'!$C$1:$G$2,2,FALSE)="OUI",K$3,IF(HLOOKUP(K$9,'Feuille1-Catégories'!$C$1:$G$3,3,FALSE)="OUI",OFFSET(K$3,MOD(QUOTIENT(ROW()-ROW($A$20),'Feuille1-Catégories'!$B$6/K$6),K$5),0),IF(MOD($A319-1-K$10,'Feuille1-Catégories'!$F$5+1)=0,K$3,""))),"")</f>
        <v/>
      </c>
      <c r="L319" s="7">
        <f ca="1">IF(AND($A319&lt;&gt;"",L$9&lt;&gt;""),IF(HLOOKUP(L$9,'Feuille1-Catégories'!$C$1:$G$2,2,FALSE)="OUI",L$3,IF(HLOOKUP(L$9,'Feuille1-Catégories'!$C$1:$G$3,3,FALSE)="OUI",OFFSET(L$3,MOD(QUOTIENT(ROW()-ROW($A$20),'Feuille1-Catégories'!$B$6/L$6),L$5),0),IF(MOD($A319-1-L$10,'Feuille1-Catégories'!$F$5+1)=0,L$3,""))),"")</f>
        <v>200</v>
      </c>
      <c r="M319" s="7" t="str">
        <f ca="1">IF(AND($A319&lt;&gt;"",M$9&lt;&gt;""),IF(HLOOKUP(M$9,'Feuille1-Catégories'!$C$1:$G$2,2,FALSE)="OUI",M$3,IF(HLOOKUP(M$9,'Feuille1-Catégories'!$C$1:$G$3,3,FALSE)="OUI",OFFSET(M$3,MOD(QUOTIENT(ROW()-ROW($A$20),'Feuille1-Catégories'!$B$6/M$6),M$5),0),IF(MOD($A319-1-M$10,'Feuille1-Catégories'!$F$5+1)=0,M$3,""))),"")</f>
        <v xml:space="preserve"> </v>
      </c>
      <c r="N319" s="7">
        <f ca="1">IF(AND($A319&lt;&gt;"",N$9&lt;&gt;""),IF(HLOOKUP(N$9,'Feuille1-Catégories'!$C$1:$G$2,2,FALSE)="OUI",N$3,IF(HLOOKUP(N$9,'Feuille1-Catégories'!$C$1:$G$3,3,FALSE)="OUI",OFFSET(N$3,MOD(QUOTIENT(ROW()-ROW($A$20),'Feuille1-Catégories'!$B$6/N$6),N$5),0),IF(MOD($A319-1-N$10,'Feuille1-Catégories'!$F$5+1)=0,N$3,""))),"")</f>
        <v>3</v>
      </c>
      <c r="O319" s="7">
        <f ca="1">IF(AND($A319&lt;&gt;"",O$9&lt;&gt;""),IF(HLOOKUP(O$9,'Feuille1-Catégories'!$C$1:$G$2,2,FALSE)="OUI",O$3,IF(HLOOKUP(O$9,'Feuille1-Catégories'!$C$1:$G$3,3,FALSE)="OUI",OFFSET(O$3,MOD(QUOTIENT(ROW()-ROW($A$20),'Feuille1-Catégories'!$B$6/O$6),O$5),0),IF(MOD($A319-1-O$10,'Feuille1-Catégories'!$F$5+1)=0,O$3,""))),"")</f>
        <v>30</v>
      </c>
      <c r="P319" s="7">
        <f ca="1">IF(AND($A319&lt;&gt;"",P$9&lt;&gt;""),IF(HLOOKUP(P$9,'Feuille1-Catégories'!$C$1:$G$2,2,FALSE)="OUI",P$3,IF(HLOOKUP(P$9,'Feuille1-Catégories'!$C$1:$G$3,3,FALSE)="OUI",OFFSET(P$3,MOD(QUOTIENT(ROW()-ROW($A$20),'Feuille1-Catégories'!$B$6/P$6),P$5),0),IF(MOD($A319-1-P$10,'Feuille1-Catégories'!$F$5+1)=0,P$3,""))),"")</f>
        <v>0</v>
      </c>
      <c r="Q319" s="7">
        <f ca="1">IF(AND($A319&lt;&gt;"",Q$9&lt;&gt;""),IF(HLOOKUP(Q$9,'Feuille1-Catégories'!$C$1:$G$2,2,FALSE)="OUI",Q$3,IF(HLOOKUP(Q$9,'Feuille1-Catégories'!$C$1:$G$3,3,FALSE)="OUI",OFFSET(Q$3,MOD(QUOTIENT(ROW()-ROW($A$20),'Feuille1-Catégories'!$B$6/Q$6),Q$5),0),IF(MOD($A319-1-Q$10,'Feuille1-Catégories'!$F$5+1)=0,Q$3,""))),"")</f>
        <v>3000</v>
      </c>
      <c r="R319" s="7">
        <f ca="1">IF(AND($A319&lt;&gt;"",R$9&lt;&gt;""),IF(HLOOKUP(R$9,'Feuille1-Catégories'!$C$1:$G$2,2,FALSE)="OUI",R$3,IF(HLOOKUP(R$9,'Feuille1-Catégories'!$C$1:$G$3,3,FALSE)="OUI",OFFSET(R$3,MOD(QUOTIENT(ROW()-ROW($A$20),'Feuille1-Catégories'!$B$6/R$6),R$5),0),IF(MOD($A319-1-R$10,'Feuille1-Catégories'!$F$5+1)=0,R$3,""))),"")</f>
        <v>0</v>
      </c>
      <c r="S319" s="7">
        <f ca="1">IF(AND($A319&lt;&gt;"",S$9&lt;&gt;""),IF(HLOOKUP(S$9,'Feuille1-Catégories'!$C$1:$G$2,2,FALSE)="OUI",S$3,IF(HLOOKUP(S$9,'Feuille1-Catégories'!$C$1:$G$3,3,FALSE)="OUI",OFFSET(S$3,MOD(QUOTIENT(ROW()-ROW($A$20),'Feuille1-Catégories'!$B$6/S$6),S$5),0),IF(MOD($A319-1-S$10,'Feuille1-Catégories'!$F$5+1)=0,S$3,""))),"")</f>
        <v>50</v>
      </c>
      <c r="T319" s="7" t="str">
        <f ca="1">IF(AND($A319&lt;&gt;"",T$9&lt;&gt;""),IF(HLOOKUP(T$9,'Feuille1-Catégories'!$C$1:$G$2,2,FALSE)="OUI",T$3,IF(HLOOKUP(T$9,'Feuille1-Catégories'!$C$1:$G$3,3,FALSE)="OUI",OFFSET(T$3,MOD(QUOTIENT(ROW()-ROW($A$20),'Feuille1-Catégories'!$B$6/T$6),T$5),0),IF(MOD($A319-1-T$10,'Feuille1-Catégories'!$F$5+1)=0,T$3,""))),"")</f>
        <v/>
      </c>
      <c r="U319" s="7">
        <f ca="1">IF(AND($A319&lt;&gt;"",U$9&lt;&gt;""),IF(HLOOKUP(U$9,'Feuille1-Catégories'!$C$1:$G$2,2,FALSE)="OUI",U$3,IF(HLOOKUP(U$9,'Feuille1-Catégories'!$C$1:$G$3,3,FALSE)="OUI",OFFSET(U$3,MOD(QUOTIENT(ROW()-ROW($A$20),'Feuille1-Catégories'!$B$6/U$6),U$5),0),IF(MOD($A319-1-U$10,'Feuille1-Catégories'!$F$5+1)=0,U$3,""))),"")</f>
        <v>5000</v>
      </c>
      <c r="V319" s="7" t="str">
        <f ca="1">IF(AND($A319&lt;&gt;"",V$9&lt;&gt;""),IF(HLOOKUP(V$9,'Feuille1-Catégories'!$C$1:$G$2,2,FALSE)="OUI",V$3,IF(HLOOKUP(V$9,'Feuille1-Catégories'!$C$1:$G$3,3,FALSE)="OUI",OFFSET(V$3,MOD(QUOTIENT(ROW()-ROW($A$20),'Feuille1-Catégories'!$B$6/V$6),V$5),0),IF(MOD($A319-1-V$10,'Feuille1-Catégories'!$F$5+1)=0,V$3,""))),"")</f>
        <v/>
      </c>
      <c r="W319" s="7" t="str">
        <f ca="1">IF(AND($A319&lt;&gt;"",W$9&lt;&gt;""),IF(HLOOKUP(W$9,'Feuille1-Catégories'!$C$1:$G$2,2,FALSE)="OUI",W$3,IF(HLOOKUP(W$9,'Feuille1-Catégories'!$C$1:$G$3,3,FALSE)="OUI",OFFSET(W$3,MOD(QUOTIENT(ROW()-ROW($A$20),'Feuille1-Catégories'!$B$6/W$6),W$5),0),IF(MOD($A319-1-W$10,'Feuille1-Catégories'!$F$5+1)=0,W$3,""))),"")</f>
        <v/>
      </c>
      <c r="X319" s="7" t="str">
        <f ca="1">IF(AND($A319&lt;&gt;"",X$9&lt;&gt;""),IF(HLOOKUP(X$9,'Feuille1-Catégories'!$C$1:$G$2,2,FALSE)="OUI",X$3,IF(HLOOKUP(X$9,'Feuille1-Catégories'!$C$1:$G$3,3,FALSE)="OUI",OFFSET(X$3,MOD(QUOTIENT(ROW()-ROW($A$20),'Feuille1-Catégories'!$B$6/X$6),X$5),0),IF(MOD($A319-1-X$10,'Feuille1-Catégories'!$F$5+1)=0,X$3,""))),"")</f>
        <v/>
      </c>
      <c r="Y319" s="7" t="str">
        <f ca="1">IF(AND($A319&lt;&gt;"",Y$9&lt;&gt;""),IF(HLOOKUP(Y$9,'Feuille1-Catégories'!$C$1:$G$2,2,FALSE)="OUI",Y$3,IF(HLOOKUP(Y$9,'Feuille1-Catégories'!$C$1:$G$3,3,FALSE)="OUI",OFFSET(Y$3,MOD(QUOTIENT(ROW()-ROW($A$20),'Feuille1-Catégories'!$B$6/Y$6),Y$5),0),IF(MOD($A319-1-Y$10,'Feuille1-Catégories'!$F$5+1)=0,Y$3,""))),"")</f>
        <v/>
      </c>
      <c r="Z319" s="7" t="str">
        <f ca="1">IF(AND($A319&lt;&gt;"",Z$9&lt;&gt;""),IF(HLOOKUP(Z$9,'Feuille1-Catégories'!$C$1:$G$2,2,FALSE)="OUI",Z$3,IF(HLOOKUP(Z$9,'Feuille1-Catégories'!$C$1:$G$3,3,FALSE)="OUI",OFFSET(Z$3,MOD(QUOTIENT(ROW()-ROW($A$20),'Feuille1-Catégories'!$B$6/Z$6),Z$5),0),"")),"")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20" spans="1:26" ht="17" x14ac:dyDescent="0.2">
      <c r="A320" s="21">
        <f>IF(ROW()-ROW($A$19)&gt;'Feuille1-Catégories'!$B$6,"",ROW()-ROW($A$19))</f>
        <v>301</v>
      </c>
      <c r="B320" s="33">
        <f t="shared" ca="1" si="13"/>
        <v>14.406057737813535</v>
      </c>
      <c r="C320" s="10">
        <f t="shared" ca="1" si="14"/>
        <v>5665.4</v>
      </c>
      <c r="D320" s="10">
        <f ca="1">IF('Feuille3-Coût de production'!D320&lt;&gt;"",'Feuille3-Coût de production'!D320,"")</f>
        <v>422.6</v>
      </c>
      <c r="E320" s="10">
        <f t="shared" ca="1" si="15"/>
        <v>6088</v>
      </c>
      <c r="F320" s="7">
        <f ca="1">IF(AND($A320&lt;&gt;"",F$9&lt;&gt;""),IF(HLOOKUP(F$9,'Feuille1-Catégories'!$C$1:$G$2,2,FALSE)="OUI",F$3,IF(HLOOKUP(F$9,'Feuille1-Catégories'!$C$1:$G$3,3,FALSE)="OUI",OFFSET(F$3,MOD(QUOTIENT(ROW()-ROW($A$20),'Feuille1-Catégories'!$B$6/F$6),F$5),0),IF(MOD($A320-1-F$10,'Feuille1-Catégories'!$F$5+1)=0,F$3,""))),"")</f>
        <v>1</v>
      </c>
      <c r="G320" s="7" t="str">
        <f ca="1">IF(AND($A320&lt;&gt;"",G$9&lt;&gt;""),IF(HLOOKUP(G$9,'Feuille1-Catégories'!$C$1:$G$2,2,FALSE)="OUI",G$3,IF(HLOOKUP(G$9,'Feuille1-Catégories'!$C$1:$G$3,3,FALSE)="OUI",OFFSET(G$3,MOD(QUOTIENT(ROW()-ROW($A$20),'Feuille1-Catégories'!$B$6/G$6),G$5),0),IF(MOD($A320-1-G$10,'Feuille1-Catégories'!$F$5+1)=0,G$3,""))),"")</f>
        <v xml:space="preserve"> </v>
      </c>
      <c r="H320" s="7" t="str">
        <f ca="1">IF(AND($A320&lt;&gt;"",H$9&lt;&gt;""),IF(HLOOKUP(H$9,'Feuille1-Catégories'!$C$1:$G$2,2,FALSE)="OUI",H$3,IF(HLOOKUP(H$9,'Feuille1-Catégories'!$C$1:$G$3,3,FALSE)="OUI",OFFSET(H$3,MOD(QUOTIENT(ROW()-ROW($A$20),'Feuille1-Catégories'!$B$6/H$6),H$5),0),IF(MOD($A320-1-H$10,'Feuille1-Catégories'!$F$5+1)=0,H$3,""))),"")</f>
        <v/>
      </c>
      <c r="I320" s="7" t="str">
        <f ca="1">IF(AND($A320&lt;&gt;"",I$9&lt;&gt;""),IF(HLOOKUP(I$9,'Feuille1-Catégories'!$C$1:$G$2,2,FALSE)="OUI",I$3,IF(HLOOKUP(I$9,'Feuille1-Catégories'!$C$1:$G$3,3,FALSE)="OUI",OFFSET(I$3,MOD(QUOTIENT(ROW()-ROW($A$20),'Feuille1-Catégories'!$B$6/I$6),I$5),0),IF(MOD($A320-1-I$10,'Feuille1-Catégories'!$F$5+1)=0,I$3,""))),"")</f>
        <v xml:space="preserve"> </v>
      </c>
      <c r="J320" s="7">
        <f ca="1">IF(AND($A320&lt;&gt;"",J$9&lt;&gt;""),IF(HLOOKUP(J$9,'Feuille1-Catégories'!$C$1:$G$2,2,FALSE)="OUI",J$3,IF(HLOOKUP(J$9,'Feuille1-Catégories'!$C$1:$G$3,3,FALSE)="OUI",OFFSET(J$3,MOD(QUOTIENT(ROW()-ROW($A$20),'Feuille1-Catégories'!$B$6/J$6),J$5),0),IF(MOD($A320-1-J$10,'Feuille1-Catégories'!$F$5+1)=0,J$3,""))),"")</f>
        <v>2</v>
      </c>
      <c r="K320" s="7" t="str">
        <f ca="1">IF(AND($A320&lt;&gt;"",K$9&lt;&gt;""),IF(HLOOKUP(K$9,'Feuille1-Catégories'!$C$1:$G$2,2,FALSE)="OUI",K$3,IF(HLOOKUP(K$9,'Feuille1-Catégories'!$C$1:$G$3,3,FALSE)="OUI",OFFSET(K$3,MOD(QUOTIENT(ROW()-ROW($A$20),'Feuille1-Catégories'!$B$6/K$6),K$5),0),IF(MOD($A320-1-K$10,'Feuille1-Catégories'!$F$5+1)=0,K$3,""))),"")</f>
        <v/>
      </c>
      <c r="L320" s="7">
        <f ca="1">IF(AND($A320&lt;&gt;"",L$9&lt;&gt;""),IF(HLOOKUP(L$9,'Feuille1-Catégories'!$C$1:$G$2,2,FALSE)="OUI",L$3,IF(HLOOKUP(L$9,'Feuille1-Catégories'!$C$1:$G$3,3,FALSE)="OUI",OFFSET(L$3,MOD(QUOTIENT(ROW()-ROW($A$20),'Feuille1-Catégories'!$B$6/L$6),L$5),0),IF(MOD($A320-1-L$10,'Feuille1-Catégories'!$F$5+1)=0,L$3,""))),"")</f>
        <v>200</v>
      </c>
      <c r="M320" s="7" t="str">
        <f ca="1">IF(AND($A320&lt;&gt;"",M$9&lt;&gt;""),IF(HLOOKUP(M$9,'Feuille1-Catégories'!$C$1:$G$2,2,FALSE)="OUI",M$3,IF(HLOOKUP(M$9,'Feuille1-Catégories'!$C$1:$G$3,3,FALSE)="OUI",OFFSET(M$3,MOD(QUOTIENT(ROW()-ROW($A$20),'Feuille1-Catégories'!$B$6/M$6),M$5),0),IF(MOD($A320-1-M$10,'Feuille1-Catégories'!$F$5+1)=0,M$3,""))),"")</f>
        <v xml:space="preserve"> </v>
      </c>
      <c r="N320" s="7" t="str">
        <f ca="1">IF(AND($A320&lt;&gt;"",N$9&lt;&gt;""),IF(HLOOKUP(N$9,'Feuille1-Catégories'!$C$1:$G$2,2,FALSE)="OUI",N$3,IF(HLOOKUP(N$9,'Feuille1-Catégories'!$C$1:$G$3,3,FALSE)="OUI",OFFSET(N$3,MOD(QUOTIENT(ROW()-ROW($A$20),'Feuille1-Catégories'!$B$6/N$6),N$5),0),IF(MOD($A320-1-N$10,'Feuille1-Catégories'!$F$5+1)=0,N$3,""))),"")</f>
        <v xml:space="preserve"> </v>
      </c>
      <c r="O320" s="7">
        <f ca="1">IF(AND($A320&lt;&gt;"",O$9&lt;&gt;""),IF(HLOOKUP(O$9,'Feuille1-Catégories'!$C$1:$G$2,2,FALSE)="OUI",O$3,IF(HLOOKUP(O$9,'Feuille1-Catégories'!$C$1:$G$3,3,FALSE)="OUI",OFFSET(O$3,MOD(QUOTIENT(ROW()-ROW($A$20),'Feuille1-Catégories'!$B$6/O$6),O$5),0),IF(MOD($A320-1-O$10,'Feuille1-Catégories'!$F$5+1)=0,O$3,""))),"")</f>
        <v>30</v>
      </c>
      <c r="P320" s="7">
        <f ca="1">IF(AND($A320&lt;&gt;"",P$9&lt;&gt;""),IF(HLOOKUP(P$9,'Feuille1-Catégories'!$C$1:$G$2,2,FALSE)="OUI",P$3,IF(HLOOKUP(P$9,'Feuille1-Catégories'!$C$1:$G$3,3,FALSE)="OUI",OFFSET(P$3,MOD(QUOTIENT(ROW()-ROW($A$20),'Feuille1-Catégories'!$B$6/P$6),P$5),0),IF(MOD($A320-1-P$10,'Feuille1-Catégories'!$F$5+1)=0,P$3,""))),"")</f>
        <v>300</v>
      </c>
      <c r="Q320" s="7" t="str">
        <f ca="1">IF(AND($A320&lt;&gt;"",Q$9&lt;&gt;""),IF(HLOOKUP(Q$9,'Feuille1-Catégories'!$C$1:$G$2,2,FALSE)="OUI",Q$3,IF(HLOOKUP(Q$9,'Feuille1-Catégories'!$C$1:$G$3,3,FALSE)="OUI",OFFSET(Q$3,MOD(QUOTIENT(ROW()-ROW($A$20),'Feuille1-Catégories'!$B$6/Q$6),Q$5),0),IF(MOD($A320-1-Q$10,'Feuille1-Catégories'!$F$5+1)=0,Q$3,""))),"")</f>
        <v/>
      </c>
      <c r="R320" s="7">
        <f ca="1">IF(AND($A320&lt;&gt;"",R$9&lt;&gt;""),IF(HLOOKUP(R$9,'Feuille1-Catégories'!$C$1:$G$2,2,FALSE)="OUI",R$3,IF(HLOOKUP(R$9,'Feuille1-Catégories'!$C$1:$G$3,3,FALSE)="OUI",OFFSET(R$3,MOD(QUOTIENT(ROW()-ROW($A$20),'Feuille1-Catégories'!$B$6/R$6),R$5),0),IF(MOD($A320-1-R$10,'Feuille1-Catégories'!$F$5+1)=0,R$3,""))),"")</f>
        <v>5</v>
      </c>
      <c r="S320" s="7">
        <f ca="1">IF(AND($A320&lt;&gt;"",S$9&lt;&gt;""),IF(HLOOKUP(S$9,'Feuille1-Catégories'!$C$1:$G$2,2,FALSE)="OUI",S$3,IF(HLOOKUP(S$9,'Feuille1-Catégories'!$C$1:$G$3,3,FALSE)="OUI",OFFSET(S$3,MOD(QUOTIENT(ROW()-ROW($A$20),'Feuille1-Catégories'!$B$6/S$6),S$5),0),IF(MOD($A320-1-S$10,'Feuille1-Catégories'!$F$5+1)=0,S$3,""))),"")</f>
        <v>50</v>
      </c>
      <c r="T320" s="7">
        <f ca="1">IF(AND($A320&lt;&gt;"",T$9&lt;&gt;""),IF(HLOOKUP(T$9,'Feuille1-Catégories'!$C$1:$G$2,2,FALSE)="OUI",T$3,IF(HLOOKUP(T$9,'Feuille1-Catégories'!$C$1:$G$3,3,FALSE)="OUI",OFFSET(T$3,MOD(QUOTIENT(ROW()-ROW($A$20),'Feuille1-Catégories'!$B$6/T$6),T$5),0),IF(MOD($A320-1-T$10,'Feuille1-Catégories'!$F$5+1)=0,T$3,""))),"")</f>
        <v>500</v>
      </c>
      <c r="U320" s="7">
        <f ca="1">IF(AND($A320&lt;&gt;"",U$9&lt;&gt;""),IF(HLOOKUP(U$9,'Feuille1-Catégories'!$C$1:$G$2,2,FALSE)="OUI",U$3,IF(HLOOKUP(U$9,'Feuille1-Catégories'!$C$1:$G$3,3,FALSE)="OUI",OFFSET(U$3,MOD(QUOTIENT(ROW()-ROW($A$20),'Feuille1-Catégories'!$B$6/U$6),U$5),0),IF(MOD($A320-1-U$10,'Feuille1-Catégories'!$F$5+1)=0,U$3,""))),"")</f>
        <v>5000</v>
      </c>
      <c r="V320" s="7" t="str">
        <f ca="1">IF(AND($A320&lt;&gt;"",V$9&lt;&gt;""),IF(HLOOKUP(V$9,'Feuille1-Catégories'!$C$1:$G$2,2,FALSE)="OUI",V$3,IF(HLOOKUP(V$9,'Feuille1-Catégories'!$C$1:$G$3,3,FALSE)="OUI",OFFSET(V$3,MOD(QUOTIENT(ROW()-ROW($A$20),'Feuille1-Catégories'!$B$6/V$6),V$5),0),IF(MOD($A320-1-V$10,'Feuille1-Catégories'!$F$5+1)=0,V$3,""))),"")</f>
        <v/>
      </c>
      <c r="W320" s="7" t="str">
        <f ca="1">IF(AND($A320&lt;&gt;"",W$9&lt;&gt;""),IF(HLOOKUP(W$9,'Feuille1-Catégories'!$C$1:$G$2,2,FALSE)="OUI",W$3,IF(HLOOKUP(W$9,'Feuille1-Catégories'!$C$1:$G$3,3,FALSE)="OUI",OFFSET(W$3,MOD(QUOTIENT(ROW()-ROW($A$20),'Feuille1-Catégories'!$B$6/W$6),W$5),0),IF(MOD($A320-1-W$10,'Feuille1-Catégories'!$F$5+1)=0,W$3,""))),"")</f>
        <v/>
      </c>
      <c r="X320" s="7" t="str">
        <f ca="1">IF(AND($A320&lt;&gt;"",X$9&lt;&gt;""),IF(HLOOKUP(X$9,'Feuille1-Catégories'!$C$1:$G$2,2,FALSE)="OUI",X$3,IF(HLOOKUP(X$9,'Feuille1-Catégories'!$C$1:$G$3,3,FALSE)="OUI",OFFSET(X$3,MOD(QUOTIENT(ROW()-ROW($A$20),'Feuille1-Catégories'!$B$6/X$6),X$5),0),IF(MOD($A320-1-X$10,'Feuille1-Catégories'!$F$5+1)=0,X$3,""))),"")</f>
        <v/>
      </c>
      <c r="Y320" s="7" t="str">
        <f ca="1">IF(AND($A320&lt;&gt;"",Y$9&lt;&gt;""),IF(HLOOKUP(Y$9,'Feuille1-Catégories'!$C$1:$G$2,2,FALSE)="OUI",Y$3,IF(HLOOKUP(Y$9,'Feuille1-Catégories'!$C$1:$G$3,3,FALSE)="OUI",OFFSET(Y$3,MOD(QUOTIENT(ROW()-ROW($A$20),'Feuille1-Catégories'!$B$6/Y$6),Y$5),0),IF(MOD($A320-1-Y$10,'Feuille1-Catégories'!$F$5+1)=0,Y$3,""))),"")</f>
        <v/>
      </c>
      <c r="Z320" s="7" t="str">
        <f ca="1">IF(AND($A320&lt;&gt;"",Z$9&lt;&gt;""),IF(HLOOKUP(Z$9,'Feuille1-Catégories'!$C$1:$G$2,2,FALSE)="OUI",Z$3,IF(HLOOKUP(Z$9,'Feuille1-Catégories'!$C$1:$G$3,3,FALSE)="OUI",OFFSET(Z$3,MOD(QUOTIENT(ROW()-ROW($A$20),'Feuille1-Catégories'!$B$6/Z$6),Z$5),0),"")),"")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21" spans="1:26" ht="17" x14ac:dyDescent="0.2">
      <c r="A321" s="21">
        <f>IF(ROW()-ROW($A$19)&gt;'Feuille1-Catégories'!$B$6,"",ROW()-ROW($A$19))</f>
        <v>302</v>
      </c>
      <c r="B321" s="33">
        <f t="shared" ca="1" si="13"/>
        <v>12.295719844357976</v>
      </c>
      <c r="C321" s="10">
        <f t="shared" ca="1" si="14"/>
        <v>5225.3999999999996</v>
      </c>
      <c r="D321" s="10">
        <f ca="1">IF('Feuille3-Coût de production'!D321&lt;&gt;"",'Feuille3-Coût de production'!D321,"")</f>
        <v>462.6</v>
      </c>
      <c r="E321" s="10">
        <f t="shared" ca="1" si="15"/>
        <v>5688</v>
      </c>
      <c r="F321" s="7">
        <f ca="1">IF(AND($A321&lt;&gt;"",F$9&lt;&gt;""),IF(HLOOKUP(F$9,'Feuille1-Catégories'!$C$1:$G$2,2,FALSE)="OUI",F$3,IF(HLOOKUP(F$9,'Feuille1-Catégories'!$C$1:$G$3,3,FALSE)="OUI",OFFSET(F$3,MOD(QUOTIENT(ROW()-ROW($A$20),'Feuille1-Catégories'!$B$6/F$6),F$5),0),IF(MOD($A321-1-F$10,'Feuille1-Catégories'!$F$5+1)=0,F$3,""))),"")</f>
        <v>1</v>
      </c>
      <c r="G321" s="7" t="str">
        <f ca="1">IF(AND($A321&lt;&gt;"",G$9&lt;&gt;""),IF(HLOOKUP(G$9,'Feuille1-Catégories'!$C$1:$G$2,2,FALSE)="OUI",G$3,IF(HLOOKUP(G$9,'Feuille1-Catégories'!$C$1:$G$3,3,FALSE)="OUI",OFFSET(G$3,MOD(QUOTIENT(ROW()-ROW($A$20),'Feuille1-Catégories'!$B$6/G$6),G$5),0),IF(MOD($A321-1-G$10,'Feuille1-Catégories'!$F$5+1)=0,G$3,""))),"")</f>
        <v xml:space="preserve"> </v>
      </c>
      <c r="H321" s="7">
        <f ca="1">IF(AND($A321&lt;&gt;"",H$9&lt;&gt;""),IF(HLOOKUP(H$9,'Feuille1-Catégories'!$C$1:$G$2,2,FALSE)="OUI",H$3,IF(HLOOKUP(H$9,'Feuille1-Catégories'!$C$1:$G$3,3,FALSE)="OUI",OFFSET(H$3,MOD(QUOTIENT(ROW()-ROW($A$20),'Feuille1-Catégories'!$B$6/H$6),H$5),0),IF(MOD($A321-1-H$10,'Feuille1-Catégories'!$F$5+1)=0,H$3,""))),"")</f>
        <v>100</v>
      </c>
      <c r="I321" s="7" t="str">
        <f ca="1">IF(AND($A321&lt;&gt;"",I$9&lt;&gt;""),IF(HLOOKUP(I$9,'Feuille1-Catégories'!$C$1:$G$2,2,FALSE)="OUI",I$3,IF(HLOOKUP(I$9,'Feuille1-Catégories'!$C$1:$G$3,3,FALSE)="OUI",OFFSET(I$3,MOD(QUOTIENT(ROW()-ROW($A$20),'Feuille1-Catégories'!$B$6/I$6),I$5),0),IF(MOD($A321-1-I$10,'Feuille1-Catégories'!$F$5+1)=0,I$3,""))),"")</f>
        <v xml:space="preserve"> </v>
      </c>
      <c r="J321" s="7">
        <f ca="1">IF(AND($A321&lt;&gt;"",J$9&lt;&gt;""),IF(HLOOKUP(J$9,'Feuille1-Catégories'!$C$1:$G$2,2,FALSE)="OUI",J$3,IF(HLOOKUP(J$9,'Feuille1-Catégories'!$C$1:$G$3,3,FALSE)="OUI",OFFSET(J$3,MOD(QUOTIENT(ROW()-ROW($A$20),'Feuille1-Catégories'!$B$6/J$6),J$5),0),IF(MOD($A321-1-J$10,'Feuille1-Catégories'!$F$5+1)=0,J$3,""))),"")</f>
        <v>2</v>
      </c>
      <c r="K321" s="7" t="str">
        <f ca="1">IF(AND($A321&lt;&gt;"",K$9&lt;&gt;""),IF(HLOOKUP(K$9,'Feuille1-Catégories'!$C$1:$G$2,2,FALSE)="OUI",K$3,IF(HLOOKUP(K$9,'Feuille1-Catégories'!$C$1:$G$3,3,FALSE)="OUI",OFFSET(K$3,MOD(QUOTIENT(ROW()-ROW($A$20),'Feuille1-Catégories'!$B$6/K$6),K$5),0),IF(MOD($A321-1-K$10,'Feuille1-Catégories'!$F$5+1)=0,K$3,""))),"")</f>
        <v/>
      </c>
      <c r="L321" s="7">
        <f ca="1">IF(AND($A321&lt;&gt;"",L$9&lt;&gt;""),IF(HLOOKUP(L$9,'Feuille1-Catégories'!$C$1:$G$2,2,FALSE)="OUI",L$3,IF(HLOOKUP(L$9,'Feuille1-Catégories'!$C$1:$G$3,3,FALSE)="OUI",OFFSET(L$3,MOD(QUOTIENT(ROW()-ROW($A$20),'Feuille1-Catégories'!$B$6/L$6),L$5),0),IF(MOD($A321-1-L$10,'Feuille1-Catégories'!$F$5+1)=0,L$3,""))),"")</f>
        <v>200</v>
      </c>
      <c r="M321" s="7" t="str">
        <f ca="1">IF(AND($A321&lt;&gt;"",M$9&lt;&gt;""),IF(HLOOKUP(M$9,'Feuille1-Catégories'!$C$1:$G$2,2,FALSE)="OUI",M$3,IF(HLOOKUP(M$9,'Feuille1-Catégories'!$C$1:$G$3,3,FALSE)="OUI",OFFSET(M$3,MOD(QUOTIENT(ROW()-ROW($A$20),'Feuille1-Catégories'!$B$6/M$6),M$5),0),IF(MOD($A321-1-M$10,'Feuille1-Catégories'!$F$5+1)=0,M$3,""))),"")</f>
        <v xml:space="preserve"> </v>
      </c>
      <c r="N321" s="7" t="str">
        <f ca="1">IF(AND($A321&lt;&gt;"",N$9&lt;&gt;""),IF(HLOOKUP(N$9,'Feuille1-Catégories'!$C$1:$G$2,2,FALSE)="OUI",N$3,IF(HLOOKUP(N$9,'Feuille1-Catégories'!$C$1:$G$3,3,FALSE)="OUI",OFFSET(N$3,MOD(QUOTIENT(ROW()-ROW($A$20),'Feuille1-Catégories'!$B$6/N$6),N$5),0),IF(MOD($A321-1-N$10,'Feuille1-Catégories'!$F$5+1)=0,N$3,""))),"")</f>
        <v xml:space="preserve"> </v>
      </c>
      <c r="O321" s="7">
        <f ca="1">IF(AND($A321&lt;&gt;"",O$9&lt;&gt;""),IF(HLOOKUP(O$9,'Feuille1-Catégories'!$C$1:$G$2,2,FALSE)="OUI",O$3,IF(HLOOKUP(O$9,'Feuille1-Catégories'!$C$1:$G$3,3,FALSE)="OUI",OFFSET(O$3,MOD(QUOTIENT(ROW()-ROW($A$20),'Feuille1-Catégories'!$B$6/O$6),O$5),0),IF(MOD($A321-1-O$10,'Feuille1-Catégories'!$F$5+1)=0,O$3,""))),"")</f>
        <v>30</v>
      </c>
      <c r="P321" s="7">
        <f ca="1">IF(AND($A321&lt;&gt;"",P$9&lt;&gt;""),IF(HLOOKUP(P$9,'Feuille1-Catégories'!$C$1:$G$2,2,FALSE)="OUI",P$3,IF(HLOOKUP(P$9,'Feuille1-Catégories'!$C$1:$G$3,3,FALSE)="OUI",OFFSET(P$3,MOD(QUOTIENT(ROW()-ROW($A$20),'Feuille1-Catégories'!$B$6/P$6),P$5),0),IF(MOD($A321-1-P$10,'Feuille1-Catégories'!$F$5+1)=0,P$3,""))),"")</f>
        <v>300</v>
      </c>
      <c r="Q321" s="7" t="str">
        <f ca="1">IF(AND($A321&lt;&gt;"",Q$9&lt;&gt;""),IF(HLOOKUP(Q$9,'Feuille1-Catégories'!$C$1:$G$2,2,FALSE)="OUI",Q$3,IF(HLOOKUP(Q$9,'Feuille1-Catégories'!$C$1:$G$3,3,FALSE)="OUI",OFFSET(Q$3,MOD(QUOTIENT(ROW()-ROW($A$20),'Feuille1-Catégories'!$B$6/Q$6),Q$5),0),IF(MOD($A321-1-Q$10,'Feuille1-Catégories'!$F$5+1)=0,Q$3,""))),"")</f>
        <v/>
      </c>
      <c r="R321" s="7">
        <f ca="1">IF(AND($A321&lt;&gt;"",R$9&lt;&gt;""),IF(HLOOKUP(R$9,'Feuille1-Catégories'!$C$1:$G$2,2,FALSE)="OUI",R$3,IF(HLOOKUP(R$9,'Feuille1-Catégories'!$C$1:$G$3,3,FALSE)="OUI",OFFSET(R$3,MOD(QUOTIENT(ROW()-ROW($A$20),'Feuille1-Catégories'!$B$6/R$6),R$5),0),IF(MOD($A321-1-R$10,'Feuille1-Catégories'!$F$5+1)=0,R$3,""))),"")</f>
        <v>5</v>
      </c>
      <c r="S321" s="7">
        <f ca="1">IF(AND($A321&lt;&gt;"",S$9&lt;&gt;""),IF(HLOOKUP(S$9,'Feuille1-Catégories'!$C$1:$G$2,2,FALSE)="OUI",S$3,IF(HLOOKUP(S$9,'Feuille1-Catégories'!$C$1:$G$3,3,FALSE)="OUI",OFFSET(S$3,MOD(QUOTIENT(ROW()-ROW($A$20),'Feuille1-Catégories'!$B$6/S$6),S$5),0),IF(MOD($A321-1-S$10,'Feuille1-Catégories'!$F$5+1)=0,S$3,""))),"")</f>
        <v>50</v>
      </c>
      <c r="T321" s="7" t="str">
        <f ca="1">IF(AND($A321&lt;&gt;"",T$9&lt;&gt;""),IF(HLOOKUP(T$9,'Feuille1-Catégories'!$C$1:$G$2,2,FALSE)="OUI",T$3,IF(HLOOKUP(T$9,'Feuille1-Catégories'!$C$1:$G$3,3,FALSE)="OUI",OFFSET(T$3,MOD(QUOTIENT(ROW()-ROW($A$20),'Feuille1-Catégories'!$B$6/T$6),T$5),0),IF(MOD($A321-1-T$10,'Feuille1-Catégories'!$F$5+1)=0,T$3,""))),"")</f>
        <v/>
      </c>
      <c r="U321" s="7">
        <f ca="1">IF(AND($A321&lt;&gt;"",U$9&lt;&gt;""),IF(HLOOKUP(U$9,'Feuille1-Catégories'!$C$1:$G$2,2,FALSE)="OUI",U$3,IF(HLOOKUP(U$9,'Feuille1-Catégories'!$C$1:$G$3,3,FALSE)="OUI",OFFSET(U$3,MOD(QUOTIENT(ROW()-ROW($A$20),'Feuille1-Catégories'!$B$6/U$6),U$5),0),IF(MOD($A321-1-U$10,'Feuille1-Catégories'!$F$5+1)=0,U$3,""))),"")</f>
        <v>5000</v>
      </c>
      <c r="V321" s="7" t="str">
        <f ca="1">IF(AND($A321&lt;&gt;"",V$9&lt;&gt;""),IF(HLOOKUP(V$9,'Feuille1-Catégories'!$C$1:$G$2,2,FALSE)="OUI",V$3,IF(HLOOKUP(V$9,'Feuille1-Catégories'!$C$1:$G$3,3,FALSE)="OUI",OFFSET(V$3,MOD(QUOTIENT(ROW()-ROW($A$20),'Feuille1-Catégories'!$B$6/V$6),V$5),0),IF(MOD($A321-1-V$10,'Feuille1-Catégories'!$F$5+1)=0,V$3,""))),"")</f>
        <v/>
      </c>
      <c r="W321" s="7" t="str">
        <f ca="1">IF(AND($A321&lt;&gt;"",W$9&lt;&gt;""),IF(HLOOKUP(W$9,'Feuille1-Catégories'!$C$1:$G$2,2,FALSE)="OUI",W$3,IF(HLOOKUP(W$9,'Feuille1-Catégories'!$C$1:$G$3,3,FALSE)="OUI",OFFSET(W$3,MOD(QUOTIENT(ROW()-ROW($A$20),'Feuille1-Catégories'!$B$6/W$6),W$5),0),IF(MOD($A321-1-W$10,'Feuille1-Catégories'!$F$5+1)=0,W$3,""))),"")</f>
        <v/>
      </c>
      <c r="X321" s="7" t="str">
        <f ca="1">IF(AND($A321&lt;&gt;"",X$9&lt;&gt;""),IF(HLOOKUP(X$9,'Feuille1-Catégories'!$C$1:$G$2,2,FALSE)="OUI",X$3,IF(HLOOKUP(X$9,'Feuille1-Catégories'!$C$1:$G$3,3,FALSE)="OUI",OFFSET(X$3,MOD(QUOTIENT(ROW()-ROW($A$20),'Feuille1-Catégories'!$B$6/X$6),X$5),0),IF(MOD($A321-1-X$10,'Feuille1-Catégories'!$F$5+1)=0,X$3,""))),"")</f>
        <v/>
      </c>
      <c r="Y321" s="7" t="str">
        <f ca="1">IF(AND($A321&lt;&gt;"",Y$9&lt;&gt;""),IF(HLOOKUP(Y$9,'Feuille1-Catégories'!$C$1:$G$2,2,FALSE)="OUI",Y$3,IF(HLOOKUP(Y$9,'Feuille1-Catégories'!$C$1:$G$3,3,FALSE)="OUI",OFFSET(Y$3,MOD(QUOTIENT(ROW()-ROW($A$20),'Feuille1-Catégories'!$B$6/Y$6),Y$5),0),IF(MOD($A321-1-Y$10,'Feuille1-Catégories'!$F$5+1)=0,Y$3,""))),"")</f>
        <v/>
      </c>
      <c r="Z321" s="7" t="str">
        <f ca="1">IF(AND($A321&lt;&gt;"",Z$9&lt;&gt;""),IF(HLOOKUP(Z$9,'Feuille1-Catégories'!$C$1:$G$2,2,FALSE)="OUI",Z$3,IF(HLOOKUP(Z$9,'Feuille1-Catégories'!$C$1:$G$3,3,FALSE)="OUI",OFFSET(Z$3,MOD(QUOTIENT(ROW()-ROW($A$20),'Feuille1-Catégories'!$B$6/Z$6),Z$5),0),"")),"")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22" spans="1:26" ht="17" x14ac:dyDescent="0.2">
      <c r="A322" s="21">
        <f>IF(ROW()-ROW($A$19)&gt;'Feuille1-Catégories'!$B$6,"",ROW()-ROW($A$19))</f>
        <v>303</v>
      </c>
      <c r="B322" s="33">
        <f t="shared" ca="1" si="13"/>
        <v>13.270231897775673</v>
      </c>
      <c r="C322" s="10">
        <f t="shared" ca="1" si="14"/>
        <v>5185.3999999999996</v>
      </c>
      <c r="D322" s="10">
        <f ca="1">IF('Feuille3-Coût de production'!D322&lt;&gt;"",'Feuille3-Coût de production'!D322,"")</f>
        <v>422.6</v>
      </c>
      <c r="E322" s="10">
        <f t="shared" ca="1" si="15"/>
        <v>5608</v>
      </c>
      <c r="F322" s="7">
        <f ca="1">IF(AND($A322&lt;&gt;"",F$9&lt;&gt;""),IF(HLOOKUP(F$9,'Feuille1-Catégories'!$C$1:$G$2,2,FALSE)="OUI",F$3,IF(HLOOKUP(F$9,'Feuille1-Catégories'!$C$1:$G$3,3,FALSE)="OUI",OFFSET(F$3,MOD(QUOTIENT(ROW()-ROW($A$20),'Feuille1-Catégories'!$B$6/F$6),F$5),0),IF(MOD($A322-1-F$10,'Feuille1-Catégories'!$F$5+1)=0,F$3,""))),"")</f>
        <v>1</v>
      </c>
      <c r="G322" s="7" t="str">
        <f ca="1">IF(AND($A322&lt;&gt;"",G$9&lt;&gt;""),IF(HLOOKUP(G$9,'Feuille1-Catégories'!$C$1:$G$2,2,FALSE)="OUI",G$3,IF(HLOOKUP(G$9,'Feuille1-Catégories'!$C$1:$G$3,3,FALSE)="OUI",OFFSET(G$3,MOD(QUOTIENT(ROW()-ROW($A$20),'Feuille1-Catégories'!$B$6/G$6),G$5),0),IF(MOD($A322-1-G$10,'Feuille1-Catégories'!$F$5+1)=0,G$3,""))),"")</f>
        <v xml:space="preserve"> </v>
      </c>
      <c r="H322" s="7" t="str">
        <f ca="1">IF(AND($A322&lt;&gt;"",H$9&lt;&gt;""),IF(HLOOKUP(H$9,'Feuille1-Catégories'!$C$1:$G$2,2,FALSE)="OUI",H$3,IF(HLOOKUP(H$9,'Feuille1-Catégories'!$C$1:$G$3,3,FALSE)="OUI",OFFSET(H$3,MOD(QUOTIENT(ROW()-ROW($A$20),'Feuille1-Catégories'!$B$6/H$6),H$5),0),IF(MOD($A322-1-H$10,'Feuille1-Catégories'!$F$5+1)=0,H$3,""))),"")</f>
        <v/>
      </c>
      <c r="I322" s="7" t="str">
        <f ca="1">IF(AND($A322&lt;&gt;"",I$9&lt;&gt;""),IF(HLOOKUP(I$9,'Feuille1-Catégories'!$C$1:$G$2,2,FALSE)="OUI",I$3,IF(HLOOKUP(I$9,'Feuille1-Catégories'!$C$1:$G$3,3,FALSE)="OUI",OFFSET(I$3,MOD(QUOTIENT(ROW()-ROW($A$20),'Feuille1-Catégories'!$B$6/I$6),I$5),0),IF(MOD($A322-1-I$10,'Feuille1-Catégories'!$F$5+1)=0,I$3,""))),"")</f>
        <v xml:space="preserve"> </v>
      </c>
      <c r="J322" s="7">
        <f ca="1">IF(AND($A322&lt;&gt;"",J$9&lt;&gt;""),IF(HLOOKUP(J$9,'Feuille1-Catégories'!$C$1:$G$2,2,FALSE)="OUI",J$3,IF(HLOOKUP(J$9,'Feuille1-Catégories'!$C$1:$G$3,3,FALSE)="OUI",OFFSET(J$3,MOD(QUOTIENT(ROW()-ROW($A$20),'Feuille1-Catégories'!$B$6/J$6),J$5),0),IF(MOD($A322-1-J$10,'Feuille1-Catégories'!$F$5+1)=0,J$3,""))),"")</f>
        <v>2</v>
      </c>
      <c r="K322" s="7">
        <f ca="1">IF(AND($A322&lt;&gt;"",K$9&lt;&gt;""),IF(HLOOKUP(K$9,'Feuille1-Catégories'!$C$1:$G$2,2,FALSE)="OUI",K$3,IF(HLOOKUP(K$9,'Feuille1-Catégories'!$C$1:$G$3,3,FALSE)="OUI",OFFSET(K$3,MOD(QUOTIENT(ROW()-ROW($A$20),'Feuille1-Catégories'!$B$6/K$6),K$5),0),IF(MOD($A322-1-K$10,'Feuille1-Catégories'!$F$5+1)=0,K$3,""))),"")</f>
        <v>20</v>
      </c>
      <c r="L322" s="7">
        <f ca="1">IF(AND($A322&lt;&gt;"",L$9&lt;&gt;""),IF(HLOOKUP(L$9,'Feuille1-Catégories'!$C$1:$G$2,2,FALSE)="OUI",L$3,IF(HLOOKUP(L$9,'Feuille1-Catégories'!$C$1:$G$3,3,FALSE)="OUI",OFFSET(L$3,MOD(QUOTIENT(ROW()-ROW($A$20),'Feuille1-Catégories'!$B$6/L$6),L$5),0),IF(MOD($A322-1-L$10,'Feuille1-Catégories'!$F$5+1)=0,L$3,""))),"")</f>
        <v>200</v>
      </c>
      <c r="M322" s="7" t="str">
        <f ca="1">IF(AND($A322&lt;&gt;"",M$9&lt;&gt;""),IF(HLOOKUP(M$9,'Feuille1-Catégories'!$C$1:$G$2,2,FALSE)="OUI",M$3,IF(HLOOKUP(M$9,'Feuille1-Catégories'!$C$1:$G$3,3,FALSE)="OUI",OFFSET(M$3,MOD(QUOTIENT(ROW()-ROW($A$20),'Feuille1-Catégories'!$B$6/M$6),M$5),0),IF(MOD($A322-1-M$10,'Feuille1-Catégories'!$F$5+1)=0,M$3,""))),"")</f>
        <v xml:space="preserve"> </v>
      </c>
      <c r="N322" s="7" t="str">
        <f ca="1">IF(AND($A322&lt;&gt;"",N$9&lt;&gt;""),IF(HLOOKUP(N$9,'Feuille1-Catégories'!$C$1:$G$2,2,FALSE)="OUI",N$3,IF(HLOOKUP(N$9,'Feuille1-Catégories'!$C$1:$G$3,3,FALSE)="OUI",OFFSET(N$3,MOD(QUOTIENT(ROW()-ROW($A$20),'Feuille1-Catégories'!$B$6/N$6),N$5),0),IF(MOD($A322-1-N$10,'Feuille1-Catégories'!$F$5+1)=0,N$3,""))),"")</f>
        <v xml:space="preserve"> </v>
      </c>
      <c r="O322" s="7">
        <f ca="1">IF(AND($A322&lt;&gt;"",O$9&lt;&gt;""),IF(HLOOKUP(O$9,'Feuille1-Catégories'!$C$1:$G$2,2,FALSE)="OUI",O$3,IF(HLOOKUP(O$9,'Feuille1-Catégories'!$C$1:$G$3,3,FALSE)="OUI",OFFSET(O$3,MOD(QUOTIENT(ROW()-ROW($A$20),'Feuille1-Catégories'!$B$6/O$6),O$5),0),IF(MOD($A322-1-O$10,'Feuille1-Catégories'!$F$5+1)=0,O$3,""))),"")</f>
        <v>30</v>
      </c>
      <c r="P322" s="7">
        <f ca="1">IF(AND($A322&lt;&gt;"",P$9&lt;&gt;""),IF(HLOOKUP(P$9,'Feuille1-Catégories'!$C$1:$G$2,2,FALSE)="OUI",P$3,IF(HLOOKUP(P$9,'Feuille1-Catégories'!$C$1:$G$3,3,FALSE)="OUI",OFFSET(P$3,MOD(QUOTIENT(ROW()-ROW($A$20),'Feuille1-Catégories'!$B$6/P$6),P$5),0),IF(MOD($A322-1-P$10,'Feuille1-Catégories'!$F$5+1)=0,P$3,""))),"")</f>
        <v>300</v>
      </c>
      <c r="Q322" s="7" t="str">
        <f ca="1">IF(AND($A322&lt;&gt;"",Q$9&lt;&gt;""),IF(HLOOKUP(Q$9,'Feuille1-Catégories'!$C$1:$G$2,2,FALSE)="OUI",Q$3,IF(HLOOKUP(Q$9,'Feuille1-Catégories'!$C$1:$G$3,3,FALSE)="OUI",OFFSET(Q$3,MOD(QUOTIENT(ROW()-ROW($A$20),'Feuille1-Catégories'!$B$6/Q$6),Q$5),0),IF(MOD($A322-1-Q$10,'Feuille1-Catégories'!$F$5+1)=0,Q$3,""))),"")</f>
        <v/>
      </c>
      <c r="R322" s="7">
        <f ca="1">IF(AND($A322&lt;&gt;"",R$9&lt;&gt;""),IF(HLOOKUP(R$9,'Feuille1-Catégories'!$C$1:$G$2,2,FALSE)="OUI",R$3,IF(HLOOKUP(R$9,'Feuille1-Catégories'!$C$1:$G$3,3,FALSE)="OUI",OFFSET(R$3,MOD(QUOTIENT(ROW()-ROW($A$20),'Feuille1-Catégories'!$B$6/R$6),R$5),0),IF(MOD($A322-1-R$10,'Feuille1-Catégories'!$F$5+1)=0,R$3,""))),"")</f>
        <v>5</v>
      </c>
      <c r="S322" s="7">
        <f ca="1">IF(AND($A322&lt;&gt;"",S$9&lt;&gt;""),IF(HLOOKUP(S$9,'Feuille1-Catégories'!$C$1:$G$2,2,FALSE)="OUI",S$3,IF(HLOOKUP(S$9,'Feuille1-Catégories'!$C$1:$G$3,3,FALSE)="OUI",OFFSET(S$3,MOD(QUOTIENT(ROW()-ROW($A$20),'Feuille1-Catégories'!$B$6/S$6),S$5),0),IF(MOD($A322-1-S$10,'Feuille1-Catégories'!$F$5+1)=0,S$3,""))),"")</f>
        <v>50</v>
      </c>
      <c r="T322" s="7" t="str">
        <f ca="1">IF(AND($A322&lt;&gt;"",T$9&lt;&gt;""),IF(HLOOKUP(T$9,'Feuille1-Catégories'!$C$1:$G$2,2,FALSE)="OUI",T$3,IF(HLOOKUP(T$9,'Feuille1-Catégories'!$C$1:$G$3,3,FALSE)="OUI",OFFSET(T$3,MOD(QUOTIENT(ROW()-ROW($A$20),'Feuille1-Catégories'!$B$6/T$6),T$5),0),IF(MOD($A322-1-T$10,'Feuille1-Catégories'!$F$5+1)=0,T$3,""))),"")</f>
        <v/>
      </c>
      <c r="U322" s="7">
        <f ca="1">IF(AND($A322&lt;&gt;"",U$9&lt;&gt;""),IF(HLOOKUP(U$9,'Feuille1-Catégories'!$C$1:$G$2,2,FALSE)="OUI",U$3,IF(HLOOKUP(U$9,'Feuille1-Catégories'!$C$1:$G$3,3,FALSE)="OUI",OFFSET(U$3,MOD(QUOTIENT(ROW()-ROW($A$20),'Feuille1-Catégories'!$B$6/U$6),U$5),0),IF(MOD($A322-1-U$10,'Feuille1-Catégories'!$F$5+1)=0,U$3,""))),"")</f>
        <v>5000</v>
      </c>
      <c r="V322" s="7" t="str">
        <f ca="1">IF(AND($A322&lt;&gt;"",V$9&lt;&gt;""),IF(HLOOKUP(V$9,'Feuille1-Catégories'!$C$1:$G$2,2,FALSE)="OUI",V$3,IF(HLOOKUP(V$9,'Feuille1-Catégories'!$C$1:$G$3,3,FALSE)="OUI",OFFSET(V$3,MOD(QUOTIENT(ROW()-ROW($A$20),'Feuille1-Catégories'!$B$6/V$6),V$5),0),IF(MOD($A322-1-V$10,'Feuille1-Catégories'!$F$5+1)=0,V$3,""))),"")</f>
        <v/>
      </c>
      <c r="W322" s="7" t="str">
        <f ca="1">IF(AND($A322&lt;&gt;"",W$9&lt;&gt;""),IF(HLOOKUP(W$9,'Feuille1-Catégories'!$C$1:$G$2,2,FALSE)="OUI",W$3,IF(HLOOKUP(W$9,'Feuille1-Catégories'!$C$1:$G$3,3,FALSE)="OUI",OFFSET(W$3,MOD(QUOTIENT(ROW()-ROW($A$20),'Feuille1-Catégories'!$B$6/W$6),W$5),0),IF(MOD($A322-1-W$10,'Feuille1-Catégories'!$F$5+1)=0,W$3,""))),"")</f>
        <v/>
      </c>
      <c r="X322" s="7" t="str">
        <f ca="1">IF(AND($A322&lt;&gt;"",X$9&lt;&gt;""),IF(HLOOKUP(X$9,'Feuille1-Catégories'!$C$1:$G$2,2,FALSE)="OUI",X$3,IF(HLOOKUP(X$9,'Feuille1-Catégories'!$C$1:$G$3,3,FALSE)="OUI",OFFSET(X$3,MOD(QUOTIENT(ROW()-ROW($A$20),'Feuille1-Catégories'!$B$6/X$6),X$5),0),IF(MOD($A322-1-X$10,'Feuille1-Catégories'!$F$5+1)=0,X$3,""))),"")</f>
        <v/>
      </c>
      <c r="Y322" s="7" t="str">
        <f ca="1">IF(AND($A322&lt;&gt;"",Y$9&lt;&gt;""),IF(HLOOKUP(Y$9,'Feuille1-Catégories'!$C$1:$G$2,2,FALSE)="OUI",Y$3,IF(HLOOKUP(Y$9,'Feuille1-Catégories'!$C$1:$G$3,3,FALSE)="OUI",OFFSET(Y$3,MOD(QUOTIENT(ROW()-ROW($A$20),'Feuille1-Catégories'!$B$6/Y$6),Y$5),0),IF(MOD($A322-1-Y$10,'Feuille1-Catégories'!$F$5+1)=0,Y$3,""))),"")</f>
        <v/>
      </c>
      <c r="Z322" s="7" t="str">
        <f ca="1">IF(AND($A322&lt;&gt;"",Z$9&lt;&gt;""),IF(HLOOKUP(Z$9,'Feuille1-Catégories'!$C$1:$G$2,2,FALSE)="OUI",Z$3,IF(HLOOKUP(Z$9,'Feuille1-Catégories'!$C$1:$G$3,3,FALSE)="OUI",OFFSET(Z$3,MOD(QUOTIENT(ROW()-ROW($A$20),'Feuille1-Catégories'!$B$6/Z$6),Z$5),0),"")),"")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23" spans="1:26" ht="17" x14ac:dyDescent="0.2">
      <c r="A323" s="21">
        <f>IF(ROW()-ROW($A$19)&gt;'Feuille1-Catégories'!$B$6,"",ROW()-ROW($A$19))</f>
        <v>304</v>
      </c>
      <c r="B323" s="33">
        <f t="shared" ca="1" si="13"/>
        <v>9.4104755643217182</v>
      </c>
      <c r="C323" s="10">
        <f t="shared" ca="1" si="14"/>
        <v>7675.4</v>
      </c>
      <c r="D323" s="10">
        <f ca="1">IF('Feuille3-Coût de production'!D323&lt;&gt;"",'Feuille3-Coût de production'!D323,"")</f>
        <v>912.6</v>
      </c>
      <c r="E323" s="10">
        <f t="shared" ca="1" si="15"/>
        <v>8588</v>
      </c>
      <c r="F323" s="7">
        <f ca="1">IF(AND($A323&lt;&gt;"",F$9&lt;&gt;""),IF(HLOOKUP(F$9,'Feuille1-Catégories'!$C$1:$G$2,2,FALSE)="OUI",F$3,IF(HLOOKUP(F$9,'Feuille1-Catégories'!$C$1:$G$3,3,FALSE)="OUI",OFFSET(F$3,MOD(QUOTIENT(ROW()-ROW($A$20),'Feuille1-Catégories'!$B$6/F$6),F$5),0),IF(MOD($A323-1-F$10,'Feuille1-Catégories'!$F$5+1)=0,F$3,""))),"")</f>
        <v>1</v>
      </c>
      <c r="G323" s="7" t="str">
        <f ca="1">IF(AND($A323&lt;&gt;"",G$9&lt;&gt;""),IF(HLOOKUP(G$9,'Feuille1-Catégories'!$C$1:$G$2,2,FALSE)="OUI",G$3,IF(HLOOKUP(G$9,'Feuille1-Catégories'!$C$1:$G$3,3,FALSE)="OUI",OFFSET(G$3,MOD(QUOTIENT(ROW()-ROW($A$20),'Feuille1-Catégories'!$B$6/G$6),G$5),0),IF(MOD($A323-1-G$10,'Feuille1-Catégories'!$F$5+1)=0,G$3,""))),"")</f>
        <v xml:space="preserve"> </v>
      </c>
      <c r="H323" s="7" t="str">
        <f ca="1">IF(AND($A323&lt;&gt;"",H$9&lt;&gt;""),IF(HLOOKUP(H$9,'Feuille1-Catégories'!$C$1:$G$2,2,FALSE)="OUI",H$3,IF(HLOOKUP(H$9,'Feuille1-Catégories'!$C$1:$G$3,3,FALSE)="OUI",OFFSET(H$3,MOD(QUOTIENT(ROW()-ROW($A$20),'Feuille1-Catégories'!$B$6/H$6),H$5),0),IF(MOD($A323-1-H$10,'Feuille1-Catégories'!$F$5+1)=0,H$3,""))),"")</f>
        <v/>
      </c>
      <c r="I323" s="7" t="str">
        <f ca="1">IF(AND($A323&lt;&gt;"",I$9&lt;&gt;""),IF(HLOOKUP(I$9,'Feuille1-Catégories'!$C$1:$G$2,2,FALSE)="OUI",I$3,IF(HLOOKUP(I$9,'Feuille1-Catégories'!$C$1:$G$3,3,FALSE)="OUI",OFFSET(I$3,MOD(QUOTIENT(ROW()-ROW($A$20),'Feuille1-Catégories'!$B$6/I$6),I$5),0),IF(MOD($A323-1-I$10,'Feuille1-Catégories'!$F$5+1)=0,I$3,""))),"")</f>
        <v xml:space="preserve"> </v>
      </c>
      <c r="J323" s="7">
        <f ca="1">IF(AND($A323&lt;&gt;"",J$9&lt;&gt;""),IF(HLOOKUP(J$9,'Feuille1-Catégories'!$C$1:$G$2,2,FALSE)="OUI",J$3,IF(HLOOKUP(J$9,'Feuille1-Catégories'!$C$1:$G$3,3,FALSE)="OUI",OFFSET(J$3,MOD(QUOTIENT(ROW()-ROW($A$20),'Feuille1-Catégories'!$B$6/J$6),J$5),0),IF(MOD($A323-1-J$10,'Feuille1-Catégories'!$F$5+1)=0,J$3,""))),"")</f>
        <v>2</v>
      </c>
      <c r="K323" s="7" t="str">
        <f ca="1">IF(AND($A323&lt;&gt;"",K$9&lt;&gt;""),IF(HLOOKUP(K$9,'Feuille1-Catégories'!$C$1:$G$2,2,FALSE)="OUI",K$3,IF(HLOOKUP(K$9,'Feuille1-Catégories'!$C$1:$G$3,3,FALSE)="OUI",OFFSET(K$3,MOD(QUOTIENT(ROW()-ROW($A$20),'Feuille1-Catégories'!$B$6/K$6),K$5),0),IF(MOD($A323-1-K$10,'Feuille1-Catégories'!$F$5+1)=0,K$3,""))),"")</f>
        <v/>
      </c>
      <c r="L323" s="7">
        <f ca="1">IF(AND($A323&lt;&gt;"",L$9&lt;&gt;""),IF(HLOOKUP(L$9,'Feuille1-Catégories'!$C$1:$G$2,2,FALSE)="OUI",L$3,IF(HLOOKUP(L$9,'Feuille1-Catégories'!$C$1:$G$3,3,FALSE)="OUI",OFFSET(L$3,MOD(QUOTIENT(ROW()-ROW($A$20),'Feuille1-Catégories'!$B$6/L$6),L$5),0),IF(MOD($A323-1-L$10,'Feuille1-Catégories'!$F$5+1)=0,L$3,""))),"")</f>
        <v>200</v>
      </c>
      <c r="M323" s="7" t="str">
        <f ca="1">IF(AND($A323&lt;&gt;"",M$9&lt;&gt;""),IF(HLOOKUP(M$9,'Feuille1-Catégories'!$C$1:$G$2,2,FALSE)="OUI",M$3,IF(HLOOKUP(M$9,'Feuille1-Catégories'!$C$1:$G$3,3,FALSE)="OUI",OFFSET(M$3,MOD(QUOTIENT(ROW()-ROW($A$20),'Feuille1-Catégories'!$B$6/M$6),M$5),0),IF(MOD($A323-1-M$10,'Feuille1-Catégories'!$F$5+1)=0,M$3,""))),"")</f>
        <v xml:space="preserve"> </v>
      </c>
      <c r="N323" s="7" t="str">
        <f ca="1">IF(AND($A323&lt;&gt;"",N$9&lt;&gt;""),IF(HLOOKUP(N$9,'Feuille1-Catégories'!$C$1:$G$2,2,FALSE)="OUI",N$3,IF(HLOOKUP(N$9,'Feuille1-Catégories'!$C$1:$G$3,3,FALSE)="OUI",OFFSET(N$3,MOD(QUOTIENT(ROW()-ROW($A$20),'Feuille1-Catégories'!$B$6/N$6),N$5),0),IF(MOD($A323-1-N$10,'Feuille1-Catégories'!$F$5+1)=0,N$3,""))),"")</f>
        <v xml:space="preserve"> </v>
      </c>
      <c r="O323" s="7">
        <f ca="1">IF(AND($A323&lt;&gt;"",O$9&lt;&gt;""),IF(HLOOKUP(O$9,'Feuille1-Catégories'!$C$1:$G$2,2,FALSE)="OUI",O$3,IF(HLOOKUP(O$9,'Feuille1-Catégories'!$C$1:$G$3,3,FALSE)="OUI",OFFSET(O$3,MOD(QUOTIENT(ROW()-ROW($A$20),'Feuille1-Catégories'!$B$6/O$6),O$5),0),IF(MOD($A323-1-O$10,'Feuille1-Catégories'!$F$5+1)=0,O$3,""))),"")</f>
        <v>30</v>
      </c>
      <c r="P323" s="7">
        <f ca="1">IF(AND($A323&lt;&gt;"",P$9&lt;&gt;""),IF(HLOOKUP(P$9,'Feuille1-Catégories'!$C$1:$G$2,2,FALSE)="OUI",P$3,IF(HLOOKUP(P$9,'Feuille1-Catégories'!$C$1:$G$3,3,FALSE)="OUI",OFFSET(P$3,MOD(QUOTIENT(ROW()-ROW($A$20),'Feuille1-Catégories'!$B$6/P$6),P$5),0),IF(MOD($A323-1-P$10,'Feuille1-Catégories'!$F$5+1)=0,P$3,""))),"")</f>
        <v>300</v>
      </c>
      <c r="Q323" s="7">
        <f ca="1">IF(AND($A323&lt;&gt;"",Q$9&lt;&gt;""),IF(HLOOKUP(Q$9,'Feuille1-Catégories'!$C$1:$G$2,2,FALSE)="OUI",Q$3,IF(HLOOKUP(Q$9,'Feuille1-Catégories'!$C$1:$G$3,3,FALSE)="OUI",OFFSET(Q$3,MOD(QUOTIENT(ROW()-ROW($A$20),'Feuille1-Catégories'!$B$6/Q$6),Q$5),0),IF(MOD($A323-1-Q$10,'Feuille1-Catégories'!$F$5+1)=0,Q$3,""))),"")</f>
        <v>3000</v>
      </c>
      <c r="R323" s="7">
        <f ca="1">IF(AND($A323&lt;&gt;"",R$9&lt;&gt;""),IF(HLOOKUP(R$9,'Feuille1-Catégories'!$C$1:$G$2,2,FALSE)="OUI",R$3,IF(HLOOKUP(R$9,'Feuille1-Catégories'!$C$1:$G$3,3,FALSE)="OUI",OFFSET(R$3,MOD(QUOTIENT(ROW()-ROW($A$20),'Feuille1-Catégories'!$B$6/R$6),R$5),0),IF(MOD($A323-1-R$10,'Feuille1-Catégories'!$F$5+1)=0,R$3,""))),"")</f>
        <v>5</v>
      </c>
      <c r="S323" s="7">
        <f ca="1">IF(AND($A323&lt;&gt;"",S$9&lt;&gt;""),IF(HLOOKUP(S$9,'Feuille1-Catégories'!$C$1:$G$2,2,FALSE)="OUI",S$3,IF(HLOOKUP(S$9,'Feuille1-Catégories'!$C$1:$G$3,3,FALSE)="OUI",OFFSET(S$3,MOD(QUOTIENT(ROW()-ROW($A$20),'Feuille1-Catégories'!$B$6/S$6),S$5),0),IF(MOD($A323-1-S$10,'Feuille1-Catégories'!$F$5+1)=0,S$3,""))),"")</f>
        <v>50</v>
      </c>
      <c r="T323" s="7" t="str">
        <f ca="1">IF(AND($A323&lt;&gt;"",T$9&lt;&gt;""),IF(HLOOKUP(T$9,'Feuille1-Catégories'!$C$1:$G$2,2,FALSE)="OUI",T$3,IF(HLOOKUP(T$9,'Feuille1-Catégories'!$C$1:$G$3,3,FALSE)="OUI",OFFSET(T$3,MOD(QUOTIENT(ROW()-ROW($A$20),'Feuille1-Catégories'!$B$6/T$6),T$5),0),IF(MOD($A323-1-T$10,'Feuille1-Catégories'!$F$5+1)=0,T$3,""))),"")</f>
        <v/>
      </c>
      <c r="U323" s="7">
        <f ca="1">IF(AND($A323&lt;&gt;"",U$9&lt;&gt;""),IF(HLOOKUP(U$9,'Feuille1-Catégories'!$C$1:$G$2,2,FALSE)="OUI",U$3,IF(HLOOKUP(U$9,'Feuille1-Catégories'!$C$1:$G$3,3,FALSE)="OUI",OFFSET(U$3,MOD(QUOTIENT(ROW()-ROW($A$20),'Feuille1-Catégories'!$B$6/U$6),U$5),0),IF(MOD($A323-1-U$10,'Feuille1-Catégories'!$F$5+1)=0,U$3,""))),"")</f>
        <v>5000</v>
      </c>
      <c r="V323" s="7" t="str">
        <f ca="1">IF(AND($A323&lt;&gt;"",V$9&lt;&gt;""),IF(HLOOKUP(V$9,'Feuille1-Catégories'!$C$1:$G$2,2,FALSE)="OUI",V$3,IF(HLOOKUP(V$9,'Feuille1-Catégories'!$C$1:$G$3,3,FALSE)="OUI",OFFSET(V$3,MOD(QUOTIENT(ROW()-ROW($A$20),'Feuille1-Catégories'!$B$6/V$6),V$5),0),IF(MOD($A323-1-V$10,'Feuille1-Catégories'!$F$5+1)=0,V$3,""))),"")</f>
        <v/>
      </c>
      <c r="W323" s="7" t="str">
        <f ca="1">IF(AND($A323&lt;&gt;"",W$9&lt;&gt;""),IF(HLOOKUP(W$9,'Feuille1-Catégories'!$C$1:$G$2,2,FALSE)="OUI",W$3,IF(HLOOKUP(W$9,'Feuille1-Catégories'!$C$1:$G$3,3,FALSE)="OUI",OFFSET(W$3,MOD(QUOTIENT(ROW()-ROW($A$20),'Feuille1-Catégories'!$B$6/W$6),W$5),0),IF(MOD($A323-1-W$10,'Feuille1-Catégories'!$F$5+1)=0,W$3,""))),"")</f>
        <v/>
      </c>
      <c r="X323" s="7" t="str">
        <f ca="1">IF(AND($A323&lt;&gt;"",X$9&lt;&gt;""),IF(HLOOKUP(X$9,'Feuille1-Catégories'!$C$1:$G$2,2,FALSE)="OUI",X$3,IF(HLOOKUP(X$9,'Feuille1-Catégories'!$C$1:$G$3,3,FALSE)="OUI",OFFSET(X$3,MOD(QUOTIENT(ROW()-ROW($A$20),'Feuille1-Catégories'!$B$6/X$6),X$5),0),IF(MOD($A323-1-X$10,'Feuille1-Catégories'!$F$5+1)=0,X$3,""))),"")</f>
        <v/>
      </c>
      <c r="Y323" s="7" t="str">
        <f ca="1">IF(AND($A323&lt;&gt;"",Y$9&lt;&gt;""),IF(HLOOKUP(Y$9,'Feuille1-Catégories'!$C$1:$G$2,2,FALSE)="OUI",Y$3,IF(HLOOKUP(Y$9,'Feuille1-Catégories'!$C$1:$G$3,3,FALSE)="OUI",OFFSET(Y$3,MOD(QUOTIENT(ROW()-ROW($A$20),'Feuille1-Catégories'!$B$6/Y$6),Y$5),0),IF(MOD($A323-1-Y$10,'Feuille1-Catégories'!$F$5+1)=0,Y$3,""))),"")</f>
        <v/>
      </c>
      <c r="Z323" s="7" t="str">
        <f ca="1">IF(AND($A323&lt;&gt;"",Z$9&lt;&gt;""),IF(HLOOKUP(Z$9,'Feuille1-Catégories'!$C$1:$G$2,2,FALSE)="OUI",Z$3,IF(HLOOKUP(Z$9,'Feuille1-Catégories'!$C$1:$G$3,3,FALSE)="OUI",OFFSET(Z$3,MOD(QUOTIENT(ROW()-ROW($A$20),'Feuille1-Catégories'!$B$6/Z$6),Z$5),0),"")),"")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24" spans="1:26" ht="17" x14ac:dyDescent="0.2">
      <c r="A324" s="21">
        <f>IF(ROW()-ROW($A$19)&gt;'Feuille1-Catégories'!$B$6,"",ROW()-ROW($A$19))</f>
        <v>305</v>
      </c>
      <c r="B324" s="33">
        <f t="shared" ca="1" si="13"/>
        <v>14.406057737813535</v>
      </c>
      <c r="C324" s="10">
        <f t="shared" ca="1" si="14"/>
        <v>5665.4</v>
      </c>
      <c r="D324" s="10">
        <f ca="1">IF('Feuille3-Coût de production'!D324&lt;&gt;"",'Feuille3-Coût de production'!D324,"")</f>
        <v>422.6</v>
      </c>
      <c r="E324" s="10">
        <f t="shared" ca="1" si="15"/>
        <v>6088</v>
      </c>
      <c r="F324" s="7">
        <f ca="1">IF(AND($A324&lt;&gt;"",F$9&lt;&gt;""),IF(HLOOKUP(F$9,'Feuille1-Catégories'!$C$1:$G$2,2,FALSE)="OUI",F$3,IF(HLOOKUP(F$9,'Feuille1-Catégories'!$C$1:$G$3,3,FALSE)="OUI",OFFSET(F$3,MOD(QUOTIENT(ROW()-ROW($A$20),'Feuille1-Catégories'!$B$6/F$6),F$5),0),IF(MOD($A324-1-F$10,'Feuille1-Catégories'!$F$5+1)=0,F$3,""))),"")</f>
        <v>1</v>
      </c>
      <c r="G324" s="7" t="str">
        <f ca="1">IF(AND($A324&lt;&gt;"",G$9&lt;&gt;""),IF(HLOOKUP(G$9,'Feuille1-Catégories'!$C$1:$G$2,2,FALSE)="OUI",G$3,IF(HLOOKUP(G$9,'Feuille1-Catégories'!$C$1:$G$3,3,FALSE)="OUI",OFFSET(G$3,MOD(QUOTIENT(ROW()-ROW($A$20),'Feuille1-Catégories'!$B$6/G$6),G$5),0),IF(MOD($A324-1-G$10,'Feuille1-Catégories'!$F$5+1)=0,G$3,""))),"")</f>
        <v xml:space="preserve"> </v>
      </c>
      <c r="H324" s="7" t="str">
        <f ca="1">IF(AND($A324&lt;&gt;"",H$9&lt;&gt;""),IF(HLOOKUP(H$9,'Feuille1-Catégories'!$C$1:$G$2,2,FALSE)="OUI",H$3,IF(HLOOKUP(H$9,'Feuille1-Catégories'!$C$1:$G$3,3,FALSE)="OUI",OFFSET(H$3,MOD(QUOTIENT(ROW()-ROW($A$20),'Feuille1-Catégories'!$B$6/H$6),H$5),0),IF(MOD($A324-1-H$10,'Feuille1-Catégories'!$F$5+1)=0,H$3,""))),"")</f>
        <v/>
      </c>
      <c r="I324" s="7" t="str">
        <f ca="1">IF(AND($A324&lt;&gt;"",I$9&lt;&gt;""),IF(HLOOKUP(I$9,'Feuille1-Catégories'!$C$1:$G$2,2,FALSE)="OUI",I$3,IF(HLOOKUP(I$9,'Feuille1-Catégories'!$C$1:$G$3,3,FALSE)="OUI",OFFSET(I$3,MOD(QUOTIENT(ROW()-ROW($A$20),'Feuille1-Catégories'!$B$6/I$6),I$5),0),IF(MOD($A324-1-I$10,'Feuille1-Catégories'!$F$5+1)=0,I$3,""))),"")</f>
        <v xml:space="preserve"> </v>
      </c>
      <c r="J324" s="7">
        <f ca="1">IF(AND($A324&lt;&gt;"",J$9&lt;&gt;""),IF(HLOOKUP(J$9,'Feuille1-Catégories'!$C$1:$G$2,2,FALSE)="OUI",J$3,IF(HLOOKUP(J$9,'Feuille1-Catégories'!$C$1:$G$3,3,FALSE)="OUI",OFFSET(J$3,MOD(QUOTIENT(ROW()-ROW($A$20),'Feuille1-Catégories'!$B$6/J$6),J$5),0),IF(MOD($A324-1-J$10,'Feuille1-Catégories'!$F$5+1)=0,J$3,""))),"")</f>
        <v>2</v>
      </c>
      <c r="K324" s="7" t="str">
        <f ca="1">IF(AND($A324&lt;&gt;"",K$9&lt;&gt;""),IF(HLOOKUP(K$9,'Feuille1-Catégories'!$C$1:$G$2,2,FALSE)="OUI",K$3,IF(HLOOKUP(K$9,'Feuille1-Catégories'!$C$1:$G$3,3,FALSE)="OUI",OFFSET(K$3,MOD(QUOTIENT(ROW()-ROW($A$20),'Feuille1-Catégories'!$B$6/K$6),K$5),0),IF(MOD($A324-1-K$10,'Feuille1-Catégories'!$F$5+1)=0,K$3,""))),"")</f>
        <v/>
      </c>
      <c r="L324" s="7">
        <f ca="1">IF(AND($A324&lt;&gt;"",L$9&lt;&gt;""),IF(HLOOKUP(L$9,'Feuille1-Catégories'!$C$1:$G$2,2,FALSE)="OUI",L$3,IF(HLOOKUP(L$9,'Feuille1-Catégories'!$C$1:$G$3,3,FALSE)="OUI",OFFSET(L$3,MOD(QUOTIENT(ROW()-ROW($A$20),'Feuille1-Catégories'!$B$6/L$6),L$5),0),IF(MOD($A324-1-L$10,'Feuille1-Catégories'!$F$5+1)=0,L$3,""))),"")</f>
        <v>200</v>
      </c>
      <c r="M324" s="7" t="str">
        <f ca="1">IF(AND($A324&lt;&gt;"",M$9&lt;&gt;""),IF(HLOOKUP(M$9,'Feuille1-Catégories'!$C$1:$G$2,2,FALSE)="OUI",M$3,IF(HLOOKUP(M$9,'Feuille1-Catégories'!$C$1:$G$3,3,FALSE)="OUI",OFFSET(M$3,MOD(QUOTIENT(ROW()-ROW($A$20),'Feuille1-Catégories'!$B$6/M$6),M$5),0),IF(MOD($A324-1-M$10,'Feuille1-Catégories'!$F$5+1)=0,M$3,""))),"")</f>
        <v xml:space="preserve"> </v>
      </c>
      <c r="N324" s="7" t="str">
        <f ca="1">IF(AND($A324&lt;&gt;"",N$9&lt;&gt;""),IF(HLOOKUP(N$9,'Feuille1-Catégories'!$C$1:$G$2,2,FALSE)="OUI",N$3,IF(HLOOKUP(N$9,'Feuille1-Catégories'!$C$1:$G$3,3,FALSE)="OUI",OFFSET(N$3,MOD(QUOTIENT(ROW()-ROW($A$20),'Feuille1-Catégories'!$B$6/N$6),N$5),0),IF(MOD($A324-1-N$10,'Feuille1-Catégories'!$F$5+1)=0,N$3,""))),"")</f>
        <v xml:space="preserve"> </v>
      </c>
      <c r="O324" s="7">
        <f ca="1">IF(AND($A324&lt;&gt;"",O$9&lt;&gt;""),IF(HLOOKUP(O$9,'Feuille1-Catégories'!$C$1:$G$2,2,FALSE)="OUI",O$3,IF(HLOOKUP(O$9,'Feuille1-Catégories'!$C$1:$G$3,3,FALSE)="OUI",OFFSET(O$3,MOD(QUOTIENT(ROW()-ROW($A$20),'Feuille1-Catégories'!$B$6/O$6),O$5),0),IF(MOD($A324-1-O$10,'Feuille1-Catégories'!$F$5+1)=0,O$3,""))),"")</f>
        <v>30</v>
      </c>
      <c r="P324" s="7">
        <f ca="1">IF(AND($A324&lt;&gt;"",P$9&lt;&gt;""),IF(HLOOKUP(P$9,'Feuille1-Catégories'!$C$1:$G$2,2,FALSE)="OUI",P$3,IF(HLOOKUP(P$9,'Feuille1-Catégories'!$C$1:$G$3,3,FALSE)="OUI",OFFSET(P$3,MOD(QUOTIENT(ROW()-ROW($A$20),'Feuille1-Catégories'!$B$6/P$6),P$5),0),IF(MOD($A324-1-P$10,'Feuille1-Catégories'!$F$5+1)=0,P$3,""))),"")</f>
        <v>300</v>
      </c>
      <c r="Q324" s="7" t="str">
        <f ca="1">IF(AND($A324&lt;&gt;"",Q$9&lt;&gt;""),IF(HLOOKUP(Q$9,'Feuille1-Catégories'!$C$1:$G$2,2,FALSE)="OUI",Q$3,IF(HLOOKUP(Q$9,'Feuille1-Catégories'!$C$1:$G$3,3,FALSE)="OUI",OFFSET(Q$3,MOD(QUOTIENT(ROW()-ROW($A$20),'Feuille1-Catégories'!$B$6/Q$6),Q$5),0),IF(MOD($A324-1-Q$10,'Feuille1-Catégories'!$F$5+1)=0,Q$3,""))),"")</f>
        <v/>
      </c>
      <c r="R324" s="7">
        <f ca="1">IF(AND($A324&lt;&gt;"",R$9&lt;&gt;""),IF(HLOOKUP(R$9,'Feuille1-Catégories'!$C$1:$G$2,2,FALSE)="OUI",R$3,IF(HLOOKUP(R$9,'Feuille1-Catégories'!$C$1:$G$3,3,FALSE)="OUI",OFFSET(R$3,MOD(QUOTIENT(ROW()-ROW($A$20),'Feuille1-Catégories'!$B$6/R$6),R$5),0),IF(MOD($A324-1-R$10,'Feuille1-Catégories'!$F$5+1)=0,R$3,""))),"")</f>
        <v>5</v>
      </c>
      <c r="S324" s="7">
        <f ca="1">IF(AND($A324&lt;&gt;"",S$9&lt;&gt;""),IF(HLOOKUP(S$9,'Feuille1-Catégories'!$C$1:$G$2,2,FALSE)="OUI",S$3,IF(HLOOKUP(S$9,'Feuille1-Catégories'!$C$1:$G$3,3,FALSE)="OUI",OFFSET(S$3,MOD(QUOTIENT(ROW()-ROW($A$20),'Feuille1-Catégories'!$B$6/S$6),S$5),0),IF(MOD($A324-1-S$10,'Feuille1-Catégories'!$F$5+1)=0,S$3,""))),"")</f>
        <v>50</v>
      </c>
      <c r="T324" s="7">
        <f ca="1">IF(AND($A324&lt;&gt;"",T$9&lt;&gt;""),IF(HLOOKUP(T$9,'Feuille1-Catégories'!$C$1:$G$2,2,FALSE)="OUI",T$3,IF(HLOOKUP(T$9,'Feuille1-Catégories'!$C$1:$G$3,3,FALSE)="OUI",OFFSET(T$3,MOD(QUOTIENT(ROW()-ROW($A$20),'Feuille1-Catégories'!$B$6/T$6),T$5),0),IF(MOD($A324-1-T$10,'Feuille1-Catégories'!$F$5+1)=0,T$3,""))),"")</f>
        <v>500</v>
      </c>
      <c r="U324" s="7">
        <f ca="1">IF(AND($A324&lt;&gt;"",U$9&lt;&gt;""),IF(HLOOKUP(U$9,'Feuille1-Catégories'!$C$1:$G$2,2,FALSE)="OUI",U$3,IF(HLOOKUP(U$9,'Feuille1-Catégories'!$C$1:$G$3,3,FALSE)="OUI",OFFSET(U$3,MOD(QUOTIENT(ROW()-ROW($A$20),'Feuille1-Catégories'!$B$6/U$6),U$5),0),IF(MOD($A324-1-U$10,'Feuille1-Catégories'!$F$5+1)=0,U$3,""))),"")</f>
        <v>5000</v>
      </c>
      <c r="V324" s="7" t="str">
        <f ca="1">IF(AND($A324&lt;&gt;"",V$9&lt;&gt;""),IF(HLOOKUP(V$9,'Feuille1-Catégories'!$C$1:$G$2,2,FALSE)="OUI",V$3,IF(HLOOKUP(V$9,'Feuille1-Catégories'!$C$1:$G$3,3,FALSE)="OUI",OFFSET(V$3,MOD(QUOTIENT(ROW()-ROW($A$20),'Feuille1-Catégories'!$B$6/V$6),V$5),0),IF(MOD($A324-1-V$10,'Feuille1-Catégories'!$F$5+1)=0,V$3,""))),"")</f>
        <v/>
      </c>
      <c r="W324" s="7" t="str">
        <f ca="1">IF(AND($A324&lt;&gt;"",W$9&lt;&gt;""),IF(HLOOKUP(W$9,'Feuille1-Catégories'!$C$1:$G$2,2,FALSE)="OUI",W$3,IF(HLOOKUP(W$9,'Feuille1-Catégories'!$C$1:$G$3,3,FALSE)="OUI",OFFSET(W$3,MOD(QUOTIENT(ROW()-ROW($A$20),'Feuille1-Catégories'!$B$6/W$6),W$5),0),IF(MOD($A324-1-W$10,'Feuille1-Catégories'!$F$5+1)=0,W$3,""))),"")</f>
        <v/>
      </c>
      <c r="X324" s="7" t="str">
        <f ca="1">IF(AND($A324&lt;&gt;"",X$9&lt;&gt;""),IF(HLOOKUP(X$9,'Feuille1-Catégories'!$C$1:$G$2,2,FALSE)="OUI",X$3,IF(HLOOKUP(X$9,'Feuille1-Catégories'!$C$1:$G$3,3,FALSE)="OUI",OFFSET(X$3,MOD(QUOTIENT(ROW()-ROW($A$20),'Feuille1-Catégories'!$B$6/X$6),X$5),0),IF(MOD($A324-1-X$10,'Feuille1-Catégories'!$F$5+1)=0,X$3,""))),"")</f>
        <v/>
      </c>
      <c r="Y324" s="7" t="str">
        <f ca="1">IF(AND($A324&lt;&gt;"",Y$9&lt;&gt;""),IF(HLOOKUP(Y$9,'Feuille1-Catégories'!$C$1:$G$2,2,FALSE)="OUI",Y$3,IF(HLOOKUP(Y$9,'Feuille1-Catégories'!$C$1:$G$3,3,FALSE)="OUI",OFFSET(Y$3,MOD(QUOTIENT(ROW()-ROW($A$20),'Feuille1-Catégories'!$B$6/Y$6),Y$5),0),IF(MOD($A324-1-Y$10,'Feuille1-Catégories'!$F$5+1)=0,Y$3,""))),"")</f>
        <v/>
      </c>
      <c r="Z324" s="7" t="str">
        <f ca="1">IF(AND($A324&lt;&gt;"",Z$9&lt;&gt;""),IF(HLOOKUP(Z$9,'Feuille1-Catégories'!$C$1:$G$2,2,FALSE)="OUI",Z$3,IF(HLOOKUP(Z$9,'Feuille1-Catégories'!$C$1:$G$3,3,FALSE)="OUI",OFFSET(Z$3,MOD(QUOTIENT(ROW()-ROW($A$20),'Feuille1-Catégories'!$B$6/Z$6),Z$5),0),"")),"")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25" spans="1:26" ht="17" x14ac:dyDescent="0.2">
      <c r="A325" s="21">
        <f>IF(ROW()-ROW($A$19)&gt;'Feuille1-Catégories'!$B$6,"",ROW()-ROW($A$19))</f>
        <v>306</v>
      </c>
      <c r="B325" s="33">
        <f t="shared" ca="1" si="13"/>
        <v>12.311525129982668</v>
      </c>
      <c r="C325" s="10">
        <f t="shared" ca="1" si="14"/>
        <v>5221.3999999999996</v>
      </c>
      <c r="D325" s="10">
        <f ca="1">IF('Feuille3-Coût de production'!D325&lt;&gt;"",'Feuille3-Coût de production'!D325,"")</f>
        <v>461.6</v>
      </c>
      <c r="E325" s="10">
        <f t="shared" ca="1" si="15"/>
        <v>5683</v>
      </c>
      <c r="F325" s="7">
        <f ca="1">IF(AND($A325&lt;&gt;"",F$9&lt;&gt;""),IF(HLOOKUP(F$9,'Feuille1-Catégories'!$C$1:$G$2,2,FALSE)="OUI",F$3,IF(HLOOKUP(F$9,'Feuille1-Catégories'!$C$1:$G$3,3,FALSE)="OUI",OFFSET(F$3,MOD(QUOTIENT(ROW()-ROW($A$20),'Feuille1-Catégories'!$B$6/F$6),F$5),0),IF(MOD($A325-1-F$10,'Feuille1-Catégories'!$F$5+1)=0,F$3,""))),"")</f>
        <v>1</v>
      </c>
      <c r="G325" s="7" t="str">
        <f ca="1">IF(AND($A325&lt;&gt;"",G$9&lt;&gt;""),IF(HLOOKUP(G$9,'Feuille1-Catégories'!$C$1:$G$2,2,FALSE)="OUI",G$3,IF(HLOOKUP(G$9,'Feuille1-Catégories'!$C$1:$G$3,3,FALSE)="OUI",OFFSET(G$3,MOD(QUOTIENT(ROW()-ROW($A$20),'Feuille1-Catégories'!$B$6/G$6),G$5),0),IF(MOD($A325-1-G$10,'Feuille1-Catégories'!$F$5+1)=0,G$3,""))),"")</f>
        <v xml:space="preserve"> </v>
      </c>
      <c r="H325" s="7">
        <f ca="1">IF(AND($A325&lt;&gt;"",H$9&lt;&gt;""),IF(HLOOKUP(H$9,'Feuille1-Catégories'!$C$1:$G$2,2,FALSE)="OUI",H$3,IF(HLOOKUP(H$9,'Feuille1-Catégories'!$C$1:$G$3,3,FALSE)="OUI",OFFSET(H$3,MOD(QUOTIENT(ROW()-ROW($A$20),'Feuille1-Catégories'!$B$6/H$6),H$5),0),IF(MOD($A325-1-H$10,'Feuille1-Catégories'!$F$5+1)=0,H$3,""))),"")</f>
        <v>100</v>
      </c>
      <c r="I325" s="7" t="str">
        <f ca="1">IF(AND($A325&lt;&gt;"",I$9&lt;&gt;""),IF(HLOOKUP(I$9,'Feuille1-Catégories'!$C$1:$G$2,2,FALSE)="OUI",I$3,IF(HLOOKUP(I$9,'Feuille1-Catégories'!$C$1:$G$3,3,FALSE)="OUI",OFFSET(I$3,MOD(QUOTIENT(ROW()-ROW($A$20),'Feuille1-Catégories'!$B$6/I$6),I$5),0),IF(MOD($A325-1-I$10,'Feuille1-Catégories'!$F$5+1)=0,I$3,""))),"")</f>
        <v xml:space="preserve"> </v>
      </c>
      <c r="J325" s="7">
        <f ca="1">IF(AND($A325&lt;&gt;"",J$9&lt;&gt;""),IF(HLOOKUP(J$9,'Feuille1-Catégories'!$C$1:$G$2,2,FALSE)="OUI",J$3,IF(HLOOKUP(J$9,'Feuille1-Catégories'!$C$1:$G$3,3,FALSE)="OUI",OFFSET(J$3,MOD(QUOTIENT(ROW()-ROW($A$20),'Feuille1-Catégories'!$B$6/J$6),J$5),0),IF(MOD($A325-1-J$10,'Feuille1-Catégories'!$F$5+1)=0,J$3,""))),"")</f>
        <v>2</v>
      </c>
      <c r="K325" s="7" t="str">
        <f ca="1">IF(AND($A325&lt;&gt;"",K$9&lt;&gt;""),IF(HLOOKUP(K$9,'Feuille1-Catégories'!$C$1:$G$2,2,FALSE)="OUI",K$3,IF(HLOOKUP(K$9,'Feuille1-Catégories'!$C$1:$G$3,3,FALSE)="OUI",OFFSET(K$3,MOD(QUOTIENT(ROW()-ROW($A$20),'Feuille1-Catégories'!$B$6/K$6),K$5),0),IF(MOD($A325-1-K$10,'Feuille1-Catégories'!$F$5+1)=0,K$3,""))),"")</f>
        <v/>
      </c>
      <c r="L325" s="7">
        <f ca="1">IF(AND($A325&lt;&gt;"",L$9&lt;&gt;""),IF(HLOOKUP(L$9,'Feuille1-Catégories'!$C$1:$G$2,2,FALSE)="OUI",L$3,IF(HLOOKUP(L$9,'Feuille1-Catégories'!$C$1:$G$3,3,FALSE)="OUI",OFFSET(L$3,MOD(QUOTIENT(ROW()-ROW($A$20),'Feuille1-Catégories'!$B$6/L$6),L$5),0),IF(MOD($A325-1-L$10,'Feuille1-Catégories'!$F$5+1)=0,L$3,""))),"")</f>
        <v>200</v>
      </c>
      <c r="M325" s="7" t="str">
        <f ca="1">IF(AND($A325&lt;&gt;"",M$9&lt;&gt;""),IF(HLOOKUP(M$9,'Feuille1-Catégories'!$C$1:$G$2,2,FALSE)="OUI",M$3,IF(HLOOKUP(M$9,'Feuille1-Catégories'!$C$1:$G$3,3,FALSE)="OUI",OFFSET(M$3,MOD(QUOTIENT(ROW()-ROW($A$20),'Feuille1-Catégories'!$B$6/M$6),M$5),0),IF(MOD($A325-1-M$10,'Feuille1-Catégories'!$F$5+1)=0,M$3,""))),"")</f>
        <v xml:space="preserve"> </v>
      </c>
      <c r="N325" s="7" t="str">
        <f ca="1">IF(AND($A325&lt;&gt;"",N$9&lt;&gt;""),IF(HLOOKUP(N$9,'Feuille1-Catégories'!$C$1:$G$2,2,FALSE)="OUI",N$3,IF(HLOOKUP(N$9,'Feuille1-Catégories'!$C$1:$G$3,3,FALSE)="OUI",OFFSET(N$3,MOD(QUOTIENT(ROW()-ROW($A$20),'Feuille1-Catégories'!$B$6/N$6),N$5),0),IF(MOD($A325-1-N$10,'Feuille1-Catégories'!$F$5+1)=0,N$3,""))),"")</f>
        <v xml:space="preserve"> </v>
      </c>
      <c r="O325" s="7">
        <f ca="1">IF(AND($A325&lt;&gt;"",O$9&lt;&gt;""),IF(HLOOKUP(O$9,'Feuille1-Catégories'!$C$1:$G$2,2,FALSE)="OUI",O$3,IF(HLOOKUP(O$9,'Feuille1-Catégories'!$C$1:$G$3,3,FALSE)="OUI",OFFSET(O$3,MOD(QUOTIENT(ROW()-ROW($A$20),'Feuille1-Catégories'!$B$6/O$6),O$5),0),IF(MOD($A325-1-O$10,'Feuille1-Catégories'!$F$5+1)=0,O$3,""))),"")</f>
        <v>30</v>
      </c>
      <c r="P325" s="7">
        <f ca="1">IF(AND($A325&lt;&gt;"",P$9&lt;&gt;""),IF(HLOOKUP(P$9,'Feuille1-Catégories'!$C$1:$G$2,2,FALSE)="OUI",P$3,IF(HLOOKUP(P$9,'Feuille1-Catégories'!$C$1:$G$3,3,FALSE)="OUI",OFFSET(P$3,MOD(QUOTIENT(ROW()-ROW($A$20),'Feuille1-Catégories'!$B$6/P$6),P$5),0),IF(MOD($A325-1-P$10,'Feuille1-Catégories'!$F$5+1)=0,P$3,""))),"")</f>
        <v>300</v>
      </c>
      <c r="Q325" s="7" t="str">
        <f ca="1">IF(AND($A325&lt;&gt;"",Q$9&lt;&gt;""),IF(HLOOKUP(Q$9,'Feuille1-Catégories'!$C$1:$G$2,2,FALSE)="OUI",Q$3,IF(HLOOKUP(Q$9,'Feuille1-Catégories'!$C$1:$G$3,3,FALSE)="OUI",OFFSET(Q$3,MOD(QUOTIENT(ROW()-ROW($A$20),'Feuille1-Catégories'!$B$6/Q$6),Q$5),0),IF(MOD($A325-1-Q$10,'Feuille1-Catégories'!$F$5+1)=0,Q$3,""))),"")</f>
        <v/>
      </c>
      <c r="R325" s="7">
        <f ca="1">IF(AND($A325&lt;&gt;"",R$9&lt;&gt;""),IF(HLOOKUP(R$9,'Feuille1-Catégories'!$C$1:$G$2,2,FALSE)="OUI",R$3,IF(HLOOKUP(R$9,'Feuille1-Catégories'!$C$1:$G$3,3,FALSE)="OUI",OFFSET(R$3,MOD(QUOTIENT(ROW()-ROW($A$20),'Feuille1-Catégories'!$B$6/R$6),R$5),0),IF(MOD($A325-1-R$10,'Feuille1-Catégories'!$F$5+1)=0,R$3,""))),"")</f>
        <v>0</v>
      </c>
      <c r="S325" s="7">
        <f ca="1">IF(AND($A325&lt;&gt;"",S$9&lt;&gt;""),IF(HLOOKUP(S$9,'Feuille1-Catégories'!$C$1:$G$2,2,FALSE)="OUI",S$3,IF(HLOOKUP(S$9,'Feuille1-Catégories'!$C$1:$G$3,3,FALSE)="OUI",OFFSET(S$3,MOD(QUOTIENT(ROW()-ROW($A$20),'Feuille1-Catégories'!$B$6/S$6),S$5),0),IF(MOD($A325-1-S$10,'Feuille1-Catégories'!$F$5+1)=0,S$3,""))),"")</f>
        <v>50</v>
      </c>
      <c r="T325" s="7" t="str">
        <f ca="1">IF(AND($A325&lt;&gt;"",T$9&lt;&gt;""),IF(HLOOKUP(T$9,'Feuille1-Catégories'!$C$1:$G$2,2,FALSE)="OUI",T$3,IF(HLOOKUP(T$9,'Feuille1-Catégories'!$C$1:$G$3,3,FALSE)="OUI",OFFSET(T$3,MOD(QUOTIENT(ROW()-ROW($A$20),'Feuille1-Catégories'!$B$6/T$6),T$5),0),IF(MOD($A325-1-T$10,'Feuille1-Catégories'!$F$5+1)=0,T$3,""))),"")</f>
        <v/>
      </c>
      <c r="U325" s="7">
        <f ca="1">IF(AND($A325&lt;&gt;"",U$9&lt;&gt;""),IF(HLOOKUP(U$9,'Feuille1-Catégories'!$C$1:$G$2,2,FALSE)="OUI",U$3,IF(HLOOKUP(U$9,'Feuille1-Catégories'!$C$1:$G$3,3,FALSE)="OUI",OFFSET(U$3,MOD(QUOTIENT(ROW()-ROW($A$20),'Feuille1-Catégories'!$B$6/U$6),U$5),0),IF(MOD($A325-1-U$10,'Feuille1-Catégories'!$F$5+1)=0,U$3,""))),"")</f>
        <v>5000</v>
      </c>
      <c r="V325" s="7" t="str">
        <f ca="1">IF(AND($A325&lt;&gt;"",V$9&lt;&gt;""),IF(HLOOKUP(V$9,'Feuille1-Catégories'!$C$1:$G$2,2,FALSE)="OUI",V$3,IF(HLOOKUP(V$9,'Feuille1-Catégories'!$C$1:$G$3,3,FALSE)="OUI",OFFSET(V$3,MOD(QUOTIENT(ROW()-ROW($A$20),'Feuille1-Catégories'!$B$6/V$6),V$5),0),IF(MOD($A325-1-V$10,'Feuille1-Catégories'!$F$5+1)=0,V$3,""))),"")</f>
        <v/>
      </c>
      <c r="W325" s="7" t="str">
        <f ca="1">IF(AND($A325&lt;&gt;"",W$9&lt;&gt;""),IF(HLOOKUP(W$9,'Feuille1-Catégories'!$C$1:$G$2,2,FALSE)="OUI",W$3,IF(HLOOKUP(W$9,'Feuille1-Catégories'!$C$1:$G$3,3,FALSE)="OUI",OFFSET(W$3,MOD(QUOTIENT(ROW()-ROW($A$20),'Feuille1-Catégories'!$B$6/W$6),W$5),0),IF(MOD($A325-1-W$10,'Feuille1-Catégories'!$F$5+1)=0,W$3,""))),"")</f>
        <v/>
      </c>
      <c r="X325" s="7" t="str">
        <f ca="1">IF(AND($A325&lt;&gt;"",X$9&lt;&gt;""),IF(HLOOKUP(X$9,'Feuille1-Catégories'!$C$1:$G$2,2,FALSE)="OUI",X$3,IF(HLOOKUP(X$9,'Feuille1-Catégories'!$C$1:$G$3,3,FALSE)="OUI",OFFSET(X$3,MOD(QUOTIENT(ROW()-ROW($A$20),'Feuille1-Catégories'!$B$6/X$6),X$5),0),IF(MOD($A325-1-X$10,'Feuille1-Catégories'!$F$5+1)=0,X$3,""))),"")</f>
        <v/>
      </c>
      <c r="Y325" s="7" t="str">
        <f ca="1">IF(AND($A325&lt;&gt;"",Y$9&lt;&gt;""),IF(HLOOKUP(Y$9,'Feuille1-Catégories'!$C$1:$G$2,2,FALSE)="OUI",Y$3,IF(HLOOKUP(Y$9,'Feuille1-Catégories'!$C$1:$G$3,3,FALSE)="OUI",OFFSET(Y$3,MOD(QUOTIENT(ROW()-ROW($A$20),'Feuille1-Catégories'!$B$6/Y$6),Y$5),0),IF(MOD($A325-1-Y$10,'Feuille1-Catégories'!$F$5+1)=0,Y$3,""))),"")</f>
        <v/>
      </c>
      <c r="Z325" s="7" t="str">
        <f ca="1">IF(AND($A325&lt;&gt;"",Z$9&lt;&gt;""),IF(HLOOKUP(Z$9,'Feuille1-Catégories'!$C$1:$G$2,2,FALSE)="OUI",Z$3,IF(HLOOKUP(Z$9,'Feuille1-Catégories'!$C$1:$G$3,3,FALSE)="OUI",OFFSET(Z$3,MOD(QUOTIENT(ROW()-ROW($A$20),'Feuille1-Catégories'!$B$6/Z$6),Z$5),0),"")),"")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26" spans="1:26" ht="17" x14ac:dyDescent="0.2">
      <c r="A326" s="21">
        <f>IF(ROW()-ROW($A$19)&gt;'Feuille1-Catégories'!$B$6,"",ROW()-ROW($A$19))</f>
        <v>307</v>
      </c>
      <c r="B326" s="33">
        <f t="shared" ca="1" si="13"/>
        <v>13.289848197343453</v>
      </c>
      <c r="C326" s="10">
        <f t="shared" ca="1" si="14"/>
        <v>5181.3999999999996</v>
      </c>
      <c r="D326" s="10">
        <f ca="1">IF('Feuille3-Coût de production'!D326&lt;&gt;"",'Feuille3-Coût de production'!D326,"")</f>
        <v>421.6</v>
      </c>
      <c r="E326" s="10">
        <f t="shared" ca="1" si="15"/>
        <v>5603</v>
      </c>
      <c r="F326" s="7">
        <f ca="1">IF(AND($A326&lt;&gt;"",F$9&lt;&gt;""),IF(HLOOKUP(F$9,'Feuille1-Catégories'!$C$1:$G$2,2,FALSE)="OUI",F$3,IF(HLOOKUP(F$9,'Feuille1-Catégories'!$C$1:$G$3,3,FALSE)="OUI",OFFSET(F$3,MOD(QUOTIENT(ROW()-ROW($A$20),'Feuille1-Catégories'!$B$6/F$6),F$5),0),IF(MOD($A326-1-F$10,'Feuille1-Catégories'!$F$5+1)=0,F$3,""))),"")</f>
        <v>1</v>
      </c>
      <c r="G326" s="7" t="str">
        <f ca="1">IF(AND($A326&lt;&gt;"",G$9&lt;&gt;""),IF(HLOOKUP(G$9,'Feuille1-Catégories'!$C$1:$G$2,2,FALSE)="OUI",G$3,IF(HLOOKUP(G$9,'Feuille1-Catégories'!$C$1:$G$3,3,FALSE)="OUI",OFFSET(G$3,MOD(QUOTIENT(ROW()-ROW($A$20),'Feuille1-Catégories'!$B$6/G$6),G$5),0),IF(MOD($A326-1-G$10,'Feuille1-Catégories'!$F$5+1)=0,G$3,""))),"")</f>
        <v xml:space="preserve"> </v>
      </c>
      <c r="H326" s="7" t="str">
        <f ca="1">IF(AND($A326&lt;&gt;"",H$9&lt;&gt;""),IF(HLOOKUP(H$9,'Feuille1-Catégories'!$C$1:$G$2,2,FALSE)="OUI",H$3,IF(HLOOKUP(H$9,'Feuille1-Catégories'!$C$1:$G$3,3,FALSE)="OUI",OFFSET(H$3,MOD(QUOTIENT(ROW()-ROW($A$20),'Feuille1-Catégories'!$B$6/H$6),H$5),0),IF(MOD($A326-1-H$10,'Feuille1-Catégories'!$F$5+1)=0,H$3,""))),"")</f>
        <v/>
      </c>
      <c r="I326" s="7" t="str">
        <f ca="1">IF(AND($A326&lt;&gt;"",I$9&lt;&gt;""),IF(HLOOKUP(I$9,'Feuille1-Catégories'!$C$1:$G$2,2,FALSE)="OUI",I$3,IF(HLOOKUP(I$9,'Feuille1-Catégories'!$C$1:$G$3,3,FALSE)="OUI",OFFSET(I$3,MOD(QUOTIENT(ROW()-ROW($A$20),'Feuille1-Catégories'!$B$6/I$6),I$5),0),IF(MOD($A326-1-I$10,'Feuille1-Catégories'!$F$5+1)=0,I$3,""))),"")</f>
        <v xml:space="preserve"> </v>
      </c>
      <c r="J326" s="7">
        <f ca="1">IF(AND($A326&lt;&gt;"",J$9&lt;&gt;""),IF(HLOOKUP(J$9,'Feuille1-Catégories'!$C$1:$G$2,2,FALSE)="OUI",J$3,IF(HLOOKUP(J$9,'Feuille1-Catégories'!$C$1:$G$3,3,FALSE)="OUI",OFFSET(J$3,MOD(QUOTIENT(ROW()-ROW($A$20),'Feuille1-Catégories'!$B$6/J$6),J$5),0),IF(MOD($A326-1-J$10,'Feuille1-Catégories'!$F$5+1)=0,J$3,""))),"")</f>
        <v>2</v>
      </c>
      <c r="K326" s="7">
        <f ca="1">IF(AND($A326&lt;&gt;"",K$9&lt;&gt;""),IF(HLOOKUP(K$9,'Feuille1-Catégories'!$C$1:$G$2,2,FALSE)="OUI",K$3,IF(HLOOKUP(K$9,'Feuille1-Catégories'!$C$1:$G$3,3,FALSE)="OUI",OFFSET(K$3,MOD(QUOTIENT(ROW()-ROW($A$20),'Feuille1-Catégories'!$B$6/K$6),K$5),0),IF(MOD($A326-1-K$10,'Feuille1-Catégories'!$F$5+1)=0,K$3,""))),"")</f>
        <v>20</v>
      </c>
      <c r="L326" s="7">
        <f ca="1">IF(AND($A326&lt;&gt;"",L$9&lt;&gt;""),IF(HLOOKUP(L$9,'Feuille1-Catégories'!$C$1:$G$2,2,FALSE)="OUI",L$3,IF(HLOOKUP(L$9,'Feuille1-Catégories'!$C$1:$G$3,3,FALSE)="OUI",OFFSET(L$3,MOD(QUOTIENT(ROW()-ROW($A$20),'Feuille1-Catégories'!$B$6/L$6),L$5),0),IF(MOD($A326-1-L$10,'Feuille1-Catégories'!$F$5+1)=0,L$3,""))),"")</f>
        <v>200</v>
      </c>
      <c r="M326" s="7" t="str">
        <f ca="1">IF(AND($A326&lt;&gt;"",M$9&lt;&gt;""),IF(HLOOKUP(M$9,'Feuille1-Catégories'!$C$1:$G$2,2,FALSE)="OUI",M$3,IF(HLOOKUP(M$9,'Feuille1-Catégories'!$C$1:$G$3,3,FALSE)="OUI",OFFSET(M$3,MOD(QUOTIENT(ROW()-ROW($A$20),'Feuille1-Catégories'!$B$6/M$6),M$5),0),IF(MOD($A326-1-M$10,'Feuille1-Catégories'!$F$5+1)=0,M$3,""))),"")</f>
        <v xml:space="preserve"> </v>
      </c>
      <c r="N326" s="7" t="str">
        <f ca="1">IF(AND($A326&lt;&gt;"",N$9&lt;&gt;""),IF(HLOOKUP(N$9,'Feuille1-Catégories'!$C$1:$G$2,2,FALSE)="OUI",N$3,IF(HLOOKUP(N$9,'Feuille1-Catégories'!$C$1:$G$3,3,FALSE)="OUI",OFFSET(N$3,MOD(QUOTIENT(ROW()-ROW($A$20),'Feuille1-Catégories'!$B$6/N$6),N$5),0),IF(MOD($A326-1-N$10,'Feuille1-Catégories'!$F$5+1)=0,N$3,""))),"")</f>
        <v xml:space="preserve"> </v>
      </c>
      <c r="O326" s="7">
        <f ca="1">IF(AND($A326&lt;&gt;"",O$9&lt;&gt;""),IF(HLOOKUP(O$9,'Feuille1-Catégories'!$C$1:$G$2,2,FALSE)="OUI",O$3,IF(HLOOKUP(O$9,'Feuille1-Catégories'!$C$1:$G$3,3,FALSE)="OUI",OFFSET(O$3,MOD(QUOTIENT(ROW()-ROW($A$20),'Feuille1-Catégories'!$B$6/O$6),O$5),0),IF(MOD($A326-1-O$10,'Feuille1-Catégories'!$F$5+1)=0,O$3,""))),"")</f>
        <v>30</v>
      </c>
      <c r="P326" s="7">
        <f ca="1">IF(AND($A326&lt;&gt;"",P$9&lt;&gt;""),IF(HLOOKUP(P$9,'Feuille1-Catégories'!$C$1:$G$2,2,FALSE)="OUI",P$3,IF(HLOOKUP(P$9,'Feuille1-Catégories'!$C$1:$G$3,3,FALSE)="OUI",OFFSET(P$3,MOD(QUOTIENT(ROW()-ROW($A$20),'Feuille1-Catégories'!$B$6/P$6),P$5),0),IF(MOD($A326-1-P$10,'Feuille1-Catégories'!$F$5+1)=0,P$3,""))),"")</f>
        <v>300</v>
      </c>
      <c r="Q326" s="7" t="str">
        <f ca="1">IF(AND($A326&lt;&gt;"",Q$9&lt;&gt;""),IF(HLOOKUP(Q$9,'Feuille1-Catégories'!$C$1:$G$2,2,FALSE)="OUI",Q$3,IF(HLOOKUP(Q$9,'Feuille1-Catégories'!$C$1:$G$3,3,FALSE)="OUI",OFFSET(Q$3,MOD(QUOTIENT(ROW()-ROW($A$20),'Feuille1-Catégories'!$B$6/Q$6),Q$5),0),IF(MOD($A326-1-Q$10,'Feuille1-Catégories'!$F$5+1)=0,Q$3,""))),"")</f>
        <v/>
      </c>
      <c r="R326" s="7">
        <f ca="1">IF(AND($A326&lt;&gt;"",R$9&lt;&gt;""),IF(HLOOKUP(R$9,'Feuille1-Catégories'!$C$1:$G$2,2,FALSE)="OUI",R$3,IF(HLOOKUP(R$9,'Feuille1-Catégories'!$C$1:$G$3,3,FALSE)="OUI",OFFSET(R$3,MOD(QUOTIENT(ROW()-ROW($A$20),'Feuille1-Catégories'!$B$6/R$6),R$5),0),IF(MOD($A326-1-R$10,'Feuille1-Catégories'!$F$5+1)=0,R$3,""))),"")</f>
        <v>0</v>
      </c>
      <c r="S326" s="7">
        <f ca="1">IF(AND($A326&lt;&gt;"",S$9&lt;&gt;""),IF(HLOOKUP(S$9,'Feuille1-Catégories'!$C$1:$G$2,2,FALSE)="OUI",S$3,IF(HLOOKUP(S$9,'Feuille1-Catégories'!$C$1:$G$3,3,FALSE)="OUI",OFFSET(S$3,MOD(QUOTIENT(ROW()-ROW($A$20),'Feuille1-Catégories'!$B$6/S$6),S$5),0),IF(MOD($A326-1-S$10,'Feuille1-Catégories'!$F$5+1)=0,S$3,""))),"")</f>
        <v>50</v>
      </c>
      <c r="T326" s="7" t="str">
        <f ca="1">IF(AND($A326&lt;&gt;"",T$9&lt;&gt;""),IF(HLOOKUP(T$9,'Feuille1-Catégories'!$C$1:$G$2,2,FALSE)="OUI",T$3,IF(HLOOKUP(T$9,'Feuille1-Catégories'!$C$1:$G$3,3,FALSE)="OUI",OFFSET(T$3,MOD(QUOTIENT(ROW()-ROW($A$20),'Feuille1-Catégories'!$B$6/T$6),T$5),0),IF(MOD($A326-1-T$10,'Feuille1-Catégories'!$F$5+1)=0,T$3,""))),"")</f>
        <v/>
      </c>
      <c r="U326" s="7">
        <f ca="1">IF(AND($A326&lt;&gt;"",U$9&lt;&gt;""),IF(HLOOKUP(U$9,'Feuille1-Catégories'!$C$1:$G$2,2,FALSE)="OUI",U$3,IF(HLOOKUP(U$9,'Feuille1-Catégories'!$C$1:$G$3,3,FALSE)="OUI",OFFSET(U$3,MOD(QUOTIENT(ROW()-ROW($A$20),'Feuille1-Catégories'!$B$6/U$6),U$5),0),IF(MOD($A326-1-U$10,'Feuille1-Catégories'!$F$5+1)=0,U$3,""))),"")</f>
        <v>5000</v>
      </c>
      <c r="V326" s="7" t="str">
        <f ca="1">IF(AND($A326&lt;&gt;"",V$9&lt;&gt;""),IF(HLOOKUP(V$9,'Feuille1-Catégories'!$C$1:$G$2,2,FALSE)="OUI",V$3,IF(HLOOKUP(V$9,'Feuille1-Catégories'!$C$1:$G$3,3,FALSE)="OUI",OFFSET(V$3,MOD(QUOTIENT(ROW()-ROW($A$20),'Feuille1-Catégories'!$B$6/V$6),V$5),0),IF(MOD($A326-1-V$10,'Feuille1-Catégories'!$F$5+1)=0,V$3,""))),"")</f>
        <v/>
      </c>
      <c r="W326" s="7" t="str">
        <f ca="1">IF(AND($A326&lt;&gt;"",W$9&lt;&gt;""),IF(HLOOKUP(W$9,'Feuille1-Catégories'!$C$1:$G$2,2,FALSE)="OUI",W$3,IF(HLOOKUP(W$9,'Feuille1-Catégories'!$C$1:$G$3,3,FALSE)="OUI",OFFSET(W$3,MOD(QUOTIENT(ROW()-ROW($A$20),'Feuille1-Catégories'!$B$6/W$6),W$5),0),IF(MOD($A326-1-W$10,'Feuille1-Catégories'!$F$5+1)=0,W$3,""))),"")</f>
        <v/>
      </c>
      <c r="X326" s="7" t="str">
        <f ca="1">IF(AND($A326&lt;&gt;"",X$9&lt;&gt;""),IF(HLOOKUP(X$9,'Feuille1-Catégories'!$C$1:$G$2,2,FALSE)="OUI",X$3,IF(HLOOKUP(X$9,'Feuille1-Catégories'!$C$1:$G$3,3,FALSE)="OUI",OFFSET(X$3,MOD(QUOTIENT(ROW()-ROW($A$20),'Feuille1-Catégories'!$B$6/X$6),X$5),0),IF(MOD($A326-1-X$10,'Feuille1-Catégories'!$F$5+1)=0,X$3,""))),"")</f>
        <v/>
      </c>
      <c r="Y326" s="7" t="str">
        <f ca="1">IF(AND($A326&lt;&gt;"",Y$9&lt;&gt;""),IF(HLOOKUP(Y$9,'Feuille1-Catégories'!$C$1:$G$2,2,FALSE)="OUI",Y$3,IF(HLOOKUP(Y$9,'Feuille1-Catégories'!$C$1:$G$3,3,FALSE)="OUI",OFFSET(Y$3,MOD(QUOTIENT(ROW()-ROW($A$20),'Feuille1-Catégories'!$B$6/Y$6),Y$5),0),IF(MOD($A326-1-Y$10,'Feuille1-Catégories'!$F$5+1)=0,Y$3,""))),"")</f>
        <v/>
      </c>
      <c r="Z326" s="7" t="str">
        <f ca="1">IF(AND($A326&lt;&gt;"",Z$9&lt;&gt;""),IF(HLOOKUP(Z$9,'Feuille1-Catégories'!$C$1:$G$2,2,FALSE)="OUI",Z$3,IF(HLOOKUP(Z$9,'Feuille1-Catégories'!$C$1:$G$3,3,FALSE)="OUI",OFFSET(Z$3,MOD(QUOTIENT(ROW()-ROW($A$20),'Feuille1-Catégories'!$B$6/Z$6),Z$5),0),"")),"")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27" spans="1:26" ht="17" x14ac:dyDescent="0.2">
      <c r="A327" s="21">
        <f>IF(ROW()-ROW($A$19)&gt;'Feuille1-Catégories'!$B$6,"",ROW()-ROW($A$19))</f>
        <v>308</v>
      </c>
      <c r="B327" s="33">
        <f t="shared" ca="1" si="13"/>
        <v>9.4153137340938997</v>
      </c>
      <c r="C327" s="10">
        <f t="shared" ca="1" si="14"/>
        <v>7671.4</v>
      </c>
      <c r="D327" s="10">
        <f ca="1">IF('Feuille3-Coût de production'!D327&lt;&gt;"",'Feuille3-Coût de production'!D327,"")</f>
        <v>911.6</v>
      </c>
      <c r="E327" s="10">
        <f t="shared" ca="1" si="15"/>
        <v>8583</v>
      </c>
      <c r="F327" s="7">
        <f ca="1">IF(AND($A327&lt;&gt;"",F$9&lt;&gt;""),IF(HLOOKUP(F$9,'Feuille1-Catégories'!$C$1:$G$2,2,FALSE)="OUI",F$3,IF(HLOOKUP(F$9,'Feuille1-Catégories'!$C$1:$G$3,3,FALSE)="OUI",OFFSET(F$3,MOD(QUOTIENT(ROW()-ROW($A$20),'Feuille1-Catégories'!$B$6/F$6),F$5),0),IF(MOD($A327-1-F$10,'Feuille1-Catégories'!$F$5+1)=0,F$3,""))),"")</f>
        <v>1</v>
      </c>
      <c r="G327" s="7" t="str">
        <f ca="1">IF(AND($A327&lt;&gt;"",G$9&lt;&gt;""),IF(HLOOKUP(G$9,'Feuille1-Catégories'!$C$1:$G$2,2,FALSE)="OUI",G$3,IF(HLOOKUP(G$9,'Feuille1-Catégories'!$C$1:$G$3,3,FALSE)="OUI",OFFSET(G$3,MOD(QUOTIENT(ROW()-ROW($A$20),'Feuille1-Catégories'!$B$6/G$6),G$5),0),IF(MOD($A327-1-G$10,'Feuille1-Catégories'!$F$5+1)=0,G$3,""))),"")</f>
        <v xml:space="preserve"> </v>
      </c>
      <c r="H327" s="7" t="str">
        <f ca="1">IF(AND($A327&lt;&gt;"",H$9&lt;&gt;""),IF(HLOOKUP(H$9,'Feuille1-Catégories'!$C$1:$G$2,2,FALSE)="OUI",H$3,IF(HLOOKUP(H$9,'Feuille1-Catégories'!$C$1:$G$3,3,FALSE)="OUI",OFFSET(H$3,MOD(QUOTIENT(ROW()-ROW($A$20),'Feuille1-Catégories'!$B$6/H$6),H$5),0),IF(MOD($A327-1-H$10,'Feuille1-Catégories'!$F$5+1)=0,H$3,""))),"")</f>
        <v/>
      </c>
      <c r="I327" s="7" t="str">
        <f ca="1">IF(AND($A327&lt;&gt;"",I$9&lt;&gt;""),IF(HLOOKUP(I$9,'Feuille1-Catégories'!$C$1:$G$2,2,FALSE)="OUI",I$3,IF(HLOOKUP(I$9,'Feuille1-Catégories'!$C$1:$G$3,3,FALSE)="OUI",OFFSET(I$3,MOD(QUOTIENT(ROW()-ROW($A$20),'Feuille1-Catégories'!$B$6/I$6),I$5),0),IF(MOD($A327-1-I$10,'Feuille1-Catégories'!$F$5+1)=0,I$3,""))),"")</f>
        <v xml:space="preserve"> </v>
      </c>
      <c r="J327" s="7">
        <f ca="1">IF(AND($A327&lt;&gt;"",J$9&lt;&gt;""),IF(HLOOKUP(J$9,'Feuille1-Catégories'!$C$1:$G$2,2,FALSE)="OUI",J$3,IF(HLOOKUP(J$9,'Feuille1-Catégories'!$C$1:$G$3,3,FALSE)="OUI",OFFSET(J$3,MOD(QUOTIENT(ROW()-ROW($A$20),'Feuille1-Catégories'!$B$6/J$6),J$5),0),IF(MOD($A327-1-J$10,'Feuille1-Catégories'!$F$5+1)=0,J$3,""))),"")</f>
        <v>2</v>
      </c>
      <c r="K327" s="7" t="str">
        <f ca="1">IF(AND($A327&lt;&gt;"",K$9&lt;&gt;""),IF(HLOOKUP(K$9,'Feuille1-Catégories'!$C$1:$G$2,2,FALSE)="OUI",K$3,IF(HLOOKUP(K$9,'Feuille1-Catégories'!$C$1:$G$3,3,FALSE)="OUI",OFFSET(K$3,MOD(QUOTIENT(ROW()-ROW($A$20),'Feuille1-Catégories'!$B$6/K$6),K$5),0),IF(MOD($A327-1-K$10,'Feuille1-Catégories'!$F$5+1)=0,K$3,""))),"")</f>
        <v/>
      </c>
      <c r="L327" s="7">
        <f ca="1">IF(AND($A327&lt;&gt;"",L$9&lt;&gt;""),IF(HLOOKUP(L$9,'Feuille1-Catégories'!$C$1:$G$2,2,FALSE)="OUI",L$3,IF(HLOOKUP(L$9,'Feuille1-Catégories'!$C$1:$G$3,3,FALSE)="OUI",OFFSET(L$3,MOD(QUOTIENT(ROW()-ROW($A$20),'Feuille1-Catégories'!$B$6/L$6),L$5),0),IF(MOD($A327-1-L$10,'Feuille1-Catégories'!$F$5+1)=0,L$3,""))),"")</f>
        <v>200</v>
      </c>
      <c r="M327" s="7" t="str">
        <f ca="1">IF(AND($A327&lt;&gt;"",M$9&lt;&gt;""),IF(HLOOKUP(M$9,'Feuille1-Catégories'!$C$1:$G$2,2,FALSE)="OUI",M$3,IF(HLOOKUP(M$9,'Feuille1-Catégories'!$C$1:$G$3,3,FALSE)="OUI",OFFSET(M$3,MOD(QUOTIENT(ROW()-ROW($A$20),'Feuille1-Catégories'!$B$6/M$6),M$5),0),IF(MOD($A327-1-M$10,'Feuille1-Catégories'!$F$5+1)=0,M$3,""))),"")</f>
        <v xml:space="preserve"> </v>
      </c>
      <c r="N327" s="7" t="str">
        <f ca="1">IF(AND($A327&lt;&gt;"",N$9&lt;&gt;""),IF(HLOOKUP(N$9,'Feuille1-Catégories'!$C$1:$G$2,2,FALSE)="OUI",N$3,IF(HLOOKUP(N$9,'Feuille1-Catégories'!$C$1:$G$3,3,FALSE)="OUI",OFFSET(N$3,MOD(QUOTIENT(ROW()-ROW($A$20),'Feuille1-Catégories'!$B$6/N$6),N$5),0),IF(MOD($A327-1-N$10,'Feuille1-Catégories'!$F$5+1)=0,N$3,""))),"")</f>
        <v xml:space="preserve"> </v>
      </c>
      <c r="O327" s="7">
        <f ca="1">IF(AND($A327&lt;&gt;"",O$9&lt;&gt;""),IF(HLOOKUP(O$9,'Feuille1-Catégories'!$C$1:$G$2,2,FALSE)="OUI",O$3,IF(HLOOKUP(O$9,'Feuille1-Catégories'!$C$1:$G$3,3,FALSE)="OUI",OFFSET(O$3,MOD(QUOTIENT(ROW()-ROW($A$20),'Feuille1-Catégories'!$B$6/O$6),O$5),0),IF(MOD($A327-1-O$10,'Feuille1-Catégories'!$F$5+1)=0,O$3,""))),"")</f>
        <v>30</v>
      </c>
      <c r="P327" s="7">
        <f ca="1">IF(AND($A327&lt;&gt;"",P$9&lt;&gt;""),IF(HLOOKUP(P$9,'Feuille1-Catégories'!$C$1:$G$2,2,FALSE)="OUI",P$3,IF(HLOOKUP(P$9,'Feuille1-Catégories'!$C$1:$G$3,3,FALSE)="OUI",OFFSET(P$3,MOD(QUOTIENT(ROW()-ROW($A$20),'Feuille1-Catégories'!$B$6/P$6),P$5),0),IF(MOD($A327-1-P$10,'Feuille1-Catégories'!$F$5+1)=0,P$3,""))),"")</f>
        <v>300</v>
      </c>
      <c r="Q327" s="7">
        <f ca="1">IF(AND($A327&lt;&gt;"",Q$9&lt;&gt;""),IF(HLOOKUP(Q$9,'Feuille1-Catégories'!$C$1:$G$2,2,FALSE)="OUI",Q$3,IF(HLOOKUP(Q$9,'Feuille1-Catégories'!$C$1:$G$3,3,FALSE)="OUI",OFFSET(Q$3,MOD(QUOTIENT(ROW()-ROW($A$20),'Feuille1-Catégories'!$B$6/Q$6),Q$5),0),IF(MOD($A327-1-Q$10,'Feuille1-Catégories'!$F$5+1)=0,Q$3,""))),"")</f>
        <v>3000</v>
      </c>
      <c r="R327" s="7">
        <f ca="1">IF(AND($A327&lt;&gt;"",R$9&lt;&gt;""),IF(HLOOKUP(R$9,'Feuille1-Catégories'!$C$1:$G$2,2,FALSE)="OUI",R$3,IF(HLOOKUP(R$9,'Feuille1-Catégories'!$C$1:$G$3,3,FALSE)="OUI",OFFSET(R$3,MOD(QUOTIENT(ROW()-ROW($A$20),'Feuille1-Catégories'!$B$6/R$6),R$5),0),IF(MOD($A327-1-R$10,'Feuille1-Catégories'!$F$5+1)=0,R$3,""))),"")</f>
        <v>0</v>
      </c>
      <c r="S327" s="7">
        <f ca="1">IF(AND($A327&lt;&gt;"",S$9&lt;&gt;""),IF(HLOOKUP(S$9,'Feuille1-Catégories'!$C$1:$G$2,2,FALSE)="OUI",S$3,IF(HLOOKUP(S$9,'Feuille1-Catégories'!$C$1:$G$3,3,FALSE)="OUI",OFFSET(S$3,MOD(QUOTIENT(ROW()-ROW($A$20),'Feuille1-Catégories'!$B$6/S$6),S$5),0),IF(MOD($A327-1-S$10,'Feuille1-Catégories'!$F$5+1)=0,S$3,""))),"")</f>
        <v>50</v>
      </c>
      <c r="T327" s="7" t="str">
        <f ca="1">IF(AND($A327&lt;&gt;"",T$9&lt;&gt;""),IF(HLOOKUP(T$9,'Feuille1-Catégories'!$C$1:$G$2,2,FALSE)="OUI",T$3,IF(HLOOKUP(T$9,'Feuille1-Catégories'!$C$1:$G$3,3,FALSE)="OUI",OFFSET(T$3,MOD(QUOTIENT(ROW()-ROW($A$20),'Feuille1-Catégories'!$B$6/T$6),T$5),0),IF(MOD($A327-1-T$10,'Feuille1-Catégories'!$F$5+1)=0,T$3,""))),"")</f>
        <v/>
      </c>
      <c r="U327" s="7">
        <f ca="1">IF(AND($A327&lt;&gt;"",U$9&lt;&gt;""),IF(HLOOKUP(U$9,'Feuille1-Catégories'!$C$1:$G$2,2,FALSE)="OUI",U$3,IF(HLOOKUP(U$9,'Feuille1-Catégories'!$C$1:$G$3,3,FALSE)="OUI",OFFSET(U$3,MOD(QUOTIENT(ROW()-ROW($A$20),'Feuille1-Catégories'!$B$6/U$6),U$5),0),IF(MOD($A327-1-U$10,'Feuille1-Catégories'!$F$5+1)=0,U$3,""))),"")</f>
        <v>5000</v>
      </c>
      <c r="V327" s="7" t="str">
        <f ca="1">IF(AND($A327&lt;&gt;"",V$9&lt;&gt;""),IF(HLOOKUP(V$9,'Feuille1-Catégories'!$C$1:$G$2,2,FALSE)="OUI",V$3,IF(HLOOKUP(V$9,'Feuille1-Catégories'!$C$1:$G$3,3,FALSE)="OUI",OFFSET(V$3,MOD(QUOTIENT(ROW()-ROW($A$20),'Feuille1-Catégories'!$B$6/V$6),V$5),0),IF(MOD($A327-1-V$10,'Feuille1-Catégories'!$F$5+1)=0,V$3,""))),"")</f>
        <v/>
      </c>
      <c r="W327" s="7" t="str">
        <f ca="1">IF(AND($A327&lt;&gt;"",W$9&lt;&gt;""),IF(HLOOKUP(W$9,'Feuille1-Catégories'!$C$1:$G$2,2,FALSE)="OUI",W$3,IF(HLOOKUP(W$9,'Feuille1-Catégories'!$C$1:$G$3,3,FALSE)="OUI",OFFSET(W$3,MOD(QUOTIENT(ROW()-ROW($A$20),'Feuille1-Catégories'!$B$6/W$6),W$5),0),IF(MOD($A327-1-W$10,'Feuille1-Catégories'!$F$5+1)=0,W$3,""))),"")</f>
        <v/>
      </c>
      <c r="X327" s="7" t="str">
        <f ca="1">IF(AND($A327&lt;&gt;"",X$9&lt;&gt;""),IF(HLOOKUP(X$9,'Feuille1-Catégories'!$C$1:$G$2,2,FALSE)="OUI",X$3,IF(HLOOKUP(X$9,'Feuille1-Catégories'!$C$1:$G$3,3,FALSE)="OUI",OFFSET(X$3,MOD(QUOTIENT(ROW()-ROW($A$20),'Feuille1-Catégories'!$B$6/X$6),X$5),0),IF(MOD($A327-1-X$10,'Feuille1-Catégories'!$F$5+1)=0,X$3,""))),"")</f>
        <v/>
      </c>
      <c r="Y327" s="7" t="str">
        <f ca="1">IF(AND($A327&lt;&gt;"",Y$9&lt;&gt;""),IF(HLOOKUP(Y$9,'Feuille1-Catégories'!$C$1:$G$2,2,FALSE)="OUI",Y$3,IF(HLOOKUP(Y$9,'Feuille1-Catégories'!$C$1:$G$3,3,FALSE)="OUI",OFFSET(Y$3,MOD(QUOTIENT(ROW()-ROW($A$20),'Feuille1-Catégories'!$B$6/Y$6),Y$5),0),IF(MOD($A327-1-Y$10,'Feuille1-Catégories'!$F$5+1)=0,Y$3,""))),"")</f>
        <v/>
      </c>
      <c r="Z327" s="7" t="str">
        <f ca="1">IF(AND($A327&lt;&gt;"",Z$9&lt;&gt;""),IF(HLOOKUP(Z$9,'Feuille1-Catégories'!$C$1:$G$2,2,FALSE)="OUI",Z$3,IF(HLOOKUP(Z$9,'Feuille1-Catégories'!$C$1:$G$3,3,FALSE)="OUI",OFFSET(Z$3,MOD(QUOTIENT(ROW()-ROW($A$20),'Feuille1-Catégories'!$B$6/Z$6),Z$5),0),"")),"")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28" spans="1:26" ht="17" x14ac:dyDescent="0.2">
      <c r="A328" s="21">
        <f>IF(ROW()-ROW($A$19)&gt;'Feuille1-Catégories'!$B$6,"",ROW()-ROW($A$19))</f>
        <v>309</v>
      </c>
      <c r="B328" s="33">
        <f t="shared" ca="1" si="13"/>
        <v>14.428368121442125</v>
      </c>
      <c r="C328" s="10">
        <f t="shared" ca="1" si="14"/>
        <v>5661.4</v>
      </c>
      <c r="D328" s="10">
        <f ca="1">IF('Feuille3-Coût de production'!D328&lt;&gt;"",'Feuille3-Coût de production'!D328,"")</f>
        <v>421.6</v>
      </c>
      <c r="E328" s="10">
        <f t="shared" ca="1" si="15"/>
        <v>6083</v>
      </c>
      <c r="F328" s="7">
        <f ca="1">IF(AND($A328&lt;&gt;"",F$9&lt;&gt;""),IF(HLOOKUP(F$9,'Feuille1-Catégories'!$C$1:$G$2,2,FALSE)="OUI",F$3,IF(HLOOKUP(F$9,'Feuille1-Catégories'!$C$1:$G$3,3,FALSE)="OUI",OFFSET(F$3,MOD(QUOTIENT(ROW()-ROW($A$20),'Feuille1-Catégories'!$B$6/F$6),F$5),0),IF(MOD($A328-1-F$10,'Feuille1-Catégories'!$F$5+1)=0,F$3,""))),"")</f>
        <v>1</v>
      </c>
      <c r="G328" s="7" t="str">
        <f ca="1">IF(AND($A328&lt;&gt;"",G$9&lt;&gt;""),IF(HLOOKUP(G$9,'Feuille1-Catégories'!$C$1:$G$2,2,FALSE)="OUI",G$3,IF(HLOOKUP(G$9,'Feuille1-Catégories'!$C$1:$G$3,3,FALSE)="OUI",OFFSET(G$3,MOD(QUOTIENT(ROW()-ROW($A$20),'Feuille1-Catégories'!$B$6/G$6),G$5),0),IF(MOD($A328-1-G$10,'Feuille1-Catégories'!$F$5+1)=0,G$3,""))),"")</f>
        <v xml:space="preserve"> </v>
      </c>
      <c r="H328" s="7" t="str">
        <f ca="1">IF(AND($A328&lt;&gt;"",H$9&lt;&gt;""),IF(HLOOKUP(H$9,'Feuille1-Catégories'!$C$1:$G$2,2,FALSE)="OUI",H$3,IF(HLOOKUP(H$9,'Feuille1-Catégories'!$C$1:$G$3,3,FALSE)="OUI",OFFSET(H$3,MOD(QUOTIENT(ROW()-ROW($A$20),'Feuille1-Catégories'!$B$6/H$6),H$5),0),IF(MOD($A328-1-H$10,'Feuille1-Catégories'!$F$5+1)=0,H$3,""))),"")</f>
        <v/>
      </c>
      <c r="I328" s="7" t="str">
        <f ca="1">IF(AND($A328&lt;&gt;"",I$9&lt;&gt;""),IF(HLOOKUP(I$9,'Feuille1-Catégories'!$C$1:$G$2,2,FALSE)="OUI",I$3,IF(HLOOKUP(I$9,'Feuille1-Catégories'!$C$1:$G$3,3,FALSE)="OUI",OFFSET(I$3,MOD(QUOTIENT(ROW()-ROW($A$20),'Feuille1-Catégories'!$B$6/I$6),I$5),0),IF(MOD($A328-1-I$10,'Feuille1-Catégories'!$F$5+1)=0,I$3,""))),"")</f>
        <v xml:space="preserve"> </v>
      </c>
      <c r="J328" s="7">
        <f ca="1">IF(AND($A328&lt;&gt;"",J$9&lt;&gt;""),IF(HLOOKUP(J$9,'Feuille1-Catégories'!$C$1:$G$2,2,FALSE)="OUI",J$3,IF(HLOOKUP(J$9,'Feuille1-Catégories'!$C$1:$G$3,3,FALSE)="OUI",OFFSET(J$3,MOD(QUOTIENT(ROW()-ROW($A$20),'Feuille1-Catégories'!$B$6/J$6),J$5),0),IF(MOD($A328-1-J$10,'Feuille1-Catégories'!$F$5+1)=0,J$3,""))),"")</f>
        <v>2</v>
      </c>
      <c r="K328" s="7" t="str">
        <f ca="1">IF(AND($A328&lt;&gt;"",K$9&lt;&gt;""),IF(HLOOKUP(K$9,'Feuille1-Catégories'!$C$1:$G$2,2,FALSE)="OUI",K$3,IF(HLOOKUP(K$9,'Feuille1-Catégories'!$C$1:$G$3,3,FALSE)="OUI",OFFSET(K$3,MOD(QUOTIENT(ROW()-ROW($A$20),'Feuille1-Catégories'!$B$6/K$6),K$5),0),IF(MOD($A328-1-K$10,'Feuille1-Catégories'!$F$5+1)=0,K$3,""))),"")</f>
        <v/>
      </c>
      <c r="L328" s="7">
        <f ca="1">IF(AND($A328&lt;&gt;"",L$9&lt;&gt;""),IF(HLOOKUP(L$9,'Feuille1-Catégories'!$C$1:$G$2,2,FALSE)="OUI",L$3,IF(HLOOKUP(L$9,'Feuille1-Catégories'!$C$1:$G$3,3,FALSE)="OUI",OFFSET(L$3,MOD(QUOTIENT(ROW()-ROW($A$20),'Feuille1-Catégories'!$B$6/L$6),L$5),0),IF(MOD($A328-1-L$10,'Feuille1-Catégories'!$F$5+1)=0,L$3,""))),"")</f>
        <v>200</v>
      </c>
      <c r="M328" s="7" t="str">
        <f ca="1">IF(AND($A328&lt;&gt;"",M$9&lt;&gt;""),IF(HLOOKUP(M$9,'Feuille1-Catégories'!$C$1:$G$2,2,FALSE)="OUI",M$3,IF(HLOOKUP(M$9,'Feuille1-Catégories'!$C$1:$G$3,3,FALSE)="OUI",OFFSET(M$3,MOD(QUOTIENT(ROW()-ROW($A$20),'Feuille1-Catégories'!$B$6/M$6),M$5),0),IF(MOD($A328-1-M$10,'Feuille1-Catégories'!$F$5+1)=0,M$3,""))),"")</f>
        <v xml:space="preserve"> </v>
      </c>
      <c r="N328" s="7" t="str">
        <f ca="1">IF(AND($A328&lt;&gt;"",N$9&lt;&gt;""),IF(HLOOKUP(N$9,'Feuille1-Catégories'!$C$1:$G$2,2,FALSE)="OUI",N$3,IF(HLOOKUP(N$9,'Feuille1-Catégories'!$C$1:$G$3,3,FALSE)="OUI",OFFSET(N$3,MOD(QUOTIENT(ROW()-ROW($A$20),'Feuille1-Catégories'!$B$6/N$6),N$5),0),IF(MOD($A328-1-N$10,'Feuille1-Catégories'!$F$5+1)=0,N$3,""))),"")</f>
        <v xml:space="preserve"> </v>
      </c>
      <c r="O328" s="7">
        <f ca="1">IF(AND($A328&lt;&gt;"",O$9&lt;&gt;""),IF(HLOOKUP(O$9,'Feuille1-Catégories'!$C$1:$G$2,2,FALSE)="OUI",O$3,IF(HLOOKUP(O$9,'Feuille1-Catégories'!$C$1:$G$3,3,FALSE)="OUI",OFFSET(O$3,MOD(QUOTIENT(ROW()-ROW($A$20),'Feuille1-Catégories'!$B$6/O$6),O$5),0),IF(MOD($A328-1-O$10,'Feuille1-Catégories'!$F$5+1)=0,O$3,""))),"")</f>
        <v>30</v>
      </c>
      <c r="P328" s="7">
        <f ca="1">IF(AND($A328&lt;&gt;"",P$9&lt;&gt;""),IF(HLOOKUP(P$9,'Feuille1-Catégories'!$C$1:$G$2,2,FALSE)="OUI",P$3,IF(HLOOKUP(P$9,'Feuille1-Catégories'!$C$1:$G$3,3,FALSE)="OUI",OFFSET(P$3,MOD(QUOTIENT(ROW()-ROW($A$20),'Feuille1-Catégories'!$B$6/P$6),P$5),0),IF(MOD($A328-1-P$10,'Feuille1-Catégories'!$F$5+1)=0,P$3,""))),"")</f>
        <v>300</v>
      </c>
      <c r="Q328" s="7" t="str">
        <f ca="1">IF(AND($A328&lt;&gt;"",Q$9&lt;&gt;""),IF(HLOOKUP(Q$9,'Feuille1-Catégories'!$C$1:$G$2,2,FALSE)="OUI",Q$3,IF(HLOOKUP(Q$9,'Feuille1-Catégories'!$C$1:$G$3,3,FALSE)="OUI",OFFSET(Q$3,MOD(QUOTIENT(ROW()-ROW($A$20),'Feuille1-Catégories'!$B$6/Q$6),Q$5),0),IF(MOD($A328-1-Q$10,'Feuille1-Catégories'!$F$5+1)=0,Q$3,""))),"")</f>
        <v/>
      </c>
      <c r="R328" s="7">
        <f ca="1">IF(AND($A328&lt;&gt;"",R$9&lt;&gt;""),IF(HLOOKUP(R$9,'Feuille1-Catégories'!$C$1:$G$2,2,FALSE)="OUI",R$3,IF(HLOOKUP(R$9,'Feuille1-Catégories'!$C$1:$G$3,3,FALSE)="OUI",OFFSET(R$3,MOD(QUOTIENT(ROW()-ROW($A$20),'Feuille1-Catégories'!$B$6/R$6),R$5),0),IF(MOD($A328-1-R$10,'Feuille1-Catégories'!$F$5+1)=0,R$3,""))),"")</f>
        <v>0</v>
      </c>
      <c r="S328" s="7">
        <f ca="1">IF(AND($A328&lt;&gt;"",S$9&lt;&gt;""),IF(HLOOKUP(S$9,'Feuille1-Catégories'!$C$1:$G$2,2,FALSE)="OUI",S$3,IF(HLOOKUP(S$9,'Feuille1-Catégories'!$C$1:$G$3,3,FALSE)="OUI",OFFSET(S$3,MOD(QUOTIENT(ROW()-ROW($A$20),'Feuille1-Catégories'!$B$6/S$6),S$5),0),IF(MOD($A328-1-S$10,'Feuille1-Catégories'!$F$5+1)=0,S$3,""))),"")</f>
        <v>50</v>
      </c>
      <c r="T328" s="7">
        <f ca="1">IF(AND($A328&lt;&gt;"",T$9&lt;&gt;""),IF(HLOOKUP(T$9,'Feuille1-Catégories'!$C$1:$G$2,2,FALSE)="OUI",T$3,IF(HLOOKUP(T$9,'Feuille1-Catégories'!$C$1:$G$3,3,FALSE)="OUI",OFFSET(T$3,MOD(QUOTIENT(ROW()-ROW($A$20),'Feuille1-Catégories'!$B$6/T$6),T$5),0),IF(MOD($A328-1-T$10,'Feuille1-Catégories'!$F$5+1)=0,T$3,""))),"")</f>
        <v>500</v>
      </c>
      <c r="U328" s="7">
        <f ca="1">IF(AND($A328&lt;&gt;"",U$9&lt;&gt;""),IF(HLOOKUP(U$9,'Feuille1-Catégories'!$C$1:$G$2,2,FALSE)="OUI",U$3,IF(HLOOKUP(U$9,'Feuille1-Catégories'!$C$1:$G$3,3,FALSE)="OUI",OFFSET(U$3,MOD(QUOTIENT(ROW()-ROW($A$20),'Feuille1-Catégories'!$B$6/U$6),U$5),0),IF(MOD($A328-1-U$10,'Feuille1-Catégories'!$F$5+1)=0,U$3,""))),"")</f>
        <v>5000</v>
      </c>
      <c r="V328" s="7" t="str">
        <f ca="1">IF(AND($A328&lt;&gt;"",V$9&lt;&gt;""),IF(HLOOKUP(V$9,'Feuille1-Catégories'!$C$1:$G$2,2,FALSE)="OUI",V$3,IF(HLOOKUP(V$9,'Feuille1-Catégories'!$C$1:$G$3,3,FALSE)="OUI",OFFSET(V$3,MOD(QUOTIENT(ROW()-ROW($A$20),'Feuille1-Catégories'!$B$6/V$6),V$5),0),IF(MOD($A328-1-V$10,'Feuille1-Catégories'!$F$5+1)=0,V$3,""))),"")</f>
        <v/>
      </c>
      <c r="W328" s="7" t="str">
        <f ca="1">IF(AND($A328&lt;&gt;"",W$9&lt;&gt;""),IF(HLOOKUP(W$9,'Feuille1-Catégories'!$C$1:$G$2,2,FALSE)="OUI",W$3,IF(HLOOKUP(W$9,'Feuille1-Catégories'!$C$1:$G$3,3,FALSE)="OUI",OFFSET(W$3,MOD(QUOTIENT(ROW()-ROW($A$20),'Feuille1-Catégories'!$B$6/W$6),W$5),0),IF(MOD($A328-1-W$10,'Feuille1-Catégories'!$F$5+1)=0,W$3,""))),"")</f>
        <v/>
      </c>
      <c r="X328" s="7" t="str">
        <f ca="1">IF(AND($A328&lt;&gt;"",X$9&lt;&gt;""),IF(HLOOKUP(X$9,'Feuille1-Catégories'!$C$1:$G$2,2,FALSE)="OUI",X$3,IF(HLOOKUP(X$9,'Feuille1-Catégories'!$C$1:$G$3,3,FALSE)="OUI",OFFSET(X$3,MOD(QUOTIENT(ROW()-ROW($A$20),'Feuille1-Catégories'!$B$6/X$6),X$5),0),IF(MOD($A328-1-X$10,'Feuille1-Catégories'!$F$5+1)=0,X$3,""))),"")</f>
        <v/>
      </c>
      <c r="Y328" s="7" t="str">
        <f ca="1">IF(AND($A328&lt;&gt;"",Y$9&lt;&gt;""),IF(HLOOKUP(Y$9,'Feuille1-Catégories'!$C$1:$G$2,2,FALSE)="OUI",Y$3,IF(HLOOKUP(Y$9,'Feuille1-Catégories'!$C$1:$G$3,3,FALSE)="OUI",OFFSET(Y$3,MOD(QUOTIENT(ROW()-ROW($A$20),'Feuille1-Catégories'!$B$6/Y$6),Y$5),0),IF(MOD($A328-1-Y$10,'Feuille1-Catégories'!$F$5+1)=0,Y$3,""))),"")</f>
        <v/>
      </c>
      <c r="Z328" s="7" t="str">
        <f ca="1">IF(AND($A328&lt;&gt;"",Z$9&lt;&gt;""),IF(HLOOKUP(Z$9,'Feuille1-Catégories'!$C$1:$G$2,2,FALSE)="OUI",Z$3,IF(HLOOKUP(Z$9,'Feuille1-Catégories'!$C$1:$G$3,3,FALSE)="OUI",OFFSET(Z$3,MOD(QUOTIENT(ROW()-ROW($A$20),'Feuille1-Catégories'!$B$6/Z$6),Z$5),0),"")),"")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29" spans="1:26" ht="17" x14ac:dyDescent="0.2">
      <c r="A329" s="21">
        <f>IF(ROW()-ROW($A$19)&gt;'Feuille1-Catégories'!$B$6,"",ROW()-ROW($A$19))</f>
        <v>310</v>
      </c>
      <c r="B329" s="33">
        <f t="shared" ca="1" si="13"/>
        <v>12.311525129982668</v>
      </c>
      <c r="C329" s="10">
        <f t="shared" ca="1" si="14"/>
        <v>5221.3999999999996</v>
      </c>
      <c r="D329" s="10">
        <f ca="1">IF('Feuille3-Coût de production'!D329&lt;&gt;"",'Feuille3-Coût de production'!D329,"")</f>
        <v>461.6</v>
      </c>
      <c r="E329" s="10">
        <f t="shared" ca="1" si="15"/>
        <v>5683</v>
      </c>
      <c r="F329" s="7">
        <f ca="1">IF(AND($A329&lt;&gt;"",F$9&lt;&gt;""),IF(HLOOKUP(F$9,'Feuille1-Catégories'!$C$1:$G$2,2,FALSE)="OUI",F$3,IF(HLOOKUP(F$9,'Feuille1-Catégories'!$C$1:$G$3,3,FALSE)="OUI",OFFSET(F$3,MOD(QUOTIENT(ROW()-ROW($A$20),'Feuille1-Catégories'!$B$6/F$6),F$5),0),IF(MOD($A329-1-F$10,'Feuille1-Catégories'!$F$5+1)=0,F$3,""))),"")</f>
        <v>1</v>
      </c>
      <c r="G329" s="7" t="str">
        <f ca="1">IF(AND($A329&lt;&gt;"",G$9&lt;&gt;""),IF(HLOOKUP(G$9,'Feuille1-Catégories'!$C$1:$G$2,2,FALSE)="OUI",G$3,IF(HLOOKUP(G$9,'Feuille1-Catégories'!$C$1:$G$3,3,FALSE)="OUI",OFFSET(G$3,MOD(QUOTIENT(ROW()-ROW($A$20),'Feuille1-Catégories'!$B$6/G$6),G$5),0),IF(MOD($A329-1-G$10,'Feuille1-Catégories'!$F$5+1)=0,G$3,""))),"")</f>
        <v xml:space="preserve"> </v>
      </c>
      <c r="H329" s="7">
        <f ca="1">IF(AND($A329&lt;&gt;"",H$9&lt;&gt;""),IF(HLOOKUP(H$9,'Feuille1-Catégories'!$C$1:$G$2,2,FALSE)="OUI",H$3,IF(HLOOKUP(H$9,'Feuille1-Catégories'!$C$1:$G$3,3,FALSE)="OUI",OFFSET(H$3,MOD(QUOTIENT(ROW()-ROW($A$20),'Feuille1-Catégories'!$B$6/H$6),H$5),0),IF(MOD($A329-1-H$10,'Feuille1-Catégories'!$F$5+1)=0,H$3,""))),"")</f>
        <v>100</v>
      </c>
      <c r="I329" s="7" t="str">
        <f ca="1">IF(AND($A329&lt;&gt;"",I$9&lt;&gt;""),IF(HLOOKUP(I$9,'Feuille1-Catégories'!$C$1:$G$2,2,FALSE)="OUI",I$3,IF(HLOOKUP(I$9,'Feuille1-Catégories'!$C$1:$G$3,3,FALSE)="OUI",OFFSET(I$3,MOD(QUOTIENT(ROW()-ROW($A$20),'Feuille1-Catégories'!$B$6/I$6),I$5),0),IF(MOD($A329-1-I$10,'Feuille1-Catégories'!$F$5+1)=0,I$3,""))),"")</f>
        <v xml:space="preserve"> </v>
      </c>
      <c r="J329" s="7">
        <f ca="1">IF(AND($A329&lt;&gt;"",J$9&lt;&gt;""),IF(HLOOKUP(J$9,'Feuille1-Catégories'!$C$1:$G$2,2,FALSE)="OUI",J$3,IF(HLOOKUP(J$9,'Feuille1-Catégories'!$C$1:$G$3,3,FALSE)="OUI",OFFSET(J$3,MOD(QUOTIENT(ROW()-ROW($A$20),'Feuille1-Catégories'!$B$6/J$6),J$5),0),IF(MOD($A329-1-J$10,'Feuille1-Catégories'!$F$5+1)=0,J$3,""))),"")</f>
        <v>2</v>
      </c>
      <c r="K329" s="7" t="str">
        <f ca="1">IF(AND($A329&lt;&gt;"",K$9&lt;&gt;""),IF(HLOOKUP(K$9,'Feuille1-Catégories'!$C$1:$G$2,2,FALSE)="OUI",K$3,IF(HLOOKUP(K$9,'Feuille1-Catégories'!$C$1:$G$3,3,FALSE)="OUI",OFFSET(K$3,MOD(QUOTIENT(ROW()-ROW($A$20),'Feuille1-Catégories'!$B$6/K$6),K$5),0),IF(MOD($A329-1-K$10,'Feuille1-Catégories'!$F$5+1)=0,K$3,""))),"")</f>
        <v/>
      </c>
      <c r="L329" s="7">
        <f ca="1">IF(AND($A329&lt;&gt;"",L$9&lt;&gt;""),IF(HLOOKUP(L$9,'Feuille1-Catégories'!$C$1:$G$2,2,FALSE)="OUI",L$3,IF(HLOOKUP(L$9,'Feuille1-Catégories'!$C$1:$G$3,3,FALSE)="OUI",OFFSET(L$3,MOD(QUOTIENT(ROW()-ROW($A$20),'Feuille1-Catégories'!$B$6/L$6),L$5),0),IF(MOD($A329-1-L$10,'Feuille1-Catégories'!$F$5+1)=0,L$3,""))),"")</f>
        <v>200</v>
      </c>
      <c r="M329" s="7" t="str">
        <f ca="1">IF(AND($A329&lt;&gt;"",M$9&lt;&gt;""),IF(HLOOKUP(M$9,'Feuille1-Catégories'!$C$1:$G$2,2,FALSE)="OUI",M$3,IF(HLOOKUP(M$9,'Feuille1-Catégories'!$C$1:$G$3,3,FALSE)="OUI",OFFSET(M$3,MOD(QUOTIENT(ROW()-ROW($A$20),'Feuille1-Catégories'!$B$6/M$6),M$5),0),IF(MOD($A329-1-M$10,'Feuille1-Catégories'!$F$5+1)=0,M$3,""))),"")</f>
        <v xml:space="preserve"> </v>
      </c>
      <c r="N329" s="7" t="str">
        <f ca="1">IF(AND($A329&lt;&gt;"",N$9&lt;&gt;""),IF(HLOOKUP(N$9,'Feuille1-Catégories'!$C$1:$G$2,2,FALSE)="OUI",N$3,IF(HLOOKUP(N$9,'Feuille1-Catégories'!$C$1:$G$3,3,FALSE)="OUI",OFFSET(N$3,MOD(QUOTIENT(ROW()-ROW($A$20),'Feuille1-Catégories'!$B$6/N$6),N$5),0),IF(MOD($A329-1-N$10,'Feuille1-Catégories'!$F$5+1)=0,N$3,""))),"")</f>
        <v xml:space="preserve"> </v>
      </c>
      <c r="O329" s="7">
        <f ca="1">IF(AND($A329&lt;&gt;"",O$9&lt;&gt;""),IF(HLOOKUP(O$9,'Feuille1-Catégories'!$C$1:$G$2,2,FALSE)="OUI",O$3,IF(HLOOKUP(O$9,'Feuille1-Catégories'!$C$1:$G$3,3,FALSE)="OUI",OFFSET(O$3,MOD(QUOTIENT(ROW()-ROW($A$20),'Feuille1-Catégories'!$B$6/O$6),O$5),0),IF(MOD($A329-1-O$10,'Feuille1-Catégories'!$F$5+1)=0,O$3,""))),"")</f>
        <v>30</v>
      </c>
      <c r="P329" s="7">
        <f ca="1">IF(AND($A329&lt;&gt;"",P$9&lt;&gt;""),IF(HLOOKUP(P$9,'Feuille1-Catégories'!$C$1:$G$2,2,FALSE)="OUI",P$3,IF(HLOOKUP(P$9,'Feuille1-Catégories'!$C$1:$G$3,3,FALSE)="OUI",OFFSET(P$3,MOD(QUOTIENT(ROW()-ROW($A$20),'Feuille1-Catégories'!$B$6/P$6),P$5),0),IF(MOD($A329-1-P$10,'Feuille1-Catégories'!$F$5+1)=0,P$3,""))),"")</f>
        <v>300</v>
      </c>
      <c r="Q329" s="7" t="str">
        <f ca="1">IF(AND($A329&lt;&gt;"",Q$9&lt;&gt;""),IF(HLOOKUP(Q$9,'Feuille1-Catégories'!$C$1:$G$2,2,FALSE)="OUI",Q$3,IF(HLOOKUP(Q$9,'Feuille1-Catégories'!$C$1:$G$3,3,FALSE)="OUI",OFFSET(Q$3,MOD(QUOTIENT(ROW()-ROW($A$20),'Feuille1-Catégories'!$B$6/Q$6),Q$5),0),IF(MOD($A329-1-Q$10,'Feuille1-Catégories'!$F$5+1)=0,Q$3,""))),"")</f>
        <v/>
      </c>
      <c r="R329" s="7">
        <f ca="1">IF(AND($A329&lt;&gt;"",R$9&lt;&gt;""),IF(HLOOKUP(R$9,'Feuille1-Catégories'!$C$1:$G$2,2,FALSE)="OUI",R$3,IF(HLOOKUP(R$9,'Feuille1-Catégories'!$C$1:$G$3,3,FALSE)="OUI",OFFSET(R$3,MOD(QUOTIENT(ROW()-ROW($A$20),'Feuille1-Catégories'!$B$6/R$6),R$5),0),IF(MOD($A329-1-R$10,'Feuille1-Catégories'!$F$5+1)=0,R$3,""))),"")</f>
        <v>0</v>
      </c>
      <c r="S329" s="7">
        <f ca="1">IF(AND($A329&lt;&gt;"",S$9&lt;&gt;""),IF(HLOOKUP(S$9,'Feuille1-Catégories'!$C$1:$G$2,2,FALSE)="OUI",S$3,IF(HLOOKUP(S$9,'Feuille1-Catégories'!$C$1:$G$3,3,FALSE)="OUI",OFFSET(S$3,MOD(QUOTIENT(ROW()-ROW($A$20),'Feuille1-Catégories'!$B$6/S$6),S$5),0),IF(MOD($A329-1-S$10,'Feuille1-Catégories'!$F$5+1)=0,S$3,""))),"")</f>
        <v>50</v>
      </c>
      <c r="T329" s="7" t="str">
        <f ca="1">IF(AND($A329&lt;&gt;"",T$9&lt;&gt;""),IF(HLOOKUP(T$9,'Feuille1-Catégories'!$C$1:$G$2,2,FALSE)="OUI",T$3,IF(HLOOKUP(T$9,'Feuille1-Catégories'!$C$1:$G$3,3,FALSE)="OUI",OFFSET(T$3,MOD(QUOTIENT(ROW()-ROW($A$20),'Feuille1-Catégories'!$B$6/T$6),T$5),0),IF(MOD($A329-1-T$10,'Feuille1-Catégories'!$F$5+1)=0,T$3,""))),"")</f>
        <v/>
      </c>
      <c r="U329" s="7">
        <f ca="1">IF(AND($A329&lt;&gt;"",U$9&lt;&gt;""),IF(HLOOKUP(U$9,'Feuille1-Catégories'!$C$1:$G$2,2,FALSE)="OUI",U$3,IF(HLOOKUP(U$9,'Feuille1-Catégories'!$C$1:$G$3,3,FALSE)="OUI",OFFSET(U$3,MOD(QUOTIENT(ROW()-ROW($A$20),'Feuille1-Catégories'!$B$6/U$6),U$5),0),IF(MOD($A329-1-U$10,'Feuille1-Catégories'!$F$5+1)=0,U$3,""))),"")</f>
        <v>5000</v>
      </c>
      <c r="V329" s="7" t="str">
        <f ca="1">IF(AND($A329&lt;&gt;"",V$9&lt;&gt;""),IF(HLOOKUP(V$9,'Feuille1-Catégories'!$C$1:$G$2,2,FALSE)="OUI",V$3,IF(HLOOKUP(V$9,'Feuille1-Catégories'!$C$1:$G$3,3,FALSE)="OUI",OFFSET(V$3,MOD(QUOTIENT(ROW()-ROW($A$20),'Feuille1-Catégories'!$B$6/V$6),V$5),0),IF(MOD($A329-1-V$10,'Feuille1-Catégories'!$F$5+1)=0,V$3,""))),"")</f>
        <v/>
      </c>
      <c r="W329" s="7" t="str">
        <f ca="1">IF(AND($A329&lt;&gt;"",W$9&lt;&gt;""),IF(HLOOKUP(W$9,'Feuille1-Catégories'!$C$1:$G$2,2,FALSE)="OUI",W$3,IF(HLOOKUP(W$9,'Feuille1-Catégories'!$C$1:$G$3,3,FALSE)="OUI",OFFSET(W$3,MOD(QUOTIENT(ROW()-ROW($A$20),'Feuille1-Catégories'!$B$6/W$6),W$5),0),IF(MOD($A329-1-W$10,'Feuille1-Catégories'!$F$5+1)=0,W$3,""))),"")</f>
        <v/>
      </c>
      <c r="X329" s="7" t="str">
        <f ca="1">IF(AND($A329&lt;&gt;"",X$9&lt;&gt;""),IF(HLOOKUP(X$9,'Feuille1-Catégories'!$C$1:$G$2,2,FALSE)="OUI",X$3,IF(HLOOKUP(X$9,'Feuille1-Catégories'!$C$1:$G$3,3,FALSE)="OUI",OFFSET(X$3,MOD(QUOTIENT(ROW()-ROW($A$20),'Feuille1-Catégories'!$B$6/X$6),X$5),0),IF(MOD($A329-1-X$10,'Feuille1-Catégories'!$F$5+1)=0,X$3,""))),"")</f>
        <v/>
      </c>
      <c r="Y329" s="7" t="str">
        <f ca="1">IF(AND($A329&lt;&gt;"",Y$9&lt;&gt;""),IF(HLOOKUP(Y$9,'Feuille1-Catégories'!$C$1:$G$2,2,FALSE)="OUI",Y$3,IF(HLOOKUP(Y$9,'Feuille1-Catégories'!$C$1:$G$3,3,FALSE)="OUI",OFFSET(Y$3,MOD(QUOTIENT(ROW()-ROW($A$20),'Feuille1-Catégories'!$B$6/Y$6),Y$5),0),IF(MOD($A329-1-Y$10,'Feuille1-Catégories'!$F$5+1)=0,Y$3,""))),"")</f>
        <v/>
      </c>
      <c r="Z329" s="7" t="str">
        <f ca="1">IF(AND($A329&lt;&gt;"",Z$9&lt;&gt;""),IF(HLOOKUP(Z$9,'Feuille1-Catégories'!$C$1:$G$2,2,FALSE)="OUI",Z$3,IF(HLOOKUP(Z$9,'Feuille1-Catégories'!$C$1:$G$3,3,FALSE)="OUI",OFFSET(Z$3,MOD(QUOTIENT(ROW()-ROW($A$20),'Feuille1-Catégories'!$B$6/Z$6),Z$5),0),"")),"")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30" spans="1:26" ht="17" x14ac:dyDescent="0.2">
      <c r="A330" s="21">
        <f>IF(ROW()-ROW($A$19)&gt;'Feuille1-Catégories'!$B$6,"",ROW()-ROW($A$19))</f>
        <v>311</v>
      </c>
      <c r="B330" s="33">
        <f t="shared" ca="1" si="13"/>
        <v>13.35010060362173</v>
      </c>
      <c r="C330" s="10">
        <f t="shared" ca="1" si="14"/>
        <v>4910.3999999999996</v>
      </c>
      <c r="D330" s="10">
        <f ca="1">IF('Feuille3-Coût de production'!D330&lt;&gt;"",'Feuille3-Coût de production'!D330,"")</f>
        <v>397.6</v>
      </c>
      <c r="E330" s="10">
        <f t="shared" ca="1" si="15"/>
        <v>5308</v>
      </c>
      <c r="F330" s="7">
        <f ca="1">IF(AND($A330&lt;&gt;"",F$9&lt;&gt;""),IF(HLOOKUP(F$9,'Feuille1-Catégories'!$C$1:$G$2,2,FALSE)="OUI",F$3,IF(HLOOKUP(F$9,'Feuille1-Catégories'!$C$1:$G$3,3,FALSE)="OUI",OFFSET(F$3,MOD(QUOTIENT(ROW()-ROW($A$20),'Feuille1-Catégories'!$B$6/F$6),F$5),0),IF(MOD($A330-1-F$10,'Feuille1-Catégories'!$F$5+1)=0,F$3,""))),"")</f>
        <v>1</v>
      </c>
      <c r="G330" s="7" t="str">
        <f ca="1">IF(AND($A330&lt;&gt;"",G$9&lt;&gt;""),IF(HLOOKUP(G$9,'Feuille1-Catégories'!$C$1:$G$2,2,FALSE)="OUI",G$3,IF(HLOOKUP(G$9,'Feuille1-Catégories'!$C$1:$G$3,3,FALSE)="OUI",OFFSET(G$3,MOD(QUOTIENT(ROW()-ROW($A$20),'Feuille1-Catégories'!$B$6/G$6),G$5),0),IF(MOD($A330-1-G$10,'Feuille1-Catégories'!$F$5+1)=0,G$3,""))),"")</f>
        <v xml:space="preserve"> </v>
      </c>
      <c r="H330" s="7" t="str">
        <f ca="1">IF(AND($A330&lt;&gt;"",H$9&lt;&gt;""),IF(HLOOKUP(H$9,'Feuille1-Catégories'!$C$1:$G$2,2,FALSE)="OUI",H$3,IF(HLOOKUP(H$9,'Feuille1-Catégories'!$C$1:$G$3,3,FALSE)="OUI",OFFSET(H$3,MOD(QUOTIENT(ROW()-ROW($A$20),'Feuille1-Catégories'!$B$6/H$6),H$5),0),IF(MOD($A330-1-H$10,'Feuille1-Catégories'!$F$5+1)=0,H$3,""))),"")</f>
        <v/>
      </c>
      <c r="I330" s="7" t="str">
        <f ca="1">IF(AND($A330&lt;&gt;"",I$9&lt;&gt;""),IF(HLOOKUP(I$9,'Feuille1-Catégories'!$C$1:$G$2,2,FALSE)="OUI",I$3,IF(HLOOKUP(I$9,'Feuille1-Catégories'!$C$1:$G$3,3,FALSE)="OUI",OFFSET(I$3,MOD(QUOTIENT(ROW()-ROW($A$20),'Feuille1-Catégories'!$B$6/I$6),I$5),0),IF(MOD($A330-1-I$10,'Feuille1-Catégories'!$F$5+1)=0,I$3,""))),"")</f>
        <v xml:space="preserve"> </v>
      </c>
      <c r="J330" s="7">
        <f ca="1">IF(AND($A330&lt;&gt;"",J$9&lt;&gt;""),IF(HLOOKUP(J$9,'Feuille1-Catégories'!$C$1:$G$2,2,FALSE)="OUI",J$3,IF(HLOOKUP(J$9,'Feuille1-Catégories'!$C$1:$G$3,3,FALSE)="OUI",OFFSET(J$3,MOD(QUOTIENT(ROW()-ROW($A$20),'Feuille1-Catégories'!$B$6/J$6),J$5),0),IF(MOD($A330-1-J$10,'Feuille1-Catégories'!$F$5+1)=0,J$3,""))),"")</f>
        <v>2</v>
      </c>
      <c r="K330" s="7">
        <f ca="1">IF(AND($A330&lt;&gt;"",K$9&lt;&gt;""),IF(HLOOKUP(K$9,'Feuille1-Catégories'!$C$1:$G$2,2,FALSE)="OUI",K$3,IF(HLOOKUP(K$9,'Feuille1-Catégories'!$C$1:$G$3,3,FALSE)="OUI",OFFSET(K$3,MOD(QUOTIENT(ROW()-ROW($A$20),'Feuille1-Catégories'!$B$6/K$6),K$5),0),IF(MOD($A330-1-K$10,'Feuille1-Catégories'!$F$5+1)=0,K$3,""))),"")</f>
        <v>20</v>
      </c>
      <c r="L330" s="7">
        <f ca="1">IF(AND($A330&lt;&gt;"",L$9&lt;&gt;""),IF(HLOOKUP(L$9,'Feuille1-Catégories'!$C$1:$G$2,2,FALSE)="OUI",L$3,IF(HLOOKUP(L$9,'Feuille1-Catégories'!$C$1:$G$3,3,FALSE)="OUI",OFFSET(L$3,MOD(QUOTIENT(ROW()-ROW($A$20),'Feuille1-Catégories'!$B$6/L$6),L$5),0),IF(MOD($A330-1-L$10,'Feuille1-Catégories'!$F$5+1)=0,L$3,""))),"")</f>
        <v>200</v>
      </c>
      <c r="M330" s="7" t="str">
        <f ca="1">IF(AND($A330&lt;&gt;"",M$9&lt;&gt;""),IF(HLOOKUP(M$9,'Feuille1-Catégories'!$C$1:$G$2,2,FALSE)="OUI",M$3,IF(HLOOKUP(M$9,'Feuille1-Catégories'!$C$1:$G$3,3,FALSE)="OUI",OFFSET(M$3,MOD(QUOTIENT(ROW()-ROW($A$20),'Feuille1-Catégories'!$B$6/M$6),M$5),0),IF(MOD($A330-1-M$10,'Feuille1-Catégories'!$F$5+1)=0,M$3,""))),"")</f>
        <v xml:space="preserve"> </v>
      </c>
      <c r="N330" s="7" t="str">
        <f ca="1">IF(AND($A330&lt;&gt;"",N$9&lt;&gt;""),IF(HLOOKUP(N$9,'Feuille1-Catégories'!$C$1:$G$2,2,FALSE)="OUI",N$3,IF(HLOOKUP(N$9,'Feuille1-Catégories'!$C$1:$G$3,3,FALSE)="OUI",OFFSET(N$3,MOD(QUOTIENT(ROW()-ROW($A$20),'Feuille1-Catégories'!$B$6/N$6),N$5),0),IF(MOD($A330-1-N$10,'Feuille1-Catégories'!$F$5+1)=0,N$3,""))),"")</f>
        <v xml:space="preserve"> </v>
      </c>
      <c r="O330" s="7">
        <f ca="1">IF(AND($A330&lt;&gt;"",O$9&lt;&gt;""),IF(HLOOKUP(O$9,'Feuille1-Catégories'!$C$1:$G$2,2,FALSE)="OUI",O$3,IF(HLOOKUP(O$9,'Feuille1-Catégories'!$C$1:$G$3,3,FALSE)="OUI",OFFSET(O$3,MOD(QUOTIENT(ROW()-ROW($A$20),'Feuille1-Catégories'!$B$6/O$6),O$5),0),IF(MOD($A330-1-O$10,'Feuille1-Catégories'!$F$5+1)=0,O$3,""))),"")</f>
        <v>30</v>
      </c>
      <c r="P330" s="7">
        <f ca="1">IF(AND($A330&lt;&gt;"",P$9&lt;&gt;""),IF(HLOOKUP(P$9,'Feuille1-Catégories'!$C$1:$G$2,2,FALSE)="OUI",P$3,IF(HLOOKUP(P$9,'Feuille1-Catégories'!$C$1:$G$3,3,FALSE)="OUI",OFFSET(P$3,MOD(QUOTIENT(ROW()-ROW($A$20),'Feuille1-Catégories'!$B$6/P$6),P$5),0),IF(MOD($A330-1-P$10,'Feuille1-Catégories'!$F$5+1)=0,P$3,""))),"")</f>
        <v>0</v>
      </c>
      <c r="Q330" s="7" t="str">
        <f ca="1">IF(AND($A330&lt;&gt;"",Q$9&lt;&gt;""),IF(HLOOKUP(Q$9,'Feuille1-Catégories'!$C$1:$G$2,2,FALSE)="OUI",Q$3,IF(HLOOKUP(Q$9,'Feuille1-Catégories'!$C$1:$G$3,3,FALSE)="OUI",OFFSET(Q$3,MOD(QUOTIENT(ROW()-ROW($A$20),'Feuille1-Catégories'!$B$6/Q$6),Q$5),0),IF(MOD($A330-1-Q$10,'Feuille1-Catégories'!$F$5+1)=0,Q$3,""))),"")</f>
        <v/>
      </c>
      <c r="R330" s="7">
        <f ca="1">IF(AND($A330&lt;&gt;"",R$9&lt;&gt;""),IF(HLOOKUP(R$9,'Feuille1-Catégories'!$C$1:$G$2,2,FALSE)="OUI",R$3,IF(HLOOKUP(R$9,'Feuille1-Catégories'!$C$1:$G$3,3,FALSE)="OUI",OFFSET(R$3,MOD(QUOTIENT(ROW()-ROW($A$20),'Feuille1-Catégories'!$B$6/R$6),R$5),0),IF(MOD($A330-1-R$10,'Feuille1-Catégories'!$F$5+1)=0,R$3,""))),"")</f>
        <v>5</v>
      </c>
      <c r="S330" s="7">
        <f ca="1">IF(AND($A330&lt;&gt;"",S$9&lt;&gt;""),IF(HLOOKUP(S$9,'Feuille1-Catégories'!$C$1:$G$2,2,FALSE)="OUI",S$3,IF(HLOOKUP(S$9,'Feuille1-Catégories'!$C$1:$G$3,3,FALSE)="OUI",OFFSET(S$3,MOD(QUOTIENT(ROW()-ROW($A$20),'Feuille1-Catégories'!$B$6/S$6),S$5),0),IF(MOD($A330-1-S$10,'Feuille1-Catégories'!$F$5+1)=0,S$3,""))),"")</f>
        <v>50</v>
      </c>
      <c r="T330" s="7" t="str">
        <f ca="1">IF(AND($A330&lt;&gt;"",T$9&lt;&gt;""),IF(HLOOKUP(T$9,'Feuille1-Catégories'!$C$1:$G$2,2,FALSE)="OUI",T$3,IF(HLOOKUP(T$9,'Feuille1-Catégories'!$C$1:$G$3,3,FALSE)="OUI",OFFSET(T$3,MOD(QUOTIENT(ROW()-ROW($A$20),'Feuille1-Catégories'!$B$6/T$6),T$5),0),IF(MOD($A330-1-T$10,'Feuille1-Catégories'!$F$5+1)=0,T$3,""))),"")</f>
        <v/>
      </c>
      <c r="U330" s="7">
        <f ca="1">IF(AND($A330&lt;&gt;"",U$9&lt;&gt;""),IF(HLOOKUP(U$9,'Feuille1-Catégories'!$C$1:$G$2,2,FALSE)="OUI",U$3,IF(HLOOKUP(U$9,'Feuille1-Catégories'!$C$1:$G$3,3,FALSE)="OUI",OFFSET(U$3,MOD(QUOTIENT(ROW()-ROW($A$20),'Feuille1-Catégories'!$B$6/U$6),U$5),0),IF(MOD($A330-1-U$10,'Feuille1-Catégories'!$F$5+1)=0,U$3,""))),"")</f>
        <v>5000</v>
      </c>
      <c r="V330" s="7" t="str">
        <f ca="1">IF(AND($A330&lt;&gt;"",V$9&lt;&gt;""),IF(HLOOKUP(V$9,'Feuille1-Catégories'!$C$1:$G$2,2,FALSE)="OUI",V$3,IF(HLOOKUP(V$9,'Feuille1-Catégories'!$C$1:$G$3,3,FALSE)="OUI",OFFSET(V$3,MOD(QUOTIENT(ROW()-ROW($A$20),'Feuille1-Catégories'!$B$6/V$6),V$5),0),IF(MOD($A330-1-V$10,'Feuille1-Catégories'!$F$5+1)=0,V$3,""))),"")</f>
        <v/>
      </c>
      <c r="W330" s="7" t="str">
        <f ca="1">IF(AND($A330&lt;&gt;"",W$9&lt;&gt;""),IF(HLOOKUP(W$9,'Feuille1-Catégories'!$C$1:$G$2,2,FALSE)="OUI",W$3,IF(HLOOKUP(W$9,'Feuille1-Catégories'!$C$1:$G$3,3,FALSE)="OUI",OFFSET(W$3,MOD(QUOTIENT(ROW()-ROW($A$20),'Feuille1-Catégories'!$B$6/W$6),W$5),0),IF(MOD($A330-1-W$10,'Feuille1-Catégories'!$F$5+1)=0,W$3,""))),"")</f>
        <v/>
      </c>
      <c r="X330" s="7" t="str">
        <f ca="1">IF(AND($A330&lt;&gt;"",X$9&lt;&gt;""),IF(HLOOKUP(X$9,'Feuille1-Catégories'!$C$1:$G$2,2,FALSE)="OUI",X$3,IF(HLOOKUP(X$9,'Feuille1-Catégories'!$C$1:$G$3,3,FALSE)="OUI",OFFSET(X$3,MOD(QUOTIENT(ROW()-ROW($A$20),'Feuille1-Catégories'!$B$6/X$6),X$5),0),IF(MOD($A330-1-X$10,'Feuille1-Catégories'!$F$5+1)=0,X$3,""))),"")</f>
        <v/>
      </c>
      <c r="Y330" s="7" t="str">
        <f ca="1">IF(AND($A330&lt;&gt;"",Y$9&lt;&gt;""),IF(HLOOKUP(Y$9,'Feuille1-Catégories'!$C$1:$G$2,2,FALSE)="OUI",Y$3,IF(HLOOKUP(Y$9,'Feuille1-Catégories'!$C$1:$G$3,3,FALSE)="OUI",OFFSET(Y$3,MOD(QUOTIENT(ROW()-ROW($A$20),'Feuille1-Catégories'!$B$6/Y$6),Y$5),0),IF(MOD($A330-1-Y$10,'Feuille1-Catégories'!$F$5+1)=0,Y$3,""))),"")</f>
        <v/>
      </c>
      <c r="Z330" s="7" t="str">
        <f ca="1">IF(AND($A330&lt;&gt;"",Z$9&lt;&gt;""),IF(HLOOKUP(Z$9,'Feuille1-Catégories'!$C$1:$G$2,2,FALSE)="OUI",Z$3,IF(HLOOKUP(Z$9,'Feuille1-Catégories'!$C$1:$G$3,3,FALSE)="OUI",OFFSET(Z$3,MOD(QUOTIENT(ROW()-ROW($A$20),'Feuille1-Catégories'!$B$6/Z$6),Z$5),0),"")),"")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31" spans="1:26" ht="17" x14ac:dyDescent="0.2">
      <c r="A331" s="21">
        <f>IF(ROW()-ROW($A$19)&gt;'Feuille1-Catégories'!$B$6,"",ROW()-ROW($A$19))</f>
        <v>312</v>
      </c>
      <c r="B331" s="33">
        <f t="shared" ca="1" si="13"/>
        <v>9.3375394321766567</v>
      </c>
      <c r="C331" s="10">
        <f t="shared" ca="1" si="14"/>
        <v>7400.4</v>
      </c>
      <c r="D331" s="10">
        <f ca="1">IF('Feuille3-Coût de production'!D331&lt;&gt;"",'Feuille3-Coût de production'!D331,"")</f>
        <v>887.6</v>
      </c>
      <c r="E331" s="10">
        <f t="shared" ca="1" si="15"/>
        <v>8288</v>
      </c>
      <c r="F331" s="7">
        <f ca="1">IF(AND($A331&lt;&gt;"",F$9&lt;&gt;""),IF(HLOOKUP(F$9,'Feuille1-Catégories'!$C$1:$G$2,2,FALSE)="OUI",F$3,IF(HLOOKUP(F$9,'Feuille1-Catégories'!$C$1:$G$3,3,FALSE)="OUI",OFFSET(F$3,MOD(QUOTIENT(ROW()-ROW($A$20),'Feuille1-Catégories'!$B$6/F$6),F$5),0),IF(MOD($A331-1-F$10,'Feuille1-Catégories'!$F$5+1)=0,F$3,""))),"")</f>
        <v>1</v>
      </c>
      <c r="G331" s="7" t="str">
        <f ca="1">IF(AND($A331&lt;&gt;"",G$9&lt;&gt;""),IF(HLOOKUP(G$9,'Feuille1-Catégories'!$C$1:$G$2,2,FALSE)="OUI",G$3,IF(HLOOKUP(G$9,'Feuille1-Catégories'!$C$1:$G$3,3,FALSE)="OUI",OFFSET(G$3,MOD(QUOTIENT(ROW()-ROW($A$20),'Feuille1-Catégories'!$B$6/G$6),G$5),0),IF(MOD($A331-1-G$10,'Feuille1-Catégories'!$F$5+1)=0,G$3,""))),"")</f>
        <v xml:space="preserve"> </v>
      </c>
      <c r="H331" s="7" t="str">
        <f ca="1">IF(AND($A331&lt;&gt;"",H$9&lt;&gt;""),IF(HLOOKUP(H$9,'Feuille1-Catégories'!$C$1:$G$2,2,FALSE)="OUI",H$3,IF(HLOOKUP(H$9,'Feuille1-Catégories'!$C$1:$G$3,3,FALSE)="OUI",OFFSET(H$3,MOD(QUOTIENT(ROW()-ROW($A$20),'Feuille1-Catégories'!$B$6/H$6),H$5),0),IF(MOD($A331-1-H$10,'Feuille1-Catégories'!$F$5+1)=0,H$3,""))),"")</f>
        <v/>
      </c>
      <c r="I331" s="7" t="str">
        <f ca="1">IF(AND($A331&lt;&gt;"",I$9&lt;&gt;""),IF(HLOOKUP(I$9,'Feuille1-Catégories'!$C$1:$G$2,2,FALSE)="OUI",I$3,IF(HLOOKUP(I$9,'Feuille1-Catégories'!$C$1:$G$3,3,FALSE)="OUI",OFFSET(I$3,MOD(QUOTIENT(ROW()-ROW($A$20),'Feuille1-Catégories'!$B$6/I$6),I$5),0),IF(MOD($A331-1-I$10,'Feuille1-Catégories'!$F$5+1)=0,I$3,""))),"")</f>
        <v xml:space="preserve"> </v>
      </c>
      <c r="J331" s="7">
        <f ca="1">IF(AND($A331&lt;&gt;"",J$9&lt;&gt;""),IF(HLOOKUP(J$9,'Feuille1-Catégories'!$C$1:$G$2,2,FALSE)="OUI",J$3,IF(HLOOKUP(J$9,'Feuille1-Catégories'!$C$1:$G$3,3,FALSE)="OUI",OFFSET(J$3,MOD(QUOTIENT(ROW()-ROW($A$20),'Feuille1-Catégories'!$B$6/J$6),J$5),0),IF(MOD($A331-1-J$10,'Feuille1-Catégories'!$F$5+1)=0,J$3,""))),"")</f>
        <v>2</v>
      </c>
      <c r="K331" s="7" t="str">
        <f ca="1">IF(AND($A331&lt;&gt;"",K$9&lt;&gt;""),IF(HLOOKUP(K$9,'Feuille1-Catégories'!$C$1:$G$2,2,FALSE)="OUI",K$3,IF(HLOOKUP(K$9,'Feuille1-Catégories'!$C$1:$G$3,3,FALSE)="OUI",OFFSET(K$3,MOD(QUOTIENT(ROW()-ROW($A$20),'Feuille1-Catégories'!$B$6/K$6),K$5),0),IF(MOD($A331-1-K$10,'Feuille1-Catégories'!$F$5+1)=0,K$3,""))),"")</f>
        <v/>
      </c>
      <c r="L331" s="7">
        <f ca="1">IF(AND($A331&lt;&gt;"",L$9&lt;&gt;""),IF(HLOOKUP(L$9,'Feuille1-Catégories'!$C$1:$G$2,2,FALSE)="OUI",L$3,IF(HLOOKUP(L$9,'Feuille1-Catégories'!$C$1:$G$3,3,FALSE)="OUI",OFFSET(L$3,MOD(QUOTIENT(ROW()-ROW($A$20),'Feuille1-Catégories'!$B$6/L$6),L$5),0),IF(MOD($A331-1-L$10,'Feuille1-Catégories'!$F$5+1)=0,L$3,""))),"")</f>
        <v>200</v>
      </c>
      <c r="M331" s="7" t="str">
        <f ca="1">IF(AND($A331&lt;&gt;"",M$9&lt;&gt;""),IF(HLOOKUP(M$9,'Feuille1-Catégories'!$C$1:$G$2,2,FALSE)="OUI",M$3,IF(HLOOKUP(M$9,'Feuille1-Catégories'!$C$1:$G$3,3,FALSE)="OUI",OFFSET(M$3,MOD(QUOTIENT(ROW()-ROW($A$20),'Feuille1-Catégories'!$B$6/M$6),M$5),0),IF(MOD($A331-1-M$10,'Feuille1-Catégories'!$F$5+1)=0,M$3,""))),"")</f>
        <v xml:space="preserve"> </v>
      </c>
      <c r="N331" s="7" t="str">
        <f ca="1">IF(AND($A331&lt;&gt;"",N$9&lt;&gt;""),IF(HLOOKUP(N$9,'Feuille1-Catégories'!$C$1:$G$2,2,FALSE)="OUI",N$3,IF(HLOOKUP(N$9,'Feuille1-Catégories'!$C$1:$G$3,3,FALSE)="OUI",OFFSET(N$3,MOD(QUOTIENT(ROW()-ROW($A$20),'Feuille1-Catégories'!$B$6/N$6),N$5),0),IF(MOD($A331-1-N$10,'Feuille1-Catégories'!$F$5+1)=0,N$3,""))),"")</f>
        <v xml:space="preserve"> </v>
      </c>
      <c r="O331" s="7">
        <f ca="1">IF(AND($A331&lt;&gt;"",O$9&lt;&gt;""),IF(HLOOKUP(O$9,'Feuille1-Catégories'!$C$1:$G$2,2,FALSE)="OUI",O$3,IF(HLOOKUP(O$9,'Feuille1-Catégories'!$C$1:$G$3,3,FALSE)="OUI",OFFSET(O$3,MOD(QUOTIENT(ROW()-ROW($A$20),'Feuille1-Catégories'!$B$6/O$6),O$5),0),IF(MOD($A331-1-O$10,'Feuille1-Catégories'!$F$5+1)=0,O$3,""))),"")</f>
        <v>30</v>
      </c>
      <c r="P331" s="7">
        <f ca="1">IF(AND($A331&lt;&gt;"",P$9&lt;&gt;""),IF(HLOOKUP(P$9,'Feuille1-Catégories'!$C$1:$G$2,2,FALSE)="OUI",P$3,IF(HLOOKUP(P$9,'Feuille1-Catégories'!$C$1:$G$3,3,FALSE)="OUI",OFFSET(P$3,MOD(QUOTIENT(ROW()-ROW($A$20),'Feuille1-Catégories'!$B$6/P$6),P$5),0),IF(MOD($A331-1-P$10,'Feuille1-Catégories'!$F$5+1)=0,P$3,""))),"")</f>
        <v>0</v>
      </c>
      <c r="Q331" s="7">
        <f ca="1">IF(AND($A331&lt;&gt;"",Q$9&lt;&gt;""),IF(HLOOKUP(Q$9,'Feuille1-Catégories'!$C$1:$G$2,2,FALSE)="OUI",Q$3,IF(HLOOKUP(Q$9,'Feuille1-Catégories'!$C$1:$G$3,3,FALSE)="OUI",OFFSET(Q$3,MOD(QUOTIENT(ROW()-ROW($A$20),'Feuille1-Catégories'!$B$6/Q$6),Q$5),0),IF(MOD($A331-1-Q$10,'Feuille1-Catégories'!$F$5+1)=0,Q$3,""))),"")</f>
        <v>3000</v>
      </c>
      <c r="R331" s="7">
        <f ca="1">IF(AND($A331&lt;&gt;"",R$9&lt;&gt;""),IF(HLOOKUP(R$9,'Feuille1-Catégories'!$C$1:$G$2,2,FALSE)="OUI",R$3,IF(HLOOKUP(R$9,'Feuille1-Catégories'!$C$1:$G$3,3,FALSE)="OUI",OFFSET(R$3,MOD(QUOTIENT(ROW()-ROW($A$20),'Feuille1-Catégories'!$B$6/R$6),R$5),0),IF(MOD($A331-1-R$10,'Feuille1-Catégories'!$F$5+1)=0,R$3,""))),"")</f>
        <v>5</v>
      </c>
      <c r="S331" s="7">
        <f ca="1">IF(AND($A331&lt;&gt;"",S$9&lt;&gt;""),IF(HLOOKUP(S$9,'Feuille1-Catégories'!$C$1:$G$2,2,FALSE)="OUI",S$3,IF(HLOOKUP(S$9,'Feuille1-Catégories'!$C$1:$G$3,3,FALSE)="OUI",OFFSET(S$3,MOD(QUOTIENT(ROW()-ROW($A$20),'Feuille1-Catégories'!$B$6/S$6),S$5),0),IF(MOD($A331-1-S$10,'Feuille1-Catégories'!$F$5+1)=0,S$3,""))),"")</f>
        <v>50</v>
      </c>
      <c r="T331" s="7" t="str">
        <f ca="1">IF(AND($A331&lt;&gt;"",T$9&lt;&gt;""),IF(HLOOKUP(T$9,'Feuille1-Catégories'!$C$1:$G$2,2,FALSE)="OUI",T$3,IF(HLOOKUP(T$9,'Feuille1-Catégories'!$C$1:$G$3,3,FALSE)="OUI",OFFSET(T$3,MOD(QUOTIENT(ROW()-ROW($A$20),'Feuille1-Catégories'!$B$6/T$6),T$5),0),IF(MOD($A331-1-T$10,'Feuille1-Catégories'!$F$5+1)=0,T$3,""))),"")</f>
        <v/>
      </c>
      <c r="U331" s="7">
        <f ca="1">IF(AND($A331&lt;&gt;"",U$9&lt;&gt;""),IF(HLOOKUP(U$9,'Feuille1-Catégories'!$C$1:$G$2,2,FALSE)="OUI",U$3,IF(HLOOKUP(U$9,'Feuille1-Catégories'!$C$1:$G$3,3,FALSE)="OUI",OFFSET(U$3,MOD(QUOTIENT(ROW()-ROW($A$20),'Feuille1-Catégories'!$B$6/U$6),U$5),0),IF(MOD($A331-1-U$10,'Feuille1-Catégories'!$F$5+1)=0,U$3,""))),"")</f>
        <v>5000</v>
      </c>
      <c r="V331" s="7" t="str">
        <f ca="1">IF(AND($A331&lt;&gt;"",V$9&lt;&gt;""),IF(HLOOKUP(V$9,'Feuille1-Catégories'!$C$1:$G$2,2,FALSE)="OUI",V$3,IF(HLOOKUP(V$9,'Feuille1-Catégories'!$C$1:$G$3,3,FALSE)="OUI",OFFSET(V$3,MOD(QUOTIENT(ROW()-ROW($A$20),'Feuille1-Catégories'!$B$6/V$6),V$5),0),IF(MOD($A331-1-V$10,'Feuille1-Catégories'!$F$5+1)=0,V$3,""))),"")</f>
        <v/>
      </c>
      <c r="W331" s="7" t="str">
        <f ca="1">IF(AND($A331&lt;&gt;"",W$9&lt;&gt;""),IF(HLOOKUP(W$9,'Feuille1-Catégories'!$C$1:$G$2,2,FALSE)="OUI",W$3,IF(HLOOKUP(W$9,'Feuille1-Catégories'!$C$1:$G$3,3,FALSE)="OUI",OFFSET(W$3,MOD(QUOTIENT(ROW()-ROW($A$20),'Feuille1-Catégories'!$B$6/W$6),W$5),0),IF(MOD($A331-1-W$10,'Feuille1-Catégories'!$F$5+1)=0,W$3,""))),"")</f>
        <v/>
      </c>
      <c r="X331" s="7" t="str">
        <f ca="1">IF(AND($A331&lt;&gt;"",X$9&lt;&gt;""),IF(HLOOKUP(X$9,'Feuille1-Catégories'!$C$1:$G$2,2,FALSE)="OUI",X$3,IF(HLOOKUP(X$9,'Feuille1-Catégories'!$C$1:$G$3,3,FALSE)="OUI",OFFSET(X$3,MOD(QUOTIENT(ROW()-ROW($A$20),'Feuille1-Catégories'!$B$6/X$6),X$5),0),IF(MOD($A331-1-X$10,'Feuille1-Catégories'!$F$5+1)=0,X$3,""))),"")</f>
        <v/>
      </c>
      <c r="Y331" s="7" t="str">
        <f ca="1">IF(AND($A331&lt;&gt;"",Y$9&lt;&gt;""),IF(HLOOKUP(Y$9,'Feuille1-Catégories'!$C$1:$G$2,2,FALSE)="OUI",Y$3,IF(HLOOKUP(Y$9,'Feuille1-Catégories'!$C$1:$G$3,3,FALSE)="OUI",OFFSET(Y$3,MOD(QUOTIENT(ROW()-ROW($A$20),'Feuille1-Catégories'!$B$6/Y$6),Y$5),0),IF(MOD($A331-1-Y$10,'Feuille1-Catégories'!$F$5+1)=0,Y$3,""))),"")</f>
        <v/>
      </c>
      <c r="Z331" s="7" t="str">
        <f ca="1">IF(AND($A331&lt;&gt;"",Z$9&lt;&gt;""),IF(HLOOKUP(Z$9,'Feuille1-Catégories'!$C$1:$G$2,2,FALSE)="OUI",Z$3,IF(HLOOKUP(Z$9,'Feuille1-Catégories'!$C$1:$G$3,3,FALSE)="OUI",OFFSET(Z$3,MOD(QUOTIENT(ROW()-ROW($A$20),'Feuille1-Catégories'!$B$6/Z$6),Z$5),0),"")),"")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32" spans="1:26" ht="17" x14ac:dyDescent="0.2">
      <c r="A332" s="21">
        <f>IF(ROW()-ROW($A$19)&gt;'Feuille1-Catégories'!$B$6,"",ROW()-ROW($A$19))</f>
        <v>313</v>
      </c>
      <c r="B332" s="33">
        <f t="shared" ca="1" si="13"/>
        <v>14.557344064386317</v>
      </c>
      <c r="C332" s="10">
        <f t="shared" ca="1" si="14"/>
        <v>5390.4</v>
      </c>
      <c r="D332" s="10">
        <f ca="1">IF('Feuille3-Coût de production'!D332&lt;&gt;"",'Feuille3-Coût de production'!D332,"")</f>
        <v>397.6</v>
      </c>
      <c r="E332" s="10">
        <f t="shared" ca="1" si="15"/>
        <v>5788</v>
      </c>
      <c r="F332" s="7">
        <f ca="1">IF(AND($A332&lt;&gt;"",F$9&lt;&gt;""),IF(HLOOKUP(F$9,'Feuille1-Catégories'!$C$1:$G$2,2,FALSE)="OUI",F$3,IF(HLOOKUP(F$9,'Feuille1-Catégories'!$C$1:$G$3,3,FALSE)="OUI",OFFSET(F$3,MOD(QUOTIENT(ROW()-ROW($A$20),'Feuille1-Catégories'!$B$6/F$6),F$5),0),IF(MOD($A332-1-F$10,'Feuille1-Catégories'!$F$5+1)=0,F$3,""))),"")</f>
        <v>1</v>
      </c>
      <c r="G332" s="7" t="str">
        <f ca="1">IF(AND($A332&lt;&gt;"",G$9&lt;&gt;""),IF(HLOOKUP(G$9,'Feuille1-Catégories'!$C$1:$G$2,2,FALSE)="OUI",G$3,IF(HLOOKUP(G$9,'Feuille1-Catégories'!$C$1:$G$3,3,FALSE)="OUI",OFFSET(G$3,MOD(QUOTIENT(ROW()-ROW($A$20),'Feuille1-Catégories'!$B$6/G$6),G$5),0),IF(MOD($A332-1-G$10,'Feuille1-Catégories'!$F$5+1)=0,G$3,""))),"")</f>
        <v xml:space="preserve"> </v>
      </c>
      <c r="H332" s="7" t="str">
        <f ca="1">IF(AND($A332&lt;&gt;"",H$9&lt;&gt;""),IF(HLOOKUP(H$9,'Feuille1-Catégories'!$C$1:$G$2,2,FALSE)="OUI",H$3,IF(HLOOKUP(H$9,'Feuille1-Catégories'!$C$1:$G$3,3,FALSE)="OUI",OFFSET(H$3,MOD(QUOTIENT(ROW()-ROW($A$20),'Feuille1-Catégories'!$B$6/H$6),H$5),0),IF(MOD($A332-1-H$10,'Feuille1-Catégories'!$F$5+1)=0,H$3,""))),"")</f>
        <v/>
      </c>
      <c r="I332" s="7" t="str">
        <f ca="1">IF(AND($A332&lt;&gt;"",I$9&lt;&gt;""),IF(HLOOKUP(I$9,'Feuille1-Catégories'!$C$1:$G$2,2,FALSE)="OUI",I$3,IF(HLOOKUP(I$9,'Feuille1-Catégories'!$C$1:$G$3,3,FALSE)="OUI",OFFSET(I$3,MOD(QUOTIENT(ROW()-ROW($A$20),'Feuille1-Catégories'!$B$6/I$6),I$5),0),IF(MOD($A332-1-I$10,'Feuille1-Catégories'!$F$5+1)=0,I$3,""))),"")</f>
        <v xml:space="preserve"> </v>
      </c>
      <c r="J332" s="7">
        <f ca="1">IF(AND($A332&lt;&gt;"",J$9&lt;&gt;""),IF(HLOOKUP(J$9,'Feuille1-Catégories'!$C$1:$G$2,2,FALSE)="OUI",J$3,IF(HLOOKUP(J$9,'Feuille1-Catégories'!$C$1:$G$3,3,FALSE)="OUI",OFFSET(J$3,MOD(QUOTIENT(ROW()-ROW($A$20),'Feuille1-Catégories'!$B$6/J$6),J$5),0),IF(MOD($A332-1-J$10,'Feuille1-Catégories'!$F$5+1)=0,J$3,""))),"")</f>
        <v>2</v>
      </c>
      <c r="K332" s="7" t="str">
        <f ca="1">IF(AND($A332&lt;&gt;"",K$9&lt;&gt;""),IF(HLOOKUP(K$9,'Feuille1-Catégories'!$C$1:$G$2,2,FALSE)="OUI",K$3,IF(HLOOKUP(K$9,'Feuille1-Catégories'!$C$1:$G$3,3,FALSE)="OUI",OFFSET(K$3,MOD(QUOTIENT(ROW()-ROW($A$20),'Feuille1-Catégories'!$B$6/K$6),K$5),0),IF(MOD($A332-1-K$10,'Feuille1-Catégories'!$F$5+1)=0,K$3,""))),"")</f>
        <v/>
      </c>
      <c r="L332" s="7">
        <f ca="1">IF(AND($A332&lt;&gt;"",L$9&lt;&gt;""),IF(HLOOKUP(L$9,'Feuille1-Catégories'!$C$1:$G$2,2,FALSE)="OUI",L$3,IF(HLOOKUP(L$9,'Feuille1-Catégories'!$C$1:$G$3,3,FALSE)="OUI",OFFSET(L$3,MOD(QUOTIENT(ROW()-ROW($A$20),'Feuille1-Catégories'!$B$6/L$6),L$5),0),IF(MOD($A332-1-L$10,'Feuille1-Catégories'!$F$5+1)=0,L$3,""))),"")</f>
        <v>200</v>
      </c>
      <c r="M332" s="7" t="str">
        <f ca="1">IF(AND($A332&lt;&gt;"",M$9&lt;&gt;""),IF(HLOOKUP(M$9,'Feuille1-Catégories'!$C$1:$G$2,2,FALSE)="OUI",M$3,IF(HLOOKUP(M$9,'Feuille1-Catégories'!$C$1:$G$3,3,FALSE)="OUI",OFFSET(M$3,MOD(QUOTIENT(ROW()-ROW($A$20),'Feuille1-Catégories'!$B$6/M$6),M$5),0),IF(MOD($A332-1-M$10,'Feuille1-Catégories'!$F$5+1)=0,M$3,""))),"")</f>
        <v xml:space="preserve"> </v>
      </c>
      <c r="N332" s="7" t="str">
        <f ca="1">IF(AND($A332&lt;&gt;"",N$9&lt;&gt;""),IF(HLOOKUP(N$9,'Feuille1-Catégories'!$C$1:$G$2,2,FALSE)="OUI",N$3,IF(HLOOKUP(N$9,'Feuille1-Catégories'!$C$1:$G$3,3,FALSE)="OUI",OFFSET(N$3,MOD(QUOTIENT(ROW()-ROW($A$20),'Feuille1-Catégories'!$B$6/N$6),N$5),0),IF(MOD($A332-1-N$10,'Feuille1-Catégories'!$F$5+1)=0,N$3,""))),"")</f>
        <v xml:space="preserve"> </v>
      </c>
      <c r="O332" s="7">
        <f ca="1">IF(AND($A332&lt;&gt;"",O$9&lt;&gt;""),IF(HLOOKUP(O$9,'Feuille1-Catégories'!$C$1:$G$2,2,FALSE)="OUI",O$3,IF(HLOOKUP(O$9,'Feuille1-Catégories'!$C$1:$G$3,3,FALSE)="OUI",OFFSET(O$3,MOD(QUOTIENT(ROW()-ROW($A$20),'Feuille1-Catégories'!$B$6/O$6),O$5),0),IF(MOD($A332-1-O$10,'Feuille1-Catégories'!$F$5+1)=0,O$3,""))),"")</f>
        <v>30</v>
      </c>
      <c r="P332" s="7">
        <f ca="1">IF(AND($A332&lt;&gt;"",P$9&lt;&gt;""),IF(HLOOKUP(P$9,'Feuille1-Catégories'!$C$1:$G$2,2,FALSE)="OUI",P$3,IF(HLOOKUP(P$9,'Feuille1-Catégories'!$C$1:$G$3,3,FALSE)="OUI",OFFSET(P$3,MOD(QUOTIENT(ROW()-ROW($A$20),'Feuille1-Catégories'!$B$6/P$6),P$5),0),IF(MOD($A332-1-P$10,'Feuille1-Catégories'!$F$5+1)=0,P$3,""))),"")</f>
        <v>0</v>
      </c>
      <c r="Q332" s="7" t="str">
        <f ca="1">IF(AND($A332&lt;&gt;"",Q$9&lt;&gt;""),IF(HLOOKUP(Q$9,'Feuille1-Catégories'!$C$1:$G$2,2,FALSE)="OUI",Q$3,IF(HLOOKUP(Q$9,'Feuille1-Catégories'!$C$1:$G$3,3,FALSE)="OUI",OFFSET(Q$3,MOD(QUOTIENT(ROW()-ROW($A$20),'Feuille1-Catégories'!$B$6/Q$6),Q$5),0),IF(MOD($A332-1-Q$10,'Feuille1-Catégories'!$F$5+1)=0,Q$3,""))),"")</f>
        <v/>
      </c>
      <c r="R332" s="7">
        <f ca="1">IF(AND($A332&lt;&gt;"",R$9&lt;&gt;""),IF(HLOOKUP(R$9,'Feuille1-Catégories'!$C$1:$G$2,2,FALSE)="OUI",R$3,IF(HLOOKUP(R$9,'Feuille1-Catégories'!$C$1:$G$3,3,FALSE)="OUI",OFFSET(R$3,MOD(QUOTIENT(ROW()-ROW($A$20),'Feuille1-Catégories'!$B$6/R$6),R$5),0),IF(MOD($A332-1-R$10,'Feuille1-Catégories'!$F$5+1)=0,R$3,""))),"")</f>
        <v>5</v>
      </c>
      <c r="S332" s="7">
        <f ca="1">IF(AND($A332&lt;&gt;"",S$9&lt;&gt;""),IF(HLOOKUP(S$9,'Feuille1-Catégories'!$C$1:$G$2,2,FALSE)="OUI",S$3,IF(HLOOKUP(S$9,'Feuille1-Catégories'!$C$1:$G$3,3,FALSE)="OUI",OFFSET(S$3,MOD(QUOTIENT(ROW()-ROW($A$20),'Feuille1-Catégories'!$B$6/S$6),S$5),0),IF(MOD($A332-1-S$10,'Feuille1-Catégories'!$F$5+1)=0,S$3,""))),"")</f>
        <v>50</v>
      </c>
      <c r="T332" s="7">
        <f ca="1">IF(AND($A332&lt;&gt;"",T$9&lt;&gt;""),IF(HLOOKUP(T$9,'Feuille1-Catégories'!$C$1:$G$2,2,FALSE)="OUI",T$3,IF(HLOOKUP(T$9,'Feuille1-Catégories'!$C$1:$G$3,3,FALSE)="OUI",OFFSET(T$3,MOD(QUOTIENT(ROW()-ROW($A$20),'Feuille1-Catégories'!$B$6/T$6),T$5),0),IF(MOD($A332-1-T$10,'Feuille1-Catégories'!$F$5+1)=0,T$3,""))),"")</f>
        <v>500</v>
      </c>
      <c r="U332" s="7">
        <f ca="1">IF(AND($A332&lt;&gt;"",U$9&lt;&gt;""),IF(HLOOKUP(U$9,'Feuille1-Catégories'!$C$1:$G$2,2,FALSE)="OUI",U$3,IF(HLOOKUP(U$9,'Feuille1-Catégories'!$C$1:$G$3,3,FALSE)="OUI",OFFSET(U$3,MOD(QUOTIENT(ROW()-ROW($A$20),'Feuille1-Catégories'!$B$6/U$6),U$5),0),IF(MOD($A332-1-U$10,'Feuille1-Catégories'!$F$5+1)=0,U$3,""))),"")</f>
        <v>5000</v>
      </c>
      <c r="V332" s="7" t="str">
        <f ca="1">IF(AND($A332&lt;&gt;"",V$9&lt;&gt;""),IF(HLOOKUP(V$9,'Feuille1-Catégories'!$C$1:$G$2,2,FALSE)="OUI",V$3,IF(HLOOKUP(V$9,'Feuille1-Catégories'!$C$1:$G$3,3,FALSE)="OUI",OFFSET(V$3,MOD(QUOTIENT(ROW()-ROW($A$20),'Feuille1-Catégories'!$B$6/V$6),V$5),0),IF(MOD($A332-1-V$10,'Feuille1-Catégories'!$F$5+1)=0,V$3,""))),"")</f>
        <v/>
      </c>
      <c r="W332" s="7" t="str">
        <f ca="1">IF(AND($A332&lt;&gt;"",W$9&lt;&gt;""),IF(HLOOKUP(W$9,'Feuille1-Catégories'!$C$1:$G$2,2,FALSE)="OUI",W$3,IF(HLOOKUP(W$9,'Feuille1-Catégories'!$C$1:$G$3,3,FALSE)="OUI",OFFSET(W$3,MOD(QUOTIENT(ROW()-ROW($A$20),'Feuille1-Catégories'!$B$6/W$6),W$5),0),IF(MOD($A332-1-W$10,'Feuille1-Catégories'!$F$5+1)=0,W$3,""))),"")</f>
        <v/>
      </c>
      <c r="X332" s="7" t="str">
        <f ca="1">IF(AND($A332&lt;&gt;"",X$9&lt;&gt;""),IF(HLOOKUP(X$9,'Feuille1-Catégories'!$C$1:$G$2,2,FALSE)="OUI",X$3,IF(HLOOKUP(X$9,'Feuille1-Catégories'!$C$1:$G$3,3,FALSE)="OUI",OFFSET(X$3,MOD(QUOTIENT(ROW()-ROW($A$20),'Feuille1-Catégories'!$B$6/X$6),X$5),0),IF(MOD($A332-1-X$10,'Feuille1-Catégories'!$F$5+1)=0,X$3,""))),"")</f>
        <v/>
      </c>
      <c r="Y332" s="7" t="str">
        <f ca="1">IF(AND($A332&lt;&gt;"",Y$9&lt;&gt;""),IF(HLOOKUP(Y$9,'Feuille1-Catégories'!$C$1:$G$2,2,FALSE)="OUI",Y$3,IF(HLOOKUP(Y$9,'Feuille1-Catégories'!$C$1:$G$3,3,FALSE)="OUI",OFFSET(Y$3,MOD(QUOTIENT(ROW()-ROW($A$20),'Feuille1-Catégories'!$B$6/Y$6),Y$5),0),IF(MOD($A332-1-Y$10,'Feuille1-Catégories'!$F$5+1)=0,Y$3,""))),"")</f>
        <v/>
      </c>
      <c r="Z332" s="7" t="str">
        <f ca="1">IF(AND($A332&lt;&gt;"",Z$9&lt;&gt;""),IF(HLOOKUP(Z$9,'Feuille1-Catégories'!$C$1:$G$2,2,FALSE)="OUI",Z$3,IF(HLOOKUP(Z$9,'Feuille1-Catégories'!$C$1:$G$3,3,FALSE)="OUI",OFFSET(Z$3,MOD(QUOTIENT(ROW()-ROW($A$20),'Feuille1-Catégories'!$B$6/Z$6),Z$5),0),"")),"")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33" spans="1:26" ht="17" x14ac:dyDescent="0.2">
      <c r="A333" s="21">
        <f>IF(ROW()-ROW($A$19)&gt;'Feuille1-Catégories'!$B$6,"",ROW()-ROW($A$19))</f>
        <v>314</v>
      </c>
      <c r="B333" s="33">
        <f t="shared" ca="1" si="13"/>
        <v>12.312614259597806</v>
      </c>
      <c r="C333" s="10">
        <f t="shared" ca="1" si="14"/>
        <v>4950.3999999999996</v>
      </c>
      <c r="D333" s="10">
        <f ca="1">IF('Feuille3-Coût de production'!D333&lt;&gt;"",'Feuille3-Coût de production'!D333,"")</f>
        <v>437.6</v>
      </c>
      <c r="E333" s="10">
        <f t="shared" ca="1" si="15"/>
        <v>5388</v>
      </c>
      <c r="F333" s="7">
        <f ca="1">IF(AND($A333&lt;&gt;"",F$9&lt;&gt;""),IF(HLOOKUP(F$9,'Feuille1-Catégories'!$C$1:$G$2,2,FALSE)="OUI",F$3,IF(HLOOKUP(F$9,'Feuille1-Catégories'!$C$1:$G$3,3,FALSE)="OUI",OFFSET(F$3,MOD(QUOTIENT(ROW()-ROW($A$20),'Feuille1-Catégories'!$B$6/F$6),F$5),0),IF(MOD($A333-1-F$10,'Feuille1-Catégories'!$F$5+1)=0,F$3,""))),"")</f>
        <v>1</v>
      </c>
      <c r="G333" s="7" t="str">
        <f ca="1">IF(AND($A333&lt;&gt;"",G$9&lt;&gt;""),IF(HLOOKUP(G$9,'Feuille1-Catégories'!$C$1:$G$2,2,FALSE)="OUI",G$3,IF(HLOOKUP(G$9,'Feuille1-Catégories'!$C$1:$G$3,3,FALSE)="OUI",OFFSET(G$3,MOD(QUOTIENT(ROW()-ROW($A$20),'Feuille1-Catégories'!$B$6/G$6),G$5),0),IF(MOD($A333-1-G$10,'Feuille1-Catégories'!$F$5+1)=0,G$3,""))),"")</f>
        <v xml:space="preserve"> </v>
      </c>
      <c r="H333" s="7">
        <f ca="1">IF(AND($A333&lt;&gt;"",H$9&lt;&gt;""),IF(HLOOKUP(H$9,'Feuille1-Catégories'!$C$1:$G$2,2,FALSE)="OUI",H$3,IF(HLOOKUP(H$9,'Feuille1-Catégories'!$C$1:$G$3,3,FALSE)="OUI",OFFSET(H$3,MOD(QUOTIENT(ROW()-ROW($A$20),'Feuille1-Catégories'!$B$6/H$6),H$5),0),IF(MOD($A333-1-H$10,'Feuille1-Catégories'!$F$5+1)=0,H$3,""))),"")</f>
        <v>100</v>
      </c>
      <c r="I333" s="7" t="str">
        <f ca="1">IF(AND($A333&lt;&gt;"",I$9&lt;&gt;""),IF(HLOOKUP(I$9,'Feuille1-Catégories'!$C$1:$G$2,2,FALSE)="OUI",I$3,IF(HLOOKUP(I$9,'Feuille1-Catégories'!$C$1:$G$3,3,FALSE)="OUI",OFFSET(I$3,MOD(QUOTIENT(ROW()-ROW($A$20),'Feuille1-Catégories'!$B$6/I$6),I$5),0),IF(MOD($A333-1-I$10,'Feuille1-Catégories'!$F$5+1)=0,I$3,""))),"")</f>
        <v xml:space="preserve"> </v>
      </c>
      <c r="J333" s="7">
        <f ca="1">IF(AND($A333&lt;&gt;"",J$9&lt;&gt;""),IF(HLOOKUP(J$9,'Feuille1-Catégories'!$C$1:$G$2,2,FALSE)="OUI",J$3,IF(HLOOKUP(J$9,'Feuille1-Catégories'!$C$1:$G$3,3,FALSE)="OUI",OFFSET(J$3,MOD(QUOTIENT(ROW()-ROW($A$20),'Feuille1-Catégories'!$B$6/J$6),J$5),0),IF(MOD($A333-1-J$10,'Feuille1-Catégories'!$F$5+1)=0,J$3,""))),"")</f>
        <v>2</v>
      </c>
      <c r="K333" s="7" t="str">
        <f ca="1">IF(AND($A333&lt;&gt;"",K$9&lt;&gt;""),IF(HLOOKUP(K$9,'Feuille1-Catégories'!$C$1:$G$2,2,FALSE)="OUI",K$3,IF(HLOOKUP(K$9,'Feuille1-Catégories'!$C$1:$G$3,3,FALSE)="OUI",OFFSET(K$3,MOD(QUOTIENT(ROW()-ROW($A$20),'Feuille1-Catégories'!$B$6/K$6),K$5),0),IF(MOD($A333-1-K$10,'Feuille1-Catégories'!$F$5+1)=0,K$3,""))),"")</f>
        <v/>
      </c>
      <c r="L333" s="7">
        <f ca="1">IF(AND($A333&lt;&gt;"",L$9&lt;&gt;""),IF(HLOOKUP(L$9,'Feuille1-Catégories'!$C$1:$G$2,2,FALSE)="OUI",L$3,IF(HLOOKUP(L$9,'Feuille1-Catégories'!$C$1:$G$3,3,FALSE)="OUI",OFFSET(L$3,MOD(QUOTIENT(ROW()-ROW($A$20),'Feuille1-Catégories'!$B$6/L$6),L$5),0),IF(MOD($A333-1-L$10,'Feuille1-Catégories'!$F$5+1)=0,L$3,""))),"")</f>
        <v>200</v>
      </c>
      <c r="M333" s="7" t="str">
        <f ca="1">IF(AND($A333&lt;&gt;"",M$9&lt;&gt;""),IF(HLOOKUP(M$9,'Feuille1-Catégories'!$C$1:$G$2,2,FALSE)="OUI",M$3,IF(HLOOKUP(M$9,'Feuille1-Catégories'!$C$1:$G$3,3,FALSE)="OUI",OFFSET(M$3,MOD(QUOTIENT(ROW()-ROW($A$20),'Feuille1-Catégories'!$B$6/M$6),M$5),0),IF(MOD($A333-1-M$10,'Feuille1-Catégories'!$F$5+1)=0,M$3,""))),"")</f>
        <v xml:space="preserve"> </v>
      </c>
      <c r="N333" s="7" t="str">
        <f ca="1">IF(AND($A333&lt;&gt;"",N$9&lt;&gt;""),IF(HLOOKUP(N$9,'Feuille1-Catégories'!$C$1:$G$2,2,FALSE)="OUI",N$3,IF(HLOOKUP(N$9,'Feuille1-Catégories'!$C$1:$G$3,3,FALSE)="OUI",OFFSET(N$3,MOD(QUOTIENT(ROW()-ROW($A$20),'Feuille1-Catégories'!$B$6/N$6),N$5),0),IF(MOD($A333-1-N$10,'Feuille1-Catégories'!$F$5+1)=0,N$3,""))),"")</f>
        <v xml:space="preserve"> </v>
      </c>
      <c r="O333" s="7">
        <f ca="1">IF(AND($A333&lt;&gt;"",O$9&lt;&gt;""),IF(HLOOKUP(O$9,'Feuille1-Catégories'!$C$1:$G$2,2,FALSE)="OUI",O$3,IF(HLOOKUP(O$9,'Feuille1-Catégories'!$C$1:$G$3,3,FALSE)="OUI",OFFSET(O$3,MOD(QUOTIENT(ROW()-ROW($A$20),'Feuille1-Catégories'!$B$6/O$6),O$5),0),IF(MOD($A333-1-O$10,'Feuille1-Catégories'!$F$5+1)=0,O$3,""))),"")</f>
        <v>30</v>
      </c>
      <c r="P333" s="7">
        <f ca="1">IF(AND($A333&lt;&gt;"",P$9&lt;&gt;""),IF(HLOOKUP(P$9,'Feuille1-Catégories'!$C$1:$G$2,2,FALSE)="OUI",P$3,IF(HLOOKUP(P$9,'Feuille1-Catégories'!$C$1:$G$3,3,FALSE)="OUI",OFFSET(P$3,MOD(QUOTIENT(ROW()-ROW($A$20),'Feuille1-Catégories'!$B$6/P$6),P$5),0),IF(MOD($A333-1-P$10,'Feuille1-Catégories'!$F$5+1)=0,P$3,""))),"")</f>
        <v>0</v>
      </c>
      <c r="Q333" s="7" t="str">
        <f ca="1">IF(AND($A333&lt;&gt;"",Q$9&lt;&gt;""),IF(HLOOKUP(Q$9,'Feuille1-Catégories'!$C$1:$G$2,2,FALSE)="OUI",Q$3,IF(HLOOKUP(Q$9,'Feuille1-Catégories'!$C$1:$G$3,3,FALSE)="OUI",OFFSET(Q$3,MOD(QUOTIENT(ROW()-ROW($A$20),'Feuille1-Catégories'!$B$6/Q$6),Q$5),0),IF(MOD($A333-1-Q$10,'Feuille1-Catégories'!$F$5+1)=0,Q$3,""))),"")</f>
        <v/>
      </c>
      <c r="R333" s="7">
        <f ca="1">IF(AND($A333&lt;&gt;"",R$9&lt;&gt;""),IF(HLOOKUP(R$9,'Feuille1-Catégories'!$C$1:$G$2,2,FALSE)="OUI",R$3,IF(HLOOKUP(R$9,'Feuille1-Catégories'!$C$1:$G$3,3,FALSE)="OUI",OFFSET(R$3,MOD(QUOTIENT(ROW()-ROW($A$20),'Feuille1-Catégories'!$B$6/R$6),R$5),0),IF(MOD($A333-1-R$10,'Feuille1-Catégories'!$F$5+1)=0,R$3,""))),"")</f>
        <v>5</v>
      </c>
      <c r="S333" s="7">
        <f ca="1">IF(AND($A333&lt;&gt;"",S$9&lt;&gt;""),IF(HLOOKUP(S$9,'Feuille1-Catégories'!$C$1:$G$2,2,FALSE)="OUI",S$3,IF(HLOOKUP(S$9,'Feuille1-Catégories'!$C$1:$G$3,3,FALSE)="OUI",OFFSET(S$3,MOD(QUOTIENT(ROW()-ROW($A$20),'Feuille1-Catégories'!$B$6/S$6),S$5),0),IF(MOD($A333-1-S$10,'Feuille1-Catégories'!$F$5+1)=0,S$3,""))),"")</f>
        <v>50</v>
      </c>
      <c r="T333" s="7" t="str">
        <f ca="1">IF(AND($A333&lt;&gt;"",T$9&lt;&gt;""),IF(HLOOKUP(T$9,'Feuille1-Catégories'!$C$1:$G$2,2,FALSE)="OUI",T$3,IF(HLOOKUP(T$9,'Feuille1-Catégories'!$C$1:$G$3,3,FALSE)="OUI",OFFSET(T$3,MOD(QUOTIENT(ROW()-ROW($A$20),'Feuille1-Catégories'!$B$6/T$6),T$5),0),IF(MOD($A333-1-T$10,'Feuille1-Catégories'!$F$5+1)=0,T$3,""))),"")</f>
        <v/>
      </c>
      <c r="U333" s="7">
        <f ca="1">IF(AND($A333&lt;&gt;"",U$9&lt;&gt;""),IF(HLOOKUP(U$9,'Feuille1-Catégories'!$C$1:$G$2,2,FALSE)="OUI",U$3,IF(HLOOKUP(U$9,'Feuille1-Catégories'!$C$1:$G$3,3,FALSE)="OUI",OFFSET(U$3,MOD(QUOTIENT(ROW()-ROW($A$20),'Feuille1-Catégories'!$B$6/U$6),U$5),0),IF(MOD($A333-1-U$10,'Feuille1-Catégories'!$F$5+1)=0,U$3,""))),"")</f>
        <v>5000</v>
      </c>
      <c r="V333" s="7" t="str">
        <f ca="1">IF(AND($A333&lt;&gt;"",V$9&lt;&gt;""),IF(HLOOKUP(V$9,'Feuille1-Catégories'!$C$1:$G$2,2,FALSE)="OUI",V$3,IF(HLOOKUP(V$9,'Feuille1-Catégories'!$C$1:$G$3,3,FALSE)="OUI",OFFSET(V$3,MOD(QUOTIENT(ROW()-ROW($A$20),'Feuille1-Catégories'!$B$6/V$6),V$5),0),IF(MOD($A333-1-V$10,'Feuille1-Catégories'!$F$5+1)=0,V$3,""))),"")</f>
        <v/>
      </c>
      <c r="W333" s="7" t="str">
        <f ca="1">IF(AND($A333&lt;&gt;"",W$9&lt;&gt;""),IF(HLOOKUP(W$9,'Feuille1-Catégories'!$C$1:$G$2,2,FALSE)="OUI",W$3,IF(HLOOKUP(W$9,'Feuille1-Catégories'!$C$1:$G$3,3,FALSE)="OUI",OFFSET(W$3,MOD(QUOTIENT(ROW()-ROW($A$20),'Feuille1-Catégories'!$B$6/W$6),W$5),0),IF(MOD($A333-1-W$10,'Feuille1-Catégories'!$F$5+1)=0,W$3,""))),"")</f>
        <v/>
      </c>
      <c r="X333" s="7" t="str">
        <f ca="1">IF(AND($A333&lt;&gt;"",X$9&lt;&gt;""),IF(HLOOKUP(X$9,'Feuille1-Catégories'!$C$1:$G$2,2,FALSE)="OUI",X$3,IF(HLOOKUP(X$9,'Feuille1-Catégories'!$C$1:$G$3,3,FALSE)="OUI",OFFSET(X$3,MOD(QUOTIENT(ROW()-ROW($A$20),'Feuille1-Catégories'!$B$6/X$6),X$5),0),IF(MOD($A333-1-X$10,'Feuille1-Catégories'!$F$5+1)=0,X$3,""))),"")</f>
        <v/>
      </c>
      <c r="Y333" s="7" t="str">
        <f ca="1">IF(AND($A333&lt;&gt;"",Y$9&lt;&gt;""),IF(HLOOKUP(Y$9,'Feuille1-Catégories'!$C$1:$G$2,2,FALSE)="OUI",Y$3,IF(HLOOKUP(Y$9,'Feuille1-Catégories'!$C$1:$G$3,3,FALSE)="OUI",OFFSET(Y$3,MOD(QUOTIENT(ROW()-ROW($A$20),'Feuille1-Catégories'!$B$6/Y$6),Y$5),0),IF(MOD($A333-1-Y$10,'Feuille1-Catégories'!$F$5+1)=0,Y$3,""))),"")</f>
        <v/>
      </c>
      <c r="Z333" s="7" t="str">
        <f ca="1">IF(AND($A333&lt;&gt;"",Z$9&lt;&gt;""),IF(HLOOKUP(Z$9,'Feuille1-Catégories'!$C$1:$G$2,2,FALSE)="OUI",Z$3,IF(HLOOKUP(Z$9,'Feuille1-Catégories'!$C$1:$G$3,3,FALSE)="OUI",OFFSET(Z$3,MOD(QUOTIENT(ROW()-ROW($A$20),'Feuille1-Catégories'!$B$6/Z$6),Z$5),0),"")),"")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34" spans="1:26" ht="17" x14ac:dyDescent="0.2">
      <c r="A334" s="21">
        <f>IF(ROW()-ROW($A$19)&gt;'Feuille1-Catégories'!$B$6,"",ROW()-ROW($A$19))</f>
        <v>315</v>
      </c>
      <c r="B334" s="33">
        <f t="shared" ca="1" si="13"/>
        <v>13.35010060362173</v>
      </c>
      <c r="C334" s="10">
        <f t="shared" ca="1" si="14"/>
        <v>4910.3999999999996</v>
      </c>
      <c r="D334" s="10">
        <f ca="1">IF('Feuille3-Coût de production'!D334&lt;&gt;"",'Feuille3-Coût de production'!D334,"")</f>
        <v>397.6</v>
      </c>
      <c r="E334" s="10">
        <f t="shared" ca="1" si="15"/>
        <v>5308</v>
      </c>
      <c r="F334" s="7">
        <f ca="1">IF(AND($A334&lt;&gt;"",F$9&lt;&gt;""),IF(HLOOKUP(F$9,'Feuille1-Catégories'!$C$1:$G$2,2,FALSE)="OUI",F$3,IF(HLOOKUP(F$9,'Feuille1-Catégories'!$C$1:$G$3,3,FALSE)="OUI",OFFSET(F$3,MOD(QUOTIENT(ROW()-ROW($A$20),'Feuille1-Catégories'!$B$6/F$6),F$5),0),IF(MOD($A334-1-F$10,'Feuille1-Catégories'!$F$5+1)=0,F$3,""))),"")</f>
        <v>1</v>
      </c>
      <c r="G334" s="7" t="str">
        <f ca="1">IF(AND($A334&lt;&gt;"",G$9&lt;&gt;""),IF(HLOOKUP(G$9,'Feuille1-Catégories'!$C$1:$G$2,2,FALSE)="OUI",G$3,IF(HLOOKUP(G$9,'Feuille1-Catégories'!$C$1:$G$3,3,FALSE)="OUI",OFFSET(G$3,MOD(QUOTIENT(ROW()-ROW($A$20),'Feuille1-Catégories'!$B$6/G$6),G$5),0),IF(MOD($A334-1-G$10,'Feuille1-Catégories'!$F$5+1)=0,G$3,""))),"")</f>
        <v xml:space="preserve"> </v>
      </c>
      <c r="H334" s="7" t="str">
        <f ca="1">IF(AND($A334&lt;&gt;"",H$9&lt;&gt;""),IF(HLOOKUP(H$9,'Feuille1-Catégories'!$C$1:$G$2,2,FALSE)="OUI",H$3,IF(HLOOKUP(H$9,'Feuille1-Catégories'!$C$1:$G$3,3,FALSE)="OUI",OFFSET(H$3,MOD(QUOTIENT(ROW()-ROW($A$20),'Feuille1-Catégories'!$B$6/H$6),H$5),0),IF(MOD($A334-1-H$10,'Feuille1-Catégories'!$F$5+1)=0,H$3,""))),"")</f>
        <v/>
      </c>
      <c r="I334" s="7" t="str">
        <f ca="1">IF(AND($A334&lt;&gt;"",I$9&lt;&gt;""),IF(HLOOKUP(I$9,'Feuille1-Catégories'!$C$1:$G$2,2,FALSE)="OUI",I$3,IF(HLOOKUP(I$9,'Feuille1-Catégories'!$C$1:$G$3,3,FALSE)="OUI",OFFSET(I$3,MOD(QUOTIENT(ROW()-ROW($A$20),'Feuille1-Catégories'!$B$6/I$6),I$5),0),IF(MOD($A334-1-I$10,'Feuille1-Catégories'!$F$5+1)=0,I$3,""))),"")</f>
        <v xml:space="preserve"> </v>
      </c>
      <c r="J334" s="7">
        <f ca="1">IF(AND($A334&lt;&gt;"",J$9&lt;&gt;""),IF(HLOOKUP(J$9,'Feuille1-Catégories'!$C$1:$G$2,2,FALSE)="OUI",J$3,IF(HLOOKUP(J$9,'Feuille1-Catégories'!$C$1:$G$3,3,FALSE)="OUI",OFFSET(J$3,MOD(QUOTIENT(ROW()-ROW($A$20),'Feuille1-Catégories'!$B$6/J$6),J$5),0),IF(MOD($A334-1-J$10,'Feuille1-Catégories'!$F$5+1)=0,J$3,""))),"")</f>
        <v>2</v>
      </c>
      <c r="K334" s="7">
        <f ca="1">IF(AND($A334&lt;&gt;"",K$9&lt;&gt;""),IF(HLOOKUP(K$9,'Feuille1-Catégories'!$C$1:$G$2,2,FALSE)="OUI",K$3,IF(HLOOKUP(K$9,'Feuille1-Catégories'!$C$1:$G$3,3,FALSE)="OUI",OFFSET(K$3,MOD(QUOTIENT(ROW()-ROW($A$20),'Feuille1-Catégories'!$B$6/K$6),K$5),0),IF(MOD($A334-1-K$10,'Feuille1-Catégories'!$F$5+1)=0,K$3,""))),"")</f>
        <v>20</v>
      </c>
      <c r="L334" s="7">
        <f ca="1">IF(AND($A334&lt;&gt;"",L$9&lt;&gt;""),IF(HLOOKUP(L$9,'Feuille1-Catégories'!$C$1:$G$2,2,FALSE)="OUI",L$3,IF(HLOOKUP(L$9,'Feuille1-Catégories'!$C$1:$G$3,3,FALSE)="OUI",OFFSET(L$3,MOD(QUOTIENT(ROW()-ROW($A$20),'Feuille1-Catégories'!$B$6/L$6),L$5),0),IF(MOD($A334-1-L$10,'Feuille1-Catégories'!$F$5+1)=0,L$3,""))),"")</f>
        <v>200</v>
      </c>
      <c r="M334" s="7" t="str">
        <f ca="1">IF(AND($A334&lt;&gt;"",M$9&lt;&gt;""),IF(HLOOKUP(M$9,'Feuille1-Catégories'!$C$1:$G$2,2,FALSE)="OUI",M$3,IF(HLOOKUP(M$9,'Feuille1-Catégories'!$C$1:$G$3,3,FALSE)="OUI",OFFSET(M$3,MOD(QUOTIENT(ROW()-ROW($A$20),'Feuille1-Catégories'!$B$6/M$6),M$5),0),IF(MOD($A334-1-M$10,'Feuille1-Catégories'!$F$5+1)=0,M$3,""))),"")</f>
        <v xml:space="preserve"> </v>
      </c>
      <c r="N334" s="7" t="str">
        <f ca="1">IF(AND($A334&lt;&gt;"",N$9&lt;&gt;""),IF(HLOOKUP(N$9,'Feuille1-Catégories'!$C$1:$G$2,2,FALSE)="OUI",N$3,IF(HLOOKUP(N$9,'Feuille1-Catégories'!$C$1:$G$3,3,FALSE)="OUI",OFFSET(N$3,MOD(QUOTIENT(ROW()-ROW($A$20),'Feuille1-Catégories'!$B$6/N$6),N$5),0),IF(MOD($A334-1-N$10,'Feuille1-Catégories'!$F$5+1)=0,N$3,""))),"")</f>
        <v xml:space="preserve"> </v>
      </c>
      <c r="O334" s="7">
        <f ca="1">IF(AND($A334&lt;&gt;"",O$9&lt;&gt;""),IF(HLOOKUP(O$9,'Feuille1-Catégories'!$C$1:$G$2,2,FALSE)="OUI",O$3,IF(HLOOKUP(O$9,'Feuille1-Catégories'!$C$1:$G$3,3,FALSE)="OUI",OFFSET(O$3,MOD(QUOTIENT(ROW()-ROW($A$20),'Feuille1-Catégories'!$B$6/O$6),O$5),0),IF(MOD($A334-1-O$10,'Feuille1-Catégories'!$F$5+1)=0,O$3,""))),"")</f>
        <v>30</v>
      </c>
      <c r="P334" s="7">
        <f ca="1">IF(AND($A334&lt;&gt;"",P$9&lt;&gt;""),IF(HLOOKUP(P$9,'Feuille1-Catégories'!$C$1:$G$2,2,FALSE)="OUI",P$3,IF(HLOOKUP(P$9,'Feuille1-Catégories'!$C$1:$G$3,3,FALSE)="OUI",OFFSET(P$3,MOD(QUOTIENT(ROW()-ROW($A$20),'Feuille1-Catégories'!$B$6/P$6),P$5),0),IF(MOD($A334-1-P$10,'Feuille1-Catégories'!$F$5+1)=0,P$3,""))),"")</f>
        <v>0</v>
      </c>
      <c r="Q334" s="7" t="str">
        <f ca="1">IF(AND($A334&lt;&gt;"",Q$9&lt;&gt;""),IF(HLOOKUP(Q$9,'Feuille1-Catégories'!$C$1:$G$2,2,FALSE)="OUI",Q$3,IF(HLOOKUP(Q$9,'Feuille1-Catégories'!$C$1:$G$3,3,FALSE)="OUI",OFFSET(Q$3,MOD(QUOTIENT(ROW()-ROW($A$20),'Feuille1-Catégories'!$B$6/Q$6),Q$5),0),IF(MOD($A334-1-Q$10,'Feuille1-Catégories'!$F$5+1)=0,Q$3,""))),"")</f>
        <v/>
      </c>
      <c r="R334" s="7">
        <f ca="1">IF(AND($A334&lt;&gt;"",R$9&lt;&gt;""),IF(HLOOKUP(R$9,'Feuille1-Catégories'!$C$1:$G$2,2,FALSE)="OUI",R$3,IF(HLOOKUP(R$9,'Feuille1-Catégories'!$C$1:$G$3,3,FALSE)="OUI",OFFSET(R$3,MOD(QUOTIENT(ROW()-ROW($A$20),'Feuille1-Catégories'!$B$6/R$6),R$5),0),IF(MOD($A334-1-R$10,'Feuille1-Catégories'!$F$5+1)=0,R$3,""))),"")</f>
        <v>5</v>
      </c>
      <c r="S334" s="7">
        <f ca="1">IF(AND($A334&lt;&gt;"",S$9&lt;&gt;""),IF(HLOOKUP(S$9,'Feuille1-Catégories'!$C$1:$G$2,2,FALSE)="OUI",S$3,IF(HLOOKUP(S$9,'Feuille1-Catégories'!$C$1:$G$3,3,FALSE)="OUI",OFFSET(S$3,MOD(QUOTIENT(ROW()-ROW($A$20),'Feuille1-Catégories'!$B$6/S$6),S$5),0),IF(MOD($A334-1-S$10,'Feuille1-Catégories'!$F$5+1)=0,S$3,""))),"")</f>
        <v>50</v>
      </c>
      <c r="T334" s="7" t="str">
        <f ca="1">IF(AND($A334&lt;&gt;"",T$9&lt;&gt;""),IF(HLOOKUP(T$9,'Feuille1-Catégories'!$C$1:$G$2,2,FALSE)="OUI",T$3,IF(HLOOKUP(T$9,'Feuille1-Catégories'!$C$1:$G$3,3,FALSE)="OUI",OFFSET(T$3,MOD(QUOTIENT(ROW()-ROW($A$20),'Feuille1-Catégories'!$B$6/T$6),T$5),0),IF(MOD($A334-1-T$10,'Feuille1-Catégories'!$F$5+1)=0,T$3,""))),"")</f>
        <v/>
      </c>
      <c r="U334" s="7">
        <f ca="1">IF(AND($A334&lt;&gt;"",U$9&lt;&gt;""),IF(HLOOKUP(U$9,'Feuille1-Catégories'!$C$1:$G$2,2,FALSE)="OUI",U$3,IF(HLOOKUP(U$9,'Feuille1-Catégories'!$C$1:$G$3,3,FALSE)="OUI",OFFSET(U$3,MOD(QUOTIENT(ROW()-ROW($A$20),'Feuille1-Catégories'!$B$6/U$6),U$5),0),IF(MOD($A334-1-U$10,'Feuille1-Catégories'!$F$5+1)=0,U$3,""))),"")</f>
        <v>5000</v>
      </c>
      <c r="V334" s="7" t="str">
        <f ca="1">IF(AND($A334&lt;&gt;"",V$9&lt;&gt;""),IF(HLOOKUP(V$9,'Feuille1-Catégories'!$C$1:$G$2,2,FALSE)="OUI",V$3,IF(HLOOKUP(V$9,'Feuille1-Catégories'!$C$1:$G$3,3,FALSE)="OUI",OFFSET(V$3,MOD(QUOTIENT(ROW()-ROW($A$20),'Feuille1-Catégories'!$B$6/V$6),V$5),0),IF(MOD($A334-1-V$10,'Feuille1-Catégories'!$F$5+1)=0,V$3,""))),"")</f>
        <v/>
      </c>
      <c r="W334" s="7" t="str">
        <f ca="1">IF(AND($A334&lt;&gt;"",W$9&lt;&gt;""),IF(HLOOKUP(W$9,'Feuille1-Catégories'!$C$1:$G$2,2,FALSE)="OUI",W$3,IF(HLOOKUP(W$9,'Feuille1-Catégories'!$C$1:$G$3,3,FALSE)="OUI",OFFSET(W$3,MOD(QUOTIENT(ROW()-ROW($A$20),'Feuille1-Catégories'!$B$6/W$6),W$5),0),IF(MOD($A334-1-W$10,'Feuille1-Catégories'!$F$5+1)=0,W$3,""))),"")</f>
        <v/>
      </c>
      <c r="X334" s="7" t="str">
        <f ca="1">IF(AND($A334&lt;&gt;"",X$9&lt;&gt;""),IF(HLOOKUP(X$9,'Feuille1-Catégories'!$C$1:$G$2,2,FALSE)="OUI",X$3,IF(HLOOKUP(X$9,'Feuille1-Catégories'!$C$1:$G$3,3,FALSE)="OUI",OFFSET(X$3,MOD(QUOTIENT(ROW()-ROW($A$20),'Feuille1-Catégories'!$B$6/X$6),X$5),0),IF(MOD($A334-1-X$10,'Feuille1-Catégories'!$F$5+1)=0,X$3,""))),"")</f>
        <v/>
      </c>
      <c r="Y334" s="7" t="str">
        <f ca="1">IF(AND($A334&lt;&gt;"",Y$9&lt;&gt;""),IF(HLOOKUP(Y$9,'Feuille1-Catégories'!$C$1:$G$2,2,FALSE)="OUI",Y$3,IF(HLOOKUP(Y$9,'Feuille1-Catégories'!$C$1:$G$3,3,FALSE)="OUI",OFFSET(Y$3,MOD(QUOTIENT(ROW()-ROW($A$20),'Feuille1-Catégories'!$B$6/Y$6),Y$5),0),IF(MOD($A334-1-Y$10,'Feuille1-Catégories'!$F$5+1)=0,Y$3,""))),"")</f>
        <v/>
      </c>
      <c r="Z334" s="7" t="str">
        <f ca="1">IF(AND($A334&lt;&gt;"",Z$9&lt;&gt;""),IF(HLOOKUP(Z$9,'Feuille1-Catégories'!$C$1:$G$2,2,FALSE)="OUI",Z$3,IF(HLOOKUP(Z$9,'Feuille1-Catégories'!$C$1:$G$3,3,FALSE)="OUI",OFFSET(Z$3,MOD(QUOTIENT(ROW()-ROW($A$20),'Feuille1-Catégories'!$B$6/Z$6),Z$5),0),"")),"")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35" spans="1:26" ht="17" x14ac:dyDescent="0.2">
      <c r="A335" s="21">
        <f>IF(ROW()-ROW($A$19)&gt;'Feuille1-Catégories'!$B$6,"",ROW()-ROW($A$19))</f>
        <v>316</v>
      </c>
      <c r="B335" s="33">
        <f t="shared" ca="1" si="13"/>
        <v>9.3424317617865995</v>
      </c>
      <c r="C335" s="10">
        <f t="shared" ca="1" si="14"/>
        <v>7396.4</v>
      </c>
      <c r="D335" s="10">
        <f ca="1">IF('Feuille3-Coût de production'!D335&lt;&gt;"",'Feuille3-Coût de production'!D335,"")</f>
        <v>886.6</v>
      </c>
      <c r="E335" s="10">
        <f t="shared" ca="1" si="15"/>
        <v>8283</v>
      </c>
      <c r="F335" s="7">
        <f ca="1">IF(AND($A335&lt;&gt;"",F$9&lt;&gt;""),IF(HLOOKUP(F$9,'Feuille1-Catégories'!$C$1:$G$2,2,FALSE)="OUI",F$3,IF(HLOOKUP(F$9,'Feuille1-Catégories'!$C$1:$G$3,3,FALSE)="OUI",OFFSET(F$3,MOD(QUOTIENT(ROW()-ROW($A$20),'Feuille1-Catégories'!$B$6/F$6),F$5),0),IF(MOD($A335-1-F$10,'Feuille1-Catégories'!$F$5+1)=0,F$3,""))),"")</f>
        <v>1</v>
      </c>
      <c r="G335" s="7" t="str">
        <f ca="1">IF(AND($A335&lt;&gt;"",G$9&lt;&gt;""),IF(HLOOKUP(G$9,'Feuille1-Catégories'!$C$1:$G$2,2,FALSE)="OUI",G$3,IF(HLOOKUP(G$9,'Feuille1-Catégories'!$C$1:$G$3,3,FALSE)="OUI",OFFSET(G$3,MOD(QUOTIENT(ROW()-ROW($A$20),'Feuille1-Catégories'!$B$6/G$6),G$5),0),IF(MOD($A335-1-G$10,'Feuille1-Catégories'!$F$5+1)=0,G$3,""))),"")</f>
        <v xml:space="preserve"> </v>
      </c>
      <c r="H335" s="7" t="str">
        <f ca="1">IF(AND($A335&lt;&gt;"",H$9&lt;&gt;""),IF(HLOOKUP(H$9,'Feuille1-Catégories'!$C$1:$G$2,2,FALSE)="OUI",H$3,IF(HLOOKUP(H$9,'Feuille1-Catégories'!$C$1:$G$3,3,FALSE)="OUI",OFFSET(H$3,MOD(QUOTIENT(ROW()-ROW($A$20),'Feuille1-Catégories'!$B$6/H$6),H$5),0),IF(MOD($A335-1-H$10,'Feuille1-Catégories'!$F$5+1)=0,H$3,""))),"")</f>
        <v/>
      </c>
      <c r="I335" s="7" t="str">
        <f ca="1">IF(AND($A335&lt;&gt;"",I$9&lt;&gt;""),IF(HLOOKUP(I$9,'Feuille1-Catégories'!$C$1:$G$2,2,FALSE)="OUI",I$3,IF(HLOOKUP(I$9,'Feuille1-Catégories'!$C$1:$G$3,3,FALSE)="OUI",OFFSET(I$3,MOD(QUOTIENT(ROW()-ROW($A$20),'Feuille1-Catégories'!$B$6/I$6),I$5),0),IF(MOD($A335-1-I$10,'Feuille1-Catégories'!$F$5+1)=0,I$3,""))),"")</f>
        <v xml:space="preserve"> </v>
      </c>
      <c r="J335" s="7">
        <f ca="1">IF(AND($A335&lt;&gt;"",J$9&lt;&gt;""),IF(HLOOKUP(J$9,'Feuille1-Catégories'!$C$1:$G$2,2,FALSE)="OUI",J$3,IF(HLOOKUP(J$9,'Feuille1-Catégories'!$C$1:$G$3,3,FALSE)="OUI",OFFSET(J$3,MOD(QUOTIENT(ROW()-ROW($A$20),'Feuille1-Catégories'!$B$6/J$6),J$5),0),IF(MOD($A335-1-J$10,'Feuille1-Catégories'!$F$5+1)=0,J$3,""))),"")</f>
        <v>2</v>
      </c>
      <c r="K335" s="7" t="str">
        <f ca="1">IF(AND($A335&lt;&gt;"",K$9&lt;&gt;""),IF(HLOOKUP(K$9,'Feuille1-Catégories'!$C$1:$G$2,2,FALSE)="OUI",K$3,IF(HLOOKUP(K$9,'Feuille1-Catégories'!$C$1:$G$3,3,FALSE)="OUI",OFFSET(K$3,MOD(QUOTIENT(ROW()-ROW($A$20),'Feuille1-Catégories'!$B$6/K$6),K$5),0),IF(MOD($A335-1-K$10,'Feuille1-Catégories'!$F$5+1)=0,K$3,""))),"")</f>
        <v/>
      </c>
      <c r="L335" s="7">
        <f ca="1">IF(AND($A335&lt;&gt;"",L$9&lt;&gt;""),IF(HLOOKUP(L$9,'Feuille1-Catégories'!$C$1:$G$2,2,FALSE)="OUI",L$3,IF(HLOOKUP(L$9,'Feuille1-Catégories'!$C$1:$G$3,3,FALSE)="OUI",OFFSET(L$3,MOD(QUOTIENT(ROW()-ROW($A$20),'Feuille1-Catégories'!$B$6/L$6),L$5),0),IF(MOD($A335-1-L$10,'Feuille1-Catégories'!$F$5+1)=0,L$3,""))),"")</f>
        <v>200</v>
      </c>
      <c r="M335" s="7" t="str">
        <f ca="1">IF(AND($A335&lt;&gt;"",M$9&lt;&gt;""),IF(HLOOKUP(M$9,'Feuille1-Catégories'!$C$1:$G$2,2,FALSE)="OUI",M$3,IF(HLOOKUP(M$9,'Feuille1-Catégories'!$C$1:$G$3,3,FALSE)="OUI",OFFSET(M$3,MOD(QUOTIENT(ROW()-ROW($A$20),'Feuille1-Catégories'!$B$6/M$6),M$5),0),IF(MOD($A335-1-M$10,'Feuille1-Catégories'!$F$5+1)=0,M$3,""))),"")</f>
        <v xml:space="preserve"> </v>
      </c>
      <c r="N335" s="7" t="str">
        <f ca="1">IF(AND($A335&lt;&gt;"",N$9&lt;&gt;""),IF(HLOOKUP(N$9,'Feuille1-Catégories'!$C$1:$G$2,2,FALSE)="OUI",N$3,IF(HLOOKUP(N$9,'Feuille1-Catégories'!$C$1:$G$3,3,FALSE)="OUI",OFFSET(N$3,MOD(QUOTIENT(ROW()-ROW($A$20),'Feuille1-Catégories'!$B$6/N$6),N$5),0),IF(MOD($A335-1-N$10,'Feuille1-Catégories'!$F$5+1)=0,N$3,""))),"")</f>
        <v xml:space="preserve"> </v>
      </c>
      <c r="O335" s="7">
        <f ca="1">IF(AND($A335&lt;&gt;"",O$9&lt;&gt;""),IF(HLOOKUP(O$9,'Feuille1-Catégories'!$C$1:$G$2,2,FALSE)="OUI",O$3,IF(HLOOKUP(O$9,'Feuille1-Catégories'!$C$1:$G$3,3,FALSE)="OUI",OFFSET(O$3,MOD(QUOTIENT(ROW()-ROW($A$20),'Feuille1-Catégories'!$B$6/O$6),O$5),0),IF(MOD($A335-1-O$10,'Feuille1-Catégories'!$F$5+1)=0,O$3,""))),"")</f>
        <v>30</v>
      </c>
      <c r="P335" s="7">
        <f ca="1">IF(AND($A335&lt;&gt;"",P$9&lt;&gt;""),IF(HLOOKUP(P$9,'Feuille1-Catégories'!$C$1:$G$2,2,FALSE)="OUI",P$3,IF(HLOOKUP(P$9,'Feuille1-Catégories'!$C$1:$G$3,3,FALSE)="OUI",OFFSET(P$3,MOD(QUOTIENT(ROW()-ROW($A$20),'Feuille1-Catégories'!$B$6/P$6),P$5),0),IF(MOD($A335-1-P$10,'Feuille1-Catégories'!$F$5+1)=0,P$3,""))),"")</f>
        <v>0</v>
      </c>
      <c r="Q335" s="7">
        <f ca="1">IF(AND($A335&lt;&gt;"",Q$9&lt;&gt;""),IF(HLOOKUP(Q$9,'Feuille1-Catégories'!$C$1:$G$2,2,FALSE)="OUI",Q$3,IF(HLOOKUP(Q$9,'Feuille1-Catégories'!$C$1:$G$3,3,FALSE)="OUI",OFFSET(Q$3,MOD(QUOTIENT(ROW()-ROW($A$20),'Feuille1-Catégories'!$B$6/Q$6),Q$5),0),IF(MOD($A335-1-Q$10,'Feuille1-Catégories'!$F$5+1)=0,Q$3,""))),"")</f>
        <v>3000</v>
      </c>
      <c r="R335" s="7">
        <f ca="1">IF(AND($A335&lt;&gt;"",R$9&lt;&gt;""),IF(HLOOKUP(R$9,'Feuille1-Catégories'!$C$1:$G$2,2,FALSE)="OUI",R$3,IF(HLOOKUP(R$9,'Feuille1-Catégories'!$C$1:$G$3,3,FALSE)="OUI",OFFSET(R$3,MOD(QUOTIENT(ROW()-ROW($A$20),'Feuille1-Catégories'!$B$6/R$6),R$5),0),IF(MOD($A335-1-R$10,'Feuille1-Catégories'!$F$5+1)=0,R$3,""))),"")</f>
        <v>0</v>
      </c>
      <c r="S335" s="7">
        <f ca="1">IF(AND($A335&lt;&gt;"",S$9&lt;&gt;""),IF(HLOOKUP(S$9,'Feuille1-Catégories'!$C$1:$G$2,2,FALSE)="OUI",S$3,IF(HLOOKUP(S$9,'Feuille1-Catégories'!$C$1:$G$3,3,FALSE)="OUI",OFFSET(S$3,MOD(QUOTIENT(ROW()-ROW($A$20),'Feuille1-Catégories'!$B$6/S$6),S$5),0),IF(MOD($A335-1-S$10,'Feuille1-Catégories'!$F$5+1)=0,S$3,""))),"")</f>
        <v>50</v>
      </c>
      <c r="T335" s="7" t="str">
        <f ca="1">IF(AND($A335&lt;&gt;"",T$9&lt;&gt;""),IF(HLOOKUP(T$9,'Feuille1-Catégories'!$C$1:$G$2,2,FALSE)="OUI",T$3,IF(HLOOKUP(T$9,'Feuille1-Catégories'!$C$1:$G$3,3,FALSE)="OUI",OFFSET(T$3,MOD(QUOTIENT(ROW()-ROW($A$20),'Feuille1-Catégories'!$B$6/T$6),T$5),0),IF(MOD($A335-1-T$10,'Feuille1-Catégories'!$F$5+1)=0,T$3,""))),"")</f>
        <v/>
      </c>
      <c r="U335" s="7">
        <f ca="1">IF(AND($A335&lt;&gt;"",U$9&lt;&gt;""),IF(HLOOKUP(U$9,'Feuille1-Catégories'!$C$1:$G$2,2,FALSE)="OUI",U$3,IF(HLOOKUP(U$9,'Feuille1-Catégories'!$C$1:$G$3,3,FALSE)="OUI",OFFSET(U$3,MOD(QUOTIENT(ROW()-ROW($A$20),'Feuille1-Catégories'!$B$6/U$6),U$5),0),IF(MOD($A335-1-U$10,'Feuille1-Catégories'!$F$5+1)=0,U$3,""))),"")</f>
        <v>5000</v>
      </c>
      <c r="V335" s="7" t="str">
        <f ca="1">IF(AND($A335&lt;&gt;"",V$9&lt;&gt;""),IF(HLOOKUP(V$9,'Feuille1-Catégories'!$C$1:$G$2,2,FALSE)="OUI",V$3,IF(HLOOKUP(V$9,'Feuille1-Catégories'!$C$1:$G$3,3,FALSE)="OUI",OFFSET(V$3,MOD(QUOTIENT(ROW()-ROW($A$20),'Feuille1-Catégories'!$B$6/V$6),V$5),0),IF(MOD($A335-1-V$10,'Feuille1-Catégories'!$F$5+1)=0,V$3,""))),"")</f>
        <v/>
      </c>
      <c r="W335" s="7" t="str">
        <f ca="1">IF(AND($A335&lt;&gt;"",W$9&lt;&gt;""),IF(HLOOKUP(W$9,'Feuille1-Catégories'!$C$1:$G$2,2,FALSE)="OUI",W$3,IF(HLOOKUP(W$9,'Feuille1-Catégories'!$C$1:$G$3,3,FALSE)="OUI",OFFSET(W$3,MOD(QUOTIENT(ROW()-ROW($A$20),'Feuille1-Catégories'!$B$6/W$6),W$5),0),IF(MOD($A335-1-W$10,'Feuille1-Catégories'!$F$5+1)=0,W$3,""))),"")</f>
        <v/>
      </c>
      <c r="X335" s="7" t="str">
        <f ca="1">IF(AND($A335&lt;&gt;"",X$9&lt;&gt;""),IF(HLOOKUP(X$9,'Feuille1-Catégories'!$C$1:$G$2,2,FALSE)="OUI",X$3,IF(HLOOKUP(X$9,'Feuille1-Catégories'!$C$1:$G$3,3,FALSE)="OUI",OFFSET(X$3,MOD(QUOTIENT(ROW()-ROW($A$20),'Feuille1-Catégories'!$B$6/X$6),X$5),0),IF(MOD($A335-1-X$10,'Feuille1-Catégories'!$F$5+1)=0,X$3,""))),"")</f>
        <v/>
      </c>
      <c r="Y335" s="7" t="str">
        <f ca="1">IF(AND($A335&lt;&gt;"",Y$9&lt;&gt;""),IF(HLOOKUP(Y$9,'Feuille1-Catégories'!$C$1:$G$2,2,FALSE)="OUI",Y$3,IF(HLOOKUP(Y$9,'Feuille1-Catégories'!$C$1:$G$3,3,FALSE)="OUI",OFFSET(Y$3,MOD(QUOTIENT(ROW()-ROW($A$20),'Feuille1-Catégories'!$B$6/Y$6),Y$5),0),IF(MOD($A335-1-Y$10,'Feuille1-Catégories'!$F$5+1)=0,Y$3,""))),"")</f>
        <v/>
      </c>
      <c r="Z335" s="7" t="str">
        <f ca="1">IF(AND($A335&lt;&gt;"",Z$9&lt;&gt;""),IF(HLOOKUP(Z$9,'Feuille1-Catégories'!$C$1:$G$2,2,FALSE)="OUI",Z$3,IF(HLOOKUP(Z$9,'Feuille1-Catégories'!$C$1:$G$3,3,FALSE)="OUI",OFFSET(Z$3,MOD(QUOTIENT(ROW()-ROW($A$20),'Feuille1-Catégories'!$B$6/Z$6),Z$5),0),"")),"")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36" spans="1:26" ht="17" x14ac:dyDescent="0.2">
      <c r="A336" s="21">
        <f>IF(ROW()-ROW($A$19)&gt;'Feuille1-Catégories'!$B$6,"",ROW()-ROW($A$19))</f>
        <v>317</v>
      </c>
      <c r="B336" s="33">
        <f t="shared" ca="1" si="13"/>
        <v>14.581442259203227</v>
      </c>
      <c r="C336" s="10">
        <f t="shared" ca="1" si="14"/>
        <v>5386.4</v>
      </c>
      <c r="D336" s="10">
        <f ca="1">IF('Feuille3-Coût de production'!D336&lt;&gt;"",'Feuille3-Coût de production'!D336,"")</f>
        <v>396.6</v>
      </c>
      <c r="E336" s="10">
        <f t="shared" ca="1" si="15"/>
        <v>5783</v>
      </c>
      <c r="F336" s="7">
        <f ca="1">IF(AND($A336&lt;&gt;"",F$9&lt;&gt;""),IF(HLOOKUP(F$9,'Feuille1-Catégories'!$C$1:$G$2,2,FALSE)="OUI",F$3,IF(HLOOKUP(F$9,'Feuille1-Catégories'!$C$1:$G$3,3,FALSE)="OUI",OFFSET(F$3,MOD(QUOTIENT(ROW()-ROW($A$20),'Feuille1-Catégories'!$B$6/F$6),F$5),0),IF(MOD($A336-1-F$10,'Feuille1-Catégories'!$F$5+1)=0,F$3,""))),"")</f>
        <v>1</v>
      </c>
      <c r="G336" s="7" t="str">
        <f ca="1">IF(AND($A336&lt;&gt;"",G$9&lt;&gt;""),IF(HLOOKUP(G$9,'Feuille1-Catégories'!$C$1:$G$2,2,FALSE)="OUI",G$3,IF(HLOOKUP(G$9,'Feuille1-Catégories'!$C$1:$G$3,3,FALSE)="OUI",OFFSET(G$3,MOD(QUOTIENT(ROW()-ROW($A$20),'Feuille1-Catégories'!$B$6/G$6),G$5),0),IF(MOD($A336-1-G$10,'Feuille1-Catégories'!$F$5+1)=0,G$3,""))),"")</f>
        <v xml:space="preserve"> </v>
      </c>
      <c r="H336" s="7" t="str">
        <f ca="1">IF(AND($A336&lt;&gt;"",H$9&lt;&gt;""),IF(HLOOKUP(H$9,'Feuille1-Catégories'!$C$1:$G$2,2,FALSE)="OUI",H$3,IF(HLOOKUP(H$9,'Feuille1-Catégories'!$C$1:$G$3,3,FALSE)="OUI",OFFSET(H$3,MOD(QUOTIENT(ROW()-ROW($A$20),'Feuille1-Catégories'!$B$6/H$6),H$5),0),IF(MOD($A336-1-H$10,'Feuille1-Catégories'!$F$5+1)=0,H$3,""))),"")</f>
        <v/>
      </c>
      <c r="I336" s="7" t="str">
        <f ca="1">IF(AND($A336&lt;&gt;"",I$9&lt;&gt;""),IF(HLOOKUP(I$9,'Feuille1-Catégories'!$C$1:$G$2,2,FALSE)="OUI",I$3,IF(HLOOKUP(I$9,'Feuille1-Catégories'!$C$1:$G$3,3,FALSE)="OUI",OFFSET(I$3,MOD(QUOTIENT(ROW()-ROW($A$20),'Feuille1-Catégories'!$B$6/I$6),I$5),0),IF(MOD($A336-1-I$10,'Feuille1-Catégories'!$F$5+1)=0,I$3,""))),"")</f>
        <v xml:space="preserve"> </v>
      </c>
      <c r="J336" s="7">
        <f ca="1">IF(AND($A336&lt;&gt;"",J$9&lt;&gt;""),IF(HLOOKUP(J$9,'Feuille1-Catégories'!$C$1:$G$2,2,FALSE)="OUI",J$3,IF(HLOOKUP(J$9,'Feuille1-Catégories'!$C$1:$G$3,3,FALSE)="OUI",OFFSET(J$3,MOD(QUOTIENT(ROW()-ROW($A$20),'Feuille1-Catégories'!$B$6/J$6),J$5),0),IF(MOD($A336-1-J$10,'Feuille1-Catégories'!$F$5+1)=0,J$3,""))),"")</f>
        <v>2</v>
      </c>
      <c r="K336" s="7" t="str">
        <f ca="1">IF(AND($A336&lt;&gt;"",K$9&lt;&gt;""),IF(HLOOKUP(K$9,'Feuille1-Catégories'!$C$1:$G$2,2,FALSE)="OUI",K$3,IF(HLOOKUP(K$9,'Feuille1-Catégories'!$C$1:$G$3,3,FALSE)="OUI",OFFSET(K$3,MOD(QUOTIENT(ROW()-ROW($A$20),'Feuille1-Catégories'!$B$6/K$6),K$5),0),IF(MOD($A336-1-K$10,'Feuille1-Catégories'!$F$5+1)=0,K$3,""))),"")</f>
        <v/>
      </c>
      <c r="L336" s="7">
        <f ca="1">IF(AND($A336&lt;&gt;"",L$9&lt;&gt;""),IF(HLOOKUP(L$9,'Feuille1-Catégories'!$C$1:$G$2,2,FALSE)="OUI",L$3,IF(HLOOKUP(L$9,'Feuille1-Catégories'!$C$1:$G$3,3,FALSE)="OUI",OFFSET(L$3,MOD(QUOTIENT(ROW()-ROW($A$20),'Feuille1-Catégories'!$B$6/L$6),L$5),0),IF(MOD($A336-1-L$10,'Feuille1-Catégories'!$F$5+1)=0,L$3,""))),"")</f>
        <v>200</v>
      </c>
      <c r="M336" s="7" t="str">
        <f ca="1">IF(AND($A336&lt;&gt;"",M$9&lt;&gt;""),IF(HLOOKUP(M$9,'Feuille1-Catégories'!$C$1:$G$2,2,FALSE)="OUI",M$3,IF(HLOOKUP(M$9,'Feuille1-Catégories'!$C$1:$G$3,3,FALSE)="OUI",OFFSET(M$3,MOD(QUOTIENT(ROW()-ROW($A$20),'Feuille1-Catégories'!$B$6/M$6),M$5),0),IF(MOD($A336-1-M$10,'Feuille1-Catégories'!$F$5+1)=0,M$3,""))),"")</f>
        <v xml:space="preserve"> </v>
      </c>
      <c r="N336" s="7" t="str">
        <f ca="1">IF(AND($A336&lt;&gt;"",N$9&lt;&gt;""),IF(HLOOKUP(N$9,'Feuille1-Catégories'!$C$1:$G$2,2,FALSE)="OUI",N$3,IF(HLOOKUP(N$9,'Feuille1-Catégories'!$C$1:$G$3,3,FALSE)="OUI",OFFSET(N$3,MOD(QUOTIENT(ROW()-ROW($A$20),'Feuille1-Catégories'!$B$6/N$6),N$5),0),IF(MOD($A336-1-N$10,'Feuille1-Catégories'!$F$5+1)=0,N$3,""))),"")</f>
        <v xml:space="preserve"> </v>
      </c>
      <c r="O336" s="7">
        <f ca="1">IF(AND($A336&lt;&gt;"",O$9&lt;&gt;""),IF(HLOOKUP(O$9,'Feuille1-Catégories'!$C$1:$G$2,2,FALSE)="OUI",O$3,IF(HLOOKUP(O$9,'Feuille1-Catégories'!$C$1:$G$3,3,FALSE)="OUI",OFFSET(O$3,MOD(QUOTIENT(ROW()-ROW($A$20),'Feuille1-Catégories'!$B$6/O$6),O$5),0),IF(MOD($A336-1-O$10,'Feuille1-Catégories'!$F$5+1)=0,O$3,""))),"")</f>
        <v>30</v>
      </c>
      <c r="P336" s="7">
        <f ca="1">IF(AND($A336&lt;&gt;"",P$9&lt;&gt;""),IF(HLOOKUP(P$9,'Feuille1-Catégories'!$C$1:$G$2,2,FALSE)="OUI",P$3,IF(HLOOKUP(P$9,'Feuille1-Catégories'!$C$1:$G$3,3,FALSE)="OUI",OFFSET(P$3,MOD(QUOTIENT(ROW()-ROW($A$20),'Feuille1-Catégories'!$B$6/P$6),P$5),0),IF(MOD($A336-1-P$10,'Feuille1-Catégories'!$F$5+1)=0,P$3,""))),"")</f>
        <v>0</v>
      </c>
      <c r="Q336" s="7" t="str">
        <f ca="1">IF(AND($A336&lt;&gt;"",Q$9&lt;&gt;""),IF(HLOOKUP(Q$9,'Feuille1-Catégories'!$C$1:$G$2,2,FALSE)="OUI",Q$3,IF(HLOOKUP(Q$9,'Feuille1-Catégories'!$C$1:$G$3,3,FALSE)="OUI",OFFSET(Q$3,MOD(QUOTIENT(ROW()-ROW($A$20),'Feuille1-Catégories'!$B$6/Q$6),Q$5),0),IF(MOD($A336-1-Q$10,'Feuille1-Catégories'!$F$5+1)=0,Q$3,""))),"")</f>
        <v/>
      </c>
      <c r="R336" s="7">
        <f ca="1">IF(AND($A336&lt;&gt;"",R$9&lt;&gt;""),IF(HLOOKUP(R$9,'Feuille1-Catégories'!$C$1:$G$2,2,FALSE)="OUI",R$3,IF(HLOOKUP(R$9,'Feuille1-Catégories'!$C$1:$G$3,3,FALSE)="OUI",OFFSET(R$3,MOD(QUOTIENT(ROW()-ROW($A$20),'Feuille1-Catégories'!$B$6/R$6),R$5),0),IF(MOD($A336-1-R$10,'Feuille1-Catégories'!$F$5+1)=0,R$3,""))),"")</f>
        <v>0</v>
      </c>
      <c r="S336" s="7">
        <f ca="1">IF(AND($A336&lt;&gt;"",S$9&lt;&gt;""),IF(HLOOKUP(S$9,'Feuille1-Catégories'!$C$1:$G$2,2,FALSE)="OUI",S$3,IF(HLOOKUP(S$9,'Feuille1-Catégories'!$C$1:$G$3,3,FALSE)="OUI",OFFSET(S$3,MOD(QUOTIENT(ROW()-ROW($A$20),'Feuille1-Catégories'!$B$6/S$6),S$5),0),IF(MOD($A336-1-S$10,'Feuille1-Catégories'!$F$5+1)=0,S$3,""))),"")</f>
        <v>50</v>
      </c>
      <c r="T336" s="7">
        <f ca="1">IF(AND($A336&lt;&gt;"",T$9&lt;&gt;""),IF(HLOOKUP(T$9,'Feuille1-Catégories'!$C$1:$G$2,2,FALSE)="OUI",T$3,IF(HLOOKUP(T$9,'Feuille1-Catégories'!$C$1:$G$3,3,FALSE)="OUI",OFFSET(T$3,MOD(QUOTIENT(ROW()-ROW($A$20),'Feuille1-Catégories'!$B$6/T$6),T$5),0),IF(MOD($A336-1-T$10,'Feuille1-Catégories'!$F$5+1)=0,T$3,""))),"")</f>
        <v>500</v>
      </c>
      <c r="U336" s="7">
        <f ca="1">IF(AND($A336&lt;&gt;"",U$9&lt;&gt;""),IF(HLOOKUP(U$9,'Feuille1-Catégories'!$C$1:$G$2,2,FALSE)="OUI",U$3,IF(HLOOKUP(U$9,'Feuille1-Catégories'!$C$1:$G$3,3,FALSE)="OUI",OFFSET(U$3,MOD(QUOTIENT(ROW()-ROW($A$20),'Feuille1-Catégories'!$B$6/U$6),U$5),0),IF(MOD($A336-1-U$10,'Feuille1-Catégories'!$F$5+1)=0,U$3,""))),"")</f>
        <v>5000</v>
      </c>
      <c r="V336" s="7" t="str">
        <f ca="1">IF(AND($A336&lt;&gt;"",V$9&lt;&gt;""),IF(HLOOKUP(V$9,'Feuille1-Catégories'!$C$1:$G$2,2,FALSE)="OUI",V$3,IF(HLOOKUP(V$9,'Feuille1-Catégories'!$C$1:$G$3,3,FALSE)="OUI",OFFSET(V$3,MOD(QUOTIENT(ROW()-ROW($A$20),'Feuille1-Catégories'!$B$6/V$6),V$5),0),IF(MOD($A336-1-V$10,'Feuille1-Catégories'!$F$5+1)=0,V$3,""))),"")</f>
        <v/>
      </c>
      <c r="W336" s="7" t="str">
        <f ca="1">IF(AND($A336&lt;&gt;"",W$9&lt;&gt;""),IF(HLOOKUP(W$9,'Feuille1-Catégories'!$C$1:$G$2,2,FALSE)="OUI",W$3,IF(HLOOKUP(W$9,'Feuille1-Catégories'!$C$1:$G$3,3,FALSE)="OUI",OFFSET(W$3,MOD(QUOTIENT(ROW()-ROW($A$20),'Feuille1-Catégories'!$B$6/W$6),W$5),0),IF(MOD($A336-1-W$10,'Feuille1-Catégories'!$F$5+1)=0,W$3,""))),"")</f>
        <v/>
      </c>
      <c r="X336" s="7" t="str">
        <f ca="1">IF(AND($A336&lt;&gt;"",X$9&lt;&gt;""),IF(HLOOKUP(X$9,'Feuille1-Catégories'!$C$1:$G$2,2,FALSE)="OUI",X$3,IF(HLOOKUP(X$9,'Feuille1-Catégories'!$C$1:$G$3,3,FALSE)="OUI",OFFSET(X$3,MOD(QUOTIENT(ROW()-ROW($A$20),'Feuille1-Catégories'!$B$6/X$6),X$5),0),IF(MOD($A336-1-X$10,'Feuille1-Catégories'!$F$5+1)=0,X$3,""))),"")</f>
        <v/>
      </c>
      <c r="Y336" s="7" t="str">
        <f ca="1">IF(AND($A336&lt;&gt;"",Y$9&lt;&gt;""),IF(HLOOKUP(Y$9,'Feuille1-Catégories'!$C$1:$G$2,2,FALSE)="OUI",Y$3,IF(HLOOKUP(Y$9,'Feuille1-Catégories'!$C$1:$G$3,3,FALSE)="OUI",OFFSET(Y$3,MOD(QUOTIENT(ROW()-ROW($A$20),'Feuille1-Catégories'!$B$6/Y$6),Y$5),0),IF(MOD($A336-1-Y$10,'Feuille1-Catégories'!$F$5+1)=0,Y$3,""))),"")</f>
        <v/>
      </c>
      <c r="Z336" s="7" t="str">
        <f ca="1">IF(AND($A336&lt;&gt;"",Z$9&lt;&gt;""),IF(HLOOKUP(Z$9,'Feuille1-Catégories'!$C$1:$G$2,2,FALSE)="OUI",Z$3,IF(HLOOKUP(Z$9,'Feuille1-Catégories'!$C$1:$G$3,3,FALSE)="OUI",OFFSET(Z$3,MOD(QUOTIENT(ROW()-ROW($A$20),'Feuille1-Catégories'!$B$6/Z$6),Z$5),0),"")),"")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37" spans="1:26" ht="17" x14ac:dyDescent="0.2">
      <c r="A337" s="21">
        <f>IF(ROW()-ROW($A$19)&gt;'Feuille1-Catégories'!$B$6,"",ROW()-ROW($A$19))</f>
        <v>318</v>
      </c>
      <c r="B337" s="33">
        <f t="shared" ca="1" si="13"/>
        <v>12.32936326156665</v>
      </c>
      <c r="C337" s="10">
        <f t="shared" ca="1" si="14"/>
        <v>4946.3999999999996</v>
      </c>
      <c r="D337" s="10">
        <f ca="1">IF('Feuille3-Coût de production'!D337&lt;&gt;"",'Feuille3-Coût de production'!D337,"")</f>
        <v>436.6</v>
      </c>
      <c r="E337" s="10">
        <f t="shared" ca="1" si="15"/>
        <v>5383</v>
      </c>
      <c r="F337" s="7">
        <f ca="1">IF(AND($A337&lt;&gt;"",F$9&lt;&gt;""),IF(HLOOKUP(F$9,'Feuille1-Catégories'!$C$1:$G$2,2,FALSE)="OUI",F$3,IF(HLOOKUP(F$9,'Feuille1-Catégories'!$C$1:$G$3,3,FALSE)="OUI",OFFSET(F$3,MOD(QUOTIENT(ROW()-ROW($A$20),'Feuille1-Catégories'!$B$6/F$6),F$5),0),IF(MOD($A337-1-F$10,'Feuille1-Catégories'!$F$5+1)=0,F$3,""))),"")</f>
        <v>1</v>
      </c>
      <c r="G337" s="7" t="str">
        <f ca="1">IF(AND($A337&lt;&gt;"",G$9&lt;&gt;""),IF(HLOOKUP(G$9,'Feuille1-Catégories'!$C$1:$G$2,2,FALSE)="OUI",G$3,IF(HLOOKUP(G$9,'Feuille1-Catégories'!$C$1:$G$3,3,FALSE)="OUI",OFFSET(G$3,MOD(QUOTIENT(ROW()-ROW($A$20),'Feuille1-Catégories'!$B$6/G$6),G$5),0),IF(MOD($A337-1-G$10,'Feuille1-Catégories'!$F$5+1)=0,G$3,""))),"")</f>
        <v xml:space="preserve"> </v>
      </c>
      <c r="H337" s="7">
        <f ca="1">IF(AND($A337&lt;&gt;"",H$9&lt;&gt;""),IF(HLOOKUP(H$9,'Feuille1-Catégories'!$C$1:$G$2,2,FALSE)="OUI",H$3,IF(HLOOKUP(H$9,'Feuille1-Catégories'!$C$1:$G$3,3,FALSE)="OUI",OFFSET(H$3,MOD(QUOTIENT(ROW()-ROW($A$20),'Feuille1-Catégories'!$B$6/H$6),H$5),0),IF(MOD($A337-1-H$10,'Feuille1-Catégories'!$F$5+1)=0,H$3,""))),"")</f>
        <v>100</v>
      </c>
      <c r="I337" s="7" t="str">
        <f ca="1">IF(AND($A337&lt;&gt;"",I$9&lt;&gt;""),IF(HLOOKUP(I$9,'Feuille1-Catégories'!$C$1:$G$2,2,FALSE)="OUI",I$3,IF(HLOOKUP(I$9,'Feuille1-Catégories'!$C$1:$G$3,3,FALSE)="OUI",OFFSET(I$3,MOD(QUOTIENT(ROW()-ROW($A$20),'Feuille1-Catégories'!$B$6/I$6),I$5),0),IF(MOD($A337-1-I$10,'Feuille1-Catégories'!$F$5+1)=0,I$3,""))),"")</f>
        <v xml:space="preserve"> </v>
      </c>
      <c r="J337" s="7">
        <f ca="1">IF(AND($A337&lt;&gt;"",J$9&lt;&gt;""),IF(HLOOKUP(J$9,'Feuille1-Catégories'!$C$1:$G$2,2,FALSE)="OUI",J$3,IF(HLOOKUP(J$9,'Feuille1-Catégories'!$C$1:$G$3,3,FALSE)="OUI",OFFSET(J$3,MOD(QUOTIENT(ROW()-ROW($A$20),'Feuille1-Catégories'!$B$6/J$6),J$5),0),IF(MOD($A337-1-J$10,'Feuille1-Catégories'!$F$5+1)=0,J$3,""))),"")</f>
        <v>2</v>
      </c>
      <c r="K337" s="7" t="str">
        <f ca="1">IF(AND($A337&lt;&gt;"",K$9&lt;&gt;""),IF(HLOOKUP(K$9,'Feuille1-Catégories'!$C$1:$G$2,2,FALSE)="OUI",K$3,IF(HLOOKUP(K$9,'Feuille1-Catégories'!$C$1:$G$3,3,FALSE)="OUI",OFFSET(K$3,MOD(QUOTIENT(ROW()-ROW($A$20),'Feuille1-Catégories'!$B$6/K$6),K$5),0),IF(MOD($A337-1-K$10,'Feuille1-Catégories'!$F$5+1)=0,K$3,""))),"")</f>
        <v/>
      </c>
      <c r="L337" s="7">
        <f ca="1">IF(AND($A337&lt;&gt;"",L$9&lt;&gt;""),IF(HLOOKUP(L$9,'Feuille1-Catégories'!$C$1:$G$2,2,FALSE)="OUI",L$3,IF(HLOOKUP(L$9,'Feuille1-Catégories'!$C$1:$G$3,3,FALSE)="OUI",OFFSET(L$3,MOD(QUOTIENT(ROW()-ROW($A$20),'Feuille1-Catégories'!$B$6/L$6),L$5),0),IF(MOD($A337-1-L$10,'Feuille1-Catégories'!$F$5+1)=0,L$3,""))),"")</f>
        <v>200</v>
      </c>
      <c r="M337" s="7" t="str">
        <f ca="1">IF(AND($A337&lt;&gt;"",M$9&lt;&gt;""),IF(HLOOKUP(M$9,'Feuille1-Catégories'!$C$1:$G$2,2,FALSE)="OUI",M$3,IF(HLOOKUP(M$9,'Feuille1-Catégories'!$C$1:$G$3,3,FALSE)="OUI",OFFSET(M$3,MOD(QUOTIENT(ROW()-ROW($A$20),'Feuille1-Catégories'!$B$6/M$6),M$5),0),IF(MOD($A337-1-M$10,'Feuille1-Catégories'!$F$5+1)=0,M$3,""))),"")</f>
        <v xml:space="preserve"> </v>
      </c>
      <c r="N337" s="7" t="str">
        <f ca="1">IF(AND($A337&lt;&gt;"",N$9&lt;&gt;""),IF(HLOOKUP(N$9,'Feuille1-Catégories'!$C$1:$G$2,2,FALSE)="OUI",N$3,IF(HLOOKUP(N$9,'Feuille1-Catégories'!$C$1:$G$3,3,FALSE)="OUI",OFFSET(N$3,MOD(QUOTIENT(ROW()-ROW($A$20),'Feuille1-Catégories'!$B$6/N$6),N$5),0),IF(MOD($A337-1-N$10,'Feuille1-Catégories'!$F$5+1)=0,N$3,""))),"")</f>
        <v xml:space="preserve"> </v>
      </c>
      <c r="O337" s="7">
        <f ca="1">IF(AND($A337&lt;&gt;"",O$9&lt;&gt;""),IF(HLOOKUP(O$9,'Feuille1-Catégories'!$C$1:$G$2,2,FALSE)="OUI",O$3,IF(HLOOKUP(O$9,'Feuille1-Catégories'!$C$1:$G$3,3,FALSE)="OUI",OFFSET(O$3,MOD(QUOTIENT(ROW()-ROW($A$20),'Feuille1-Catégories'!$B$6/O$6),O$5),0),IF(MOD($A337-1-O$10,'Feuille1-Catégories'!$F$5+1)=0,O$3,""))),"")</f>
        <v>30</v>
      </c>
      <c r="P337" s="7">
        <f ca="1">IF(AND($A337&lt;&gt;"",P$9&lt;&gt;""),IF(HLOOKUP(P$9,'Feuille1-Catégories'!$C$1:$G$2,2,FALSE)="OUI",P$3,IF(HLOOKUP(P$9,'Feuille1-Catégories'!$C$1:$G$3,3,FALSE)="OUI",OFFSET(P$3,MOD(QUOTIENT(ROW()-ROW($A$20),'Feuille1-Catégories'!$B$6/P$6),P$5),0),IF(MOD($A337-1-P$10,'Feuille1-Catégories'!$F$5+1)=0,P$3,""))),"")</f>
        <v>0</v>
      </c>
      <c r="Q337" s="7" t="str">
        <f ca="1">IF(AND($A337&lt;&gt;"",Q$9&lt;&gt;""),IF(HLOOKUP(Q$9,'Feuille1-Catégories'!$C$1:$G$2,2,FALSE)="OUI",Q$3,IF(HLOOKUP(Q$9,'Feuille1-Catégories'!$C$1:$G$3,3,FALSE)="OUI",OFFSET(Q$3,MOD(QUOTIENT(ROW()-ROW($A$20),'Feuille1-Catégories'!$B$6/Q$6),Q$5),0),IF(MOD($A337-1-Q$10,'Feuille1-Catégories'!$F$5+1)=0,Q$3,""))),"")</f>
        <v/>
      </c>
      <c r="R337" s="7">
        <f ca="1">IF(AND($A337&lt;&gt;"",R$9&lt;&gt;""),IF(HLOOKUP(R$9,'Feuille1-Catégories'!$C$1:$G$2,2,FALSE)="OUI",R$3,IF(HLOOKUP(R$9,'Feuille1-Catégories'!$C$1:$G$3,3,FALSE)="OUI",OFFSET(R$3,MOD(QUOTIENT(ROW()-ROW($A$20),'Feuille1-Catégories'!$B$6/R$6),R$5),0),IF(MOD($A337-1-R$10,'Feuille1-Catégories'!$F$5+1)=0,R$3,""))),"")</f>
        <v>0</v>
      </c>
      <c r="S337" s="7">
        <f ca="1">IF(AND($A337&lt;&gt;"",S$9&lt;&gt;""),IF(HLOOKUP(S$9,'Feuille1-Catégories'!$C$1:$G$2,2,FALSE)="OUI",S$3,IF(HLOOKUP(S$9,'Feuille1-Catégories'!$C$1:$G$3,3,FALSE)="OUI",OFFSET(S$3,MOD(QUOTIENT(ROW()-ROW($A$20),'Feuille1-Catégories'!$B$6/S$6),S$5),0),IF(MOD($A337-1-S$10,'Feuille1-Catégories'!$F$5+1)=0,S$3,""))),"")</f>
        <v>50</v>
      </c>
      <c r="T337" s="7" t="str">
        <f ca="1">IF(AND($A337&lt;&gt;"",T$9&lt;&gt;""),IF(HLOOKUP(T$9,'Feuille1-Catégories'!$C$1:$G$2,2,FALSE)="OUI",T$3,IF(HLOOKUP(T$9,'Feuille1-Catégories'!$C$1:$G$3,3,FALSE)="OUI",OFFSET(T$3,MOD(QUOTIENT(ROW()-ROW($A$20),'Feuille1-Catégories'!$B$6/T$6),T$5),0),IF(MOD($A337-1-T$10,'Feuille1-Catégories'!$F$5+1)=0,T$3,""))),"")</f>
        <v/>
      </c>
      <c r="U337" s="7">
        <f ca="1">IF(AND($A337&lt;&gt;"",U$9&lt;&gt;""),IF(HLOOKUP(U$9,'Feuille1-Catégories'!$C$1:$G$2,2,FALSE)="OUI",U$3,IF(HLOOKUP(U$9,'Feuille1-Catégories'!$C$1:$G$3,3,FALSE)="OUI",OFFSET(U$3,MOD(QUOTIENT(ROW()-ROW($A$20),'Feuille1-Catégories'!$B$6/U$6),U$5),0),IF(MOD($A337-1-U$10,'Feuille1-Catégories'!$F$5+1)=0,U$3,""))),"")</f>
        <v>5000</v>
      </c>
      <c r="V337" s="7" t="str">
        <f ca="1">IF(AND($A337&lt;&gt;"",V$9&lt;&gt;""),IF(HLOOKUP(V$9,'Feuille1-Catégories'!$C$1:$G$2,2,FALSE)="OUI",V$3,IF(HLOOKUP(V$9,'Feuille1-Catégories'!$C$1:$G$3,3,FALSE)="OUI",OFFSET(V$3,MOD(QUOTIENT(ROW()-ROW($A$20),'Feuille1-Catégories'!$B$6/V$6),V$5),0),IF(MOD($A337-1-V$10,'Feuille1-Catégories'!$F$5+1)=0,V$3,""))),"")</f>
        <v/>
      </c>
      <c r="W337" s="7" t="str">
        <f ca="1">IF(AND($A337&lt;&gt;"",W$9&lt;&gt;""),IF(HLOOKUP(W$9,'Feuille1-Catégories'!$C$1:$G$2,2,FALSE)="OUI",W$3,IF(HLOOKUP(W$9,'Feuille1-Catégories'!$C$1:$G$3,3,FALSE)="OUI",OFFSET(W$3,MOD(QUOTIENT(ROW()-ROW($A$20),'Feuille1-Catégories'!$B$6/W$6),W$5),0),IF(MOD($A337-1-W$10,'Feuille1-Catégories'!$F$5+1)=0,W$3,""))),"")</f>
        <v/>
      </c>
      <c r="X337" s="7" t="str">
        <f ca="1">IF(AND($A337&lt;&gt;"",X$9&lt;&gt;""),IF(HLOOKUP(X$9,'Feuille1-Catégories'!$C$1:$G$2,2,FALSE)="OUI",X$3,IF(HLOOKUP(X$9,'Feuille1-Catégories'!$C$1:$G$3,3,FALSE)="OUI",OFFSET(X$3,MOD(QUOTIENT(ROW()-ROW($A$20),'Feuille1-Catégories'!$B$6/X$6),X$5),0),IF(MOD($A337-1-X$10,'Feuille1-Catégories'!$F$5+1)=0,X$3,""))),"")</f>
        <v/>
      </c>
      <c r="Y337" s="7" t="str">
        <f ca="1">IF(AND($A337&lt;&gt;"",Y$9&lt;&gt;""),IF(HLOOKUP(Y$9,'Feuille1-Catégories'!$C$1:$G$2,2,FALSE)="OUI",Y$3,IF(HLOOKUP(Y$9,'Feuille1-Catégories'!$C$1:$G$3,3,FALSE)="OUI",OFFSET(Y$3,MOD(QUOTIENT(ROW()-ROW($A$20),'Feuille1-Catégories'!$B$6/Y$6),Y$5),0),IF(MOD($A337-1-Y$10,'Feuille1-Catégories'!$F$5+1)=0,Y$3,""))),"")</f>
        <v/>
      </c>
      <c r="Z337" s="7" t="str">
        <f ca="1">IF(AND($A337&lt;&gt;"",Z$9&lt;&gt;""),IF(HLOOKUP(Z$9,'Feuille1-Catégories'!$C$1:$G$2,2,FALSE)="OUI",Z$3,IF(HLOOKUP(Z$9,'Feuille1-Catégories'!$C$1:$G$3,3,FALSE)="OUI",OFFSET(Z$3,MOD(QUOTIENT(ROW()-ROW($A$20),'Feuille1-Catégories'!$B$6/Z$6),Z$5),0),"")),"")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38" spans="1:26" ht="17" x14ac:dyDescent="0.2">
      <c r="A338" s="21">
        <f>IF(ROW()-ROW($A$19)&gt;'Feuille1-Catégories'!$B$6,"",ROW()-ROW($A$19))</f>
        <v>319</v>
      </c>
      <c r="B338" s="33">
        <f t="shared" ca="1" si="13"/>
        <v>13.371154815935451</v>
      </c>
      <c r="C338" s="10">
        <f t="shared" ca="1" si="14"/>
        <v>4906.3999999999996</v>
      </c>
      <c r="D338" s="10">
        <f ca="1">IF('Feuille3-Coût de production'!D338&lt;&gt;"",'Feuille3-Coût de production'!D338,"")</f>
        <v>396.6</v>
      </c>
      <c r="E338" s="10">
        <f t="shared" ca="1" si="15"/>
        <v>5303</v>
      </c>
      <c r="F338" s="7">
        <f ca="1">IF(AND($A338&lt;&gt;"",F$9&lt;&gt;""),IF(HLOOKUP(F$9,'Feuille1-Catégories'!$C$1:$G$2,2,FALSE)="OUI",F$3,IF(HLOOKUP(F$9,'Feuille1-Catégories'!$C$1:$G$3,3,FALSE)="OUI",OFFSET(F$3,MOD(QUOTIENT(ROW()-ROW($A$20),'Feuille1-Catégories'!$B$6/F$6),F$5),0),IF(MOD($A338-1-F$10,'Feuille1-Catégories'!$F$5+1)=0,F$3,""))),"")</f>
        <v>1</v>
      </c>
      <c r="G338" s="7" t="str">
        <f ca="1">IF(AND($A338&lt;&gt;"",G$9&lt;&gt;""),IF(HLOOKUP(G$9,'Feuille1-Catégories'!$C$1:$G$2,2,FALSE)="OUI",G$3,IF(HLOOKUP(G$9,'Feuille1-Catégories'!$C$1:$G$3,3,FALSE)="OUI",OFFSET(G$3,MOD(QUOTIENT(ROW()-ROW($A$20),'Feuille1-Catégories'!$B$6/G$6),G$5),0),IF(MOD($A338-1-G$10,'Feuille1-Catégories'!$F$5+1)=0,G$3,""))),"")</f>
        <v xml:space="preserve"> </v>
      </c>
      <c r="H338" s="7" t="str">
        <f ca="1">IF(AND($A338&lt;&gt;"",H$9&lt;&gt;""),IF(HLOOKUP(H$9,'Feuille1-Catégories'!$C$1:$G$2,2,FALSE)="OUI",H$3,IF(HLOOKUP(H$9,'Feuille1-Catégories'!$C$1:$G$3,3,FALSE)="OUI",OFFSET(H$3,MOD(QUOTIENT(ROW()-ROW($A$20),'Feuille1-Catégories'!$B$6/H$6),H$5),0),IF(MOD($A338-1-H$10,'Feuille1-Catégories'!$F$5+1)=0,H$3,""))),"")</f>
        <v/>
      </c>
      <c r="I338" s="7" t="str">
        <f ca="1">IF(AND($A338&lt;&gt;"",I$9&lt;&gt;""),IF(HLOOKUP(I$9,'Feuille1-Catégories'!$C$1:$G$2,2,FALSE)="OUI",I$3,IF(HLOOKUP(I$9,'Feuille1-Catégories'!$C$1:$G$3,3,FALSE)="OUI",OFFSET(I$3,MOD(QUOTIENT(ROW()-ROW($A$20),'Feuille1-Catégories'!$B$6/I$6),I$5),0),IF(MOD($A338-1-I$10,'Feuille1-Catégories'!$F$5+1)=0,I$3,""))),"")</f>
        <v xml:space="preserve"> </v>
      </c>
      <c r="J338" s="7">
        <f ca="1">IF(AND($A338&lt;&gt;"",J$9&lt;&gt;""),IF(HLOOKUP(J$9,'Feuille1-Catégories'!$C$1:$G$2,2,FALSE)="OUI",J$3,IF(HLOOKUP(J$9,'Feuille1-Catégories'!$C$1:$G$3,3,FALSE)="OUI",OFFSET(J$3,MOD(QUOTIENT(ROW()-ROW($A$20),'Feuille1-Catégories'!$B$6/J$6),J$5),0),IF(MOD($A338-1-J$10,'Feuille1-Catégories'!$F$5+1)=0,J$3,""))),"")</f>
        <v>2</v>
      </c>
      <c r="K338" s="7">
        <f ca="1">IF(AND($A338&lt;&gt;"",K$9&lt;&gt;""),IF(HLOOKUP(K$9,'Feuille1-Catégories'!$C$1:$G$2,2,FALSE)="OUI",K$3,IF(HLOOKUP(K$9,'Feuille1-Catégories'!$C$1:$G$3,3,FALSE)="OUI",OFFSET(K$3,MOD(QUOTIENT(ROW()-ROW($A$20),'Feuille1-Catégories'!$B$6/K$6),K$5),0),IF(MOD($A338-1-K$10,'Feuille1-Catégories'!$F$5+1)=0,K$3,""))),"")</f>
        <v>20</v>
      </c>
      <c r="L338" s="7">
        <f ca="1">IF(AND($A338&lt;&gt;"",L$9&lt;&gt;""),IF(HLOOKUP(L$9,'Feuille1-Catégories'!$C$1:$G$2,2,FALSE)="OUI",L$3,IF(HLOOKUP(L$9,'Feuille1-Catégories'!$C$1:$G$3,3,FALSE)="OUI",OFFSET(L$3,MOD(QUOTIENT(ROW()-ROW($A$20),'Feuille1-Catégories'!$B$6/L$6),L$5),0),IF(MOD($A338-1-L$10,'Feuille1-Catégories'!$F$5+1)=0,L$3,""))),"")</f>
        <v>200</v>
      </c>
      <c r="M338" s="7" t="str">
        <f ca="1">IF(AND($A338&lt;&gt;"",M$9&lt;&gt;""),IF(HLOOKUP(M$9,'Feuille1-Catégories'!$C$1:$G$2,2,FALSE)="OUI",M$3,IF(HLOOKUP(M$9,'Feuille1-Catégories'!$C$1:$G$3,3,FALSE)="OUI",OFFSET(M$3,MOD(QUOTIENT(ROW()-ROW($A$20),'Feuille1-Catégories'!$B$6/M$6),M$5),0),IF(MOD($A338-1-M$10,'Feuille1-Catégories'!$F$5+1)=0,M$3,""))),"")</f>
        <v xml:space="preserve"> </v>
      </c>
      <c r="N338" s="7" t="str">
        <f ca="1">IF(AND($A338&lt;&gt;"",N$9&lt;&gt;""),IF(HLOOKUP(N$9,'Feuille1-Catégories'!$C$1:$G$2,2,FALSE)="OUI",N$3,IF(HLOOKUP(N$9,'Feuille1-Catégories'!$C$1:$G$3,3,FALSE)="OUI",OFFSET(N$3,MOD(QUOTIENT(ROW()-ROW($A$20),'Feuille1-Catégories'!$B$6/N$6),N$5),0),IF(MOD($A338-1-N$10,'Feuille1-Catégories'!$F$5+1)=0,N$3,""))),"")</f>
        <v xml:space="preserve"> </v>
      </c>
      <c r="O338" s="7">
        <f ca="1">IF(AND($A338&lt;&gt;"",O$9&lt;&gt;""),IF(HLOOKUP(O$9,'Feuille1-Catégories'!$C$1:$G$2,2,FALSE)="OUI",O$3,IF(HLOOKUP(O$9,'Feuille1-Catégories'!$C$1:$G$3,3,FALSE)="OUI",OFFSET(O$3,MOD(QUOTIENT(ROW()-ROW($A$20),'Feuille1-Catégories'!$B$6/O$6),O$5),0),IF(MOD($A338-1-O$10,'Feuille1-Catégories'!$F$5+1)=0,O$3,""))),"")</f>
        <v>30</v>
      </c>
      <c r="P338" s="7">
        <f ca="1">IF(AND($A338&lt;&gt;"",P$9&lt;&gt;""),IF(HLOOKUP(P$9,'Feuille1-Catégories'!$C$1:$G$2,2,FALSE)="OUI",P$3,IF(HLOOKUP(P$9,'Feuille1-Catégories'!$C$1:$G$3,3,FALSE)="OUI",OFFSET(P$3,MOD(QUOTIENT(ROW()-ROW($A$20),'Feuille1-Catégories'!$B$6/P$6),P$5),0),IF(MOD($A338-1-P$10,'Feuille1-Catégories'!$F$5+1)=0,P$3,""))),"")</f>
        <v>0</v>
      </c>
      <c r="Q338" s="7" t="str">
        <f ca="1">IF(AND($A338&lt;&gt;"",Q$9&lt;&gt;""),IF(HLOOKUP(Q$9,'Feuille1-Catégories'!$C$1:$G$2,2,FALSE)="OUI",Q$3,IF(HLOOKUP(Q$9,'Feuille1-Catégories'!$C$1:$G$3,3,FALSE)="OUI",OFFSET(Q$3,MOD(QUOTIENT(ROW()-ROW($A$20),'Feuille1-Catégories'!$B$6/Q$6),Q$5),0),IF(MOD($A338-1-Q$10,'Feuille1-Catégories'!$F$5+1)=0,Q$3,""))),"")</f>
        <v/>
      </c>
      <c r="R338" s="7">
        <f ca="1">IF(AND($A338&lt;&gt;"",R$9&lt;&gt;""),IF(HLOOKUP(R$9,'Feuille1-Catégories'!$C$1:$G$2,2,FALSE)="OUI",R$3,IF(HLOOKUP(R$9,'Feuille1-Catégories'!$C$1:$G$3,3,FALSE)="OUI",OFFSET(R$3,MOD(QUOTIENT(ROW()-ROW($A$20),'Feuille1-Catégories'!$B$6/R$6),R$5),0),IF(MOD($A338-1-R$10,'Feuille1-Catégories'!$F$5+1)=0,R$3,""))),"")</f>
        <v>0</v>
      </c>
      <c r="S338" s="7">
        <f ca="1">IF(AND($A338&lt;&gt;"",S$9&lt;&gt;""),IF(HLOOKUP(S$9,'Feuille1-Catégories'!$C$1:$G$2,2,FALSE)="OUI",S$3,IF(HLOOKUP(S$9,'Feuille1-Catégories'!$C$1:$G$3,3,FALSE)="OUI",OFFSET(S$3,MOD(QUOTIENT(ROW()-ROW($A$20),'Feuille1-Catégories'!$B$6/S$6),S$5),0),IF(MOD($A338-1-S$10,'Feuille1-Catégories'!$F$5+1)=0,S$3,""))),"")</f>
        <v>50</v>
      </c>
      <c r="T338" s="7" t="str">
        <f ca="1">IF(AND($A338&lt;&gt;"",T$9&lt;&gt;""),IF(HLOOKUP(T$9,'Feuille1-Catégories'!$C$1:$G$2,2,FALSE)="OUI",T$3,IF(HLOOKUP(T$9,'Feuille1-Catégories'!$C$1:$G$3,3,FALSE)="OUI",OFFSET(T$3,MOD(QUOTIENT(ROW()-ROW($A$20),'Feuille1-Catégories'!$B$6/T$6),T$5),0),IF(MOD($A338-1-T$10,'Feuille1-Catégories'!$F$5+1)=0,T$3,""))),"")</f>
        <v/>
      </c>
      <c r="U338" s="7">
        <f ca="1">IF(AND($A338&lt;&gt;"",U$9&lt;&gt;""),IF(HLOOKUP(U$9,'Feuille1-Catégories'!$C$1:$G$2,2,FALSE)="OUI",U$3,IF(HLOOKUP(U$9,'Feuille1-Catégories'!$C$1:$G$3,3,FALSE)="OUI",OFFSET(U$3,MOD(QUOTIENT(ROW()-ROW($A$20),'Feuille1-Catégories'!$B$6/U$6),U$5),0),IF(MOD($A338-1-U$10,'Feuille1-Catégories'!$F$5+1)=0,U$3,""))),"")</f>
        <v>5000</v>
      </c>
      <c r="V338" s="7" t="str">
        <f ca="1">IF(AND($A338&lt;&gt;"",V$9&lt;&gt;""),IF(HLOOKUP(V$9,'Feuille1-Catégories'!$C$1:$G$2,2,FALSE)="OUI",V$3,IF(HLOOKUP(V$9,'Feuille1-Catégories'!$C$1:$G$3,3,FALSE)="OUI",OFFSET(V$3,MOD(QUOTIENT(ROW()-ROW($A$20),'Feuille1-Catégories'!$B$6/V$6),V$5),0),IF(MOD($A338-1-V$10,'Feuille1-Catégories'!$F$5+1)=0,V$3,""))),"")</f>
        <v/>
      </c>
      <c r="W338" s="7" t="str">
        <f ca="1">IF(AND($A338&lt;&gt;"",W$9&lt;&gt;""),IF(HLOOKUP(W$9,'Feuille1-Catégories'!$C$1:$G$2,2,FALSE)="OUI",W$3,IF(HLOOKUP(W$9,'Feuille1-Catégories'!$C$1:$G$3,3,FALSE)="OUI",OFFSET(W$3,MOD(QUOTIENT(ROW()-ROW($A$20),'Feuille1-Catégories'!$B$6/W$6),W$5),0),IF(MOD($A338-1-W$10,'Feuille1-Catégories'!$F$5+1)=0,W$3,""))),"")</f>
        <v/>
      </c>
      <c r="X338" s="7" t="str">
        <f ca="1">IF(AND($A338&lt;&gt;"",X$9&lt;&gt;""),IF(HLOOKUP(X$9,'Feuille1-Catégories'!$C$1:$G$2,2,FALSE)="OUI",X$3,IF(HLOOKUP(X$9,'Feuille1-Catégories'!$C$1:$G$3,3,FALSE)="OUI",OFFSET(X$3,MOD(QUOTIENT(ROW()-ROW($A$20),'Feuille1-Catégories'!$B$6/X$6),X$5),0),IF(MOD($A338-1-X$10,'Feuille1-Catégories'!$F$5+1)=0,X$3,""))),"")</f>
        <v/>
      </c>
      <c r="Y338" s="7" t="str">
        <f ca="1">IF(AND($A338&lt;&gt;"",Y$9&lt;&gt;""),IF(HLOOKUP(Y$9,'Feuille1-Catégories'!$C$1:$G$2,2,FALSE)="OUI",Y$3,IF(HLOOKUP(Y$9,'Feuille1-Catégories'!$C$1:$G$3,3,FALSE)="OUI",OFFSET(Y$3,MOD(QUOTIENT(ROW()-ROW($A$20),'Feuille1-Catégories'!$B$6/Y$6),Y$5),0),IF(MOD($A338-1-Y$10,'Feuille1-Catégories'!$F$5+1)=0,Y$3,""))),"")</f>
        <v/>
      </c>
      <c r="Z338" s="7" t="str">
        <f ca="1">IF(AND($A338&lt;&gt;"",Z$9&lt;&gt;""),IF(HLOOKUP(Z$9,'Feuille1-Catégories'!$C$1:$G$2,2,FALSE)="OUI",Z$3,IF(HLOOKUP(Z$9,'Feuille1-Catégories'!$C$1:$G$3,3,FALSE)="OUI",OFFSET(Z$3,MOD(QUOTIENT(ROW()-ROW($A$20),'Feuille1-Catégories'!$B$6/Z$6),Z$5),0),"")),"")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39" spans="1:26" ht="17" x14ac:dyDescent="0.2">
      <c r="A339" s="21">
        <f>IF(ROW()-ROW($A$19)&gt;'Feuille1-Catégories'!$B$6,"",ROW()-ROW($A$19))</f>
        <v>320</v>
      </c>
      <c r="B339" s="33">
        <f t="shared" ca="1" si="13"/>
        <v>9.3424317617865995</v>
      </c>
      <c r="C339" s="10">
        <f t="shared" ca="1" si="14"/>
        <v>7396.4</v>
      </c>
      <c r="D339" s="10">
        <f ca="1">IF('Feuille3-Coût de production'!D339&lt;&gt;"",'Feuille3-Coût de production'!D339,"")</f>
        <v>886.6</v>
      </c>
      <c r="E339" s="10">
        <f t="shared" ca="1" si="15"/>
        <v>8283</v>
      </c>
      <c r="F339" s="7">
        <f ca="1">IF(AND($A339&lt;&gt;"",F$9&lt;&gt;""),IF(HLOOKUP(F$9,'Feuille1-Catégories'!$C$1:$G$2,2,FALSE)="OUI",F$3,IF(HLOOKUP(F$9,'Feuille1-Catégories'!$C$1:$G$3,3,FALSE)="OUI",OFFSET(F$3,MOD(QUOTIENT(ROW()-ROW($A$20),'Feuille1-Catégories'!$B$6/F$6),F$5),0),IF(MOD($A339-1-F$10,'Feuille1-Catégories'!$F$5+1)=0,F$3,""))),"")</f>
        <v>1</v>
      </c>
      <c r="G339" s="7" t="str">
        <f ca="1">IF(AND($A339&lt;&gt;"",G$9&lt;&gt;""),IF(HLOOKUP(G$9,'Feuille1-Catégories'!$C$1:$G$2,2,FALSE)="OUI",G$3,IF(HLOOKUP(G$9,'Feuille1-Catégories'!$C$1:$G$3,3,FALSE)="OUI",OFFSET(G$3,MOD(QUOTIENT(ROW()-ROW($A$20),'Feuille1-Catégories'!$B$6/G$6),G$5),0),IF(MOD($A339-1-G$10,'Feuille1-Catégories'!$F$5+1)=0,G$3,""))),"")</f>
        <v xml:space="preserve"> </v>
      </c>
      <c r="H339" s="7" t="str">
        <f ca="1">IF(AND($A339&lt;&gt;"",H$9&lt;&gt;""),IF(HLOOKUP(H$9,'Feuille1-Catégories'!$C$1:$G$2,2,FALSE)="OUI",H$3,IF(HLOOKUP(H$9,'Feuille1-Catégories'!$C$1:$G$3,3,FALSE)="OUI",OFFSET(H$3,MOD(QUOTIENT(ROW()-ROW($A$20),'Feuille1-Catégories'!$B$6/H$6),H$5),0),IF(MOD($A339-1-H$10,'Feuille1-Catégories'!$F$5+1)=0,H$3,""))),"")</f>
        <v/>
      </c>
      <c r="I339" s="7" t="str">
        <f ca="1">IF(AND($A339&lt;&gt;"",I$9&lt;&gt;""),IF(HLOOKUP(I$9,'Feuille1-Catégories'!$C$1:$G$2,2,FALSE)="OUI",I$3,IF(HLOOKUP(I$9,'Feuille1-Catégories'!$C$1:$G$3,3,FALSE)="OUI",OFFSET(I$3,MOD(QUOTIENT(ROW()-ROW($A$20),'Feuille1-Catégories'!$B$6/I$6),I$5),0),IF(MOD($A339-1-I$10,'Feuille1-Catégories'!$F$5+1)=0,I$3,""))),"")</f>
        <v xml:space="preserve"> </v>
      </c>
      <c r="J339" s="7">
        <f ca="1">IF(AND($A339&lt;&gt;"",J$9&lt;&gt;""),IF(HLOOKUP(J$9,'Feuille1-Catégories'!$C$1:$G$2,2,FALSE)="OUI",J$3,IF(HLOOKUP(J$9,'Feuille1-Catégories'!$C$1:$G$3,3,FALSE)="OUI",OFFSET(J$3,MOD(QUOTIENT(ROW()-ROW($A$20),'Feuille1-Catégories'!$B$6/J$6),J$5),0),IF(MOD($A339-1-J$10,'Feuille1-Catégories'!$F$5+1)=0,J$3,""))),"")</f>
        <v>2</v>
      </c>
      <c r="K339" s="7" t="str">
        <f ca="1">IF(AND($A339&lt;&gt;"",K$9&lt;&gt;""),IF(HLOOKUP(K$9,'Feuille1-Catégories'!$C$1:$G$2,2,FALSE)="OUI",K$3,IF(HLOOKUP(K$9,'Feuille1-Catégories'!$C$1:$G$3,3,FALSE)="OUI",OFFSET(K$3,MOD(QUOTIENT(ROW()-ROW($A$20),'Feuille1-Catégories'!$B$6/K$6),K$5),0),IF(MOD($A339-1-K$10,'Feuille1-Catégories'!$F$5+1)=0,K$3,""))),"")</f>
        <v/>
      </c>
      <c r="L339" s="7">
        <f ca="1">IF(AND($A339&lt;&gt;"",L$9&lt;&gt;""),IF(HLOOKUP(L$9,'Feuille1-Catégories'!$C$1:$G$2,2,FALSE)="OUI",L$3,IF(HLOOKUP(L$9,'Feuille1-Catégories'!$C$1:$G$3,3,FALSE)="OUI",OFFSET(L$3,MOD(QUOTIENT(ROW()-ROW($A$20),'Feuille1-Catégories'!$B$6/L$6),L$5),0),IF(MOD($A339-1-L$10,'Feuille1-Catégories'!$F$5+1)=0,L$3,""))),"")</f>
        <v>200</v>
      </c>
      <c r="M339" s="7" t="str">
        <f ca="1">IF(AND($A339&lt;&gt;"",M$9&lt;&gt;""),IF(HLOOKUP(M$9,'Feuille1-Catégories'!$C$1:$G$2,2,FALSE)="OUI",M$3,IF(HLOOKUP(M$9,'Feuille1-Catégories'!$C$1:$G$3,3,FALSE)="OUI",OFFSET(M$3,MOD(QUOTIENT(ROW()-ROW($A$20),'Feuille1-Catégories'!$B$6/M$6),M$5),0),IF(MOD($A339-1-M$10,'Feuille1-Catégories'!$F$5+1)=0,M$3,""))),"")</f>
        <v xml:space="preserve"> </v>
      </c>
      <c r="N339" s="7" t="str">
        <f ca="1">IF(AND($A339&lt;&gt;"",N$9&lt;&gt;""),IF(HLOOKUP(N$9,'Feuille1-Catégories'!$C$1:$G$2,2,FALSE)="OUI",N$3,IF(HLOOKUP(N$9,'Feuille1-Catégories'!$C$1:$G$3,3,FALSE)="OUI",OFFSET(N$3,MOD(QUOTIENT(ROW()-ROW($A$20),'Feuille1-Catégories'!$B$6/N$6),N$5),0),IF(MOD($A339-1-N$10,'Feuille1-Catégories'!$F$5+1)=0,N$3,""))),"")</f>
        <v xml:space="preserve"> </v>
      </c>
      <c r="O339" s="7">
        <f ca="1">IF(AND($A339&lt;&gt;"",O$9&lt;&gt;""),IF(HLOOKUP(O$9,'Feuille1-Catégories'!$C$1:$G$2,2,FALSE)="OUI",O$3,IF(HLOOKUP(O$9,'Feuille1-Catégories'!$C$1:$G$3,3,FALSE)="OUI",OFFSET(O$3,MOD(QUOTIENT(ROW()-ROW($A$20),'Feuille1-Catégories'!$B$6/O$6),O$5),0),IF(MOD($A339-1-O$10,'Feuille1-Catégories'!$F$5+1)=0,O$3,""))),"")</f>
        <v>30</v>
      </c>
      <c r="P339" s="7">
        <f ca="1">IF(AND($A339&lt;&gt;"",P$9&lt;&gt;""),IF(HLOOKUP(P$9,'Feuille1-Catégories'!$C$1:$G$2,2,FALSE)="OUI",P$3,IF(HLOOKUP(P$9,'Feuille1-Catégories'!$C$1:$G$3,3,FALSE)="OUI",OFFSET(P$3,MOD(QUOTIENT(ROW()-ROW($A$20),'Feuille1-Catégories'!$B$6/P$6),P$5),0),IF(MOD($A339-1-P$10,'Feuille1-Catégories'!$F$5+1)=0,P$3,""))),"")</f>
        <v>0</v>
      </c>
      <c r="Q339" s="7">
        <f ca="1">IF(AND($A339&lt;&gt;"",Q$9&lt;&gt;""),IF(HLOOKUP(Q$9,'Feuille1-Catégories'!$C$1:$G$2,2,FALSE)="OUI",Q$3,IF(HLOOKUP(Q$9,'Feuille1-Catégories'!$C$1:$G$3,3,FALSE)="OUI",OFFSET(Q$3,MOD(QUOTIENT(ROW()-ROW($A$20),'Feuille1-Catégories'!$B$6/Q$6),Q$5),0),IF(MOD($A339-1-Q$10,'Feuille1-Catégories'!$F$5+1)=0,Q$3,""))),"")</f>
        <v>3000</v>
      </c>
      <c r="R339" s="7">
        <f ca="1">IF(AND($A339&lt;&gt;"",R$9&lt;&gt;""),IF(HLOOKUP(R$9,'Feuille1-Catégories'!$C$1:$G$2,2,FALSE)="OUI",R$3,IF(HLOOKUP(R$9,'Feuille1-Catégories'!$C$1:$G$3,3,FALSE)="OUI",OFFSET(R$3,MOD(QUOTIENT(ROW()-ROW($A$20),'Feuille1-Catégories'!$B$6/R$6),R$5),0),IF(MOD($A339-1-R$10,'Feuille1-Catégories'!$F$5+1)=0,R$3,""))),"")</f>
        <v>0</v>
      </c>
      <c r="S339" s="7">
        <f ca="1">IF(AND($A339&lt;&gt;"",S$9&lt;&gt;""),IF(HLOOKUP(S$9,'Feuille1-Catégories'!$C$1:$G$2,2,FALSE)="OUI",S$3,IF(HLOOKUP(S$9,'Feuille1-Catégories'!$C$1:$G$3,3,FALSE)="OUI",OFFSET(S$3,MOD(QUOTIENT(ROW()-ROW($A$20),'Feuille1-Catégories'!$B$6/S$6),S$5),0),IF(MOD($A339-1-S$10,'Feuille1-Catégories'!$F$5+1)=0,S$3,""))),"")</f>
        <v>50</v>
      </c>
      <c r="T339" s="7" t="str">
        <f ca="1">IF(AND($A339&lt;&gt;"",T$9&lt;&gt;""),IF(HLOOKUP(T$9,'Feuille1-Catégories'!$C$1:$G$2,2,FALSE)="OUI",T$3,IF(HLOOKUP(T$9,'Feuille1-Catégories'!$C$1:$G$3,3,FALSE)="OUI",OFFSET(T$3,MOD(QUOTIENT(ROW()-ROW($A$20),'Feuille1-Catégories'!$B$6/T$6),T$5),0),IF(MOD($A339-1-T$10,'Feuille1-Catégories'!$F$5+1)=0,T$3,""))),"")</f>
        <v/>
      </c>
      <c r="U339" s="7">
        <f ca="1">IF(AND($A339&lt;&gt;"",U$9&lt;&gt;""),IF(HLOOKUP(U$9,'Feuille1-Catégories'!$C$1:$G$2,2,FALSE)="OUI",U$3,IF(HLOOKUP(U$9,'Feuille1-Catégories'!$C$1:$G$3,3,FALSE)="OUI",OFFSET(U$3,MOD(QUOTIENT(ROW()-ROW($A$20),'Feuille1-Catégories'!$B$6/U$6),U$5),0),IF(MOD($A339-1-U$10,'Feuille1-Catégories'!$F$5+1)=0,U$3,""))),"")</f>
        <v>5000</v>
      </c>
      <c r="V339" s="7" t="str">
        <f ca="1">IF(AND($A339&lt;&gt;"",V$9&lt;&gt;""),IF(HLOOKUP(V$9,'Feuille1-Catégories'!$C$1:$G$2,2,FALSE)="OUI",V$3,IF(HLOOKUP(V$9,'Feuille1-Catégories'!$C$1:$G$3,3,FALSE)="OUI",OFFSET(V$3,MOD(QUOTIENT(ROW()-ROW($A$20),'Feuille1-Catégories'!$B$6/V$6),V$5),0),IF(MOD($A339-1-V$10,'Feuille1-Catégories'!$F$5+1)=0,V$3,""))),"")</f>
        <v/>
      </c>
      <c r="W339" s="7" t="str">
        <f ca="1">IF(AND($A339&lt;&gt;"",W$9&lt;&gt;""),IF(HLOOKUP(W$9,'Feuille1-Catégories'!$C$1:$G$2,2,FALSE)="OUI",W$3,IF(HLOOKUP(W$9,'Feuille1-Catégories'!$C$1:$G$3,3,FALSE)="OUI",OFFSET(W$3,MOD(QUOTIENT(ROW()-ROW($A$20),'Feuille1-Catégories'!$B$6/W$6),W$5),0),IF(MOD($A339-1-W$10,'Feuille1-Catégories'!$F$5+1)=0,W$3,""))),"")</f>
        <v/>
      </c>
      <c r="X339" s="7" t="str">
        <f ca="1">IF(AND($A339&lt;&gt;"",X$9&lt;&gt;""),IF(HLOOKUP(X$9,'Feuille1-Catégories'!$C$1:$G$2,2,FALSE)="OUI",X$3,IF(HLOOKUP(X$9,'Feuille1-Catégories'!$C$1:$G$3,3,FALSE)="OUI",OFFSET(X$3,MOD(QUOTIENT(ROW()-ROW($A$20),'Feuille1-Catégories'!$B$6/X$6),X$5),0),IF(MOD($A339-1-X$10,'Feuille1-Catégories'!$F$5+1)=0,X$3,""))),"")</f>
        <v/>
      </c>
      <c r="Y339" s="7" t="str">
        <f ca="1">IF(AND($A339&lt;&gt;"",Y$9&lt;&gt;""),IF(HLOOKUP(Y$9,'Feuille1-Catégories'!$C$1:$G$2,2,FALSE)="OUI",Y$3,IF(HLOOKUP(Y$9,'Feuille1-Catégories'!$C$1:$G$3,3,FALSE)="OUI",OFFSET(Y$3,MOD(QUOTIENT(ROW()-ROW($A$20),'Feuille1-Catégories'!$B$6/Y$6),Y$5),0),IF(MOD($A339-1-Y$10,'Feuille1-Catégories'!$F$5+1)=0,Y$3,""))),"")</f>
        <v/>
      </c>
      <c r="Z339" s="7" t="str">
        <f ca="1">IF(AND($A339&lt;&gt;"",Z$9&lt;&gt;""),IF(HLOOKUP(Z$9,'Feuille1-Catégories'!$C$1:$G$2,2,FALSE)="OUI",Z$3,IF(HLOOKUP(Z$9,'Feuille1-Catégories'!$C$1:$G$3,3,FALSE)="OUI",OFFSET(Z$3,MOD(QUOTIENT(ROW()-ROW($A$20),'Feuille1-Catégories'!$B$6/Z$6),Z$5),0),"")),"")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40" spans="1:26" ht="17" x14ac:dyDescent="0.2">
      <c r="A340" s="21" t="str">
        <f>IF(ROW()-ROW($A$19)&gt;'Feuille1-Catégories'!$B$6,"",ROW()-ROW($A$19))</f>
        <v/>
      </c>
      <c r="B340" s="33" t="str">
        <f t="shared" si="13"/>
        <v/>
      </c>
      <c r="C340" s="10" t="str">
        <f t="shared" si="14"/>
        <v/>
      </c>
      <c r="D340" s="10" t="str">
        <f>IF('Feuille3-Coût de production'!D340&lt;&gt;"",'Feuille3-Coût de production'!D340,"")</f>
        <v/>
      </c>
      <c r="E340" s="10" t="str">
        <f t="shared" si="15"/>
        <v/>
      </c>
      <c r="F340" s="7" t="str">
        <f ca="1">IF(AND($A340&lt;&gt;"",F$9&lt;&gt;""),IF(HLOOKUP(F$9,'Feuille1-Catégories'!$C$1:$G$2,2,FALSE)="OUI",F$3,IF(HLOOKUP(F$9,'Feuille1-Catégories'!$C$1:$G$3,3,FALSE)="OUI",OFFSET(F$3,MOD(QUOTIENT(ROW()-ROW($A$20),'Feuille1-Catégories'!$B$6/F$6),F$5),0),IF(MOD($A340-1-F$10,'Feuille1-Catégories'!$F$5+1)=0,F$3,""))),"")</f>
        <v/>
      </c>
      <c r="G340" s="7" t="str">
        <f ca="1">IF(AND($A340&lt;&gt;"",G$9&lt;&gt;""),IF(HLOOKUP(G$9,'Feuille1-Catégories'!$C$1:$G$2,2,FALSE)="OUI",G$3,IF(HLOOKUP(G$9,'Feuille1-Catégories'!$C$1:$G$3,3,FALSE)="OUI",OFFSET(G$3,MOD(QUOTIENT(ROW()-ROW($A$20),'Feuille1-Catégories'!$B$6/G$6),G$5),0),IF(MOD($A340-1-G$10,'Feuille1-Catégories'!$F$5+1)=0,G$3,""))),"")</f>
        <v/>
      </c>
      <c r="H340" s="7" t="str">
        <f ca="1">IF(AND($A340&lt;&gt;"",H$9&lt;&gt;""),IF(HLOOKUP(H$9,'Feuille1-Catégories'!$C$1:$G$2,2,FALSE)="OUI",H$3,IF(HLOOKUP(H$9,'Feuille1-Catégories'!$C$1:$G$3,3,FALSE)="OUI",OFFSET(H$3,MOD(QUOTIENT(ROW()-ROW($A$20),'Feuille1-Catégories'!$B$6/H$6),H$5),0),IF(MOD($A340-1-H$10,'Feuille1-Catégories'!$F$5+1)=0,H$3,""))),"")</f>
        <v/>
      </c>
      <c r="I340" s="7" t="str">
        <f ca="1">IF(AND($A340&lt;&gt;"",I$9&lt;&gt;""),IF(HLOOKUP(I$9,'Feuille1-Catégories'!$C$1:$G$2,2,FALSE)="OUI",I$3,IF(HLOOKUP(I$9,'Feuille1-Catégories'!$C$1:$G$3,3,FALSE)="OUI",OFFSET(I$3,MOD(QUOTIENT(ROW()-ROW($A$20),'Feuille1-Catégories'!$B$6/I$6),I$5),0),IF(MOD($A340-1-I$10,'Feuille1-Catégories'!$F$5+1)=0,I$3,""))),"")</f>
        <v/>
      </c>
      <c r="J340" s="7" t="str">
        <f ca="1">IF(AND($A340&lt;&gt;"",J$9&lt;&gt;""),IF(HLOOKUP(J$9,'Feuille1-Catégories'!$C$1:$G$2,2,FALSE)="OUI",J$3,IF(HLOOKUP(J$9,'Feuille1-Catégories'!$C$1:$G$3,3,FALSE)="OUI",OFFSET(J$3,MOD(QUOTIENT(ROW()-ROW($A$20),'Feuille1-Catégories'!$B$6/J$6),J$5),0),IF(MOD($A340-1-J$10,'Feuille1-Catégories'!$F$5+1)=0,J$3,""))),"")</f>
        <v/>
      </c>
      <c r="K340" s="7" t="str">
        <f ca="1">IF(AND($A340&lt;&gt;"",K$9&lt;&gt;""),IF(HLOOKUP(K$9,'Feuille1-Catégories'!$C$1:$G$2,2,FALSE)="OUI",K$3,IF(HLOOKUP(K$9,'Feuille1-Catégories'!$C$1:$G$3,3,FALSE)="OUI",OFFSET(K$3,MOD(QUOTIENT(ROW()-ROW($A$20),'Feuille1-Catégories'!$B$6/K$6),K$5),0),IF(MOD($A340-1-K$10,'Feuille1-Catégories'!$F$5+1)=0,K$3,""))),"")</f>
        <v/>
      </c>
      <c r="L340" s="7" t="str">
        <f ca="1">IF(AND($A340&lt;&gt;"",L$9&lt;&gt;""),IF(HLOOKUP(L$9,'Feuille1-Catégories'!$C$1:$G$2,2,FALSE)="OUI",L$3,IF(HLOOKUP(L$9,'Feuille1-Catégories'!$C$1:$G$3,3,FALSE)="OUI",OFFSET(L$3,MOD(QUOTIENT(ROW()-ROW($A$20),'Feuille1-Catégories'!$B$6/L$6),L$5),0),IF(MOD($A340-1-L$10,'Feuille1-Catégories'!$F$5+1)=0,L$3,""))),"")</f>
        <v/>
      </c>
      <c r="M340" s="7" t="str">
        <f ca="1">IF(AND($A340&lt;&gt;"",M$9&lt;&gt;""),IF(HLOOKUP(M$9,'Feuille1-Catégories'!$C$1:$G$2,2,FALSE)="OUI",M$3,IF(HLOOKUP(M$9,'Feuille1-Catégories'!$C$1:$G$3,3,FALSE)="OUI",OFFSET(M$3,MOD(QUOTIENT(ROW()-ROW($A$20),'Feuille1-Catégories'!$B$6/M$6),M$5),0),IF(MOD($A340-1-M$10,'Feuille1-Catégories'!$F$5+1)=0,M$3,""))),"")</f>
        <v/>
      </c>
      <c r="N340" s="7" t="str">
        <f ca="1">IF(AND($A340&lt;&gt;"",N$9&lt;&gt;""),IF(HLOOKUP(N$9,'Feuille1-Catégories'!$C$1:$G$2,2,FALSE)="OUI",N$3,IF(HLOOKUP(N$9,'Feuille1-Catégories'!$C$1:$G$3,3,FALSE)="OUI",OFFSET(N$3,MOD(QUOTIENT(ROW()-ROW($A$20),'Feuille1-Catégories'!$B$6/N$6),N$5),0),IF(MOD($A340-1-N$10,'Feuille1-Catégories'!$F$5+1)=0,N$3,""))),"")</f>
        <v/>
      </c>
      <c r="O340" s="7" t="str">
        <f ca="1">IF(AND($A340&lt;&gt;"",O$9&lt;&gt;""),IF(HLOOKUP(O$9,'Feuille1-Catégories'!$C$1:$G$2,2,FALSE)="OUI",O$3,IF(HLOOKUP(O$9,'Feuille1-Catégories'!$C$1:$G$3,3,FALSE)="OUI",OFFSET(O$3,MOD(QUOTIENT(ROW()-ROW($A$20),'Feuille1-Catégories'!$B$6/O$6),O$5),0),IF(MOD($A340-1-O$10,'Feuille1-Catégories'!$F$5+1)=0,O$3,""))),"")</f>
        <v/>
      </c>
      <c r="P340" s="7" t="str">
        <f ca="1">IF(AND($A340&lt;&gt;"",P$9&lt;&gt;""),IF(HLOOKUP(P$9,'Feuille1-Catégories'!$C$1:$G$2,2,FALSE)="OUI",P$3,IF(HLOOKUP(P$9,'Feuille1-Catégories'!$C$1:$G$3,3,FALSE)="OUI",OFFSET(P$3,MOD(QUOTIENT(ROW()-ROW($A$20),'Feuille1-Catégories'!$B$6/P$6),P$5),0),IF(MOD($A340-1-P$10,'Feuille1-Catégories'!$F$5+1)=0,P$3,""))),"")</f>
        <v/>
      </c>
      <c r="Q340" s="7" t="str">
        <f ca="1">IF(AND($A340&lt;&gt;"",Q$9&lt;&gt;""),IF(HLOOKUP(Q$9,'Feuille1-Catégories'!$C$1:$G$2,2,FALSE)="OUI",Q$3,IF(HLOOKUP(Q$9,'Feuille1-Catégories'!$C$1:$G$3,3,FALSE)="OUI",OFFSET(Q$3,MOD(QUOTIENT(ROW()-ROW($A$20),'Feuille1-Catégories'!$B$6/Q$6),Q$5),0),IF(MOD($A340-1-Q$10,'Feuille1-Catégories'!$F$5+1)=0,Q$3,""))),"")</f>
        <v/>
      </c>
      <c r="R340" s="7" t="str">
        <f ca="1">IF(AND($A340&lt;&gt;"",R$9&lt;&gt;""),IF(HLOOKUP(R$9,'Feuille1-Catégories'!$C$1:$G$2,2,FALSE)="OUI",R$3,IF(HLOOKUP(R$9,'Feuille1-Catégories'!$C$1:$G$3,3,FALSE)="OUI",OFFSET(R$3,MOD(QUOTIENT(ROW()-ROW($A$20),'Feuille1-Catégories'!$B$6/R$6),R$5),0),IF(MOD($A340-1-R$10,'Feuille1-Catégories'!$F$5+1)=0,R$3,""))),"")</f>
        <v/>
      </c>
      <c r="S340" s="7" t="str">
        <f ca="1">IF(AND($A340&lt;&gt;"",S$9&lt;&gt;""),IF(HLOOKUP(S$9,'Feuille1-Catégories'!$C$1:$G$2,2,FALSE)="OUI",S$3,IF(HLOOKUP(S$9,'Feuille1-Catégories'!$C$1:$G$3,3,FALSE)="OUI",OFFSET(S$3,MOD(QUOTIENT(ROW()-ROW($A$20),'Feuille1-Catégories'!$B$6/S$6),S$5),0),IF(MOD($A340-1-S$10,'Feuille1-Catégories'!$F$5+1)=0,S$3,""))),"")</f>
        <v/>
      </c>
      <c r="T340" s="7" t="str">
        <f ca="1">IF(AND($A340&lt;&gt;"",T$9&lt;&gt;""),IF(HLOOKUP(T$9,'Feuille1-Catégories'!$C$1:$G$2,2,FALSE)="OUI",T$3,IF(HLOOKUP(T$9,'Feuille1-Catégories'!$C$1:$G$3,3,FALSE)="OUI",OFFSET(T$3,MOD(QUOTIENT(ROW()-ROW($A$20),'Feuille1-Catégories'!$B$6/T$6),T$5),0),IF(MOD($A340-1-T$10,'Feuille1-Catégories'!$F$5+1)=0,T$3,""))),"")</f>
        <v/>
      </c>
      <c r="U340" s="7" t="str">
        <f ca="1">IF(AND($A340&lt;&gt;"",U$9&lt;&gt;""),IF(HLOOKUP(U$9,'Feuille1-Catégories'!$C$1:$G$2,2,FALSE)="OUI",U$3,IF(HLOOKUP(U$9,'Feuille1-Catégories'!$C$1:$G$3,3,FALSE)="OUI",OFFSET(U$3,MOD(QUOTIENT(ROW()-ROW($A$20),'Feuille1-Catégories'!$B$6/U$6),U$5),0),IF(MOD($A340-1-U$10,'Feuille1-Catégories'!$F$5+1)=0,U$3,""))),"")</f>
        <v/>
      </c>
      <c r="V340" s="7" t="str">
        <f ca="1">IF(AND($A340&lt;&gt;"",V$9&lt;&gt;""),IF(HLOOKUP(V$9,'Feuille1-Catégories'!$C$1:$G$2,2,FALSE)="OUI",V$3,IF(HLOOKUP(V$9,'Feuille1-Catégories'!$C$1:$G$3,3,FALSE)="OUI",OFFSET(V$3,MOD(QUOTIENT(ROW()-ROW($A$20),'Feuille1-Catégories'!$B$6/V$6),V$5),0),IF(MOD($A340-1-V$10,'Feuille1-Catégories'!$F$5+1)=0,V$3,""))),"")</f>
        <v/>
      </c>
      <c r="W340" s="7" t="str">
        <f ca="1">IF(AND($A340&lt;&gt;"",W$9&lt;&gt;""),IF(HLOOKUP(W$9,'Feuille1-Catégories'!$C$1:$G$2,2,FALSE)="OUI",W$3,IF(HLOOKUP(W$9,'Feuille1-Catégories'!$C$1:$G$3,3,FALSE)="OUI",OFFSET(W$3,MOD(QUOTIENT(ROW()-ROW($A$20),'Feuille1-Catégories'!$B$6/W$6),W$5),0),IF(MOD($A340-1-W$10,'Feuille1-Catégories'!$F$5+1)=0,W$3,""))),"")</f>
        <v/>
      </c>
      <c r="X340" s="7" t="str">
        <f ca="1">IF(AND($A340&lt;&gt;"",X$9&lt;&gt;""),IF(HLOOKUP(X$9,'Feuille1-Catégories'!$C$1:$G$2,2,FALSE)="OUI",X$3,IF(HLOOKUP(X$9,'Feuille1-Catégories'!$C$1:$G$3,3,FALSE)="OUI",OFFSET(X$3,MOD(QUOTIENT(ROW()-ROW($A$20),'Feuille1-Catégories'!$B$6/X$6),X$5),0),IF(MOD($A340-1-X$10,'Feuille1-Catégories'!$F$5+1)=0,X$3,""))),"")</f>
        <v/>
      </c>
      <c r="Y340" s="7" t="str">
        <f ca="1">IF(AND($A340&lt;&gt;"",Y$9&lt;&gt;""),IF(HLOOKUP(Y$9,'Feuille1-Catégories'!$C$1:$G$2,2,FALSE)="OUI",Y$3,IF(HLOOKUP(Y$9,'Feuille1-Catégories'!$C$1:$G$3,3,FALSE)="OUI",OFFSET(Y$3,MOD(QUOTIENT(ROW()-ROW($A$20),'Feuille1-Catégories'!$B$6/Y$6),Y$5),0),IF(MOD($A340-1-Y$10,'Feuille1-Catégories'!$F$5+1)=0,Y$3,""))),"")</f>
        <v/>
      </c>
      <c r="Z340" s="7" t="str">
        <f ca="1">IF(AND($A340&lt;&gt;"",Z$9&lt;&gt;""),IF(HLOOKUP(Z$9,'Feuille1-Catégories'!$C$1:$G$2,2,FALSE)="OUI",Z$3,IF(HLOOKUP(Z$9,'Feuille1-Catégories'!$C$1:$G$3,3,FALSE)="OUI",OFFSET(Z$3,MOD(QUOTIENT(ROW()-ROW($A$20),'Feuille1-Catégories'!$B$6/Z$6),Z$5),0),"")),"")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41" spans="1:26" ht="17" x14ac:dyDescent="0.2">
      <c r="A341" s="21" t="str">
        <f>IF(ROW()-ROW($A$19)&gt;'Feuille1-Catégories'!$B$6,"",ROW()-ROW($A$19))</f>
        <v/>
      </c>
      <c r="B341" s="33" t="str">
        <f t="shared" ref="B341:B404" si="16">IF(AND(D341&lt;&gt;0,D341&lt;&gt;""),E341/D341,"")</f>
        <v/>
      </c>
      <c r="C341" s="10" t="str">
        <f t="shared" ref="C341:C404" si="17">IF(AND(D341&lt;&gt;0,D341&lt;&gt;""),E341-D341,"")</f>
        <v/>
      </c>
      <c r="D341" s="10" t="str">
        <f>IF('Feuille3-Coût de production'!D341&lt;&gt;"",'Feuille3-Coût de production'!D341,"")</f>
        <v/>
      </c>
      <c r="E341" s="10" t="str">
        <f t="shared" ref="E341:E404" si="18">IF($A341&lt;&gt;"",SUM(F341:ZZ341),"")</f>
        <v/>
      </c>
      <c r="F341" s="7" t="str">
        <f ca="1">IF(AND($A341&lt;&gt;"",F$9&lt;&gt;""),IF(HLOOKUP(F$9,'Feuille1-Catégories'!$C$1:$G$2,2,FALSE)="OUI",F$3,IF(HLOOKUP(F$9,'Feuille1-Catégories'!$C$1:$G$3,3,FALSE)="OUI",OFFSET(F$3,MOD(QUOTIENT(ROW()-ROW($A$20),'Feuille1-Catégories'!$B$6/F$6),F$5),0),IF(MOD($A341-1-F$10,'Feuille1-Catégories'!$F$5+1)=0,F$3,""))),"")</f>
        <v/>
      </c>
      <c r="G341" s="7" t="str">
        <f ca="1">IF(AND($A341&lt;&gt;"",G$9&lt;&gt;""),IF(HLOOKUP(G$9,'Feuille1-Catégories'!$C$1:$G$2,2,FALSE)="OUI",G$3,IF(HLOOKUP(G$9,'Feuille1-Catégories'!$C$1:$G$3,3,FALSE)="OUI",OFFSET(G$3,MOD(QUOTIENT(ROW()-ROW($A$20),'Feuille1-Catégories'!$B$6/G$6),G$5),0),IF(MOD($A341-1-G$10,'Feuille1-Catégories'!$F$5+1)=0,G$3,""))),"")</f>
        <v/>
      </c>
      <c r="H341" s="7" t="str">
        <f ca="1">IF(AND($A341&lt;&gt;"",H$9&lt;&gt;""),IF(HLOOKUP(H$9,'Feuille1-Catégories'!$C$1:$G$2,2,FALSE)="OUI",H$3,IF(HLOOKUP(H$9,'Feuille1-Catégories'!$C$1:$G$3,3,FALSE)="OUI",OFFSET(H$3,MOD(QUOTIENT(ROW()-ROW($A$20),'Feuille1-Catégories'!$B$6/H$6),H$5),0),IF(MOD($A341-1-H$10,'Feuille1-Catégories'!$F$5+1)=0,H$3,""))),"")</f>
        <v/>
      </c>
      <c r="I341" s="7" t="str">
        <f ca="1">IF(AND($A341&lt;&gt;"",I$9&lt;&gt;""),IF(HLOOKUP(I$9,'Feuille1-Catégories'!$C$1:$G$2,2,FALSE)="OUI",I$3,IF(HLOOKUP(I$9,'Feuille1-Catégories'!$C$1:$G$3,3,FALSE)="OUI",OFFSET(I$3,MOD(QUOTIENT(ROW()-ROW($A$20),'Feuille1-Catégories'!$B$6/I$6),I$5),0),IF(MOD($A341-1-I$10,'Feuille1-Catégories'!$F$5+1)=0,I$3,""))),"")</f>
        <v/>
      </c>
      <c r="J341" s="7" t="str">
        <f ca="1">IF(AND($A341&lt;&gt;"",J$9&lt;&gt;""),IF(HLOOKUP(J$9,'Feuille1-Catégories'!$C$1:$G$2,2,FALSE)="OUI",J$3,IF(HLOOKUP(J$9,'Feuille1-Catégories'!$C$1:$G$3,3,FALSE)="OUI",OFFSET(J$3,MOD(QUOTIENT(ROW()-ROW($A$20),'Feuille1-Catégories'!$B$6/J$6),J$5),0),IF(MOD($A341-1-J$10,'Feuille1-Catégories'!$F$5+1)=0,J$3,""))),"")</f>
        <v/>
      </c>
      <c r="K341" s="7" t="str">
        <f ca="1">IF(AND($A341&lt;&gt;"",K$9&lt;&gt;""),IF(HLOOKUP(K$9,'Feuille1-Catégories'!$C$1:$G$2,2,FALSE)="OUI",K$3,IF(HLOOKUP(K$9,'Feuille1-Catégories'!$C$1:$G$3,3,FALSE)="OUI",OFFSET(K$3,MOD(QUOTIENT(ROW()-ROW($A$20),'Feuille1-Catégories'!$B$6/K$6),K$5),0),IF(MOD($A341-1-K$10,'Feuille1-Catégories'!$F$5+1)=0,K$3,""))),"")</f>
        <v/>
      </c>
      <c r="L341" s="7" t="str">
        <f ca="1">IF(AND($A341&lt;&gt;"",L$9&lt;&gt;""),IF(HLOOKUP(L$9,'Feuille1-Catégories'!$C$1:$G$2,2,FALSE)="OUI",L$3,IF(HLOOKUP(L$9,'Feuille1-Catégories'!$C$1:$G$3,3,FALSE)="OUI",OFFSET(L$3,MOD(QUOTIENT(ROW()-ROW($A$20),'Feuille1-Catégories'!$B$6/L$6),L$5),0),IF(MOD($A341-1-L$10,'Feuille1-Catégories'!$F$5+1)=0,L$3,""))),"")</f>
        <v/>
      </c>
      <c r="M341" s="7" t="str">
        <f ca="1">IF(AND($A341&lt;&gt;"",M$9&lt;&gt;""),IF(HLOOKUP(M$9,'Feuille1-Catégories'!$C$1:$G$2,2,FALSE)="OUI",M$3,IF(HLOOKUP(M$9,'Feuille1-Catégories'!$C$1:$G$3,3,FALSE)="OUI",OFFSET(M$3,MOD(QUOTIENT(ROW()-ROW($A$20),'Feuille1-Catégories'!$B$6/M$6),M$5),0),IF(MOD($A341-1-M$10,'Feuille1-Catégories'!$F$5+1)=0,M$3,""))),"")</f>
        <v/>
      </c>
      <c r="N341" s="7" t="str">
        <f ca="1">IF(AND($A341&lt;&gt;"",N$9&lt;&gt;""),IF(HLOOKUP(N$9,'Feuille1-Catégories'!$C$1:$G$2,2,FALSE)="OUI",N$3,IF(HLOOKUP(N$9,'Feuille1-Catégories'!$C$1:$G$3,3,FALSE)="OUI",OFFSET(N$3,MOD(QUOTIENT(ROW()-ROW($A$20),'Feuille1-Catégories'!$B$6/N$6),N$5),0),IF(MOD($A341-1-N$10,'Feuille1-Catégories'!$F$5+1)=0,N$3,""))),"")</f>
        <v/>
      </c>
      <c r="O341" s="7" t="str">
        <f ca="1">IF(AND($A341&lt;&gt;"",O$9&lt;&gt;""),IF(HLOOKUP(O$9,'Feuille1-Catégories'!$C$1:$G$2,2,FALSE)="OUI",O$3,IF(HLOOKUP(O$9,'Feuille1-Catégories'!$C$1:$G$3,3,FALSE)="OUI",OFFSET(O$3,MOD(QUOTIENT(ROW()-ROW($A$20),'Feuille1-Catégories'!$B$6/O$6),O$5),0),IF(MOD($A341-1-O$10,'Feuille1-Catégories'!$F$5+1)=0,O$3,""))),"")</f>
        <v/>
      </c>
      <c r="P341" s="7" t="str">
        <f ca="1">IF(AND($A341&lt;&gt;"",P$9&lt;&gt;""),IF(HLOOKUP(P$9,'Feuille1-Catégories'!$C$1:$G$2,2,FALSE)="OUI",P$3,IF(HLOOKUP(P$9,'Feuille1-Catégories'!$C$1:$G$3,3,FALSE)="OUI",OFFSET(P$3,MOD(QUOTIENT(ROW()-ROW($A$20),'Feuille1-Catégories'!$B$6/P$6),P$5),0),IF(MOD($A341-1-P$10,'Feuille1-Catégories'!$F$5+1)=0,P$3,""))),"")</f>
        <v/>
      </c>
      <c r="Q341" s="7" t="str">
        <f ca="1">IF(AND($A341&lt;&gt;"",Q$9&lt;&gt;""),IF(HLOOKUP(Q$9,'Feuille1-Catégories'!$C$1:$G$2,2,FALSE)="OUI",Q$3,IF(HLOOKUP(Q$9,'Feuille1-Catégories'!$C$1:$G$3,3,FALSE)="OUI",OFFSET(Q$3,MOD(QUOTIENT(ROW()-ROW($A$20),'Feuille1-Catégories'!$B$6/Q$6),Q$5),0),IF(MOD($A341-1-Q$10,'Feuille1-Catégories'!$F$5+1)=0,Q$3,""))),"")</f>
        <v/>
      </c>
      <c r="R341" s="7" t="str">
        <f ca="1">IF(AND($A341&lt;&gt;"",R$9&lt;&gt;""),IF(HLOOKUP(R$9,'Feuille1-Catégories'!$C$1:$G$2,2,FALSE)="OUI",R$3,IF(HLOOKUP(R$9,'Feuille1-Catégories'!$C$1:$G$3,3,FALSE)="OUI",OFFSET(R$3,MOD(QUOTIENT(ROW()-ROW($A$20),'Feuille1-Catégories'!$B$6/R$6),R$5),0),IF(MOD($A341-1-R$10,'Feuille1-Catégories'!$F$5+1)=0,R$3,""))),"")</f>
        <v/>
      </c>
      <c r="S341" s="7" t="str">
        <f ca="1">IF(AND($A341&lt;&gt;"",S$9&lt;&gt;""),IF(HLOOKUP(S$9,'Feuille1-Catégories'!$C$1:$G$2,2,FALSE)="OUI",S$3,IF(HLOOKUP(S$9,'Feuille1-Catégories'!$C$1:$G$3,3,FALSE)="OUI",OFFSET(S$3,MOD(QUOTIENT(ROW()-ROW($A$20),'Feuille1-Catégories'!$B$6/S$6),S$5),0),IF(MOD($A341-1-S$10,'Feuille1-Catégories'!$F$5+1)=0,S$3,""))),"")</f>
        <v/>
      </c>
      <c r="T341" s="7" t="str">
        <f ca="1">IF(AND($A341&lt;&gt;"",T$9&lt;&gt;""),IF(HLOOKUP(T$9,'Feuille1-Catégories'!$C$1:$G$2,2,FALSE)="OUI",T$3,IF(HLOOKUP(T$9,'Feuille1-Catégories'!$C$1:$G$3,3,FALSE)="OUI",OFFSET(T$3,MOD(QUOTIENT(ROW()-ROW($A$20),'Feuille1-Catégories'!$B$6/T$6),T$5),0),IF(MOD($A341-1-T$10,'Feuille1-Catégories'!$F$5+1)=0,T$3,""))),"")</f>
        <v/>
      </c>
      <c r="U341" s="7" t="str">
        <f ca="1">IF(AND($A341&lt;&gt;"",U$9&lt;&gt;""),IF(HLOOKUP(U$9,'Feuille1-Catégories'!$C$1:$G$2,2,FALSE)="OUI",U$3,IF(HLOOKUP(U$9,'Feuille1-Catégories'!$C$1:$G$3,3,FALSE)="OUI",OFFSET(U$3,MOD(QUOTIENT(ROW()-ROW($A$20),'Feuille1-Catégories'!$B$6/U$6),U$5),0),IF(MOD($A341-1-U$10,'Feuille1-Catégories'!$F$5+1)=0,U$3,""))),"")</f>
        <v/>
      </c>
      <c r="V341" s="7" t="str">
        <f ca="1">IF(AND($A341&lt;&gt;"",V$9&lt;&gt;""),IF(HLOOKUP(V$9,'Feuille1-Catégories'!$C$1:$G$2,2,FALSE)="OUI",V$3,IF(HLOOKUP(V$9,'Feuille1-Catégories'!$C$1:$G$3,3,FALSE)="OUI",OFFSET(V$3,MOD(QUOTIENT(ROW()-ROW($A$20),'Feuille1-Catégories'!$B$6/V$6),V$5),0),IF(MOD($A341-1-V$10,'Feuille1-Catégories'!$F$5+1)=0,V$3,""))),"")</f>
        <v/>
      </c>
      <c r="W341" s="7" t="str">
        <f ca="1">IF(AND($A341&lt;&gt;"",W$9&lt;&gt;""),IF(HLOOKUP(W$9,'Feuille1-Catégories'!$C$1:$G$2,2,FALSE)="OUI",W$3,IF(HLOOKUP(W$9,'Feuille1-Catégories'!$C$1:$G$3,3,FALSE)="OUI",OFFSET(W$3,MOD(QUOTIENT(ROW()-ROW($A$20),'Feuille1-Catégories'!$B$6/W$6),W$5),0),IF(MOD($A341-1-W$10,'Feuille1-Catégories'!$F$5+1)=0,W$3,""))),"")</f>
        <v/>
      </c>
      <c r="X341" s="7" t="str">
        <f ca="1">IF(AND($A341&lt;&gt;"",X$9&lt;&gt;""),IF(HLOOKUP(X$9,'Feuille1-Catégories'!$C$1:$G$2,2,FALSE)="OUI",X$3,IF(HLOOKUP(X$9,'Feuille1-Catégories'!$C$1:$G$3,3,FALSE)="OUI",OFFSET(X$3,MOD(QUOTIENT(ROW()-ROW($A$20),'Feuille1-Catégories'!$B$6/X$6),X$5),0),IF(MOD($A341-1-X$10,'Feuille1-Catégories'!$F$5+1)=0,X$3,""))),"")</f>
        <v/>
      </c>
      <c r="Y341" s="7" t="str">
        <f ca="1">IF(AND($A341&lt;&gt;"",Y$9&lt;&gt;""),IF(HLOOKUP(Y$9,'Feuille1-Catégories'!$C$1:$G$2,2,FALSE)="OUI",Y$3,IF(HLOOKUP(Y$9,'Feuille1-Catégories'!$C$1:$G$3,3,FALSE)="OUI",OFFSET(Y$3,MOD(QUOTIENT(ROW()-ROW($A$20),'Feuille1-Catégories'!$B$6/Y$6),Y$5),0),IF(MOD($A341-1-Y$10,'Feuille1-Catégories'!$F$5+1)=0,Y$3,""))),"")</f>
        <v/>
      </c>
      <c r="Z341" s="7" t="str">
        <f ca="1">IF(AND($A341&lt;&gt;"",Z$9&lt;&gt;""),IF(HLOOKUP(Z$9,'Feuille1-Catégories'!$C$1:$G$2,2,FALSE)="OUI",Z$3,IF(HLOOKUP(Z$9,'Feuille1-Catégories'!$C$1:$G$3,3,FALSE)="OUI",OFFSET(Z$3,MOD(QUOTIENT(ROW()-ROW($A$20),'Feuille1-Catégories'!$B$6/Z$6),Z$5),0),"")),"")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42" spans="1:26" ht="17" x14ac:dyDescent="0.2">
      <c r="A342" s="21" t="str">
        <f>IF(ROW()-ROW($A$19)&gt;'Feuille1-Catégories'!$B$6,"",ROW()-ROW($A$19))</f>
        <v/>
      </c>
      <c r="B342" s="33" t="str">
        <f t="shared" si="16"/>
        <v/>
      </c>
      <c r="C342" s="10" t="str">
        <f t="shared" si="17"/>
        <v/>
      </c>
      <c r="D342" s="10" t="str">
        <f>IF('Feuille3-Coût de production'!D342&lt;&gt;"",'Feuille3-Coût de production'!D342,"")</f>
        <v/>
      </c>
      <c r="E342" s="10" t="str">
        <f t="shared" si="18"/>
        <v/>
      </c>
      <c r="F342" s="7" t="str">
        <f ca="1">IF(AND($A342&lt;&gt;"",F$9&lt;&gt;""),IF(HLOOKUP(F$9,'Feuille1-Catégories'!$C$1:$G$2,2,FALSE)="OUI",F$3,IF(HLOOKUP(F$9,'Feuille1-Catégories'!$C$1:$G$3,3,FALSE)="OUI",OFFSET(F$3,MOD(QUOTIENT(ROW()-ROW($A$20),'Feuille1-Catégories'!$B$6/F$6),F$5),0),IF(MOD($A342-1-F$10,'Feuille1-Catégories'!$F$5+1)=0,F$3,""))),"")</f>
        <v/>
      </c>
      <c r="G342" s="7" t="str">
        <f ca="1">IF(AND($A342&lt;&gt;"",G$9&lt;&gt;""),IF(HLOOKUP(G$9,'Feuille1-Catégories'!$C$1:$G$2,2,FALSE)="OUI",G$3,IF(HLOOKUP(G$9,'Feuille1-Catégories'!$C$1:$G$3,3,FALSE)="OUI",OFFSET(G$3,MOD(QUOTIENT(ROW()-ROW($A$20),'Feuille1-Catégories'!$B$6/G$6),G$5),0),IF(MOD($A342-1-G$10,'Feuille1-Catégories'!$F$5+1)=0,G$3,""))),"")</f>
        <v/>
      </c>
      <c r="H342" s="7" t="str">
        <f ca="1">IF(AND($A342&lt;&gt;"",H$9&lt;&gt;""),IF(HLOOKUP(H$9,'Feuille1-Catégories'!$C$1:$G$2,2,FALSE)="OUI",H$3,IF(HLOOKUP(H$9,'Feuille1-Catégories'!$C$1:$G$3,3,FALSE)="OUI",OFFSET(H$3,MOD(QUOTIENT(ROW()-ROW($A$20),'Feuille1-Catégories'!$B$6/H$6),H$5),0),IF(MOD($A342-1-H$10,'Feuille1-Catégories'!$F$5+1)=0,H$3,""))),"")</f>
        <v/>
      </c>
      <c r="I342" s="7" t="str">
        <f ca="1">IF(AND($A342&lt;&gt;"",I$9&lt;&gt;""),IF(HLOOKUP(I$9,'Feuille1-Catégories'!$C$1:$G$2,2,FALSE)="OUI",I$3,IF(HLOOKUP(I$9,'Feuille1-Catégories'!$C$1:$G$3,3,FALSE)="OUI",OFFSET(I$3,MOD(QUOTIENT(ROW()-ROW($A$20),'Feuille1-Catégories'!$B$6/I$6),I$5),0),IF(MOD($A342-1-I$10,'Feuille1-Catégories'!$F$5+1)=0,I$3,""))),"")</f>
        <v/>
      </c>
      <c r="J342" s="7" t="str">
        <f ca="1">IF(AND($A342&lt;&gt;"",J$9&lt;&gt;""),IF(HLOOKUP(J$9,'Feuille1-Catégories'!$C$1:$G$2,2,FALSE)="OUI",J$3,IF(HLOOKUP(J$9,'Feuille1-Catégories'!$C$1:$G$3,3,FALSE)="OUI",OFFSET(J$3,MOD(QUOTIENT(ROW()-ROW($A$20),'Feuille1-Catégories'!$B$6/J$6),J$5),0),IF(MOD($A342-1-J$10,'Feuille1-Catégories'!$F$5+1)=0,J$3,""))),"")</f>
        <v/>
      </c>
      <c r="K342" s="7" t="str">
        <f ca="1">IF(AND($A342&lt;&gt;"",K$9&lt;&gt;""),IF(HLOOKUP(K$9,'Feuille1-Catégories'!$C$1:$G$2,2,FALSE)="OUI",K$3,IF(HLOOKUP(K$9,'Feuille1-Catégories'!$C$1:$G$3,3,FALSE)="OUI",OFFSET(K$3,MOD(QUOTIENT(ROW()-ROW($A$20),'Feuille1-Catégories'!$B$6/K$6),K$5),0),IF(MOD($A342-1-K$10,'Feuille1-Catégories'!$F$5+1)=0,K$3,""))),"")</f>
        <v/>
      </c>
      <c r="L342" s="7" t="str">
        <f ca="1">IF(AND($A342&lt;&gt;"",L$9&lt;&gt;""),IF(HLOOKUP(L$9,'Feuille1-Catégories'!$C$1:$G$2,2,FALSE)="OUI",L$3,IF(HLOOKUP(L$9,'Feuille1-Catégories'!$C$1:$G$3,3,FALSE)="OUI",OFFSET(L$3,MOD(QUOTIENT(ROW()-ROW($A$20),'Feuille1-Catégories'!$B$6/L$6),L$5),0),IF(MOD($A342-1-L$10,'Feuille1-Catégories'!$F$5+1)=0,L$3,""))),"")</f>
        <v/>
      </c>
      <c r="M342" s="7" t="str">
        <f ca="1">IF(AND($A342&lt;&gt;"",M$9&lt;&gt;""),IF(HLOOKUP(M$9,'Feuille1-Catégories'!$C$1:$G$2,2,FALSE)="OUI",M$3,IF(HLOOKUP(M$9,'Feuille1-Catégories'!$C$1:$G$3,3,FALSE)="OUI",OFFSET(M$3,MOD(QUOTIENT(ROW()-ROW($A$20),'Feuille1-Catégories'!$B$6/M$6),M$5),0),IF(MOD($A342-1-M$10,'Feuille1-Catégories'!$F$5+1)=0,M$3,""))),"")</f>
        <v/>
      </c>
      <c r="N342" s="7" t="str">
        <f ca="1">IF(AND($A342&lt;&gt;"",N$9&lt;&gt;""),IF(HLOOKUP(N$9,'Feuille1-Catégories'!$C$1:$G$2,2,FALSE)="OUI",N$3,IF(HLOOKUP(N$9,'Feuille1-Catégories'!$C$1:$G$3,3,FALSE)="OUI",OFFSET(N$3,MOD(QUOTIENT(ROW()-ROW($A$20),'Feuille1-Catégories'!$B$6/N$6),N$5),0),IF(MOD($A342-1-N$10,'Feuille1-Catégories'!$F$5+1)=0,N$3,""))),"")</f>
        <v/>
      </c>
      <c r="O342" s="7" t="str">
        <f ca="1">IF(AND($A342&lt;&gt;"",O$9&lt;&gt;""),IF(HLOOKUP(O$9,'Feuille1-Catégories'!$C$1:$G$2,2,FALSE)="OUI",O$3,IF(HLOOKUP(O$9,'Feuille1-Catégories'!$C$1:$G$3,3,FALSE)="OUI",OFFSET(O$3,MOD(QUOTIENT(ROW()-ROW($A$20),'Feuille1-Catégories'!$B$6/O$6),O$5),0),IF(MOD($A342-1-O$10,'Feuille1-Catégories'!$F$5+1)=0,O$3,""))),"")</f>
        <v/>
      </c>
      <c r="P342" s="7" t="str">
        <f ca="1">IF(AND($A342&lt;&gt;"",P$9&lt;&gt;""),IF(HLOOKUP(P$9,'Feuille1-Catégories'!$C$1:$G$2,2,FALSE)="OUI",P$3,IF(HLOOKUP(P$9,'Feuille1-Catégories'!$C$1:$G$3,3,FALSE)="OUI",OFFSET(P$3,MOD(QUOTIENT(ROW()-ROW($A$20),'Feuille1-Catégories'!$B$6/P$6),P$5),0),IF(MOD($A342-1-P$10,'Feuille1-Catégories'!$F$5+1)=0,P$3,""))),"")</f>
        <v/>
      </c>
      <c r="Q342" s="7" t="str">
        <f ca="1">IF(AND($A342&lt;&gt;"",Q$9&lt;&gt;""),IF(HLOOKUP(Q$9,'Feuille1-Catégories'!$C$1:$G$2,2,FALSE)="OUI",Q$3,IF(HLOOKUP(Q$9,'Feuille1-Catégories'!$C$1:$G$3,3,FALSE)="OUI",OFFSET(Q$3,MOD(QUOTIENT(ROW()-ROW($A$20),'Feuille1-Catégories'!$B$6/Q$6),Q$5),0),IF(MOD($A342-1-Q$10,'Feuille1-Catégories'!$F$5+1)=0,Q$3,""))),"")</f>
        <v/>
      </c>
      <c r="R342" s="7" t="str">
        <f ca="1">IF(AND($A342&lt;&gt;"",R$9&lt;&gt;""),IF(HLOOKUP(R$9,'Feuille1-Catégories'!$C$1:$G$2,2,FALSE)="OUI",R$3,IF(HLOOKUP(R$9,'Feuille1-Catégories'!$C$1:$G$3,3,FALSE)="OUI",OFFSET(R$3,MOD(QUOTIENT(ROW()-ROW($A$20),'Feuille1-Catégories'!$B$6/R$6),R$5),0),IF(MOD($A342-1-R$10,'Feuille1-Catégories'!$F$5+1)=0,R$3,""))),"")</f>
        <v/>
      </c>
      <c r="S342" s="7" t="str">
        <f ca="1">IF(AND($A342&lt;&gt;"",S$9&lt;&gt;""),IF(HLOOKUP(S$9,'Feuille1-Catégories'!$C$1:$G$2,2,FALSE)="OUI",S$3,IF(HLOOKUP(S$9,'Feuille1-Catégories'!$C$1:$G$3,3,FALSE)="OUI",OFFSET(S$3,MOD(QUOTIENT(ROW()-ROW($A$20),'Feuille1-Catégories'!$B$6/S$6),S$5),0),IF(MOD($A342-1-S$10,'Feuille1-Catégories'!$F$5+1)=0,S$3,""))),"")</f>
        <v/>
      </c>
      <c r="T342" s="7" t="str">
        <f ca="1">IF(AND($A342&lt;&gt;"",T$9&lt;&gt;""),IF(HLOOKUP(T$9,'Feuille1-Catégories'!$C$1:$G$2,2,FALSE)="OUI",T$3,IF(HLOOKUP(T$9,'Feuille1-Catégories'!$C$1:$G$3,3,FALSE)="OUI",OFFSET(T$3,MOD(QUOTIENT(ROW()-ROW($A$20),'Feuille1-Catégories'!$B$6/T$6),T$5),0),IF(MOD($A342-1-T$10,'Feuille1-Catégories'!$F$5+1)=0,T$3,""))),"")</f>
        <v/>
      </c>
      <c r="U342" s="7" t="str">
        <f ca="1">IF(AND($A342&lt;&gt;"",U$9&lt;&gt;""),IF(HLOOKUP(U$9,'Feuille1-Catégories'!$C$1:$G$2,2,FALSE)="OUI",U$3,IF(HLOOKUP(U$9,'Feuille1-Catégories'!$C$1:$G$3,3,FALSE)="OUI",OFFSET(U$3,MOD(QUOTIENT(ROW()-ROW($A$20),'Feuille1-Catégories'!$B$6/U$6),U$5),0),IF(MOD($A342-1-U$10,'Feuille1-Catégories'!$F$5+1)=0,U$3,""))),"")</f>
        <v/>
      </c>
      <c r="V342" s="7" t="str">
        <f ca="1">IF(AND($A342&lt;&gt;"",V$9&lt;&gt;""),IF(HLOOKUP(V$9,'Feuille1-Catégories'!$C$1:$G$2,2,FALSE)="OUI",V$3,IF(HLOOKUP(V$9,'Feuille1-Catégories'!$C$1:$G$3,3,FALSE)="OUI",OFFSET(V$3,MOD(QUOTIENT(ROW()-ROW($A$20),'Feuille1-Catégories'!$B$6/V$6),V$5),0),IF(MOD($A342-1-V$10,'Feuille1-Catégories'!$F$5+1)=0,V$3,""))),"")</f>
        <v/>
      </c>
      <c r="W342" s="7" t="str">
        <f ca="1">IF(AND($A342&lt;&gt;"",W$9&lt;&gt;""),IF(HLOOKUP(W$9,'Feuille1-Catégories'!$C$1:$G$2,2,FALSE)="OUI",W$3,IF(HLOOKUP(W$9,'Feuille1-Catégories'!$C$1:$G$3,3,FALSE)="OUI",OFFSET(W$3,MOD(QUOTIENT(ROW()-ROW($A$20),'Feuille1-Catégories'!$B$6/W$6),W$5),0),IF(MOD($A342-1-W$10,'Feuille1-Catégories'!$F$5+1)=0,W$3,""))),"")</f>
        <v/>
      </c>
      <c r="X342" s="7" t="str">
        <f ca="1">IF(AND($A342&lt;&gt;"",X$9&lt;&gt;""),IF(HLOOKUP(X$9,'Feuille1-Catégories'!$C$1:$G$2,2,FALSE)="OUI",X$3,IF(HLOOKUP(X$9,'Feuille1-Catégories'!$C$1:$G$3,3,FALSE)="OUI",OFFSET(X$3,MOD(QUOTIENT(ROW()-ROW($A$20),'Feuille1-Catégories'!$B$6/X$6),X$5),0),IF(MOD($A342-1-X$10,'Feuille1-Catégories'!$F$5+1)=0,X$3,""))),"")</f>
        <v/>
      </c>
      <c r="Y342" s="7" t="str">
        <f ca="1">IF(AND($A342&lt;&gt;"",Y$9&lt;&gt;""),IF(HLOOKUP(Y$9,'Feuille1-Catégories'!$C$1:$G$2,2,FALSE)="OUI",Y$3,IF(HLOOKUP(Y$9,'Feuille1-Catégories'!$C$1:$G$3,3,FALSE)="OUI",OFFSET(Y$3,MOD(QUOTIENT(ROW()-ROW($A$20),'Feuille1-Catégories'!$B$6/Y$6),Y$5),0),IF(MOD($A342-1-Y$10,'Feuille1-Catégories'!$F$5+1)=0,Y$3,""))),"")</f>
        <v/>
      </c>
      <c r="Z342" s="7" t="str">
        <f ca="1">IF(AND($A342&lt;&gt;"",Z$9&lt;&gt;""),IF(HLOOKUP(Z$9,'Feuille1-Catégories'!$C$1:$G$2,2,FALSE)="OUI",Z$3,IF(HLOOKUP(Z$9,'Feuille1-Catégories'!$C$1:$G$3,3,FALSE)="OUI",OFFSET(Z$3,MOD(QUOTIENT(ROW()-ROW($A$20),'Feuille1-Catégories'!$B$6/Z$6),Z$5),0),"")),"")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43" spans="1:26" ht="17" x14ac:dyDescent="0.2">
      <c r="A343" s="21" t="str">
        <f>IF(ROW()-ROW($A$19)&gt;'Feuille1-Catégories'!$B$6,"",ROW()-ROW($A$19))</f>
        <v/>
      </c>
      <c r="B343" s="33" t="str">
        <f t="shared" si="16"/>
        <v/>
      </c>
      <c r="C343" s="10" t="str">
        <f t="shared" si="17"/>
        <v/>
      </c>
      <c r="D343" s="10" t="str">
        <f>IF('Feuille3-Coût de production'!D343&lt;&gt;"",'Feuille3-Coût de production'!D343,"")</f>
        <v/>
      </c>
      <c r="E343" s="10" t="str">
        <f t="shared" si="18"/>
        <v/>
      </c>
      <c r="F343" s="7" t="str">
        <f ca="1">IF(AND($A343&lt;&gt;"",F$9&lt;&gt;""),IF(HLOOKUP(F$9,'Feuille1-Catégories'!$C$1:$G$2,2,FALSE)="OUI",F$3,IF(HLOOKUP(F$9,'Feuille1-Catégories'!$C$1:$G$3,3,FALSE)="OUI",OFFSET(F$3,MOD(QUOTIENT(ROW()-ROW($A$20),'Feuille1-Catégories'!$B$6/F$6),F$5),0),IF(MOD($A343-1-F$10,'Feuille1-Catégories'!$F$5+1)=0,F$3,""))),"")</f>
        <v/>
      </c>
      <c r="G343" s="7" t="str">
        <f ca="1">IF(AND($A343&lt;&gt;"",G$9&lt;&gt;""),IF(HLOOKUP(G$9,'Feuille1-Catégories'!$C$1:$G$2,2,FALSE)="OUI",G$3,IF(HLOOKUP(G$9,'Feuille1-Catégories'!$C$1:$G$3,3,FALSE)="OUI",OFFSET(G$3,MOD(QUOTIENT(ROW()-ROW($A$20),'Feuille1-Catégories'!$B$6/G$6),G$5),0),IF(MOD($A343-1-G$10,'Feuille1-Catégories'!$F$5+1)=0,G$3,""))),"")</f>
        <v/>
      </c>
      <c r="H343" s="7" t="str">
        <f ca="1">IF(AND($A343&lt;&gt;"",H$9&lt;&gt;""),IF(HLOOKUP(H$9,'Feuille1-Catégories'!$C$1:$G$2,2,FALSE)="OUI",H$3,IF(HLOOKUP(H$9,'Feuille1-Catégories'!$C$1:$G$3,3,FALSE)="OUI",OFFSET(H$3,MOD(QUOTIENT(ROW()-ROW($A$20),'Feuille1-Catégories'!$B$6/H$6),H$5),0),IF(MOD($A343-1-H$10,'Feuille1-Catégories'!$F$5+1)=0,H$3,""))),"")</f>
        <v/>
      </c>
      <c r="I343" s="7" t="str">
        <f ca="1">IF(AND($A343&lt;&gt;"",I$9&lt;&gt;""),IF(HLOOKUP(I$9,'Feuille1-Catégories'!$C$1:$G$2,2,FALSE)="OUI",I$3,IF(HLOOKUP(I$9,'Feuille1-Catégories'!$C$1:$G$3,3,FALSE)="OUI",OFFSET(I$3,MOD(QUOTIENT(ROW()-ROW($A$20),'Feuille1-Catégories'!$B$6/I$6),I$5),0),IF(MOD($A343-1-I$10,'Feuille1-Catégories'!$F$5+1)=0,I$3,""))),"")</f>
        <v/>
      </c>
      <c r="J343" s="7" t="str">
        <f ca="1">IF(AND($A343&lt;&gt;"",J$9&lt;&gt;""),IF(HLOOKUP(J$9,'Feuille1-Catégories'!$C$1:$G$2,2,FALSE)="OUI",J$3,IF(HLOOKUP(J$9,'Feuille1-Catégories'!$C$1:$G$3,3,FALSE)="OUI",OFFSET(J$3,MOD(QUOTIENT(ROW()-ROW($A$20),'Feuille1-Catégories'!$B$6/J$6),J$5),0),IF(MOD($A343-1-J$10,'Feuille1-Catégories'!$F$5+1)=0,J$3,""))),"")</f>
        <v/>
      </c>
      <c r="K343" s="7" t="str">
        <f ca="1">IF(AND($A343&lt;&gt;"",K$9&lt;&gt;""),IF(HLOOKUP(K$9,'Feuille1-Catégories'!$C$1:$G$2,2,FALSE)="OUI",K$3,IF(HLOOKUP(K$9,'Feuille1-Catégories'!$C$1:$G$3,3,FALSE)="OUI",OFFSET(K$3,MOD(QUOTIENT(ROW()-ROW($A$20),'Feuille1-Catégories'!$B$6/K$6),K$5),0),IF(MOD($A343-1-K$10,'Feuille1-Catégories'!$F$5+1)=0,K$3,""))),"")</f>
        <v/>
      </c>
      <c r="L343" s="7" t="str">
        <f ca="1">IF(AND($A343&lt;&gt;"",L$9&lt;&gt;""),IF(HLOOKUP(L$9,'Feuille1-Catégories'!$C$1:$G$2,2,FALSE)="OUI",L$3,IF(HLOOKUP(L$9,'Feuille1-Catégories'!$C$1:$G$3,3,FALSE)="OUI",OFFSET(L$3,MOD(QUOTIENT(ROW()-ROW($A$20),'Feuille1-Catégories'!$B$6/L$6),L$5),0),IF(MOD($A343-1-L$10,'Feuille1-Catégories'!$F$5+1)=0,L$3,""))),"")</f>
        <v/>
      </c>
      <c r="M343" s="7" t="str">
        <f ca="1">IF(AND($A343&lt;&gt;"",M$9&lt;&gt;""),IF(HLOOKUP(M$9,'Feuille1-Catégories'!$C$1:$G$2,2,FALSE)="OUI",M$3,IF(HLOOKUP(M$9,'Feuille1-Catégories'!$C$1:$G$3,3,FALSE)="OUI",OFFSET(M$3,MOD(QUOTIENT(ROW()-ROW($A$20),'Feuille1-Catégories'!$B$6/M$6),M$5),0),IF(MOD($A343-1-M$10,'Feuille1-Catégories'!$F$5+1)=0,M$3,""))),"")</f>
        <v/>
      </c>
      <c r="N343" s="7" t="str">
        <f ca="1">IF(AND($A343&lt;&gt;"",N$9&lt;&gt;""),IF(HLOOKUP(N$9,'Feuille1-Catégories'!$C$1:$G$2,2,FALSE)="OUI",N$3,IF(HLOOKUP(N$9,'Feuille1-Catégories'!$C$1:$G$3,3,FALSE)="OUI",OFFSET(N$3,MOD(QUOTIENT(ROW()-ROW($A$20),'Feuille1-Catégories'!$B$6/N$6),N$5),0),IF(MOD($A343-1-N$10,'Feuille1-Catégories'!$F$5+1)=0,N$3,""))),"")</f>
        <v/>
      </c>
      <c r="O343" s="7" t="str">
        <f ca="1">IF(AND($A343&lt;&gt;"",O$9&lt;&gt;""),IF(HLOOKUP(O$9,'Feuille1-Catégories'!$C$1:$G$2,2,FALSE)="OUI",O$3,IF(HLOOKUP(O$9,'Feuille1-Catégories'!$C$1:$G$3,3,FALSE)="OUI",OFFSET(O$3,MOD(QUOTIENT(ROW()-ROW($A$20),'Feuille1-Catégories'!$B$6/O$6),O$5),0),IF(MOD($A343-1-O$10,'Feuille1-Catégories'!$F$5+1)=0,O$3,""))),"")</f>
        <v/>
      </c>
      <c r="P343" s="7" t="str">
        <f ca="1">IF(AND($A343&lt;&gt;"",P$9&lt;&gt;""),IF(HLOOKUP(P$9,'Feuille1-Catégories'!$C$1:$G$2,2,FALSE)="OUI",P$3,IF(HLOOKUP(P$9,'Feuille1-Catégories'!$C$1:$G$3,3,FALSE)="OUI",OFFSET(P$3,MOD(QUOTIENT(ROW()-ROW($A$20),'Feuille1-Catégories'!$B$6/P$6),P$5),0),IF(MOD($A343-1-P$10,'Feuille1-Catégories'!$F$5+1)=0,P$3,""))),"")</f>
        <v/>
      </c>
      <c r="Q343" s="7" t="str">
        <f ca="1">IF(AND($A343&lt;&gt;"",Q$9&lt;&gt;""),IF(HLOOKUP(Q$9,'Feuille1-Catégories'!$C$1:$G$2,2,FALSE)="OUI",Q$3,IF(HLOOKUP(Q$9,'Feuille1-Catégories'!$C$1:$G$3,3,FALSE)="OUI",OFFSET(Q$3,MOD(QUOTIENT(ROW()-ROW($A$20),'Feuille1-Catégories'!$B$6/Q$6),Q$5),0),IF(MOD($A343-1-Q$10,'Feuille1-Catégories'!$F$5+1)=0,Q$3,""))),"")</f>
        <v/>
      </c>
      <c r="R343" s="7" t="str">
        <f ca="1">IF(AND($A343&lt;&gt;"",R$9&lt;&gt;""),IF(HLOOKUP(R$9,'Feuille1-Catégories'!$C$1:$G$2,2,FALSE)="OUI",R$3,IF(HLOOKUP(R$9,'Feuille1-Catégories'!$C$1:$G$3,3,FALSE)="OUI",OFFSET(R$3,MOD(QUOTIENT(ROW()-ROW($A$20),'Feuille1-Catégories'!$B$6/R$6),R$5),0),IF(MOD($A343-1-R$10,'Feuille1-Catégories'!$F$5+1)=0,R$3,""))),"")</f>
        <v/>
      </c>
      <c r="S343" s="7" t="str">
        <f ca="1">IF(AND($A343&lt;&gt;"",S$9&lt;&gt;""),IF(HLOOKUP(S$9,'Feuille1-Catégories'!$C$1:$G$2,2,FALSE)="OUI",S$3,IF(HLOOKUP(S$9,'Feuille1-Catégories'!$C$1:$G$3,3,FALSE)="OUI",OFFSET(S$3,MOD(QUOTIENT(ROW()-ROW($A$20),'Feuille1-Catégories'!$B$6/S$6),S$5),0),IF(MOD($A343-1-S$10,'Feuille1-Catégories'!$F$5+1)=0,S$3,""))),"")</f>
        <v/>
      </c>
      <c r="T343" s="7" t="str">
        <f ca="1">IF(AND($A343&lt;&gt;"",T$9&lt;&gt;""),IF(HLOOKUP(T$9,'Feuille1-Catégories'!$C$1:$G$2,2,FALSE)="OUI",T$3,IF(HLOOKUP(T$9,'Feuille1-Catégories'!$C$1:$G$3,3,FALSE)="OUI",OFFSET(T$3,MOD(QUOTIENT(ROW()-ROW($A$20),'Feuille1-Catégories'!$B$6/T$6),T$5),0),IF(MOD($A343-1-T$10,'Feuille1-Catégories'!$F$5+1)=0,T$3,""))),"")</f>
        <v/>
      </c>
      <c r="U343" s="7" t="str">
        <f ca="1">IF(AND($A343&lt;&gt;"",U$9&lt;&gt;""),IF(HLOOKUP(U$9,'Feuille1-Catégories'!$C$1:$G$2,2,FALSE)="OUI",U$3,IF(HLOOKUP(U$9,'Feuille1-Catégories'!$C$1:$G$3,3,FALSE)="OUI",OFFSET(U$3,MOD(QUOTIENT(ROW()-ROW($A$20),'Feuille1-Catégories'!$B$6/U$6),U$5),0),IF(MOD($A343-1-U$10,'Feuille1-Catégories'!$F$5+1)=0,U$3,""))),"")</f>
        <v/>
      </c>
      <c r="V343" s="7" t="str">
        <f ca="1">IF(AND($A343&lt;&gt;"",V$9&lt;&gt;""),IF(HLOOKUP(V$9,'Feuille1-Catégories'!$C$1:$G$2,2,FALSE)="OUI",V$3,IF(HLOOKUP(V$9,'Feuille1-Catégories'!$C$1:$G$3,3,FALSE)="OUI",OFFSET(V$3,MOD(QUOTIENT(ROW()-ROW($A$20),'Feuille1-Catégories'!$B$6/V$6),V$5),0),IF(MOD($A343-1-V$10,'Feuille1-Catégories'!$F$5+1)=0,V$3,""))),"")</f>
        <v/>
      </c>
      <c r="W343" s="7" t="str">
        <f ca="1">IF(AND($A343&lt;&gt;"",W$9&lt;&gt;""),IF(HLOOKUP(W$9,'Feuille1-Catégories'!$C$1:$G$2,2,FALSE)="OUI",W$3,IF(HLOOKUP(W$9,'Feuille1-Catégories'!$C$1:$G$3,3,FALSE)="OUI",OFFSET(W$3,MOD(QUOTIENT(ROW()-ROW($A$20),'Feuille1-Catégories'!$B$6/W$6),W$5),0),IF(MOD($A343-1-W$10,'Feuille1-Catégories'!$F$5+1)=0,W$3,""))),"")</f>
        <v/>
      </c>
      <c r="X343" s="7" t="str">
        <f ca="1">IF(AND($A343&lt;&gt;"",X$9&lt;&gt;""),IF(HLOOKUP(X$9,'Feuille1-Catégories'!$C$1:$G$2,2,FALSE)="OUI",X$3,IF(HLOOKUP(X$9,'Feuille1-Catégories'!$C$1:$G$3,3,FALSE)="OUI",OFFSET(X$3,MOD(QUOTIENT(ROW()-ROW($A$20),'Feuille1-Catégories'!$B$6/X$6),X$5),0),IF(MOD($A343-1-X$10,'Feuille1-Catégories'!$F$5+1)=0,X$3,""))),"")</f>
        <v/>
      </c>
      <c r="Y343" s="7" t="str">
        <f ca="1">IF(AND($A343&lt;&gt;"",Y$9&lt;&gt;""),IF(HLOOKUP(Y$9,'Feuille1-Catégories'!$C$1:$G$2,2,FALSE)="OUI",Y$3,IF(HLOOKUP(Y$9,'Feuille1-Catégories'!$C$1:$G$3,3,FALSE)="OUI",OFFSET(Y$3,MOD(QUOTIENT(ROW()-ROW($A$20),'Feuille1-Catégories'!$B$6/Y$6),Y$5),0),IF(MOD($A343-1-Y$10,'Feuille1-Catégories'!$F$5+1)=0,Y$3,""))),"")</f>
        <v/>
      </c>
      <c r="Z343" s="7" t="str">
        <f ca="1">IF(AND($A343&lt;&gt;"",Z$9&lt;&gt;""),IF(HLOOKUP(Z$9,'Feuille1-Catégories'!$C$1:$G$2,2,FALSE)="OUI",Z$3,IF(HLOOKUP(Z$9,'Feuille1-Catégories'!$C$1:$G$3,3,FALSE)="OUI",OFFSET(Z$3,MOD(QUOTIENT(ROW()-ROW($A$20),'Feuille1-Catégories'!$B$6/Z$6),Z$5),0),"")),"")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44" spans="1:26" ht="17" x14ac:dyDescent="0.2">
      <c r="A344" s="21" t="str">
        <f>IF(ROW()-ROW($A$19)&gt;'Feuille1-Catégories'!$B$6,"",ROW()-ROW($A$19))</f>
        <v/>
      </c>
      <c r="B344" s="33" t="str">
        <f t="shared" si="16"/>
        <v/>
      </c>
      <c r="C344" s="10" t="str">
        <f t="shared" si="17"/>
        <v/>
      </c>
      <c r="D344" s="10" t="str">
        <f>IF('Feuille3-Coût de production'!D344&lt;&gt;"",'Feuille3-Coût de production'!D344,"")</f>
        <v/>
      </c>
      <c r="E344" s="10" t="str">
        <f t="shared" si="18"/>
        <v/>
      </c>
      <c r="F344" s="7" t="str">
        <f ca="1">IF(AND($A344&lt;&gt;"",F$9&lt;&gt;""),IF(HLOOKUP(F$9,'Feuille1-Catégories'!$C$1:$G$2,2,FALSE)="OUI",F$3,IF(HLOOKUP(F$9,'Feuille1-Catégories'!$C$1:$G$3,3,FALSE)="OUI",OFFSET(F$3,MOD(QUOTIENT(ROW()-ROW($A$20),'Feuille1-Catégories'!$B$6/F$6),F$5),0),IF(MOD($A344-1-F$10,'Feuille1-Catégories'!$F$5+1)=0,F$3,""))),"")</f>
        <v/>
      </c>
      <c r="G344" s="7" t="str">
        <f ca="1">IF(AND($A344&lt;&gt;"",G$9&lt;&gt;""),IF(HLOOKUP(G$9,'Feuille1-Catégories'!$C$1:$G$2,2,FALSE)="OUI",G$3,IF(HLOOKUP(G$9,'Feuille1-Catégories'!$C$1:$G$3,3,FALSE)="OUI",OFFSET(G$3,MOD(QUOTIENT(ROW()-ROW($A$20),'Feuille1-Catégories'!$B$6/G$6),G$5),0),IF(MOD($A344-1-G$10,'Feuille1-Catégories'!$F$5+1)=0,G$3,""))),"")</f>
        <v/>
      </c>
      <c r="H344" s="7" t="str">
        <f ca="1">IF(AND($A344&lt;&gt;"",H$9&lt;&gt;""),IF(HLOOKUP(H$9,'Feuille1-Catégories'!$C$1:$G$2,2,FALSE)="OUI",H$3,IF(HLOOKUP(H$9,'Feuille1-Catégories'!$C$1:$G$3,3,FALSE)="OUI",OFFSET(H$3,MOD(QUOTIENT(ROW()-ROW($A$20),'Feuille1-Catégories'!$B$6/H$6),H$5),0),IF(MOD($A344-1-H$10,'Feuille1-Catégories'!$F$5+1)=0,H$3,""))),"")</f>
        <v/>
      </c>
      <c r="I344" s="7" t="str">
        <f ca="1">IF(AND($A344&lt;&gt;"",I$9&lt;&gt;""),IF(HLOOKUP(I$9,'Feuille1-Catégories'!$C$1:$G$2,2,FALSE)="OUI",I$3,IF(HLOOKUP(I$9,'Feuille1-Catégories'!$C$1:$G$3,3,FALSE)="OUI",OFFSET(I$3,MOD(QUOTIENT(ROW()-ROW($A$20),'Feuille1-Catégories'!$B$6/I$6),I$5),0),IF(MOD($A344-1-I$10,'Feuille1-Catégories'!$F$5+1)=0,I$3,""))),"")</f>
        <v/>
      </c>
      <c r="J344" s="7" t="str">
        <f ca="1">IF(AND($A344&lt;&gt;"",J$9&lt;&gt;""),IF(HLOOKUP(J$9,'Feuille1-Catégories'!$C$1:$G$2,2,FALSE)="OUI",J$3,IF(HLOOKUP(J$9,'Feuille1-Catégories'!$C$1:$G$3,3,FALSE)="OUI",OFFSET(J$3,MOD(QUOTIENT(ROW()-ROW($A$20),'Feuille1-Catégories'!$B$6/J$6),J$5),0),IF(MOD($A344-1-J$10,'Feuille1-Catégories'!$F$5+1)=0,J$3,""))),"")</f>
        <v/>
      </c>
      <c r="K344" s="7" t="str">
        <f ca="1">IF(AND($A344&lt;&gt;"",K$9&lt;&gt;""),IF(HLOOKUP(K$9,'Feuille1-Catégories'!$C$1:$G$2,2,FALSE)="OUI",K$3,IF(HLOOKUP(K$9,'Feuille1-Catégories'!$C$1:$G$3,3,FALSE)="OUI",OFFSET(K$3,MOD(QUOTIENT(ROW()-ROW($A$20),'Feuille1-Catégories'!$B$6/K$6),K$5),0),IF(MOD($A344-1-K$10,'Feuille1-Catégories'!$F$5+1)=0,K$3,""))),"")</f>
        <v/>
      </c>
      <c r="L344" s="7" t="str">
        <f ca="1">IF(AND($A344&lt;&gt;"",L$9&lt;&gt;""),IF(HLOOKUP(L$9,'Feuille1-Catégories'!$C$1:$G$2,2,FALSE)="OUI",L$3,IF(HLOOKUP(L$9,'Feuille1-Catégories'!$C$1:$G$3,3,FALSE)="OUI",OFFSET(L$3,MOD(QUOTIENT(ROW()-ROW($A$20),'Feuille1-Catégories'!$B$6/L$6),L$5),0),IF(MOD($A344-1-L$10,'Feuille1-Catégories'!$F$5+1)=0,L$3,""))),"")</f>
        <v/>
      </c>
      <c r="M344" s="7" t="str">
        <f ca="1">IF(AND($A344&lt;&gt;"",M$9&lt;&gt;""),IF(HLOOKUP(M$9,'Feuille1-Catégories'!$C$1:$G$2,2,FALSE)="OUI",M$3,IF(HLOOKUP(M$9,'Feuille1-Catégories'!$C$1:$G$3,3,FALSE)="OUI",OFFSET(M$3,MOD(QUOTIENT(ROW()-ROW($A$20),'Feuille1-Catégories'!$B$6/M$6),M$5),0),IF(MOD($A344-1-M$10,'Feuille1-Catégories'!$F$5+1)=0,M$3,""))),"")</f>
        <v/>
      </c>
      <c r="N344" s="7" t="str">
        <f ca="1">IF(AND($A344&lt;&gt;"",N$9&lt;&gt;""),IF(HLOOKUP(N$9,'Feuille1-Catégories'!$C$1:$G$2,2,FALSE)="OUI",N$3,IF(HLOOKUP(N$9,'Feuille1-Catégories'!$C$1:$G$3,3,FALSE)="OUI",OFFSET(N$3,MOD(QUOTIENT(ROW()-ROW($A$20),'Feuille1-Catégories'!$B$6/N$6),N$5),0),IF(MOD($A344-1-N$10,'Feuille1-Catégories'!$F$5+1)=0,N$3,""))),"")</f>
        <v/>
      </c>
      <c r="O344" s="7" t="str">
        <f ca="1">IF(AND($A344&lt;&gt;"",O$9&lt;&gt;""),IF(HLOOKUP(O$9,'Feuille1-Catégories'!$C$1:$G$2,2,FALSE)="OUI",O$3,IF(HLOOKUP(O$9,'Feuille1-Catégories'!$C$1:$G$3,3,FALSE)="OUI",OFFSET(O$3,MOD(QUOTIENT(ROW()-ROW($A$20),'Feuille1-Catégories'!$B$6/O$6),O$5),0),IF(MOD($A344-1-O$10,'Feuille1-Catégories'!$F$5+1)=0,O$3,""))),"")</f>
        <v/>
      </c>
      <c r="P344" s="7" t="str">
        <f ca="1">IF(AND($A344&lt;&gt;"",P$9&lt;&gt;""),IF(HLOOKUP(P$9,'Feuille1-Catégories'!$C$1:$G$2,2,FALSE)="OUI",P$3,IF(HLOOKUP(P$9,'Feuille1-Catégories'!$C$1:$G$3,3,FALSE)="OUI",OFFSET(P$3,MOD(QUOTIENT(ROW()-ROW($A$20),'Feuille1-Catégories'!$B$6/P$6),P$5),0),IF(MOD($A344-1-P$10,'Feuille1-Catégories'!$F$5+1)=0,P$3,""))),"")</f>
        <v/>
      </c>
      <c r="Q344" s="7" t="str">
        <f ca="1">IF(AND($A344&lt;&gt;"",Q$9&lt;&gt;""),IF(HLOOKUP(Q$9,'Feuille1-Catégories'!$C$1:$G$2,2,FALSE)="OUI",Q$3,IF(HLOOKUP(Q$9,'Feuille1-Catégories'!$C$1:$G$3,3,FALSE)="OUI",OFFSET(Q$3,MOD(QUOTIENT(ROW()-ROW($A$20),'Feuille1-Catégories'!$B$6/Q$6),Q$5),0),IF(MOD($A344-1-Q$10,'Feuille1-Catégories'!$F$5+1)=0,Q$3,""))),"")</f>
        <v/>
      </c>
      <c r="R344" s="7" t="str">
        <f ca="1">IF(AND($A344&lt;&gt;"",R$9&lt;&gt;""),IF(HLOOKUP(R$9,'Feuille1-Catégories'!$C$1:$G$2,2,FALSE)="OUI",R$3,IF(HLOOKUP(R$9,'Feuille1-Catégories'!$C$1:$G$3,3,FALSE)="OUI",OFFSET(R$3,MOD(QUOTIENT(ROW()-ROW($A$20),'Feuille1-Catégories'!$B$6/R$6),R$5),0),IF(MOD($A344-1-R$10,'Feuille1-Catégories'!$F$5+1)=0,R$3,""))),"")</f>
        <v/>
      </c>
      <c r="S344" s="7" t="str">
        <f ca="1">IF(AND($A344&lt;&gt;"",S$9&lt;&gt;""),IF(HLOOKUP(S$9,'Feuille1-Catégories'!$C$1:$G$2,2,FALSE)="OUI",S$3,IF(HLOOKUP(S$9,'Feuille1-Catégories'!$C$1:$G$3,3,FALSE)="OUI",OFFSET(S$3,MOD(QUOTIENT(ROW()-ROW($A$20),'Feuille1-Catégories'!$B$6/S$6),S$5),0),IF(MOD($A344-1-S$10,'Feuille1-Catégories'!$F$5+1)=0,S$3,""))),"")</f>
        <v/>
      </c>
      <c r="T344" s="7" t="str">
        <f ca="1">IF(AND($A344&lt;&gt;"",T$9&lt;&gt;""),IF(HLOOKUP(T$9,'Feuille1-Catégories'!$C$1:$G$2,2,FALSE)="OUI",T$3,IF(HLOOKUP(T$9,'Feuille1-Catégories'!$C$1:$G$3,3,FALSE)="OUI",OFFSET(T$3,MOD(QUOTIENT(ROW()-ROW($A$20),'Feuille1-Catégories'!$B$6/T$6),T$5),0),IF(MOD($A344-1-T$10,'Feuille1-Catégories'!$F$5+1)=0,T$3,""))),"")</f>
        <v/>
      </c>
      <c r="U344" s="7" t="str">
        <f ca="1">IF(AND($A344&lt;&gt;"",U$9&lt;&gt;""),IF(HLOOKUP(U$9,'Feuille1-Catégories'!$C$1:$G$2,2,FALSE)="OUI",U$3,IF(HLOOKUP(U$9,'Feuille1-Catégories'!$C$1:$G$3,3,FALSE)="OUI",OFFSET(U$3,MOD(QUOTIENT(ROW()-ROW($A$20),'Feuille1-Catégories'!$B$6/U$6),U$5),0),IF(MOD($A344-1-U$10,'Feuille1-Catégories'!$F$5+1)=0,U$3,""))),"")</f>
        <v/>
      </c>
      <c r="V344" s="7" t="str">
        <f ca="1">IF(AND($A344&lt;&gt;"",V$9&lt;&gt;""),IF(HLOOKUP(V$9,'Feuille1-Catégories'!$C$1:$G$2,2,FALSE)="OUI",V$3,IF(HLOOKUP(V$9,'Feuille1-Catégories'!$C$1:$G$3,3,FALSE)="OUI",OFFSET(V$3,MOD(QUOTIENT(ROW()-ROW($A$20),'Feuille1-Catégories'!$B$6/V$6),V$5),0),IF(MOD($A344-1-V$10,'Feuille1-Catégories'!$F$5+1)=0,V$3,""))),"")</f>
        <v/>
      </c>
      <c r="W344" s="7" t="str">
        <f ca="1">IF(AND($A344&lt;&gt;"",W$9&lt;&gt;""),IF(HLOOKUP(W$9,'Feuille1-Catégories'!$C$1:$G$2,2,FALSE)="OUI",W$3,IF(HLOOKUP(W$9,'Feuille1-Catégories'!$C$1:$G$3,3,FALSE)="OUI",OFFSET(W$3,MOD(QUOTIENT(ROW()-ROW($A$20),'Feuille1-Catégories'!$B$6/W$6),W$5),0),IF(MOD($A344-1-W$10,'Feuille1-Catégories'!$F$5+1)=0,W$3,""))),"")</f>
        <v/>
      </c>
      <c r="X344" s="7" t="str">
        <f ca="1">IF(AND($A344&lt;&gt;"",X$9&lt;&gt;""),IF(HLOOKUP(X$9,'Feuille1-Catégories'!$C$1:$G$2,2,FALSE)="OUI",X$3,IF(HLOOKUP(X$9,'Feuille1-Catégories'!$C$1:$G$3,3,FALSE)="OUI",OFFSET(X$3,MOD(QUOTIENT(ROW()-ROW($A$20),'Feuille1-Catégories'!$B$6/X$6),X$5),0),IF(MOD($A344-1-X$10,'Feuille1-Catégories'!$F$5+1)=0,X$3,""))),"")</f>
        <v/>
      </c>
      <c r="Y344" s="7" t="str">
        <f ca="1">IF(AND($A344&lt;&gt;"",Y$9&lt;&gt;""),IF(HLOOKUP(Y$9,'Feuille1-Catégories'!$C$1:$G$2,2,FALSE)="OUI",Y$3,IF(HLOOKUP(Y$9,'Feuille1-Catégories'!$C$1:$G$3,3,FALSE)="OUI",OFFSET(Y$3,MOD(QUOTIENT(ROW()-ROW($A$20),'Feuille1-Catégories'!$B$6/Y$6),Y$5),0),IF(MOD($A344-1-Y$10,'Feuille1-Catégories'!$F$5+1)=0,Y$3,""))),"")</f>
        <v/>
      </c>
      <c r="Z344" s="7" t="str">
        <f ca="1">IF(AND($A344&lt;&gt;"",Z$9&lt;&gt;""),IF(HLOOKUP(Z$9,'Feuille1-Catégories'!$C$1:$G$2,2,FALSE)="OUI",Z$3,IF(HLOOKUP(Z$9,'Feuille1-Catégories'!$C$1:$G$3,3,FALSE)="OUI",OFFSET(Z$3,MOD(QUOTIENT(ROW()-ROW($A$20),'Feuille1-Catégories'!$B$6/Z$6),Z$5),0),"")),"")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45" spans="1:26" ht="17" x14ac:dyDescent="0.2">
      <c r="A345" s="21" t="str">
        <f>IF(ROW()-ROW($A$19)&gt;'Feuille1-Catégories'!$B$6,"",ROW()-ROW($A$19))</f>
        <v/>
      </c>
      <c r="B345" s="33" t="str">
        <f t="shared" si="16"/>
        <v/>
      </c>
      <c r="C345" s="10" t="str">
        <f t="shared" si="17"/>
        <v/>
      </c>
      <c r="D345" s="10" t="str">
        <f>IF('Feuille3-Coût de production'!D345&lt;&gt;"",'Feuille3-Coût de production'!D345,"")</f>
        <v/>
      </c>
      <c r="E345" s="10" t="str">
        <f t="shared" si="18"/>
        <v/>
      </c>
      <c r="F345" s="7" t="str">
        <f ca="1">IF(AND($A345&lt;&gt;"",F$9&lt;&gt;""),IF(HLOOKUP(F$9,'Feuille1-Catégories'!$C$1:$G$2,2,FALSE)="OUI",F$3,IF(HLOOKUP(F$9,'Feuille1-Catégories'!$C$1:$G$3,3,FALSE)="OUI",OFFSET(F$3,MOD(QUOTIENT(ROW()-ROW($A$20),'Feuille1-Catégories'!$B$6/F$6),F$5),0),IF(MOD($A345-1-F$10,'Feuille1-Catégories'!$F$5+1)=0,F$3,""))),"")</f>
        <v/>
      </c>
      <c r="G345" s="7" t="str">
        <f ca="1">IF(AND($A345&lt;&gt;"",G$9&lt;&gt;""),IF(HLOOKUP(G$9,'Feuille1-Catégories'!$C$1:$G$2,2,FALSE)="OUI",G$3,IF(HLOOKUP(G$9,'Feuille1-Catégories'!$C$1:$G$3,3,FALSE)="OUI",OFFSET(G$3,MOD(QUOTIENT(ROW()-ROW($A$20),'Feuille1-Catégories'!$B$6/G$6),G$5),0),IF(MOD($A345-1-G$10,'Feuille1-Catégories'!$F$5+1)=0,G$3,""))),"")</f>
        <v/>
      </c>
      <c r="H345" s="7" t="str">
        <f ca="1">IF(AND($A345&lt;&gt;"",H$9&lt;&gt;""),IF(HLOOKUP(H$9,'Feuille1-Catégories'!$C$1:$G$2,2,FALSE)="OUI",H$3,IF(HLOOKUP(H$9,'Feuille1-Catégories'!$C$1:$G$3,3,FALSE)="OUI",OFFSET(H$3,MOD(QUOTIENT(ROW()-ROW($A$20),'Feuille1-Catégories'!$B$6/H$6),H$5),0),IF(MOD($A345-1-H$10,'Feuille1-Catégories'!$F$5+1)=0,H$3,""))),"")</f>
        <v/>
      </c>
      <c r="I345" s="7" t="str">
        <f ca="1">IF(AND($A345&lt;&gt;"",I$9&lt;&gt;""),IF(HLOOKUP(I$9,'Feuille1-Catégories'!$C$1:$G$2,2,FALSE)="OUI",I$3,IF(HLOOKUP(I$9,'Feuille1-Catégories'!$C$1:$G$3,3,FALSE)="OUI",OFFSET(I$3,MOD(QUOTIENT(ROW()-ROW($A$20),'Feuille1-Catégories'!$B$6/I$6),I$5),0),IF(MOD($A345-1-I$10,'Feuille1-Catégories'!$F$5+1)=0,I$3,""))),"")</f>
        <v/>
      </c>
      <c r="J345" s="7" t="str">
        <f ca="1">IF(AND($A345&lt;&gt;"",J$9&lt;&gt;""),IF(HLOOKUP(J$9,'Feuille1-Catégories'!$C$1:$G$2,2,FALSE)="OUI",J$3,IF(HLOOKUP(J$9,'Feuille1-Catégories'!$C$1:$G$3,3,FALSE)="OUI",OFFSET(J$3,MOD(QUOTIENT(ROW()-ROW($A$20),'Feuille1-Catégories'!$B$6/J$6),J$5),0),IF(MOD($A345-1-J$10,'Feuille1-Catégories'!$F$5+1)=0,J$3,""))),"")</f>
        <v/>
      </c>
      <c r="K345" s="7" t="str">
        <f ca="1">IF(AND($A345&lt;&gt;"",K$9&lt;&gt;""),IF(HLOOKUP(K$9,'Feuille1-Catégories'!$C$1:$G$2,2,FALSE)="OUI",K$3,IF(HLOOKUP(K$9,'Feuille1-Catégories'!$C$1:$G$3,3,FALSE)="OUI",OFFSET(K$3,MOD(QUOTIENT(ROW()-ROW($A$20),'Feuille1-Catégories'!$B$6/K$6),K$5),0),IF(MOD($A345-1-K$10,'Feuille1-Catégories'!$F$5+1)=0,K$3,""))),"")</f>
        <v/>
      </c>
      <c r="L345" s="7" t="str">
        <f ca="1">IF(AND($A345&lt;&gt;"",L$9&lt;&gt;""),IF(HLOOKUP(L$9,'Feuille1-Catégories'!$C$1:$G$2,2,FALSE)="OUI",L$3,IF(HLOOKUP(L$9,'Feuille1-Catégories'!$C$1:$G$3,3,FALSE)="OUI",OFFSET(L$3,MOD(QUOTIENT(ROW()-ROW($A$20),'Feuille1-Catégories'!$B$6/L$6),L$5),0),IF(MOD($A345-1-L$10,'Feuille1-Catégories'!$F$5+1)=0,L$3,""))),"")</f>
        <v/>
      </c>
      <c r="M345" s="7" t="str">
        <f ca="1">IF(AND($A345&lt;&gt;"",M$9&lt;&gt;""),IF(HLOOKUP(M$9,'Feuille1-Catégories'!$C$1:$G$2,2,FALSE)="OUI",M$3,IF(HLOOKUP(M$9,'Feuille1-Catégories'!$C$1:$G$3,3,FALSE)="OUI",OFFSET(M$3,MOD(QUOTIENT(ROW()-ROW($A$20),'Feuille1-Catégories'!$B$6/M$6),M$5),0),IF(MOD($A345-1-M$10,'Feuille1-Catégories'!$F$5+1)=0,M$3,""))),"")</f>
        <v/>
      </c>
      <c r="N345" s="7" t="str">
        <f ca="1">IF(AND($A345&lt;&gt;"",N$9&lt;&gt;""),IF(HLOOKUP(N$9,'Feuille1-Catégories'!$C$1:$G$2,2,FALSE)="OUI",N$3,IF(HLOOKUP(N$9,'Feuille1-Catégories'!$C$1:$G$3,3,FALSE)="OUI",OFFSET(N$3,MOD(QUOTIENT(ROW()-ROW($A$20),'Feuille1-Catégories'!$B$6/N$6),N$5),0),IF(MOD($A345-1-N$10,'Feuille1-Catégories'!$F$5+1)=0,N$3,""))),"")</f>
        <v/>
      </c>
      <c r="O345" s="7" t="str">
        <f ca="1">IF(AND($A345&lt;&gt;"",O$9&lt;&gt;""),IF(HLOOKUP(O$9,'Feuille1-Catégories'!$C$1:$G$2,2,FALSE)="OUI",O$3,IF(HLOOKUP(O$9,'Feuille1-Catégories'!$C$1:$G$3,3,FALSE)="OUI",OFFSET(O$3,MOD(QUOTIENT(ROW()-ROW($A$20),'Feuille1-Catégories'!$B$6/O$6),O$5),0),IF(MOD($A345-1-O$10,'Feuille1-Catégories'!$F$5+1)=0,O$3,""))),"")</f>
        <v/>
      </c>
      <c r="P345" s="7" t="str">
        <f ca="1">IF(AND($A345&lt;&gt;"",P$9&lt;&gt;""),IF(HLOOKUP(P$9,'Feuille1-Catégories'!$C$1:$G$2,2,FALSE)="OUI",P$3,IF(HLOOKUP(P$9,'Feuille1-Catégories'!$C$1:$G$3,3,FALSE)="OUI",OFFSET(P$3,MOD(QUOTIENT(ROW()-ROW($A$20),'Feuille1-Catégories'!$B$6/P$6),P$5),0),IF(MOD($A345-1-P$10,'Feuille1-Catégories'!$F$5+1)=0,P$3,""))),"")</f>
        <v/>
      </c>
      <c r="Q345" s="7" t="str">
        <f ca="1">IF(AND($A345&lt;&gt;"",Q$9&lt;&gt;""),IF(HLOOKUP(Q$9,'Feuille1-Catégories'!$C$1:$G$2,2,FALSE)="OUI",Q$3,IF(HLOOKUP(Q$9,'Feuille1-Catégories'!$C$1:$G$3,3,FALSE)="OUI",OFFSET(Q$3,MOD(QUOTIENT(ROW()-ROW($A$20),'Feuille1-Catégories'!$B$6/Q$6),Q$5),0),IF(MOD($A345-1-Q$10,'Feuille1-Catégories'!$F$5+1)=0,Q$3,""))),"")</f>
        <v/>
      </c>
      <c r="R345" s="7" t="str">
        <f ca="1">IF(AND($A345&lt;&gt;"",R$9&lt;&gt;""),IF(HLOOKUP(R$9,'Feuille1-Catégories'!$C$1:$G$2,2,FALSE)="OUI",R$3,IF(HLOOKUP(R$9,'Feuille1-Catégories'!$C$1:$G$3,3,FALSE)="OUI",OFFSET(R$3,MOD(QUOTIENT(ROW()-ROW($A$20),'Feuille1-Catégories'!$B$6/R$6),R$5),0),IF(MOD($A345-1-R$10,'Feuille1-Catégories'!$F$5+1)=0,R$3,""))),"")</f>
        <v/>
      </c>
      <c r="S345" s="7" t="str">
        <f ca="1">IF(AND($A345&lt;&gt;"",S$9&lt;&gt;""),IF(HLOOKUP(S$9,'Feuille1-Catégories'!$C$1:$G$2,2,FALSE)="OUI",S$3,IF(HLOOKUP(S$9,'Feuille1-Catégories'!$C$1:$G$3,3,FALSE)="OUI",OFFSET(S$3,MOD(QUOTIENT(ROW()-ROW($A$20),'Feuille1-Catégories'!$B$6/S$6),S$5),0),IF(MOD($A345-1-S$10,'Feuille1-Catégories'!$F$5+1)=0,S$3,""))),"")</f>
        <v/>
      </c>
      <c r="T345" s="7" t="str">
        <f ca="1">IF(AND($A345&lt;&gt;"",T$9&lt;&gt;""),IF(HLOOKUP(T$9,'Feuille1-Catégories'!$C$1:$G$2,2,FALSE)="OUI",T$3,IF(HLOOKUP(T$9,'Feuille1-Catégories'!$C$1:$G$3,3,FALSE)="OUI",OFFSET(T$3,MOD(QUOTIENT(ROW()-ROW($A$20),'Feuille1-Catégories'!$B$6/T$6),T$5),0),IF(MOD($A345-1-T$10,'Feuille1-Catégories'!$F$5+1)=0,T$3,""))),"")</f>
        <v/>
      </c>
      <c r="U345" s="7" t="str">
        <f ca="1">IF(AND($A345&lt;&gt;"",U$9&lt;&gt;""),IF(HLOOKUP(U$9,'Feuille1-Catégories'!$C$1:$G$2,2,FALSE)="OUI",U$3,IF(HLOOKUP(U$9,'Feuille1-Catégories'!$C$1:$G$3,3,FALSE)="OUI",OFFSET(U$3,MOD(QUOTIENT(ROW()-ROW($A$20),'Feuille1-Catégories'!$B$6/U$6),U$5),0),IF(MOD($A345-1-U$10,'Feuille1-Catégories'!$F$5+1)=0,U$3,""))),"")</f>
        <v/>
      </c>
      <c r="V345" s="7" t="str">
        <f ca="1">IF(AND($A345&lt;&gt;"",V$9&lt;&gt;""),IF(HLOOKUP(V$9,'Feuille1-Catégories'!$C$1:$G$2,2,FALSE)="OUI",V$3,IF(HLOOKUP(V$9,'Feuille1-Catégories'!$C$1:$G$3,3,FALSE)="OUI",OFFSET(V$3,MOD(QUOTIENT(ROW()-ROW($A$20),'Feuille1-Catégories'!$B$6/V$6),V$5),0),IF(MOD($A345-1-V$10,'Feuille1-Catégories'!$F$5+1)=0,V$3,""))),"")</f>
        <v/>
      </c>
      <c r="W345" s="7" t="str">
        <f ca="1">IF(AND($A345&lt;&gt;"",W$9&lt;&gt;""),IF(HLOOKUP(W$9,'Feuille1-Catégories'!$C$1:$G$2,2,FALSE)="OUI",W$3,IF(HLOOKUP(W$9,'Feuille1-Catégories'!$C$1:$G$3,3,FALSE)="OUI",OFFSET(W$3,MOD(QUOTIENT(ROW()-ROW($A$20),'Feuille1-Catégories'!$B$6/W$6),W$5),0),IF(MOD($A345-1-W$10,'Feuille1-Catégories'!$F$5+1)=0,W$3,""))),"")</f>
        <v/>
      </c>
      <c r="X345" s="7" t="str">
        <f ca="1">IF(AND($A345&lt;&gt;"",X$9&lt;&gt;""),IF(HLOOKUP(X$9,'Feuille1-Catégories'!$C$1:$G$2,2,FALSE)="OUI",X$3,IF(HLOOKUP(X$9,'Feuille1-Catégories'!$C$1:$G$3,3,FALSE)="OUI",OFFSET(X$3,MOD(QUOTIENT(ROW()-ROW($A$20),'Feuille1-Catégories'!$B$6/X$6),X$5),0),IF(MOD($A345-1-X$10,'Feuille1-Catégories'!$F$5+1)=0,X$3,""))),"")</f>
        <v/>
      </c>
      <c r="Y345" s="7" t="str">
        <f ca="1">IF(AND($A345&lt;&gt;"",Y$9&lt;&gt;""),IF(HLOOKUP(Y$9,'Feuille1-Catégories'!$C$1:$G$2,2,FALSE)="OUI",Y$3,IF(HLOOKUP(Y$9,'Feuille1-Catégories'!$C$1:$G$3,3,FALSE)="OUI",OFFSET(Y$3,MOD(QUOTIENT(ROW()-ROW($A$20),'Feuille1-Catégories'!$B$6/Y$6),Y$5),0),IF(MOD($A345-1-Y$10,'Feuille1-Catégories'!$F$5+1)=0,Y$3,""))),"")</f>
        <v/>
      </c>
      <c r="Z345" s="7" t="str">
        <f ca="1">IF(AND($A345&lt;&gt;"",Z$9&lt;&gt;""),IF(HLOOKUP(Z$9,'Feuille1-Catégories'!$C$1:$G$2,2,FALSE)="OUI",Z$3,IF(HLOOKUP(Z$9,'Feuille1-Catégories'!$C$1:$G$3,3,FALSE)="OUI",OFFSET(Z$3,MOD(QUOTIENT(ROW()-ROW($A$20),'Feuille1-Catégories'!$B$6/Z$6),Z$5),0),"")),"")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46" spans="1:26" ht="17" x14ac:dyDescent="0.2">
      <c r="A346" s="21" t="str">
        <f>IF(ROW()-ROW($A$19)&gt;'Feuille1-Catégories'!$B$6,"",ROW()-ROW($A$19))</f>
        <v/>
      </c>
      <c r="B346" s="33" t="str">
        <f t="shared" si="16"/>
        <v/>
      </c>
      <c r="C346" s="10" t="str">
        <f t="shared" si="17"/>
        <v/>
      </c>
      <c r="D346" s="10" t="str">
        <f>IF('Feuille3-Coût de production'!D346&lt;&gt;"",'Feuille3-Coût de production'!D346,"")</f>
        <v/>
      </c>
      <c r="E346" s="10" t="str">
        <f t="shared" si="18"/>
        <v/>
      </c>
      <c r="F346" s="7" t="str">
        <f ca="1">IF(AND($A346&lt;&gt;"",F$9&lt;&gt;""),IF(HLOOKUP(F$9,'Feuille1-Catégories'!$C$1:$G$2,2,FALSE)="OUI",F$3,IF(HLOOKUP(F$9,'Feuille1-Catégories'!$C$1:$G$3,3,FALSE)="OUI",OFFSET(F$3,MOD(QUOTIENT(ROW()-ROW($A$20),'Feuille1-Catégories'!$B$6/F$6),F$5),0),IF(MOD($A346-1-F$10,'Feuille1-Catégories'!$F$5+1)=0,F$3,""))),"")</f>
        <v/>
      </c>
      <c r="G346" s="7" t="str">
        <f ca="1">IF(AND($A346&lt;&gt;"",G$9&lt;&gt;""),IF(HLOOKUP(G$9,'Feuille1-Catégories'!$C$1:$G$2,2,FALSE)="OUI",G$3,IF(HLOOKUP(G$9,'Feuille1-Catégories'!$C$1:$G$3,3,FALSE)="OUI",OFFSET(G$3,MOD(QUOTIENT(ROW()-ROW($A$20),'Feuille1-Catégories'!$B$6/G$6),G$5),0),IF(MOD($A346-1-G$10,'Feuille1-Catégories'!$F$5+1)=0,G$3,""))),"")</f>
        <v/>
      </c>
      <c r="H346" s="7" t="str">
        <f ca="1">IF(AND($A346&lt;&gt;"",H$9&lt;&gt;""),IF(HLOOKUP(H$9,'Feuille1-Catégories'!$C$1:$G$2,2,FALSE)="OUI",H$3,IF(HLOOKUP(H$9,'Feuille1-Catégories'!$C$1:$G$3,3,FALSE)="OUI",OFFSET(H$3,MOD(QUOTIENT(ROW()-ROW($A$20),'Feuille1-Catégories'!$B$6/H$6),H$5),0),IF(MOD($A346-1-H$10,'Feuille1-Catégories'!$F$5+1)=0,H$3,""))),"")</f>
        <v/>
      </c>
      <c r="I346" s="7" t="str">
        <f ca="1">IF(AND($A346&lt;&gt;"",I$9&lt;&gt;""),IF(HLOOKUP(I$9,'Feuille1-Catégories'!$C$1:$G$2,2,FALSE)="OUI",I$3,IF(HLOOKUP(I$9,'Feuille1-Catégories'!$C$1:$G$3,3,FALSE)="OUI",OFFSET(I$3,MOD(QUOTIENT(ROW()-ROW($A$20),'Feuille1-Catégories'!$B$6/I$6),I$5),0),IF(MOD($A346-1-I$10,'Feuille1-Catégories'!$F$5+1)=0,I$3,""))),"")</f>
        <v/>
      </c>
      <c r="J346" s="7" t="str">
        <f ca="1">IF(AND($A346&lt;&gt;"",J$9&lt;&gt;""),IF(HLOOKUP(J$9,'Feuille1-Catégories'!$C$1:$G$2,2,FALSE)="OUI",J$3,IF(HLOOKUP(J$9,'Feuille1-Catégories'!$C$1:$G$3,3,FALSE)="OUI",OFFSET(J$3,MOD(QUOTIENT(ROW()-ROW($A$20),'Feuille1-Catégories'!$B$6/J$6),J$5),0),IF(MOD($A346-1-J$10,'Feuille1-Catégories'!$F$5+1)=0,J$3,""))),"")</f>
        <v/>
      </c>
      <c r="K346" s="7" t="str">
        <f ca="1">IF(AND($A346&lt;&gt;"",K$9&lt;&gt;""),IF(HLOOKUP(K$9,'Feuille1-Catégories'!$C$1:$G$2,2,FALSE)="OUI",K$3,IF(HLOOKUP(K$9,'Feuille1-Catégories'!$C$1:$G$3,3,FALSE)="OUI",OFFSET(K$3,MOD(QUOTIENT(ROW()-ROW($A$20),'Feuille1-Catégories'!$B$6/K$6),K$5),0),IF(MOD($A346-1-K$10,'Feuille1-Catégories'!$F$5+1)=0,K$3,""))),"")</f>
        <v/>
      </c>
      <c r="L346" s="7" t="str">
        <f ca="1">IF(AND($A346&lt;&gt;"",L$9&lt;&gt;""),IF(HLOOKUP(L$9,'Feuille1-Catégories'!$C$1:$G$2,2,FALSE)="OUI",L$3,IF(HLOOKUP(L$9,'Feuille1-Catégories'!$C$1:$G$3,3,FALSE)="OUI",OFFSET(L$3,MOD(QUOTIENT(ROW()-ROW($A$20),'Feuille1-Catégories'!$B$6/L$6),L$5),0),IF(MOD($A346-1-L$10,'Feuille1-Catégories'!$F$5+1)=0,L$3,""))),"")</f>
        <v/>
      </c>
      <c r="M346" s="7" t="str">
        <f ca="1">IF(AND($A346&lt;&gt;"",M$9&lt;&gt;""),IF(HLOOKUP(M$9,'Feuille1-Catégories'!$C$1:$G$2,2,FALSE)="OUI",M$3,IF(HLOOKUP(M$9,'Feuille1-Catégories'!$C$1:$G$3,3,FALSE)="OUI",OFFSET(M$3,MOD(QUOTIENT(ROW()-ROW($A$20),'Feuille1-Catégories'!$B$6/M$6),M$5),0),IF(MOD($A346-1-M$10,'Feuille1-Catégories'!$F$5+1)=0,M$3,""))),"")</f>
        <v/>
      </c>
      <c r="N346" s="7" t="str">
        <f ca="1">IF(AND($A346&lt;&gt;"",N$9&lt;&gt;""),IF(HLOOKUP(N$9,'Feuille1-Catégories'!$C$1:$G$2,2,FALSE)="OUI",N$3,IF(HLOOKUP(N$9,'Feuille1-Catégories'!$C$1:$G$3,3,FALSE)="OUI",OFFSET(N$3,MOD(QUOTIENT(ROW()-ROW($A$20),'Feuille1-Catégories'!$B$6/N$6),N$5),0),IF(MOD($A346-1-N$10,'Feuille1-Catégories'!$F$5+1)=0,N$3,""))),"")</f>
        <v/>
      </c>
      <c r="O346" s="7" t="str">
        <f ca="1">IF(AND($A346&lt;&gt;"",O$9&lt;&gt;""),IF(HLOOKUP(O$9,'Feuille1-Catégories'!$C$1:$G$2,2,FALSE)="OUI",O$3,IF(HLOOKUP(O$9,'Feuille1-Catégories'!$C$1:$G$3,3,FALSE)="OUI",OFFSET(O$3,MOD(QUOTIENT(ROW()-ROW($A$20),'Feuille1-Catégories'!$B$6/O$6),O$5),0),IF(MOD($A346-1-O$10,'Feuille1-Catégories'!$F$5+1)=0,O$3,""))),"")</f>
        <v/>
      </c>
      <c r="P346" s="7" t="str">
        <f ca="1">IF(AND($A346&lt;&gt;"",P$9&lt;&gt;""),IF(HLOOKUP(P$9,'Feuille1-Catégories'!$C$1:$G$2,2,FALSE)="OUI",P$3,IF(HLOOKUP(P$9,'Feuille1-Catégories'!$C$1:$G$3,3,FALSE)="OUI",OFFSET(P$3,MOD(QUOTIENT(ROW()-ROW($A$20),'Feuille1-Catégories'!$B$6/P$6),P$5),0),IF(MOD($A346-1-P$10,'Feuille1-Catégories'!$F$5+1)=0,P$3,""))),"")</f>
        <v/>
      </c>
      <c r="Q346" s="7" t="str">
        <f ca="1">IF(AND($A346&lt;&gt;"",Q$9&lt;&gt;""),IF(HLOOKUP(Q$9,'Feuille1-Catégories'!$C$1:$G$2,2,FALSE)="OUI",Q$3,IF(HLOOKUP(Q$9,'Feuille1-Catégories'!$C$1:$G$3,3,FALSE)="OUI",OFFSET(Q$3,MOD(QUOTIENT(ROW()-ROW($A$20),'Feuille1-Catégories'!$B$6/Q$6),Q$5),0),IF(MOD($A346-1-Q$10,'Feuille1-Catégories'!$F$5+1)=0,Q$3,""))),"")</f>
        <v/>
      </c>
      <c r="R346" s="7" t="str">
        <f ca="1">IF(AND($A346&lt;&gt;"",R$9&lt;&gt;""),IF(HLOOKUP(R$9,'Feuille1-Catégories'!$C$1:$G$2,2,FALSE)="OUI",R$3,IF(HLOOKUP(R$9,'Feuille1-Catégories'!$C$1:$G$3,3,FALSE)="OUI",OFFSET(R$3,MOD(QUOTIENT(ROW()-ROW($A$20),'Feuille1-Catégories'!$B$6/R$6),R$5),0),IF(MOD($A346-1-R$10,'Feuille1-Catégories'!$F$5+1)=0,R$3,""))),"")</f>
        <v/>
      </c>
      <c r="S346" s="7" t="str">
        <f ca="1">IF(AND($A346&lt;&gt;"",S$9&lt;&gt;""),IF(HLOOKUP(S$9,'Feuille1-Catégories'!$C$1:$G$2,2,FALSE)="OUI",S$3,IF(HLOOKUP(S$9,'Feuille1-Catégories'!$C$1:$G$3,3,FALSE)="OUI",OFFSET(S$3,MOD(QUOTIENT(ROW()-ROW($A$20),'Feuille1-Catégories'!$B$6/S$6),S$5),0),IF(MOD($A346-1-S$10,'Feuille1-Catégories'!$F$5+1)=0,S$3,""))),"")</f>
        <v/>
      </c>
      <c r="T346" s="7" t="str">
        <f ca="1">IF(AND($A346&lt;&gt;"",T$9&lt;&gt;""),IF(HLOOKUP(T$9,'Feuille1-Catégories'!$C$1:$G$2,2,FALSE)="OUI",T$3,IF(HLOOKUP(T$9,'Feuille1-Catégories'!$C$1:$G$3,3,FALSE)="OUI",OFFSET(T$3,MOD(QUOTIENT(ROW()-ROW($A$20),'Feuille1-Catégories'!$B$6/T$6),T$5),0),IF(MOD($A346-1-T$10,'Feuille1-Catégories'!$F$5+1)=0,T$3,""))),"")</f>
        <v/>
      </c>
      <c r="U346" s="7" t="str">
        <f ca="1">IF(AND($A346&lt;&gt;"",U$9&lt;&gt;""),IF(HLOOKUP(U$9,'Feuille1-Catégories'!$C$1:$G$2,2,FALSE)="OUI",U$3,IF(HLOOKUP(U$9,'Feuille1-Catégories'!$C$1:$G$3,3,FALSE)="OUI",OFFSET(U$3,MOD(QUOTIENT(ROW()-ROW($A$20),'Feuille1-Catégories'!$B$6/U$6),U$5),0),IF(MOD($A346-1-U$10,'Feuille1-Catégories'!$F$5+1)=0,U$3,""))),"")</f>
        <v/>
      </c>
      <c r="V346" s="7" t="str">
        <f ca="1">IF(AND($A346&lt;&gt;"",V$9&lt;&gt;""),IF(HLOOKUP(V$9,'Feuille1-Catégories'!$C$1:$G$2,2,FALSE)="OUI",V$3,IF(HLOOKUP(V$9,'Feuille1-Catégories'!$C$1:$G$3,3,FALSE)="OUI",OFFSET(V$3,MOD(QUOTIENT(ROW()-ROW($A$20),'Feuille1-Catégories'!$B$6/V$6),V$5),0),IF(MOD($A346-1-V$10,'Feuille1-Catégories'!$F$5+1)=0,V$3,""))),"")</f>
        <v/>
      </c>
      <c r="W346" s="7" t="str">
        <f ca="1">IF(AND($A346&lt;&gt;"",W$9&lt;&gt;""),IF(HLOOKUP(W$9,'Feuille1-Catégories'!$C$1:$G$2,2,FALSE)="OUI",W$3,IF(HLOOKUP(W$9,'Feuille1-Catégories'!$C$1:$G$3,3,FALSE)="OUI",OFFSET(W$3,MOD(QUOTIENT(ROW()-ROW($A$20),'Feuille1-Catégories'!$B$6/W$6),W$5),0),IF(MOD($A346-1-W$10,'Feuille1-Catégories'!$F$5+1)=0,W$3,""))),"")</f>
        <v/>
      </c>
      <c r="X346" s="7" t="str">
        <f ca="1">IF(AND($A346&lt;&gt;"",X$9&lt;&gt;""),IF(HLOOKUP(X$9,'Feuille1-Catégories'!$C$1:$G$2,2,FALSE)="OUI",X$3,IF(HLOOKUP(X$9,'Feuille1-Catégories'!$C$1:$G$3,3,FALSE)="OUI",OFFSET(X$3,MOD(QUOTIENT(ROW()-ROW($A$20),'Feuille1-Catégories'!$B$6/X$6),X$5),0),IF(MOD($A346-1-X$10,'Feuille1-Catégories'!$F$5+1)=0,X$3,""))),"")</f>
        <v/>
      </c>
      <c r="Y346" s="7" t="str">
        <f ca="1">IF(AND($A346&lt;&gt;"",Y$9&lt;&gt;""),IF(HLOOKUP(Y$9,'Feuille1-Catégories'!$C$1:$G$2,2,FALSE)="OUI",Y$3,IF(HLOOKUP(Y$9,'Feuille1-Catégories'!$C$1:$G$3,3,FALSE)="OUI",OFFSET(Y$3,MOD(QUOTIENT(ROW()-ROW($A$20),'Feuille1-Catégories'!$B$6/Y$6),Y$5),0),IF(MOD($A346-1-Y$10,'Feuille1-Catégories'!$F$5+1)=0,Y$3,""))),"")</f>
        <v/>
      </c>
      <c r="Z346" s="7" t="str">
        <f ca="1">IF(AND($A346&lt;&gt;"",Z$9&lt;&gt;""),IF(HLOOKUP(Z$9,'Feuille1-Catégories'!$C$1:$G$2,2,FALSE)="OUI",Z$3,IF(HLOOKUP(Z$9,'Feuille1-Catégories'!$C$1:$G$3,3,FALSE)="OUI",OFFSET(Z$3,MOD(QUOTIENT(ROW()-ROW($A$20),'Feuille1-Catégories'!$B$6/Z$6),Z$5),0),"")),"")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47" spans="1:26" ht="17" x14ac:dyDescent="0.2">
      <c r="A347" s="21" t="str">
        <f>IF(ROW()-ROW($A$19)&gt;'Feuille1-Catégories'!$B$6,"",ROW()-ROW($A$19))</f>
        <v/>
      </c>
      <c r="B347" s="33" t="str">
        <f t="shared" si="16"/>
        <v/>
      </c>
      <c r="C347" s="10" t="str">
        <f t="shared" si="17"/>
        <v/>
      </c>
      <c r="D347" s="10" t="str">
        <f>IF('Feuille3-Coût de production'!D347&lt;&gt;"",'Feuille3-Coût de production'!D347,"")</f>
        <v/>
      </c>
      <c r="E347" s="10" t="str">
        <f t="shared" si="18"/>
        <v/>
      </c>
      <c r="F347" s="7" t="str">
        <f ca="1">IF(AND($A347&lt;&gt;"",F$9&lt;&gt;""),IF(HLOOKUP(F$9,'Feuille1-Catégories'!$C$1:$G$2,2,FALSE)="OUI",F$3,IF(HLOOKUP(F$9,'Feuille1-Catégories'!$C$1:$G$3,3,FALSE)="OUI",OFFSET(F$3,MOD(QUOTIENT(ROW()-ROW($A$20),'Feuille1-Catégories'!$B$6/F$6),F$5),0),IF(MOD($A347-1-F$10,'Feuille1-Catégories'!$F$5+1)=0,F$3,""))),"")</f>
        <v/>
      </c>
      <c r="G347" s="7" t="str">
        <f ca="1">IF(AND($A347&lt;&gt;"",G$9&lt;&gt;""),IF(HLOOKUP(G$9,'Feuille1-Catégories'!$C$1:$G$2,2,FALSE)="OUI",G$3,IF(HLOOKUP(G$9,'Feuille1-Catégories'!$C$1:$G$3,3,FALSE)="OUI",OFFSET(G$3,MOD(QUOTIENT(ROW()-ROW($A$20),'Feuille1-Catégories'!$B$6/G$6),G$5),0),IF(MOD($A347-1-G$10,'Feuille1-Catégories'!$F$5+1)=0,G$3,""))),"")</f>
        <v/>
      </c>
      <c r="H347" s="7" t="str">
        <f ca="1">IF(AND($A347&lt;&gt;"",H$9&lt;&gt;""),IF(HLOOKUP(H$9,'Feuille1-Catégories'!$C$1:$G$2,2,FALSE)="OUI",H$3,IF(HLOOKUP(H$9,'Feuille1-Catégories'!$C$1:$G$3,3,FALSE)="OUI",OFFSET(H$3,MOD(QUOTIENT(ROW()-ROW($A$20),'Feuille1-Catégories'!$B$6/H$6),H$5),0),IF(MOD($A347-1-H$10,'Feuille1-Catégories'!$F$5+1)=0,H$3,""))),"")</f>
        <v/>
      </c>
      <c r="I347" s="7" t="str">
        <f ca="1">IF(AND($A347&lt;&gt;"",I$9&lt;&gt;""),IF(HLOOKUP(I$9,'Feuille1-Catégories'!$C$1:$G$2,2,FALSE)="OUI",I$3,IF(HLOOKUP(I$9,'Feuille1-Catégories'!$C$1:$G$3,3,FALSE)="OUI",OFFSET(I$3,MOD(QUOTIENT(ROW()-ROW($A$20),'Feuille1-Catégories'!$B$6/I$6),I$5),0),IF(MOD($A347-1-I$10,'Feuille1-Catégories'!$F$5+1)=0,I$3,""))),"")</f>
        <v/>
      </c>
      <c r="J347" s="7" t="str">
        <f ca="1">IF(AND($A347&lt;&gt;"",J$9&lt;&gt;""),IF(HLOOKUP(J$9,'Feuille1-Catégories'!$C$1:$G$2,2,FALSE)="OUI",J$3,IF(HLOOKUP(J$9,'Feuille1-Catégories'!$C$1:$G$3,3,FALSE)="OUI",OFFSET(J$3,MOD(QUOTIENT(ROW()-ROW($A$20),'Feuille1-Catégories'!$B$6/J$6),J$5),0),IF(MOD($A347-1-J$10,'Feuille1-Catégories'!$F$5+1)=0,J$3,""))),"")</f>
        <v/>
      </c>
      <c r="K347" s="7" t="str">
        <f ca="1">IF(AND($A347&lt;&gt;"",K$9&lt;&gt;""),IF(HLOOKUP(K$9,'Feuille1-Catégories'!$C$1:$G$2,2,FALSE)="OUI",K$3,IF(HLOOKUP(K$9,'Feuille1-Catégories'!$C$1:$G$3,3,FALSE)="OUI",OFFSET(K$3,MOD(QUOTIENT(ROW()-ROW($A$20),'Feuille1-Catégories'!$B$6/K$6),K$5),0),IF(MOD($A347-1-K$10,'Feuille1-Catégories'!$F$5+1)=0,K$3,""))),"")</f>
        <v/>
      </c>
      <c r="L347" s="7" t="str">
        <f ca="1">IF(AND($A347&lt;&gt;"",L$9&lt;&gt;""),IF(HLOOKUP(L$9,'Feuille1-Catégories'!$C$1:$G$2,2,FALSE)="OUI",L$3,IF(HLOOKUP(L$9,'Feuille1-Catégories'!$C$1:$G$3,3,FALSE)="OUI",OFFSET(L$3,MOD(QUOTIENT(ROW()-ROW($A$20),'Feuille1-Catégories'!$B$6/L$6),L$5),0),IF(MOD($A347-1-L$10,'Feuille1-Catégories'!$F$5+1)=0,L$3,""))),"")</f>
        <v/>
      </c>
      <c r="M347" s="7" t="str">
        <f ca="1">IF(AND($A347&lt;&gt;"",M$9&lt;&gt;""),IF(HLOOKUP(M$9,'Feuille1-Catégories'!$C$1:$G$2,2,FALSE)="OUI",M$3,IF(HLOOKUP(M$9,'Feuille1-Catégories'!$C$1:$G$3,3,FALSE)="OUI",OFFSET(M$3,MOD(QUOTIENT(ROW()-ROW($A$20),'Feuille1-Catégories'!$B$6/M$6),M$5),0),IF(MOD($A347-1-M$10,'Feuille1-Catégories'!$F$5+1)=0,M$3,""))),"")</f>
        <v/>
      </c>
      <c r="N347" s="7" t="str">
        <f ca="1">IF(AND($A347&lt;&gt;"",N$9&lt;&gt;""),IF(HLOOKUP(N$9,'Feuille1-Catégories'!$C$1:$G$2,2,FALSE)="OUI",N$3,IF(HLOOKUP(N$9,'Feuille1-Catégories'!$C$1:$G$3,3,FALSE)="OUI",OFFSET(N$3,MOD(QUOTIENT(ROW()-ROW($A$20),'Feuille1-Catégories'!$B$6/N$6),N$5),0),IF(MOD($A347-1-N$10,'Feuille1-Catégories'!$F$5+1)=0,N$3,""))),"")</f>
        <v/>
      </c>
      <c r="O347" s="7" t="str">
        <f ca="1">IF(AND($A347&lt;&gt;"",O$9&lt;&gt;""),IF(HLOOKUP(O$9,'Feuille1-Catégories'!$C$1:$G$2,2,FALSE)="OUI",O$3,IF(HLOOKUP(O$9,'Feuille1-Catégories'!$C$1:$G$3,3,FALSE)="OUI",OFFSET(O$3,MOD(QUOTIENT(ROW()-ROW($A$20),'Feuille1-Catégories'!$B$6/O$6),O$5),0),IF(MOD($A347-1-O$10,'Feuille1-Catégories'!$F$5+1)=0,O$3,""))),"")</f>
        <v/>
      </c>
      <c r="P347" s="7" t="str">
        <f ca="1">IF(AND($A347&lt;&gt;"",P$9&lt;&gt;""),IF(HLOOKUP(P$9,'Feuille1-Catégories'!$C$1:$G$2,2,FALSE)="OUI",P$3,IF(HLOOKUP(P$9,'Feuille1-Catégories'!$C$1:$G$3,3,FALSE)="OUI",OFFSET(P$3,MOD(QUOTIENT(ROW()-ROW($A$20),'Feuille1-Catégories'!$B$6/P$6),P$5),0),IF(MOD($A347-1-P$10,'Feuille1-Catégories'!$F$5+1)=0,P$3,""))),"")</f>
        <v/>
      </c>
      <c r="Q347" s="7" t="str">
        <f ca="1">IF(AND($A347&lt;&gt;"",Q$9&lt;&gt;""),IF(HLOOKUP(Q$9,'Feuille1-Catégories'!$C$1:$G$2,2,FALSE)="OUI",Q$3,IF(HLOOKUP(Q$9,'Feuille1-Catégories'!$C$1:$G$3,3,FALSE)="OUI",OFFSET(Q$3,MOD(QUOTIENT(ROW()-ROW($A$20),'Feuille1-Catégories'!$B$6/Q$6),Q$5),0),IF(MOD($A347-1-Q$10,'Feuille1-Catégories'!$F$5+1)=0,Q$3,""))),"")</f>
        <v/>
      </c>
      <c r="R347" s="7" t="str">
        <f ca="1">IF(AND($A347&lt;&gt;"",R$9&lt;&gt;""),IF(HLOOKUP(R$9,'Feuille1-Catégories'!$C$1:$G$2,2,FALSE)="OUI",R$3,IF(HLOOKUP(R$9,'Feuille1-Catégories'!$C$1:$G$3,3,FALSE)="OUI",OFFSET(R$3,MOD(QUOTIENT(ROW()-ROW($A$20),'Feuille1-Catégories'!$B$6/R$6),R$5),0),IF(MOD($A347-1-R$10,'Feuille1-Catégories'!$F$5+1)=0,R$3,""))),"")</f>
        <v/>
      </c>
      <c r="S347" s="7" t="str">
        <f ca="1">IF(AND($A347&lt;&gt;"",S$9&lt;&gt;""),IF(HLOOKUP(S$9,'Feuille1-Catégories'!$C$1:$G$2,2,FALSE)="OUI",S$3,IF(HLOOKUP(S$9,'Feuille1-Catégories'!$C$1:$G$3,3,FALSE)="OUI",OFFSET(S$3,MOD(QUOTIENT(ROW()-ROW($A$20),'Feuille1-Catégories'!$B$6/S$6),S$5),0),IF(MOD($A347-1-S$10,'Feuille1-Catégories'!$F$5+1)=0,S$3,""))),"")</f>
        <v/>
      </c>
      <c r="T347" s="7" t="str">
        <f ca="1">IF(AND($A347&lt;&gt;"",T$9&lt;&gt;""),IF(HLOOKUP(T$9,'Feuille1-Catégories'!$C$1:$G$2,2,FALSE)="OUI",T$3,IF(HLOOKUP(T$9,'Feuille1-Catégories'!$C$1:$G$3,3,FALSE)="OUI",OFFSET(T$3,MOD(QUOTIENT(ROW()-ROW($A$20),'Feuille1-Catégories'!$B$6/T$6),T$5),0),IF(MOD($A347-1-T$10,'Feuille1-Catégories'!$F$5+1)=0,T$3,""))),"")</f>
        <v/>
      </c>
      <c r="U347" s="7" t="str">
        <f ca="1">IF(AND($A347&lt;&gt;"",U$9&lt;&gt;""),IF(HLOOKUP(U$9,'Feuille1-Catégories'!$C$1:$G$2,2,FALSE)="OUI",U$3,IF(HLOOKUP(U$9,'Feuille1-Catégories'!$C$1:$G$3,3,FALSE)="OUI",OFFSET(U$3,MOD(QUOTIENT(ROW()-ROW($A$20),'Feuille1-Catégories'!$B$6/U$6),U$5),0),IF(MOD($A347-1-U$10,'Feuille1-Catégories'!$F$5+1)=0,U$3,""))),"")</f>
        <v/>
      </c>
      <c r="V347" s="7" t="str">
        <f ca="1">IF(AND($A347&lt;&gt;"",V$9&lt;&gt;""),IF(HLOOKUP(V$9,'Feuille1-Catégories'!$C$1:$G$2,2,FALSE)="OUI",V$3,IF(HLOOKUP(V$9,'Feuille1-Catégories'!$C$1:$G$3,3,FALSE)="OUI",OFFSET(V$3,MOD(QUOTIENT(ROW()-ROW($A$20),'Feuille1-Catégories'!$B$6/V$6),V$5),0),IF(MOD($A347-1-V$10,'Feuille1-Catégories'!$F$5+1)=0,V$3,""))),"")</f>
        <v/>
      </c>
      <c r="W347" s="7" t="str">
        <f ca="1">IF(AND($A347&lt;&gt;"",W$9&lt;&gt;""),IF(HLOOKUP(W$9,'Feuille1-Catégories'!$C$1:$G$2,2,FALSE)="OUI",W$3,IF(HLOOKUP(W$9,'Feuille1-Catégories'!$C$1:$G$3,3,FALSE)="OUI",OFFSET(W$3,MOD(QUOTIENT(ROW()-ROW($A$20),'Feuille1-Catégories'!$B$6/W$6),W$5),0),IF(MOD($A347-1-W$10,'Feuille1-Catégories'!$F$5+1)=0,W$3,""))),"")</f>
        <v/>
      </c>
      <c r="X347" s="7" t="str">
        <f ca="1">IF(AND($A347&lt;&gt;"",X$9&lt;&gt;""),IF(HLOOKUP(X$9,'Feuille1-Catégories'!$C$1:$G$2,2,FALSE)="OUI",X$3,IF(HLOOKUP(X$9,'Feuille1-Catégories'!$C$1:$G$3,3,FALSE)="OUI",OFFSET(X$3,MOD(QUOTIENT(ROW()-ROW($A$20),'Feuille1-Catégories'!$B$6/X$6),X$5),0),IF(MOD($A347-1-X$10,'Feuille1-Catégories'!$F$5+1)=0,X$3,""))),"")</f>
        <v/>
      </c>
      <c r="Y347" s="7" t="str">
        <f ca="1">IF(AND($A347&lt;&gt;"",Y$9&lt;&gt;""),IF(HLOOKUP(Y$9,'Feuille1-Catégories'!$C$1:$G$2,2,FALSE)="OUI",Y$3,IF(HLOOKUP(Y$9,'Feuille1-Catégories'!$C$1:$G$3,3,FALSE)="OUI",OFFSET(Y$3,MOD(QUOTIENT(ROW()-ROW($A$20),'Feuille1-Catégories'!$B$6/Y$6),Y$5),0),IF(MOD($A347-1-Y$10,'Feuille1-Catégories'!$F$5+1)=0,Y$3,""))),"")</f>
        <v/>
      </c>
      <c r="Z347" s="7" t="str">
        <f ca="1">IF(AND($A347&lt;&gt;"",Z$9&lt;&gt;""),IF(HLOOKUP(Z$9,'Feuille1-Catégories'!$C$1:$G$2,2,FALSE)="OUI",Z$3,IF(HLOOKUP(Z$9,'Feuille1-Catégories'!$C$1:$G$3,3,FALSE)="OUI",OFFSET(Z$3,MOD(QUOTIENT(ROW()-ROW($A$20),'Feuille1-Catégories'!$B$6/Z$6),Z$5),0),"")),"")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48" spans="1:26" ht="17" x14ac:dyDescent="0.2">
      <c r="A348" s="21" t="str">
        <f>IF(ROW()-ROW($A$19)&gt;'Feuille1-Catégories'!$B$6,"",ROW()-ROW($A$19))</f>
        <v/>
      </c>
      <c r="B348" s="33" t="str">
        <f t="shared" si="16"/>
        <v/>
      </c>
      <c r="C348" s="10" t="str">
        <f t="shared" si="17"/>
        <v/>
      </c>
      <c r="D348" s="10" t="str">
        <f>IF('Feuille3-Coût de production'!D348&lt;&gt;"",'Feuille3-Coût de production'!D348,"")</f>
        <v/>
      </c>
      <c r="E348" s="10" t="str">
        <f t="shared" si="18"/>
        <v/>
      </c>
      <c r="F348" s="7" t="str">
        <f ca="1">IF(AND($A348&lt;&gt;"",F$9&lt;&gt;""),IF(HLOOKUP(F$9,'Feuille1-Catégories'!$C$1:$G$2,2,FALSE)="OUI",F$3,IF(HLOOKUP(F$9,'Feuille1-Catégories'!$C$1:$G$3,3,FALSE)="OUI",OFFSET(F$3,MOD(QUOTIENT(ROW()-ROW($A$20),'Feuille1-Catégories'!$B$6/F$6),F$5),0),IF(MOD($A348-1-F$10,'Feuille1-Catégories'!$F$5+1)=0,F$3,""))),"")</f>
        <v/>
      </c>
      <c r="G348" s="7" t="str">
        <f ca="1">IF(AND($A348&lt;&gt;"",G$9&lt;&gt;""),IF(HLOOKUP(G$9,'Feuille1-Catégories'!$C$1:$G$2,2,FALSE)="OUI",G$3,IF(HLOOKUP(G$9,'Feuille1-Catégories'!$C$1:$G$3,3,FALSE)="OUI",OFFSET(G$3,MOD(QUOTIENT(ROW()-ROW($A$20),'Feuille1-Catégories'!$B$6/G$6),G$5),0),IF(MOD($A348-1-G$10,'Feuille1-Catégories'!$F$5+1)=0,G$3,""))),"")</f>
        <v/>
      </c>
      <c r="H348" s="7" t="str">
        <f ca="1">IF(AND($A348&lt;&gt;"",H$9&lt;&gt;""),IF(HLOOKUP(H$9,'Feuille1-Catégories'!$C$1:$G$2,2,FALSE)="OUI",H$3,IF(HLOOKUP(H$9,'Feuille1-Catégories'!$C$1:$G$3,3,FALSE)="OUI",OFFSET(H$3,MOD(QUOTIENT(ROW()-ROW($A$20),'Feuille1-Catégories'!$B$6/H$6),H$5),0),IF(MOD($A348-1-H$10,'Feuille1-Catégories'!$F$5+1)=0,H$3,""))),"")</f>
        <v/>
      </c>
      <c r="I348" s="7" t="str">
        <f ca="1">IF(AND($A348&lt;&gt;"",I$9&lt;&gt;""),IF(HLOOKUP(I$9,'Feuille1-Catégories'!$C$1:$G$2,2,FALSE)="OUI",I$3,IF(HLOOKUP(I$9,'Feuille1-Catégories'!$C$1:$G$3,3,FALSE)="OUI",OFFSET(I$3,MOD(QUOTIENT(ROW()-ROW($A$20),'Feuille1-Catégories'!$B$6/I$6),I$5),0),IF(MOD($A348-1-I$10,'Feuille1-Catégories'!$F$5+1)=0,I$3,""))),"")</f>
        <v/>
      </c>
      <c r="J348" s="7" t="str">
        <f ca="1">IF(AND($A348&lt;&gt;"",J$9&lt;&gt;""),IF(HLOOKUP(J$9,'Feuille1-Catégories'!$C$1:$G$2,2,FALSE)="OUI",J$3,IF(HLOOKUP(J$9,'Feuille1-Catégories'!$C$1:$G$3,3,FALSE)="OUI",OFFSET(J$3,MOD(QUOTIENT(ROW()-ROW($A$20),'Feuille1-Catégories'!$B$6/J$6),J$5),0),IF(MOD($A348-1-J$10,'Feuille1-Catégories'!$F$5+1)=0,J$3,""))),"")</f>
        <v/>
      </c>
      <c r="K348" s="7" t="str">
        <f ca="1">IF(AND($A348&lt;&gt;"",K$9&lt;&gt;""),IF(HLOOKUP(K$9,'Feuille1-Catégories'!$C$1:$G$2,2,FALSE)="OUI",K$3,IF(HLOOKUP(K$9,'Feuille1-Catégories'!$C$1:$G$3,3,FALSE)="OUI",OFFSET(K$3,MOD(QUOTIENT(ROW()-ROW($A$20),'Feuille1-Catégories'!$B$6/K$6),K$5),0),IF(MOD($A348-1-K$10,'Feuille1-Catégories'!$F$5+1)=0,K$3,""))),"")</f>
        <v/>
      </c>
      <c r="L348" s="7" t="str">
        <f ca="1">IF(AND($A348&lt;&gt;"",L$9&lt;&gt;""),IF(HLOOKUP(L$9,'Feuille1-Catégories'!$C$1:$G$2,2,FALSE)="OUI",L$3,IF(HLOOKUP(L$9,'Feuille1-Catégories'!$C$1:$G$3,3,FALSE)="OUI",OFFSET(L$3,MOD(QUOTIENT(ROW()-ROW($A$20),'Feuille1-Catégories'!$B$6/L$6),L$5),0),IF(MOD($A348-1-L$10,'Feuille1-Catégories'!$F$5+1)=0,L$3,""))),"")</f>
        <v/>
      </c>
      <c r="M348" s="7" t="str">
        <f ca="1">IF(AND($A348&lt;&gt;"",M$9&lt;&gt;""),IF(HLOOKUP(M$9,'Feuille1-Catégories'!$C$1:$G$2,2,FALSE)="OUI",M$3,IF(HLOOKUP(M$9,'Feuille1-Catégories'!$C$1:$G$3,3,FALSE)="OUI",OFFSET(M$3,MOD(QUOTIENT(ROW()-ROW($A$20),'Feuille1-Catégories'!$B$6/M$6),M$5),0),IF(MOD($A348-1-M$10,'Feuille1-Catégories'!$F$5+1)=0,M$3,""))),"")</f>
        <v/>
      </c>
      <c r="N348" s="7" t="str">
        <f ca="1">IF(AND($A348&lt;&gt;"",N$9&lt;&gt;""),IF(HLOOKUP(N$9,'Feuille1-Catégories'!$C$1:$G$2,2,FALSE)="OUI",N$3,IF(HLOOKUP(N$9,'Feuille1-Catégories'!$C$1:$G$3,3,FALSE)="OUI",OFFSET(N$3,MOD(QUOTIENT(ROW()-ROW($A$20),'Feuille1-Catégories'!$B$6/N$6),N$5),0),IF(MOD($A348-1-N$10,'Feuille1-Catégories'!$F$5+1)=0,N$3,""))),"")</f>
        <v/>
      </c>
      <c r="O348" s="7" t="str">
        <f ca="1">IF(AND($A348&lt;&gt;"",O$9&lt;&gt;""),IF(HLOOKUP(O$9,'Feuille1-Catégories'!$C$1:$G$2,2,FALSE)="OUI",O$3,IF(HLOOKUP(O$9,'Feuille1-Catégories'!$C$1:$G$3,3,FALSE)="OUI",OFFSET(O$3,MOD(QUOTIENT(ROW()-ROW($A$20),'Feuille1-Catégories'!$B$6/O$6),O$5),0),IF(MOD($A348-1-O$10,'Feuille1-Catégories'!$F$5+1)=0,O$3,""))),"")</f>
        <v/>
      </c>
      <c r="P348" s="7" t="str">
        <f ca="1">IF(AND($A348&lt;&gt;"",P$9&lt;&gt;""),IF(HLOOKUP(P$9,'Feuille1-Catégories'!$C$1:$G$2,2,FALSE)="OUI",P$3,IF(HLOOKUP(P$9,'Feuille1-Catégories'!$C$1:$G$3,3,FALSE)="OUI",OFFSET(P$3,MOD(QUOTIENT(ROW()-ROW($A$20),'Feuille1-Catégories'!$B$6/P$6),P$5),0),IF(MOD($A348-1-P$10,'Feuille1-Catégories'!$F$5+1)=0,P$3,""))),"")</f>
        <v/>
      </c>
      <c r="Q348" s="7" t="str">
        <f ca="1">IF(AND($A348&lt;&gt;"",Q$9&lt;&gt;""),IF(HLOOKUP(Q$9,'Feuille1-Catégories'!$C$1:$G$2,2,FALSE)="OUI",Q$3,IF(HLOOKUP(Q$9,'Feuille1-Catégories'!$C$1:$G$3,3,FALSE)="OUI",OFFSET(Q$3,MOD(QUOTIENT(ROW()-ROW($A$20),'Feuille1-Catégories'!$B$6/Q$6),Q$5),0),IF(MOD($A348-1-Q$10,'Feuille1-Catégories'!$F$5+1)=0,Q$3,""))),"")</f>
        <v/>
      </c>
      <c r="R348" s="7" t="str">
        <f ca="1">IF(AND($A348&lt;&gt;"",R$9&lt;&gt;""),IF(HLOOKUP(R$9,'Feuille1-Catégories'!$C$1:$G$2,2,FALSE)="OUI",R$3,IF(HLOOKUP(R$9,'Feuille1-Catégories'!$C$1:$G$3,3,FALSE)="OUI",OFFSET(R$3,MOD(QUOTIENT(ROW()-ROW($A$20),'Feuille1-Catégories'!$B$6/R$6),R$5),0),IF(MOD($A348-1-R$10,'Feuille1-Catégories'!$F$5+1)=0,R$3,""))),"")</f>
        <v/>
      </c>
      <c r="S348" s="7" t="str">
        <f ca="1">IF(AND($A348&lt;&gt;"",S$9&lt;&gt;""),IF(HLOOKUP(S$9,'Feuille1-Catégories'!$C$1:$G$2,2,FALSE)="OUI",S$3,IF(HLOOKUP(S$9,'Feuille1-Catégories'!$C$1:$G$3,3,FALSE)="OUI",OFFSET(S$3,MOD(QUOTIENT(ROW()-ROW($A$20),'Feuille1-Catégories'!$B$6/S$6),S$5),0),IF(MOD($A348-1-S$10,'Feuille1-Catégories'!$F$5+1)=0,S$3,""))),"")</f>
        <v/>
      </c>
      <c r="T348" s="7" t="str">
        <f ca="1">IF(AND($A348&lt;&gt;"",T$9&lt;&gt;""),IF(HLOOKUP(T$9,'Feuille1-Catégories'!$C$1:$G$2,2,FALSE)="OUI",T$3,IF(HLOOKUP(T$9,'Feuille1-Catégories'!$C$1:$G$3,3,FALSE)="OUI",OFFSET(T$3,MOD(QUOTIENT(ROW()-ROW($A$20),'Feuille1-Catégories'!$B$6/T$6),T$5),0),IF(MOD($A348-1-T$10,'Feuille1-Catégories'!$F$5+1)=0,T$3,""))),"")</f>
        <v/>
      </c>
      <c r="U348" s="7" t="str">
        <f ca="1">IF(AND($A348&lt;&gt;"",U$9&lt;&gt;""),IF(HLOOKUP(U$9,'Feuille1-Catégories'!$C$1:$G$2,2,FALSE)="OUI",U$3,IF(HLOOKUP(U$9,'Feuille1-Catégories'!$C$1:$G$3,3,FALSE)="OUI",OFFSET(U$3,MOD(QUOTIENT(ROW()-ROW($A$20),'Feuille1-Catégories'!$B$6/U$6),U$5),0),IF(MOD($A348-1-U$10,'Feuille1-Catégories'!$F$5+1)=0,U$3,""))),"")</f>
        <v/>
      </c>
      <c r="V348" s="7" t="str">
        <f ca="1">IF(AND($A348&lt;&gt;"",V$9&lt;&gt;""),IF(HLOOKUP(V$9,'Feuille1-Catégories'!$C$1:$G$2,2,FALSE)="OUI",V$3,IF(HLOOKUP(V$9,'Feuille1-Catégories'!$C$1:$G$3,3,FALSE)="OUI",OFFSET(V$3,MOD(QUOTIENT(ROW()-ROW($A$20),'Feuille1-Catégories'!$B$6/V$6),V$5),0),IF(MOD($A348-1-V$10,'Feuille1-Catégories'!$F$5+1)=0,V$3,""))),"")</f>
        <v/>
      </c>
      <c r="W348" s="7" t="str">
        <f ca="1">IF(AND($A348&lt;&gt;"",W$9&lt;&gt;""),IF(HLOOKUP(W$9,'Feuille1-Catégories'!$C$1:$G$2,2,FALSE)="OUI",W$3,IF(HLOOKUP(W$9,'Feuille1-Catégories'!$C$1:$G$3,3,FALSE)="OUI",OFFSET(W$3,MOD(QUOTIENT(ROW()-ROW($A$20),'Feuille1-Catégories'!$B$6/W$6),W$5),0),IF(MOD($A348-1-W$10,'Feuille1-Catégories'!$F$5+1)=0,W$3,""))),"")</f>
        <v/>
      </c>
      <c r="X348" s="7" t="str">
        <f ca="1">IF(AND($A348&lt;&gt;"",X$9&lt;&gt;""),IF(HLOOKUP(X$9,'Feuille1-Catégories'!$C$1:$G$2,2,FALSE)="OUI",X$3,IF(HLOOKUP(X$9,'Feuille1-Catégories'!$C$1:$G$3,3,FALSE)="OUI",OFFSET(X$3,MOD(QUOTIENT(ROW()-ROW($A$20),'Feuille1-Catégories'!$B$6/X$6),X$5),0),IF(MOD($A348-1-X$10,'Feuille1-Catégories'!$F$5+1)=0,X$3,""))),"")</f>
        <v/>
      </c>
      <c r="Y348" s="7" t="str">
        <f ca="1">IF(AND($A348&lt;&gt;"",Y$9&lt;&gt;""),IF(HLOOKUP(Y$9,'Feuille1-Catégories'!$C$1:$G$2,2,FALSE)="OUI",Y$3,IF(HLOOKUP(Y$9,'Feuille1-Catégories'!$C$1:$G$3,3,FALSE)="OUI",OFFSET(Y$3,MOD(QUOTIENT(ROW()-ROW($A$20),'Feuille1-Catégories'!$B$6/Y$6),Y$5),0),IF(MOD($A348-1-Y$10,'Feuille1-Catégories'!$F$5+1)=0,Y$3,""))),"")</f>
        <v/>
      </c>
      <c r="Z348" s="7" t="str">
        <f ca="1">IF(AND($A348&lt;&gt;"",Z$9&lt;&gt;""),IF(HLOOKUP(Z$9,'Feuille1-Catégories'!$C$1:$G$2,2,FALSE)="OUI",Z$3,IF(HLOOKUP(Z$9,'Feuille1-Catégories'!$C$1:$G$3,3,FALSE)="OUI",OFFSET(Z$3,MOD(QUOTIENT(ROW()-ROW($A$20),'Feuille1-Catégories'!$B$6/Z$6),Z$5),0),"")),"")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49" spans="1:26" ht="17" x14ac:dyDescent="0.2">
      <c r="A349" s="21" t="str">
        <f>IF(ROW()-ROW($A$19)&gt;'Feuille1-Catégories'!$B$6,"",ROW()-ROW($A$19))</f>
        <v/>
      </c>
      <c r="B349" s="33" t="str">
        <f t="shared" si="16"/>
        <v/>
      </c>
      <c r="C349" s="10" t="str">
        <f t="shared" si="17"/>
        <v/>
      </c>
      <c r="D349" s="10" t="str">
        <f>IF('Feuille3-Coût de production'!D349&lt;&gt;"",'Feuille3-Coût de production'!D349,"")</f>
        <v/>
      </c>
      <c r="E349" s="10" t="str">
        <f t="shared" si="18"/>
        <v/>
      </c>
      <c r="F349" s="7" t="str">
        <f ca="1">IF(AND($A349&lt;&gt;"",F$9&lt;&gt;""),IF(HLOOKUP(F$9,'Feuille1-Catégories'!$C$1:$G$2,2,FALSE)="OUI",F$3,IF(HLOOKUP(F$9,'Feuille1-Catégories'!$C$1:$G$3,3,FALSE)="OUI",OFFSET(F$3,MOD(QUOTIENT(ROW()-ROW($A$20),'Feuille1-Catégories'!$B$6/F$6),F$5),0),IF(MOD($A349-1-F$10,'Feuille1-Catégories'!$F$5+1)=0,F$3,""))),"")</f>
        <v/>
      </c>
      <c r="G349" s="7" t="str">
        <f ca="1">IF(AND($A349&lt;&gt;"",G$9&lt;&gt;""),IF(HLOOKUP(G$9,'Feuille1-Catégories'!$C$1:$G$2,2,FALSE)="OUI",G$3,IF(HLOOKUP(G$9,'Feuille1-Catégories'!$C$1:$G$3,3,FALSE)="OUI",OFFSET(G$3,MOD(QUOTIENT(ROW()-ROW($A$20),'Feuille1-Catégories'!$B$6/G$6),G$5),0),IF(MOD($A349-1-G$10,'Feuille1-Catégories'!$F$5+1)=0,G$3,""))),"")</f>
        <v/>
      </c>
      <c r="H349" s="7" t="str">
        <f ca="1">IF(AND($A349&lt;&gt;"",H$9&lt;&gt;""),IF(HLOOKUP(H$9,'Feuille1-Catégories'!$C$1:$G$2,2,FALSE)="OUI",H$3,IF(HLOOKUP(H$9,'Feuille1-Catégories'!$C$1:$G$3,3,FALSE)="OUI",OFFSET(H$3,MOD(QUOTIENT(ROW()-ROW($A$20),'Feuille1-Catégories'!$B$6/H$6),H$5),0),IF(MOD($A349-1-H$10,'Feuille1-Catégories'!$F$5+1)=0,H$3,""))),"")</f>
        <v/>
      </c>
      <c r="I349" s="7" t="str">
        <f ca="1">IF(AND($A349&lt;&gt;"",I$9&lt;&gt;""),IF(HLOOKUP(I$9,'Feuille1-Catégories'!$C$1:$G$2,2,FALSE)="OUI",I$3,IF(HLOOKUP(I$9,'Feuille1-Catégories'!$C$1:$G$3,3,FALSE)="OUI",OFFSET(I$3,MOD(QUOTIENT(ROW()-ROW($A$20),'Feuille1-Catégories'!$B$6/I$6),I$5),0),IF(MOD($A349-1-I$10,'Feuille1-Catégories'!$F$5+1)=0,I$3,""))),"")</f>
        <v/>
      </c>
      <c r="J349" s="7" t="str">
        <f ca="1">IF(AND($A349&lt;&gt;"",J$9&lt;&gt;""),IF(HLOOKUP(J$9,'Feuille1-Catégories'!$C$1:$G$2,2,FALSE)="OUI",J$3,IF(HLOOKUP(J$9,'Feuille1-Catégories'!$C$1:$G$3,3,FALSE)="OUI",OFFSET(J$3,MOD(QUOTIENT(ROW()-ROW($A$20),'Feuille1-Catégories'!$B$6/J$6),J$5),0),IF(MOD($A349-1-J$10,'Feuille1-Catégories'!$F$5+1)=0,J$3,""))),"")</f>
        <v/>
      </c>
      <c r="K349" s="7" t="str">
        <f ca="1">IF(AND($A349&lt;&gt;"",K$9&lt;&gt;""),IF(HLOOKUP(K$9,'Feuille1-Catégories'!$C$1:$G$2,2,FALSE)="OUI",K$3,IF(HLOOKUP(K$9,'Feuille1-Catégories'!$C$1:$G$3,3,FALSE)="OUI",OFFSET(K$3,MOD(QUOTIENT(ROW()-ROW($A$20),'Feuille1-Catégories'!$B$6/K$6),K$5),0),IF(MOD($A349-1-K$10,'Feuille1-Catégories'!$F$5+1)=0,K$3,""))),"")</f>
        <v/>
      </c>
      <c r="L349" s="7" t="str">
        <f ca="1">IF(AND($A349&lt;&gt;"",L$9&lt;&gt;""),IF(HLOOKUP(L$9,'Feuille1-Catégories'!$C$1:$G$2,2,FALSE)="OUI",L$3,IF(HLOOKUP(L$9,'Feuille1-Catégories'!$C$1:$G$3,3,FALSE)="OUI",OFFSET(L$3,MOD(QUOTIENT(ROW()-ROW($A$20),'Feuille1-Catégories'!$B$6/L$6),L$5),0),IF(MOD($A349-1-L$10,'Feuille1-Catégories'!$F$5+1)=0,L$3,""))),"")</f>
        <v/>
      </c>
      <c r="M349" s="7" t="str">
        <f ca="1">IF(AND($A349&lt;&gt;"",M$9&lt;&gt;""),IF(HLOOKUP(M$9,'Feuille1-Catégories'!$C$1:$G$2,2,FALSE)="OUI",M$3,IF(HLOOKUP(M$9,'Feuille1-Catégories'!$C$1:$G$3,3,FALSE)="OUI",OFFSET(M$3,MOD(QUOTIENT(ROW()-ROW($A$20),'Feuille1-Catégories'!$B$6/M$6),M$5),0),IF(MOD($A349-1-M$10,'Feuille1-Catégories'!$F$5+1)=0,M$3,""))),"")</f>
        <v/>
      </c>
      <c r="N349" s="7" t="str">
        <f ca="1">IF(AND($A349&lt;&gt;"",N$9&lt;&gt;""),IF(HLOOKUP(N$9,'Feuille1-Catégories'!$C$1:$G$2,2,FALSE)="OUI",N$3,IF(HLOOKUP(N$9,'Feuille1-Catégories'!$C$1:$G$3,3,FALSE)="OUI",OFFSET(N$3,MOD(QUOTIENT(ROW()-ROW($A$20),'Feuille1-Catégories'!$B$6/N$6),N$5),0),IF(MOD($A349-1-N$10,'Feuille1-Catégories'!$F$5+1)=0,N$3,""))),"")</f>
        <v/>
      </c>
      <c r="O349" s="7" t="str">
        <f ca="1">IF(AND($A349&lt;&gt;"",O$9&lt;&gt;""),IF(HLOOKUP(O$9,'Feuille1-Catégories'!$C$1:$G$2,2,FALSE)="OUI",O$3,IF(HLOOKUP(O$9,'Feuille1-Catégories'!$C$1:$G$3,3,FALSE)="OUI",OFFSET(O$3,MOD(QUOTIENT(ROW()-ROW($A$20),'Feuille1-Catégories'!$B$6/O$6),O$5),0),IF(MOD($A349-1-O$10,'Feuille1-Catégories'!$F$5+1)=0,O$3,""))),"")</f>
        <v/>
      </c>
      <c r="P349" s="7" t="str">
        <f ca="1">IF(AND($A349&lt;&gt;"",P$9&lt;&gt;""),IF(HLOOKUP(P$9,'Feuille1-Catégories'!$C$1:$G$2,2,FALSE)="OUI",P$3,IF(HLOOKUP(P$9,'Feuille1-Catégories'!$C$1:$G$3,3,FALSE)="OUI",OFFSET(P$3,MOD(QUOTIENT(ROW()-ROW($A$20),'Feuille1-Catégories'!$B$6/P$6),P$5),0),IF(MOD($A349-1-P$10,'Feuille1-Catégories'!$F$5+1)=0,P$3,""))),"")</f>
        <v/>
      </c>
      <c r="Q349" s="7" t="str">
        <f ca="1">IF(AND($A349&lt;&gt;"",Q$9&lt;&gt;""),IF(HLOOKUP(Q$9,'Feuille1-Catégories'!$C$1:$G$2,2,FALSE)="OUI",Q$3,IF(HLOOKUP(Q$9,'Feuille1-Catégories'!$C$1:$G$3,3,FALSE)="OUI",OFFSET(Q$3,MOD(QUOTIENT(ROW()-ROW($A$20),'Feuille1-Catégories'!$B$6/Q$6),Q$5),0),IF(MOD($A349-1-Q$10,'Feuille1-Catégories'!$F$5+1)=0,Q$3,""))),"")</f>
        <v/>
      </c>
      <c r="R349" s="7" t="str">
        <f ca="1">IF(AND($A349&lt;&gt;"",R$9&lt;&gt;""),IF(HLOOKUP(R$9,'Feuille1-Catégories'!$C$1:$G$2,2,FALSE)="OUI",R$3,IF(HLOOKUP(R$9,'Feuille1-Catégories'!$C$1:$G$3,3,FALSE)="OUI",OFFSET(R$3,MOD(QUOTIENT(ROW()-ROW($A$20),'Feuille1-Catégories'!$B$6/R$6),R$5),0),IF(MOD($A349-1-R$10,'Feuille1-Catégories'!$F$5+1)=0,R$3,""))),"")</f>
        <v/>
      </c>
      <c r="S349" s="7" t="str">
        <f ca="1">IF(AND($A349&lt;&gt;"",S$9&lt;&gt;""),IF(HLOOKUP(S$9,'Feuille1-Catégories'!$C$1:$G$2,2,FALSE)="OUI",S$3,IF(HLOOKUP(S$9,'Feuille1-Catégories'!$C$1:$G$3,3,FALSE)="OUI",OFFSET(S$3,MOD(QUOTIENT(ROW()-ROW($A$20),'Feuille1-Catégories'!$B$6/S$6),S$5),0),IF(MOD($A349-1-S$10,'Feuille1-Catégories'!$F$5+1)=0,S$3,""))),"")</f>
        <v/>
      </c>
      <c r="T349" s="7" t="str">
        <f ca="1">IF(AND($A349&lt;&gt;"",T$9&lt;&gt;""),IF(HLOOKUP(T$9,'Feuille1-Catégories'!$C$1:$G$2,2,FALSE)="OUI",T$3,IF(HLOOKUP(T$9,'Feuille1-Catégories'!$C$1:$G$3,3,FALSE)="OUI",OFFSET(T$3,MOD(QUOTIENT(ROW()-ROW($A$20),'Feuille1-Catégories'!$B$6/T$6),T$5),0),IF(MOD($A349-1-T$10,'Feuille1-Catégories'!$F$5+1)=0,T$3,""))),"")</f>
        <v/>
      </c>
      <c r="U349" s="7" t="str">
        <f ca="1">IF(AND($A349&lt;&gt;"",U$9&lt;&gt;""),IF(HLOOKUP(U$9,'Feuille1-Catégories'!$C$1:$G$2,2,FALSE)="OUI",U$3,IF(HLOOKUP(U$9,'Feuille1-Catégories'!$C$1:$G$3,3,FALSE)="OUI",OFFSET(U$3,MOD(QUOTIENT(ROW()-ROW($A$20),'Feuille1-Catégories'!$B$6/U$6),U$5),0),IF(MOD($A349-1-U$10,'Feuille1-Catégories'!$F$5+1)=0,U$3,""))),"")</f>
        <v/>
      </c>
      <c r="V349" s="7" t="str">
        <f ca="1">IF(AND($A349&lt;&gt;"",V$9&lt;&gt;""),IF(HLOOKUP(V$9,'Feuille1-Catégories'!$C$1:$G$2,2,FALSE)="OUI",V$3,IF(HLOOKUP(V$9,'Feuille1-Catégories'!$C$1:$G$3,3,FALSE)="OUI",OFFSET(V$3,MOD(QUOTIENT(ROW()-ROW($A$20),'Feuille1-Catégories'!$B$6/V$6),V$5),0),IF(MOD($A349-1-V$10,'Feuille1-Catégories'!$F$5+1)=0,V$3,""))),"")</f>
        <v/>
      </c>
      <c r="W349" s="7" t="str">
        <f ca="1">IF(AND($A349&lt;&gt;"",W$9&lt;&gt;""),IF(HLOOKUP(W$9,'Feuille1-Catégories'!$C$1:$G$2,2,FALSE)="OUI",W$3,IF(HLOOKUP(W$9,'Feuille1-Catégories'!$C$1:$G$3,3,FALSE)="OUI",OFFSET(W$3,MOD(QUOTIENT(ROW()-ROW($A$20),'Feuille1-Catégories'!$B$6/W$6),W$5),0),IF(MOD($A349-1-W$10,'Feuille1-Catégories'!$F$5+1)=0,W$3,""))),"")</f>
        <v/>
      </c>
      <c r="X349" s="7" t="str">
        <f ca="1">IF(AND($A349&lt;&gt;"",X$9&lt;&gt;""),IF(HLOOKUP(X$9,'Feuille1-Catégories'!$C$1:$G$2,2,FALSE)="OUI",X$3,IF(HLOOKUP(X$9,'Feuille1-Catégories'!$C$1:$G$3,3,FALSE)="OUI",OFFSET(X$3,MOD(QUOTIENT(ROW()-ROW($A$20),'Feuille1-Catégories'!$B$6/X$6),X$5),0),IF(MOD($A349-1-X$10,'Feuille1-Catégories'!$F$5+1)=0,X$3,""))),"")</f>
        <v/>
      </c>
      <c r="Y349" s="7" t="str">
        <f ca="1">IF(AND($A349&lt;&gt;"",Y$9&lt;&gt;""),IF(HLOOKUP(Y$9,'Feuille1-Catégories'!$C$1:$G$2,2,FALSE)="OUI",Y$3,IF(HLOOKUP(Y$9,'Feuille1-Catégories'!$C$1:$G$3,3,FALSE)="OUI",OFFSET(Y$3,MOD(QUOTIENT(ROW()-ROW($A$20),'Feuille1-Catégories'!$B$6/Y$6),Y$5),0),IF(MOD($A349-1-Y$10,'Feuille1-Catégories'!$F$5+1)=0,Y$3,""))),"")</f>
        <v/>
      </c>
      <c r="Z349" s="7" t="str">
        <f ca="1">IF(AND($A349&lt;&gt;"",Z$9&lt;&gt;""),IF(HLOOKUP(Z$9,'Feuille1-Catégories'!$C$1:$G$2,2,FALSE)="OUI",Z$3,IF(HLOOKUP(Z$9,'Feuille1-Catégories'!$C$1:$G$3,3,FALSE)="OUI",OFFSET(Z$3,MOD(QUOTIENT(ROW()-ROW($A$20),'Feuille1-Catégories'!$B$6/Z$6),Z$5),0),"")),"")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50" spans="1:26" ht="17" x14ac:dyDescent="0.2">
      <c r="A350" s="21" t="str">
        <f>IF(ROW()-ROW($A$19)&gt;'Feuille1-Catégories'!$B$6,"",ROW()-ROW($A$19))</f>
        <v/>
      </c>
      <c r="B350" s="33" t="str">
        <f t="shared" si="16"/>
        <v/>
      </c>
      <c r="C350" s="10" t="str">
        <f t="shared" si="17"/>
        <v/>
      </c>
      <c r="D350" s="10" t="str">
        <f>IF('Feuille3-Coût de production'!D350&lt;&gt;"",'Feuille3-Coût de production'!D350,"")</f>
        <v/>
      </c>
      <c r="E350" s="10" t="str">
        <f t="shared" si="18"/>
        <v/>
      </c>
      <c r="F350" s="7" t="str">
        <f ca="1">IF(AND($A350&lt;&gt;"",F$9&lt;&gt;""),IF(HLOOKUP(F$9,'Feuille1-Catégories'!$C$1:$G$2,2,FALSE)="OUI",F$3,IF(HLOOKUP(F$9,'Feuille1-Catégories'!$C$1:$G$3,3,FALSE)="OUI",OFFSET(F$3,MOD(QUOTIENT(ROW()-ROW($A$20),'Feuille1-Catégories'!$B$6/F$6),F$5),0),IF(MOD($A350-1-F$10,'Feuille1-Catégories'!$F$5+1)=0,F$3,""))),"")</f>
        <v/>
      </c>
      <c r="G350" s="7" t="str">
        <f ca="1">IF(AND($A350&lt;&gt;"",G$9&lt;&gt;""),IF(HLOOKUP(G$9,'Feuille1-Catégories'!$C$1:$G$2,2,FALSE)="OUI",G$3,IF(HLOOKUP(G$9,'Feuille1-Catégories'!$C$1:$G$3,3,FALSE)="OUI",OFFSET(G$3,MOD(QUOTIENT(ROW()-ROW($A$20),'Feuille1-Catégories'!$B$6/G$6),G$5),0),IF(MOD($A350-1-G$10,'Feuille1-Catégories'!$F$5+1)=0,G$3,""))),"")</f>
        <v/>
      </c>
      <c r="H350" s="7" t="str">
        <f ca="1">IF(AND($A350&lt;&gt;"",H$9&lt;&gt;""),IF(HLOOKUP(H$9,'Feuille1-Catégories'!$C$1:$G$2,2,FALSE)="OUI",H$3,IF(HLOOKUP(H$9,'Feuille1-Catégories'!$C$1:$G$3,3,FALSE)="OUI",OFFSET(H$3,MOD(QUOTIENT(ROW()-ROW($A$20),'Feuille1-Catégories'!$B$6/H$6),H$5),0),IF(MOD($A350-1-H$10,'Feuille1-Catégories'!$F$5+1)=0,H$3,""))),"")</f>
        <v/>
      </c>
      <c r="I350" s="7" t="str">
        <f ca="1">IF(AND($A350&lt;&gt;"",I$9&lt;&gt;""),IF(HLOOKUP(I$9,'Feuille1-Catégories'!$C$1:$G$2,2,FALSE)="OUI",I$3,IF(HLOOKUP(I$9,'Feuille1-Catégories'!$C$1:$G$3,3,FALSE)="OUI",OFFSET(I$3,MOD(QUOTIENT(ROW()-ROW($A$20),'Feuille1-Catégories'!$B$6/I$6),I$5),0),IF(MOD($A350-1-I$10,'Feuille1-Catégories'!$F$5+1)=0,I$3,""))),"")</f>
        <v/>
      </c>
      <c r="J350" s="7" t="str">
        <f ca="1">IF(AND($A350&lt;&gt;"",J$9&lt;&gt;""),IF(HLOOKUP(J$9,'Feuille1-Catégories'!$C$1:$G$2,2,FALSE)="OUI",J$3,IF(HLOOKUP(J$9,'Feuille1-Catégories'!$C$1:$G$3,3,FALSE)="OUI",OFFSET(J$3,MOD(QUOTIENT(ROW()-ROW($A$20),'Feuille1-Catégories'!$B$6/J$6),J$5),0),IF(MOD($A350-1-J$10,'Feuille1-Catégories'!$F$5+1)=0,J$3,""))),"")</f>
        <v/>
      </c>
      <c r="K350" s="7" t="str">
        <f ca="1">IF(AND($A350&lt;&gt;"",K$9&lt;&gt;""),IF(HLOOKUP(K$9,'Feuille1-Catégories'!$C$1:$G$2,2,FALSE)="OUI",K$3,IF(HLOOKUP(K$9,'Feuille1-Catégories'!$C$1:$G$3,3,FALSE)="OUI",OFFSET(K$3,MOD(QUOTIENT(ROW()-ROW($A$20),'Feuille1-Catégories'!$B$6/K$6),K$5),0),IF(MOD($A350-1-K$10,'Feuille1-Catégories'!$F$5+1)=0,K$3,""))),"")</f>
        <v/>
      </c>
      <c r="L350" s="7" t="str">
        <f ca="1">IF(AND($A350&lt;&gt;"",L$9&lt;&gt;""),IF(HLOOKUP(L$9,'Feuille1-Catégories'!$C$1:$G$2,2,FALSE)="OUI",L$3,IF(HLOOKUP(L$9,'Feuille1-Catégories'!$C$1:$G$3,3,FALSE)="OUI",OFFSET(L$3,MOD(QUOTIENT(ROW()-ROW($A$20),'Feuille1-Catégories'!$B$6/L$6),L$5),0),IF(MOD($A350-1-L$10,'Feuille1-Catégories'!$F$5+1)=0,L$3,""))),"")</f>
        <v/>
      </c>
      <c r="M350" s="7" t="str">
        <f ca="1">IF(AND($A350&lt;&gt;"",M$9&lt;&gt;""),IF(HLOOKUP(M$9,'Feuille1-Catégories'!$C$1:$G$2,2,FALSE)="OUI",M$3,IF(HLOOKUP(M$9,'Feuille1-Catégories'!$C$1:$G$3,3,FALSE)="OUI",OFFSET(M$3,MOD(QUOTIENT(ROW()-ROW($A$20),'Feuille1-Catégories'!$B$6/M$6),M$5),0),IF(MOD($A350-1-M$10,'Feuille1-Catégories'!$F$5+1)=0,M$3,""))),"")</f>
        <v/>
      </c>
      <c r="N350" s="7" t="str">
        <f ca="1">IF(AND($A350&lt;&gt;"",N$9&lt;&gt;""),IF(HLOOKUP(N$9,'Feuille1-Catégories'!$C$1:$G$2,2,FALSE)="OUI",N$3,IF(HLOOKUP(N$9,'Feuille1-Catégories'!$C$1:$G$3,3,FALSE)="OUI",OFFSET(N$3,MOD(QUOTIENT(ROW()-ROW($A$20),'Feuille1-Catégories'!$B$6/N$6),N$5),0),IF(MOD($A350-1-N$10,'Feuille1-Catégories'!$F$5+1)=0,N$3,""))),"")</f>
        <v/>
      </c>
      <c r="O350" s="7" t="str">
        <f ca="1">IF(AND($A350&lt;&gt;"",O$9&lt;&gt;""),IF(HLOOKUP(O$9,'Feuille1-Catégories'!$C$1:$G$2,2,FALSE)="OUI",O$3,IF(HLOOKUP(O$9,'Feuille1-Catégories'!$C$1:$G$3,3,FALSE)="OUI",OFFSET(O$3,MOD(QUOTIENT(ROW()-ROW($A$20),'Feuille1-Catégories'!$B$6/O$6),O$5),0),IF(MOD($A350-1-O$10,'Feuille1-Catégories'!$F$5+1)=0,O$3,""))),"")</f>
        <v/>
      </c>
      <c r="P350" s="7" t="str">
        <f ca="1">IF(AND($A350&lt;&gt;"",P$9&lt;&gt;""),IF(HLOOKUP(P$9,'Feuille1-Catégories'!$C$1:$G$2,2,FALSE)="OUI",P$3,IF(HLOOKUP(P$9,'Feuille1-Catégories'!$C$1:$G$3,3,FALSE)="OUI",OFFSET(P$3,MOD(QUOTIENT(ROW()-ROW($A$20),'Feuille1-Catégories'!$B$6/P$6),P$5),0),IF(MOD($A350-1-P$10,'Feuille1-Catégories'!$F$5+1)=0,P$3,""))),"")</f>
        <v/>
      </c>
      <c r="Q350" s="7" t="str">
        <f ca="1">IF(AND($A350&lt;&gt;"",Q$9&lt;&gt;""),IF(HLOOKUP(Q$9,'Feuille1-Catégories'!$C$1:$G$2,2,FALSE)="OUI",Q$3,IF(HLOOKUP(Q$9,'Feuille1-Catégories'!$C$1:$G$3,3,FALSE)="OUI",OFFSET(Q$3,MOD(QUOTIENT(ROW()-ROW($A$20),'Feuille1-Catégories'!$B$6/Q$6),Q$5),0),IF(MOD($A350-1-Q$10,'Feuille1-Catégories'!$F$5+1)=0,Q$3,""))),"")</f>
        <v/>
      </c>
      <c r="R350" s="7" t="str">
        <f ca="1">IF(AND($A350&lt;&gt;"",R$9&lt;&gt;""),IF(HLOOKUP(R$9,'Feuille1-Catégories'!$C$1:$G$2,2,FALSE)="OUI",R$3,IF(HLOOKUP(R$9,'Feuille1-Catégories'!$C$1:$G$3,3,FALSE)="OUI",OFFSET(R$3,MOD(QUOTIENT(ROW()-ROW($A$20),'Feuille1-Catégories'!$B$6/R$6),R$5),0),IF(MOD($A350-1-R$10,'Feuille1-Catégories'!$F$5+1)=0,R$3,""))),"")</f>
        <v/>
      </c>
      <c r="S350" s="7" t="str">
        <f ca="1">IF(AND($A350&lt;&gt;"",S$9&lt;&gt;""),IF(HLOOKUP(S$9,'Feuille1-Catégories'!$C$1:$G$2,2,FALSE)="OUI",S$3,IF(HLOOKUP(S$9,'Feuille1-Catégories'!$C$1:$G$3,3,FALSE)="OUI",OFFSET(S$3,MOD(QUOTIENT(ROW()-ROW($A$20),'Feuille1-Catégories'!$B$6/S$6),S$5),0),IF(MOD($A350-1-S$10,'Feuille1-Catégories'!$F$5+1)=0,S$3,""))),"")</f>
        <v/>
      </c>
      <c r="T350" s="7" t="str">
        <f ca="1">IF(AND($A350&lt;&gt;"",T$9&lt;&gt;""),IF(HLOOKUP(T$9,'Feuille1-Catégories'!$C$1:$G$2,2,FALSE)="OUI",T$3,IF(HLOOKUP(T$9,'Feuille1-Catégories'!$C$1:$G$3,3,FALSE)="OUI",OFFSET(T$3,MOD(QUOTIENT(ROW()-ROW($A$20),'Feuille1-Catégories'!$B$6/T$6),T$5),0),IF(MOD($A350-1-T$10,'Feuille1-Catégories'!$F$5+1)=0,T$3,""))),"")</f>
        <v/>
      </c>
      <c r="U350" s="7" t="str">
        <f ca="1">IF(AND($A350&lt;&gt;"",U$9&lt;&gt;""),IF(HLOOKUP(U$9,'Feuille1-Catégories'!$C$1:$G$2,2,FALSE)="OUI",U$3,IF(HLOOKUP(U$9,'Feuille1-Catégories'!$C$1:$G$3,3,FALSE)="OUI",OFFSET(U$3,MOD(QUOTIENT(ROW()-ROW($A$20),'Feuille1-Catégories'!$B$6/U$6),U$5),0),IF(MOD($A350-1-U$10,'Feuille1-Catégories'!$F$5+1)=0,U$3,""))),"")</f>
        <v/>
      </c>
      <c r="V350" s="7" t="str">
        <f ca="1">IF(AND($A350&lt;&gt;"",V$9&lt;&gt;""),IF(HLOOKUP(V$9,'Feuille1-Catégories'!$C$1:$G$2,2,FALSE)="OUI",V$3,IF(HLOOKUP(V$9,'Feuille1-Catégories'!$C$1:$G$3,3,FALSE)="OUI",OFFSET(V$3,MOD(QUOTIENT(ROW()-ROW($A$20),'Feuille1-Catégories'!$B$6/V$6),V$5),0),IF(MOD($A350-1-V$10,'Feuille1-Catégories'!$F$5+1)=0,V$3,""))),"")</f>
        <v/>
      </c>
      <c r="W350" s="7" t="str">
        <f ca="1">IF(AND($A350&lt;&gt;"",W$9&lt;&gt;""),IF(HLOOKUP(W$9,'Feuille1-Catégories'!$C$1:$G$2,2,FALSE)="OUI",W$3,IF(HLOOKUP(W$9,'Feuille1-Catégories'!$C$1:$G$3,3,FALSE)="OUI",OFFSET(W$3,MOD(QUOTIENT(ROW()-ROW($A$20),'Feuille1-Catégories'!$B$6/W$6),W$5),0),IF(MOD($A350-1-W$10,'Feuille1-Catégories'!$F$5+1)=0,W$3,""))),"")</f>
        <v/>
      </c>
      <c r="X350" s="7" t="str">
        <f ca="1">IF(AND($A350&lt;&gt;"",X$9&lt;&gt;""),IF(HLOOKUP(X$9,'Feuille1-Catégories'!$C$1:$G$2,2,FALSE)="OUI",X$3,IF(HLOOKUP(X$9,'Feuille1-Catégories'!$C$1:$G$3,3,FALSE)="OUI",OFFSET(X$3,MOD(QUOTIENT(ROW()-ROW($A$20),'Feuille1-Catégories'!$B$6/X$6),X$5),0),IF(MOD($A350-1-X$10,'Feuille1-Catégories'!$F$5+1)=0,X$3,""))),"")</f>
        <v/>
      </c>
      <c r="Y350" s="7" t="str">
        <f ca="1">IF(AND($A350&lt;&gt;"",Y$9&lt;&gt;""),IF(HLOOKUP(Y$9,'Feuille1-Catégories'!$C$1:$G$2,2,FALSE)="OUI",Y$3,IF(HLOOKUP(Y$9,'Feuille1-Catégories'!$C$1:$G$3,3,FALSE)="OUI",OFFSET(Y$3,MOD(QUOTIENT(ROW()-ROW($A$20),'Feuille1-Catégories'!$B$6/Y$6),Y$5),0),IF(MOD($A350-1-Y$10,'Feuille1-Catégories'!$F$5+1)=0,Y$3,""))),"")</f>
        <v/>
      </c>
      <c r="Z350" s="7" t="str">
        <f ca="1">IF(AND($A350&lt;&gt;"",Z$9&lt;&gt;""),IF(HLOOKUP(Z$9,'Feuille1-Catégories'!$C$1:$G$2,2,FALSE)="OUI",Z$3,IF(HLOOKUP(Z$9,'Feuille1-Catégories'!$C$1:$G$3,3,FALSE)="OUI",OFFSET(Z$3,MOD(QUOTIENT(ROW()-ROW($A$20),'Feuille1-Catégories'!$B$6/Z$6),Z$5),0),"")),"")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51" spans="1:26" ht="17" x14ac:dyDescent="0.2">
      <c r="A351" s="21" t="str">
        <f>IF(ROW()-ROW($A$19)&gt;'Feuille1-Catégories'!$B$6,"",ROW()-ROW($A$19))</f>
        <v/>
      </c>
      <c r="B351" s="33" t="str">
        <f t="shared" si="16"/>
        <v/>
      </c>
      <c r="C351" s="10" t="str">
        <f t="shared" si="17"/>
        <v/>
      </c>
      <c r="D351" s="10" t="str">
        <f>IF('Feuille3-Coût de production'!D351&lt;&gt;"",'Feuille3-Coût de production'!D351,"")</f>
        <v/>
      </c>
      <c r="E351" s="10" t="str">
        <f t="shared" si="18"/>
        <v/>
      </c>
      <c r="F351" s="7" t="str">
        <f ca="1">IF(AND($A351&lt;&gt;"",F$9&lt;&gt;""),IF(HLOOKUP(F$9,'Feuille1-Catégories'!$C$1:$G$2,2,FALSE)="OUI",F$3,IF(HLOOKUP(F$9,'Feuille1-Catégories'!$C$1:$G$3,3,FALSE)="OUI",OFFSET(F$3,MOD(QUOTIENT(ROW()-ROW($A$20),'Feuille1-Catégories'!$B$6/F$6),F$5),0),IF(MOD($A351-1-F$10,'Feuille1-Catégories'!$F$5+1)=0,F$3,""))),"")</f>
        <v/>
      </c>
      <c r="G351" s="7" t="str">
        <f ca="1">IF(AND($A351&lt;&gt;"",G$9&lt;&gt;""),IF(HLOOKUP(G$9,'Feuille1-Catégories'!$C$1:$G$2,2,FALSE)="OUI",G$3,IF(HLOOKUP(G$9,'Feuille1-Catégories'!$C$1:$G$3,3,FALSE)="OUI",OFFSET(G$3,MOD(QUOTIENT(ROW()-ROW($A$20),'Feuille1-Catégories'!$B$6/G$6),G$5),0),IF(MOD($A351-1-G$10,'Feuille1-Catégories'!$F$5+1)=0,G$3,""))),"")</f>
        <v/>
      </c>
      <c r="H351" s="7" t="str">
        <f ca="1">IF(AND($A351&lt;&gt;"",H$9&lt;&gt;""),IF(HLOOKUP(H$9,'Feuille1-Catégories'!$C$1:$G$2,2,FALSE)="OUI",H$3,IF(HLOOKUP(H$9,'Feuille1-Catégories'!$C$1:$G$3,3,FALSE)="OUI",OFFSET(H$3,MOD(QUOTIENT(ROW()-ROW($A$20),'Feuille1-Catégories'!$B$6/H$6),H$5),0),IF(MOD($A351-1-H$10,'Feuille1-Catégories'!$F$5+1)=0,H$3,""))),"")</f>
        <v/>
      </c>
      <c r="I351" s="7" t="str">
        <f ca="1">IF(AND($A351&lt;&gt;"",I$9&lt;&gt;""),IF(HLOOKUP(I$9,'Feuille1-Catégories'!$C$1:$G$2,2,FALSE)="OUI",I$3,IF(HLOOKUP(I$9,'Feuille1-Catégories'!$C$1:$G$3,3,FALSE)="OUI",OFFSET(I$3,MOD(QUOTIENT(ROW()-ROW($A$20),'Feuille1-Catégories'!$B$6/I$6),I$5),0),IF(MOD($A351-1-I$10,'Feuille1-Catégories'!$F$5+1)=0,I$3,""))),"")</f>
        <v/>
      </c>
      <c r="J351" s="7" t="str">
        <f ca="1">IF(AND($A351&lt;&gt;"",J$9&lt;&gt;""),IF(HLOOKUP(J$9,'Feuille1-Catégories'!$C$1:$G$2,2,FALSE)="OUI",J$3,IF(HLOOKUP(J$9,'Feuille1-Catégories'!$C$1:$G$3,3,FALSE)="OUI",OFFSET(J$3,MOD(QUOTIENT(ROW()-ROW($A$20),'Feuille1-Catégories'!$B$6/J$6),J$5),0),IF(MOD($A351-1-J$10,'Feuille1-Catégories'!$F$5+1)=0,J$3,""))),"")</f>
        <v/>
      </c>
      <c r="K351" s="7" t="str">
        <f ca="1">IF(AND($A351&lt;&gt;"",K$9&lt;&gt;""),IF(HLOOKUP(K$9,'Feuille1-Catégories'!$C$1:$G$2,2,FALSE)="OUI",K$3,IF(HLOOKUP(K$9,'Feuille1-Catégories'!$C$1:$G$3,3,FALSE)="OUI",OFFSET(K$3,MOD(QUOTIENT(ROW()-ROW($A$20),'Feuille1-Catégories'!$B$6/K$6),K$5),0),IF(MOD($A351-1-K$10,'Feuille1-Catégories'!$F$5+1)=0,K$3,""))),"")</f>
        <v/>
      </c>
      <c r="L351" s="7" t="str">
        <f ca="1">IF(AND($A351&lt;&gt;"",L$9&lt;&gt;""),IF(HLOOKUP(L$9,'Feuille1-Catégories'!$C$1:$G$2,2,FALSE)="OUI",L$3,IF(HLOOKUP(L$9,'Feuille1-Catégories'!$C$1:$G$3,3,FALSE)="OUI",OFFSET(L$3,MOD(QUOTIENT(ROW()-ROW($A$20),'Feuille1-Catégories'!$B$6/L$6),L$5),0),IF(MOD($A351-1-L$10,'Feuille1-Catégories'!$F$5+1)=0,L$3,""))),"")</f>
        <v/>
      </c>
      <c r="M351" s="7" t="str">
        <f ca="1">IF(AND($A351&lt;&gt;"",M$9&lt;&gt;""),IF(HLOOKUP(M$9,'Feuille1-Catégories'!$C$1:$G$2,2,FALSE)="OUI",M$3,IF(HLOOKUP(M$9,'Feuille1-Catégories'!$C$1:$G$3,3,FALSE)="OUI",OFFSET(M$3,MOD(QUOTIENT(ROW()-ROW($A$20),'Feuille1-Catégories'!$B$6/M$6),M$5),0),IF(MOD($A351-1-M$10,'Feuille1-Catégories'!$F$5+1)=0,M$3,""))),"")</f>
        <v/>
      </c>
      <c r="N351" s="7" t="str">
        <f ca="1">IF(AND($A351&lt;&gt;"",N$9&lt;&gt;""),IF(HLOOKUP(N$9,'Feuille1-Catégories'!$C$1:$G$2,2,FALSE)="OUI",N$3,IF(HLOOKUP(N$9,'Feuille1-Catégories'!$C$1:$G$3,3,FALSE)="OUI",OFFSET(N$3,MOD(QUOTIENT(ROW()-ROW($A$20),'Feuille1-Catégories'!$B$6/N$6),N$5),0),IF(MOD($A351-1-N$10,'Feuille1-Catégories'!$F$5+1)=0,N$3,""))),"")</f>
        <v/>
      </c>
      <c r="O351" s="7" t="str">
        <f ca="1">IF(AND($A351&lt;&gt;"",O$9&lt;&gt;""),IF(HLOOKUP(O$9,'Feuille1-Catégories'!$C$1:$G$2,2,FALSE)="OUI",O$3,IF(HLOOKUP(O$9,'Feuille1-Catégories'!$C$1:$G$3,3,FALSE)="OUI",OFFSET(O$3,MOD(QUOTIENT(ROW()-ROW($A$20),'Feuille1-Catégories'!$B$6/O$6),O$5),0),IF(MOD($A351-1-O$10,'Feuille1-Catégories'!$F$5+1)=0,O$3,""))),"")</f>
        <v/>
      </c>
      <c r="P351" s="7" t="str">
        <f ca="1">IF(AND($A351&lt;&gt;"",P$9&lt;&gt;""),IF(HLOOKUP(P$9,'Feuille1-Catégories'!$C$1:$G$2,2,FALSE)="OUI",P$3,IF(HLOOKUP(P$9,'Feuille1-Catégories'!$C$1:$G$3,3,FALSE)="OUI",OFFSET(P$3,MOD(QUOTIENT(ROW()-ROW($A$20),'Feuille1-Catégories'!$B$6/P$6),P$5),0),IF(MOD($A351-1-P$10,'Feuille1-Catégories'!$F$5+1)=0,P$3,""))),"")</f>
        <v/>
      </c>
      <c r="Q351" s="7" t="str">
        <f ca="1">IF(AND($A351&lt;&gt;"",Q$9&lt;&gt;""),IF(HLOOKUP(Q$9,'Feuille1-Catégories'!$C$1:$G$2,2,FALSE)="OUI",Q$3,IF(HLOOKUP(Q$9,'Feuille1-Catégories'!$C$1:$G$3,3,FALSE)="OUI",OFFSET(Q$3,MOD(QUOTIENT(ROW()-ROW($A$20),'Feuille1-Catégories'!$B$6/Q$6),Q$5),0),IF(MOD($A351-1-Q$10,'Feuille1-Catégories'!$F$5+1)=0,Q$3,""))),"")</f>
        <v/>
      </c>
      <c r="R351" s="7" t="str">
        <f ca="1">IF(AND($A351&lt;&gt;"",R$9&lt;&gt;""),IF(HLOOKUP(R$9,'Feuille1-Catégories'!$C$1:$G$2,2,FALSE)="OUI",R$3,IF(HLOOKUP(R$9,'Feuille1-Catégories'!$C$1:$G$3,3,FALSE)="OUI",OFFSET(R$3,MOD(QUOTIENT(ROW()-ROW($A$20),'Feuille1-Catégories'!$B$6/R$6),R$5),0),IF(MOD($A351-1-R$10,'Feuille1-Catégories'!$F$5+1)=0,R$3,""))),"")</f>
        <v/>
      </c>
      <c r="S351" s="7" t="str">
        <f ca="1">IF(AND($A351&lt;&gt;"",S$9&lt;&gt;""),IF(HLOOKUP(S$9,'Feuille1-Catégories'!$C$1:$G$2,2,FALSE)="OUI",S$3,IF(HLOOKUP(S$9,'Feuille1-Catégories'!$C$1:$G$3,3,FALSE)="OUI",OFFSET(S$3,MOD(QUOTIENT(ROW()-ROW($A$20),'Feuille1-Catégories'!$B$6/S$6),S$5),0),IF(MOD($A351-1-S$10,'Feuille1-Catégories'!$F$5+1)=0,S$3,""))),"")</f>
        <v/>
      </c>
      <c r="T351" s="7" t="str">
        <f ca="1">IF(AND($A351&lt;&gt;"",T$9&lt;&gt;""),IF(HLOOKUP(T$9,'Feuille1-Catégories'!$C$1:$G$2,2,FALSE)="OUI",T$3,IF(HLOOKUP(T$9,'Feuille1-Catégories'!$C$1:$G$3,3,FALSE)="OUI",OFFSET(T$3,MOD(QUOTIENT(ROW()-ROW($A$20),'Feuille1-Catégories'!$B$6/T$6),T$5),0),IF(MOD($A351-1-T$10,'Feuille1-Catégories'!$F$5+1)=0,T$3,""))),"")</f>
        <v/>
      </c>
      <c r="U351" s="7" t="str">
        <f ca="1">IF(AND($A351&lt;&gt;"",U$9&lt;&gt;""),IF(HLOOKUP(U$9,'Feuille1-Catégories'!$C$1:$G$2,2,FALSE)="OUI",U$3,IF(HLOOKUP(U$9,'Feuille1-Catégories'!$C$1:$G$3,3,FALSE)="OUI",OFFSET(U$3,MOD(QUOTIENT(ROW()-ROW($A$20),'Feuille1-Catégories'!$B$6/U$6),U$5),0),IF(MOD($A351-1-U$10,'Feuille1-Catégories'!$F$5+1)=0,U$3,""))),"")</f>
        <v/>
      </c>
      <c r="V351" s="7" t="str">
        <f ca="1">IF(AND($A351&lt;&gt;"",V$9&lt;&gt;""),IF(HLOOKUP(V$9,'Feuille1-Catégories'!$C$1:$G$2,2,FALSE)="OUI",V$3,IF(HLOOKUP(V$9,'Feuille1-Catégories'!$C$1:$G$3,3,FALSE)="OUI",OFFSET(V$3,MOD(QUOTIENT(ROW()-ROW($A$20),'Feuille1-Catégories'!$B$6/V$6),V$5),0),IF(MOD($A351-1-V$10,'Feuille1-Catégories'!$F$5+1)=0,V$3,""))),"")</f>
        <v/>
      </c>
      <c r="W351" s="7" t="str">
        <f ca="1">IF(AND($A351&lt;&gt;"",W$9&lt;&gt;""),IF(HLOOKUP(W$9,'Feuille1-Catégories'!$C$1:$G$2,2,FALSE)="OUI",W$3,IF(HLOOKUP(W$9,'Feuille1-Catégories'!$C$1:$G$3,3,FALSE)="OUI",OFFSET(W$3,MOD(QUOTIENT(ROW()-ROW($A$20),'Feuille1-Catégories'!$B$6/W$6),W$5),0),IF(MOD($A351-1-W$10,'Feuille1-Catégories'!$F$5+1)=0,W$3,""))),"")</f>
        <v/>
      </c>
      <c r="X351" s="7" t="str">
        <f ca="1">IF(AND($A351&lt;&gt;"",X$9&lt;&gt;""),IF(HLOOKUP(X$9,'Feuille1-Catégories'!$C$1:$G$2,2,FALSE)="OUI",X$3,IF(HLOOKUP(X$9,'Feuille1-Catégories'!$C$1:$G$3,3,FALSE)="OUI",OFFSET(X$3,MOD(QUOTIENT(ROW()-ROW($A$20),'Feuille1-Catégories'!$B$6/X$6),X$5),0),IF(MOD($A351-1-X$10,'Feuille1-Catégories'!$F$5+1)=0,X$3,""))),"")</f>
        <v/>
      </c>
      <c r="Y351" s="7" t="str">
        <f ca="1">IF(AND($A351&lt;&gt;"",Y$9&lt;&gt;""),IF(HLOOKUP(Y$9,'Feuille1-Catégories'!$C$1:$G$2,2,FALSE)="OUI",Y$3,IF(HLOOKUP(Y$9,'Feuille1-Catégories'!$C$1:$G$3,3,FALSE)="OUI",OFFSET(Y$3,MOD(QUOTIENT(ROW()-ROW($A$20),'Feuille1-Catégories'!$B$6/Y$6),Y$5),0),IF(MOD($A351-1-Y$10,'Feuille1-Catégories'!$F$5+1)=0,Y$3,""))),"")</f>
        <v/>
      </c>
      <c r="Z351" s="7" t="str">
        <f ca="1">IF(AND($A351&lt;&gt;"",Z$9&lt;&gt;""),IF(HLOOKUP(Z$9,'Feuille1-Catégories'!$C$1:$G$2,2,FALSE)="OUI",Z$3,IF(HLOOKUP(Z$9,'Feuille1-Catégories'!$C$1:$G$3,3,FALSE)="OUI",OFFSET(Z$3,MOD(QUOTIENT(ROW()-ROW($A$20),'Feuille1-Catégories'!$B$6/Z$6),Z$5),0),"")),"")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52" spans="1:26" ht="17" x14ac:dyDescent="0.2">
      <c r="A352" s="21" t="str">
        <f>IF(ROW()-ROW($A$19)&gt;'Feuille1-Catégories'!$B$6,"",ROW()-ROW($A$19))</f>
        <v/>
      </c>
      <c r="B352" s="33" t="str">
        <f t="shared" si="16"/>
        <v/>
      </c>
      <c r="C352" s="10" t="str">
        <f t="shared" si="17"/>
        <v/>
      </c>
      <c r="D352" s="10" t="str">
        <f>IF('Feuille3-Coût de production'!D352&lt;&gt;"",'Feuille3-Coût de production'!D352,"")</f>
        <v/>
      </c>
      <c r="E352" s="10" t="str">
        <f t="shared" si="18"/>
        <v/>
      </c>
      <c r="F352" s="7" t="str">
        <f ca="1">IF(AND($A352&lt;&gt;"",F$9&lt;&gt;""),IF(HLOOKUP(F$9,'Feuille1-Catégories'!$C$1:$G$2,2,FALSE)="OUI",F$3,IF(HLOOKUP(F$9,'Feuille1-Catégories'!$C$1:$G$3,3,FALSE)="OUI",OFFSET(F$3,MOD(QUOTIENT(ROW()-ROW($A$20),'Feuille1-Catégories'!$B$6/F$6),F$5),0),IF(MOD($A352-1-F$10,'Feuille1-Catégories'!$F$5+1)=0,F$3,""))),"")</f>
        <v/>
      </c>
      <c r="G352" s="7" t="str">
        <f ca="1">IF(AND($A352&lt;&gt;"",G$9&lt;&gt;""),IF(HLOOKUP(G$9,'Feuille1-Catégories'!$C$1:$G$2,2,FALSE)="OUI",G$3,IF(HLOOKUP(G$9,'Feuille1-Catégories'!$C$1:$G$3,3,FALSE)="OUI",OFFSET(G$3,MOD(QUOTIENT(ROW()-ROW($A$20),'Feuille1-Catégories'!$B$6/G$6),G$5),0),IF(MOD($A352-1-G$10,'Feuille1-Catégories'!$F$5+1)=0,G$3,""))),"")</f>
        <v/>
      </c>
      <c r="H352" s="7" t="str">
        <f ca="1">IF(AND($A352&lt;&gt;"",H$9&lt;&gt;""),IF(HLOOKUP(H$9,'Feuille1-Catégories'!$C$1:$G$2,2,FALSE)="OUI",H$3,IF(HLOOKUP(H$9,'Feuille1-Catégories'!$C$1:$G$3,3,FALSE)="OUI",OFFSET(H$3,MOD(QUOTIENT(ROW()-ROW($A$20),'Feuille1-Catégories'!$B$6/H$6),H$5),0),IF(MOD($A352-1-H$10,'Feuille1-Catégories'!$F$5+1)=0,H$3,""))),"")</f>
        <v/>
      </c>
      <c r="I352" s="7" t="str">
        <f ca="1">IF(AND($A352&lt;&gt;"",I$9&lt;&gt;""),IF(HLOOKUP(I$9,'Feuille1-Catégories'!$C$1:$G$2,2,FALSE)="OUI",I$3,IF(HLOOKUP(I$9,'Feuille1-Catégories'!$C$1:$G$3,3,FALSE)="OUI",OFFSET(I$3,MOD(QUOTIENT(ROW()-ROW($A$20),'Feuille1-Catégories'!$B$6/I$6),I$5),0),IF(MOD($A352-1-I$10,'Feuille1-Catégories'!$F$5+1)=0,I$3,""))),"")</f>
        <v/>
      </c>
      <c r="J352" s="7" t="str">
        <f ca="1">IF(AND($A352&lt;&gt;"",J$9&lt;&gt;""),IF(HLOOKUP(J$9,'Feuille1-Catégories'!$C$1:$G$2,2,FALSE)="OUI",J$3,IF(HLOOKUP(J$9,'Feuille1-Catégories'!$C$1:$G$3,3,FALSE)="OUI",OFFSET(J$3,MOD(QUOTIENT(ROW()-ROW($A$20),'Feuille1-Catégories'!$B$6/J$6),J$5),0),IF(MOD($A352-1-J$10,'Feuille1-Catégories'!$F$5+1)=0,J$3,""))),"")</f>
        <v/>
      </c>
      <c r="K352" s="7" t="str">
        <f ca="1">IF(AND($A352&lt;&gt;"",K$9&lt;&gt;""),IF(HLOOKUP(K$9,'Feuille1-Catégories'!$C$1:$G$2,2,FALSE)="OUI",K$3,IF(HLOOKUP(K$9,'Feuille1-Catégories'!$C$1:$G$3,3,FALSE)="OUI",OFFSET(K$3,MOD(QUOTIENT(ROW()-ROW($A$20),'Feuille1-Catégories'!$B$6/K$6),K$5),0),IF(MOD($A352-1-K$10,'Feuille1-Catégories'!$F$5+1)=0,K$3,""))),"")</f>
        <v/>
      </c>
      <c r="L352" s="7" t="str">
        <f ca="1">IF(AND($A352&lt;&gt;"",L$9&lt;&gt;""),IF(HLOOKUP(L$9,'Feuille1-Catégories'!$C$1:$G$2,2,FALSE)="OUI",L$3,IF(HLOOKUP(L$9,'Feuille1-Catégories'!$C$1:$G$3,3,FALSE)="OUI",OFFSET(L$3,MOD(QUOTIENT(ROW()-ROW($A$20),'Feuille1-Catégories'!$B$6/L$6),L$5),0),IF(MOD($A352-1-L$10,'Feuille1-Catégories'!$F$5+1)=0,L$3,""))),"")</f>
        <v/>
      </c>
      <c r="M352" s="7" t="str">
        <f ca="1">IF(AND($A352&lt;&gt;"",M$9&lt;&gt;""),IF(HLOOKUP(M$9,'Feuille1-Catégories'!$C$1:$G$2,2,FALSE)="OUI",M$3,IF(HLOOKUP(M$9,'Feuille1-Catégories'!$C$1:$G$3,3,FALSE)="OUI",OFFSET(M$3,MOD(QUOTIENT(ROW()-ROW($A$20),'Feuille1-Catégories'!$B$6/M$6),M$5),0),IF(MOD($A352-1-M$10,'Feuille1-Catégories'!$F$5+1)=0,M$3,""))),"")</f>
        <v/>
      </c>
      <c r="N352" s="7" t="str">
        <f ca="1">IF(AND($A352&lt;&gt;"",N$9&lt;&gt;""),IF(HLOOKUP(N$9,'Feuille1-Catégories'!$C$1:$G$2,2,FALSE)="OUI",N$3,IF(HLOOKUP(N$9,'Feuille1-Catégories'!$C$1:$G$3,3,FALSE)="OUI",OFFSET(N$3,MOD(QUOTIENT(ROW()-ROW($A$20),'Feuille1-Catégories'!$B$6/N$6),N$5),0),IF(MOD($A352-1-N$10,'Feuille1-Catégories'!$F$5+1)=0,N$3,""))),"")</f>
        <v/>
      </c>
      <c r="O352" s="7" t="str">
        <f ca="1">IF(AND($A352&lt;&gt;"",O$9&lt;&gt;""),IF(HLOOKUP(O$9,'Feuille1-Catégories'!$C$1:$G$2,2,FALSE)="OUI",O$3,IF(HLOOKUP(O$9,'Feuille1-Catégories'!$C$1:$G$3,3,FALSE)="OUI",OFFSET(O$3,MOD(QUOTIENT(ROW()-ROW($A$20),'Feuille1-Catégories'!$B$6/O$6),O$5),0),IF(MOD($A352-1-O$10,'Feuille1-Catégories'!$F$5+1)=0,O$3,""))),"")</f>
        <v/>
      </c>
      <c r="P352" s="7" t="str">
        <f ca="1">IF(AND($A352&lt;&gt;"",P$9&lt;&gt;""),IF(HLOOKUP(P$9,'Feuille1-Catégories'!$C$1:$G$2,2,FALSE)="OUI",P$3,IF(HLOOKUP(P$9,'Feuille1-Catégories'!$C$1:$G$3,3,FALSE)="OUI",OFFSET(P$3,MOD(QUOTIENT(ROW()-ROW($A$20),'Feuille1-Catégories'!$B$6/P$6),P$5),0),IF(MOD($A352-1-P$10,'Feuille1-Catégories'!$F$5+1)=0,P$3,""))),"")</f>
        <v/>
      </c>
      <c r="Q352" s="7" t="str">
        <f ca="1">IF(AND($A352&lt;&gt;"",Q$9&lt;&gt;""),IF(HLOOKUP(Q$9,'Feuille1-Catégories'!$C$1:$G$2,2,FALSE)="OUI",Q$3,IF(HLOOKUP(Q$9,'Feuille1-Catégories'!$C$1:$G$3,3,FALSE)="OUI",OFFSET(Q$3,MOD(QUOTIENT(ROW()-ROW($A$20),'Feuille1-Catégories'!$B$6/Q$6),Q$5),0),IF(MOD($A352-1-Q$10,'Feuille1-Catégories'!$F$5+1)=0,Q$3,""))),"")</f>
        <v/>
      </c>
      <c r="R352" s="7" t="str">
        <f ca="1">IF(AND($A352&lt;&gt;"",R$9&lt;&gt;""),IF(HLOOKUP(R$9,'Feuille1-Catégories'!$C$1:$G$2,2,FALSE)="OUI",R$3,IF(HLOOKUP(R$9,'Feuille1-Catégories'!$C$1:$G$3,3,FALSE)="OUI",OFFSET(R$3,MOD(QUOTIENT(ROW()-ROW($A$20),'Feuille1-Catégories'!$B$6/R$6),R$5),0),IF(MOD($A352-1-R$10,'Feuille1-Catégories'!$F$5+1)=0,R$3,""))),"")</f>
        <v/>
      </c>
      <c r="S352" s="7" t="str">
        <f ca="1">IF(AND($A352&lt;&gt;"",S$9&lt;&gt;""),IF(HLOOKUP(S$9,'Feuille1-Catégories'!$C$1:$G$2,2,FALSE)="OUI",S$3,IF(HLOOKUP(S$9,'Feuille1-Catégories'!$C$1:$G$3,3,FALSE)="OUI",OFFSET(S$3,MOD(QUOTIENT(ROW()-ROW($A$20),'Feuille1-Catégories'!$B$6/S$6),S$5),0),IF(MOD($A352-1-S$10,'Feuille1-Catégories'!$F$5+1)=0,S$3,""))),"")</f>
        <v/>
      </c>
      <c r="T352" s="7" t="str">
        <f ca="1">IF(AND($A352&lt;&gt;"",T$9&lt;&gt;""),IF(HLOOKUP(T$9,'Feuille1-Catégories'!$C$1:$G$2,2,FALSE)="OUI",T$3,IF(HLOOKUP(T$9,'Feuille1-Catégories'!$C$1:$G$3,3,FALSE)="OUI",OFFSET(T$3,MOD(QUOTIENT(ROW()-ROW($A$20),'Feuille1-Catégories'!$B$6/T$6),T$5),0),IF(MOD($A352-1-T$10,'Feuille1-Catégories'!$F$5+1)=0,T$3,""))),"")</f>
        <v/>
      </c>
      <c r="U352" s="7" t="str">
        <f ca="1">IF(AND($A352&lt;&gt;"",U$9&lt;&gt;""),IF(HLOOKUP(U$9,'Feuille1-Catégories'!$C$1:$G$2,2,FALSE)="OUI",U$3,IF(HLOOKUP(U$9,'Feuille1-Catégories'!$C$1:$G$3,3,FALSE)="OUI",OFFSET(U$3,MOD(QUOTIENT(ROW()-ROW($A$20),'Feuille1-Catégories'!$B$6/U$6),U$5),0),IF(MOD($A352-1-U$10,'Feuille1-Catégories'!$F$5+1)=0,U$3,""))),"")</f>
        <v/>
      </c>
      <c r="V352" s="7" t="str">
        <f ca="1">IF(AND($A352&lt;&gt;"",V$9&lt;&gt;""),IF(HLOOKUP(V$9,'Feuille1-Catégories'!$C$1:$G$2,2,FALSE)="OUI",V$3,IF(HLOOKUP(V$9,'Feuille1-Catégories'!$C$1:$G$3,3,FALSE)="OUI",OFFSET(V$3,MOD(QUOTIENT(ROW()-ROW($A$20),'Feuille1-Catégories'!$B$6/V$6),V$5),0),IF(MOD($A352-1-V$10,'Feuille1-Catégories'!$F$5+1)=0,V$3,""))),"")</f>
        <v/>
      </c>
      <c r="W352" s="7" t="str">
        <f ca="1">IF(AND($A352&lt;&gt;"",W$9&lt;&gt;""),IF(HLOOKUP(W$9,'Feuille1-Catégories'!$C$1:$G$2,2,FALSE)="OUI",W$3,IF(HLOOKUP(W$9,'Feuille1-Catégories'!$C$1:$G$3,3,FALSE)="OUI",OFFSET(W$3,MOD(QUOTIENT(ROW()-ROW($A$20),'Feuille1-Catégories'!$B$6/W$6),W$5),0),IF(MOD($A352-1-W$10,'Feuille1-Catégories'!$F$5+1)=0,W$3,""))),"")</f>
        <v/>
      </c>
      <c r="X352" s="7" t="str">
        <f ca="1">IF(AND($A352&lt;&gt;"",X$9&lt;&gt;""),IF(HLOOKUP(X$9,'Feuille1-Catégories'!$C$1:$G$2,2,FALSE)="OUI",X$3,IF(HLOOKUP(X$9,'Feuille1-Catégories'!$C$1:$G$3,3,FALSE)="OUI",OFFSET(X$3,MOD(QUOTIENT(ROW()-ROW($A$20),'Feuille1-Catégories'!$B$6/X$6),X$5),0),IF(MOD($A352-1-X$10,'Feuille1-Catégories'!$F$5+1)=0,X$3,""))),"")</f>
        <v/>
      </c>
      <c r="Y352" s="7" t="str">
        <f ca="1">IF(AND($A352&lt;&gt;"",Y$9&lt;&gt;""),IF(HLOOKUP(Y$9,'Feuille1-Catégories'!$C$1:$G$2,2,FALSE)="OUI",Y$3,IF(HLOOKUP(Y$9,'Feuille1-Catégories'!$C$1:$G$3,3,FALSE)="OUI",OFFSET(Y$3,MOD(QUOTIENT(ROW()-ROW($A$20),'Feuille1-Catégories'!$B$6/Y$6),Y$5),0),IF(MOD($A352-1-Y$10,'Feuille1-Catégories'!$F$5+1)=0,Y$3,""))),"")</f>
        <v/>
      </c>
      <c r="Z352" s="7" t="str">
        <f ca="1">IF(AND($A352&lt;&gt;"",Z$9&lt;&gt;""),IF(HLOOKUP(Z$9,'Feuille1-Catégories'!$C$1:$G$2,2,FALSE)="OUI",Z$3,IF(HLOOKUP(Z$9,'Feuille1-Catégories'!$C$1:$G$3,3,FALSE)="OUI",OFFSET(Z$3,MOD(QUOTIENT(ROW()-ROW($A$20),'Feuille1-Catégories'!$B$6/Z$6),Z$5),0),"")),"")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53" spans="1:26" ht="17" x14ac:dyDescent="0.2">
      <c r="A353" s="21" t="str">
        <f>IF(ROW()-ROW($A$19)&gt;'Feuille1-Catégories'!$B$6,"",ROW()-ROW($A$19))</f>
        <v/>
      </c>
      <c r="B353" s="33" t="str">
        <f t="shared" si="16"/>
        <v/>
      </c>
      <c r="C353" s="10" t="str">
        <f t="shared" si="17"/>
        <v/>
      </c>
      <c r="D353" s="10" t="str">
        <f>IF('Feuille3-Coût de production'!D353&lt;&gt;"",'Feuille3-Coût de production'!D353,"")</f>
        <v/>
      </c>
      <c r="E353" s="10" t="str">
        <f t="shared" si="18"/>
        <v/>
      </c>
      <c r="F353" s="7" t="str">
        <f ca="1">IF(AND($A353&lt;&gt;"",F$9&lt;&gt;""),IF(HLOOKUP(F$9,'Feuille1-Catégories'!$C$1:$G$2,2,FALSE)="OUI",F$3,IF(HLOOKUP(F$9,'Feuille1-Catégories'!$C$1:$G$3,3,FALSE)="OUI",OFFSET(F$3,MOD(QUOTIENT(ROW()-ROW($A$20),'Feuille1-Catégories'!$B$6/F$6),F$5),0),IF(MOD($A353-1-F$10,'Feuille1-Catégories'!$F$5+1)=0,F$3,""))),"")</f>
        <v/>
      </c>
      <c r="G353" s="7" t="str">
        <f ca="1">IF(AND($A353&lt;&gt;"",G$9&lt;&gt;""),IF(HLOOKUP(G$9,'Feuille1-Catégories'!$C$1:$G$2,2,FALSE)="OUI",G$3,IF(HLOOKUP(G$9,'Feuille1-Catégories'!$C$1:$G$3,3,FALSE)="OUI",OFFSET(G$3,MOD(QUOTIENT(ROW()-ROW($A$20),'Feuille1-Catégories'!$B$6/G$6),G$5),0),IF(MOD($A353-1-G$10,'Feuille1-Catégories'!$F$5+1)=0,G$3,""))),"")</f>
        <v/>
      </c>
      <c r="H353" s="7" t="str">
        <f ca="1">IF(AND($A353&lt;&gt;"",H$9&lt;&gt;""),IF(HLOOKUP(H$9,'Feuille1-Catégories'!$C$1:$G$2,2,FALSE)="OUI",H$3,IF(HLOOKUP(H$9,'Feuille1-Catégories'!$C$1:$G$3,3,FALSE)="OUI",OFFSET(H$3,MOD(QUOTIENT(ROW()-ROW($A$20),'Feuille1-Catégories'!$B$6/H$6),H$5),0),IF(MOD($A353-1-H$10,'Feuille1-Catégories'!$F$5+1)=0,H$3,""))),"")</f>
        <v/>
      </c>
      <c r="I353" s="7" t="str">
        <f ca="1">IF(AND($A353&lt;&gt;"",I$9&lt;&gt;""),IF(HLOOKUP(I$9,'Feuille1-Catégories'!$C$1:$G$2,2,FALSE)="OUI",I$3,IF(HLOOKUP(I$9,'Feuille1-Catégories'!$C$1:$G$3,3,FALSE)="OUI",OFFSET(I$3,MOD(QUOTIENT(ROW()-ROW($A$20),'Feuille1-Catégories'!$B$6/I$6),I$5),0),IF(MOD($A353-1-I$10,'Feuille1-Catégories'!$F$5+1)=0,I$3,""))),"")</f>
        <v/>
      </c>
      <c r="J353" s="7" t="str">
        <f ca="1">IF(AND($A353&lt;&gt;"",J$9&lt;&gt;""),IF(HLOOKUP(J$9,'Feuille1-Catégories'!$C$1:$G$2,2,FALSE)="OUI",J$3,IF(HLOOKUP(J$9,'Feuille1-Catégories'!$C$1:$G$3,3,FALSE)="OUI",OFFSET(J$3,MOD(QUOTIENT(ROW()-ROW($A$20),'Feuille1-Catégories'!$B$6/J$6),J$5),0),IF(MOD($A353-1-J$10,'Feuille1-Catégories'!$F$5+1)=0,J$3,""))),"")</f>
        <v/>
      </c>
      <c r="K353" s="7" t="str">
        <f ca="1">IF(AND($A353&lt;&gt;"",K$9&lt;&gt;""),IF(HLOOKUP(K$9,'Feuille1-Catégories'!$C$1:$G$2,2,FALSE)="OUI",K$3,IF(HLOOKUP(K$9,'Feuille1-Catégories'!$C$1:$G$3,3,FALSE)="OUI",OFFSET(K$3,MOD(QUOTIENT(ROW()-ROW($A$20),'Feuille1-Catégories'!$B$6/K$6),K$5),0),IF(MOD($A353-1-K$10,'Feuille1-Catégories'!$F$5+1)=0,K$3,""))),"")</f>
        <v/>
      </c>
      <c r="L353" s="7" t="str">
        <f ca="1">IF(AND($A353&lt;&gt;"",L$9&lt;&gt;""),IF(HLOOKUP(L$9,'Feuille1-Catégories'!$C$1:$G$2,2,FALSE)="OUI",L$3,IF(HLOOKUP(L$9,'Feuille1-Catégories'!$C$1:$G$3,3,FALSE)="OUI",OFFSET(L$3,MOD(QUOTIENT(ROW()-ROW($A$20),'Feuille1-Catégories'!$B$6/L$6),L$5),0),IF(MOD($A353-1-L$10,'Feuille1-Catégories'!$F$5+1)=0,L$3,""))),"")</f>
        <v/>
      </c>
      <c r="M353" s="7" t="str">
        <f ca="1">IF(AND($A353&lt;&gt;"",M$9&lt;&gt;""),IF(HLOOKUP(M$9,'Feuille1-Catégories'!$C$1:$G$2,2,FALSE)="OUI",M$3,IF(HLOOKUP(M$9,'Feuille1-Catégories'!$C$1:$G$3,3,FALSE)="OUI",OFFSET(M$3,MOD(QUOTIENT(ROW()-ROW($A$20),'Feuille1-Catégories'!$B$6/M$6),M$5),0),IF(MOD($A353-1-M$10,'Feuille1-Catégories'!$F$5+1)=0,M$3,""))),"")</f>
        <v/>
      </c>
      <c r="N353" s="7" t="str">
        <f ca="1">IF(AND($A353&lt;&gt;"",N$9&lt;&gt;""),IF(HLOOKUP(N$9,'Feuille1-Catégories'!$C$1:$G$2,2,FALSE)="OUI",N$3,IF(HLOOKUP(N$9,'Feuille1-Catégories'!$C$1:$G$3,3,FALSE)="OUI",OFFSET(N$3,MOD(QUOTIENT(ROW()-ROW($A$20),'Feuille1-Catégories'!$B$6/N$6),N$5),0),IF(MOD($A353-1-N$10,'Feuille1-Catégories'!$F$5+1)=0,N$3,""))),"")</f>
        <v/>
      </c>
      <c r="O353" s="7" t="str">
        <f ca="1">IF(AND($A353&lt;&gt;"",O$9&lt;&gt;""),IF(HLOOKUP(O$9,'Feuille1-Catégories'!$C$1:$G$2,2,FALSE)="OUI",O$3,IF(HLOOKUP(O$9,'Feuille1-Catégories'!$C$1:$G$3,3,FALSE)="OUI",OFFSET(O$3,MOD(QUOTIENT(ROW()-ROW($A$20),'Feuille1-Catégories'!$B$6/O$6),O$5),0),IF(MOD($A353-1-O$10,'Feuille1-Catégories'!$F$5+1)=0,O$3,""))),"")</f>
        <v/>
      </c>
      <c r="P353" s="7" t="str">
        <f ca="1">IF(AND($A353&lt;&gt;"",P$9&lt;&gt;""),IF(HLOOKUP(P$9,'Feuille1-Catégories'!$C$1:$G$2,2,FALSE)="OUI",P$3,IF(HLOOKUP(P$9,'Feuille1-Catégories'!$C$1:$G$3,3,FALSE)="OUI",OFFSET(P$3,MOD(QUOTIENT(ROW()-ROW($A$20),'Feuille1-Catégories'!$B$6/P$6),P$5),0),IF(MOD($A353-1-P$10,'Feuille1-Catégories'!$F$5+1)=0,P$3,""))),"")</f>
        <v/>
      </c>
      <c r="Q353" s="7" t="str">
        <f ca="1">IF(AND($A353&lt;&gt;"",Q$9&lt;&gt;""),IF(HLOOKUP(Q$9,'Feuille1-Catégories'!$C$1:$G$2,2,FALSE)="OUI",Q$3,IF(HLOOKUP(Q$9,'Feuille1-Catégories'!$C$1:$G$3,3,FALSE)="OUI",OFFSET(Q$3,MOD(QUOTIENT(ROW()-ROW($A$20),'Feuille1-Catégories'!$B$6/Q$6),Q$5),0),IF(MOD($A353-1-Q$10,'Feuille1-Catégories'!$F$5+1)=0,Q$3,""))),"")</f>
        <v/>
      </c>
      <c r="R353" s="7" t="str">
        <f ca="1">IF(AND($A353&lt;&gt;"",R$9&lt;&gt;""),IF(HLOOKUP(R$9,'Feuille1-Catégories'!$C$1:$G$2,2,FALSE)="OUI",R$3,IF(HLOOKUP(R$9,'Feuille1-Catégories'!$C$1:$G$3,3,FALSE)="OUI",OFFSET(R$3,MOD(QUOTIENT(ROW()-ROW($A$20),'Feuille1-Catégories'!$B$6/R$6),R$5),0),IF(MOD($A353-1-R$10,'Feuille1-Catégories'!$F$5+1)=0,R$3,""))),"")</f>
        <v/>
      </c>
      <c r="S353" s="7" t="str">
        <f ca="1">IF(AND($A353&lt;&gt;"",S$9&lt;&gt;""),IF(HLOOKUP(S$9,'Feuille1-Catégories'!$C$1:$G$2,2,FALSE)="OUI",S$3,IF(HLOOKUP(S$9,'Feuille1-Catégories'!$C$1:$G$3,3,FALSE)="OUI",OFFSET(S$3,MOD(QUOTIENT(ROW()-ROW($A$20),'Feuille1-Catégories'!$B$6/S$6),S$5),0),IF(MOD($A353-1-S$10,'Feuille1-Catégories'!$F$5+1)=0,S$3,""))),"")</f>
        <v/>
      </c>
      <c r="T353" s="7" t="str">
        <f ca="1">IF(AND($A353&lt;&gt;"",T$9&lt;&gt;""),IF(HLOOKUP(T$9,'Feuille1-Catégories'!$C$1:$G$2,2,FALSE)="OUI",T$3,IF(HLOOKUP(T$9,'Feuille1-Catégories'!$C$1:$G$3,3,FALSE)="OUI",OFFSET(T$3,MOD(QUOTIENT(ROW()-ROW($A$20),'Feuille1-Catégories'!$B$6/T$6),T$5),0),IF(MOD($A353-1-T$10,'Feuille1-Catégories'!$F$5+1)=0,T$3,""))),"")</f>
        <v/>
      </c>
      <c r="U353" s="7" t="str">
        <f ca="1">IF(AND($A353&lt;&gt;"",U$9&lt;&gt;""),IF(HLOOKUP(U$9,'Feuille1-Catégories'!$C$1:$G$2,2,FALSE)="OUI",U$3,IF(HLOOKUP(U$9,'Feuille1-Catégories'!$C$1:$G$3,3,FALSE)="OUI",OFFSET(U$3,MOD(QUOTIENT(ROW()-ROW($A$20),'Feuille1-Catégories'!$B$6/U$6),U$5),0),IF(MOD($A353-1-U$10,'Feuille1-Catégories'!$F$5+1)=0,U$3,""))),"")</f>
        <v/>
      </c>
      <c r="V353" s="7" t="str">
        <f ca="1">IF(AND($A353&lt;&gt;"",V$9&lt;&gt;""),IF(HLOOKUP(V$9,'Feuille1-Catégories'!$C$1:$G$2,2,FALSE)="OUI",V$3,IF(HLOOKUP(V$9,'Feuille1-Catégories'!$C$1:$G$3,3,FALSE)="OUI",OFFSET(V$3,MOD(QUOTIENT(ROW()-ROW($A$20),'Feuille1-Catégories'!$B$6/V$6),V$5),0),IF(MOD($A353-1-V$10,'Feuille1-Catégories'!$F$5+1)=0,V$3,""))),"")</f>
        <v/>
      </c>
      <c r="W353" s="7" t="str">
        <f ca="1">IF(AND($A353&lt;&gt;"",W$9&lt;&gt;""),IF(HLOOKUP(W$9,'Feuille1-Catégories'!$C$1:$G$2,2,FALSE)="OUI",W$3,IF(HLOOKUP(W$9,'Feuille1-Catégories'!$C$1:$G$3,3,FALSE)="OUI",OFFSET(W$3,MOD(QUOTIENT(ROW()-ROW($A$20),'Feuille1-Catégories'!$B$6/W$6),W$5),0),IF(MOD($A353-1-W$10,'Feuille1-Catégories'!$F$5+1)=0,W$3,""))),"")</f>
        <v/>
      </c>
      <c r="X353" s="7" t="str">
        <f ca="1">IF(AND($A353&lt;&gt;"",X$9&lt;&gt;""),IF(HLOOKUP(X$9,'Feuille1-Catégories'!$C$1:$G$2,2,FALSE)="OUI",X$3,IF(HLOOKUP(X$9,'Feuille1-Catégories'!$C$1:$G$3,3,FALSE)="OUI",OFFSET(X$3,MOD(QUOTIENT(ROW()-ROW($A$20),'Feuille1-Catégories'!$B$6/X$6),X$5),0),IF(MOD($A353-1-X$10,'Feuille1-Catégories'!$F$5+1)=0,X$3,""))),"")</f>
        <v/>
      </c>
      <c r="Y353" s="7" t="str">
        <f ca="1">IF(AND($A353&lt;&gt;"",Y$9&lt;&gt;""),IF(HLOOKUP(Y$9,'Feuille1-Catégories'!$C$1:$G$2,2,FALSE)="OUI",Y$3,IF(HLOOKUP(Y$9,'Feuille1-Catégories'!$C$1:$G$3,3,FALSE)="OUI",OFFSET(Y$3,MOD(QUOTIENT(ROW()-ROW($A$20),'Feuille1-Catégories'!$B$6/Y$6),Y$5),0),IF(MOD($A353-1-Y$10,'Feuille1-Catégories'!$F$5+1)=0,Y$3,""))),"")</f>
        <v/>
      </c>
      <c r="Z353" s="7" t="str">
        <f ca="1">IF(AND($A353&lt;&gt;"",Z$9&lt;&gt;""),IF(HLOOKUP(Z$9,'Feuille1-Catégories'!$C$1:$G$2,2,FALSE)="OUI",Z$3,IF(HLOOKUP(Z$9,'Feuille1-Catégories'!$C$1:$G$3,3,FALSE)="OUI",OFFSET(Z$3,MOD(QUOTIENT(ROW()-ROW($A$20),'Feuille1-Catégories'!$B$6/Z$6),Z$5),0),"")),"")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54" spans="1:26" ht="17" x14ac:dyDescent="0.2">
      <c r="A354" s="21" t="str">
        <f>IF(ROW()-ROW($A$19)&gt;'Feuille1-Catégories'!$B$6,"",ROW()-ROW($A$19))</f>
        <v/>
      </c>
      <c r="B354" s="33" t="str">
        <f t="shared" si="16"/>
        <v/>
      </c>
      <c r="C354" s="10" t="str">
        <f t="shared" si="17"/>
        <v/>
      </c>
      <c r="D354" s="10" t="str">
        <f>IF('Feuille3-Coût de production'!D354&lt;&gt;"",'Feuille3-Coût de production'!D354,"")</f>
        <v/>
      </c>
      <c r="E354" s="10" t="str">
        <f t="shared" si="18"/>
        <v/>
      </c>
      <c r="F354" s="7" t="str">
        <f ca="1">IF(AND($A354&lt;&gt;"",F$9&lt;&gt;""),IF(HLOOKUP(F$9,'Feuille1-Catégories'!$C$1:$G$2,2,FALSE)="OUI",F$3,IF(HLOOKUP(F$9,'Feuille1-Catégories'!$C$1:$G$3,3,FALSE)="OUI",OFFSET(F$3,MOD(QUOTIENT(ROW()-ROW($A$20),'Feuille1-Catégories'!$B$6/F$6),F$5),0),IF(MOD($A354-1-F$10,'Feuille1-Catégories'!$F$5+1)=0,F$3,""))),"")</f>
        <v/>
      </c>
      <c r="G354" s="7" t="str">
        <f ca="1">IF(AND($A354&lt;&gt;"",G$9&lt;&gt;""),IF(HLOOKUP(G$9,'Feuille1-Catégories'!$C$1:$G$2,2,FALSE)="OUI",G$3,IF(HLOOKUP(G$9,'Feuille1-Catégories'!$C$1:$G$3,3,FALSE)="OUI",OFFSET(G$3,MOD(QUOTIENT(ROW()-ROW($A$20),'Feuille1-Catégories'!$B$6/G$6),G$5),0),IF(MOD($A354-1-G$10,'Feuille1-Catégories'!$F$5+1)=0,G$3,""))),"")</f>
        <v/>
      </c>
      <c r="H354" s="7" t="str">
        <f ca="1">IF(AND($A354&lt;&gt;"",H$9&lt;&gt;""),IF(HLOOKUP(H$9,'Feuille1-Catégories'!$C$1:$G$2,2,FALSE)="OUI",H$3,IF(HLOOKUP(H$9,'Feuille1-Catégories'!$C$1:$G$3,3,FALSE)="OUI",OFFSET(H$3,MOD(QUOTIENT(ROW()-ROW($A$20),'Feuille1-Catégories'!$B$6/H$6),H$5),0),IF(MOD($A354-1-H$10,'Feuille1-Catégories'!$F$5+1)=0,H$3,""))),"")</f>
        <v/>
      </c>
      <c r="I354" s="7" t="str">
        <f ca="1">IF(AND($A354&lt;&gt;"",I$9&lt;&gt;""),IF(HLOOKUP(I$9,'Feuille1-Catégories'!$C$1:$G$2,2,FALSE)="OUI",I$3,IF(HLOOKUP(I$9,'Feuille1-Catégories'!$C$1:$G$3,3,FALSE)="OUI",OFFSET(I$3,MOD(QUOTIENT(ROW()-ROW($A$20),'Feuille1-Catégories'!$B$6/I$6),I$5),0),IF(MOD($A354-1-I$10,'Feuille1-Catégories'!$F$5+1)=0,I$3,""))),"")</f>
        <v/>
      </c>
      <c r="J354" s="7" t="str">
        <f ca="1">IF(AND($A354&lt;&gt;"",J$9&lt;&gt;""),IF(HLOOKUP(J$9,'Feuille1-Catégories'!$C$1:$G$2,2,FALSE)="OUI",J$3,IF(HLOOKUP(J$9,'Feuille1-Catégories'!$C$1:$G$3,3,FALSE)="OUI",OFFSET(J$3,MOD(QUOTIENT(ROW()-ROW($A$20),'Feuille1-Catégories'!$B$6/J$6),J$5),0),IF(MOD($A354-1-J$10,'Feuille1-Catégories'!$F$5+1)=0,J$3,""))),"")</f>
        <v/>
      </c>
      <c r="K354" s="7" t="str">
        <f ca="1">IF(AND($A354&lt;&gt;"",K$9&lt;&gt;""),IF(HLOOKUP(K$9,'Feuille1-Catégories'!$C$1:$G$2,2,FALSE)="OUI",K$3,IF(HLOOKUP(K$9,'Feuille1-Catégories'!$C$1:$G$3,3,FALSE)="OUI",OFFSET(K$3,MOD(QUOTIENT(ROW()-ROW($A$20),'Feuille1-Catégories'!$B$6/K$6),K$5),0),IF(MOD($A354-1-K$10,'Feuille1-Catégories'!$F$5+1)=0,K$3,""))),"")</f>
        <v/>
      </c>
      <c r="L354" s="7" t="str">
        <f ca="1">IF(AND($A354&lt;&gt;"",L$9&lt;&gt;""),IF(HLOOKUP(L$9,'Feuille1-Catégories'!$C$1:$G$2,2,FALSE)="OUI",L$3,IF(HLOOKUP(L$9,'Feuille1-Catégories'!$C$1:$G$3,3,FALSE)="OUI",OFFSET(L$3,MOD(QUOTIENT(ROW()-ROW($A$20),'Feuille1-Catégories'!$B$6/L$6),L$5),0),IF(MOD($A354-1-L$10,'Feuille1-Catégories'!$F$5+1)=0,L$3,""))),"")</f>
        <v/>
      </c>
      <c r="M354" s="7" t="str">
        <f ca="1">IF(AND($A354&lt;&gt;"",M$9&lt;&gt;""),IF(HLOOKUP(M$9,'Feuille1-Catégories'!$C$1:$G$2,2,FALSE)="OUI",M$3,IF(HLOOKUP(M$9,'Feuille1-Catégories'!$C$1:$G$3,3,FALSE)="OUI",OFFSET(M$3,MOD(QUOTIENT(ROW()-ROW($A$20),'Feuille1-Catégories'!$B$6/M$6),M$5),0),IF(MOD($A354-1-M$10,'Feuille1-Catégories'!$F$5+1)=0,M$3,""))),"")</f>
        <v/>
      </c>
      <c r="N354" s="7" t="str">
        <f ca="1">IF(AND($A354&lt;&gt;"",N$9&lt;&gt;""),IF(HLOOKUP(N$9,'Feuille1-Catégories'!$C$1:$G$2,2,FALSE)="OUI",N$3,IF(HLOOKUP(N$9,'Feuille1-Catégories'!$C$1:$G$3,3,FALSE)="OUI",OFFSET(N$3,MOD(QUOTIENT(ROW()-ROW($A$20),'Feuille1-Catégories'!$B$6/N$6),N$5),0),IF(MOD($A354-1-N$10,'Feuille1-Catégories'!$F$5+1)=0,N$3,""))),"")</f>
        <v/>
      </c>
      <c r="O354" s="7" t="str">
        <f ca="1">IF(AND($A354&lt;&gt;"",O$9&lt;&gt;""),IF(HLOOKUP(O$9,'Feuille1-Catégories'!$C$1:$G$2,2,FALSE)="OUI",O$3,IF(HLOOKUP(O$9,'Feuille1-Catégories'!$C$1:$G$3,3,FALSE)="OUI",OFFSET(O$3,MOD(QUOTIENT(ROW()-ROW($A$20),'Feuille1-Catégories'!$B$6/O$6),O$5),0),IF(MOD($A354-1-O$10,'Feuille1-Catégories'!$F$5+1)=0,O$3,""))),"")</f>
        <v/>
      </c>
      <c r="P354" s="7" t="str">
        <f ca="1">IF(AND($A354&lt;&gt;"",P$9&lt;&gt;""),IF(HLOOKUP(P$9,'Feuille1-Catégories'!$C$1:$G$2,2,FALSE)="OUI",P$3,IF(HLOOKUP(P$9,'Feuille1-Catégories'!$C$1:$G$3,3,FALSE)="OUI",OFFSET(P$3,MOD(QUOTIENT(ROW()-ROW($A$20),'Feuille1-Catégories'!$B$6/P$6),P$5),0),IF(MOD($A354-1-P$10,'Feuille1-Catégories'!$F$5+1)=0,P$3,""))),"")</f>
        <v/>
      </c>
      <c r="Q354" s="7" t="str">
        <f ca="1">IF(AND($A354&lt;&gt;"",Q$9&lt;&gt;""),IF(HLOOKUP(Q$9,'Feuille1-Catégories'!$C$1:$G$2,2,FALSE)="OUI",Q$3,IF(HLOOKUP(Q$9,'Feuille1-Catégories'!$C$1:$G$3,3,FALSE)="OUI",OFFSET(Q$3,MOD(QUOTIENT(ROW()-ROW($A$20),'Feuille1-Catégories'!$B$6/Q$6),Q$5),0),IF(MOD($A354-1-Q$10,'Feuille1-Catégories'!$F$5+1)=0,Q$3,""))),"")</f>
        <v/>
      </c>
      <c r="R354" s="7" t="str">
        <f ca="1">IF(AND($A354&lt;&gt;"",R$9&lt;&gt;""),IF(HLOOKUP(R$9,'Feuille1-Catégories'!$C$1:$G$2,2,FALSE)="OUI",R$3,IF(HLOOKUP(R$9,'Feuille1-Catégories'!$C$1:$G$3,3,FALSE)="OUI",OFFSET(R$3,MOD(QUOTIENT(ROW()-ROW($A$20),'Feuille1-Catégories'!$B$6/R$6),R$5),0),IF(MOD($A354-1-R$10,'Feuille1-Catégories'!$F$5+1)=0,R$3,""))),"")</f>
        <v/>
      </c>
      <c r="S354" s="7" t="str">
        <f ca="1">IF(AND($A354&lt;&gt;"",S$9&lt;&gt;""),IF(HLOOKUP(S$9,'Feuille1-Catégories'!$C$1:$G$2,2,FALSE)="OUI",S$3,IF(HLOOKUP(S$9,'Feuille1-Catégories'!$C$1:$G$3,3,FALSE)="OUI",OFFSET(S$3,MOD(QUOTIENT(ROW()-ROW($A$20),'Feuille1-Catégories'!$B$6/S$6),S$5),0),IF(MOD($A354-1-S$10,'Feuille1-Catégories'!$F$5+1)=0,S$3,""))),"")</f>
        <v/>
      </c>
      <c r="T354" s="7" t="str">
        <f ca="1">IF(AND($A354&lt;&gt;"",T$9&lt;&gt;""),IF(HLOOKUP(T$9,'Feuille1-Catégories'!$C$1:$G$2,2,FALSE)="OUI",T$3,IF(HLOOKUP(T$9,'Feuille1-Catégories'!$C$1:$G$3,3,FALSE)="OUI",OFFSET(T$3,MOD(QUOTIENT(ROW()-ROW($A$20),'Feuille1-Catégories'!$B$6/T$6),T$5),0),IF(MOD($A354-1-T$10,'Feuille1-Catégories'!$F$5+1)=0,T$3,""))),"")</f>
        <v/>
      </c>
      <c r="U354" s="7" t="str">
        <f ca="1">IF(AND($A354&lt;&gt;"",U$9&lt;&gt;""),IF(HLOOKUP(U$9,'Feuille1-Catégories'!$C$1:$G$2,2,FALSE)="OUI",U$3,IF(HLOOKUP(U$9,'Feuille1-Catégories'!$C$1:$G$3,3,FALSE)="OUI",OFFSET(U$3,MOD(QUOTIENT(ROW()-ROW($A$20),'Feuille1-Catégories'!$B$6/U$6),U$5),0),IF(MOD($A354-1-U$10,'Feuille1-Catégories'!$F$5+1)=0,U$3,""))),"")</f>
        <v/>
      </c>
      <c r="V354" s="7" t="str">
        <f ca="1">IF(AND($A354&lt;&gt;"",V$9&lt;&gt;""),IF(HLOOKUP(V$9,'Feuille1-Catégories'!$C$1:$G$2,2,FALSE)="OUI",V$3,IF(HLOOKUP(V$9,'Feuille1-Catégories'!$C$1:$G$3,3,FALSE)="OUI",OFFSET(V$3,MOD(QUOTIENT(ROW()-ROW($A$20),'Feuille1-Catégories'!$B$6/V$6),V$5),0),IF(MOD($A354-1-V$10,'Feuille1-Catégories'!$F$5+1)=0,V$3,""))),"")</f>
        <v/>
      </c>
      <c r="W354" s="7" t="str">
        <f ca="1">IF(AND($A354&lt;&gt;"",W$9&lt;&gt;""),IF(HLOOKUP(W$9,'Feuille1-Catégories'!$C$1:$G$2,2,FALSE)="OUI",W$3,IF(HLOOKUP(W$9,'Feuille1-Catégories'!$C$1:$G$3,3,FALSE)="OUI",OFFSET(W$3,MOD(QUOTIENT(ROW()-ROW($A$20),'Feuille1-Catégories'!$B$6/W$6),W$5),0),IF(MOD($A354-1-W$10,'Feuille1-Catégories'!$F$5+1)=0,W$3,""))),"")</f>
        <v/>
      </c>
      <c r="X354" s="7" t="str">
        <f ca="1">IF(AND($A354&lt;&gt;"",X$9&lt;&gt;""),IF(HLOOKUP(X$9,'Feuille1-Catégories'!$C$1:$G$2,2,FALSE)="OUI",X$3,IF(HLOOKUP(X$9,'Feuille1-Catégories'!$C$1:$G$3,3,FALSE)="OUI",OFFSET(X$3,MOD(QUOTIENT(ROW()-ROW($A$20),'Feuille1-Catégories'!$B$6/X$6),X$5),0),IF(MOD($A354-1-X$10,'Feuille1-Catégories'!$F$5+1)=0,X$3,""))),"")</f>
        <v/>
      </c>
      <c r="Y354" s="7" t="str">
        <f ca="1">IF(AND($A354&lt;&gt;"",Y$9&lt;&gt;""),IF(HLOOKUP(Y$9,'Feuille1-Catégories'!$C$1:$G$2,2,FALSE)="OUI",Y$3,IF(HLOOKUP(Y$9,'Feuille1-Catégories'!$C$1:$G$3,3,FALSE)="OUI",OFFSET(Y$3,MOD(QUOTIENT(ROW()-ROW($A$20),'Feuille1-Catégories'!$B$6/Y$6),Y$5),0),IF(MOD($A354-1-Y$10,'Feuille1-Catégories'!$F$5+1)=0,Y$3,""))),"")</f>
        <v/>
      </c>
      <c r="Z354" s="7" t="str">
        <f ca="1">IF(AND($A354&lt;&gt;"",Z$9&lt;&gt;""),IF(HLOOKUP(Z$9,'Feuille1-Catégories'!$C$1:$G$2,2,FALSE)="OUI",Z$3,IF(HLOOKUP(Z$9,'Feuille1-Catégories'!$C$1:$G$3,3,FALSE)="OUI",OFFSET(Z$3,MOD(QUOTIENT(ROW()-ROW($A$20),'Feuille1-Catégories'!$B$6/Z$6),Z$5),0),"")),"")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55" spans="1:26" ht="17" x14ac:dyDescent="0.2">
      <c r="A355" s="21" t="str">
        <f>IF(ROW()-ROW($A$19)&gt;'Feuille1-Catégories'!$B$6,"",ROW()-ROW($A$19))</f>
        <v/>
      </c>
      <c r="B355" s="33" t="str">
        <f t="shared" si="16"/>
        <v/>
      </c>
      <c r="C355" s="10" t="str">
        <f t="shared" si="17"/>
        <v/>
      </c>
      <c r="D355" s="10" t="str">
        <f>IF('Feuille3-Coût de production'!D355&lt;&gt;"",'Feuille3-Coût de production'!D355,"")</f>
        <v/>
      </c>
      <c r="E355" s="10" t="str">
        <f t="shared" si="18"/>
        <v/>
      </c>
      <c r="F355" s="7" t="str">
        <f ca="1">IF(AND($A355&lt;&gt;"",F$9&lt;&gt;""),IF(HLOOKUP(F$9,'Feuille1-Catégories'!$C$1:$G$2,2,FALSE)="OUI",F$3,IF(HLOOKUP(F$9,'Feuille1-Catégories'!$C$1:$G$3,3,FALSE)="OUI",OFFSET(F$3,MOD(QUOTIENT(ROW()-ROW($A$20),'Feuille1-Catégories'!$B$6/F$6),F$5),0),IF(MOD($A355-1-F$10,'Feuille1-Catégories'!$F$5+1)=0,F$3,""))),"")</f>
        <v/>
      </c>
      <c r="G355" s="7" t="str">
        <f ca="1">IF(AND($A355&lt;&gt;"",G$9&lt;&gt;""),IF(HLOOKUP(G$9,'Feuille1-Catégories'!$C$1:$G$2,2,FALSE)="OUI",G$3,IF(HLOOKUP(G$9,'Feuille1-Catégories'!$C$1:$G$3,3,FALSE)="OUI",OFFSET(G$3,MOD(QUOTIENT(ROW()-ROW($A$20),'Feuille1-Catégories'!$B$6/G$6),G$5),0),IF(MOD($A355-1-G$10,'Feuille1-Catégories'!$F$5+1)=0,G$3,""))),"")</f>
        <v/>
      </c>
      <c r="H355" s="7" t="str">
        <f ca="1">IF(AND($A355&lt;&gt;"",H$9&lt;&gt;""),IF(HLOOKUP(H$9,'Feuille1-Catégories'!$C$1:$G$2,2,FALSE)="OUI",H$3,IF(HLOOKUP(H$9,'Feuille1-Catégories'!$C$1:$G$3,3,FALSE)="OUI",OFFSET(H$3,MOD(QUOTIENT(ROW()-ROW($A$20),'Feuille1-Catégories'!$B$6/H$6),H$5),0),IF(MOD($A355-1-H$10,'Feuille1-Catégories'!$F$5+1)=0,H$3,""))),"")</f>
        <v/>
      </c>
      <c r="I355" s="7" t="str">
        <f ca="1">IF(AND($A355&lt;&gt;"",I$9&lt;&gt;""),IF(HLOOKUP(I$9,'Feuille1-Catégories'!$C$1:$G$2,2,FALSE)="OUI",I$3,IF(HLOOKUP(I$9,'Feuille1-Catégories'!$C$1:$G$3,3,FALSE)="OUI",OFFSET(I$3,MOD(QUOTIENT(ROW()-ROW($A$20),'Feuille1-Catégories'!$B$6/I$6),I$5),0),IF(MOD($A355-1-I$10,'Feuille1-Catégories'!$F$5+1)=0,I$3,""))),"")</f>
        <v/>
      </c>
      <c r="J355" s="7" t="str">
        <f ca="1">IF(AND($A355&lt;&gt;"",J$9&lt;&gt;""),IF(HLOOKUP(J$9,'Feuille1-Catégories'!$C$1:$G$2,2,FALSE)="OUI",J$3,IF(HLOOKUP(J$9,'Feuille1-Catégories'!$C$1:$G$3,3,FALSE)="OUI",OFFSET(J$3,MOD(QUOTIENT(ROW()-ROW($A$20),'Feuille1-Catégories'!$B$6/J$6),J$5),0),IF(MOD($A355-1-J$10,'Feuille1-Catégories'!$F$5+1)=0,J$3,""))),"")</f>
        <v/>
      </c>
      <c r="K355" s="7" t="str">
        <f ca="1">IF(AND($A355&lt;&gt;"",K$9&lt;&gt;""),IF(HLOOKUP(K$9,'Feuille1-Catégories'!$C$1:$G$2,2,FALSE)="OUI",K$3,IF(HLOOKUP(K$9,'Feuille1-Catégories'!$C$1:$G$3,3,FALSE)="OUI",OFFSET(K$3,MOD(QUOTIENT(ROW()-ROW($A$20),'Feuille1-Catégories'!$B$6/K$6),K$5),0),IF(MOD($A355-1-K$10,'Feuille1-Catégories'!$F$5+1)=0,K$3,""))),"")</f>
        <v/>
      </c>
      <c r="L355" s="7" t="str">
        <f ca="1">IF(AND($A355&lt;&gt;"",L$9&lt;&gt;""),IF(HLOOKUP(L$9,'Feuille1-Catégories'!$C$1:$G$2,2,FALSE)="OUI",L$3,IF(HLOOKUP(L$9,'Feuille1-Catégories'!$C$1:$G$3,3,FALSE)="OUI",OFFSET(L$3,MOD(QUOTIENT(ROW()-ROW($A$20),'Feuille1-Catégories'!$B$6/L$6),L$5),0),IF(MOD($A355-1-L$10,'Feuille1-Catégories'!$F$5+1)=0,L$3,""))),"")</f>
        <v/>
      </c>
      <c r="M355" s="7" t="str">
        <f ca="1">IF(AND($A355&lt;&gt;"",M$9&lt;&gt;""),IF(HLOOKUP(M$9,'Feuille1-Catégories'!$C$1:$G$2,2,FALSE)="OUI",M$3,IF(HLOOKUP(M$9,'Feuille1-Catégories'!$C$1:$G$3,3,FALSE)="OUI",OFFSET(M$3,MOD(QUOTIENT(ROW()-ROW($A$20),'Feuille1-Catégories'!$B$6/M$6),M$5),0),IF(MOD($A355-1-M$10,'Feuille1-Catégories'!$F$5+1)=0,M$3,""))),"")</f>
        <v/>
      </c>
      <c r="N355" s="7" t="str">
        <f ca="1">IF(AND($A355&lt;&gt;"",N$9&lt;&gt;""),IF(HLOOKUP(N$9,'Feuille1-Catégories'!$C$1:$G$2,2,FALSE)="OUI",N$3,IF(HLOOKUP(N$9,'Feuille1-Catégories'!$C$1:$G$3,3,FALSE)="OUI",OFFSET(N$3,MOD(QUOTIENT(ROW()-ROW($A$20),'Feuille1-Catégories'!$B$6/N$6),N$5),0),IF(MOD($A355-1-N$10,'Feuille1-Catégories'!$F$5+1)=0,N$3,""))),"")</f>
        <v/>
      </c>
      <c r="O355" s="7" t="str">
        <f ca="1">IF(AND($A355&lt;&gt;"",O$9&lt;&gt;""),IF(HLOOKUP(O$9,'Feuille1-Catégories'!$C$1:$G$2,2,FALSE)="OUI",O$3,IF(HLOOKUP(O$9,'Feuille1-Catégories'!$C$1:$G$3,3,FALSE)="OUI",OFFSET(O$3,MOD(QUOTIENT(ROW()-ROW($A$20),'Feuille1-Catégories'!$B$6/O$6),O$5),0),IF(MOD($A355-1-O$10,'Feuille1-Catégories'!$F$5+1)=0,O$3,""))),"")</f>
        <v/>
      </c>
      <c r="P355" s="7" t="str">
        <f ca="1">IF(AND($A355&lt;&gt;"",P$9&lt;&gt;""),IF(HLOOKUP(P$9,'Feuille1-Catégories'!$C$1:$G$2,2,FALSE)="OUI",P$3,IF(HLOOKUP(P$9,'Feuille1-Catégories'!$C$1:$G$3,3,FALSE)="OUI",OFFSET(P$3,MOD(QUOTIENT(ROW()-ROW($A$20),'Feuille1-Catégories'!$B$6/P$6),P$5),0),IF(MOD($A355-1-P$10,'Feuille1-Catégories'!$F$5+1)=0,P$3,""))),"")</f>
        <v/>
      </c>
      <c r="Q355" s="7" t="str">
        <f ca="1">IF(AND($A355&lt;&gt;"",Q$9&lt;&gt;""),IF(HLOOKUP(Q$9,'Feuille1-Catégories'!$C$1:$G$2,2,FALSE)="OUI",Q$3,IF(HLOOKUP(Q$9,'Feuille1-Catégories'!$C$1:$G$3,3,FALSE)="OUI",OFFSET(Q$3,MOD(QUOTIENT(ROW()-ROW($A$20),'Feuille1-Catégories'!$B$6/Q$6),Q$5),0),IF(MOD($A355-1-Q$10,'Feuille1-Catégories'!$F$5+1)=0,Q$3,""))),"")</f>
        <v/>
      </c>
      <c r="R355" s="7" t="str">
        <f ca="1">IF(AND($A355&lt;&gt;"",R$9&lt;&gt;""),IF(HLOOKUP(R$9,'Feuille1-Catégories'!$C$1:$G$2,2,FALSE)="OUI",R$3,IF(HLOOKUP(R$9,'Feuille1-Catégories'!$C$1:$G$3,3,FALSE)="OUI",OFFSET(R$3,MOD(QUOTIENT(ROW()-ROW($A$20),'Feuille1-Catégories'!$B$6/R$6),R$5),0),IF(MOD($A355-1-R$10,'Feuille1-Catégories'!$F$5+1)=0,R$3,""))),"")</f>
        <v/>
      </c>
      <c r="S355" s="7" t="str">
        <f ca="1">IF(AND($A355&lt;&gt;"",S$9&lt;&gt;""),IF(HLOOKUP(S$9,'Feuille1-Catégories'!$C$1:$G$2,2,FALSE)="OUI",S$3,IF(HLOOKUP(S$9,'Feuille1-Catégories'!$C$1:$G$3,3,FALSE)="OUI",OFFSET(S$3,MOD(QUOTIENT(ROW()-ROW($A$20),'Feuille1-Catégories'!$B$6/S$6),S$5),0),IF(MOD($A355-1-S$10,'Feuille1-Catégories'!$F$5+1)=0,S$3,""))),"")</f>
        <v/>
      </c>
      <c r="T355" s="7" t="str">
        <f ca="1">IF(AND($A355&lt;&gt;"",T$9&lt;&gt;""),IF(HLOOKUP(T$9,'Feuille1-Catégories'!$C$1:$G$2,2,FALSE)="OUI",T$3,IF(HLOOKUP(T$9,'Feuille1-Catégories'!$C$1:$G$3,3,FALSE)="OUI",OFFSET(T$3,MOD(QUOTIENT(ROW()-ROW($A$20),'Feuille1-Catégories'!$B$6/T$6),T$5),0),IF(MOD($A355-1-T$10,'Feuille1-Catégories'!$F$5+1)=0,T$3,""))),"")</f>
        <v/>
      </c>
      <c r="U355" s="7" t="str">
        <f ca="1">IF(AND($A355&lt;&gt;"",U$9&lt;&gt;""),IF(HLOOKUP(U$9,'Feuille1-Catégories'!$C$1:$G$2,2,FALSE)="OUI",U$3,IF(HLOOKUP(U$9,'Feuille1-Catégories'!$C$1:$G$3,3,FALSE)="OUI",OFFSET(U$3,MOD(QUOTIENT(ROW()-ROW($A$20),'Feuille1-Catégories'!$B$6/U$6),U$5),0),IF(MOD($A355-1-U$10,'Feuille1-Catégories'!$F$5+1)=0,U$3,""))),"")</f>
        <v/>
      </c>
      <c r="V355" s="7" t="str">
        <f ca="1">IF(AND($A355&lt;&gt;"",V$9&lt;&gt;""),IF(HLOOKUP(V$9,'Feuille1-Catégories'!$C$1:$G$2,2,FALSE)="OUI",V$3,IF(HLOOKUP(V$9,'Feuille1-Catégories'!$C$1:$G$3,3,FALSE)="OUI",OFFSET(V$3,MOD(QUOTIENT(ROW()-ROW($A$20),'Feuille1-Catégories'!$B$6/V$6),V$5),0),IF(MOD($A355-1-V$10,'Feuille1-Catégories'!$F$5+1)=0,V$3,""))),"")</f>
        <v/>
      </c>
      <c r="W355" s="7" t="str">
        <f ca="1">IF(AND($A355&lt;&gt;"",W$9&lt;&gt;""),IF(HLOOKUP(W$9,'Feuille1-Catégories'!$C$1:$G$2,2,FALSE)="OUI",W$3,IF(HLOOKUP(W$9,'Feuille1-Catégories'!$C$1:$G$3,3,FALSE)="OUI",OFFSET(W$3,MOD(QUOTIENT(ROW()-ROW($A$20),'Feuille1-Catégories'!$B$6/W$6),W$5),0),IF(MOD($A355-1-W$10,'Feuille1-Catégories'!$F$5+1)=0,W$3,""))),"")</f>
        <v/>
      </c>
      <c r="X355" s="7" t="str">
        <f ca="1">IF(AND($A355&lt;&gt;"",X$9&lt;&gt;""),IF(HLOOKUP(X$9,'Feuille1-Catégories'!$C$1:$G$2,2,FALSE)="OUI",X$3,IF(HLOOKUP(X$9,'Feuille1-Catégories'!$C$1:$G$3,3,FALSE)="OUI",OFFSET(X$3,MOD(QUOTIENT(ROW()-ROW($A$20),'Feuille1-Catégories'!$B$6/X$6),X$5),0),IF(MOD($A355-1-X$10,'Feuille1-Catégories'!$F$5+1)=0,X$3,""))),"")</f>
        <v/>
      </c>
      <c r="Y355" s="7" t="str">
        <f ca="1">IF(AND($A355&lt;&gt;"",Y$9&lt;&gt;""),IF(HLOOKUP(Y$9,'Feuille1-Catégories'!$C$1:$G$2,2,FALSE)="OUI",Y$3,IF(HLOOKUP(Y$9,'Feuille1-Catégories'!$C$1:$G$3,3,FALSE)="OUI",OFFSET(Y$3,MOD(QUOTIENT(ROW()-ROW($A$20),'Feuille1-Catégories'!$B$6/Y$6),Y$5),0),IF(MOD($A355-1-Y$10,'Feuille1-Catégories'!$F$5+1)=0,Y$3,""))),"")</f>
        <v/>
      </c>
      <c r="Z355" s="7" t="str">
        <f ca="1">IF(AND($A355&lt;&gt;"",Z$9&lt;&gt;""),IF(HLOOKUP(Z$9,'Feuille1-Catégories'!$C$1:$G$2,2,FALSE)="OUI",Z$3,IF(HLOOKUP(Z$9,'Feuille1-Catégories'!$C$1:$G$3,3,FALSE)="OUI",OFFSET(Z$3,MOD(QUOTIENT(ROW()-ROW($A$20),'Feuille1-Catégories'!$B$6/Z$6),Z$5),0),"")),"")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56" spans="1:26" ht="17" x14ac:dyDescent="0.2">
      <c r="A356" s="21" t="str">
        <f>IF(ROW()-ROW($A$19)&gt;'Feuille1-Catégories'!$B$6,"",ROW()-ROW($A$19))</f>
        <v/>
      </c>
      <c r="B356" s="33" t="str">
        <f t="shared" si="16"/>
        <v/>
      </c>
      <c r="C356" s="10" t="str">
        <f t="shared" si="17"/>
        <v/>
      </c>
      <c r="D356" s="10" t="str">
        <f>IF('Feuille3-Coût de production'!D356&lt;&gt;"",'Feuille3-Coût de production'!D356,"")</f>
        <v/>
      </c>
      <c r="E356" s="10" t="str">
        <f t="shared" si="18"/>
        <v/>
      </c>
      <c r="F356" s="7" t="str">
        <f ca="1">IF(AND($A356&lt;&gt;"",F$9&lt;&gt;""),IF(HLOOKUP(F$9,'Feuille1-Catégories'!$C$1:$G$2,2,FALSE)="OUI",F$3,IF(HLOOKUP(F$9,'Feuille1-Catégories'!$C$1:$G$3,3,FALSE)="OUI",OFFSET(F$3,MOD(QUOTIENT(ROW()-ROW($A$20),'Feuille1-Catégories'!$B$6/F$6),F$5),0),IF(MOD($A356-1-F$10,'Feuille1-Catégories'!$F$5+1)=0,F$3,""))),"")</f>
        <v/>
      </c>
      <c r="G356" s="7" t="str">
        <f ca="1">IF(AND($A356&lt;&gt;"",G$9&lt;&gt;""),IF(HLOOKUP(G$9,'Feuille1-Catégories'!$C$1:$G$2,2,FALSE)="OUI",G$3,IF(HLOOKUP(G$9,'Feuille1-Catégories'!$C$1:$G$3,3,FALSE)="OUI",OFFSET(G$3,MOD(QUOTIENT(ROW()-ROW($A$20),'Feuille1-Catégories'!$B$6/G$6),G$5),0),IF(MOD($A356-1-G$10,'Feuille1-Catégories'!$F$5+1)=0,G$3,""))),"")</f>
        <v/>
      </c>
      <c r="H356" s="7" t="str">
        <f ca="1">IF(AND($A356&lt;&gt;"",H$9&lt;&gt;""),IF(HLOOKUP(H$9,'Feuille1-Catégories'!$C$1:$G$2,2,FALSE)="OUI",H$3,IF(HLOOKUP(H$9,'Feuille1-Catégories'!$C$1:$G$3,3,FALSE)="OUI",OFFSET(H$3,MOD(QUOTIENT(ROW()-ROW($A$20),'Feuille1-Catégories'!$B$6/H$6),H$5),0),IF(MOD($A356-1-H$10,'Feuille1-Catégories'!$F$5+1)=0,H$3,""))),"")</f>
        <v/>
      </c>
      <c r="I356" s="7" t="str">
        <f ca="1">IF(AND($A356&lt;&gt;"",I$9&lt;&gt;""),IF(HLOOKUP(I$9,'Feuille1-Catégories'!$C$1:$G$2,2,FALSE)="OUI",I$3,IF(HLOOKUP(I$9,'Feuille1-Catégories'!$C$1:$G$3,3,FALSE)="OUI",OFFSET(I$3,MOD(QUOTIENT(ROW()-ROW($A$20),'Feuille1-Catégories'!$B$6/I$6),I$5),0),IF(MOD($A356-1-I$10,'Feuille1-Catégories'!$F$5+1)=0,I$3,""))),"")</f>
        <v/>
      </c>
      <c r="J356" s="7" t="str">
        <f ca="1">IF(AND($A356&lt;&gt;"",J$9&lt;&gt;""),IF(HLOOKUP(J$9,'Feuille1-Catégories'!$C$1:$G$2,2,FALSE)="OUI",J$3,IF(HLOOKUP(J$9,'Feuille1-Catégories'!$C$1:$G$3,3,FALSE)="OUI",OFFSET(J$3,MOD(QUOTIENT(ROW()-ROW($A$20),'Feuille1-Catégories'!$B$6/J$6),J$5),0),IF(MOD($A356-1-J$10,'Feuille1-Catégories'!$F$5+1)=0,J$3,""))),"")</f>
        <v/>
      </c>
      <c r="K356" s="7" t="str">
        <f ca="1">IF(AND($A356&lt;&gt;"",K$9&lt;&gt;""),IF(HLOOKUP(K$9,'Feuille1-Catégories'!$C$1:$G$2,2,FALSE)="OUI",K$3,IF(HLOOKUP(K$9,'Feuille1-Catégories'!$C$1:$G$3,3,FALSE)="OUI",OFFSET(K$3,MOD(QUOTIENT(ROW()-ROW($A$20),'Feuille1-Catégories'!$B$6/K$6),K$5),0),IF(MOD($A356-1-K$10,'Feuille1-Catégories'!$F$5+1)=0,K$3,""))),"")</f>
        <v/>
      </c>
      <c r="L356" s="7" t="str">
        <f ca="1">IF(AND($A356&lt;&gt;"",L$9&lt;&gt;""),IF(HLOOKUP(L$9,'Feuille1-Catégories'!$C$1:$G$2,2,FALSE)="OUI",L$3,IF(HLOOKUP(L$9,'Feuille1-Catégories'!$C$1:$G$3,3,FALSE)="OUI",OFFSET(L$3,MOD(QUOTIENT(ROW()-ROW($A$20),'Feuille1-Catégories'!$B$6/L$6),L$5),0),IF(MOD($A356-1-L$10,'Feuille1-Catégories'!$F$5+1)=0,L$3,""))),"")</f>
        <v/>
      </c>
      <c r="M356" s="7" t="str">
        <f ca="1">IF(AND($A356&lt;&gt;"",M$9&lt;&gt;""),IF(HLOOKUP(M$9,'Feuille1-Catégories'!$C$1:$G$2,2,FALSE)="OUI",M$3,IF(HLOOKUP(M$9,'Feuille1-Catégories'!$C$1:$G$3,3,FALSE)="OUI",OFFSET(M$3,MOD(QUOTIENT(ROW()-ROW($A$20),'Feuille1-Catégories'!$B$6/M$6),M$5),0),IF(MOD($A356-1-M$10,'Feuille1-Catégories'!$F$5+1)=0,M$3,""))),"")</f>
        <v/>
      </c>
      <c r="N356" s="7" t="str">
        <f ca="1">IF(AND($A356&lt;&gt;"",N$9&lt;&gt;""),IF(HLOOKUP(N$9,'Feuille1-Catégories'!$C$1:$G$2,2,FALSE)="OUI",N$3,IF(HLOOKUP(N$9,'Feuille1-Catégories'!$C$1:$G$3,3,FALSE)="OUI",OFFSET(N$3,MOD(QUOTIENT(ROW()-ROW($A$20),'Feuille1-Catégories'!$B$6/N$6),N$5),0),IF(MOD($A356-1-N$10,'Feuille1-Catégories'!$F$5+1)=0,N$3,""))),"")</f>
        <v/>
      </c>
      <c r="O356" s="7" t="str">
        <f ca="1">IF(AND($A356&lt;&gt;"",O$9&lt;&gt;""),IF(HLOOKUP(O$9,'Feuille1-Catégories'!$C$1:$G$2,2,FALSE)="OUI",O$3,IF(HLOOKUP(O$9,'Feuille1-Catégories'!$C$1:$G$3,3,FALSE)="OUI",OFFSET(O$3,MOD(QUOTIENT(ROW()-ROW($A$20),'Feuille1-Catégories'!$B$6/O$6),O$5),0),IF(MOD($A356-1-O$10,'Feuille1-Catégories'!$F$5+1)=0,O$3,""))),"")</f>
        <v/>
      </c>
      <c r="P356" s="7" t="str">
        <f ca="1">IF(AND($A356&lt;&gt;"",P$9&lt;&gt;""),IF(HLOOKUP(P$9,'Feuille1-Catégories'!$C$1:$G$2,2,FALSE)="OUI",P$3,IF(HLOOKUP(P$9,'Feuille1-Catégories'!$C$1:$G$3,3,FALSE)="OUI",OFFSET(P$3,MOD(QUOTIENT(ROW()-ROW($A$20),'Feuille1-Catégories'!$B$6/P$6),P$5),0),IF(MOD($A356-1-P$10,'Feuille1-Catégories'!$F$5+1)=0,P$3,""))),"")</f>
        <v/>
      </c>
      <c r="Q356" s="7" t="str">
        <f ca="1">IF(AND($A356&lt;&gt;"",Q$9&lt;&gt;""),IF(HLOOKUP(Q$9,'Feuille1-Catégories'!$C$1:$G$2,2,FALSE)="OUI",Q$3,IF(HLOOKUP(Q$9,'Feuille1-Catégories'!$C$1:$G$3,3,FALSE)="OUI",OFFSET(Q$3,MOD(QUOTIENT(ROW()-ROW($A$20),'Feuille1-Catégories'!$B$6/Q$6),Q$5),0),IF(MOD($A356-1-Q$10,'Feuille1-Catégories'!$F$5+1)=0,Q$3,""))),"")</f>
        <v/>
      </c>
      <c r="R356" s="7" t="str">
        <f ca="1">IF(AND($A356&lt;&gt;"",R$9&lt;&gt;""),IF(HLOOKUP(R$9,'Feuille1-Catégories'!$C$1:$G$2,2,FALSE)="OUI",R$3,IF(HLOOKUP(R$9,'Feuille1-Catégories'!$C$1:$G$3,3,FALSE)="OUI",OFFSET(R$3,MOD(QUOTIENT(ROW()-ROW($A$20),'Feuille1-Catégories'!$B$6/R$6),R$5),0),IF(MOD($A356-1-R$10,'Feuille1-Catégories'!$F$5+1)=0,R$3,""))),"")</f>
        <v/>
      </c>
      <c r="S356" s="7" t="str">
        <f ca="1">IF(AND($A356&lt;&gt;"",S$9&lt;&gt;""),IF(HLOOKUP(S$9,'Feuille1-Catégories'!$C$1:$G$2,2,FALSE)="OUI",S$3,IF(HLOOKUP(S$9,'Feuille1-Catégories'!$C$1:$G$3,3,FALSE)="OUI",OFFSET(S$3,MOD(QUOTIENT(ROW()-ROW($A$20),'Feuille1-Catégories'!$B$6/S$6),S$5),0),IF(MOD($A356-1-S$10,'Feuille1-Catégories'!$F$5+1)=0,S$3,""))),"")</f>
        <v/>
      </c>
      <c r="T356" s="7" t="str">
        <f ca="1">IF(AND($A356&lt;&gt;"",T$9&lt;&gt;""),IF(HLOOKUP(T$9,'Feuille1-Catégories'!$C$1:$G$2,2,FALSE)="OUI",T$3,IF(HLOOKUP(T$9,'Feuille1-Catégories'!$C$1:$G$3,3,FALSE)="OUI",OFFSET(T$3,MOD(QUOTIENT(ROW()-ROW($A$20),'Feuille1-Catégories'!$B$6/T$6),T$5),0),IF(MOD($A356-1-T$10,'Feuille1-Catégories'!$F$5+1)=0,T$3,""))),"")</f>
        <v/>
      </c>
      <c r="U356" s="7" t="str">
        <f ca="1">IF(AND($A356&lt;&gt;"",U$9&lt;&gt;""),IF(HLOOKUP(U$9,'Feuille1-Catégories'!$C$1:$G$2,2,FALSE)="OUI",U$3,IF(HLOOKUP(U$9,'Feuille1-Catégories'!$C$1:$G$3,3,FALSE)="OUI",OFFSET(U$3,MOD(QUOTIENT(ROW()-ROW($A$20),'Feuille1-Catégories'!$B$6/U$6),U$5),0),IF(MOD($A356-1-U$10,'Feuille1-Catégories'!$F$5+1)=0,U$3,""))),"")</f>
        <v/>
      </c>
      <c r="V356" s="7" t="str">
        <f ca="1">IF(AND($A356&lt;&gt;"",V$9&lt;&gt;""),IF(HLOOKUP(V$9,'Feuille1-Catégories'!$C$1:$G$2,2,FALSE)="OUI",V$3,IF(HLOOKUP(V$9,'Feuille1-Catégories'!$C$1:$G$3,3,FALSE)="OUI",OFFSET(V$3,MOD(QUOTIENT(ROW()-ROW($A$20),'Feuille1-Catégories'!$B$6/V$6),V$5),0),IF(MOD($A356-1-V$10,'Feuille1-Catégories'!$F$5+1)=0,V$3,""))),"")</f>
        <v/>
      </c>
      <c r="W356" s="7" t="str">
        <f ca="1">IF(AND($A356&lt;&gt;"",W$9&lt;&gt;""),IF(HLOOKUP(W$9,'Feuille1-Catégories'!$C$1:$G$2,2,FALSE)="OUI",W$3,IF(HLOOKUP(W$9,'Feuille1-Catégories'!$C$1:$G$3,3,FALSE)="OUI",OFFSET(W$3,MOD(QUOTIENT(ROW()-ROW($A$20),'Feuille1-Catégories'!$B$6/W$6),W$5),0),IF(MOD($A356-1-W$10,'Feuille1-Catégories'!$F$5+1)=0,W$3,""))),"")</f>
        <v/>
      </c>
      <c r="X356" s="7" t="str">
        <f ca="1">IF(AND($A356&lt;&gt;"",X$9&lt;&gt;""),IF(HLOOKUP(X$9,'Feuille1-Catégories'!$C$1:$G$2,2,FALSE)="OUI",X$3,IF(HLOOKUP(X$9,'Feuille1-Catégories'!$C$1:$G$3,3,FALSE)="OUI",OFFSET(X$3,MOD(QUOTIENT(ROW()-ROW($A$20),'Feuille1-Catégories'!$B$6/X$6),X$5),0),IF(MOD($A356-1-X$10,'Feuille1-Catégories'!$F$5+1)=0,X$3,""))),"")</f>
        <v/>
      </c>
      <c r="Y356" s="7" t="str">
        <f ca="1">IF(AND($A356&lt;&gt;"",Y$9&lt;&gt;""),IF(HLOOKUP(Y$9,'Feuille1-Catégories'!$C$1:$G$2,2,FALSE)="OUI",Y$3,IF(HLOOKUP(Y$9,'Feuille1-Catégories'!$C$1:$G$3,3,FALSE)="OUI",OFFSET(Y$3,MOD(QUOTIENT(ROW()-ROW($A$20),'Feuille1-Catégories'!$B$6/Y$6),Y$5),0),IF(MOD($A356-1-Y$10,'Feuille1-Catégories'!$F$5+1)=0,Y$3,""))),"")</f>
        <v/>
      </c>
      <c r="Z356" s="7" t="str">
        <f ca="1">IF(AND($A356&lt;&gt;"",Z$9&lt;&gt;""),IF(HLOOKUP(Z$9,'Feuille1-Catégories'!$C$1:$G$2,2,FALSE)="OUI",Z$3,IF(HLOOKUP(Z$9,'Feuille1-Catégories'!$C$1:$G$3,3,FALSE)="OUI",OFFSET(Z$3,MOD(QUOTIENT(ROW()-ROW($A$20),'Feuille1-Catégories'!$B$6/Z$6),Z$5),0),"")),"")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57" spans="1:26" ht="17" x14ac:dyDescent="0.2">
      <c r="A357" s="21" t="str">
        <f>IF(ROW()-ROW($A$19)&gt;'Feuille1-Catégories'!$B$6,"",ROW()-ROW($A$19))</f>
        <v/>
      </c>
      <c r="B357" s="33" t="str">
        <f t="shared" si="16"/>
        <v/>
      </c>
      <c r="C357" s="10" t="str">
        <f t="shared" si="17"/>
        <v/>
      </c>
      <c r="D357" s="10" t="str">
        <f>IF('Feuille3-Coût de production'!D357&lt;&gt;"",'Feuille3-Coût de production'!D357,"")</f>
        <v/>
      </c>
      <c r="E357" s="10" t="str">
        <f t="shared" si="18"/>
        <v/>
      </c>
      <c r="F357" s="7" t="str">
        <f ca="1">IF(AND($A357&lt;&gt;"",F$9&lt;&gt;""),IF(HLOOKUP(F$9,'Feuille1-Catégories'!$C$1:$G$2,2,FALSE)="OUI",F$3,IF(HLOOKUP(F$9,'Feuille1-Catégories'!$C$1:$G$3,3,FALSE)="OUI",OFFSET(F$3,MOD(QUOTIENT(ROW()-ROW($A$20),'Feuille1-Catégories'!$B$6/F$6),F$5),0),IF(MOD($A357-1-F$10,'Feuille1-Catégories'!$F$5+1)=0,F$3,""))),"")</f>
        <v/>
      </c>
      <c r="G357" s="7" t="str">
        <f ca="1">IF(AND($A357&lt;&gt;"",G$9&lt;&gt;""),IF(HLOOKUP(G$9,'Feuille1-Catégories'!$C$1:$G$2,2,FALSE)="OUI",G$3,IF(HLOOKUP(G$9,'Feuille1-Catégories'!$C$1:$G$3,3,FALSE)="OUI",OFFSET(G$3,MOD(QUOTIENT(ROW()-ROW($A$20),'Feuille1-Catégories'!$B$6/G$6),G$5),0),IF(MOD($A357-1-G$10,'Feuille1-Catégories'!$F$5+1)=0,G$3,""))),"")</f>
        <v/>
      </c>
      <c r="H357" s="7" t="str">
        <f ca="1">IF(AND($A357&lt;&gt;"",H$9&lt;&gt;""),IF(HLOOKUP(H$9,'Feuille1-Catégories'!$C$1:$G$2,2,FALSE)="OUI",H$3,IF(HLOOKUP(H$9,'Feuille1-Catégories'!$C$1:$G$3,3,FALSE)="OUI",OFFSET(H$3,MOD(QUOTIENT(ROW()-ROW($A$20),'Feuille1-Catégories'!$B$6/H$6),H$5),0),IF(MOD($A357-1-H$10,'Feuille1-Catégories'!$F$5+1)=0,H$3,""))),"")</f>
        <v/>
      </c>
      <c r="I357" s="7" t="str">
        <f ca="1">IF(AND($A357&lt;&gt;"",I$9&lt;&gt;""),IF(HLOOKUP(I$9,'Feuille1-Catégories'!$C$1:$G$2,2,FALSE)="OUI",I$3,IF(HLOOKUP(I$9,'Feuille1-Catégories'!$C$1:$G$3,3,FALSE)="OUI",OFFSET(I$3,MOD(QUOTIENT(ROW()-ROW($A$20),'Feuille1-Catégories'!$B$6/I$6),I$5),0),IF(MOD($A357-1-I$10,'Feuille1-Catégories'!$F$5+1)=0,I$3,""))),"")</f>
        <v/>
      </c>
      <c r="J357" s="7" t="str">
        <f ca="1">IF(AND($A357&lt;&gt;"",J$9&lt;&gt;""),IF(HLOOKUP(J$9,'Feuille1-Catégories'!$C$1:$G$2,2,FALSE)="OUI",J$3,IF(HLOOKUP(J$9,'Feuille1-Catégories'!$C$1:$G$3,3,FALSE)="OUI",OFFSET(J$3,MOD(QUOTIENT(ROW()-ROW($A$20),'Feuille1-Catégories'!$B$6/J$6),J$5),0),IF(MOD($A357-1-J$10,'Feuille1-Catégories'!$F$5+1)=0,J$3,""))),"")</f>
        <v/>
      </c>
      <c r="K357" s="7" t="str">
        <f ca="1">IF(AND($A357&lt;&gt;"",K$9&lt;&gt;""),IF(HLOOKUP(K$9,'Feuille1-Catégories'!$C$1:$G$2,2,FALSE)="OUI",K$3,IF(HLOOKUP(K$9,'Feuille1-Catégories'!$C$1:$G$3,3,FALSE)="OUI",OFFSET(K$3,MOD(QUOTIENT(ROW()-ROW($A$20),'Feuille1-Catégories'!$B$6/K$6),K$5),0),IF(MOD($A357-1-K$10,'Feuille1-Catégories'!$F$5+1)=0,K$3,""))),"")</f>
        <v/>
      </c>
      <c r="L357" s="7" t="str">
        <f ca="1">IF(AND($A357&lt;&gt;"",L$9&lt;&gt;""),IF(HLOOKUP(L$9,'Feuille1-Catégories'!$C$1:$G$2,2,FALSE)="OUI",L$3,IF(HLOOKUP(L$9,'Feuille1-Catégories'!$C$1:$G$3,3,FALSE)="OUI",OFFSET(L$3,MOD(QUOTIENT(ROW()-ROW($A$20),'Feuille1-Catégories'!$B$6/L$6),L$5),0),IF(MOD($A357-1-L$10,'Feuille1-Catégories'!$F$5+1)=0,L$3,""))),"")</f>
        <v/>
      </c>
      <c r="M357" s="7" t="str">
        <f ca="1">IF(AND($A357&lt;&gt;"",M$9&lt;&gt;""),IF(HLOOKUP(M$9,'Feuille1-Catégories'!$C$1:$G$2,2,FALSE)="OUI",M$3,IF(HLOOKUP(M$9,'Feuille1-Catégories'!$C$1:$G$3,3,FALSE)="OUI",OFFSET(M$3,MOD(QUOTIENT(ROW()-ROW($A$20),'Feuille1-Catégories'!$B$6/M$6),M$5),0),IF(MOD($A357-1-M$10,'Feuille1-Catégories'!$F$5+1)=0,M$3,""))),"")</f>
        <v/>
      </c>
      <c r="N357" s="7" t="str">
        <f ca="1">IF(AND($A357&lt;&gt;"",N$9&lt;&gt;""),IF(HLOOKUP(N$9,'Feuille1-Catégories'!$C$1:$G$2,2,FALSE)="OUI",N$3,IF(HLOOKUP(N$9,'Feuille1-Catégories'!$C$1:$G$3,3,FALSE)="OUI",OFFSET(N$3,MOD(QUOTIENT(ROW()-ROW($A$20),'Feuille1-Catégories'!$B$6/N$6),N$5),0),IF(MOD($A357-1-N$10,'Feuille1-Catégories'!$F$5+1)=0,N$3,""))),"")</f>
        <v/>
      </c>
      <c r="O357" s="7" t="str">
        <f ca="1">IF(AND($A357&lt;&gt;"",O$9&lt;&gt;""),IF(HLOOKUP(O$9,'Feuille1-Catégories'!$C$1:$G$2,2,FALSE)="OUI",O$3,IF(HLOOKUP(O$9,'Feuille1-Catégories'!$C$1:$G$3,3,FALSE)="OUI",OFFSET(O$3,MOD(QUOTIENT(ROW()-ROW($A$20),'Feuille1-Catégories'!$B$6/O$6),O$5),0),IF(MOD($A357-1-O$10,'Feuille1-Catégories'!$F$5+1)=0,O$3,""))),"")</f>
        <v/>
      </c>
      <c r="P357" s="7" t="str">
        <f ca="1">IF(AND($A357&lt;&gt;"",P$9&lt;&gt;""),IF(HLOOKUP(P$9,'Feuille1-Catégories'!$C$1:$G$2,2,FALSE)="OUI",P$3,IF(HLOOKUP(P$9,'Feuille1-Catégories'!$C$1:$G$3,3,FALSE)="OUI",OFFSET(P$3,MOD(QUOTIENT(ROW()-ROW($A$20),'Feuille1-Catégories'!$B$6/P$6),P$5),0),IF(MOD($A357-1-P$10,'Feuille1-Catégories'!$F$5+1)=0,P$3,""))),"")</f>
        <v/>
      </c>
      <c r="Q357" s="7" t="str">
        <f ca="1">IF(AND($A357&lt;&gt;"",Q$9&lt;&gt;""),IF(HLOOKUP(Q$9,'Feuille1-Catégories'!$C$1:$G$2,2,FALSE)="OUI",Q$3,IF(HLOOKUP(Q$9,'Feuille1-Catégories'!$C$1:$G$3,3,FALSE)="OUI",OFFSET(Q$3,MOD(QUOTIENT(ROW()-ROW($A$20),'Feuille1-Catégories'!$B$6/Q$6),Q$5),0),IF(MOD($A357-1-Q$10,'Feuille1-Catégories'!$F$5+1)=0,Q$3,""))),"")</f>
        <v/>
      </c>
      <c r="R357" s="7" t="str">
        <f ca="1">IF(AND($A357&lt;&gt;"",R$9&lt;&gt;""),IF(HLOOKUP(R$9,'Feuille1-Catégories'!$C$1:$G$2,2,FALSE)="OUI",R$3,IF(HLOOKUP(R$9,'Feuille1-Catégories'!$C$1:$G$3,3,FALSE)="OUI",OFFSET(R$3,MOD(QUOTIENT(ROW()-ROW($A$20),'Feuille1-Catégories'!$B$6/R$6),R$5),0),IF(MOD($A357-1-R$10,'Feuille1-Catégories'!$F$5+1)=0,R$3,""))),"")</f>
        <v/>
      </c>
      <c r="S357" s="7" t="str">
        <f ca="1">IF(AND($A357&lt;&gt;"",S$9&lt;&gt;""),IF(HLOOKUP(S$9,'Feuille1-Catégories'!$C$1:$G$2,2,FALSE)="OUI",S$3,IF(HLOOKUP(S$9,'Feuille1-Catégories'!$C$1:$G$3,3,FALSE)="OUI",OFFSET(S$3,MOD(QUOTIENT(ROW()-ROW($A$20),'Feuille1-Catégories'!$B$6/S$6),S$5),0),IF(MOD($A357-1-S$10,'Feuille1-Catégories'!$F$5+1)=0,S$3,""))),"")</f>
        <v/>
      </c>
      <c r="T357" s="7" t="str">
        <f ca="1">IF(AND($A357&lt;&gt;"",T$9&lt;&gt;""),IF(HLOOKUP(T$9,'Feuille1-Catégories'!$C$1:$G$2,2,FALSE)="OUI",T$3,IF(HLOOKUP(T$9,'Feuille1-Catégories'!$C$1:$G$3,3,FALSE)="OUI",OFFSET(T$3,MOD(QUOTIENT(ROW()-ROW($A$20),'Feuille1-Catégories'!$B$6/T$6),T$5),0),IF(MOD($A357-1-T$10,'Feuille1-Catégories'!$F$5+1)=0,T$3,""))),"")</f>
        <v/>
      </c>
      <c r="U357" s="7" t="str">
        <f ca="1">IF(AND($A357&lt;&gt;"",U$9&lt;&gt;""),IF(HLOOKUP(U$9,'Feuille1-Catégories'!$C$1:$G$2,2,FALSE)="OUI",U$3,IF(HLOOKUP(U$9,'Feuille1-Catégories'!$C$1:$G$3,3,FALSE)="OUI",OFFSET(U$3,MOD(QUOTIENT(ROW()-ROW($A$20),'Feuille1-Catégories'!$B$6/U$6),U$5),0),IF(MOD($A357-1-U$10,'Feuille1-Catégories'!$F$5+1)=0,U$3,""))),"")</f>
        <v/>
      </c>
      <c r="V357" s="7" t="str">
        <f ca="1">IF(AND($A357&lt;&gt;"",V$9&lt;&gt;""),IF(HLOOKUP(V$9,'Feuille1-Catégories'!$C$1:$G$2,2,FALSE)="OUI",V$3,IF(HLOOKUP(V$9,'Feuille1-Catégories'!$C$1:$G$3,3,FALSE)="OUI",OFFSET(V$3,MOD(QUOTIENT(ROW()-ROW($A$20),'Feuille1-Catégories'!$B$6/V$6),V$5),0),IF(MOD($A357-1-V$10,'Feuille1-Catégories'!$F$5+1)=0,V$3,""))),"")</f>
        <v/>
      </c>
      <c r="W357" s="7" t="str">
        <f ca="1">IF(AND($A357&lt;&gt;"",W$9&lt;&gt;""),IF(HLOOKUP(W$9,'Feuille1-Catégories'!$C$1:$G$2,2,FALSE)="OUI",W$3,IF(HLOOKUP(W$9,'Feuille1-Catégories'!$C$1:$G$3,3,FALSE)="OUI",OFFSET(W$3,MOD(QUOTIENT(ROW()-ROW($A$20),'Feuille1-Catégories'!$B$6/W$6),W$5),0),IF(MOD($A357-1-W$10,'Feuille1-Catégories'!$F$5+1)=0,W$3,""))),"")</f>
        <v/>
      </c>
      <c r="X357" s="7" t="str">
        <f ca="1">IF(AND($A357&lt;&gt;"",X$9&lt;&gt;""),IF(HLOOKUP(X$9,'Feuille1-Catégories'!$C$1:$G$2,2,FALSE)="OUI",X$3,IF(HLOOKUP(X$9,'Feuille1-Catégories'!$C$1:$G$3,3,FALSE)="OUI",OFFSET(X$3,MOD(QUOTIENT(ROW()-ROW($A$20),'Feuille1-Catégories'!$B$6/X$6),X$5),0),IF(MOD($A357-1-X$10,'Feuille1-Catégories'!$F$5+1)=0,X$3,""))),"")</f>
        <v/>
      </c>
      <c r="Y357" s="7" t="str">
        <f ca="1">IF(AND($A357&lt;&gt;"",Y$9&lt;&gt;""),IF(HLOOKUP(Y$9,'Feuille1-Catégories'!$C$1:$G$2,2,FALSE)="OUI",Y$3,IF(HLOOKUP(Y$9,'Feuille1-Catégories'!$C$1:$G$3,3,FALSE)="OUI",OFFSET(Y$3,MOD(QUOTIENT(ROW()-ROW($A$20),'Feuille1-Catégories'!$B$6/Y$6),Y$5),0),IF(MOD($A357-1-Y$10,'Feuille1-Catégories'!$F$5+1)=0,Y$3,""))),"")</f>
        <v/>
      </c>
      <c r="Z357" s="7" t="str">
        <f ca="1">IF(AND($A357&lt;&gt;"",Z$9&lt;&gt;""),IF(HLOOKUP(Z$9,'Feuille1-Catégories'!$C$1:$G$2,2,FALSE)="OUI",Z$3,IF(HLOOKUP(Z$9,'Feuille1-Catégories'!$C$1:$G$3,3,FALSE)="OUI",OFFSET(Z$3,MOD(QUOTIENT(ROW()-ROW($A$20),'Feuille1-Catégories'!$B$6/Z$6),Z$5),0),"")),"")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58" spans="1:26" ht="17" x14ac:dyDescent="0.2">
      <c r="A358" s="21" t="str">
        <f>IF(ROW()-ROW($A$19)&gt;'Feuille1-Catégories'!$B$6,"",ROW()-ROW($A$19))</f>
        <v/>
      </c>
      <c r="B358" s="33" t="str">
        <f t="shared" si="16"/>
        <v/>
      </c>
      <c r="C358" s="10" t="str">
        <f t="shared" si="17"/>
        <v/>
      </c>
      <c r="D358" s="10" t="str">
        <f>IF('Feuille3-Coût de production'!D358&lt;&gt;"",'Feuille3-Coût de production'!D358,"")</f>
        <v/>
      </c>
      <c r="E358" s="10" t="str">
        <f t="shared" si="18"/>
        <v/>
      </c>
      <c r="F358" s="7" t="str">
        <f ca="1">IF(AND($A358&lt;&gt;"",F$9&lt;&gt;""),IF(HLOOKUP(F$9,'Feuille1-Catégories'!$C$1:$G$2,2,FALSE)="OUI",F$3,IF(HLOOKUP(F$9,'Feuille1-Catégories'!$C$1:$G$3,3,FALSE)="OUI",OFFSET(F$3,MOD(QUOTIENT(ROW()-ROW($A$20),'Feuille1-Catégories'!$B$6/F$6),F$5),0),IF(MOD($A358-1-F$10,'Feuille1-Catégories'!$F$5+1)=0,F$3,""))),"")</f>
        <v/>
      </c>
      <c r="G358" s="7" t="str">
        <f ca="1">IF(AND($A358&lt;&gt;"",G$9&lt;&gt;""),IF(HLOOKUP(G$9,'Feuille1-Catégories'!$C$1:$G$2,2,FALSE)="OUI",G$3,IF(HLOOKUP(G$9,'Feuille1-Catégories'!$C$1:$G$3,3,FALSE)="OUI",OFFSET(G$3,MOD(QUOTIENT(ROW()-ROW($A$20),'Feuille1-Catégories'!$B$6/G$6),G$5),0),IF(MOD($A358-1-G$10,'Feuille1-Catégories'!$F$5+1)=0,G$3,""))),"")</f>
        <v/>
      </c>
      <c r="H358" s="7" t="str">
        <f ca="1">IF(AND($A358&lt;&gt;"",H$9&lt;&gt;""),IF(HLOOKUP(H$9,'Feuille1-Catégories'!$C$1:$G$2,2,FALSE)="OUI",H$3,IF(HLOOKUP(H$9,'Feuille1-Catégories'!$C$1:$G$3,3,FALSE)="OUI",OFFSET(H$3,MOD(QUOTIENT(ROW()-ROW($A$20),'Feuille1-Catégories'!$B$6/H$6),H$5),0),IF(MOD($A358-1-H$10,'Feuille1-Catégories'!$F$5+1)=0,H$3,""))),"")</f>
        <v/>
      </c>
      <c r="I358" s="7" t="str">
        <f ca="1">IF(AND($A358&lt;&gt;"",I$9&lt;&gt;""),IF(HLOOKUP(I$9,'Feuille1-Catégories'!$C$1:$G$2,2,FALSE)="OUI",I$3,IF(HLOOKUP(I$9,'Feuille1-Catégories'!$C$1:$G$3,3,FALSE)="OUI",OFFSET(I$3,MOD(QUOTIENT(ROW()-ROW($A$20),'Feuille1-Catégories'!$B$6/I$6),I$5),0),IF(MOD($A358-1-I$10,'Feuille1-Catégories'!$F$5+1)=0,I$3,""))),"")</f>
        <v/>
      </c>
      <c r="J358" s="7" t="str">
        <f ca="1">IF(AND($A358&lt;&gt;"",J$9&lt;&gt;""),IF(HLOOKUP(J$9,'Feuille1-Catégories'!$C$1:$G$2,2,FALSE)="OUI",J$3,IF(HLOOKUP(J$9,'Feuille1-Catégories'!$C$1:$G$3,3,FALSE)="OUI",OFFSET(J$3,MOD(QUOTIENT(ROW()-ROW($A$20),'Feuille1-Catégories'!$B$6/J$6),J$5),0),IF(MOD($A358-1-J$10,'Feuille1-Catégories'!$F$5+1)=0,J$3,""))),"")</f>
        <v/>
      </c>
      <c r="K358" s="7" t="str">
        <f ca="1">IF(AND($A358&lt;&gt;"",K$9&lt;&gt;""),IF(HLOOKUP(K$9,'Feuille1-Catégories'!$C$1:$G$2,2,FALSE)="OUI",K$3,IF(HLOOKUP(K$9,'Feuille1-Catégories'!$C$1:$G$3,3,FALSE)="OUI",OFFSET(K$3,MOD(QUOTIENT(ROW()-ROW($A$20),'Feuille1-Catégories'!$B$6/K$6),K$5),0),IF(MOD($A358-1-K$10,'Feuille1-Catégories'!$F$5+1)=0,K$3,""))),"")</f>
        <v/>
      </c>
      <c r="L358" s="7" t="str">
        <f ca="1">IF(AND($A358&lt;&gt;"",L$9&lt;&gt;""),IF(HLOOKUP(L$9,'Feuille1-Catégories'!$C$1:$G$2,2,FALSE)="OUI",L$3,IF(HLOOKUP(L$9,'Feuille1-Catégories'!$C$1:$G$3,3,FALSE)="OUI",OFFSET(L$3,MOD(QUOTIENT(ROW()-ROW($A$20),'Feuille1-Catégories'!$B$6/L$6),L$5),0),IF(MOD($A358-1-L$10,'Feuille1-Catégories'!$F$5+1)=0,L$3,""))),"")</f>
        <v/>
      </c>
      <c r="M358" s="7" t="str">
        <f ca="1">IF(AND($A358&lt;&gt;"",M$9&lt;&gt;""),IF(HLOOKUP(M$9,'Feuille1-Catégories'!$C$1:$G$2,2,FALSE)="OUI",M$3,IF(HLOOKUP(M$9,'Feuille1-Catégories'!$C$1:$G$3,3,FALSE)="OUI",OFFSET(M$3,MOD(QUOTIENT(ROW()-ROW($A$20),'Feuille1-Catégories'!$B$6/M$6),M$5),0),IF(MOD($A358-1-M$10,'Feuille1-Catégories'!$F$5+1)=0,M$3,""))),"")</f>
        <v/>
      </c>
      <c r="N358" s="7" t="str">
        <f ca="1">IF(AND($A358&lt;&gt;"",N$9&lt;&gt;""),IF(HLOOKUP(N$9,'Feuille1-Catégories'!$C$1:$G$2,2,FALSE)="OUI",N$3,IF(HLOOKUP(N$9,'Feuille1-Catégories'!$C$1:$G$3,3,FALSE)="OUI",OFFSET(N$3,MOD(QUOTIENT(ROW()-ROW($A$20),'Feuille1-Catégories'!$B$6/N$6),N$5),0),IF(MOD($A358-1-N$10,'Feuille1-Catégories'!$F$5+1)=0,N$3,""))),"")</f>
        <v/>
      </c>
      <c r="O358" s="7" t="str">
        <f ca="1">IF(AND($A358&lt;&gt;"",O$9&lt;&gt;""),IF(HLOOKUP(O$9,'Feuille1-Catégories'!$C$1:$G$2,2,FALSE)="OUI",O$3,IF(HLOOKUP(O$9,'Feuille1-Catégories'!$C$1:$G$3,3,FALSE)="OUI",OFFSET(O$3,MOD(QUOTIENT(ROW()-ROW($A$20),'Feuille1-Catégories'!$B$6/O$6),O$5),0),IF(MOD($A358-1-O$10,'Feuille1-Catégories'!$F$5+1)=0,O$3,""))),"")</f>
        <v/>
      </c>
      <c r="P358" s="7" t="str">
        <f ca="1">IF(AND($A358&lt;&gt;"",P$9&lt;&gt;""),IF(HLOOKUP(P$9,'Feuille1-Catégories'!$C$1:$G$2,2,FALSE)="OUI",P$3,IF(HLOOKUP(P$9,'Feuille1-Catégories'!$C$1:$G$3,3,FALSE)="OUI",OFFSET(P$3,MOD(QUOTIENT(ROW()-ROW($A$20),'Feuille1-Catégories'!$B$6/P$6),P$5),0),IF(MOD($A358-1-P$10,'Feuille1-Catégories'!$F$5+1)=0,P$3,""))),"")</f>
        <v/>
      </c>
      <c r="Q358" s="7" t="str">
        <f ca="1">IF(AND($A358&lt;&gt;"",Q$9&lt;&gt;""),IF(HLOOKUP(Q$9,'Feuille1-Catégories'!$C$1:$G$2,2,FALSE)="OUI",Q$3,IF(HLOOKUP(Q$9,'Feuille1-Catégories'!$C$1:$G$3,3,FALSE)="OUI",OFFSET(Q$3,MOD(QUOTIENT(ROW()-ROW($A$20),'Feuille1-Catégories'!$B$6/Q$6),Q$5),0),IF(MOD($A358-1-Q$10,'Feuille1-Catégories'!$F$5+1)=0,Q$3,""))),"")</f>
        <v/>
      </c>
      <c r="R358" s="7" t="str">
        <f ca="1">IF(AND($A358&lt;&gt;"",R$9&lt;&gt;""),IF(HLOOKUP(R$9,'Feuille1-Catégories'!$C$1:$G$2,2,FALSE)="OUI",R$3,IF(HLOOKUP(R$9,'Feuille1-Catégories'!$C$1:$G$3,3,FALSE)="OUI",OFFSET(R$3,MOD(QUOTIENT(ROW()-ROW($A$20),'Feuille1-Catégories'!$B$6/R$6),R$5),0),IF(MOD($A358-1-R$10,'Feuille1-Catégories'!$F$5+1)=0,R$3,""))),"")</f>
        <v/>
      </c>
      <c r="S358" s="7" t="str">
        <f ca="1">IF(AND($A358&lt;&gt;"",S$9&lt;&gt;""),IF(HLOOKUP(S$9,'Feuille1-Catégories'!$C$1:$G$2,2,FALSE)="OUI",S$3,IF(HLOOKUP(S$9,'Feuille1-Catégories'!$C$1:$G$3,3,FALSE)="OUI",OFFSET(S$3,MOD(QUOTIENT(ROW()-ROW($A$20),'Feuille1-Catégories'!$B$6/S$6),S$5),0),IF(MOD($A358-1-S$10,'Feuille1-Catégories'!$F$5+1)=0,S$3,""))),"")</f>
        <v/>
      </c>
      <c r="T358" s="7" t="str">
        <f ca="1">IF(AND($A358&lt;&gt;"",T$9&lt;&gt;""),IF(HLOOKUP(T$9,'Feuille1-Catégories'!$C$1:$G$2,2,FALSE)="OUI",T$3,IF(HLOOKUP(T$9,'Feuille1-Catégories'!$C$1:$G$3,3,FALSE)="OUI",OFFSET(T$3,MOD(QUOTIENT(ROW()-ROW($A$20),'Feuille1-Catégories'!$B$6/T$6),T$5),0),IF(MOD($A358-1-T$10,'Feuille1-Catégories'!$F$5+1)=0,T$3,""))),"")</f>
        <v/>
      </c>
      <c r="U358" s="7" t="str">
        <f ca="1">IF(AND($A358&lt;&gt;"",U$9&lt;&gt;""),IF(HLOOKUP(U$9,'Feuille1-Catégories'!$C$1:$G$2,2,FALSE)="OUI",U$3,IF(HLOOKUP(U$9,'Feuille1-Catégories'!$C$1:$G$3,3,FALSE)="OUI",OFFSET(U$3,MOD(QUOTIENT(ROW()-ROW($A$20),'Feuille1-Catégories'!$B$6/U$6),U$5),0),IF(MOD($A358-1-U$10,'Feuille1-Catégories'!$F$5+1)=0,U$3,""))),"")</f>
        <v/>
      </c>
      <c r="V358" s="7" t="str">
        <f ca="1">IF(AND($A358&lt;&gt;"",V$9&lt;&gt;""),IF(HLOOKUP(V$9,'Feuille1-Catégories'!$C$1:$G$2,2,FALSE)="OUI",V$3,IF(HLOOKUP(V$9,'Feuille1-Catégories'!$C$1:$G$3,3,FALSE)="OUI",OFFSET(V$3,MOD(QUOTIENT(ROW()-ROW($A$20),'Feuille1-Catégories'!$B$6/V$6),V$5),0),IF(MOD($A358-1-V$10,'Feuille1-Catégories'!$F$5+1)=0,V$3,""))),"")</f>
        <v/>
      </c>
      <c r="W358" s="7" t="str">
        <f ca="1">IF(AND($A358&lt;&gt;"",W$9&lt;&gt;""),IF(HLOOKUP(W$9,'Feuille1-Catégories'!$C$1:$G$2,2,FALSE)="OUI",W$3,IF(HLOOKUP(W$9,'Feuille1-Catégories'!$C$1:$G$3,3,FALSE)="OUI",OFFSET(W$3,MOD(QUOTIENT(ROW()-ROW($A$20),'Feuille1-Catégories'!$B$6/W$6),W$5),0),IF(MOD($A358-1-W$10,'Feuille1-Catégories'!$F$5+1)=0,W$3,""))),"")</f>
        <v/>
      </c>
      <c r="X358" s="7" t="str">
        <f ca="1">IF(AND($A358&lt;&gt;"",X$9&lt;&gt;""),IF(HLOOKUP(X$9,'Feuille1-Catégories'!$C$1:$G$2,2,FALSE)="OUI",X$3,IF(HLOOKUP(X$9,'Feuille1-Catégories'!$C$1:$G$3,3,FALSE)="OUI",OFFSET(X$3,MOD(QUOTIENT(ROW()-ROW($A$20),'Feuille1-Catégories'!$B$6/X$6),X$5),0),IF(MOD($A358-1-X$10,'Feuille1-Catégories'!$F$5+1)=0,X$3,""))),"")</f>
        <v/>
      </c>
      <c r="Y358" s="7" t="str">
        <f ca="1">IF(AND($A358&lt;&gt;"",Y$9&lt;&gt;""),IF(HLOOKUP(Y$9,'Feuille1-Catégories'!$C$1:$G$2,2,FALSE)="OUI",Y$3,IF(HLOOKUP(Y$9,'Feuille1-Catégories'!$C$1:$G$3,3,FALSE)="OUI",OFFSET(Y$3,MOD(QUOTIENT(ROW()-ROW($A$20),'Feuille1-Catégories'!$B$6/Y$6),Y$5),0),IF(MOD($A358-1-Y$10,'Feuille1-Catégories'!$F$5+1)=0,Y$3,""))),"")</f>
        <v/>
      </c>
      <c r="Z358" s="7" t="str">
        <f ca="1">IF(AND($A358&lt;&gt;"",Z$9&lt;&gt;""),IF(HLOOKUP(Z$9,'Feuille1-Catégories'!$C$1:$G$2,2,FALSE)="OUI",Z$3,IF(HLOOKUP(Z$9,'Feuille1-Catégories'!$C$1:$G$3,3,FALSE)="OUI",OFFSET(Z$3,MOD(QUOTIENT(ROW()-ROW($A$20),'Feuille1-Catégories'!$B$6/Z$6),Z$5),0),"")),"")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59" spans="1:26" ht="17" x14ac:dyDescent="0.2">
      <c r="A359" s="21" t="str">
        <f>IF(ROW()-ROW($A$19)&gt;'Feuille1-Catégories'!$B$6,"",ROW()-ROW($A$19))</f>
        <v/>
      </c>
      <c r="B359" s="33" t="str">
        <f t="shared" si="16"/>
        <v/>
      </c>
      <c r="C359" s="10" t="str">
        <f t="shared" si="17"/>
        <v/>
      </c>
      <c r="D359" s="10" t="str">
        <f>IF('Feuille3-Coût de production'!D359&lt;&gt;"",'Feuille3-Coût de production'!D359,"")</f>
        <v/>
      </c>
      <c r="E359" s="10" t="str">
        <f t="shared" si="18"/>
        <v/>
      </c>
      <c r="F359" s="7" t="str">
        <f ca="1">IF(AND($A359&lt;&gt;"",F$9&lt;&gt;""),IF(HLOOKUP(F$9,'Feuille1-Catégories'!$C$1:$G$2,2,FALSE)="OUI",F$3,IF(HLOOKUP(F$9,'Feuille1-Catégories'!$C$1:$G$3,3,FALSE)="OUI",OFFSET(F$3,MOD(QUOTIENT(ROW()-ROW($A$20),'Feuille1-Catégories'!$B$6/F$6),F$5),0),IF(MOD($A359-1-F$10,'Feuille1-Catégories'!$F$5+1)=0,F$3,""))),"")</f>
        <v/>
      </c>
      <c r="G359" s="7" t="str">
        <f ca="1">IF(AND($A359&lt;&gt;"",G$9&lt;&gt;""),IF(HLOOKUP(G$9,'Feuille1-Catégories'!$C$1:$G$2,2,FALSE)="OUI",G$3,IF(HLOOKUP(G$9,'Feuille1-Catégories'!$C$1:$G$3,3,FALSE)="OUI",OFFSET(G$3,MOD(QUOTIENT(ROW()-ROW($A$20),'Feuille1-Catégories'!$B$6/G$6),G$5),0),IF(MOD($A359-1-G$10,'Feuille1-Catégories'!$F$5+1)=0,G$3,""))),"")</f>
        <v/>
      </c>
      <c r="H359" s="7" t="str">
        <f ca="1">IF(AND($A359&lt;&gt;"",H$9&lt;&gt;""),IF(HLOOKUP(H$9,'Feuille1-Catégories'!$C$1:$G$2,2,FALSE)="OUI",H$3,IF(HLOOKUP(H$9,'Feuille1-Catégories'!$C$1:$G$3,3,FALSE)="OUI",OFFSET(H$3,MOD(QUOTIENT(ROW()-ROW($A$20),'Feuille1-Catégories'!$B$6/H$6),H$5),0),IF(MOD($A359-1-H$10,'Feuille1-Catégories'!$F$5+1)=0,H$3,""))),"")</f>
        <v/>
      </c>
      <c r="I359" s="7" t="str">
        <f ca="1">IF(AND($A359&lt;&gt;"",I$9&lt;&gt;""),IF(HLOOKUP(I$9,'Feuille1-Catégories'!$C$1:$G$2,2,FALSE)="OUI",I$3,IF(HLOOKUP(I$9,'Feuille1-Catégories'!$C$1:$G$3,3,FALSE)="OUI",OFFSET(I$3,MOD(QUOTIENT(ROW()-ROW($A$20),'Feuille1-Catégories'!$B$6/I$6),I$5),0),IF(MOD($A359-1-I$10,'Feuille1-Catégories'!$F$5+1)=0,I$3,""))),"")</f>
        <v/>
      </c>
      <c r="J359" s="7" t="str">
        <f ca="1">IF(AND($A359&lt;&gt;"",J$9&lt;&gt;""),IF(HLOOKUP(J$9,'Feuille1-Catégories'!$C$1:$G$2,2,FALSE)="OUI",J$3,IF(HLOOKUP(J$9,'Feuille1-Catégories'!$C$1:$G$3,3,FALSE)="OUI",OFFSET(J$3,MOD(QUOTIENT(ROW()-ROW($A$20),'Feuille1-Catégories'!$B$6/J$6),J$5),0),IF(MOD($A359-1-J$10,'Feuille1-Catégories'!$F$5+1)=0,J$3,""))),"")</f>
        <v/>
      </c>
      <c r="K359" s="7" t="str">
        <f ca="1">IF(AND($A359&lt;&gt;"",K$9&lt;&gt;""),IF(HLOOKUP(K$9,'Feuille1-Catégories'!$C$1:$G$2,2,FALSE)="OUI",K$3,IF(HLOOKUP(K$9,'Feuille1-Catégories'!$C$1:$G$3,3,FALSE)="OUI",OFFSET(K$3,MOD(QUOTIENT(ROW()-ROW($A$20),'Feuille1-Catégories'!$B$6/K$6),K$5),0),IF(MOD($A359-1-K$10,'Feuille1-Catégories'!$F$5+1)=0,K$3,""))),"")</f>
        <v/>
      </c>
      <c r="L359" s="7" t="str">
        <f ca="1">IF(AND($A359&lt;&gt;"",L$9&lt;&gt;""),IF(HLOOKUP(L$9,'Feuille1-Catégories'!$C$1:$G$2,2,FALSE)="OUI",L$3,IF(HLOOKUP(L$9,'Feuille1-Catégories'!$C$1:$G$3,3,FALSE)="OUI",OFFSET(L$3,MOD(QUOTIENT(ROW()-ROW($A$20),'Feuille1-Catégories'!$B$6/L$6),L$5),0),IF(MOD($A359-1-L$10,'Feuille1-Catégories'!$F$5+1)=0,L$3,""))),"")</f>
        <v/>
      </c>
      <c r="M359" s="7" t="str">
        <f ca="1">IF(AND($A359&lt;&gt;"",M$9&lt;&gt;""),IF(HLOOKUP(M$9,'Feuille1-Catégories'!$C$1:$G$2,2,FALSE)="OUI",M$3,IF(HLOOKUP(M$9,'Feuille1-Catégories'!$C$1:$G$3,3,FALSE)="OUI",OFFSET(M$3,MOD(QUOTIENT(ROW()-ROW($A$20),'Feuille1-Catégories'!$B$6/M$6),M$5),0),IF(MOD($A359-1-M$10,'Feuille1-Catégories'!$F$5+1)=0,M$3,""))),"")</f>
        <v/>
      </c>
      <c r="N359" s="7" t="str">
        <f ca="1">IF(AND($A359&lt;&gt;"",N$9&lt;&gt;""),IF(HLOOKUP(N$9,'Feuille1-Catégories'!$C$1:$G$2,2,FALSE)="OUI",N$3,IF(HLOOKUP(N$9,'Feuille1-Catégories'!$C$1:$G$3,3,FALSE)="OUI",OFFSET(N$3,MOD(QUOTIENT(ROW()-ROW($A$20),'Feuille1-Catégories'!$B$6/N$6),N$5),0),IF(MOD($A359-1-N$10,'Feuille1-Catégories'!$F$5+1)=0,N$3,""))),"")</f>
        <v/>
      </c>
      <c r="O359" s="7" t="str">
        <f ca="1">IF(AND($A359&lt;&gt;"",O$9&lt;&gt;""),IF(HLOOKUP(O$9,'Feuille1-Catégories'!$C$1:$G$2,2,FALSE)="OUI",O$3,IF(HLOOKUP(O$9,'Feuille1-Catégories'!$C$1:$G$3,3,FALSE)="OUI",OFFSET(O$3,MOD(QUOTIENT(ROW()-ROW($A$20),'Feuille1-Catégories'!$B$6/O$6),O$5),0),IF(MOD($A359-1-O$10,'Feuille1-Catégories'!$F$5+1)=0,O$3,""))),"")</f>
        <v/>
      </c>
      <c r="P359" s="7" t="str">
        <f ca="1">IF(AND($A359&lt;&gt;"",P$9&lt;&gt;""),IF(HLOOKUP(P$9,'Feuille1-Catégories'!$C$1:$G$2,2,FALSE)="OUI",P$3,IF(HLOOKUP(P$9,'Feuille1-Catégories'!$C$1:$G$3,3,FALSE)="OUI",OFFSET(P$3,MOD(QUOTIENT(ROW()-ROW($A$20),'Feuille1-Catégories'!$B$6/P$6),P$5),0),IF(MOD($A359-1-P$10,'Feuille1-Catégories'!$F$5+1)=0,P$3,""))),"")</f>
        <v/>
      </c>
      <c r="Q359" s="7" t="str">
        <f ca="1">IF(AND($A359&lt;&gt;"",Q$9&lt;&gt;""),IF(HLOOKUP(Q$9,'Feuille1-Catégories'!$C$1:$G$2,2,FALSE)="OUI",Q$3,IF(HLOOKUP(Q$9,'Feuille1-Catégories'!$C$1:$G$3,3,FALSE)="OUI",OFFSET(Q$3,MOD(QUOTIENT(ROW()-ROW($A$20),'Feuille1-Catégories'!$B$6/Q$6),Q$5),0),IF(MOD($A359-1-Q$10,'Feuille1-Catégories'!$F$5+1)=0,Q$3,""))),"")</f>
        <v/>
      </c>
      <c r="R359" s="7" t="str">
        <f ca="1">IF(AND($A359&lt;&gt;"",R$9&lt;&gt;""),IF(HLOOKUP(R$9,'Feuille1-Catégories'!$C$1:$G$2,2,FALSE)="OUI",R$3,IF(HLOOKUP(R$9,'Feuille1-Catégories'!$C$1:$G$3,3,FALSE)="OUI",OFFSET(R$3,MOD(QUOTIENT(ROW()-ROW($A$20),'Feuille1-Catégories'!$B$6/R$6),R$5),0),IF(MOD($A359-1-R$10,'Feuille1-Catégories'!$F$5+1)=0,R$3,""))),"")</f>
        <v/>
      </c>
      <c r="S359" s="7" t="str">
        <f ca="1">IF(AND($A359&lt;&gt;"",S$9&lt;&gt;""),IF(HLOOKUP(S$9,'Feuille1-Catégories'!$C$1:$G$2,2,FALSE)="OUI",S$3,IF(HLOOKUP(S$9,'Feuille1-Catégories'!$C$1:$G$3,3,FALSE)="OUI",OFFSET(S$3,MOD(QUOTIENT(ROW()-ROW($A$20),'Feuille1-Catégories'!$B$6/S$6),S$5),0),IF(MOD($A359-1-S$10,'Feuille1-Catégories'!$F$5+1)=0,S$3,""))),"")</f>
        <v/>
      </c>
      <c r="T359" s="7" t="str">
        <f ca="1">IF(AND($A359&lt;&gt;"",T$9&lt;&gt;""),IF(HLOOKUP(T$9,'Feuille1-Catégories'!$C$1:$G$2,2,FALSE)="OUI",T$3,IF(HLOOKUP(T$9,'Feuille1-Catégories'!$C$1:$G$3,3,FALSE)="OUI",OFFSET(T$3,MOD(QUOTIENT(ROW()-ROW($A$20),'Feuille1-Catégories'!$B$6/T$6),T$5),0),IF(MOD($A359-1-T$10,'Feuille1-Catégories'!$F$5+1)=0,T$3,""))),"")</f>
        <v/>
      </c>
      <c r="U359" s="7" t="str">
        <f ca="1">IF(AND($A359&lt;&gt;"",U$9&lt;&gt;""),IF(HLOOKUP(U$9,'Feuille1-Catégories'!$C$1:$G$2,2,FALSE)="OUI",U$3,IF(HLOOKUP(U$9,'Feuille1-Catégories'!$C$1:$G$3,3,FALSE)="OUI",OFFSET(U$3,MOD(QUOTIENT(ROW()-ROW($A$20),'Feuille1-Catégories'!$B$6/U$6),U$5),0),IF(MOD($A359-1-U$10,'Feuille1-Catégories'!$F$5+1)=0,U$3,""))),"")</f>
        <v/>
      </c>
      <c r="V359" s="7" t="str">
        <f ca="1">IF(AND($A359&lt;&gt;"",V$9&lt;&gt;""),IF(HLOOKUP(V$9,'Feuille1-Catégories'!$C$1:$G$2,2,FALSE)="OUI",V$3,IF(HLOOKUP(V$9,'Feuille1-Catégories'!$C$1:$G$3,3,FALSE)="OUI",OFFSET(V$3,MOD(QUOTIENT(ROW()-ROW($A$20),'Feuille1-Catégories'!$B$6/V$6),V$5),0),IF(MOD($A359-1-V$10,'Feuille1-Catégories'!$F$5+1)=0,V$3,""))),"")</f>
        <v/>
      </c>
      <c r="W359" s="7" t="str">
        <f ca="1">IF(AND($A359&lt;&gt;"",W$9&lt;&gt;""),IF(HLOOKUP(W$9,'Feuille1-Catégories'!$C$1:$G$2,2,FALSE)="OUI",W$3,IF(HLOOKUP(W$9,'Feuille1-Catégories'!$C$1:$G$3,3,FALSE)="OUI",OFFSET(W$3,MOD(QUOTIENT(ROW()-ROW($A$20),'Feuille1-Catégories'!$B$6/W$6),W$5),0),IF(MOD($A359-1-W$10,'Feuille1-Catégories'!$F$5+1)=0,W$3,""))),"")</f>
        <v/>
      </c>
      <c r="X359" s="7" t="str">
        <f ca="1">IF(AND($A359&lt;&gt;"",X$9&lt;&gt;""),IF(HLOOKUP(X$9,'Feuille1-Catégories'!$C$1:$G$2,2,FALSE)="OUI",X$3,IF(HLOOKUP(X$9,'Feuille1-Catégories'!$C$1:$G$3,3,FALSE)="OUI",OFFSET(X$3,MOD(QUOTIENT(ROW()-ROW($A$20),'Feuille1-Catégories'!$B$6/X$6),X$5),0),IF(MOD($A359-1-X$10,'Feuille1-Catégories'!$F$5+1)=0,X$3,""))),"")</f>
        <v/>
      </c>
      <c r="Y359" s="7" t="str">
        <f ca="1">IF(AND($A359&lt;&gt;"",Y$9&lt;&gt;""),IF(HLOOKUP(Y$9,'Feuille1-Catégories'!$C$1:$G$2,2,FALSE)="OUI",Y$3,IF(HLOOKUP(Y$9,'Feuille1-Catégories'!$C$1:$G$3,3,FALSE)="OUI",OFFSET(Y$3,MOD(QUOTIENT(ROW()-ROW($A$20),'Feuille1-Catégories'!$B$6/Y$6),Y$5),0),IF(MOD($A359-1-Y$10,'Feuille1-Catégories'!$F$5+1)=0,Y$3,""))),"")</f>
        <v/>
      </c>
      <c r="Z359" s="7" t="str">
        <f ca="1">IF(AND($A359&lt;&gt;"",Z$9&lt;&gt;""),IF(HLOOKUP(Z$9,'Feuille1-Catégories'!$C$1:$G$2,2,FALSE)="OUI",Z$3,IF(HLOOKUP(Z$9,'Feuille1-Catégories'!$C$1:$G$3,3,FALSE)="OUI",OFFSET(Z$3,MOD(QUOTIENT(ROW()-ROW($A$20),'Feuille1-Catégories'!$B$6/Z$6),Z$5),0),"")),"")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60" spans="1:26" ht="17" x14ac:dyDescent="0.2">
      <c r="A360" s="21" t="str">
        <f>IF(ROW()-ROW($A$19)&gt;'Feuille1-Catégories'!$B$6,"",ROW()-ROW($A$19))</f>
        <v/>
      </c>
      <c r="B360" s="33" t="str">
        <f t="shared" si="16"/>
        <v/>
      </c>
      <c r="C360" s="10" t="str">
        <f t="shared" si="17"/>
        <v/>
      </c>
      <c r="D360" s="10" t="str">
        <f>IF('Feuille3-Coût de production'!D360&lt;&gt;"",'Feuille3-Coût de production'!D360,"")</f>
        <v/>
      </c>
      <c r="E360" s="10" t="str">
        <f t="shared" si="18"/>
        <v/>
      </c>
      <c r="F360" s="7" t="str">
        <f ca="1">IF(AND($A360&lt;&gt;"",F$9&lt;&gt;""),IF(HLOOKUP(F$9,'Feuille1-Catégories'!$C$1:$G$2,2,FALSE)="OUI",F$3,IF(HLOOKUP(F$9,'Feuille1-Catégories'!$C$1:$G$3,3,FALSE)="OUI",OFFSET(F$3,MOD(QUOTIENT(ROW()-ROW($A$20),'Feuille1-Catégories'!$B$6/F$6),F$5),0),IF(MOD($A360-1-F$10,'Feuille1-Catégories'!$F$5+1)=0,F$3,""))),"")</f>
        <v/>
      </c>
      <c r="G360" s="7" t="str">
        <f ca="1">IF(AND($A360&lt;&gt;"",G$9&lt;&gt;""),IF(HLOOKUP(G$9,'Feuille1-Catégories'!$C$1:$G$2,2,FALSE)="OUI",G$3,IF(HLOOKUP(G$9,'Feuille1-Catégories'!$C$1:$G$3,3,FALSE)="OUI",OFFSET(G$3,MOD(QUOTIENT(ROW()-ROW($A$20),'Feuille1-Catégories'!$B$6/G$6),G$5),0),IF(MOD($A360-1-G$10,'Feuille1-Catégories'!$F$5+1)=0,G$3,""))),"")</f>
        <v/>
      </c>
      <c r="H360" s="7" t="str">
        <f ca="1">IF(AND($A360&lt;&gt;"",H$9&lt;&gt;""),IF(HLOOKUP(H$9,'Feuille1-Catégories'!$C$1:$G$2,2,FALSE)="OUI",H$3,IF(HLOOKUP(H$9,'Feuille1-Catégories'!$C$1:$G$3,3,FALSE)="OUI",OFFSET(H$3,MOD(QUOTIENT(ROW()-ROW($A$20),'Feuille1-Catégories'!$B$6/H$6),H$5),0),IF(MOD($A360-1-H$10,'Feuille1-Catégories'!$F$5+1)=0,H$3,""))),"")</f>
        <v/>
      </c>
      <c r="I360" s="7" t="str">
        <f ca="1">IF(AND($A360&lt;&gt;"",I$9&lt;&gt;""),IF(HLOOKUP(I$9,'Feuille1-Catégories'!$C$1:$G$2,2,FALSE)="OUI",I$3,IF(HLOOKUP(I$9,'Feuille1-Catégories'!$C$1:$G$3,3,FALSE)="OUI",OFFSET(I$3,MOD(QUOTIENT(ROW()-ROW($A$20),'Feuille1-Catégories'!$B$6/I$6),I$5),0),IF(MOD($A360-1-I$10,'Feuille1-Catégories'!$F$5+1)=0,I$3,""))),"")</f>
        <v/>
      </c>
      <c r="J360" s="7" t="str">
        <f ca="1">IF(AND($A360&lt;&gt;"",J$9&lt;&gt;""),IF(HLOOKUP(J$9,'Feuille1-Catégories'!$C$1:$G$2,2,FALSE)="OUI",J$3,IF(HLOOKUP(J$9,'Feuille1-Catégories'!$C$1:$G$3,3,FALSE)="OUI",OFFSET(J$3,MOD(QUOTIENT(ROW()-ROW($A$20),'Feuille1-Catégories'!$B$6/J$6),J$5),0),IF(MOD($A360-1-J$10,'Feuille1-Catégories'!$F$5+1)=0,J$3,""))),"")</f>
        <v/>
      </c>
      <c r="K360" s="7" t="str">
        <f ca="1">IF(AND($A360&lt;&gt;"",K$9&lt;&gt;""),IF(HLOOKUP(K$9,'Feuille1-Catégories'!$C$1:$G$2,2,FALSE)="OUI",K$3,IF(HLOOKUP(K$9,'Feuille1-Catégories'!$C$1:$G$3,3,FALSE)="OUI",OFFSET(K$3,MOD(QUOTIENT(ROW()-ROW($A$20),'Feuille1-Catégories'!$B$6/K$6),K$5),0),IF(MOD($A360-1-K$10,'Feuille1-Catégories'!$F$5+1)=0,K$3,""))),"")</f>
        <v/>
      </c>
      <c r="L360" s="7" t="str">
        <f ca="1">IF(AND($A360&lt;&gt;"",L$9&lt;&gt;""),IF(HLOOKUP(L$9,'Feuille1-Catégories'!$C$1:$G$2,2,FALSE)="OUI",L$3,IF(HLOOKUP(L$9,'Feuille1-Catégories'!$C$1:$G$3,3,FALSE)="OUI",OFFSET(L$3,MOD(QUOTIENT(ROW()-ROW($A$20),'Feuille1-Catégories'!$B$6/L$6),L$5),0),IF(MOD($A360-1-L$10,'Feuille1-Catégories'!$F$5+1)=0,L$3,""))),"")</f>
        <v/>
      </c>
      <c r="M360" s="7" t="str">
        <f ca="1">IF(AND($A360&lt;&gt;"",M$9&lt;&gt;""),IF(HLOOKUP(M$9,'Feuille1-Catégories'!$C$1:$G$2,2,FALSE)="OUI",M$3,IF(HLOOKUP(M$9,'Feuille1-Catégories'!$C$1:$G$3,3,FALSE)="OUI",OFFSET(M$3,MOD(QUOTIENT(ROW()-ROW($A$20),'Feuille1-Catégories'!$B$6/M$6),M$5),0),IF(MOD($A360-1-M$10,'Feuille1-Catégories'!$F$5+1)=0,M$3,""))),"")</f>
        <v/>
      </c>
      <c r="N360" s="7" t="str">
        <f ca="1">IF(AND($A360&lt;&gt;"",N$9&lt;&gt;""),IF(HLOOKUP(N$9,'Feuille1-Catégories'!$C$1:$G$2,2,FALSE)="OUI",N$3,IF(HLOOKUP(N$9,'Feuille1-Catégories'!$C$1:$G$3,3,FALSE)="OUI",OFFSET(N$3,MOD(QUOTIENT(ROW()-ROW($A$20),'Feuille1-Catégories'!$B$6/N$6),N$5),0),IF(MOD($A360-1-N$10,'Feuille1-Catégories'!$F$5+1)=0,N$3,""))),"")</f>
        <v/>
      </c>
      <c r="O360" s="7" t="str">
        <f ca="1">IF(AND($A360&lt;&gt;"",O$9&lt;&gt;""),IF(HLOOKUP(O$9,'Feuille1-Catégories'!$C$1:$G$2,2,FALSE)="OUI",O$3,IF(HLOOKUP(O$9,'Feuille1-Catégories'!$C$1:$G$3,3,FALSE)="OUI",OFFSET(O$3,MOD(QUOTIENT(ROW()-ROW($A$20),'Feuille1-Catégories'!$B$6/O$6),O$5),0),IF(MOD($A360-1-O$10,'Feuille1-Catégories'!$F$5+1)=0,O$3,""))),"")</f>
        <v/>
      </c>
      <c r="P360" s="7" t="str">
        <f ca="1">IF(AND($A360&lt;&gt;"",P$9&lt;&gt;""),IF(HLOOKUP(P$9,'Feuille1-Catégories'!$C$1:$G$2,2,FALSE)="OUI",P$3,IF(HLOOKUP(P$9,'Feuille1-Catégories'!$C$1:$G$3,3,FALSE)="OUI",OFFSET(P$3,MOD(QUOTIENT(ROW()-ROW($A$20),'Feuille1-Catégories'!$B$6/P$6),P$5),0),IF(MOD($A360-1-P$10,'Feuille1-Catégories'!$F$5+1)=0,P$3,""))),"")</f>
        <v/>
      </c>
      <c r="Q360" s="7" t="str">
        <f ca="1">IF(AND($A360&lt;&gt;"",Q$9&lt;&gt;""),IF(HLOOKUP(Q$9,'Feuille1-Catégories'!$C$1:$G$2,2,FALSE)="OUI",Q$3,IF(HLOOKUP(Q$9,'Feuille1-Catégories'!$C$1:$G$3,3,FALSE)="OUI",OFFSET(Q$3,MOD(QUOTIENT(ROW()-ROW($A$20),'Feuille1-Catégories'!$B$6/Q$6),Q$5),0),IF(MOD($A360-1-Q$10,'Feuille1-Catégories'!$F$5+1)=0,Q$3,""))),"")</f>
        <v/>
      </c>
      <c r="R360" s="7" t="str">
        <f ca="1">IF(AND($A360&lt;&gt;"",R$9&lt;&gt;""),IF(HLOOKUP(R$9,'Feuille1-Catégories'!$C$1:$G$2,2,FALSE)="OUI",R$3,IF(HLOOKUP(R$9,'Feuille1-Catégories'!$C$1:$G$3,3,FALSE)="OUI",OFFSET(R$3,MOD(QUOTIENT(ROW()-ROW($A$20),'Feuille1-Catégories'!$B$6/R$6),R$5),0),IF(MOD($A360-1-R$10,'Feuille1-Catégories'!$F$5+1)=0,R$3,""))),"")</f>
        <v/>
      </c>
      <c r="S360" s="7" t="str">
        <f ca="1">IF(AND($A360&lt;&gt;"",S$9&lt;&gt;""),IF(HLOOKUP(S$9,'Feuille1-Catégories'!$C$1:$G$2,2,FALSE)="OUI",S$3,IF(HLOOKUP(S$9,'Feuille1-Catégories'!$C$1:$G$3,3,FALSE)="OUI",OFFSET(S$3,MOD(QUOTIENT(ROW()-ROW($A$20),'Feuille1-Catégories'!$B$6/S$6),S$5),0),IF(MOD($A360-1-S$10,'Feuille1-Catégories'!$F$5+1)=0,S$3,""))),"")</f>
        <v/>
      </c>
      <c r="T360" s="7" t="str">
        <f ca="1">IF(AND($A360&lt;&gt;"",T$9&lt;&gt;""),IF(HLOOKUP(T$9,'Feuille1-Catégories'!$C$1:$G$2,2,FALSE)="OUI",T$3,IF(HLOOKUP(T$9,'Feuille1-Catégories'!$C$1:$G$3,3,FALSE)="OUI",OFFSET(T$3,MOD(QUOTIENT(ROW()-ROW($A$20),'Feuille1-Catégories'!$B$6/T$6),T$5),0),IF(MOD($A360-1-T$10,'Feuille1-Catégories'!$F$5+1)=0,T$3,""))),"")</f>
        <v/>
      </c>
      <c r="U360" s="7" t="str">
        <f ca="1">IF(AND($A360&lt;&gt;"",U$9&lt;&gt;""),IF(HLOOKUP(U$9,'Feuille1-Catégories'!$C$1:$G$2,2,FALSE)="OUI",U$3,IF(HLOOKUP(U$9,'Feuille1-Catégories'!$C$1:$G$3,3,FALSE)="OUI",OFFSET(U$3,MOD(QUOTIENT(ROW()-ROW($A$20),'Feuille1-Catégories'!$B$6/U$6),U$5),0),IF(MOD($A360-1-U$10,'Feuille1-Catégories'!$F$5+1)=0,U$3,""))),"")</f>
        <v/>
      </c>
      <c r="V360" s="7" t="str">
        <f ca="1">IF(AND($A360&lt;&gt;"",V$9&lt;&gt;""),IF(HLOOKUP(V$9,'Feuille1-Catégories'!$C$1:$G$2,2,FALSE)="OUI",V$3,IF(HLOOKUP(V$9,'Feuille1-Catégories'!$C$1:$G$3,3,FALSE)="OUI",OFFSET(V$3,MOD(QUOTIENT(ROW()-ROW($A$20),'Feuille1-Catégories'!$B$6/V$6),V$5),0),IF(MOD($A360-1-V$10,'Feuille1-Catégories'!$F$5+1)=0,V$3,""))),"")</f>
        <v/>
      </c>
      <c r="W360" s="7" t="str">
        <f ca="1">IF(AND($A360&lt;&gt;"",W$9&lt;&gt;""),IF(HLOOKUP(W$9,'Feuille1-Catégories'!$C$1:$G$2,2,FALSE)="OUI",W$3,IF(HLOOKUP(W$9,'Feuille1-Catégories'!$C$1:$G$3,3,FALSE)="OUI",OFFSET(W$3,MOD(QUOTIENT(ROW()-ROW($A$20),'Feuille1-Catégories'!$B$6/W$6),W$5),0),IF(MOD($A360-1-W$10,'Feuille1-Catégories'!$F$5+1)=0,W$3,""))),"")</f>
        <v/>
      </c>
      <c r="X360" s="7" t="str">
        <f ca="1">IF(AND($A360&lt;&gt;"",X$9&lt;&gt;""),IF(HLOOKUP(X$9,'Feuille1-Catégories'!$C$1:$G$2,2,FALSE)="OUI",X$3,IF(HLOOKUP(X$9,'Feuille1-Catégories'!$C$1:$G$3,3,FALSE)="OUI",OFFSET(X$3,MOD(QUOTIENT(ROW()-ROW($A$20),'Feuille1-Catégories'!$B$6/X$6),X$5),0),IF(MOD($A360-1-X$10,'Feuille1-Catégories'!$F$5+1)=0,X$3,""))),"")</f>
        <v/>
      </c>
      <c r="Y360" s="7" t="str">
        <f ca="1">IF(AND($A360&lt;&gt;"",Y$9&lt;&gt;""),IF(HLOOKUP(Y$9,'Feuille1-Catégories'!$C$1:$G$2,2,FALSE)="OUI",Y$3,IF(HLOOKUP(Y$9,'Feuille1-Catégories'!$C$1:$G$3,3,FALSE)="OUI",OFFSET(Y$3,MOD(QUOTIENT(ROW()-ROW($A$20),'Feuille1-Catégories'!$B$6/Y$6),Y$5),0),IF(MOD($A360-1-Y$10,'Feuille1-Catégories'!$F$5+1)=0,Y$3,""))),"")</f>
        <v/>
      </c>
      <c r="Z360" s="7" t="str">
        <f ca="1">IF(AND($A360&lt;&gt;"",Z$9&lt;&gt;""),IF(HLOOKUP(Z$9,'Feuille1-Catégories'!$C$1:$G$2,2,FALSE)="OUI",Z$3,IF(HLOOKUP(Z$9,'Feuille1-Catégories'!$C$1:$G$3,3,FALSE)="OUI",OFFSET(Z$3,MOD(QUOTIENT(ROW()-ROW($A$20),'Feuille1-Catégories'!$B$6/Z$6),Z$5),0),"")),"")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61" spans="1:26" ht="17" x14ac:dyDescent="0.2">
      <c r="A361" s="21" t="str">
        <f>IF(ROW()-ROW($A$19)&gt;'Feuille1-Catégories'!$B$6,"",ROW()-ROW($A$19))</f>
        <v/>
      </c>
      <c r="B361" s="33" t="str">
        <f t="shared" si="16"/>
        <v/>
      </c>
      <c r="C361" s="10" t="str">
        <f t="shared" si="17"/>
        <v/>
      </c>
      <c r="D361" s="10" t="str">
        <f>IF('Feuille3-Coût de production'!D361&lt;&gt;"",'Feuille3-Coût de production'!D361,"")</f>
        <v/>
      </c>
      <c r="E361" s="10" t="str">
        <f t="shared" si="18"/>
        <v/>
      </c>
      <c r="F361" s="7" t="str">
        <f ca="1">IF(AND($A361&lt;&gt;"",F$9&lt;&gt;""),IF(HLOOKUP(F$9,'Feuille1-Catégories'!$C$1:$G$2,2,FALSE)="OUI",F$3,IF(HLOOKUP(F$9,'Feuille1-Catégories'!$C$1:$G$3,3,FALSE)="OUI",OFFSET(F$3,MOD(QUOTIENT(ROW()-ROW($A$20),'Feuille1-Catégories'!$B$6/F$6),F$5),0),IF(MOD($A361-1-F$10,'Feuille1-Catégories'!$F$5+1)=0,F$3,""))),"")</f>
        <v/>
      </c>
      <c r="G361" s="7" t="str">
        <f ca="1">IF(AND($A361&lt;&gt;"",G$9&lt;&gt;""),IF(HLOOKUP(G$9,'Feuille1-Catégories'!$C$1:$G$2,2,FALSE)="OUI",G$3,IF(HLOOKUP(G$9,'Feuille1-Catégories'!$C$1:$G$3,3,FALSE)="OUI",OFFSET(G$3,MOD(QUOTIENT(ROW()-ROW($A$20),'Feuille1-Catégories'!$B$6/G$6),G$5),0),IF(MOD($A361-1-G$10,'Feuille1-Catégories'!$F$5+1)=0,G$3,""))),"")</f>
        <v/>
      </c>
      <c r="H361" s="7" t="str">
        <f ca="1">IF(AND($A361&lt;&gt;"",H$9&lt;&gt;""),IF(HLOOKUP(H$9,'Feuille1-Catégories'!$C$1:$G$2,2,FALSE)="OUI",H$3,IF(HLOOKUP(H$9,'Feuille1-Catégories'!$C$1:$G$3,3,FALSE)="OUI",OFFSET(H$3,MOD(QUOTIENT(ROW()-ROW($A$20),'Feuille1-Catégories'!$B$6/H$6),H$5),0),IF(MOD($A361-1-H$10,'Feuille1-Catégories'!$F$5+1)=0,H$3,""))),"")</f>
        <v/>
      </c>
      <c r="I361" s="7" t="str">
        <f ca="1">IF(AND($A361&lt;&gt;"",I$9&lt;&gt;""),IF(HLOOKUP(I$9,'Feuille1-Catégories'!$C$1:$G$2,2,FALSE)="OUI",I$3,IF(HLOOKUP(I$9,'Feuille1-Catégories'!$C$1:$G$3,3,FALSE)="OUI",OFFSET(I$3,MOD(QUOTIENT(ROW()-ROW($A$20),'Feuille1-Catégories'!$B$6/I$6),I$5),0),IF(MOD($A361-1-I$10,'Feuille1-Catégories'!$F$5+1)=0,I$3,""))),"")</f>
        <v/>
      </c>
      <c r="J361" s="7" t="str">
        <f ca="1">IF(AND($A361&lt;&gt;"",J$9&lt;&gt;""),IF(HLOOKUP(J$9,'Feuille1-Catégories'!$C$1:$G$2,2,FALSE)="OUI",J$3,IF(HLOOKUP(J$9,'Feuille1-Catégories'!$C$1:$G$3,3,FALSE)="OUI",OFFSET(J$3,MOD(QUOTIENT(ROW()-ROW($A$20),'Feuille1-Catégories'!$B$6/J$6),J$5),0),IF(MOD($A361-1-J$10,'Feuille1-Catégories'!$F$5+1)=0,J$3,""))),"")</f>
        <v/>
      </c>
      <c r="K361" s="7" t="str">
        <f ca="1">IF(AND($A361&lt;&gt;"",K$9&lt;&gt;""),IF(HLOOKUP(K$9,'Feuille1-Catégories'!$C$1:$G$2,2,FALSE)="OUI",K$3,IF(HLOOKUP(K$9,'Feuille1-Catégories'!$C$1:$G$3,3,FALSE)="OUI",OFFSET(K$3,MOD(QUOTIENT(ROW()-ROW($A$20),'Feuille1-Catégories'!$B$6/K$6),K$5),0),IF(MOD($A361-1-K$10,'Feuille1-Catégories'!$F$5+1)=0,K$3,""))),"")</f>
        <v/>
      </c>
      <c r="L361" s="7" t="str">
        <f ca="1">IF(AND($A361&lt;&gt;"",L$9&lt;&gt;""),IF(HLOOKUP(L$9,'Feuille1-Catégories'!$C$1:$G$2,2,FALSE)="OUI",L$3,IF(HLOOKUP(L$9,'Feuille1-Catégories'!$C$1:$G$3,3,FALSE)="OUI",OFFSET(L$3,MOD(QUOTIENT(ROW()-ROW($A$20),'Feuille1-Catégories'!$B$6/L$6),L$5),0),IF(MOD($A361-1-L$10,'Feuille1-Catégories'!$F$5+1)=0,L$3,""))),"")</f>
        <v/>
      </c>
      <c r="M361" s="7" t="str">
        <f ca="1">IF(AND($A361&lt;&gt;"",M$9&lt;&gt;""),IF(HLOOKUP(M$9,'Feuille1-Catégories'!$C$1:$G$2,2,FALSE)="OUI",M$3,IF(HLOOKUP(M$9,'Feuille1-Catégories'!$C$1:$G$3,3,FALSE)="OUI",OFFSET(M$3,MOD(QUOTIENT(ROW()-ROW($A$20),'Feuille1-Catégories'!$B$6/M$6),M$5),0),IF(MOD($A361-1-M$10,'Feuille1-Catégories'!$F$5+1)=0,M$3,""))),"")</f>
        <v/>
      </c>
      <c r="N361" s="7" t="str">
        <f ca="1">IF(AND($A361&lt;&gt;"",N$9&lt;&gt;""),IF(HLOOKUP(N$9,'Feuille1-Catégories'!$C$1:$G$2,2,FALSE)="OUI",N$3,IF(HLOOKUP(N$9,'Feuille1-Catégories'!$C$1:$G$3,3,FALSE)="OUI",OFFSET(N$3,MOD(QUOTIENT(ROW()-ROW($A$20),'Feuille1-Catégories'!$B$6/N$6),N$5),0),IF(MOD($A361-1-N$10,'Feuille1-Catégories'!$F$5+1)=0,N$3,""))),"")</f>
        <v/>
      </c>
      <c r="O361" s="7" t="str">
        <f ca="1">IF(AND($A361&lt;&gt;"",O$9&lt;&gt;""),IF(HLOOKUP(O$9,'Feuille1-Catégories'!$C$1:$G$2,2,FALSE)="OUI",O$3,IF(HLOOKUP(O$9,'Feuille1-Catégories'!$C$1:$G$3,3,FALSE)="OUI",OFFSET(O$3,MOD(QUOTIENT(ROW()-ROW($A$20),'Feuille1-Catégories'!$B$6/O$6),O$5),0),IF(MOD($A361-1-O$10,'Feuille1-Catégories'!$F$5+1)=0,O$3,""))),"")</f>
        <v/>
      </c>
      <c r="P361" s="7" t="str">
        <f ca="1">IF(AND($A361&lt;&gt;"",P$9&lt;&gt;""),IF(HLOOKUP(P$9,'Feuille1-Catégories'!$C$1:$G$2,2,FALSE)="OUI",P$3,IF(HLOOKUP(P$9,'Feuille1-Catégories'!$C$1:$G$3,3,FALSE)="OUI",OFFSET(P$3,MOD(QUOTIENT(ROW()-ROW($A$20),'Feuille1-Catégories'!$B$6/P$6),P$5),0),IF(MOD($A361-1-P$10,'Feuille1-Catégories'!$F$5+1)=0,P$3,""))),"")</f>
        <v/>
      </c>
      <c r="Q361" s="7" t="str">
        <f ca="1">IF(AND($A361&lt;&gt;"",Q$9&lt;&gt;""),IF(HLOOKUP(Q$9,'Feuille1-Catégories'!$C$1:$G$2,2,FALSE)="OUI",Q$3,IF(HLOOKUP(Q$9,'Feuille1-Catégories'!$C$1:$G$3,3,FALSE)="OUI",OFFSET(Q$3,MOD(QUOTIENT(ROW()-ROW($A$20),'Feuille1-Catégories'!$B$6/Q$6),Q$5),0),IF(MOD($A361-1-Q$10,'Feuille1-Catégories'!$F$5+1)=0,Q$3,""))),"")</f>
        <v/>
      </c>
      <c r="R361" s="7" t="str">
        <f ca="1">IF(AND($A361&lt;&gt;"",R$9&lt;&gt;""),IF(HLOOKUP(R$9,'Feuille1-Catégories'!$C$1:$G$2,2,FALSE)="OUI",R$3,IF(HLOOKUP(R$9,'Feuille1-Catégories'!$C$1:$G$3,3,FALSE)="OUI",OFFSET(R$3,MOD(QUOTIENT(ROW()-ROW($A$20),'Feuille1-Catégories'!$B$6/R$6),R$5),0),IF(MOD($A361-1-R$10,'Feuille1-Catégories'!$F$5+1)=0,R$3,""))),"")</f>
        <v/>
      </c>
      <c r="S361" s="7" t="str">
        <f ca="1">IF(AND($A361&lt;&gt;"",S$9&lt;&gt;""),IF(HLOOKUP(S$9,'Feuille1-Catégories'!$C$1:$G$2,2,FALSE)="OUI",S$3,IF(HLOOKUP(S$9,'Feuille1-Catégories'!$C$1:$G$3,3,FALSE)="OUI",OFFSET(S$3,MOD(QUOTIENT(ROW()-ROW($A$20),'Feuille1-Catégories'!$B$6/S$6),S$5),0),IF(MOD($A361-1-S$10,'Feuille1-Catégories'!$F$5+1)=0,S$3,""))),"")</f>
        <v/>
      </c>
      <c r="T361" s="7" t="str">
        <f ca="1">IF(AND($A361&lt;&gt;"",T$9&lt;&gt;""),IF(HLOOKUP(T$9,'Feuille1-Catégories'!$C$1:$G$2,2,FALSE)="OUI",T$3,IF(HLOOKUP(T$9,'Feuille1-Catégories'!$C$1:$G$3,3,FALSE)="OUI",OFFSET(T$3,MOD(QUOTIENT(ROW()-ROW($A$20),'Feuille1-Catégories'!$B$6/T$6),T$5),0),IF(MOD($A361-1-T$10,'Feuille1-Catégories'!$F$5+1)=0,T$3,""))),"")</f>
        <v/>
      </c>
      <c r="U361" s="7" t="str">
        <f ca="1">IF(AND($A361&lt;&gt;"",U$9&lt;&gt;""),IF(HLOOKUP(U$9,'Feuille1-Catégories'!$C$1:$G$2,2,FALSE)="OUI",U$3,IF(HLOOKUP(U$9,'Feuille1-Catégories'!$C$1:$G$3,3,FALSE)="OUI",OFFSET(U$3,MOD(QUOTIENT(ROW()-ROW($A$20),'Feuille1-Catégories'!$B$6/U$6),U$5),0),IF(MOD($A361-1-U$10,'Feuille1-Catégories'!$F$5+1)=0,U$3,""))),"")</f>
        <v/>
      </c>
      <c r="V361" s="7" t="str">
        <f ca="1">IF(AND($A361&lt;&gt;"",V$9&lt;&gt;""),IF(HLOOKUP(V$9,'Feuille1-Catégories'!$C$1:$G$2,2,FALSE)="OUI",V$3,IF(HLOOKUP(V$9,'Feuille1-Catégories'!$C$1:$G$3,3,FALSE)="OUI",OFFSET(V$3,MOD(QUOTIENT(ROW()-ROW($A$20),'Feuille1-Catégories'!$B$6/V$6),V$5),0),IF(MOD($A361-1-V$10,'Feuille1-Catégories'!$F$5+1)=0,V$3,""))),"")</f>
        <v/>
      </c>
      <c r="W361" s="7" t="str">
        <f ca="1">IF(AND($A361&lt;&gt;"",W$9&lt;&gt;""),IF(HLOOKUP(W$9,'Feuille1-Catégories'!$C$1:$G$2,2,FALSE)="OUI",W$3,IF(HLOOKUP(W$9,'Feuille1-Catégories'!$C$1:$G$3,3,FALSE)="OUI",OFFSET(W$3,MOD(QUOTIENT(ROW()-ROW($A$20),'Feuille1-Catégories'!$B$6/W$6),W$5),0),IF(MOD($A361-1-W$10,'Feuille1-Catégories'!$F$5+1)=0,W$3,""))),"")</f>
        <v/>
      </c>
      <c r="X361" s="7" t="str">
        <f ca="1">IF(AND($A361&lt;&gt;"",X$9&lt;&gt;""),IF(HLOOKUP(X$9,'Feuille1-Catégories'!$C$1:$G$2,2,FALSE)="OUI",X$3,IF(HLOOKUP(X$9,'Feuille1-Catégories'!$C$1:$G$3,3,FALSE)="OUI",OFFSET(X$3,MOD(QUOTIENT(ROW()-ROW($A$20),'Feuille1-Catégories'!$B$6/X$6),X$5),0),IF(MOD($A361-1-X$10,'Feuille1-Catégories'!$F$5+1)=0,X$3,""))),"")</f>
        <v/>
      </c>
      <c r="Y361" s="7" t="str">
        <f ca="1">IF(AND($A361&lt;&gt;"",Y$9&lt;&gt;""),IF(HLOOKUP(Y$9,'Feuille1-Catégories'!$C$1:$G$2,2,FALSE)="OUI",Y$3,IF(HLOOKUP(Y$9,'Feuille1-Catégories'!$C$1:$G$3,3,FALSE)="OUI",OFFSET(Y$3,MOD(QUOTIENT(ROW()-ROW($A$20),'Feuille1-Catégories'!$B$6/Y$6),Y$5),0),IF(MOD($A361-1-Y$10,'Feuille1-Catégories'!$F$5+1)=0,Y$3,""))),"")</f>
        <v/>
      </c>
      <c r="Z361" s="7" t="str">
        <f ca="1">IF(AND($A361&lt;&gt;"",Z$9&lt;&gt;""),IF(HLOOKUP(Z$9,'Feuille1-Catégories'!$C$1:$G$2,2,FALSE)="OUI",Z$3,IF(HLOOKUP(Z$9,'Feuille1-Catégories'!$C$1:$G$3,3,FALSE)="OUI",OFFSET(Z$3,MOD(QUOTIENT(ROW()-ROW($A$20),'Feuille1-Catégories'!$B$6/Z$6),Z$5),0),"")),"")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62" spans="1:26" ht="17" x14ac:dyDescent="0.2">
      <c r="A362" s="21" t="str">
        <f>IF(ROW()-ROW($A$19)&gt;'Feuille1-Catégories'!$B$6,"",ROW()-ROW($A$19))</f>
        <v/>
      </c>
      <c r="B362" s="33" t="str">
        <f t="shared" si="16"/>
        <v/>
      </c>
      <c r="C362" s="10" t="str">
        <f t="shared" si="17"/>
        <v/>
      </c>
      <c r="D362" s="10" t="str">
        <f>IF('Feuille3-Coût de production'!D362&lt;&gt;"",'Feuille3-Coût de production'!D362,"")</f>
        <v/>
      </c>
      <c r="E362" s="10" t="str">
        <f t="shared" si="18"/>
        <v/>
      </c>
      <c r="F362" s="7" t="str">
        <f ca="1">IF(AND($A362&lt;&gt;"",F$9&lt;&gt;""),IF(HLOOKUP(F$9,'Feuille1-Catégories'!$C$1:$G$2,2,FALSE)="OUI",F$3,IF(HLOOKUP(F$9,'Feuille1-Catégories'!$C$1:$G$3,3,FALSE)="OUI",OFFSET(F$3,MOD(QUOTIENT(ROW()-ROW($A$20),'Feuille1-Catégories'!$B$6/F$6),F$5),0),IF(MOD($A362-1-F$10,'Feuille1-Catégories'!$F$5+1)=0,F$3,""))),"")</f>
        <v/>
      </c>
      <c r="G362" s="7" t="str">
        <f ca="1">IF(AND($A362&lt;&gt;"",G$9&lt;&gt;""),IF(HLOOKUP(G$9,'Feuille1-Catégories'!$C$1:$G$2,2,FALSE)="OUI",G$3,IF(HLOOKUP(G$9,'Feuille1-Catégories'!$C$1:$G$3,3,FALSE)="OUI",OFFSET(G$3,MOD(QUOTIENT(ROW()-ROW($A$20),'Feuille1-Catégories'!$B$6/G$6),G$5),0),IF(MOD($A362-1-G$10,'Feuille1-Catégories'!$F$5+1)=0,G$3,""))),"")</f>
        <v/>
      </c>
      <c r="H362" s="7" t="str">
        <f ca="1">IF(AND($A362&lt;&gt;"",H$9&lt;&gt;""),IF(HLOOKUP(H$9,'Feuille1-Catégories'!$C$1:$G$2,2,FALSE)="OUI",H$3,IF(HLOOKUP(H$9,'Feuille1-Catégories'!$C$1:$G$3,3,FALSE)="OUI",OFFSET(H$3,MOD(QUOTIENT(ROW()-ROW($A$20),'Feuille1-Catégories'!$B$6/H$6),H$5),0),IF(MOD($A362-1-H$10,'Feuille1-Catégories'!$F$5+1)=0,H$3,""))),"")</f>
        <v/>
      </c>
      <c r="I362" s="7" t="str">
        <f ca="1">IF(AND($A362&lt;&gt;"",I$9&lt;&gt;""),IF(HLOOKUP(I$9,'Feuille1-Catégories'!$C$1:$G$2,2,FALSE)="OUI",I$3,IF(HLOOKUP(I$9,'Feuille1-Catégories'!$C$1:$G$3,3,FALSE)="OUI",OFFSET(I$3,MOD(QUOTIENT(ROW()-ROW($A$20),'Feuille1-Catégories'!$B$6/I$6),I$5),0),IF(MOD($A362-1-I$10,'Feuille1-Catégories'!$F$5+1)=0,I$3,""))),"")</f>
        <v/>
      </c>
      <c r="J362" s="7" t="str">
        <f ca="1">IF(AND($A362&lt;&gt;"",J$9&lt;&gt;""),IF(HLOOKUP(J$9,'Feuille1-Catégories'!$C$1:$G$2,2,FALSE)="OUI",J$3,IF(HLOOKUP(J$9,'Feuille1-Catégories'!$C$1:$G$3,3,FALSE)="OUI",OFFSET(J$3,MOD(QUOTIENT(ROW()-ROW($A$20),'Feuille1-Catégories'!$B$6/J$6),J$5),0),IF(MOD($A362-1-J$10,'Feuille1-Catégories'!$F$5+1)=0,J$3,""))),"")</f>
        <v/>
      </c>
      <c r="K362" s="7" t="str">
        <f ca="1">IF(AND($A362&lt;&gt;"",K$9&lt;&gt;""),IF(HLOOKUP(K$9,'Feuille1-Catégories'!$C$1:$G$2,2,FALSE)="OUI",K$3,IF(HLOOKUP(K$9,'Feuille1-Catégories'!$C$1:$G$3,3,FALSE)="OUI",OFFSET(K$3,MOD(QUOTIENT(ROW()-ROW($A$20),'Feuille1-Catégories'!$B$6/K$6),K$5),0),IF(MOD($A362-1-K$10,'Feuille1-Catégories'!$F$5+1)=0,K$3,""))),"")</f>
        <v/>
      </c>
      <c r="L362" s="7" t="str">
        <f ca="1">IF(AND($A362&lt;&gt;"",L$9&lt;&gt;""),IF(HLOOKUP(L$9,'Feuille1-Catégories'!$C$1:$G$2,2,FALSE)="OUI",L$3,IF(HLOOKUP(L$9,'Feuille1-Catégories'!$C$1:$G$3,3,FALSE)="OUI",OFFSET(L$3,MOD(QUOTIENT(ROW()-ROW($A$20),'Feuille1-Catégories'!$B$6/L$6),L$5),0),IF(MOD($A362-1-L$10,'Feuille1-Catégories'!$F$5+1)=0,L$3,""))),"")</f>
        <v/>
      </c>
      <c r="M362" s="7" t="str">
        <f ca="1">IF(AND($A362&lt;&gt;"",M$9&lt;&gt;""),IF(HLOOKUP(M$9,'Feuille1-Catégories'!$C$1:$G$2,2,FALSE)="OUI",M$3,IF(HLOOKUP(M$9,'Feuille1-Catégories'!$C$1:$G$3,3,FALSE)="OUI",OFFSET(M$3,MOD(QUOTIENT(ROW()-ROW($A$20),'Feuille1-Catégories'!$B$6/M$6),M$5),0),IF(MOD($A362-1-M$10,'Feuille1-Catégories'!$F$5+1)=0,M$3,""))),"")</f>
        <v/>
      </c>
      <c r="N362" s="7" t="str">
        <f ca="1">IF(AND($A362&lt;&gt;"",N$9&lt;&gt;""),IF(HLOOKUP(N$9,'Feuille1-Catégories'!$C$1:$G$2,2,FALSE)="OUI",N$3,IF(HLOOKUP(N$9,'Feuille1-Catégories'!$C$1:$G$3,3,FALSE)="OUI",OFFSET(N$3,MOD(QUOTIENT(ROW()-ROW($A$20),'Feuille1-Catégories'!$B$6/N$6),N$5),0),IF(MOD($A362-1-N$10,'Feuille1-Catégories'!$F$5+1)=0,N$3,""))),"")</f>
        <v/>
      </c>
      <c r="O362" s="7" t="str">
        <f ca="1">IF(AND($A362&lt;&gt;"",O$9&lt;&gt;""),IF(HLOOKUP(O$9,'Feuille1-Catégories'!$C$1:$G$2,2,FALSE)="OUI",O$3,IF(HLOOKUP(O$9,'Feuille1-Catégories'!$C$1:$G$3,3,FALSE)="OUI",OFFSET(O$3,MOD(QUOTIENT(ROW()-ROW($A$20),'Feuille1-Catégories'!$B$6/O$6),O$5),0),IF(MOD($A362-1-O$10,'Feuille1-Catégories'!$F$5+1)=0,O$3,""))),"")</f>
        <v/>
      </c>
      <c r="P362" s="7" t="str">
        <f ca="1">IF(AND($A362&lt;&gt;"",P$9&lt;&gt;""),IF(HLOOKUP(P$9,'Feuille1-Catégories'!$C$1:$G$2,2,FALSE)="OUI",P$3,IF(HLOOKUP(P$9,'Feuille1-Catégories'!$C$1:$G$3,3,FALSE)="OUI",OFFSET(P$3,MOD(QUOTIENT(ROW()-ROW($A$20),'Feuille1-Catégories'!$B$6/P$6),P$5),0),IF(MOD($A362-1-P$10,'Feuille1-Catégories'!$F$5+1)=0,P$3,""))),"")</f>
        <v/>
      </c>
      <c r="Q362" s="7" t="str">
        <f ca="1">IF(AND($A362&lt;&gt;"",Q$9&lt;&gt;""),IF(HLOOKUP(Q$9,'Feuille1-Catégories'!$C$1:$G$2,2,FALSE)="OUI",Q$3,IF(HLOOKUP(Q$9,'Feuille1-Catégories'!$C$1:$G$3,3,FALSE)="OUI",OFFSET(Q$3,MOD(QUOTIENT(ROW()-ROW($A$20),'Feuille1-Catégories'!$B$6/Q$6),Q$5),0),IF(MOD($A362-1-Q$10,'Feuille1-Catégories'!$F$5+1)=0,Q$3,""))),"")</f>
        <v/>
      </c>
      <c r="R362" s="7" t="str">
        <f ca="1">IF(AND($A362&lt;&gt;"",R$9&lt;&gt;""),IF(HLOOKUP(R$9,'Feuille1-Catégories'!$C$1:$G$2,2,FALSE)="OUI",R$3,IF(HLOOKUP(R$9,'Feuille1-Catégories'!$C$1:$G$3,3,FALSE)="OUI",OFFSET(R$3,MOD(QUOTIENT(ROW()-ROW($A$20),'Feuille1-Catégories'!$B$6/R$6),R$5),0),IF(MOD($A362-1-R$10,'Feuille1-Catégories'!$F$5+1)=0,R$3,""))),"")</f>
        <v/>
      </c>
      <c r="S362" s="7" t="str">
        <f ca="1">IF(AND($A362&lt;&gt;"",S$9&lt;&gt;""),IF(HLOOKUP(S$9,'Feuille1-Catégories'!$C$1:$G$2,2,FALSE)="OUI",S$3,IF(HLOOKUP(S$9,'Feuille1-Catégories'!$C$1:$G$3,3,FALSE)="OUI",OFFSET(S$3,MOD(QUOTIENT(ROW()-ROW($A$20),'Feuille1-Catégories'!$B$6/S$6),S$5),0),IF(MOD($A362-1-S$10,'Feuille1-Catégories'!$F$5+1)=0,S$3,""))),"")</f>
        <v/>
      </c>
      <c r="T362" s="7" t="str">
        <f ca="1">IF(AND($A362&lt;&gt;"",T$9&lt;&gt;""),IF(HLOOKUP(T$9,'Feuille1-Catégories'!$C$1:$G$2,2,FALSE)="OUI",T$3,IF(HLOOKUP(T$9,'Feuille1-Catégories'!$C$1:$G$3,3,FALSE)="OUI",OFFSET(T$3,MOD(QUOTIENT(ROW()-ROW($A$20),'Feuille1-Catégories'!$B$6/T$6),T$5),0),IF(MOD($A362-1-T$10,'Feuille1-Catégories'!$F$5+1)=0,T$3,""))),"")</f>
        <v/>
      </c>
      <c r="U362" s="7" t="str">
        <f ca="1">IF(AND($A362&lt;&gt;"",U$9&lt;&gt;""),IF(HLOOKUP(U$9,'Feuille1-Catégories'!$C$1:$G$2,2,FALSE)="OUI",U$3,IF(HLOOKUP(U$9,'Feuille1-Catégories'!$C$1:$G$3,3,FALSE)="OUI",OFFSET(U$3,MOD(QUOTIENT(ROW()-ROW($A$20),'Feuille1-Catégories'!$B$6/U$6),U$5),0),IF(MOD($A362-1-U$10,'Feuille1-Catégories'!$F$5+1)=0,U$3,""))),"")</f>
        <v/>
      </c>
      <c r="V362" s="7" t="str">
        <f ca="1">IF(AND($A362&lt;&gt;"",V$9&lt;&gt;""),IF(HLOOKUP(V$9,'Feuille1-Catégories'!$C$1:$G$2,2,FALSE)="OUI",V$3,IF(HLOOKUP(V$9,'Feuille1-Catégories'!$C$1:$G$3,3,FALSE)="OUI",OFFSET(V$3,MOD(QUOTIENT(ROW()-ROW($A$20),'Feuille1-Catégories'!$B$6/V$6),V$5),0),IF(MOD($A362-1-V$10,'Feuille1-Catégories'!$F$5+1)=0,V$3,""))),"")</f>
        <v/>
      </c>
      <c r="W362" s="7" t="str">
        <f ca="1">IF(AND($A362&lt;&gt;"",W$9&lt;&gt;""),IF(HLOOKUP(W$9,'Feuille1-Catégories'!$C$1:$G$2,2,FALSE)="OUI",W$3,IF(HLOOKUP(W$9,'Feuille1-Catégories'!$C$1:$G$3,3,FALSE)="OUI",OFFSET(W$3,MOD(QUOTIENT(ROW()-ROW($A$20),'Feuille1-Catégories'!$B$6/W$6),W$5),0),IF(MOD($A362-1-W$10,'Feuille1-Catégories'!$F$5+1)=0,W$3,""))),"")</f>
        <v/>
      </c>
      <c r="X362" s="7" t="str">
        <f ca="1">IF(AND($A362&lt;&gt;"",X$9&lt;&gt;""),IF(HLOOKUP(X$9,'Feuille1-Catégories'!$C$1:$G$2,2,FALSE)="OUI",X$3,IF(HLOOKUP(X$9,'Feuille1-Catégories'!$C$1:$G$3,3,FALSE)="OUI",OFFSET(X$3,MOD(QUOTIENT(ROW()-ROW($A$20),'Feuille1-Catégories'!$B$6/X$6),X$5),0),IF(MOD($A362-1-X$10,'Feuille1-Catégories'!$F$5+1)=0,X$3,""))),"")</f>
        <v/>
      </c>
      <c r="Y362" s="7" t="str">
        <f ca="1">IF(AND($A362&lt;&gt;"",Y$9&lt;&gt;""),IF(HLOOKUP(Y$9,'Feuille1-Catégories'!$C$1:$G$2,2,FALSE)="OUI",Y$3,IF(HLOOKUP(Y$9,'Feuille1-Catégories'!$C$1:$G$3,3,FALSE)="OUI",OFFSET(Y$3,MOD(QUOTIENT(ROW()-ROW($A$20),'Feuille1-Catégories'!$B$6/Y$6),Y$5),0),IF(MOD($A362-1-Y$10,'Feuille1-Catégories'!$F$5+1)=0,Y$3,""))),"")</f>
        <v/>
      </c>
      <c r="Z362" s="7" t="str">
        <f ca="1">IF(AND($A362&lt;&gt;"",Z$9&lt;&gt;""),IF(HLOOKUP(Z$9,'Feuille1-Catégories'!$C$1:$G$2,2,FALSE)="OUI",Z$3,IF(HLOOKUP(Z$9,'Feuille1-Catégories'!$C$1:$G$3,3,FALSE)="OUI",OFFSET(Z$3,MOD(QUOTIENT(ROW()-ROW($A$20),'Feuille1-Catégories'!$B$6/Z$6),Z$5),0),"")),"")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63" spans="1:26" ht="17" x14ac:dyDescent="0.2">
      <c r="A363" s="21" t="str">
        <f>IF(ROW()-ROW($A$19)&gt;'Feuille1-Catégories'!$B$6,"",ROW()-ROW($A$19))</f>
        <v/>
      </c>
      <c r="B363" s="33" t="str">
        <f t="shared" si="16"/>
        <v/>
      </c>
      <c r="C363" s="10" t="str">
        <f t="shared" si="17"/>
        <v/>
      </c>
      <c r="D363" s="10" t="str">
        <f>IF('Feuille3-Coût de production'!D363&lt;&gt;"",'Feuille3-Coût de production'!D363,"")</f>
        <v/>
      </c>
      <c r="E363" s="10" t="str">
        <f t="shared" si="18"/>
        <v/>
      </c>
      <c r="F363" s="7" t="str">
        <f ca="1">IF(AND($A363&lt;&gt;"",F$9&lt;&gt;""),IF(HLOOKUP(F$9,'Feuille1-Catégories'!$C$1:$G$2,2,FALSE)="OUI",F$3,IF(HLOOKUP(F$9,'Feuille1-Catégories'!$C$1:$G$3,3,FALSE)="OUI",OFFSET(F$3,MOD(QUOTIENT(ROW()-ROW($A$20),'Feuille1-Catégories'!$B$6/F$6),F$5),0),IF(MOD($A363-1-F$10,'Feuille1-Catégories'!$F$5+1)=0,F$3,""))),"")</f>
        <v/>
      </c>
      <c r="G363" s="7" t="str">
        <f ca="1">IF(AND($A363&lt;&gt;"",G$9&lt;&gt;""),IF(HLOOKUP(G$9,'Feuille1-Catégories'!$C$1:$G$2,2,FALSE)="OUI",G$3,IF(HLOOKUP(G$9,'Feuille1-Catégories'!$C$1:$G$3,3,FALSE)="OUI",OFFSET(G$3,MOD(QUOTIENT(ROW()-ROW($A$20),'Feuille1-Catégories'!$B$6/G$6),G$5),0),IF(MOD($A363-1-G$10,'Feuille1-Catégories'!$F$5+1)=0,G$3,""))),"")</f>
        <v/>
      </c>
      <c r="H363" s="7" t="str">
        <f ca="1">IF(AND($A363&lt;&gt;"",H$9&lt;&gt;""),IF(HLOOKUP(H$9,'Feuille1-Catégories'!$C$1:$G$2,2,FALSE)="OUI",H$3,IF(HLOOKUP(H$9,'Feuille1-Catégories'!$C$1:$G$3,3,FALSE)="OUI",OFFSET(H$3,MOD(QUOTIENT(ROW()-ROW($A$20),'Feuille1-Catégories'!$B$6/H$6),H$5),0),IF(MOD($A363-1-H$10,'Feuille1-Catégories'!$F$5+1)=0,H$3,""))),"")</f>
        <v/>
      </c>
      <c r="I363" s="7" t="str">
        <f ca="1">IF(AND($A363&lt;&gt;"",I$9&lt;&gt;""),IF(HLOOKUP(I$9,'Feuille1-Catégories'!$C$1:$G$2,2,FALSE)="OUI",I$3,IF(HLOOKUP(I$9,'Feuille1-Catégories'!$C$1:$G$3,3,FALSE)="OUI",OFFSET(I$3,MOD(QUOTIENT(ROW()-ROW($A$20),'Feuille1-Catégories'!$B$6/I$6),I$5),0),IF(MOD($A363-1-I$10,'Feuille1-Catégories'!$F$5+1)=0,I$3,""))),"")</f>
        <v/>
      </c>
      <c r="J363" s="7" t="str">
        <f ca="1">IF(AND($A363&lt;&gt;"",J$9&lt;&gt;""),IF(HLOOKUP(J$9,'Feuille1-Catégories'!$C$1:$G$2,2,FALSE)="OUI",J$3,IF(HLOOKUP(J$9,'Feuille1-Catégories'!$C$1:$G$3,3,FALSE)="OUI",OFFSET(J$3,MOD(QUOTIENT(ROW()-ROW($A$20),'Feuille1-Catégories'!$B$6/J$6),J$5),0),IF(MOD($A363-1-J$10,'Feuille1-Catégories'!$F$5+1)=0,J$3,""))),"")</f>
        <v/>
      </c>
      <c r="K363" s="7" t="str">
        <f ca="1">IF(AND($A363&lt;&gt;"",K$9&lt;&gt;""),IF(HLOOKUP(K$9,'Feuille1-Catégories'!$C$1:$G$2,2,FALSE)="OUI",K$3,IF(HLOOKUP(K$9,'Feuille1-Catégories'!$C$1:$G$3,3,FALSE)="OUI",OFFSET(K$3,MOD(QUOTIENT(ROW()-ROW($A$20),'Feuille1-Catégories'!$B$6/K$6),K$5),0),IF(MOD($A363-1-K$10,'Feuille1-Catégories'!$F$5+1)=0,K$3,""))),"")</f>
        <v/>
      </c>
      <c r="L363" s="7" t="str">
        <f ca="1">IF(AND($A363&lt;&gt;"",L$9&lt;&gt;""),IF(HLOOKUP(L$9,'Feuille1-Catégories'!$C$1:$G$2,2,FALSE)="OUI",L$3,IF(HLOOKUP(L$9,'Feuille1-Catégories'!$C$1:$G$3,3,FALSE)="OUI",OFFSET(L$3,MOD(QUOTIENT(ROW()-ROW($A$20),'Feuille1-Catégories'!$B$6/L$6),L$5),0),IF(MOD($A363-1-L$10,'Feuille1-Catégories'!$F$5+1)=0,L$3,""))),"")</f>
        <v/>
      </c>
      <c r="M363" s="7" t="str">
        <f ca="1">IF(AND($A363&lt;&gt;"",M$9&lt;&gt;""),IF(HLOOKUP(M$9,'Feuille1-Catégories'!$C$1:$G$2,2,FALSE)="OUI",M$3,IF(HLOOKUP(M$9,'Feuille1-Catégories'!$C$1:$G$3,3,FALSE)="OUI",OFFSET(M$3,MOD(QUOTIENT(ROW()-ROW($A$20),'Feuille1-Catégories'!$B$6/M$6),M$5),0),IF(MOD($A363-1-M$10,'Feuille1-Catégories'!$F$5+1)=0,M$3,""))),"")</f>
        <v/>
      </c>
      <c r="N363" s="7" t="str">
        <f ca="1">IF(AND($A363&lt;&gt;"",N$9&lt;&gt;""),IF(HLOOKUP(N$9,'Feuille1-Catégories'!$C$1:$G$2,2,FALSE)="OUI",N$3,IF(HLOOKUP(N$9,'Feuille1-Catégories'!$C$1:$G$3,3,FALSE)="OUI",OFFSET(N$3,MOD(QUOTIENT(ROW()-ROW($A$20),'Feuille1-Catégories'!$B$6/N$6),N$5),0),IF(MOD($A363-1-N$10,'Feuille1-Catégories'!$F$5+1)=0,N$3,""))),"")</f>
        <v/>
      </c>
      <c r="O363" s="7" t="str">
        <f ca="1">IF(AND($A363&lt;&gt;"",O$9&lt;&gt;""),IF(HLOOKUP(O$9,'Feuille1-Catégories'!$C$1:$G$2,2,FALSE)="OUI",O$3,IF(HLOOKUP(O$9,'Feuille1-Catégories'!$C$1:$G$3,3,FALSE)="OUI",OFFSET(O$3,MOD(QUOTIENT(ROW()-ROW($A$20),'Feuille1-Catégories'!$B$6/O$6),O$5),0),IF(MOD($A363-1-O$10,'Feuille1-Catégories'!$F$5+1)=0,O$3,""))),"")</f>
        <v/>
      </c>
      <c r="P363" s="7" t="str">
        <f ca="1">IF(AND($A363&lt;&gt;"",P$9&lt;&gt;""),IF(HLOOKUP(P$9,'Feuille1-Catégories'!$C$1:$G$2,2,FALSE)="OUI",P$3,IF(HLOOKUP(P$9,'Feuille1-Catégories'!$C$1:$G$3,3,FALSE)="OUI",OFFSET(P$3,MOD(QUOTIENT(ROW()-ROW($A$20),'Feuille1-Catégories'!$B$6/P$6),P$5),0),IF(MOD($A363-1-P$10,'Feuille1-Catégories'!$F$5+1)=0,P$3,""))),"")</f>
        <v/>
      </c>
      <c r="Q363" s="7" t="str">
        <f ca="1">IF(AND($A363&lt;&gt;"",Q$9&lt;&gt;""),IF(HLOOKUP(Q$9,'Feuille1-Catégories'!$C$1:$G$2,2,FALSE)="OUI",Q$3,IF(HLOOKUP(Q$9,'Feuille1-Catégories'!$C$1:$G$3,3,FALSE)="OUI",OFFSET(Q$3,MOD(QUOTIENT(ROW()-ROW($A$20),'Feuille1-Catégories'!$B$6/Q$6),Q$5),0),IF(MOD($A363-1-Q$10,'Feuille1-Catégories'!$F$5+1)=0,Q$3,""))),"")</f>
        <v/>
      </c>
      <c r="R363" s="7" t="str">
        <f ca="1">IF(AND($A363&lt;&gt;"",R$9&lt;&gt;""),IF(HLOOKUP(R$9,'Feuille1-Catégories'!$C$1:$G$2,2,FALSE)="OUI",R$3,IF(HLOOKUP(R$9,'Feuille1-Catégories'!$C$1:$G$3,3,FALSE)="OUI",OFFSET(R$3,MOD(QUOTIENT(ROW()-ROW($A$20),'Feuille1-Catégories'!$B$6/R$6),R$5),0),IF(MOD($A363-1-R$10,'Feuille1-Catégories'!$F$5+1)=0,R$3,""))),"")</f>
        <v/>
      </c>
      <c r="S363" s="7" t="str">
        <f ca="1">IF(AND($A363&lt;&gt;"",S$9&lt;&gt;""),IF(HLOOKUP(S$9,'Feuille1-Catégories'!$C$1:$G$2,2,FALSE)="OUI",S$3,IF(HLOOKUP(S$9,'Feuille1-Catégories'!$C$1:$G$3,3,FALSE)="OUI",OFFSET(S$3,MOD(QUOTIENT(ROW()-ROW($A$20),'Feuille1-Catégories'!$B$6/S$6),S$5),0),IF(MOD($A363-1-S$10,'Feuille1-Catégories'!$F$5+1)=0,S$3,""))),"")</f>
        <v/>
      </c>
      <c r="T363" s="7" t="str">
        <f ca="1">IF(AND($A363&lt;&gt;"",T$9&lt;&gt;""),IF(HLOOKUP(T$9,'Feuille1-Catégories'!$C$1:$G$2,2,FALSE)="OUI",T$3,IF(HLOOKUP(T$9,'Feuille1-Catégories'!$C$1:$G$3,3,FALSE)="OUI",OFFSET(T$3,MOD(QUOTIENT(ROW()-ROW($A$20),'Feuille1-Catégories'!$B$6/T$6),T$5),0),IF(MOD($A363-1-T$10,'Feuille1-Catégories'!$F$5+1)=0,T$3,""))),"")</f>
        <v/>
      </c>
      <c r="U363" s="7" t="str">
        <f ca="1">IF(AND($A363&lt;&gt;"",U$9&lt;&gt;""),IF(HLOOKUP(U$9,'Feuille1-Catégories'!$C$1:$G$2,2,FALSE)="OUI",U$3,IF(HLOOKUP(U$9,'Feuille1-Catégories'!$C$1:$G$3,3,FALSE)="OUI",OFFSET(U$3,MOD(QUOTIENT(ROW()-ROW($A$20),'Feuille1-Catégories'!$B$6/U$6),U$5),0),IF(MOD($A363-1-U$10,'Feuille1-Catégories'!$F$5+1)=0,U$3,""))),"")</f>
        <v/>
      </c>
      <c r="V363" s="7" t="str">
        <f ca="1">IF(AND($A363&lt;&gt;"",V$9&lt;&gt;""),IF(HLOOKUP(V$9,'Feuille1-Catégories'!$C$1:$G$2,2,FALSE)="OUI",V$3,IF(HLOOKUP(V$9,'Feuille1-Catégories'!$C$1:$G$3,3,FALSE)="OUI",OFFSET(V$3,MOD(QUOTIENT(ROW()-ROW($A$20),'Feuille1-Catégories'!$B$6/V$6),V$5),0),IF(MOD($A363-1-V$10,'Feuille1-Catégories'!$F$5+1)=0,V$3,""))),"")</f>
        <v/>
      </c>
      <c r="W363" s="7" t="str">
        <f ca="1">IF(AND($A363&lt;&gt;"",W$9&lt;&gt;""),IF(HLOOKUP(W$9,'Feuille1-Catégories'!$C$1:$G$2,2,FALSE)="OUI",W$3,IF(HLOOKUP(W$9,'Feuille1-Catégories'!$C$1:$G$3,3,FALSE)="OUI",OFFSET(W$3,MOD(QUOTIENT(ROW()-ROW($A$20),'Feuille1-Catégories'!$B$6/W$6),W$5),0),IF(MOD($A363-1-W$10,'Feuille1-Catégories'!$F$5+1)=0,W$3,""))),"")</f>
        <v/>
      </c>
      <c r="X363" s="7" t="str">
        <f ca="1">IF(AND($A363&lt;&gt;"",X$9&lt;&gt;""),IF(HLOOKUP(X$9,'Feuille1-Catégories'!$C$1:$G$2,2,FALSE)="OUI",X$3,IF(HLOOKUP(X$9,'Feuille1-Catégories'!$C$1:$G$3,3,FALSE)="OUI",OFFSET(X$3,MOD(QUOTIENT(ROW()-ROW($A$20),'Feuille1-Catégories'!$B$6/X$6),X$5),0),IF(MOD($A363-1-X$10,'Feuille1-Catégories'!$F$5+1)=0,X$3,""))),"")</f>
        <v/>
      </c>
      <c r="Y363" s="7" t="str">
        <f ca="1">IF(AND($A363&lt;&gt;"",Y$9&lt;&gt;""),IF(HLOOKUP(Y$9,'Feuille1-Catégories'!$C$1:$G$2,2,FALSE)="OUI",Y$3,IF(HLOOKUP(Y$9,'Feuille1-Catégories'!$C$1:$G$3,3,FALSE)="OUI",OFFSET(Y$3,MOD(QUOTIENT(ROW()-ROW($A$20),'Feuille1-Catégories'!$B$6/Y$6),Y$5),0),IF(MOD($A363-1-Y$10,'Feuille1-Catégories'!$F$5+1)=0,Y$3,""))),"")</f>
        <v/>
      </c>
      <c r="Z363" s="7" t="str">
        <f ca="1">IF(AND($A363&lt;&gt;"",Z$9&lt;&gt;""),IF(HLOOKUP(Z$9,'Feuille1-Catégories'!$C$1:$G$2,2,FALSE)="OUI",Z$3,IF(HLOOKUP(Z$9,'Feuille1-Catégories'!$C$1:$G$3,3,FALSE)="OUI",OFFSET(Z$3,MOD(QUOTIENT(ROW()-ROW($A$20),'Feuille1-Catégories'!$B$6/Z$6),Z$5),0),"")),"")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64" spans="1:26" ht="17" x14ac:dyDescent="0.2">
      <c r="A364" s="21" t="str">
        <f>IF(ROW()-ROW($A$19)&gt;'Feuille1-Catégories'!$B$6,"",ROW()-ROW($A$19))</f>
        <v/>
      </c>
      <c r="B364" s="33" t="str">
        <f t="shared" si="16"/>
        <v/>
      </c>
      <c r="C364" s="10" t="str">
        <f t="shared" si="17"/>
        <v/>
      </c>
      <c r="D364" s="10" t="str">
        <f>IF('Feuille3-Coût de production'!D364&lt;&gt;"",'Feuille3-Coût de production'!D364,"")</f>
        <v/>
      </c>
      <c r="E364" s="10" t="str">
        <f t="shared" si="18"/>
        <v/>
      </c>
      <c r="F364" s="7" t="str">
        <f ca="1">IF(AND($A364&lt;&gt;"",F$9&lt;&gt;""),IF(HLOOKUP(F$9,'Feuille1-Catégories'!$C$1:$G$2,2,FALSE)="OUI",F$3,IF(HLOOKUP(F$9,'Feuille1-Catégories'!$C$1:$G$3,3,FALSE)="OUI",OFFSET(F$3,MOD(QUOTIENT(ROW()-ROW($A$20),'Feuille1-Catégories'!$B$6/F$6),F$5),0),IF(MOD($A364-1-F$10,'Feuille1-Catégories'!$F$5+1)=0,F$3,""))),"")</f>
        <v/>
      </c>
      <c r="G364" s="7" t="str">
        <f ca="1">IF(AND($A364&lt;&gt;"",G$9&lt;&gt;""),IF(HLOOKUP(G$9,'Feuille1-Catégories'!$C$1:$G$2,2,FALSE)="OUI",G$3,IF(HLOOKUP(G$9,'Feuille1-Catégories'!$C$1:$G$3,3,FALSE)="OUI",OFFSET(G$3,MOD(QUOTIENT(ROW()-ROW($A$20),'Feuille1-Catégories'!$B$6/G$6),G$5),0),IF(MOD($A364-1-G$10,'Feuille1-Catégories'!$F$5+1)=0,G$3,""))),"")</f>
        <v/>
      </c>
      <c r="H364" s="7" t="str">
        <f ca="1">IF(AND($A364&lt;&gt;"",H$9&lt;&gt;""),IF(HLOOKUP(H$9,'Feuille1-Catégories'!$C$1:$G$2,2,FALSE)="OUI",H$3,IF(HLOOKUP(H$9,'Feuille1-Catégories'!$C$1:$G$3,3,FALSE)="OUI",OFFSET(H$3,MOD(QUOTIENT(ROW()-ROW($A$20),'Feuille1-Catégories'!$B$6/H$6),H$5),0),IF(MOD($A364-1-H$10,'Feuille1-Catégories'!$F$5+1)=0,H$3,""))),"")</f>
        <v/>
      </c>
      <c r="I364" s="7" t="str">
        <f ca="1">IF(AND($A364&lt;&gt;"",I$9&lt;&gt;""),IF(HLOOKUP(I$9,'Feuille1-Catégories'!$C$1:$G$2,2,FALSE)="OUI",I$3,IF(HLOOKUP(I$9,'Feuille1-Catégories'!$C$1:$G$3,3,FALSE)="OUI",OFFSET(I$3,MOD(QUOTIENT(ROW()-ROW($A$20),'Feuille1-Catégories'!$B$6/I$6),I$5),0),IF(MOD($A364-1-I$10,'Feuille1-Catégories'!$F$5+1)=0,I$3,""))),"")</f>
        <v/>
      </c>
      <c r="J364" s="7" t="str">
        <f ca="1">IF(AND($A364&lt;&gt;"",J$9&lt;&gt;""),IF(HLOOKUP(J$9,'Feuille1-Catégories'!$C$1:$G$2,2,FALSE)="OUI",J$3,IF(HLOOKUP(J$9,'Feuille1-Catégories'!$C$1:$G$3,3,FALSE)="OUI",OFFSET(J$3,MOD(QUOTIENT(ROW()-ROW($A$20),'Feuille1-Catégories'!$B$6/J$6),J$5),0),IF(MOD($A364-1-J$10,'Feuille1-Catégories'!$F$5+1)=0,J$3,""))),"")</f>
        <v/>
      </c>
      <c r="K364" s="7" t="str">
        <f ca="1">IF(AND($A364&lt;&gt;"",K$9&lt;&gt;""),IF(HLOOKUP(K$9,'Feuille1-Catégories'!$C$1:$G$2,2,FALSE)="OUI",K$3,IF(HLOOKUP(K$9,'Feuille1-Catégories'!$C$1:$G$3,3,FALSE)="OUI",OFFSET(K$3,MOD(QUOTIENT(ROW()-ROW($A$20),'Feuille1-Catégories'!$B$6/K$6),K$5),0),IF(MOD($A364-1-K$10,'Feuille1-Catégories'!$F$5+1)=0,K$3,""))),"")</f>
        <v/>
      </c>
      <c r="L364" s="7" t="str">
        <f ca="1">IF(AND($A364&lt;&gt;"",L$9&lt;&gt;""),IF(HLOOKUP(L$9,'Feuille1-Catégories'!$C$1:$G$2,2,FALSE)="OUI",L$3,IF(HLOOKUP(L$9,'Feuille1-Catégories'!$C$1:$G$3,3,FALSE)="OUI",OFFSET(L$3,MOD(QUOTIENT(ROW()-ROW($A$20),'Feuille1-Catégories'!$B$6/L$6),L$5),0),IF(MOD($A364-1-L$10,'Feuille1-Catégories'!$F$5+1)=0,L$3,""))),"")</f>
        <v/>
      </c>
      <c r="M364" s="7" t="str">
        <f ca="1">IF(AND($A364&lt;&gt;"",M$9&lt;&gt;""),IF(HLOOKUP(M$9,'Feuille1-Catégories'!$C$1:$G$2,2,FALSE)="OUI",M$3,IF(HLOOKUP(M$9,'Feuille1-Catégories'!$C$1:$G$3,3,FALSE)="OUI",OFFSET(M$3,MOD(QUOTIENT(ROW()-ROW($A$20),'Feuille1-Catégories'!$B$6/M$6),M$5),0),IF(MOD($A364-1-M$10,'Feuille1-Catégories'!$F$5+1)=0,M$3,""))),"")</f>
        <v/>
      </c>
      <c r="N364" s="7" t="str">
        <f ca="1">IF(AND($A364&lt;&gt;"",N$9&lt;&gt;""),IF(HLOOKUP(N$9,'Feuille1-Catégories'!$C$1:$G$2,2,FALSE)="OUI",N$3,IF(HLOOKUP(N$9,'Feuille1-Catégories'!$C$1:$G$3,3,FALSE)="OUI",OFFSET(N$3,MOD(QUOTIENT(ROW()-ROW($A$20),'Feuille1-Catégories'!$B$6/N$6),N$5),0),IF(MOD($A364-1-N$10,'Feuille1-Catégories'!$F$5+1)=0,N$3,""))),"")</f>
        <v/>
      </c>
      <c r="O364" s="7" t="str">
        <f ca="1">IF(AND($A364&lt;&gt;"",O$9&lt;&gt;""),IF(HLOOKUP(O$9,'Feuille1-Catégories'!$C$1:$G$2,2,FALSE)="OUI",O$3,IF(HLOOKUP(O$9,'Feuille1-Catégories'!$C$1:$G$3,3,FALSE)="OUI",OFFSET(O$3,MOD(QUOTIENT(ROW()-ROW($A$20),'Feuille1-Catégories'!$B$6/O$6),O$5),0),IF(MOD($A364-1-O$10,'Feuille1-Catégories'!$F$5+1)=0,O$3,""))),"")</f>
        <v/>
      </c>
      <c r="P364" s="7" t="str">
        <f ca="1">IF(AND($A364&lt;&gt;"",P$9&lt;&gt;""),IF(HLOOKUP(P$9,'Feuille1-Catégories'!$C$1:$G$2,2,FALSE)="OUI",P$3,IF(HLOOKUP(P$9,'Feuille1-Catégories'!$C$1:$G$3,3,FALSE)="OUI",OFFSET(P$3,MOD(QUOTIENT(ROW()-ROW($A$20),'Feuille1-Catégories'!$B$6/P$6),P$5),0),IF(MOD($A364-1-P$10,'Feuille1-Catégories'!$F$5+1)=0,P$3,""))),"")</f>
        <v/>
      </c>
      <c r="Q364" s="7" t="str">
        <f ca="1">IF(AND($A364&lt;&gt;"",Q$9&lt;&gt;""),IF(HLOOKUP(Q$9,'Feuille1-Catégories'!$C$1:$G$2,2,FALSE)="OUI",Q$3,IF(HLOOKUP(Q$9,'Feuille1-Catégories'!$C$1:$G$3,3,FALSE)="OUI",OFFSET(Q$3,MOD(QUOTIENT(ROW()-ROW($A$20),'Feuille1-Catégories'!$B$6/Q$6),Q$5),0),IF(MOD($A364-1-Q$10,'Feuille1-Catégories'!$F$5+1)=0,Q$3,""))),"")</f>
        <v/>
      </c>
      <c r="R364" s="7" t="str">
        <f ca="1">IF(AND($A364&lt;&gt;"",R$9&lt;&gt;""),IF(HLOOKUP(R$9,'Feuille1-Catégories'!$C$1:$G$2,2,FALSE)="OUI",R$3,IF(HLOOKUP(R$9,'Feuille1-Catégories'!$C$1:$G$3,3,FALSE)="OUI",OFFSET(R$3,MOD(QUOTIENT(ROW()-ROW($A$20),'Feuille1-Catégories'!$B$6/R$6),R$5),0),IF(MOD($A364-1-R$10,'Feuille1-Catégories'!$F$5+1)=0,R$3,""))),"")</f>
        <v/>
      </c>
      <c r="S364" s="7" t="str">
        <f ca="1">IF(AND($A364&lt;&gt;"",S$9&lt;&gt;""),IF(HLOOKUP(S$9,'Feuille1-Catégories'!$C$1:$G$2,2,FALSE)="OUI",S$3,IF(HLOOKUP(S$9,'Feuille1-Catégories'!$C$1:$G$3,3,FALSE)="OUI",OFFSET(S$3,MOD(QUOTIENT(ROW()-ROW($A$20),'Feuille1-Catégories'!$B$6/S$6),S$5),0),IF(MOD($A364-1-S$10,'Feuille1-Catégories'!$F$5+1)=0,S$3,""))),"")</f>
        <v/>
      </c>
      <c r="T364" s="7" t="str">
        <f ca="1">IF(AND($A364&lt;&gt;"",T$9&lt;&gt;""),IF(HLOOKUP(T$9,'Feuille1-Catégories'!$C$1:$G$2,2,FALSE)="OUI",T$3,IF(HLOOKUP(T$9,'Feuille1-Catégories'!$C$1:$G$3,3,FALSE)="OUI",OFFSET(T$3,MOD(QUOTIENT(ROW()-ROW($A$20),'Feuille1-Catégories'!$B$6/T$6),T$5),0),IF(MOD($A364-1-T$10,'Feuille1-Catégories'!$F$5+1)=0,T$3,""))),"")</f>
        <v/>
      </c>
      <c r="U364" s="7" t="str">
        <f ca="1">IF(AND($A364&lt;&gt;"",U$9&lt;&gt;""),IF(HLOOKUP(U$9,'Feuille1-Catégories'!$C$1:$G$2,2,FALSE)="OUI",U$3,IF(HLOOKUP(U$9,'Feuille1-Catégories'!$C$1:$G$3,3,FALSE)="OUI",OFFSET(U$3,MOD(QUOTIENT(ROW()-ROW($A$20),'Feuille1-Catégories'!$B$6/U$6),U$5),0),IF(MOD($A364-1-U$10,'Feuille1-Catégories'!$F$5+1)=0,U$3,""))),"")</f>
        <v/>
      </c>
      <c r="V364" s="7" t="str">
        <f ca="1">IF(AND($A364&lt;&gt;"",V$9&lt;&gt;""),IF(HLOOKUP(V$9,'Feuille1-Catégories'!$C$1:$G$2,2,FALSE)="OUI",V$3,IF(HLOOKUP(V$9,'Feuille1-Catégories'!$C$1:$G$3,3,FALSE)="OUI",OFFSET(V$3,MOD(QUOTIENT(ROW()-ROW($A$20),'Feuille1-Catégories'!$B$6/V$6),V$5),0),IF(MOD($A364-1-V$10,'Feuille1-Catégories'!$F$5+1)=0,V$3,""))),"")</f>
        <v/>
      </c>
      <c r="W364" s="7" t="str">
        <f ca="1">IF(AND($A364&lt;&gt;"",W$9&lt;&gt;""),IF(HLOOKUP(W$9,'Feuille1-Catégories'!$C$1:$G$2,2,FALSE)="OUI",W$3,IF(HLOOKUP(W$9,'Feuille1-Catégories'!$C$1:$G$3,3,FALSE)="OUI",OFFSET(W$3,MOD(QUOTIENT(ROW()-ROW($A$20),'Feuille1-Catégories'!$B$6/W$6),W$5),0),IF(MOD($A364-1-W$10,'Feuille1-Catégories'!$F$5+1)=0,W$3,""))),"")</f>
        <v/>
      </c>
      <c r="X364" s="7" t="str">
        <f ca="1">IF(AND($A364&lt;&gt;"",X$9&lt;&gt;""),IF(HLOOKUP(X$9,'Feuille1-Catégories'!$C$1:$G$2,2,FALSE)="OUI",X$3,IF(HLOOKUP(X$9,'Feuille1-Catégories'!$C$1:$G$3,3,FALSE)="OUI",OFFSET(X$3,MOD(QUOTIENT(ROW()-ROW($A$20),'Feuille1-Catégories'!$B$6/X$6),X$5),0),IF(MOD($A364-1-X$10,'Feuille1-Catégories'!$F$5+1)=0,X$3,""))),"")</f>
        <v/>
      </c>
      <c r="Y364" s="7" t="str">
        <f ca="1">IF(AND($A364&lt;&gt;"",Y$9&lt;&gt;""),IF(HLOOKUP(Y$9,'Feuille1-Catégories'!$C$1:$G$2,2,FALSE)="OUI",Y$3,IF(HLOOKUP(Y$9,'Feuille1-Catégories'!$C$1:$G$3,3,FALSE)="OUI",OFFSET(Y$3,MOD(QUOTIENT(ROW()-ROW($A$20),'Feuille1-Catégories'!$B$6/Y$6),Y$5),0),IF(MOD($A364-1-Y$10,'Feuille1-Catégories'!$F$5+1)=0,Y$3,""))),"")</f>
        <v/>
      </c>
      <c r="Z364" s="7" t="str">
        <f ca="1">IF(AND($A364&lt;&gt;"",Z$9&lt;&gt;""),IF(HLOOKUP(Z$9,'Feuille1-Catégories'!$C$1:$G$2,2,FALSE)="OUI",Z$3,IF(HLOOKUP(Z$9,'Feuille1-Catégories'!$C$1:$G$3,3,FALSE)="OUI",OFFSET(Z$3,MOD(QUOTIENT(ROW()-ROW($A$20),'Feuille1-Catégories'!$B$6/Z$6),Z$5),0),"")),"")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65" spans="1:26" ht="17" x14ac:dyDescent="0.2">
      <c r="A365" s="21" t="str">
        <f>IF(ROW()-ROW($A$19)&gt;'Feuille1-Catégories'!$B$6,"",ROW()-ROW($A$19))</f>
        <v/>
      </c>
      <c r="B365" s="33" t="str">
        <f t="shared" si="16"/>
        <v/>
      </c>
      <c r="C365" s="10" t="str">
        <f t="shared" si="17"/>
        <v/>
      </c>
      <c r="D365" s="10" t="str">
        <f>IF('Feuille3-Coût de production'!D365&lt;&gt;"",'Feuille3-Coût de production'!D365,"")</f>
        <v/>
      </c>
      <c r="E365" s="10" t="str">
        <f t="shared" si="18"/>
        <v/>
      </c>
      <c r="F365" s="7" t="str">
        <f ca="1">IF(AND($A365&lt;&gt;"",F$9&lt;&gt;""),IF(HLOOKUP(F$9,'Feuille1-Catégories'!$C$1:$G$2,2,FALSE)="OUI",F$3,IF(HLOOKUP(F$9,'Feuille1-Catégories'!$C$1:$G$3,3,FALSE)="OUI",OFFSET(F$3,MOD(QUOTIENT(ROW()-ROW($A$20),'Feuille1-Catégories'!$B$6/F$6),F$5),0),IF(MOD($A365-1-F$10,'Feuille1-Catégories'!$F$5+1)=0,F$3,""))),"")</f>
        <v/>
      </c>
      <c r="G365" s="7" t="str">
        <f ca="1">IF(AND($A365&lt;&gt;"",G$9&lt;&gt;""),IF(HLOOKUP(G$9,'Feuille1-Catégories'!$C$1:$G$2,2,FALSE)="OUI",G$3,IF(HLOOKUP(G$9,'Feuille1-Catégories'!$C$1:$G$3,3,FALSE)="OUI",OFFSET(G$3,MOD(QUOTIENT(ROW()-ROW($A$20),'Feuille1-Catégories'!$B$6/G$6),G$5),0),IF(MOD($A365-1-G$10,'Feuille1-Catégories'!$F$5+1)=0,G$3,""))),"")</f>
        <v/>
      </c>
      <c r="H365" s="7" t="str">
        <f ca="1">IF(AND($A365&lt;&gt;"",H$9&lt;&gt;""),IF(HLOOKUP(H$9,'Feuille1-Catégories'!$C$1:$G$2,2,FALSE)="OUI",H$3,IF(HLOOKUP(H$9,'Feuille1-Catégories'!$C$1:$G$3,3,FALSE)="OUI",OFFSET(H$3,MOD(QUOTIENT(ROW()-ROW($A$20),'Feuille1-Catégories'!$B$6/H$6),H$5),0),IF(MOD($A365-1-H$10,'Feuille1-Catégories'!$F$5+1)=0,H$3,""))),"")</f>
        <v/>
      </c>
      <c r="I365" s="7" t="str">
        <f ca="1">IF(AND($A365&lt;&gt;"",I$9&lt;&gt;""),IF(HLOOKUP(I$9,'Feuille1-Catégories'!$C$1:$G$2,2,FALSE)="OUI",I$3,IF(HLOOKUP(I$9,'Feuille1-Catégories'!$C$1:$G$3,3,FALSE)="OUI",OFFSET(I$3,MOD(QUOTIENT(ROW()-ROW($A$20),'Feuille1-Catégories'!$B$6/I$6),I$5),0),IF(MOD($A365-1-I$10,'Feuille1-Catégories'!$F$5+1)=0,I$3,""))),"")</f>
        <v/>
      </c>
      <c r="J365" s="7" t="str">
        <f ca="1">IF(AND($A365&lt;&gt;"",J$9&lt;&gt;""),IF(HLOOKUP(J$9,'Feuille1-Catégories'!$C$1:$G$2,2,FALSE)="OUI",J$3,IF(HLOOKUP(J$9,'Feuille1-Catégories'!$C$1:$G$3,3,FALSE)="OUI",OFFSET(J$3,MOD(QUOTIENT(ROW()-ROW($A$20),'Feuille1-Catégories'!$B$6/J$6),J$5),0),IF(MOD($A365-1-J$10,'Feuille1-Catégories'!$F$5+1)=0,J$3,""))),"")</f>
        <v/>
      </c>
      <c r="K365" s="7" t="str">
        <f ca="1">IF(AND($A365&lt;&gt;"",K$9&lt;&gt;""),IF(HLOOKUP(K$9,'Feuille1-Catégories'!$C$1:$G$2,2,FALSE)="OUI",K$3,IF(HLOOKUP(K$9,'Feuille1-Catégories'!$C$1:$G$3,3,FALSE)="OUI",OFFSET(K$3,MOD(QUOTIENT(ROW()-ROW($A$20),'Feuille1-Catégories'!$B$6/K$6),K$5),0),IF(MOD($A365-1-K$10,'Feuille1-Catégories'!$F$5+1)=0,K$3,""))),"")</f>
        <v/>
      </c>
      <c r="L365" s="7" t="str">
        <f ca="1">IF(AND($A365&lt;&gt;"",L$9&lt;&gt;""),IF(HLOOKUP(L$9,'Feuille1-Catégories'!$C$1:$G$2,2,FALSE)="OUI",L$3,IF(HLOOKUP(L$9,'Feuille1-Catégories'!$C$1:$G$3,3,FALSE)="OUI",OFFSET(L$3,MOD(QUOTIENT(ROW()-ROW($A$20),'Feuille1-Catégories'!$B$6/L$6),L$5),0),IF(MOD($A365-1-L$10,'Feuille1-Catégories'!$F$5+1)=0,L$3,""))),"")</f>
        <v/>
      </c>
      <c r="M365" s="7" t="str">
        <f ca="1">IF(AND($A365&lt;&gt;"",M$9&lt;&gt;""),IF(HLOOKUP(M$9,'Feuille1-Catégories'!$C$1:$G$2,2,FALSE)="OUI",M$3,IF(HLOOKUP(M$9,'Feuille1-Catégories'!$C$1:$G$3,3,FALSE)="OUI",OFFSET(M$3,MOD(QUOTIENT(ROW()-ROW($A$20),'Feuille1-Catégories'!$B$6/M$6),M$5),0),IF(MOD($A365-1-M$10,'Feuille1-Catégories'!$F$5+1)=0,M$3,""))),"")</f>
        <v/>
      </c>
      <c r="N365" s="7" t="str">
        <f ca="1">IF(AND($A365&lt;&gt;"",N$9&lt;&gt;""),IF(HLOOKUP(N$9,'Feuille1-Catégories'!$C$1:$G$2,2,FALSE)="OUI",N$3,IF(HLOOKUP(N$9,'Feuille1-Catégories'!$C$1:$G$3,3,FALSE)="OUI",OFFSET(N$3,MOD(QUOTIENT(ROW()-ROW($A$20),'Feuille1-Catégories'!$B$6/N$6),N$5),0),IF(MOD($A365-1-N$10,'Feuille1-Catégories'!$F$5+1)=0,N$3,""))),"")</f>
        <v/>
      </c>
      <c r="O365" s="7" t="str">
        <f ca="1">IF(AND($A365&lt;&gt;"",O$9&lt;&gt;""),IF(HLOOKUP(O$9,'Feuille1-Catégories'!$C$1:$G$2,2,FALSE)="OUI",O$3,IF(HLOOKUP(O$9,'Feuille1-Catégories'!$C$1:$G$3,3,FALSE)="OUI",OFFSET(O$3,MOD(QUOTIENT(ROW()-ROW($A$20),'Feuille1-Catégories'!$B$6/O$6),O$5),0),IF(MOD($A365-1-O$10,'Feuille1-Catégories'!$F$5+1)=0,O$3,""))),"")</f>
        <v/>
      </c>
      <c r="P365" s="7" t="str">
        <f ca="1">IF(AND($A365&lt;&gt;"",P$9&lt;&gt;""),IF(HLOOKUP(P$9,'Feuille1-Catégories'!$C$1:$G$2,2,FALSE)="OUI",P$3,IF(HLOOKUP(P$9,'Feuille1-Catégories'!$C$1:$G$3,3,FALSE)="OUI",OFFSET(P$3,MOD(QUOTIENT(ROW()-ROW($A$20),'Feuille1-Catégories'!$B$6/P$6),P$5),0),IF(MOD($A365-1-P$10,'Feuille1-Catégories'!$F$5+1)=0,P$3,""))),"")</f>
        <v/>
      </c>
      <c r="Q365" s="7" t="str">
        <f ca="1">IF(AND($A365&lt;&gt;"",Q$9&lt;&gt;""),IF(HLOOKUP(Q$9,'Feuille1-Catégories'!$C$1:$G$2,2,FALSE)="OUI",Q$3,IF(HLOOKUP(Q$9,'Feuille1-Catégories'!$C$1:$G$3,3,FALSE)="OUI",OFFSET(Q$3,MOD(QUOTIENT(ROW()-ROW($A$20),'Feuille1-Catégories'!$B$6/Q$6),Q$5),0),IF(MOD($A365-1-Q$10,'Feuille1-Catégories'!$F$5+1)=0,Q$3,""))),"")</f>
        <v/>
      </c>
      <c r="R365" s="7" t="str">
        <f ca="1">IF(AND($A365&lt;&gt;"",R$9&lt;&gt;""),IF(HLOOKUP(R$9,'Feuille1-Catégories'!$C$1:$G$2,2,FALSE)="OUI",R$3,IF(HLOOKUP(R$9,'Feuille1-Catégories'!$C$1:$G$3,3,FALSE)="OUI",OFFSET(R$3,MOD(QUOTIENT(ROW()-ROW($A$20),'Feuille1-Catégories'!$B$6/R$6),R$5),0),IF(MOD($A365-1-R$10,'Feuille1-Catégories'!$F$5+1)=0,R$3,""))),"")</f>
        <v/>
      </c>
      <c r="S365" s="7" t="str">
        <f ca="1">IF(AND($A365&lt;&gt;"",S$9&lt;&gt;""),IF(HLOOKUP(S$9,'Feuille1-Catégories'!$C$1:$G$2,2,FALSE)="OUI",S$3,IF(HLOOKUP(S$9,'Feuille1-Catégories'!$C$1:$G$3,3,FALSE)="OUI",OFFSET(S$3,MOD(QUOTIENT(ROW()-ROW($A$20),'Feuille1-Catégories'!$B$6/S$6),S$5),0),IF(MOD($A365-1-S$10,'Feuille1-Catégories'!$F$5+1)=0,S$3,""))),"")</f>
        <v/>
      </c>
      <c r="T365" s="7" t="str">
        <f ca="1">IF(AND($A365&lt;&gt;"",T$9&lt;&gt;""),IF(HLOOKUP(T$9,'Feuille1-Catégories'!$C$1:$G$2,2,FALSE)="OUI",T$3,IF(HLOOKUP(T$9,'Feuille1-Catégories'!$C$1:$G$3,3,FALSE)="OUI",OFFSET(T$3,MOD(QUOTIENT(ROW()-ROW($A$20),'Feuille1-Catégories'!$B$6/T$6),T$5),0),IF(MOD($A365-1-T$10,'Feuille1-Catégories'!$F$5+1)=0,T$3,""))),"")</f>
        <v/>
      </c>
      <c r="U365" s="7" t="str">
        <f ca="1">IF(AND($A365&lt;&gt;"",U$9&lt;&gt;""),IF(HLOOKUP(U$9,'Feuille1-Catégories'!$C$1:$G$2,2,FALSE)="OUI",U$3,IF(HLOOKUP(U$9,'Feuille1-Catégories'!$C$1:$G$3,3,FALSE)="OUI",OFFSET(U$3,MOD(QUOTIENT(ROW()-ROW($A$20),'Feuille1-Catégories'!$B$6/U$6),U$5),0),IF(MOD($A365-1-U$10,'Feuille1-Catégories'!$F$5+1)=0,U$3,""))),"")</f>
        <v/>
      </c>
      <c r="V365" s="7" t="str">
        <f ca="1">IF(AND($A365&lt;&gt;"",V$9&lt;&gt;""),IF(HLOOKUP(V$9,'Feuille1-Catégories'!$C$1:$G$2,2,FALSE)="OUI",V$3,IF(HLOOKUP(V$9,'Feuille1-Catégories'!$C$1:$G$3,3,FALSE)="OUI",OFFSET(V$3,MOD(QUOTIENT(ROW()-ROW($A$20),'Feuille1-Catégories'!$B$6/V$6),V$5),0),IF(MOD($A365-1-V$10,'Feuille1-Catégories'!$F$5+1)=0,V$3,""))),"")</f>
        <v/>
      </c>
      <c r="W365" s="7" t="str">
        <f ca="1">IF(AND($A365&lt;&gt;"",W$9&lt;&gt;""),IF(HLOOKUP(W$9,'Feuille1-Catégories'!$C$1:$G$2,2,FALSE)="OUI",W$3,IF(HLOOKUP(W$9,'Feuille1-Catégories'!$C$1:$G$3,3,FALSE)="OUI",OFFSET(W$3,MOD(QUOTIENT(ROW()-ROW($A$20),'Feuille1-Catégories'!$B$6/W$6),W$5),0),IF(MOD($A365-1-W$10,'Feuille1-Catégories'!$F$5+1)=0,W$3,""))),"")</f>
        <v/>
      </c>
      <c r="X365" s="7" t="str">
        <f ca="1">IF(AND($A365&lt;&gt;"",X$9&lt;&gt;""),IF(HLOOKUP(X$9,'Feuille1-Catégories'!$C$1:$G$2,2,FALSE)="OUI",X$3,IF(HLOOKUP(X$9,'Feuille1-Catégories'!$C$1:$G$3,3,FALSE)="OUI",OFFSET(X$3,MOD(QUOTIENT(ROW()-ROW($A$20),'Feuille1-Catégories'!$B$6/X$6),X$5),0),IF(MOD($A365-1-X$10,'Feuille1-Catégories'!$F$5+1)=0,X$3,""))),"")</f>
        <v/>
      </c>
      <c r="Y365" s="7" t="str">
        <f ca="1">IF(AND($A365&lt;&gt;"",Y$9&lt;&gt;""),IF(HLOOKUP(Y$9,'Feuille1-Catégories'!$C$1:$G$2,2,FALSE)="OUI",Y$3,IF(HLOOKUP(Y$9,'Feuille1-Catégories'!$C$1:$G$3,3,FALSE)="OUI",OFFSET(Y$3,MOD(QUOTIENT(ROW()-ROW($A$20),'Feuille1-Catégories'!$B$6/Y$6),Y$5),0),IF(MOD($A365-1-Y$10,'Feuille1-Catégories'!$F$5+1)=0,Y$3,""))),"")</f>
        <v/>
      </c>
      <c r="Z365" s="7" t="str">
        <f ca="1">IF(AND($A365&lt;&gt;"",Z$9&lt;&gt;""),IF(HLOOKUP(Z$9,'Feuille1-Catégories'!$C$1:$G$2,2,FALSE)="OUI",Z$3,IF(HLOOKUP(Z$9,'Feuille1-Catégories'!$C$1:$G$3,3,FALSE)="OUI",OFFSET(Z$3,MOD(QUOTIENT(ROW()-ROW($A$20),'Feuille1-Catégories'!$B$6/Z$6),Z$5),0),"")),"")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66" spans="1:26" ht="17" x14ac:dyDescent="0.2">
      <c r="A366" s="21" t="str">
        <f>IF(ROW()-ROW($A$19)&gt;'Feuille1-Catégories'!$B$6,"",ROW()-ROW($A$19))</f>
        <v/>
      </c>
      <c r="B366" s="33" t="str">
        <f t="shared" si="16"/>
        <v/>
      </c>
      <c r="C366" s="10" t="str">
        <f t="shared" si="17"/>
        <v/>
      </c>
      <c r="D366" s="10" t="str">
        <f>IF('Feuille3-Coût de production'!D366&lt;&gt;"",'Feuille3-Coût de production'!D366,"")</f>
        <v/>
      </c>
      <c r="E366" s="10" t="str">
        <f t="shared" si="18"/>
        <v/>
      </c>
      <c r="F366" s="7" t="str">
        <f ca="1">IF(AND($A366&lt;&gt;"",F$9&lt;&gt;""),IF(HLOOKUP(F$9,'Feuille1-Catégories'!$C$1:$G$2,2,FALSE)="OUI",F$3,IF(HLOOKUP(F$9,'Feuille1-Catégories'!$C$1:$G$3,3,FALSE)="OUI",OFFSET(F$3,MOD(QUOTIENT(ROW()-ROW($A$20),'Feuille1-Catégories'!$B$6/F$6),F$5),0),IF(MOD($A366-1-F$10,'Feuille1-Catégories'!$F$5+1)=0,F$3,""))),"")</f>
        <v/>
      </c>
      <c r="G366" s="7" t="str">
        <f ca="1">IF(AND($A366&lt;&gt;"",G$9&lt;&gt;""),IF(HLOOKUP(G$9,'Feuille1-Catégories'!$C$1:$G$2,2,FALSE)="OUI",G$3,IF(HLOOKUP(G$9,'Feuille1-Catégories'!$C$1:$G$3,3,FALSE)="OUI",OFFSET(G$3,MOD(QUOTIENT(ROW()-ROW($A$20),'Feuille1-Catégories'!$B$6/G$6),G$5),0),IF(MOD($A366-1-G$10,'Feuille1-Catégories'!$F$5+1)=0,G$3,""))),"")</f>
        <v/>
      </c>
      <c r="H366" s="7" t="str">
        <f ca="1">IF(AND($A366&lt;&gt;"",H$9&lt;&gt;""),IF(HLOOKUP(H$9,'Feuille1-Catégories'!$C$1:$G$2,2,FALSE)="OUI",H$3,IF(HLOOKUP(H$9,'Feuille1-Catégories'!$C$1:$G$3,3,FALSE)="OUI",OFFSET(H$3,MOD(QUOTIENT(ROW()-ROW($A$20),'Feuille1-Catégories'!$B$6/H$6),H$5),0),IF(MOD($A366-1-H$10,'Feuille1-Catégories'!$F$5+1)=0,H$3,""))),"")</f>
        <v/>
      </c>
      <c r="I366" s="7" t="str">
        <f ca="1">IF(AND($A366&lt;&gt;"",I$9&lt;&gt;""),IF(HLOOKUP(I$9,'Feuille1-Catégories'!$C$1:$G$2,2,FALSE)="OUI",I$3,IF(HLOOKUP(I$9,'Feuille1-Catégories'!$C$1:$G$3,3,FALSE)="OUI",OFFSET(I$3,MOD(QUOTIENT(ROW()-ROW($A$20),'Feuille1-Catégories'!$B$6/I$6),I$5),0),IF(MOD($A366-1-I$10,'Feuille1-Catégories'!$F$5+1)=0,I$3,""))),"")</f>
        <v/>
      </c>
      <c r="J366" s="7" t="str">
        <f ca="1">IF(AND($A366&lt;&gt;"",J$9&lt;&gt;""),IF(HLOOKUP(J$9,'Feuille1-Catégories'!$C$1:$G$2,2,FALSE)="OUI",J$3,IF(HLOOKUP(J$9,'Feuille1-Catégories'!$C$1:$G$3,3,FALSE)="OUI",OFFSET(J$3,MOD(QUOTIENT(ROW()-ROW($A$20),'Feuille1-Catégories'!$B$6/J$6),J$5),0),IF(MOD($A366-1-J$10,'Feuille1-Catégories'!$F$5+1)=0,J$3,""))),"")</f>
        <v/>
      </c>
      <c r="K366" s="7" t="str">
        <f ca="1">IF(AND($A366&lt;&gt;"",K$9&lt;&gt;""),IF(HLOOKUP(K$9,'Feuille1-Catégories'!$C$1:$G$2,2,FALSE)="OUI",K$3,IF(HLOOKUP(K$9,'Feuille1-Catégories'!$C$1:$G$3,3,FALSE)="OUI",OFFSET(K$3,MOD(QUOTIENT(ROW()-ROW($A$20),'Feuille1-Catégories'!$B$6/K$6),K$5),0),IF(MOD($A366-1-K$10,'Feuille1-Catégories'!$F$5+1)=0,K$3,""))),"")</f>
        <v/>
      </c>
      <c r="L366" s="7" t="str">
        <f ca="1">IF(AND($A366&lt;&gt;"",L$9&lt;&gt;""),IF(HLOOKUP(L$9,'Feuille1-Catégories'!$C$1:$G$2,2,FALSE)="OUI",L$3,IF(HLOOKUP(L$9,'Feuille1-Catégories'!$C$1:$G$3,3,FALSE)="OUI",OFFSET(L$3,MOD(QUOTIENT(ROW()-ROW($A$20),'Feuille1-Catégories'!$B$6/L$6),L$5),0),IF(MOD($A366-1-L$10,'Feuille1-Catégories'!$F$5+1)=0,L$3,""))),"")</f>
        <v/>
      </c>
      <c r="M366" s="7" t="str">
        <f ca="1">IF(AND($A366&lt;&gt;"",M$9&lt;&gt;""),IF(HLOOKUP(M$9,'Feuille1-Catégories'!$C$1:$G$2,2,FALSE)="OUI",M$3,IF(HLOOKUP(M$9,'Feuille1-Catégories'!$C$1:$G$3,3,FALSE)="OUI",OFFSET(M$3,MOD(QUOTIENT(ROW()-ROW($A$20),'Feuille1-Catégories'!$B$6/M$6),M$5),0),IF(MOD($A366-1-M$10,'Feuille1-Catégories'!$F$5+1)=0,M$3,""))),"")</f>
        <v/>
      </c>
      <c r="N366" s="7" t="str">
        <f ca="1">IF(AND($A366&lt;&gt;"",N$9&lt;&gt;""),IF(HLOOKUP(N$9,'Feuille1-Catégories'!$C$1:$G$2,2,FALSE)="OUI",N$3,IF(HLOOKUP(N$9,'Feuille1-Catégories'!$C$1:$G$3,3,FALSE)="OUI",OFFSET(N$3,MOD(QUOTIENT(ROW()-ROW($A$20),'Feuille1-Catégories'!$B$6/N$6),N$5),0),IF(MOD($A366-1-N$10,'Feuille1-Catégories'!$F$5+1)=0,N$3,""))),"")</f>
        <v/>
      </c>
      <c r="O366" s="7" t="str">
        <f ca="1">IF(AND($A366&lt;&gt;"",O$9&lt;&gt;""),IF(HLOOKUP(O$9,'Feuille1-Catégories'!$C$1:$G$2,2,FALSE)="OUI",O$3,IF(HLOOKUP(O$9,'Feuille1-Catégories'!$C$1:$G$3,3,FALSE)="OUI",OFFSET(O$3,MOD(QUOTIENT(ROW()-ROW($A$20),'Feuille1-Catégories'!$B$6/O$6),O$5),0),IF(MOD($A366-1-O$10,'Feuille1-Catégories'!$F$5+1)=0,O$3,""))),"")</f>
        <v/>
      </c>
      <c r="P366" s="7" t="str">
        <f ca="1">IF(AND($A366&lt;&gt;"",P$9&lt;&gt;""),IF(HLOOKUP(P$9,'Feuille1-Catégories'!$C$1:$G$2,2,FALSE)="OUI",P$3,IF(HLOOKUP(P$9,'Feuille1-Catégories'!$C$1:$G$3,3,FALSE)="OUI",OFFSET(P$3,MOD(QUOTIENT(ROW()-ROW($A$20),'Feuille1-Catégories'!$B$6/P$6),P$5),0),IF(MOD($A366-1-P$10,'Feuille1-Catégories'!$F$5+1)=0,P$3,""))),"")</f>
        <v/>
      </c>
      <c r="Q366" s="7" t="str">
        <f ca="1">IF(AND($A366&lt;&gt;"",Q$9&lt;&gt;""),IF(HLOOKUP(Q$9,'Feuille1-Catégories'!$C$1:$G$2,2,FALSE)="OUI",Q$3,IF(HLOOKUP(Q$9,'Feuille1-Catégories'!$C$1:$G$3,3,FALSE)="OUI",OFFSET(Q$3,MOD(QUOTIENT(ROW()-ROW($A$20),'Feuille1-Catégories'!$B$6/Q$6),Q$5),0),IF(MOD($A366-1-Q$10,'Feuille1-Catégories'!$F$5+1)=0,Q$3,""))),"")</f>
        <v/>
      </c>
      <c r="R366" s="7" t="str">
        <f ca="1">IF(AND($A366&lt;&gt;"",R$9&lt;&gt;""),IF(HLOOKUP(R$9,'Feuille1-Catégories'!$C$1:$G$2,2,FALSE)="OUI",R$3,IF(HLOOKUP(R$9,'Feuille1-Catégories'!$C$1:$G$3,3,FALSE)="OUI",OFFSET(R$3,MOD(QUOTIENT(ROW()-ROW($A$20),'Feuille1-Catégories'!$B$6/R$6),R$5),0),IF(MOD($A366-1-R$10,'Feuille1-Catégories'!$F$5+1)=0,R$3,""))),"")</f>
        <v/>
      </c>
      <c r="S366" s="7" t="str">
        <f ca="1">IF(AND($A366&lt;&gt;"",S$9&lt;&gt;""),IF(HLOOKUP(S$9,'Feuille1-Catégories'!$C$1:$G$2,2,FALSE)="OUI",S$3,IF(HLOOKUP(S$9,'Feuille1-Catégories'!$C$1:$G$3,3,FALSE)="OUI",OFFSET(S$3,MOD(QUOTIENT(ROW()-ROW($A$20),'Feuille1-Catégories'!$B$6/S$6),S$5),0),IF(MOD($A366-1-S$10,'Feuille1-Catégories'!$F$5+1)=0,S$3,""))),"")</f>
        <v/>
      </c>
      <c r="T366" s="7" t="str">
        <f ca="1">IF(AND($A366&lt;&gt;"",T$9&lt;&gt;""),IF(HLOOKUP(T$9,'Feuille1-Catégories'!$C$1:$G$2,2,FALSE)="OUI",T$3,IF(HLOOKUP(T$9,'Feuille1-Catégories'!$C$1:$G$3,3,FALSE)="OUI",OFFSET(T$3,MOD(QUOTIENT(ROW()-ROW($A$20),'Feuille1-Catégories'!$B$6/T$6),T$5),0),IF(MOD($A366-1-T$10,'Feuille1-Catégories'!$F$5+1)=0,T$3,""))),"")</f>
        <v/>
      </c>
      <c r="U366" s="7" t="str">
        <f ca="1">IF(AND($A366&lt;&gt;"",U$9&lt;&gt;""),IF(HLOOKUP(U$9,'Feuille1-Catégories'!$C$1:$G$2,2,FALSE)="OUI",U$3,IF(HLOOKUP(U$9,'Feuille1-Catégories'!$C$1:$G$3,3,FALSE)="OUI",OFFSET(U$3,MOD(QUOTIENT(ROW()-ROW($A$20),'Feuille1-Catégories'!$B$6/U$6),U$5),0),IF(MOD($A366-1-U$10,'Feuille1-Catégories'!$F$5+1)=0,U$3,""))),"")</f>
        <v/>
      </c>
      <c r="V366" s="7" t="str">
        <f ca="1">IF(AND($A366&lt;&gt;"",V$9&lt;&gt;""),IF(HLOOKUP(V$9,'Feuille1-Catégories'!$C$1:$G$2,2,FALSE)="OUI",V$3,IF(HLOOKUP(V$9,'Feuille1-Catégories'!$C$1:$G$3,3,FALSE)="OUI",OFFSET(V$3,MOD(QUOTIENT(ROW()-ROW($A$20),'Feuille1-Catégories'!$B$6/V$6),V$5),0),IF(MOD($A366-1-V$10,'Feuille1-Catégories'!$F$5+1)=0,V$3,""))),"")</f>
        <v/>
      </c>
      <c r="W366" s="7" t="str">
        <f ca="1">IF(AND($A366&lt;&gt;"",W$9&lt;&gt;""),IF(HLOOKUP(W$9,'Feuille1-Catégories'!$C$1:$G$2,2,FALSE)="OUI",W$3,IF(HLOOKUP(W$9,'Feuille1-Catégories'!$C$1:$G$3,3,FALSE)="OUI",OFFSET(W$3,MOD(QUOTIENT(ROW()-ROW($A$20),'Feuille1-Catégories'!$B$6/W$6),W$5),0),IF(MOD($A366-1-W$10,'Feuille1-Catégories'!$F$5+1)=0,W$3,""))),"")</f>
        <v/>
      </c>
      <c r="X366" s="7" t="str">
        <f ca="1">IF(AND($A366&lt;&gt;"",X$9&lt;&gt;""),IF(HLOOKUP(X$9,'Feuille1-Catégories'!$C$1:$G$2,2,FALSE)="OUI",X$3,IF(HLOOKUP(X$9,'Feuille1-Catégories'!$C$1:$G$3,3,FALSE)="OUI",OFFSET(X$3,MOD(QUOTIENT(ROW()-ROW($A$20),'Feuille1-Catégories'!$B$6/X$6),X$5),0),IF(MOD($A366-1-X$10,'Feuille1-Catégories'!$F$5+1)=0,X$3,""))),"")</f>
        <v/>
      </c>
      <c r="Y366" s="7" t="str">
        <f ca="1">IF(AND($A366&lt;&gt;"",Y$9&lt;&gt;""),IF(HLOOKUP(Y$9,'Feuille1-Catégories'!$C$1:$G$2,2,FALSE)="OUI",Y$3,IF(HLOOKUP(Y$9,'Feuille1-Catégories'!$C$1:$G$3,3,FALSE)="OUI",OFFSET(Y$3,MOD(QUOTIENT(ROW()-ROW($A$20),'Feuille1-Catégories'!$B$6/Y$6),Y$5),0),IF(MOD($A366-1-Y$10,'Feuille1-Catégories'!$F$5+1)=0,Y$3,""))),"")</f>
        <v/>
      </c>
      <c r="Z366" s="7" t="str">
        <f ca="1">IF(AND($A366&lt;&gt;"",Z$9&lt;&gt;""),IF(HLOOKUP(Z$9,'Feuille1-Catégories'!$C$1:$G$2,2,FALSE)="OUI",Z$3,IF(HLOOKUP(Z$9,'Feuille1-Catégories'!$C$1:$G$3,3,FALSE)="OUI",OFFSET(Z$3,MOD(QUOTIENT(ROW()-ROW($A$20),'Feuille1-Catégories'!$B$6/Z$6),Z$5),0),"")),"")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67" spans="1:26" ht="17" x14ac:dyDescent="0.2">
      <c r="A367" s="21" t="str">
        <f>IF(ROW()-ROW($A$19)&gt;'Feuille1-Catégories'!$B$6,"",ROW()-ROW($A$19))</f>
        <v/>
      </c>
      <c r="B367" s="33" t="str">
        <f t="shared" si="16"/>
        <v/>
      </c>
      <c r="C367" s="10" t="str">
        <f t="shared" si="17"/>
        <v/>
      </c>
      <c r="D367" s="10" t="str">
        <f>IF('Feuille3-Coût de production'!D367&lt;&gt;"",'Feuille3-Coût de production'!D367,"")</f>
        <v/>
      </c>
      <c r="E367" s="10" t="str">
        <f t="shared" si="18"/>
        <v/>
      </c>
      <c r="F367" s="7" t="str">
        <f ca="1">IF(AND($A367&lt;&gt;"",F$9&lt;&gt;""),IF(HLOOKUP(F$9,'Feuille1-Catégories'!$C$1:$G$2,2,FALSE)="OUI",F$3,IF(HLOOKUP(F$9,'Feuille1-Catégories'!$C$1:$G$3,3,FALSE)="OUI",OFFSET(F$3,MOD(QUOTIENT(ROW()-ROW($A$20),'Feuille1-Catégories'!$B$6/F$6),F$5),0),IF(MOD($A367-1-F$10,'Feuille1-Catégories'!$F$5+1)=0,F$3,""))),"")</f>
        <v/>
      </c>
      <c r="G367" s="7" t="str">
        <f ca="1">IF(AND($A367&lt;&gt;"",G$9&lt;&gt;""),IF(HLOOKUP(G$9,'Feuille1-Catégories'!$C$1:$G$2,2,FALSE)="OUI",G$3,IF(HLOOKUP(G$9,'Feuille1-Catégories'!$C$1:$G$3,3,FALSE)="OUI",OFFSET(G$3,MOD(QUOTIENT(ROW()-ROW($A$20),'Feuille1-Catégories'!$B$6/G$6),G$5),0),IF(MOD($A367-1-G$10,'Feuille1-Catégories'!$F$5+1)=0,G$3,""))),"")</f>
        <v/>
      </c>
      <c r="H367" s="7" t="str">
        <f ca="1">IF(AND($A367&lt;&gt;"",H$9&lt;&gt;""),IF(HLOOKUP(H$9,'Feuille1-Catégories'!$C$1:$G$2,2,FALSE)="OUI",H$3,IF(HLOOKUP(H$9,'Feuille1-Catégories'!$C$1:$G$3,3,FALSE)="OUI",OFFSET(H$3,MOD(QUOTIENT(ROW()-ROW($A$20),'Feuille1-Catégories'!$B$6/H$6),H$5),0),IF(MOD($A367-1-H$10,'Feuille1-Catégories'!$F$5+1)=0,H$3,""))),"")</f>
        <v/>
      </c>
      <c r="I367" s="7" t="str">
        <f ca="1">IF(AND($A367&lt;&gt;"",I$9&lt;&gt;""),IF(HLOOKUP(I$9,'Feuille1-Catégories'!$C$1:$G$2,2,FALSE)="OUI",I$3,IF(HLOOKUP(I$9,'Feuille1-Catégories'!$C$1:$G$3,3,FALSE)="OUI",OFFSET(I$3,MOD(QUOTIENT(ROW()-ROW($A$20),'Feuille1-Catégories'!$B$6/I$6),I$5),0),IF(MOD($A367-1-I$10,'Feuille1-Catégories'!$F$5+1)=0,I$3,""))),"")</f>
        <v/>
      </c>
      <c r="J367" s="7" t="str">
        <f ca="1">IF(AND($A367&lt;&gt;"",J$9&lt;&gt;""),IF(HLOOKUP(J$9,'Feuille1-Catégories'!$C$1:$G$2,2,FALSE)="OUI",J$3,IF(HLOOKUP(J$9,'Feuille1-Catégories'!$C$1:$G$3,3,FALSE)="OUI",OFFSET(J$3,MOD(QUOTIENT(ROW()-ROW($A$20),'Feuille1-Catégories'!$B$6/J$6),J$5),0),IF(MOD($A367-1-J$10,'Feuille1-Catégories'!$F$5+1)=0,J$3,""))),"")</f>
        <v/>
      </c>
      <c r="K367" s="7" t="str">
        <f ca="1">IF(AND($A367&lt;&gt;"",K$9&lt;&gt;""),IF(HLOOKUP(K$9,'Feuille1-Catégories'!$C$1:$G$2,2,FALSE)="OUI",K$3,IF(HLOOKUP(K$9,'Feuille1-Catégories'!$C$1:$G$3,3,FALSE)="OUI",OFFSET(K$3,MOD(QUOTIENT(ROW()-ROW($A$20),'Feuille1-Catégories'!$B$6/K$6),K$5),0),IF(MOD($A367-1-K$10,'Feuille1-Catégories'!$F$5+1)=0,K$3,""))),"")</f>
        <v/>
      </c>
      <c r="L367" s="7" t="str">
        <f ca="1">IF(AND($A367&lt;&gt;"",L$9&lt;&gt;""),IF(HLOOKUP(L$9,'Feuille1-Catégories'!$C$1:$G$2,2,FALSE)="OUI",L$3,IF(HLOOKUP(L$9,'Feuille1-Catégories'!$C$1:$G$3,3,FALSE)="OUI",OFFSET(L$3,MOD(QUOTIENT(ROW()-ROW($A$20),'Feuille1-Catégories'!$B$6/L$6),L$5),0),IF(MOD($A367-1-L$10,'Feuille1-Catégories'!$F$5+1)=0,L$3,""))),"")</f>
        <v/>
      </c>
      <c r="M367" s="7" t="str">
        <f ca="1">IF(AND($A367&lt;&gt;"",M$9&lt;&gt;""),IF(HLOOKUP(M$9,'Feuille1-Catégories'!$C$1:$G$2,2,FALSE)="OUI",M$3,IF(HLOOKUP(M$9,'Feuille1-Catégories'!$C$1:$G$3,3,FALSE)="OUI",OFFSET(M$3,MOD(QUOTIENT(ROW()-ROW($A$20),'Feuille1-Catégories'!$B$6/M$6),M$5),0),IF(MOD($A367-1-M$10,'Feuille1-Catégories'!$F$5+1)=0,M$3,""))),"")</f>
        <v/>
      </c>
      <c r="N367" s="7" t="str">
        <f ca="1">IF(AND($A367&lt;&gt;"",N$9&lt;&gt;""),IF(HLOOKUP(N$9,'Feuille1-Catégories'!$C$1:$G$2,2,FALSE)="OUI",N$3,IF(HLOOKUP(N$9,'Feuille1-Catégories'!$C$1:$G$3,3,FALSE)="OUI",OFFSET(N$3,MOD(QUOTIENT(ROW()-ROW($A$20),'Feuille1-Catégories'!$B$6/N$6),N$5),0),IF(MOD($A367-1-N$10,'Feuille1-Catégories'!$F$5+1)=0,N$3,""))),"")</f>
        <v/>
      </c>
      <c r="O367" s="7" t="str">
        <f ca="1">IF(AND($A367&lt;&gt;"",O$9&lt;&gt;""),IF(HLOOKUP(O$9,'Feuille1-Catégories'!$C$1:$G$2,2,FALSE)="OUI",O$3,IF(HLOOKUP(O$9,'Feuille1-Catégories'!$C$1:$G$3,3,FALSE)="OUI",OFFSET(O$3,MOD(QUOTIENT(ROW()-ROW($A$20),'Feuille1-Catégories'!$B$6/O$6),O$5),0),IF(MOD($A367-1-O$10,'Feuille1-Catégories'!$F$5+1)=0,O$3,""))),"")</f>
        <v/>
      </c>
      <c r="P367" s="7" t="str">
        <f ca="1">IF(AND($A367&lt;&gt;"",P$9&lt;&gt;""),IF(HLOOKUP(P$9,'Feuille1-Catégories'!$C$1:$G$2,2,FALSE)="OUI",P$3,IF(HLOOKUP(P$9,'Feuille1-Catégories'!$C$1:$G$3,3,FALSE)="OUI",OFFSET(P$3,MOD(QUOTIENT(ROW()-ROW($A$20),'Feuille1-Catégories'!$B$6/P$6),P$5),0),IF(MOD($A367-1-P$10,'Feuille1-Catégories'!$F$5+1)=0,P$3,""))),"")</f>
        <v/>
      </c>
      <c r="Q367" s="7" t="str">
        <f ca="1">IF(AND($A367&lt;&gt;"",Q$9&lt;&gt;""),IF(HLOOKUP(Q$9,'Feuille1-Catégories'!$C$1:$G$2,2,FALSE)="OUI",Q$3,IF(HLOOKUP(Q$9,'Feuille1-Catégories'!$C$1:$G$3,3,FALSE)="OUI",OFFSET(Q$3,MOD(QUOTIENT(ROW()-ROW($A$20),'Feuille1-Catégories'!$B$6/Q$6),Q$5),0),IF(MOD($A367-1-Q$10,'Feuille1-Catégories'!$F$5+1)=0,Q$3,""))),"")</f>
        <v/>
      </c>
      <c r="R367" s="7" t="str">
        <f ca="1">IF(AND($A367&lt;&gt;"",R$9&lt;&gt;""),IF(HLOOKUP(R$9,'Feuille1-Catégories'!$C$1:$G$2,2,FALSE)="OUI",R$3,IF(HLOOKUP(R$9,'Feuille1-Catégories'!$C$1:$G$3,3,FALSE)="OUI",OFFSET(R$3,MOD(QUOTIENT(ROW()-ROW($A$20),'Feuille1-Catégories'!$B$6/R$6),R$5),0),IF(MOD($A367-1-R$10,'Feuille1-Catégories'!$F$5+1)=0,R$3,""))),"")</f>
        <v/>
      </c>
      <c r="S367" s="7" t="str">
        <f ca="1">IF(AND($A367&lt;&gt;"",S$9&lt;&gt;""),IF(HLOOKUP(S$9,'Feuille1-Catégories'!$C$1:$G$2,2,FALSE)="OUI",S$3,IF(HLOOKUP(S$9,'Feuille1-Catégories'!$C$1:$G$3,3,FALSE)="OUI",OFFSET(S$3,MOD(QUOTIENT(ROW()-ROW($A$20),'Feuille1-Catégories'!$B$6/S$6),S$5),0),IF(MOD($A367-1-S$10,'Feuille1-Catégories'!$F$5+1)=0,S$3,""))),"")</f>
        <v/>
      </c>
      <c r="T367" s="7" t="str">
        <f ca="1">IF(AND($A367&lt;&gt;"",T$9&lt;&gt;""),IF(HLOOKUP(T$9,'Feuille1-Catégories'!$C$1:$G$2,2,FALSE)="OUI",T$3,IF(HLOOKUP(T$9,'Feuille1-Catégories'!$C$1:$G$3,3,FALSE)="OUI",OFFSET(T$3,MOD(QUOTIENT(ROW()-ROW($A$20),'Feuille1-Catégories'!$B$6/T$6),T$5),0),IF(MOD($A367-1-T$10,'Feuille1-Catégories'!$F$5+1)=0,T$3,""))),"")</f>
        <v/>
      </c>
      <c r="U367" s="7" t="str">
        <f ca="1">IF(AND($A367&lt;&gt;"",U$9&lt;&gt;""),IF(HLOOKUP(U$9,'Feuille1-Catégories'!$C$1:$G$2,2,FALSE)="OUI",U$3,IF(HLOOKUP(U$9,'Feuille1-Catégories'!$C$1:$G$3,3,FALSE)="OUI",OFFSET(U$3,MOD(QUOTIENT(ROW()-ROW($A$20),'Feuille1-Catégories'!$B$6/U$6),U$5),0),IF(MOD($A367-1-U$10,'Feuille1-Catégories'!$F$5+1)=0,U$3,""))),"")</f>
        <v/>
      </c>
      <c r="V367" s="7" t="str">
        <f ca="1">IF(AND($A367&lt;&gt;"",V$9&lt;&gt;""),IF(HLOOKUP(V$9,'Feuille1-Catégories'!$C$1:$G$2,2,FALSE)="OUI",V$3,IF(HLOOKUP(V$9,'Feuille1-Catégories'!$C$1:$G$3,3,FALSE)="OUI",OFFSET(V$3,MOD(QUOTIENT(ROW()-ROW($A$20),'Feuille1-Catégories'!$B$6/V$6),V$5),0),IF(MOD($A367-1-V$10,'Feuille1-Catégories'!$F$5+1)=0,V$3,""))),"")</f>
        <v/>
      </c>
      <c r="W367" s="7" t="str">
        <f ca="1">IF(AND($A367&lt;&gt;"",W$9&lt;&gt;""),IF(HLOOKUP(W$9,'Feuille1-Catégories'!$C$1:$G$2,2,FALSE)="OUI",W$3,IF(HLOOKUP(W$9,'Feuille1-Catégories'!$C$1:$G$3,3,FALSE)="OUI",OFFSET(W$3,MOD(QUOTIENT(ROW()-ROW($A$20),'Feuille1-Catégories'!$B$6/W$6),W$5),0),IF(MOD($A367-1-W$10,'Feuille1-Catégories'!$F$5+1)=0,W$3,""))),"")</f>
        <v/>
      </c>
      <c r="X367" s="7" t="str">
        <f ca="1">IF(AND($A367&lt;&gt;"",X$9&lt;&gt;""),IF(HLOOKUP(X$9,'Feuille1-Catégories'!$C$1:$G$2,2,FALSE)="OUI",X$3,IF(HLOOKUP(X$9,'Feuille1-Catégories'!$C$1:$G$3,3,FALSE)="OUI",OFFSET(X$3,MOD(QUOTIENT(ROW()-ROW($A$20),'Feuille1-Catégories'!$B$6/X$6),X$5),0),IF(MOD($A367-1-X$10,'Feuille1-Catégories'!$F$5+1)=0,X$3,""))),"")</f>
        <v/>
      </c>
      <c r="Y367" s="7" t="str">
        <f ca="1">IF(AND($A367&lt;&gt;"",Y$9&lt;&gt;""),IF(HLOOKUP(Y$9,'Feuille1-Catégories'!$C$1:$G$2,2,FALSE)="OUI",Y$3,IF(HLOOKUP(Y$9,'Feuille1-Catégories'!$C$1:$G$3,3,FALSE)="OUI",OFFSET(Y$3,MOD(QUOTIENT(ROW()-ROW($A$20),'Feuille1-Catégories'!$B$6/Y$6),Y$5),0),IF(MOD($A367-1-Y$10,'Feuille1-Catégories'!$F$5+1)=0,Y$3,""))),"")</f>
        <v/>
      </c>
      <c r="Z367" s="7" t="str">
        <f ca="1">IF(AND($A367&lt;&gt;"",Z$9&lt;&gt;""),IF(HLOOKUP(Z$9,'Feuille1-Catégories'!$C$1:$G$2,2,FALSE)="OUI",Z$3,IF(HLOOKUP(Z$9,'Feuille1-Catégories'!$C$1:$G$3,3,FALSE)="OUI",OFFSET(Z$3,MOD(QUOTIENT(ROW()-ROW($A$20),'Feuille1-Catégories'!$B$6/Z$6),Z$5),0),"")),"")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68" spans="1:26" ht="17" x14ac:dyDescent="0.2">
      <c r="A368" s="21" t="str">
        <f>IF(ROW()-ROW($A$19)&gt;'Feuille1-Catégories'!$B$6,"",ROW()-ROW($A$19))</f>
        <v/>
      </c>
      <c r="B368" s="33" t="str">
        <f t="shared" si="16"/>
        <v/>
      </c>
      <c r="C368" s="10" t="str">
        <f t="shared" si="17"/>
        <v/>
      </c>
      <c r="D368" s="10" t="str">
        <f>IF('Feuille3-Coût de production'!D368&lt;&gt;"",'Feuille3-Coût de production'!D368,"")</f>
        <v/>
      </c>
      <c r="E368" s="10" t="str">
        <f t="shared" si="18"/>
        <v/>
      </c>
      <c r="F368" s="7" t="str">
        <f ca="1">IF(AND($A368&lt;&gt;"",F$9&lt;&gt;""),IF(HLOOKUP(F$9,'Feuille1-Catégories'!$C$1:$G$2,2,FALSE)="OUI",F$3,IF(HLOOKUP(F$9,'Feuille1-Catégories'!$C$1:$G$3,3,FALSE)="OUI",OFFSET(F$3,MOD(QUOTIENT(ROW()-ROW($A$20),'Feuille1-Catégories'!$B$6/F$6),F$5),0),IF(MOD($A368-1-F$10,'Feuille1-Catégories'!$F$5+1)=0,F$3,""))),"")</f>
        <v/>
      </c>
      <c r="G368" s="7" t="str">
        <f ca="1">IF(AND($A368&lt;&gt;"",G$9&lt;&gt;""),IF(HLOOKUP(G$9,'Feuille1-Catégories'!$C$1:$G$2,2,FALSE)="OUI",G$3,IF(HLOOKUP(G$9,'Feuille1-Catégories'!$C$1:$G$3,3,FALSE)="OUI",OFFSET(G$3,MOD(QUOTIENT(ROW()-ROW($A$20),'Feuille1-Catégories'!$B$6/G$6),G$5),0),IF(MOD($A368-1-G$10,'Feuille1-Catégories'!$F$5+1)=0,G$3,""))),"")</f>
        <v/>
      </c>
      <c r="H368" s="7" t="str">
        <f ca="1">IF(AND($A368&lt;&gt;"",H$9&lt;&gt;""),IF(HLOOKUP(H$9,'Feuille1-Catégories'!$C$1:$G$2,2,FALSE)="OUI",H$3,IF(HLOOKUP(H$9,'Feuille1-Catégories'!$C$1:$G$3,3,FALSE)="OUI",OFFSET(H$3,MOD(QUOTIENT(ROW()-ROW($A$20),'Feuille1-Catégories'!$B$6/H$6),H$5),0),IF(MOD($A368-1-H$10,'Feuille1-Catégories'!$F$5+1)=0,H$3,""))),"")</f>
        <v/>
      </c>
      <c r="I368" s="7" t="str">
        <f ca="1">IF(AND($A368&lt;&gt;"",I$9&lt;&gt;""),IF(HLOOKUP(I$9,'Feuille1-Catégories'!$C$1:$G$2,2,FALSE)="OUI",I$3,IF(HLOOKUP(I$9,'Feuille1-Catégories'!$C$1:$G$3,3,FALSE)="OUI",OFFSET(I$3,MOD(QUOTIENT(ROW()-ROW($A$20),'Feuille1-Catégories'!$B$6/I$6),I$5),0),IF(MOD($A368-1-I$10,'Feuille1-Catégories'!$F$5+1)=0,I$3,""))),"")</f>
        <v/>
      </c>
      <c r="J368" s="7" t="str">
        <f ca="1">IF(AND($A368&lt;&gt;"",J$9&lt;&gt;""),IF(HLOOKUP(J$9,'Feuille1-Catégories'!$C$1:$G$2,2,FALSE)="OUI",J$3,IF(HLOOKUP(J$9,'Feuille1-Catégories'!$C$1:$G$3,3,FALSE)="OUI",OFFSET(J$3,MOD(QUOTIENT(ROW()-ROW($A$20),'Feuille1-Catégories'!$B$6/J$6),J$5),0),IF(MOD($A368-1-J$10,'Feuille1-Catégories'!$F$5+1)=0,J$3,""))),"")</f>
        <v/>
      </c>
      <c r="K368" s="7" t="str">
        <f ca="1">IF(AND($A368&lt;&gt;"",K$9&lt;&gt;""),IF(HLOOKUP(K$9,'Feuille1-Catégories'!$C$1:$G$2,2,FALSE)="OUI",K$3,IF(HLOOKUP(K$9,'Feuille1-Catégories'!$C$1:$G$3,3,FALSE)="OUI",OFFSET(K$3,MOD(QUOTIENT(ROW()-ROW($A$20),'Feuille1-Catégories'!$B$6/K$6),K$5),0),IF(MOD($A368-1-K$10,'Feuille1-Catégories'!$F$5+1)=0,K$3,""))),"")</f>
        <v/>
      </c>
      <c r="L368" s="7" t="str">
        <f ca="1">IF(AND($A368&lt;&gt;"",L$9&lt;&gt;""),IF(HLOOKUP(L$9,'Feuille1-Catégories'!$C$1:$G$2,2,FALSE)="OUI",L$3,IF(HLOOKUP(L$9,'Feuille1-Catégories'!$C$1:$G$3,3,FALSE)="OUI",OFFSET(L$3,MOD(QUOTIENT(ROW()-ROW($A$20),'Feuille1-Catégories'!$B$6/L$6),L$5),0),IF(MOD($A368-1-L$10,'Feuille1-Catégories'!$F$5+1)=0,L$3,""))),"")</f>
        <v/>
      </c>
      <c r="M368" s="7" t="str">
        <f ca="1">IF(AND($A368&lt;&gt;"",M$9&lt;&gt;""),IF(HLOOKUP(M$9,'Feuille1-Catégories'!$C$1:$G$2,2,FALSE)="OUI",M$3,IF(HLOOKUP(M$9,'Feuille1-Catégories'!$C$1:$G$3,3,FALSE)="OUI",OFFSET(M$3,MOD(QUOTIENT(ROW()-ROW($A$20),'Feuille1-Catégories'!$B$6/M$6),M$5),0),IF(MOD($A368-1-M$10,'Feuille1-Catégories'!$F$5+1)=0,M$3,""))),"")</f>
        <v/>
      </c>
      <c r="N368" s="7" t="str">
        <f ca="1">IF(AND($A368&lt;&gt;"",N$9&lt;&gt;""),IF(HLOOKUP(N$9,'Feuille1-Catégories'!$C$1:$G$2,2,FALSE)="OUI",N$3,IF(HLOOKUP(N$9,'Feuille1-Catégories'!$C$1:$G$3,3,FALSE)="OUI",OFFSET(N$3,MOD(QUOTIENT(ROW()-ROW($A$20),'Feuille1-Catégories'!$B$6/N$6),N$5),0),IF(MOD($A368-1-N$10,'Feuille1-Catégories'!$F$5+1)=0,N$3,""))),"")</f>
        <v/>
      </c>
      <c r="O368" s="7" t="str">
        <f ca="1">IF(AND($A368&lt;&gt;"",O$9&lt;&gt;""),IF(HLOOKUP(O$9,'Feuille1-Catégories'!$C$1:$G$2,2,FALSE)="OUI",O$3,IF(HLOOKUP(O$9,'Feuille1-Catégories'!$C$1:$G$3,3,FALSE)="OUI",OFFSET(O$3,MOD(QUOTIENT(ROW()-ROW($A$20),'Feuille1-Catégories'!$B$6/O$6),O$5),0),IF(MOD($A368-1-O$10,'Feuille1-Catégories'!$F$5+1)=0,O$3,""))),"")</f>
        <v/>
      </c>
      <c r="P368" s="7" t="str">
        <f ca="1">IF(AND($A368&lt;&gt;"",P$9&lt;&gt;""),IF(HLOOKUP(P$9,'Feuille1-Catégories'!$C$1:$G$2,2,FALSE)="OUI",P$3,IF(HLOOKUP(P$9,'Feuille1-Catégories'!$C$1:$G$3,3,FALSE)="OUI",OFFSET(P$3,MOD(QUOTIENT(ROW()-ROW($A$20),'Feuille1-Catégories'!$B$6/P$6),P$5),0),IF(MOD($A368-1-P$10,'Feuille1-Catégories'!$F$5+1)=0,P$3,""))),"")</f>
        <v/>
      </c>
      <c r="Q368" s="7" t="str">
        <f ca="1">IF(AND($A368&lt;&gt;"",Q$9&lt;&gt;""),IF(HLOOKUP(Q$9,'Feuille1-Catégories'!$C$1:$G$2,2,FALSE)="OUI",Q$3,IF(HLOOKUP(Q$9,'Feuille1-Catégories'!$C$1:$G$3,3,FALSE)="OUI",OFFSET(Q$3,MOD(QUOTIENT(ROW()-ROW($A$20),'Feuille1-Catégories'!$B$6/Q$6),Q$5),0),IF(MOD($A368-1-Q$10,'Feuille1-Catégories'!$F$5+1)=0,Q$3,""))),"")</f>
        <v/>
      </c>
      <c r="R368" s="7" t="str">
        <f ca="1">IF(AND($A368&lt;&gt;"",R$9&lt;&gt;""),IF(HLOOKUP(R$9,'Feuille1-Catégories'!$C$1:$G$2,2,FALSE)="OUI",R$3,IF(HLOOKUP(R$9,'Feuille1-Catégories'!$C$1:$G$3,3,FALSE)="OUI",OFFSET(R$3,MOD(QUOTIENT(ROW()-ROW($A$20),'Feuille1-Catégories'!$B$6/R$6),R$5),0),IF(MOD($A368-1-R$10,'Feuille1-Catégories'!$F$5+1)=0,R$3,""))),"")</f>
        <v/>
      </c>
      <c r="S368" s="7" t="str">
        <f ca="1">IF(AND($A368&lt;&gt;"",S$9&lt;&gt;""),IF(HLOOKUP(S$9,'Feuille1-Catégories'!$C$1:$G$2,2,FALSE)="OUI",S$3,IF(HLOOKUP(S$9,'Feuille1-Catégories'!$C$1:$G$3,3,FALSE)="OUI",OFFSET(S$3,MOD(QUOTIENT(ROW()-ROW($A$20),'Feuille1-Catégories'!$B$6/S$6),S$5),0),IF(MOD($A368-1-S$10,'Feuille1-Catégories'!$F$5+1)=0,S$3,""))),"")</f>
        <v/>
      </c>
      <c r="T368" s="7" t="str">
        <f ca="1">IF(AND($A368&lt;&gt;"",T$9&lt;&gt;""),IF(HLOOKUP(T$9,'Feuille1-Catégories'!$C$1:$G$2,2,FALSE)="OUI",T$3,IF(HLOOKUP(T$9,'Feuille1-Catégories'!$C$1:$G$3,3,FALSE)="OUI",OFFSET(T$3,MOD(QUOTIENT(ROW()-ROW($A$20),'Feuille1-Catégories'!$B$6/T$6),T$5),0),IF(MOD($A368-1-T$10,'Feuille1-Catégories'!$F$5+1)=0,T$3,""))),"")</f>
        <v/>
      </c>
      <c r="U368" s="7" t="str">
        <f ca="1">IF(AND($A368&lt;&gt;"",U$9&lt;&gt;""),IF(HLOOKUP(U$9,'Feuille1-Catégories'!$C$1:$G$2,2,FALSE)="OUI",U$3,IF(HLOOKUP(U$9,'Feuille1-Catégories'!$C$1:$G$3,3,FALSE)="OUI",OFFSET(U$3,MOD(QUOTIENT(ROW()-ROW($A$20),'Feuille1-Catégories'!$B$6/U$6),U$5),0),IF(MOD($A368-1-U$10,'Feuille1-Catégories'!$F$5+1)=0,U$3,""))),"")</f>
        <v/>
      </c>
      <c r="V368" s="7" t="str">
        <f ca="1">IF(AND($A368&lt;&gt;"",V$9&lt;&gt;""),IF(HLOOKUP(V$9,'Feuille1-Catégories'!$C$1:$G$2,2,FALSE)="OUI",V$3,IF(HLOOKUP(V$9,'Feuille1-Catégories'!$C$1:$G$3,3,FALSE)="OUI",OFFSET(V$3,MOD(QUOTIENT(ROW()-ROW($A$20),'Feuille1-Catégories'!$B$6/V$6),V$5),0),IF(MOD($A368-1-V$10,'Feuille1-Catégories'!$F$5+1)=0,V$3,""))),"")</f>
        <v/>
      </c>
      <c r="W368" s="7" t="str">
        <f ca="1">IF(AND($A368&lt;&gt;"",W$9&lt;&gt;""),IF(HLOOKUP(W$9,'Feuille1-Catégories'!$C$1:$G$2,2,FALSE)="OUI",W$3,IF(HLOOKUP(W$9,'Feuille1-Catégories'!$C$1:$G$3,3,FALSE)="OUI",OFFSET(W$3,MOD(QUOTIENT(ROW()-ROW($A$20),'Feuille1-Catégories'!$B$6/W$6),W$5),0),IF(MOD($A368-1-W$10,'Feuille1-Catégories'!$F$5+1)=0,W$3,""))),"")</f>
        <v/>
      </c>
      <c r="X368" s="7" t="str">
        <f ca="1">IF(AND($A368&lt;&gt;"",X$9&lt;&gt;""),IF(HLOOKUP(X$9,'Feuille1-Catégories'!$C$1:$G$2,2,FALSE)="OUI",X$3,IF(HLOOKUP(X$9,'Feuille1-Catégories'!$C$1:$G$3,3,FALSE)="OUI",OFFSET(X$3,MOD(QUOTIENT(ROW()-ROW($A$20),'Feuille1-Catégories'!$B$6/X$6),X$5),0),IF(MOD($A368-1-X$10,'Feuille1-Catégories'!$F$5+1)=0,X$3,""))),"")</f>
        <v/>
      </c>
      <c r="Y368" s="7" t="str">
        <f ca="1">IF(AND($A368&lt;&gt;"",Y$9&lt;&gt;""),IF(HLOOKUP(Y$9,'Feuille1-Catégories'!$C$1:$G$2,2,FALSE)="OUI",Y$3,IF(HLOOKUP(Y$9,'Feuille1-Catégories'!$C$1:$G$3,3,FALSE)="OUI",OFFSET(Y$3,MOD(QUOTIENT(ROW()-ROW($A$20),'Feuille1-Catégories'!$B$6/Y$6),Y$5),0),IF(MOD($A368-1-Y$10,'Feuille1-Catégories'!$F$5+1)=0,Y$3,""))),"")</f>
        <v/>
      </c>
      <c r="Z368" s="7" t="str">
        <f ca="1">IF(AND($A368&lt;&gt;"",Z$9&lt;&gt;""),IF(HLOOKUP(Z$9,'Feuille1-Catégories'!$C$1:$G$2,2,FALSE)="OUI",Z$3,IF(HLOOKUP(Z$9,'Feuille1-Catégories'!$C$1:$G$3,3,FALSE)="OUI",OFFSET(Z$3,MOD(QUOTIENT(ROW()-ROW($A$20),'Feuille1-Catégories'!$B$6/Z$6),Z$5),0),"")),"")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69" spans="1:26" ht="17" x14ac:dyDescent="0.2">
      <c r="A369" s="21" t="str">
        <f>IF(ROW()-ROW($A$19)&gt;'Feuille1-Catégories'!$B$6,"",ROW()-ROW($A$19))</f>
        <v/>
      </c>
      <c r="B369" s="33" t="str">
        <f t="shared" si="16"/>
        <v/>
      </c>
      <c r="C369" s="10" t="str">
        <f t="shared" si="17"/>
        <v/>
      </c>
      <c r="D369" s="10" t="str">
        <f>IF('Feuille3-Coût de production'!D369&lt;&gt;"",'Feuille3-Coût de production'!D369,"")</f>
        <v/>
      </c>
      <c r="E369" s="10" t="str">
        <f t="shared" si="18"/>
        <v/>
      </c>
      <c r="F369" s="7" t="str">
        <f ca="1">IF(AND($A369&lt;&gt;"",F$9&lt;&gt;""),IF(HLOOKUP(F$9,'Feuille1-Catégories'!$C$1:$G$2,2,FALSE)="OUI",F$3,IF(HLOOKUP(F$9,'Feuille1-Catégories'!$C$1:$G$3,3,FALSE)="OUI",OFFSET(F$3,MOD(QUOTIENT(ROW()-ROW($A$20),'Feuille1-Catégories'!$B$6/F$6),F$5),0),IF(MOD($A369-1-F$10,'Feuille1-Catégories'!$F$5+1)=0,F$3,""))),"")</f>
        <v/>
      </c>
      <c r="G369" s="7" t="str">
        <f ca="1">IF(AND($A369&lt;&gt;"",G$9&lt;&gt;""),IF(HLOOKUP(G$9,'Feuille1-Catégories'!$C$1:$G$2,2,FALSE)="OUI",G$3,IF(HLOOKUP(G$9,'Feuille1-Catégories'!$C$1:$G$3,3,FALSE)="OUI",OFFSET(G$3,MOD(QUOTIENT(ROW()-ROW($A$20),'Feuille1-Catégories'!$B$6/G$6),G$5),0),IF(MOD($A369-1-G$10,'Feuille1-Catégories'!$F$5+1)=0,G$3,""))),"")</f>
        <v/>
      </c>
      <c r="H369" s="7" t="str">
        <f ca="1">IF(AND($A369&lt;&gt;"",H$9&lt;&gt;""),IF(HLOOKUP(H$9,'Feuille1-Catégories'!$C$1:$G$2,2,FALSE)="OUI",H$3,IF(HLOOKUP(H$9,'Feuille1-Catégories'!$C$1:$G$3,3,FALSE)="OUI",OFFSET(H$3,MOD(QUOTIENT(ROW()-ROW($A$20),'Feuille1-Catégories'!$B$6/H$6),H$5),0),IF(MOD($A369-1-H$10,'Feuille1-Catégories'!$F$5+1)=0,H$3,""))),"")</f>
        <v/>
      </c>
      <c r="I369" s="7" t="str">
        <f ca="1">IF(AND($A369&lt;&gt;"",I$9&lt;&gt;""),IF(HLOOKUP(I$9,'Feuille1-Catégories'!$C$1:$G$2,2,FALSE)="OUI",I$3,IF(HLOOKUP(I$9,'Feuille1-Catégories'!$C$1:$G$3,3,FALSE)="OUI",OFFSET(I$3,MOD(QUOTIENT(ROW()-ROW($A$20),'Feuille1-Catégories'!$B$6/I$6),I$5),0),IF(MOD($A369-1-I$10,'Feuille1-Catégories'!$F$5+1)=0,I$3,""))),"")</f>
        <v/>
      </c>
      <c r="J369" s="7" t="str">
        <f ca="1">IF(AND($A369&lt;&gt;"",J$9&lt;&gt;""),IF(HLOOKUP(J$9,'Feuille1-Catégories'!$C$1:$G$2,2,FALSE)="OUI",J$3,IF(HLOOKUP(J$9,'Feuille1-Catégories'!$C$1:$G$3,3,FALSE)="OUI",OFFSET(J$3,MOD(QUOTIENT(ROW()-ROW($A$20),'Feuille1-Catégories'!$B$6/J$6),J$5),0),IF(MOD($A369-1-J$10,'Feuille1-Catégories'!$F$5+1)=0,J$3,""))),"")</f>
        <v/>
      </c>
      <c r="K369" s="7" t="str">
        <f ca="1">IF(AND($A369&lt;&gt;"",K$9&lt;&gt;""),IF(HLOOKUP(K$9,'Feuille1-Catégories'!$C$1:$G$2,2,FALSE)="OUI",K$3,IF(HLOOKUP(K$9,'Feuille1-Catégories'!$C$1:$G$3,3,FALSE)="OUI",OFFSET(K$3,MOD(QUOTIENT(ROW()-ROW($A$20),'Feuille1-Catégories'!$B$6/K$6),K$5),0),IF(MOD($A369-1-K$10,'Feuille1-Catégories'!$F$5+1)=0,K$3,""))),"")</f>
        <v/>
      </c>
      <c r="L369" s="7" t="str">
        <f ca="1">IF(AND($A369&lt;&gt;"",L$9&lt;&gt;""),IF(HLOOKUP(L$9,'Feuille1-Catégories'!$C$1:$G$2,2,FALSE)="OUI",L$3,IF(HLOOKUP(L$9,'Feuille1-Catégories'!$C$1:$G$3,3,FALSE)="OUI",OFFSET(L$3,MOD(QUOTIENT(ROW()-ROW($A$20),'Feuille1-Catégories'!$B$6/L$6),L$5),0),IF(MOD($A369-1-L$10,'Feuille1-Catégories'!$F$5+1)=0,L$3,""))),"")</f>
        <v/>
      </c>
      <c r="M369" s="7" t="str">
        <f ca="1">IF(AND($A369&lt;&gt;"",M$9&lt;&gt;""),IF(HLOOKUP(M$9,'Feuille1-Catégories'!$C$1:$G$2,2,FALSE)="OUI",M$3,IF(HLOOKUP(M$9,'Feuille1-Catégories'!$C$1:$G$3,3,FALSE)="OUI",OFFSET(M$3,MOD(QUOTIENT(ROW()-ROW($A$20),'Feuille1-Catégories'!$B$6/M$6),M$5),0),IF(MOD($A369-1-M$10,'Feuille1-Catégories'!$F$5+1)=0,M$3,""))),"")</f>
        <v/>
      </c>
      <c r="N369" s="7" t="str">
        <f ca="1">IF(AND($A369&lt;&gt;"",N$9&lt;&gt;""),IF(HLOOKUP(N$9,'Feuille1-Catégories'!$C$1:$G$2,2,FALSE)="OUI",N$3,IF(HLOOKUP(N$9,'Feuille1-Catégories'!$C$1:$G$3,3,FALSE)="OUI",OFFSET(N$3,MOD(QUOTIENT(ROW()-ROW($A$20),'Feuille1-Catégories'!$B$6/N$6),N$5),0),IF(MOD($A369-1-N$10,'Feuille1-Catégories'!$F$5+1)=0,N$3,""))),"")</f>
        <v/>
      </c>
      <c r="O369" s="7" t="str">
        <f ca="1">IF(AND($A369&lt;&gt;"",O$9&lt;&gt;""),IF(HLOOKUP(O$9,'Feuille1-Catégories'!$C$1:$G$2,2,FALSE)="OUI",O$3,IF(HLOOKUP(O$9,'Feuille1-Catégories'!$C$1:$G$3,3,FALSE)="OUI",OFFSET(O$3,MOD(QUOTIENT(ROW()-ROW($A$20),'Feuille1-Catégories'!$B$6/O$6),O$5),0),IF(MOD($A369-1-O$10,'Feuille1-Catégories'!$F$5+1)=0,O$3,""))),"")</f>
        <v/>
      </c>
      <c r="P369" s="7" t="str">
        <f ca="1">IF(AND($A369&lt;&gt;"",P$9&lt;&gt;""),IF(HLOOKUP(P$9,'Feuille1-Catégories'!$C$1:$G$2,2,FALSE)="OUI",P$3,IF(HLOOKUP(P$9,'Feuille1-Catégories'!$C$1:$G$3,3,FALSE)="OUI",OFFSET(P$3,MOD(QUOTIENT(ROW()-ROW($A$20),'Feuille1-Catégories'!$B$6/P$6),P$5),0),IF(MOD($A369-1-P$10,'Feuille1-Catégories'!$F$5+1)=0,P$3,""))),"")</f>
        <v/>
      </c>
      <c r="Q369" s="7" t="str">
        <f ca="1">IF(AND($A369&lt;&gt;"",Q$9&lt;&gt;""),IF(HLOOKUP(Q$9,'Feuille1-Catégories'!$C$1:$G$2,2,FALSE)="OUI",Q$3,IF(HLOOKUP(Q$9,'Feuille1-Catégories'!$C$1:$G$3,3,FALSE)="OUI",OFFSET(Q$3,MOD(QUOTIENT(ROW()-ROW($A$20),'Feuille1-Catégories'!$B$6/Q$6),Q$5),0),IF(MOD($A369-1-Q$10,'Feuille1-Catégories'!$F$5+1)=0,Q$3,""))),"")</f>
        <v/>
      </c>
      <c r="R369" s="7" t="str">
        <f ca="1">IF(AND($A369&lt;&gt;"",R$9&lt;&gt;""),IF(HLOOKUP(R$9,'Feuille1-Catégories'!$C$1:$G$2,2,FALSE)="OUI",R$3,IF(HLOOKUP(R$9,'Feuille1-Catégories'!$C$1:$G$3,3,FALSE)="OUI",OFFSET(R$3,MOD(QUOTIENT(ROW()-ROW($A$20),'Feuille1-Catégories'!$B$6/R$6),R$5),0),IF(MOD($A369-1-R$10,'Feuille1-Catégories'!$F$5+1)=0,R$3,""))),"")</f>
        <v/>
      </c>
      <c r="S369" s="7" t="str">
        <f ca="1">IF(AND($A369&lt;&gt;"",S$9&lt;&gt;""),IF(HLOOKUP(S$9,'Feuille1-Catégories'!$C$1:$G$2,2,FALSE)="OUI",S$3,IF(HLOOKUP(S$9,'Feuille1-Catégories'!$C$1:$G$3,3,FALSE)="OUI",OFFSET(S$3,MOD(QUOTIENT(ROW()-ROW($A$20),'Feuille1-Catégories'!$B$6/S$6),S$5),0),IF(MOD($A369-1-S$10,'Feuille1-Catégories'!$F$5+1)=0,S$3,""))),"")</f>
        <v/>
      </c>
      <c r="T369" s="7" t="str">
        <f ca="1">IF(AND($A369&lt;&gt;"",T$9&lt;&gt;""),IF(HLOOKUP(T$9,'Feuille1-Catégories'!$C$1:$G$2,2,FALSE)="OUI",T$3,IF(HLOOKUP(T$9,'Feuille1-Catégories'!$C$1:$G$3,3,FALSE)="OUI",OFFSET(T$3,MOD(QUOTIENT(ROW()-ROW($A$20),'Feuille1-Catégories'!$B$6/T$6),T$5),0),IF(MOD($A369-1-T$10,'Feuille1-Catégories'!$F$5+1)=0,T$3,""))),"")</f>
        <v/>
      </c>
      <c r="U369" s="7" t="str">
        <f ca="1">IF(AND($A369&lt;&gt;"",U$9&lt;&gt;""),IF(HLOOKUP(U$9,'Feuille1-Catégories'!$C$1:$G$2,2,FALSE)="OUI",U$3,IF(HLOOKUP(U$9,'Feuille1-Catégories'!$C$1:$G$3,3,FALSE)="OUI",OFFSET(U$3,MOD(QUOTIENT(ROW()-ROW($A$20),'Feuille1-Catégories'!$B$6/U$6),U$5),0),IF(MOD($A369-1-U$10,'Feuille1-Catégories'!$F$5+1)=0,U$3,""))),"")</f>
        <v/>
      </c>
      <c r="V369" s="7" t="str">
        <f ca="1">IF(AND($A369&lt;&gt;"",V$9&lt;&gt;""),IF(HLOOKUP(V$9,'Feuille1-Catégories'!$C$1:$G$2,2,FALSE)="OUI",V$3,IF(HLOOKUP(V$9,'Feuille1-Catégories'!$C$1:$G$3,3,FALSE)="OUI",OFFSET(V$3,MOD(QUOTIENT(ROW()-ROW($A$20),'Feuille1-Catégories'!$B$6/V$6),V$5),0),IF(MOD($A369-1-V$10,'Feuille1-Catégories'!$F$5+1)=0,V$3,""))),"")</f>
        <v/>
      </c>
      <c r="W369" s="7" t="str">
        <f ca="1">IF(AND($A369&lt;&gt;"",W$9&lt;&gt;""),IF(HLOOKUP(W$9,'Feuille1-Catégories'!$C$1:$G$2,2,FALSE)="OUI",W$3,IF(HLOOKUP(W$9,'Feuille1-Catégories'!$C$1:$G$3,3,FALSE)="OUI",OFFSET(W$3,MOD(QUOTIENT(ROW()-ROW($A$20),'Feuille1-Catégories'!$B$6/W$6),W$5),0),IF(MOD($A369-1-W$10,'Feuille1-Catégories'!$F$5+1)=0,W$3,""))),"")</f>
        <v/>
      </c>
      <c r="X369" s="7" t="str">
        <f ca="1">IF(AND($A369&lt;&gt;"",X$9&lt;&gt;""),IF(HLOOKUP(X$9,'Feuille1-Catégories'!$C$1:$G$2,2,FALSE)="OUI",X$3,IF(HLOOKUP(X$9,'Feuille1-Catégories'!$C$1:$G$3,3,FALSE)="OUI",OFFSET(X$3,MOD(QUOTIENT(ROW()-ROW($A$20),'Feuille1-Catégories'!$B$6/X$6),X$5),0),IF(MOD($A369-1-X$10,'Feuille1-Catégories'!$F$5+1)=0,X$3,""))),"")</f>
        <v/>
      </c>
      <c r="Y369" s="7" t="str">
        <f ca="1">IF(AND($A369&lt;&gt;"",Y$9&lt;&gt;""),IF(HLOOKUP(Y$9,'Feuille1-Catégories'!$C$1:$G$2,2,FALSE)="OUI",Y$3,IF(HLOOKUP(Y$9,'Feuille1-Catégories'!$C$1:$G$3,3,FALSE)="OUI",OFFSET(Y$3,MOD(QUOTIENT(ROW()-ROW($A$20),'Feuille1-Catégories'!$B$6/Y$6),Y$5),0),IF(MOD($A369-1-Y$10,'Feuille1-Catégories'!$F$5+1)=0,Y$3,""))),"")</f>
        <v/>
      </c>
      <c r="Z369" s="7" t="str">
        <f ca="1">IF(AND($A369&lt;&gt;"",Z$9&lt;&gt;""),IF(HLOOKUP(Z$9,'Feuille1-Catégories'!$C$1:$G$2,2,FALSE)="OUI",Z$3,IF(HLOOKUP(Z$9,'Feuille1-Catégories'!$C$1:$G$3,3,FALSE)="OUI",OFFSET(Z$3,MOD(QUOTIENT(ROW()-ROW($A$20),'Feuille1-Catégories'!$B$6/Z$6),Z$5),0),"")),"")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70" spans="1:26" ht="17" x14ac:dyDescent="0.2">
      <c r="A370" s="21" t="str">
        <f>IF(ROW()-ROW($A$19)&gt;'Feuille1-Catégories'!$B$6,"",ROW()-ROW($A$19))</f>
        <v/>
      </c>
      <c r="B370" s="33" t="str">
        <f t="shared" si="16"/>
        <v/>
      </c>
      <c r="C370" s="10" t="str">
        <f t="shared" si="17"/>
        <v/>
      </c>
      <c r="D370" s="10" t="str">
        <f>IF('Feuille3-Coût de production'!D370&lt;&gt;"",'Feuille3-Coût de production'!D370,"")</f>
        <v/>
      </c>
      <c r="E370" s="10" t="str">
        <f t="shared" si="18"/>
        <v/>
      </c>
      <c r="F370" s="7" t="str">
        <f ca="1">IF(AND($A370&lt;&gt;"",F$9&lt;&gt;""),IF(HLOOKUP(F$9,'Feuille1-Catégories'!$C$1:$G$2,2,FALSE)="OUI",F$3,IF(HLOOKUP(F$9,'Feuille1-Catégories'!$C$1:$G$3,3,FALSE)="OUI",OFFSET(F$3,MOD(QUOTIENT(ROW()-ROW($A$20),'Feuille1-Catégories'!$B$6/F$6),F$5),0),IF(MOD($A370-1-F$10,'Feuille1-Catégories'!$F$5+1)=0,F$3,""))),"")</f>
        <v/>
      </c>
      <c r="G370" s="7" t="str">
        <f ca="1">IF(AND($A370&lt;&gt;"",G$9&lt;&gt;""),IF(HLOOKUP(G$9,'Feuille1-Catégories'!$C$1:$G$2,2,FALSE)="OUI",G$3,IF(HLOOKUP(G$9,'Feuille1-Catégories'!$C$1:$G$3,3,FALSE)="OUI",OFFSET(G$3,MOD(QUOTIENT(ROW()-ROW($A$20),'Feuille1-Catégories'!$B$6/G$6),G$5),0),IF(MOD($A370-1-G$10,'Feuille1-Catégories'!$F$5+1)=0,G$3,""))),"")</f>
        <v/>
      </c>
      <c r="H370" s="7" t="str">
        <f ca="1">IF(AND($A370&lt;&gt;"",H$9&lt;&gt;""),IF(HLOOKUP(H$9,'Feuille1-Catégories'!$C$1:$G$2,2,FALSE)="OUI",H$3,IF(HLOOKUP(H$9,'Feuille1-Catégories'!$C$1:$G$3,3,FALSE)="OUI",OFFSET(H$3,MOD(QUOTIENT(ROW()-ROW($A$20),'Feuille1-Catégories'!$B$6/H$6),H$5),0),IF(MOD($A370-1-H$10,'Feuille1-Catégories'!$F$5+1)=0,H$3,""))),"")</f>
        <v/>
      </c>
      <c r="I370" s="7" t="str">
        <f ca="1">IF(AND($A370&lt;&gt;"",I$9&lt;&gt;""),IF(HLOOKUP(I$9,'Feuille1-Catégories'!$C$1:$G$2,2,FALSE)="OUI",I$3,IF(HLOOKUP(I$9,'Feuille1-Catégories'!$C$1:$G$3,3,FALSE)="OUI",OFFSET(I$3,MOD(QUOTIENT(ROW()-ROW($A$20),'Feuille1-Catégories'!$B$6/I$6),I$5),0),IF(MOD($A370-1-I$10,'Feuille1-Catégories'!$F$5+1)=0,I$3,""))),"")</f>
        <v/>
      </c>
      <c r="J370" s="7" t="str">
        <f ca="1">IF(AND($A370&lt;&gt;"",J$9&lt;&gt;""),IF(HLOOKUP(J$9,'Feuille1-Catégories'!$C$1:$G$2,2,FALSE)="OUI",J$3,IF(HLOOKUP(J$9,'Feuille1-Catégories'!$C$1:$G$3,3,FALSE)="OUI",OFFSET(J$3,MOD(QUOTIENT(ROW()-ROW($A$20),'Feuille1-Catégories'!$B$6/J$6),J$5),0),IF(MOD($A370-1-J$10,'Feuille1-Catégories'!$F$5+1)=0,J$3,""))),"")</f>
        <v/>
      </c>
      <c r="K370" s="7" t="str">
        <f ca="1">IF(AND($A370&lt;&gt;"",K$9&lt;&gt;""),IF(HLOOKUP(K$9,'Feuille1-Catégories'!$C$1:$G$2,2,FALSE)="OUI",K$3,IF(HLOOKUP(K$9,'Feuille1-Catégories'!$C$1:$G$3,3,FALSE)="OUI",OFFSET(K$3,MOD(QUOTIENT(ROW()-ROW($A$20),'Feuille1-Catégories'!$B$6/K$6),K$5),0),IF(MOD($A370-1-K$10,'Feuille1-Catégories'!$F$5+1)=0,K$3,""))),"")</f>
        <v/>
      </c>
      <c r="L370" s="7" t="str">
        <f ca="1">IF(AND($A370&lt;&gt;"",L$9&lt;&gt;""),IF(HLOOKUP(L$9,'Feuille1-Catégories'!$C$1:$G$2,2,FALSE)="OUI",L$3,IF(HLOOKUP(L$9,'Feuille1-Catégories'!$C$1:$G$3,3,FALSE)="OUI",OFFSET(L$3,MOD(QUOTIENT(ROW()-ROW($A$20),'Feuille1-Catégories'!$B$6/L$6),L$5),0),IF(MOD($A370-1-L$10,'Feuille1-Catégories'!$F$5+1)=0,L$3,""))),"")</f>
        <v/>
      </c>
      <c r="M370" s="7" t="str">
        <f ca="1">IF(AND($A370&lt;&gt;"",M$9&lt;&gt;""),IF(HLOOKUP(M$9,'Feuille1-Catégories'!$C$1:$G$2,2,FALSE)="OUI",M$3,IF(HLOOKUP(M$9,'Feuille1-Catégories'!$C$1:$G$3,3,FALSE)="OUI",OFFSET(M$3,MOD(QUOTIENT(ROW()-ROW($A$20),'Feuille1-Catégories'!$B$6/M$6),M$5),0),IF(MOD($A370-1-M$10,'Feuille1-Catégories'!$F$5+1)=0,M$3,""))),"")</f>
        <v/>
      </c>
      <c r="N370" s="7" t="str">
        <f ca="1">IF(AND($A370&lt;&gt;"",N$9&lt;&gt;""),IF(HLOOKUP(N$9,'Feuille1-Catégories'!$C$1:$G$2,2,FALSE)="OUI",N$3,IF(HLOOKUP(N$9,'Feuille1-Catégories'!$C$1:$G$3,3,FALSE)="OUI",OFFSET(N$3,MOD(QUOTIENT(ROW()-ROW($A$20),'Feuille1-Catégories'!$B$6/N$6),N$5),0),IF(MOD($A370-1-N$10,'Feuille1-Catégories'!$F$5+1)=0,N$3,""))),"")</f>
        <v/>
      </c>
      <c r="O370" s="7" t="str">
        <f ca="1">IF(AND($A370&lt;&gt;"",O$9&lt;&gt;""),IF(HLOOKUP(O$9,'Feuille1-Catégories'!$C$1:$G$2,2,FALSE)="OUI",O$3,IF(HLOOKUP(O$9,'Feuille1-Catégories'!$C$1:$G$3,3,FALSE)="OUI",OFFSET(O$3,MOD(QUOTIENT(ROW()-ROW($A$20),'Feuille1-Catégories'!$B$6/O$6),O$5),0),IF(MOD($A370-1-O$10,'Feuille1-Catégories'!$F$5+1)=0,O$3,""))),"")</f>
        <v/>
      </c>
      <c r="P370" s="7" t="str">
        <f ca="1">IF(AND($A370&lt;&gt;"",P$9&lt;&gt;""),IF(HLOOKUP(P$9,'Feuille1-Catégories'!$C$1:$G$2,2,FALSE)="OUI",P$3,IF(HLOOKUP(P$9,'Feuille1-Catégories'!$C$1:$G$3,3,FALSE)="OUI",OFFSET(P$3,MOD(QUOTIENT(ROW()-ROW($A$20),'Feuille1-Catégories'!$B$6/P$6),P$5),0),IF(MOD($A370-1-P$10,'Feuille1-Catégories'!$F$5+1)=0,P$3,""))),"")</f>
        <v/>
      </c>
      <c r="Q370" s="7" t="str">
        <f ca="1">IF(AND($A370&lt;&gt;"",Q$9&lt;&gt;""),IF(HLOOKUP(Q$9,'Feuille1-Catégories'!$C$1:$G$2,2,FALSE)="OUI",Q$3,IF(HLOOKUP(Q$9,'Feuille1-Catégories'!$C$1:$G$3,3,FALSE)="OUI",OFFSET(Q$3,MOD(QUOTIENT(ROW()-ROW($A$20),'Feuille1-Catégories'!$B$6/Q$6),Q$5),0),IF(MOD($A370-1-Q$10,'Feuille1-Catégories'!$F$5+1)=0,Q$3,""))),"")</f>
        <v/>
      </c>
      <c r="R370" s="7" t="str">
        <f ca="1">IF(AND($A370&lt;&gt;"",R$9&lt;&gt;""),IF(HLOOKUP(R$9,'Feuille1-Catégories'!$C$1:$G$2,2,FALSE)="OUI",R$3,IF(HLOOKUP(R$9,'Feuille1-Catégories'!$C$1:$G$3,3,FALSE)="OUI",OFFSET(R$3,MOD(QUOTIENT(ROW()-ROW($A$20),'Feuille1-Catégories'!$B$6/R$6),R$5),0),IF(MOD($A370-1-R$10,'Feuille1-Catégories'!$F$5+1)=0,R$3,""))),"")</f>
        <v/>
      </c>
      <c r="S370" s="7" t="str">
        <f ca="1">IF(AND($A370&lt;&gt;"",S$9&lt;&gt;""),IF(HLOOKUP(S$9,'Feuille1-Catégories'!$C$1:$G$2,2,FALSE)="OUI",S$3,IF(HLOOKUP(S$9,'Feuille1-Catégories'!$C$1:$G$3,3,FALSE)="OUI",OFFSET(S$3,MOD(QUOTIENT(ROW()-ROW($A$20),'Feuille1-Catégories'!$B$6/S$6),S$5),0),IF(MOD($A370-1-S$10,'Feuille1-Catégories'!$F$5+1)=0,S$3,""))),"")</f>
        <v/>
      </c>
      <c r="T370" s="7" t="str">
        <f ca="1">IF(AND($A370&lt;&gt;"",T$9&lt;&gt;""),IF(HLOOKUP(T$9,'Feuille1-Catégories'!$C$1:$G$2,2,FALSE)="OUI",T$3,IF(HLOOKUP(T$9,'Feuille1-Catégories'!$C$1:$G$3,3,FALSE)="OUI",OFFSET(T$3,MOD(QUOTIENT(ROW()-ROW($A$20),'Feuille1-Catégories'!$B$6/T$6),T$5),0),IF(MOD($A370-1-T$10,'Feuille1-Catégories'!$F$5+1)=0,T$3,""))),"")</f>
        <v/>
      </c>
      <c r="U370" s="7" t="str">
        <f ca="1">IF(AND($A370&lt;&gt;"",U$9&lt;&gt;""),IF(HLOOKUP(U$9,'Feuille1-Catégories'!$C$1:$G$2,2,FALSE)="OUI",U$3,IF(HLOOKUP(U$9,'Feuille1-Catégories'!$C$1:$G$3,3,FALSE)="OUI",OFFSET(U$3,MOD(QUOTIENT(ROW()-ROW($A$20),'Feuille1-Catégories'!$B$6/U$6),U$5),0),IF(MOD($A370-1-U$10,'Feuille1-Catégories'!$F$5+1)=0,U$3,""))),"")</f>
        <v/>
      </c>
      <c r="V370" s="7" t="str">
        <f ca="1">IF(AND($A370&lt;&gt;"",V$9&lt;&gt;""),IF(HLOOKUP(V$9,'Feuille1-Catégories'!$C$1:$G$2,2,FALSE)="OUI",V$3,IF(HLOOKUP(V$9,'Feuille1-Catégories'!$C$1:$G$3,3,FALSE)="OUI",OFFSET(V$3,MOD(QUOTIENT(ROW()-ROW($A$20),'Feuille1-Catégories'!$B$6/V$6),V$5),0),IF(MOD($A370-1-V$10,'Feuille1-Catégories'!$F$5+1)=0,V$3,""))),"")</f>
        <v/>
      </c>
      <c r="W370" s="7" t="str">
        <f ca="1">IF(AND($A370&lt;&gt;"",W$9&lt;&gt;""),IF(HLOOKUP(W$9,'Feuille1-Catégories'!$C$1:$G$2,2,FALSE)="OUI",W$3,IF(HLOOKUP(W$9,'Feuille1-Catégories'!$C$1:$G$3,3,FALSE)="OUI",OFFSET(W$3,MOD(QUOTIENT(ROW()-ROW($A$20),'Feuille1-Catégories'!$B$6/W$6),W$5),0),IF(MOD($A370-1-W$10,'Feuille1-Catégories'!$F$5+1)=0,W$3,""))),"")</f>
        <v/>
      </c>
      <c r="X370" s="7" t="str">
        <f ca="1">IF(AND($A370&lt;&gt;"",X$9&lt;&gt;""),IF(HLOOKUP(X$9,'Feuille1-Catégories'!$C$1:$G$2,2,FALSE)="OUI",X$3,IF(HLOOKUP(X$9,'Feuille1-Catégories'!$C$1:$G$3,3,FALSE)="OUI",OFFSET(X$3,MOD(QUOTIENT(ROW()-ROW($A$20),'Feuille1-Catégories'!$B$6/X$6),X$5),0),IF(MOD($A370-1-X$10,'Feuille1-Catégories'!$F$5+1)=0,X$3,""))),"")</f>
        <v/>
      </c>
      <c r="Y370" s="7" t="str">
        <f ca="1">IF(AND($A370&lt;&gt;"",Y$9&lt;&gt;""),IF(HLOOKUP(Y$9,'Feuille1-Catégories'!$C$1:$G$2,2,FALSE)="OUI",Y$3,IF(HLOOKUP(Y$9,'Feuille1-Catégories'!$C$1:$G$3,3,FALSE)="OUI",OFFSET(Y$3,MOD(QUOTIENT(ROW()-ROW($A$20),'Feuille1-Catégories'!$B$6/Y$6),Y$5),0),IF(MOD($A370-1-Y$10,'Feuille1-Catégories'!$F$5+1)=0,Y$3,""))),"")</f>
        <v/>
      </c>
      <c r="Z370" s="7" t="str">
        <f ca="1">IF(AND($A370&lt;&gt;"",Z$9&lt;&gt;""),IF(HLOOKUP(Z$9,'Feuille1-Catégories'!$C$1:$G$2,2,FALSE)="OUI",Z$3,IF(HLOOKUP(Z$9,'Feuille1-Catégories'!$C$1:$G$3,3,FALSE)="OUI",OFFSET(Z$3,MOD(QUOTIENT(ROW()-ROW($A$20),'Feuille1-Catégories'!$B$6/Z$6),Z$5),0),"")),"")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71" spans="1:26" ht="17" x14ac:dyDescent="0.2">
      <c r="A371" s="21" t="str">
        <f>IF(ROW()-ROW($A$19)&gt;'Feuille1-Catégories'!$B$6,"",ROW()-ROW($A$19))</f>
        <v/>
      </c>
      <c r="B371" s="33" t="str">
        <f t="shared" si="16"/>
        <v/>
      </c>
      <c r="C371" s="10" t="str">
        <f t="shared" si="17"/>
        <v/>
      </c>
      <c r="D371" s="10" t="str">
        <f>IF('Feuille3-Coût de production'!D371&lt;&gt;"",'Feuille3-Coût de production'!D371,"")</f>
        <v/>
      </c>
      <c r="E371" s="10" t="str">
        <f t="shared" si="18"/>
        <v/>
      </c>
      <c r="F371" s="7" t="str">
        <f ca="1">IF(AND($A371&lt;&gt;"",F$9&lt;&gt;""),IF(HLOOKUP(F$9,'Feuille1-Catégories'!$C$1:$G$2,2,FALSE)="OUI",F$3,IF(HLOOKUP(F$9,'Feuille1-Catégories'!$C$1:$G$3,3,FALSE)="OUI",OFFSET(F$3,MOD(QUOTIENT(ROW()-ROW($A$20),'Feuille1-Catégories'!$B$6/F$6),F$5),0),IF(MOD($A371-1-F$10,'Feuille1-Catégories'!$F$5+1)=0,F$3,""))),"")</f>
        <v/>
      </c>
      <c r="G371" s="7" t="str">
        <f ca="1">IF(AND($A371&lt;&gt;"",G$9&lt;&gt;""),IF(HLOOKUP(G$9,'Feuille1-Catégories'!$C$1:$G$2,2,FALSE)="OUI",G$3,IF(HLOOKUP(G$9,'Feuille1-Catégories'!$C$1:$G$3,3,FALSE)="OUI",OFFSET(G$3,MOD(QUOTIENT(ROW()-ROW($A$20),'Feuille1-Catégories'!$B$6/G$6),G$5),0),IF(MOD($A371-1-G$10,'Feuille1-Catégories'!$F$5+1)=0,G$3,""))),"")</f>
        <v/>
      </c>
      <c r="H371" s="7" t="str">
        <f ca="1">IF(AND($A371&lt;&gt;"",H$9&lt;&gt;""),IF(HLOOKUP(H$9,'Feuille1-Catégories'!$C$1:$G$2,2,FALSE)="OUI",H$3,IF(HLOOKUP(H$9,'Feuille1-Catégories'!$C$1:$G$3,3,FALSE)="OUI",OFFSET(H$3,MOD(QUOTIENT(ROW()-ROW($A$20),'Feuille1-Catégories'!$B$6/H$6),H$5),0),IF(MOD($A371-1-H$10,'Feuille1-Catégories'!$F$5+1)=0,H$3,""))),"")</f>
        <v/>
      </c>
      <c r="I371" s="7" t="str">
        <f ca="1">IF(AND($A371&lt;&gt;"",I$9&lt;&gt;""),IF(HLOOKUP(I$9,'Feuille1-Catégories'!$C$1:$G$2,2,FALSE)="OUI",I$3,IF(HLOOKUP(I$9,'Feuille1-Catégories'!$C$1:$G$3,3,FALSE)="OUI",OFFSET(I$3,MOD(QUOTIENT(ROW()-ROW($A$20),'Feuille1-Catégories'!$B$6/I$6),I$5),0),IF(MOD($A371-1-I$10,'Feuille1-Catégories'!$F$5+1)=0,I$3,""))),"")</f>
        <v/>
      </c>
      <c r="J371" s="7" t="str">
        <f ca="1">IF(AND($A371&lt;&gt;"",J$9&lt;&gt;""),IF(HLOOKUP(J$9,'Feuille1-Catégories'!$C$1:$G$2,2,FALSE)="OUI",J$3,IF(HLOOKUP(J$9,'Feuille1-Catégories'!$C$1:$G$3,3,FALSE)="OUI",OFFSET(J$3,MOD(QUOTIENT(ROW()-ROW($A$20),'Feuille1-Catégories'!$B$6/J$6),J$5),0),IF(MOD($A371-1-J$10,'Feuille1-Catégories'!$F$5+1)=0,J$3,""))),"")</f>
        <v/>
      </c>
      <c r="K371" s="7" t="str">
        <f ca="1">IF(AND($A371&lt;&gt;"",K$9&lt;&gt;""),IF(HLOOKUP(K$9,'Feuille1-Catégories'!$C$1:$G$2,2,FALSE)="OUI",K$3,IF(HLOOKUP(K$9,'Feuille1-Catégories'!$C$1:$G$3,3,FALSE)="OUI",OFFSET(K$3,MOD(QUOTIENT(ROW()-ROW($A$20),'Feuille1-Catégories'!$B$6/K$6),K$5),0),IF(MOD($A371-1-K$10,'Feuille1-Catégories'!$F$5+1)=0,K$3,""))),"")</f>
        <v/>
      </c>
      <c r="L371" s="7" t="str">
        <f ca="1">IF(AND($A371&lt;&gt;"",L$9&lt;&gt;""),IF(HLOOKUP(L$9,'Feuille1-Catégories'!$C$1:$G$2,2,FALSE)="OUI",L$3,IF(HLOOKUP(L$9,'Feuille1-Catégories'!$C$1:$G$3,3,FALSE)="OUI",OFFSET(L$3,MOD(QUOTIENT(ROW()-ROW($A$20),'Feuille1-Catégories'!$B$6/L$6),L$5),0),IF(MOD($A371-1-L$10,'Feuille1-Catégories'!$F$5+1)=0,L$3,""))),"")</f>
        <v/>
      </c>
      <c r="M371" s="7" t="str">
        <f ca="1">IF(AND($A371&lt;&gt;"",M$9&lt;&gt;""),IF(HLOOKUP(M$9,'Feuille1-Catégories'!$C$1:$G$2,2,FALSE)="OUI",M$3,IF(HLOOKUP(M$9,'Feuille1-Catégories'!$C$1:$G$3,3,FALSE)="OUI",OFFSET(M$3,MOD(QUOTIENT(ROW()-ROW($A$20),'Feuille1-Catégories'!$B$6/M$6),M$5),0),IF(MOD($A371-1-M$10,'Feuille1-Catégories'!$F$5+1)=0,M$3,""))),"")</f>
        <v/>
      </c>
      <c r="N371" s="7" t="str">
        <f ca="1">IF(AND($A371&lt;&gt;"",N$9&lt;&gt;""),IF(HLOOKUP(N$9,'Feuille1-Catégories'!$C$1:$G$2,2,FALSE)="OUI",N$3,IF(HLOOKUP(N$9,'Feuille1-Catégories'!$C$1:$G$3,3,FALSE)="OUI",OFFSET(N$3,MOD(QUOTIENT(ROW()-ROW($A$20),'Feuille1-Catégories'!$B$6/N$6),N$5),0),IF(MOD($A371-1-N$10,'Feuille1-Catégories'!$F$5+1)=0,N$3,""))),"")</f>
        <v/>
      </c>
      <c r="O371" s="7" t="str">
        <f ca="1">IF(AND($A371&lt;&gt;"",O$9&lt;&gt;""),IF(HLOOKUP(O$9,'Feuille1-Catégories'!$C$1:$G$2,2,FALSE)="OUI",O$3,IF(HLOOKUP(O$9,'Feuille1-Catégories'!$C$1:$G$3,3,FALSE)="OUI",OFFSET(O$3,MOD(QUOTIENT(ROW()-ROW($A$20),'Feuille1-Catégories'!$B$6/O$6),O$5),0),IF(MOD($A371-1-O$10,'Feuille1-Catégories'!$F$5+1)=0,O$3,""))),"")</f>
        <v/>
      </c>
      <c r="P371" s="7" t="str">
        <f ca="1">IF(AND($A371&lt;&gt;"",P$9&lt;&gt;""),IF(HLOOKUP(P$9,'Feuille1-Catégories'!$C$1:$G$2,2,FALSE)="OUI",P$3,IF(HLOOKUP(P$9,'Feuille1-Catégories'!$C$1:$G$3,3,FALSE)="OUI",OFFSET(P$3,MOD(QUOTIENT(ROW()-ROW($A$20),'Feuille1-Catégories'!$B$6/P$6),P$5),0),IF(MOD($A371-1-P$10,'Feuille1-Catégories'!$F$5+1)=0,P$3,""))),"")</f>
        <v/>
      </c>
      <c r="Q371" s="7" t="str">
        <f ca="1">IF(AND($A371&lt;&gt;"",Q$9&lt;&gt;""),IF(HLOOKUP(Q$9,'Feuille1-Catégories'!$C$1:$G$2,2,FALSE)="OUI",Q$3,IF(HLOOKUP(Q$9,'Feuille1-Catégories'!$C$1:$G$3,3,FALSE)="OUI",OFFSET(Q$3,MOD(QUOTIENT(ROW()-ROW($A$20),'Feuille1-Catégories'!$B$6/Q$6),Q$5),0),IF(MOD($A371-1-Q$10,'Feuille1-Catégories'!$F$5+1)=0,Q$3,""))),"")</f>
        <v/>
      </c>
      <c r="R371" s="7" t="str">
        <f ca="1">IF(AND($A371&lt;&gt;"",R$9&lt;&gt;""),IF(HLOOKUP(R$9,'Feuille1-Catégories'!$C$1:$G$2,2,FALSE)="OUI",R$3,IF(HLOOKUP(R$9,'Feuille1-Catégories'!$C$1:$G$3,3,FALSE)="OUI",OFFSET(R$3,MOD(QUOTIENT(ROW()-ROW($A$20),'Feuille1-Catégories'!$B$6/R$6),R$5),0),IF(MOD($A371-1-R$10,'Feuille1-Catégories'!$F$5+1)=0,R$3,""))),"")</f>
        <v/>
      </c>
      <c r="S371" s="7" t="str">
        <f ca="1">IF(AND($A371&lt;&gt;"",S$9&lt;&gt;""),IF(HLOOKUP(S$9,'Feuille1-Catégories'!$C$1:$G$2,2,FALSE)="OUI",S$3,IF(HLOOKUP(S$9,'Feuille1-Catégories'!$C$1:$G$3,3,FALSE)="OUI",OFFSET(S$3,MOD(QUOTIENT(ROW()-ROW($A$20),'Feuille1-Catégories'!$B$6/S$6),S$5),0),IF(MOD($A371-1-S$10,'Feuille1-Catégories'!$F$5+1)=0,S$3,""))),"")</f>
        <v/>
      </c>
      <c r="T371" s="7" t="str">
        <f ca="1">IF(AND($A371&lt;&gt;"",T$9&lt;&gt;""),IF(HLOOKUP(T$9,'Feuille1-Catégories'!$C$1:$G$2,2,FALSE)="OUI",T$3,IF(HLOOKUP(T$9,'Feuille1-Catégories'!$C$1:$G$3,3,FALSE)="OUI",OFFSET(T$3,MOD(QUOTIENT(ROW()-ROW($A$20),'Feuille1-Catégories'!$B$6/T$6),T$5),0),IF(MOD($A371-1-T$10,'Feuille1-Catégories'!$F$5+1)=0,T$3,""))),"")</f>
        <v/>
      </c>
      <c r="U371" s="7" t="str">
        <f ca="1">IF(AND($A371&lt;&gt;"",U$9&lt;&gt;""),IF(HLOOKUP(U$9,'Feuille1-Catégories'!$C$1:$G$2,2,FALSE)="OUI",U$3,IF(HLOOKUP(U$9,'Feuille1-Catégories'!$C$1:$G$3,3,FALSE)="OUI",OFFSET(U$3,MOD(QUOTIENT(ROW()-ROW($A$20),'Feuille1-Catégories'!$B$6/U$6),U$5),0),IF(MOD($A371-1-U$10,'Feuille1-Catégories'!$F$5+1)=0,U$3,""))),"")</f>
        <v/>
      </c>
      <c r="V371" s="7" t="str">
        <f ca="1">IF(AND($A371&lt;&gt;"",V$9&lt;&gt;""),IF(HLOOKUP(V$9,'Feuille1-Catégories'!$C$1:$G$2,2,FALSE)="OUI",V$3,IF(HLOOKUP(V$9,'Feuille1-Catégories'!$C$1:$G$3,3,FALSE)="OUI",OFFSET(V$3,MOD(QUOTIENT(ROW()-ROW($A$20),'Feuille1-Catégories'!$B$6/V$6),V$5),0),IF(MOD($A371-1-V$10,'Feuille1-Catégories'!$F$5+1)=0,V$3,""))),"")</f>
        <v/>
      </c>
      <c r="W371" s="7" t="str">
        <f ca="1">IF(AND($A371&lt;&gt;"",W$9&lt;&gt;""),IF(HLOOKUP(W$9,'Feuille1-Catégories'!$C$1:$G$2,2,FALSE)="OUI",W$3,IF(HLOOKUP(W$9,'Feuille1-Catégories'!$C$1:$G$3,3,FALSE)="OUI",OFFSET(W$3,MOD(QUOTIENT(ROW()-ROW($A$20),'Feuille1-Catégories'!$B$6/W$6),W$5),0),IF(MOD($A371-1-W$10,'Feuille1-Catégories'!$F$5+1)=0,W$3,""))),"")</f>
        <v/>
      </c>
      <c r="X371" s="7" t="str">
        <f ca="1">IF(AND($A371&lt;&gt;"",X$9&lt;&gt;""),IF(HLOOKUP(X$9,'Feuille1-Catégories'!$C$1:$G$2,2,FALSE)="OUI",X$3,IF(HLOOKUP(X$9,'Feuille1-Catégories'!$C$1:$G$3,3,FALSE)="OUI",OFFSET(X$3,MOD(QUOTIENT(ROW()-ROW($A$20),'Feuille1-Catégories'!$B$6/X$6),X$5),0),IF(MOD($A371-1-X$10,'Feuille1-Catégories'!$F$5+1)=0,X$3,""))),"")</f>
        <v/>
      </c>
      <c r="Y371" s="7" t="str">
        <f ca="1">IF(AND($A371&lt;&gt;"",Y$9&lt;&gt;""),IF(HLOOKUP(Y$9,'Feuille1-Catégories'!$C$1:$G$2,2,FALSE)="OUI",Y$3,IF(HLOOKUP(Y$9,'Feuille1-Catégories'!$C$1:$G$3,3,FALSE)="OUI",OFFSET(Y$3,MOD(QUOTIENT(ROW()-ROW($A$20),'Feuille1-Catégories'!$B$6/Y$6),Y$5),0),IF(MOD($A371-1-Y$10,'Feuille1-Catégories'!$F$5+1)=0,Y$3,""))),"")</f>
        <v/>
      </c>
      <c r="Z371" s="7" t="str">
        <f ca="1">IF(AND($A371&lt;&gt;"",Z$9&lt;&gt;""),IF(HLOOKUP(Z$9,'Feuille1-Catégories'!$C$1:$G$2,2,FALSE)="OUI",Z$3,IF(HLOOKUP(Z$9,'Feuille1-Catégories'!$C$1:$G$3,3,FALSE)="OUI",OFFSET(Z$3,MOD(QUOTIENT(ROW()-ROW($A$20),'Feuille1-Catégories'!$B$6/Z$6),Z$5),0),"")),"")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72" spans="1:26" ht="17" x14ac:dyDescent="0.2">
      <c r="A372" s="21" t="str">
        <f>IF(ROW()-ROW($A$19)&gt;'Feuille1-Catégories'!$B$6,"",ROW()-ROW($A$19))</f>
        <v/>
      </c>
      <c r="B372" s="33" t="str">
        <f t="shared" si="16"/>
        <v/>
      </c>
      <c r="C372" s="10" t="str">
        <f t="shared" si="17"/>
        <v/>
      </c>
      <c r="D372" s="10" t="str">
        <f>IF('Feuille3-Coût de production'!D372&lt;&gt;"",'Feuille3-Coût de production'!D372,"")</f>
        <v/>
      </c>
      <c r="E372" s="10" t="str">
        <f t="shared" si="18"/>
        <v/>
      </c>
      <c r="F372" s="7" t="str">
        <f ca="1">IF(AND($A372&lt;&gt;"",F$9&lt;&gt;""),IF(HLOOKUP(F$9,'Feuille1-Catégories'!$C$1:$G$2,2,FALSE)="OUI",F$3,IF(HLOOKUP(F$9,'Feuille1-Catégories'!$C$1:$G$3,3,FALSE)="OUI",OFFSET(F$3,MOD(QUOTIENT(ROW()-ROW($A$20),'Feuille1-Catégories'!$B$6/F$6),F$5),0),IF(MOD($A372-1-F$10,'Feuille1-Catégories'!$F$5+1)=0,F$3,""))),"")</f>
        <v/>
      </c>
      <c r="G372" s="7" t="str">
        <f ca="1">IF(AND($A372&lt;&gt;"",G$9&lt;&gt;""),IF(HLOOKUP(G$9,'Feuille1-Catégories'!$C$1:$G$2,2,FALSE)="OUI",G$3,IF(HLOOKUP(G$9,'Feuille1-Catégories'!$C$1:$G$3,3,FALSE)="OUI",OFFSET(G$3,MOD(QUOTIENT(ROW()-ROW($A$20),'Feuille1-Catégories'!$B$6/G$6),G$5),0),IF(MOD($A372-1-G$10,'Feuille1-Catégories'!$F$5+1)=0,G$3,""))),"")</f>
        <v/>
      </c>
      <c r="H372" s="7" t="str">
        <f ca="1">IF(AND($A372&lt;&gt;"",H$9&lt;&gt;""),IF(HLOOKUP(H$9,'Feuille1-Catégories'!$C$1:$G$2,2,FALSE)="OUI",H$3,IF(HLOOKUP(H$9,'Feuille1-Catégories'!$C$1:$G$3,3,FALSE)="OUI",OFFSET(H$3,MOD(QUOTIENT(ROW()-ROW($A$20),'Feuille1-Catégories'!$B$6/H$6),H$5),0),IF(MOD($A372-1-H$10,'Feuille1-Catégories'!$F$5+1)=0,H$3,""))),"")</f>
        <v/>
      </c>
      <c r="I372" s="7" t="str">
        <f ca="1">IF(AND($A372&lt;&gt;"",I$9&lt;&gt;""),IF(HLOOKUP(I$9,'Feuille1-Catégories'!$C$1:$G$2,2,FALSE)="OUI",I$3,IF(HLOOKUP(I$9,'Feuille1-Catégories'!$C$1:$G$3,3,FALSE)="OUI",OFFSET(I$3,MOD(QUOTIENT(ROW()-ROW($A$20),'Feuille1-Catégories'!$B$6/I$6),I$5),0),IF(MOD($A372-1-I$10,'Feuille1-Catégories'!$F$5+1)=0,I$3,""))),"")</f>
        <v/>
      </c>
      <c r="J372" s="7" t="str">
        <f ca="1">IF(AND($A372&lt;&gt;"",J$9&lt;&gt;""),IF(HLOOKUP(J$9,'Feuille1-Catégories'!$C$1:$G$2,2,FALSE)="OUI",J$3,IF(HLOOKUP(J$9,'Feuille1-Catégories'!$C$1:$G$3,3,FALSE)="OUI",OFFSET(J$3,MOD(QUOTIENT(ROW()-ROW($A$20),'Feuille1-Catégories'!$B$6/J$6),J$5),0),IF(MOD($A372-1-J$10,'Feuille1-Catégories'!$F$5+1)=0,J$3,""))),"")</f>
        <v/>
      </c>
      <c r="K372" s="7" t="str">
        <f ca="1">IF(AND($A372&lt;&gt;"",K$9&lt;&gt;""),IF(HLOOKUP(K$9,'Feuille1-Catégories'!$C$1:$G$2,2,FALSE)="OUI",K$3,IF(HLOOKUP(K$9,'Feuille1-Catégories'!$C$1:$G$3,3,FALSE)="OUI",OFFSET(K$3,MOD(QUOTIENT(ROW()-ROW($A$20),'Feuille1-Catégories'!$B$6/K$6),K$5),0),IF(MOD($A372-1-K$10,'Feuille1-Catégories'!$F$5+1)=0,K$3,""))),"")</f>
        <v/>
      </c>
      <c r="L372" s="7" t="str">
        <f ca="1">IF(AND($A372&lt;&gt;"",L$9&lt;&gt;""),IF(HLOOKUP(L$9,'Feuille1-Catégories'!$C$1:$G$2,2,FALSE)="OUI",L$3,IF(HLOOKUP(L$9,'Feuille1-Catégories'!$C$1:$G$3,3,FALSE)="OUI",OFFSET(L$3,MOD(QUOTIENT(ROW()-ROW($A$20),'Feuille1-Catégories'!$B$6/L$6),L$5),0),IF(MOD($A372-1-L$10,'Feuille1-Catégories'!$F$5+1)=0,L$3,""))),"")</f>
        <v/>
      </c>
      <c r="M372" s="7" t="str">
        <f ca="1">IF(AND($A372&lt;&gt;"",M$9&lt;&gt;""),IF(HLOOKUP(M$9,'Feuille1-Catégories'!$C$1:$G$2,2,FALSE)="OUI",M$3,IF(HLOOKUP(M$9,'Feuille1-Catégories'!$C$1:$G$3,3,FALSE)="OUI",OFFSET(M$3,MOD(QUOTIENT(ROW()-ROW($A$20),'Feuille1-Catégories'!$B$6/M$6),M$5),0),IF(MOD($A372-1-M$10,'Feuille1-Catégories'!$F$5+1)=0,M$3,""))),"")</f>
        <v/>
      </c>
      <c r="N372" s="7" t="str">
        <f ca="1">IF(AND($A372&lt;&gt;"",N$9&lt;&gt;""),IF(HLOOKUP(N$9,'Feuille1-Catégories'!$C$1:$G$2,2,FALSE)="OUI",N$3,IF(HLOOKUP(N$9,'Feuille1-Catégories'!$C$1:$G$3,3,FALSE)="OUI",OFFSET(N$3,MOD(QUOTIENT(ROW()-ROW($A$20),'Feuille1-Catégories'!$B$6/N$6),N$5),0),IF(MOD($A372-1-N$10,'Feuille1-Catégories'!$F$5+1)=0,N$3,""))),"")</f>
        <v/>
      </c>
      <c r="O372" s="7" t="str">
        <f ca="1">IF(AND($A372&lt;&gt;"",O$9&lt;&gt;""),IF(HLOOKUP(O$9,'Feuille1-Catégories'!$C$1:$G$2,2,FALSE)="OUI",O$3,IF(HLOOKUP(O$9,'Feuille1-Catégories'!$C$1:$G$3,3,FALSE)="OUI",OFFSET(O$3,MOD(QUOTIENT(ROW()-ROW($A$20),'Feuille1-Catégories'!$B$6/O$6),O$5),0),IF(MOD($A372-1-O$10,'Feuille1-Catégories'!$F$5+1)=0,O$3,""))),"")</f>
        <v/>
      </c>
      <c r="P372" s="7" t="str">
        <f ca="1">IF(AND($A372&lt;&gt;"",P$9&lt;&gt;""),IF(HLOOKUP(P$9,'Feuille1-Catégories'!$C$1:$G$2,2,FALSE)="OUI",P$3,IF(HLOOKUP(P$9,'Feuille1-Catégories'!$C$1:$G$3,3,FALSE)="OUI",OFFSET(P$3,MOD(QUOTIENT(ROW()-ROW($A$20),'Feuille1-Catégories'!$B$6/P$6),P$5),0),IF(MOD($A372-1-P$10,'Feuille1-Catégories'!$F$5+1)=0,P$3,""))),"")</f>
        <v/>
      </c>
      <c r="Q372" s="7" t="str">
        <f ca="1">IF(AND($A372&lt;&gt;"",Q$9&lt;&gt;""),IF(HLOOKUP(Q$9,'Feuille1-Catégories'!$C$1:$G$2,2,FALSE)="OUI",Q$3,IF(HLOOKUP(Q$9,'Feuille1-Catégories'!$C$1:$G$3,3,FALSE)="OUI",OFFSET(Q$3,MOD(QUOTIENT(ROW()-ROW($A$20),'Feuille1-Catégories'!$B$6/Q$6),Q$5),0),IF(MOD($A372-1-Q$10,'Feuille1-Catégories'!$F$5+1)=0,Q$3,""))),"")</f>
        <v/>
      </c>
      <c r="R372" s="7" t="str">
        <f ca="1">IF(AND($A372&lt;&gt;"",R$9&lt;&gt;""),IF(HLOOKUP(R$9,'Feuille1-Catégories'!$C$1:$G$2,2,FALSE)="OUI",R$3,IF(HLOOKUP(R$9,'Feuille1-Catégories'!$C$1:$G$3,3,FALSE)="OUI",OFFSET(R$3,MOD(QUOTIENT(ROW()-ROW($A$20),'Feuille1-Catégories'!$B$6/R$6),R$5),0),IF(MOD($A372-1-R$10,'Feuille1-Catégories'!$F$5+1)=0,R$3,""))),"")</f>
        <v/>
      </c>
      <c r="S372" s="7" t="str">
        <f ca="1">IF(AND($A372&lt;&gt;"",S$9&lt;&gt;""),IF(HLOOKUP(S$9,'Feuille1-Catégories'!$C$1:$G$2,2,FALSE)="OUI",S$3,IF(HLOOKUP(S$9,'Feuille1-Catégories'!$C$1:$G$3,3,FALSE)="OUI",OFFSET(S$3,MOD(QUOTIENT(ROW()-ROW($A$20),'Feuille1-Catégories'!$B$6/S$6),S$5),0),IF(MOD($A372-1-S$10,'Feuille1-Catégories'!$F$5+1)=0,S$3,""))),"")</f>
        <v/>
      </c>
      <c r="T372" s="7" t="str">
        <f ca="1">IF(AND($A372&lt;&gt;"",T$9&lt;&gt;""),IF(HLOOKUP(T$9,'Feuille1-Catégories'!$C$1:$G$2,2,FALSE)="OUI",T$3,IF(HLOOKUP(T$9,'Feuille1-Catégories'!$C$1:$G$3,3,FALSE)="OUI",OFFSET(T$3,MOD(QUOTIENT(ROW()-ROW($A$20),'Feuille1-Catégories'!$B$6/T$6),T$5),0),IF(MOD($A372-1-T$10,'Feuille1-Catégories'!$F$5+1)=0,T$3,""))),"")</f>
        <v/>
      </c>
      <c r="U372" s="7" t="str">
        <f ca="1">IF(AND($A372&lt;&gt;"",U$9&lt;&gt;""),IF(HLOOKUP(U$9,'Feuille1-Catégories'!$C$1:$G$2,2,FALSE)="OUI",U$3,IF(HLOOKUP(U$9,'Feuille1-Catégories'!$C$1:$G$3,3,FALSE)="OUI",OFFSET(U$3,MOD(QUOTIENT(ROW()-ROW($A$20),'Feuille1-Catégories'!$B$6/U$6),U$5),0),IF(MOD($A372-1-U$10,'Feuille1-Catégories'!$F$5+1)=0,U$3,""))),"")</f>
        <v/>
      </c>
      <c r="V372" s="7" t="str">
        <f ca="1">IF(AND($A372&lt;&gt;"",V$9&lt;&gt;""),IF(HLOOKUP(V$9,'Feuille1-Catégories'!$C$1:$G$2,2,FALSE)="OUI",V$3,IF(HLOOKUP(V$9,'Feuille1-Catégories'!$C$1:$G$3,3,FALSE)="OUI",OFFSET(V$3,MOD(QUOTIENT(ROW()-ROW($A$20),'Feuille1-Catégories'!$B$6/V$6),V$5),0),IF(MOD($A372-1-V$10,'Feuille1-Catégories'!$F$5+1)=0,V$3,""))),"")</f>
        <v/>
      </c>
      <c r="W372" s="7" t="str">
        <f ca="1">IF(AND($A372&lt;&gt;"",W$9&lt;&gt;""),IF(HLOOKUP(W$9,'Feuille1-Catégories'!$C$1:$G$2,2,FALSE)="OUI",W$3,IF(HLOOKUP(W$9,'Feuille1-Catégories'!$C$1:$G$3,3,FALSE)="OUI",OFFSET(W$3,MOD(QUOTIENT(ROW()-ROW($A$20),'Feuille1-Catégories'!$B$6/W$6),W$5),0),IF(MOD($A372-1-W$10,'Feuille1-Catégories'!$F$5+1)=0,W$3,""))),"")</f>
        <v/>
      </c>
      <c r="X372" s="7" t="str">
        <f ca="1">IF(AND($A372&lt;&gt;"",X$9&lt;&gt;""),IF(HLOOKUP(X$9,'Feuille1-Catégories'!$C$1:$G$2,2,FALSE)="OUI",X$3,IF(HLOOKUP(X$9,'Feuille1-Catégories'!$C$1:$G$3,3,FALSE)="OUI",OFFSET(X$3,MOD(QUOTIENT(ROW()-ROW($A$20),'Feuille1-Catégories'!$B$6/X$6),X$5),0),IF(MOD($A372-1-X$10,'Feuille1-Catégories'!$F$5+1)=0,X$3,""))),"")</f>
        <v/>
      </c>
      <c r="Y372" s="7" t="str">
        <f ca="1">IF(AND($A372&lt;&gt;"",Y$9&lt;&gt;""),IF(HLOOKUP(Y$9,'Feuille1-Catégories'!$C$1:$G$2,2,FALSE)="OUI",Y$3,IF(HLOOKUP(Y$9,'Feuille1-Catégories'!$C$1:$G$3,3,FALSE)="OUI",OFFSET(Y$3,MOD(QUOTIENT(ROW()-ROW($A$20),'Feuille1-Catégories'!$B$6/Y$6),Y$5),0),IF(MOD($A372-1-Y$10,'Feuille1-Catégories'!$F$5+1)=0,Y$3,""))),"")</f>
        <v/>
      </c>
      <c r="Z372" s="7" t="str">
        <f ca="1">IF(AND($A372&lt;&gt;"",Z$9&lt;&gt;""),IF(HLOOKUP(Z$9,'Feuille1-Catégories'!$C$1:$G$2,2,FALSE)="OUI",Z$3,IF(HLOOKUP(Z$9,'Feuille1-Catégories'!$C$1:$G$3,3,FALSE)="OUI",OFFSET(Z$3,MOD(QUOTIENT(ROW()-ROW($A$20),'Feuille1-Catégories'!$B$6/Z$6),Z$5),0),"")),"")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73" spans="1:26" ht="17" x14ac:dyDescent="0.2">
      <c r="A373" s="21" t="str">
        <f>IF(ROW()-ROW($A$19)&gt;'Feuille1-Catégories'!$B$6,"",ROW()-ROW($A$19))</f>
        <v/>
      </c>
      <c r="B373" s="33" t="str">
        <f t="shared" si="16"/>
        <v/>
      </c>
      <c r="C373" s="10" t="str">
        <f t="shared" si="17"/>
        <v/>
      </c>
      <c r="D373" s="10" t="str">
        <f>IF('Feuille3-Coût de production'!D373&lt;&gt;"",'Feuille3-Coût de production'!D373,"")</f>
        <v/>
      </c>
      <c r="E373" s="10" t="str">
        <f t="shared" si="18"/>
        <v/>
      </c>
      <c r="F373" s="7" t="str">
        <f ca="1">IF(AND($A373&lt;&gt;"",F$9&lt;&gt;""),IF(HLOOKUP(F$9,'Feuille1-Catégories'!$C$1:$G$2,2,FALSE)="OUI",F$3,IF(HLOOKUP(F$9,'Feuille1-Catégories'!$C$1:$G$3,3,FALSE)="OUI",OFFSET(F$3,MOD(QUOTIENT(ROW()-ROW($A$20),'Feuille1-Catégories'!$B$6/F$6),F$5),0),IF(MOD($A373-1-F$10,'Feuille1-Catégories'!$F$5+1)=0,F$3,""))),"")</f>
        <v/>
      </c>
      <c r="G373" s="7" t="str">
        <f ca="1">IF(AND($A373&lt;&gt;"",G$9&lt;&gt;""),IF(HLOOKUP(G$9,'Feuille1-Catégories'!$C$1:$G$2,2,FALSE)="OUI",G$3,IF(HLOOKUP(G$9,'Feuille1-Catégories'!$C$1:$G$3,3,FALSE)="OUI",OFFSET(G$3,MOD(QUOTIENT(ROW()-ROW($A$20),'Feuille1-Catégories'!$B$6/G$6),G$5),0),IF(MOD($A373-1-G$10,'Feuille1-Catégories'!$F$5+1)=0,G$3,""))),"")</f>
        <v/>
      </c>
      <c r="H373" s="7" t="str">
        <f ca="1">IF(AND($A373&lt;&gt;"",H$9&lt;&gt;""),IF(HLOOKUP(H$9,'Feuille1-Catégories'!$C$1:$G$2,2,FALSE)="OUI",H$3,IF(HLOOKUP(H$9,'Feuille1-Catégories'!$C$1:$G$3,3,FALSE)="OUI",OFFSET(H$3,MOD(QUOTIENT(ROW()-ROW($A$20),'Feuille1-Catégories'!$B$6/H$6),H$5),0),IF(MOD($A373-1-H$10,'Feuille1-Catégories'!$F$5+1)=0,H$3,""))),"")</f>
        <v/>
      </c>
      <c r="I373" s="7" t="str">
        <f ca="1">IF(AND($A373&lt;&gt;"",I$9&lt;&gt;""),IF(HLOOKUP(I$9,'Feuille1-Catégories'!$C$1:$G$2,2,FALSE)="OUI",I$3,IF(HLOOKUP(I$9,'Feuille1-Catégories'!$C$1:$G$3,3,FALSE)="OUI",OFFSET(I$3,MOD(QUOTIENT(ROW()-ROW($A$20),'Feuille1-Catégories'!$B$6/I$6),I$5),0),IF(MOD($A373-1-I$10,'Feuille1-Catégories'!$F$5+1)=0,I$3,""))),"")</f>
        <v/>
      </c>
      <c r="J373" s="7" t="str">
        <f ca="1">IF(AND($A373&lt;&gt;"",J$9&lt;&gt;""),IF(HLOOKUP(J$9,'Feuille1-Catégories'!$C$1:$G$2,2,FALSE)="OUI",J$3,IF(HLOOKUP(J$9,'Feuille1-Catégories'!$C$1:$G$3,3,FALSE)="OUI",OFFSET(J$3,MOD(QUOTIENT(ROW()-ROW($A$20),'Feuille1-Catégories'!$B$6/J$6),J$5),0),IF(MOD($A373-1-J$10,'Feuille1-Catégories'!$F$5+1)=0,J$3,""))),"")</f>
        <v/>
      </c>
      <c r="K373" s="7" t="str">
        <f ca="1">IF(AND($A373&lt;&gt;"",K$9&lt;&gt;""),IF(HLOOKUP(K$9,'Feuille1-Catégories'!$C$1:$G$2,2,FALSE)="OUI",K$3,IF(HLOOKUP(K$9,'Feuille1-Catégories'!$C$1:$G$3,3,FALSE)="OUI",OFFSET(K$3,MOD(QUOTIENT(ROW()-ROW($A$20),'Feuille1-Catégories'!$B$6/K$6),K$5),0),IF(MOD($A373-1-K$10,'Feuille1-Catégories'!$F$5+1)=0,K$3,""))),"")</f>
        <v/>
      </c>
      <c r="L373" s="7" t="str">
        <f ca="1">IF(AND($A373&lt;&gt;"",L$9&lt;&gt;""),IF(HLOOKUP(L$9,'Feuille1-Catégories'!$C$1:$G$2,2,FALSE)="OUI",L$3,IF(HLOOKUP(L$9,'Feuille1-Catégories'!$C$1:$G$3,3,FALSE)="OUI",OFFSET(L$3,MOD(QUOTIENT(ROW()-ROW($A$20),'Feuille1-Catégories'!$B$6/L$6),L$5),0),IF(MOD($A373-1-L$10,'Feuille1-Catégories'!$F$5+1)=0,L$3,""))),"")</f>
        <v/>
      </c>
      <c r="M373" s="7" t="str">
        <f ca="1">IF(AND($A373&lt;&gt;"",M$9&lt;&gt;""),IF(HLOOKUP(M$9,'Feuille1-Catégories'!$C$1:$G$2,2,FALSE)="OUI",M$3,IF(HLOOKUP(M$9,'Feuille1-Catégories'!$C$1:$G$3,3,FALSE)="OUI",OFFSET(M$3,MOD(QUOTIENT(ROW()-ROW($A$20),'Feuille1-Catégories'!$B$6/M$6),M$5),0),IF(MOD($A373-1-M$10,'Feuille1-Catégories'!$F$5+1)=0,M$3,""))),"")</f>
        <v/>
      </c>
      <c r="N373" s="7" t="str">
        <f ca="1">IF(AND($A373&lt;&gt;"",N$9&lt;&gt;""),IF(HLOOKUP(N$9,'Feuille1-Catégories'!$C$1:$G$2,2,FALSE)="OUI",N$3,IF(HLOOKUP(N$9,'Feuille1-Catégories'!$C$1:$G$3,3,FALSE)="OUI",OFFSET(N$3,MOD(QUOTIENT(ROW()-ROW($A$20),'Feuille1-Catégories'!$B$6/N$6),N$5),0),IF(MOD($A373-1-N$10,'Feuille1-Catégories'!$F$5+1)=0,N$3,""))),"")</f>
        <v/>
      </c>
      <c r="O373" s="7" t="str">
        <f ca="1">IF(AND($A373&lt;&gt;"",O$9&lt;&gt;""),IF(HLOOKUP(O$9,'Feuille1-Catégories'!$C$1:$G$2,2,FALSE)="OUI",O$3,IF(HLOOKUP(O$9,'Feuille1-Catégories'!$C$1:$G$3,3,FALSE)="OUI",OFFSET(O$3,MOD(QUOTIENT(ROW()-ROW($A$20),'Feuille1-Catégories'!$B$6/O$6),O$5),0),IF(MOD($A373-1-O$10,'Feuille1-Catégories'!$F$5+1)=0,O$3,""))),"")</f>
        <v/>
      </c>
      <c r="P373" s="7" t="str">
        <f ca="1">IF(AND($A373&lt;&gt;"",P$9&lt;&gt;""),IF(HLOOKUP(P$9,'Feuille1-Catégories'!$C$1:$G$2,2,FALSE)="OUI",P$3,IF(HLOOKUP(P$9,'Feuille1-Catégories'!$C$1:$G$3,3,FALSE)="OUI",OFFSET(P$3,MOD(QUOTIENT(ROW()-ROW($A$20),'Feuille1-Catégories'!$B$6/P$6),P$5),0),IF(MOD($A373-1-P$10,'Feuille1-Catégories'!$F$5+1)=0,P$3,""))),"")</f>
        <v/>
      </c>
      <c r="Q373" s="7" t="str">
        <f ca="1">IF(AND($A373&lt;&gt;"",Q$9&lt;&gt;""),IF(HLOOKUP(Q$9,'Feuille1-Catégories'!$C$1:$G$2,2,FALSE)="OUI",Q$3,IF(HLOOKUP(Q$9,'Feuille1-Catégories'!$C$1:$G$3,3,FALSE)="OUI",OFFSET(Q$3,MOD(QUOTIENT(ROW()-ROW($A$20),'Feuille1-Catégories'!$B$6/Q$6),Q$5),0),IF(MOD($A373-1-Q$10,'Feuille1-Catégories'!$F$5+1)=0,Q$3,""))),"")</f>
        <v/>
      </c>
      <c r="R373" s="7" t="str">
        <f ca="1">IF(AND($A373&lt;&gt;"",R$9&lt;&gt;""),IF(HLOOKUP(R$9,'Feuille1-Catégories'!$C$1:$G$2,2,FALSE)="OUI",R$3,IF(HLOOKUP(R$9,'Feuille1-Catégories'!$C$1:$G$3,3,FALSE)="OUI",OFFSET(R$3,MOD(QUOTIENT(ROW()-ROW($A$20),'Feuille1-Catégories'!$B$6/R$6),R$5),0),IF(MOD($A373-1-R$10,'Feuille1-Catégories'!$F$5+1)=0,R$3,""))),"")</f>
        <v/>
      </c>
      <c r="S373" s="7" t="str">
        <f ca="1">IF(AND($A373&lt;&gt;"",S$9&lt;&gt;""),IF(HLOOKUP(S$9,'Feuille1-Catégories'!$C$1:$G$2,2,FALSE)="OUI",S$3,IF(HLOOKUP(S$9,'Feuille1-Catégories'!$C$1:$G$3,3,FALSE)="OUI",OFFSET(S$3,MOD(QUOTIENT(ROW()-ROW($A$20),'Feuille1-Catégories'!$B$6/S$6),S$5),0),IF(MOD($A373-1-S$10,'Feuille1-Catégories'!$F$5+1)=0,S$3,""))),"")</f>
        <v/>
      </c>
      <c r="T373" s="7" t="str">
        <f ca="1">IF(AND($A373&lt;&gt;"",T$9&lt;&gt;""),IF(HLOOKUP(T$9,'Feuille1-Catégories'!$C$1:$G$2,2,FALSE)="OUI",T$3,IF(HLOOKUP(T$9,'Feuille1-Catégories'!$C$1:$G$3,3,FALSE)="OUI",OFFSET(T$3,MOD(QUOTIENT(ROW()-ROW($A$20),'Feuille1-Catégories'!$B$6/T$6),T$5),0),IF(MOD($A373-1-T$10,'Feuille1-Catégories'!$F$5+1)=0,T$3,""))),"")</f>
        <v/>
      </c>
      <c r="U373" s="7" t="str">
        <f ca="1">IF(AND($A373&lt;&gt;"",U$9&lt;&gt;""),IF(HLOOKUP(U$9,'Feuille1-Catégories'!$C$1:$G$2,2,FALSE)="OUI",U$3,IF(HLOOKUP(U$9,'Feuille1-Catégories'!$C$1:$G$3,3,FALSE)="OUI",OFFSET(U$3,MOD(QUOTIENT(ROW()-ROW($A$20),'Feuille1-Catégories'!$B$6/U$6),U$5),0),IF(MOD($A373-1-U$10,'Feuille1-Catégories'!$F$5+1)=0,U$3,""))),"")</f>
        <v/>
      </c>
      <c r="V373" s="7" t="str">
        <f ca="1">IF(AND($A373&lt;&gt;"",V$9&lt;&gt;""),IF(HLOOKUP(V$9,'Feuille1-Catégories'!$C$1:$G$2,2,FALSE)="OUI",V$3,IF(HLOOKUP(V$9,'Feuille1-Catégories'!$C$1:$G$3,3,FALSE)="OUI",OFFSET(V$3,MOD(QUOTIENT(ROW()-ROW($A$20),'Feuille1-Catégories'!$B$6/V$6),V$5),0),IF(MOD($A373-1-V$10,'Feuille1-Catégories'!$F$5+1)=0,V$3,""))),"")</f>
        <v/>
      </c>
      <c r="W373" s="7" t="str">
        <f ca="1">IF(AND($A373&lt;&gt;"",W$9&lt;&gt;""),IF(HLOOKUP(W$9,'Feuille1-Catégories'!$C$1:$G$2,2,FALSE)="OUI",W$3,IF(HLOOKUP(W$9,'Feuille1-Catégories'!$C$1:$G$3,3,FALSE)="OUI",OFFSET(W$3,MOD(QUOTIENT(ROW()-ROW($A$20),'Feuille1-Catégories'!$B$6/W$6),W$5),0),IF(MOD($A373-1-W$10,'Feuille1-Catégories'!$F$5+1)=0,W$3,""))),"")</f>
        <v/>
      </c>
      <c r="X373" s="7" t="str">
        <f ca="1">IF(AND($A373&lt;&gt;"",X$9&lt;&gt;""),IF(HLOOKUP(X$9,'Feuille1-Catégories'!$C$1:$G$2,2,FALSE)="OUI",X$3,IF(HLOOKUP(X$9,'Feuille1-Catégories'!$C$1:$G$3,3,FALSE)="OUI",OFFSET(X$3,MOD(QUOTIENT(ROW()-ROW($A$20),'Feuille1-Catégories'!$B$6/X$6),X$5),0),IF(MOD($A373-1-X$10,'Feuille1-Catégories'!$F$5+1)=0,X$3,""))),"")</f>
        <v/>
      </c>
      <c r="Y373" s="7" t="str">
        <f ca="1">IF(AND($A373&lt;&gt;"",Y$9&lt;&gt;""),IF(HLOOKUP(Y$9,'Feuille1-Catégories'!$C$1:$G$2,2,FALSE)="OUI",Y$3,IF(HLOOKUP(Y$9,'Feuille1-Catégories'!$C$1:$G$3,3,FALSE)="OUI",OFFSET(Y$3,MOD(QUOTIENT(ROW()-ROW($A$20),'Feuille1-Catégories'!$B$6/Y$6),Y$5),0),IF(MOD($A373-1-Y$10,'Feuille1-Catégories'!$F$5+1)=0,Y$3,""))),"")</f>
        <v/>
      </c>
      <c r="Z373" s="7" t="str">
        <f ca="1">IF(AND($A373&lt;&gt;"",Z$9&lt;&gt;""),IF(HLOOKUP(Z$9,'Feuille1-Catégories'!$C$1:$G$2,2,FALSE)="OUI",Z$3,IF(HLOOKUP(Z$9,'Feuille1-Catégories'!$C$1:$G$3,3,FALSE)="OUI",OFFSET(Z$3,MOD(QUOTIENT(ROW()-ROW($A$20),'Feuille1-Catégories'!$B$6/Z$6),Z$5),0),"")),"")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74" spans="1:26" ht="17" x14ac:dyDescent="0.2">
      <c r="A374" s="21" t="str">
        <f>IF(ROW()-ROW($A$19)&gt;'Feuille1-Catégories'!$B$6,"",ROW()-ROW($A$19))</f>
        <v/>
      </c>
      <c r="B374" s="33" t="str">
        <f t="shared" si="16"/>
        <v/>
      </c>
      <c r="C374" s="10" t="str">
        <f t="shared" si="17"/>
        <v/>
      </c>
      <c r="D374" s="10" t="str">
        <f>IF('Feuille3-Coût de production'!D374&lt;&gt;"",'Feuille3-Coût de production'!D374,"")</f>
        <v/>
      </c>
      <c r="E374" s="10" t="str">
        <f t="shared" si="18"/>
        <v/>
      </c>
      <c r="F374" s="7" t="str">
        <f ca="1">IF(AND($A374&lt;&gt;"",F$9&lt;&gt;""),IF(HLOOKUP(F$9,'Feuille1-Catégories'!$C$1:$G$2,2,FALSE)="OUI",F$3,IF(HLOOKUP(F$9,'Feuille1-Catégories'!$C$1:$G$3,3,FALSE)="OUI",OFFSET(F$3,MOD(QUOTIENT(ROW()-ROW($A$20),'Feuille1-Catégories'!$B$6/F$6),F$5),0),IF(MOD($A374-1-F$10,'Feuille1-Catégories'!$F$5+1)=0,F$3,""))),"")</f>
        <v/>
      </c>
      <c r="G374" s="7" t="str">
        <f ca="1">IF(AND($A374&lt;&gt;"",G$9&lt;&gt;""),IF(HLOOKUP(G$9,'Feuille1-Catégories'!$C$1:$G$2,2,FALSE)="OUI",G$3,IF(HLOOKUP(G$9,'Feuille1-Catégories'!$C$1:$G$3,3,FALSE)="OUI",OFFSET(G$3,MOD(QUOTIENT(ROW()-ROW($A$20),'Feuille1-Catégories'!$B$6/G$6),G$5),0),IF(MOD($A374-1-G$10,'Feuille1-Catégories'!$F$5+1)=0,G$3,""))),"")</f>
        <v/>
      </c>
      <c r="H374" s="7" t="str">
        <f ca="1">IF(AND($A374&lt;&gt;"",H$9&lt;&gt;""),IF(HLOOKUP(H$9,'Feuille1-Catégories'!$C$1:$G$2,2,FALSE)="OUI",H$3,IF(HLOOKUP(H$9,'Feuille1-Catégories'!$C$1:$G$3,3,FALSE)="OUI",OFFSET(H$3,MOD(QUOTIENT(ROW()-ROW($A$20),'Feuille1-Catégories'!$B$6/H$6),H$5),0),IF(MOD($A374-1-H$10,'Feuille1-Catégories'!$F$5+1)=0,H$3,""))),"")</f>
        <v/>
      </c>
      <c r="I374" s="7" t="str">
        <f ca="1">IF(AND($A374&lt;&gt;"",I$9&lt;&gt;""),IF(HLOOKUP(I$9,'Feuille1-Catégories'!$C$1:$G$2,2,FALSE)="OUI",I$3,IF(HLOOKUP(I$9,'Feuille1-Catégories'!$C$1:$G$3,3,FALSE)="OUI",OFFSET(I$3,MOD(QUOTIENT(ROW()-ROW($A$20),'Feuille1-Catégories'!$B$6/I$6),I$5),0),IF(MOD($A374-1-I$10,'Feuille1-Catégories'!$F$5+1)=0,I$3,""))),"")</f>
        <v/>
      </c>
      <c r="J374" s="7" t="str">
        <f ca="1">IF(AND($A374&lt;&gt;"",J$9&lt;&gt;""),IF(HLOOKUP(J$9,'Feuille1-Catégories'!$C$1:$G$2,2,FALSE)="OUI",J$3,IF(HLOOKUP(J$9,'Feuille1-Catégories'!$C$1:$G$3,3,FALSE)="OUI",OFFSET(J$3,MOD(QUOTIENT(ROW()-ROW($A$20),'Feuille1-Catégories'!$B$6/J$6),J$5),0),IF(MOD($A374-1-J$10,'Feuille1-Catégories'!$F$5+1)=0,J$3,""))),"")</f>
        <v/>
      </c>
      <c r="K374" s="7" t="str">
        <f ca="1">IF(AND($A374&lt;&gt;"",K$9&lt;&gt;""),IF(HLOOKUP(K$9,'Feuille1-Catégories'!$C$1:$G$2,2,FALSE)="OUI",K$3,IF(HLOOKUP(K$9,'Feuille1-Catégories'!$C$1:$G$3,3,FALSE)="OUI",OFFSET(K$3,MOD(QUOTIENT(ROW()-ROW($A$20),'Feuille1-Catégories'!$B$6/K$6),K$5),0),IF(MOD($A374-1-K$10,'Feuille1-Catégories'!$F$5+1)=0,K$3,""))),"")</f>
        <v/>
      </c>
      <c r="L374" s="7" t="str">
        <f ca="1">IF(AND($A374&lt;&gt;"",L$9&lt;&gt;""),IF(HLOOKUP(L$9,'Feuille1-Catégories'!$C$1:$G$2,2,FALSE)="OUI",L$3,IF(HLOOKUP(L$9,'Feuille1-Catégories'!$C$1:$G$3,3,FALSE)="OUI",OFFSET(L$3,MOD(QUOTIENT(ROW()-ROW($A$20),'Feuille1-Catégories'!$B$6/L$6),L$5),0),IF(MOD($A374-1-L$10,'Feuille1-Catégories'!$F$5+1)=0,L$3,""))),"")</f>
        <v/>
      </c>
      <c r="M374" s="7" t="str">
        <f ca="1">IF(AND($A374&lt;&gt;"",M$9&lt;&gt;""),IF(HLOOKUP(M$9,'Feuille1-Catégories'!$C$1:$G$2,2,FALSE)="OUI",M$3,IF(HLOOKUP(M$9,'Feuille1-Catégories'!$C$1:$G$3,3,FALSE)="OUI",OFFSET(M$3,MOD(QUOTIENT(ROW()-ROW($A$20),'Feuille1-Catégories'!$B$6/M$6),M$5),0),IF(MOD($A374-1-M$10,'Feuille1-Catégories'!$F$5+1)=0,M$3,""))),"")</f>
        <v/>
      </c>
      <c r="N374" s="7" t="str">
        <f ca="1">IF(AND($A374&lt;&gt;"",N$9&lt;&gt;""),IF(HLOOKUP(N$9,'Feuille1-Catégories'!$C$1:$G$2,2,FALSE)="OUI",N$3,IF(HLOOKUP(N$9,'Feuille1-Catégories'!$C$1:$G$3,3,FALSE)="OUI",OFFSET(N$3,MOD(QUOTIENT(ROW()-ROW($A$20),'Feuille1-Catégories'!$B$6/N$6),N$5),0),IF(MOD($A374-1-N$10,'Feuille1-Catégories'!$F$5+1)=0,N$3,""))),"")</f>
        <v/>
      </c>
      <c r="O374" s="7" t="str">
        <f ca="1">IF(AND($A374&lt;&gt;"",O$9&lt;&gt;""),IF(HLOOKUP(O$9,'Feuille1-Catégories'!$C$1:$G$2,2,FALSE)="OUI",O$3,IF(HLOOKUP(O$9,'Feuille1-Catégories'!$C$1:$G$3,3,FALSE)="OUI",OFFSET(O$3,MOD(QUOTIENT(ROW()-ROW($A$20),'Feuille1-Catégories'!$B$6/O$6),O$5),0),IF(MOD($A374-1-O$10,'Feuille1-Catégories'!$F$5+1)=0,O$3,""))),"")</f>
        <v/>
      </c>
      <c r="P374" s="7" t="str">
        <f ca="1">IF(AND($A374&lt;&gt;"",P$9&lt;&gt;""),IF(HLOOKUP(P$9,'Feuille1-Catégories'!$C$1:$G$2,2,FALSE)="OUI",P$3,IF(HLOOKUP(P$9,'Feuille1-Catégories'!$C$1:$G$3,3,FALSE)="OUI",OFFSET(P$3,MOD(QUOTIENT(ROW()-ROW($A$20),'Feuille1-Catégories'!$B$6/P$6),P$5),0),IF(MOD($A374-1-P$10,'Feuille1-Catégories'!$F$5+1)=0,P$3,""))),"")</f>
        <v/>
      </c>
      <c r="Q374" s="7" t="str">
        <f ca="1">IF(AND($A374&lt;&gt;"",Q$9&lt;&gt;""),IF(HLOOKUP(Q$9,'Feuille1-Catégories'!$C$1:$G$2,2,FALSE)="OUI",Q$3,IF(HLOOKUP(Q$9,'Feuille1-Catégories'!$C$1:$G$3,3,FALSE)="OUI",OFFSET(Q$3,MOD(QUOTIENT(ROW()-ROW($A$20),'Feuille1-Catégories'!$B$6/Q$6),Q$5),0),IF(MOD($A374-1-Q$10,'Feuille1-Catégories'!$F$5+1)=0,Q$3,""))),"")</f>
        <v/>
      </c>
      <c r="R374" s="7" t="str">
        <f ca="1">IF(AND($A374&lt;&gt;"",R$9&lt;&gt;""),IF(HLOOKUP(R$9,'Feuille1-Catégories'!$C$1:$G$2,2,FALSE)="OUI",R$3,IF(HLOOKUP(R$9,'Feuille1-Catégories'!$C$1:$G$3,3,FALSE)="OUI",OFFSET(R$3,MOD(QUOTIENT(ROW()-ROW($A$20),'Feuille1-Catégories'!$B$6/R$6),R$5),0),IF(MOD($A374-1-R$10,'Feuille1-Catégories'!$F$5+1)=0,R$3,""))),"")</f>
        <v/>
      </c>
      <c r="S374" s="7" t="str">
        <f ca="1">IF(AND($A374&lt;&gt;"",S$9&lt;&gt;""),IF(HLOOKUP(S$9,'Feuille1-Catégories'!$C$1:$G$2,2,FALSE)="OUI",S$3,IF(HLOOKUP(S$9,'Feuille1-Catégories'!$C$1:$G$3,3,FALSE)="OUI",OFFSET(S$3,MOD(QUOTIENT(ROW()-ROW($A$20),'Feuille1-Catégories'!$B$6/S$6),S$5),0),IF(MOD($A374-1-S$10,'Feuille1-Catégories'!$F$5+1)=0,S$3,""))),"")</f>
        <v/>
      </c>
      <c r="T374" s="7" t="str">
        <f ca="1">IF(AND($A374&lt;&gt;"",T$9&lt;&gt;""),IF(HLOOKUP(T$9,'Feuille1-Catégories'!$C$1:$G$2,2,FALSE)="OUI",T$3,IF(HLOOKUP(T$9,'Feuille1-Catégories'!$C$1:$G$3,3,FALSE)="OUI",OFFSET(T$3,MOD(QUOTIENT(ROW()-ROW($A$20),'Feuille1-Catégories'!$B$6/T$6),T$5),0),IF(MOD($A374-1-T$10,'Feuille1-Catégories'!$F$5+1)=0,T$3,""))),"")</f>
        <v/>
      </c>
      <c r="U374" s="7" t="str">
        <f ca="1">IF(AND($A374&lt;&gt;"",U$9&lt;&gt;""),IF(HLOOKUP(U$9,'Feuille1-Catégories'!$C$1:$G$2,2,FALSE)="OUI",U$3,IF(HLOOKUP(U$9,'Feuille1-Catégories'!$C$1:$G$3,3,FALSE)="OUI",OFFSET(U$3,MOD(QUOTIENT(ROW()-ROW($A$20),'Feuille1-Catégories'!$B$6/U$6),U$5),0),IF(MOD($A374-1-U$10,'Feuille1-Catégories'!$F$5+1)=0,U$3,""))),"")</f>
        <v/>
      </c>
      <c r="V374" s="7" t="str">
        <f ca="1">IF(AND($A374&lt;&gt;"",V$9&lt;&gt;""),IF(HLOOKUP(V$9,'Feuille1-Catégories'!$C$1:$G$2,2,FALSE)="OUI",V$3,IF(HLOOKUP(V$9,'Feuille1-Catégories'!$C$1:$G$3,3,FALSE)="OUI",OFFSET(V$3,MOD(QUOTIENT(ROW()-ROW($A$20),'Feuille1-Catégories'!$B$6/V$6),V$5),0),IF(MOD($A374-1-V$10,'Feuille1-Catégories'!$F$5+1)=0,V$3,""))),"")</f>
        <v/>
      </c>
      <c r="W374" s="7" t="str">
        <f ca="1">IF(AND($A374&lt;&gt;"",W$9&lt;&gt;""),IF(HLOOKUP(W$9,'Feuille1-Catégories'!$C$1:$G$2,2,FALSE)="OUI",W$3,IF(HLOOKUP(W$9,'Feuille1-Catégories'!$C$1:$G$3,3,FALSE)="OUI",OFFSET(W$3,MOD(QUOTIENT(ROW()-ROW($A$20),'Feuille1-Catégories'!$B$6/W$6),W$5),0),IF(MOD($A374-1-W$10,'Feuille1-Catégories'!$F$5+1)=0,W$3,""))),"")</f>
        <v/>
      </c>
      <c r="X374" s="7" t="str">
        <f ca="1">IF(AND($A374&lt;&gt;"",X$9&lt;&gt;""),IF(HLOOKUP(X$9,'Feuille1-Catégories'!$C$1:$G$2,2,FALSE)="OUI",X$3,IF(HLOOKUP(X$9,'Feuille1-Catégories'!$C$1:$G$3,3,FALSE)="OUI",OFFSET(X$3,MOD(QUOTIENT(ROW()-ROW($A$20),'Feuille1-Catégories'!$B$6/X$6),X$5),0),IF(MOD($A374-1-X$10,'Feuille1-Catégories'!$F$5+1)=0,X$3,""))),"")</f>
        <v/>
      </c>
      <c r="Y374" s="7" t="str">
        <f ca="1">IF(AND($A374&lt;&gt;"",Y$9&lt;&gt;""),IF(HLOOKUP(Y$9,'Feuille1-Catégories'!$C$1:$G$2,2,FALSE)="OUI",Y$3,IF(HLOOKUP(Y$9,'Feuille1-Catégories'!$C$1:$G$3,3,FALSE)="OUI",OFFSET(Y$3,MOD(QUOTIENT(ROW()-ROW($A$20),'Feuille1-Catégories'!$B$6/Y$6),Y$5),0),IF(MOD($A374-1-Y$10,'Feuille1-Catégories'!$F$5+1)=0,Y$3,""))),"")</f>
        <v/>
      </c>
      <c r="Z374" s="7" t="str">
        <f ca="1">IF(AND($A374&lt;&gt;"",Z$9&lt;&gt;""),IF(HLOOKUP(Z$9,'Feuille1-Catégories'!$C$1:$G$2,2,FALSE)="OUI",Z$3,IF(HLOOKUP(Z$9,'Feuille1-Catégories'!$C$1:$G$3,3,FALSE)="OUI",OFFSET(Z$3,MOD(QUOTIENT(ROW()-ROW($A$20),'Feuille1-Catégories'!$B$6/Z$6),Z$5),0),"")),"")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75" spans="1:26" ht="17" x14ac:dyDescent="0.2">
      <c r="A375" s="21" t="str">
        <f>IF(ROW()-ROW($A$19)&gt;'Feuille1-Catégories'!$B$6,"",ROW()-ROW($A$19))</f>
        <v/>
      </c>
      <c r="B375" s="33" t="str">
        <f t="shared" si="16"/>
        <v/>
      </c>
      <c r="C375" s="10" t="str">
        <f t="shared" si="17"/>
        <v/>
      </c>
      <c r="D375" s="10" t="str">
        <f>IF('Feuille3-Coût de production'!D375&lt;&gt;"",'Feuille3-Coût de production'!D375,"")</f>
        <v/>
      </c>
      <c r="E375" s="10" t="str">
        <f t="shared" si="18"/>
        <v/>
      </c>
      <c r="F375" s="7" t="str">
        <f ca="1">IF(AND($A375&lt;&gt;"",F$9&lt;&gt;""),IF(HLOOKUP(F$9,'Feuille1-Catégories'!$C$1:$G$2,2,FALSE)="OUI",F$3,IF(HLOOKUP(F$9,'Feuille1-Catégories'!$C$1:$G$3,3,FALSE)="OUI",OFFSET(F$3,MOD(QUOTIENT(ROW()-ROW($A$20),'Feuille1-Catégories'!$B$6/F$6),F$5),0),IF(MOD($A375-1-F$10,'Feuille1-Catégories'!$F$5+1)=0,F$3,""))),"")</f>
        <v/>
      </c>
      <c r="G375" s="7" t="str">
        <f ca="1">IF(AND($A375&lt;&gt;"",G$9&lt;&gt;""),IF(HLOOKUP(G$9,'Feuille1-Catégories'!$C$1:$G$2,2,FALSE)="OUI",G$3,IF(HLOOKUP(G$9,'Feuille1-Catégories'!$C$1:$G$3,3,FALSE)="OUI",OFFSET(G$3,MOD(QUOTIENT(ROW()-ROW($A$20),'Feuille1-Catégories'!$B$6/G$6),G$5),0),IF(MOD($A375-1-G$10,'Feuille1-Catégories'!$F$5+1)=0,G$3,""))),"")</f>
        <v/>
      </c>
      <c r="H375" s="7" t="str">
        <f ca="1">IF(AND($A375&lt;&gt;"",H$9&lt;&gt;""),IF(HLOOKUP(H$9,'Feuille1-Catégories'!$C$1:$G$2,2,FALSE)="OUI",H$3,IF(HLOOKUP(H$9,'Feuille1-Catégories'!$C$1:$G$3,3,FALSE)="OUI",OFFSET(H$3,MOD(QUOTIENT(ROW()-ROW($A$20),'Feuille1-Catégories'!$B$6/H$6),H$5),0),IF(MOD($A375-1-H$10,'Feuille1-Catégories'!$F$5+1)=0,H$3,""))),"")</f>
        <v/>
      </c>
      <c r="I375" s="7" t="str">
        <f ca="1">IF(AND($A375&lt;&gt;"",I$9&lt;&gt;""),IF(HLOOKUP(I$9,'Feuille1-Catégories'!$C$1:$G$2,2,FALSE)="OUI",I$3,IF(HLOOKUP(I$9,'Feuille1-Catégories'!$C$1:$G$3,3,FALSE)="OUI",OFFSET(I$3,MOD(QUOTIENT(ROW()-ROW($A$20),'Feuille1-Catégories'!$B$6/I$6),I$5),0),IF(MOD($A375-1-I$10,'Feuille1-Catégories'!$F$5+1)=0,I$3,""))),"")</f>
        <v/>
      </c>
      <c r="J375" s="7" t="str">
        <f ca="1">IF(AND($A375&lt;&gt;"",J$9&lt;&gt;""),IF(HLOOKUP(J$9,'Feuille1-Catégories'!$C$1:$G$2,2,FALSE)="OUI",J$3,IF(HLOOKUP(J$9,'Feuille1-Catégories'!$C$1:$G$3,3,FALSE)="OUI",OFFSET(J$3,MOD(QUOTIENT(ROW()-ROW($A$20),'Feuille1-Catégories'!$B$6/J$6),J$5),0),IF(MOD($A375-1-J$10,'Feuille1-Catégories'!$F$5+1)=0,J$3,""))),"")</f>
        <v/>
      </c>
      <c r="K375" s="7" t="str">
        <f ca="1">IF(AND($A375&lt;&gt;"",K$9&lt;&gt;""),IF(HLOOKUP(K$9,'Feuille1-Catégories'!$C$1:$G$2,2,FALSE)="OUI",K$3,IF(HLOOKUP(K$9,'Feuille1-Catégories'!$C$1:$G$3,3,FALSE)="OUI",OFFSET(K$3,MOD(QUOTIENT(ROW()-ROW($A$20),'Feuille1-Catégories'!$B$6/K$6),K$5),0),IF(MOD($A375-1-K$10,'Feuille1-Catégories'!$F$5+1)=0,K$3,""))),"")</f>
        <v/>
      </c>
      <c r="L375" s="7" t="str">
        <f ca="1">IF(AND($A375&lt;&gt;"",L$9&lt;&gt;""),IF(HLOOKUP(L$9,'Feuille1-Catégories'!$C$1:$G$2,2,FALSE)="OUI",L$3,IF(HLOOKUP(L$9,'Feuille1-Catégories'!$C$1:$G$3,3,FALSE)="OUI",OFFSET(L$3,MOD(QUOTIENT(ROW()-ROW($A$20),'Feuille1-Catégories'!$B$6/L$6),L$5),0),IF(MOD($A375-1-L$10,'Feuille1-Catégories'!$F$5+1)=0,L$3,""))),"")</f>
        <v/>
      </c>
      <c r="M375" s="7" t="str">
        <f ca="1">IF(AND($A375&lt;&gt;"",M$9&lt;&gt;""),IF(HLOOKUP(M$9,'Feuille1-Catégories'!$C$1:$G$2,2,FALSE)="OUI",M$3,IF(HLOOKUP(M$9,'Feuille1-Catégories'!$C$1:$G$3,3,FALSE)="OUI",OFFSET(M$3,MOD(QUOTIENT(ROW()-ROW($A$20),'Feuille1-Catégories'!$B$6/M$6),M$5),0),IF(MOD($A375-1-M$10,'Feuille1-Catégories'!$F$5+1)=0,M$3,""))),"")</f>
        <v/>
      </c>
      <c r="N375" s="7" t="str">
        <f ca="1">IF(AND($A375&lt;&gt;"",N$9&lt;&gt;""),IF(HLOOKUP(N$9,'Feuille1-Catégories'!$C$1:$G$2,2,FALSE)="OUI",N$3,IF(HLOOKUP(N$9,'Feuille1-Catégories'!$C$1:$G$3,3,FALSE)="OUI",OFFSET(N$3,MOD(QUOTIENT(ROW()-ROW($A$20),'Feuille1-Catégories'!$B$6/N$6),N$5),0),IF(MOD($A375-1-N$10,'Feuille1-Catégories'!$F$5+1)=0,N$3,""))),"")</f>
        <v/>
      </c>
      <c r="O375" s="7" t="str">
        <f ca="1">IF(AND($A375&lt;&gt;"",O$9&lt;&gt;""),IF(HLOOKUP(O$9,'Feuille1-Catégories'!$C$1:$G$2,2,FALSE)="OUI",O$3,IF(HLOOKUP(O$9,'Feuille1-Catégories'!$C$1:$G$3,3,FALSE)="OUI",OFFSET(O$3,MOD(QUOTIENT(ROW()-ROW($A$20),'Feuille1-Catégories'!$B$6/O$6),O$5),0),IF(MOD($A375-1-O$10,'Feuille1-Catégories'!$F$5+1)=0,O$3,""))),"")</f>
        <v/>
      </c>
      <c r="P375" s="7" t="str">
        <f ca="1">IF(AND($A375&lt;&gt;"",P$9&lt;&gt;""),IF(HLOOKUP(P$9,'Feuille1-Catégories'!$C$1:$G$2,2,FALSE)="OUI",P$3,IF(HLOOKUP(P$9,'Feuille1-Catégories'!$C$1:$G$3,3,FALSE)="OUI",OFFSET(P$3,MOD(QUOTIENT(ROW()-ROW($A$20),'Feuille1-Catégories'!$B$6/P$6),P$5),0),IF(MOD($A375-1-P$10,'Feuille1-Catégories'!$F$5+1)=0,P$3,""))),"")</f>
        <v/>
      </c>
      <c r="Q375" s="7" t="str">
        <f ca="1">IF(AND($A375&lt;&gt;"",Q$9&lt;&gt;""),IF(HLOOKUP(Q$9,'Feuille1-Catégories'!$C$1:$G$2,2,FALSE)="OUI",Q$3,IF(HLOOKUP(Q$9,'Feuille1-Catégories'!$C$1:$G$3,3,FALSE)="OUI",OFFSET(Q$3,MOD(QUOTIENT(ROW()-ROW($A$20),'Feuille1-Catégories'!$B$6/Q$6),Q$5),0),IF(MOD($A375-1-Q$10,'Feuille1-Catégories'!$F$5+1)=0,Q$3,""))),"")</f>
        <v/>
      </c>
      <c r="R375" s="7" t="str">
        <f ca="1">IF(AND($A375&lt;&gt;"",R$9&lt;&gt;""),IF(HLOOKUP(R$9,'Feuille1-Catégories'!$C$1:$G$2,2,FALSE)="OUI",R$3,IF(HLOOKUP(R$9,'Feuille1-Catégories'!$C$1:$G$3,3,FALSE)="OUI",OFFSET(R$3,MOD(QUOTIENT(ROW()-ROW($A$20),'Feuille1-Catégories'!$B$6/R$6),R$5),0),IF(MOD($A375-1-R$10,'Feuille1-Catégories'!$F$5+1)=0,R$3,""))),"")</f>
        <v/>
      </c>
      <c r="S375" s="7" t="str">
        <f ca="1">IF(AND($A375&lt;&gt;"",S$9&lt;&gt;""),IF(HLOOKUP(S$9,'Feuille1-Catégories'!$C$1:$G$2,2,FALSE)="OUI",S$3,IF(HLOOKUP(S$9,'Feuille1-Catégories'!$C$1:$G$3,3,FALSE)="OUI",OFFSET(S$3,MOD(QUOTIENT(ROW()-ROW($A$20),'Feuille1-Catégories'!$B$6/S$6),S$5),0),IF(MOD($A375-1-S$10,'Feuille1-Catégories'!$F$5+1)=0,S$3,""))),"")</f>
        <v/>
      </c>
      <c r="T375" s="7" t="str">
        <f ca="1">IF(AND($A375&lt;&gt;"",T$9&lt;&gt;""),IF(HLOOKUP(T$9,'Feuille1-Catégories'!$C$1:$G$2,2,FALSE)="OUI",T$3,IF(HLOOKUP(T$9,'Feuille1-Catégories'!$C$1:$G$3,3,FALSE)="OUI",OFFSET(T$3,MOD(QUOTIENT(ROW()-ROW($A$20),'Feuille1-Catégories'!$B$6/T$6),T$5),0),IF(MOD($A375-1-T$10,'Feuille1-Catégories'!$F$5+1)=0,T$3,""))),"")</f>
        <v/>
      </c>
      <c r="U375" s="7" t="str">
        <f ca="1">IF(AND($A375&lt;&gt;"",U$9&lt;&gt;""),IF(HLOOKUP(U$9,'Feuille1-Catégories'!$C$1:$G$2,2,FALSE)="OUI",U$3,IF(HLOOKUP(U$9,'Feuille1-Catégories'!$C$1:$G$3,3,FALSE)="OUI",OFFSET(U$3,MOD(QUOTIENT(ROW()-ROW($A$20),'Feuille1-Catégories'!$B$6/U$6),U$5),0),IF(MOD($A375-1-U$10,'Feuille1-Catégories'!$F$5+1)=0,U$3,""))),"")</f>
        <v/>
      </c>
      <c r="V375" s="7" t="str">
        <f ca="1">IF(AND($A375&lt;&gt;"",V$9&lt;&gt;""),IF(HLOOKUP(V$9,'Feuille1-Catégories'!$C$1:$G$2,2,FALSE)="OUI",V$3,IF(HLOOKUP(V$9,'Feuille1-Catégories'!$C$1:$G$3,3,FALSE)="OUI",OFFSET(V$3,MOD(QUOTIENT(ROW()-ROW($A$20),'Feuille1-Catégories'!$B$6/V$6),V$5),0),IF(MOD($A375-1-V$10,'Feuille1-Catégories'!$F$5+1)=0,V$3,""))),"")</f>
        <v/>
      </c>
      <c r="W375" s="7" t="str">
        <f ca="1">IF(AND($A375&lt;&gt;"",W$9&lt;&gt;""),IF(HLOOKUP(W$9,'Feuille1-Catégories'!$C$1:$G$2,2,FALSE)="OUI",W$3,IF(HLOOKUP(W$9,'Feuille1-Catégories'!$C$1:$G$3,3,FALSE)="OUI",OFFSET(W$3,MOD(QUOTIENT(ROW()-ROW($A$20),'Feuille1-Catégories'!$B$6/W$6),W$5),0),IF(MOD($A375-1-W$10,'Feuille1-Catégories'!$F$5+1)=0,W$3,""))),"")</f>
        <v/>
      </c>
      <c r="X375" s="7" t="str">
        <f ca="1">IF(AND($A375&lt;&gt;"",X$9&lt;&gt;""),IF(HLOOKUP(X$9,'Feuille1-Catégories'!$C$1:$G$2,2,FALSE)="OUI",X$3,IF(HLOOKUP(X$9,'Feuille1-Catégories'!$C$1:$G$3,3,FALSE)="OUI",OFFSET(X$3,MOD(QUOTIENT(ROW()-ROW($A$20),'Feuille1-Catégories'!$B$6/X$6),X$5),0),IF(MOD($A375-1-X$10,'Feuille1-Catégories'!$F$5+1)=0,X$3,""))),"")</f>
        <v/>
      </c>
      <c r="Y375" s="7" t="str">
        <f ca="1">IF(AND($A375&lt;&gt;"",Y$9&lt;&gt;""),IF(HLOOKUP(Y$9,'Feuille1-Catégories'!$C$1:$G$2,2,FALSE)="OUI",Y$3,IF(HLOOKUP(Y$9,'Feuille1-Catégories'!$C$1:$G$3,3,FALSE)="OUI",OFFSET(Y$3,MOD(QUOTIENT(ROW()-ROW($A$20),'Feuille1-Catégories'!$B$6/Y$6),Y$5),0),IF(MOD($A375-1-Y$10,'Feuille1-Catégories'!$F$5+1)=0,Y$3,""))),"")</f>
        <v/>
      </c>
      <c r="Z375" s="7" t="str">
        <f ca="1">IF(AND($A375&lt;&gt;"",Z$9&lt;&gt;""),IF(HLOOKUP(Z$9,'Feuille1-Catégories'!$C$1:$G$2,2,FALSE)="OUI",Z$3,IF(HLOOKUP(Z$9,'Feuille1-Catégories'!$C$1:$G$3,3,FALSE)="OUI",OFFSET(Z$3,MOD(QUOTIENT(ROW()-ROW($A$20),'Feuille1-Catégories'!$B$6/Z$6),Z$5),0),"")),"")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76" spans="1:26" ht="17" x14ac:dyDescent="0.2">
      <c r="A376" s="21" t="str">
        <f>IF(ROW()-ROW($A$19)&gt;'Feuille1-Catégories'!$B$6,"",ROW()-ROW($A$19))</f>
        <v/>
      </c>
      <c r="B376" s="33" t="str">
        <f t="shared" si="16"/>
        <v/>
      </c>
      <c r="C376" s="10" t="str">
        <f t="shared" si="17"/>
        <v/>
      </c>
      <c r="D376" s="10" t="str">
        <f>IF('Feuille3-Coût de production'!D376&lt;&gt;"",'Feuille3-Coût de production'!D376,"")</f>
        <v/>
      </c>
      <c r="E376" s="10" t="str">
        <f t="shared" si="18"/>
        <v/>
      </c>
      <c r="F376" s="7" t="str">
        <f ca="1">IF(AND($A376&lt;&gt;"",F$9&lt;&gt;""),IF(HLOOKUP(F$9,'Feuille1-Catégories'!$C$1:$G$2,2,FALSE)="OUI",F$3,IF(HLOOKUP(F$9,'Feuille1-Catégories'!$C$1:$G$3,3,FALSE)="OUI",OFFSET(F$3,MOD(QUOTIENT(ROW()-ROW($A$20),'Feuille1-Catégories'!$B$6/F$6),F$5),0),IF(MOD($A376-1-F$10,'Feuille1-Catégories'!$F$5+1)=0,F$3,""))),"")</f>
        <v/>
      </c>
      <c r="G376" s="7" t="str">
        <f ca="1">IF(AND($A376&lt;&gt;"",G$9&lt;&gt;""),IF(HLOOKUP(G$9,'Feuille1-Catégories'!$C$1:$G$2,2,FALSE)="OUI",G$3,IF(HLOOKUP(G$9,'Feuille1-Catégories'!$C$1:$G$3,3,FALSE)="OUI",OFFSET(G$3,MOD(QUOTIENT(ROW()-ROW($A$20),'Feuille1-Catégories'!$B$6/G$6),G$5),0),IF(MOD($A376-1-G$10,'Feuille1-Catégories'!$F$5+1)=0,G$3,""))),"")</f>
        <v/>
      </c>
      <c r="H376" s="7" t="str">
        <f ca="1">IF(AND($A376&lt;&gt;"",H$9&lt;&gt;""),IF(HLOOKUP(H$9,'Feuille1-Catégories'!$C$1:$G$2,2,FALSE)="OUI",H$3,IF(HLOOKUP(H$9,'Feuille1-Catégories'!$C$1:$G$3,3,FALSE)="OUI",OFFSET(H$3,MOD(QUOTIENT(ROW()-ROW($A$20),'Feuille1-Catégories'!$B$6/H$6),H$5),0),IF(MOD($A376-1-H$10,'Feuille1-Catégories'!$F$5+1)=0,H$3,""))),"")</f>
        <v/>
      </c>
      <c r="I376" s="7" t="str">
        <f ca="1">IF(AND($A376&lt;&gt;"",I$9&lt;&gt;""),IF(HLOOKUP(I$9,'Feuille1-Catégories'!$C$1:$G$2,2,FALSE)="OUI",I$3,IF(HLOOKUP(I$9,'Feuille1-Catégories'!$C$1:$G$3,3,FALSE)="OUI",OFFSET(I$3,MOD(QUOTIENT(ROW()-ROW($A$20),'Feuille1-Catégories'!$B$6/I$6),I$5),0),IF(MOD($A376-1-I$10,'Feuille1-Catégories'!$F$5+1)=0,I$3,""))),"")</f>
        <v/>
      </c>
      <c r="J376" s="7" t="str">
        <f ca="1">IF(AND($A376&lt;&gt;"",J$9&lt;&gt;""),IF(HLOOKUP(J$9,'Feuille1-Catégories'!$C$1:$G$2,2,FALSE)="OUI",J$3,IF(HLOOKUP(J$9,'Feuille1-Catégories'!$C$1:$G$3,3,FALSE)="OUI",OFFSET(J$3,MOD(QUOTIENT(ROW()-ROW($A$20),'Feuille1-Catégories'!$B$6/J$6),J$5),0),IF(MOD($A376-1-J$10,'Feuille1-Catégories'!$F$5+1)=0,J$3,""))),"")</f>
        <v/>
      </c>
      <c r="K376" s="7" t="str">
        <f ca="1">IF(AND($A376&lt;&gt;"",K$9&lt;&gt;""),IF(HLOOKUP(K$9,'Feuille1-Catégories'!$C$1:$G$2,2,FALSE)="OUI",K$3,IF(HLOOKUP(K$9,'Feuille1-Catégories'!$C$1:$G$3,3,FALSE)="OUI",OFFSET(K$3,MOD(QUOTIENT(ROW()-ROW($A$20),'Feuille1-Catégories'!$B$6/K$6),K$5),0),IF(MOD($A376-1-K$10,'Feuille1-Catégories'!$F$5+1)=0,K$3,""))),"")</f>
        <v/>
      </c>
      <c r="L376" s="7" t="str">
        <f ca="1">IF(AND($A376&lt;&gt;"",L$9&lt;&gt;""),IF(HLOOKUP(L$9,'Feuille1-Catégories'!$C$1:$G$2,2,FALSE)="OUI",L$3,IF(HLOOKUP(L$9,'Feuille1-Catégories'!$C$1:$G$3,3,FALSE)="OUI",OFFSET(L$3,MOD(QUOTIENT(ROW()-ROW($A$20),'Feuille1-Catégories'!$B$6/L$6),L$5),0),IF(MOD($A376-1-L$10,'Feuille1-Catégories'!$F$5+1)=0,L$3,""))),"")</f>
        <v/>
      </c>
      <c r="M376" s="7" t="str">
        <f ca="1">IF(AND($A376&lt;&gt;"",M$9&lt;&gt;""),IF(HLOOKUP(M$9,'Feuille1-Catégories'!$C$1:$G$2,2,FALSE)="OUI",M$3,IF(HLOOKUP(M$9,'Feuille1-Catégories'!$C$1:$G$3,3,FALSE)="OUI",OFFSET(M$3,MOD(QUOTIENT(ROW()-ROW($A$20),'Feuille1-Catégories'!$B$6/M$6),M$5),0),IF(MOD($A376-1-M$10,'Feuille1-Catégories'!$F$5+1)=0,M$3,""))),"")</f>
        <v/>
      </c>
      <c r="N376" s="7" t="str">
        <f ca="1">IF(AND($A376&lt;&gt;"",N$9&lt;&gt;""),IF(HLOOKUP(N$9,'Feuille1-Catégories'!$C$1:$G$2,2,FALSE)="OUI",N$3,IF(HLOOKUP(N$9,'Feuille1-Catégories'!$C$1:$G$3,3,FALSE)="OUI",OFFSET(N$3,MOD(QUOTIENT(ROW()-ROW($A$20),'Feuille1-Catégories'!$B$6/N$6),N$5),0),IF(MOD($A376-1-N$10,'Feuille1-Catégories'!$F$5+1)=0,N$3,""))),"")</f>
        <v/>
      </c>
      <c r="O376" s="7" t="str">
        <f ca="1">IF(AND($A376&lt;&gt;"",O$9&lt;&gt;""),IF(HLOOKUP(O$9,'Feuille1-Catégories'!$C$1:$G$2,2,FALSE)="OUI",O$3,IF(HLOOKUP(O$9,'Feuille1-Catégories'!$C$1:$G$3,3,FALSE)="OUI",OFFSET(O$3,MOD(QUOTIENT(ROW()-ROW($A$20),'Feuille1-Catégories'!$B$6/O$6),O$5),0),IF(MOD($A376-1-O$10,'Feuille1-Catégories'!$F$5+1)=0,O$3,""))),"")</f>
        <v/>
      </c>
      <c r="P376" s="7" t="str">
        <f ca="1">IF(AND($A376&lt;&gt;"",P$9&lt;&gt;""),IF(HLOOKUP(P$9,'Feuille1-Catégories'!$C$1:$G$2,2,FALSE)="OUI",P$3,IF(HLOOKUP(P$9,'Feuille1-Catégories'!$C$1:$G$3,3,FALSE)="OUI",OFFSET(P$3,MOD(QUOTIENT(ROW()-ROW($A$20),'Feuille1-Catégories'!$B$6/P$6),P$5),0),IF(MOD($A376-1-P$10,'Feuille1-Catégories'!$F$5+1)=0,P$3,""))),"")</f>
        <v/>
      </c>
      <c r="Q376" s="7" t="str">
        <f ca="1">IF(AND($A376&lt;&gt;"",Q$9&lt;&gt;""),IF(HLOOKUP(Q$9,'Feuille1-Catégories'!$C$1:$G$2,2,FALSE)="OUI",Q$3,IF(HLOOKUP(Q$9,'Feuille1-Catégories'!$C$1:$G$3,3,FALSE)="OUI",OFFSET(Q$3,MOD(QUOTIENT(ROW()-ROW($A$20),'Feuille1-Catégories'!$B$6/Q$6),Q$5),0),IF(MOD($A376-1-Q$10,'Feuille1-Catégories'!$F$5+1)=0,Q$3,""))),"")</f>
        <v/>
      </c>
      <c r="R376" s="7" t="str">
        <f ca="1">IF(AND($A376&lt;&gt;"",R$9&lt;&gt;""),IF(HLOOKUP(R$9,'Feuille1-Catégories'!$C$1:$G$2,2,FALSE)="OUI",R$3,IF(HLOOKUP(R$9,'Feuille1-Catégories'!$C$1:$G$3,3,FALSE)="OUI",OFFSET(R$3,MOD(QUOTIENT(ROW()-ROW($A$20),'Feuille1-Catégories'!$B$6/R$6),R$5),0),IF(MOD($A376-1-R$10,'Feuille1-Catégories'!$F$5+1)=0,R$3,""))),"")</f>
        <v/>
      </c>
      <c r="S376" s="7" t="str">
        <f ca="1">IF(AND($A376&lt;&gt;"",S$9&lt;&gt;""),IF(HLOOKUP(S$9,'Feuille1-Catégories'!$C$1:$G$2,2,FALSE)="OUI",S$3,IF(HLOOKUP(S$9,'Feuille1-Catégories'!$C$1:$G$3,3,FALSE)="OUI",OFFSET(S$3,MOD(QUOTIENT(ROW()-ROW($A$20),'Feuille1-Catégories'!$B$6/S$6),S$5),0),IF(MOD($A376-1-S$10,'Feuille1-Catégories'!$F$5+1)=0,S$3,""))),"")</f>
        <v/>
      </c>
      <c r="T376" s="7" t="str">
        <f ca="1">IF(AND($A376&lt;&gt;"",T$9&lt;&gt;""),IF(HLOOKUP(T$9,'Feuille1-Catégories'!$C$1:$G$2,2,FALSE)="OUI",T$3,IF(HLOOKUP(T$9,'Feuille1-Catégories'!$C$1:$G$3,3,FALSE)="OUI",OFFSET(T$3,MOD(QUOTIENT(ROW()-ROW($A$20),'Feuille1-Catégories'!$B$6/T$6),T$5),0),IF(MOD($A376-1-T$10,'Feuille1-Catégories'!$F$5+1)=0,T$3,""))),"")</f>
        <v/>
      </c>
      <c r="U376" s="7" t="str">
        <f ca="1">IF(AND($A376&lt;&gt;"",U$9&lt;&gt;""),IF(HLOOKUP(U$9,'Feuille1-Catégories'!$C$1:$G$2,2,FALSE)="OUI",U$3,IF(HLOOKUP(U$9,'Feuille1-Catégories'!$C$1:$G$3,3,FALSE)="OUI",OFFSET(U$3,MOD(QUOTIENT(ROW()-ROW($A$20),'Feuille1-Catégories'!$B$6/U$6),U$5),0),IF(MOD($A376-1-U$10,'Feuille1-Catégories'!$F$5+1)=0,U$3,""))),"")</f>
        <v/>
      </c>
      <c r="V376" s="7" t="str">
        <f ca="1">IF(AND($A376&lt;&gt;"",V$9&lt;&gt;""),IF(HLOOKUP(V$9,'Feuille1-Catégories'!$C$1:$G$2,2,FALSE)="OUI",V$3,IF(HLOOKUP(V$9,'Feuille1-Catégories'!$C$1:$G$3,3,FALSE)="OUI",OFFSET(V$3,MOD(QUOTIENT(ROW()-ROW($A$20),'Feuille1-Catégories'!$B$6/V$6),V$5),0),IF(MOD($A376-1-V$10,'Feuille1-Catégories'!$F$5+1)=0,V$3,""))),"")</f>
        <v/>
      </c>
      <c r="W376" s="7" t="str">
        <f ca="1">IF(AND($A376&lt;&gt;"",W$9&lt;&gt;""),IF(HLOOKUP(W$9,'Feuille1-Catégories'!$C$1:$G$2,2,FALSE)="OUI",W$3,IF(HLOOKUP(W$9,'Feuille1-Catégories'!$C$1:$G$3,3,FALSE)="OUI",OFFSET(W$3,MOD(QUOTIENT(ROW()-ROW($A$20),'Feuille1-Catégories'!$B$6/W$6),W$5),0),IF(MOD($A376-1-W$10,'Feuille1-Catégories'!$F$5+1)=0,W$3,""))),"")</f>
        <v/>
      </c>
      <c r="X376" s="7" t="str">
        <f ca="1">IF(AND($A376&lt;&gt;"",X$9&lt;&gt;""),IF(HLOOKUP(X$9,'Feuille1-Catégories'!$C$1:$G$2,2,FALSE)="OUI",X$3,IF(HLOOKUP(X$9,'Feuille1-Catégories'!$C$1:$G$3,3,FALSE)="OUI",OFFSET(X$3,MOD(QUOTIENT(ROW()-ROW($A$20),'Feuille1-Catégories'!$B$6/X$6),X$5),0),IF(MOD($A376-1-X$10,'Feuille1-Catégories'!$F$5+1)=0,X$3,""))),"")</f>
        <v/>
      </c>
      <c r="Y376" s="7" t="str">
        <f ca="1">IF(AND($A376&lt;&gt;"",Y$9&lt;&gt;""),IF(HLOOKUP(Y$9,'Feuille1-Catégories'!$C$1:$G$2,2,FALSE)="OUI",Y$3,IF(HLOOKUP(Y$9,'Feuille1-Catégories'!$C$1:$G$3,3,FALSE)="OUI",OFFSET(Y$3,MOD(QUOTIENT(ROW()-ROW($A$20),'Feuille1-Catégories'!$B$6/Y$6),Y$5),0),IF(MOD($A376-1-Y$10,'Feuille1-Catégories'!$F$5+1)=0,Y$3,""))),"")</f>
        <v/>
      </c>
      <c r="Z376" s="7" t="str">
        <f ca="1">IF(AND($A376&lt;&gt;"",Z$9&lt;&gt;""),IF(HLOOKUP(Z$9,'Feuille1-Catégories'!$C$1:$G$2,2,FALSE)="OUI",Z$3,IF(HLOOKUP(Z$9,'Feuille1-Catégories'!$C$1:$G$3,3,FALSE)="OUI",OFFSET(Z$3,MOD(QUOTIENT(ROW()-ROW($A$20),'Feuille1-Catégories'!$B$6/Z$6),Z$5),0),"")),"")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77" spans="1:26" ht="17" x14ac:dyDescent="0.2">
      <c r="A377" s="21" t="str">
        <f>IF(ROW()-ROW($A$19)&gt;'Feuille1-Catégories'!$B$6,"",ROW()-ROW($A$19))</f>
        <v/>
      </c>
      <c r="B377" s="33" t="str">
        <f t="shared" si="16"/>
        <v/>
      </c>
      <c r="C377" s="10" t="str">
        <f t="shared" si="17"/>
        <v/>
      </c>
      <c r="D377" s="10" t="str">
        <f>IF('Feuille3-Coût de production'!D377&lt;&gt;"",'Feuille3-Coût de production'!D377,"")</f>
        <v/>
      </c>
      <c r="E377" s="10" t="str">
        <f t="shared" si="18"/>
        <v/>
      </c>
      <c r="F377" s="7" t="str">
        <f ca="1">IF(AND($A377&lt;&gt;"",F$9&lt;&gt;""),IF(HLOOKUP(F$9,'Feuille1-Catégories'!$C$1:$G$2,2,FALSE)="OUI",F$3,IF(HLOOKUP(F$9,'Feuille1-Catégories'!$C$1:$G$3,3,FALSE)="OUI",OFFSET(F$3,MOD(QUOTIENT(ROW()-ROW($A$20),'Feuille1-Catégories'!$B$6/F$6),F$5),0),IF(MOD($A377-1-F$10,'Feuille1-Catégories'!$F$5+1)=0,F$3,""))),"")</f>
        <v/>
      </c>
      <c r="G377" s="7" t="str">
        <f ca="1">IF(AND($A377&lt;&gt;"",G$9&lt;&gt;""),IF(HLOOKUP(G$9,'Feuille1-Catégories'!$C$1:$G$2,2,FALSE)="OUI",G$3,IF(HLOOKUP(G$9,'Feuille1-Catégories'!$C$1:$G$3,3,FALSE)="OUI",OFFSET(G$3,MOD(QUOTIENT(ROW()-ROW($A$20),'Feuille1-Catégories'!$B$6/G$6),G$5),0),IF(MOD($A377-1-G$10,'Feuille1-Catégories'!$F$5+1)=0,G$3,""))),"")</f>
        <v/>
      </c>
      <c r="H377" s="7" t="str">
        <f ca="1">IF(AND($A377&lt;&gt;"",H$9&lt;&gt;""),IF(HLOOKUP(H$9,'Feuille1-Catégories'!$C$1:$G$2,2,FALSE)="OUI",H$3,IF(HLOOKUP(H$9,'Feuille1-Catégories'!$C$1:$G$3,3,FALSE)="OUI",OFFSET(H$3,MOD(QUOTIENT(ROW()-ROW($A$20),'Feuille1-Catégories'!$B$6/H$6),H$5),0),IF(MOD($A377-1-H$10,'Feuille1-Catégories'!$F$5+1)=0,H$3,""))),"")</f>
        <v/>
      </c>
      <c r="I377" s="7" t="str">
        <f ca="1">IF(AND($A377&lt;&gt;"",I$9&lt;&gt;""),IF(HLOOKUP(I$9,'Feuille1-Catégories'!$C$1:$G$2,2,FALSE)="OUI",I$3,IF(HLOOKUP(I$9,'Feuille1-Catégories'!$C$1:$G$3,3,FALSE)="OUI",OFFSET(I$3,MOD(QUOTIENT(ROW()-ROW($A$20),'Feuille1-Catégories'!$B$6/I$6),I$5),0),IF(MOD($A377-1-I$10,'Feuille1-Catégories'!$F$5+1)=0,I$3,""))),"")</f>
        <v/>
      </c>
      <c r="J377" s="7" t="str">
        <f ca="1">IF(AND($A377&lt;&gt;"",J$9&lt;&gt;""),IF(HLOOKUP(J$9,'Feuille1-Catégories'!$C$1:$G$2,2,FALSE)="OUI",J$3,IF(HLOOKUP(J$9,'Feuille1-Catégories'!$C$1:$G$3,3,FALSE)="OUI",OFFSET(J$3,MOD(QUOTIENT(ROW()-ROW($A$20),'Feuille1-Catégories'!$B$6/J$6),J$5),0),IF(MOD($A377-1-J$10,'Feuille1-Catégories'!$F$5+1)=0,J$3,""))),"")</f>
        <v/>
      </c>
      <c r="K377" s="7" t="str">
        <f ca="1">IF(AND($A377&lt;&gt;"",K$9&lt;&gt;""),IF(HLOOKUP(K$9,'Feuille1-Catégories'!$C$1:$G$2,2,FALSE)="OUI",K$3,IF(HLOOKUP(K$9,'Feuille1-Catégories'!$C$1:$G$3,3,FALSE)="OUI",OFFSET(K$3,MOD(QUOTIENT(ROW()-ROW($A$20),'Feuille1-Catégories'!$B$6/K$6),K$5),0),IF(MOD($A377-1-K$10,'Feuille1-Catégories'!$F$5+1)=0,K$3,""))),"")</f>
        <v/>
      </c>
      <c r="L377" s="7" t="str">
        <f ca="1">IF(AND($A377&lt;&gt;"",L$9&lt;&gt;""),IF(HLOOKUP(L$9,'Feuille1-Catégories'!$C$1:$G$2,2,FALSE)="OUI",L$3,IF(HLOOKUP(L$9,'Feuille1-Catégories'!$C$1:$G$3,3,FALSE)="OUI",OFFSET(L$3,MOD(QUOTIENT(ROW()-ROW($A$20),'Feuille1-Catégories'!$B$6/L$6),L$5),0),IF(MOD($A377-1-L$10,'Feuille1-Catégories'!$F$5+1)=0,L$3,""))),"")</f>
        <v/>
      </c>
      <c r="M377" s="7" t="str">
        <f ca="1">IF(AND($A377&lt;&gt;"",M$9&lt;&gt;""),IF(HLOOKUP(M$9,'Feuille1-Catégories'!$C$1:$G$2,2,FALSE)="OUI",M$3,IF(HLOOKUP(M$9,'Feuille1-Catégories'!$C$1:$G$3,3,FALSE)="OUI",OFFSET(M$3,MOD(QUOTIENT(ROW()-ROW($A$20),'Feuille1-Catégories'!$B$6/M$6),M$5),0),IF(MOD($A377-1-M$10,'Feuille1-Catégories'!$F$5+1)=0,M$3,""))),"")</f>
        <v/>
      </c>
      <c r="N377" s="7" t="str">
        <f ca="1">IF(AND($A377&lt;&gt;"",N$9&lt;&gt;""),IF(HLOOKUP(N$9,'Feuille1-Catégories'!$C$1:$G$2,2,FALSE)="OUI",N$3,IF(HLOOKUP(N$9,'Feuille1-Catégories'!$C$1:$G$3,3,FALSE)="OUI",OFFSET(N$3,MOD(QUOTIENT(ROW()-ROW($A$20),'Feuille1-Catégories'!$B$6/N$6),N$5),0),IF(MOD($A377-1-N$10,'Feuille1-Catégories'!$F$5+1)=0,N$3,""))),"")</f>
        <v/>
      </c>
      <c r="O377" s="7" t="str">
        <f ca="1">IF(AND($A377&lt;&gt;"",O$9&lt;&gt;""),IF(HLOOKUP(O$9,'Feuille1-Catégories'!$C$1:$G$2,2,FALSE)="OUI",O$3,IF(HLOOKUP(O$9,'Feuille1-Catégories'!$C$1:$G$3,3,FALSE)="OUI",OFFSET(O$3,MOD(QUOTIENT(ROW()-ROW($A$20),'Feuille1-Catégories'!$B$6/O$6),O$5),0),IF(MOD($A377-1-O$10,'Feuille1-Catégories'!$F$5+1)=0,O$3,""))),"")</f>
        <v/>
      </c>
      <c r="P377" s="7" t="str">
        <f ca="1">IF(AND($A377&lt;&gt;"",P$9&lt;&gt;""),IF(HLOOKUP(P$9,'Feuille1-Catégories'!$C$1:$G$2,2,FALSE)="OUI",P$3,IF(HLOOKUP(P$9,'Feuille1-Catégories'!$C$1:$G$3,3,FALSE)="OUI",OFFSET(P$3,MOD(QUOTIENT(ROW()-ROW($A$20),'Feuille1-Catégories'!$B$6/P$6),P$5),0),IF(MOD($A377-1-P$10,'Feuille1-Catégories'!$F$5+1)=0,P$3,""))),"")</f>
        <v/>
      </c>
      <c r="Q377" s="7" t="str">
        <f ca="1">IF(AND($A377&lt;&gt;"",Q$9&lt;&gt;""),IF(HLOOKUP(Q$9,'Feuille1-Catégories'!$C$1:$G$2,2,FALSE)="OUI",Q$3,IF(HLOOKUP(Q$9,'Feuille1-Catégories'!$C$1:$G$3,3,FALSE)="OUI",OFFSET(Q$3,MOD(QUOTIENT(ROW()-ROW($A$20),'Feuille1-Catégories'!$B$6/Q$6),Q$5),0),IF(MOD($A377-1-Q$10,'Feuille1-Catégories'!$F$5+1)=0,Q$3,""))),"")</f>
        <v/>
      </c>
      <c r="R377" s="7" t="str">
        <f ca="1">IF(AND($A377&lt;&gt;"",R$9&lt;&gt;""),IF(HLOOKUP(R$9,'Feuille1-Catégories'!$C$1:$G$2,2,FALSE)="OUI",R$3,IF(HLOOKUP(R$9,'Feuille1-Catégories'!$C$1:$G$3,3,FALSE)="OUI",OFFSET(R$3,MOD(QUOTIENT(ROW()-ROW($A$20),'Feuille1-Catégories'!$B$6/R$6),R$5),0),IF(MOD($A377-1-R$10,'Feuille1-Catégories'!$F$5+1)=0,R$3,""))),"")</f>
        <v/>
      </c>
      <c r="S377" s="7" t="str">
        <f ca="1">IF(AND($A377&lt;&gt;"",S$9&lt;&gt;""),IF(HLOOKUP(S$9,'Feuille1-Catégories'!$C$1:$G$2,2,FALSE)="OUI",S$3,IF(HLOOKUP(S$9,'Feuille1-Catégories'!$C$1:$G$3,3,FALSE)="OUI",OFFSET(S$3,MOD(QUOTIENT(ROW()-ROW($A$20),'Feuille1-Catégories'!$B$6/S$6),S$5),0),IF(MOD($A377-1-S$10,'Feuille1-Catégories'!$F$5+1)=0,S$3,""))),"")</f>
        <v/>
      </c>
      <c r="T377" s="7" t="str">
        <f ca="1">IF(AND($A377&lt;&gt;"",T$9&lt;&gt;""),IF(HLOOKUP(T$9,'Feuille1-Catégories'!$C$1:$G$2,2,FALSE)="OUI",T$3,IF(HLOOKUP(T$9,'Feuille1-Catégories'!$C$1:$G$3,3,FALSE)="OUI",OFFSET(T$3,MOD(QUOTIENT(ROW()-ROW($A$20),'Feuille1-Catégories'!$B$6/T$6),T$5),0),IF(MOD($A377-1-T$10,'Feuille1-Catégories'!$F$5+1)=0,T$3,""))),"")</f>
        <v/>
      </c>
      <c r="U377" s="7" t="str">
        <f ca="1">IF(AND($A377&lt;&gt;"",U$9&lt;&gt;""),IF(HLOOKUP(U$9,'Feuille1-Catégories'!$C$1:$G$2,2,FALSE)="OUI",U$3,IF(HLOOKUP(U$9,'Feuille1-Catégories'!$C$1:$G$3,3,FALSE)="OUI",OFFSET(U$3,MOD(QUOTIENT(ROW()-ROW($A$20),'Feuille1-Catégories'!$B$6/U$6),U$5),0),IF(MOD($A377-1-U$10,'Feuille1-Catégories'!$F$5+1)=0,U$3,""))),"")</f>
        <v/>
      </c>
      <c r="V377" s="7" t="str">
        <f ca="1">IF(AND($A377&lt;&gt;"",V$9&lt;&gt;""),IF(HLOOKUP(V$9,'Feuille1-Catégories'!$C$1:$G$2,2,FALSE)="OUI",V$3,IF(HLOOKUP(V$9,'Feuille1-Catégories'!$C$1:$G$3,3,FALSE)="OUI",OFFSET(V$3,MOD(QUOTIENT(ROW()-ROW($A$20),'Feuille1-Catégories'!$B$6/V$6),V$5),0),IF(MOD($A377-1-V$10,'Feuille1-Catégories'!$F$5+1)=0,V$3,""))),"")</f>
        <v/>
      </c>
      <c r="W377" s="7" t="str">
        <f ca="1">IF(AND($A377&lt;&gt;"",W$9&lt;&gt;""),IF(HLOOKUP(W$9,'Feuille1-Catégories'!$C$1:$G$2,2,FALSE)="OUI",W$3,IF(HLOOKUP(W$9,'Feuille1-Catégories'!$C$1:$G$3,3,FALSE)="OUI",OFFSET(W$3,MOD(QUOTIENT(ROW()-ROW($A$20),'Feuille1-Catégories'!$B$6/W$6),W$5),0),IF(MOD($A377-1-W$10,'Feuille1-Catégories'!$F$5+1)=0,W$3,""))),"")</f>
        <v/>
      </c>
      <c r="X377" s="7" t="str">
        <f ca="1">IF(AND($A377&lt;&gt;"",X$9&lt;&gt;""),IF(HLOOKUP(X$9,'Feuille1-Catégories'!$C$1:$G$2,2,FALSE)="OUI",X$3,IF(HLOOKUP(X$9,'Feuille1-Catégories'!$C$1:$G$3,3,FALSE)="OUI",OFFSET(X$3,MOD(QUOTIENT(ROW()-ROW($A$20),'Feuille1-Catégories'!$B$6/X$6),X$5),0),IF(MOD($A377-1-X$10,'Feuille1-Catégories'!$F$5+1)=0,X$3,""))),"")</f>
        <v/>
      </c>
      <c r="Y377" s="7" t="str">
        <f ca="1">IF(AND($A377&lt;&gt;"",Y$9&lt;&gt;""),IF(HLOOKUP(Y$9,'Feuille1-Catégories'!$C$1:$G$2,2,FALSE)="OUI",Y$3,IF(HLOOKUP(Y$9,'Feuille1-Catégories'!$C$1:$G$3,3,FALSE)="OUI",OFFSET(Y$3,MOD(QUOTIENT(ROW()-ROW($A$20),'Feuille1-Catégories'!$B$6/Y$6),Y$5),0),IF(MOD($A377-1-Y$10,'Feuille1-Catégories'!$F$5+1)=0,Y$3,""))),"")</f>
        <v/>
      </c>
      <c r="Z377" s="7" t="str">
        <f ca="1">IF(AND($A377&lt;&gt;"",Z$9&lt;&gt;""),IF(HLOOKUP(Z$9,'Feuille1-Catégories'!$C$1:$G$2,2,FALSE)="OUI",Z$3,IF(HLOOKUP(Z$9,'Feuille1-Catégories'!$C$1:$G$3,3,FALSE)="OUI",OFFSET(Z$3,MOD(QUOTIENT(ROW()-ROW($A$20),'Feuille1-Catégories'!$B$6/Z$6),Z$5),0),"")),"")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78" spans="1:26" ht="17" x14ac:dyDescent="0.2">
      <c r="A378" s="21" t="str">
        <f>IF(ROW()-ROW($A$19)&gt;'Feuille1-Catégories'!$B$6,"",ROW()-ROW($A$19))</f>
        <v/>
      </c>
      <c r="B378" s="33" t="str">
        <f t="shared" si="16"/>
        <v/>
      </c>
      <c r="C378" s="10" t="str">
        <f t="shared" si="17"/>
        <v/>
      </c>
      <c r="D378" s="10" t="str">
        <f>IF('Feuille3-Coût de production'!D378&lt;&gt;"",'Feuille3-Coût de production'!D378,"")</f>
        <v/>
      </c>
      <c r="E378" s="10" t="str">
        <f t="shared" si="18"/>
        <v/>
      </c>
      <c r="F378" s="7" t="str">
        <f ca="1">IF(AND($A378&lt;&gt;"",F$9&lt;&gt;""),IF(HLOOKUP(F$9,'Feuille1-Catégories'!$C$1:$G$2,2,FALSE)="OUI",F$3,IF(HLOOKUP(F$9,'Feuille1-Catégories'!$C$1:$G$3,3,FALSE)="OUI",OFFSET(F$3,MOD(QUOTIENT(ROW()-ROW($A$20),'Feuille1-Catégories'!$B$6/F$6),F$5),0),IF(MOD($A378-1-F$10,'Feuille1-Catégories'!$F$5+1)=0,F$3,""))),"")</f>
        <v/>
      </c>
      <c r="G378" s="7" t="str">
        <f ca="1">IF(AND($A378&lt;&gt;"",G$9&lt;&gt;""),IF(HLOOKUP(G$9,'Feuille1-Catégories'!$C$1:$G$2,2,FALSE)="OUI",G$3,IF(HLOOKUP(G$9,'Feuille1-Catégories'!$C$1:$G$3,3,FALSE)="OUI",OFFSET(G$3,MOD(QUOTIENT(ROW()-ROW($A$20),'Feuille1-Catégories'!$B$6/G$6),G$5),0),IF(MOD($A378-1-G$10,'Feuille1-Catégories'!$F$5+1)=0,G$3,""))),"")</f>
        <v/>
      </c>
      <c r="H378" s="7" t="str">
        <f ca="1">IF(AND($A378&lt;&gt;"",H$9&lt;&gt;""),IF(HLOOKUP(H$9,'Feuille1-Catégories'!$C$1:$G$2,2,FALSE)="OUI",H$3,IF(HLOOKUP(H$9,'Feuille1-Catégories'!$C$1:$G$3,3,FALSE)="OUI",OFFSET(H$3,MOD(QUOTIENT(ROW()-ROW($A$20),'Feuille1-Catégories'!$B$6/H$6),H$5),0),IF(MOD($A378-1-H$10,'Feuille1-Catégories'!$F$5+1)=0,H$3,""))),"")</f>
        <v/>
      </c>
      <c r="I378" s="7" t="str">
        <f ca="1">IF(AND($A378&lt;&gt;"",I$9&lt;&gt;""),IF(HLOOKUP(I$9,'Feuille1-Catégories'!$C$1:$G$2,2,FALSE)="OUI",I$3,IF(HLOOKUP(I$9,'Feuille1-Catégories'!$C$1:$G$3,3,FALSE)="OUI",OFFSET(I$3,MOD(QUOTIENT(ROW()-ROW($A$20),'Feuille1-Catégories'!$B$6/I$6),I$5),0),IF(MOD($A378-1-I$10,'Feuille1-Catégories'!$F$5+1)=0,I$3,""))),"")</f>
        <v/>
      </c>
      <c r="J378" s="7" t="str">
        <f ca="1">IF(AND($A378&lt;&gt;"",J$9&lt;&gt;""),IF(HLOOKUP(J$9,'Feuille1-Catégories'!$C$1:$G$2,2,FALSE)="OUI",J$3,IF(HLOOKUP(J$9,'Feuille1-Catégories'!$C$1:$G$3,3,FALSE)="OUI",OFFSET(J$3,MOD(QUOTIENT(ROW()-ROW($A$20),'Feuille1-Catégories'!$B$6/J$6),J$5),0),IF(MOD($A378-1-J$10,'Feuille1-Catégories'!$F$5+1)=0,J$3,""))),"")</f>
        <v/>
      </c>
      <c r="K378" s="7" t="str">
        <f ca="1">IF(AND($A378&lt;&gt;"",K$9&lt;&gt;""),IF(HLOOKUP(K$9,'Feuille1-Catégories'!$C$1:$G$2,2,FALSE)="OUI",K$3,IF(HLOOKUP(K$9,'Feuille1-Catégories'!$C$1:$G$3,3,FALSE)="OUI",OFFSET(K$3,MOD(QUOTIENT(ROW()-ROW($A$20),'Feuille1-Catégories'!$B$6/K$6),K$5),0),IF(MOD($A378-1-K$10,'Feuille1-Catégories'!$F$5+1)=0,K$3,""))),"")</f>
        <v/>
      </c>
      <c r="L378" s="7" t="str">
        <f ca="1">IF(AND($A378&lt;&gt;"",L$9&lt;&gt;""),IF(HLOOKUP(L$9,'Feuille1-Catégories'!$C$1:$G$2,2,FALSE)="OUI",L$3,IF(HLOOKUP(L$9,'Feuille1-Catégories'!$C$1:$G$3,3,FALSE)="OUI",OFFSET(L$3,MOD(QUOTIENT(ROW()-ROW($A$20),'Feuille1-Catégories'!$B$6/L$6),L$5),0),IF(MOD($A378-1-L$10,'Feuille1-Catégories'!$F$5+1)=0,L$3,""))),"")</f>
        <v/>
      </c>
      <c r="M378" s="7" t="str">
        <f ca="1">IF(AND($A378&lt;&gt;"",M$9&lt;&gt;""),IF(HLOOKUP(M$9,'Feuille1-Catégories'!$C$1:$G$2,2,FALSE)="OUI",M$3,IF(HLOOKUP(M$9,'Feuille1-Catégories'!$C$1:$G$3,3,FALSE)="OUI",OFFSET(M$3,MOD(QUOTIENT(ROW()-ROW($A$20),'Feuille1-Catégories'!$B$6/M$6),M$5),0),IF(MOD($A378-1-M$10,'Feuille1-Catégories'!$F$5+1)=0,M$3,""))),"")</f>
        <v/>
      </c>
      <c r="N378" s="7" t="str">
        <f ca="1">IF(AND($A378&lt;&gt;"",N$9&lt;&gt;""),IF(HLOOKUP(N$9,'Feuille1-Catégories'!$C$1:$G$2,2,FALSE)="OUI",N$3,IF(HLOOKUP(N$9,'Feuille1-Catégories'!$C$1:$G$3,3,FALSE)="OUI",OFFSET(N$3,MOD(QUOTIENT(ROW()-ROW($A$20),'Feuille1-Catégories'!$B$6/N$6),N$5),0),IF(MOD($A378-1-N$10,'Feuille1-Catégories'!$F$5+1)=0,N$3,""))),"")</f>
        <v/>
      </c>
      <c r="O378" s="7" t="str">
        <f ca="1">IF(AND($A378&lt;&gt;"",O$9&lt;&gt;""),IF(HLOOKUP(O$9,'Feuille1-Catégories'!$C$1:$G$2,2,FALSE)="OUI",O$3,IF(HLOOKUP(O$9,'Feuille1-Catégories'!$C$1:$G$3,3,FALSE)="OUI",OFFSET(O$3,MOD(QUOTIENT(ROW()-ROW($A$20),'Feuille1-Catégories'!$B$6/O$6),O$5),0),IF(MOD($A378-1-O$10,'Feuille1-Catégories'!$F$5+1)=0,O$3,""))),"")</f>
        <v/>
      </c>
      <c r="P378" s="7" t="str">
        <f ca="1">IF(AND($A378&lt;&gt;"",P$9&lt;&gt;""),IF(HLOOKUP(P$9,'Feuille1-Catégories'!$C$1:$G$2,2,FALSE)="OUI",P$3,IF(HLOOKUP(P$9,'Feuille1-Catégories'!$C$1:$G$3,3,FALSE)="OUI",OFFSET(P$3,MOD(QUOTIENT(ROW()-ROW($A$20),'Feuille1-Catégories'!$B$6/P$6),P$5),0),IF(MOD($A378-1-P$10,'Feuille1-Catégories'!$F$5+1)=0,P$3,""))),"")</f>
        <v/>
      </c>
      <c r="Q378" s="7" t="str">
        <f ca="1">IF(AND($A378&lt;&gt;"",Q$9&lt;&gt;""),IF(HLOOKUP(Q$9,'Feuille1-Catégories'!$C$1:$G$2,2,FALSE)="OUI",Q$3,IF(HLOOKUP(Q$9,'Feuille1-Catégories'!$C$1:$G$3,3,FALSE)="OUI",OFFSET(Q$3,MOD(QUOTIENT(ROW()-ROW($A$20),'Feuille1-Catégories'!$B$6/Q$6),Q$5),0),IF(MOD($A378-1-Q$10,'Feuille1-Catégories'!$F$5+1)=0,Q$3,""))),"")</f>
        <v/>
      </c>
      <c r="R378" s="7" t="str">
        <f ca="1">IF(AND($A378&lt;&gt;"",R$9&lt;&gt;""),IF(HLOOKUP(R$9,'Feuille1-Catégories'!$C$1:$G$2,2,FALSE)="OUI",R$3,IF(HLOOKUP(R$9,'Feuille1-Catégories'!$C$1:$G$3,3,FALSE)="OUI",OFFSET(R$3,MOD(QUOTIENT(ROW()-ROW($A$20),'Feuille1-Catégories'!$B$6/R$6),R$5),0),IF(MOD($A378-1-R$10,'Feuille1-Catégories'!$F$5+1)=0,R$3,""))),"")</f>
        <v/>
      </c>
      <c r="S378" s="7" t="str">
        <f ca="1">IF(AND($A378&lt;&gt;"",S$9&lt;&gt;""),IF(HLOOKUP(S$9,'Feuille1-Catégories'!$C$1:$G$2,2,FALSE)="OUI",S$3,IF(HLOOKUP(S$9,'Feuille1-Catégories'!$C$1:$G$3,3,FALSE)="OUI",OFFSET(S$3,MOD(QUOTIENT(ROW()-ROW($A$20),'Feuille1-Catégories'!$B$6/S$6),S$5),0),IF(MOD($A378-1-S$10,'Feuille1-Catégories'!$F$5+1)=0,S$3,""))),"")</f>
        <v/>
      </c>
      <c r="T378" s="7" t="str">
        <f ca="1">IF(AND($A378&lt;&gt;"",T$9&lt;&gt;""),IF(HLOOKUP(T$9,'Feuille1-Catégories'!$C$1:$G$2,2,FALSE)="OUI",T$3,IF(HLOOKUP(T$9,'Feuille1-Catégories'!$C$1:$G$3,3,FALSE)="OUI",OFFSET(T$3,MOD(QUOTIENT(ROW()-ROW($A$20),'Feuille1-Catégories'!$B$6/T$6),T$5),0),IF(MOD($A378-1-T$10,'Feuille1-Catégories'!$F$5+1)=0,T$3,""))),"")</f>
        <v/>
      </c>
      <c r="U378" s="7" t="str">
        <f ca="1">IF(AND($A378&lt;&gt;"",U$9&lt;&gt;""),IF(HLOOKUP(U$9,'Feuille1-Catégories'!$C$1:$G$2,2,FALSE)="OUI",U$3,IF(HLOOKUP(U$9,'Feuille1-Catégories'!$C$1:$G$3,3,FALSE)="OUI",OFFSET(U$3,MOD(QUOTIENT(ROW()-ROW($A$20),'Feuille1-Catégories'!$B$6/U$6),U$5),0),IF(MOD($A378-1-U$10,'Feuille1-Catégories'!$F$5+1)=0,U$3,""))),"")</f>
        <v/>
      </c>
      <c r="V378" s="7" t="str">
        <f ca="1">IF(AND($A378&lt;&gt;"",V$9&lt;&gt;""),IF(HLOOKUP(V$9,'Feuille1-Catégories'!$C$1:$G$2,2,FALSE)="OUI",V$3,IF(HLOOKUP(V$9,'Feuille1-Catégories'!$C$1:$G$3,3,FALSE)="OUI",OFFSET(V$3,MOD(QUOTIENT(ROW()-ROW($A$20),'Feuille1-Catégories'!$B$6/V$6),V$5),0),IF(MOD($A378-1-V$10,'Feuille1-Catégories'!$F$5+1)=0,V$3,""))),"")</f>
        <v/>
      </c>
      <c r="W378" s="7" t="str">
        <f ca="1">IF(AND($A378&lt;&gt;"",W$9&lt;&gt;""),IF(HLOOKUP(W$9,'Feuille1-Catégories'!$C$1:$G$2,2,FALSE)="OUI",W$3,IF(HLOOKUP(W$9,'Feuille1-Catégories'!$C$1:$G$3,3,FALSE)="OUI",OFFSET(W$3,MOD(QUOTIENT(ROW()-ROW($A$20),'Feuille1-Catégories'!$B$6/W$6),W$5),0),IF(MOD($A378-1-W$10,'Feuille1-Catégories'!$F$5+1)=0,W$3,""))),"")</f>
        <v/>
      </c>
      <c r="X378" s="7" t="str">
        <f ca="1">IF(AND($A378&lt;&gt;"",X$9&lt;&gt;""),IF(HLOOKUP(X$9,'Feuille1-Catégories'!$C$1:$G$2,2,FALSE)="OUI",X$3,IF(HLOOKUP(X$9,'Feuille1-Catégories'!$C$1:$G$3,3,FALSE)="OUI",OFFSET(X$3,MOD(QUOTIENT(ROW()-ROW($A$20),'Feuille1-Catégories'!$B$6/X$6),X$5),0),IF(MOD($A378-1-X$10,'Feuille1-Catégories'!$F$5+1)=0,X$3,""))),"")</f>
        <v/>
      </c>
      <c r="Y378" s="7" t="str">
        <f ca="1">IF(AND($A378&lt;&gt;"",Y$9&lt;&gt;""),IF(HLOOKUP(Y$9,'Feuille1-Catégories'!$C$1:$G$2,2,FALSE)="OUI",Y$3,IF(HLOOKUP(Y$9,'Feuille1-Catégories'!$C$1:$G$3,3,FALSE)="OUI",OFFSET(Y$3,MOD(QUOTIENT(ROW()-ROW($A$20),'Feuille1-Catégories'!$B$6/Y$6),Y$5),0),IF(MOD($A378-1-Y$10,'Feuille1-Catégories'!$F$5+1)=0,Y$3,""))),"")</f>
        <v/>
      </c>
      <c r="Z378" s="7" t="str">
        <f ca="1">IF(AND($A378&lt;&gt;"",Z$9&lt;&gt;""),IF(HLOOKUP(Z$9,'Feuille1-Catégories'!$C$1:$G$2,2,FALSE)="OUI",Z$3,IF(HLOOKUP(Z$9,'Feuille1-Catégories'!$C$1:$G$3,3,FALSE)="OUI",OFFSET(Z$3,MOD(QUOTIENT(ROW()-ROW($A$20),'Feuille1-Catégories'!$B$6/Z$6),Z$5),0),"")),"")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79" spans="1:26" ht="17" x14ac:dyDescent="0.2">
      <c r="A379" s="21" t="str">
        <f>IF(ROW()-ROW($A$19)&gt;'Feuille1-Catégories'!$B$6,"",ROW()-ROW($A$19))</f>
        <v/>
      </c>
      <c r="B379" s="33" t="str">
        <f t="shared" si="16"/>
        <v/>
      </c>
      <c r="C379" s="10" t="str">
        <f t="shared" si="17"/>
        <v/>
      </c>
      <c r="D379" s="10" t="str">
        <f>IF('Feuille3-Coût de production'!D379&lt;&gt;"",'Feuille3-Coût de production'!D379,"")</f>
        <v/>
      </c>
      <c r="E379" s="10" t="str">
        <f t="shared" si="18"/>
        <v/>
      </c>
      <c r="F379" s="7" t="str">
        <f ca="1">IF(AND($A379&lt;&gt;"",F$9&lt;&gt;""),IF(HLOOKUP(F$9,'Feuille1-Catégories'!$C$1:$G$2,2,FALSE)="OUI",F$3,IF(HLOOKUP(F$9,'Feuille1-Catégories'!$C$1:$G$3,3,FALSE)="OUI",OFFSET(F$3,MOD(QUOTIENT(ROW()-ROW($A$20),'Feuille1-Catégories'!$B$6/F$6),F$5),0),IF(MOD($A379-1-F$10,'Feuille1-Catégories'!$F$5+1)=0,F$3,""))),"")</f>
        <v/>
      </c>
      <c r="G379" s="7" t="str">
        <f ca="1">IF(AND($A379&lt;&gt;"",G$9&lt;&gt;""),IF(HLOOKUP(G$9,'Feuille1-Catégories'!$C$1:$G$2,2,FALSE)="OUI",G$3,IF(HLOOKUP(G$9,'Feuille1-Catégories'!$C$1:$G$3,3,FALSE)="OUI",OFFSET(G$3,MOD(QUOTIENT(ROW()-ROW($A$20),'Feuille1-Catégories'!$B$6/G$6),G$5),0),IF(MOD($A379-1-G$10,'Feuille1-Catégories'!$F$5+1)=0,G$3,""))),"")</f>
        <v/>
      </c>
      <c r="H379" s="7" t="str">
        <f ca="1">IF(AND($A379&lt;&gt;"",H$9&lt;&gt;""),IF(HLOOKUP(H$9,'Feuille1-Catégories'!$C$1:$G$2,2,FALSE)="OUI",H$3,IF(HLOOKUP(H$9,'Feuille1-Catégories'!$C$1:$G$3,3,FALSE)="OUI",OFFSET(H$3,MOD(QUOTIENT(ROW()-ROW($A$20),'Feuille1-Catégories'!$B$6/H$6),H$5),0),IF(MOD($A379-1-H$10,'Feuille1-Catégories'!$F$5+1)=0,H$3,""))),"")</f>
        <v/>
      </c>
      <c r="I379" s="7" t="str">
        <f ca="1">IF(AND($A379&lt;&gt;"",I$9&lt;&gt;""),IF(HLOOKUP(I$9,'Feuille1-Catégories'!$C$1:$G$2,2,FALSE)="OUI",I$3,IF(HLOOKUP(I$9,'Feuille1-Catégories'!$C$1:$G$3,3,FALSE)="OUI",OFFSET(I$3,MOD(QUOTIENT(ROW()-ROW($A$20),'Feuille1-Catégories'!$B$6/I$6),I$5),0),IF(MOD($A379-1-I$10,'Feuille1-Catégories'!$F$5+1)=0,I$3,""))),"")</f>
        <v/>
      </c>
      <c r="J379" s="7" t="str">
        <f ca="1">IF(AND($A379&lt;&gt;"",J$9&lt;&gt;""),IF(HLOOKUP(J$9,'Feuille1-Catégories'!$C$1:$G$2,2,FALSE)="OUI",J$3,IF(HLOOKUP(J$9,'Feuille1-Catégories'!$C$1:$G$3,3,FALSE)="OUI",OFFSET(J$3,MOD(QUOTIENT(ROW()-ROW($A$20),'Feuille1-Catégories'!$B$6/J$6),J$5),0),IF(MOD($A379-1-J$10,'Feuille1-Catégories'!$F$5+1)=0,J$3,""))),"")</f>
        <v/>
      </c>
      <c r="K379" s="7" t="str">
        <f ca="1">IF(AND($A379&lt;&gt;"",K$9&lt;&gt;""),IF(HLOOKUP(K$9,'Feuille1-Catégories'!$C$1:$G$2,2,FALSE)="OUI",K$3,IF(HLOOKUP(K$9,'Feuille1-Catégories'!$C$1:$G$3,3,FALSE)="OUI",OFFSET(K$3,MOD(QUOTIENT(ROW()-ROW($A$20),'Feuille1-Catégories'!$B$6/K$6),K$5),0),IF(MOD($A379-1-K$10,'Feuille1-Catégories'!$F$5+1)=0,K$3,""))),"")</f>
        <v/>
      </c>
      <c r="L379" s="7" t="str">
        <f ca="1">IF(AND($A379&lt;&gt;"",L$9&lt;&gt;""),IF(HLOOKUP(L$9,'Feuille1-Catégories'!$C$1:$G$2,2,FALSE)="OUI",L$3,IF(HLOOKUP(L$9,'Feuille1-Catégories'!$C$1:$G$3,3,FALSE)="OUI",OFFSET(L$3,MOD(QUOTIENT(ROW()-ROW($A$20),'Feuille1-Catégories'!$B$6/L$6),L$5),0),IF(MOD($A379-1-L$10,'Feuille1-Catégories'!$F$5+1)=0,L$3,""))),"")</f>
        <v/>
      </c>
      <c r="M379" s="7" t="str">
        <f ca="1">IF(AND($A379&lt;&gt;"",M$9&lt;&gt;""),IF(HLOOKUP(M$9,'Feuille1-Catégories'!$C$1:$G$2,2,FALSE)="OUI",M$3,IF(HLOOKUP(M$9,'Feuille1-Catégories'!$C$1:$G$3,3,FALSE)="OUI",OFFSET(M$3,MOD(QUOTIENT(ROW()-ROW($A$20),'Feuille1-Catégories'!$B$6/M$6),M$5),0),IF(MOD($A379-1-M$10,'Feuille1-Catégories'!$F$5+1)=0,M$3,""))),"")</f>
        <v/>
      </c>
      <c r="N379" s="7" t="str">
        <f ca="1">IF(AND($A379&lt;&gt;"",N$9&lt;&gt;""),IF(HLOOKUP(N$9,'Feuille1-Catégories'!$C$1:$G$2,2,FALSE)="OUI",N$3,IF(HLOOKUP(N$9,'Feuille1-Catégories'!$C$1:$G$3,3,FALSE)="OUI",OFFSET(N$3,MOD(QUOTIENT(ROW()-ROW($A$20),'Feuille1-Catégories'!$B$6/N$6),N$5),0),IF(MOD($A379-1-N$10,'Feuille1-Catégories'!$F$5+1)=0,N$3,""))),"")</f>
        <v/>
      </c>
      <c r="O379" s="7" t="str">
        <f ca="1">IF(AND($A379&lt;&gt;"",O$9&lt;&gt;""),IF(HLOOKUP(O$9,'Feuille1-Catégories'!$C$1:$G$2,2,FALSE)="OUI",O$3,IF(HLOOKUP(O$9,'Feuille1-Catégories'!$C$1:$G$3,3,FALSE)="OUI",OFFSET(O$3,MOD(QUOTIENT(ROW()-ROW($A$20),'Feuille1-Catégories'!$B$6/O$6),O$5),0),IF(MOD($A379-1-O$10,'Feuille1-Catégories'!$F$5+1)=0,O$3,""))),"")</f>
        <v/>
      </c>
      <c r="P379" s="7" t="str">
        <f ca="1">IF(AND($A379&lt;&gt;"",P$9&lt;&gt;""),IF(HLOOKUP(P$9,'Feuille1-Catégories'!$C$1:$G$2,2,FALSE)="OUI",P$3,IF(HLOOKUP(P$9,'Feuille1-Catégories'!$C$1:$G$3,3,FALSE)="OUI",OFFSET(P$3,MOD(QUOTIENT(ROW()-ROW($A$20),'Feuille1-Catégories'!$B$6/P$6),P$5),0),IF(MOD($A379-1-P$10,'Feuille1-Catégories'!$F$5+1)=0,P$3,""))),"")</f>
        <v/>
      </c>
      <c r="Q379" s="7" t="str">
        <f ca="1">IF(AND($A379&lt;&gt;"",Q$9&lt;&gt;""),IF(HLOOKUP(Q$9,'Feuille1-Catégories'!$C$1:$G$2,2,FALSE)="OUI",Q$3,IF(HLOOKUP(Q$9,'Feuille1-Catégories'!$C$1:$G$3,3,FALSE)="OUI",OFFSET(Q$3,MOD(QUOTIENT(ROW()-ROW($A$20),'Feuille1-Catégories'!$B$6/Q$6),Q$5),0),IF(MOD($A379-1-Q$10,'Feuille1-Catégories'!$F$5+1)=0,Q$3,""))),"")</f>
        <v/>
      </c>
      <c r="R379" s="7" t="str">
        <f ca="1">IF(AND($A379&lt;&gt;"",R$9&lt;&gt;""),IF(HLOOKUP(R$9,'Feuille1-Catégories'!$C$1:$G$2,2,FALSE)="OUI",R$3,IF(HLOOKUP(R$9,'Feuille1-Catégories'!$C$1:$G$3,3,FALSE)="OUI",OFFSET(R$3,MOD(QUOTIENT(ROW()-ROW($A$20),'Feuille1-Catégories'!$B$6/R$6),R$5),0),IF(MOD($A379-1-R$10,'Feuille1-Catégories'!$F$5+1)=0,R$3,""))),"")</f>
        <v/>
      </c>
      <c r="S379" s="7" t="str">
        <f ca="1">IF(AND($A379&lt;&gt;"",S$9&lt;&gt;""),IF(HLOOKUP(S$9,'Feuille1-Catégories'!$C$1:$G$2,2,FALSE)="OUI",S$3,IF(HLOOKUP(S$9,'Feuille1-Catégories'!$C$1:$G$3,3,FALSE)="OUI",OFFSET(S$3,MOD(QUOTIENT(ROW()-ROW($A$20),'Feuille1-Catégories'!$B$6/S$6),S$5),0),IF(MOD($A379-1-S$10,'Feuille1-Catégories'!$F$5+1)=0,S$3,""))),"")</f>
        <v/>
      </c>
      <c r="T379" s="7" t="str">
        <f ca="1">IF(AND($A379&lt;&gt;"",T$9&lt;&gt;""),IF(HLOOKUP(T$9,'Feuille1-Catégories'!$C$1:$G$2,2,FALSE)="OUI",T$3,IF(HLOOKUP(T$9,'Feuille1-Catégories'!$C$1:$G$3,3,FALSE)="OUI",OFFSET(T$3,MOD(QUOTIENT(ROW()-ROW($A$20),'Feuille1-Catégories'!$B$6/T$6),T$5),0),IF(MOD($A379-1-T$10,'Feuille1-Catégories'!$F$5+1)=0,T$3,""))),"")</f>
        <v/>
      </c>
      <c r="U379" s="7" t="str">
        <f ca="1">IF(AND($A379&lt;&gt;"",U$9&lt;&gt;""),IF(HLOOKUP(U$9,'Feuille1-Catégories'!$C$1:$G$2,2,FALSE)="OUI",U$3,IF(HLOOKUP(U$9,'Feuille1-Catégories'!$C$1:$G$3,3,FALSE)="OUI",OFFSET(U$3,MOD(QUOTIENT(ROW()-ROW($A$20),'Feuille1-Catégories'!$B$6/U$6),U$5),0),IF(MOD($A379-1-U$10,'Feuille1-Catégories'!$F$5+1)=0,U$3,""))),"")</f>
        <v/>
      </c>
      <c r="V379" s="7" t="str">
        <f ca="1">IF(AND($A379&lt;&gt;"",V$9&lt;&gt;""),IF(HLOOKUP(V$9,'Feuille1-Catégories'!$C$1:$G$2,2,FALSE)="OUI",V$3,IF(HLOOKUP(V$9,'Feuille1-Catégories'!$C$1:$G$3,3,FALSE)="OUI",OFFSET(V$3,MOD(QUOTIENT(ROW()-ROW($A$20),'Feuille1-Catégories'!$B$6/V$6),V$5),0),IF(MOD($A379-1-V$10,'Feuille1-Catégories'!$F$5+1)=0,V$3,""))),"")</f>
        <v/>
      </c>
      <c r="W379" s="7" t="str">
        <f ca="1">IF(AND($A379&lt;&gt;"",W$9&lt;&gt;""),IF(HLOOKUP(W$9,'Feuille1-Catégories'!$C$1:$G$2,2,FALSE)="OUI",W$3,IF(HLOOKUP(W$9,'Feuille1-Catégories'!$C$1:$G$3,3,FALSE)="OUI",OFFSET(W$3,MOD(QUOTIENT(ROW()-ROW($A$20),'Feuille1-Catégories'!$B$6/W$6),W$5),0),IF(MOD($A379-1-W$10,'Feuille1-Catégories'!$F$5+1)=0,W$3,""))),"")</f>
        <v/>
      </c>
      <c r="X379" s="7" t="str">
        <f ca="1">IF(AND($A379&lt;&gt;"",X$9&lt;&gt;""),IF(HLOOKUP(X$9,'Feuille1-Catégories'!$C$1:$G$2,2,FALSE)="OUI",X$3,IF(HLOOKUP(X$9,'Feuille1-Catégories'!$C$1:$G$3,3,FALSE)="OUI",OFFSET(X$3,MOD(QUOTIENT(ROW()-ROW($A$20),'Feuille1-Catégories'!$B$6/X$6),X$5),0),IF(MOD($A379-1-X$10,'Feuille1-Catégories'!$F$5+1)=0,X$3,""))),"")</f>
        <v/>
      </c>
      <c r="Y379" s="7" t="str">
        <f ca="1">IF(AND($A379&lt;&gt;"",Y$9&lt;&gt;""),IF(HLOOKUP(Y$9,'Feuille1-Catégories'!$C$1:$G$2,2,FALSE)="OUI",Y$3,IF(HLOOKUP(Y$9,'Feuille1-Catégories'!$C$1:$G$3,3,FALSE)="OUI",OFFSET(Y$3,MOD(QUOTIENT(ROW()-ROW($A$20),'Feuille1-Catégories'!$B$6/Y$6),Y$5),0),IF(MOD($A379-1-Y$10,'Feuille1-Catégories'!$F$5+1)=0,Y$3,""))),"")</f>
        <v/>
      </c>
      <c r="Z379" s="7" t="str">
        <f ca="1">IF(AND($A379&lt;&gt;"",Z$9&lt;&gt;""),IF(HLOOKUP(Z$9,'Feuille1-Catégories'!$C$1:$G$2,2,FALSE)="OUI",Z$3,IF(HLOOKUP(Z$9,'Feuille1-Catégories'!$C$1:$G$3,3,FALSE)="OUI",OFFSET(Z$3,MOD(QUOTIENT(ROW()-ROW($A$20),'Feuille1-Catégories'!$B$6/Z$6),Z$5),0),"")),"")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80" spans="1:26" ht="17" x14ac:dyDescent="0.2">
      <c r="A380" s="21" t="str">
        <f>IF(ROW()-ROW($A$19)&gt;'Feuille1-Catégories'!$B$6,"",ROW()-ROW($A$19))</f>
        <v/>
      </c>
      <c r="B380" s="33" t="str">
        <f t="shared" si="16"/>
        <v/>
      </c>
      <c r="C380" s="10" t="str">
        <f t="shared" si="17"/>
        <v/>
      </c>
      <c r="D380" s="10" t="str">
        <f>IF('Feuille3-Coût de production'!D380&lt;&gt;"",'Feuille3-Coût de production'!D380,"")</f>
        <v/>
      </c>
      <c r="E380" s="10" t="str">
        <f t="shared" si="18"/>
        <v/>
      </c>
      <c r="F380" s="7" t="str">
        <f ca="1">IF(AND($A380&lt;&gt;"",F$9&lt;&gt;""),IF(HLOOKUP(F$9,'Feuille1-Catégories'!$C$1:$G$2,2,FALSE)="OUI",F$3,IF(HLOOKUP(F$9,'Feuille1-Catégories'!$C$1:$G$3,3,FALSE)="OUI",OFFSET(F$3,MOD(QUOTIENT(ROW()-ROW($A$20),'Feuille1-Catégories'!$B$6/F$6),F$5),0),IF(MOD($A380-1-F$10,'Feuille1-Catégories'!$F$5+1)=0,F$3,""))),"")</f>
        <v/>
      </c>
      <c r="G380" s="7" t="str">
        <f ca="1">IF(AND($A380&lt;&gt;"",G$9&lt;&gt;""),IF(HLOOKUP(G$9,'Feuille1-Catégories'!$C$1:$G$2,2,FALSE)="OUI",G$3,IF(HLOOKUP(G$9,'Feuille1-Catégories'!$C$1:$G$3,3,FALSE)="OUI",OFFSET(G$3,MOD(QUOTIENT(ROW()-ROW($A$20),'Feuille1-Catégories'!$B$6/G$6),G$5),0),IF(MOD($A380-1-G$10,'Feuille1-Catégories'!$F$5+1)=0,G$3,""))),"")</f>
        <v/>
      </c>
      <c r="H380" s="7" t="str">
        <f ca="1">IF(AND($A380&lt;&gt;"",H$9&lt;&gt;""),IF(HLOOKUP(H$9,'Feuille1-Catégories'!$C$1:$G$2,2,FALSE)="OUI",H$3,IF(HLOOKUP(H$9,'Feuille1-Catégories'!$C$1:$G$3,3,FALSE)="OUI",OFFSET(H$3,MOD(QUOTIENT(ROW()-ROW($A$20),'Feuille1-Catégories'!$B$6/H$6),H$5),0),IF(MOD($A380-1-H$10,'Feuille1-Catégories'!$F$5+1)=0,H$3,""))),"")</f>
        <v/>
      </c>
      <c r="I380" s="7" t="str">
        <f ca="1">IF(AND($A380&lt;&gt;"",I$9&lt;&gt;""),IF(HLOOKUP(I$9,'Feuille1-Catégories'!$C$1:$G$2,2,FALSE)="OUI",I$3,IF(HLOOKUP(I$9,'Feuille1-Catégories'!$C$1:$G$3,3,FALSE)="OUI",OFFSET(I$3,MOD(QUOTIENT(ROW()-ROW($A$20),'Feuille1-Catégories'!$B$6/I$6),I$5),0),IF(MOD($A380-1-I$10,'Feuille1-Catégories'!$F$5+1)=0,I$3,""))),"")</f>
        <v/>
      </c>
      <c r="J380" s="7" t="str">
        <f ca="1">IF(AND($A380&lt;&gt;"",J$9&lt;&gt;""),IF(HLOOKUP(J$9,'Feuille1-Catégories'!$C$1:$G$2,2,FALSE)="OUI",J$3,IF(HLOOKUP(J$9,'Feuille1-Catégories'!$C$1:$G$3,3,FALSE)="OUI",OFFSET(J$3,MOD(QUOTIENT(ROW()-ROW($A$20),'Feuille1-Catégories'!$B$6/J$6),J$5),0),IF(MOD($A380-1-J$10,'Feuille1-Catégories'!$F$5+1)=0,J$3,""))),"")</f>
        <v/>
      </c>
      <c r="K380" s="7" t="str">
        <f ca="1">IF(AND($A380&lt;&gt;"",K$9&lt;&gt;""),IF(HLOOKUP(K$9,'Feuille1-Catégories'!$C$1:$G$2,2,FALSE)="OUI",K$3,IF(HLOOKUP(K$9,'Feuille1-Catégories'!$C$1:$G$3,3,FALSE)="OUI",OFFSET(K$3,MOD(QUOTIENT(ROW()-ROW($A$20),'Feuille1-Catégories'!$B$6/K$6),K$5),0),IF(MOD($A380-1-K$10,'Feuille1-Catégories'!$F$5+1)=0,K$3,""))),"")</f>
        <v/>
      </c>
      <c r="L380" s="7" t="str">
        <f ca="1">IF(AND($A380&lt;&gt;"",L$9&lt;&gt;""),IF(HLOOKUP(L$9,'Feuille1-Catégories'!$C$1:$G$2,2,FALSE)="OUI",L$3,IF(HLOOKUP(L$9,'Feuille1-Catégories'!$C$1:$G$3,3,FALSE)="OUI",OFFSET(L$3,MOD(QUOTIENT(ROW()-ROW($A$20),'Feuille1-Catégories'!$B$6/L$6),L$5),0),IF(MOD($A380-1-L$10,'Feuille1-Catégories'!$F$5+1)=0,L$3,""))),"")</f>
        <v/>
      </c>
      <c r="M380" s="7" t="str">
        <f ca="1">IF(AND($A380&lt;&gt;"",M$9&lt;&gt;""),IF(HLOOKUP(M$9,'Feuille1-Catégories'!$C$1:$G$2,2,FALSE)="OUI",M$3,IF(HLOOKUP(M$9,'Feuille1-Catégories'!$C$1:$G$3,3,FALSE)="OUI",OFFSET(M$3,MOD(QUOTIENT(ROW()-ROW($A$20),'Feuille1-Catégories'!$B$6/M$6),M$5),0),IF(MOD($A380-1-M$10,'Feuille1-Catégories'!$F$5+1)=0,M$3,""))),"")</f>
        <v/>
      </c>
      <c r="N380" s="7" t="str">
        <f ca="1">IF(AND($A380&lt;&gt;"",N$9&lt;&gt;""),IF(HLOOKUP(N$9,'Feuille1-Catégories'!$C$1:$G$2,2,FALSE)="OUI",N$3,IF(HLOOKUP(N$9,'Feuille1-Catégories'!$C$1:$G$3,3,FALSE)="OUI",OFFSET(N$3,MOD(QUOTIENT(ROW()-ROW($A$20),'Feuille1-Catégories'!$B$6/N$6),N$5),0),IF(MOD($A380-1-N$10,'Feuille1-Catégories'!$F$5+1)=0,N$3,""))),"")</f>
        <v/>
      </c>
      <c r="O380" s="7" t="str">
        <f ca="1">IF(AND($A380&lt;&gt;"",O$9&lt;&gt;""),IF(HLOOKUP(O$9,'Feuille1-Catégories'!$C$1:$G$2,2,FALSE)="OUI",O$3,IF(HLOOKUP(O$9,'Feuille1-Catégories'!$C$1:$G$3,3,FALSE)="OUI",OFFSET(O$3,MOD(QUOTIENT(ROW()-ROW($A$20),'Feuille1-Catégories'!$B$6/O$6),O$5),0),IF(MOD($A380-1-O$10,'Feuille1-Catégories'!$F$5+1)=0,O$3,""))),"")</f>
        <v/>
      </c>
      <c r="P380" s="7" t="str">
        <f ca="1">IF(AND($A380&lt;&gt;"",P$9&lt;&gt;""),IF(HLOOKUP(P$9,'Feuille1-Catégories'!$C$1:$G$2,2,FALSE)="OUI",P$3,IF(HLOOKUP(P$9,'Feuille1-Catégories'!$C$1:$G$3,3,FALSE)="OUI",OFFSET(P$3,MOD(QUOTIENT(ROW()-ROW($A$20),'Feuille1-Catégories'!$B$6/P$6),P$5),0),IF(MOD($A380-1-P$10,'Feuille1-Catégories'!$F$5+1)=0,P$3,""))),"")</f>
        <v/>
      </c>
      <c r="Q380" s="7" t="str">
        <f ca="1">IF(AND($A380&lt;&gt;"",Q$9&lt;&gt;""),IF(HLOOKUP(Q$9,'Feuille1-Catégories'!$C$1:$G$2,2,FALSE)="OUI",Q$3,IF(HLOOKUP(Q$9,'Feuille1-Catégories'!$C$1:$G$3,3,FALSE)="OUI",OFFSET(Q$3,MOD(QUOTIENT(ROW()-ROW($A$20),'Feuille1-Catégories'!$B$6/Q$6),Q$5),0),IF(MOD($A380-1-Q$10,'Feuille1-Catégories'!$F$5+1)=0,Q$3,""))),"")</f>
        <v/>
      </c>
      <c r="R380" s="7" t="str">
        <f ca="1">IF(AND($A380&lt;&gt;"",R$9&lt;&gt;""),IF(HLOOKUP(R$9,'Feuille1-Catégories'!$C$1:$G$2,2,FALSE)="OUI",R$3,IF(HLOOKUP(R$9,'Feuille1-Catégories'!$C$1:$G$3,3,FALSE)="OUI",OFFSET(R$3,MOD(QUOTIENT(ROW()-ROW($A$20),'Feuille1-Catégories'!$B$6/R$6),R$5),0),IF(MOD($A380-1-R$10,'Feuille1-Catégories'!$F$5+1)=0,R$3,""))),"")</f>
        <v/>
      </c>
      <c r="S380" s="7" t="str">
        <f ca="1">IF(AND($A380&lt;&gt;"",S$9&lt;&gt;""),IF(HLOOKUP(S$9,'Feuille1-Catégories'!$C$1:$G$2,2,FALSE)="OUI",S$3,IF(HLOOKUP(S$9,'Feuille1-Catégories'!$C$1:$G$3,3,FALSE)="OUI",OFFSET(S$3,MOD(QUOTIENT(ROW()-ROW($A$20),'Feuille1-Catégories'!$B$6/S$6),S$5),0),IF(MOD($A380-1-S$10,'Feuille1-Catégories'!$F$5+1)=0,S$3,""))),"")</f>
        <v/>
      </c>
      <c r="T380" s="7" t="str">
        <f ca="1">IF(AND($A380&lt;&gt;"",T$9&lt;&gt;""),IF(HLOOKUP(T$9,'Feuille1-Catégories'!$C$1:$G$2,2,FALSE)="OUI",T$3,IF(HLOOKUP(T$9,'Feuille1-Catégories'!$C$1:$G$3,3,FALSE)="OUI",OFFSET(T$3,MOD(QUOTIENT(ROW()-ROW($A$20),'Feuille1-Catégories'!$B$6/T$6),T$5),0),IF(MOD($A380-1-T$10,'Feuille1-Catégories'!$F$5+1)=0,T$3,""))),"")</f>
        <v/>
      </c>
      <c r="U380" s="7" t="str">
        <f ca="1">IF(AND($A380&lt;&gt;"",U$9&lt;&gt;""),IF(HLOOKUP(U$9,'Feuille1-Catégories'!$C$1:$G$2,2,FALSE)="OUI",U$3,IF(HLOOKUP(U$9,'Feuille1-Catégories'!$C$1:$G$3,3,FALSE)="OUI",OFFSET(U$3,MOD(QUOTIENT(ROW()-ROW($A$20),'Feuille1-Catégories'!$B$6/U$6),U$5),0),IF(MOD($A380-1-U$10,'Feuille1-Catégories'!$F$5+1)=0,U$3,""))),"")</f>
        <v/>
      </c>
      <c r="V380" s="7" t="str">
        <f ca="1">IF(AND($A380&lt;&gt;"",V$9&lt;&gt;""),IF(HLOOKUP(V$9,'Feuille1-Catégories'!$C$1:$G$2,2,FALSE)="OUI",V$3,IF(HLOOKUP(V$9,'Feuille1-Catégories'!$C$1:$G$3,3,FALSE)="OUI",OFFSET(V$3,MOD(QUOTIENT(ROW()-ROW($A$20),'Feuille1-Catégories'!$B$6/V$6),V$5),0),IF(MOD($A380-1-V$10,'Feuille1-Catégories'!$F$5+1)=0,V$3,""))),"")</f>
        <v/>
      </c>
      <c r="W380" s="7" t="str">
        <f ca="1">IF(AND($A380&lt;&gt;"",W$9&lt;&gt;""),IF(HLOOKUP(W$9,'Feuille1-Catégories'!$C$1:$G$2,2,FALSE)="OUI",W$3,IF(HLOOKUP(W$9,'Feuille1-Catégories'!$C$1:$G$3,3,FALSE)="OUI",OFFSET(W$3,MOD(QUOTIENT(ROW()-ROW($A$20),'Feuille1-Catégories'!$B$6/W$6),W$5),0),IF(MOD($A380-1-W$10,'Feuille1-Catégories'!$F$5+1)=0,W$3,""))),"")</f>
        <v/>
      </c>
      <c r="X380" s="7" t="str">
        <f ca="1">IF(AND($A380&lt;&gt;"",X$9&lt;&gt;""),IF(HLOOKUP(X$9,'Feuille1-Catégories'!$C$1:$G$2,2,FALSE)="OUI",X$3,IF(HLOOKUP(X$9,'Feuille1-Catégories'!$C$1:$G$3,3,FALSE)="OUI",OFFSET(X$3,MOD(QUOTIENT(ROW()-ROW($A$20),'Feuille1-Catégories'!$B$6/X$6),X$5),0),IF(MOD($A380-1-X$10,'Feuille1-Catégories'!$F$5+1)=0,X$3,""))),"")</f>
        <v/>
      </c>
      <c r="Y380" s="7" t="str">
        <f ca="1">IF(AND($A380&lt;&gt;"",Y$9&lt;&gt;""),IF(HLOOKUP(Y$9,'Feuille1-Catégories'!$C$1:$G$2,2,FALSE)="OUI",Y$3,IF(HLOOKUP(Y$9,'Feuille1-Catégories'!$C$1:$G$3,3,FALSE)="OUI",OFFSET(Y$3,MOD(QUOTIENT(ROW()-ROW($A$20),'Feuille1-Catégories'!$B$6/Y$6),Y$5),0),IF(MOD($A380-1-Y$10,'Feuille1-Catégories'!$F$5+1)=0,Y$3,""))),"")</f>
        <v/>
      </c>
      <c r="Z380" s="7" t="str">
        <f ca="1">IF(AND($A380&lt;&gt;"",Z$9&lt;&gt;""),IF(HLOOKUP(Z$9,'Feuille1-Catégories'!$C$1:$G$2,2,FALSE)="OUI",Z$3,IF(HLOOKUP(Z$9,'Feuille1-Catégories'!$C$1:$G$3,3,FALSE)="OUI",OFFSET(Z$3,MOD(QUOTIENT(ROW()-ROW($A$20),'Feuille1-Catégories'!$B$6/Z$6),Z$5),0),"")),"")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81" spans="1:26" ht="17" x14ac:dyDescent="0.2">
      <c r="A381" s="21" t="str">
        <f>IF(ROW()-ROW($A$19)&gt;'Feuille1-Catégories'!$B$6,"",ROW()-ROW($A$19))</f>
        <v/>
      </c>
      <c r="B381" s="33" t="str">
        <f t="shared" si="16"/>
        <v/>
      </c>
      <c r="C381" s="10" t="str">
        <f t="shared" si="17"/>
        <v/>
      </c>
      <c r="D381" s="10" t="str">
        <f>IF('Feuille3-Coût de production'!D381&lt;&gt;"",'Feuille3-Coût de production'!D381,"")</f>
        <v/>
      </c>
      <c r="E381" s="10" t="str">
        <f t="shared" si="18"/>
        <v/>
      </c>
      <c r="F381" s="7" t="str">
        <f ca="1">IF(AND($A381&lt;&gt;"",F$9&lt;&gt;""),IF(HLOOKUP(F$9,'Feuille1-Catégories'!$C$1:$G$2,2,FALSE)="OUI",F$3,IF(HLOOKUP(F$9,'Feuille1-Catégories'!$C$1:$G$3,3,FALSE)="OUI",OFFSET(F$3,MOD(QUOTIENT(ROW()-ROW($A$20),'Feuille1-Catégories'!$B$6/F$6),F$5),0),IF(MOD($A381-1-F$10,'Feuille1-Catégories'!$F$5+1)=0,F$3,""))),"")</f>
        <v/>
      </c>
      <c r="G381" s="7" t="str">
        <f ca="1">IF(AND($A381&lt;&gt;"",G$9&lt;&gt;""),IF(HLOOKUP(G$9,'Feuille1-Catégories'!$C$1:$G$2,2,FALSE)="OUI",G$3,IF(HLOOKUP(G$9,'Feuille1-Catégories'!$C$1:$G$3,3,FALSE)="OUI",OFFSET(G$3,MOD(QUOTIENT(ROW()-ROW($A$20),'Feuille1-Catégories'!$B$6/G$6),G$5),0),IF(MOD($A381-1-G$10,'Feuille1-Catégories'!$F$5+1)=0,G$3,""))),"")</f>
        <v/>
      </c>
      <c r="H381" s="7" t="str">
        <f ca="1">IF(AND($A381&lt;&gt;"",H$9&lt;&gt;""),IF(HLOOKUP(H$9,'Feuille1-Catégories'!$C$1:$G$2,2,FALSE)="OUI",H$3,IF(HLOOKUP(H$9,'Feuille1-Catégories'!$C$1:$G$3,3,FALSE)="OUI",OFFSET(H$3,MOD(QUOTIENT(ROW()-ROW($A$20),'Feuille1-Catégories'!$B$6/H$6),H$5),0),IF(MOD($A381-1-H$10,'Feuille1-Catégories'!$F$5+1)=0,H$3,""))),"")</f>
        <v/>
      </c>
      <c r="I381" s="7" t="str">
        <f ca="1">IF(AND($A381&lt;&gt;"",I$9&lt;&gt;""),IF(HLOOKUP(I$9,'Feuille1-Catégories'!$C$1:$G$2,2,FALSE)="OUI",I$3,IF(HLOOKUP(I$9,'Feuille1-Catégories'!$C$1:$G$3,3,FALSE)="OUI",OFFSET(I$3,MOD(QUOTIENT(ROW()-ROW($A$20),'Feuille1-Catégories'!$B$6/I$6),I$5),0),IF(MOD($A381-1-I$10,'Feuille1-Catégories'!$F$5+1)=0,I$3,""))),"")</f>
        <v/>
      </c>
      <c r="J381" s="7" t="str">
        <f ca="1">IF(AND($A381&lt;&gt;"",J$9&lt;&gt;""),IF(HLOOKUP(J$9,'Feuille1-Catégories'!$C$1:$G$2,2,FALSE)="OUI",J$3,IF(HLOOKUP(J$9,'Feuille1-Catégories'!$C$1:$G$3,3,FALSE)="OUI",OFFSET(J$3,MOD(QUOTIENT(ROW()-ROW($A$20),'Feuille1-Catégories'!$B$6/J$6),J$5),0),IF(MOD($A381-1-J$10,'Feuille1-Catégories'!$F$5+1)=0,J$3,""))),"")</f>
        <v/>
      </c>
      <c r="K381" s="7" t="str">
        <f ca="1">IF(AND($A381&lt;&gt;"",K$9&lt;&gt;""),IF(HLOOKUP(K$9,'Feuille1-Catégories'!$C$1:$G$2,2,FALSE)="OUI",K$3,IF(HLOOKUP(K$9,'Feuille1-Catégories'!$C$1:$G$3,3,FALSE)="OUI",OFFSET(K$3,MOD(QUOTIENT(ROW()-ROW($A$20),'Feuille1-Catégories'!$B$6/K$6),K$5),0),IF(MOD($A381-1-K$10,'Feuille1-Catégories'!$F$5+1)=0,K$3,""))),"")</f>
        <v/>
      </c>
      <c r="L381" s="7" t="str">
        <f ca="1">IF(AND($A381&lt;&gt;"",L$9&lt;&gt;""),IF(HLOOKUP(L$9,'Feuille1-Catégories'!$C$1:$G$2,2,FALSE)="OUI",L$3,IF(HLOOKUP(L$9,'Feuille1-Catégories'!$C$1:$G$3,3,FALSE)="OUI",OFFSET(L$3,MOD(QUOTIENT(ROW()-ROW($A$20),'Feuille1-Catégories'!$B$6/L$6),L$5),0),IF(MOD($A381-1-L$10,'Feuille1-Catégories'!$F$5+1)=0,L$3,""))),"")</f>
        <v/>
      </c>
      <c r="M381" s="7" t="str">
        <f ca="1">IF(AND($A381&lt;&gt;"",M$9&lt;&gt;""),IF(HLOOKUP(M$9,'Feuille1-Catégories'!$C$1:$G$2,2,FALSE)="OUI",M$3,IF(HLOOKUP(M$9,'Feuille1-Catégories'!$C$1:$G$3,3,FALSE)="OUI",OFFSET(M$3,MOD(QUOTIENT(ROW()-ROW($A$20),'Feuille1-Catégories'!$B$6/M$6),M$5),0),IF(MOD($A381-1-M$10,'Feuille1-Catégories'!$F$5+1)=0,M$3,""))),"")</f>
        <v/>
      </c>
      <c r="N381" s="7" t="str">
        <f ca="1">IF(AND($A381&lt;&gt;"",N$9&lt;&gt;""),IF(HLOOKUP(N$9,'Feuille1-Catégories'!$C$1:$G$2,2,FALSE)="OUI",N$3,IF(HLOOKUP(N$9,'Feuille1-Catégories'!$C$1:$G$3,3,FALSE)="OUI",OFFSET(N$3,MOD(QUOTIENT(ROW()-ROW($A$20),'Feuille1-Catégories'!$B$6/N$6),N$5),0),IF(MOD($A381-1-N$10,'Feuille1-Catégories'!$F$5+1)=0,N$3,""))),"")</f>
        <v/>
      </c>
      <c r="O381" s="7" t="str">
        <f ca="1">IF(AND($A381&lt;&gt;"",O$9&lt;&gt;""),IF(HLOOKUP(O$9,'Feuille1-Catégories'!$C$1:$G$2,2,FALSE)="OUI",O$3,IF(HLOOKUP(O$9,'Feuille1-Catégories'!$C$1:$G$3,3,FALSE)="OUI",OFFSET(O$3,MOD(QUOTIENT(ROW()-ROW($A$20),'Feuille1-Catégories'!$B$6/O$6),O$5),0),IF(MOD($A381-1-O$10,'Feuille1-Catégories'!$F$5+1)=0,O$3,""))),"")</f>
        <v/>
      </c>
      <c r="P381" s="7" t="str">
        <f ca="1">IF(AND($A381&lt;&gt;"",P$9&lt;&gt;""),IF(HLOOKUP(P$9,'Feuille1-Catégories'!$C$1:$G$2,2,FALSE)="OUI",P$3,IF(HLOOKUP(P$9,'Feuille1-Catégories'!$C$1:$G$3,3,FALSE)="OUI",OFFSET(P$3,MOD(QUOTIENT(ROW()-ROW($A$20),'Feuille1-Catégories'!$B$6/P$6),P$5),0),IF(MOD($A381-1-P$10,'Feuille1-Catégories'!$F$5+1)=0,P$3,""))),"")</f>
        <v/>
      </c>
      <c r="Q381" s="7" t="str">
        <f ca="1">IF(AND($A381&lt;&gt;"",Q$9&lt;&gt;""),IF(HLOOKUP(Q$9,'Feuille1-Catégories'!$C$1:$G$2,2,FALSE)="OUI",Q$3,IF(HLOOKUP(Q$9,'Feuille1-Catégories'!$C$1:$G$3,3,FALSE)="OUI",OFFSET(Q$3,MOD(QUOTIENT(ROW()-ROW($A$20),'Feuille1-Catégories'!$B$6/Q$6),Q$5),0),IF(MOD($A381-1-Q$10,'Feuille1-Catégories'!$F$5+1)=0,Q$3,""))),"")</f>
        <v/>
      </c>
      <c r="R381" s="7" t="str">
        <f ca="1">IF(AND($A381&lt;&gt;"",R$9&lt;&gt;""),IF(HLOOKUP(R$9,'Feuille1-Catégories'!$C$1:$G$2,2,FALSE)="OUI",R$3,IF(HLOOKUP(R$9,'Feuille1-Catégories'!$C$1:$G$3,3,FALSE)="OUI",OFFSET(R$3,MOD(QUOTIENT(ROW()-ROW($A$20),'Feuille1-Catégories'!$B$6/R$6),R$5),0),IF(MOD($A381-1-R$10,'Feuille1-Catégories'!$F$5+1)=0,R$3,""))),"")</f>
        <v/>
      </c>
      <c r="S381" s="7" t="str">
        <f ca="1">IF(AND($A381&lt;&gt;"",S$9&lt;&gt;""),IF(HLOOKUP(S$9,'Feuille1-Catégories'!$C$1:$G$2,2,FALSE)="OUI",S$3,IF(HLOOKUP(S$9,'Feuille1-Catégories'!$C$1:$G$3,3,FALSE)="OUI",OFFSET(S$3,MOD(QUOTIENT(ROW()-ROW($A$20),'Feuille1-Catégories'!$B$6/S$6),S$5),0),IF(MOD($A381-1-S$10,'Feuille1-Catégories'!$F$5+1)=0,S$3,""))),"")</f>
        <v/>
      </c>
      <c r="T381" s="7" t="str">
        <f ca="1">IF(AND($A381&lt;&gt;"",T$9&lt;&gt;""),IF(HLOOKUP(T$9,'Feuille1-Catégories'!$C$1:$G$2,2,FALSE)="OUI",T$3,IF(HLOOKUP(T$9,'Feuille1-Catégories'!$C$1:$G$3,3,FALSE)="OUI",OFFSET(T$3,MOD(QUOTIENT(ROW()-ROW($A$20),'Feuille1-Catégories'!$B$6/T$6),T$5),0),IF(MOD($A381-1-T$10,'Feuille1-Catégories'!$F$5+1)=0,T$3,""))),"")</f>
        <v/>
      </c>
      <c r="U381" s="7" t="str">
        <f ca="1">IF(AND($A381&lt;&gt;"",U$9&lt;&gt;""),IF(HLOOKUP(U$9,'Feuille1-Catégories'!$C$1:$G$2,2,FALSE)="OUI",U$3,IF(HLOOKUP(U$9,'Feuille1-Catégories'!$C$1:$G$3,3,FALSE)="OUI",OFFSET(U$3,MOD(QUOTIENT(ROW()-ROW($A$20),'Feuille1-Catégories'!$B$6/U$6),U$5),0),IF(MOD($A381-1-U$10,'Feuille1-Catégories'!$F$5+1)=0,U$3,""))),"")</f>
        <v/>
      </c>
      <c r="V381" s="7" t="str">
        <f ca="1">IF(AND($A381&lt;&gt;"",V$9&lt;&gt;""),IF(HLOOKUP(V$9,'Feuille1-Catégories'!$C$1:$G$2,2,FALSE)="OUI",V$3,IF(HLOOKUP(V$9,'Feuille1-Catégories'!$C$1:$G$3,3,FALSE)="OUI",OFFSET(V$3,MOD(QUOTIENT(ROW()-ROW($A$20),'Feuille1-Catégories'!$B$6/V$6),V$5),0),IF(MOD($A381-1-V$10,'Feuille1-Catégories'!$F$5+1)=0,V$3,""))),"")</f>
        <v/>
      </c>
      <c r="W381" s="7" t="str">
        <f ca="1">IF(AND($A381&lt;&gt;"",W$9&lt;&gt;""),IF(HLOOKUP(W$9,'Feuille1-Catégories'!$C$1:$G$2,2,FALSE)="OUI",W$3,IF(HLOOKUP(W$9,'Feuille1-Catégories'!$C$1:$G$3,3,FALSE)="OUI",OFFSET(W$3,MOD(QUOTIENT(ROW()-ROW($A$20),'Feuille1-Catégories'!$B$6/W$6),W$5),0),IF(MOD($A381-1-W$10,'Feuille1-Catégories'!$F$5+1)=0,W$3,""))),"")</f>
        <v/>
      </c>
      <c r="X381" s="7" t="str">
        <f ca="1">IF(AND($A381&lt;&gt;"",X$9&lt;&gt;""),IF(HLOOKUP(X$9,'Feuille1-Catégories'!$C$1:$G$2,2,FALSE)="OUI",X$3,IF(HLOOKUP(X$9,'Feuille1-Catégories'!$C$1:$G$3,3,FALSE)="OUI",OFFSET(X$3,MOD(QUOTIENT(ROW()-ROW($A$20),'Feuille1-Catégories'!$B$6/X$6),X$5),0),IF(MOD($A381-1-X$10,'Feuille1-Catégories'!$F$5+1)=0,X$3,""))),"")</f>
        <v/>
      </c>
      <c r="Y381" s="7" t="str">
        <f ca="1">IF(AND($A381&lt;&gt;"",Y$9&lt;&gt;""),IF(HLOOKUP(Y$9,'Feuille1-Catégories'!$C$1:$G$2,2,FALSE)="OUI",Y$3,IF(HLOOKUP(Y$9,'Feuille1-Catégories'!$C$1:$G$3,3,FALSE)="OUI",OFFSET(Y$3,MOD(QUOTIENT(ROW()-ROW($A$20),'Feuille1-Catégories'!$B$6/Y$6),Y$5),0),IF(MOD($A381-1-Y$10,'Feuille1-Catégories'!$F$5+1)=0,Y$3,""))),"")</f>
        <v/>
      </c>
      <c r="Z381" s="7" t="str">
        <f ca="1">IF(AND($A381&lt;&gt;"",Z$9&lt;&gt;""),IF(HLOOKUP(Z$9,'Feuille1-Catégories'!$C$1:$G$2,2,FALSE)="OUI",Z$3,IF(HLOOKUP(Z$9,'Feuille1-Catégories'!$C$1:$G$3,3,FALSE)="OUI",OFFSET(Z$3,MOD(QUOTIENT(ROW()-ROW($A$20),'Feuille1-Catégories'!$B$6/Z$6),Z$5),0),"")),"")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82" spans="1:26" ht="17" x14ac:dyDescent="0.2">
      <c r="A382" s="21" t="str">
        <f>IF(ROW()-ROW($A$19)&gt;'Feuille1-Catégories'!$B$6,"",ROW()-ROW($A$19))</f>
        <v/>
      </c>
      <c r="B382" s="33" t="str">
        <f t="shared" si="16"/>
        <v/>
      </c>
      <c r="C382" s="10" t="str">
        <f t="shared" si="17"/>
        <v/>
      </c>
      <c r="D382" s="10" t="str">
        <f>IF('Feuille3-Coût de production'!D382&lt;&gt;"",'Feuille3-Coût de production'!D382,"")</f>
        <v/>
      </c>
      <c r="E382" s="10" t="str">
        <f t="shared" si="18"/>
        <v/>
      </c>
      <c r="F382" s="7" t="str">
        <f ca="1">IF(AND($A382&lt;&gt;"",F$9&lt;&gt;""),IF(HLOOKUP(F$9,'Feuille1-Catégories'!$C$1:$G$2,2,FALSE)="OUI",F$3,IF(HLOOKUP(F$9,'Feuille1-Catégories'!$C$1:$G$3,3,FALSE)="OUI",OFFSET(F$3,MOD(QUOTIENT(ROW()-ROW($A$20),'Feuille1-Catégories'!$B$6/F$6),F$5),0),IF(MOD($A382-1-F$10,'Feuille1-Catégories'!$F$5+1)=0,F$3,""))),"")</f>
        <v/>
      </c>
      <c r="G382" s="7" t="str">
        <f ca="1">IF(AND($A382&lt;&gt;"",G$9&lt;&gt;""),IF(HLOOKUP(G$9,'Feuille1-Catégories'!$C$1:$G$2,2,FALSE)="OUI",G$3,IF(HLOOKUP(G$9,'Feuille1-Catégories'!$C$1:$G$3,3,FALSE)="OUI",OFFSET(G$3,MOD(QUOTIENT(ROW()-ROW($A$20),'Feuille1-Catégories'!$B$6/G$6),G$5),0),IF(MOD($A382-1-G$10,'Feuille1-Catégories'!$F$5+1)=0,G$3,""))),"")</f>
        <v/>
      </c>
      <c r="H382" s="7" t="str">
        <f ca="1">IF(AND($A382&lt;&gt;"",H$9&lt;&gt;""),IF(HLOOKUP(H$9,'Feuille1-Catégories'!$C$1:$G$2,2,FALSE)="OUI",H$3,IF(HLOOKUP(H$9,'Feuille1-Catégories'!$C$1:$G$3,3,FALSE)="OUI",OFFSET(H$3,MOD(QUOTIENT(ROW()-ROW($A$20),'Feuille1-Catégories'!$B$6/H$6),H$5),0),IF(MOD($A382-1-H$10,'Feuille1-Catégories'!$F$5+1)=0,H$3,""))),"")</f>
        <v/>
      </c>
      <c r="I382" s="7" t="str">
        <f ca="1">IF(AND($A382&lt;&gt;"",I$9&lt;&gt;""),IF(HLOOKUP(I$9,'Feuille1-Catégories'!$C$1:$G$2,2,FALSE)="OUI",I$3,IF(HLOOKUP(I$9,'Feuille1-Catégories'!$C$1:$G$3,3,FALSE)="OUI",OFFSET(I$3,MOD(QUOTIENT(ROW()-ROW($A$20),'Feuille1-Catégories'!$B$6/I$6),I$5),0),IF(MOD($A382-1-I$10,'Feuille1-Catégories'!$F$5+1)=0,I$3,""))),"")</f>
        <v/>
      </c>
      <c r="J382" s="7" t="str">
        <f ca="1">IF(AND($A382&lt;&gt;"",J$9&lt;&gt;""),IF(HLOOKUP(J$9,'Feuille1-Catégories'!$C$1:$G$2,2,FALSE)="OUI",J$3,IF(HLOOKUP(J$9,'Feuille1-Catégories'!$C$1:$G$3,3,FALSE)="OUI",OFFSET(J$3,MOD(QUOTIENT(ROW()-ROW($A$20),'Feuille1-Catégories'!$B$6/J$6),J$5),0),IF(MOD($A382-1-J$10,'Feuille1-Catégories'!$F$5+1)=0,J$3,""))),"")</f>
        <v/>
      </c>
      <c r="K382" s="7" t="str">
        <f ca="1">IF(AND($A382&lt;&gt;"",K$9&lt;&gt;""),IF(HLOOKUP(K$9,'Feuille1-Catégories'!$C$1:$G$2,2,FALSE)="OUI",K$3,IF(HLOOKUP(K$9,'Feuille1-Catégories'!$C$1:$G$3,3,FALSE)="OUI",OFFSET(K$3,MOD(QUOTIENT(ROW()-ROW($A$20),'Feuille1-Catégories'!$B$6/K$6),K$5),0),IF(MOD($A382-1-K$10,'Feuille1-Catégories'!$F$5+1)=0,K$3,""))),"")</f>
        <v/>
      </c>
      <c r="L382" s="7" t="str">
        <f ca="1">IF(AND($A382&lt;&gt;"",L$9&lt;&gt;""),IF(HLOOKUP(L$9,'Feuille1-Catégories'!$C$1:$G$2,2,FALSE)="OUI",L$3,IF(HLOOKUP(L$9,'Feuille1-Catégories'!$C$1:$G$3,3,FALSE)="OUI",OFFSET(L$3,MOD(QUOTIENT(ROW()-ROW($A$20),'Feuille1-Catégories'!$B$6/L$6),L$5),0),IF(MOD($A382-1-L$10,'Feuille1-Catégories'!$F$5+1)=0,L$3,""))),"")</f>
        <v/>
      </c>
      <c r="M382" s="7" t="str">
        <f ca="1">IF(AND($A382&lt;&gt;"",M$9&lt;&gt;""),IF(HLOOKUP(M$9,'Feuille1-Catégories'!$C$1:$G$2,2,FALSE)="OUI",M$3,IF(HLOOKUP(M$9,'Feuille1-Catégories'!$C$1:$G$3,3,FALSE)="OUI",OFFSET(M$3,MOD(QUOTIENT(ROW()-ROW($A$20),'Feuille1-Catégories'!$B$6/M$6),M$5),0),IF(MOD($A382-1-M$10,'Feuille1-Catégories'!$F$5+1)=0,M$3,""))),"")</f>
        <v/>
      </c>
      <c r="N382" s="7" t="str">
        <f ca="1">IF(AND($A382&lt;&gt;"",N$9&lt;&gt;""),IF(HLOOKUP(N$9,'Feuille1-Catégories'!$C$1:$G$2,2,FALSE)="OUI",N$3,IF(HLOOKUP(N$9,'Feuille1-Catégories'!$C$1:$G$3,3,FALSE)="OUI",OFFSET(N$3,MOD(QUOTIENT(ROW()-ROW($A$20),'Feuille1-Catégories'!$B$6/N$6),N$5),0),IF(MOD($A382-1-N$10,'Feuille1-Catégories'!$F$5+1)=0,N$3,""))),"")</f>
        <v/>
      </c>
      <c r="O382" s="7" t="str">
        <f ca="1">IF(AND($A382&lt;&gt;"",O$9&lt;&gt;""),IF(HLOOKUP(O$9,'Feuille1-Catégories'!$C$1:$G$2,2,FALSE)="OUI",O$3,IF(HLOOKUP(O$9,'Feuille1-Catégories'!$C$1:$G$3,3,FALSE)="OUI",OFFSET(O$3,MOD(QUOTIENT(ROW()-ROW($A$20),'Feuille1-Catégories'!$B$6/O$6),O$5),0),IF(MOD($A382-1-O$10,'Feuille1-Catégories'!$F$5+1)=0,O$3,""))),"")</f>
        <v/>
      </c>
      <c r="P382" s="7" t="str">
        <f ca="1">IF(AND($A382&lt;&gt;"",P$9&lt;&gt;""),IF(HLOOKUP(P$9,'Feuille1-Catégories'!$C$1:$G$2,2,FALSE)="OUI",P$3,IF(HLOOKUP(P$9,'Feuille1-Catégories'!$C$1:$G$3,3,FALSE)="OUI",OFFSET(P$3,MOD(QUOTIENT(ROW()-ROW($A$20),'Feuille1-Catégories'!$B$6/P$6),P$5),0),IF(MOD($A382-1-P$10,'Feuille1-Catégories'!$F$5+1)=0,P$3,""))),"")</f>
        <v/>
      </c>
      <c r="Q382" s="7" t="str">
        <f ca="1">IF(AND($A382&lt;&gt;"",Q$9&lt;&gt;""),IF(HLOOKUP(Q$9,'Feuille1-Catégories'!$C$1:$G$2,2,FALSE)="OUI",Q$3,IF(HLOOKUP(Q$9,'Feuille1-Catégories'!$C$1:$G$3,3,FALSE)="OUI",OFFSET(Q$3,MOD(QUOTIENT(ROW()-ROW($A$20),'Feuille1-Catégories'!$B$6/Q$6),Q$5),0),IF(MOD($A382-1-Q$10,'Feuille1-Catégories'!$F$5+1)=0,Q$3,""))),"")</f>
        <v/>
      </c>
      <c r="R382" s="7" t="str">
        <f ca="1">IF(AND($A382&lt;&gt;"",R$9&lt;&gt;""),IF(HLOOKUP(R$9,'Feuille1-Catégories'!$C$1:$G$2,2,FALSE)="OUI",R$3,IF(HLOOKUP(R$9,'Feuille1-Catégories'!$C$1:$G$3,3,FALSE)="OUI",OFFSET(R$3,MOD(QUOTIENT(ROW()-ROW($A$20),'Feuille1-Catégories'!$B$6/R$6),R$5),0),IF(MOD($A382-1-R$10,'Feuille1-Catégories'!$F$5+1)=0,R$3,""))),"")</f>
        <v/>
      </c>
      <c r="S382" s="7" t="str">
        <f ca="1">IF(AND($A382&lt;&gt;"",S$9&lt;&gt;""),IF(HLOOKUP(S$9,'Feuille1-Catégories'!$C$1:$G$2,2,FALSE)="OUI",S$3,IF(HLOOKUP(S$9,'Feuille1-Catégories'!$C$1:$G$3,3,FALSE)="OUI",OFFSET(S$3,MOD(QUOTIENT(ROW()-ROW($A$20),'Feuille1-Catégories'!$B$6/S$6),S$5),0),IF(MOD($A382-1-S$10,'Feuille1-Catégories'!$F$5+1)=0,S$3,""))),"")</f>
        <v/>
      </c>
      <c r="T382" s="7" t="str">
        <f ca="1">IF(AND($A382&lt;&gt;"",T$9&lt;&gt;""),IF(HLOOKUP(T$9,'Feuille1-Catégories'!$C$1:$G$2,2,FALSE)="OUI",T$3,IF(HLOOKUP(T$9,'Feuille1-Catégories'!$C$1:$G$3,3,FALSE)="OUI",OFFSET(T$3,MOD(QUOTIENT(ROW()-ROW($A$20),'Feuille1-Catégories'!$B$6/T$6),T$5),0),IF(MOD($A382-1-T$10,'Feuille1-Catégories'!$F$5+1)=0,T$3,""))),"")</f>
        <v/>
      </c>
      <c r="U382" s="7" t="str">
        <f ca="1">IF(AND($A382&lt;&gt;"",U$9&lt;&gt;""),IF(HLOOKUP(U$9,'Feuille1-Catégories'!$C$1:$G$2,2,FALSE)="OUI",U$3,IF(HLOOKUP(U$9,'Feuille1-Catégories'!$C$1:$G$3,3,FALSE)="OUI",OFFSET(U$3,MOD(QUOTIENT(ROW()-ROW($A$20),'Feuille1-Catégories'!$B$6/U$6),U$5),0),IF(MOD($A382-1-U$10,'Feuille1-Catégories'!$F$5+1)=0,U$3,""))),"")</f>
        <v/>
      </c>
      <c r="V382" s="7" t="str">
        <f ca="1">IF(AND($A382&lt;&gt;"",V$9&lt;&gt;""),IF(HLOOKUP(V$9,'Feuille1-Catégories'!$C$1:$G$2,2,FALSE)="OUI",V$3,IF(HLOOKUP(V$9,'Feuille1-Catégories'!$C$1:$G$3,3,FALSE)="OUI",OFFSET(V$3,MOD(QUOTIENT(ROW()-ROW($A$20),'Feuille1-Catégories'!$B$6/V$6),V$5),0),IF(MOD($A382-1-V$10,'Feuille1-Catégories'!$F$5+1)=0,V$3,""))),"")</f>
        <v/>
      </c>
      <c r="W382" s="7" t="str">
        <f ca="1">IF(AND($A382&lt;&gt;"",W$9&lt;&gt;""),IF(HLOOKUP(W$9,'Feuille1-Catégories'!$C$1:$G$2,2,FALSE)="OUI",W$3,IF(HLOOKUP(W$9,'Feuille1-Catégories'!$C$1:$G$3,3,FALSE)="OUI",OFFSET(W$3,MOD(QUOTIENT(ROW()-ROW($A$20),'Feuille1-Catégories'!$B$6/W$6),W$5),0),IF(MOD($A382-1-W$10,'Feuille1-Catégories'!$F$5+1)=0,W$3,""))),"")</f>
        <v/>
      </c>
      <c r="X382" s="7" t="str">
        <f ca="1">IF(AND($A382&lt;&gt;"",X$9&lt;&gt;""),IF(HLOOKUP(X$9,'Feuille1-Catégories'!$C$1:$G$2,2,FALSE)="OUI",X$3,IF(HLOOKUP(X$9,'Feuille1-Catégories'!$C$1:$G$3,3,FALSE)="OUI",OFFSET(X$3,MOD(QUOTIENT(ROW()-ROW($A$20),'Feuille1-Catégories'!$B$6/X$6),X$5),0),IF(MOD($A382-1-X$10,'Feuille1-Catégories'!$F$5+1)=0,X$3,""))),"")</f>
        <v/>
      </c>
      <c r="Y382" s="7" t="str">
        <f ca="1">IF(AND($A382&lt;&gt;"",Y$9&lt;&gt;""),IF(HLOOKUP(Y$9,'Feuille1-Catégories'!$C$1:$G$2,2,FALSE)="OUI",Y$3,IF(HLOOKUP(Y$9,'Feuille1-Catégories'!$C$1:$G$3,3,FALSE)="OUI",OFFSET(Y$3,MOD(QUOTIENT(ROW()-ROW($A$20),'Feuille1-Catégories'!$B$6/Y$6),Y$5),0),IF(MOD($A382-1-Y$10,'Feuille1-Catégories'!$F$5+1)=0,Y$3,""))),"")</f>
        <v/>
      </c>
      <c r="Z382" s="7" t="str">
        <f ca="1">IF(AND($A382&lt;&gt;"",Z$9&lt;&gt;""),IF(HLOOKUP(Z$9,'Feuille1-Catégories'!$C$1:$G$2,2,FALSE)="OUI",Z$3,IF(HLOOKUP(Z$9,'Feuille1-Catégories'!$C$1:$G$3,3,FALSE)="OUI",OFFSET(Z$3,MOD(QUOTIENT(ROW()-ROW($A$20),'Feuille1-Catégories'!$B$6/Z$6),Z$5),0),"")),"")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83" spans="1:26" ht="17" x14ac:dyDescent="0.2">
      <c r="A383" s="21" t="str">
        <f>IF(ROW()-ROW($A$19)&gt;'Feuille1-Catégories'!$B$6,"",ROW()-ROW($A$19))</f>
        <v/>
      </c>
      <c r="B383" s="33" t="str">
        <f t="shared" si="16"/>
        <v/>
      </c>
      <c r="C383" s="10" t="str">
        <f t="shared" si="17"/>
        <v/>
      </c>
      <c r="D383" s="10" t="str">
        <f>IF('Feuille3-Coût de production'!D383&lt;&gt;"",'Feuille3-Coût de production'!D383,"")</f>
        <v/>
      </c>
      <c r="E383" s="10" t="str">
        <f t="shared" si="18"/>
        <v/>
      </c>
      <c r="F383" s="7" t="str">
        <f ca="1">IF(AND($A383&lt;&gt;"",F$9&lt;&gt;""),IF(HLOOKUP(F$9,'Feuille1-Catégories'!$C$1:$G$2,2,FALSE)="OUI",F$3,IF(HLOOKUP(F$9,'Feuille1-Catégories'!$C$1:$G$3,3,FALSE)="OUI",OFFSET(F$3,MOD(QUOTIENT(ROW()-ROW($A$20),'Feuille1-Catégories'!$B$6/F$6),F$5),0),IF(MOD($A383-1-F$10,'Feuille1-Catégories'!$F$5+1)=0,F$3,""))),"")</f>
        <v/>
      </c>
      <c r="G383" s="7" t="str">
        <f ca="1">IF(AND($A383&lt;&gt;"",G$9&lt;&gt;""),IF(HLOOKUP(G$9,'Feuille1-Catégories'!$C$1:$G$2,2,FALSE)="OUI",G$3,IF(HLOOKUP(G$9,'Feuille1-Catégories'!$C$1:$G$3,3,FALSE)="OUI",OFFSET(G$3,MOD(QUOTIENT(ROW()-ROW($A$20),'Feuille1-Catégories'!$B$6/G$6),G$5),0),IF(MOD($A383-1-G$10,'Feuille1-Catégories'!$F$5+1)=0,G$3,""))),"")</f>
        <v/>
      </c>
      <c r="H383" s="7" t="str">
        <f ca="1">IF(AND($A383&lt;&gt;"",H$9&lt;&gt;""),IF(HLOOKUP(H$9,'Feuille1-Catégories'!$C$1:$G$2,2,FALSE)="OUI",H$3,IF(HLOOKUP(H$9,'Feuille1-Catégories'!$C$1:$G$3,3,FALSE)="OUI",OFFSET(H$3,MOD(QUOTIENT(ROW()-ROW($A$20),'Feuille1-Catégories'!$B$6/H$6),H$5),0),IF(MOD($A383-1-H$10,'Feuille1-Catégories'!$F$5+1)=0,H$3,""))),"")</f>
        <v/>
      </c>
      <c r="I383" s="7" t="str">
        <f ca="1">IF(AND($A383&lt;&gt;"",I$9&lt;&gt;""),IF(HLOOKUP(I$9,'Feuille1-Catégories'!$C$1:$G$2,2,FALSE)="OUI",I$3,IF(HLOOKUP(I$9,'Feuille1-Catégories'!$C$1:$G$3,3,FALSE)="OUI",OFFSET(I$3,MOD(QUOTIENT(ROW()-ROW($A$20),'Feuille1-Catégories'!$B$6/I$6),I$5),0),IF(MOD($A383-1-I$10,'Feuille1-Catégories'!$F$5+1)=0,I$3,""))),"")</f>
        <v/>
      </c>
      <c r="J383" s="7" t="str">
        <f ca="1">IF(AND($A383&lt;&gt;"",J$9&lt;&gt;""),IF(HLOOKUP(J$9,'Feuille1-Catégories'!$C$1:$G$2,2,FALSE)="OUI",J$3,IF(HLOOKUP(J$9,'Feuille1-Catégories'!$C$1:$G$3,3,FALSE)="OUI",OFFSET(J$3,MOD(QUOTIENT(ROW()-ROW($A$20),'Feuille1-Catégories'!$B$6/J$6),J$5),0),IF(MOD($A383-1-J$10,'Feuille1-Catégories'!$F$5+1)=0,J$3,""))),"")</f>
        <v/>
      </c>
      <c r="K383" s="7" t="str">
        <f ca="1">IF(AND($A383&lt;&gt;"",K$9&lt;&gt;""),IF(HLOOKUP(K$9,'Feuille1-Catégories'!$C$1:$G$2,2,FALSE)="OUI",K$3,IF(HLOOKUP(K$9,'Feuille1-Catégories'!$C$1:$G$3,3,FALSE)="OUI",OFFSET(K$3,MOD(QUOTIENT(ROW()-ROW($A$20),'Feuille1-Catégories'!$B$6/K$6),K$5),0),IF(MOD($A383-1-K$10,'Feuille1-Catégories'!$F$5+1)=0,K$3,""))),"")</f>
        <v/>
      </c>
      <c r="L383" s="7" t="str">
        <f ca="1">IF(AND($A383&lt;&gt;"",L$9&lt;&gt;""),IF(HLOOKUP(L$9,'Feuille1-Catégories'!$C$1:$G$2,2,FALSE)="OUI",L$3,IF(HLOOKUP(L$9,'Feuille1-Catégories'!$C$1:$G$3,3,FALSE)="OUI",OFFSET(L$3,MOD(QUOTIENT(ROW()-ROW($A$20),'Feuille1-Catégories'!$B$6/L$6),L$5),0),IF(MOD($A383-1-L$10,'Feuille1-Catégories'!$F$5+1)=0,L$3,""))),"")</f>
        <v/>
      </c>
      <c r="M383" s="7" t="str">
        <f ca="1">IF(AND($A383&lt;&gt;"",M$9&lt;&gt;""),IF(HLOOKUP(M$9,'Feuille1-Catégories'!$C$1:$G$2,2,FALSE)="OUI",M$3,IF(HLOOKUP(M$9,'Feuille1-Catégories'!$C$1:$G$3,3,FALSE)="OUI",OFFSET(M$3,MOD(QUOTIENT(ROW()-ROW($A$20),'Feuille1-Catégories'!$B$6/M$6),M$5),0),IF(MOD($A383-1-M$10,'Feuille1-Catégories'!$F$5+1)=0,M$3,""))),"")</f>
        <v/>
      </c>
      <c r="N383" s="7" t="str">
        <f ca="1">IF(AND($A383&lt;&gt;"",N$9&lt;&gt;""),IF(HLOOKUP(N$9,'Feuille1-Catégories'!$C$1:$G$2,2,FALSE)="OUI",N$3,IF(HLOOKUP(N$9,'Feuille1-Catégories'!$C$1:$G$3,3,FALSE)="OUI",OFFSET(N$3,MOD(QUOTIENT(ROW()-ROW($A$20),'Feuille1-Catégories'!$B$6/N$6),N$5),0),IF(MOD($A383-1-N$10,'Feuille1-Catégories'!$F$5+1)=0,N$3,""))),"")</f>
        <v/>
      </c>
      <c r="O383" s="7" t="str">
        <f ca="1">IF(AND($A383&lt;&gt;"",O$9&lt;&gt;""),IF(HLOOKUP(O$9,'Feuille1-Catégories'!$C$1:$G$2,2,FALSE)="OUI",O$3,IF(HLOOKUP(O$9,'Feuille1-Catégories'!$C$1:$G$3,3,FALSE)="OUI",OFFSET(O$3,MOD(QUOTIENT(ROW()-ROW($A$20),'Feuille1-Catégories'!$B$6/O$6),O$5),0),IF(MOD($A383-1-O$10,'Feuille1-Catégories'!$F$5+1)=0,O$3,""))),"")</f>
        <v/>
      </c>
      <c r="P383" s="7" t="str">
        <f ca="1">IF(AND($A383&lt;&gt;"",P$9&lt;&gt;""),IF(HLOOKUP(P$9,'Feuille1-Catégories'!$C$1:$G$2,2,FALSE)="OUI",P$3,IF(HLOOKUP(P$9,'Feuille1-Catégories'!$C$1:$G$3,3,FALSE)="OUI",OFFSET(P$3,MOD(QUOTIENT(ROW()-ROW($A$20),'Feuille1-Catégories'!$B$6/P$6),P$5),0),IF(MOD($A383-1-P$10,'Feuille1-Catégories'!$F$5+1)=0,P$3,""))),"")</f>
        <v/>
      </c>
      <c r="Q383" s="7" t="str">
        <f ca="1">IF(AND($A383&lt;&gt;"",Q$9&lt;&gt;""),IF(HLOOKUP(Q$9,'Feuille1-Catégories'!$C$1:$G$2,2,FALSE)="OUI",Q$3,IF(HLOOKUP(Q$9,'Feuille1-Catégories'!$C$1:$G$3,3,FALSE)="OUI",OFFSET(Q$3,MOD(QUOTIENT(ROW()-ROW($A$20),'Feuille1-Catégories'!$B$6/Q$6),Q$5),0),IF(MOD($A383-1-Q$10,'Feuille1-Catégories'!$F$5+1)=0,Q$3,""))),"")</f>
        <v/>
      </c>
      <c r="R383" s="7" t="str">
        <f ca="1">IF(AND($A383&lt;&gt;"",R$9&lt;&gt;""),IF(HLOOKUP(R$9,'Feuille1-Catégories'!$C$1:$G$2,2,FALSE)="OUI",R$3,IF(HLOOKUP(R$9,'Feuille1-Catégories'!$C$1:$G$3,3,FALSE)="OUI",OFFSET(R$3,MOD(QUOTIENT(ROW()-ROW($A$20),'Feuille1-Catégories'!$B$6/R$6),R$5),0),IF(MOD($A383-1-R$10,'Feuille1-Catégories'!$F$5+1)=0,R$3,""))),"")</f>
        <v/>
      </c>
      <c r="S383" s="7" t="str">
        <f ca="1">IF(AND($A383&lt;&gt;"",S$9&lt;&gt;""),IF(HLOOKUP(S$9,'Feuille1-Catégories'!$C$1:$G$2,2,FALSE)="OUI",S$3,IF(HLOOKUP(S$9,'Feuille1-Catégories'!$C$1:$G$3,3,FALSE)="OUI",OFFSET(S$3,MOD(QUOTIENT(ROW()-ROW($A$20),'Feuille1-Catégories'!$B$6/S$6),S$5),0),IF(MOD($A383-1-S$10,'Feuille1-Catégories'!$F$5+1)=0,S$3,""))),"")</f>
        <v/>
      </c>
      <c r="T383" s="7" t="str">
        <f ca="1">IF(AND($A383&lt;&gt;"",T$9&lt;&gt;""),IF(HLOOKUP(T$9,'Feuille1-Catégories'!$C$1:$G$2,2,FALSE)="OUI",T$3,IF(HLOOKUP(T$9,'Feuille1-Catégories'!$C$1:$G$3,3,FALSE)="OUI",OFFSET(T$3,MOD(QUOTIENT(ROW()-ROW($A$20),'Feuille1-Catégories'!$B$6/T$6),T$5),0),IF(MOD($A383-1-T$10,'Feuille1-Catégories'!$F$5+1)=0,T$3,""))),"")</f>
        <v/>
      </c>
      <c r="U383" s="7" t="str">
        <f ca="1">IF(AND($A383&lt;&gt;"",U$9&lt;&gt;""),IF(HLOOKUP(U$9,'Feuille1-Catégories'!$C$1:$G$2,2,FALSE)="OUI",U$3,IF(HLOOKUP(U$9,'Feuille1-Catégories'!$C$1:$G$3,3,FALSE)="OUI",OFFSET(U$3,MOD(QUOTIENT(ROW()-ROW($A$20),'Feuille1-Catégories'!$B$6/U$6),U$5),0),IF(MOD($A383-1-U$10,'Feuille1-Catégories'!$F$5+1)=0,U$3,""))),"")</f>
        <v/>
      </c>
      <c r="V383" s="7" t="str">
        <f ca="1">IF(AND($A383&lt;&gt;"",V$9&lt;&gt;""),IF(HLOOKUP(V$9,'Feuille1-Catégories'!$C$1:$G$2,2,FALSE)="OUI",V$3,IF(HLOOKUP(V$9,'Feuille1-Catégories'!$C$1:$G$3,3,FALSE)="OUI",OFFSET(V$3,MOD(QUOTIENT(ROW()-ROW($A$20),'Feuille1-Catégories'!$B$6/V$6),V$5),0),IF(MOD($A383-1-V$10,'Feuille1-Catégories'!$F$5+1)=0,V$3,""))),"")</f>
        <v/>
      </c>
      <c r="W383" s="7" t="str">
        <f ca="1">IF(AND($A383&lt;&gt;"",W$9&lt;&gt;""),IF(HLOOKUP(W$9,'Feuille1-Catégories'!$C$1:$G$2,2,FALSE)="OUI",W$3,IF(HLOOKUP(W$9,'Feuille1-Catégories'!$C$1:$G$3,3,FALSE)="OUI",OFFSET(W$3,MOD(QUOTIENT(ROW()-ROW($A$20),'Feuille1-Catégories'!$B$6/W$6),W$5),0),IF(MOD($A383-1-W$10,'Feuille1-Catégories'!$F$5+1)=0,W$3,""))),"")</f>
        <v/>
      </c>
      <c r="X383" s="7" t="str">
        <f ca="1">IF(AND($A383&lt;&gt;"",X$9&lt;&gt;""),IF(HLOOKUP(X$9,'Feuille1-Catégories'!$C$1:$G$2,2,FALSE)="OUI",X$3,IF(HLOOKUP(X$9,'Feuille1-Catégories'!$C$1:$G$3,3,FALSE)="OUI",OFFSET(X$3,MOD(QUOTIENT(ROW()-ROW($A$20),'Feuille1-Catégories'!$B$6/X$6),X$5),0),IF(MOD($A383-1-X$10,'Feuille1-Catégories'!$F$5+1)=0,X$3,""))),"")</f>
        <v/>
      </c>
      <c r="Y383" s="7" t="str">
        <f ca="1">IF(AND($A383&lt;&gt;"",Y$9&lt;&gt;""),IF(HLOOKUP(Y$9,'Feuille1-Catégories'!$C$1:$G$2,2,FALSE)="OUI",Y$3,IF(HLOOKUP(Y$9,'Feuille1-Catégories'!$C$1:$G$3,3,FALSE)="OUI",OFFSET(Y$3,MOD(QUOTIENT(ROW()-ROW($A$20),'Feuille1-Catégories'!$B$6/Y$6),Y$5),0),IF(MOD($A383-1-Y$10,'Feuille1-Catégories'!$F$5+1)=0,Y$3,""))),"")</f>
        <v/>
      </c>
      <c r="Z383" s="7" t="str">
        <f ca="1">IF(AND($A383&lt;&gt;"",Z$9&lt;&gt;""),IF(HLOOKUP(Z$9,'Feuille1-Catégories'!$C$1:$G$2,2,FALSE)="OUI",Z$3,IF(HLOOKUP(Z$9,'Feuille1-Catégories'!$C$1:$G$3,3,FALSE)="OUI",OFFSET(Z$3,MOD(QUOTIENT(ROW()-ROW($A$20),'Feuille1-Catégories'!$B$6/Z$6),Z$5),0),"")),"")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84" spans="1:26" ht="17" x14ac:dyDescent="0.2">
      <c r="A384" s="21" t="str">
        <f>IF(ROW()-ROW($A$19)&gt;'Feuille1-Catégories'!$B$6,"",ROW()-ROW($A$19))</f>
        <v/>
      </c>
      <c r="B384" s="33" t="str">
        <f t="shared" si="16"/>
        <v/>
      </c>
      <c r="C384" s="10" t="str">
        <f t="shared" si="17"/>
        <v/>
      </c>
      <c r="D384" s="10" t="str">
        <f>IF('Feuille3-Coût de production'!D384&lt;&gt;"",'Feuille3-Coût de production'!D384,"")</f>
        <v/>
      </c>
      <c r="E384" s="10" t="str">
        <f t="shared" si="18"/>
        <v/>
      </c>
      <c r="F384" s="7" t="str">
        <f ca="1">IF(AND($A384&lt;&gt;"",F$9&lt;&gt;""),IF(HLOOKUP(F$9,'Feuille1-Catégories'!$C$1:$G$2,2,FALSE)="OUI",F$3,IF(HLOOKUP(F$9,'Feuille1-Catégories'!$C$1:$G$3,3,FALSE)="OUI",OFFSET(F$3,MOD(QUOTIENT(ROW()-ROW($A$20),'Feuille1-Catégories'!$B$6/F$6),F$5),0),IF(MOD($A384-1-F$10,'Feuille1-Catégories'!$F$5+1)=0,F$3,""))),"")</f>
        <v/>
      </c>
      <c r="G384" s="7" t="str">
        <f ca="1">IF(AND($A384&lt;&gt;"",G$9&lt;&gt;""),IF(HLOOKUP(G$9,'Feuille1-Catégories'!$C$1:$G$2,2,FALSE)="OUI",G$3,IF(HLOOKUP(G$9,'Feuille1-Catégories'!$C$1:$G$3,3,FALSE)="OUI",OFFSET(G$3,MOD(QUOTIENT(ROW()-ROW($A$20),'Feuille1-Catégories'!$B$6/G$6),G$5),0),IF(MOD($A384-1-G$10,'Feuille1-Catégories'!$F$5+1)=0,G$3,""))),"")</f>
        <v/>
      </c>
      <c r="H384" s="7" t="str">
        <f ca="1">IF(AND($A384&lt;&gt;"",H$9&lt;&gt;""),IF(HLOOKUP(H$9,'Feuille1-Catégories'!$C$1:$G$2,2,FALSE)="OUI",H$3,IF(HLOOKUP(H$9,'Feuille1-Catégories'!$C$1:$G$3,3,FALSE)="OUI",OFFSET(H$3,MOD(QUOTIENT(ROW()-ROW($A$20),'Feuille1-Catégories'!$B$6/H$6),H$5),0),IF(MOD($A384-1-H$10,'Feuille1-Catégories'!$F$5+1)=0,H$3,""))),"")</f>
        <v/>
      </c>
      <c r="I384" s="7" t="str">
        <f ca="1">IF(AND($A384&lt;&gt;"",I$9&lt;&gt;""),IF(HLOOKUP(I$9,'Feuille1-Catégories'!$C$1:$G$2,2,FALSE)="OUI",I$3,IF(HLOOKUP(I$9,'Feuille1-Catégories'!$C$1:$G$3,3,FALSE)="OUI",OFFSET(I$3,MOD(QUOTIENT(ROW()-ROW($A$20),'Feuille1-Catégories'!$B$6/I$6),I$5),0),IF(MOD($A384-1-I$10,'Feuille1-Catégories'!$F$5+1)=0,I$3,""))),"")</f>
        <v/>
      </c>
      <c r="J384" s="7" t="str">
        <f ca="1">IF(AND($A384&lt;&gt;"",J$9&lt;&gt;""),IF(HLOOKUP(J$9,'Feuille1-Catégories'!$C$1:$G$2,2,FALSE)="OUI",J$3,IF(HLOOKUP(J$9,'Feuille1-Catégories'!$C$1:$G$3,3,FALSE)="OUI",OFFSET(J$3,MOD(QUOTIENT(ROW()-ROW($A$20),'Feuille1-Catégories'!$B$6/J$6),J$5),0),IF(MOD($A384-1-J$10,'Feuille1-Catégories'!$F$5+1)=0,J$3,""))),"")</f>
        <v/>
      </c>
      <c r="K384" s="7" t="str">
        <f ca="1">IF(AND($A384&lt;&gt;"",K$9&lt;&gt;""),IF(HLOOKUP(K$9,'Feuille1-Catégories'!$C$1:$G$2,2,FALSE)="OUI",K$3,IF(HLOOKUP(K$9,'Feuille1-Catégories'!$C$1:$G$3,3,FALSE)="OUI",OFFSET(K$3,MOD(QUOTIENT(ROW()-ROW($A$20),'Feuille1-Catégories'!$B$6/K$6),K$5),0),IF(MOD($A384-1-K$10,'Feuille1-Catégories'!$F$5+1)=0,K$3,""))),"")</f>
        <v/>
      </c>
      <c r="L384" s="7" t="str">
        <f ca="1">IF(AND($A384&lt;&gt;"",L$9&lt;&gt;""),IF(HLOOKUP(L$9,'Feuille1-Catégories'!$C$1:$G$2,2,FALSE)="OUI",L$3,IF(HLOOKUP(L$9,'Feuille1-Catégories'!$C$1:$G$3,3,FALSE)="OUI",OFFSET(L$3,MOD(QUOTIENT(ROW()-ROW($A$20),'Feuille1-Catégories'!$B$6/L$6),L$5),0),IF(MOD($A384-1-L$10,'Feuille1-Catégories'!$F$5+1)=0,L$3,""))),"")</f>
        <v/>
      </c>
      <c r="M384" s="7" t="str">
        <f ca="1">IF(AND($A384&lt;&gt;"",M$9&lt;&gt;""),IF(HLOOKUP(M$9,'Feuille1-Catégories'!$C$1:$G$2,2,FALSE)="OUI",M$3,IF(HLOOKUP(M$9,'Feuille1-Catégories'!$C$1:$G$3,3,FALSE)="OUI",OFFSET(M$3,MOD(QUOTIENT(ROW()-ROW($A$20),'Feuille1-Catégories'!$B$6/M$6),M$5),0),IF(MOD($A384-1-M$10,'Feuille1-Catégories'!$F$5+1)=0,M$3,""))),"")</f>
        <v/>
      </c>
      <c r="N384" s="7" t="str">
        <f ca="1">IF(AND($A384&lt;&gt;"",N$9&lt;&gt;""),IF(HLOOKUP(N$9,'Feuille1-Catégories'!$C$1:$G$2,2,FALSE)="OUI",N$3,IF(HLOOKUP(N$9,'Feuille1-Catégories'!$C$1:$G$3,3,FALSE)="OUI",OFFSET(N$3,MOD(QUOTIENT(ROW()-ROW($A$20),'Feuille1-Catégories'!$B$6/N$6),N$5),0),IF(MOD($A384-1-N$10,'Feuille1-Catégories'!$F$5+1)=0,N$3,""))),"")</f>
        <v/>
      </c>
      <c r="O384" s="7" t="str">
        <f ca="1">IF(AND($A384&lt;&gt;"",O$9&lt;&gt;""),IF(HLOOKUP(O$9,'Feuille1-Catégories'!$C$1:$G$2,2,FALSE)="OUI",O$3,IF(HLOOKUP(O$9,'Feuille1-Catégories'!$C$1:$G$3,3,FALSE)="OUI",OFFSET(O$3,MOD(QUOTIENT(ROW()-ROW($A$20),'Feuille1-Catégories'!$B$6/O$6),O$5),0),IF(MOD($A384-1-O$10,'Feuille1-Catégories'!$F$5+1)=0,O$3,""))),"")</f>
        <v/>
      </c>
      <c r="P384" s="7" t="str">
        <f ca="1">IF(AND($A384&lt;&gt;"",P$9&lt;&gt;""),IF(HLOOKUP(P$9,'Feuille1-Catégories'!$C$1:$G$2,2,FALSE)="OUI",P$3,IF(HLOOKUP(P$9,'Feuille1-Catégories'!$C$1:$G$3,3,FALSE)="OUI",OFFSET(P$3,MOD(QUOTIENT(ROW()-ROW($A$20),'Feuille1-Catégories'!$B$6/P$6),P$5),0),IF(MOD($A384-1-P$10,'Feuille1-Catégories'!$F$5+1)=0,P$3,""))),"")</f>
        <v/>
      </c>
      <c r="Q384" s="7" t="str">
        <f ca="1">IF(AND($A384&lt;&gt;"",Q$9&lt;&gt;""),IF(HLOOKUP(Q$9,'Feuille1-Catégories'!$C$1:$G$2,2,FALSE)="OUI",Q$3,IF(HLOOKUP(Q$9,'Feuille1-Catégories'!$C$1:$G$3,3,FALSE)="OUI",OFFSET(Q$3,MOD(QUOTIENT(ROW()-ROW($A$20),'Feuille1-Catégories'!$B$6/Q$6),Q$5),0),IF(MOD($A384-1-Q$10,'Feuille1-Catégories'!$F$5+1)=0,Q$3,""))),"")</f>
        <v/>
      </c>
      <c r="R384" s="7" t="str">
        <f ca="1">IF(AND($A384&lt;&gt;"",R$9&lt;&gt;""),IF(HLOOKUP(R$9,'Feuille1-Catégories'!$C$1:$G$2,2,FALSE)="OUI",R$3,IF(HLOOKUP(R$9,'Feuille1-Catégories'!$C$1:$G$3,3,FALSE)="OUI",OFFSET(R$3,MOD(QUOTIENT(ROW()-ROW($A$20),'Feuille1-Catégories'!$B$6/R$6),R$5),0),IF(MOD($A384-1-R$10,'Feuille1-Catégories'!$F$5+1)=0,R$3,""))),"")</f>
        <v/>
      </c>
      <c r="S384" s="7" t="str">
        <f ca="1">IF(AND($A384&lt;&gt;"",S$9&lt;&gt;""),IF(HLOOKUP(S$9,'Feuille1-Catégories'!$C$1:$G$2,2,FALSE)="OUI",S$3,IF(HLOOKUP(S$9,'Feuille1-Catégories'!$C$1:$G$3,3,FALSE)="OUI",OFFSET(S$3,MOD(QUOTIENT(ROW()-ROW($A$20),'Feuille1-Catégories'!$B$6/S$6),S$5),0),IF(MOD($A384-1-S$10,'Feuille1-Catégories'!$F$5+1)=0,S$3,""))),"")</f>
        <v/>
      </c>
      <c r="T384" s="7" t="str">
        <f ca="1">IF(AND($A384&lt;&gt;"",T$9&lt;&gt;""),IF(HLOOKUP(T$9,'Feuille1-Catégories'!$C$1:$G$2,2,FALSE)="OUI",T$3,IF(HLOOKUP(T$9,'Feuille1-Catégories'!$C$1:$G$3,3,FALSE)="OUI",OFFSET(T$3,MOD(QUOTIENT(ROW()-ROW($A$20),'Feuille1-Catégories'!$B$6/T$6),T$5),0),IF(MOD($A384-1-T$10,'Feuille1-Catégories'!$F$5+1)=0,T$3,""))),"")</f>
        <v/>
      </c>
      <c r="U384" s="7" t="str">
        <f ca="1">IF(AND($A384&lt;&gt;"",U$9&lt;&gt;""),IF(HLOOKUP(U$9,'Feuille1-Catégories'!$C$1:$G$2,2,FALSE)="OUI",U$3,IF(HLOOKUP(U$9,'Feuille1-Catégories'!$C$1:$G$3,3,FALSE)="OUI",OFFSET(U$3,MOD(QUOTIENT(ROW()-ROW($A$20),'Feuille1-Catégories'!$B$6/U$6),U$5),0),IF(MOD($A384-1-U$10,'Feuille1-Catégories'!$F$5+1)=0,U$3,""))),"")</f>
        <v/>
      </c>
      <c r="V384" s="7" t="str">
        <f ca="1">IF(AND($A384&lt;&gt;"",V$9&lt;&gt;""),IF(HLOOKUP(V$9,'Feuille1-Catégories'!$C$1:$G$2,2,FALSE)="OUI",V$3,IF(HLOOKUP(V$9,'Feuille1-Catégories'!$C$1:$G$3,3,FALSE)="OUI",OFFSET(V$3,MOD(QUOTIENT(ROW()-ROW($A$20),'Feuille1-Catégories'!$B$6/V$6),V$5),0),IF(MOD($A384-1-V$10,'Feuille1-Catégories'!$F$5+1)=0,V$3,""))),"")</f>
        <v/>
      </c>
      <c r="W384" s="7" t="str">
        <f ca="1">IF(AND($A384&lt;&gt;"",W$9&lt;&gt;""),IF(HLOOKUP(W$9,'Feuille1-Catégories'!$C$1:$G$2,2,FALSE)="OUI",W$3,IF(HLOOKUP(W$9,'Feuille1-Catégories'!$C$1:$G$3,3,FALSE)="OUI",OFFSET(W$3,MOD(QUOTIENT(ROW()-ROW($A$20),'Feuille1-Catégories'!$B$6/W$6),W$5),0),IF(MOD($A384-1-W$10,'Feuille1-Catégories'!$F$5+1)=0,W$3,""))),"")</f>
        <v/>
      </c>
      <c r="X384" s="7" t="str">
        <f ca="1">IF(AND($A384&lt;&gt;"",X$9&lt;&gt;""),IF(HLOOKUP(X$9,'Feuille1-Catégories'!$C$1:$G$2,2,FALSE)="OUI",X$3,IF(HLOOKUP(X$9,'Feuille1-Catégories'!$C$1:$G$3,3,FALSE)="OUI",OFFSET(X$3,MOD(QUOTIENT(ROW()-ROW($A$20),'Feuille1-Catégories'!$B$6/X$6),X$5),0),IF(MOD($A384-1-X$10,'Feuille1-Catégories'!$F$5+1)=0,X$3,""))),"")</f>
        <v/>
      </c>
      <c r="Y384" s="7" t="str">
        <f ca="1">IF(AND($A384&lt;&gt;"",Y$9&lt;&gt;""),IF(HLOOKUP(Y$9,'Feuille1-Catégories'!$C$1:$G$2,2,FALSE)="OUI",Y$3,IF(HLOOKUP(Y$9,'Feuille1-Catégories'!$C$1:$G$3,3,FALSE)="OUI",OFFSET(Y$3,MOD(QUOTIENT(ROW()-ROW($A$20),'Feuille1-Catégories'!$B$6/Y$6),Y$5),0),IF(MOD($A384-1-Y$10,'Feuille1-Catégories'!$F$5+1)=0,Y$3,""))),"")</f>
        <v/>
      </c>
      <c r="Z384" s="7" t="str">
        <f ca="1">IF(AND($A384&lt;&gt;"",Z$9&lt;&gt;""),IF(HLOOKUP(Z$9,'Feuille1-Catégories'!$C$1:$G$2,2,FALSE)="OUI",Z$3,IF(HLOOKUP(Z$9,'Feuille1-Catégories'!$C$1:$G$3,3,FALSE)="OUI",OFFSET(Z$3,MOD(QUOTIENT(ROW()-ROW($A$20),'Feuille1-Catégories'!$B$6/Z$6),Z$5),0),"")),"")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85" spans="1:26" ht="17" x14ac:dyDescent="0.2">
      <c r="A385" s="21" t="str">
        <f>IF(ROW()-ROW($A$19)&gt;'Feuille1-Catégories'!$B$6,"",ROW()-ROW($A$19))</f>
        <v/>
      </c>
      <c r="B385" s="33" t="str">
        <f t="shared" si="16"/>
        <v/>
      </c>
      <c r="C385" s="10" t="str">
        <f t="shared" si="17"/>
        <v/>
      </c>
      <c r="D385" s="10" t="str">
        <f>IF('Feuille3-Coût de production'!D385&lt;&gt;"",'Feuille3-Coût de production'!D385,"")</f>
        <v/>
      </c>
      <c r="E385" s="10" t="str">
        <f t="shared" si="18"/>
        <v/>
      </c>
      <c r="F385" s="7" t="str">
        <f ca="1">IF(AND($A385&lt;&gt;"",F$9&lt;&gt;""),IF(HLOOKUP(F$9,'Feuille1-Catégories'!$C$1:$G$2,2,FALSE)="OUI",F$3,IF(HLOOKUP(F$9,'Feuille1-Catégories'!$C$1:$G$3,3,FALSE)="OUI",OFFSET(F$3,MOD(QUOTIENT(ROW()-ROW($A$20),'Feuille1-Catégories'!$B$6/F$6),F$5),0),IF(MOD($A385-1-F$10,'Feuille1-Catégories'!$F$5+1)=0,F$3,""))),"")</f>
        <v/>
      </c>
      <c r="G385" s="7" t="str">
        <f ca="1">IF(AND($A385&lt;&gt;"",G$9&lt;&gt;""),IF(HLOOKUP(G$9,'Feuille1-Catégories'!$C$1:$G$2,2,FALSE)="OUI",G$3,IF(HLOOKUP(G$9,'Feuille1-Catégories'!$C$1:$G$3,3,FALSE)="OUI",OFFSET(G$3,MOD(QUOTIENT(ROW()-ROW($A$20),'Feuille1-Catégories'!$B$6/G$6),G$5),0),IF(MOD($A385-1-G$10,'Feuille1-Catégories'!$F$5+1)=0,G$3,""))),"")</f>
        <v/>
      </c>
      <c r="H385" s="7" t="str">
        <f ca="1">IF(AND($A385&lt;&gt;"",H$9&lt;&gt;""),IF(HLOOKUP(H$9,'Feuille1-Catégories'!$C$1:$G$2,2,FALSE)="OUI",H$3,IF(HLOOKUP(H$9,'Feuille1-Catégories'!$C$1:$G$3,3,FALSE)="OUI",OFFSET(H$3,MOD(QUOTIENT(ROW()-ROW($A$20),'Feuille1-Catégories'!$B$6/H$6),H$5),0),IF(MOD($A385-1-H$10,'Feuille1-Catégories'!$F$5+1)=0,H$3,""))),"")</f>
        <v/>
      </c>
      <c r="I385" s="7" t="str">
        <f ca="1">IF(AND($A385&lt;&gt;"",I$9&lt;&gt;""),IF(HLOOKUP(I$9,'Feuille1-Catégories'!$C$1:$G$2,2,FALSE)="OUI",I$3,IF(HLOOKUP(I$9,'Feuille1-Catégories'!$C$1:$G$3,3,FALSE)="OUI",OFFSET(I$3,MOD(QUOTIENT(ROW()-ROW($A$20),'Feuille1-Catégories'!$B$6/I$6),I$5),0),IF(MOD($A385-1-I$10,'Feuille1-Catégories'!$F$5+1)=0,I$3,""))),"")</f>
        <v/>
      </c>
      <c r="J385" s="7" t="str">
        <f ca="1">IF(AND($A385&lt;&gt;"",J$9&lt;&gt;""),IF(HLOOKUP(J$9,'Feuille1-Catégories'!$C$1:$G$2,2,FALSE)="OUI",J$3,IF(HLOOKUP(J$9,'Feuille1-Catégories'!$C$1:$G$3,3,FALSE)="OUI",OFFSET(J$3,MOD(QUOTIENT(ROW()-ROW($A$20),'Feuille1-Catégories'!$B$6/J$6),J$5),0),IF(MOD($A385-1-J$10,'Feuille1-Catégories'!$F$5+1)=0,J$3,""))),"")</f>
        <v/>
      </c>
      <c r="K385" s="7" t="str">
        <f ca="1">IF(AND($A385&lt;&gt;"",K$9&lt;&gt;""),IF(HLOOKUP(K$9,'Feuille1-Catégories'!$C$1:$G$2,2,FALSE)="OUI",K$3,IF(HLOOKUP(K$9,'Feuille1-Catégories'!$C$1:$G$3,3,FALSE)="OUI",OFFSET(K$3,MOD(QUOTIENT(ROW()-ROW($A$20),'Feuille1-Catégories'!$B$6/K$6),K$5),0),IF(MOD($A385-1-K$10,'Feuille1-Catégories'!$F$5+1)=0,K$3,""))),"")</f>
        <v/>
      </c>
      <c r="L385" s="7" t="str">
        <f ca="1">IF(AND($A385&lt;&gt;"",L$9&lt;&gt;""),IF(HLOOKUP(L$9,'Feuille1-Catégories'!$C$1:$G$2,2,FALSE)="OUI",L$3,IF(HLOOKUP(L$9,'Feuille1-Catégories'!$C$1:$G$3,3,FALSE)="OUI",OFFSET(L$3,MOD(QUOTIENT(ROW()-ROW($A$20),'Feuille1-Catégories'!$B$6/L$6),L$5),0),IF(MOD($A385-1-L$10,'Feuille1-Catégories'!$F$5+1)=0,L$3,""))),"")</f>
        <v/>
      </c>
      <c r="M385" s="7" t="str">
        <f ca="1">IF(AND($A385&lt;&gt;"",M$9&lt;&gt;""),IF(HLOOKUP(M$9,'Feuille1-Catégories'!$C$1:$G$2,2,FALSE)="OUI",M$3,IF(HLOOKUP(M$9,'Feuille1-Catégories'!$C$1:$G$3,3,FALSE)="OUI",OFFSET(M$3,MOD(QUOTIENT(ROW()-ROW($A$20),'Feuille1-Catégories'!$B$6/M$6),M$5),0),IF(MOD($A385-1-M$10,'Feuille1-Catégories'!$F$5+1)=0,M$3,""))),"")</f>
        <v/>
      </c>
      <c r="N385" s="7" t="str">
        <f ca="1">IF(AND($A385&lt;&gt;"",N$9&lt;&gt;""),IF(HLOOKUP(N$9,'Feuille1-Catégories'!$C$1:$G$2,2,FALSE)="OUI",N$3,IF(HLOOKUP(N$9,'Feuille1-Catégories'!$C$1:$G$3,3,FALSE)="OUI",OFFSET(N$3,MOD(QUOTIENT(ROW()-ROW($A$20),'Feuille1-Catégories'!$B$6/N$6),N$5),0),IF(MOD($A385-1-N$10,'Feuille1-Catégories'!$F$5+1)=0,N$3,""))),"")</f>
        <v/>
      </c>
      <c r="O385" s="7" t="str">
        <f ca="1">IF(AND($A385&lt;&gt;"",O$9&lt;&gt;""),IF(HLOOKUP(O$9,'Feuille1-Catégories'!$C$1:$G$2,2,FALSE)="OUI",O$3,IF(HLOOKUP(O$9,'Feuille1-Catégories'!$C$1:$G$3,3,FALSE)="OUI",OFFSET(O$3,MOD(QUOTIENT(ROW()-ROW($A$20),'Feuille1-Catégories'!$B$6/O$6),O$5),0),IF(MOD($A385-1-O$10,'Feuille1-Catégories'!$F$5+1)=0,O$3,""))),"")</f>
        <v/>
      </c>
      <c r="P385" s="7" t="str">
        <f ca="1">IF(AND($A385&lt;&gt;"",P$9&lt;&gt;""),IF(HLOOKUP(P$9,'Feuille1-Catégories'!$C$1:$G$2,2,FALSE)="OUI",P$3,IF(HLOOKUP(P$9,'Feuille1-Catégories'!$C$1:$G$3,3,FALSE)="OUI",OFFSET(P$3,MOD(QUOTIENT(ROW()-ROW($A$20),'Feuille1-Catégories'!$B$6/P$6),P$5),0),IF(MOD($A385-1-P$10,'Feuille1-Catégories'!$F$5+1)=0,P$3,""))),"")</f>
        <v/>
      </c>
      <c r="Q385" s="7" t="str">
        <f ca="1">IF(AND($A385&lt;&gt;"",Q$9&lt;&gt;""),IF(HLOOKUP(Q$9,'Feuille1-Catégories'!$C$1:$G$2,2,FALSE)="OUI",Q$3,IF(HLOOKUP(Q$9,'Feuille1-Catégories'!$C$1:$G$3,3,FALSE)="OUI",OFFSET(Q$3,MOD(QUOTIENT(ROW()-ROW($A$20),'Feuille1-Catégories'!$B$6/Q$6),Q$5),0),IF(MOD($A385-1-Q$10,'Feuille1-Catégories'!$F$5+1)=0,Q$3,""))),"")</f>
        <v/>
      </c>
      <c r="R385" s="7" t="str">
        <f ca="1">IF(AND($A385&lt;&gt;"",R$9&lt;&gt;""),IF(HLOOKUP(R$9,'Feuille1-Catégories'!$C$1:$G$2,2,FALSE)="OUI",R$3,IF(HLOOKUP(R$9,'Feuille1-Catégories'!$C$1:$G$3,3,FALSE)="OUI",OFFSET(R$3,MOD(QUOTIENT(ROW()-ROW($A$20),'Feuille1-Catégories'!$B$6/R$6),R$5),0),IF(MOD($A385-1-R$10,'Feuille1-Catégories'!$F$5+1)=0,R$3,""))),"")</f>
        <v/>
      </c>
      <c r="S385" s="7" t="str">
        <f ca="1">IF(AND($A385&lt;&gt;"",S$9&lt;&gt;""),IF(HLOOKUP(S$9,'Feuille1-Catégories'!$C$1:$G$2,2,FALSE)="OUI",S$3,IF(HLOOKUP(S$9,'Feuille1-Catégories'!$C$1:$G$3,3,FALSE)="OUI",OFFSET(S$3,MOD(QUOTIENT(ROW()-ROW($A$20),'Feuille1-Catégories'!$B$6/S$6),S$5),0),IF(MOD($A385-1-S$10,'Feuille1-Catégories'!$F$5+1)=0,S$3,""))),"")</f>
        <v/>
      </c>
      <c r="T385" s="7" t="str">
        <f ca="1">IF(AND($A385&lt;&gt;"",T$9&lt;&gt;""),IF(HLOOKUP(T$9,'Feuille1-Catégories'!$C$1:$G$2,2,FALSE)="OUI",T$3,IF(HLOOKUP(T$9,'Feuille1-Catégories'!$C$1:$G$3,3,FALSE)="OUI",OFFSET(T$3,MOD(QUOTIENT(ROW()-ROW($A$20),'Feuille1-Catégories'!$B$6/T$6),T$5),0),IF(MOD($A385-1-T$10,'Feuille1-Catégories'!$F$5+1)=0,T$3,""))),"")</f>
        <v/>
      </c>
      <c r="U385" s="7" t="str">
        <f ca="1">IF(AND($A385&lt;&gt;"",U$9&lt;&gt;""),IF(HLOOKUP(U$9,'Feuille1-Catégories'!$C$1:$G$2,2,FALSE)="OUI",U$3,IF(HLOOKUP(U$9,'Feuille1-Catégories'!$C$1:$G$3,3,FALSE)="OUI",OFFSET(U$3,MOD(QUOTIENT(ROW()-ROW($A$20),'Feuille1-Catégories'!$B$6/U$6),U$5),0),IF(MOD($A385-1-U$10,'Feuille1-Catégories'!$F$5+1)=0,U$3,""))),"")</f>
        <v/>
      </c>
      <c r="V385" s="7" t="str">
        <f ca="1">IF(AND($A385&lt;&gt;"",V$9&lt;&gt;""),IF(HLOOKUP(V$9,'Feuille1-Catégories'!$C$1:$G$2,2,FALSE)="OUI",V$3,IF(HLOOKUP(V$9,'Feuille1-Catégories'!$C$1:$G$3,3,FALSE)="OUI",OFFSET(V$3,MOD(QUOTIENT(ROW()-ROW($A$20),'Feuille1-Catégories'!$B$6/V$6),V$5),0),IF(MOD($A385-1-V$10,'Feuille1-Catégories'!$F$5+1)=0,V$3,""))),"")</f>
        <v/>
      </c>
      <c r="W385" s="7" t="str">
        <f ca="1">IF(AND($A385&lt;&gt;"",W$9&lt;&gt;""),IF(HLOOKUP(W$9,'Feuille1-Catégories'!$C$1:$G$2,2,FALSE)="OUI",W$3,IF(HLOOKUP(W$9,'Feuille1-Catégories'!$C$1:$G$3,3,FALSE)="OUI",OFFSET(W$3,MOD(QUOTIENT(ROW()-ROW($A$20),'Feuille1-Catégories'!$B$6/W$6),W$5),0),IF(MOD($A385-1-W$10,'Feuille1-Catégories'!$F$5+1)=0,W$3,""))),"")</f>
        <v/>
      </c>
      <c r="X385" s="7" t="str">
        <f ca="1">IF(AND($A385&lt;&gt;"",X$9&lt;&gt;""),IF(HLOOKUP(X$9,'Feuille1-Catégories'!$C$1:$G$2,2,FALSE)="OUI",X$3,IF(HLOOKUP(X$9,'Feuille1-Catégories'!$C$1:$G$3,3,FALSE)="OUI",OFFSET(X$3,MOD(QUOTIENT(ROW()-ROW($A$20),'Feuille1-Catégories'!$B$6/X$6),X$5),0),IF(MOD($A385-1-X$10,'Feuille1-Catégories'!$F$5+1)=0,X$3,""))),"")</f>
        <v/>
      </c>
      <c r="Y385" s="7" t="str">
        <f ca="1">IF(AND($A385&lt;&gt;"",Y$9&lt;&gt;""),IF(HLOOKUP(Y$9,'Feuille1-Catégories'!$C$1:$G$2,2,FALSE)="OUI",Y$3,IF(HLOOKUP(Y$9,'Feuille1-Catégories'!$C$1:$G$3,3,FALSE)="OUI",OFFSET(Y$3,MOD(QUOTIENT(ROW()-ROW($A$20),'Feuille1-Catégories'!$B$6/Y$6),Y$5),0),IF(MOD($A385-1-Y$10,'Feuille1-Catégories'!$F$5+1)=0,Y$3,""))),"")</f>
        <v/>
      </c>
      <c r="Z385" s="7" t="str">
        <f ca="1">IF(AND($A385&lt;&gt;"",Z$9&lt;&gt;""),IF(HLOOKUP(Z$9,'Feuille1-Catégories'!$C$1:$G$2,2,FALSE)="OUI",Z$3,IF(HLOOKUP(Z$9,'Feuille1-Catégories'!$C$1:$G$3,3,FALSE)="OUI",OFFSET(Z$3,MOD(QUOTIENT(ROW()-ROW($A$20),'Feuille1-Catégories'!$B$6/Z$6),Z$5),0),"")),"")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86" spans="1:26" ht="17" x14ac:dyDescent="0.2">
      <c r="A386" s="21" t="str">
        <f>IF(ROW()-ROW($A$19)&gt;'Feuille1-Catégories'!$B$6,"",ROW()-ROW($A$19))</f>
        <v/>
      </c>
      <c r="B386" s="33" t="str">
        <f t="shared" si="16"/>
        <v/>
      </c>
      <c r="C386" s="10" t="str">
        <f t="shared" si="17"/>
        <v/>
      </c>
      <c r="D386" s="10" t="str">
        <f>IF('Feuille3-Coût de production'!D386&lt;&gt;"",'Feuille3-Coût de production'!D386,"")</f>
        <v/>
      </c>
      <c r="E386" s="10" t="str">
        <f t="shared" si="18"/>
        <v/>
      </c>
      <c r="F386" s="7" t="str">
        <f ca="1">IF(AND($A386&lt;&gt;"",F$9&lt;&gt;""),IF(HLOOKUP(F$9,'Feuille1-Catégories'!$C$1:$G$2,2,FALSE)="OUI",F$3,IF(HLOOKUP(F$9,'Feuille1-Catégories'!$C$1:$G$3,3,FALSE)="OUI",OFFSET(F$3,MOD(QUOTIENT(ROW()-ROW($A$20),'Feuille1-Catégories'!$B$6/F$6),F$5),0),IF(MOD($A386-1-F$10,'Feuille1-Catégories'!$F$5+1)=0,F$3,""))),"")</f>
        <v/>
      </c>
      <c r="G386" s="7" t="str">
        <f ca="1">IF(AND($A386&lt;&gt;"",G$9&lt;&gt;""),IF(HLOOKUP(G$9,'Feuille1-Catégories'!$C$1:$G$2,2,FALSE)="OUI",G$3,IF(HLOOKUP(G$9,'Feuille1-Catégories'!$C$1:$G$3,3,FALSE)="OUI",OFFSET(G$3,MOD(QUOTIENT(ROW()-ROW($A$20),'Feuille1-Catégories'!$B$6/G$6),G$5),0),IF(MOD($A386-1-G$10,'Feuille1-Catégories'!$F$5+1)=0,G$3,""))),"")</f>
        <v/>
      </c>
      <c r="H386" s="7" t="str">
        <f ca="1">IF(AND($A386&lt;&gt;"",H$9&lt;&gt;""),IF(HLOOKUP(H$9,'Feuille1-Catégories'!$C$1:$G$2,2,FALSE)="OUI",H$3,IF(HLOOKUP(H$9,'Feuille1-Catégories'!$C$1:$G$3,3,FALSE)="OUI",OFFSET(H$3,MOD(QUOTIENT(ROW()-ROW($A$20),'Feuille1-Catégories'!$B$6/H$6),H$5),0),IF(MOD($A386-1-H$10,'Feuille1-Catégories'!$F$5+1)=0,H$3,""))),"")</f>
        <v/>
      </c>
      <c r="I386" s="7" t="str">
        <f ca="1">IF(AND($A386&lt;&gt;"",I$9&lt;&gt;""),IF(HLOOKUP(I$9,'Feuille1-Catégories'!$C$1:$G$2,2,FALSE)="OUI",I$3,IF(HLOOKUP(I$9,'Feuille1-Catégories'!$C$1:$G$3,3,FALSE)="OUI",OFFSET(I$3,MOD(QUOTIENT(ROW()-ROW($A$20),'Feuille1-Catégories'!$B$6/I$6),I$5),0),IF(MOD($A386-1-I$10,'Feuille1-Catégories'!$F$5+1)=0,I$3,""))),"")</f>
        <v/>
      </c>
      <c r="J386" s="7" t="str">
        <f ca="1">IF(AND($A386&lt;&gt;"",J$9&lt;&gt;""),IF(HLOOKUP(J$9,'Feuille1-Catégories'!$C$1:$G$2,2,FALSE)="OUI",J$3,IF(HLOOKUP(J$9,'Feuille1-Catégories'!$C$1:$G$3,3,FALSE)="OUI",OFFSET(J$3,MOD(QUOTIENT(ROW()-ROW($A$20),'Feuille1-Catégories'!$B$6/J$6),J$5),0),IF(MOD($A386-1-J$10,'Feuille1-Catégories'!$F$5+1)=0,J$3,""))),"")</f>
        <v/>
      </c>
      <c r="K386" s="7" t="str">
        <f ca="1">IF(AND($A386&lt;&gt;"",K$9&lt;&gt;""),IF(HLOOKUP(K$9,'Feuille1-Catégories'!$C$1:$G$2,2,FALSE)="OUI",K$3,IF(HLOOKUP(K$9,'Feuille1-Catégories'!$C$1:$G$3,3,FALSE)="OUI",OFFSET(K$3,MOD(QUOTIENT(ROW()-ROW($A$20),'Feuille1-Catégories'!$B$6/K$6),K$5),0),IF(MOD($A386-1-K$10,'Feuille1-Catégories'!$F$5+1)=0,K$3,""))),"")</f>
        <v/>
      </c>
      <c r="L386" s="7" t="str">
        <f ca="1">IF(AND($A386&lt;&gt;"",L$9&lt;&gt;""),IF(HLOOKUP(L$9,'Feuille1-Catégories'!$C$1:$G$2,2,FALSE)="OUI",L$3,IF(HLOOKUP(L$9,'Feuille1-Catégories'!$C$1:$G$3,3,FALSE)="OUI",OFFSET(L$3,MOD(QUOTIENT(ROW()-ROW($A$20),'Feuille1-Catégories'!$B$6/L$6),L$5),0),IF(MOD($A386-1-L$10,'Feuille1-Catégories'!$F$5+1)=0,L$3,""))),"")</f>
        <v/>
      </c>
      <c r="M386" s="7" t="str">
        <f ca="1">IF(AND($A386&lt;&gt;"",M$9&lt;&gt;""),IF(HLOOKUP(M$9,'Feuille1-Catégories'!$C$1:$G$2,2,FALSE)="OUI",M$3,IF(HLOOKUP(M$9,'Feuille1-Catégories'!$C$1:$G$3,3,FALSE)="OUI",OFFSET(M$3,MOD(QUOTIENT(ROW()-ROW($A$20),'Feuille1-Catégories'!$B$6/M$6),M$5),0),IF(MOD($A386-1-M$10,'Feuille1-Catégories'!$F$5+1)=0,M$3,""))),"")</f>
        <v/>
      </c>
      <c r="N386" s="7" t="str">
        <f ca="1">IF(AND($A386&lt;&gt;"",N$9&lt;&gt;""),IF(HLOOKUP(N$9,'Feuille1-Catégories'!$C$1:$G$2,2,FALSE)="OUI",N$3,IF(HLOOKUP(N$9,'Feuille1-Catégories'!$C$1:$G$3,3,FALSE)="OUI",OFFSET(N$3,MOD(QUOTIENT(ROW()-ROW($A$20),'Feuille1-Catégories'!$B$6/N$6),N$5),0),IF(MOD($A386-1-N$10,'Feuille1-Catégories'!$F$5+1)=0,N$3,""))),"")</f>
        <v/>
      </c>
      <c r="O386" s="7" t="str">
        <f ca="1">IF(AND($A386&lt;&gt;"",O$9&lt;&gt;""),IF(HLOOKUP(O$9,'Feuille1-Catégories'!$C$1:$G$2,2,FALSE)="OUI",O$3,IF(HLOOKUP(O$9,'Feuille1-Catégories'!$C$1:$G$3,3,FALSE)="OUI",OFFSET(O$3,MOD(QUOTIENT(ROW()-ROW($A$20),'Feuille1-Catégories'!$B$6/O$6),O$5),0),IF(MOD($A386-1-O$10,'Feuille1-Catégories'!$F$5+1)=0,O$3,""))),"")</f>
        <v/>
      </c>
      <c r="P386" s="7" t="str">
        <f ca="1">IF(AND($A386&lt;&gt;"",P$9&lt;&gt;""),IF(HLOOKUP(P$9,'Feuille1-Catégories'!$C$1:$G$2,2,FALSE)="OUI",P$3,IF(HLOOKUP(P$9,'Feuille1-Catégories'!$C$1:$G$3,3,FALSE)="OUI",OFFSET(P$3,MOD(QUOTIENT(ROW()-ROW($A$20),'Feuille1-Catégories'!$B$6/P$6),P$5),0),IF(MOD($A386-1-P$10,'Feuille1-Catégories'!$F$5+1)=0,P$3,""))),"")</f>
        <v/>
      </c>
      <c r="Q386" s="7" t="str">
        <f ca="1">IF(AND($A386&lt;&gt;"",Q$9&lt;&gt;""),IF(HLOOKUP(Q$9,'Feuille1-Catégories'!$C$1:$G$2,2,FALSE)="OUI",Q$3,IF(HLOOKUP(Q$9,'Feuille1-Catégories'!$C$1:$G$3,3,FALSE)="OUI",OFFSET(Q$3,MOD(QUOTIENT(ROW()-ROW($A$20),'Feuille1-Catégories'!$B$6/Q$6),Q$5),0),IF(MOD($A386-1-Q$10,'Feuille1-Catégories'!$F$5+1)=0,Q$3,""))),"")</f>
        <v/>
      </c>
      <c r="R386" s="7" t="str">
        <f ca="1">IF(AND($A386&lt;&gt;"",R$9&lt;&gt;""),IF(HLOOKUP(R$9,'Feuille1-Catégories'!$C$1:$G$2,2,FALSE)="OUI",R$3,IF(HLOOKUP(R$9,'Feuille1-Catégories'!$C$1:$G$3,3,FALSE)="OUI",OFFSET(R$3,MOD(QUOTIENT(ROW()-ROW($A$20),'Feuille1-Catégories'!$B$6/R$6),R$5),0),IF(MOD($A386-1-R$10,'Feuille1-Catégories'!$F$5+1)=0,R$3,""))),"")</f>
        <v/>
      </c>
      <c r="S386" s="7" t="str">
        <f ca="1">IF(AND($A386&lt;&gt;"",S$9&lt;&gt;""),IF(HLOOKUP(S$9,'Feuille1-Catégories'!$C$1:$G$2,2,FALSE)="OUI",S$3,IF(HLOOKUP(S$9,'Feuille1-Catégories'!$C$1:$G$3,3,FALSE)="OUI",OFFSET(S$3,MOD(QUOTIENT(ROW()-ROW($A$20),'Feuille1-Catégories'!$B$6/S$6),S$5),0),IF(MOD($A386-1-S$10,'Feuille1-Catégories'!$F$5+1)=0,S$3,""))),"")</f>
        <v/>
      </c>
      <c r="T386" s="7" t="str">
        <f ca="1">IF(AND($A386&lt;&gt;"",T$9&lt;&gt;""),IF(HLOOKUP(T$9,'Feuille1-Catégories'!$C$1:$G$2,2,FALSE)="OUI",T$3,IF(HLOOKUP(T$9,'Feuille1-Catégories'!$C$1:$G$3,3,FALSE)="OUI",OFFSET(T$3,MOD(QUOTIENT(ROW()-ROW($A$20),'Feuille1-Catégories'!$B$6/T$6),T$5),0),IF(MOD($A386-1-T$10,'Feuille1-Catégories'!$F$5+1)=0,T$3,""))),"")</f>
        <v/>
      </c>
      <c r="U386" s="7" t="str">
        <f ca="1">IF(AND($A386&lt;&gt;"",U$9&lt;&gt;""),IF(HLOOKUP(U$9,'Feuille1-Catégories'!$C$1:$G$2,2,FALSE)="OUI",U$3,IF(HLOOKUP(U$9,'Feuille1-Catégories'!$C$1:$G$3,3,FALSE)="OUI",OFFSET(U$3,MOD(QUOTIENT(ROW()-ROW($A$20),'Feuille1-Catégories'!$B$6/U$6),U$5),0),IF(MOD($A386-1-U$10,'Feuille1-Catégories'!$F$5+1)=0,U$3,""))),"")</f>
        <v/>
      </c>
      <c r="V386" s="7" t="str">
        <f ca="1">IF(AND($A386&lt;&gt;"",V$9&lt;&gt;""),IF(HLOOKUP(V$9,'Feuille1-Catégories'!$C$1:$G$2,2,FALSE)="OUI",V$3,IF(HLOOKUP(V$9,'Feuille1-Catégories'!$C$1:$G$3,3,FALSE)="OUI",OFFSET(V$3,MOD(QUOTIENT(ROW()-ROW($A$20),'Feuille1-Catégories'!$B$6/V$6),V$5),0),IF(MOD($A386-1-V$10,'Feuille1-Catégories'!$F$5+1)=0,V$3,""))),"")</f>
        <v/>
      </c>
      <c r="W386" s="7" t="str">
        <f ca="1">IF(AND($A386&lt;&gt;"",W$9&lt;&gt;""),IF(HLOOKUP(W$9,'Feuille1-Catégories'!$C$1:$G$2,2,FALSE)="OUI",W$3,IF(HLOOKUP(W$9,'Feuille1-Catégories'!$C$1:$G$3,3,FALSE)="OUI",OFFSET(W$3,MOD(QUOTIENT(ROW()-ROW($A$20),'Feuille1-Catégories'!$B$6/W$6),W$5),0),IF(MOD($A386-1-W$10,'Feuille1-Catégories'!$F$5+1)=0,W$3,""))),"")</f>
        <v/>
      </c>
      <c r="X386" s="7" t="str">
        <f ca="1">IF(AND($A386&lt;&gt;"",X$9&lt;&gt;""),IF(HLOOKUP(X$9,'Feuille1-Catégories'!$C$1:$G$2,2,FALSE)="OUI",X$3,IF(HLOOKUP(X$9,'Feuille1-Catégories'!$C$1:$G$3,3,FALSE)="OUI",OFFSET(X$3,MOD(QUOTIENT(ROW()-ROW($A$20),'Feuille1-Catégories'!$B$6/X$6),X$5),0),IF(MOD($A386-1-X$10,'Feuille1-Catégories'!$F$5+1)=0,X$3,""))),"")</f>
        <v/>
      </c>
      <c r="Y386" s="7" t="str">
        <f ca="1">IF(AND($A386&lt;&gt;"",Y$9&lt;&gt;""),IF(HLOOKUP(Y$9,'Feuille1-Catégories'!$C$1:$G$2,2,FALSE)="OUI",Y$3,IF(HLOOKUP(Y$9,'Feuille1-Catégories'!$C$1:$G$3,3,FALSE)="OUI",OFFSET(Y$3,MOD(QUOTIENT(ROW()-ROW($A$20),'Feuille1-Catégories'!$B$6/Y$6),Y$5),0),IF(MOD($A386-1-Y$10,'Feuille1-Catégories'!$F$5+1)=0,Y$3,""))),"")</f>
        <v/>
      </c>
      <c r="Z386" s="7" t="str">
        <f ca="1">IF(AND($A386&lt;&gt;"",Z$9&lt;&gt;""),IF(HLOOKUP(Z$9,'Feuille1-Catégories'!$C$1:$G$2,2,FALSE)="OUI",Z$3,IF(HLOOKUP(Z$9,'Feuille1-Catégories'!$C$1:$G$3,3,FALSE)="OUI",OFFSET(Z$3,MOD(QUOTIENT(ROW()-ROW($A$20),'Feuille1-Catégories'!$B$6/Z$6),Z$5),0),"")),"")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87" spans="1:26" ht="17" x14ac:dyDescent="0.2">
      <c r="A387" s="21" t="str">
        <f>IF(ROW()-ROW($A$19)&gt;'Feuille1-Catégories'!$B$6,"",ROW()-ROW($A$19))</f>
        <v/>
      </c>
      <c r="B387" s="33" t="str">
        <f t="shared" si="16"/>
        <v/>
      </c>
      <c r="C387" s="10" t="str">
        <f t="shared" si="17"/>
        <v/>
      </c>
      <c r="D387" s="10" t="str">
        <f>IF('Feuille3-Coût de production'!D387&lt;&gt;"",'Feuille3-Coût de production'!D387,"")</f>
        <v/>
      </c>
      <c r="E387" s="10" t="str">
        <f t="shared" si="18"/>
        <v/>
      </c>
      <c r="F387" s="7" t="str">
        <f ca="1">IF(AND($A387&lt;&gt;"",F$9&lt;&gt;""),IF(HLOOKUP(F$9,'Feuille1-Catégories'!$C$1:$G$2,2,FALSE)="OUI",F$3,IF(HLOOKUP(F$9,'Feuille1-Catégories'!$C$1:$G$3,3,FALSE)="OUI",OFFSET(F$3,MOD(QUOTIENT(ROW()-ROW($A$20),'Feuille1-Catégories'!$B$6/F$6),F$5),0),IF(MOD($A387-1-F$10,'Feuille1-Catégories'!$F$5+1)=0,F$3,""))),"")</f>
        <v/>
      </c>
      <c r="G387" s="7" t="str">
        <f ca="1">IF(AND($A387&lt;&gt;"",G$9&lt;&gt;""),IF(HLOOKUP(G$9,'Feuille1-Catégories'!$C$1:$G$2,2,FALSE)="OUI",G$3,IF(HLOOKUP(G$9,'Feuille1-Catégories'!$C$1:$G$3,3,FALSE)="OUI",OFFSET(G$3,MOD(QUOTIENT(ROW()-ROW($A$20),'Feuille1-Catégories'!$B$6/G$6),G$5),0),IF(MOD($A387-1-G$10,'Feuille1-Catégories'!$F$5+1)=0,G$3,""))),"")</f>
        <v/>
      </c>
      <c r="H387" s="7" t="str">
        <f ca="1">IF(AND($A387&lt;&gt;"",H$9&lt;&gt;""),IF(HLOOKUP(H$9,'Feuille1-Catégories'!$C$1:$G$2,2,FALSE)="OUI",H$3,IF(HLOOKUP(H$9,'Feuille1-Catégories'!$C$1:$G$3,3,FALSE)="OUI",OFFSET(H$3,MOD(QUOTIENT(ROW()-ROW($A$20),'Feuille1-Catégories'!$B$6/H$6),H$5),0),IF(MOD($A387-1-H$10,'Feuille1-Catégories'!$F$5+1)=0,H$3,""))),"")</f>
        <v/>
      </c>
      <c r="I387" s="7" t="str">
        <f ca="1">IF(AND($A387&lt;&gt;"",I$9&lt;&gt;""),IF(HLOOKUP(I$9,'Feuille1-Catégories'!$C$1:$G$2,2,FALSE)="OUI",I$3,IF(HLOOKUP(I$9,'Feuille1-Catégories'!$C$1:$G$3,3,FALSE)="OUI",OFFSET(I$3,MOD(QUOTIENT(ROW()-ROW($A$20),'Feuille1-Catégories'!$B$6/I$6),I$5),0),IF(MOD($A387-1-I$10,'Feuille1-Catégories'!$F$5+1)=0,I$3,""))),"")</f>
        <v/>
      </c>
      <c r="J387" s="7" t="str">
        <f ca="1">IF(AND($A387&lt;&gt;"",J$9&lt;&gt;""),IF(HLOOKUP(J$9,'Feuille1-Catégories'!$C$1:$G$2,2,FALSE)="OUI",J$3,IF(HLOOKUP(J$9,'Feuille1-Catégories'!$C$1:$G$3,3,FALSE)="OUI",OFFSET(J$3,MOD(QUOTIENT(ROW()-ROW($A$20),'Feuille1-Catégories'!$B$6/J$6),J$5),0),IF(MOD($A387-1-J$10,'Feuille1-Catégories'!$F$5+1)=0,J$3,""))),"")</f>
        <v/>
      </c>
      <c r="K387" s="7" t="str">
        <f ca="1">IF(AND($A387&lt;&gt;"",K$9&lt;&gt;""),IF(HLOOKUP(K$9,'Feuille1-Catégories'!$C$1:$G$2,2,FALSE)="OUI",K$3,IF(HLOOKUP(K$9,'Feuille1-Catégories'!$C$1:$G$3,3,FALSE)="OUI",OFFSET(K$3,MOD(QUOTIENT(ROW()-ROW($A$20),'Feuille1-Catégories'!$B$6/K$6),K$5),0),IF(MOD($A387-1-K$10,'Feuille1-Catégories'!$F$5+1)=0,K$3,""))),"")</f>
        <v/>
      </c>
      <c r="L387" s="7" t="str">
        <f ca="1">IF(AND($A387&lt;&gt;"",L$9&lt;&gt;""),IF(HLOOKUP(L$9,'Feuille1-Catégories'!$C$1:$G$2,2,FALSE)="OUI",L$3,IF(HLOOKUP(L$9,'Feuille1-Catégories'!$C$1:$G$3,3,FALSE)="OUI",OFFSET(L$3,MOD(QUOTIENT(ROW()-ROW($A$20),'Feuille1-Catégories'!$B$6/L$6),L$5),0),IF(MOD($A387-1-L$10,'Feuille1-Catégories'!$F$5+1)=0,L$3,""))),"")</f>
        <v/>
      </c>
      <c r="M387" s="7" t="str">
        <f ca="1">IF(AND($A387&lt;&gt;"",M$9&lt;&gt;""),IF(HLOOKUP(M$9,'Feuille1-Catégories'!$C$1:$G$2,2,FALSE)="OUI",M$3,IF(HLOOKUP(M$9,'Feuille1-Catégories'!$C$1:$G$3,3,FALSE)="OUI",OFFSET(M$3,MOD(QUOTIENT(ROW()-ROW($A$20),'Feuille1-Catégories'!$B$6/M$6),M$5),0),IF(MOD($A387-1-M$10,'Feuille1-Catégories'!$F$5+1)=0,M$3,""))),"")</f>
        <v/>
      </c>
      <c r="N387" s="7" t="str">
        <f ca="1">IF(AND($A387&lt;&gt;"",N$9&lt;&gt;""),IF(HLOOKUP(N$9,'Feuille1-Catégories'!$C$1:$G$2,2,FALSE)="OUI",N$3,IF(HLOOKUP(N$9,'Feuille1-Catégories'!$C$1:$G$3,3,FALSE)="OUI",OFFSET(N$3,MOD(QUOTIENT(ROW()-ROW($A$20),'Feuille1-Catégories'!$B$6/N$6),N$5),0),IF(MOD($A387-1-N$10,'Feuille1-Catégories'!$F$5+1)=0,N$3,""))),"")</f>
        <v/>
      </c>
      <c r="O387" s="7" t="str">
        <f ca="1">IF(AND($A387&lt;&gt;"",O$9&lt;&gt;""),IF(HLOOKUP(O$9,'Feuille1-Catégories'!$C$1:$G$2,2,FALSE)="OUI",O$3,IF(HLOOKUP(O$9,'Feuille1-Catégories'!$C$1:$G$3,3,FALSE)="OUI",OFFSET(O$3,MOD(QUOTIENT(ROW()-ROW($A$20),'Feuille1-Catégories'!$B$6/O$6),O$5),0),IF(MOD($A387-1-O$10,'Feuille1-Catégories'!$F$5+1)=0,O$3,""))),"")</f>
        <v/>
      </c>
      <c r="P387" s="7" t="str">
        <f ca="1">IF(AND($A387&lt;&gt;"",P$9&lt;&gt;""),IF(HLOOKUP(P$9,'Feuille1-Catégories'!$C$1:$G$2,2,FALSE)="OUI",P$3,IF(HLOOKUP(P$9,'Feuille1-Catégories'!$C$1:$G$3,3,FALSE)="OUI",OFFSET(P$3,MOD(QUOTIENT(ROW()-ROW($A$20),'Feuille1-Catégories'!$B$6/P$6),P$5),0),IF(MOD($A387-1-P$10,'Feuille1-Catégories'!$F$5+1)=0,P$3,""))),"")</f>
        <v/>
      </c>
      <c r="Q387" s="7" t="str">
        <f ca="1">IF(AND($A387&lt;&gt;"",Q$9&lt;&gt;""),IF(HLOOKUP(Q$9,'Feuille1-Catégories'!$C$1:$G$2,2,FALSE)="OUI",Q$3,IF(HLOOKUP(Q$9,'Feuille1-Catégories'!$C$1:$G$3,3,FALSE)="OUI",OFFSET(Q$3,MOD(QUOTIENT(ROW()-ROW($A$20),'Feuille1-Catégories'!$B$6/Q$6),Q$5),0),IF(MOD($A387-1-Q$10,'Feuille1-Catégories'!$F$5+1)=0,Q$3,""))),"")</f>
        <v/>
      </c>
      <c r="R387" s="7" t="str">
        <f ca="1">IF(AND($A387&lt;&gt;"",R$9&lt;&gt;""),IF(HLOOKUP(R$9,'Feuille1-Catégories'!$C$1:$G$2,2,FALSE)="OUI",R$3,IF(HLOOKUP(R$9,'Feuille1-Catégories'!$C$1:$G$3,3,FALSE)="OUI",OFFSET(R$3,MOD(QUOTIENT(ROW()-ROW($A$20),'Feuille1-Catégories'!$B$6/R$6),R$5),0),IF(MOD($A387-1-R$10,'Feuille1-Catégories'!$F$5+1)=0,R$3,""))),"")</f>
        <v/>
      </c>
      <c r="S387" s="7" t="str">
        <f ca="1">IF(AND($A387&lt;&gt;"",S$9&lt;&gt;""),IF(HLOOKUP(S$9,'Feuille1-Catégories'!$C$1:$G$2,2,FALSE)="OUI",S$3,IF(HLOOKUP(S$9,'Feuille1-Catégories'!$C$1:$G$3,3,FALSE)="OUI",OFFSET(S$3,MOD(QUOTIENT(ROW()-ROW($A$20),'Feuille1-Catégories'!$B$6/S$6),S$5),0),IF(MOD($A387-1-S$10,'Feuille1-Catégories'!$F$5+1)=0,S$3,""))),"")</f>
        <v/>
      </c>
      <c r="T387" s="7" t="str">
        <f ca="1">IF(AND($A387&lt;&gt;"",T$9&lt;&gt;""),IF(HLOOKUP(T$9,'Feuille1-Catégories'!$C$1:$G$2,2,FALSE)="OUI",T$3,IF(HLOOKUP(T$9,'Feuille1-Catégories'!$C$1:$G$3,3,FALSE)="OUI",OFFSET(T$3,MOD(QUOTIENT(ROW()-ROW($A$20),'Feuille1-Catégories'!$B$6/T$6),T$5),0),IF(MOD($A387-1-T$10,'Feuille1-Catégories'!$F$5+1)=0,T$3,""))),"")</f>
        <v/>
      </c>
      <c r="U387" s="7" t="str">
        <f ca="1">IF(AND($A387&lt;&gt;"",U$9&lt;&gt;""),IF(HLOOKUP(U$9,'Feuille1-Catégories'!$C$1:$G$2,2,FALSE)="OUI",U$3,IF(HLOOKUP(U$9,'Feuille1-Catégories'!$C$1:$G$3,3,FALSE)="OUI",OFFSET(U$3,MOD(QUOTIENT(ROW()-ROW($A$20),'Feuille1-Catégories'!$B$6/U$6),U$5),0),IF(MOD($A387-1-U$10,'Feuille1-Catégories'!$F$5+1)=0,U$3,""))),"")</f>
        <v/>
      </c>
      <c r="V387" s="7" t="str">
        <f ca="1">IF(AND($A387&lt;&gt;"",V$9&lt;&gt;""),IF(HLOOKUP(V$9,'Feuille1-Catégories'!$C$1:$G$2,2,FALSE)="OUI",V$3,IF(HLOOKUP(V$9,'Feuille1-Catégories'!$C$1:$G$3,3,FALSE)="OUI",OFFSET(V$3,MOD(QUOTIENT(ROW()-ROW($A$20),'Feuille1-Catégories'!$B$6/V$6),V$5),0),IF(MOD($A387-1-V$10,'Feuille1-Catégories'!$F$5+1)=0,V$3,""))),"")</f>
        <v/>
      </c>
      <c r="W387" s="7" t="str">
        <f ca="1">IF(AND($A387&lt;&gt;"",W$9&lt;&gt;""),IF(HLOOKUP(W$9,'Feuille1-Catégories'!$C$1:$G$2,2,FALSE)="OUI",W$3,IF(HLOOKUP(W$9,'Feuille1-Catégories'!$C$1:$G$3,3,FALSE)="OUI",OFFSET(W$3,MOD(QUOTIENT(ROW()-ROW($A$20),'Feuille1-Catégories'!$B$6/W$6),W$5),0),IF(MOD($A387-1-W$10,'Feuille1-Catégories'!$F$5+1)=0,W$3,""))),"")</f>
        <v/>
      </c>
      <c r="X387" s="7" t="str">
        <f ca="1">IF(AND($A387&lt;&gt;"",X$9&lt;&gt;""),IF(HLOOKUP(X$9,'Feuille1-Catégories'!$C$1:$G$2,2,FALSE)="OUI",X$3,IF(HLOOKUP(X$9,'Feuille1-Catégories'!$C$1:$G$3,3,FALSE)="OUI",OFFSET(X$3,MOD(QUOTIENT(ROW()-ROW($A$20),'Feuille1-Catégories'!$B$6/X$6),X$5),0),IF(MOD($A387-1-X$10,'Feuille1-Catégories'!$F$5+1)=0,X$3,""))),"")</f>
        <v/>
      </c>
      <c r="Y387" s="7" t="str">
        <f ca="1">IF(AND($A387&lt;&gt;"",Y$9&lt;&gt;""),IF(HLOOKUP(Y$9,'Feuille1-Catégories'!$C$1:$G$2,2,FALSE)="OUI",Y$3,IF(HLOOKUP(Y$9,'Feuille1-Catégories'!$C$1:$G$3,3,FALSE)="OUI",OFFSET(Y$3,MOD(QUOTIENT(ROW()-ROW($A$20),'Feuille1-Catégories'!$B$6/Y$6),Y$5),0),IF(MOD($A387-1-Y$10,'Feuille1-Catégories'!$F$5+1)=0,Y$3,""))),"")</f>
        <v/>
      </c>
      <c r="Z387" s="7" t="str">
        <f ca="1">IF(AND($A387&lt;&gt;"",Z$9&lt;&gt;""),IF(HLOOKUP(Z$9,'Feuille1-Catégories'!$C$1:$G$2,2,FALSE)="OUI",Z$3,IF(HLOOKUP(Z$9,'Feuille1-Catégories'!$C$1:$G$3,3,FALSE)="OUI",OFFSET(Z$3,MOD(QUOTIENT(ROW()-ROW($A$20),'Feuille1-Catégories'!$B$6/Z$6),Z$5),0),"")),"")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88" spans="1:26" ht="17" x14ac:dyDescent="0.2">
      <c r="A388" s="21" t="str">
        <f>IF(ROW()-ROW($A$19)&gt;'Feuille1-Catégories'!$B$6,"",ROW()-ROW($A$19))</f>
        <v/>
      </c>
      <c r="B388" s="33" t="str">
        <f t="shared" si="16"/>
        <v/>
      </c>
      <c r="C388" s="10" t="str">
        <f t="shared" si="17"/>
        <v/>
      </c>
      <c r="D388" s="10" t="str">
        <f>IF('Feuille3-Coût de production'!D388&lt;&gt;"",'Feuille3-Coût de production'!D388,"")</f>
        <v/>
      </c>
      <c r="E388" s="10" t="str">
        <f t="shared" si="18"/>
        <v/>
      </c>
      <c r="F388" s="7" t="str">
        <f ca="1">IF(AND($A388&lt;&gt;"",F$9&lt;&gt;""),IF(HLOOKUP(F$9,'Feuille1-Catégories'!$C$1:$G$2,2,FALSE)="OUI",F$3,IF(HLOOKUP(F$9,'Feuille1-Catégories'!$C$1:$G$3,3,FALSE)="OUI",OFFSET(F$3,MOD(QUOTIENT(ROW()-ROW($A$20),'Feuille1-Catégories'!$B$6/F$6),F$5),0),IF(MOD($A388-1-F$10,'Feuille1-Catégories'!$F$5+1)=0,F$3,""))),"")</f>
        <v/>
      </c>
      <c r="G388" s="7" t="str">
        <f ca="1">IF(AND($A388&lt;&gt;"",G$9&lt;&gt;""),IF(HLOOKUP(G$9,'Feuille1-Catégories'!$C$1:$G$2,2,FALSE)="OUI",G$3,IF(HLOOKUP(G$9,'Feuille1-Catégories'!$C$1:$G$3,3,FALSE)="OUI",OFFSET(G$3,MOD(QUOTIENT(ROW()-ROW($A$20),'Feuille1-Catégories'!$B$6/G$6),G$5),0),IF(MOD($A388-1-G$10,'Feuille1-Catégories'!$F$5+1)=0,G$3,""))),"")</f>
        <v/>
      </c>
      <c r="H388" s="7" t="str">
        <f ca="1">IF(AND($A388&lt;&gt;"",H$9&lt;&gt;""),IF(HLOOKUP(H$9,'Feuille1-Catégories'!$C$1:$G$2,2,FALSE)="OUI",H$3,IF(HLOOKUP(H$9,'Feuille1-Catégories'!$C$1:$G$3,3,FALSE)="OUI",OFFSET(H$3,MOD(QUOTIENT(ROW()-ROW($A$20),'Feuille1-Catégories'!$B$6/H$6),H$5),0),IF(MOD($A388-1-H$10,'Feuille1-Catégories'!$F$5+1)=0,H$3,""))),"")</f>
        <v/>
      </c>
      <c r="I388" s="7" t="str">
        <f ca="1">IF(AND($A388&lt;&gt;"",I$9&lt;&gt;""),IF(HLOOKUP(I$9,'Feuille1-Catégories'!$C$1:$G$2,2,FALSE)="OUI",I$3,IF(HLOOKUP(I$9,'Feuille1-Catégories'!$C$1:$G$3,3,FALSE)="OUI",OFFSET(I$3,MOD(QUOTIENT(ROW()-ROW($A$20),'Feuille1-Catégories'!$B$6/I$6),I$5),0),IF(MOD($A388-1-I$10,'Feuille1-Catégories'!$F$5+1)=0,I$3,""))),"")</f>
        <v/>
      </c>
      <c r="J388" s="7" t="str">
        <f ca="1">IF(AND($A388&lt;&gt;"",J$9&lt;&gt;""),IF(HLOOKUP(J$9,'Feuille1-Catégories'!$C$1:$G$2,2,FALSE)="OUI",J$3,IF(HLOOKUP(J$9,'Feuille1-Catégories'!$C$1:$G$3,3,FALSE)="OUI",OFFSET(J$3,MOD(QUOTIENT(ROW()-ROW($A$20),'Feuille1-Catégories'!$B$6/J$6),J$5),0),IF(MOD($A388-1-J$10,'Feuille1-Catégories'!$F$5+1)=0,J$3,""))),"")</f>
        <v/>
      </c>
      <c r="K388" s="7" t="str">
        <f ca="1">IF(AND($A388&lt;&gt;"",K$9&lt;&gt;""),IF(HLOOKUP(K$9,'Feuille1-Catégories'!$C$1:$G$2,2,FALSE)="OUI",K$3,IF(HLOOKUP(K$9,'Feuille1-Catégories'!$C$1:$G$3,3,FALSE)="OUI",OFFSET(K$3,MOD(QUOTIENT(ROW()-ROW($A$20),'Feuille1-Catégories'!$B$6/K$6),K$5),0),IF(MOD($A388-1-K$10,'Feuille1-Catégories'!$F$5+1)=0,K$3,""))),"")</f>
        <v/>
      </c>
      <c r="L388" s="7" t="str">
        <f ca="1">IF(AND($A388&lt;&gt;"",L$9&lt;&gt;""),IF(HLOOKUP(L$9,'Feuille1-Catégories'!$C$1:$G$2,2,FALSE)="OUI",L$3,IF(HLOOKUP(L$9,'Feuille1-Catégories'!$C$1:$G$3,3,FALSE)="OUI",OFFSET(L$3,MOD(QUOTIENT(ROW()-ROW($A$20),'Feuille1-Catégories'!$B$6/L$6),L$5),0),IF(MOD($A388-1-L$10,'Feuille1-Catégories'!$F$5+1)=0,L$3,""))),"")</f>
        <v/>
      </c>
      <c r="M388" s="7" t="str">
        <f ca="1">IF(AND($A388&lt;&gt;"",M$9&lt;&gt;""),IF(HLOOKUP(M$9,'Feuille1-Catégories'!$C$1:$G$2,2,FALSE)="OUI",M$3,IF(HLOOKUP(M$9,'Feuille1-Catégories'!$C$1:$G$3,3,FALSE)="OUI",OFFSET(M$3,MOD(QUOTIENT(ROW()-ROW($A$20),'Feuille1-Catégories'!$B$6/M$6),M$5),0),IF(MOD($A388-1-M$10,'Feuille1-Catégories'!$F$5+1)=0,M$3,""))),"")</f>
        <v/>
      </c>
      <c r="N388" s="7" t="str">
        <f ca="1">IF(AND($A388&lt;&gt;"",N$9&lt;&gt;""),IF(HLOOKUP(N$9,'Feuille1-Catégories'!$C$1:$G$2,2,FALSE)="OUI",N$3,IF(HLOOKUP(N$9,'Feuille1-Catégories'!$C$1:$G$3,3,FALSE)="OUI",OFFSET(N$3,MOD(QUOTIENT(ROW()-ROW($A$20),'Feuille1-Catégories'!$B$6/N$6),N$5),0),IF(MOD($A388-1-N$10,'Feuille1-Catégories'!$F$5+1)=0,N$3,""))),"")</f>
        <v/>
      </c>
      <c r="O388" s="7" t="str">
        <f ca="1">IF(AND($A388&lt;&gt;"",O$9&lt;&gt;""),IF(HLOOKUP(O$9,'Feuille1-Catégories'!$C$1:$G$2,2,FALSE)="OUI",O$3,IF(HLOOKUP(O$9,'Feuille1-Catégories'!$C$1:$G$3,3,FALSE)="OUI",OFFSET(O$3,MOD(QUOTIENT(ROW()-ROW($A$20),'Feuille1-Catégories'!$B$6/O$6),O$5),0),IF(MOD($A388-1-O$10,'Feuille1-Catégories'!$F$5+1)=0,O$3,""))),"")</f>
        <v/>
      </c>
      <c r="P388" s="7" t="str">
        <f ca="1">IF(AND($A388&lt;&gt;"",P$9&lt;&gt;""),IF(HLOOKUP(P$9,'Feuille1-Catégories'!$C$1:$G$2,2,FALSE)="OUI",P$3,IF(HLOOKUP(P$9,'Feuille1-Catégories'!$C$1:$G$3,3,FALSE)="OUI",OFFSET(P$3,MOD(QUOTIENT(ROW()-ROW($A$20),'Feuille1-Catégories'!$B$6/P$6),P$5),0),IF(MOD($A388-1-P$10,'Feuille1-Catégories'!$F$5+1)=0,P$3,""))),"")</f>
        <v/>
      </c>
      <c r="Q388" s="7" t="str">
        <f ca="1">IF(AND($A388&lt;&gt;"",Q$9&lt;&gt;""),IF(HLOOKUP(Q$9,'Feuille1-Catégories'!$C$1:$G$2,2,FALSE)="OUI",Q$3,IF(HLOOKUP(Q$9,'Feuille1-Catégories'!$C$1:$G$3,3,FALSE)="OUI",OFFSET(Q$3,MOD(QUOTIENT(ROW()-ROW($A$20),'Feuille1-Catégories'!$B$6/Q$6),Q$5),0),IF(MOD($A388-1-Q$10,'Feuille1-Catégories'!$F$5+1)=0,Q$3,""))),"")</f>
        <v/>
      </c>
      <c r="R388" s="7" t="str">
        <f ca="1">IF(AND($A388&lt;&gt;"",R$9&lt;&gt;""),IF(HLOOKUP(R$9,'Feuille1-Catégories'!$C$1:$G$2,2,FALSE)="OUI",R$3,IF(HLOOKUP(R$9,'Feuille1-Catégories'!$C$1:$G$3,3,FALSE)="OUI",OFFSET(R$3,MOD(QUOTIENT(ROW()-ROW($A$20),'Feuille1-Catégories'!$B$6/R$6),R$5),0),IF(MOD($A388-1-R$10,'Feuille1-Catégories'!$F$5+1)=0,R$3,""))),"")</f>
        <v/>
      </c>
      <c r="S388" s="7" t="str">
        <f ca="1">IF(AND($A388&lt;&gt;"",S$9&lt;&gt;""),IF(HLOOKUP(S$9,'Feuille1-Catégories'!$C$1:$G$2,2,FALSE)="OUI",S$3,IF(HLOOKUP(S$9,'Feuille1-Catégories'!$C$1:$G$3,3,FALSE)="OUI",OFFSET(S$3,MOD(QUOTIENT(ROW()-ROW($A$20),'Feuille1-Catégories'!$B$6/S$6),S$5),0),IF(MOD($A388-1-S$10,'Feuille1-Catégories'!$F$5+1)=0,S$3,""))),"")</f>
        <v/>
      </c>
      <c r="T388" s="7" t="str">
        <f ca="1">IF(AND($A388&lt;&gt;"",T$9&lt;&gt;""),IF(HLOOKUP(T$9,'Feuille1-Catégories'!$C$1:$G$2,2,FALSE)="OUI",T$3,IF(HLOOKUP(T$9,'Feuille1-Catégories'!$C$1:$G$3,3,FALSE)="OUI",OFFSET(T$3,MOD(QUOTIENT(ROW()-ROW($A$20),'Feuille1-Catégories'!$B$6/T$6),T$5),0),IF(MOD($A388-1-T$10,'Feuille1-Catégories'!$F$5+1)=0,T$3,""))),"")</f>
        <v/>
      </c>
      <c r="U388" s="7" t="str">
        <f ca="1">IF(AND($A388&lt;&gt;"",U$9&lt;&gt;""),IF(HLOOKUP(U$9,'Feuille1-Catégories'!$C$1:$G$2,2,FALSE)="OUI",U$3,IF(HLOOKUP(U$9,'Feuille1-Catégories'!$C$1:$G$3,3,FALSE)="OUI",OFFSET(U$3,MOD(QUOTIENT(ROW()-ROW($A$20),'Feuille1-Catégories'!$B$6/U$6),U$5),0),IF(MOD($A388-1-U$10,'Feuille1-Catégories'!$F$5+1)=0,U$3,""))),"")</f>
        <v/>
      </c>
      <c r="V388" s="7" t="str">
        <f ca="1">IF(AND($A388&lt;&gt;"",V$9&lt;&gt;""),IF(HLOOKUP(V$9,'Feuille1-Catégories'!$C$1:$G$2,2,FALSE)="OUI",V$3,IF(HLOOKUP(V$9,'Feuille1-Catégories'!$C$1:$G$3,3,FALSE)="OUI",OFFSET(V$3,MOD(QUOTIENT(ROW()-ROW($A$20),'Feuille1-Catégories'!$B$6/V$6),V$5),0),IF(MOD($A388-1-V$10,'Feuille1-Catégories'!$F$5+1)=0,V$3,""))),"")</f>
        <v/>
      </c>
      <c r="W388" s="7" t="str">
        <f ca="1">IF(AND($A388&lt;&gt;"",W$9&lt;&gt;""),IF(HLOOKUP(W$9,'Feuille1-Catégories'!$C$1:$G$2,2,FALSE)="OUI",W$3,IF(HLOOKUP(W$9,'Feuille1-Catégories'!$C$1:$G$3,3,FALSE)="OUI",OFFSET(W$3,MOD(QUOTIENT(ROW()-ROW($A$20),'Feuille1-Catégories'!$B$6/W$6),W$5),0),IF(MOD($A388-1-W$10,'Feuille1-Catégories'!$F$5+1)=0,W$3,""))),"")</f>
        <v/>
      </c>
      <c r="X388" s="7" t="str">
        <f ca="1">IF(AND($A388&lt;&gt;"",X$9&lt;&gt;""),IF(HLOOKUP(X$9,'Feuille1-Catégories'!$C$1:$G$2,2,FALSE)="OUI",X$3,IF(HLOOKUP(X$9,'Feuille1-Catégories'!$C$1:$G$3,3,FALSE)="OUI",OFFSET(X$3,MOD(QUOTIENT(ROW()-ROW($A$20),'Feuille1-Catégories'!$B$6/X$6),X$5),0),IF(MOD($A388-1-X$10,'Feuille1-Catégories'!$F$5+1)=0,X$3,""))),"")</f>
        <v/>
      </c>
      <c r="Y388" s="7" t="str">
        <f ca="1">IF(AND($A388&lt;&gt;"",Y$9&lt;&gt;""),IF(HLOOKUP(Y$9,'Feuille1-Catégories'!$C$1:$G$2,2,FALSE)="OUI",Y$3,IF(HLOOKUP(Y$9,'Feuille1-Catégories'!$C$1:$G$3,3,FALSE)="OUI",OFFSET(Y$3,MOD(QUOTIENT(ROW()-ROW($A$20),'Feuille1-Catégories'!$B$6/Y$6),Y$5),0),IF(MOD($A388-1-Y$10,'Feuille1-Catégories'!$F$5+1)=0,Y$3,""))),"")</f>
        <v/>
      </c>
      <c r="Z388" s="7" t="str">
        <f ca="1">IF(AND($A388&lt;&gt;"",Z$9&lt;&gt;""),IF(HLOOKUP(Z$9,'Feuille1-Catégories'!$C$1:$G$2,2,FALSE)="OUI",Z$3,IF(HLOOKUP(Z$9,'Feuille1-Catégories'!$C$1:$G$3,3,FALSE)="OUI",OFFSET(Z$3,MOD(QUOTIENT(ROW()-ROW($A$20),'Feuille1-Catégories'!$B$6/Z$6),Z$5),0),"")),"")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89" spans="1:26" ht="17" x14ac:dyDescent="0.2">
      <c r="A389" s="21" t="str">
        <f>IF(ROW()-ROW($A$19)&gt;'Feuille1-Catégories'!$B$6,"",ROW()-ROW($A$19))</f>
        <v/>
      </c>
      <c r="B389" s="33" t="str">
        <f t="shared" si="16"/>
        <v/>
      </c>
      <c r="C389" s="10" t="str">
        <f t="shared" si="17"/>
        <v/>
      </c>
      <c r="D389" s="10" t="str">
        <f>IF('Feuille3-Coût de production'!D389&lt;&gt;"",'Feuille3-Coût de production'!D389,"")</f>
        <v/>
      </c>
      <c r="E389" s="10" t="str">
        <f t="shared" si="18"/>
        <v/>
      </c>
      <c r="F389" s="7" t="str">
        <f ca="1">IF(AND($A389&lt;&gt;"",F$9&lt;&gt;""),IF(HLOOKUP(F$9,'Feuille1-Catégories'!$C$1:$G$2,2,FALSE)="OUI",F$3,IF(HLOOKUP(F$9,'Feuille1-Catégories'!$C$1:$G$3,3,FALSE)="OUI",OFFSET(F$3,MOD(QUOTIENT(ROW()-ROW($A$20),'Feuille1-Catégories'!$B$6/F$6),F$5),0),IF(MOD($A389-1-F$10,'Feuille1-Catégories'!$F$5+1)=0,F$3,""))),"")</f>
        <v/>
      </c>
      <c r="G389" s="7" t="str">
        <f ca="1">IF(AND($A389&lt;&gt;"",G$9&lt;&gt;""),IF(HLOOKUP(G$9,'Feuille1-Catégories'!$C$1:$G$2,2,FALSE)="OUI",G$3,IF(HLOOKUP(G$9,'Feuille1-Catégories'!$C$1:$G$3,3,FALSE)="OUI",OFFSET(G$3,MOD(QUOTIENT(ROW()-ROW($A$20),'Feuille1-Catégories'!$B$6/G$6),G$5),0),IF(MOD($A389-1-G$10,'Feuille1-Catégories'!$F$5+1)=0,G$3,""))),"")</f>
        <v/>
      </c>
      <c r="H389" s="7" t="str">
        <f ca="1">IF(AND($A389&lt;&gt;"",H$9&lt;&gt;""),IF(HLOOKUP(H$9,'Feuille1-Catégories'!$C$1:$G$2,2,FALSE)="OUI",H$3,IF(HLOOKUP(H$9,'Feuille1-Catégories'!$C$1:$G$3,3,FALSE)="OUI",OFFSET(H$3,MOD(QUOTIENT(ROW()-ROW($A$20),'Feuille1-Catégories'!$B$6/H$6),H$5),0),IF(MOD($A389-1-H$10,'Feuille1-Catégories'!$F$5+1)=0,H$3,""))),"")</f>
        <v/>
      </c>
      <c r="I389" s="7" t="str">
        <f ca="1">IF(AND($A389&lt;&gt;"",I$9&lt;&gt;""),IF(HLOOKUP(I$9,'Feuille1-Catégories'!$C$1:$G$2,2,FALSE)="OUI",I$3,IF(HLOOKUP(I$9,'Feuille1-Catégories'!$C$1:$G$3,3,FALSE)="OUI",OFFSET(I$3,MOD(QUOTIENT(ROW()-ROW($A$20),'Feuille1-Catégories'!$B$6/I$6),I$5),0),IF(MOD($A389-1-I$10,'Feuille1-Catégories'!$F$5+1)=0,I$3,""))),"")</f>
        <v/>
      </c>
      <c r="J389" s="7" t="str">
        <f ca="1">IF(AND($A389&lt;&gt;"",J$9&lt;&gt;""),IF(HLOOKUP(J$9,'Feuille1-Catégories'!$C$1:$G$2,2,FALSE)="OUI",J$3,IF(HLOOKUP(J$9,'Feuille1-Catégories'!$C$1:$G$3,3,FALSE)="OUI",OFFSET(J$3,MOD(QUOTIENT(ROW()-ROW($A$20),'Feuille1-Catégories'!$B$6/J$6),J$5),0),IF(MOD($A389-1-J$10,'Feuille1-Catégories'!$F$5+1)=0,J$3,""))),"")</f>
        <v/>
      </c>
      <c r="K389" s="7" t="str">
        <f ca="1">IF(AND($A389&lt;&gt;"",K$9&lt;&gt;""),IF(HLOOKUP(K$9,'Feuille1-Catégories'!$C$1:$G$2,2,FALSE)="OUI",K$3,IF(HLOOKUP(K$9,'Feuille1-Catégories'!$C$1:$G$3,3,FALSE)="OUI",OFFSET(K$3,MOD(QUOTIENT(ROW()-ROW($A$20),'Feuille1-Catégories'!$B$6/K$6),K$5),0),IF(MOD($A389-1-K$10,'Feuille1-Catégories'!$F$5+1)=0,K$3,""))),"")</f>
        <v/>
      </c>
      <c r="L389" s="7" t="str">
        <f ca="1">IF(AND($A389&lt;&gt;"",L$9&lt;&gt;""),IF(HLOOKUP(L$9,'Feuille1-Catégories'!$C$1:$G$2,2,FALSE)="OUI",L$3,IF(HLOOKUP(L$9,'Feuille1-Catégories'!$C$1:$G$3,3,FALSE)="OUI",OFFSET(L$3,MOD(QUOTIENT(ROW()-ROW($A$20),'Feuille1-Catégories'!$B$6/L$6),L$5),0),IF(MOD($A389-1-L$10,'Feuille1-Catégories'!$F$5+1)=0,L$3,""))),"")</f>
        <v/>
      </c>
      <c r="M389" s="7" t="str">
        <f ca="1">IF(AND($A389&lt;&gt;"",M$9&lt;&gt;""),IF(HLOOKUP(M$9,'Feuille1-Catégories'!$C$1:$G$2,2,FALSE)="OUI",M$3,IF(HLOOKUP(M$9,'Feuille1-Catégories'!$C$1:$G$3,3,FALSE)="OUI",OFFSET(M$3,MOD(QUOTIENT(ROW()-ROW($A$20),'Feuille1-Catégories'!$B$6/M$6),M$5),0),IF(MOD($A389-1-M$10,'Feuille1-Catégories'!$F$5+1)=0,M$3,""))),"")</f>
        <v/>
      </c>
      <c r="N389" s="7" t="str">
        <f ca="1">IF(AND($A389&lt;&gt;"",N$9&lt;&gt;""),IF(HLOOKUP(N$9,'Feuille1-Catégories'!$C$1:$G$2,2,FALSE)="OUI",N$3,IF(HLOOKUP(N$9,'Feuille1-Catégories'!$C$1:$G$3,3,FALSE)="OUI",OFFSET(N$3,MOD(QUOTIENT(ROW()-ROW($A$20),'Feuille1-Catégories'!$B$6/N$6),N$5),0),IF(MOD($A389-1-N$10,'Feuille1-Catégories'!$F$5+1)=0,N$3,""))),"")</f>
        <v/>
      </c>
      <c r="O389" s="7" t="str">
        <f ca="1">IF(AND($A389&lt;&gt;"",O$9&lt;&gt;""),IF(HLOOKUP(O$9,'Feuille1-Catégories'!$C$1:$G$2,2,FALSE)="OUI",O$3,IF(HLOOKUP(O$9,'Feuille1-Catégories'!$C$1:$G$3,3,FALSE)="OUI",OFFSET(O$3,MOD(QUOTIENT(ROW()-ROW($A$20),'Feuille1-Catégories'!$B$6/O$6),O$5),0),IF(MOD($A389-1-O$10,'Feuille1-Catégories'!$F$5+1)=0,O$3,""))),"")</f>
        <v/>
      </c>
      <c r="P389" s="7" t="str">
        <f ca="1">IF(AND($A389&lt;&gt;"",P$9&lt;&gt;""),IF(HLOOKUP(P$9,'Feuille1-Catégories'!$C$1:$G$2,2,FALSE)="OUI",P$3,IF(HLOOKUP(P$9,'Feuille1-Catégories'!$C$1:$G$3,3,FALSE)="OUI",OFFSET(P$3,MOD(QUOTIENT(ROW()-ROW($A$20),'Feuille1-Catégories'!$B$6/P$6),P$5),0),IF(MOD($A389-1-P$10,'Feuille1-Catégories'!$F$5+1)=0,P$3,""))),"")</f>
        <v/>
      </c>
      <c r="Q389" s="7" t="str">
        <f ca="1">IF(AND($A389&lt;&gt;"",Q$9&lt;&gt;""),IF(HLOOKUP(Q$9,'Feuille1-Catégories'!$C$1:$G$2,2,FALSE)="OUI",Q$3,IF(HLOOKUP(Q$9,'Feuille1-Catégories'!$C$1:$G$3,3,FALSE)="OUI",OFFSET(Q$3,MOD(QUOTIENT(ROW()-ROW($A$20),'Feuille1-Catégories'!$B$6/Q$6),Q$5),0),IF(MOD($A389-1-Q$10,'Feuille1-Catégories'!$F$5+1)=0,Q$3,""))),"")</f>
        <v/>
      </c>
      <c r="R389" s="7" t="str">
        <f ca="1">IF(AND($A389&lt;&gt;"",R$9&lt;&gt;""),IF(HLOOKUP(R$9,'Feuille1-Catégories'!$C$1:$G$2,2,FALSE)="OUI",R$3,IF(HLOOKUP(R$9,'Feuille1-Catégories'!$C$1:$G$3,3,FALSE)="OUI",OFFSET(R$3,MOD(QUOTIENT(ROW()-ROW($A$20),'Feuille1-Catégories'!$B$6/R$6),R$5),0),IF(MOD($A389-1-R$10,'Feuille1-Catégories'!$F$5+1)=0,R$3,""))),"")</f>
        <v/>
      </c>
      <c r="S389" s="7" t="str">
        <f ca="1">IF(AND($A389&lt;&gt;"",S$9&lt;&gt;""),IF(HLOOKUP(S$9,'Feuille1-Catégories'!$C$1:$G$2,2,FALSE)="OUI",S$3,IF(HLOOKUP(S$9,'Feuille1-Catégories'!$C$1:$G$3,3,FALSE)="OUI",OFFSET(S$3,MOD(QUOTIENT(ROW()-ROW($A$20),'Feuille1-Catégories'!$B$6/S$6),S$5),0),IF(MOD($A389-1-S$10,'Feuille1-Catégories'!$F$5+1)=0,S$3,""))),"")</f>
        <v/>
      </c>
      <c r="T389" s="7" t="str">
        <f ca="1">IF(AND($A389&lt;&gt;"",T$9&lt;&gt;""),IF(HLOOKUP(T$9,'Feuille1-Catégories'!$C$1:$G$2,2,FALSE)="OUI",T$3,IF(HLOOKUP(T$9,'Feuille1-Catégories'!$C$1:$G$3,3,FALSE)="OUI",OFFSET(T$3,MOD(QUOTIENT(ROW()-ROW($A$20),'Feuille1-Catégories'!$B$6/T$6),T$5),0),IF(MOD($A389-1-T$10,'Feuille1-Catégories'!$F$5+1)=0,T$3,""))),"")</f>
        <v/>
      </c>
      <c r="U389" s="7" t="str">
        <f ca="1">IF(AND($A389&lt;&gt;"",U$9&lt;&gt;""),IF(HLOOKUP(U$9,'Feuille1-Catégories'!$C$1:$G$2,2,FALSE)="OUI",U$3,IF(HLOOKUP(U$9,'Feuille1-Catégories'!$C$1:$G$3,3,FALSE)="OUI",OFFSET(U$3,MOD(QUOTIENT(ROW()-ROW($A$20),'Feuille1-Catégories'!$B$6/U$6),U$5),0),IF(MOD($A389-1-U$10,'Feuille1-Catégories'!$F$5+1)=0,U$3,""))),"")</f>
        <v/>
      </c>
      <c r="V389" s="7" t="str">
        <f ca="1">IF(AND($A389&lt;&gt;"",V$9&lt;&gt;""),IF(HLOOKUP(V$9,'Feuille1-Catégories'!$C$1:$G$2,2,FALSE)="OUI",V$3,IF(HLOOKUP(V$9,'Feuille1-Catégories'!$C$1:$G$3,3,FALSE)="OUI",OFFSET(V$3,MOD(QUOTIENT(ROW()-ROW($A$20),'Feuille1-Catégories'!$B$6/V$6),V$5),0),IF(MOD($A389-1-V$10,'Feuille1-Catégories'!$F$5+1)=0,V$3,""))),"")</f>
        <v/>
      </c>
      <c r="W389" s="7" t="str">
        <f ca="1">IF(AND($A389&lt;&gt;"",W$9&lt;&gt;""),IF(HLOOKUP(W$9,'Feuille1-Catégories'!$C$1:$G$2,2,FALSE)="OUI",W$3,IF(HLOOKUP(W$9,'Feuille1-Catégories'!$C$1:$G$3,3,FALSE)="OUI",OFFSET(W$3,MOD(QUOTIENT(ROW()-ROW($A$20),'Feuille1-Catégories'!$B$6/W$6),W$5),0),IF(MOD($A389-1-W$10,'Feuille1-Catégories'!$F$5+1)=0,W$3,""))),"")</f>
        <v/>
      </c>
      <c r="X389" s="7" t="str">
        <f ca="1">IF(AND($A389&lt;&gt;"",X$9&lt;&gt;""),IF(HLOOKUP(X$9,'Feuille1-Catégories'!$C$1:$G$2,2,FALSE)="OUI",X$3,IF(HLOOKUP(X$9,'Feuille1-Catégories'!$C$1:$G$3,3,FALSE)="OUI",OFFSET(X$3,MOD(QUOTIENT(ROW()-ROW($A$20),'Feuille1-Catégories'!$B$6/X$6),X$5),0),IF(MOD($A389-1-X$10,'Feuille1-Catégories'!$F$5+1)=0,X$3,""))),"")</f>
        <v/>
      </c>
      <c r="Y389" s="7" t="str">
        <f ca="1">IF(AND($A389&lt;&gt;"",Y$9&lt;&gt;""),IF(HLOOKUP(Y$9,'Feuille1-Catégories'!$C$1:$G$2,2,FALSE)="OUI",Y$3,IF(HLOOKUP(Y$9,'Feuille1-Catégories'!$C$1:$G$3,3,FALSE)="OUI",OFFSET(Y$3,MOD(QUOTIENT(ROW()-ROW($A$20),'Feuille1-Catégories'!$B$6/Y$6),Y$5),0),IF(MOD($A389-1-Y$10,'Feuille1-Catégories'!$F$5+1)=0,Y$3,""))),"")</f>
        <v/>
      </c>
      <c r="Z389" s="7" t="str">
        <f ca="1">IF(AND($A389&lt;&gt;"",Z$9&lt;&gt;""),IF(HLOOKUP(Z$9,'Feuille1-Catégories'!$C$1:$G$2,2,FALSE)="OUI",Z$3,IF(HLOOKUP(Z$9,'Feuille1-Catégories'!$C$1:$G$3,3,FALSE)="OUI",OFFSET(Z$3,MOD(QUOTIENT(ROW()-ROW($A$20),'Feuille1-Catégories'!$B$6/Z$6),Z$5),0),"")),"")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90" spans="1:26" ht="17" x14ac:dyDescent="0.2">
      <c r="A390" s="21" t="str">
        <f>IF(ROW()-ROW($A$19)&gt;'Feuille1-Catégories'!$B$6,"",ROW()-ROW($A$19))</f>
        <v/>
      </c>
      <c r="B390" s="33" t="str">
        <f t="shared" si="16"/>
        <v/>
      </c>
      <c r="C390" s="10" t="str">
        <f t="shared" si="17"/>
        <v/>
      </c>
      <c r="D390" s="10" t="str">
        <f>IF('Feuille3-Coût de production'!D390&lt;&gt;"",'Feuille3-Coût de production'!D390,"")</f>
        <v/>
      </c>
      <c r="E390" s="10" t="str">
        <f t="shared" si="18"/>
        <v/>
      </c>
      <c r="F390" s="7" t="str">
        <f ca="1">IF(AND($A390&lt;&gt;"",F$9&lt;&gt;""),IF(HLOOKUP(F$9,'Feuille1-Catégories'!$C$1:$G$2,2,FALSE)="OUI",F$3,IF(HLOOKUP(F$9,'Feuille1-Catégories'!$C$1:$G$3,3,FALSE)="OUI",OFFSET(F$3,MOD(QUOTIENT(ROW()-ROW($A$20),'Feuille1-Catégories'!$B$6/F$6),F$5),0),IF(MOD($A390-1-F$10,'Feuille1-Catégories'!$F$5+1)=0,F$3,""))),"")</f>
        <v/>
      </c>
      <c r="G390" s="7" t="str">
        <f ca="1">IF(AND($A390&lt;&gt;"",G$9&lt;&gt;""),IF(HLOOKUP(G$9,'Feuille1-Catégories'!$C$1:$G$2,2,FALSE)="OUI",G$3,IF(HLOOKUP(G$9,'Feuille1-Catégories'!$C$1:$G$3,3,FALSE)="OUI",OFFSET(G$3,MOD(QUOTIENT(ROW()-ROW($A$20),'Feuille1-Catégories'!$B$6/G$6),G$5),0),IF(MOD($A390-1-G$10,'Feuille1-Catégories'!$F$5+1)=0,G$3,""))),"")</f>
        <v/>
      </c>
      <c r="H390" s="7" t="str">
        <f ca="1">IF(AND($A390&lt;&gt;"",H$9&lt;&gt;""),IF(HLOOKUP(H$9,'Feuille1-Catégories'!$C$1:$G$2,2,FALSE)="OUI",H$3,IF(HLOOKUP(H$9,'Feuille1-Catégories'!$C$1:$G$3,3,FALSE)="OUI",OFFSET(H$3,MOD(QUOTIENT(ROW()-ROW($A$20),'Feuille1-Catégories'!$B$6/H$6),H$5),0),IF(MOD($A390-1-H$10,'Feuille1-Catégories'!$F$5+1)=0,H$3,""))),"")</f>
        <v/>
      </c>
      <c r="I390" s="7" t="str">
        <f ca="1">IF(AND($A390&lt;&gt;"",I$9&lt;&gt;""),IF(HLOOKUP(I$9,'Feuille1-Catégories'!$C$1:$G$2,2,FALSE)="OUI",I$3,IF(HLOOKUP(I$9,'Feuille1-Catégories'!$C$1:$G$3,3,FALSE)="OUI",OFFSET(I$3,MOD(QUOTIENT(ROW()-ROW($A$20),'Feuille1-Catégories'!$B$6/I$6),I$5),0),IF(MOD($A390-1-I$10,'Feuille1-Catégories'!$F$5+1)=0,I$3,""))),"")</f>
        <v/>
      </c>
      <c r="J390" s="7" t="str">
        <f ca="1">IF(AND($A390&lt;&gt;"",J$9&lt;&gt;""),IF(HLOOKUP(J$9,'Feuille1-Catégories'!$C$1:$G$2,2,FALSE)="OUI",J$3,IF(HLOOKUP(J$9,'Feuille1-Catégories'!$C$1:$G$3,3,FALSE)="OUI",OFFSET(J$3,MOD(QUOTIENT(ROW()-ROW($A$20),'Feuille1-Catégories'!$B$6/J$6),J$5),0),IF(MOD($A390-1-J$10,'Feuille1-Catégories'!$F$5+1)=0,J$3,""))),"")</f>
        <v/>
      </c>
      <c r="K390" s="7" t="str">
        <f ca="1">IF(AND($A390&lt;&gt;"",K$9&lt;&gt;""),IF(HLOOKUP(K$9,'Feuille1-Catégories'!$C$1:$G$2,2,FALSE)="OUI",K$3,IF(HLOOKUP(K$9,'Feuille1-Catégories'!$C$1:$G$3,3,FALSE)="OUI",OFFSET(K$3,MOD(QUOTIENT(ROW()-ROW($A$20),'Feuille1-Catégories'!$B$6/K$6),K$5),0),IF(MOD($A390-1-K$10,'Feuille1-Catégories'!$F$5+1)=0,K$3,""))),"")</f>
        <v/>
      </c>
      <c r="L390" s="7" t="str">
        <f ca="1">IF(AND($A390&lt;&gt;"",L$9&lt;&gt;""),IF(HLOOKUP(L$9,'Feuille1-Catégories'!$C$1:$G$2,2,FALSE)="OUI",L$3,IF(HLOOKUP(L$9,'Feuille1-Catégories'!$C$1:$G$3,3,FALSE)="OUI",OFFSET(L$3,MOD(QUOTIENT(ROW()-ROW($A$20),'Feuille1-Catégories'!$B$6/L$6),L$5),0),IF(MOD($A390-1-L$10,'Feuille1-Catégories'!$F$5+1)=0,L$3,""))),"")</f>
        <v/>
      </c>
      <c r="M390" s="7" t="str">
        <f ca="1">IF(AND($A390&lt;&gt;"",M$9&lt;&gt;""),IF(HLOOKUP(M$9,'Feuille1-Catégories'!$C$1:$G$2,2,FALSE)="OUI",M$3,IF(HLOOKUP(M$9,'Feuille1-Catégories'!$C$1:$G$3,3,FALSE)="OUI",OFFSET(M$3,MOD(QUOTIENT(ROW()-ROW($A$20),'Feuille1-Catégories'!$B$6/M$6),M$5),0),IF(MOD($A390-1-M$10,'Feuille1-Catégories'!$F$5+1)=0,M$3,""))),"")</f>
        <v/>
      </c>
      <c r="N390" s="7" t="str">
        <f ca="1">IF(AND($A390&lt;&gt;"",N$9&lt;&gt;""),IF(HLOOKUP(N$9,'Feuille1-Catégories'!$C$1:$G$2,2,FALSE)="OUI",N$3,IF(HLOOKUP(N$9,'Feuille1-Catégories'!$C$1:$G$3,3,FALSE)="OUI",OFFSET(N$3,MOD(QUOTIENT(ROW()-ROW($A$20),'Feuille1-Catégories'!$B$6/N$6),N$5),0),IF(MOD($A390-1-N$10,'Feuille1-Catégories'!$F$5+1)=0,N$3,""))),"")</f>
        <v/>
      </c>
      <c r="O390" s="7" t="str">
        <f ca="1">IF(AND($A390&lt;&gt;"",O$9&lt;&gt;""),IF(HLOOKUP(O$9,'Feuille1-Catégories'!$C$1:$G$2,2,FALSE)="OUI",O$3,IF(HLOOKUP(O$9,'Feuille1-Catégories'!$C$1:$G$3,3,FALSE)="OUI",OFFSET(O$3,MOD(QUOTIENT(ROW()-ROW($A$20),'Feuille1-Catégories'!$B$6/O$6),O$5),0),IF(MOD($A390-1-O$10,'Feuille1-Catégories'!$F$5+1)=0,O$3,""))),"")</f>
        <v/>
      </c>
      <c r="P390" s="7" t="str">
        <f ca="1">IF(AND($A390&lt;&gt;"",P$9&lt;&gt;""),IF(HLOOKUP(P$9,'Feuille1-Catégories'!$C$1:$G$2,2,FALSE)="OUI",P$3,IF(HLOOKUP(P$9,'Feuille1-Catégories'!$C$1:$G$3,3,FALSE)="OUI",OFFSET(P$3,MOD(QUOTIENT(ROW()-ROW($A$20),'Feuille1-Catégories'!$B$6/P$6),P$5),0),IF(MOD($A390-1-P$10,'Feuille1-Catégories'!$F$5+1)=0,P$3,""))),"")</f>
        <v/>
      </c>
      <c r="Q390" s="7" t="str">
        <f ca="1">IF(AND($A390&lt;&gt;"",Q$9&lt;&gt;""),IF(HLOOKUP(Q$9,'Feuille1-Catégories'!$C$1:$G$2,2,FALSE)="OUI",Q$3,IF(HLOOKUP(Q$9,'Feuille1-Catégories'!$C$1:$G$3,3,FALSE)="OUI",OFFSET(Q$3,MOD(QUOTIENT(ROW()-ROW($A$20),'Feuille1-Catégories'!$B$6/Q$6),Q$5),0),IF(MOD($A390-1-Q$10,'Feuille1-Catégories'!$F$5+1)=0,Q$3,""))),"")</f>
        <v/>
      </c>
      <c r="R390" s="7" t="str">
        <f ca="1">IF(AND($A390&lt;&gt;"",R$9&lt;&gt;""),IF(HLOOKUP(R$9,'Feuille1-Catégories'!$C$1:$G$2,2,FALSE)="OUI",R$3,IF(HLOOKUP(R$9,'Feuille1-Catégories'!$C$1:$G$3,3,FALSE)="OUI",OFFSET(R$3,MOD(QUOTIENT(ROW()-ROW($A$20),'Feuille1-Catégories'!$B$6/R$6),R$5),0),IF(MOD($A390-1-R$10,'Feuille1-Catégories'!$F$5+1)=0,R$3,""))),"")</f>
        <v/>
      </c>
      <c r="S390" s="7" t="str">
        <f ca="1">IF(AND($A390&lt;&gt;"",S$9&lt;&gt;""),IF(HLOOKUP(S$9,'Feuille1-Catégories'!$C$1:$G$2,2,FALSE)="OUI",S$3,IF(HLOOKUP(S$9,'Feuille1-Catégories'!$C$1:$G$3,3,FALSE)="OUI",OFFSET(S$3,MOD(QUOTIENT(ROW()-ROW($A$20),'Feuille1-Catégories'!$B$6/S$6),S$5),0),IF(MOD($A390-1-S$10,'Feuille1-Catégories'!$F$5+1)=0,S$3,""))),"")</f>
        <v/>
      </c>
      <c r="T390" s="7" t="str">
        <f ca="1">IF(AND($A390&lt;&gt;"",T$9&lt;&gt;""),IF(HLOOKUP(T$9,'Feuille1-Catégories'!$C$1:$G$2,2,FALSE)="OUI",T$3,IF(HLOOKUP(T$9,'Feuille1-Catégories'!$C$1:$G$3,3,FALSE)="OUI",OFFSET(T$3,MOD(QUOTIENT(ROW()-ROW($A$20),'Feuille1-Catégories'!$B$6/T$6),T$5),0),IF(MOD($A390-1-T$10,'Feuille1-Catégories'!$F$5+1)=0,T$3,""))),"")</f>
        <v/>
      </c>
      <c r="U390" s="7" t="str">
        <f ca="1">IF(AND($A390&lt;&gt;"",U$9&lt;&gt;""),IF(HLOOKUP(U$9,'Feuille1-Catégories'!$C$1:$G$2,2,FALSE)="OUI",U$3,IF(HLOOKUP(U$9,'Feuille1-Catégories'!$C$1:$G$3,3,FALSE)="OUI",OFFSET(U$3,MOD(QUOTIENT(ROW()-ROW($A$20),'Feuille1-Catégories'!$B$6/U$6),U$5),0),IF(MOD($A390-1-U$10,'Feuille1-Catégories'!$F$5+1)=0,U$3,""))),"")</f>
        <v/>
      </c>
      <c r="V390" s="7" t="str">
        <f ca="1">IF(AND($A390&lt;&gt;"",V$9&lt;&gt;""),IF(HLOOKUP(V$9,'Feuille1-Catégories'!$C$1:$G$2,2,FALSE)="OUI",V$3,IF(HLOOKUP(V$9,'Feuille1-Catégories'!$C$1:$G$3,3,FALSE)="OUI",OFFSET(V$3,MOD(QUOTIENT(ROW()-ROW($A$20),'Feuille1-Catégories'!$B$6/V$6),V$5),0),IF(MOD($A390-1-V$10,'Feuille1-Catégories'!$F$5+1)=0,V$3,""))),"")</f>
        <v/>
      </c>
      <c r="W390" s="7" t="str">
        <f ca="1">IF(AND($A390&lt;&gt;"",W$9&lt;&gt;""),IF(HLOOKUP(W$9,'Feuille1-Catégories'!$C$1:$G$2,2,FALSE)="OUI",W$3,IF(HLOOKUP(W$9,'Feuille1-Catégories'!$C$1:$G$3,3,FALSE)="OUI",OFFSET(W$3,MOD(QUOTIENT(ROW()-ROW($A$20),'Feuille1-Catégories'!$B$6/W$6),W$5),0),IF(MOD($A390-1-W$10,'Feuille1-Catégories'!$F$5+1)=0,W$3,""))),"")</f>
        <v/>
      </c>
      <c r="X390" s="7" t="str">
        <f ca="1">IF(AND($A390&lt;&gt;"",X$9&lt;&gt;""),IF(HLOOKUP(X$9,'Feuille1-Catégories'!$C$1:$G$2,2,FALSE)="OUI",X$3,IF(HLOOKUP(X$9,'Feuille1-Catégories'!$C$1:$G$3,3,FALSE)="OUI",OFFSET(X$3,MOD(QUOTIENT(ROW()-ROW($A$20),'Feuille1-Catégories'!$B$6/X$6),X$5),0),IF(MOD($A390-1-X$10,'Feuille1-Catégories'!$F$5+1)=0,X$3,""))),"")</f>
        <v/>
      </c>
      <c r="Y390" s="7" t="str">
        <f ca="1">IF(AND($A390&lt;&gt;"",Y$9&lt;&gt;""),IF(HLOOKUP(Y$9,'Feuille1-Catégories'!$C$1:$G$2,2,FALSE)="OUI",Y$3,IF(HLOOKUP(Y$9,'Feuille1-Catégories'!$C$1:$G$3,3,FALSE)="OUI",OFFSET(Y$3,MOD(QUOTIENT(ROW()-ROW($A$20),'Feuille1-Catégories'!$B$6/Y$6),Y$5),0),IF(MOD($A390-1-Y$10,'Feuille1-Catégories'!$F$5+1)=0,Y$3,""))),"")</f>
        <v/>
      </c>
      <c r="Z390" s="7" t="str">
        <f ca="1">IF(AND($A390&lt;&gt;"",Z$9&lt;&gt;""),IF(HLOOKUP(Z$9,'Feuille1-Catégories'!$C$1:$G$2,2,FALSE)="OUI",Z$3,IF(HLOOKUP(Z$9,'Feuille1-Catégories'!$C$1:$G$3,3,FALSE)="OUI",OFFSET(Z$3,MOD(QUOTIENT(ROW()-ROW($A$20),'Feuille1-Catégories'!$B$6/Z$6),Z$5),0),"")),"")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91" spans="1:26" ht="17" x14ac:dyDescent="0.2">
      <c r="A391" s="21" t="str">
        <f>IF(ROW()-ROW($A$19)&gt;'Feuille1-Catégories'!$B$6,"",ROW()-ROW($A$19))</f>
        <v/>
      </c>
      <c r="B391" s="33" t="str">
        <f t="shared" si="16"/>
        <v/>
      </c>
      <c r="C391" s="10" t="str">
        <f t="shared" si="17"/>
        <v/>
      </c>
      <c r="D391" s="10" t="str">
        <f>IF('Feuille3-Coût de production'!D391&lt;&gt;"",'Feuille3-Coût de production'!D391,"")</f>
        <v/>
      </c>
      <c r="E391" s="10" t="str">
        <f t="shared" si="18"/>
        <v/>
      </c>
      <c r="F391" s="7" t="str">
        <f ca="1">IF(AND($A391&lt;&gt;"",F$9&lt;&gt;""),IF(HLOOKUP(F$9,'Feuille1-Catégories'!$C$1:$G$2,2,FALSE)="OUI",F$3,IF(HLOOKUP(F$9,'Feuille1-Catégories'!$C$1:$G$3,3,FALSE)="OUI",OFFSET(F$3,MOD(QUOTIENT(ROW()-ROW($A$20),'Feuille1-Catégories'!$B$6/F$6),F$5),0),IF(MOD($A391-1-F$10,'Feuille1-Catégories'!$F$5+1)=0,F$3,""))),"")</f>
        <v/>
      </c>
      <c r="G391" s="7" t="str">
        <f ca="1">IF(AND($A391&lt;&gt;"",G$9&lt;&gt;""),IF(HLOOKUP(G$9,'Feuille1-Catégories'!$C$1:$G$2,2,FALSE)="OUI",G$3,IF(HLOOKUP(G$9,'Feuille1-Catégories'!$C$1:$G$3,3,FALSE)="OUI",OFFSET(G$3,MOD(QUOTIENT(ROW()-ROW($A$20),'Feuille1-Catégories'!$B$6/G$6),G$5),0),IF(MOD($A391-1-G$10,'Feuille1-Catégories'!$F$5+1)=0,G$3,""))),"")</f>
        <v/>
      </c>
      <c r="H391" s="7" t="str">
        <f ca="1">IF(AND($A391&lt;&gt;"",H$9&lt;&gt;""),IF(HLOOKUP(H$9,'Feuille1-Catégories'!$C$1:$G$2,2,FALSE)="OUI",H$3,IF(HLOOKUP(H$9,'Feuille1-Catégories'!$C$1:$G$3,3,FALSE)="OUI",OFFSET(H$3,MOD(QUOTIENT(ROW()-ROW($A$20),'Feuille1-Catégories'!$B$6/H$6),H$5),0),IF(MOD($A391-1-H$10,'Feuille1-Catégories'!$F$5+1)=0,H$3,""))),"")</f>
        <v/>
      </c>
      <c r="I391" s="7" t="str">
        <f ca="1">IF(AND($A391&lt;&gt;"",I$9&lt;&gt;""),IF(HLOOKUP(I$9,'Feuille1-Catégories'!$C$1:$G$2,2,FALSE)="OUI",I$3,IF(HLOOKUP(I$9,'Feuille1-Catégories'!$C$1:$G$3,3,FALSE)="OUI",OFFSET(I$3,MOD(QUOTIENT(ROW()-ROW($A$20),'Feuille1-Catégories'!$B$6/I$6),I$5),0),IF(MOD($A391-1-I$10,'Feuille1-Catégories'!$F$5+1)=0,I$3,""))),"")</f>
        <v/>
      </c>
      <c r="J391" s="7" t="str">
        <f ca="1">IF(AND($A391&lt;&gt;"",J$9&lt;&gt;""),IF(HLOOKUP(J$9,'Feuille1-Catégories'!$C$1:$G$2,2,FALSE)="OUI",J$3,IF(HLOOKUP(J$9,'Feuille1-Catégories'!$C$1:$G$3,3,FALSE)="OUI",OFFSET(J$3,MOD(QUOTIENT(ROW()-ROW($A$20),'Feuille1-Catégories'!$B$6/J$6),J$5),0),IF(MOD($A391-1-J$10,'Feuille1-Catégories'!$F$5+1)=0,J$3,""))),"")</f>
        <v/>
      </c>
      <c r="K391" s="7" t="str">
        <f ca="1">IF(AND($A391&lt;&gt;"",K$9&lt;&gt;""),IF(HLOOKUP(K$9,'Feuille1-Catégories'!$C$1:$G$2,2,FALSE)="OUI",K$3,IF(HLOOKUP(K$9,'Feuille1-Catégories'!$C$1:$G$3,3,FALSE)="OUI",OFFSET(K$3,MOD(QUOTIENT(ROW()-ROW($A$20),'Feuille1-Catégories'!$B$6/K$6),K$5),0),IF(MOD($A391-1-K$10,'Feuille1-Catégories'!$F$5+1)=0,K$3,""))),"")</f>
        <v/>
      </c>
      <c r="L391" s="7" t="str">
        <f ca="1">IF(AND($A391&lt;&gt;"",L$9&lt;&gt;""),IF(HLOOKUP(L$9,'Feuille1-Catégories'!$C$1:$G$2,2,FALSE)="OUI",L$3,IF(HLOOKUP(L$9,'Feuille1-Catégories'!$C$1:$G$3,3,FALSE)="OUI",OFFSET(L$3,MOD(QUOTIENT(ROW()-ROW($A$20),'Feuille1-Catégories'!$B$6/L$6),L$5),0),IF(MOD($A391-1-L$10,'Feuille1-Catégories'!$F$5+1)=0,L$3,""))),"")</f>
        <v/>
      </c>
      <c r="M391" s="7" t="str">
        <f ca="1">IF(AND($A391&lt;&gt;"",M$9&lt;&gt;""),IF(HLOOKUP(M$9,'Feuille1-Catégories'!$C$1:$G$2,2,FALSE)="OUI",M$3,IF(HLOOKUP(M$9,'Feuille1-Catégories'!$C$1:$G$3,3,FALSE)="OUI",OFFSET(M$3,MOD(QUOTIENT(ROW()-ROW($A$20),'Feuille1-Catégories'!$B$6/M$6),M$5),0),IF(MOD($A391-1-M$10,'Feuille1-Catégories'!$F$5+1)=0,M$3,""))),"")</f>
        <v/>
      </c>
      <c r="N391" s="7" t="str">
        <f ca="1">IF(AND($A391&lt;&gt;"",N$9&lt;&gt;""),IF(HLOOKUP(N$9,'Feuille1-Catégories'!$C$1:$G$2,2,FALSE)="OUI",N$3,IF(HLOOKUP(N$9,'Feuille1-Catégories'!$C$1:$G$3,3,FALSE)="OUI",OFFSET(N$3,MOD(QUOTIENT(ROW()-ROW($A$20),'Feuille1-Catégories'!$B$6/N$6),N$5),0),IF(MOD($A391-1-N$10,'Feuille1-Catégories'!$F$5+1)=0,N$3,""))),"")</f>
        <v/>
      </c>
      <c r="O391" s="7" t="str">
        <f ca="1">IF(AND($A391&lt;&gt;"",O$9&lt;&gt;""),IF(HLOOKUP(O$9,'Feuille1-Catégories'!$C$1:$G$2,2,FALSE)="OUI",O$3,IF(HLOOKUP(O$9,'Feuille1-Catégories'!$C$1:$G$3,3,FALSE)="OUI",OFFSET(O$3,MOD(QUOTIENT(ROW()-ROW($A$20),'Feuille1-Catégories'!$B$6/O$6),O$5),0),IF(MOD($A391-1-O$10,'Feuille1-Catégories'!$F$5+1)=0,O$3,""))),"")</f>
        <v/>
      </c>
      <c r="P391" s="7" t="str">
        <f ca="1">IF(AND($A391&lt;&gt;"",P$9&lt;&gt;""),IF(HLOOKUP(P$9,'Feuille1-Catégories'!$C$1:$G$2,2,FALSE)="OUI",P$3,IF(HLOOKUP(P$9,'Feuille1-Catégories'!$C$1:$G$3,3,FALSE)="OUI",OFFSET(P$3,MOD(QUOTIENT(ROW()-ROW($A$20),'Feuille1-Catégories'!$B$6/P$6),P$5),0),IF(MOD($A391-1-P$10,'Feuille1-Catégories'!$F$5+1)=0,P$3,""))),"")</f>
        <v/>
      </c>
      <c r="Q391" s="7" t="str">
        <f ca="1">IF(AND($A391&lt;&gt;"",Q$9&lt;&gt;""),IF(HLOOKUP(Q$9,'Feuille1-Catégories'!$C$1:$G$2,2,FALSE)="OUI",Q$3,IF(HLOOKUP(Q$9,'Feuille1-Catégories'!$C$1:$G$3,3,FALSE)="OUI",OFFSET(Q$3,MOD(QUOTIENT(ROW()-ROW($A$20),'Feuille1-Catégories'!$B$6/Q$6),Q$5),0),IF(MOD($A391-1-Q$10,'Feuille1-Catégories'!$F$5+1)=0,Q$3,""))),"")</f>
        <v/>
      </c>
      <c r="R391" s="7" t="str">
        <f ca="1">IF(AND($A391&lt;&gt;"",R$9&lt;&gt;""),IF(HLOOKUP(R$9,'Feuille1-Catégories'!$C$1:$G$2,2,FALSE)="OUI",R$3,IF(HLOOKUP(R$9,'Feuille1-Catégories'!$C$1:$G$3,3,FALSE)="OUI",OFFSET(R$3,MOD(QUOTIENT(ROW()-ROW($A$20),'Feuille1-Catégories'!$B$6/R$6),R$5),0),IF(MOD($A391-1-R$10,'Feuille1-Catégories'!$F$5+1)=0,R$3,""))),"")</f>
        <v/>
      </c>
      <c r="S391" s="7" t="str">
        <f ca="1">IF(AND($A391&lt;&gt;"",S$9&lt;&gt;""),IF(HLOOKUP(S$9,'Feuille1-Catégories'!$C$1:$G$2,2,FALSE)="OUI",S$3,IF(HLOOKUP(S$9,'Feuille1-Catégories'!$C$1:$G$3,3,FALSE)="OUI",OFFSET(S$3,MOD(QUOTIENT(ROW()-ROW($A$20),'Feuille1-Catégories'!$B$6/S$6),S$5),0),IF(MOD($A391-1-S$10,'Feuille1-Catégories'!$F$5+1)=0,S$3,""))),"")</f>
        <v/>
      </c>
      <c r="T391" s="7" t="str">
        <f ca="1">IF(AND($A391&lt;&gt;"",T$9&lt;&gt;""),IF(HLOOKUP(T$9,'Feuille1-Catégories'!$C$1:$G$2,2,FALSE)="OUI",T$3,IF(HLOOKUP(T$9,'Feuille1-Catégories'!$C$1:$G$3,3,FALSE)="OUI",OFFSET(T$3,MOD(QUOTIENT(ROW()-ROW($A$20),'Feuille1-Catégories'!$B$6/T$6),T$5),0),IF(MOD($A391-1-T$10,'Feuille1-Catégories'!$F$5+1)=0,T$3,""))),"")</f>
        <v/>
      </c>
      <c r="U391" s="7" t="str">
        <f ca="1">IF(AND($A391&lt;&gt;"",U$9&lt;&gt;""),IF(HLOOKUP(U$9,'Feuille1-Catégories'!$C$1:$G$2,2,FALSE)="OUI",U$3,IF(HLOOKUP(U$9,'Feuille1-Catégories'!$C$1:$G$3,3,FALSE)="OUI",OFFSET(U$3,MOD(QUOTIENT(ROW()-ROW($A$20),'Feuille1-Catégories'!$B$6/U$6),U$5),0),IF(MOD($A391-1-U$10,'Feuille1-Catégories'!$F$5+1)=0,U$3,""))),"")</f>
        <v/>
      </c>
      <c r="V391" s="7" t="str">
        <f ca="1">IF(AND($A391&lt;&gt;"",V$9&lt;&gt;""),IF(HLOOKUP(V$9,'Feuille1-Catégories'!$C$1:$G$2,2,FALSE)="OUI",V$3,IF(HLOOKUP(V$9,'Feuille1-Catégories'!$C$1:$G$3,3,FALSE)="OUI",OFFSET(V$3,MOD(QUOTIENT(ROW()-ROW($A$20),'Feuille1-Catégories'!$B$6/V$6),V$5),0),IF(MOD($A391-1-V$10,'Feuille1-Catégories'!$F$5+1)=0,V$3,""))),"")</f>
        <v/>
      </c>
      <c r="W391" s="7" t="str">
        <f ca="1">IF(AND($A391&lt;&gt;"",W$9&lt;&gt;""),IF(HLOOKUP(W$9,'Feuille1-Catégories'!$C$1:$G$2,2,FALSE)="OUI",W$3,IF(HLOOKUP(W$9,'Feuille1-Catégories'!$C$1:$G$3,3,FALSE)="OUI",OFFSET(W$3,MOD(QUOTIENT(ROW()-ROW($A$20),'Feuille1-Catégories'!$B$6/W$6),W$5),0),IF(MOD($A391-1-W$10,'Feuille1-Catégories'!$F$5+1)=0,W$3,""))),"")</f>
        <v/>
      </c>
      <c r="X391" s="7" t="str">
        <f ca="1">IF(AND($A391&lt;&gt;"",X$9&lt;&gt;""),IF(HLOOKUP(X$9,'Feuille1-Catégories'!$C$1:$G$2,2,FALSE)="OUI",X$3,IF(HLOOKUP(X$9,'Feuille1-Catégories'!$C$1:$G$3,3,FALSE)="OUI",OFFSET(X$3,MOD(QUOTIENT(ROW()-ROW($A$20),'Feuille1-Catégories'!$B$6/X$6),X$5),0),IF(MOD($A391-1-X$10,'Feuille1-Catégories'!$F$5+1)=0,X$3,""))),"")</f>
        <v/>
      </c>
      <c r="Y391" s="7" t="str">
        <f ca="1">IF(AND($A391&lt;&gt;"",Y$9&lt;&gt;""),IF(HLOOKUP(Y$9,'Feuille1-Catégories'!$C$1:$G$2,2,FALSE)="OUI",Y$3,IF(HLOOKUP(Y$9,'Feuille1-Catégories'!$C$1:$G$3,3,FALSE)="OUI",OFFSET(Y$3,MOD(QUOTIENT(ROW()-ROW($A$20),'Feuille1-Catégories'!$B$6/Y$6),Y$5),0),IF(MOD($A391-1-Y$10,'Feuille1-Catégories'!$F$5+1)=0,Y$3,""))),"")</f>
        <v/>
      </c>
      <c r="Z391" s="7" t="str">
        <f ca="1">IF(AND($A391&lt;&gt;"",Z$9&lt;&gt;""),IF(HLOOKUP(Z$9,'Feuille1-Catégories'!$C$1:$G$2,2,FALSE)="OUI",Z$3,IF(HLOOKUP(Z$9,'Feuille1-Catégories'!$C$1:$G$3,3,FALSE)="OUI",OFFSET(Z$3,MOD(QUOTIENT(ROW()-ROW($A$20),'Feuille1-Catégories'!$B$6/Z$6),Z$5),0),"")),"")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92" spans="1:26" ht="17" x14ac:dyDescent="0.2">
      <c r="A392" s="21" t="str">
        <f>IF(ROW()-ROW($A$19)&gt;'Feuille1-Catégories'!$B$6,"",ROW()-ROW($A$19))</f>
        <v/>
      </c>
      <c r="B392" s="33" t="str">
        <f t="shared" si="16"/>
        <v/>
      </c>
      <c r="C392" s="10" t="str">
        <f t="shared" si="17"/>
        <v/>
      </c>
      <c r="D392" s="10" t="str">
        <f>IF('Feuille3-Coût de production'!D392&lt;&gt;"",'Feuille3-Coût de production'!D392,"")</f>
        <v/>
      </c>
      <c r="E392" s="10" t="str">
        <f t="shared" si="18"/>
        <v/>
      </c>
      <c r="F392" s="7" t="str">
        <f ca="1">IF(AND($A392&lt;&gt;"",F$9&lt;&gt;""),IF(HLOOKUP(F$9,'Feuille1-Catégories'!$C$1:$G$2,2,FALSE)="OUI",F$3,IF(HLOOKUP(F$9,'Feuille1-Catégories'!$C$1:$G$3,3,FALSE)="OUI",OFFSET(F$3,MOD(QUOTIENT(ROW()-ROW($A$20),'Feuille1-Catégories'!$B$6/F$6),F$5),0),IF(MOD($A392-1-F$10,'Feuille1-Catégories'!$F$5+1)=0,F$3,""))),"")</f>
        <v/>
      </c>
      <c r="G392" s="7" t="str">
        <f ca="1">IF(AND($A392&lt;&gt;"",G$9&lt;&gt;""),IF(HLOOKUP(G$9,'Feuille1-Catégories'!$C$1:$G$2,2,FALSE)="OUI",G$3,IF(HLOOKUP(G$9,'Feuille1-Catégories'!$C$1:$G$3,3,FALSE)="OUI",OFFSET(G$3,MOD(QUOTIENT(ROW()-ROW($A$20),'Feuille1-Catégories'!$B$6/G$6),G$5),0),IF(MOD($A392-1-G$10,'Feuille1-Catégories'!$F$5+1)=0,G$3,""))),"")</f>
        <v/>
      </c>
      <c r="H392" s="7" t="str">
        <f ca="1">IF(AND($A392&lt;&gt;"",H$9&lt;&gt;""),IF(HLOOKUP(H$9,'Feuille1-Catégories'!$C$1:$G$2,2,FALSE)="OUI",H$3,IF(HLOOKUP(H$9,'Feuille1-Catégories'!$C$1:$G$3,3,FALSE)="OUI",OFFSET(H$3,MOD(QUOTIENT(ROW()-ROW($A$20),'Feuille1-Catégories'!$B$6/H$6),H$5),0),IF(MOD($A392-1-H$10,'Feuille1-Catégories'!$F$5+1)=0,H$3,""))),"")</f>
        <v/>
      </c>
      <c r="I392" s="7" t="str">
        <f ca="1">IF(AND($A392&lt;&gt;"",I$9&lt;&gt;""),IF(HLOOKUP(I$9,'Feuille1-Catégories'!$C$1:$G$2,2,FALSE)="OUI",I$3,IF(HLOOKUP(I$9,'Feuille1-Catégories'!$C$1:$G$3,3,FALSE)="OUI",OFFSET(I$3,MOD(QUOTIENT(ROW()-ROW($A$20),'Feuille1-Catégories'!$B$6/I$6),I$5),0),IF(MOD($A392-1-I$10,'Feuille1-Catégories'!$F$5+1)=0,I$3,""))),"")</f>
        <v/>
      </c>
      <c r="J392" s="7" t="str">
        <f ca="1">IF(AND($A392&lt;&gt;"",J$9&lt;&gt;""),IF(HLOOKUP(J$9,'Feuille1-Catégories'!$C$1:$G$2,2,FALSE)="OUI",J$3,IF(HLOOKUP(J$9,'Feuille1-Catégories'!$C$1:$G$3,3,FALSE)="OUI",OFFSET(J$3,MOD(QUOTIENT(ROW()-ROW($A$20),'Feuille1-Catégories'!$B$6/J$6),J$5),0),IF(MOD($A392-1-J$10,'Feuille1-Catégories'!$F$5+1)=0,J$3,""))),"")</f>
        <v/>
      </c>
      <c r="K392" s="7" t="str">
        <f ca="1">IF(AND($A392&lt;&gt;"",K$9&lt;&gt;""),IF(HLOOKUP(K$9,'Feuille1-Catégories'!$C$1:$G$2,2,FALSE)="OUI",K$3,IF(HLOOKUP(K$9,'Feuille1-Catégories'!$C$1:$G$3,3,FALSE)="OUI",OFFSET(K$3,MOD(QUOTIENT(ROW()-ROW($A$20),'Feuille1-Catégories'!$B$6/K$6),K$5),0),IF(MOD($A392-1-K$10,'Feuille1-Catégories'!$F$5+1)=0,K$3,""))),"")</f>
        <v/>
      </c>
      <c r="L392" s="7" t="str">
        <f ca="1">IF(AND($A392&lt;&gt;"",L$9&lt;&gt;""),IF(HLOOKUP(L$9,'Feuille1-Catégories'!$C$1:$G$2,2,FALSE)="OUI",L$3,IF(HLOOKUP(L$9,'Feuille1-Catégories'!$C$1:$G$3,3,FALSE)="OUI",OFFSET(L$3,MOD(QUOTIENT(ROW()-ROW($A$20),'Feuille1-Catégories'!$B$6/L$6),L$5),0),IF(MOD($A392-1-L$10,'Feuille1-Catégories'!$F$5+1)=0,L$3,""))),"")</f>
        <v/>
      </c>
      <c r="M392" s="7" t="str">
        <f ca="1">IF(AND($A392&lt;&gt;"",M$9&lt;&gt;""),IF(HLOOKUP(M$9,'Feuille1-Catégories'!$C$1:$G$2,2,FALSE)="OUI",M$3,IF(HLOOKUP(M$9,'Feuille1-Catégories'!$C$1:$G$3,3,FALSE)="OUI",OFFSET(M$3,MOD(QUOTIENT(ROW()-ROW($A$20),'Feuille1-Catégories'!$B$6/M$6),M$5),0),IF(MOD($A392-1-M$10,'Feuille1-Catégories'!$F$5+1)=0,M$3,""))),"")</f>
        <v/>
      </c>
      <c r="N392" s="7" t="str">
        <f ca="1">IF(AND($A392&lt;&gt;"",N$9&lt;&gt;""),IF(HLOOKUP(N$9,'Feuille1-Catégories'!$C$1:$G$2,2,FALSE)="OUI",N$3,IF(HLOOKUP(N$9,'Feuille1-Catégories'!$C$1:$G$3,3,FALSE)="OUI",OFFSET(N$3,MOD(QUOTIENT(ROW()-ROW($A$20),'Feuille1-Catégories'!$B$6/N$6),N$5),0),IF(MOD($A392-1-N$10,'Feuille1-Catégories'!$F$5+1)=0,N$3,""))),"")</f>
        <v/>
      </c>
      <c r="O392" s="7" t="str">
        <f ca="1">IF(AND($A392&lt;&gt;"",O$9&lt;&gt;""),IF(HLOOKUP(O$9,'Feuille1-Catégories'!$C$1:$G$2,2,FALSE)="OUI",O$3,IF(HLOOKUP(O$9,'Feuille1-Catégories'!$C$1:$G$3,3,FALSE)="OUI",OFFSET(O$3,MOD(QUOTIENT(ROW()-ROW($A$20),'Feuille1-Catégories'!$B$6/O$6),O$5),0),IF(MOD($A392-1-O$10,'Feuille1-Catégories'!$F$5+1)=0,O$3,""))),"")</f>
        <v/>
      </c>
      <c r="P392" s="7" t="str">
        <f ca="1">IF(AND($A392&lt;&gt;"",P$9&lt;&gt;""),IF(HLOOKUP(P$9,'Feuille1-Catégories'!$C$1:$G$2,2,FALSE)="OUI",P$3,IF(HLOOKUP(P$9,'Feuille1-Catégories'!$C$1:$G$3,3,FALSE)="OUI",OFFSET(P$3,MOD(QUOTIENT(ROW()-ROW($A$20),'Feuille1-Catégories'!$B$6/P$6),P$5),0),IF(MOD($A392-1-P$10,'Feuille1-Catégories'!$F$5+1)=0,P$3,""))),"")</f>
        <v/>
      </c>
      <c r="Q392" s="7" t="str">
        <f ca="1">IF(AND($A392&lt;&gt;"",Q$9&lt;&gt;""),IF(HLOOKUP(Q$9,'Feuille1-Catégories'!$C$1:$G$2,2,FALSE)="OUI",Q$3,IF(HLOOKUP(Q$9,'Feuille1-Catégories'!$C$1:$G$3,3,FALSE)="OUI",OFFSET(Q$3,MOD(QUOTIENT(ROW()-ROW($A$20),'Feuille1-Catégories'!$B$6/Q$6),Q$5),0),IF(MOD($A392-1-Q$10,'Feuille1-Catégories'!$F$5+1)=0,Q$3,""))),"")</f>
        <v/>
      </c>
      <c r="R392" s="7" t="str">
        <f ca="1">IF(AND($A392&lt;&gt;"",R$9&lt;&gt;""),IF(HLOOKUP(R$9,'Feuille1-Catégories'!$C$1:$G$2,2,FALSE)="OUI",R$3,IF(HLOOKUP(R$9,'Feuille1-Catégories'!$C$1:$G$3,3,FALSE)="OUI",OFFSET(R$3,MOD(QUOTIENT(ROW()-ROW($A$20),'Feuille1-Catégories'!$B$6/R$6),R$5),0),IF(MOD($A392-1-R$10,'Feuille1-Catégories'!$F$5+1)=0,R$3,""))),"")</f>
        <v/>
      </c>
      <c r="S392" s="7" t="str">
        <f ca="1">IF(AND($A392&lt;&gt;"",S$9&lt;&gt;""),IF(HLOOKUP(S$9,'Feuille1-Catégories'!$C$1:$G$2,2,FALSE)="OUI",S$3,IF(HLOOKUP(S$9,'Feuille1-Catégories'!$C$1:$G$3,3,FALSE)="OUI",OFFSET(S$3,MOD(QUOTIENT(ROW()-ROW($A$20),'Feuille1-Catégories'!$B$6/S$6),S$5),0),IF(MOD($A392-1-S$10,'Feuille1-Catégories'!$F$5+1)=0,S$3,""))),"")</f>
        <v/>
      </c>
      <c r="T392" s="7" t="str">
        <f ca="1">IF(AND($A392&lt;&gt;"",T$9&lt;&gt;""),IF(HLOOKUP(T$9,'Feuille1-Catégories'!$C$1:$G$2,2,FALSE)="OUI",T$3,IF(HLOOKUP(T$9,'Feuille1-Catégories'!$C$1:$G$3,3,FALSE)="OUI",OFFSET(T$3,MOD(QUOTIENT(ROW()-ROW($A$20),'Feuille1-Catégories'!$B$6/T$6),T$5),0),IF(MOD($A392-1-T$10,'Feuille1-Catégories'!$F$5+1)=0,T$3,""))),"")</f>
        <v/>
      </c>
      <c r="U392" s="7" t="str">
        <f ca="1">IF(AND($A392&lt;&gt;"",U$9&lt;&gt;""),IF(HLOOKUP(U$9,'Feuille1-Catégories'!$C$1:$G$2,2,FALSE)="OUI",U$3,IF(HLOOKUP(U$9,'Feuille1-Catégories'!$C$1:$G$3,3,FALSE)="OUI",OFFSET(U$3,MOD(QUOTIENT(ROW()-ROW($A$20),'Feuille1-Catégories'!$B$6/U$6),U$5),0),IF(MOD($A392-1-U$10,'Feuille1-Catégories'!$F$5+1)=0,U$3,""))),"")</f>
        <v/>
      </c>
      <c r="V392" s="7" t="str">
        <f ca="1">IF(AND($A392&lt;&gt;"",V$9&lt;&gt;""),IF(HLOOKUP(V$9,'Feuille1-Catégories'!$C$1:$G$2,2,FALSE)="OUI",V$3,IF(HLOOKUP(V$9,'Feuille1-Catégories'!$C$1:$G$3,3,FALSE)="OUI",OFFSET(V$3,MOD(QUOTIENT(ROW()-ROW($A$20),'Feuille1-Catégories'!$B$6/V$6),V$5),0),IF(MOD($A392-1-V$10,'Feuille1-Catégories'!$F$5+1)=0,V$3,""))),"")</f>
        <v/>
      </c>
      <c r="W392" s="7" t="str">
        <f ca="1">IF(AND($A392&lt;&gt;"",W$9&lt;&gt;""),IF(HLOOKUP(W$9,'Feuille1-Catégories'!$C$1:$G$2,2,FALSE)="OUI",W$3,IF(HLOOKUP(W$9,'Feuille1-Catégories'!$C$1:$G$3,3,FALSE)="OUI",OFFSET(W$3,MOD(QUOTIENT(ROW()-ROW($A$20),'Feuille1-Catégories'!$B$6/W$6),W$5),0),IF(MOD($A392-1-W$10,'Feuille1-Catégories'!$F$5+1)=0,W$3,""))),"")</f>
        <v/>
      </c>
      <c r="X392" s="7" t="str">
        <f ca="1">IF(AND($A392&lt;&gt;"",X$9&lt;&gt;""),IF(HLOOKUP(X$9,'Feuille1-Catégories'!$C$1:$G$2,2,FALSE)="OUI",X$3,IF(HLOOKUP(X$9,'Feuille1-Catégories'!$C$1:$G$3,3,FALSE)="OUI",OFFSET(X$3,MOD(QUOTIENT(ROW()-ROW($A$20),'Feuille1-Catégories'!$B$6/X$6),X$5),0),IF(MOD($A392-1-X$10,'Feuille1-Catégories'!$F$5+1)=0,X$3,""))),"")</f>
        <v/>
      </c>
      <c r="Y392" s="7" t="str">
        <f ca="1">IF(AND($A392&lt;&gt;"",Y$9&lt;&gt;""),IF(HLOOKUP(Y$9,'Feuille1-Catégories'!$C$1:$G$2,2,FALSE)="OUI",Y$3,IF(HLOOKUP(Y$9,'Feuille1-Catégories'!$C$1:$G$3,3,FALSE)="OUI",OFFSET(Y$3,MOD(QUOTIENT(ROW()-ROW($A$20),'Feuille1-Catégories'!$B$6/Y$6),Y$5),0),IF(MOD($A392-1-Y$10,'Feuille1-Catégories'!$F$5+1)=0,Y$3,""))),"")</f>
        <v/>
      </c>
      <c r="Z392" s="7" t="str">
        <f ca="1">IF(AND($A392&lt;&gt;"",Z$9&lt;&gt;""),IF(HLOOKUP(Z$9,'Feuille1-Catégories'!$C$1:$G$2,2,FALSE)="OUI",Z$3,IF(HLOOKUP(Z$9,'Feuille1-Catégories'!$C$1:$G$3,3,FALSE)="OUI",OFFSET(Z$3,MOD(QUOTIENT(ROW()-ROW($A$20),'Feuille1-Catégories'!$B$6/Z$6),Z$5),0),"")),"")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93" spans="1:26" ht="17" x14ac:dyDescent="0.2">
      <c r="A393" s="21" t="str">
        <f>IF(ROW()-ROW($A$19)&gt;'Feuille1-Catégories'!$B$6,"",ROW()-ROW($A$19))</f>
        <v/>
      </c>
      <c r="B393" s="33" t="str">
        <f t="shared" si="16"/>
        <v/>
      </c>
      <c r="C393" s="10" t="str">
        <f t="shared" si="17"/>
        <v/>
      </c>
      <c r="D393" s="10" t="str">
        <f>IF('Feuille3-Coût de production'!D393&lt;&gt;"",'Feuille3-Coût de production'!D393,"")</f>
        <v/>
      </c>
      <c r="E393" s="10" t="str">
        <f t="shared" si="18"/>
        <v/>
      </c>
      <c r="F393" s="7" t="str">
        <f ca="1">IF(AND($A393&lt;&gt;"",F$9&lt;&gt;""),IF(HLOOKUP(F$9,'Feuille1-Catégories'!$C$1:$G$2,2,FALSE)="OUI",F$3,IF(HLOOKUP(F$9,'Feuille1-Catégories'!$C$1:$G$3,3,FALSE)="OUI",OFFSET(F$3,MOD(QUOTIENT(ROW()-ROW($A$20),'Feuille1-Catégories'!$B$6/F$6),F$5),0),IF(MOD($A393-1-F$10,'Feuille1-Catégories'!$F$5+1)=0,F$3,""))),"")</f>
        <v/>
      </c>
      <c r="G393" s="7" t="str">
        <f ca="1">IF(AND($A393&lt;&gt;"",G$9&lt;&gt;""),IF(HLOOKUP(G$9,'Feuille1-Catégories'!$C$1:$G$2,2,FALSE)="OUI",G$3,IF(HLOOKUP(G$9,'Feuille1-Catégories'!$C$1:$G$3,3,FALSE)="OUI",OFFSET(G$3,MOD(QUOTIENT(ROW()-ROW($A$20),'Feuille1-Catégories'!$B$6/G$6),G$5),0),IF(MOD($A393-1-G$10,'Feuille1-Catégories'!$F$5+1)=0,G$3,""))),"")</f>
        <v/>
      </c>
      <c r="H393" s="7" t="str">
        <f ca="1">IF(AND($A393&lt;&gt;"",H$9&lt;&gt;""),IF(HLOOKUP(H$9,'Feuille1-Catégories'!$C$1:$G$2,2,FALSE)="OUI",H$3,IF(HLOOKUP(H$9,'Feuille1-Catégories'!$C$1:$G$3,3,FALSE)="OUI",OFFSET(H$3,MOD(QUOTIENT(ROW()-ROW($A$20),'Feuille1-Catégories'!$B$6/H$6),H$5),0),IF(MOD($A393-1-H$10,'Feuille1-Catégories'!$F$5+1)=0,H$3,""))),"")</f>
        <v/>
      </c>
      <c r="I393" s="7" t="str">
        <f ca="1">IF(AND($A393&lt;&gt;"",I$9&lt;&gt;""),IF(HLOOKUP(I$9,'Feuille1-Catégories'!$C$1:$G$2,2,FALSE)="OUI",I$3,IF(HLOOKUP(I$9,'Feuille1-Catégories'!$C$1:$G$3,3,FALSE)="OUI",OFFSET(I$3,MOD(QUOTIENT(ROW()-ROW($A$20),'Feuille1-Catégories'!$B$6/I$6),I$5),0),IF(MOD($A393-1-I$10,'Feuille1-Catégories'!$F$5+1)=0,I$3,""))),"")</f>
        <v/>
      </c>
      <c r="J393" s="7" t="str">
        <f ca="1">IF(AND($A393&lt;&gt;"",J$9&lt;&gt;""),IF(HLOOKUP(J$9,'Feuille1-Catégories'!$C$1:$G$2,2,FALSE)="OUI",J$3,IF(HLOOKUP(J$9,'Feuille1-Catégories'!$C$1:$G$3,3,FALSE)="OUI",OFFSET(J$3,MOD(QUOTIENT(ROW()-ROW($A$20),'Feuille1-Catégories'!$B$6/J$6),J$5),0),IF(MOD($A393-1-J$10,'Feuille1-Catégories'!$F$5+1)=0,J$3,""))),"")</f>
        <v/>
      </c>
      <c r="K393" s="7" t="str">
        <f ca="1">IF(AND($A393&lt;&gt;"",K$9&lt;&gt;""),IF(HLOOKUP(K$9,'Feuille1-Catégories'!$C$1:$G$2,2,FALSE)="OUI",K$3,IF(HLOOKUP(K$9,'Feuille1-Catégories'!$C$1:$G$3,3,FALSE)="OUI",OFFSET(K$3,MOD(QUOTIENT(ROW()-ROW($A$20),'Feuille1-Catégories'!$B$6/K$6),K$5),0),IF(MOD($A393-1-K$10,'Feuille1-Catégories'!$F$5+1)=0,K$3,""))),"")</f>
        <v/>
      </c>
      <c r="L393" s="7" t="str">
        <f ca="1">IF(AND($A393&lt;&gt;"",L$9&lt;&gt;""),IF(HLOOKUP(L$9,'Feuille1-Catégories'!$C$1:$G$2,2,FALSE)="OUI",L$3,IF(HLOOKUP(L$9,'Feuille1-Catégories'!$C$1:$G$3,3,FALSE)="OUI",OFFSET(L$3,MOD(QUOTIENT(ROW()-ROW($A$20),'Feuille1-Catégories'!$B$6/L$6),L$5),0),IF(MOD($A393-1-L$10,'Feuille1-Catégories'!$F$5+1)=0,L$3,""))),"")</f>
        <v/>
      </c>
      <c r="M393" s="7" t="str">
        <f ca="1">IF(AND($A393&lt;&gt;"",M$9&lt;&gt;""),IF(HLOOKUP(M$9,'Feuille1-Catégories'!$C$1:$G$2,2,FALSE)="OUI",M$3,IF(HLOOKUP(M$9,'Feuille1-Catégories'!$C$1:$G$3,3,FALSE)="OUI",OFFSET(M$3,MOD(QUOTIENT(ROW()-ROW($A$20),'Feuille1-Catégories'!$B$6/M$6),M$5),0),IF(MOD($A393-1-M$10,'Feuille1-Catégories'!$F$5+1)=0,M$3,""))),"")</f>
        <v/>
      </c>
      <c r="N393" s="7" t="str">
        <f ca="1">IF(AND($A393&lt;&gt;"",N$9&lt;&gt;""),IF(HLOOKUP(N$9,'Feuille1-Catégories'!$C$1:$G$2,2,FALSE)="OUI",N$3,IF(HLOOKUP(N$9,'Feuille1-Catégories'!$C$1:$G$3,3,FALSE)="OUI",OFFSET(N$3,MOD(QUOTIENT(ROW()-ROW($A$20),'Feuille1-Catégories'!$B$6/N$6),N$5),0),IF(MOD($A393-1-N$10,'Feuille1-Catégories'!$F$5+1)=0,N$3,""))),"")</f>
        <v/>
      </c>
      <c r="O393" s="7" t="str">
        <f ca="1">IF(AND($A393&lt;&gt;"",O$9&lt;&gt;""),IF(HLOOKUP(O$9,'Feuille1-Catégories'!$C$1:$G$2,2,FALSE)="OUI",O$3,IF(HLOOKUP(O$9,'Feuille1-Catégories'!$C$1:$G$3,3,FALSE)="OUI",OFFSET(O$3,MOD(QUOTIENT(ROW()-ROW($A$20),'Feuille1-Catégories'!$B$6/O$6),O$5),0),IF(MOD($A393-1-O$10,'Feuille1-Catégories'!$F$5+1)=0,O$3,""))),"")</f>
        <v/>
      </c>
      <c r="P393" s="7" t="str">
        <f ca="1">IF(AND($A393&lt;&gt;"",P$9&lt;&gt;""),IF(HLOOKUP(P$9,'Feuille1-Catégories'!$C$1:$G$2,2,FALSE)="OUI",P$3,IF(HLOOKUP(P$9,'Feuille1-Catégories'!$C$1:$G$3,3,FALSE)="OUI",OFFSET(P$3,MOD(QUOTIENT(ROW()-ROW($A$20),'Feuille1-Catégories'!$B$6/P$6),P$5),0),IF(MOD($A393-1-P$10,'Feuille1-Catégories'!$F$5+1)=0,P$3,""))),"")</f>
        <v/>
      </c>
      <c r="Q393" s="7" t="str">
        <f ca="1">IF(AND($A393&lt;&gt;"",Q$9&lt;&gt;""),IF(HLOOKUP(Q$9,'Feuille1-Catégories'!$C$1:$G$2,2,FALSE)="OUI",Q$3,IF(HLOOKUP(Q$9,'Feuille1-Catégories'!$C$1:$G$3,3,FALSE)="OUI",OFFSET(Q$3,MOD(QUOTIENT(ROW()-ROW($A$20),'Feuille1-Catégories'!$B$6/Q$6),Q$5),0),IF(MOD($A393-1-Q$10,'Feuille1-Catégories'!$F$5+1)=0,Q$3,""))),"")</f>
        <v/>
      </c>
      <c r="R393" s="7" t="str">
        <f ca="1">IF(AND($A393&lt;&gt;"",R$9&lt;&gt;""),IF(HLOOKUP(R$9,'Feuille1-Catégories'!$C$1:$G$2,2,FALSE)="OUI",R$3,IF(HLOOKUP(R$9,'Feuille1-Catégories'!$C$1:$G$3,3,FALSE)="OUI",OFFSET(R$3,MOD(QUOTIENT(ROW()-ROW($A$20),'Feuille1-Catégories'!$B$6/R$6),R$5),0),IF(MOD($A393-1-R$10,'Feuille1-Catégories'!$F$5+1)=0,R$3,""))),"")</f>
        <v/>
      </c>
      <c r="S393" s="7" t="str">
        <f ca="1">IF(AND($A393&lt;&gt;"",S$9&lt;&gt;""),IF(HLOOKUP(S$9,'Feuille1-Catégories'!$C$1:$G$2,2,FALSE)="OUI",S$3,IF(HLOOKUP(S$9,'Feuille1-Catégories'!$C$1:$G$3,3,FALSE)="OUI",OFFSET(S$3,MOD(QUOTIENT(ROW()-ROW($A$20),'Feuille1-Catégories'!$B$6/S$6),S$5),0),IF(MOD($A393-1-S$10,'Feuille1-Catégories'!$F$5+1)=0,S$3,""))),"")</f>
        <v/>
      </c>
      <c r="T393" s="7" t="str">
        <f ca="1">IF(AND($A393&lt;&gt;"",T$9&lt;&gt;""),IF(HLOOKUP(T$9,'Feuille1-Catégories'!$C$1:$G$2,2,FALSE)="OUI",T$3,IF(HLOOKUP(T$9,'Feuille1-Catégories'!$C$1:$G$3,3,FALSE)="OUI",OFFSET(T$3,MOD(QUOTIENT(ROW()-ROW($A$20),'Feuille1-Catégories'!$B$6/T$6),T$5),0),IF(MOD($A393-1-T$10,'Feuille1-Catégories'!$F$5+1)=0,T$3,""))),"")</f>
        <v/>
      </c>
      <c r="U393" s="7" t="str">
        <f ca="1">IF(AND($A393&lt;&gt;"",U$9&lt;&gt;""),IF(HLOOKUP(U$9,'Feuille1-Catégories'!$C$1:$G$2,2,FALSE)="OUI",U$3,IF(HLOOKUP(U$9,'Feuille1-Catégories'!$C$1:$G$3,3,FALSE)="OUI",OFFSET(U$3,MOD(QUOTIENT(ROW()-ROW($A$20),'Feuille1-Catégories'!$B$6/U$6),U$5),0),IF(MOD($A393-1-U$10,'Feuille1-Catégories'!$F$5+1)=0,U$3,""))),"")</f>
        <v/>
      </c>
      <c r="V393" s="7" t="str">
        <f ca="1">IF(AND($A393&lt;&gt;"",V$9&lt;&gt;""),IF(HLOOKUP(V$9,'Feuille1-Catégories'!$C$1:$G$2,2,FALSE)="OUI",V$3,IF(HLOOKUP(V$9,'Feuille1-Catégories'!$C$1:$G$3,3,FALSE)="OUI",OFFSET(V$3,MOD(QUOTIENT(ROW()-ROW($A$20),'Feuille1-Catégories'!$B$6/V$6),V$5),0),IF(MOD($A393-1-V$10,'Feuille1-Catégories'!$F$5+1)=0,V$3,""))),"")</f>
        <v/>
      </c>
      <c r="W393" s="7" t="str">
        <f ca="1">IF(AND($A393&lt;&gt;"",W$9&lt;&gt;""),IF(HLOOKUP(W$9,'Feuille1-Catégories'!$C$1:$G$2,2,FALSE)="OUI",W$3,IF(HLOOKUP(W$9,'Feuille1-Catégories'!$C$1:$G$3,3,FALSE)="OUI",OFFSET(W$3,MOD(QUOTIENT(ROW()-ROW($A$20),'Feuille1-Catégories'!$B$6/W$6),W$5),0),IF(MOD($A393-1-W$10,'Feuille1-Catégories'!$F$5+1)=0,W$3,""))),"")</f>
        <v/>
      </c>
      <c r="X393" s="7" t="str">
        <f ca="1">IF(AND($A393&lt;&gt;"",X$9&lt;&gt;""),IF(HLOOKUP(X$9,'Feuille1-Catégories'!$C$1:$G$2,2,FALSE)="OUI",X$3,IF(HLOOKUP(X$9,'Feuille1-Catégories'!$C$1:$G$3,3,FALSE)="OUI",OFFSET(X$3,MOD(QUOTIENT(ROW()-ROW($A$20),'Feuille1-Catégories'!$B$6/X$6),X$5),0),IF(MOD($A393-1-X$10,'Feuille1-Catégories'!$F$5+1)=0,X$3,""))),"")</f>
        <v/>
      </c>
      <c r="Y393" s="7" t="str">
        <f ca="1">IF(AND($A393&lt;&gt;"",Y$9&lt;&gt;""),IF(HLOOKUP(Y$9,'Feuille1-Catégories'!$C$1:$G$2,2,FALSE)="OUI",Y$3,IF(HLOOKUP(Y$9,'Feuille1-Catégories'!$C$1:$G$3,3,FALSE)="OUI",OFFSET(Y$3,MOD(QUOTIENT(ROW()-ROW($A$20),'Feuille1-Catégories'!$B$6/Y$6),Y$5),0),IF(MOD($A393-1-Y$10,'Feuille1-Catégories'!$F$5+1)=0,Y$3,""))),"")</f>
        <v/>
      </c>
      <c r="Z393" s="7" t="str">
        <f ca="1">IF(AND($A393&lt;&gt;"",Z$9&lt;&gt;""),IF(HLOOKUP(Z$9,'Feuille1-Catégories'!$C$1:$G$2,2,FALSE)="OUI",Z$3,IF(HLOOKUP(Z$9,'Feuille1-Catégories'!$C$1:$G$3,3,FALSE)="OUI",OFFSET(Z$3,MOD(QUOTIENT(ROW()-ROW($A$20),'Feuille1-Catégories'!$B$6/Z$6),Z$5),0),"")),"")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94" spans="1:26" ht="17" x14ac:dyDescent="0.2">
      <c r="A394" s="21" t="str">
        <f>IF(ROW()-ROW($A$19)&gt;'Feuille1-Catégories'!$B$6,"",ROW()-ROW($A$19))</f>
        <v/>
      </c>
      <c r="B394" s="33" t="str">
        <f t="shared" si="16"/>
        <v/>
      </c>
      <c r="C394" s="10" t="str">
        <f t="shared" si="17"/>
        <v/>
      </c>
      <c r="D394" s="10" t="str">
        <f>IF('Feuille3-Coût de production'!D394&lt;&gt;"",'Feuille3-Coût de production'!D394,"")</f>
        <v/>
      </c>
      <c r="E394" s="10" t="str">
        <f t="shared" si="18"/>
        <v/>
      </c>
      <c r="F394" s="7" t="str">
        <f ca="1">IF(AND($A394&lt;&gt;"",F$9&lt;&gt;""),IF(HLOOKUP(F$9,'Feuille1-Catégories'!$C$1:$G$2,2,FALSE)="OUI",F$3,IF(HLOOKUP(F$9,'Feuille1-Catégories'!$C$1:$G$3,3,FALSE)="OUI",OFFSET(F$3,MOD(QUOTIENT(ROW()-ROW($A$20),'Feuille1-Catégories'!$B$6/F$6),F$5),0),IF(MOD($A394-1-F$10,'Feuille1-Catégories'!$F$5+1)=0,F$3,""))),"")</f>
        <v/>
      </c>
      <c r="G394" s="7" t="str">
        <f ca="1">IF(AND($A394&lt;&gt;"",G$9&lt;&gt;""),IF(HLOOKUP(G$9,'Feuille1-Catégories'!$C$1:$G$2,2,FALSE)="OUI",G$3,IF(HLOOKUP(G$9,'Feuille1-Catégories'!$C$1:$G$3,3,FALSE)="OUI",OFFSET(G$3,MOD(QUOTIENT(ROW()-ROW($A$20),'Feuille1-Catégories'!$B$6/G$6),G$5),0),IF(MOD($A394-1-G$10,'Feuille1-Catégories'!$F$5+1)=0,G$3,""))),"")</f>
        <v/>
      </c>
      <c r="H394" s="7" t="str">
        <f ca="1">IF(AND($A394&lt;&gt;"",H$9&lt;&gt;""),IF(HLOOKUP(H$9,'Feuille1-Catégories'!$C$1:$G$2,2,FALSE)="OUI",H$3,IF(HLOOKUP(H$9,'Feuille1-Catégories'!$C$1:$G$3,3,FALSE)="OUI",OFFSET(H$3,MOD(QUOTIENT(ROW()-ROW($A$20),'Feuille1-Catégories'!$B$6/H$6),H$5),0),IF(MOD($A394-1-H$10,'Feuille1-Catégories'!$F$5+1)=0,H$3,""))),"")</f>
        <v/>
      </c>
      <c r="I394" s="7" t="str">
        <f ca="1">IF(AND($A394&lt;&gt;"",I$9&lt;&gt;""),IF(HLOOKUP(I$9,'Feuille1-Catégories'!$C$1:$G$2,2,FALSE)="OUI",I$3,IF(HLOOKUP(I$9,'Feuille1-Catégories'!$C$1:$G$3,3,FALSE)="OUI",OFFSET(I$3,MOD(QUOTIENT(ROW()-ROW($A$20),'Feuille1-Catégories'!$B$6/I$6),I$5),0),IF(MOD($A394-1-I$10,'Feuille1-Catégories'!$F$5+1)=0,I$3,""))),"")</f>
        <v/>
      </c>
      <c r="J394" s="7" t="str">
        <f ca="1">IF(AND($A394&lt;&gt;"",J$9&lt;&gt;""),IF(HLOOKUP(J$9,'Feuille1-Catégories'!$C$1:$G$2,2,FALSE)="OUI",J$3,IF(HLOOKUP(J$9,'Feuille1-Catégories'!$C$1:$G$3,3,FALSE)="OUI",OFFSET(J$3,MOD(QUOTIENT(ROW()-ROW($A$20),'Feuille1-Catégories'!$B$6/J$6),J$5),0),IF(MOD($A394-1-J$10,'Feuille1-Catégories'!$F$5+1)=0,J$3,""))),"")</f>
        <v/>
      </c>
      <c r="K394" s="7" t="str">
        <f ca="1">IF(AND($A394&lt;&gt;"",K$9&lt;&gt;""),IF(HLOOKUP(K$9,'Feuille1-Catégories'!$C$1:$G$2,2,FALSE)="OUI",K$3,IF(HLOOKUP(K$9,'Feuille1-Catégories'!$C$1:$G$3,3,FALSE)="OUI",OFFSET(K$3,MOD(QUOTIENT(ROW()-ROW($A$20),'Feuille1-Catégories'!$B$6/K$6),K$5),0),IF(MOD($A394-1-K$10,'Feuille1-Catégories'!$F$5+1)=0,K$3,""))),"")</f>
        <v/>
      </c>
      <c r="L394" s="7" t="str">
        <f ca="1">IF(AND($A394&lt;&gt;"",L$9&lt;&gt;""),IF(HLOOKUP(L$9,'Feuille1-Catégories'!$C$1:$G$2,2,FALSE)="OUI",L$3,IF(HLOOKUP(L$9,'Feuille1-Catégories'!$C$1:$G$3,3,FALSE)="OUI",OFFSET(L$3,MOD(QUOTIENT(ROW()-ROW($A$20),'Feuille1-Catégories'!$B$6/L$6),L$5),0),IF(MOD($A394-1-L$10,'Feuille1-Catégories'!$F$5+1)=0,L$3,""))),"")</f>
        <v/>
      </c>
      <c r="M394" s="7" t="str">
        <f ca="1">IF(AND($A394&lt;&gt;"",M$9&lt;&gt;""),IF(HLOOKUP(M$9,'Feuille1-Catégories'!$C$1:$G$2,2,FALSE)="OUI",M$3,IF(HLOOKUP(M$9,'Feuille1-Catégories'!$C$1:$G$3,3,FALSE)="OUI",OFFSET(M$3,MOD(QUOTIENT(ROW()-ROW($A$20),'Feuille1-Catégories'!$B$6/M$6),M$5),0),IF(MOD($A394-1-M$10,'Feuille1-Catégories'!$F$5+1)=0,M$3,""))),"")</f>
        <v/>
      </c>
      <c r="N394" s="7" t="str">
        <f ca="1">IF(AND($A394&lt;&gt;"",N$9&lt;&gt;""),IF(HLOOKUP(N$9,'Feuille1-Catégories'!$C$1:$G$2,2,FALSE)="OUI",N$3,IF(HLOOKUP(N$9,'Feuille1-Catégories'!$C$1:$G$3,3,FALSE)="OUI",OFFSET(N$3,MOD(QUOTIENT(ROW()-ROW($A$20),'Feuille1-Catégories'!$B$6/N$6),N$5),0),IF(MOD($A394-1-N$10,'Feuille1-Catégories'!$F$5+1)=0,N$3,""))),"")</f>
        <v/>
      </c>
      <c r="O394" s="7" t="str">
        <f ca="1">IF(AND($A394&lt;&gt;"",O$9&lt;&gt;""),IF(HLOOKUP(O$9,'Feuille1-Catégories'!$C$1:$G$2,2,FALSE)="OUI",O$3,IF(HLOOKUP(O$9,'Feuille1-Catégories'!$C$1:$G$3,3,FALSE)="OUI",OFFSET(O$3,MOD(QUOTIENT(ROW()-ROW($A$20),'Feuille1-Catégories'!$B$6/O$6),O$5),0),IF(MOD($A394-1-O$10,'Feuille1-Catégories'!$F$5+1)=0,O$3,""))),"")</f>
        <v/>
      </c>
      <c r="P394" s="7" t="str">
        <f ca="1">IF(AND($A394&lt;&gt;"",P$9&lt;&gt;""),IF(HLOOKUP(P$9,'Feuille1-Catégories'!$C$1:$G$2,2,FALSE)="OUI",P$3,IF(HLOOKUP(P$9,'Feuille1-Catégories'!$C$1:$G$3,3,FALSE)="OUI",OFFSET(P$3,MOD(QUOTIENT(ROW()-ROW($A$20),'Feuille1-Catégories'!$B$6/P$6),P$5),0),IF(MOD($A394-1-P$10,'Feuille1-Catégories'!$F$5+1)=0,P$3,""))),"")</f>
        <v/>
      </c>
      <c r="Q394" s="7" t="str">
        <f ca="1">IF(AND($A394&lt;&gt;"",Q$9&lt;&gt;""),IF(HLOOKUP(Q$9,'Feuille1-Catégories'!$C$1:$G$2,2,FALSE)="OUI",Q$3,IF(HLOOKUP(Q$9,'Feuille1-Catégories'!$C$1:$G$3,3,FALSE)="OUI",OFFSET(Q$3,MOD(QUOTIENT(ROW()-ROW($A$20),'Feuille1-Catégories'!$B$6/Q$6),Q$5),0),IF(MOD($A394-1-Q$10,'Feuille1-Catégories'!$F$5+1)=0,Q$3,""))),"")</f>
        <v/>
      </c>
      <c r="R394" s="7" t="str">
        <f ca="1">IF(AND($A394&lt;&gt;"",R$9&lt;&gt;""),IF(HLOOKUP(R$9,'Feuille1-Catégories'!$C$1:$G$2,2,FALSE)="OUI",R$3,IF(HLOOKUP(R$9,'Feuille1-Catégories'!$C$1:$G$3,3,FALSE)="OUI",OFFSET(R$3,MOD(QUOTIENT(ROW()-ROW($A$20),'Feuille1-Catégories'!$B$6/R$6),R$5),0),IF(MOD($A394-1-R$10,'Feuille1-Catégories'!$F$5+1)=0,R$3,""))),"")</f>
        <v/>
      </c>
      <c r="S394" s="7" t="str">
        <f ca="1">IF(AND($A394&lt;&gt;"",S$9&lt;&gt;""),IF(HLOOKUP(S$9,'Feuille1-Catégories'!$C$1:$G$2,2,FALSE)="OUI",S$3,IF(HLOOKUP(S$9,'Feuille1-Catégories'!$C$1:$G$3,3,FALSE)="OUI",OFFSET(S$3,MOD(QUOTIENT(ROW()-ROW($A$20),'Feuille1-Catégories'!$B$6/S$6),S$5),0),IF(MOD($A394-1-S$10,'Feuille1-Catégories'!$F$5+1)=0,S$3,""))),"")</f>
        <v/>
      </c>
      <c r="T394" s="7" t="str">
        <f ca="1">IF(AND($A394&lt;&gt;"",T$9&lt;&gt;""),IF(HLOOKUP(T$9,'Feuille1-Catégories'!$C$1:$G$2,2,FALSE)="OUI",T$3,IF(HLOOKUP(T$9,'Feuille1-Catégories'!$C$1:$G$3,3,FALSE)="OUI",OFFSET(T$3,MOD(QUOTIENT(ROW()-ROW($A$20),'Feuille1-Catégories'!$B$6/T$6),T$5),0),IF(MOD($A394-1-T$10,'Feuille1-Catégories'!$F$5+1)=0,T$3,""))),"")</f>
        <v/>
      </c>
      <c r="U394" s="7" t="str">
        <f ca="1">IF(AND($A394&lt;&gt;"",U$9&lt;&gt;""),IF(HLOOKUP(U$9,'Feuille1-Catégories'!$C$1:$G$2,2,FALSE)="OUI",U$3,IF(HLOOKUP(U$9,'Feuille1-Catégories'!$C$1:$G$3,3,FALSE)="OUI",OFFSET(U$3,MOD(QUOTIENT(ROW()-ROW($A$20),'Feuille1-Catégories'!$B$6/U$6),U$5),0),IF(MOD($A394-1-U$10,'Feuille1-Catégories'!$F$5+1)=0,U$3,""))),"")</f>
        <v/>
      </c>
      <c r="V394" s="7" t="str">
        <f ca="1">IF(AND($A394&lt;&gt;"",V$9&lt;&gt;""),IF(HLOOKUP(V$9,'Feuille1-Catégories'!$C$1:$G$2,2,FALSE)="OUI",V$3,IF(HLOOKUP(V$9,'Feuille1-Catégories'!$C$1:$G$3,3,FALSE)="OUI",OFFSET(V$3,MOD(QUOTIENT(ROW()-ROW($A$20),'Feuille1-Catégories'!$B$6/V$6),V$5),0),IF(MOD($A394-1-V$10,'Feuille1-Catégories'!$F$5+1)=0,V$3,""))),"")</f>
        <v/>
      </c>
      <c r="W394" s="7" t="str">
        <f ca="1">IF(AND($A394&lt;&gt;"",W$9&lt;&gt;""),IF(HLOOKUP(W$9,'Feuille1-Catégories'!$C$1:$G$2,2,FALSE)="OUI",W$3,IF(HLOOKUP(W$9,'Feuille1-Catégories'!$C$1:$G$3,3,FALSE)="OUI",OFFSET(W$3,MOD(QUOTIENT(ROW()-ROW($A$20),'Feuille1-Catégories'!$B$6/W$6),W$5),0),IF(MOD($A394-1-W$10,'Feuille1-Catégories'!$F$5+1)=0,W$3,""))),"")</f>
        <v/>
      </c>
      <c r="X394" s="7" t="str">
        <f ca="1">IF(AND($A394&lt;&gt;"",X$9&lt;&gt;""),IF(HLOOKUP(X$9,'Feuille1-Catégories'!$C$1:$G$2,2,FALSE)="OUI",X$3,IF(HLOOKUP(X$9,'Feuille1-Catégories'!$C$1:$G$3,3,FALSE)="OUI",OFFSET(X$3,MOD(QUOTIENT(ROW()-ROW($A$20),'Feuille1-Catégories'!$B$6/X$6),X$5),0),IF(MOD($A394-1-X$10,'Feuille1-Catégories'!$F$5+1)=0,X$3,""))),"")</f>
        <v/>
      </c>
      <c r="Y394" s="7" t="str">
        <f ca="1">IF(AND($A394&lt;&gt;"",Y$9&lt;&gt;""),IF(HLOOKUP(Y$9,'Feuille1-Catégories'!$C$1:$G$2,2,FALSE)="OUI",Y$3,IF(HLOOKUP(Y$9,'Feuille1-Catégories'!$C$1:$G$3,3,FALSE)="OUI",OFFSET(Y$3,MOD(QUOTIENT(ROW()-ROW($A$20),'Feuille1-Catégories'!$B$6/Y$6),Y$5),0),IF(MOD($A394-1-Y$10,'Feuille1-Catégories'!$F$5+1)=0,Y$3,""))),"")</f>
        <v/>
      </c>
      <c r="Z394" s="7" t="str">
        <f ca="1">IF(AND($A394&lt;&gt;"",Z$9&lt;&gt;""),IF(HLOOKUP(Z$9,'Feuille1-Catégories'!$C$1:$G$2,2,FALSE)="OUI",Z$3,IF(HLOOKUP(Z$9,'Feuille1-Catégories'!$C$1:$G$3,3,FALSE)="OUI",OFFSET(Z$3,MOD(QUOTIENT(ROW()-ROW($A$20),'Feuille1-Catégories'!$B$6/Z$6),Z$5),0),"")),"")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95" spans="1:26" ht="17" x14ac:dyDescent="0.2">
      <c r="A395" s="21" t="str">
        <f>IF(ROW()-ROW($A$19)&gt;'Feuille1-Catégories'!$B$6,"",ROW()-ROW($A$19))</f>
        <v/>
      </c>
      <c r="B395" s="33" t="str">
        <f t="shared" si="16"/>
        <v/>
      </c>
      <c r="C395" s="10" t="str">
        <f t="shared" si="17"/>
        <v/>
      </c>
      <c r="D395" s="10" t="str">
        <f>IF('Feuille3-Coût de production'!D395&lt;&gt;"",'Feuille3-Coût de production'!D395,"")</f>
        <v/>
      </c>
      <c r="E395" s="10" t="str">
        <f t="shared" si="18"/>
        <v/>
      </c>
      <c r="F395" s="7" t="str">
        <f ca="1">IF(AND($A395&lt;&gt;"",F$9&lt;&gt;""),IF(HLOOKUP(F$9,'Feuille1-Catégories'!$C$1:$G$2,2,FALSE)="OUI",F$3,IF(HLOOKUP(F$9,'Feuille1-Catégories'!$C$1:$G$3,3,FALSE)="OUI",OFFSET(F$3,MOD(QUOTIENT(ROW()-ROW($A$20),'Feuille1-Catégories'!$B$6/F$6),F$5),0),IF(MOD($A395-1-F$10,'Feuille1-Catégories'!$F$5+1)=0,F$3,""))),"")</f>
        <v/>
      </c>
      <c r="G395" s="7" t="str">
        <f ca="1">IF(AND($A395&lt;&gt;"",G$9&lt;&gt;""),IF(HLOOKUP(G$9,'Feuille1-Catégories'!$C$1:$G$2,2,FALSE)="OUI",G$3,IF(HLOOKUP(G$9,'Feuille1-Catégories'!$C$1:$G$3,3,FALSE)="OUI",OFFSET(G$3,MOD(QUOTIENT(ROW()-ROW($A$20),'Feuille1-Catégories'!$B$6/G$6),G$5),0),IF(MOD($A395-1-G$10,'Feuille1-Catégories'!$F$5+1)=0,G$3,""))),"")</f>
        <v/>
      </c>
      <c r="H395" s="7" t="str">
        <f ca="1">IF(AND($A395&lt;&gt;"",H$9&lt;&gt;""),IF(HLOOKUP(H$9,'Feuille1-Catégories'!$C$1:$G$2,2,FALSE)="OUI",H$3,IF(HLOOKUP(H$9,'Feuille1-Catégories'!$C$1:$G$3,3,FALSE)="OUI",OFFSET(H$3,MOD(QUOTIENT(ROW()-ROW($A$20),'Feuille1-Catégories'!$B$6/H$6),H$5),0),IF(MOD($A395-1-H$10,'Feuille1-Catégories'!$F$5+1)=0,H$3,""))),"")</f>
        <v/>
      </c>
      <c r="I395" s="7" t="str">
        <f ca="1">IF(AND($A395&lt;&gt;"",I$9&lt;&gt;""),IF(HLOOKUP(I$9,'Feuille1-Catégories'!$C$1:$G$2,2,FALSE)="OUI",I$3,IF(HLOOKUP(I$9,'Feuille1-Catégories'!$C$1:$G$3,3,FALSE)="OUI",OFFSET(I$3,MOD(QUOTIENT(ROW()-ROW($A$20),'Feuille1-Catégories'!$B$6/I$6),I$5),0),IF(MOD($A395-1-I$10,'Feuille1-Catégories'!$F$5+1)=0,I$3,""))),"")</f>
        <v/>
      </c>
      <c r="J395" s="7" t="str">
        <f ca="1">IF(AND($A395&lt;&gt;"",J$9&lt;&gt;""),IF(HLOOKUP(J$9,'Feuille1-Catégories'!$C$1:$G$2,2,FALSE)="OUI",J$3,IF(HLOOKUP(J$9,'Feuille1-Catégories'!$C$1:$G$3,3,FALSE)="OUI",OFFSET(J$3,MOD(QUOTIENT(ROW()-ROW($A$20),'Feuille1-Catégories'!$B$6/J$6),J$5),0),IF(MOD($A395-1-J$10,'Feuille1-Catégories'!$F$5+1)=0,J$3,""))),"")</f>
        <v/>
      </c>
      <c r="K395" s="7" t="str">
        <f ca="1">IF(AND($A395&lt;&gt;"",K$9&lt;&gt;""),IF(HLOOKUP(K$9,'Feuille1-Catégories'!$C$1:$G$2,2,FALSE)="OUI",K$3,IF(HLOOKUP(K$9,'Feuille1-Catégories'!$C$1:$G$3,3,FALSE)="OUI",OFFSET(K$3,MOD(QUOTIENT(ROW()-ROW($A$20),'Feuille1-Catégories'!$B$6/K$6),K$5),0),IF(MOD($A395-1-K$10,'Feuille1-Catégories'!$F$5+1)=0,K$3,""))),"")</f>
        <v/>
      </c>
      <c r="L395" s="7" t="str">
        <f ca="1">IF(AND($A395&lt;&gt;"",L$9&lt;&gt;""),IF(HLOOKUP(L$9,'Feuille1-Catégories'!$C$1:$G$2,2,FALSE)="OUI",L$3,IF(HLOOKUP(L$9,'Feuille1-Catégories'!$C$1:$G$3,3,FALSE)="OUI",OFFSET(L$3,MOD(QUOTIENT(ROW()-ROW($A$20),'Feuille1-Catégories'!$B$6/L$6),L$5),0),IF(MOD($A395-1-L$10,'Feuille1-Catégories'!$F$5+1)=0,L$3,""))),"")</f>
        <v/>
      </c>
      <c r="M395" s="7" t="str">
        <f ca="1">IF(AND($A395&lt;&gt;"",M$9&lt;&gt;""),IF(HLOOKUP(M$9,'Feuille1-Catégories'!$C$1:$G$2,2,FALSE)="OUI",M$3,IF(HLOOKUP(M$9,'Feuille1-Catégories'!$C$1:$G$3,3,FALSE)="OUI",OFFSET(M$3,MOD(QUOTIENT(ROW()-ROW($A$20),'Feuille1-Catégories'!$B$6/M$6),M$5),0),IF(MOD($A395-1-M$10,'Feuille1-Catégories'!$F$5+1)=0,M$3,""))),"")</f>
        <v/>
      </c>
      <c r="N395" s="7" t="str">
        <f ca="1">IF(AND($A395&lt;&gt;"",N$9&lt;&gt;""),IF(HLOOKUP(N$9,'Feuille1-Catégories'!$C$1:$G$2,2,FALSE)="OUI",N$3,IF(HLOOKUP(N$9,'Feuille1-Catégories'!$C$1:$G$3,3,FALSE)="OUI",OFFSET(N$3,MOD(QUOTIENT(ROW()-ROW($A$20),'Feuille1-Catégories'!$B$6/N$6),N$5),0),IF(MOD($A395-1-N$10,'Feuille1-Catégories'!$F$5+1)=0,N$3,""))),"")</f>
        <v/>
      </c>
      <c r="O395" s="7" t="str">
        <f ca="1">IF(AND($A395&lt;&gt;"",O$9&lt;&gt;""),IF(HLOOKUP(O$9,'Feuille1-Catégories'!$C$1:$G$2,2,FALSE)="OUI",O$3,IF(HLOOKUP(O$9,'Feuille1-Catégories'!$C$1:$G$3,3,FALSE)="OUI",OFFSET(O$3,MOD(QUOTIENT(ROW()-ROW($A$20),'Feuille1-Catégories'!$B$6/O$6),O$5),0),IF(MOD($A395-1-O$10,'Feuille1-Catégories'!$F$5+1)=0,O$3,""))),"")</f>
        <v/>
      </c>
      <c r="P395" s="7" t="str">
        <f ca="1">IF(AND($A395&lt;&gt;"",P$9&lt;&gt;""),IF(HLOOKUP(P$9,'Feuille1-Catégories'!$C$1:$G$2,2,FALSE)="OUI",P$3,IF(HLOOKUP(P$9,'Feuille1-Catégories'!$C$1:$G$3,3,FALSE)="OUI",OFFSET(P$3,MOD(QUOTIENT(ROW()-ROW($A$20),'Feuille1-Catégories'!$B$6/P$6),P$5),0),IF(MOD($A395-1-P$10,'Feuille1-Catégories'!$F$5+1)=0,P$3,""))),"")</f>
        <v/>
      </c>
      <c r="Q395" s="7" t="str">
        <f ca="1">IF(AND($A395&lt;&gt;"",Q$9&lt;&gt;""),IF(HLOOKUP(Q$9,'Feuille1-Catégories'!$C$1:$G$2,2,FALSE)="OUI",Q$3,IF(HLOOKUP(Q$9,'Feuille1-Catégories'!$C$1:$G$3,3,FALSE)="OUI",OFFSET(Q$3,MOD(QUOTIENT(ROW()-ROW($A$20),'Feuille1-Catégories'!$B$6/Q$6),Q$5),0),IF(MOD($A395-1-Q$10,'Feuille1-Catégories'!$F$5+1)=0,Q$3,""))),"")</f>
        <v/>
      </c>
      <c r="R395" s="7" t="str">
        <f ca="1">IF(AND($A395&lt;&gt;"",R$9&lt;&gt;""),IF(HLOOKUP(R$9,'Feuille1-Catégories'!$C$1:$G$2,2,FALSE)="OUI",R$3,IF(HLOOKUP(R$9,'Feuille1-Catégories'!$C$1:$G$3,3,FALSE)="OUI",OFFSET(R$3,MOD(QUOTIENT(ROW()-ROW($A$20),'Feuille1-Catégories'!$B$6/R$6),R$5),0),IF(MOD($A395-1-R$10,'Feuille1-Catégories'!$F$5+1)=0,R$3,""))),"")</f>
        <v/>
      </c>
      <c r="S395" s="7" t="str">
        <f ca="1">IF(AND($A395&lt;&gt;"",S$9&lt;&gt;""),IF(HLOOKUP(S$9,'Feuille1-Catégories'!$C$1:$G$2,2,FALSE)="OUI",S$3,IF(HLOOKUP(S$9,'Feuille1-Catégories'!$C$1:$G$3,3,FALSE)="OUI",OFFSET(S$3,MOD(QUOTIENT(ROW()-ROW($A$20),'Feuille1-Catégories'!$B$6/S$6),S$5),0),IF(MOD($A395-1-S$10,'Feuille1-Catégories'!$F$5+1)=0,S$3,""))),"")</f>
        <v/>
      </c>
      <c r="T395" s="7" t="str">
        <f ca="1">IF(AND($A395&lt;&gt;"",T$9&lt;&gt;""),IF(HLOOKUP(T$9,'Feuille1-Catégories'!$C$1:$G$2,2,FALSE)="OUI",T$3,IF(HLOOKUP(T$9,'Feuille1-Catégories'!$C$1:$G$3,3,FALSE)="OUI",OFFSET(T$3,MOD(QUOTIENT(ROW()-ROW($A$20),'Feuille1-Catégories'!$B$6/T$6),T$5),0),IF(MOD($A395-1-T$10,'Feuille1-Catégories'!$F$5+1)=0,T$3,""))),"")</f>
        <v/>
      </c>
      <c r="U395" s="7" t="str">
        <f ca="1">IF(AND($A395&lt;&gt;"",U$9&lt;&gt;""),IF(HLOOKUP(U$9,'Feuille1-Catégories'!$C$1:$G$2,2,FALSE)="OUI",U$3,IF(HLOOKUP(U$9,'Feuille1-Catégories'!$C$1:$G$3,3,FALSE)="OUI",OFFSET(U$3,MOD(QUOTIENT(ROW()-ROW($A$20),'Feuille1-Catégories'!$B$6/U$6),U$5),0),IF(MOD($A395-1-U$10,'Feuille1-Catégories'!$F$5+1)=0,U$3,""))),"")</f>
        <v/>
      </c>
      <c r="V395" s="7" t="str">
        <f ca="1">IF(AND($A395&lt;&gt;"",V$9&lt;&gt;""),IF(HLOOKUP(V$9,'Feuille1-Catégories'!$C$1:$G$2,2,FALSE)="OUI",V$3,IF(HLOOKUP(V$9,'Feuille1-Catégories'!$C$1:$G$3,3,FALSE)="OUI",OFFSET(V$3,MOD(QUOTIENT(ROW()-ROW($A$20),'Feuille1-Catégories'!$B$6/V$6),V$5),0),IF(MOD($A395-1-V$10,'Feuille1-Catégories'!$F$5+1)=0,V$3,""))),"")</f>
        <v/>
      </c>
      <c r="W395" s="7" t="str">
        <f ca="1">IF(AND($A395&lt;&gt;"",W$9&lt;&gt;""),IF(HLOOKUP(W$9,'Feuille1-Catégories'!$C$1:$G$2,2,FALSE)="OUI",W$3,IF(HLOOKUP(W$9,'Feuille1-Catégories'!$C$1:$G$3,3,FALSE)="OUI",OFFSET(W$3,MOD(QUOTIENT(ROW()-ROW($A$20),'Feuille1-Catégories'!$B$6/W$6),W$5),0),IF(MOD($A395-1-W$10,'Feuille1-Catégories'!$F$5+1)=0,W$3,""))),"")</f>
        <v/>
      </c>
      <c r="X395" s="7" t="str">
        <f ca="1">IF(AND($A395&lt;&gt;"",X$9&lt;&gt;""),IF(HLOOKUP(X$9,'Feuille1-Catégories'!$C$1:$G$2,2,FALSE)="OUI",X$3,IF(HLOOKUP(X$9,'Feuille1-Catégories'!$C$1:$G$3,3,FALSE)="OUI",OFFSET(X$3,MOD(QUOTIENT(ROW()-ROW($A$20),'Feuille1-Catégories'!$B$6/X$6),X$5),0),IF(MOD($A395-1-X$10,'Feuille1-Catégories'!$F$5+1)=0,X$3,""))),"")</f>
        <v/>
      </c>
      <c r="Y395" s="7" t="str">
        <f ca="1">IF(AND($A395&lt;&gt;"",Y$9&lt;&gt;""),IF(HLOOKUP(Y$9,'Feuille1-Catégories'!$C$1:$G$2,2,FALSE)="OUI",Y$3,IF(HLOOKUP(Y$9,'Feuille1-Catégories'!$C$1:$G$3,3,FALSE)="OUI",OFFSET(Y$3,MOD(QUOTIENT(ROW()-ROW($A$20),'Feuille1-Catégories'!$B$6/Y$6),Y$5),0),IF(MOD($A395-1-Y$10,'Feuille1-Catégories'!$F$5+1)=0,Y$3,""))),"")</f>
        <v/>
      </c>
      <c r="Z395" s="7" t="str">
        <f ca="1">IF(AND($A395&lt;&gt;"",Z$9&lt;&gt;""),IF(HLOOKUP(Z$9,'Feuille1-Catégories'!$C$1:$G$2,2,FALSE)="OUI",Z$3,IF(HLOOKUP(Z$9,'Feuille1-Catégories'!$C$1:$G$3,3,FALSE)="OUI",OFFSET(Z$3,MOD(QUOTIENT(ROW()-ROW($A$20),'Feuille1-Catégories'!$B$6/Z$6),Z$5),0),"")),"")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96" spans="1:26" ht="17" x14ac:dyDescent="0.2">
      <c r="A396" s="21" t="str">
        <f>IF(ROW()-ROW($A$19)&gt;'Feuille1-Catégories'!$B$6,"",ROW()-ROW($A$19))</f>
        <v/>
      </c>
      <c r="B396" s="33" t="str">
        <f t="shared" si="16"/>
        <v/>
      </c>
      <c r="C396" s="10" t="str">
        <f t="shared" si="17"/>
        <v/>
      </c>
      <c r="D396" s="10" t="str">
        <f>IF('Feuille3-Coût de production'!D396&lt;&gt;"",'Feuille3-Coût de production'!D396,"")</f>
        <v/>
      </c>
      <c r="E396" s="10" t="str">
        <f t="shared" si="18"/>
        <v/>
      </c>
      <c r="F396" s="7" t="str">
        <f ca="1">IF(AND($A396&lt;&gt;"",F$9&lt;&gt;""),IF(HLOOKUP(F$9,'Feuille1-Catégories'!$C$1:$G$2,2,FALSE)="OUI",F$3,IF(HLOOKUP(F$9,'Feuille1-Catégories'!$C$1:$G$3,3,FALSE)="OUI",OFFSET(F$3,MOD(QUOTIENT(ROW()-ROW($A$20),'Feuille1-Catégories'!$B$6/F$6),F$5),0),IF(MOD($A396-1-F$10,'Feuille1-Catégories'!$F$5+1)=0,F$3,""))),"")</f>
        <v/>
      </c>
      <c r="G396" s="7" t="str">
        <f ca="1">IF(AND($A396&lt;&gt;"",G$9&lt;&gt;""),IF(HLOOKUP(G$9,'Feuille1-Catégories'!$C$1:$G$2,2,FALSE)="OUI",G$3,IF(HLOOKUP(G$9,'Feuille1-Catégories'!$C$1:$G$3,3,FALSE)="OUI",OFFSET(G$3,MOD(QUOTIENT(ROW()-ROW($A$20),'Feuille1-Catégories'!$B$6/G$6),G$5),0),IF(MOD($A396-1-G$10,'Feuille1-Catégories'!$F$5+1)=0,G$3,""))),"")</f>
        <v/>
      </c>
      <c r="H396" s="7" t="str">
        <f ca="1">IF(AND($A396&lt;&gt;"",H$9&lt;&gt;""),IF(HLOOKUP(H$9,'Feuille1-Catégories'!$C$1:$G$2,2,FALSE)="OUI",H$3,IF(HLOOKUP(H$9,'Feuille1-Catégories'!$C$1:$G$3,3,FALSE)="OUI",OFFSET(H$3,MOD(QUOTIENT(ROW()-ROW($A$20),'Feuille1-Catégories'!$B$6/H$6),H$5),0),IF(MOD($A396-1-H$10,'Feuille1-Catégories'!$F$5+1)=0,H$3,""))),"")</f>
        <v/>
      </c>
      <c r="I396" s="7" t="str">
        <f ca="1">IF(AND($A396&lt;&gt;"",I$9&lt;&gt;""),IF(HLOOKUP(I$9,'Feuille1-Catégories'!$C$1:$G$2,2,FALSE)="OUI",I$3,IF(HLOOKUP(I$9,'Feuille1-Catégories'!$C$1:$G$3,3,FALSE)="OUI",OFFSET(I$3,MOD(QUOTIENT(ROW()-ROW($A$20),'Feuille1-Catégories'!$B$6/I$6),I$5),0),IF(MOD($A396-1-I$10,'Feuille1-Catégories'!$F$5+1)=0,I$3,""))),"")</f>
        <v/>
      </c>
      <c r="J396" s="7" t="str">
        <f ca="1">IF(AND($A396&lt;&gt;"",J$9&lt;&gt;""),IF(HLOOKUP(J$9,'Feuille1-Catégories'!$C$1:$G$2,2,FALSE)="OUI",J$3,IF(HLOOKUP(J$9,'Feuille1-Catégories'!$C$1:$G$3,3,FALSE)="OUI",OFFSET(J$3,MOD(QUOTIENT(ROW()-ROW($A$20),'Feuille1-Catégories'!$B$6/J$6),J$5),0),IF(MOD($A396-1-J$10,'Feuille1-Catégories'!$F$5+1)=0,J$3,""))),"")</f>
        <v/>
      </c>
      <c r="K396" s="7" t="str">
        <f ca="1">IF(AND($A396&lt;&gt;"",K$9&lt;&gt;""),IF(HLOOKUP(K$9,'Feuille1-Catégories'!$C$1:$G$2,2,FALSE)="OUI",K$3,IF(HLOOKUP(K$9,'Feuille1-Catégories'!$C$1:$G$3,3,FALSE)="OUI",OFFSET(K$3,MOD(QUOTIENT(ROW()-ROW($A$20),'Feuille1-Catégories'!$B$6/K$6),K$5),0),IF(MOD($A396-1-K$10,'Feuille1-Catégories'!$F$5+1)=0,K$3,""))),"")</f>
        <v/>
      </c>
      <c r="L396" s="7" t="str">
        <f ca="1">IF(AND($A396&lt;&gt;"",L$9&lt;&gt;""),IF(HLOOKUP(L$9,'Feuille1-Catégories'!$C$1:$G$2,2,FALSE)="OUI",L$3,IF(HLOOKUP(L$9,'Feuille1-Catégories'!$C$1:$G$3,3,FALSE)="OUI",OFFSET(L$3,MOD(QUOTIENT(ROW()-ROW($A$20),'Feuille1-Catégories'!$B$6/L$6),L$5),0),IF(MOD($A396-1-L$10,'Feuille1-Catégories'!$F$5+1)=0,L$3,""))),"")</f>
        <v/>
      </c>
      <c r="M396" s="7" t="str">
        <f ca="1">IF(AND($A396&lt;&gt;"",M$9&lt;&gt;""),IF(HLOOKUP(M$9,'Feuille1-Catégories'!$C$1:$G$2,2,FALSE)="OUI",M$3,IF(HLOOKUP(M$9,'Feuille1-Catégories'!$C$1:$G$3,3,FALSE)="OUI",OFFSET(M$3,MOD(QUOTIENT(ROW()-ROW($A$20),'Feuille1-Catégories'!$B$6/M$6),M$5),0),IF(MOD($A396-1-M$10,'Feuille1-Catégories'!$F$5+1)=0,M$3,""))),"")</f>
        <v/>
      </c>
      <c r="N396" s="7" t="str">
        <f ca="1">IF(AND($A396&lt;&gt;"",N$9&lt;&gt;""),IF(HLOOKUP(N$9,'Feuille1-Catégories'!$C$1:$G$2,2,FALSE)="OUI",N$3,IF(HLOOKUP(N$9,'Feuille1-Catégories'!$C$1:$G$3,3,FALSE)="OUI",OFFSET(N$3,MOD(QUOTIENT(ROW()-ROW($A$20),'Feuille1-Catégories'!$B$6/N$6),N$5),0),IF(MOD($A396-1-N$10,'Feuille1-Catégories'!$F$5+1)=0,N$3,""))),"")</f>
        <v/>
      </c>
      <c r="O396" s="7" t="str">
        <f ca="1">IF(AND($A396&lt;&gt;"",O$9&lt;&gt;""),IF(HLOOKUP(O$9,'Feuille1-Catégories'!$C$1:$G$2,2,FALSE)="OUI",O$3,IF(HLOOKUP(O$9,'Feuille1-Catégories'!$C$1:$G$3,3,FALSE)="OUI",OFFSET(O$3,MOD(QUOTIENT(ROW()-ROW($A$20),'Feuille1-Catégories'!$B$6/O$6),O$5),0),IF(MOD($A396-1-O$10,'Feuille1-Catégories'!$F$5+1)=0,O$3,""))),"")</f>
        <v/>
      </c>
      <c r="P396" s="7" t="str">
        <f ca="1">IF(AND($A396&lt;&gt;"",P$9&lt;&gt;""),IF(HLOOKUP(P$9,'Feuille1-Catégories'!$C$1:$G$2,2,FALSE)="OUI",P$3,IF(HLOOKUP(P$9,'Feuille1-Catégories'!$C$1:$G$3,3,FALSE)="OUI",OFFSET(P$3,MOD(QUOTIENT(ROW()-ROW($A$20),'Feuille1-Catégories'!$B$6/P$6),P$5),0),IF(MOD($A396-1-P$10,'Feuille1-Catégories'!$F$5+1)=0,P$3,""))),"")</f>
        <v/>
      </c>
      <c r="Q396" s="7" t="str">
        <f ca="1">IF(AND($A396&lt;&gt;"",Q$9&lt;&gt;""),IF(HLOOKUP(Q$9,'Feuille1-Catégories'!$C$1:$G$2,2,FALSE)="OUI",Q$3,IF(HLOOKUP(Q$9,'Feuille1-Catégories'!$C$1:$G$3,3,FALSE)="OUI",OFFSET(Q$3,MOD(QUOTIENT(ROW()-ROW($A$20),'Feuille1-Catégories'!$B$6/Q$6),Q$5),0),IF(MOD($A396-1-Q$10,'Feuille1-Catégories'!$F$5+1)=0,Q$3,""))),"")</f>
        <v/>
      </c>
      <c r="R396" s="7" t="str">
        <f ca="1">IF(AND($A396&lt;&gt;"",R$9&lt;&gt;""),IF(HLOOKUP(R$9,'Feuille1-Catégories'!$C$1:$G$2,2,FALSE)="OUI",R$3,IF(HLOOKUP(R$9,'Feuille1-Catégories'!$C$1:$G$3,3,FALSE)="OUI",OFFSET(R$3,MOD(QUOTIENT(ROW()-ROW($A$20),'Feuille1-Catégories'!$B$6/R$6),R$5),0),IF(MOD($A396-1-R$10,'Feuille1-Catégories'!$F$5+1)=0,R$3,""))),"")</f>
        <v/>
      </c>
      <c r="S396" s="7" t="str">
        <f ca="1">IF(AND($A396&lt;&gt;"",S$9&lt;&gt;""),IF(HLOOKUP(S$9,'Feuille1-Catégories'!$C$1:$G$2,2,FALSE)="OUI",S$3,IF(HLOOKUP(S$9,'Feuille1-Catégories'!$C$1:$G$3,3,FALSE)="OUI",OFFSET(S$3,MOD(QUOTIENT(ROW()-ROW($A$20),'Feuille1-Catégories'!$B$6/S$6),S$5),0),IF(MOD($A396-1-S$10,'Feuille1-Catégories'!$F$5+1)=0,S$3,""))),"")</f>
        <v/>
      </c>
      <c r="T396" s="7" t="str">
        <f ca="1">IF(AND($A396&lt;&gt;"",T$9&lt;&gt;""),IF(HLOOKUP(T$9,'Feuille1-Catégories'!$C$1:$G$2,2,FALSE)="OUI",T$3,IF(HLOOKUP(T$9,'Feuille1-Catégories'!$C$1:$G$3,3,FALSE)="OUI",OFFSET(T$3,MOD(QUOTIENT(ROW()-ROW($A$20),'Feuille1-Catégories'!$B$6/T$6),T$5),0),IF(MOD($A396-1-T$10,'Feuille1-Catégories'!$F$5+1)=0,T$3,""))),"")</f>
        <v/>
      </c>
      <c r="U396" s="7" t="str">
        <f ca="1">IF(AND($A396&lt;&gt;"",U$9&lt;&gt;""),IF(HLOOKUP(U$9,'Feuille1-Catégories'!$C$1:$G$2,2,FALSE)="OUI",U$3,IF(HLOOKUP(U$9,'Feuille1-Catégories'!$C$1:$G$3,3,FALSE)="OUI",OFFSET(U$3,MOD(QUOTIENT(ROW()-ROW($A$20),'Feuille1-Catégories'!$B$6/U$6),U$5),0),IF(MOD($A396-1-U$10,'Feuille1-Catégories'!$F$5+1)=0,U$3,""))),"")</f>
        <v/>
      </c>
      <c r="V396" s="7" t="str">
        <f ca="1">IF(AND($A396&lt;&gt;"",V$9&lt;&gt;""),IF(HLOOKUP(V$9,'Feuille1-Catégories'!$C$1:$G$2,2,FALSE)="OUI",V$3,IF(HLOOKUP(V$9,'Feuille1-Catégories'!$C$1:$G$3,3,FALSE)="OUI",OFFSET(V$3,MOD(QUOTIENT(ROW()-ROW($A$20),'Feuille1-Catégories'!$B$6/V$6),V$5),0),IF(MOD($A396-1-V$10,'Feuille1-Catégories'!$F$5+1)=0,V$3,""))),"")</f>
        <v/>
      </c>
      <c r="W396" s="7" t="str">
        <f ca="1">IF(AND($A396&lt;&gt;"",W$9&lt;&gt;""),IF(HLOOKUP(W$9,'Feuille1-Catégories'!$C$1:$G$2,2,FALSE)="OUI",W$3,IF(HLOOKUP(W$9,'Feuille1-Catégories'!$C$1:$G$3,3,FALSE)="OUI",OFFSET(W$3,MOD(QUOTIENT(ROW()-ROW($A$20),'Feuille1-Catégories'!$B$6/W$6),W$5),0),IF(MOD($A396-1-W$10,'Feuille1-Catégories'!$F$5+1)=0,W$3,""))),"")</f>
        <v/>
      </c>
      <c r="X396" s="7" t="str">
        <f ca="1">IF(AND($A396&lt;&gt;"",X$9&lt;&gt;""),IF(HLOOKUP(X$9,'Feuille1-Catégories'!$C$1:$G$2,2,FALSE)="OUI",X$3,IF(HLOOKUP(X$9,'Feuille1-Catégories'!$C$1:$G$3,3,FALSE)="OUI",OFFSET(X$3,MOD(QUOTIENT(ROW()-ROW($A$20),'Feuille1-Catégories'!$B$6/X$6),X$5),0),IF(MOD($A396-1-X$10,'Feuille1-Catégories'!$F$5+1)=0,X$3,""))),"")</f>
        <v/>
      </c>
      <c r="Y396" s="7" t="str">
        <f ca="1">IF(AND($A396&lt;&gt;"",Y$9&lt;&gt;""),IF(HLOOKUP(Y$9,'Feuille1-Catégories'!$C$1:$G$2,2,FALSE)="OUI",Y$3,IF(HLOOKUP(Y$9,'Feuille1-Catégories'!$C$1:$G$3,3,FALSE)="OUI",OFFSET(Y$3,MOD(QUOTIENT(ROW()-ROW($A$20),'Feuille1-Catégories'!$B$6/Y$6),Y$5),0),IF(MOD($A396-1-Y$10,'Feuille1-Catégories'!$F$5+1)=0,Y$3,""))),"")</f>
        <v/>
      </c>
      <c r="Z396" s="7" t="str">
        <f ca="1">IF(AND($A396&lt;&gt;"",Z$9&lt;&gt;""),IF(HLOOKUP(Z$9,'Feuille1-Catégories'!$C$1:$G$2,2,FALSE)="OUI",Z$3,IF(HLOOKUP(Z$9,'Feuille1-Catégories'!$C$1:$G$3,3,FALSE)="OUI",OFFSET(Z$3,MOD(QUOTIENT(ROW()-ROW($A$20),'Feuille1-Catégories'!$B$6/Z$6),Z$5),0),"")),"")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97" spans="1:26" ht="17" x14ac:dyDescent="0.2">
      <c r="A397" s="21" t="str">
        <f>IF(ROW()-ROW($A$19)&gt;'Feuille1-Catégories'!$B$6,"",ROW()-ROW($A$19))</f>
        <v/>
      </c>
      <c r="B397" s="33" t="str">
        <f t="shared" si="16"/>
        <v/>
      </c>
      <c r="C397" s="10" t="str">
        <f t="shared" si="17"/>
        <v/>
      </c>
      <c r="D397" s="10" t="str">
        <f>IF('Feuille3-Coût de production'!D397&lt;&gt;"",'Feuille3-Coût de production'!D397,"")</f>
        <v/>
      </c>
      <c r="E397" s="10" t="str">
        <f t="shared" si="18"/>
        <v/>
      </c>
      <c r="F397" s="7" t="str">
        <f ca="1">IF(AND($A397&lt;&gt;"",F$9&lt;&gt;""),IF(HLOOKUP(F$9,'Feuille1-Catégories'!$C$1:$G$2,2,FALSE)="OUI",F$3,IF(HLOOKUP(F$9,'Feuille1-Catégories'!$C$1:$G$3,3,FALSE)="OUI",OFFSET(F$3,MOD(QUOTIENT(ROW()-ROW($A$20),'Feuille1-Catégories'!$B$6/F$6),F$5),0),IF(MOD($A397-1-F$10,'Feuille1-Catégories'!$F$5+1)=0,F$3,""))),"")</f>
        <v/>
      </c>
      <c r="G397" s="7" t="str">
        <f ca="1">IF(AND($A397&lt;&gt;"",G$9&lt;&gt;""),IF(HLOOKUP(G$9,'Feuille1-Catégories'!$C$1:$G$2,2,FALSE)="OUI",G$3,IF(HLOOKUP(G$9,'Feuille1-Catégories'!$C$1:$G$3,3,FALSE)="OUI",OFFSET(G$3,MOD(QUOTIENT(ROW()-ROW($A$20),'Feuille1-Catégories'!$B$6/G$6),G$5),0),IF(MOD($A397-1-G$10,'Feuille1-Catégories'!$F$5+1)=0,G$3,""))),"")</f>
        <v/>
      </c>
      <c r="H397" s="7" t="str">
        <f ca="1">IF(AND($A397&lt;&gt;"",H$9&lt;&gt;""),IF(HLOOKUP(H$9,'Feuille1-Catégories'!$C$1:$G$2,2,FALSE)="OUI",H$3,IF(HLOOKUP(H$9,'Feuille1-Catégories'!$C$1:$G$3,3,FALSE)="OUI",OFFSET(H$3,MOD(QUOTIENT(ROW()-ROW($A$20),'Feuille1-Catégories'!$B$6/H$6),H$5),0),IF(MOD($A397-1-H$10,'Feuille1-Catégories'!$F$5+1)=0,H$3,""))),"")</f>
        <v/>
      </c>
      <c r="I397" s="7" t="str">
        <f ca="1">IF(AND($A397&lt;&gt;"",I$9&lt;&gt;""),IF(HLOOKUP(I$9,'Feuille1-Catégories'!$C$1:$G$2,2,FALSE)="OUI",I$3,IF(HLOOKUP(I$9,'Feuille1-Catégories'!$C$1:$G$3,3,FALSE)="OUI",OFFSET(I$3,MOD(QUOTIENT(ROW()-ROW($A$20),'Feuille1-Catégories'!$B$6/I$6),I$5),0),IF(MOD($A397-1-I$10,'Feuille1-Catégories'!$F$5+1)=0,I$3,""))),"")</f>
        <v/>
      </c>
      <c r="J397" s="7" t="str">
        <f ca="1">IF(AND($A397&lt;&gt;"",J$9&lt;&gt;""),IF(HLOOKUP(J$9,'Feuille1-Catégories'!$C$1:$G$2,2,FALSE)="OUI",J$3,IF(HLOOKUP(J$9,'Feuille1-Catégories'!$C$1:$G$3,3,FALSE)="OUI",OFFSET(J$3,MOD(QUOTIENT(ROW()-ROW($A$20),'Feuille1-Catégories'!$B$6/J$6),J$5),0),IF(MOD($A397-1-J$10,'Feuille1-Catégories'!$F$5+1)=0,J$3,""))),"")</f>
        <v/>
      </c>
      <c r="K397" s="7" t="str">
        <f ca="1">IF(AND($A397&lt;&gt;"",K$9&lt;&gt;""),IF(HLOOKUP(K$9,'Feuille1-Catégories'!$C$1:$G$2,2,FALSE)="OUI",K$3,IF(HLOOKUP(K$9,'Feuille1-Catégories'!$C$1:$G$3,3,FALSE)="OUI",OFFSET(K$3,MOD(QUOTIENT(ROW()-ROW($A$20),'Feuille1-Catégories'!$B$6/K$6),K$5),0),IF(MOD($A397-1-K$10,'Feuille1-Catégories'!$F$5+1)=0,K$3,""))),"")</f>
        <v/>
      </c>
      <c r="L397" s="7" t="str">
        <f ca="1">IF(AND($A397&lt;&gt;"",L$9&lt;&gt;""),IF(HLOOKUP(L$9,'Feuille1-Catégories'!$C$1:$G$2,2,FALSE)="OUI",L$3,IF(HLOOKUP(L$9,'Feuille1-Catégories'!$C$1:$G$3,3,FALSE)="OUI",OFFSET(L$3,MOD(QUOTIENT(ROW()-ROW($A$20),'Feuille1-Catégories'!$B$6/L$6),L$5),0),IF(MOD($A397-1-L$10,'Feuille1-Catégories'!$F$5+1)=0,L$3,""))),"")</f>
        <v/>
      </c>
      <c r="M397" s="7" t="str">
        <f ca="1">IF(AND($A397&lt;&gt;"",M$9&lt;&gt;""),IF(HLOOKUP(M$9,'Feuille1-Catégories'!$C$1:$G$2,2,FALSE)="OUI",M$3,IF(HLOOKUP(M$9,'Feuille1-Catégories'!$C$1:$G$3,3,FALSE)="OUI",OFFSET(M$3,MOD(QUOTIENT(ROW()-ROW($A$20),'Feuille1-Catégories'!$B$6/M$6),M$5),0),IF(MOD($A397-1-M$10,'Feuille1-Catégories'!$F$5+1)=0,M$3,""))),"")</f>
        <v/>
      </c>
      <c r="N397" s="7" t="str">
        <f ca="1">IF(AND($A397&lt;&gt;"",N$9&lt;&gt;""),IF(HLOOKUP(N$9,'Feuille1-Catégories'!$C$1:$G$2,2,FALSE)="OUI",N$3,IF(HLOOKUP(N$9,'Feuille1-Catégories'!$C$1:$G$3,3,FALSE)="OUI",OFFSET(N$3,MOD(QUOTIENT(ROW()-ROW($A$20),'Feuille1-Catégories'!$B$6/N$6),N$5),0),IF(MOD($A397-1-N$10,'Feuille1-Catégories'!$F$5+1)=0,N$3,""))),"")</f>
        <v/>
      </c>
      <c r="O397" s="7" t="str">
        <f ca="1">IF(AND($A397&lt;&gt;"",O$9&lt;&gt;""),IF(HLOOKUP(O$9,'Feuille1-Catégories'!$C$1:$G$2,2,FALSE)="OUI",O$3,IF(HLOOKUP(O$9,'Feuille1-Catégories'!$C$1:$G$3,3,FALSE)="OUI",OFFSET(O$3,MOD(QUOTIENT(ROW()-ROW($A$20),'Feuille1-Catégories'!$B$6/O$6),O$5),0),IF(MOD($A397-1-O$10,'Feuille1-Catégories'!$F$5+1)=0,O$3,""))),"")</f>
        <v/>
      </c>
      <c r="P397" s="7" t="str">
        <f ca="1">IF(AND($A397&lt;&gt;"",P$9&lt;&gt;""),IF(HLOOKUP(P$9,'Feuille1-Catégories'!$C$1:$G$2,2,FALSE)="OUI",P$3,IF(HLOOKUP(P$9,'Feuille1-Catégories'!$C$1:$G$3,3,FALSE)="OUI",OFFSET(P$3,MOD(QUOTIENT(ROW()-ROW($A$20),'Feuille1-Catégories'!$B$6/P$6),P$5),0),IF(MOD($A397-1-P$10,'Feuille1-Catégories'!$F$5+1)=0,P$3,""))),"")</f>
        <v/>
      </c>
      <c r="Q397" s="7" t="str">
        <f ca="1">IF(AND($A397&lt;&gt;"",Q$9&lt;&gt;""),IF(HLOOKUP(Q$9,'Feuille1-Catégories'!$C$1:$G$2,2,FALSE)="OUI",Q$3,IF(HLOOKUP(Q$9,'Feuille1-Catégories'!$C$1:$G$3,3,FALSE)="OUI",OFFSET(Q$3,MOD(QUOTIENT(ROW()-ROW($A$20),'Feuille1-Catégories'!$B$6/Q$6),Q$5),0),IF(MOD($A397-1-Q$10,'Feuille1-Catégories'!$F$5+1)=0,Q$3,""))),"")</f>
        <v/>
      </c>
      <c r="R397" s="7" t="str">
        <f ca="1">IF(AND($A397&lt;&gt;"",R$9&lt;&gt;""),IF(HLOOKUP(R$9,'Feuille1-Catégories'!$C$1:$G$2,2,FALSE)="OUI",R$3,IF(HLOOKUP(R$9,'Feuille1-Catégories'!$C$1:$G$3,3,FALSE)="OUI",OFFSET(R$3,MOD(QUOTIENT(ROW()-ROW($A$20),'Feuille1-Catégories'!$B$6/R$6),R$5),0),IF(MOD($A397-1-R$10,'Feuille1-Catégories'!$F$5+1)=0,R$3,""))),"")</f>
        <v/>
      </c>
      <c r="S397" s="7" t="str">
        <f ca="1">IF(AND($A397&lt;&gt;"",S$9&lt;&gt;""),IF(HLOOKUP(S$9,'Feuille1-Catégories'!$C$1:$G$2,2,FALSE)="OUI",S$3,IF(HLOOKUP(S$9,'Feuille1-Catégories'!$C$1:$G$3,3,FALSE)="OUI",OFFSET(S$3,MOD(QUOTIENT(ROW()-ROW($A$20),'Feuille1-Catégories'!$B$6/S$6),S$5),0),IF(MOD($A397-1-S$10,'Feuille1-Catégories'!$F$5+1)=0,S$3,""))),"")</f>
        <v/>
      </c>
      <c r="T397" s="7" t="str">
        <f ca="1">IF(AND($A397&lt;&gt;"",T$9&lt;&gt;""),IF(HLOOKUP(T$9,'Feuille1-Catégories'!$C$1:$G$2,2,FALSE)="OUI",T$3,IF(HLOOKUP(T$9,'Feuille1-Catégories'!$C$1:$G$3,3,FALSE)="OUI",OFFSET(T$3,MOD(QUOTIENT(ROW()-ROW($A$20),'Feuille1-Catégories'!$B$6/T$6),T$5),0),IF(MOD($A397-1-T$10,'Feuille1-Catégories'!$F$5+1)=0,T$3,""))),"")</f>
        <v/>
      </c>
      <c r="U397" s="7" t="str">
        <f ca="1">IF(AND($A397&lt;&gt;"",U$9&lt;&gt;""),IF(HLOOKUP(U$9,'Feuille1-Catégories'!$C$1:$G$2,2,FALSE)="OUI",U$3,IF(HLOOKUP(U$9,'Feuille1-Catégories'!$C$1:$G$3,3,FALSE)="OUI",OFFSET(U$3,MOD(QUOTIENT(ROW()-ROW($A$20),'Feuille1-Catégories'!$B$6/U$6),U$5),0),IF(MOD($A397-1-U$10,'Feuille1-Catégories'!$F$5+1)=0,U$3,""))),"")</f>
        <v/>
      </c>
      <c r="V397" s="7" t="str">
        <f ca="1">IF(AND($A397&lt;&gt;"",V$9&lt;&gt;""),IF(HLOOKUP(V$9,'Feuille1-Catégories'!$C$1:$G$2,2,FALSE)="OUI",V$3,IF(HLOOKUP(V$9,'Feuille1-Catégories'!$C$1:$G$3,3,FALSE)="OUI",OFFSET(V$3,MOD(QUOTIENT(ROW()-ROW($A$20),'Feuille1-Catégories'!$B$6/V$6),V$5),0),IF(MOD($A397-1-V$10,'Feuille1-Catégories'!$F$5+1)=0,V$3,""))),"")</f>
        <v/>
      </c>
      <c r="W397" s="7" t="str">
        <f ca="1">IF(AND($A397&lt;&gt;"",W$9&lt;&gt;""),IF(HLOOKUP(W$9,'Feuille1-Catégories'!$C$1:$G$2,2,FALSE)="OUI",W$3,IF(HLOOKUP(W$9,'Feuille1-Catégories'!$C$1:$G$3,3,FALSE)="OUI",OFFSET(W$3,MOD(QUOTIENT(ROW()-ROW($A$20),'Feuille1-Catégories'!$B$6/W$6),W$5),0),IF(MOD($A397-1-W$10,'Feuille1-Catégories'!$F$5+1)=0,W$3,""))),"")</f>
        <v/>
      </c>
      <c r="X397" s="7" t="str">
        <f ca="1">IF(AND($A397&lt;&gt;"",X$9&lt;&gt;""),IF(HLOOKUP(X$9,'Feuille1-Catégories'!$C$1:$G$2,2,FALSE)="OUI",X$3,IF(HLOOKUP(X$9,'Feuille1-Catégories'!$C$1:$G$3,3,FALSE)="OUI",OFFSET(X$3,MOD(QUOTIENT(ROW()-ROW($A$20),'Feuille1-Catégories'!$B$6/X$6),X$5),0),IF(MOD($A397-1-X$10,'Feuille1-Catégories'!$F$5+1)=0,X$3,""))),"")</f>
        <v/>
      </c>
      <c r="Y397" s="7" t="str">
        <f ca="1">IF(AND($A397&lt;&gt;"",Y$9&lt;&gt;""),IF(HLOOKUP(Y$9,'Feuille1-Catégories'!$C$1:$G$2,2,FALSE)="OUI",Y$3,IF(HLOOKUP(Y$9,'Feuille1-Catégories'!$C$1:$G$3,3,FALSE)="OUI",OFFSET(Y$3,MOD(QUOTIENT(ROW()-ROW($A$20),'Feuille1-Catégories'!$B$6/Y$6),Y$5),0),IF(MOD($A397-1-Y$10,'Feuille1-Catégories'!$F$5+1)=0,Y$3,""))),"")</f>
        <v/>
      </c>
      <c r="Z397" s="7" t="str">
        <f ca="1">IF(AND($A397&lt;&gt;"",Z$9&lt;&gt;""),IF(HLOOKUP(Z$9,'Feuille1-Catégories'!$C$1:$G$2,2,FALSE)="OUI",Z$3,IF(HLOOKUP(Z$9,'Feuille1-Catégories'!$C$1:$G$3,3,FALSE)="OUI",OFFSET(Z$3,MOD(QUOTIENT(ROW()-ROW($A$20),'Feuille1-Catégories'!$B$6/Z$6),Z$5),0),"")),"")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98" spans="1:26" ht="17" x14ac:dyDescent="0.2">
      <c r="A398" s="21" t="str">
        <f>IF(ROW()-ROW($A$19)&gt;'Feuille1-Catégories'!$B$6,"",ROW()-ROW($A$19))</f>
        <v/>
      </c>
      <c r="B398" s="33" t="str">
        <f t="shared" si="16"/>
        <v/>
      </c>
      <c r="C398" s="10" t="str">
        <f t="shared" si="17"/>
        <v/>
      </c>
      <c r="D398" s="10" t="str">
        <f>IF('Feuille3-Coût de production'!D398&lt;&gt;"",'Feuille3-Coût de production'!D398,"")</f>
        <v/>
      </c>
      <c r="E398" s="10" t="str">
        <f t="shared" si="18"/>
        <v/>
      </c>
      <c r="F398" s="7" t="str">
        <f ca="1">IF(AND($A398&lt;&gt;"",F$9&lt;&gt;""),IF(HLOOKUP(F$9,'Feuille1-Catégories'!$C$1:$G$2,2,FALSE)="OUI",F$3,IF(HLOOKUP(F$9,'Feuille1-Catégories'!$C$1:$G$3,3,FALSE)="OUI",OFFSET(F$3,MOD(QUOTIENT(ROW()-ROW($A$20),'Feuille1-Catégories'!$B$6/F$6),F$5),0),IF(MOD($A398-1-F$10,'Feuille1-Catégories'!$F$5+1)=0,F$3,""))),"")</f>
        <v/>
      </c>
      <c r="G398" s="7" t="str">
        <f ca="1">IF(AND($A398&lt;&gt;"",G$9&lt;&gt;""),IF(HLOOKUP(G$9,'Feuille1-Catégories'!$C$1:$G$2,2,FALSE)="OUI",G$3,IF(HLOOKUP(G$9,'Feuille1-Catégories'!$C$1:$G$3,3,FALSE)="OUI",OFFSET(G$3,MOD(QUOTIENT(ROW()-ROW($A$20),'Feuille1-Catégories'!$B$6/G$6),G$5),0),IF(MOD($A398-1-G$10,'Feuille1-Catégories'!$F$5+1)=0,G$3,""))),"")</f>
        <v/>
      </c>
      <c r="H398" s="7" t="str">
        <f ca="1">IF(AND($A398&lt;&gt;"",H$9&lt;&gt;""),IF(HLOOKUP(H$9,'Feuille1-Catégories'!$C$1:$G$2,2,FALSE)="OUI",H$3,IF(HLOOKUP(H$9,'Feuille1-Catégories'!$C$1:$G$3,3,FALSE)="OUI",OFFSET(H$3,MOD(QUOTIENT(ROW()-ROW($A$20),'Feuille1-Catégories'!$B$6/H$6),H$5),0),IF(MOD($A398-1-H$10,'Feuille1-Catégories'!$F$5+1)=0,H$3,""))),"")</f>
        <v/>
      </c>
      <c r="I398" s="7" t="str">
        <f ca="1">IF(AND($A398&lt;&gt;"",I$9&lt;&gt;""),IF(HLOOKUP(I$9,'Feuille1-Catégories'!$C$1:$G$2,2,FALSE)="OUI",I$3,IF(HLOOKUP(I$9,'Feuille1-Catégories'!$C$1:$G$3,3,FALSE)="OUI",OFFSET(I$3,MOD(QUOTIENT(ROW()-ROW($A$20),'Feuille1-Catégories'!$B$6/I$6),I$5),0),IF(MOD($A398-1-I$10,'Feuille1-Catégories'!$F$5+1)=0,I$3,""))),"")</f>
        <v/>
      </c>
      <c r="J398" s="7" t="str">
        <f ca="1">IF(AND($A398&lt;&gt;"",J$9&lt;&gt;""),IF(HLOOKUP(J$9,'Feuille1-Catégories'!$C$1:$G$2,2,FALSE)="OUI",J$3,IF(HLOOKUP(J$9,'Feuille1-Catégories'!$C$1:$G$3,3,FALSE)="OUI",OFFSET(J$3,MOD(QUOTIENT(ROW()-ROW($A$20),'Feuille1-Catégories'!$B$6/J$6),J$5),0),IF(MOD($A398-1-J$10,'Feuille1-Catégories'!$F$5+1)=0,J$3,""))),"")</f>
        <v/>
      </c>
      <c r="K398" s="7" t="str">
        <f ca="1">IF(AND($A398&lt;&gt;"",K$9&lt;&gt;""),IF(HLOOKUP(K$9,'Feuille1-Catégories'!$C$1:$G$2,2,FALSE)="OUI",K$3,IF(HLOOKUP(K$9,'Feuille1-Catégories'!$C$1:$G$3,3,FALSE)="OUI",OFFSET(K$3,MOD(QUOTIENT(ROW()-ROW($A$20),'Feuille1-Catégories'!$B$6/K$6),K$5),0),IF(MOD($A398-1-K$10,'Feuille1-Catégories'!$F$5+1)=0,K$3,""))),"")</f>
        <v/>
      </c>
      <c r="L398" s="7" t="str">
        <f ca="1">IF(AND($A398&lt;&gt;"",L$9&lt;&gt;""),IF(HLOOKUP(L$9,'Feuille1-Catégories'!$C$1:$G$2,2,FALSE)="OUI",L$3,IF(HLOOKUP(L$9,'Feuille1-Catégories'!$C$1:$G$3,3,FALSE)="OUI",OFFSET(L$3,MOD(QUOTIENT(ROW()-ROW($A$20),'Feuille1-Catégories'!$B$6/L$6),L$5),0),IF(MOD($A398-1-L$10,'Feuille1-Catégories'!$F$5+1)=0,L$3,""))),"")</f>
        <v/>
      </c>
      <c r="M398" s="7" t="str">
        <f ca="1">IF(AND($A398&lt;&gt;"",M$9&lt;&gt;""),IF(HLOOKUP(M$9,'Feuille1-Catégories'!$C$1:$G$2,2,FALSE)="OUI",M$3,IF(HLOOKUP(M$9,'Feuille1-Catégories'!$C$1:$G$3,3,FALSE)="OUI",OFFSET(M$3,MOD(QUOTIENT(ROW()-ROW($A$20),'Feuille1-Catégories'!$B$6/M$6),M$5),0),IF(MOD($A398-1-M$10,'Feuille1-Catégories'!$F$5+1)=0,M$3,""))),"")</f>
        <v/>
      </c>
      <c r="N398" s="7" t="str">
        <f ca="1">IF(AND($A398&lt;&gt;"",N$9&lt;&gt;""),IF(HLOOKUP(N$9,'Feuille1-Catégories'!$C$1:$G$2,2,FALSE)="OUI",N$3,IF(HLOOKUP(N$9,'Feuille1-Catégories'!$C$1:$G$3,3,FALSE)="OUI",OFFSET(N$3,MOD(QUOTIENT(ROW()-ROW($A$20),'Feuille1-Catégories'!$B$6/N$6),N$5),0),IF(MOD($A398-1-N$10,'Feuille1-Catégories'!$F$5+1)=0,N$3,""))),"")</f>
        <v/>
      </c>
      <c r="O398" s="7" t="str">
        <f ca="1">IF(AND($A398&lt;&gt;"",O$9&lt;&gt;""),IF(HLOOKUP(O$9,'Feuille1-Catégories'!$C$1:$G$2,2,FALSE)="OUI",O$3,IF(HLOOKUP(O$9,'Feuille1-Catégories'!$C$1:$G$3,3,FALSE)="OUI",OFFSET(O$3,MOD(QUOTIENT(ROW()-ROW($A$20),'Feuille1-Catégories'!$B$6/O$6),O$5),0),IF(MOD($A398-1-O$10,'Feuille1-Catégories'!$F$5+1)=0,O$3,""))),"")</f>
        <v/>
      </c>
      <c r="P398" s="7" t="str">
        <f ca="1">IF(AND($A398&lt;&gt;"",P$9&lt;&gt;""),IF(HLOOKUP(P$9,'Feuille1-Catégories'!$C$1:$G$2,2,FALSE)="OUI",P$3,IF(HLOOKUP(P$9,'Feuille1-Catégories'!$C$1:$G$3,3,FALSE)="OUI",OFFSET(P$3,MOD(QUOTIENT(ROW()-ROW($A$20),'Feuille1-Catégories'!$B$6/P$6),P$5),0),IF(MOD($A398-1-P$10,'Feuille1-Catégories'!$F$5+1)=0,P$3,""))),"")</f>
        <v/>
      </c>
      <c r="Q398" s="7" t="str">
        <f ca="1">IF(AND($A398&lt;&gt;"",Q$9&lt;&gt;""),IF(HLOOKUP(Q$9,'Feuille1-Catégories'!$C$1:$G$2,2,FALSE)="OUI",Q$3,IF(HLOOKUP(Q$9,'Feuille1-Catégories'!$C$1:$G$3,3,FALSE)="OUI",OFFSET(Q$3,MOD(QUOTIENT(ROW()-ROW($A$20),'Feuille1-Catégories'!$B$6/Q$6),Q$5),0),IF(MOD($A398-1-Q$10,'Feuille1-Catégories'!$F$5+1)=0,Q$3,""))),"")</f>
        <v/>
      </c>
      <c r="R398" s="7" t="str">
        <f ca="1">IF(AND($A398&lt;&gt;"",R$9&lt;&gt;""),IF(HLOOKUP(R$9,'Feuille1-Catégories'!$C$1:$G$2,2,FALSE)="OUI",R$3,IF(HLOOKUP(R$9,'Feuille1-Catégories'!$C$1:$G$3,3,FALSE)="OUI",OFFSET(R$3,MOD(QUOTIENT(ROW()-ROW($A$20),'Feuille1-Catégories'!$B$6/R$6),R$5),0),IF(MOD($A398-1-R$10,'Feuille1-Catégories'!$F$5+1)=0,R$3,""))),"")</f>
        <v/>
      </c>
      <c r="S398" s="7" t="str">
        <f ca="1">IF(AND($A398&lt;&gt;"",S$9&lt;&gt;""),IF(HLOOKUP(S$9,'Feuille1-Catégories'!$C$1:$G$2,2,FALSE)="OUI",S$3,IF(HLOOKUP(S$9,'Feuille1-Catégories'!$C$1:$G$3,3,FALSE)="OUI",OFFSET(S$3,MOD(QUOTIENT(ROW()-ROW($A$20),'Feuille1-Catégories'!$B$6/S$6),S$5),0),IF(MOD($A398-1-S$10,'Feuille1-Catégories'!$F$5+1)=0,S$3,""))),"")</f>
        <v/>
      </c>
      <c r="T398" s="7" t="str">
        <f ca="1">IF(AND($A398&lt;&gt;"",T$9&lt;&gt;""),IF(HLOOKUP(T$9,'Feuille1-Catégories'!$C$1:$G$2,2,FALSE)="OUI",T$3,IF(HLOOKUP(T$9,'Feuille1-Catégories'!$C$1:$G$3,3,FALSE)="OUI",OFFSET(T$3,MOD(QUOTIENT(ROW()-ROW($A$20),'Feuille1-Catégories'!$B$6/T$6),T$5),0),IF(MOD($A398-1-T$10,'Feuille1-Catégories'!$F$5+1)=0,T$3,""))),"")</f>
        <v/>
      </c>
      <c r="U398" s="7" t="str">
        <f ca="1">IF(AND($A398&lt;&gt;"",U$9&lt;&gt;""),IF(HLOOKUP(U$9,'Feuille1-Catégories'!$C$1:$G$2,2,FALSE)="OUI",U$3,IF(HLOOKUP(U$9,'Feuille1-Catégories'!$C$1:$G$3,3,FALSE)="OUI",OFFSET(U$3,MOD(QUOTIENT(ROW()-ROW($A$20),'Feuille1-Catégories'!$B$6/U$6),U$5),0),IF(MOD($A398-1-U$10,'Feuille1-Catégories'!$F$5+1)=0,U$3,""))),"")</f>
        <v/>
      </c>
      <c r="V398" s="7" t="str">
        <f ca="1">IF(AND($A398&lt;&gt;"",V$9&lt;&gt;""),IF(HLOOKUP(V$9,'Feuille1-Catégories'!$C$1:$G$2,2,FALSE)="OUI",V$3,IF(HLOOKUP(V$9,'Feuille1-Catégories'!$C$1:$G$3,3,FALSE)="OUI",OFFSET(V$3,MOD(QUOTIENT(ROW()-ROW($A$20),'Feuille1-Catégories'!$B$6/V$6),V$5),0),IF(MOD($A398-1-V$10,'Feuille1-Catégories'!$F$5+1)=0,V$3,""))),"")</f>
        <v/>
      </c>
      <c r="W398" s="7" t="str">
        <f ca="1">IF(AND($A398&lt;&gt;"",W$9&lt;&gt;""),IF(HLOOKUP(W$9,'Feuille1-Catégories'!$C$1:$G$2,2,FALSE)="OUI",W$3,IF(HLOOKUP(W$9,'Feuille1-Catégories'!$C$1:$G$3,3,FALSE)="OUI",OFFSET(W$3,MOD(QUOTIENT(ROW()-ROW($A$20),'Feuille1-Catégories'!$B$6/W$6),W$5),0),IF(MOD($A398-1-W$10,'Feuille1-Catégories'!$F$5+1)=0,W$3,""))),"")</f>
        <v/>
      </c>
      <c r="X398" s="7" t="str">
        <f ca="1">IF(AND($A398&lt;&gt;"",X$9&lt;&gt;""),IF(HLOOKUP(X$9,'Feuille1-Catégories'!$C$1:$G$2,2,FALSE)="OUI",X$3,IF(HLOOKUP(X$9,'Feuille1-Catégories'!$C$1:$G$3,3,FALSE)="OUI",OFFSET(X$3,MOD(QUOTIENT(ROW()-ROW($A$20),'Feuille1-Catégories'!$B$6/X$6),X$5),0),IF(MOD($A398-1-X$10,'Feuille1-Catégories'!$F$5+1)=0,X$3,""))),"")</f>
        <v/>
      </c>
      <c r="Y398" s="7" t="str">
        <f ca="1">IF(AND($A398&lt;&gt;"",Y$9&lt;&gt;""),IF(HLOOKUP(Y$9,'Feuille1-Catégories'!$C$1:$G$2,2,FALSE)="OUI",Y$3,IF(HLOOKUP(Y$9,'Feuille1-Catégories'!$C$1:$G$3,3,FALSE)="OUI",OFFSET(Y$3,MOD(QUOTIENT(ROW()-ROW($A$20),'Feuille1-Catégories'!$B$6/Y$6),Y$5),0),IF(MOD($A398-1-Y$10,'Feuille1-Catégories'!$F$5+1)=0,Y$3,""))),"")</f>
        <v/>
      </c>
      <c r="Z398" s="7" t="str">
        <f ca="1">IF(AND($A398&lt;&gt;"",Z$9&lt;&gt;""),IF(HLOOKUP(Z$9,'Feuille1-Catégories'!$C$1:$G$2,2,FALSE)="OUI",Z$3,IF(HLOOKUP(Z$9,'Feuille1-Catégories'!$C$1:$G$3,3,FALSE)="OUI",OFFSET(Z$3,MOD(QUOTIENT(ROW()-ROW($A$20),'Feuille1-Catégories'!$B$6/Z$6),Z$5),0),"")),"")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399" spans="1:26" ht="17" x14ac:dyDescent="0.2">
      <c r="A399" s="21" t="str">
        <f>IF(ROW()-ROW($A$19)&gt;'Feuille1-Catégories'!$B$6,"",ROW()-ROW($A$19))</f>
        <v/>
      </c>
      <c r="B399" s="33" t="str">
        <f t="shared" si="16"/>
        <v/>
      </c>
      <c r="C399" s="10" t="str">
        <f t="shared" si="17"/>
        <v/>
      </c>
      <c r="D399" s="10" t="str">
        <f>IF('Feuille3-Coût de production'!D399&lt;&gt;"",'Feuille3-Coût de production'!D399,"")</f>
        <v/>
      </c>
      <c r="E399" s="10" t="str">
        <f t="shared" si="18"/>
        <v/>
      </c>
      <c r="F399" s="7" t="str">
        <f ca="1">IF(AND($A399&lt;&gt;"",F$9&lt;&gt;""),IF(HLOOKUP(F$9,'Feuille1-Catégories'!$C$1:$G$2,2,FALSE)="OUI",F$3,IF(HLOOKUP(F$9,'Feuille1-Catégories'!$C$1:$G$3,3,FALSE)="OUI",OFFSET(F$3,MOD(QUOTIENT(ROW()-ROW($A$20),'Feuille1-Catégories'!$B$6/F$6),F$5),0),IF(MOD($A399-1-F$10,'Feuille1-Catégories'!$F$5+1)=0,F$3,""))),"")</f>
        <v/>
      </c>
      <c r="G399" s="7" t="str">
        <f ca="1">IF(AND($A399&lt;&gt;"",G$9&lt;&gt;""),IF(HLOOKUP(G$9,'Feuille1-Catégories'!$C$1:$G$2,2,FALSE)="OUI",G$3,IF(HLOOKUP(G$9,'Feuille1-Catégories'!$C$1:$G$3,3,FALSE)="OUI",OFFSET(G$3,MOD(QUOTIENT(ROW()-ROW($A$20),'Feuille1-Catégories'!$B$6/G$6),G$5),0),IF(MOD($A399-1-G$10,'Feuille1-Catégories'!$F$5+1)=0,G$3,""))),"")</f>
        <v/>
      </c>
      <c r="H399" s="7" t="str">
        <f ca="1">IF(AND($A399&lt;&gt;"",H$9&lt;&gt;""),IF(HLOOKUP(H$9,'Feuille1-Catégories'!$C$1:$G$2,2,FALSE)="OUI",H$3,IF(HLOOKUP(H$9,'Feuille1-Catégories'!$C$1:$G$3,3,FALSE)="OUI",OFFSET(H$3,MOD(QUOTIENT(ROW()-ROW($A$20),'Feuille1-Catégories'!$B$6/H$6),H$5),0),IF(MOD($A399-1-H$10,'Feuille1-Catégories'!$F$5+1)=0,H$3,""))),"")</f>
        <v/>
      </c>
      <c r="I399" s="7" t="str">
        <f ca="1">IF(AND($A399&lt;&gt;"",I$9&lt;&gt;""),IF(HLOOKUP(I$9,'Feuille1-Catégories'!$C$1:$G$2,2,FALSE)="OUI",I$3,IF(HLOOKUP(I$9,'Feuille1-Catégories'!$C$1:$G$3,3,FALSE)="OUI",OFFSET(I$3,MOD(QUOTIENT(ROW()-ROW($A$20),'Feuille1-Catégories'!$B$6/I$6),I$5),0),IF(MOD($A399-1-I$10,'Feuille1-Catégories'!$F$5+1)=0,I$3,""))),"")</f>
        <v/>
      </c>
      <c r="J399" s="7" t="str">
        <f ca="1">IF(AND($A399&lt;&gt;"",J$9&lt;&gt;""),IF(HLOOKUP(J$9,'Feuille1-Catégories'!$C$1:$G$2,2,FALSE)="OUI",J$3,IF(HLOOKUP(J$9,'Feuille1-Catégories'!$C$1:$G$3,3,FALSE)="OUI",OFFSET(J$3,MOD(QUOTIENT(ROW()-ROW($A$20),'Feuille1-Catégories'!$B$6/J$6),J$5),0),IF(MOD($A399-1-J$10,'Feuille1-Catégories'!$F$5+1)=0,J$3,""))),"")</f>
        <v/>
      </c>
      <c r="K399" s="7" t="str">
        <f ca="1">IF(AND($A399&lt;&gt;"",K$9&lt;&gt;""),IF(HLOOKUP(K$9,'Feuille1-Catégories'!$C$1:$G$2,2,FALSE)="OUI",K$3,IF(HLOOKUP(K$9,'Feuille1-Catégories'!$C$1:$G$3,3,FALSE)="OUI",OFFSET(K$3,MOD(QUOTIENT(ROW()-ROW($A$20),'Feuille1-Catégories'!$B$6/K$6),K$5),0),IF(MOD($A399-1-K$10,'Feuille1-Catégories'!$F$5+1)=0,K$3,""))),"")</f>
        <v/>
      </c>
      <c r="L399" s="7" t="str">
        <f ca="1">IF(AND($A399&lt;&gt;"",L$9&lt;&gt;""),IF(HLOOKUP(L$9,'Feuille1-Catégories'!$C$1:$G$2,2,FALSE)="OUI",L$3,IF(HLOOKUP(L$9,'Feuille1-Catégories'!$C$1:$G$3,3,FALSE)="OUI",OFFSET(L$3,MOD(QUOTIENT(ROW()-ROW($A$20),'Feuille1-Catégories'!$B$6/L$6),L$5),0),IF(MOD($A399-1-L$10,'Feuille1-Catégories'!$F$5+1)=0,L$3,""))),"")</f>
        <v/>
      </c>
      <c r="M399" s="7" t="str">
        <f ca="1">IF(AND($A399&lt;&gt;"",M$9&lt;&gt;""),IF(HLOOKUP(M$9,'Feuille1-Catégories'!$C$1:$G$2,2,FALSE)="OUI",M$3,IF(HLOOKUP(M$9,'Feuille1-Catégories'!$C$1:$G$3,3,FALSE)="OUI",OFFSET(M$3,MOD(QUOTIENT(ROW()-ROW($A$20),'Feuille1-Catégories'!$B$6/M$6),M$5),0),IF(MOD($A399-1-M$10,'Feuille1-Catégories'!$F$5+1)=0,M$3,""))),"")</f>
        <v/>
      </c>
      <c r="N399" s="7" t="str">
        <f ca="1">IF(AND($A399&lt;&gt;"",N$9&lt;&gt;""),IF(HLOOKUP(N$9,'Feuille1-Catégories'!$C$1:$G$2,2,FALSE)="OUI",N$3,IF(HLOOKUP(N$9,'Feuille1-Catégories'!$C$1:$G$3,3,FALSE)="OUI",OFFSET(N$3,MOD(QUOTIENT(ROW()-ROW($A$20),'Feuille1-Catégories'!$B$6/N$6),N$5),0),IF(MOD($A399-1-N$10,'Feuille1-Catégories'!$F$5+1)=0,N$3,""))),"")</f>
        <v/>
      </c>
      <c r="O399" s="7" t="str">
        <f ca="1">IF(AND($A399&lt;&gt;"",O$9&lt;&gt;""),IF(HLOOKUP(O$9,'Feuille1-Catégories'!$C$1:$G$2,2,FALSE)="OUI",O$3,IF(HLOOKUP(O$9,'Feuille1-Catégories'!$C$1:$G$3,3,FALSE)="OUI",OFFSET(O$3,MOD(QUOTIENT(ROW()-ROW($A$20),'Feuille1-Catégories'!$B$6/O$6),O$5),0),IF(MOD($A399-1-O$10,'Feuille1-Catégories'!$F$5+1)=0,O$3,""))),"")</f>
        <v/>
      </c>
      <c r="P399" s="7" t="str">
        <f ca="1">IF(AND($A399&lt;&gt;"",P$9&lt;&gt;""),IF(HLOOKUP(P$9,'Feuille1-Catégories'!$C$1:$G$2,2,FALSE)="OUI",P$3,IF(HLOOKUP(P$9,'Feuille1-Catégories'!$C$1:$G$3,3,FALSE)="OUI",OFFSET(P$3,MOD(QUOTIENT(ROW()-ROW($A$20),'Feuille1-Catégories'!$B$6/P$6),P$5),0),IF(MOD($A399-1-P$10,'Feuille1-Catégories'!$F$5+1)=0,P$3,""))),"")</f>
        <v/>
      </c>
      <c r="Q399" s="7" t="str">
        <f ca="1">IF(AND($A399&lt;&gt;"",Q$9&lt;&gt;""),IF(HLOOKUP(Q$9,'Feuille1-Catégories'!$C$1:$G$2,2,FALSE)="OUI",Q$3,IF(HLOOKUP(Q$9,'Feuille1-Catégories'!$C$1:$G$3,3,FALSE)="OUI",OFFSET(Q$3,MOD(QUOTIENT(ROW()-ROW($A$20),'Feuille1-Catégories'!$B$6/Q$6),Q$5),0),IF(MOD($A399-1-Q$10,'Feuille1-Catégories'!$F$5+1)=0,Q$3,""))),"")</f>
        <v/>
      </c>
      <c r="R399" s="7" t="str">
        <f ca="1">IF(AND($A399&lt;&gt;"",R$9&lt;&gt;""),IF(HLOOKUP(R$9,'Feuille1-Catégories'!$C$1:$G$2,2,FALSE)="OUI",R$3,IF(HLOOKUP(R$9,'Feuille1-Catégories'!$C$1:$G$3,3,FALSE)="OUI",OFFSET(R$3,MOD(QUOTIENT(ROW()-ROW($A$20),'Feuille1-Catégories'!$B$6/R$6),R$5),0),IF(MOD($A399-1-R$10,'Feuille1-Catégories'!$F$5+1)=0,R$3,""))),"")</f>
        <v/>
      </c>
      <c r="S399" s="7" t="str">
        <f ca="1">IF(AND($A399&lt;&gt;"",S$9&lt;&gt;""),IF(HLOOKUP(S$9,'Feuille1-Catégories'!$C$1:$G$2,2,FALSE)="OUI",S$3,IF(HLOOKUP(S$9,'Feuille1-Catégories'!$C$1:$G$3,3,FALSE)="OUI",OFFSET(S$3,MOD(QUOTIENT(ROW()-ROW($A$20),'Feuille1-Catégories'!$B$6/S$6),S$5),0),IF(MOD($A399-1-S$10,'Feuille1-Catégories'!$F$5+1)=0,S$3,""))),"")</f>
        <v/>
      </c>
      <c r="T399" s="7" t="str">
        <f ca="1">IF(AND($A399&lt;&gt;"",T$9&lt;&gt;""),IF(HLOOKUP(T$9,'Feuille1-Catégories'!$C$1:$G$2,2,FALSE)="OUI",T$3,IF(HLOOKUP(T$9,'Feuille1-Catégories'!$C$1:$G$3,3,FALSE)="OUI",OFFSET(T$3,MOD(QUOTIENT(ROW()-ROW($A$20),'Feuille1-Catégories'!$B$6/T$6),T$5),0),IF(MOD($A399-1-T$10,'Feuille1-Catégories'!$F$5+1)=0,T$3,""))),"")</f>
        <v/>
      </c>
      <c r="U399" s="7" t="str">
        <f ca="1">IF(AND($A399&lt;&gt;"",U$9&lt;&gt;""),IF(HLOOKUP(U$9,'Feuille1-Catégories'!$C$1:$G$2,2,FALSE)="OUI",U$3,IF(HLOOKUP(U$9,'Feuille1-Catégories'!$C$1:$G$3,3,FALSE)="OUI",OFFSET(U$3,MOD(QUOTIENT(ROW()-ROW($A$20),'Feuille1-Catégories'!$B$6/U$6),U$5),0),IF(MOD($A399-1-U$10,'Feuille1-Catégories'!$F$5+1)=0,U$3,""))),"")</f>
        <v/>
      </c>
      <c r="V399" s="7" t="str">
        <f ca="1">IF(AND($A399&lt;&gt;"",V$9&lt;&gt;""),IF(HLOOKUP(V$9,'Feuille1-Catégories'!$C$1:$G$2,2,FALSE)="OUI",V$3,IF(HLOOKUP(V$9,'Feuille1-Catégories'!$C$1:$G$3,3,FALSE)="OUI",OFFSET(V$3,MOD(QUOTIENT(ROW()-ROW($A$20),'Feuille1-Catégories'!$B$6/V$6),V$5),0),IF(MOD($A399-1-V$10,'Feuille1-Catégories'!$F$5+1)=0,V$3,""))),"")</f>
        <v/>
      </c>
      <c r="W399" s="7" t="str">
        <f ca="1">IF(AND($A399&lt;&gt;"",W$9&lt;&gt;""),IF(HLOOKUP(W$9,'Feuille1-Catégories'!$C$1:$G$2,2,FALSE)="OUI",W$3,IF(HLOOKUP(W$9,'Feuille1-Catégories'!$C$1:$G$3,3,FALSE)="OUI",OFFSET(W$3,MOD(QUOTIENT(ROW()-ROW($A$20),'Feuille1-Catégories'!$B$6/W$6),W$5),0),IF(MOD($A399-1-W$10,'Feuille1-Catégories'!$F$5+1)=0,W$3,""))),"")</f>
        <v/>
      </c>
      <c r="X399" s="7" t="str">
        <f ca="1">IF(AND($A399&lt;&gt;"",X$9&lt;&gt;""),IF(HLOOKUP(X$9,'Feuille1-Catégories'!$C$1:$G$2,2,FALSE)="OUI",X$3,IF(HLOOKUP(X$9,'Feuille1-Catégories'!$C$1:$G$3,3,FALSE)="OUI",OFFSET(X$3,MOD(QUOTIENT(ROW()-ROW($A$20),'Feuille1-Catégories'!$B$6/X$6),X$5),0),IF(MOD($A399-1-X$10,'Feuille1-Catégories'!$F$5+1)=0,X$3,""))),"")</f>
        <v/>
      </c>
      <c r="Y399" s="7" t="str">
        <f ca="1">IF(AND($A399&lt;&gt;"",Y$9&lt;&gt;""),IF(HLOOKUP(Y$9,'Feuille1-Catégories'!$C$1:$G$2,2,FALSE)="OUI",Y$3,IF(HLOOKUP(Y$9,'Feuille1-Catégories'!$C$1:$G$3,3,FALSE)="OUI",OFFSET(Y$3,MOD(QUOTIENT(ROW()-ROW($A$20),'Feuille1-Catégories'!$B$6/Y$6),Y$5),0),IF(MOD($A399-1-Y$10,'Feuille1-Catégories'!$F$5+1)=0,Y$3,""))),"")</f>
        <v/>
      </c>
      <c r="Z399" s="7" t="str">
        <f ca="1">IF(AND($A399&lt;&gt;"",Z$9&lt;&gt;""),IF(HLOOKUP(Z$9,'Feuille1-Catégories'!$C$1:$G$2,2,FALSE)="OUI",Z$3,IF(HLOOKUP(Z$9,'Feuille1-Catégories'!$C$1:$G$3,3,FALSE)="OUI",OFFSET(Z$3,MOD(QUOTIENT(ROW()-ROW($A$20),'Feuille1-Catégories'!$B$6/Z$6),Z$5),0),"")),"")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00" spans="1:26" ht="17" x14ac:dyDescent="0.2">
      <c r="A400" s="21" t="str">
        <f>IF(ROW()-ROW($A$19)&gt;'Feuille1-Catégories'!$B$6,"",ROW()-ROW($A$19))</f>
        <v/>
      </c>
      <c r="B400" s="33" t="str">
        <f t="shared" si="16"/>
        <v/>
      </c>
      <c r="C400" s="10" t="str">
        <f t="shared" si="17"/>
        <v/>
      </c>
      <c r="D400" s="10" t="str">
        <f>IF('Feuille3-Coût de production'!D400&lt;&gt;"",'Feuille3-Coût de production'!D400,"")</f>
        <v/>
      </c>
      <c r="E400" s="10" t="str">
        <f t="shared" si="18"/>
        <v/>
      </c>
      <c r="F400" s="7" t="str">
        <f ca="1">IF(AND($A400&lt;&gt;"",F$9&lt;&gt;""),IF(HLOOKUP(F$9,'Feuille1-Catégories'!$C$1:$G$2,2,FALSE)="OUI",F$3,IF(HLOOKUP(F$9,'Feuille1-Catégories'!$C$1:$G$3,3,FALSE)="OUI",OFFSET(F$3,MOD(QUOTIENT(ROW()-ROW($A$20),'Feuille1-Catégories'!$B$6/F$6),F$5),0),IF(MOD($A400-1-F$10,'Feuille1-Catégories'!$F$5+1)=0,F$3,""))),"")</f>
        <v/>
      </c>
      <c r="G400" s="7" t="str">
        <f ca="1">IF(AND($A400&lt;&gt;"",G$9&lt;&gt;""),IF(HLOOKUP(G$9,'Feuille1-Catégories'!$C$1:$G$2,2,FALSE)="OUI",G$3,IF(HLOOKUP(G$9,'Feuille1-Catégories'!$C$1:$G$3,3,FALSE)="OUI",OFFSET(G$3,MOD(QUOTIENT(ROW()-ROW($A$20),'Feuille1-Catégories'!$B$6/G$6),G$5),0),IF(MOD($A400-1-G$10,'Feuille1-Catégories'!$F$5+1)=0,G$3,""))),"")</f>
        <v/>
      </c>
      <c r="H400" s="7" t="str">
        <f ca="1">IF(AND($A400&lt;&gt;"",H$9&lt;&gt;""),IF(HLOOKUP(H$9,'Feuille1-Catégories'!$C$1:$G$2,2,FALSE)="OUI",H$3,IF(HLOOKUP(H$9,'Feuille1-Catégories'!$C$1:$G$3,3,FALSE)="OUI",OFFSET(H$3,MOD(QUOTIENT(ROW()-ROW($A$20),'Feuille1-Catégories'!$B$6/H$6),H$5),0),IF(MOD($A400-1-H$10,'Feuille1-Catégories'!$F$5+1)=0,H$3,""))),"")</f>
        <v/>
      </c>
      <c r="I400" s="7" t="str">
        <f ca="1">IF(AND($A400&lt;&gt;"",I$9&lt;&gt;""),IF(HLOOKUP(I$9,'Feuille1-Catégories'!$C$1:$G$2,2,FALSE)="OUI",I$3,IF(HLOOKUP(I$9,'Feuille1-Catégories'!$C$1:$G$3,3,FALSE)="OUI",OFFSET(I$3,MOD(QUOTIENT(ROW()-ROW($A$20),'Feuille1-Catégories'!$B$6/I$6),I$5),0),IF(MOD($A400-1-I$10,'Feuille1-Catégories'!$F$5+1)=0,I$3,""))),"")</f>
        <v/>
      </c>
      <c r="J400" s="7" t="str">
        <f ca="1">IF(AND($A400&lt;&gt;"",J$9&lt;&gt;""),IF(HLOOKUP(J$9,'Feuille1-Catégories'!$C$1:$G$2,2,FALSE)="OUI",J$3,IF(HLOOKUP(J$9,'Feuille1-Catégories'!$C$1:$G$3,3,FALSE)="OUI",OFFSET(J$3,MOD(QUOTIENT(ROW()-ROW($A$20),'Feuille1-Catégories'!$B$6/J$6),J$5),0),IF(MOD($A400-1-J$10,'Feuille1-Catégories'!$F$5+1)=0,J$3,""))),"")</f>
        <v/>
      </c>
      <c r="K400" s="7" t="str">
        <f ca="1">IF(AND($A400&lt;&gt;"",K$9&lt;&gt;""),IF(HLOOKUP(K$9,'Feuille1-Catégories'!$C$1:$G$2,2,FALSE)="OUI",K$3,IF(HLOOKUP(K$9,'Feuille1-Catégories'!$C$1:$G$3,3,FALSE)="OUI",OFFSET(K$3,MOD(QUOTIENT(ROW()-ROW($A$20),'Feuille1-Catégories'!$B$6/K$6),K$5),0),IF(MOD($A400-1-K$10,'Feuille1-Catégories'!$F$5+1)=0,K$3,""))),"")</f>
        <v/>
      </c>
      <c r="L400" s="7" t="str">
        <f ca="1">IF(AND($A400&lt;&gt;"",L$9&lt;&gt;""),IF(HLOOKUP(L$9,'Feuille1-Catégories'!$C$1:$G$2,2,FALSE)="OUI",L$3,IF(HLOOKUP(L$9,'Feuille1-Catégories'!$C$1:$G$3,3,FALSE)="OUI",OFFSET(L$3,MOD(QUOTIENT(ROW()-ROW($A$20),'Feuille1-Catégories'!$B$6/L$6),L$5),0),IF(MOD($A400-1-L$10,'Feuille1-Catégories'!$F$5+1)=0,L$3,""))),"")</f>
        <v/>
      </c>
      <c r="M400" s="7" t="str">
        <f ca="1">IF(AND($A400&lt;&gt;"",M$9&lt;&gt;""),IF(HLOOKUP(M$9,'Feuille1-Catégories'!$C$1:$G$2,2,FALSE)="OUI",M$3,IF(HLOOKUP(M$9,'Feuille1-Catégories'!$C$1:$G$3,3,FALSE)="OUI",OFFSET(M$3,MOD(QUOTIENT(ROW()-ROW($A$20),'Feuille1-Catégories'!$B$6/M$6),M$5),0),IF(MOD($A400-1-M$10,'Feuille1-Catégories'!$F$5+1)=0,M$3,""))),"")</f>
        <v/>
      </c>
      <c r="N400" s="7" t="str">
        <f ca="1">IF(AND($A400&lt;&gt;"",N$9&lt;&gt;""),IF(HLOOKUP(N$9,'Feuille1-Catégories'!$C$1:$G$2,2,FALSE)="OUI",N$3,IF(HLOOKUP(N$9,'Feuille1-Catégories'!$C$1:$G$3,3,FALSE)="OUI",OFFSET(N$3,MOD(QUOTIENT(ROW()-ROW($A$20),'Feuille1-Catégories'!$B$6/N$6),N$5),0),IF(MOD($A400-1-N$10,'Feuille1-Catégories'!$F$5+1)=0,N$3,""))),"")</f>
        <v/>
      </c>
      <c r="O400" s="7" t="str">
        <f ca="1">IF(AND($A400&lt;&gt;"",O$9&lt;&gt;""),IF(HLOOKUP(O$9,'Feuille1-Catégories'!$C$1:$G$2,2,FALSE)="OUI",O$3,IF(HLOOKUP(O$9,'Feuille1-Catégories'!$C$1:$G$3,3,FALSE)="OUI",OFFSET(O$3,MOD(QUOTIENT(ROW()-ROW($A$20),'Feuille1-Catégories'!$B$6/O$6),O$5),0),IF(MOD($A400-1-O$10,'Feuille1-Catégories'!$F$5+1)=0,O$3,""))),"")</f>
        <v/>
      </c>
      <c r="P400" s="7" t="str">
        <f ca="1">IF(AND($A400&lt;&gt;"",P$9&lt;&gt;""),IF(HLOOKUP(P$9,'Feuille1-Catégories'!$C$1:$G$2,2,FALSE)="OUI",P$3,IF(HLOOKUP(P$9,'Feuille1-Catégories'!$C$1:$G$3,3,FALSE)="OUI",OFFSET(P$3,MOD(QUOTIENT(ROW()-ROW($A$20),'Feuille1-Catégories'!$B$6/P$6),P$5),0),IF(MOD($A400-1-P$10,'Feuille1-Catégories'!$F$5+1)=0,P$3,""))),"")</f>
        <v/>
      </c>
      <c r="Q400" s="7" t="str">
        <f ca="1">IF(AND($A400&lt;&gt;"",Q$9&lt;&gt;""),IF(HLOOKUP(Q$9,'Feuille1-Catégories'!$C$1:$G$2,2,FALSE)="OUI",Q$3,IF(HLOOKUP(Q$9,'Feuille1-Catégories'!$C$1:$G$3,3,FALSE)="OUI",OFFSET(Q$3,MOD(QUOTIENT(ROW()-ROW($A$20),'Feuille1-Catégories'!$B$6/Q$6),Q$5),0),IF(MOD($A400-1-Q$10,'Feuille1-Catégories'!$F$5+1)=0,Q$3,""))),"")</f>
        <v/>
      </c>
      <c r="R400" s="7" t="str">
        <f ca="1">IF(AND($A400&lt;&gt;"",R$9&lt;&gt;""),IF(HLOOKUP(R$9,'Feuille1-Catégories'!$C$1:$G$2,2,FALSE)="OUI",R$3,IF(HLOOKUP(R$9,'Feuille1-Catégories'!$C$1:$G$3,3,FALSE)="OUI",OFFSET(R$3,MOD(QUOTIENT(ROW()-ROW($A$20),'Feuille1-Catégories'!$B$6/R$6),R$5),0),IF(MOD($A400-1-R$10,'Feuille1-Catégories'!$F$5+1)=0,R$3,""))),"")</f>
        <v/>
      </c>
      <c r="S400" s="7" t="str">
        <f ca="1">IF(AND($A400&lt;&gt;"",S$9&lt;&gt;""),IF(HLOOKUP(S$9,'Feuille1-Catégories'!$C$1:$G$2,2,FALSE)="OUI",S$3,IF(HLOOKUP(S$9,'Feuille1-Catégories'!$C$1:$G$3,3,FALSE)="OUI",OFFSET(S$3,MOD(QUOTIENT(ROW()-ROW($A$20),'Feuille1-Catégories'!$B$6/S$6),S$5),0),IF(MOD($A400-1-S$10,'Feuille1-Catégories'!$F$5+1)=0,S$3,""))),"")</f>
        <v/>
      </c>
      <c r="T400" s="7" t="str">
        <f ca="1">IF(AND($A400&lt;&gt;"",T$9&lt;&gt;""),IF(HLOOKUP(T$9,'Feuille1-Catégories'!$C$1:$G$2,2,FALSE)="OUI",T$3,IF(HLOOKUP(T$9,'Feuille1-Catégories'!$C$1:$G$3,3,FALSE)="OUI",OFFSET(T$3,MOD(QUOTIENT(ROW()-ROW($A$20),'Feuille1-Catégories'!$B$6/T$6),T$5),0),IF(MOD($A400-1-T$10,'Feuille1-Catégories'!$F$5+1)=0,T$3,""))),"")</f>
        <v/>
      </c>
      <c r="U400" s="7" t="str">
        <f ca="1">IF(AND($A400&lt;&gt;"",U$9&lt;&gt;""),IF(HLOOKUP(U$9,'Feuille1-Catégories'!$C$1:$G$2,2,FALSE)="OUI",U$3,IF(HLOOKUP(U$9,'Feuille1-Catégories'!$C$1:$G$3,3,FALSE)="OUI",OFFSET(U$3,MOD(QUOTIENT(ROW()-ROW($A$20),'Feuille1-Catégories'!$B$6/U$6),U$5),0),IF(MOD($A400-1-U$10,'Feuille1-Catégories'!$F$5+1)=0,U$3,""))),"")</f>
        <v/>
      </c>
      <c r="V400" s="7" t="str">
        <f ca="1">IF(AND($A400&lt;&gt;"",V$9&lt;&gt;""),IF(HLOOKUP(V$9,'Feuille1-Catégories'!$C$1:$G$2,2,FALSE)="OUI",V$3,IF(HLOOKUP(V$9,'Feuille1-Catégories'!$C$1:$G$3,3,FALSE)="OUI",OFFSET(V$3,MOD(QUOTIENT(ROW()-ROW($A$20),'Feuille1-Catégories'!$B$6/V$6),V$5),0),IF(MOD($A400-1-V$10,'Feuille1-Catégories'!$F$5+1)=0,V$3,""))),"")</f>
        <v/>
      </c>
      <c r="W400" s="7" t="str">
        <f ca="1">IF(AND($A400&lt;&gt;"",W$9&lt;&gt;""),IF(HLOOKUP(W$9,'Feuille1-Catégories'!$C$1:$G$2,2,FALSE)="OUI",W$3,IF(HLOOKUP(W$9,'Feuille1-Catégories'!$C$1:$G$3,3,FALSE)="OUI",OFFSET(W$3,MOD(QUOTIENT(ROW()-ROW($A$20),'Feuille1-Catégories'!$B$6/W$6),W$5),0),IF(MOD($A400-1-W$10,'Feuille1-Catégories'!$F$5+1)=0,W$3,""))),"")</f>
        <v/>
      </c>
      <c r="X400" s="7" t="str">
        <f ca="1">IF(AND($A400&lt;&gt;"",X$9&lt;&gt;""),IF(HLOOKUP(X$9,'Feuille1-Catégories'!$C$1:$G$2,2,FALSE)="OUI",X$3,IF(HLOOKUP(X$9,'Feuille1-Catégories'!$C$1:$G$3,3,FALSE)="OUI",OFFSET(X$3,MOD(QUOTIENT(ROW()-ROW($A$20),'Feuille1-Catégories'!$B$6/X$6),X$5),0),IF(MOD($A400-1-X$10,'Feuille1-Catégories'!$F$5+1)=0,X$3,""))),"")</f>
        <v/>
      </c>
      <c r="Y400" s="7" t="str">
        <f ca="1">IF(AND($A400&lt;&gt;"",Y$9&lt;&gt;""),IF(HLOOKUP(Y$9,'Feuille1-Catégories'!$C$1:$G$2,2,FALSE)="OUI",Y$3,IF(HLOOKUP(Y$9,'Feuille1-Catégories'!$C$1:$G$3,3,FALSE)="OUI",OFFSET(Y$3,MOD(QUOTIENT(ROW()-ROW($A$20),'Feuille1-Catégories'!$B$6/Y$6),Y$5),0),IF(MOD($A400-1-Y$10,'Feuille1-Catégories'!$F$5+1)=0,Y$3,""))),"")</f>
        <v/>
      </c>
      <c r="Z400" s="7" t="str">
        <f ca="1">IF(AND($A400&lt;&gt;"",Z$9&lt;&gt;""),IF(HLOOKUP(Z$9,'Feuille1-Catégories'!$C$1:$G$2,2,FALSE)="OUI",Z$3,IF(HLOOKUP(Z$9,'Feuille1-Catégories'!$C$1:$G$3,3,FALSE)="OUI",OFFSET(Z$3,MOD(QUOTIENT(ROW()-ROW($A$20),'Feuille1-Catégories'!$B$6/Z$6),Z$5),0),"")),"")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01" spans="1:26" ht="17" x14ac:dyDescent="0.2">
      <c r="A401" s="21" t="str">
        <f>IF(ROW()-ROW($A$19)&gt;'Feuille1-Catégories'!$B$6,"",ROW()-ROW($A$19))</f>
        <v/>
      </c>
      <c r="B401" s="33" t="str">
        <f t="shared" si="16"/>
        <v/>
      </c>
      <c r="C401" s="10" t="str">
        <f t="shared" si="17"/>
        <v/>
      </c>
      <c r="D401" s="10" t="str">
        <f>IF('Feuille3-Coût de production'!D401&lt;&gt;"",'Feuille3-Coût de production'!D401,"")</f>
        <v/>
      </c>
      <c r="E401" s="10" t="str">
        <f t="shared" si="18"/>
        <v/>
      </c>
      <c r="F401" s="7" t="str">
        <f ca="1">IF(AND($A401&lt;&gt;"",F$9&lt;&gt;""),IF(HLOOKUP(F$9,'Feuille1-Catégories'!$C$1:$G$2,2,FALSE)="OUI",F$3,IF(HLOOKUP(F$9,'Feuille1-Catégories'!$C$1:$G$3,3,FALSE)="OUI",OFFSET(F$3,MOD(QUOTIENT(ROW()-ROW($A$20),'Feuille1-Catégories'!$B$6/F$6),F$5),0),IF(MOD($A401-1-F$10,'Feuille1-Catégories'!$F$5+1)=0,F$3,""))),"")</f>
        <v/>
      </c>
      <c r="G401" s="7" t="str">
        <f ca="1">IF(AND($A401&lt;&gt;"",G$9&lt;&gt;""),IF(HLOOKUP(G$9,'Feuille1-Catégories'!$C$1:$G$2,2,FALSE)="OUI",G$3,IF(HLOOKUP(G$9,'Feuille1-Catégories'!$C$1:$G$3,3,FALSE)="OUI",OFFSET(G$3,MOD(QUOTIENT(ROW()-ROW($A$20),'Feuille1-Catégories'!$B$6/G$6),G$5),0),IF(MOD($A401-1-G$10,'Feuille1-Catégories'!$F$5+1)=0,G$3,""))),"")</f>
        <v/>
      </c>
      <c r="H401" s="7" t="str">
        <f ca="1">IF(AND($A401&lt;&gt;"",H$9&lt;&gt;""),IF(HLOOKUP(H$9,'Feuille1-Catégories'!$C$1:$G$2,2,FALSE)="OUI",H$3,IF(HLOOKUP(H$9,'Feuille1-Catégories'!$C$1:$G$3,3,FALSE)="OUI",OFFSET(H$3,MOD(QUOTIENT(ROW()-ROW($A$20),'Feuille1-Catégories'!$B$6/H$6),H$5),0),IF(MOD($A401-1-H$10,'Feuille1-Catégories'!$F$5+1)=0,H$3,""))),"")</f>
        <v/>
      </c>
      <c r="I401" s="7" t="str">
        <f ca="1">IF(AND($A401&lt;&gt;"",I$9&lt;&gt;""),IF(HLOOKUP(I$9,'Feuille1-Catégories'!$C$1:$G$2,2,FALSE)="OUI",I$3,IF(HLOOKUP(I$9,'Feuille1-Catégories'!$C$1:$G$3,3,FALSE)="OUI",OFFSET(I$3,MOD(QUOTIENT(ROW()-ROW($A$20),'Feuille1-Catégories'!$B$6/I$6),I$5),0),IF(MOD($A401-1-I$10,'Feuille1-Catégories'!$F$5+1)=0,I$3,""))),"")</f>
        <v/>
      </c>
      <c r="J401" s="7" t="str">
        <f ca="1">IF(AND($A401&lt;&gt;"",J$9&lt;&gt;""),IF(HLOOKUP(J$9,'Feuille1-Catégories'!$C$1:$G$2,2,FALSE)="OUI",J$3,IF(HLOOKUP(J$9,'Feuille1-Catégories'!$C$1:$G$3,3,FALSE)="OUI",OFFSET(J$3,MOD(QUOTIENT(ROW()-ROW($A$20),'Feuille1-Catégories'!$B$6/J$6),J$5),0),IF(MOD($A401-1-J$10,'Feuille1-Catégories'!$F$5+1)=0,J$3,""))),"")</f>
        <v/>
      </c>
      <c r="K401" s="7" t="str">
        <f ca="1">IF(AND($A401&lt;&gt;"",K$9&lt;&gt;""),IF(HLOOKUP(K$9,'Feuille1-Catégories'!$C$1:$G$2,2,FALSE)="OUI",K$3,IF(HLOOKUP(K$9,'Feuille1-Catégories'!$C$1:$G$3,3,FALSE)="OUI",OFFSET(K$3,MOD(QUOTIENT(ROW()-ROW($A$20),'Feuille1-Catégories'!$B$6/K$6),K$5),0),IF(MOD($A401-1-K$10,'Feuille1-Catégories'!$F$5+1)=0,K$3,""))),"")</f>
        <v/>
      </c>
      <c r="L401" s="7" t="str">
        <f ca="1">IF(AND($A401&lt;&gt;"",L$9&lt;&gt;""),IF(HLOOKUP(L$9,'Feuille1-Catégories'!$C$1:$G$2,2,FALSE)="OUI",L$3,IF(HLOOKUP(L$9,'Feuille1-Catégories'!$C$1:$G$3,3,FALSE)="OUI",OFFSET(L$3,MOD(QUOTIENT(ROW()-ROW($A$20),'Feuille1-Catégories'!$B$6/L$6),L$5),0),IF(MOD($A401-1-L$10,'Feuille1-Catégories'!$F$5+1)=0,L$3,""))),"")</f>
        <v/>
      </c>
      <c r="M401" s="7" t="str">
        <f ca="1">IF(AND($A401&lt;&gt;"",M$9&lt;&gt;""),IF(HLOOKUP(M$9,'Feuille1-Catégories'!$C$1:$G$2,2,FALSE)="OUI",M$3,IF(HLOOKUP(M$9,'Feuille1-Catégories'!$C$1:$G$3,3,FALSE)="OUI",OFFSET(M$3,MOD(QUOTIENT(ROW()-ROW($A$20),'Feuille1-Catégories'!$B$6/M$6),M$5),0),IF(MOD($A401-1-M$10,'Feuille1-Catégories'!$F$5+1)=0,M$3,""))),"")</f>
        <v/>
      </c>
      <c r="N401" s="7" t="str">
        <f ca="1">IF(AND($A401&lt;&gt;"",N$9&lt;&gt;""),IF(HLOOKUP(N$9,'Feuille1-Catégories'!$C$1:$G$2,2,FALSE)="OUI",N$3,IF(HLOOKUP(N$9,'Feuille1-Catégories'!$C$1:$G$3,3,FALSE)="OUI",OFFSET(N$3,MOD(QUOTIENT(ROW()-ROW($A$20),'Feuille1-Catégories'!$B$6/N$6),N$5),0),IF(MOD($A401-1-N$10,'Feuille1-Catégories'!$F$5+1)=0,N$3,""))),"")</f>
        <v/>
      </c>
      <c r="O401" s="7" t="str">
        <f ca="1">IF(AND($A401&lt;&gt;"",O$9&lt;&gt;""),IF(HLOOKUP(O$9,'Feuille1-Catégories'!$C$1:$G$2,2,FALSE)="OUI",O$3,IF(HLOOKUP(O$9,'Feuille1-Catégories'!$C$1:$G$3,3,FALSE)="OUI",OFFSET(O$3,MOD(QUOTIENT(ROW()-ROW($A$20),'Feuille1-Catégories'!$B$6/O$6),O$5),0),IF(MOD($A401-1-O$10,'Feuille1-Catégories'!$F$5+1)=0,O$3,""))),"")</f>
        <v/>
      </c>
      <c r="P401" s="7" t="str">
        <f ca="1">IF(AND($A401&lt;&gt;"",P$9&lt;&gt;""),IF(HLOOKUP(P$9,'Feuille1-Catégories'!$C$1:$G$2,2,FALSE)="OUI",P$3,IF(HLOOKUP(P$9,'Feuille1-Catégories'!$C$1:$G$3,3,FALSE)="OUI",OFFSET(P$3,MOD(QUOTIENT(ROW()-ROW($A$20),'Feuille1-Catégories'!$B$6/P$6),P$5),0),IF(MOD($A401-1-P$10,'Feuille1-Catégories'!$F$5+1)=0,P$3,""))),"")</f>
        <v/>
      </c>
      <c r="Q401" s="7" t="str">
        <f ca="1">IF(AND($A401&lt;&gt;"",Q$9&lt;&gt;""),IF(HLOOKUP(Q$9,'Feuille1-Catégories'!$C$1:$G$2,2,FALSE)="OUI",Q$3,IF(HLOOKUP(Q$9,'Feuille1-Catégories'!$C$1:$G$3,3,FALSE)="OUI",OFFSET(Q$3,MOD(QUOTIENT(ROW()-ROW($A$20),'Feuille1-Catégories'!$B$6/Q$6),Q$5),0),IF(MOD($A401-1-Q$10,'Feuille1-Catégories'!$F$5+1)=0,Q$3,""))),"")</f>
        <v/>
      </c>
      <c r="R401" s="7" t="str">
        <f ca="1">IF(AND($A401&lt;&gt;"",R$9&lt;&gt;""),IF(HLOOKUP(R$9,'Feuille1-Catégories'!$C$1:$G$2,2,FALSE)="OUI",R$3,IF(HLOOKUP(R$9,'Feuille1-Catégories'!$C$1:$G$3,3,FALSE)="OUI",OFFSET(R$3,MOD(QUOTIENT(ROW()-ROW($A$20),'Feuille1-Catégories'!$B$6/R$6),R$5),0),IF(MOD($A401-1-R$10,'Feuille1-Catégories'!$F$5+1)=0,R$3,""))),"")</f>
        <v/>
      </c>
      <c r="S401" s="7" t="str">
        <f ca="1">IF(AND($A401&lt;&gt;"",S$9&lt;&gt;""),IF(HLOOKUP(S$9,'Feuille1-Catégories'!$C$1:$G$2,2,FALSE)="OUI",S$3,IF(HLOOKUP(S$9,'Feuille1-Catégories'!$C$1:$G$3,3,FALSE)="OUI",OFFSET(S$3,MOD(QUOTIENT(ROW()-ROW($A$20),'Feuille1-Catégories'!$B$6/S$6),S$5),0),IF(MOD($A401-1-S$10,'Feuille1-Catégories'!$F$5+1)=0,S$3,""))),"")</f>
        <v/>
      </c>
      <c r="T401" s="7" t="str">
        <f ca="1">IF(AND($A401&lt;&gt;"",T$9&lt;&gt;""),IF(HLOOKUP(T$9,'Feuille1-Catégories'!$C$1:$G$2,2,FALSE)="OUI",T$3,IF(HLOOKUP(T$9,'Feuille1-Catégories'!$C$1:$G$3,3,FALSE)="OUI",OFFSET(T$3,MOD(QUOTIENT(ROW()-ROW($A$20),'Feuille1-Catégories'!$B$6/T$6),T$5),0),IF(MOD($A401-1-T$10,'Feuille1-Catégories'!$F$5+1)=0,T$3,""))),"")</f>
        <v/>
      </c>
      <c r="U401" s="7" t="str">
        <f ca="1">IF(AND($A401&lt;&gt;"",U$9&lt;&gt;""),IF(HLOOKUP(U$9,'Feuille1-Catégories'!$C$1:$G$2,2,FALSE)="OUI",U$3,IF(HLOOKUP(U$9,'Feuille1-Catégories'!$C$1:$G$3,3,FALSE)="OUI",OFFSET(U$3,MOD(QUOTIENT(ROW()-ROW($A$20),'Feuille1-Catégories'!$B$6/U$6),U$5),0),IF(MOD($A401-1-U$10,'Feuille1-Catégories'!$F$5+1)=0,U$3,""))),"")</f>
        <v/>
      </c>
      <c r="V401" s="7" t="str">
        <f ca="1">IF(AND($A401&lt;&gt;"",V$9&lt;&gt;""),IF(HLOOKUP(V$9,'Feuille1-Catégories'!$C$1:$G$2,2,FALSE)="OUI",V$3,IF(HLOOKUP(V$9,'Feuille1-Catégories'!$C$1:$G$3,3,FALSE)="OUI",OFFSET(V$3,MOD(QUOTIENT(ROW()-ROW($A$20),'Feuille1-Catégories'!$B$6/V$6),V$5),0),IF(MOD($A401-1-V$10,'Feuille1-Catégories'!$F$5+1)=0,V$3,""))),"")</f>
        <v/>
      </c>
      <c r="W401" s="7" t="str">
        <f ca="1">IF(AND($A401&lt;&gt;"",W$9&lt;&gt;""),IF(HLOOKUP(W$9,'Feuille1-Catégories'!$C$1:$G$2,2,FALSE)="OUI",W$3,IF(HLOOKUP(W$9,'Feuille1-Catégories'!$C$1:$G$3,3,FALSE)="OUI",OFFSET(W$3,MOD(QUOTIENT(ROW()-ROW($A$20),'Feuille1-Catégories'!$B$6/W$6),W$5),0),IF(MOD($A401-1-W$10,'Feuille1-Catégories'!$F$5+1)=0,W$3,""))),"")</f>
        <v/>
      </c>
      <c r="X401" s="7" t="str">
        <f ca="1">IF(AND($A401&lt;&gt;"",X$9&lt;&gt;""),IF(HLOOKUP(X$9,'Feuille1-Catégories'!$C$1:$G$2,2,FALSE)="OUI",X$3,IF(HLOOKUP(X$9,'Feuille1-Catégories'!$C$1:$G$3,3,FALSE)="OUI",OFFSET(X$3,MOD(QUOTIENT(ROW()-ROW($A$20),'Feuille1-Catégories'!$B$6/X$6),X$5),0),IF(MOD($A401-1-X$10,'Feuille1-Catégories'!$F$5+1)=0,X$3,""))),"")</f>
        <v/>
      </c>
      <c r="Y401" s="7" t="str">
        <f ca="1">IF(AND($A401&lt;&gt;"",Y$9&lt;&gt;""),IF(HLOOKUP(Y$9,'Feuille1-Catégories'!$C$1:$G$2,2,FALSE)="OUI",Y$3,IF(HLOOKUP(Y$9,'Feuille1-Catégories'!$C$1:$G$3,3,FALSE)="OUI",OFFSET(Y$3,MOD(QUOTIENT(ROW()-ROW($A$20),'Feuille1-Catégories'!$B$6/Y$6),Y$5),0),IF(MOD($A401-1-Y$10,'Feuille1-Catégories'!$F$5+1)=0,Y$3,""))),"")</f>
        <v/>
      </c>
      <c r="Z401" s="7" t="str">
        <f ca="1">IF(AND($A401&lt;&gt;"",Z$9&lt;&gt;""),IF(HLOOKUP(Z$9,'Feuille1-Catégories'!$C$1:$G$2,2,FALSE)="OUI",Z$3,IF(HLOOKUP(Z$9,'Feuille1-Catégories'!$C$1:$G$3,3,FALSE)="OUI",OFFSET(Z$3,MOD(QUOTIENT(ROW()-ROW($A$20),'Feuille1-Catégories'!$B$6/Z$6),Z$5),0),"")),"")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02" spans="1:26" ht="17" x14ac:dyDescent="0.2">
      <c r="A402" s="21" t="str">
        <f>IF(ROW()-ROW($A$19)&gt;'Feuille1-Catégories'!$B$6,"",ROW()-ROW($A$19))</f>
        <v/>
      </c>
      <c r="B402" s="33" t="str">
        <f t="shared" si="16"/>
        <v/>
      </c>
      <c r="C402" s="10" t="str">
        <f t="shared" si="17"/>
        <v/>
      </c>
      <c r="D402" s="10" t="str">
        <f>IF('Feuille3-Coût de production'!D402&lt;&gt;"",'Feuille3-Coût de production'!D402,"")</f>
        <v/>
      </c>
      <c r="E402" s="10" t="str">
        <f t="shared" si="18"/>
        <v/>
      </c>
      <c r="F402" s="7" t="str">
        <f ca="1">IF(AND($A402&lt;&gt;"",F$9&lt;&gt;""),IF(HLOOKUP(F$9,'Feuille1-Catégories'!$C$1:$G$2,2,FALSE)="OUI",F$3,IF(HLOOKUP(F$9,'Feuille1-Catégories'!$C$1:$G$3,3,FALSE)="OUI",OFFSET(F$3,MOD(QUOTIENT(ROW()-ROW($A$20),'Feuille1-Catégories'!$B$6/F$6),F$5),0),IF(MOD($A402-1-F$10,'Feuille1-Catégories'!$F$5+1)=0,F$3,""))),"")</f>
        <v/>
      </c>
      <c r="G402" s="7" t="str">
        <f ca="1">IF(AND($A402&lt;&gt;"",G$9&lt;&gt;""),IF(HLOOKUP(G$9,'Feuille1-Catégories'!$C$1:$G$2,2,FALSE)="OUI",G$3,IF(HLOOKUP(G$9,'Feuille1-Catégories'!$C$1:$G$3,3,FALSE)="OUI",OFFSET(G$3,MOD(QUOTIENT(ROW()-ROW($A$20),'Feuille1-Catégories'!$B$6/G$6),G$5),0),IF(MOD($A402-1-G$10,'Feuille1-Catégories'!$F$5+1)=0,G$3,""))),"")</f>
        <v/>
      </c>
      <c r="H402" s="7" t="str">
        <f ca="1">IF(AND($A402&lt;&gt;"",H$9&lt;&gt;""),IF(HLOOKUP(H$9,'Feuille1-Catégories'!$C$1:$G$2,2,FALSE)="OUI",H$3,IF(HLOOKUP(H$9,'Feuille1-Catégories'!$C$1:$G$3,3,FALSE)="OUI",OFFSET(H$3,MOD(QUOTIENT(ROW()-ROW($A$20),'Feuille1-Catégories'!$B$6/H$6),H$5),0),IF(MOD($A402-1-H$10,'Feuille1-Catégories'!$F$5+1)=0,H$3,""))),"")</f>
        <v/>
      </c>
      <c r="I402" s="7" t="str">
        <f ca="1">IF(AND($A402&lt;&gt;"",I$9&lt;&gt;""),IF(HLOOKUP(I$9,'Feuille1-Catégories'!$C$1:$G$2,2,FALSE)="OUI",I$3,IF(HLOOKUP(I$9,'Feuille1-Catégories'!$C$1:$G$3,3,FALSE)="OUI",OFFSET(I$3,MOD(QUOTIENT(ROW()-ROW($A$20),'Feuille1-Catégories'!$B$6/I$6),I$5),0),IF(MOD($A402-1-I$10,'Feuille1-Catégories'!$F$5+1)=0,I$3,""))),"")</f>
        <v/>
      </c>
      <c r="J402" s="7" t="str">
        <f ca="1">IF(AND($A402&lt;&gt;"",J$9&lt;&gt;""),IF(HLOOKUP(J$9,'Feuille1-Catégories'!$C$1:$G$2,2,FALSE)="OUI",J$3,IF(HLOOKUP(J$9,'Feuille1-Catégories'!$C$1:$G$3,3,FALSE)="OUI",OFFSET(J$3,MOD(QUOTIENT(ROW()-ROW($A$20),'Feuille1-Catégories'!$B$6/J$6),J$5),0),IF(MOD($A402-1-J$10,'Feuille1-Catégories'!$F$5+1)=0,J$3,""))),"")</f>
        <v/>
      </c>
      <c r="K402" s="7" t="str">
        <f ca="1">IF(AND($A402&lt;&gt;"",K$9&lt;&gt;""),IF(HLOOKUP(K$9,'Feuille1-Catégories'!$C$1:$G$2,2,FALSE)="OUI",K$3,IF(HLOOKUP(K$9,'Feuille1-Catégories'!$C$1:$G$3,3,FALSE)="OUI",OFFSET(K$3,MOD(QUOTIENT(ROW()-ROW($A$20),'Feuille1-Catégories'!$B$6/K$6),K$5),0),IF(MOD($A402-1-K$10,'Feuille1-Catégories'!$F$5+1)=0,K$3,""))),"")</f>
        <v/>
      </c>
      <c r="L402" s="7" t="str">
        <f ca="1">IF(AND($A402&lt;&gt;"",L$9&lt;&gt;""),IF(HLOOKUP(L$9,'Feuille1-Catégories'!$C$1:$G$2,2,FALSE)="OUI",L$3,IF(HLOOKUP(L$9,'Feuille1-Catégories'!$C$1:$G$3,3,FALSE)="OUI",OFFSET(L$3,MOD(QUOTIENT(ROW()-ROW($A$20),'Feuille1-Catégories'!$B$6/L$6),L$5),0),IF(MOD($A402-1-L$10,'Feuille1-Catégories'!$F$5+1)=0,L$3,""))),"")</f>
        <v/>
      </c>
      <c r="M402" s="7" t="str">
        <f ca="1">IF(AND($A402&lt;&gt;"",M$9&lt;&gt;""),IF(HLOOKUP(M$9,'Feuille1-Catégories'!$C$1:$G$2,2,FALSE)="OUI",M$3,IF(HLOOKUP(M$9,'Feuille1-Catégories'!$C$1:$G$3,3,FALSE)="OUI",OFFSET(M$3,MOD(QUOTIENT(ROW()-ROW($A$20),'Feuille1-Catégories'!$B$6/M$6),M$5),0),IF(MOD($A402-1-M$10,'Feuille1-Catégories'!$F$5+1)=0,M$3,""))),"")</f>
        <v/>
      </c>
      <c r="N402" s="7" t="str">
        <f ca="1">IF(AND($A402&lt;&gt;"",N$9&lt;&gt;""),IF(HLOOKUP(N$9,'Feuille1-Catégories'!$C$1:$G$2,2,FALSE)="OUI",N$3,IF(HLOOKUP(N$9,'Feuille1-Catégories'!$C$1:$G$3,3,FALSE)="OUI",OFFSET(N$3,MOD(QUOTIENT(ROW()-ROW($A$20),'Feuille1-Catégories'!$B$6/N$6),N$5),0),IF(MOD($A402-1-N$10,'Feuille1-Catégories'!$F$5+1)=0,N$3,""))),"")</f>
        <v/>
      </c>
      <c r="O402" s="7" t="str">
        <f ca="1">IF(AND($A402&lt;&gt;"",O$9&lt;&gt;""),IF(HLOOKUP(O$9,'Feuille1-Catégories'!$C$1:$G$2,2,FALSE)="OUI",O$3,IF(HLOOKUP(O$9,'Feuille1-Catégories'!$C$1:$G$3,3,FALSE)="OUI",OFFSET(O$3,MOD(QUOTIENT(ROW()-ROW($A$20),'Feuille1-Catégories'!$B$6/O$6),O$5),0),IF(MOD($A402-1-O$10,'Feuille1-Catégories'!$F$5+1)=0,O$3,""))),"")</f>
        <v/>
      </c>
      <c r="P402" s="7" t="str">
        <f ca="1">IF(AND($A402&lt;&gt;"",P$9&lt;&gt;""),IF(HLOOKUP(P$9,'Feuille1-Catégories'!$C$1:$G$2,2,FALSE)="OUI",P$3,IF(HLOOKUP(P$9,'Feuille1-Catégories'!$C$1:$G$3,3,FALSE)="OUI",OFFSET(P$3,MOD(QUOTIENT(ROW()-ROW($A$20),'Feuille1-Catégories'!$B$6/P$6),P$5),0),IF(MOD($A402-1-P$10,'Feuille1-Catégories'!$F$5+1)=0,P$3,""))),"")</f>
        <v/>
      </c>
      <c r="Q402" s="7" t="str">
        <f ca="1">IF(AND($A402&lt;&gt;"",Q$9&lt;&gt;""),IF(HLOOKUP(Q$9,'Feuille1-Catégories'!$C$1:$G$2,2,FALSE)="OUI",Q$3,IF(HLOOKUP(Q$9,'Feuille1-Catégories'!$C$1:$G$3,3,FALSE)="OUI",OFFSET(Q$3,MOD(QUOTIENT(ROW()-ROW($A$20),'Feuille1-Catégories'!$B$6/Q$6),Q$5),0),IF(MOD($A402-1-Q$10,'Feuille1-Catégories'!$F$5+1)=0,Q$3,""))),"")</f>
        <v/>
      </c>
      <c r="R402" s="7" t="str">
        <f ca="1">IF(AND($A402&lt;&gt;"",R$9&lt;&gt;""),IF(HLOOKUP(R$9,'Feuille1-Catégories'!$C$1:$G$2,2,FALSE)="OUI",R$3,IF(HLOOKUP(R$9,'Feuille1-Catégories'!$C$1:$G$3,3,FALSE)="OUI",OFFSET(R$3,MOD(QUOTIENT(ROW()-ROW($A$20),'Feuille1-Catégories'!$B$6/R$6),R$5),0),IF(MOD($A402-1-R$10,'Feuille1-Catégories'!$F$5+1)=0,R$3,""))),"")</f>
        <v/>
      </c>
      <c r="S402" s="7" t="str">
        <f ca="1">IF(AND($A402&lt;&gt;"",S$9&lt;&gt;""),IF(HLOOKUP(S$9,'Feuille1-Catégories'!$C$1:$G$2,2,FALSE)="OUI",S$3,IF(HLOOKUP(S$9,'Feuille1-Catégories'!$C$1:$G$3,3,FALSE)="OUI",OFFSET(S$3,MOD(QUOTIENT(ROW()-ROW($A$20),'Feuille1-Catégories'!$B$6/S$6),S$5),0),IF(MOD($A402-1-S$10,'Feuille1-Catégories'!$F$5+1)=0,S$3,""))),"")</f>
        <v/>
      </c>
      <c r="T402" s="7" t="str">
        <f ca="1">IF(AND($A402&lt;&gt;"",T$9&lt;&gt;""),IF(HLOOKUP(T$9,'Feuille1-Catégories'!$C$1:$G$2,2,FALSE)="OUI",T$3,IF(HLOOKUP(T$9,'Feuille1-Catégories'!$C$1:$G$3,3,FALSE)="OUI",OFFSET(T$3,MOD(QUOTIENT(ROW()-ROW($A$20),'Feuille1-Catégories'!$B$6/T$6),T$5),0),IF(MOD($A402-1-T$10,'Feuille1-Catégories'!$F$5+1)=0,T$3,""))),"")</f>
        <v/>
      </c>
      <c r="U402" s="7" t="str">
        <f ca="1">IF(AND($A402&lt;&gt;"",U$9&lt;&gt;""),IF(HLOOKUP(U$9,'Feuille1-Catégories'!$C$1:$G$2,2,FALSE)="OUI",U$3,IF(HLOOKUP(U$9,'Feuille1-Catégories'!$C$1:$G$3,3,FALSE)="OUI",OFFSET(U$3,MOD(QUOTIENT(ROW()-ROW($A$20),'Feuille1-Catégories'!$B$6/U$6),U$5),0),IF(MOD($A402-1-U$10,'Feuille1-Catégories'!$F$5+1)=0,U$3,""))),"")</f>
        <v/>
      </c>
      <c r="V402" s="7" t="str">
        <f ca="1">IF(AND($A402&lt;&gt;"",V$9&lt;&gt;""),IF(HLOOKUP(V$9,'Feuille1-Catégories'!$C$1:$G$2,2,FALSE)="OUI",V$3,IF(HLOOKUP(V$9,'Feuille1-Catégories'!$C$1:$G$3,3,FALSE)="OUI",OFFSET(V$3,MOD(QUOTIENT(ROW()-ROW($A$20),'Feuille1-Catégories'!$B$6/V$6),V$5),0),IF(MOD($A402-1-V$10,'Feuille1-Catégories'!$F$5+1)=0,V$3,""))),"")</f>
        <v/>
      </c>
      <c r="W402" s="7" t="str">
        <f ca="1">IF(AND($A402&lt;&gt;"",W$9&lt;&gt;""),IF(HLOOKUP(W$9,'Feuille1-Catégories'!$C$1:$G$2,2,FALSE)="OUI",W$3,IF(HLOOKUP(W$9,'Feuille1-Catégories'!$C$1:$G$3,3,FALSE)="OUI",OFFSET(W$3,MOD(QUOTIENT(ROW()-ROW($A$20),'Feuille1-Catégories'!$B$6/W$6),W$5),0),IF(MOD($A402-1-W$10,'Feuille1-Catégories'!$F$5+1)=0,W$3,""))),"")</f>
        <v/>
      </c>
      <c r="X402" s="7" t="str">
        <f ca="1">IF(AND($A402&lt;&gt;"",X$9&lt;&gt;""),IF(HLOOKUP(X$9,'Feuille1-Catégories'!$C$1:$G$2,2,FALSE)="OUI",X$3,IF(HLOOKUP(X$9,'Feuille1-Catégories'!$C$1:$G$3,3,FALSE)="OUI",OFFSET(X$3,MOD(QUOTIENT(ROW()-ROW($A$20),'Feuille1-Catégories'!$B$6/X$6),X$5),0),IF(MOD($A402-1-X$10,'Feuille1-Catégories'!$F$5+1)=0,X$3,""))),"")</f>
        <v/>
      </c>
      <c r="Y402" s="7" t="str">
        <f ca="1">IF(AND($A402&lt;&gt;"",Y$9&lt;&gt;""),IF(HLOOKUP(Y$9,'Feuille1-Catégories'!$C$1:$G$2,2,FALSE)="OUI",Y$3,IF(HLOOKUP(Y$9,'Feuille1-Catégories'!$C$1:$G$3,3,FALSE)="OUI",OFFSET(Y$3,MOD(QUOTIENT(ROW()-ROW($A$20),'Feuille1-Catégories'!$B$6/Y$6),Y$5),0),IF(MOD($A402-1-Y$10,'Feuille1-Catégories'!$F$5+1)=0,Y$3,""))),"")</f>
        <v/>
      </c>
      <c r="Z402" s="7" t="str">
        <f ca="1">IF(AND($A402&lt;&gt;"",Z$9&lt;&gt;""),IF(HLOOKUP(Z$9,'Feuille1-Catégories'!$C$1:$G$2,2,FALSE)="OUI",Z$3,IF(HLOOKUP(Z$9,'Feuille1-Catégories'!$C$1:$G$3,3,FALSE)="OUI",OFFSET(Z$3,MOD(QUOTIENT(ROW()-ROW($A$20),'Feuille1-Catégories'!$B$6/Z$6),Z$5),0),"")),"")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03" spans="1:26" ht="17" x14ac:dyDescent="0.2">
      <c r="A403" s="21" t="str">
        <f>IF(ROW()-ROW($A$19)&gt;'Feuille1-Catégories'!$B$6,"",ROW()-ROW($A$19))</f>
        <v/>
      </c>
      <c r="B403" s="33" t="str">
        <f t="shared" si="16"/>
        <v/>
      </c>
      <c r="C403" s="10" t="str">
        <f t="shared" si="17"/>
        <v/>
      </c>
      <c r="D403" s="10" t="str">
        <f>IF('Feuille3-Coût de production'!D403&lt;&gt;"",'Feuille3-Coût de production'!D403,"")</f>
        <v/>
      </c>
      <c r="E403" s="10" t="str">
        <f t="shared" si="18"/>
        <v/>
      </c>
      <c r="F403" s="7" t="str">
        <f ca="1">IF(AND($A403&lt;&gt;"",F$9&lt;&gt;""),IF(HLOOKUP(F$9,'Feuille1-Catégories'!$C$1:$G$2,2,FALSE)="OUI",F$3,IF(HLOOKUP(F$9,'Feuille1-Catégories'!$C$1:$G$3,3,FALSE)="OUI",OFFSET(F$3,MOD(QUOTIENT(ROW()-ROW($A$20),'Feuille1-Catégories'!$B$6/F$6),F$5),0),IF(MOD($A403-1-F$10,'Feuille1-Catégories'!$F$5+1)=0,F$3,""))),"")</f>
        <v/>
      </c>
      <c r="G403" s="7" t="str">
        <f ca="1">IF(AND($A403&lt;&gt;"",G$9&lt;&gt;""),IF(HLOOKUP(G$9,'Feuille1-Catégories'!$C$1:$G$2,2,FALSE)="OUI",G$3,IF(HLOOKUP(G$9,'Feuille1-Catégories'!$C$1:$G$3,3,FALSE)="OUI",OFFSET(G$3,MOD(QUOTIENT(ROW()-ROW($A$20),'Feuille1-Catégories'!$B$6/G$6),G$5),0),IF(MOD($A403-1-G$10,'Feuille1-Catégories'!$F$5+1)=0,G$3,""))),"")</f>
        <v/>
      </c>
      <c r="H403" s="7" t="str">
        <f ca="1">IF(AND($A403&lt;&gt;"",H$9&lt;&gt;""),IF(HLOOKUP(H$9,'Feuille1-Catégories'!$C$1:$G$2,2,FALSE)="OUI",H$3,IF(HLOOKUP(H$9,'Feuille1-Catégories'!$C$1:$G$3,3,FALSE)="OUI",OFFSET(H$3,MOD(QUOTIENT(ROW()-ROW($A$20),'Feuille1-Catégories'!$B$6/H$6),H$5),0),IF(MOD($A403-1-H$10,'Feuille1-Catégories'!$F$5+1)=0,H$3,""))),"")</f>
        <v/>
      </c>
      <c r="I403" s="7" t="str">
        <f ca="1">IF(AND($A403&lt;&gt;"",I$9&lt;&gt;""),IF(HLOOKUP(I$9,'Feuille1-Catégories'!$C$1:$G$2,2,FALSE)="OUI",I$3,IF(HLOOKUP(I$9,'Feuille1-Catégories'!$C$1:$G$3,3,FALSE)="OUI",OFFSET(I$3,MOD(QUOTIENT(ROW()-ROW($A$20),'Feuille1-Catégories'!$B$6/I$6),I$5),0),IF(MOD($A403-1-I$10,'Feuille1-Catégories'!$F$5+1)=0,I$3,""))),"")</f>
        <v/>
      </c>
      <c r="J403" s="7" t="str">
        <f ca="1">IF(AND($A403&lt;&gt;"",J$9&lt;&gt;""),IF(HLOOKUP(J$9,'Feuille1-Catégories'!$C$1:$G$2,2,FALSE)="OUI",J$3,IF(HLOOKUP(J$9,'Feuille1-Catégories'!$C$1:$G$3,3,FALSE)="OUI",OFFSET(J$3,MOD(QUOTIENT(ROW()-ROW($A$20),'Feuille1-Catégories'!$B$6/J$6),J$5),0),IF(MOD($A403-1-J$10,'Feuille1-Catégories'!$F$5+1)=0,J$3,""))),"")</f>
        <v/>
      </c>
      <c r="K403" s="7" t="str">
        <f ca="1">IF(AND($A403&lt;&gt;"",K$9&lt;&gt;""),IF(HLOOKUP(K$9,'Feuille1-Catégories'!$C$1:$G$2,2,FALSE)="OUI",K$3,IF(HLOOKUP(K$9,'Feuille1-Catégories'!$C$1:$G$3,3,FALSE)="OUI",OFFSET(K$3,MOD(QUOTIENT(ROW()-ROW($A$20),'Feuille1-Catégories'!$B$6/K$6),K$5),0),IF(MOD($A403-1-K$10,'Feuille1-Catégories'!$F$5+1)=0,K$3,""))),"")</f>
        <v/>
      </c>
      <c r="L403" s="7" t="str">
        <f ca="1">IF(AND($A403&lt;&gt;"",L$9&lt;&gt;""),IF(HLOOKUP(L$9,'Feuille1-Catégories'!$C$1:$G$2,2,FALSE)="OUI",L$3,IF(HLOOKUP(L$9,'Feuille1-Catégories'!$C$1:$G$3,3,FALSE)="OUI",OFFSET(L$3,MOD(QUOTIENT(ROW()-ROW($A$20),'Feuille1-Catégories'!$B$6/L$6),L$5),0),IF(MOD($A403-1-L$10,'Feuille1-Catégories'!$F$5+1)=0,L$3,""))),"")</f>
        <v/>
      </c>
      <c r="M403" s="7" t="str">
        <f ca="1">IF(AND($A403&lt;&gt;"",M$9&lt;&gt;""),IF(HLOOKUP(M$9,'Feuille1-Catégories'!$C$1:$G$2,2,FALSE)="OUI",M$3,IF(HLOOKUP(M$9,'Feuille1-Catégories'!$C$1:$G$3,3,FALSE)="OUI",OFFSET(M$3,MOD(QUOTIENT(ROW()-ROW($A$20),'Feuille1-Catégories'!$B$6/M$6),M$5),0),IF(MOD($A403-1-M$10,'Feuille1-Catégories'!$F$5+1)=0,M$3,""))),"")</f>
        <v/>
      </c>
      <c r="N403" s="7" t="str">
        <f ca="1">IF(AND($A403&lt;&gt;"",N$9&lt;&gt;""),IF(HLOOKUP(N$9,'Feuille1-Catégories'!$C$1:$G$2,2,FALSE)="OUI",N$3,IF(HLOOKUP(N$9,'Feuille1-Catégories'!$C$1:$G$3,3,FALSE)="OUI",OFFSET(N$3,MOD(QUOTIENT(ROW()-ROW($A$20),'Feuille1-Catégories'!$B$6/N$6),N$5),0),IF(MOD($A403-1-N$10,'Feuille1-Catégories'!$F$5+1)=0,N$3,""))),"")</f>
        <v/>
      </c>
      <c r="O403" s="7" t="str">
        <f ca="1">IF(AND($A403&lt;&gt;"",O$9&lt;&gt;""),IF(HLOOKUP(O$9,'Feuille1-Catégories'!$C$1:$G$2,2,FALSE)="OUI",O$3,IF(HLOOKUP(O$9,'Feuille1-Catégories'!$C$1:$G$3,3,FALSE)="OUI",OFFSET(O$3,MOD(QUOTIENT(ROW()-ROW($A$20),'Feuille1-Catégories'!$B$6/O$6),O$5),0),IF(MOD($A403-1-O$10,'Feuille1-Catégories'!$F$5+1)=0,O$3,""))),"")</f>
        <v/>
      </c>
      <c r="P403" s="7" t="str">
        <f ca="1">IF(AND($A403&lt;&gt;"",P$9&lt;&gt;""),IF(HLOOKUP(P$9,'Feuille1-Catégories'!$C$1:$G$2,2,FALSE)="OUI",P$3,IF(HLOOKUP(P$9,'Feuille1-Catégories'!$C$1:$G$3,3,FALSE)="OUI",OFFSET(P$3,MOD(QUOTIENT(ROW()-ROW($A$20),'Feuille1-Catégories'!$B$6/P$6),P$5),0),IF(MOD($A403-1-P$10,'Feuille1-Catégories'!$F$5+1)=0,P$3,""))),"")</f>
        <v/>
      </c>
      <c r="Q403" s="7" t="str">
        <f ca="1">IF(AND($A403&lt;&gt;"",Q$9&lt;&gt;""),IF(HLOOKUP(Q$9,'Feuille1-Catégories'!$C$1:$G$2,2,FALSE)="OUI",Q$3,IF(HLOOKUP(Q$9,'Feuille1-Catégories'!$C$1:$G$3,3,FALSE)="OUI",OFFSET(Q$3,MOD(QUOTIENT(ROW()-ROW($A$20),'Feuille1-Catégories'!$B$6/Q$6),Q$5),0),IF(MOD($A403-1-Q$10,'Feuille1-Catégories'!$F$5+1)=0,Q$3,""))),"")</f>
        <v/>
      </c>
      <c r="R403" s="7" t="str">
        <f ca="1">IF(AND($A403&lt;&gt;"",R$9&lt;&gt;""),IF(HLOOKUP(R$9,'Feuille1-Catégories'!$C$1:$G$2,2,FALSE)="OUI",R$3,IF(HLOOKUP(R$9,'Feuille1-Catégories'!$C$1:$G$3,3,FALSE)="OUI",OFFSET(R$3,MOD(QUOTIENT(ROW()-ROW($A$20),'Feuille1-Catégories'!$B$6/R$6),R$5),0),IF(MOD($A403-1-R$10,'Feuille1-Catégories'!$F$5+1)=0,R$3,""))),"")</f>
        <v/>
      </c>
      <c r="S403" s="7" t="str">
        <f ca="1">IF(AND($A403&lt;&gt;"",S$9&lt;&gt;""),IF(HLOOKUP(S$9,'Feuille1-Catégories'!$C$1:$G$2,2,FALSE)="OUI",S$3,IF(HLOOKUP(S$9,'Feuille1-Catégories'!$C$1:$G$3,3,FALSE)="OUI",OFFSET(S$3,MOD(QUOTIENT(ROW()-ROW($A$20),'Feuille1-Catégories'!$B$6/S$6),S$5),0),IF(MOD($A403-1-S$10,'Feuille1-Catégories'!$F$5+1)=0,S$3,""))),"")</f>
        <v/>
      </c>
      <c r="T403" s="7" t="str">
        <f ca="1">IF(AND($A403&lt;&gt;"",T$9&lt;&gt;""),IF(HLOOKUP(T$9,'Feuille1-Catégories'!$C$1:$G$2,2,FALSE)="OUI",T$3,IF(HLOOKUP(T$9,'Feuille1-Catégories'!$C$1:$G$3,3,FALSE)="OUI",OFFSET(T$3,MOD(QUOTIENT(ROW()-ROW($A$20),'Feuille1-Catégories'!$B$6/T$6),T$5),0),IF(MOD($A403-1-T$10,'Feuille1-Catégories'!$F$5+1)=0,T$3,""))),"")</f>
        <v/>
      </c>
      <c r="U403" s="7" t="str">
        <f ca="1">IF(AND($A403&lt;&gt;"",U$9&lt;&gt;""),IF(HLOOKUP(U$9,'Feuille1-Catégories'!$C$1:$G$2,2,FALSE)="OUI",U$3,IF(HLOOKUP(U$9,'Feuille1-Catégories'!$C$1:$G$3,3,FALSE)="OUI",OFFSET(U$3,MOD(QUOTIENT(ROW()-ROW($A$20),'Feuille1-Catégories'!$B$6/U$6),U$5),0),IF(MOD($A403-1-U$10,'Feuille1-Catégories'!$F$5+1)=0,U$3,""))),"")</f>
        <v/>
      </c>
      <c r="V403" s="7" t="str">
        <f ca="1">IF(AND($A403&lt;&gt;"",V$9&lt;&gt;""),IF(HLOOKUP(V$9,'Feuille1-Catégories'!$C$1:$G$2,2,FALSE)="OUI",V$3,IF(HLOOKUP(V$9,'Feuille1-Catégories'!$C$1:$G$3,3,FALSE)="OUI",OFFSET(V$3,MOD(QUOTIENT(ROW()-ROW($A$20),'Feuille1-Catégories'!$B$6/V$6),V$5),0),IF(MOD($A403-1-V$10,'Feuille1-Catégories'!$F$5+1)=0,V$3,""))),"")</f>
        <v/>
      </c>
      <c r="W403" s="7" t="str">
        <f ca="1">IF(AND($A403&lt;&gt;"",W$9&lt;&gt;""),IF(HLOOKUP(W$9,'Feuille1-Catégories'!$C$1:$G$2,2,FALSE)="OUI",W$3,IF(HLOOKUP(W$9,'Feuille1-Catégories'!$C$1:$G$3,3,FALSE)="OUI",OFFSET(W$3,MOD(QUOTIENT(ROW()-ROW($A$20),'Feuille1-Catégories'!$B$6/W$6),W$5),0),IF(MOD($A403-1-W$10,'Feuille1-Catégories'!$F$5+1)=0,W$3,""))),"")</f>
        <v/>
      </c>
      <c r="X403" s="7" t="str">
        <f ca="1">IF(AND($A403&lt;&gt;"",X$9&lt;&gt;""),IF(HLOOKUP(X$9,'Feuille1-Catégories'!$C$1:$G$2,2,FALSE)="OUI",X$3,IF(HLOOKUP(X$9,'Feuille1-Catégories'!$C$1:$G$3,3,FALSE)="OUI",OFFSET(X$3,MOD(QUOTIENT(ROW()-ROW($A$20),'Feuille1-Catégories'!$B$6/X$6),X$5),0),IF(MOD($A403-1-X$10,'Feuille1-Catégories'!$F$5+1)=0,X$3,""))),"")</f>
        <v/>
      </c>
      <c r="Y403" s="7" t="str">
        <f ca="1">IF(AND($A403&lt;&gt;"",Y$9&lt;&gt;""),IF(HLOOKUP(Y$9,'Feuille1-Catégories'!$C$1:$G$2,2,FALSE)="OUI",Y$3,IF(HLOOKUP(Y$9,'Feuille1-Catégories'!$C$1:$G$3,3,FALSE)="OUI",OFFSET(Y$3,MOD(QUOTIENT(ROW()-ROW($A$20),'Feuille1-Catégories'!$B$6/Y$6),Y$5),0),IF(MOD($A403-1-Y$10,'Feuille1-Catégories'!$F$5+1)=0,Y$3,""))),"")</f>
        <v/>
      </c>
      <c r="Z403" s="7" t="str">
        <f ca="1">IF(AND($A403&lt;&gt;"",Z$9&lt;&gt;""),IF(HLOOKUP(Z$9,'Feuille1-Catégories'!$C$1:$G$2,2,FALSE)="OUI",Z$3,IF(HLOOKUP(Z$9,'Feuille1-Catégories'!$C$1:$G$3,3,FALSE)="OUI",OFFSET(Z$3,MOD(QUOTIENT(ROW()-ROW($A$20),'Feuille1-Catégories'!$B$6/Z$6),Z$5),0),"")),"")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04" spans="1:26" ht="17" x14ac:dyDescent="0.2">
      <c r="A404" s="21" t="str">
        <f>IF(ROW()-ROW($A$19)&gt;'Feuille1-Catégories'!$B$6,"",ROW()-ROW($A$19))</f>
        <v/>
      </c>
      <c r="B404" s="33" t="str">
        <f t="shared" si="16"/>
        <v/>
      </c>
      <c r="C404" s="10" t="str">
        <f t="shared" si="17"/>
        <v/>
      </c>
      <c r="D404" s="10" t="str">
        <f>IF('Feuille3-Coût de production'!D404&lt;&gt;"",'Feuille3-Coût de production'!D404,"")</f>
        <v/>
      </c>
      <c r="E404" s="10" t="str">
        <f t="shared" si="18"/>
        <v/>
      </c>
      <c r="F404" s="7" t="str">
        <f ca="1">IF(AND($A404&lt;&gt;"",F$9&lt;&gt;""),IF(HLOOKUP(F$9,'Feuille1-Catégories'!$C$1:$G$2,2,FALSE)="OUI",F$3,IF(HLOOKUP(F$9,'Feuille1-Catégories'!$C$1:$G$3,3,FALSE)="OUI",OFFSET(F$3,MOD(QUOTIENT(ROW()-ROW($A$20),'Feuille1-Catégories'!$B$6/F$6),F$5),0),IF(MOD($A404-1-F$10,'Feuille1-Catégories'!$F$5+1)=0,F$3,""))),"")</f>
        <v/>
      </c>
      <c r="G404" s="7" t="str">
        <f ca="1">IF(AND($A404&lt;&gt;"",G$9&lt;&gt;""),IF(HLOOKUP(G$9,'Feuille1-Catégories'!$C$1:$G$2,2,FALSE)="OUI",G$3,IF(HLOOKUP(G$9,'Feuille1-Catégories'!$C$1:$G$3,3,FALSE)="OUI",OFFSET(G$3,MOD(QUOTIENT(ROW()-ROW($A$20),'Feuille1-Catégories'!$B$6/G$6),G$5),0),IF(MOD($A404-1-G$10,'Feuille1-Catégories'!$F$5+1)=0,G$3,""))),"")</f>
        <v/>
      </c>
      <c r="H404" s="7" t="str">
        <f ca="1">IF(AND($A404&lt;&gt;"",H$9&lt;&gt;""),IF(HLOOKUP(H$9,'Feuille1-Catégories'!$C$1:$G$2,2,FALSE)="OUI",H$3,IF(HLOOKUP(H$9,'Feuille1-Catégories'!$C$1:$G$3,3,FALSE)="OUI",OFFSET(H$3,MOD(QUOTIENT(ROW()-ROW($A$20),'Feuille1-Catégories'!$B$6/H$6),H$5),0),IF(MOD($A404-1-H$10,'Feuille1-Catégories'!$F$5+1)=0,H$3,""))),"")</f>
        <v/>
      </c>
      <c r="I404" s="7" t="str">
        <f ca="1">IF(AND($A404&lt;&gt;"",I$9&lt;&gt;""),IF(HLOOKUP(I$9,'Feuille1-Catégories'!$C$1:$G$2,2,FALSE)="OUI",I$3,IF(HLOOKUP(I$9,'Feuille1-Catégories'!$C$1:$G$3,3,FALSE)="OUI",OFFSET(I$3,MOD(QUOTIENT(ROW()-ROW($A$20),'Feuille1-Catégories'!$B$6/I$6),I$5),0),IF(MOD($A404-1-I$10,'Feuille1-Catégories'!$F$5+1)=0,I$3,""))),"")</f>
        <v/>
      </c>
      <c r="J404" s="7" t="str">
        <f ca="1">IF(AND($A404&lt;&gt;"",J$9&lt;&gt;""),IF(HLOOKUP(J$9,'Feuille1-Catégories'!$C$1:$G$2,2,FALSE)="OUI",J$3,IF(HLOOKUP(J$9,'Feuille1-Catégories'!$C$1:$G$3,3,FALSE)="OUI",OFFSET(J$3,MOD(QUOTIENT(ROW()-ROW($A$20),'Feuille1-Catégories'!$B$6/J$6),J$5),0),IF(MOD($A404-1-J$10,'Feuille1-Catégories'!$F$5+1)=0,J$3,""))),"")</f>
        <v/>
      </c>
      <c r="K404" s="7" t="str">
        <f ca="1">IF(AND($A404&lt;&gt;"",K$9&lt;&gt;""),IF(HLOOKUP(K$9,'Feuille1-Catégories'!$C$1:$G$2,2,FALSE)="OUI",K$3,IF(HLOOKUP(K$9,'Feuille1-Catégories'!$C$1:$G$3,3,FALSE)="OUI",OFFSET(K$3,MOD(QUOTIENT(ROW()-ROW($A$20),'Feuille1-Catégories'!$B$6/K$6),K$5),0),IF(MOD($A404-1-K$10,'Feuille1-Catégories'!$F$5+1)=0,K$3,""))),"")</f>
        <v/>
      </c>
      <c r="L404" s="7" t="str">
        <f ca="1">IF(AND($A404&lt;&gt;"",L$9&lt;&gt;""),IF(HLOOKUP(L$9,'Feuille1-Catégories'!$C$1:$G$2,2,FALSE)="OUI",L$3,IF(HLOOKUP(L$9,'Feuille1-Catégories'!$C$1:$G$3,3,FALSE)="OUI",OFFSET(L$3,MOD(QUOTIENT(ROW()-ROW($A$20),'Feuille1-Catégories'!$B$6/L$6),L$5),0),IF(MOD($A404-1-L$10,'Feuille1-Catégories'!$F$5+1)=0,L$3,""))),"")</f>
        <v/>
      </c>
      <c r="M404" s="7" t="str">
        <f ca="1">IF(AND($A404&lt;&gt;"",M$9&lt;&gt;""),IF(HLOOKUP(M$9,'Feuille1-Catégories'!$C$1:$G$2,2,FALSE)="OUI",M$3,IF(HLOOKUP(M$9,'Feuille1-Catégories'!$C$1:$G$3,3,FALSE)="OUI",OFFSET(M$3,MOD(QUOTIENT(ROW()-ROW($A$20),'Feuille1-Catégories'!$B$6/M$6),M$5),0),IF(MOD($A404-1-M$10,'Feuille1-Catégories'!$F$5+1)=0,M$3,""))),"")</f>
        <v/>
      </c>
      <c r="N404" s="7" t="str">
        <f ca="1">IF(AND($A404&lt;&gt;"",N$9&lt;&gt;""),IF(HLOOKUP(N$9,'Feuille1-Catégories'!$C$1:$G$2,2,FALSE)="OUI",N$3,IF(HLOOKUP(N$9,'Feuille1-Catégories'!$C$1:$G$3,3,FALSE)="OUI",OFFSET(N$3,MOD(QUOTIENT(ROW()-ROW($A$20),'Feuille1-Catégories'!$B$6/N$6),N$5),0),IF(MOD($A404-1-N$10,'Feuille1-Catégories'!$F$5+1)=0,N$3,""))),"")</f>
        <v/>
      </c>
      <c r="O404" s="7" t="str">
        <f ca="1">IF(AND($A404&lt;&gt;"",O$9&lt;&gt;""),IF(HLOOKUP(O$9,'Feuille1-Catégories'!$C$1:$G$2,2,FALSE)="OUI",O$3,IF(HLOOKUP(O$9,'Feuille1-Catégories'!$C$1:$G$3,3,FALSE)="OUI",OFFSET(O$3,MOD(QUOTIENT(ROW()-ROW($A$20),'Feuille1-Catégories'!$B$6/O$6),O$5),0),IF(MOD($A404-1-O$10,'Feuille1-Catégories'!$F$5+1)=0,O$3,""))),"")</f>
        <v/>
      </c>
      <c r="P404" s="7" t="str">
        <f ca="1">IF(AND($A404&lt;&gt;"",P$9&lt;&gt;""),IF(HLOOKUP(P$9,'Feuille1-Catégories'!$C$1:$G$2,2,FALSE)="OUI",P$3,IF(HLOOKUP(P$9,'Feuille1-Catégories'!$C$1:$G$3,3,FALSE)="OUI",OFFSET(P$3,MOD(QUOTIENT(ROW()-ROW($A$20),'Feuille1-Catégories'!$B$6/P$6),P$5),0),IF(MOD($A404-1-P$10,'Feuille1-Catégories'!$F$5+1)=0,P$3,""))),"")</f>
        <v/>
      </c>
      <c r="Q404" s="7" t="str">
        <f ca="1">IF(AND($A404&lt;&gt;"",Q$9&lt;&gt;""),IF(HLOOKUP(Q$9,'Feuille1-Catégories'!$C$1:$G$2,2,FALSE)="OUI",Q$3,IF(HLOOKUP(Q$9,'Feuille1-Catégories'!$C$1:$G$3,3,FALSE)="OUI",OFFSET(Q$3,MOD(QUOTIENT(ROW()-ROW($A$20),'Feuille1-Catégories'!$B$6/Q$6),Q$5),0),IF(MOD($A404-1-Q$10,'Feuille1-Catégories'!$F$5+1)=0,Q$3,""))),"")</f>
        <v/>
      </c>
      <c r="R404" s="7" t="str">
        <f ca="1">IF(AND($A404&lt;&gt;"",R$9&lt;&gt;""),IF(HLOOKUP(R$9,'Feuille1-Catégories'!$C$1:$G$2,2,FALSE)="OUI",R$3,IF(HLOOKUP(R$9,'Feuille1-Catégories'!$C$1:$G$3,3,FALSE)="OUI",OFFSET(R$3,MOD(QUOTIENT(ROW()-ROW($A$20),'Feuille1-Catégories'!$B$6/R$6),R$5),0),IF(MOD($A404-1-R$10,'Feuille1-Catégories'!$F$5+1)=0,R$3,""))),"")</f>
        <v/>
      </c>
      <c r="S404" s="7" t="str">
        <f ca="1">IF(AND($A404&lt;&gt;"",S$9&lt;&gt;""),IF(HLOOKUP(S$9,'Feuille1-Catégories'!$C$1:$G$2,2,FALSE)="OUI",S$3,IF(HLOOKUP(S$9,'Feuille1-Catégories'!$C$1:$G$3,3,FALSE)="OUI",OFFSET(S$3,MOD(QUOTIENT(ROW()-ROW($A$20),'Feuille1-Catégories'!$B$6/S$6),S$5),0),IF(MOD($A404-1-S$10,'Feuille1-Catégories'!$F$5+1)=0,S$3,""))),"")</f>
        <v/>
      </c>
      <c r="T404" s="7" t="str">
        <f ca="1">IF(AND($A404&lt;&gt;"",T$9&lt;&gt;""),IF(HLOOKUP(T$9,'Feuille1-Catégories'!$C$1:$G$2,2,FALSE)="OUI",T$3,IF(HLOOKUP(T$9,'Feuille1-Catégories'!$C$1:$G$3,3,FALSE)="OUI",OFFSET(T$3,MOD(QUOTIENT(ROW()-ROW($A$20),'Feuille1-Catégories'!$B$6/T$6),T$5),0),IF(MOD($A404-1-T$10,'Feuille1-Catégories'!$F$5+1)=0,T$3,""))),"")</f>
        <v/>
      </c>
      <c r="U404" s="7" t="str">
        <f ca="1">IF(AND($A404&lt;&gt;"",U$9&lt;&gt;""),IF(HLOOKUP(U$9,'Feuille1-Catégories'!$C$1:$G$2,2,FALSE)="OUI",U$3,IF(HLOOKUP(U$9,'Feuille1-Catégories'!$C$1:$G$3,3,FALSE)="OUI",OFFSET(U$3,MOD(QUOTIENT(ROW()-ROW($A$20),'Feuille1-Catégories'!$B$6/U$6),U$5),0),IF(MOD($A404-1-U$10,'Feuille1-Catégories'!$F$5+1)=0,U$3,""))),"")</f>
        <v/>
      </c>
      <c r="V404" s="7" t="str">
        <f ca="1">IF(AND($A404&lt;&gt;"",V$9&lt;&gt;""),IF(HLOOKUP(V$9,'Feuille1-Catégories'!$C$1:$G$2,2,FALSE)="OUI",V$3,IF(HLOOKUP(V$9,'Feuille1-Catégories'!$C$1:$G$3,3,FALSE)="OUI",OFFSET(V$3,MOD(QUOTIENT(ROW()-ROW($A$20),'Feuille1-Catégories'!$B$6/V$6),V$5),0),IF(MOD($A404-1-V$10,'Feuille1-Catégories'!$F$5+1)=0,V$3,""))),"")</f>
        <v/>
      </c>
      <c r="W404" s="7" t="str">
        <f ca="1">IF(AND($A404&lt;&gt;"",W$9&lt;&gt;""),IF(HLOOKUP(W$9,'Feuille1-Catégories'!$C$1:$G$2,2,FALSE)="OUI",W$3,IF(HLOOKUP(W$9,'Feuille1-Catégories'!$C$1:$G$3,3,FALSE)="OUI",OFFSET(W$3,MOD(QUOTIENT(ROW()-ROW($A$20),'Feuille1-Catégories'!$B$6/W$6),W$5),0),IF(MOD($A404-1-W$10,'Feuille1-Catégories'!$F$5+1)=0,W$3,""))),"")</f>
        <v/>
      </c>
      <c r="X404" s="7" t="str">
        <f ca="1">IF(AND($A404&lt;&gt;"",X$9&lt;&gt;""),IF(HLOOKUP(X$9,'Feuille1-Catégories'!$C$1:$G$2,2,FALSE)="OUI",X$3,IF(HLOOKUP(X$9,'Feuille1-Catégories'!$C$1:$G$3,3,FALSE)="OUI",OFFSET(X$3,MOD(QUOTIENT(ROW()-ROW($A$20),'Feuille1-Catégories'!$B$6/X$6),X$5),0),IF(MOD($A404-1-X$10,'Feuille1-Catégories'!$F$5+1)=0,X$3,""))),"")</f>
        <v/>
      </c>
      <c r="Y404" s="7" t="str">
        <f ca="1">IF(AND($A404&lt;&gt;"",Y$9&lt;&gt;""),IF(HLOOKUP(Y$9,'Feuille1-Catégories'!$C$1:$G$2,2,FALSE)="OUI",Y$3,IF(HLOOKUP(Y$9,'Feuille1-Catégories'!$C$1:$G$3,3,FALSE)="OUI",OFFSET(Y$3,MOD(QUOTIENT(ROW()-ROW($A$20),'Feuille1-Catégories'!$B$6/Y$6),Y$5),0),IF(MOD($A404-1-Y$10,'Feuille1-Catégories'!$F$5+1)=0,Y$3,""))),"")</f>
        <v/>
      </c>
      <c r="Z404" s="7" t="str">
        <f ca="1">IF(AND($A404&lt;&gt;"",Z$9&lt;&gt;""),IF(HLOOKUP(Z$9,'Feuille1-Catégories'!$C$1:$G$2,2,FALSE)="OUI",Z$3,IF(HLOOKUP(Z$9,'Feuille1-Catégories'!$C$1:$G$3,3,FALSE)="OUI",OFFSET(Z$3,MOD(QUOTIENT(ROW()-ROW($A$20),'Feuille1-Catégories'!$B$6/Z$6),Z$5),0),"")),"")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05" spans="1:26" ht="17" x14ac:dyDescent="0.2">
      <c r="A405" s="21" t="str">
        <f>IF(ROW()-ROW($A$19)&gt;'Feuille1-Catégories'!$B$6,"",ROW()-ROW($A$19))</f>
        <v/>
      </c>
      <c r="B405" s="33" t="str">
        <f t="shared" ref="B405:B468" si="19">IF(AND(D405&lt;&gt;0,D405&lt;&gt;""),E405/D405,"")</f>
        <v/>
      </c>
      <c r="C405" s="10" t="str">
        <f t="shared" ref="C405:C468" si="20">IF(AND(D405&lt;&gt;0,D405&lt;&gt;""),E405-D405,"")</f>
        <v/>
      </c>
      <c r="D405" s="10" t="str">
        <f>IF('Feuille3-Coût de production'!D405&lt;&gt;"",'Feuille3-Coût de production'!D405,"")</f>
        <v/>
      </c>
      <c r="E405" s="10" t="str">
        <f t="shared" ref="E405:E468" si="21">IF($A405&lt;&gt;"",SUM(F405:ZZ405),"")</f>
        <v/>
      </c>
      <c r="F405" s="7" t="str">
        <f ca="1">IF(AND($A405&lt;&gt;"",F$9&lt;&gt;""),IF(HLOOKUP(F$9,'Feuille1-Catégories'!$C$1:$G$2,2,FALSE)="OUI",F$3,IF(HLOOKUP(F$9,'Feuille1-Catégories'!$C$1:$G$3,3,FALSE)="OUI",OFFSET(F$3,MOD(QUOTIENT(ROW()-ROW($A$20),'Feuille1-Catégories'!$B$6/F$6),F$5),0),IF(MOD($A405-1-F$10,'Feuille1-Catégories'!$F$5+1)=0,F$3,""))),"")</f>
        <v/>
      </c>
      <c r="G405" s="7" t="str">
        <f ca="1">IF(AND($A405&lt;&gt;"",G$9&lt;&gt;""),IF(HLOOKUP(G$9,'Feuille1-Catégories'!$C$1:$G$2,2,FALSE)="OUI",G$3,IF(HLOOKUP(G$9,'Feuille1-Catégories'!$C$1:$G$3,3,FALSE)="OUI",OFFSET(G$3,MOD(QUOTIENT(ROW()-ROW($A$20),'Feuille1-Catégories'!$B$6/G$6),G$5),0),IF(MOD($A405-1-G$10,'Feuille1-Catégories'!$F$5+1)=0,G$3,""))),"")</f>
        <v/>
      </c>
      <c r="H405" s="7" t="str">
        <f ca="1">IF(AND($A405&lt;&gt;"",H$9&lt;&gt;""),IF(HLOOKUP(H$9,'Feuille1-Catégories'!$C$1:$G$2,2,FALSE)="OUI",H$3,IF(HLOOKUP(H$9,'Feuille1-Catégories'!$C$1:$G$3,3,FALSE)="OUI",OFFSET(H$3,MOD(QUOTIENT(ROW()-ROW($A$20),'Feuille1-Catégories'!$B$6/H$6),H$5),0),IF(MOD($A405-1-H$10,'Feuille1-Catégories'!$F$5+1)=0,H$3,""))),"")</f>
        <v/>
      </c>
      <c r="I405" s="7" t="str">
        <f ca="1">IF(AND($A405&lt;&gt;"",I$9&lt;&gt;""),IF(HLOOKUP(I$9,'Feuille1-Catégories'!$C$1:$G$2,2,FALSE)="OUI",I$3,IF(HLOOKUP(I$9,'Feuille1-Catégories'!$C$1:$G$3,3,FALSE)="OUI",OFFSET(I$3,MOD(QUOTIENT(ROW()-ROW($A$20),'Feuille1-Catégories'!$B$6/I$6),I$5),0),IF(MOD($A405-1-I$10,'Feuille1-Catégories'!$F$5+1)=0,I$3,""))),"")</f>
        <v/>
      </c>
      <c r="J405" s="7" t="str">
        <f ca="1">IF(AND($A405&lt;&gt;"",J$9&lt;&gt;""),IF(HLOOKUP(J$9,'Feuille1-Catégories'!$C$1:$G$2,2,FALSE)="OUI",J$3,IF(HLOOKUP(J$9,'Feuille1-Catégories'!$C$1:$G$3,3,FALSE)="OUI",OFFSET(J$3,MOD(QUOTIENT(ROW()-ROW($A$20),'Feuille1-Catégories'!$B$6/J$6),J$5),0),IF(MOD($A405-1-J$10,'Feuille1-Catégories'!$F$5+1)=0,J$3,""))),"")</f>
        <v/>
      </c>
      <c r="K405" s="7" t="str">
        <f ca="1">IF(AND($A405&lt;&gt;"",K$9&lt;&gt;""),IF(HLOOKUP(K$9,'Feuille1-Catégories'!$C$1:$G$2,2,FALSE)="OUI",K$3,IF(HLOOKUP(K$9,'Feuille1-Catégories'!$C$1:$G$3,3,FALSE)="OUI",OFFSET(K$3,MOD(QUOTIENT(ROW()-ROW($A$20),'Feuille1-Catégories'!$B$6/K$6),K$5),0),IF(MOD($A405-1-K$10,'Feuille1-Catégories'!$F$5+1)=0,K$3,""))),"")</f>
        <v/>
      </c>
      <c r="L405" s="7" t="str">
        <f ca="1">IF(AND($A405&lt;&gt;"",L$9&lt;&gt;""),IF(HLOOKUP(L$9,'Feuille1-Catégories'!$C$1:$G$2,2,FALSE)="OUI",L$3,IF(HLOOKUP(L$9,'Feuille1-Catégories'!$C$1:$G$3,3,FALSE)="OUI",OFFSET(L$3,MOD(QUOTIENT(ROW()-ROW($A$20),'Feuille1-Catégories'!$B$6/L$6),L$5),0),IF(MOD($A405-1-L$10,'Feuille1-Catégories'!$F$5+1)=0,L$3,""))),"")</f>
        <v/>
      </c>
      <c r="M405" s="7" t="str">
        <f ca="1">IF(AND($A405&lt;&gt;"",M$9&lt;&gt;""),IF(HLOOKUP(M$9,'Feuille1-Catégories'!$C$1:$G$2,2,FALSE)="OUI",M$3,IF(HLOOKUP(M$9,'Feuille1-Catégories'!$C$1:$G$3,3,FALSE)="OUI",OFFSET(M$3,MOD(QUOTIENT(ROW()-ROW($A$20),'Feuille1-Catégories'!$B$6/M$6),M$5),0),IF(MOD($A405-1-M$10,'Feuille1-Catégories'!$F$5+1)=0,M$3,""))),"")</f>
        <v/>
      </c>
      <c r="N405" s="7" t="str">
        <f ca="1">IF(AND($A405&lt;&gt;"",N$9&lt;&gt;""),IF(HLOOKUP(N$9,'Feuille1-Catégories'!$C$1:$G$2,2,FALSE)="OUI",N$3,IF(HLOOKUP(N$9,'Feuille1-Catégories'!$C$1:$G$3,3,FALSE)="OUI",OFFSET(N$3,MOD(QUOTIENT(ROW()-ROW($A$20),'Feuille1-Catégories'!$B$6/N$6),N$5),0),IF(MOD($A405-1-N$10,'Feuille1-Catégories'!$F$5+1)=0,N$3,""))),"")</f>
        <v/>
      </c>
      <c r="O405" s="7" t="str">
        <f ca="1">IF(AND($A405&lt;&gt;"",O$9&lt;&gt;""),IF(HLOOKUP(O$9,'Feuille1-Catégories'!$C$1:$G$2,2,FALSE)="OUI",O$3,IF(HLOOKUP(O$9,'Feuille1-Catégories'!$C$1:$G$3,3,FALSE)="OUI",OFFSET(O$3,MOD(QUOTIENT(ROW()-ROW($A$20),'Feuille1-Catégories'!$B$6/O$6),O$5),0),IF(MOD($A405-1-O$10,'Feuille1-Catégories'!$F$5+1)=0,O$3,""))),"")</f>
        <v/>
      </c>
      <c r="P405" s="7" t="str">
        <f ca="1">IF(AND($A405&lt;&gt;"",P$9&lt;&gt;""),IF(HLOOKUP(P$9,'Feuille1-Catégories'!$C$1:$G$2,2,FALSE)="OUI",P$3,IF(HLOOKUP(P$9,'Feuille1-Catégories'!$C$1:$G$3,3,FALSE)="OUI",OFFSET(P$3,MOD(QUOTIENT(ROW()-ROW($A$20),'Feuille1-Catégories'!$B$6/P$6),P$5),0),IF(MOD($A405-1-P$10,'Feuille1-Catégories'!$F$5+1)=0,P$3,""))),"")</f>
        <v/>
      </c>
      <c r="Q405" s="7" t="str">
        <f ca="1">IF(AND($A405&lt;&gt;"",Q$9&lt;&gt;""),IF(HLOOKUP(Q$9,'Feuille1-Catégories'!$C$1:$G$2,2,FALSE)="OUI",Q$3,IF(HLOOKUP(Q$9,'Feuille1-Catégories'!$C$1:$G$3,3,FALSE)="OUI",OFFSET(Q$3,MOD(QUOTIENT(ROW()-ROW($A$20),'Feuille1-Catégories'!$B$6/Q$6),Q$5),0),IF(MOD($A405-1-Q$10,'Feuille1-Catégories'!$F$5+1)=0,Q$3,""))),"")</f>
        <v/>
      </c>
      <c r="R405" s="7" t="str">
        <f ca="1">IF(AND($A405&lt;&gt;"",R$9&lt;&gt;""),IF(HLOOKUP(R$9,'Feuille1-Catégories'!$C$1:$G$2,2,FALSE)="OUI",R$3,IF(HLOOKUP(R$9,'Feuille1-Catégories'!$C$1:$G$3,3,FALSE)="OUI",OFFSET(R$3,MOD(QUOTIENT(ROW()-ROW($A$20),'Feuille1-Catégories'!$B$6/R$6),R$5),0),IF(MOD($A405-1-R$10,'Feuille1-Catégories'!$F$5+1)=0,R$3,""))),"")</f>
        <v/>
      </c>
      <c r="S405" s="7" t="str">
        <f ca="1">IF(AND($A405&lt;&gt;"",S$9&lt;&gt;""),IF(HLOOKUP(S$9,'Feuille1-Catégories'!$C$1:$G$2,2,FALSE)="OUI",S$3,IF(HLOOKUP(S$9,'Feuille1-Catégories'!$C$1:$G$3,3,FALSE)="OUI",OFFSET(S$3,MOD(QUOTIENT(ROW()-ROW($A$20),'Feuille1-Catégories'!$B$6/S$6),S$5),0),IF(MOD($A405-1-S$10,'Feuille1-Catégories'!$F$5+1)=0,S$3,""))),"")</f>
        <v/>
      </c>
      <c r="T405" s="7" t="str">
        <f ca="1">IF(AND($A405&lt;&gt;"",T$9&lt;&gt;""),IF(HLOOKUP(T$9,'Feuille1-Catégories'!$C$1:$G$2,2,FALSE)="OUI",T$3,IF(HLOOKUP(T$9,'Feuille1-Catégories'!$C$1:$G$3,3,FALSE)="OUI",OFFSET(T$3,MOD(QUOTIENT(ROW()-ROW($A$20),'Feuille1-Catégories'!$B$6/T$6),T$5),0),IF(MOD($A405-1-T$10,'Feuille1-Catégories'!$F$5+1)=0,T$3,""))),"")</f>
        <v/>
      </c>
      <c r="U405" s="7" t="str">
        <f ca="1">IF(AND($A405&lt;&gt;"",U$9&lt;&gt;""),IF(HLOOKUP(U$9,'Feuille1-Catégories'!$C$1:$G$2,2,FALSE)="OUI",U$3,IF(HLOOKUP(U$9,'Feuille1-Catégories'!$C$1:$G$3,3,FALSE)="OUI",OFFSET(U$3,MOD(QUOTIENT(ROW()-ROW($A$20),'Feuille1-Catégories'!$B$6/U$6),U$5),0),IF(MOD($A405-1-U$10,'Feuille1-Catégories'!$F$5+1)=0,U$3,""))),"")</f>
        <v/>
      </c>
      <c r="V405" s="7" t="str">
        <f ca="1">IF(AND($A405&lt;&gt;"",V$9&lt;&gt;""),IF(HLOOKUP(V$9,'Feuille1-Catégories'!$C$1:$G$2,2,FALSE)="OUI",V$3,IF(HLOOKUP(V$9,'Feuille1-Catégories'!$C$1:$G$3,3,FALSE)="OUI",OFFSET(V$3,MOD(QUOTIENT(ROW()-ROW($A$20),'Feuille1-Catégories'!$B$6/V$6),V$5),0),IF(MOD($A405-1-V$10,'Feuille1-Catégories'!$F$5+1)=0,V$3,""))),"")</f>
        <v/>
      </c>
      <c r="W405" s="7" t="str">
        <f ca="1">IF(AND($A405&lt;&gt;"",W$9&lt;&gt;""),IF(HLOOKUP(W$9,'Feuille1-Catégories'!$C$1:$G$2,2,FALSE)="OUI",W$3,IF(HLOOKUP(W$9,'Feuille1-Catégories'!$C$1:$G$3,3,FALSE)="OUI",OFFSET(W$3,MOD(QUOTIENT(ROW()-ROW($A$20),'Feuille1-Catégories'!$B$6/W$6),W$5),0),IF(MOD($A405-1-W$10,'Feuille1-Catégories'!$F$5+1)=0,W$3,""))),"")</f>
        <v/>
      </c>
      <c r="X405" s="7" t="str">
        <f ca="1">IF(AND($A405&lt;&gt;"",X$9&lt;&gt;""),IF(HLOOKUP(X$9,'Feuille1-Catégories'!$C$1:$G$2,2,FALSE)="OUI",X$3,IF(HLOOKUP(X$9,'Feuille1-Catégories'!$C$1:$G$3,3,FALSE)="OUI",OFFSET(X$3,MOD(QUOTIENT(ROW()-ROW($A$20),'Feuille1-Catégories'!$B$6/X$6),X$5),0),IF(MOD($A405-1-X$10,'Feuille1-Catégories'!$F$5+1)=0,X$3,""))),"")</f>
        <v/>
      </c>
      <c r="Y405" s="7" t="str">
        <f ca="1">IF(AND($A405&lt;&gt;"",Y$9&lt;&gt;""),IF(HLOOKUP(Y$9,'Feuille1-Catégories'!$C$1:$G$2,2,FALSE)="OUI",Y$3,IF(HLOOKUP(Y$9,'Feuille1-Catégories'!$C$1:$G$3,3,FALSE)="OUI",OFFSET(Y$3,MOD(QUOTIENT(ROW()-ROW($A$20),'Feuille1-Catégories'!$B$6/Y$6),Y$5),0),IF(MOD($A405-1-Y$10,'Feuille1-Catégories'!$F$5+1)=0,Y$3,""))),"")</f>
        <v/>
      </c>
      <c r="Z405" s="7" t="str">
        <f ca="1">IF(AND($A405&lt;&gt;"",Z$9&lt;&gt;""),IF(HLOOKUP(Z$9,'Feuille1-Catégories'!$C$1:$G$2,2,FALSE)="OUI",Z$3,IF(HLOOKUP(Z$9,'Feuille1-Catégories'!$C$1:$G$3,3,FALSE)="OUI",OFFSET(Z$3,MOD(QUOTIENT(ROW()-ROW($A$20),'Feuille1-Catégories'!$B$6/Z$6),Z$5),0),"")),"")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06" spans="1:26" ht="17" x14ac:dyDescent="0.2">
      <c r="A406" s="21" t="str">
        <f>IF(ROW()-ROW($A$19)&gt;'Feuille1-Catégories'!$B$6,"",ROW()-ROW($A$19))</f>
        <v/>
      </c>
      <c r="B406" s="33" t="str">
        <f t="shared" si="19"/>
        <v/>
      </c>
      <c r="C406" s="10" t="str">
        <f t="shared" si="20"/>
        <v/>
      </c>
      <c r="D406" s="10" t="str">
        <f>IF('Feuille3-Coût de production'!D406&lt;&gt;"",'Feuille3-Coût de production'!D406,"")</f>
        <v/>
      </c>
      <c r="E406" s="10" t="str">
        <f t="shared" si="21"/>
        <v/>
      </c>
      <c r="F406" s="7" t="str">
        <f ca="1">IF(AND($A406&lt;&gt;"",F$9&lt;&gt;""),IF(HLOOKUP(F$9,'Feuille1-Catégories'!$C$1:$G$2,2,FALSE)="OUI",F$3,IF(HLOOKUP(F$9,'Feuille1-Catégories'!$C$1:$G$3,3,FALSE)="OUI",OFFSET(F$3,MOD(QUOTIENT(ROW()-ROW($A$20),'Feuille1-Catégories'!$B$6/F$6),F$5),0),IF(MOD($A406-1-F$10,'Feuille1-Catégories'!$F$5+1)=0,F$3,""))),"")</f>
        <v/>
      </c>
      <c r="G406" s="7" t="str">
        <f ca="1">IF(AND($A406&lt;&gt;"",G$9&lt;&gt;""),IF(HLOOKUP(G$9,'Feuille1-Catégories'!$C$1:$G$2,2,FALSE)="OUI",G$3,IF(HLOOKUP(G$9,'Feuille1-Catégories'!$C$1:$G$3,3,FALSE)="OUI",OFFSET(G$3,MOD(QUOTIENT(ROW()-ROW($A$20),'Feuille1-Catégories'!$B$6/G$6),G$5),0),IF(MOD($A406-1-G$10,'Feuille1-Catégories'!$F$5+1)=0,G$3,""))),"")</f>
        <v/>
      </c>
      <c r="H406" s="7" t="str">
        <f ca="1">IF(AND($A406&lt;&gt;"",H$9&lt;&gt;""),IF(HLOOKUP(H$9,'Feuille1-Catégories'!$C$1:$G$2,2,FALSE)="OUI",H$3,IF(HLOOKUP(H$9,'Feuille1-Catégories'!$C$1:$G$3,3,FALSE)="OUI",OFFSET(H$3,MOD(QUOTIENT(ROW()-ROW($A$20),'Feuille1-Catégories'!$B$6/H$6),H$5),0),IF(MOD($A406-1-H$10,'Feuille1-Catégories'!$F$5+1)=0,H$3,""))),"")</f>
        <v/>
      </c>
      <c r="I406" s="7" t="str">
        <f ca="1">IF(AND($A406&lt;&gt;"",I$9&lt;&gt;""),IF(HLOOKUP(I$9,'Feuille1-Catégories'!$C$1:$G$2,2,FALSE)="OUI",I$3,IF(HLOOKUP(I$9,'Feuille1-Catégories'!$C$1:$G$3,3,FALSE)="OUI",OFFSET(I$3,MOD(QUOTIENT(ROW()-ROW($A$20),'Feuille1-Catégories'!$B$6/I$6),I$5),0),IF(MOD($A406-1-I$10,'Feuille1-Catégories'!$F$5+1)=0,I$3,""))),"")</f>
        <v/>
      </c>
      <c r="J406" s="7" t="str">
        <f ca="1">IF(AND($A406&lt;&gt;"",J$9&lt;&gt;""),IF(HLOOKUP(J$9,'Feuille1-Catégories'!$C$1:$G$2,2,FALSE)="OUI",J$3,IF(HLOOKUP(J$9,'Feuille1-Catégories'!$C$1:$G$3,3,FALSE)="OUI",OFFSET(J$3,MOD(QUOTIENT(ROW()-ROW($A$20),'Feuille1-Catégories'!$B$6/J$6),J$5),0),IF(MOD($A406-1-J$10,'Feuille1-Catégories'!$F$5+1)=0,J$3,""))),"")</f>
        <v/>
      </c>
      <c r="K406" s="7" t="str">
        <f ca="1">IF(AND($A406&lt;&gt;"",K$9&lt;&gt;""),IF(HLOOKUP(K$9,'Feuille1-Catégories'!$C$1:$G$2,2,FALSE)="OUI",K$3,IF(HLOOKUP(K$9,'Feuille1-Catégories'!$C$1:$G$3,3,FALSE)="OUI",OFFSET(K$3,MOD(QUOTIENT(ROW()-ROW($A$20),'Feuille1-Catégories'!$B$6/K$6),K$5),0),IF(MOD($A406-1-K$10,'Feuille1-Catégories'!$F$5+1)=0,K$3,""))),"")</f>
        <v/>
      </c>
      <c r="L406" s="7" t="str">
        <f ca="1">IF(AND($A406&lt;&gt;"",L$9&lt;&gt;""),IF(HLOOKUP(L$9,'Feuille1-Catégories'!$C$1:$G$2,2,FALSE)="OUI",L$3,IF(HLOOKUP(L$9,'Feuille1-Catégories'!$C$1:$G$3,3,FALSE)="OUI",OFFSET(L$3,MOD(QUOTIENT(ROW()-ROW($A$20),'Feuille1-Catégories'!$B$6/L$6),L$5),0),IF(MOD($A406-1-L$10,'Feuille1-Catégories'!$F$5+1)=0,L$3,""))),"")</f>
        <v/>
      </c>
      <c r="M406" s="7" t="str">
        <f ca="1">IF(AND($A406&lt;&gt;"",M$9&lt;&gt;""),IF(HLOOKUP(M$9,'Feuille1-Catégories'!$C$1:$G$2,2,FALSE)="OUI",M$3,IF(HLOOKUP(M$9,'Feuille1-Catégories'!$C$1:$G$3,3,FALSE)="OUI",OFFSET(M$3,MOD(QUOTIENT(ROW()-ROW($A$20),'Feuille1-Catégories'!$B$6/M$6),M$5),0),IF(MOD($A406-1-M$10,'Feuille1-Catégories'!$F$5+1)=0,M$3,""))),"")</f>
        <v/>
      </c>
      <c r="N406" s="7" t="str">
        <f ca="1">IF(AND($A406&lt;&gt;"",N$9&lt;&gt;""),IF(HLOOKUP(N$9,'Feuille1-Catégories'!$C$1:$G$2,2,FALSE)="OUI",N$3,IF(HLOOKUP(N$9,'Feuille1-Catégories'!$C$1:$G$3,3,FALSE)="OUI",OFFSET(N$3,MOD(QUOTIENT(ROW()-ROW($A$20),'Feuille1-Catégories'!$B$6/N$6),N$5),0),IF(MOD($A406-1-N$10,'Feuille1-Catégories'!$F$5+1)=0,N$3,""))),"")</f>
        <v/>
      </c>
      <c r="O406" s="7" t="str">
        <f ca="1">IF(AND($A406&lt;&gt;"",O$9&lt;&gt;""),IF(HLOOKUP(O$9,'Feuille1-Catégories'!$C$1:$G$2,2,FALSE)="OUI",O$3,IF(HLOOKUP(O$9,'Feuille1-Catégories'!$C$1:$G$3,3,FALSE)="OUI",OFFSET(O$3,MOD(QUOTIENT(ROW()-ROW($A$20),'Feuille1-Catégories'!$B$6/O$6),O$5),0),IF(MOD($A406-1-O$10,'Feuille1-Catégories'!$F$5+1)=0,O$3,""))),"")</f>
        <v/>
      </c>
      <c r="P406" s="7" t="str">
        <f ca="1">IF(AND($A406&lt;&gt;"",P$9&lt;&gt;""),IF(HLOOKUP(P$9,'Feuille1-Catégories'!$C$1:$G$2,2,FALSE)="OUI",P$3,IF(HLOOKUP(P$9,'Feuille1-Catégories'!$C$1:$G$3,3,FALSE)="OUI",OFFSET(P$3,MOD(QUOTIENT(ROW()-ROW($A$20),'Feuille1-Catégories'!$B$6/P$6),P$5),0),IF(MOD($A406-1-P$10,'Feuille1-Catégories'!$F$5+1)=0,P$3,""))),"")</f>
        <v/>
      </c>
      <c r="Q406" s="7" t="str">
        <f ca="1">IF(AND($A406&lt;&gt;"",Q$9&lt;&gt;""),IF(HLOOKUP(Q$9,'Feuille1-Catégories'!$C$1:$G$2,2,FALSE)="OUI",Q$3,IF(HLOOKUP(Q$9,'Feuille1-Catégories'!$C$1:$G$3,3,FALSE)="OUI",OFFSET(Q$3,MOD(QUOTIENT(ROW()-ROW($A$20),'Feuille1-Catégories'!$B$6/Q$6),Q$5),0),IF(MOD($A406-1-Q$10,'Feuille1-Catégories'!$F$5+1)=0,Q$3,""))),"")</f>
        <v/>
      </c>
      <c r="R406" s="7" t="str">
        <f ca="1">IF(AND($A406&lt;&gt;"",R$9&lt;&gt;""),IF(HLOOKUP(R$9,'Feuille1-Catégories'!$C$1:$G$2,2,FALSE)="OUI",R$3,IF(HLOOKUP(R$9,'Feuille1-Catégories'!$C$1:$G$3,3,FALSE)="OUI",OFFSET(R$3,MOD(QUOTIENT(ROW()-ROW($A$20),'Feuille1-Catégories'!$B$6/R$6),R$5),0),IF(MOD($A406-1-R$10,'Feuille1-Catégories'!$F$5+1)=0,R$3,""))),"")</f>
        <v/>
      </c>
      <c r="S406" s="7" t="str">
        <f ca="1">IF(AND($A406&lt;&gt;"",S$9&lt;&gt;""),IF(HLOOKUP(S$9,'Feuille1-Catégories'!$C$1:$G$2,2,FALSE)="OUI",S$3,IF(HLOOKUP(S$9,'Feuille1-Catégories'!$C$1:$G$3,3,FALSE)="OUI",OFFSET(S$3,MOD(QUOTIENT(ROW()-ROW($A$20),'Feuille1-Catégories'!$B$6/S$6),S$5),0),IF(MOD($A406-1-S$10,'Feuille1-Catégories'!$F$5+1)=0,S$3,""))),"")</f>
        <v/>
      </c>
      <c r="T406" s="7" t="str">
        <f ca="1">IF(AND($A406&lt;&gt;"",T$9&lt;&gt;""),IF(HLOOKUP(T$9,'Feuille1-Catégories'!$C$1:$G$2,2,FALSE)="OUI",T$3,IF(HLOOKUP(T$9,'Feuille1-Catégories'!$C$1:$G$3,3,FALSE)="OUI",OFFSET(T$3,MOD(QUOTIENT(ROW()-ROW($A$20),'Feuille1-Catégories'!$B$6/T$6),T$5),0),IF(MOD($A406-1-T$10,'Feuille1-Catégories'!$F$5+1)=0,T$3,""))),"")</f>
        <v/>
      </c>
      <c r="U406" s="7" t="str">
        <f ca="1">IF(AND($A406&lt;&gt;"",U$9&lt;&gt;""),IF(HLOOKUP(U$9,'Feuille1-Catégories'!$C$1:$G$2,2,FALSE)="OUI",U$3,IF(HLOOKUP(U$9,'Feuille1-Catégories'!$C$1:$G$3,3,FALSE)="OUI",OFFSET(U$3,MOD(QUOTIENT(ROW()-ROW($A$20),'Feuille1-Catégories'!$B$6/U$6),U$5),0),IF(MOD($A406-1-U$10,'Feuille1-Catégories'!$F$5+1)=0,U$3,""))),"")</f>
        <v/>
      </c>
      <c r="V406" s="7" t="str">
        <f ca="1">IF(AND($A406&lt;&gt;"",V$9&lt;&gt;""),IF(HLOOKUP(V$9,'Feuille1-Catégories'!$C$1:$G$2,2,FALSE)="OUI",V$3,IF(HLOOKUP(V$9,'Feuille1-Catégories'!$C$1:$G$3,3,FALSE)="OUI",OFFSET(V$3,MOD(QUOTIENT(ROW()-ROW($A$20),'Feuille1-Catégories'!$B$6/V$6),V$5),0),IF(MOD($A406-1-V$10,'Feuille1-Catégories'!$F$5+1)=0,V$3,""))),"")</f>
        <v/>
      </c>
      <c r="W406" s="7" t="str">
        <f ca="1">IF(AND($A406&lt;&gt;"",W$9&lt;&gt;""),IF(HLOOKUP(W$9,'Feuille1-Catégories'!$C$1:$G$2,2,FALSE)="OUI",W$3,IF(HLOOKUP(W$9,'Feuille1-Catégories'!$C$1:$G$3,3,FALSE)="OUI",OFFSET(W$3,MOD(QUOTIENT(ROW()-ROW($A$20),'Feuille1-Catégories'!$B$6/W$6),W$5),0),IF(MOD($A406-1-W$10,'Feuille1-Catégories'!$F$5+1)=0,W$3,""))),"")</f>
        <v/>
      </c>
      <c r="X406" s="7" t="str">
        <f ca="1">IF(AND($A406&lt;&gt;"",X$9&lt;&gt;""),IF(HLOOKUP(X$9,'Feuille1-Catégories'!$C$1:$G$2,2,FALSE)="OUI",X$3,IF(HLOOKUP(X$9,'Feuille1-Catégories'!$C$1:$G$3,3,FALSE)="OUI",OFFSET(X$3,MOD(QUOTIENT(ROW()-ROW($A$20),'Feuille1-Catégories'!$B$6/X$6),X$5),0),IF(MOD($A406-1-X$10,'Feuille1-Catégories'!$F$5+1)=0,X$3,""))),"")</f>
        <v/>
      </c>
      <c r="Y406" s="7" t="str">
        <f ca="1">IF(AND($A406&lt;&gt;"",Y$9&lt;&gt;""),IF(HLOOKUP(Y$9,'Feuille1-Catégories'!$C$1:$G$2,2,FALSE)="OUI",Y$3,IF(HLOOKUP(Y$9,'Feuille1-Catégories'!$C$1:$G$3,3,FALSE)="OUI",OFFSET(Y$3,MOD(QUOTIENT(ROW()-ROW($A$20),'Feuille1-Catégories'!$B$6/Y$6),Y$5),0),IF(MOD($A406-1-Y$10,'Feuille1-Catégories'!$F$5+1)=0,Y$3,""))),"")</f>
        <v/>
      </c>
      <c r="Z406" s="7" t="str">
        <f ca="1">IF(AND($A406&lt;&gt;"",Z$9&lt;&gt;""),IF(HLOOKUP(Z$9,'Feuille1-Catégories'!$C$1:$G$2,2,FALSE)="OUI",Z$3,IF(HLOOKUP(Z$9,'Feuille1-Catégories'!$C$1:$G$3,3,FALSE)="OUI",OFFSET(Z$3,MOD(QUOTIENT(ROW()-ROW($A$20),'Feuille1-Catégories'!$B$6/Z$6),Z$5),0),"")),"")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07" spans="1:26" ht="17" x14ac:dyDescent="0.2">
      <c r="A407" s="21" t="str">
        <f>IF(ROW()-ROW($A$19)&gt;'Feuille1-Catégories'!$B$6,"",ROW()-ROW($A$19))</f>
        <v/>
      </c>
      <c r="B407" s="33" t="str">
        <f t="shared" si="19"/>
        <v/>
      </c>
      <c r="C407" s="10" t="str">
        <f t="shared" si="20"/>
        <v/>
      </c>
      <c r="D407" s="10" t="str">
        <f>IF('Feuille3-Coût de production'!D407&lt;&gt;"",'Feuille3-Coût de production'!D407,"")</f>
        <v/>
      </c>
      <c r="E407" s="10" t="str">
        <f t="shared" si="21"/>
        <v/>
      </c>
      <c r="F407" s="7" t="str">
        <f ca="1">IF(AND($A407&lt;&gt;"",F$9&lt;&gt;""),IF(HLOOKUP(F$9,'Feuille1-Catégories'!$C$1:$G$2,2,FALSE)="OUI",F$3,IF(HLOOKUP(F$9,'Feuille1-Catégories'!$C$1:$G$3,3,FALSE)="OUI",OFFSET(F$3,MOD(QUOTIENT(ROW()-ROW($A$20),'Feuille1-Catégories'!$B$6/F$6),F$5),0),IF(MOD($A407-1-F$10,'Feuille1-Catégories'!$F$5+1)=0,F$3,""))),"")</f>
        <v/>
      </c>
      <c r="G407" s="7" t="str">
        <f ca="1">IF(AND($A407&lt;&gt;"",G$9&lt;&gt;""),IF(HLOOKUP(G$9,'Feuille1-Catégories'!$C$1:$G$2,2,FALSE)="OUI",G$3,IF(HLOOKUP(G$9,'Feuille1-Catégories'!$C$1:$G$3,3,FALSE)="OUI",OFFSET(G$3,MOD(QUOTIENT(ROW()-ROW($A$20),'Feuille1-Catégories'!$B$6/G$6),G$5),0),IF(MOD($A407-1-G$10,'Feuille1-Catégories'!$F$5+1)=0,G$3,""))),"")</f>
        <v/>
      </c>
      <c r="H407" s="7" t="str">
        <f ca="1">IF(AND($A407&lt;&gt;"",H$9&lt;&gt;""),IF(HLOOKUP(H$9,'Feuille1-Catégories'!$C$1:$G$2,2,FALSE)="OUI",H$3,IF(HLOOKUP(H$9,'Feuille1-Catégories'!$C$1:$G$3,3,FALSE)="OUI",OFFSET(H$3,MOD(QUOTIENT(ROW()-ROW($A$20),'Feuille1-Catégories'!$B$6/H$6),H$5),0),IF(MOD($A407-1-H$10,'Feuille1-Catégories'!$F$5+1)=0,H$3,""))),"")</f>
        <v/>
      </c>
      <c r="I407" s="7" t="str">
        <f ca="1">IF(AND($A407&lt;&gt;"",I$9&lt;&gt;""),IF(HLOOKUP(I$9,'Feuille1-Catégories'!$C$1:$G$2,2,FALSE)="OUI",I$3,IF(HLOOKUP(I$9,'Feuille1-Catégories'!$C$1:$G$3,3,FALSE)="OUI",OFFSET(I$3,MOD(QUOTIENT(ROW()-ROW($A$20),'Feuille1-Catégories'!$B$6/I$6),I$5),0),IF(MOD($A407-1-I$10,'Feuille1-Catégories'!$F$5+1)=0,I$3,""))),"")</f>
        <v/>
      </c>
      <c r="J407" s="7" t="str">
        <f ca="1">IF(AND($A407&lt;&gt;"",J$9&lt;&gt;""),IF(HLOOKUP(J$9,'Feuille1-Catégories'!$C$1:$G$2,2,FALSE)="OUI",J$3,IF(HLOOKUP(J$9,'Feuille1-Catégories'!$C$1:$G$3,3,FALSE)="OUI",OFFSET(J$3,MOD(QUOTIENT(ROW()-ROW($A$20),'Feuille1-Catégories'!$B$6/J$6),J$5),0),IF(MOD($A407-1-J$10,'Feuille1-Catégories'!$F$5+1)=0,J$3,""))),"")</f>
        <v/>
      </c>
      <c r="K407" s="7" t="str">
        <f ca="1">IF(AND($A407&lt;&gt;"",K$9&lt;&gt;""),IF(HLOOKUP(K$9,'Feuille1-Catégories'!$C$1:$G$2,2,FALSE)="OUI",K$3,IF(HLOOKUP(K$9,'Feuille1-Catégories'!$C$1:$G$3,3,FALSE)="OUI",OFFSET(K$3,MOD(QUOTIENT(ROW()-ROW($A$20),'Feuille1-Catégories'!$B$6/K$6),K$5),0),IF(MOD($A407-1-K$10,'Feuille1-Catégories'!$F$5+1)=0,K$3,""))),"")</f>
        <v/>
      </c>
      <c r="L407" s="7" t="str">
        <f ca="1">IF(AND($A407&lt;&gt;"",L$9&lt;&gt;""),IF(HLOOKUP(L$9,'Feuille1-Catégories'!$C$1:$G$2,2,FALSE)="OUI",L$3,IF(HLOOKUP(L$9,'Feuille1-Catégories'!$C$1:$G$3,3,FALSE)="OUI",OFFSET(L$3,MOD(QUOTIENT(ROW()-ROW($A$20),'Feuille1-Catégories'!$B$6/L$6),L$5),0),IF(MOD($A407-1-L$10,'Feuille1-Catégories'!$F$5+1)=0,L$3,""))),"")</f>
        <v/>
      </c>
      <c r="M407" s="7" t="str">
        <f ca="1">IF(AND($A407&lt;&gt;"",M$9&lt;&gt;""),IF(HLOOKUP(M$9,'Feuille1-Catégories'!$C$1:$G$2,2,FALSE)="OUI",M$3,IF(HLOOKUP(M$9,'Feuille1-Catégories'!$C$1:$G$3,3,FALSE)="OUI",OFFSET(M$3,MOD(QUOTIENT(ROW()-ROW($A$20),'Feuille1-Catégories'!$B$6/M$6),M$5),0),IF(MOD($A407-1-M$10,'Feuille1-Catégories'!$F$5+1)=0,M$3,""))),"")</f>
        <v/>
      </c>
      <c r="N407" s="7" t="str">
        <f ca="1">IF(AND($A407&lt;&gt;"",N$9&lt;&gt;""),IF(HLOOKUP(N$9,'Feuille1-Catégories'!$C$1:$G$2,2,FALSE)="OUI",N$3,IF(HLOOKUP(N$9,'Feuille1-Catégories'!$C$1:$G$3,3,FALSE)="OUI",OFFSET(N$3,MOD(QUOTIENT(ROW()-ROW($A$20),'Feuille1-Catégories'!$B$6/N$6),N$5),0),IF(MOD($A407-1-N$10,'Feuille1-Catégories'!$F$5+1)=0,N$3,""))),"")</f>
        <v/>
      </c>
      <c r="O407" s="7" t="str">
        <f ca="1">IF(AND($A407&lt;&gt;"",O$9&lt;&gt;""),IF(HLOOKUP(O$9,'Feuille1-Catégories'!$C$1:$G$2,2,FALSE)="OUI",O$3,IF(HLOOKUP(O$9,'Feuille1-Catégories'!$C$1:$G$3,3,FALSE)="OUI",OFFSET(O$3,MOD(QUOTIENT(ROW()-ROW($A$20),'Feuille1-Catégories'!$B$6/O$6),O$5),0),IF(MOD($A407-1-O$10,'Feuille1-Catégories'!$F$5+1)=0,O$3,""))),"")</f>
        <v/>
      </c>
      <c r="P407" s="7" t="str">
        <f ca="1">IF(AND($A407&lt;&gt;"",P$9&lt;&gt;""),IF(HLOOKUP(P$9,'Feuille1-Catégories'!$C$1:$G$2,2,FALSE)="OUI",P$3,IF(HLOOKUP(P$9,'Feuille1-Catégories'!$C$1:$G$3,3,FALSE)="OUI",OFFSET(P$3,MOD(QUOTIENT(ROW()-ROW($A$20),'Feuille1-Catégories'!$B$6/P$6),P$5),0),IF(MOD($A407-1-P$10,'Feuille1-Catégories'!$F$5+1)=0,P$3,""))),"")</f>
        <v/>
      </c>
      <c r="Q407" s="7" t="str">
        <f ca="1">IF(AND($A407&lt;&gt;"",Q$9&lt;&gt;""),IF(HLOOKUP(Q$9,'Feuille1-Catégories'!$C$1:$G$2,2,FALSE)="OUI",Q$3,IF(HLOOKUP(Q$9,'Feuille1-Catégories'!$C$1:$G$3,3,FALSE)="OUI",OFFSET(Q$3,MOD(QUOTIENT(ROW()-ROW($A$20),'Feuille1-Catégories'!$B$6/Q$6),Q$5),0),IF(MOD($A407-1-Q$10,'Feuille1-Catégories'!$F$5+1)=0,Q$3,""))),"")</f>
        <v/>
      </c>
      <c r="R407" s="7" t="str">
        <f ca="1">IF(AND($A407&lt;&gt;"",R$9&lt;&gt;""),IF(HLOOKUP(R$9,'Feuille1-Catégories'!$C$1:$G$2,2,FALSE)="OUI",R$3,IF(HLOOKUP(R$9,'Feuille1-Catégories'!$C$1:$G$3,3,FALSE)="OUI",OFFSET(R$3,MOD(QUOTIENT(ROW()-ROW($A$20),'Feuille1-Catégories'!$B$6/R$6),R$5),0),IF(MOD($A407-1-R$10,'Feuille1-Catégories'!$F$5+1)=0,R$3,""))),"")</f>
        <v/>
      </c>
      <c r="S407" s="7" t="str">
        <f ca="1">IF(AND($A407&lt;&gt;"",S$9&lt;&gt;""),IF(HLOOKUP(S$9,'Feuille1-Catégories'!$C$1:$G$2,2,FALSE)="OUI",S$3,IF(HLOOKUP(S$9,'Feuille1-Catégories'!$C$1:$G$3,3,FALSE)="OUI",OFFSET(S$3,MOD(QUOTIENT(ROW()-ROW($A$20),'Feuille1-Catégories'!$B$6/S$6),S$5),0),IF(MOD($A407-1-S$10,'Feuille1-Catégories'!$F$5+1)=0,S$3,""))),"")</f>
        <v/>
      </c>
      <c r="T407" s="7" t="str">
        <f ca="1">IF(AND($A407&lt;&gt;"",T$9&lt;&gt;""),IF(HLOOKUP(T$9,'Feuille1-Catégories'!$C$1:$G$2,2,FALSE)="OUI",T$3,IF(HLOOKUP(T$9,'Feuille1-Catégories'!$C$1:$G$3,3,FALSE)="OUI",OFFSET(T$3,MOD(QUOTIENT(ROW()-ROW($A$20),'Feuille1-Catégories'!$B$6/T$6),T$5),0),IF(MOD($A407-1-T$10,'Feuille1-Catégories'!$F$5+1)=0,T$3,""))),"")</f>
        <v/>
      </c>
      <c r="U407" s="7" t="str">
        <f ca="1">IF(AND($A407&lt;&gt;"",U$9&lt;&gt;""),IF(HLOOKUP(U$9,'Feuille1-Catégories'!$C$1:$G$2,2,FALSE)="OUI",U$3,IF(HLOOKUP(U$9,'Feuille1-Catégories'!$C$1:$G$3,3,FALSE)="OUI",OFFSET(U$3,MOD(QUOTIENT(ROW()-ROW($A$20),'Feuille1-Catégories'!$B$6/U$6),U$5),0),IF(MOD($A407-1-U$10,'Feuille1-Catégories'!$F$5+1)=0,U$3,""))),"")</f>
        <v/>
      </c>
      <c r="V407" s="7" t="str">
        <f ca="1">IF(AND($A407&lt;&gt;"",V$9&lt;&gt;""),IF(HLOOKUP(V$9,'Feuille1-Catégories'!$C$1:$G$2,2,FALSE)="OUI",V$3,IF(HLOOKUP(V$9,'Feuille1-Catégories'!$C$1:$G$3,3,FALSE)="OUI",OFFSET(V$3,MOD(QUOTIENT(ROW()-ROW($A$20),'Feuille1-Catégories'!$B$6/V$6),V$5),0),IF(MOD($A407-1-V$10,'Feuille1-Catégories'!$F$5+1)=0,V$3,""))),"")</f>
        <v/>
      </c>
      <c r="W407" s="7" t="str">
        <f ca="1">IF(AND($A407&lt;&gt;"",W$9&lt;&gt;""),IF(HLOOKUP(W$9,'Feuille1-Catégories'!$C$1:$G$2,2,FALSE)="OUI",W$3,IF(HLOOKUP(W$9,'Feuille1-Catégories'!$C$1:$G$3,3,FALSE)="OUI",OFFSET(W$3,MOD(QUOTIENT(ROW()-ROW($A$20),'Feuille1-Catégories'!$B$6/W$6),W$5),0),IF(MOD($A407-1-W$10,'Feuille1-Catégories'!$F$5+1)=0,W$3,""))),"")</f>
        <v/>
      </c>
      <c r="X407" s="7" t="str">
        <f ca="1">IF(AND($A407&lt;&gt;"",X$9&lt;&gt;""),IF(HLOOKUP(X$9,'Feuille1-Catégories'!$C$1:$G$2,2,FALSE)="OUI",X$3,IF(HLOOKUP(X$9,'Feuille1-Catégories'!$C$1:$G$3,3,FALSE)="OUI",OFFSET(X$3,MOD(QUOTIENT(ROW()-ROW($A$20),'Feuille1-Catégories'!$B$6/X$6),X$5),0),IF(MOD($A407-1-X$10,'Feuille1-Catégories'!$F$5+1)=0,X$3,""))),"")</f>
        <v/>
      </c>
      <c r="Y407" s="7" t="str">
        <f ca="1">IF(AND($A407&lt;&gt;"",Y$9&lt;&gt;""),IF(HLOOKUP(Y$9,'Feuille1-Catégories'!$C$1:$G$2,2,FALSE)="OUI",Y$3,IF(HLOOKUP(Y$9,'Feuille1-Catégories'!$C$1:$G$3,3,FALSE)="OUI",OFFSET(Y$3,MOD(QUOTIENT(ROW()-ROW($A$20),'Feuille1-Catégories'!$B$6/Y$6),Y$5),0),IF(MOD($A407-1-Y$10,'Feuille1-Catégories'!$F$5+1)=0,Y$3,""))),"")</f>
        <v/>
      </c>
      <c r="Z407" s="7" t="str">
        <f ca="1">IF(AND($A407&lt;&gt;"",Z$9&lt;&gt;""),IF(HLOOKUP(Z$9,'Feuille1-Catégories'!$C$1:$G$2,2,FALSE)="OUI",Z$3,IF(HLOOKUP(Z$9,'Feuille1-Catégories'!$C$1:$G$3,3,FALSE)="OUI",OFFSET(Z$3,MOD(QUOTIENT(ROW()-ROW($A$20),'Feuille1-Catégories'!$B$6/Z$6),Z$5),0),"")),"")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08" spans="1:26" ht="17" x14ac:dyDescent="0.2">
      <c r="A408" s="21" t="str">
        <f>IF(ROW()-ROW($A$19)&gt;'Feuille1-Catégories'!$B$6,"",ROW()-ROW($A$19))</f>
        <v/>
      </c>
      <c r="B408" s="33" t="str">
        <f t="shared" si="19"/>
        <v/>
      </c>
      <c r="C408" s="10" t="str">
        <f t="shared" si="20"/>
        <v/>
      </c>
      <c r="D408" s="10" t="str">
        <f>IF('Feuille3-Coût de production'!D408&lt;&gt;"",'Feuille3-Coût de production'!D408,"")</f>
        <v/>
      </c>
      <c r="E408" s="10" t="str">
        <f t="shared" si="21"/>
        <v/>
      </c>
      <c r="F408" s="7" t="str">
        <f ca="1">IF(AND($A408&lt;&gt;"",F$9&lt;&gt;""),IF(HLOOKUP(F$9,'Feuille1-Catégories'!$C$1:$G$2,2,FALSE)="OUI",F$3,IF(HLOOKUP(F$9,'Feuille1-Catégories'!$C$1:$G$3,3,FALSE)="OUI",OFFSET(F$3,MOD(QUOTIENT(ROW()-ROW($A$20),'Feuille1-Catégories'!$B$6/F$6),F$5),0),IF(MOD($A408-1-F$10,'Feuille1-Catégories'!$F$5+1)=0,F$3,""))),"")</f>
        <v/>
      </c>
      <c r="G408" s="7" t="str">
        <f ca="1">IF(AND($A408&lt;&gt;"",G$9&lt;&gt;""),IF(HLOOKUP(G$9,'Feuille1-Catégories'!$C$1:$G$2,2,FALSE)="OUI",G$3,IF(HLOOKUP(G$9,'Feuille1-Catégories'!$C$1:$G$3,3,FALSE)="OUI",OFFSET(G$3,MOD(QUOTIENT(ROW()-ROW($A$20),'Feuille1-Catégories'!$B$6/G$6),G$5),0),IF(MOD($A408-1-G$10,'Feuille1-Catégories'!$F$5+1)=0,G$3,""))),"")</f>
        <v/>
      </c>
      <c r="H408" s="7" t="str">
        <f ca="1">IF(AND($A408&lt;&gt;"",H$9&lt;&gt;""),IF(HLOOKUP(H$9,'Feuille1-Catégories'!$C$1:$G$2,2,FALSE)="OUI",H$3,IF(HLOOKUP(H$9,'Feuille1-Catégories'!$C$1:$G$3,3,FALSE)="OUI",OFFSET(H$3,MOD(QUOTIENT(ROW()-ROW($A$20),'Feuille1-Catégories'!$B$6/H$6),H$5),0),IF(MOD($A408-1-H$10,'Feuille1-Catégories'!$F$5+1)=0,H$3,""))),"")</f>
        <v/>
      </c>
      <c r="I408" s="7" t="str">
        <f ca="1">IF(AND($A408&lt;&gt;"",I$9&lt;&gt;""),IF(HLOOKUP(I$9,'Feuille1-Catégories'!$C$1:$G$2,2,FALSE)="OUI",I$3,IF(HLOOKUP(I$9,'Feuille1-Catégories'!$C$1:$G$3,3,FALSE)="OUI",OFFSET(I$3,MOD(QUOTIENT(ROW()-ROW($A$20),'Feuille1-Catégories'!$B$6/I$6),I$5),0),IF(MOD($A408-1-I$10,'Feuille1-Catégories'!$F$5+1)=0,I$3,""))),"")</f>
        <v/>
      </c>
      <c r="J408" s="7" t="str">
        <f ca="1">IF(AND($A408&lt;&gt;"",J$9&lt;&gt;""),IF(HLOOKUP(J$9,'Feuille1-Catégories'!$C$1:$G$2,2,FALSE)="OUI",J$3,IF(HLOOKUP(J$9,'Feuille1-Catégories'!$C$1:$G$3,3,FALSE)="OUI",OFFSET(J$3,MOD(QUOTIENT(ROW()-ROW($A$20),'Feuille1-Catégories'!$B$6/J$6),J$5),0),IF(MOD($A408-1-J$10,'Feuille1-Catégories'!$F$5+1)=0,J$3,""))),"")</f>
        <v/>
      </c>
      <c r="K408" s="7" t="str">
        <f ca="1">IF(AND($A408&lt;&gt;"",K$9&lt;&gt;""),IF(HLOOKUP(K$9,'Feuille1-Catégories'!$C$1:$G$2,2,FALSE)="OUI",K$3,IF(HLOOKUP(K$9,'Feuille1-Catégories'!$C$1:$G$3,3,FALSE)="OUI",OFFSET(K$3,MOD(QUOTIENT(ROW()-ROW($A$20),'Feuille1-Catégories'!$B$6/K$6),K$5),0),IF(MOD($A408-1-K$10,'Feuille1-Catégories'!$F$5+1)=0,K$3,""))),"")</f>
        <v/>
      </c>
      <c r="L408" s="7" t="str">
        <f ca="1">IF(AND($A408&lt;&gt;"",L$9&lt;&gt;""),IF(HLOOKUP(L$9,'Feuille1-Catégories'!$C$1:$G$2,2,FALSE)="OUI",L$3,IF(HLOOKUP(L$9,'Feuille1-Catégories'!$C$1:$G$3,3,FALSE)="OUI",OFFSET(L$3,MOD(QUOTIENT(ROW()-ROW($A$20),'Feuille1-Catégories'!$B$6/L$6),L$5),0),IF(MOD($A408-1-L$10,'Feuille1-Catégories'!$F$5+1)=0,L$3,""))),"")</f>
        <v/>
      </c>
      <c r="M408" s="7" t="str">
        <f ca="1">IF(AND($A408&lt;&gt;"",M$9&lt;&gt;""),IF(HLOOKUP(M$9,'Feuille1-Catégories'!$C$1:$G$2,2,FALSE)="OUI",M$3,IF(HLOOKUP(M$9,'Feuille1-Catégories'!$C$1:$G$3,3,FALSE)="OUI",OFFSET(M$3,MOD(QUOTIENT(ROW()-ROW($A$20),'Feuille1-Catégories'!$B$6/M$6),M$5),0),IF(MOD($A408-1-M$10,'Feuille1-Catégories'!$F$5+1)=0,M$3,""))),"")</f>
        <v/>
      </c>
      <c r="N408" s="7" t="str">
        <f ca="1">IF(AND($A408&lt;&gt;"",N$9&lt;&gt;""),IF(HLOOKUP(N$9,'Feuille1-Catégories'!$C$1:$G$2,2,FALSE)="OUI",N$3,IF(HLOOKUP(N$9,'Feuille1-Catégories'!$C$1:$G$3,3,FALSE)="OUI",OFFSET(N$3,MOD(QUOTIENT(ROW()-ROW($A$20),'Feuille1-Catégories'!$B$6/N$6),N$5),0),IF(MOD($A408-1-N$10,'Feuille1-Catégories'!$F$5+1)=0,N$3,""))),"")</f>
        <v/>
      </c>
      <c r="O408" s="7" t="str">
        <f ca="1">IF(AND($A408&lt;&gt;"",O$9&lt;&gt;""),IF(HLOOKUP(O$9,'Feuille1-Catégories'!$C$1:$G$2,2,FALSE)="OUI",O$3,IF(HLOOKUP(O$9,'Feuille1-Catégories'!$C$1:$G$3,3,FALSE)="OUI",OFFSET(O$3,MOD(QUOTIENT(ROW()-ROW($A$20),'Feuille1-Catégories'!$B$6/O$6),O$5),0),IF(MOD($A408-1-O$10,'Feuille1-Catégories'!$F$5+1)=0,O$3,""))),"")</f>
        <v/>
      </c>
      <c r="P408" s="7" t="str">
        <f ca="1">IF(AND($A408&lt;&gt;"",P$9&lt;&gt;""),IF(HLOOKUP(P$9,'Feuille1-Catégories'!$C$1:$G$2,2,FALSE)="OUI",P$3,IF(HLOOKUP(P$9,'Feuille1-Catégories'!$C$1:$G$3,3,FALSE)="OUI",OFFSET(P$3,MOD(QUOTIENT(ROW()-ROW($A$20),'Feuille1-Catégories'!$B$6/P$6),P$5),0),IF(MOD($A408-1-P$10,'Feuille1-Catégories'!$F$5+1)=0,P$3,""))),"")</f>
        <v/>
      </c>
      <c r="Q408" s="7" t="str">
        <f ca="1">IF(AND($A408&lt;&gt;"",Q$9&lt;&gt;""),IF(HLOOKUP(Q$9,'Feuille1-Catégories'!$C$1:$G$2,2,FALSE)="OUI",Q$3,IF(HLOOKUP(Q$9,'Feuille1-Catégories'!$C$1:$G$3,3,FALSE)="OUI",OFFSET(Q$3,MOD(QUOTIENT(ROW()-ROW($A$20),'Feuille1-Catégories'!$B$6/Q$6),Q$5),0),IF(MOD($A408-1-Q$10,'Feuille1-Catégories'!$F$5+1)=0,Q$3,""))),"")</f>
        <v/>
      </c>
      <c r="R408" s="7" t="str">
        <f ca="1">IF(AND($A408&lt;&gt;"",R$9&lt;&gt;""),IF(HLOOKUP(R$9,'Feuille1-Catégories'!$C$1:$G$2,2,FALSE)="OUI",R$3,IF(HLOOKUP(R$9,'Feuille1-Catégories'!$C$1:$G$3,3,FALSE)="OUI",OFFSET(R$3,MOD(QUOTIENT(ROW()-ROW($A$20),'Feuille1-Catégories'!$B$6/R$6),R$5),0),IF(MOD($A408-1-R$10,'Feuille1-Catégories'!$F$5+1)=0,R$3,""))),"")</f>
        <v/>
      </c>
      <c r="S408" s="7" t="str">
        <f ca="1">IF(AND($A408&lt;&gt;"",S$9&lt;&gt;""),IF(HLOOKUP(S$9,'Feuille1-Catégories'!$C$1:$G$2,2,FALSE)="OUI",S$3,IF(HLOOKUP(S$9,'Feuille1-Catégories'!$C$1:$G$3,3,FALSE)="OUI",OFFSET(S$3,MOD(QUOTIENT(ROW()-ROW($A$20),'Feuille1-Catégories'!$B$6/S$6),S$5),0),IF(MOD($A408-1-S$10,'Feuille1-Catégories'!$F$5+1)=0,S$3,""))),"")</f>
        <v/>
      </c>
      <c r="T408" s="7" t="str">
        <f ca="1">IF(AND($A408&lt;&gt;"",T$9&lt;&gt;""),IF(HLOOKUP(T$9,'Feuille1-Catégories'!$C$1:$G$2,2,FALSE)="OUI",T$3,IF(HLOOKUP(T$9,'Feuille1-Catégories'!$C$1:$G$3,3,FALSE)="OUI",OFFSET(T$3,MOD(QUOTIENT(ROW()-ROW($A$20),'Feuille1-Catégories'!$B$6/T$6),T$5),0),IF(MOD($A408-1-T$10,'Feuille1-Catégories'!$F$5+1)=0,T$3,""))),"")</f>
        <v/>
      </c>
      <c r="U408" s="7" t="str">
        <f ca="1">IF(AND($A408&lt;&gt;"",U$9&lt;&gt;""),IF(HLOOKUP(U$9,'Feuille1-Catégories'!$C$1:$G$2,2,FALSE)="OUI",U$3,IF(HLOOKUP(U$9,'Feuille1-Catégories'!$C$1:$G$3,3,FALSE)="OUI",OFFSET(U$3,MOD(QUOTIENT(ROW()-ROW($A$20),'Feuille1-Catégories'!$B$6/U$6),U$5),0),IF(MOD($A408-1-U$10,'Feuille1-Catégories'!$F$5+1)=0,U$3,""))),"")</f>
        <v/>
      </c>
      <c r="V408" s="7" t="str">
        <f ca="1">IF(AND($A408&lt;&gt;"",V$9&lt;&gt;""),IF(HLOOKUP(V$9,'Feuille1-Catégories'!$C$1:$G$2,2,FALSE)="OUI",V$3,IF(HLOOKUP(V$9,'Feuille1-Catégories'!$C$1:$G$3,3,FALSE)="OUI",OFFSET(V$3,MOD(QUOTIENT(ROW()-ROW($A$20),'Feuille1-Catégories'!$B$6/V$6),V$5),0),IF(MOD($A408-1-V$10,'Feuille1-Catégories'!$F$5+1)=0,V$3,""))),"")</f>
        <v/>
      </c>
      <c r="W408" s="7" t="str">
        <f ca="1">IF(AND($A408&lt;&gt;"",W$9&lt;&gt;""),IF(HLOOKUP(W$9,'Feuille1-Catégories'!$C$1:$G$2,2,FALSE)="OUI",W$3,IF(HLOOKUP(W$9,'Feuille1-Catégories'!$C$1:$G$3,3,FALSE)="OUI",OFFSET(W$3,MOD(QUOTIENT(ROW()-ROW($A$20),'Feuille1-Catégories'!$B$6/W$6),W$5),0),IF(MOD($A408-1-W$10,'Feuille1-Catégories'!$F$5+1)=0,W$3,""))),"")</f>
        <v/>
      </c>
      <c r="X408" s="7" t="str">
        <f ca="1">IF(AND($A408&lt;&gt;"",X$9&lt;&gt;""),IF(HLOOKUP(X$9,'Feuille1-Catégories'!$C$1:$G$2,2,FALSE)="OUI",X$3,IF(HLOOKUP(X$9,'Feuille1-Catégories'!$C$1:$G$3,3,FALSE)="OUI",OFFSET(X$3,MOD(QUOTIENT(ROW()-ROW($A$20),'Feuille1-Catégories'!$B$6/X$6),X$5),0),IF(MOD($A408-1-X$10,'Feuille1-Catégories'!$F$5+1)=0,X$3,""))),"")</f>
        <v/>
      </c>
      <c r="Y408" s="7" t="str">
        <f ca="1">IF(AND($A408&lt;&gt;"",Y$9&lt;&gt;""),IF(HLOOKUP(Y$9,'Feuille1-Catégories'!$C$1:$G$2,2,FALSE)="OUI",Y$3,IF(HLOOKUP(Y$9,'Feuille1-Catégories'!$C$1:$G$3,3,FALSE)="OUI",OFFSET(Y$3,MOD(QUOTIENT(ROW()-ROW($A$20),'Feuille1-Catégories'!$B$6/Y$6),Y$5),0),IF(MOD($A408-1-Y$10,'Feuille1-Catégories'!$F$5+1)=0,Y$3,""))),"")</f>
        <v/>
      </c>
      <c r="Z408" s="7" t="str">
        <f ca="1">IF(AND($A408&lt;&gt;"",Z$9&lt;&gt;""),IF(HLOOKUP(Z$9,'Feuille1-Catégories'!$C$1:$G$2,2,FALSE)="OUI",Z$3,IF(HLOOKUP(Z$9,'Feuille1-Catégories'!$C$1:$G$3,3,FALSE)="OUI",OFFSET(Z$3,MOD(QUOTIENT(ROW()-ROW($A$20),'Feuille1-Catégories'!$B$6/Z$6),Z$5),0),"")),"")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09" spans="1:26" ht="17" x14ac:dyDescent="0.2">
      <c r="A409" s="21" t="str">
        <f>IF(ROW()-ROW($A$19)&gt;'Feuille1-Catégories'!$B$6,"",ROW()-ROW($A$19))</f>
        <v/>
      </c>
      <c r="B409" s="33" t="str">
        <f t="shared" si="19"/>
        <v/>
      </c>
      <c r="C409" s="10" t="str">
        <f t="shared" si="20"/>
        <v/>
      </c>
      <c r="D409" s="10" t="str">
        <f>IF('Feuille3-Coût de production'!D409&lt;&gt;"",'Feuille3-Coût de production'!D409,"")</f>
        <v/>
      </c>
      <c r="E409" s="10" t="str">
        <f t="shared" si="21"/>
        <v/>
      </c>
      <c r="F409" s="7" t="str">
        <f ca="1">IF(AND($A409&lt;&gt;"",F$9&lt;&gt;""),IF(HLOOKUP(F$9,'Feuille1-Catégories'!$C$1:$G$2,2,FALSE)="OUI",F$3,IF(HLOOKUP(F$9,'Feuille1-Catégories'!$C$1:$G$3,3,FALSE)="OUI",OFFSET(F$3,MOD(QUOTIENT(ROW()-ROW($A$20),'Feuille1-Catégories'!$B$6/F$6),F$5),0),IF(MOD($A409-1-F$10,'Feuille1-Catégories'!$F$5+1)=0,F$3,""))),"")</f>
        <v/>
      </c>
      <c r="G409" s="7" t="str">
        <f ca="1">IF(AND($A409&lt;&gt;"",G$9&lt;&gt;""),IF(HLOOKUP(G$9,'Feuille1-Catégories'!$C$1:$G$2,2,FALSE)="OUI",G$3,IF(HLOOKUP(G$9,'Feuille1-Catégories'!$C$1:$G$3,3,FALSE)="OUI",OFFSET(G$3,MOD(QUOTIENT(ROW()-ROW($A$20),'Feuille1-Catégories'!$B$6/G$6),G$5),0),IF(MOD($A409-1-G$10,'Feuille1-Catégories'!$F$5+1)=0,G$3,""))),"")</f>
        <v/>
      </c>
      <c r="H409" s="7" t="str">
        <f ca="1">IF(AND($A409&lt;&gt;"",H$9&lt;&gt;""),IF(HLOOKUP(H$9,'Feuille1-Catégories'!$C$1:$G$2,2,FALSE)="OUI",H$3,IF(HLOOKUP(H$9,'Feuille1-Catégories'!$C$1:$G$3,3,FALSE)="OUI",OFFSET(H$3,MOD(QUOTIENT(ROW()-ROW($A$20),'Feuille1-Catégories'!$B$6/H$6),H$5),0),IF(MOD($A409-1-H$10,'Feuille1-Catégories'!$F$5+1)=0,H$3,""))),"")</f>
        <v/>
      </c>
      <c r="I409" s="7" t="str">
        <f ca="1">IF(AND($A409&lt;&gt;"",I$9&lt;&gt;""),IF(HLOOKUP(I$9,'Feuille1-Catégories'!$C$1:$G$2,2,FALSE)="OUI",I$3,IF(HLOOKUP(I$9,'Feuille1-Catégories'!$C$1:$G$3,3,FALSE)="OUI",OFFSET(I$3,MOD(QUOTIENT(ROW()-ROW($A$20),'Feuille1-Catégories'!$B$6/I$6),I$5),0),IF(MOD($A409-1-I$10,'Feuille1-Catégories'!$F$5+1)=0,I$3,""))),"")</f>
        <v/>
      </c>
      <c r="J409" s="7" t="str">
        <f ca="1">IF(AND($A409&lt;&gt;"",J$9&lt;&gt;""),IF(HLOOKUP(J$9,'Feuille1-Catégories'!$C$1:$G$2,2,FALSE)="OUI",J$3,IF(HLOOKUP(J$9,'Feuille1-Catégories'!$C$1:$G$3,3,FALSE)="OUI",OFFSET(J$3,MOD(QUOTIENT(ROW()-ROW($A$20),'Feuille1-Catégories'!$B$6/J$6),J$5),0),IF(MOD($A409-1-J$10,'Feuille1-Catégories'!$F$5+1)=0,J$3,""))),"")</f>
        <v/>
      </c>
      <c r="K409" s="7" t="str">
        <f ca="1">IF(AND($A409&lt;&gt;"",K$9&lt;&gt;""),IF(HLOOKUP(K$9,'Feuille1-Catégories'!$C$1:$G$2,2,FALSE)="OUI",K$3,IF(HLOOKUP(K$9,'Feuille1-Catégories'!$C$1:$G$3,3,FALSE)="OUI",OFFSET(K$3,MOD(QUOTIENT(ROW()-ROW($A$20),'Feuille1-Catégories'!$B$6/K$6),K$5),0),IF(MOD($A409-1-K$10,'Feuille1-Catégories'!$F$5+1)=0,K$3,""))),"")</f>
        <v/>
      </c>
      <c r="L409" s="7" t="str">
        <f ca="1">IF(AND($A409&lt;&gt;"",L$9&lt;&gt;""),IF(HLOOKUP(L$9,'Feuille1-Catégories'!$C$1:$G$2,2,FALSE)="OUI",L$3,IF(HLOOKUP(L$9,'Feuille1-Catégories'!$C$1:$G$3,3,FALSE)="OUI",OFFSET(L$3,MOD(QUOTIENT(ROW()-ROW($A$20),'Feuille1-Catégories'!$B$6/L$6),L$5),0),IF(MOD($A409-1-L$10,'Feuille1-Catégories'!$F$5+1)=0,L$3,""))),"")</f>
        <v/>
      </c>
      <c r="M409" s="7" t="str">
        <f ca="1">IF(AND($A409&lt;&gt;"",M$9&lt;&gt;""),IF(HLOOKUP(M$9,'Feuille1-Catégories'!$C$1:$G$2,2,FALSE)="OUI",M$3,IF(HLOOKUP(M$9,'Feuille1-Catégories'!$C$1:$G$3,3,FALSE)="OUI",OFFSET(M$3,MOD(QUOTIENT(ROW()-ROW($A$20),'Feuille1-Catégories'!$B$6/M$6),M$5),0),IF(MOD($A409-1-M$10,'Feuille1-Catégories'!$F$5+1)=0,M$3,""))),"")</f>
        <v/>
      </c>
      <c r="N409" s="7" t="str">
        <f ca="1">IF(AND($A409&lt;&gt;"",N$9&lt;&gt;""),IF(HLOOKUP(N$9,'Feuille1-Catégories'!$C$1:$G$2,2,FALSE)="OUI",N$3,IF(HLOOKUP(N$9,'Feuille1-Catégories'!$C$1:$G$3,3,FALSE)="OUI",OFFSET(N$3,MOD(QUOTIENT(ROW()-ROW($A$20),'Feuille1-Catégories'!$B$6/N$6),N$5),0),IF(MOD($A409-1-N$10,'Feuille1-Catégories'!$F$5+1)=0,N$3,""))),"")</f>
        <v/>
      </c>
      <c r="O409" s="7" t="str">
        <f ca="1">IF(AND($A409&lt;&gt;"",O$9&lt;&gt;""),IF(HLOOKUP(O$9,'Feuille1-Catégories'!$C$1:$G$2,2,FALSE)="OUI",O$3,IF(HLOOKUP(O$9,'Feuille1-Catégories'!$C$1:$G$3,3,FALSE)="OUI",OFFSET(O$3,MOD(QUOTIENT(ROW()-ROW($A$20),'Feuille1-Catégories'!$B$6/O$6),O$5),0),IF(MOD($A409-1-O$10,'Feuille1-Catégories'!$F$5+1)=0,O$3,""))),"")</f>
        <v/>
      </c>
      <c r="P409" s="7" t="str">
        <f ca="1">IF(AND($A409&lt;&gt;"",P$9&lt;&gt;""),IF(HLOOKUP(P$9,'Feuille1-Catégories'!$C$1:$G$2,2,FALSE)="OUI",P$3,IF(HLOOKUP(P$9,'Feuille1-Catégories'!$C$1:$G$3,3,FALSE)="OUI",OFFSET(P$3,MOD(QUOTIENT(ROW()-ROW($A$20),'Feuille1-Catégories'!$B$6/P$6),P$5),0),IF(MOD($A409-1-P$10,'Feuille1-Catégories'!$F$5+1)=0,P$3,""))),"")</f>
        <v/>
      </c>
      <c r="Q409" s="7" t="str">
        <f ca="1">IF(AND($A409&lt;&gt;"",Q$9&lt;&gt;""),IF(HLOOKUP(Q$9,'Feuille1-Catégories'!$C$1:$G$2,2,FALSE)="OUI",Q$3,IF(HLOOKUP(Q$9,'Feuille1-Catégories'!$C$1:$G$3,3,FALSE)="OUI",OFFSET(Q$3,MOD(QUOTIENT(ROW()-ROW($A$20),'Feuille1-Catégories'!$B$6/Q$6),Q$5),0),IF(MOD($A409-1-Q$10,'Feuille1-Catégories'!$F$5+1)=0,Q$3,""))),"")</f>
        <v/>
      </c>
      <c r="R409" s="7" t="str">
        <f ca="1">IF(AND($A409&lt;&gt;"",R$9&lt;&gt;""),IF(HLOOKUP(R$9,'Feuille1-Catégories'!$C$1:$G$2,2,FALSE)="OUI",R$3,IF(HLOOKUP(R$9,'Feuille1-Catégories'!$C$1:$G$3,3,FALSE)="OUI",OFFSET(R$3,MOD(QUOTIENT(ROW()-ROW($A$20),'Feuille1-Catégories'!$B$6/R$6),R$5),0),IF(MOD($A409-1-R$10,'Feuille1-Catégories'!$F$5+1)=0,R$3,""))),"")</f>
        <v/>
      </c>
      <c r="S409" s="7" t="str">
        <f ca="1">IF(AND($A409&lt;&gt;"",S$9&lt;&gt;""),IF(HLOOKUP(S$9,'Feuille1-Catégories'!$C$1:$G$2,2,FALSE)="OUI",S$3,IF(HLOOKUP(S$9,'Feuille1-Catégories'!$C$1:$G$3,3,FALSE)="OUI",OFFSET(S$3,MOD(QUOTIENT(ROW()-ROW($A$20),'Feuille1-Catégories'!$B$6/S$6),S$5),0),IF(MOD($A409-1-S$10,'Feuille1-Catégories'!$F$5+1)=0,S$3,""))),"")</f>
        <v/>
      </c>
      <c r="T409" s="7" t="str">
        <f ca="1">IF(AND($A409&lt;&gt;"",T$9&lt;&gt;""),IF(HLOOKUP(T$9,'Feuille1-Catégories'!$C$1:$G$2,2,FALSE)="OUI",T$3,IF(HLOOKUP(T$9,'Feuille1-Catégories'!$C$1:$G$3,3,FALSE)="OUI",OFFSET(T$3,MOD(QUOTIENT(ROW()-ROW($A$20),'Feuille1-Catégories'!$B$6/T$6),T$5),0),IF(MOD($A409-1-T$10,'Feuille1-Catégories'!$F$5+1)=0,T$3,""))),"")</f>
        <v/>
      </c>
      <c r="U409" s="7" t="str">
        <f ca="1">IF(AND($A409&lt;&gt;"",U$9&lt;&gt;""),IF(HLOOKUP(U$9,'Feuille1-Catégories'!$C$1:$G$2,2,FALSE)="OUI",U$3,IF(HLOOKUP(U$9,'Feuille1-Catégories'!$C$1:$G$3,3,FALSE)="OUI",OFFSET(U$3,MOD(QUOTIENT(ROW()-ROW($A$20),'Feuille1-Catégories'!$B$6/U$6),U$5),0),IF(MOD($A409-1-U$10,'Feuille1-Catégories'!$F$5+1)=0,U$3,""))),"")</f>
        <v/>
      </c>
      <c r="V409" s="7" t="str">
        <f ca="1">IF(AND($A409&lt;&gt;"",V$9&lt;&gt;""),IF(HLOOKUP(V$9,'Feuille1-Catégories'!$C$1:$G$2,2,FALSE)="OUI",V$3,IF(HLOOKUP(V$9,'Feuille1-Catégories'!$C$1:$G$3,3,FALSE)="OUI",OFFSET(V$3,MOD(QUOTIENT(ROW()-ROW($A$20),'Feuille1-Catégories'!$B$6/V$6),V$5),0),IF(MOD($A409-1-V$10,'Feuille1-Catégories'!$F$5+1)=0,V$3,""))),"")</f>
        <v/>
      </c>
      <c r="W409" s="7" t="str">
        <f ca="1">IF(AND($A409&lt;&gt;"",W$9&lt;&gt;""),IF(HLOOKUP(W$9,'Feuille1-Catégories'!$C$1:$G$2,2,FALSE)="OUI",W$3,IF(HLOOKUP(W$9,'Feuille1-Catégories'!$C$1:$G$3,3,FALSE)="OUI",OFFSET(W$3,MOD(QUOTIENT(ROW()-ROW($A$20),'Feuille1-Catégories'!$B$6/W$6),W$5),0),IF(MOD($A409-1-W$10,'Feuille1-Catégories'!$F$5+1)=0,W$3,""))),"")</f>
        <v/>
      </c>
      <c r="X409" s="7" t="str">
        <f ca="1">IF(AND($A409&lt;&gt;"",X$9&lt;&gt;""),IF(HLOOKUP(X$9,'Feuille1-Catégories'!$C$1:$G$2,2,FALSE)="OUI",X$3,IF(HLOOKUP(X$9,'Feuille1-Catégories'!$C$1:$G$3,3,FALSE)="OUI",OFFSET(X$3,MOD(QUOTIENT(ROW()-ROW($A$20),'Feuille1-Catégories'!$B$6/X$6),X$5),0),IF(MOD($A409-1-X$10,'Feuille1-Catégories'!$F$5+1)=0,X$3,""))),"")</f>
        <v/>
      </c>
      <c r="Y409" s="7" t="str">
        <f ca="1">IF(AND($A409&lt;&gt;"",Y$9&lt;&gt;""),IF(HLOOKUP(Y$9,'Feuille1-Catégories'!$C$1:$G$2,2,FALSE)="OUI",Y$3,IF(HLOOKUP(Y$9,'Feuille1-Catégories'!$C$1:$G$3,3,FALSE)="OUI",OFFSET(Y$3,MOD(QUOTIENT(ROW()-ROW($A$20),'Feuille1-Catégories'!$B$6/Y$6),Y$5),0),IF(MOD($A409-1-Y$10,'Feuille1-Catégories'!$F$5+1)=0,Y$3,""))),"")</f>
        <v/>
      </c>
      <c r="Z409" s="7" t="str">
        <f ca="1">IF(AND($A409&lt;&gt;"",Z$9&lt;&gt;""),IF(HLOOKUP(Z$9,'Feuille1-Catégories'!$C$1:$G$2,2,FALSE)="OUI",Z$3,IF(HLOOKUP(Z$9,'Feuille1-Catégories'!$C$1:$G$3,3,FALSE)="OUI",OFFSET(Z$3,MOD(QUOTIENT(ROW()-ROW($A$20),'Feuille1-Catégories'!$B$6/Z$6),Z$5),0),"")),"")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10" spans="1:26" ht="17" x14ac:dyDescent="0.2">
      <c r="A410" s="21" t="str">
        <f>IF(ROW()-ROW($A$19)&gt;'Feuille1-Catégories'!$B$6,"",ROW()-ROW($A$19))</f>
        <v/>
      </c>
      <c r="B410" s="33" t="str">
        <f t="shared" si="19"/>
        <v/>
      </c>
      <c r="C410" s="10" t="str">
        <f t="shared" si="20"/>
        <v/>
      </c>
      <c r="D410" s="10" t="str">
        <f>IF('Feuille3-Coût de production'!D410&lt;&gt;"",'Feuille3-Coût de production'!D410,"")</f>
        <v/>
      </c>
      <c r="E410" s="10" t="str">
        <f t="shared" si="21"/>
        <v/>
      </c>
      <c r="F410" s="7" t="str">
        <f ca="1">IF(AND($A410&lt;&gt;"",F$9&lt;&gt;""),IF(HLOOKUP(F$9,'Feuille1-Catégories'!$C$1:$G$2,2,FALSE)="OUI",F$3,IF(HLOOKUP(F$9,'Feuille1-Catégories'!$C$1:$G$3,3,FALSE)="OUI",OFFSET(F$3,MOD(QUOTIENT(ROW()-ROW($A$20),'Feuille1-Catégories'!$B$6/F$6),F$5),0),IF(MOD($A410-1-F$10,'Feuille1-Catégories'!$F$5+1)=0,F$3,""))),"")</f>
        <v/>
      </c>
      <c r="G410" s="7" t="str">
        <f ca="1">IF(AND($A410&lt;&gt;"",G$9&lt;&gt;""),IF(HLOOKUP(G$9,'Feuille1-Catégories'!$C$1:$G$2,2,FALSE)="OUI",G$3,IF(HLOOKUP(G$9,'Feuille1-Catégories'!$C$1:$G$3,3,FALSE)="OUI",OFFSET(G$3,MOD(QUOTIENT(ROW()-ROW($A$20),'Feuille1-Catégories'!$B$6/G$6),G$5),0),IF(MOD($A410-1-G$10,'Feuille1-Catégories'!$F$5+1)=0,G$3,""))),"")</f>
        <v/>
      </c>
      <c r="H410" s="7" t="str">
        <f ca="1">IF(AND($A410&lt;&gt;"",H$9&lt;&gt;""),IF(HLOOKUP(H$9,'Feuille1-Catégories'!$C$1:$G$2,2,FALSE)="OUI",H$3,IF(HLOOKUP(H$9,'Feuille1-Catégories'!$C$1:$G$3,3,FALSE)="OUI",OFFSET(H$3,MOD(QUOTIENT(ROW()-ROW($A$20),'Feuille1-Catégories'!$B$6/H$6),H$5),0),IF(MOD($A410-1-H$10,'Feuille1-Catégories'!$F$5+1)=0,H$3,""))),"")</f>
        <v/>
      </c>
      <c r="I410" s="7" t="str">
        <f ca="1">IF(AND($A410&lt;&gt;"",I$9&lt;&gt;""),IF(HLOOKUP(I$9,'Feuille1-Catégories'!$C$1:$G$2,2,FALSE)="OUI",I$3,IF(HLOOKUP(I$9,'Feuille1-Catégories'!$C$1:$G$3,3,FALSE)="OUI",OFFSET(I$3,MOD(QUOTIENT(ROW()-ROW($A$20),'Feuille1-Catégories'!$B$6/I$6),I$5),0),IF(MOD($A410-1-I$10,'Feuille1-Catégories'!$F$5+1)=0,I$3,""))),"")</f>
        <v/>
      </c>
      <c r="J410" s="7" t="str">
        <f ca="1">IF(AND($A410&lt;&gt;"",J$9&lt;&gt;""),IF(HLOOKUP(J$9,'Feuille1-Catégories'!$C$1:$G$2,2,FALSE)="OUI",J$3,IF(HLOOKUP(J$9,'Feuille1-Catégories'!$C$1:$G$3,3,FALSE)="OUI",OFFSET(J$3,MOD(QUOTIENT(ROW()-ROW($A$20),'Feuille1-Catégories'!$B$6/J$6),J$5),0),IF(MOD($A410-1-J$10,'Feuille1-Catégories'!$F$5+1)=0,J$3,""))),"")</f>
        <v/>
      </c>
      <c r="K410" s="7" t="str">
        <f ca="1">IF(AND($A410&lt;&gt;"",K$9&lt;&gt;""),IF(HLOOKUP(K$9,'Feuille1-Catégories'!$C$1:$G$2,2,FALSE)="OUI",K$3,IF(HLOOKUP(K$9,'Feuille1-Catégories'!$C$1:$G$3,3,FALSE)="OUI",OFFSET(K$3,MOD(QUOTIENT(ROW()-ROW($A$20),'Feuille1-Catégories'!$B$6/K$6),K$5),0),IF(MOD($A410-1-K$10,'Feuille1-Catégories'!$F$5+1)=0,K$3,""))),"")</f>
        <v/>
      </c>
      <c r="L410" s="7" t="str">
        <f ca="1">IF(AND($A410&lt;&gt;"",L$9&lt;&gt;""),IF(HLOOKUP(L$9,'Feuille1-Catégories'!$C$1:$G$2,2,FALSE)="OUI",L$3,IF(HLOOKUP(L$9,'Feuille1-Catégories'!$C$1:$G$3,3,FALSE)="OUI",OFFSET(L$3,MOD(QUOTIENT(ROW()-ROW($A$20),'Feuille1-Catégories'!$B$6/L$6),L$5),0),IF(MOD($A410-1-L$10,'Feuille1-Catégories'!$F$5+1)=0,L$3,""))),"")</f>
        <v/>
      </c>
      <c r="M410" s="7" t="str">
        <f ca="1">IF(AND($A410&lt;&gt;"",M$9&lt;&gt;""),IF(HLOOKUP(M$9,'Feuille1-Catégories'!$C$1:$G$2,2,FALSE)="OUI",M$3,IF(HLOOKUP(M$9,'Feuille1-Catégories'!$C$1:$G$3,3,FALSE)="OUI",OFFSET(M$3,MOD(QUOTIENT(ROW()-ROW($A$20),'Feuille1-Catégories'!$B$6/M$6),M$5),0),IF(MOD($A410-1-M$10,'Feuille1-Catégories'!$F$5+1)=0,M$3,""))),"")</f>
        <v/>
      </c>
      <c r="N410" s="7" t="str">
        <f ca="1">IF(AND($A410&lt;&gt;"",N$9&lt;&gt;""),IF(HLOOKUP(N$9,'Feuille1-Catégories'!$C$1:$G$2,2,FALSE)="OUI",N$3,IF(HLOOKUP(N$9,'Feuille1-Catégories'!$C$1:$G$3,3,FALSE)="OUI",OFFSET(N$3,MOD(QUOTIENT(ROW()-ROW($A$20),'Feuille1-Catégories'!$B$6/N$6),N$5),0),IF(MOD($A410-1-N$10,'Feuille1-Catégories'!$F$5+1)=0,N$3,""))),"")</f>
        <v/>
      </c>
      <c r="O410" s="7" t="str">
        <f ca="1">IF(AND($A410&lt;&gt;"",O$9&lt;&gt;""),IF(HLOOKUP(O$9,'Feuille1-Catégories'!$C$1:$G$2,2,FALSE)="OUI",O$3,IF(HLOOKUP(O$9,'Feuille1-Catégories'!$C$1:$G$3,3,FALSE)="OUI",OFFSET(O$3,MOD(QUOTIENT(ROW()-ROW($A$20),'Feuille1-Catégories'!$B$6/O$6),O$5),0),IF(MOD($A410-1-O$10,'Feuille1-Catégories'!$F$5+1)=0,O$3,""))),"")</f>
        <v/>
      </c>
      <c r="P410" s="7" t="str">
        <f ca="1">IF(AND($A410&lt;&gt;"",P$9&lt;&gt;""),IF(HLOOKUP(P$9,'Feuille1-Catégories'!$C$1:$G$2,2,FALSE)="OUI",P$3,IF(HLOOKUP(P$9,'Feuille1-Catégories'!$C$1:$G$3,3,FALSE)="OUI",OFFSET(P$3,MOD(QUOTIENT(ROW()-ROW($A$20),'Feuille1-Catégories'!$B$6/P$6),P$5),0),IF(MOD($A410-1-P$10,'Feuille1-Catégories'!$F$5+1)=0,P$3,""))),"")</f>
        <v/>
      </c>
      <c r="Q410" s="7" t="str">
        <f ca="1">IF(AND($A410&lt;&gt;"",Q$9&lt;&gt;""),IF(HLOOKUP(Q$9,'Feuille1-Catégories'!$C$1:$G$2,2,FALSE)="OUI",Q$3,IF(HLOOKUP(Q$9,'Feuille1-Catégories'!$C$1:$G$3,3,FALSE)="OUI",OFFSET(Q$3,MOD(QUOTIENT(ROW()-ROW($A$20),'Feuille1-Catégories'!$B$6/Q$6),Q$5),0),IF(MOD($A410-1-Q$10,'Feuille1-Catégories'!$F$5+1)=0,Q$3,""))),"")</f>
        <v/>
      </c>
      <c r="R410" s="7" t="str">
        <f ca="1">IF(AND($A410&lt;&gt;"",R$9&lt;&gt;""),IF(HLOOKUP(R$9,'Feuille1-Catégories'!$C$1:$G$2,2,FALSE)="OUI",R$3,IF(HLOOKUP(R$9,'Feuille1-Catégories'!$C$1:$G$3,3,FALSE)="OUI",OFFSET(R$3,MOD(QUOTIENT(ROW()-ROW($A$20),'Feuille1-Catégories'!$B$6/R$6),R$5),0),IF(MOD($A410-1-R$10,'Feuille1-Catégories'!$F$5+1)=0,R$3,""))),"")</f>
        <v/>
      </c>
      <c r="S410" s="7" t="str">
        <f ca="1">IF(AND($A410&lt;&gt;"",S$9&lt;&gt;""),IF(HLOOKUP(S$9,'Feuille1-Catégories'!$C$1:$G$2,2,FALSE)="OUI",S$3,IF(HLOOKUP(S$9,'Feuille1-Catégories'!$C$1:$G$3,3,FALSE)="OUI",OFFSET(S$3,MOD(QUOTIENT(ROW()-ROW($A$20),'Feuille1-Catégories'!$B$6/S$6),S$5),0),IF(MOD($A410-1-S$10,'Feuille1-Catégories'!$F$5+1)=0,S$3,""))),"")</f>
        <v/>
      </c>
      <c r="T410" s="7" t="str">
        <f ca="1">IF(AND($A410&lt;&gt;"",T$9&lt;&gt;""),IF(HLOOKUP(T$9,'Feuille1-Catégories'!$C$1:$G$2,2,FALSE)="OUI",T$3,IF(HLOOKUP(T$9,'Feuille1-Catégories'!$C$1:$G$3,3,FALSE)="OUI",OFFSET(T$3,MOD(QUOTIENT(ROW()-ROW($A$20),'Feuille1-Catégories'!$B$6/T$6),T$5),0),IF(MOD($A410-1-T$10,'Feuille1-Catégories'!$F$5+1)=0,T$3,""))),"")</f>
        <v/>
      </c>
      <c r="U410" s="7" t="str">
        <f ca="1">IF(AND($A410&lt;&gt;"",U$9&lt;&gt;""),IF(HLOOKUP(U$9,'Feuille1-Catégories'!$C$1:$G$2,2,FALSE)="OUI",U$3,IF(HLOOKUP(U$9,'Feuille1-Catégories'!$C$1:$G$3,3,FALSE)="OUI",OFFSET(U$3,MOD(QUOTIENT(ROW()-ROW($A$20),'Feuille1-Catégories'!$B$6/U$6),U$5),0),IF(MOD($A410-1-U$10,'Feuille1-Catégories'!$F$5+1)=0,U$3,""))),"")</f>
        <v/>
      </c>
      <c r="V410" s="7" t="str">
        <f ca="1">IF(AND($A410&lt;&gt;"",V$9&lt;&gt;""),IF(HLOOKUP(V$9,'Feuille1-Catégories'!$C$1:$G$2,2,FALSE)="OUI",V$3,IF(HLOOKUP(V$9,'Feuille1-Catégories'!$C$1:$G$3,3,FALSE)="OUI",OFFSET(V$3,MOD(QUOTIENT(ROW()-ROW($A$20),'Feuille1-Catégories'!$B$6/V$6),V$5),0),IF(MOD($A410-1-V$10,'Feuille1-Catégories'!$F$5+1)=0,V$3,""))),"")</f>
        <v/>
      </c>
      <c r="W410" s="7" t="str">
        <f ca="1">IF(AND($A410&lt;&gt;"",W$9&lt;&gt;""),IF(HLOOKUP(W$9,'Feuille1-Catégories'!$C$1:$G$2,2,FALSE)="OUI",W$3,IF(HLOOKUP(W$9,'Feuille1-Catégories'!$C$1:$G$3,3,FALSE)="OUI",OFFSET(W$3,MOD(QUOTIENT(ROW()-ROW($A$20),'Feuille1-Catégories'!$B$6/W$6),W$5),0),IF(MOD($A410-1-W$10,'Feuille1-Catégories'!$F$5+1)=0,W$3,""))),"")</f>
        <v/>
      </c>
      <c r="X410" s="7" t="str">
        <f ca="1">IF(AND($A410&lt;&gt;"",X$9&lt;&gt;""),IF(HLOOKUP(X$9,'Feuille1-Catégories'!$C$1:$G$2,2,FALSE)="OUI",X$3,IF(HLOOKUP(X$9,'Feuille1-Catégories'!$C$1:$G$3,3,FALSE)="OUI",OFFSET(X$3,MOD(QUOTIENT(ROW()-ROW($A$20),'Feuille1-Catégories'!$B$6/X$6),X$5),0),IF(MOD($A410-1-X$10,'Feuille1-Catégories'!$F$5+1)=0,X$3,""))),"")</f>
        <v/>
      </c>
      <c r="Y410" s="7" t="str">
        <f ca="1">IF(AND($A410&lt;&gt;"",Y$9&lt;&gt;""),IF(HLOOKUP(Y$9,'Feuille1-Catégories'!$C$1:$G$2,2,FALSE)="OUI",Y$3,IF(HLOOKUP(Y$9,'Feuille1-Catégories'!$C$1:$G$3,3,FALSE)="OUI",OFFSET(Y$3,MOD(QUOTIENT(ROW()-ROW($A$20),'Feuille1-Catégories'!$B$6/Y$6),Y$5),0),IF(MOD($A410-1-Y$10,'Feuille1-Catégories'!$F$5+1)=0,Y$3,""))),"")</f>
        <v/>
      </c>
      <c r="Z410" s="7" t="str">
        <f ca="1">IF(AND($A410&lt;&gt;"",Z$9&lt;&gt;""),IF(HLOOKUP(Z$9,'Feuille1-Catégories'!$C$1:$G$2,2,FALSE)="OUI",Z$3,IF(HLOOKUP(Z$9,'Feuille1-Catégories'!$C$1:$G$3,3,FALSE)="OUI",OFFSET(Z$3,MOD(QUOTIENT(ROW()-ROW($A$20),'Feuille1-Catégories'!$B$6/Z$6),Z$5),0),"")),"")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11" spans="1:26" ht="17" x14ac:dyDescent="0.2">
      <c r="A411" s="21" t="str">
        <f>IF(ROW()-ROW($A$19)&gt;'Feuille1-Catégories'!$B$6,"",ROW()-ROW($A$19))</f>
        <v/>
      </c>
      <c r="B411" s="33" t="str">
        <f t="shared" si="19"/>
        <v/>
      </c>
      <c r="C411" s="10" t="str">
        <f t="shared" si="20"/>
        <v/>
      </c>
      <c r="D411" s="10" t="str">
        <f>IF('Feuille3-Coût de production'!D411&lt;&gt;"",'Feuille3-Coût de production'!D411,"")</f>
        <v/>
      </c>
      <c r="E411" s="10" t="str">
        <f t="shared" si="21"/>
        <v/>
      </c>
      <c r="F411" s="7" t="str">
        <f ca="1">IF(AND($A411&lt;&gt;"",F$9&lt;&gt;""),IF(HLOOKUP(F$9,'Feuille1-Catégories'!$C$1:$G$2,2,FALSE)="OUI",F$3,IF(HLOOKUP(F$9,'Feuille1-Catégories'!$C$1:$G$3,3,FALSE)="OUI",OFFSET(F$3,MOD(QUOTIENT(ROW()-ROW($A$20),'Feuille1-Catégories'!$B$6/F$6),F$5),0),IF(MOD($A411-1-F$10,'Feuille1-Catégories'!$F$5+1)=0,F$3,""))),"")</f>
        <v/>
      </c>
      <c r="G411" s="7" t="str">
        <f ca="1">IF(AND($A411&lt;&gt;"",G$9&lt;&gt;""),IF(HLOOKUP(G$9,'Feuille1-Catégories'!$C$1:$G$2,2,FALSE)="OUI",G$3,IF(HLOOKUP(G$9,'Feuille1-Catégories'!$C$1:$G$3,3,FALSE)="OUI",OFFSET(G$3,MOD(QUOTIENT(ROW()-ROW($A$20),'Feuille1-Catégories'!$B$6/G$6),G$5),0),IF(MOD($A411-1-G$10,'Feuille1-Catégories'!$F$5+1)=0,G$3,""))),"")</f>
        <v/>
      </c>
      <c r="H411" s="7" t="str">
        <f ca="1">IF(AND($A411&lt;&gt;"",H$9&lt;&gt;""),IF(HLOOKUP(H$9,'Feuille1-Catégories'!$C$1:$G$2,2,FALSE)="OUI",H$3,IF(HLOOKUP(H$9,'Feuille1-Catégories'!$C$1:$G$3,3,FALSE)="OUI",OFFSET(H$3,MOD(QUOTIENT(ROW()-ROW($A$20),'Feuille1-Catégories'!$B$6/H$6),H$5),0),IF(MOD($A411-1-H$10,'Feuille1-Catégories'!$F$5+1)=0,H$3,""))),"")</f>
        <v/>
      </c>
      <c r="I411" s="7" t="str">
        <f ca="1">IF(AND($A411&lt;&gt;"",I$9&lt;&gt;""),IF(HLOOKUP(I$9,'Feuille1-Catégories'!$C$1:$G$2,2,FALSE)="OUI",I$3,IF(HLOOKUP(I$9,'Feuille1-Catégories'!$C$1:$G$3,3,FALSE)="OUI",OFFSET(I$3,MOD(QUOTIENT(ROW()-ROW($A$20),'Feuille1-Catégories'!$B$6/I$6),I$5),0),IF(MOD($A411-1-I$10,'Feuille1-Catégories'!$F$5+1)=0,I$3,""))),"")</f>
        <v/>
      </c>
      <c r="J411" s="7" t="str">
        <f ca="1">IF(AND($A411&lt;&gt;"",J$9&lt;&gt;""),IF(HLOOKUP(J$9,'Feuille1-Catégories'!$C$1:$G$2,2,FALSE)="OUI",J$3,IF(HLOOKUP(J$9,'Feuille1-Catégories'!$C$1:$G$3,3,FALSE)="OUI",OFFSET(J$3,MOD(QUOTIENT(ROW()-ROW($A$20),'Feuille1-Catégories'!$B$6/J$6),J$5),0),IF(MOD($A411-1-J$10,'Feuille1-Catégories'!$F$5+1)=0,J$3,""))),"")</f>
        <v/>
      </c>
      <c r="K411" s="7" t="str">
        <f ca="1">IF(AND($A411&lt;&gt;"",K$9&lt;&gt;""),IF(HLOOKUP(K$9,'Feuille1-Catégories'!$C$1:$G$2,2,FALSE)="OUI",K$3,IF(HLOOKUP(K$9,'Feuille1-Catégories'!$C$1:$G$3,3,FALSE)="OUI",OFFSET(K$3,MOD(QUOTIENT(ROW()-ROW($A$20),'Feuille1-Catégories'!$B$6/K$6),K$5),0),IF(MOD($A411-1-K$10,'Feuille1-Catégories'!$F$5+1)=0,K$3,""))),"")</f>
        <v/>
      </c>
      <c r="L411" s="7" t="str">
        <f ca="1">IF(AND($A411&lt;&gt;"",L$9&lt;&gt;""),IF(HLOOKUP(L$9,'Feuille1-Catégories'!$C$1:$G$2,2,FALSE)="OUI",L$3,IF(HLOOKUP(L$9,'Feuille1-Catégories'!$C$1:$G$3,3,FALSE)="OUI",OFFSET(L$3,MOD(QUOTIENT(ROW()-ROW($A$20),'Feuille1-Catégories'!$B$6/L$6),L$5),0),IF(MOD($A411-1-L$10,'Feuille1-Catégories'!$F$5+1)=0,L$3,""))),"")</f>
        <v/>
      </c>
      <c r="M411" s="7" t="str">
        <f ca="1">IF(AND($A411&lt;&gt;"",M$9&lt;&gt;""),IF(HLOOKUP(M$9,'Feuille1-Catégories'!$C$1:$G$2,2,FALSE)="OUI",M$3,IF(HLOOKUP(M$9,'Feuille1-Catégories'!$C$1:$G$3,3,FALSE)="OUI",OFFSET(M$3,MOD(QUOTIENT(ROW()-ROW($A$20),'Feuille1-Catégories'!$B$6/M$6),M$5),0),IF(MOD($A411-1-M$10,'Feuille1-Catégories'!$F$5+1)=0,M$3,""))),"")</f>
        <v/>
      </c>
      <c r="N411" s="7" t="str">
        <f ca="1">IF(AND($A411&lt;&gt;"",N$9&lt;&gt;""),IF(HLOOKUP(N$9,'Feuille1-Catégories'!$C$1:$G$2,2,FALSE)="OUI",N$3,IF(HLOOKUP(N$9,'Feuille1-Catégories'!$C$1:$G$3,3,FALSE)="OUI",OFFSET(N$3,MOD(QUOTIENT(ROW()-ROW($A$20),'Feuille1-Catégories'!$B$6/N$6),N$5),0),IF(MOD($A411-1-N$10,'Feuille1-Catégories'!$F$5+1)=0,N$3,""))),"")</f>
        <v/>
      </c>
      <c r="O411" s="7" t="str">
        <f ca="1">IF(AND($A411&lt;&gt;"",O$9&lt;&gt;""),IF(HLOOKUP(O$9,'Feuille1-Catégories'!$C$1:$G$2,2,FALSE)="OUI",O$3,IF(HLOOKUP(O$9,'Feuille1-Catégories'!$C$1:$G$3,3,FALSE)="OUI",OFFSET(O$3,MOD(QUOTIENT(ROW()-ROW($A$20),'Feuille1-Catégories'!$B$6/O$6),O$5),0),IF(MOD($A411-1-O$10,'Feuille1-Catégories'!$F$5+1)=0,O$3,""))),"")</f>
        <v/>
      </c>
      <c r="P411" s="7" t="str">
        <f ca="1">IF(AND($A411&lt;&gt;"",P$9&lt;&gt;""),IF(HLOOKUP(P$9,'Feuille1-Catégories'!$C$1:$G$2,2,FALSE)="OUI",P$3,IF(HLOOKUP(P$9,'Feuille1-Catégories'!$C$1:$G$3,3,FALSE)="OUI",OFFSET(P$3,MOD(QUOTIENT(ROW()-ROW($A$20),'Feuille1-Catégories'!$B$6/P$6),P$5),0),IF(MOD($A411-1-P$10,'Feuille1-Catégories'!$F$5+1)=0,P$3,""))),"")</f>
        <v/>
      </c>
      <c r="Q411" s="7" t="str">
        <f ca="1">IF(AND($A411&lt;&gt;"",Q$9&lt;&gt;""),IF(HLOOKUP(Q$9,'Feuille1-Catégories'!$C$1:$G$2,2,FALSE)="OUI",Q$3,IF(HLOOKUP(Q$9,'Feuille1-Catégories'!$C$1:$G$3,3,FALSE)="OUI",OFFSET(Q$3,MOD(QUOTIENT(ROW()-ROW($A$20),'Feuille1-Catégories'!$B$6/Q$6),Q$5),0),IF(MOD($A411-1-Q$10,'Feuille1-Catégories'!$F$5+1)=0,Q$3,""))),"")</f>
        <v/>
      </c>
      <c r="R411" s="7" t="str">
        <f ca="1">IF(AND($A411&lt;&gt;"",R$9&lt;&gt;""),IF(HLOOKUP(R$9,'Feuille1-Catégories'!$C$1:$G$2,2,FALSE)="OUI",R$3,IF(HLOOKUP(R$9,'Feuille1-Catégories'!$C$1:$G$3,3,FALSE)="OUI",OFFSET(R$3,MOD(QUOTIENT(ROW()-ROW($A$20),'Feuille1-Catégories'!$B$6/R$6),R$5),0),IF(MOD($A411-1-R$10,'Feuille1-Catégories'!$F$5+1)=0,R$3,""))),"")</f>
        <v/>
      </c>
      <c r="S411" s="7" t="str">
        <f ca="1">IF(AND($A411&lt;&gt;"",S$9&lt;&gt;""),IF(HLOOKUP(S$9,'Feuille1-Catégories'!$C$1:$G$2,2,FALSE)="OUI",S$3,IF(HLOOKUP(S$9,'Feuille1-Catégories'!$C$1:$G$3,3,FALSE)="OUI",OFFSET(S$3,MOD(QUOTIENT(ROW()-ROW($A$20),'Feuille1-Catégories'!$B$6/S$6),S$5),0),IF(MOD($A411-1-S$10,'Feuille1-Catégories'!$F$5+1)=0,S$3,""))),"")</f>
        <v/>
      </c>
      <c r="T411" s="7" t="str">
        <f ca="1">IF(AND($A411&lt;&gt;"",T$9&lt;&gt;""),IF(HLOOKUP(T$9,'Feuille1-Catégories'!$C$1:$G$2,2,FALSE)="OUI",T$3,IF(HLOOKUP(T$9,'Feuille1-Catégories'!$C$1:$G$3,3,FALSE)="OUI",OFFSET(T$3,MOD(QUOTIENT(ROW()-ROW($A$20),'Feuille1-Catégories'!$B$6/T$6),T$5),0),IF(MOD($A411-1-T$10,'Feuille1-Catégories'!$F$5+1)=0,T$3,""))),"")</f>
        <v/>
      </c>
      <c r="U411" s="7" t="str">
        <f ca="1">IF(AND($A411&lt;&gt;"",U$9&lt;&gt;""),IF(HLOOKUP(U$9,'Feuille1-Catégories'!$C$1:$G$2,2,FALSE)="OUI",U$3,IF(HLOOKUP(U$9,'Feuille1-Catégories'!$C$1:$G$3,3,FALSE)="OUI",OFFSET(U$3,MOD(QUOTIENT(ROW()-ROW($A$20),'Feuille1-Catégories'!$B$6/U$6),U$5),0),IF(MOD($A411-1-U$10,'Feuille1-Catégories'!$F$5+1)=0,U$3,""))),"")</f>
        <v/>
      </c>
      <c r="V411" s="7" t="str">
        <f ca="1">IF(AND($A411&lt;&gt;"",V$9&lt;&gt;""),IF(HLOOKUP(V$9,'Feuille1-Catégories'!$C$1:$G$2,2,FALSE)="OUI",V$3,IF(HLOOKUP(V$9,'Feuille1-Catégories'!$C$1:$G$3,3,FALSE)="OUI",OFFSET(V$3,MOD(QUOTIENT(ROW()-ROW($A$20),'Feuille1-Catégories'!$B$6/V$6),V$5),0),IF(MOD($A411-1-V$10,'Feuille1-Catégories'!$F$5+1)=0,V$3,""))),"")</f>
        <v/>
      </c>
      <c r="W411" s="7" t="str">
        <f ca="1">IF(AND($A411&lt;&gt;"",W$9&lt;&gt;""),IF(HLOOKUP(W$9,'Feuille1-Catégories'!$C$1:$G$2,2,FALSE)="OUI",W$3,IF(HLOOKUP(W$9,'Feuille1-Catégories'!$C$1:$G$3,3,FALSE)="OUI",OFFSET(W$3,MOD(QUOTIENT(ROW()-ROW($A$20),'Feuille1-Catégories'!$B$6/W$6),W$5),0),IF(MOD($A411-1-W$10,'Feuille1-Catégories'!$F$5+1)=0,W$3,""))),"")</f>
        <v/>
      </c>
      <c r="X411" s="7" t="str">
        <f ca="1">IF(AND($A411&lt;&gt;"",X$9&lt;&gt;""),IF(HLOOKUP(X$9,'Feuille1-Catégories'!$C$1:$G$2,2,FALSE)="OUI",X$3,IF(HLOOKUP(X$9,'Feuille1-Catégories'!$C$1:$G$3,3,FALSE)="OUI",OFFSET(X$3,MOD(QUOTIENT(ROW()-ROW($A$20),'Feuille1-Catégories'!$B$6/X$6),X$5),0),IF(MOD($A411-1-X$10,'Feuille1-Catégories'!$F$5+1)=0,X$3,""))),"")</f>
        <v/>
      </c>
      <c r="Y411" s="7" t="str">
        <f ca="1">IF(AND($A411&lt;&gt;"",Y$9&lt;&gt;""),IF(HLOOKUP(Y$9,'Feuille1-Catégories'!$C$1:$G$2,2,FALSE)="OUI",Y$3,IF(HLOOKUP(Y$9,'Feuille1-Catégories'!$C$1:$G$3,3,FALSE)="OUI",OFFSET(Y$3,MOD(QUOTIENT(ROW()-ROW($A$20),'Feuille1-Catégories'!$B$6/Y$6),Y$5),0),IF(MOD($A411-1-Y$10,'Feuille1-Catégories'!$F$5+1)=0,Y$3,""))),"")</f>
        <v/>
      </c>
      <c r="Z411" s="7" t="str">
        <f ca="1">IF(AND($A411&lt;&gt;"",Z$9&lt;&gt;""),IF(HLOOKUP(Z$9,'Feuille1-Catégories'!$C$1:$G$2,2,FALSE)="OUI",Z$3,IF(HLOOKUP(Z$9,'Feuille1-Catégories'!$C$1:$G$3,3,FALSE)="OUI",OFFSET(Z$3,MOD(QUOTIENT(ROW()-ROW($A$20),'Feuille1-Catégories'!$B$6/Z$6),Z$5),0),"")),"")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12" spans="1:26" ht="17" x14ac:dyDescent="0.2">
      <c r="A412" s="21" t="str">
        <f>IF(ROW()-ROW($A$19)&gt;'Feuille1-Catégories'!$B$6,"",ROW()-ROW($A$19))</f>
        <v/>
      </c>
      <c r="B412" s="33" t="str">
        <f t="shared" si="19"/>
        <v/>
      </c>
      <c r="C412" s="10" t="str">
        <f t="shared" si="20"/>
        <v/>
      </c>
      <c r="D412" s="10" t="str">
        <f>IF('Feuille3-Coût de production'!D412&lt;&gt;"",'Feuille3-Coût de production'!D412,"")</f>
        <v/>
      </c>
      <c r="E412" s="10" t="str">
        <f t="shared" si="21"/>
        <v/>
      </c>
      <c r="F412" s="7" t="str">
        <f ca="1">IF(AND($A412&lt;&gt;"",F$9&lt;&gt;""),IF(HLOOKUP(F$9,'Feuille1-Catégories'!$C$1:$G$2,2,FALSE)="OUI",F$3,IF(HLOOKUP(F$9,'Feuille1-Catégories'!$C$1:$G$3,3,FALSE)="OUI",OFFSET(F$3,MOD(QUOTIENT(ROW()-ROW($A$20),'Feuille1-Catégories'!$B$6/F$6),F$5),0),IF(MOD($A412-1-F$10,'Feuille1-Catégories'!$F$5+1)=0,F$3,""))),"")</f>
        <v/>
      </c>
      <c r="G412" s="7" t="str">
        <f ca="1">IF(AND($A412&lt;&gt;"",G$9&lt;&gt;""),IF(HLOOKUP(G$9,'Feuille1-Catégories'!$C$1:$G$2,2,FALSE)="OUI",G$3,IF(HLOOKUP(G$9,'Feuille1-Catégories'!$C$1:$G$3,3,FALSE)="OUI",OFFSET(G$3,MOD(QUOTIENT(ROW()-ROW($A$20),'Feuille1-Catégories'!$B$6/G$6),G$5),0),IF(MOD($A412-1-G$10,'Feuille1-Catégories'!$F$5+1)=0,G$3,""))),"")</f>
        <v/>
      </c>
      <c r="H412" s="7" t="str">
        <f ca="1">IF(AND($A412&lt;&gt;"",H$9&lt;&gt;""),IF(HLOOKUP(H$9,'Feuille1-Catégories'!$C$1:$G$2,2,FALSE)="OUI",H$3,IF(HLOOKUP(H$9,'Feuille1-Catégories'!$C$1:$G$3,3,FALSE)="OUI",OFFSET(H$3,MOD(QUOTIENT(ROW()-ROW($A$20),'Feuille1-Catégories'!$B$6/H$6),H$5),0),IF(MOD($A412-1-H$10,'Feuille1-Catégories'!$F$5+1)=0,H$3,""))),"")</f>
        <v/>
      </c>
      <c r="I412" s="7" t="str">
        <f ca="1">IF(AND($A412&lt;&gt;"",I$9&lt;&gt;""),IF(HLOOKUP(I$9,'Feuille1-Catégories'!$C$1:$G$2,2,FALSE)="OUI",I$3,IF(HLOOKUP(I$9,'Feuille1-Catégories'!$C$1:$G$3,3,FALSE)="OUI",OFFSET(I$3,MOD(QUOTIENT(ROW()-ROW($A$20),'Feuille1-Catégories'!$B$6/I$6),I$5),0),IF(MOD($A412-1-I$10,'Feuille1-Catégories'!$F$5+1)=0,I$3,""))),"")</f>
        <v/>
      </c>
      <c r="J412" s="7" t="str">
        <f ca="1">IF(AND($A412&lt;&gt;"",J$9&lt;&gt;""),IF(HLOOKUP(J$9,'Feuille1-Catégories'!$C$1:$G$2,2,FALSE)="OUI",J$3,IF(HLOOKUP(J$9,'Feuille1-Catégories'!$C$1:$G$3,3,FALSE)="OUI",OFFSET(J$3,MOD(QUOTIENT(ROW()-ROW($A$20),'Feuille1-Catégories'!$B$6/J$6),J$5),0),IF(MOD($A412-1-J$10,'Feuille1-Catégories'!$F$5+1)=0,J$3,""))),"")</f>
        <v/>
      </c>
      <c r="K412" s="7" t="str">
        <f ca="1">IF(AND($A412&lt;&gt;"",K$9&lt;&gt;""),IF(HLOOKUP(K$9,'Feuille1-Catégories'!$C$1:$G$2,2,FALSE)="OUI",K$3,IF(HLOOKUP(K$9,'Feuille1-Catégories'!$C$1:$G$3,3,FALSE)="OUI",OFFSET(K$3,MOD(QUOTIENT(ROW()-ROW($A$20),'Feuille1-Catégories'!$B$6/K$6),K$5),0),IF(MOD($A412-1-K$10,'Feuille1-Catégories'!$F$5+1)=0,K$3,""))),"")</f>
        <v/>
      </c>
      <c r="L412" s="7" t="str">
        <f ca="1">IF(AND($A412&lt;&gt;"",L$9&lt;&gt;""),IF(HLOOKUP(L$9,'Feuille1-Catégories'!$C$1:$G$2,2,FALSE)="OUI",L$3,IF(HLOOKUP(L$9,'Feuille1-Catégories'!$C$1:$G$3,3,FALSE)="OUI",OFFSET(L$3,MOD(QUOTIENT(ROW()-ROW($A$20),'Feuille1-Catégories'!$B$6/L$6),L$5),0),IF(MOD($A412-1-L$10,'Feuille1-Catégories'!$F$5+1)=0,L$3,""))),"")</f>
        <v/>
      </c>
      <c r="M412" s="7" t="str">
        <f ca="1">IF(AND($A412&lt;&gt;"",M$9&lt;&gt;""),IF(HLOOKUP(M$9,'Feuille1-Catégories'!$C$1:$G$2,2,FALSE)="OUI",M$3,IF(HLOOKUP(M$9,'Feuille1-Catégories'!$C$1:$G$3,3,FALSE)="OUI",OFFSET(M$3,MOD(QUOTIENT(ROW()-ROW($A$20),'Feuille1-Catégories'!$B$6/M$6),M$5),0),IF(MOD($A412-1-M$10,'Feuille1-Catégories'!$F$5+1)=0,M$3,""))),"")</f>
        <v/>
      </c>
      <c r="N412" s="7" t="str">
        <f ca="1">IF(AND($A412&lt;&gt;"",N$9&lt;&gt;""),IF(HLOOKUP(N$9,'Feuille1-Catégories'!$C$1:$G$2,2,FALSE)="OUI",N$3,IF(HLOOKUP(N$9,'Feuille1-Catégories'!$C$1:$G$3,3,FALSE)="OUI",OFFSET(N$3,MOD(QUOTIENT(ROW()-ROW($A$20),'Feuille1-Catégories'!$B$6/N$6),N$5),0),IF(MOD($A412-1-N$10,'Feuille1-Catégories'!$F$5+1)=0,N$3,""))),"")</f>
        <v/>
      </c>
      <c r="O412" s="7" t="str">
        <f ca="1">IF(AND($A412&lt;&gt;"",O$9&lt;&gt;""),IF(HLOOKUP(O$9,'Feuille1-Catégories'!$C$1:$G$2,2,FALSE)="OUI",O$3,IF(HLOOKUP(O$9,'Feuille1-Catégories'!$C$1:$G$3,3,FALSE)="OUI",OFFSET(O$3,MOD(QUOTIENT(ROW()-ROW($A$20),'Feuille1-Catégories'!$B$6/O$6),O$5),0),IF(MOD($A412-1-O$10,'Feuille1-Catégories'!$F$5+1)=0,O$3,""))),"")</f>
        <v/>
      </c>
      <c r="P412" s="7" t="str">
        <f ca="1">IF(AND($A412&lt;&gt;"",P$9&lt;&gt;""),IF(HLOOKUP(P$9,'Feuille1-Catégories'!$C$1:$G$2,2,FALSE)="OUI",P$3,IF(HLOOKUP(P$9,'Feuille1-Catégories'!$C$1:$G$3,3,FALSE)="OUI",OFFSET(P$3,MOD(QUOTIENT(ROW()-ROW($A$20),'Feuille1-Catégories'!$B$6/P$6),P$5),0),IF(MOD($A412-1-P$10,'Feuille1-Catégories'!$F$5+1)=0,P$3,""))),"")</f>
        <v/>
      </c>
      <c r="Q412" s="7" t="str">
        <f ca="1">IF(AND($A412&lt;&gt;"",Q$9&lt;&gt;""),IF(HLOOKUP(Q$9,'Feuille1-Catégories'!$C$1:$G$2,2,FALSE)="OUI",Q$3,IF(HLOOKUP(Q$9,'Feuille1-Catégories'!$C$1:$G$3,3,FALSE)="OUI",OFFSET(Q$3,MOD(QUOTIENT(ROW()-ROW($A$20),'Feuille1-Catégories'!$B$6/Q$6),Q$5),0),IF(MOD($A412-1-Q$10,'Feuille1-Catégories'!$F$5+1)=0,Q$3,""))),"")</f>
        <v/>
      </c>
      <c r="R412" s="7" t="str">
        <f ca="1">IF(AND($A412&lt;&gt;"",R$9&lt;&gt;""),IF(HLOOKUP(R$9,'Feuille1-Catégories'!$C$1:$G$2,2,FALSE)="OUI",R$3,IF(HLOOKUP(R$9,'Feuille1-Catégories'!$C$1:$G$3,3,FALSE)="OUI",OFFSET(R$3,MOD(QUOTIENT(ROW()-ROW($A$20),'Feuille1-Catégories'!$B$6/R$6),R$5),0),IF(MOD($A412-1-R$10,'Feuille1-Catégories'!$F$5+1)=0,R$3,""))),"")</f>
        <v/>
      </c>
      <c r="S412" s="7" t="str">
        <f ca="1">IF(AND($A412&lt;&gt;"",S$9&lt;&gt;""),IF(HLOOKUP(S$9,'Feuille1-Catégories'!$C$1:$G$2,2,FALSE)="OUI",S$3,IF(HLOOKUP(S$9,'Feuille1-Catégories'!$C$1:$G$3,3,FALSE)="OUI",OFFSET(S$3,MOD(QUOTIENT(ROW()-ROW($A$20),'Feuille1-Catégories'!$B$6/S$6),S$5),0),IF(MOD($A412-1-S$10,'Feuille1-Catégories'!$F$5+1)=0,S$3,""))),"")</f>
        <v/>
      </c>
      <c r="T412" s="7" t="str">
        <f ca="1">IF(AND($A412&lt;&gt;"",T$9&lt;&gt;""),IF(HLOOKUP(T$9,'Feuille1-Catégories'!$C$1:$G$2,2,FALSE)="OUI",T$3,IF(HLOOKUP(T$9,'Feuille1-Catégories'!$C$1:$G$3,3,FALSE)="OUI",OFFSET(T$3,MOD(QUOTIENT(ROW()-ROW($A$20),'Feuille1-Catégories'!$B$6/T$6),T$5),0),IF(MOD($A412-1-T$10,'Feuille1-Catégories'!$F$5+1)=0,T$3,""))),"")</f>
        <v/>
      </c>
      <c r="U412" s="7" t="str">
        <f ca="1">IF(AND($A412&lt;&gt;"",U$9&lt;&gt;""),IF(HLOOKUP(U$9,'Feuille1-Catégories'!$C$1:$G$2,2,FALSE)="OUI",U$3,IF(HLOOKUP(U$9,'Feuille1-Catégories'!$C$1:$G$3,3,FALSE)="OUI",OFFSET(U$3,MOD(QUOTIENT(ROW()-ROW($A$20),'Feuille1-Catégories'!$B$6/U$6),U$5),0),IF(MOD($A412-1-U$10,'Feuille1-Catégories'!$F$5+1)=0,U$3,""))),"")</f>
        <v/>
      </c>
      <c r="V412" s="7" t="str">
        <f ca="1">IF(AND($A412&lt;&gt;"",V$9&lt;&gt;""),IF(HLOOKUP(V$9,'Feuille1-Catégories'!$C$1:$G$2,2,FALSE)="OUI",V$3,IF(HLOOKUP(V$9,'Feuille1-Catégories'!$C$1:$G$3,3,FALSE)="OUI",OFFSET(V$3,MOD(QUOTIENT(ROW()-ROW($A$20),'Feuille1-Catégories'!$B$6/V$6),V$5),0),IF(MOD($A412-1-V$10,'Feuille1-Catégories'!$F$5+1)=0,V$3,""))),"")</f>
        <v/>
      </c>
      <c r="W412" s="7" t="str">
        <f ca="1">IF(AND($A412&lt;&gt;"",W$9&lt;&gt;""),IF(HLOOKUP(W$9,'Feuille1-Catégories'!$C$1:$G$2,2,FALSE)="OUI",W$3,IF(HLOOKUP(W$9,'Feuille1-Catégories'!$C$1:$G$3,3,FALSE)="OUI",OFFSET(W$3,MOD(QUOTIENT(ROW()-ROW($A$20),'Feuille1-Catégories'!$B$6/W$6),W$5),0),IF(MOD($A412-1-W$10,'Feuille1-Catégories'!$F$5+1)=0,W$3,""))),"")</f>
        <v/>
      </c>
      <c r="X412" s="7" t="str">
        <f ca="1">IF(AND($A412&lt;&gt;"",X$9&lt;&gt;""),IF(HLOOKUP(X$9,'Feuille1-Catégories'!$C$1:$G$2,2,FALSE)="OUI",X$3,IF(HLOOKUP(X$9,'Feuille1-Catégories'!$C$1:$G$3,3,FALSE)="OUI",OFFSET(X$3,MOD(QUOTIENT(ROW()-ROW($A$20),'Feuille1-Catégories'!$B$6/X$6),X$5),0),IF(MOD($A412-1-X$10,'Feuille1-Catégories'!$F$5+1)=0,X$3,""))),"")</f>
        <v/>
      </c>
      <c r="Y412" s="7" t="str">
        <f ca="1">IF(AND($A412&lt;&gt;"",Y$9&lt;&gt;""),IF(HLOOKUP(Y$9,'Feuille1-Catégories'!$C$1:$G$2,2,FALSE)="OUI",Y$3,IF(HLOOKUP(Y$9,'Feuille1-Catégories'!$C$1:$G$3,3,FALSE)="OUI",OFFSET(Y$3,MOD(QUOTIENT(ROW()-ROW($A$20),'Feuille1-Catégories'!$B$6/Y$6),Y$5),0),IF(MOD($A412-1-Y$10,'Feuille1-Catégories'!$F$5+1)=0,Y$3,""))),"")</f>
        <v/>
      </c>
      <c r="Z412" s="7" t="str">
        <f ca="1">IF(AND($A412&lt;&gt;"",Z$9&lt;&gt;""),IF(HLOOKUP(Z$9,'Feuille1-Catégories'!$C$1:$G$2,2,FALSE)="OUI",Z$3,IF(HLOOKUP(Z$9,'Feuille1-Catégories'!$C$1:$G$3,3,FALSE)="OUI",OFFSET(Z$3,MOD(QUOTIENT(ROW()-ROW($A$20),'Feuille1-Catégories'!$B$6/Z$6),Z$5),0),"")),"")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13" spans="1:26" ht="17" x14ac:dyDescent="0.2">
      <c r="A413" s="21" t="str">
        <f>IF(ROW()-ROW($A$19)&gt;'Feuille1-Catégories'!$B$6,"",ROW()-ROW($A$19))</f>
        <v/>
      </c>
      <c r="B413" s="33" t="str">
        <f t="shared" si="19"/>
        <v/>
      </c>
      <c r="C413" s="10" t="str">
        <f t="shared" si="20"/>
        <v/>
      </c>
      <c r="D413" s="10" t="str">
        <f>IF('Feuille3-Coût de production'!D413&lt;&gt;"",'Feuille3-Coût de production'!D413,"")</f>
        <v/>
      </c>
      <c r="E413" s="10" t="str">
        <f t="shared" si="21"/>
        <v/>
      </c>
      <c r="F413" s="7" t="str">
        <f ca="1">IF(AND($A413&lt;&gt;"",F$9&lt;&gt;""),IF(HLOOKUP(F$9,'Feuille1-Catégories'!$C$1:$G$2,2,FALSE)="OUI",F$3,IF(HLOOKUP(F$9,'Feuille1-Catégories'!$C$1:$G$3,3,FALSE)="OUI",OFFSET(F$3,MOD(QUOTIENT(ROW()-ROW($A$20),'Feuille1-Catégories'!$B$6/F$6),F$5),0),IF(MOD($A413-1-F$10,'Feuille1-Catégories'!$F$5+1)=0,F$3,""))),"")</f>
        <v/>
      </c>
      <c r="G413" s="7" t="str">
        <f ca="1">IF(AND($A413&lt;&gt;"",G$9&lt;&gt;""),IF(HLOOKUP(G$9,'Feuille1-Catégories'!$C$1:$G$2,2,FALSE)="OUI",G$3,IF(HLOOKUP(G$9,'Feuille1-Catégories'!$C$1:$G$3,3,FALSE)="OUI",OFFSET(G$3,MOD(QUOTIENT(ROW()-ROW($A$20),'Feuille1-Catégories'!$B$6/G$6),G$5),0),IF(MOD($A413-1-G$10,'Feuille1-Catégories'!$F$5+1)=0,G$3,""))),"")</f>
        <v/>
      </c>
      <c r="H413" s="7" t="str">
        <f ca="1">IF(AND($A413&lt;&gt;"",H$9&lt;&gt;""),IF(HLOOKUP(H$9,'Feuille1-Catégories'!$C$1:$G$2,2,FALSE)="OUI",H$3,IF(HLOOKUP(H$9,'Feuille1-Catégories'!$C$1:$G$3,3,FALSE)="OUI",OFFSET(H$3,MOD(QUOTIENT(ROW()-ROW($A$20),'Feuille1-Catégories'!$B$6/H$6),H$5),0),IF(MOD($A413-1-H$10,'Feuille1-Catégories'!$F$5+1)=0,H$3,""))),"")</f>
        <v/>
      </c>
      <c r="I413" s="7" t="str">
        <f ca="1">IF(AND($A413&lt;&gt;"",I$9&lt;&gt;""),IF(HLOOKUP(I$9,'Feuille1-Catégories'!$C$1:$G$2,2,FALSE)="OUI",I$3,IF(HLOOKUP(I$9,'Feuille1-Catégories'!$C$1:$G$3,3,FALSE)="OUI",OFFSET(I$3,MOD(QUOTIENT(ROW()-ROW($A$20),'Feuille1-Catégories'!$B$6/I$6),I$5),0),IF(MOD($A413-1-I$10,'Feuille1-Catégories'!$F$5+1)=0,I$3,""))),"")</f>
        <v/>
      </c>
      <c r="J413" s="7" t="str">
        <f ca="1">IF(AND($A413&lt;&gt;"",J$9&lt;&gt;""),IF(HLOOKUP(J$9,'Feuille1-Catégories'!$C$1:$G$2,2,FALSE)="OUI",J$3,IF(HLOOKUP(J$9,'Feuille1-Catégories'!$C$1:$G$3,3,FALSE)="OUI",OFFSET(J$3,MOD(QUOTIENT(ROW()-ROW($A$20),'Feuille1-Catégories'!$B$6/J$6),J$5),0),IF(MOD($A413-1-J$10,'Feuille1-Catégories'!$F$5+1)=0,J$3,""))),"")</f>
        <v/>
      </c>
      <c r="K413" s="7" t="str">
        <f ca="1">IF(AND($A413&lt;&gt;"",K$9&lt;&gt;""),IF(HLOOKUP(K$9,'Feuille1-Catégories'!$C$1:$G$2,2,FALSE)="OUI",K$3,IF(HLOOKUP(K$9,'Feuille1-Catégories'!$C$1:$G$3,3,FALSE)="OUI",OFFSET(K$3,MOD(QUOTIENT(ROW()-ROW($A$20),'Feuille1-Catégories'!$B$6/K$6),K$5),0),IF(MOD($A413-1-K$10,'Feuille1-Catégories'!$F$5+1)=0,K$3,""))),"")</f>
        <v/>
      </c>
      <c r="L413" s="7" t="str">
        <f ca="1">IF(AND($A413&lt;&gt;"",L$9&lt;&gt;""),IF(HLOOKUP(L$9,'Feuille1-Catégories'!$C$1:$G$2,2,FALSE)="OUI",L$3,IF(HLOOKUP(L$9,'Feuille1-Catégories'!$C$1:$G$3,3,FALSE)="OUI",OFFSET(L$3,MOD(QUOTIENT(ROW()-ROW($A$20),'Feuille1-Catégories'!$B$6/L$6),L$5),0),IF(MOD($A413-1-L$10,'Feuille1-Catégories'!$F$5+1)=0,L$3,""))),"")</f>
        <v/>
      </c>
      <c r="M413" s="7" t="str">
        <f ca="1">IF(AND($A413&lt;&gt;"",M$9&lt;&gt;""),IF(HLOOKUP(M$9,'Feuille1-Catégories'!$C$1:$G$2,2,FALSE)="OUI",M$3,IF(HLOOKUP(M$9,'Feuille1-Catégories'!$C$1:$G$3,3,FALSE)="OUI",OFFSET(M$3,MOD(QUOTIENT(ROW()-ROW($A$20),'Feuille1-Catégories'!$B$6/M$6),M$5),0),IF(MOD($A413-1-M$10,'Feuille1-Catégories'!$F$5+1)=0,M$3,""))),"")</f>
        <v/>
      </c>
      <c r="N413" s="7" t="str">
        <f ca="1">IF(AND($A413&lt;&gt;"",N$9&lt;&gt;""),IF(HLOOKUP(N$9,'Feuille1-Catégories'!$C$1:$G$2,2,FALSE)="OUI",N$3,IF(HLOOKUP(N$9,'Feuille1-Catégories'!$C$1:$G$3,3,FALSE)="OUI",OFFSET(N$3,MOD(QUOTIENT(ROW()-ROW($A$20),'Feuille1-Catégories'!$B$6/N$6),N$5),0),IF(MOD($A413-1-N$10,'Feuille1-Catégories'!$F$5+1)=0,N$3,""))),"")</f>
        <v/>
      </c>
      <c r="O413" s="7" t="str">
        <f ca="1">IF(AND($A413&lt;&gt;"",O$9&lt;&gt;""),IF(HLOOKUP(O$9,'Feuille1-Catégories'!$C$1:$G$2,2,FALSE)="OUI",O$3,IF(HLOOKUP(O$9,'Feuille1-Catégories'!$C$1:$G$3,3,FALSE)="OUI",OFFSET(O$3,MOD(QUOTIENT(ROW()-ROW($A$20),'Feuille1-Catégories'!$B$6/O$6),O$5),0),IF(MOD($A413-1-O$10,'Feuille1-Catégories'!$F$5+1)=0,O$3,""))),"")</f>
        <v/>
      </c>
      <c r="P413" s="7" t="str">
        <f ca="1">IF(AND($A413&lt;&gt;"",P$9&lt;&gt;""),IF(HLOOKUP(P$9,'Feuille1-Catégories'!$C$1:$G$2,2,FALSE)="OUI",P$3,IF(HLOOKUP(P$9,'Feuille1-Catégories'!$C$1:$G$3,3,FALSE)="OUI",OFFSET(P$3,MOD(QUOTIENT(ROW()-ROW($A$20),'Feuille1-Catégories'!$B$6/P$6),P$5),0),IF(MOD($A413-1-P$10,'Feuille1-Catégories'!$F$5+1)=0,P$3,""))),"")</f>
        <v/>
      </c>
      <c r="Q413" s="7" t="str">
        <f ca="1">IF(AND($A413&lt;&gt;"",Q$9&lt;&gt;""),IF(HLOOKUP(Q$9,'Feuille1-Catégories'!$C$1:$G$2,2,FALSE)="OUI",Q$3,IF(HLOOKUP(Q$9,'Feuille1-Catégories'!$C$1:$G$3,3,FALSE)="OUI",OFFSET(Q$3,MOD(QUOTIENT(ROW()-ROW($A$20),'Feuille1-Catégories'!$B$6/Q$6),Q$5),0),IF(MOD($A413-1-Q$10,'Feuille1-Catégories'!$F$5+1)=0,Q$3,""))),"")</f>
        <v/>
      </c>
      <c r="R413" s="7" t="str">
        <f ca="1">IF(AND($A413&lt;&gt;"",R$9&lt;&gt;""),IF(HLOOKUP(R$9,'Feuille1-Catégories'!$C$1:$G$2,2,FALSE)="OUI",R$3,IF(HLOOKUP(R$9,'Feuille1-Catégories'!$C$1:$G$3,3,FALSE)="OUI",OFFSET(R$3,MOD(QUOTIENT(ROW()-ROW($A$20),'Feuille1-Catégories'!$B$6/R$6),R$5),0),IF(MOD($A413-1-R$10,'Feuille1-Catégories'!$F$5+1)=0,R$3,""))),"")</f>
        <v/>
      </c>
      <c r="S413" s="7" t="str">
        <f ca="1">IF(AND($A413&lt;&gt;"",S$9&lt;&gt;""),IF(HLOOKUP(S$9,'Feuille1-Catégories'!$C$1:$G$2,2,FALSE)="OUI",S$3,IF(HLOOKUP(S$9,'Feuille1-Catégories'!$C$1:$G$3,3,FALSE)="OUI",OFFSET(S$3,MOD(QUOTIENT(ROW()-ROW($A$20),'Feuille1-Catégories'!$B$6/S$6),S$5),0),IF(MOD($A413-1-S$10,'Feuille1-Catégories'!$F$5+1)=0,S$3,""))),"")</f>
        <v/>
      </c>
      <c r="T413" s="7" t="str">
        <f ca="1">IF(AND($A413&lt;&gt;"",T$9&lt;&gt;""),IF(HLOOKUP(T$9,'Feuille1-Catégories'!$C$1:$G$2,2,FALSE)="OUI",T$3,IF(HLOOKUP(T$9,'Feuille1-Catégories'!$C$1:$G$3,3,FALSE)="OUI",OFFSET(T$3,MOD(QUOTIENT(ROW()-ROW($A$20),'Feuille1-Catégories'!$B$6/T$6),T$5),0),IF(MOD($A413-1-T$10,'Feuille1-Catégories'!$F$5+1)=0,T$3,""))),"")</f>
        <v/>
      </c>
      <c r="U413" s="7" t="str">
        <f ca="1">IF(AND($A413&lt;&gt;"",U$9&lt;&gt;""),IF(HLOOKUP(U$9,'Feuille1-Catégories'!$C$1:$G$2,2,FALSE)="OUI",U$3,IF(HLOOKUP(U$9,'Feuille1-Catégories'!$C$1:$G$3,3,FALSE)="OUI",OFFSET(U$3,MOD(QUOTIENT(ROW()-ROW($A$20),'Feuille1-Catégories'!$B$6/U$6),U$5),0),IF(MOD($A413-1-U$10,'Feuille1-Catégories'!$F$5+1)=0,U$3,""))),"")</f>
        <v/>
      </c>
      <c r="V413" s="7" t="str">
        <f ca="1">IF(AND($A413&lt;&gt;"",V$9&lt;&gt;""),IF(HLOOKUP(V$9,'Feuille1-Catégories'!$C$1:$G$2,2,FALSE)="OUI",V$3,IF(HLOOKUP(V$9,'Feuille1-Catégories'!$C$1:$G$3,3,FALSE)="OUI",OFFSET(V$3,MOD(QUOTIENT(ROW()-ROW($A$20),'Feuille1-Catégories'!$B$6/V$6),V$5),0),IF(MOD($A413-1-V$10,'Feuille1-Catégories'!$F$5+1)=0,V$3,""))),"")</f>
        <v/>
      </c>
      <c r="W413" s="7" t="str">
        <f ca="1">IF(AND($A413&lt;&gt;"",W$9&lt;&gt;""),IF(HLOOKUP(W$9,'Feuille1-Catégories'!$C$1:$G$2,2,FALSE)="OUI",W$3,IF(HLOOKUP(W$9,'Feuille1-Catégories'!$C$1:$G$3,3,FALSE)="OUI",OFFSET(W$3,MOD(QUOTIENT(ROW()-ROW($A$20),'Feuille1-Catégories'!$B$6/W$6),W$5),0),IF(MOD($A413-1-W$10,'Feuille1-Catégories'!$F$5+1)=0,W$3,""))),"")</f>
        <v/>
      </c>
      <c r="X413" s="7" t="str">
        <f ca="1">IF(AND($A413&lt;&gt;"",X$9&lt;&gt;""),IF(HLOOKUP(X$9,'Feuille1-Catégories'!$C$1:$G$2,2,FALSE)="OUI",X$3,IF(HLOOKUP(X$9,'Feuille1-Catégories'!$C$1:$G$3,3,FALSE)="OUI",OFFSET(X$3,MOD(QUOTIENT(ROW()-ROW($A$20),'Feuille1-Catégories'!$B$6/X$6),X$5),0),IF(MOD($A413-1-X$10,'Feuille1-Catégories'!$F$5+1)=0,X$3,""))),"")</f>
        <v/>
      </c>
      <c r="Y413" s="7" t="str">
        <f ca="1">IF(AND($A413&lt;&gt;"",Y$9&lt;&gt;""),IF(HLOOKUP(Y$9,'Feuille1-Catégories'!$C$1:$G$2,2,FALSE)="OUI",Y$3,IF(HLOOKUP(Y$9,'Feuille1-Catégories'!$C$1:$G$3,3,FALSE)="OUI",OFFSET(Y$3,MOD(QUOTIENT(ROW()-ROW($A$20),'Feuille1-Catégories'!$B$6/Y$6),Y$5),0),IF(MOD($A413-1-Y$10,'Feuille1-Catégories'!$F$5+1)=0,Y$3,""))),"")</f>
        <v/>
      </c>
      <c r="Z413" s="7" t="str">
        <f ca="1">IF(AND($A413&lt;&gt;"",Z$9&lt;&gt;""),IF(HLOOKUP(Z$9,'Feuille1-Catégories'!$C$1:$G$2,2,FALSE)="OUI",Z$3,IF(HLOOKUP(Z$9,'Feuille1-Catégories'!$C$1:$G$3,3,FALSE)="OUI",OFFSET(Z$3,MOD(QUOTIENT(ROW()-ROW($A$20),'Feuille1-Catégories'!$B$6/Z$6),Z$5),0),"")),"")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14" spans="1:26" ht="17" x14ac:dyDescent="0.2">
      <c r="A414" s="21" t="str">
        <f>IF(ROW()-ROW($A$19)&gt;'Feuille1-Catégories'!$B$6,"",ROW()-ROW($A$19))</f>
        <v/>
      </c>
      <c r="B414" s="33" t="str">
        <f t="shared" si="19"/>
        <v/>
      </c>
      <c r="C414" s="10" t="str">
        <f t="shared" si="20"/>
        <v/>
      </c>
      <c r="D414" s="10" t="str">
        <f>IF('Feuille3-Coût de production'!D414&lt;&gt;"",'Feuille3-Coût de production'!D414,"")</f>
        <v/>
      </c>
      <c r="E414" s="10" t="str">
        <f t="shared" si="21"/>
        <v/>
      </c>
      <c r="F414" s="7" t="str">
        <f ca="1">IF(AND($A414&lt;&gt;"",F$9&lt;&gt;""),IF(HLOOKUP(F$9,'Feuille1-Catégories'!$C$1:$G$2,2,FALSE)="OUI",F$3,IF(HLOOKUP(F$9,'Feuille1-Catégories'!$C$1:$G$3,3,FALSE)="OUI",OFFSET(F$3,MOD(QUOTIENT(ROW()-ROW($A$20),'Feuille1-Catégories'!$B$6/F$6),F$5),0),IF(MOD($A414-1-F$10,'Feuille1-Catégories'!$F$5+1)=0,F$3,""))),"")</f>
        <v/>
      </c>
      <c r="G414" s="7" t="str">
        <f ca="1">IF(AND($A414&lt;&gt;"",G$9&lt;&gt;""),IF(HLOOKUP(G$9,'Feuille1-Catégories'!$C$1:$G$2,2,FALSE)="OUI",G$3,IF(HLOOKUP(G$9,'Feuille1-Catégories'!$C$1:$G$3,3,FALSE)="OUI",OFFSET(G$3,MOD(QUOTIENT(ROW()-ROW($A$20),'Feuille1-Catégories'!$B$6/G$6),G$5),0),IF(MOD($A414-1-G$10,'Feuille1-Catégories'!$F$5+1)=0,G$3,""))),"")</f>
        <v/>
      </c>
      <c r="H414" s="7" t="str">
        <f ca="1">IF(AND($A414&lt;&gt;"",H$9&lt;&gt;""),IF(HLOOKUP(H$9,'Feuille1-Catégories'!$C$1:$G$2,2,FALSE)="OUI",H$3,IF(HLOOKUP(H$9,'Feuille1-Catégories'!$C$1:$G$3,3,FALSE)="OUI",OFFSET(H$3,MOD(QUOTIENT(ROW()-ROW($A$20),'Feuille1-Catégories'!$B$6/H$6),H$5),0),IF(MOD($A414-1-H$10,'Feuille1-Catégories'!$F$5+1)=0,H$3,""))),"")</f>
        <v/>
      </c>
      <c r="I414" s="7" t="str">
        <f ca="1">IF(AND($A414&lt;&gt;"",I$9&lt;&gt;""),IF(HLOOKUP(I$9,'Feuille1-Catégories'!$C$1:$G$2,2,FALSE)="OUI",I$3,IF(HLOOKUP(I$9,'Feuille1-Catégories'!$C$1:$G$3,3,FALSE)="OUI",OFFSET(I$3,MOD(QUOTIENT(ROW()-ROW($A$20),'Feuille1-Catégories'!$B$6/I$6),I$5),0),IF(MOD($A414-1-I$10,'Feuille1-Catégories'!$F$5+1)=0,I$3,""))),"")</f>
        <v/>
      </c>
      <c r="J414" s="7" t="str">
        <f ca="1">IF(AND($A414&lt;&gt;"",J$9&lt;&gt;""),IF(HLOOKUP(J$9,'Feuille1-Catégories'!$C$1:$G$2,2,FALSE)="OUI",J$3,IF(HLOOKUP(J$9,'Feuille1-Catégories'!$C$1:$G$3,3,FALSE)="OUI",OFFSET(J$3,MOD(QUOTIENT(ROW()-ROW($A$20),'Feuille1-Catégories'!$B$6/J$6),J$5),0),IF(MOD($A414-1-J$10,'Feuille1-Catégories'!$F$5+1)=0,J$3,""))),"")</f>
        <v/>
      </c>
      <c r="K414" s="7" t="str">
        <f ca="1">IF(AND($A414&lt;&gt;"",K$9&lt;&gt;""),IF(HLOOKUP(K$9,'Feuille1-Catégories'!$C$1:$G$2,2,FALSE)="OUI",K$3,IF(HLOOKUP(K$9,'Feuille1-Catégories'!$C$1:$G$3,3,FALSE)="OUI",OFFSET(K$3,MOD(QUOTIENT(ROW()-ROW($A$20),'Feuille1-Catégories'!$B$6/K$6),K$5),0),IF(MOD($A414-1-K$10,'Feuille1-Catégories'!$F$5+1)=0,K$3,""))),"")</f>
        <v/>
      </c>
      <c r="L414" s="7" t="str">
        <f ca="1">IF(AND($A414&lt;&gt;"",L$9&lt;&gt;""),IF(HLOOKUP(L$9,'Feuille1-Catégories'!$C$1:$G$2,2,FALSE)="OUI",L$3,IF(HLOOKUP(L$9,'Feuille1-Catégories'!$C$1:$G$3,3,FALSE)="OUI",OFFSET(L$3,MOD(QUOTIENT(ROW()-ROW($A$20),'Feuille1-Catégories'!$B$6/L$6),L$5),0),IF(MOD($A414-1-L$10,'Feuille1-Catégories'!$F$5+1)=0,L$3,""))),"")</f>
        <v/>
      </c>
      <c r="M414" s="7" t="str">
        <f ca="1">IF(AND($A414&lt;&gt;"",M$9&lt;&gt;""),IF(HLOOKUP(M$9,'Feuille1-Catégories'!$C$1:$G$2,2,FALSE)="OUI",M$3,IF(HLOOKUP(M$9,'Feuille1-Catégories'!$C$1:$G$3,3,FALSE)="OUI",OFFSET(M$3,MOD(QUOTIENT(ROW()-ROW($A$20),'Feuille1-Catégories'!$B$6/M$6),M$5),0),IF(MOD($A414-1-M$10,'Feuille1-Catégories'!$F$5+1)=0,M$3,""))),"")</f>
        <v/>
      </c>
      <c r="N414" s="7" t="str">
        <f ca="1">IF(AND($A414&lt;&gt;"",N$9&lt;&gt;""),IF(HLOOKUP(N$9,'Feuille1-Catégories'!$C$1:$G$2,2,FALSE)="OUI",N$3,IF(HLOOKUP(N$9,'Feuille1-Catégories'!$C$1:$G$3,3,FALSE)="OUI",OFFSET(N$3,MOD(QUOTIENT(ROW()-ROW($A$20),'Feuille1-Catégories'!$B$6/N$6),N$5),0),IF(MOD($A414-1-N$10,'Feuille1-Catégories'!$F$5+1)=0,N$3,""))),"")</f>
        <v/>
      </c>
      <c r="O414" s="7" t="str">
        <f ca="1">IF(AND($A414&lt;&gt;"",O$9&lt;&gt;""),IF(HLOOKUP(O$9,'Feuille1-Catégories'!$C$1:$G$2,2,FALSE)="OUI",O$3,IF(HLOOKUP(O$9,'Feuille1-Catégories'!$C$1:$G$3,3,FALSE)="OUI",OFFSET(O$3,MOD(QUOTIENT(ROW()-ROW($A$20),'Feuille1-Catégories'!$B$6/O$6),O$5),0),IF(MOD($A414-1-O$10,'Feuille1-Catégories'!$F$5+1)=0,O$3,""))),"")</f>
        <v/>
      </c>
      <c r="P414" s="7" t="str">
        <f ca="1">IF(AND($A414&lt;&gt;"",P$9&lt;&gt;""),IF(HLOOKUP(P$9,'Feuille1-Catégories'!$C$1:$G$2,2,FALSE)="OUI",P$3,IF(HLOOKUP(P$9,'Feuille1-Catégories'!$C$1:$G$3,3,FALSE)="OUI",OFFSET(P$3,MOD(QUOTIENT(ROW()-ROW($A$20),'Feuille1-Catégories'!$B$6/P$6),P$5),0),IF(MOD($A414-1-P$10,'Feuille1-Catégories'!$F$5+1)=0,P$3,""))),"")</f>
        <v/>
      </c>
      <c r="Q414" s="7" t="str">
        <f ca="1">IF(AND($A414&lt;&gt;"",Q$9&lt;&gt;""),IF(HLOOKUP(Q$9,'Feuille1-Catégories'!$C$1:$G$2,2,FALSE)="OUI",Q$3,IF(HLOOKUP(Q$9,'Feuille1-Catégories'!$C$1:$G$3,3,FALSE)="OUI",OFFSET(Q$3,MOD(QUOTIENT(ROW()-ROW($A$20),'Feuille1-Catégories'!$B$6/Q$6),Q$5),0),IF(MOD($A414-1-Q$10,'Feuille1-Catégories'!$F$5+1)=0,Q$3,""))),"")</f>
        <v/>
      </c>
      <c r="R414" s="7" t="str">
        <f ca="1">IF(AND($A414&lt;&gt;"",R$9&lt;&gt;""),IF(HLOOKUP(R$9,'Feuille1-Catégories'!$C$1:$G$2,2,FALSE)="OUI",R$3,IF(HLOOKUP(R$9,'Feuille1-Catégories'!$C$1:$G$3,3,FALSE)="OUI",OFFSET(R$3,MOD(QUOTIENT(ROW()-ROW($A$20),'Feuille1-Catégories'!$B$6/R$6),R$5),0),IF(MOD($A414-1-R$10,'Feuille1-Catégories'!$F$5+1)=0,R$3,""))),"")</f>
        <v/>
      </c>
      <c r="S414" s="7" t="str">
        <f ca="1">IF(AND($A414&lt;&gt;"",S$9&lt;&gt;""),IF(HLOOKUP(S$9,'Feuille1-Catégories'!$C$1:$G$2,2,FALSE)="OUI",S$3,IF(HLOOKUP(S$9,'Feuille1-Catégories'!$C$1:$G$3,3,FALSE)="OUI",OFFSET(S$3,MOD(QUOTIENT(ROW()-ROW($A$20),'Feuille1-Catégories'!$B$6/S$6),S$5),0),IF(MOD($A414-1-S$10,'Feuille1-Catégories'!$F$5+1)=0,S$3,""))),"")</f>
        <v/>
      </c>
      <c r="T414" s="7" t="str">
        <f ca="1">IF(AND($A414&lt;&gt;"",T$9&lt;&gt;""),IF(HLOOKUP(T$9,'Feuille1-Catégories'!$C$1:$G$2,2,FALSE)="OUI",T$3,IF(HLOOKUP(T$9,'Feuille1-Catégories'!$C$1:$G$3,3,FALSE)="OUI",OFFSET(T$3,MOD(QUOTIENT(ROW()-ROW($A$20),'Feuille1-Catégories'!$B$6/T$6),T$5),0),IF(MOD($A414-1-T$10,'Feuille1-Catégories'!$F$5+1)=0,T$3,""))),"")</f>
        <v/>
      </c>
      <c r="U414" s="7" t="str">
        <f ca="1">IF(AND($A414&lt;&gt;"",U$9&lt;&gt;""),IF(HLOOKUP(U$9,'Feuille1-Catégories'!$C$1:$G$2,2,FALSE)="OUI",U$3,IF(HLOOKUP(U$9,'Feuille1-Catégories'!$C$1:$G$3,3,FALSE)="OUI",OFFSET(U$3,MOD(QUOTIENT(ROW()-ROW($A$20),'Feuille1-Catégories'!$B$6/U$6),U$5),0),IF(MOD($A414-1-U$10,'Feuille1-Catégories'!$F$5+1)=0,U$3,""))),"")</f>
        <v/>
      </c>
      <c r="V414" s="7" t="str">
        <f ca="1">IF(AND($A414&lt;&gt;"",V$9&lt;&gt;""),IF(HLOOKUP(V$9,'Feuille1-Catégories'!$C$1:$G$2,2,FALSE)="OUI",V$3,IF(HLOOKUP(V$9,'Feuille1-Catégories'!$C$1:$G$3,3,FALSE)="OUI",OFFSET(V$3,MOD(QUOTIENT(ROW()-ROW($A$20),'Feuille1-Catégories'!$B$6/V$6),V$5),0),IF(MOD($A414-1-V$10,'Feuille1-Catégories'!$F$5+1)=0,V$3,""))),"")</f>
        <v/>
      </c>
      <c r="W414" s="7" t="str">
        <f ca="1">IF(AND($A414&lt;&gt;"",W$9&lt;&gt;""),IF(HLOOKUP(W$9,'Feuille1-Catégories'!$C$1:$G$2,2,FALSE)="OUI",W$3,IF(HLOOKUP(W$9,'Feuille1-Catégories'!$C$1:$G$3,3,FALSE)="OUI",OFFSET(W$3,MOD(QUOTIENT(ROW()-ROW($A$20),'Feuille1-Catégories'!$B$6/W$6),W$5),0),IF(MOD($A414-1-W$10,'Feuille1-Catégories'!$F$5+1)=0,W$3,""))),"")</f>
        <v/>
      </c>
      <c r="X414" s="7" t="str">
        <f ca="1">IF(AND($A414&lt;&gt;"",X$9&lt;&gt;""),IF(HLOOKUP(X$9,'Feuille1-Catégories'!$C$1:$G$2,2,FALSE)="OUI",X$3,IF(HLOOKUP(X$9,'Feuille1-Catégories'!$C$1:$G$3,3,FALSE)="OUI",OFFSET(X$3,MOD(QUOTIENT(ROW()-ROW($A$20),'Feuille1-Catégories'!$B$6/X$6),X$5),0),IF(MOD($A414-1-X$10,'Feuille1-Catégories'!$F$5+1)=0,X$3,""))),"")</f>
        <v/>
      </c>
      <c r="Y414" s="7" t="str">
        <f ca="1">IF(AND($A414&lt;&gt;"",Y$9&lt;&gt;""),IF(HLOOKUP(Y$9,'Feuille1-Catégories'!$C$1:$G$2,2,FALSE)="OUI",Y$3,IF(HLOOKUP(Y$9,'Feuille1-Catégories'!$C$1:$G$3,3,FALSE)="OUI",OFFSET(Y$3,MOD(QUOTIENT(ROW()-ROW($A$20),'Feuille1-Catégories'!$B$6/Y$6),Y$5),0),IF(MOD($A414-1-Y$10,'Feuille1-Catégories'!$F$5+1)=0,Y$3,""))),"")</f>
        <v/>
      </c>
      <c r="Z414" s="7" t="str">
        <f ca="1">IF(AND($A414&lt;&gt;"",Z$9&lt;&gt;""),IF(HLOOKUP(Z$9,'Feuille1-Catégories'!$C$1:$G$2,2,FALSE)="OUI",Z$3,IF(HLOOKUP(Z$9,'Feuille1-Catégories'!$C$1:$G$3,3,FALSE)="OUI",OFFSET(Z$3,MOD(QUOTIENT(ROW()-ROW($A$20),'Feuille1-Catégories'!$B$6/Z$6),Z$5),0),"")),"")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15" spans="1:26" ht="17" x14ac:dyDescent="0.2">
      <c r="A415" s="21" t="str">
        <f>IF(ROW()-ROW($A$19)&gt;'Feuille1-Catégories'!$B$6,"",ROW()-ROW($A$19))</f>
        <v/>
      </c>
      <c r="B415" s="33" t="str">
        <f t="shared" si="19"/>
        <v/>
      </c>
      <c r="C415" s="10" t="str">
        <f t="shared" si="20"/>
        <v/>
      </c>
      <c r="D415" s="10" t="str">
        <f>IF('Feuille3-Coût de production'!D415&lt;&gt;"",'Feuille3-Coût de production'!D415,"")</f>
        <v/>
      </c>
      <c r="E415" s="10" t="str">
        <f t="shared" si="21"/>
        <v/>
      </c>
      <c r="F415" s="7" t="str">
        <f ca="1">IF(AND($A415&lt;&gt;"",F$9&lt;&gt;""),IF(HLOOKUP(F$9,'Feuille1-Catégories'!$C$1:$G$2,2,FALSE)="OUI",F$3,IF(HLOOKUP(F$9,'Feuille1-Catégories'!$C$1:$G$3,3,FALSE)="OUI",OFFSET(F$3,MOD(QUOTIENT(ROW()-ROW($A$20),'Feuille1-Catégories'!$B$6/F$6),F$5),0),IF(MOD($A415-1-F$10,'Feuille1-Catégories'!$F$5+1)=0,F$3,""))),"")</f>
        <v/>
      </c>
      <c r="G415" s="7" t="str">
        <f ca="1">IF(AND($A415&lt;&gt;"",G$9&lt;&gt;""),IF(HLOOKUP(G$9,'Feuille1-Catégories'!$C$1:$G$2,2,FALSE)="OUI",G$3,IF(HLOOKUP(G$9,'Feuille1-Catégories'!$C$1:$G$3,3,FALSE)="OUI",OFFSET(G$3,MOD(QUOTIENT(ROW()-ROW($A$20),'Feuille1-Catégories'!$B$6/G$6),G$5),0),IF(MOD($A415-1-G$10,'Feuille1-Catégories'!$F$5+1)=0,G$3,""))),"")</f>
        <v/>
      </c>
      <c r="H415" s="7" t="str">
        <f ca="1">IF(AND($A415&lt;&gt;"",H$9&lt;&gt;""),IF(HLOOKUP(H$9,'Feuille1-Catégories'!$C$1:$G$2,2,FALSE)="OUI",H$3,IF(HLOOKUP(H$9,'Feuille1-Catégories'!$C$1:$G$3,3,FALSE)="OUI",OFFSET(H$3,MOD(QUOTIENT(ROW()-ROW($A$20),'Feuille1-Catégories'!$B$6/H$6),H$5),0),IF(MOD($A415-1-H$10,'Feuille1-Catégories'!$F$5+1)=0,H$3,""))),"")</f>
        <v/>
      </c>
      <c r="I415" s="7" t="str">
        <f ca="1">IF(AND($A415&lt;&gt;"",I$9&lt;&gt;""),IF(HLOOKUP(I$9,'Feuille1-Catégories'!$C$1:$G$2,2,FALSE)="OUI",I$3,IF(HLOOKUP(I$9,'Feuille1-Catégories'!$C$1:$G$3,3,FALSE)="OUI",OFFSET(I$3,MOD(QUOTIENT(ROW()-ROW($A$20),'Feuille1-Catégories'!$B$6/I$6),I$5),0),IF(MOD($A415-1-I$10,'Feuille1-Catégories'!$F$5+1)=0,I$3,""))),"")</f>
        <v/>
      </c>
      <c r="J415" s="7" t="str">
        <f ca="1">IF(AND($A415&lt;&gt;"",J$9&lt;&gt;""),IF(HLOOKUP(J$9,'Feuille1-Catégories'!$C$1:$G$2,2,FALSE)="OUI",J$3,IF(HLOOKUP(J$9,'Feuille1-Catégories'!$C$1:$G$3,3,FALSE)="OUI",OFFSET(J$3,MOD(QUOTIENT(ROW()-ROW($A$20),'Feuille1-Catégories'!$B$6/J$6),J$5),0),IF(MOD($A415-1-J$10,'Feuille1-Catégories'!$F$5+1)=0,J$3,""))),"")</f>
        <v/>
      </c>
      <c r="K415" s="7" t="str">
        <f ca="1">IF(AND($A415&lt;&gt;"",K$9&lt;&gt;""),IF(HLOOKUP(K$9,'Feuille1-Catégories'!$C$1:$G$2,2,FALSE)="OUI",K$3,IF(HLOOKUP(K$9,'Feuille1-Catégories'!$C$1:$G$3,3,FALSE)="OUI",OFFSET(K$3,MOD(QUOTIENT(ROW()-ROW($A$20),'Feuille1-Catégories'!$B$6/K$6),K$5),0),IF(MOD($A415-1-K$10,'Feuille1-Catégories'!$F$5+1)=0,K$3,""))),"")</f>
        <v/>
      </c>
      <c r="L415" s="7" t="str">
        <f ca="1">IF(AND($A415&lt;&gt;"",L$9&lt;&gt;""),IF(HLOOKUP(L$9,'Feuille1-Catégories'!$C$1:$G$2,2,FALSE)="OUI",L$3,IF(HLOOKUP(L$9,'Feuille1-Catégories'!$C$1:$G$3,3,FALSE)="OUI",OFFSET(L$3,MOD(QUOTIENT(ROW()-ROW($A$20),'Feuille1-Catégories'!$B$6/L$6),L$5),0),IF(MOD($A415-1-L$10,'Feuille1-Catégories'!$F$5+1)=0,L$3,""))),"")</f>
        <v/>
      </c>
      <c r="M415" s="7" t="str">
        <f ca="1">IF(AND($A415&lt;&gt;"",M$9&lt;&gt;""),IF(HLOOKUP(M$9,'Feuille1-Catégories'!$C$1:$G$2,2,FALSE)="OUI",M$3,IF(HLOOKUP(M$9,'Feuille1-Catégories'!$C$1:$G$3,3,FALSE)="OUI",OFFSET(M$3,MOD(QUOTIENT(ROW()-ROW($A$20),'Feuille1-Catégories'!$B$6/M$6),M$5),0),IF(MOD($A415-1-M$10,'Feuille1-Catégories'!$F$5+1)=0,M$3,""))),"")</f>
        <v/>
      </c>
      <c r="N415" s="7" t="str">
        <f ca="1">IF(AND($A415&lt;&gt;"",N$9&lt;&gt;""),IF(HLOOKUP(N$9,'Feuille1-Catégories'!$C$1:$G$2,2,FALSE)="OUI",N$3,IF(HLOOKUP(N$9,'Feuille1-Catégories'!$C$1:$G$3,3,FALSE)="OUI",OFFSET(N$3,MOD(QUOTIENT(ROW()-ROW($A$20),'Feuille1-Catégories'!$B$6/N$6),N$5),0),IF(MOD($A415-1-N$10,'Feuille1-Catégories'!$F$5+1)=0,N$3,""))),"")</f>
        <v/>
      </c>
      <c r="O415" s="7" t="str">
        <f ca="1">IF(AND($A415&lt;&gt;"",O$9&lt;&gt;""),IF(HLOOKUP(O$9,'Feuille1-Catégories'!$C$1:$G$2,2,FALSE)="OUI",O$3,IF(HLOOKUP(O$9,'Feuille1-Catégories'!$C$1:$G$3,3,FALSE)="OUI",OFFSET(O$3,MOD(QUOTIENT(ROW()-ROW($A$20),'Feuille1-Catégories'!$B$6/O$6),O$5),0),IF(MOD($A415-1-O$10,'Feuille1-Catégories'!$F$5+1)=0,O$3,""))),"")</f>
        <v/>
      </c>
      <c r="P415" s="7" t="str">
        <f ca="1">IF(AND($A415&lt;&gt;"",P$9&lt;&gt;""),IF(HLOOKUP(P$9,'Feuille1-Catégories'!$C$1:$G$2,2,FALSE)="OUI",P$3,IF(HLOOKUP(P$9,'Feuille1-Catégories'!$C$1:$G$3,3,FALSE)="OUI",OFFSET(P$3,MOD(QUOTIENT(ROW()-ROW($A$20),'Feuille1-Catégories'!$B$6/P$6),P$5),0),IF(MOD($A415-1-P$10,'Feuille1-Catégories'!$F$5+1)=0,P$3,""))),"")</f>
        <v/>
      </c>
      <c r="Q415" s="7" t="str">
        <f ca="1">IF(AND($A415&lt;&gt;"",Q$9&lt;&gt;""),IF(HLOOKUP(Q$9,'Feuille1-Catégories'!$C$1:$G$2,2,FALSE)="OUI",Q$3,IF(HLOOKUP(Q$9,'Feuille1-Catégories'!$C$1:$G$3,3,FALSE)="OUI",OFFSET(Q$3,MOD(QUOTIENT(ROW()-ROW($A$20),'Feuille1-Catégories'!$B$6/Q$6),Q$5),0),IF(MOD($A415-1-Q$10,'Feuille1-Catégories'!$F$5+1)=0,Q$3,""))),"")</f>
        <v/>
      </c>
      <c r="R415" s="7" t="str">
        <f ca="1">IF(AND($A415&lt;&gt;"",R$9&lt;&gt;""),IF(HLOOKUP(R$9,'Feuille1-Catégories'!$C$1:$G$2,2,FALSE)="OUI",R$3,IF(HLOOKUP(R$9,'Feuille1-Catégories'!$C$1:$G$3,3,FALSE)="OUI",OFFSET(R$3,MOD(QUOTIENT(ROW()-ROW($A$20),'Feuille1-Catégories'!$B$6/R$6),R$5),0),IF(MOD($A415-1-R$10,'Feuille1-Catégories'!$F$5+1)=0,R$3,""))),"")</f>
        <v/>
      </c>
      <c r="S415" s="7" t="str">
        <f ca="1">IF(AND($A415&lt;&gt;"",S$9&lt;&gt;""),IF(HLOOKUP(S$9,'Feuille1-Catégories'!$C$1:$G$2,2,FALSE)="OUI",S$3,IF(HLOOKUP(S$9,'Feuille1-Catégories'!$C$1:$G$3,3,FALSE)="OUI",OFFSET(S$3,MOD(QUOTIENT(ROW()-ROW($A$20),'Feuille1-Catégories'!$B$6/S$6),S$5),0),IF(MOD($A415-1-S$10,'Feuille1-Catégories'!$F$5+1)=0,S$3,""))),"")</f>
        <v/>
      </c>
      <c r="T415" s="7" t="str">
        <f ca="1">IF(AND($A415&lt;&gt;"",T$9&lt;&gt;""),IF(HLOOKUP(T$9,'Feuille1-Catégories'!$C$1:$G$2,2,FALSE)="OUI",T$3,IF(HLOOKUP(T$9,'Feuille1-Catégories'!$C$1:$G$3,3,FALSE)="OUI",OFFSET(T$3,MOD(QUOTIENT(ROW()-ROW($A$20),'Feuille1-Catégories'!$B$6/T$6),T$5),0),IF(MOD($A415-1-T$10,'Feuille1-Catégories'!$F$5+1)=0,T$3,""))),"")</f>
        <v/>
      </c>
      <c r="U415" s="7" t="str">
        <f ca="1">IF(AND($A415&lt;&gt;"",U$9&lt;&gt;""),IF(HLOOKUP(U$9,'Feuille1-Catégories'!$C$1:$G$2,2,FALSE)="OUI",U$3,IF(HLOOKUP(U$9,'Feuille1-Catégories'!$C$1:$G$3,3,FALSE)="OUI",OFFSET(U$3,MOD(QUOTIENT(ROW()-ROW($A$20),'Feuille1-Catégories'!$B$6/U$6),U$5),0),IF(MOD($A415-1-U$10,'Feuille1-Catégories'!$F$5+1)=0,U$3,""))),"")</f>
        <v/>
      </c>
      <c r="V415" s="7" t="str">
        <f ca="1">IF(AND($A415&lt;&gt;"",V$9&lt;&gt;""),IF(HLOOKUP(V$9,'Feuille1-Catégories'!$C$1:$G$2,2,FALSE)="OUI",V$3,IF(HLOOKUP(V$9,'Feuille1-Catégories'!$C$1:$G$3,3,FALSE)="OUI",OFFSET(V$3,MOD(QUOTIENT(ROW()-ROW($A$20),'Feuille1-Catégories'!$B$6/V$6),V$5),0),IF(MOD($A415-1-V$10,'Feuille1-Catégories'!$F$5+1)=0,V$3,""))),"")</f>
        <v/>
      </c>
      <c r="W415" s="7" t="str">
        <f ca="1">IF(AND($A415&lt;&gt;"",W$9&lt;&gt;""),IF(HLOOKUP(W$9,'Feuille1-Catégories'!$C$1:$G$2,2,FALSE)="OUI",W$3,IF(HLOOKUP(W$9,'Feuille1-Catégories'!$C$1:$G$3,3,FALSE)="OUI",OFFSET(W$3,MOD(QUOTIENT(ROW()-ROW($A$20),'Feuille1-Catégories'!$B$6/W$6),W$5),0),IF(MOD($A415-1-W$10,'Feuille1-Catégories'!$F$5+1)=0,W$3,""))),"")</f>
        <v/>
      </c>
      <c r="X415" s="7" t="str">
        <f ca="1">IF(AND($A415&lt;&gt;"",X$9&lt;&gt;""),IF(HLOOKUP(X$9,'Feuille1-Catégories'!$C$1:$G$2,2,FALSE)="OUI",X$3,IF(HLOOKUP(X$9,'Feuille1-Catégories'!$C$1:$G$3,3,FALSE)="OUI",OFFSET(X$3,MOD(QUOTIENT(ROW()-ROW($A$20),'Feuille1-Catégories'!$B$6/X$6),X$5),0),IF(MOD($A415-1-X$10,'Feuille1-Catégories'!$F$5+1)=0,X$3,""))),"")</f>
        <v/>
      </c>
      <c r="Y415" s="7" t="str">
        <f ca="1">IF(AND($A415&lt;&gt;"",Y$9&lt;&gt;""),IF(HLOOKUP(Y$9,'Feuille1-Catégories'!$C$1:$G$2,2,FALSE)="OUI",Y$3,IF(HLOOKUP(Y$9,'Feuille1-Catégories'!$C$1:$G$3,3,FALSE)="OUI",OFFSET(Y$3,MOD(QUOTIENT(ROW()-ROW($A$20),'Feuille1-Catégories'!$B$6/Y$6),Y$5),0),IF(MOD($A415-1-Y$10,'Feuille1-Catégories'!$F$5+1)=0,Y$3,""))),"")</f>
        <v/>
      </c>
      <c r="Z415" s="7" t="str">
        <f ca="1">IF(AND($A415&lt;&gt;"",Z$9&lt;&gt;""),IF(HLOOKUP(Z$9,'Feuille1-Catégories'!$C$1:$G$2,2,FALSE)="OUI",Z$3,IF(HLOOKUP(Z$9,'Feuille1-Catégories'!$C$1:$G$3,3,FALSE)="OUI",OFFSET(Z$3,MOD(QUOTIENT(ROW()-ROW($A$20),'Feuille1-Catégories'!$B$6/Z$6),Z$5),0),"")),"")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16" spans="1:26" ht="17" x14ac:dyDescent="0.2">
      <c r="A416" s="21" t="str">
        <f>IF(ROW()-ROW($A$19)&gt;'Feuille1-Catégories'!$B$6,"",ROW()-ROW($A$19))</f>
        <v/>
      </c>
      <c r="B416" s="33" t="str">
        <f t="shared" si="19"/>
        <v/>
      </c>
      <c r="C416" s="10" t="str">
        <f t="shared" si="20"/>
        <v/>
      </c>
      <c r="D416" s="10" t="str">
        <f>IF('Feuille3-Coût de production'!D416&lt;&gt;"",'Feuille3-Coût de production'!D416,"")</f>
        <v/>
      </c>
      <c r="E416" s="10" t="str">
        <f t="shared" si="21"/>
        <v/>
      </c>
      <c r="F416" s="7" t="str">
        <f ca="1">IF(AND($A416&lt;&gt;"",F$9&lt;&gt;""),IF(HLOOKUP(F$9,'Feuille1-Catégories'!$C$1:$G$2,2,FALSE)="OUI",F$3,IF(HLOOKUP(F$9,'Feuille1-Catégories'!$C$1:$G$3,3,FALSE)="OUI",OFFSET(F$3,MOD(QUOTIENT(ROW()-ROW($A$20),'Feuille1-Catégories'!$B$6/F$6),F$5),0),IF(MOD($A416-1-F$10,'Feuille1-Catégories'!$F$5+1)=0,F$3,""))),"")</f>
        <v/>
      </c>
      <c r="G416" s="7" t="str">
        <f ca="1">IF(AND($A416&lt;&gt;"",G$9&lt;&gt;""),IF(HLOOKUP(G$9,'Feuille1-Catégories'!$C$1:$G$2,2,FALSE)="OUI",G$3,IF(HLOOKUP(G$9,'Feuille1-Catégories'!$C$1:$G$3,3,FALSE)="OUI",OFFSET(G$3,MOD(QUOTIENT(ROW()-ROW($A$20),'Feuille1-Catégories'!$B$6/G$6),G$5),0),IF(MOD($A416-1-G$10,'Feuille1-Catégories'!$F$5+1)=0,G$3,""))),"")</f>
        <v/>
      </c>
      <c r="H416" s="7" t="str">
        <f ca="1">IF(AND($A416&lt;&gt;"",H$9&lt;&gt;""),IF(HLOOKUP(H$9,'Feuille1-Catégories'!$C$1:$G$2,2,FALSE)="OUI",H$3,IF(HLOOKUP(H$9,'Feuille1-Catégories'!$C$1:$G$3,3,FALSE)="OUI",OFFSET(H$3,MOD(QUOTIENT(ROW()-ROW($A$20),'Feuille1-Catégories'!$B$6/H$6),H$5),0),IF(MOD($A416-1-H$10,'Feuille1-Catégories'!$F$5+1)=0,H$3,""))),"")</f>
        <v/>
      </c>
      <c r="I416" s="7" t="str">
        <f ca="1">IF(AND($A416&lt;&gt;"",I$9&lt;&gt;""),IF(HLOOKUP(I$9,'Feuille1-Catégories'!$C$1:$G$2,2,FALSE)="OUI",I$3,IF(HLOOKUP(I$9,'Feuille1-Catégories'!$C$1:$G$3,3,FALSE)="OUI",OFFSET(I$3,MOD(QUOTIENT(ROW()-ROW($A$20),'Feuille1-Catégories'!$B$6/I$6),I$5),0),IF(MOD($A416-1-I$10,'Feuille1-Catégories'!$F$5+1)=0,I$3,""))),"")</f>
        <v/>
      </c>
      <c r="J416" s="7" t="str">
        <f ca="1">IF(AND($A416&lt;&gt;"",J$9&lt;&gt;""),IF(HLOOKUP(J$9,'Feuille1-Catégories'!$C$1:$G$2,2,FALSE)="OUI",J$3,IF(HLOOKUP(J$9,'Feuille1-Catégories'!$C$1:$G$3,3,FALSE)="OUI",OFFSET(J$3,MOD(QUOTIENT(ROW()-ROW($A$20),'Feuille1-Catégories'!$B$6/J$6),J$5),0),IF(MOD($A416-1-J$10,'Feuille1-Catégories'!$F$5+1)=0,J$3,""))),"")</f>
        <v/>
      </c>
      <c r="K416" s="7" t="str">
        <f ca="1">IF(AND($A416&lt;&gt;"",K$9&lt;&gt;""),IF(HLOOKUP(K$9,'Feuille1-Catégories'!$C$1:$G$2,2,FALSE)="OUI",K$3,IF(HLOOKUP(K$9,'Feuille1-Catégories'!$C$1:$G$3,3,FALSE)="OUI",OFFSET(K$3,MOD(QUOTIENT(ROW()-ROW($A$20),'Feuille1-Catégories'!$B$6/K$6),K$5),0),IF(MOD($A416-1-K$10,'Feuille1-Catégories'!$F$5+1)=0,K$3,""))),"")</f>
        <v/>
      </c>
      <c r="L416" s="7" t="str">
        <f ca="1">IF(AND($A416&lt;&gt;"",L$9&lt;&gt;""),IF(HLOOKUP(L$9,'Feuille1-Catégories'!$C$1:$G$2,2,FALSE)="OUI",L$3,IF(HLOOKUP(L$9,'Feuille1-Catégories'!$C$1:$G$3,3,FALSE)="OUI",OFFSET(L$3,MOD(QUOTIENT(ROW()-ROW($A$20),'Feuille1-Catégories'!$B$6/L$6),L$5),0),IF(MOD($A416-1-L$10,'Feuille1-Catégories'!$F$5+1)=0,L$3,""))),"")</f>
        <v/>
      </c>
      <c r="M416" s="7" t="str">
        <f ca="1">IF(AND($A416&lt;&gt;"",M$9&lt;&gt;""),IF(HLOOKUP(M$9,'Feuille1-Catégories'!$C$1:$G$2,2,FALSE)="OUI",M$3,IF(HLOOKUP(M$9,'Feuille1-Catégories'!$C$1:$G$3,3,FALSE)="OUI",OFFSET(M$3,MOD(QUOTIENT(ROW()-ROW($A$20),'Feuille1-Catégories'!$B$6/M$6),M$5),0),IF(MOD($A416-1-M$10,'Feuille1-Catégories'!$F$5+1)=0,M$3,""))),"")</f>
        <v/>
      </c>
      <c r="N416" s="7" t="str">
        <f ca="1">IF(AND($A416&lt;&gt;"",N$9&lt;&gt;""),IF(HLOOKUP(N$9,'Feuille1-Catégories'!$C$1:$G$2,2,FALSE)="OUI",N$3,IF(HLOOKUP(N$9,'Feuille1-Catégories'!$C$1:$G$3,3,FALSE)="OUI",OFFSET(N$3,MOD(QUOTIENT(ROW()-ROW($A$20),'Feuille1-Catégories'!$B$6/N$6),N$5),0),IF(MOD($A416-1-N$10,'Feuille1-Catégories'!$F$5+1)=0,N$3,""))),"")</f>
        <v/>
      </c>
      <c r="O416" s="7" t="str">
        <f ca="1">IF(AND($A416&lt;&gt;"",O$9&lt;&gt;""),IF(HLOOKUP(O$9,'Feuille1-Catégories'!$C$1:$G$2,2,FALSE)="OUI",O$3,IF(HLOOKUP(O$9,'Feuille1-Catégories'!$C$1:$G$3,3,FALSE)="OUI",OFFSET(O$3,MOD(QUOTIENT(ROW()-ROW($A$20),'Feuille1-Catégories'!$B$6/O$6),O$5),0),IF(MOD($A416-1-O$10,'Feuille1-Catégories'!$F$5+1)=0,O$3,""))),"")</f>
        <v/>
      </c>
      <c r="P416" s="7" t="str">
        <f ca="1">IF(AND($A416&lt;&gt;"",P$9&lt;&gt;""),IF(HLOOKUP(P$9,'Feuille1-Catégories'!$C$1:$G$2,2,FALSE)="OUI",P$3,IF(HLOOKUP(P$9,'Feuille1-Catégories'!$C$1:$G$3,3,FALSE)="OUI",OFFSET(P$3,MOD(QUOTIENT(ROW()-ROW($A$20),'Feuille1-Catégories'!$B$6/P$6),P$5),0),IF(MOD($A416-1-P$10,'Feuille1-Catégories'!$F$5+1)=0,P$3,""))),"")</f>
        <v/>
      </c>
      <c r="Q416" s="7" t="str">
        <f ca="1">IF(AND($A416&lt;&gt;"",Q$9&lt;&gt;""),IF(HLOOKUP(Q$9,'Feuille1-Catégories'!$C$1:$G$2,2,FALSE)="OUI",Q$3,IF(HLOOKUP(Q$9,'Feuille1-Catégories'!$C$1:$G$3,3,FALSE)="OUI",OFFSET(Q$3,MOD(QUOTIENT(ROW()-ROW($A$20),'Feuille1-Catégories'!$B$6/Q$6),Q$5),0),IF(MOD($A416-1-Q$10,'Feuille1-Catégories'!$F$5+1)=0,Q$3,""))),"")</f>
        <v/>
      </c>
      <c r="R416" s="7" t="str">
        <f ca="1">IF(AND($A416&lt;&gt;"",R$9&lt;&gt;""),IF(HLOOKUP(R$9,'Feuille1-Catégories'!$C$1:$G$2,2,FALSE)="OUI",R$3,IF(HLOOKUP(R$9,'Feuille1-Catégories'!$C$1:$G$3,3,FALSE)="OUI",OFFSET(R$3,MOD(QUOTIENT(ROW()-ROW($A$20),'Feuille1-Catégories'!$B$6/R$6),R$5),0),IF(MOD($A416-1-R$10,'Feuille1-Catégories'!$F$5+1)=0,R$3,""))),"")</f>
        <v/>
      </c>
      <c r="S416" s="7" t="str">
        <f ca="1">IF(AND($A416&lt;&gt;"",S$9&lt;&gt;""),IF(HLOOKUP(S$9,'Feuille1-Catégories'!$C$1:$G$2,2,FALSE)="OUI",S$3,IF(HLOOKUP(S$9,'Feuille1-Catégories'!$C$1:$G$3,3,FALSE)="OUI",OFFSET(S$3,MOD(QUOTIENT(ROW()-ROW($A$20),'Feuille1-Catégories'!$B$6/S$6),S$5),0),IF(MOD($A416-1-S$10,'Feuille1-Catégories'!$F$5+1)=0,S$3,""))),"")</f>
        <v/>
      </c>
      <c r="T416" s="7" t="str">
        <f ca="1">IF(AND($A416&lt;&gt;"",T$9&lt;&gt;""),IF(HLOOKUP(T$9,'Feuille1-Catégories'!$C$1:$G$2,2,FALSE)="OUI",T$3,IF(HLOOKUP(T$9,'Feuille1-Catégories'!$C$1:$G$3,3,FALSE)="OUI",OFFSET(T$3,MOD(QUOTIENT(ROW()-ROW($A$20),'Feuille1-Catégories'!$B$6/T$6),T$5),0),IF(MOD($A416-1-T$10,'Feuille1-Catégories'!$F$5+1)=0,T$3,""))),"")</f>
        <v/>
      </c>
      <c r="U416" s="7" t="str">
        <f ca="1">IF(AND($A416&lt;&gt;"",U$9&lt;&gt;""),IF(HLOOKUP(U$9,'Feuille1-Catégories'!$C$1:$G$2,2,FALSE)="OUI",U$3,IF(HLOOKUP(U$9,'Feuille1-Catégories'!$C$1:$G$3,3,FALSE)="OUI",OFFSET(U$3,MOD(QUOTIENT(ROW()-ROW($A$20),'Feuille1-Catégories'!$B$6/U$6),U$5),0),IF(MOD($A416-1-U$10,'Feuille1-Catégories'!$F$5+1)=0,U$3,""))),"")</f>
        <v/>
      </c>
      <c r="V416" s="7" t="str">
        <f ca="1">IF(AND($A416&lt;&gt;"",V$9&lt;&gt;""),IF(HLOOKUP(V$9,'Feuille1-Catégories'!$C$1:$G$2,2,FALSE)="OUI",V$3,IF(HLOOKUP(V$9,'Feuille1-Catégories'!$C$1:$G$3,3,FALSE)="OUI",OFFSET(V$3,MOD(QUOTIENT(ROW()-ROW($A$20),'Feuille1-Catégories'!$B$6/V$6),V$5),0),IF(MOD($A416-1-V$10,'Feuille1-Catégories'!$F$5+1)=0,V$3,""))),"")</f>
        <v/>
      </c>
      <c r="W416" s="7" t="str">
        <f ca="1">IF(AND($A416&lt;&gt;"",W$9&lt;&gt;""),IF(HLOOKUP(W$9,'Feuille1-Catégories'!$C$1:$G$2,2,FALSE)="OUI",W$3,IF(HLOOKUP(W$9,'Feuille1-Catégories'!$C$1:$G$3,3,FALSE)="OUI",OFFSET(W$3,MOD(QUOTIENT(ROW()-ROW($A$20),'Feuille1-Catégories'!$B$6/W$6),W$5),0),IF(MOD($A416-1-W$10,'Feuille1-Catégories'!$F$5+1)=0,W$3,""))),"")</f>
        <v/>
      </c>
      <c r="X416" s="7" t="str">
        <f ca="1">IF(AND($A416&lt;&gt;"",X$9&lt;&gt;""),IF(HLOOKUP(X$9,'Feuille1-Catégories'!$C$1:$G$2,2,FALSE)="OUI",X$3,IF(HLOOKUP(X$9,'Feuille1-Catégories'!$C$1:$G$3,3,FALSE)="OUI",OFFSET(X$3,MOD(QUOTIENT(ROW()-ROW($A$20),'Feuille1-Catégories'!$B$6/X$6),X$5),0),IF(MOD($A416-1-X$10,'Feuille1-Catégories'!$F$5+1)=0,X$3,""))),"")</f>
        <v/>
      </c>
      <c r="Y416" s="7" t="str">
        <f ca="1">IF(AND($A416&lt;&gt;"",Y$9&lt;&gt;""),IF(HLOOKUP(Y$9,'Feuille1-Catégories'!$C$1:$G$2,2,FALSE)="OUI",Y$3,IF(HLOOKUP(Y$9,'Feuille1-Catégories'!$C$1:$G$3,3,FALSE)="OUI",OFFSET(Y$3,MOD(QUOTIENT(ROW()-ROW($A$20),'Feuille1-Catégories'!$B$6/Y$6),Y$5),0),IF(MOD($A416-1-Y$10,'Feuille1-Catégories'!$F$5+1)=0,Y$3,""))),"")</f>
        <v/>
      </c>
      <c r="Z416" s="7" t="str">
        <f ca="1">IF(AND($A416&lt;&gt;"",Z$9&lt;&gt;""),IF(HLOOKUP(Z$9,'Feuille1-Catégories'!$C$1:$G$2,2,FALSE)="OUI",Z$3,IF(HLOOKUP(Z$9,'Feuille1-Catégories'!$C$1:$G$3,3,FALSE)="OUI",OFFSET(Z$3,MOD(QUOTIENT(ROW()-ROW($A$20),'Feuille1-Catégories'!$B$6/Z$6),Z$5),0),"")),"")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17" spans="1:26" ht="17" x14ac:dyDescent="0.2">
      <c r="A417" s="21" t="str">
        <f>IF(ROW()-ROW($A$19)&gt;'Feuille1-Catégories'!$B$6,"",ROW()-ROW($A$19))</f>
        <v/>
      </c>
      <c r="B417" s="33" t="str">
        <f t="shared" si="19"/>
        <v/>
      </c>
      <c r="C417" s="10" t="str">
        <f t="shared" si="20"/>
        <v/>
      </c>
      <c r="D417" s="10" t="str">
        <f>IF('Feuille3-Coût de production'!D417&lt;&gt;"",'Feuille3-Coût de production'!D417,"")</f>
        <v/>
      </c>
      <c r="E417" s="10" t="str">
        <f t="shared" si="21"/>
        <v/>
      </c>
      <c r="F417" s="7" t="str">
        <f ca="1">IF(AND($A417&lt;&gt;"",F$9&lt;&gt;""),IF(HLOOKUP(F$9,'Feuille1-Catégories'!$C$1:$G$2,2,FALSE)="OUI",F$3,IF(HLOOKUP(F$9,'Feuille1-Catégories'!$C$1:$G$3,3,FALSE)="OUI",OFFSET(F$3,MOD(QUOTIENT(ROW()-ROW($A$20),'Feuille1-Catégories'!$B$6/F$6),F$5),0),IF(MOD($A417-1-F$10,'Feuille1-Catégories'!$F$5+1)=0,F$3,""))),"")</f>
        <v/>
      </c>
      <c r="G417" s="7" t="str">
        <f ca="1">IF(AND($A417&lt;&gt;"",G$9&lt;&gt;""),IF(HLOOKUP(G$9,'Feuille1-Catégories'!$C$1:$G$2,2,FALSE)="OUI",G$3,IF(HLOOKUP(G$9,'Feuille1-Catégories'!$C$1:$G$3,3,FALSE)="OUI",OFFSET(G$3,MOD(QUOTIENT(ROW()-ROW($A$20),'Feuille1-Catégories'!$B$6/G$6),G$5),0),IF(MOD($A417-1-G$10,'Feuille1-Catégories'!$F$5+1)=0,G$3,""))),"")</f>
        <v/>
      </c>
      <c r="H417" s="7" t="str">
        <f ca="1">IF(AND($A417&lt;&gt;"",H$9&lt;&gt;""),IF(HLOOKUP(H$9,'Feuille1-Catégories'!$C$1:$G$2,2,FALSE)="OUI",H$3,IF(HLOOKUP(H$9,'Feuille1-Catégories'!$C$1:$G$3,3,FALSE)="OUI",OFFSET(H$3,MOD(QUOTIENT(ROW()-ROW($A$20),'Feuille1-Catégories'!$B$6/H$6),H$5),0),IF(MOD($A417-1-H$10,'Feuille1-Catégories'!$F$5+1)=0,H$3,""))),"")</f>
        <v/>
      </c>
      <c r="I417" s="7" t="str">
        <f ca="1">IF(AND($A417&lt;&gt;"",I$9&lt;&gt;""),IF(HLOOKUP(I$9,'Feuille1-Catégories'!$C$1:$G$2,2,FALSE)="OUI",I$3,IF(HLOOKUP(I$9,'Feuille1-Catégories'!$C$1:$G$3,3,FALSE)="OUI",OFFSET(I$3,MOD(QUOTIENT(ROW()-ROW($A$20),'Feuille1-Catégories'!$B$6/I$6),I$5),0),IF(MOD($A417-1-I$10,'Feuille1-Catégories'!$F$5+1)=0,I$3,""))),"")</f>
        <v/>
      </c>
      <c r="J417" s="7" t="str">
        <f ca="1">IF(AND($A417&lt;&gt;"",J$9&lt;&gt;""),IF(HLOOKUP(J$9,'Feuille1-Catégories'!$C$1:$G$2,2,FALSE)="OUI",J$3,IF(HLOOKUP(J$9,'Feuille1-Catégories'!$C$1:$G$3,3,FALSE)="OUI",OFFSET(J$3,MOD(QUOTIENT(ROW()-ROW($A$20),'Feuille1-Catégories'!$B$6/J$6),J$5),0),IF(MOD($A417-1-J$10,'Feuille1-Catégories'!$F$5+1)=0,J$3,""))),"")</f>
        <v/>
      </c>
      <c r="K417" s="7" t="str">
        <f ca="1">IF(AND($A417&lt;&gt;"",K$9&lt;&gt;""),IF(HLOOKUP(K$9,'Feuille1-Catégories'!$C$1:$G$2,2,FALSE)="OUI",K$3,IF(HLOOKUP(K$9,'Feuille1-Catégories'!$C$1:$G$3,3,FALSE)="OUI",OFFSET(K$3,MOD(QUOTIENT(ROW()-ROW($A$20),'Feuille1-Catégories'!$B$6/K$6),K$5),0),IF(MOD($A417-1-K$10,'Feuille1-Catégories'!$F$5+1)=0,K$3,""))),"")</f>
        <v/>
      </c>
      <c r="L417" s="7" t="str">
        <f ca="1">IF(AND($A417&lt;&gt;"",L$9&lt;&gt;""),IF(HLOOKUP(L$9,'Feuille1-Catégories'!$C$1:$G$2,2,FALSE)="OUI",L$3,IF(HLOOKUP(L$9,'Feuille1-Catégories'!$C$1:$G$3,3,FALSE)="OUI",OFFSET(L$3,MOD(QUOTIENT(ROW()-ROW($A$20),'Feuille1-Catégories'!$B$6/L$6),L$5),0),IF(MOD($A417-1-L$10,'Feuille1-Catégories'!$F$5+1)=0,L$3,""))),"")</f>
        <v/>
      </c>
      <c r="M417" s="7" t="str">
        <f ca="1">IF(AND($A417&lt;&gt;"",M$9&lt;&gt;""),IF(HLOOKUP(M$9,'Feuille1-Catégories'!$C$1:$G$2,2,FALSE)="OUI",M$3,IF(HLOOKUP(M$9,'Feuille1-Catégories'!$C$1:$G$3,3,FALSE)="OUI",OFFSET(M$3,MOD(QUOTIENT(ROW()-ROW($A$20),'Feuille1-Catégories'!$B$6/M$6),M$5),0),IF(MOD($A417-1-M$10,'Feuille1-Catégories'!$F$5+1)=0,M$3,""))),"")</f>
        <v/>
      </c>
      <c r="N417" s="7" t="str">
        <f ca="1">IF(AND($A417&lt;&gt;"",N$9&lt;&gt;""),IF(HLOOKUP(N$9,'Feuille1-Catégories'!$C$1:$G$2,2,FALSE)="OUI",N$3,IF(HLOOKUP(N$9,'Feuille1-Catégories'!$C$1:$G$3,3,FALSE)="OUI",OFFSET(N$3,MOD(QUOTIENT(ROW()-ROW($A$20),'Feuille1-Catégories'!$B$6/N$6),N$5),0),IF(MOD($A417-1-N$10,'Feuille1-Catégories'!$F$5+1)=0,N$3,""))),"")</f>
        <v/>
      </c>
      <c r="O417" s="7" t="str">
        <f ca="1">IF(AND($A417&lt;&gt;"",O$9&lt;&gt;""),IF(HLOOKUP(O$9,'Feuille1-Catégories'!$C$1:$G$2,2,FALSE)="OUI",O$3,IF(HLOOKUP(O$9,'Feuille1-Catégories'!$C$1:$G$3,3,FALSE)="OUI",OFFSET(O$3,MOD(QUOTIENT(ROW()-ROW($A$20),'Feuille1-Catégories'!$B$6/O$6),O$5),0),IF(MOD($A417-1-O$10,'Feuille1-Catégories'!$F$5+1)=0,O$3,""))),"")</f>
        <v/>
      </c>
      <c r="P417" s="7" t="str">
        <f ca="1">IF(AND($A417&lt;&gt;"",P$9&lt;&gt;""),IF(HLOOKUP(P$9,'Feuille1-Catégories'!$C$1:$G$2,2,FALSE)="OUI",P$3,IF(HLOOKUP(P$9,'Feuille1-Catégories'!$C$1:$G$3,3,FALSE)="OUI",OFFSET(P$3,MOD(QUOTIENT(ROW()-ROW($A$20),'Feuille1-Catégories'!$B$6/P$6),P$5),0),IF(MOD($A417-1-P$10,'Feuille1-Catégories'!$F$5+1)=0,P$3,""))),"")</f>
        <v/>
      </c>
      <c r="Q417" s="7" t="str">
        <f ca="1">IF(AND($A417&lt;&gt;"",Q$9&lt;&gt;""),IF(HLOOKUP(Q$9,'Feuille1-Catégories'!$C$1:$G$2,2,FALSE)="OUI",Q$3,IF(HLOOKUP(Q$9,'Feuille1-Catégories'!$C$1:$G$3,3,FALSE)="OUI",OFFSET(Q$3,MOD(QUOTIENT(ROW()-ROW($A$20),'Feuille1-Catégories'!$B$6/Q$6),Q$5),0),IF(MOD($A417-1-Q$10,'Feuille1-Catégories'!$F$5+1)=0,Q$3,""))),"")</f>
        <v/>
      </c>
      <c r="R417" s="7" t="str">
        <f ca="1">IF(AND($A417&lt;&gt;"",R$9&lt;&gt;""),IF(HLOOKUP(R$9,'Feuille1-Catégories'!$C$1:$G$2,2,FALSE)="OUI",R$3,IF(HLOOKUP(R$9,'Feuille1-Catégories'!$C$1:$G$3,3,FALSE)="OUI",OFFSET(R$3,MOD(QUOTIENT(ROW()-ROW($A$20),'Feuille1-Catégories'!$B$6/R$6),R$5),0),IF(MOD($A417-1-R$10,'Feuille1-Catégories'!$F$5+1)=0,R$3,""))),"")</f>
        <v/>
      </c>
      <c r="S417" s="7" t="str">
        <f ca="1">IF(AND($A417&lt;&gt;"",S$9&lt;&gt;""),IF(HLOOKUP(S$9,'Feuille1-Catégories'!$C$1:$G$2,2,FALSE)="OUI",S$3,IF(HLOOKUP(S$9,'Feuille1-Catégories'!$C$1:$G$3,3,FALSE)="OUI",OFFSET(S$3,MOD(QUOTIENT(ROW()-ROW($A$20),'Feuille1-Catégories'!$B$6/S$6),S$5),0),IF(MOD($A417-1-S$10,'Feuille1-Catégories'!$F$5+1)=0,S$3,""))),"")</f>
        <v/>
      </c>
      <c r="T417" s="7" t="str">
        <f ca="1">IF(AND($A417&lt;&gt;"",T$9&lt;&gt;""),IF(HLOOKUP(T$9,'Feuille1-Catégories'!$C$1:$G$2,2,FALSE)="OUI",T$3,IF(HLOOKUP(T$9,'Feuille1-Catégories'!$C$1:$G$3,3,FALSE)="OUI",OFFSET(T$3,MOD(QUOTIENT(ROW()-ROW($A$20),'Feuille1-Catégories'!$B$6/T$6),T$5),0),IF(MOD($A417-1-T$10,'Feuille1-Catégories'!$F$5+1)=0,T$3,""))),"")</f>
        <v/>
      </c>
      <c r="U417" s="7" t="str">
        <f ca="1">IF(AND($A417&lt;&gt;"",U$9&lt;&gt;""),IF(HLOOKUP(U$9,'Feuille1-Catégories'!$C$1:$G$2,2,FALSE)="OUI",U$3,IF(HLOOKUP(U$9,'Feuille1-Catégories'!$C$1:$G$3,3,FALSE)="OUI",OFFSET(U$3,MOD(QUOTIENT(ROW()-ROW($A$20),'Feuille1-Catégories'!$B$6/U$6),U$5),0),IF(MOD($A417-1-U$10,'Feuille1-Catégories'!$F$5+1)=0,U$3,""))),"")</f>
        <v/>
      </c>
      <c r="V417" s="7" t="str">
        <f ca="1">IF(AND($A417&lt;&gt;"",V$9&lt;&gt;""),IF(HLOOKUP(V$9,'Feuille1-Catégories'!$C$1:$G$2,2,FALSE)="OUI",V$3,IF(HLOOKUP(V$9,'Feuille1-Catégories'!$C$1:$G$3,3,FALSE)="OUI",OFFSET(V$3,MOD(QUOTIENT(ROW()-ROW($A$20),'Feuille1-Catégories'!$B$6/V$6),V$5),0),IF(MOD($A417-1-V$10,'Feuille1-Catégories'!$F$5+1)=0,V$3,""))),"")</f>
        <v/>
      </c>
      <c r="W417" s="7" t="str">
        <f ca="1">IF(AND($A417&lt;&gt;"",W$9&lt;&gt;""),IF(HLOOKUP(W$9,'Feuille1-Catégories'!$C$1:$G$2,2,FALSE)="OUI",W$3,IF(HLOOKUP(W$9,'Feuille1-Catégories'!$C$1:$G$3,3,FALSE)="OUI",OFFSET(W$3,MOD(QUOTIENT(ROW()-ROW($A$20),'Feuille1-Catégories'!$B$6/W$6),W$5),0),IF(MOD($A417-1-W$10,'Feuille1-Catégories'!$F$5+1)=0,W$3,""))),"")</f>
        <v/>
      </c>
      <c r="X417" s="7" t="str">
        <f ca="1">IF(AND($A417&lt;&gt;"",X$9&lt;&gt;""),IF(HLOOKUP(X$9,'Feuille1-Catégories'!$C$1:$G$2,2,FALSE)="OUI",X$3,IF(HLOOKUP(X$9,'Feuille1-Catégories'!$C$1:$G$3,3,FALSE)="OUI",OFFSET(X$3,MOD(QUOTIENT(ROW()-ROW($A$20),'Feuille1-Catégories'!$B$6/X$6),X$5),0),IF(MOD($A417-1-X$10,'Feuille1-Catégories'!$F$5+1)=0,X$3,""))),"")</f>
        <v/>
      </c>
      <c r="Y417" s="7" t="str">
        <f ca="1">IF(AND($A417&lt;&gt;"",Y$9&lt;&gt;""),IF(HLOOKUP(Y$9,'Feuille1-Catégories'!$C$1:$G$2,2,FALSE)="OUI",Y$3,IF(HLOOKUP(Y$9,'Feuille1-Catégories'!$C$1:$G$3,3,FALSE)="OUI",OFFSET(Y$3,MOD(QUOTIENT(ROW()-ROW($A$20),'Feuille1-Catégories'!$B$6/Y$6),Y$5),0),IF(MOD($A417-1-Y$10,'Feuille1-Catégories'!$F$5+1)=0,Y$3,""))),"")</f>
        <v/>
      </c>
      <c r="Z417" s="7" t="str">
        <f ca="1">IF(AND($A417&lt;&gt;"",Z$9&lt;&gt;""),IF(HLOOKUP(Z$9,'Feuille1-Catégories'!$C$1:$G$2,2,FALSE)="OUI",Z$3,IF(HLOOKUP(Z$9,'Feuille1-Catégories'!$C$1:$G$3,3,FALSE)="OUI",OFFSET(Z$3,MOD(QUOTIENT(ROW()-ROW($A$20),'Feuille1-Catégories'!$B$6/Z$6),Z$5),0),"")),"")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18" spans="1:26" ht="17" x14ac:dyDescent="0.2">
      <c r="A418" s="21" t="str">
        <f>IF(ROW()-ROW($A$19)&gt;'Feuille1-Catégories'!$B$6,"",ROW()-ROW($A$19))</f>
        <v/>
      </c>
      <c r="B418" s="33" t="str">
        <f t="shared" si="19"/>
        <v/>
      </c>
      <c r="C418" s="10" t="str">
        <f t="shared" si="20"/>
        <v/>
      </c>
      <c r="D418" s="10" t="str">
        <f>IF('Feuille3-Coût de production'!D418&lt;&gt;"",'Feuille3-Coût de production'!D418,"")</f>
        <v/>
      </c>
      <c r="E418" s="10" t="str">
        <f t="shared" si="21"/>
        <v/>
      </c>
      <c r="F418" s="7" t="str">
        <f ca="1">IF(AND($A418&lt;&gt;"",F$9&lt;&gt;""),IF(HLOOKUP(F$9,'Feuille1-Catégories'!$C$1:$G$2,2,FALSE)="OUI",F$3,IF(HLOOKUP(F$9,'Feuille1-Catégories'!$C$1:$G$3,3,FALSE)="OUI",OFFSET(F$3,MOD(QUOTIENT(ROW()-ROW($A$20),'Feuille1-Catégories'!$B$6/F$6),F$5),0),IF(MOD($A418-1-F$10,'Feuille1-Catégories'!$F$5+1)=0,F$3,""))),"")</f>
        <v/>
      </c>
      <c r="G418" s="7" t="str">
        <f ca="1">IF(AND($A418&lt;&gt;"",G$9&lt;&gt;""),IF(HLOOKUP(G$9,'Feuille1-Catégories'!$C$1:$G$2,2,FALSE)="OUI",G$3,IF(HLOOKUP(G$9,'Feuille1-Catégories'!$C$1:$G$3,3,FALSE)="OUI",OFFSET(G$3,MOD(QUOTIENT(ROW()-ROW($A$20),'Feuille1-Catégories'!$B$6/G$6),G$5),0),IF(MOD($A418-1-G$10,'Feuille1-Catégories'!$F$5+1)=0,G$3,""))),"")</f>
        <v/>
      </c>
      <c r="H418" s="7" t="str">
        <f ca="1">IF(AND($A418&lt;&gt;"",H$9&lt;&gt;""),IF(HLOOKUP(H$9,'Feuille1-Catégories'!$C$1:$G$2,2,FALSE)="OUI",H$3,IF(HLOOKUP(H$9,'Feuille1-Catégories'!$C$1:$G$3,3,FALSE)="OUI",OFFSET(H$3,MOD(QUOTIENT(ROW()-ROW($A$20),'Feuille1-Catégories'!$B$6/H$6),H$5),0),IF(MOD($A418-1-H$10,'Feuille1-Catégories'!$F$5+1)=0,H$3,""))),"")</f>
        <v/>
      </c>
      <c r="I418" s="7" t="str">
        <f ca="1">IF(AND($A418&lt;&gt;"",I$9&lt;&gt;""),IF(HLOOKUP(I$9,'Feuille1-Catégories'!$C$1:$G$2,2,FALSE)="OUI",I$3,IF(HLOOKUP(I$9,'Feuille1-Catégories'!$C$1:$G$3,3,FALSE)="OUI",OFFSET(I$3,MOD(QUOTIENT(ROW()-ROW($A$20),'Feuille1-Catégories'!$B$6/I$6),I$5),0),IF(MOD($A418-1-I$10,'Feuille1-Catégories'!$F$5+1)=0,I$3,""))),"")</f>
        <v/>
      </c>
      <c r="J418" s="7" t="str">
        <f ca="1">IF(AND($A418&lt;&gt;"",J$9&lt;&gt;""),IF(HLOOKUP(J$9,'Feuille1-Catégories'!$C$1:$G$2,2,FALSE)="OUI",J$3,IF(HLOOKUP(J$9,'Feuille1-Catégories'!$C$1:$G$3,3,FALSE)="OUI",OFFSET(J$3,MOD(QUOTIENT(ROW()-ROW($A$20),'Feuille1-Catégories'!$B$6/J$6),J$5),0),IF(MOD($A418-1-J$10,'Feuille1-Catégories'!$F$5+1)=0,J$3,""))),"")</f>
        <v/>
      </c>
      <c r="K418" s="7" t="str">
        <f ca="1">IF(AND($A418&lt;&gt;"",K$9&lt;&gt;""),IF(HLOOKUP(K$9,'Feuille1-Catégories'!$C$1:$G$2,2,FALSE)="OUI",K$3,IF(HLOOKUP(K$9,'Feuille1-Catégories'!$C$1:$G$3,3,FALSE)="OUI",OFFSET(K$3,MOD(QUOTIENT(ROW()-ROW($A$20),'Feuille1-Catégories'!$B$6/K$6),K$5),0),IF(MOD($A418-1-K$10,'Feuille1-Catégories'!$F$5+1)=0,K$3,""))),"")</f>
        <v/>
      </c>
      <c r="L418" s="7" t="str">
        <f ca="1">IF(AND($A418&lt;&gt;"",L$9&lt;&gt;""),IF(HLOOKUP(L$9,'Feuille1-Catégories'!$C$1:$G$2,2,FALSE)="OUI",L$3,IF(HLOOKUP(L$9,'Feuille1-Catégories'!$C$1:$G$3,3,FALSE)="OUI",OFFSET(L$3,MOD(QUOTIENT(ROW()-ROW($A$20),'Feuille1-Catégories'!$B$6/L$6),L$5),0),IF(MOD($A418-1-L$10,'Feuille1-Catégories'!$F$5+1)=0,L$3,""))),"")</f>
        <v/>
      </c>
      <c r="M418" s="7" t="str">
        <f ca="1">IF(AND($A418&lt;&gt;"",M$9&lt;&gt;""),IF(HLOOKUP(M$9,'Feuille1-Catégories'!$C$1:$G$2,2,FALSE)="OUI",M$3,IF(HLOOKUP(M$9,'Feuille1-Catégories'!$C$1:$G$3,3,FALSE)="OUI",OFFSET(M$3,MOD(QUOTIENT(ROW()-ROW($A$20),'Feuille1-Catégories'!$B$6/M$6),M$5),0),IF(MOD($A418-1-M$10,'Feuille1-Catégories'!$F$5+1)=0,M$3,""))),"")</f>
        <v/>
      </c>
      <c r="N418" s="7" t="str">
        <f ca="1">IF(AND($A418&lt;&gt;"",N$9&lt;&gt;""),IF(HLOOKUP(N$9,'Feuille1-Catégories'!$C$1:$G$2,2,FALSE)="OUI",N$3,IF(HLOOKUP(N$9,'Feuille1-Catégories'!$C$1:$G$3,3,FALSE)="OUI",OFFSET(N$3,MOD(QUOTIENT(ROW()-ROW($A$20),'Feuille1-Catégories'!$B$6/N$6),N$5),0),IF(MOD($A418-1-N$10,'Feuille1-Catégories'!$F$5+1)=0,N$3,""))),"")</f>
        <v/>
      </c>
      <c r="O418" s="7" t="str">
        <f ca="1">IF(AND($A418&lt;&gt;"",O$9&lt;&gt;""),IF(HLOOKUP(O$9,'Feuille1-Catégories'!$C$1:$G$2,2,FALSE)="OUI",O$3,IF(HLOOKUP(O$9,'Feuille1-Catégories'!$C$1:$G$3,3,FALSE)="OUI",OFFSET(O$3,MOD(QUOTIENT(ROW()-ROW($A$20),'Feuille1-Catégories'!$B$6/O$6),O$5),0),IF(MOD($A418-1-O$10,'Feuille1-Catégories'!$F$5+1)=0,O$3,""))),"")</f>
        <v/>
      </c>
      <c r="P418" s="7" t="str">
        <f ca="1">IF(AND($A418&lt;&gt;"",P$9&lt;&gt;""),IF(HLOOKUP(P$9,'Feuille1-Catégories'!$C$1:$G$2,2,FALSE)="OUI",P$3,IF(HLOOKUP(P$9,'Feuille1-Catégories'!$C$1:$G$3,3,FALSE)="OUI",OFFSET(P$3,MOD(QUOTIENT(ROW()-ROW($A$20),'Feuille1-Catégories'!$B$6/P$6),P$5),0),IF(MOD($A418-1-P$10,'Feuille1-Catégories'!$F$5+1)=0,P$3,""))),"")</f>
        <v/>
      </c>
      <c r="Q418" s="7" t="str">
        <f ca="1">IF(AND($A418&lt;&gt;"",Q$9&lt;&gt;""),IF(HLOOKUP(Q$9,'Feuille1-Catégories'!$C$1:$G$2,2,FALSE)="OUI",Q$3,IF(HLOOKUP(Q$9,'Feuille1-Catégories'!$C$1:$G$3,3,FALSE)="OUI",OFFSET(Q$3,MOD(QUOTIENT(ROW()-ROW($A$20),'Feuille1-Catégories'!$B$6/Q$6),Q$5),0),IF(MOD($A418-1-Q$10,'Feuille1-Catégories'!$F$5+1)=0,Q$3,""))),"")</f>
        <v/>
      </c>
      <c r="R418" s="7" t="str">
        <f ca="1">IF(AND($A418&lt;&gt;"",R$9&lt;&gt;""),IF(HLOOKUP(R$9,'Feuille1-Catégories'!$C$1:$G$2,2,FALSE)="OUI",R$3,IF(HLOOKUP(R$9,'Feuille1-Catégories'!$C$1:$G$3,3,FALSE)="OUI",OFFSET(R$3,MOD(QUOTIENT(ROW()-ROW($A$20),'Feuille1-Catégories'!$B$6/R$6),R$5),0),IF(MOD($A418-1-R$10,'Feuille1-Catégories'!$F$5+1)=0,R$3,""))),"")</f>
        <v/>
      </c>
      <c r="S418" s="7" t="str">
        <f ca="1">IF(AND($A418&lt;&gt;"",S$9&lt;&gt;""),IF(HLOOKUP(S$9,'Feuille1-Catégories'!$C$1:$G$2,2,FALSE)="OUI",S$3,IF(HLOOKUP(S$9,'Feuille1-Catégories'!$C$1:$G$3,3,FALSE)="OUI",OFFSET(S$3,MOD(QUOTIENT(ROW()-ROW($A$20),'Feuille1-Catégories'!$B$6/S$6),S$5),0),IF(MOD($A418-1-S$10,'Feuille1-Catégories'!$F$5+1)=0,S$3,""))),"")</f>
        <v/>
      </c>
      <c r="T418" s="7" t="str">
        <f ca="1">IF(AND($A418&lt;&gt;"",T$9&lt;&gt;""),IF(HLOOKUP(T$9,'Feuille1-Catégories'!$C$1:$G$2,2,FALSE)="OUI",T$3,IF(HLOOKUP(T$9,'Feuille1-Catégories'!$C$1:$G$3,3,FALSE)="OUI",OFFSET(T$3,MOD(QUOTIENT(ROW()-ROW($A$20),'Feuille1-Catégories'!$B$6/T$6),T$5),0),IF(MOD($A418-1-T$10,'Feuille1-Catégories'!$F$5+1)=0,T$3,""))),"")</f>
        <v/>
      </c>
      <c r="U418" s="7" t="str">
        <f ca="1">IF(AND($A418&lt;&gt;"",U$9&lt;&gt;""),IF(HLOOKUP(U$9,'Feuille1-Catégories'!$C$1:$G$2,2,FALSE)="OUI",U$3,IF(HLOOKUP(U$9,'Feuille1-Catégories'!$C$1:$G$3,3,FALSE)="OUI",OFFSET(U$3,MOD(QUOTIENT(ROW()-ROW($A$20),'Feuille1-Catégories'!$B$6/U$6),U$5),0),IF(MOD($A418-1-U$10,'Feuille1-Catégories'!$F$5+1)=0,U$3,""))),"")</f>
        <v/>
      </c>
      <c r="V418" s="7" t="str">
        <f ca="1">IF(AND($A418&lt;&gt;"",V$9&lt;&gt;""),IF(HLOOKUP(V$9,'Feuille1-Catégories'!$C$1:$G$2,2,FALSE)="OUI",V$3,IF(HLOOKUP(V$9,'Feuille1-Catégories'!$C$1:$G$3,3,FALSE)="OUI",OFFSET(V$3,MOD(QUOTIENT(ROW()-ROW($A$20),'Feuille1-Catégories'!$B$6/V$6),V$5),0),IF(MOD($A418-1-V$10,'Feuille1-Catégories'!$F$5+1)=0,V$3,""))),"")</f>
        <v/>
      </c>
      <c r="W418" s="7" t="str">
        <f ca="1">IF(AND($A418&lt;&gt;"",W$9&lt;&gt;""),IF(HLOOKUP(W$9,'Feuille1-Catégories'!$C$1:$G$2,2,FALSE)="OUI",W$3,IF(HLOOKUP(W$9,'Feuille1-Catégories'!$C$1:$G$3,3,FALSE)="OUI",OFFSET(W$3,MOD(QUOTIENT(ROW()-ROW($A$20),'Feuille1-Catégories'!$B$6/W$6),W$5),0),IF(MOD($A418-1-W$10,'Feuille1-Catégories'!$F$5+1)=0,W$3,""))),"")</f>
        <v/>
      </c>
      <c r="X418" s="7" t="str">
        <f ca="1">IF(AND($A418&lt;&gt;"",X$9&lt;&gt;""),IF(HLOOKUP(X$9,'Feuille1-Catégories'!$C$1:$G$2,2,FALSE)="OUI",X$3,IF(HLOOKUP(X$9,'Feuille1-Catégories'!$C$1:$G$3,3,FALSE)="OUI",OFFSET(X$3,MOD(QUOTIENT(ROW()-ROW($A$20),'Feuille1-Catégories'!$B$6/X$6),X$5),0),IF(MOD($A418-1-X$10,'Feuille1-Catégories'!$F$5+1)=0,X$3,""))),"")</f>
        <v/>
      </c>
      <c r="Y418" s="7" t="str">
        <f ca="1">IF(AND($A418&lt;&gt;"",Y$9&lt;&gt;""),IF(HLOOKUP(Y$9,'Feuille1-Catégories'!$C$1:$G$2,2,FALSE)="OUI",Y$3,IF(HLOOKUP(Y$9,'Feuille1-Catégories'!$C$1:$G$3,3,FALSE)="OUI",OFFSET(Y$3,MOD(QUOTIENT(ROW()-ROW($A$20),'Feuille1-Catégories'!$B$6/Y$6),Y$5),0),IF(MOD($A418-1-Y$10,'Feuille1-Catégories'!$F$5+1)=0,Y$3,""))),"")</f>
        <v/>
      </c>
      <c r="Z418" s="7" t="str">
        <f ca="1">IF(AND($A418&lt;&gt;"",Z$9&lt;&gt;""),IF(HLOOKUP(Z$9,'Feuille1-Catégories'!$C$1:$G$2,2,FALSE)="OUI",Z$3,IF(HLOOKUP(Z$9,'Feuille1-Catégories'!$C$1:$G$3,3,FALSE)="OUI",OFFSET(Z$3,MOD(QUOTIENT(ROW()-ROW($A$20),'Feuille1-Catégories'!$B$6/Z$6),Z$5),0),"")),"")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19" spans="1:26" ht="17" x14ac:dyDescent="0.2">
      <c r="A419" s="21" t="str">
        <f>IF(ROW()-ROW($A$19)&gt;'Feuille1-Catégories'!$B$6,"",ROW()-ROW($A$19))</f>
        <v/>
      </c>
      <c r="B419" s="33" t="str">
        <f t="shared" si="19"/>
        <v/>
      </c>
      <c r="C419" s="10" t="str">
        <f t="shared" si="20"/>
        <v/>
      </c>
      <c r="D419" s="10" t="str">
        <f>IF('Feuille3-Coût de production'!D419&lt;&gt;"",'Feuille3-Coût de production'!D419,"")</f>
        <v/>
      </c>
      <c r="E419" s="10" t="str">
        <f t="shared" si="21"/>
        <v/>
      </c>
      <c r="F419" s="7" t="str">
        <f ca="1">IF(AND($A419&lt;&gt;"",F$9&lt;&gt;""),IF(HLOOKUP(F$9,'Feuille1-Catégories'!$C$1:$G$2,2,FALSE)="OUI",F$3,IF(HLOOKUP(F$9,'Feuille1-Catégories'!$C$1:$G$3,3,FALSE)="OUI",OFFSET(F$3,MOD(QUOTIENT(ROW()-ROW($A$20),'Feuille1-Catégories'!$B$6/F$6),F$5),0),IF(MOD($A419-1-F$10,'Feuille1-Catégories'!$F$5+1)=0,F$3,""))),"")</f>
        <v/>
      </c>
      <c r="G419" s="7" t="str">
        <f ca="1">IF(AND($A419&lt;&gt;"",G$9&lt;&gt;""),IF(HLOOKUP(G$9,'Feuille1-Catégories'!$C$1:$G$2,2,FALSE)="OUI",G$3,IF(HLOOKUP(G$9,'Feuille1-Catégories'!$C$1:$G$3,3,FALSE)="OUI",OFFSET(G$3,MOD(QUOTIENT(ROW()-ROW($A$20),'Feuille1-Catégories'!$B$6/G$6),G$5),0),IF(MOD($A419-1-G$10,'Feuille1-Catégories'!$F$5+1)=0,G$3,""))),"")</f>
        <v/>
      </c>
      <c r="H419" s="7" t="str">
        <f ca="1">IF(AND($A419&lt;&gt;"",H$9&lt;&gt;""),IF(HLOOKUP(H$9,'Feuille1-Catégories'!$C$1:$G$2,2,FALSE)="OUI",H$3,IF(HLOOKUP(H$9,'Feuille1-Catégories'!$C$1:$G$3,3,FALSE)="OUI",OFFSET(H$3,MOD(QUOTIENT(ROW()-ROW($A$20),'Feuille1-Catégories'!$B$6/H$6),H$5),0),IF(MOD($A419-1-H$10,'Feuille1-Catégories'!$F$5+1)=0,H$3,""))),"")</f>
        <v/>
      </c>
      <c r="I419" s="7" t="str">
        <f ca="1">IF(AND($A419&lt;&gt;"",I$9&lt;&gt;""),IF(HLOOKUP(I$9,'Feuille1-Catégories'!$C$1:$G$2,2,FALSE)="OUI",I$3,IF(HLOOKUP(I$9,'Feuille1-Catégories'!$C$1:$G$3,3,FALSE)="OUI",OFFSET(I$3,MOD(QUOTIENT(ROW()-ROW($A$20),'Feuille1-Catégories'!$B$6/I$6),I$5),0),IF(MOD($A419-1-I$10,'Feuille1-Catégories'!$F$5+1)=0,I$3,""))),"")</f>
        <v/>
      </c>
      <c r="J419" s="7" t="str">
        <f ca="1">IF(AND($A419&lt;&gt;"",J$9&lt;&gt;""),IF(HLOOKUP(J$9,'Feuille1-Catégories'!$C$1:$G$2,2,FALSE)="OUI",J$3,IF(HLOOKUP(J$9,'Feuille1-Catégories'!$C$1:$G$3,3,FALSE)="OUI",OFFSET(J$3,MOD(QUOTIENT(ROW()-ROW($A$20),'Feuille1-Catégories'!$B$6/J$6),J$5),0),IF(MOD($A419-1-J$10,'Feuille1-Catégories'!$F$5+1)=0,J$3,""))),"")</f>
        <v/>
      </c>
      <c r="K419" s="7" t="str">
        <f ca="1">IF(AND($A419&lt;&gt;"",K$9&lt;&gt;""),IF(HLOOKUP(K$9,'Feuille1-Catégories'!$C$1:$G$2,2,FALSE)="OUI",K$3,IF(HLOOKUP(K$9,'Feuille1-Catégories'!$C$1:$G$3,3,FALSE)="OUI",OFFSET(K$3,MOD(QUOTIENT(ROW()-ROW($A$20),'Feuille1-Catégories'!$B$6/K$6),K$5),0),IF(MOD($A419-1-K$10,'Feuille1-Catégories'!$F$5+1)=0,K$3,""))),"")</f>
        <v/>
      </c>
      <c r="L419" s="7" t="str">
        <f ca="1">IF(AND($A419&lt;&gt;"",L$9&lt;&gt;""),IF(HLOOKUP(L$9,'Feuille1-Catégories'!$C$1:$G$2,2,FALSE)="OUI",L$3,IF(HLOOKUP(L$9,'Feuille1-Catégories'!$C$1:$G$3,3,FALSE)="OUI",OFFSET(L$3,MOD(QUOTIENT(ROW()-ROW($A$20),'Feuille1-Catégories'!$B$6/L$6),L$5),0),IF(MOD($A419-1-L$10,'Feuille1-Catégories'!$F$5+1)=0,L$3,""))),"")</f>
        <v/>
      </c>
      <c r="M419" s="7" t="str">
        <f ca="1">IF(AND($A419&lt;&gt;"",M$9&lt;&gt;""),IF(HLOOKUP(M$9,'Feuille1-Catégories'!$C$1:$G$2,2,FALSE)="OUI",M$3,IF(HLOOKUP(M$9,'Feuille1-Catégories'!$C$1:$G$3,3,FALSE)="OUI",OFFSET(M$3,MOD(QUOTIENT(ROW()-ROW($A$20),'Feuille1-Catégories'!$B$6/M$6),M$5),0),IF(MOD($A419-1-M$10,'Feuille1-Catégories'!$F$5+1)=0,M$3,""))),"")</f>
        <v/>
      </c>
      <c r="N419" s="7" t="str">
        <f ca="1">IF(AND($A419&lt;&gt;"",N$9&lt;&gt;""),IF(HLOOKUP(N$9,'Feuille1-Catégories'!$C$1:$G$2,2,FALSE)="OUI",N$3,IF(HLOOKUP(N$9,'Feuille1-Catégories'!$C$1:$G$3,3,FALSE)="OUI",OFFSET(N$3,MOD(QUOTIENT(ROW()-ROW($A$20),'Feuille1-Catégories'!$B$6/N$6),N$5),0),IF(MOD($A419-1-N$10,'Feuille1-Catégories'!$F$5+1)=0,N$3,""))),"")</f>
        <v/>
      </c>
      <c r="O419" s="7" t="str">
        <f ca="1">IF(AND($A419&lt;&gt;"",O$9&lt;&gt;""),IF(HLOOKUP(O$9,'Feuille1-Catégories'!$C$1:$G$2,2,FALSE)="OUI",O$3,IF(HLOOKUP(O$9,'Feuille1-Catégories'!$C$1:$G$3,3,FALSE)="OUI",OFFSET(O$3,MOD(QUOTIENT(ROW()-ROW($A$20),'Feuille1-Catégories'!$B$6/O$6),O$5),0),IF(MOD($A419-1-O$10,'Feuille1-Catégories'!$F$5+1)=0,O$3,""))),"")</f>
        <v/>
      </c>
      <c r="P419" s="7" t="str">
        <f ca="1">IF(AND($A419&lt;&gt;"",P$9&lt;&gt;""),IF(HLOOKUP(P$9,'Feuille1-Catégories'!$C$1:$G$2,2,FALSE)="OUI",P$3,IF(HLOOKUP(P$9,'Feuille1-Catégories'!$C$1:$G$3,3,FALSE)="OUI",OFFSET(P$3,MOD(QUOTIENT(ROW()-ROW($A$20),'Feuille1-Catégories'!$B$6/P$6),P$5),0),IF(MOD($A419-1-P$10,'Feuille1-Catégories'!$F$5+1)=0,P$3,""))),"")</f>
        <v/>
      </c>
      <c r="Q419" s="7" t="str">
        <f ca="1">IF(AND($A419&lt;&gt;"",Q$9&lt;&gt;""),IF(HLOOKUP(Q$9,'Feuille1-Catégories'!$C$1:$G$2,2,FALSE)="OUI",Q$3,IF(HLOOKUP(Q$9,'Feuille1-Catégories'!$C$1:$G$3,3,FALSE)="OUI",OFFSET(Q$3,MOD(QUOTIENT(ROW()-ROW($A$20),'Feuille1-Catégories'!$B$6/Q$6),Q$5),0),IF(MOD($A419-1-Q$10,'Feuille1-Catégories'!$F$5+1)=0,Q$3,""))),"")</f>
        <v/>
      </c>
      <c r="R419" s="7" t="str">
        <f ca="1">IF(AND($A419&lt;&gt;"",R$9&lt;&gt;""),IF(HLOOKUP(R$9,'Feuille1-Catégories'!$C$1:$G$2,2,FALSE)="OUI",R$3,IF(HLOOKUP(R$9,'Feuille1-Catégories'!$C$1:$G$3,3,FALSE)="OUI",OFFSET(R$3,MOD(QUOTIENT(ROW()-ROW($A$20),'Feuille1-Catégories'!$B$6/R$6),R$5),0),IF(MOD($A419-1-R$10,'Feuille1-Catégories'!$F$5+1)=0,R$3,""))),"")</f>
        <v/>
      </c>
      <c r="S419" s="7" t="str">
        <f ca="1">IF(AND($A419&lt;&gt;"",S$9&lt;&gt;""),IF(HLOOKUP(S$9,'Feuille1-Catégories'!$C$1:$G$2,2,FALSE)="OUI",S$3,IF(HLOOKUP(S$9,'Feuille1-Catégories'!$C$1:$G$3,3,FALSE)="OUI",OFFSET(S$3,MOD(QUOTIENT(ROW()-ROW($A$20),'Feuille1-Catégories'!$B$6/S$6),S$5),0),IF(MOD($A419-1-S$10,'Feuille1-Catégories'!$F$5+1)=0,S$3,""))),"")</f>
        <v/>
      </c>
      <c r="T419" s="7" t="str">
        <f ca="1">IF(AND($A419&lt;&gt;"",T$9&lt;&gt;""),IF(HLOOKUP(T$9,'Feuille1-Catégories'!$C$1:$G$2,2,FALSE)="OUI",T$3,IF(HLOOKUP(T$9,'Feuille1-Catégories'!$C$1:$G$3,3,FALSE)="OUI",OFFSET(T$3,MOD(QUOTIENT(ROW()-ROW($A$20),'Feuille1-Catégories'!$B$6/T$6),T$5),0),IF(MOD($A419-1-T$10,'Feuille1-Catégories'!$F$5+1)=0,T$3,""))),"")</f>
        <v/>
      </c>
      <c r="U419" s="7" t="str">
        <f ca="1">IF(AND($A419&lt;&gt;"",U$9&lt;&gt;""),IF(HLOOKUP(U$9,'Feuille1-Catégories'!$C$1:$G$2,2,FALSE)="OUI",U$3,IF(HLOOKUP(U$9,'Feuille1-Catégories'!$C$1:$G$3,3,FALSE)="OUI",OFFSET(U$3,MOD(QUOTIENT(ROW()-ROW($A$20),'Feuille1-Catégories'!$B$6/U$6),U$5),0),IF(MOD($A419-1-U$10,'Feuille1-Catégories'!$F$5+1)=0,U$3,""))),"")</f>
        <v/>
      </c>
      <c r="V419" s="7" t="str">
        <f ca="1">IF(AND($A419&lt;&gt;"",V$9&lt;&gt;""),IF(HLOOKUP(V$9,'Feuille1-Catégories'!$C$1:$G$2,2,FALSE)="OUI",V$3,IF(HLOOKUP(V$9,'Feuille1-Catégories'!$C$1:$G$3,3,FALSE)="OUI",OFFSET(V$3,MOD(QUOTIENT(ROW()-ROW($A$20),'Feuille1-Catégories'!$B$6/V$6),V$5),0),IF(MOD($A419-1-V$10,'Feuille1-Catégories'!$F$5+1)=0,V$3,""))),"")</f>
        <v/>
      </c>
      <c r="W419" s="7" t="str">
        <f ca="1">IF(AND($A419&lt;&gt;"",W$9&lt;&gt;""),IF(HLOOKUP(W$9,'Feuille1-Catégories'!$C$1:$G$2,2,FALSE)="OUI",W$3,IF(HLOOKUP(W$9,'Feuille1-Catégories'!$C$1:$G$3,3,FALSE)="OUI",OFFSET(W$3,MOD(QUOTIENT(ROW()-ROW($A$20),'Feuille1-Catégories'!$B$6/W$6),W$5),0),IF(MOD($A419-1-W$10,'Feuille1-Catégories'!$F$5+1)=0,W$3,""))),"")</f>
        <v/>
      </c>
      <c r="X419" s="7" t="str">
        <f ca="1">IF(AND($A419&lt;&gt;"",X$9&lt;&gt;""),IF(HLOOKUP(X$9,'Feuille1-Catégories'!$C$1:$G$2,2,FALSE)="OUI",X$3,IF(HLOOKUP(X$9,'Feuille1-Catégories'!$C$1:$G$3,3,FALSE)="OUI",OFFSET(X$3,MOD(QUOTIENT(ROW()-ROW($A$20),'Feuille1-Catégories'!$B$6/X$6),X$5),0),IF(MOD($A419-1-X$10,'Feuille1-Catégories'!$F$5+1)=0,X$3,""))),"")</f>
        <v/>
      </c>
      <c r="Y419" s="7" t="str">
        <f ca="1">IF(AND($A419&lt;&gt;"",Y$9&lt;&gt;""),IF(HLOOKUP(Y$9,'Feuille1-Catégories'!$C$1:$G$2,2,FALSE)="OUI",Y$3,IF(HLOOKUP(Y$9,'Feuille1-Catégories'!$C$1:$G$3,3,FALSE)="OUI",OFFSET(Y$3,MOD(QUOTIENT(ROW()-ROW($A$20),'Feuille1-Catégories'!$B$6/Y$6),Y$5),0),IF(MOD($A419-1-Y$10,'Feuille1-Catégories'!$F$5+1)=0,Y$3,""))),"")</f>
        <v/>
      </c>
      <c r="Z419" s="7" t="str">
        <f ca="1">IF(AND($A419&lt;&gt;"",Z$9&lt;&gt;""),IF(HLOOKUP(Z$9,'Feuille1-Catégories'!$C$1:$G$2,2,FALSE)="OUI",Z$3,IF(HLOOKUP(Z$9,'Feuille1-Catégories'!$C$1:$G$3,3,FALSE)="OUI",OFFSET(Z$3,MOD(QUOTIENT(ROW()-ROW($A$20),'Feuille1-Catégories'!$B$6/Z$6),Z$5),0),"")),"")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20" spans="1:26" ht="17" x14ac:dyDescent="0.2">
      <c r="A420" s="21" t="str">
        <f>IF(ROW()-ROW($A$19)&gt;'Feuille1-Catégories'!$B$6,"",ROW()-ROW($A$19))</f>
        <v/>
      </c>
      <c r="B420" s="33" t="str">
        <f t="shared" si="19"/>
        <v/>
      </c>
      <c r="C420" s="10" t="str">
        <f t="shared" si="20"/>
        <v/>
      </c>
      <c r="D420" s="10" t="str">
        <f>IF('Feuille3-Coût de production'!D420&lt;&gt;"",'Feuille3-Coût de production'!D420,"")</f>
        <v/>
      </c>
      <c r="E420" s="10" t="str">
        <f t="shared" si="21"/>
        <v/>
      </c>
      <c r="F420" s="7" t="str">
        <f ca="1">IF(AND($A420&lt;&gt;"",F$9&lt;&gt;""),IF(HLOOKUP(F$9,'Feuille1-Catégories'!$C$1:$G$2,2,FALSE)="OUI",F$3,IF(HLOOKUP(F$9,'Feuille1-Catégories'!$C$1:$G$3,3,FALSE)="OUI",OFFSET(F$3,MOD(QUOTIENT(ROW()-ROW($A$20),'Feuille1-Catégories'!$B$6/F$6),F$5),0),IF(MOD($A420-1-F$10,'Feuille1-Catégories'!$F$5+1)=0,F$3,""))),"")</f>
        <v/>
      </c>
      <c r="G420" s="7" t="str">
        <f ca="1">IF(AND($A420&lt;&gt;"",G$9&lt;&gt;""),IF(HLOOKUP(G$9,'Feuille1-Catégories'!$C$1:$G$2,2,FALSE)="OUI",G$3,IF(HLOOKUP(G$9,'Feuille1-Catégories'!$C$1:$G$3,3,FALSE)="OUI",OFFSET(G$3,MOD(QUOTIENT(ROW()-ROW($A$20),'Feuille1-Catégories'!$B$6/G$6),G$5),0),IF(MOD($A420-1-G$10,'Feuille1-Catégories'!$F$5+1)=0,G$3,""))),"")</f>
        <v/>
      </c>
      <c r="H420" s="7" t="str">
        <f ca="1">IF(AND($A420&lt;&gt;"",H$9&lt;&gt;""),IF(HLOOKUP(H$9,'Feuille1-Catégories'!$C$1:$G$2,2,FALSE)="OUI",H$3,IF(HLOOKUP(H$9,'Feuille1-Catégories'!$C$1:$G$3,3,FALSE)="OUI",OFFSET(H$3,MOD(QUOTIENT(ROW()-ROW($A$20),'Feuille1-Catégories'!$B$6/H$6),H$5),0),IF(MOD($A420-1-H$10,'Feuille1-Catégories'!$F$5+1)=0,H$3,""))),"")</f>
        <v/>
      </c>
      <c r="I420" s="7" t="str">
        <f ca="1">IF(AND($A420&lt;&gt;"",I$9&lt;&gt;""),IF(HLOOKUP(I$9,'Feuille1-Catégories'!$C$1:$G$2,2,FALSE)="OUI",I$3,IF(HLOOKUP(I$9,'Feuille1-Catégories'!$C$1:$G$3,3,FALSE)="OUI",OFFSET(I$3,MOD(QUOTIENT(ROW()-ROW($A$20),'Feuille1-Catégories'!$B$6/I$6),I$5),0),IF(MOD($A420-1-I$10,'Feuille1-Catégories'!$F$5+1)=0,I$3,""))),"")</f>
        <v/>
      </c>
      <c r="J420" s="7" t="str">
        <f ca="1">IF(AND($A420&lt;&gt;"",J$9&lt;&gt;""),IF(HLOOKUP(J$9,'Feuille1-Catégories'!$C$1:$G$2,2,FALSE)="OUI",J$3,IF(HLOOKUP(J$9,'Feuille1-Catégories'!$C$1:$G$3,3,FALSE)="OUI",OFFSET(J$3,MOD(QUOTIENT(ROW()-ROW($A$20),'Feuille1-Catégories'!$B$6/J$6),J$5),0),IF(MOD($A420-1-J$10,'Feuille1-Catégories'!$F$5+1)=0,J$3,""))),"")</f>
        <v/>
      </c>
      <c r="K420" s="7" t="str">
        <f ca="1">IF(AND($A420&lt;&gt;"",K$9&lt;&gt;""),IF(HLOOKUP(K$9,'Feuille1-Catégories'!$C$1:$G$2,2,FALSE)="OUI",K$3,IF(HLOOKUP(K$9,'Feuille1-Catégories'!$C$1:$G$3,3,FALSE)="OUI",OFFSET(K$3,MOD(QUOTIENT(ROW()-ROW($A$20),'Feuille1-Catégories'!$B$6/K$6),K$5),0),IF(MOD($A420-1-K$10,'Feuille1-Catégories'!$F$5+1)=0,K$3,""))),"")</f>
        <v/>
      </c>
      <c r="L420" s="7" t="str">
        <f ca="1">IF(AND($A420&lt;&gt;"",L$9&lt;&gt;""),IF(HLOOKUP(L$9,'Feuille1-Catégories'!$C$1:$G$2,2,FALSE)="OUI",L$3,IF(HLOOKUP(L$9,'Feuille1-Catégories'!$C$1:$G$3,3,FALSE)="OUI",OFFSET(L$3,MOD(QUOTIENT(ROW()-ROW($A$20),'Feuille1-Catégories'!$B$6/L$6),L$5),0),IF(MOD($A420-1-L$10,'Feuille1-Catégories'!$F$5+1)=0,L$3,""))),"")</f>
        <v/>
      </c>
      <c r="M420" s="7" t="str">
        <f ca="1">IF(AND($A420&lt;&gt;"",M$9&lt;&gt;""),IF(HLOOKUP(M$9,'Feuille1-Catégories'!$C$1:$G$2,2,FALSE)="OUI",M$3,IF(HLOOKUP(M$9,'Feuille1-Catégories'!$C$1:$G$3,3,FALSE)="OUI",OFFSET(M$3,MOD(QUOTIENT(ROW()-ROW($A$20),'Feuille1-Catégories'!$B$6/M$6),M$5),0),IF(MOD($A420-1-M$10,'Feuille1-Catégories'!$F$5+1)=0,M$3,""))),"")</f>
        <v/>
      </c>
      <c r="N420" s="7" t="str">
        <f ca="1">IF(AND($A420&lt;&gt;"",N$9&lt;&gt;""),IF(HLOOKUP(N$9,'Feuille1-Catégories'!$C$1:$G$2,2,FALSE)="OUI",N$3,IF(HLOOKUP(N$9,'Feuille1-Catégories'!$C$1:$G$3,3,FALSE)="OUI",OFFSET(N$3,MOD(QUOTIENT(ROW()-ROW($A$20),'Feuille1-Catégories'!$B$6/N$6),N$5),0),IF(MOD($A420-1-N$10,'Feuille1-Catégories'!$F$5+1)=0,N$3,""))),"")</f>
        <v/>
      </c>
      <c r="O420" s="7" t="str">
        <f ca="1">IF(AND($A420&lt;&gt;"",O$9&lt;&gt;""),IF(HLOOKUP(O$9,'Feuille1-Catégories'!$C$1:$G$2,2,FALSE)="OUI",O$3,IF(HLOOKUP(O$9,'Feuille1-Catégories'!$C$1:$G$3,3,FALSE)="OUI",OFFSET(O$3,MOD(QUOTIENT(ROW()-ROW($A$20),'Feuille1-Catégories'!$B$6/O$6),O$5),0),IF(MOD($A420-1-O$10,'Feuille1-Catégories'!$F$5+1)=0,O$3,""))),"")</f>
        <v/>
      </c>
      <c r="P420" s="7" t="str">
        <f ca="1">IF(AND($A420&lt;&gt;"",P$9&lt;&gt;""),IF(HLOOKUP(P$9,'Feuille1-Catégories'!$C$1:$G$2,2,FALSE)="OUI",P$3,IF(HLOOKUP(P$9,'Feuille1-Catégories'!$C$1:$G$3,3,FALSE)="OUI",OFFSET(P$3,MOD(QUOTIENT(ROW()-ROW($A$20),'Feuille1-Catégories'!$B$6/P$6),P$5),0),IF(MOD($A420-1-P$10,'Feuille1-Catégories'!$F$5+1)=0,P$3,""))),"")</f>
        <v/>
      </c>
      <c r="Q420" s="7" t="str">
        <f ca="1">IF(AND($A420&lt;&gt;"",Q$9&lt;&gt;""),IF(HLOOKUP(Q$9,'Feuille1-Catégories'!$C$1:$G$2,2,FALSE)="OUI",Q$3,IF(HLOOKUP(Q$9,'Feuille1-Catégories'!$C$1:$G$3,3,FALSE)="OUI",OFFSET(Q$3,MOD(QUOTIENT(ROW()-ROW($A$20),'Feuille1-Catégories'!$B$6/Q$6),Q$5),0),IF(MOD($A420-1-Q$10,'Feuille1-Catégories'!$F$5+1)=0,Q$3,""))),"")</f>
        <v/>
      </c>
      <c r="R420" s="7" t="str">
        <f ca="1">IF(AND($A420&lt;&gt;"",R$9&lt;&gt;""),IF(HLOOKUP(R$9,'Feuille1-Catégories'!$C$1:$G$2,2,FALSE)="OUI",R$3,IF(HLOOKUP(R$9,'Feuille1-Catégories'!$C$1:$G$3,3,FALSE)="OUI",OFFSET(R$3,MOD(QUOTIENT(ROW()-ROW($A$20),'Feuille1-Catégories'!$B$6/R$6),R$5),0),IF(MOD($A420-1-R$10,'Feuille1-Catégories'!$F$5+1)=0,R$3,""))),"")</f>
        <v/>
      </c>
      <c r="S420" s="7" t="str">
        <f ca="1">IF(AND($A420&lt;&gt;"",S$9&lt;&gt;""),IF(HLOOKUP(S$9,'Feuille1-Catégories'!$C$1:$G$2,2,FALSE)="OUI",S$3,IF(HLOOKUP(S$9,'Feuille1-Catégories'!$C$1:$G$3,3,FALSE)="OUI",OFFSET(S$3,MOD(QUOTIENT(ROW()-ROW($A$20),'Feuille1-Catégories'!$B$6/S$6),S$5),0),IF(MOD($A420-1-S$10,'Feuille1-Catégories'!$F$5+1)=0,S$3,""))),"")</f>
        <v/>
      </c>
      <c r="T420" s="7" t="str">
        <f ca="1">IF(AND($A420&lt;&gt;"",T$9&lt;&gt;""),IF(HLOOKUP(T$9,'Feuille1-Catégories'!$C$1:$G$2,2,FALSE)="OUI",T$3,IF(HLOOKUP(T$9,'Feuille1-Catégories'!$C$1:$G$3,3,FALSE)="OUI",OFFSET(T$3,MOD(QUOTIENT(ROW()-ROW($A$20),'Feuille1-Catégories'!$B$6/T$6),T$5),0),IF(MOD($A420-1-T$10,'Feuille1-Catégories'!$F$5+1)=0,T$3,""))),"")</f>
        <v/>
      </c>
      <c r="U420" s="7" t="str">
        <f ca="1">IF(AND($A420&lt;&gt;"",U$9&lt;&gt;""),IF(HLOOKUP(U$9,'Feuille1-Catégories'!$C$1:$G$2,2,FALSE)="OUI",U$3,IF(HLOOKUP(U$9,'Feuille1-Catégories'!$C$1:$G$3,3,FALSE)="OUI",OFFSET(U$3,MOD(QUOTIENT(ROW()-ROW($A$20),'Feuille1-Catégories'!$B$6/U$6),U$5),0),IF(MOD($A420-1-U$10,'Feuille1-Catégories'!$F$5+1)=0,U$3,""))),"")</f>
        <v/>
      </c>
      <c r="V420" s="7" t="str">
        <f ca="1">IF(AND($A420&lt;&gt;"",V$9&lt;&gt;""),IF(HLOOKUP(V$9,'Feuille1-Catégories'!$C$1:$G$2,2,FALSE)="OUI",V$3,IF(HLOOKUP(V$9,'Feuille1-Catégories'!$C$1:$G$3,3,FALSE)="OUI",OFFSET(V$3,MOD(QUOTIENT(ROW()-ROW($A$20),'Feuille1-Catégories'!$B$6/V$6),V$5),0),IF(MOD($A420-1-V$10,'Feuille1-Catégories'!$F$5+1)=0,V$3,""))),"")</f>
        <v/>
      </c>
      <c r="W420" s="7" t="str">
        <f ca="1">IF(AND($A420&lt;&gt;"",W$9&lt;&gt;""),IF(HLOOKUP(W$9,'Feuille1-Catégories'!$C$1:$G$2,2,FALSE)="OUI",W$3,IF(HLOOKUP(W$9,'Feuille1-Catégories'!$C$1:$G$3,3,FALSE)="OUI",OFFSET(W$3,MOD(QUOTIENT(ROW()-ROW($A$20),'Feuille1-Catégories'!$B$6/W$6),W$5),0),IF(MOD($A420-1-W$10,'Feuille1-Catégories'!$F$5+1)=0,W$3,""))),"")</f>
        <v/>
      </c>
      <c r="X420" s="7" t="str">
        <f ca="1">IF(AND($A420&lt;&gt;"",X$9&lt;&gt;""),IF(HLOOKUP(X$9,'Feuille1-Catégories'!$C$1:$G$2,2,FALSE)="OUI",X$3,IF(HLOOKUP(X$9,'Feuille1-Catégories'!$C$1:$G$3,3,FALSE)="OUI",OFFSET(X$3,MOD(QUOTIENT(ROW()-ROW($A$20),'Feuille1-Catégories'!$B$6/X$6),X$5),0),IF(MOD($A420-1-X$10,'Feuille1-Catégories'!$F$5+1)=0,X$3,""))),"")</f>
        <v/>
      </c>
      <c r="Y420" s="7" t="str">
        <f ca="1">IF(AND($A420&lt;&gt;"",Y$9&lt;&gt;""),IF(HLOOKUP(Y$9,'Feuille1-Catégories'!$C$1:$G$2,2,FALSE)="OUI",Y$3,IF(HLOOKUP(Y$9,'Feuille1-Catégories'!$C$1:$G$3,3,FALSE)="OUI",OFFSET(Y$3,MOD(QUOTIENT(ROW()-ROW($A$20),'Feuille1-Catégories'!$B$6/Y$6),Y$5),0),IF(MOD($A420-1-Y$10,'Feuille1-Catégories'!$F$5+1)=0,Y$3,""))),"")</f>
        <v/>
      </c>
      <c r="Z420" s="7" t="str">
        <f ca="1">IF(AND($A420&lt;&gt;"",Z$9&lt;&gt;""),IF(HLOOKUP(Z$9,'Feuille1-Catégories'!$C$1:$G$2,2,FALSE)="OUI",Z$3,IF(HLOOKUP(Z$9,'Feuille1-Catégories'!$C$1:$G$3,3,FALSE)="OUI",OFFSET(Z$3,MOD(QUOTIENT(ROW()-ROW($A$20),'Feuille1-Catégories'!$B$6/Z$6),Z$5),0),"")),"")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21" spans="1:26" ht="17" x14ac:dyDescent="0.2">
      <c r="A421" s="21" t="str">
        <f>IF(ROW()-ROW($A$19)&gt;'Feuille1-Catégories'!$B$6,"",ROW()-ROW($A$19))</f>
        <v/>
      </c>
      <c r="B421" s="33" t="str">
        <f t="shared" si="19"/>
        <v/>
      </c>
      <c r="C421" s="10" t="str">
        <f t="shared" si="20"/>
        <v/>
      </c>
      <c r="D421" s="10" t="str">
        <f>IF('Feuille3-Coût de production'!D421&lt;&gt;"",'Feuille3-Coût de production'!D421,"")</f>
        <v/>
      </c>
      <c r="E421" s="10" t="str">
        <f t="shared" si="21"/>
        <v/>
      </c>
      <c r="F421" s="7" t="str">
        <f ca="1">IF(AND($A421&lt;&gt;"",F$9&lt;&gt;""),IF(HLOOKUP(F$9,'Feuille1-Catégories'!$C$1:$G$2,2,FALSE)="OUI",F$3,IF(HLOOKUP(F$9,'Feuille1-Catégories'!$C$1:$G$3,3,FALSE)="OUI",OFFSET(F$3,MOD(QUOTIENT(ROW()-ROW($A$20),'Feuille1-Catégories'!$B$6/F$6),F$5),0),IF(MOD($A421-1-F$10,'Feuille1-Catégories'!$F$5+1)=0,F$3,""))),"")</f>
        <v/>
      </c>
      <c r="G421" s="7" t="str">
        <f ca="1">IF(AND($A421&lt;&gt;"",G$9&lt;&gt;""),IF(HLOOKUP(G$9,'Feuille1-Catégories'!$C$1:$G$2,2,FALSE)="OUI",G$3,IF(HLOOKUP(G$9,'Feuille1-Catégories'!$C$1:$G$3,3,FALSE)="OUI",OFFSET(G$3,MOD(QUOTIENT(ROW()-ROW($A$20),'Feuille1-Catégories'!$B$6/G$6),G$5),0),IF(MOD($A421-1-G$10,'Feuille1-Catégories'!$F$5+1)=0,G$3,""))),"")</f>
        <v/>
      </c>
      <c r="H421" s="7" t="str">
        <f ca="1">IF(AND($A421&lt;&gt;"",H$9&lt;&gt;""),IF(HLOOKUP(H$9,'Feuille1-Catégories'!$C$1:$G$2,2,FALSE)="OUI",H$3,IF(HLOOKUP(H$9,'Feuille1-Catégories'!$C$1:$G$3,3,FALSE)="OUI",OFFSET(H$3,MOD(QUOTIENT(ROW()-ROW($A$20),'Feuille1-Catégories'!$B$6/H$6),H$5),0),IF(MOD($A421-1-H$10,'Feuille1-Catégories'!$F$5+1)=0,H$3,""))),"")</f>
        <v/>
      </c>
      <c r="I421" s="7" t="str">
        <f ca="1">IF(AND($A421&lt;&gt;"",I$9&lt;&gt;""),IF(HLOOKUP(I$9,'Feuille1-Catégories'!$C$1:$G$2,2,FALSE)="OUI",I$3,IF(HLOOKUP(I$9,'Feuille1-Catégories'!$C$1:$G$3,3,FALSE)="OUI",OFFSET(I$3,MOD(QUOTIENT(ROW()-ROW($A$20),'Feuille1-Catégories'!$B$6/I$6),I$5),0),IF(MOD($A421-1-I$10,'Feuille1-Catégories'!$F$5+1)=0,I$3,""))),"")</f>
        <v/>
      </c>
      <c r="J421" s="7" t="str">
        <f ca="1">IF(AND($A421&lt;&gt;"",J$9&lt;&gt;""),IF(HLOOKUP(J$9,'Feuille1-Catégories'!$C$1:$G$2,2,FALSE)="OUI",J$3,IF(HLOOKUP(J$9,'Feuille1-Catégories'!$C$1:$G$3,3,FALSE)="OUI",OFFSET(J$3,MOD(QUOTIENT(ROW()-ROW($A$20),'Feuille1-Catégories'!$B$6/J$6),J$5),0),IF(MOD($A421-1-J$10,'Feuille1-Catégories'!$F$5+1)=0,J$3,""))),"")</f>
        <v/>
      </c>
      <c r="K421" s="7" t="str">
        <f ca="1">IF(AND($A421&lt;&gt;"",K$9&lt;&gt;""),IF(HLOOKUP(K$9,'Feuille1-Catégories'!$C$1:$G$2,2,FALSE)="OUI",K$3,IF(HLOOKUP(K$9,'Feuille1-Catégories'!$C$1:$G$3,3,FALSE)="OUI",OFFSET(K$3,MOD(QUOTIENT(ROW()-ROW($A$20),'Feuille1-Catégories'!$B$6/K$6),K$5),0),IF(MOD($A421-1-K$10,'Feuille1-Catégories'!$F$5+1)=0,K$3,""))),"")</f>
        <v/>
      </c>
      <c r="L421" s="7" t="str">
        <f ca="1">IF(AND($A421&lt;&gt;"",L$9&lt;&gt;""),IF(HLOOKUP(L$9,'Feuille1-Catégories'!$C$1:$G$2,2,FALSE)="OUI",L$3,IF(HLOOKUP(L$9,'Feuille1-Catégories'!$C$1:$G$3,3,FALSE)="OUI",OFFSET(L$3,MOD(QUOTIENT(ROW()-ROW($A$20),'Feuille1-Catégories'!$B$6/L$6),L$5),0),IF(MOD($A421-1-L$10,'Feuille1-Catégories'!$F$5+1)=0,L$3,""))),"")</f>
        <v/>
      </c>
      <c r="M421" s="7" t="str">
        <f ca="1">IF(AND($A421&lt;&gt;"",M$9&lt;&gt;""),IF(HLOOKUP(M$9,'Feuille1-Catégories'!$C$1:$G$2,2,FALSE)="OUI",M$3,IF(HLOOKUP(M$9,'Feuille1-Catégories'!$C$1:$G$3,3,FALSE)="OUI",OFFSET(M$3,MOD(QUOTIENT(ROW()-ROW($A$20),'Feuille1-Catégories'!$B$6/M$6),M$5),0),IF(MOD($A421-1-M$10,'Feuille1-Catégories'!$F$5+1)=0,M$3,""))),"")</f>
        <v/>
      </c>
      <c r="N421" s="7" t="str">
        <f ca="1">IF(AND($A421&lt;&gt;"",N$9&lt;&gt;""),IF(HLOOKUP(N$9,'Feuille1-Catégories'!$C$1:$G$2,2,FALSE)="OUI",N$3,IF(HLOOKUP(N$9,'Feuille1-Catégories'!$C$1:$G$3,3,FALSE)="OUI",OFFSET(N$3,MOD(QUOTIENT(ROW()-ROW($A$20),'Feuille1-Catégories'!$B$6/N$6),N$5),0),IF(MOD($A421-1-N$10,'Feuille1-Catégories'!$F$5+1)=0,N$3,""))),"")</f>
        <v/>
      </c>
      <c r="O421" s="7" t="str">
        <f ca="1">IF(AND($A421&lt;&gt;"",O$9&lt;&gt;""),IF(HLOOKUP(O$9,'Feuille1-Catégories'!$C$1:$G$2,2,FALSE)="OUI",O$3,IF(HLOOKUP(O$9,'Feuille1-Catégories'!$C$1:$G$3,3,FALSE)="OUI",OFFSET(O$3,MOD(QUOTIENT(ROW()-ROW($A$20),'Feuille1-Catégories'!$B$6/O$6),O$5),0),IF(MOD($A421-1-O$10,'Feuille1-Catégories'!$F$5+1)=0,O$3,""))),"")</f>
        <v/>
      </c>
      <c r="P421" s="7" t="str">
        <f ca="1">IF(AND($A421&lt;&gt;"",P$9&lt;&gt;""),IF(HLOOKUP(P$9,'Feuille1-Catégories'!$C$1:$G$2,2,FALSE)="OUI",P$3,IF(HLOOKUP(P$9,'Feuille1-Catégories'!$C$1:$G$3,3,FALSE)="OUI",OFFSET(P$3,MOD(QUOTIENT(ROW()-ROW($A$20),'Feuille1-Catégories'!$B$6/P$6),P$5),0),IF(MOD($A421-1-P$10,'Feuille1-Catégories'!$F$5+1)=0,P$3,""))),"")</f>
        <v/>
      </c>
      <c r="Q421" s="7" t="str">
        <f ca="1">IF(AND($A421&lt;&gt;"",Q$9&lt;&gt;""),IF(HLOOKUP(Q$9,'Feuille1-Catégories'!$C$1:$G$2,2,FALSE)="OUI",Q$3,IF(HLOOKUP(Q$9,'Feuille1-Catégories'!$C$1:$G$3,3,FALSE)="OUI",OFFSET(Q$3,MOD(QUOTIENT(ROW()-ROW($A$20),'Feuille1-Catégories'!$B$6/Q$6),Q$5),0),IF(MOD($A421-1-Q$10,'Feuille1-Catégories'!$F$5+1)=0,Q$3,""))),"")</f>
        <v/>
      </c>
      <c r="R421" s="7" t="str">
        <f ca="1">IF(AND($A421&lt;&gt;"",R$9&lt;&gt;""),IF(HLOOKUP(R$9,'Feuille1-Catégories'!$C$1:$G$2,2,FALSE)="OUI",R$3,IF(HLOOKUP(R$9,'Feuille1-Catégories'!$C$1:$G$3,3,FALSE)="OUI",OFFSET(R$3,MOD(QUOTIENT(ROW()-ROW($A$20),'Feuille1-Catégories'!$B$6/R$6),R$5),0),IF(MOD($A421-1-R$10,'Feuille1-Catégories'!$F$5+1)=0,R$3,""))),"")</f>
        <v/>
      </c>
      <c r="S421" s="7" t="str">
        <f ca="1">IF(AND($A421&lt;&gt;"",S$9&lt;&gt;""),IF(HLOOKUP(S$9,'Feuille1-Catégories'!$C$1:$G$2,2,FALSE)="OUI",S$3,IF(HLOOKUP(S$9,'Feuille1-Catégories'!$C$1:$G$3,3,FALSE)="OUI",OFFSET(S$3,MOD(QUOTIENT(ROW()-ROW($A$20),'Feuille1-Catégories'!$B$6/S$6),S$5),0),IF(MOD($A421-1-S$10,'Feuille1-Catégories'!$F$5+1)=0,S$3,""))),"")</f>
        <v/>
      </c>
      <c r="T421" s="7" t="str">
        <f ca="1">IF(AND($A421&lt;&gt;"",T$9&lt;&gt;""),IF(HLOOKUP(T$9,'Feuille1-Catégories'!$C$1:$G$2,2,FALSE)="OUI",T$3,IF(HLOOKUP(T$9,'Feuille1-Catégories'!$C$1:$G$3,3,FALSE)="OUI",OFFSET(T$3,MOD(QUOTIENT(ROW()-ROW($A$20),'Feuille1-Catégories'!$B$6/T$6),T$5),0),IF(MOD($A421-1-T$10,'Feuille1-Catégories'!$F$5+1)=0,T$3,""))),"")</f>
        <v/>
      </c>
      <c r="U421" s="7" t="str">
        <f ca="1">IF(AND($A421&lt;&gt;"",U$9&lt;&gt;""),IF(HLOOKUP(U$9,'Feuille1-Catégories'!$C$1:$G$2,2,FALSE)="OUI",U$3,IF(HLOOKUP(U$9,'Feuille1-Catégories'!$C$1:$G$3,3,FALSE)="OUI",OFFSET(U$3,MOD(QUOTIENT(ROW()-ROW($A$20),'Feuille1-Catégories'!$B$6/U$6),U$5),0),IF(MOD($A421-1-U$10,'Feuille1-Catégories'!$F$5+1)=0,U$3,""))),"")</f>
        <v/>
      </c>
      <c r="V421" s="7" t="str">
        <f ca="1">IF(AND($A421&lt;&gt;"",V$9&lt;&gt;""),IF(HLOOKUP(V$9,'Feuille1-Catégories'!$C$1:$G$2,2,FALSE)="OUI",V$3,IF(HLOOKUP(V$9,'Feuille1-Catégories'!$C$1:$G$3,3,FALSE)="OUI",OFFSET(V$3,MOD(QUOTIENT(ROW()-ROW($A$20),'Feuille1-Catégories'!$B$6/V$6),V$5),0),IF(MOD($A421-1-V$10,'Feuille1-Catégories'!$F$5+1)=0,V$3,""))),"")</f>
        <v/>
      </c>
      <c r="W421" s="7" t="str">
        <f ca="1">IF(AND($A421&lt;&gt;"",W$9&lt;&gt;""),IF(HLOOKUP(W$9,'Feuille1-Catégories'!$C$1:$G$2,2,FALSE)="OUI",W$3,IF(HLOOKUP(W$9,'Feuille1-Catégories'!$C$1:$G$3,3,FALSE)="OUI",OFFSET(W$3,MOD(QUOTIENT(ROW()-ROW($A$20),'Feuille1-Catégories'!$B$6/W$6),W$5),0),IF(MOD($A421-1-W$10,'Feuille1-Catégories'!$F$5+1)=0,W$3,""))),"")</f>
        <v/>
      </c>
      <c r="X421" s="7" t="str">
        <f ca="1">IF(AND($A421&lt;&gt;"",X$9&lt;&gt;""),IF(HLOOKUP(X$9,'Feuille1-Catégories'!$C$1:$G$2,2,FALSE)="OUI",X$3,IF(HLOOKUP(X$9,'Feuille1-Catégories'!$C$1:$G$3,3,FALSE)="OUI",OFFSET(X$3,MOD(QUOTIENT(ROW()-ROW($A$20),'Feuille1-Catégories'!$B$6/X$6),X$5),0),IF(MOD($A421-1-X$10,'Feuille1-Catégories'!$F$5+1)=0,X$3,""))),"")</f>
        <v/>
      </c>
      <c r="Y421" s="7" t="str">
        <f ca="1">IF(AND($A421&lt;&gt;"",Y$9&lt;&gt;""),IF(HLOOKUP(Y$9,'Feuille1-Catégories'!$C$1:$G$2,2,FALSE)="OUI",Y$3,IF(HLOOKUP(Y$9,'Feuille1-Catégories'!$C$1:$G$3,3,FALSE)="OUI",OFFSET(Y$3,MOD(QUOTIENT(ROW()-ROW($A$20),'Feuille1-Catégories'!$B$6/Y$6),Y$5),0),IF(MOD($A421-1-Y$10,'Feuille1-Catégories'!$F$5+1)=0,Y$3,""))),"")</f>
        <v/>
      </c>
      <c r="Z421" s="7" t="str">
        <f ca="1">IF(AND($A421&lt;&gt;"",Z$9&lt;&gt;""),IF(HLOOKUP(Z$9,'Feuille1-Catégories'!$C$1:$G$2,2,FALSE)="OUI",Z$3,IF(HLOOKUP(Z$9,'Feuille1-Catégories'!$C$1:$G$3,3,FALSE)="OUI",OFFSET(Z$3,MOD(QUOTIENT(ROW()-ROW($A$20),'Feuille1-Catégories'!$B$6/Z$6),Z$5),0),"")),"")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22" spans="1:26" ht="17" x14ac:dyDescent="0.2">
      <c r="A422" s="21" t="str">
        <f>IF(ROW()-ROW($A$19)&gt;'Feuille1-Catégories'!$B$6,"",ROW()-ROW($A$19))</f>
        <v/>
      </c>
      <c r="B422" s="33" t="str">
        <f t="shared" si="19"/>
        <v/>
      </c>
      <c r="C422" s="10" t="str">
        <f t="shared" si="20"/>
        <v/>
      </c>
      <c r="D422" s="10" t="str">
        <f>IF('Feuille3-Coût de production'!D422&lt;&gt;"",'Feuille3-Coût de production'!D422,"")</f>
        <v/>
      </c>
      <c r="E422" s="10" t="str">
        <f t="shared" si="21"/>
        <v/>
      </c>
      <c r="F422" s="7" t="str">
        <f ca="1">IF(AND($A422&lt;&gt;"",F$9&lt;&gt;""),IF(HLOOKUP(F$9,'Feuille1-Catégories'!$C$1:$G$2,2,FALSE)="OUI",F$3,IF(HLOOKUP(F$9,'Feuille1-Catégories'!$C$1:$G$3,3,FALSE)="OUI",OFFSET(F$3,MOD(QUOTIENT(ROW()-ROW($A$20),'Feuille1-Catégories'!$B$6/F$6),F$5),0),IF(MOD($A422-1-F$10,'Feuille1-Catégories'!$F$5+1)=0,F$3,""))),"")</f>
        <v/>
      </c>
      <c r="G422" s="7" t="str">
        <f ca="1">IF(AND($A422&lt;&gt;"",G$9&lt;&gt;""),IF(HLOOKUP(G$9,'Feuille1-Catégories'!$C$1:$G$2,2,FALSE)="OUI",G$3,IF(HLOOKUP(G$9,'Feuille1-Catégories'!$C$1:$G$3,3,FALSE)="OUI",OFFSET(G$3,MOD(QUOTIENT(ROW()-ROW($A$20),'Feuille1-Catégories'!$B$6/G$6),G$5),0),IF(MOD($A422-1-G$10,'Feuille1-Catégories'!$F$5+1)=0,G$3,""))),"")</f>
        <v/>
      </c>
      <c r="H422" s="7" t="str">
        <f ca="1">IF(AND($A422&lt;&gt;"",H$9&lt;&gt;""),IF(HLOOKUP(H$9,'Feuille1-Catégories'!$C$1:$G$2,2,FALSE)="OUI",H$3,IF(HLOOKUP(H$9,'Feuille1-Catégories'!$C$1:$G$3,3,FALSE)="OUI",OFFSET(H$3,MOD(QUOTIENT(ROW()-ROW($A$20),'Feuille1-Catégories'!$B$6/H$6),H$5),0),IF(MOD($A422-1-H$10,'Feuille1-Catégories'!$F$5+1)=0,H$3,""))),"")</f>
        <v/>
      </c>
      <c r="I422" s="7" t="str">
        <f ca="1">IF(AND($A422&lt;&gt;"",I$9&lt;&gt;""),IF(HLOOKUP(I$9,'Feuille1-Catégories'!$C$1:$G$2,2,FALSE)="OUI",I$3,IF(HLOOKUP(I$9,'Feuille1-Catégories'!$C$1:$G$3,3,FALSE)="OUI",OFFSET(I$3,MOD(QUOTIENT(ROW()-ROW($A$20),'Feuille1-Catégories'!$B$6/I$6),I$5),0),IF(MOD($A422-1-I$10,'Feuille1-Catégories'!$F$5+1)=0,I$3,""))),"")</f>
        <v/>
      </c>
      <c r="J422" s="7" t="str">
        <f ca="1">IF(AND($A422&lt;&gt;"",J$9&lt;&gt;""),IF(HLOOKUP(J$9,'Feuille1-Catégories'!$C$1:$G$2,2,FALSE)="OUI",J$3,IF(HLOOKUP(J$9,'Feuille1-Catégories'!$C$1:$G$3,3,FALSE)="OUI",OFFSET(J$3,MOD(QUOTIENT(ROW()-ROW($A$20),'Feuille1-Catégories'!$B$6/J$6),J$5),0),IF(MOD($A422-1-J$10,'Feuille1-Catégories'!$F$5+1)=0,J$3,""))),"")</f>
        <v/>
      </c>
      <c r="K422" s="7" t="str">
        <f ca="1">IF(AND($A422&lt;&gt;"",K$9&lt;&gt;""),IF(HLOOKUP(K$9,'Feuille1-Catégories'!$C$1:$G$2,2,FALSE)="OUI",K$3,IF(HLOOKUP(K$9,'Feuille1-Catégories'!$C$1:$G$3,3,FALSE)="OUI",OFFSET(K$3,MOD(QUOTIENT(ROW()-ROW($A$20),'Feuille1-Catégories'!$B$6/K$6),K$5),0),IF(MOD($A422-1-K$10,'Feuille1-Catégories'!$F$5+1)=0,K$3,""))),"")</f>
        <v/>
      </c>
      <c r="L422" s="7" t="str">
        <f ca="1">IF(AND($A422&lt;&gt;"",L$9&lt;&gt;""),IF(HLOOKUP(L$9,'Feuille1-Catégories'!$C$1:$G$2,2,FALSE)="OUI",L$3,IF(HLOOKUP(L$9,'Feuille1-Catégories'!$C$1:$G$3,3,FALSE)="OUI",OFFSET(L$3,MOD(QUOTIENT(ROW()-ROW($A$20),'Feuille1-Catégories'!$B$6/L$6),L$5),0),IF(MOD($A422-1-L$10,'Feuille1-Catégories'!$F$5+1)=0,L$3,""))),"")</f>
        <v/>
      </c>
      <c r="M422" s="7" t="str">
        <f ca="1">IF(AND($A422&lt;&gt;"",M$9&lt;&gt;""),IF(HLOOKUP(M$9,'Feuille1-Catégories'!$C$1:$G$2,2,FALSE)="OUI",M$3,IF(HLOOKUP(M$9,'Feuille1-Catégories'!$C$1:$G$3,3,FALSE)="OUI",OFFSET(M$3,MOD(QUOTIENT(ROW()-ROW($A$20),'Feuille1-Catégories'!$B$6/M$6),M$5),0),IF(MOD($A422-1-M$10,'Feuille1-Catégories'!$F$5+1)=0,M$3,""))),"")</f>
        <v/>
      </c>
      <c r="N422" s="7" t="str">
        <f ca="1">IF(AND($A422&lt;&gt;"",N$9&lt;&gt;""),IF(HLOOKUP(N$9,'Feuille1-Catégories'!$C$1:$G$2,2,FALSE)="OUI",N$3,IF(HLOOKUP(N$9,'Feuille1-Catégories'!$C$1:$G$3,3,FALSE)="OUI",OFFSET(N$3,MOD(QUOTIENT(ROW()-ROW($A$20),'Feuille1-Catégories'!$B$6/N$6),N$5),0),IF(MOD($A422-1-N$10,'Feuille1-Catégories'!$F$5+1)=0,N$3,""))),"")</f>
        <v/>
      </c>
      <c r="O422" s="7" t="str">
        <f ca="1">IF(AND($A422&lt;&gt;"",O$9&lt;&gt;""),IF(HLOOKUP(O$9,'Feuille1-Catégories'!$C$1:$G$2,2,FALSE)="OUI",O$3,IF(HLOOKUP(O$9,'Feuille1-Catégories'!$C$1:$G$3,3,FALSE)="OUI",OFFSET(O$3,MOD(QUOTIENT(ROW()-ROW($A$20),'Feuille1-Catégories'!$B$6/O$6),O$5),0),IF(MOD($A422-1-O$10,'Feuille1-Catégories'!$F$5+1)=0,O$3,""))),"")</f>
        <v/>
      </c>
      <c r="P422" s="7" t="str">
        <f ca="1">IF(AND($A422&lt;&gt;"",P$9&lt;&gt;""),IF(HLOOKUP(P$9,'Feuille1-Catégories'!$C$1:$G$2,2,FALSE)="OUI",P$3,IF(HLOOKUP(P$9,'Feuille1-Catégories'!$C$1:$G$3,3,FALSE)="OUI",OFFSET(P$3,MOD(QUOTIENT(ROW()-ROW($A$20),'Feuille1-Catégories'!$B$6/P$6),P$5),0),IF(MOD($A422-1-P$10,'Feuille1-Catégories'!$F$5+1)=0,P$3,""))),"")</f>
        <v/>
      </c>
      <c r="Q422" s="7" t="str">
        <f ca="1">IF(AND($A422&lt;&gt;"",Q$9&lt;&gt;""),IF(HLOOKUP(Q$9,'Feuille1-Catégories'!$C$1:$G$2,2,FALSE)="OUI",Q$3,IF(HLOOKUP(Q$9,'Feuille1-Catégories'!$C$1:$G$3,3,FALSE)="OUI",OFFSET(Q$3,MOD(QUOTIENT(ROW()-ROW($A$20),'Feuille1-Catégories'!$B$6/Q$6),Q$5),0),IF(MOD($A422-1-Q$10,'Feuille1-Catégories'!$F$5+1)=0,Q$3,""))),"")</f>
        <v/>
      </c>
      <c r="R422" s="7" t="str">
        <f ca="1">IF(AND($A422&lt;&gt;"",R$9&lt;&gt;""),IF(HLOOKUP(R$9,'Feuille1-Catégories'!$C$1:$G$2,2,FALSE)="OUI",R$3,IF(HLOOKUP(R$9,'Feuille1-Catégories'!$C$1:$G$3,3,FALSE)="OUI",OFFSET(R$3,MOD(QUOTIENT(ROW()-ROW($A$20),'Feuille1-Catégories'!$B$6/R$6),R$5),0),IF(MOD($A422-1-R$10,'Feuille1-Catégories'!$F$5+1)=0,R$3,""))),"")</f>
        <v/>
      </c>
      <c r="S422" s="7" t="str">
        <f ca="1">IF(AND($A422&lt;&gt;"",S$9&lt;&gt;""),IF(HLOOKUP(S$9,'Feuille1-Catégories'!$C$1:$G$2,2,FALSE)="OUI",S$3,IF(HLOOKUP(S$9,'Feuille1-Catégories'!$C$1:$G$3,3,FALSE)="OUI",OFFSET(S$3,MOD(QUOTIENT(ROW()-ROW($A$20),'Feuille1-Catégories'!$B$6/S$6),S$5),0),IF(MOD($A422-1-S$10,'Feuille1-Catégories'!$F$5+1)=0,S$3,""))),"")</f>
        <v/>
      </c>
      <c r="T422" s="7" t="str">
        <f ca="1">IF(AND($A422&lt;&gt;"",T$9&lt;&gt;""),IF(HLOOKUP(T$9,'Feuille1-Catégories'!$C$1:$G$2,2,FALSE)="OUI",T$3,IF(HLOOKUP(T$9,'Feuille1-Catégories'!$C$1:$G$3,3,FALSE)="OUI",OFFSET(T$3,MOD(QUOTIENT(ROW()-ROW($A$20),'Feuille1-Catégories'!$B$6/T$6),T$5),0),IF(MOD($A422-1-T$10,'Feuille1-Catégories'!$F$5+1)=0,T$3,""))),"")</f>
        <v/>
      </c>
      <c r="U422" s="7" t="str">
        <f ca="1">IF(AND($A422&lt;&gt;"",U$9&lt;&gt;""),IF(HLOOKUP(U$9,'Feuille1-Catégories'!$C$1:$G$2,2,FALSE)="OUI",U$3,IF(HLOOKUP(U$9,'Feuille1-Catégories'!$C$1:$G$3,3,FALSE)="OUI",OFFSET(U$3,MOD(QUOTIENT(ROW()-ROW($A$20),'Feuille1-Catégories'!$B$6/U$6),U$5),0),IF(MOD($A422-1-U$10,'Feuille1-Catégories'!$F$5+1)=0,U$3,""))),"")</f>
        <v/>
      </c>
      <c r="V422" s="7" t="str">
        <f ca="1">IF(AND($A422&lt;&gt;"",V$9&lt;&gt;""),IF(HLOOKUP(V$9,'Feuille1-Catégories'!$C$1:$G$2,2,FALSE)="OUI",V$3,IF(HLOOKUP(V$9,'Feuille1-Catégories'!$C$1:$G$3,3,FALSE)="OUI",OFFSET(V$3,MOD(QUOTIENT(ROW()-ROW($A$20),'Feuille1-Catégories'!$B$6/V$6),V$5),0),IF(MOD($A422-1-V$10,'Feuille1-Catégories'!$F$5+1)=0,V$3,""))),"")</f>
        <v/>
      </c>
      <c r="W422" s="7" t="str">
        <f ca="1">IF(AND($A422&lt;&gt;"",W$9&lt;&gt;""),IF(HLOOKUP(W$9,'Feuille1-Catégories'!$C$1:$G$2,2,FALSE)="OUI",W$3,IF(HLOOKUP(W$9,'Feuille1-Catégories'!$C$1:$G$3,3,FALSE)="OUI",OFFSET(W$3,MOD(QUOTIENT(ROW()-ROW($A$20),'Feuille1-Catégories'!$B$6/W$6),W$5),0),IF(MOD($A422-1-W$10,'Feuille1-Catégories'!$F$5+1)=0,W$3,""))),"")</f>
        <v/>
      </c>
      <c r="X422" s="7" t="str">
        <f ca="1">IF(AND($A422&lt;&gt;"",X$9&lt;&gt;""),IF(HLOOKUP(X$9,'Feuille1-Catégories'!$C$1:$G$2,2,FALSE)="OUI",X$3,IF(HLOOKUP(X$9,'Feuille1-Catégories'!$C$1:$G$3,3,FALSE)="OUI",OFFSET(X$3,MOD(QUOTIENT(ROW()-ROW($A$20),'Feuille1-Catégories'!$B$6/X$6),X$5),0),IF(MOD($A422-1-X$10,'Feuille1-Catégories'!$F$5+1)=0,X$3,""))),"")</f>
        <v/>
      </c>
      <c r="Y422" s="7" t="str">
        <f ca="1">IF(AND($A422&lt;&gt;"",Y$9&lt;&gt;""),IF(HLOOKUP(Y$9,'Feuille1-Catégories'!$C$1:$G$2,2,FALSE)="OUI",Y$3,IF(HLOOKUP(Y$9,'Feuille1-Catégories'!$C$1:$G$3,3,FALSE)="OUI",OFFSET(Y$3,MOD(QUOTIENT(ROW()-ROW($A$20),'Feuille1-Catégories'!$B$6/Y$6),Y$5),0),IF(MOD($A422-1-Y$10,'Feuille1-Catégories'!$F$5+1)=0,Y$3,""))),"")</f>
        <v/>
      </c>
      <c r="Z422" s="7" t="str">
        <f ca="1">IF(AND($A422&lt;&gt;"",Z$9&lt;&gt;""),IF(HLOOKUP(Z$9,'Feuille1-Catégories'!$C$1:$G$2,2,FALSE)="OUI",Z$3,IF(HLOOKUP(Z$9,'Feuille1-Catégories'!$C$1:$G$3,3,FALSE)="OUI",OFFSET(Z$3,MOD(QUOTIENT(ROW()-ROW($A$20),'Feuille1-Catégories'!$B$6/Z$6),Z$5),0),"")),"")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23" spans="1:26" ht="17" x14ac:dyDescent="0.2">
      <c r="A423" s="21" t="str">
        <f>IF(ROW()-ROW($A$19)&gt;'Feuille1-Catégories'!$B$6,"",ROW()-ROW($A$19))</f>
        <v/>
      </c>
      <c r="B423" s="33" t="str">
        <f t="shared" si="19"/>
        <v/>
      </c>
      <c r="C423" s="10" t="str">
        <f t="shared" si="20"/>
        <v/>
      </c>
      <c r="D423" s="10" t="str">
        <f>IF('Feuille3-Coût de production'!D423&lt;&gt;"",'Feuille3-Coût de production'!D423,"")</f>
        <v/>
      </c>
      <c r="E423" s="10" t="str">
        <f t="shared" si="21"/>
        <v/>
      </c>
      <c r="F423" s="7" t="str">
        <f ca="1">IF(AND($A423&lt;&gt;"",F$9&lt;&gt;""),IF(HLOOKUP(F$9,'Feuille1-Catégories'!$C$1:$G$2,2,FALSE)="OUI",F$3,IF(HLOOKUP(F$9,'Feuille1-Catégories'!$C$1:$G$3,3,FALSE)="OUI",OFFSET(F$3,MOD(QUOTIENT(ROW()-ROW($A$20),'Feuille1-Catégories'!$B$6/F$6),F$5),0),IF(MOD($A423-1-F$10,'Feuille1-Catégories'!$F$5+1)=0,F$3,""))),"")</f>
        <v/>
      </c>
      <c r="G423" s="7" t="str">
        <f ca="1">IF(AND($A423&lt;&gt;"",G$9&lt;&gt;""),IF(HLOOKUP(G$9,'Feuille1-Catégories'!$C$1:$G$2,2,FALSE)="OUI",G$3,IF(HLOOKUP(G$9,'Feuille1-Catégories'!$C$1:$G$3,3,FALSE)="OUI",OFFSET(G$3,MOD(QUOTIENT(ROW()-ROW($A$20),'Feuille1-Catégories'!$B$6/G$6),G$5),0),IF(MOD($A423-1-G$10,'Feuille1-Catégories'!$F$5+1)=0,G$3,""))),"")</f>
        <v/>
      </c>
      <c r="H423" s="7" t="str">
        <f ca="1">IF(AND($A423&lt;&gt;"",H$9&lt;&gt;""),IF(HLOOKUP(H$9,'Feuille1-Catégories'!$C$1:$G$2,2,FALSE)="OUI",H$3,IF(HLOOKUP(H$9,'Feuille1-Catégories'!$C$1:$G$3,3,FALSE)="OUI",OFFSET(H$3,MOD(QUOTIENT(ROW()-ROW($A$20),'Feuille1-Catégories'!$B$6/H$6),H$5),0),IF(MOD($A423-1-H$10,'Feuille1-Catégories'!$F$5+1)=0,H$3,""))),"")</f>
        <v/>
      </c>
      <c r="I423" s="7" t="str">
        <f ca="1">IF(AND($A423&lt;&gt;"",I$9&lt;&gt;""),IF(HLOOKUP(I$9,'Feuille1-Catégories'!$C$1:$G$2,2,FALSE)="OUI",I$3,IF(HLOOKUP(I$9,'Feuille1-Catégories'!$C$1:$G$3,3,FALSE)="OUI",OFFSET(I$3,MOD(QUOTIENT(ROW()-ROW($A$20),'Feuille1-Catégories'!$B$6/I$6),I$5),0),IF(MOD($A423-1-I$10,'Feuille1-Catégories'!$F$5+1)=0,I$3,""))),"")</f>
        <v/>
      </c>
      <c r="J423" s="7" t="str">
        <f ca="1">IF(AND($A423&lt;&gt;"",J$9&lt;&gt;""),IF(HLOOKUP(J$9,'Feuille1-Catégories'!$C$1:$G$2,2,FALSE)="OUI",J$3,IF(HLOOKUP(J$9,'Feuille1-Catégories'!$C$1:$G$3,3,FALSE)="OUI",OFFSET(J$3,MOD(QUOTIENT(ROW()-ROW($A$20),'Feuille1-Catégories'!$B$6/J$6),J$5),0),IF(MOD($A423-1-J$10,'Feuille1-Catégories'!$F$5+1)=0,J$3,""))),"")</f>
        <v/>
      </c>
      <c r="K423" s="7" t="str">
        <f ca="1">IF(AND($A423&lt;&gt;"",K$9&lt;&gt;""),IF(HLOOKUP(K$9,'Feuille1-Catégories'!$C$1:$G$2,2,FALSE)="OUI",K$3,IF(HLOOKUP(K$9,'Feuille1-Catégories'!$C$1:$G$3,3,FALSE)="OUI",OFFSET(K$3,MOD(QUOTIENT(ROW()-ROW($A$20),'Feuille1-Catégories'!$B$6/K$6),K$5),0),IF(MOD($A423-1-K$10,'Feuille1-Catégories'!$F$5+1)=0,K$3,""))),"")</f>
        <v/>
      </c>
      <c r="L423" s="7" t="str">
        <f ca="1">IF(AND($A423&lt;&gt;"",L$9&lt;&gt;""),IF(HLOOKUP(L$9,'Feuille1-Catégories'!$C$1:$G$2,2,FALSE)="OUI",L$3,IF(HLOOKUP(L$9,'Feuille1-Catégories'!$C$1:$G$3,3,FALSE)="OUI",OFFSET(L$3,MOD(QUOTIENT(ROW()-ROW($A$20),'Feuille1-Catégories'!$B$6/L$6),L$5),0),IF(MOD($A423-1-L$10,'Feuille1-Catégories'!$F$5+1)=0,L$3,""))),"")</f>
        <v/>
      </c>
      <c r="M423" s="7" t="str">
        <f ca="1">IF(AND($A423&lt;&gt;"",M$9&lt;&gt;""),IF(HLOOKUP(M$9,'Feuille1-Catégories'!$C$1:$G$2,2,FALSE)="OUI",M$3,IF(HLOOKUP(M$9,'Feuille1-Catégories'!$C$1:$G$3,3,FALSE)="OUI",OFFSET(M$3,MOD(QUOTIENT(ROW()-ROW($A$20),'Feuille1-Catégories'!$B$6/M$6),M$5),0),IF(MOD($A423-1-M$10,'Feuille1-Catégories'!$F$5+1)=0,M$3,""))),"")</f>
        <v/>
      </c>
      <c r="N423" s="7" t="str">
        <f ca="1">IF(AND($A423&lt;&gt;"",N$9&lt;&gt;""),IF(HLOOKUP(N$9,'Feuille1-Catégories'!$C$1:$G$2,2,FALSE)="OUI",N$3,IF(HLOOKUP(N$9,'Feuille1-Catégories'!$C$1:$G$3,3,FALSE)="OUI",OFFSET(N$3,MOD(QUOTIENT(ROW()-ROW($A$20),'Feuille1-Catégories'!$B$6/N$6),N$5),0),IF(MOD($A423-1-N$10,'Feuille1-Catégories'!$F$5+1)=0,N$3,""))),"")</f>
        <v/>
      </c>
      <c r="O423" s="7" t="str">
        <f ca="1">IF(AND($A423&lt;&gt;"",O$9&lt;&gt;""),IF(HLOOKUP(O$9,'Feuille1-Catégories'!$C$1:$G$2,2,FALSE)="OUI",O$3,IF(HLOOKUP(O$9,'Feuille1-Catégories'!$C$1:$G$3,3,FALSE)="OUI",OFFSET(O$3,MOD(QUOTIENT(ROW()-ROW($A$20),'Feuille1-Catégories'!$B$6/O$6),O$5),0),IF(MOD($A423-1-O$10,'Feuille1-Catégories'!$F$5+1)=0,O$3,""))),"")</f>
        <v/>
      </c>
      <c r="P423" s="7" t="str">
        <f ca="1">IF(AND($A423&lt;&gt;"",P$9&lt;&gt;""),IF(HLOOKUP(P$9,'Feuille1-Catégories'!$C$1:$G$2,2,FALSE)="OUI",P$3,IF(HLOOKUP(P$9,'Feuille1-Catégories'!$C$1:$G$3,3,FALSE)="OUI",OFFSET(P$3,MOD(QUOTIENT(ROW()-ROW($A$20),'Feuille1-Catégories'!$B$6/P$6),P$5),0),IF(MOD($A423-1-P$10,'Feuille1-Catégories'!$F$5+1)=0,P$3,""))),"")</f>
        <v/>
      </c>
      <c r="Q423" s="7" t="str">
        <f ca="1">IF(AND($A423&lt;&gt;"",Q$9&lt;&gt;""),IF(HLOOKUP(Q$9,'Feuille1-Catégories'!$C$1:$G$2,2,FALSE)="OUI",Q$3,IF(HLOOKUP(Q$9,'Feuille1-Catégories'!$C$1:$G$3,3,FALSE)="OUI",OFFSET(Q$3,MOD(QUOTIENT(ROW()-ROW($A$20),'Feuille1-Catégories'!$B$6/Q$6),Q$5),0),IF(MOD($A423-1-Q$10,'Feuille1-Catégories'!$F$5+1)=0,Q$3,""))),"")</f>
        <v/>
      </c>
      <c r="R423" s="7" t="str">
        <f ca="1">IF(AND($A423&lt;&gt;"",R$9&lt;&gt;""),IF(HLOOKUP(R$9,'Feuille1-Catégories'!$C$1:$G$2,2,FALSE)="OUI",R$3,IF(HLOOKUP(R$9,'Feuille1-Catégories'!$C$1:$G$3,3,FALSE)="OUI",OFFSET(R$3,MOD(QUOTIENT(ROW()-ROW($A$20),'Feuille1-Catégories'!$B$6/R$6),R$5),0),IF(MOD($A423-1-R$10,'Feuille1-Catégories'!$F$5+1)=0,R$3,""))),"")</f>
        <v/>
      </c>
      <c r="S423" s="7" t="str">
        <f ca="1">IF(AND($A423&lt;&gt;"",S$9&lt;&gt;""),IF(HLOOKUP(S$9,'Feuille1-Catégories'!$C$1:$G$2,2,FALSE)="OUI",S$3,IF(HLOOKUP(S$9,'Feuille1-Catégories'!$C$1:$G$3,3,FALSE)="OUI",OFFSET(S$3,MOD(QUOTIENT(ROW()-ROW($A$20),'Feuille1-Catégories'!$B$6/S$6),S$5),0),IF(MOD($A423-1-S$10,'Feuille1-Catégories'!$F$5+1)=0,S$3,""))),"")</f>
        <v/>
      </c>
      <c r="T423" s="7" t="str">
        <f ca="1">IF(AND($A423&lt;&gt;"",T$9&lt;&gt;""),IF(HLOOKUP(T$9,'Feuille1-Catégories'!$C$1:$G$2,2,FALSE)="OUI",T$3,IF(HLOOKUP(T$9,'Feuille1-Catégories'!$C$1:$G$3,3,FALSE)="OUI",OFFSET(T$3,MOD(QUOTIENT(ROW()-ROW($A$20),'Feuille1-Catégories'!$B$6/T$6),T$5),0),IF(MOD($A423-1-T$10,'Feuille1-Catégories'!$F$5+1)=0,T$3,""))),"")</f>
        <v/>
      </c>
      <c r="U423" s="7" t="str">
        <f ca="1">IF(AND($A423&lt;&gt;"",U$9&lt;&gt;""),IF(HLOOKUP(U$9,'Feuille1-Catégories'!$C$1:$G$2,2,FALSE)="OUI",U$3,IF(HLOOKUP(U$9,'Feuille1-Catégories'!$C$1:$G$3,3,FALSE)="OUI",OFFSET(U$3,MOD(QUOTIENT(ROW()-ROW($A$20),'Feuille1-Catégories'!$B$6/U$6),U$5),0),IF(MOD($A423-1-U$10,'Feuille1-Catégories'!$F$5+1)=0,U$3,""))),"")</f>
        <v/>
      </c>
      <c r="V423" s="7" t="str">
        <f ca="1">IF(AND($A423&lt;&gt;"",V$9&lt;&gt;""),IF(HLOOKUP(V$9,'Feuille1-Catégories'!$C$1:$G$2,2,FALSE)="OUI",V$3,IF(HLOOKUP(V$9,'Feuille1-Catégories'!$C$1:$G$3,3,FALSE)="OUI",OFFSET(V$3,MOD(QUOTIENT(ROW()-ROW($A$20),'Feuille1-Catégories'!$B$6/V$6),V$5),0),IF(MOD($A423-1-V$10,'Feuille1-Catégories'!$F$5+1)=0,V$3,""))),"")</f>
        <v/>
      </c>
      <c r="W423" s="7" t="str">
        <f ca="1">IF(AND($A423&lt;&gt;"",W$9&lt;&gt;""),IF(HLOOKUP(W$9,'Feuille1-Catégories'!$C$1:$G$2,2,FALSE)="OUI",W$3,IF(HLOOKUP(W$9,'Feuille1-Catégories'!$C$1:$G$3,3,FALSE)="OUI",OFFSET(W$3,MOD(QUOTIENT(ROW()-ROW($A$20),'Feuille1-Catégories'!$B$6/W$6),W$5),0),IF(MOD($A423-1-W$10,'Feuille1-Catégories'!$F$5+1)=0,W$3,""))),"")</f>
        <v/>
      </c>
      <c r="X423" s="7" t="str">
        <f ca="1">IF(AND($A423&lt;&gt;"",X$9&lt;&gt;""),IF(HLOOKUP(X$9,'Feuille1-Catégories'!$C$1:$G$2,2,FALSE)="OUI",X$3,IF(HLOOKUP(X$9,'Feuille1-Catégories'!$C$1:$G$3,3,FALSE)="OUI",OFFSET(X$3,MOD(QUOTIENT(ROW()-ROW($A$20),'Feuille1-Catégories'!$B$6/X$6),X$5),0),IF(MOD($A423-1-X$10,'Feuille1-Catégories'!$F$5+1)=0,X$3,""))),"")</f>
        <v/>
      </c>
      <c r="Y423" s="7" t="str">
        <f ca="1">IF(AND($A423&lt;&gt;"",Y$9&lt;&gt;""),IF(HLOOKUP(Y$9,'Feuille1-Catégories'!$C$1:$G$2,2,FALSE)="OUI",Y$3,IF(HLOOKUP(Y$9,'Feuille1-Catégories'!$C$1:$G$3,3,FALSE)="OUI",OFFSET(Y$3,MOD(QUOTIENT(ROW()-ROW($A$20),'Feuille1-Catégories'!$B$6/Y$6),Y$5),0),IF(MOD($A423-1-Y$10,'Feuille1-Catégories'!$F$5+1)=0,Y$3,""))),"")</f>
        <v/>
      </c>
      <c r="Z423" s="7" t="str">
        <f ca="1">IF(AND($A423&lt;&gt;"",Z$9&lt;&gt;""),IF(HLOOKUP(Z$9,'Feuille1-Catégories'!$C$1:$G$2,2,FALSE)="OUI",Z$3,IF(HLOOKUP(Z$9,'Feuille1-Catégories'!$C$1:$G$3,3,FALSE)="OUI",OFFSET(Z$3,MOD(QUOTIENT(ROW()-ROW($A$20),'Feuille1-Catégories'!$B$6/Z$6),Z$5),0),"")),"")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24" spans="1:26" ht="17" x14ac:dyDescent="0.2">
      <c r="A424" s="21" t="str">
        <f>IF(ROW()-ROW($A$19)&gt;'Feuille1-Catégories'!$B$6,"",ROW()-ROW($A$19))</f>
        <v/>
      </c>
      <c r="B424" s="33" t="str">
        <f t="shared" si="19"/>
        <v/>
      </c>
      <c r="C424" s="10" t="str">
        <f t="shared" si="20"/>
        <v/>
      </c>
      <c r="D424" s="10" t="str">
        <f>IF('Feuille3-Coût de production'!D424&lt;&gt;"",'Feuille3-Coût de production'!D424,"")</f>
        <v/>
      </c>
      <c r="E424" s="10" t="str">
        <f t="shared" si="21"/>
        <v/>
      </c>
      <c r="F424" s="7" t="str">
        <f ca="1">IF(AND($A424&lt;&gt;"",F$9&lt;&gt;""),IF(HLOOKUP(F$9,'Feuille1-Catégories'!$C$1:$G$2,2,FALSE)="OUI",F$3,IF(HLOOKUP(F$9,'Feuille1-Catégories'!$C$1:$G$3,3,FALSE)="OUI",OFFSET(F$3,MOD(QUOTIENT(ROW()-ROW($A$20),'Feuille1-Catégories'!$B$6/F$6),F$5),0),IF(MOD($A424-1-F$10,'Feuille1-Catégories'!$F$5+1)=0,F$3,""))),"")</f>
        <v/>
      </c>
      <c r="G424" s="7" t="str">
        <f ca="1">IF(AND($A424&lt;&gt;"",G$9&lt;&gt;""),IF(HLOOKUP(G$9,'Feuille1-Catégories'!$C$1:$G$2,2,FALSE)="OUI",G$3,IF(HLOOKUP(G$9,'Feuille1-Catégories'!$C$1:$G$3,3,FALSE)="OUI",OFFSET(G$3,MOD(QUOTIENT(ROW()-ROW($A$20),'Feuille1-Catégories'!$B$6/G$6),G$5),0),IF(MOD($A424-1-G$10,'Feuille1-Catégories'!$F$5+1)=0,G$3,""))),"")</f>
        <v/>
      </c>
      <c r="H424" s="7" t="str">
        <f ca="1">IF(AND($A424&lt;&gt;"",H$9&lt;&gt;""),IF(HLOOKUP(H$9,'Feuille1-Catégories'!$C$1:$G$2,2,FALSE)="OUI",H$3,IF(HLOOKUP(H$9,'Feuille1-Catégories'!$C$1:$G$3,3,FALSE)="OUI",OFFSET(H$3,MOD(QUOTIENT(ROW()-ROW($A$20),'Feuille1-Catégories'!$B$6/H$6),H$5),0),IF(MOD($A424-1-H$10,'Feuille1-Catégories'!$F$5+1)=0,H$3,""))),"")</f>
        <v/>
      </c>
      <c r="I424" s="7" t="str">
        <f ca="1">IF(AND($A424&lt;&gt;"",I$9&lt;&gt;""),IF(HLOOKUP(I$9,'Feuille1-Catégories'!$C$1:$G$2,2,FALSE)="OUI",I$3,IF(HLOOKUP(I$9,'Feuille1-Catégories'!$C$1:$G$3,3,FALSE)="OUI",OFFSET(I$3,MOD(QUOTIENT(ROW()-ROW($A$20),'Feuille1-Catégories'!$B$6/I$6),I$5),0),IF(MOD($A424-1-I$10,'Feuille1-Catégories'!$F$5+1)=0,I$3,""))),"")</f>
        <v/>
      </c>
      <c r="J424" s="7" t="str">
        <f ca="1">IF(AND($A424&lt;&gt;"",J$9&lt;&gt;""),IF(HLOOKUP(J$9,'Feuille1-Catégories'!$C$1:$G$2,2,FALSE)="OUI",J$3,IF(HLOOKUP(J$9,'Feuille1-Catégories'!$C$1:$G$3,3,FALSE)="OUI",OFFSET(J$3,MOD(QUOTIENT(ROW()-ROW($A$20),'Feuille1-Catégories'!$B$6/J$6),J$5),0),IF(MOD($A424-1-J$10,'Feuille1-Catégories'!$F$5+1)=0,J$3,""))),"")</f>
        <v/>
      </c>
      <c r="K424" s="7" t="str">
        <f ca="1">IF(AND($A424&lt;&gt;"",K$9&lt;&gt;""),IF(HLOOKUP(K$9,'Feuille1-Catégories'!$C$1:$G$2,2,FALSE)="OUI",K$3,IF(HLOOKUP(K$9,'Feuille1-Catégories'!$C$1:$G$3,3,FALSE)="OUI",OFFSET(K$3,MOD(QUOTIENT(ROW()-ROW($A$20),'Feuille1-Catégories'!$B$6/K$6),K$5),0),IF(MOD($A424-1-K$10,'Feuille1-Catégories'!$F$5+1)=0,K$3,""))),"")</f>
        <v/>
      </c>
      <c r="L424" s="7" t="str">
        <f ca="1">IF(AND($A424&lt;&gt;"",L$9&lt;&gt;""),IF(HLOOKUP(L$9,'Feuille1-Catégories'!$C$1:$G$2,2,FALSE)="OUI",L$3,IF(HLOOKUP(L$9,'Feuille1-Catégories'!$C$1:$G$3,3,FALSE)="OUI",OFFSET(L$3,MOD(QUOTIENT(ROW()-ROW($A$20),'Feuille1-Catégories'!$B$6/L$6),L$5),0),IF(MOD($A424-1-L$10,'Feuille1-Catégories'!$F$5+1)=0,L$3,""))),"")</f>
        <v/>
      </c>
      <c r="M424" s="7" t="str">
        <f ca="1">IF(AND($A424&lt;&gt;"",M$9&lt;&gt;""),IF(HLOOKUP(M$9,'Feuille1-Catégories'!$C$1:$G$2,2,FALSE)="OUI",M$3,IF(HLOOKUP(M$9,'Feuille1-Catégories'!$C$1:$G$3,3,FALSE)="OUI",OFFSET(M$3,MOD(QUOTIENT(ROW()-ROW($A$20),'Feuille1-Catégories'!$B$6/M$6),M$5),0),IF(MOD($A424-1-M$10,'Feuille1-Catégories'!$F$5+1)=0,M$3,""))),"")</f>
        <v/>
      </c>
      <c r="N424" s="7" t="str">
        <f ca="1">IF(AND($A424&lt;&gt;"",N$9&lt;&gt;""),IF(HLOOKUP(N$9,'Feuille1-Catégories'!$C$1:$G$2,2,FALSE)="OUI",N$3,IF(HLOOKUP(N$9,'Feuille1-Catégories'!$C$1:$G$3,3,FALSE)="OUI",OFFSET(N$3,MOD(QUOTIENT(ROW()-ROW($A$20),'Feuille1-Catégories'!$B$6/N$6),N$5),0),IF(MOD($A424-1-N$10,'Feuille1-Catégories'!$F$5+1)=0,N$3,""))),"")</f>
        <v/>
      </c>
      <c r="O424" s="7" t="str">
        <f ca="1">IF(AND($A424&lt;&gt;"",O$9&lt;&gt;""),IF(HLOOKUP(O$9,'Feuille1-Catégories'!$C$1:$G$2,2,FALSE)="OUI",O$3,IF(HLOOKUP(O$9,'Feuille1-Catégories'!$C$1:$G$3,3,FALSE)="OUI",OFFSET(O$3,MOD(QUOTIENT(ROW()-ROW($A$20),'Feuille1-Catégories'!$B$6/O$6),O$5),0),IF(MOD($A424-1-O$10,'Feuille1-Catégories'!$F$5+1)=0,O$3,""))),"")</f>
        <v/>
      </c>
      <c r="P424" s="7" t="str">
        <f ca="1">IF(AND($A424&lt;&gt;"",P$9&lt;&gt;""),IF(HLOOKUP(P$9,'Feuille1-Catégories'!$C$1:$G$2,2,FALSE)="OUI",P$3,IF(HLOOKUP(P$9,'Feuille1-Catégories'!$C$1:$G$3,3,FALSE)="OUI",OFFSET(P$3,MOD(QUOTIENT(ROW()-ROW($A$20),'Feuille1-Catégories'!$B$6/P$6),P$5),0),IF(MOD($A424-1-P$10,'Feuille1-Catégories'!$F$5+1)=0,P$3,""))),"")</f>
        <v/>
      </c>
      <c r="Q424" s="7" t="str">
        <f ca="1">IF(AND($A424&lt;&gt;"",Q$9&lt;&gt;""),IF(HLOOKUP(Q$9,'Feuille1-Catégories'!$C$1:$G$2,2,FALSE)="OUI",Q$3,IF(HLOOKUP(Q$9,'Feuille1-Catégories'!$C$1:$G$3,3,FALSE)="OUI",OFFSET(Q$3,MOD(QUOTIENT(ROW()-ROW($A$20),'Feuille1-Catégories'!$B$6/Q$6),Q$5),0),IF(MOD($A424-1-Q$10,'Feuille1-Catégories'!$F$5+1)=0,Q$3,""))),"")</f>
        <v/>
      </c>
      <c r="R424" s="7" t="str">
        <f ca="1">IF(AND($A424&lt;&gt;"",R$9&lt;&gt;""),IF(HLOOKUP(R$9,'Feuille1-Catégories'!$C$1:$G$2,2,FALSE)="OUI",R$3,IF(HLOOKUP(R$9,'Feuille1-Catégories'!$C$1:$G$3,3,FALSE)="OUI",OFFSET(R$3,MOD(QUOTIENT(ROW()-ROW($A$20),'Feuille1-Catégories'!$B$6/R$6),R$5),0),IF(MOD($A424-1-R$10,'Feuille1-Catégories'!$F$5+1)=0,R$3,""))),"")</f>
        <v/>
      </c>
      <c r="S424" s="7" t="str">
        <f ca="1">IF(AND($A424&lt;&gt;"",S$9&lt;&gt;""),IF(HLOOKUP(S$9,'Feuille1-Catégories'!$C$1:$G$2,2,FALSE)="OUI",S$3,IF(HLOOKUP(S$9,'Feuille1-Catégories'!$C$1:$G$3,3,FALSE)="OUI",OFFSET(S$3,MOD(QUOTIENT(ROW()-ROW($A$20),'Feuille1-Catégories'!$B$6/S$6),S$5),0),IF(MOD($A424-1-S$10,'Feuille1-Catégories'!$F$5+1)=0,S$3,""))),"")</f>
        <v/>
      </c>
      <c r="T424" s="7" t="str">
        <f ca="1">IF(AND($A424&lt;&gt;"",T$9&lt;&gt;""),IF(HLOOKUP(T$9,'Feuille1-Catégories'!$C$1:$G$2,2,FALSE)="OUI",T$3,IF(HLOOKUP(T$9,'Feuille1-Catégories'!$C$1:$G$3,3,FALSE)="OUI",OFFSET(T$3,MOD(QUOTIENT(ROW()-ROW($A$20),'Feuille1-Catégories'!$B$6/T$6),T$5),0),IF(MOD($A424-1-T$10,'Feuille1-Catégories'!$F$5+1)=0,T$3,""))),"")</f>
        <v/>
      </c>
      <c r="U424" s="7" t="str">
        <f ca="1">IF(AND($A424&lt;&gt;"",U$9&lt;&gt;""),IF(HLOOKUP(U$9,'Feuille1-Catégories'!$C$1:$G$2,2,FALSE)="OUI",U$3,IF(HLOOKUP(U$9,'Feuille1-Catégories'!$C$1:$G$3,3,FALSE)="OUI",OFFSET(U$3,MOD(QUOTIENT(ROW()-ROW($A$20),'Feuille1-Catégories'!$B$6/U$6),U$5),0),IF(MOD($A424-1-U$10,'Feuille1-Catégories'!$F$5+1)=0,U$3,""))),"")</f>
        <v/>
      </c>
      <c r="V424" s="7" t="str">
        <f ca="1">IF(AND($A424&lt;&gt;"",V$9&lt;&gt;""),IF(HLOOKUP(V$9,'Feuille1-Catégories'!$C$1:$G$2,2,FALSE)="OUI",V$3,IF(HLOOKUP(V$9,'Feuille1-Catégories'!$C$1:$G$3,3,FALSE)="OUI",OFFSET(V$3,MOD(QUOTIENT(ROW()-ROW($A$20),'Feuille1-Catégories'!$B$6/V$6),V$5),0),IF(MOD($A424-1-V$10,'Feuille1-Catégories'!$F$5+1)=0,V$3,""))),"")</f>
        <v/>
      </c>
      <c r="W424" s="7" t="str">
        <f ca="1">IF(AND($A424&lt;&gt;"",W$9&lt;&gt;""),IF(HLOOKUP(W$9,'Feuille1-Catégories'!$C$1:$G$2,2,FALSE)="OUI",W$3,IF(HLOOKUP(W$9,'Feuille1-Catégories'!$C$1:$G$3,3,FALSE)="OUI",OFFSET(W$3,MOD(QUOTIENT(ROW()-ROW($A$20),'Feuille1-Catégories'!$B$6/W$6),W$5),0),IF(MOD($A424-1-W$10,'Feuille1-Catégories'!$F$5+1)=0,W$3,""))),"")</f>
        <v/>
      </c>
      <c r="X424" s="7" t="str">
        <f ca="1">IF(AND($A424&lt;&gt;"",X$9&lt;&gt;""),IF(HLOOKUP(X$9,'Feuille1-Catégories'!$C$1:$G$2,2,FALSE)="OUI",X$3,IF(HLOOKUP(X$9,'Feuille1-Catégories'!$C$1:$G$3,3,FALSE)="OUI",OFFSET(X$3,MOD(QUOTIENT(ROW()-ROW($A$20),'Feuille1-Catégories'!$B$6/X$6),X$5),0),IF(MOD($A424-1-X$10,'Feuille1-Catégories'!$F$5+1)=0,X$3,""))),"")</f>
        <v/>
      </c>
      <c r="Y424" s="7" t="str">
        <f ca="1">IF(AND($A424&lt;&gt;"",Y$9&lt;&gt;""),IF(HLOOKUP(Y$9,'Feuille1-Catégories'!$C$1:$G$2,2,FALSE)="OUI",Y$3,IF(HLOOKUP(Y$9,'Feuille1-Catégories'!$C$1:$G$3,3,FALSE)="OUI",OFFSET(Y$3,MOD(QUOTIENT(ROW()-ROW($A$20),'Feuille1-Catégories'!$B$6/Y$6),Y$5),0),IF(MOD($A424-1-Y$10,'Feuille1-Catégories'!$F$5+1)=0,Y$3,""))),"")</f>
        <v/>
      </c>
      <c r="Z424" s="7" t="str">
        <f ca="1">IF(AND($A424&lt;&gt;"",Z$9&lt;&gt;""),IF(HLOOKUP(Z$9,'Feuille1-Catégories'!$C$1:$G$2,2,FALSE)="OUI",Z$3,IF(HLOOKUP(Z$9,'Feuille1-Catégories'!$C$1:$G$3,3,FALSE)="OUI",OFFSET(Z$3,MOD(QUOTIENT(ROW()-ROW($A$20),'Feuille1-Catégories'!$B$6/Z$6),Z$5),0),"")),"")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25" spans="1:26" ht="17" x14ac:dyDescent="0.2">
      <c r="A425" s="21" t="str">
        <f>IF(ROW()-ROW($A$19)&gt;'Feuille1-Catégories'!$B$6,"",ROW()-ROW($A$19))</f>
        <v/>
      </c>
      <c r="B425" s="33" t="str">
        <f t="shared" si="19"/>
        <v/>
      </c>
      <c r="C425" s="10" t="str">
        <f t="shared" si="20"/>
        <v/>
      </c>
      <c r="D425" s="10" t="str">
        <f>IF('Feuille3-Coût de production'!D425&lt;&gt;"",'Feuille3-Coût de production'!D425,"")</f>
        <v/>
      </c>
      <c r="E425" s="10" t="str">
        <f t="shared" si="21"/>
        <v/>
      </c>
      <c r="F425" s="7" t="str">
        <f ca="1">IF(AND($A425&lt;&gt;"",F$9&lt;&gt;""),IF(HLOOKUP(F$9,'Feuille1-Catégories'!$C$1:$G$2,2,FALSE)="OUI",F$3,IF(HLOOKUP(F$9,'Feuille1-Catégories'!$C$1:$G$3,3,FALSE)="OUI",OFFSET(F$3,MOD(QUOTIENT(ROW()-ROW($A$20),'Feuille1-Catégories'!$B$6/F$6),F$5),0),IF(MOD($A425-1-F$10,'Feuille1-Catégories'!$F$5+1)=0,F$3,""))),"")</f>
        <v/>
      </c>
      <c r="G425" s="7" t="str">
        <f ca="1">IF(AND($A425&lt;&gt;"",G$9&lt;&gt;""),IF(HLOOKUP(G$9,'Feuille1-Catégories'!$C$1:$G$2,2,FALSE)="OUI",G$3,IF(HLOOKUP(G$9,'Feuille1-Catégories'!$C$1:$G$3,3,FALSE)="OUI",OFFSET(G$3,MOD(QUOTIENT(ROW()-ROW($A$20),'Feuille1-Catégories'!$B$6/G$6),G$5),0),IF(MOD($A425-1-G$10,'Feuille1-Catégories'!$F$5+1)=0,G$3,""))),"")</f>
        <v/>
      </c>
      <c r="H425" s="7" t="str">
        <f ca="1">IF(AND($A425&lt;&gt;"",H$9&lt;&gt;""),IF(HLOOKUP(H$9,'Feuille1-Catégories'!$C$1:$G$2,2,FALSE)="OUI",H$3,IF(HLOOKUP(H$9,'Feuille1-Catégories'!$C$1:$G$3,3,FALSE)="OUI",OFFSET(H$3,MOD(QUOTIENT(ROW()-ROW($A$20),'Feuille1-Catégories'!$B$6/H$6),H$5),0),IF(MOD($A425-1-H$10,'Feuille1-Catégories'!$F$5+1)=0,H$3,""))),"")</f>
        <v/>
      </c>
      <c r="I425" s="7" t="str">
        <f ca="1">IF(AND($A425&lt;&gt;"",I$9&lt;&gt;""),IF(HLOOKUP(I$9,'Feuille1-Catégories'!$C$1:$G$2,2,FALSE)="OUI",I$3,IF(HLOOKUP(I$9,'Feuille1-Catégories'!$C$1:$G$3,3,FALSE)="OUI",OFFSET(I$3,MOD(QUOTIENT(ROW()-ROW($A$20),'Feuille1-Catégories'!$B$6/I$6),I$5),0),IF(MOD($A425-1-I$10,'Feuille1-Catégories'!$F$5+1)=0,I$3,""))),"")</f>
        <v/>
      </c>
      <c r="J425" s="7" t="str">
        <f ca="1">IF(AND($A425&lt;&gt;"",J$9&lt;&gt;""),IF(HLOOKUP(J$9,'Feuille1-Catégories'!$C$1:$G$2,2,FALSE)="OUI",J$3,IF(HLOOKUP(J$9,'Feuille1-Catégories'!$C$1:$G$3,3,FALSE)="OUI",OFFSET(J$3,MOD(QUOTIENT(ROW()-ROW($A$20),'Feuille1-Catégories'!$B$6/J$6),J$5),0),IF(MOD($A425-1-J$10,'Feuille1-Catégories'!$F$5+1)=0,J$3,""))),"")</f>
        <v/>
      </c>
      <c r="K425" s="7" t="str">
        <f ca="1">IF(AND($A425&lt;&gt;"",K$9&lt;&gt;""),IF(HLOOKUP(K$9,'Feuille1-Catégories'!$C$1:$G$2,2,FALSE)="OUI",K$3,IF(HLOOKUP(K$9,'Feuille1-Catégories'!$C$1:$G$3,3,FALSE)="OUI",OFFSET(K$3,MOD(QUOTIENT(ROW()-ROW($A$20),'Feuille1-Catégories'!$B$6/K$6),K$5),0),IF(MOD($A425-1-K$10,'Feuille1-Catégories'!$F$5+1)=0,K$3,""))),"")</f>
        <v/>
      </c>
      <c r="L425" s="7" t="str">
        <f ca="1">IF(AND($A425&lt;&gt;"",L$9&lt;&gt;""),IF(HLOOKUP(L$9,'Feuille1-Catégories'!$C$1:$G$2,2,FALSE)="OUI",L$3,IF(HLOOKUP(L$9,'Feuille1-Catégories'!$C$1:$G$3,3,FALSE)="OUI",OFFSET(L$3,MOD(QUOTIENT(ROW()-ROW($A$20),'Feuille1-Catégories'!$B$6/L$6),L$5),0),IF(MOD($A425-1-L$10,'Feuille1-Catégories'!$F$5+1)=0,L$3,""))),"")</f>
        <v/>
      </c>
      <c r="M425" s="7" t="str">
        <f ca="1">IF(AND($A425&lt;&gt;"",M$9&lt;&gt;""),IF(HLOOKUP(M$9,'Feuille1-Catégories'!$C$1:$G$2,2,FALSE)="OUI",M$3,IF(HLOOKUP(M$9,'Feuille1-Catégories'!$C$1:$G$3,3,FALSE)="OUI",OFFSET(M$3,MOD(QUOTIENT(ROW()-ROW($A$20),'Feuille1-Catégories'!$B$6/M$6),M$5),0),IF(MOD($A425-1-M$10,'Feuille1-Catégories'!$F$5+1)=0,M$3,""))),"")</f>
        <v/>
      </c>
      <c r="N425" s="7" t="str">
        <f ca="1">IF(AND($A425&lt;&gt;"",N$9&lt;&gt;""),IF(HLOOKUP(N$9,'Feuille1-Catégories'!$C$1:$G$2,2,FALSE)="OUI",N$3,IF(HLOOKUP(N$9,'Feuille1-Catégories'!$C$1:$G$3,3,FALSE)="OUI",OFFSET(N$3,MOD(QUOTIENT(ROW()-ROW($A$20),'Feuille1-Catégories'!$B$6/N$6),N$5),0),IF(MOD($A425-1-N$10,'Feuille1-Catégories'!$F$5+1)=0,N$3,""))),"")</f>
        <v/>
      </c>
      <c r="O425" s="7" t="str">
        <f ca="1">IF(AND($A425&lt;&gt;"",O$9&lt;&gt;""),IF(HLOOKUP(O$9,'Feuille1-Catégories'!$C$1:$G$2,2,FALSE)="OUI",O$3,IF(HLOOKUP(O$9,'Feuille1-Catégories'!$C$1:$G$3,3,FALSE)="OUI",OFFSET(O$3,MOD(QUOTIENT(ROW()-ROW($A$20),'Feuille1-Catégories'!$B$6/O$6),O$5),0),IF(MOD($A425-1-O$10,'Feuille1-Catégories'!$F$5+1)=0,O$3,""))),"")</f>
        <v/>
      </c>
      <c r="P425" s="7" t="str">
        <f ca="1">IF(AND($A425&lt;&gt;"",P$9&lt;&gt;""),IF(HLOOKUP(P$9,'Feuille1-Catégories'!$C$1:$G$2,2,FALSE)="OUI",P$3,IF(HLOOKUP(P$9,'Feuille1-Catégories'!$C$1:$G$3,3,FALSE)="OUI",OFFSET(P$3,MOD(QUOTIENT(ROW()-ROW($A$20),'Feuille1-Catégories'!$B$6/P$6),P$5),0),IF(MOD($A425-1-P$10,'Feuille1-Catégories'!$F$5+1)=0,P$3,""))),"")</f>
        <v/>
      </c>
      <c r="Q425" s="7" t="str">
        <f ca="1">IF(AND($A425&lt;&gt;"",Q$9&lt;&gt;""),IF(HLOOKUP(Q$9,'Feuille1-Catégories'!$C$1:$G$2,2,FALSE)="OUI",Q$3,IF(HLOOKUP(Q$9,'Feuille1-Catégories'!$C$1:$G$3,3,FALSE)="OUI",OFFSET(Q$3,MOD(QUOTIENT(ROW()-ROW($A$20),'Feuille1-Catégories'!$B$6/Q$6),Q$5),0),IF(MOD($A425-1-Q$10,'Feuille1-Catégories'!$F$5+1)=0,Q$3,""))),"")</f>
        <v/>
      </c>
      <c r="R425" s="7" t="str">
        <f ca="1">IF(AND($A425&lt;&gt;"",R$9&lt;&gt;""),IF(HLOOKUP(R$9,'Feuille1-Catégories'!$C$1:$G$2,2,FALSE)="OUI",R$3,IF(HLOOKUP(R$9,'Feuille1-Catégories'!$C$1:$G$3,3,FALSE)="OUI",OFFSET(R$3,MOD(QUOTIENT(ROW()-ROW($A$20),'Feuille1-Catégories'!$B$6/R$6),R$5),0),IF(MOD($A425-1-R$10,'Feuille1-Catégories'!$F$5+1)=0,R$3,""))),"")</f>
        <v/>
      </c>
      <c r="S425" s="7" t="str">
        <f ca="1">IF(AND($A425&lt;&gt;"",S$9&lt;&gt;""),IF(HLOOKUP(S$9,'Feuille1-Catégories'!$C$1:$G$2,2,FALSE)="OUI",S$3,IF(HLOOKUP(S$9,'Feuille1-Catégories'!$C$1:$G$3,3,FALSE)="OUI",OFFSET(S$3,MOD(QUOTIENT(ROW()-ROW($A$20),'Feuille1-Catégories'!$B$6/S$6),S$5),0),IF(MOD($A425-1-S$10,'Feuille1-Catégories'!$F$5+1)=0,S$3,""))),"")</f>
        <v/>
      </c>
      <c r="T425" s="7" t="str">
        <f ca="1">IF(AND($A425&lt;&gt;"",T$9&lt;&gt;""),IF(HLOOKUP(T$9,'Feuille1-Catégories'!$C$1:$G$2,2,FALSE)="OUI",T$3,IF(HLOOKUP(T$9,'Feuille1-Catégories'!$C$1:$G$3,3,FALSE)="OUI",OFFSET(T$3,MOD(QUOTIENT(ROW()-ROW($A$20),'Feuille1-Catégories'!$B$6/T$6),T$5),0),IF(MOD($A425-1-T$10,'Feuille1-Catégories'!$F$5+1)=0,T$3,""))),"")</f>
        <v/>
      </c>
      <c r="U425" s="7" t="str">
        <f ca="1">IF(AND($A425&lt;&gt;"",U$9&lt;&gt;""),IF(HLOOKUP(U$9,'Feuille1-Catégories'!$C$1:$G$2,2,FALSE)="OUI",U$3,IF(HLOOKUP(U$9,'Feuille1-Catégories'!$C$1:$G$3,3,FALSE)="OUI",OFFSET(U$3,MOD(QUOTIENT(ROW()-ROW($A$20),'Feuille1-Catégories'!$B$6/U$6),U$5),0),IF(MOD($A425-1-U$10,'Feuille1-Catégories'!$F$5+1)=0,U$3,""))),"")</f>
        <v/>
      </c>
      <c r="V425" s="7" t="str">
        <f ca="1">IF(AND($A425&lt;&gt;"",V$9&lt;&gt;""),IF(HLOOKUP(V$9,'Feuille1-Catégories'!$C$1:$G$2,2,FALSE)="OUI",V$3,IF(HLOOKUP(V$9,'Feuille1-Catégories'!$C$1:$G$3,3,FALSE)="OUI",OFFSET(V$3,MOD(QUOTIENT(ROW()-ROW($A$20),'Feuille1-Catégories'!$B$6/V$6),V$5),0),IF(MOD($A425-1-V$10,'Feuille1-Catégories'!$F$5+1)=0,V$3,""))),"")</f>
        <v/>
      </c>
      <c r="W425" s="7" t="str">
        <f ca="1">IF(AND($A425&lt;&gt;"",W$9&lt;&gt;""),IF(HLOOKUP(W$9,'Feuille1-Catégories'!$C$1:$G$2,2,FALSE)="OUI",W$3,IF(HLOOKUP(W$9,'Feuille1-Catégories'!$C$1:$G$3,3,FALSE)="OUI",OFFSET(W$3,MOD(QUOTIENT(ROW()-ROW($A$20),'Feuille1-Catégories'!$B$6/W$6),W$5),0),IF(MOD($A425-1-W$10,'Feuille1-Catégories'!$F$5+1)=0,W$3,""))),"")</f>
        <v/>
      </c>
      <c r="X425" s="7" t="str">
        <f ca="1">IF(AND($A425&lt;&gt;"",X$9&lt;&gt;""),IF(HLOOKUP(X$9,'Feuille1-Catégories'!$C$1:$G$2,2,FALSE)="OUI",X$3,IF(HLOOKUP(X$9,'Feuille1-Catégories'!$C$1:$G$3,3,FALSE)="OUI",OFFSET(X$3,MOD(QUOTIENT(ROW()-ROW($A$20),'Feuille1-Catégories'!$B$6/X$6),X$5),0),IF(MOD($A425-1-X$10,'Feuille1-Catégories'!$F$5+1)=0,X$3,""))),"")</f>
        <v/>
      </c>
      <c r="Y425" s="7" t="str">
        <f ca="1">IF(AND($A425&lt;&gt;"",Y$9&lt;&gt;""),IF(HLOOKUP(Y$9,'Feuille1-Catégories'!$C$1:$G$2,2,FALSE)="OUI",Y$3,IF(HLOOKUP(Y$9,'Feuille1-Catégories'!$C$1:$G$3,3,FALSE)="OUI",OFFSET(Y$3,MOD(QUOTIENT(ROW()-ROW($A$20),'Feuille1-Catégories'!$B$6/Y$6),Y$5),0),IF(MOD($A425-1-Y$10,'Feuille1-Catégories'!$F$5+1)=0,Y$3,""))),"")</f>
        <v/>
      </c>
      <c r="Z425" s="7" t="str">
        <f ca="1">IF(AND($A425&lt;&gt;"",Z$9&lt;&gt;""),IF(HLOOKUP(Z$9,'Feuille1-Catégories'!$C$1:$G$2,2,FALSE)="OUI",Z$3,IF(HLOOKUP(Z$9,'Feuille1-Catégories'!$C$1:$G$3,3,FALSE)="OUI",OFFSET(Z$3,MOD(QUOTIENT(ROW()-ROW($A$20),'Feuille1-Catégories'!$B$6/Z$6),Z$5),0),"")),"")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26" spans="1:26" ht="17" x14ac:dyDescent="0.2">
      <c r="A426" s="21" t="str">
        <f>IF(ROW()-ROW($A$19)&gt;'Feuille1-Catégories'!$B$6,"",ROW()-ROW($A$19))</f>
        <v/>
      </c>
      <c r="B426" s="33" t="str">
        <f t="shared" si="19"/>
        <v/>
      </c>
      <c r="C426" s="10" t="str">
        <f t="shared" si="20"/>
        <v/>
      </c>
      <c r="D426" s="10" t="str">
        <f>IF('Feuille3-Coût de production'!D426&lt;&gt;"",'Feuille3-Coût de production'!D426,"")</f>
        <v/>
      </c>
      <c r="E426" s="10" t="str">
        <f t="shared" si="21"/>
        <v/>
      </c>
      <c r="F426" s="7" t="str">
        <f ca="1">IF(AND($A426&lt;&gt;"",F$9&lt;&gt;""),IF(HLOOKUP(F$9,'Feuille1-Catégories'!$C$1:$G$2,2,FALSE)="OUI",F$3,IF(HLOOKUP(F$9,'Feuille1-Catégories'!$C$1:$G$3,3,FALSE)="OUI",OFFSET(F$3,MOD(QUOTIENT(ROW()-ROW($A$20),'Feuille1-Catégories'!$B$6/F$6),F$5),0),IF(MOD($A426-1-F$10,'Feuille1-Catégories'!$F$5+1)=0,F$3,""))),"")</f>
        <v/>
      </c>
      <c r="G426" s="7" t="str">
        <f ca="1">IF(AND($A426&lt;&gt;"",G$9&lt;&gt;""),IF(HLOOKUP(G$9,'Feuille1-Catégories'!$C$1:$G$2,2,FALSE)="OUI",G$3,IF(HLOOKUP(G$9,'Feuille1-Catégories'!$C$1:$G$3,3,FALSE)="OUI",OFFSET(G$3,MOD(QUOTIENT(ROW()-ROW($A$20),'Feuille1-Catégories'!$B$6/G$6),G$5),0),IF(MOD($A426-1-G$10,'Feuille1-Catégories'!$F$5+1)=0,G$3,""))),"")</f>
        <v/>
      </c>
      <c r="H426" s="7" t="str">
        <f ca="1">IF(AND($A426&lt;&gt;"",H$9&lt;&gt;""),IF(HLOOKUP(H$9,'Feuille1-Catégories'!$C$1:$G$2,2,FALSE)="OUI",H$3,IF(HLOOKUP(H$9,'Feuille1-Catégories'!$C$1:$G$3,3,FALSE)="OUI",OFFSET(H$3,MOD(QUOTIENT(ROW()-ROW($A$20),'Feuille1-Catégories'!$B$6/H$6),H$5),0),IF(MOD($A426-1-H$10,'Feuille1-Catégories'!$F$5+1)=0,H$3,""))),"")</f>
        <v/>
      </c>
      <c r="I426" s="7" t="str">
        <f ca="1">IF(AND($A426&lt;&gt;"",I$9&lt;&gt;""),IF(HLOOKUP(I$9,'Feuille1-Catégories'!$C$1:$G$2,2,FALSE)="OUI",I$3,IF(HLOOKUP(I$9,'Feuille1-Catégories'!$C$1:$G$3,3,FALSE)="OUI",OFFSET(I$3,MOD(QUOTIENT(ROW()-ROW($A$20),'Feuille1-Catégories'!$B$6/I$6),I$5),0),IF(MOD($A426-1-I$10,'Feuille1-Catégories'!$F$5+1)=0,I$3,""))),"")</f>
        <v/>
      </c>
      <c r="J426" s="7" t="str">
        <f ca="1">IF(AND($A426&lt;&gt;"",J$9&lt;&gt;""),IF(HLOOKUP(J$9,'Feuille1-Catégories'!$C$1:$G$2,2,FALSE)="OUI",J$3,IF(HLOOKUP(J$9,'Feuille1-Catégories'!$C$1:$G$3,3,FALSE)="OUI",OFFSET(J$3,MOD(QUOTIENT(ROW()-ROW($A$20),'Feuille1-Catégories'!$B$6/J$6),J$5),0),IF(MOD($A426-1-J$10,'Feuille1-Catégories'!$F$5+1)=0,J$3,""))),"")</f>
        <v/>
      </c>
      <c r="K426" s="7" t="str">
        <f ca="1">IF(AND($A426&lt;&gt;"",K$9&lt;&gt;""),IF(HLOOKUP(K$9,'Feuille1-Catégories'!$C$1:$G$2,2,FALSE)="OUI",K$3,IF(HLOOKUP(K$9,'Feuille1-Catégories'!$C$1:$G$3,3,FALSE)="OUI",OFFSET(K$3,MOD(QUOTIENT(ROW()-ROW($A$20),'Feuille1-Catégories'!$B$6/K$6),K$5),0),IF(MOD($A426-1-K$10,'Feuille1-Catégories'!$F$5+1)=0,K$3,""))),"")</f>
        <v/>
      </c>
      <c r="L426" s="7" t="str">
        <f ca="1">IF(AND($A426&lt;&gt;"",L$9&lt;&gt;""),IF(HLOOKUP(L$9,'Feuille1-Catégories'!$C$1:$G$2,2,FALSE)="OUI",L$3,IF(HLOOKUP(L$9,'Feuille1-Catégories'!$C$1:$G$3,3,FALSE)="OUI",OFFSET(L$3,MOD(QUOTIENT(ROW()-ROW($A$20),'Feuille1-Catégories'!$B$6/L$6),L$5),0),IF(MOD($A426-1-L$10,'Feuille1-Catégories'!$F$5+1)=0,L$3,""))),"")</f>
        <v/>
      </c>
      <c r="M426" s="7" t="str">
        <f ca="1">IF(AND($A426&lt;&gt;"",M$9&lt;&gt;""),IF(HLOOKUP(M$9,'Feuille1-Catégories'!$C$1:$G$2,2,FALSE)="OUI",M$3,IF(HLOOKUP(M$9,'Feuille1-Catégories'!$C$1:$G$3,3,FALSE)="OUI",OFFSET(M$3,MOD(QUOTIENT(ROW()-ROW($A$20),'Feuille1-Catégories'!$B$6/M$6),M$5),0),IF(MOD($A426-1-M$10,'Feuille1-Catégories'!$F$5+1)=0,M$3,""))),"")</f>
        <v/>
      </c>
      <c r="N426" s="7" t="str">
        <f ca="1">IF(AND($A426&lt;&gt;"",N$9&lt;&gt;""),IF(HLOOKUP(N$9,'Feuille1-Catégories'!$C$1:$G$2,2,FALSE)="OUI",N$3,IF(HLOOKUP(N$9,'Feuille1-Catégories'!$C$1:$G$3,3,FALSE)="OUI",OFFSET(N$3,MOD(QUOTIENT(ROW()-ROW($A$20),'Feuille1-Catégories'!$B$6/N$6),N$5),0),IF(MOD($A426-1-N$10,'Feuille1-Catégories'!$F$5+1)=0,N$3,""))),"")</f>
        <v/>
      </c>
      <c r="O426" s="7" t="str">
        <f ca="1">IF(AND($A426&lt;&gt;"",O$9&lt;&gt;""),IF(HLOOKUP(O$9,'Feuille1-Catégories'!$C$1:$G$2,2,FALSE)="OUI",O$3,IF(HLOOKUP(O$9,'Feuille1-Catégories'!$C$1:$G$3,3,FALSE)="OUI",OFFSET(O$3,MOD(QUOTIENT(ROW()-ROW($A$20),'Feuille1-Catégories'!$B$6/O$6),O$5),0),IF(MOD($A426-1-O$10,'Feuille1-Catégories'!$F$5+1)=0,O$3,""))),"")</f>
        <v/>
      </c>
      <c r="P426" s="7" t="str">
        <f ca="1">IF(AND($A426&lt;&gt;"",P$9&lt;&gt;""),IF(HLOOKUP(P$9,'Feuille1-Catégories'!$C$1:$G$2,2,FALSE)="OUI",P$3,IF(HLOOKUP(P$9,'Feuille1-Catégories'!$C$1:$G$3,3,FALSE)="OUI",OFFSET(P$3,MOD(QUOTIENT(ROW()-ROW($A$20),'Feuille1-Catégories'!$B$6/P$6),P$5),0),IF(MOD($A426-1-P$10,'Feuille1-Catégories'!$F$5+1)=0,P$3,""))),"")</f>
        <v/>
      </c>
      <c r="Q426" s="7" t="str">
        <f ca="1">IF(AND($A426&lt;&gt;"",Q$9&lt;&gt;""),IF(HLOOKUP(Q$9,'Feuille1-Catégories'!$C$1:$G$2,2,FALSE)="OUI",Q$3,IF(HLOOKUP(Q$9,'Feuille1-Catégories'!$C$1:$G$3,3,FALSE)="OUI",OFFSET(Q$3,MOD(QUOTIENT(ROW()-ROW($A$20),'Feuille1-Catégories'!$B$6/Q$6),Q$5),0),IF(MOD($A426-1-Q$10,'Feuille1-Catégories'!$F$5+1)=0,Q$3,""))),"")</f>
        <v/>
      </c>
      <c r="R426" s="7" t="str">
        <f ca="1">IF(AND($A426&lt;&gt;"",R$9&lt;&gt;""),IF(HLOOKUP(R$9,'Feuille1-Catégories'!$C$1:$G$2,2,FALSE)="OUI",R$3,IF(HLOOKUP(R$9,'Feuille1-Catégories'!$C$1:$G$3,3,FALSE)="OUI",OFFSET(R$3,MOD(QUOTIENT(ROW()-ROW($A$20),'Feuille1-Catégories'!$B$6/R$6),R$5),0),IF(MOD($A426-1-R$10,'Feuille1-Catégories'!$F$5+1)=0,R$3,""))),"")</f>
        <v/>
      </c>
      <c r="S426" s="7" t="str">
        <f ca="1">IF(AND($A426&lt;&gt;"",S$9&lt;&gt;""),IF(HLOOKUP(S$9,'Feuille1-Catégories'!$C$1:$G$2,2,FALSE)="OUI",S$3,IF(HLOOKUP(S$9,'Feuille1-Catégories'!$C$1:$G$3,3,FALSE)="OUI",OFFSET(S$3,MOD(QUOTIENT(ROW()-ROW($A$20),'Feuille1-Catégories'!$B$6/S$6),S$5),0),IF(MOD($A426-1-S$10,'Feuille1-Catégories'!$F$5+1)=0,S$3,""))),"")</f>
        <v/>
      </c>
      <c r="T426" s="7" t="str">
        <f ca="1">IF(AND($A426&lt;&gt;"",T$9&lt;&gt;""),IF(HLOOKUP(T$9,'Feuille1-Catégories'!$C$1:$G$2,2,FALSE)="OUI",T$3,IF(HLOOKUP(T$9,'Feuille1-Catégories'!$C$1:$G$3,3,FALSE)="OUI",OFFSET(T$3,MOD(QUOTIENT(ROW()-ROW($A$20),'Feuille1-Catégories'!$B$6/T$6),T$5),0),IF(MOD($A426-1-T$10,'Feuille1-Catégories'!$F$5+1)=0,T$3,""))),"")</f>
        <v/>
      </c>
      <c r="U426" s="7" t="str">
        <f ca="1">IF(AND($A426&lt;&gt;"",U$9&lt;&gt;""),IF(HLOOKUP(U$9,'Feuille1-Catégories'!$C$1:$G$2,2,FALSE)="OUI",U$3,IF(HLOOKUP(U$9,'Feuille1-Catégories'!$C$1:$G$3,3,FALSE)="OUI",OFFSET(U$3,MOD(QUOTIENT(ROW()-ROW($A$20),'Feuille1-Catégories'!$B$6/U$6),U$5),0),IF(MOD($A426-1-U$10,'Feuille1-Catégories'!$F$5+1)=0,U$3,""))),"")</f>
        <v/>
      </c>
      <c r="V426" s="7" t="str">
        <f ca="1">IF(AND($A426&lt;&gt;"",V$9&lt;&gt;""),IF(HLOOKUP(V$9,'Feuille1-Catégories'!$C$1:$G$2,2,FALSE)="OUI",V$3,IF(HLOOKUP(V$9,'Feuille1-Catégories'!$C$1:$G$3,3,FALSE)="OUI",OFFSET(V$3,MOD(QUOTIENT(ROW()-ROW($A$20),'Feuille1-Catégories'!$B$6/V$6),V$5),0),IF(MOD($A426-1-V$10,'Feuille1-Catégories'!$F$5+1)=0,V$3,""))),"")</f>
        <v/>
      </c>
      <c r="W426" s="7" t="str">
        <f ca="1">IF(AND($A426&lt;&gt;"",W$9&lt;&gt;""),IF(HLOOKUP(W$9,'Feuille1-Catégories'!$C$1:$G$2,2,FALSE)="OUI",W$3,IF(HLOOKUP(W$9,'Feuille1-Catégories'!$C$1:$G$3,3,FALSE)="OUI",OFFSET(W$3,MOD(QUOTIENT(ROW()-ROW($A$20),'Feuille1-Catégories'!$B$6/W$6),W$5),0),IF(MOD($A426-1-W$10,'Feuille1-Catégories'!$F$5+1)=0,W$3,""))),"")</f>
        <v/>
      </c>
      <c r="X426" s="7" t="str">
        <f ca="1">IF(AND($A426&lt;&gt;"",X$9&lt;&gt;""),IF(HLOOKUP(X$9,'Feuille1-Catégories'!$C$1:$G$2,2,FALSE)="OUI",X$3,IF(HLOOKUP(X$9,'Feuille1-Catégories'!$C$1:$G$3,3,FALSE)="OUI",OFFSET(X$3,MOD(QUOTIENT(ROW()-ROW($A$20),'Feuille1-Catégories'!$B$6/X$6),X$5),0),IF(MOD($A426-1-X$10,'Feuille1-Catégories'!$F$5+1)=0,X$3,""))),"")</f>
        <v/>
      </c>
      <c r="Y426" s="7" t="str">
        <f ca="1">IF(AND($A426&lt;&gt;"",Y$9&lt;&gt;""),IF(HLOOKUP(Y$9,'Feuille1-Catégories'!$C$1:$G$2,2,FALSE)="OUI",Y$3,IF(HLOOKUP(Y$9,'Feuille1-Catégories'!$C$1:$G$3,3,FALSE)="OUI",OFFSET(Y$3,MOD(QUOTIENT(ROW()-ROW($A$20),'Feuille1-Catégories'!$B$6/Y$6),Y$5),0),IF(MOD($A426-1-Y$10,'Feuille1-Catégories'!$F$5+1)=0,Y$3,""))),"")</f>
        <v/>
      </c>
      <c r="Z426" s="7" t="str">
        <f ca="1">IF(AND($A426&lt;&gt;"",Z$9&lt;&gt;""),IF(HLOOKUP(Z$9,'Feuille1-Catégories'!$C$1:$G$2,2,FALSE)="OUI",Z$3,IF(HLOOKUP(Z$9,'Feuille1-Catégories'!$C$1:$G$3,3,FALSE)="OUI",OFFSET(Z$3,MOD(QUOTIENT(ROW()-ROW($A$20),'Feuille1-Catégories'!$B$6/Z$6),Z$5),0),"")),"")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27" spans="1:26" ht="17" x14ac:dyDescent="0.2">
      <c r="A427" s="21" t="str">
        <f>IF(ROW()-ROW($A$19)&gt;'Feuille1-Catégories'!$B$6,"",ROW()-ROW($A$19))</f>
        <v/>
      </c>
      <c r="B427" s="33" t="str">
        <f t="shared" si="19"/>
        <v/>
      </c>
      <c r="C427" s="10" t="str">
        <f t="shared" si="20"/>
        <v/>
      </c>
      <c r="D427" s="10" t="str">
        <f>IF('Feuille3-Coût de production'!D427&lt;&gt;"",'Feuille3-Coût de production'!D427,"")</f>
        <v/>
      </c>
      <c r="E427" s="10" t="str">
        <f t="shared" si="21"/>
        <v/>
      </c>
      <c r="F427" s="7" t="str">
        <f ca="1">IF(AND($A427&lt;&gt;"",F$9&lt;&gt;""),IF(HLOOKUP(F$9,'Feuille1-Catégories'!$C$1:$G$2,2,FALSE)="OUI",F$3,IF(HLOOKUP(F$9,'Feuille1-Catégories'!$C$1:$G$3,3,FALSE)="OUI",OFFSET(F$3,MOD(QUOTIENT(ROW()-ROW($A$20),'Feuille1-Catégories'!$B$6/F$6),F$5),0),IF(MOD($A427-1-F$10,'Feuille1-Catégories'!$F$5+1)=0,F$3,""))),"")</f>
        <v/>
      </c>
      <c r="G427" s="7" t="str">
        <f ca="1">IF(AND($A427&lt;&gt;"",G$9&lt;&gt;""),IF(HLOOKUP(G$9,'Feuille1-Catégories'!$C$1:$G$2,2,FALSE)="OUI",G$3,IF(HLOOKUP(G$9,'Feuille1-Catégories'!$C$1:$G$3,3,FALSE)="OUI",OFFSET(G$3,MOD(QUOTIENT(ROW()-ROW($A$20),'Feuille1-Catégories'!$B$6/G$6),G$5),0),IF(MOD($A427-1-G$10,'Feuille1-Catégories'!$F$5+1)=0,G$3,""))),"")</f>
        <v/>
      </c>
      <c r="H427" s="7" t="str">
        <f ca="1">IF(AND($A427&lt;&gt;"",H$9&lt;&gt;""),IF(HLOOKUP(H$9,'Feuille1-Catégories'!$C$1:$G$2,2,FALSE)="OUI",H$3,IF(HLOOKUP(H$9,'Feuille1-Catégories'!$C$1:$G$3,3,FALSE)="OUI",OFFSET(H$3,MOD(QUOTIENT(ROW()-ROW($A$20),'Feuille1-Catégories'!$B$6/H$6),H$5),0),IF(MOD($A427-1-H$10,'Feuille1-Catégories'!$F$5+1)=0,H$3,""))),"")</f>
        <v/>
      </c>
      <c r="I427" s="7" t="str">
        <f ca="1">IF(AND($A427&lt;&gt;"",I$9&lt;&gt;""),IF(HLOOKUP(I$9,'Feuille1-Catégories'!$C$1:$G$2,2,FALSE)="OUI",I$3,IF(HLOOKUP(I$9,'Feuille1-Catégories'!$C$1:$G$3,3,FALSE)="OUI",OFFSET(I$3,MOD(QUOTIENT(ROW()-ROW($A$20),'Feuille1-Catégories'!$B$6/I$6),I$5),0),IF(MOD($A427-1-I$10,'Feuille1-Catégories'!$F$5+1)=0,I$3,""))),"")</f>
        <v/>
      </c>
      <c r="J427" s="7" t="str">
        <f ca="1">IF(AND($A427&lt;&gt;"",J$9&lt;&gt;""),IF(HLOOKUP(J$9,'Feuille1-Catégories'!$C$1:$G$2,2,FALSE)="OUI",J$3,IF(HLOOKUP(J$9,'Feuille1-Catégories'!$C$1:$G$3,3,FALSE)="OUI",OFFSET(J$3,MOD(QUOTIENT(ROW()-ROW($A$20),'Feuille1-Catégories'!$B$6/J$6),J$5),0),IF(MOD($A427-1-J$10,'Feuille1-Catégories'!$F$5+1)=0,J$3,""))),"")</f>
        <v/>
      </c>
      <c r="K427" s="7" t="str">
        <f ca="1">IF(AND($A427&lt;&gt;"",K$9&lt;&gt;""),IF(HLOOKUP(K$9,'Feuille1-Catégories'!$C$1:$G$2,2,FALSE)="OUI",K$3,IF(HLOOKUP(K$9,'Feuille1-Catégories'!$C$1:$G$3,3,FALSE)="OUI",OFFSET(K$3,MOD(QUOTIENT(ROW()-ROW($A$20),'Feuille1-Catégories'!$B$6/K$6),K$5),0),IF(MOD($A427-1-K$10,'Feuille1-Catégories'!$F$5+1)=0,K$3,""))),"")</f>
        <v/>
      </c>
      <c r="L427" s="7" t="str">
        <f ca="1">IF(AND($A427&lt;&gt;"",L$9&lt;&gt;""),IF(HLOOKUP(L$9,'Feuille1-Catégories'!$C$1:$G$2,2,FALSE)="OUI",L$3,IF(HLOOKUP(L$9,'Feuille1-Catégories'!$C$1:$G$3,3,FALSE)="OUI",OFFSET(L$3,MOD(QUOTIENT(ROW()-ROW($A$20),'Feuille1-Catégories'!$B$6/L$6),L$5),0),IF(MOD($A427-1-L$10,'Feuille1-Catégories'!$F$5+1)=0,L$3,""))),"")</f>
        <v/>
      </c>
      <c r="M427" s="7" t="str">
        <f ca="1">IF(AND($A427&lt;&gt;"",M$9&lt;&gt;""),IF(HLOOKUP(M$9,'Feuille1-Catégories'!$C$1:$G$2,2,FALSE)="OUI",M$3,IF(HLOOKUP(M$9,'Feuille1-Catégories'!$C$1:$G$3,3,FALSE)="OUI",OFFSET(M$3,MOD(QUOTIENT(ROW()-ROW($A$20),'Feuille1-Catégories'!$B$6/M$6),M$5),0),IF(MOD($A427-1-M$10,'Feuille1-Catégories'!$F$5+1)=0,M$3,""))),"")</f>
        <v/>
      </c>
      <c r="N427" s="7" t="str">
        <f ca="1">IF(AND($A427&lt;&gt;"",N$9&lt;&gt;""),IF(HLOOKUP(N$9,'Feuille1-Catégories'!$C$1:$G$2,2,FALSE)="OUI",N$3,IF(HLOOKUP(N$9,'Feuille1-Catégories'!$C$1:$G$3,3,FALSE)="OUI",OFFSET(N$3,MOD(QUOTIENT(ROW()-ROW($A$20),'Feuille1-Catégories'!$B$6/N$6),N$5),0),IF(MOD($A427-1-N$10,'Feuille1-Catégories'!$F$5+1)=0,N$3,""))),"")</f>
        <v/>
      </c>
      <c r="O427" s="7" t="str">
        <f ca="1">IF(AND($A427&lt;&gt;"",O$9&lt;&gt;""),IF(HLOOKUP(O$9,'Feuille1-Catégories'!$C$1:$G$2,2,FALSE)="OUI",O$3,IF(HLOOKUP(O$9,'Feuille1-Catégories'!$C$1:$G$3,3,FALSE)="OUI",OFFSET(O$3,MOD(QUOTIENT(ROW()-ROW($A$20),'Feuille1-Catégories'!$B$6/O$6),O$5),0),IF(MOD($A427-1-O$10,'Feuille1-Catégories'!$F$5+1)=0,O$3,""))),"")</f>
        <v/>
      </c>
      <c r="P427" s="7" t="str">
        <f ca="1">IF(AND($A427&lt;&gt;"",P$9&lt;&gt;""),IF(HLOOKUP(P$9,'Feuille1-Catégories'!$C$1:$G$2,2,FALSE)="OUI",P$3,IF(HLOOKUP(P$9,'Feuille1-Catégories'!$C$1:$G$3,3,FALSE)="OUI",OFFSET(P$3,MOD(QUOTIENT(ROW()-ROW($A$20),'Feuille1-Catégories'!$B$6/P$6),P$5),0),IF(MOD($A427-1-P$10,'Feuille1-Catégories'!$F$5+1)=0,P$3,""))),"")</f>
        <v/>
      </c>
      <c r="Q427" s="7" t="str">
        <f ca="1">IF(AND($A427&lt;&gt;"",Q$9&lt;&gt;""),IF(HLOOKUP(Q$9,'Feuille1-Catégories'!$C$1:$G$2,2,FALSE)="OUI",Q$3,IF(HLOOKUP(Q$9,'Feuille1-Catégories'!$C$1:$G$3,3,FALSE)="OUI",OFFSET(Q$3,MOD(QUOTIENT(ROW()-ROW($A$20),'Feuille1-Catégories'!$B$6/Q$6),Q$5),0),IF(MOD($A427-1-Q$10,'Feuille1-Catégories'!$F$5+1)=0,Q$3,""))),"")</f>
        <v/>
      </c>
      <c r="R427" s="7" t="str">
        <f ca="1">IF(AND($A427&lt;&gt;"",R$9&lt;&gt;""),IF(HLOOKUP(R$9,'Feuille1-Catégories'!$C$1:$G$2,2,FALSE)="OUI",R$3,IF(HLOOKUP(R$9,'Feuille1-Catégories'!$C$1:$G$3,3,FALSE)="OUI",OFFSET(R$3,MOD(QUOTIENT(ROW()-ROW($A$20),'Feuille1-Catégories'!$B$6/R$6),R$5),0),IF(MOD($A427-1-R$10,'Feuille1-Catégories'!$F$5+1)=0,R$3,""))),"")</f>
        <v/>
      </c>
      <c r="S427" s="7" t="str">
        <f ca="1">IF(AND($A427&lt;&gt;"",S$9&lt;&gt;""),IF(HLOOKUP(S$9,'Feuille1-Catégories'!$C$1:$G$2,2,FALSE)="OUI",S$3,IF(HLOOKUP(S$9,'Feuille1-Catégories'!$C$1:$G$3,3,FALSE)="OUI",OFFSET(S$3,MOD(QUOTIENT(ROW()-ROW($A$20),'Feuille1-Catégories'!$B$6/S$6),S$5),0),IF(MOD($A427-1-S$10,'Feuille1-Catégories'!$F$5+1)=0,S$3,""))),"")</f>
        <v/>
      </c>
      <c r="T427" s="7" t="str">
        <f ca="1">IF(AND($A427&lt;&gt;"",T$9&lt;&gt;""),IF(HLOOKUP(T$9,'Feuille1-Catégories'!$C$1:$G$2,2,FALSE)="OUI",T$3,IF(HLOOKUP(T$9,'Feuille1-Catégories'!$C$1:$G$3,3,FALSE)="OUI",OFFSET(T$3,MOD(QUOTIENT(ROW()-ROW($A$20),'Feuille1-Catégories'!$B$6/T$6),T$5),0),IF(MOD($A427-1-T$10,'Feuille1-Catégories'!$F$5+1)=0,T$3,""))),"")</f>
        <v/>
      </c>
      <c r="U427" s="7" t="str">
        <f ca="1">IF(AND($A427&lt;&gt;"",U$9&lt;&gt;""),IF(HLOOKUP(U$9,'Feuille1-Catégories'!$C$1:$G$2,2,FALSE)="OUI",U$3,IF(HLOOKUP(U$9,'Feuille1-Catégories'!$C$1:$G$3,3,FALSE)="OUI",OFFSET(U$3,MOD(QUOTIENT(ROW()-ROW($A$20),'Feuille1-Catégories'!$B$6/U$6),U$5),0),IF(MOD($A427-1-U$10,'Feuille1-Catégories'!$F$5+1)=0,U$3,""))),"")</f>
        <v/>
      </c>
      <c r="V427" s="7" t="str">
        <f ca="1">IF(AND($A427&lt;&gt;"",V$9&lt;&gt;""),IF(HLOOKUP(V$9,'Feuille1-Catégories'!$C$1:$G$2,2,FALSE)="OUI",V$3,IF(HLOOKUP(V$9,'Feuille1-Catégories'!$C$1:$G$3,3,FALSE)="OUI",OFFSET(V$3,MOD(QUOTIENT(ROW()-ROW($A$20),'Feuille1-Catégories'!$B$6/V$6),V$5),0),IF(MOD($A427-1-V$10,'Feuille1-Catégories'!$F$5+1)=0,V$3,""))),"")</f>
        <v/>
      </c>
      <c r="W427" s="7" t="str">
        <f ca="1">IF(AND($A427&lt;&gt;"",W$9&lt;&gt;""),IF(HLOOKUP(W$9,'Feuille1-Catégories'!$C$1:$G$2,2,FALSE)="OUI",W$3,IF(HLOOKUP(W$9,'Feuille1-Catégories'!$C$1:$G$3,3,FALSE)="OUI",OFFSET(W$3,MOD(QUOTIENT(ROW()-ROW($A$20),'Feuille1-Catégories'!$B$6/W$6),W$5),0),IF(MOD($A427-1-W$10,'Feuille1-Catégories'!$F$5+1)=0,W$3,""))),"")</f>
        <v/>
      </c>
      <c r="X427" s="7" t="str">
        <f ca="1">IF(AND($A427&lt;&gt;"",X$9&lt;&gt;""),IF(HLOOKUP(X$9,'Feuille1-Catégories'!$C$1:$G$2,2,FALSE)="OUI",X$3,IF(HLOOKUP(X$9,'Feuille1-Catégories'!$C$1:$G$3,3,FALSE)="OUI",OFFSET(X$3,MOD(QUOTIENT(ROW()-ROW($A$20),'Feuille1-Catégories'!$B$6/X$6),X$5),0),IF(MOD($A427-1-X$10,'Feuille1-Catégories'!$F$5+1)=0,X$3,""))),"")</f>
        <v/>
      </c>
      <c r="Y427" s="7" t="str">
        <f ca="1">IF(AND($A427&lt;&gt;"",Y$9&lt;&gt;""),IF(HLOOKUP(Y$9,'Feuille1-Catégories'!$C$1:$G$2,2,FALSE)="OUI",Y$3,IF(HLOOKUP(Y$9,'Feuille1-Catégories'!$C$1:$G$3,3,FALSE)="OUI",OFFSET(Y$3,MOD(QUOTIENT(ROW()-ROW($A$20),'Feuille1-Catégories'!$B$6/Y$6),Y$5),0),IF(MOD($A427-1-Y$10,'Feuille1-Catégories'!$F$5+1)=0,Y$3,""))),"")</f>
        <v/>
      </c>
      <c r="Z427" s="7" t="str">
        <f ca="1">IF(AND($A427&lt;&gt;"",Z$9&lt;&gt;""),IF(HLOOKUP(Z$9,'Feuille1-Catégories'!$C$1:$G$2,2,FALSE)="OUI",Z$3,IF(HLOOKUP(Z$9,'Feuille1-Catégories'!$C$1:$G$3,3,FALSE)="OUI",OFFSET(Z$3,MOD(QUOTIENT(ROW()-ROW($A$20),'Feuille1-Catégories'!$B$6/Z$6),Z$5),0),"")),"")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28" spans="1:26" ht="17" x14ac:dyDescent="0.2">
      <c r="A428" s="21" t="str">
        <f>IF(ROW()-ROW($A$19)&gt;'Feuille1-Catégories'!$B$6,"",ROW()-ROW($A$19))</f>
        <v/>
      </c>
      <c r="B428" s="33" t="str">
        <f t="shared" si="19"/>
        <v/>
      </c>
      <c r="C428" s="10" t="str">
        <f t="shared" si="20"/>
        <v/>
      </c>
      <c r="D428" s="10" t="str">
        <f>IF('Feuille3-Coût de production'!D428&lt;&gt;"",'Feuille3-Coût de production'!D428,"")</f>
        <v/>
      </c>
      <c r="E428" s="10" t="str">
        <f t="shared" si="21"/>
        <v/>
      </c>
      <c r="F428" s="7" t="str">
        <f ca="1">IF(AND($A428&lt;&gt;"",F$9&lt;&gt;""),IF(HLOOKUP(F$9,'Feuille1-Catégories'!$C$1:$G$2,2,FALSE)="OUI",F$3,IF(HLOOKUP(F$9,'Feuille1-Catégories'!$C$1:$G$3,3,FALSE)="OUI",OFFSET(F$3,MOD(QUOTIENT(ROW()-ROW($A$20),'Feuille1-Catégories'!$B$6/F$6),F$5),0),IF(MOD($A428-1-F$10,'Feuille1-Catégories'!$F$5+1)=0,F$3,""))),"")</f>
        <v/>
      </c>
      <c r="G428" s="7" t="str">
        <f ca="1">IF(AND($A428&lt;&gt;"",G$9&lt;&gt;""),IF(HLOOKUP(G$9,'Feuille1-Catégories'!$C$1:$G$2,2,FALSE)="OUI",G$3,IF(HLOOKUP(G$9,'Feuille1-Catégories'!$C$1:$G$3,3,FALSE)="OUI",OFFSET(G$3,MOD(QUOTIENT(ROW()-ROW($A$20),'Feuille1-Catégories'!$B$6/G$6),G$5),0),IF(MOD($A428-1-G$10,'Feuille1-Catégories'!$F$5+1)=0,G$3,""))),"")</f>
        <v/>
      </c>
      <c r="H428" s="7" t="str">
        <f ca="1">IF(AND($A428&lt;&gt;"",H$9&lt;&gt;""),IF(HLOOKUP(H$9,'Feuille1-Catégories'!$C$1:$G$2,2,FALSE)="OUI",H$3,IF(HLOOKUP(H$9,'Feuille1-Catégories'!$C$1:$G$3,3,FALSE)="OUI",OFFSET(H$3,MOD(QUOTIENT(ROW()-ROW($A$20),'Feuille1-Catégories'!$B$6/H$6),H$5),0),IF(MOD($A428-1-H$10,'Feuille1-Catégories'!$F$5+1)=0,H$3,""))),"")</f>
        <v/>
      </c>
      <c r="I428" s="7" t="str">
        <f ca="1">IF(AND($A428&lt;&gt;"",I$9&lt;&gt;""),IF(HLOOKUP(I$9,'Feuille1-Catégories'!$C$1:$G$2,2,FALSE)="OUI",I$3,IF(HLOOKUP(I$9,'Feuille1-Catégories'!$C$1:$G$3,3,FALSE)="OUI",OFFSET(I$3,MOD(QUOTIENT(ROW()-ROW($A$20),'Feuille1-Catégories'!$B$6/I$6),I$5),0),IF(MOD($A428-1-I$10,'Feuille1-Catégories'!$F$5+1)=0,I$3,""))),"")</f>
        <v/>
      </c>
      <c r="J428" s="7" t="str">
        <f ca="1">IF(AND($A428&lt;&gt;"",J$9&lt;&gt;""),IF(HLOOKUP(J$9,'Feuille1-Catégories'!$C$1:$G$2,2,FALSE)="OUI",J$3,IF(HLOOKUP(J$9,'Feuille1-Catégories'!$C$1:$G$3,3,FALSE)="OUI",OFFSET(J$3,MOD(QUOTIENT(ROW()-ROW($A$20),'Feuille1-Catégories'!$B$6/J$6),J$5),0),IF(MOD($A428-1-J$10,'Feuille1-Catégories'!$F$5+1)=0,J$3,""))),"")</f>
        <v/>
      </c>
      <c r="K428" s="7" t="str">
        <f ca="1">IF(AND($A428&lt;&gt;"",K$9&lt;&gt;""),IF(HLOOKUP(K$9,'Feuille1-Catégories'!$C$1:$G$2,2,FALSE)="OUI",K$3,IF(HLOOKUP(K$9,'Feuille1-Catégories'!$C$1:$G$3,3,FALSE)="OUI",OFFSET(K$3,MOD(QUOTIENT(ROW()-ROW($A$20),'Feuille1-Catégories'!$B$6/K$6),K$5),0),IF(MOD($A428-1-K$10,'Feuille1-Catégories'!$F$5+1)=0,K$3,""))),"")</f>
        <v/>
      </c>
      <c r="L428" s="7" t="str">
        <f ca="1">IF(AND($A428&lt;&gt;"",L$9&lt;&gt;""),IF(HLOOKUP(L$9,'Feuille1-Catégories'!$C$1:$G$2,2,FALSE)="OUI",L$3,IF(HLOOKUP(L$9,'Feuille1-Catégories'!$C$1:$G$3,3,FALSE)="OUI",OFFSET(L$3,MOD(QUOTIENT(ROW()-ROW($A$20),'Feuille1-Catégories'!$B$6/L$6),L$5),0),IF(MOD($A428-1-L$10,'Feuille1-Catégories'!$F$5+1)=0,L$3,""))),"")</f>
        <v/>
      </c>
      <c r="M428" s="7" t="str">
        <f ca="1">IF(AND($A428&lt;&gt;"",M$9&lt;&gt;""),IF(HLOOKUP(M$9,'Feuille1-Catégories'!$C$1:$G$2,2,FALSE)="OUI",M$3,IF(HLOOKUP(M$9,'Feuille1-Catégories'!$C$1:$G$3,3,FALSE)="OUI",OFFSET(M$3,MOD(QUOTIENT(ROW()-ROW($A$20),'Feuille1-Catégories'!$B$6/M$6),M$5),0),IF(MOD($A428-1-M$10,'Feuille1-Catégories'!$F$5+1)=0,M$3,""))),"")</f>
        <v/>
      </c>
      <c r="N428" s="7" t="str">
        <f ca="1">IF(AND($A428&lt;&gt;"",N$9&lt;&gt;""),IF(HLOOKUP(N$9,'Feuille1-Catégories'!$C$1:$G$2,2,FALSE)="OUI",N$3,IF(HLOOKUP(N$9,'Feuille1-Catégories'!$C$1:$G$3,3,FALSE)="OUI",OFFSET(N$3,MOD(QUOTIENT(ROW()-ROW($A$20),'Feuille1-Catégories'!$B$6/N$6),N$5),0),IF(MOD($A428-1-N$10,'Feuille1-Catégories'!$F$5+1)=0,N$3,""))),"")</f>
        <v/>
      </c>
      <c r="O428" s="7" t="str">
        <f ca="1">IF(AND($A428&lt;&gt;"",O$9&lt;&gt;""),IF(HLOOKUP(O$9,'Feuille1-Catégories'!$C$1:$G$2,2,FALSE)="OUI",O$3,IF(HLOOKUP(O$9,'Feuille1-Catégories'!$C$1:$G$3,3,FALSE)="OUI",OFFSET(O$3,MOD(QUOTIENT(ROW()-ROW($A$20),'Feuille1-Catégories'!$B$6/O$6),O$5),0),IF(MOD($A428-1-O$10,'Feuille1-Catégories'!$F$5+1)=0,O$3,""))),"")</f>
        <v/>
      </c>
      <c r="P428" s="7" t="str">
        <f ca="1">IF(AND($A428&lt;&gt;"",P$9&lt;&gt;""),IF(HLOOKUP(P$9,'Feuille1-Catégories'!$C$1:$G$2,2,FALSE)="OUI",P$3,IF(HLOOKUP(P$9,'Feuille1-Catégories'!$C$1:$G$3,3,FALSE)="OUI",OFFSET(P$3,MOD(QUOTIENT(ROW()-ROW($A$20),'Feuille1-Catégories'!$B$6/P$6),P$5),0),IF(MOD($A428-1-P$10,'Feuille1-Catégories'!$F$5+1)=0,P$3,""))),"")</f>
        <v/>
      </c>
      <c r="Q428" s="7" t="str">
        <f ca="1">IF(AND($A428&lt;&gt;"",Q$9&lt;&gt;""),IF(HLOOKUP(Q$9,'Feuille1-Catégories'!$C$1:$G$2,2,FALSE)="OUI",Q$3,IF(HLOOKUP(Q$9,'Feuille1-Catégories'!$C$1:$G$3,3,FALSE)="OUI",OFFSET(Q$3,MOD(QUOTIENT(ROW()-ROW($A$20),'Feuille1-Catégories'!$B$6/Q$6),Q$5),0),IF(MOD($A428-1-Q$10,'Feuille1-Catégories'!$F$5+1)=0,Q$3,""))),"")</f>
        <v/>
      </c>
      <c r="R428" s="7" t="str">
        <f ca="1">IF(AND($A428&lt;&gt;"",R$9&lt;&gt;""),IF(HLOOKUP(R$9,'Feuille1-Catégories'!$C$1:$G$2,2,FALSE)="OUI",R$3,IF(HLOOKUP(R$9,'Feuille1-Catégories'!$C$1:$G$3,3,FALSE)="OUI",OFFSET(R$3,MOD(QUOTIENT(ROW()-ROW($A$20),'Feuille1-Catégories'!$B$6/R$6),R$5),0),IF(MOD($A428-1-R$10,'Feuille1-Catégories'!$F$5+1)=0,R$3,""))),"")</f>
        <v/>
      </c>
      <c r="S428" s="7" t="str">
        <f ca="1">IF(AND($A428&lt;&gt;"",S$9&lt;&gt;""),IF(HLOOKUP(S$9,'Feuille1-Catégories'!$C$1:$G$2,2,FALSE)="OUI",S$3,IF(HLOOKUP(S$9,'Feuille1-Catégories'!$C$1:$G$3,3,FALSE)="OUI",OFFSET(S$3,MOD(QUOTIENT(ROW()-ROW($A$20),'Feuille1-Catégories'!$B$6/S$6),S$5),0),IF(MOD($A428-1-S$10,'Feuille1-Catégories'!$F$5+1)=0,S$3,""))),"")</f>
        <v/>
      </c>
      <c r="T428" s="7" t="str">
        <f ca="1">IF(AND($A428&lt;&gt;"",T$9&lt;&gt;""),IF(HLOOKUP(T$9,'Feuille1-Catégories'!$C$1:$G$2,2,FALSE)="OUI",T$3,IF(HLOOKUP(T$9,'Feuille1-Catégories'!$C$1:$G$3,3,FALSE)="OUI",OFFSET(T$3,MOD(QUOTIENT(ROW()-ROW($A$20),'Feuille1-Catégories'!$B$6/T$6),T$5),0),IF(MOD($A428-1-T$10,'Feuille1-Catégories'!$F$5+1)=0,T$3,""))),"")</f>
        <v/>
      </c>
      <c r="U428" s="7" t="str">
        <f ca="1">IF(AND($A428&lt;&gt;"",U$9&lt;&gt;""),IF(HLOOKUP(U$9,'Feuille1-Catégories'!$C$1:$G$2,2,FALSE)="OUI",U$3,IF(HLOOKUP(U$9,'Feuille1-Catégories'!$C$1:$G$3,3,FALSE)="OUI",OFFSET(U$3,MOD(QUOTIENT(ROW()-ROW($A$20),'Feuille1-Catégories'!$B$6/U$6),U$5),0),IF(MOD($A428-1-U$10,'Feuille1-Catégories'!$F$5+1)=0,U$3,""))),"")</f>
        <v/>
      </c>
      <c r="V428" s="7" t="str">
        <f ca="1">IF(AND($A428&lt;&gt;"",V$9&lt;&gt;""),IF(HLOOKUP(V$9,'Feuille1-Catégories'!$C$1:$G$2,2,FALSE)="OUI",V$3,IF(HLOOKUP(V$9,'Feuille1-Catégories'!$C$1:$G$3,3,FALSE)="OUI",OFFSET(V$3,MOD(QUOTIENT(ROW()-ROW($A$20),'Feuille1-Catégories'!$B$6/V$6),V$5),0),IF(MOD($A428-1-V$10,'Feuille1-Catégories'!$F$5+1)=0,V$3,""))),"")</f>
        <v/>
      </c>
      <c r="W428" s="7" t="str">
        <f ca="1">IF(AND($A428&lt;&gt;"",W$9&lt;&gt;""),IF(HLOOKUP(W$9,'Feuille1-Catégories'!$C$1:$G$2,2,FALSE)="OUI",W$3,IF(HLOOKUP(W$9,'Feuille1-Catégories'!$C$1:$G$3,3,FALSE)="OUI",OFFSET(W$3,MOD(QUOTIENT(ROW()-ROW($A$20),'Feuille1-Catégories'!$B$6/W$6),W$5),0),IF(MOD($A428-1-W$10,'Feuille1-Catégories'!$F$5+1)=0,W$3,""))),"")</f>
        <v/>
      </c>
      <c r="X428" s="7" t="str">
        <f ca="1">IF(AND($A428&lt;&gt;"",X$9&lt;&gt;""),IF(HLOOKUP(X$9,'Feuille1-Catégories'!$C$1:$G$2,2,FALSE)="OUI",X$3,IF(HLOOKUP(X$9,'Feuille1-Catégories'!$C$1:$G$3,3,FALSE)="OUI",OFFSET(X$3,MOD(QUOTIENT(ROW()-ROW($A$20),'Feuille1-Catégories'!$B$6/X$6),X$5),0),IF(MOD($A428-1-X$10,'Feuille1-Catégories'!$F$5+1)=0,X$3,""))),"")</f>
        <v/>
      </c>
      <c r="Y428" s="7" t="str">
        <f ca="1">IF(AND($A428&lt;&gt;"",Y$9&lt;&gt;""),IF(HLOOKUP(Y$9,'Feuille1-Catégories'!$C$1:$G$2,2,FALSE)="OUI",Y$3,IF(HLOOKUP(Y$9,'Feuille1-Catégories'!$C$1:$G$3,3,FALSE)="OUI",OFFSET(Y$3,MOD(QUOTIENT(ROW()-ROW($A$20),'Feuille1-Catégories'!$B$6/Y$6),Y$5),0),IF(MOD($A428-1-Y$10,'Feuille1-Catégories'!$F$5+1)=0,Y$3,""))),"")</f>
        <v/>
      </c>
      <c r="Z428" s="7" t="str">
        <f ca="1">IF(AND($A428&lt;&gt;"",Z$9&lt;&gt;""),IF(HLOOKUP(Z$9,'Feuille1-Catégories'!$C$1:$G$2,2,FALSE)="OUI",Z$3,IF(HLOOKUP(Z$9,'Feuille1-Catégories'!$C$1:$G$3,3,FALSE)="OUI",OFFSET(Z$3,MOD(QUOTIENT(ROW()-ROW($A$20),'Feuille1-Catégories'!$B$6/Z$6),Z$5),0),"")),"")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29" spans="1:26" ht="17" x14ac:dyDescent="0.2">
      <c r="A429" s="21" t="str">
        <f>IF(ROW()-ROW($A$19)&gt;'Feuille1-Catégories'!$B$6,"",ROW()-ROW($A$19))</f>
        <v/>
      </c>
      <c r="B429" s="33" t="str">
        <f t="shared" si="19"/>
        <v/>
      </c>
      <c r="C429" s="10" t="str">
        <f t="shared" si="20"/>
        <v/>
      </c>
      <c r="D429" s="10" t="str">
        <f>IF('Feuille3-Coût de production'!D429&lt;&gt;"",'Feuille3-Coût de production'!D429,"")</f>
        <v/>
      </c>
      <c r="E429" s="10" t="str">
        <f t="shared" si="21"/>
        <v/>
      </c>
      <c r="F429" s="7" t="str">
        <f ca="1">IF(AND($A429&lt;&gt;"",F$9&lt;&gt;""),IF(HLOOKUP(F$9,'Feuille1-Catégories'!$C$1:$G$2,2,FALSE)="OUI",F$3,IF(HLOOKUP(F$9,'Feuille1-Catégories'!$C$1:$G$3,3,FALSE)="OUI",OFFSET(F$3,MOD(QUOTIENT(ROW()-ROW($A$20),'Feuille1-Catégories'!$B$6/F$6),F$5),0),IF(MOD($A429-1-F$10,'Feuille1-Catégories'!$F$5+1)=0,F$3,""))),"")</f>
        <v/>
      </c>
      <c r="G429" s="7" t="str">
        <f ca="1">IF(AND($A429&lt;&gt;"",G$9&lt;&gt;""),IF(HLOOKUP(G$9,'Feuille1-Catégories'!$C$1:$G$2,2,FALSE)="OUI",G$3,IF(HLOOKUP(G$9,'Feuille1-Catégories'!$C$1:$G$3,3,FALSE)="OUI",OFFSET(G$3,MOD(QUOTIENT(ROW()-ROW($A$20),'Feuille1-Catégories'!$B$6/G$6),G$5),0),IF(MOD($A429-1-G$10,'Feuille1-Catégories'!$F$5+1)=0,G$3,""))),"")</f>
        <v/>
      </c>
      <c r="H429" s="7" t="str">
        <f ca="1">IF(AND($A429&lt;&gt;"",H$9&lt;&gt;""),IF(HLOOKUP(H$9,'Feuille1-Catégories'!$C$1:$G$2,2,FALSE)="OUI",H$3,IF(HLOOKUP(H$9,'Feuille1-Catégories'!$C$1:$G$3,3,FALSE)="OUI",OFFSET(H$3,MOD(QUOTIENT(ROW()-ROW($A$20),'Feuille1-Catégories'!$B$6/H$6),H$5),0),IF(MOD($A429-1-H$10,'Feuille1-Catégories'!$F$5+1)=0,H$3,""))),"")</f>
        <v/>
      </c>
      <c r="I429" s="7" t="str">
        <f ca="1">IF(AND($A429&lt;&gt;"",I$9&lt;&gt;""),IF(HLOOKUP(I$9,'Feuille1-Catégories'!$C$1:$G$2,2,FALSE)="OUI",I$3,IF(HLOOKUP(I$9,'Feuille1-Catégories'!$C$1:$G$3,3,FALSE)="OUI",OFFSET(I$3,MOD(QUOTIENT(ROW()-ROW($A$20),'Feuille1-Catégories'!$B$6/I$6),I$5),0),IF(MOD($A429-1-I$10,'Feuille1-Catégories'!$F$5+1)=0,I$3,""))),"")</f>
        <v/>
      </c>
      <c r="J429" s="7" t="str">
        <f ca="1">IF(AND($A429&lt;&gt;"",J$9&lt;&gt;""),IF(HLOOKUP(J$9,'Feuille1-Catégories'!$C$1:$G$2,2,FALSE)="OUI",J$3,IF(HLOOKUP(J$9,'Feuille1-Catégories'!$C$1:$G$3,3,FALSE)="OUI",OFFSET(J$3,MOD(QUOTIENT(ROW()-ROW($A$20),'Feuille1-Catégories'!$B$6/J$6),J$5),0),IF(MOD($A429-1-J$10,'Feuille1-Catégories'!$F$5+1)=0,J$3,""))),"")</f>
        <v/>
      </c>
      <c r="K429" s="7" t="str">
        <f ca="1">IF(AND($A429&lt;&gt;"",K$9&lt;&gt;""),IF(HLOOKUP(K$9,'Feuille1-Catégories'!$C$1:$G$2,2,FALSE)="OUI",K$3,IF(HLOOKUP(K$9,'Feuille1-Catégories'!$C$1:$G$3,3,FALSE)="OUI",OFFSET(K$3,MOD(QUOTIENT(ROW()-ROW($A$20),'Feuille1-Catégories'!$B$6/K$6),K$5),0),IF(MOD($A429-1-K$10,'Feuille1-Catégories'!$F$5+1)=0,K$3,""))),"")</f>
        <v/>
      </c>
      <c r="L429" s="7" t="str">
        <f ca="1">IF(AND($A429&lt;&gt;"",L$9&lt;&gt;""),IF(HLOOKUP(L$9,'Feuille1-Catégories'!$C$1:$G$2,2,FALSE)="OUI",L$3,IF(HLOOKUP(L$9,'Feuille1-Catégories'!$C$1:$G$3,3,FALSE)="OUI",OFFSET(L$3,MOD(QUOTIENT(ROW()-ROW($A$20),'Feuille1-Catégories'!$B$6/L$6),L$5),0),IF(MOD($A429-1-L$10,'Feuille1-Catégories'!$F$5+1)=0,L$3,""))),"")</f>
        <v/>
      </c>
      <c r="M429" s="7" t="str">
        <f ca="1">IF(AND($A429&lt;&gt;"",M$9&lt;&gt;""),IF(HLOOKUP(M$9,'Feuille1-Catégories'!$C$1:$G$2,2,FALSE)="OUI",M$3,IF(HLOOKUP(M$9,'Feuille1-Catégories'!$C$1:$G$3,3,FALSE)="OUI",OFFSET(M$3,MOD(QUOTIENT(ROW()-ROW($A$20),'Feuille1-Catégories'!$B$6/M$6),M$5),0),IF(MOD($A429-1-M$10,'Feuille1-Catégories'!$F$5+1)=0,M$3,""))),"")</f>
        <v/>
      </c>
      <c r="N429" s="7" t="str">
        <f ca="1">IF(AND($A429&lt;&gt;"",N$9&lt;&gt;""),IF(HLOOKUP(N$9,'Feuille1-Catégories'!$C$1:$G$2,2,FALSE)="OUI",N$3,IF(HLOOKUP(N$9,'Feuille1-Catégories'!$C$1:$G$3,3,FALSE)="OUI",OFFSET(N$3,MOD(QUOTIENT(ROW()-ROW($A$20),'Feuille1-Catégories'!$B$6/N$6),N$5),0),IF(MOD($A429-1-N$10,'Feuille1-Catégories'!$F$5+1)=0,N$3,""))),"")</f>
        <v/>
      </c>
      <c r="O429" s="7" t="str">
        <f ca="1">IF(AND($A429&lt;&gt;"",O$9&lt;&gt;""),IF(HLOOKUP(O$9,'Feuille1-Catégories'!$C$1:$G$2,2,FALSE)="OUI",O$3,IF(HLOOKUP(O$9,'Feuille1-Catégories'!$C$1:$G$3,3,FALSE)="OUI",OFFSET(O$3,MOD(QUOTIENT(ROW()-ROW($A$20),'Feuille1-Catégories'!$B$6/O$6),O$5),0),IF(MOD($A429-1-O$10,'Feuille1-Catégories'!$F$5+1)=0,O$3,""))),"")</f>
        <v/>
      </c>
      <c r="P429" s="7" t="str">
        <f ca="1">IF(AND($A429&lt;&gt;"",P$9&lt;&gt;""),IF(HLOOKUP(P$9,'Feuille1-Catégories'!$C$1:$G$2,2,FALSE)="OUI",P$3,IF(HLOOKUP(P$9,'Feuille1-Catégories'!$C$1:$G$3,3,FALSE)="OUI",OFFSET(P$3,MOD(QUOTIENT(ROW()-ROW($A$20),'Feuille1-Catégories'!$B$6/P$6),P$5),0),IF(MOD($A429-1-P$10,'Feuille1-Catégories'!$F$5+1)=0,P$3,""))),"")</f>
        <v/>
      </c>
      <c r="Q429" s="7" t="str">
        <f ca="1">IF(AND($A429&lt;&gt;"",Q$9&lt;&gt;""),IF(HLOOKUP(Q$9,'Feuille1-Catégories'!$C$1:$G$2,2,FALSE)="OUI",Q$3,IF(HLOOKUP(Q$9,'Feuille1-Catégories'!$C$1:$G$3,3,FALSE)="OUI",OFFSET(Q$3,MOD(QUOTIENT(ROW()-ROW($A$20),'Feuille1-Catégories'!$B$6/Q$6),Q$5),0),IF(MOD($A429-1-Q$10,'Feuille1-Catégories'!$F$5+1)=0,Q$3,""))),"")</f>
        <v/>
      </c>
      <c r="R429" s="7" t="str">
        <f ca="1">IF(AND($A429&lt;&gt;"",R$9&lt;&gt;""),IF(HLOOKUP(R$9,'Feuille1-Catégories'!$C$1:$G$2,2,FALSE)="OUI",R$3,IF(HLOOKUP(R$9,'Feuille1-Catégories'!$C$1:$G$3,3,FALSE)="OUI",OFFSET(R$3,MOD(QUOTIENT(ROW()-ROW($A$20),'Feuille1-Catégories'!$B$6/R$6),R$5),0),IF(MOD($A429-1-R$10,'Feuille1-Catégories'!$F$5+1)=0,R$3,""))),"")</f>
        <v/>
      </c>
      <c r="S429" s="7" t="str">
        <f ca="1">IF(AND($A429&lt;&gt;"",S$9&lt;&gt;""),IF(HLOOKUP(S$9,'Feuille1-Catégories'!$C$1:$G$2,2,FALSE)="OUI",S$3,IF(HLOOKUP(S$9,'Feuille1-Catégories'!$C$1:$G$3,3,FALSE)="OUI",OFFSET(S$3,MOD(QUOTIENT(ROW()-ROW($A$20),'Feuille1-Catégories'!$B$6/S$6),S$5),0),IF(MOD($A429-1-S$10,'Feuille1-Catégories'!$F$5+1)=0,S$3,""))),"")</f>
        <v/>
      </c>
      <c r="T429" s="7" t="str">
        <f ca="1">IF(AND($A429&lt;&gt;"",T$9&lt;&gt;""),IF(HLOOKUP(T$9,'Feuille1-Catégories'!$C$1:$G$2,2,FALSE)="OUI",T$3,IF(HLOOKUP(T$9,'Feuille1-Catégories'!$C$1:$G$3,3,FALSE)="OUI",OFFSET(T$3,MOD(QUOTIENT(ROW()-ROW($A$20),'Feuille1-Catégories'!$B$6/T$6),T$5),0),IF(MOD($A429-1-T$10,'Feuille1-Catégories'!$F$5+1)=0,T$3,""))),"")</f>
        <v/>
      </c>
      <c r="U429" s="7" t="str">
        <f ca="1">IF(AND($A429&lt;&gt;"",U$9&lt;&gt;""),IF(HLOOKUP(U$9,'Feuille1-Catégories'!$C$1:$G$2,2,FALSE)="OUI",U$3,IF(HLOOKUP(U$9,'Feuille1-Catégories'!$C$1:$G$3,3,FALSE)="OUI",OFFSET(U$3,MOD(QUOTIENT(ROW()-ROW($A$20),'Feuille1-Catégories'!$B$6/U$6),U$5),0),IF(MOD($A429-1-U$10,'Feuille1-Catégories'!$F$5+1)=0,U$3,""))),"")</f>
        <v/>
      </c>
      <c r="V429" s="7" t="str">
        <f ca="1">IF(AND($A429&lt;&gt;"",V$9&lt;&gt;""),IF(HLOOKUP(V$9,'Feuille1-Catégories'!$C$1:$G$2,2,FALSE)="OUI",V$3,IF(HLOOKUP(V$9,'Feuille1-Catégories'!$C$1:$G$3,3,FALSE)="OUI",OFFSET(V$3,MOD(QUOTIENT(ROW()-ROW($A$20),'Feuille1-Catégories'!$B$6/V$6),V$5),0),IF(MOD($A429-1-V$10,'Feuille1-Catégories'!$F$5+1)=0,V$3,""))),"")</f>
        <v/>
      </c>
      <c r="W429" s="7" t="str">
        <f ca="1">IF(AND($A429&lt;&gt;"",W$9&lt;&gt;""),IF(HLOOKUP(W$9,'Feuille1-Catégories'!$C$1:$G$2,2,FALSE)="OUI",W$3,IF(HLOOKUP(W$9,'Feuille1-Catégories'!$C$1:$G$3,3,FALSE)="OUI",OFFSET(W$3,MOD(QUOTIENT(ROW()-ROW($A$20),'Feuille1-Catégories'!$B$6/W$6),W$5),0),IF(MOD($A429-1-W$10,'Feuille1-Catégories'!$F$5+1)=0,W$3,""))),"")</f>
        <v/>
      </c>
      <c r="X429" s="7" t="str">
        <f ca="1">IF(AND($A429&lt;&gt;"",X$9&lt;&gt;""),IF(HLOOKUP(X$9,'Feuille1-Catégories'!$C$1:$G$2,2,FALSE)="OUI",X$3,IF(HLOOKUP(X$9,'Feuille1-Catégories'!$C$1:$G$3,3,FALSE)="OUI",OFFSET(X$3,MOD(QUOTIENT(ROW()-ROW($A$20),'Feuille1-Catégories'!$B$6/X$6),X$5),0),IF(MOD($A429-1-X$10,'Feuille1-Catégories'!$F$5+1)=0,X$3,""))),"")</f>
        <v/>
      </c>
      <c r="Y429" s="7" t="str">
        <f ca="1">IF(AND($A429&lt;&gt;"",Y$9&lt;&gt;""),IF(HLOOKUP(Y$9,'Feuille1-Catégories'!$C$1:$G$2,2,FALSE)="OUI",Y$3,IF(HLOOKUP(Y$9,'Feuille1-Catégories'!$C$1:$G$3,3,FALSE)="OUI",OFFSET(Y$3,MOD(QUOTIENT(ROW()-ROW($A$20),'Feuille1-Catégories'!$B$6/Y$6),Y$5),0),IF(MOD($A429-1-Y$10,'Feuille1-Catégories'!$F$5+1)=0,Y$3,""))),"")</f>
        <v/>
      </c>
      <c r="Z429" s="7" t="str">
        <f ca="1">IF(AND($A429&lt;&gt;"",Z$9&lt;&gt;""),IF(HLOOKUP(Z$9,'Feuille1-Catégories'!$C$1:$G$2,2,FALSE)="OUI",Z$3,IF(HLOOKUP(Z$9,'Feuille1-Catégories'!$C$1:$G$3,3,FALSE)="OUI",OFFSET(Z$3,MOD(QUOTIENT(ROW()-ROW($A$20),'Feuille1-Catégories'!$B$6/Z$6),Z$5),0),"")),"")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30" spans="1:26" ht="17" x14ac:dyDescent="0.2">
      <c r="A430" s="21" t="str">
        <f>IF(ROW()-ROW($A$19)&gt;'Feuille1-Catégories'!$B$6,"",ROW()-ROW($A$19))</f>
        <v/>
      </c>
      <c r="B430" s="33" t="str">
        <f t="shared" si="19"/>
        <v/>
      </c>
      <c r="C430" s="10" t="str">
        <f t="shared" si="20"/>
        <v/>
      </c>
      <c r="D430" s="10" t="str">
        <f>IF('Feuille3-Coût de production'!D430&lt;&gt;"",'Feuille3-Coût de production'!D430,"")</f>
        <v/>
      </c>
      <c r="E430" s="10" t="str">
        <f t="shared" si="21"/>
        <v/>
      </c>
      <c r="F430" s="7" t="str">
        <f ca="1">IF(AND($A430&lt;&gt;"",F$9&lt;&gt;""),IF(HLOOKUP(F$9,'Feuille1-Catégories'!$C$1:$G$2,2,FALSE)="OUI",F$3,IF(HLOOKUP(F$9,'Feuille1-Catégories'!$C$1:$G$3,3,FALSE)="OUI",OFFSET(F$3,MOD(QUOTIENT(ROW()-ROW($A$20),'Feuille1-Catégories'!$B$6/F$6),F$5),0),IF(MOD($A430-1-F$10,'Feuille1-Catégories'!$F$5+1)=0,F$3,""))),"")</f>
        <v/>
      </c>
      <c r="G430" s="7" t="str">
        <f ca="1">IF(AND($A430&lt;&gt;"",G$9&lt;&gt;""),IF(HLOOKUP(G$9,'Feuille1-Catégories'!$C$1:$G$2,2,FALSE)="OUI",G$3,IF(HLOOKUP(G$9,'Feuille1-Catégories'!$C$1:$G$3,3,FALSE)="OUI",OFFSET(G$3,MOD(QUOTIENT(ROW()-ROW($A$20),'Feuille1-Catégories'!$B$6/G$6),G$5),0),IF(MOD($A430-1-G$10,'Feuille1-Catégories'!$F$5+1)=0,G$3,""))),"")</f>
        <v/>
      </c>
      <c r="H430" s="7" t="str">
        <f ca="1">IF(AND($A430&lt;&gt;"",H$9&lt;&gt;""),IF(HLOOKUP(H$9,'Feuille1-Catégories'!$C$1:$G$2,2,FALSE)="OUI",H$3,IF(HLOOKUP(H$9,'Feuille1-Catégories'!$C$1:$G$3,3,FALSE)="OUI",OFFSET(H$3,MOD(QUOTIENT(ROW()-ROW($A$20),'Feuille1-Catégories'!$B$6/H$6),H$5),0),IF(MOD($A430-1-H$10,'Feuille1-Catégories'!$F$5+1)=0,H$3,""))),"")</f>
        <v/>
      </c>
      <c r="I430" s="7" t="str">
        <f ca="1">IF(AND($A430&lt;&gt;"",I$9&lt;&gt;""),IF(HLOOKUP(I$9,'Feuille1-Catégories'!$C$1:$G$2,2,FALSE)="OUI",I$3,IF(HLOOKUP(I$9,'Feuille1-Catégories'!$C$1:$G$3,3,FALSE)="OUI",OFFSET(I$3,MOD(QUOTIENT(ROW()-ROW($A$20),'Feuille1-Catégories'!$B$6/I$6),I$5),0),IF(MOD($A430-1-I$10,'Feuille1-Catégories'!$F$5+1)=0,I$3,""))),"")</f>
        <v/>
      </c>
      <c r="J430" s="7" t="str">
        <f ca="1">IF(AND($A430&lt;&gt;"",J$9&lt;&gt;""),IF(HLOOKUP(J$9,'Feuille1-Catégories'!$C$1:$G$2,2,FALSE)="OUI",J$3,IF(HLOOKUP(J$9,'Feuille1-Catégories'!$C$1:$G$3,3,FALSE)="OUI",OFFSET(J$3,MOD(QUOTIENT(ROW()-ROW($A$20),'Feuille1-Catégories'!$B$6/J$6),J$5),0),IF(MOD($A430-1-J$10,'Feuille1-Catégories'!$F$5+1)=0,J$3,""))),"")</f>
        <v/>
      </c>
      <c r="K430" s="7" t="str">
        <f ca="1">IF(AND($A430&lt;&gt;"",K$9&lt;&gt;""),IF(HLOOKUP(K$9,'Feuille1-Catégories'!$C$1:$G$2,2,FALSE)="OUI",K$3,IF(HLOOKUP(K$9,'Feuille1-Catégories'!$C$1:$G$3,3,FALSE)="OUI",OFFSET(K$3,MOD(QUOTIENT(ROW()-ROW($A$20),'Feuille1-Catégories'!$B$6/K$6),K$5),0),IF(MOD($A430-1-K$10,'Feuille1-Catégories'!$F$5+1)=0,K$3,""))),"")</f>
        <v/>
      </c>
      <c r="L430" s="7" t="str">
        <f ca="1">IF(AND($A430&lt;&gt;"",L$9&lt;&gt;""),IF(HLOOKUP(L$9,'Feuille1-Catégories'!$C$1:$G$2,2,FALSE)="OUI",L$3,IF(HLOOKUP(L$9,'Feuille1-Catégories'!$C$1:$G$3,3,FALSE)="OUI",OFFSET(L$3,MOD(QUOTIENT(ROW()-ROW($A$20),'Feuille1-Catégories'!$B$6/L$6),L$5),0),IF(MOD($A430-1-L$10,'Feuille1-Catégories'!$F$5+1)=0,L$3,""))),"")</f>
        <v/>
      </c>
      <c r="M430" s="7" t="str">
        <f ca="1">IF(AND($A430&lt;&gt;"",M$9&lt;&gt;""),IF(HLOOKUP(M$9,'Feuille1-Catégories'!$C$1:$G$2,2,FALSE)="OUI",M$3,IF(HLOOKUP(M$9,'Feuille1-Catégories'!$C$1:$G$3,3,FALSE)="OUI",OFFSET(M$3,MOD(QUOTIENT(ROW()-ROW($A$20),'Feuille1-Catégories'!$B$6/M$6),M$5),0),IF(MOD($A430-1-M$10,'Feuille1-Catégories'!$F$5+1)=0,M$3,""))),"")</f>
        <v/>
      </c>
      <c r="N430" s="7" t="str">
        <f ca="1">IF(AND($A430&lt;&gt;"",N$9&lt;&gt;""),IF(HLOOKUP(N$9,'Feuille1-Catégories'!$C$1:$G$2,2,FALSE)="OUI",N$3,IF(HLOOKUP(N$9,'Feuille1-Catégories'!$C$1:$G$3,3,FALSE)="OUI",OFFSET(N$3,MOD(QUOTIENT(ROW()-ROW($A$20),'Feuille1-Catégories'!$B$6/N$6),N$5),0),IF(MOD($A430-1-N$10,'Feuille1-Catégories'!$F$5+1)=0,N$3,""))),"")</f>
        <v/>
      </c>
      <c r="O430" s="7" t="str">
        <f ca="1">IF(AND($A430&lt;&gt;"",O$9&lt;&gt;""),IF(HLOOKUP(O$9,'Feuille1-Catégories'!$C$1:$G$2,2,FALSE)="OUI",O$3,IF(HLOOKUP(O$9,'Feuille1-Catégories'!$C$1:$G$3,3,FALSE)="OUI",OFFSET(O$3,MOD(QUOTIENT(ROW()-ROW($A$20),'Feuille1-Catégories'!$B$6/O$6),O$5),0),IF(MOD($A430-1-O$10,'Feuille1-Catégories'!$F$5+1)=0,O$3,""))),"")</f>
        <v/>
      </c>
      <c r="P430" s="7" t="str">
        <f ca="1">IF(AND($A430&lt;&gt;"",P$9&lt;&gt;""),IF(HLOOKUP(P$9,'Feuille1-Catégories'!$C$1:$G$2,2,FALSE)="OUI",P$3,IF(HLOOKUP(P$9,'Feuille1-Catégories'!$C$1:$G$3,3,FALSE)="OUI",OFFSET(P$3,MOD(QUOTIENT(ROW()-ROW($A$20),'Feuille1-Catégories'!$B$6/P$6),P$5),0),IF(MOD($A430-1-P$10,'Feuille1-Catégories'!$F$5+1)=0,P$3,""))),"")</f>
        <v/>
      </c>
      <c r="Q430" s="7" t="str">
        <f ca="1">IF(AND($A430&lt;&gt;"",Q$9&lt;&gt;""),IF(HLOOKUP(Q$9,'Feuille1-Catégories'!$C$1:$G$2,2,FALSE)="OUI",Q$3,IF(HLOOKUP(Q$9,'Feuille1-Catégories'!$C$1:$G$3,3,FALSE)="OUI",OFFSET(Q$3,MOD(QUOTIENT(ROW()-ROW($A$20),'Feuille1-Catégories'!$B$6/Q$6),Q$5),0),IF(MOD($A430-1-Q$10,'Feuille1-Catégories'!$F$5+1)=0,Q$3,""))),"")</f>
        <v/>
      </c>
      <c r="R430" s="7" t="str">
        <f ca="1">IF(AND($A430&lt;&gt;"",R$9&lt;&gt;""),IF(HLOOKUP(R$9,'Feuille1-Catégories'!$C$1:$G$2,2,FALSE)="OUI",R$3,IF(HLOOKUP(R$9,'Feuille1-Catégories'!$C$1:$G$3,3,FALSE)="OUI",OFFSET(R$3,MOD(QUOTIENT(ROW()-ROW($A$20),'Feuille1-Catégories'!$B$6/R$6),R$5),0),IF(MOD($A430-1-R$10,'Feuille1-Catégories'!$F$5+1)=0,R$3,""))),"")</f>
        <v/>
      </c>
      <c r="S430" s="7" t="str">
        <f ca="1">IF(AND($A430&lt;&gt;"",S$9&lt;&gt;""),IF(HLOOKUP(S$9,'Feuille1-Catégories'!$C$1:$G$2,2,FALSE)="OUI",S$3,IF(HLOOKUP(S$9,'Feuille1-Catégories'!$C$1:$G$3,3,FALSE)="OUI",OFFSET(S$3,MOD(QUOTIENT(ROW()-ROW($A$20),'Feuille1-Catégories'!$B$6/S$6),S$5),0),IF(MOD($A430-1-S$10,'Feuille1-Catégories'!$F$5+1)=0,S$3,""))),"")</f>
        <v/>
      </c>
      <c r="T430" s="7" t="str">
        <f ca="1">IF(AND($A430&lt;&gt;"",T$9&lt;&gt;""),IF(HLOOKUP(T$9,'Feuille1-Catégories'!$C$1:$G$2,2,FALSE)="OUI",T$3,IF(HLOOKUP(T$9,'Feuille1-Catégories'!$C$1:$G$3,3,FALSE)="OUI",OFFSET(T$3,MOD(QUOTIENT(ROW()-ROW($A$20),'Feuille1-Catégories'!$B$6/T$6),T$5),0),IF(MOD($A430-1-T$10,'Feuille1-Catégories'!$F$5+1)=0,T$3,""))),"")</f>
        <v/>
      </c>
      <c r="U430" s="7" t="str">
        <f ca="1">IF(AND($A430&lt;&gt;"",U$9&lt;&gt;""),IF(HLOOKUP(U$9,'Feuille1-Catégories'!$C$1:$G$2,2,FALSE)="OUI",U$3,IF(HLOOKUP(U$9,'Feuille1-Catégories'!$C$1:$G$3,3,FALSE)="OUI",OFFSET(U$3,MOD(QUOTIENT(ROW()-ROW($A$20),'Feuille1-Catégories'!$B$6/U$6),U$5),0),IF(MOD($A430-1-U$10,'Feuille1-Catégories'!$F$5+1)=0,U$3,""))),"")</f>
        <v/>
      </c>
      <c r="V430" s="7" t="str">
        <f ca="1">IF(AND($A430&lt;&gt;"",V$9&lt;&gt;""),IF(HLOOKUP(V$9,'Feuille1-Catégories'!$C$1:$G$2,2,FALSE)="OUI",V$3,IF(HLOOKUP(V$9,'Feuille1-Catégories'!$C$1:$G$3,3,FALSE)="OUI",OFFSET(V$3,MOD(QUOTIENT(ROW()-ROW($A$20),'Feuille1-Catégories'!$B$6/V$6),V$5),0),IF(MOD($A430-1-V$10,'Feuille1-Catégories'!$F$5+1)=0,V$3,""))),"")</f>
        <v/>
      </c>
      <c r="W430" s="7" t="str">
        <f ca="1">IF(AND($A430&lt;&gt;"",W$9&lt;&gt;""),IF(HLOOKUP(W$9,'Feuille1-Catégories'!$C$1:$G$2,2,FALSE)="OUI",W$3,IF(HLOOKUP(W$9,'Feuille1-Catégories'!$C$1:$G$3,3,FALSE)="OUI",OFFSET(W$3,MOD(QUOTIENT(ROW()-ROW($A$20),'Feuille1-Catégories'!$B$6/W$6),W$5),0),IF(MOD($A430-1-W$10,'Feuille1-Catégories'!$F$5+1)=0,W$3,""))),"")</f>
        <v/>
      </c>
      <c r="X430" s="7" t="str">
        <f ca="1">IF(AND($A430&lt;&gt;"",X$9&lt;&gt;""),IF(HLOOKUP(X$9,'Feuille1-Catégories'!$C$1:$G$2,2,FALSE)="OUI",X$3,IF(HLOOKUP(X$9,'Feuille1-Catégories'!$C$1:$G$3,3,FALSE)="OUI",OFFSET(X$3,MOD(QUOTIENT(ROW()-ROW($A$20),'Feuille1-Catégories'!$B$6/X$6),X$5),0),IF(MOD($A430-1-X$10,'Feuille1-Catégories'!$F$5+1)=0,X$3,""))),"")</f>
        <v/>
      </c>
      <c r="Y430" s="7" t="str">
        <f ca="1">IF(AND($A430&lt;&gt;"",Y$9&lt;&gt;""),IF(HLOOKUP(Y$9,'Feuille1-Catégories'!$C$1:$G$2,2,FALSE)="OUI",Y$3,IF(HLOOKUP(Y$9,'Feuille1-Catégories'!$C$1:$G$3,3,FALSE)="OUI",OFFSET(Y$3,MOD(QUOTIENT(ROW()-ROW($A$20),'Feuille1-Catégories'!$B$6/Y$6),Y$5),0),IF(MOD($A430-1-Y$10,'Feuille1-Catégories'!$F$5+1)=0,Y$3,""))),"")</f>
        <v/>
      </c>
      <c r="Z430" s="7" t="str">
        <f ca="1">IF(AND($A430&lt;&gt;"",Z$9&lt;&gt;""),IF(HLOOKUP(Z$9,'Feuille1-Catégories'!$C$1:$G$2,2,FALSE)="OUI",Z$3,IF(HLOOKUP(Z$9,'Feuille1-Catégories'!$C$1:$G$3,3,FALSE)="OUI",OFFSET(Z$3,MOD(QUOTIENT(ROW()-ROW($A$20),'Feuille1-Catégories'!$B$6/Z$6),Z$5),0),"")),"")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31" spans="1:26" ht="17" x14ac:dyDescent="0.2">
      <c r="A431" s="21" t="str">
        <f>IF(ROW()-ROW($A$19)&gt;'Feuille1-Catégories'!$B$6,"",ROW()-ROW($A$19))</f>
        <v/>
      </c>
      <c r="B431" s="33" t="str">
        <f t="shared" si="19"/>
        <v/>
      </c>
      <c r="C431" s="10" t="str">
        <f t="shared" si="20"/>
        <v/>
      </c>
      <c r="D431" s="10" t="str">
        <f>IF('Feuille3-Coût de production'!D431&lt;&gt;"",'Feuille3-Coût de production'!D431,"")</f>
        <v/>
      </c>
      <c r="E431" s="10" t="str">
        <f t="shared" si="21"/>
        <v/>
      </c>
      <c r="F431" s="7" t="str">
        <f ca="1">IF(AND($A431&lt;&gt;"",F$9&lt;&gt;""),IF(HLOOKUP(F$9,'Feuille1-Catégories'!$C$1:$G$2,2,FALSE)="OUI",F$3,IF(HLOOKUP(F$9,'Feuille1-Catégories'!$C$1:$G$3,3,FALSE)="OUI",OFFSET(F$3,MOD(QUOTIENT(ROW()-ROW($A$20),'Feuille1-Catégories'!$B$6/F$6),F$5),0),IF(MOD($A431-1-F$10,'Feuille1-Catégories'!$F$5+1)=0,F$3,""))),"")</f>
        <v/>
      </c>
      <c r="G431" s="7" t="str">
        <f ca="1">IF(AND($A431&lt;&gt;"",G$9&lt;&gt;""),IF(HLOOKUP(G$9,'Feuille1-Catégories'!$C$1:$G$2,2,FALSE)="OUI",G$3,IF(HLOOKUP(G$9,'Feuille1-Catégories'!$C$1:$G$3,3,FALSE)="OUI",OFFSET(G$3,MOD(QUOTIENT(ROW()-ROW($A$20),'Feuille1-Catégories'!$B$6/G$6),G$5),0),IF(MOD($A431-1-G$10,'Feuille1-Catégories'!$F$5+1)=0,G$3,""))),"")</f>
        <v/>
      </c>
      <c r="H431" s="7" t="str">
        <f ca="1">IF(AND($A431&lt;&gt;"",H$9&lt;&gt;""),IF(HLOOKUP(H$9,'Feuille1-Catégories'!$C$1:$G$2,2,FALSE)="OUI",H$3,IF(HLOOKUP(H$9,'Feuille1-Catégories'!$C$1:$G$3,3,FALSE)="OUI",OFFSET(H$3,MOD(QUOTIENT(ROW()-ROW($A$20),'Feuille1-Catégories'!$B$6/H$6),H$5),0),IF(MOD($A431-1-H$10,'Feuille1-Catégories'!$F$5+1)=0,H$3,""))),"")</f>
        <v/>
      </c>
      <c r="I431" s="7" t="str">
        <f ca="1">IF(AND($A431&lt;&gt;"",I$9&lt;&gt;""),IF(HLOOKUP(I$9,'Feuille1-Catégories'!$C$1:$G$2,2,FALSE)="OUI",I$3,IF(HLOOKUP(I$9,'Feuille1-Catégories'!$C$1:$G$3,3,FALSE)="OUI",OFFSET(I$3,MOD(QUOTIENT(ROW()-ROW($A$20),'Feuille1-Catégories'!$B$6/I$6),I$5),0),IF(MOD($A431-1-I$10,'Feuille1-Catégories'!$F$5+1)=0,I$3,""))),"")</f>
        <v/>
      </c>
      <c r="J431" s="7" t="str">
        <f ca="1">IF(AND($A431&lt;&gt;"",J$9&lt;&gt;""),IF(HLOOKUP(J$9,'Feuille1-Catégories'!$C$1:$G$2,2,FALSE)="OUI",J$3,IF(HLOOKUP(J$9,'Feuille1-Catégories'!$C$1:$G$3,3,FALSE)="OUI",OFFSET(J$3,MOD(QUOTIENT(ROW()-ROW($A$20),'Feuille1-Catégories'!$B$6/J$6),J$5),0),IF(MOD($A431-1-J$10,'Feuille1-Catégories'!$F$5+1)=0,J$3,""))),"")</f>
        <v/>
      </c>
      <c r="K431" s="7" t="str">
        <f ca="1">IF(AND($A431&lt;&gt;"",K$9&lt;&gt;""),IF(HLOOKUP(K$9,'Feuille1-Catégories'!$C$1:$G$2,2,FALSE)="OUI",K$3,IF(HLOOKUP(K$9,'Feuille1-Catégories'!$C$1:$G$3,3,FALSE)="OUI",OFFSET(K$3,MOD(QUOTIENT(ROW()-ROW($A$20),'Feuille1-Catégories'!$B$6/K$6),K$5),0),IF(MOD($A431-1-K$10,'Feuille1-Catégories'!$F$5+1)=0,K$3,""))),"")</f>
        <v/>
      </c>
      <c r="L431" s="7" t="str">
        <f ca="1">IF(AND($A431&lt;&gt;"",L$9&lt;&gt;""),IF(HLOOKUP(L$9,'Feuille1-Catégories'!$C$1:$G$2,2,FALSE)="OUI",L$3,IF(HLOOKUP(L$9,'Feuille1-Catégories'!$C$1:$G$3,3,FALSE)="OUI",OFFSET(L$3,MOD(QUOTIENT(ROW()-ROW($A$20),'Feuille1-Catégories'!$B$6/L$6),L$5),0),IF(MOD($A431-1-L$10,'Feuille1-Catégories'!$F$5+1)=0,L$3,""))),"")</f>
        <v/>
      </c>
      <c r="M431" s="7" t="str">
        <f ca="1">IF(AND($A431&lt;&gt;"",M$9&lt;&gt;""),IF(HLOOKUP(M$9,'Feuille1-Catégories'!$C$1:$G$2,2,FALSE)="OUI",M$3,IF(HLOOKUP(M$9,'Feuille1-Catégories'!$C$1:$G$3,3,FALSE)="OUI",OFFSET(M$3,MOD(QUOTIENT(ROW()-ROW($A$20),'Feuille1-Catégories'!$B$6/M$6),M$5),0),IF(MOD($A431-1-M$10,'Feuille1-Catégories'!$F$5+1)=0,M$3,""))),"")</f>
        <v/>
      </c>
      <c r="N431" s="7" t="str">
        <f ca="1">IF(AND($A431&lt;&gt;"",N$9&lt;&gt;""),IF(HLOOKUP(N$9,'Feuille1-Catégories'!$C$1:$G$2,2,FALSE)="OUI",N$3,IF(HLOOKUP(N$9,'Feuille1-Catégories'!$C$1:$G$3,3,FALSE)="OUI",OFFSET(N$3,MOD(QUOTIENT(ROW()-ROW($A$20),'Feuille1-Catégories'!$B$6/N$6),N$5),0),IF(MOD($A431-1-N$10,'Feuille1-Catégories'!$F$5+1)=0,N$3,""))),"")</f>
        <v/>
      </c>
      <c r="O431" s="7" t="str">
        <f ca="1">IF(AND($A431&lt;&gt;"",O$9&lt;&gt;""),IF(HLOOKUP(O$9,'Feuille1-Catégories'!$C$1:$G$2,2,FALSE)="OUI",O$3,IF(HLOOKUP(O$9,'Feuille1-Catégories'!$C$1:$G$3,3,FALSE)="OUI",OFFSET(O$3,MOD(QUOTIENT(ROW()-ROW($A$20),'Feuille1-Catégories'!$B$6/O$6),O$5),0),IF(MOD($A431-1-O$10,'Feuille1-Catégories'!$F$5+1)=0,O$3,""))),"")</f>
        <v/>
      </c>
      <c r="P431" s="7" t="str">
        <f ca="1">IF(AND($A431&lt;&gt;"",P$9&lt;&gt;""),IF(HLOOKUP(P$9,'Feuille1-Catégories'!$C$1:$G$2,2,FALSE)="OUI",P$3,IF(HLOOKUP(P$9,'Feuille1-Catégories'!$C$1:$G$3,3,FALSE)="OUI",OFFSET(P$3,MOD(QUOTIENT(ROW()-ROW($A$20),'Feuille1-Catégories'!$B$6/P$6),P$5),0),IF(MOD($A431-1-P$10,'Feuille1-Catégories'!$F$5+1)=0,P$3,""))),"")</f>
        <v/>
      </c>
      <c r="Q431" s="7" t="str">
        <f ca="1">IF(AND($A431&lt;&gt;"",Q$9&lt;&gt;""),IF(HLOOKUP(Q$9,'Feuille1-Catégories'!$C$1:$G$2,2,FALSE)="OUI",Q$3,IF(HLOOKUP(Q$9,'Feuille1-Catégories'!$C$1:$G$3,3,FALSE)="OUI",OFFSET(Q$3,MOD(QUOTIENT(ROW()-ROW($A$20),'Feuille1-Catégories'!$B$6/Q$6),Q$5),0),IF(MOD($A431-1-Q$10,'Feuille1-Catégories'!$F$5+1)=0,Q$3,""))),"")</f>
        <v/>
      </c>
      <c r="R431" s="7" t="str">
        <f ca="1">IF(AND($A431&lt;&gt;"",R$9&lt;&gt;""),IF(HLOOKUP(R$9,'Feuille1-Catégories'!$C$1:$G$2,2,FALSE)="OUI",R$3,IF(HLOOKUP(R$9,'Feuille1-Catégories'!$C$1:$G$3,3,FALSE)="OUI",OFFSET(R$3,MOD(QUOTIENT(ROW()-ROW($A$20),'Feuille1-Catégories'!$B$6/R$6),R$5),0),IF(MOD($A431-1-R$10,'Feuille1-Catégories'!$F$5+1)=0,R$3,""))),"")</f>
        <v/>
      </c>
      <c r="S431" s="7" t="str">
        <f ca="1">IF(AND($A431&lt;&gt;"",S$9&lt;&gt;""),IF(HLOOKUP(S$9,'Feuille1-Catégories'!$C$1:$G$2,2,FALSE)="OUI",S$3,IF(HLOOKUP(S$9,'Feuille1-Catégories'!$C$1:$G$3,3,FALSE)="OUI",OFFSET(S$3,MOD(QUOTIENT(ROW()-ROW($A$20),'Feuille1-Catégories'!$B$6/S$6),S$5),0),IF(MOD($A431-1-S$10,'Feuille1-Catégories'!$F$5+1)=0,S$3,""))),"")</f>
        <v/>
      </c>
      <c r="T431" s="7" t="str">
        <f ca="1">IF(AND($A431&lt;&gt;"",T$9&lt;&gt;""),IF(HLOOKUP(T$9,'Feuille1-Catégories'!$C$1:$G$2,2,FALSE)="OUI",T$3,IF(HLOOKUP(T$9,'Feuille1-Catégories'!$C$1:$G$3,3,FALSE)="OUI",OFFSET(T$3,MOD(QUOTIENT(ROW()-ROW($A$20),'Feuille1-Catégories'!$B$6/T$6),T$5),0),IF(MOD($A431-1-T$10,'Feuille1-Catégories'!$F$5+1)=0,T$3,""))),"")</f>
        <v/>
      </c>
      <c r="U431" s="7" t="str">
        <f ca="1">IF(AND($A431&lt;&gt;"",U$9&lt;&gt;""),IF(HLOOKUP(U$9,'Feuille1-Catégories'!$C$1:$G$2,2,FALSE)="OUI",U$3,IF(HLOOKUP(U$9,'Feuille1-Catégories'!$C$1:$G$3,3,FALSE)="OUI",OFFSET(U$3,MOD(QUOTIENT(ROW()-ROW($A$20),'Feuille1-Catégories'!$B$6/U$6),U$5),0),IF(MOD($A431-1-U$10,'Feuille1-Catégories'!$F$5+1)=0,U$3,""))),"")</f>
        <v/>
      </c>
      <c r="V431" s="7" t="str">
        <f ca="1">IF(AND($A431&lt;&gt;"",V$9&lt;&gt;""),IF(HLOOKUP(V$9,'Feuille1-Catégories'!$C$1:$G$2,2,FALSE)="OUI",V$3,IF(HLOOKUP(V$9,'Feuille1-Catégories'!$C$1:$G$3,3,FALSE)="OUI",OFFSET(V$3,MOD(QUOTIENT(ROW()-ROW($A$20),'Feuille1-Catégories'!$B$6/V$6),V$5),0),IF(MOD($A431-1-V$10,'Feuille1-Catégories'!$F$5+1)=0,V$3,""))),"")</f>
        <v/>
      </c>
      <c r="W431" s="7" t="str">
        <f ca="1">IF(AND($A431&lt;&gt;"",W$9&lt;&gt;""),IF(HLOOKUP(W$9,'Feuille1-Catégories'!$C$1:$G$2,2,FALSE)="OUI",W$3,IF(HLOOKUP(W$9,'Feuille1-Catégories'!$C$1:$G$3,3,FALSE)="OUI",OFFSET(W$3,MOD(QUOTIENT(ROW()-ROW($A$20),'Feuille1-Catégories'!$B$6/W$6),W$5),0),IF(MOD($A431-1-W$10,'Feuille1-Catégories'!$F$5+1)=0,W$3,""))),"")</f>
        <v/>
      </c>
      <c r="X431" s="7" t="str">
        <f ca="1">IF(AND($A431&lt;&gt;"",X$9&lt;&gt;""),IF(HLOOKUP(X$9,'Feuille1-Catégories'!$C$1:$G$2,2,FALSE)="OUI",X$3,IF(HLOOKUP(X$9,'Feuille1-Catégories'!$C$1:$G$3,3,FALSE)="OUI",OFFSET(X$3,MOD(QUOTIENT(ROW()-ROW($A$20),'Feuille1-Catégories'!$B$6/X$6),X$5),0),IF(MOD($A431-1-X$10,'Feuille1-Catégories'!$F$5+1)=0,X$3,""))),"")</f>
        <v/>
      </c>
      <c r="Y431" s="7" t="str">
        <f ca="1">IF(AND($A431&lt;&gt;"",Y$9&lt;&gt;""),IF(HLOOKUP(Y$9,'Feuille1-Catégories'!$C$1:$G$2,2,FALSE)="OUI",Y$3,IF(HLOOKUP(Y$9,'Feuille1-Catégories'!$C$1:$G$3,3,FALSE)="OUI",OFFSET(Y$3,MOD(QUOTIENT(ROW()-ROW($A$20),'Feuille1-Catégories'!$B$6/Y$6),Y$5),0),IF(MOD($A431-1-Y$10,'Feuille1-Catégories'!$F$5+1)=0,Y$3,""))),"")</f>
        <v/>
      </c>
      <c r="Z431" s="7" t="str">
        <f ca="1">IF(AND($A431&lt;&gt;"",Z$9&lt;&gt;""),IF(HLOOKUP(Z$9,'Feuille1-Catégories'!$C$1:$G$2,2,FALSE)="OUI",Z$3,IF(HLOOKUP(Z$9,'Feuille1-Catégories'!$C$1:$G$3,3,FALSE)="OUI",OFFSET(Z$3,MOD(QUOTIENT(ROW()-ROW($A$20),'Feuille1-Catégories'!$B$6/Z$6),Z$5),0),"")),"")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32" spans="1:26" ht="17" x14ac:dyDescent="0.2">
      <c r="A432" s="21" t="str">
        <f>IF(ROW()-ROW($A$19)&gt;'Feuille1-Catégories'!$B$6,"",ROW()-ROW($A$19))</f>
        <v/>
      </c>
      <c r="B432" s="33" t="str">
        <f t="shared" si="19"/>
        <v/>
      </c>
      <c r="C432" s="10" t="str">
        <f t="shared" si="20"/>
        <v/>
      </c>
      <c r="D432" s="10" t="str">
        <f>IF('Feuille3-Coût de production'!D432&lt;&gt;"",'Feuille3-Coût de production'!D432,"")</f>
        <v/>
      </c>
      <c r="E432" s="10" t="str">
        <f t="shared" si="21"/>
        <v/>
      </c>
      <c r="F432" s="7" t="str">
        <f ca="1">IF(AND($A432&lt;&gt;"",F$9&lt;&gt;""),IF(HLOOKUP(F$9,'Feuille1-Catégories'!$C$1:$G$2,2,FALSE)="OUI",F$3,IF(HLOOKUP(F$9,'Feuille1-Catégories'!$C$1:$G$3,3,FALSE)="OUI",OFFSET(F$3,MOD(QUOTIENT(ROW()-ROW($A$20),'Feuille1-Catégories'!$B$6/F$6),F$5),0),IF(MOD($A432-1-F$10,'Feuille1-Catégories'!$F$5+1)=0,F$3,""))),"")</f>
        <v/>
      </c>
      <c r="G432" s="7" t="str">
        <f ca="1">IF(AND($A432&lt;&gt;"",G$9&lt;&gt;""),IF(HLOOKUP(G$9,'Feuille1-Catégories'!$C$1:$G$2,2,FALSE)="OUI",G$3,IF(HLOOKUP(G$9,'Feuille1-Catégories'!$C$1:$G$3,3,FALSE)="OUI",OFFSET(G$3,MOD(QUOTIENT(ROW()-ROW($A$20),'Feuille1-Catégories'!$B$6/G$6),G$5),0),IF(MOD($A432-1-G$10,'Feuille1-Catégories'!$F$5+1)=0,G$3,""))),"")</f>
        <v/>
      </c>
      <c r="H432" s="7" t="str">
        <f ca="1">IF(AND($A432&lt;&gt;"",H$9&lt;&gt;""),IF(HLOOKUP(H$9,'Feuille1-Catégories'!$C$1:$G$2,2,FALSE)="OUI",H$3,IF(HLOOKUP(H$9,'Feuille1-Catégories'!$C$1:$G$3,3,FALSE)="OUI",OFFSET(H$3,MOD(QUOTIENT(ROW()-ROW($A$20),'Feuille1-Catégories'!$B$6/H$6),H$5),0),IF(MOD($A432-1-H$10,'Feuille1-Catégories'!$F$5+1)=0,H$3,""))),"")</f>
        <v/>
      </c>
      <c r="I432" s="7" t="str">
        <f ca="1">IF(AND($A432&lt;&gt;"",I$9&lt;&gt;""),IF(HLOOKUP(I$9,'Feuille1-Catégories'!$C$1:$G$2,2,FALSE)="OUI",I$3,IF(HLOOKUP(I$9,'Feuille1-Catégories'!$C$1:$G$3,3,FALSE)="OUI",OFFSET(I$3,MOD(QUOTIENT(ROW()-ROW($A$20),'Feuille1-Catégories'!$B$6/I$6),I$5),0),IF(MOD($A432-1-I$10,'Feuille1-Catégories'!$F$5+1)=0,I$3,""))),"")</f>
        <v/>
      </c>
      <c r="J432" s="7" t="str">
        <f ca="1">IF(AND($A432&lt;&gt;"",J$9&lt;&gt;""),IF(HLOOKUP(J$9,'Feuille1-Catégories'!$C$1:$G$2,2,FALSE)="OUI",J$3,IF(HLOOKUP(J$9,'Feuille1-Catégories'!$C$1:$G$3,3,FALSE)="OUI",OFFSET(J$3,MOD(QUOTIENT(ROW()-ROW($A$20),'Feuille1-Catégories'!$B$6/J$6),J$5),0),IF(MOD($A432-1-J$10,'Feuille1-Catégories'!$F$5+1)=0,J$3,""))),"")</f>
        <v/>
      </c>
      <c r="K432" s="7" t="str">
        <f ca="1">IF(AND($A432&lt;&gt;"",K$9&lt;&gt;""),IF(HLOOKUP(K$9,'Feuille1-Catégories'!$C$1:$G$2,2,FALSE)="OUI",K$3,IF(HLOOKUP(K$9,'Feuille1-Catégories'!$C$1:$G$3,3,FALSE)="OUI",OFFSET(K$3,MOD(QUOTIENT(ROW()-ROW($A$20),'Feuille1-Catégories'!$B$6/K$6),K$5),0),IF(MOD($A432-1-K$10,'Feuille1-Catégories'!$F$5+1)=0,K$3,""))),"")</f>
        <v/>
      </c>
      <c r="L432" s="7" t="str">
        <f ca="1">IF(AND($A432&lt;&gt;"",L$9&lt;&gt;""),IF(HLOOKUP(L$9,'Feuille1-Catégories'!$C$1:$G$2,2,FALSE)="OUI",L$3,IF(HLOOKUP(L$9,'Feuille1-Catégories'!$C$1:$G$3,3,FALSE)="OUI",OFFSET(L$3,MOD(QUOTIENT(ROW()-ROW($A$20),'Feuille1-Catégories'!$B$6/L$6),L$5),0),IF(MOD($A432-1-L$10,'Feuille1-Catégories'!$F$5+1)=0,L$3,""))),"")</f>
        <v/>
      </c>
      <c r="M432" s="7" t="str">
        <f ca="1">IF(AND($A432&lt;&gt;"",M$9&lt;&gt;""),IF(HLOOKUP(M$9,'Feuille1-Catégories'!$C$1:$G$2,2,FALSE)="OUI",M$3,IF(HLOOKUP(M$9,'Feuille1-Catégories'!$C$1:$G$3,3,FALSE)="OUI",OFFSET(M$3,MOD(QUOTIENT(ROW()-ROW($A$20),'Feuille1-Catégories'!$B$6/M$6),M$5),0),IF(MOD($A432-1-M$10,'Feuille1-Catégories'!$F$5+1)=0,M$3,""))),"")</f>
        <v/>
      </c>
      <c r="N432" s="7" t="str">
        <f ca="1">IF(AND($A432&lt;&gt;"",N$9&lt;&gt;""),IF(HLOOKUP(N$9,'Feuille1-Catégories'!$C$1:$G$2,2,FALSE)="OUI",N$3,IF(HLOOKUP(N$9,'Feuille1-Catégories'!$C$1:$G$3,3,FALSE)="OUI",OFFSET(N$3,MOD(QUOTIENT(ROW()-ROW($A$20),'Feuille1-Catégories'!$B$6/N$6),N$5),0),IF(MOD($A432-1-N$10,'Feuille1-Catégories'!$F$5+1)=0,N$3,""))),"")</f>
        <v/>
      </c>
      <c r="O432" s="7" t="str">
        <f ca="1">IF(AND($A432&lt;&gt;"",O$9&lt;&gt;""),IF(HLOOKUP(O$9,'Feuille1-Catégories'!$C$1:$G$2,2,FALSE)="OUI",O$3,IF(HLOOKUP(O$9,'Feuille1-Catégories'!$C$1:$G$3,3,FALSE)="OUI",OFFSET(O$3,MOD(QUOTIENT(ROW()-ROW($A$20),'Feuille1-Catégories'!$B$6/O$6),O$5),0),IF(MOD($A432-1-O$10,'Feuille1-Catégories'!$F$5+1)=0,O$3,""))),"")</f>
        <v/>
      </c>
      <c r="P432" s="7" t="str">
        <f ca="1">IF(AND($A432&lt;&gt;"",P$9&lt;&gt;""),IF(HLOOKUP(P$9,'Feuille1-Catégories'!$C$1:$G$2,2,FALSE)="OUI",P$3,IF(HLOOKUP(P$9,'Feuille1-Catégories'!$C$1:$G$3,3,FALSE)="OUI",OFFSET(P$3,MOD(QUOTIENT(ROW()-ROW($A$20),'Feuille1-Catégories'!$B$6/P$6),P$5),0),IF(MOD($A432-1-P$10,'Feuille1-Catégories'!$F$5+1)=0,P$3,""))),"")</f>
        <v/>
      </c>
      <c r="Q432" s="7" t="str">
        <f ca="1">IF(AND($A432&lt;&gt;"",Q$9&lt;&gt;""),IF(HLOOKUP(Q$9,'Feuille1-Catégories'!$C$1:$G$2,2,FALSE)="OUI",Q$3,IF(HLOOKUP(Q$9,'Feuille1-Catégories'!$C$1:$G$3,3,FALSE)="OUI",OFFSET(Q$3,MOD(QUOTIENT(ROW()-ROW($A$20),'Feuille1-Catégories'!$B$6/Q$6),Q$5),0),IF(MOD($A432-1-Q$10,'Feuille1-Catégories'!$F$5+1)=0,Q$3,""))),"")</f>
        <v/>
      </c>
      <c r="R432" s="7" t="str">
        <f ca="1">IF(AND($A432&lt;&gt;"",R$9&lt;&gt;""),IF(HLOOKUP(R$9,'Feuille1-Catégories'!$C$1:$G$2,2,FALSE)="OUI",R$3,IF(HLOOKUP(R$9,'Feuille1-Catégories'!$C$1:$G$3,3,FALSE)="OUI",OFFSET(R$3,MOD(QUOTIENT(ROW()-ROW($A$20),'Feuille1-Catégories'!$B$6/R$6),R$5),0),IF(MOD($A432-1-R$10,'Feuille1-Catégories'!$F$5+1)=0,R$3,""))),"")</f>
        <v/>
      </c>
      <c r="S432" s="7" t="str">
        <f ca="1">IF(AND($A432&lt;&gt;"",S$9&lt;&gt;""),IF(HLOOKUP(S$9,'Feuille1-Catégories'!$C$1:$G$2,2,FALSE)="OUI",S$3,IF(HLOOKUP(S$9,'Feuille1-Catégories'!$C$1:$G$3,3,FALSE)="OUI",OFFSET(S$3,MOD(QUOTIENT(ROW()-ROW($A$20),'Feuille1-Catégories'!$B$6/S$6),S$5),0),IF(MOD($A432-1-S$10,'Feuille1-Catégories'!$F$5+1)=0,S$3,""))),"")</f>
        <v/>
      </c>
      <c r="T432" s="7" t="str">
        <f ca="1">IF(AND($A432&lt;&gt;"",T$9&lt;&gt;""),IF(HLOOKUP(T$9,'Feuille1-Catégories'!$C$1:$G$2,2,FALSE)="OUI",T$3,IF(HLOOKUP(T$9,'Feuille1-Catégories'!$C$1:$G$3,3,FALSE)="OUI",OFFSET(T$3,MOD(QUOTIENT(ROW()-ROW($A$20),'Feuille1-Catégories'!$B$6/T$6),T$5),0),IF(MOD($A432-1-T$10,'Feuille1-Catégories'!$F$5+1)=0,T$3,""))),"")</f>
        <v/>
      </c>
      <c r="U432" s="7" t="str">
        <f ca="1">IF(AND($A432&lt;&gt;"",U$9&lt;&gt;""),IF(HLOOKUP(U$9,'Feuille1-Catégories'!$C$1:$G$2,2,FALSE)="OUI",U$3,IF(HLOOKUP(U$9,'Feuille1-Catégories'!$C$1:$G$3,3,FALSE)="OUI",OFFSET(U$3,MOD(QUOTIENT(ROW()-ROW($A$20),'Feuille1-Catégories'!$B$6/U$6),U$5),0),IF(MOD($A432-1-U$10,'Feuille1-Catégories'!$F$5+1)=0,U$3,""))),"")</f>
        <v/>
      </c>
      <c r="V432" s="7" t="str">
        <f ca="1">IF(AND($A432&lt;&gt;"",V$9&lt;&gt;""),IF(HLOOKUP(V$9,'Feuille1-Catégories'!$C$1:$G$2,2,FALSE)="OUI",V$3,IF(HLOOKUP(V$9,'Feuille1-Catégories'!$C$1:$G$3,3,FALSE)="OUI",OFFSET(V$3,MOD(QUOTIENT(ROW()-ROW($A$20),'Feuille1-Catégories'!$B$6/V$6),V$5),0),IF(MOD($A432-1-V$10,'Feuille1-Catégories'!$F$5+1)=0,V$3,""))),"")</f>
        <v/>
      </c>
      <c r="W432" s="7" t="str">
        <f ca="1">IF(AND($A432&lt;&gt;"",W$9&lt;&gt;""),IF(HLOOKUP(W$9,'Feuille1-Catégories'!$C$1:$G$2,2,FALSE)="OUI",W$3,IF(HLOOKUP(W$9,'Feuille1-Catégories'!$C$1:$G$3,3,FALSE)="OUI",OFFSET(W$3,MOD(QUOTIENT(ROW()-ROW($A$20),'Feuille1-Catégories'!$B$6/W$6),W$5),0),IF(MOD($A432-1-W$10,'Feuille1-Catégories'!$F$5+1)=0,W$3,""))),"")</f>
        <v/>
      </c>
      <c r="X432" s="7" t="str">
        <f ca="1">IF(AND($A432&lt;&gt;"",X$9&lt;&gt;""),IF(HLOOKUP(X$9,'Feuille1-Catégories'!$C$1:$G$2,2,FALSE)="OUI",X$3,IF(HLOOKUP(X$9,'Feuille1-Catégories'!$C$1:$G$3,3,FALSE)="OUI",OFFSET(X$3,MOD(QUOTIENT(ROW()-ROW($A$20),'Feuille1-Catégories'!$B$6/X$6),X$5),0),IF(MOD($A432-1-X$10,'Feuille1-Catégories'!$F$5+1)=0,X$3,""))),"")</f>
        <v/>
      </c>
      <c r="Y432" s="7" t="str">
        <f ca="1">IF(AND($A432&lt;&gt;"",Y$9&lt;&gt;""),IF(HLOOKUP(Y$9,'Feuille1-Catégories'!$C$1:$G$2,2,FALSE)="OUI",Y$3,IF(HLOOKUP(Y$9,'Feuille1-Catégories'!$C$1:$G$3,3,FALSE)="OUI",OFFSET(Y$3,MOD(QUOTIENT(ROW()-ROW($A$20),'Feuille1-Catégories'!$B$6/Y$6),Y$5),0),IF(MOD($A432-1-Y$10,'Feuille1-Catégories'!$F$5+1)=0,Y$3,""))),"")</f>
        <v/>
      </c>
      <c r="Z432" s="7" t="str">
        <f ca="1">IF(AND($A432&lt;&gt;"",Z$9&lt;&gt;""),IF(HLOOKUP(Z$9,'Feuille1-Catégories'!$C$1:$G$2,2,FALSE)="OUI",Z$3,IF(HLOOKUP(Z$9,'Feuille1-Catégories'!$C$1:$G$3,3,FALSE)="OUI",OFFSET(Z$3,MOD(QUOTIENT(ROW()-ROW($A$20),'Feuille1-Catégories'!$B$6/Z$6),Z$5),0),"")),"")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33" spans="1:26" ht="17" x14ac:dyDescent="0.2">
      <c r="A433" s="21" t="str">
        <f>IF(ROW()-ROW($A$19)&gt;'Feuille1-Catégories'!$B$6,"",ROW()-ROW($A$19))</f>
        <v/>
      </c>
      <c r="B433" s="33" t="str">
        <f t="shared" si="19"/>
        <v/>
      </c>
      <c r="C433" s="10" t="str">
        <f t="shared" si="20"/>
        <v/>
      </c>
      <c r="D433" s="10" t="str">
        <f>IF('Feuille3-Coût de production'!D433&lt;&gt;"",'Feuille3-Coût de production'!D433,"")</f>
        <v/>
      </c>
      <c r="E433" s="10" t="str">
        <f t="shared" si="21"/>
        <v/>
      </c>
      <c r="F433" s="7" t="str">
        <f ca="1">IF(AND($A433&lt;&gt;"",F$9&lt;&gt;""),IF(HLOOKUP(F$9,'Feuille1-Catégories'!$C$1:$G$2,2,FALSE)="OUI",F$3,IF(HLOOKUP(F$9,'Feuille1-Catégories'!$C$1:$G$3,3,FALSE)="OUI",OFFSET(F$3,MOD(QUOTIENT(ROW()-ROW($A$20),'Feuille1-Catégories'!$B$6/F$6),F$5),0),IF(MOD($A433-1-F$10,'Feuille1-Catégories'!$F$5+1)=0,F$3,""))),"")</f>
        <v/>
      </c>
      <c r="G433" s="7" t="str">
        <f ca="1">IF(AND($A433&lt;&gt;"",G$9&lt;&gt;""),IF(HLOOKUP(G$9,'Feuille1-Catégories'!$C$1:$G$2,2,FALSE)="OUI",G$3,IF(HLOOKUP(G$9,'Feuille1-Catégories'!$C$1:$G$3,3,FALSE)="OUI",OFFSET(G$3,MOD(QUOTIENT(ROW()-ROW($A$20),'Feuille1-Catégories'!$B$6/G$6),G$5),0),IF(MOD($A433-1-G$10,'Feuille1-Catégories'!$F$5+1)=0,G$3,""))),"")</f>
        <v/>
      </c>
      <c r="H433" s="7" t="str">
        <f ca="1">IF(AND($A433&lt;&gt;"",H$9&lt;&gt;""),IF(HLOOKUP(H$9,'Feuille1-Catégories'!$C$1:$G$2,2,FALSE)="OUI",H$3,IF(HLOOKUP(H$9,'Feuille1-Catégories'!$C$1:$G$3,3,FALSE)="OUI",OFFSET(H$3,MOD(QUOTIENT(ROW()-ROW($A$20),'Feuille1-Catégories'!$B$6/H$6),H$5),0),IF(MOD($A433-1-H$10,'Feuille1-Catégories'!$F$5+1)=0,H$3,""))),"")</f>
        <v/>
      </c>
      <c r="I433" s="7" t="str">
        <f ca="1">IF(AND($A433&lt;&gt;"",I$9&lt;&gt;""),IF(HLOOKUP(I$9,'Feuille1-Catégories'!$C$1:$G$2,2,FALSE)="OUI",I$3,IF(HLOOKUP(I$9,'Feuille1-Catégories'!$C$1:$G$3,3,FALSE)="OUI",OFFSET(I$3,MOD(QUOTIENT(ROW()-ROW($A$20),'Feuille1-Catégories'!$B$6/I$6),I$5),0),IF(MOD($A433-1-I$10,'Feuille1-Catégories'!$F$5+1)=0,I$3,""))),"")</f>
        <v/>
      </c>
      <c r="J433" s="7" t="str">
        <f ca="1">IF(AND($A433&lt;&gt;"",J$9&lt;&gt;""),IF(HLOOKUP(J$9,'Feuille1-Catégories'!$C$1:$G$2,2,FALSE)="OUI",J$3,IF(HLOOKUP(J$9,'Feuille1-Catégories'!$C$1:$G$3,3,FALSE)="OUI",OFFSET(J$3,MOD(QUOTIENT(ROW()-ROW($A$20),'Feuille1-Catégories'!$B$6/J$6),J$5),0),IF(MOD($A433-1-J$10,'Feuille1-Catégories'!$F$5+1)=0,J$3,""))),"")</f>
        <v/>
      </c>
      <c r="K433" s="7" t="str">
        <f ca="1">IF(AND($A433&lt;&gt;"",K$9&lt;&gt;""),IF(HLOOKUP(K$9,'Feuille1-Catégories'!$C$1:$G$2,2,FALSE)="OUI",K$3,IF(HLOOKUP(K$9,'Feuille1-Catégories'!$C$1:$G$3,3,FALSE)="OUI",OFFSET(K$3,MOD(QUOTIENT(ROW()-ROW($A$20),'Feuille1-Catégories'!$B$6/K$6),K$5),0),IF(MOD($A433-1-K$10,'Feuille1-Catégories'!$F$5+1)=0,K$3,""))),"")</f>
        <v/>
      </c>
      <c r="L433" s="7" t="str">
        <f ca="1">IF(AND($A433&lt;&gt;"",L$9&lt;&gt;""),IF(HLOOKUP(L$9,'Feuille1-Catégories'!$C$1:$G$2,2,FALSE)="OUI",L$3,IF(HLOOKUP(L$9,'Feuille1-Catégories'!$C$1:$G$3,3,FALSE)="OUI",OFFSET(L$3,MOD(QUOTIENT(ROW()-ROW($A$20),'Feuille1-Catégories'!$B$6/L$6),L$5),0),IF(MOD($A433-1-L$10,'Feuille1-Catégories'!$F$5+1)=0,L$3,""))),"")</f>
        <v/>
      </c>
      <c r="M433" s="7" t="str">
        <f ca="1">IF(AND($A433&lt;&gt;"",M$9&lt;&gt;""),IF(HLOOKUP(M$9,'Feuille1-Catégories'!$C$1:$G$2,2,FALSE)="OUI",M$3,IF(HLOOKUP(M$9,'Feuille1-Catégories'!$C$1:$G$3,3,FALSE)="OUI",OFFSET(M$3,MOD(QUOTIENT(ROW()-ROW($A$20),'Feuille1-Catégories'!$B$6/M$6),M$5),0),IF(MOD($A433-1-M$10,'Feuille1-Catégories'!$F$5+1)=0,M$3,""))),"")</f>
        <v/>
      </c>
      <c r="N433" s="7" t="str">
        <f ca="1">IF(AND($A433&lt;&gt;"",N$9&lt;&gt;""),IF(HLOOKUP(N$9,'Feuille1-Catégories'!$C$1:$G$2,2,FALSE)="OUI",N$3,IF(HLOOKUP(N$9,'Feuille1-Catégories'!$C$1:$G$3,3,FALSE)="OUI",OFFSET(N$3,MOD(QUOTIENT(ROW()-ROW($A$20),'Feuille1-Catégories'!$B$6/N$6),N$5),0),IF(MOD($A433-1-N$10,'Feuille1-Catégories'!$F$5+1)=0,N$3,""))),"")</f>
        <v/>
      </c>
      <c r="O433" s="7" t="str">
        <f ca="1">IF(AND($A433&lt;&gt;"",O$9&lt;&gt;""),IF(HLOOKUP(O$9,'Feuille1-Catégories'!$C$1:$G$2,2,FALSE)="OUI",O$3,IF(HLOOKUP(O$9,'Feuille1-Catégories'!$C$1:$G$3,3,FALSE)="OUI",OFFSET(O$3,MOD(QUOTIENT(ROW()-ROW($A$20),'Feuille1-Catégories'!$B$6/O$6),O$5),0),IF(MOD($A433-1-O$10,'Feuille1-Catégories'!$F$5+1)=0,O$3,""))),"")</f>
        <v/>
      </c>
      <c r="P433" s="7" t="str">
        <f ca="1">IF(AND($A433&lt;&gt;"",P$9&lt;&gt;""),IF(HLOOKUP(P$9,'Feuille1-Catégories'!$C$1:$G$2,2,FALSE)="OUI",P$3,IF(HLOOKUP(P$9,'Feuille1-Catégories'!$C$1:$G$3,3,FALSE)="OUI",OFFSET(P$3,MOD(QUOTIENT(ROW()-ROW($A$20),'Feuille1-Catégories'!$B$6/P$6),P$5),0),IF(MOD($A433-1-P$10,'Feuille1-Catégories'!$F$5+1)=0,P$3,""))),"")</f>
        <v/>
      </c>
      <c r="Q433" s="7" t="str">
        <f ca="1">IF(AND($A433&lt;&gt;"",Q$9&lt;&gt;""),IF(HLOOKUP(Q$9,'Feuille1-Catégories'!$C$1:$G$2,2,FALSE)="OUI",Q$3,IF(HLOOKUP(Q$9,'Feuille1-Catégories'!$C$1:$G$3,3,FALSE)="OUI",OFFSET(Q$3,MOD(QUOTIENT(ROW()-ROW($A$20),'Feuille1-Catégories'!$B$6/Q$6),Q$5),0),IF(MOD($A433-1-Q$10,'Feuille1-Catégories'!$F$5+1)=0,Q$3,""))),"")</f>
        <v/>
      </c>
      <c r="R433" s="7" t="str">
        <f ca="1">IF(AND($A433&lt;&gt;"",R$9&lt;&gt;""),IF(HLOOKUP(R$9,'Feuille1-Catégories'!$C$1:$G$2,2,FALSE)="OUI",R$3,IF(HLOOKUP(R$9,'Feuille1-Catégories'!$C$1:$G$3,3,FALSE)="OUI",OFFSET(R$3,MOD(QUOTIENT(ROW()-ROW($A$20),'Feuille1-Catégories'!$B$6/R$6),R$5),0),IF(MOD($A433-1-R$10,'Feuille1-Catégories'!$F$5+1)=0,R$3,""))),"")</f>
        <v/>
      </c>
      <c r="S433" s="7" t="str">
        <f ca="1">IF(AND($A433&lt;&gt;"",S$9&lt;&gt;""),IF(HLOOKUP(S$9,'Feuille1-Catégories'!$C$1:$G$2,2,FALSE)="OUI",S$3,IF(HLOOKUP(S$9,'Feuille1-Catégories'!$C$1:$G$3,3,FALSE)="OUI",OFFSET(S$3,MOD(QUOTIENT(ROW()-ROW($A$20),'Feuille1-Catégories'!$B$6/S$6),S$5),0),IF(MOD($A433-1-S$10,'Feuille1-Catégories'!$F$5+1)=0,S$3,""))),"")</f>
        <v/>
      </c>
      <c r="T433" s="7" t="str">
        <f ca="1">IF(AND($A433&lt;&gt;"",T$9&lt;&gt;""),IF(HLOOKUP(T$9,'Feuille1-Catégories'!$C$1:$G$2,2,FALSE)="OUI",T$3,IF(HLOOKUP(T$9,'Feuille1-Catégories'!$C$1:$G$3,3,FALSE)="OUI",OFFSET(T$3,MOD(QUOTIENT(ROW()-ROW($A$20),'Feuille1-Catégories'!$B$6/T$6),T$5),0),IF(MOD($A433-1-T$10,'Feuille1-Catégories'!$F$5+1)=0,T$3,""))),"")</f>
        <v/>
      </c>
      <c r="U433" s="7" t="str">
        <f ca="1">IF(AND($A433&lt;&gt;"",U$9&lt;&gt;""),IF(HLOOKUP(U$9,'Feuille1-Catégories'!$C$1:$G$2,2,FALSE)="OUI",U$3,IF(HLOOKUP(U$9,'Feuille1-Catégories'!$C$1:$G$3,3,FALSE)="OUI",OFFSET(U$3,MOD(QUOTIENT(ROW()-ROW($A$20),'Feuille1-Catégories'!$B$6/U$6),U$5),0),IF(MOD($A433-1-U$10,'Feuille1-Catégories'!$F$5+1)=0,U$3,""))),"")</f>
        <v/>
      </c>
      <c r="V433" s="7" t="str">
        <f ca="1">IF(AND($A433&lt;&gt;"",V$9&lt;&gt;""),IF(HLOOKUP(V$9,'Feuille1-Catégories'!$C$1:$G$2,2,FALSE)="OUI",V$3,IF(HLOOKUP(V$9,'Feuille1-Catégories'!$C$1:$G$3,3,FALSE)="OUI",OFFSET(V$3,MOD(QUOTIENT(ROW()-ROW($A$20),'Feuille1-Catégories'!$B$6/V$6),V$5),0),IF(MOD($A433-1-V$10,'Feuille1-Catégories'!$F$5+1)=0,V$3,""))),"")</f>
        <v/>
      </c>
      <c r="W433" s="7" t="str">
        <f ca="1">IF(AND($A433&lt;&gt;"",W$9&lt;&gt;""),IF(HLOOKUP(W$9,'Feuille1-Catégories'!$C$1:$G$2,2,FALSE)="OUI",W$3,IF(HLOOKUP(W$9,'Feuille1-Catégories'!$C$1:$G$3,3,FALSE)="OUI",OFFSET(W$3,MOD(QUOTIENT(ROW()-ROW($A$20),'Feuille1-Catégories'!$B$6/W$6),W$5),0),IF(MOD($A433-1-W$10,'Feuille1-Catégories'!$F$5+1)=0,W$3,""))),"")</f>
        <v/>
      </c>
      <c r="X433" s="7" t="str">
        <f ca="1">IF(AND($A433&lt;&gt;"",X$9&lt;&gt;""),IF(HLOOKUP(X$9,'Feuille1-Catégories'!$C$1:$G$2,2,FALSE)="OUI",X$3,IF(HLOOKUP(X$9,'Feuille1-Catégories'!$C$1:$G$3,3,FALSE)="OUI",OFFSET(X$3,MOD(QUOTIENT(ROW()-ROW($A$20),'Feuille1-Catégories'!$B$6/X$6),X$5),0),IF(MOD($A433-1-X$10,'Feuille1-Catégories'!$F$5+1)=0,X$3,""))),"")</f>
        <v/>
      </c>
      <c r="Y433" s="7" t="str">
        <f ca="1">IF(AND($A433&lt;&gt;"",Y$9&lt;&gt;""),IF(HLOOKUP(Y$9,'Feuille1-Catégories'!$C$1:$G$2,2,FALSE)="OUI",Y$3,IF(HLOOKUP(Y$9,'Feuille1-Catégories'!$C$1:$G$3,3,FALSE)="OUI",OFFSET(Y$3,MOD(QUOTIENT(ROW()-ROW($A$20),'Feuille1-Catégories'!$B$6/Y$6),Y$5),0),IF(MOD($A433-1-Y$10,'Feuille1-Catégories'!$F$5+1)=0,Y$3,""))),"")</f>
        <v/>
      </c>
      <c r="Z433" s="7" t="str">
        <f ca="1">IF(AND($A433&lt;&gt;"",Z$9&lt;&gt;""),IF(HLOOKUP(Z$9,'Feuille1-Catégories'!$C$1:$G$2,2,FALSE)="OUI",Z$3,IF(HLOOKUP(Z$9,'Feuille1-Catégories'!$C$1:$G$3,3,FALSE)="OUI",OFFSET(Z$3,MOD(QUOTIENT(ROW()-ROW($A$20),'Feuille1-Catégories'!$B$6/Z$6),Z$5),0),"")),"")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34" spans="1:26" ht="17" x14ac:dyDescent="0.2">
      <c r="A434" s="21" t="str">
        <f>IF(ROW()-ROW($A$19)&gt;'Feuille1-Catégories'!$B$6,"",ROW()-ROW($A$19))</f>
        <v/>
      </c>
      <c r="B434" s="33" t="str">
        <f t="shared" si="19"/>
        <v/>
      </c>
      <c r="C434" s="10" t="str">
        <f t="shared" si="20"/>
        <v/>
      </c>
      <c r="D434" s="10" t="str">
        <f>IF('Feuille3-Coût de production'!D434&lt;&gt;"",'Feuille3-Coût de production'!D434,"")</f>
        <v/>
      </c>
      <c r="E434" s="10" t="str">
        <f t="shared" si="21"/>
        <v/>
      </c>
      <c r="F434" s="7" t="str">
        <f ca="1">IF(AND($A434&lt;&gt;"",F$9&lt;&gt;""),IF(HLOOKUP(F$9,'Feuille1-Catégories'!$C$1:$G$2,2,FALSE)="OUI",F$3,IF(HLOOKUP(F$9,'Feuille1-Catégories'!$C$1:$G$3,3,FALSE)="OUI",OFFSET(F$3,MOD(QUOTIENT(ROW()-ROW($A$20),'Feuille1-Catégories'!$B$6/F$6),F$5),0),IF(MOD($A434-1-F$10,'Feuille1-Catégories'!$F$5+1)=0,F$3,""))),"")</f>
        <v/>
      </c>
      <c r="G434" s="7" t="str">
        <f ca="1">IF(AND($A434&lt;&gt;"",G$9&lt;&gt;""),IF(HLOOKUP(G$9,'Feuille1-Catégories'!$C$1:$G$2,2,FALSE)="OUI",G$3,IF(HLOOKUP(G$9,'Feuille1-Catégories'!$C$1:$G$3,3,FALSE)="OUI",OFFSET(G$3,MOD(QUOTIENT(ROW()-ROW($A$20),'Feuille1-Catégories'!$B$6/G$6),G$5),0),IF(MOD($A434-1-G$10,'Feuille1-Catégories'!$F$5+1)=0,G$3,""))),"")</f>
        <v/>
      </c>
      <c r="H434" s="7" t="str">
        <f ca="1">IF(AND($A434&lt;&gt;"",H$9&lt;&gt;""),IF(HLOOKUP(H$9,'Feuille1-Catégories'!$C$1:$G$2,2,FALSE)="OUI",H$3,IF(HLOOKUP(H$9,'Feuille1-Catégories'!$C$1:$G$3,3,FALSE)="OUI",OFFSET(H$3,MOD(QUOTIENT(ROW()-ROW($A$20),'Feuille1-Catégories'!$B$6/H$6),H$5),0),IF(MOD($A434-1-H$10,'Feuille1-Catégories'!$F$5+1)=0,H$3,""))),"")</f>
        <v/>
      </c>
      <c r="I434" s="7" t="str">
        <f ca="1">IF(AND($A434&lt;&gt;"",I$9&lt;&gt;""),IF(HLOOKUP(I$9,'Feuille1-Catégories'!$C$1:$G$2,2,FALSE)="OUI",I$3,IF(HLOOKUP(I$9,'Feuille1-Catégories'!$C$1:$G$3,3,FALSE)="OUI",OFFSET(I$3,MOD(QUOTIENT(ROW()-ROW($A$20),'Feuille1-Catégories'!$B$6/I$6),I$5),0),IF(MOD($A434-1-I$10,'Feuille1-Catégories'!$F$5+1)=0,I$3,""))),"")</f>
        <v/>
      </c>
      <c r="J434" s="7" t="str">
        <f ca="1">IF(AND($A434&lt;&gt;"",J$9&lt;&gt;""),IF(HLOOKUP(J$9,'Feuille1-Catégories'!$C$1:$G$2,2,FALSE)="OUI",J$3,IF(HLOOKUP(J$9,'Feuille1-Catégories'!$C$1:$G$3,3,FALSE)="OUI",OFFSET(J$3,MOD(QUOTIENT(ROW()-ROW($A$20),'Feuille1-Catégories'!$B$6/J$6),J$5),0),IF(MOD($A434-1-J$10,'Feuille1-Catégories'!$F$5+1)=0,J$3,""))),"")</f>
        <v/>
      </c>
      <c r="K434" s="7" t="str">
        <f ca="1">IF(AND($A434&lt;&gt;"",K$9&lt;&gt;""),IF(HLOOKUP(K$9,'Feuille1-Catégories'!$C$1:$G$2,2,FALSE)="OUI",K$3,IF(HLOOKUP(K$9,'Feuille1-Catégories'!$C$1:$G$3,3,FALSE)="OUI",OFFSET(K$3,MOD(QUOTIENT(ROW()-ROW($A$20),'Feuille1-Catégories'!$B$6/K$6),K$5),0),IF(MOD($A434-1-K$10,'Feuille1-Catégories'!$F$5+1)=0,K$3,""))),"")</f>
        <v/>
      </c>
      <c r="L434" s="7" t="str">
        <f ca="1">IF(AND($A434&lt;&gt;"",L$9&lt;&gt;""),IF(HLOOKUP(L$9,'Feuille1-Catégories'!$C$1:$G$2,2,FALSE)="OUI",L$3,IF(HLOOKUP(L$9,'Feuille1-Catégories'!$C$1:$G$3,3,FALSE)="OUI",OFFSET(L$3,MOD(QUOTIENT(ROW()-ROW($A$20),'Feuille1-Catégories'!$B$6/L$6),L$5),0),IF(MOD($A434-1-L$10,'Feuille1-Catégories'!$F$5+1)=0,L$3,""))),"")</f>
        <v/>
      </c>
      <c r="M434" s="7" t="str">
        <f ca="1">IF(AND($A434&lt;&gt;"",M$9&lt;&gt;""),IF(HLOOKUP(M$9,'Feuille1-Catégories'!$C$1:$G$2,2,FALSE)="OUI",M$3,IF(HLOOKUP(M$9,'Feuille1-Catégories'!$C$1:$G$3,3,FALSE)="OUI",OFFSET(M$3,MOD(QUOTIENT(ROW()-ROW($A$20),'Feuille1-Catégories'!$B$6/M$6),M$5),0),IF(MOD($A434-1-M$10,'Feuille1-Catégories'!$F$5+1)=0,M$3,""))),"")</f>
        <v/>
      </c>
      <c r="N434" s="7" t="str">
        <f ca="1">IF(AND($A434&lt;&gt;"",N$9&lt;&gt;""),IF(HLOOKUP(N$9,'Feuille1-Catégories'!$C$1:$G$2,2,FALSE)="OUI",N$3,IF(HLOOKUP(N$9,'Feuille1-Catégories'!$C$1:$G$3,3,FALSE)="OUI",OFFSET(N$3,MOD(QUOTIENT(ROW()-ROW($A$20),'Feuille1-Catégories'!$B$6/N$6),N$5),0),IF(MOD($A434-1-N$10,'Feuille1-Catégories'!$F$5+1)=0,N$3,""))),"")</f>
        <v/>
      </c>
      <c r="O434" s="7" t="str">
        <f ca="1">IF(AND($A434&lt;&gt;"",O$9&lt;&gt;""),IF(HLOOKUP(O$9,'Feuille1-Catégories'!$C$1:$G$2,2,FALSE)="OUI",O$3,IF(HLOOKUP(O$9,'Feuille1-Catégories'!$C$1:$G$3,3,FALSE)="OUI",OFFSET(O$3,MOD(QUOTIENT(ROW()-ROW($A$20),'Feuille1-Catégories'!$B$6/O$6),O$5),0),IF(MOD($A434-1-O$10,'Feuille1-Catégories'!$F$5+1)=0,O$3,""))),"")</f>
        <v/>
      </c>
      <c r="P434" s="7" t="str">
        <f ca="1">IF(AND($A434&lt;&gt;"",P$9&lt;&gt;""),IF(HLOOKUP(P$9,'Feuille1-Catégories'!$C$1:$G$2,2,FALSE)="OUI",P$3,IF(HLOOKUP(P$9,'Feuille1-Catégories'!$C$1:$G$3,3,FALSE)="OUI",OFFSET(P$3,MOD(QUOTIENT(ROW()-ROW($A$20),'Feuille1-Catégories'!$B$6/P$6),P$5),0),IF(MOD($A434-1-P$10,'Feuille1-Catégories'!$F$5+1)=0,P$3,""))),"")</f>
        <v/>
      </c>
      <c r="Q434" s="7" t="str">
        <f ca="1">IF(AND($A434&lt;&gt;"",Q$9&lt;&gt;""),IF(HLOOKUP(Q$9,'Feuille1-Catégories'!$C$1:$G$2,2,FALSE)="OUI",Q$3,IF(HLOOKUP(Q$9,'Feuille1-Catégories'!$C$1:$G$3,3,FALSE)="OUI",OFFSET(Q$3,MOD(QUOTIENT(ROW()-ROW($A$20),'Feuille1-Catégories'!$B$6/Q$6),Q$5),0),IF(MOD($A434-1-Q$10,'Feuille1-Catégories'!$F$5+1)=0,Q$3,""))),"")</f>
        <v/>
      </c>
      <c r="R434" s="7" t="str">
        <f ca="1">IF(AND($A434&lt;&gt;"",R$9&lt;&gt;""),IF(HLOOKUP(R$9,'Feuille1-Catégories'!$C$1:$G$2,2,FALSE)="OUI",R$3,IF(HLOOKUP(R$9,'Feuille1-Catégories'!$C$1:$G$3,3,FALSE)="OUI",OFFSET(R$3,MOD(QUOTIENT(ROW()-ROW($A$20),'Feuille1-Catégories'!$B$6/R$6),R$5),0),IF(MOD($A434-1-R$10,'Feuille1-Catégories'!$F$5+1)=0,R$3,""))),"")</f>
        <v/>
      </c>
      <c r="S434" s="7" t="str">
        <f ca="1">IF(AND($A434&lt;&gt;"",S$9&lt;&gt;""),IF(HLOOKUP(S$9,'Feuille1-Catégories'!$C$1:$G$2,2,FALSE)="OUI",S$3,IF(HLOOKUP(S$9,'Feuille1-Catégories'!$C$1:$G$3,3,FALSE)="OUI",OFFSET(S$3,MOD(QUOTIENT(ROW()-ROW($A$20),'Feuille1-Catégories'!$B$6/S$6),S$5),0),IF(MOD($A434-1-S$10,'Feuille1-Catégories'!$F$5+1)=0,S$3,""))),"")</f>
        <v/>
      </c>
      <c r="T434" s="7" t="str">
        <f ca="1">IF(AND($A434&lt;&gt;"",T$9&lt;&gt;""),IF(HLOOKUP(T$9,'Feuille1-Catégories'!$C$1:$G$2,2,FALSE)="OUI",T$3,IF(HLOOKUP(T$9,'Feuille1-Catégories'!$C$1:$G$3,3,FALSE)="OUI",OFFSET(T$3,MOD(QUOTIENT(ROW()-ROW($A$20),'Feuille1-Catégories'!$B$6/T$6),T$5),0),IF(MOD($A434-1-T$10,'Feuille1-Catégories'!$F$5+1)=0,T$3,""))),"")</f>
        <v/>
      </c>
      <c r="U434" s="7" t="str">
        <f ca="1">IF(AND($A434&lt;&gt;"",U$9&lt;&gt;""),IF(HLOOKUP(U$9,'Feuille1-Catégories'!$C$1:$G$2,2,FALSE)="OUI",U$3,IF(HLOOKUP(U$9,'Feuille1-Catégories'!$C$1:$G$3,3,FALSE)="OUI",OFFSET(U$3,MOD(QUOTIENT(ROW()-ROW($A$20),'Feuille1-Catégories'!$B$6/U$6),U$5),0),IF(MOD($A434-1-U$10,'Feuille1-Catégories'!$F$5+1)=0,U$3,""))),"")</f>
        <v/>
      </c>
      <c r="V434" s="7" t="str">
        <f ca="1">IF(AND($A434&lt;&gt;"",V$9&lt;&gt;""),IF(HLOOKUP(V$9,'Feuille1-Catégories'!$C$1:$G$2,2,FALSE)="OUI",V$3,IF(HLOOKUP(V$9,'Feuille1-Catégories'!$C$1:$G$3,3,FALSE)="OUI",OFFSET(V$3,MOD(QUOTIENT(ROW()-ROW($A$20),'Feuille1-Catégories'!$B$6/V$6),V$5),0),IF(MOD($A434-1-V$10,'Feuille1-Catégories'!$F$5+1)=0,V$3,""))),"")</f>
        <v/>
      </c>
      <c r="W434" s="7" t="str">
        <f ca="1">IF(AND($A434&lt;&gt;"",W$9&lt;&gt;""),IF(HLOOKUP(W$9,'Feuille1-Catégories'!$C$1:$G$2,2,FALSE)="OUI",W$3,IF(HLOOKUP(W$9,'Feuille1-Catégories'!$C$1:$G$3,3,FALSE)="OUI",OFFSET(W$3,MOD(QUOTIENT(ROW()-ROW($A$20),'Feuille1-Catégories'!$B$6/W$6),W$5),0),IF(MOD($A434-1-W$10,'Feuille1-Catégories'!$F$5+1)=0,W$3,""))),"")</f>
        <v/>
      </c>
      <c r="X434" s="7" t="str">
        <f ca="1">IF(AND($A434&lt;&gt;"",X$9&lt;&gt;""),IF(HLOOKUP(X$9,'Feuille1-Catégories'!$C$1:$G$2,2,FALSE)="OUI",X$3,IF(HLOOKUP(X$9,'Feuille1-Catégories'!$C$1:$G$3,3,FALSE)="OUI",OFFSET(X$3,MOD(QUOTIENT(ROW()-ROW($A$20),'Feuille1-Catégories'!$B$6/X$6),X$5),0),IF(MOD($A434-1-X$10,'Feuille1-Catégories'!$F$5+1)=0,X$3,""))),"")</f>
        <v/>
      </c>
      <c r="Y434" s="7" t="str">
        <f ca="1">IF(AND($A434&lt;&gt;"",Y$9&lt;&gt;""),IF(HLOOKUP(Y$9,'Feuille1-Catégories'!$C$1:$G$2,2,FALSE)="OUI",Y$3,IF(HLOOKUP(Y$9,'Feuille1-Catégories'!$C$1:$G$3,3,FALSE)="OUI",OFFSET(Y$3,MOD(QUOTIENT(ROW()-ROW($A$20),'Feuille1-Catégories'!$B$6/Y$6),Y$5),0),IF(MOD($A434-1-Y$10,'Feuille1-Catégories'!$F$5+1)=0,Y$3,""))),"")</f>
        <v/>
      </c>
      <c r="Z434" s="7" t="str">
        <f ca="1">IF(AND($A434&lt;&gt;"",Z$9&lt;&gt;""),IF(HLOOKUP(Z$9,'Feuille1-Catégories'!$C$1:$G$2,2,FALSE)="OUI",Z$3,IF(HLOOKUP(Z$9,'Feuille1-Catégories'!$C$1:$G$3,3,FALSE)="OUI",OFFSET(Z$3,MOD(QUOTIENT(ROW()-ROW($A$20),'Feuille1-Catégories'!$B$6/Z$6),Z$5),0),"")),"")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35" spans="1:26" ht="17" x14ac:dyDescent="0.2">
      <c r="A435" s="21" t="str">
        <f>IF(ROW()-ROW($A$19)&gt;'Feuille1-Catégories'!$B$6,"",ROW()-ROW($A$19))</f>
        <v/>
      </c>
      <c r="B435" s="33" t="str">
        <f t="shared" si="19"/>
        <v/>
      </c>
      <c r="C435" s="10" t="str">
        <f t="shared" si="20"/>
        <v/>
      </c>
      <c r="D435" s="10" t="str">
        <f>IF('Feuille3-Coût de production'!D435&lt;&gt;"",'Feuille3-Coût de production'!D435,"")</f>
        <v/>
      </c>
      <c r="E435" s="10" t="str">
        <f t="shared" si="21"/>
        <v/>
      </c>
      <c r="F435" s="7" t="str">
        <f ca="1">IF(AND($A435&lt;&gt;"",F$9&lt;&gt;""),IF(HLOOKUP(F$9,'Feuille1-Catégories'!$C$1:$G$2,2,FALSE)="OUI",F$3,IF(HLOOKUP(F$9,'Feuille1-Catégories'!$C$1:$G$3,3,FALSE)="OUI",OFFSET(F$3,MOD(QUOTIENT(ROW()-ROW($A$20),'Feuille1-Catégories'!$B$6/F$6),F$5),0),IF(MOD($A435-1-F$10,'Feuille1-Catégories'!$F$5+1)=0,F$3,""))),"")</f>
        <v/>
      </c>
      <c r="G435" s="7" t="str">
        <f ca="1">IF(AND($A435&lt;&gt;"",G$9&lt;&gt;""),IF(HLOOKUP(G$9,'Feuille1-Catégories'!$C$1:$G$2,2,FALSE)="OUI",G$3,IF(HLOOKUP(G$9,'Feuille1-Catégories'!$C$1:$G$3,3,FALSE)="OUI",OFFSET(G$3,MOD(QUOTIENT(ROW()-ROW($A$20),'Feuille1-Catégories'!$B$6/G$6),G$5),0),IF(MOD($A435-1-G$10,'Feuille1-Catégories'!$F$5+1)=0,G$3,""))),"")</f>
        <v/>
      </c>
      <c r="H435" s="7" t="str">
        <f ca="1">IF(AND($A435&lt;&gt;"",H$9&lt;&gt;""),IF(HLOOKUP(H$9,'Feuille1-Catégories'!$C$1:$G$2,2,FALSE)="OUI",H$3,IF(HLOOKUP(H$9,'Feuille1-Catégories'!$C$1:$G$3,3,FALSE)="OUI",OFFSET(H$3,MOD(QUOTIENT(ROW()-ROW($A$20),'Feuille1-Catégories'!$B$6/H$6),H$5),0),IF(MOD($A435-1-H$10,'Feuille1-Catégories'!$F$5+1)=0,H$3,""))),"")</f>
        <v/>
      </c>
      <c r="I435" s="7" t="str">
        <f ca="1">IF(AND($A435&lt;&gt;"",I$9&lt;&gt;""),IF(HLOOKUP(I$9,'Feuille1-Catégories'!$C$1:$G$2,2,FALSE)="OUI",I$3,IF(HLOOKUP(I$9,'Feuille1-Catégories'!$C$1:$G$3,3,FALSE)="OUI",OFFSET(I$3,MOD(QUOTIENT(ROW()-ROW($A$20),'Feuille1-Catégories'!$B$6/I$6),I$5),0),IF(MOD($A435-1-I$10,'Feuille1-Catégories'!$F$5+1)=0,I$3,""))),"")</f>
        <v/>
      </c>
      <c r="J435" s="7" t="str">
        <f ca="1">IF(AND($A435&lt;&gt;"",J$9&lt;&gt;""),IF(HLOOKUP(J$9,'Feuille1-Catégories'!$C$1:$G$2,2,FALSE)="OUI",J$3,IF(HLOOKUP(J$9,'Feuille1-Catégories'!$C$1:$G$3,3,FALSE)="OUI",OFFSET(J$3,MOD(QUOTIENT(ROW()-ROW($A$20),'Feuille1-Catégories'!$B$6/J$6),J$5),0),IF(MOD($A435-1-J$10,'Feuille1-Catégories'!$F$5+1)=0,J$3,""))),"")</f>
        <v/>
      </c>
      <c r="K435" s="7" t="str">
        <f ca="1">IF(AND($A435&lt;&gt;"",K$9&lt;&gt;""),IF(HLOOKUP(K$9,'Feuille1-Catégories'!$C$1:$G$2,2,FALSE)="OUI",K$3,IF(HLOOKUP(K$9,'Feuille1-Catégories'!$C$1:$G$3,3,FALSE)="OUI",OFFSET(K$3,MOD(QUOTIENT(ROW()-ROW($A$20),'Feuille1-Catégories'!$B$6/K$6),K$5),0),IF(MOD($A435-1-K$10,'Feuille1-Catégories'!$F$5+1)=0,K$3,""))),"")</f>
        <v/>
      </c>
      <c r="L435" s="7" t="str">
        <f ca="1">IF(AND($A435&lt;&gt;"",L$9&lt;&gt;""),IF(HLOOKUP(L$9,'Feuille1-Catégories'!$C$1:$G$2,2,FALSE)="OUI",L$3,IF(HLOOKUP(L$9,'Feuille1-Catégories'!$C$1:$G$3,3,FALSE)="OUI",OFFSET(L$3,MOD(QUOTIENT(ROW()-ROW($A$20),'Feuille1-Catégories'!$B$6/L$6),L$5),0),IF(MOD($A435-1-L$10,'Feuille1-Catégories'!$F$5+1)=0,L$3,""))),"")</f>
        <v/>
      </c>
      <c r="M435" s="7" t="str">
        <f ca="1">IF(AND($A435&lt;&gt;"",M$9&lt;&gt;""),IF(HLOOKUP(M$9,'Feuille1-Catégories'!$C$1:$G$2,2,FALSE)="OUI",M$3,IF(HLOOKUP(M$9,'Feuille1-Catégories'!$C$1:$G$3,3,FALSE)="OUI",OFFSET(M$3,MOD(QUOTIENT(ROW()-ROW($A$20),'Feuille1-Catégories'!$B$6/M$6),M$5),0),IF(MOD($A435-1-M$10,'Feuille1-Catégories'!$F$5+1)=0,M$3,""))),"")</f>
        <v/>
      </c>
      <c r="N435" s="7" t="str">
        <f ca="1">IF(AND($A435&lt;&gt;"",N$9&lt;&gt;""),IF(HLOOKUP(N$9,'Feuille1-Catégories'!$C$1:$G$2,2,FALSE)="OUI",N$3,IF(HLOOKUP(N$9,'Feuille1-Catégories'!$C$1:$G$3,3,FALSE)="OUI",OFFSET(N$3,MOD(QUOTIENT(ROW()-ROW($A$20),'Feuille1-Catégories'!$B$6/N$6),N$5),0),IF(MOD($A435-1-N$10,'Feuille1-Catégories'!$F$5+1)=0,N$3,""))),"")</f>
        <v/>
      </c>
      <c r="O435" s="7" t="str">
        <f ca="1">IF(AND($A435&lt;&gt;"",O$9&lt;&gt;""),IF(HLOOKUP(O$9,'Feuille1-Catégories'!$C$1:$G$2,2,FALSE)="OUI",O$3,IF(HLOOKUP(O$9,'Feuille1-Catégories'!$C$1:$G$3,3,FALSE)="OUI",OFFSET(O$3,MOD(QUOTIENT(ROW()-ROW($A$20),'Feuille1-Catégories'!$B$6/O$6),O$5),0),IF(MOD($A435-1-O$10,'Feuille1-Catégories'!$F$5+1)=0,O$3,""))),"")</f>
        <v/>
      </c>
      <c r="P435" s="7" t="str">
        <f ca="1">IF(AND($A435&lt;&gt;"",P$9&lt;&gt;""),IF(HLOOKUP(P$9,'Feuille1-Catégories'!$C$1:$G$2,2,FALSE)="OUI",P$3,IF(HLOOKUP(P$9,'Feuille1-Catégories'!$C$1:$G$3,3,FALSE)="OUI",OFFSET(P$3,MOD(QUOTIENT(ROW()-ROW($A$20),'Feuille1-Catégories'!$B$6/P$6),P$5),0),IF(MOD($A435-1-P$10,'Feuille1-Catégories'!$F$5+1)=0,P$3,""))),"")</f>
        <v/>
      </c>
      <c r="Q435" s="7" t="str">
        <f ca="1">IF(AND($A435&lt;&gt;"",Q$9&lt;&gt;""),IF(HLOOKUP(Q$9,'Feuille1-Catégories'!$C$1:$G$2,2,FALSE)="OUI",Q$3,IF(HLOOKUP(Q$9,'Feuille1-Catégories'!$C$1:$G$3,3,FALSE)="OUI",OFFSET(Q$3,MOD(QUOTIENT(ROW()-ROW($A$20),'Feuille1-Catégories'!$B$6/Q$6),Q$5),0),IF(MOD($A435-1-Q$10,'Feuille1-Catégories'!$F$5+1)=0,Q$3,""))),"")</f>
        <v/>
      </c>
      <c r="R435" s="7" t="str">
        <f ca="1">IF(AND($A435&lt;&gt;"",R$9&lt;&gt;""),IF(HLOOKUP(R$9,'Feuille1-Catégories'!$C$1:$G$2,2,FALSE)="OUI",R$3,IF(HLOOKUP(R$9,'Feuille1-Catégories'!$C$1:$G$3,3,FALSE)="OUI",OFFSET(R$3,MOD(QUOTIENT(ROW()-ROW($A$20),'Feuille1-Catégories'!$B$6/R$6),R$5),0),IF(MOD($A435-1-R$10,'Feuille1-Catégories'!$F$5+1)=0,R$3,""))),"")</f>
        <v/>
      </c>
      <c r="S435" s="7" t="str">
        <f ca="1">IF(AND($A435&lt;&gt;"",S$9&lt;&gt;""),IF(HLOOKUP(S$9,'Feuille1-Catégories'!$C$1:$G$2,2,FALSE)="OUI",S$3,IF(HLOOKUP(S$9,'Feuille1-Catégories'!$C$1:$G$3,3,FALSE)="OUI",OFFSET(S$3,MOD(QUOTIENT(ROW()-ROW($A$20),'Feuille1-Catégories'!$B$6/S$6),S$5),0),IF(MOD($A435-1-S$10,'Feuille1-Catégories'!$F$5+1)=0,S$3,""))),"")</f>
        <v/>
      </c>
      <c r="T435" s="7" t="str">
        <f ca="1">IF(AND($A435&lt;&gt;"",T$9&lt;&gt;""),IF(HLOOKUP(T$9,'Feuille1-Catégories'!$C$1:$G$2,2,FALSE)="OUI",T$3,IF(HLOOKUP(T$9,'Feuille1-Catégories'!$C$1:$G$3,3,FALSE)="OUI",OFFSET(T$3,MOD(QUOTIENT(ROW()-ROW($A$20),'Feuille1-Catégories'!$B$6/T$6),T$5),0),IF(MOD($A435-1-T$10,'Feuille1-Catégories'!$F$5+1)=0,T$3,""))),"")</f>
        <v/>
      </c>
      <c r="U435" s="7" t="str">
        <f ca="1">IF(AND($A435&lt;&gt;"",U$9&lt;&gt;""),IF(HLOOKUP(U$9,'Feuille1-Catégories'!$C$1:$G$2,2,FALSE)="OUI",U$3,IF(HLOOKUP(U$9,'Feuille1-Catégories'!$C$1:$G$3,3,FALSE)="OUI",OFFSET(U$3,MOD(QUOTIENT(ROW()-ROW($A$20),'Feuille1-Catégories'!$B$6/U$6),U$5),0),IF(MOD($A435-1-U$10,'Feuille1-Catégories'!$F$5+1)=0,U$3,""))),"")</f>
        <v/>
      </c>
      <c r="V435" s="7" t="str">
        <f ca="1">IF(AND($A435&lt;&gt;"",V$9&lt;&gt;""),IF(HLOOKUP(V$9,'Feuille1-Catégories'!$C$1:$G$2,2,FALSE)="OUI",V$3,IF(HLOOKUP(V$9,'Feuille1-Catégories'!$C$1:$G$3,3,FALSE)="OUI",OFFSET(V$3,MOD(QUOTIENT(ROW()-ROW($A$20),'Feuille1-Catégories'!$B$6/V$6),V$5),0),IF(MOD($A435-1-V$10,'Feuille1-Catégories'!$F$5+1)=0,V$3,""))),"")</f>
        <v/>
      </c>
      <c r="W435" s="7" t="str">
        <f ca="1">IF(AND($A435&lt;&gt;"",W$9&lt;&gt;""),IF(HLOOKUP(W$9,'Feuille1-Catégories'!$C$1:$G$2,2,FALSE)="OUI",W$3,IF(HLOOKUP(W$9,'Feuille1-Catégories'!$C$1:$G$3,3,FALSE)="OUI",OFFSET(W$3,MOD(QUOTIENT(ROW()-ROW($A$20),'Feuille1-Catégories'!$B$6/W$6),W$5),0),IF(MOD($A435-1-W$10,'Feuille1-Catégories'!$F$5+1)=0,W$3,""))),"")</f>
        <v/>
      </c>
      <c r="X435" s="7" t="str">
        <f ca="1">IF(AND($A435&lt;&gt;"",X$9&lt;&gt;""),IF(HLOOKUP(X$9,'Feuille1-Catégories'!$C$1:$G$2,2,FALSE)="OUI",X$3,IF(HLOOKUP(X$9,'Feuille1-Catégories'!$C$1:$G$3,3,FALSE)="OUI",OFFSET(X$3,MOD(QUOTIENT(ROW()-ROW($A$20),'Feuille1-Catégories'!$B$6/X$6),X$5),0),IF(MOD($A435-1-X$10,'Feuille1-Catégories'!$F$5+1)=0,X$3,""))),"")</f>
        <v/>
      </c>
      <c r="Y435" s="7" t="str">
        <f ca="1">IF(AND($A435&lt;&gt;"",Y$9&lt;&gt;""),IF(HLOOKUP(Y$9,'Feuille1-Catégories'!$C$1:$G$2,2,FALSE)="OUI",Y$3,IF(HLOOKUP(Y$9,'Feuille1-Catégories'!$C$1:$G$3,3,FALSE)="OUI",OFFSET(Y$3,MOD(QUOTIENT(ROW()-ROW($A$20),'Feuille1-Catégories'!$B$6/Y$6),Y$5),0),IF(MOD($A435-1-Y$10,'Feuille1-Catégories'!$F$5+1)=0,Y$3,""))),"")</f>
        <v/>
      </c>
      <c r="Z435" s="7" t="str">
        <f ca="1">IF(AND($A435&lt;&gt;"",Z$9&lt;&gt;""),IF(HLOOKUP(Z$9,'Feuille1-Catégories'!$C$1:$G$2,2,FALSE)="OUI",Z$3,IF(HLOOKUP(Z$9,'Feuille1-Catégories'!$C$1:$G$3,3,FALSE)="OUI",OFFSET(Z$3,MOD(QUOTIENT(ROW()-ROW($A$20),'Feuille1-Catégories'!$B$6/Z$6),Z$5),0),"")),"")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36" spans="1:26" ht="17" x14ac:dyDescent="0.2">
      <c r="A436" s="21" t="str">
        <f>IF(ROW()-ROW($A$19)&gt;'Feuille1-Catégories'!$B$6,"",ROW()-ROW($A$19))</f>
        <v/>
      </c>
      <c r="B436" s="33" t="str">
        <f t="shared" si="19"/>
        <v/>
      </c>
      <c r="C436" s="10" t="str">
        <f t="shared" si="20"/>
        <v/>
      </c>
      <c r="D436" s="10" t="str">
        <f>IF('Feuille3-Coût de production'!D436&lt;&gt;"",'Feuille3-Coût de production'!D436,"")</f>
        <v/>
      </c>
      <c r="E436" s="10" t="str">
        <f t="shared" si="21"/>
        <v/>
      </c>
      <c r="F436" s="7" t="str">
        <f ca="1">IF(AND($A436&lt;&gt;"",F$9&lt;&gt;""),IF(HLOOKUP(F$9,'Feuille1-Catégories'!$C$1:$G$2,2,FALSE)="OUI",F$3,IF(HLOOKUP(F$9,'Feuille1-Catégories'!$C$1:$G$3,3,FALSE)="OUI",OFFSET(F$3,MOD(QUOTIENT(ROW()-ROW($A$20),'Feuille1-Catégories'!$B$6/F$6),F$5),0),IF(MOD($A436-1-F$10,'Feuille1-Catégories'!$F$5+1)=0,F$3,""))),"")</f>
        <v/>
      </c>
      <c r="G436" s="7" t="str">
        <f ca="1">IF(AND($A436&lt;&gt;"",G$9&lt;&gt;""),IF(HLOOKUP(G$9,'Feuille1-Catégories'!$C$1:$G$2,2,FALSE)="OUI",G$3,IF(HLOOKUP(G$9,'Feuille1-Catégories'!$C$1:$G$3,3,FALSE)="OUI",OFFSET(G$3,MOD(QUOTIENT(ROW()-ROW($A$20),'Feuille1-Catégories'!$B$6/G$6),G$5),0),IF(MOD($A436-1-G$10,'Feuille1-Catégories'!$F$5+1)=0,G$3,""))),"")</f>
        <v/>
      </c>
      <c r="H436" s="7" t="str">
        <f ca="1">IF(AND($A436&lt;&gt;"",H$9&lt;&gt;""),IF(HLOOKUP(H$9,'Feuille1-Catégories'!$C$1:$G$2,2,FALSE)="OUI",H$3,IF(HLOOKUP(H$9,'Feuille1-Catégories'!$C$1:$G$3,3,FALSE)="OUI",OFFSET(H$3,MOD(QUOTIENT(ROW()-ROW($A$20),'Feuille1-Catégories'!$B$6/H$6),H$5),0),IF(MOD($A436-1-H$10,'Feuille1-Catégories'!$F$5+1)=0,H$3,""))),"")</f>
        <v/>
      </c>
      <c r="I436" s="7" t="str">
        <f ca="1">IF(AND($A436&lt;&gt;"",I$9&lt;&gt;""),IF(HLOOKUP(I$9,'Feuille1-Catégories'!$C$1:$G$2,2,FALSE)="OUI",I$3,IF(HLOOKUP(I$9,'Feuille1-Catégories'!$C$1:$G$3,3,FALSE)="OUI",OFFSET(I$3,MOD(QUOTIENT(ROW()-ROW($A$20),'Feuille1-Catégories'!$B$6/I$6),I$5),0),IF(MOD($A436-1-I$10,'Feuille1-Catégories'!$F$5+1)=0,I$3,""))),"")</f>
        <v/>
      </c>
      <c r="J436" s="7" t="str">
        <f ca="1">IF(AND($A436&lt;&gt;"",J$9&lt;&gt;""),IF(HLOOKUP(J$9,'Feuille1-Catégories'!$C$1:$G$2,2,FALSE)="OUI",J$3,IF(HLOOKUP(J$9,'Feuille1-Catégories'!$C$1:$G$3,3,FALSE)="OUI",OFFSET(J$3,MOD(QUOTIENT(ROW()-ROW($A$20),'Feuille1-Catégories'!$B$6/J$6),J$5),0),IF(MOD($A436-1-J$10,'Feuille1-Catégories'!$F$5+1)=0,J$3,""))),"")</f>
        <v/>
      </c>
      <c r="K436" s="7" t="str">
        <f ca="1">IF(AND($A436&lt;&gt;"",K$9&lt;&gt;""),IF(HLOOKUP(K$9,'Feuille1-Catégories'!$C$1:$G$2,2,FALSE)="OUI",K$3,IF(HLOOKUP(K$9,'Feuille1-Catégories'!$C$1:$G$3,3,FALSE)="OUI",OFFSET(K$3,MOD(QUOTIENT(ROW()-ROW($A$20),'Feuille1-Catégories'!$B$6/K$6),K$5),0),IF(MOD($A436-1-K$10,'Feuille1-Catégories'!$F$5+1)=0,K$3,""))),"")</f>
        <v/>
      </c>
      <c r="L436" s="7" t="str">
        <f ca="1">IF(AND($A436&lt;&gt;"",L$9&lt;&gt;""),IF(HLOOKUP(L$9,'Feuille1-Catégories'!$C$1:$G$2,2,FALSE)="OUI",L$3,IF(HLOOKUP(L$9,'Feuille1-Catégories'!$C$1:$G$3,3,FALSE)="OUI",OFFSET(L$3,MOD(QUOTIENT(ROW()-ROW($A$20),'Feuille1-Catégories'!$B$6/L$6),L$5),0),IF(MOD($A436-1-L$10,'Feuille1-Catégories'!$F$5+1)=0,L$3,""))),"")</f>
        <v/>
      </c>
      <c r="M436" s="7" t="str">
        <f ca="1">IF(AND($A436&lt;&gt;"",M$9&lt;&gt;""),IF(HLOOKUP(M$9,'Feuille1-Catégories'!$C$1:$G$2,2,FALSE)="OUI",M$3,IF(HLOOKUP(M$9,'Feuille1-Catégories'!$C$1:$G$3,3,FALSE)="OUI",OFFSET(M$3,MOD(QUOTIENT(ROW()-ROW($A$20),'Feuille1-Catégories'!$B$6/M$6),M$5),0),IF(MOD($A436-1-M$10,'Feuille1-Catégories'!$F$5+1)=0,M$3,""))),"")</f>
        <v/>
      </c>
      <c r="N436" s="7" t="str">
        <f ca="1">IF(AND($A436&lt;&gt;"",N$9&lt;&gt;""),IF(HLOOKUP(N$9,'Feuille1-Catégories'!$C$1:$G$2,2,FALSE)="OUI",N$3,IF(HLOOKUP(N$9,'Feuille1-Catégories'!$C$1:$G$3,3,FALSE)="OUI",OFFSET(N$3,MOD(QUOTIENT(ROW()-ROW($A$20),'Feuille1-Catégories'!$B$6/N$6),N$5),0),IF(MOD($A436-1-N$10,'Feuille1-Catégories'!$F$5+1)=0,N$3,""))),"")</f>
        <v/>
      </c>
      <c r="O436" s="7" t="str">
        <f ca="1">IF(AND($A436&lt;&gt;"",O$9&lt;&gt;""),IF(HLOOKUP(O$9,'Feuille1-Catégories'!$C$1:$G$2,2,FALSE)="OUI",O$3,IF(HLOOKUP(O$9,'Feuille1-Catégories'!$C$1:$G$3,3,FALSE)="OUI",OFFSET(O$3,MOD(QUOTIENT(ROW()-ROW($A$20),'Feuille1-Catégories'!$B$6/O$6),O$5),0),IF(MOD($A436-1-O$10,'Feuille1-Catégories'!$F$5+1)=0,O$3,""))),"")</f>
        <v/>
      </c>
      <c r="P436" s="7" t="str">
        <f ca="1">IF(AND($A436&lt;&gt;"",P$9&lt;&gt;""),IF(HLOOKUP(P$9,'Feuille1-Catégories'!$C$1:$G$2,2,FALSE)="OUI",P$3,IF(HLOOKUP(P$9,'Feuille1-Catégories'!$C$1:$G$3,3,FALSE)="OUI",OFFSET(P$3,MOD(QUOTIENT(ROW()-ROW($A$20),'Feuille1-Catégories'!$B$6/P$6),P$5),0),IF(MOD($A436-1-P$10,'Feuille1-Catégories'!$F$5+1)=0,P$3,""))),"")</f>
        <v/>
      </c>
      <c r="Q436" s="7" t="str">
        <f ca="1">IF(AND($A436&lt;&gt;"",Q$9&lt;&gt;""),IF(HLOOKUP(Q$9,'Feuille1-Catégories'!$C$1:$G$2,2,FALSE)="OUI",Q$3,IF(HLOOKUP(Q$9,'Feuille1-Catégories'!$C$1:$G$3,3,FALSE)="OUI",OFFSET(Q$3,MOD(QUOTIENT(ROW()-ROW($A$20),'Feuille1-Catégories'!$B$6/Q$6),Q$5),0),IF(MOD($A436-1-Q$10,'Feuille1-Catégories'!$F$5+1)=0,Q$3,""))),"")</f>
        <v/>
      </c>
      <c r="R436" s="7" t="str">
        <f ca="1">IF(AND($A436&lt;&gt;"",R$9&lt;&gt;""),IF(HLOOKUP(R$9,'Feuille1-Catégories'!$C$1:$G$2,2,FALSE)="OUI",R$3,IF(HLOOKUP(R$9,'Feuille1-Catégories'!$C$1:$G$3,3,FALSE)="OUI",OFFSET(R$3,MOD(QUOTIENT(ROW()-ROW($A$20),'Feuille1-Catégories'!$B$6/R$6),R$5),0),IF(MOD($A436-1-R$10,'Feuille1-Catégories'!$F$5+1)=0,R$3,""))),"")</f>
        <v/>
      </c>
      <c r="S436" s="7" t="str">
        <f ca="1">IF(AND($A436&lt;&gt;"",S$9&lt;&gt;""),IF(HLOOKUP(S$9,'Feuille1-Catégories'!$C$1:$G$2,2,FALSE)="OUI",S$3,IF(HLOOKUP(S$9,'Feuille1-Catégories'!$C$1:$G$3,3,FALSE)="OUI",OFFSET(S$3,MOD(QUOTIENT(ROW()-ROW($A$20),'Feuille1-Catégories'!$B$6/S$6),S$5),0),IF(MOD($A436-1-S$10,'Feuille1-Catégories'!$F$5+1)=0,S$3,""))),"")</f>
        <v/>
      </c>
      <c r="T436" s="7" t="str">
        <f ca="1">IF(AND($A436&lt;&gt;"",T$9&lt;&gt;""),IF(HLOOKUP(T$9,'Feuille1-Catégories'!$C$1:$G$2,2,FALSE)="OUI",T$3,IF(HLOOKUP(T$9,'Feuille1-Catégories'!$C$1:$G$3,3,FALSE)="OUI",OFFSET(T$3,MOD(QUOTIENT(ROW()-ROW($A$20),'Feuille1-Catégories'!$B$6/T$6),T$5),0),IF(MOD($A436-1-T$10,'Feuille1-Catégories'!$F$5+1)=0,T$3,""))),"")</f>
        <v/>
      </c>
      <c r="U436" s="7" t="str">
        <f ca="1">IF(AND($A436&lt;&gt;"",U$9&lt;&gt;""),IF(HLOOKUP(U$9,'Feuille1-Catégories'!$C$1:$G$2,2,FALSE)="OUI",U$3,IF(HLOOKUP(U$9,'Feuille1-Catégories'!$C$1:$G$3,3,FALSE)="OUI",OFFSET(U$3,MOD(QUOTIENT(ROW()-ROW($A$20),'Feuille1-Catégories'!$B$6/U$6),U$5),0),IF(MOD($A436-1-U$10,'Feuille1-Catégories'!$F$5+1)=0,U$3,""))),"")</f>
        <v/>
      </c>
      <c r="V436" s="7" t="str">
        <f ca="1">IF(AND($A436&lt;&gt;"",V$9&lt;&gt;""),IF(HLOOKUP(V$9,'Feuille1-Catégories'!$C$1:$G$2,2,FALSE)="OUI",V$3,IF(HLOOKUP(V$9,'Feuille1-Catégories'!$C$1:$G$3,3,FALSE)="OUI",OFFSET(V$3,MOD(QUOTIENT(ROW()-ROW($A$20),'Feuille1-Catégories'!$B$6/V$6),V$5),0),IF(MOD($A436-1-V$10,'Feuille1-Catégories'!$F$5+1)=0,V$3,""))),"")</f>
        <v/>
      </c>
      <c r="W436" s="7" t="str">
        <f ca="1">IF(AND($A436&lt;&gt;"",W$9&lt;&gt;""),IF(HLOOKUP(W$9,'Feuille1-Catégories'!$C$1:$G$2,2,FALSE)="OUI",W$3,IF(HLOOKUP(W$9,'Feuille1-Catégories'!$C$1:$G$3,3,FALSE)="OUI",OFFSET(W$3,MOD(QUOTIENT(ROW()-ROW($A$20),'Feuille1-Catégories'!$B$6/W$6),W$5),0),IF(MOD($A436-1-W$10,'Feuille1-Catégories'!$F$5+1)=0,W$3,""))),"")</f>
        <v/>
      </c>
      <c r="X436" s="7" t="str">
        <f ca="1">IF(AND($A436&lt;&gt;"",X$9&lt;&gt;""),IF(HLOOKUP(X$9,'Feuille1-Catégories'!$C$1:$G$2,2,FALSE)="OUI",X$3,IF(HLOOKUP(X$9,'Feuille1-Catégories'!$C$1:$G$3,3,FALSE)="OUI",OFFSET(X$3,MOD(QUOTIENT(ROW()-ROW($A$20),'Feuille1-Catégories'!$B$6/X$6),X$5),0),IF(MOD($A436-1-X$10,'Feuille1-Catégories'!$F$5+1)=0,X$3,""))),"")</f>
        <v/>
      </c>
      <c r="Y436" s="7" t="str">
        <f ca="1">IF(AND($A436&lt;&gt;"",Y$9&lt;&gt;""),IF(HLOOKUP(Y$9,'Feuille1-Catégories'!$C$1:$G$2,2,FALSE)="OUI",Y$3,IF(HLOOKUP(Y$9,'Feuille1-Catégories'!$C$1:$G$3,3,FALSE)="OUI",OFFSET(Y$3,MOD(QUOTIENT(ROW()-ROW($A$20),'Feuille1-Catégories'!$B$6/Y$6),Y$5),0),IF(MOD($A436-1-Y$10,'Feuille1-Catégories'!$F$5+1)=0,Y$3,""))),"")</f>
        <v/>
      </c>
      <c r="Z436" s="7" t="str">
        <f ca="1">IF(AND($A436&lt;&gt;"",Z$9&lt;&gt;""),IF(HLOOKUP(Z$9,'Feuille1-Catégories'!$C$1:$G$2,2,FALSE)="OUI",Z$3,IF(HLOOKUP(Z$9,'Feuille1-Catégories'!$C$1:$G$3,3,FALSE)="OUI",OFFSET(Z$3,MOD(QUOTIENT(ROW()-ROW($A$20),'Feuille1-Catégories'!$B$6/Z$6),Z$5),0),"")),"")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37" spans="1:26" ht="17" x14ac:dyDescent="0.2">
      <c r="A437" s="21" t="str">
        <f>IF(ROW()-ROW($A$19)&gt;'Feuille1-Catégories'!$B$6,"",ROW()-ROW($A$19))</f>
        <v/>
      </c>
      <c r="B437" s="33" t="str">
        <f t="shared" si="19"/>
        <v/>
      </c>
      <c r="C437" s="10" t="str">
        <f t="shared" si="20"/>
        <v/>
      </c>
      <c r="D437" s="10" t="str">
        <f>IF('Feuille3-Coût de production'!D437&lt;&gt;"",'Feuille3-Coût de production'!D437,"")</f>
        <v/>
      </c>
      <c r="E437" s="10" t="str">
        <f t="shared" si="21"/>
        <v/>
      </c>
      <c r="F437" s="7" t="str">
        <f ca="1">IF(AND($A437&lt;&gt;"",F$9&lt;&gt;""),IF(HLOOKUP(F$9,'Feuille1-Catégories'!$C$1:$G$2,2,FALSE)="OUI",F$3,IF(HLOOKUP(F$9,'Feuille1-Catégories'!$C$1:$G$3,3,FALSE)="OUI",OFFSET(F$3,MOD(QUOTIENT(ROW()-ROW($A$20),'Feuille1-Catégories'!$B$6/F$6),F$5),0),IF(MOD($A437-1-F$10,'Feuille1-Catégories'!$F$5+1)=0,F$3,""))),"")</f>
        <v/>
      </c>
      <c r="G437" s="7" t="str">
        <f ca="1">IF(AND($A437&lt;&gt;"",G$9&lt;&gt;""),IF(HLOOKUP(G$9,'Feuille1-Catégories'!$C$1:$G$2,2,FALSE)="OUI",G$3,IF(HLOOKUP(G$9,'Feuille1-Catégories'!$C$1:$G$3,3,FALSE)="OUI",OFFSET(G$3,MOD(QUOTIENT(ROW()-ROW($A$20),'Feuille1-Catégories'!$B$6/G$6),G$5),0),IF(MOD($A437-1-G$10,'Feuille1-Catégories'!$F$5+1)=0,G$3,""))),"")</f>
        <v/>
      </c>
      <c r="H437" s="7" t="str">
        <f ca="1">IF(AND($A437&lt;&gt;"",H$9&lt;&gt;""),IF(HLOOKUP(H$9,'Feuille1-Catégories'!$C$1:$G$2,2,FALSE)="OUI",H$3,IF(HLOOKUP(H$9,'Feuille1-Catégories'!$C$1:$G$3,3,FALSE)="OUI",OFFSET(H$3,MOD(QUOTIENT(ROW()-ROW($A$20),'Feuille1-Catégories'!$B$6/H$6),H$5),0),IF(MOD($A437-1-H$10,'Feuille1-Catégories'!$F$5+1)=0,H$3,""))),"")</f>
        <v/>
      </c>
      <c r="I437" s="7" t="str">
        <f ca="1">IF(AND($A437&lt;&gt;"",I$9&lt;&gt;""),IF(HLOOKUP(I$9,'Feuille1-Catégories'!$C$1:$G$2,2,FALSE)="OUI",I$3,IF(HLOOKUP(I$9,'Feuille1-Catégories'!$C$1:$G$3,3,FALSE)="OUI",OFFSET(I$3,MOD(QUOTIENT(ROW()-ROW($A$20),'Feuille1-Catégories'!$B$6/I$6),I$5),0),IF(MOD($A437-1-I$10,'Feuille1-Catégories'!$F$5+1)=0,I$3,""))),"")</f>
        <v/>
      </c>
      <c r="J437" s="7" t="str">
        <f ca="1">IF(AND($A437&lt;&gt;"",J$9&lt;&gt;""),IF(HLOOKUP(J$9,'Feuille1-Catégories'!$C$1:$G$2,2,FALSE)="OUI",J$3,IF(HLOOKUP(J$9,'Feuille1-Catégories'!$C$1:$G$3,3,FALSE)="OUI",OFFSET(J$3,MOD(QUOTIENT(ROW()-ROW($A$20),'Feuille1-Catégories'!$B$6/J$6),J$5),0),IF(MOD($A437-1-J$10,'Feuille1-Catégories'!$F$5+1)=0,J$3,""))),"")</f>
        <v/>
      </c>
      <c r="K437" s="7" t="str">
        <f ca="1">IF(AND($A437&lt;&gt;"",K$9&lt;&gt;""),IF(HLOOKUP(K$9,'Feuille1-Catégories'!$C$1:$G$2,2,FALSE)="OUI",K$3,IF(HLOOKUP(K$9,'Feuille1-Catégories'!$C$1:$G$3,3,FALSE)="OUI",OFFSET(K$3,MOD(QUOTIENT(ROW()-ROW($A$20),'Feuille1-Catégories'!$B$6/K$6),K$5),0),IF(MOD($A437-1-K$10,'Feuille1-Catégories'!$F$5+1)=0,K$3,""))),"")</f>
        <v/>
      </c>
      <c r="L437" s="7" t="str">
        <f ca="1">IF(AND($A437&lt;&gt;"",L$9&lt;&gt;""),IF(HLOOKUP(L$9,'Feuille1-Catégories'!$C$1:$G$2,2,FALSE)="OUI",L$3,IF(HLOOKUP(L$9,'Feuille1-Catégories'!$C$1:$G$3,3,FALSE)="OUI",OFFSET(L$3,MOD(QUOTIENT(ROW()-ROW($A$20),'Feuille1-Catégories'!$B$6/L$6),L$5),0),IF(MOD($A437-1-L$10,'Feuille1-Catégories'!$F$5+1)=0,L$3,""))),"")</f>
        <v/>
      </c>
      <c r="M437" s="7" t="str">
        <f ca="1">IF(AND($A437&lt;&gt;"",M$9&lt;&gt;""),IF(HLOOKUP(M$9,'Feuille1-Catégories'!$C$1:$G$2,2,FALSE)="OUI",M$3,IF(HLOOKUP(M$9,'Feuille1-Catégories'!$C$1:$G$3,3,FALSE)="OUI",OFFSET(M$3,MOD(QUOTIENT(ROW()-ROW($A$20),'Feuille1-Catégories'!$B$6/M$6),M$5),0),IF(MOD($A437-1-M$10,'Feuille1-Catégories'!$F$5+1)=0,M$3,""))),"")</f>
        <v/>
      </c>
      <c r="N437" s="7" t="str">
        <f ca="1">IF(AND($A437&lt;&gt;"",N$9&lt;&gt;""),IF(HLOOKUP(N$9,'Feuille1-Catégories'!$C$1:$G$2,2,FALSE)="OUI",N$3,IF(HLOOKUP(N$9,'Feuille1-Catégories'!$C$1:$G$3,3,FALSE)="OUI",OFFSET(N$3,MOD(QUOTIENT(ROW()-ROW($A$20),'Feuille1-Catégories'!$B$6/N$6),N$5),0),IF(MOD($A437-1-N$10,'Feuille1-Catégories'!$F$5+1)=0,N$3,""))),"")</f>
        <v/>
      </c>
      <c r="O437" s="7" t="str">
        <f ca="1">IF(AND($A437&lt;&gt;"",O$9&lt;&gt;""),IF(HLOOKUP(O$9,'Feuille1-Catégories'!$C$1:$G$2,2,FALSE)="OUI",O$3,IF(HLOOKUP(O$9,'Feuille1-Catégories'!$C$1:$G$3,3,FALSE)="OUI",OFFSET(O$3,MOD(QUOTIENT(ROW()-ROW($A$20),'Feuille1-Catégories'!$B$6/O$6),O$5),0),IF(MOD($A437-1-O$10,'Feuille1-Catégories'!$F$5+1)=0,O$3,""))),"")</f>
        <v/>
      </c>
      <c r="P437" s="7" t="str">
        <f ca="1">IF(AND($A437&lt;&gt;"",P$9&lt;&gt;""),IF(HLOOKUP(P$9,'Feuille1-Catégories'!$C$1:$G$2,2,FALSE)="OUI",P$3,IF(HLOOKUP(P$9,'Feuille1-Catégories'!$C$1:$G$3,3,FALSE)="OUI",OFFSET(P$3,MOD(QUOTIENT(ROW()-ROW($A$20),'Feuille1-Catégories'!$B$6/P$6),P$5),0),IF(MOD($A437-1-P$10,'Feuille1-Catégories'!$F$5+1)=0,P$3,""))),"")</f>
        <v/>
      </c>
      <c r="Q437" s="7" t="str">
        <f ca="1">IF(AND($A437&lt;&gt;"",Q$9&lt;&gt;""),IF(HLOOKUP(Q$9,'Feuille1-Catégories'!$C$1:$G$2,2,FALSE)="OUI",Q$3,IF(HLOOKUP(Q$9,'Feuille1-Catégories'!$C$1:$G$3,3,FALSE)="OUI",OFFSET(Q$3,MOD(QUOTIENT(ROW()-ROW($A$20),'Feuille1-Catégories'!$B$6/Q$6),Q$5),0),IF(MOD($A437-1-Q$10,'Feuille1-Catégories'!$F$5+1)=0,Q$3,""))),"")</f>
        <v/>
      </c>
      <c r="R437" s="7" t="str">
        <f ca="1">IF(AND($A437&lt;&gt;"",R$9&lt;&gt;""),IF(HLOOKUP(R$9,'Feuille1-Catégories'!$C$1:$G$2,2,FALSE)="OUI",R$3,IF(HLOOKUP(R$9,'Feuille1-Catégories'!$C$1:$G$3,3,FALSE)="OUI",OFFSET(R$3,MOD(QUOTIENT(ROW()-ROW($A$20),'Feuille1-Catégories'!$B$6/R$6),R$5),0),IF(MOD($A437-1-R$10,'Feuille1-Catégories'!$F$5+1)=0,R$3,""))),"")</f>
        <v/>
      </c>
      <c r="S437" s="7" t="str">
        <f ca="1">IF(AND($A437&lt;&gt;"",S$9&lt;&gt;""),IF(HLOOKUP(S$9,'Feuille1-Catégories'!$C$1:$G$2,2,FALSE)="OUI",S$3,IF(HLOOKUP(S$9,'Feuille1-Catégories'!$C$1:$G$3,3,FALSE)="OUI",OFFSET(S$3,MOD(QUOTIENT(ROW()-ROW($A$20),'Feuille1-Catégories'!$B$6/S$6),S$5),0),IF(MOD($A437-1-S$10,'Feuille1-Catégories'!$F$5+1)=0,S$3,""))),"")</f>
        <v/>
      </c>
      <c r="T437" s="7" t="str">
        <f ca="1">IF(AND($A437&lt;&gt;"",T$9&lt;&gt;""),IF(HLOOKUP(T$9,'Feuille1-Catégories'!$C$1:$G$2,2,FALSE)="OUI",T$3,IF(HLOOKUP(T$9,'Feuille1-Catégories'!$C$1:$G$3,3,FALSE)="OUI",OFFSET(T$3,MOD(QUOTIENT(ROW()-ROW($A$20),'Feuille1-Catégories'!$B$6/T$6),T$5),0),IF(MOD($A437-1-T$10,'Feuille1-Catégories'!$F$5+1)=0,T$3,""))),"")</f>
        <v/>
      </c>
      <c r="U437" s="7" t="str">
        <f ca="1">IF(AND($A437&lt;&gt;"",U$9&lt;&gt;""),IF(HLOOKUP(U$9,'Feuille1-Catégories'!$C$1:$G$2,2,FALSE)="OUI",U$3,IF(HLOOKUP(U$9,'Feuille1-Catégories'!$C$1:$G$3,3,FALSE)="OUI",OFFSET(U$3,MOD(QUOTIENT(ROW()-ROW($A$20),'Feuille1-Catégories'!$B$6/U$6),U$5),0),IF(MOD($A437-1-U$10,'Feuille1-Catégories'!$F$5+1)=0,U$3,""))),"")</f>
        <v/>
      </c>
      <c r="V437" s="7" t="str">
        <f ca="1">IF(AND($A437&lt;&gt;"",V$9&lt;&gt;""),IF(HLOOKUP(V$9,'Feuille1-Catégories'!$C$1:$G$2,2,FALSE)="OUI",V$3,IF(HLOOKUP(V$9,'Feuille1-Catégories'!$C$1:$G$3,3,FALSE)="OUI",OFFSET(V$3,MOD(QUOTIENT(ROW()-ROW($A$20),'Feuille1-Catégories'!$B$6/V$6),V$5),0),IF(MOD($A437-1-V$10,'Feuille1-Catégories'!$F$5+1)=0,V$3,""))),"")</f>
        <v/>
      </c>
      <c r="W437" s="7" t="str">
        <f ca="1">IF(AND($A437&lt;&gt;"",W$9&lt;&gt;""),IF(HLOOKUP(W$9,'Feuille1-Catégories'!$C$1:$G$2,2,FALSE)="OUI",W$3,IF(HLOOKUP(W$9,'Feuille1-Catégories'!$C$1:$G$3,3,FALSE)="OUI",OFFSET(W$3,MOD(QUOTIENT(ROW()-ROW($A$20),'Feuille1-Catégories'!$B$6/W$6),W$5),0),IF(MOD($A437-1-W$10,'Feuille1-Catégories'!$F$5+1)=0,W$3,""))),"")</f>
        <v/>
      </c>
      <c r="X437" s="7" t="str">
        <f ca="1">IF(AND($A437&lt;&gt;"",X$9&lt;&gt;""),IF(HLOOKUP(X$9,'Feuille1-Catégories'!$C$1:$G$2,2,FALSE)="OUI",X$3,IF(HLOOKUP(X$9,'Feuille1-Catégories'!$C$1:$G$3,3,FALSE)="OUI",OFFSET(X$3,MOD(QUOTIENT(ROW()-ROW($A$20),'Feuille1-Catégories'!$B$6/X$6),X$5),0),IF(MOD($A437-1-X$10,'Feuille1-Catégories'!$F$5+1)=0,X$3,""))),"")</f>
        <v/>
      </c>
      <c r="Y437" s="7" t="str">
        <f ca="1">IF(AND($A437&lt;&gt;"",Y$9&lt;&gt;""),IF(HLOOKUP(Y$9,'Feuille1-Catégories'!$C$1:$G$2,2,FALSE)="OUI",Y$3,IF(HLOOKUP(Y$9,'Feuille1-Catégories'!$C$1:$G$3,3,FALSE)="OUI",OFFSET(Y$3,MOD(QUOTIENT(ROW()-ROW($A$20),'Feuille1-Catégories'!$B$6/Y$6),Y$5),0),IF(MOD($A437-1-Y$10,'Feuille1-Catégories'!$F$5+1)=0,Y$3,""))),"")</f>
        <v/>
      </c>
      <c r="Z437" s="7" t="str">
        <f ca="1">IF(AND($A437&lt;&gt;"",Z$9&lt;&gt;""),IF(HLOOKUP(Z$9,'Feuille1-Catégories'!$C$1:$G$2,2,FALSE)="OUI",Z$3,IF(HLOOKUP(Z$9,'Feuille1-Catégories'!$C$1:$G$3,3,FALSE)="OUI",OFFSET(Z$3,MOD(QUOTIENT(ROW()-ROW($A$20),'Feuille1-Catégories'!$B$6/Z$6),Z$5),0),"")),"")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38" spans="1:26" ht="17" x14ac:dyDescent="0.2">
      <c r="A438" s="21" t="str">
        <f>IF(ROW()-ROW($A$19)&gt;'Feuille1-Catégories'!$B$6,"",ROW()-ROW($A$19))</f>
        <v/>
      </c>
      <c r="B438" s="33" t="str">
        <f t="shared" si="19"/>
        <v/>
      </c>
      <c r="C438" s="10" t="str">
        <f t="shared" si="20"/>
        <v/>
      </c>
      <c r="D438" s="10" t="str">
        <f>IF('Feuille3-Coût de production'!D438&lt;&gt;"",'Feuille3-Coût de production'!D438,"")</f>
        <v/>
      </c>
      <c r="E438" s="10" t="str">
        <f t="shared" si="21"/>
        <v/>
      </c>
      <c r="F438" s="7" t="str">
        <f ca="1">IF(AND($A438&lt;&gt;"",F$9&lt;&gt;""),IF(HLOOKUP(F$9,'Feuille1-Catégories'!$C$1:$G$2,2,FALSE)="OUI",F$3,IF(HLOOKUP(F$9,'Feuille1-Catégories'!$C$1:$G$3,3,FALSE)="OUI",OFFSET(F$3,MOD(QUOTIENT(ROW()-ROW($A$20),'Feuille1-Catégories'!$B$6/F$6),F$5),0),IF(MOD($A438-1-F$10,'Feuille1-Catégories'!$F$5+1)=0,F$3,""))),"")</f>
        <v/>
      </c>
      <c r="G438" s="7" t="str">
        <f ca="1">IF(AND($A438&lt;&gt;"",G$9&lt;&gt;""),IF(HLOOKUP(G$9,'Feuille1-Catégories'!$C$1:$G$2,2,FALSE)="OUI",G$3,IF(HLOOKUP(G$9,'Feuille1-Catégories'!$C$1:$G$3,3,FALSE)="OUI",OFFSET(G$3,MOD(QUOTIENT(ROW()-ROW($A$20),'Feuille1-Catégories'!$B$6/G$6),G$5),0),IF(MOD($A438-1-G$10,'Feuille1-Catégories'!$F$5+1)=0,G$3,""))),"")</f>
        <v/>
      </c>
      <c r="H438" s="7" t="str">
        <f ca="1">IF(AND($A438&lt;&gt;"",H$9&lt;&gt;""),IF(HLOOKUP(H$9,'Feuille1-Catégories'!$C$1:$G$2,2,FALSE)="OUI",H$3,IF(HLOOKUP(H$9,'Feuille1-Catégories'!$C$1:$G$3,3,FALSE)="OUI",OFFSET(H$3,MOD(QUOTIENT(ROW()-ROW($A$20),'Feuille1-Catégories'!$B$6/H$6),H$5),0),IF(MOD($A438-1-H$10,'Feuille1-Catégories'!$F$5+1)=0,H$3,""))),"")</f>
        <v/>
      </c>
      <c r="I438" s="7" t="str">
        <f ca="1">IF(AND($A438&lt;&gt;"",I$9&lt;&gt;""),IF(HLOOKUP(I$9,'Feuille1-Catégories'!$C$1:$G$2,2,FALSE)="OUI",I$3,IF(HLOOKUP(I$9,'Feuille1-Catégories'!$C$1:$G$3,3,FALSE)="OUI",OFFSET(I$3,MOD(QUOTIENT(ROW()-ROW($A$20),'Feuille1-Catégories'!$B$6/I$6),I$5),0),IF(MOD($A438-1-I$10,'Feuille1-Catégories'!$F$5+1)=0,I$3,""))),"")</f>
        <v/>
      </c>
      <c r="J438" s="7" t="str">
        <f ca="1">IF(AND($A438&lt;&gt;"",J$9&lt;&gt;""),IF(HLOOKUP(J$9,'Feuille1-Catégories'!$C$1:$G$2,2,FALSE)="OUI",J$3,IF(HLOOKUP(J$9,'Feuille1-Catégories'!$C$1:$G$3,3,FALSE)="OUI",OFFSET(J$3,MOD(QUOTIENT(ROW()-ROW($A$20),'Feuille1-Catégories'!$B$6/J$6),J$5),0),IF(MOD($A438-1-J$10,'Feuille1-Catégories'!$F$5+1)=0,J$3,""))),"")</f>
        <v/>
      </c>
      <c r="K438" s="7" t="str">
        <f ca="1">IF(AND($A438&lt;&gt;"",K$9&lt;&gt;""),IF(HLOOKUP(K$9,'Feuille1-Catégories'!$C$1:$G$2,2,FALSE)="OUI",K$3,IF(HLOOKUP(K$9,'Feuille1-Catégories'!$C$1:$G$3,3,FALSE)="OUI",OFFSET(K$3,MOD(QUOTIENT(ROW()-ROW($A$20),'Feuille1-Catégories'!$B$6/K$6),K$5),0),IF(MOD($A438-1-K$10,'Feuille1-Catégories'!$F$5+1)=0,K$3,""))),"")</f>
        <v/>
      </c>
      <c r="L438" s="7" t="str">
        <f ca="1">IF(AND($A438&lt;&gt;"",L$9&lt;&gt;""),IF(HLOOKUP(L$9,'Feuille1-Catégories'!$C$1:$G$2,2,FALSE)="OUI",L$3,IF(HLOOKUP(L$9,'Feuille1-Catégories'!$C$1:$G$3,3,FALSE)="OUI",OFFSET(L$3,MOD(QUOTIENT(ROW()-ROW($A$20),'Feuille1-Catégories'!$B$6/L$6),L$5),0),IF(MOD($A438-1-L$10,'Feuille1-Catégories'!$F$5+1)=0,L$3,""))),"")</f>
        <v/>
      </c>
      <c r="M438" s="7" t="str">
        <f ca="1">IF(AND($A438&lt;&gt;"",M$9&lt;&gt;""),IF(HLOOKUP(M$9,'Feuille1-Catégories'!$C$1:$G$2,2,FALSE)="OUI",M$3,IF(HLOOKUP(M$9,'Feuille1-Catégories'!$C$1:$G$3,3,FALSE)="OUI",OFFSET(M$3,MOD(QUOTIENT(ROW()-ROW($A$20),'Feuille1-Catégories'!$B$6/M$6),M$5),0),IF(MOD($A438-1-M$10,'Feuille1-Catégories'!$F$5+1)=0,M$3,""))),"")</f>
        <v/>
      </c>
      <c r="N438" s="7" t="str">
        <f ca="1">IF(AND($A438&lt;&gt;"",N$9&lt;&gt;""),IF(HLOOKUP(N$9,'Feuille1-Catégories'!$C$1:$G$2,2,FALSE)="OUI",N$3,IF(HLOOKUP(N$9,'Feuille1-Catégories'!$C$1:$G$3,3,FALSE)="OUI",OFFSET(N$3,MOD(QUOTIENT(ROW()-ROW($A$20),'Feuille1-Catégories'!$B$6/N$6),N$5),0),IF(MOD($A438-1-N$10,'Feuille1-Catégories'!$F$5+1)=0,N$3,""))),"")</f>
        <v/>
      </c>
      <c r="O438" s="7" t="str">
        <f ca="1">IF(AND($A438&lt;&gt;"",O$9&lt;&gt;""),IF(HLOOKUP(O$9,'Feuille1-Catégories'!$C$1:$G$2,2,FALSE)="OUI",O$3,IF(HLOOKUP(O$9,'Feuille1-Catégories'!$C$1:$G$3,3,FALSE)="OUI",OFFSET(O$3,MOD(QUOTIENT(ROW()-ROW($A$20),'Feuille1-Catégories'!$B$6/O$6),O$5),0),IF(MOD($A438-1-O$10,'Feuille1-Catégories'!$F$5+1)=0,O$3,""))),"")</f>
        <v/>
      </c>
      <c r="P438" s="7" t="str">
        <f ca="1">IF(AND($A438&lt;&gt;"",P$9&lt;&gt;""),IF(HLOOKUP(P$9,'Feuille1-Catégories'!$C$1:$G$2,2,FALSE)="OUI",P$3,IF(HLOOKUP(P$9,'Feuille1-Catégories'!$C$1:$G$3,3,FALSE)="OUI",OFFSET(P$3,MOD(QUOTIENT(ROW()-ROW($A$20),'Feuille1-Catégories'!$B$6/P$6),P$5),0),IF(MOD($A438-1-P$10,'Feuille1-Catégories'!$F$5+1)=0,P$3,""))),"")</f>
        <v/>
      </c>
      <c r="Q438" s="7" t="str">
        <f ca="1">IF(AND($A438&lt;&gt;"",Q$9&lt;&gt;""),IF(HLOOKUP(Q$9,'Feuille1-Catégories'!$C$1:$G$2,2,FALSE)="OUI",Q$3,IF(HLOOKUP(Q$9,'Feuille1-Catégories'!$C$1:$G$3,3,FALSE)="OUI",OFFSET(Q$3,MOD(QUOTIENT(ROW()-ROW($A$20),'Feuille1-Catégories'!$B$6/Q$6),Q$5),0),IF(MOD($A438-1-Q$10,'Feuille1-Catégories'!$F$5+1)=0,Q$3,""))),"")</f>
        <v/>
      </c>
      <c r="R438" s="7" t="str">
        <f ca="1">IF(AND($A438&lt;&gt;"",R$9&lt;&gt;""),IF(HLOOKUP(R$9,'Feuille1-Catégories'!$C$1:$G$2,2,FALSE)="OUI",R$3,IF(HLOOKUP(R$9,'Feuille1-Catégories'!$C$1:$G$3,3,FALSE)="OUI",OFFSET(R$3,MOD(QUOTIENT(ROW()-ROW($A$20),'Feuille1-Catégories'!$B$6/R$6),R$5),0),IF(MOD($A438-1-R$10,'Feuille1-Catégories'!$F$5+1)=0,R$3,""))),"")</f>
        <v/>
      </c>
      <c r="S438" s="7" t="str">
        <f ca="1">IF(AND($A438&lt;&gt;"",S$9&lt;&gt;""),IF(HLOOKUP(S$9,'Feuille1-Catégories'!$C$1:$G$2,2,FALSE)="OUI",S$3,IF(HLOOKUP(S$9,'Feuille1-Catégories'!$C$1:$G$3,3,FALSE)="OUI",OFFSET(S$3,MOD(QUOTIENT(ROW()-ROW($A$20),'Feuille1-Catégories'!$B$6/S$6),S$5),0),IF(MOD($A438-1-S$10,'Feuille1-Catégories'!$F$5+1)=0,S$3,""))),"")</f>
        <v/>
      </c>
      <c r="T438" s="7" t="str">
        <f ca="1">IF(AND($A438&lt;&gt;"",T$9&lt;&gt;""),IF(HLOOKUP(T$9,'Feuille1-Catégories'!$C$1:$G$2,2,FALSE)="OUI",T$3,IF(HLOOKUP(T$9,'Feuille1-Catégories'!$C$1:$G$3,3,FALSE)="OUI",OFFSET(T$3,MOD(QUOTIENT(ROW()-ROW($A$20),'Feuille1-Catégories'!$B$6/T$6),T$5),0),IF(MOD($A438-1-T$10,'Feuille1-Catégories'!$F$5+1)=0,T$3,""))),"")</f>
        <v/>
      </c>
      <c r="U438" s="7" t="str">
        <f ca="1">IF(AND($A438&lt;&gt;"",U$9&lt;&gt;""),IF(HLOOKUP(U$9,'Feuille1-Catégories'!$C$1:$G$2,2,FALSE)="OUI",U$3,IF(HLOOKUP(U$9,'Feuille1-Catégories'!$C$1:$G$3,3,FALSE)="OUI",OFFSET(U$3,MOD(QUOTIENT(ROW()-ROW($A$20),'Feuille1-Catégories'!$B$6/U$6),U$5),0),IF(MOD($A438-1-U$10,'Feuille1-Catégories'!$F$5+1)=0,U$3,""))),"")</f>
        <v/>
      </c>
      <c r="V438" s="7" t="str">
        <f ca="1">IF(AND($A438&lt;&gt;"",V$9&lt;&gt;""),IF(HLOOKUP(V$9,'Feuille1-Catégories'!$C$1:$G$2,2,FALSE)="OUI",V$3,IF(HLOOKUP(V$9,'Feuille1-Catégories'!$C$1:$G$3,3,FALSE)="OUI",OFFSET(V$3,MOD(QUOTIENT(ROW()-ROW($A$20),'Feuille1-Catégories'!$B$6/V$6),V$5),0),IF(MOD($A438-1-V$10,'Feuille1-Catégories'!$F$5+1)=0,V$3,""))),"")</f>
        <v/>
      </c>
      <c r="W438" s="7" t="str">
        <f ca="1">IF(AND($A438&lt;&gt;"",W$9&lt;&gt;""),IF(HLOOKUP(W$9,'Feuille1-Catégories'!$C$1:$G$2,2,FALSE)="OUI",W$3,IF(HLOOKUP(W$9,'Feuille1-Catégories'!$C$1:$G$3,3,FALSE)="OUI",OFFSET(W$3,MOD(QUOTIENT(ROW()-ROW($A$20),'Feuille1-Catégories'!$B$6/W$6),W$5),0),IF(MOD($A438-1-W$10,'Feuille1-Catégories'!$F$5+1)=0,W$3,""))),"")</f>
        <v/>
      </c>
      <c r="X438" s="7" t="str">
        <f ca="1">IF(AND($A438&lt;&gt;"",X$9&lt;&gt;""),IF(HLOOKUP(X$9,'Feuille1-Catégories'!$C$1:$G$2,2,FALSE)="OUI",X$3,IF(HLOOKUP(X$9,'Feuille1-Catégories'!$C$1:$G$3,3,FALSE)="OUI",OFFSET(X$3,MOD(QUOTIENT(ROW()-ROW($A$20),'Feuille1-Catégories'!$B$6/X$6),X$5),0),IF(MOD($A438-1-X$10,'Feuille1-Catégories'!$F$5+1)=0,X$3,""))),"")</f>
        <v/>
      </c>
      <c r="Y438" s="7" t="str">
        <f ca="1">IF(AND($A438&lt;&gt;"",Y$9&lt;&gt;""),IF(HLOOKUP(Y$9,'Feuille1-Catégories'!$C$1:$G$2,2,FALSE)="OUI",Y$3,IF(HLOOKUP(Y$9,'Feuille1-Catégories'!$C$1:$G$3,3,FALSE)="OUI",OFFSET(Y$3,MOD(QUOTIENT(ROW()-ROW($A$20),'Feuille1-Catégories'!$B$6/Y$6),Y$5),0),IF(MOD($A438-1-Y$10,'Feuille1-Catégories'!$F$5+1)=0,Y$3,""))),"")</f>
        <v/>
      </c>
      <c r="Z438" s="7" t="str">
        <f ca="1">IF(AND($A438&lt;&gt;"",Z$9&lt;&gt;""),IF(HLOOKUP(Z$9,'Feuille1-Catégories'!$C$1:$G$2,2,FALSE)="OUI",Z$3,IF(HLOOKUP(Z$9,'Feuille1-Catégories'!$C$1:$G$3,3,FALSE)="OUI",OFFSET(Z$3,MOD(QUOTIENT(ROW()-ROW($A$20),'Feuille1-Catégories'!$B$6/Z$6),Z$5),0),"")),"")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39" spans="1:26" ht="17" x14ac:dyDescent="0.2">
      <c r="A439" s="21" t="str">
        <f>IF(ROW()-ROW($A$19)&gt;'Feuille1-Catégories'!$B$6,"",ROW()-ROW($A$19))</f>
        <v/>
      </c>
      <c r="B439" s="33" t="str">
        <f t="shared" si="19"/>
        <v/>
      </c>
      <c r="C439" s="10" t="str">
        <f t="shared" si="20"/>
        <v/>
      </c>
      <c r="D439" s="10" t="str">
        <f>IF('Feuille3-Coût de production'!D439&lt;&gt;"",'Feuille3-Coût de production'!D439,"")</f>
        <v/>
      </c>
      <c r="E439" s="10" t="str">
        <f t="shared" si="21"/>
        <v/>
      </c>
      <c r="F439" s="7" t="str">
        <f ca="1">IF(AND($A439&lt;&gt;"",F$9&lt;&gt;""),IF(HLOOKUP(F$9,'Feuille1-Catégories'!$C$1:$G$2,2,FALSE)="OUI",F$3,IF(HLOOKUP(F$9,'Feuille1-Catégories'!$C$1:$G$3,3,FALSE)="OUI",OFFSET(F$3,MOD(QUOTIENT(ROW()-ROW($A$20),'Feuille1-Catégories'!$B$6/F$6),F$5),0),IF(MOD($A439-1-F$10,'Feuille1-Catégories'!$F$5+1)=0,F$3,""))),"")</f>
        <v/>
      </c>
      <c r="G439" s="7" t="str">
        <f ca="1">IF(AND($A439&lt;&gt;"",G$9&lt;&gt;""),IF(HLOOKUP(G$9,'Feuille1-Catégories'!$C$1:$G$2,2,FALSE)="OUI",G$3,IF(HLOOKUP(G$9,'Feuille1-Catégories'!$C$1:$G$3,3,FALSE)="OUI",OFFSET(G$3,MOD(QUOTIENT(ROW()-ROW($A$20),'Feuille1-Catégories'!$B$6/G$6),G$5),0),IF(MOD($A439-1-G$10,'Feuille1-Catégories'!$F$5+1)=0,G$3,""))),"")</f>
        <v/>
      </c>
      <c r="H439" s="7" t="str">
        <f ca="1">IF(AND($A439&lt;&gt;"",H$9&lt;&gt;""),IF(HLOOKUP(H$9,'Feuille1-Catégories'!$C$1:$G$2,2,FALSE)="OUI",H$3,IF(HLOOKUP(H$9,'Feuille1-Catégories'!$C$1:$G$3,3,FALSE)="OUI",OFFSET(H$3,MOD(QUOTIENT(ROW()-ROW($A$20),'Feuille1-Catégories'!$B$6/H$6),H$5),0),IF(MOD($A439-1-H$10,'Feuille1-Catégories'!$F$5+1)=0,H$3,""))),"")</f>
        <v/>
      </c>
      <c r="I439" s="7" t="str">
        <f ca="1">IF(AND($A439&lt;&gt;"",I$9&lt;&gt;""),IF(HLOOKUP(I$9,'Feuille1-Catégories'!$C$1:$G$2,2,FALSE)="OUI",I$3,IF(HLOOKUP(I$9,'Feuille1-Catégories'!$C$1:$G$3,3,FALSE)="OUI",OFFSET(I$3,MOD(QUOTIENT(ROW()-ROW($A$20),'Feuille1-Catégories'!$B$6/I$6),I$5),0),IF(MOD($A439-1-I$10,'Feuille1-Catégories'!$F$5+1)=0,I$3,""))),"")</f>
        <v/>
      </c>
      <c r="J439" s="7" t="str">
        <f ca="1">IF(AND($A439&lt;&gt;"",J$9&lt;&gt;""),IF(HLOOKUP(J$9,'Feuille1-Catégories'!$C$1:$G$2,2,FALSE)="OUI",J$3,IF(HLOOKUP(J$9,'Feuille1-Catégories'!$C$1:$G$3,3,FALSE)="OUI",OFFSET(J$3,MOD(QUOTIENT(ROW()-ROW($A$20),'Feuille1-Catégories'!$B$6/J$6),J$5),0),IF(MOD($A439-1-J$10,'Feuille1-Catégories'!$F$5+1)=0,J$3,""))),"")</f>
        <v/>
      </c>
      <c r="K439" s="7" t="str">
        <f ca="1">IF(AND($A439&lt;&gt;"",K$9&lt;&gt;""),IF(HLOOKUP(K$9,'Feuille1-Catégories'!$C$1:$G$2,2,FALSE)="OUI",K$3,IF(HLOOKUP(K$9,'Feuille1-Catégories'!$C$1:$G$3,3,FALSE)="OUI",OFFSET(K$3,MOD(QUOTIENT(ROW()-ROW($A$20),'Feuille1-Catégories'!$B$6/K$6),K$5),0),IF(MOD($A439-1-K$10,'Feuille1-Catégories'!$F$5+1)=0,K$3,""))),"")</f>
        <v/>
      </c>
      <c r="L439" s="7" t="str">
        <f ca="1">IF(AND($A439&lt;&gt;"",L$9&lt;&gt;""),IF(HLOOKUP(L$9,'Feuille1-Catégories'!$C$1:$G$2,2,FALSE)="OUI",L$3,IF(HLOOKUP(L$9,'Feuille1-Catégories'!$C$1:$G$3,3,FALSE)="OUI",OFFSET(L$3,MOD(QUOTIENT(ROW()-ROW($A$20),'Feuille1-Catégories'!$B$6/L$6),L$5),0),IF(MOD($A439-1-L$10,'Feuille1-Catégories'!$F$5+1)=0,L$3,""))),"")</f>
        <v/>
      </c>
      <c r="M439" s="7" t="str">
        <f ca="1">IF(AND($A439&lt;&gt;"",M$9&lt;&gt;""),IF(HLOOKUP(M$9,'Feuille1-Catégories'!$C$1:$G$2,2,FALSE)="OUI",M$3,IF(HLOOKUP(M$9,'Feuille1-Catégories'!$C$1:$G$3,3,FALSE)="OUI",OFFSET(M$3,MOD(QUOTIENT(ROW()-ROW($A$20),'Feuille1-Catégories'!$B$6/M$6),M$5),0),IF(MOD($A439-1-M$10,'Feuille1-Catégories'!$F$5+1)=0,M$3,""))),"")</f>
        <v/>
      </c>
      <c r="N439" s="7" t="str">
        <f ca="1">IF(AND($A439&lt;&gt;"",N$9&lt;&gt;""),IF(HLOOKUP(N$9,'Feuille1-Catégories'!$C$1:$G$2,2,FALSE)="OUI",N$3,IF(HLOOKUP(N$9,'Feuille1-Catégories'!$C$1:$G$3,3,FALSE)="OUI",OFFSET(N$3,MOD(QUOTIENT(ROW()-ROW($A$20),'Feuille1-Catégories'!$B$6/N$6),N$5),0),IF(MOD($A439-1-N$10,'Feuille1-Catégories'!$F$5+1)=0,N$3,""))),"")</f>
        <v/>
      </c>
      <c r="O439" s="7" t="str">
        <f ca="1">IF(AND($A439&lt;&gt;"",O$9&lt;&gt;""),IF(HLOOKUP(O$9,'Feuille1-Catégories'!$C$1:$G$2,2,FALSE)="OUI",O$3,IF(HLOOKUP(O$9,'Feuille1-Catégories'!$C$1:$G$3,3,FALSE)="OUI",OFFSET(O$3,MOD(QUOTIENT(ROW()-ROW($A$20),'Feuille1-Catégories'!$B$6/O$6),O$5),0),IF(MOD($A439-1-O$10,'Feuille1-Catégories'!$F$5+1)=0,O$3,""))),"")</f>
        <v/>
      </c>
      <c r="P439" s="7" t="str">
        <f ca="1">IF(AND($A439&lt;&gt;"",P$9&lt;&gt;""),IF(HLOOKUP(P$9,'Feuille1-Catégories'!$C$1:$G$2,2,FALSE)="OUI",P$3,IF(HLOOKUP(P$9,'Feuille1-Catégories'!$C$1:$G$3,3,FALSE)="OUI",OFFSET(P$3,MOD(QUOTIENT(ROW()-ROW($A$20),'Feuille1-Catégories'!$B$6/P$6),P$5),0),IF(MOD($A439-1-P$10,'Feuille1-Catégories'!$F$5+1)=0,P$3,""))),"")</f>
        <v/>
      </c>
      <c r="Q439" s="7" t="str">
        <f ca="1">IF(AND($A439&lt;&gt;"",Q$9&lt;&gt;""),IF(HLOOKUP(Q$9,'Feuille1-Catégories'!$C$1:$G$2,2,FALSE)="OUI",Q$3,IF(HLOOKUP(Q$9,'Feuille1-Catégories'!$C$1:$G$3,3,FALSE)="OUI",OFFSET(Q$3,MOD(QUOTIENT(ROW()-ROW($A$20),'Feuille1-Catégories'!$B$6/Q$6),Q$5),0),IF(MOD($A439-1-Q$10,'Feuille1-Catégories'!$F$5+1)=0,Q$3,""))),"")</f>
        <v/>
      </c>
      <c r="R439" s="7" t="str">
        <f ca="1">IF(AND($A439&lt;&gt;"",R$9&lt;&gt;""),IF(HLOOKUP(R$9,'Feuille1-Catégories'!$C$1:$G$2,2,FALSE)="OUI",R$3,IF(HLOOKUP(R$9,'Feuille1-Catégories'!$C$1:$G$3,3,FALSE)="OUI",OFFSET(R$3,MOD(QUOTIENT(ROW()-ROW($A$20),'Feuille1-Catégories'!$B$6/R$6),R$5),0),IF(MOD($A439-1-R$10,'Feuille1-Catégories'!$F$5+1)=0,R$3,""))),"")</f>
        <v/>
      </c>
      <c r="S439" s="7" t="str">
        <f ca="1">IF(AND($A439&lt;&gt;"",S$9&lt;&gt;""),IF(HLOOKUP(S$9,'Feuille1-Catégories'!$C$1:$G$2,2,FALSE)="OUI",S$3,IF(HLOOKUP(S$9,'Feuille1-Catégories'!$C$1:$G$3,3,FALSE)="OUI",OFFSET(S$3,MOD(QUOTIENT(ROW()-ROW($A$20),'Feuille1-Catégories'!$B$6/S$6),S$5),0),IF(MOD($A439-1-S$10,'Feuille1-Catégories'!$F$5+1)=0,S$3,""))),"")</f>
        <v/>
      </c>
      <c r="T439" s="7" t="str">
        <f ca="1">IF(AND($A439&lt;&gt;"",T$9&lt;&gt;""),IF(HLOOKUP(T$9,'Feuille1-Catégories'!$C$1:$G$2,2,FALSE)="OUI",T$3,IF(HLOOKUP(T$9,'Feuille1-Catégories'!$C$1:$G$3,3,FALSE)="OUI",OFFSET(T$3,MOD(QUOTIENT(ROW()-ROW($A$20),'Feuille1-Catégories'!$B$6/T$6),T$5),0),IF(MOD($A439-1-T$10,'Feuille1-Catégories'!$F$5+1)=0,T$3,""))),"")</f>
        <v/>
      </c>
      <c r="U439" s="7" t="str">
        <f ca="1">IF(AND($A439&lt;&gt;"",U$9&lt;&gt;""),IF(HLOOKUP(U$9,'Feuille1-Catégories'!$C$1:$G$2,2,FALSE)="OUI",U$3,IF(HLOOKUP(U$9,'Feuille1-Catégories'!$C$1:$G$3,3,FALSE)="OUI",OFFSET(U$3,MOD(QUOTIENT(ROW()-ROW($A$20),'Feuille1-Catégories'!$B$6/U$6),U$5),0),IF(MOD($A439-1-U$10,'Feuille1-Catégories'!$F$5+1)=0,U$3,""))),"")</f>
        <v/>
      </c>
      <c r="V439" s="7" t="str">
        <f ca="1">IF(AND($A439&lt;&gt;"",V$9&lt;&gt;""),IF(HLOOKUP(V$9,'Feuille1-Catégories'!$C$1:$G$2,2,FALSE)="OUI",V$3,IF(HLOOKUP(V$9,'Feuille1-Catégories'!$C$1:$G$3,3,FALSE)="OUI",OFFSET(V$3,MOD(QUOTIENT(ROW()-ROW($A$20),'Feuille1-Catégories'!$B$6/V$6),V$5),0),IF(MOD($A439-1-V$10,'Feuille1-Catégories'!$F$5+1)=0,V$3,""))),"")</f>
        <v/>
      </c>
      <c r="W439" s="7" t="str">
        <f ca="1">IF(AND($A439&lt;&gt;"",W$9&lt;&gt;""),IF(HLOOKUP(W$9,'Feuille1-Catégories'!$C$1:$G$2,2,FALSE)="OUI",W$3,IF(HLOOKUP(W$9,'Feuille1-Catégories'!$C$1:$G$3,3,FALSE)="OUI",OFFSET(W$3,MOD(QUOTIENT(ROW()-ROW($A$20),'Feuille1-Catégories'!$B$6/W$6),W$5),0),IF(MOD($A439-1-W$10,'Feuille1-Catégories'!$F$5+1)=0,W$3,""))),"")</f>
        <v/>
      </c>
      <c r="X439" s="7" t="str">
        <f ca="1">IF(AND($A439&lt;&gt;"",X$9&lt;&gt;""),IF(HLOOKUP(X$9,'Feuille1-Catégories'!$C$1:$G$2,2,FALSE)="OUI",X$3,IF(HLOOKUP(X$9,'Feuille1-Catégories'!$C$1:$G$3,3,FALSE)="OUI",OFFSET(X$3,MOD(QUOTIENT(ROW()-ROW($A$20),'Feuille1-Catégories'!$B$6/X$6),X$5),0),IF(MOD($A439-1-X$10,'Feuille1-Catégories'!$F$5+1)=0,X$3,""))),"")</f>
        <v/>
      </c>
      <c r="Y439" s="7" t="str">
        <f ca="1">IF(AND($A439&lt;&gt;"",Y$9&lt;&gt;""),IF(HLOOKUP(Y$9,'Feuille1-Catégories'!$C$1:$G$2,2,FALSE)="OUI",Y$3,IF(HLOOKUP(Y$9,'Feuille1-Catégories'!$C$1:$G$3,3,FALSE)="OUI",OFFSET(Y$3,MOD(QUOTIENT(ROW()-ROW($A$20),'Feuille1-Catégories'!$B$6/Y$6),Y$5),0),IF(MOD($A439-1-Y$10,'Feuille1-Catégories'!$F$5+1)=0,Y$3,""))),"")</f>
        <v/>
      </c>
      <c r="Z439" s="7" t="str">
        <f ca="1">IF(AND($A439&lt;&gt;"",Z$9&lt;&gt;""),IF(HLOOKUP(Z$9,'Feuille1-Catégories'!$C$1:$G$2,2,FALSE)="OUI",Z$3,IF(HLOOKUP(Z$9,'Feuille1-Catégories'!$C$1:$G$3,3,FALSE)="OUI",OFFSET(Z$3,MOD(QUOTIENT(ROW()-ROW($A$20),'Feuille1-Catégories'!$B$6/Z$6),Z$5),0),"")),"")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40" spans="1:26" ht="17" x14ac:dyDescent="0.2">
      <c r="A440" s="21" t="str">
        <f>IF(ROW()-ROW($A$19)&gt;'Feuille1-Catégories'!$B$6,"",ROW()-ROW($A$19))</f>
        <v/>
      </c>
      <c r="B440" s="33" t="str">
        <f t="shared" si="19"/>
        <v/>
      </c>
      <c r="C440" s="10" t="str">
        <f t="shared" si="20"/>
        <v/>
      </c>
      <c r="D440" s="10" t="str">
        <f>IF('Feuille3-Coût de production'!D440&lt;&gt;"",'Feuille3-Coût de production'!D440,"")</f>
        <v/>
      </c>
      <c r="E440" s="10" t="str">
        <f t="shared" si="21"/>
        <v/>
      </c>
      <c r="F440" s="7" t="str">
        <f ca="1">IF(AND($A440&lt;&gt;"",F$9&lt;&gt;""),IF(HLOOKUP(F$9,'Feuille1-Catégories'!$C$1:$G$2,2,FALSE)="OUI",F$3,IF(HLOOKUP(F$9,'Feuille1-Catégories'!$C$1:$G$3,3,FALSE)="OUI",OFFSET(F$3,MOD(QUOTIENT(ROW()-ROW($A$20),'Feuille1-Catégories'!$B$6/F$6),F$5),0),IF(MOD($A440-1-F$10,'Feuille1-Catégories'!$F$5+1)=0,F$3,""))),"")</f>
        <v/>
      </c>
      <c r="G440" s="7" t="str">
        <f ca="1">IF(AND($A440&lt;&gt;"",G$9&lt;&gt;""),IF(HLOOKUP(G$9,'Feuille1-Catégories'!$C$1:$G$2,2,FALSE)="OUI",G$3,IF(HLOOKUP(G$9,'Feuille1-Catégories'!$C$1:$G$3,3,FALSE)="OUI",OFFSET(G$3,MOD(QUOTIENT(ROW()-ROW($A$20),'Feuille1-Catégories'!$B$6/G$6),G$5),0),IF(MOD($A440-1-G$10,'Feuille1-Catégories'!$F$5+1)=0,G$3,""))),"")</f>
        <v/>
      </c>
      <c r="H440" s="7" t="str">
        <f ca="1">IF(AND($A440&lt;&gt;"",H$9&lt;&gt;""),IF(HLOOKUP(H$9,'Feuille1-Catégories'!$C$1:$G$2,2,FALSE)="OUI",H$3,IF(HLOOKUP(H$9,'Feuille1-Catégories'!$C$1:$G$3,3,FALSE)="OUI",OFFSET(H$3,MOD(QUOTIENT(ROW()-ROW($A$20),'Feuille1-Catégories'!$B$6/H$6),H$5),0),IF(MOD($A440-1-H$10,'Feuille1-Catégories'!$F$5+1)=0,H$3,""))),"")</f>
        <v/>
      </c>
      <c r="I440" s="7" t="str">
        <f ca="1">IF(AND($A440&lt;&gt;"",I$9&lt;&gt;""),IF(HLOOKUP(I$9,'Feuille1-Catégories'!$C$1:$G$2,2,FALSE)="OUI",I$3,IF(HLOOKUP(I$9,'Feuille1-Catégories'!$C$1:$G$3,3,FALSE)="OUI",OFFSET(I$3,MOD(QUOTIENT(ROW()-ROW($A$20),'Feuille1-Catégories'!$B$6/I$6),I$5),0),IF(MOD($A440-1-I$10,'Feuille1-Catégories'!$F$5+1)=0,I$3,""))),"")</f>
        <v/>
      </c>
      <c r="J440" s="7" t="str">
        <f ca="1">IF(AND($A440&lt;&gt;"",J$9&lt;&gt;""),IF(HLOOKUP(J$9,'Feuille1-Catégories'!$C$1:$G$2,2,FALSE)="OUI",J$3,IF(HLOOKUP(J$9,'Feuille1-Catégories'!$C$1:$G$3,3,FALSE)="OUI",OFFSET(J$3,MOD(QUOTIENT(ROW()-ROW($A$20),'Feuille1-Catégories'!$B$6/J$6),J$5),0),IF(MOD($A440-1-J$10,'Feuille1-Catégories'!$F$5+1)=0,J$3,""))),"")</f>
        <v/>
      </c>
      <c r="K440" s="7" t="str">
        <f ca="1">IF(AND($A440&lt;&gt;"",K$9&lt;&gt;""),IF(HLOOKUP(K$9,'Feuille1-Catégories'!$C$1:$G$2,2,FALSE)="OUI",K$3,IF(HLOOKUP(K$9,'Feuille1-Catégories'!$C$1:$G$3,3,FALSE)="OUI",OFFSET(K$3,MOD(QUOTIENT(ROW()-ROW($A$20),'Feuille1-Catégories'!$B$6/K$6),K$5),0),IF(MOD($A440-1-K$10,'Feuille1-Catégories'!$F$5+1)=0,K$3,""))),"")</f>
        <v/>
      </c>
      <c r="L440" s="7" t="str">
        <f ca="1">IF(AND($A440&lt;&gt;"",L$9&lt;&gt;""),IF(HLOOKUP(L$9,'Feuille1-Catégories'!$C$1:$G$2,2,FALSE)="OUI",L$3,IF(HLOOKUP(L$9,'Feuille1-Catégories'!$C$1:$G$3,3,FALSE)="OUI",OFFSET(L$3,MOD(QUOTIENT(ROW()-ROW($A$20),'Feuille1-Catégories'!$B$6/L$6),L$5),0),IF(MOD($A440-1-L$10,'Feuille1-Catégories'!$F$5+1)=0,L$3,""))),"")</f>
        <v/>
      </c>
      <c r="M440" s="7" t="str">
        <f ca="1">IF(AND($A440&lt;&gt;"",M$9&lt;&gt;""),IF(HLOOKUP(M$9,'Feuille1-Catégories'!$C$1:$G$2,2,FALSE)="OUI",M$3,IF(HLOOKUP(M$9,'Feuille1-Catégories'!$C$1:$G$3,3,FALSE)="OUI",OFFSET(M$3,MOD(QUOTIENT(ROW()-ROW($A$20),'Feuille1-Catégories'!$B$6/M$6),M$5),0),IF(MOD($A440-1-M$10,'Feuille1-Catégories'!$F$5+1)=0,M$3,""))),"")</f>
        <v/>
      </c>
      <c r="N440" s="7" t="str">
        <f ca="1">IF(AND($A440&lt;&gt;"",N$9&lt;&gt;""),IF(HLOOKUP(N$9,'Feuille1-Catégories'!$C$1:$G$2,2,FALSE)="OUI",N$3,IF(HLOOKUP(N$9,'Feuille1-Catégories'!$C$1:$G$3,3,FALSE)="OUI",OFFSET(N$3,MOD(QUOTIENT(ROW()-ROW($A$20),'Feuille1-Catégories'!$B$6/N$6),N$5),0),IF(MOD($A440-1-N$10,'Feuille1-Catégories'!$F$5+1)=0,N$3,""))),"")</f>
        <v/>
      </c>
      <c r="O440" s="7" t="str">
        <f ca="1">IF(AND($A440&lt;&gt;"",O$9&lt;&gt;""),IF(HLOOKUP(O$9,'Feuille1-Catégories'!$C$1:$G$2,2,FALSE)="OUI",O$3,IF(HLOOKUP(O$9,'Feuille1-Catégories'!$C$1:$G$3,3,FALSE)="OUI",OFFSET(O$3,MOD(QUOTIENT(ROW()-ROW($A$20),'Feuille1-Catégories'!$B$6/O$6),O$5),0),IF(MOD($A440-1-O$10,'Feuille1-Catégories'!$F$5+1)=0,O$3,""))),"")</f>
        <v/>
      </c>
      <c r="P440" s="7" t="str">
        <f ca="1">IF(AND($A440&lt;&gt;"",P$9&lt;&gt;""),IF(HLOOKUP(P$9,'Feuille1-Catégories'!$C$1:$G$2,2,FALSE)="OUI",P$3,IF(HLOOKUP(P$9,'Feuille1-Catégories'!$C$1:$G$3,3,FALSE)="OUI",OFFSET(P$3,MOD(QUOTIENT(ROW()-ROW($A$20),'Feuille1-Catégories'!$B$6/P$6),P$5),0),IF(MOD($A440-1-P$10,'Feuille1-Catégories'!$F$5+1)=0,P$3,""))),"")</f>
        <v/>
      </c>
      <c r="Q440" s="7" t="str">
        <f ca="1">IF(AND($A440&lt;&gt;"",Q$9&lt;&gt;""),IF(HLOOKUP(Q$9,'Feuille1-Catégories'!$C$1:$G$2,2,FALSE)="OUI",Q$3,IF(HLOOKUP(Q$9,'Feuille1-Catégories'!$C$1:$G$3,3,FALSE)="OUI",OFFSET(Q$3,MOD(QUOTIENT(ROW()-ROW($A$20),'Feuille1-Catégories'!$B$6/Q$6),Q$5),0),IF(MOD($A440-1-Q$10,'Feuille1-Catégories'!$F$5+1)=0,Q$3,""))),"")</f>
        <v/>
      </c>
      <c r="R440" s="7" t="str">
        <f ca="1">IF(AND($A440&lt;&gt;"",R$9&lt;&gt;""),IF(HLOOKUP(R$9,'Feuille1-Catégories'!$C$1:$G$2,2,FALSE)="OUI",R$3,IF(HLOOKUP(R$9,'Feuille1-Catégories'!$C$1:$G$3,3,FALSE)="OUI",OFFSET(R$3,MOD(QUOTIENT(ROW()-ROW($A$20),'Feuille1-Catégories'!$B$6/R$6),R$5),0),IF(MOD($A440-1-R$10,'Feuille1-Catégories'!$F$5+1)=0,R$3,""))),"")</f>
        <v/>
      </c>
      <c r="S440" s="7" t="str">
        <f ca="1">IF(AND($A440&lt;&gt;"",S$9&lt;&gt;""),IF(HLOOKUP(S$9,'Feuille1-Catégories'!$C$1:$G$2,2,FALSE)="OUI",S$3,IF(HLOOKUP(S$9,'Feuille1-Catégories'!$C$1:$G$3,3,FALSE)="OUI",OFFSET(S$3,MOD(QUOTIENT(ROW()-ROW($A$20),'Feuille1-Catégories'!$B$6/S$6),S$5),0),IF(MOD($A440-1-S$10,'Feuille1-Catégories'!$F$5+1)=0,S$3,""))),"")</f>
        <v/>
      </c>
      <c r="T440" s="7" t="str">
        <f ca="1">IF(AND($A440&lt;&gt;"",T$9&lt;&gt;""),IF(HLOOKUP(T$9,'Feuille1-Catégories'!$C$1:$G$2,2,FALSE)="OUI",T$3,IF(HLOOKUP(T$9,'Feuille1-Catégories'!$C$1:$G$3,3,FALSE)="OUI",OFFSET(T$3,MOD(QUOTIENT(ROW()-ROW($A$20),'Feuille1-Catégories'!$B$6/T$6),T$5),0),IF(MOD($A440-1-T$10,'Feuille1-Catégories'!$F$5+1)=0,T$3,""))),"")</f>
        <v/>
      </c>
      <c r="U440" s="7" t="str">
        <f ca="1">IF(AND($A440&lt;&gt;"",U$9&lt;&gt;""),IF(HLOOKUP(U$9,'Feuille1-Catégories'!$C$1:$G$2,2,FALSE)="OUI",U$3,IF(HLOOKUP(U$9,'Feuille1-Catégories'!$C$1:$G$3,3,FALSE)="OUI",OFFSET(U$3,MOD(QUOTIENT(ROW()-ROW($A$20),'Feuille1-Catégories'!$B$6/U$6),U$5),0),IF(MOD($A440-1-U$10,'Feuille1-Catégories'!$F$5+1)=0,U$3,""))),"")</f>
        <v/>
      </c>
      <c r="V440" s="7" t="str">
        <f ca="1">IF(AND($A440&lt;&gt;"",V$9&lt;&gt;""),IF(HLOOKUP(V$9,'Feuille1-Catégories'!$C$1:$G$2,2,FALSE)="OUI",V$3,IF(HLOOKUP(V$9,'Feuille1-Catégories'!$C$1:$G$3,3,FALSE)="OUI",OFFSET(V$3,MOD(QUOTIENT(ROW()-ROW($A$20),'Feuille1-Catégories'!$B$6/V$6),V$5),0),IF(MOD($A440-1-V$10,'Feuille1-Catégories'!$F$5+1)=0,V$3,""))),"")</f>
        <v/>
      </c>
      <c r="W440" s="7" t="str">
        <f ca="1">IF(AND($A440&lt;&gt;"",W$9&lt;&gt;""),IF(HLOOKUP(W$9,'Feuille1-Catégories'!$C$1:$G$2,2,FALSE)="OUI",W$3,IF(HLOOKUP(W$9,'Feuille1-Catégories'!$C$1:$G$3,3,FALSE)="OUI",OFFSET(W$3,MOD(QUOTIENT(ROW()-ROW($A$20),'Feuille1-Catégories'!$B$6/W$6),W$5),0),IF(MOD($A440-1-W$10,'Feuille1-Catégories'!$F$5+1)=0,W$3,""))),"")</f>
        <v/>
      </c>
      <c r="X440" s="7" t="str">
        <f ca="1">IF(AND($A440&lt;&gt;"",X$9&lt;&gt;""),IF(HLOOKUP(X$9,'Feuille1-Catégories'!$C$1:$G$2,2,FALSE)="OUI",X$3,IF(HLOOKUP(X$9,'Feuille1-Catégories'!$C$1:$G$3,3,FALSE)="OUI",OFFSET(X$3,MOD(QUOTIENT(ROW()-ROW($A$20),'Feuille1-Catégories'!$B$6/X$6),X$5),0),IF(MOD($A440-1-X$10,'Feuille1-Catégories'!$F$5+1)=0,X$3,""))),"")</f>
        <v/>
      </c>
      <c r="Y440" s="7" t="str">
        <f ca="1">IF(AND($A440&lt;&gt;"",Y$9&lt;&gt;""),IF(HLOOKUP(Y$9,'Feuille1-Catégories'!$C$1:$G$2,2,FALSE)="OUI",Y$3,IF(HLOOKUP(Y$9,'Feuille1-Catégories'!$C$1:$G$3,3,FALSE)="OUI",OFFSET(Y$3,MOD(QUOTIENT(ROW()-ROW($A$20),'Feuille1-Catégories'!$B$6/Y$6),Y$5),0),IF(MOD($A440-1-Y$10,'Feuille1-Catégories'!$F$5+1)=0,Y$3,""))),"")</f>
        <v/>
      </c>
      <c r="Z440" s="7" t="str">
        <f ca="1">IF(AND($A440&lt;&gt;"",Z$9&lt;&gt;""),IF(HLOOKUP(Z$9,'Feuille1-Catégories'!$C$1:$G$2,2,FALSE)="OUI",Z$3,IF(HLOOKUP(Z$9,'Feuille1-Catégories'!$C$1:$G$3,3,FALSE)="OUI",OFFSET(Z$3,MOD(QUOTIENT(ROW()-ROW($A$20),'Feuille1-Catégories'!$B$6/Z$6),Z$5),0),"")),"")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41" spans="1:26" ht="17" x14ac:dyDescent="0.2">
      <c r="A441" s="21" t="str">
        <f>IF(ROW()-ROW($A$19)&gt;'Feuille1-Catégories'!$B$6,"",ROW()-ROW($A$19))</f>
        <v/>
      </c>
      <c r="B441" s="33" t="str">
        <f t="shared" si="19"/>
        <v/>
      </c>
      <c r="C441" s="10" t="str">
        <f t="shared" si="20"/>
        <v/>
      </c>
      <c r="D441" s="10" t="str">
        <f>IF('Feuille3-Coût de production'!D441&lt;&gt;"",'Feuille3-Coût de production'!D441,"")</f>
        <v/>
      </c>
      <c r="E441" s="10" t="str">
        <f t="shared" si="21"/>
        <v/>
      </c>
      <c r="F441" s="7" t="str">
        <f ca="1">IF(AND($A441&lt;&gt;"",F$9&lt;&gt;""),IF(HLOOKUP(F$9,'Feuille1-Catégories'!$C$1:$G$2,2,FALSE)="OUI",F$3,IF(HLOOKUP(F$9,'Feuille1-Catégories'!$C$1:$G$3,3,FALSE)="OUI",OFFSET(F$3,MOD(QUOTIENT(ROW()-ROW($A$20),'Feuille1-Catégories'!$B$6/F$6),F$5),0),IF(MOD($A441-1-F$10,'Feuille1-Catégories'!$F$5+1)=0,F$3,""))),"")</f>
        <v/>
      </c>
      <c r="G441" s="7" t="str">
        <f ca="1">IF(AND($A441&lt;&gt;"",G$9&lt;&gt;""),IF(HLOOKUP(G$9,'Feuille1-Catégories'!$C$1:$G$2,2,FALSE)="OUI",G$3,IF(HLOOKUP(G$9,'Feuille1-Catégories'!$C$1:$G$3,3,FALSE)="OUI",OFFSET(G$3,MOD(QUOTIENT(ROW()-ROW($A$20),'Feuille1-Catégories'!$B$6/G$6),G$5),0),IF(MOD($A441-1-G$10,'Feuille1-Catégories'!$F$5+1)=0,G$3,""))),"")</f>
        <v/>
      </c>
      <c r="H441" s="7" t="str">
        <f ca="1">IF(AND($A441&lt;&gt;"",H$9&lt;&gt;""),IF(HLOOKUP(H$9,'Feuille1-Catégories'!$C$1:$G$2,2,FALSE)="OUI",H$3,IF(HLOOKUP(H$9,'Feuille1-Catégories'!$C$1:$G$3,3,FALSE)="OUI",OFFSET(H$3,MOD(QUOTIENT(ROW()-ROW($A$20),'Feuille1-Catégories'!$B$6/H$6),H$5),0),IF(MOD($A441-1-H$10,'Feuille1-Catégories'!$F$5+1)=0,H$3,""))),"")</f>
        <v/>
      </c>
      <c r="I441" s="7" t="str">
        <f ca="1">IF(AND($A441&lt;&gt;"",I$9&lt;&gt;""),IF(HLOOKUP(I$9,'Feuille1-Catégories'!$C$1:$G$2,2,FALSE)="OUI",I$3,IF(HLOOKUP(I$9,'Feuille1-Catégories'!$C$1:$G$3,3,FALSE)="OUI",OFFSET(I$3,MOD(QUOTIENT(ROW()-ROW($A$20),'Feuille1-Catégories'!$B$6/I$6),I$5),0),IF(MOD($A441-1-I$10,'Feuille1-Catégories'!$F$5+1)=0,I$3,""))),"")</f>
        <v/>
      </c>
      <c r="J441" s="7" t="str">
        <f ca="1">IF(AND($A441&lt;&gt;"",J$9&lt;&gt;""),IF(HLOOKUP(J$9,'Feuille1-Catégories'!$C$1:$G$2,2,FALSE)="OUI",J$3,IF(HLOOKUP(J$9,'Feuille1-Catégories'!$C$1:$G$3,3,FALSE)="OUI",OFFSET(J$3,MOD(QUOTIENT(ROW()-ROW($A$20),'Feuille1-Catégories'!$B$6/J$6),J$5),0),IF(MOD($A441-1-J$10,'Feuille1-Catégories'!$F$5+1)=0,J$3,""))),"")</f>
        <v/>
      </c>
      <c r="K441" s="7" t="str">
        <f ca="1">IF(AND($A441&lt;&gt;"",K$9&lt;&gt;""),IF(HLOOKUP(K$9,'Feuille1-Catégories'!$C$1:$G$2,2,FALSE)="OUI",K$3,IF(HLOOKUP(K$9,'Feuille1-Catégories'!$C$1:$G$3,3,FALSE)="OUI",OFFSET(K$3,MOD(QUOTIENT(ROW()-ROW($A$20),'Feuille1-Catégories'!$B$6/K$6),K$5),0),IF(MOD($A441-1-K$10,'Feuille1-Catégories'!$F$5+1)=0,K$3,""))),"")</f>
        <v/>
      </c>
      <c r="L441" s="7" t="str">
        <f ca="1">IF(AND($A441&lt;&gt;"",L$9&lt;&gt;""),IF(HLOOKUP(L$9,'Feuille1-Catégories'!$C$1:$G$2,2,FALSE)="OUI",L$3,IF(HLOOKUP(L$9,'Feuille1-Catégories'!$C$1:$G$3,3,FALSE)="OUI",OFFSET(L$3,MOD(QUOTIENT(ROW()-ROW($A$20),'Feuille1-Catégories'!$B$6/L$6),L$5),0),IF(MOD($A441-1-L$10,'Feuille1-Catégories'!$F$5+1)=0,L$3,""))),"")</f>
        <v/>
      </c>
      <c r="M441" s="7" t="str">
        <f ca="1">IF(AND($A441&lt;&gt;"",M$9&lt;&gt;""),IF(HLOOKUP(M$9,'Feuille1-Catégories'!$C$1:$G$2,2,FALSE)="OUI",M$3,IF(HLOOKUP(M$9,'Feuille1-Catégories'!$C$1:$G$3,3,FALSE)="OUI",OFFSET(M$3,MOD(QUOTIENT(ROW()-ROW($A$20),'Feuille1-Catégories'!$B$6/M$6),M$5),0),IF(MOD($A441-1-M$10,'Feuille1-Catégories'!$F$5+1)=0,M$3,""))),"")</f>
        <v/>
      </c>
      <c r="N441" s="7" t="str">
        <f ca="1">IF(AND($A441&lt;&gt;"",N$9&lt;&gt;""),IF(HLOOKUP(N$9,'Feuille1-Catégories'!$C$1:$G$2,2,FALSE)="OUI",N$3,IF(HLOOKUP(N$9,'Feuille1-Catégories'!$C$1:$G$3,3,FALSE)="OUI",OFFSET(N$3,MOD(QUOTIENT(ROW()-ROW($A$20),'Feuille1-Catégories'!$B$6/N$6),N$5),0),IF(MOD($A441-1-N$10,'Feuille1-Catégories'!$F$5+1)=0,N$3,""))),"")</f>
        <v/>
      </c>
      <c r="O441" s="7" t="str">
        <f ca="1">IF(AND($A441&lt;&gt;"",O$9&lt;&gt;""),IF(HLOOKUP(O$9,'Feuille1-Catégories'!$C$1:$G$2,2,FALSE)="OUI",O$3,IF(HLOOKUP(O$9,'Feuille1-Catégories'!$C$1:$G$3,3,FALSE)="OUI",OFFSET(O$3,MOD(QUOTIENT(ROW()-ROW($A$20),'Feuille1-Catégories'!$B$6/O$6),O$5),0),IF(MOD($A441-1-O$10,'Feuille1-Catégories'!$F$5+1)=0,O$3,""))),"")</f>
        <v/>
      </c>
      <c r="P441" s="7" t="str">
        <f ca="1">IF(AND($A441&lt;&gt;"",P$9&lt;&gt;""),IF(HLOOKUP(P$9,'Feuille1-Catégories'!$C$1:$G$2,2,FALSE)="OUI",P$3,IF(HLOOKUP(P$9,'Feuille1-Catégories'!$C$1:$G$3,3,FALSE)="OUI",OFFSET(P$3,MOD(QUOTIENT(ROW()-ROW($A$20),'Feuille1-Catégories'!$B$6/P$6),P$5),0),IF(MOD($A441-1-P$10,'Feuille1-Catégories'!$F$5+1)=0,P$3,""))),"")</f>
        <v/>
      </c>
      <c r="Q441" s="7" t="str">
        <f ca="1">IF(AND($A441&lt;&gt;"",Q$9&lt;&gt;""),IF(HLOOKUP(Q$9,'Feuille1-Catégories'!$C$1:$G$2,2,FALSE)="OUI",Q$3,IF(HLOOKUP(Q$9,'Feuille1-Catégories'!$C$1:$G$3,3,FALSE)="OUI",OFFSET(Q$3,MOD(QUOTIENT(ROW()-ROW($A$20),'Feuille1-Catégories'!$B$6/Q$6),Q$5),0),IF(MOD($A441-1-Q$10,'Feuille1-Catégories'!$F$5+1)=0,Q$3,""))),"")</f>
        <v/>
      </c>
      <c r="R441" s="7" t="str">
        <f ca="1">IF(AND($A441&lt;&gt;"",R$9&lt;&gt;""),IF(HLOOKUP(R$9,'Feuille1-Catégories'!$C$1:$G$2,2,FALSE)="OUI",R$3,IF(HLOOKUP(R$9,'Feuille1-Catégories'!$C$1:$G$3,3,FALSE)="OUI",OFFSET(R$3,MOD(QUOTIENT(ROW()-ROW($A$20),'Feuille1-Catégories'!$B$6/R$6),R$5),0),IF(MOD($A441-1-R$10,'Feuille1-Catégories'!$F$5+1)=0,R$3,""))),"")</f>
        <v/>
      </c>
      <c r="S441" s="7" t="str">
        <f ca="1">IF(AND($A441&lt;&gt;"",S$9&lt;&gt;""),IF(HLOOKUP(S$9,'Feuille1-Catégories'!$C$1:$G$2,2,FALSE)="OUI",S$3,IF(HLOOKUP(S$9,'Feuille1-Catégories'!$C$1:$G$3,3,FALSE)="OUI",OFFSET(S$3,MOD(QUOTIENT(ROW()-ROW($A$20),'Feuille1-Catégories'!$B$6/S$6),S$5),0),IF(MOD($A441-1-S$10,'Feuille1-Catégories'!$F$5+1)=0,S$3,""))),"")</f>
        <v/>
      </c>
      <c r="T441" s="7" t="str">
        <f ca="1">IF(AND($A441&lt;&gt;"",T$9&lt;&gt;""),IF(HLOOKUP(T$9,'Feuille1-Catégories'!$C$1:$G$2,2,FALSE)="OUI",T$3,IF(HLOOKUP(T$9,'Feuille1-Catégories'!$C$1:$G$3,3,FALSE)="OUI",OFFSET(T$3,MOD(QUOTIENT(ROW()-ROW($A$20),'Feuille1-Catégories'!$B$6/T$6),T$5),0),IF(MOD($A441-1-T$10,'Feuille1-Catégories'!$F$5+1)=0,T$3,""))),"")</f>
        <v/>
      </c>
      <c r="U441" s="7" t="str">
        <f ca="1">IF(AND($A441&lt;&gt;"",U$9&lt;&gt;""),IF(HLOOKUP(U$9,'Feuille1-Catégories'!$C$1:$G$2,2,FALSE)="OUI",U$3,IF(HLOOKUP(U$9,'Feuille1-Catégories'!$C$1:$G$3,3,FALSE)="OUI",OFFSET(U$3,MOD(QUOTIENT(ROW()-ROW($A$20),'Feuille1-Catégories'!$B$6/U$6),U$5),0),IF(MOD($A441-1-U$10,'Feuille1-Catégories'!$F$5+1)=0,U$3,""))),"")</f>
        <v/>
      </c>
      <c r="V441" s="7" t="str">
        <f ca="1">IF(AND($A441&lt;&gt;"",V$9&lt;&gt;""),IF(HLOOKUP(V$9,'Feuille1-Catégories'!$C$1:$G$2,2,FALSE)="OUI",V$3,IF(HLOOKUP(V$9,'Feuille1-Catégories'!$C$1:$G$3,3,FALSE)="OUI",OFFSET(V$3,MOD(QUOTIENT(ROW()-ROW($A$20),'Feuille1-Catégories'!$B$6/V$6),V$5),0),IF(MOD($A441-1-V$10,'Feuille1-Catégories'!$F$5+1)=0,V$3,""))),"")</f>
        <v/>
      </c>
      <c r="W441" s="7" t="str">
        <f ca="1">IF(AND($A441&lt;&gt;"",W$9&lt;&gt;""),IF(HLOOKUP(W$9,'Feuille1-Catégories'!$C$1:$G$2,2,FALSE)="OUI",W$3,IF(HLOOKUP(W$9,'Feuille1-Catégories'!$C$1:$G$3,3,FALSE)="OUI",OFFSET(W$3,MOD(QUOTIENT(ROW()-ROW($A$20),'Feuille1-Catégories'!$B$6/W$6),W$5),0),IF(MOD($A441-1-W$10,'Feuille1-Catégories'!$F$5+1)=0,W$3,""))),"")</f>
        <v/>
      </c>
      <c r="X441" s="7" t="str">
        <f ca="1">IF(AND($A441&lt;&gt;"",X$9&lt;&gt;""),IF(HLOOKUP(X$9,'Feuille1-Catégories'!$C$1:$G$2,2,FALSE)="OUI",X$3,IF(HLOOKUP(X$9,'Feuille1-Catégories'!$C$1:$G$3,3,FALSE)="OUI",OFFSET(X$3,MOD(QUOTIENT(ROW()-ROW($A$20),'Feuille1-Catégories'!$B$6/X$6),X$5),0),IF(MOD($A441-1-X$10,'Feuille1-Catégories'!$F$5+1)=0,X$3,""))),"")</f>
        <v/>
      </c>
      <c r="Y441" s="7" t="str">
        <f ca="1">IF(AND($A441&lt;&gt;"",Y$9&lt;&gt;""),IF(HLOOKUP(Y$9,'Feuille1-Catégories'!$C$1:$G$2,2,FALSE)="OUI",Y$3,IF(HLOOKUP(Y$9,'Feuille1-Catégories'!$C$1:$G$3,3,FALSE)="OUI",OFFSET(Y$3,MOD(QUOTIENT(ROW()-ROW($A$20),'Feuille1-Catégories'!$B$6/Y$6),Y$5),0),IF(MOD($A441-1-Y$10,'Feuille1-Catégories'!$F$5+1)=0,Y$3,""))),"")</f>
        <v/>
      </c>
      <c r="Z441" s="7" t="str">
        <f ca="1">IF(AND($A441&lt;&gt;"",Z$9&lt;&gt;""),IF(HLOOKUP(Z$9,'Feuille1-Catégories'!$C$1:$G$2,2,FALSE)="OUI",Z$3,IF(HLOOKUP(Z$9,'Feuille1-Catégories'!$C$1:$G$3,3,FALSE)="OUI",OFFSET(Z$3,MOD(QUOTIENT(ROW()-ROW($A$20),'Feuille1-Catégories'!$B$6/Z$6),Z$5),0),"")),"")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42" spans="1:26" ht="17" x14ac:dyDescent="0.2">
      <c r="A442" s="21" t="str">
        <f>IF(ROW()-ROW($A$19)&gt;'Feuille1-Catégories'!$B$6,"",ROW()-ROW($A$19))</f>
        <v/>
      </c>
      <c r="B442" s="33" t="str">
        <f t="shared" si="19"/>
        <v/>
      </c>
      <c r="C442" s="10" t="str">
        <f t="shared" si="20"/>
        <v/>
      </c>
      <c r="D442" s="10" t="str">
        <f>IF('Feuille3-Coût de production'!D442&lt;&gt;"",'Feuille3-Coût de production'!D442,"")</f>
        <v/>
      </c>
      <c r="E442" s="10" t="str">
        <f t="shared" si="21"/>
        <v/>
      </c>
      <c r="F442" s="7" t="str">
        <f ca="1">IF(AND($A442&lt;&gt;"",F$9&lt;&gt;""),IF(HLOOKUP(F$9,'Feuille1-Catégories'!$C$1:$G$2,2,FALSE)="OUI",F$3,IF(HLOOKUP(F$9,'Feuille1-Catégories'!$C$1:$G$3,3,FALSE)="OUI",OFFSET(F$3,MOD(QUOTIENT(ROW()-ROW($A$20),'Feuille1-Catégories'!$B$6/F$6),F$5),0),IF(MOD($A442-1-F$10,'Feuille1-Catégories'!$F$5+1)=0,F$3,""))),"")</f>
        <v/>
      </c>
      <c r="G442" s="7" t="str">
        <f ca="1">IF(AND($A442&lt;&gt;"",G$9&lt;&gt;""),IF(HLOOKUP(G$9,'Feuille1-Catégories'!$C$1:$G$2,2,FALSE)="OUI",G$3,IF(HLOOKUP(G$9,'Feuille1-Catégories'!$C$1:$G$3,3,FALSE)="OUI",OFFSET(G$3,MOD(QUOTIENT(ROW()-ROW($A$20),'Feuille1-Catégories'!$B$6/G$6),G$5),0),IF(MOD($A442-1-G$10,'Feuille1-Catégories'!$F$5+1)=0,G$3,""))),"")</f>
        <v/>
      </c>
      <c r="H442" s="7" t="str">
        <f ca="1">IF(AND($A442&lt;&gt;"",H$9&lt;&gt;""),IF(HLOOKUP(H$9,'Feuille1-Catégories'!$C$1:$G$2,2,FALSE)="OUI",H$3,IF(HLOOKUP(H$9,'Feuille1-Catégories'!$C$1:$G$3,3,FALSE)="OUI",OFFSET(H$3,MOD(QUOTIENT(ROW()-ROW($A$20),'Feuille1-Catégories'!$B$6/H$6),H$5),0),IF(MOD($A442-1-H$10,'Feuille1-Catégories'!$F$5+1)=0,H$3,""))),"")</f>
        <v/>
      </c>
      <c r="I442" s="7" t="str">
        <f ca="1">IF(AND($A442&lt;&gt;"",I$9&lt;&gt;""),IF(HLOOKUP(I$9,'Feuille1-Catégories'!$C$1:$G$2,2,FALSE)="OUI",I$3,IF(HLOOKUP(I$9,'Feuille1-Catégories'!$C$1:$G$3,3,FALSE)="OUI",OFFSET(I$3,MOD(QUOTIENT(ROW()-ROW($A$20),'Feuille1-Catégories'!$B$6/I$6),I$5),0),IF(MOD($A442-1-I$10,'Feuille1-Catégories'!$F$5+1)=0,I$3,""))),"")</f>
        <v/>
      </c>
      <c r="J442" s="7" t="str">
        <f ca="1">IF(AND($A442&lt;&gt;"",J$9&lt;&gt;""),IF(HLOOKUP(J$9,'Feuille1-Catégories'!$C$1:$G$2,2,FALSE)="OUI",J$3,IF(HLOOKUP(J$9,'Feuille1-Catégories'!$C$1:$G$3,3,FALSE)="OUI",OFFSET(J$3,MOD(QUOTIENT(ROW()-ROW($A$20),'Feuille1-Catégories'!$B$6/J$6),J$5),0),IF(MOD($A442-1-J$10,'Feuille1-Catégories'!$F$5+1)=0,J$3,""))),"")</f>
        <v/>
      </c>
      <c r="K442" s="7" t="str">
        <f ca="1">IF(AND($A442&lt;&gt;"",K$9&lt;&gt;""),IF(HLOOKUP(K$9,'Feuille1-Catégories'!$C$1:$G$2,2,FALSE)="OUI",K$3,IF(HLOOKUP(K$9,'Feuille1-Catégories'!$C$1:$G$3,3,FALSE)="OUI",OFFSET(K$3,MOD(QUOTIENT(ROW()-ROW($A$20),'Feuille1-Catégories'!$B$6/K$6),K$5),0),IF(MOD($A442-1-K$10,'Feuille1-Catégories'!$F$5+1)=0,K$3,""))),"")</f>
        <v/>
      </c>
      <c r="L442" s="7" t="str">
        <f ca="1">IF(AND($A442&lt;&gt;"",L$9&lt;&gt;""),IF(HLOOKUP(L$9,'Feuille1-Catégories'!$C$1:$G$2,2,FALSE)="OUI",L$3,IF(HLOOKUP(L$9,'Feuille1-Catégories'!$C$1:$G$3,3,FALSE)="OUI",OFFSET(L$3,MOD(QUOTIENT(ROW()-ROW($A$20),'Feuille1-Catégories'!$B$6/L$6),L$5),0),IF(MOD($A442-1-L$10,'Feuille1-Catégories'!$F$5+1)=0,L$3,""))),"")</f>
        <v/>
      </c>
      <c r="M442" s="7" t="str">
        <f ca="1">IF(AND($A442&lt;&gt;"",M$9&lt;&gt;""),IF(HLOOKUP(M$9,'Feuille1-Catégories'!$C$1:$G$2,2,FALSE)="OUI",M$3,IF(HLOOKUP(M$9,'Feuille1-Catégories'!$C$1:$G$3,3,FALSE)="OUI",OFFSET(M$3,MOD(QUOTIENT(ROW()-ROW($A$20),'Feuille1-Catégories'!$B$6/M$6),M$5),0),IF(MOD($A442-1-M$10,'Feuille1-Catégories'!$F$5+1)=0,M$3,""))),"")</f>
        <v/>
      </c>
      <c r="N442" s="7" t="str">
        <f ca="1">IF(AND($A442&lt;&gt;"",N$9&lt;&gt;""),IF(HLOOKUP(N$9,'Feuille1-Catégories'!$C$1:$G$2,2,FALSE)="OUI",N$3,IF(HLOOKUP(N$9,'Feuille1-Catégories'!$C$1:$G$3,3,FALSE)="OUI",OFFSET(N$3,MOD(QUOTIENT(ROW()-ROW($A$20),'Feuille1-Catégories'!$B$6/N$6),N$5),0),IF(MOD($A442-1-N$10,'Feuille1-Catégories'!$F$5+1)=0,N$3,""))),"")</f>
        <v/>
      </c>
      <c r="O442" s="7" t="str">
        <f ca="1">IF(AND($A442&lt;&gt;"",O$9&lt;&gt;""),IF(HLOOKUP(O$9,'Feuille1-Catégories'!$C$1:$G$2,2,FALSE)="OUI",O$3,IF(HLOOKUP(O$9,'Feuille1-Catégories'!$C$1:$G$3,3,FALSE)="OUI",OFFSET(O$3,MOD(QUOTIENT(ROW()-ROW($A$20),'Feuille1-Catégories'!$B$6/O$6),O$5),0),IF(MOD($A442-1-O$10,'Feuille1-Catégories'!$F$5+1)=0,O$3,""))),"")</f>
        <v/>
      </c>
      <c r="P442" s="7" t="str">
        <f ca="1">IF(AND($A442&lt;&gt;"",P$9&lt;&gt;""),IF(HLOOKUP(P$9,'Feuille1-Catégories'!$C$1:$G$2,2,FALSE)="OUI",P$3,IF(HLOOKUP(P$9,'Feuille1-Catégories'!$C$1:$G$3,3,FALSE)="OUI",OFFSET(P$3,MOD(QUOTIENT(ROW()-ROW($A$20),'Feuille1-Catégories'!$B$6/P$6),P$5),0),IF(MOD($A442-1-P$10,'Feuille1-Catégories'!$F$5+1)=0,P$3,""))),"")</f>
        <v/>
      </c>
      <c r="Q442" s="7" t="str">
        <f ca="1">IF(AND($A442&lt;&gt;"",Q$9&lt;&gt;""),IF(HLOOKUP(Q$9,'Feuille1-Catégories'!$C$1:$G$2,2,FALSE)="OUI",Q$3,IF(HLOOKUP(Q$9,'Feuille1-Catégories'!$C$1:$G$3,3,FALSE)="OUI",OFFSET(Q$3,MOD(QUOTIENT(ROW()-ROW($A$20),'Feuille1-Catégories'!$B$6/Q$6),Q$5),0),IF(MOD($A442-1-Q$10,'Feuille1-Catégories'!$F$5+1)=0,Q$3,""))),"")</f>
        <v/>
      </c>
      <c r="R442" s="7" t="str">
        <f ca="1">IF(AND($A442&lt;&gt;"",R$9&lt;&gt;""),IF(HLOOKUP(R$9,'Feuille1-Catégories'!$C$1:$G$2,2,FALSE)="OUI",R$3,IF(HLOOKUP(R$9,'Feuille1-Catégories'!$C$1:$G$3,3,FALSE)="OUI",OFFSET(R$3,MOD(QUOTIENT(ROW()-ROW($A$20),'Feuille1-Catégories'!$B$6/R$6),R$5),0),IF(MOD($A442-1-R$10,'Feuille1-Catégories'!$F$5+1)=0,R$3,""))),"")</f>
        <v/>
      </c>
      <c r="S442" s="7" t="str">
        <f ca="1">IF(AND($A442&lt;&gt;"",S$9&lt;&gt;""),IF(HLOOKUP(S$9,'Feuille1-Catégories'!$C$1:$G$2,2,FALSE)="OUI",S$3,IF(HLOOKUP(S$9,'Feuille1-Catégories'!$C$1:$G$3,3,FALSE)="OUI",OFFSET(S$3,MOD(QUOTIENT(ROW()-ROW($A$20),'Feuille1-Catégories'!$B$6/S$6),S$5),0),IF(MOD($A442-1-S$10,'Feuille1-Catégories'!$F$5+1)=0,S$3,""))),"")</f>
        <v/>
      </c>
      <c r="T442" s="7" t="str">
        <f ca="1">IF(AND($A442&lt;&gt;"",T$9&lt;&gt;""),IF(HLOOKUP(T$9,'Feuille1-Catégories'!$C$1:$G$2,2,FALSE)="OUI",T$3,IF(HLOOKUP(T$9,'Feuille1-Catégories'!$C$1:$G$3,3,FALSE)="OUI",OFFSET(T$3,MOD(QUOTIENT(ROW()-ROW($A$20),'Feuille1-Catégories'!$B$6/T$6),T$5),0),IF(MOD($A442-1-T$10,'Feuille1-Catégories'!$F$5+1)=0,T$3,""))),"")</f>
        <v/>
      </c>
      <c r="U442" s="7" t="str">
        <f ca="1">IF(AND($A442&lt;&gt;"",U$9&lt;&gt;""),IF(HLOOKUP(U$9,'Feuille1-Catégories'!$C$1:$G$2,2,FALSE)="OUI",U$3,IF(HLOOKUP(U$9,'Feuille1-Catégories'!$C$1:$G$3,3,FALSE)="OUI",OFFSET(U$3,MOD(QUOTIENT(ROW()-ROW($A$20),'Feuille1-Catégories'!$B$6/U$6),U$5),0),IF(MOD($A442-1-U$10,'Feuille1-Catégories'!$F$5+1)=0,U$3,""))),"")</f>
        <v/>
      </c>
      <c r="V442" s="7" t="str">
        <f ca="1">IF(AND($A442&lt;&gt;"",V$9&lt;&gt;""),IF(HLOOKUP(V$9,'Feuille1-Catégories'!$C$1:$G$2,2,FALSE)="OUI",V$3,IF(HLOOKUP(V$9,'Feuille1-Catégories'!$C$1:$G$3,3,FALSE)="OUI",OFFSET(V$3,MOD(QUOTIENT(ROW()-ROW($A$20),'Feuille1-Catégories'!$B$6/V$6),V$5),0),IF(MOD($A442-1-V$10,'Feuille1-Catégories'!$F$5+1)=0,V$3,""))),"")</f>
        <v/>
      </c>
      <c r="W442" s="7" t="str">
        <f ca="1">IF(AND($A442&lt;&gt;"",W$9&lt;&gt;""),IF(HLOOKUP(W$9,'Feuille1-Catégories'!$C$1:$G$2,2,FALSE)="OUI",W$3,IF(HLOOKUP(W$9,'Feuille1-Catégories'!$C$1:$G$3,3,FALSE)="OUI",OFFSET(W$3,MOD(QUOTIENT(ROW()-ROW($A$20),'Feuille1-Catégories'!$B$6/W$6),W$5),0),IF(MOD($A442-1-W$10,'Feuille1-Catégories'!$F$5+1)=0,W$3,""))),"")</f>
        <v/>
      </c>
      <c r="X442" s="7" t="str">
        <f ca="1">IF(AND($A442&lt;&gt;"",X$9&lt;&gt;""),IF(HLOOKUP(X$9,'Feuille1-Catégories'!$C$1:$G$2,2,FALSE)="OUI",X$3,IF(HLOOKUP(X$9,'Feuille1-Catégories'!$C$1:$G$3,3,FALSE)="OUI",OFFSET(X$3,MOD(QUOTIENT(ROW()-ROW($A$20),'Feuille1-Catégories'!$B$6/X$6),X$5),0),IF(MOD($A442-1-X$10,'Feuille1-Catégories'!$F$5+1)=0,X$3,""))),"")</f>
        <v/>
      </c>
      <c r="Y442" s="7" t="str">
        <f ca="1">IF(AND($A442&lt;&gt;"",Y$9&lt;&gt;""),IF(HLOOKUP(Y$9,'Feuille1-Catégories'!$C$1:$G$2,2,FALSE)="OUI",Y$3,IF(HLOOKUP(Y$9,'Feuille1-Catégories'!$C$1:$G$3,3,FALSE)="OUI",OFFSET(Y$3,MOD(QUOTIENT(ROW()-ROW($A$20),'Feuille1-Catégories'!$B$6/Y$6),Y$5),0),IF(MOD($A442-1-Y$10,'Feuille1-Catégories'!$F$5+1)=0,Y$3,""))),"")</f>
        <v/>
      </c>
      <c r="Z442" s="7" t="str">
        <f ca="1">IF(AND($A442&lt;&gt;"",Z$9&lt;&gt;""),IF(HLOOKUP(Z$9,'Feuille1-Catégories'!$C$1:$G$2,2,FALSE)="OUI",Z$3,IF(HLOOKUP(Z$9,'Feuille1-Catégories'!$C$1:$G$3,3,FALSE)="OUI",OFFSET(Z$3,MOD(QUOTIENT(ROW()-ROW($A$20),'Feuille1-Catégories'!$B$6/Z$6),Z$5),0),"")),"")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43" spans="1:26" ht="17" x14ac:dyDescent="0.2">
      <c r="A443" s="21" t="str">
        <f>IF(ROW()-ROW($A$19)&gt;'Feuille1-Catégories'!$B$6,"",ROW()-ROW($A$19))</f>
        <v/>
      </c>
      <c r="B443" s="33" t="str">
        <f t="shared" si="19"/>
        <v/>
      </c>
      <c r="C443" s="10" t="str">
        <f t="shared" si="20"/>
        <v/>
      </c>
      <c r="D443" s="10" t="str">
        <f>IF('Feuille3-Coût de production'!D443&lt;&gt;"",'Feuille3-Coût de production'!D443,"")</f>
        <v/>
      </c>
      <c r="E443" s="10" t="str">
        <f t="shared" si="21"/>
        <v/>
      </c>
      <c r="F443" s="7" t="str">
        <f ca="1">IF(AND($A443&lt;&gt;"",F$9&lt;&gt;""),IF(HLOOKUP(F$9,'Feuille1-Catégories'!$C$1:$G$2,2,FALSE)="OUI",F$3,IF(HLOOKUP(F$9,'Feuille1-Catégories'!$C$1:$G$3,3,FALSE)="OUI",OFFSET(F$3,MOD(QUOTIENT(ROW()-ROW($A$20),'Feuille1-Catégories'!$B$6/F$6),F$5),0),IF(MOD($A443-1-F$10,'Feuille1-Catégories'!$F$5+1)=0,F$3,""))),"")</f>
        <v/>
      </c>
      <c r="G443" s="7" t="str">
        <f ca="1">IF(AND($A443&lt;&gt;"",G$9&lt;&gt;""),IF(HLOOKUP(G$9,'Feuille1-Catégories'!$C$1:$G$2,2,FALSE)="OUI",G$3,IF(HLOOKUP(G$9,'Feuille1-Catégories'!$C$1:$G$3,3,FALSE)="OUI",OFFSET(G$3,MOD(QUOTIENT(ROW()-ROW($A$20),'Feuille1-Catégories'!$B$6/G$6),G$5),0),IF(MOD($A443-1-G$10,'Feuille1-Catégories'!$F$5+1)=0,G$3,""))),"")</f>
        <v/>
      </c>
      <c r="H443" s="7" t="str">
        <f ca="1">IF(AND($A443&lt;&gt;"",H$9&lt;&gt;""),IF(HLOOKUP(H$9,'Feuille1-Catégories'!$C$1:$G$2,2,FALSE)="OUI",H$3,IF(HLOOKUP(H$9,'Feuille1-Catégories'!$C$1:$G$3,3,FALSE)="OUI",OFFSET(H$3,MOD(QUOTIENT(ROW()-ROW($A$20),'Feuille1-Catégories'!$B$6/H$6),H$5),0),IF(MOD($A443-1-H$10,'Feuille1-Catégories'!$F$5+1)=0,H$3,""))),"")</f>
        <v/>
      </c>
      <c r="I443" s="7" t="str">
        <f ca="1">IF(AND($A443&lt;&gt;"",I$9&lt;&gt;""),IF(HLOOKUP(I$9,'Feuille1-Catégories'!$C$1:$G$2,2,FALSE)="OUI",I$3,IF(HLOOKUP(I$9,'Feuille1-Catégories'!$C$1:$G$3,3,FALSE)="OUI",OFFSET(I$3,MOD(QUOTIENT(ROW()-ROW($A$20),'Feuille1-Catégories'!$B$6/I$6),I$5),0),IF(MOD($A443-1-I$10,'Feuille1-Catégories'!$F$5+1)=0,I$3,""))),"")</f>
        <v/>
      </c>
      <c r="J443" s="7" t="str">
        <f ca="1">IF(AND($A443&lt;&gt;"",J$9&lt;&gt;""),IF(HLOOKUP(J$9,'Feuille1-Catégories'!$C$1:$G$2,2,FALSE)="OUI",J$3,IF(HLOOKUP(J$9,'Feuille1-Catégories'!$C$1:$G$3,3,FALSE)="OUI",OFFSET(J$3,MOD(QUOTIENT(ROW()-ROW($A$20),'Feuille1-Catégories'!$B$6/J$6),J$5),0),IF(MOD($A443-1-J$10,'Feuille1-Catégories'!$F$5+1)=0,J$3,""))),"")</f>
        <v/>
      </c>
      <c r="K443" s="7" t="str">
        <f ca="1">IF(AND($A443&lt;&gt;"",K$9&lt;&gt;""),IF(HLOOKUP(K$9,'Feuille1-Catégories'!$C$1:$G$2,2,FALSE)="OUI",K$3,IF(HLOOKUP(K$9,'Feuille1-Catégories'!$C$1:$G$3,3,FALSE)="OUI",OFFSET(K$3,MOD(QUOTIENT(ROW()-ROW($A$20),'Feuille1-Catégories'!$B$6/K$6),K$5),0),IF(MOD($A443-1-K$10,'Feuille1-Catégories'!$F$5+1)=0,K$3,""))),"")</f>
        <v/>
      </c>
      <c r="L443" s="7" t="str">
        <f ca="1">IF(AND($A443&lt;&gt;"",L$9&lt;&gt;""),IF(HLOOKUP(L$9,'Feuille1-Catégories'!$C$1:$G$2,2,FALSE)="OUI",L$3,IF(HLOOKUP(L$9,'Feuille1-Catégories'!$C$1:$G$3,3,FALSE)="OUI",OFFSET(L$3,MOD(QUOTIENT(ROW()-ROW($A$20),'Feuille1-Catégories'!$B$6/L$6),L$5),0),IF(MOD($A443-1-L$10,'Feuille1-Catégories'!$F$5+1)=0,L$3,""))),"")</f>
        <v/>
      </c>
      <c r="M443" s="7" t="str">
        <f ca="1">IF(AND($A443&lt;&gt;"",M$9&lt;&gt;""),IF(HLOOKUP(M$9,'Feuille1-Catégories'!$C$1:$G$2,2,FALSE)="OUI",M$3,IF(HLOOKUP(M$9,'Feuille1-Catégories'!$C$1:$G$3,3,FALSE)="OUI",OFFSET(M$3,MOD(QUOTIENT(ROW()-ROW($A$20),'Feuille1-Catégories'!$B$6/M$6),M$5),0),IF(MOD($A443-1-M$10,'Feuille1-Catégories'!$F$5+1)=0,M$3,""))),"")</f>
        <v/>
      </c>
      <c r="N443" s="7" t="str">
        <f ca="1">IF(AND($A443&lt;&gt;"",N$9&lt;&gt;""),IF(HLOOKUP(N$9,'Feuille1-Catégories'!$C$1:$G$2,2,FALSE)="OUI",N$3,IF(HLOOKUP(N$9,'Feuille1-Catégories'!$C$1:$G$3,3,FALSE)="OUI",OFFSET(N$3,MOD(QUOTIENT(ROW()-ROW($A$20),'Feuille1-Catégories'!$B$6/N$6),N$5),0),IF(MOD($A443-1-N$10,'Feuille1-Catégories'!$F$5+1)=0,N$3,""))),"")</f>
        <v/>
      </c>
      <c r="O443" s="7" t="str">
        <f ca="1">IF(AND($A443&lt;&gt;"",O$9&lt;&gt;""),IF(HLOOKUP(O$9,'Feuille1-Catégories'!$C$1:$G$2,2,FALSE)="OUI",O$3,IF(HLOOKUP(O$9,'Feuille1-Catégories'!$C$1:$G$3,3,FALSE)="OUI",OFFSET(O$3,MOD(QUOTIENT(ROW()-ROW($A$20),'Feuille1-Catégories'!$B$6/O$6),O$5),0),IF(MOD($A443-1-O$10,'Feuille1-Catégories'!$F$5+1)=0,O$3,""))),"")</f>
        <v/>
      </c>
      <c r="P443" s="7" t="str">
        <f ca="1">IF(AND($A443&lt;&gt;"",P$9&lt;&gt;""),IF(HLOOKUP(P$9,'Feuille1-Catégories'!$C$1:$G$2,2,FALSE)="OUI",P$3,IF(HLOOKUP(P$9,'Feuille1-Catégories'!$C$1:$G$3,3,FALSE)="OUI",OFFSET(P$3,MOD(QUOTIENT(ROW()-ROW($A$20),'Feuille1-Catégories'!$B$6/P$6),P$5),0),IF(MOD($A443-1-P$10,'Feuille1-Catégories'!$F$5+1)=0,P$3,""))),"")</f>
        <v/>
      </c>
      <c r="Q443" s="7" t="str">
        <f ca="1">IF(AND($A443&lt;&gt;"",Q$9&lt;&gt;""),IF(HLOOKUP(Q$9,'Feuille1-Catégories'!$C$1:$G$2,2,FALSE)="OUI",Q$3,IF(HLOOKUP(Q$9,'Feuille1-Catégories'!$C$1:$G$3,3,FALSE)="OUI",OFFSET(Q$3,MOD(QUOTIENT(ROW()-ROW($A$20),'Feuille1-Catégories'!$B$6/Q$6),Q$5),0),IF(MOD($A443-1-Q$10,'Feuille1-Catégories'!$F$5+1)=0,Q$3,""))),"")</f>
        <v/>
      </c>
      <c r="R443" s="7" t="str">
        <f ca="1">IF(AND($A443&lt;&gt;"",R$9&lt;&gt;""),IF(HLOOKUP(R$9,'Feuille1-Catégories'!$C$1:$G$2,2,FALSE)="OUI",R$3,IF(HLOOKUP(R$9,'Feuille1-Catégories'!$C$1:$G$3,3,FALSE)="OUI",OFFSET(R$3,MOD(QUOTIENT(ROW()-ROW($A$20),'Feuille1-Catégories'!$B$6/R$6),R$5),0),IF(MOD($A443-1-R$10,'Feuille1-Catégories'!$F$5+1)=0,R$3,""))),"")</f>
        <v/>
      </c>
      <c r="S443" s="7" t="str">
        <f ca="1">IF(AND($A443&lt;&gt;"",S$9&lt;&gt;""),IF(HLOOKUP(S$9,'Feuille1-Catégories'!$C$1:$G$2,2,FALSE)="OUI",S$3,IF(HLOOKUP(S$9,'Feuille1-Catégories'!$C$1:$G$3,3,FALSE)="OUI",OFFSET(S$3,MOD(QUOTIENT(ROW()-ROW($A$20),'Feuille1-Catégories'!$B$6/S$6),S$5),0),IF(MOD($A443-1-S$10,'Feuille1-Catégories'!$F$5+1)=0,S$3,""))),"")</f>
        <v/>
      </c>
      <c r="T443" s="7" t="str">
        <f ca="1">IF(AND($A443&lt;&gt;"",T$9&lt;&gt;""),IF(HLOOKUP(T$9,'Feuille1-Catégories'!$C$1:$G$2,2,FALSE)="OUI",T$3,IF(HLOOKUP(T$9,'Feuille1-Catégories'!$C$1:$G$3,3,FALSE)="OUI",OFFSET(T$3,MOD(QUOTIENT(ROW()-ROW($A$20),'Feuille1-Catégories'!$B$6/T$6),T$5),0),IF(MOD($A443-1-T$10,'Feuille1-Catégories'!$F$5+1)=0,T$3,""))),"")</f>
        <v/>
      </c>
      <c r="U443" s="7" t="str">
        <f ca="1">IF(AND($A443&lt;&gt;"",U$9&lt;&gt;""),IF(HLOOKUP(U$9,'Feuille1-Catégories'!$C$1:$G$2,2,FALSE)="OUI",U$3,IF(HLOOKUP(U$9,'Feuille1-Catégories'!$C$1:$G$3,3,FALSE)="OUI",OFFSET(U$3,MOD(QUOTIENT(ROW()-ROW($A$20),'Feuille1-Catégories'!$B$6/U$6),U$5),0),IF(MOD($A443-1-U$10,'Feuille1-Catégories'!$F$5+1)=0,U$3,""))),"")</f>
        <v/>
      </c>
      <c r="V443" s="7" t="str">
        <f ca="1">IF(AND($A443&lt;&gt;"",V$9&lt;&gt;""),IF(HLOOKUP(V$9,'Feuille1-Catégories'!$C$1:$G$2,2,FALSE)="OUI",V$3,IF(HLOOKUP(V$9,'Feuille1-Catégories'!$C$1:$G$3,3,FALSE)="OUI",OFFSET(V$3,MOD(QUOTIENT(ROW()-ROW($A$20),'Feuille1-Catégories'!$B$6/V$6),V$5),0),IF(MOD($A443-1-V$10,'Feuille1-Catégories'!$F$5+1)=0,V$3,""))),"")</f>
        <v/>
      </c>
      <c r="W443" s="7" t="str">
        <f ca="1">IF(AND($A443&lt;&gt;"",W$9&lt;&gt;""),IF(HLOOKUP(W$9,'Feuille1-Catégories'!$C$1:$G$2,2,FALSE)="OUI",W$3,IF(HLOOKUP(W$9,'Feuille1-Catégories'!$C$1:$G$3,3,FALSE)="OUI",OFFSET(W$3,MOD(QUOTIENT(ROW()-ROW($A$20),'Feuille1-Catégories'!$B$6/W$6),W$5),0),IF(MOD($A443-1-W$10,'Feuille1-Catégories'!$F$5+1)=0,W$3,""))),"")</f>
        <v/>
      </c>
      <c r="X443" s="7" t="str">
        <f ca="1">IF(AND($A443&lt;&gt;"",X$9&lt;&gt;""),IF(HLOOKUP(X$9,'Feuille1-Catégories'!$C$1:$G$2,2,FALSE)="OUI",X$3,IF(HLOOKUP(X$9,'Feuille1-Catégories'!$C$1:$G$3,3,FALSE)="OUI",OFFSET(X$3,MOD(QUOTIENT(ROW()-ROW($A$20),'Feuille1-Catégories'!$B$6/X$6),X$5),0),IF(MOD($A443-1-X$10,'Feuille1-Catégories'!$F$5+1)=0,X$3,""))),"")</f>
        <v/>
      </c>
      <c r="Y443" s="7" t="str">
        <f ca="1">IF(AND($A443&lt;&gt;"",Y$9&lt;&gt;""),IF(HLOOKUP(Y$9,'Feuille1-Catégories'!$C$1:$G$2,2,FALSE)="OUI",Y$3,IF(HLOOKUP(Y$9,'Feuille1-Catégories'!$C$1:$G$3,3,FALSE)="OUI",OFFSET(Y$3,MOD(QUOTIENT(ROW()-ROW($A$20),'Feuille1-Catégories'!$B$6/Y$6),Y$5),0),IF(MOD($A443-1-Y$10,'Feuille1-Catégories'!$F$5+1)=0,Y$3,""))),"")</f>
        <v/>
      </c>
      <c r="Z443" s="7" t="str">
        <f ca="1">IF(AND($A443&lt;&gt;"",Z$9&lt;&gt;""),IF(HLOOKUP(Z$9,'Feuille1-Catégories'!$C$1:$G$2,2,FALSE)="OUI",Z$3,IF(HLOOKUP(Z$9,'Feuille1-Catégories'!$C$1:$G$3,3,FALSE)="OUI",OFFSET(Z$3,MOD(QUOTIENT(ROW()-ROW($A$20),'Feuille1-Catégories'!$B$6/Z$6),Z$5),0),"")),"")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44" spans="1:26" ht="17" x14ac:dyDescent="0.2">
      <c r="A444" s="21" t="str">
        <f>IF(ROW()-ROW($A$19)&gt;'Feuille1-Catégories'!$B$6,"",ROW()-ROW($A$19))</f>
        <v/>
      </c>
      <c r="B444" s="33" t="str">
        <f t="shared" si="19"/>
        <v/>
      </c>
      <c r="C444" s="10" t="str">
        <f t="shared" si="20"/>
        <v/>
      </c>
      <c r="D444" s="10" t="str">
        <f>IF('Feuille3-Coût de production'!D444&lt;&gt;"",'Feuille3-Coût de production'!D444,"")</f>
        <v/>
      </c>
      <c r="E444" s="10" t="str">
        <f t="shared" si="21"/>
        <v/>
      </c>
      <c r="F444" s="7" t="str">
        <f ca="1">IF(AND($A444&lt;&gt;"",F$9&lt;&gt;""),IF(HLOOKUP(F$9,'Feuille1-Catégories'!$C$1:$G$2,2,FALSE)="OUI",F$3,IF(HLOOKUP(F$9,'Feuille1-Catégories'!$C$1:$G$3,3,FALSE)="OUI",OFFSET(F$3,MOD(QUOTIENT(ROW()-ROW($A$20),'Feuille1-Catégories'!$B$6/F$6),F$5),0),IF(MOD($A444-1-F$10,'Feuille1-Catégories'!$F$5+1)=0,F$3,""))),"")</f>
        <v/>
      </c>
      <c r="G444" s="7" t="str">
        <f ca="1">IF(AND($A444&lt;&gt;"",G$9&lt;&gt;""),IF(HLOOKUP(G$9,'Feuille1-Catégories'!$C$1:$G$2,2,FALSE)="OUI",G$3,IF(HLOOKUP(G$9,'Feuille1-Catégories'!$C$1:$G$3,3,FALSE)="OUI",OFFSET(G$3,MOD(QUOTIENT(ROW()-ROW($A$20),'Feuille1-Catégories'!$B$6/G$6),G$5),0),IF(MOD($A444-1-G$10,'Feuille1-Catégories'!$F$5+1)=0,G$3,""))),"")</f>
        <v/>
      </c>
      <c r="H444" s="7" t="str">
        <f ca="1">IF(AND($A444&lt;&gt;"",H$9&lt;&gt;""),IF(HLOOKUP(H$9,'Feuille1-Catégories'!$C$1:$G$2,2,FALSE)="OUI",H$3,IF(HLOOKUP(H$9,'Feuille1-Catégories'!$C$1:$G$3,3,FALSE)="OUI",OFFSET(H$3,MOD(QUOTIENT(ROW()-ROW($A$20),'Feuille1-Catégories'!$B$6/H$6),H$5),0),IF(MOD($A444-1-H$10,'Feuille1-Catégories'!$F$5+1)=0,H$3,""))),"")</f>
        <v/>
      </c>
      <c r="I444" s="7" t="str">
        <f ca="1">IF(AND($A444&lt;&gt;"",I$9&lt;&gt;""),IF(HLOOKUP(I$9,'Feuille1-Catégories'!$C$1:$G$2,2,FALSE)="OUI",I$3,IF(HLOOKUP(I$9,'Feuille1-Catégories'!$C$1:$G$3,3,FALSE)="OUI",OFFSET(I$3,MOD(QUOTIENT(ROW()-ROW($A$20),'Feuille1-Catégories'!$B$6/I$6),I$5),0),IF(MOD($A444-1-I$10,'Feuille1-Catégories'!$F$5+1)=0,I$3,""))),"")</f>
        <v/>
      </c>
      <c r="J444" s="7" t="str">
        <f ca="1">IF(AND($A444&lt;&gt;"",J$9&lt;&gt;""),IF(HLOOKUP(J$9,'Feuille1-Catégories'!$C$1:$G$2,2,FALSE)="OUI",J$3,IF(HLOOKUP(J$9,'Feuille1-Catégories'!$C$1:$G$3,3,FALSE)="OUI",OFFSET(J$3,MOD(QUOTIENT(ROW()-ROW($A$20),'Feuille1-Catégories'!$B$6/J$6),J$5),0),IF(MOD($A444-1-J$10,'Feuille1-Catégories'!$F$5+1)=0,J$3,""))),"")</f>
        <v/>
      </c>
      <c r="K444" s="7" t="str">
        <f ca="1">IF(AND($A444&lt;&gt;"",K$9&lt;&gt;""),IF(HLOOKUP(K$9,'Feuille1-Catégories'!$C$1:$G$2,2,FALSE)="OUI",K$3,IF(HLOOKUP(K$9,'Feuille1-Catégories'!$C$1:$G$3,3,FALSE)="OUI",OFFSET(K$3,MOD(QUOTIENT(ROW()-ROW($A$20),'Feuille1-Catégories'!$B$6/K$6),K$5),0),IF(MOD($A444-1-K$10,'Feuille1-Catégories'!$F$5+1)=0,K$3,""))),"")</f>
        <v/>
      </c>
      <c r="L444" s="7" t="str">
        <f ca="1">IF(AND($A444&lt;&gt;"",L$9&lt;&gt;""),IF(HLOOKUP(L$9,'Feuille1-Catégories'!$C$1:$G$2,2,FALSE)="OUI",L$3,IF(HLOOKUP(L$9,'Feuille1-Catégories'!$C$1:$G$3,3,FALSE)="OUI",OFFSET(L$3,MOD(QUOTIENT(ROW()-ROW($A$20),'Feuille1-Catégories'!$B$6/L$6),L$5),0),IF(MOD($A444-1-L$10,'Feuille1-Catégories'!$F$5+1)=0,L$3,""))),"")</f>
        <v/>
      </c>
      <c r="M444" s="7" t="str">
        <f ca="1">IF(AND($A444&lt;&gt;"",M$9&lt;&gt;""),IF(HLOOKUP(M$9,'Feuille1-Catégories'!$C$1:$G$2,2,FALSE)="OUI",M$3,IF(HLOOKUP(M$9,'Feuille1-Catégories'!$C$1:$G$3,3,FALSE)="OUI",OFFSET(M$3,MOD(QUOTIENT(ROW()-ROW($A$20),'Feuille1-Catégories'!$B$6/M$6),M$5),0),IF(MOD($A444-1-M$10,'Feuille1-Catégories'!$F$5+1)=0,M$3,""))),"")</f>
        <v/>
      </c>
      <c r="N444" s="7" t="str">
        <f ca="1">IF(AND($A444&lt;&gt;"",N$9&lt;&gt;""),IF(HLOOKUP(N$9,'Feuille1-Catégories'!$C$1:$G$2,2,FALSE)="OUI",N$3,IF(HLOOKUP(N$9,'Feuille1-Catégories'!$C$1:$G$3,3,FALSE)="OUI",OFFSET(N$3,MOD(QUOTIENT(ROW()-ROW($A$20),'Feuille1-Catégories'!$B$6/N$6),N$5),0),IF(MOD($A444-1-N$10,'Feuille1-Catégories'!$F$5+1)=0,N$3,""))),"")</f>
        <v/>
      </c>
      <c r="O444" s="7" t="str">
        <f ca="1">IF(AND($A444&lt;&gt;"",O$9&lt;&gt;""),IF(HLOOKUP(O$9,'Feuille1-Catégories'!$C$1:$G$2,2,FALSE)="OUI",O$3,IF(HLOOKUP(O$9,'Feuille1-Catégories'!$C$1:$G$3,3,FALSE)="OUI",OFFSET(O$3,MOD(QUOTIENT(ROW()-ROW($A$20),'Feuille1-Catégories'!$B$6/O$6),O$5),0),IF(MOD($A444-1-O$10,'Feuille1-Catégories'!$F$5+1)=0,O$3,""))),"")</f>
        <v/>
      </c>
      <c r="P444" s="7" t="str">
        <f ca="1">IF(AND($A444&lt;&gt;"",P$9&lt;&gt;""),IF(HLOOKUP(P$9,'Feuille1-Catégories'!$C$1:$G$2,2,FALSE)="OUI",P$3,IF(HLOOKUP(P$9,'Feuille1-Catégories'!$C$1:$G$3,3,FALSE)="OUI",OFFSET(P$3,MOD(QUOTIENT(ROW()-ROW($A$20),'Feuille1-Catégories'!$B$6/P$6),P$5),0),IF(MOD($A444-1-P$10,'Feuille1-Catégories'!$F$5+1)=0,P$3,""))),"")</f>
        <v/>
      </c>
      <c r="Q444" s="7" t="str">
        <f ca="1">IF(AND($A444&lt;&gt;"",Q$9&lt;&gt;""),IF(HLOOKUP(Q$9,'Feuille1-Catégories'!$C$1:$G$2,2,FALSE)="OUI",Q$3,IF(HLOOKUP(Q$9,'Feuille1-Catégories'!$C$1:$G$3,3,FALSE)="OUI",OFFSET(Q$3,MOD(QUOTIENT(ROW()-ROW($A$20),'Feuille1-Catégories'!$B$6/Q$6),Q$5),0),IF(MOD($A444-1-Q$10,'Feuille1-Catégories'!$F$5+1)=0,Q$3,""))),"")</f>
        <v/>
      </c>
      <c r="R444" s="7" t="str">
        <f ca="1">IF(AND($A444&lt;&gt;"",R$9&lt;&gt;""),IF(HLOOKUP(R$9,'Feuille1-Catégories'!$C$1:$G$2,2,FALSE)="OUI",R$3,IF(HLOOKUP(R$9,'Feuille1-Catégories'!$C$1:$G$3,3,FALSE)="OUI",OFFSET(R$3,MOD(QUOTIENT(ROW()-ROW($A$20),'Feuille1-Catégories'!$B$6/R$6),R$5),0),IF(MOD($A444-1-R$10,'Feuille1-Catégories'!$F$5+1)=0,R$3,""))),"")</f>
        <v/>
      </c>
      <c r="S444" s="7" t="str">
        <f ca="1">IF(AND($A444&lt;&gt;"",S$9&lt;&gt;""),IF(HLOOKUP(S$9,'Feuille1-Catégories'!$C$1:$G$2,2,FALSE)="OUI",S$3,IF(HLOOKUP(S$9,'Feuille1-Catégories'!$C$1:$G$3,3,FALSE)="OUI",OFFSET(S$3,MOD(QUOTIENT(ROW()-ROW($A$20),'Feuille1-Catégories'!$B$6/S$6),S$5),0),IF(MOD($A444-1-S$10,'Feuille1-Catégories'!$F$5+1)=0,S$3,""))),"")</f>
        <v/>
      </c>
      <c r="T444" s="7" t="str">
        <f ca="1">IF(AND($A444&lt;&gt;"",T$9&lt;&gt;""),IF(HLOOKUP(T$9,'Feuille1-Catégories'!$C$1:$G$2,2,FALSE)="OUI",T$3,IF(HLOOKUP(T$9,'Feuille1-Catégories'!$C$1:$G$3,3,FALSE)="OUI",OFFSET(T$3,MOD(QUOTIENT(ROW()-ROW($A$20),'Feuille1-Catégories'!$B$6/T$6),T$5),0),IF(MOD($A444-1-T$10,'Feuille1-Catégories'!$F$5+1)=0,T$3,""))),"")</f>
        <v/>
      </c>
      <c r="U444" s="7" t="str">
        <f ca="1">IF(AND($A444&lt;&gt;"",U$9&lt;&gt;""),IF(HLOOKUP(U$9,'Feuille1-Catégories'!$C$1:$G$2,2,FALSE)="OUI",U$3,IF(HLOOKUP(U$9,'Feuille1-Catégories'!$C$1:$G$3,3,FALSE)="OUI",OFFSET(U$3,MOD(QUOTIENT(ROW()-ROW($A$20),'Feuille1-Catégories'!$B$6/U$6),U$5),0),IF(MOD($A444-1-U$10,'Feuille1-Catégories'!$F$5+1)=0,U$3,""))),"")</f>
        <v/>
      </c>
      <c r="V444" s="7" t="str">
        <f ca="1">IF(AND($A444&lt;&gt;"",V$9&lt;&gt;""),IF(HLOOKUP(V$9,'Feuille1-Catégories'!$C$1:$G$2,2,FALSE)="OUI",V$3,IF(HLOOKUP(V$9,'Feuille1-Catégories'!$C$1:$G$3,3,FALSE)="OUI",OFFSET(V$3,MOD(QUOTIENT(ROW()-ROW($A$20),'Feuille1-Catégories'!$B$6/V$6),V$5),0),IF(MOD($A444-1-V$10,'Feuille1-Catégories'!$F$5+1)=0,V$3,""))),"")</f>
        <v/>
      </c>
      <c r="W444" s="7" t="str">
        <f ca="1">IF(AND($A444&lt;&gt;"",W$9&lt;&gt;""),IF(HLOOKUP(W$9,'Feuille1-Catégories'!$C$1:$G$2,2,FALSE)="OUI",W$3,IF(HLOOKUP(W$9,'Feuille1-Catégories'!$C$1:$G$3,3,FALSE)="OUI",OFFSET(W$3,MOD(QUOTIENT(ROW()-ROW($A$20),'Feuille1-Catégories'!$B$6/W$6),W$5),0),IF(MOD($A444-1-W$10,'Feuille1-Catégories'!$F$5+1)=0,W$3,""))),"")</f>
        <v/>
      </c>
      <c r="X444" s="7" t="str">
        <f ca="1">IF(AND($A444&lt;&gt;"",X$9&lt;&gt;""),IF(HLOOKUP(X$9,'Feuille1-Catégories'!$C$1:$G$2,2,FALSE)="OUI",X$3,IF(HLOOKUP(X$9,'Feuille1-Catégories'!$C$1:$G$3,3,FALSE)="OUI",OFFSET(X$3,MOD(QUOTIENT(ROW()-ROW($A$20),'Feuille1-Catégories'!$B$6/X$6),X$5),0),IF(MOD($A444-1-X$10,'Feuille1-Catégories'!$F$5+1)=0,X$3,""))),"")</f>
        <v/>
      </c>
      <c r="Y444" s="7" t="str">
        <f ca="1">IF(AND($A444&lt;&gt;"",Y$9&lt;&gt;""),IF(HLOOKUP(Y$9,'Feuille1-Catégories'!$C$1:$G$2,2,FALSE)="OUI",Y$3,IF(HLOOKUP(Y$9,'Feuille1-Catégories'!$C$1:$G$3,3,FALSE)="OUI",OFFSET(Y$3,MOD(QUOTIENT(ROW()-ROW($A$20),'Feuille1-Catégories'!$B$6/Y$6),Y$5),0),IF(MOD($A444-1-Y$10,'Feuille1-Catégories'!$F$5+1)=0,Y$3,""))),"")</f>
        <v/>
      </c>
      <c r="Z444" s="7" t="str">
        <f ca="1">IF(AND($A444&lt;&gt;"",Z$9&lt;&gt;""),IF(HLOOKUP(Z$9,'Feuille1-Catégories'!$C$1:$G$2,2,FALSE)="OUI",Z$3,IF(HLOOKUP(Z$9,'Feuille1-Catégories'!$C$1:$G$3,3,FALSE)="OUI",OFFSET(Z$3,MOD(QUOTIENT(ROW()-ROW($A$20),'Feuille1-Catégories'!$B$6/Z$6),Z$5),0),"")),"")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45" spans="1:26" ht="17" x14ac:dyDescent="0.2">
      <c r="A445" s="21" t="str">
        <f>IF(ROW()-ROW($A$19)&gt;'Feuille1-Catégories'!$B$6,"",ROW()-ROW($A$19))</f>
        <v/>
      </c>
      <c r="B445" s="33" t="str">
        <f t="shared" si="19"/>
        <v/>
      </c>
      <c r="C445" s="10" t="str">
        <f t="shared" si="20"/>
        <v/>
      </c>
      <c r="D445" s="10" t="str">
        <f>IF('Feuille3-Coût de production'!D445&lt;&gt;"",'Feuille3-Coût de production'!D445,"")</f>
        <v/>
      </c>
      <c r="E445" s="10" t="str">
        <f t="shared" si="21"/>
        <v/>
      </c>
      <c r="F445" s="7" t="str">
        <f ca="1">IF(AND($A445&lt;&gt;"",F$9&lt;&gt;""),IF(HLOOKUP(F$9,'Feuille1-Catégories'!$C$1:$G$2,2,FALSE)="OUI",F$3,IF(HLOOKUP(F$9,'Feuille1-Catégories'!$C$1:$G$3,3,FALSE)="OUI",OFFSET(F$3,MOD(QUOTIENT(ROW()-ROW($A$20),'Feuille1-Catégories'!$B$6/F$6),F$5),0),IF(MOD($A445-1-F$10,'Feuille1-Catégories'!$F$5+1)=0,F$3,""))),"")</f>
        <v/>
      </c>
      <c r="G445" s="7" t="str">
        <f ca="1">IF(AND($A445&lt;&gt;"",G$9&lt;&gt;""),IF(HLOOKUP(G$9,'Feuille1-Catégories'!$C$1:$G$2,2,FALSE)="OUI",G$3,IF(HLOOKUP(G$9,'Feuille1-Catégories'!$C$1:$G$3,3,FALSE)="OUI",OFFSET(G$3,MOD(QUOTIENT(ROW()-ROW($A$20),'Feuille1-Catégories'!$B$6/G$6),G$5),0),IF(MOD($A445-1-G$10,'Feuille1-Catégories'!$F$5+1)=0,G$3,""))),"")</f>
        <v/>
      </c>
      <c r="H445" s="7" t="str">
        <f ca="1">IF(AND($A445&lt;&gt;"",H$9&lt;&gt;""),IF(HLOOKUP(H$9,'Feuille1-Catégories'!$C$1:$G$2,2,FALSE)="OUI",H$3,IF(HLOOKUP(H$9,'Feuille1-Catégories'!$C$1:$G$3,3,FALSE)="OUI",OFFSET(H$3,MOD(QUOTIENT(ROW()-ROW($A$20),'Feuille1-Catégories'!$B$6/H$6),H$5),0),IF(MOD($A445-1-H$10,'Feuille1-Catégories'!$F$5+1)=0,H$3,""))),"")</f>
        <v/>
      </c>
      <c r="I445" s="7" t="str">
        <f ca="1">IF(AND($A445&lt;&gt;"",I$9&lt;&gt;""),IF(HLOOKUP(I$9,'Feuille1-Catégories'!$C$1:$G$2,2,FALSE)="OUI",I$3,IF(HLOOKUP(I$9,'Feuille1-Catégories'!$C$1:$G$3,3,FALSE)="OUI",OFFSET(I$3,MOD(QUOTIENT(ROW()-ROW($A$20),'Feuille1-Catégories'!$B$6/I$6),I$5),0),IF(MOD($A445-1-I$10,'Feuille1-Catégories'!$F$5+1)=0,I$3,""))),"")</f>
        <v/>
      </c>
      <c r="J445" s="7" t="str">
        <f ca="1">IF(AND($A445&lt;&gt;"",J$9&lt;&gt;""),IF(HLOOKUP(J$9,'Feuille1-Catégories'!$C$1:$G$2,2,FALSE)="OUI",J$3,IF(HLOOKUP(J$9,'Feuille1-Catégories'!$C$1:$G$3,3,FALSE)="OUI",OFFSET(J$3,MOD(QUOTIENT(ROW()-ROW($A$20),'Feuille1-Catégories'!$B$6/J$6),J$5),0),IF(MOD($A445-1-J$10,'Feuille1-Catégories'!$F$5+1)=0,J$3,""))),"")</f>
        <v/>
      </c>
      <c r="K445" s="7" t="str">
        <f ca="1">IF(AND($A445&lt;&gt;"",K$9&lt;&gt;""),IF(HLOOKUP(K$9,'Feuille1-Catégories'!$C$1:$G$2,2,FALSE)="OUI",K$3,IF(HLOOKUP(K$9,'Feuille1-Catégories'!$C$1:$G$3,3,FALSE)="OUI",OFFSET(K$3,MOD(QUOTIENT(ROW()-ROW($A$20),'Feuille1-Catégories'!$B$6/K$6),K$5),0),IF(MOD($A445-1-K$10,'Feuille1-Catégories'!$F$5+1)=0,K$3,""))),"")</f>
        <v/>
      </c>
      <c r="L445" s="7" t="str">
        <f ca="1">IF(AND($A445&lt;&gt;"",L$9&lt;&gt;""),IF(HLOOKUP(L$9,'Feuille1-Catégories'!$C$1:$G$2,2,FALSE)="OUI",L$3,IF(HLOOKUP(L$9,'Feuille1-Catégories'!$C$1:$G$3,3,FALSE)="OUI",OFFSET(L$3,MOD(QUOTIENT(ROW()-ROW($A$20),'Feuille1-Catégories'!$B$6/L$6),L$5),0),IF(MOD($A445-1-L$10,'Feuille1-Catégories'!$F$5+1)=0,L$3,""))),"")</f>
        <v/>
      </c>
      <c r="M445" s="7" t="str">
        <f ca="1">IF(AND($A445&lt;&gt;"",M$9&lt;&gt;""),IF(HLOOKUP(M$9,'Feuille1-Catégories'!$C$1:$G$2,2,FALSE)="OUI",M$3,IF(HLOOKUP(M$9,'Feuille1-Catégories'!$C$1:$G$3,3,FALSE)="OUI",OFFSET(M$3,MOD(QUOTIENT(ROW()-ROW($A$20),'Feuille1-Catégories'!$B$6/M$6),M$5),0),IF(MOD($A445-1-M$10,'Feuille1-Catégories'!$F$5+1)=0,M$3,""))),"")</f>
        <v/>
      </c>
      <c r="N445" s="7" t="str">
        <f ca="1">IF(AND($A445&lt;&gt;"",N$9&lt;&gt;""),IF(HLOOKUP(N$9,'Feuille1-Catégories'!$C$1:$G$2,2,FALSE)="OUI",N$3,IF(HLOOKUP(N$9,'Feuille1-Catégories'!$C$1:$G$3,3,FALSE)="OUI",OFFSET(N$3,MOD(QUOTIENT(ROW()-ROW($A$20),'Feuille1-Catégories'!$B$6/N$6),N$5),0),IF(MOD($A445-1-N$10,'Feuille1-Catégories'!$F$5+1)=0,N$3,""))),"")</f>
        <v/>
      </c>
      <c r="O445" s="7" t="str">
        <f ca="1">IF(AND($A445&lt;&gt;"",O$9&lt;&gt;""),IF(HLOOKUP(O$9,'Feuille1-Catégories'!$C$1:$G$2,2,FALSE)="OUI",O$3,IF(HLOOKUP(O$9,'Feuille1-Catégories'!$C$1:$G$3,3,FALSE)="OUI",OFFSET(O$3,MOD(QUOTIENT(ROW()-ROW($A$20),'Feuille1-Catégories'!$B$6/O$6),O$5),0),IF(MOD($A445-1-O$10,'Feuille1-Catégories'!$F$5+1)=0,O$3,""))),"")</f>
        <v/>
      </c>
      <c r="P445" s="7" t="str">
        <f ca="1">IF(AND($A445&lt;&gt;"",P$9&lt;&gt;""),IF(HLOOKUP(P$9,'Feuille1-Catégories'!$C$1:$G$2,2,FALSE)="OUI",P$3,IF(HLOOKUP(P$9,'Feuille1-Catégories'!$C$1:$G$3,3,FALSE)="OUI",OFFSET(P$3,MOD(QUOTIENT(ROW()-ROW($A$20),'Feuille1-Catégories'!$B$6/P$6),P$5),0),IF(MOD($A445-1-P$10,'Feuille1-Catégories'!$F$5+1)=0,P$3,""))),"")</f>
        <v/>
      </c>
      <c r="Q445" s="7" t="str">
        <f ca="1">IF(AND($A445&lt;&gt;"",Q$9&lt;&gt;""),IF(HLOOKUP(Q$9,'Feuille1-Catégories'!$C$1:$G$2,2,FALSE)="OUI",Q$3,IF(HLOOKUP(Q$9,'Feuille1-Catégories'!$C$1:$G$3,3,FALSE)="OUI",OFFSET(Q$3,MOD(QUOTIENT(ROW()-ROW($A$20),'Feuille1-Catégories'!$B$6/Q$6),Q$5),0),IF(MOD($A445-1-Q$10,'Feuille1-Catégories'!$F$5+1)=0,Q$3,""))),"")</f>
        <v/>
      </c>
      <c r="R445" s="7" t="str">
        <f ca="1">IF(AND($A445&lt;&gt;"",R$9&lt;&gt;""),IF(HLOOKUP(R$9,'Feuille1-Catégories'!$C$1:$G$2,2,FALSE)="OUI",R$3,IF(HLOOKUP(R$9,'Feuille1-Catégories'!$C$1:$G$3,3,FALSE)="OUI",OFFSET(R$3,MOD(QUOTIENT(ROW()-ROW($A$20),'Feuille1-Catégories'!$B$6/R$6),R$5),0),IF(MOD($A445-1-R$10,'Feuille1-Catégories'!$F$5+1)=0,R$3,""))),"")</f>
        <v/>
      </c>
      <c r="S445" s="7" t="str">
        <f ca="1">IF(AND($A445&lt;&gt;"",S$9&lt;&gt;""),IF(HLOOKUP(S$9,'Feuille1-Catégories'!$C$1:$G$2,2,FALSE)="OUI",S$3,IF(HLOOKUP(S$9,'Feuille1-Catégories'!$C$1:$G$3,3,FALSE)="OUI",OFFSET(S$3,MOD(QUOTIENT(ROW()-ROW($A$20),'Feuille1-Catégories'!$B$6/S$6),S$5),0),IF(MOD($A445-1-S$10,'Feuille1-Catégories'!$F$5+1)=0,S$3,""))),"")</f>
        <v/>
      </c>
      <c r="T445" s="7" t="str">
        <f ca="1">IF(AND($A445&lt;&gt;"",T$9&lt;&gt;""),IF(HLOOKUP(T$9,'Feuille1-Catégories'!$C$1:$G$2,2,FALSE)="OUI",T$3,IF(HLOOKUP(T$9,'Feuille1-Catégories'!$C$1:$G$3,3,FALSE)="OUI",OFFSET(T$3,MOD(QUOTIENT(ROW()-ROW($A$20),'Feuille1-Catégories'!$B$6/T$6),T$5),0),IF(MOD($A445-1-T$10,'Feuille1-Catégories'!$F$5+1)=0,T$3,""))),"")</f>
        <v/>
      </c>
      <c r="U445" s="7" t="str">
        <f ca="1">IF(AND($A445&lt;&gt;"",U$9&lt;&gt;""),IF(HLOOKUP(U$9,'Feuille1-Catégories'!$C$1:$G$2,2,FALSE)="OUI",U$3,IF(HLOOKUP(U$9,'Feuille1-Catégories'!$C$1:$G$3,3,FALSE)="OUI",OFFSET(U$3,MOD(QUOTIENT(ROW()-ROW($A$20),'Feuille1-Catégories'!$B$6/U$6),U$5),0),IF(MOD($A445-1-U$10,'Feuille1-Catégories'!$F$5+1)=0,U$3,""))),"")</f>
        <v/>
      </c>
      <c r="V445" s="7" t="str">
        <f ca="1">IF(AND($A445&lt;&gt;"",V$9&lt;&gt;""),IF(HLOOKUP(V$9,'Feuille1-Catégories'!$C$1:$G$2,2,FALSE)="OUI",V$3,IF(HLOOKUP(V$9,'Feuille1-Catégories'!$C$1:$G$3,3,FALSE)="OUI",OFFSET(V$3,MOD(QUOTIENT(ROW()-ROW($A$20),'Feuille1-Catégories'!$B$6/V$6),V$5),0),IF(MOD($A445-1-V$10,'Feuille1-Catégories'!$F$5+1)=0,V$3,""))),"")</f>
        <v/>
      </c>
      <c r="W445" s="7" t="str">
        <f ca="1">IF(AND($A445&lt;&gt;"",W$9&lt;&gt;""),IF(HLOOKUP(W$9,'Feuille1-Catégories'!$C$1:$G$2,2,FALSE)="OUI",W$3,IF(HLOOKUP(W$9,'Feuille1-Catégories'!$C$1:$G$3,3,FALSE)="OUI",OFFSET(W$3,MOD(QUOTIENT(ROW()-ROW($A$20),'Feuille1-Catégories'!$B$6/W$6),W$5),0),IF(MOD($A445-1-W$10,'Feuille1-Catégories'!$F$5+1)=0,W$3,""))),"")</f>
        <v/>
      </c>
      <c r="X445" s="7" t="str">
        <f ca="1">IF(AND($A445&lt;&gt;"",X$9&lt;&gt;""),IF(HLOOKUP(X$9,'Feuille1-Catégories'!$C$1:$G$2,2,FALSE)="OUI",X$3,IF(HLOOKUP(X$9,'Feuille1-Catégories'!$C$1:$G$3,3,FALSE)="OUI",OFFSET(X$3,MOD(QUOTIENT(ROW()-ROW($A$20),'Feuille1-Catégories'!$B$6/X$6),X$5),0),IF(MOD($A445-1-X$10,'Feuille1-Catégories'!$F$5+1)=0,X$3,""))),"")</f>
        <v/>
      </c>
      <c r="Y445" s="7" t="str">
        <f ca="1">IF(AND($A445&lt;&gt;"",Y$9&lt;&gt;""),IF(HLOOKUP(Y$9,'Feuille1-Catégories'!$C$1:$G$2,2,FALSE)="OUI",Y$3,IF(HLOOKUP(Y$9,'Feuille1-Catégories'!$C$1:$G$3,3,FALSE)="OUI",OFFSET(Y$3,MOD(QUOTIENT(ROW()-ROW($A$20),'Feuille1-Catégories'!$B$6/Y$6),Y$5),0),IF(MOD($A445-1-Y$10,'Feuille1-Catégories'!$F$5+1)=0,Y$3,""))),"")</f>
        <v/>
      </c>
      <c r="Z445" s="7" t="str">
        <f ca="1">IF(AND($A445&lt;&gt;"",Z$9&lt;&gt;""),IF(HLOOKUP(Z$9,'Feuille1-Catégories'!$C$1:$G$2,2,FALSE)="OUI",Z$3,IF(HLOOKUP(Z$9,'Feuille1-Catégories'!$C$1:$G$3,3,FALSE)="OUI",OFFSET(Z$3,MOD(QUOTIENT(ROW()-ROW($A$20),'Feuille1-Catégories'!$B$6/Z$6),Z$5),0),"")),"")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46" spans="1:26" ht="17" x14ac:dyDescent="0.2">
      <c r="A446" s="21" t="str">
        <f>IF(ROW()-ROW($A$19)&gt;'Feuille1-Catégories'!$B$6,"",ROW()-ROW($A$19))</f>
        <v/>
      </c>
      <c r="B446" s="33" t="str">
        <f t="shared" si="19"/>
        <v/>
      </c>
      <c r="C446" s="10" t="str">
        <f t="shared" si="20"/>
        <v/>
      </c>
      <c r="D446" s="10" t="str">
        <f>IF('Feuille3-Coût de production'!D446&lt;&gt;"",'Feuille3-Coût de production'!D446,"")</f>
        <v/>
      </c>
      <c r="E446" s="10" t="str">
        <f t="shared" si="21"/>
        <v/>
      </c>
      <c r="F446" s="7" t="str">
        <f ca="1">IF(AND($A446&lt;&gt;"",F$9&lt;&gt;""),IF(HLOOKUP(F$9,'Feuille1-Catégories'!$C$1:$G$2,2,FALSE)="OUI",F$3,IF(HLOOKUP(F$9,'Feuille1-Catégories'!$C$1:$G$3,3,FALSE)="OUI",OFFSET(F$3,MOD(QUOTIENT(ROW()-ROW($A$20),'Feuille1-Catégories'!$B$6/F$6),F$5),0),IF(MOD($A446-1-F$10,'Feuille1-Catégories'!$F$5+1)=0,F$3,""))),"")</f>
        <v/>
      </c>
      <c r="G446" s="7" t="str">
        <f ca="1">IF(AND($A446&lt;&gt;"",G$9&lt;&gt;""),IF(HLOOKUP(G$9,'Feuille1-Catégories'!$C$1:$G$2,2,FALSE)="OUI",G$3,IF(HLOOKUP(G$9,'Feuille1-Catégories'!$C$1:$G$3,3,FALSE)="OUI",OFFSET(G$3,MOD(QUOTIENT(ROW()-ROW($A$20),'Feuille1-Catégories'!$B$6/G$6),G$5),0),IF(MOD($A446-1-G$10,'Feuille1-Catégories'!$F$5+1)=0,G$3,""))),"")</f>
        <v/>
      </c>
      <c r="H446" s="7" t="str">
        <f ca="1">IF(AND($A446&lt;&gt;"",H$9&lt;&gt;""),IF(HLOOKUP(H$9,'Feuille1-Catégories'!$C$1:$G$2,2,FALSE)="OUI",H$3,IF(HLOOKUP(H$9,'Feuille1-Catégories'!$C$1:$G$3,3,FALSE)="OUI",OFFSET(H$3,MOD(QUOTIENT(ROW()-ROW($A$20),'Feuille1-Catégories'!$B$6/H$6),H$5),0),IF(MOD($A446-1-H$10,'Feuille1-Catégories'!$F$5+1)=0,H$3,""))),"")</f>
        <v/>
      </c>
      <c r="I446" s="7" t="str">
        <f ca="1">IF(AND($A446&lt;&gt;"",I$9&lt;&gt;""),IF(HLOOKUP(I$9,'Feuille1-Catégories'!$C$1:$G$2,2,FALSE)="OUI",I$3,IF(HLOOKUP(I$9,'Feuille1-Catégories'!$C$1:$G$3,3,FALSE)="OUI",OFFSET(I$3,MOD(QUOTIENT(ROW()-ROW($A$20),'Feuille1-Catégories'!$B$6/I$6),I$5),0),IF(MOD($A446-1-I$10,'Feuille1-Catégories'!$F$5+1)=0,I$3,""))),"")</f>
        <v/>
      </c>
      <c r="J446" s="7" t="str">
        <f ca="1">IF(AND($A446&lt;&gt;"",J$9&lt;&gt;""),IF(HLOOKUP(J$9,'Feuille1-Catégories'!$C$1:$G$2,2,FALSE)="OUI",J$3,IF(HLOOKUP(J$9,'Feuille1-Catégories'!$C$1:$G$3,3,FALSE)="OUI",OFFSET(J$3,MOD(QUOTIENT(ROW()-ROW($A$20),'Feuille1-Catégories'!$B$6/J$6),J$5),0),IF(MOD($A446-1-J$10,'Feuille1-Catégories'!$F$5+1)=0,J$3,""))),"")</f>
        <v/>
      </c>
      <c r="K446" s="7" t="str">
        <f ca="1">IF(AND($A446&lt;&gt;"",K$9&lt;&gt;""),IF(HLOOKUP(K$9,'Feuille1-Catégories'!$C$1:$G$2,2,FALSE)="OUI",K$3,IF(HLOOKUP(K$9,'Feuille1-Catégories'!$C$1:$G$3,3,FALSE)="OUI",OFFSET(K$3,MOD(QUOTIENT(ROW()-ROW($A$20),'Feuille1-Catégories'!$B$6/K$6),K$5),0),IF(MOD($A446-1-K$10,'Feuille1-Catégories'!$F$5+1)=0,K$3,""))),"")</f>
        <v/>
      </c>
      <c r="L446" s="7" t="str">
        <f ca="1">IF(AND($A446&lt;&gt;"",L$9&lt;&gt;""),IF(HLOOKUP(L$9,'Feuille1-Catégories'!$C$1:$G$2,2,FALSE)="OUI",L$3,IF(HLOOKUP(L$9,'Feuille1-Catégories'!$C$1:$G$3,3,FALSE)="OUI",OFFSET(L$3,MOD(QUOTIENT(ROW()-ROW($A$20),'Feuille1-Catégories'!$B$6/L$6),L$5),0),IF(MOD($A446-1-L$10,'Feuille1-Catégories'!$F$5+1)=0,L$3,""))),"")</f>
        <v/>
      </c>
      <c r="M446" s="7" t="str">
        <f ca="1">IF(AND($A446&lt;&gt;"",M$9&lt;&gt;""),IF(HLOOKUP(M$9,'Feuille1-Catégories'!$C$1:$G$2,2,FALSE)="OUI",M$3,IF(HLOOKUP(M$9,'Feuille1-Catégories'!$C$1:$G$3,3,FALSE)="OUI",OFFSET(M$3,MOD(QUOTIENT(ROW()-ROW($A$20),'Feuille1-Catégories'!$B$6/M$6),M$5),0),IF(MOD($A446-1-M$10,'Feuille1-Catégories'!$F$5+1)=0,M$3,""))),"")</f>
        <v/>
      </c>
      <c r="N446" s="7" t="str">
        <f ca="1">IF(AND($A446&lt;&gt;"",N$9&lt;&gt;""),IF(HLOOKUP(N$9,'Feuille1-Catégories'!$C$1:$G$2,2,FALSE)="OUI",N$3,IF(HLOOKUP(N$9,'Feuille1-Catégories'!$C$1:$G$3,3,FALSE)="OUI",OFFSET(N$3,MOD(QUOTIENT(ROW()-ROW($A$20),'Feuille1-Catégories'!$B$6/N$6),N$5),0),IF(MOD($A446-1-N$10,'Feuille1-Catégories'!$F$5+1)=0,N$3,""))),"")</f>
        <v/>
      </c>
      <c r="O446" s="7" t="str">
        <f ca="1">IF(AND($A446&lt;&gt;"",O$9&lt;&gt;""),IF(HLOOKUP(O$9,'Feuille1-Catégories'!$C$1:$G$2,2,FALSE)="OUI",O$3,IF(HLOOKUP(O$9,'Feuille1-Catégories'!$C$1:$G$3,3,FALSE)="OUI",OFFSET(O$3,MOD(QUOTIENT(ROW()-ROW($A$20),'Feuille1-Catégories'!$B$6/O$6),O$5),0),IF(MOD($A446-1-O$10,'Feuille1-Catégories'!$F$5+1)=0,O$3,""))),"")</f>
        <v/>
      </c>
      <c r="P446" s="7" t="str">
        <f ca="1">IF(AND($A446&lt;&gt;"",P$9&lt;&gt;""),IF(HLOOKUP(P$9,'Feuille1-Catégories'!$C$1:$G$2,2,FALSE)="OUI",P$3,IF(HLOOKUP(P$9,'Feuille1-Catégories'!$C$1:$G$3,3,FALSE)="OUI",OFFSET(P$3,MOD(QUOTIENT(ROW()-ROW($A$20),'Feuille1-Catégories'!$B$6/P$6),P$5),0),IF(MOD($A446-1-P$10,'Feuille1-Catégories'!$F$5+1)=0,P$3,""))),"")</f>
        <v/>
      </c>
      <c r="Q446" s="7" t="str">
        <f ca="1">IF(AND($A446&lt;&gt;"",Q$9&lt;&gt;""),IF(HLOOKUP(Q$9,'Feuille1-Catégories'!$C$1:$G$2,2,FALSE)="OUI",Q$3,IF(HLOOKUP(Q$9,'Feuille1-Catégories'!$C$1:$G$3,3,FALSE)="OUI",OFFSET(Q$3,MOD(QUOTIENT(ROW()-ROW($A$20),'Feuille1-Catégories'!$B$6/Q$6),Q$5),0),IF(MOD($A446-1-Q$10,'Feuille1-Catégories'!$F$5+1)=0,Q$3,""))),"")</f>
        <v/>
      </c>
      <c r="R446" s="7" t="str">
        <f ca="1">IF(AND($A446&lt;&gt;"",R$9&lt;&gt;""),IF(HLOOKUP(R$9,'Feuille1-Catégories'!$C$1:$G$2,2,FALSE)="OUI",R$3,IF(HLOOKUP(R$9,'Feuille1-Catégories'!$C$1:$G$3,3,FALSE)="OUI",OFFSET(R$3,MOD(QUOTIENT(ROW()-ROW($A$20),'Feuille1-Catégories'!$B$6/R$6),R$5),0),IF(MOD($A446-1-R$10,'Feuille1-Catégories'!$F$5+1)=0,R$3,""))),"")</f>
        <v/>
      </c>
      <c r="S446" s="7" t="str">
        <f ca="1">IF(AND($A446&lt;&gt;"",S$9&lt;&gt;""),IF(HLOOKUP(S$9,'Feuille1-Catégories'!$C$1:$G$2,2,FALSE)="OUI",S$3,IF(HLOOKUP(S$9,'Feuille1-Catégories'!$C$1:$G$3,3,FALSE)="OUI",OFFSET(S$3,MOD(QUOTIENT(ROW()-ROW($A$20),'Feuille1-Catégories'!$B$6/S$6),S$5),0),IF(MOD($A446-1-S$10,'Feuille1-Catégories'!$F$5+1)=0,S$3,""))),"")</f>
        <v/>
      </c>
      <c r="T446" s="7" t="str">
        <f ca="1">IF(AND($A446&lt;&gt;"",T$9&lt;&gt;""),IF(HLOOKUP(T$9,'Feuille1-Catégories'!$C$1:$G$2,2,FALSE)="OUI",T$3,IF(HLOOKUP(T$9,'Feuille1-Catégories'!$C$1:$G$3,3,FALSE)="OUI",OFFSET(T$3,MOD(QUOTIENT(ROW()-ROW($A$20),'Feuille1-Catégories'!$B$6/T$6),T$5),0),IF(MOD($A446-1-T$10,'Feuille1-Catégories'!$F$5+1)=0,T$3,""))),"")</f>
        <v/>
      </c>
      <c r="U446" s="7" t="str">
        <f ca="1">IF(AND($A446&lt;&gt;"",U$9&lt;&gt;""),IF(HLOOKUP(U$9,'Feuille1-Catégories'!$C$1:$G$2,2,FALSE)="OUI",U$3,IF(HLOOKUP(U$9,'Feuille1-Catégories'!$C$1:$G$3,3,FALSE)="OUI",OFFSET(U$3,MOD(QUOTIENT(ROW()-ROW($A$20),'Feuille1-Catégories'!$B$6/U$6),U$5),0),IF(MOD($A446-1-U$10,'Feuille1-Catégories'!$F$5+1)=0,U$3,""))),"")</f>
        <v/>
      </c>
      <c r="V446" s="7" t="str">
        <f ca="1">IF(AND($A446&lt;&gt;"",V$9&lt;&gt;""),IF(HLOOKUP(V$9,'Feuille1-Catégories'!$C$1:$G$2,2,FALSE)="OUI",V$3,IF(HLOOKUP(V$9,'Feuille1-Catégories'!$C$1:$G$3,3,FALSE)="OUI",OFFSET(V$3,MOD(QUOTIENT(ROW()-ROW($A$20),'Feuille1-Catégories'!$B$6/V$6),V$5),0),IF(MOD($A446-1-V$10,'Feuille1-Catégories'!$F$5+1)=0,V$3,""))),"")</f>
        <v/>
      </c>
      <c r="W446" s="7" t="str">
        <f ca="1">IF(AND($A446&lt;&gt;"",W$9&lt;&gt;""),IF(HLOOKUP(W$9,'Feuille1-Catégories'!$C$1:$G$2,2,FALSE)="OUI",W$3,IF(HLOOKUP(W$9,'Feuille1-Catégories'!$C$1:$G$3,3,FALSE)="OUI",OFFSET(W$3,MOD(QUOTIENT(ROW()-ROW($A$20),'Feuille1-Catégories'!$B$6/W$6),W$5),0),IF(MOD($A446-1-W$10,'Feuille1-Catégories'!$F$5+1)=0,W$3,""))),"")</f>
        <v/>
      </c>
      <c r="X446" s="7" t="str">
        <f ca="1">IF(AND($A446&lt;&gt;"",X$9&lt;&gt;""),IF(HLOOKUP(X$9,'Feuille1-Catégories'!$C$1:$G$2,2,FALSE)="OUI",X$3,IF(HLOOKUP(X$9,'Feuille1-Catégories'!$C$1:$G$3,3,FALSE)="OUI",OFFSET(X$3,MOD(QUOTIENT(ROW()-ROW($A$20),'Feuille1-Catégories'!$B$6/X$6),X$5),0),IF(MOD($A446-1-X$10,'Feuille1-Catégories'!$F$5+1)=0,X$3,""))),"")</f>
        <v/>
      </c>
      <c r="Y446" s="7" t="str">
        <f ca="1">IF(AND($A446&lt;&gt;"",Y$9&lt;&gt;""),IF(HLOOKUP(Y$9,'Feuille1-Catégories'!$C$1:$G$2,2,FALSE)="OUI",Y$3,IF(HLOOKUP(Y$9,'Feuille1-Catégories'!$C$1:$G$3,3,FALSE)="OUI",OFFSET(Y$3,MOD(QUOTIENT(ROW()-ROW($A$20),'Feuille1-Catégories'!$B$6/Y$6),Y$5),0),IF(MOD($A446-1-Y$10,'Feuille1-Catégories'!$F$5+1)=0,Y$3,""))),"")</f>
        <v/>
      </c>
      <c r="Z446" s="7" t="str">
        <f ca="1">IF(AND($A446&lt;&gt;"",Z$9&lt;&gt;""),IF(HLOOKUP(Z$9,'Feuille1-Catégories'!$C$1:$G$2,2,FALSE)="OUI",Z$3,IF(HLOOKUP(Z$9,'Feuille1-Catégories'!$C$1:$G$3,3,FALSE)="OUI",OFFSET(Z$3,MOD(QUOTIENT(ROW()-ROW($A$20),'Feuille1-Catégories'!$B$6/Z$6),Z$5),0),"")),"")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47" spans="1:26" ht="17" x14ac:dyDescent="0.2">
      <c r="A447" s="21" t="str">
        <f>IF(ROW()-ROW($A$19)&gt;'Feuille1-Catégories'!$B$6,"",ROW()-ROW($A$19))</f>
        <v/>
      </c>
      <c r="B447" s="33" t="str">
        <f t="shared" si="19"/>
        <v/>
      </c>
      <c r="C447" s="10" t="str">
        <f t="shared" si="20"/>
        <v/>
      </c>
      <c r="D447" s="10" t="str">
        <f>IF('Feuille3-Coût de production'!D447&lt;&gt;"",'Feuille3-Coût de production'!D447,"")</f>
        <v/>
      </c>
      <c r="E447" s="10" t="str">
        <f t="shared" si="21"/>
        <v/>
      </c>
      <c r="F447" s="7" t="str">
        <f ca="1">IF(AND($A447&lt;&gt;"",F$9&lt;&gt;""),IF(HLOOKUP(F$9,'Feuille1-Catégories'!$C$1:$G$2,2,FALSE)="OUI",F$3,IF(HLOOKUP(F$9,'Feuille1-Catégories'!$C$1:$G$3,3,FALSE)="OUI",OFFSET(F$3,MOD(QUOTIENT(ROW()-ROW($A$20),'Feuille1-Catégories'!$B$6/F$6),F$5),0),IF(MOD($A447-1-F$10,'Feuille1-Catégories'!$F$5+1)=0,F$3,""))),"")</f>
        <v/>
      </c>
      <c r="G447" s="7" t="str">
        <f ca="1">IF(AND($A447&lt;&gt;"",G$9&lt;&gt;""),IF(HLOOKUP(G$9,'Feuille1-Catégories'!$C$1:$G$2,2,FALSE)="OUI",G$3,IF(HLOOKUP(G$9,'Feuille1-Catégories'!$C$1:$G$3,3,FALSE)="OUI",OFFSET(G$3,MOD(QUOTIENT(ROW()-ROW($A$20),'Feuille1-Catégories'!$B$6/G$6),G$5),0),IF(MOD($A447-1-G$10,'Feuille1-Catégories'!$F$5+1)=0,G$3,""))),"")</f>
        <v/>
      </c>
      <c r="H447" s="7" t="str">
        <f ca="1">IF(AND($A447&lt;&gt;"",H$9&lt;&gt;""),IF(HLOOKUP(H$9,'Feuille1-Catégories'!$C$1:$G$2,2,FALSE)="OUI",H$3,IF(HLOOKUP(H$9,'Feuille1-Catégories'!$C$1:$G$3,3,FALSE)="OUI",OFFSET(H$3,MOD(QUOTIENT(ROW()-ROW($A$20),'Feuille1-Catégories'!$B$6/H$6),H$5),0),IF(MOD($A447-1-H$10,'Feuille1-Catégories'!$F$5+1)=0,H$3,""))),"")</f>
        <v/>
      </c>
      <c r="I447" s="7" t="str">
        <f ca="1">IF(AND($A447&lt;&gt;"",I$9&lt;&gt;""),IF(HLOOKUP(I$9,'Feuille1-Catégories'!$C$1:$G$2,2,FALSE)="OUI",I$3,IF(HLOOKUP(I$9,'Feuille1-Catégories'!$C$1:$G$3,3,FALSE)="OUI",OFFSET(I$3,MOD(QUOTIENT(ROW()-ROW($A$20),'Feuille1-Catégories'!$B$6/I$6),I$5),0),IF(MOD($A447-1-I$10,'Feuille1-Catégories'!$F$5+1)=0,I$3,""))),"")</f>
        <v/>
      </c>
      <c r="J447" s="7" t="str">
        <f ca="1">IF(AND($A447&lt;&gt;"",J$9&lt;&gt;""),IF(HLOOKUP(J$9,'Feuille1-Catégories'!$C$1:$G$2,2,FALSE)="OUI",J$3,IF(HLOOKUP(J$9,'Feuille1-Catégories'!$C$1:$G$3,3,FALSE)="OUI",OFFSET(J$3,MOD(QUOTIENT(ROW()-ROW($A$20),'Feuille1-Catégories'!$B$6/J$6),J$5),0),IF(MOD($A447-1-J$10,'Feuille1-Catégories'!$F$5+1)=0,J$3,""))),"")</f>
        <v/>
      </c>
      <c r="K447" s="7" t="str">
        <f ca="1">IF(AND($A447&lt;&gt;"",K$9&lt;&gt;""),IF(HLOOKUP(K$9,'Feuille1-Catégories'!$C$1:$G$2,2,FALSE)="OUI",K$3,IF(HLOOKUP(K$9,'Feuille1-Catégories'!$C$1:$G$3,3,FALSE)="OUI",OFFSET(K$3,MOD(QUOTIENT(ROW()-ROW($A$20),'Feuille1-Catégories'!$B$6/K$6),K$5),0),IF(MOD($A447-1-K$10,'Feuille1-Catégories'!$F$5+1)=0,K$3,""))),"")</f>
        <v/>
      </c>
      <c r="L447" s="7" t="str">
        <f ca="1">IF(AND($A447&lt;&gt;"",L$9&lt;&gt;""),IF(HLOOKUP(L$9,'Feuille1-Catégories'!$C$1:$G$2,2,FALSE)="OUI",L$3,IF(HLOOKUP(L$9,'Feuille1-Catégories'!$C$1:$G$3,3,FALSE)="OUI",OFFSET(L$3,MOD(QUOTIENT(ROW()-ROW($A$20),'Feuille1-Catégories'!$B$6/L$6),L$5),0),IF(MOD($A447-1-L$10,'Feuille1-Catégories'!$F$5+1)=0,L$3,""))),"")</f>
        <v/>
      </c>
      <c r="M447" s="7" t="str">
        <f ca="1">IF(AND($A447&lt;&gt;"",M$9&lt;&gt;""),IF(HLOOKUP(M$9,'Feuille1-Catégories'!$C$1:$G$2,2,FALSE)="OUI",M$3,IF(HLOOKUP(M$9,'Feuille1-Catégories'!$C$1:$G$3,3,FALSE)="OUI",OFFSET(M$3,MOD(QUOTIENT(ROW()-ROW($A$20),'Feuille1-Catégories'!$B$6/M$6),M$5),0),IF(MOD($A447-1-M$10,'Feuille1-Catégories'!$F$5+1)=0,M$3,""))),"")</f>
        <v/>
      </c>
      <c r="N447" s="7" t="str">
        <f ca="1">IF(AND($A447&lt;&gt;"",N$9&lt;&gt;""),IF(HLOOKUP(N$9,'Feuille1-Catégories'!$C$1:$G$2,2,FALSE)="OUI",N$3,IF(HLOOKUP(N$9,'Feuille1-Catégories'!$C$1:$G$3,3,FALSE)="OUI",OFFSET(N$3,MOD(QUOTIENT(ROW()-ROW($A$20),'Feuille1-Catégories'!$B$6/N$6),N$5),0),IF(MOD($A447-1-N$10,'Feuille1-Catégories'!$F$5+1)=0,N$3,""))),"")</f>
        <v/>
      </c>
      <c r="O447" s="7" t="str">
        <f ca="1">IF(AND($A447&lt;&gt;"",O$9&lt;&gt;""),IF(HLOOKUP(O$9,'Feuille1-Catégories'!$C$1:$G$2,2,FALSE)="OUI",O$3,IF(HLOOKUP(O$9,'Feuille1-Catégories'!$C$1:$G$3,3,FALSE)="OUI",OFFSET(O$3,MOD(QUOTIENT(ROW()-ROW($A$20),'Feuille1-Catégories'!$B$6/O$6),O$5),0),IF(MOD($A447-1-O$10,'Feuille1-Catégories'!$F$5+1)=0,O$3,""))),"")</f>
        <v/>
      </c>
      <c r="P447" s="7" t="str">
        <f ca="1">IF(AND($A447&lt;&gt;"",P$9&lt;&gt;""),IF(HLOOKUP(P$9,'Feuille1-Catégories'!$C$1:$G$2,2,FALSE)="OUI",P$3,IF(HLOOKUP(P$9,'Feuille1-Catégories'!$C$1:$G$3,3,FALSE)="OUI",OFFSET(P$3,MOD(QUOTIENT(ROW()-ROW($A$20),'Feuille1-Catégories'!$B$6/P$6),P$5),0),IF(MOD($A447-1-P$10,'Feuille1-Catégories'!$F$5+1)=0,P$3,""))),"")</f>
        <v/>
      </c>
      <c r="Q447" s="7" t="str">
        <f ca="1">IF(AND($A447&lt;&gt;"",Q$9&lt;&gt;""),IF(HLOOKUP(Q$9,'Feuille1-Catégories'!$C$1:$G$2,2,FALSE)="OUI",Q$3,IF(HLOOKUP(Q$9,'Feuille1-Catégories'!$C$1:$G$3,3,FALSE)="OUI",OFFSET(Q$3,MOD(QUOTIENT(ROW()-ROW($A$20),'Feuille1-Catégories'!$B$6/Q$6),Q$5),0),IF(MOD($A447-1-Q$10,'Feuille1-Catégories'!$F$5+1)=0,Q$3,""))),"")</f>
        <v/>
      </c>
      <c r="R447" s="7" t="str">
        <f ca="1">IF(AND($A447&lt;&gt;"",R$9&lt;&gt;""),IF(HLOOKUP(R$9,'Feuille1-Catégories'!$C$1:$G$2,2,FALSE)="OUI",R$3,IF(HLOOKUP(R$9,'Feuille1-Catégories'!$C$1:$G$3,3,FALSE)="OUI",OFFSET(R$3,MOD(QUOTIENT(ROW()-ROW($A$20),'Feuille1-Catégories'!$B$6/R$6),R$5),0),IF(MOD($A447-1-R$10,'Feuille1-Catégories'!$F$5+1)=0,R$3,""))),"")</f>
        <v/>
      </c>
      <c r="S447" s="7" t="str">
        <f ca="1">IF(AND($A447&lt;&gt;"",S$9&lt;&gt;""),IF(HLOOKUP(S$9,'Feuille1-Catégories'!$C$1:$G$2,2,FALSE)="OUI",S$3,IF(HLOOKUP(S$9,'Feuille1-Catégories'!$C$1:$G$3,3,FALSE)="OUI",OFFSET(S$3,MOD(QUOTIENT(ROW()-ROW($A$20),'Feuille1-Catégories'!$B$6/S$6),S$5),0),IF(MOD($A447-1-S$10,'Feuille1-Catégories'!$F$5+1)=0,S$3,""))),"")</f>
        <v/>
      </c>
      <c r="T447" s="7" t="str">
        <f ca="1">IF(AND($A447&lt;&gt;"",T$9&lt;&gt;""),IF(HLOOKUP(T$9,'Feuille1-Catégories'!$C$1:$G$2,2,FALSE)="OUI",T$3,IF(HLOOKUP(T$9,'Feuille1-Catégories'!$C$1:$G$3,3,FALSE)="OUI",OFFSET(T$3,MOD(QUOTIENT(ROW()-ROW($A$20),'Feuille1-Catégories'!$B$6/T$6),T$5),0),IF(MOD($A447-1-T$10,'Feuille1-Catégories'!$F$5+1)=0,T$3,""))),"")</f>
        <v/>
      </c>
      <c r="U447" s="7" t="str">
        <f ca="1">IF(AND($A447&lt;&gt;"",U$9&lt;&gt;""),IF(HLOOKUP(U$9,'Feuille1-Catégories'!$C$1:$G$2,2,FALSE)="OUI",U$3,IF(HLOOKUP(U$9,'Feuille1-Catégories'!$C$1:$G$3,3,FALSE)="OUI",OFFSET(U$3,MOD(QUOTIENT(ROW()-ROW($A$20),'Feuille1-Catégories'!$B$6/U$6),U$5),0),IF(MOD($A447-1-U$10,'Feuille1-Catégories'!$F$5+1)=0,U$3,""))),"")</f>
        <v/>
      </c>
      <c r="V447" s="7" t="str">
        <f ca="1">IF(AND($A447&lt;&gt;"",V$9&lt;&gt;""),IF(HLOOKUP(V$9,'Feuille1-Catégories'!$C$1:$G$2,2,FALSE)="OUI",V$3,IF(HLOOKUP(V$9,'Feuille1-Catégories'!$C$1:$G$3,3,FALSE)="OUI",OFFSET(V$3,MOD(QUOTIENT(ROW()-ROW($A$20),'Feuille1-Catégories'!$B$6/V$6),V$5),0),IF(MOD($A447-1-V$10,'Feuille1-Catégories'!$F$5+1)=0,V$3,""))),"")</f>
        <v/>
      </c>
      <c r="W447" s="7" t="str">
        <f ca="1">IF(AND($A447&lt;&gt;"",W$9&lt;&gt;""),IF(HLOOKUP(W$9,'Feuille1-Catégories'!$C$1:$G$2,2,FALSE)="OUI",W$3,IF(HLOOKUP(W$9,'Feuille1-Catégories'!$C$1:$G$3,3,FALSE)="OUI",OFFSET(W$3,MOD(QUOTIENT(ROW()-ROW($A$20),'Feuille1-Catégories'!$B$6/W$6),W$5),0),IF(MOD($A447-1-W$10,'Feuille1-Catégories'!$F$5+1)=0,W$3,""))),"")</f>
        <v/>
      </c>
      <c r="X447" s="7" t="str">
        <f ca="1">IF(AND($A447&lt;&gt;"",X$9&lt;&gt;""),IF(HLOOKUP(X$9,'Feuille1-Catégories'!$C$1:$G$2,2,FALSE)="OUI",X$3,IF(HLOOKUP(X$9,'Feuille1-Catégories'!$C$1:$G$3,3,FALSE)="OUI",OFFSET(X$3,MOD(QUOTIENT(ROW()-ROW($A$20),'Feuille1-Catégories'!$B$6/X$6),X$5),0),IF(MOD($A447-1-X$10,'Feuille1-Catégories'!$F$5+1)=0,X$3,""))),"")</f>
        <v/>
      </c>
      <c r="Y447" s="7" t="str">
        <f ca="1">IF(AND($A447&lt;&gt;"",Y$9&lt;&gt;""),IF(HLOOKUP(Y$9,'Feuille1-Catégories'!$C$1:$G$2,2,FALSE)="OUI",Y$3,IF(HLOOKUP(Y$9,'Feuille1-Catégories'!$C$1:$G$3,3,FALSE)="OUI",OFFSET(Y$3,MOD(QUOTIENT(ROW()-ROW($A$20),'Feuille1-Catégories'!$B$6/Y$6),Y$5),0),IF(MOD($A447-1-Y$10,'Feuille1-Catégories'!$F$5+1)=0,Y$3,""))),"")</f>
        <v/>
      </c>
      <c r="Z447" s="7" t="str">
        <f ca="1">IF(AND($A447&lt;&gt;"",Z$9&lt;&gt;""),IF(HLOOKUP(Z$9,'Feuille1-Catégories'!$C$1:$G$2,2,FALSE)="OUI",Z$3,IF(HLOOKUP(Z$9,'Feuille1-Catégories'!$C$1:$G$3,3,FALSE)="OUI",OFFSET(Z$3,MOD(QUOTIENT(ROW()-ROW($A$20),'Feuille1-Catégories'!$B$6/Z$6),Z$5),0),"")),"")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48" spans="1:26" ht="17" x14ac:dyDescent="0.2">
      <c r="A448" s="21" t="str">
        <f>IF(ROW()-ROW($A$19)&gt;'Feuille1-Catégories'!$B$6,"",ROW()-ROW($A$19))</f>
        <v/>
      </c>
      <c r="B448" s="33" t="str">
        <f t="shared" si="19"/>
        <v/>
      </c>
      <c r="C448" s="10" t="str">
        <f t="shared" si="20"/>
        <v/>
      </c>
      <c r="D448" s="10" t="str">
        <f>IF('Feuille3-Coût de production'!D448&lt;&gt;"",'Feuille3-Coût de production'!D448,"")</f>
        <v/>
      </c>
      <c r="E448" s="10" t="str">
        <f t="shared" si="21"/>
        <v/>
      </c>
      <c r="F448" s="7" t="str">
        <f ca="1">IF(AND($A448&lt;&gt;"",F$9&lt;&gt;""),IF(HLOOKUP(F$9,'Feuille1-Catégories'!$C$1:$G$2,2,FALSE)="OUI",F$3,IF(HLOOKUP(F$9,'Feuille1-Catégories'!$C$1:$G$3,3,FALSE)="OUI",OFFSET(F$3,MOD(QUOTIENT(ROW()-ROW($A$20),'Feuille1-Catégories'!$B$6/F$6),F$5),0),IF(MOD($A448-1-F$10,'Feuille1-Catégories'!$F$5+1)=0,F$3,""))),"")</f>
        <v/>
      </c>
      <c r="G448" s="7" t="str">
        <f ca="1">IF(AND($A448&lt;&gt;"",G$9&lt;&gt;""),IF(HLOOKUP(G$9,'Feuille1-Catégories'!$C$1:$G$2,2,FALSE)="OUI",G$3,IF(HLOOKUP(G$9,'Feuille1-Catégories'!$C$1:$G$3,3,FALSE)="OUI",OFFSET(G$3,MOD(QUOTIENT(ROW()-ROW($A$20),'Feuille1-Catégories'!$B$6/G$6),G$5),0),IF(MOD($A448-1-G$10,'Feuille1-Catégories'!$F$5+1)=0,G$3,""))),"")</f>
        <v/>
      </c>
      <c r="H448" s="7" t="str">
        <f ca="1">IF(AND($A448&lt;&gt;"",H$9&lt;&gt;""),IF(HLOOKUP(H$9,'Feuille1-Catégories'!$C$1:$G$2,2,FALSE)="OUI",H$3,IF(HLOOKUP(H$9,'Feuille1-Catégories'!$C$1:$G$3,3,FALSE)="OUI",OFFSET(H$3,MOD(QUOTIENT(ROW()-ROW($A$20),'Feuille1-Catégories'!$B$6/H$6),H$5),0),IF(MOD($A448-1-H$10,'Feuille1-Catégories'!$F$5+1)=0,H$3,""))),"")</f>
        <v/>
      </c>
      <c r="I448" s="7" t="str">
        <f ca="1">IF(AND($A448&lt;&gt;"",I$9&lt;&gt;""),IF(HLOOKUP(I$9,'Feuille1-Catégories'!$C$1:$G$2,2,FALSE)="OUI",I$3,IF(HLOOKUP(I$9,'Feuille1-Catégories'!$C$1:$G$3,3,FALSE)="OUI",OFFSET(I$3,MOD(QUOTIENT(ROW()-ROW($A$20),'Feuille1-Catégories'!$B$6/I$6),I$5),0),IF(MOD($A448-1-I$10,'Feuille1-Catégories'!$F$5+1)=0,I$3,""))),"")</f>
        <v/>
      </c>
      <c r="J448" s="7" t="str">
        <f ca="1">IF(AND($A448&lt;&gt;"",J$9&lt;&gt;""),IF(HLOOKUP(J$9,'Feuille1-Catégories'!$C$1:$G$2,2,FALSE)="OUI",J$3,IF(HLOOKUP(J$9,'Feuille1-Catégories'!$C$1:$G$3,3,FALSE)="OUI",OFFSET(J$3,MOD(QUOTIENT(ROW()-ROW($A$20),'Feuille1-Catégories'!$B$6/J$6),J$5),0),IF(MOD($A448-1-J$10,'Feuille1-Catégories'!$F$5+1)=0,J$3,""))),"")</f>
        <v/>
      </c>
      <c r="K448" s="7" t="str">
        <f ca="1">IF(AND($A448&lt;&gt;"",K$9&lt;&gt;""),IF(HLOOKUP(K$9,'Feuille1-Catégories'!$C$1:$G$2,2,FALSE)="OUI",K$3,IF(HLOOKUP(K$9,'Feuille1-Catégories'!$C$1:$G$3,3,FALSE)="OUI",OFFSET(K$3,MOD(QUOTIENT(ROW()-ROW($A$20),'Feuille1-Catégories'!$B$6/K$6),K$5),0),IF(MOD($A448-1-K$10,'Feuille1-Catégories'!$F$5+1)=0,K$3,""))),"")</f>
        <v/>
      </c>
      <c r="L448" s="7" t="str">
        <f ca="1">IF(AND($A448&lt;&gt;"",L$9&lt;&gt;""),IF(HLOOKUP(L$9,'Feuille1-Catégories'!$C$1:$G$2,2,FALSE)="OUI",L$3,IF(HLOOKUP(L$9,'Feuille1-Catégories'!$C$1:$G$3,3,FALSE)="OUI",OFFSET(L$3,MOD(QUOTIENT(ROW()-ROW($A$20),'Feuille1-Catégories'!$B$6/L$6),L$5),0),IF(MOD($A448-1-L$10,'Feuille1-Catégories'!$F$5+1)=0,L$3,""))),"")</f>
        <v/>
      </c>
      <c r="M448" s="7" t="str">
        <f ca="1">IF(AND($A448&lt;&gt;"",M$9&lt;&gt;""),IF(HLOOKUP(M$9,'Feuille1-Catégories'!$C$1:$G$2,2,FALSE)="OUI",M$3,IF(HLOOKUP(M$9,'Feuille1-Catégories'!$C$1:$G$3,3,FALSE)="OUI",OFFSET(M$3,MOD(QUOTIENT(ROW()-ROW($A$20),'Feuille1-Catégories'!$B$6/M$6),M$5),0),IF(MOD($A448-1-M$10,'Feuille1-Catégories'!$F$5+1)=0,M$3,""))),"")</f>
        <v/>
      </c>
      <c r="N448" s="7" t="str">
        <f ca="1">IF(AND($A448&lt;&gt;"",N$9&lt;&gt;""),IF(HLOOKUP(N$9,'Feuille1-Catégories'!$C$1:$G$2,2,FALSE)="OUI",N$3,IF(HLOOKUP(N$9,'Feuille1-Catégories'!$C$1:$G$3,3,FALSE)="OUI",OFFSET(N$3,MOD(QUOTIENT(ROW()-ROW($A$20),'Feuille1-Catégories'!$B$6/N$6),N$5),0),IF(MOD($A448-1-N$10,'Feuille1-Catégories'!$F$5+1)=0,N$3,""))),"")</f>
        <v/>
      </c>
      <c r="O448" s="7" t="str">
        <f ca="1">IF(AND($A448&lt;&gt;"",O$9&lt;&gt;""),IF(HLOOKUP(O$9,'Feuille1-Catégories'!$C$1:$G$2,2,FALSE)="OUI",O$3,IF(HLOOKUP(O$9,'Feuille1-Catégories'!$C$1:$G$3,3,FALSE)="OUI",OFFSET(O$3,MOD(QUOTIENT(ROW()-ROW($A$20),'Feuille1-Catégories'!$B$6/O$6),O$5),0),IF(MOD($A448-1-O$10,'Feuille1-Catégories'!$F$5+1)=0,O$3,""))),"")</f>
        <v/>
      </c>
      <c r="P448" s="7" t="str">
        <f ca="1">IF(AND($A448&lt;&gt;"",P$9&lt;&gt;""),IF(HLOOKUP(P$9,'Feuille1-Catégories'!$C$1:$G$2,2,FALSE)="OUI",P$3,IF(HLOOKUP(P$9,'Feuille1-Catégories'!$C$1:$G$3,3,FALSE)="OUI",OFFSET(P$3,MOD(QUOTIENT(ROW()-ROW($A$20),'Feuille1-Catégories'!$B$6/P$6),P$5),0),IF(MOD($A448-1-P$10,'Feuille1-Catégories'!$F$5+1)=0,P$3,""))),"")</f>
        <v/>
      </c>
      <c r="Q448" s="7" t="str">
        <f ca="1">IF(AND($A448&lt;&gt;"",Q$9&lt;&gt;""),IF(HLOOKUP(Q$9,'Feuille1-Catégories'!$C$1:$G$2,2,FALSE)="OUI",Q$3,IF(HLOOKUP(Q$9,'Feuille1-Catégories'!$C$1:$G$3,3,FALSE)="OUI",OFFSET(Q$3,MOD(QUOTIENT(ROW()-ROW($A$20),'Feuille1-Catégories'!$B$6/Q$6),Q$5),0),IF(MOD($A448-1-Q$10,'Feuille1-Catégories'!$F$5+1)=0,Q$3,""))),"")</f>
        <v/>
      </c>
      <c r="R448" s="7" t="str">
        <f ca="1">IF(AND($A448&lt;&gt;"",R$9&lt;&gt;""),IF(HLOOKUP(R$9,'Feuille1-Catégories'!$C$1:$G$2,2,FALSE)="OUI",R$3,IF(HLOOKUP(R$9,'Feuille1-Catégories'!$C$1:$G$3,3,FALSE)="OUI",OFFSET(R$3,MOD(QUOTIENT(ROW()-ROW($A$20),'Feuille1-Catégories'!$B$6/R$6),R$5),0),IF(MOD($A448-1-R$10,'Feuille1-Catégories'!$F$5+1)=0,R$3,""))),"")</f>
        <v/>
      </c>
      <c r="S448" s="7" t="str">
        <f ca="1">IF(AND($A448&lt;&gt;"",S$9&lt;&gt;""),IF(HLOOKUP(S$9,'Feuille1-Catégories'!$C$1:$G$2,2,FALSE)="OUI",S$3,IF(HLOOKUP(S$9,'Feuille1-Catégories'!$C$1:$G$3,3,FALSE)="OUI",OFFSET(S$3,MOD(QUOTIENT(ROW()-ROW($A$20),'Feuille1-Catégories'!$B$6/S$6),S$5),0),IF(MOD($A448-1-S$10,'Feuille1-Catégories'!$F$5+1)=0,S$3,""))),"")</f>
        <v/>
      </c>
      <c r="T448" s="7" t="str">
        <f ca="1">IF(AND($A448&lt;&gt;"",T$9&lt;&gt;""),IF(HLOOKUP(T$9,'Feuille1-Catégories'!$C$1:$G$2,2,FALSE)="OUI",T$3,IF(HLOOKUP(T$9,'Feuille1-Catégories'!$C$1:$G$3,3,FALSE)="OUI",OFFSET(T$3,MOD(QUOTIENT(ROW()-ROW($A$20),'Feuille1-Catégories'!$B$6/T$6),T$5),0),IF(MOD($A448-1-T$10,'Feuille1-Catégories'!$F$5+1)=0,T$3,""))),"")</f>
        <v/>
      </c>
      <c r="U448" s="7" t="str">
        <f ca="1">IF(AND($A448&lt;&gt;"",U$9&lt;&gt;""),IF(HLOOKUP(U$9,'Feuille1-Catégories'!$C$1:$G$2,2,FALSE)="OUI",U$3,IF(HLOOKUP(U$9,'Feuille1-Catégories'!$C$1:$G$3,3,FALSE)="OUI",OFFSET(U$3,MOD(QUOTIENT(ROW()-ROW($A$20),'Feuille1-Catégories'!$B$6/U$6),U$5),0),IF(MOD($A448-1-U$10,'Feuille1-Catégories'!$F$5+1)=0,U$3,""))),"")</f>
        <v/>
      </c>
      <c r="V448" s="7" t="str">
        <f ca="1">IF(AND($A448&lt;&gt;"",V$9&lt;&gt;""),IF(HLOOKUP(V$9,'Feuille1-Catégories'!$C$1:$G$2,2,FALSE)="OUI",V$3,IF(HLOOKUP(V$9,'Feuille1-Catégories'!$C$1:$G$3,3,FALSE)="OUI",OFFSET(V$3,MOD(QUOTIENT(ROW()-ROW($A$20),'Feuille1-Catégories'!$B$6/V$6),V$5),0),IF(MOD($A448-1-V$10,'Feuille1-Catégories'!$F$5+1)=0,V$3,""))),"")</f>
        <v/>
      </c>
      <c r="W448" s="7" t="str">
        <f ca="1">IF(AND($A448&lt;&gt;"",W$9&lt;&gt;""),IF(HLOOKUP(W$9,'Feuille1-Catégories'!$C$1:$G$2,2,FALSE)="OUI",W$3,IF(HLOOKUP(W$9,'Feuille1-Catégories'!$C$1:$G$3,3,FALSE)="OUI",OFFSET(W$3,MOD(QUOTIENT(ROW()-ROW($A$20),'Feuille1-Catégories'!$B$6/W$6),W$5),0),IF(MOD($A448-1-W$10,'Feuille1-Catégories'!$F$5+1)=0,W$3,""))),"")</f>
        <v/>
      </c>
      <c r="X448" s="7" t="str">
        <f ca="1">IF(AND($A448&lt;&gt;"",X$9&lt;&gt;""),IF(HLOOKUP(X$9,'Feuille1-Catégories'!$C$1:$G$2,2,FALSE)="OUI",X$3,IF(HLOOKUP(X$9,'Feuille1-Catégories'!$C$1:$G$3,3,FALSE)="OUI",OFFSET(X$3,MOD(QUOTIENT(ROW()-ROW($A$20),'Feuille1-Catégories'!$B$6/X$6),X$5),0),IF(MOD($A448-1-X$10,'Feuille1-Catégories'!$F$5+1)=0,X$3,""))),"")</f>
        <v/>
      </c>
      <c r="Y448" s="7" t="str">
        <f ca="1">IF(AND($A448&lt;&gt;"",Y$9&lt;&gt;""),IF(HLOOKUP(Y$9,'Feuille1-Catégories'!$C$1:$G$2,2,FALSE)="OUI",Y$3,IF(HLOOKUP(Y$9,'Feuille1-Catégories'!$C$1:$G$3,3,FALSE)="OUI",OFFSET(Y$3,MOD(QUOTIENT(ROW()-ROW($A$20),'Feuille1-Catégories'!$B$6/Y$6),Y$5),0),IF(MOD($A448-1-Y$10,'Feuille1-Catégories'!$F$5+1)=0,Y$3,""))),"")</f>
        <v/>
      </c>
      <c r="Z448" s="7" t="str">
        <f ca="1">IF(AND($A448&lt;&gt;"",Z$9&lt;&gt;""),IF(HLOOKUP(Z$9,'Feuille1-Catégories'!$C$1:$G$2,2,FALSE)="OUI",Z$3,IF(HLOOKUP(Z$9,'Feuille1-Catégories'!$C$1:$G$3,3,FALSE)="OUI",OFFSET(Z$3,MOD(QUOTIENT(ROW()-ROW($A$20),'Feuille1-Catégories'!$B$6/Z$6),Z$5),0),"")),"")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49" spans="1:26" ht="17" x14ac:dyDescent="0.2">
      <c r="A449" s="21" t="str">
        <f>IF(ROW()-ROW($A$19)&gt;'Feuille1-Catégories'!$B$6,"",ROW()-ROW($A$19))</f>
        <v/>
      </c>
      <c r="B449" s="33" t="str">
        <f t="shared" si="19"/>
        <v/>
      </c>
      <c r="C449" s="10" t="str">
        <f t="shared" si="20"/>
        <v/>
      </c>
      <c r="D449" s="10" t="str">
        <f>IF('Feuille3-Coût de production'!D449&lt;&gt;"",'Feuille3-Coût de production'!D449,"")</f>
        <v/>
      </c>
      <c r="E449" s="10" t="str">
        <f t="shared" si="21"/>
        <v/>
      </c>
      <c r="F449" s="7" t="str">
        <f ca="1">IF(AND($A449&lt;&gt;"",F$9&lt;&gt;""),IF(HLOOKUP(F$9,'Feuille1-Catégories'!$C$1:$G$2,2,FALSE)="OUI",F$3,IF(HLOOKUP(F$9,'Feuille1-Catégories'!$C$1:$G$3,3,FALSE)="OUI",OFFSET(F$3,MOD(QUOTIENT(ROW()-ROW($A$20),'Feuille1-Catégories'!$B$6/F$6),F$5),0),IF(MOD($A449-1-F$10,'Feuille1-Catégories'!$F$5+1)=0,F$3,""))),"")</f>
        <v/>
      </c>
      <c r="G449" s="7" t="str">
        <f ca="1">IF(AND($A449&lt;&gt;"",G$9&lt;&gt;""),IF(HLOOKUP(G$9,'Feuille1-Catégories'!$C$1:$G$2,2,FALSE)="OUI",G$3,IF(HLOOKUP(G$9,'Feuille1-Catégories'!$C$1:$G$3,3,FALSE)="OUI",OFFSET(G$3,MOD(QUOTIENT(ROW()-ROW($A$20),'Feuille1-Catégories'!$B$6/G$6),G$5),0),IF(MOD($A449-1-G$10,'Feuille1-Catégories'!$F$5+1)=0,G$3,""))),"")</f>
        <v/>
      </c>
      <c r="H449" s="7" t="str">
        <f ca="1">IF(AND($A449&lt;&gt;"",H$9&lt;&gt;""),IF(HLOOKUP(H$9,'Feuille1-Catégories'!$C$1:$G$2,2,FALSE)="OUI",H$3,IF(HLOOKUP(H$9,'Feuille1-Catégories'!$C$1:$G$3,3,FALSE)="OUI",OFFSET(H$3,MOD(QUOTIENT(ROW()-ROW($A$20),'Feuille1-Catégories'!$B$6/H$6),H$5),0),IF(MOD($A449-1-H$10,'Feuille1-Catégories'!$F$5+1)=0,H$3,""))),"")</f>
        <v/>
      </c>
      <c r="I449" s="7" t="str">
        <f ca="1">IF(AND($A449&lt;&gt;"",I$9&lt;&gt;""),IF(HLOOKUP(I$9,'Feuille1-Catégories'!$C$1:$G$2,2,FALSE)="OUI",I$3,IF(HLOOKUP(I$9,'Feuille1-Catégories'!$C$1:$G$3,3,FALSE)="OUI",OFFSET(I$3,MOD(QUOTIENT(ROW()-ROW($A$20),'Feuille1-Catégories'!$B$6/I$6),I$5),0),IF(MOD($A449-1-I$10,'Feuille1-Catégories'!$F$5+1)=0,I$3,""))),"")</f>
        <v/>
      </c>
      <c r="J449" s="7" t="str">
        <f ca="1">IF(AND($A449&lt;&gt;"",J$9&lt;&gt;""),IF(HLOOKUP(J$9,'Feuille1-Catégories'!$C$1:$G$2,2,FALSE)="OUI",J$3,IF(HLOOKUP(J$9,'Feuille1-Catégories'!$C$1:$G$3,3,FALSE)="OUI",OFFSET(J$3,MOD(QUOTIENT(ROW()-ROW($A$20),'Feuille1-Catégories'!$B$6/J$6),J$5),0),IF(MOD($A449-1-J$10,'Feuille1-Catégories'!$F$5+1)=0,J$3,""))),"")</f>
        <v/>
      </c>
      <c r="K449" s="7" t="str">
        <f ca="1">IF(AND($A449&lt;&gt;"",K$9&lt;&gt;""),IF(HLOOKUP(K$9,'Feuille1-Catégories'!$C$1:$G$2,2,FALSE)="OUI",K$3,IF(HLOOKUP(K$9,'Feuille1-Catégories'!$C$1:$G$3,3,FALSE)="OUI",OFFSET(K$3,MOD(QUOTIENT(ROW()-ROW($A$20),'Feuille1-Catégories'!$B$6/K$6),K$5),0),IF(MOD($A449-1-K$10,'Feuille1-Catégories'!$F$5+1)=0,K$3,""))),"")</f>
        <v/>
      </c>
      <c r="L449" s="7" t="str">
        <f ca="1">IF(AND($A449&lt;&gt;"",L$9&lt;&gt;""),IF(HLOOKUP(L$9,'Feuille1-Catégories'!$C$1:$G$2,2,FALSE)="OUI",L$3,IF(HLOOKUP(L$9,'Feuille1-Catégories'!$C$1:$G$3,3,FALSE)="OUI",OFFSET(L$3,MOD(QUOTIENT(ROW()-ROW($A$20),'Feuille1-Catégories'!$B$6/L$6),L$5),0),IF(MOD($A449-1-L$10,'Feuille1-Catégories'!$F$5+1)=0,L$3,""))),"")</f>
        <v/>
      </c>
      <c r="M449" s="7" t="str">
        <f ca="1">IF(AND($A449&lt;&gt;"",M$9&lt;&gt;""),IF(HLOOKUP(M$9,'Feuille1-Catégories'!$C$1:$G$2,2,FALSE)="OUI",M$3,IF(HLOOKUP(M$9,'Feuille1-Catégories'!$C$1:$G$3,3,FALSE)="OUI",OFFSET(M$3,MOD(QUOTIENT(ROW()-ROW($A$20),'Feuille1-Catégories'!$B$6/M$6),M$5),0),IF(MOD($A449-1-M$10,'Feuille1-Catégories'!$F$5+1)=0,M$3,""))),"")</f>
        <v/>
      </c>
      <c r="N449" s="7" t="str">
        <f ca="1">IF(AND($A449&lt;&gt;"",N$9&lt;&gt;""),IF(HLOOKUP(N$9,'Feuille1-Catégories'!$C$1:$G$2,2,FALSE)="OUI",N$3,IF(HLOOKUP(N$9,'Feuille1-Catégories'!$C$1:$G$3,3,FALSE)="OUI",OFFSET(N$3,MOD(QUOTIENT(ROW()-ROW($A$20),'Feuille1-Catégories'!$B$6/N$6),N$5),0),IF(MOD($A449-1-N$10,'Feuille1-Catégories'!$F$5+1)=0,N$3,""))),"")</f>
        <v/>
      </c>
      <c r="O449" s="7" t="str">
        <f ca="1">IF(AND($A449&lt;&gt;"",O$9&lt;&gt;""),IF(HLOOKUP(O$9,'Feuille1-Catégories'!$C$1:$G$2,2,FALSE)="OUI",O$3,IF(HLOOKUP(O$9,'Feuille1-Catégories'!$C$1:$G$3,3,FALSE)="OUI",OFFSET(O$3,MOD(QUOTIENT(ROW()-ROW($A$20),'Feuille1-Catégories'!$B$6/O$6),O$5),0),IF(MOD($A449-1-O$10,'Feuille1-Catégories'!$F$5+1)=0,O$3,""))),"")</f>
        <v/>
      </c>
      <c r="P449" s="7" t="str">
        <f ca="1">IF(AND($A449&lt;&gt;"",P$9&lt;&gt;""),IF(HLOOKUP(P$9,'Feuille1-Catégories'!$C$1:$G$2,2,FALSE)="OUI",P$3,IF(HLOOKUP(P$9,'Feuille1-Catégories'!$C$1:$G$3,3,FALSE)="OUI",OFFSET(P$3,MOD(QUOTIENT(ROW()-ROW($A$20),'Feuille1-Catégories'!$B$6/P$6),P$5),0),IF(MOD($A449-1-P$10,'Feuille1-Catégories'!$F$5+1)=0,P$3,""))),"")</f>
        <v/>
      </c>
      <c r="Q449" s="7" t="str">
        <f ca="1">IF(AND($A449&lt;&gt;"",Q$9&lt;&gt;""),IF(HLOOKUP(Q$9,'Feuille1-Catégories'!$C$1:$G$2,2,FALSE)="OUI",Q$3,IF(HLOOKUP(Q$9,'Feuille1-Catégories'!$C$1:$G$3,3,FALSE)="OUI",OFFSET(Q$3,MOD(QUOTIENT(ROW()-ROW($A$20),'Feuille1-Catégories'!$B$6/Q$6),Q$5),0),IF(MOD($A449-1-Q$10,'Feuille1-Catégories'!$F$5+1)=0,Q$3,""))),"")</f>
        <v/>
      </c>
      <c r="R449" s="7" t="str">
        <f ca="1">IF(AND($A449&lt;&gt;"",R$9&lt;&gt;""),IF(HLOOKUP(R$9,'Feuille1-Catégories'!$C$1:$G$2,2,FALSE)="OUI",R$3,IF(HLOOKUP(R$9,'Feuille1-Catégories'!$C$1:$G$3,3,FALSE)="OUI",OFFSET(R$3,MOD(QUOTIENT(ROW()-ROW($A$20),'Feuille1-Catégories'!$B$6/R$6),R$5),0),IF(MOD($A449-1-R$10,'Feuille1-Catégories'!$F$5+1)=0,R$3,""))),"")</f>
        <v/>
      </c>
      <c r="S449" s="7" t="str">
        <f ca="1">IF(AND($A449&lt;&gt;"",S$9&lt;&gt;""),IF(HLOOKUP(S$9,'Feuille1-Catégories'!$C$1:$G$2,2,FALSE)="OUI",S$3,IF(HLOOKUP(S$9,'Feuille1-Catégories'!$C$1:$G$3,3,FALSE)="OUI",OFFSET(S$3,MOD(QUOTIENT(ROW()-ROW($A$20),'Feuille1-Catégories'!$B$6/S$6),S$5),0),IF(MOD($A449-1-S$10,'Feuille1-Catégories'!$F$5+1)=0,S$3,""))),"")</f>
        <v/>
      </c>
      <c r="T449" s="7" t="str">
        <f ca="1">IF(AND($A449&lt;&gt;"",T$9&lt;&gt;""),IF(HLOOKUP(T$9,'Feuille1-Catégories'!$C$1:$G$2,2,FALSE)="OUI",T$3,IF(HLOOKUP(T$9,'Feuille1-Catégories'!$C$1:$G$3,3,FALSE)="OUI",OFFSET(T$3,MOD(QUOTIENT(ROW()-ROW($A$20),'Feuille1-Catégories'!$B$6/T$6),T$5),0),IF(MOD($A449-1-T$10,'Feuille1-Catégories'!$F$5+1)=0,T$3,""))),"")</f>
        <v/>
      </c>
      <c r="U449" s="7" t="str">
        <f ca="1">IF(AND($A449&lt;&gt;"",U$9&lt;&gt;""),IF(HLOOKUP(U$9,'Feuille1-Catégories'!$C$1:$G$2,2,FALSE)="OUI",U$3,IF(HLOOKUP(U$9,'Feuille1-Catégories'!$C$1:$G$3,3,FALSE)="OUI",OFFSET(U$3,MOD(QUOTIENT(ROW()-ROW($A$20),'Feuille1-Catégories'!$B$6/U$6),U$5),0),IF(MOD($A449-1-U$10,'Feuille1-Catégories'!$F$5+1)=0,U$3,""))),"")</f>
        <v/>
      </c>
      <c r="V449" s="7" t="str">
        <f ca="1">IF(AND($A449&lt;&gt;"",V$9&lt;&gt;""),IF(HLOOKUP(V$9,'Feuille1-Catégories'!$C$1:$G$2,2,FALSE)="OUI",V$3,IF(HLOOKUP(V$9,'Feuille1-Catégories'!$C$1:$G$3,3,FALSE)="OUI",OFFSET(V$3,MOD(QUOTIENT(ROW()-ROW($A$20),'Feuille1-Catégories'!$B$6/V$6),V$5),0),IF(MOD($A449-1-V$10,'Feuille1-Catégories'!$F$5+1)=0,V$3,""))),"")</f>
        <v/>
      </c>
      <c r="W449" s="7" t="str">
        <f ca="1">IF(AND($A449&lt;&gt;"",W$9&lt;&gt;""),IF(HLOOKUP(W$9,'Feuille1-Catégories'!$C$1:$G$2,2,FALSE)="OUI",W$3,IF(HLOOKUP(W$9,'Feuille1-Catégories'!$C$1:$G$3,3,FALSE)="OUI",OFFSET(W$3,MOD(QUOTIENT(ROW()-ROW($A$20),'Feuille1-Catégories'!$B$6/W$6),W$5),0),IF(MOD($A449-1-W$10,'Feuille1-Catégories'!$F$5+1)=0,W$3,""))),"")</f>
        <v/>
      </c>
      <c r="X449" s="7" t="str">
        <f ca="1">IF(AND($A449&lt;&gt;"",X$9&lt;&gt;""),IF(HLOOKUP(X$9,'Feuille1-Catégories'!$C$1:$G$2,2,FALSE)="OUI",X$3,IF(HLOOKUP(X$9,'Feuille1-Catégories'!$C$1:$G$3,3,FALSE)="OUI",OFFSET(X$3,MOD(QUOTIENT(ROW()-ROW($A$20),'Feuille1-Catégories'!$B$6/X$6),X$5),0),IF(MOD($A449-1-X$10,'Feuille1-Catégories'!$F$5+1)=0,X$3,""))),"")</f>
        <v/>
      </c>
      <c r="Y449" s="7" t="str">
        <f ca="1">IF(AND($A449&lt;&gt;"",Y$9&lt;&gt;""),IF(HLOOKUP(Y$9,'Feuille1-Catégories'!$C$1:$G$2,2,FALSE)="OUI",Y$3,IF(HLOOKUP(Y$9,'Feuille1-Catégories'!$C$1:$G$3,3,FALSE)="OUI",OFFSET(Y$3,MOD(QUOTIENT(ROW()-ROW($A$20),'Feuille1-Catégories'!$B$6/Y$6),Y$5),0),IF(MOD($A449-1-Y$10,'Feuille1-Catégories'!$F$5+1)=0,Y$3,""))),"")</f>
        <v/>
      </c>
      <c r="Z449" s="7" t="str">
        <f ca="1">IF(AND($A449&lt;&gt;"",Z$9&lt;&gt;""),IF(HLOOKUP(Z$9,'Feuille1-Catégories'!$C$1:$G$2,2,FALSE)="OUI",Z$3,IF(HLOOKUP(Z$9,'Feuille1-Catégories'!$C$1:$G$3,3,FALSE)="OUI",OFFSET(Z$3,MOD(QUOTIENT(ROW()-ROW($A$20),'Feuille1-Catégories'!$B$6/Z$6),Z$5),0),"")),"")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50" spans="1:26" ht="17" x14ac:dyDescent="0.2">
      <c r="A450" s="21" t="str">
        <f>IF(ROW()-ROW($A$19)&gt;'Feuille1-Catégories'!$B$6,"",ROW()-ROW($A$19))</f>
        <v/>
      </c>
      <c r="B450" s="33" t="str">
        <f t="shared" si="19"/>
        <v/>
      </c>
      <c r="C450" s="10" t="str">
        <f t="shared" si="20"/>
        <v/>
      </c>
      <c r="D450" s="10" t="str">
        <f>IF('Feuille3-Coût de production'!D450&lt;&gt;"",'Feuille3-Coût de production'!D450,"")</f>
        <v/>
      </c>
      <c r="E450" s="10" t="str">
        <f t="shared" si="21"/>
        <v/>
      </c>
      <c r="F450" s="7" t="str">
        <f ca="1">IF(AND($A450&lt;&gt;"",F$9&lt;&gt;""),IF(HLOOKUP(F$9,'Feuille1-Catégories'!$C$1:$G$2,2,FALSE)="OUI",F$3,IF(HLOOKUP(F$9,'Feuille1-Catégories'!$C$1:$G$3,3,FALSE)="OUI",OFFSET(F$3,MOD(QUOTIENT(ROW()-ROW($A$20),'Feuille1-Catégories'!$B$6/F$6),F$5),0),IF(MOD($A450-1-F$10,'Feuille1-Catégories'!$F$5+1)=0,F$3,""))),"")</f>
        <v/>
      </c>
      <c r="G450" s="7" t="str">
        <f ca="1">IF(AND($A450&lt;&gt;"",G$9&lt;&gt;""),IF(HLOOKUP(G$9,'Feuille1-Catégories'!$C$1:$G$2,2,FALSE)="OUI",G$3,IF(HLOOKUP(G$9,'Feuille1-Catégories'!$C$1:$G$3,3,FALSE)="OUI",OFFSET(G$3,MOD(QUOTIENT(ROW()-ROW($A$20),'Feuille1-Catégories'!$B$6/G$6),G$5),0),IF(MOD($A450-1-G$10,'Feuille1-Catégories'!$F$5+1)=0,G$3,""))),"")</f>
        <v/>
      </c>
      <c r="H450" s="7" t="str">
        <f ca="1">IF(AND($A450&lt;&gt;"",H$9&lt;&gt;""),IF(HLOOKUP(H$9,'Feuille1-Catégories'!$C$1:$G$2,2,FALSE)="OUI",H$3,IF(HLOOKUP(H$9,'Feuille1-Catégories'!$C$1:$G$3,3,FALSE)="OUI",OFFSET(H$3,MOD(QUOTIENT(ROW()-ROW($A$20),'Feuille1-Catégories'!$B$6/H$6),H$5),0),IF(MOD($A450-1-H$10,'Feuille1-Catégories'!$F$5+1)=0,H$3,""))),"")</f>
        <v/>
      </c>
      <c r="I450" s="7" t="str">
        <f ca="1">IF(AND($A450&lt;&gt;"",I$9&lt;&gt;""),IF(HLOOKUP(I$9,'Feuille1-Catégories'!$C$1:$G$2,2,FALSE)="OUI",I$3,IF(HLOOKUP(I$9,'Feuille1-Catégories'!$C$1:$G$3,3,FALSE)="OUI",OFFSET(I$3,MOD(QUOTIENT(ROW()-ROW($A$20),'Feuille1-Catégories'!$B$6/I$6),I$5),0),IF(MOD($A450-1-I$10,'Feuille1-Catégories'!$F$5+1)=0,I$3,""))),"")</f>
        <v/>
      </c>
      <c r="J450" s="7" t="str">
        <f ca="1">IF(AND($A450&lt;&gt;"",J$9&lt;&gt;""),IF(HLOOKUP(J$9,'Feuille1-Catégories'!$C$1:$G$2,2,FALSE)="OUI",J$3,IF(HLOOKUP(J$9,'Feuille1-Catégories'!$C$1:$G$3,3,FALSE)="OUI",OFFSET(J$3,MOD(QUOTIENT(ROW()-ROW($A$20),'Feuille1-Catégories'!$B$6/J$6),J$5),0),IF(MOD($A450-1-J$10,'Feuille1-Catégories'!$F$5+1)=0,J$3,""))),"")</f>
        <v/>
      </c>
      <c r="K450" s="7" t="str">
        <f ca="1">IF(AND($A450&lt;&gt;"",K$9&lt;&gt;""),IF(HLOOKUP(K$9,'Feuille1-Catégories'!$C$1:$G$2,2,FALSE)="OUI",K$3,IF(HLOOKUP(K$9,'Feuille1-Catégories'!$C$1:$G$3,3,FALSE)="OUI",OFFSET(K$3,MOD(QUOTIENT(ROW()-ROW($A$20),'Feuille1-Catégories'!$B$6/K$6),K$5),0),IF(MOD($A450-1-K$10,'Feuille1-Catégories'!$F$5+1)=0,K$3,""))),"")</f>
        <v/>
      </c>
      <c r="L450" s="7" t="str">
        <f ca="1">IF(AND($A450&lt;&gt;"",L$9&lt;&gt;""),IF(HLOOKUP(L$9,'Feuille1-Catégories'!$C$1:$G$2,2,FALSE)="OUI",L$3,IF(HLOOKUP(L$9,'Feuille1-Catégories'!$C$1:$G$3,3,FALSE)="OUI",OFFSET(L$3,MOD(QUOTIENT(ROW()-ROW($A$20),'Feuille1-Catégories'!$B$6/L$6),L$5),0),IF(MOD($A450-1-L$10,'Feuille1-Catégories'!$F$5+1)=0,L$3,""))),"")</f>
        <v/>
      </c>
      <c r="M450" s="7" t="str">
        <f ca="1">IF(AND($A450&lt;&gt;"",M$9&lt;&gt;""),IF(HLOOKUP(M$9,'Feuille1-Catégories'!$C$1:$G$2,2,FALSE)="OUI",M$3,IF(HLOOKUP(M$9,'Feuille1-Catégories'!$C$1:$G$3,3,FALSE)="OUI",OFFSET(M$3,MOD(QUOTIENT(ROW()-ROW($A$20),'Feuille1-Catégories'!$B$6/M$6),M$5),0),IF(MOD($A450-1-M$10,'Feuille1-Catégories'!$F$5+1)=0,M$3,""))),"")</f>
        <v/>
      </c>
      <c r="N450" s="7" t="str">
        <f ca="1">IF(AND($A450&lt;&gt;"",N$9&lt;&gt;""),IF(HLOOKUP(N$9,'Feuille1-Catégories'!$C$1:$G$2,2,FALSE)="OUI",N$3,IF(HLOOKUP(N$9,'Feuille1-Catégories'!$C$1:$G$3,3,FALSE)="OUI",OFFSET(N$3,MOD(QUOTIENT(ROW()-ROW($A$20),'Feuille1-Catégories'!$B$6/N$6),N$5),0),IF(MOD($A450-1-N$10,'Feuille1-Catégories'!$F$5+1)=0,N$3,""))),"")</f>
        <v/>
      </c>
      <c r="O450" s="7" t="str">
        <f ca="1">IF(AND($A450&lt;&gt;"",O$9&lt;&gt;""),IF(HLOOKUP(O$9,'Feuille1-Catégories'!$C$1:$G$2,2,FALSE)="OUI",O$3,IF(HLOOKUP(O$9,'Feuille1-Catégories'!$C$1:$G$3,3,FALSE)="OUI",OFFSET(O$3,MOD(QUOTIENT(ROW()-ROW($A$20),'Feuille1-Catégories'!$B$6/O$6),O$5),0),IF(MOD($A450-1-O$10,'Feuille1-Catégories'!$F$5+1)=0,O$3,""))),"")</f>
        <v/>
      </c>
      <c r="P450" s="7" t="str">
        <f ca="1">IF(AND($A450&lt;&gt;"",P$9&lt;&gt;""),IF(HLOOKUP(P$9,'Feuille1-Catégories'!$C$1:$G$2,2,FALSE)="OUI",P$3,IF(HLOOKUP(P$9,'Feuille1-Catégories'!$C$1:$G$3,3,FALSE)="OUI",OFFSET(P$3,MOD(QUOTIENT(ROW()-ROW($A$20),'Feuille1-Catégories'!$B$6/P$6),P$5),0),IF(MOD($A450-1-P$10,'Feuille1-Catégories'!$F$5+1)=0,P$3,""))),"")</f>
        <v/>
      </c>
      <c r="Q450" s="7" t="str">
        <f ca="1">IF(AND($A450&lt;&gt;"",Q$9&lt;&gt;""),IF(HLOOKUP(Q$9,'Feuille1-Catégories'!$C$1:$G$2,2,FALSE)="OUI",Q$3,IF(HLOOKUP(Q$9,'Feuille1-Catégories'!$C$1:$G$3,3,FALSE)="OUI",OFFSET(Q$3,MOD(QUOTIENT(ROW()-ROW($A$20),'Feuille1-Catégories'!$B$6/Q$6),Q$5),0),IF(MOD($A450-1-Q$10,'Feuille1-Catégories'!$F$5+1)=0,Q$3,""))),"")</f>
        <v/>
      </c>
      <c r="R450" s="7" t="str">
        <f ca="1">IF(AND($A450&lt;&gt;"",R$9&lt;&gt;""),IF(HLOOKUP(R$9,'Feuille1-Catégories'!$C$1:$G$2,2,FALSE)="OUI",R$3,IF(HLOOKUP(R$9,'Feuille1-Catégories'!$C$1:$G$3,3,FALSE)="OUI",OFFSET(R$3,MOD(QUOTIENT(ROW()-ROW($A$20),'Feuille1-Catégories'!$B$6/R$6),R$5),0),IF(MOD($A450-1-R$10,'Feuille1-Catégories'!$F$5+1)=0,R$3,""))),"")</f>
        <v/>
      </c>
      <c r="S450" s="7" t="str">
        <f ca="1">IF(AND($A450&lt;&gt;"",S$9&lt;&gt;""),IF(HLOOKUP(S$9,'Feuille1-Catégories'!$C$1:$G$2,2,FALSE)="OUI",S$3,IF(HLOOKUP(S$9,'Feuille1-Catégories'!$C$1:$G$3,3,FALSE)="OUI",OFFSET(S$3,MOD(QUOTIENT(ROW()-ROW($A$20),'Feuille1-Catégories'!$B$6/S$6),S$5),0),IF(MOD($A450-1-S$10,'Feuille1-Catégories'!$F$5+1)=0,S$3,""))),"")</f>
        <v/>
      </c>
      <c r="T450" s="7" t="str">
        <f ca="1">IF(AND($A450&lt;&gt;"",T$9&lt;&gt;""),IF(HLOOKUP(T$9,'Feuille1-Catégories'!$C$1:$G$2,2,FALSE)="OUI",T$3,IF(HLOOKUP(T$9,'Feuille1-Catégories'!$C$1:$G$3,3,FALSE)="OUI",OFFSET(T$3,MOD(QUOTIENT(ROW()-ROW($A$20),'Feuille1-Catégories'!$B$6/T$6),T$5),0),IF(MOD($A450-1-T$10,'Feuille1-Catégories'!$F$5+1)=0,T$3,""))),"")</f>
        <v/>
      </c>
      <c r="U450" s="7" t="str">
        <f ca="1">IF(AND($A450&lt;&gt;"",U$9&lt;&gt;""),IF(HLOOKUP(U$9,'Feuille1-Catégories'!$C$1:$G$2,2,FALSE)="OUI",U$3,IF(HLOOKUP(U$9,'Feuille1-Catégories'!$C$1:$G$3,3,FALSE)="OUI",OFFSET(U$3,MOD(QUOTIENT(ROW()-ROW($A$20),'Feuille1-Catégories'!$B$6/U$6),U$5),0),IF(MOD($A450-1-U$10,'Feuille1-Catégories'!$F$5+1)=0,U$3,""))),"")</f>
        <v/>
      </c>
      <c r="V450" s="7" t="str">
        <f ca="1">IF(AND($A450&lt;&gt;"",V$9&lt;&gt;""),IF(HLOOKUP(V$9,'Feuille1-Catégories'!$C$1:$G$2,2,FALSE)="OUI",V$3,IF(HLOOKUP(V$9,'Feuille1-Catégories'!$C$1:$G$3,3,FALSE)="OUI",OFFSET(V$3,MOD(QUOTIENT(ROW()-ROW($A$20),'Feuille1-Catégories'!$B$6/V$6),V$5),0),IF(MOD($A450-1-V$10,'Feuille1-Catégories'!$F$5+1)=0,V$3,""))),"")</f>
        <v/>
      </c>
      <c r="W450" s="7" t="str">
        <f ca="1">IF(AND($A450&lt;&gt;"",W$9&lt;&gt;""),IF(HLOOKUP(W$9,'Feuille1-Catégories'!$C$1:$G$2,2,FALSE)="OUI",W$3,IF(HLOOKUP(W$9,'Feuille1-Catégories'!$C$1:$G$3,3,FALSE)="OUI",OFFSET(W$3,MOD(QUOTIENT(ROW()-ROW($A$20),'Feuille1-Catégories'!$B$6/W$6),W$5),0),IF(MOD($A450-1-W$10,'Feuille1-Catégories'!$F$5+1)=0,W$3,""))),"")</f>
        <v/>
      </c>
      <c r="X450" s="7" t="str">
        <f ca="1">IF(AND($A450&lt;&gt;"",X$9&lt;&gt;""),IF(HLOOKUP(X$9,'Feuille1-Catégories'!$C$1:$G$2,2,FALSE)="OUI",X$3,IF(HLOOKUP(X$9,'Feuille1-Catégories'!$C$1:$G$3,3,FALSE)="OUI",OFFSET(X$3,MOD(QUOTIENT(ROW()-ROW($A$20),'Feuille1-Catégories'!$B$6/X$6),X$5),0),IF(MOD($A450-1-X$10,'Feuille1-Catégories'!$F$5+1)=0,X$3,""))),"")</f>
        <v/>
      </c>
      <c r="Y450" s="7" t="str">
        <f ca="1">IF(AND($A450&lt;&gt;"",Y$9&lt;&gt;""),IF(HLOOKUP(Y$9,'Feuille1-Catégories'!$C$1:$G$2,2,FALSE)="OUI",Y$3,IF(HLOOKUP(Y$9,'Feuille1-Catégories'!$C$1:$G$3,3,FALSE)="OUI",OFFSET(Y$3,MOD(QUOTIENT(ROW()-ROW($A$20),'Feuille1-Catégories'!$B$6/Y$6),Y$5),0),IF(MOD($A450-1-Y$10,'Feuille1-Catégories'!$F$5+1)=0,Y$3,""))),"")</f>
        <v/>
      </c>
      <c r="Z450" s="7" t="str">
        <f ca="1">IF(AND($A450&lt;&gt;"",Z$9&lt;&gt;""),IF(HLOOKUP(Z$9,'Feuille1-Catégories'!$C$1:$G$2,2,FALSE)="OUI",Z$3,IF(HLOOKUP(Z$9,'Feuille1-Catégories'!$C$1:$G$3,3,FALSE)="OUI",OFFSET(Z$3,MOD(QUOTIENT(ROW()-ROW($A$20),'Feuille1-Catégories'!$B$6/Z$6),Z$5),0),"")),"")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51" spans="1:26" ht="17" x14ac:dyDescent="0.2">
      <c r="A451" s="21" t="str">
        <f>IF(ROW()-ROW($A$19)&gt;'Feuille1-Catégories'!$B$6,"",ROW()-ROW($A$19))</f>
        <v/>
      </c>
      <c r="B451" s="33" t="str">
        <f t="shared" si="19"/>
        <v/>
      </c>
      <c r="C451" s="10" t="str">
        <f t="shared" si="20"/>
        <v/>
      </c>
      <c r="D451" s="10" t="str">
        <f>IF('Feuille3-Coût de production'!D451&lt;&gt;"",'Feuille3-Coût de production'!D451,"")</f>
        <v/>
      </c>
      <c r="E451" s="10" t="str">
        <f t="shared" si="21"/>
        <v/>
      </c>
      <c r="F451" s="7" t="str">
        <f ca="1">IF(AND($A451&lt;&gt;"",F$9&lt;&gt;""),IF(HLOOKUP(F$9,'Feuille1-Catégories'!$C$1:$G$2,2,FALSE)="OUI",F$3,IF(HLOOKUP(F$9,'Feuille1-Catégories'!$C$1:$G$3,3,FALSE)="OUI",OFFSET(F$3,MOD(QUOTIENT(ROW()-ROW($A$20),'Feuille1-Catégories'!$B$6/F$6),F$5),0),IF(MOD($A451-1-F$10,'Feuille1-Catégories'!$F$5+1)=0,F$3,""))),"")</f>
        <v/>
      </c>
      <c r="G451" s="7" t="str">
        <f ca="1">IF(AND($A451&lt;&gt;"",G$9&lt;&gt;""),IF(HLOOKUP(G$9,'Feuille1-Catégories'!$C$1:$G$2,2,FALSE)="OUI",G$3,IF(HLOOKUP(G$9,'Feuille1-Catégories'!$C$1:$G$3,3,FALSE)="OUI",OFFSET(G$3,MOD(QUOTIENT(ROW()-ROW($A$20),'Feuille1-Catégories'!$B$6/G$6),G$5),0),IF(MOD($A451-1-G$10,'Feuille1-Catégories'!$F$5+1)=0,G$3,""))),"")</f>
        <v/>
      </c>
      <c r="H451" s="7" t="str">
        <f ca="1">IF(AND($A451&lt;&gt;"",H$9&lt;&gt;""),IF(HLOOKUP(H$9,'Feuille1-Catégories'!$C$1:$G$2,2,FALSE)="OUI",H$3,IF(HLOOKUP(H$9,'Feuille1-Catégories'!$C$1:$G$3,3,FALSE)="OUI",OFFSET(H$3,MOD(QUOTIENT(ROW()-ROW($A$20),'Feuille1-Catégories'!$B$6/H$6),H$5),0),IF(MOD($A451-1-H$10,'Feuille1-Catégories'!$F$5+1)=0,H$3,""))),"")</f>
        <v/>
      </c>
      <c r="I451" s="7" t="str">
        <f ca="1">IF(AND($A451&lt;&gt;"",I$9&lt;&gt;""),IF(HLOOKUP(I$9,'Feuille1-Catégories'!$C$1:$G$2,2,FALSE)="OUI",I$3,IF(HLOOKUP(I$9,'Feuille1-Catégories'!$C$1:$G$3,3,FALSE)="OUI",OFFSET(I$3,MOD(QUOTIENT(ROW()-ROW($A$20),'Feuille1-Catégories'!$B$6/I$6),I$5),0),IF(MOD($A451-1-I$10,'Feuille1-Catégories'!$F$5+1)=0,I$3,""))),"")</f>
        <v/>
      </c>
      <c r="J451" s="7" t="str">
        <f ca="1">IF(AND($A451&lt;&gt;"",J$9&lt;&gt;""),IF(HLOOKUP(J$9,'Feuille1-Catégories'!$C$1:$G$2,2,FALSE)="OUI",J$3,IF(HLOOKUP(J$9,'Feuille1-Catégories'!$C$1:$G$3,3,FALSE)="OUI",OFFSET(J$3,MOD(QUOTIENT(ROW()-ROW($A$20),'Feuille1-Catégories'!$B$6/J$6),J$5),0),IF(MOD($A451-1-J$10,'Feuille1-Catégories'!$F$5+1)=0,J$3,""))),"")</f>
        <v/>
      </c>
      <c r="K451" s="7" t="str">
        <f ca="1">IF(AND($A451&lt;&gt;"",K$9&lt;&gt;""),IF(HLOOKUP(K$9,'Feuille1-Catégories'!$C$1:$G$2,2,FALSE)="OUI",K$3,IF(HLOOKUP(K$9,'Feuille1-Catégories'!$C$1:$G$3,3,FALSE)="OUI",OFFSET(K$3,MOD(QUOTIENT(ROW()-ROW($A$20),'Feuille1-Catégories'!$B$6/K$6),K$5),0),IF(MOD($A451-1-K$10,'Feuille1-Catégories'!$F$5+1)=0,K$3,""))),"")</f>
        <v/>
      </c>
      <c r="L451" s="7" t="str">
        <f ca="1">IF(AND($A451&lt;&gt;"",L$9&lt;&gt;""),IF(HLOOKUP(L$9,'Feuille1-Catégories'!$C$1:$G$2,2,FALSE)="OUI",L$3,IF(HLOOKUP(L$9,'Feuille1-Catégories'!$C$1:$G$3,3,FALSE)="OUI",OFFSET(L$3,MOD(QUOTIENT(ROW()-ROW($A$20),'Feuille1-Catégories'!$B$6/L$6),L$5),0),IF(MOD($A451-1-L$10,'Feuille1-Catégories'!$F$5+1)=0,L$3,""))),"")</f>
        <v/>
      </c>
      <c r="M451" s="7" t="str">
        <f ca="1">IF(AND($A451&lt;&gt;"",M$9&lt;&gt;""),IF(HLOOKUP(M$9,'Feuille1-Catégories'!$C$1:$G$2,2,FALSE)="OUI",M$3,IF(HLOOKUP(M$9,'Feuille1-Catégories'!$C$1:$G$3,3,FALSE)="OUI",OFFSET(M$3,MOD(QUOTIENT(ROW()-ROW($A$20),'Feuille1-Catégories'!$B$6/M$6),M$5),0),IF(MOD($A451-1-M$10,'Feuille1-Catégories'!$F$5+1)=0,M$3,""))),"")</f>
        <v/>
      </c>
      <c r="N451" s="7" t="str">
        <f ca="1">IF(AND($A451&lt;&gt;"",N$9&lt;&gt;""),IF(HLOOKUP(N$9,'Feuille1-Catégories'!$C$1:$G$2,2,FALSE)="OUI",N$3,IF(HLOOKUP(N$9,'Feuille1-Catégories'!$C$1:$G$3,3,FALSE)="OUI",OFFSET(N$3,MOD(QUOTIENT(ROW()-ROW($A$20),'Feuille1-Catégories'!$B$6/N$6),N$5),0),IF(MOD($A451-1-N$10,'Feuille1-Catégories'!$F$5+1)=0,N$3,""))),"")</f>
        <v/>
      </c>
      <c r="O451" s="7" t="str">
        <f ca="1">IF(AND($A451&lt;&gt;"",O$9&lt;&gt;""),IF(HLOOKUP(O$9,'Feuille1-Catégories'!$C$1:$G$2,2,FALSE)="OUI",O$3,IF(HLOOKUP(O$9,'Feuille1-Catégories'!$C$1:$G$3,3,FALSE)="OUI",OFFSET(O$3,MOD(QUOTIENT(ROW()-ROW($A$20),'Feuille1-Catégories'!$B$6/O$6),O$5),0),IF(MOD($A451-1-O$10,'Feuille1-Catégories'!$F$5+1)=0,O$3,""))),"")</f>
        <v/>
      </c>
      <c r="P451" s="7" t="str">
        <f ca="1">IF(AND($A451&lt;&gt;"",P$9&lt;&gt;""),IF(HLOOKUP(P$9,'Feuille1-Catégories'!$C$1:$G$2,2,FALSE)="OUI",P$3,IF(HLOOKUP(P$9,'Feuille1-Catégories'!$C$1:$G$3,3,FALSE)="OUI",OFFSET(P$3,MOD(QUOTIENT(ROW()-ROW($A$20),'Feuille1-Catégories'!$B$6/P$6),P$5),0),IF(MOD($A451-1-P$10,'Feuille1-Catégories'!$F$5+1)=0,P$3,""))),"")</f>
        <v/>
      </c>
      <c r="Q451" s="7" t="str">
        <f ca="1">IF(AND($A451&lt;&gt;"",Q$9&lt;&gt;""),IF(HLOOKUP(Q$9,'Feuille1-Catégories'!$C$1:$G$2,2,FALSE)="OUI",Q$3,IF(HLOOKUP(Q$9,'Feuille1-Catégories'!$C$1:$G$3,3,FALSE)="OUI",OFFSET(Q$3,MOD(QUOTIENT(ROW()-ROW($A$20),'Feuille1-Catégories'!$B$6/Q$6),Q$5),0),IF(MOD($A451-1-Q$10,'Feuille1-Catégories'!$F$5+1)=0,Q$3,""))),"")</f>
        <v/>
      </c>
      <c r="R451" s="7" t="str">
        <f ca="1">IF(AND($A451&lt;&gt;"",R$9&lt;&gt;""),IF(HLOOKUP(R$9,'Feuille1-Catégories'!$C$1:$G$2,2,FALSE)="OUI",R$3,IF(HLOOKUP(R$9,'Feuille1-Catégories'!$C$1:$G$3,3,FALSE)="OUI",OFFSET(R$3,MOD(QUOTIENT(ROW()-ROW($A$20),'Feuille1-Catégories'!$B$6/R$6),R$5),0),IF(MOD($A451-1-R$10,'Feuille1-Catégories'!$F$5+1)=0,R$3,""))),"")</f>
        <v/>
      </c>
      <c r="S451" s="7" t="str">
        <f ca="1">IF(AND($A451&lt;&gt;"",S$9&lt;&gt;""),IF(HLOOKUP(S$9,'Feuille1-Catégories'!$C$1:$G$2,2,FALSE)="OUI",S$3,IF(HLOOKUP(S$9,'Feuille1-Catégories'!$C$1:$G$3,3,FALSE)="OUI",OFFSET(S$3,MOD(QUOTIENT(ROW()-ROW($A$20),'Feuille1-Catégories'!$B$6/S$6),S$5),0),IF(MOD($A451-1-S$10,'Feuille1-Catégories'!$F$5+1)=0,S$3,""))),"")</f>
        <v/>
      </c>
      <c r="T451" s="7" t="str">
        <f ca="1">IF(AND($A451&lt;&gt;"",T$9&lt;&gt;""),IF(HLOOKUP(T$9,'Feuille1-Catégories'!$C$1:$G$2,2,FALSE)="OUI",T$3,IF(HLOOKUP(T$9,'Feuille1-Catégories'!$C$1:$G$3,3,FALSE)="OUI",OFFSET(T$3,MOD(QUOTIENT(ROW()-ROW($A$20),'Feuille1-Catégories'!$B$6/T$6),T$5),0),IF(MOD($A451-1-T$10,'Feuille1-Catégories'!$F$5+1)=0,T$3,""))),"")</f>
        <v/>
      </c>
      <c r="U451" s="7" t="str">
        <f ca="1">IF(AND($A451&lt;&gt;"",U$9&lt;&gt;""),IF(HLOOKUP(U$9,'Feuille1-Catégories'!$C$1:$G$2,2,FALSE)="OUI",U$3,IF(HLOOKUP(U$9,'Feuille1-Catégories'!$C$1:$G$3,3,FALSE)="OUI",OFFSET(U$3,MOD(QUOTIENT(ROW()-ROW($A$20),'Feuille1-Catégories'!$B$6/U$6),U$5),0),IF(MOD($A451-1-U$10,'Feuille1-Catégories'!$F$5+1)=0,U$3,""))),"")</f>
        <v/>
      </c>
      <c r="V451" s="7" t="str">
        <f ca="1">IF(AND($A451&lt;&gt;"",V$9&lt;&gt;""),IF(HLOOKUP(V$9,'Feuille1-Catégories'!$C$1:$G$2,2,FALSE)="OUI",V$3,IF(HLOOKUP(V$9,'Feuille1-Catégories'!$C$1:$G$3,3,FALSE)="OUI",OFFSET(V$3,MOD(QUOTIENT(ROW()-ROW($A$20),'Feuille1-Catégories'!$B$6/V$6),V$5),0),IF(MOD($A451-1-V$10,'Feuille1-Catégories'!$F$5+1)=0,V$3,""))),"")</f>
        <v/>
      </c>
      <c r="W451" s="7" t="str">
        <f ca="1">IF(AND($A451&lt;&gt;"",W$9&lt;&gt;""),IF(HLOOKUP(W$9,'Feuille1-Catégories'!$C$1:$G$2,2,FALSE)="OUI",W$3,IF(HLOOKUP(W$9,'Feuille1-Catégories'!$C$1:$G$3,3,FALSE)="OUI",OFFSET(W$3,MOD(QUOTIENT(ROW()-ROW($A$20),'Feuille1-Catégories'!$B$6/W$6),W$5),0),IF(MOD($A451-1-W$10,'Feuille1-Catégories'!$F$5+1)=0,W$3,""))),"")</f>
        <v/>
      </c>
      <c r="X451" s="7" t="str">
        <f ca="1">IF(AND($A451&lt;&gt;"",X$9&lt;&gt;""),IF(HLOOKUP(X$9,'Feuille1-Catégories'!$C$1:$G$2,2,FALSE)="OUI",X$3,IF(HLOOKUP(X$9,'Feuille1-Catégories'!$C$1:$G$3,3,FALSE)="OUI",OFFSET(X$3,MOD(QUOTIENT(ROW()-ROW($A$20),'Feuille1-Catégories'!$B$6/X$6),X$5),0),IF(MOD($A451-1-X$10,'Feuille1-Catégories'!$F$5+1)=0,X$3,""))),"")</f>
        <v/>
      </c>
      <c r="Y451" s="7" t="str">
        <f ca="1">IF(AND($A451&lt;&gt;"",Y$9&lt;&gt;""),IF(HLOOKUP(Y$9,'Feuille1-Catégories'!$C$1:$G$2,2,FALSE)="OUI",Y$3,IF(HLOOKUP(Y$9,'Feuille1-Catégories'!$C$1:$G$3,3,FALSE)="OUI",OFFSET(Y$3,MOD(QUOTIENT(ROW()-ROW($A$20),'Feuille1-Catégories'!$B$6/Y$6),Y$5),0),IF(MOD($A451-1-Y$10,'Feuille1-Catégories'!$F$5+1)=0,Y$3,""))),"")</f>
        <v/>
      </c>
      <c r="Z451" s="7" t="str">
        <f ca="1">IF(AND($A451&lt;&gt;"",Z$9&lt;&gt;""),IF(HLOOKUP(Z$9,'Feuille1-Catégories'!$C$1:$G$2,2,FALSE)="OUI",Z$3,IF(HLOOKUP(Z$9,'Feuille1-Catégories'!$C$1:$G$3,3,FALSE)="OUI",OFFSET(Z$3,MOD(QUOTIENT(ROW()-ROW($A$20),'Feuille1-Catégories'!$B$6/Z$6),Z$5),0),"")),"")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52" spans="1:26" ht="17" x14ac:dyDescent="0.2">
      <c r="A452" s="21" t="str">
        <f>IF(ROW()-ROW($A$19)&gt;'Feuille1-Catégories'!$B$6,"",ROW()-ROW($A$19))</f>
        <v/>
      </c>
      <c r="B452" s="33" t="str">
        <f t="shared" si="19"/>
        <v/>
      </c>
      <c r="C452" s="10" t="str">
        <f t="shared" si="20"/>
        <v/>
      </c>
      <c r="D452" s="10" t="str">
        <f>IF('Feuille3-Coût de production'!D452&lt;&gt;"",'Feuille3-Coût de production'!D452,"")</f>
        <v/>
      </c>
      <c r="E452" s="10" t="str">
        <f t="shared" si="21"/>
        <v/>
      </c>
      <c r="F452" s="7" t="str">
        <f ca="1">IF(AND($A452&lt;&gt;"",F$9&lt;&gt;""),IF(HLOOKUP(F$9,'Feuille1-Catégories'!$C$1:$G$2,2,FALSE)="OUI",F$3,IF(HLOOKUP(F$9,'Feuille1-Catégories'!$C$1:$G$3,3,FALSE)="OUI",OFFSET(F$3,MOD(QUOTIENT(ROW()-ROW($A$20),'Feuille1-Catégories'!$B$6/F$6),F$5),0),IF(MOD($A452-1-F$10,'Feuille1-Catégories'!$F$5+1)=0,F$3,""))),"")</f>
        <v/>
      </c>
      <c r="G452" s="7" t="str">
        <f ca="1">IF(AND($A452&lt;&gt;"",G$9&lt;&gt;""),IF(HLOOKUP(G$9,'Feuille1-Catégories'!$C$1:$G$2,2,FALSE)="OUI",G$3,IF(HLOOKUP(G$9,'Feuille1-Catégories'!$C$1:$G$3,3,FALSE)="OUI",OFFSET(G$3,MOD(QUOTIENT(ROW()-ROW($A$20),'Feuille1-Catégories'!$B$6/G$6),G$5),0),IF(MOD($A452-1-G$10,'Feuille1-Catégories'!$F$5+1)=0,G$3,""))),"")</f>
        <v/>
      </c>
      <c r="H452" s="7" t="str">
        <f ca="1">IF(AND($A452&lt;&gt;"",H$9&lt;&gt;""),IF(HLOOKUP(H$9,'Feuille1-Catégories'!$C$1:$G$2,2,FALSE)="OUI",H$3,IF(HLOOKUP(H$9,'Feuille1-Catégories'!$C$1:$G$3,3,FALSE)="OUI",OFFSET(H$3,MOD(QUOTIENT(ROW()-ROW($A$20),'Feuille1-Catégories'!$B$6/H$6),H$5),0),IF(MOD($A452-1-H$10,'Feuille1-Catégories'!$F$5+1)=0,H$3,""))),"")</f>
        <v/>
      </c>
      <c r="I452" s="7" t="str">
        <f ca="1">IF(AND($A452&lt;&gt;"",I$9&lt;&gt;""),IF(HLOOKUP(I$9,'Feuille1-Catégories'!$C$1:$G$2,2,FALSE)="OUI",I$3,IF(HLOOKUP(I$9,'Feuille1-Catégories'!$C$1:$G$3,3,FALSE)="OUI",OFFSET(I$3,MOD(QUOTIENT(ROW()-ROW($A$20),'Feuille1-Catégories'!$B$6/I$6),I$5),0),IF(MOD($A452-1-I$10,'Feuille1-Catégories'!$F$5+1)=0,I$3,""))),"")</f>
        <v/>
      </c>
      <c r="J452" s="7" t="str">
        <f ca="1">IF(AND($A452&lt;&gt;"",J$9&lt;&gt;""),IF(HLOOKUP(J$9,'Feuille1-Catégories'!$C$1:$G$2,2,FALSE)="OUI",J$3,IF(HLOOKUP(J$9,'Feuille1-Catégories'!$C$1:$G$3,3,FALSE)="OUI",OFFSET(J$3,MOD(QUOTIENT(ROW()-ROW($A$20),'Feuille1-Catégories'!$B$6/J$6),J$5),0),IF(MOD($A452-1-J$10,'Feuille1-Catégories'!$F$5+1)=0,J$3,""))),"")</f>
        <v/>
      </c>
      <c r="K452" s="7" t="str">
        <f ca="1">IF(AND($A452&lt;&gt;"",K$9&lt;&gt;""),IF(HLOOKUP(K$9,'Feuille1-Catégories'!$C$1:$G$2,2,FALSE)="OUI",K$3,IF(HLOOKUP(K$9,'Feuille1-Catégories'!$C$1:$G$3,3,FALSE)="OUI",OFFSET(K$3,MOD(QUOTIENT(ROW()-ROW($A$20),'Feuille1-Catégories'!$B$6/K$6),K$5),0),IF(MOD($A452-1-K$10,'Feuille1-Catégories'!$F$5+1)=0,K$3,""))),"")</f>
        <v/>
      </c>
      <c r="L452" s="7" t="str">
        <f ca="1">IF(AND($A452&lt;&gt;"",L$9&lt;&gt;""),IF(HLOOKUP(L$9,'Feuille1-Catégories'!$C$1:$G$2,2,FALSE)="OUI",L$3,IF(HLOOKUP(L$9,'Feuille1-Catégories'!$C$1:$G$3,3,FALSE)="OUI",OFFSET(L$3,MOD(QUOTIENT(ROW()-ROW($A$20),'Feuille1-Catégories'!$B$6/L$6),L$5),0),IF(MOD($A452-1-L$10,'Feuille1-Catégories'!$F$5+1)=0,L$3,""))),"")</f>
        <v/>
      </c>
      <c r="M452" s="7" t="str">
        <f ca="1">IF(AND($A452&lt;&gt;"",M$9&lt;&gt;""),IF(HLOOKUP(M$9,'Feuille1-Catégories'!$C$1:$G$2,2,FALSE)="OUI",M$3,IF(HLOOKUP(M$9,'Feuille1-Catégories'!$C$1:$G$3,3,FALSE)="OUI",OFFSET(M$3,MOD(QUOTIENT(ROW()-ROW($A$20),'Feuille1-Catégories'!$B$6/M$6),M$5),0),IF(MOD($A452-1-M$10,'Feuille1-Catégories'!$F$5+1)=0,M$3,""))),"")</f>
        <v/>
      </c>
      <c r="N452" s="7" t="str">
        <f ca="1">IF(AND($A452&lt;&gt;"",N$9&lt;&gt;""),IF(HLOOKUP(N$9,'Feuille1-Catégories'!$C$1:$G$2,2,FALSE)="OUI",N$3,IF(HLOOKUP(N$9,'Feuille1-Catégories'!$C$1:$G$3,3,FALSE)="OUI",OFFSET(N$3,MOD(QUOTIENT(ROW()-ROW($A$20),'Feuille1-Catégories'!$B$6/N$6),N$5),0),IF(MOD($A452-1-N$10,'Feuille1-Catégories'!$F$5+1)=0,N$3,""))),"")</f>
        <v/>
      </c>
      <c r="O452" s="7" t="str">
        <f ca="1">IF(AND($A452&lt;&gt;"",O$9&lt;&gt;""),IF(HLOOKUP(O$9,'Feuille1-Catégories'!$C$1:$G$2,2,FALSE)="OUI",O$3,IF(HLOOKUP(O$9,'Feuille1-Catégories'!$C$1:$G$3,3,FALSE)="OUI",OFFSET(O$3,MOD(QUOTIENT(ROW()-ROW($A$20),'Feuille1-Catégories'!$B$6/O$6),O$5),0),IF(MOD($A452-1-O$10,'Feuille1-Catégories'!$F$5+1)=0,O$3,""))),"")</f>
        <v/>
      </c>
      <c r="P452" s="7" t="str">
        <f ca="1">IF(AND($A452&lt;&gt;"",P$9&lt;&gt;""),IF(HLOOKUP(P$9,'Feuille1-Catégories'!$C$1:$G$2,2,FALSE)="OUI",P$3,IF(HLOOKUP(P$9,'Feuille1-Catégories'!$C$1:$G$3,3,FALSE)="OUI",OFFSET(P$3,MOD(QUOTIENT(ROW()-ROW($A$20),'Feuille1-Catégories'!$B$6/P$6),P$5),0),IF(MOD($A452-1-P$10,'Feuille1-Catégories'!$F$5+1)=0,P$3,""))),"")</f>
        <v/>
      </c>
      <c r="Q452" s="7" t="str">
        <f ca="1">IF(AND($A452&lt;&gt;"",Q$9&lt;&gt;""),IF(HLOOKUP(Q$9,'Feuille1-Catégories'!$C$1:$G$2,2,FALSE)="OUI",Q$3,IF(HLOOKUP(Q$9,'Feuille1-Catégories'!$C$1:$G$3,3,FALSE)="OUI",OFFSET(Q$3,MOD(QUOTIENT(ROW()-ROW($A$20),'Feuille1-Catégories'!$B$6/Q$6),Q$5),0),IF(MOD($A452-1-Q$10,'Feuille1-Catégories'!$F$5+1)=0,Q$3,""))),"")</f>
        <v/>
      </c>
      <c r="R452" s="7" t="str">
        <f ca="1">IF(AND($A452&lt;&gt;"",R$9&lt;&gt;""),IF(HLOOKUP(R$9,'Feuille1-Catégories'!$C$1:$G$2,2,FALSE)="OUI",R$3,IF(HLOOKUP(R$9,'Feuille1-Catégories'!$C$1:$G$3,3,FALSE)="OUI",OFFSET(R$3,MOD(QUOTIENT(ROW()-ROW($A$20),'Feuille1-Catégories'!$B$6/R$6),R$5),0),IF(MOD($A452-1-R$10,'Feuille1-Catégories'!$F$5+1)=0,R$3,""))),"")</f>
        <v/>
      </c>
      <c r="S452" s="7" t="str">
        <f ca="1">IF(AND($A452&lt;&gt;"",S$9&lt;&gt;""),IF(HLOOKUP(S$9,'Feuille1-Catégories'!$C$1:$G$2,2,FALSE)="OUI",S$3,IF(HLOOKUP(S$9,'Feuille1-Catégories'!$C$1:$G$3,3,FALSE)="OUI",OFFSET(S$3,MOD(QUOTIENT(ROW()-ROW($A$20),'Feuille1-Catégories'!$B$6/S$6),S$5),0),IF(MOD($A452-1-S$10,'Feuille1-Catégories'!$F$5+1)=0,S$3,""))),"")</f>
        <v/>
      </c>
      <c r="T452" s="7" t="str">
        <f ca="1">IF(AND($A452&lt;&gt;"",T$9&lt;&gt;""),IF(HLOOKUP(T$9,'Feuille1-Catégories'!$C$1:$G$2,2,FALSE)="OUI",T$3,IF(HLOOKUP(T$9,'Feuille1-Catégories'!$C$1:$G$3,3,FALSE)="OUI",OFFSET(T$3,MOD(QUOTIENT(ROW()-ROW($A$20),'Feuille1-Catégories'!$B$6/T$6),T$5),0),IF(MOD($A452-1-T$10,'Feuille1-Catégories'!$F$5+1)=0,T$3,""))),"")</f>
        <v/>
      </c>
      <c r="U452" s="7" t="str">
        <f ca="1">IF(AND($A452&lt;&gt;"",U$9&lt;&gt;""),IF(HLOOKUP(U$9,'Feuille1-Catégories'!$C$1:$G$2,2,FALSE)="OUI",U$3,IF(HLOOKUP(U$9,'Feuille1-Catégories'!$C$1:$G$3,3,FALSE)="OUI",OFFSET(U$3,MOD(QUOTIENT(ROW()-ROW($A$20),'Feuille1-Catégories'!$B$6/U$6),U$5),0),IF(MOD($A452-1-U$10,'Feuille1-Catégories'!$F$5+1)=0,U$3,""))),"")</f>
        <v/>
      </c>
      <c r="V452" s="7" t="str">
        <f ca="1">IF(AND($A452&lt;&gt;"",V$9&lt;&gt;""),IF(HLOOKUP(V$9,'Feuille1-Catégories'!$C$1:$G$2,2,FALSE)="OUI",V$3,IF(HLOOKUP(V$9,'Feuille1-Catégories'!$C$1:$G$3,3,FALSE)="OUI",OFFSET(V$3,MOD(QUOTIENT(ROW()-ROW($A$20),'Feuille1-Catégories'!$B$6/V$6),V$5),0),IF(MOD($A452-1-V$10,'Feuille1-Catégories'!$F$5+1)=0,V$3,""))),"")</f>
        <v/>
      </c>
      <c r="W452" s="7" t="str">
        <f ca="1">IF(AND($A452&lt;&gt;"",W$9&lt;&gt;""),IF(HLOOKUP(W$9,'Feuille1-Catégories'!$C$1:$G$2,2,FALSE)="OUI",W$3,IF(HLOOKUP(W$9,'Feuille1-Catégories'!$C$1:$G$3,3,FALSE)="OUI",OFFSET(W$3,MOD(QUOTIENT(ROW()-ROW($A$20),'Feuille1-Catégories'!$B$6/W$6),W$5),0),IF(MOD($A452-1-W$10,'Feuille1-Catégories'!$F$5+1)=0,W$3,""))),"")</f>
        <v/>
      </c>
      <c r="X452" s="7" t="str">
        <f ca="1">IF(AND($A452&lt;&gt;"",X$9&lt;&gt;""),IF(HLOOKUP(X$9,'Feuille1-Catégories'!$C$1:$G$2,2,FALSE)="OUI",X$3,IF(HLOOKUP(X$9,'Feuille1-Catégories'!$C$1:$G$3,3,FALSE)="OUI",OFFSET(X$3,MOD(QUOTIENT(ROW()-ROW($A$20),'Feuille1-Catégories'!$B$6/X$6),X$5),0),IF(MOD($A452-1-X$10,'Feuille1-Catégories'!$F$5+1)=0,X$3,""))),"")</f>
        <v/>
      </c>
      <c r="Y452" s="7" t="str">
        <f ca="1">IF(AND($A452&lt;&gt;"",Y$9&lt;&gt;""),IF(HLOOKUP(Y$9,'Feuille1-Catégories'!$C$1:$G$2,2,FALSE)="OUI",Y$3,IF(HLOOKUP(Y$9,'Feuille1-Catégories'!$C$1:$G$3,3,FALSE)="OUI",OFFSET(Y$3,MOD(QUOTIENT(ROW()-ROW($A$20),'Feuille1-Catégories'!$B$6/Y$6),Y$5),0),IF(MOD($A452-1-Y$10,'Feuille1-Catégories'!$F$5+1)=0,Y$3,""))),"")</f>
        <v/>
      </c>
      <c r="Z452" s="7" t="str">
        <f ca="1">IF(AND($A452&lt;&gt;"",Z$9&lt;&gt;""),IF(HLOOKUP(Z$9,'Feuille1-Catégories'!$C$1:$G$2,2,FALSE)="OUI",Z$3,IF(HLOOKUP(Z$9,'Feuille1-Catégories'!$C$1:$G$3,3,FALSE)="OUI",OFFSET(Z$3,MOD(QUOTIENT(ROW()-ROW($A$20),'Feuille1-Catégories'!$B$6/Z$6),Z$5),0),"")),"")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53" spans="1:26" ht="17" x14ac:dyDescent="0.2">
      <c r="A453" s="21" t="str">
        <f>IF(ROW()-ROW($A$19)&gt;'Feuille1-Catégories'!$B$6,"",ROW()-ROW($A$19))</f>
        <v/>
      </c>
      <c r="B453" s="33" t="str">
        <f t="shared" si="19"/>
        <v/>
      </c>
      <c r="C453" s="10" t="str">
        <f t="shared" si="20"/>
        <v/>
      </c>
      <c r="D453" s="10" t="str">
        <f>IF('Feuille3-Coût de production'!D453&lt;&gt;"",'Feuille3-Coût de production'!D453,"")</f>
        <v/>
      </c>
      <c r="E453" s="10" t="str">
        <f t="shared" si="21"/>
        <v/>
      </c>
      <c r="F453" s="7" t="str">
        <f ca="1">IF(AND($A453&lt;&gt;"",F$9&lt;&gt;""),IF(HLOOKUP(F$9,'Feuille1-Catégories'!$C$1:$G$2,2,FALSE)="OUI",F$3,IF(HLOOKUP(F$9,'Feuille1-Catégories'!$C$1:$G$3,3,FALSE)="OUI",OFFSET(F$3,MOD(QUOTIENT(ROW()-ROW($A$20),'Feuille1-Catégories'!$B$6/F$6),F$5),0),IF(MOD($A453-1-F$10,'Feuille1-Catégories'!$F$5+1)=0,F$3,""))),"")</f>
        <v/>
      </c>
      <c r="G453" s="7" t="str">
        <f ca="1">IF(AND($A453&lt;&gt;"",G$9&lt;&gt;""),IF(HLOOKUP(G$9,'Feuille1-Catégories'!$C$1:$G$2,2,FALSE)="OUI",G$3,IF(HLOOKUP(G$9,'Feuille1-Catégories'!$C$1:$G$3,3,FALSE)="OUI",OFFSET(G$3,MOD(QUOTIENT(ROW()-ROW($A$20),'Feuille1-Catégories'!$B$6/G$6),G$5),0),IF(MOD($A453-1-G$10,'Feuille1-Catégories'!$F$5+1)=0,G$3,""))),"")</f>
        <v/>
      </c>
      <c r="H453" s="7" t="str">
        <f ca="1">IF(AND($A453&lt;&gt;"",H$9&lt;&gt;""),IF(HLOOKUP(H$9,'Feuille1-Catégories'!$C$1:$G$2,2,FALSE)="OUI",H$3,IF(HLOOKUP(H$9,'Feuille1-Catégories'!$C$1:$G$3,3,FALSE)="OUI",OFFSET(H$3,MOD(QUOTIENT(ROW()-ROW($A$20),'Feuille1-Catégories'!$B$6/H$6),H$5),0),IF(MOD($A453-1-H$10,'Feuille1-Catégories'!$F$5+1)=0,H$3,""))),"")</f>
        <v/>
      </c>
      <c r="I453" s="7" t="str">
        <f ca="1">IF(AND($A453&lt;&gt;"",I$9&lt;&gt;""),IF(HLOOKUP(I$9,'Feuille1-Catégories'!$C$1:$G$2,2,FALSE)="OUI",I$3,IF(HLOOKUP(I$9,'Feuille1-Catégories'!$C$1:$G$3,3,FALSE)="OUI",OFFSET(I$3,MOD(QUOTIENT(ROW()-ROW($A$20),'Feuille1-Catégories'!$B$6/I$6),I$5),0),IF(MOD($A453-1-I$10,'Feuille1-Catégories'!$F$5+1)=0,I$3,""))),"")</f>
        <v/>
      </c>
      <c r="J453" s="7" t="str">
        <f ca="1">IF(AND($A453&lt;&gt;"",J$9&lt;&gt;""),IF(HLOOKUP(J$9,'Feuille1-Catégories'!$C$1:$G$2,2,FALSE)="OUI",J$3,IF(HLOOKUP(J$9,'Feuille1-Catégories'!$C$1:$G$3,3,FALSE)="OUI",OFFSET(J$3,MOD(QUOTIENT(ROW()-ROW($A$20),'Feuille1-Catégories'!$B$6/J$6),J$5),0),IF(MOD($A453-1-J$10,'Feuille1-Catégories'!$F$5+1)=0,J$3,""))),"")</f>
        <v/>
      </c>
      <c r="K453" s="7" t="str">
        <f ca="1">IF(AND($A453&lt;&gt;"",K$9&lt;&gt;""),IF(HLOOKUP(K$9,'Feuille1-Catégories'!$C$1:$G$2,2,FALSE)="OUI",K$3,IF(HLOOKUP(K$9,'Feuille1-Catégories'!$C$1:$G$3,3,FALSE)="OUI",OFFSET(K$3,MOD(QUOTIENT(ROW()-ROW($A$20),'Feuille1-Catégories'!$B$6/K$6),K$5),0),IF(MOD($A453-1-K$10,'Feuille1-Catégories'!$F$5+1)=0,K$3,""))),"")</f>
        <v/>
      </c>
      <c r="L453" s="7" t="str">
        <f ca="1">IF(AND($A453&lt;&gt;"",L$9&lt;&gt;""),IF(HLOOKUP(L$9,'Feuille1-Catégories'!$C$1:$G$2,2,FALSE)="OUI",L$3,IF(HLOOKUP(L$9,'Feuille1-Catégories'!$C$1:$G$3,3,FALSE)="OUI",OFFSET(L$3,MOD(QUOTIENT(ROW()-ROW($A$20),'Feuille1-Catégories'!$B$6/L$6),L$5),0),IF(MOD($A453-1-L$10,'Feuille1-Catégories'!$F$5+1)=0,L$3,""))),"")</f>
        <v/>
      </c>
      <c r="M453" s="7" t="str">
        <f ca="1">IF(AND($A453&lt;&gt;"",M$9&lt;&gt;""),IF(HLOOKUP(M$9,'Feuille1-Catégories'!$C$1:$G$2,2,FALSE)="OUI",M$3,IF(HLOOKUP(M$9,'Feuille1-Catégories'!$C$1:$G$3,3,FALSE)="OUI",OFFSET(M$3,MOD(QUOTIENT(ROW()-ROW($A$20),'Feuille1-Catégories'!$B$6/M$6),M$5),0),IF(MOD($A453-1-M$10,'Feuille1-Catégories'!$F$5+1)=0,M$3,""))),"")</f>
        <v/>
      </c>
      <c r="N453" s="7" t="str">
        <f ca="1">IF(AND($A453&lt;&gt;"",N$9&lt;&gt;""),IF(HLOOKUP(N$9,'Feuille1-Catégories'!$C$1:$G$2,2,FALSE)="OUI",N$3,IF(HLOOKUP(N$9,'Feuille1-Catégories'!$C$1:$G$3,3,FALSE)="OUI",OFFSET(N$3,MOD(QUOTIENT(ROW()-ROW($A$20),'Feuille1-Catégories'!$B$6/N$6),N$5),0),IF(MOD($A453-1-N$10,'Feuille1-Catégories'!$F$5+1)=0,N$3,""))),"")</f>
        <v/>
      </c>
      <c r="O453" s="7" t="str">
        <f ca="1">IF(AND($A453&lt;&gt;"",O$9&lt;&gt;""),IF(HLOOKUP(O$9,'Feuille1-Catégories'!$C$1:$G$2,2,FALSE)="OUI",O$3,IF(HLOOKUP(O$9,'Feuille1-Catégories'!$C$1:$G$3,3,FALSE)="OUI",OFFSET(O$3,MOD(QUOTIENT(ROW()-ROW($A$20),'Feuille1-Catégories'!$B$6/O$6),O$5),0),IF(MOD($A453-1-O$10,'Feuille1-Catégories'!$F$5+1)=0,O$3,""))),"")</f>
        <v/>
      </c>
      <c r="P453" s="7" t="str">
        <f ca="1">IF(AND($A453&lt;&gt;"",P$9&lt;&gt;""),IF(HLOOKUP(P$9,'Feuille1-Catégories'!$C$1:$G$2,2,FALSE)="OUI",P$3,IF(HLOOKUP(P$9,'Feuille1-Catégories'!$C$1:$G$3,3,FALSE)="OUI",OFFSET(P$3,MOD(QUOTIENT(ROW()-ROW($A$20),'Feuille1-Catégories'!$B$6/P$6),P$5),0),IF(MOD($A453-1-P$10,'Feuille1-Catégories'!$F$5+1)=0,P$3,""))),"")</f>
        <v/>
      </c>
      <c r="Q453" s="7" t="str">
        <f ca="1">IF(AND($A453&lt;&gt;"",Q$9&lt;&gt;""),IF(HLOOKUP(Q$9,'Feuille1-Catégories'!$C$1:$G$2,2,FALSE)="OUI",Q$3,IF(HLOOKUP(Q$9,'Feuille1-Catégories'!$C$1:$G$3,3,FALSE)="OUI",OFFSET(Q$3,MOD(QUOTIENT(ROW()-ROW($A$20),'Feuille1-Catégories'!$B$6/Q$6),Q$5),0),IF(MOD($A453-1-Q$10,'Feuille1-Catégories'!$F$5+1)=0,Q$3,""))),"")</f>
        <v/>
      </c>
      <c r="R453" s="7" t="str">
        <f ca="1">IF(AND($A453&lt;&gt;"",R$9&lt;&gt;""),IF(HLOOKUP(R$9,'Feuille1-Catégories'!$C$1:$G$2,2,FALSE)="OUI",R$3,IF(HLOOKUP(R$9,'Feuille1-Catégories'!$C$1:$G$3,3,FALSE)="OUI",OFFSET(R$3,MOD(QUOTIENT(ROW()-ROW($A$20),'Feuille1-Catégories'!$B$6/R$6),R$5),0),IF(MOD($A453-1-R$10,'Feuille1-Catégories'!$F$5+1)=0,R$3,""))),"")</f>
        <v/>
      </c>
      <c r="S453" s="7" t="str">
        <f ca="1">IF(AND($A453&lt;&gt;"",S$9&lt;&gt;""),IF(HLOOKUP(S$9,'Feuille1-Catégories'!$C$1:$G$2,2,FALSE)="OUI",S$3,IF(HLOOKUP(S$9,'Feuille1-Catégories'!$C$1:$G$3,3,FALSE)="OUI",OFFSET(S$3,MOD(QUOTIENT(ROW()-ROW($A$20),'Feuille1-Catégories'!$B$6/S$6),S$5),0),IF(MOD($A453-1-S$10,'Feuille1-Catégories'!$F$5+1)=0,S$3,""))),"")</f>
        <v/>
      </c>
      <c r="T453" s="7" t="str">
        <f ca="1">IF(AND($A453&lt;&gt;"",T$9&lt;&gt;""),IF(HLOOKUP(T$9,'Feuille1-Catégories'!$C$1:$G$2,2,FALSE)="OUI",T$3,IF(HLOOKUP(T$9,'Feuille1-Catégories'!$C$1:$G$3,3,FALSE)="OUI",OFFSET(T$3,MOD(QUOTIENT(ROW()-ROW($A$20),'Feuille1-Catégories'!$B$6/T$6),T$5),0),IF(MOD($A453-1-T$10,'Feuille1-Catégories'!$F$5+1)=0,T$3,""))),"")</f>
        <v/>
      </c>
      <c r="U453" s="7" t="str">
        <f ca="1">IF(AND($A453&lt;&gt;"",U$9&lt;&gt;""),IF(HLOOKUP(U$9,'Feuille1-Catégories'!$C$1:$G$2,2,FALSE)="OUI",U$3,IF(HLOOKUP(U$9,'Feuille1-Catégories'!$C$1:$G$3,3,FALSE)="OUI",OFFSET(U$3,MOD(QUOTIENT(ROW()-ROW($A$20),'Feuille1-Catégories'!$B$6/U$6),U$5),0),IF(MOD($A453-1-U$10,'Feuille1-Catégories'!$F$5+1)=0,U$3,""))),"")</f>
        <v/>
      </c>
      <c r="V453" s="7" t="str">
        <f ca="1">IF(AND($A453&lt;&gt;"",V$9&lt;&gt;""),IF(HLOOKUP(V$9,'Feuille1-Catégories'!$C$1:$G$2,2,FALSE)="OUI",V$3,IF(HLOOKUP(V$9,'Feuille1-Catégories'!$C$1:$G$3,3,FALSE)="OUI",OFFSET(V$3,MOD(QUOTIENT(ROW()-ROW($A$20),'Feuille1-Catégories'!$B$6/V$6),V$5),0),IF(MOD($A453-1-V$10,'Feuille1-Catégories'!$F$5+1)=0,V$3,""))),"")</f>
        <v/>
      </c>
      <c r="W453" s="7" t="str">
        <f ca="1">IF(AND($A453&lt;&gt;"",W$9&lt;&gt;""),IF(HLOOKUP(W$9,'Feuille1-Catégories'!$C$1:$G$2,2,FALSE)="OUI",W$3,IF(HLOOKUP(W$9,'Feuille1-Catégories'!$C$1:$G$3,3,FALSE)="OUI",OFFSET(W$3,MOD(QUOTIENT(ROW()-ROW($A$20),'Feuille1-Catégories'!$B$6/W$6),W$5),0),IF(MOD($A453-1-W$10,'Feuille1-Catégories'!$F$5+1)=0,W$3,""))),"")</f>
        <v/>
      </c>
      <c r="X453" s="7" t="str">
        <f ca="1">IF(AND($A453&lt;&gt;"",X$9&lt;&gt;""),IF(HLOOKUP(X$9,'Feuille1-Catégories'!$C$1:$G$2,2,FALSE)="OUI",X$3,IF(HLOOKUP(X$9,'Feuille1-Catégories'!$C$1:$G$3,3,FALSE)="OUI",OFFSET(X$3,MOD(QUOTIENT(ROW()-ROW($A$20),'Feuille1-Catégories'!$B$6/X$6),X$5),0),IF(MOD($A453-1-X$10,'Feuille1-Catégories'!$F$5+1)=0,X$3,""))),"")</f>
        <v/>
      </c>
      <c r="Y453" s="7" t="str">
        <f ca="1">IF(AND($A453&lt;&gt;"",Y$9&lt;&gt;""),IF(HLOOKUP(Y$9,'Feuille1-Catégories'!$C$1:$G$2,2,FALSE)="OUI",Y$3,IF(HLOOKUP(Y$9,'Feuille1-Catégories'!$C$1:$G$3,3,FALSE)="OUI",OFFSET(Y$3,MOD(QUOTIENT(ROW()-ROW($A$20),'Feuille1-Catégories'!$B$6/Y$6),Y$5),0),IF(MOD($A453-1-Y$10,'Feuille1-Catégories'!$F$5+1)=0,Y$3,""))),"")</f>
        <v/>
      </c>
      <c r="Z453" s="7" t="str">
        <f ca="1">IF(AND($A453&lt;&gt;"",Z$9&lt;&gt;""),IF(HLOOKUP(Z$9,'Feuille1-Catégories'!$C$1:$G$2,2,FALSE)="OUI",Z$3,IF(HLOOKUP(Z$9,'Feuille1-Catégories'!$C$1:$G$3,3,FALSE)="OUI",OFFSET(Z$3,MOD(QUOTIENT(ROW()-ROW($A$20),'Feuille1-Catégories'!$B$6/Z$6),Z$5),0),"")),"")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54" spans="1:26" ht="17" x14ac:dyDescent="0.2">
      <c r="A454" s="21" t="str">
        <f>IF(ROW()-ROW($A$19)&gt;'Feuille1-Catégories'!$B$6,"",ROW()-ROW($A$19))</f>
        <v/>
      </c>
      <c r="B454" s="33" t="str">
        <f t="shared" si="19"/>
        <v/>
      </c>
      <c r="C454" s="10" t="str">
        <f t="shared" si="20"/>
        <v/>
      </c>
      <c r="D454" s="10" t="str">
        <f>IF('Feuille3-Coût de production'!D454&lt;&gt;"",'Feuille3-Coût de production'!D454,"")</f>
        <v/>
      </c>
      <c r="E454" s="10" t="str">
        <f t="shared" si="21"/>
        <v/>
      </c>
      <c r="F454" s="7" t="str">
        <f ca="1">IF(AND($A454&lt;&gt;"",F$9&lt;&gt;""),IF(HLOOKUP(F$9,'Feuille1-Catégories'!$C$1:$G$2,2,FALSE)="OUI",F$3,IF(HLOOKUP(F$9,'Feuille1-Catégories'!$C$1:$G$3,3,FALSE)="OUI",OFFSET(F$3,MOD(QUOTIENT(ROW()-ROW($A$20),'Feuille1-Catégories'!$B$6/F$6),F$5),0),IF(MOD($A454-1-F$10,'Feuille1-Catégories'!$F$5+1)=0,F$3,""))),"")</f>
        <v/>
      </c>
      <c r="G454" s="7" t="str">
        <f ca="1">IF(AND($A454&lt;&gt;"",G$9&lt;&gt;""),IF(HLOOKUP(G$9,'Feuille1-Catégories'!$C$1:$G$2,2,FALSE)="OUI",G$3,IF(HLOOKUP(G$9,'Feuille1-Catégories'!$C$1:$G$3,3,FALSE)="OUI",OFFSET(G$3,MOD(QUOTIENT(ROW()-ROW($A$20),'Feuille1-Catégories'!$B$6/G$6),G$5),0),IF(MOD($A454-1-G$10,'Feuille1-Catégories'!$F$5+1)=0,G$3,""))),"")</f>
        <v/>
      </c>
      <c r="H454" s="7" t="str">
        <f ca="1">IF(AND($A454&lt;&gt;"",H$9&lt;&gt;""),IF(HLOOKUP(H$9,'Feuille1-Catégories'!$C$1:$G$2,2,FALSE)="OUI",H$3,IF(HLOOKUP(H$9,'Feuille1-Catégories'!$C$1:$G$3,3,FALSE)="OUI",OFFSET(H$3,MOD(QUOTIENT(ROW()-ROW($A$20),'Feuille1-Catégories'!$B$6/H$6),H$5),0),IF(MOD($A454-1-H$10,'Feuille1-Catégories'!$F$5+1)=0,H$3,""))),"")</f>
        <v/>
      </c>
      <c r="I454" s="7" t="str">
        <f ca="1">IF(AND($A454&lt;&gt;"",I$9&lt;&gt;""),IF(HLOOKUP(I$9,'Feuille1-Catégories'!$C$1:$G$2,2,FALSE)="OUI",I$3,IF(HLOOKUP(I$9,'Feuille1-Catégories'!$C$1:$G$3,3,FALSE)="OUI",OFFSET(I$3,MOD(QUOTIENT(ROW()-ROW($A$20),'Feuille1-Catégories'!$B$6/I$6),I$5),0),IF(MOD($A454-1-I$10,'Feuille1-Catégories'!$F$5+1)=0,I$3,""))),"")</f>
        <v/>
      </c>
      <c r="J454" s="7" t="str">
        <f ca="1">IF(AND($A454&lt;&gt;"",J$9&lt;&gt;""),IF(HLOOKUP(J$9,'Feuille1-Catégories'!$C$1:$G$2,2,FALSE)="OUI",J$3,IF(HLOOKUP(J$9,'Feuille1-Catégories'!$C$1:$G$3,3,FALSE)="OUI",OFFSET(J$3,MOD(QUOTIENT(ROW()-ROW($A$20),'Feuille1-Catégories'!$B$6/J$6),J$5),0),IF(MOD($A454-1-J$10,'Feuille1-Catégories'!$F$5+1)=0,J$3,""))),"")</f>
        <v/>
      </c>
      <c r="K454" s="7" t="str">
        <f ca="1">IF(AND($A454&lt;&gt;"",K$9&lt;&gt;""),IF(HLOOKUP(K$9,'Feuille1-Catégories'!$C$1:$G$2,2,FALSE)="OUI",K$3,IF(HLOOKUP(K$9,'Feuille1-Catégories'!$C$1:$G$3,3,FALSE)="OUI",OFFSET(K$3,MOD(QUOTIENT(ROW()-ROW($A$20),'Feuille1-Catégories'!$B$6/K$6),K$5),0),IF(MOD($A454-1-K$10,'Feuille1-Catégories'!$F$5+1)=0,K$3,""))),"")</f>
        <v/>
      </c>
      <c r="L454" s="7" t="str">
        <f ca="1">IF(AND($A454&lt;&gt;"",L$9&lt;&gt;""),IF(HLOOKUP(L$9,'Feuille1-Catégories'!$C$1:$G$2,2,FALSE)="OUI",L$3,IF(HLOOKUP(L$9,'Feuille1-Catégories'!$C$1:$G$3,3,FALSE)="OUI",OFFSET(L$3,MOD(QUOTIENT(ROW()-ROW($A$20),'Feuille1-Catégories'!$B$6/L$6),L$5),0),IF(MOD($A454-1-L$10,'Feuille1-Catégories'!$F$5+1)=0,L$3,""))),"")</f>
        <v/>
      </c>
      <c r="M454" s="7" t="str">
        <f ca="1">IF(AND($A454&lt;&gt;"",M$9&lt;&gt;""),IF(HLOOKUP(M$9,'Feuille1-Catégories'!$C$1:$G$2,2,FALSE)="OUI",M$3,IF(HLOOKUP(M$9,'Feuille1-Catégories'!$C$1:$G$3,3,FALSE)="OUI",OFFSET(M$3,MOD(QUOTIENT(ROW()-ROW($A$20),'Feuille1-Catégories'!$B$6/M$6),M$5),0),IF(MOD($A454-1-M$10,'Feuille1-Catégories'!$F$5+1)=0,M$3,""))),"")</f>
        <v/>
      </c>
      <c r="N454" s="7" t="str">
        <f ca="1">IF(AND($A454&lt;&gt;"",N$9&lt;&gt;""),IF(HLOOKUP(N$9,'Feuille1-Catégories'!$C$1:$G$2,2,FALSE)="OUI",N$3,IF(HLOOKUP(N$9,'Feuille1-Catégories'!$C$1:$G$3,3,FALSE)="OUI",OFFSET(N$3,MOD(QUOTIENT(ROW()-ROW($A$20),'Feuille1-Catégories'!$B$6/N$6),N$5),0),IF(MOD($A454-1-N$10,'Feuille1-Catégories'!$F$5+1)=0,N$3,""))),"")</f>
        <v/>
      </c>
      <c r="O454" s="7" t="str">
        <f ca="1">IF(AND($A454&lt;&gt;"",O$9&lt;&gt;""),IF(HLOOKUP(O$9,'Feuille1-Catégories'!$C$1:$G$2,2,FALSE)="OUI",O$3,IF(HLOOKUP(O$9,'Feuille1-Catégories'!$C$1:$G$3,3,FALSE)="OUI",OFFSET(O$3,MOD(QUOTIENT(ROW()-ROW($A$20),'Feuille1-Catégories'!$B$6/O$6),O$5),0),IF(MOD($A454-1-O$10,'Feuille1-Catégories'!$F$5+1)=0,O$3,""))),"")</f>
        <v/>
      </c>
      <c r="P454" s="7" t="str">
        <f ca="1">IF(AND($A454&lt;&gt;"",P$9&lt;&gt;""),IF(HLOOKUP(P$9,'Feuille1-Catégories'!$C$1:$G$2,2,FALSE)="OUI",P$3,IF(HLOOKUP(P$9,'Feuille1-Catégories'!$C$1:$G$3,3,FALSE)="OUI",OFFSET(P$3,MOD(QUOTIENT(ROW()-ROW($A$20),'Feuille1-Catégories'!$B$6/P$6),P$5),0),IF(MOD($A454-1-P$10,'Feuille1-Catégories'!$F$5+1)=0,P$3,""))),"")</f>
        <v/>
      </c>
      <c r="Q454" s="7" t="str">
        <f ca="1">IF(AND($A454&lt;&gt;"",Q$9&lt;&gt;""),IF(HLOOKUP(Q$9,'Feuille1-Catégories'!$C$1:$G$2,2,FALSE)="OUI",Q$3,IF(HLOOKUP(Q$9,'Feuille1-Catégories'!$C$1:$G$3,3,FALSE)="OUI",OFFSET(Q$3,MOD(QUOTIENT(ROW()-ROW($A$20),'Feuille1-Catégories'!$B$6/Q$6),Q$5),0),IF(MOD($A454-1-Q$10,'Feuille1-Catégories'!$F$5+1)=0,Q$3,""))),"")</f>
        <v/>
      </c>
      <c r="R454" s="7" t="str">
        <f ca="1">IF(AND($A454&lt;&gt;"",R$9&lt;&gt;""),IF(HLOOKUP(R$9,'Feuille1-Catégories'!$C$1:$G$2,2,FALSE)="OUI",R$3,IF(HLOOKUP(R$9,'Feuille1-Catégories'!$C$1:$G$3,3,FALSE)="OUI",OFFSET(R$3,MOD(QUOTIENT(ROW()-ROW($A$20),'Feuille1-Catégories'!$B$6/R$6),R$5),0),IF(MOD($A454-1-R$10,'Feuille1-Catégories'!$F$5+1)=0,R$3,""))),"")</f>
        <v/>
      </c>
      <c r="S454" s="7" t="str">
        <f ca="1">IF(AND($A454&lt;&gt;"",S$9&lt;&gt;""),IF(HLOOKUP(S$9,'Feuille1-Catégories'!$C$1:$G$2,2,FALSE)="OUI",S$3,IF(HLOOKUP(S$9,'Feuille1-Catégories'!$C$1:$G$3,3,FALSE)="OUI",OFFSET(S$3,MOD(QUOTIENT(ROW()-ROW($A$20),'Feuille1-Catégories'!$B$6/S$6),S$5),0),IF(MOD($A454-1-S$10,'Feuille1-Catégories'!$F$5+1)=0,S$3,""))),"")</f>
        <v/>
      </c>
      <c r="T454" s="7" t="str">
        <f ca="1">IF(AND($A454&lt;&gt;"",T$9&lt;&gt;""),IF(HLOOKUP(T$9,'Feuille1-Catégories'!$C$1:$G$2,2,FALSE)="OUI",T$3,IF(HLOOKUP(T$9,'Feuille1-Catégories'!$C$1:$G$3,3,FALSE)="OUI",OFFSET(T$3,MOD(QUOTIENT(ROW()-ROW($A$20),'Feuille1-Catégories'!$B$6/T$6),T$5),0),IF(MOD($A454-1-T$10,'Feuille1-Catégories'!$F$5+1)=0,T$3,""))),"")</f>
        <v/>
      </c>
      <c r="U454" s="7" t="str">
        <f ca="1">IF(AND($A454&lt;&gt;"",U$9&lt;&gt;""),IF(HLOOKUP(U$9,'Feuille1-Catégories'!$C$1:$G$2,2,FALSE)="OUI",U$3,IF(HLOOKUP(U$9,'Feuille1-Catégories'!$C$1:$G$3,3,FALSE)="OUI",OFFSET(U$3,MOD(QUOTIENT(ROW()-ROW($A$20),'Feuille1-Catégories'!$B$6/U$6),U$5),0),IF(MOD($A454-1-U$10,'Feuille1-Catégories'!$F$5+1)=0,U$3,""))),"")</f>
        <v/>
      </c>
      <c r="V454" s="7" t="str">
        <f ca="1">IF(AND($A454&lt;&gt;"",V$9&lt;&gt;""),IF(HLOOKUP(V$9,'Feuille1-Catégories'!$C$1:$G$2,2,FALSE)="OUI",V$3,IF(HLOOKUP(V$9,'Feuille1-Catégories'!$C$1:$G$3,3,FALSE)="OUI",OFFSET(V$3,MOD(QUOTIENT(ROW()-ROW($A$20),'Feuille1-Catégories'!$B$6/V$6),V$5),0),IF(MOD($A454-1-V$10,'Feuille1-Catégories'!$F$5+1)=0,V$3,""))),"")</f>
        <v/>
      </c>
      <c r="W454" s="7" t="str">
        <f ca="1">IF(AND($A454&lt;&gt;"",W$9&lt;&gt;""),IF(HLOOKUP(W$9,'Feuille1-Catégories'!$C$1:$G$2,2,FALSE)="OUI",W$3,IF(HLOOKUP(W$9,'Feuille1-Catégories'!$C$1:$G$3,3,FALSE)="OUI",OFFSET(W$3,MOD(QUOTIENT(ROW()-ROW($A$20),'Feuille1-Catégories'!$B$6/W$6),W$5),0),IF(MOD($A454-1-W$10,'Feuille1-Catégories'!$F$5+1)=0,W$3,""))),"")</f>
        <v/>
      </c>
      <c r="X454" s="7" t="str">
        <f ca="1">IF(AND($A454&lt;&gt;"",X$9&lt;&gt;""),IF(HLOOKUP(X$9,'Feuille1-Catégories'!$C$1:$G$2,2,FALSE)="OUI",X$3,IF(HLOOKUP(X$9,'Feuille1-Catégories'!$C$1:$G$3,3,FALSE)="OUI",OFFSET(X$3,MOD(QUOTIENT(ROW()-ROW($A$20),'Feuille1-Catégories'!$B$6/X$6),X$5),0),IF(MOD($A454-1-X$10,'Feuille1-Catégories'!$F$5+1)=0,X$3,""))),"")</f>
        <v/>
      </c>
      <c r="Y454" s="7" t="str">
        <f ca="1">IF(AND($A454&lt;&gt;"",Y$9&lt;&gt;""),IF(HLOOKUP(Y$9,'Feuille1-Catégories'!$C$1:$G$2,2,FALSE)="OUI",Y$3,IF(HLOOKUP(Y$9,'Feuille1-Catégories'!$C$1:$G$3,3,FALSE)="OUI",OFFSET(Y$3,MOD(QUOTIENT(ROW()-ROW($A$20),'Feuille1-Catégories'!$B$6/Y$6),Y$5),0),IF(MOD($A454-1-Y$10,'Feuille1-Catégories'!$F$5+1)=0,Y$3,""))),"")</f>
        <v/>
      </c>
      <c r="Z454" s="7" t="str">
        <f ca="1">IF(AND($A454&lt;&gt;"",Z$9&lt;&gt;""),IF(HLOOKUP(Z$9,'Feuille1-Catégories'!$C$1:$G$2,2,FALSE)="OUI",Z$3,IF(HLOOKUP(Z$9,'Feuille1-Catégories'!$C$1:$G$3,3,FALSE)="OUI",OFFSET(Z$3,MOD(QUOTIENT(ROW()-ROW($A$20),'Feuille1-Catégories'!$B$6/Z$6),Z$5),0),"")),"")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55" spans="1:26" ht="17" x14ac:dyDescent="0.2">
      <c r="A455" s="21" t="str">
        <f>IF(ROW()-ROW($A$19)&gt;'Feuille1-Catégories'!$B$6,"",ROW()-ROW($A$19))</f>
        <v/>
      </c>
      <c r="B455" s="33" t="str">
        <f t="shared" si="19"/>
        <v/>
      </c>
      <c r="C455" s="10" t="str">
        <f t="shared" si="20"/>
        <v/>
      </c>
      <c r="D455" s="10" t="str">
        <f>IF('Feuille3-Coût de production'!D455&lt;&gt;"",'Feuille3-Coût de production'!D455,"")</f>
        <v/>
      </c>
      <c r="E455" s="10" t="str">
        <f t="shared" si="21"/>
        <v/>
      </c>
      <c r="F455" s="7" t="str">
        <f ca="1">IF(AND($A455&lt;&gt;"",F$9&lt;&gt;""),IF(HLOOKUP(F$9,'Feuille1-Catégories'!$C$1:$G$2,2,FALSE)="OUI",F$3,IF(HLOOKUP(F$9,'Feuille1-Catégories'!$C$1:$G$3,3,FALSE)="OUI",OFFSET(F$3,MOD(QUOTIENT(ROW()-ROW($A$20),'Feuille1-Catégories'!$B$6/F$6),F$5),0),IF(MOD($A455-1-F$10,'Feuille1-Catégories'!$F$5+1)=0,F$3,""))),"")</f>
        <v/>
      </c>
      <c r="G455" s="7" t="str">
        <f ca="1">IF(AND($A455&lt;&gt;"",G$9&lt;&gt;""),IF(HLOOKUP(G$9,'Feuille1-Catégories'!$C$1:$G$2,2,FALSE)="OUI",G$3,IF(HLOOKUP(G$9,'Feuille1-Catégories'!$C$1:$G$3,3,FALSE)="OUI",OFFSET(G$3,MOD(QUOTIENT(ROW()-ROW($A$20),'Feuille1-Catégories'!$B$6/G$6),G$5),0),IF(MOD($A455-1-G$10,'Feuille1-Catégories'!$F$5+1)=0,G$3,""))),"")</f>
        <v/>
      </c>
      <c r="H455" s="7" t="str">
        <f ca="1">IF(AND($A455&lt;&gt;"",H$9&lt;&gt;""),IF(HLOOKUP(H$9,'Feuille1-Catégories'!$C$1:$G$2,2,FALSE)="OUI",H$3,IF(HLOOKUP(H$9,'Feuille1-Catégories'!$C$1:$G$3,3,FALSE)="OUI",OFFSET(H$3,MOD(QUOTIENT(ROW()-ROW($A$20),'Feuille1-Catégories'!$B$6/H$6),H$5),0),IF(MOD($A455-1-H$10,'Feuille1-Catégories'!$F$5+1)=0,H$3,""))),"")</f>
        <v/>
      </c>
      <c r="I455" s="7" t="str">
        <f ca="1">IF(AND($A455&lt;&gt;"",I$9&lt;&gt;""),IF(HLOOKUP(I$9,'Feuille1-Catégories'!$C$1:$G$2,2,FALSE)="OUI",I$3,IF(HLOOKUP(I$9,'Feuille1-Catégories'!$C$1:$G$3,3,FALSE)="OUI",OFFSET(I$3,MOD(QUOTIENT(ROW()-ROW($A$20),'Feuille1-Catégories'!$B$6/I$6),I$5),0),IF(MOD($A455-1-I$10,'Feuille1-Catégories'!$F$5+1)=0,I$3,""))),"")</f>
        <v/>
      </c>
      <c r="J455" s="7" t="str">
        <f ca="1">IF(AND($A455&lt;&gt;"",J$9&lt;&gt;""),IF(HLOOKUP(J$9,'Feuille1-Catégories'!$C$1:$G$2,2,FALSE)="OUI",J$3,IF(HLOOKUP(J$9,'Feuille1-Catégories'!$C$1:$G$3,3,FALSE)="OUI",OFFSET(J$3,MOD(QUOTIENT(ROW()-ROW($A$20),'Feuille1-Catégories'!$B$6/J$6),J$5),0),IF(MOD($A455-1-J$10,'Feuille1-Catégories'!$F$5+1)=0,J$3,""))),"")</f>
        <v/>
      </c>
      <c r="K455" s="7" t="str">
        <f ca="1">IF(AND($A455&lt;&gt;"",K$9&lt;&gt;""),IF(HLOOKUP(K$9,'Feuille1-Catégories'!$C$1:$G$2,2,FALSE)="OUI",K$3,IF(HLOOKUP(K$9,'Feuille1-Catégories'!$C$1:$G$3,3,FALSE)="OUI",OFFSET(K$3,MOD(QUOTIENT(ROW()-ROW($A$20),'Feuille1-Catégories'!$B$6/K$6),K$5),0),IF(MOD($A455-1-K$10,'Feuille1-Catégories'!$F$5+1)=0,K$3,""))),"")</f>
        <v/>
      </c>
      <c r="L455" s="7" t="str">
        <f ca="1">IF(AND($A455&lt;&gt;"",L$9&lt;&gt;""),IF(HLOOKUP(L$9,'Feuille1-Catégories'!$C$1:$G$2,2,FALSE)="OUI",L$3,IF(HLOOKUP(L$9,'Feuille1-Catégories'!$C$1:$G$3,3,FALSE)="OUI",OFFSET(L$3,MOD(QUOTIENT(ROW()-ROW($A$20),'Feuille1-Catégories'!$B$6/L$6),L$5),0),IF(MOD($A455-1-L$10,'Feuille1-Catégories'!$F$5+1)=0,L$3,""))),"")</f>
        <v/>
      </c>
      <c r="M455" s="7" t="str">
        <f ca="1">IF(AND($A455&lt;&gt;"",M$9&lt;&gt;""),IF(HLOOKUP(M$9,'Feuille1-Catégories'!$C$1:$G$2,2,FALSE)="OUI",M$3,IF(HLOOKUP(M$9,'Feuille1-Catégories'!$C$1:$G$3,3,FALSE)="OUI",OFFSET(M$3,MOD(QUOTIENT(ROW()-ROW($A$20),'Feuille1-Catégories'!$B$6/M$6),M$5),0),IF(MOD($A455-1-M$10,'Feuille1-Catégories'!$F$5+1)=0,M$3,""))),"")</f>
        <v/>
      </c>
      <c r="N455" s="7" t="str">
        <f ca="1">IF(AND($A455&lt;&gt;"",N$9&lt;&gt;""),IF(HLOOKUP(N$9,'Feuille1-Catégories'!$C$1:$G$2,2,FALSE)="OUI",N$3,IF(HLOOKUP(N$9,'Feuille1-Catégories'!$C$1:$G$3,3,FALSE)="OUI",OFFSET(N$3,MOD(QUOTIENT(ROW()-ROW($A$20),'Feuille1-Catégories'!$B$6/N$6),N$5),0),IF(MOD($A455-1-N$10,'Feuille1-Catégories'!$F$5+1)=0,N$3,""))),"")</f>
        <v/>
      </c>
      <c r="O455" s="7" t="str">
        <f ca="1">IF(AND($A455&lt;&gt;"",O$9&lt;&gt;""),IF(HLOOKUP(O$9,'Feuille1-Catégories'!$C$1:$G$2,2,FALSE)="OUI",O$3,IF(HLOOKUP(O$9,'Feuille1-Catégories'!$C$1:$G$3,3,FALSE)="OUI",OFFSET(O$3,MOD(QUOTIENT(ROW()-ROW($A$20),'Feuille1-Catégories'!$B$6/O$6),O$5),0),IF(MOD($A455-1-O$10,'Feuille1-Catégories'!$F$5+1)=0,O$3,""))),"")</f>
        <v/>
      </c>
      <c r="P455" s="7" t="str">
        <f ca="1">IF(AND($A455&lt;&gt;"",P$9&lt;&gt;""),IF(HLOOKUP(P$9,'Feuille1-Catégories'!$C$1:$G$2,2,FALSE)="OUI",P$3,IF(HLOOKUP(P$9,'Feuille1-Catégories'!$C$1:$G$3,3,FALSE)="OUI",OFFSET(P$3,MOD(QUOTIENT(ROW()-ROW($A$20),'Feuille1-Catégories'!$B$6/P$6),P$5),0),IF(MOD($A455-1-P$10,'Feuille1-Catégories'!$F$5+1)=0,P$3,""))),"")</f>
        <v/>
      </c>
      <c r="Q455" s="7" t="str">
        <f ca="1">IF(AND($A455&lt;&gt;"",Q$9&lt;&gt;""),IF(HLOOKUP(Q$9,'Feuille1-Catégories'!$C$1:$G$2,2,FALSE)="OUI",Q$3,IF(HLOOKUP(Q$9,'Feuille1-Catégories'!$C$1:$G$3,3,FALSE)="OUI",OFFSET(Q$3,MOD(QUOTIENT(ROW()-ROW($A$20),'Feuille1-Catégories'!$B$6/Q$6),Q$5),0),IF(MOD($A455-1-Q$10,'Feuille1-Catégories'!$F$5+1)=0,Q$3,""))),"")</f>
        <v/>
      </c>
      <c r="R455" s="7" t="str">
        <f ca="1">IF(AND($A455&lt;&gt;"",R$9&lt;&gt;""),IF(HLOOKUP(R$9,'Feuille1-Catégories'!$C$1:$G$2,2,FALSE)="OUI",R$3,IF(HLOOKUP(R$9,'Feuille1-Catégories'!$C$1:$G$3,3,FALSE)="OUI",OFFSET(R$3,MOD(QUOTIENT(ROW()-ROW($A$20),'Feuille1-Catégories'!$B$6/R$6),R$5),0),IF(MOD($A455-1-R$10,'Feuille1-Catégories'!$F$5+1)=0,R$3,""))),"")</f>
        <v/>
      </c>
      <c r="S455" s="7" t="str">
        <f ca="1">IF(AND($A455&lt;&gt;"",S$9&lt;&gt;""),IF(HLOOKUP(S$9,'Feuille1-Catégories'!$C$1:$G$2,2,FALSE)="OUI",S$3,IF(HLOOKUP(S$9,'Feuille1-Catégories'!$C$1:$G$3,3,FALSE)="OUI",OFFSET(S$3,MOD(QUOTIENT(ROW()-ROW($A$20),'Feuille1-Catégories'!$B$6/S$6),S$5),0),IF(MOD($A455-1-S$10,'Feuille1-Catégories'!$F$5+1)=0,S$3,""))),"")</f>
        <v/>
      </c>
      <c r="T455" s="7" t="str">
        <f ca="1">IF(AND($A455&lt;&gt;"",T$9&lt;&gt;""),IF(HLOOKUP(T$9,'Feuille1-Catégories'!$C$1:$G$2,2,FALSE)="OUI",T$3,IF(HLOOKUP(T$9,'Feuille1-Catégories'!$C$1:$G$3,3,FALSE)="OUI",OFFSET(T$3,MOD(QUOTIENT(ROW()-ROW($A$20),'Feuille1-Catégories'!$B$6/T$6),T$5),0),IF(MOD($A455-1-T$10,'Feuille1-Catégories'!$F$5+1)=0,T$3,""))),"")</f>
        <v/>
      </c>
      <c r="U455" s="7" t="str">
        <f ca="1">IF(AND($A455&lt;&gt;"",U$9&lt;&gt;""),IF(HLOOKUP(U$9,'Feuille1-Catégories'!$C$1:$G$2,2,FALSE)="OUI",U$3,IF(HLOOKUP(U$9,'Feuille1-Catégories'!$C$1:$G$3,3,FALSE)="OUI",OFFSET(U$3,MOD(QUOTIENT(ROW()-ROW($A$20),'Feuille1-Catégories'!$B$6/U$6),U$5),0),IF(MOD($A455-1-U$10,'Feuille1-Catégories'!$F$5+1)=0,U$3,""))),"")</f>
        <v/>
      </c>
      <c r="V455" s="7" t="str">
        <f ca="1">IF(AND($A455&lt;&gt;"",V$9&lt;&gt;""),IF(HLOOKUP(V$9,'Feuille1-Catégories'!$C$1:$G$2,2,FALSE)="OUI",V$3,IF(HLOOKUP(V$9,'Feuille1-Catégories'!$C$1:$G$3,3,FALSE)="OUI",OFFSET(V$3,MOD(QUOTIENT(ROW()-ROW($A$20),'Feuille1-Catégories'!$B$6/V$6),V$5),0),IF(MOD($A455-1-V$10,'Feuille1-Catégories'!$F$5+1)=0,V$3,""))),"")</f>
        <v/>
      </c>
      <c r="W455" s="7" t="str">
        <f ca="1">IF(AND($A455&lt;&gt;"",W$9&lt;&gt;""),IF(HLOOKUP(W$9,'Feuille1-Catégories'!$C$1:$G$2,2,FALSE)="OUI",W$3,IF(HLOOKUP(W$9,'Feuille1-Catégories'!$C$1:$G$3,3,FALSE)="OUI",OFFSET(W$3,MOD(QUOTIENT(ROW()-ROW($A$20),'Feuille1-Catégories'!$B$6/W$6),W$5),0),IF(MOD($A455-1-W$10,'Feuille1-Catégories'!$F$5+1)=0,W$3,""))),"")</f>
        <v/>
      </c>
      <c r="X455" s="7" t="str">
        <f ca="1">IF(AND($A455&lt;&gt;"",X$9&lt;&gt;""),IF(HLOOKUP(X$9,'Feuille1-Catégories'!$C$1:$G$2,2,FALSE)="OUI",X$3,IF(HLOOKUP(X$9,'Feuille1-Catégories'!$C$1:$G$3,3,FALSE)="OUI",OFFSET(X$3,MOD(QUOTIENT(ROW()-ROW($A$20),'Feuille1-Catégories'!$B$6/X$6),X$5),0),IF(MOD($A455-1-X$10,'Feuille1-Catégories'!$F$5+1)=0,X$3,""))),"")</f>
        <v/>
      </c>
      <c r="Y455" s="7" t="str">
        <f ca="1">IF(AND($A455&lt;&gt;"",Y$9&lt;&gt;""),IF(HLOOKUP(Y$9,'Feuille1-Catégories'!$C$1:$G$2,2,FALSE)="OUI",Y$3,IF(HLOOKUP(Y$9,'Feuille1-Catégories'!$C$1:$G$3,3,FALSE)="OUI",OFFSET(Y$3,MOD(QUOTIENT(ROW()-ROW($A$20),'Feuille1-Catégories'!$B$6/Y$6),Y$5),0),IF(MOD($A455-1-Y$10,'Feuille1-Catégories'!$F$5+1)=0,Y$3,""))),"")</f>
        <v/>
      </c>
      <c r="Z455" s="7" t="str">
        <f ca="1">IF(AND($A455&lt;&gt;"",Z$9&lt;&gt;""),IF(HLOOKUP(Z$9,'Feuille1-Catégories'!$C$1:$G$2,2,FALSE)="OUI",Z$3,IF(HLOOKUP(Z$9,'Feuille1-Catégories'!$C$1:$G$3,3,FALSE)="OUI",OFFSET(Z$3,MOD(QUOTIENT(ROW()-ROW($A$20),'Feuille1-Catégories'!$B$6/Z$6),Z$5),0),"")),"")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56" spans="1:26" ht="17" x14ac:dyDescent="0.2">
      <c r="A456" s="21" t="str">
        <f>IF(ROW()-ROW($A$19)&gt;'Feuille1-Catégories'!$B$6,"",ROW()-ROW($A$19))</f>
        <v/>
      </c>
      <c r="B456" s="33" t="str">
        <f t="shared" si="19"/>
        <v/>
      </c>
      <c r="C456" s="10" t="str">
        <f t="shared" si="20"/>
        <v/>
      </c>
      <c r="D456" s="10" t="str">
        <f>IF('Feuille3-Coût de production'!D456&lt;&gt;"",'Feuille3-Coût de production'!D456,"")</f>
        <v/>
      </c>
      <c r="E456" s="10" t="str">
        <f t="shared" si="21"/>
        <v/>
      </c>
      <c r="F456" s="7" t="str">
        <f ca="1">IF(AND($A456&lt;&gt;"",F$9&lt;&gt;""),IF(HLOOKUP(F$9,'Feuille1-Catégories'!$C$1:$G$2,2,FALSE)="OUI",F$3,IF(HLOOKUP(F$9,'Feuille1-Catégories'!$C$1:$G$3,3,FALSE)="OUI",OFFSET(F$3,MOD(QUOTIENT(ROW()-ROW($A$20),'Feuille1-Catégories'!$B$6/F$6),F$5),0),IF(MOD($A456-1-F$10,'Feuille1-Catégories'!$F$5+1)=0,F$3,""))),"")</f>
        <v/>
      </c>
      <c r="G456" s="7" t="str">
        <f ca="1">IF(AND($A456&lt;&gt;"",G$9&lt;&gt;""),IF(HLOOKUP(G$9,'Feuille1-Catégories'!$C$1:$G$2,2,FALSE)="OUI",G$3,IF(HLOOKUP(G$9,'Feuille1-Catégories'!$C$1:$G$3,3,FALSE)="OUI",OFFSET(G$3,MOD(QUOTIENT(ROW()-ROW($A$20),'Feuille1-Catégories'!$B$6/G$6),G$5),0),IF(MOD($A456-1-G$10,'Feuille1-Catégories'!$F$5+1)=0,G$3,""))),"")</f>
        <v/>
      </c>
      <c r="H456" s="7" t="str">
        <f ca="1">IF(AND($A456&lt;&gt;"",H$9&lt;&gt;""),IF(HLOOKUP(H$9,'Feuille1-Catégories'!$C$1:$G$2,2,FALSE)="OUI",H$3,IF(HLOOKUP(H$9,'Feuille1-Catégories'!$C$1:$G$3,3,FALSE)="OUI",OFFSET(H$3,MOD(QUOTIENT(ROW()-ROW($A$20),'Feuille1-Catégories'!$B$6/H$6),H$5),0),IF(MOD($A456-1-H$10,'Feuille1-Catégories'!$F$5+1)=0,H$3,""))),"")</f>
        <v/>
      </c>
      <c r="I456" s="7" t="str">
        <f ca="1">IF(AND($A456&lt;&gt;"",I$9&lt;&gt;""),IF(HLOOKUP(I$9,'Feuille1-Catégories'!$C$1:$G$2,2,FALSE)="OUI",I$3,IF(HLOOKUP(I$9,'Feuille1-Catégories'!$C$1:$G$3,3,FALSE)="OUI",OFFSET(I$3,MOD(QUOTIENT(ROW()-ROW($A$20),'Feuille1-Catégories'!$B$6/I$6),I$5),0),IF(MOD($A456-1-I$10,'Feuille1-Catégories'!$F$5+1)=0,I$3,""))),"")</f>
        <v/>
      </c>
      <c r="J456" s="7" t="str">
        <f ca="1">IF(AND($A456&lt;&gt;"",J$9&lt;&gt;""),IF(HLOOKUP(J$9,'Feuille1-Catégories'!$C$1:$G$2,2,FALSE)="OUI",J$3,IF(HLOOKUP(J$9,'Feuille1-Catégories'!$C$1:$G$3,3,FALSE)="OUI",OFFSET(J$3,MOD(QUOTIENT(ROW()-ROW($A$20),'Feuille1-Catégories'!$B$6/J$6),J$5),0),IF(MOD($A456-1-J$10,'Feuille1-Catégories'!$F$5+1)=0,J$3,""))),"")</f>
        <v/>
      </c>
      <c r="K456" s="7" t="str">
        <f ca="1">IF(AND($A456&lt;&gt;"",K$9&lt;&gt;""),IF(HLOOKUP(K$9,'Feuille1-Catégories'!$C$1:$G$2,2,FALSE)="OUI",K$3,IF(HLOOKUP(K$9,'Feuille1-Catégories'!$C$1:$G$3,3,FALSE)="OUI",OFFSET(K$3,MOD(QUOTIENT(ROW()-ROW($A$20),'Feuille1-Catégories'!$B$6/K$6),K$5),0),IF(MOD($A456-1-K$10,'Feuille1-Catégories'!$F$5+1)=0,K$3,""))),"")</f>
        <v/>
      </c>
      <c r="L456" s="7" t="str">
        <f ca="1">IF(AND($A456&lt;&gt;"",L$9&lt;&gt;""),IF(HLOOKUP(L$9,'Feuille1-Catégories'!$C$1:$G$2,2,FALSE)="OUI",L$3,IF(HLOOKUP(L$9,'Feuille1-Catégories'!$C$1:$G$3,3,FALSE)="OUI",OFFSET(L$3,MOD(QUOTIENT(ROW()-ROW($A$20),'Feuille1-Catégories'!$B$6/L$6),L$5),0),IF(MOD($A456-1-L$10,'Feuille1-Catégories'!$F$5+1)=0,L$3,""))),"")</f>
        <v/>
      </c>
      <c r="M456" s="7" t="str">
        <f ca="1">IF(AND($A456&lt;&gt;"",M$9&lt;&gt;""),IF(HLOOKUP(M$9,'Feuille1-Catégories'!$C$1:$G$2,2,FALSE)="OUI",M$3,IF(HLOOKUP(M$9,'Feuille1-Catégories'!$C$1:$G$3,3,FALSE)="OUI",OFFSET(M$3,MOD(QUOTIENT(ROW()-ROW($A$20),'Feuille1-Catégories'!$B$6/M$6),M$5),0),IF(MOD($A456-1-M$10,'Feuille1-Catégories'!$F$5+1)=0,M$3,""))),"")</f>
        <v/>
      </c>
      <c r="N456" s="7" t="str">
        <f ca="1">IF(AND($A456&lt;&gt;"",N$9&lt;&gt;""),IF(HLOOKUP(N$9,'Feuille1-Catégories'!$C$1:$G$2,2,FALSE)="OUI",N$3,IF(HLOOKUP(N$9,'Feuille1-Catégories'!$C$1:$G$3,3,FALSE)="OUI",OFFSET(N$3,MOD(QUOTIENT(ROW()-ROW($A$20),'Feuille1-Catégories'!$B$6/N$6),N$5),0),IF(MOD($A456-1-N$10,'Feuille1-Catégories'!$F$5+1)=0,N$3,""))),"")</f>
        <v/>
      </c>
      <c r="O456" s="7" t="str">
        <f ca="1">IF(AND($A456&lt;&gt;"",O$9&lt;&gt;""),IF(HLOOKUP(O$9,'Feuille1-Catégories'!$C$1:$G$2,2,FALSE)="OUI",O$3,IF(HLOOKUP(O$9,'Feuille1-Catégories'!$C$1:$G$3,3,FALSE)="OUI",OFFSET(O$3,MOD(QUOTIENT(ROW()-ROW($A$20),'Feuille1-Catégories'!$B$6/O$6),O$5),0),IF(MOD($A456-1-O$10,'Feuille1-Catégories'!$F$5+1)=0,O$3,""))),"")</f>
        <v/>
      </c>
      <c r="P456" s="7" t="str">
        <f ca="1">IF(AND($A456&lt;&gt;"",P$9&lt;&gt;""),IF(HLOOKUP(P$9,'Feuille1-Catégories'!$C$1:$G$2,2,FALSE)="OUI",P$3,IF(HLOOKUP(P$9,'Feuille1-Catégories'!$C$1:$G$3,3,FALSE)="OUI",OFFSET(P$3,MOD(QUOTIENT(ROW()-ROW($A$20),'Feuille1-Catégories'!$B$6/P$6),P$5),0),IF(MOD($A456-1-P$10,'Feuille1-Catégories'!$F$5+1)=0,P$3,""))),"")</f>
        <v/>
      </c>
      <c r="Q456" s="7" t="str">
        <f ca="1">IF(AND($A456&lt;&gt;"",Q$9&lt;&gt;""),IF(HLOOKUP(Q$9,'Feuille1-Catégories'!$C$1:$G$2,2,FALSE)="OUI",Q$3,IF(HLOOKUP(Q$9,'Feuille1-Catégories'!$C$1:$G$3,3,FALSE)="OUI",OFFSET(Q$3,MOD(QUOTIENT(ROW()-ROW($A$20),'Feuille1-Catégories'!$B$6/Q$6),Q$5),0),IF(MOD($A456-1-Q$10,'Feuille1-Catégories'!$F$5+1)=0,Q$3,""))),"")</f>
        <v/>
      </c>
      <c r="R456" s="7" t="str">
        <f ca="1">IF(AND($A456&lt;&gt;"",R$9&lt;&gt;""),IF(HLOOKUP(R$9,'Feuille1-Catégories'!$C$1:$G$2,2,FALSE)="OUI",R$3,IF(HLOOKUP(R$9,'Feuille1-Catégories'!$C$1:$G$3,3,FALSE)="OUI",OFFSET(R$3,MOD(QUOTIENT(ROW()-ROW($A$20),'Feuille1-Catégories'!$B$6/R$6),R$5),0),IF(MOD($A456-1-R$10,'Feuille1-Catégories'!$F$5+1)=0,R$3,""))),"")</f>
        <v/>
      </c>
      <c r="S456" s="7" t="str">
        <f ca="1">IF(AND($A456&lt;&gt;"",S$9&lt;&gt;""),IF(HLOOKUP(S$9,'Feuille1-Catégories'!$C$1:$G$2,2,FALSE)="OUI",S$3,IF(HLOOKUP(S$9,'Feuille1-Catégories'!$C$1:$G$3,3,FALSE)="OUI",OFFSET(S$3,MOD(QUOTIENT(ROW()-ROW($A$20),'Feuille1-Catégories'!$B$6/S$6),S$5),0),IF(MOD($A456-1-S$10,'Feuille1-Catégories'!$F$5+1)=0,S$3,""))),"")</f>
        <v/>
      </c>
      <c r="T456" s="7" t="str">
        <f ca="1">IF(AND($A456&lt;&gt;"",T$9&lt;&gt;""),IF(HLOOKUP(T$9,'Feuille1-Catégories'!$C$1:$G$2,2,FALSE)="OUI",T$3,IF(HLOOKUP(T$9,'Feuille1-Catégories'!$C$1:$G$3,3,FALSE)="OUI",OFFSET(T$3,MOD(QUOTIENT(ROW()-ROW($A$20),'Feuille1-Catégories'!$B$6/T$6),T$5),0),IF(MOD($A456-1-T$10,'Feuille1-Catégories'!$F$5+1)=0,T$3,""))),"")</f>
        <v/>
      </c>
      <c r="U456" s="7" t="str">
        <f ca="1">IF(AND($A456&lt;&gt;"",U$9&lt;&gt;""),IF(HLOOKUP(U$9,'Feuille1-Catégories'!$C$1:$G$2,2,FALSE)="OUI",U$3,IF(HLOOKUP(U$9,'Feuille1-Catégories'!$C$1:$G$3,3,FALSE)="OUI",OFFSET(U$3,MOD(QUOTIENT(ROW()-ROW($A$20),'Feuille1-Catégories'!$B$6/U$6),U$5),0),IF(MOD($A456-1-U$10,'Feuille1-Catégories'!$F$5+1)=0,U$3,""))),"")</f>
        <v/>
      </c>
      <c r="V456" s="7" t="str">
        <f ca="1">IF(AND($A456&lt;&gt;"",V$9&lt;&gt;""),IF(HLOOKUP(V$9,'Feuille1-Catégories'!$C$1:$G$2,2,FALSE)="OUI",V$3,IF(HLOOKUP(V$9,'Feuille1-Catégories'!$C$1:$G$3,3,FALSE)="OUI",OFFSET(V$3,MOD(QUOTIENT(ROW()-ROW($A$20),'Feuille1-Catégories'!$B$6/V$6),V$5),0),IF(MOD($A456-1-V$10,'Feuille1-Catégories'!$F$5+1)=0,V$3,""))),"")</f>
        <v/>
      </c>
      <c r="W456" s="7" t="str">
        <f ca="1">IF(AND($A456&lt;&gt;"",W$9&lt;&gt;""),IF(HLOOKUP(W$9,'Feuille1-Catégories'!$C$1:$G$2,2,FALSE)="OUI",W$3,IF(HLOOKUP(W$9,'Feuille1-Catégories'!$C$1:$G$3,3,FALSE)="OUI",OFFSET(W$3,MOD(QUOTIENT(ROW()-ROW($A$20),'Feuille1-Catégories'!$B$6/W$6),W$5),0),IF(MOD($A456-1-W$10,'Feuille1-Catégories'!$F$5+1)=0,W$3,""))),"")</f>
        <v/>
      </c>
      <c r="X456" s="7" t="str">
        <f ca="1">IF(AND($A456&lt;&gt;"",X$9&lt;&gt;""),IF(HLOOKUP(X$9,'Feuille1-Catégories'!$C$1:$G$2,2,FALSE)="OUI",X$3,IF(HLOOKUP(X$9,'Feuille1-Catégories'!$C$1:$G$3,3,FALSE)="OUI",OFFSET(X$3,MOD(QUOTIENT(ROW()-ROW($A$20),'Feuille1-Catégories'!$B$6/X$6),X$5),0),IF(MOD($A456-1-X$10,'Feuille1-Catégories'!$F$5+1)=0,X$3,""))),"")</f>
        <v/>
      </c>
      <c r="Y456" s="7" t="str">
        <f ca="1">IF(AND($A456&lt;&gt;"",Y$9&lt;&gt;""),IF(HLOOKUP(Y$9,'Feuille1-Catégories'!$C$1:$G$2,2,FALSE)="OUI",Y$3,IF(HLOOKUP(Y$9,'Feuille1-Catégories'!$C$1:$G$3,3,FALSE)="OUI",OFFSET(Y$3,MOD(QUOTIENT(ROW()-ROW($A$20),'Feuille1-Catégories'!$B$6/Y$6),Y$5),0),IF(MOD($A456-1-Y$10,'Feuille1-Catégories'!$F$5+1)=0,Y$3,""))),"")</f>
        <v/>
      </c>
      <c r="Z456" s="7" t="str">
        <f ca="1">IF(AND($A456&lt;&gt;"",Z$9&lt;&gt;""),IF(HLOOKUP(Z$9,'Feuille1-Catégories'!$C$1:$G$2,2,FALSE)="OUI",Z$3,IF(HLOOKUP(Z$9,'Feuille1-Catégories'!$C$1:$G$3,3,FALSE)="OUI",OFFSET(Z$3,MOD(QUOTIENT(ROW()-ROW($A$20),'Feuille1-Catégories'!$B$6/Z$6),Z$5),0),"")),"")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57" spans="1:26" ht="17" x14ac:dyDescent="0.2">
      <c r="A457" s="21" t="str">
        <f>IF(ROW()-ROW($A$19)&gt;'Feuille1-Catégories'!$B$6,"",ROW()-ROW($A$19))</f>
        <v/>
      </c>
      <c r="B457" s="33" t="str">
        <f t="shared" si="19"/>
        <v/>
      </c>
      <c r="C457" s="10" t="str">
        <f t="shared" si="20"/>
        <v/>
      </c>
      <c r="D457" s="10" t="str">
        <f>IF('Feuille3-Coût de production'!D457&lt;&gt;"",'Feuille3-Coût de production'!D457,"")</f>
        <v/>
      </c>
      <c r="E457" s="10" t="str">
        <f t="shared" si="21"/>
        <v/>
      </c>
      <c r="F457" s="7" t="str">
        <f ca="1">IF(AND($A457&lt;&gt;"",F$9&lt;&gt;""),IF(HLOOKUP(F$9,'Feuille1-Catégories'!$C$1:$G$2,2,FALSE)="OUI",F$3,IF(HLOOKUP(F$9,'Feuille1-Catégories'!$C$1:$G$3,3,FALSE)="OUI",OFFSET(F$3,MOD(QUOTIENT(ROW()-ROW($A$20),'Feuille1-Catégories'!$B$6/F$6),F$5),0),IF(MOD($A457-1-F$10,'Feuille1-Catégories'!$F$5+1)=0,F$3,""))),"")</f>
        <v/>
      </c>
      <c r="G457" s="7" t="str">
        <f ca="1">IF(AND($A457&lt;&gt;"",G$9&lt;&gt;""),IF(HLOOKUP(G$9,'Feuille1-Catégories'!$C$1:$G$2,2,FALSE)="OUI",G$3,IF(HLOOKUP(G$9,'Feuille1-Catégories'!$C$1:$G$3,3,FALSE)="OUI",OFFSET(G$3,MOD(QUOTIENT(ROW()-ROW($A$20),'Feuille1-Catégories'!$B$6/G$6),G$5),0),IF(MOD($A457-1-G$10,'Feuille1-Catégories'!$F$5+1)=0,G$3,""))),"")</f>
        <v/>
      </c>
      <c r="H457" s="7" t="str">
        <f ca="1">IF(AND($A457&lt;&gt;"",H$9&lt;&gt;""),IF(HLOOKUP(H$9,'Feuille1-Catégories'!$C$1:$G$2,2,FALSE)="OUI",H$3,IF(HLOOKUP(H$9,'Feuille1-Catégories'!$C$1:$G$3,3,FALSE)="OUI",OFFSET(H$3,MOD(QUOTIENT(ROW()-ROW($A$20),'Feuille1-Catégories'!$B$6/H$6),H$5),0),IF(MOD($A457-1-H$10,'Feuille1-Catégories'!$F$5+1)=0,H$3,""))),"")</f>
        <v/>
      </c>
      <c r="I457" s="7" t="str">
        <f ca="1">IF(AND($A457&lt;&gt;"",I$9&lt;&gt;""),IF(HLOOKUP(I$9,'Feuille1-Catégories'!$C$1:$G$2,2,FALSE)="OUI",I$3,IF(HLOOKUP(I$9,'Feuille1-Catégories'!$C$1:$G$3,3,FALSE)="OUI",OFFSET(I$3,MOD(QUOTIENT(ROW()-ROW($A$20),'Feuille1-Catégories'!$B$6/I$6),I$5),0),IF(MOD($A457-1-I$10,'Feuille1-Catégories'!$F$5+1)=0,I$3,""))),"")</f>
        <v/>
      </c>
      <c r="J457" s="7" t="str">
        <f ca="1">IF(AND($A457&lt;&gt;"",J$9&lt;&gt;""),IF(HLOOKUP(J$9,'Feuille1-Catégories'!$C$1:$G$2,2,FALSE)="OUI",J$3,IF(HLOOKUP(J$9,'Feuille1-Catégories'!$C$1:$G$3,3,FALSE)="OUI",OFFSET(J$3,MOD(QUOTIENT(ROW()-ROW($A$20),'Feuille1-Catégories'!$B$6/J$6),J$5),0),IF(MOD($A457-1-J$10,'Feuille1-Catégories'!$F$5+1)=0,J$3,""))),"")</f>
        <v/>
      </c>
      <c r="K457" s="7" t="str">
        <f ca="1">IF(AND($A457&lt;&gt;"",K$9&lt;&gt;""),IF(HLOOKUP(K$9,'Feuille1-Catégories'!$C$1:$G$2,2,FALSE)="OUI",K$3,IF(HLOOKUP(K$9,'Feuille1-Catégories'!$C$1:$G$3,3,FALSE)="OUI",OFFSET(K$3,MOD(QUOTIENT(ROW()-ROW($A$20),'Feuille1-Catégories'!$B$6/K$6),K$5),0),IF(MOD($A457-1-K$10,'Feuille1-Catégories'!$F$5+1)=0,K$3,""))),"")</f>
        <v/>
      </c>
      <c r="L457" s="7" t="str">
        <f ca="1">IF(AND($A457&lt;&gt;"",L$9&lt;&gt;""),IF(HLOOKUP(L$9,'Feuille1-Catégories'!$C$1:$G$2,2,FALSE)="OUI",L$3,IF(HLOOKUP(L$9,'Feuille1-Catégories'!$C$1:$G$3,3,FALSE)="OUI",OFFSET(L$3,MOD(QUOTIENT(ROW()-ROW($A$20),'Feuille1-Catégories'!$B$6/L$6),L$5),0),IF(MOD($A457-1-L$10,'Feuille1-Catégories'!$F$5+1)=0,L$3,""))),"")</f>
        <v/>
      </c>
      <c r="M457" s="7" t="str">
        <f ca="1">IF(AND($A457&lt;&gt;"",M$9&lt;&gt;""),IF(HLOOKUP(M$9,'Feuille1-Catégories'!$C$1:$G$2,2,FALSE)="OUI",M$3,IF(HLOOKUP(M$9,'Feuille1-Catégories'!$C$1:$G$3,3,FALSE)="OUI",OFFSET(M$3,MOD(QUOTIENT(ROW()-ROW($A$20),'Feuille1-Catégories'!$B$6/M$6),M$5),0),IF(MOD($A457-1-M$10,'Feuille1-Catégories'!$F$5+1)=0,M$3,""))),"")</f>
        <v/>
      </c>
      <c r="N457" s="7" t="str">
        <f ca="1">IF(AND($A457&lt;&gt;"",N$9&lt;&gt;""),IF(HLOOKUP(N$9,'Feuille1-Catégories'!$C$1:$G$2,2,FALSE)="OUI",N$3,IF(HLOOKUP(N$9,'Feuille1-Catégories'!$C$1:$G$3,3,FALSE)="OUI",OFFSET(N$3,MOD(QUOTIENT(ROW()-ROW($A$20),'Feuille1-Catégories'!$B$6/N$6),N$5),0),IF(MOD($A457-1-N$10,'Feuille1-Catégories'!$F$5+1)=0,N$3,""))),"")</f>
        <v/>
      </c>
      <c r="O457" s="7" t="str">
        <f ca="1">IF(AND($A457&lt;&gt;"",O$9&lt;&gt;""),IF(HLOOKUP(O$9,'Feuille1-Catégories'!$C$1:$G$2,2,FALSE)="OUI",O$3,IF(HLOOKUP(O$9,'Feuille1-Catégories'!$C$1:$G$3,3,FALSE)="OUI",OFFSET(O$3,MOD(QUOTIENT(ROW()-ROW($A$20),'Feuille1-Catégories'!$B$6/O$6),O$5),0),IF(MOD($A457-1-O$10,'Feuille1-Catégories'!$F$5+1)=0,O$3,""))),"")</f>
        <v/>
      </c>
      <c r="P457" s="7" t="str">
        <f ca="1">IF(AND($A457&lt;&gt;"",P$9&lt;&gt;""),IF(HLOOKUP(P$9,'Feuille1-Catégories'!$C$1:$G$2,2,FALSE)="OUI",P$3,IF(HLOOKUP(P$9,'Feuille1-Catégories'!$C$1:$G$3,3,FALSE)="OUI",OFFSET(P$3,MOD(QUOTIENT(ROW()-ROW($A$20),'Feuille1-Catégories'!$B$6/P$6),P$5),0),IF(MOD($A457-1-P$10,'Feuille1-Catégories'!$F$5+1)=0,P$3,""))),"")</f>
        <v/>
      </c>
      <c r="Q457" s="7" t="str">
        <f ca="1">IF(AND($A457&lt;&gt;"",Q$9&lt;&gt;""),IF(HLOOKUP(Q$9,'Feuille1-Catégories'!$C$1:$G$2,2,FALSE)="OUI",Q$3,IF(HLOOKUP(Q$9,'Feuille1-Catégories'!$C$1:$G$3,3,FALSE)="OUI",OFFSET(Q$3,MOD(QUOTIENT(ROW()-ROW($A$20),'Feuille1-Catégories'!$B$6/Q$6),Q$5),0),IF(MOD($A457-1-Q$10,'Feuille1-Catégories'!$F$5+1)=0,Q$3,""))),"")</f>
        <v/>
      </c>
      <c r="R457" s="7" t="str">
        <f ca="1">IF(AND($A457&lt;&gt;"",R$9&lt;&gt;""),IF(HLOOKUP(R$9,'Feuille1-Catégories'!$C$1:$G$2,2,FALSE)="OUI",R$3,IF(HLOOKUP(R$9,'Feuille1-Catégories'!$C$1:$G$3,3,FALSE)="OUI",OFFSET(R$3,MOD(QUOTIENT(ROW()-ROW($A$20),'Feuille1-Catégories'!$B$6/R$6),R$5),0),IF(MOD($A457-1-R$10,'Feuille1-Catégories'!$F$5+1)=0,R$3,""))),"")</f>
        <v/>
      </c>
      <c r="S457" s="7" t="str">
        <f ca="1">IF(AND($A457&lt;&gt;"",S$9&lt;&gt;""),IF(HLOOKUP(S$9,'Feuille1-Catégories'!$C$1:$G$2,2,FALSE)="OUI",S$3,IF(HLOOKUP(S$9,'Feuille1-Catégories'!$C$1:$G$3,3,FALSE)="OUI",OFFSET(S$3,MOD(QUOTIENT(ROW()-ROW($A$20),'Feuille1-Catégories'!$B$6/S$6),S$5),0),IF(MOD($A457-1-S$10,'Feuille1-Catégories'!$F$5+1)=0,S$3,""))),"")</f>
        <v/>
      </c>
      <c r="T457" s="7" t="str">
        <f ca="1">IF(AND($A457&lt;&gt;"",T$9&lt;&gt;""),IF(HLOOKUP(T$9,'Feuille1-Catégories'!$C$1:$G$2,2,FALSE)="OUI",T$3,IF(HLOOKUP(T$9,'Feuille1-Catégories'!$C$1:$G$3,3,FALSE)="OUI",OFFSET(T$3,MOD(QUOTIENT(ROW()-ROW($A$20),'Feuille1-Catégories'!$B$6/T$6),T$5),0),IF(MOD($A457-1-T$10,'Feuille1-Catégories'!$F$5+1)=0,T$3,""))),"")</f>
        <v/>
      </c>
      <c r="U457" s="7" t="str">
        <f ca="1">IF(AND($A457&lt;&gt;"",U$9&lt;&gt;""),IF(HLOOKUP(U$9,'Feuille1-Catégories'!$C$1:$G$2,2,FALSE)="OUI",U$3,IF(HLOOKUP(U$9,'Feuille1-Catégories'!$C$1:$G$3,3,FALSE)="OUI",OFFSET(U$3,MOD(QUOTIENT(ROW()-ROW($A$20),'Feuille1-Catégories'!$B$6/U$6),U$5),0),IF(MOD($A457-1-U$10,'Feuille1-Catégories'!$F$5+1)=0,U$3,""))),"")</f>
        <v/>
      </c>
      <c r="V457" s="7" t="str">
        <f ca="1">IF(AND($A457&lt;&gt;"",V$9&lt;&gt;""),IF(HLOOKUP(V$9,'Feuille1-Catégories'!$C$1:$G$2,2,FALSE)="OUI",V$3,IF(HLOOKUP(V$9,'Feuille1-Catégories'!$C$1:$G$3,3,FALSE)="OUI",OFFSET(V$3,MOD(QUOTIENT(ROW()-ROW($A$20),'Feuille1-Catégories'!$B$6/V$6),V$5),0),IF(MOD($A457-1-V$10,'Feuille1-Catégories'!$F$5+1)=0,V$3,""))),"")</f>
        <v/>
      </c>
      <c r="W457" s="7" t="str">
        <f ca="1">IF(AND($A457&lt;&gt;"",W$9&lt;&gt;""),IF(HLOOKUP(W$9,'Feuille1-Catégories'!$C$1:$G$2,2,FALSE)="OUI",W$3,IF(HLOOKUP(W$9,'Feuille1-Catégories'!$C$1:$G$3,3,FALSE)="OUI",OFFSET(W$3,MOD(QUOTIENT(ROW()-ROW($A$20),'Feuille1-Catégories'!$B$6/W$6),W$5),0),IF(MOD($A457-1-W$10,'Feuille1-Catégories'!$F$5+1)=0,W$3,""))),"")</f>
        <v/>
      </c>
      <c r="X457" s="7" t="str">
        <f ca="1">IF(AND($A457&lt;&gt;"",X$9&lt;&gt;""),IF(HLOOKUP(X$9,'Feuille1-Catégories'!$C$1:$G$2,2,FALSE)="OUI",X$3,IF(HLOOKUP(X$9,'Feuille1-Catégories'!$C$1:$G$3,3,FALSE)="OUI",OFFSET(X$3,MOD(QUOTIENT(ROW()-ROW($A$20),'Feuille1-Catégories'!$B$6/X$6),X$5),0),IF(MOD($A457-1-X$10,'Feuille1-Catégories'!$F$5+1)=0,X$3,""))),"")</f>
        <v/>
      </c>
      <c r="Y457" s="7" t="str">
        <f ca="1">IF(AND($A457&lt;&gt;"",Y$9&lt;&gt;""),IF(HLOOKUP(Y$9,'Feuille1-Catégories'!$C$1:$G$2,2,FALSE)="OUI",Y$3,IF(HLOOKUP(Y$9,'Feuille1-Catégories'!$C$1:$G$3,3,FALSE)="OUI",OFFSET(Y$3,MOD(QUOTIENT(ROW()-ROW($A$20),'Feuille1-Catégories'!$B$6/Y$6),Y$5),0),IF(MOD($A457-1-Y$10,'Feuille1-Catégories'!$F$5+1)=0,Y$3,""))),"")</f>
        <v/>
      </c>
      <c r="Z457" s="7" t="str">
        <f ca="1">IF(AND($A457&lt;&gt;"",Z$9&lt;&gt;""),IF(HLOOKUP(Z$9,'Feuille1-Catégories'!$C$1:$G$2,2,FALSE)="OUI",Z$3,IF(HLOOKUP(Z$9,'Feuille1-Catégories'!$C$1:$G$3,3,FALSE)="OUI",OFFSET(Z$3,MOD(QUOTIENT(ROW()-ROW($A$20),'Feuille1-Catégories'!$B$6/Z$6),Z$5),0),"")),"")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58" spans="1:26" ht="17" x14ac:dyDescent="0.2">
      <c r="A458" s="21" t="str">
        <f>IF(ROW()-ROW($A$19)&gt;'Feuille1-Catégories'!$B$6,"",ROW()-ROW($A$19))</f>
        <v/>
      </c>
      <c r="B458" s="33" t="str">
        <f t="shared" si="19"/>
        <v/>
      </c>
      <c r="C458" s="10" t="str">
        <f t="shared" si="20"/>
        <v/>
      </c>
      <c r="D458" s="10" t="str">
        <f>IF('Feuille3-Coût de production'!D458&lt;&gt;"",'Feuille3-Coût de production'!D458,"")</f>
        <v/>
      </c>
      <c r="E458" s="10" t="str">
        <f t="shared" si="21"/>
        <v/>
      </c>
      <c r="F458" s="7" t="str">
        <f ca="1">IF(AND($A458&lt;&gt;"",F$9&lt;&gt;""),IF(HLOOKUP(F$9,'Feuille1-Catégories'!$C$1:$G$2,2,FALSE)="OUI",F$3,IF(HLOOKUP(F$9,'Feuille1-Catégories'!$C$1:$G$3,3,FALSE)="OUI",OFFSET(F$3,MOD(QUOTIENT(ROW()-ROW($A$20),'Feuille1-Catégories'!$B$6/F$6),F$5),0),IF(MOD($A458-1-F$10,'Feuille1-Catégories'!$F$5+1)=0,F$3,""))),"")</f>
        <v/>
      </c>
      <c r="G458" s="7" t="str">
        <f ca="1">IF(AND($A458&lt;&gt;"",G$9&lt;&gt;""),IF(HLOOKUP(G$9,'Feuille1-Catégories'!$C$1:$G$2,2,FALSE)="OUI",G$3,IF(HLOOKUP(G$9,'Feuille1-Catégories'!$C$1:$G$3,3,FALSE)="OUI",OFFSET(G$3,MOD(QUOTIENT(ROW()-ROW($A$20),'Feuille1-Catégories'!$B$6/G$6),G$5),0),IF(MOD($A458-1-G$10,'Feuille1-Catégories'!$F$5+1)=0,G$3,""))),"")</f>
        <v/>
      </c>
      <c r="H458" s="7" t="str">
        <f ca="1">IF(AND($A458&lt;&gt;"",H$9&lt;&gt;""),IF(HLOOKUP(H$9,'Feuille1-Catégories'!$C$1:$G$2,2,FALSE)="OUI",H$3,IF(HLOOKUP(H$9,'Feuille1-Catégories'!$C$1:$G$3,3,FALSE)="OUI",OFFSET(H$3,MOD(QUOTIENT(ROW()-ROW($A$20),'Feuille1-Catégories'!$B$6/H$6),H$5),0),IF(MOD($A458-1-H$10,'Feuille1-Catégories'!$F$5+1)=0,H$3,""))),"")</f>
        <v/>
      </c>
      <c r="I458" s="7" t="str">
        <f ca="1">IF(AND($A458&lt;&gt;"",I$9&lt;&gt;""),IF(HLOOKUP(I$9,'Feuille1-Catégories'!$C$1:$G$2,2,FALSE)="OUI",I$3,IF(HLOOKUP(I$9,'Feuille1-Catégories'!$C$1:$G$3,3,FALSE)="OUI",OFFSET(I$3,MOD(QUOTIENT(ROW()-ROW($A$20),'Feuille1-Catégories'!$B$6/I$6),I$5),0),IF(MOD($A458-1-I$10,'Feuille1-Catégories'!$F$5+1)=0,I$3,""))),"")</f>
        <v/>
      </c>
      <c r="J458" s="7" t="str">
        <f ca="1">IF(AND($A458&lt;&gt;"",J$9&lt;&gt;""),IF(HLOOKUP(J$9,'Feuille1-Catégories'!$C$1:$G$2,2,FALSE)="OUI",J$3,IF(HLOOKUP(J$9,'Feuille1-Catégories'!$C$1:$G$3,3,FALSE)="OUI",OFFSET(J$3,MOD(QUOTIENT(ROW()-ROW($A$20),'Feuille1-Catégories'!$B$6/J$6),J$5),0),IF(MOD($A458-1-J$10,'Feuille1-Catégories'!$F$5+1)=0,J$3,""))),"")</f>
        <v/>
      </c>
      <c r="K458" s="7" t="str">
        <f ca="1">IF(AND($A458&lt;&gt;"",K$9&lt;&gt;""),IF(HLOOKUP(K$9,'Feuille1-Catégories'!$C$1:$G$2,2,FALSE)="OUI",K$3,IF(HLOOKUP(K$9,'Feuille1-Catégories'!$C$1:$G$3,3,FALSE)="OUI",OFFSET(K$3,MOD(QUOTIENT(ROW()-ROW($A$20),'Feuille1-Catégories'!$B$6/K$6),K$5),0),IF(MOD($A458-1-K$10,'Feuille1-Catégories'!$F$5+1)=0,K$3,""))),"")</f>
        <v/>
      </c>
      <c r="L458" s="7" t="str">
        <f ca="1">IF(AND($A458&lt;&gt;"",L$9&lt;&gt;""),IF(HLOOKUP(L$9,'Feuille1-Catégories'!$C$1:$G$2,2,FALSE)="OUI",L$3,IF(HLOOKUP(L$9,'Feuille1-Catégories'!$C$1:$G$3,3,FALSE)="OUI",OFFSET(L$3,MOD(QUOTIENT(ROW()-ROW($A$20),'Feuille1-Catégories'!$B$6/L$6),L$5),0),IF(MOD($A458-1-L$10,'Feuille1-Catégories'!$F$5+1)=0,L$3,""))),"")</f>
        <v/>
      </c>
      <c r="M458" s="7" t="str">
        <f ca="1">IF(AND($A458&lt;&gt;"",M$9&lt;&gt;""),IF(HLOOKUP(M$9,'Feuille1-Catégories'!$C$1:$G$2,2,FALSE)="OUI",M$3,IF(HLOOKUP(M$9,'Feuille1-Catégories'!$C$1:$G$3,3,FALSE)="OUI",OFFSET(M$3,MOD(QUOTIENT(ROW()-ROW($A$20),'Feuille1-Catégories'!$B$6/M$6),M$5),0),IF(MOD($A458-1-M$10,'Feuille1-Catégories'!$F$5+1)=0,M$3,""))),"")</f>
        <v/>
      </c>
      <c r="N458" s="7" t="str">
        <f ca="1">IF(AND($A458&lt;&gt;"",N$9&lt;&gt;""),IF(HLOOKUP(N$9,'Feuille1-Catégories'!$C$1:$G$2,2,FALSE)="OUI",N$3,IF(HLOOKUP(N$9,'Feuille1-Catégories'!$C$1:$G$3,3,FALSE)="OUI",OFFSET(N$3,MOD(QUOTIENT(ROW()-ROW($A$20),'Feuille1-Catégories'!$B$6/N$6),N$5),0),IF(MOD($A458-1-N$10,'Feuille1-Catégories'!$F$5+1)=0,N$3,""))),"")</f>
        <v/>
      </c>
      <c r="O458" s="7" t="str">
        <f ca="1">IF(AND($A458&lt;&gt;"",O$9&lt;&gt;""),IF(HLOOKUP(O$9,'Feuille1-Catégories'!$C$1:$G$2,2,FALSE)="OUI",O$3,IF(HLOOKUP(O$9,'Feuille1-Catégories'!$C$1:$G$3,3,FALSE)="OUI",OFFSET(O$3,MOD(QUOTIENT(ROW()-ROW($A$20),'Feuille1-Catégories'!$B$6/O$6),O$5),0),IF(MOD($A458-1-O$10,'Feuille1-Catégories'!$F$5+1)=0,O$3,""))),"")</f>
        <v/>
      </c>
      <c r="P458" s="7" t="str">
        <f ca="1">IF(AND($A458&lt;&gt;"",P$9&lt;&gt;""),IF(HLOOKUP(P$9,'Feuille1-Catégories'!$C$1:$G$2,2,FALSE)="OUI",P$3,IF(HLOOKUP(P$9,'Feuille1-Catégories'!$C$1:$G$3,3,FALSE)="OUI",OFFSET(P$3,MOD(QUOTIENT(ROW()-ROW($A$20),'Feuille1-Catégories'!$B$6/P$6),P$5),0),IF(MOD($A458-1-P$10,'Feuille1-Catégories'!$F$5+1)=0,P$3,""))),"")</f>
        <v/>
      </c>
      <c r="Q458" s="7" t="str">
        <f ca="1">IF(AND($A458&lt;&gt;"",Q$9&lt;&gt;""),IF(HLOOKUP(Q$9,'Feuille1-Catégories'!$C$1:$G$2,2,FALSE)="OUI",Q$3,IF(HLOOKUP(Q$9,'Feuille1-Catégories'!$C$1:$G$3,3,FALSE)="OUI",OFFSET(Q$3,MOD(QUOTIENT(ROW()-ROW($A$20),'Feuille1-Catégories'!$B$6/Q$6),Q$5),0),IF(MOD($A458-1-Q$10,'Feuille1-Catégories'!$F$5+1)=0,Q$3,""))),"")</f>
        <v/>
      </c>
      <c r="R458" s="7" t="str">
        <f ca="1">IF(AND($A458&lt;&gt;"",R$9&lt;&gt;""),IF(HLOOKUP(R$9,'Feuille1-Catégories'!$C$1:$G$2,2,FALSE)="OUI",R$3,IF(HLOOKUP(R$9,'Feuille1-Catégories'!$C$1:$G$3,3,FALSE)="OUI",OFFSET(R$3,MOD(QUOTIENT(ROW()-ROW($A$20),'Feuille1-Catégories'!$B$6/R$6),R$5),0),IF(MOD($A458-1-R$10,'Feuille1-Catégories'!$F$5+1)=0,R$3,""))),"")</f>
        <v/>
      </c>
      <c r="S458" s="7" t="str">
        <f ca="1">IF(AND($A458&lt;&gt;"",S$9&lt;&gt;""),IF(HLOOKUP(S$9,'Feuille1-Catégories'!$C$1:$G$2,2,FALSE)="OUI",S$3,IF(HLOOKUP(S$9,'Feuille1-Catégories'!$C$1:$G$3,3,FALSE)="OUI",OFFSET(S$3,MOD(QUOTIENT(ROW()-ROW($A$20),'Feuille1-Catégories'!$B$6/S$6),S$5),0),IF(MOD($A458-1-S$10,'Feuille1-Catégories'!$F$5+1)=0,S$3,""))),"")</f>
        <v/>
      </c>
      <c r="T458" s="7" t="str">
        <f ca="1">IF(AND($A458&lt;&gt;"",T$9&lt;&gt;""),IF(HLOOKUP(T$9,'Feuille1-Catégories'!$C$1:$G$2,2,FALSE)="OUI",T$3,IF(HLOOKUP(T$9,'Feuille1-Catégories'!$C$1:$G$3,3,FALSE)="OUI",OFFSET(T$3,MOD(QUOTIENT(ROW()-ROW($A$20),'Feuille1-Catégories'!$B$6/T$6),T$5),0),IF(MOD($A458-1-T$10,'Feuille1-Catégories'!$F$5+1)=0,T$3,""))),"")</f>
        <v/>
      </c>
      <c r="U458" s="7" t="str">
        <f ca="1">IF(AND($A458&lt;&gt;"",U$9&lt;&gt;""),IF(HLOOKUP(U$9,'Feuille1-Catégories'!$C$1:$G$2,2,FALSE)="OUI",U$3,IF(HLOOKUP(U$9,'Feuille1-Catégories'!$C$1:$G$3,3,FALSE)="OUI",OFFSET(U$3,MOD(QUOTIENT(ROW()-ROW($A$20),'Feuille1-Catégories'!$B$6/U$6),U$5),0),IF(MOD($A458-1-U$10,'Feuille1-Catégories'!$F$5+1)=0,U$3,""))),"")</f>
        <v/>
      </c>
      <c r="V458" s="7" t="str">
        <f ca="1">IF(AND($A458&lt;&gt;"",V$9&lt;&gt;""),IF(HLOOKUP(V$9,'Feuille1-Catégories'!$C$1:$G$2,2,FALSE)="OUI",V$3,IF(HLOOKUP(V$9,'Feuille1-Catégories'!$C$1:$G$3,3,FALSE)="OUI",OFFSET(V$3,MOD(QUOTIENT(ROW()-ROW($A$20),'Feuille1-Catégories'!$B$6/V$6),V$5),0),IF(MOD($A458-1-V$10,'Feuille1-Catégories'!$F$5+1)=0,V$3,""))),"")</f>
        <v/>
      </c>
      <c r="W458" s="7" t="str">
        <f ca="1">IF(AND($A458&lt;&gt;"",W$9&lt;&gt;""),IF(HLOOKUP(W$9,'Feuille1-Catégories'!$C$1:$G$2,2,FALSE)="OUI",W$3,IF(HLOOKUP(W$9,'Feuille1-Catégories'!$C$1:$G$3,3,FALSE)="OUI",OFFSET(W$3,MOD(QUOTIENT(ROW()-ROW($A$20),'Feuille1-Catégories'!$B$6/W$6),W$5),0),IF(MOD($A458-1-W$10,'Feuille1-Catégories'!$F$5+1)=0,W$3,""))),"")</f>
        <v/>
      </c>
      <c r="X458" s="7" t="str">
        <f ca="1">IF(AND($A458&lt;&gt;"",X$9&lt;&gt;""),IF(HLOOKUP(X$9,'Feuille1-Catégories'!$C$1:$G$2,2,FALSE)="OUI",X$3,IF(HLOOKUP(X$9,'Feuille1-Catégories'!$C$1:$G$3,3,FALSE)="OUI",OFFSET(X$3,MOD(QUOTIENT(ROW()-ROW($A$20),'Feuille1-Catégories'!$B$6/X$6),X$5),0),IF(MOD($A458-1-X$10,'Feuille1-Catégories'!$F$5+1)=0,X$3,""))),"")</f>
        <v/>
      </c>
      <c r="Y458" s="7" t="str">
        <f ca="1">IF(AND($A458&lt;&gt;"",Y$9&lt;&gt;""),IF(HLOOKUP(Y$9,'Feuille1-Catégories'!$C$1:$G$2,2,FALSE)="OUI",Y$3,IF(HLOOKUP(Y$9,'Feuille1-Catégories'!$C$1:$G$3,3,FALSE)="OUI",OFFSET(Y$3,MOD(QUOTIENT(ROW()-ROW($A$20),'Feuille1-Catégories'!$B$6/Y$6),Y$5),0),IF(MOD($A458-1-Y$10,'Feuille1-Catégories'!$F$5+1)=0,Y$3,""))),"")</f>
        <v/>
      </c>
      <c r="Z458" s="7" t="str">
        <f ca="1">IF(AND($A458&lt;&gt;"",Z$9&lt;&gt;""),IF(HLOOKUP(Z$9,'Feuille1-Catégories'!$C$1:$G$2,2,FALSE)="OUI",Z$3,IF(HLOOKUP(Z$9,'Feuille1-Catégories'!$C$1:$G$3,3,FALSE)="OUI",OFFSET(Z$3,MOD(QUOTIENT(ROW()-ROW($A$20),'Feuille1-Catégories'!$B$6/Z$6),Z$5),0),"")),"")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59" spans="1:26" ht="17" x14ac:dyDescent="0.2">
      <c r="A459" s="21" t="str">
        <f>IF(ROW()-ROW($A$19)&gt;'Feuille1-Catégories'!$B$6,"",ROW()-ROW($A$19))</f>
        <v/>
      </c>
      <c r="B459" s="33" t="str">
        <f t="shared" si="19"/>
        <v/>
      </c>
      <c r="C459" s="10" t="str">
        <f t="shared" si="20"/>
        <v/>
      </c>
      <c r="D459" s="10" t="str">
        <f>IF('Feuille3-Coût de production'!D459&lt;&gt;"",'Feuille3-Coût de production'!D459,"")</f>
        <v/>
      </c>
      <c r="E459" s="10" t="str">
        <f t="shared" si="21"/>
        <v/>
      </c>
      <c r="F459" s="7" t="str">
        <f ca="1">IF(AND($A459&lt;&gt;"",F$9&lt;&gt;""),IF(HLOOKUP(F$9,'Feuille1-Catégories'!$C$1:$G$2,2,FALSE)="OUI",F$3,IF(HLOOKUP(F$9,'Feuille1-Catégories'!$C$1:$G$3,3,FALSE)="OUI",OFFSET(F$3,MOD(QUOTIENT(ROW()-ROW($A$20),'Feuille1-Catégories'!$B$6/F$6),F$5),0),IF(MOD($A459-1-F$10,'Feuille1-Catégories'!$F$5+1)=0,F$3,""))),"")</f>
        <v/>
      </c>
      <c r="G459" s="7" t="str">
        <f ca="1">IF(AND($A459&lt;&gt;"",G$9&lt;&gt;""),IF(HLOOKUP(G$9,'Feuille1-Catégories'!$C$1:$G$2,2,FALSE)="OUI",G$3,IF(HLOOKUP(G$9,'Feuille1-Catégories'!$C$1:$G$3,3,FALSE)="OUI",OFFSET(G$3,MOD(QUOTIENT(ROW()-ROW($A$20),'Feuille1-Catégories'!$B$6/G$6),G$5),0),IF(MOD($A459-1-G$10,'Feuille1-Catégories'!$F$5+1)=0,G$3,""))),"")</f>
        <v/>
      </c>
      <c r="H459" s="7" t="str">
        <f ca="1">IF(AND($A459&lt;&gt;"",H$9&lt;&gt;""),IF(HLOOKUP(H$9,'Feuille1-Catégories'!$C$1:$G$2,2,FALSE)="OUI",H$3,IF(HLOOKUP(H$9,'Feuille1-Catégories'!$C$1:$G$3,3,FALSE)="OUI",OFFSET(H$3,MOD(QUOTIENT(ROW()-ROW($A$20),'Feuille1-Catégories'!$B$6/H$6),H$5),0),IF(MOD($A459-1-H$10,'Feuille1-Catégories'!$F$5+1)=0,H$3,""))),"")</f>
        <v/>
      </c>
      <c r="I459" s="7" t="str">
        <f ca="1">IF(AND($A459&lt;&gt;"",I$9&lt;&gt;""),IF(HLOOKUP(I$9,'Feuille1-Catégories'!$C$1:$G$2,2,FALSE)="OUI",I$3,IF(HLOOKUP(I$9,'Feuille1-Catégories'!$C$1:$G$3,3,FALSE)="OUI",OFFSET(I$3,MOD(QUOTIENT(ROW()-ROW($A$20),'Feuille1-Catégories'!$B$6/I$6),I$5),0),IF(MOD($A459-1-I$10,'Feuille1-Catégories'!$F$5+1)=0,I$3,""))),"")</f>
        <v/>
      </c>
      <c r="J459" s="7" t="str">
        <f ca="1">IF(AND($A459&lt;&gt;"",J$9&lt;&gt;""),IF(HLOOKUP(J$9,'Feuille1-Catégories'!$C$1:$G$2,2,FALSE)="OUI",J$3,IF(HLOOKUP(J$9,'Feuille1-Catégories'!$C$1:$G$3,3,FALSE)="OUI",OFFSET(J$3,MOD(QUOTIENT(ROW()-ROW($A$20),'Feuille1-Catégories'!$B$6/J$6),J$5),0),IF(MOD($A459-1-J$10,'Feuille1-Catégories'!$F$5+1)=0,J$3,""))),"")</f>
        <v/>
      </c>
      <c r="K459" s="7" t="str">
        <f ca="1">IF(AND($A459&lt;&gt;"",K$9&lt;&gt;""),IF(HLOOKUP(K$9,'Feuille1-Catégories'!$C$1:$G$2,2,FALSE)="OUI",K$3,IF(HLOOKUP(K$9,'Feuille1-Catégories'!$C$1:$G$3,3,FALSE)="OUI",OFFSET(K$3,MOD(QUOTIENT(ROW()-ROW($A$20),'Feuille1-Catégories'!$B$6/K$6),K$5),0),IF(MOD($A459-1-K$10,'Feuille1-Catégories'!$F$5+1)=0,K$3,""))),"")</f>
        <v/>
      </c>
      <c r="L459" s="7" t="str">
        <f ca="1">IF(AND($A459&lt;&gt;"",L$9&lt;&gt;""),IF(HLOOKUP(L$9,'Feuille1-Catégories'!$C$1:$G$2,2,FALSE)="OUI",L$3,IF(HLOOKUP(L$9,'Feuille1-Catégories'!$C$1:$G$3,3,FALSE)="OUI",OFFSET(L$3,MOD(QUOTIENT(ROW()-ROW($A$20),'Feuille1-Catégories'!$B$6/L$6),L$5),0),IF(MOD($A459-1-L$10,'Feuille1-Catégories'!$F$5+1)=0,L$3,""))),"")</f>
        <v/>
      </c>
      <c r="M459" s="7" t="str">
        <f ca="1">IF(AND($A459&lt;&gt;"",M$9&lt;&gt;""),IF(HLOOKUP(M$9,'Feuille1-Catégories'!$C$1:$G$2,2,FALSE)="OUI",M$3,IF(HLOOKUP(M$9,'Feuille1-Catégories'!$C$1:$G$3,3,FALSE)="OUI",OFFSET(M$3,MOD(QUOTIENT(ROW()-ROW($A$20),'Feuille1-Catégories'!$B$6/M$6),M$5),0),IF(MOD($A459-1-M$10,'Feuille1-Catégories'!$F$5+1)=0,M$3,""))),"")</f>
        <v/>
      </c>
      <c r="N459" s="7" t="str">
        <f ca="1">IF(AND($A459&lt;&gt;"",N$9&lt;&gt;""),IF(HLOOKUP(N$9,'Feuille1-Catégories'!$C$1:$G$2,2,FALSE)="OUI",N$3,IF(HLOOKUP(N$9,'Feuille1-Catégories'!$C$1:$G$3,3,FALSE)="OUI",OFFSET(N$3,MOD(QUOTIENT(ROW()-ROW($A$20),'Feuille1-Catégories'!$B$6/N$6),N$5),0),IF(MOD($A459-1-N$10,'Feuille1-Catégories'!$F$5+1)=0,N$3,""))),"")</f>
        <v/>
      </c>
      <c r="O459" s="7" t="str">
        <f ca="1">IF(AND($A459&lt;&gt;"",O$9&lt;&gt;""),IF(HLOOKUP(O$9,'Feuille1-Catégories'!$C$1:$G$2,2,FALSE)="OUI",O$3,IF(HLOOKUP(O$9,'Feuille1-Catégories'!$C$1:$G$3,3,FALSE)="OUI",OFFSET(O$3,MOD(QUOTIENT(ROW()-ROW($A$20),'Feuille1-Catégories'!$B$6/O$6),O$5),0),IF(MOD($A459-1-O$10,'Feuille1-Catégories'!$F$5+1)=0,O$3,""))),"")</f>
        <v/>
      </c>
      <c r="P459" s="7" t="str">
        <f ca="1">IF(AND($A459&lt;&gt;"",P$9&lt;&gt;""),IF(HLOOKUP(P$9,'Feuille1-Catégories'!$C$1:$G$2,2,FALSE)="OUI",P$3,IF(HLOOKUP(P$9,'Feuille1-Catégories'!$C$1:$G$3,3,FALSE)="OUI",OFFSET(P$3,MOD(QUOTIENT(ROW()-ROW($A$20),'Feuille1-Catégories'!$B$6/P$6),P$5),0),IF(MOD($A459-1-P$10,'Feuille1-Catégories'!$F$5+1)=0,P$3,""))),"")</f>
        <v/>
      </c>
      <c r="Q459" s="7" t="str">
        <f ca="1">IF(AND($A459&lt;&gt;"",Q$9&lt;&gt;""),IF(HLOOKUP(Q$9,'Feuille1-Catégories'!$C$1:$G$2,2,FALSE)="OUI",Q$3,IF(HLOOKUP(Q$9,'Feuille1-Catégories'!$C$1:$G$3,3,FALSE)="OUI",OFFSET(Q$3,MOD(QUOTIENT(ROW()-ROW($A$20),'Feuille1-Catégories'!$B$6/Q$6),Q$5),0),IF(MOD($A459-1-Q$10,'Feuille1-Catégories'!$F$5+1)=0,Q$3,""))),"")</f>
        <v/>
      </c>
      <c r="R459" s="7" t="str">
        <f ca="1">IF(AND($A459&lt;&gt;"",R$9&lt;&gt;""),IF(HLOOKUP(R$9,'Feuille1-Catégories'!$C$1:$G$2,2,FALSE)="OUI",R$3,IF(HLOOKUP(R$9,'Feuille1-Catégories'!$C$1:$G$3,3,FALSE)="OUI",OFFSET(R$3,MOD(QUOTIENT(ROW()-ROW($A$20),'Feuille1-Catégories'!$B$6/R$6),R$5),0),IF(MOD($A459-1-R$10,'Feuille1-Catégories'!$F$5+1)=0,R$3,""))),"")</f>
        <v/>
      </c>
      <c r="S459" s="7" t="str">
        <f ca="1">IF(AND($A459&lt;&gt;"",S$9&lt;&gt;""),IF(HLOOKUP(S$9,'Feuille1-Catégories'!$C$1:$G$2,2,FALSE)="OUI",S$3,IF(HLOOKUP(S$9,'Feuille1-Catégories'!$C$1:$G$3,3,FALSE)="OUI",OFFSET(S$3,MOD(QUOTIENT(ROW()-ROW($A$20),'Feuille1-Catégories'!$B$6/S$6),S$5),0),IF(MOD($A459-1-S$10,'Feuille1-Catégories'!$F$5+1)=0,S$3,""))),"")</f>
        <v/>
      </c>
      <c r="T459" s="7" t="str">
        <f ca="1">IF(AND($A459&lt;&gt;"",T$9&lt;&gt;""),IF(HLOOKUP(T$9,'Feuille1-Catégories'!$C$1:$G$2,2,FALSE)="OUI",T$3,IF(HLOOKUP(T$9,'Feuille1-Catégories'!$C$1:$G$3,3,FALSE)="OUI",OFFSET(T$3,MOD(QUOTIENT(ROW()-ROW($A$20),'Feuille1-Catégories'!$B$6/T$6),T$5),0),IF(MOD($A459-1-T$10,'Feuille1-Catégories'!$F$5+1)=0,T$3,""))),"")</f>
        <v/>
      </c>
      <c r="U459" s="7" t="str">
        <f ca="1">IF(AND($A459&lt;&gt;"",U$9&lt;&gt;""),IF(HLOOKUP(U$9,'Feuille1-Catégories'!$C$1:$G$2,2,FALSE)="OUI",U$3,IF(HLOOKUP(U$9,'Feuille1-Catégories'!$C$1:$G$3,3,FALSE)="OUI",OFFSET(U$3,MOD(QUOTIENT(ROW()-ROW($A$20),'Feuille1-Catégories'!$B$6/U$6),U$5),0),IF(MOD($A459-1-U$10,'Feuille1-Catégories'!$F$5+1)=0,U$3,""))),"")</f>
        <v/>
      </c>
      <c r="V459" s="7" t="str">
        <f ca="1">IF(AND($A459&lt;&gt;"",V$9&lt;&gt;""),IF(HLOOKUP(V$9,'Feuille1-Catégories'!$C$1:$G$2,2,FALSE)="OUI",V$3,IF(HLOOKUP(V$9,'Feuille1-Catégories'!$C$1:$G$3,3,FALSE)="OUI",OFFSET(V$3,MOD(QUOTIENT(ROW()-ROW($A$20),'Feuille1-Catégories'!$B$6/V$6),V$5),0),IF(MOD($A459-1-V$10,'Feuille1-Catégories'!$F$5+1)=0,V$3,""))),"")</f>
        <v/>
      </c>
      <c r="W459" s="7" t="str">
        <f ca="1">IF(AND($A459&lt;&gt;"",W$9&lt;&gt;""),IF(HLOOKUP(W$9,'Feuille1-Catégories'!$C$1:$G$2,2,FALSE)="OUI",W$3,IF(HLOOKUP(W$9,'Feuille1-Catégories'!$C$1:$G$3,3,FALSE)="OUI",OFFSET(W$3,MOD(QUOTIENT(ROW()-ROW($A$20),'Feuille1-Catégories'!$B$6/W$6),W$5),0),IF(MOD($A459-1-W$10,'Feuille1-Catégories'!$F$5+1)=0,W$3,""))),"")</f>
        <v/>
      </c>
      <c r="X459" s="7" t="str">
        <f ca="1">IF(AND($A459&lt;&gt;"",X$9&lt;&gt;""),IF(HLOOKUP(X$9,'Feuille1-Catégories'!$C$1:$G$2,2,FALSE)="OUI",X$3,IF(HLOOKUP(X$9,'Feuille1-Catégories'!$C$1:$G$3,3,FALSE)="OUI",OFFSET(X$3,MOD(QUOTIENT(ROW()-ROW($A$20),'Feuille1-Catégories'!$B$6/X$6),X$5),0),IF(MOD($A459-1-X$10,'Feuille1-Catégories'!$F$5+1)=0,X$3,""))),"")</f>
        <v/>
      </c>
      <c r="Y459" s="7" t="str">
        <f ca="1">IF(AND($A459&lt;&gt;"",Y$9&lt;&gt;""),IF(HLOOKUP(Y$9,'Feuille1-Catégories'!$C$1:$G$2,2,FALSE)="OUI",Y$3,IF(HLOOKUP(Y$9,'Feuille1-Catégories'!$C$1:$G$3,3,FALSE)="OUI",OFFSET(Y$3,MOD(QUOTIENT(ROW()-ROW($A$20),'Feuille1-Catégories'!$B$6/Y$6),Y$5),0),IF(MOD($A459-1-Y$10,'Feuille1-Catégories'!$F$5+1)=0,Y$3,""))),"")</f>
        <v/>
      </c>
      <c r="Z459" s="7" t="str">
        <f ca="1">IF(AND($A459&lt;&gt;"",Z$9&lt;&gt;""),IF(HLOOKUP(Z$9,'Feuille1-Catégories'!$C$1:$G$2,2,FALSE)="OUI",Z$3,IF(HLOOKUP(Z$9,'Feuille1-Catégories'!$C$1:$G$3,3,FALSE)="OUI",OFFSET(Z$3,MOD(QUOTIENT(ROW()-ROW($A$20),'Feuille1-Catégories'!$B$6/Z$6),Z$5),0),"")),"")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60" spans="1:26" ht="17" x14ac:dyDescent="0.2">
      <c r="A460" s="21" t="str">
        <f>IF(ROW()-ROW($A$19)&gt;'Feuille1-Catégories'!$B$6,"",ROW()-ROW($A$19))</f>
        <v/>
      </c>
      <c r="B460" s="33" t="str">
        <f t="shared" si="19"/>
        <v/>
      </c>
      <c r="C460" s="10" t="str">
        <f t="shared" si="20"/>
        <v/>
      </c>
      <c r="D460" s="10" t="str">
        <f>IF('Feuille3-Coût de production'!D460&lt;&gt;"",'Feuille3-Coût de production'!D460,"")</f>
        <v/>
      </c>
      <c r="E460" s="10" t="str">
        <f t="shared" si="21"/>
        <v/>
      </c>
      <c r="F460" s="7" t="str">
        <f ca="1">IF(AND($A460&lt;&gt;"",F$9&lt;&gt;""),IF(HLOOKUP(F$9,'Feuille1-Catégories'!$C$1:$G$2,2,FALSE)="OUI",F$3,IF(HLOOKUP(F$9,'Feuille1-Catégories'!$C$1:$G$3,3,FALSE)="OUI",OFFSET(F$3,MOD(QUOTIENT(ROW()-ROW($A$20),'Feuille1-Catégories'!$B$6/F$6),F$5),0),IF(MOD($A460-1-F$10,'Feuille1-Catégories'!$F$5+1)=0,F$3,""))),"")</f>
        <v/>
      </c>
      <c r="G460" s="7" t="str">
        <f ca="1">IF(AND($A460&lt;&gt;"",G$9&lt;&gt;""),IF(HLOOKUP(G$9,'Feuille1-Catégories'!$C$1:$G$2,2,FALSE)="OUI",G$3,IF(HLOOKUP(G$9,'Feuille1-Catégories'!$C$1:$G$3,3,FALSE)="OUI",OFFSET(G$3,MOD(QUOTIENT(ROW()-ROW($A$20),'Feuille1-Catégories'!$B$6/G$6),G$5),0),IF(MOD($A460-1-G$10,'Feuille1-Catégories'!$F$5+1)=0,G$3,""))),"")</f>
        <v/>
      </c>
      <c r="H460" s="7" t="str">
        <f ca="1">IF(AND($A460&lt;&gt;"",H$9&lt;&gt;""),IF(HLOOKUP(H$9,'Feuille1-Catégories'!$C$1:$G$2,2,FALSE)="OUI",H$3,IF(HLOOKUP(H$9,'Feuille1-Catégories'!$C$1:$G$3,3,FALSE)="OUI",OFFSET(H$3,MOD(QUOTIENT(ROW()-ROW($A$20),'Feuille1-Catégories'!$B$6/H$6),H$5),0),IF(MOD($A460-1-H$10,'Feuille1-Catégories'!$F$5+1)=0,H$3,""))),"")</f>
        <v/>
      </c>
      <c r="I460" s="7" t="str">
        <f ca="1">IF(AND($A460&lt;&gt;"",I$9&lt;&gt;""),IF(HLOOKUP(I$9,'Feuille1-Catégories'!$C$1:$G$2,2,FALSE)="OUI",I$3,IF(HLOOKUP(I$9,'Feuille1-Catégories'!$C$1:$G$3,3,FALSE)="OUI",OFFSET(I$3,MOD(QUOTIENT(ROW()-ROW($A$20),'Feuille1-Catégories'!$B$6/I$6),I$5),0),IF(MOD($A460-1-I$10,'Feuille1-Catégories'!$F$5+1)=0,I$3,""))),"")</f>
        <v/>
      </c>
      <c r="J460" s="7" t="str">
        <f ca="1">IF(AND($A460&lt;&gt;"",J$9&lt;&gt;""),IF(HLOOKUP(J$9,'Feuille1-Catégories'!$C$1:$G$2,2,FALSE)="OUI",J$3,IF(HLOOKUP(J$9,'Feuille1-Catégories'!$C$1:$G$3,3,FALSE)="OUI",OFFSET(J$3,MOD(QUOTIENT(ROW()-ROW($A$20),'Feuille1-Catégories'!$B$6/J$6),J$5),0),IF(MOD($A460-1-J$10,'Feuille1-Catégories'!$F$5+1)=0,J$3,""))),"")</f>
        <v/>
      </c>
      <c r="K460" s="7" t="str">
        <f ca="1">IF(AND($A460&lt;&gt;"",K$9&lt;&gt;""),IF(HLOOKUP(K$9,'Feuille1-Catégories'!$C$1:$G$2,2,FALSE)="OUI",K$3,IF(HLOOKUP(K$9,'Feuille1-Catégories'!$C$1:$G$3,3,FALSE)="OUI",OFFSET(K$3,MOD(QUOTIENT(ROW()-ROW($A$20),'Feuille1-Catégories'!$B$6/K$6),K$5),0),IF(MOD($A460-1-K$10,'Feuille1-Catégories'!$F$5+1)=0,K$3,""))),"")</f>
        <v/>
      </c>
      <c r="L460" s="7" t="str">
        <f ca="1">IF(AND($A460&lt;&gt;"",L$9&lt;&gt;""),IF(HLOOKUP(L$9,'Feuille1-Catégories'!$C$1:$G$2,2,FALSE)="OUI",L$3,IF(HLOOKUP(L$9,'Feuille1-Catégories'!$C$1:$G$3,3,FALSE)="OUI",OFFSET(L$3,MOD(QUOTIENT(ROW()-ROW($A$20),'Feuille1-Catégories'!$B$6/L$6),L$5),0),IF(MOD($A460-1-L$10,'Feuille1-Catégories'!$F$5+1)=0,L$3,""))),"")</f>
        <v/>
      </c>
      <c r="M460" s="7" t="str">
        <f ca="1">IF(AND($A460&lt;&gt;"",M$9&lt;&gt;""),IF(HLOOKUP(M$9,'Feuille1-Catégories'!$C$1:$G$2,2,FALSE)="OUI",M$3,IF(HLOOKUP(M$9,'Feuille1-Catégories'!$C$1:$G$3,3,FALSE)="OUI",OFFSET(M$3,MOD(QUOTIENT(ROW()-ROW($A$20),'Feuille1-Catégories'!$B$6/M$6),M$5),0),IF(MOD($A460-1-M$10,'Feuille1-Catégories'!$F$5+1)=0,M$3,""))),"")</f>
        <v/>
      </c>
      <c r="N460" s="7" t="str">
        <f ca="1">IF(AND($A460&lt;&gt;"",N$9&lt;&gt;""),IF(HLOOKUP(N$9,'Feuille1-Catégories'!$C$1:$G$2,2,FALSE)="OUI",N$3,IF(HLOOKUP(N$9,'Feuille1-Catégories'!$C$1:$G$3,3,FALSE)="OUI",OFFSET(N$3,MOD(QUOTIENT(ROW()-ROW($A$20),'Feuille1-Catégories'!$B$6/N$6),N$5),0),IF(MOD($A460-1-N$10,'Feuille1-Catégories'!$F$5+1)=0,N$3,""))),"")</f>
        <v/>
      </c>
      <c r="O460" s="7" t="str">
        <f ca="1">IF(AND($A460&lt;&gt;"",O$9&lt;&gt;""),IF(HLOOKUP(O$9,'Feuille1-Catégories'!$C$1:$G$2,2,FALSE)="OUI",O$3,IF(HLOOKUP(O$9,'Feuille1-Catégories'!$C$1:$G$3,3,FALSE)="OUI",OFFSET(O$3,MOD(QUOTIENT(ROW()-ROW($A$20),'Feuille1-Catégories'!$B$6/O$6),O$5),0),IF(MOD($A460-1-O$10,'Feuille1-Catégories'!$F$5+1)=0,O$3,""))),"")</f>
        <v/>
      </c>
      <c r="P460" s="7" t="str">
        <f ca="1">IF(AND($A460&lt;&gt;"",P$9&lt;&gt;""),IF(HLOOKUP(P$9,'Feuille1-Catégories'!$C$1:$G$2,2,FALSE)="OUI",P$3,IF(HLOOKUP(P$9,'Feuille1-Catégories'!$C$1:$G$3,3,FALSE)="OUI",OFFSET(P$3,MOD(QUOTIENT(ROW()-ROW($A$20),'Feuille1-Catégories'!$B$6/P$6),P$5),0),IF(MOD($A460-1-P$10,'Feuille1-Catégories'!$F$5+1)=0,P$3,""))),"")</f>
        <v/>
      </c>
      <c r="Q460" s="7" t="str">
        <f ca="1">IF(AND($A460&lt;&gt;"",Q$9&lt;&gt;""),IF(HLOOKUP(Q$9,'Feuille1-Catégories'!$C$1:$G$2,2,FALSE)="OUI",Q$3,IF(HLOOKUP(Q$9,'Feuille1-Catégories'!$C$1:$G$3,3,FALSE)="OUI",OFFSET(Q$3,MOD(QUOTIENT(ROW()-ROW($A$20),'Feuille1-Catégories'!$B$6/Q$6),Q$5),0),IF(MOD($A460-1-Q$10,'Feuille1-Catégories'!$F$5+1)=0,Q$3,""))),"")</f>
        <v/>
      </c>
      <c r="R460" s="7" t="str">
        <f ca="1">IF(AND($A460&lt;&gt;"",R$9&lt;&gt;""),IF(HLOOKUP(R$9,'Feuille1-Catégories'!$C$1:$G$2,2,FALSE)="OUI",R$3,IF(HLOOKUP(R$9,'Feuille1-Catégories'!$C$1:$G$3,3,FALSE)="OUI",OFFSET(R$3,MOD(QUOTIENT(ROW()-ROW($A$20),'Feuille1-Catégories'!$B$6/R$6),R$5),0),IF(MOD($A460-1-R$10,'Feuille1-Catégories'!$F$5+1)=0,R$3,""))),"")</f>
        <v/>
      </c>
      <c r="S460" s="7" t="str">
        <f ca="1">IF(AND($A460&lt;&gt;"",S$9&lt;&gt;""),IF(HLOOKUP(S$9,'Feuille1-Catégories'!$C$1:$G$2,2,FALSE)="OUI",S$3,IF(HLOOKUP(S$9,'Feuille1-Catégories'!$C$1:$G$3,3,FALSE)="OUI",OFFSET(S$3,MOD(QUOTIENT(ROW()-ROW($A$20),'Feuille1-Catégories'!$B$6/S$6),S$5),0),IF(MOD($A460-1-S$10,'Feuille1-Catégories'!$F$5+1)=0,S$3,""))),"")</f>
        <v/>
      </c>
      <c r="T460" s="7" t="str">
        <f ca="1">IF(AND($A460&lt;&gt;"",T$9&lt;&gt;""),IF(HLOOKUP(T$9,'Feuille1-Catégories'!$C$1:$G$2,2,FALSE)="OUI",T$3,IF(HLOOKUP(T$9,'Feuille1-Catégories'!$C$1:$G$3,3,FALSE)="OUI",OFFSET(T$3,MOD(QUOTIENT(ROW()-ROW($A$20),'Feuille1-Catégories'!$B$6/T$6),T$5),0),IF(MOD($A460-1-T$10,'Feuille1-Catégories'!$F$5+1)=0,T$3,""))),"")</f>
        <v/>
      </c>
      <c r="U460" s="7" t="str">
        <f ca="1">IF(AND($A460&lt;&gt;"",U$9&lt;&gt;""),IF(HLOOKUP(U$9,'Feuille1-Catégories'!$C$1:$G$2,2,FALSE)="OUI",U$3,IF(HLOOKUP(U$9,'Feuille1-Catégories'!$C$1:$G$3,3,FALSE)="OUI",OFFSET(U$3,MOD(QUOTIENT(ROW()-ROW($A$20),'Feuille1-Catégories'!$B$6/U$6),U$5),0),IF(MOD($A460-1-U$10,'Feuille1-Catégories'!$F$5+1)=0,U$3,""))),"")</f>
        <v/>
      </c>
      <c r="V460" s="7" t="str">
        <f ca="1">IF(AND($A460&lt;&gt;"",V$9&lt;&gt;""),IF(HLOOKUP(V$9,'Feuille1-Catégories'!$C$1:$G$2,2,FALSE)="OUI",V$3,IF(HLOOKUP(V$9,'Feuille1-Catégories'!$C$1:$G$3,3,FALSE)="OUI",OFFSET(V$3,MOD(QUOTIENT(ROW()-ROW($A$20),'Feuille1-Catégories'!$B$6/V$6),V$5),0),IF(MOD($A460-1-V$10,'Feuille1-Catégories'!$F$5+1)=0,V$3,""))),"")</f>
        <v/>
      </c>
      <c r="W460" s="7" t="str">
        <f ca="1">IF(AND($A460&lt;&gt;"",W$9&lt;&gt;""),IF(HLOOKUP(W$9,'Feuille1-Catégories'!$C$1:$G$2,2,FALSE)="OUI",W$3,IF(HLOOKUP(W$9,'Feuille1-Catégories'!$C$1:$G$3,3,FALSE)="OUI",OFFSET(W$3,MOD(QUOTIENT(ROW()-ROW($A$20),'Feuille1-Catégories'!$B$6/W$6),W$5),0),IF(MOD($A460-1-W$10,'Feuille1-Catégories'!$F$5+1)=0,W$3,""))),"")</f>
        <v/>
      </c>
      <c r="X460" s="7" t="str">
        <f ca="1">IF(AND($A460&lt;&gt;"",X$9&lt;&gt;""),IF(HLOOKUP(X$9,'Feuille1-Catégories'!$C$1:$G$2,2,FALSE)="OUI",X$3,IF(HLOOKUP(X$9,'Feuille1-Catégories'!$C$1:$G$3,3,FALSE)="OUI",OFFSET(X$3,MOD(QUOTIENT(ROW()-ROW($A$20),'Feuille1-Catégories'!$B$6/X$6),X$5),0),IF(MOD($A460-1-X$10,'Feuille1-Catégories'!$F$5+1)=0,X$3,""))),"")</f>
        <v/>
      </c>
      <c r="Y460" s="7" t="str">
        <f ca="1">IF(AND($A460&lt;&gt;"",Y$9&lt;&gt;""),IF(HLOOKUP(Y$9,'Feuille1-Catégories'!$C$1:$G$2,2,FALSE)="OUI",Y$3,IF(HLOOKUP(Y$9,'Feuille1-Catégories'!$C$1:$G$3,3,FALSE)="OUI",OFFSET(Y$3,MOD(QUOTIENT(ROW()-ROW($A$20),'Feuille1-Catégories'!$B$6/Y$6),Y$5),0),IF(MOD($A460-1-Y$10,'Feuille1-Catégories'!$F$5+1)=0,Y$3,""))),"")</f>
        <v/>
      </c>
      <c r="Z460" s="7" t="str">
        <f ca="1">IF(AND($A460&lt;&gt;"",Z$9&lt;&gt;""),IF(HLOOKUP(Z$9,'Feuille1-Catégories'!$C$1:$G$2,2,FALSE)="OUI",Z$3,IF(HLOOKUP(Z$9,'Feuille1-Catégories'!$C$1:$G$3,3,FALSE)="OUI",OFFSET(Z$3,MOD(QUOTIENT(ROW()-ROW($A$20),'Feuille1-Catégories'!$B$6/Z$6),Z$5),0),"")),"")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61" spans="1:26" ht="17" x14ac:dyDescent="0.2">
      <c r="A461" s="21" t="str">
        <f>IF(ROW()-ROW($A$19)&gt;'Feuille1-Catégories'!$B$6,"",ROW()-ROW($A$19))</f>
        <v/>
      </c>
      <c r="B461" s="33" t="str">
        <f t="shared" si="19"/>
        <v/>
      </c>
      <c r="C461" s="10" t="str">
        <f t="shared" si="20"/>
        <v/>
      </c>
      <c r="D461" s="10" t="str">
        <f>IF('Feuille3-Coût de production'!D461&lt;&gt;"",'Feuille3-Coût de production'!D461,"")</f>
        <v/>
      </c>
      <c r="E461" s="10" t="str">
        <f t="shared" si="21"/>
        <v/>
      </c>
      <c r="F461" s="7" t="str">
        <f ca="1">IF(AND($A461&lt;&gt;"",F$9&lt;&gt;""),IF(HLOOKUP(F$9,'Feuille1-Catégories'!$C$1:$G$2,2,FALSE)="OUI",F$3,IF(HLOOKUP(F$9,'Feuille1-Catégories'!$C$1:$G$3,3,FALSE)="OUI",OFFSET(F$3,MOD(QUOTIENT(ROW()-ROW($A$20),'Feuille1-Catégories'!$B$6/F$6),F$5),0),IF(MOD($A461-1-F$10,'Feuille1-Catégories'!$F$5+1)=0,F$3,""))),"")</f>
        <v/>
      </c>
      <c r="G461" s="7" t="str">
        <f ca="1">IF(AND($A461&lt;&gt;"",G$9&lt;&gt;""),IF(HLOOKUP(G$9,'Feuille1-Catégories'!$C$1:$G$2,2,FALSE)="OUI",G$3,IF(HLOOKUP(G$9,'Feuille1-Catégories'!$C$1:$G$3,3,FALSE)="OUI",OFFSET(G$3,MOD(QUOTIENT(ROW()-ROW($A$20),'Feuille1-Catégories'!$B$6/G$6),G$5),0),IF(MOD($A461-1-G$10,'Feuille1-Catégories'!$F$5+1)=0,G$3,""))),"")</f>
        <v/>
      </c>
      <c r="H461" s="7" t="str">
        <f ca="1">IF(AND($A461&lt;&gt;"",H$9&lt;&gt;""),IF(HLOOKUP(H$9,'Feuille1-Catégories'!$C$1:$G$2,2,FALSE)="OUI",H$3,IF(HLOOKUP(H$9,'Feuille1-Catégories'!$C$1:$G$3,3,FALSE)="OUI",OFFSET(H$3,MOD(QUOTIENT(ROW()-ROW($A$20),'Feuille1-Catégories'!$B$6/H$6),H$5),0),IF(MOD($A461-1-H$10,'Feuille1-Catégories'!$F$5+1)=0,H$3,""))),"")</f>
        <v/>
      </c>
      <c r="I461" s="7" t="str">
        <f ca="1">IF(AND($A461&lt;&gt;"",I$9&lt;&gt;""),IF(HLOOKUP(I$9,'Feuille1-Catégories'!$C$1:$G$2,2,FALSE)="OUI",I$3,IF(HLOOKUP(I$9,'Feuille1-Catégories'!$C$1:$G$3,3,FALSE)="OUI",OFFSET(I$3,MOD(QUOTIENT(ROW()-ROW($A$20),'Feuille1-Catégories'!$B$6/I$6),I$5),0),IF(MOD($A461-1-I$10,'Feuille1-Catégories'!$F$5+1)=0,I$3,""))),"")</f>
        <v/>
      </c>
      <c r="J461" s="7" t="str">
        <f ca="1">IF(AND($A461&lt;&gt;"",J$9&lt;&gt;""),IF(HLOOKUP(J$9,'Feuille1-Catégories'!$C$1:$G$2,2,FALSE)="OUI",J$3,IF(HLOOKUP(J$9,'Feuille1-Catégories'!$C$1:$G$3,3,FALSE)="OUI",OFFSET(J$3,MOD(QUOTIENT(ROW()-ROW($A$20),'Feuille1-Catégories'!$B$6/J$6),J$5),0),IF(MOD($A461-1-J$10,'Feuille1-Catégories'!$F$5+1)=0,J$3,""))),"")</f>
        <v/>
      </c>
      <c r="K461" s="7" t="str">
        <f ca="1">IF(AND($A461&lt;&gt;"",K$9&lt;&gt;""),IF(HLOOKUP(K$9,'Feuille1-Catégories'!$C$1:$G$2,2,FALSE)="OUI",K$3,IF(HLOOKUP(K$9,'Feuille1-Catégories'!$C$1:$G$3,3,FALSE)="OUI",OFFSET(K$3,MOD(QUOTIENT(ROW()-ROW($A$20),'Feuille1-Catégories'!$B$6/K$6),K$5),0),IF(MOD($A461-1-K$10,'Feuille1-Catégories'!$F$5+1)=0,K$3,""))),"")</f>
        <v/>
      </c>
      <c r="L461" s="7" t="str">
        <f ca="1">IF(AND($A461&lt;&gt;"",L$9&lt;&gt;""),IF(HLOOKUP(L$9,'Feuille1-Catégories'!$C$1:$G$2,2,FALSE)="OUI",L$3,IF(HLOOKUP(L$9,'Feuille1-Catégories'!$C$1:$G$3,3,FALSE)="OUI",OFFSET(L$3,MOD(QUOTIENT(ROW()-ROW($A$20),'Feuille1-Catégories'!$B$6/L$6),L$5),0),IF(MOD($A461-1-L$10,'Feuille1-Catégories'!$F$5+1)=0,L$3,""))),"")</f>
        <v/>
      </c>
      <c r="M461" s="7" t="str">
        <f ca="1">IF(AND($A461&lt;&gt;"",M$9&lt;&gt;""),IF(HLOOKUP(M$9,'Feuille1-Catégories'!$C$1:$G$2,2,FALSE)="OUI",M$3,IF(HLOOKUP(M$9,'Feuille1-Catégories'!$C$1:$G$3,3,FALSE)="OUI",OFFSET(M$3,MOD(QUOTIENT(ROW()-ROW($A$20),'Feuille1-Catégories'!$B$6/M$6),M$5),0),IF(MOD($A461-1-M$10,'Feuille1-Catégories'!$F$5+1)=0,M$3,""))),"")</f>
        <v/>
      </c>
      <c r="N461" s="7" t="str">
        <f ca="1">IF(AND($A461&lt;&gt;"",N$9&lt;&gt;""),IF(HLOOKUP(N$9,'Feuille1-Catégories'!$C$1:$G$2,2,FALSE)="OUI",N$3,IF(HLOOKUP(N$9,'Feuille1-Catégories'!$C$1:$G$3,3,FALSE)="OUI",OFFSET(N$3,MOD(QUOTIENT(ROW()-ROW($A$20),'Feuille1-Catégories'!$B$6/N$6),N$5),0),IF(MOD($A461-1-N$10,'Feuille1-Catégories'!$F$5+1)=0,N$3,""))),"")</f>
        <v/>
      </c>
      <c r="O461" s="7" t="str">
        <f ca="1">IF(AND($A461&lt;&gt;"",O$9&lt;&gt;""),IF(HLOOKUP(O$9,'Feuille1-Catégories'!$C$1:$G$2,2,FALSE)="OUI",O$3,IF(HLOOKUP(O$9,'Feuille1-Catégories'!$C$1:$G$3,3,FALSE)="OUI",OFFSET(O$3,MOD(QUOTIENT(ROW()-ROW($A$20),'Feuille1-Catégories'!$B$6/O$6),O$5),0),IF(MOD($A461-1-O$10,'Feuille1-Catégories'!$F$5+1)=0,O$3,""))),"")</f>
        <v/>
      </c>
      <c r="P461" s="7" t="str">
        <f ca="1">IF(AND($A461&lt;&gt;"",P$9&lt;&gt;""),IF(HLOOKUP(P$9,'Feuille1-Catégories'!$C$1:$G$2,2,FALSE)="OUI",P$3,IF(HLOOKUP(P$9,'Feuille1-Catégories'!$C$1:$G$3,3,FALSE)="OUI",OFFSET(P$3,MOD(QUOTIENT(ROW()-ROW($A$20),'Feuille1-Catégories'!$B$6/P$6),P$5),0),IF(MOD($A461-1-P$10,'Feuille1-Catégories'!$F$5+1)=0,P$3,""))),"")</f>
        <v/>
      </c>
      <c r="Q461" s="7" t="str">
        <f ca="1">IF(AND($A461&lt;&gt;"",Q$9&lt;&gt;""),IF(HLOOKUP(Q$9,'Feuille1-Catégories'!$C$1:$G$2,2,FALSE)="OUI",Q$3,IF(HLOOKUP(Q$9,'Feuille1-Catégories'!$C$1:$G$3,3,FALSE)="OUI",OFFSET(Q$3,MOD(QUOTIENT(ROW()-ROW($A$20),'Feuille1-Catégories'!$B$6/Q$6),Q$5),0),IF(MOD($A461-1-Q$10,'Feuille1-Catégories'!$F$5+1)=0,Q$3,""))),"")</f>
        <v/>
      </c>
      <c r="R461" s="7" t="str">
        <f ca="1">IF(AND($A461&lt;&gt;"",R$9&lt;&gt;""),IF(HLOOKUP(R$9,'Feuille1-Catégories'!$C$1:$G$2,2,FALSE)="OUI",R$3,IF(HLOOKUP(R$9,'Feuille1-Catégories'!$C$1:$G$3,3,FALSE)="OUI",OFFSET(R$3,MOD(QUOTIENT(ROW()-ROW($A$20),'Feuille1-Catégories'!$B$6/R$6),R$5),0),IF(MOD($A461-1-R$10,'Feuille1-Catégories'!$F$5+1)=0,R$3,""))),"")</f>
        <v/>
      </c>
      <c r="S461" s="7" t="str">
        <f ca="1">IF(AND($A461&lt;&gt;"",S$9&lt;&gt;""),IF(HLOOKUP(S$9,'Feuille1-Catégories'!$C$1:$G$2,2,FALSE)="OUI",S$3,IF(HLOOKUP(S$9,'Feuille1-Catégories'!$C$1:$G$3,3,FALSE)="OUI",OFFSET(S$3,MOD(QUOTIENT(ROW()-ROW($A$20),'Feuille1-Catégories'!$B$6/S$6),S$5),0),IF(MOD($A461-1-S$10,'Feuille1-Catégories'!$F$5+1)=0,S$3,""))),"")</f>
        <v/>
      </c>
      <c r="T461" s="7" t="str">
        <f ca="1">IF(AND($A461&lt;&gt;"",T$9&lt;&gt;""),IF(HLOOKUP(T$9,'Feuille1-Catégories'!$C$1:$G$2,2,FALSE)="OUI",T$3,IF(HLOOKUP(T$9,'Feuille1-Catégories'!$C$1:$G$3,3,FALSE)="OUI",OFFSET(T$3,MOD(QUOTIENT(ROW()-ROW($A$20),'Feuille1-Catégories'!$B$6/T$6),T$5),0),IF(MOD($A461-1-T$10,'Feuille1-Catégories'!$F$5+1)=0,T$3,""))),"")</f>
        <v/>
      </c>
      <c r="U461" s="7" t="str">
        <f ca="1">IF(AND($A461&lt;&gt;"",U$9&lt;&gt;""),IF(HLOOKUP(U$9,'Feuille1-Catégories'!$C$1:$G$2,2,FALSE)="OUI",U$3,IF(HLOOKUP(U$9,'Feuille1-Catégories'!$C$1:$G$3,3,FALSE)="OUI",OFFSET(U$3,MOD(QUOTIENT(ROW()-ROW($A$20),'Feuille1-Catégories'!$B$6/U$6),U$5),0),IF(MOD($A461-1-U$10,'Feuille1-Catégories'!$F$5+1)=0,U$3,""))),"")</f>
        <v/>
      </c>
      <c r="V461" s="7" t="str">
        <f ca="1">IF(AND($A461&lt;&gt;"",V$9&lt;&gt;""),IF(HLOOKUP(V$9,'Feuille1-Catégories'!$C$1:$G$2,2,FALSE)="OUI",V$3,IF(HLOOKUP(V$9,'Feuille1-Catégories'!$C$1:$G$3,3,FALSE)="OUI",OFFSET(V$3,MOD(QUOTIENT(ROW()-ROW($A$20),'Feuille1-Catégories'!$B$6/V$6),V$5),0),IF(MOD($A461-1-V$10,'Feuille1-Catégories'!$F$5+1)=0,V$3,""))),"")</f>
        <v/>
      </c>
      <c r="W461" s="7" t="str">
        <f ca="1">IF(AND($A461&lt;&gt;"",W$9&lt;&gt;""),IF(HLOOKUP(W$9,'Feuille1-Catégories'!$C$1:$G$2,2,FALSE)="OUI",W$3,IF(HLOOKUP(W$9,'Feuille1-Catégories'!$C$1:$G$3,3,FALSE)="OUI",OFFSET(W$3,MOD(QUOTIENT(ROW()-ROW($A$20),'Feuille1-Catégories'!$B$6/W$6),W$5),0),IF(MOD($A461-1-W$10,'Feuille1-Catégories'!$F$5+1)=0,W$3,""))),"")</f>
        <v/>
      </c>
      <c r="X461" s="7" t="str">
        <f ca="1">IF(AND($A461&lt;&gt;"",X$9&lt;&gt;""),IF(HLOOKUP(X$9,'Feuille1-Catégories'!$C$1:$G$2,2,FALSE)="OUI",X$3,IF(HLOOKUP(X$9,'Feuille1-Catégories'!$C$1:$G$3,3,FALSE)="OUI",OFFSET(X$3,MOD(QUOTIENT(ROW()-ROW($A$20),'Feuille1-Catégories'!$B$6/X$6),X$5),0),IF(MOD($A461-1-X$10,'Feuille1-Catégories'!$F$5+1)=0,X$3,""))),"")</f>
        <v/>
      </c>
      <c r="Y461" s="7" t="str">
        <f ca="1">IF(AND($A461&lt;&gt;"",Y$9&lt;&gt;""),IF(HLOOKUP(Y$9,'Feuille1-Catégories'!$C$1:$G$2,2,FALSE)="OUI",Y$3,IF(HLOOKUP(Y$9,'Feuille1-Catégories'!$C$1:$G$3,3,FALSE)="OUI",OFFSET(Y$3,MOD(QUOTIENT(ROW()-ROW($A$20),'Feuille1-Catégories'!$B$6/Y$6),Y$5),0),IF(MOD($A461-1-Y$10,'Feuille1-Catégories'!$F$5+1)=0,Y$3,""))),"")</f>
        <v/>
      </c>
      <c r="Z461" s="7" t="str">
        <f ca="1">IF(AND($A461&lt;&gt;"",Z$9&lt;&gt;""),IF(HLOOKUP(Z$9,'Feuille1-Catégories'!$C$1:$G$2,2,FALSE)="OUI",Z$3,IF(HLOOKUP(Z$9,'Feuille1-Catégories'!$C$1:$G$3,3,FALSE)="OUI",OFFSET(Z$3,MOD(QUOTIENT(ROW()-ROW($A$20),'Feuille1-Catégories'!$B$6/Z$6),Z$5),0),"")),"")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62" spans="1:26" ht="17" x14ac:dyDescent="0.2">
      <c r="A462" s="21" t="str">
        <f>IF(ROW()-ROW($A$19)&gt;'Feuille1-Catégories'!$B$6,"",ROW()-ROW($A$19))</f>
        <v/>
      </c>
      <c r="B462" s="33" t="str">
        <f t="shared" si="19"/>
        <v/>
      </c>
      <c r="C462" s="10" t="str">
        <f t="shared" si="20"/>
        <v/>
      </c>
      <c r="D462" s="10" t="str">
        <f>IF('Feuille3-Coût de production'!D462&lt;&gt;"",'Feuille3-Coût de production'!D462,"")</f>
        <v/>
      </c>
      <c r="E462" s="10" t="str">
        <f t="shared" si="21"/>
        <v/>
      </c>
      <c r="F462" s="7" t="str">
        <f ca="1">IF(AND($A462&lt;&gt;"",F$9&lt;&gt;""),IF(HLOOKUP(F$9,'Feuille1-Catégories'!$C$1:$G$2,2,FALSE)="OUI",F$3,IF(HLOOKUP(F$9,'Feuille1-Catégories'!$C$1:$G$3,3,FALSE)="OUI",OFFSET(F$3,MOD(QUOTIENT(ROW()-ROW($A$20),'Feuille1-Catégories'!$B$6/F$6),F$5),0),IF(MOD($A462-1-F$10,'Feuille1-Catégories'!$F$5+1)=0,F$3,""))),"")</f>
        <v/>
      </c>
      <c r="G462" s="7" t="str">
        <f ca="1">IF(AND($A462&lt;&gt;"",G$9&lt;&gt;""),IF(HLOOKUP(G$9,'Feuille1-Catégories'!$C$1:$G$2,2,FALSE)="OUI",G$3,IF(HLOOKUP(G$9,'Feuille1-Catégories'!$C$1:$G$3,3,FALSE)="OUI",OFFSET(G$3,MOD(QUOTIENT(ROW()-ROW($A$20),'Feuille1-Catégories'!$B$6/G$6),G$5),0),IF(MOD($A462-1-G$10,'Feuille1-Catégories'!$F$5+1)=0,G$3,""))),"")</f>
        <v/>
      </c>
      <c r="H462" s="7" t="str">
        <f ca="1">IF(AND($A462&lt;&gt;"",H$9&lt;&gt;""),IF(HLOOKUP(H$9,'Feuille1-Catégories'!$C$1:$G$2,2,FALSE)="OUI",H$3,IF(HLOOKUP(H$9,'Feuille1-Catégories'!$C$1:$G$3,3,FALSE)="OUI",OFFSET(H$3,MOD(QUOTIENT(ROW()-ROW($A$20),'Feuille1-Catégories'!$B$6/H$6),H$5),0),IF(MOD($A462-1-H$10,'Feuille1-Catégories'!$F$5+1)=0,H$3,""))),"")</f>
        <v/>
      </c>
      <c r="I462" s="7" t="str">
        <f ca="1">IF(AND($A462&lt;&gt;"",I$9&lt;&gt;""),IF(HLOOKUP(I$9,'Feuille1-Catégories'!$C$1:$G$2,2,FALSE)="OUI",I$3,IF(HLOOKUP(I$9,'Feuille1-Catégories'!$C$1:$G$3,3,FALSE)="OUI",OFFSET(I$3,MOD(QUOTIENT(ROW()-ROW($A$20),'Feuille1-Catégories'!$B$6/I$6),I$5),0),IF(MOD($A462-1-I$10,'Feuille1-Catégories'!$F$5+1)=0,I$3,""))),"")</f>
        <v/>
      </c>
      <c r="J462" s="7" t="str">
        <f ca="1">IF(AND($A462&lt;&gt;"",J$9&lt;&gt;""),IF(HLOOKUP(J$9,'Feuille1-Catégories'!$C$1:$G$2,2,FALSE)="OUI",J$3,IF(HLOOKUP(J$9,'Feuille1-Catégories'!$C$1:$G$3,3,FALSE)="OUI",OFFSET(J$3,MOD(QUOTIENT(ROW()-ROW($A$20),'Feuille1-Catégories'!$B$6/J$6),J$5),0),IF(MOD($A462-1-J$10,'Feuille1-Catégories'!$F$5+1)=0,J$3,""))),"")</f>
        <v/>
      </c>
      <c r="K462" s="7" t="str">
        <f ca="1">IF(AND($A462&lt;&gt;"",K$9&lt;&gt;""),IF(HLOOKUP(K$9,'Feuille1-Catégories'!$C$1:$G$2,2,FALSE)="OUI",K$3,IF(HLOOKUP(K$9,'Feuille1-Catégories'!$C$1:$G$3,3,FALSE)="OUI",OFFSET(K$3,MOD(QUOTIENT(ROW()-ROW($A$20),'Feuille1-Catégories'!$B$6/K$6),K$5),0),IF(MOD($A462-1-K$10,'Feuille1-Catégories'!$F$5+1)=0,K$3,""))),"")</f>
        <v/>
      </c>
      <c r="L462" s="7" t="str">
        <f ca="1">IF(AND($A462&lt;&gt;"",L$9&lt;&gt;""),IF(HLOOKUP(L$9,'Feuille1-Catégories'!$C$1:$G$2,2,FALSE)="OUI",L$3,IF(HLOOKUP(L$9,'Feuille1-Catégories'!$C$1:$G$3,3,FALSE)="OUI",OFFSET(L$3,MOD(QUOTIENT(ROW()-ROW($A$20),'Feuille1-Catégories'!$B$6/L$6),L$5),0),IF(MOD($A462-1-L$10,'Feuille1-Catégories'!$F$5+1)=0,L$3,""))),"")</f>
        <v/>
      </c>
      <c r="M462" s="7" t="str">
        <f ca="1">IF(AND($A462&lt;&gt;"",M$9&lt;&gt;""),IF(HLOOKUP(M$9,'Feuille1-Catégories'!$C$1:$G$2,2,FALSE)="OUI",M$3,IF(HLOOKUP(M$9,'Feuille1-Catégories'!$C$1:$G$3,3,FALSE)="OUI",OFFSET(M$3,MOD(QUOTIENT(ROW()-ROW($A$20),'Feuille1-Catégories'!$B$6/M$6),M$5),0),IF(MOD($A462-1-M$10,'Feuille1-Catégories'!$F$5+1)=0,M$3,""))),"")</f>
        <v/>
      </c>
      <c r="N462" s="7" t="str">
        <f ca="1">IF(AND($A462&lt;&gt;"",N$9&lt;&gt;""),IF(HLOOKUP(N$9,'Feuille1-Catégories'!$C$1:$G$2,2,FALSE)="OUI",N$3,IF(HLOOKUP(N$9,'Feuille1-Catégories'!$C$1:$G$3,3,FALSE)="OUI",OFFSET(N$3,MOD(QUOTIENT(ROW()-ROW($A$20),'Feuille1-Catégories'!$B$6/N$6),N$5),0),IF(MOD($A462-1-N$10,'Feuille1-Catégories'!$F$5+1)=0,N$3,""))),"")</f>
        <v/>
      </c>
      <c r="O462" s="7" t="str">
        <f ca="1">IF(AND($A462&lt;&gt;"",O$9&lt;&gt;""),IF(HLOOKUP(O$9,'Feuille1-Catégories'!$C$1:$G$2,2,FALSE)="OUI",O$3,IF(HLOOKUP(O$9,'Feuille1-Catégories'!$C$1:$G$3,3,FALSE)="OUI",OFFSET(O$3,MOD(QUOTIENT(ROW()-ROW($A$20),'Feuille1-Catégories'!$B$6/O$6),O$5),0),IF(MOD($A462-1-O$10,'Feuille1-Catégories'!$F$5+1)=0,O$3,""))),"")</f>
        <v/>
      </c>
      <c r="P462" s="7" t="str">
        <f ca="1">IF(AND($A462&lt;&gt;"",P$9&lt;&gt;""),IF(HLOOKUP(P$9,'Feuille1-Catégories'!$C$1:$G$2,2,FALSE)="OUI",P$3,IF(HLOOKUP(P$9,'Feuille1-Catégories'!$C$1:$G$3,3,FALSE)="OUI",OFFSET(P$3,MOD(QUOTIENT(ROW()-ROW($A$20),'Feuille1-Catégories'!$B$6/P$6),P$5),0),IF(MOD($A462-1-P$10,'Feuille1-Catégories'!$F$5+1)=0,P$3,""))),"")</f>
        <v/>
      </c>
      <c r="Q462" s="7" t="str">
        <f ca="1">IF(AND($A462&lt;&gt;"",Q$9&lt;&gt;""),IF(HLOOKUP(Q$9,'Feuille1-Catégories'!$C$1:$G$2,2,FALSE)="OUI",Q$3,IF(HLOOKUP(Q$9,'Feuille1-Catégories'!$C$1:$G$3,3,FALSE)="OUI",OFFSET(Q$3,MOD(QUOTIENT(ROW()-ROW($A$20),'Feuille1-Catégories'!$B$6/Q$6),Q$5),0),IF(MOD($A462-1-Q$10,'Feuille1-Catégories'!$F$5+1)=0,Q$3,""))),"")</f>
        <v/>
      </c>
      <c r="R462" s="7" t="str">
        <f ca="1">IF(AND($A462&lt;&gt;"",R$9&lt;&gt;""),IF(HLOOKUP(R$9,'Feuille1-Catégories'!$C$1:$G$2,2,FALSE)="OUI",R$3,IF(HLOOKUP(R$9,'Feuille1-Catégories'!$C$1:$G$3,3,FALSE)="OUI",OFFSET(R$3,MOD(QUOTIENT(ROW()-ROW($A$20),'Feuille1-Catégories'!$B$6/R$6),R$5),0),IF(MOD($A462-1-R$10,'Feuille1-Catégories'!$F$5+1)=0,R$3,""))),"")</f>
        <v/>
      </c>
      <c r="S462" s="7" t="str">
        <f ca="1">IF(AND($A462&lt;&gt;"",S$9&lt;&gt;""),IF(HLOOKUP(S$9,'Feuille1-Catégories'!$C$1:$G$2,2,FALSE)="OUI",S$3,IF(HLOOKUP(S$9,'Feuille1-Catégories'!$C$1:$G$3,3,FALSE)="OUI",OFFSET(S$3,MOD(QUOTIENT(ROW()-ROW($A$20),'Feuille1-Catégories'!$B$6/S$6),S$5),0),IF(MOD($A462-1-S$10,'Feuille1-Catégories'!$F$5+1)=0,S$3,""))),"")</f>
        <v/>
      </c>
      <c r="T462" s="7" t="str">
        <f ca="1">IF(AND($A462&lt;&gt;"",T$9&lt;&gt;""),IF(HLOOKUP(T$9,'Feuille1-Catégories'!$C$1:$G$2,2,FALSE)="OUI",T$3,IF(HLOOKUP(T$9,'Feuille1-Catégories'!$C$1:$G$3,3,FALSE)="OUI",OFFSET(T$3,MOD(QUOTIENT(ROW()-ROW($A$20),'Feuille1-Catégories'!$B$6/T$6),T$5),0),IF(MOD($A462-1-T$10,'Feuille1-Catégories'!$F$5+1)=0,T$3,""))),"")</f>
        <v/>
      </c>
      <c r="U462" s="7" t="str">
        <f ca="1">IF(AND($A462&lt;&gt;"",U$9&lt;&gt;""),IF(HLOOKUP(U$9,'Feuille1-Catégories'!$C$1:$G$2,2,FALSE)="OUI",U$3,IF(HLOOKUP(U$9,'Feuille1-Catégories'!$C$1:$G$3,3,FALSE)="OUI",OFFSET(U$3,MOD(QUOTIENT(ROW()-ROW($A$20),'Feuille1-Catégories'!$B$6/U$6),U$5),0),IF(MOD($A462-1-U$10,'Feuille1-Catégories'!$F$5+1)=0,U$3,""))),"")</f>
        <v/>
      </c>
      <c r="V462" s="7" t="str">
        <f ca="1">IF(AND($A462&lt;&gt;"",V$9&lt;&gt;""),IF(HLOOKUP(V$9,'Feuille1-Catégories'!$C$1:$G$2,2,FALSE)="OUI",V$3,IF(HLOOKUP(V$9,'Feuille1-Catégories'!$C$1:$G$3,3,FALSE)="OUI",OFFSET(V$3,MOD(QUOTIENT(ROW()-ROW($A$20),'Feuille1-Catégories'!$B$6/V$6),V$5),0),IF(MOD($A462-1-V$10,'Feuille1-Catégories'!$F$5+1)=0,V$3,""))),"")</f>
        <v/>
      </c>
      <c r="W462" s="7" t="str">
        <f ca="1">IF(AND($A462&lt;&gt;"",W$9&lt;&gt;""),IF(HLOOKUP(W$9,'Feuille1-Catégories'!$C$1:$G$2,2,FALSE)="OUI",W$3,IF(HLOOKUP(W$9,'Feuille1-Catégories'!$C$1:$G$3,3,FALSE)="OUI",OFFSET(W$3,MOD(QUOTIENT(ROW()-ROW($A$20),'Feuille1-Catégories'!$B$6/W$6),W$5),0),IF(MOD($A462-1-W$10,'Feuille1-Catégories'!$F$5+1)=0,W$3,""))),"")</f>
        <v/>
      </c>
      <c r="X462" s="7" t="str">
        <f ca="1">IF(AND($A462&lt;&gt;"",X$9&lt;&gt;""),IF(HLOOKUP(X$9,'Feuille1-Catégories'!$C$1:$G$2,2,FALSE)="OUI",X$3,IF(HLOOKUP(X$9,'Feuille1-Catégories'!$C$1:$G$3,3,FALSE)="OUI",OFFSET(X$3,MOD(QUOTIENT(ROW()-ROW($A$20),'Feuille1-Catégories'!$B$6/X$6),X$5),0),IF(MOD($A462-1-X$10,'Feuille1-Catégories'!$F$5+1)=0,X$3,""))),"")</f>
        <v/>
      </c>
      <c r="Y462" s="7" t="str">
        <f ca="1">IF(AND($A462&lt;&gt;"",Y$9&lt;&gt;""),IF(HLOOKUP(Y$9,'Feuille1-Catégories'!$C$1:$G$2,2,FALSE)="OUI",Y$3,IF(HLOOKUP(Y$9,'Feuille1-Catégories'!$C$1:$G$3,3,FALSE)="OUI",OFFSET(Y$3,MOD(QUOTIENT(ROW()-ROW($A$20),'Feuille1-Catégories'!$B$6/Y$6),Y$5),0),IF(MOD($A462-1-Y$10,'Feuille1-Catégories'!$F$5+1)=0,Y$3,""))),"")</f>
        <v/>
      </c>
      <c r="Z462" s="7" t="str">
        <f ca="1">IF(AND($A462&lt;&gt;"",Z$9&lt;&gt;""),IF(HLOOKUP(Z$9,'Feuille1-Catégories'!$C$1:$G$2,2,FALSE)="OUI",Z$3,IF(HLOOKUP(Z$9,'Feuille1-Catégories'!$C$1:$G$3,3,FALSE)="OUI",OFFSET(Z$3,MOD(QUOTIENT(ROW()-ROW($A$20),'Feuille1-Catégories'!$B$6/Z$6),Z$5),0),"")),"")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63" spans="1:26" ht="17" x14ac:dyDescent="0.2">
      <c r="A463" s="21" t="str">
        <f>IF(ROW()-ROW($A$19)&gt;'Feuille1-Catégories'!$B$6,"",ROW()-ROW($A$19))</f>
        <v/>
      </c>
      <c r="B463" s="33" t="str">
        <f t="shared" si="19"/>
        <v/>
      </c>
      <c r="C463" s="10" t="str">
        <f t="shared" si="20"/>
        <v/>
      </c>
      <c r="D463" s="10" t="str">
        <f>IF('Feuille3-Coût de production'!D463&lt;&gt;"",'Feuille3-Coût de production'!D463,"")</f>
        <v/>
      </c>
      <c r="E463" s="10" t="str">
        <f t="shared" si="21"/>
        <v/>
      </c>
      <c r="F463" s="7" t="str">
        <f ca="1">IF(AND($A463&lt;&gt;"",F$9&lt;&gt;""),IF(HLOOKUP(F$9,'Feuille1-Catégories'!$C$1:$G$2,2,FALSE)="OUI",F$3,IF(HLOOKUP(F$9,'Feuille1-Catégories'!$C$1:$G$3,3,FALSE)="OUI",OFFSET(F$3,MOD(QUOTIENT(ROW()-ROW($A$20),'Feuille1-Catégories'!$B$6/F$6),F$5),0),IF(MOD($A463-1-F$10,'Feuille1-Catégories'!$F$5+1)=0,F$3,""))),"")</f>
        <v/>
      </c>
      <c r="G463" s="7" t="str">
        <f ca="1">IF(AND($A463&lt;&gt;"",G$9&lt;&gt;""),IF(HLOOKUP(G$9,'Feuille1-Catégories'!$C$1:$G$2,2,FALSE)="OUI",G$3,IF(HLOOKUP(G$9,'Feuille1-Catégories'!$C$1:$G$3,3,FALSE)="OUI",OFFSET(G$3,MOD(QUOTIENT(ROW()-ROW($A$20),'Feuille1-Catégories'!$B$6/G$6),G$5),0),IF(MOD($A463-1-G$10,'Feuille1-Catégories'!$F$5+1)=0,G$3,""))),"")</f>
        <v/>
      </c>
      <c r="H463" s="7" t="str">
        <f ca="1">IF(AND($A463&lt;&gt;"",H$9&lt;&gt;""),IF(HLOOKUP(H$9,'Feuille1-Catégories'!$C$1:$G$2,2,FALSE)="OUI",H$3,IF(HLOOKUP(H$9,'Feuille1-Catégories'!$C$1:$G$3,3,FALSE)="OUI",OFFSET(H$3,MOD(QUOTIENT(ROW()-ROW($A$20),'Feuille1-Catégories'!$B$6/H$6),H$5),0),IF(MOD($A463-1-H$10,'Feuille1-Catégories'!$F$5+1)=0,H$3,""))),"")</f>
        <v/>
      </c>
      <c r="I463" s="7" t="str">
        <f ca="1">IF(AND($A463&lt;&gt;"",I$9&lt;&gt;""),IF(HLOOKUP(I$9,'Feuille1-Catégories'!$C$1:$G$2,2,FALSE)="OUI",I$3,IF(HLOOKUP(I$9,'Feuille1-Catégories'!$C$1:$G$3,3,FALSE)="OUI",OFFSET(I$3,MOD(QUOTIENT(ROW()-ROW($A$20),'Feuille1-Catégories'!$B$6/I$6),I$5),0),IF(MOD($A463-1-I$10,'Feuille1-Catégories'!$F$5+1)=0,I$3,""))),"")</f>
        <v/>
      </c>
      <c r="J463" s="7" t="str">
        <f ca="1">IF(AND($A463&lt;&gt;"",J$9&lt;&gt;""),IF(HLOOKUP(J$9,'Feuille1-Catégories'!$C$1:$G$2,2,FALSE)="OUI",J$3,IF(HLOOKUP(J$9,'Feuille1-Catégories'!$C$1:$G$3,3,FALSE)="OUI",OFFSET(J$3,MOD(QUOTIENT(ROW()-ROW($A$20),'Feuille1-Catégories'!$B$6/J$6),J$5),0),IF(MOD($A463-1-J$10,'Feuille1-Catégories'!$F$5+1)=0,J$3,""))),"")</f>
        <v/>
      </c>
      <c r="K463" s="7" t="str">
        <f ca="1">IF(AND($A463&lt;&gt;"",K$9&lt;&gt;""),IF(HLOOKUP(K$9,'Feuille1-Catégories'!$C$1:$G$2,2,FALSE)="OUI",K$3,IF(HLOOKUP(K$9,'Feuille1-Catégories'!$C$1:$G$3,3,FALSE)="OUI",OFFSET(K$3,MOD(QUOTIENT(ROW()-ROW($A$20),'Feuille1-Catégories'!$B$6/K$6),K$5),0),IF(MOD($A463-1-K$10,'Feuille1-Catégories'!$F$5+1)=0,K$3,""))),"")</f>
        <v/>
      </c>
      <c r="L463" s="7" t="str">
        <f ca="1">IF(AND($A463&lt;&gt;"",L$9&lt;&gt;""),IF(HLOOKUP(L$9,'Feuille1-Catégories'!$C$1:$G$2,2,FALSE)="OUI",L$3,IF(HLOOKUP(L$9,'Feuille1-Catégories'!$C$1:$G$3,3,FALSE)="OUI",OFFSET(L$3,MOD(QUOTIENT(ROW()-ROW($A$20),'Feuille1-Catégories'!$B$6/L$6),L$5),0),IF(MOD($A463-1-L$10,'Feuille1-Catégories'!$F$5+1)=0,L$3,""))),"")</f>
        <v/>
      </c>
      <c r="M463" s="7" t="str">
        <f ca="1">IF(AND($A463&lt;&gt;"",M$9&lt;&gt;""),IF(HLOOKUP(M$9,'Feuille1-Catégories'!$C$1:$G$2,2,FALSE)="OUI",M$3,IF(HLOOKUP(M$9,'Feuille1-Catégories'!$C$1:$G$3,3,FALSE)="OUI",OFFSET(M$3,MOD(QUOTIENT(ROW()-ROW($A$20),'Feuille1-Catégories'!$B$6/M$6),M$5),0),IF(MOD($A463-1-M$10,'Feuille1-Catégories'!$F$5+1)=0,M$3,""))),"")</f>
        <v/>
      </c>
      <c r="N463" s="7" t="str">
        <f ca="1">IF(AND($A463&lt;&gt;"",N$9&lt;&gt;""),IF(HLOOKUP(N$9,'Feuille1-Catégories'!$C$1:$G$2,2,FALSE)="OUI",N$3,IF(HLOOKUP(N$9,'Feuille1-Catégories'!$C$1:$G$3,3,FALSE)="OUI",OFFSET(N$3,MOD(QUOTIENT(ROW()-ROW($A$20),'Feuille1-Catégories'!$B$6/N$6),N$5),0),IF(MOD($A463-1-N$10,'Feuille1-Catégories'!$F$5+1)=0,N$3,""))),"")</f>
        <v/>
      </c>
      <c r="O463" s="7" t="str">
        <f ca="1">IF(AND($A463&lt;&gt;"",O$9&lt;&gt;""),IF(HLOOKUP(O$9,'Feuille1-Catégories'!$C$1:$G$2,2,FALSE)="OUI",O$3,IF(HLOOKUP(O$9,'Feuille1-Catégories'!$C$1:$G$3,3,FALSE)="OUI",OFFSET(O$3,MOD(QUOTIENT(ROW()-ROW($A$20),'Feuille1-Catégories'!$B$6/O$6),O$5),0),IF(MOD($A463-1-O$10,'Feuille1-Catégories'!$F$5+1)=0,O$3,""))),"")</f>
        <v/>
      </c>
      <c r="P463" s="7" t="str">
        <f ca="1">IF(AND($A463&lt;&gt;"",P$9&lt;&gt;""),IF(HLOOKUP(P$9,'Feuille1-Catégories'!$C$1:$G$2,2,FALSE)="OUI",P$3,IF(HLOOKUP(P$9,'Feuille1-Catégories'!$C$1:$G$3,3,FALSE)="OUI",OFFSET(P$3,MOD(QUOTIENT(ROW()-ROW($A$20),'Feuille1-Catégories'!$B$6/P$6),P$5),0),IF(MOD($A463-1-P$10,'Feuille1-Catégories'!$F$5+1)=0,P$3,""))),"")</f>
        <v/>
      </c>
      <c r="Q463" s="7" t="str">
        <f ca="1">IF(AND($A463&lt;&gt;"",Q$9&lt;&gt;""),IF(HLOOKUP(Q$9,'Feuille1-Catégories'!$C$1:$G$2,2,FALSE)="OUI",Q$3,IF(HLOOKUP(Q$9,'Feuille1-Catégories'!$C$1:$G$3,3,FALSE)="OUI",OFFSET(Q$3,MOD(QUOTIENT(ROW()-ROW($A$20),'Feuille1-Catégories'!$B$6/Q$6),Q$5),0),IF(MOD($A463-1-Q$10,'Feuille1-Catégories'!$F$5+1)=0,Q$3,""))),"")</f>
        <v/>
      </c>
      <c r="R463" s="7" t="str">
        <f ca="1">IF(AND($A463&lt;&gt;"",R$9&lt;&gt;""),IF(HLOOKUP(R$9,'Feuille1-Catégories'!$C$1:$G$2,2,FALSE)="OUI",R$3,IF(HLOOKUP(R$9,'Feuille1-Catégories'!$C$1:$G$3,3,FALSE)="OUI",OFFSET(R$3,MOD(QUOTIENT(ROW()-ROW($A$20),'Feuille1-Catégories'!$B$6/R$6),R$5),0),IF(MOD($A463-1-R$10,'Feuille1-Catégories'!$F$5+1)=0,R$3,""))),"")</f>
        <v/>
      </c>
      <c r="S463" s="7" t="str">
        <f ca="1">IF(AND($A463&lt;&gt;"",S$9&lt;&gt;""),IF(HLOOKUP(S$9,'Feuille1-Catégories'!$C$1:$G$2,2,FALSE)="OUI",S$3,IF(HLOOKUP(S$9,'Feuille1-Catégories'!$C$1:$G$3,3,FALSE)="OUI",OFFSET(S$3,MOD(QUOTIENT(ROW()-ROW($A$20),'Feuille1-Catégories'!$B$6/S$6),S$5),0),IF(MOD($A463-1-S$10,'Feuille1-Catégories'!$F$5+1)=0,S$3,""))),"")</f>
        <v/>
      </c>
      <c r="T463" s="7" t="str">
        <f ca="1">IF(AND($A463&lt;&gt;"",T$9&lt;&gt;""),IF(HLOOKUP(T$9,'Feuille1-Catégories'!$C$1:$G$2,2,FALSE)="OUI",T$3,IF(HLOOKUP(T$9,'Feuille1-Catégories'!$C$1:$G$3,3,FALSE)="OUI",OFFSET(T$3,MOD(QUOTIENT(ROW()-ROW($A$20),'Feuille1-Catégories'!$B$6/T$6),T$5),0),IF(MOD($A463-1-T$10,'Feuille1-Catégories'!$F$5+1)=0,T$3,""))),"")</f>
        <v/>
      </c>
      <c r="U463" s="7" t="str">
        <f ca="1">IF(AND($A463&lt;&gt;"",U$9&lt;&gt;""),IF(HLOOKUP(U$9,'Feuille1-Catégories'!$C$1:$G$2,2,FALSE)="OUI",U$3,IF(HLOOKUP(U$9,'Feuille1-Catégories'!$C$1:$G$3,3,FALSE)="OUI",OFFSET(U$3,MOD(QUOTIENT(ROW()-ROW($A$20),'Feuille1-Catégories'!$B$6/U$6),U$5),0),IF(MOD($A463-1-U$10,'Feuille1-Catégories'!$F$5+1)=0,U$3,""))),"")</f>
        <v/>
      </c>
      <c r="V463" s="7" t="str">
        <f ca="1">IF(AND($A463&lt;&gt;"",V$9&lt;&gt;""),IF(HLOOKUP(V$9,'Feuille1-Catégories'!$C$1:$G$2,2,FALSE)="OUI",V$3,IF(HLOOKUP(V$9,'Feuille1-Catégories'!$C$1:$G$3,3,FALSE)="OUI",OFFSET(V$3,MOD(QUOTIENT(ROW()-ROW($A$20),'Feuille1-Catégories'!$B$6/V$6),V$5),0),IF(MOD($A463-1-V$10,'Feuille1-Catégories'!$F$5+1)=0,V$3,""))),"")</f>
        <v/>
      </c>
      <c r="W463" s="7" t="str">
        <f ca="1">IF(AND($A463&lt;&gt;"",W$9&lt;&gt;""),IF(HLOOKUP(W$9,'Feuille1-Catégories'!$C$1:$G$2,2,FALSE)="OUI",W$3,IF(HLOOKUP(W$9,'Feuille1-Catégories'!$C$1:$G$3,3,FALSE)="OUI",OFFSET(W$3,MOD(QUOTIENT(ROW()-ROW($A$20),'Feuille1-Catégories'!$B$6/W$6),W$5),0),IF(MOD($A463-1-W$10,'Feuille1-Catégories'!$F$5+1)=0,W$3,""))),"")</f>
        <v/>
      </c>
      <c r="X463" s="7" t="str">
        <f ca="1">IF(AND($A463&lt;&gt;"",X$9&lt;&gt;""),IF(HLOOKUP(X$9,'Feuille1-Catégories'!$C$1:$G$2,2,FALSE)="OUI",X$3,IF(HLOOKUP(X$9,'Feuille1-Catégories'!$C$1:$G$3,3,FALSE)="OUI",OFFSET(X$3,MOD(QUOTIENT(ROW()-ROW($A$20),'Feuille1-Catégories'!$B$6/X$6),X$5),0),IF(MOD($A463-1-X$10,'Feuille1-Catégories'!$F$5+1)=0,X$3,""))),"")</f>
        <v/>
      </c>
      <c r="Y463" s="7" t="str">
        <f ca="1">IF(AND($A463&lt;&gt;"",Y$9&lt;&gt;""),IF(HLOOKUP(Y$9,'Feuille1-Catégories'!$C$1:$G$2,2,FALSE)="OUI",Y$3,IF(HLOOKUP(Y$9,'Feuille1-Catégories'!$C$1:$G$3,3,FALSE)="OUI",OFFSET(Y$3,MOD(QUOTIENT(ROW()-ROW($A$20),'Feuille1-Catégories'!$B$6/Y$6),Y$5),0),IF(MOD($A463-1-Y$10,'Feuille1-Catégories'!$F$5+1)=0,Y$3,""))),"")</f>
        <v/>
      </c>
      <c r="Z463" s="7" t="str">
        <f ca="1">IF(AND($A463&lt;&gt;"",Z$9&lt;&gt;""),IF(HLOOKUP(Z$9,'Feuille1-Catégories'!$C$1:$G$2,2,FALSE)="OUI",Z$3,IF(HLOOKUP(Z$9,'Feuille1-Catégories'!$C$1:$G$3,3,FALSE)="OUI",OFFSET(Z$3,MOD(QUOTIENT(ROW()-ROW($A$20),'Feuille1-Catégories'!$B$6/Z$6),Z$5),0),"")),"")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64" spans="1:26" ht="17" x14ac:dyDescent="0.2">
      <c r="A464" s="21" t="str">
        <f>IF(ROW()-ROW($A$19)&gt;'Feuille1-Catégories'!$B$6,"",ROW()-ROW($A$19))</f>
        <v/>
      </c>
      <c r="B464" s="33" t="str">
        <f t="shared" si="19"/>
        <v/>
      </c>
      <c r="C464" s="10" t="str">
        <f t="shared" si="20"/>
        <v/>
      </c>
      <c r="D464" s="10" t="str">
        <f>IF('Feuille3-Coût de production'!D464&lt;&gt;"",'Feuille3-Coût de production'!D464,"")</f>
        <v/>
      </c>
      <c r="E464" s="10" t="str">
        <f t="shared" si="21"/>
        <v/>
      </c>
      <c r="F464" s="7" t="str">
        <f ca="1">IF(AND($A464&lt;&gt;"",F$9&lt;&gt;""),IF(HLOOKUP(F$9,'Feuille1-Catégories'!$C$1:$G$2,2,FALSE)="OUI",F$3,IF(HLOOKUP(F$9,'Feuille1-Catégories'!$C$1:$G$3,3,FALSE)="OUI",OFFSET(F$3,MOD(QUOTIENT(ROW()-ROW($A$20),'Feuille1-Catégories'!$B$6/F$6),F$5),0),IF(MOD($A464-1-F$10,'Feuille1-Catégories'!$F$5+1)=0,F$3,""))),"")</f>
        <v/>
      </c>
      <c r="G464" s="7" t="str">
        <f ca="1">IF(AND($A464&lt;&gt;"",G$9&lt;&gt;""),IF(HLOOKUP(G$9,'Feuille1-Catégories'!$C$1:$G$2,2,FALSE)="OUI",G$3,IF(HLOOKUP(G$9,'Feuille1-Catégories'!$C$1:$G$3,3,FALSE)="OUI",OFFSET(G$3,MOD(QUOTIENT(ROW()-ROW($A$20),'Feuille1-Catégories'!$B$6/G$6),G$5),0),IF(MOD($A464-1-G$10,'Feuille1-Catégories'!$F$5+1)=0,G$3,""))),"")</f>
        <v/>
      </c>
      <c r="H464" s="7" t="str">
        <f ca="1">IF(AND($A464&lt;&gt;"",H$9&lt;&gt;""),IF(HLOOKUP(H$9,'Feuille1-Catégories'!$C$1:$G$2,2,FALSE)="OUI",H$3,IF(HLOOKUP(H$9,'Feuille1-Catégories'!$C$1:$G$3,3,FALSE)="OUI",OFFSET(H$3,MOD(QUOTIENT(ROW()-ROW($A$20),'Feuille1-Catégories'!$B$6/H$6),H$5),0),IF(MOD($A464-1-H$10,'Feuille1-Catégories'!$F$5+1)=0,H$3,""))),"")</f>
        <v/>
      </c>
      <c r="I464" s="7" t="str">
        <f ca="1">IF(AND($A464&lt;&gt;"",I$9&lt;&gt;""),IF(HLOOKUP(I$9,'Feuille1-Catégories'!$C$1:$G$2,2,FALSE)="OUI",I$3,IF(HLOOKUP(I$9,'Feuille1-Catégories'!$C$1:$G$3,3,FALSE)="OUI",OFFSET(I$3,MOD(QUOTIENT(ROW()-ROW($A$20),'Feuille1-Catégories'!$B$6/I$6),I$5),0),IF(MOD($A464-1-I$10,'Feuille1-Catégories'!$F$5+1)=0,I$3,""))),"")</f>
        <v/>
      </c>
      <c r="J464" s="7" t="str">
        <f ca="1">IF(AND($A464&lt;&gt;"",J$9&lt;&gt;""),IF(HLOOKUP(J$9,'Feuille1-Catégories'!$C$1:$G$2,2,FALSE)="OUI",J$3,IF(HLOOKUP(J$9,'Feuille1-Catégories'!$C$1:$G$3,3,FALSE)="OUI",OFFSET(J$3,MOD(QUOTIENT(ROW()-ROW($A$20),'Feuille1-Catégories'!$B$6/J$6),J$5),0),IF(MOD($A464-1-J$10,'Feuille1-Catégories'!$F$5+1)=0,J$3,""))),"")</f>
        <v/>
      </c>
      <c r="K464" s="7" t="str">
        <f ca="1">IF(AND($A464&lt;&gt;"",K$9&lt;&gt;""),IF(HLOOKUP(K$9,'Feuille1-Catégories'!$C$1:$G$2,2,FALSE)="OUI",K$3,IF(HLOOKUP(K$9,'Feuille1-Catégories'!$C$1:$G$3,3,FALSE)="OUI",OFFSET(K$3,MOD(QUOTIENT(ROW()-ROW($A$20),'Feuille1-Catégories'!$B$6/K$6),K$5),0),IF(MOD($A464-1-K$10,'Feuille1-Catégories'!$F$5+1)=0,K$3,""))),"")</f>
        <v/>
      </c>
      <c r="L464" s="7" t="str">
        <f ca="1">IF(AND($A464&lt;&gt;"",L$9&lt;&gt;""),IF(HLOOKUP(L$9,'Feuille1-Catégories'!$C$1:$G$2,2,FALSE)="OUI",L$3,IF(HLOOKUP(L$9,'Feuille1-Catégories'!$C$1:$G$3,3,FALSE)="OUI",OFFSET(L$3,MOD(QUOTIENT(ROW()-ROW($A$20),'Feuille1-Catégories'!$B$6/L$6),L$5),0),IF(MOD($A464-1-L$10,'Feuille1-Catégories'!$F$5+1)=0,L$3,""))),"")</f>
        <v/>
      </c>
      <c r="M464" s="7" t="str">
        <f ca="1">IF(AND($A464&lt;&gt;"",M$9&lt;&gt;""),IF(HLOOKUP(M$9,'Feuille1-Catégories'!$C$1:$G$2,2,FALSE)="OUI",M$3,IF(HLOOKUP(M$9,'Feuille1-Catégories'!$C$1:$G$3,3,FALSE)="OUI",OFFSET(M$3,MOD(QUOTIENT(ROW()-ROW($A$20),'Feuille1-Catégories'!$B$6/M$6),M$5),0),IF(MOD($A464-1-M$10,'Feuille1-Catégories'!$F$5+1)=0,M$3,""))),"")</f>
        <v/>
      </c>
      <c r="N464" s="7" t="str">
        <f ca="1">IF(AND($A464&lt;&gt;"",N$9&lt;&gt;""),IF(HLOOKUP(N$9,'Feuille1-Catégories'!$C$1:$G$2,2,FALSE)="OUI",N$3,IF(HLOOKUP(N$9,'Feuille1-Catégories'!$C$1:$G$3,3,FALSE)="OUI",OFFSET(N$3,MOD(QUOTIENT(ROW()-ROW($A$20),'Feuille1-Catégories'!$B$6/N$6),N$5),0),IF(MOD($A464-1-N$10,'Feuille1-Catégories'!$F$5+1)=0,N$3,""))),"")</f>
        <v/>
      </c>
      <c r="O464" s="7" t="str">
        <f ca="1">IF(AND($A464&lt;&gt;"",O$9&lt;&gt;""),IF(HLOOKUP(O$9,'Feuille1-Catégories'!$C$1:$G$2,2,FALSE)="OUI",O$3,IF(HLOOKUP(O$9,'Feuille1-Catégories'!$C$1:$G$3,3,FALSE)="OUI",OFFSET(O$3,MOD(QUOTIENT(ROW()-ROW($A$20),'Feuille1-Catégories'!$B$6/O$6),O$5),0),IF(MOD($A464-1-O$10,'Feuille1-Catégories'!$F$5+1)=0,O$3,""))),"")</f>
        <v/>
      </c>
      <c r="P464" s="7" t="str">
        <f ca="1">IF(AND($A464&lt;&gt;"",P$9&lt;&gt;""),IF(HLOOKUP(P$9,'Feuille1-Catégories'!$C$1:$G$2,2,FALSE)="OUI",P$3,IF(HLOOKUP(P$9,'Feuille1-Catégories'!$C$1:$G$3,3,FALSE)="OUI",OFFSET(P$3,MOD(QUOTIENT(ROW()-ROW($A$20),'Feuille1-Catégories'!$B$6/P$6),P$5),0),IF(MOD($A464-1-P$10,'Feuille1-Catégories'!$F$5+1)=0,P$3,""))),"")</f>
        <v/>
      </c>
      <c r="Q464" s="7" t="str">
        <f ca="1">IF(AND($A464&lt;&gt;"",Q$9&lt;&gt;""),IF(HLOOKUP(Q$9,'Feuille1-Catégories'!$C$1:$G$2,2,FALSE)="OUI",Q$3,IF(HLOOKUP(Q$9,'Feuille1-Catégories'!$C$1:$G$3,3,FALSE)="OUI",OFFSET(Q$3,MOD(QUOTIENT(ROW()-ROW($A$20),'Feuille1-Catégories'!$B$6/Q$6),Q$5),0),IF(MOD($A464-1-Q$10,'Feuille1-Catégories'!$F$5+1)=0,Q$3,""))),"")</f>
        <v/>
      </c>
      <c r="R464" s="7" t="str">
        <f ca="1">IF(AND($A464&lt;&gt;"",R$9&lt;&gt;""),IF(HLOOKUP(R$9,'Feuille1-Catégories'!$C$1:$G$2,2,FALSE)="OUI",R$3,IF(HLOOKUP(R$9,'Feuille1-Catégories'!$C$1:$G$3,3,FALSE)="OUI",OFFSET(R$3,MOD(QUOTIENT(ROW()-ROW($A$20),'Feuille1-Catégories'!$B$6/R$6),R$5),0),IF(MOD($A464-1-R$10,'Feuille1-Catégories'!$F$5+1)=0,R$3,""))),"")</f>
        <v/>
      </c>
      <c r="S464" s="7" t="str">
        <f ca="1">IF(AND($A464&lt;&gt;"",S$9&lt;&gt;""),IF(HLOOKUP(S$9,'Feuille1-Catégories'!$C$1:$G$2,2,FALSE)="OUI",S$3,IF(HLOOKUP(S$9,'Feuille1-Catégories'!$C$1:$G$3,3,FALSE)="OUI",OFFSET(S$3,MOD(QUOTIENT(ROW()-ROW($A$20),'Feuille1-Catégories'!$B$6/S$6),S$5),0),IF(MOD($A464-1-S$10,'Feuille1-Catégories'!$F$5+1)=0,S$3,""))),"")</f>
        <v/>
      </c>
      <c r="T464" s="7" t="str">
        <f ca="1">IF(AND($A464&lt;&gt;"",T$9&lt;&gt;""),IF(HLOOKUP(T$9,'Feuille1-Catégories'!$C$1:$G$2,2,FALSE)="OUI",T$3,IF(HLOOKUP(T$9,'Feuille1-Catégories'!$C$1:$G$3,3,FALSE)="OUI",OFFSET(T$3,MOD(QUOTIENT(ROW()-ROW($A$20),'Feuille1-Catégories'!$B$6/T$6),T$5),0),IF(MOD($A464-1-T$10,'Feuille1-Catégories'!$F$5+1)=0,T$3,""))),"")</f>
        <v/>
      </c>
      <c r="U464" s="7" t="str">
        <f ca="1">IF(AND($A464&lt;&gt;"",U$9&lt;&gt;""),IF(HLOOKUP(U$9,'Feuille1-Catégories'!$C$1:$G$2,2,FALSE)="OUI",U$3,IF(HLOOKUP(U$9,'Feuille1-Catégories'!$C$1:$G$3,3,FALSE)="OUI",OFFSET(U$3,MOD(QUOTIENT(ROW()-ROW($A$20),'Feuille1-Catégories'!$B$6/U$6),U$5),0),IF(MOD($A464-1-U$10,'Feuille1-Catégories'!$F$5+1)=0,U$3,""))),"")</f>
        <v/>
      </c>
      <c r="V464" s="7" t="str">
        <f ca="1">IF(AND($A464&lt;&gt;"",V$9&lt;&gt;""),IF(HLOOKUP(V$9,'Feuille1-Catégories'!$C$1:$G$2,2,FALSE)="OUI",V$3,IF(HLOOKUP(V$9,'Feuille1-Catégories'!$C$1:$G$3,3,FALSE)="OUI",OFFSET(V$3,MOD(QUOTIENT(ROW()-ROW($A$20),'Feuille1-Catégories'!$B$6/V$6),V$5),0),IF(MOD($A464-1-V$10,'Feuille1-Catégories'!$F$5+1)=0,V$3,""))),"")</f>
        <v/>
      </c>
      <c r="W464" s="7" t="str">
        <f ca="1">IF(AND($A464&lt;&gt;"",W$9&lt;&gt;""),IF(HLOOKUP(W$9,'Feuille1-Catégories'!$C$1:$G$2,2,FALSE)="OUI",W$3,IF(HLOOKUP(W$9,'Feuille1-Catégories'!$C$1:$G$3,3,FALSE)="OUI",OFFSET(W$3,MOD(QUOTIENT(ROW()-ROW($A$20),'Feuille1-Catégories'!$B$6/W$6),W$5),0),IF(MOD($A464-1-W$10,'Feuille1-Catégories'!$F$5+1)=0,W$3,""))),"")</f>
        <v/>
      </c>
      <c r="X464" s="7" t="str">
        <f ca="1">IF(AND($A464&lt;&gt;"",X$9&lt;&gt;""),IF(HLOOKUP(X$9,'Feuille1-Catégories'!$C$1:$G$2,2,FALSE)="OUI",X$3,IF(HLOOKUP(X$9,'Feuille1-Catégories'!$C$1:$G$3,3,FALSE)="OUI",OFFSET(X$3,MOD(QUOTIENT(ROW()-ROW($A$20),'Feuille1-Catégories'!$B$6/X$6),X$5),0),IF(MOD($A464-1-X$10,'Feuille1-Catégories'!$F$5+1)=0,X$3,""))),"")</f>
        <v/>
      </c>
      <c r="Y464" s="7" t="str">
        <f ca="1">IF(AND($A464&lt;&gt;"",Y$9&lt;&gt;""),IF(HLOOKUP(Y$9,'Feuille1-Catégories'!$C$1:$G$2,2,FALSE)="OUI",Y$3,IF(HLOOKUP(Y$9,'Feuille1-Catégories'!$C$1:$G$3,3,FALSE)="OUI",OFFSET(Y$3,MOD(QUOTIENT(ROW()-ROW($A$20),'Feuille1-Catégories'!$B$6/Y$6),Y$5),0),IF(MOD($A464-1-Y$10,'Feuille1-Catégories'!$F$5+1)=0,Y$3,""))),"")</f>
        <v/>
      </c>
      <c r="Z464" s="7" t="str">
        <f ca="1">IF(AND($A464&lt;&gt;"",Z$9&lt;&gt;""),IF(HLOOKUP(Z$9,'Feuille1-Catégories'!$C$1:$G$2,2,FALSE)="OUI",Z$3,IF(HLOOKUP(Z$9,'Feuille1-Catégories'!$C$1:$G$3,3,FALSE)="OUI",OFFSET(Z$3,MOD(QUOTIENT(ROW()-ROW($A$20),'Feuille1-Catégories'!$B$6/Z$6),Z$5),0),"")),"")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65" spans="1:26" ht="17" x14ac:dyDescent="0.2">
      <c r="A465" s="21" t="str">
        <f>IF(ROW()-ROW($A$19)&gt;'Feuille1-Catégories'!$B$6,"",ROW()-ROW($A$19))</f>
        <v/>
      </c>
      <c r="B465" s="33" t="str">
        <f t="shared" si="19"/>
        <v/>
      </c>
      <c r="C465" s="10" t="str">
        <f t="shared" si="20"/>
        <v/>
      </c>
      <c r="D465" s="10" t="str">
        <f>IF('Feuille3-Coût de production'!D465&lt;&gt;"",'Feuille3-Coût de production'!D465,"")</f>
        <v/>
      </c>
      <c r="E465" s="10" t="str">
        <f t="shared" si="21"/>
        <v/>
      </c>
      <c r="F465" s="7" t="str">
        <f ca="1">IF(AND($A465&lt;&gt;"",F$9&lt;&gt;""),IF(HLOOKUP(F$9,'Feuille1-Catégories'!$C$1:$G$2,2,FALSE)="OUI",F$3,IF(HLOOKUP(F$9,'Feuille1-Catégories'!$C$1:$G$3,3,FALSE)="OUI",OFFSET(F$3,MOD(QUOTIENT(ROW()-ROW($A$20),'Feuille1-Catégories'!$B$6/F$6),F$5),0),IF(MOD($A465-1-F$10,'Feuille1-Catégories'!$F$5+1)=0,F$3,""))),"")</f>
        <v/>
      </c>
      <c r="G465" s="7" t="str">
        <f ca="1">IF(AND($A465&lt;&gt;"",G$9&lt;&gt;""),IF(HLOOKUP(G$9,'Feuille1-Catégories'!$C$1:$G$2,2,FALSE)="OUI",G$3,IF(HLOOKUP(G$9,'Feuille1-Catégories'!$C$1:$G$3,3,FALSE)="OUI",OFFSET(G$3,MOD(QUOTIENT(ROW()-ROW($A$20),'Feuille1-Catégories'!$B$6/G$6),G$5),0),IF(MOD($A465-1-G$10,'Feuille1-Catégories'!$F$5+1)=0,G$3,""))),"")</f>
        <v/>
      </c>
      <c r="H465" s="7" t="str">
        <f ca="1">IF(AND($A465&lt;&gt;"",H$9&lt;&gt;""),IF(HLOOKUP(H$9,'Feuille1-Catégories'!$C$1:$G$2,2,FALSE)="OUI",H$3,IF(HLOOKUP(H$9,'Feuille1-Catégories'!$C$1:$G$3,3,FALSE)="OUI",OFFSET(H$3,MOD(QUOTIENT(ROW()-ROW($A$20),'Feuille1-Catégories'!$B$6/H$6),H$5),0),IF(MOD($A465-1-H$10,'Feuille1-Catégories'!$F$5+1)=0,H$3,""))),"")</f>
        <v/>
      </c>
      <c r="I465" s="7" t="str">
        <f ca="1">IF(AND($A465&lt;&gt;"",I$9&lt;&gt;""),IF(HLOOKUP(I$9,'Feuille1-Catégories'!$C$1:$G$2,2,FALSE)="OUI",I$3,IF(HLOOKUP(I$9,'Feuille1-Catégories'!$C$1:$G$3,3,FALSE)="OUI",OFFSET(I$3,MOD(QUOTIENT(ROW()-ROW($A$20),'Feuille1-Catégories'!$B$6/I$6),I$5),0),IF(MOD($A465-1-I$10,'Feuille1-Catégories'!$F$5+1)=0,I$3,""))),"")</f>
        <v/>
      </c>
      <c r="J465" s="7" t="str">
        <f ca="1">IF(AND($A465&lt;&gt;"",J$9&lt;&gt;""),IF(HLOOKUP(J$9,'Feuille1-Catégories'!$C$1:$G$2,2,FALSE)="OUI",J$3,IF(HLOOKUP(J$9,'Feuille1-Catégories'!$C$1:$G$3,3,FALSE)="OUI",OFFSET(J$3,MOD(QUOTIENT(ROW()-ROW($A$20),'Feuille1-Catégories'!$B$6/J$6),J$5),0),IF(MOD($A465-1-J$10,'Feuille1-Catégories'!$F$5+1)=0,J$3,""))),"")</f>
        <v/>
      </c>
      <c r="K465" s="7" t="str">
        <f ca="1">IF(AND($A465&lt;&gt;"",K$9&lt;&gt;""),IF(HLOOKUP(K$9,'Feuille1-Catégories'!$C$1:$G$2,2,FALSE)="OUI",K$3,IF(HLOOKUP(K$9,'Feuille1-Catégories'!$C$1:$G$3,3,FALSE)="OUI",OFFSET(K$3,MOD(QUOTIENT(ROW()-ROW($A$20),'Feuille1-Catégories'!$B$6/K$6),K$5),0),IF(MOD($A465-1-K$10,'Feuille1-Catégories'!$F$5+1)=0,K$3,""))),"")</f>
        <v/>
      </c>
      <c r="L465" s="7" t="str">
        <f ca="1">IF(AND($A465&lt;&gt;"",L$9&lt;&gt;""),IF(HLOOKUP(L$9,'Feuille1-Catégories'!$C$1:$G$2,2,FALSE)="OUI",L$3,IF(HLOOKUP(L$9,'Feuille1-Catégories'!$C$1:$G$3,3,FALSE)="OUI",OFFSET(L$3,MOD(QUOTIENT(ROW()-ROW($A$20),'Feuille1-Catégories'!$B$6/L$6),L$5),0),IF(MOD($A465-1-L$10,'Feuille1-Catégories'!$F$5+1)=0,L$3,""))),"")</f>
        <v/>
      </c>
      <c r="M465" s="7" t="str">
        <f ca="1">IF(AND($A465&lt;&gt;"",M$9&lt;&gt;""),IF(HLOOKUP(M$9,'Feuille1-Catégories'!$C$1:$G$2,2,FALSE)="OUI",M$3,IF(HLOOKUP(M$9,'Feuille1-Catégories'!$C$1:$G$3,3,FALSE)="OUI",OFFSET(M$3,MOD(QUOTIENT(ROW()-ROW($A$20),'Feuille1-Catégories'!$B$6/M$6),M$5),0),IF(MOD($A465-1-M$10,'Feuille1-Catégories'!$F$5+1)=0,M$3,""))),"")</f>
        <v/>
      </c>
      <c r="N465" s="7" t="str">
        <f ca="1">IF(AND($A465&lt;&gt;"",N$9&lt;&gt;""),IF(HLOOKUP(N$9,'Feuille1-Catégories'!$C$1:$G$2,2,FALSE)="OUI",N$3,IF(HLOOKUP(N$9,'Feuille1-Catégories'!$C$1:$G$3,3,FALSE)="OUI",OFFSET(N$3,MOD(QUOTIENT(ROW()-ROW($A$20),'Feuille1-Catégories'!$B$6/N$6),N$5),0),IF(MOD($A465-1-N$10,'Feuille1-Catégories'!$F$5+1)=0,N$3,""))),"")</f>
        <v/>
      </c>
      <c r="O465" s="7" t="str">
        <f ca="1">IF(AND($A465&lt;&gt;"",O$9&lt;&gt;""),IF(HLOOKUP(O$9,'Feuille1-Catégories'!$C$1:$G$2,2,FALSE)="OUI",O$3,IF(HLOOKUP(O$9,'Feuille1-Catégories'!$C$1:$G$3,3,FALSE)="OUI",OFFSET(O$3,MOD(QUOTIENT(ROW()-ROW($A$20),'Feuille1-Catégories'!$B$6/O$6),O$5),0),IF(MOD($A465-1-O$10,'Feuille1-Catégories'!$F$5+1)=0,O$3,""))),"")</f>
        <v/>
      </c>
      <c r="P465" s="7" t="str">
        <f ca="1">IF(AND($A465&lt;&gt;"",P$9&lt;&gt;""),IF(HLOOKUP(P$9,'Feuille1-Catégories'!$C$1:$G$2,2,FALSE)="OUI",P$3,IF(HLOOKUP(P$9,'Feuille1-Catégories'!$C$1:$G$3,3,FALSE)="OUI",OFFSET(P$3,MOD(QUOTIENT(ROW()-ROW($A$20),'Feuille1-Catégories'!$B$6/P$6),P$5),0),IF(MOD($A465-1-P$10,'Feuille1-Catégories'!$F$5+1)=0,P$3,""))),"")</f>
        <v/>
      </c>
      <c r="Q465" s="7" t="str">
        <f ca="1">IF(AND($A465&lt;&gt;"",Q$9&lt;&gt;""),IF(HLOOKUP(Q$9,'Feuille1-Catégories'!$C$1:$G$2,2,FALSE)="OUI",Q$3,IF(HLOOKUP(Q$9,'Feuille1-Catégories'!$C$1:$G$3,3,FALSE)="OUI",OFFSET(Q$3,MOD(QUOTIENT(ROW()-ROW($A$20),'Feuille1-Catégories'!$B$6/Q$6),Q$5),0),IF(MOD($A465-1-Q$10,'Feuille1-Catégories'!$F$5+1)=0,Q$3,""))),"")</f>
        <v/>
      </c>
      <c r="R465" s="7" t="str">
        <f ca="1">IF(AND($A465&lt;&gt;"",R$9&lt;&gt;""),IF(HLOOKUP(R$9,'Feuille1-Catégories'!$C$1:$G$2,2,FALSE)="OUI",R$3,IF(HLOOKUP(R$9,'Feuille1-Catégories'!$C$1:$G$3,3,FALSE)="OUI",OFFSET(R$3,MOD(QUOTIENT(ROW()-ROW($A$20),'Feuille1-Catégories'!$B$6/R$6),R$5),0),IF(MOD($A465-1-R$10,'Feuille1-Catégories'!$F$5+1)=0,R$3,""))),"")</f>
        <v/>
      </c>
      <c r="S465" s="7" t="str">
        <f ca="1">IF(AND($A465&lt;&gt;"",S$9&lt;&gt;""),IF(HLOOKUP(S$9,'Feuille1-Catégories'!$C$1:$G$2,2,FALSE)="OUI",S$3,IF(HLOOKUP(S$9,'Feuille1-Catégories'!$C$1:$G$3,3,FALSE)="OUI",OFFSET(S$3,MOD(QUOTIENT(ROW()-ROW($A$20),'Feuille1-Catégories'!$B$6/S$6),S$5),0),IF(MOD($A465-1-S$10,'Feuille1-Catégories'!$F$5+1)=0,S$3,""))),"")</f>
        <v/>
      </c>
      <c r="T465" s="7" t="str">
        <f ca="1">IF(AND($A465&lt;&gt;"",T$9&lt;&gt;""),IF(HLOOKUP(T$9,'Feuille1-Catégories'!$C$1:$G$2,2,FALSE)="OUI",T$3,IF(HLOOKUP(T$9,'Feuille1-Catégories'!$C$1:$G$3,3,FALSE)="OUI",OFFSET(T$3,MOD(QUOTIENT(ROW()-ROW($A$20),'Feuille1-Catégories'!$B$6/T$6),T$5),0),IF(MOD($A465-1-T$10,'Feuille1-Catégories'!$F$5+1)=0,T$3,""))),"")</f>
        <v/>
      </c>
      <c r="U465" s="7" t="str">
        <f ca="1">IF(AND($A465&lt;&gt;"",U$9&lt;&gt;""),IF(HLOOKUP(U$9,'Feuille1-Catégories'!$C$1:$G$2,2,FALSE)="OUI",U$3,IF(HLOOKUP(U$9,'Feuille1-Catégories'!$C$1:$G$3,3,FALSE)="OUI",OFFSET(U$3,MOD(QUOTIENT(ROW()-ROW($A$20),'Feuille1-Catégories'!$B$6/U$6),U$5),0),IF(MOD($A465-1-U$10,'Feuille1-Catégories'!$F$5+1)=0,U$3,""))),"")</f>
        <v/>
      </c>
      <c r="V465" s="7" t="str">
        <f ca="1">IF(AND($A465&lt;&gt;"",V$9&lt;&gt;""),IF(HLOOKUP(V$9,'Feuille1-Catégories'!$C$1:$G$2,2,FALSE)="OUI",V$3,IF(HLOOKUP(V$9,'Feuille1-Catégories'!$C$1:$G$3,3,FALSE)="OUI",OFFSET(V$3,MOD(QUOTIENT(ROW()-ROW($A$20),'Feuille1-Catégories'!$B$6/V$6),V$5),0),IF(MOD($A465-1-V$10,'Feuille1-Catégories'!$F$5+1)=0,V$3,""))),"")</f>
        <v/>
      </c>
      <c r="W465" s="7" t="str">
        <f ca="1">IF(AND($A465&lt;&gt;"",W$9&lt;&gt;""),IF(HLOOKUP(W$9,'Feuille1-Catégories'!$C$1:$G$2,2,FALSE)="OUI",W$3,IF(HLOOKUP(W$9,'Feuille1-Catégories'!$C$1:$G$3,3,FALSE)="OUI",OFFSET(W$3,MOD(QUOTIENT(ROW()-ROW($A$20),'Feuille1-Catégories'!$B$6/W$6),W$5),0),IF(MOD($A465-1-W$10,'Feuille1-Catégories'!$F$5+1)=0,W$3,""))),"")</f>
        <v/>
      </c>
      <c r="X465" s="7" t="str">
        <f ca="1">IF(AND($A465&lt;&gt;"",X$9&lt;&gt;""),IF(HLOOKUP(X$9,'Feuille1-Catégories'!$C$1:$G$2,2,FALSE)="OUI",X$3,IF(HLOOKUP(X$9,'Feuille1-Catégories'!$C$1:$G$3,3,FALSE)="OUI",OFFSET(X$3,MOD(QUOTIENT(ROW()-ROW($A$20),'Feuille1-Catégories'!$B$6/X$6),X$5),0),IF(MOD($A465-1-X$10,'Feuille1-Catégories'!$F$5+1)=0,X$3,""))),"")</f>
        <v/>
      </c>
      <c r="Y465" s="7" t="str">
        <f ca="1">IF(AND($A465&lt;&gt;"",Y$9&lt;&gt;""),IF(HLOOKUP(Y$9,'Feuille1-Catégories'!$C$1:$G$2,2,FALSE)="OUI",Y$3,IF(HLOOKUP(Y$9,'Feuille1-Catégories'!$C$1:$G$3,3,FALSE)="OUI",OFFSET(Y$3,MOD(QUOTIENT(ROW()-ROW($A$20),'Feuille1-Catégories'!$B$6/Y$6),Y$5),0),IF(MOD($A465-1-Y$10,'Feuille1-Catégories'!$F$5+1)=0,Y$3,""))),"")</f>
        <v/>
      </c>
      <c r="Z465" s="7" t="str">
        <f ca="1">IF(AND($A465&lt;&gt;"",Z$9&lt;&gt;""),IF(HLOOKUP(Z$9,'Feuille1-Catégories'!$C$1:$G$2,2,FALSE)="OUI",Z$3,IF(HLOOKUP(Z$9,'Feuille1-Catégories'!$C$1:$G$3,3,FALSE)="OUI",OFFSET(Z$3,MOD(QUOTIENT(ROW()-ROW($A$20),'Feuille1-Catégories'!$B$6/Z$6),Z$5),0),"")),"")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66" spans="1:26" ht="17" x14ac:dyDescent="0.2">
      <c r="A466" s="21" t="str">
        <f>IF(ROW()-ROW($A$19)&gt;'Feuille1-Catégories'!$B$6,"",ROW()-ROW($A$19))</f>
        <v/>
      </c>
      <c r="B466" s="33" t="str">
        <f t="shared" si="19"/>
        <v/>
      </c>
      <c r="C466" s="10" t="str">
        <f t="shared" si="20"/>
        <v/>
      </c>
      <c r="D466" s="10" t="str">
        <f>IF('Feuille3-Coût de production'!D466&lt;&gt;"",'Feuille3-Coût de production'!D466,"")</f>
        <v/>
      </c>
      <c r="E466" s="10" t="str">
        <f t="shared" si="21"/>
        <v/>
      </c>
      <c r="F466" s="7" t="str">
        <f ca="1">IF(AND($A466&lt;&gt;"",F$9&lt;&gt;""),IF(HLOOKUP(F$9,'Feuille1-Catégories'!$C$1:$G$2,2,FALSE)="OUI",F$3,IF(HLOOKUP(F$9,'Feuille1-Catégories'!$C$1:$G$3,3,FALSE)="OUI",OFFSET(F$3,MOD(QUOTIENT(ROW()-ROW($A$20),'Feuille1-Catégories'!$B$6/F$6),F$5),0),IF(MOD($A466-1-F$10,'Feuille1-Catégories'!$F$5+1)=0,F$3,""))),"")</f>
        <v/>
      </c>
      <c r="G466" s="7" t="str">
        <f ca="1">IF(AND($A466&lt;&gt;"",G$9&lt;&gt;""),IF(HLOOKUP(G$9,'Feuille1-Catégories'!$C$1:$G$2,2,FALSE)="OUI",G$3,IF(HLOOKUP(G$9,'Feuille1-Catégories'!$C$1:$G$3,3,FALSE)="OUI",OFFSET(G$3,MOD(QUOTIENT(ROW()-ROW($A$20),'Feuille1-Catégories'!$B$6/G$6),G$5),0),IF(MOD($A466-1-G$10,'Feuille1-Catégories'!$F$5+1)=0,G$3,""))),"")</f>
        <v/>
      </c>
      <c r="H466" s="7" t="str">
        <f ca="1">IF(AND($A466&lt;&gt;"",H$9&lt;&gt;""),IF(HLOOKUP(H$9,'Feuille1-Catégories'!$C$1:$G$2,2,FALSE)="OUI",H$3,IF(HLOOKUP(H$9,'Feuille1-Catégories'!$C$1:$G$3,3,FALSE)="OUI",OFFSET(H$3,MOD(QUOTIENT(ROW()-ROW($A$20),'Feuille1-Catégories'!$B$6/H$6),H$5),0),IF(MOD($A466-1-H$10,'Feuille1-Catégories'!$F$5+1)=0,H$3,""))),"")</f>
        <v/>
      </c>
      <c r="I466" s="7" t="str">
        <f ca="1">IF(AND($A466&lt;&gt;"",I$9&lt;&gt;""),IF(HLOOKUP(I$9,'Feuille1-Catégories'!$C$1:$G$2,2,FALSE)="OUI",I$3,IF(HLOOKUP(I$9,'Feuille1-Catégories'!$C$1:$G$3,3,FALSE)="OUI",OFFSET(I$3,MOD(QUOTIENT(ROW()-ROW($A$20),'Feuille1-Catégories'!$B$6/I$6),I$5),0),IF(MOD($A466-1-I$10,'Feuille1-Catégories'!$F$5+1)=0,I$3,""))),"")</f>
        <v/>
      </c>
      <c r="J466" s="7" t="str">
        <f ca="1">IF(AND($A466&lt;&gt;"",J$9&lt;&gt;""),IF(HLOOKUP(J$9,'Feuille1-Catégories'!$C$1:$G$2,2,FALSE)="OUI",J$3,IF(HLOOKUP(J$9,'Feuille1-Catégories'!$C$1:$G$3,3,FALSE)="OUI",OFFSET(J$3,MOD(QUOTIENT(ROW()-ROW($A$20),'Feuille1-Catégories'!$B$6/J$6),J$5),0),IF(MOD($A466-1-J$10,'Feuille1-Catégories'!$F$5+1)=0,J$3,""))),"")</f>
        <v/>
      </c>
      <c r="K466" s="7" t="str">
        <f ca="1">IF(AND($A466&lt;&gt;"",K$9&lt;&gt;""),IF(HLOOKUP(K$9,'Feuille1-Catégories'!$C$1:$G$2,2,FALSE)="OUI",K$3,IF(HLOOKUP(K$9,'Feuille1-Catégories'!$C$1:$G$3,3,FALSE)="OUI",OFFSET(K$3,MOD(QUOTIENT(ROW()-ROW($A$20),'Feuille1-Catégories'!$B$6/K$6),K$5),0),IF(MOD($A466-1-K$10,'Feuille1-Catégories'!$F$5+1)=0,K$3,""))),"")</f>
        <v/>
      </c>
      <c r="L466" s="7" t="str">
        <f ca="1">IF(AND($A466&lt;&gt;"",L$9&lt;&gt;""),IF(HLOOKUP(L$9,'Feuille1-Catégories'!$C$1:$G$2,2,FALSE)="OUI",L$3,IF(HLOOKUP(L$9,'Feuille1-Catégories'!$C$1:$G$3,3,FALSE)="OUI",OFFSET(L$3,MOD(QUOTIENT(ROW()-ROW($A$20),'Feuille1-Catégories'!$B$6/L$6),L$5),0),IF(MOD($A466-1-L$10,'Feuille1-Catégories'!$F$5+1)=0,L$3,""))),"")</f>
        <v/>
      </c>
      <c r="M466" s="7" t="str">
        <f ca="1">IF(AND($A466&lt;&gt;"",M$9&lt;&gt;""),IF(HLOOKUP(M$9,'Feuille1-Catégories'!$C$1:$G$2,2,FALSE)="OUI",M$3,IF(HLOOKUP(M$9,'Feuille1-Catégories'!$C$1:$G$3,3,FALSE)="OUI",OFFSET(M$3,MOD(QUOTIENT(ROW()-ROW($A$20),'Feuille1-Catégories'!$B$6/M$6),M$5),0),IF(MOD($A466-1-M$10,'Feuille1-Catégories'!$F$5+1)=0,M$3,""))),"")</f>
        <v/>
      </c>
      <c r="N466" s="7" t="str">
        <f ca="1">IF(AND($A466&lt;&gt;"",N$9&lt;&gt;""),IF(HLOOKUP(N$9,'Feuille1-Catégories'!$C$1:$G$2,2,FALSE)="OUI",N$3,IF(HLOOKUP(N$9,'Feuille1-Catégories'!$C$1:$G$3,3,FALSE)="OUI",OFFSET(N$3,MOD(QUOTIENT(ROW()-ROW($A$20),'Feuille1-Catégories'!$B$6/N$6),N$5),0),IF(MOD($A466-1-N$10,'Feuille1-Catégories'!$F$5+1)=0,N$3,""))),"")</f>
        <v/>
      </c>
      <c r="O466" s="7" t="str">
        <f ca="1">IF(AND($A466&lt;&gt;"",O$9&lt;&gt;""),IF(HLOOKUP(O$9,'Feuille1-Catégories'!$C$1:$G$2,2,FALSE)="OUI",O$3,IF(HLOOKUP(O$9,'Feuille1-Catégories'!$C$1:$G$3,3,FALSE)="OUI",OFFSET(O$3,MOD(QUOTIENT(ROW()-ROW($A$20),'Feuille1-Catégories'!$B$6/O$6),O$5),0),IF(MOD($A466-1-O$10,'Feuille1-Catégories'!$F$5+1)=0,O$3,""))),"")</f>
        <v/>
      </c>
      <c r="P466" s="7" t="str">
        <f ca="1">IF(AND($A466&lt;&gt;"",P$9&lt;&gt;""),IF(HLOOKUP(P$9,'Feuille1-Catégories'!$C$1:$G$2,2,FALSE)="OUI",P$3,IF(HLOOKUP(P$9,'Feuille1-Catégories'!$C$1:$G$3,3,FALSE)="OUI",OFFSET(P$3,MOD(QUOTIENT(ROW()-ROW($A$20),'Feuille1-Catégories'!$B$6/P$6),P$5),0),IF(MOD($A466-1-P$10,'Feuille1-Catégories'!$F$5+1)=0,P$3,""))),"")</f>
        <v/>
      </c>
      <c r="Q466" s="7" t="str">
        <f ca="1">IF(AND($A466&lt;&gt;"",Q$9&lt;&gt;""),IF(HLOOKUP(Q$9,'Feuille1-Catégories'!$C$1:$G$2,2,FALSE)="OUI",Q$3,IF(HLOOKUP(Q$9,'Feuille1-Catégories'!$C$1:$G$3,3,FALSE)="OUI",OFFSET(Q$3,MOD(QUOTIENT(ROW()-ROW($A$20),'Feuille1-Catégories'!$B$6/Q$6),Q$5),0),IF(MOD($A466-1-Q$10,'Feuille1-Catégories'!$F$5+1)=0,Q$3,""))),"")</f>
        <v/>
      </c>
      <c r="R466" s="7" t="str">
        <f ca="1">IF(AND($A466&lt;&gt;"",R$9&lt;&gt;""),IF(HLOOKUP(R$9,'Feuille1-Catégories'!$C$1:$G$2,2,FALSE)="OUI",R$3,IF(HLOOKUP(R$9,'Feuille1-Catégories'!$C$1:$G$3,3,FALSE)="OUI",OFFSET(R$3,MOD(QUOTIENT(ROW()-ROW($A$20),'Feuille1-Catégories'!$B$6/R$6),R$5),0),IF(MOD($A466-1-R$10,'Feuille1-Catégories'!$F$5+1)=0,R$3,""))),"")</f>
        <v/>
      </c>
      <c r="S466" s="7" t="str">
        <f ca="1">IF(AND($A466&lt;&gt;"",S$9&lt;&gt;""),IF(HLOOKUP(S$9,'Feuille1-Catégories'!$C$1:$G$2,2,FALSE)="OUI",S$3,IF(HLOOKUP(S$9,'Feuille1-Catégories'!$C$1:$G$3,3,FALSE)="OUI",OFFSET(S$3,MOD(QUOTIENT(ROW()-ROW($A$20),'Feuille1-Catégories'!$B$6/S$6),S$5),0),IF(MOD($A466-1-S$10,'Feuille1-Catégories'!$F$5+1)=0,S$3,""))),"")</f>
        <v/>
      </c>
      <c r="T466" s="7" t="str">
        <f ca="1">IF(AND($A466&lt;&gt;"",T$9&lt;&gt;""),IF(HLOOKUP(T$9,'Feuille1-Catégories'!$C$1:$G$2,2,FALSE)="OUI",T$3,IF(HLOOKUP(T$9,'Feuille1-Catégories'!$C$1:$G$3,3,FALSE)="OUI",OFFSET(T$3,MOD(QUOTIENT(ROW()-ROW($A$20),'Feuille1-Catégories'!$B$6/T$6),T$5),0),IF(MOD($A466-1-T$10,'Feuille1-Catégories'!$F$5+1)=0,T$3,""))),"")</f>
        <v/>
      </c>
      <c r="U466" s="7" t="str">
        <f ca="1">IF(AND($A466&lt;&gt;"",U$9&lt;&gt;""),IF(HLOOKUP(U$9,'Feuille1-Catégories'!$C$1:$G$2,2,FALSE)="OUI",U$3,IF(HLOOKUP(U$9,'Feuille1-Catégories'!$C$1:$G$3,3,FALSE)="OUI",OFFSET(U$3,MOD(QUOTIENT(ROW()-ROW($A$20),'Feuille1-Catégories'!$B$6/U$6),U$5),0),IF(MOD($A466-1-U$10,'Feuille1-Catégories'!$F$5+1)=0,U$3,""))),"")</f>
        <v/>
      </c>
      <c r="V466" s="7" t="str">
        <f ca="1">IF(AND($A466&lt;&gt;"",V$9&lt;&gt;""),IF(HLOOKUP(V$9,'Feuille1-Catégories'!$C$1:$G$2,2,FALSE)="OUI",V$3,IF(HLOOKUP(V$9,'Feuille1-Catégories'!$C$1:$G$3,3,FALSE)="OUI",OFFSET(V$3,MOD(QUOTIENT(ROW()-ROW($A$20),'Feuille1-Catégories'!$B$6/V$6),V$5),0),IF(MOD($A466-1-V$10,'Feuille1-Catégories'!$F$5+1)=0,V$3,""))),"")</f>
        <v/>
      </c>
      <c r="W466" s="7" t="str">
        <f ca="1">IF(AND($A466&lt;&gt;"",W$9&lt;&gt;""),IF(HLOOKUP(W$9,'Feuille1-Catégories'!$C$1:$G$2,2,FALSE)="OUI",W$3,IF(HLOOKUP(W$9,'Feuille1-Catégories'!$C$1:$G$3,3,FALSE)="OUI",OFFSET(W$3,MOD(QUOTIENT(ROW()-ROW($A$20),'Feuille1-Catégories'!$B$6/W$6),W$5),0),IF(MOD($A466-1-W$10,'Feuille1-Catégories'!$F$5+1)=0,W$3,""))),"")</f>
        <v/>
      </c>
      <c r="X466" s="7" t="str">
        <f ca="1">IF(AND($A466&lt;&gt;"",X$9&lt;&gt;""),IF(HLOOKUP(X$9,'Feuille1-Catégories'!$C$1:$G$2,2,FALSE)="OUI",X$3,IF(HLOOKUP(X$9,'Feuille1-Catégories'!$C$1:$G$3,3,FALSE)="OUI",OFFSET(X$3,MOD(QUOTIENT(ROW()-ROW($A$20),'Feuille1-Catégories'!$B$6/X$6),X$5),0),IF(MOD($A466-1-X$10,'Feuille1-Catégories'!$F$5+1)=0,X$3,""))),"")</f>
        <v/>
      </c>
      <c r="Y466" s="7" t="str">
        <f ca="1">IF(AND($A466&lt;&gt;"",Y$9&lt;&gt;""),IF(HLOOKUP(Y$9,'Feuille1-Catégories'!$C$1:$G$2,2,FALSE)="OUI",Y$3,IF(HLOOKUP(Y$9,'Feuille1-Catégories'!$C$1:$G$3,3,FALSE)="OUI",OFFSET(Y$3,MOD(QUOTIENT(ROW()-ROW($A$20),'Feuille1-Catégories'!$B$6/Y$6),Y$5),0),IF(MOD($A466-1-Y$10,'Feuille1-Catégories'!$F$5+1)=0,Y$3,""))),"")</f>
        <v/>
      </c>
      <c r="Z466" s="7" t="str">
        <f ca="1">IF(AND($A466&lt;&gt;"",Z$9&lt;&gt;""),IF(HLOOKUP(Z$9,'Feuille1-Catégories'!$C$1:$G$2,2,FALSE)="OUI",Z$3,IF(HLOOKUP(Z$9,'Feuille1-Catégories'!$C$1:$G$3,3,FALSE)="OUI",OFFSET(Z$3,MOD(QUOTIENT(ROW()-ROW($A$20),'Feuille1-Catégories'!$B$6/Z$6),Z$5),0),"")),"")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67" spans="1:26" ht="17" x14ac:dyDescent="0.2">
      <c r="A467" s="21" t="str">
        <f>IF(ROW()-ROW($A$19)&gt;'Feuille1-Catégories'!$B$6,"",ROW()-ROW($A$19))</f>
        <v/>
      </c>
      <c r="B467" s="33" t="str">
        <f t="shared" si="19"/>
        <v/>
      </c>
      <c r="C467" s="10" t="str">
        <f t="shared" si="20"/>
        <v/>
      </c>
      <c r="D467" s="10" t="str">
        <f>IF('Feuille3-Coût de production'!D467&lt;&gt;"",'Feuille3-Coût de production'!D467,"")</f>
        <v/>
      </c>
      <c r="E467" s="10" t="str">
        <f t="shared" si="21"/>
        <v/>
      </c>
      <c r="F467" s="7" t="str">
        <f ca="1">IF(AND($A467&lt;&gt;"",F$9&lt;&gt;""),IF(HLOOKUP(F$9,'Feuille1-Catégories'!$C$1:$G$2,2,FALSE)="OUI",F$3,IF(HLOOKUP(F$9,'Feuille1-Catégories'!$C$1:$G$3,3,FALSE)="OUI",OFFSET(F$3,MOD(QUOTIENT(ROW()-ROW($A$20),'Feuille1-Catégories'!$B$6/F$6),F$5),0),IF(MOD($A467-1-F$10,'Feuille1-Catégories'!$F$5+1)=0,F$3,""))),"")</f>
        <v/>
      </c>
      <c r="G467" s="7" t="str">
        <f ca="1">IF(AND($A467&lt;&gt;"",G$9&lt;&gt;""),IF(HLOOKUP(G$9,'Feuille1-Catégories'!$C$1:$G$2,2,FALSE)="OUI",G$3,IF(HLOOKUP(G$9,'Feuille1-Catégories'!$C$1:$G$3,3,FALSE)="OUI",OFFSET(G$3,MOD(QUOTIENT(ROW()-ROW($A$20),'Feuille1-Catégories'!$B$6/G$6),G$5),0),IF(MOD($A467-1-G$10,'Feuille1-Catégories'!$F$5+1)=0,G$3,""))),"")</f>
        <v/>
      </c>
      <c r="H467" s="7" t="str">
        <f ca="1">IF(AND($A467&lt;&gt;"",H$9&lt;&gt;""),IF(HLOOKUP(H$9,'Feuille1-Catégories'!$C$1:$G$2,2,FALSE)="OUI",H$3,IF(HLOOKUP(H$9,'Feuille1-Catégories'!$C$1:$G$3,3,FALSE)="OUI",OFFSET(H$3,MOD(QUOTIENT(ROW()-ROW($A$20),'Feuille1-Catégories'!$B$6/H$6),H$5),0),IF(MOD($A467-1-H$10,'Feuille1-Catégories'!$F$5+1)=0,H$3,""))),"")</f>
        <v/>
      </c>
      <c r="I467" s="7" t="str">
        <f ca="1">IF(AND($A467&lt;&gt;"",I$9&lt;&gt;""),IF(HLOOKUP(I$9,'Feuille1-Catégories'!$C$1:$G$2,2,FALSE)="OUI",I$3,IF(HLOOKUP(I$9,'Feuille1-Catégories'!$C$1:$G$3,3,FALSE)="OUI",OFFSET(I$3,MOD(QUOTIENT(ROW()-ROW($A$20),'Feuille1-Catégories'!$B$6/I$6),I$5),0),IF(MOD($A467-1-I$10,'Feuille1-Catégories'!$F$5+1)=0,I$3,""))),"")</f>
        <v/>
      </c>
      <c r="J467" s="7" t="str">
        <f ca="1">IF(AND($A467&lt;&gt;"",J$9&lt;&gt;""),IF(HLOOKUP(J$9,'Feuille1-Catégories'!$C$1:$G$2,2,FALSE)="OUI",J$3,IF(HLOOKUP(J$9,'Feuille1-Catégories'!$C$1:$G$3,3,FALSE)="OUI",OFFSET(J$3,MOD(QUOTIENT(ROW()-ROW($A$20),'Feuille1-Catégories'!$B$6/J$6),J$5),0),IF(MOD($A467-1-J$10,'Feuille1-Catégories'!$F$5+1)=0,J$3,""))),"")</f>
        <v/>
      </c>
      <c r="K467" s="7" t="str">
        <f ca="1">IF(AND($A467&lt;&gt;"",K$9&lt;&gt;""),IF(HLOOKUP(K$9,'Feuille1-Catégories'!$C$1:$G$2,2,FALSE)="OUI",K$3,IF(HLOOKUP(K$9,'Feuille1-Catégories'!$C$1:$G$3,3,FALSE)="OUI",OFFSET(K$3,MOD(QUOTIENT(ROW()-ROW($A$20),'Feuille1-Catégories'!$B$6/K$6),K$5),0),IF(MOD($A467-1-K$10,'Feuille1-Catégories'!$F$5+1)=0,K$3,""))),"")</f>
        <v/>
      </c>
      <c r="L467" s="7" t="str">
        <f ca="1">IF(AND($A467&lt;&gt;"",L$9&lt;&gt;""),IF(HLOOKUP(L$9,'Feuille1-Catégories'!$C$1:$G$2,2,FALSE)="OUI",L$3,IF(HLOOKUP(L$9,'Feuille1-Catégories'!$C$1:$G$3,3,FALSE)="OUI",OFFSET(L$3,MOD(QUOTIENT(ROW()-ROW($A$20),'Feuille1-Catégories'!$B$6/L$6),L$5),0),IF(MOD($A467-1-L$10,'Feuille1-Catégories'!$F$5+1)=0,L$3,""))),"")</f>
        <v/>
      </c>
      <c r="M467" s="7" t="str">
        <f ca="1">IF(AND($A467&lt;&gt;"",M$9&lt;&gt;""),IF(HLOOKUP(M$9,'Feuille1-Catégories'!$C$1:$G$2,2,FALSE)="OUI",M$3,IF(HLOOKUP(M$9,'Feuille1-Catégories'!$C$1:$G$3,3,FALSE)="OUI",OFFSET(M$3,MOD(QUOTIENT(ROW()-ROW($A$20),'Feuille1-Catégories'!$B$6/M$6),M$5),0),IF(MOD($A467-1-M$10,'Feuille1-Catégories'!$F$5+1)=0,M$3,""))),"")</f>
        <v/>
      </c>
      <c r="N467" s="7" t="str">
        <f ca="1">IF(AND($A467&lt;&gt;"",N$9&lt;&gt;""),IF(HLOOKUP(N$9,'Feuille1-Catégories'!$C$1:$G$2,2,FALSE)="OUI",N$3,IF(HLOOKUP(N$9,'Feuille1-Catégories'!$C$1:$G$3,3,FALSE)="OUI",OFFSET(N$3,MOD(QUOTIENT(ROW()-ROW($A$20),'Feuille1-Catégories'!$B$6/N$6),N$5),0),IF(MOD($A467-1-N$10,'Feuille1-Catégories'!$F$5+1)=0,N$3,""))),"")</f>
        <v/>
      </c>
      <c r="O467" s="7" t="str">
        <f ca="1">IF(AND($A467&lt;&gt;"",O$9&lt;&gt;""),IF(HLOOKUP(O$9,'Feuille1-Catégories'!$C$1:$G$2,2,FALSE)="OUI",O$3,IF(HLOOKUP(O$9,'Feuille1-Catégories'!$C$1:$G$3,3,FALSE)="OUI",OFFSET(O$3,MOD(QUOTIENT(ROW()-ROW($A$20),'Feuille1-Catégories'!$B$6/O$6),O$5),0),IF(MOD($A467-1-O$10,'Feuille1-Catégories'!$F$5+1)=0,O$3,""))),"")</f>
        <v/>
      </c>
      <c r="P467" s="7" t="str">
        <f ca="1">IF(AND($A467&lt;&gt;"",P$9&lt;&gt;""),IF(HLOOKUP(P$9,'Feuille1-Catégories'!$C$1:$G$2,2,FALSE)="OUI",P$3,IF(HLOOKUP(P$9,'Feuille1-Catégories'!$C$1:$G$3,3,FALSE)="OUI",OFFSET(P$3,MOD(QUOTIENT(ROW()-ROW($A$20),'Feuille1-Catégories'!$B$6/P$6),P$5),0),IF(MOD($A467-1-P$10,'Feuille1-Catégories'!$F$5+1)=0,P$3,""))),"")</f>
        <v/>
      </c>
      <c r="Q467" s="7" t="str">
        <f ca="1">IF(AND($A467&lt;&gt;"",Q$9&lt;&gt;""),IF(HLOOKUP(Q$9,'Feuille1-Catégories'!$C$1:$G$2,2,FALSE)="OUI",Q$3,IF(HLOOKUP(Q$9,'Feuille1-Catégories'!$C$1:$G$3,3,FALSE)="OUI",OFFSET(Q$3,MOD(QUOTIENT(ROW()-ROW($A$20),'Feuille1-Catégories'!$B$6/Q$6),Q$5),0),IF(MOD($A467-1-Q$10,'Feuille1-Catégories'!$F$5+1)=0,Q$3,""))),"")</f>
        <v/>
      </c>
      <c r="R467" s="7" t="str">
        <f ca="1">IF(AND($A467&lt;&gt;"",R$9&lt;&gt;""),IF(HLOOKUP(R$9,'Feuille1-Catégories'!$C$1:$G$2,2,FALSE)="OUI",R$3,IF(HLOOKUP(R$9,'Feuille1-Catégories'!$C$1:$G$3,3,FALSE)="OUI",OFFSET(R$3,MOD(QUOTIENT(ROW()-ROW($A$20),'Feuille1-Catégories'!$B$6/R$6),R$5),0),IF(MOD($A467-1-R$10,'Feuille1-Catégories'!$F$5+1)=0,R$3,""))),"")</f>
        <v/>
      </c>
      <c r="S467" s="7" t="str">
        <f ca="1">IF(AND($A467&lt;&gt;"",S$9&lt;&gt;""),IF(HLOOKUP(S$9,'Feuille1-Catégories'!$C$1:$G$2,2,FALSE)="OUI",S$3,IF(HLOOKUP(S$9,'Feuille1-Catégories'!$C$1:$G$3,3,FALSE)="OUI",OFFSET(S$3,MOD(QUOTIENT(ROW()-ROW($A$20),'Feuille1-Catégories'!$B$6/S$6),S$5),0),IF(MOD($A467-1-S$10,'Feuille1-Catégories'!$F$5+1)=0,S$3,""))),"")</f>
        <v/>
      </c>
      <c r="T467" s="7" t="str">
        <f ca="1">IF(AND($A467&lt;&gt;"",T$9&lt;&gt;""),IF(HLOOKUP(T$9,'Feuille1-Catégories'!$C$1:$G$2,2,FALSE)="OUI",T$3,IF(HLOOKUP(T$9,'Feuille1-Catégories'!$C$1:$G$3,3,FALSE)="OUI",OFFSET(T$3,MOD(QUOTIENT(ROW()-ROW($A$20),'Feuille1-Catégories'!$B$6/T$6),T$5),0),IF(MOD($A467-1-T$10,'Feuille1-Catégories'!$F$5+1)=0,T$3,""))),"")</f>
        <v/>
      </c>
      <c r="U467" s="7" t="str">
        <f ca="1">IF(AND($A467&lt;&gt;"",U$9&lt;&gt;""),IF(HLOOKUP(U$9,'Feuille1-Catégories'!$C$1:$G$2,2,FALSE)="OUI",U$3,IF(HLOOKUP(U$9,'Feuille1-Catégories'!$C$1:$G$3,3,FALSE)="OUI",OFFSET(U$3,MOD(QUOTIENT(ROW()-ROW($A$20),'Feuille1-Catégories'!$B$6/U$6),U$5),0),IF(MOD($A467-1-U$10,'Feuille1-Catégories'!$F$5+1)=0,U$3,""))),"")</f>
        <v/>
      </c>
      <c r="V467" s="7" t="str">
        <f ca="1">IF(AND($A467&lt;&gt;"",V$9&lt;&gt;""),IF(HLOOKUP(V$9,'Feuille1-Catégories'!$C$1:$G$2,2,FALSE)="OUI",V$3,IF(HLOOKUP(V$9,'Feuille1-Catégories'!$C$1:$G$3,3,FALSE)="OUI",OFFSET(V$3,MOD(QUOTIENT(ROW()-ROW($A$20),'Feuille1-Catégories'!$B$6/V$6),V$5),0),IF(MOD($A467-1-V$10,'Feuille1-Catégories'!$F$5+1)=0,V$3,""))),"")</f>
        <v/>
      </c>
      <c r="W467" s="7" t="str">
        <f ca="1">IF(AND($A467&lt;&gt;"",W$9&lt;&gt;""),IF(HLOOKUP(W$9,'Feuille1-Catégories'!$C$1:$G$2,2,FALSE)="OUI",W$3,IF(HLOOKUP(W$9,'Feuille1-Catégories'!$C$1:$G$3,3,FALSE)="OUI",OFFSET(W$3,MOD(QUOTIENT(ROW()-ROW($A$20),'Feuille1-Catégories'!$B$6/W$6),W$5),0),IF(MOD($A467-1-W$10,'Feuille1-Catégories'!$F$5+1)=0,W$3,""))),"")</f>
        <v/>
      </c>
      <c r="X467" s="7" t="str">
        <f ca="1">IF(AND($A467&lt;&gt;"",X$9&lt;&gt;""),IF(HLOOKUP(X$9,'Feuille1-Catégories'!$C$1:$G$2,2,FALSE)="OUI",X$3,IF(HLOOKUP(X$9,'Feuille1-Catégories'!$C$1:$G$3,3,FALSE)="OUI",OFFSET(X$3,MOD(QUOTIENT(ROW()-ROW($A$20),'Feuille1-Catégories'!$B$6/X$6),X$5),0),IF(MOD($A467-1-X$10,'Feuille1-Catégories'!$F$5+1)=0,X$3,""))),"")</f>
        <v/>
      </c>
      <c r="Y467" s="7" t="str">
        <f ca="1">IF(AND($A467&lt;&gt;"",Y$9&lt;&gt;""),IF(HLOOKUP(Y$9,'Feuille1-Catégories'!$C$1:$G$2,2,FALSE)="OUI",Y$3,IF(HLOOKUP(Y$9,'Feuille1-Catégories'!$C$1:$G$3,3,FALSE)="OUI",OFFSET(Y$3,MOD(QUOTIENT(ROW()-ROW($A$20),'Feuille1-Catégories'!$B$6/Y$6),Y$5),0),IF(MOD($A467-1-Y$10,'Feuille1-Catégories'!$F$5+1)=0,Y$3,""))),"")</f>
        <v/>
      </c>
      <c r="Z467" s="7" t="str">
        <f ca="1">IF(AND($A467&lt;&gt;"",Z$9&lt;&gt;""),IF(HLOOKUP(Z$9,'Feuille1-Catégories'!$C$1:$G$2,2,FALSE)="OUI",Z$3,IF(HLOOKUP(Z$9,'Feuille1-Catégories'!$C$1:$G$3,3,FALSE)="OUI",OFFSET(Z$3,MOD(QUOTIENT(ROW()-ROW($A$20),'Feuille1-Catégories'!$B$6/Z$6),Z$5),0),"")),"")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68" spans="1:26" ht="17" x14ac:dyDescent="0.2">
      <c r="A468" s="21" t="str">
        <f>IF(ROW()-ROW($A$19)&gt;'Feuille1-Catégories'!$B$6,"",ROW()-ROW($A$19))</f>
        <v/>
      </c>
      <c r="B468" s="33" t="str">
        <f t="shared" si="19"/>
        <v/>
      </c>
      <c r="C468" s="10" t="str">
        <f t="shared" si="20"/>
        <v/>
      </c>
      <c r="D468" s="10" t="str">
        <f>IF('Feuille3-Coût de production'!D468&lt;&gt;"",'Feuille3-Coût de production'!D468,"")</f>
        <v/>
      </c>
      <c r="E468" s="10" t="str">
        <f t="shared" si="21"/>
        <v/>
      </c>
      <c r="F468" s="7" t="str">
        <f ca="1">IF(AND($A468&lt;&gt;"",F$9&lt;&gt;""),IF(HLOOKUP(F$9,'Feuille1-Catégories'!$C$1:$G$2,2,FALSE)="OUI",F$3,IF(HLOOKUP(F$9,'Feuille1-Catégories'!$C$1:$G$3,3,FALSE)="OUI",OFFSET(F$3,MOD(QUOTIENT(ROW()-ROW($A$20),'Feuille1-Catégories'!$B$6/F$6),F$5),0),IF(MOD($A468-1-F$10,'Feuille1-Catégories'!$F$5+1)=0,F$3,""))),"")</f>
        <v/>
      </c>
      <c r="G468" s="7" t="str">
        <f ca="1">IF(AND($A468&lt;&gt;"",G$9&lt;&gt;""),IF(HLOOKUP(G$9,'Feuille1-Catégories'!$C$1:$G$2,2,FALSE)="OUI",G$3,IF(HLOOKUP(G$9,'Feuille1-Catégories'!$C$1:$G$3,3,FALSE)="OUI",OFFSET(G$3,MOD(QUOTIENT(ROW()-ROW($A$20),'Feuille1-Catégories'!$B$6/G$6),G$5),0),IF(MOD($A468-1-G$10,'Feuille1-Catégories'!$F$5+1)=0,G$3,""))),"")</f>
        <v/>
      </c>
      <c r="H468" s="7" t="str">
        <f ca="1">IF(AND($A468&lt;&gt;"",H$9&lt;&gt;""),IF(HLOOKUP(H$9,'Feuille1-Catégories'!$C$1:$G$2,2,FALSE)="OUI",H$3,IF(HLOOKUP(H$9,'Feuille1-Catégories'!$C$1:$G$3,3,FALSE)="OUI",OFFSET(H$3,MOD(QUOTIENT(ROW()-ROW($A$20),'Feuille1-Catégories'!$B$6/H$6),H$5),0),IF(MOD($A468-1-H$10,'Feuille1-Catégories'!$F$5+1)=0,H$3,""))),"")</f>
        <v/>
      </c>
      <c r="I468" s="7" t="str">
        <f ca="1">IF(AND($A468&lt;&gt;"",I$9&lt;&gt;""),IF(HLOOKUP(I$9,'Feuille1-Catégories'!$C$1:$G$2,2,FALSE)="OUI",I$3,IF(HLOOKUP(I$9,'Feuille1-Catégories'!$C$1:$G$3,3,FALSE)="OUI",OFFSET(I$3,MOD(QUOTIENT(ROW()-ROW($A$20),'Feuille1-Catégories'!$B$6/I$6),I$5),0),IF(MOD($A468-1-I$10,'Feuille1-Catégories'!$F$5+1)=0,I$3,""))),"")</f>
        <v/>
      </c>
      <c r="J468" s="7" t="str">
        <f ca="1">IF(AND($A468&lt;&gt;"",J$9&lt;&gt;""),IF(HLOOKUP(J$9,'Feuille1-Catégories'!$C$1:$G$2,2,FALSE)="OUI",J$3,IF(HLOOKUP(J$9,'Feuille1-Catégories'!$C$1:$G$3,3,FALSE)="OUI",OFFSET(J$3,MOD(QUOTIENT(ROW()-ROW($A$20),'Feuille1-Catégories'!$B$6/J$6),J$5),0),IF(MOD($A468-1-J$10,'Feuille1-Catégories'!$F$5+1)=0,J$3,""))),"")</f>
        <v/>
      </c>
      <c r="K468" s="7" t="str">
        <f ca="1">IF(AND($A468&lt;&gt;"",K$9&lt;&gt;""),IF(HLOOKUP(K$9,'Feuille1-Catégories'!$C$1:$G$2,2,FALSE)="OUI",K$3,IF(HLOOKUP(K$9,'Feuille1-Catégories'!$C$1:$G$3,3,FALSE)="OUI",OFFSET(K$3,MOD(QUOTIENT(ROW()-ROW($A$20),'Feuille1-Catégories'!$B$6/K$6),K$5),0),IF(MOD($A468-1-K$10,'Feuille1-Catégories'!$F$5+1)=0,K$3,""))),"")</f>
        <v/>
      </c>
      <c r="L468" s="7" t="str">
        <f ca="1">IF(AND($A468&lt;&gt;"",L$9&lt;&gt;""),IF(HLOOKUP(L$9,'Feuille1-Catégories'!$C$1:$G$2,2,FALSE)="OUI",L$3,IF(HLOOKUP(L$9,'Feuille1-Catégories'!$C$1:$G$3,3,FALSE)="OUI",OFFSET(L$3,MOD(QUOTIENT(ROW()-ROW($A$20),'Feuille1-Catégories'!$B$6/L$6),L$5),0),IF(MOD($A468-1-L$10,'Feuille1-Catégories'!$F$5+1)=0,L$3,""))),"")</f>
        <v/>
      </c>
      <c r="M468" s="7" t="str">
        <f ca="1">IF(AND($A468&lt;&gt;"",M$9&lt;&gt;""),IF(HLOOKUP(M$9,'Feuille1-Catégories'!$C$1:$G$2,2,FALSE)="OUI",M$3,IF(HLOOKUP(M$9,'Feuille1-Catégories'!$C$1:$G$3,3,FALSE)="OUI",OFFSET(M$3,MOD(QUOTIENT(ROW()-ROW($A$20),'Feuille1-Catégories'!$B$6/M$6),M$5),0),IF(MOD($A468-1-M$10,'Feuille1-Catégories'!$F$5+1)=0,M$3,""))),"")</f>
        <v/>
      </c>
      <c r="N468" s="7" t="str">
        <f ca="1">IF(AND($A468&lt;&gt;"",N$9&lt;&gt;""),IF(HLOOKUP(N$9,'Feuille1-Catégories'!$C$1:$G$2,2,FALSE)="OUI",N$3,IF(HLOOKUP(N$9,'Feuille1-Catégories'!$C$1:$G$3,3,FALSE)="OUI",OFFSET(N$3,MOD(QUOTIENT(ROW()-ROW($A$20),'Feuille1-Catégories'!$B$6/N$6),N$5),0),IF(MOD($A468-1-N$10,'Feuille1-Catégories'!$F$5+1)=0,N$3,""))),"")</f>
        <v/>
      </c>
      <c r="O468" s="7" t="str">
        <f ca="1">IF(AND($A468&lt;&gt;"",O$9&lt;&gt;""),IF(HLOOKUP(O$9,'Feuille1-Catégories'!$C$1:$G$2,2,FALSE)="OUI",O$3,IF(HLOOKUP(O$9,'Feuille1-Catégories'!$C$1:$G$3,3,FALSE)="OUI",OFFSET(O$3,MOD(QUOTIENT(ROW()-ROW($A$20),'Feuille1-Catégories'!$B$6/O$6),O$5),0),IF(MOD($A468-1-O$10,'Feuille1-Catégories'!$F$5+1)=0,O$3,""))),"")</f>
        <v/>
      </c>
      <c r="P468" s="7" t="str">
        <f ca="1">IF(AND($A468&lt;&gt;"",P$9&lt;&gt;""),IF(HLOOKUP(P$9,'Feuille1-Catégories'!$C$1:$G$2,2,FALSE)="OUI",P$3,IF(HLOOKUP(P$9,'Feuille1-Catégories'!$C$1:$G$3,3,FALSE)="OUI",OFFSET(P$3,MOD(QUOTIENT(ROW()-ROW($A$20),'Feuille1-Catégories'!$B$6/P$6),P$5),0),IF(MOD($A468-1-P$10,'Feuille1-Catégories'!$F$5+1)=0,P$3,""))),"")</f>
        <v/>
      </c>
      <c r="Q468" s="7" t="str">
        <f ca="1">IF(AND($A468&lt;&gt;"",Q$9&lt;&gt;""),IF(HLOOKUP(Q$9,'Feuille1-Catégories'!$C$1:$G$2,2,FALSE)="OUI",Q$3,IF(HLOOKUP(Q$9,'Feuille1-Catégories'!$C$1:$G$3,3,FALSE)="OUI",OFFSET(Q$3,MOD(QUOTIENT(ROW()-ROW($A$20),'Feuille1-Catégories'!$B$6/Q$6),Q$5),0),IF(MOD($A468-1-Q$10,'Feuille1-Catégories'!$F$5+1)=0,Q$3,""))),"")</f>
        <v/>
      </c>
      <c r="R468" s="7" t="str">
        <f ca="1">IF(AND($A468&lt;&gt;"",R$9&lt;&gt;""),IF(HLOOKUP(R$9,'Feuille1-Catégories'!$C$1:$G$2,2,FALSE)="OUI",R$3,IF(HLOOKUP(R$9,'Feuille1-Catégories'!$C$1:$G$3,3,FALSE)="OUI",OFFSET(R$3,MOD(QUOTIENT(ROW()-ROW($A$20),'Feuille1-Catégories'!$B$6/R$6),R$5),0),IF(MOD($A468-1-R$10,'Feuille1-Catégories'!$F$5+1)=0,R$3,""))),"")</f>
        <v/>
      </c>
      <c r="S468" s="7" t="str">
        <f ca="1">IF(AND($A468&lt;&gt;"",S$9&lt;&gt;""),IF(HLOOKUP(S$9,'Feuille1-Catégories'!$C$1:$G$2,2,FALSE)="OUI",S$3,IF(HLOOKUP(S$9,'Feuille1-Catégories'!$C$1:$G$3,3,FALSE)="OUI",OFFSET(S$3,MOD(QUOTIENT(ROW()-ROW($A$20),'Feuille1-Catégories'!$B$6/S$6),S$5),0),IF(MOD($A468-1-S$10,'Feuille1-Catégories'!$F$5+1)=0,S$3,""))),"")</f>
        <v/>
      </c>
      <c r="T468" s="7" t="str">
        <f ca="1">IF(AND($A468&lt;&gt;"",T$9&lt;&gt;""),IF(HLOOKUP(T$9,'Feuille1-Catégories'!$C$1:$G$2,2,FALSE)="OUI",T$3,IF(HLOOKUP(T$9,'Feuille1-Catégories'!$C$1:$G$3,3,FALSE)="OUI",OFFSET(T$3,MOD(QUOTIENT(ROW()-ROW($A$20),'Feuille1-Catégories'!$B$6/T$6),T$5),0),IF(MOD($A468-1-T$10,'Feuille1-Catégories'!$F$5+1)=0,T$3,""))),"")</f>
        <v/>
      </c>
      <c r="U468" s="7" t="str">
        <f ca="1">IF(AND($A468&lt;&gt;"",U$9&lt;&gt;""),IF(HLOOKUP(U$9,'Feuille1-Catégories'!$C$1:$G$2,2,FALSE)="OUI",U$3,IF(HLOOKUP(U$9,'Feuille1-Catégories'!$C$1:$G$3,3,FALSE)="OUI",OFFSET(U$3,MOD(QUOTIENT(ROW()-ROW($A$20),'Feuille1-Catégories'!$B$6/U$6),U$5),0),IF(MOD($A468-1-U$10,'Feuille1-Catégories'!$F$5+1)=0,U$3,""))),"")</f>
        <v/>
      </c>
      <c r="V468" s="7" t="str">
        <f ca="1">IF(AND($A468&lt;&gt;"",V$9&lt;&gt;""),IF(HLOOKUP(V$9,'Feuille1-Catégories'!$C$1:$G$2,2,FALSE)="OUI",V$3,IF(HLOOKUP(V$9,'Feuille1-Catégories'!$C$1:$G$3,3,FALSE)="OUI",OFFSET(V$3,MOD(QUOTIENT(ROW()-ROW($A$20),'Feuille1-Catégories'!$B$6/V$6),V$5),0),IF(MOD($A468-1-V$10,'Feuille1-Catégories'!$F$5+1)=0,V$3,""))),"")</f>
        <v/>
      </c>
      <c r="W468" s="7" t="str">
        <f ca="1">IF(AND($A468&lt;&gt;"",W$9&lt;&gt;""),IF(HLOOKUP(W$9,'Feuille1-Catégories'!$C$1:$G$2,2,FALSE)="OUI",W$3,IF(HLOOKUP(W$9,'Feuille1-Catégories'!$C$1:$G$3,3,FALSE)="OUI",OFFSET(W$3,MOD(QUOTIENT(ROW()-ROW($A$20),'Feuille1-Catégories'!$B$6/W$6),W$5),0),IF(MOD($A468-1-W$10,'Feuille1-Catégories'!$F$5+1)=0,W$3,""))),"")</f>
        <v/>
      </c>
      <c r="X468" s="7" t="str">
        <f ca="1">IF(AND($A468&lt;&gt;"",X$9&lt;&gt;""),IF(HLOOKUP(X$9,'Feuille1-Catégories'!$C$1:$G$2,2,FALSE)="OUI",X$3,IF(HLOOKUP(X$9,'Feuille1-Catégories'!$C$1:$G$3,3,FALSE)="OUI",OFFSET(X$3,MOD(QUOTIENT(ROW()-ROW($A$20),'Feuille1-Catégories'!$B$6/X$6),X$5),0),IF(MOD($A468-1-X$10,'Feuille1-Catégories'!$F$5+1)=0,X$3,""))),"")</f>
        <v/>
      </c>
      <c r="Y468" s="7" t="str">
        <f ca="1">IF(AND($A468&lt;&gt;"",Y$9&lt;&gt;""),IF(HLOOKUP(Y$9,'Feuille1-Catégories'!$C$1:$G$2,2,FALSE)="OUI",Y$3,IF(HLOOKUP(Y$9,'Feuille1-Catégories'!$C$1:$G$3,3,FALSE)="OUI",OFFSET(Y$3,MOD(QUOTIENT(ROW()-ROW($A$20),'Feuille1-Catégories'!$B$6/Y$6),Y$5),0),IF(MOD($A468-1-Y$10,'Feuille1-Catégories'!$F$5+1)=0,Y$3,""))),"")</f>
        <v/>
      </c>
      <c r="Z468" s="7" t="str">
        <f ca="1">IF(AND($A468&lt;&gt;"",Z$9&lt;&gt;""),IF(HLOOKUP(Z$9,'Feuille1-Catégories'!$C$1:$G$2,2,FALSE)="OUI",Z$3,IF(HLOOKUP(Z$9,'Feuille1-Catégories'!$C$1:$G$3,3,FALSE)="OUI",OFFSET(Z$3,MOD(QUOTIENT(ROW()-ROW($A$20),'Feuille1-Catégories'!$B$6/Z$6),Z$5),0),"")),"")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69" spans="1:26" ht="17" x14ac:dyDescent="0.2">
      <c r="A469" s="21" t="str">
        <f>IF(ROW()-ROW($A$19)&gt;'Feuille1-Catégories'!$B$6,"",ROW()-ROW($A$19))</f>
        <v/>
      </c>
      <c r="B469" s="33" t="str">
        <f t="shared" ref="B469:B532" si="22">IF(AND(D469&lt;&gt;0,D469&lt;&gt;""),E469/D469,"")</f>
        <v/>
      </c>
      <c r="C469" s="10" t="str">
        <f t="shared" ref="C469:C532" si="23">IF(AND(D469&lt;&gt;0,D469&lt;&gt;""),E469-D469,"")</f>
        <v/>
      </c>
      <c r="D469" s="10" t="str">
        <f>IF('Feuille3-Coût de production'!D469&lt;&gt;"",'Feuille3-Coût de production'!D469,"")</f>
        <v/>
      </c>
      <c r="E469" s="10" t="str">
        <f t="shared" ref="E469:E532" si="24">IF($A469&lt;&gt;"",SUM(F469:ZZ469),"")</f>
        <v/>
      </c>
      <c r="F469" s="7" t="str">
        <f ca="1">IF(AND($A469&lt;&gt;"",F$9&lt;&gt;""),IF(HLOOKUP(F$9,'Feuille1-Catégories'!$C$1:$G$2,2,FALSE)="OUI",F$3,IF(HLOOKUP(F$9,'Feuille1-Catégories'!$C$1:$G$3,3,FALSE)="OUI",OFFSET(F$3,MOD(QUOTIENT(ROW()-ROW($A$20),'Feuille1-Catégories'!$B$6/F$6),F$5),0),IF(MOD($A469-1-F$10,'Feuille1-Catégories'!$F$5+1)=0,F$3,""))),"")</f>
        <v/>
      </c>
      <c r="G469" s="7" t="str">
        <f ca="1">IF(AND($A469&lt;&gt;"",G$9&lt;&gt;""),IF(HLOOKUP(G$9,'Feuille1-Catégories'!$C$1:$G$2,2,FALSE)="OUI",G$3,IF(HLOOKUP(G$9,'Feuille1-Catégories'!$C$1:$G$3,3,FALSE)="OUI",OFFSET(G$3,MOD(QUOTIENT(ROW()-ROW($A$20),'Feuille1-Catégories'!$B$6/G$6),G$5),0),IF(MOD($A469-1-G$10,'Feuille1-Catégories'!$F$5+1)=0,G$3,""))),"")</f>
        <v/>
      </c>
      <c r="H469" s="7" t="str">
        <f ca="1">IF(AND($A469&lt;&gt;"",H$9&lt;&gt;""),IF(HLOOKUP(H$9,'Feuille1-Catégories'!$C$1:$G$2,2,FALSE)="OUI",H$3,IF(HLOOKUP(H$9,'Feuille1-Catégories'!$C$1:$G$3,3,FALSE)="OUI",OFFSET(H$3,MOD(QUOTIENT(ROW()-ROW($A$20),'Feuille1-Catégories'!$B$6/H$6),H$5),0),IF(MOD($A469-1-H$10,'Feuille1-Catégories'!$F$5+1)=0,H$3,""))),"")</f>
        <v/>
      </c>
      <c r="I469" s="7" t="str">
        <f ca="1">IF(AND($A469&lt;&gt;"",I$9&lt;&gt;""),IF(HLOOKUP(I$9,'Feuille1-Catégories'!$C$1:$G$2,2,FALSE)="OUI",I$3,IF(HLOOKUP(I$9,'Feuille1-Catégories'!$C$1:$G$3,3,FALSE)="OUI",OFFSET(I$3,MOD(QUOTIENT(ROW()-ROW($A$20),'Feuille1-Catégories'!$B$6/I$6),I$5),0),IF(MOD($A469-1-I$10,'Feuille1-Catégories'!$F$5+1)=0,I$3,""))),"")</f>
        <v/>
      </c>
      <c r="J469" s="7" t="str">
        <f ca="1">IF(AND($A469&lt;&gt;"",J$9&lt;&gt;""),IF(HLOOKUP(J$9,'Feuille1-Catégories'!$C$1:$G$2,2,FALSE)="OUI",J$3,IF(HLOOKUP(J$9,'Feuille1-Catégories'!$C$1:$G$3,3,FALSE)="OUI",OFFSET(J$3,MOD(QUOTIENT(ROW()-ROW($A$20),'Feuille1-Catégories'!$B$6/J$6),J$5),0),IF(MOD($A469-1-J$10,'Feuille1-Catégories'!$F$5+1)=0,J$3,""))),"")</f>
        <v/>
      </c>
      <c r="K469" s="7" t="str">
        <f ca="1">IF(AND($A469&lt;&gt;"",K$9&lt;&gt;""),IF(HLOOKUP(K$9,'Feuille1-Catégories'!$C$1:$G$2,2,FALSE)="OUI",K$3,IF(HLOOKUP(K$9,'Feuille1-Catégories'!$C$1:$G$3,3,FALSE)="OUI",OFFSET(K$3,MOD(QUOTIENT(ROW()-ROW($A$20),'Feuille1-Catégories'!$B$6/K$6),K$5),0),IF(MOD($A469-1-K$10,'Feuille1-Catégories'!$F$5+1)=0,K$3,""))),"")</f>
        <v/>
      </c>
      <c r="L469" s="7" t="str">
        <f ca="1">IF(AND($A469&lt;&gt;"",L$9&lt;&gt;""),IF(HLOOKUP(L$9,'Feuille1-Catégories'!$C$1:$G$2,2,FALSE)="OUI",L$3,IF(HLOOKUP(L$9,'Feuille1-Catégories'!$C$1:$G$3,3,FALSE)="OUI",OFFSET(L$3,MOD(QUOTIENT(ROW()-ROW($A$20),'Feuille1-Catégories'!$B$6/L$6),L$5),0),IF(MOD($A469-1-L$10,'Feuille1-Catégories'!$F$5+1)=0,L$3,""))),"")</f>
        <v/>
      </c>
      <c r="M469" s="7" t="str">
        <f ca="1">IF(AND($A469&lt;&gt;"",M$9&lt;&gt;""),IF(HLOOKUP(M$9,'Feuille1-Catégories'!$C$1:$G$2,2,FALSE)="OUI",M$3,IF(HLOOKUP(M$9,'Feuille1-Catégories'!$C$1:$G$3,3,FALSE)="OUI",OFFSET(M$3,MOD(QUOTIENT(ROW()-ROW($A$20),'Feuille1-Catégories'!$B$6/M$6),M$5),0),IF(MOD($A469-1-M$10,'Feuille1-Catégories'!$F$5+1)=0,M$3,""))),"")</f>
        <v/>
      </c>
      <c r="N469" s="7" t="str">
        <f ca="1">IF(AND($A469&lt;&gt;"",N$9&lt;&gt;""),IF(HLOOKUP(N$9,'Feuille1-Catégories'!$C$1:$G$2,2,FALSE)="OUI",N$3,IF(HLOOKUP(N$9,'Feuille1-Catégories'!$C$1:$G$3,3,FALSE)="OUI",OFFSET(N$3,MOD(QUOTIENT(ROW()-ROW($A$20),'Feuille1-Catégories'!$B$6/N$6),N$5),0),IF(MOD($A469-1-N$10,'Feuille1-Catégories'!$F$5+1)=0,N$3,""))),"")</f>
        <v/>
      </c>
      <c r="O469" s="7" t="str">
        <f ca="1">IF(AND($A469&lt;&gt;"",O$9&lt;&gt;""),IF(HLOOKUP(O$9,'Feuille1-Catégories'!$C$1:$G$2,2,FALSE)="OUI",O$3,IF(HLOOKUP(O$9,'Feuille1-Catégories'!$C$1:$G$3,3,FALSE)="OUI",OFFSET(O$3,MOD(QUOTIENT(ROW()-ROW($A$20),'Feuille1-Catégories'!$B$6/O$6),O$5),0),IF(MOD($A469-1-O$10,'Feuille1-Catégories'!$F$5+1)=0,O$3,""))),"")</f>
        <v/>
      </c>
      <c r="P469" s="7" t="str">
        <f ca="1">IF(AND($A469&lt;&gt;"",P$9&lt;&gt;""),IF(HLOOKUP(P$9,'Feuille1-Catégories'!$C$1:$G$2,2,FALSE)="OUI",P$3,IF(HLOOKUP(P$9,'Feuille1-Catégories'!$C$1:$G$3,3,FALSE)="OUI",OFFSET(P$3,MOD(QUOTIENT(ROW()-ROW($A$20),'Feuille1-Catégories'!$B$6/P$6),P$5),0),IF(MOD($A469-1-P$10,'Feuille1-Catégories'!$F$5+1)=0,P$3,""))),"")</f>
        <v/>
      </c>
      <c r="Q469" s="7" t="str">
        <f ca="1">IF(AND($A469&lt;&gt;"",Q$9&lt;&gt;""),IF(HLOOKUP(Q$9,'Feuille1-Catégories'!$C$1:$G$2,2,FALSE)="OUI",Q$3,IF(HLOOKUP(Q$9,'Feuille1-Catégories'!$C$1:$G$3,3,FALSE)="OUI",OFFSET(Q$3,MOD(QUOTIENT(ROW()-ROW($A$20),'Feuille1-Catégories'!$B$6/Q$6),Q$5),0),IF(MOD($A469-1-Q$10,'Feuille1-Catégories'!$F$5+1)=0,Q$3,""))),"")</f>
        <v/>
      </c>
      <c r="R469" s="7" t="str">
        <f ca="1">IF(AND($A469&lt;&gt;"",R$9&lt;&gt;""),IF(HLOOKUP(R$9,'Feuille1-Catégories'!$C$1:$G$2,2,FALSE)="OUI",R$3,IF(HLOOKUP(R$9,'Feuille1-Catégories'!$C$1:$G$3,3,FALSE)="OUI",OFFSET(R$3,MOD(QUOTIENT(ROW()-ROW($A$20),'Feuille1-Catégories'!$B$6/R$6),R$5),0),IF(MOD($A469-1-R$10,'Feuille1-Catégories'!$F$5+1)=0,R$3,""))),"")</f>
        <v/>
      </c>
      <c r="S469" s="7" t="str">
        <f ca="1">IF(AND($A469&lt;&gt;"",S$9&lt;&gt;""),IF(HLOOKUP(S$9,'Feuille1-Catégories'!$C$1:$G$2,2,FALSE)="OUI",S$3,IF(HLOOKUP(S$9,'Feuille1-Catégories'!$C$1:$G$3,3,FALSE)="OUI",OFFSET(S$3,MOD(QUOTIENT(ROW()-ROW($A$20),'Feuille1-Catégories'!$B$6/S$6),S$5),0),IF(MOD($A469-1-S$10,'Feuille1-Catégories'!$F$5+1)=0,S$3,""))),"")</f>
        <v/>
      </c>
      <c r="T469" s="7" t="str">
        <f ca="1">IF(AND($A469&lt;&gt;"",T$9&lt;&gt;""),IF(HLOOKUP(T$9,'Feuille1-Catégories'!$C$1:$G$2,2,FALSE)="OUI",T$3,IF(HLOOKUP(T$9,'Feuille1-Catégories'!$C$1:$G$3,3,FALSE)="OUI",OFFSET(T$3,MOD(QUOTIENT(ROW()-ROW($A$20),'Feuille1-Catégories'!$B$6/T$6),T$5),0),IF(MOD($A469-1-T$10,'Feuille1-Catégories'!$F$5+1)=0,T$3,""))),"")</f>
        <v/>
      </c>
      <c r="U469" s="7" t="str">
        <f ca="1">IF(AND($A469&lt;&gt;"",U$9&lt;&gt;""),IF(HLOOKUP(U$9,'Feuille1-Catégories'!$C$1:$G$2,2,FALSE)="OUI",U$3,IF(HLOOKUP(U$9,'Feuille1-Catégories'!$C$1:$G$3,3,FALSE)="OUI",OFFSET(U$3,MOD(QUOTIENT(ROW()-ROW($A$20),'Feuille1-Catégories'!$B$6/U$6),U$5),0),IF(MOD($A469-1-U$10,'Feuille1-Catégories'!$F$5+1)=0,U$3,""))),"")</f>
        <v/>
      </c>
      <c r="V469" s="7" t="str">
        <f ca="1">IF(AND($A469&lt;&gt;"",V$9&lt;&gt;""),IF(HLOOKUP(V$9,'Feuille1-Catégories'!$C$1:$G$2,2,FALSE)="OUI",V$3,IF(HLOOKUP(V$9,'Feuille1-Catégories'!$C$1:$G$3,3,FALSE)="OUI",OFFSET(V$3,MOD(QUOTIENT(ROW()-ROW($A$20),'Feuille1-Catégories'!$B$6/V$6),V$5),0),IF(MOD($A469-1-V$10,'Feuille1-Catégories'!$F$5+1)=0,V$3,""))),"")</f>
        <v/>
      </c>
      <c r="W469" s="7" t="str">
        <f ca="1">IF(AND($A469&lt;&gt;"",W$9&lt;&gt;""),IF(HLOOKUP(W$9,'Feuille1-Catégories'!$C$1:$G$2,2,FALSE)="OUI",W$3,IF(HLOOKUP(W$9,'Feuille1-Catégories'!$C$1:$G$3,3,FALSE)="OUI",OFFSET(W$3,MOD(QUOTIENT(ROW()-ROW($A$20),'Feuille1-Catégories'!$B$6/W$6),W$5),0),IF(MOD($A469-1-W$10,'Feuille1-Catégories'!$F$5+1)=0,W$3,""))),"")</f>
        <v/>
      </c>
      <c r="X469" s="7" t="str">
        <f ca="1">IF(AND($A469&lt;&gt;"",X$9&lt;&gt;""),IF(HLOOKUP(X$9,'Feuille1-Catégories'!$C$1:$G$2,2,FALSE)="OUI",X$3,IF(HLOOKUP(X$9,'Feuille1-Catégories'!$C$1:$G$3,3,FALSE)="OUI",OFFSET(X$3,MOD(QUOTIENT(ROW()-ROW($A$20),'Feuille1-Catégories'!$B$6/X$6),X$5),0),IF(MOD($A469-1-X$10,'Feuille1-Catégories'!$F$5+1)=0,X$3,""))),"")</f>
        <v/>
      </c>
      <c r="Y469" s="7" t="str">
        <f ca="1">IF(AND($A469&lt;&gt;"",Y$9&lt;&gt;""),IF(HLOOKUP(Y$9,'Feuille1-Catégories'!$C$1:$G$2,2,FALSE)="OUI",Y$3,IF(HLOOKUP(Y$9,'Feuille1-Catégories'!$C$1:$G$3,3,FALSE)="OUI",OFFSET(Y$3,MOD(QUOTIENT(ROW()-ROW($A$20),'Feuille1-Catégories'!$B$6/Y$6),Y$5),0),IF(MOD($A469-1-Y$10,'Feuille1-Catégories'!$F$5+1)=0,Y$3,""))),"")</f>
        <v/>
      </c>
      <c r="Z469" s="7" t="str">
        <f ca="1">IF(AND($A469&lt;&gt;"",Z$9&lt;&gt;""),IF(HLOOKUP(Z$9,'Feuille1-Catégories'!$C$1:$G$2,2,FALSE)="OUI",Z$3,IF(HLOOKUP(Z$9,'Feuille1-Catégories'!$C$1:$G$3,3,FALSE)="OUI",OFFSET(Z$3,MOD(QUOTIENT(ROW()-ROW($A$20),'Feuille1-Catégories'!$B$6/Z$6),Z$5),0),"")),"")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70" spans="1:26" ht="17" x14ac:dyDescent="0.2">
      <c r="A470" s="21" t="str">
        <f>IF(ROW()-ROW($A$19)&gt;'Feuille1-Catégories'!$B$6,"",ROW()-ROW($A$19))</f>
        <v/>
      </c>
      <c r="B470" s="33" t="str">
        <f t="shared" si="22"/>
        <v/>
      </c>
      <c r="C470" s="10" t="str">
        <f t="shared" si="23"/>
        <v/>
      </c>
      <c r="D470" s="10" t="str">
        <f>IF('Feuille3-Coût de production'!D470&lt;&gt;"",'Feuille3-Coût de production'!D470,"")</f>
        <v/>
      </c>
      <c r="E470" s="10" t="str">
        <f t="shared" si="24"/>
        <v/>
      </c>
      <c r="F470" s="7" t="str">
        <f ca="1">IF(AND($A470&lt;&gt;"",F$9&lt;&gt;""),IF(HLOOKUP(F$9,'Feuille1-Catégories'!$C$1:$G$2,2,FALSE)="OUI",F$3,IF(HLOOKUP(F$9,'Feuille1-Catégories'!$C$1:$G$3,3,FALSE)="OUI",OFFSET(F$3,MOD(QUOTIENT(ROW()-ROW($A$20),'Feuille1-Catégories'!$B$6/F$6),F$5),0),IF(MOD($A470-1-F$10,'Feuille1-Catégories'!$F$5+1)=0,F$3,""))),"")</f>
        <v/>
      </c>
      <c r="G470" s="7" t="str">
        <f ca="1">IF(AND($A470&lt;&gt;"",G$9&lt;&gt;""),IF(HLOOKUP(G$9,'Feuille1-Catégories'!$C$1:$G$2,2,FALSE)="OUI",G$3,IF(HLOOKUP(G$9,'Feuille1-Catégories'!$C$1:$G$3,3,FALSE)="OUI",OFFSET(G$3,MOD(QUOTIENT(ROW()-ROW($A$20),'Feuille1-Catégories'!$B$6/G$6),G$5),0),IF(MOD($A470-1-G$10,'Feuille1-Catégories'!$F$5+1)=0,G$3,""))),"")</f>
        <v/>
      </c>
      <c r="H470" s="7" t="str">
        <f ca="1">IF(AND($A470&lt;&gt;"",H$9&lt;&gt;""),IF(HLOOKUP(H$9,'Feuille1-Catégories'!$C$1:$G$2,2,FALSE)="OUI",H$3,IF(HLOOKUP(H$9,'Feuille1-Catégories'!$C$1:$G$3,3,FALSE)="OUI",OFFSET(H$3,MOD(QUOTIENT(ROW()-ROW($A$20),'Feuille1-Catégories'!$B$6/H$6),H$5),0),IF(MOD($A470-1-H$10,'Feuille1-Catégories'!$F$5+1)=0,H$3,""))),"")</f>
        <v/>
      </c>
      <c r="I470" s="7" t="str">
        <f ca="1">IF(AND($A470&lt;&gt;"",I$9&lt;&gt;""),IF(HLOOKUP(I$9,'Feuille1-Catégories'!$C$1:$G$2,2,FALSE)="OUI",I$3,IF(HLOOKUP(I$9,'Feuille1-Catégories'!$C$1:$G$3,3,FALSE)="OUI",OFFSET(I$3,MOD(QUOTIENT(ROW()-ROW($A$20),'Feuille1-Catégories'!$B$6/I$6),I$5),0),IF(MOD($A470-1-I$10,'Feuille1-Catégories'!$F$5+1)=0,I$3,""))),"")</f>
        <v/>
      </c>
      <c r="J470" s="7" t="str">
        <f ca="1">IF(AND($A470&lt;&gt;"",J$9&lt;&gt;""),IF(HLOOKUP(J$9,'Feuille1-Catégories'!$C$1:$G$2,2,FALSE)="OUI",J$3,IF(HLOOKUP(J$9,'Feuille1-Catégories'!$C$1:$G$3,3,FALSE)="OUI",OFFSET(J$3,MOD(QUOTIENT(ROW()-ROW($A$20),'Feuille1-Catégories'!$B$6/J$6),J$5),0),IF(MOD($A470-1-J$10,'Feuille1-Catégories'!$F$5+1)=0,J$3,""))),"")</f>
        <v/>
      </c>
      <c r="K470" s="7" t="str">
        <f ca="1">IF(AND($A470&lt;&gt;"",K$9&lt;&gt;""),IF(HLOOKUP(K$9,'Feuille1-Catégories'!$C$1:$G$2,2,FALSE)="OUI",K$3,IF(HLOOKUP(K$9,'Feuille1-Catégories'!$C$1:$G$3,3,FALSE)="OUI",OFFSET(K$3,MOD(QUOTIENT(ROW()-ROW($A$20),'Feuille1-Catégories'!$B$6/K$6),K$5),0),IF(MOD($A470-1-K$10,'Feuille1-Catégories'!$F$5+1)=0,K$3,""))),"")</f>
        <v/>
      </c>
      <c r="L470" s="7" t="str">
        <f ca="1">IF(AND($A470&lt;&gt;"",L$9&lt;&gt;""),IF(HLOOKUP(L$9,'Feuille1-Catégories'!$C$1:$G$2,2,FALSE)="OUI",L$3,IF(HLOOKUP(L$9,'Feuille1-Catégories'!$C$1:$G$3,3,FALSE)="OUI",OFFSET(L$3,MOD(QUOTIENT(ROW()-ROW($A$20),'Feuille1-Catégories'!$B$6/L$6),L$5),0),IF(MOD($A470-1-L$10,'Feuille1-Catégories'!$F$5+1)=0,L$3,""))),"")</f>
        <v/>
      </c>
      <c r="M470" s="7" t="str">
        <f ca="1">IF(AND($A470&lt;&gt;"",M$9&lt;&gt;""),IF(HLOOKUP(M$9,'Feuille1-Catégories'!$C$1:$G$2,2,FALSE)="OUI",M$3,IF(HLOOKUP(M$9,'Feuille1-Catégories'!$C$1:$G$3,3,FALSE)="OUI",OFFSET(M$3,MOD(QUOTIENT(ROW()-ROW($A$20),'Feuille1-Catégories'!$B$6/M$6),M$5),0),IF(MOD($A470-1-M$10,'Feuille1-Catégories'!$F$5+1)=0,M$3,""))),"")</f>
        <v/>
      </c>
      <c r="N470" s="7" t="str">
        <f ca="1">IF(AND($A470&lt;&gt;"",N$9&lt;&gt;""),IF(HLOOKUP(N$9,'Feuille1-Catégories'!$C$1:$G$2,2,FALSE)="OUI",N$3,IF(HLOOKUP(N$9,'Feuille1-Catégories'!$C$1:$G$3,3,FALSE)="OUI",OFFSET(N$3,MOD(QUOTIENT(ROW()-ROW($A$20),'Feuille1-Catégories'!$B$6/N$6),N$5),0),IF(MOD($A470-1-N$10,'Feuille1-Catégories'!$F$5+1)=0,N$3,""))),"")</f>
        <v/>
      </c>
      <c r="O470" s="7" t="str">
        <f ca="1">IF(AND($A470&lt;&gt;"",O$9&lt;&gt;""),IF(HLOOKUP(O$9,'Feuille1-Catégories'!$C$1:$G$2,2,FALSE)="OUI",O$3,IF(HLOOKUP(O$9,'Feuille1-Catégories'!$C$1:$G$3,3,FALSE)="OUI",OFFSET(O$3,MOD(QUOTIENT(ROW()-ROW($A$20),'Feuille1-Catégories'!$B$6/O$6),O$5),0),IF(MOD($A470-1-O$10,'Feuille1-Catégories'!$F$5+1)=0,O$3,""))),"")</f>
        <v/>
      </c>
      <c r="P470" s="7" t="str">
        <f ca="1">IF(AND($A470&lt;&gt;"",P$9&lt;&gt;""),IF(HLOOKUP(P$9,'Feuille1-Catégories'!$C$1:$G$2,2,FALSE)="OUI",P$3,IF(HLOOKUP(P$9,'Feuille1-Catégories'!$C$1:$G$3,3,FALSE)="OUI",OFFSET(P$3,MOD(QUOTIENT(ROW()-ROW($A$20),'Feuille1-Catégories'!$B$6/P$6),P$5),0),IF(MOD($A470-1-P$10,'Feuille1-Catégories'!$F$5+1)=0,P$3,""))),"")</f>
        <v/>
      </c>
      <c r="Q470" s="7" t="str">
        <f ca="1">IF(AND($A470&lt;&gt;"",Q$9&lt;&gt;""),IF(HLOOKUP(Q$9,'Feuille1-Catégories'!$C$1:$G$2,2,FALSE)="OUI",Q$3,IF(HLOOKUP(Q$9,'Feuille1-Catégories'!$C$1:$G$3,3,FALSE)="OUI",OFFSET(Q$3,MOD(QUOTIENT(ROW()-ROW($A$20),'Feuille1-Catégories'!$B$6/Q$6),Q$5),0),IF(MOD($A470-1-Q$10,'Feuille1-Catégories'!$F$5+1)=0,Q$3,""))),"")</f>
        <v/>
      </c>
      <c r="R470" s="7" t="str">
        <f ca="1">IF(AND($A470&lt;&gt;"",R$9&lt;&gt;""),IF(HLOOKUP(R$9,'Feuille1-Catégories'!$C$1:$G$2,2,FALSE)="OUI",R$3,IF(HLOOKUP(R$9,'Feuille1-Catégories'!$C$1:$G$3,3,FALSE)="OUI",OFFSET(R$3,MOD(QUOTIENT(ROW()-ROW($A$20),'Feuille1-Catégories'!$B$6/R$6),R$5),0),IF(MOD($A470-1-R$10,'Feuille1-Catégories'!$F$5+1)=0,R$3,""))),"")</f>
        <v/>
      </c>
      <c r="S470" s="7" t="str">
        <f ca="1">IF(AND($A470&lt;&gt;"",S$9&lt;&gt;""),IF(HLOOKUP(S$9,'Feuille1-Catégories'!$C$1:$G$2,2,FALSE)="OUI",S$3,IF(HLOOKUP(S$9,'Feuille1-Catégories'!$C$1:$G$3,3,FALSE)="OUI",OFFSET(S$3,MOD(QUOTIENT(ROW()-ROW($A$20),'Feuille1-Catégories'!$B$6/S$6),S$5),0),IF(MOD($A470-1-S$10,'Feuille1-Catégories'!$F$5+1)=0,S$3,""))),"")</f>
        <v/>
      </c>
      <c r="T470" s="7" t="str">
        <f ca="1">IF(AND($A470&lt;&gt;"",T$9&lt;&gt;""),IF(HLOOKUP(T$9,'Feuille1-Catégories'!$C$1:$G$2,2,FALSE)="OUI",T$3,IF(HLOOKUP(T$9,'Feuille1-Catégories'!$C$1:$G$3,3,FALSE)="OUI",OFFSET(T$3,MOD(QUOTIENT(ROW()-ROW($A$20),'Feuille1-Catégories'!$B$6/T$6),T$5),0),IF(MOD($A470-1-T$10,'Feuille1-Catégories'!$F$5+1)=0,T$3,""))),"")</f>
        <v/>
      </c>
      <c r="U470" s="7" t="str">
        <f ca="1">IF(AND($A470&lt;&gt;"",U$9&lt;&gt;""),IF(HLOOKUP(U$9,'Feuille1-Catégories'!$C$1:$G$2,2,FALSE)="OUI",U$3,IF(HLOOKUP(U$9,'Feuille1-Catégories'!$C$1:$G$3,3,FALSE)="OUI",OFFSET(U$3,MOD(QUOTIENT(ROW()-ROW($A$20),'Feuille1-Catégories'!$B$6/U$6),U$5),0),IF(MOD($A470-1-U$10,'Feuille1-Catégories'!$F$5+1)=0,U$3,""))),"")</f>
        <v/>
      </c>
      <c r="V470" s="7" t="str">
        <f ca="1">IF(AND($A470&lt;&gt;"",V$9&lt;&gt;""),IF(HLOOKUP(V$9,'Feuille1-Catégories'!$C$1:$G$2,2,FALSE)="OUI",V$3,IF(HLOOKUP(V$9,'Feuille1-Catégories'!$C$1:$G$3,3,FALSE)="OUI",OFFSET(V$3,MOD(QUOTIENT(ROW()-ROW($A$20),'Feuille1-Catégories'!$B$6/V$6),V$5),0),IF(MOD($A470-1-V$10,'Feuille1-Catégories'!$F$5+1)=0,V$3,""))),"")</f>
        <v/>
      </c>
      <c r="W470" s="7" t="str">
        <f ca="1">IF(AND($A470&lt;&gt;"",W$9&lt;&gt;""),IF(HLOOKUP(W$9,'Feuille1-Catégories'!$C$1:$G$2,2,FALSE)="OUI",W$3,IF(HLOOKUP(W$9,'Feuille1-Catégories'!$C$1:$G$3,3,FALSE)="OUI",OFFSET(W$3,MOD(QUOTIENT(ROW()-ROW($A$20),'Feuille1-Catégories'!$B$6/W$6),W$5),0),IF(MOD($A470-1-W$10,'Feuille1-Catégories'!$F$5+1)=0,W$3,""))),"")</f>
        <v/>
      </c>
      <c r="X470" s="7" t="str">
        <f ca="1">IF(AND($A470&lt;&gt;"",X$9&lt;&gt;""),IF(HLOOKUP(X$9,'Feuille1-Catégories'!$C$1:$G$2,2,FALSE)="OUI",X$3,IF(HLOOKUP(X$9,'Feuille1-Catégories'!$C$1:$G$3,3,FALSE)="OUI",OFFSET(X$3,MOD(QUOTIENT(ROW()-ROW($A$20),'Feuille1-Catégories'!$B$6/X$6),X$5),0),IF(MOD($A470-1-X$10,'Feuille1-Catégories'!$F$5+1)=0,X$3,""))),"")</f>
        <v/>
      </c>
      <c r="Y470" s="7" t="str">
        <f ca="1">IF(AND($A470&lt;&gt;"",Y$9&lt;&gt;""),IF(HLOOKUP(Y$9,'Feuille1-Catégories'!$C$1:$G$2,2,FALSE)="OUI",Y$3,IF(HLOOKUP(Y$9,'Feuille1-Catégories'!$C$1:$G$3,3,FALSE)="OUI",OFFSET(Y$3,MOD(QUOTIENT(ROW()-ROW($A$20),'Feuille1-Catégories'!$B$6/Y$6),Y$5),0),IF(MOD($A470-1-Y$10,'Feuille1-Catégories'!$F$5+1)=0,Y$3,""))),"")</f>
        <v/>
      </c>
      <c r="Z470" s="7" t="str">
        <f ca="1">IF(AND($A470&lt;&gt;"",Z$9&lt;&gt;""),IF(HLOOKUP(Z$9,'Feuille1-Catégories'!$C$1:$G$2,2,FALSE)="OUI",Z$3,IF(HLOOKUP(Z$9,'Feuille1-Catégories'!$C$1:$G$3,3,FALSE)="OUI",OFFSET(Z$3,MOD(QUOTIENT(ROW()-ROW($A$20),'Feuille1-Catégories'!$B$6/Z$6),Z$5),0),"")),"")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71" spans="1:26" ht="17" x14ac:dyDescent="0.2">
      <c r="A471" s="21" t="str">
        <f>IF(ROW()-ROW($A$19)&gt;'Feuille1-Catégories'!$B$6,"",ROW()-ROW($A$19))</f>
        <v/>
      </c>
      <c r="B471" s="33" t="str">
        <f t="shared" si="22"/>
        <v/>
      </c>
      <c r="C471" s="10" t="str">
        <f t="shared" si="23"/>
        <v/>
      </c>
      <c r="D471" s="10" t="str">
        <f>IF('Feuille3-Coût de production'!D471&lt;&gt;"",'Feuille3-Coût de production'!D471,"")</f>
        <v/>
      </c>
      <c r="E471" s="10" t="str">
        <f t="shared" si="24"/>
        <v/>
      </c>
      <c r="F471" s="7" t="str">
        <f ca="1">IF(AND($A471&lt;&gt;"",F$9&lt;&gt;""),IF(HLOOKUP(F$9,'Feuille1-Catégories'!$C$1:$G$2,2,FALSE)="OUI",F$3,IF(HLOOKUP(F$9,'Feuille1-Catégories'!$C$1:$G$3,3,FALSE)="OUI",OFFSET(F$3,MOD(QUOTIENT(ROW()-ROW($A$20),'Feuille1-Catégories'!$B$6/F$6),F$5),0),IF(MOD($A471-1-F$10,'Feuille1-Catégories'!$F$5+1)=0,F$3,""))),"")</f>
        <v/>
      </c>
      <c r="G471" s="7" t="str">
        <f ca="1">IF(AND($A471&lt;&gt;"",G$9&lt;&gt;""),IF(HLOOKUP(G$9,'Feuille1-Catégories'!$C$1:$G$2,2,FALSE)="OUI",G$3,IF(HLOOKUP(G$9,'Feuille1-Catégories'!$C$1:$G$3,3,FALSE)="OUI",OFFSET(G$3,MOD(QUOTIENT(ROW()-ROW($A$20),'Feuille1-Catégories'!$B$6/G$6),G$5),0),IF(MOD($A471-1-G$10,'Feuille1-Catégories'!$F$5+1)=0,G$3,""))),"")</f>
        <v/>
      </c>
      <c r="H471" s="7" t="str">
        <f ca="1">IF(AND($A471&lt;&gt;"",H$9&lt;&gt;""),IF(HLOOKUP(H$9,'Feuille1-Catégories'!$C$1:$G$2,2,FALSE)="OUI",H$3,IF(HLOOKUP(H$9,'Feuille1-Catégories'!$C$1:$G$3,3,FALSE)="OUI",OFFSET(H$3,MOD(QUOTIENT(ROW()-ROW($A$20),'Feuille1-Catégories'!$B$6/H$6),H$5),0),IF(MOD($A471-1-H$10,'Feuille1-Catégories'!$F$5+1)=0,H$3,""))),"")</f>
        <v/>
      </c>
      <c r="I471" s="7" t="str">
        <f ca="1">IF(AND($A471&lt;&gt;"",I$9&lt;&gt;""),IF(HLOOKUP(I$9,'Feuille1-Catégories'!$C$1:$G$2,2,FALSE)="OUI",I$3,IF(HLOOKUP(I$9,'Feuille1-Catégories'!$C$1:$G$3,3,FALSE)="OUI",OFFSET(I$3,MOD(QUOTIENT(ROW()-ROW($A$20),'Feuille1-Catégories'!$B$6/I$6),I$5),0),IF(MOD($A471-1-I$10,'Feuille1-Catégories'!$F$5+1)=0,I$3,""))),"")</f>
        <v/>
      </c>
      <c r="J471" s="7" t="str">
        <f ca="1">IF(AND($A471&lt;&gt;"",J$9&lt;&gt;""),IF(HLOOKUP(J$9,'Feuille1-Catégories'!$C$1:$G$2,2,FALSE)="OUI",J$3,IF(HLOOKUP(J$9,'Feuille1-Catégories'!$C$1:$G$3,3,FALSE)="OUI",OFFSET(J$3,MOD(QUOTIENT(ROW()-ROW($A$20),'Feuille1-Catégories'!$B$6/J$6),J$5),0),IF(MOD($A471-1-J$10,'Feuille1-Catégories'!$F$5+1)=0,J$3,""))),"")</f>
        <v/>
      </c>
      <c r="K471" s="7" t="str">
        <f ca="1">IF(AND($A471&lt;&gt;"",K$9&lt;&gt;""),IF(HLOOKUP(K$9,'Feuille1-Catégories'!$C$1:$G$2,2,FALSE)="OUI",K$3,IF(HLOOKUP(K$9,'Feuille1-Catégories'!$C$1:$G$3,3,FALSE)="OUI",OFFSET(K$3,MOD(QUOTIENT(ROW()-ROW($A$20),'Feuille1-Catégories'!$B$6/K$6),K$5),0),IF(MOD($A471-1-K$10,'Feuille1-Catégories'!$F$5+1)=0,K$3,""))),"")</f>
        <v/>
      </c>
      <c r="L471" s="7" t="str">
        <f ca="1">IF(AND($A471&lt;&gt;"",L$9&lt;&gt;""),IF(HLOOKUP(L$9,'Feuille1-Catégories'!$C$1:$G$2,2,FALSE)="OUI",L$3,IF(HLOOKUP(L$9,'Feuille1-Catégories'!$C$1:$G$3,3,FALSE)="OUI",OFFSET(L$3,MOD(QUOTIENT(ROW()-ROW($A$20),'Feuille1-Catégories'!$B$6/L$6),L$5),0),IF(MOD($A471-1-L$10,'Feuille1-Catégories'!$F$5+1)=0,L$3,""))),"")</f>
        <v/>
      </c>
      <c r="M471" s="7" t="str">
        <f ca="1">IF(AND($A471&lt;&gt;"",M$9&lt;&gt;""),IF(HLOOKUP(M$9,'Feuille1-Catégories'!$C$1:$G$2,2,FALSE)="OUI",M$3,IF(HLOOKUP(M$9,'Feuille1-Catégories'!$C$1:$G$3,3,FALSE)="OUI",OFFSET(M$3,MOD(QUOTIENT(ROW()-ROW($A$20),'Feuille1-Catégories'!$B$6/M$6),M$5),0),IF(MOD($A471-1-M$10,'Feuille1-Catégories'!$F$5+1)=0,M$3,""))),"")</f>
        <v/>
      </c>
      <c r="N471" s="7" t="str">
        <f ca="1">IF(AND($A471&lt;&gt;"",N$9&lt;&gt;""),IF(HLOOKUP(N$9,'Feuille1-Catégories'!$C$1:$G$2,2,FALSE)="OUI",N$3,IF(HLOOKUP(N$9,'Feuille1-Catégories'!$C$1:$G$3,3,FALSE)="OUI",OFFSET(N$3,MOD(QUOTIENT(ROW()-ROW($A$20),'Feuille1-Catégories'!$B$6/N$6),N$5),0),IF(MOD($A471-1-N$10,'Feuille1-Catégories'!$F$5+1)=0,N$3,""))),"")</f>
        <v/>
      </c>
      <c r="O471" s="7" t="str">
        <f ca="1">IF(AND($A471&lt;&gt;"",O$9&lt;&gt;""),IF(HLOOKUP(O$9,'Feuille1-Catégories'!$C$1:$G$2,2,FALSE)="OUI",O$3,IF(HLOOKUP(O$9,'Feuille1-Catégories'!$C$1:$G$3,3,FALSE)="OUI",OFFSET(O$3,MOD(QUOTIENT(ROW()-ROW($A$20),'Feuille1-Catégories'!$B$6/O$6),O$5),0),IF(MOD($A471-1-O$10,'Feuille1-Catégories'!$F$5+1)=0,O$3,""))),"")</f>
        <v/>
      </c>
      <c r="P471" s="7" t="str">
        <f ca="1">IF(AND($A471&lt;&gt;"",P$9&lt;&gt;""),IF(HLOOKUP(P$9,'Feuille1-Catégories'!$C$1:$G$2,2,FALSE)="OUI",P$3,IF(HLOOKUP(P$9,'Feuille1-Catégories'!$C$1:$G$3,3,FALSE)="OUI",OFFSET(P$3,MOD(QUOTIENT(ROW()-ROW($A$20),'Feuille1-Catégories'!$B$6/P$6),P$5),0),IF(MOD($A471-1-P$10,'Feuille1-Catégories'!$F$5+1)=0,P$3,""))),"")</f>
        <v/>
      </c>
      <c r="Q471" s="7" t="str">
        <f ca="1">IF(AND($A471&lt;&gt;"",Q$9&lt;&gt;""),IF(HLOOKUP(Q$9,'Feuille1-Catégories'!$C$1:$G$2,2,FALSE)="OUI",Q$3,IF(HLOOKUP(Q$9,'Feuille1-Catégories'!$C$1:$G$3,3,FALSE)="OUI",OFFSET(Q$3,MOD(QUOTIENT(ROW()-ROW($A$20),'Feuille1-Catégories'!$B$6/Q$6),Q$5),0),IF(MOD($A471-1-Q$10,'Feuille1-Catégories'!$F$5+1)=0,Q$3,""))),"")</f>
        <v/>
      </c>
      <c r="R471" s="7" t="str">
        <f ca="1">IF(AND($A471&lt;&gt;"",R$9&lt;&gt;""),IF(HLOOKUP(R$9,'Feuille1-Catégories'!$C$1:$G$2,2,FALSE)="OUI",R$3,IF(HLOOKUP(R$9,'Feuille1-Catégories'!$C$1:$G$3,3,FALSE)="OUI",OFFSET(R$3,MOD(QUOTIENT(ROW()-ROW($A$20),'Feuille1-Catégories'!$B$6/R$6),R$5),0),IF(MOD($A471-1-R$10,'Feuille1-Catégories'!$F$5+1)=0,R$3,""))),"")</f>
        <v/>
      </c>
      <c r="S471" s="7" t="str">
        <f ca="1">IF(AND($A471&lt;&gt;"",S$9&lt;&gt;""),IF(HLOOKUP(S$9,'Feuille1-Catégories'!$C$1:$G$2,2,FALSE)="OUI",S$3,IF(HLOOKUP(S$9,'Feuille1-Catégories'!$C$1:$G$3,3,FALSE)="OUI",OFFSET(S$3,MOD(QUOTIENT(ROW()-ROW($A$20),'Feuille1-Catégories'!$B$6/S$6),S$5),0),IF(MOD($A471-1-S$10,'Feuille1-Catégories'!$F$5+1)=0,S$3,""))),"")</f>
        <v/>
      </c>
      <c r="T471" s="7" t="str">
        <f ca="1">IF(AND($A471&lt;&gt;"",T$9&lt;&gt;""),IF(HLOOKUP(T$9,'Feuille1-Catégories'!$C$1:$G$2,2,FALSE)="OUI",T$3,IF(HLOOKUP(T$9,'Feuille1-Catégories'!$C$1:$G$3,3,FALSE)="OUI",OFFSET(T$3,MOD(QUOTIENT(ROW()-ROW($A$20),'Feuille1-Catégories'!$B$6/T$6),T$5),0),IF(MOD($A471-1-T$10,'Feuille1-Catégories'!$F$5+1)=0,T$3,""))),"")</f>
        <v/>
      </c>
      <c r="U471" s="7" t="str">
        <f ca="1">IF(AND($A471&lt;&gt;"",U$9&lt;&gt;""),IF(HLOOKUP(U$9,'Feuille1-Catégories'!$C$1:$G$2,2,FALSE)="OUI",U$3,IF(HLOOKUP(U$9,'Feuille1-Catégories'!$C$1:$G$3,3,FALSE)="OUI",OFFSET(U$3,MOD(QUOTIENT(ROW()-ROW($A$20),'Feuille1-Catégories'!$B$6/U$6),U$5),0),IF(MOD($A471-1-U$10,'Feuille1-Catégories'!$F$5+1)=0,U$3,""))),"")</f>
        <v/>
      </c>
      <c r="V471" s="7" t="str">
        <f ca="1">IF(AND($A471&lt;&gt;"",V$9&lt;&gt;""),IF(HLOOKUP(V$9,'Feuille1-Catégories'!$C$1:$G$2,2,FALSE)="OUI",V$3,IF(HLOOKUP(V$9,'Feuille1-Catégories'!$C$1:$G$3,3,FALSE)="OUI",OFFSET(V$3,MOD(QUOTIENT(ROW()-ROW($A$20),'Feuille1-Catégories'!$B$6/V$6),V$5),0),IF(MOD($A471-1-V$10,'Feuille1-Catégories'!$F$5+1)=0,V$3,""))),"")</f>
        <v/>
      </c>
      <c r="W471" s="7" t="str">
        <f ca="1">IF(AND($A471&lt;&gt;"",W$9&lt;&gt;""),IF(HLOOKUP(W$9,'Feuille1-Catégories'!$C$1:$G$2,2,FALSE)="OUI",W$3,IF(HLOOKUP(W$9,'Feuille1-Catégories'!$C$1:$G$3,3,FALSE)="OUI",OFFSET(W$3,MOD(QUOTIENT(ROW()-ROW($A$20),'Feuille1-Catégories'!$B$6/W$6),W$5),0),IF(MOD($A471-1-W$10,'Feuille1-Catégories'!$F$5+1)=0,W$3,""))),"")</f>
        <v/>
      </c>
      <c r="X471" s="7" t="str">
        <f ca="1">IF(AND($A471&lt;&gt;"",X$9&lt;&gt;""),IF(HLOOKUP(X$9,'Feuille1-Catégories'!$C$1:$G$2,2,FALSE)="OUI",X$3,IF(HLOOKUP(X$9,'Feuille1-Catégories'!$C$1:$G$3,3,FALSE)="OUI",OFFSET(X$3,MOD(QUOTIENT(ROW()-ROW($A$20),'Feuille1-Catégories'!$B$6/X$6),X$5),0),IF(MOD($A471-1-X$10,'Feuille1-Catégories'!$F$5+1)=0,X$3,""))),"")</f>
        <v/>
      </c>
      <c r="Y471" s="7" t="str">
        <f ca="1">IF(AND($A471&lt;&gt;"",Y$9&lt;&gt;""),IF(HLOOKUP(Y$9,'Feuille1-Catégories'!$C$1:$G$2,2,FALSE)="OUI",Y$3,IF(HLOOKUP(Y$9,'Feuille1-Catégories'!$C$1:$G$3,3,FALSE)="OUI",OFFSET(Y$3,MOD(QUOTIENT(ROW()-ROW($A$20),'Feuille1-Catégories'!$B$6/Y$6),Y$5),0),IF(MOD($A471-1-Y$10,'Feuille1-Catégories'!$F$5+1)=0,Y$3,""))),"")</f>
        <v/>
      </c>
      <c r="Z471" s="7" t="str">
        <f ca="1">IF(AND($A471&lt;&gt;"",Z$9&lt;&gt;""),IF(HLOOKUP(Z$9,'Feuille1-Catégories'!$C$1:$G$2,2,FALSE)="OUI",Z$3,IF(HLOOKUP(Z$9,'Feuille1-Catégories'!$C$1:$G$3,3,FALSE)="OUI",OFFSET(Z$3,MOD(QUOTIENT(ROW()-ROW($A$20),'Feuille1-Catégories'!$B$6/Z$6),Z$5),0),"")),"")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72" spans="1:26" ht="17" x14ac:dyDescent="0.2">
      <c r="A472" s="21" t="str">
        <f>IF(ROW()-ROW($A$19)&gt;'Feuille1-Catégories'!$B$6,"",ROW()-ROW($A$19))</f>
        <v/>
      </c>
      <c r="B472" s="33" t="str">
        <f t="shared" si="22"/>
        <v/>
      </c>
      <c r="C472" s="10" t="str">
        <f t="shared" si="23"/>
        <v/>
      </c>
      <c r="D472" s="10" t="str">
        <f>IF('Feuille3-Coût de production'!D472&lt;&gt;"",'Feuille3-Coût de production'!D472,"")</f>
        <v/>
      </c>
      <c r="E472" s="10" t="str">
        <f t="shared" si="24"/>
        <v/>
      </c>
      <c r="F472" s="7" t="str">
        <f ca="1">IF(AND($A472&lt;&gt;"",F$9&lt;&gt;""),IF(HLOOKUP(F$9,'Feuille1-Catégories'!$C$1:$G$2,2,FALSE)="OUI",F$3,IF(HLOOKUP(F$9,'Feuille1-Catégories'!$C$1:$G$3,3,FALSE)="OUI",OFFSET(F$3,MOD(QUOTIENT(ROW()-ROW($A$20),'Feuille1-Catégories'!$B$6/F$6),F$5),0),IF(MOD($A472-1-F$10,'Feuille1-Catégories'!$F$5+1)=0,F$3,""))),"")</f>
        <v/>
      </c>
      <c r="G472" s="7" t="str">
        <f ca="1">IF(AND($A472&lt;&gt;"",G$9&lt;&gt;""),IF(HLOOKUP(G$9,'Feuille1-Catégories'!$C$1:$G$2,2,FALSE)="OUI",G$3,IF(HLOOKUP(G$9,'Feuille1-Catégories'!$C$1:$G$3,3,FALSE)="OUI",OFFSET(G$3,MOD(QUOTIENT(ROW()-ROW($A$20),'Feuille1-Catégories'!$B$6/G$6),G$5),0),IF(MOD($A472-1-G$10,'Feuille1-Catégories'!$F$5+1)=0,G$3,""))),"")</f>
        <v/>
      </c>
      <c r="H472" s="7" t="str">
        <f ca="1">IF(AND($A472&lt;&gt;"",H$9&lt;&gt;""),IF(HLOOKUP(H$9,'Feuille1-Catégories'!$C$1:$G$2,2,FALSE)="OUI",H$3,IF(HLOOKUP(H$9,'Feuille1-Catégories'!$C$1:$G$3,3,FALSE)="OUI",OFFSET(H$3,MOD(QUOTIENT(ROW()-ROW($A$20),'Feuille1-Catégories'!$B$6/H$6),H$5),0),IF(MOD($A472-1-H$10,'Feuille1-Catégories'!$F$5+1)=0,H$3,""))),"")</f>
        <v/>
      </c>
      <c r="I472" s="7" t="str">
        <f ca="1">IF(AND($A472&lt;&gt;"",I$9&lt;&gt;""),IF(HLOOKUP(I$9,'Feuille1-Catégories'!$C$1:$G$2,2,FALSE)="OUI",I$3,IF(HLOOKUP(I$9,'Feuille1-Catégories'!$C$1:$G$3,3,FALSE)="OUI",OFFSET(I$3,MOD(QUOTIENT(ROW()-ROW($A$20),'Feuille1-Catégories'!$B$6/I$6),I$5),0),IF(MOD($A472-1-I$10,'Feuille1-Catégories'!$F$5+1)=0,I$3,""))),"")</f>
        <v/>
      </c>
      <c r="J472" s="7" t="str">
        <f ca="1">IF(AND($A472&lt;&gt;"",J$9&lt;&gt;""),IF(HLOOKUP(J$9,'Feuille1-Catégories'!$C$1:$G$2,2,FALSE)="OUI",J$3,IF(HLOOKUP(J$9,'Feuille1-Catégories'!$C$1:$G$3,3,FALSE)="OUI",OFFSET(J$3,MOD(QUOTIENT(ROW()-ROW($A$20),'Feuille1-Catégories'!$B$6/J$6),J$5),0),IF(MOD($A472-1-J$10,'Feuille1-Catégories'!$F$5+1)=0,J$3,""))),"")</f>
        <v/>
      </c>
      <c r="K472" s="7" t="str">
        <f ca="1">IF(AND($A472&lt;&gt;"",K$9&lt;&gt;""),IF(HLOOKUP(K$9,'Feuille1-Catégories'!$C$1:$G$2,2,FALSE)="OUI",K$3,IF(HLOOKUP(K$9,'Feuille1-Catégories'!$C$1:$G$3,3,FALSE)="OUI",OFFSET(K$3,MOD(QUOTIENT(ROW()-ROW($A$20),'Feuille1-Catégories'!$B$6/K$6),K$5),0),IF(MOD($A472-1-K$10,'Feuille1-Catégories'!$F$5+1)=0,K$3,""))),"")</f>
        <v/>
      </c>
      <c r="L472" s="7" t="str">
        <f ca="1">IF(AND($A472&lt;&gt;"",L$9&lt;&gt;""),IF(HLOOKUP(L$9,'Feuille1-Catégories'!$C$1:$G$2,2,FALSE)="OUI",L$3,IF(HLOOKUP(L$9,'Feuille1-Catégories'!$C$1:$G$3,3,FALSE)="OUI",OFFSET(L$3,MOD(QUOTIENT(ROW()-ROW($A$20),'Feuille1-Catégories'!$B$6/L$6),L$5),0),IF(MOD($A472-1-L$10,'Feuille1-Catégories'!$F$5+1)=0,L$3,""))),"")</f>
        <v/>
      </c>
      <c r="M472" s="7" t="str">
        <f ca="1">IF(AND($A472&lt;&gt;"",M$9&lt;&gt;""),IF(HLOOKUP(M$9,'Feuille1-Catégories'!$C$1:$G$2,2,FALSE)="OUI",M$3,IF(HLOOKUP(M$9,'Feuille1-Catégories'!$C$1:$G$3,3,FALSE)="OUI",OFFSET(M$3,MOD(QUOTIENT(ROW()-ROW($A$20),'Feuille1-Catégories'!$B$6/M$6),M$5),0),IF(MOD($A472-1-M$10,'Feuille1-Catégories'!$F$5+1)=0,M$3,""))),"")</f>
        <v/>
      </c>
      <c r="N472" s="7" t="str">
        <f ca="1">IF(AND($A472&lt;&gt;"",N$9&lt;&gt;""),IF(HLOOKUP(N$9,'Feuille1-Catégories'!$C$1:$G$2,2,FALSE)="OUI",N$3,IF(HLOOKUP(N$9,'Feuille1-Catégories'!$C$1:$G$3,3,FALSE)="OUI",OFFSET(N$3,MOD(QUOTIENT(ROW()-ROW($A$20),'Feuille1-Catégories'!$B$6/N$6),N$5),0),IF(MOD($A472-1-N$10,'Feuille1-Catégories'!$F$5+1)=0,N$3,""))),"")</f>
        <v/>
      </c>
      <c r="O472" s="7" t="str">
        <f ca="1">IF(AND($A472&lt;&gt;"",O$9&lt;&gt;""),IF(HLOOKUP(O$9,'Feuille1-Catégories'!$C$1:$G$2,2,FALSE)="OUI",O$3,IF(HLOOKUP(O$9,'Feuille1-Catégories'!$C$1:$G$3,3,FALSE)="OUI",OFFSET(O$3,MOD(QUOTIENT(ROW()-ROW($A$20),'Feuille1-Catégories'!$B$6/O$6),O$5),0),IF(MOD($A472-1-O$10,'Feuille1-Catégories'!$F$5+1)=0,O$3,""))),"")</f>
        <v/>
      </c>
      <c r="P472" s="7" t="str">
        <f ca="1">IF(AND($A472&lt;&gt;"",P$9&lt;&gt;""),IF(HLOOKUP(P$9,'Feuille1-Catégories'!$C$1:$G$2,2,FALSE)="OUI",P$3,IF(HLOOKUP(P$9,'Feuille1-Catégories'!$C$1:$G$3,3,FALSE)="OUI",OFFSET(P$3,MOD(QUOTIENT(ROW()-ROW($A$20),'Feuille1-Catégories'!$B$6/P$6),P$5),0),IF(MOD($A472-1-P$10,'Feuille1-Catégories'!$F$5+1)=0,P$3,""))),"")</f>
        <v/>
      </c>
      <c r="Q472" s="7" t="str">
        <f ca="1">IF(AND($A472&lt;&gt;"",Q$9&lt;&gt;""),IF(HLOOKUP(Q$9,'Feuille1-Catégories'!$C$1:$G$2,2,FALSE)="OUI",Q$3,IF(HLOOKUP(Q$9,'Feuille1-Catégories'!$C$1:$G$3,3,FALSE)="OUI",OFFSET(Q$3,MOD(QUOTIENT(ROW()-ROW($A$20),'Feuille1-Catégories'!$B$6/Q$6),Q$5),0),IF(MOD($A472-1-Q$10,'Feuille1-Catégories'!$F$5+1)=0,Q$3,""))),"")</f>
        <v/>
      </c>
      <c r="R472" s="7" t="str">
        <f ca="1">IF(AND($A472&lt;&gt;"",R$9&lt;&gt;""),IF(HLOOKUP(R$9,'Feuille1-Catégories'!$C$1:$G$2,2,FALSE)="OUI",R$3,IF(HLOOKUP(R$9,'Feuille1-Catégories'!$C$1:$G$3,3,FALSE)="OUI",OFFSET(R$3,MOD(QUOTIENT(ROW()-ROW($A$20),'Feuille1-Catégories'!$B$6/R$6),R$5),0),IF(MOD($A472-1-R$10,'Feuille1-Catégories'!$F$5+1)=0,R$3,""))),"")</f>
        <v/>
      </c>
      <c r="S472" s="7" t="str">
        <f ca="1">IF(AND($A472&lt;&gt;"",S$9&lt;&gt;""),IF(HLOOKUP(S$9,'Feuille1-Catégories'!$C$1:$G$2,2,FALSE)="OUI",S$3,IF(HLOOKUP(S$9,'Feuille1-Catégories'!$C$1:$G$3,3,FALSE)="OUI",OFFSET(S$3,MOD(QUOTIENT(ROW()-ROW($A$20),'Feuille1-Catégories'!$B$6/S$6),S$5),0),IF(MOD($A472-1-S$10,'Feuille1-Catégories'!$F$5+1)=0,S$3,""))),"")</f>
        <v/>
      </c>
      <c r="T472" s="7" t="str">
        <f ca="1">IF(AND($A472&lt;&gt;"",T$9&lt;&gt;""),IF(HLOOKUP(T$9,'Feuille1-Catégories'!$C$1:$G$2,2,FALSE)="OUI",T$3,IF(HLOOKUP(T$9,'Feuille1-Catégories'!$C$1:$G$3,3,FALSE)="OUI",OFFSET(T$3,MOD(QUOTIENT(ROW()-ROW($A$20),'Feuille1-Catégories'!$B$6/T$6),T$5),0),IF(MOD($A472-1-T$10,'Feuille1-Catégories'!$F$5+1)=0,T$3,""))),"")</f>
        <v/>
      </c>
      <c r="U472" s="7" t="str">
        <f ca="1">IF(AND($A472&lt;&gt;"",U$9&lt;&gt;""),IF(HLOOKUP(U$9,'Feuille1-Catégories'!$C$1:$G$2,2,FALSE)="OUI",U$3,IF(HLOOKUP(U$9,'Feuille1-Catégories'!$C$1:$G$3,3,FALSE)="OUI",OFFSET(U$3,MOD(QUOTIENT(ROW()-ROW($A$20),'Feuille1-Catégories'!$B$6/U$6),U$5),0),IF(MOD($A472-1-U$10,'Feuille1-Catégories'!$F$5+1)=0,U$3,""))),"")</f>
        <v/>
      </c>
      <c r="V472" s="7" t="str">
        <f ca="1">IF(AND($A472&lt;&gt;"",V$9&lt;&gt;""),IF(HLOOKUP(V$9,'Feuille1-Catégories'!$C$1:$G$2,2,FALSE)="OUI",V$3,IF(HLOOKUP(V$9,'Feuille1-Catégories'!$C$1:$G$3,3,FALSE)="OUI",OFFSET(V$3,MOD(QUOTIENT(ROW()-ROW($A$20),'Feuille1-Catégories'!$B$6/V$6),V$5),0),IF(MOD($A472-1-V$10,'Feuille1-Catégories'!$F$5+1)=0,V$3,""))),"")</f>
        <v/>
      </c>
      <c r="W472" s="7" t="str">
        <f ca="1">IF(AND($A472&lt;&gt;"",W$9&lt;&gt;""),IF(HLOOKUP(W$9,'Feuille1-Catégories'!$C$1:$G$2,2,FALSE)="OUI",W$3,IF(HLOOKUP(W$9,'Feuille1-Catégories'!$C$1:$G$3,3,FALSE)="OUI",OFFSET(W$3,MOD(QUOTIENT(ROW()-ROW($A$20),'Feuille1-Catégories'!$B$6/W$6),W$5),0),IF(MOD($A472-1-W$10,'Feuille1-Catégories'!$F$5+1)=0,W$3,""))),"")</f>
        <v/>
      </c>
      <c r="X472" s="7" t="str">
        <f ca="1">IF(AND($A472&lt;&gt;"",X$9&lt;&gt;""),IF(HLOOKUP(X$9,'Feuille1-Catégories'!$C$1:$G$2,2,FALSE)="OUI",X$3,IF(HLOOKUP(X$9,'Feuille1-Catégories'!$C$1:$G$3,3,FALSE)="OUI",OFFSET(X$3,MOD(QUOTIENT(ROW()-ROW($A$20),'Feuille1-Catégories'!$B$6/X$6),X$5),0),IF(MOD($A472-1-X$10,'Feuille1-Catégories'!$F$5+1)=0,X$3,""))),"")</f>
        <v/>
      </c>
      <c r="Y472" s="7" t="str">
        <f ca="1">IF(AND($A472&lt;&gt;"",Y$9&lt;&gt;""),IF(HLOOKUP(Y$9,'Feuille1-Catégories'!$C$1:$G$2,2,FALSE)="OUI",Y$3,IF(HLOOKUP(Y$9,'Feuille1-Catégories'!$C$1:$G$3,3,FALSE)="OUI",OFFSET(Y$3,MOD(QUOTIENT(ROW()-ROW($A$20),'Feuille1-Catégories'!$B$6/Y$6),Y$5),0),IF(MOD($A472-1-Y$10,'Feuille1-Catégories'!$F$5+1)=0,Y$3,""))),"")</f>
        <v/>
      </c>
      <c r="Z472" s="7" t="str">
        <f ca="1">IF(AND($A472&lt;&gt;"",Z$9&lt;&gt;""),IF(HLOOKUP(Z$9,'Feuille1-Catégories'!$C$1:$G$2,2,FALSE)="OUI",Z$3,IF(HLOOKUP(Z$9,'Feuille1-Catégories'!$C$1:$G$3,3,FALSE)="OUI",OFFSET(Z$3,MOD(QUOTIENT(ROW()-ROW($A$20),'Feuille1-Catégories'!$B$6/Z$6),Z$5),0),"")),"")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73" spans="1:26" ht="17" x14ac:dyDescent="0.2">
      <c r="A473" s="21" t="str">
        <f>IF(ROW()-ROW($A$19)&gt;'Feuille1-Catégories'!$B$6,"",ROW()-ROW($A$19))</f>
        <v/>
      </c>
      <c r="B473" s="33" t="str">
        <f t="shared" si="22"/>
        <v/>
      </c>
      <c r="C473" s="10" t="str">
        <f t="shared" si="23"/>
        <v/>
      </c>
      <c r="D473" s="10" t="str">
        <f>IF('Feuille3-Coût de production'!D473&lt;&gt;"",'Feuille3-Coût de production'!D473,"")</f>
        <v/>
      </c>
      <c r="E473" s="10" t="str">
        <f t="shared" si="24"/>
        <v/>
      </c>
      <c r="F473" s="7" t="str">
        <f ca="1">IF(AND($A473&lt;&gt;"",F$9&lt;&gt;""),IF(HLOOKUP(F$9,'Feuille1-Catégories'!$C$1:$G$2,2,FALSE)="OUI",F$3,IF(HLOOKUP(F$9,'Feuille1-Catégories'!$C$1:$G$3,3,FALSE)="OUI",OFFSET(F$3,MOD(QUOTIENT(ROW()-ROW($A$20),'Feuille1-Catégories'!$B$6/F$6),F$5),0),IF(MOD($A473-1-F$10,'Feuille1-Catégories'!$F$5+1)=0,F$3,""))),"")</f>
        <v/>
      </c>
      <c r="G473" s="7" t="str">
        <f ca="1">IF(AND($A473&lt;&gt;"",G$9&lt;&gt;""),IF(HLOOKUP(G$9,'Feuille1-Catégories'!$C$1:$G$2,2,FALSE)="OUI",G$3,IF(HLOOKUP(G$9,'Feuille1-Catégories'!$C$1:$G$3,3,FALSE)="OUI",OFFSET(G$3,MOD(QUOTIENT(ROW()-ROW($A$20),'Feuille1-Catégories'!$B$6/G$6),G$5),0),IF(MOD($A473-1-G$10,'Feuille1-Catégories'!$F$5+1)=0,G$3,""))),"")</f>
        <v/>
      </c>
      <c r="H473" s="7" t="str">
        <f ca="1">IF(AND($A473&lt;&gt;"",H$9&lt;&gt;""),IF(HLOOKUP(H$9,'Feuille1-Catégories'!$C$1:$G$2,2,FALSE)="OUI",H$3,IF(HLOOKUP(H$9,'Feuille1-Catégories'!$C$1:$G$3,3,FALSE)="OUI",OFFSET(H$3,MOD(QUOTIENT(ROW()-ROW($A$20),'Feuille1-Catégories'!$B$6/H$6),H$5),0),IF(MOD($A473-1-H$10,'Feuille1-Catégories'!$F$5+1)=0,H$3,""))),"")</f>
        <v/>
      </c>
      <c r="I473" s="7" t="str">
        <f ca="1">IF(AND($A473&lt;&gt;"",I$9&lt;&gt;""),IF(HLOOKUP(I$9,'Feuille1-Catégories'!$C$1:$G$2,2,FALSE)="OUI",I$3,IF(HLOOKUP(I$9,'Feuille1-Catégories'!$C$1:$G$3,3,FALSE)="OUI",OFFSET(I$3,MOD(QUOTIENT(ROW()-ROW($A$20),'Feuille1-Catégories'!$B$6/I$6),I$5),0),IF(MOD($A473-1-I$10,'Feuille1-Catégories'!$F$5+1)=0,I$3,""))),"")</f>
        <v/>
      </c>
      <c r="J473" s="7" t="str">
        <f ca="1">IF(AND($A473&lt;&gt;"",J$9&lt;&gt;""),IF(HLOOKUP(J$9,'Feuille1-Catégories'!$C$1:$G$2,2,FALSE)="OUI",J$3,IF(HLOOKUP(J$9,'Feuille1-Catégories'!$C$1:$G$3,3,FALSE)="OUI",OFFSET(J$3,MOD(QUOTIENT(ROW()-ROW($A$20),'Feuille1-Catégories'!$B$6/J$6),J$5),0),IF(MOD($A473-1-J$10,'Feuille1-Catégories'!$F$5+1)=0,J$3,""))),"")</f>
        <v/>
      </c>
      <c r="K473" s="7" t="str">
        <f ca="1">IF(AND($A473&lt;&gt;"",K$9&lt;&gt;""),IF(HLOOKUP(K$9,'Feuille1-Catégories'!$C$1:$G$2,2,FALSE)="OUI",K$3,IF(HLOOKUP(K$9,'Feuille1-Catégories'!$C$1:$G$3,3,FALSE)="OUI",OFFSET(K$3,MOD(QUOTIENT(ROW()-ROW($A$20),'Feuille1-Catégories'!$B$6/K$6),K$5),0),IF(MOD($A473-1-K$10,'Feuille1-Catégories'!$F$5+1)=0,K$3,""))),"")</f>
        <v/>
      </c>
      <c r="L473" s="7" t="str">
        <f ca="1">IF(AND($A473&lt;&gt;"",L$9&lt;&gt;""),IF(HLOOKUP(L$9,'Feuille1-Catégories'!$C$1:$G$2,2,FALSE)="OUI",L$3,IF(HLOOKUP(L$9,'Feuille1-Catégories'!$C$1:$G$3,3,FALSE)="OUI",OFFSET(L$3,MOD(QUOTIENT(ROW()-ROW($A$20),'Feuille1-Catégories'!$B$6/L$6),L$5),0),IF(MOD($A473-1-L$10,'Feuille1-Catégories'!$F$5+1)=0,L$3,""))),"")</f>
        <v/>
      </c>
      <c r="M473" s="7" t="str">
        <f ca="1">IF(AND($A473&lt;&gt;"",M$9&lt;&gt;""),IF(HLOOKUP(M$9,'Feuille1-Catégories'!$C$1:$G$2,2,FALSE)="OUI",M$3,IF(HLOOKUP(M$9,'Feuille1-Catégories'!$C$1:$G$3,3,FALSE)="OUI",OFFSET(M$3,MOD(QUOTIENT(ROW()-ROW($A$20),'Feuille1-Catégories'!$B$6/M$6),M$5),0),IF(MOD($A473-1-M$10,'Feuille1-Catégories'!$F$5+1)=0,M$3,""))),"")</f>
        <v/>
      </c>
      <c r="N473" s="7" t="str">
        <f ca="1">IF(AND($A473&lt;&gt;"",N$9&lt;&gt;""),IF(HLOOKUP(N$9,'Feuille1-Catégories'!$C$1:$G$2,2,FALSE)="OUI",N$3,IF(HLOOKUP(N$9,'Feuille1-Catégories'!$C$1:$G$3,3,FALSE)="OUI",OFFSET(N$3,MOD(QUOTIENT(ROW()-ROW($A$20),'Feuille1-Catégories'!$B$6/N$6),N$5),0),IF(MOD($A473-1-N$10,'Feuille1-Catégories'!$F$5+1)=0,N$3,""))),"")</f>
        <v/>
      </c>
      <c r="O473" s="7" t="str">
        <f ca="1">IF(AND($A473&lt;&gt;"",O$9&lt;&gt;""),IF(HLOOKUP(O$9,'Feuille1-Catégories'!$C$1:$G$2,2,FALSE)="OUI",O$3,IF(HLOOKUP(O$9,'Feuille1-Catégories'!$C$1:$G$3,3,FALSE)="OUI",OFFSET(O$3,MOD(QUOTIENT(ROW()-ROW($A$20),'Feuille1-Catégories'!$B$6/O$6),O$5),0),IF(MOD($A473-1-O$10,'Feuille1-Catégories'!$F$5+1)=0,O$3,""))),"")</f>
        <v/>
      </c>
      <c r="P473" s="7" t="str">
        <f ca="1">IF(AND($A473&lt;&gt;"",P$9&lt;&gt;""),IF(HLOOKUP(P$9,'Feuille1-Catégories'!$C$1:$G$2,2,FALSE)="OUI",P$3,IF(HLOOKUP(P$9,'Feuille1-Catégories'!$C$1:$G$3,3,FALSE)="OUI",OFFSET(P$3,MOD(QUOTIENT(ROW()-ROW($A$20),'Feuille1-Catégories'!$B$6/P$6),P$5),0),IF(MOD($A473-1-P$10,'Feuille1-Catégories'!$F$5+1)=0,P$3,""))),"")</f>
        <v/>
      </c>
      <c r="Q473" s="7" t="str">
        <f ca="1">IF(AND($A473&lt;&gt;"",Q$9&lt;&gt;""),IF(HLOOKUP(Q$9,'Feuille1-Catégories'!$C$1:$G$2,2,FALSE)="OUI",Q$3,IF(HLOOKUP(Q$9,'Feuille1-Catégories'!$C$1:$G$3,3,FALSE)="OUI",OFFSET(Q$3,MOD(QUOTIENT(ROW()-ROW($A$20),'Feuille1-Catégories'!$B$6/Q$6),Q$5),0),IF(MOD($A473-1-Q$10,'Feuille1-Catégories'!$F$5+1)=0,Q$3,""))),"")</f>
        <v/>
      </c>
      <c r="R473" s="7" t="str">
        <f ca="1">IF(AND($A473&lt;&gt;"",R$9&lt;&gt;""),IF(HLOOKUP(R$9,'Feuille1-Catégories'!$C$1:$G$2,2,FALSE)="OUI",R$3,IF(HLOOKUP(R$9,'Feuille1-Catégories'!$C$1:$G$3,3,FALSE)="OUI",OFFSET(R$3,MOD(QUOTIENT(ROW()-ROW($A$20),'Feuille1-Catégories'!$B$6/R$6),R$5),0),IF(MOD($A473-1-R$10,'Feuille1-Catégories'!$F$5+1)=0,R$3,""))),"")</f>
        <v/>
      </c>
      <c r="S473" s="7" t="str">
        <f ca="1">IF(AND($A473&lt;&gt;"",S$9&lt;&gt;""),IF(HLOOKUP(S$9,'Feuille1-Catégories'!$C$1:$G$2,2,FALSE)="OUI",S$3,IF(HLOOKUP(S$9,'Feuille1-Catégories'!$C$1:$G$3,3,FALSE)="OUI",OFFSET(S$3,MOD(QUOTIENT(ROW()-ROW($A$20),'Feuille1-Catégories'!$B$6/S$6),S$5),0),IF(MOD($A473-1-S$10,'Feuille1-Catégories'!$F$5+1)=0,S$3,""))),"")</f>
        <v/>
      </c>
      <c r="T473" s="7" t="str">
        <f ca="1">IF(AND($A473&lt;&gt;"",T$9&lt;&gt;""),IF(HLOOKUP(T$9,'Feuille1-Catégories'!$C$1:$G$2,2,FALSE)="OUI",T$3,IF(HLOOKUP(T$9,'Feuille1-Catégories'!$C$1:$G$3,3,FALSE)="OUI",OFFSET(T$3,MOD(QUOTIENT(ROW()-ROW($A$20),'Feuille1-Catégories'!$B$6/T$6),T$5),0),IF(MOD($A473-1-T$10,'Feuille1-Catégories'!$F$5+1)=0,T$3,""))),"")</f>
        <v/>
      </c>
      <c r="U473" s="7" t="str">
        <f ca="1">IF(AND($A473&lt;&gt;"",U$9&lt;&gt;""),IF(HLOOKUP(U$9,'Feuille1-Catégories'!$C$1:$G$2,2,FALSE)="OUI",U$3,IF(HLOOKUP(U$9,'Feuille1-Catégories'!$C$1:$G$3,3,FALSE)="OUI",OFFSET(U$3,MOD(QUOTIENT(ROW()-ROW($A$20),'Feuille1-Catégories'!$B$6/U$6),U$5),0),IF(MOD($A473-1-U$10,'Feuille1-Catégories'!$F$5+1)=0,U$3,""))),"")</f>
        <v/>
      </c>
      <c r="V473" s="7" t="str">
        <f ca="1">IF(AND($A473&lt;&gt;"",V$9&lt;&gt;""),IF(HLOOKUP(V$9,'Feuille1-Catégories'!$C$1:$G$2,2,FALSE)="OUI",V$3,IF(HLOOKUP(V$9,'Feuille1-Catégories'!$C$1:$G$3,3,FALSE)="OUI",OFFSET(V$3,MOD(QUOTIENT(ROW()-ROW($A$20),'Feuille1-Catégories'!$B$6/V$6),V$5),0),IF(MOD($A473-1-V$10,'Feuille1-Catégories'!$F$5+1)=0,V$3,""))),"")</f>
        <v/>
      </c>
      <c r="W473" s="7" t="str">
        <f ca="1">IF(AND($A473&lt;&gt;"",W$9&lt;&gt;""),IF(HLOOKUP(W$9,'Feuille1-Catégories'!$C$1:$G$2,2,FALSE)="OUI",W$3,IF(HLOOKUP(W$9,'Feuille1-Catégories'!$C$1:$G$3,3,FALSE)="OUI",OFFSET(W$3,MOD(QUOTIENT(ROW()-ROW($A$20),'Feuille1-Catégories'!$B$6/W$6),W$5),0),IF(MOD($A473-1-W$10,'Feuille1-Catégories'!$F$5+1)=0,W$3,""))),"")</f>
        <v/>
      </c>
      <c r="X473" s="7" t="str">
        <f ca="1">IF(AND($A473&lt;&gt;"",X$9&lt;&gt;""),IF(HLOOKUP(X$9,'Feuille1-Catégories'!$C$1:$G$2,2,FALSE)="OUI",X$3,IF(HLOOKUP(X$9,'Feuille1-Catégories'!$C$1:$G$3,3,FALSE)="OUI",OFFSET(X$3,MOD(QUOTIENT(ROW()-ROW($A$20),'Feuille1-Catégories'!$B$6/X$6),X$5),0),IF(MOD($A473-1-X$10,'Feuille1-Catégories'!$F$5+1)=0,X$3,""))),"")</f>
        <v/>
      </c>
      <c r="Y473" s="7" t="str">
        <f ca="1">IF(AND($A473&lt;&gt;"",Y$9&lt;&gt;""),IF(HLOOKUP(Y$9,'Feuille1-Catégories'!$C$1:$G$2,2,FALSE)="OUI",Y$3,IF(HLOOKUP(Y$9,'Feuille1-Catégories'!$C$1:$G$3,3,FALSE)="OUI",OFFSET(Y$3,MOD(QUOTIENT(ROW()-ROW($A$20),'Feuille1-Catégories'!$B$6/Y$6),Y$5),0),IF(MOD($A473-1-Y$10,'Feuille1-Catégories'!$F$5+1)=0,Y$3,""))),"")</f>
        <v/>
      </c>
      <c r="Z473" s="7" t="str">
        <f ca="1">IF(AND($A473&lt;&gt;"",Z$9&lt;&gt;""),IF(HLOOKUP(Z$9,'Feuille1-Catégories'!$C$1:$G$2,2,FALSE)="OUI",Z$3,IF(HLOOKUP(Z$9,'Feuille1-Catégories'!$C$1:$G$3,3,FALSE)="OUI",OFFSET(Z$3,MOD(QUOTIENT(ROW()-ROW($A$20),'Feuille1-Catégories'!$B$6/Z$6),Z$5),0),"")),"")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74" spans="1:26" ht="17" x14ac:dyDescent="0.2">
      <c r="A474" s="21" t="str">
        <f>IF(ROW()-ROW($A$19)&gt;'Feuille1-Catégories'!$B$6,"",ROW()-ROW($A$19))</f>
        <v/>
      </c>
      <c r="B474" s="33" t="str">
        <f t="shared" si="22"/>
        <v/>
      </c>
      <c r="C474" s="10" t="str">
        <f t="shared" si="23"/>
        <v/>
      </c>
      <c r="D474" s="10" t="str">
        <f>IF('Feuille3-Coût de production'!D474&lt;&gt;"",'Feuille3-Coût de production'!D474,"")</f>
        <v/>
      </c>
      <c r="E474" s="10" t="str">
        <f t="shared" si="24"/>
        <v/>
      </c>
      <c r="F474" s="7" t="str">
        <f ca="1">IF(AND($A474&lt;&gt;"",F$9&lt;&gt;""),IF(HLOOKUP(F$9,'Feuille1-Catégories'!$C$1:$G$2,2,FALSE)="OUI",F$3,IF(HLOOKUP(F$9,'Feuille1-Catégories'!$C$1:$G$3,3,FALSE)="OUI",OFFSET(F$3,MOD(QUOTIENT(ROW()-ROW($A$20),'Feuille1-Catégories'!$B$6/F$6),F$5),0),IF(MOD($A474-1-F$10,'Feuille1-Catégories'!$F$5+1)=0,F$3,""))),"")</f>
        <v/>
      </c>
      <c r="G474" s="7" t="str">
        <f ca="1">IF(AND($A474&lt;&gt;"",G$9&lt;&gt;""),IF(HLOOKUP(G$9,'Feuille1-Catégories'!$C$1:$G$2,2,FALSE)="OUI",G$3,IF(HLOOKUP(G$9,'Feuille1-Catégories'!$C$1:$G$3,3,FALSE)="OUI",OFFSET(G$3,MOD(QUOTIENT(ROW()-ROW($A$20),'Feuille1-Catégories'!$B$6/G$6),G$5),0),IF(MOD($A474-1-G$10,'Feuille1-Catégories'!$F$5+1)=0,G$3,""))),"")</f>
        <v/>
      </c>
      <c r="H474" s="7" t="str">
        <f ca="1">IF(AND($A474&lt;&gt;"",H$9&lt;&gt;""),IF(HLOOKUP(H$9,'Feuille1-Catégories'!$C$1:$G$2,2,FALSE)="OUI",H$3,IF(HLOOKUP(H$9,'Feuille1-Catégories'!$C$1:$G$3,3,FALSE)="OUI",OFFSET(H$3,MOD(QUOTIENT(ROW()-ROW($A$20),'Feuille1-Catégories'!$B$6/H$6),H$5),0),IF(MOD($A474-1-H$10,'Feuille1-Catégories'!$F$5+1)=0,H$3,""))),"")</f>
        <v/>
      </c>
      <c r="I474" s="7" t="str">
        <f ca="1">IF(AND($A474&lt;&gt;"",I$9&lt;&gt;""),IF(HLOOKUP(I$9,'Feuille1-Catégories'!$C$1:$G$2,2,FALSE)="OUI",I$3,IF(HLOOKUP(I$9,'Feuille1-Catégories'!$C$1:$G$3,3,FALSE)="OUI",OFFSET(I$3,MOD(QUOTIENT(ROW()-ROW($A$20),'Feuille1-Catégories'!$B$6/I$6),I$5),0),IF(MOD($A474-1-I$10,'Feuille1-Catégories'!$F$5+1)=0,I$3,""))),"")</f>
        <v/>
      </c>
      <c r="J474" s="7" t="str">
        <f ca="1">IF(AND($A474&lt;&gt;"",J$9&lt;&gt;""),IF(HLOOKUP(J$9,'Feuille1-Catégories'!$C$1:$G$2,2,FALSE)="OUI",J$3,IF(HLOOKUP(J$9,'Feuille1-Catégories'!$C$1:$G$3,3,FALSE)="OUI",OFFSET(J$3,MOD(QUOTIENT(ROW()-ROW($A$20),'Feuille1-Catégories'!$B$6/J$6),J$5),0),IF(MOD($A474-1-J$10,'Feuille1-Catégories'!$F$5+1)=0,J$3,""))),"")</f>
        <v/>
      </c>
      <c r="K474" s="7" t="str">
        <f ca="1">IF(AND($A474&lt;&gt;"",K$9&lt;&gt;""),IF(HLOOKUP(K$9,'Feuille1-Catégories'!$C$1:$G$2,2,FALSE)="OUI",K$3,IF(HLOOKUP(K$9,'Feuille1-Catégories'!$C$1:$G$3,3,FALSE)="OUI",OFFSET(K$3,MOD(QUOTIENT(ROW()-ROW($A$20),'Feuille1-Catégories'!$B$6/K$6),K$5),0),IF(MOD($A474-1-K$10,'Feuille1-Catégories'!$F$5+1)=0,K$3,""))),"")</f>
        <v/>
      </c>
      <c r="L474" s="7" t="str">
        <f ca="1">IF(AND($A474&lt;&gt;"",L$9&lt;&gt;""),IF(HLOOKUP(L$9,'Feuille1-Catégories'!$C$1:$G$2,2,FALSE)="OUI",L$3,IF(HLOOKUP(L$9,'Feuille1-Catégories'!$C$1:$G$3,3,FALSE)="OUI",OFFSET(L$3,MOD(QUOTIENT(ROW()-ROW($A$20),'Feuille1-Catégories'!$B$6/L$6),L$5),0),IF(MOD($A474-1-L$10,'Feuille1-Catégories'!$F$5+1)=0,L$3,""))),"")</f>
        <v/>
      </c>
      <c r="M474" s="7" t="str">
        <f ca="1">IF(AND($A474&lt;&gt;"",M$9&lt;&gt;""),IF(HLOOKUP(M$9,'Feuille1-Catégories'!$C$1:$G$2,2,FALSE)="OUI",M$3,IF(HLOOKUP(M$9,'Feuille1-Catégories'!$C$1:$G$3,3,FALSE)="OUI",OFFSET(M$3,MOD(QUOTIENT(ROW()-ROW($A$20),'Feuille1-Catégories'!$B$6/M$6),M$5),0),IF(MOD($A474-1-M$10,'Feuille1-Catégories'!$F$5+1)=0,M$3,""))),"")</f>
        <v/>
      </c>
      <c r="N474" s="7" t="str">
        <f ca="1">IF(AND($A474&lt;&gt;"",N$9&lt;&gt;""),IF(HLOOKUP(N$9,'Feuille1-Catégories'!$C$1:$G$2,2,FALSE)="OUI",N$3,IF(HLOOKUP(N$9,'Feuille1-Catégories'!$C$1:$G$3,3,FALSE)="OUI",OFFSET(N$3,MOD(QUOTIENT(ROW()-ROW($A$20),'Feuille1-Catégories'!$B$6/N$6),N$5),0),IF(MOD($A474-1-N$10,'Feuille1-Catégories'!$F$5+1)=0,N$3,""))),"")</f>
        <v/>
      </c>
      <c r="O474" s="7" t="str">
        <f ca="1">IF(AND($A474&lt;&gt;"",O$9&lt;&gt;""),IF(HLOOKUP(O$9,'Feuille1-Catégories'!$C$1:$G$2,2,FALSE)="OUI",O$3,IF(HLOOKUP(O$9,'Feuille1-Catégories'!$C$1:$G$3,3,FALSE)="OUI",OFFSET(O$3,MOD(QUOTIENT(ROW()-ROW($A$20),'Feuille1-Catégories'!$B$6/O$6),O$5),0),IF(MOD($A474-1-O$10,'Feuille1-Catégories'!$F$5+1)=0,O$3,""))),"")</f>
        <v/>
      </c>
      <c r="P474" s="7" t="str">
        <f ca="1">IF(AND($A474&lt;&gt;"",P$9&lt;&gt;""),IF(HLOOKUP(P$9,'Feuille1-Catégories'!$C$1:$G$2,2,FALSE)="OUI",P$3,IF(HLOOKUP(P$9,'Feuille1-Catégories'!$C$1:$G$3,3,FALSE)="OUI",OFFSET(P$3,MOD(QUOTIENT(ROW()-ROW($A$20),'Feuille1-Catégories'!$B$6/P$6),P$5),0),IF(MOD($A474-1-P$10,'Feuille1-Catégories'!$F$5+1)=0,P$3,""))),"")</f>
        <v/>
      </c>
      <c r="Q474" s="7" t="str">
        <f ca="1">IF(AND($A474&lt;&gt;"",Q$9&lt;&gt;""),IF(HLOOKUP(Q$9,'Feuille1-Catégories'!$C$1:$G$2,2,FALSE)="OUI",Q$3,IF(HLOOKUP(Q$9,'Feuille1-Catégories'!$C$1:$G$3,3,FALSE)="OUI",OFFSET(Q$3,MOD(QUOTIENT(ROW()-ROW($A$20),'Feuille1-Catégories'!$B$6/Q$6),Q$5),0),IF(MOD($A474-1-Q$10,'Feuille1-Catégories'!$F$5+1)=0,Q$3,""))),"")</f>
        <v/>
      </c>
      <c r="R474" s="7" t="str">
        <f ca="1">IF(AND($A474&lt;&gt;"",R$9&lt;&gt;""),IF(HLOOKUP(R$9,'Feuille1-Catégories'!$C$1:$G$2,2,FALSE)="OUI",R$3,IF(HLOOKUP(R$9,'Feuille1-Catégories'!$C$1:$G$3,3,FALSE)="OUI",OFFSET(R$3,MOD(QUOTIENT(ROW()-ROW($A$20),'Feuille1-Catégories'!$B$6/R$6),R$5),0),IF(MOD($A474-1-R$10,'Feuille1-Catégories'!$F$5+1)=0,R$3,""))),"")</f>
        <v/>
      </c>
      <c r="S474" s="7" t="str">
        <f ca="1">IF(AND($A474&lt;&gt;"",S$9&lt;&gt;""),IF(HLOOKUP(S$9,'Feuille1-Catégories'!$C$1:$G$2,2,FALSE)="OUI",S$3,IF(HLOOKUP(S$9,'Feuille1-Catégories'!$C$1:$G$3,3,FALSE)="OUI",OFFSET(S$3,MOD(QUOTIENT(ROW()-ROW($A$20),'Feuille1-Catégories'!$B$6/S$6),S$5),0),IF(MOD($A474-1-S$10,'Feuille1-Catégories'!$F$5+1)=0,S$3,""))),"")</f>
        <v/>
      </c>
      <c r="T474" s="7" t="str">
        <f ca="1">IF(AND($A474&lt;&gt;"",T$9&lt;&gt;""),IF(HLOOKUP(T$9,'Feuille1-Catégories'!$C$1:$G$2,2,FALSE)="OUI",T$3,IF(HLOOKUP(T$9,'Feuille1-Catégories'!$C$1:$G$3,3,FALSE)="OUI",OFFSET(T$3,MOD(QUOTIENT(ROW()-ROW($A$20),'Feuille1-Catégories'!$B$6/T$6),T$5),0),IF(MOD($A474-1-T$10,'Feuille1-Catégories'!$F$5+1)=0,T$3,""))),"")</f>
        <v/>
      </c>
      <c r="U474" s="7" t="str">
        <f ca="1">IF(AND($A474&lt;&gt;"",U$9&lt;&gt;""),IF(HLOOKUP(U$9,'Feuille1-Catégories'!$C$1:$G$2,2,FALSE)="OUI",U$3,IF(HLOOKUP(U$9,'Feuille1-Catégories'!$C$1:$G$3,3,FALSE)="OUI",OFFSET(U$3,MOD(QUOTIENT(ROW()-ROW($A$20),'Feuille1-Catégories'!$B$6/U$6),U$5),0),IF(MOD($A474-1-U$10,'Feuille1-Catégories'!$F$5+1)=0,U$3,""))),"")</f>
        <v/>
      </c>
      <c r="V474" s="7" t="str">
        <f ca="1">IF(AND($A474&lt;&gt;"",V$9&lt;&gt;""),IF(HLOOKUP(V$9,'Feuille1-Catégories'!$C$1:$G$2,2,FALSE)="OUI",V$3,IF(HLOOKUP(V$9,'Feuille1-Catégories'!$C$1:$G$3,3,FALSE)="OUI",OFFSET(V$3,MOD(QUOTIENT(ROW()-ROW($A$20),'Feuille1-Catégories'!$B$6/V$6),V$5),0),IF(MOD($A474-1-V$10,'Feuille1-Catégories'!$F$5+1)=0,V$3,""))),"")</f>
        <v/>
      </c>
      <c r="W474" s="7" t="str">
        <f ca="1">IF(AND($A474&lt;&gt;"",W$9&lt;&gt;""),IF(HLOOKUP(W$9,'Feuille1-Catégories'!$C$1:$G$2,2,FALSE)="OUI",W$3,IF(HLOOKUP(W$9,'Feuille1-Catégories'!$C$1:$G$3,3,FALSE)="OUI",OFFSET(W$3,MOD(QUOTIENT(ROW()-ROW($A$20),'Feuille1-Catégories'!$B$6/W$6),W$5),0),IF(MOD($A474-1-W$10,'Feuille1-Catégories'!$F$5+1)=0,W$3,""))),"")</f>
        <v/>
      </c>
      <c r="X474" s="7" t="str">
        <f ca="1">IF(AND($A474&lt;&gt;"",X$9&lt;&gt;""),IF(HLOOKUP(X$9,'Feuille1-Catégories'!$C$1:$G$2,2,FALSE)="OUI",X$3,IF(HLOOKUP(X$9,'Feuille1-Catégories'!$C$1:$G$3,3,FALSE)="OUI",OFFSET(X$3,MOD(QUOTIENT(ROW()-ROW($A$20),'Feuille1-Catégories'!$B$6/X$6),X$5),0),IF(MOD($A474-1-X$10,'Feuille1-Catégories'!$F$5+1)=0,X$3,""))),"")</f>
        <v/>
      </c>
      <c r="Y474" s="7" t="str">
        <f ca="1">IF(AND($A474&lt;&gt;"",Y$9&lt;&gt;""),IF(HLOOKUP(Y$9,'Feuille1-Catégories'!$C$1:$G$2,2,FALSE)="OUI",Y$3,IF(HLOOKUP(Y$9,'Feuille1-Catégories'!$C$1:$G$3,3,FALSE)="OUI",OFFSET(Y$3,MOD(QUOTIENT(ROW()-ROW($A$20),'Feuille1-Catégories'!$B$6/Y$6),Y$5),0),IF(MOD($A474-1-Y$10,'Feuille1-Catégories'!$F$5+1)=0,Y$3,""))),"")</f>
        <v/>
      </c>
      <c r="Z474" s="7" t="str">
        <f ca="1">IF(AND($A474&lt;&gt;"",Z$9&lt;&gt;""),IF(HLOOKUP(Z$9,'Feuille1-Catégories'!$C$1:$G$2,2,FALSE)="OUI",Z$3,IF(HLOOKUP(Z$9,'Feuille1-Catégories'!$C$1:$G$3,3,FALSE)="OUI",OFFSET(Z$3,MOD(QUOTIENT(ROW()-ROW($A$20),'Feuille1-Catégories'!$B$6/Z$6),Z$5),0),"")),"")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75" spans="1:26" ht="17" x14ac:dyDescent="0.2">
      <c r="A475" s="21" t="str">
        <f>IF(ROW()-ROW($A$19)&gt;'Feuille1-Catégories'!$B$6,"",ROW()-ROW($A$19))</f>
        <v/>
      </c>
      <c r="B475" s="33" t="str">
        <f t="shared" si="22"/>
        <v/>
      </c>
      <c r="C475" s="10" t="str">
        <f t="shared" si="23"/>
        <v/>
      </c>
      <c r="D475" s="10" t="str">
        <f>IF('Feuille3-Coût de production'!D475&lt;&gt;"",'Feuille3-Coût de production'!D475,"")</f>
        <v/>
      </c>
      <c r="E475" s="10" t="str">
        <f t="shared" si="24"/>
        <v/>
      </c>
      <c r="F475" s="7" t="str">
        <f ca="1">IF(AND($A475&lt;&gt;"",F$9&lt;&gt;""),IF(HLOOKUP(F$9,'Feuille1-Catégories'!$C$1:$G$2,2,FALSE)="OUI",F$3,IF(HLOOKUP(F$9,'Feuille1-Catégories'!$C$1:$G$3,3,FALSE)="OUI",OFFSET(F$3,MOD(QUOTIENT(ROW()-ROW($A$20),'Feuille1-Catégories'!$B$6/F$6),F$5),0),IF(MOD($A475-1-F$10,'Feuille1-Catégories'!$F$5+1)=0,F$3,""))),"")</f>
        <v/>
      </c>
      <c r="G475" s="7" t="str">
        <f ca="1">IF(AND($A475&lt;&gt;"",G$9&lt;&gt;""),IF(HLOOKUP(G$9,'Feuille1-Catégories'!$C$1:$G$2,2,FALSE)="OUI",G$3,IF(HLOOKUP(G$9,'Feuille1-Catégories'!$C$1:$G$3,3,FALSE)="OUI",OFFSET(G$3,MOD(QUOTIENT(ROW()-ROW($A$20),'Feuille1-Catégories'!$B$6/G$6),G$5),0),IF(MOD($A475-1-G$10,'Feuille1-Catégories'!$F$5+1)=0,G$3,""))),"")</f>
        <v/>
      </c>
      <c r="H475" s="7" t="str">
        <f ca="1">IF(AND($A475&lt;&gt;"",H$9&lt;&gt;""),IF(HLOOKUP(H$9,'Feuille1-Catégories'!$C$1:$G$2,2,FALSE)="OUI",H$3,IF(HLOOKUP(H$9,'Feuille1-Catégories'!$C$1:$G$3,3,FALSE)="OUI",OFFSET(H$3,MOD(QUOTIENT(ROW()-ROW($A$20),'Feuille1-Catégories'!$B$6/H$6),H$5),0),IF(MOD($A475-1-H$10,'Feuille1-Catégories'!$F$5+1)=0,H$3,""))),"")</f>
        <v/>
      </c>
      <c r="I475" s="7" t="str">
        <f ca="1">IF(AND($A475&lt;&gt;"",I$9&lt;&gt;""),IF(HLOOKUP(I$9,'Feuille1-Catégories'!$C$1:$G$2,2,FALSE)="OUI",I$3,IF(HLOOKUP(I$9,'Feuille1-Catégories'!$C$1:$G$3,3,FALSE)="OUI",OFFSET(I$3,MOD(QUOTIENT(ROW()-ROW($A$20),'Feuille1-Catégories'!$B$6/I$6),I$5),0),IF(MOD($A475-1-I$10,'Feuille1-Catégories'!$F$5+1)=0,I$3,""))),"")</f>
        <v/>
      </c>
      <c r="J475" s="7" t="str">
        <f ca="1">IF(AND($A475&lt;&gt;"",J$9&lt;&gt;""),IF(HLOOKUP(J$9,'Feuille1-Catégories'!$C$1:$G$2,2,FALSE)="OUI",J$3,IF(HLOOKUP(J$9,'Feuille1-Catégories'!$C$1:$G$3,3,FALSE)="OUI",OFFSET(J$3,MOD(QUOTIENT(ROW()-ROW($A$20),'Feuille1-Catégories'!$B$6/J$6),J$5),0),IF(MOD($A475-1-J$10,'Feuille1-Catégories'!$F$5+1)=0,J$3,""))),"")</f>
        <v/>
      </c>
      <c r="K475" s="7" t="str">
        <f ca="1">IF(AND($A475&lt;&gt;"",K$9&lt;&gt;""),IF(HLOOKUP(K$9,'Feuille1-Catégories'!$C$1:$G$2,2,FALSE)="OUI",K$3,IF(HLOOKUP(K$9,'Feuille1-Catégories'!$C$1:$G$3,3,FALSE)="OUI",OFFSET(K$3,MOD(QUOTIENT(ROW()-ROW($A$20),'Feuille1-Catégories'!$B$6/K$6),K$5),0),IF(MOD($A475-1-K$10,'Feuille1-Catégories'!$F$5+1)=0,K$3,""))),"")</f>
        <v/>
      </c>
      <c r="L475" s="7" t="str">
        <f ca="1">IF(AND($A475&lt;&gt;"",L$9&lt;&gt;""),IF(HLOOKUP(L$9,'Feuille1-Catégories'!$C$1:$G$2,2,FALSE)="OUI",L$3,IF(HLOOKUP(L$9,'Feuille1-Catégories'!$C$1:$G$3,3,FALSE)="OUI",OFFSET(L$3,MOD(QUOTIENT(ROW()-ROW($A$20),'Feuille1-Catégories'!$B$6/L$6),L$5),0),IF(MOD($A475-1-L$10,'Feuille1-Catégories'!$F$5+1)=0,L$3,""))),"")</f>
        <v/>
      </c>
      <c r="M475" s="7" t="str">
        <f ca="1">IF(AND($A475&lt;&gt;"",M$9&lt;&gt;""),IF(HLOOKUP(M$9,'Feuille1-Catégories'!$C$1:$G$2,2,FALSE)="OUI",M$3,IF(HLOOKUP(M$9,'Feuille1-Catégories'!$C$1:$G$3,3,FALSE)="OUI",OFFSET(M$3,MOD(QUOTIENT(ROW()-ROW($A$20),'Feuille1-Catégories'!$B$6/M$6),M$5),0),IF(MOD($A475-1-M$10,'Feuille1-Catégories'!$F$5+1)=0,M$3,""))),"")</f>
        <v/>
      </c>
      <c r="N475" s="7" t="str">
        <f ca="1">IF(AND($A475&lt;&gt;"",N$9&lt;&gt;""),IF(HLOOKUP(N$9,'Feuille1-Catégories'!$C$1:$G$2,2,FALSE)="OUI",N$3,IF(HLOOKUP(N$9,'Feuille1-Catégories'!$C$1:$G$3,3,FALSE)="OUI",OFFSET(N$3,MOD(QUOTIENT(ROW()-ROW($A$20),'Feuille1-Catégories'!$B$6/N$6),N$5),0),IF(MOD($A475-1-N$10,'Feuille1-Catégories'!$F$5+1)=0,N$3,""))),"")</f>
        <v/>
      </c>
      <c r="O475" s="7" t="str">
        <f ca="1">IF(AND($A475&lt;&gt;"",O$9&lt;&gt;""),IF(HLOOKUP(O$9,'Feuille1-Catégories'!$C$1:$G$2,2,FALSE)="OUI",O$3,IF(HLOOKUP(O$9,'Feuille1-Catégories'!$C$1:$G$3,3,FALSE)="OUI",OFFSET(O$3,MOD(QUOTIENT(ROW()-ROW($A$20),'Feuille1-Catégories'!$B$6/O$6),O$5),0),IF(MOD($A475-1-O$10,'Feuille1-Catégories'!$F$5+1)=0,O$3,""))),"")</f>
        <v/>
      </c>
      <c r="P475" s="7" t="str">
        <f ca="1">IF(AND($A475&lt;&gt;"",P$9&lt;&gt;""),IF(HLOOKUP(P$9,'Feuille1-Catégories'!$C$1:$G$2,2,FALSE)="OUI",P$3,IF(HLOOKUP(P$9,'Feuille1-Catégories'!$C$1:$G$3,3,FALSE)="OUI",OFFSET(P$3,MOD(QUOTIENT(ROW()-ROW($A$20),'Feuille1-Catégories'!$B$6/P$6),P$5),0),IF(MOD($A475-1-P$10,'Feuille1-Catégories'!$F$5+1)=0,P$3,""))),"")</f>
        <v/>
      </c>
      <c r="Q475" s="7" t="str">
        <f ca="1">IF(AND($A475&lt;&gt;"",Q$9&lt;&gt;""),IF(HLOOKUP(Q$9,'Feuille1-Catégories'!$C$1:$G$2,2,FALSE)="OUI",Q$3,IF(HLOOKUP(Q$9,'Feuille1-Catégories'!$C$1:$G$3,3,FALSE)="OUI",OFFSET(Q$3,MOD(QUOTIENT(ROW()-ROW($A$20),'Feuille1-Catégories'!$B$6/Q$6),Q$5),0),IF(MOD($A475-1-Q$10,'Feuille1-Catégories'!$F$5+1)=0,Q$3,""))),"")</f>
        <v/>
      </c>
      <c r="R475" s="7" t="str">
        <f ca="1">IF(AND($A475&lt;&gt;"",R$9&lt;&gt;""),IF(HLOOKUP(R$9,'Feuille1-Catégories'!$C$1:$G$2,2,FALSE)="OUI",R$3,IF(HLOOKUP(R$9,'Feuille1-Catégories'!$C$1:$G$3,3,FALSE)="OUI",OFFSET(R$3,MOD(QUOTIENT(ROW()-ROW($A$20),'Feuille1-Catégories'!$B$6/R$6),R$5),0),IF(MOD($A475-1-R$10,'Feuille1-Catégories'!$F$5+1)=0,R$3,""))),"")</f>
        <v/>
      </c>
      <c r="S475" s="7" t="str">
        <f ca="1">IF(AND($A475&lt;&gt;"",S$9&lt;&gt;""),IF(HLOOKUP(S$9,'Feuille1-Catégories'!$C$1:$G$2,2,FALSE)="OUI",S$3,IF(HLOOKUP(S$9,'Feuille1-Catégories'!$C$1:$G$3,3,FALSE)="OUI",OFFSET(S$3,MOD(QUOTIENT(ROW()-ROW($A$20),'Feuille1-Catégories'!$B$6/S$6),S$5),0),IF(MOD($A475-1-S$10,'Feuille1-Catégories'!$F$5+1)=0,S$3,""))),"")</f>
        <v/>
      </c>
      <c r="T475" s="7" t="str">
        <f ca="1">IF(AND($A475&lt;&gt;"",T$9&lt;&gt;""),IF(HLOOKUP(T$9,'Feuille1-Catégories'!$C$1:$G$2,2,FALSE)="OUI",T$3,IF(HLOOKUP(T$9,'Feuille1-Catégories'!$C$1:$G$3,3,FALSE)="OUI",OFFSET(T$3,MOD(QUOTIENT(ROW()-ROW($A$20),'Feuille1-Catégories'!$B$6/T$6),T$5),0),IF(MOD($A475-1-T$10,'Feuille1-Catégories'!$F$5+1)=0,T$3,""))),"")</f>
        <v/>
      </c>
      <c r="U475" s="7" t="str">
        <f ca="1">IF(AND($A475&lt;&gt;"",U$9&lt;&gt;""),IF(HLOOKUP(U$9,'Feuille1-Catégories'!$C$1:$G$2,2,FALSE)="OUI",U$3,IF(HLOOKUP(U$9,'Feuille1-Catégories'!$C$1:$G$3,3,FALSE)="OUI",OFFSET(U$3,MOD(QUOTIENT(ROW()-ROW($A$20),'Feuille1-Catégories'!$B$6/U$6),U$5),0),IF(MOD($A475-1-U$10,'Feuille1-Catégories'!$F$5+1)=0,U$3,""))),"")</f>
        <v/>
      </c>
      <c r="V475" s="7" t="str">
        <f ca="1">IF(AND($A475&lt;&gt;"",V$9&lt;&gt;""),IF(HLOOKUP(V$9,'Feuille1-Catégories'!$C$1:$G$2,2,FALSE)="OUI",V$3,IF(HLOOKUP(V$9,'Feuille1-Catégories'!$C$1:$G$3,3,FALSE)="OUI",OFFSET(V$3,MOD(QUOTIENT(ROW()-ROW($A$20),'Feuille1-Catégories'!$B$6/V$6),V$5),0),IF(MOD($A475-1-V$10,'Feuille1-Catégories'!$F$5+1)=0,V$3,""))),"")</f>
        <v/>
      </c>
      <c r="W475" s="7" t="str">
        <f ca="1">IF(AND($A475&lt;&gt;"",W$9&lt;&gt;""),IF(HLOOKUP(W$9,'Feuille1-Catégories'!$C$1:$G$2,2,FALSE)="OUI",W$3,IF(HLOOKUP(W$9,'Feuille1-Catégories'!$C$1:$G$3,3,FALSE)="OUI",OFFSET(W$3,MOD(QUOTIENT(ROW()-ROW($A$20),'Feuille1-Catégories'!$B$6/W$6),W$5),0),IF(MOD($A475-1-W$10,'Feuille1-Catégories'!$F$5+1)=0,W$3,""))),"")</f>
        <v/>
      </c>
      <c r="X475" s="7" t="str">
        <f ca="1">IF(AND($A475&lt;&gt;"",X$9&lt;&gt;""),IF(HLOOKUP(X$9,'Feuille1-Catégories'!$C$1:$G$2,2,FALSE)="OUI",X$3,IF(HLOOKUP(X$9,'Feuille1-Catégories'!$C$1:$G$3,3,FALSE)="OUI",OFFSET(X$3,MOD(QUOTIENT(ROW()-ROW($A$20),'Feuille1-Catégories'!$B$6/X$6),X$5),0),IF(MOD($A475-1-X$10,'Feuille1-Catégories'!$F$5+1)=0,X$3,""))),"")</f>
        <v/>
      </c>
      <c r="Y475" s="7" t="str">
        <f ca="1">IF(AND($A475&lt;&gt;"",Y$9&lt;&gt;""),IF(HLOOKUP(Y$9,'Feuille1-Catégories'!$C$1:$G$2,2,FALSE)="OUI",Y$3,IF(HLOOKUP(Y$9,'Feuille1-Catégories'!$C$1:$G$3,3,FALSE)="OUI",OFFSET(Y$3,MOD(QUOTIENT(ROW()-ROW($A$20),'Feuille1-Catégories'!$B$6/Y$6),Y$5),0),IF(MOD($A475-1-Y$10,'Feuille1-Catégories'!$F$5+1)=0,Y$3,""))),"")</f>
        <v/>
      </c>
      <c r="Z475" s="7" t="str">
        <f ca="1">IF(AND($A475&lt;&gt;"",Z$9&lt;&gt;""),IF(HLOOKUP(Z$9,'Feuille1-Catégories'!$C$1:$G$2,2,FALSE)="OUI",Z$3,IF(HLOOKUP(Z$9,'Feuille1-Catégories'!$C$1:$G$3,3,FALSE)="OUI",OFFSET(Z$3,MOD(QUOTIENT(ROW()-ROW($A$20),'Feuille1-Catégories'!$B$6/Z$6),Z$5),0),"")),"")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76" spans="1:26" ht="17" x14ac:dyDescent="0.2">
      <c r="A476" s="21" t="str">
        <f>IF(ROW()-ROW($A$19)&gt;'Feuille1-Catégories'!$B$6,"",ROW()-ROW($A$19))</f>
        <v/>
      </c>
      <c r="B476" s="33" t="str">
        <f t="shared" si="22"/>
        <v/>
      </c>
      <c r="C476" s="10" t="str">
        <f t="shared" si="23"/>
        <v/>
      </c>
      <c r="D476" s="10" t="str">
        <f>IF('Feuille3-Coût de production'!D476&lt;&gt;"",'Feuille3-Coût de production'!D476,"")</f>
        <v/>
      </c>
      <c r="E476" s="10" t="str">
        <f t="shared" si="24"/>
        <v/>
      </c>
      <c r="F476" s="7" t="str">
        <f ca="1">IF(AND($A476&lt;&gt;"",F$9&lt;&gt;""),IF(HLOOKUP(F$9,'Feuille1-Catégories'!$C$1:$G$2,2,FALSE)="OUI",F$3,IF(HLOOKUP(F$9,'Feuille1-Catégories'!$C$1:$G$3,3,FALSE)="OUI",OFFSET(F$3,MOD(QUOTIENT(ROW()-ROW($A$20),'Feuille1-Catégories'!$B$6/F$6),F$5),0),IF(MOD($A476-1-F$10,'Feuille1-Catégories'!$F$5+1)=0,F$3,""))),"")</f>
        <v/>
      </c>
      <c r="G476" s="7" t="str">
        <f ca="1">IF(AND($A476&lt;&gt;"",G$9&lt;&gt;""),IF(HLOOKUP(G$9,'Feuille1-Catégories'!$C$1:$G$2,2,FALSE)="OUI",G$3,IF(HLOOKUP(G$9,'Feuille1-Catégories'!$C$1:$G$3,3,FALSE)="OUI",OFFSET(G$3,MOD(QUOTIENT(ROW()-ROW($A$20),'Feuille1-Catégories'!$B$6/G$6),G$5),0),IF(MOD($A476-1-G$10,'Feuille1-Catégories'!$F$5+1)=0,G$3,""))),"")</f>
        <v/>
      </c>
      <c r="H476" s="7" t="str">
        <f ca="1">IF(AND($A476&lt;&gt;"",H$9&lt;&gt;""),IF(HLOOKUP(H$9,'Feuille1-Catégories'!$C$1:$G$2,2,FALSE)="OUI",H$3,IF(HLOOKUP(H$9,'Feuille1-Catégories'!$C$1:$G$3,3,FALSE)="OUI",OFFSET(H$3,MOD(QUOTIENT(ROW()-ROW($A$20),'Feuille1-Catégories'!$B$6/H$6),H$5),0),IF(MOD($A476-1-H$10,'Feuille1-Catégories'!$F$5+1)=0,H$3,""))),"")</f>
        <v/>
      </c>
      <c r="I476" s="7" t="str">
        <f ca="1">IF(AND($A476&lt;&gt;"",I$9&lt;&gt;""),IF(HLOOKUP(I$9,'Feuille1-Catégories'!$C$1:$G$2,2,FALSE)="OUI",I$3,IF(HLOOKUP(I$9,'Feuille1-Catégories'!$C$1:$G$3,3,FALSE)="OUI",OFFSET(I$3,MOD(QUOTIENT(ROW()-ROW($A$20),'Feuille1-Catégories'!$B$6/I$6),I$5),0),IF(MOD($A476-1-I$10,'Feuille1-Catégories'!$F$5+1)=0,I$3,""))),"")</f>
        <v/>
      </c>
      <c r="J476" s="7" t="str">
        <f ca="1">IF(AND($A476&lt;&gt;"",J$9&lt;&gt;""),IF(HLOOKUP(J$9,'Feuille1-Catégories'!$C$1:$G$2,2,FALSE)="OUI",J$3,IF(HLOOKUP(J$9,'Feuille1-Catégories'!$C$1:$G$3,3,FALSE)="OUI",OFFSET(J$3,MOD(QUOTIENT(ROW()-ROW($A$20),'Feuille1-Catégories'!$B$6/J$6),J$5),0),IF(MOD($A476-1-J$10,'Feuille1-Catégories'!$F$5+1)=0,J$3,""))),"")</f>
        <v/>
      </c>
      <c r="K476" s="7" t="str">
        <f ca="1">IF(AND($A476&lt;&gt;"",K$9&lt;&gt;""),IF(HLOOKUP(K$9,'Feuille1-Catégories'!$C$1:$G$2,2,FALSE)="OUI",K$3,IF(HLOOKUP(K$9,'Feuille1-Catégories'!$C$1:$G$3,3,FALSE)="OUI",OFFSET(K$3,MOD(QUOTIENT(ROW()-ROW($A$20),'Feuille1-Catégories'!$B$6/K$6),K$5),0),IF(MOD($A476-1-K$10,'Feuille1-Catégories'!$F$5+1)=0,K$3,""))),"")</f>
        <v/>
      </c>
      <c r="L476" s="7" t="str">
        <f ca="1">IF(AND($A476&lt;&gt;"",L$9&lt;&gt;""),IF(HLOOKUP(L$9,'Feuille1-Catégories'!$C$1:$G$2,2,FALSE)="OUI",L$3,IF(HLOOKUP(L$9,'Feuille1-Catégories'!$C$1:$G$3,3,FALSE)="OUI",OFFSET(L$3,MOD(QUOTIENT(ROW()-ROW($A$20),'Feuille1-Catégories'!$B$6/L$6),L$5),0),IF(MOD($A476-1-L$10,'Feuille1-Catégories'!$F$5+1)=0,L$3,""))),"")</f>
        <v/>
      </c>
      <c r="M476" s="7" t="str">
        <f ca="1">IF(AND($A476&lt;&gt;"",M$9&lt;&gt;""),IF(HLOOKUP(M$9,'Feuille1-Catégories'!$C$1:$G$2,2,FALSE)="OUI",M$3,IF(HLOOKUP(M$9,'Feuille1-Catégories'!$C$1:$G$3,3,FALSE)="OUI",OFFSET(M$3,MOD(QUOTIENT(ROW()-ROW($A$20),'Feuille1-Catégories'!$B$6/M$6),M$5),0),IF(MOD($A476-1-M$10,'Feuille1-Catégories'!$F$5+1)=0,M$3,""))),"")</f>
        <v/>
      </c>
      <c r="N476" s="7" t="str">
        <f ca="1">IF(AND($A476&lt;&gt;"",N$9&lt;&gt;""),IF(HLOOKUP(N$9,'Feuille1-Catégories'!$C$1:$G$2,2,FALSE)="OUI",N$3,IF(HLOOKUP(N$9,'Feuille1-Catégories'!$C$1:$G$3,3,FALSE)="OUI",OFFSET(N$3,MOD(QUOTIENT(ROW()-ROW($A$20),'Feuille1-Catégories'!$B$6/N$6),N$5),0),IF(MOD($A476-1-N$10,'Feuille1-Catégories'!$F$5+1)=0,N$3,""))),"")</f>
        <v/>
      </c>
      <c r="O476" s="7" t="str">
        <f ca="1">IF(AND($A476&lt;&gt;"",O$9&lt;&gt;""),IF(HLOOKUP(O$9,'Feuille1-Catégories'!$C$1:$G$2,2,FALSE)="OUI",O$3,IF(HLOOKUP(O$9,'Feuille1-Catégories'!$C$1:$G$3,3,FALSE)="OUI",OFFSET(O$3,MOD(QUOTIENT(ROW()-ROW($A$20),'Feuille1-Catégories'!$B$6/O$6),O$5),0),IF(MOD($A476-1-O$10,'Feuille1-Catégories'!$F$5+1)=0,O$3,""))),"")</f>
        <v/>
      </c>
      <c r="P476" s="7" t="str">
        <f ca="1">IF(AND($A476&lt;&gt;"",P$9&lt;&gt;""),IF(HLOOKUP(P$9,'Feuille1-Catégories'!$C$1:$G$2,2,FALSE)="OUI",P$3,IF(HLOOKUP(P$9,'Feuille1-Catégories'!$C$1:$G$3,3,FALSE)="OUI",OFFSET(P$3,MOD(QUOTIENT(ROW()-ROW($A$20),'Feuille1-Catégories'!$B$6/P$6),P$5),0),IF(MOD($A476-1-P$10,'Feuille1-Catégories'!$F$5+1)=0,P$3,""))),"")</f>
        <v/>
      </c>
      <c r="Q476" s="7" t="str">
        <f ca="1">IF(AND($A476&lt;&gt;"",Q$9&lt;&gt;""),IF(HLOOKUP(Q$9,'Feuille1-Catégories'!$C$1:$G$2,2,FALSE)="OUI",Q$3,IF(HLOOKUP(Q$9,'Feuille1-Catégories'!$C$1:$G$3,3,FALSE)="OUI",OFFSET(Q$3,MOD(QUOTIENT(ROW()-ROW($A$20),'Feuille1-Catégories'!$B$6/Q$6),Q$5),0),IF(MOD($A476-1-Q$10,'Feuille1-Catégories'!$F$5+1)=0,Q$3,""))),"")</f>
        <v/>
      </c>
      <c r="R476" s="7" t="str">
        <f ca="1">IF(AND($A476&lt;&gt;"",R$9&lt;&gt;""),IF(HLOOKUP(R$9,'Feuille1-Catégories'!$C$1:$G$2,2,FALSE)="OUI",R$3,IF(HLOOKUP(R$9,'Feuille1-Catégories'!$C$1:$G$3,3,FALSE)="OUI",OFFSET(R$3,MOD(QUOTIENT(ROW()-ROW($A$20),'Feuille1-Catégories'!$B$6/R$6),R$5),0),IF(MOD($A476-1-R$10,'Feuille1-Catégories'!$F$5+1)=0,R$3,""))),"")</f>
        <v/>
      </c>
      <c r="S476" s="7" t="str">
        <f ca="1">IF(AND($A476&lt;&gt;"",S$9&lt;&gt;""),IF(HLOOKUP(S$9,'Feuille1-Catégories'!$C$1:$G$2,2,FALSE)="OUI",S$3,IF(HLOOKUP(S$9,'Feuille1-Catégories'!$C$1:$G$3,3,FALSE)="OUI",OFFSET(S$3,MOD(QUOTIENT(ROW()-ROW($A$20),'Feuille1-Catégories'!$B$6/S$6),S$5),0),IF(MOD($A476-1-S$10,'Feuille1-Catégories'!$F$5+1)=0,S$3,""))),"")</f>
        <v/>
      </c>
      <c r="T476" s="7" t="str">
        <f ca="1">IF(AND($A476&lt;&gt;"",T$9&lt;&gt;""),IF(HLOOKUP(T$9,'Feuille1-Catégories'!$C$1:$G$2,2,FALSE)="OUI",T$3,IF(HLOOKUP(T$9,'Feuille1-Catégories'!$C$1:$G$3,3,FALSE)="OUI",OFFSET(T$3,MOD(QUOTIENT(ROW()-ROW($A$20),'Feuille1-Catégories'!$B$6/T$6),T$5),0),IF(MOD($A476-1-T$10,'Feuille1-Catégories'!$F$5+1)=0,T$3,""))),"")</f>
        <v/>
      </c>
      <c r="U476" s="7" t="str">
        <f ca="1">IF(AND($A476&lt;&gt;"",U$9&lt;&gt;""),IF(HLOOKUP(U$9,'Feuille1-Catégories'!$C$1:$G$2,2,FALSE)="OUI",U$3,IF(HLOOKUP(U$9,'Feuille1-Catégories'!$C$1:$G$3,3,FALSE)="OUI",OFFSET(U$3,MOD(QUOTIENT(ROW()-ROW($A$20),'Feuille1-Catégories'!$B$6/U$6),U$5),0),IF(MOD($A476-1-U$10,'Feuille1-Catégories'!$F$5+1)=0,U$3,""))),"")</f>
        <v/>
      </c>
      <c r="V476" s="7" t="str">
        <f ca="1">IF(AND($A476&lt;&gt;"",V$9&lt;&gt;""),IF(HLOOKUP(V$9,'Feuille1-Catégories'!$C$1:$G$2,2,FALSE)="OUI",V$3,IF(HLOOKUP(V$9,'Feuille1-Catégories'!$C$1:$G$3,3,FALSE)="OUI",OFFSET(V$3,MOD(QUOTIENT(ROW()-ROW($A$20),'Feuille1-Catégories'!$B$6/V$6),V$5),0),IF(MOD($A476-1-V$10,'Feuille1-Catégories'!$F$5+1)=0,V$3,""))),"")</f>
        <v/>
      </c>
      <c r="W476" s="7" t="str">
        <f ca="1">IF(AND($A476&lt;&gt;"",W$9&lt;&gt;""),IF(HLOOKUP(W$9,'Feuille1-Catégories'!$C$1:$G$2,2,FALSE)="OUI",W$3,IF(HLOOKUP(W$9,'Feuille1-Catégories'!$C$1:$G$3,3,FALSE)="OUI",OFFSET(W$3,MOD(QUOTIENT(ROW()-ROW($A$20),'Feuille1-Catégories'!$B$6/W$6),W$5),0),IF(MOD($A476-1-W$10,'Feuille1-Catégories'!$F$5+1)=0,W$3,""))),"")</f>
        <v/>
      </c>
      <c r="X476" s="7" t="str">
        <f ca="1">IF(AND($A476&lt;&gt;"",X$9&lt;&gt;""),IF(HLOOKUP(X$9,'Feuille1-Catégories'!$C$1:$G$2,2,FALSE)="OUI",X$3,IF(HLOOKUP(X$9,'Feuille1-Catégories'!$C$1:$G$3,3,FALSE)="OUI",OFFSET(X$3,MOD(QUOTIENT(ROW()-ROW($A$20),'Feuille1-Catégories'!$B$6/X$6),X$5),0),IF(MOD($A476-1-X$10,'Feuille1-Catégories'!$F$5+1)=0,X$3,""))),"")</f>
        <v/>
      </c>
      <c r="Y476" s="7" t="str">
        <f ca="1">IF(AND($A476&lt;&gt;"",Y$9&lt;&gt;""),IF(HLOOKUP(Y$9,'Feuille1-Catégories'!$C$1:$G$2,2,FALSE)="OUI",Y$3,IF(HLOOKUP(Y$9,'Feuille1-Catégories'!$C$1:$G$3,3,FALSE)="OUI",OFFSET(Y$3,MOD(QUOTIENT(ROW()-ROW($A$20),'Feuille1-Catégories'!$B$6/Y$6),Y$5),0),IF(MOD($A476-1-Y$10,'Feuille1-Catégories'!$F$5+1)=0,Y$3,""))),"")</f>
        <v/>
      </c>
      <c r="Z476" s="7" t="str">
        <f ca="1">IF(AND($A476&lt;&gt;"",Z$9&lt;&gt;""),IF(HLOOKUP(Z$9,'Feuille1-Catégories'!$C$1:$G$2,2,FALSE)="OUI",Z$3,IF(HLOOKUP(Z$9,'Feuille1-Catégories'!$C$1:$G$3,3,FALSE)="OUI",OFFSET(Z$3,MOD(QUOTIENT(ROW()-ROW($A$20),'Feuille1-Catégories'!$B$6/Z$6),Z$5),0),"")),"")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77" spans="1:26" ht="17" x14ac:dyDescent="0.2">
      <c r="A477" s="21" t="str">
        <f>IF(ROW()-ROW($A$19)&gt;'Feuille1-Catégories'!$B$6,"",ROW()-ROW($A$19))</f>
        <v/>
      </c>
      <c r="B477" s="33" t="str">
        <f t="shared" si="22"/>
        <v/>
      </c>
      <c r="C477" s="10" t="str">
        <f t="shared" si="23"/>
        <v/>
      </c>
      <c r="D477" s="10" t="str">
        <f>IF('Feuille3-Coût de production'!D477&lt;&gt;"",'Feuille3-Coût de production'!D477,"")</f>
        <v/>
      </c>
      <c r="E477" s="10" t="str">
        <f t="shared" si="24"/>
        <v/>
      </c>
      <c r="F477" s="7" t="str">
        <f ca="1">IF(AND($A477&lt;&gt;"",F$9&lt;&gt;""),IF(HLOOKUP(F$9,'Feuille1-Catégories'!$C$1:$G$2,2,FALSE)="OUI",F$3,IF(HLOOKUP(F$9,'Feuille1-Catégories'!$C$1:$G$3,3,FALSE)="OUI",OFFSET(F$3,MOD(QUOTIENT(ROW()-ROW($A$20),'Feuille1-Catégories'!$B$6/F$6),F$5),0),IF(MOD($A477-1-F$10,'Feuille1-Catégories'!$F$5+1)=0,F$3,""))),"")</f>
        <v/>
      </c>
      <c r="G477" s="7" t="str">
        <f ca="1">IF(AND($A477&lt;&gt;"",G$9&lt;&gt;""),IF(HLOOKUP(G$9,'Feuille1-Catégories'!$C$1:$G$2,2,FALSE)="OUI",G$3,IF(HLOOKUP(G$9,'Feuille1-Catégories'!$C$1:$G$3,3,FALSE)="OUI",OFFSET(G$3,MOD(QUOTIENT(ROW()-ROW($A$20),'Feuille1-Catégories'!$B$6/G$6),G$5),0),IF(MOD($A477-1-G$10,'Feuille1-Catégories'!$F$5+1)=0,G$3,""))),"")</f>
        <v/>
      </c>
      <c r="H477" s="7" t="str">
        <f ca="1">IF(AND($A477&lt;&gt;"",H$9&lt;&gt;""),IF(HLOOKUP(H$9,'Feuille1-Catégories'!$C$1:$G$2,2,FALSE)="OUI",H$3,IF(HLOOKUP(H$9,'Feuille1-Catégories'!$C$1:$G$3,3,FALSE)="OUI",OFFSET(H$3,MOD(QUOTIENT(ROW()-ROW($A$20),'Feuille1-Catégories'!$B$6/H$6),H$5),0),IF(MOD($A477-1-H$10,'Feuille1-Catégories'!$F$5+1)=0,H$3,""))),"")</f>
        <v/>
      </c>
      <c r="I477" s="7" t="str">
        <f ca="1">IF(AND($A477&lt;&gt;"",I$9&lt;&gt;""),IF(HLOOKUP(I$9,'Feuille1-Catégories'!$C$1:$G$2,2,FALSE)="OUI",I$3,IF(HLOOKUP(I$9,'Feuille1-Catégories'!$C$1:$G$3,3,FALSE)="OUI",OFFSET(I$3,MOD(QUOTIENT(ROW()-ROW($A$20),'Feuille1-Catégories'!$B$6/I$6),I$5),0),IF(MOD($A477-1-I$10,'Feuille1-Catégories'!$F$5+1)=0,I$3,""))),"")</f>
        <v/>
      </c>
      <c r="J477" s="7" t="str">
        <f ca="1">IF(AND($A477&lt;&gt;"",J$9&lt;&gt;""),IF(HLOOKUP(J$9,'Feuille1-Catégories'!$C$1:$G$2,2,FALSE)="OUI",J$3,IF(HLOOKUP(J$9,'Feuille1-Catégories'!$C$1:$G$3,3,FALSE)="OUI",OFFSET(J$3,MOD(QUOTIENT(ROW()-ROW($A$20),'Feuille1-Catégories'!$B$6/J$6),J$5),0),IF(MOD($A477-1-J$10,'Feuille1-Catégories'!$F$5+1)=0,J$3,""))),"")</f>
        <v/>
      </c>
      <c r="K477" s="7" t="str">
        <f ca="1">IF(AND($A477&lt;&gt;"",K$9&lt;&gt;""),IF(HLOOKUP(K$9,'Feuille1-Catégories'!$C$1:$G$2,2,FALSE)="OUI",K$3,IF(HLOOKUP(K$9,'Feuille1-Catégories'!$C$1:$G$3,3,FALSE)="OUI",OFFSET(K$3,MOD(QUOTIENT(ROW()-ROW($A$20),'Feuille1-Catégories'!$B$6/K$6),K$5),0),IF(MOD($A477-1-K$10,'Feuille1-Catégories'!$F$5+1)=0,K$3,""))),"")</f>
        <v/>
      </c>
      <c r="L477" s="7" t="str">
        <f ca="1">IF(AND($A477&lt;&gt;"",L$9&lt;&gt;""),IF(HLOOKUP(L$9,'Feuille1-Catégories'!$C$1:$G$2,2,FALSE)="OUI",L$3,IF(HLOOKUP(L$9,'Feuille1-Catégories'!$C$1:$G$3,3,FALSE)="OUI",OFFSET(L$3,MOD(QUOTIENT(ROW()-ROW($A$20),'Feuille1-Catégories'!$B$6/L$6),L$5),0),IF(MOD($A477-1-L$10,'Feuille1-Catégories'!$F$5+1)=0,L$3,""))),"")</f>
        <v/>
      </c>
      <c r="M477" s="7" t="str">
        <f ca="1">IF(AND($A477&lt;&gt;"",M$9&lt;&gt;""),IF(HLOOKUP(M$9,'Feuille1-Catégories'!$C$1:$G$2,2,FALSE)="OUI",M$3,IF(HLOOKUP(M$9,'Feuille1-Catégories'!$C$1:$G$3,3,FALSE)="OUI",OFFSET(M$3,MOD(QUOTIENT(ROW()-ROW($A$20),'Feuille1-Catégories'!$B$6/M$6),M$5),0),IF(MOD($A477-1-M$10,'Feuille1-Catégories'!$F$5+1)=0,M$3,""))),"")</f>
        <v/>
      </c>
      <c r="N477" s="7" t="str">
        <f ca="1">IF(AND($A477&lt;&gt;"",N$9&lt;&gt;""),IF(HLOOKUP(N$9,'Feuille1-Catégories'!$C$1:$G$2,2,FALSE)="OUI",N$3,IF(HLOOKUP(N$9,'Feuille1-Catégories'!$C$1:$G$3,3,FALSE)="OUI",OFFSET(N$3,MOD(QUOTIENT(ROW()-ROW($A$20),'Feuille1-Catégories'!$B$6/N$6),N$5),0),IF(MOD($A477-1-N$10,'Feuille1-Catégories'!$F$5+1)=0,N$3,""))),"")</f>
        <v/>
      </c>
      <c r="O477" s="7" t="str">
        <f ca="1">IF(AND($A477&lt;&gt;"",O$9&lt;&gt;""),IF(HLOOKUP(O$9,'Feuille1-Catégories'!$C$1:$G$2,2,FALSE)="OUI",O$3,IF(HLOOKUP(O$9,'Feuille1-Catégories'!$C$1:$G$3,3,FALSE)="OUI",OFFSET(O$3,MOD(QUOTIENT(ROW()-ROW($A$20),'Feuille1-Catégories'!$B$6/O$6),O$5),0),IF(MOD($A477-1-O$10,'Feuille1-Catégories'!$F$5+1)=0,O$3,""))),"")</f>
        <v/>
      </c>
      <c r="P477" s="7" t="str">
        <f ca="1">IF(AND($A477&lt;&gt;"",P$9&lt;&gt;""),IF(HLOOKUP(P$9,'Feuille1-Catégories'!$C$1:$G$2,2,FALSE)="OUI",P$3,IF(HLOOKUP(P$9,'Feuille1-Catégories'!$C$1:$G$3,3,FALSE)="OUI",OFFSET(P$3,MOD(QUOTIENT(ROW()-ROW($A$20),'Feuille1-Catégories'!$B$6/P$6),P$5),0),IF(MOD($A477-1-P$10,'Feuille1-Catégories'!$F$5+1)=0,P$3,""))),"")</f>
        <v/>
      </c>
      <c r="Q477" s="7" t="str">
        <f ca="1">IF(AND($A477&lt;&gt;"",Q$9&lt;&gt;""),IF(HLOOKUP(Q$9,'Feuille1-Catégories'!$C$1:$G$2,2,FALSE)="OUI",Q$3,IF(HLOOKUP(Q$9,'Feuille1-Catégories'!$C$1:$G$3,3,FALSE)="OUI",OFFSET(Q$3,MOD(QUOTIENT(ROW()-ROW($A$20),'Feuille1-Catégories'!$B$6/Q$6),Q$5),0),IF(MOD($A477-1-Q$10,'Feuille1-Catégories'!$F$5+1)=0,Q$3,""))),"")</f>
        <v/>
      </c>
      <c r="R477" s="7" t="str">
        <f ca="1">IF(AND($A477&lt;&gt;"",R$9&lt;&gt;""),IF(HLOOKUP(R$9,'Feuille1-Catégories'!$C$1:$G$2,2,FALSE)="OUI",R$3,IF(HLOOKUP(R$9,'Feuille1-Catégories'!$C$1:$G$3,3,FALSE)="OUI",OFFSET(R$3,MOD(QUOTIENT(ROW()-ROW($A$20),'Feuille1-Catégories'!$B$6/R$6),R$5),0),IF(MOD($A477-1-R$10,'Feuille1-Catégories'!$F$5+1)=0,R$3,""))),"")</f>
        <v/>
      </c>
      <c r="S477" s="7" t="str">
        <f ca="1">IF(AND($A477&lt;&gt;"",S$9&lt;&gt;""),IF(HLOOKUP(S$9,'Feuille1-Catégories'!$C$1:$G$2,2,FALSE)="OUI",S$3,IF(HLOOKUP(S$9,'Feuille1-Catégories'!$C$1:$G$3,3,FALSE)="OUI",OFFSET(S$3,MOD(QUOTIENT(ROW()-ROW($A$20),'Feuille1-Catégories'!$B$6/S$6),S$5),0),IF(MOD($A477-1-S$10,'Feuille1-Catégories'!$F$5+1)=0,S$3,""))),"")</f>
        <v/>
      </c>
      <c r="T477" s="7" t="str">
        <f ca="1">IF(AND($A477&lt;&gt;"",T$9&lt;&gt;""),IF(HLOOKUP(T$9,'Feuille1-Catégories'!$C$1:$G$2,2,FALSE)="OUI",T$3,IF(HLOOKUP(T$9,'Feuille1-Catégories'!$C$1:$G$3,3,FALSE)="OUI",OFFSET(T$3,MOD(QUOTIENT(ROW()-ROW($A$20),'Feuille1-Catégories'!$B$6/T$6),T$5),0),IF(MOD($A477-1-T$10,'Feuille1-Catégories'!$F$5+1)=0,T$3,""))),"")</f>
        <v/>
      </c>
      <c r="U477" s="7" t="str">
        <f ca="1">IF(AND($A477&lt;&gt;"",U$9&lt;&gt;""),IF(HLOOKUP(U$9,'Feuille1-Catégories'!$C$1:$G$2,2,FALSE)="OUI",U$3,IF(HLOOKUP(U$9,'Feuille1-Catégories'!$C$1:$G$3,3,FALSE)="OUI",OFFSET(U$3,MOD(QUOTIENT(ROW()-ROW($A$20),'Feuille1-Catégories'!$B$6/U$6),U$5),0),IF(MOD($A477-1-U$10,'Feuille1-Catégories'!$F$5+1)=0,U$3,""))),"")</f>
        <v/>
      </c>
      <c r="V477" s="7" t="str">
        <f ca="1">IF(AND($A477&lt;&gt;"",V$9&lt;&gt;""),IF(HLOOKUP(V$9,'Feuille1-Catégories'!$C$1:$G$2,2,FALSE)="OUI",V$3,IF(HLOOKUP(V$9,'Feuille1-Catégories'!$C$1:$G$3,3,FALSE)="OUI",OFFSET(V$3,MOD(QUOTIENT(ROW()-ROW($A$20),'Feuille1-Catégories'!$B$6/V$6),V$5),0),IF(MOD($A477-1-V$10,'Feuille1-Catégories'!$F$5+1)=0,V$3,""))),"")</f>
        <v/>
      </c>
      <c r="W477" s="7" t="str">
        <f ca="1">IF(AND($A477&lt;&gt;"",W$9&lt;&gt;""),IF(HLOOKUP(W$9,'Feuille1-Catégories'!$C$1:$G$2,2,FALSE)="OUI",W$3,IF(HLOOKUP(W$9,'Feuille1-Catégories'!$C$1:$G$3,3,FALSE)="OUI",OFFSET(W$3,MOD(QUOTIENT(ROW()-ROW($A$20),'Feuille1-Catégories'!$B$6/W$6),W$5),0),IF(MOD($A477-1-W$10,'Feuille1-Catégories'!$F$5+1)=0,W$3,""))),"")</f>
        <v/>
      </c>
      <c r="X477" s="7" t="str">
        <f ca="1">IF(AND($A477&lt;&gt;"",X$9&lt;&gt;""),IF(HLOOKUP(X$9,'Feuille1-Catégories'!$C$1:$G$2,2,FALSE)="OUI",X$3,IF(HLOOKUP(X$9,'Feuille1-Catégories'!$C$1:$G$3,3,FALSE)="OUI",OFFSET(X$3,MOD(QUOTIENT(ROW()-ROW($A$20),'Feuille1-Catégories'!$B$6/X$6),X$5),0),IF(MOD($A477-1-X$10,'Feuille1-Catégories'!$F$5+1)=0,X$3,""))),"")</f>
        <v/>
      </c>
      <c r="Y477" s="7" t="str">
        <f ca="1">IF(AND($A477&lt;&gt;"",Y$9&lt;&gt;""),IF(HLOOKUP(Y$9,'Feuille1-Catégories'!$C$1:$G$2,2,FALSE)="OUI",Y$3,IF(HLOOKUP(Y$9,'Feuille1-Catégories'!$C$1:$G$3,3,FALSE)="OUI",OFFSET(Y$3,MOD(QUOTIENT(ROW()-ROW($A$20),'Feuille1-Catégories'!$B$6/Y$6),Y$5),0),IF(MOD($A477-1-Y$10,'Feuille1-Catégories'!$F$5+1)=0,Y$3,""))),"")</f>
        <v/>
      </c>
      <c r="Z477" s="7" t="str">
        <f ca="1">IF(AND($A477&lt;&gt;"",Z$9&lt;&gt;""),IF(HLOOKUP(Z$9,'Feuille1-Catégories'!$C$1:$G$2,2,FALSE)="OUI",Z$3,IF(HLOOKUP(Z$9,'Feuille1-Catégories'!$C$1:$G$3,3,FALSE)="OUI",OFFSET(Z$3,MOD(QUOTIENT(ROW()-ROW($A$20),'Feuille1-Catégories'!$B$6/Z$6),Z$5),0),"")),"")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78" spans="1:26" ht="17" x14ac:dyDescent="0.2">
      <c r="A478" s="21" t="str">
        <f>IF(ROW()-ROW($A$19)&gt;'Feuille1-Catégories'!$B$6,"",ROW()-ROW($A$19))</f>
        <v/>
      </c>
      <c r="B478" s="33" t="str">
        <f t="shared" si="22"/>
        <v/>
      </c>
      <c r="C478" s="10" t="str">
        <f t="shared" si="23"/>
        <v/>
      </c>
      <c r="D478" s="10" t="str">
        <f>IF('Feuille3-Coût de production'!D478&lt;&gt;"",'Feuille3-Coût de production'!D478,"")</f>
        <v/>
      </c>
      <c r="E478" s="10" t="str">
        <f t="shared" si="24"/>
        <v/>
      </c>
      <c r="F478" s="7" t="str">
        <f ca="1">IF(AND($A478&lt;&gt;"",F$9&lt;&gt;""),IF(HLOOKUP(F$9,'Feuille1-Catégories'!$C$1:$G$2,2,FALSE)="OUI",F$3,IF(HLOOKUP(F$9,'Feuille1-Catégories'!$C$1:$G$3,3,FALSE)="OUI",OFFSET(F$3,MOD(QUOTIENT(ROW()-ROW($A$20),'Feuille1-Catégories'!$B$6/F$6),F$5),0),IF(MOD($A478-1-F$10,'Feuille1-Catégories'!$F$5+1)=0,F$3,""))),"")</f>
        <v/>
      </c>
      <c r="G478" s="7" t="str">
        <f ca="1">IF(AND($A478&lt;&gt;"",G$9&lt;&gt;""),IF(HLOOKUP(G$9,'Feuille1-Catégories'!$C$1:$G$2,2,FALSE)="OUI",G$3,IF(HLOOKUP(G$9,'Feuille1-Catégories'!$C$1:$G$3,3,FALSE)="OUI",OFFSET(G$3,MOD(QUOTIENT(ROW()-ROW($A$20),'Feuille1-Catégories'!$B$6/G$6),G$5),0),IF(MOD($A478-1-G$10,'Feuille1-Catégories'!$F$5+1)=0,G$3,""))),"")</f>
        <v/>
      </c>
      <c r="H478" s="7" t="str">
        <f ca="1">IF(AND($A478&lt;&gt;"",H$9&lt;&gt;""),IF(HLOOKUP(H$9,'Feuille1-Catégories'!$C$1:$G$2,2,FALSE)="OUI",H$3,IF(HLOOKUP(H$9,'Feuille1-Catégories'!$C$1:$G$3,3,FALSE)="OUI",OFFSET(H$3,MOD(QUOTIENT(ROW()-ROW($A$20),'Feuille1-Catégories'!$B$6/H$6),H$5),0),IF(MOD($A478-1-H$10,'Feuille1-Catégories'!$F$5+1)=0,H$3,""))),"")</f>
        <v/>
      </c>
      <c r="I478" s="7" t="str">
        <f ca="1">IF(AND($A478&lt;&gt;"",I$9&lt;&gt;""),IF(HLOOKUP(I$9,'Feuille1-Catégories'!$C$1:$G$2,2,FALSE)="OUI",I$3,IF(HLOOKUP(I$9,'Feuille1-Catégories'!$C$1:$G$3,3,FALSE)="OUI",OFFSET(I$3,MOD(QUOTIENT(ROW()-ROW($A$20),'Feuille1-Catégories'!$B$6/I$6),I$5),0),IF(MOD($A478-1-I$10,'Feuille1-Catégories'!$F$5+1)=0,I$3,""))),"")</f>
        <v/>
      </c>
      <c r="J478" s="7" t="str">
        <f ca="1">IF(AND($A478&lt;&gt;"",J$9&lt;&gt;""),IF(HLOOKUP(J$9,'Feuille1-Catégories'!$C$1:$G$2,2,FALSE)="OUI",J$3,IF(HLOOKUP(J$9,'Feuille1-Catégories'!$C$1:$G$3,3,FALSE)="OUI",OFFSET(J$3,MOD(QUOTIENT(ROW()-ROW($A$20),'Feuille1-Catégories'!$B$6/J$6),J$5),0),IF(MOD($A478-1-J$10,'Feuille1-Catégories'!$F$5+1)=0,J$3,""))),"")</f>
        <v/>
      </c>
      <c r="K478" s="7" t="str">
        <f ca="1">IF(AND($A478&lt;&gt;"",K$9&lt;&gt;""),IF(HLOOKUP(K$9,'Feuille1-Catégories'!$C$1:$G$2,2,FALSE)="OUI",K$3,IF(HLOOKUP(K$9,'Feuille1-Catégories'!$C$1:$G$3,3,FALSE)="OUI",OFFSET(K$3,MOD(QUOTIENT(ROW()-ROW($A$20),'Feuille1-Catégories'!$B$6/K$6),K$5),0),IF(MOD($A478-1-K$10,'Feuille1-Catégories'!$F$5+1)=0,K$3,""))),"")</f>
        <v/>
      </c>
      <c r="L478" s="7" t="str">
        <f ca="1">IF(AND($A478&lt;&gt;"",L$9&lt;&gt;""),IF(HLOOKUP(L$9,'Feuille1-Catégories'!$C$1:$G$2,2,FALSE)="OUI",L$3,IF(HLOOKUP(L$9,'Feuille1-Catégories'!$C$1:$G$3,3,FALSE)="OUI",OFFSET(L$3,MOD(QUOTIENT(ROW()-ROW($A$20),'Feuille1-Catégories'!$B$6/L$6),L$5),0),IF(MOD($A478-1-L$10,'Feuille1-Catégories'!$F$5+1)=0,L$3,""))),"")</f>
        <v/>
      </c>
      <c r="M478" s="7" t="str">
        <f ca="1">IF(AND($A478&lt;&gt;"",M$9&lt;&gt;""),IF(HLOOKUP(M$9,'Feuille1-Catégories'!$C$1:$G$2,2,FALSE)="OUI",M$3,IF(HLOOKUP(M$9,'Feuille1-Catégories'!$C$1:$G$3,3,FALSE)="OUI",OFFSET(M$3,MOD(QUOTIENT(ROW()-ROW($A$20),'Feuille1-Catégories'!$B$6/M$6),M$5),0),IF(MOD($A478-1-M$10,'Feuille1-Catégories'!$F$5+1)=0,M$3,""))),"")</f>
        <v/>
      </c>
      <c r="N478" s="7" t="str">
        <f ca="1">IF(AND($A478&lt;&gt;"",N$9&lt;&gt;""),IF(HLOOKUP(N$9,'Feuille1-Catégories'!$C$1:$G$2,2,FALSE)="OUI",N$3,IF(HLOOKUP(N$9,'Feuille1-Catégories'!$C$1:$G$3,3,FALSE)="OUI",OFFSET(N$3,MOD(QUOTIENT(ROW()-ROW($A$20),'Feuille1-Catégories'!$B$6/N$6),N$5),0),IF(MOD($A478-1-N$10,'Feuille1-Catégories'!$F$5+1)=0,N$3,""))),"")</f>
        <v/>
      </c>
      <c r="O478" s="7" t="str">
        <f ca="1">IF(AND($A478&lt;&gt;"",O$9&lt;&gt;""),IF(HLOOKUP(O$9,'Feuille1-Catégories'!$C$1:$G$2,2,FALSE)="OUI",O$3,IF(HLOOKUP(O$9,'Feuille1-Catégories'!$C$1:$G$3,3,FALSE)="OUI",OFFSET(O$3,MOD(QUOTIENT(ROW()-ROW($A$20),'Feuille1-Catégories'!$B$6/O$6),O$5),0),IF(MOD($A478-1-O$10,'Feuille1-Catégories'!$F$5+1)=0,O$3,""))),"")</f>
        <v/>
      </c>
      <c r="P478" s="7" t="str">
        <f ca="1">IF(AND($A478&lt;&gt;"",P$9&lt;&gt;""),IF(HLOOKUP(P$9,'Feuille1-Catégories'!$C$1:$G$2,2,FALSE)="OUI",P$3,IF(HLOOKUP(P$9,'Feuille1-Catégories'!$C$1:$G$3,3,FALSE)="OUI",OFFSET(P$3,MOD(QUOTIENT(ROW()-ROW($A$20),'Feuille1-Catégories'!$B$6/P$6),P$5),0),IF(MOD($A478-1-P$10,'Feuille1-Catégories'!$F$5+1)=0,P$3,""))),"")</f>
        <v/>
      </c>
      <c r="Q478" s="7" t="str">
        <f ca="1">IF(AND($A478&lt;&gt;"",Q$9&lt;&gt;""),IF(HLOOKUP(Q$9,'Feuille1-Catégories'!$C$1:$G$2,2,FALSE)="OUI",Q$3,IF(HLOOKUP(Q$9,'Feuille1-Catégories'!$C$1:$G$3,3,FALSE)="OUI",OFFSET(Q$3,MOD(QUOTIENT(ROW()-ROW($A$20),'Feuille1-Catégories'!$B$6/Q$6),Q$5),0),IF(MOD($A478-1-Q$10,'Feuille1-Catégories'!$F$5+1)=0,Q$3,""))),"")</f>
        <v/>
      </c>
      <c r="R478" s="7" t="str">
        <f ca="1">IF(AND($A478&lt;&gt;"",R$9&lt;&gt;""),IF(HLOOKUP(R$9,'Feuille1-Catégories'!$C$1:$G$2,2,FALSE)="OUI",R$3,IF(HLOOKUP(R$9,'Feuille1-Catégories'!$C$1:$G$3,3,FALSE)="OUI",OFFSET(R$3,MOD(QUOTIENT(ROW()-ROW($A$20),'Feuille1-Catégories'!$B$6/R$6),R$5),0),IF(MOD($A478-1-R$10,'Feuille1-Catégories'!$F$5+1)=0,R$3,""))),"")</f>
        <v/>
      </c>
      <c r="S478" s="7" t="str">
        <f ca="1">IF(AND($A478&lt;&gt;"",S$9&lt;&gt;""),IF(HLOOKUP(S$9,'Feuille1-Catégories'!$C$1:$G$2,2,FALSE)="OUI",S$3,IF(HLOOKUP(S$9,'Feuille1-Catégories'!$C$1:$G$3,3,FALSE)="OUI",OFFSET(S$3,MOD(QUOTIENT(ROW()-ROW($A$20),'Feuille1-Catégories'!$B$6/S$6),S$5),0),IF(MOD($A478-1-S$10,'Feuille1-Catégories'!$F$5+1)=0,S$3,""))),"")</f>
        <v/>
      </c>
      <c r="T478" s="7" t="str">
        <f ca="1">IF(AND($A478&lt;&gt;"",T$9&lt;&gt;""),IF(HLOOKUP(T$9,'Feuille1-Catégories'!$C$1:$G$2,2,FALSE)="OUI",T$3,IF(HLOOKUP(T$9,'Feuille1-Catégories'!$C$1:$G$3,3,FALSE)="OUI",OFFSET(T$3,MOD(QUOTIENT(ROW()-ROW($A$20),'Feuille1-Catégories'!$B$6/T$6),T$5),0),IF(MOD($A478-1-T$10,'Feuille1-Catégories'!$F$5+1)=0,T$3,""))),"")</f>
        <v/>
      </c>
      <c r="U478" s="7" t="str">
        <f ca="1">IF(AND($A478&lt;&gt;"",U$9&lt;&gt;""),IF(HLOOKUP(U$9,'Feuille1-Catégories'!$C$1:$G$2,2,FALSE)="OUI",U$3,IF(HLOOKUP(U$9,'Feuille1-Catégories'!$C$1:$G$3,3,FALSE)="OUI",OFFSET(U$3,MOD(QUOTIENT(ROW()-ROW($A$20),'Feuille1-Catégories'!$B$6/U$6),U$5),0),IF(MOD($A478-1-U$10,'Feuille1-Catégories'!$F$5+1)=0,U$3,""))),"")</f>
        <v/>
      </c>
      <c r="V478" s="7" t="str">
        <f ca="1">IF(AND($A478&lt;&gt;"",V$9&lt;&gt;""),IF(HLOOKUP(V$9,'Feuille1-Catégories'!$C$1:$G$2,2,FALSE)="OUI",V$3,IF(HLOOKUP(V$9,'Feuille1-Catégories'!$C$1:$G$3,3,FALSE)="OUI",OFFSET(V$3,MOD(QUOTIENT(ROW()-ROW($A$20),'Feuille1-Catégories'!$B$6/V$6),V$5),0),IF(MOD($A478-1-V$10,'Feuille1-Catégories'!$F$5+1)=0,V$3,""))),"")</f>
        <v/>
      </c>
      <c r="W478" s="7" t="str">
        <f ca="1">IF(AND($A478&lt;&gt;"",W$9&lt;&gt;""),IF(HLOOKUP(W$9,'Feuille1-Catégories'!$C$1:$G$2,2,FALSE)="OUI",W$3,IF(HLOOKUP(W$9,'Feuille1-Catégories'!$C$1:$G$3,3,FALSE)="OUI",OFFSET(W$3,MOD(QUOTIENT(ROW()-ROW($A$20),'Feuille1-Catégories'!$B$6/W$6),W$5),0),IF(MOD($A478-1-W$10,'Feuille1-Catégories'!$F$5+1)=0,W$3,""))),"")</f>
        <v/>
      </c>
      <c r="X478" s="7" t="str">
        <f ca="1">IF(AND($A478&lt;&gt;"",X$9&lt;&gt;""),IF(HLOOKUP(X$9,'Feuille1-Catégories'!$C$1:$G$2,2,FALSE)="OUI",X$3,IF(HLOOKUP(X$9,'Feuille1-Catégories'!$C$1:$G$3,3,FALSE)="OUI",OFFSET(X$3,MOD(QUOTIENT(ROW()-ROW($A$20),'Feuille1-Catégories'!$B$6/X$6),X$5),0),IF(MOD($A478-1-X$10,'Feuille1-Catégories'!$F$5+1)=0,X$3,""))),"")</f>
        <v/>
      </c>
      <c r="Y478" s="7" t="str">
        <f ca="1">IF(AND($A478&lt;&gt;"",Y$9&lt;&gt;""),IF(HLOOKUP(Y$9,'Feuille1-Catégories'!$C$1:$G$2,2,FALSE)="OUI",Y$3,IF(HLOOKUP(Y$9,'Feuille1-Catégories'!$C$1:$G$3,3,FALSE)="OUI",OFFSET(Y$3,MOD(QUOTIENT(ROW()-ROW($A$20),'Feuille1-Catégories'!$B$6/Y$6),Y$5),0),IF(MOD($A478-1-Y$10,'Feuille1-Catégories'!$F$5+1)=0,Y$3,""))),"")</f>
        <v/>
      </c>
      <c r="Z478" s="7" t="str">
        <f ca="1">IF(AND($A478&lt;&gt;"",Z$9&lt;&gt;""),IF(HLOOKUP(Z$9,'Feuille1-Catégories'!$C$1:$G$2,2,FALSE)="OUI",Z$3,IF(HLOOKUP(Z$9,'Feuille1-Catégories'!$C$1:$G$3,3,FALSE)="OUI",OFFSET(Z$3,MOD(QUOTIENT(ROW()-ROW($A$20),'Feuille1-Catégories'!$B$6/Z$6),Z$5),0),"")),"")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79" spans="1:26" ht="17" x14ac:dyDescent="0.2">
      <c r="A479" s="21" t="str">
        <f>IF(ROW()-ROW($A$19)&gt;'Feuille1-Catégories'!$B$6,"",ROW()-ROW($A$19))</f>
        <v/>
      </c>
      <c r="B479" s="33" t="str">
        <f t="shared" si="22"/>
        <v/>
      </c>
      <c r="C479" s="10" t="str">
        <f t="shared" si="23"/>
        <v/>
      </c>
      <c r="D479" s="10" t="str">
        <f>IF('Feuille3-Coût de production'!D479&lt;&gt;"",'Feuille3-Coût de production'!D479,"")</f>
        <v/>
      </c>
      <c r="E479" s="10" t="str">
        <f t="shared" si="24"/>
        <v/>
      </c>
      <c r="F479" s="7" t="str">
        <f ca="1">IF(AND($A479&lt;&gt;"",F$9&lt;&gt;""),IF(HLOOKUP(F$9,'Feuille1-Catégories'!$C$1:$G$2,2,FALSE)="OUI",F$3,IF(HLOOKUP(F$9,'Feuille1-Catégories'!$C$1:$G$3,3,FALSE)="OUI",OFFSET(F$3,MOD(QUOTIENT(ROW()-ROW($A$20),'Feuille1-Catégories'!$B$6/F$6),F$5),0),IF(MOD($A479-1-F$10,'Feuille1-Catégories'!$F$5+1)=0,F$3,""))),"")</f>
        <v/>
      </c>
      <c r="G479" s="7" t="str">
        <f ca="1">IF(AND($A479&lt;&gt;"",G$9&lt;&gt;""),IF(HLOOKUP(G$9,'Feuille1-Catégories'!$C$1:$G$2,2,FALSE)="OUI",G$3,IF(HLOOKUP(G$9,'Feuille1-Catégories'!$C$1:$G$3,3,FALSE)="OUI",OFFSET(G$3,MOD(QUOTIENT(ROW()-ROW($A$20),'Feuille1-Catégories'!$B$6/G$6),G$5),0),IF(MOD($A479-1-G$10,'Feuille1-Catégories'!$F$5+1)=0,G$3,""))),"")</f>
        <v/>
      </c>
      <c r="H479" s="7" t="str">
        <f ca="1">IF(AND($A479&lt;&gt;"",H$9&lt;&gt;""),IF(HLOOKUP(H$9,'Feuille1-Catégories'!$C$1:$G$2,2,FALSE)="OUI",H$3,IF(HLOOKUP(H$9,'Feuille1-Catégories'!$C$1:$G$3,3,FALSE)="OUI",OFFSET(H$3,MOD(QUOTIENT(ROW()-ROW($A$20),'Feuille1-Catégories'!$B$6/H$6),H$5),0),IF(MOD($A479-1-H$10,'Feuille1-Catégories'!$F$5+1)=0,H$3,""))),"")</f>
        <v/>
      </c>
      <c r="I479" s="7" t="str">
        <f ca="1">IF(AND($A479&lt;&gt;"",I$9&lt;&gt;""),IF(HLOOKUP(I$9,'Feuille1-Catégories'!$C$1:$G$2,2,FALSE)="OUI",I$3,IF(HLOOKUP(I$9,'Feuille1-Catégories'!$C$1:$G$3,3,FALSE)="OUI",OFFSET(I$3,MOD(QUOTIENT(ROW()-ROW($A$20),'Feuille1-Catégories'!$B$6/I$6),I$5),0),IF(MOD($A479-1-I$10,'Feuille1-Catégories'!$F$5+1)=0,I$3,""))),"")</f>
        <v/>
      </c>
      <c r="J479" s="7" t="str">
        <f ca="1">IF(AND($A479&lt;&gt;"",J$9&lt;&gt;""),IF(HLOOKUP(J$9,'Feuille1-Catégories'!$C$1:$G$2,2,FALSE)="OUI",J$3,IF(HLOOKUP(J$9,'Feuille1-Catégories'!$C$1:$G$3,3,FALSE)="OUI",OFFSET(J$3,MOD(QUOTIENT(ROW()-ROW($A$20),'Feuille1-Catégories'!$B$6/J$6),J$5),0),IF(MOD($A479-1-J$10,'Feuille1-Catégories'!$F$5+1)=0,J$3,""))),"")</f>
        <v/>
      </c>
      <c r="K479" s="7" t="str">
        <f ca="1">IF(AND($A479&lt;&gt;"",K$9&lt;&gt;""),IF(HLOOKUP(K$9,'Feuille1-Catégories'!$C$1:$G$2,2,FALSE)="OUI",K$3,IF(HLOOKUP(K$9,'Feuille1-Catégories'!$C$1:$G$3,3,FALSE)="OUI",OFFSET(K$3,MOD(QUOTIENT(ROW()-ROW($A$20),'Feuille1-Catégories'!$B$6/K$6),K$5),0),IF(MOD($A479-1-K$10,'Feuille1-Catégories'!$F$5+1)=0,K$3,""))),"")</f>
        <v/>
      </c>
      <c r="L479" s="7" t="str">
        <f ca="1">IF(AND($A479&lt;&gt;"",L$9&lt;&gt;""),IF(HLOOKUP(L$9,'Feuille1-Catégories'!$C$1:$G$2,2,FALSE)="OUI",L$3,IF(HLOOKUP(L$9,'Feuille1-Catégories'!$C$1:$G$3,3,FALSE)="OUI",OFFSET(L$3,MOD(QUOTIENT(ROW()-ROW($A$20),'Feuille1-Catégories'!$B$6/L$6),L$5),0),IF(MOD($A479-1-L$10,'Feuille1-Catégories'!$F$5+1)=0,L$3,""))),"")</f>
        <v/>
      </c>
      <c r="M479" s="7" t="str">
        <f ca="1">IF(AND($A479&lt;&gt;"",M$9&lt;&gt;""),IF(HLOOKUP(M$9,'Feuille1-Catégories'!$C$1:$G$2,2,FALSE)="OUI",M$3,IF(HLOOKUP(M$9,'Feuille1-Catégories'!$C$1:$G$3,3,FALSE)="OUI",OFFSET(M$3,MOD(QUOTIENT(ROW()-ROW($A$20),'Feuille1-Catégories'!$B$6/M$6),M$5),0),IF(MOD($A479-1-M$10,'Feuille1-Catégories'!$F$5+1)=0,M$3,""))),"")</f>
        <v/>
      </c>
      <c r="N479" s="7" t="str">
        <f ca="1">IF(AND($A479&lt;&gt;"",N$9&lt;&gt;""),IF(HLOOKUP(N$9,'Feuille1-Catégories'!$C$1:$G$2,2,FALSE)="OUI",N$3,IF(HLOOKUP(N$9,'Feuille1-Catégories'!$C$1:$G$3,3,FALSE)="OUI",OFFSET(N$3,MOD(QUOTIENT(ROW()-ROW($A$20),'Feuille1-Catégories'!$B$6/N$6),N$5),0),IF(MOD($A479-1-N$10,'Feuille1-Catégories'!$F$5+1)=0,N$3,""))),"")</f>
        <v/>
      </c>
      <c r="O479" s="7" t="str">
        <f ca="1">IF(AND($A479&lt;&gt;"",O$9&lt;&gt;""),IF(HLOOKUP(O$9,'Feuille1-Catégories'!$C$1:$G$2,2,FALSE)="OUI",O$3,IF(HLOOKUP(O$9,'Feuille1-Catégories'!$C$1:$G$3,3,FALSE)="OUI",OFFSET(O$3,MOD(QUOTIENT(ROW()-ROW($A$20),'Feuille1-Catégories'!$B$6/O$6),O$5),0),IF(MOD($A479-1-O$10,'Feuille1-Catégories'!$F$5+1)=0,O$3,""))),"")</f>
        <v/>
      </c>
      <c r="P479" s="7" t="str">
        <f ca="1">IF(AND($A479&lt;&gt;"",P$9&lt;&gt;""),IF(HLOOKUP(P$9,'Feuille1-Catégories'!$C$1:$G$2,2,FALSE)="OUI",P$3,IF(HLOOKUP(P$9,'Feuille1-Catégories'!$C$1:$G$3,3,FALSE)="OUI",OFFSET(P$3,MOD(QUOTIENT(ROW()-ROW($A$20),'Feuille1-Catégories'!$B$6/P$6),P$5),0),IF(MOD($A479-1-P$10,'Feuille1-Catégories'!$F$5+1)=0,P$3,""))),"")</f>
        <v/>
      </c>
      <c r="Q479" s="7" t="str">
        <f ca="1">IF(AND($A479&lt;&gt;"",Q$9&lt;&gt;""),IF(HLOOKUP(Q$9,'Feuille1-Catégories'!$C$1:$G$2,2,FALSE)="OUI",Q$3,IF(HLOOKUP(Q$9,'Feuille1-Catégories'!$C$1:$G$3,3,FALSE)="OUI",OFFSET(Q$3,MOD(QUOTIENT(ROW()-ROW($A$20),'Feuille1-Catégories'!$B$6/Q$6),Q$5),0),IF(MOD($A479-1-Q$10,'Feuille1-Catégories'!$F$5+1)=0,Q$3,""))),"")</f>
        <v/>
      </c>
      <c r="R479" s="7" t="str">
        <f ca="1">IF(AND($A479&lt;&gt;"",R$9&lt;&gt;""),IF(HLOOKUP(R$9,'Feuille1-Catégories'!$C$1:$G$2,2,FALSE)="OUI",R$3,IF(HLOOKUP(R$9,'Feuille1-Catégories'!$C$1:$G$3,3,FALSE)="OUI",OFFSET(R$3,MOD(QUOTIENT(ROW()-ROW($A$20),'Feuille1-Catégories'!$B$6/R$6),R$5),0),IF(MOD($A479-1-R$10,'Feuille1-Catégories'!$F$5+1)=0,R$3,""))),"")</f>
        <v/>
      </c>
      <c r="S479" s="7" t="str">
        <f ca="1">IF(AND($A479&lt;&gt;"",S$9&lt;&gt;""),IF(HLOOKUP(S$9,'Feuille1-Catégories'!$C$1:$G$2,2,FALSE)="OUI",S$3,IF(HLOOKUP(S$9,'Feuille1-Catégories'!$C$1:$G$3,3,FALSE)="OUI",OFFSET(S$3,MOD(QUOTIENT(ROW()-ROW($A$20),'Feuille1-Catégories'!$B$6/S$6),S$5),0),IF(MOD($A479-1-S$10,'Feuille1-Catégories'!$F$5+1)=0,S$3,""))),"")</f>
        <v/>
      </c>
      <c r="T479" s="7" t="str">
        <f ca="1">IF(AND($A479&lt;&gt;"",T$9&lt;&gt;""),IF(HLOOKUP(T$9,'Feuille1-Catégories'!$C$1:$G$2,2,FALSE)="OUI",T$3,IF(HLOOKUP(T$9,'Feuille1-Catégories'!$C$1:$G$3,3,FALSE)="OUI",OFFSET(T$3,MOD(QUOTIENT(ROW()-ROW($A$20),'Feuille1-Catégories'!$B$6/T$6),T$5),0),IF(MOD($A479-1-T$10,'Feuille1-Catégories'!$F$5+1)=0,T$3,""))),"")</f>
        <v/>
      </c>
      <c r="U479" s="7" t="str">
        <f ca="1">IF(AND($A479&lt;&gt;"",U$9&lt;&gt;""),IF(HLOOKUP(U$9,'Feuille1-Catégories'!$C$1:$G$2,2,FALSE)="OUI",U$3,IF(HLOOKUP(U$9,'Feuille1-Catégories'!$C$1:$G$3,3,FALSE)="OUI",OFFSET(U$3,MOD(QUOTIENT(ROW()-ROW($A$20),'Feuille1-Catégories'!$B$6/U$6),U$5),0),IF(MOD($A479-1-U$10,'Feuille1-Catégories'!$F$5+1)=0,U$3,""))),"")</f>
        <v/>
      </c>
      <c r="V479" s="7" t="str">
        <f ca="1">IF(AND($A479&lt;&gt;"",V$9&lt;&gt;""),IF(HLOOKUP(V$9,'Feuille1-Catégories'!$C$1:$G$2,2,FALSE)="OUI",V$3,IF(HLOOKUP(V$9,'Feuille1-Catégories'!$C$1:$G$3,3,FALSE)="OUI",OFFSET(V$3,MOD(QUOTIENT(ROW()-ROW($A$20),'Feuille1-Catégories'!$B$6/V$6),V$5),0),IF(MOD($A479-1-V$10,'Feuille1-Catégories'!$F$5+1)=0,V$3,""))),"")</f>
        <v/>
      </c>
      <c r="W479" s="7" t="str">
        <f ca="1">IF(AND($A479&lt;&gt;"",W$9&lt;&gt;""),IF(HLOOKUP(W$9,'Feuille1-Catégories'!$C$1:$G$2,2,FALSE)="OUI",W$3,IF(HLOOKUP(W$9,'Feuille1-Catégories'!$C$1:$G$3,3,FALSE)="OUI",OFFSET(W$3,MOD(QUOTIENT(ROW()-ROW($A$20),'Feuille1-Catégories'!$B$6/W$6),W$5),0),IF(MOD($A479-1-W$10,'Feuille1-Catégories'!$F$5+1)=0,W$3,""))),"")</f>
        <v/>
      </c>
      <c r="X479" s="7" t="str">
        <f ca="1">IF(AND($A479&lt;&gt;"",X$9&lt;&gt;""),IF(HLOOKUP(X$9,'Feuille1-Catégories'!$C$1:$G$2,2,FALSE)="OUI",X$3,IF(HLOOKUP(X$9,'Feuille1-Catégories'!$C$1:$G$3,3,FALSE)="OUI",OFFSET(X$3,MOD(QUOTIENT(ROW()-ROW($A$20),'Feuille1-Catégories'!$B$6/X$6),X$5),0),IF(MOD($A479-1-X$10,'Feuille1-Catégories'!$F$5+1)=0,X$3,""))),"")</f>
        <v/>
      </c>
      <c r="Y479" s="7" t="str">
        <f ca="1">IF(AND($A479&lt;&gt;"",Y$9&lt;&gt;""),IF(HLOOKUP(Y$9,'Feuille1-Catégories'!$C$1:$G$2,2,FALSE)="OUI",Y$3,IF(HLOOKUP(Y$9,'Feuille1-Catégories'!$C$1:$G$3,3,FALSE)="OUI",OFFSET(Y$3,MOD(QUOTIENT(ROW()-ROW($A$20),'Feuille1-Catégories'!$B$6/Y$6),Y$5),0),IF(MOD($A479-1-Y$10,'Feuille1-Catégories'!$F$5+1)=0,Y$3,""))),"")</f>
        <v/>
      </c>
      <c r="Z479" s="7" t="str">
        <f ca="1">IF(AND($A479&lt;&gt;"",Z$9&lt;&gt;""),IF(HLOOKUP(Z$9,'Feuille1-Catégories'!$C$1:$G$2,2,FALSE)="OUI",Z$3,IF(HLOOKUP(Z$9,'Feuille1-Catégories'!$C$1:$G$3,3,FALSE)="OUI",OFFSET(Z$3,MOD(QUOTIENT(ROW()-ROW($A$20),'Feuille1-Catégories'!$B$6/Z$6),Z$5),0),"")),"")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80" spans="1:26" ht="17" x14ac:dyDescent="0.2">
      <c r="A480" s="21" t="str">
        <f>IF(ROW()-ROW($A$19)&gt;'Feuille1-Catégories'!$B$6,"",ROW()-ROW($A$19))</f>
        <v/>
      </c>
      <c r="B480" s="33" t="str">
        <f t="shared" si="22"/>
        <v/>
      </c>
      <c r="C480" s="10" t="str">
        <f t="shared" si="23"/>
        <v/>
      </c>
      <c r="D480" s="10" t="str">
        <f>IF('Feuille3-Coût de production'!D480&lt;&gt;"",'Feuille3-Coût de production'!D480,"")</f>
        <v/>
      </c>
      <c r="E480" s="10" t="str">
        <f t="shared" si="24"/>
        <v/>
      </c>
      <c r="F480" s="7" t="str">
        <f ca="1">IF(AND($A480&lt;&gt;"",F$9&lt;&gt;""),IF(HLOOKUP(F$9,'Feuille1-Catégories'!$C$1:$G$2,2,FALSE)="OUI",F$3,IF(HLOOKUP(F$9,'Feuille1-Catégories'!$C$1:$G$3,3,FALSE)="OUI",OFFSET(F$3,MOD(QUOTIENT(ROW()-ROW($A$20),'Feuille1-Catégories'!$B$6/F$6),F$5),0),IF(MOD($A480-1-F$10,'Feuille1-Catégories'!$F$5+1)=0,F$3,""))),"")</f>
        <v/>
      </c>
      <c r="G480" s="7" t="str">
        <f ca="1">IF(AND($A480&lt;&gt;"",G$9&lt;&gt;""),IF(HLOOKUP(G$9,'Feuille1-Catégories'!$C$1:$G$2,2,FALSE)="OUI",G$3,IF(HLOOKUP(G$9,'Feuille1-Catégories'!$C$1:$G$3,3,FALSE)="OUI",OFFSET(G$3,MOD(QUOTIENT(ROW()-ROW($A$20),'Feuille1-Catégories'!$B$6/G$6),G$5),0),IF(MOD($A480-1-G$10,'Feuille1-Catégories'!$F$5+1)=0,G$3,""))),"")</f>
        <v/>
      </c>
      <c r="H480" s="7" t="str">
        <f ca="1">IF(AND($A480&lt;&gt;"",H$9&lt;&gt;""),IF(HLOOKUP(H$9,'Feuille1-Catégories'!$C$1:$G$2,2,FALSE)="OUI",H$3,IF(HLOOKUP(H$9,'Feuille1-Catégories'!$C$1:$G$3,3,FALSE)="OUI",OFFSET(H$3,MOD(QUOTIENT(ROW()-ROW($A$20),'Feuille1-Catégories'!$B$6/H$6),H$5),0),IF(MOD($A480-1-H$10,'Feuille1-Catégories'!$F$5+1)=0,H$3,""))),"")</f>
        <v/>
      </c>
      <c r="I480" s="7" t="str">
        <f ca="1">IF(AND($A480&lt;&gt;"",I$9&lt;&gt;""),IF(HLOOKUP(I$9,'Feuille1-Catégories'!$C$1:$G$2,2,FALSE)="OUI",I$3,IF(HLOOKUP(I$9,'Feuille1-Catégories'!$C$1:$G$3,3,FALSE)="OUI",OFFSET(I$3,MOD(QUOTIENT(ROW()-ROW($A$20),'Feuille1-Catégories'!$B$6/I$6),I$5),0),IF(MOD($A480-1-I$10,'Feuille1-Catégories'!$F$5+1)=0,I$3,""))),"")</f>
        <v/>
      </c>
      <c r="J480" s="7" t="str">
        <f ca="1">IF(AND($A480&lt;&gt;"",J$9&lt;&gt;""),IF(HLOOKUP(J$9,'Feuille1-Catégories'!$C$1:$G$2,2,FALSE)="OUI",J$3,IF(HLOOKUP(J$9,'Feuille1-Catégories'!$C$1:$G$3,3,FALSE)="OUI",OFFSET(J$3,MOD(QUOTIENT(ROW()-ROW($A$20),'Feuille1-Catégories'!$B$6/J$6),J$5),0),IF(MOD($A480-1-J$10,'Feuille1-Catégories'!$F$5+1)=0,J$3,""))),"")</f>
        <v/>
      </c>
      <c r="K480" s="7" t="str">
        <f ca="1">IF(AND($A480&lt;&gt;"",K$9&lt;&gt;""),IF(HLOOKUP(K$9,'Feuille1-Catégories'!$C$1:$G$2,2,FALSE)="OUI",K$3,IF(HLOOKUP(K$9,'Feuille1-Catégories'!$C$1:$G$3,3,FALSE)="OUI",OFFSET(K$3,MOD(QUOTIENT(ROW()-ROW($A$20),'Feuille1-Catégories'!$B$6/K$6),K$5),0),IF(MOD($A480-1-K$10,'Feuille1-Catégories'!$F$5+1)=0,K$3,""))),"")</f>
        <v/>
      </c>
      <c r="L480" s="7" t="str">
        <f ca="1">IF(AND($A480&lt;&gt;"",L$9&lt;&gt;""),IF(HLOOKUP(L$9,'Feuille1-Catégories'!$C$1:$G$2,2,FALSE)="OUI",L$3,IF(HLOOKUP(L$9,'Feuille1-Catégories'!$C$1:$G$3,3,FALSE)="OUI",OFFSET(L$3,MOD(QUOTIENT(ROW()-ROW($A$20),'Feuille1-Catégories'!$B$6/L$6),L$5),0),IF(MOD($A480-1-L$10,'Feuille1-Catégories'!$F$5+1)=0,L$3,""))),"")</f>
        <v/>
      </c>
      <c r="M480" s="7" t="str">
        <f ca="1">IF(AND($A480&lt;&gt;"",M$9&lt;&gt;""),IF(HLOOKUP(M$9,'Feuille1-Catégories'!$C$1:$G$2,2,FALSE)="OUI",M$3,IF(HLOOKUP(M$9,'Feuille1-Catégories'!$C$1:$G$3,3,FALSE)="OUI",OFFSET(M$3,MOD(QUOTIENT(ROW()-ROW($A$20),'Feuille1-Catégories'!$B$6/M$6),M$5),0),IF(MOD($A480-1-M$10,'Feuille1-Catégories'!$F$5+1)=0,M$3,""))),"")</f>
        <v/>
      </c>
      <c r="N480" s="7" t="str">
        <f ca="1">IF(AND($A480&lt;&gt;"",N$9&lt;&gt;""),IF(HLOOKUP(N$9,'Feuille1-Catégories'!$C$1:$G$2,2,FALSE)="OUI",N$3,IF(HLOOKUP(N$9,'Feuille1-Catégories'!$C$1:$G$3,3,FALSE)="OUI",OFFSET(N$3,MOD(QUOTIENT(ROW()-ROW($A$20),'Feuille1-Catégories'!$B$6/N$6),N$5),0),IF(MOD($A480-1-N$10,'Feuille1-Catégories'!$F$5+1)=0,N$3,""))),"")</f>
        <v/>
      </c>
      <c r="O480" s="7" t="str">
        <f ca="1">IF(AND($A480&lt;&gt;"",O$9&lt;&gt;""),IF(HLOOKUP(O$9,'Feuille1-Catégories'!$C$1:$G$2,2,FALSE)="OUI",O$3,IF(HLOOKUP(O$9,'Feuille1-Catégories'!$C$1:$G$3,3,FALSE)="OUI",OFFSET(O$3,MOD(QUOTIENT(ROW()-ROW($A$20),'Feuille1-Catégories'!$B$6/O$6),O$5),0),IF(MOD($A480-1-O$10,'Feuille1-Catégories'!$F$5+1)=0,O$3,""))),"")</f>
        <v/>
      </c>
      <c r="P480" s="7" t="str">
        <f ca="1">IF(AND($A480&lt;&gt;"",P$9&lt;&gt;""),IF(HLOOKUP(P$9,'Feuille1-Catégories'!$C$1:$G$2,2,FALSE)="OUI",P$3,IF(HLOOKUP(P$9,'Feuille1-Catégories'!$C$1:$G$3,3,FALSE)="OUI",OFFSET(P$3,MOD(QUOTIENT(ROW()-ROW($A$20),'Feuille1-Catégories'!$B$6/P$6),P$5),0),IF(MOD($A480-1-P$10,'Feuille1-Catégories'!$F$5+1)=0,P$3,""))),"")</f>
        <v/>
      </c>
      <c r="Q480" s="7" t="str">
        <f ca="1">IF(AND($A480&lt;&gt;"",Q$9&lt;&gt;""),IF(HLOOKUP(Q$9,'Feuille1-Catégories'!$C$1:$G$2,2,FALSE)="OUI",Q$3,IF(HLOOKUP(Q$9,'Feuille1-Catégories'!$C$1:$G$3,3,FALSE)="OUI",OFFSET(Q$3,MOD(QUOTIENT(ROW()-ROW($A$20),'Feuille1-Catégories'!$B$6/Q$6),Q$5),0),IF(MOD($A480-1-Q$10,'Feuille1-Catégories'!$F$5+1)=0,Q$3,""))),"")</f>
        <v/>
      </c>
      <c r="R480" s="7" t="str">
        <f ca="1">IF(AND($A480&lt;&gt;"",R$9&lt;&gt;""),IF(HLOOKUP(R$9,'Feuille1-Catégories'!$C$1:$G$2,2,FALSE)="OUI",R$3,IF(HLOOKUP(R$9,'Feuille1-Catégories'!$C$1:$G$3,3,FALSE)="OUI",OFFSET(R$3,MOD(QUOTIENT(ROW()-ROW($A$20),'Feuille1-Catégories'!$B$6/R$6),R$5),0),IF(MOD($A480-1-R$10,'Feuille1-Catégories'!$F$5+1)=0,R$3,""))),"")</f>
        <v/>
      </c>
      <c r="S480" s="7" t="str">
        <f ca="1">IF(AND($A480&lt;&gt;"",S$9&lt;&gt;""),IF(HLOOKUP(S$9,'Feuille1-Catégories'!$C$1:$G$2,2,FALSE)="OUI",S$3,IF(HLOOKUP(S$9,'Feuille1-Catégories'!$C$1:$G$3,3,FALSE)="OUI",OFFSET(S$3,MOD(QUOTIENT(ROW()-ROW($A$20),'Feuille1-Catégories'!$B$6/S$6),S$5),0),IF(MOD($A480-1-S$10,'Feuille1-Catégories'!$F$5+1)=0,S$3,""))),"")</f>
        <v/>
      </c>
      <c r="T480" s="7" t="str">
        <f ca="1">IF(AND($A480&lt;&gt;"",T$9&lt;&gt;""),IF(HLOOKUP(T$9,'Feuille1-Catégories'!$C$1:$G$2,2,FALSE)="OUI",T$3,IF(HLOOKUP(T$9,'Feuille1-Catégories'!$C$1:$G$3,3,FALSE)="OUI",OFFSET(T$3,MOD(QUOTIENT(ROW()-ROW($A$20),'Feuille1-Catégories'!$B$6/T$6),T$5),0),IF(MOD($A480-1-T$10,'Feuille1-Catégories'!$F$5+1)=0,T$3,""))),"")</f>
        <v/>
      </c>
      <c r="U480" s="7" t="str">
        <f ca="1">IF(AND($A480&lt;&gt;"",U$9&lt;&gt;""),IF(HLOOKUP(U$9,'Feuille1-Catégories'!$C$1:$G$2,2,FALSE)="OUI",U$3,IF(HLOOKUP(U$9,'Feuille1-Catégories'!$C$1:$G$3,3,FALSE)="OUI",OFFSET(U$3,MOD(QUOTIENT(ROW()-ROW($A$20),'Feuille1-Catégories'!$B$6/U$6),U$5),0),IF(MOD($A480-1-U$10,'Feuille1-Catégories'!$F$5+1)=0,U$3,""))),"")</f>
        <v/>
      </c>
      <c r="V480" s="7" t="str">
        <f ca="1">IF(AND($A480&lt;&gt;"",V$9&lt;&gt;""),IF(HLOOKUP(V$9,'Feuille1-Catégories'!$C$1:$G$2,2,FALSE)="OUI",V$3,IF(HLOOKUP(V$9,'Feuille1-Catégories'!$C$1:$G$3,3,FALSE)="OUI",OFFSET(V$3,MOD(QUOTIENT(ROW()-ROW($A$20),'Feuille1-Catégories'!$B$6/V$6),V$5),0),IF(MOD($A480-1-V$10,'Feuille1-Catégories'!$F$5+1)=0,V$3,""))),"")</f>
        <v/>
      </c>
      <c r="W480" s="7" t="str">
        <f ca="1">IF(AND($A480&lt;&gt;"",W$9&lt;&gt;""),IF(HLOOKUP(W$9,'Feuille1-Catégories'!$C$1:$G$2,2,FALSE)="OUI",W$3,IF(HLOOKUP(W$9,'Feuille1-Catégories'!$C$1:$G$3,3,FALSE)="OUI",OFFSET(W$3,MOD(QUOTIENT(ROW()-ROW($A$20),'Feuille1-Catégories'!$B$6/W$6),W$5),0),IF(MOD($A480-1-W$10,'Feuille1-Catégories'!$F$5+1)=0,W$3,""))),"")</f>
        <v/>
      </c>
      <c r="X480" s="7" t="str">
        <f ca="1">IF(AND($A480&lt;&gt;"",X$9&lt;&gt;""),IF(HLOOKUP(X$9,'Feuille1-Catégories'!$C$1:$G$2,2,FALSE)="OUI",X$3,IF(HLOOKUP(X$9,'Feuille1-Catégories'!$C$1:$G$3,3,FALSE)="OUI",OFFSET(X$3,MOD(QUOTIENT(ROW()-ROW($A$20),'Feuille1-Catégories'!$B$6/X$6),X$5),0),IF(MOD($A480-1-X$10,'Feuille1-Catégories'!$F$5+1)=0,X$3,""))),"")</f>
        <v/>
      </c>
      <c r="Y480" s="7" t="str">
        <f ca="1">IF(AND($A480&lt;&gt;"",Y$9&lt;&gt;""),IF(HLOOKUP(Y$9,'Feuille1-Catégories'!$C$1:$G$2,2,FALSE)="OUI",Y$3,IF(HLOOKUP(Y$9,'Feuille1-Catégories'!$C$1:$G$3,3,FALSE)="OUI",OFFSET(Y$3,MOD(QUOTIENT(ROW()-ROW($A$20),'Feuille1-Catégories'!$B$6/Y$6),Y$5),0),IF(MOD($A480-1-Y$10,'Feuille1-Catégories'!$F$5+1)=0,Y$3,""))),"")</f>
        <v/>
      </c>
      <c r="Z480" s="7" t="str">
        <f ca="1">IF(AND($A480&lt;&gt;"",Z$9&lt;&gt;""),IF(HLOOKUP(Z$9,'Feuille1-Catégories'!$C$1:$G$2,2,FALSE)="OUI",Z$3,IF(HLOOKUP(Z$9,'Feuille1-Catégories'!$C$1:$G$3,3,FALSE)="OUI",OFFSET(Z$3,MOD(QUOTIENT(ROW()-ROW($A$20),'Feuille1-Catégories'!$B$6/Z$6),Z$5),0),"")),"")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81" spans="1:26" ht="17" x14ac:dyDescent="0.2">
      <c r="A481" s="21" t="str">
        <f>IF(ROW()-ROW($A$19)&gt;'Feuille1-Catégories'!$B$6,"",ROW()-ROW($A$19))</f>
        <v/>
      </c>
      <c r="B481" s="33" t="str">
        <f t="shared" si="22"/>
        <v/>
      </c>
      <c r="C481" s="10" t="str">
        <f t="shared" si="23"/>
        <v/>
      </c>
      <c r="D481" s="10" t="str">
        <f>IF('Feuille3-Coût de production'!D481&lt;&gt;"",'Feuille3-Coût de production'!D481,"")</f>
        <v/>
      </c>
      <c r="E481" s="10" t="str">
        <f t="shared" si="24"/>
        <v/>
      </c>
      <c r="F481" s="7" t="str">
        <f ca="1">IF(AND($A481&lt;&gt;"",F$9&lt;&gt;""),IF(HLOOKUP(F$9,'Feuille1-Catégories'!$C$1:$G$2,2,FALSE)="OUI",F$3,IF(HLOOKUP(F$9,'Feuille1-Catégories'!$C$1:$G$3,3,FALSE)="OUI",OFFSET(F$3,MOD(QUOTIENT(ROW()-ROW($A$20),'Feuille1-Catégories'!$B$6/F$6),F$5),0),IF(MOD($A481-1-F$10,'Feuille1-Catégories'!$F$5+1)=0,F$3,""))),"")</f>
        <v/>
      </c>
      <c r="G481" s="7" t="str">
        <f ca="1">IF(AND($A481&lt;&gt;"",G$9&lt;&gt;""),IF(HLOOKUP(G$9,'Feuille1-Catégories'!$C$1:$G$2,2,FALSE)="OUI",G$3,IF(HLOOKUP(G$9,'Feuille1-Catégories'!$C$1:$G$3,3,FALSE)="OUI",OFFSET(G$3,MOD(QUOTIENT(ROW()-ROW($A$20),'Feuille1-Catégories'!$B$6/G$6),G$5),0),IF(MOD($A481-1-G$10,'Feuille1-Catégories'!$F$5+1)=0,G$3,""))),"")</f>
        <v/>
      </c>
      <c r="H481" s="7" t="str">
        <f ca="1">IF(AND($A481&lt;&gt;"",H$9&lt;&gt;""),IF(HLOOKUP(H$9,'Feuille1-Catégories'!$C$1:$G$2,2,FALSE)="OUI",H$3,IF(HLOOKUP(H$9,'Feuille1-Catégories'!$C$1:$G$3,3,FALSE)="OUI",OFFSET(H$3,MOD(QUOTIENT(ROW()-ROW($A$20),'Feuille1-Catégories'!$B$6/H$6),H$5),0),IF(MOD($A481-1-H$10,'Feuille1-Catégories'!$F$5+1)=0,H$3,""))),"")</f>
        <v/>
      </c>
      <c r="I481" s="7" t="str">
        <f ca="1">IF(AND($A481&lt;&gt;"",I$9&lt;&gt;""),IF(HLOOKUP(I$9,'Feuille1-Catégories'!$C$1:$G$2,2,FALSE)="OUI",I$3,IF(HLOOKUP(I$9,'Feuille1-Catégories'!$C$1:$G$3,3,FALSE)="OUI",OFFSET(I$3,MOD(QUOTIENT(ROW()-ROW($A$20),'Feuille1-Catégories'!$B$6/I$6),I$5),0),IF(MOD($A481-1-I$10,'Feuille1-Catégories'!$F$5+1)=0,I$3,""))),"")</f>
        <v/>
      </c>
      <c r="J481" s="7" t="str">
        <f ca="1">IF(AND($A481&lt;&gt;"",J$9&lt;&gt;""),IF(HLOOKUP(J$9,'Feuille1-Catégories'!$C$1:$G$2,2,FALSE)="OUI",J$3,IF(HLOOKUP(J$9,'Feuille1-Catégories'!$C$1:$G$3,3,FALSE)="OUI",OFFSET(J$3,MOD(QUOTIENT(ROW()-ROW($A$20),'Feuille1-Catégories'!$B$6/J$6),J$5),0),IF(MOD($A481-1-J$10,'Feuille1-Catégories'!$F$5+1)=0,J$3,""))),"")</f>
        <v/>
      </c>
      <c r="K481" s="7" t="str">
        <f ca="1">IF(AND($A481&lt;&gt;"",K$9&lt;&gt;""),IF(HLOOKUP(K$9,'Feuille1-Catégories'!$C$1:$G$2,2,FALSE)="OUI",K$3,IF(HLOOKUP(K$9,'Feuille1-Catégories'!$C$1:$G$3,3,FALSE)="OUI",OFFSET(K$3,MOD(QUOTIENT(ROW()-ROW($A$20),'Feuille1-Catégories'!$B$6/K$6),K$5),0),IF(MOD($A481-1-K$10,'Feuille1-Catégories'!$F$5+1)=0,K$3,""))),"")</f>
        <v/>
      </c>
      <c r="L481" s="7" t="str">
        <f ca="1">IF(AND($A481&lt;&gt;"",L$9&lt;&gt;""),IF(HLOOKUP(L$9,'Feuille1-Catégories'!$C$1:$G$2,2,FALSE)="OUI",L$3,IF(HLOOKUP(L$9,'Feuille1-Catégories'!$C$1:$G$3,3,FALSE)="OUI",OFFSET(L$3,MOD(QUOTIENT(ROW()-ROW($A$20),'Feuille1-Catégories'!$B$6/L$6),L$5),0),IF(MOD($A481-1-L$10,'Feuille1-Catégories'!$F$5+1)=0,L$3,""))),"")</f>
        <v/>
      </c>
      <c r="M481" s="7" t="str">
        <f ca="1">IF(AND($A481&lt;&gt;"",M$9&lt;&gt;""),IF(HLOOKUP(M$9,'Feuille1-Catégories'!$C$1:$G$2,2,FALSE)="OUI",M$3,IF(HLOOKUP(M$9,'Feuille1-Catégories'!$C$1:$G$3,3,FALSE)="OUI",OFFSET(M$3,MOD(QUOTIENT(ROW()-ROW($A$20),'Feuille1-Catégories'!$B$6/M$6),M$5),0),IF(MOD($A481-1-M$10,'Feuille1-Catégories'!$F$5+1)=0,M$3,""))),"")</f>
        <v/>
      </c>
      <c r="N481" s="7" t="str">
        <f ca="1">IF(AND($A481&lt;&gt;"",N$9&lt;&gt;""),IF(HLOOKUP(N$9,'Feuille1-Catégories'!$C$1:$G$2,2,FALSE)="OUI",N$3,IF(HLOOKUP(N$9,'Feuille1-Catégories'!$C$1:$G$3,3,FALSE)="OUI",OFFSET(N$3,MOD(QUOTIENT(ROW()-ROW($A$20),'Feuille1-Catégories'!$B$6/N$6),N$5),0),IF(MOD($A481-1-N$10,'Feuille1-Catégories'!$F$5+1)=0,N$3,""))),"")</f>
        <v/>
      </c>
      <c r="O481" s="7" t="str">
        <f ca="1">IF(AND($A481&lt;&gt;"",O$9&lt;&gt;""),IF(HLOOKUP(O$9,'Feuille1-Catégories'!$C$1:$G$2,2,FALSE)="OUI",O$3,IF(HLOOKUP(O$9,'Feuille1-Catégories'!$C$1:$G$3,3,FALSE)="OUI",OFFSET(O$3,MOD(QUOTIENT(ROW()-ROW($A$20),'Feuille1-Catégories'!$B$6/O$6),O$5),0),IF(MOD($A481-1-O$10,'Feuille1-Catégories'!$F$5+1)=0,O$3,""))),"")</f>
        <v/>
      </c>
      <c r="P481" s="7" t="str">
        <f ca="1">IF(AND($A481&lt;&gt;"",P$9&lt;&gt;""),IF(HLOOKUP(P$9,'Feuille1-Catégories'!$C$1:$G$2,2,FALSE)="OUI",P$3,IF(HLOOKUP(P$9,'Feuille1-Catégories'!$C$1:$G$3,3,FALSE)="OUI",OFFSET(P$3,MOD(QUOTIENT(ROW()-ROW($A$20),'Feuille1-Catégories'!$B$6/P$6),P$5),0),IF(MOD($A481-1-P$10,'Feuille1-Catégories'!$F$5+1)=0,P$3,""))),"")</f>
        <v/>
      </c>
      <c r="Q481" s="7" t="str">
        <f ca="1">IF(AND($A481&lt;&gt;"",Q$9&lt;&gt;""),IF(HLOOKUP(Q$9,'Feuille1-Catégories'!$C$1:$G$2,2,FALSE)="OUI",Q$3,IF(HLOOKUP(Q$9,'Feuille1-Catégories'!$C$1:$G$3,3,FALSE)="OUI",OFFSET(Q$3,MOD(QUOTIENT(ROW()-ROW($A$20),'Feuille1-Catégories'!$B$6/Q$6),Q$5),0),IF(MOD($A481-1-Q$10,'Feuille1-Catégories'!$F$5+1)=0,Q$3,""))),"")</f>
        <v/>
      </c>
      <c r="R481" s="7" t="str">
        <f ca="1">IF(AND($A481&lt;&gt;"",R$9&lt;&gt;""),IF(HLOOKUP(R$9,'Feuille1-Catégories'!$C$1:$G$2,2,FALSE)="OUI",R$3,IF(HLOOKUP(R$9,'Feuille1-Catégories'!$C$1:$G$3,3,FALSE)="OUI",OFFSET(R$3,MOD(QUOTIENT(ROW()-ROW($A$20),'Feuille1-Catégories'!$B$6/R$6),R$5),0),IF(MOD($A481-1-R$10,'Feuille1-Catégories'!$F$5+1)=0,R$3,""))),"")</f>
        <v/>
      </c>
      <c r="S481" s="7" t="str">
        <f ca="1">IF(AND($A481&lt;&gt;"",S$9&lt;&gt;""),IF(HLOOKUP(S$9,'Feuille1-Catégories'!$C$1:$G$2,2,FALSE)="OUI",S$3,IF(HLOOKUP(S$9,'Feuille1-Catégories'!$C$1:$G$3,3,FALSE)="OUI",OFFSET(S$3,MOD(QUOTIENT(ROW()-ROW($A$20),'Feuille1-Catégories'!$B$6/S$6),S$5),0),IF(MOD($A481-1-S$10,'Feuille1-Catégories'!$F$5+1)=0,S$3,""))),"")</f>
        <v/>
      </c>
      <c r="T481" s="7" t="str">
        <f ca="1">IF(AND($A481&lt;&gt;"",T$9&lt;&gt;""),IF(HLOOKUP(T$9,'Feuille1-Catégories'!$C$1:$G$2,2,FALSE)="OUI",T$3,IF(HLOOKUP(T$9,'Feuille1-Catégories'!$C$1:$G$3,3,FALSE)="OUI",OFFSET(T$3,MOD(QUOTIENT(ROW()-ROW($A$20),'Feuille1-Catégories'!$B$6/T$6),T$5),0),IF(MOD($A481-1-T$10,'Feuille1-Catégories'!$F$5+1)=0,T$3,""))),"")</f>
        <v/>
      </c>
      <c r="U481" s="7" t="str">
        <f ca="1">IF(AND($A481&lt;&gt;"",U$9&lt;&gt;""),IF(HLOOKUP(U$9,'Feuille1-Catégories'!$C$1:$G$2,2,FALSE)="OUI",U$3,IF(HLOOKUP(U$9,'Feuille1-Catégories'!$C$1:$G$3,3,FALSE)="OUI",OFFSET(U$3,MOD(QUOTIENT(ROW()-ROW($A$20),'Feuille1-Catégories'!$B$6/U$6),U$5),0),IF(MOD($A481-1-U$10,'Feuille1-Catégories'!$F$5+1)=0,U$3,""))),"")</f>
        <v/>
      </c>
      <c r="V481" s="7" t="str">
        <f ca="1">IF(AND($A481&lt;&gt;"",V$9&lt;&gt;""),IF(HLOOKUP(V$9,'Feuille1-Catégories'!$C$1:$G$2,2,FALSE)="OUI",V$3,IF(HLOOKUP(V$9,'Feuille1-Catégories'!$C$1:$G$3,3,FALSE)="OUI",OFFSET(V$3,MOD(QUOTIENT(ROW()-ROW($A$20),'Feuille1-Catégories'!$B$6/V$6),V$5),0),IF(MOD($A481-1-V$10,'Feuille1-Catégories'!$F$5+1)=0,V$3,""))),"")</f>
        <v/>
      </c>
      <c r="W481" s="7" t="str">
        <f ca="1">IF(AND($A481&lt;&gt;"",W$9&lt;&gt;""),IF(HLOOKUP(W$9,'Feuille1-Catégories'!$C$1:$G$2,2,FALSE)="OUI",W$3,IF(HLOOKUP(W$9,'Feuille1-Catégories'!$C$1:$G$3,3,FALSE)="OUI",OFFSET(W$3,MOD(QUOTIENT(ROW()-ROW($A$20),'Feuille1-Catégories'!$B$6/W$6),W$5),0),IF(MOD($A481-1-W$10,'Feuille1-Catégories'!$F$5+1)=0,W$3,""))),"")</f>
        <v/>
      </c>
      <c r="X481" s="7" t="str">
        <f ca="1">IF(AND($A481&lt;&gt;"",X$9&lt;&gt;""),IF(HLOOKUP(X$9,'Feuille1-Catégories'!$C$1:$G$2,2,FALSE)="OUI",X$3,IF(HLOOKUP(X$9,'Feuille1-Catégories'!$C$1:$G$3,3,FALSE)="OUI",OFFSET(X$3,MOD(QUOTIENT(ROW()-ROW($A$20),'Feuille1-Catégories'!$B$6/X$6),X$5),0),IF(MOD($A481-1-X$10,'Feuille1-Catégories'!$F$5+1)=0,X$3,""))),"")</f>
        <v/>
      </c>
      <c r="Y481" s="7" t="str">
        <f ca="1">IF(AND($A481&lt;&gt;"",Y$9&lt;&gt;""),IF(HLOOKUP(Y$9,'Feuille1-Catégories'!$C$1:$G$2,2,FALSE)="OUI",Y$3,IF(HLOOKUP(Y$9,'Feuille1-Catégories'!$C$1:$G$3,3,FALSE)="OUI",OFFSET(Y$3,MOD(QUOTIENT(ROW()-ROW($A$20),'Feuille1-Catégories'!$B$6/Y$6),Y$5),0),IF(MOD($A481-1-Y$10,'Feuille1-Catégories'!$F$5+1)=0,Y$3,""))),"")</f>
        <v/>
      </c>
      <c r="Z481" s="7" t="str">
        <f ca="1">IF(AND($A481&lt;&gt;"",Z$9&lt;&gt;""),IF(HLOOKUP(Z$9,'Feuille1-Catégories'!$C$1:$G$2,2,FALSE)="OUI",Z$3,IF(HLOOKUP(Z$9,'Feuille1-Catégories'!$C$1:$G$3,3,FALSE)="OUI",OFFSET(Z$3,MOD(QUOTIENT(ROW()-ROW($A$20),'Feuille1-Catégories'!$B$6/Z$6),Z$5),0),"")),"")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82" spans="1:26" ht="17" x14ac:dyDescent="0.2">
      <c r="A482" s="21" t="str">
        <f>IF(ROW()-ROW($A$19)&gt;'Feuille1-Catégories'!$B$6,"",ROW()-ROW($A$19))</f>
        <v/>
      </c>
      <c r="B482" s="33" t="str">
        <f t="shared" si="22"/>
        <v/>
      </c>
      <c r="C482" s="10" t="str">
        <f t="shared" si="23"/>
        <v/>
      </c>
      <c r="D482" s="10" t="str">
        <f>IF('Feuille3-Coût de production'!D482&lt;&gt;"",'Feuille3-Coût de production'!D482,"")</f>
        <v/>
      </c>
      <c r="E482" s="10" t="str">
        <f t="shared" si="24"/>
        <v/>
      </c>
      <c r="F482" s="7" t="str">
        <f ca="1">IF(AND($A482&lt;&gt;"",F$9&lt;&gt;""),IF(HLOOKUP(F$9,'Feuille1-Catégories'!$C$1:$G$2,2,FALSE)="OUI",F$3,IF(HLOOKUP(F$9,'Feuille1-Catégories'!$C$1:$G$3,3,FALSE)="OUI",OFFSET(F$3,MOD(QUOTIENT(ROW()-ROW($A$20),'Feuille1-Catégories'!$B$6/F$6),F$5),0),IF(MOD($A482-1-F$10,'Feuille1-Catégories'!$F$5+1)=0,F$3,""))),"")</f>
        <v/>
      </c>
      <c r="G482" s="7" t="str">
        <f ca="1">IF(AND($A482&lt;&gt;"",G$9&lt;&gt;""),IF(HLOOKUP(G$9,'Feuille1-Catégories'!$C$1:$G$2,2,FALSE)="OUI",G$3,IF(HLOOKUP(G$9,'Feuille1-Catégories'!$C$1:$G$3,3,FALSE)="OUI",OFFSET(G$3,MOD(QUOTIENT(ROW()-ROW($A$20),'Feuille1-Catégories'!$B$6/G$6),G$5),0),IF(MOD($A482-1-G$10,'Feuille1-Catégories'!$F$5+1)=0,G$3,""))),"")</f>
        <v/>
      </c>
      <c r="H482" s="7" t="str">
        <f ca="1">IF(AND($A482&lt;&gt;"",H$9&lt;&gt;""),IF(HLOOKUP(H$9,'Feuille1-Catégories'!$C$1:$G$2,2,FALSE)="OUI",H$3,IF(HLOOKUP(H$9,'Feuille1-Catégories'!$C$1:$G$3,3,FALSE)="OUI",OFFSET(H$3,MOD(QUOTIENT(ROW()-ROW($A$20),'Feuille1-Catégories'!$B$6/H$6),H$5),0),IF(MOD($A482-1-H$10,'Feuille1-Catégories'!$F$5+1)=0,H$3,""))),"")</f>
        <v/>
      </c>
      <c r="I482" s="7" t="str">
        <f ca="1">IF(AND($A482&lt;&gt;"",I$9&lt;&gt;""),IF(HLOOKUP(I$9,'Feuille1-Catégories'!$C$1:$G$2,2,FALSE)="OUI",I$3,IF(HLOOKUP(I$9,'Feuille1-Catégories'!$C$1:$G$3,3,FALSE)="OUI",OFFSET(I$3,MOD(QUOTIENT(ROW()-ROW($A$20),'Feuille1-Catégories'!$B$6/I$6),I$5),0),IF(MOD($A482-1-I$10,'Feuille1-Catégories'!$F$5+1)=0,I$3,""))),"")</f>
        <v/>
      </c>
      <c r="J482" s="7" t="str">
        <f ca="1">IF(AND($A482&lt;&gt;"",J$9&lt;&gt;""),IF(HLOOKUP(J$9,'Feuille1-Catégories'!$C$1:$G$2,2,FALSE)="OUI",J$3,IF(HLOOKUP(J$9,'Feuille1-Catégories'!$C$1:$G$3,3,FALSE)="OUI",OFFSET(J$3,MOD(QUOTIENT(ROW()-ROW($A$20),'Feuille1-Catégories'!$B$6/J$6),J$5),0),IF(MOD($A482-1-J$10,'Feuille1-Catégories'!$F$5+1)=0,J$3,""))),"")</f>
        <v/>
      </c>
      <c r="K482" s="7" t="str">
        <f ca="1">IF(AND($A482&lt;&gt;"",K$9&lt;&gt;""),IF(HLOOKUP(K$9,'Feuille1-Catégories'!$C$1:$G$2,2,FALSE)="OUI",K$3,IF(HLOOKUP(K$9,'Feuille1-Catégories'!$C$1:$G$3,3,FALSE)="OUI",OFFSET(K$3,MOD(QUOTIENT(ROW()-ROW($A$20),'Feuille1-Catégories'!$B$6/K$6),K$5),0),IF(MOD($A482-1-K$10,'Feuille1-Catégories'!$F$5+1)=0,K$3,""))),"")</f>
        <v/>
      </c>
      <c r="L482" s="7" t="str">
        <f ca="1">IF(AND($A482&lt;&gt;"",L$9&lt;&gt;""),IF(HLOOKUP(L$9,'Feuille1-Catégories'!$C$1:$G$2,2,FALSE)="OUI",L$3,IF(HLOOKUP(L$9,'Feuille1-Catégories'!$C$1:$G$3,3,FALSE)="OUI",OFFSET(L$3,MOD(QUOTIENT(ROW()-ROW($A$20),'Feuille1-Catégories'!$B$6/L$6),L$5),0),IF(MOD($A482-1-L$10,'Feuille1-Catégories'!$F$5+1)=0,L$3,""))),"")</f>
        <v/>
      </c>
      <c r="M482" s="7" t="str">
        <f ca="1">IF(AND($A482&lt;&gt;"",M$9&lt;&gt;""),IF(HLOOKUP(M$9,'Feuille1-Catégories'!$C$1:$G$2,2,FALSE)="OUI",M$3,IF(HLOOKUP(M$9,'Feuille1-Catégories'!$C$1:$G$3,3,FALSE)="OUI",OFFSET(M$3,MOD(QUOTIENT(ROW()-ROW($A$20),'Feuille1-Catégories'!$B$6/M$6),M$5),0),IF(MOD($A482-1-M$10,'Feuille1-Catégories'!$F$5+1)=0,M$3,""))),"")</f>
        <v/>
      </c>
      <c r="N482" s="7" t="str">
        <f ca="1">IF(AND($A482&lt;&gt;"",N$9&lt;&gt;""),IF(HLOOKUP(N$9,'Feuille1-Catégories'!$C$1:$G$2,2,FALSE)="OUI",N$3,IF(HLOOKUP(N$9,'Feuille1-Catégories'!$C$1:$G$3,3,FALSE)="OUI",OFFSET(N$3,MOD(QUOTIENT(ROW()-ROW($A$20),'Feuille1-Catégories'!$B$6/N$6),N$5),0),IF(MOD($A482-1-N$10,'Feuille1-Catégories'!$F$5+1)=0,N$3,""))),"")</f>
        <v/>
      </c>
      <c r="O482" s="7" t="str">
        <f ca="1">IF(AND($A482&lt;&gt;"",O$9&lt;&gt;""),IF(HLOOKUP(O$9,'Feuille1-Catégories'!$C$1:$G$2,2,FALSE)="OUI",O$3,IF(HLOOKUP(O$9,'Feuille1-Catégories'!$C$1:$G$3,3,FALSE)="OUI",OFFSET(O$3,MOD(QUOTIENT(ROW()-ROW($A$20),'Feuille1-Catégories'!$B$6/O$6),O$5),0),IF(MOD($A482-1-O$10,'Feuille1-Catégories'!$F$5+1)=0,O$3,""))),"")</f>
        <v/>
      </c>
      <c r="P482" s="7" t="str">
        <f ca="1">IF(AND($A482&lt;&gt;"",P$9&lt;&gt;""),IF(HLOOKUP(P$9,'Feuille1-Catégories'!$C$1:$G$2,2,FALSE)="OUI",P$3,IF(HLOOKUP(P$9,'Feuille1-Catégories'!$C$1:$G$3,3,FALSE)="OUI",OFFSET(P$3,MOD(QUOTIENT(ROW()-ROW($A$20),'Feuille1-Catégories'!$B$6/P$6),P$5),0),IF(MOD($A482-1-P$10,'Feuille1-Catégories'!$F$5+1)=0,P$3,""))),"")</f>
        <v/>
      </c>
      <c r="Q482" s="7" t="str">
        <f ca="1">IF(AND($A482&lt;&gt;"",Q$9&lt;&gt;""),IF(HLOOKUP(Q$9,'Feuille1-Catégories'!$C$1:$G$2,2,FALSE)="OUI",Q$3,IF(HLOOKUP(Q$9,'Feuille1-Catégories'!$C$1:$G$3,3,FALSE)="OUI",OFFSET(Q$3,MOD(QUOTIENT(ROW()-ROW($A$20),'Feuille1-Catégories'!$B$6/Q$6),Q$5),0),IF(MOD($A482-1-Q$10,'Feuille1-Catégories'!$F$5+1)=0,Q$3,""))),"")</f>
        <v/>
      </c>
      <c r="R482" s="7" t="str">
        <f ca="1">IF(AND($A482&lt;&gt;"",R$9&lt;&gt;""),IF(HLOOKUP(R$9,'Feuille1-Catégories'!$C$1:$G$2,2,FALSE)="OUI",R$3,IF(HLOOKUP(R$9,'Feuille1-Catégories'!$C$1:$G$3,3,FALSE)="OUI",OFFSET(R$3,MOD(QUOTIENT(ROW()-ROW($A$20),'Feuille1-Catégories'!$B$6/R$6),R$5),0),IF(MOD($A482-1-R$10,'Feuille1-Catégories'!$F$5+1)=0,R$3,""))),"")</f>
        <v/>
      </c>
      <c r="S482" s="7" t="str">
        <f ca="1">IF(AND($A482&lt;&gt;"",S$9&lt;&gt;""),IF(HLOOKUP(S$9,'Feuille1-Catégories'!$C$1:$G$2,2,FALSE)="OUI",S$3,IF(HLOOKUP(S$9,'Feuille1-Catégories'!$C$1:$G$3,3,FALSE)="OUI",OFFSET(S$3,MOD(QUOTIENT(ROW()-ROW($A$20),'Feuille1-Catégories'!$B$6/S$6),S$5),0),IF(MOD($A482-1-S$10,'Feuille1-Catégories'!$F$5+1)=0,S$3,""))),"")</f>
        <v/>
      </c>
      <c r="T482" s="7" t="str">
        <f ca="1">IF(AND($A482&lt;&gt;"",T$9&lt;&gt;""),IF(HLOOKUP(T$9,'Feuille1-Catégories'!$C$1:$G$2,2,FALSE)="OUI",T$3,IF(HLOOKUP(T$9,'Feuille1-Catégories'!$C$1:$G$3,3,FALSE)="OUI",OFFSET(T$3,MOD(QUOTIENT(ROW()-ROW($A$20),'Feuille1-Catégories'!$B$6/T$6),T$5),0),IF(MOD($A482-1-T$10,'Feuille1-Catégories'!$F$5+1)=0,T$3,""))),"")</f>
        <v/>
      </c>
      <c r="U482" s="7" t="str">
        <f ca="1">IF(AND($A482&lt;&gt;"",U$9&lt;&gt;""),IF(HLOOKUP(U$9,'Feuille1-Catégories'!$C$1:$G$2,2,FALSE)="OUI",U$3,IF(HLOOKUP(U$9,'Feuille1-Catégories'!$C$1:$G$3,3,FALSE)="OUI",OFFSET(U$3,MOD(QUOTIENT(ROW()-ROW($A$20),'Feuille1-Catégories'!$B$6/U$6),U$5),0),IF(MOD($A482-1-U$10,'Feuille1-Catégories'!$F$5+1)=0,U$3,""))),"")</f>
        <v/>
      </c>
      <c r="V482" s="7" t="str">
        <f ca="1">IF(AND($A482&lt;&gt;"",V$9&lt;&gt;""),IF(HLOOKUP(V$9,'Feuille1-Catégories'!$C$1:$G$2,2,FALSE)="OUI",V$3,IF(HLOOKUP(V$9,'Feuille1-Catégories'!$C$1:$G$3,3,FALSE)="OUI",OFFSET(V$3,MOD(QUOTIENT(ROW()-ROW($A$20),'Feuille1-Catégories'!$B$6/V$6),V$5),0),IF(MOD($A482-1-V$10,'Feuille1-Catégories'!$F$5+1)=0,V$3,""))),"")</f>
        <v/>
      </c>
      <c r="W482" s="7" t="str">
        <f ca="1">IF(AND($A482&lt;&gt;"",W$9&lt;&gt;""),IF(HLOOKUP(W$9,'Feuille1-Catégories'!$C$1:$G$2,2,FALSE)="OUI",W$3,IF(HLOOKUP(W$9,'Feuille1-Catégories'!$C$1:$G$3,3,FALSE)="OUI",OFFSET(W$3,MOD(QUOTIENT(ROW()-ROW($A$20),'Feuille1-Catégories'!$B$6/W$6),W$5),0),IF(MOD($A482-1-W$10,'Feuille1-Catégories'!$F$5+1)=0,W$3,""))),"")</f>
        <v/>
      </c>
      <c r="X482" s="7" t="str">
        <f ca="1">IF(AND($A482&lt;&gt;"",X$9&lt;&gt;""),IF(HLOOKUP(X$9,'Feuille1-Catégories'!$C$1:$G$2,2,FALSE)="OUI",X$3,IF(HLOOKUP(X$9,'Feuille1-Catégories'!$C$1:$G$3,3,FALSE)="OUI",OFFSET(X$3,MOD(QUOTIENT(ROW()-ROW($A$20),'Feuille1-Catégories'!$B$6/X$6),X$5),0),IF(MOD($A482-1-X$10,'Feuille1-Catégories'!$F$5+1)=0,X$3,""))),"")</f>
        <v/>
      </c>
      <c r="Y482" s="7" t="str">
        <f ca="1">IF(AND($A482&lt;&gt;"",Y$9&lt;&gt;""),IF(HLOOKUP(Y$9,'Feuille1-Catégories'!$C$1:$G$2,2,FALSE)="OUI",Y$3,IF(HLOOKUP(Y$9,'Feuille1-Catégories'!$C$1:$G$3,3,FALSE)="OUI",OFFSET(Y$3,MOD(QUOTIENT(ROW()-ROW($A$20),'Feuille1-Catégories'!$B$6/Y$6),Y$5),0),IF(MOD($A482-1-Y$10,'Feuille1-Catégories'!$F$5+1)=0,Y$3,""))),"")</f>
        <v/>
      </c>
      <c r="Z482" s="7" t="str">
        <f ca="1">IF(AND($A482&lt;&gt;"",Z$9&lt;&gt;""),IF(HLOOKUP(Z$9,'Feuille1-Catégories'!$C$1:$G$2,2,FALSE)="OUI",Z$3,IF(HLOOKUP(Z$9,'Feuille1-Catégories'!$C$1:$G$3,3,FALSE)="OUI",OFFSET(Z$3,MOD(QUOTIENT(ROW()-ROW($A$20),'Feuille1-Catégories'!$B$6/Z$6),Z$5),0),"")),"")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83" spans="1:26" ht="17" x14ac:dyDescent="0.2">
      <c r="A483" s="21" t="str">
        <f>IF(ROW()-ROW($A$19)&gt;'Feuille1-Catégories'!$B$6,"",ROW()-ROW($A$19))</f>
        <v/>
      </c>
      <c r="B483" s="33" t="str">
        <f t="shared" si="22"/>
        <v/>
      </c>
      <c r="C483" s="10" t="str">
        <f t="shared" si="23"/>
        <v/>
      </c>
      <c r="D483" s="10" t="str">
        <f>IF('Feuille3-Coût de production'!D483&lt;&gt;"",'Feuille3-Coût de production'!D483,"")</f>
        <v/>
      </c>
      <c r="E483" s="10" t="str">
        <f t="shared" si="24"/>
        <v/>
      </c>
      <c r="F483" s="7" t="str">
        <f ca="1">IF(AND($A483&lt;&gt;"",F$9&lt;&gt;""),IF(HLOOKUP(F$9,'Feuille1-Catégories'!$C$1:$G$2,2,FALSE)="OUI",F$3,IF(HLOOKUP(F$9,'Feuille1-Catégories'!$C$1:$G$3,3,FALSE)="OUI",OFFSET(F$3,MOD(QUOTIENT(ROW()-ROW($A$20),'Feuille1-Catégories'!$B$6/F$6),F$5),0),IF(MOD($A483-1-F$10,'Feuille1-Catégories'!$F$5+1)=0,F$3,""))),"")</f>
        <v/>
      </c>
      <c r="G483" s="7" t="str">
        <f ca="1">IF(AND($A483&lt;&gt;"",G$9&lt;&gt;""),IF(HLOOKUP(G$9,'Feuille1-Catégories'!$C$1:$G$2,2,FALSE)="OUI",G$3,IF(HLOOKUP(G$9,'Feuille1-Catégories'!$C$1:$G$3,3,FALSE)="OUI",OFFSET(G$3,MOD(QUOTIENT(ROW()-ROW($A$20),'Feuille1-Catégories'!$B$6/G$6),G$5),0),IF(MOD($A483-1-G$10,'Feuille1-Catégories'!$F$5+1)=0,G$3,""))),"")</f>
        <v/>
      </c>
      <c r="H483" s="7" t="str">
        <f ca="1">IF(AND($A483&lt;&gt;"",H$9&lt;&gt;""),IF(HLOOKUP(H$9,'Feuille1-Catégories'!$C$1:$G$2,2,FALSE)="OUI",H$3,IF(HLOOKUP(H$9,'Feuille1-Catégories'!$C$1:$G$3,3,FALSE)="OUI",OFFSET(H$3,MOD(QUOTIENT(ROW()-ROW($A$20),'Feuille1-Catégories'!$B$6/H$6),H$5),0),IF(MOD($A483-1-H$10,'Feuille1-Catégories'!$F$5+1)=0,H$3,""))),"")</f>
        <v/>
      </c>
      <c r="I483" s="7" t="str">
        <f ca="1">IF(AND($A483&lt;&gt;"",I$9&lt;&gt;""),IF(HLOOKUP(I$9,'Feuille1-Catégories'!$C$1:$G$2,2,FALSE)="OUI",I$3,IF(HLOOKUP(I$9,'Feuille1-Catégories'!$C$1:$G$3,3,FALSE)="OUI",OFFSET(I$3,MOD(QUOTIENT(ROW()-ROW($A$20),'Feuille1-Catégories'!$B$6/I$6),I$5),0),IF(MOD($A483-1-I$10,'Feuille1-Catégories'!$F$5+1)=0,I$3,""))),"")</f>
        <v/>
      </c>
      <c r="J483" s="7" t="str">
        <f ca="1">IF(AND($A483&lt;&gt;"",J$9&lt;&gt;""),IF(HLOOKUP(J$9,'Feuille1-Catégories'!$C$1:$G$2,2,FALSE)="OUI",J$3,IF(HLOOKUP(J$9,'Feuille1-Catégories'!$C$1:$G$3,3,FALSE)="OUI",OFFSET(J$3,MOD(QUOTIENT(ROW()-ROW($A$20),'Feuille1-Catégories'!$B$6/J$6),J$5),0),IF(MOD($A483-1-J$10,'Feuille1-Catégories'!$F$5+1)=0,J$3,""))),"")</f>
        <v/>
      </c>
      <c r="K483" s="7" t="str">
        <f ca="1">IF(AND($A483&lt;&gt;"",K$9&lt;&gt;""),IF(HLOOKUP(K$9,'Feuille1-Catégories'!$C$1:$G$2,2,FALSE)="OUI",K$3,IF(HLOOKUP(K$9,'Feuille1-Catégories'!$C$1:$G$3,3,FALSE)="OUI",OFFSET(K$3,MOD(QUOTIENT(ROW()-ROW($A$20),'Feuille1-Catégories'!$B$6/K$6),K$5),0),IF(MOD($A483-1-K$10,'Feuille1-Catégories'!$F$5+1)=0,K$3,""))),"")</f>
        <v/>
      </c>
      <c r="L483" s="7" t="str">
        <f ca="1">IF(AND($A483&lt;&gt;"",L$9&lt;&gt;""),IF(HLOOKUP(L$9,'Feuille1-Catégories'!$C$1:$G$2,2,FALSE)="OUI",L$3,IF(HLOOKUP(L$9,'Feuille1-Catégories'!$C$1:$G$3,3,FALSE)="OUI",OFFSET(L$3,MOD(QUOTIENT(ROW()-ROW($A$20),'Feuille1-Catégories'!$B$6/L$6),L$5),0),IF(MOD($A483-1-L$10,'Feuille1-Catégories'!$F$5+1)=0,L$3,""))),"")</f>
        <v/>
      </c>
      <c r="M483" s="7" t="str">
        <f ca="1">IF(AND($A483&lt;&gt;"",M$9&lt;&gt;""),IF(HLOOKUP(M$9,'Feuille1-Catégories'!$C$1:$G$2,2,FALSE)="OUI",M$3,IF(HLOOKUP(M$9,'Feuille1-Catégories'!$C$1:$G$3,3,FALSE)="OUI",OFFSET(M$3,MOD(QUOTIENT(ROW()-ROW($A$20),'Feuille1-Catégories'!$B$6/M$6),M$5),0),IF(MOD($A483-1-M$10,'Feuille1-Catégories'!$F$5+1)=0,M$3,""))),"")</f>
        <v/>
      </c>
      <c r="N483" s="7" t="str">
        <f ca="1">IF(AND($A483&lt;&gt;"",N$9&lt;&gt;""),IF(HLOOKUP(N$9,'Feuille1-Catégories'!$C$1:$G$2,2,FALSE)="OUI",N$3,IF(HLOOKUP(N$9,'Feuille1-Catégories'!$C$1:$G$3,3,FALSE)="OUI",OFFSET(N$3,MOD(QUOTIENT(ROW()-ROW($A$20),'Feuille1-Catégories'!$B$6/N$6),N$5),0),IF(MOD($A483-1-N$10,'Feuille1-Catégories'!$F$5+1)=0,N$3,""))),"")</f>
        <v/>
      </c>
      <c r="O483" s="7" t="str">
        <f ca="1">IF(AND($A483&lt;&gt;"",O$9&lt;&gt;""),IF(HLOOKUP(O$9,'Feuille1-Catégories'!$C$1:$G$2,2,FALSE)="OUI",O$3,IF(HLOOKUP(O$9,'Feuille1-Catégories'!$C$1:$G$3,3,FALSE)="OUI",OFFSET(O$3,MOD(QUOTIENT(ROW()-ROW($A$20),'Feuille1-Catégories'!$B$6/O$6),O$5),0),IF(MOD($A483-1-O$10,'Feuille1-Catégories'!$F$5+1)=0,O$3,""))),"")</f>
        <v/>
      </c>
      <c r="P483" s="7" t="str">
        <f ca="1">IF(AND($A483&lt;&gt;"",P$9&lt;&gt;""),IF(HLOOKUP(P$9,'Feuille1-Catégories'!$C$1:$G$2,2,FALSE)="OUI",P$3,IF(HLOOKUP(P$9,'Feuille1-Catégories'!$C$1:$G$3,3,FALSE)="OUI",OFFSET(P$3,MOD(QUOTIENT(ROW()-ROW($A$20),'Feuille1-Catégories'!$B$6/P$6),P$5),0),IF(MOD($A483-1-P$10,'Feuille1-Catégories'!$F$5+1)=0,P$3,""))),"")</f>
        <v/>
      </c>
      <c r="Q483" s="7" t="str">
        <f ca="1">IF(AND($A483&lt;&gt;"",Q$9&lt;&gt;""),IF(HLOOKUP(Q$9,'Feuille1-Catégories'!$C$1:$G$2,2,FALSE)="OUI",Q$3,IF(HLOOKUP(Q$9,'Feuille1-Catégories'!$C$1:$G$3,3,FALSE)="OUI",OFFSET(Q$3,MOD(QUOTIENT(ROW()-ROW($A$20),'Feuille1-Catégories'!$B$6/Q$6),Q$5),0),IF(MOD($A483-1-Q$10,'Feuille1-Catégories'!$F$5+1)=0,Q$3,""))),"")</f>
        <v/>
      </c>
      <c r="R483" s="7" t="str">
        <f ca="1">IF(AND($A483&lt;&gt;"",R$9&lt;&gt;""),IF(HLOOKUP(R$9,'Feuille1-Catégories'!$C$1:$G$2,2,FALSE)="OUI",R$3,IF(HLOOKUP(R$9,'Feuille1-Catégories'!$C$1:$G$3,3,FALSE)="OUI",OFFSET(R$3,MOD(QUOTIENT(ROW()-ROW($A$20),'Feuille1-Catégories'!$B$6/R$6),R$5),0),IF(MOD($A483-1-R$10,'Feuille1-Catégories'!$F$5+1)=0,R$3,""))),"")</f>
        <v/>
      </c>
      <c r="S483" s="7" t="str">
        <f ca="1">IF(AND($A483&lt;&gt;"",S$9&lt;&gt;""),IF(HLOOKUP(S$9,'Feuille1-Catégories'!$C$1:$G$2,2,FALSE)="OUI",S$3,IF(HLOOKUP(S$9,'Feuille1-Catégories'!$C$1:$G$3,3,FALSE)="OUI",OFFSET(S$3,MOD(QUOTIENT(ROW()-ROW($A$20),'Feuille1-Catégories'!$B$6/S$6),S$5),0),IF(MOD($A483-1-S$10,'Feuille1-Catégories'!$F$5+1)=0,S$3,""))),"")</f>
        <v/>
      </c>
      <c r="T483" s="7" t="str">
        <f ca="1">IF(AND($A483&lt;&gt;"",T$9&lt;&gt;""),IF(HLOOKUP(T$9,'Feuille1-Catégories'!$C$1:$G$2,2,FALSE)="OUI",T$3,IF(HLOOKUP(T$9,'Feuille1-Catégories'!$C$1:$G$3,3,FALSE)="OUI",OFFSET(T$3,MOD(QUOTIENT(ROW()-ROW($A$20),'Feuille1-Catégories'!$B$6/T$6),T$5),0),IF(MOD($A483-1-T$10,'Feuille1-Catégories'!$F$5+1)=0,T$3,""))),"")</f>
        <v/>
      </c>
      <c r="U483" s="7" t="str">
        <f ca="1">IF(AND($A483&lt;&gt;"",U$9&lt;&gt;""),IF(HLOOKUP(U$9,'Feuille1-Catégories'!$C$1:$G$2,2,FALSE)="OUI",U$3,IF(HLOOKUP(U$9,'Feuille1-Catégories'!$C$1:$G$3,3,FALSE)="OUI",OFFSET(U$3,MOD(QUOTIENT(ROW()-ROW($A$20),'Feuille1-Catégories'!$B$6/U$6),U$5),0),IF(MOD($A483-1-U$10,'Feuille1-Catégories'!$F$5+1)=0,U$3,""))),"")</f>
        <v/>
      </c>
      <c r="V483" s="7" t="str">
        <f ca="1">IF(AND($A483&lt;&gt;"",V$9&lt;&gt;""),IF(HLOOKUP(V$9,'Feuille1-Catégories'!$C$1:$G$2,2,FALSE)="OUI",V$3,IF(HLOOKUP(V$9,'Feuille1-Catégories'!$C$1:$G$3,3,FALSE)="OUI",OFFSET(V$3,MOD(QUOTIENT(ROW()-ROW($A$20),'Feuille1-Catégories'!$B$6/V$6),V$5),0),IF(MOD($A483-1-V$10,'Feuille1-Catégories'!$F$5+1)=0,V$3,""))),"")</f>
        <v/>
      </c>
      <c r="W483" s="7" t="str">
        <f ca="1">IF(AND($A483&lt;&gt;"",W$9&lt;&gt;""),IF(HLOOKUP(W$9,'Feuille1-Catégories'!$C$1:$G$2,2,FALSE)="OUI",W$3,IF(HLOOKUP(W$9,'Feuille1-Catégories'!$C$1:$G$3,3,FALSE)="OUI",OFFSET(W$3,MOD(QUOTIENT(ROW()-ROW($A$20),'Feuille1-Catégories'!$B$6/W$6),W$5),0),IF(MOD($A483-1-W$10,'Feuille1-Catégories'!$F$5+1)=0,W$3,""))),"")</f>
        <v/>
      </c>
      <c r="X483" s="7" t="str">
        <f ca="1">IF(AND($A483&lt;&gt;"",X$9&lt;&gt;""),IF(HLOOKUP(X$9,'Feuille1-Catégories'!$C$1:$G$2,2,FALSE)="OUI",X$3,IF(HLOOKUP(X$9,'Feuille1-Catégories'!$C$1:$G$3,3,FALSE)="OUI",OFFSET(X$3,MOD(QUOTIENT(ROW()-ROW($A$20),'Feuille1-Catégories'!$B$6/X$6),X$5),0),IF(MOD($A483-1-X$10,'Feuille1-Catégories'!$F$5+1)=0,X$3,""))),"")</f>
        <v/>
      </c>
      <c r="Y483" s="7" t="str">
        <f ca="1">IF(AND($A483&lt;&gt;"",Y$9&lt;&gt;""),IF(HLOOKUP(Y$9,'Feuille1-Catégories'!$C$1:$G$2,2,FALSE)="OUI",Y$3,IF(HLOOKUP(Y$9,'Feuille1-Catégories'!$C$1:$G$3,3,FALSE)="OUI",OFFSET(Y$3,MOD(QUOTIENT(ROW()-ROW($A$20),'Feuille1-Catégories'!$B$6/Y$6),Y$5),0),IF(MOD($A483-1-Y$10,'Feuille1-Catégories'!$F$5+1)=0,Y$3,""))),"")</f>
        <v/>
      </c>
      <c r="Z483" s="7" t="str">
        <f ca="1">IF(AND($A483&lt;&gt;"",Z$9&lt;&gt;""),IF(HLOOKUP(Z$9,'Feuille1-Catégories'!$C$1:$G$2,2,FALSE)="OUI",Z$3,IF(HLOOKUP(Z$9,'Feuille1-Catégories'!$C$1:$G$3,3,FALSE)="OUI",OFFSET(Z$3,MOD(QUOTIENT(ROW()-ROW($A$20),'Feuille1-Catégories'!$B$6/Z$6),Z$5),0),"")),"")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84" spans="1:26" ht="17" x14ac:dyDescent="0.2">
      <c r="A484" s="21" t="str">
        <f>IF(ROW()-ROW($A$19)&gt;'Feuille1-Catégories'!$B$6,"",ROW()-ROW($A$19))</f>
        <v/>
      </c>
      <c r="B484" s="33" t="str">
        <f t="shared" si="22"/>
        <v/>
      </c>
      <c r="C484" s="10" t="str">
        <f t="shared" si="23"/>
        <v/>
      </c>
      <c r="D484" s="10" t="str">
        <f>IF('Feuille3-Coût de production'!D484&lt;&gt;"",'Feuille3-Coût de production'!D484,"")</f>
        <v/>
      </c>
      <c r="E484" s="10" t="str">
        <f t="shared" si="24"/>
        <v/>
      </c>
      <c r="F484" s="7" t="str">
        <f ca="1">IF(AND($A484&lt;&gt;"",F$9&lt;&gt;""),IF(HLOOKUP(F$9,'Feuille1-Catégories'!$C$1:$G$2,2,FALSE)="OUI",F$3,IF(HLOOKUP(F$9,'Feuille1-Catégories'!$C$1:$G$3,3,FALSE)="OUI",OFFSET(F$3,MOD(QUOTIENT(ROW()-ROW($A$20),'Feuille1-Catégories'!$B$6/F$6),F$5),0),IF(MOD($A484-1-F$10,'Feuille1-Catégories'!$F$5+1)=0,F$3,""))),"")</f>
        <v/>
      </c>
      <c r="G484" s="7" t="str">
        <f ca="1">IF(AND($A484&lt;&gt;"",G$9&lt;&gt;""),IF(HLOOKUP(G$9,'Feuille1-Catégories'!$C$1:$G$2,2,FALSE)="OUI",G$3,IF(HLOOKUP(G$9,'Feuille1-Catégories'!$C$1:$G$3,3,FALSE)="OUI",OFFSET(G$3,MOD(QUOTIENT(ROW()-ROW($A$20),'Feuille1-Catégories'!$B$6/G$6),G$5),0),IF(MOD($A484-1-G$10,'Feuille1-Catégories'!$F$5+1)=0,G$3,""))),"")</f>
        <v/>
      </c>
      <c r="H484" s="7" t="str">
        <f ca="1">IF(AND($A484&lt;&gt;"",H$9&lt;&gt;""),IF(HLOOKUP(H$9,'Feuille1-Catégories'!$C$1:$G$2,2,FALSE)="OUI",H$3,IF(HLOOKUP(H$9,'Feuille1-Catégories'!$C$1:$G$3,3,FALSE)="OUI",OFFSET(H$3,MOD(QUOTIENT(ROW()-ROW($A$20),'Feuille1-Catégories'!$B$6/H$6),H$5),0),IF(MOD($A484-1-H$10,'Feuille1-Catégories'!$F$5+1)=0,H$3,""))),"")</f>
        <v/>
      </c>
      <c r="I484" s="7" t="str">
        <f ca="1">IF(AND($A484&lt;&gt;"",I$9&lt;&gt;""),IF(HLOOKUP(I$9,'Feuille1-Catégories'!$C$1:$G$2,2,FALSE)="OUI",I$3,IF(HLOOKUP(I$9,'Feuille1-Catégories'!$C$1:$G$3,3,FALSE)="OUI",OFFSET(I$3,MOD(QUOTIENT(ROW()-ROW($A$20),'Feuille1-Catégories'!$B$6/I$6),I$5),0),IF(MOD($A484-1-I$10,'Feuille1-Catégories'!$F$5+1)=0,I$3,""))),"")</f>
        <v/>
      </c>
      <c r="J484" s="7" t="str">
        <f ca="1">IF(AND($A484&lt;&gt;"",J$9&lt;&gt;""),IF(HLOOKUP(J$9,'Feuille1-Catégories'!$C$1:$G$2,2,FALSE)="OUI",J$3,IF(HLOOKUP(J$9,'Feuille1-Catégories'!$C$1:$G$3,3,FALSE)="OUI",OFFSET(J$3,MOD(QUOTIENT(ROW()-ROW($A$20),'Feuille1-Catégories'!$B$6/J$6),J$5),0),IF(MOD($A484-1-J$10,'Feuille1-Catégories'!$F$5+1)=0,J$3,""))),"")</f>
        <v/>
      </c>
      <c r="K484" s="7" t="str">
        <f ca="1">IF(AND($A484&lt;&gt;"",K$9&lt;&gt;""),IF(HLOOKUP(K$9,'Feuille1-Catégories'!$C$1:$G$2,2,FALSE)="OUI",K$3,IF(HLOOKUP(K$9,'Feuille1-Catégories'!$C$1:$G$3,3,FALSE)="OUI",OFFSET(K$3,MOD(QUOTIENT(ROW()-ROW($A$20),'Feuille1-Catégories'!$B$6/K$6),K$5),0),IF(MOD($A484-1-K$10,'Feuille1-Catégories'!$F$5+1)=0,K$3,""))),"")</f>
        <v/>
      </c>
      <c r="L484" s="7" t="str">
        <f ca="1">IF(AND($A484&lt;&gt;"",L$9&lt;&gt;""),IF(HLOOKUP(L$9,'Feuille1-Catégories'!$C$1:$G$2,2,FALSE)="OUI",L$3,IF(HLOOKUP(L$9,'Feuille1-Catégories'!$C$1:$G$3,3,FALSE)="OUI",OFFSET(L$3,MOD(QUOTIENT(ROW()-ROW($A$20),'Feuille1-Catégories'!$B$6/L$6),L$5),0),IF(MOD($A484-1-L$10,'Feuille1-Catégories'!$F$5+1)=0,L$3,""))),"")</f>
        <v/>
      </c>
      <c r="M484" s="7" t="str">
        <f ca="1">IF(AND($A484&lt;&gt;"",M$9&lt;&gt;""),IF(HLOOKUP(M$9,'Feuille1-Catégories'!$C$1:$G$2,2,FALSE)="OUI",M$3,IF(HLOOKUP(M$9,'Feuille1-Catégories'!$C$1:$G$3,3,FALSE)="OUI",OFFSET(M$3,MOD(QUOTIENT(ROW()-ROW($A$20),'Feuille1-Catégories'!$B$6/M$6),M$5),0),IF(MOD($A484-1-M$10,'Feuille1-Catégories'!$F$5+1)=0,M$3,""))),"")</f>
        <v/>
      </c>
      <c r="N484" s="7" t="str">
        <f ca="1">IF(AND($A484&lt;&gt;"",N$9&lt;&gt;""),IF(HLOOKUP(N$9,'Feuille1-Catégories'!$C$1:$G$2,2,FALSE)="OUI",N$3,IF(HLOOKUP(N$9,'Feuille1-Catégories'!$C$1:$G$3,3,FALSE)="OUI",OFFSET(N$3,MOD(QUOTIENT(ROW()-ROW($A$20),'Feuille1-Catégories'!$B$6/N$6),N$5),0),IF(MOD($A484-1-N$10,'Feuille1-Catégories'!$F$5+1)=0,N$3,""))),"")</f>
        <v/>
      </c>
      <c r="O484" s="7" t="str">
        <f ca="1">IF(AND($A484&lt;&gt;"",O$9&lt;&gt;""),IF(HLOOKUP(O$9,'Feuille1-Catégories'!$C$1:$G$2,2,FALSE)="OUI",O$3,IF(HLOOKUP(O$9,'Feuille1-Catégories'!$C$1:$G$3,3,FALSE)="OUI",OFFSET(O$3,MOD(QUOTIENT(ROW()-ROW($A$20),'Feuille1-Catégories'!$B$6/O$6),O$5),0),IF(MOD($A484-1-O$10,'Feuille1-Catégories'!$F$5+1)=0,O$3,""))),"")</f>
        <v/>
      </c>
      <c r="P484" s="7" t="str">
        <f ca="1">IF(AND($A484&lt;&gt;"",P$9&lt;&gt;""),IF(HLOOKUP(P$9,'Feuille1-Catégories'!$C$1:$G$2,2,FALSE)="OUI",P$3,IF(HLOOKUP(P$9,'Feuille1-Catégories'!$C$1:$G$3,3,FALSE)="OUI",OFFSET(P$3,MOD(QUOTIENT(ROW()-ROW($A$20),'Feuille1-Catégories'!$B$6/P$6),P$5),0),IF(MOD($A484-1-P$10,'Feuille1-Catégories'!$F$5+1)=0,P$3,""))),"")</f>
        <v/>
      </c>
      <c r="Q484" s="7" t="str">
        <f ca="1">IF(AND($A484&lt;&gt;"",Q$9&lt;&gt;""),IF(HLOOKUP(Q$9,'Feuille1-Catégories'!$C$1:$G$2,2,FALSE)="OUI",Q$3,IF(HLOOKUP(Q$9,'Feuille1-Catégories'!$C$1:$G$3,3,FALSE)="OUI",OFFSET(Q$3,MOD(QUOTIENT(ROW()-ROW($A$20),'Feuille1-Catégories'!$B$6/Q$6),Q$5),0),IF(MOD($A484-1-Q$10,'Feuille1-Catégories'!$F$5+1)=0,Q$3,""))),"")</f>
        <v/>
      </c>
      <c r="R484" s="7" t="str">
        <f ca="1">IF(AND($A484&lt;&gt;"",R$9&lt;&gt;""),IF(HLOOKUP(R$9,'Feuille1-Catégories'!$C$1:$G$2,2,FALSE)="OUI",R$3,IF(HLOOKUP(R$9,'Feuille1-Catégories'!$C$1:$G$3,3,FALSE)="OUI",OFFSET(R$3,MOD(QUOTIENT(ROW()-ROW($A$20),'Feuille1-Catégories'!$B$6/R$6),R$5),0),IF(MOD($A484-1-R$10,'Feuille1-Catégories'!$F$5+1)=0,R$3,""))),"")</f>
        <v/>
      </c>
      <c r="S484" s="7" t="str">
        <f ca="1">IF(AND($A484&lt;&gt;"",S$9&lt;&gt;""),IF(HLOOKUP(S$9,'Feuille1-Catégories'!$C$1:$G$2,2,FALSE)="OUI",S$3,IF(HLOOKUP(S$9,'Feuille1-Catégories'!$C$1:$G$3,3,FALSE)="OUI",OFFSET(S$3,MOD(QUOTIENT(ROW()-ROW($A$20),'Feuille1-Catégories'!$B$6/S$6),S$5),0),IF(MOD($A484-1-S$10,'Feuille1-Catégories'!$F$5+1)=0,S$3,""))),"")</f>
        <v/>
      </c>
      <c r="T484" s="7" t="str">
        <f ca="1">IF(AND($A484&lt;&gt;"",T$9&lt;&gt;""),IF(HLOOKUP(T$9,'Feuille1-Catégories'!$C$1:$G$2,2,FALSE)="OUI",T$3,IF(HLOOKUP(T$9,'Feuille1-Catégories'!$C$1:$G$3,3,FALSE)="OUI",OFFSET(T$3,MOD(QUOTIENT(ROW()-ROW($A$20),'Feuille1-Catégories'!$B$6/T$6),T$5),0),IF(MOD($A484-1-T$10,'Feuille1-Catégories'!$F$5+1)=0,T$3,""))),"")</f>
        <v/>
      </c>
      <c r="U484" s="7" t="str">
        <f ca="1">IF(AND($A484&lt;&gt;"",U$9&lt;&gt;""),IF(HLOOKUP(U$9,'Feuille1-Catégories'!$C$1:$G$2,2,FALSE)="OUI",U$3,IF(HLOOKUP(U$9,'Feuille1-Catégories'!$C$1:$G$3,3,FALSE)="OUI",OFFSET(U$3,MOD(QUOTIENT(ROW()-ROW($A$20),'Feuille1-Catégories'!$B$6/U$6),U$5),0),IF(MOD($A484-1-U$10,'Feuille1-Catégories'!$F$5+1)=0,U$3,""))),"")</f>
        <v/>
      </c>
      <c r="V484" s="7" t="str">
        <f ca="1">IF(AND($A484&lt;&gt;"",V$9&lt;&gt;""),IF(HLOOKUP(V$9,'Feuille1-Catégories'!$C$1:$G$2,2,FALSE)="OUI",V$3,IF(HLOOKUP(V$9,'Feuille1-Catégories'!$C$1:$G$3,3,FALSE)="OUI",OFFSET(V$3,MOD(QUOTIENT(ROW()-ROW($A$20),'Feuille1-Catégories'!$B$6/V$6),V$5),0),IF(MOD($A484-1-V$10,'Feuille1-Catégories'!$F$5+1)=0,V$3,""))),"")</f>
        <v/>
      </c>
      <c r="W484" s="7" t="str">
        <f ca="1">IF(AND($A484&lt;&gt;"",W$9&lt;&gt;""),IF(HLOOKUP(W$9,'Feuille1-Catégories'!$C$1:$G$2,2,FALSE)="OUI",W$3,IF(HLOOKUP(W$9,'Feuille1-Catégories'!$C$1:$G$3,3,FALSE)="OUI",OFFSET(W$3,MOD(QUOTIENT(ROW()-ROW($A$20),'Feuille1-Catégories'!$B$6/W$6),W$5),0),IF(MOD($A484-1-W$10,'Feuille1-Catégories'!$F$5+1)=0,W$3,""))),"")</f>
        <v/>
      </c>
      <c r="X484" s="7" t="str">
        <f ca="1">IF(AND($A484&lt;&gt;"",X$9&lt;&gt;""),IF(HLOOKUP(X$9,'Feuille1-Catégories'!$C$1:$G$2,2,FALSE)="OUI",X$3,IF(HLOOKUP(X$9,'Feuille1-Catégories'!$C$1:$G$3,3,FALSE)="OUI",OFFSET(X$3,MOD(QUOTIENT(ROW()-ROW($A$20),'Feuille1-Catégories'!$B$6/X$6),X$5),0),IF(MOD($A484-1-X$10,'Feuille1-Catégories'!$F$5+1)=0,X$3,""))),"")</f>
        <v/>
      </c>
      <c r="Y484" s="7" t="str">
        <f ca="1">IF(AND($A484&lt;&gt;"",Y$9&lt;&gt;""),IF(HLOOKUP(Y$9,'Feuille1-Catégories'!$C$1:$G$2,2,FALSE)="OUI",Y$3,IF(HLOOKUP(Y$9,'Feuille1-Catégories'!$C$1:$G$3,3,FALSE)="OUI",OFFSET(Y$3,MOD(QUOTIENT(ROW()-ROW($A$20),'Feuille1-Catégories'!$B$6/Y$6),Y$5),0),IF(MOD($A484-1-Y$10,'Feuille1-Catégories'!$F$5+1)=0,Y$3,""))),"")</f>
        <v/>
      </c>
      <c r="Z484" s="7" t="str">
        <f ca="1">IF(AND($A484&lt;&gt;"",Z$9&lt;&gt;""),IF(HLOOKUP(Z$9,'Feuille1-Catégories'!$C$1:$G$2,2,FALSE)="OUI",Z$3,IF(HLOOKUP(Z$9,'Feuille1-Catégories'!$C$1:$G$3,3,FALSE)="OUI",OFFSET(Z$3,MOD(QUOTIENT(ROW()-ROW($A$20),'Feuille1-Catégories'!$B$6/Z$6),Z$5),0),"")),"")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85" spans="1:26" ht="17" x14ac:dyDescent="0.2">
      <c r="A485" s="21" t="str">
        <f>IF(ROW()-ROW($A$19)&gt;'Feuille1-Catégories'!$B$6,"",ROW()-ROW($A$19))</f>
        <v/>
      </c>
      <c r="B485" s="33" t="str">
        <f t="shared" si="22"/>
        <v/>
      </c>
      <c r="C485" s="10" t="str">
        <f t="shared" si="23"/>
        <v/>
      </c>
      <c r="D485" s="10" t="str">
        <f>IF('Feuille3-Coût de production'!D485&lt;&gt;"",'Feuille3-Coût de production'!D485,"")</f>
        <v/>
      </c>
      <c r="E485" s="10" t="str">
        <f t="shared" si="24"/>
        <v/>
      </c>
      <c r="F485" s="7" t="str">
        <f ca="1">IF(AND($A485&lt;&gt;"",F$9&lt;&gt;""),IF(HLOOKUP(F$9,'Feuille1-Catégories'!$C$1:$G$2,2,FALSE)="OUI",F$3,IF(HLOOKUP(F$9,'Feuille1-Catégories'!$C$1:$G$3,3,FALSE)="OUI",OFFSET(F$3,MOD(QUOTIENT(ROW()-ROW($A$20),'Feuille1-Catégories'!$B$6/F$6),F$5),0),IF(MOD($A485-1-F$10,'Feuille1-Catégories'!$F$5+1)=0,F$3,""))),"")</f>
        <v/>
      </c>
      <c r="G485" s="7" t="str">
        <f ca="1">IF(AND($A485&lt;&gt;"",G$9&lt;&gt;""),IF(HLOOKUP(G$9,'Feuille1-Catégories'!$C$1:$G$2,2,FALSE)="OUI",G$3,IF(HLOOKUP(G$9,'Feuille1-Catégories'!$C$1:$G$3,3,FALSE)="OUI",OFFSET(G$3,MOD(QUOTIENT(ROW()-ROW($A$20),'Feuille1-Catégories'!$B$6/G$6),G$5),0),IF(MOD($A485-1-G$10,'Feuille1-Catégories'!$F$5+1)=0,G$3,""))),"")</f>
        <v/>
      </c>
      <c r="H485" s="7" t="str">
        <f ca="1">IF(AND($A485&lt;&gt;"",H$9&lt;&gt;""),IF(HLOOKUP(H$9,'Feuille1-Catégories'!$C$1:$G$2,2,FALSE)="OUI",H$3,IF(HLOOKUP(H$9,'Feuille1-Catégories'!$C$1:$G$3,3,FALSE)="OUI",OFFSET(H$3,MOD(QUOTIENT(ROW()-ROW($A$20),'Feuille1-Catégories'!$B$6/H$6),H$5),0),IF(MOD($A485-1-H$10,'Feuille1-Catégories'!$F$5+1)=0,H$3,""))),"")</f>
        <v/>
      </c>
      <c r="I485" s="7" t="str">
        <f ca="1">IF(AND($A485&lt;&gt;"",I$9&lt;&gt;""),IF(HLOOKUP(I$9,'Feuille1-Catégories'!$C$1:$G$2,2,FALSE)="OUI",I$3,IF(HLOOKUP(I$9,'Feuille1-Catégories'!$C$1:$G$3,3,FALSE)="OUI",OFFSET(I$3,MOD(QUOTIENT(ROW()-ROW($A$20),'Feuille1-Catégories'!$B$6/I$6),I$5),0),IF(MOD($A485-1-I$10,'Feuille1-Catégories'!$F$5+1)=0,I$3,""))),"")</f>
        <v/>
      </c>
      <c r="J485" s="7" t="str">
        <f ca="1">IF(AND($A485&lt;&gt;"",J$9&lt;&gt;""),IF(HLOOKUP(J$9,'Feuille1-Catégories'!$C$1:$G$2,2,FALSE)="OUI",J$3,IF(HLOOKUP(J$9,'Feuille1-Catégories'!$C$1:$G$3,3,FALSE)="OUI",OFFSET(J$3,MOD(QUOTIENT(ROW()-ROW($A$20),'Feuille1-Catégories'!$B$6/J$6),J$5),0),IF(MOD($A485-1-J$10,'Feuille1-Catégories'!$F$5+1)=0,J$3,""))),"")</f>
        <v/>
      </c>
      <c r="K485" s="7" t="str">
        <f ca="1">IF(AND($A485&lt;&gt;"",K$9&lt;&gt;""),IF(HLOOKUP(K$9,'Feuille1-Catégories'!$C$1:$G$2,2,FALSE)="OUI",K$3,IF(HLOOKUP(K$9,'Feuille1-Catégories'!$C$1:$G$3,3,FALSE)="OUI",OFFSET(K$3,MOD(QUOTIENT(ROW()-ROW($A$20),'Feuille1-Catégories'!$B$6/K$6),K$5),0),IF(MOD($A485-1-K$10,'Feuille1-Catégories'!$F$5+1)=0,K$3,""))),"")</f>
        <v/>
      </c>
      <c r="L485" s="7" t="str">
        <f ca="1">IF(AND($A485&lt;&gt;"",L$9&lt;&gt;""),IF(HLOOKUP(L$9,'Feuille1-Catégories'!$C$1:$G$2,2,FALSE)="OUI",L$3,IF(HLOOKUP(L$9,'Feuille1-Catégories'!$C$1:$G$3,3,FALSE)="OUI",OFFSET(L$3,MOD(QUOTIENT(ROW()-ROW($A$20),'Feuille1-Catégories'!$B$6/L$6),L$5),0),IF(MOD($A485-1-L$10,'Feuille1-Catégories'!$F$5+1)=0,L$3,""))),"")</f>
        <v/>
      </c>
      <c r="M485" s="7" t="str">
        <f ca="1">IF(AND($A485&lt;&gt;"",M$9&lt;&gt;""),IF(HLOOKUP(M$9,'Feuille1-Catégories'!$C$1:$G$2,2,FALSE)="OUI",M$3,IF(HLOOKUP(M$9,'Feuille1-Catégories'!$C$1:$G$3,3,FALSE)="OUI",OFFSET(M$3,MOD(QUOTIENT(ROW()-ROW($A$20),'Feuille1-Catégories'!$B$6/M$6),M$5),0),IF(MOD($A485-1-M$10,'Feuille1-Catégories'!$F$5+1)=0,M$3,""))),"")</f>
        <v/>
      </c>
      <c r="N485" s="7" t="str">
        <f ca="1">IF(AND($A485&lt;&gt;"",N$9&lt;&gt;""),IF(HLOOKUP(N$9,'Feuille1-Catégories'!$C$1:$G$2,2,FALSE)="OUI",N$3,IF(HLOOKUP(N$9,'Feuille1-Catégories'!$C$1:$G$3,3,FALSE)="OUI",OFFSET(N$3,MOD(QUOTIENT(ROW()-ROW($A$20),'Feuille1-Catégories'!$B$6/N$6),N$5),0),IF(MOD($A485-1-N$10,'Feuille1-Catégories'!$F$5+1)=0,N$3,""))),"")</f>
        <v/>
      </c>
      <c r="O485" s="7" t="str">
        <f ca="1">IF(AND($A485&lt;&gt;"",O$9&lt;&gt;""),IF(HLOOKUP(O$9,'Feuille1-Catégories'!$C$1:$G$2,2,FALSE)="OUI",O$3,IF(HLOOKUP(O$9,'Feuille1-Catégories'!$C$1:$G$3,3,FALSE)="OUI",OFFSET(O$3,MOD(QUOTIENT(ROW()-ROW($A$20),'Feuille1-Catégories'!$B$6/O$6),O$5),0),IF(MOD($A485-1-O$10,'Feuille1-Catégories'!$F$5+1)=0,O$3,""))),"")</f>
        <v/>
      </c>
      <c r="P485" s="7" t="str">
        <f ca="1">IF(AND($A485&lt;&gt;"",P$9&lt;&gt;""),IF(HLOOKUP(P$9,'Feuille1-Catégories'!$C$1:$G$2,2,FALSE)="OUI",P$3,IF(HLOOKUP(P$9,'Feuille1-Catégories'!$C$1:$G$3,3,FALSE)="OUI",OFFSET(P$3,MOD(QUOTIENT(ROW()-ROW($A$20),'Feuille1-Catégories'!$B$6/P$6),P$5),0),IF(MOD($A485-1-P$10,'Feuille1-Catégories'!$F$5+1)=0,P$3,""))),"")</f>
        <v/>
      </c>
      <c r="Q485" s="7" t="str">
        <f ca="1">IF(AND($A485&lt;&gt;"",Q$9&lt;&gt;""),IF(HLOOKUP(Q$9,'Feuille1-Catégories'!$C$1:$G$2,2,FALSE)="OUI",Q$3,IF(HLOOKUP(Q$9,'Feuille1-Catégories'!$C$1:$G$3,3,FALSE)="OUI",OFFSET(Q$3,MOD(QUOTIENT(ROW()-ROW($A$20),'Feuille1-Catégories'!$B$6/Q$6),Q$5),0),IF(MOD($A485-1-Q$10,'Feuille1-Catégories'!$F$5+1)=0,Q$3,""))),"")</f>
        <v/>
      </c>
      <c r="R485" s="7" t="str">
        <f ca="1">IF(AND($A485&lt;&gt;"",R$9&lt;&gt;""),IF(HLOOKUP(R$9,'Feuille1-Catégories'!$C$1:$G$2,2,FALSE)="OUI",R$3,IF(HLOOKUP(R$9,'Feuille1-Catégories'!$C$1:$G$3,3,FALSE)="OUI",OFFSET(R$3,MOD(QUOTIENT(ROW()-ROW($A$20),'Feuille1-Catégories'!$B$6/R$6),R$5),0),IF(MOD($A485-1-R$10,'Feuille1-Catégories'!$F$5+1)=0,R$3,""))),"")</f>
        <v/>
      </c>
      <c r="S485" s="7" t="str">
        <f ca="1">IF(AND($A485&lt;&gt;"",S$9&lt;&gt;""),IF(HLOOKUP(S$9,'Feuille1-Catégories'!$C$1:$G$2,2,FALSE)="OUI",S$3,IF(HLOOKUP(S$9,'Feuille1-Catégories'!$C$1:$G$3,3,FALSE)="OUI",OFFSET(S$3,MOD(QUOTIENT(ROW()-ROW($A$20),'Feuille1-Catégories'!$B$6/S$6),S$5),0),IF(MOD($A485-1-S$10,'Feuille1-Catégories'!$F$5+1)=0,S$3,""))),"")</f>
        <v/>
      </c>
      <c r="T485" s="7" t="str">
        <f ca="1">IF(AND($A485&lt;&gt;"",T$9&lt;&gt;""),IF(HLOOKUP(T$9,'Feuille1-Catégories'!$C$1:$G$2,2,FALSE)="OUI",T$3,IF(HLOOKUP(T$9,'Feuille1-Catégories'!$C$1:$G$3,3,FALSE)="OUI",OFFSET(T$3,MOD(QUOTIENT(ROW()-ROW($A$20),'Feuille1-Catégories'!$B$6/T$6),T$5),0),IF(MOD($A485-1-T$10,'Feuille1-Catégories'!$F$5+1)=0,T$3,""))),"")</f>
        <v/>
      </c>
      <c r="U485" s="7" t="str">
        <f ca="1">IF(AND($A485&lt;&gt;"",U$9&lt;&gt;""),IF(HLOOKUP(U$9,'Feuille1-Catégories'!$C$1:$G$2,2,FALSE)="OUI",U$3,IF(HLOOKUP(U$9,'Feuille1-Catégories'!$C$1:$G$3,3,FALSE)="OUI",OFFSET(U$3,MOD(QUOTIENT(ROW()-ROW($A$20),'Feuille1-Catégories'!$B$6/U$6),U$5),0),IF(MOD($A485-1-U$10,'Feuille1-Catégories'!$F$5+1)=0,U$3,""))),"")</f>
        <v/>
      </c>
      <c r="V485" s="7" t="str">
        <f ca="1">IF(AND($A485&lt;&gt;"",V$9&lt;&gt;""),IF(HLOOKUP(V$9,'Feuille1-Catégories'!$C$1:$G$2,2,FALSE)="OUI",V$3,IF(HLOOKUP(V$9,'Feuille1-Catégories'!$C$1:$G$3,3,FALSE)="OUI",OFFSET(V$3,MOD(QUOTIENT(ROW()-ROW($A$20),'Feuille1-Catégories'!$B$6/V$6),V$5),0),IF(MOD($A485-1-V$10,'Feuille1-Catégories'!$F$5+1)=0,V$3,""))),"")</f>
        <v/>
      </c>
      <c r="W485" s="7" t="str">
        <f ca="1">IF(AND($A485&lt;&gt;"",W$9&lt;&gt;""),IF(HLOOKUP(W$9,'Feuille1-Catégories'!$C$1:$G$2,2,FALSE)="OUI",W$3,IF(HLOOKUP(W$9,'Feuille1-Catégories'!$C$1:$G$3,3,FALSE)="OUI",OFFSET(W$3,MOD(QUOTIENT(ROW()-ROW($A$20),'Feuille1-Catégories'!$B$6/W$6),W$5),0),IF(MOD($A485-1-W$10,'Feuille1-Catégories'!$F$5+1)=0,W$3,""))),"")</f>
        <v/>
      </c>
      <c r="X485" s="7" t="str">
        <f ca="1">IF(AND($A485&lt;&gt;"",X$9&lt;&gt;""),IF(HLOOKUP(X$9,'Feuille1-Catégories'!$C$1:$G$2,2,FALSE)="OUI",X$3,IF(HLOOKUP(X$9,'Feuille1-Catégories'!$C$1:$G$3,3,FALSE)="OUI",OFFSET(X$3,MOD(QUOTIENT(ROW()-ROW($A$20),'Feuille1-Catégories'!$B$6/X$6),X$5),0),IF(MOD($A485-1-X$10,'Feuille1-Catégories'!$F$5+1)=0,X$3,""))),"")</f>
        <v/>
      </c>
      <c r="Y485" s="7" t="str">
        <f ca="1">IF(AND($A485&lt;&gt;"",Y$9&lt;&gt;""),IF(HLOOKUP(Y$9,'Feuille1-Catégories'!$C$1:$G$2,2,FALSE)="OUI",Y$3,IF(HLOOKUP(Y$9,'Feuille1-Catégories'!$C$1:$G$3,3,FALSE)="OUI",OFFSET(Y$3,MOD(QUOTIENT(ROW()-ROW($A$20),'Feuille1-Catégories'!$B$6/Y$6),Y$5),0),IF(MOD($A485-1-Y$10,'Feuille1-Catégories'!$F$5+1)=0,Y$3,""))),"")</f>
        <v/>
      </c>
      <c r="Z485" s="7" t="str">
        <f ca="1">IF(AND($A485&lt;&gt;"",Z$9&lt;&gt;""),IF(HLOOKUP(Z$9,'Feuille1-Catégories'!$C$1:$G$2,2,FALSE)="OUI",Z$3,IF(HLOOKUP(Z$9,'Feuille1-Catégories'!$C$1:$G$3,3,FALSE)="OUI",OFFSET(Z$3,MOD(QUOTIENT(ROW()-ROW($A$20),'Feuille1-Catégories'!$B$6/Z$6),Z$5),0),"")),"")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86" spans="1:26" ht="17" x14ac:dyDescent="0.2">
      <c r="A486" s="21" t="str">
        <f>IF(ROW()-ROW($A$19)&gt;'Feuille1-Catégories'!$B$6,"",ROW()-ROW($A$19))</f>
        <v/>
      </c>
      <c r="B486" s="33" t="str">
        <f t="shared" si="22"/>
        <v/>
      </c>
      <c r="C486" s="10" t="str">
        <f t="shared" si="23"/>
        <v/>
      </c>
      <c r="D486" s="10" t="str">
        <f>IF('Feuille3-Coût de production'!D486&lt;&gt;"",'Feuille3-Coût de production'!D486,"")</f>
        <v/>
      </c>
      <c r="E486" s="10" t="str">
        <f t="shared" si="24"/>
        <v/>
      </c>
      <c r="F486" s="7" t="str">
        <f ca="1">IF(AND($A486&lt;&gt;"",F$9&lt;&gt;""),IF(HLOOKUP(F$9,'Feuille1-Catégories'!$C$1:$G$2,2,FALSE)="OUI",F$3,IF(HLOOKUP(F$9,'Feuille1-Catégories'!$C$1:$G$3,3,FALSE)="OUI",OFFSET(F$3,MOD(QUOTIENT(ROW()-ROW($A$20),'Feuille1-Catégories'!$B$6/F$6),F$5),0),IF(MOD($A486-1-F$10,'Feuille1-Catégories'!$F$5+1)=0,F$3,""))),"")</f>
        <v/>
      </c>
      <c r="G486" s="7" t="str">
        <f ca="1">IF(AND($A486&lt;&gt;"",G$9&lt;&gt;""),IF(HLOOKUP(G$9,'Feuille1-Catégories'!$C$1:$G$2,2,FALSE)="OUI",G$3,IF(HLOOKUP(G$9,'Feuille1-Catégories'!$C$1:$G$3,3,FALSE)="OUI",OFFSET(G$3,MOD(QUOTIENT(ROW()-ROW($A$20),'Feuille1-Catégories'!$B$6/G$6),G$5),0),IF(MOD($A486-1-G$10,'Feuille1-Catégories'!$F$5+1)=0,G$3,""))),"")</f>
        <v/>
      </c>
      <c r="H486" s="7" t="str">
        <f ca="1">IF(AND($A486&lt;&gt;"",H$9&lt;&gt;""),IF(HLOOKUP(H$9,'Feuille1-Catégories'!$C$1:$G$2,2,FALSE)="OUI",H$3,IF(HLOOKUP(H$9,'Feuille1-Catégories'!$C$1:$G$3,3,FALSE)="OUI",OFFSET(H$3,MOD(QUOTIENT(ROW()-ROW($A$20),'Feuille1-Catégories'!$B$6/H$6),H$5),0),IF(MOD($A486-1-H$10,'Feuille1-Catégories'!$F$5+1)=0,H$3,""))),"")</f>
        <v/>
      </c>
      <c r="I486" s="7" t="str">
        <f ca="1">IF(AND($A486&lt;&gt;"",I$9&lt;&gt;""),IF(HLOOKUP(I$9,'Feuille1-Catégories'!$C$1:$G$2,2,FALSE)="OUI",I$3,IF(HLOOKUP(I$9,'Feuille1-Catégories'!$C$1:$G$3,3,FALSE)="OUI",OFFSET(I$3,MOD(QUOTIENT(ROW()-ROW($A$20),'Feuille1-Catégories'!$B$6/I$6),I$5),0),IF(MOD($A486-1-I$10,'Feuille1-Catégories'!$F$5+1)=0,I$3,""))),"")</f>
        <v/>
      </c>
      <c r="J486" s="7" t="str">
        <f ca="1">IF(AND($A486&lt;&gt;"",J$9&lt;&gt;""),IF(HLOOKUP(J$9,'Feuille1-Catégories'!$C$1:$G$2,2,FALSE)="OUI",J$3,IF(HLOOKUP(J$9,'Feuille1-Catégories'!$C$1:$G$3,3,FALSE)="OUI",OFFSET(J$3,MOD(QUOTIENT(ROW()-ROW($A$20),'Feuille1-Catégories'!$B$6/J$6),J$5),0),IF(MOD($A486-1-J$10,'Feuille1-Catégories'!$F$5+1)=0,J$3,""))),"")</f>
        <v/>
      </c>
      <c r="K486" s="7" t="str">
        <f ca="1">IF(AND($A486&lt;&gt;"",K$9&lt;&gt;""),IF(HLOOKUP(K$9,'Feuille1-Catégories'!$C$1:$G$2,2,FALSE)="OUI",K$3,IF(HLOOKUP(K$9,'Feuille1-Catégories'!$C$1:$G$3,3,FALSE)="OUI",OFFSET(K$3,MOD(QUOTIENT(ROW()-ROW($A$20),'Feuille1-Catégories'!$B$6/K$6),K$5),0),IF(MOD($A486-1-K$10,'Feuille1-Catégories'!$F$5+1)=0,K$3,""))),"")</f>
        <v/>
      </c>
      <c r="L486" s="7" t="str">
        <f ca="1">IF(AND($A486&lt;&gt;"",L$9&lt;&gt;""),IF(HLOOKUP(L$9,'Feuille1-Catégories'!$C$1:$G$2,2,FALSE)="OUI",L$3,IF(HLOOKUP(L$9,'Feuille1-Catégories'!$C$1:$G$3,3,FALSE)="OUI",OFFSET(L$3,MOD(QUOTIENT(ROW()-ROW($A$20),'Feuille1-Catégories'!$B$6/L$6),L$5),0),IF(MOD($A486-1-L$10,'Feuille1-Catégories'!$F$5+1)=0,L$3,""))),"")</f>
        <v/>
      </c>
      <c r="M486" s="7" t="str">
        <f ca="1">IF(AND($A486&lt;&gt;"",M$9&lt;&gt;""),IF(HLOOKUP(M$9,'Feuille1-Catégories'!$C$1:$G$2,2,FALSE)="OUI",M$3,IF(HLOOKUP(M$9,'Feuille1-Catégories'!$C$1:$G$3,3,FALSE)="OUI",OFFSET(M$3,MOD(QUOTIENT(ROW()-ROW($A$20),'Feuille1-Catégories'!$B$6/M$6),M$5),0),IF(MOD($A486-1-M$10,'Feuille1-Catégories'!$F$5+1)=0,M$3,""))),"")</f>
        <v/>
      </c>
      <c r="N486" s="7" t="str">
        <f ca="1">IF(AND($A486&lt;&gt;"",N$9&lt;&gt;""),IF(HLOOKUP(N$9,'Feuille1-Catégories'!$C$1:$G$2,2,FALSE)="OUI",N$3,IF(HLOOKUP(N$9,'Feuille1-Catégories'!$C$1:$G$3,3,FALSE)="OUI",OFFSET(N$3,MOD(QUOTIENT(ROW()-ROW($A$20),'Feuille1-Catégories'!$B$6/N$6),N$5),0),IF(MOD($A486-1-N$10,'Feuille1-Catégories'!$F$5+1)=0,N$3,""))),"")</f>
        <v/>
      </c>
      <c r="O486" s="7" t="str">
        <f ca="1">IF(AND($A486&lt;&gt;"",O$9&lt;&gt;""),IF(HLOOKUP(O$9,'Feuille1-Catégories'!$C$1:$G$2,2,FALSE)="OUI",O$3,IF(HLOOKUP(O$9,'Feuille1-Catégories'!$C$1:$G$3,3,FALSE)="OUI",OFFSET(O$3,MOD(QUOTIENT(ROW()-ROW($A$20),'Feuille1-Catégories'!$B$6/O$6),O$5),0),IF(MOD($A486-1-O$10,'Feuille1-Catégories'!$F$5+1)=0,O$3,""))),"")</f>
        <v/>
      </c>
      <c r="P486" s="7" t="str">
        <f ca="1">IF(AND($A486&lt;&gt;"",P$9&lt;&gt;""),IF(HLOOKUP(P$9,'Feuille1-Catégories'!$C$1:$G$2,2,FALSE)="OUI",P$3,IF(HLOOKUP(P$9,'Feuille1-Catégories'!$C$1:$G$3,3,FALSE)="OUI",OFFSET(P$3,MOD(QUOTIENT(ROW()-ROW($A$20),'Feuille1-Catégories'!$B$6/P$6),P$5),0),IF(MOD($A486-1-P$10,'Feuille1-Catégories'!$F$5+1)=0,P$3,""))),"")</f>
        <v/>
      </c>
      <c r="Q486" s="7" t="str">
        <f ca="1">IF(AND($A486&lt;&gt;"",Q$9&lt;&gt;""),IF(HLOOKUP(Q$9,'Feuille1-Catégories'!$C$1:$G$2,2,FALSE)="OUI",Q$3,IF(HLOOKUP(Q$9,'Feuille1-Catégories'!$C$1:$G$3,3,FALSE)="OUI",OFFSET(Q$3,MOD(QUOTIENT(ROW()-ROW($A$20),'Feuille1-Catégories'!$B$6/Q$6),Q$5),0),IF(MOD($A486-1-Q$10,'Feuille1-Catégories'!$F$5+1)=0,Q$3,""))),"")</f>
        <v/>
      </c>
      <c r="R486" s="7" t="str">
        <f ca="1">IF(AND($A486&lt;&gt;"",R$9&lt;&gt;""),IF(HLOOKUP(R$9,'Feuille1-Catégories'!$C$1:$G$2,2,FALSE)="OUI",R$3,IF(HLOOKUP(R$9,'Feuille1-Catégories'!$C$1:$G$3,3,FALSE)="OUI",OFFSET(R$3,MOD(QUOTIENT(ROW()-ROW($A$20),'Feuille1-Catégories'!$B$6/R$6),R$5),0),IF(MOD($A486-1-R$10,'Feuille1-Catégories'!$F$5+1)=0,R$3,""))),"")</f>
        <v/>
      </c>
      <c r="S486" s="7" t="str">
        <f ca="1">IF(AND($A486&lt;&gt;"",S$9&lt;&gt;""),IF(HLOOKUP(S$9,'Feuille1-Catégories'!$C$1:$G$2,2,FALSE)="OUI",S$3,IF(HLOOKUP(S$9,'Feuille1-Catégories'!$C$1:$G$3,3,FALSE)="OUI",OFFSET(S$3,MOD(QUOTIENT(ROW()-ROW($A$20),'Feuille1-Catégories'!$B$6/S$6),S$5),0),IF(MOD($A486-1-S$10,'Feuille1-Catégories'!$F$5+1)=0,S$3,""))),"")</f>
        <v/>
      </c>
      <c r="T486" s="7" t="str">
        <f ca="1">IF(AND($A486&lt;&gt;"",T$9&lt;&gt;""),IF(HLOOKUP(T$9,'Feuille1-Catégories'!$C$1:$G$2,2,FALSE)="OUI",T$3,IF(HLOOKUP(T$9,'Feuille1-Catégories'!$C$1:$G$3,3,FALSE)="OUI",OFFSET(T$3,MOD(QUOTIENT(ROW()-ROW($A$20),'Feuille1-Catégories'!$B$6/T$6),T$5),0),IF(MOD($A486-1-T$10,'Feuille1-Catégories'!$F$5+1)=0,T$3,""))),"")</f>
        <v/>
      </c>
      <c r="U486" s="7" t="str">
        <f ca="1">IF(AND($A486&lt;&gt;"",U$9&lt;&gt;""),IF(HLOOKUP(U$9,'Feuille1-Catégories'!$C$1:$G$2,2,FALSE)="OUI",U$3,IF(HLOOKUP(U$9,'Feuille1-Catégories'!$C$1:$G$3,3,FALSE)="OUI",OFFSET(U$3,MOD(QUOTIENT(ROW()-ROW($A$20),'Feuille1-Catégories'!$B$6/U$6),U$5),0),IF(MOD($A486-1-U$10,'Feuille1-Catégories'!$F$5+1)=0,U$3,""))),"")</f>
        <v/>
      </c>
      <c r="V486" s="7" t="str">
        <f ca="1">IF(AND($A486&lt;&gt;"",V$9&lt;&gt;""),IF(HLOOKUP(V$9,'Feuille1-Catégories'!$C$1:$G$2,2,FALSE)="OUI",V$3,IF(HLOOKUP(V$9,'Feuille1-Catégories'!$C$1:$G$3,3,FALSE)="OUI",OFFSET(V$3,MOD(QUOTIENT(ROW()-ROW($A$20),'Feuille1-Catégories'!$B$6/V$6),V$5),0),IF(MOD($A486-1-V$10,'Feuille1-Catégories'!$F$5+1)=0,V$3,""))),"")</f>
        <v/>
      </c>
      <c r="W486" s="7" t="str">
        <f ca="1">IF(AND($A486&lt;&gt;"",W$9&lt;&gt;""),IF(HLOOKUP(W$9,'Feuille1-Catégories'!$C$1:$G$2,2,FALSE)="OUI",W$3,IF(HLOOKUP(W$9,'Feuille1-Catégories'!$C$1:$G$3,3,FALSE)="OUI",OFFSET(W$3,MOD(QUOTIENT(ROW()-ROW($A$20),'Feuille1-Catégories'!$B$6/W$6),W$5),0),IF(MOD($A486-1-W$10,'Feuille1-Catégories'!$F$5+1)=0,W$3,""))),"")</f>
        <v/>
      </c>
      <c r="X486" s="7" t="str">
        <f ca="1">IF(AND($A486&lt;&gt;"",X$9&lt;&gt;""),IF(HLOOKUP(X$9,'Feuille1-Catégories'!$C$1:$G$2,2,FALSE)="OUI",X$3,IF(HLOOKUP(X$9,'Feuille1-Catégories'!$C$1:$G$3,3,FALSE)="OUI",OFFSET(X$3,MOD(QUOTIENT(ROW()-ROW($A$20),'Feuille1-Catégories'!$B$6/X$6),X$5),0),IF(MOD($A486-1-X$10,'Feuille1-Catégories'!$F$5+1)=0,X$3,""))),"")</f>
        <v/>
      </c>
      <c r="Y486" s="7" t="str">
        <f ca="1">IF(AND($A486&lt;&gt;"",Y$9&lt;&gt;""),IF(HLOOKUP(Y$9,'Feuille1-Catégories'!$C$1:$G$2,2,FALSE)="OUI",Y$3,IF(HLOOKUP(Y$9,'Feuille1-Catégories'!$C$1:$G$3,3,FALSE)="OUI",OFFSET(Y$3,MOD(QUOTIENT(ROW()-ROW($A$20),'Feuille1-Catégories'!$B$6/Y$6),Y$5),0),IF(MOD($A486-1-Y$10,'Feuille1-Catégories'!$F$5+1)=0,Y$3,""))),"")</f>
        <v/>
      </c>
      <c r="Z486" s="7" t="str">
        <f ca="1">IF(AND($A486&lt;&gt;"",Z$9&lt;&gt;""),IF(HLOOKUP(Z$9,'Feuille1-Catégories'!$C$1:$G$2,2,FALSE)="OUI",Z$3,IF(HLOOKUP(Z$9,'Feuille1-Catégories'!$C$1:$G$3,3,FALSE)="OUI",OFFSET(Z$3,MOD(QUOTIENT(ROW()-ROW($A$20),'Feuille1-Catégories'!$B$6/Z$6),Z$5),0),"")),"")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87" spans="1:26" ht="17" x14ac:dyDescent="0.2">
      <c r="A487" s="21" t="str">
        <f>IF(ROW()-ROW($A$19)&gt;'Feuille1-Catégories'!$B$6,"",ROW()-ROW($A$19))</f>
        <v/>
      </c>
      <c r="B487" s="33" t="str">
        <f t="shared" si="22"/>
        <v/>
      </c>
      <c r="C487" s="10" t="str">
        <f t="shared" si="23"/>
        <v/>
      </c>
      <c r="D487" s="10" t="str">
        <f>IF('Feuille3-Coût de production'!D487&lt;&gt;"",'Feuille3-Coût de production'!D487,"")</f>
        <v/>
      </c>
      <c r="E487" s="10" t="str">
        <f t="shared" si="24"/>
        <v/>
      </c>
      <c r="F487" s="7" t="str">
        <f ca="1">IF(AND($A487&lt;&gt;"",F$9&lt;&gt;""),IF(HLOOKUP(F$9,'Feuille1-Catégories'!$C$1:$G$2,2,FALSE)="OUI",F$3,IF(HLOOKUP(F$9,'Feuille1-Catégories'!$C$1:$G$3,3,FALSE)="OUI",OFFSET(F$3,MOD(QUOTIENT(ROW()-ROW($A$20),'Feuille1-Catégories'!$B$6/F$6),F$5),0),IF(MOD($A487-1-F$10,'Feuille1-Catégories'!$F$5+1)=0,F$3,""))),"")</f>
        <v/>
      </c>
      <c r="G487" s="7" t="str">
        <f ca="1">IF(AND($A487&lt;&gt;"",G$9&lt;&gt;""),IF(HLOOKUP(G$9,'Feuille1-Catégories'!$C$1:$G$2,2,FALSE)="OUI",G$3,IF(HLOOKUP(G$9,'Feuille1-Catégories'!$C$1:$G$3,3,FALSE)="OUI",OFFSET(G$3,MOD(QUOTIENT(ROW()-ROW($A$20),'Feuille1-Catégories'!$B$6/G$6),G$5),0),IF(MOD($A487-1-G$10,'Feuille1-Catégories'!$F$5+1)=0,G$3,""))),"")</f>
        <v/>
      </c>
      <c r="H487" s="7" t="str">
        <f ca="1">IF(AND($A487&lt;&gt;"",H$9&lt;&gt;""),IF(HLOOKUP(H$9,'Feuille1-Catégories'!$C$1:$G$2,2,FALSE)="OUI",H$3,IF(HLOOKUP(H$9,'Feuille1-Catégories'!$C$1:$G$3,3,FALSE)="OUI",OFFSET(H$3,MOD(QUOTIENT(ROW()-ROW($A$20),'Feuille1-Catégories'!$B$6/H$6),H$5),0),IF(MOD($A487-1-H$10,'Feuille1-Catégories'!$F$5+1)=0,H$3,""))),"")</f>
        <v/>
      </c>
      <c r="I487" s="7" t="str">
        <f ca="1">IF(AND($A487&lt;&gt;"",I$9&lt;&gt;""),IF(HLOOKUP(I$9,'Feuille1-Catégories'!$C$1:$G$2,2,FALSE)="OUI",I$3,IF(HLOOKUP(I$9,'Feuille1-Catégories'!$C$1:$G$3,3,FALSE)="OUI",OFFSET(I$3,MOD(QUOTIENT(ROW()-ROW($A$20),'Feuille1-Catégories'!$B$6/I$6),I$5),0),IF(MOD($A487-1-I$10,'Feuille1-Catégories'!$F$5+1)=0,I$3,""))),"")</f>
        <v/>
      </c>
      <c r="J487" s="7" t="str">
        <f ca="1">IF(AND($A487&lt;&gt;"",J$9&lt;&gt;""),IF(HLOOKUP(J$9,'Feuille1-Catégories'!$C$1:$G$2,2,FALSE)="OUI",J$3,IF(HLOOKUP(J$9,'Feuille1-Catégories'!$C$1:$G$3,3,FALSE)="OUI",OFFSET(J$3,MOD(QUOTIENT(ROW()-ROW($A$20),'Feuille1-Catégories'!$B$6/J$6),J$5),0),IF(MOD($A487-1-J$10,'Feuille1-Catégories'!$F$5+1)=0,J$3,""))),"")</f>
        <v/>
      </c>
      <c r="K487" s="7" t="str">
        <f ca="1">IF(AND($A487&lt;&gt;"",K$9&lt;&gt;""),IF(HLOOKUP(K$9,'Feuille1-Catégories'!$C$1:$G$2,2,FALSE)="OUI",K$3,IF(HLOOKUP(K$9,'Feuille1-Catégories'!$C$1:$G$3,3,FALSE)="OUI",OFFSET(K$3,MOD(QUOTIENT(ROW()-ROW($A$20),'Feuille1-Catégories'!$B$6/K$6),K$5),0),IF(MOD($A487-1-K$10,'Feuille1-Catégories'!$F$5+1)=0,K$3,""))),"")</f>
        <v/>
      </c>
      <c r="L487" s="7" t="str">
        <f ca="1">IF(AND($A487&lt;&gt;"",L$9&lt;&gt;""),IF(HLOOKUP(L$9,'Feuille1-Catégories'!$C$1:$G$2,2,FALSE)="OUI",L$3,IF(HLOOKUP(L$9,'Feuille1-Catégories'!$C$1:$G$3,3,FALSE)="OUI",OFFSET(L$3,MOD(QUOTIENT(ROW()-ROW($A$20),'Feuille1-Catégories'!$B$6/L$6),L$5),0),IF(MOD($A487-1-L$10,'Feuille1-Catégories'!$F$5+1)=0,L$3,""))),"")</f>
        <v/>
      </c>
      <c r="M487" s="7" t="str">
        <f ca="1">IF(AND($A487&lt;&gt;"",M$9&lt;&gt;""),IF(HLOOKUP(M$9,'Feuille1-Catégories'!$C$1:$G$2,2,FALSE)="OUI",M$3,IF(HLOOKUP(M$9,'Feuille1-Catégories'!$C$1:$G$3,3,FALSE)="OUI",OFFSET(M$3,MOD(QUOTIENT(ROW()-ROW($A$20),'Feuille1-Catégories'!$B$6/M$6),M$5),0),IF(MOD($A487-1-M$10,'Feuille1-Catégories'!$F$5+1)=0,M$3,""))),"")</f>
        <v/>
      </c>
      <c r="N487" s="7" t="str">
        <f ca="1">IF(AND($A487&lt;&gt;"",N$9&lt;&gt;""),IF(HLOOKUP(N$9,'Feuille1-Catégories'!$C$1:$G$2,2,FALSE)="OUI",N$3,IF(HLOOKUP(N$9,'Feuille1-Catégories'!$C$1:$G$3,3,FALSE)="OUI",OFFSET(N$3,MOD(QUOTIENT(ROW()-ROW($A$20),'Feuille1-Catégories'!$B$6/N$6),N$5),0),IF(MOD($A487-1-N$10,'Feuille1-Catégories'!$F$5+1)=0,N$3,""))),"")</f>
        <v/>
      </c>
      <c r="O487" s="7" t="str">
        <f ca="1">IF(AND($A487&lt;&gt;"",O$9&lt;&gt;""),IF(HLOOKUP(O$9,'Feuille1-Catégories'!$C$1:$G$2,2,FALSE)="OUI",O$3,IF(HLOOKUP(O$9,'Feuille1-Catégories'!$C$1:$G$3,3,FALSE)="OUI",OFFSET(O$3,MOD(QUOTIENT(ROW()-ROW($A$20),'Feuille1-Catégories'!$B$6/O$6),O$5),0),IF(MOD($A487-1-O$10,'Feuille1-Catégories'!$F$5+1)=0,O$3,""))),"")</f>
        <v/>
      </c>
      <c r="P487" s="7" t="str">
        <f ca="1">IF(AND($A487&lt;&gt;"",P$9&lt;&gt;""),IF(HLOOKUP(P$9,'Feuille1-Catégories'!$C$1:$G$2,2,FALSE)="OUI",P$3,IF(HLOOKUP(P$9,'Feuille1-Catégories'!$C$1:$G$3,3,FALSE)="OUI",OFFSET(P$3,MOD(QUOTIENT(ROW()-ROW($A$20),'Feuille1-Catégories'!$B$6/P$6),P$5),0),IF(MOD($A487-1-P$10,'Feuille1-Catégories'!$F$5+1)=0,P$3,""))),"")</f>
        <v/>
      </c>
      <c r="Q487" s="7" t="str">
        <f ca="1">IF(AND($A487&lt;&gt;"",Q$9&lt;&gt;""),IF(HLOOKUP(Q$9,'Feuille1-Catégories'!$C$1:$G$2,2,FALSE)="OUI",Q$3,IF(HLOOKUP(Q$9,'Feuille1-Catégories'!$C$1:$G$3,3,FALSE)="OUI",OFFSET(Q$3,MOD(QUOTIENT(ROW()-ROW($A$20),'Feuille1-Catégories'!$B$6/Q$6),Q$5),0),IF(MOD($A487-1-Q$10,'Feuille1-Catégories'!$F$5+1)=0,Q$3,""))),"")</f>
        <v/>
      </c>
      <c r="R487" s="7" t="str">
        <f ca="1">IF(AND($A487&lt;&gt;"",R$9&lt;&gt;""),IF(HLOOKUP(R$9,'Feuille1-Catégories'!$C$1:$G$2,2,FALSE)="OUI",R$3,IF(HLOOKUP(R$9,'Feuille1-Catégories'!$C$1:$G$3,3,FALSE)="OUI",OFFSET(R$3,MOD(QUOTIENT(ROW()-ROW($A$20),'Feuille1-Catégories'!$B$6/R$6),R$5),0),IF(MOD($A487-1-R$10,'Feuille1-Catégories'!$F$5+1)=0,R$3,""))),"")</f>
        <v/>
      </c>
      <c r="S487" s="7" t="str">
        <f ca="1">IF(AND($A487&lt;&gt;"",S$9&lt;&gt;""),IF(HLOOKUP(S$9,'Feuille1-Catégories'!$C$1:$G$2,2,FALSE)="OUI",S$3,IF(HLOOKUP(S$9,'Feuille1-Catégories'!$C$1:$G$3,3,FALSE)="OUI",OFFSET(S$3,MOD(QUOTIENT(ROW()-ROW($A$20),'Feuille1-Catégories'!$B$6/S$6),S$5),0),IF(MOD($A487-1-S$10,'Feuille1-Catégories'!$F$5+1)=0,S$3,""))),"")</f>
        <v/>
      </c>
      <c r="T487" s="7" t="str">
        <f ca="1">IF(AND($A487&lt;&gt;"",T$9&lt;&gt;""),IF(HLOOKUP(T$9,'Feuille1-Catégories'!$C$1:$G$2,2,FALSE)="OUI",T$3,IF(HLOOKUP(T$9,'Feuille1-Catégories'!$C$1:$G$3,3,FALSE)="OUI",OFFSET(T$3,MOD(QUOTIENT(ROW()-ROW($A$20),'Feuille1-Catégories'!$B$6/T$6),T$5),0),IF(MOD($A487-1-T$10,'Feuille1-Catégories'!$F$5+1)=0,T$3,""))),"")</f>
        <v/>
      </c>
      <c r="U487" s="7" t="str">
        <f ca="1">IF(AND($A487&lt;&gt;"",U$9&lt;&gt;""),IF(HLOOKUP(U$9,'Feuille1-Catégories'!$C$1:$G$2,2,FALSE)="OUI",U$3,IF(HLOOKUP(U$9,'Feuille1-Catégories'!$C$1:$G$3,3,FALSE)="OUI",OFFSET(U$3,MOD(QUOTIENT(ROW()-ROW($A$20),'Feuille1-Catégories'!$B$6/U$6),U$5),0),IF(MOD($A487-1-U$10,'Feuille1-Catégories'!$F$5+1)=0,U$3,""))),"")</f>
        <v/>
      </c>
      <c r="V487" s="7" t="str">
        <f ca="1">IF(AND($A487&lt;&gt;"",V$9&lt;&gt;""),IF(HLOOKUP(V$9,'Feuille1-Catégories'!$C$1:$G$2,2,FALSE)="OUI",V$3,IF(HLOOKUP(V$9,'Feuille1-Catégories'!$C$1:$G$3,3,FALSE)="OUI",OFFSET(V$3,MOD(QUOTIENT(ROW()-ROW($A$20),'Feuille1-Catégories'!$B$6/V$6),V$5),0),IF(MOD($A487-1-V$10,'Feuille1-Catégories'!$F$5+1)=0,V$3,""))),"")</f>
        <v/>
      </c>
      <c r="W487" s="7" t="str">
        <f ca="1">IF(AND($A487&lt;&gt;"",W$9&lt;&gt;""),IF(HLOOKUP(W$9,'Feuille1-Catégories'!$C$1:$G$2,2,FALSE)="OUI",W$3,IF(HLOOKUP(W$9,'Feuille1-Catégories'!$C$1:$G$3,3,FALSE)="OUI",OFFSET(W$3,MOD(QUOTIENT(ROW()-ROW($A$20),'Feuille1-Catégories'!$B$6/W$6),W$5),0),IF(MOD($A487-1-W$10,'Feuille1-Catégories'!$F$5+1)=0,W$3,""))),"")</f>
        <v/>
      </c>
      <c r="X487" s="7" t="str">
        <f ca="1">IF(AND($A487&lt;&gt;"",X$9&lt;&gt;""),IF(HLOOKUP(X$9,'Feuille1-Catégories'!$C$1:$G$2,2,FALSE)="OUI",X$3,IF(HLOOKUP(X$9,'Feuille1-Catégories'!$C$1:$G$3,3,FALSE)="OUI",OFFSET(X$3,MOD(QUOTIENT(ROW()-ROW($A$20),'Feuille1-Catégories'!$B$6/X$6),X$5),0),IF(MOD($A487-1-X$10,'Feuille1-Catégories'!$F$5+1)=0,X$3,""))),"")</f>
        <v/>
      </c>
      <c r="Y487" s="7" t="str">
        <f ca="1">IF(AND($A487&lt;&gt;"",Y$9&lt;&gt;""),IF(HLOOKUP(Y$9,'Feuille1-Catégories'!$C$1:$G$2,2,FALSE)="OUI",Y$3,IF(HLOOKUP(Y$9,'Feuille1-Catégories'!$C$1:$G$3,3,FALSE)="OUI",OFFSET(Y$3,MOD(QUOTIENT(ROW()-ROW($A$20),'Feuille1-Catégories'!$B$6/Y$6),Y$5),0),IF(MOD($A487-1-Y$10,'Feuille1-Catégories'!$F$5+1)=0,Y$3,""))),"")</f>
        <v/>
      </c>
      <c r="Z487" s="7" t="str">
        <f ca="1">IF(AND($A487&lt;&gt;"",Z$9&lt;&gt;""),IF(HLOOKUP(Z$9,'Feuille1-Catégories'!$C$1:$G$2,2,FALSE)="OUI",Z$3,IF(HLOOKUP(Z$9,'Feuille1-Catégories'!$C$1:$G$3,3,FALSE)="OUI",OFFSET(Z$3,MOD(QUOTIENT(ROW()-ROW($A$20),'Feuille1-Catégories'!$B$6/Z$6),Z$5),0),"")),"")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88" spans="1:26" ht="17" x14ac:dyDescent="0.2">
      <c r="A488" s="21" t="str">
        <f>IF(ROW()-ROW($A$19)&gt;'Feuille1-Catégories'!$B$6,"",ROW()-ROW($A$19))</f>
        <v/>
      </c>
      <c r="B488" s="33" t="str">
        <f t="shared" si="22"/>
        <v/>
      </c>
      <c r="C488" s="10" t="str">
        <f t="shared" si="23"/>
        <v/>
      </c>
      <c r="D488" s="10" t="str">
        <f>IF('Feuille3-Coût de production'!D488&lt;&gt;"",'Feuille3-Coût de production'!D488,"")</f>
        <v/>
      </c>
      <c r="E488" s="10" t="str">
        <f t="shared" si="24"/>
        <v/>
      </c>
      <c r="F488" s="7" t="str">
        <f ca="1">IF(AND($A488&lt;&gt;"",F$9&lt;&gt;""),IF(HLOOKUP(F$9,'Feuille1-Catégories'!$C$1:$G$2,2,FALSE)="OUI",F$3,IF(HLOOKUP(F$9,'Feuille1-Catégories'!$C$1:$G$3,3,FALSE)="OUI",OFFSET(F$3,MOD(QUOTIENT(ROW()-ROW($A$20),'Feuille1-Catégories'!$B$6/F$6),F$5),0),IF(MOD($A488-1-F$10,'Feuille1-Catégories'!$F$5+1)=0,F$3,""))),"")</f>
        <v/>
      </c>
      <c r="G488" s="7" t="str">
        <f ca="1">IF(AND($A488&lt;&gt;"",G$9&lt;&gt;""),IF(HLOOKUP(G$9,'Feuille1-Catégories'!$C$1:$G$2,2,FALSE)="OUI",G$3,IF(HLOOKUP(G$9,'Feuille1-Catégories'!$C$1:$G$3,3,FALSE)="OUI",OFFSET(G$3,MOD(QUOTIENT(ROW()-ROW($A$20),'Feuille1-Catégories'!$B$6/G$6),G$5),0),IF(MOD($A488-1-G$10,'Feuille1-Catégories'!$F$5+1)=0,G$3,""))),"")</f>
        <v/>
      </c>
      <c r="H488" s="7" t="str">
        <f ca="1">IF(AND($A488&lt;&gt;"",H$9&lt;&gt;""),IF(HLOOKUP(H$9,'Feuille1-Catégories'!$C$1:$G$2,2,FALSE)="OUI",H$3,IF(HLOOKUP(H$9,'Feuille1-Catégories'!$C$1:$G$3,3,FALSE)="OUI",OFFSET(H$3,MOD(QUOTIENT(ROW()-ROW($A$20),'Feuille1-Catégories'!$B$6/H$6),H$5),0),IF(MOD($A488-1-H$10,'Feuille1-Catégories'!$F$5+1)=0,H$3,""))),"")</f>
        <v/>
      </c>
      <c r="I488" s="7" t="str">
        <f ca="1">IF(AND($A488&lt;&gt;"",I$9&lt;&gt;""),IF(HLOOKUP(I$9,'Feuille1-Catégories'!$C$1:$G$2,2,FALSE)="OUI",I$3,IF(HLOOKUP(I$9,'Feuille1-Catégories'!$C$1:$G$3,3,FALSE)="OUI",OFFSET(I$3,MOD(QUOTIENT(ROW()-ROW($A$20),'Feuille1-Catégories'!$B$6/I$6),I$5),0),IF(MOD($A488-1-I$10,'Feuille1-Catégories'!$F$5+1)=0,I$3,""))),"")</f>
        <v/>
      </c>
      <c r="J488" s="7" t="str">
        <f ca="1">IF(AND($A488&lt;&gt;"",J$9&lt;&gt;""),IF(HLOOKUP(J$9,'Feuille1-Catégories'!$C$1:$G$2,2,FALSE)="OUI",J$3,IF(HLOOKUP(J$9,'Feuille1-Catégories'!$C$1:$G$3,3,FALSE)="OUI",OFFSET(J$3,MOD(QUOTIENT(ROW()-ROW($A$20),'Feuille1-Catégories'!$B$6/J$6),J$5),0),IF(MOD($A488-1-J$10,'Feuille1-Catégories'!$F$5+1)=0,J$3,""))),"")</f>
        <v/>
      </c>
      <c r="K488" s="7" t="str">
        <f ca="1">IF(AND($A488&lt;&gt;"",K$9&lt;&gt;""),IF(HLOOKUP(K$9,'Feuille1-Catégories'!$C$1:$G$2,2,FALSE)="OUI",K$3,IF(HLOOKUP(K$9,'Feuille1-Catégories'!$C$1:$G$3,3,FALSE)="OUI",OFFSET(K$3,MOD(QUOTIENT(ROW()-ROW($A$20),'Feuille1-Catégories'!$B$6/K$6),K$5),0),IF(MOD($A488-1-K$10,'Feuille1-Catégories'!$F$5+1)=0,K$3,""))),"")</f>
        <v/>
      </c>
      <c r="L488" s="7" t="str">
        <f ca="1">IF(AND($A488&lt;&gt;"",L$9&lt;&gt;""),IF(HLOOKUP(L$9,'Feuille1-Catégories'!$C$1:$G$2,2,FALSE)="OUI",L$3,IF(HLOOKUP(L$9,'Feuille1-Catégories'!$C$1:$G$3,3,FALSE)="OUI",OFFSET(L$3,MOD(QUOTIENT(ROW()-ROW($A$20),'Feuille1-Catégories'!$B$6/L$6),L$5),0),IF(MOD($A488-1-L$10,'Feuille1-Catégories'!$F$5+1)=0,L$3,""))),"")</f>
        <v/>
      </c>
      <c r="M488" s="7" t="str">
        <f ca="1">IF(AND($A488&lt;&gt;"",M$9&lt;&gt;""),IF(HLOOKUP(M$9,'Feuille1-Catégories'!$C$1:$G$2,2,FALSE)="OUI",M$3,IF(HLOOKUP(M$9,'Feuille1-Catégories'!$C$1:$G$3,3,FALSE)="OUI",OFFSET(M$3,MOD(QUOTIENT(ROW()-ROW($A$20),'Feuille1-Catégories'!$B$6/M$6),M$5),0),IF(MOD($A488-1-M$10,'Feuille1-Catégories'!$F$5+1)=0,M$3,""))),"")</f>
        <v/>
      </c>
      <c r="N488" s="7" t="str">
        <f ca="1">IF(AND($A488&lt;&gt;"",N$9&lt;&gt;""),IF(HLOOKUP(N$9,'Feuille1-Catégories'!$C$1:$G$2,2,FALSE)="OUI",N$3,IF(HLOOKUP(N$9,'Feuille1-Catégories'!$C$1:$G$3,3,FALSE)="OUI",OFFSET(N$3,MOD(QUOTIENT(ROW()-ROW($A$20),'Feuille1-Catégories'!$B$6/N$6),N$5),0),IF(MOD($A488-1-N$10,'Feuille1-Catégories'!$F$5+1)=0,N$3,""))),"")</f>
        <v/>
      </c>
      <c r="O488" s="7" t="str">
        <f ca="1">IF(AND($A488&lt;&gt;"",O$9&lt;&gt;""),IF(HLOOKUP(O$9,'Feuille1-Catégories'!$C$1:$G$2,2,FALSE)="OUI",O$3,IF(HLOOKUP(O$9,'Feuille1-Catégories'!$C$1:$G$3,3,FALSE)="OUI",OFFSET(O$3,MOD(QUOTIENT(ROW()-ROW($A$20),'Feuille1-Catégories'!$B$6/O$6),O$5),0),IF(MOD($A488-1-O$10,'Feuille1-Catégories'!$F$5+1)=0,O$3,""))),"")</f>
        <v/>
      </c>
      <c r="P488" s="7" t="str">
        <f ca="1">IF(AND($A488&lt;&gt;"",P$9&lt;&gt;""),IF(HLOOKUP(P$9,'Feuille1-Catégories'!$C$1:$G$2,2,FALSE)="OUI",P$3,IF(HLOOKUP(P$9,'Feuille1-Catégories'!$C$1:$G$3,3,FALSE)="OUI",OFFSET(P$3,MOD(QUOTIENT(ROW()-ROW($A$20),'Feuille1-Catégories'!$B$6/P$6),P$5),0),IF(MOD($A488-1-P$10,'Feuille1-Catégories'!$F$5+1)=0,P$3,""))),"")</f>
        <v/>
      </c>
      <c r="Q488" s="7" t="str">
        <f ca="1">IF(AND($A488&lt;&gt;"",Q$9&lt;&gt;""),IF(HLOOKUP(Q$9,'Feuille1-Catégories'!$C$1:$G$2,2,FALSE)="OUI",Q$3,IF(HLOOKUP(Q$9,'Feuille1-Catégories'!$C$1:$G$3,3,FALSE)="OUI",OFFSET(Q$3,MOD(QUOTIENT(ROW()-ROW($A$20),'Feuille1-Catégories'!$B$6/Q$6),Q$5),0),IF(MOD($A488-1-Q$10,'Feuille1-Catégories'!$F$5+1)=0,Q$3,""))),"")</f>
        <v/>
      </c>
      <c r="R488" s="7" t="str">
        <f ca="1">IF(AND($A488&lt;&gt;"",R$9&lt;&gt;""),IF(HLOOKUP(R$9,'Feuille1-Catégories'!$C$1:$G$2,2,FALSE)="OUI",R$3,IF(HLOOKUP(R$9,'Feuille1-Catégories'!$C$1:$G$3,3,FALSE)="OUI",OFFSET(R$3,MOD(QUOTIENT(ROW()-ROW($A$20),'Feuille1-Catégories'!$B$6/R$6),R$5),0),IF(MOD($A488-1-R$10,'Feuille1-Catégories'!$F$5+1)=0,R$3,""))),"")</f>
        <v/>
      </c>
      <c r="S488" s="7" t="str">
        <f ca="1">IF(AND($A488&lt;&gt;"",S$9&lt;&gt;""),IF(HLOOKUP(S$9,'Feuille1-Catégories'!$C$1:$G$2,2,FALSE)="OUI",S$3,IF(HLOOKUP(S$9,'Feuille1-Catégories'!$C$1:$G$3,3,FALSE)="OUI",OFFSET(S$3,MOD(QUOTIENT(ROW()-ROW($A$20),'Feuille1-Catégories'!$B$6/S$6),S$5),0),IF(MOD($A488-1-S$10,'Feuille1-Catégories'!$F$5+1)=0,S$3,""))),"")</f>
        <v/>
      </c>
      <c r="T488" s="7" t="str">
        <f ca="1">IF(AND($A488&lt;&gt;"",T$9&lt;&gt;""),IF(HLOOKUP(T$9,'Feuille1-Catégories'!$C$1:$G$2,2,FALSE)="OUI",T$3,IF(HLOOKUP(T$9,'Feuille1-Catégories'!$C$1:$G$3,3,FALSE)="OUI",OFFSET(T$3,MOD(QUOTIENT(ROW()-ROW($A$20),'Feuille1-Catégories'!$B$6/T$6),T$5),0),IF(MOD($A488-1-T$10,'Feuille1-Catégories'!$F$5+1)=0,T$3,""))),"")</f>
        <v/>
      </c>
      <c r="U488" s="7" t="str">
        <f ca="1">IF(AND($A488&lt;&gt;"",U$9&lt;&gt;""),IF(HLOOKUP(U$9,'Feuille1-Catégories'!$C$1:$G$2,2,FALSE)="OUI",U$3,IF(HLOOKUP(U$9,'Feuille1-Catégories'!$C$1:$G$3,3,FALSE)="OUI",OFFSET(U$3,MOD(QUOTIENT(ROW()-ROW($A$20),'Feuille1-Catégories'!$B$6/U$6),U$5),0),IF(MOD($A488-1-U$10,'Feuille1-Catégories'!$F$5+1)=0,U$3,""))),"")</f>
        <v/>
      </c>
      <c r="V488" s="7" t="str">
        <f ca="1">IF(AND($A488&lt;&gt;"",V$9&lt;&gt;""),IF(HLOOKUP(V$9,'Feuille1-Catégories'!$C$1:$G$2,2,FALSE)="OUI",V$3,IF(HLOOKUP(V$9,'Feuille1-Catégories'!$C$1:$G$3,3,FALSE)="OUI",OFFSET(V$3,MOD(QUOTIENT(ROW()-ROW($A$20),'Feuille1-Catégories'!$B$6/V$6),V$5),0),IF(MOD($A488-1-V$10,'Feuille1-Catégories'!$F$5+1)=0,V$3,""))),"")</f>
        <v/>
      </c>
      <c r="W488" s="7" t="str">
        <f ca="1">IF(AND($A488&lt;&gt;"",W$9&lt;&gt;""),IF(HLOOKUP(W$9,'Feuille1-Catégories'!$C$1:$G$2,2,FALSE)="OUI",W$3,IF(HLOOKUP(W$9,'Feuille1-Catégories'!$C$1:$G$3,3,FALSE)="OUI",OFFSET(W$3,MOD(QUOTIENT(ROW()-ROW($A$20),'Feuille1-Catégories'!$B$6/W$6),W$5),0),IF(MOD($A488-1-W$10,'Feuille1-Catégories'!$F$5+1)=0,W$3,""))),"")</f>
        <v/>
      </c>
      <c r="X488" s="7" t="str">
        <f ca="1">IF(AND($A488&lt;&gt;"",X$9&lt;&gt;""),IF(HLOOKUP(X$9,'Feuille1-Catégories'!$C$1:$G$2,2,FALSE)="OUI",X$3,IF(HLOOKUP(X$9,'Feuille1-Catégories'!$C$1:$G$3,3,FALSE)="OUI",OFFSET(X$3,MOD(QUOTIENT(ROW()-ROW($A$20),'Feuille1-Catégories'!$B$6/X$6),X$5),0),IF(MOD($A488-1-X$10,'Feuille1-Catégories'!$F$5+1)=0,X$3,""))),"")</f>
        <v/>
      </c>
      <c r="Y488" s="7" t="str">
        <f ca="1">IF(AND($A488&lt;&gt;"",Y$9&lt;&gt;""),IF(HLOOKUP(Y$9,'Feuille1-Catégories'!$C$1:$G$2,2,FALSE)="OUI",Y$3,IF(HLOOKUP(Y$9,'Feuille1-Catégories'!$C$1:$G$3,3,FALSE)="OUI",OFFSET(Y$3,MOD(QUOTIENT(ROW()-ROW($A$20),'Feuille1-Catégories'!$B$6/Y$6),Y$5),0),IF(MOD($A488-1-Y$10,'Feuille1-Catégories'!$F$5+1)=0,Y$3,""))),"")</f>
        <v/>
      </c>
      <c r="Z488" s="7" t="str">
        <f ca="1">IF(AND($A488&lt;&gt;"",Z$9&lt;&gt;""),IF(HLOOKUP(Z$9,'Feuille1-Catégories'!$C$1:$G$2,2,FALSE)="OUI",Z$3,IF(HLOOKUP(Z$9,'Feuille1-Catégories'!$C$1:$G$3,3,FALSE)="OUI",OFFSET(Z$3,MOD(QUOTIENT(ROW()-ROW($A$20),'Feuille1-Catégories'!$B$6/Z$6),Z$5),0),"")),"")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89" spans="1:26" ht="17" x14ac:dyDescent="0.2">
      <c r="A489" s="21" t="str">
        <f>IF(ROW()-ROW($A$19)&gt;'Feuille1-Catégories'!$B$6,"",ROW()-ROW($A$19))</f>
        <v/>
      </c>
      <c r="B489" s="33" t="str">
        <f t="shared" si="22"/>
        <v/>
      </c>
      <c r="C489" s="10" t="str">
        <f t="shared" si="23"/>
        <v/>
      </c>
      <c r="D489" s="10" t="str">
        <f>IF('Feuille3-Coût de production'!D489&lt;&gt;"",'Feuille3-Coût de production'!D489,"")</f>
        <v/>
      </c>
      <c r="E489" s="10" t="str">
        <f t="shared" si="24"/>
        <v/>
      </c>
      <c r="F489" s="7" t="str">
        <f ca="1">IF(AND($A489&lt;&gt;"",F$9&lt;&gt;""),IF(HLOOKUP(F$9,'Feuille1-Catégories'!$C$1:$G$2,2,FALSE)="OUI",F$3,IF(HLOOKUP(F$9,'Feuille1-Catégories'!$C$1:$G$3,3,FALSE)="OUI",OFFSET(F$3,MOD(QUOTIENT(ROW()-ROW($A$20),'Feuille1-Catégories'!$B$6/F$6),F$5),0),IF(MOD($A489-1-F$10,'Feuille1-Catégories'!$F$5+1)=0,F$3,""))),"")</f>
        <v/>
      </c>
      <c r="G489" s="7" t="str">
        <f ca="1">IF(AND($A489&lt;&gt;"",G$9&lt;&gt;""),IF(HLOOKUP(G$9,'Feuille1-Catégories'!$C$1:$G$2,2,FALSE)="OUI",G$3,IF(HLOOKUP(G$9,'Feuille1-Catégories'!$C$1:$G$3,3,FALSE)="OUI",OFFSET(G$3,MOD(QUOTIENT(ROW()-ROW($A$20),'Feuille1-Catégories'!$B$6/G$6),G$5),0),IF(MOD($A489-1-G$10,'Feuille1-Catégories'!$F$5+1)=0,G$3,""))),"")</f>
        <v/>
      </c>
      <c r="H489" s="7" t="str">
        <f ca="1">IF(AND($A489&lt;&gt;"",H$9&lt;&gt;""),IF(HLOOKUP(H$9,'Feuille1-Catégories'!$C$1:$G$2,2,FALSE)="OUI",H$3,IF(HLOOKUP(H$9,'Feuille1-Catégories'!$C$1:$G$3,3,FALSE)="OUI",OFFSET(H$3,MOD(QUOTIENT(ROW()-ROW($A$20),'Feuille1-Catégories'!$B$6/H$6),H$5),0),IF(MOD($A489-1-H$10,'Feuille1-Catégories'!$F$5+1)=0,H$3,""))),"")</f>
        <v/>
      </c>
      <c r="I489" s="7" t="str">
        <f ca="1">IF(AND($A489&lt;&gt;"",I$9&lt;&gt;""),IF(HLOOKUP(I$9,'Feuille1-Catégories'!$C$1:$G$2,2,FALSE)="OUI",I$3,IF(HLOOKUP(I$9,'Feuille1-Catégories'!$C$1:$G$3,3,FALSE)="OUI",OFFSET(I$3,MOD(QUOTIENT(ROW()-ROW($A$20),'Feuille1-Catégories'!$B$6/I$6),I$5),0),IF(MOD($A489-1-I$10,'Feuille1-Catégories'!$F$5+1)=0,I$3,""))),"")</f>
        <v/>
      </c>
      <c r="J489" s="7" t="str">
        <f ca="1">IF(AND($A489&lt;&gt;"",J$9&lt;&gt;""),IF(HLOOKUP(J$9,'Feuille1-Catégories'!$C$1:$G$2,2,FALSE)="OUI",J$3,IF(HLOOKUP(J$9,'Feuille1-Catégories'!$C$1:$G$3,3,FALSE)="OUI",OFFSET(J$3,MOD(QUOTIENT(ROW()-ROW($A$20),'Feuille1-Catégories'!$B$6/J$6),J$5),0),IF(MOD($A489-1-J$10,'Feuille1-Catégories'!$F$5+1)=0,J$3,""))),"")</f>
        <v/>
      </c>
      <c r="K489" s="7" t="str">
        <f ca="1">IF(AND($A489&lt;&gt;"",K$9&lt;&gt;""),IF(HLOOKUP(K$9,'Feuille1-Catégories'!$C$1:$G$2,2,FALSE)="OUI",K$3,IF(HLOOKUP(K$9,'Feuille1-Catégories'!$C$1:$G$3,3,FALSE)="OUI",OFFSET(K$3,MOD(QUOTIENT(ROW()-ROW($A$20),'Feuille1-Catégories'!$B$6/K$6),K$5),0),IF(MOD($A489-1-K$10,'Feuille1-Catégories'!$F$5+1)=0,K$3,""))),"")</f>
        <v/>
      </c>
      <c r="L489" s="7" t="str">
        <f ca="1">IF(AND($A489&lt;&gt;"",L$9&lt;&gt;""),IF(HLOOKUP(L$9,'Feuille1-Catégories'!$C$1:$G$2,2,FALSE)="OUI",L$3,IF(HLOOKUP(L$9,'Feuille1-Catégories'!$C$1:$G$3,3,FALSE)="OUI",OFFSET(L$3,MOD(QUOTIENT(ROW()-ROW($A$20),'Feuille1-Catégories'!$B$6/L$6),L$5),0),IF(MOD($A489-1-L$10,'Feuille1-Catégories'!$F$5+1)=0,L$3,""))),"")</f>
        <v/>
      </c>
      <c r="M489" s="7" t="str">
        <f ca="1">IF(AND($A489&lt;&gt;"",M$9&lt;&gt;""),IF(HLOOKUP(M$9,'Feuille1-Catégories'!$C$1:$G$2,2,FALSE)="OUI",M$3,IF(HLOOKUP(M$9,'Feuille1-Catégories'!$C$1:$G$3,3,FALSE)="OUI",OFFSET(M$3,MOD(QUOTIENT(ROW()-ROW($A$20),'Feuille1-Catégories'!$B$6/M$6),M$5),0),IF(MOD($A489-1-M$10,'Feuille1-Catégories'!$F$5+1)=0,M$3,""))),"")</f>
        <v/>
      </c>
      <c r="N489" s="7" t="str">
        <f ca="1">IF(AND($A489&lt;&gt;"",N$9&lt;&gt;""),IF(HLOOKUP(N$9,'Feuille1-Catégories'!$C$1:$G$2,2,FALSE)="OUI",N$3,IF(HLOOKUP(N$9,'Feuille1-Catégories'!$C$1:$G$3,3,FALSE)="OUI",OFFSET(N$3,MOD(QUOTIENT(ROW()-ROW($A$20),'Feuille1-Catégories'!$B$6/N$6),N$5),0),IF(MOD($A489-1-N$10,'Feuille1-Catégories'!$F$5+1)=0,N$3,""))),"")</f>
        <v/>
      </c>
      <c r="O489" s="7" t="str">
        <f ca="1">IF(AND($A489&lt;&gt;"",O$9&lt;&gt;""),IF(HLOOKUP(O$9,'Feuille1-Catégories'!$C$1:$G$2,2,FALSE)="OUI",O$3,IF(HLOOKUP(O$9,'Feuille1-Catégories'!$C$1:$G$3,3,FALSE)="OUI",OFFSET(O$3,MOD(QUOTIENT(ROW()-ROW($A$20),'Feuille1-Catégories'!$B$6/O$6),O$5),0),IF(MOD($A489-1-O$10,'Feuille1-Catégories'!$F$5+1)=0,O$3,""))),"")</f>
        <v/>
      </c>
      <c r="P489" s="7" t="str">
        <f ca="1">IF(AND($A489&lt;&gt;"",P$9&lt;&gt;""),IF(HLOOKUP(P$9,'Feuille1-Catégories'!$C$1:$G$2,2,FALSE)="OUI",P$3,IF(HLOOKUP(P$9,'Feuille1-Catégories'!$C$1:$G$3,3,FALSE)="OUI",OFFSET(P$3,MOD(QUOTIENT(ROW()-ROW($A$20),'Feuille1-Catégories'!$B$6/P$6),P$5),0),IF(MOD($A489-1-P$10,'Feuille1-Catégories'!$F$5+1)=0,P$3,""))),"")</f>
        <v/>
      </c>
      <c r="Q489" s="7" t="str">
        <f ca="1">IF(AND($A489&lt;&gt;"",Q$9&lt;&gt;""),IF(HLOOKUP(Q$9,'Feuille1-Catégories'!$C$1:$G$2,2,FALSE)="OUI",Q$3,IF(HLOOKUP(Q$9,'Feuille1-Catégories'!$C$1:$G$3,3,FALSE)="OUI",OFFSET(Q$3,MOD(QUOTIENT(ROW()-ROW($A$20),'Feuille1-Catégories'!$B$6/Q$6),Q$5),0),IF(MOD($A489-1-Q$10,'Feuille1-Catégories'!$F$5+1)=0,Q$3,""))),"")</f>
        <v/>
      </c>
      <c r="R489" s="7" t="str">
        <f ca="1">IF(AND($A489&lt;&gt;"",R$9&lt;&gt;""),IF(HLOOKUP(R$9,'Feuille1-Catégories'!$C$1:$G$2,2,FALSE)="OUI",R$3,IF(HLOOKUP(R$9,'Feuille1-Catégories'!$C$1:$G$3,3,FALSE)="OUI",OFFSET(R$3,MOD(QUOTIENT(ROW()-ROW($A$20),'Feuille1-Catégories'!$B$6/R$6),R$5),0),IF(MOD($A489-1-R$10,'Feuille1-Catégories'!$F$5+1)=0,R$3,""))),"")</f>
        <v/>
      </c>
      <c r="S489" s="7" t="str">
        <f ca="1">IF(AND($A489&lt;&gt;"",S$9&lt;&gt;""),IF(HLOOKUP(S$9,'Feuille1-Catégories'!$C$1:$G$2,2,FALSE)="OUI",S$3,IF(HLOOKUP(S$9,'Feuille1-Catégories'!$C$1:$G$3,3,FALSE)="OUI",OFFSET(S$3,MOD(QUOTIENT(ROW()-ROW($A$20),'Feuille1-Catégories'!$B$6/S$6),S$5),0),IF(MOD($A489-1-S$10,'Feuille1-Catégories'!$F$5+1)=0,S$3,""))),"")</f>
        <v/>
      </c>
      <c r="T489" s="7" t="str">
        <f ca="1">IF(AND($A489&lt;&gt;"",T$9&lt;&gt;""),IF(HLOOKUP(T$9,'Feuille1-Catégories'!$C$1:$G$2,2,FALSE)="OUI",T$3,IF(HLOOKUP(T$9,'Feuille1-Catégories'!$C$1:$G$3,3,FALSE)="OUI",OFFSET(T$3,MOD(QUOTIENT(ROW()-ROW($A$20),'Feuille1-Catégories'!$B$6/T$6),T$5),0),IF(MOD($A489-1-T$10,'Feuille1-Catégories'!$F$5+1)=0,T$3,""))),"")</f>
        <v/>
      </c>
      <c r="U489" s="7" t="str">
        <f ca="1">IF(AND($A489&lt;&gt;"",U$9&lt;&gt;""),IF(HLOOKUP(U$9,'Feuille1-Catégories'!$C$1:$G$2,2,FALSE)="OUI",U$3,IF(HLOOKUP(U$9,'Feuille1-Catégories'!$C$1:$G$3,3,FALSE)="OUI",OFFSET(U$3,MOD(QUOTIENT(ROW()-ROW($A$20),'Feuille1-Catégories'!$B$6/U$6),U$5),0),IF(MOD($A489-1-U$10,'Feuille1-Catégories'!$F$5+1)=0,U$3,""))),"")</f>
        <v/>
      </c>
      <c r="V489" s="7" t="str">
        <f ca="1">IF(AND($A489&lt;&gt;"",V$9&lt;&gt;""),IF(HLOOKUP(V$9,'Feuille1-Catégories'!$C$1:$G$2,2,FALSE)="OUI",V$3,IF(HLOOKUP(V$9,'Feuille1-Catégories'!$C$1:$G$3,3,FALSE)="OUI",OFFSET(V$3,MOD(QUOTIENT(ROW()-ROW($A$20),'Feuille1-Catégories'!$B$6/V$6),V$5),0),IF(MOD($A489-1-V$10,'Feuille1-Catégories'!$F$5+1)=0,V$3,""))),"")</f>
        <v/>
      </c>
      <c r="W489" s="7" t="str">
        <f ca="1">IF(AND($A489&lt;&gt;"",W$9&lt;&gt;""),IF(HLOOKUP(W$9,'Feuille1-Catégories'!$C$1:$G$2,2,FALSE)="OUI",W$3,IF(HLOOKUP(W$9,'Feuille1-Catégories'!$C$1:$G$3,3,FALSE)="OUI",OFFSET(W$3,MOD(QUOTIENT(ROW()-ROW($A$20),'Feuille1-Catégories'!$B$6/W$6),W$5),0),IF(MOD($A489-1-W$10,'Feuille1-Catégories'!$F$5+1)=0,W$3,""))),"")</f>
        <v/>
      </c>
      <c r="X489" s="7" t="str">
        <f ca="1">IF(AND($A489&lt;&gt;"",X$9&lt;&gt;""),IF(HLOOKUP(X$9,'Feuille1-Catégories'!$C$1:$G$2,2,FALSE)="OUI",X$3,IF(HLOOKUP(X$9,'Feuille1-Catégories'!$C$1:$G$3,3,FALSE)="OUI",OFFSET(X$3,MOD(QUOTIENT(ROW()-ROW($A$20),'Feuille1-Catégories'!$B$6/X$6),X$5),0),IF(MOD($A489-1-X$10,'Feuille1-Catégories'!$F$5+1)=0,X$3,""))),"")</f>
        <v/>
      </c>
      <c r="Y489" s="7" t="str">
        <f ca="1">IF(AND($A489&lt;&gt;"",Y$9&lt;&gt;""),IF(HLOOKUP(Y$9,'Feuille1-Catégories'!$C$1:$G$2,2,FALSE)="OUI",Y$3,IF(HLOOKUP(Y$9,'Feuille1-Catégories'!$C$1:$G$3,3,FALSE)="OUI",OFFSET(Y$3,MOD(QUOTIENT(ROW()-ROW($A$20),'Feuille1-Catégories'!$B$6/Y$6),Y$5),0),IF(MOD($A489-1-Y$10,'Feuille1-Catégories'!$F$5+1)=0,Y$3,""))),"")</f>
        <v/>
      </c>
      <c r="Z489" s="7" t="str">
        <f ca="1">IF(AND($A489&lt;&gt;"",Z$9&lt;&gt;""),IF(HLOOKUP(Z$9,'Feuille1-Catégories'!$C$1:$G$2,2,FALSE)="OUI",Z$3,IF(HLOOKUP(Z$9,'Feuille1-Catégories'!$C$1:$G$3,3,FALSE)="OUI",OFFSET(Z$3,MOD(QUOTIENT(ROW()-ROW($A$20),'Feuille1-Catégories'!$B$6/Z$6),Z$5),0),"")),"")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90" spans="1:26" ht="17" x14ac:dyDescent="0.2">
      <c r="A490" s="21" t="str">
        <f>IF(ROW()-ROW($A$19)&gt;'Feuille1-Catégories'!$B$6,"",ROW()-ROW($A$19))</f>
        <v/>
      </c>
      <c r="B490" s="33" t="str">
        <f t="shared" si="22"/>
        <v/>
      </c>
      <c r="C490" s="10" t="str">
        <f t="shared" si="23"/>
        <v/>
      </c>
      <c r="D490" s="10" t="str">
        <f>IF('Feuille3-Coût de production'!D490&lt;&gt;"",'Feuille3-Coût de production'!D490,"")</f>
        <v/>
      </c>
      <c r="E490" s="10" t="str">
        <f t="shared" si="24"/>
        <v/>
      </c>
      <c r="F490" s="7" t="str">
        <f ca="1">IF(AND($A490&lt;&gt;"",F$9&lt;&gt;""),IF(HLOOKUP(F$9,'Feuille1-Catégories'!$C$1:$G$2,2,FALSE)="OUI",F$3,IF(HLOOKUP(F$9,'Feuille1-Catégories'!$C$1:$G$3,3,FALSE)="OUI",OFFSET(F$3,MOD(QUOTIENT(ROW()-ROW($A$20),'Feuille1-Catégories'!$B$6/F$6),F$5),0),IF(MOD($A490-1-F$10,'Feuille1-Catégories'!$F$5+1)=0,F$3,""))),"")</f>
        <v/>
      </c>
      <c r="G490" s="7" t="str">
        <f ca="1">IF(AND($A490&lt;&gt;"",G$9&lt;&gt;""),IF(HLOOKUP(G$9,'Feuille1-Catégories'!$C$1:$G$2,2,FALSE)="OUI",G$3,IF(HLOOKUP(G$9,'Feuille1-Catégories'!$C$1:$G$3,3,FALSE)="OUI",OFFSET(G$3,MOD(QUOTIENT(ROW()-ROW($A$20),'Feuille1-Catégories'!$B$6/G$6),G$5),0),IF(MOD($A490-1-G$10,'Feuille1-Catégories'!$F$5+1)=0,G$3,""))),"")</f>
        <v/>
      </c>
      <c r="H490" s="7" t="str">
        <f ca="1">IF(AND($A490&lt;&gt;"",H$9&lt;&gt;""),IF(HLOOKUP(H$9,'Feuille1-Catégories'!$C$1:$G$2,2,FALSE)="OUI",H$3,IF(HLOOKUP(H$9,'Feuille1-Catégories'!$C$1:$G$3,3,FALSE)="OUI",OFFSET(H$3,MOD(QUOTIENT(ROW()-ROW($A$20),'Feuille1-Catégories'!$B$6/H$6),H$5),0),IF(MOD($A490-1-H$10,'Feuille1-Catégories'!$F$5+1)=0,H$3,""))),"")</f>
        <v/>
      </c>
      <c r="I490" s="7" t="str">
        <f ca="1">IF(AND($A490&lt;&gt;"",I$9&lt;&gt;""),IF(HLOOKUP(I$9,'Feuille1-Catégories'!$C$1:$G$2,2,FALSE)="OUI",I$3,IF(HLOOKUP(I$9,'Feuille1-Catégories'!$C$1:$G$3,3,FALSE)="OUI",OFFSET(I$3,MOD(QUOTIENT(ROW()-ROW($A$20),'Feuille1-Catégories'!$B$6/I$6),I$5),0),IF(MOD($A490-1-I$10,'Feuille1-Catégories'!$F$5+1)=0,I$3,""))),"")</f>
        <v/>
      </c>
      <c r="J490" s="7" t="str">
        <f ca="1">IF(AND($A490&lt;&gt;"",J$9&lt;&gt;""),IF(HLOOKUP(J$9,'Feuille1-Catégories'!$C$1:$G$2,2,FALSE)="OUI",J$3,IF(HLOOKUP(J$9,'Feuille1-Catégories'!$C$1:$G$3,3,FALSE)="OUI",OFFSET(J$3,MOD(QUOTIENT(ROW()-ROW($A$20),'Feuille1-Catégories'!$B$6/J$6),J$5),0),IF(MOD($A490-1-J$10,'Feuille1-Catégories'!$F$5+1)=0,J$3,""))),"")</f>
        <v/>
      </c>
      <c r="K490" s="7" t="str">
        <f ca="1">IF(AND($A490&lt;&gt;"",K$9&lt;&gt;""),IF(HLOOKUP(K$9,'Feuille1-Catégories'!$C$1:$G$2,2,FALSE)="OUI",K$3,IF(HLOOKUP(K$9,'Feuille1-Catégories'!$C$1:$G$3,3,FALSE)="OUI",OFFSET(K$3,MOD(QUOTIENT(ROW()-ROW($A$20),'Feuille1-Catégories'!$B$6/K$6),K$5),0),IF(MOD($A490-1-K$10,'Feuille1-Catégories'!$F$5+1)=0,K$3,""))),"")</f>
        <v/>
      </c>
      <c r="L490" s="7" t="str">
        <f ca="1">IF(AND($A490&lt;&gt;"",L$9&lt;&gt;""),IF(HLOOKUP(L$9,'Feuille1-Catégories'!$C$1:$G$2,2,FALSE)="OUI",L$3,IF(HLOOKUP(L$9,'Feuille1-Catégories'!$C$1:$G$3,3,FALSE)="OUI",OFFSET(L$3,MOD(QUOTIENT(ROW()-ROW($A$20),'Feuille1-Catégories'!$B$6/L$6),L$5),0),IF(MOD($A490-1-L$10,'Feuille1-Catégories'!$F$5+1)=0,L$3,""))),"")</f>
        <v/>
      </c>
      <c r="M490" s="7" t="str">
        <f ca="1">IF(AND($A490&lt;&gt;"",M$9&lt;&gt;""),IF(HLOOKUP(M$9,'Feuille1-Catégories'!$C$1:$G$2,2,FALSE)="OUI",M$3,IF(HLOOKUP(M$9,'Feuille1-Catégories'!$C$1:$G$3,3,FALSE)="OUI",OFFSET(M$3,MOD(QUOTIENT(ROW()-ROW($A$20),'Feuille1-Catégories'!$B$6/M$6),M$5),0),IF(MOD($A490-1-M$10,'Feuille1-Catégories'!$F$5+1)=0,M$3,""))),"")</f>
        <v/>
      </c>
      <c r="N490" s="7" t="str">
        <f ca="1">IF(AND($A490&lt;&gt;"",N$9&lt;&gt;""),IF(HLOOKUP(N$9,'Feuille1-Catégories'!$C$1:$G$2,2,FALSE)="OUI",N$3,IF(HLOOKUP(N$9,'Feuille1-Catégories'!$C$1:$G$3,3,FALSE)="OUI",OFFSET(N$3,MOD(QUOTIENT(ROW()-ROW($A$20),'Feuille1-Catégories'!$B$6/N$6),N$5),0),IF(MOD($A490-1-N$10,'Feuille1-Catégories'!$F$5+1)=0,N$3,""))),"")</f>
        <v/>
      </c>
      <c r="O490" s="7" t="str">
        <f ca="1">IF(AND($A490&lt;&gt;"",O$9&lt;&gt;""),IF(HLOOKUP(O$9,'Feuille1-Catégories'!$C$1:$G$2,2,FALSE)="OUI",O$3,IF(HLOOKUP(O$9,'Feuille1-Catégories'!$C$1:$G$3,3,FALSE)="OUI",OFFSET(O$3,MOD(QUOTIENT(ROW()-ROW($A$20),'Feuille1-Catégories'!$B$6/O$6),O$5),0),IF(MOD($A490-1-O$10,'Feuille1-Catégories'!$F$5+1)=0,O$3,""))),"")</f>
        <v/>
      </c>
      <c r="P490" s="7" t="str">
        <f ca="1">IF(AND($A490&lt;&gt;"",P$9&lt;&gt;""),IF(HLOOKUP(P$9,'Feuille1-Catégories'!$C$1:$G$2,2,FALSE)="OUI",P$3,IF(HLOOKUP(P$9,'Feuille1-Catégories'!$C$1:$G$3,3,FALSE)="OUI",OFFSET(P$3,MOD(QUOTIENT(ROW()-ROW($A$20),'Feuille1-Catégories'!$B$6/P$6),P$5),0),IF(MOD($A490-1-P$10,'Feuille1-Catégories'!$F$5+1)=0,P$3,""))),"")</f>
        <v/>
      </c>
      <c r="Q490" s="7" t="str">
        <f ca="1">IF(AND($A490&lt;&gt;"",Q$9&lt;&gt;""),IF(HLOOKUP(Q$9,'Feuille1-Catégories'!$C$1:$G$2,2,FALSE)="OUI",Q$3,IF(HLOOKUP(Q$9,'Feuille1-Catégories'!$C$1:$G$3,3,FALSE)="OUI",OFFSET(Q$3,MOD(QUOTIENT(ROW()-ROW($A$20),'Feuille1-Catégories'!$B$6/Q$6),Q$5),0),IF(MOD($A490-1-Q$10,'Feuille1-Catégories'!$F$5+1)=0,Q$3,""))),"")</f>
        <v/>
      </c>
      <c r="R490" s="7" t="str">
        <f ca="1">IF(AND($A490&lt;&gt;"",R$9&lt;&gt;""),IF(HLOOKUP(R$9,'Feuille1-Catégories'!$C$1:$G$2,2,FALSE)="OUI",R$3,IF(HLOOKUP(R$9,'Feuille1-Catégories'!$C$1:$G$3,3,FALSE)="OUI",OFFSET(R$3,MOD(QUOTIENT(ROW()-ROW($A$20),'Feuille1-Catégories'!$B$6/R$6),R$5),0),IF(MOD($A490-1-R$10,'Feuille1-Catégories'!$F$5+1)=0,R$3,""))),"")</f>
        <v/>
      </c>
      <c r="S490" s="7" t="str">
        <f ca="1">IF(AND($A490&lt;&gt;"",S$9&lt;&gt;""),IF(HLOOKUP(S$9,'Feuille1-Catégories'!$C$1:$G$2,2,FALSE)="OUI",S$3,IF(HLOOKUP(S$9,'Feuille1-Catégories'!$C$1:$G$3,3,FALSE)="OUI",OFFSET(S$3,MOD(QUOTIENT(ROW()-ROW($A$20),'Feuille1-Catégories'!$B$6/S$6),S$5),0),IF(MOD($A490-1-S$10,'Feuille1-Catégories'!$F$5+1)=0,S$3,""))),"")</f>
        <v/>
      </c>
      <c r="T490" s="7" t="str">
        <f ca="1">IF(AND($A490&lt;&gt;"",T$9&lt;&gt;""),IF(HLOOKUP(T$9,'Feuille1-Catégories'!$C$1:$G$2,2,FALSE)="OUI",T$3,IF(HLOOKUP(T$9,'Feuille1-Catégories'!$C$1:$G$3,3,FALSE)="OUI",OFFSET(T$3,MOD(QUOTIENT(ROW()-ROW($A$20),'Feuille1-Catégories'!$B$6/T$6),T$5),0),IF(MOD($A490-1-T$10,'Feuille1-Catégories'!$F$5+1)=0,T$3,""))),"")</f>
        <v/>
      </c>
      <c r="U490" s="7" t="str">
        <f ca="1">IF(AND($A490&lt;&gt;"",U$9&lt;&gt;""),IF(HLOOKUP(U$9,'Feuille1-Catégories'!$C$1:$G$2,2,FALSE)="OUI",U$3,IF(HLOOKUP(U$9,'Feuille1-Catégories'!$C$1:$G$3,3,FALSE)="OUI",OFFSET(U$3,MOD(QUOTIENT(ROW()-ROW($A$20),'Feuille1-Catégories'!$B$6/U$6),U$5),0),IF(MOD($A490-1-U$10,'Feuille1-Catégories'!$F$5+1)=0,U$3,""))),"")</f>
        <v/>
      </c>
      <c r="V490" s="7" t="str">
        <f ca="1">IF(AND($A490&lt;&gt;"",V$9&lt;&gt;""),IF(HLOOKUP(V$9,'Feuille1-Catégories'!$C$1:$G$2,2,FALSE)="OUI",V$3,IF(HLOOKUP(V$9,'Feuille1-Catégories'!$C$1:$G$3,3,FALSE)="OUI",OFFSET(V$3,MOD(QUOTIENT(ROW()-ROW($A$20),'Feuille1-Catégories'!$B$6/V$6),V$5),0),IF(MOD($A490-1-V$10,'Feuille1-Catégories'!$F$5+1)=0,V$3,""))),"")</f>
        <v/>
      </c>
      <c r="W490" s="7" t="str">
        <f ca="1">IF(AND($A490&lt;&gt;"",W$9&lt;&gt;""),IF(HLOOKUP(W$9,'Feuille1-Catégories'!$C$1:$G$2,2,FALSE)="OUI",W$3,IF(HLOOKUP(W$9,'Feuille1-Catégories'!$C$1:$G$3,3,FALSE)="OUI",OFFSET(W$3,MOD(QUOTIENT(ROW()-ROW($A$20),'Feuille1-Catégories'!$B$6/W$6),W$5),0),IF(MOD($A490-1-W$10,'Feuille1-Catégories'!$F$5+1)=0,W$3,""))),"")</f>
        <v/>
      </c>
      <c r="X490" s="7" t="str">
        <f ca="1">IF(AND($A490&lt;&gt;"",X$9&lt;&gt;""),IF(HLOOKUP(X$9,'Feuille1-Catégories'!$C$1:$G$2,2,FALSE)="OUI",X$3,IF(HLOOKUP(X$9,'Feuille1-Catégories'!$C$1:$G$3,3,FALSE)="OUI",OFFSET(X$3,MOD(QUOTIENT(ROW()-ROW($A$20),'Feuille1-Catégories'!$B$6/X$6),X$5),0),IF(MOD($A490-1-X$10,'Feuille1-Catégories'!$F$5+1)=0,X$3,""))),"")</f>
        <v/>
      </c>
      <c r="Y490" s="7" t="str">
        <f ca="1">IF(AND($A490&lt;&gt;"",Y$9&lt;&gt;""),IF(HLOOKUP(Y$9,'Feuille1-Catégories'!$C$1:$G$2,2,FALSE)="OUI",Y$3,IF(HLOOKUP(Y$9,'Feuille1-Catégories'!$C$1:$G$3,3,FALSE)="OUI",OFFSET(Y$3,MOD(QUOTIENT(ROW()-ROW($A$20),'Feuille1-Catégories'!$B$6/Y$6),Y$5),0),IF(MOD($A490-1-Y$10,'Feuille1-Catégories'!$F$5+1)=0,Y$3,""))),"")</f>
        <v/>
      </c>
      <c r="Z490" s="7" t="str">
        <f ca="1">IF(AND($A490&lt;&gt;"",Z$9&lt;&gt;""),IF(HLOOKUP(Z$9,'Feuille1-Catégories'!$C$1:$G$2,2,FALSE)="OUI",Z$3,IF(HLOOKUP(Z$9,'Feuille1-Catégories'!$C$1:$G$3,3,FALSE)="OUI",OFFSET(Z$3,MOD(QUOTIENT(ROW()-ROW($A$20),'Feuille1-Catégories'!$B$6/Z$6),Z$5),0),"")),"")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91" spans="1:26" ht="17" x14ac:dyDescent="0.2">
      <c r="A491" s="21" t="str">
        <f>IF(ROW()-ROW($A$19)&gt;'Feuille1-Catégories'!$B$6,"",ROW()-ROW($A$19))</f>
        <v/>
      </c>
      <c r="B491" s="33" t="str">
        <f t="shared" si="22"/>
        <v/>
      </c>
      <c r="C491" s="10" t="str">
        <f t="shared" si="23"/>
        <v/>
      </c>
      <c r="D491" s="10" t="str">
        <f>IF('Feuille3-Coût de production'!D491&lt;&gt;"",'Feuille3-Coût de production'!D491,"")</f>
        <v/>
      </c>
      <c r="E491" s="10" t="str">
        <f t="shared" si="24"/>
        <v/>
      </c>
      <c r="F491" s="7" t="str">
        <f ca="1">IF(AND($A491&lt;&gt;"",F$9&lt;&gt;""),IF(HLOOKUP(F$9,'Feuille1-Catégories'!$C$1:$G$2,2,FALSE)="OUI",F$3,IF(HLOOKUP(F$9,'Feuille1-Catégories'!$C$1:$G$3,3,FALSE)="OUI",OFFSET(F$3,MOD(QUOTIENT(ROW()-ROW($A$20),'Feuille1-Catégories'!$B$6/F$6),F$5),0),IF(MOD($A491-1-F$10,'Feuille1-Catégories'!$F$5+1)=0,F$3,""))),"")</f>
        <v/>
      </c>
      <c r="G491" s="7" t="str">
        <f ca="1">IF(AND($A491&lt;&gt;"",G$9&lt;&gt;""),IF(HLOOKUP(G$9,'Feuille1-Catégories'!$C$1:$G$2,2,FALSE)="OUI",G$3,IF(HLOOKUP(G$9,'Feuille1-Catégories'!$C$1:$G$3,3,FALSE)="OUI",OFFSET(G$3,MOD(QUOTIENT(ROW()-ROW($A$20),'Feuille1-Catégories'!$B$6/G$6),G$5),0),IF(MOD($A491-1-G$10,'Feuille1-Catégories'!$F$5+1)=0,G$3,""))),"")</f>
        <v/>
      </c>
      <c r="H491" s="7" t="str">
        <f ca="1">IF(AND($A491&lt;&gt;"",H$9&lt;&gt;""),IF(HLOOKUP(H$9,'Feuille1-Catégories'!$C$1:$G$2,2,FALSE)="OUI",H$3,IF(HLOOKUP(H$9,'Feuille1-Catégories'!$C$1:$G$3,3,FALSE)="OUI",OFFSET(H$3,MOD(QUOTIENT(ROW()-ROW($A$20),'Feuille1-Catégories'!$B$6/H$6),H$5),0),IF(MOD($A491-1-H$10,'Feuille1-Catégories'!$F$5+1)=0,H$3,""))),"")</f>
        <v/>
      </c>
      <c r="I491" s="7" t="str">
        <f ca="1">IF(AND($A491&lt;&gt;"",I$9&lt;&gt;""),IF(HLOOKUP(I$9,'Feuille1-Catégories'!$C$1:$G$2,2,FALSE)="OUI",I$3,IF(HLOOKUP(I$9,'Feuille1-Catégories'!$C$1:$G$3,3,FALSE)="OUI",OFFSET(I$3,MOD(QUOTIENT(ROW()-ROW($A$20),'Feuille1-Catégories'!$B$6/I$6),I$5),0),IF(MOD($A491-1-I$10,'Feuille1-Catégories'!$F$5+1)=0,I$3,""))),"")</f>
        <v/>
      </c>
      <c r="J491" s="7" t="str">
        <f ca="1">IF(AND($A491&lt;&gt;"",J$9&lt;&gt;""),IF(HLOOKUP(J$9,'Feuille1-Catégories'!$C$1:$G$2,2,FALSE)="OUI",J$3,IF(HLOOKUP(J$9,'Feuille1-Catégories'!$C$1:$G$3,3,FALSE)="OUI",OFFSET(J$3,MOD(QUOTIENT(ROW()-ROW($A$20),'Feuille1-Catégories'!$B$6/J$6),J$5),0),IF(MOD($A491-1-J$10,'Feuille1-Catégories'!$F$5+1)=0,J$3,""))),"")</f>
        <v/>
      </c>
      <c r="K491" s="7" t="str">
        <f ca="1">IF(AND($A491&lt;&gt;"",K$9&lt;&gt;""),IF(HLOOKUP(K$9,'Feuille1-Catégories'!$C$1:$G$2,2,FALSE)="OUI",K$3,IF(HLOOKUP(K$9,'Feuille1-Catégories'!$C$1:$G$3,3,FALSE)="OUI",OFFSET(K$3,MOD(QUOTIENT(ROW()-ROW($A$20),'Feuille1-Catégories'!$B$6/K$6),K$5),0),IF(MOD($A491-1-K$10,'Feuille1-Catégories'!$F$5+1)=0,K$3,""))),"")</f>
        <v/>
      </c>
      <c r="L491" s="7" t="str">
        <f ca="1">IF(AND($A491&lt;&gt;"",L$9&lt;&gt;""),IF(HLOOKUP(L$9,'Feuille1-Catégories'!$C$1:$G$2,2,FALSE)="OUI",L$3,IF(HLOOKUP(L$9,'Feuille1-Catégories'!$C$1:$G$3,3,FALSE)="OUI",OFFSET(L$3,MOD(QUOTIENT(ROW()-ROW($A$20),'Feuille1-Catégories'!$B$6/L$6),L$5),0),IF(MOD($A491-1-L$10,'Feuille1-Catégories'!$F$5+1)=0,L$3,""))),"")</f>
        <v/>
      </c>
      <c r="M491" s="7" t="str">
        <f ca="1">IF(AND($A491&lt;&gt;"",M$9&lt;&gt;""),IF(HLOOKUP(M$9,'Feuille1-Catégories'!$C$1:$G$2,2,FALSE)="OUI",M$3,IF(HLOOKUP(M$9,'Feuille1-Catégories'!$C$1:$G$3,3,FALSE)="OUI",OFFSET(M$3,MOD(QUOTIENT(ROW()-ROW($A$20),'Feuille1-Catégories'!$B$6/M$6),M$5),0),IF(MOD($A491-1-M$10,'Feuille1-Catégories'!$F$5+1)=0,M$3,""))),"")</f>
        <v/>
      </c>
      <c r="N491" s="7" t="str">
        <f ca="1">IF(AND($A491&lt;&gt;"",N$9&lt;&gt;""),IF(HLOOKUP(N$9,'Feuille1-Catégories'!$C$1:$G$2,2,FALSE)="OUI",N$3,IF(HLOOKUP(N$9,'Feuille1-Catégories'!$C$1:$G$3,3,FALSE)="OUI",OFFSET(N$3,MOD(QUOTIENT(ROW()-ROW($A$20),'Feuille1-Catégories'!$B$6/N$6),N$5),0),IF(MOD($A491-1-N$10,'Feuille1-Catégories'!$F$5+1)=0,N$3,""))),"")</f>
        <v/>
      </c>
      <c r="O491" s="7" t="str">
        <f ca="1">IF(AND($A491&lt;&gt;"",O$9&lt;&gt;""),IF(HLOOKUP(O$9,'Feuille1-Catégories'!$C$1:$G$2,2,FALSE)="OUI",O$3,IF(HLOOKUP(O$9,'Feuille1-Catégories'!$C$1:$G$3,3,FALSE)="OUI",OFFSET(O$3,MOD(QUOTIENT(ROW()-ROW($A$20),'Feuille1-Catégories'!$B$6/O$6),O$5),0),IF(MOD($A491-1-O$10,'Feuille1-Catégories'!$F$5+1)=0,O$3,""))),"")</f>
        <v/>
      </c>
      <c r="P491" s="7" t="str">
        <f ca="1">IF(AND($A491&lt;&gt;"",P$9&lt;&gt;""),IF(HLOOKUP(P$9,'Feuille1-Catégories'!$C$1:$G$2,2,FALSE)="OUI",P$3,IF(HLOOKUP(P$9,'Feuille1-Catégories'!$C$1:$G$3,3,FALSE)="OUI",OFFSET(P$3,MOD(QUOTIENT(ROW()-ROW($A$20),'Feuille1-Catégories'!$B$6/P$6),P$5),0),IF(MOD($A491-1-P$10,'Feuille1-Catégories'!$F$5+1)=0,P$3,""))),"")</f>
        <v/>
      </c>
      <c r="Q491" s="7" t="str">
        <f ca="1">IF(AND($A491&lt;&gt;"",Q$9&lt;&gt;""),IF(HLOOKUP(Q$9,'Feuille1-Catégories'!$C$1:$G$2,2,FALSE)="OUI",Q$3,IF(HLOOKUP(Q$9,'Feuille1-Catégories'!$C$1:$G$3,3,FALSE)="OUI",OFFSET(Q$3,MOD(QUOTIENT(ROW()-ROW($A$20),'Feuille1-Catégories'!$B$6/Q$6),Q$5),0),IF(MOD($A491-1-Q$10,'Feuille1-Catégories'!$F$5+1)=0,Q$3,""))),"")</f>
        <v/>
      </c>
      <c r="R491" s="7" t="str">
        <f ca="1">IF(AND($A491&lt;&gt;"",R$9&lt;&gt;""),IF(HLOOKUP(R$9,'Feuille1-Catégories'!$C$1:$G$2,2,FALSE)="OUI",R$3,IF(HLOOKUP(R$9,'Feuille1-Catégories'!$C$1:$G$3,3,FALSE)="OUI",OFFSET(R$3,MOD(QUOTIENT(ROW()-ROW($A$20),'Feuille1-Catégories'!$B$6/R$6),R$5),0),IF(MOD($A491-1-R$10,'Feuille1-Catégories'!$F$5+1)=0,R$3,""))),"")</f>
        <v/>
      </c>
      <c r="S491" s="7" t="str">
        <f ca="1">IF(AND($A491&lt;&gt;"",S$9&lt;&gt;""),IF(HLOOKUP(S$9,'Feuille1-Catégories'!$C$1:$G$2,2,FALSE)="OUI",S$3,IF(HLOOKUP(S$9,'Feuille1-Catégories'!$C$1:$G$3,3,FALSE)="OUI",OFFSET(S$3,MOD(QUOTIENT(ROW()-ROW($A$20),'Feuille1-Catégories'!$B$6/S$6),S$5),0),IF(MOD($A491-1-S$10,'Feuille1-Catégories'!$F$5+1)=0,S$3,""))),"")</f>
        <v/>
      </c>
      <c r="T491" s="7" t="str">
        <f ca="1">IF(AND($A491&lt;&gt;"",T$9&lt;&gt;""),IF(HLOOKUP(T$9,'Feuille1-Catégories'!$C$1:$G$2,2,FALSE)="OUI",T$3,IF(HLOOKUP(T$9,'Feuille1-Catégories'!$C$1:$G$3,3,FALSE)="OUI",OFFSET(T$3,MOD(QUOTIENT(ROW()-ROW($A$20),'Feuille1-Catégories'!$B$6/T$6),T$5),0),IF(MOD($A491-1-T$10,'Feuille1-Catégories'!$F$5+1)=0,T$3,""))),"")</f>
        <v/>
      </c>
      <c r="U491" s="7" t="str">
        <f ca="1">IF(AND($A491&lt;&gt;"",U$9&lt;&gt;""),IF(HLOOKUP(U$9,'Feuille1-Catégories'!$C$1:$G$2,2,FALSE)="OUI",U$3,IF(HLOOKUP(U$9,'Feuille1-Catégories'!$C$1:$G$3,3,FALSE)="OUI",OFFSET(U$3,MOD(QUOTIENT(ROW()-ROW($A$20),'Feuille1-Catégories'!$B$6/U$6),U$5),0),IF(MOD($A491-1-U$10,'Feuille1-Catégories'!$F$5+1)=0,U$3,""))),"")</f>
        <v/>
      </c>
      <c r="V491" s="7" t="str">
        <f ca="1">IF(AND($A491&lt;&gt;"",V$9&lt;&gt;""),IF(HLOOKUP(V$9,'Feuille1-Catégories'!$C$1:$G$2,2,FALSE)="OUI",V$3,IF(HLOOKUP(V$9,'Feuille1-Catégories'!$C$1:$G$3,3,FALSE)="OUI",OFFSET(V$3,MOD(QUOTIENT(ROW()-ROW($A$20),'Feuille1-Catégories'!$B$6/V$6),V$5),0),IF(MOD($A491-1-V$10,'Feuille1-Catégories'!$F$5+1)=0,V$3,""))),"")</f>
        <v/>
      </c>
      <c r="W491" s="7" t="str">
        <f ca="1">IF(AND($A491&lt;&gt;"",W$9&lt;&gt;""),IF(HLOOKUP(W$9,'Feuille1-Catégories'!$C$1:$G$2,2,FALSE)="OUI",W$3,IF(HLOOKUP(W$9,'Feuille1-Catégories'!$C$1:$G$3,3,FALSE)="OUI",OFFSET(W$3,MOD(QUOTIENT(ROW()-ROW($A$20),'Feuille1-Catégories'!$B$6/W$6),W$5),0),IF(MOD($A491-1-W$10,'Feuille1-Catégories'!$F$5+1)=0,W$3,""))),"")</f>
        <v/>
      </c>
      <c r="X491" s="7" t="str">
        <f ca="1">IF(AND($A491&lt;&gt;"",X$9&lt;&gt;""),IF(HLOOKUP(X$9,'Feuille1-Catégories'!$C$1:$G$2,2,FALSE)="OUI",X$3,IF(HLOOKUP(X$9,'Feuille1-Catégories'!$C$1:$G$3,3,FALSE)="OUI",OFFSET(X$3,MOD(QUOTIENT(ROW()-ROW($A$20),'Feuille1-Catégories'!$B$6/X$6),X$5),0),IF(MOD($A491-1-X$10,'Feuille1-Catégories'!$F$5+1)=0,X$3,""))),"")</f>
        <v/>
      </c>
      <c r="Y491" s="7" t="str">
        <f ca="1">IF(AND($A491&lt;&gt;"",Y$9&lt;&gt;""),IF(HLOOKUP(Y$9,'Feuille1-Catégories'!$C$1:$G$2,2,FALSE)="OUI",Y$3,IF(HLOOKUP(Y$9,'Feuille1-Catégories'!$C$1:$G$3,3,FALSE)="OUI",OFFSET(Y$3,MOD(QUOTIENT(ROW()-ROW($A$20),'Feuille1-Catégories'!$B$6/Y$6),Y$5),0),IF(MOD($A491-1-Y$10,'Feuille1-Catégories'!$F$5+1)=0,Y$3,""))),"")</f>
        <v/>
      </c>
      <c r="Z491" s="7" t="str">
        <f ca="1">IF(AND($A491&lt;&gt;"",Z$9&lt;&gt;""),IF(HLOOKUP(Z$9,'Feuille1-Catégories'!$C$1:$G$2,2,FALSE)="OUI",Z$3,IF(HLOOKUP(Z$9,'Feuille1-Catégories'!$C$1:$G$3,3,FALSE)="OUI",OFFSET(Z$3,MOD(QUOTIENT(ROW()-ROW($A$20),'Feuille1-Catégories'!$B$6/Z$6),Z$5),0),"")),"")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92" spans="1:26" ht="17" x14ac:dyDescent="0.2">
      <c r="A492" s="21" t="str">
        <f>IF(ROW()-ROW($A$19)&gt;'Feuille1-Catégories'!$B$6,"",ROW()-ROW($A$19))</f>
        <v/>
      </c>
      <c r="B492" s="33" t="str">
        <f t="shared" si="22"/>
        <v/>
      </c>
      <c r="C492" s="10" t="str">
        <f t="shared" si="23"/>
        <v/>
      </c>
      <c r="D492" s="10" t="str">
        <f>IF('Feuille3-Coût de production'!D492&lt;&gt;"",'Feuille3-Coût de production'!D492,"")</f>
        <v/>
      </c>
      <c r="E492" s="10" t="str">
        <f t="shared" si="24"/>
        <v/>
      </c>
      <c r="F492" s="7" t="str">
        <f ca="1">IF(AND($A492&lt;&gt;"",F$9&lt;&gt;""),IF(HLOOKUP(F$9,'Feuille1-Catégories'!$C$1:$G$2,2,FALSE)="OUI",F$3,IF(HLOOKUP(F$9,'Feuille1-Catégories'!$C$1:$G$3,3,FALSE)="OUI",OFFSET(F$3,MOD(QUOTIENT(ROW()-ROW($A$20),'Feuille1-Catégories'!$B$6/F$6),F$5),0),IF(MOD($A492-1-F$10,'Feuille1-Catégories'!$F$5+1)=0,F$3,""))),"")</f>
        <v/>
      </c>
      <c r="G492" s="7" t="str">
        <f ca="1">IF(AND($A492&lt;&gt;"",G$9&lt;&gt;""),IF(HLOOKUP(G$9,'Feuille1-Catégories'!$C$1:$G$2,2,FALSE)="OUI",G$3,IF(HLOOKUP(G$9,'Feuille1-Catégories'!$C$1:$G$3,3,FALSE)="OUI",OFFSET(G$3,MOD(QUOTIENT(ROW()-ROW($A$20),'Feuille1-Catégories'!$B$6/G$6),G$5),0),IF(MOD($A492-1-G$10,'Feuille1-Catégories'!$F$5+1)=0,G$3,""))),"")</f>
        <v/>
      </c>
      <c r="H492" s="7" t="str">
        <f ca="1">IF(AND($A492&lt;&gt;"",H$9&lt;&gt;""),IF(HLOOKUP(H$9,'Feuille1-Catégories'!$C$1:$G$2,2,FALSE)="OUI",H$3,IF(HLOOKUP(H$9,'Feuille1-Catégories'!$C$1:$G$3,3,FALSE)="OUI",OFFSET(H$3,MOD(QUOTIENT(ROW()-ROW($A$20),'Feuille1-Catégories'!$B$6/H$6),H$5),0),IF(MOD($A492-1-H$10,'Feuille1-Catégories'!$F$5+1)=0,H$3,""))),"")</f>
        <v/>
      </c>
      <c r="I492" s="7" t="str">
        <f ca="1">IF(AND($A492&lt;&gt;"",I$9&lt;&gt;""),IF(HLOOKUP(I$9,'Feuille1-Catégories'!$C$1:$G$2,2,FALSE)="OUI",I$3,IF(HLOOKUP(I$9,'Feuille1-Catégories'!$C$1:$G$3,3,FALSE)="OUI",OFFSET(I$3,MOD(QUOTIENT(ROW()-ROW($A$20),'Feuille1-Catégories'!$B$6/I$6),I$5),0),IF(MOD($A492-1-I$10,'Feuille1-Catégories'!$F$5+1)=0,I$3,""))),"")</f>
        <v/>
      </c>
      <c r="J492" s="7" t="str">
        <f ca="1">IF(AND($A492&lt;&gt;"",J$9&lt;&gt;""),IF(HLOOKUP(J$9,'Feuille1-Catégories'!$C$1:$G$2,2,FALSE)="OUI",J$3,IF(HLOOKUP(J$9,'Feuille1-Catégories'!$C$1:$G$3,3,FALSE)="OUI",OFFSET(J$3,MOD(QUOTIENT(ROW()-ROW($A$20),'Feuille1-Catégories'!$B$6/J$6),J$5),0),IF(MOD($A492-1-J$10,'Feuille1-Catégories'!$F$5+1)=0,J$3,""))),"")</f>
        <v/>
      </c>
      <c r="K492" s="7" t="str">
        <f ca="1">IF(AND($A492&lt;&gt;"",K$9&lt;&gt;""),IF(HLOOKUP(K$9,'Feuille1-Catégories'!$C$1:$G$2,2,FALSE)="OUI",K$3,IF(HLOOKUP(K$9,'Feuille1-Catégories'!$C$1:$G$3,3,FALSE)="OUI",OFFSET(K$3,MOD(QUOTIENT(ROW()-ROW($A$20),'Feuille1-Catégories'!$B$6/K$6),K$5),0),IF(MOD($A492-1-K$10,'Feuille1-Catégories'!$F$5+1)=0,K$3,""))),"")</f>
        <v/>
      </c>
      <c r="L492" s="7" t="str">
        <f ca="1">IF(AND($A492&lt;&gt;"",L$9&lt;&gt;""),IF(HLOOKUP(L$9,'Feuille1-Catégories'!$C$1:$G$2,2,FALSE)="OUI",L$3,IF(HLOOKUP(L$9,'Feuille1-Catégories'!$C$1:$G$3,3,FALSE)="OUI",OFFSET(L$3,MOD(QUOTIENT(ROW()-ROW($A$20),'Feuille1-Catégories'!$B$6/L$6),L$5),0),IF(MOD($A492-1-L$10,'Feuille1-Catégories'!$F$5+1)=0,L$3,""))),"")</f>
        <v/>
      </c>
      <c r="M492" s="7" t="str">
        <f ca="1">IF(AND($A492&lt;&gt;"",M$9&lt;&gt;""),IF(HLOOKUP(M$9,'Feuille1-Catégories'!$C$1:$G$2,2,FALSE)="OUI",M$3,IF(HLOOKUP(M$9,'Feuille1-Catégories'!$C$1:$G$3,3,FALSE)="OUI",OFFSET(M$3,MOD(QUOTIENT(ROW()-ROW($A$20),'Feuille1-Catégories'!$B$6/M$6),M$5),0),IF(MOD($A492-1-M$10,'Feuille1-Catégories'!$F$5+1)=0,M$3,""))),"")</f>
        <v/>
      </c>
      <c r="N492" s="7" t="str">
        <f ca="1">IF(AND($A492&lt;&gt;"",N$9&lt;&gt;""),IF(HLOOKUP(N$9,'Feuille1-Catégories'!$C$1:$G$2,2,FALSE)="OUI",N$3,IF(HLOOKUP(N$9,'Feuille1-Catégories'!$C$1:$G$3,3,FALSE)="OUI",OFFSET(N$3,MOD(QUOTIENT(ROW()-ROW($A$20),'Feuille1-Catégories'!$B$6/N$6),N$5),0),IF(MOD($A492-1-N$10,'Feuille1-Catégories'!$F$5+1)=0,N$3,""))),"")</f>
        <v/>
      </c>
      <c r="O492" s="7" t="str">
        <f ca="1">IF(AND($A492&lt;&gt;"",O$9&lt;&gt;""),IF(HLOOKUP(O$9,'Feuille1-Catégories'!$C$1:$G$2,2,FALSE)="OUI",O$3,IF(HLOOKUP(O$9,'Feuille1-Catégories'!$C$1:$G$3,3,FALSE)="OUI",OFFSET(O$3,MOD(QUOTIENT(ROW()-ROW($A$20),'Feuille1-Catégories'!$B$6/O$6),O$5),0),IF(MOD($A492-1-O$10,'Feuille1-Catégories'!$F$5+1)=0,O$3,""))),"")</f>
        <v/>
      </c>
      <c r="P492" s="7" t="str">
        <f ca="1">IF(AND($A492&lt;&gt;"",P$9&lt;&gt;""),IF(HLOOKUP(P$9,'Feuille1-Catégories'!$C$1:$G$2,2,FALSE)="OUI",P$3,IF(HLOOKUP(P$9,'Feuille1-Catégories'!$C$1:$G$3,3,FALSE)="OUI",OFFSET(P$3,MOD(QUOTIENT(ROW()-ROW($A$20),'Feuille1-Catégories'!$B$6/P$6),P$5),0),IF(MOD($A492-1-P$10,'Feuille1-Catégories'!$F$5+1)=0,P$3,""))),"")</f>
        <v/>
      </c>
      <c r="Q492" s="7" t="str">
        <f ca="1">IF(AND($A492&lt;&gt;"",Q$9&lt;&gt;""),IF(HLOOKUP(Q$9,'Feuille1-Catégories'!$C$1:$G$2,2,FALSE)="OUI",Q$3,IF(HLOOKUP(Q$9,'Feuille1-Catégories'!$C$1:$G$3,3,FALSE)="OUI",OFFSET(Q$3,MOD(QUOTIENT(ROW()-ROW($A$20),'Feuille1-Catégories'!$B$6/Q$6),Q$5),0),IF(MOD($A492-1-Q$10,'Feuille1-Catégories'!$F$5+1)=0,Q$3,""))),"")</f>
        <v/>
      </c>
      <c r="R492" s="7" t="str">
        <f ca="1">IF(AND($A492&lt;&gt;"",R$9&lt;&gt;""),IF(HLOOKUP(R$9,'Feuille1-Catégories'!$C$1:$G$2,2,FALSE)="OUI",R$3,IF(HLOOKUP(R$9,'Feuille1-Catégories'!$C$1:$G$3,3,FALSE)="OUI",OFFSET(R$3,MOD(QUOTIENT(ROW()-ROW($A$20),'Feuille1-Catégories'!$B$6/R$6),R$5),0),IF(MOD($A492-1-R$10,'Feuille1-Catégories'!$F$5+1)=0,R$3,""))),"")</f>
        <v/>
      </c>
      <c r="S492" s="7" t="str">
        <f ca="1">IF(AND($A492&lt;&gt;"",S$9&lt;&gt;""),IF(HLOOKUP(S$9,'Feuille1-Catégories'!$C$1:$G$2,2,FALSE)="OUI",S$3,IF(HLOOKUP(S$9,'Feuille1-Catégories'!$C$1:$G$3,3,FALSE)="OUI",OFFSET(S$3,MOD(QUOTIENT(ROW()-ROW($A$20),'Feuille1-Catégories'!$B$6/S$6),S$5),0),IF(MOD($A492-1-S$10,'Feuille1-Catégories'!$F$5+1)=0,S$3,""))),"")</f>
        <v/>
      </c>
      <c r="T492" s="7" t="str">
        <f ca="1">IF(AND($A492&lt;&gt;"",T$9&lt;&gt;""),IF(HLOOKUP(T$9,'Feuille1-Catégories'!$C$1:$G$2,2,FALSE)="OUI",T$3,IF(HLOOKUP(T$9,'Feuille1-Catégories'!$C$1:$G$3,3,FALSE)="OUI",OFFSET(T$3,MOD(QUOTIENT(ROW()-ROW($A$20),'Feuille1-Catégories'!$B$6/T$6),T$5),0),IF(MOD($A492-1-T$10,'Feuille1-Catégories'!$F$5+1)=0,T$3,""))),"")</f>
        <v/>
      </c>
      <c r="U492" s="7" t="str">
        <f ca="1">IF(AND($A492&lt;&gt;"",U$9&lt;&gt;""),IF(HLOOKUP(U$9,'Feuille1-Catégories'!$C$1:$G$2,2,FALSE)="OUI",U$3,IF(HLOOKUP(U$9,'Feuille1-Catégories'!$C$1:$G$3,3,FALSE)="OUI",OFFSET(U$3,MOD(QUOTIENT(ROW()-ROW($A$20),'Feuille1-Catégories'!$B$6/U$6),U$5),0),IF(MOD($A492-1-U$10,'Feuille1-Catégories'!$F$5+1)=0,U$3,""))),"")</f>
        <v/>
      </c>
      <c r="V492" s="7" t="str">
        <f ca="1">IF(AND($A492&lt;&gt;"",V$9&lt;&gt;""),IF(HLOOKUP(V$9,'Feuille1-Catégories'!$C$1:$G$2,2,FALSE)="OUI",V$3,IF(HLOOKUP(V$9,'Feuille1-Catégories'!$C$1:$G$3,3,FALSE)="OUI",OFFSET(V$3,MOD(QUOTIENT(ROW()-ROW($A$20),'Feuille1-Catégories'!$B$6/V$6),V$5),0),IF(MOD($A492-1-V$10,'Feuille1-Catégories'!$F$5+1)=0,V$3,""))),"")</f>
        <v/>
      </c>
      <c r="W492" s="7" t="str">
        <f ca="1">IF(AND($A492&lt;&gt;"",W$9&lt;&gt;""),IF(HLOOKUP(W$9,'Feuille1-Catégories'!$C$1:$G$2,2,FALSE)="OUI",W$3,IF(HLOOKUP(W$9,'Feuille1-Catégories'!$C$1:$G$3,3,FALSE)="OUI",OFFSET(W$3,MOD(QUOTIENT(ROW()-ROW($A$20),'Feuille1-Catégories'!$B$6/W$6),W$5),0),IF(MOD($A492-1-W$10,'Feuille1-Catégories'!$F$5+1)=0,W$3,""))),"")</f>
        <v/>
      </c>
      <c r="X492" s="7" t="str">
        <f ca="1">IF(AND($A492&lt;&gt;"",X$9&lt;&gt;""),IF(HLOOKUP(X$9,'Feuille1-Catégories'!$C$1:$G$2,2,FALSE)="OUI",X$3,IF(HLOOKUP(X$9,'Feuille1-Catégories'!$C$1:$G$3,3,FALSE)="OUI",OFFSET(X$3,MOD(QUOTIENT(ROW()-ROW($A$20),'Feuille1-Catégories'!$B$6/X$6),X$5),0),IF(MOD($A492-1-X$10,'Feuille1-Catégories'!$F$5+1)=0,X$3,""))),"")</f>
        <v/>
      </c>
      <c r="Y492" s="7" t="str">
        <f ca="1">IF(AND($A492&lt;&gt;"",Y$9&lt;&gt;""),IF(HLOOKUP(Y$9,'Feuille1-Catégories'!$C$1:$G$2,2,FALSE)="OUI",Y$3,IF(HLOOKUP(Y$9,'Feuille1-Catégories'!$C$1:$G$3,3,FALSE)="OUI",OFFSET(Y$3,MOD(QUOTIENT(ROW()-ROW($A$20),'Feuille1-Catégories'!$B$6/Y$6),Y$5),0),IF(MOD($A492-1-Y$10,'Feuille1-Catégories'!$F$5+1)=0,Y$3,""))),"")</f>
        <v/>
      </c>
      <c r="Z492" s="7" t="str">
        <f ca="1">IF(AND($A492&lt;&gt;"",Z$9&lt;&gt;""),IF(HLOOKUP(Z$9,'Feuille1-Catégories'!$C$1:$G$2,2,FALSE)="OUI",Z$3,IF(HLOOKUP(Z$9,'Feuille1-Catégories'!$C$1:$G$3,3,FALSE)="OUI",OFFSET(Z$3,MOD(QUOTIENT(ROW()-ROW($A$20),'Feuille1-Catégories'!$B$6/Z$6),Z$5),0),"")),"")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93" spans="1:26" ht="17" x14ac:dyDescent="0.2">
      <c r="A493" s="21" t="str">
        <f>IF(ROW()-ROW($A$19)&gt;'Feuille1-Catégories'!$B$6,"",ROW()-ROW($A$19))</f>
        <v/>
      </c>
      <c r="B493" s="33" t="str">
        <f t="shared" si="22"/>
        <v/>
      </c>
      <c r="C493" s="10" t="str">
        <f t="shared" si="23"/>
        <v/>
      </c>
      <c r="D493" s="10" t="str">
        <f>IF('Feuille3-Coût de production'!D493&lt;&gt;"",'Feuille3-Coût de production'!D493,"")</f>
        <v/>
      </c>
      <c r="E493" s="10" t="str">
        <f t="shared" si="24"/>
        <v/>
      </c>
      <c r="F493" s="7" t="str">
        <f ca="1">IF(AND($A493&lt;&gt;"",F$9&lt;&gt;""),IF(HLOOKUP(F$9,'Feuille1-Catégories'!$C$1:$G$2,2,FALSE)="OUI",F$3,IF(HLOOKUP(F$9,'Feuille1-Catégories'!$C$1:$G$3,3,FALSE)="OUI",OFFSET(F$3,MOD(QUOTIENT(ROW()-ROW($A$20),'Feuille1-Catégories'!$B$6/F$6),F$5),0),IF(MOD($A493-1-F$10,'Feuille1-Catégories'!$F$5+1)=0,F$3,""))),"")</f>
        <v/>
      </c>
      <c r="G493" s="7" t="str">
        <f ca="1">IF(AND($A493&lt;&gt;"",G$9&lt;&gt;""),IF(HLOOKUP(G$9,'Feuille1-Catégories'!$C$1:$G$2,2,FALSE)="OUI",G$3,IF(HLOOKUP(G$9,'Feuille1-Catégories'!$C$1:$G$3,3,FALSE)="OUI",OFFSET(G$3,MOD(QUOTIENT(ROW()-ROW($A$20),'Feuille1-Catégories'!$B$6/G$6),G$5),0),IF(MOD($A493-1-G$10,'Feuille1-Catégories'!$F$5+1)=0,G$3,""))),"")</f>
        <v/>
      </c>
      <c r="H493" s="7" t="str">
        <f ca="1">IF(AND($A493&lt;&gt;"",H$9&lt;&gt;""),IF(HLOOKUP(H$9,'Feuille1-Catégories'!$C$1:$G$2,2,FALSE)="OUI",H$3,IF(HLOOKUP(H$9,'Feuille1-Catégories'!$C$1:$G$3,3,FALSE)="OUI",OFFSET(H$3,MOD(QUOTIENT(ROW()-ROW($A$20),'Feuille1-Catégories'!$B$6/H$6),H$5),0),IF(MOD($A493-1-H$10,'Feuille1-Catégories'!$F$5+1)=0,H$3,""))),"")</f>
        <v/>
      </c>
      <c r="I493" s="7" t="str">
        <f ca="1">IF(AND($A493&lt;&gt;"",I$9&lt;&gt;""),IF(HLOOKUP(I$9,'Feuille1-Catégories'!$C$1:$G$2,2,FALSE)="OUI",I$3,IF(HLOOKUP(I$9,'Feuille1-Catégories'!$C$1:$G$3,3,FALSE)="OUI",OFFSET(I$3,MOD(QUOTIENT(ROW()-ROW($A$20),'Feuille1-Catégories'!$B$6/I$6),I$5),0),IF(MOD($A493-1-I$10,'Feuille1-Catégories'!$F$5+1)=0,I$3,""))),"")</f>
        <v/>
      </c>
      <c r="J493" s="7" t="str">
        <f ca="1">IF(AND($A493&lt;&gt;"",J$9&lt;&gt;""),IF(HLOOKUP(J$9,'Feuille1-Catégories'!$C$1:$G$2,2,FALSE)="OUI",J$3,IF(HLOOKUP(J$9,'Feuille1-Catégories'!$C$1:$G$3,3,FALSE)="OUI",OFFSET(J$3,MOD(QUOTIENT(ROW()-ROW($A$20),'Feuille1-Catégories'!$B$6/J$6),J$5),0),IF(MOD($A493-1-J$10,'Feuille1-Catégories'!$F$5+1)=0,J$3,""))),"")</f>
        <v/>
      </c>
      <c r="K493" s="7" t="str">
        <f ca="1">IF(AND($A493&lt;&gt;"",K$9&lt;&gt;""),IF(HLOOKUP(K$9,'Feuille1-Catégories'!$C$1:$G$2,2,FALSE)="OUI",K$3,IF(HLOOKUP(K$9,'Feuille1-Catégories'!$C$1:$G$3,3,FALSE)="OUI",OFFSET(K$3,MOD(QUOTIENT(ROW()-ROW($A$20),'Feuille1-Catégories'!$B$6/K$6),K$5),0),IF(MOD($A493-1-K$10,'Feuille1-Catégories'!$F$5+1)=0,K$3,""))),"")</f>
        <v/>
      </c>
      <c r="L493" s="7" t="str">
        <f ca="1">IF(AND($A493&lt;&gt;"",L$9&lt;&gt;""),IF(HLOOKUP(L$9,'Feuille1-Catégories'!$C$1:$G$2,2,FALSE)="OUI",L$3,IF(HLOOKUP(L$9,'Feuille1-Catégories'!$C$1:$G$3,3,FALSE)="OUI",OFFSET(L$3,MOD(QUOTIENT(ROW()-ROW($A$20),'Feuille1-Catégories'!$B$6/L$6),L$5),0),IF(MOD($A493-1-L$10,'Feuille1-Catégories'!$F$5+1)=0,L$3,""))),"")</f>
        <v/>
      </c>
      <c r="M493" s="7" t="str">
        <f ca="1">IF(AND($A493&lt;&gt;"",M$9&lt;&gt;""),IF(HLOOKUP(M$9,'Feuille1-Catégories'!$C$1:$G$2,2,FALSE)="OUI",M$3,IF(HLOOKUP(M$9,'Feuille1-Catégories'!$C$1:$G$3,3,FALSE)="OUI",OFFSET(M$3,MOD(QUOTIENT(ROW()-ROW($A$20),'Feuille1-Catégories'!$B$6/M$6),M$5),0),IF(MOD($A493-1-M$10,'Feuille1-Catégories'!$F$5+1)=0,M$3,""))),"")</f>
        <v/>
      </c>
      <c r="N493" s="7" t="str">
        <f ca="1">IF(AND($A493&lt;&gt;"",N$9&lt;&gt;""),IF(HLOOKUP(N$9,'Feuille1-Catégories'!$C$1:$G$2,2,FALSE)="OUI",N$3,IF(HLOOKUP(N$9,'Feuille1-Catégories'!$C$1:$G$3,3,FALSE)="OUI",OFFSET(N$3,MOD(QUOTIENT(ROW()-ROW($A$20),'Feuille1-Catégories'!$B$6/N$6),N$5),0),IF(MOD($A493-1-N$10,'Feuille1-Catégories'!$F$5+1)=0,N$3,""))),"")</f>
        <v/>
      </c>
      <c r="O493" s="7" t="str">
        <f ca="1">IF(AND($A493&lt;&gt;"",O$9&lt;&gt;""),IF(HLOOKUP(O$9,'Feuille1-Catégories'!$C$1:$G$2,2,FALSE)="OUI",O$3,IF(HLOOKUP(O$9,'Feuille1-Catégories'!$C$1:$G$3,3,FALSE)="OUI",OFFSET(O$3,MOD(QUOTIENT(ROW()-ROW($A$20),'Feuille1-Catégories'!$B$6/O$6),O$5),0),IF(MOD($A493-1-O$10,'Feuille1-Catégories'!$F$5+1)=0,O$3,""))),"")</f>
        <v/>
      </c>
      <c r="P493" s="7" t="str">
        <f ca="1">IF(AND($A493&lt;&gt;"",P$9&lt;&gt;""),IF(HLOOKUP(P$9,'Feuille1-Catégories'!$C$1:$G$2,2,FALSE)="OUI",P$3,IF(HLOOKUP(P$9,'Feuille1-Catégories'!$C$1:$G$3,3,FALSE)="OUI",OFFSET(P$3,MOD(QUOTIENT(ROW()-ROW($A$20),'Feuille1-Catégories'!$B$6/P$6),P$5),0),IF(MOD($A493-1-P$10,'Feuille1-Catégories'!$F$5+1)=0,P$3,""))),"")</f>
        <v/>
      </c>
      <c r="Q493" s="7" t="str">
        <f ca="1">IF(AND($A493&lt;&gt;"",Q$9&lt;&gt;""),IF(HLOOKUP(Q$9,'Feuille1-Catégories'!$C$1:$G$2,2,FALSE)="OUI",Q$3,IF(HLOOKUP(Q$9,'Feuille1-Catégories'!$C$1:$G$3,3,FALSE)="OUI",OFFSET(Q$3,MOD(QUOTIENT(ROW()-ROW($A$20),'Feuille1-Catégories'!$B$6/Q$6),Q$5),0),IF(MOD($A493-1-Q$10,'Feuille1-Catégories'!$F$5+1)=0,Q$3,""))),"")</f>
        <v/>
      </c>
      <c r="R493" s="7" t="str">
        <f ca="1">IF(AND($A493&lt;&gt;"",R$9&lt;&gt;""),IF(HLOOKUP(R$9,'Feuille1-Catégories'!$C$1:$G$2,2,FALSE)="OUI",R$3,IF(HLOOKUP(R$9,'Feuille1-Catégories'!$C$1:$G$3,3,FALSE)="OUI",OFFSET(R$3,MOD(QUOTIENT(ROW()-ROW($A$20),'Feuille1-Catégories'!$B$6/R$6),R$5),0),IF(MOD($A493-1-R$10,'Feuille1-Catégories'!$F$5+1)=0,R$3,""))),"")</f>
        <v/>
      </c>
      <c r="S493" s="7" t="str">
        <f ca="1">IF(AND($A493&lt;&gt;"",S$9&lt;&gt;""),IF(HLOOKUP(S$9,'Feuille1-Catégories'!$C$1:$G$2,2,FALSE)="OUI",S$3,IF(HLOOKUP(S$9,'Feuille1-Catégories'!$C$1:$G$3,3,FALSE)="OUI",OFFSET(S$3,MOD(QUOTIENT(ROW()-ROW($A$20),'Feuille1-Catégories'!$B$6/S$6),S$5),0),IF(MOD($A493-1-S$10,'Feuille1-Catégories'!$F$5+1)=0,S$3,""))),"")</f>
        <v/>
      </c>
      <c r="T493" s="7" t="str">
        <f ca="1">IF(AND($A493&lt;&gt;"",T$9&lt;&gt;""),IF(HLOOKUP(T$9,'Feuille1-Catégories'!$C$1:$G$2,2,FALSE)="OUI",T$3,IF(HLOOKUP(T$9,'Feuille1-Catégories'!$C$1:$G$3,3,FALSE)="OUI",OFFSET(T$3,MOD(QUOTIENT(ROW()-ROW($A$20),'Feuille1-Catégories'!$B$6/T$6),T$5),0),IF(MOD($A493-1-T$10,'Feuille1-Catégories'!$F$5+1)=0,T$3,""))),"")</f>
        <v/>
      </c>
      <c r="U493" s="7" t="str">
        <f ca="1">IF(AND($A493&lt;&gt;"",U$9&lt;&gt;""),IF(HLOOKUP(U$9,'Feuille1-Catégories'!$C$1:$G$2,2,FALSE)="OUI",U$3,IF(HLOOKUP(U$9,'Feuille1-Catégories'!$C$1:$G$3,3,FALSE)="OUI",OFFSET(U$3,MOD(QUOTIENT(ROW()-ROW($A$20),'Feuille1-Catégories'!$B$6/U$6),U$5),0),IF(MOD($A493-1-U$10,'Feuille1-Catégories'!$F$5+1)=0,U$3,""))),"")</f>
        <v/>
      </c>
      <c r="V493" s="7" t="str">
        <f ca="1">IF(AND($A493&lt;&gt;"",V$9&lt;&gt;""),IF(HLOOKUP(V$9,'Feuille1-Catégories'!$C$1:$G$2,2,FALSE)="OUI",V$3,IF(HLOOKUP(V$9,'Feuille1-Catégories'!$C$1:$G$3,3,FALSE)="OUI",OFFSET(V$3,MOD(QUOTIENT(ROW()-ROW($A$20),'Feuille1-Catégories'!$B$6/V$6),V$5),0),IF(MOD($A493-1-V$10,'Feuille1-Catégories'!$F$5+1)=0,V$3,""))),"")</f>
        <v/>
      </c>
      <c r="W493" s="7" t="str">
        <f ca="1">IF(AND($A493&lt;&gt;"",W$9&lt;&gt;""),IF(HLOOKUP(W$9,'Feuille1-Catégories'!$C$1:$G$2,2,FALSE)="OUI",W$3,IF(HLOOKUP(W$9,'Feuille1-Catégories'!$C$1:$G$3,3,FALSE)="OUI",OFFSET(W$3,MOD(QUOTIENT(ROW()-ROW($A$20),'Feuille1-Catégories'!$B$6/W$6),W$5),0),IF(MOD($A493-1-W$10,'Feuille1-Catégories'!$F$5+1)=0,W$3,""))),"")</f>
        <v/>
      </c>
      <c r="X493" s="7" t="str">
        <f ca="1">IF(AND($A493&lt;&gt;"",X$9&lt;&gt;""),IF(HLOOKUP(X$9,'Feuille1-Catégories'!$C$1:$G$2,2,FALSE)="OUI",X$3,IF(HLOOKUP(X$9,'Feuille1-Catégories'!$C$1:$G$3,3,FALSE)="OUI",OFFSET(X$3,MOD(QUOTIENT(ROW()-ROW($A$20),'Feuille1-Catégories'!$B$6/X$6),X$5),0),IF(MOD($A493-1-X$10,'Feuille1-Catégories'!$F$5+1)=0,X$3,""))),"")</f>
        <v/>
      </c>
      <c r="Y493" s="7" t="str">
        <f ca="1">IF(AND($A493&lt;&gt;"",Y$9&lt;&gt;""),IF(HLOOKUP(Y$9,'Feuille1-Catégories'!$C$1:$G$2,2,FALSE)="OUI",Y$3,IF(HLOOKUP(Y$9,'Feuille1-Catégories'!$C$1:$G$3,3,FALSE)="OUI",OFFSET(Y$3,MOD(QUOTIENT(ROW()-ROW($A$20),'Feuille1-Catégories'!$B$6/Y$6),Y$5),0),IF(MOD($A493-1-Y$10,'Feuille1-Catégories'!$F$5+1)=0,Y$3,""))),"")</f>
        <v/>
      </c>
      <c r="Z493" s="7" t="str">
        <f ca="1">IF(AND($A493&lt;&gt;"",Z$9&lt;&gt;""),IF(HLOOKUP(Z$9,'Feuille1-Catégories'!$C$1:$G$2,2,FALSE)="OUI",Z$3,IF(HLOOKUP(Z$9,'Feuille1-Catégories'!$C$1:$G$3,3,FALSE)="OUI",OFFSET(Z$3,MOD(QUOTIENT(ROW()-ROW($A$20),'Feuille1-Catégories'!$B$6/Z$6),Z$5),0),"")),"")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94" spans="1:26" ht="17" x14ac:dyDescent="0.2">
      <c r="A494" s="21" t="str">
        <f>IF(ROW()-ROW($A$19)&gt;'Feuille1-Catégories'!$B$6,"",ROW()-ROW($A$19))</f>
        <v/>
      </c>
      <c r="B494" s="33" t="str">
        <f t="shared" si="22"/>
        <v/>
      </c>
      <c r="C494" s="10" t="str">
        <f t="shared" si="23"/>
        <v/>
      </c>
      <c r="D494" s="10" t="str">
        <f>IF('Feuille3-Coût de production'!D494&lt;&gt;"",'Feuille3-Coût de production'!D494,"")</f>
        <v/>
      </c>
      <c r="E494" s="10" t="str">
        <f t="shared" si="24"/>
        <v/>
      </c>
      <c r="F494" s="7" t="str">
        <f ca="1">IF(AND($A494&lt;&gt;"",F$9&lt;&gt;""),IF(HLOOKUP(F$9,'Feuille1-Catégories'!$C$1:$G$2,2,FALSE)="OUI",F$3,IF(HLOOKUP(F$9,'Feuille1-Catégories'!$C$1:$G$3,3,FALSE)="OUI",OFFSET(F$3,MOD(QUOTIENT(ROW()-ROW($A$20),'Feuille1-Catégories'!$B$6/F$6),F$5),0),IF(MOD($A494-1-F$10,'Feuille1-Catégories'!$F$5+1)=0,F$3,""))),"")</f>
        <v/>
      </c>
      <c r="G494" s="7" t="str">
        <f ca="1">IF(AND($A494&lt;&gt;"",G$9&lt;&gt;""),IF(HLOOKUP(G$9,'Feuille1-Catégories'!$C$1:$G$2,2,FALSE)="OUI",G$3,IF(HLOOKUP(G$9,'Feuille1-Catégories'!$C$1:$G$3,3,FALSE)="OUI",OFFSET(G$3,MOD(QUOTIENT(ROW()-ROW($A$20),'Feuille1-Catégories'!$B$6/G$6),G$5),0),IF(MOD($A494-1-G$10,'Feuille1-Catégories'!$F$5+1)=0,G$3,""))),"")</f>
        <v/>
      </c>
      <c r="H494" s="7" t="str">
        <f ca="1">IF(AND($A494&lt;&gt;"",H$9&lt;&gt;""),IF(HLOOKUP(H$9,'Feuille1-Catégories'!$C$1:$G$2,2,FALSE)="OUI",H$3,IF(HLOOKUP(H$9,'Feuille1-Catégories'!$C$1:$G$3,3,FALSE)="OUI",OFFSET(H$3,MOD(QUOTIENT(ROW()-ROW($A$20),'Feuille1-Catégories'!$B$6/H$6),H$5),0),IF(MOD($A494-1-H$10,'Feuille1-Catégories'!$F$5+1)=0,H$3,""))),"")</f>
        <v/>
      </c>
      <c r="I494" s="7" t="str">
        <f ca="1">IF(AND($A494&lt;&gt;"",I$9&lt;&gt;""),IF(HLOOKUP(I$9,'Feuille1-Catégories'!$C$1:$G$2,2,FALSE)="OUI",I$3,IF(HLOOKUP(I$9,'Feuille1-Catégories'!$C$1:$G$3,3,FALSE)="OUI",OFFSET(I$3,MOD(QUOTIENT(ROW()-ROW($A$20),'Feuille1-Catégories'!$B$6/I$6),I$5),0),IF(MOD($A494-1-I$10,'Feuille1-Catégories'!$F$5+1)=0,I$3,""))),"")</f>
        <v/>
      </c>
      <c r="J494" s="7" t="str">
        <f ca="1">IF(AND($A494&lt;&gt;"",J$9&lt;&gt;""),IF(HLOOKUP(J$9,'Feuille1-Catégories'!$C$1:$G$2,2,FALSE)="OUI",J$3,IF(HLOOKUP(J$9,'Feuille1-Catégories'!$C$1:$G$3,3,FALSE)="OUI",OFFSET(J$3,MOD(QUOTIENT(ROW()-ROW($A$20),'Feuille1-Catégories'!$B$6/J$6),J$5),0),IF(MOD($A494-1-J$10,'Feuille1-Catégories'!$F$5+1)=0,J$3,""))),"")</f>
        <v/>
      </c>
      <c r="K494" s="7" t="str">
        <f ca="1">IF(AND($A494&lt;&gt;"",K$9&lt;&gt;""),IF(HLOOKUP(K$9,'Feuille1-Catégories'!$C$1:$G$2,2,FALSE)="OUI",K$3,IF(HLOOKUP(K$9,'Feuille1-Catégories'!$C$1:$G$3,3,FALSE)="OUI",OFFSET(K$3,MOD(QUOTIENT(ROW()-ROW($A$20),'Feuille1-Catégories'!$B$6/K$6),K$5),0),IF(MOD($A494-1-K$10,'Feuille1-Catégories'!$F$5+1)=0,K$3,""))),"")</f>
        <v/>
      </c>
      <c r="L494" s="7" t="str">
        <f ca="1">IF(AND($A494&lt;&gt;"",L$9&lt;&gt;""),IF(HLOOKUP(L$9,'Feuille1-Catégories'!$C$1:$G$2,2,FALSE)="OUI",L$3,IF(HLOOKUP(L$9,'Feuille1-Catégories'!$C$1:$G$3,3,FALSE)="OUI",OFFSET(L$3,MOD(QUOTIENT(ROW()-ROW($A$20),'Feuille1-Catégories'!$B$6/L$6),L$5),0),IF(MOD($A494-1-L$10,'Feuille1-Catégories'!$F$5+1)=0,L$3,""))),"")</f>
        <v/>
      </c>
      <c r="M494" s="7" t="str">
        <f ca="1">IF(AND($A494&lt;&gt;"",M$9&lt;&gt;""),IF(HLOOKUP(M$9,'Feuille1-Catégories'!$C$1:$G$2,2,FALSE)="OUI",M$3,IF(HLOOKUP(M$9,'Feuille1-Catégories'!$C$1:$G$3,3,FALSE)="OUI",OFFSET(M$3,MOD(QUOTIENT(ROW()-ROW($A$20),'Feuille1-Catégories'!$B$6/M$6),M$5),0),IF(MOD($A494-1-M$10,'Feuille1-Catégories'!$F$5+1)=0,M$3,""))),"")</f>
        <v/>
      </c>
      <c r="N494" s="7" t="str">
        <f ca="1">IF(AND($A494&lt;&gt;"",N$9&lt;&gt;""),IF(HLOOKUP(N$9,'Feuille1-Catégories'!$C$1:$G$2,2,FALSE)="OUI",N$3,IF(HLOOKUP(N$9,'Feuille1-Catégories'!$C$1:$G$3,3,FALSE)="OUI",OFFSET(N$3,MOD(QUOTIENT(ROW()-ROW($A$20),'Feuille1-Catégories'!$B$6/N$6),N$5),0),IF(MOD($A494-1-N$10,'Feuille1-Catégories'!$F$5+1)=0,N$3,""))),"")</f>
        <v/>
      </c>
      <c r="O494" s="7" t="str">
        <f ca="1">IF(AND($A494&lt;&gt;"",O$9&lt;&gt;""),IF(HLOOKUP(O$9,'Feuille1-Catégories'!$C$1:$G$2,2,FALSE)="OUI",O$3,IF(HLOOKUP(O$9,'Feuille1-Catégories'!$C$1:$G$3,3,FALSE)="OUI",OFFSET(O$3,MOD(QUOTIENT(ROW()-ROW($A$20),'Feuille1-Catégories'!$B$6/O$6),O$5),0),IF(MOD($A494-1-O$10,'Feuille1-Catégories'!$F$5+1)=0,O$3,""))),"")</f>
        <v/>
      </c>
      <c r="P494" s="7" t="str">
        <f ca="1">IF(AND($A494&lt;&gt;"",P$9&lt;&gt;""),IF(HLOOKUP(P$9,'Feuille1-Catégories'!$C$1:$G$2,2,FALSE)="OUI",P$3,IF(HLOOKUP(P$9,'Feuille1-Catégories'!$C$1:$G$3,3,FALSE)="OUI",OFFSET(P$3,MOD(QUOTIENT(ROW()-ROW($A$20),'Feuille1-Catégories'!$B$6/P$6),P$5),0),IF(MOD($A494-1-P$10,'Feuille1-Catégories'!$F$5+1)=0,P$3,""))),"")</f>
        <v/>
      </c>
      <c r="Q494" s="7" t="str">
        <f ca="1">IF(AND($A494&lt;&gt;"",Q$9&lt;&gt;""),IF(HLOOKUP(Q$9,'Feuille1-Catégories'!$C$1:$G$2,2,FALSE)="OUI",Q$3,IF(HLOOKUP(Q$9,'Feuille1-Catégories'!$C$1:$G$3,3,FALSE)="OUI",OFFSET(Q$3,MOD(QUOTIENT(ROW()-ROW($A$20),'Feuille1-Catégories'!$B$6/Q$6),Q$5),0),IF(MOD($A494-1-Q$10,'Feuille1-Catégories'!$F$5+1)=0,Q$3,""))),"")</f>
        <v/>
      </c>
      <c r="R494" s="7" t="str">
        <f ca="1">IF(AND($A494&lt;&gt;"",R$9&lt;&gt;""),IF(HLOOKUP(R$9,'Feuille1-Catégories'!$C$1:$G$2,2,FALSE)="OUI",R$3,IF(HLOOKUP(R$9,'Feuille1-Catégories'!$C$1:$G$3,3,FALSE)="OUI",OFFSET(R$3,MOD(QUOTIENT(ROW()-ROW($A$20),'Feuille1-Catégories'!$B$6/R$6),R$5),0),IF(MOD($A494-1-R$10,'Feuille1-Catégories'!$F$5+1)=0,R$3,""))),"")</f>
        <v/>
      </c>
      <c r="S494" s="7" t="str">
        <f ca="1">IF(AND($A494&lt;&gt;"",S$9&lt;&gt;""),IF(HLOOKUP(S$9,'Feuille1-Catégories'!$C$1:$G$2,2,FALSE)="OUI",S$3,IF(HLOOKUP(S$9,'Feuille1-Catégories'!$C$1:$G$3,3,FALSE)="OUI",OFFSET(S$3,MOD(QUOTIENT(ROW()-ROW($A$20),'Feuille1-Catégories'!$B$6/S$6),S$5),0),IF(MOD($A494-1-S$10,'Feuille1-Catégories'!$F$5+1)=0,S$3,""))),"")</f>
        <v/>
      </c>
      <c r="T494" s="7" t="str">
        <f ca="1">IF(AND($A494&lt;&gt;"",T$9&lt;&gt;""),IF(HLOOKUP(T$9,'Feuille1-Catégories'!$C$1:$G$2,2,FALSE)="OUI",T$3,IF(HLOOKUP(T$9,'Feuille1-Catégories'!$C$1:$G$3,3,FALSE)="OUI",OFFSET(T$3,MOD(QUOTIENT(ROW()-ROW($A$20),'Feuille1-Catégories'!$B$6/T$6),T$5),0),IF(MOD($A494-1-T$10,'Feuille1-Catégories'!$F$5+1)=0,T$3,""))),"")</f>
        <v/>
      </c>
      <c r="U494" s="7" t="str">
        <f ca="1">IF(AND($A494&lt;&gt;"",U$9&lt;&gt;""),IF(HLOOKUP(U$9,'Feuille1-Catégories'!$C$1:$G$2,2,FALSE)="OUI",U$3,IF(HLOOKUP(U$9,'Feuille1-Catégories'!$C$1:$G$3,3,FALSE)="OUI",OFFSET(U$3,MOD(QUOTIENT(ROW()-ROW($A$20),'Feuille1-Catégories'!$B$6/U$6),U$5),0),IF(MOD($A494-1-U$10,'Feuille1-Catégories'!$F$5+1)=0,U$3,""))),"")</f>
        <v/>
      </c>
      <c r="V494" s="7" t="str">
        <f ca="1">IF(AND($A494&lt;&gt;"",V$9&lt;&gt;""),IF(HLOOKUP(V$9,'Feuille1-Catégories'!$C$1:$G$2,2,FALSE)="OUI",V$3,IF(HLOOKUP(V$9,'Feuille1-Catégories'!$C$1:$G$3,3,FALSE)="OUI",OFFSET(V$3,MOD(QUOTIENT(ROW()-ROW($A$20),'Feuille1-Catégories'!$B$6/V$6),V$5),0),IF(MOD($A494-1-V$10,'Feuille1-Catégories'!$F$5+1)=0,V$3,""))),"")</f>
        <v/>
      </c>
      <c r="W494" s="7" t="str">
        <f ca="1">IF(AND($A494&lt;&gt;"",W$9&lt;&gt;""),IF(HLOOKUP(W$9,'Feuille1-Catégories'!$C$1:$G$2,2,FALSE)="OUI",W$3,IF(HLOOKUP(W$9,'Feuille1-Catégories'!$C$1:$G$3,3,FALSE)="OUI",OFFSET(W$3,MOD(QUOTIENT(ROW()-ROW($A$20),'Feuille1-Catégories'!$B$6/W$6),W$5),0),IF(MOD($A494-1-W$10,'Feuille1-Catégories'!$F$5+1)=0,W$3,""))),"")</f>
        <v/>
      </c>
      <c r="X494" s="7" t="str">
        <f ca="1">IF(AND($A494&lt;&gt;"",X$9&lt;&gt;""),IF(HLOOKUP(X$9,'Feuille1-Catégories'!$C$1:$G$2,2,FALSE)="OUI",X$3,IF(HLOOKUP(X$9,'Feuille1-Catégories'!$C$1:$G$3,3,FALSE)="OUI",OFFSET(X$3,MOD(QUOTIENT(ROW()-ROW($A$20),'Feuille1-Catégories'!$B$6/X$6),X$5),0),IF(MOD($A494-1-X$10,'Feuille1-Catégories'!$F$5+1)=0,X$3,""))),"")</f>
        <v/>
      </c>
      <c r="Y494" s="7" t="str">
        <f ca="1">IF(AND($A494&lt;&gt;"",Y$9&lt;&gt;""),IF(HLOOKUP(Y$9,'Feuille1-Catégories'!$C$1:$G$2,2,FALSE)="OUI",Y$3,IF(HLOOKUP(Y$9,'Feuille1-Catégories'!$C$1:$G$3,3,FALSE)="OUI",OFFSET(Y$3,MOD(QUOTIENT(ROW()-ROW($A$20),'Feuille1-Catégories'!$B$6/Y$6),Y$5),0),IF(MOD($A494-1-Y$10,'Feuille1-Catégories'!$F$5+1)=0,Y$3,""))),"")</f>
        <v/>
      </c>
      <c r="Z494" s="7" t="str">
        <f ca="1">IF(AND($A494&lt;&gt;"",Z$9&lt;&gt;""),IF(HLOOKUP(Z$9,'Feuille1-Catégories'!$C$1:$G$2,2,FALSE)="OUI",Z$3,IF(HLOOKUP(Z$9,'Feuille1-Catégories'!$C$1:$G$3,3,FALSE)="OUI",OFFSET(Z$3,MOD(QUOTIENT(ROW()-ROW($A$20),'Feuille1-Catégories'!$B$6/Z$6),Z$5),0),"")),"")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95" spans="1:26" ht="17" x14ac:dyDescent="0.2">
      <c r="A495" s="21" t="str">
        <f>IF(ROW()-ROW($A$19)&gt;'Feuille1-Catégories'!$B$6,"",ROW()-ROW($A$19))</f>
        <v/>
      </c>
      <c r="B495" s="33" t="str">
        <f t="shared" si="22"/>
        <v/>
      </c>
      <c r="C495" s="10" t="str">
        <f t="shared" si="23"/>
        <v/>
      </c>
      <c r="D495" s="10" t="str">
        <f>IF('Feuille3-Coût de production'!D495&lt;&gt;"",'Feuille3-Coût de production'!D495,"")</f>
        <v/>
      </c>
      <c r="E495" s="10" t="str">
        <f t="shared" si="24"/>
        <v/>
      </c>
      <c r="F495" s="7" t="str">
        <f ca="1">IF(AND($A495&lt;&gt;"",F$9&lt;&gt;""),IF(HLOOKUP(F$9,'Feuille1-Catégories'!$C$1:$G$2,2,FALSE)="OUI",F$3,IF(HLOOKUP(F$9,'Feuille1-Catégories'!$C$1:$G$3,3,FALSE)="OUI",OFFSET(F$3,MOD(QUOTIENT(ROW()-ROW($A$20),'Feuille1-Catégories'!$B$6/F$6),F$5),0),IF(MOD($A495-1-F$10,'Feuille1-Catégories'!$F$5+1)=0,F$3,""))),"")</f>
        <v/>
      </c>
      <c r="G495" s="7" t="str">
        <f ca="1">IF(AND($A495&lt;&gt;"",G$9&lt;&gt;""),IF(HLOOKUP(G$9,'Feuille1-Catégories'!$C$1:$G$2,2,FALSE)="OUI",G$3,IF(HLOOKUP(G$9,'Feuille1-Catégories'!$C$1:$G$3,3,FALSE)="OUI",OFFSET(G$3,MOD(QUOTIENT(ROW()-ROW($A$20),'Feuille1-Catégories'!$B$6/G$6),G$5),0),IF(MOD($A495-1-G$10,'Feuille1-Catégories'!$F$5+1)=0,G$3,""))),"")</f>
        <v/>
      </c>
      <c r="H495" s="7" t="str">
        <f ca="1">IF(AND($A495&lt;&gt;"",H$9&lt;&gt;""),IF(HLOOKUP(H$9,'Feuille1-Catégories'!$C$1:$G$2,2,FALSE)="OUI",H$3,IF(HLOOKUP(H$9,'Feuille1-Catégories'!$C$1:$G$3,3,FALSE)="OUI",OFFSET(H$3,MOD(QUOTIENT(ROW()-ROW($A$20),'Feuille1-Catégories'!$B$6/H$6),H$5),0),IF(MOD($A495-1-H$10,'Feuille1-Catégories'!$F$5+1)=0,H$3,""))),"")</f>
        <v/>
      </c>
      <c r="I495" s="7" t="str">
        <f ca="1">IF(AND($A495&lt;&gt;"",I$9&lt;&gt;""),IF(HLOOKUP(I$9,'Feuille1-Catégories'!$C$1:$G$2,2,FALSE)="OUI",I$3,IF(HLOOKUP(I$9,'Feuille1-Catégories'!$C$1:$G$3,3,FALSE)="OUI",OFFSET(I$3,MOD(QUOTIENT(ROW()-ROW($A$20),'Feuille1-Catégories'!$B$6/I$6),I$5),0),IF(MOD($A495-1-I$10,'Feuille1-Catégories'!$F$5+1)=0,I$3,""))),"")</f>
        <v/>
      </c>
      <c r="J495" s="7" t="str">
        <f ca="1">IF(AND($A495&lt;&gt;"",J$9&lt;&gt;""),IF(HLOOKUP(J$9,'Feuille1-Catégories'!$C$1:$G$2,2,FALSE)="OUI",J$3,IF(HLOOKUP(J$9,'Feuille1-Catégories'!$C$1:$G$3,3,FALSE)="OUI",OFFSET(J$3,MOD(QUOTIENT(ROW()-ROW($A$20),'Feuille1-Catégories'!$B$6/J$6),J$5),0),IF(MOD($A495-1-J$10,'Feuille1-Catégories'!$F$5+1)=0,J$3,""))),"")</f>
        <v/>
      </c>
      <c r="K495" s="7" t="str">
        <f ca="1">IF(AND($A495&lt;&gt;"",K$9&lt;&gt;""),IF(HLOOKUP(K$9,'Feuille1-Catégories'!$C$1:$G$2,2,FALSE)="OUI",K$3,IF(HLOOKUP(K$9,'Feuille1-Catégories'!$C$1:$G$3,3,FALSE)="OUI",OFFSET(K$3,MOD(QUOTIENT(ROW()-ROW($A$20),'Feuille1-Catégories'!$B$6/K$6),K$5),0),IF(MOD($A495-1-K$10,'Feuille1-Catégories'!$F$5+1)=0,K$3,""))),"")</f>
        <v/>
      </c>
      <c r="L495" s="7" t="str">
        <f ca="1">IF(AND($A495&lt;&gt;"",L$9&lt;&gt;""),IF(HLOOKUP(L$9,'Feuille1-Catégories'!$C$1:$G$2,2,FALSE)="OUI",L$3,IF(HLOOKUP(L$9,'Feuille1-Catégories'!$C$1:$G$3,3,FALSE)="OUI",OFFSET(L$3,MOD(QUOTIENT(ROW()-ROW($A$20),'Feuille1-Catégories'!$B$6/L$6),L$5),0),IF(MOD($A495-1-L$10,'Feuille1-Catégories'!$F$5+1)=0,L$3,""))),"")</f>
        <v/>
      </c>
      <c r="M495" s="7" t="str">
        <f ca="1">IF(AND($A495&lt;&gt;"",M$9&lt;&gt;""),IF(HLOOKUP(M$9,'Feuille1-Catégories'!$C$1:$G$2,2,FALSE)="OUI",M$3,IF(HLOOKUP(M$9,'Feuille1-Catégories'!$C$1:$G$3,3,FALSE)="OUI",OFFSET(M$3,MOD(QUOTIENT(ROW()-ROW($A$20),'Feuille1-Catégories'!$B$6/M$6),M$5),0),IF(MOD($A495-1-M$10,'Feuille1-Catégories'!$F$5+1)=0,M$3,""))),"")</f>
        <v/>
      </c>
      <c r="N495" s="7" t="str">
        <f ca="1">IF(AND($A495&lt;&gt;"",N$9&lt;&gt;""),IF(HLOOKUP(N$9,'Feuille1-Catégories'!$C$1:$G$2,2,FALSE)="OUI",N$3,IF(HLOOKUP(N$9,'Feuille1-Catégories'!$C$1:$G$3,3,FALSE)="OUI",OFFSET(N$3,MOD(QUOTIENT(ROW()-ROW($A$20),'Feuille1-Catégories'!$B$6/N$6),N$5),0),IF(MOD($A495-1-N$10,'Feuille1-Catégories'!$F$5+1)=0,N$3,""))),"")</f>
        <v/>
      </c>
      <c r="O495" s="7" t="str">
        <f ca="1">IF(AND($A495&lt;&gt;"",O$9&lt;&gt;""),IF(HLOOKUP(O$9,'Feuille1-Catégories'!$C$1:$G$2,2,FALSE)="OUI",O$3,IF(HLOOKUP(O$9,'Feuille1-Catégories'!$C$1:$G$3,3,FALSE)="OUI",OFFSET(O$3,MOD(QUOTIENT(ROW()-ROW($A$20),'Feuille1-Catégories'!$B$6/O$6),O$5),0),IF(MOD($A495-1-O$10,'Feuille1-Catégories'!$F$5+1)=0,O$3,""))),"")</f>
        <v/>
      </c>
      <c r="P495" s="7" t="str">
        <f ca="1">IF(AND($A495&lt;&gt;"",P$9&lt;&gt;""),IF(HLOOKUP(P$9,'Feuille1-Catégories'!$C$1:$G$2,2,FALSE)="OUI",P$3,IF(HLOOKUP(P$9,'Feuille1-Catégories'!$C$1:$G$3,3,FALSE)="OUI",OFFSET(P$3,MOD(QUOTIENT(ROW()-ROW($A$20),'Feuille1-Catégories'!$B$6/P$6),P$5),0),IF(MOD($A495-1-P$10,'Feuille1-Catégories'!$F$5+1)=0,P$3,""))),"")</f>
        <v/>
      </c>
      <c r="Q495" s="7" t="str">
        <f ca="1">IF(AND($A495&lt;&gt;"",Q$9&lt;&gt;""),IF(HLOOKUP(Q$9,'Feuille1-Catégories'!$C$1:$G$2,2,FALSE)="OUI",Q$3,IF(HLOOKUP(Q$9,'Feuille1-Catégories'!$C$1:$G$3,3,FALSE)="OUI",OFFSET(Q$3,MOD(QUOTIENT(ROW()-ROW($A$20),'Feuille1-Catégories'!$B$6/Q$6),Q$5),0),IF(MOD($A495-1-Q$10,'Feuille1-Catégories'!$F$5+1)=0,Q$3,""))),"")</f>
        <v/>
      </c>
      <c r="R495" s="7" t="str">
        <f ca="1">IF(AND($A495&lt;&gt;"",R$9&lt;&gt;""),IF(HLOOKUP(R$9,'Feuille1-Catégories'!$C$1:$G$2,2,FALSE)="OUI",R$3,IF(HLOOKUP(R$9,'Feuille1-Catégories'!$C$1:$G$3,3,FALSE)="OUI",OFFSET(R$3,MOD(QUOTIENT(ROW()-ROW($A$20),'Feuille1-Catégories'!$B$6/R$6),R$5),0),IF(MOD($A495-1-R$10,'Feuille1-Catégories'!$F$5+1)=0,R$3,""))),"")</f>
        <v/>
      </c>
      <c r="S495" s="7" t="str">
        <f ca="1">IF(AND($A495&lt;&gt;"",S$9&lt;&gt;""),IF(HLOOKUP(S$9,'Feuille1-Catégories'!$C$1:$G$2,2,FALSE)="OUI",S$3,IF(HLOOKUP(S$9,'Feuille1-Catégories'!$C$1:$G$3,3,FALSE)="OUI",OFFSET(S$3,MOD(QUOTIENT(ROW()-ROW($A$20),'Feuille1-Catégories'!$B$6/S$6),S$5),0),IF(MOD($A495-1-S$10,'Feuille1-Catégories'!$F$5+1)=0,S$3,""))),"")</f>
        <v/>
      </c>
      <c r="T495" s="7" t="str">
        <f ca="1">IF(AND($A495&lt;&gt;"",T$9&lt;&gt;""),IF(HLOOKUP(T$9,'Feuille1-Catégories'!$C$1:$G$2,2,FALSE)="OUI",T$3,IF(HLOOKUP(T$9,'Feuille1-Catégories'!$C$1:$G$3,3,FALSE)="OUI",OFFSET(T$3,MOD(QUOTIENT(ROW()-ROW($A$20),'Feuille1-Catégories'!$B$6/T$6),T$5),0),IF(MOD($A495-1-T$10,'Feuille1-Catégories'!$F$5+1)=0,T$3,""))),"")</f>
        <v/>
      </c>
      <c r="U495" s="7" t="str">
        <f ca="1">IF(AND($A495&lt;&gt;"",U$9&lt;&gt;""),IF(HLOOKUP(U$9,'Feuille1-Catégories'!$C$1:$G$2,2,FALSE)="OUI",U$3,IF(HLOOKUP(U$9,'Feuille1-Catégories'!$C$1:$G$3,3,FALSE)="OUI",OFFSET(U$3,MOD(QUOTIENT(ROW()-ROW($A$20),'Feuille1-Catégories'!$B$6/U$6),U$5),0),IF(MOD($A495-1-U$10,'Feuille1-Catégories'!$F$5+1)=0,U$3,""))),"")</f>
        <v/>
      </c>
      <c r="V495" s="7" t="str">
        <f ca="1">IF(AND($A495&lt;&gt;"",V$9&lt;&gt;""),IF(HLOOKUP(V$9,'Feuille1-Catégories'!$C$1:$G$2,2,FALSE)="OUI",V$3,IF(HLOOKUP(V$9,'Feuille1-Catégories'!$C$1:$G$3,3,FALSE)="OUI",OFFSET(V$3,MOD(QUOTIENT(ROW()-ROW($A$20),'Feuille1-Catégories'!$B$6/V$6),V$5),0),IF(MOD($A495-1-V$10,'Feuille1-Catégories'!$F$5+1)=0,V$3,""))),"")</f>
        <v/>
      </c>
      <c r="W495" s="7" t="str">
        <f ca="1">IF(AND($A495&lt;&gt;"",W$9&lt;&gt;""),IF(HLOOKUP(W$9,'Feuille1-Catégories'!$C$1:$G$2,2,FALSE)="OUI",W$3,IF(HLOOKUP(W$9,'Feuille1-Catégories'!$C$1:$G$3,3,FALSE)="OUI",OFFSET(W$3,MOD(QUOTIENT(ROW()-ROW($A$20),'Feuille1-Catégories'!$B$6/W$6),W$5),0),IF(MOD($A495-1-W$10,'Feuille1-Catégories'!$F$5+1)=0,W$3,""))),"")</f>
        <v/>
      </c>
      <c r="X495" s="7" t="str">
        <f ca="1">IF(AND($A495&lt;&gt;"",X$9&lt;&gt;""),IF(HLOOKUP(X$9,'Feuille1-Catégories'!$C$1:$G$2,2,FALSE)="OUI",X$3,IF(HLOOKUP(X$9,'Feuille1-Catégories'!$C$1:$G$3,3,FALSE)="OUI",OFFSET(X$3,MOD(QUOTIENT(ROW()-ROW($A$20),'Feuille1-Catégories'!$B$6/X$6),X$5),0),IF(MOD($A495-1-X$10,'Feuille1-Catégories'!$F$5+1)=0,X$3,""))),"")</f>
        <v/>
      </c>
      <c r="Y495" s="7" t="str">
        <f ca="1">IF(AND($A495&lt;&gt;"",Y$9&lt;&gt;""),IF(HLOOKUP(Y$9,'Feuille1-Catégories'!$C$1:$G$2,2,FALSE)="OUI",Y$3,IF(HLOOKUP(Y$9,'Feuille1-Catégories'!$C$1:$G$3,3,FALSE)="OUI",OFFSET(Y$3,MOD(QUOTIENT(ROW()-ROW($A$20),'Feuille1-Catégories'!$B$6/Y$6),Y$5),0),IF(MOD($A495-1-Y$10,'Feuille1-Catégories'!$F$5+1)=0,Y$3,""))),"")</f>
        <v/>
      </c>
      <c r="Z495" s="7" t="str">
        <f ca="1">IF(AND($A495&lt;&gt;"",Z$9&lt;&gt;""),IF(HLOOKUP(Z$9,'Feuille1-Catégories'!$C$1:$G$2,2,FALSE)="OUI",Z$3,IF(HLOOKUP(Z$9,'Feuille1-Catégories'!$C$1:$G$3,3,FALSE)="OUI",OFFSET(Z$3,MOD(QUOTIENT(ROW()-ROW($A$20),'Feuille1-Catégories'!$B$6/Z$6),Z$5),0),"")),"")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96" spans="1:26" ht="17" x14ac:dyDescent="0.2">
      <c r="A496" s="21" t="str">
        <f>IF(ROW()-ROW($A$19)&gt;'Feuille1-Catégories'!$B$6,"",ROW()-ROW($A$19))</f>
        <v/>
      </c>
      <c r="B496" s="33" t="str">
        <f t="shared" si="22"/>
        <v/>
      </c>
      <c r="C496" s="10" t="str">
        <f t="shared" si="23"/>
        <v/>
      </c>
      <c r="D496" s="10" t="str">
        <f>IF('Feuille3-Coût de production'!D496&lt;&gt;"",'Feuille3-Coût de production'!D496,"")</f>
        <v/>
      </c>
      <c r="E496" s="10" t="str">
        <f t="shared" si="24"/>
        <v/>
      </c>
      <c r="F496" s="7" t="str">
        <f ca="1">IF(AND($A496&lt;&gt;"",F$9&lt;&gt;""),IF(HLOOKUP(F$9,'Feuille1-Catégories'!$C$1:$G$2,2,FALSE)="OUI",F$3,IF(HLOOKUP(F$9,'Feuille1-Catégories'!$C$1:$G$3,3,FALSE)="OUI",OFFSET(F$3,MOD(QUOTIENT(ROW()-ROW($A$20),'Feuille1-Catégories'!$B$6/F$6),F$5),0),IF(MOD($A496-1-F$10,'Feuille1-Catégories'!$F$5+1)=0,F$3,""))),"")</f>
        <v/>
      </c>
      <c r="G496" s="7" t="str">
        <f ca="1">IF(AND($A496&lt;&gt;"",G$9&lt;&gt;""),IF(HLOOKUP(G$9,'Feuille1-Catégories'!$C$1:$G$2,2,FALSE)="OUI",G$3,IF(HLOOKUP(G$9,'Feuille1-Catégories'!$C$1:$G$3,3,FALSE)="OUI",OFFSET(G$3,MOD(QUOTIENT(ROW()-ROW($A$20),'Feuille1-Catégories'!$B$6/G$6),G$5),0),IF(MOD($A496-1-G$10,'Feuille1-Catégories'!$F$5+1)=0,G$3,""))),"")</f>
        <v/>
      </c>
      <c r="H496" s="7" t="str">
        <f ca="1">IF(AND($A496&lt;&gt;"",H$9&lt;&gt;""),IF(HLOOKUP(H$9,'Feuille1-Catégories'!$C$1:$G$2,2,FALSE)="OUI",H$3,IF(HLOOKUP(H$9,'Feuille1-Catégories'!$C$1:$G$3,3,FALSE)="OUI",OFFSET(H$3,MOD(QUOTIENT(ROW()-ROW($A$20),'Feuille1-Catégories'!$B$6/H$6),H$5),0),IF(MOD($A496-1-H$10,'Feuille1-Catégories'!$F$5+1)=0,H$3,""))),"")</f>
        <v/>
      </c>
      <c r="I496" s="7" t="str">
        <f ca="1">IF(AND($A496&lt;&gt;"",I$9&lt;&gt;""),IF(HLOOKUP(I$9,'Feuille1-Catégories'!$C$1:$G$2,2,FALSE)="OUI",I$3,IF(HLOOKUP(I$9,'Feuille1-Catégories'!$C$1:$G$3,3,FALSE)="OUI",OFFSET(I$3,MOD(QUOTIENT(ROW()-ROW($A$20),'Feuille1-Catégories'!$B$6/I$6),I$5),0),IF(MOD($A496-1-I$10,'Feuille1-Catégories'!$F$5+1)=0,I$3,""))),"")</f>
        <v/>
      </c>
      <c r="J496" s="7" t="str">
        <f ca="1">IF(AND($A496&lt;&gt;"",J$9&lt;&gt;""),IF(HLOOKUP(J$9,'Feuille1-Catégories'!$C$1:$G$2,2,FALSE)="OUI",J$3,IF(HLOOKUP(J$9,'Feuille1-Catégories'!$C$1:$G$3,3,FALSE)="OUI",OFFSET(J$3,MOD(QUOTIENT(ROW()-ROW($A$20),'Feuille1-Catégories'!$B$6/J$6),J$5),0),IF(MOD($A496-1-J$10,'Feuille1-Catégories'!$F$5+1)=0,J$3,""))),"")</f>
        <v/>
      </c>
      <c r="K496" s="7" t="str">
        <f ca="1">IF(AND($A496&lt;&gt;"",K$9&lt;&gt;""),IF(HLOOKUP(K$9,'Feuille1-Catégories'!$C$1:$G$2,2,FALSE)="OUI",K$3,IF(HLOOKUP(K$9,'Feuille1-Catégories'!$C$1:$G$3,3,FALSE)="OUI",OFFSET(K$3,MOD(QUOTIENT(ROW()-ROW($A$20),'Feuille1-Catégories'!$B$6/K$6),K$5),0),IF(MOD($A496-1-K$10,'Feuille1-Catégories'!$F$5+1)=0,K$3,""))),"")</f>
        <v/>
      </c>
      <c r="L496" s="7" t="str">
        <f ca="1">IF(AND($A496&lt;&gt;"",L$9&lt;&gt;""),IF(HLOOKUP(L$9,'Feuille1-Catégories'!$C$1:$G$2,2,FALSE)="OUI",L$3,IF(HLOOKUP(L$9,'Feuille1-Catégories'!$C$1:$G$3,3,FALSE)="OUI",OFFSET(L$3,MOD(QUOTIENT(ROW()-ROW($A$20),'Feuille1-Catégories'!$B$6/L$6),L$5),0),IF(MOD($A496-1-L$10,'Feuille1-Catégories'!$F$5+1)=0,L$3,""))),"")</f>
        <v/>
      </c>
      <c r="M496" s="7" t="str">
        <f ca="1">IF(AND($A496&lt;&gt;"",M$9&lt;&gt;""),IF(HLOOKUP(M$9,'Feuille1-Catégories'!$C$1:$G$2,2,FALSE)="OUI",M$3,IF(HLOOKUP(M$9,'Feuille1-Catégories'!$C$1:$G$3,3,FALSE)="OUI",OFFSET(M$3,MOD(QUOTIENT(ROW()-ROW($A$20),'Feuille1-Catégories'!$B$6/M$6),M$5),0),IF(MOD($A496-1-M$10,'Feuille1-Catégories'!$F$5+1)=0,M$3,""))),"")</f>
        <v/>
      </c>
      <c r="N496" s="7" t="str">
        <f ca="1">IF(AND($A496&lt;&gt;"",N$9&lt;&gt;""),IF(HLOOKUP(N$9,'Feuille1-Catégories'!$C$1:$G$2,2,FALSE)="OUI",N$3,IF(HLOOKUP(N$9,'Feuille1-Catégories'!$C$1:$G$3,3,FALSE)="OUI",OFFSET(N$3,MOD(QUOTIENT(ROW()-ROW($A$20),'Feuille1-Catégories'!$B$6/N$6),N$5),0),IF(MOD($A496-1-N$10,'Feuille1-Catégories'!$F$5+1)=0,N$3,""))),"")</f>
        <v/>
      </c>
      <c r="O496" s="7" t="str">
        <f ca="1">IF(AND($A496&lt;&gt;"",O$9&lt;&gt;""),IF(HLOOKUP(O$9,'Feuille1-Catégories'!$C$1:$G$2,2,FALSE)="OUI",O$3,IF(HLOOKUP(O$9,'Feuille1-Catégories'!$C$1:$G$3,3,FALSE)="OUI",OFFSET(O$3,MOD(QUOTIENT(ROW()-ROW($A$20),'Feuille1-Catégories'!$B$6/O$6),O$5),0),IF(MOD($A496-1-O$10,'Feuille1-Catégories'!$F$5+1)=0,O$3,""))),"")</f>
        <v/>
      </c>
      <c r="P496" s="7" t="str">
        <f ca="1">IF(AND($A496&lt;&gt;"",P$9&lt;&gt;""),IF(HLOOKUP(P$9,'Feuille1-Catégories'!$C$1:$G$2,2,FALSE)="OUI",P$3,IF(HLOOKUP(P$9,'Feuille1-Catégories'!$C$1:$G$3,3,FALSE)="OUI",OFFSET(P$3,MOD(QUOTIENT(ROW()-ROW($A$20),'Feuille1-Catégories'!$B$6/P$6),P$5),0),IF(MOD($A496-1-P$10,'Feuille1-Catégories'!$F$5+1)=0,P$3,""))),"")</f>
        <v/>
      </c>
      <c r="Q496" s="7" t="str">
        <f ca="1">IF(AND($A496&lt;&gt;"",Q$9&lt;&gt;""),IF(HLOOKUP(Q$9,'Feuille1-Catégories'!$C$1:$G$2,2,FALSE)="OUI",Q$3,IF(HLOOKUP(Q$9,'Feuille1-Catégories'!$C$1:$G$3,3,FALSE)="OUI",OFFSET(Q$3,MOD(QUOTIENT(ROW()-ROW($A$20),'Feuille1-Catégories'!$B$6/Q$6),Q$5),0),IF(MOD($A496-1-Q$10,'Feuille1-Catégories'!$F$5+1)=0,Q$3,""))),"")</f>
        <v/>
      </c>
      <c r="R496" s="7" t="str">
        <f ca="1">IF(AND($A496&lt;&gt;"",R$9&lt;&gt;""),IF(HLOOKUP(R$9,'Feuille1-Catégories'!$C$1:$G$2,2,FALSE)="OUI",R$3,IF(HLOOKUP(R$9,'Feuille1-Catégories'!$C$1:$G$3,3,FALSE)="OUI",OFFSET(R$3,MOD(QUOTIENT(ROW()-ROW($A$20),'Feuille1-Catégories'!$B$6/R$6),R$5),0),IF(MOD($A496-1-R$10,'Feuille1-Catégories'!$F$5+1)=0,R$3,""))),"")</f>
        <v/>
      </c>
      <c r="S496" s="7" t="str">
        <f ca="1">IF(AND($A496&lt;&gt;"",S$9&lt;&gt;""),IF(HLOOKUP(S$9,'Feuille1-Catégories'!$C$1:$G$2,2,FALSE)="OUI",S$3,IF(HLOOKUP(S$9,'Feuille1-Catégories'!$C$1:$G$3,3,FALSE)="OUI",OFFSET(S$3,MOD(QUOTIENT(ROW()-ROW($A$20),'Feuille1-Catégories'!$B$6/S$6),S$5),0),IF(MOD($A496-1-S$10,'Feuille1-Catégories'!$F$5+1)=0,S$3,""))),"")</f>
        <v/>
      </c>
      <c r="T496" s="7" t="str">
        <f ca="1">IF(AND($A496&lt;&gt;"",T$9&lt;&gt;""),IF(HLOOKUP(T$9,'Feuille1-Catégories'!$C$1:$G$2,2,FALSE)="OUI",T$3,IF(HLOOKUP(T$9,'Feuille1-Catégories'!$C$1:$G$3,3,FALSE)="OUI",OFFSET(T$3,MOD(QUOTIENT(ROW()-ROW($A$20),'Feuille1-Catégories'!$B$6/T$6),T$5),0),IF(MOD($A496-1-T$10,'Feuille1-Catégories'!$F$5+1)=0,T$3,""))),"")</f>
        <v/>
      </c>
      <c r="U496" s="7" t="str">
        <f ca="1">IF(AND($A496&lt;&gt;"",U$9&lt;&gt;""),IF(HLOOKUP(U$9,'Feuille1-Catégories'!$C$1:$G$2,2,FALSE)="OUI",U$3,IF(HLOOKUP(U$9,'Feuille1-Catégories'!$C$1:$G$3,3,FALSE)="OUI",OFFSET(U$3,MOD(QUOTIENT(ROW()-ROW($A$20),'Feuille1-Catégories'!$B$6/U$6),U$5),0),IF(MOD($A496-1-U$10,'Feuille1-Catégories'!$F$5+1)=0,U$3,""))),"")</f>
        <v/>
      </c>
      <c r="V496" s="7" t="str">
        <f ca="1">IF(AND($A496&lt;&gt;"",V$9&lt;&gt;""),IF(HLOOKUP(V$9,'Feuille1-Catégories'!$C$1:$G$2,2,FALSE)="OUI",V$3,IF(HLOOKUP(V$9,'Feuille1-Catégories'!$C$1:$G$3,3,FALSE)="OUI",OFFSET(V$3,MOD(QUOTIENT(ROW()-ROW($A$20),'Feuille1-Catégories'!$B$6/V$6),V$5),0),IF(MOD($A496-1-V$10,'Feuille1-Catégories'!$F$5+1)=0,V$3,""))),"")</f>
        <v/>
      </c>
      <c r="W496" s="7" t="str">
        <f ca="1">IF(AND($A496&lt;&gt;"",W$9&lt;&gt;""),IF(HLOOKUP(W$9,'Feuille1-Catégories'!$C$1:$G$2,2,FALSE)="OUI",W$3,IF(HLOOKUP(W$9,'Feuille1-Catégories'!$C$1:$G$3,3,FALSE)="OUI",OFFSET(W$3,MOD(QUOTIENT(ROW()-ROW($A$20),'Feuille1-Catégories'!$B$6/W$6),W$5),0),IF(MOD($A496-1-W$10,'Feuille1-Catégories'!$F$5+1)=0,W$3,""))),"")</f>
        <v/>
      </c>
      <c r="X496" s="7" t="str">
        <f ca="1">IF(AND($A496&lt;&gt;"",X$9&lt;&gt;""),IF(HLOOKUP(X$9,'Feuille1-Catégories'!$C$1:$G$2,2,FALSE)="OUI",X$3,IF(HLOOKUP(X$9,'Feuille1-Catégories'!$C$1:$G$3,3,FALSE)="OUI",OFFSET(X$3,MOD(QUOTIENT(ROW()-ROW($A$20),'Feuille1-Catégories'!$B$6/X$6),X$5),0),IF(MOD($A496-1-X$10,'Feuille1-Catégories'!$F$5+1)=0,X$3,""))),"")</f>
        <v/>
      </c>
      <c r="Y496" s="7" t="str">
        <f ca="1">IF(AND($A496&lt;&gt;"",Y$9&lt;&gt;""),IF(HLOOKUP(Y$9,'Feuille1-Catégories'!$C$1:$G$2,2,FALSE)="OUI",Y$3,IF(HLOOKUP(Y$9,'Feuille1-Catégories'!$C$1:$G$3,3,FALSE)="OUI",OFFSET(Y$3,MOD(QUOTIENT(ROW()-ROW($A$20),'Feuille1-Catégories'!$B$6/Y$6),Y$5),0),IF(MOD($A496-1-Y$10,'Feuille1-Catégories'!$F$5+1)=0,Y$3,""))),"")</f>
        <v/>
      </c>
      <c r="Z496" s="7" t="str">
        <f ca="1">IF(AND($A496&lt;&gt;"",Z$9&lt;&gt;""),IF(HLOOKUP(Z$9,'Feuille1-Catégories'!$C$1:$G$2,2,FALSE)="OUI",Z$3,IF(HLOOKUP(Z$9,'Feuille1-Catégories'!$C$1:$G$3,3,FALSE)="OUI",OFFSET(Z$3,MOD(QUOTIENT(ROW()-ROW($A$20),'Feuille1-Catégories'!$B$6/Z$6),Z$5),0),"")),"")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97" spans="1:26" ht="17" x14ac:dyDescent="0.2">
      <c r="A497" s="21" t="str">
        <f>IF(ROW()-ROW($A$19)&gt;'Feuille1-Catégories'!$B$6,"",ROW()-ROW($A$19))</f>
        <v/>
      </c>
      <c r="B497" s="33" t="str">
        <f t="shared" si="22"/>
        <v/>
      </c>
      <c r="C497" s="10" t="str">
        <f t="shared" si="23"/>
        <v/>
      </c>
      <c r="D497" s="10" t="str">
        <f>IF('Feuille3-Coût de production'!D497&lt;&gt;"",'Feuille3-Coût de production'!D497,"")</f>
        <v/>
      </c>
      <c r="E497" s="10" t="str">
        <f t="shared" si="24"/>
        <v/>
      </c>
      <c r="F497" s="7" t="str">
        <f ca="1">IF(AND($A497&lt;&gt;"",F$9&lt;&gt;""),IF(HLOOKUP(F$9,'Feuille1-Catégories'!$C$1:$G$2,2,FALSE)="OUI",F$3,IF(HLOOKUP(F$9,'Feuille1-Catégories'!$C$1:$G$3,3,FALSE)="OUI",OFFSET(F$3,MOD(QUOTIENT(ROW()-ROW($A$20),'Feuille1-Catégories'!$B$6/F$6),F$5),0),IF(MOD($A497-1-F$10,'Feuille1-Catégories'!$F$5+1)=0,F$3,""))),"")</f>
        <v/>
      </c>
      <c r="G497" s="7" t="str">
        <f ca="1">IF(AND($A497&lt;&gt;"",G$9&lt;&gt;""),IF(HLOOKUP(G$9,'Feuille1-Catégories'!$C$1:$G$2,2,FALSE)="OUI",G$3,IF(HLOOKUP(G$9,'Feuille1-Catégories'!$C$1:$G$3,3,FALSE)="OUI",OFFSET(G$3,MOD(QUOTIENT(ROW()-ROW($A$20),'Feuille1-Catégories'!$B$6/G$6),G$5),0),IF(MOD($A497-1-G$10,'Feuille1-Catégories'!$F$5+1)=0,G$3,""))),"")</f>
        <v/>
      </c>
      <c r="H497" s="7" t="str">
        <f ca="1">IF(AND($A497&lt;&gt;"",H$9&lt;&gt;""),IF(HLOOKUP(H$9,'Feuille1-Catégories'!$C$1:$G$2,2,FALSE)="OUI",H$3,IF(HLOOKUP(H$9,'Feuille1-Catégories'!$C$1:$G$3,3,FALSE)="OUI",OFFSET(H$3,MOD(QUOTIENT(ROW()-ROW($A$20),'Feuille1-Catégories'!$B$6/H$6),H$5),0),IF(MOD($A497-1-H$10,'Feuille1-Catégories'!$F$5+1)=0,H$3,""))),"")</f>
        <v/>
      </c>
      <c r="I497" s="7" t="str">
        <f ca="1">IF(AND($A497&lt;&gt;"",I$9&lt;&gt;""),IF(HLOOKUP(I$9,'Feuille1-Catégories'!$C$1:$G$2,2,FALSE)="OUI",I$3,IF(HLOOKUP(I$9,'Feuille1-Catégories'!$C$1:$G$3,3,FALSE)="OUI",OFFSET(I$3,MOD(QUOTIENT(ROW()-ROW($A$20),'Feuille1-Catégories'!$B$6/I$6),I$5),0),IF(MOD($A497-1-I$10,'Feuille1-Catégories'!$F$5+1)=0,I$3,""))),"")</f>
        <v/>
      </c>
      <c r="J497" s="7" t="str">
        <f ca="1">IF(AND($A497&lt;&gt;"",J$9&lt;&gt;""),IF(HLOOKUP(J$9,'Feuille1-Catégories'!$C$1:$G$2,2,FALSE)="OUI",J$3,IF(HLOOKUP(J$9,'Feuille1-Catégories'!$C$1:$G$3,3,FALSE)="OUI",OFFSET(J$3,MOD(QUOTIENT(ROW()-ROW($A$20),'Feuille1-Catégories'!$B$6/J$6),J$5),0),IF(MOD($A497-1-J$10,'Feuille1-Catégories'!$F$5+1)=0,J$3,""))),"")</f>
        <v/>
      </c>
      <c r="K497" s="7" t="str">
        <f ca="1">IF(AND($A497&lt;&gt;"",K$9&lt;&gt;""),IF(HLOOKUP(K$9,'Feuille1-Catégories'!$C$1:$G$2,2,FALSE)="OUI",K$3,IF(HLOOKUP(K$9,'Feuille1-Catégories'!$C$1:$G$3,3,FALSE)="OUI",OFFSET(K$3,MOD(QUOTIENT(ROW()-ROW($A$20),'Feuille1-Catégories'!$B$6/K$6),K$5),0),IF(MOD($A497-1-K$10,'Feuille1-Catégories'!$F$5+1)=0,K$3,""))),"")</f>
        <v/>
      </c>
      <c r="L497" s="7" t="str">
        <f ca="1">IF(AND($A497&lt;&gt;"",L$9&lt;&gt;""),IF(HLOOKUP(L$9,'Feuille1-Catégories'!$C$1:$G$2,2,FALSE)="OUI",L$3,IF(HLOOKUP(L$9,'Feuille1-Catégories'!$C$1:$G$3,3,FALSE)="OUI",OFFSET(L$3,MOD(QUOTIENT(ROW()-ROW($A$20),'Feuille1-Catégories'!$B$6/L$6),L$5),0),IF(MOD($A497-1-L$10,'Feuille1-Catégories'!$F$5+1)=0,L$3,""))),"")</f>
        <v/>
      </c>
      <c r="M497" s="7" t="str">
        <f ca="1">IF(AND($A497&lt;&gt;"",M$9&lt;&gt;""),IF(HLOOKUP(M$9,'Feuille1-Catégories'!$C$1:$G$2,2,FALSE)="OUI",M$3,IF(HLOOKUP(M$9,'Feuille1-Catégories'!$C$1:$G$3,3,FALSE)="OUI",OFFSET(M$3,MOD(QUOTIENT(ROW()-ROW($A$20),'Feuille1-Catégories'!$B$6/M$6),M$5),0),IF(MOD($A497-1-M$10,'Feuille1-Catégories'!$F$5+1)=0,M$3,""))),"")</f>
        <v/>
      </c>
      <c r="N497" s="7" t="str">
        <f ca="1">IF(AND($A497&lt;&gt;"",N$9&lt;&gt;""),IF(HLOOKUP(N$9,'Feuille1-Catégories'!$C$1:$G$2,2,FALSE)="OUI",N$3,IF(HLOOKUP(N$9,'Feuille1-Catégories'!$C$1:$G$3,3,FALSE)="OUI",OFFSET(N$3,MOD(QUOTIENT(ROW()-ROW($A$20),'Feuille1-Catégories'!$B$6/N$6),N$5),0),IF(MOD($A497-1-N$10,'Feuille1-Catégories'!$F$5+1)=0,N$3,""))),"")</f>
        <v/>
      </c>
      <c r="O497" s="7" t="str">
        <f ca="1">IF(AND($A497&lt;&gt;"",O$9&lt;&gt;""),IF(HLOOKUP(O$9,'Feuille1-Catégories'!$C$1:$G$2,2,FALSE)="OUI",O$3,IF(HLOOKUP(O$9,'Feuille1-Catégories'!$C$1:$G$3,3,FALSE)="OUI",OFFSET(O$3,MOD(QUOTIENT(ROW()-ROW($A$20),'Feuille1-Catégories'!$B$6/O$6),O$5),0),IF(MOD($A497-1-O$10,'Feuille1-Catégories'!$F$5+1)=0,O$3,""))),"")</f>
        <v/>
      </c>
      <c r="P497" s="7" t="str">
        <f ca="1">IF(AND($A497&lt;&gt;"",P$9&lt;&gt;""),IF(HLOOKUP(P$9,'Feuille1-Catégories'!$C$1:$G$2,2,FALSE)="OUI",P$3,IF(HLOOKUP(P$9,'Feuille1-Catégories'!$C$1:$G$3,3,FALSE)="OUI",OFFSET(P$3,MOD(QUOTIENT(ROW()-ROW($A$20),'Feuille1-Catégories'!$B$6/P$6),P$5),0),IF(MOD($A497-1-P$10,'Feuille1-Catégories'!$F$5+1)=0,P$3,""))),"")</f>
        <v/>
      </c>
      <c r="Q497" s="7" t="str">
        <f ca="1">IF(AND($A497&lt;&gt;"",Q$9&lt;&gt;""),IF(HLOOKUP(Q$9,'Feuille1-Catégories'!$C$1:$G$2,2,FALSE)="OUI",Q$3,IF(HLOOKUP(Q$9,'Feuille1-Catégories'!$C$1:$G$3,3,FALSE)="OUI",OFFSET(Q$3,MOD(QUOTIENT(ROW()-ROW($A$20),'Feuille1-Catégories'!$B$6/Q$6),Q$5),0),IF(MOD($A497-1-Q$10,'Feuille1-Catégories'!$F$5+1)=0,Q$3,""))),"")</f>
        <v/>
      </c>
      <c r="R497" s="7" t="str">
        <f ca="1">IF(AND($A497&lt;&gt;"",R$9&lt;&gt;""),IF(HLOOKUP(R$9,'Feuille1-Catégories'!$C$1:$G$2,2,FALSE)="OUI",R$3,IF(HLOOKUP(R$9,'Feuille1-Catégories'!$C$1:$G$3,3,FALSE)="OUI",OFFSET(R$3,MOD(QUOTIENT(ROW()-ROW($A$20),'Feuille1-Catégories'!$B$6/R$6),R$5),0),IF(MOD($A497-1-R$10,'Feuille1-Catégories'!$F$5+1)=0,R$3,""))),"")</f>
        <v/>
      </c>
      <c r="S497" s="7" t="str">
        <f ca="1">IF(AND($A497&lt;&gt;"",S$9&lt;&gt;""),IF(HLOOKUP(S$9,'Feuille1-Catégories'!$C$1:$G$2,2,FALSE)="OUI",S$3,IF(HLOOKUP(S$9,'Feuille1-Catégories'!$C$1:$G$3,3,FALSE)="OUI",OFFSET(S$3,MOD(QUOTIENT(ROW()-ROW($A$20),'Feuille1-Catégories'!$B$6/S$6),S$5),0),IF(MOD($A497-1-S$10,'Feuille1-Catégories'!$F$5+1)=0,S$3,""))),"")</f>
        <v/>
      </c>
      <c r="T497" s="7" t="str">
        <f ca="1">IF(AND($A497&lt;&gt;"",T$9&lt;&gt;""),IF(HLOOKUP(T$9,'Feuille1-Catégories'!$C$1:$G$2,2,FALSE)="OUI",T$3,IF(HLOOKUP(T$9,'Feuille1-Catégories'!$C$1:$G$3,3,FALSE)="OUI",OFFSET(T$3,MOD(QUOTIENT(ROW()-ROW($A$20),'Feuille1-Catégories'!$B$6/T$6),T$5),0),IF(MOD($A497-1-T$10,'Feuille1-Catégories'!$F$5+1)=0,T$3,""))),"")</f>
        <v/>
      </c>
      <c r="U497" s="7" t="str">
        <f ca="1">IF(AND($A497&lt;&gt;"",U$9&lt;&gt;""),IF(HLOOKUP(U$9,'Feuille1-Catégories'!$C$1:$G$2,2,FALSE)="OUI",U$3,IF(HLOOKUP(U$9,'Feuille1-Catégories'!$C$1:$G$3,3,FALSE)="OUI",OFFSET(U$3,MOD(QUOTIENT(ROW()-ROW($A$20),'Feuille1-Catégories'!$B$6/U$6),U$5),0),IF(MOD($A497-1-U$10,'Feuille1-Catégories'!$F$5+1)=0,U$3,""))),"")</f>
        <v/>
      </c>
      <c r="V497" s="7" t="str">
        <f ca="1">IF(AND($A497&lt;&gt;"",V$9&lt;&gt;""),IF(HLOOKUP(V$9,'Feuille1-Catégories'!$C$1:$G$2,2,FALSE)="OUI",V$3,IF(HLOOKUP(V$9,'Feuille1-Catégories'!$C$1:$G$3,3,FALSE)="OUI",OFFSET(V$3,MOD(QUOTIENT(ROW()-ROW($A$20),'Feuille1-Catégories'!$B$6/V$6),V$5),0),IF(MOD($A497-1-V$10,'Feuille1-Catégories'!$F$5+1)=0,V$3,""))),"")</f>
        <v/>
      </c>
      <c r="W497" s="7" t="str">
        <f ca="1">IF(AND($A497&lt;&gt;"",W$9&lt;&gt;""),IF(HLOOKUP(W$9,'Feuille1-Catégories'!$C$1:$G$2,2,FALSE)="OUI",W$3,IF(HLOOKUP(W$9,'Feuille1-Catégories'!$C$1:$G$3,3,FALSE)="OUI",OFFSET(W$3,MOD(QUOTIENT(ROW()-ROW($A$20),'Feuille1-Catégories'!$B$6/W$6),W$5),0),IF(MOD($A497-1-W$10,'Feuille1-Catégories'!$F$5+1)=0,W$3,""))),"")</f>
        <v/>
      </c>
      <c r="X497" s="7" t="str">
        <f ca="1">IF(AND($A497&lt;&gt;"",X$9&lt;&gt;""),IF(HLOOKUP(X$9,'Feuille1-Catégories'!$C$1:$G$2,2,FALSE)="OUI",X$3,IF(HLOOKUP(X$9,'Feuille1-Catégories'!$C$1:$G$3,3,FALSE)="OUI",OFFSET(X$3,MOD(QUOTIENT(ROW()-ROW($A$20),'Feuille1-Catégories'!$B$6/X$6),X$5),0),IF(MOD($A497-1-X$10,'Feuille1-Catégories'!$F$5+1)=0,X$3,""))),"")</f>
        <v/>
      </c>
      <c r="Y497" s="7" t="str">
        <f ca="1">IF(AND($A497&lt;&gt;"",Y$9&lt;&gt;""),IF(HLOOKUP(Y$9,'Feuille1-Catégories'!$C$1:$G$2,2,FALSE)="OUI",Y$3,IF(HLOOKUP(Y$9,'Feuille1-Catégories'!$C$1:$G$3,3,FALSE)="OUI",OFFSET(Y$3,MOD(QUOTIENT(ROW()-ROW($A$20),'Feuille1-Catégories'!$B$6/Y$6),Y$5),0),IF(MOD($A497-1-Y$10,'Feuille1-Catégories'!$F$5+1)=0,Y$3,""))),"")</f>
        <v/>
      </c>
      <c r="Z497" s="7" t="str">
        <f ca="1">IF(AND($A497&lt;&gt;"",Z$9&lt;&gt;""),IF(HLOOKUP(Z$9,'Feuille1-Catégories'!$C$1:$G$2,2,FALSE)="OUI",Z$3,IF(HLOOKUP(Z$9,'Feuille1-Catégories'!$C$1:$G$3,3,FALSE)="OUI",OFFSET(Z$3,MOD(QUOTIENT(ROW()-ROW($A$20),'Feuille1-Catégories'!$B$6/Z$6),Z$5),0),"")),"")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98" spans="1:26" ht="17" x14ac:dyDescent="0.2">
      <c r="A498" s="21" t="str">
        <f>IF(ROW()-ROW($A$19)&gt;'Feuille1-Catégories'!$B$6,"",ROW()-ROW($A$19))</f>
        <v/>
      </c>
      <c r="B498" s="33" t="str">
        <f t="shared" si="22"/>
        <v/>
      </c>
      <c r="C498" s="10" t="str">
        <f t="shared" si="23"/>
        <v/>
      </c>
      <c r="D498" s="10" t="str">
        <f>IF('Feuille3-Coût de production'!D498&lt;&gt;"",'Feuille3-Coût de production'!D498,"")</f>
        <v/>
      </c>
      <c r="E498" s="10" t="str">
        <f t="shared" si="24"/>
        <v/>
      </c>
      <c r="F498" s="7" t="str">
        <f ca="1">IF(AND($A498&lt;&gt;"",F$9&lt;&gt;""),IF(HLOOKUP(F$9,'Feuille1-Catégories'!$C$1:$G$2,2,FALSE)="OUI",F$3,IF(HLOOKUP(F$9,'Feuille1-Catégories'!$C$1:$G$3,3,FALSE)="OUI",OFFSET(F$3,MOD(QUOTIENT(ROW()-ROW($A$20),'Feuille1-Catégories'!$B$6/F$6),F$5),0),IF(MOD($A498-1-F$10,'Feuille1-Catégories'!$F$5+1)=0,F$3,""))),"")</f>
        <v/>
      </c>
      <c r="G498" s="7" t="str">
        <f ca="1">IF(AND($A498&lt;&gt;"",G$9&lt;&gt;""),IF(HLOOKUP(G$9,'Feuille1-Catégories'!$C$1:$G$2,2,FALSE)="OUI",G$3,IF(HLOOKUP(G$9,'Feuille1-Catégories'!$C$1:$G$3,3,FALSE)="OUI",OFFSET(G$3,MOD(QUOTIENT(ROW()-ROW($A$20),'Feuille1-Catégories'!$B$6/G$6),G$5),0),IF(MOD($A498-1-G$10,'Feuille1-Catégories'!$F$5+1)=0,G$3,""))),"")</f>
        <v/>
      </c>
      <c r="H498" s="7" t="str">
        <f ca="1">IF(AND($A498&lt;&gt;"",H$9&lt;&gt;""),IF(HLOOKUP(H$9,'Feuille1-Catégories'!$C$1:$G$2,2,FALSE)="OUI",H$3,IF(HLOOKUP(H$9,'Feuille1-Catégories'!$C$1:$G$3,3,FALSE)="OUI",OFFSET(H$3,MOD(QUOTIENT(ROW()-ROW($A$20),'Feuille1-Catégories'!$B$6/H$6),H$5),0),IF(MOD($A498-1-H$10,'Feuille1-Catégories'!$F$5+1)=0,H$3,""))),"")</f>
        <v/>
      </c>
      <c r="I498" s="7" t="str">
        <f ca="1">IF(AND($A498&lt;&gt;"",I$9&lt;&gt;""),IF(HLOOKUP(I$9,'Feuille1-Catégories'!$C$1:$G$2,2,FALSE)="OUI",I$3,IF(HLOOKUP(I$9,'Feuille1-Catégories'!$C$1:$G$3,3,FALSE)="OUI",OFFSET(I$3,MOD(QUOTIENT(ROW()-ROW($A$20),'Feuille1-Catégories'!$B$6/I$6),I$5),0),IF(MOD($A498-1-I$10,'Feuille1-Catégories'!$F$5+1)=0,I$3,""))),"")</f>
        <v/>
      </c>
      <c r="J498" s="7" t="str">
        <f ca="1">IF(AND($A498&lt;&gt;"",J$9&lt;&gt;""),IF(HLOOKUP(J$9,'Feuille1-Catégories'!$C$1:$G$2,2,FALSE)="OUI",J$3,IF(HLOOKUP(J$9,'Feuille1-Catégories'!$C$1:$G$3,3,FALSE)="OUI",OFFSET(J$3,MOD(QUOTIENT(ROW()-ROW($A$20),'Feuille1-Catégories'!$B$6/J$6),J$5),0),IF(MOD($A498-1-J$10,'Feuille1-Catégories'!$F$5+1)=0,J$3,""))),"")</f>
        <v/>
      </c>
      <c r="K498" s="7" t="str">
        <f ca="1">IF(AND($A498&lt;&gt;"",K$9&lt;&gt;""),IF(HLOOKUP(K$9,'Feuille1-Catégories'!$C$1:$G$2,2,FALSE)="OUI",K$3,IF(HLOOKUP(K$9,'Feuille1-Catégories'!$C$1:$G$3,3,FALSE)="OUI",OFFSET(K$3,MOD(QUOTIENT(ROW()-ROW($A$20),'Feuille1-Catégories'!$B$6/K$6),K$5),0),IF(MOD($A498-1-K$10,'Feuille1-Catégories'!$F$5+1)=0,K$3,""))),"")</f>
        <v/>
      </c>
      <c r="L498" s="7" t="str">
        <f ca="1">IF(AND($A498&lt;&gt;"",L$9&lt;&gt;""),IF(HLOOKUP(L$9,'Feuille1-Catégories'!$C$1:$G$2,2,FALSE)="OUI",L$3,IF(HLOOKUP(L$9,'Feuille1-Catégories'!$C$1:$G$3,3,FALSE)="OUI",OFFSET(L$3,MOD(QUOTIENT(ROW()-ROW($A$20),'Feuille1-Catégories'!$B$6/L$6),L$5),0),IF(MOD($A498-1-L$10,'Feuille1-Catégories'!$F$5+1)=0,L$3,""))),"")</f>
        <v/>
      </c>
      <c r="M498" s="7" t="str">
        <f ca="1">IF(AND($A498&lt;&gt;"",M$9&lt;&gt;""),IF(HLOOKUP(M$9,'Feuille1-Catégories'!$C$1:$G$2,2,FALSE)="OUI",M$3,IF(HLOOKUP(M$9,'Feuille1-Catégories'!$C$1:$G$3,3,FALSE)="OUI",OFFSET(M$3,MOD(QUOTIENT(ROW()-ROW($A$20),'Feuille1-Catégories'!$B$6/M$6),M$5),0),IF(MOD($A498-1-M$10,'Feuille1-Catégories'!$F$5+1)=0,M$3,""))),"")</f>
        <v/>
      </c>
      <c r="N498" s="7" t="str">
        <f ca="1">IF(AND($A498&lt;&gt;"",N$9&lt;&gt;""),IF(HLOOKUP(N$9,'Feuille1-Catégories'!$C$1:$G$2,2,FALSE)="OUI",N$3,IF(HLOOKUP(N$9,'Feuille1-Catégories'!$C$1:$G$3,3,FALSE)="OUI",OFFSET(N$3,MOD(QUOTIENT(ROW()-ROW($A$20),'Feuille1-Catégories'!$B$6/N$6),N$5),0),IF(MOD($A498-1-N$10,'Feuille1-Catégories'!$F$5+1)=0,N$3,""))),"")</f>
        <v/>
      </c>
      <c r="O498" s="7" t="str">
        <f ca="1">IF(AND($A498&lt;&gt;"",O$9&lt;&gt;""),IF(HLOOKUP(O$9,'Feuille1-Catégories'!$C$1:$G$2,2,FALSE)="OUI",O$3,IF(HLOOKUP(O$9,'Feuille1-Catégories'!$C$1:$G$3,3,FALSE)="OUI",OFFSET(O$3,MOD(QUOTIENT(ROW()-ROW($A$20),'Feuille1-Catégories'!$B$6/O$6),O$5),0),IF(MOD($A498-1-O$10,'Feuille1-Catégories'!$F$5+1)=0,O$3,""))),"")</f>
        <v/>
      </c>
      <c r="P498" s="7" t="str">
        <f ca="1">IF(AND($A498&lt;&gt;"",P$9&lt;&gt;""),IF(HLOOKUP(P$9,'Feuille1-Catégories'!$C$1:$G$2,2,FALSE)="OUI",P$3,IF(HLOOKUP(P$9,'Feuille1-Catégories'!$C$1:$G$3,3,FALSE)="OUI",OFFSET(P$3,MOD(QUOTIENT(ROW()-ROW($A$20),'Feuille1-Catégories'!$B$6/P$6),P$5),0),IF(MOD($A498-1-P$10,'Feuille1-Catégories'!$F$5+1)=0,P$3,""))),"")</f>
        <v/>
      </c>
      <c r="Q498" s="7" t="str">
        <f ca="1">IF(AND($A498&lt;&gt;"",Q$9&lt;&gt;""),IF(HLOOKUP(Q$9,'Feuille1-Catégories'!$C$1:$G$2,2,FALSE)="OUI",Q$3,IF(HLOOKUP(Q$9,'Feuille1-Catégories'!$C$1:$G$3,3,FALSE)="OUI",OFFSET(Q$3,MOD(QUOTIENT(ROW()-ROW($A$20),'Feuille1-Catégories'!$B$6/Q$6),Q$5),0),IF(MOD($A498-1-Q$10,'Feuille1-Catégories'!$F$5+1)=0,Q$3,""))),"")</f>
        <v/>
      </c>
      <c r="R498" s="7" t="str">
        <f ca="1">IF(AND($A498&lt;&gt;"",R$9&lt;&gt;""),IF(HLOOKUP(R$9,'Feuille1-Catégories'!$C$1:$G$2,2,FALSE)="OUI",R$3,IF(HLOOKUP(R$9,'Feuille1-Catégories'!$C$1:$G$3,3,FALSE)="OUI",OFFSET(R$3,MOD(QUOTIENT(ROW()-ROW($A$20),'Feuille1-Catégories'!$B$6/R$6),R$5),0),IF(MOD($A498-1-R$10,'Feuille1-Catégories'!$F$5+1)=0,R$3,""))),"")</f>
        <v/>
      </c>
      <c r="S498" s="7" t="str">
        <f ca="1">IF(AND($A498&lt;&gt;"",S$9&lt;&gt;""),IF(HLOOKUP(S$9,'Feuille1-Catégories'!$C$1:$G$2,2,FALSE)="OUI",S$3,IF(HLOOKUP(S$9,'Feuille1-Catégories'!$C$1:$G$3,3,FALSE)="OUI",OFFSET(S$3,MOD(QUOTIENT(ROW()-ROW($A$20),'Feuille1-Catégories'!$B$6/S$6),S$5),0),IF(MOD($A498-1-S$10,'Feuille1-Catégories'!$F$5+1)=0,S$3,""))),"")</f>
        <v/>
      </c>
      <c r="T498" s="7" t="str">
        <f ca="1">IF(AND($A498&lt;&gt;"",T$9&lt;&gt;""),IF(HLOOKUP(T$9,'Feuille1-Catégories'!$C$1:$G$2,2,FALSE)="OUI",T$3,IF(HLOOKUP(T$9,'Feuille1-Catégories'!$C$1:$G$3,3,FALSE)="OUI",OFFSET(T$3,MOD(QUOTIENT(ROW()-ROW($A$20),'Feuille1-Catégories'!$B$6/T$6),T$5),0),IF(MOD($A498-1-T$10,'Feuille1-Catégories'!$F$5+1)=0,T$3,""))),"")</f>
        <v/>
      </c>
      <c r="U498" s="7" t="str">
        <f ca="1">IF(AND($A498&lt;&gt;"",U$9&lt;&gt;""),IF(HLOOKUP(U$9,'Feuille1-Catégories'!$C$1:$G$2,2,FALSE)="OUI",U$3,IF(HLOOKUP(U$9,'Feuille1-Catégories'!$C$1:$G$3,3,FALSE)="OUI",OFFSET(U$3,MOD(QUOTIENT(ROW()-ROW($A$20),'Feuille1-Catégories'!$B$6/U$6),U$5),0),IF(MOD($A498-1-U$10,'Feuille1-Catégories'!$F$5+1)=0,U$3,""))),"")</f>
        <v/>
      </c>
      <c r="V498" s="7" t="str">
        <f ca="1">IF(AND($A498&lt;&gt;"",V$9&lt;&gt;""),IF(HLOOKUP(V$9,'Feuille1-Catégories'!$C$1:$G$2,2,FALSE)="OUI",V$3,IF(HLOOKUP(V$9,'Feuille1-Catégories'!$C$1:$G$3,3,FALSE)="OUI",OFFSET(V$3,MOD(QUOTIENT(ROW()-ROW($A$20),'Feuille1-Catégories'!$B$6/V$6),V$5),0),IF(MOD($A498-1-V$10,'Feuille1-Catégories'!$F$5+1)=0,V$3,""))),"")</f>
        <v/>
      </c>
      <c r="W498" s="7" t="str">
        <f ca="1">IF(AND($A498&lt;&gt;"",W$9&lt;&gt;""),IF(HLOOKUP(W$9,'Feuille1-Catégories'!$C$1:$G$2,2,FALSE)="OUI",W$3,IF(HLOOKUP(W$9,'Feuille1-Catégories'!$C$1:$G$3,3,FALSE)="OUI",OFFSET(W$3,MOD(QUOTIENT(ROW()-ROW($A$20),'Feuille1-Catégories'!$B$6/W$6),W$5),0),IF(MOD($A498-1-W$10,'Feuille1-Catégories'!$F$5+1)=0,W$3,""))),"")</f>
        <v/>
      </c>
      <c r="X498" s="7" t="str">
        <f ca="1">IF(AND($A498&lt;&gt;"",X$9&lt;&gt;""),IF(HLOOKUP(X$9,'Feuille1-Catégories'!$C$1:$G$2,2,FALSE)="OUI",X$3,IF(HLOOKUP(X$9,'Feuille1-Catégories'!$C$1:$G$3,3,FALSE)="OUI",OFFSET(X$3,MOD(QUOTIENT(ROW()-ROW($A$20),'Feuille1-Catégories'!$B$6/X$6),X$5),0),IF(MOD($A498-1-X$10,'Feuille1-Catégories'!$F$5+1)=0,X$3,""))),"")</f>
        <v/>
      </c>
      <c r="Y498" s="7" t="str">
        <f ca="1">IF(AND($A498&lt;&gt;"",Y$9&lt;&gt;""),IF(HLOOKUP(Y$9,'Feuille1-Catégories'!$C$1:$G$2,2,FALSE)="OUI",Y$3,IF(HLOOKUP(Y$9,'Feuille1-Catégories'!$C$1:$G$3,3,FALSE)="OUI",OFFSET(Y$3,MOD(QUOTIENT(ROW()-ROW($A$20),'Feuille1-Catégories'!$B$6/Y$6),Y$5),0),IF(MOD($A498-1-Y$10,'Feuille1-Catégories'!$F$5+1)=0,Y$3,""))),"")</f>
        <v/>
      </c>
      <c r="Z498" s="7" t="str">
        <f ca="1">IF(AND($A498&lt;&gt;"",Z$9&lt;&gt;""),IF(HLOOKUP(Z$9,'Feuille1-Catégories'!$C$1:$G$2,2,FALSE)="OUI",Z$3,IF(HLOOKUP(Z$9,'Feuille1-Catégories'!$C$1:$G$3,3,FALSE)="OUI",OFFSET(Z$3,MOD(QUOTIENT(ROW()-ROW($A$20),'Feuille1-Catégories'!$B$6/Z$6),Z$5),0),"")),"")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499" spans="1:26" ht="17" x14ac:dyDescent="0.2">
      <c r="A499" s="21" t="str">
        <f>IF(ROW()-ROW($A$19)&gt;'Feuille1-Catégories'!$B$6,"",ROW()-ROW($A$19))</f>
        <v/>
      </c>
      <c r="B499" s="33" t="str">
        <f t="shared" si="22"/>
        <v/>
      </c>
      <c r="C499" s="10" t="str">
        <f t="shared" si="23"/>
        <v/>
      </c>
      <c r="D499" s="10" t="str">
        <f>IF('Feuille3-Coût de production'!D499&lt;&gt;"",'Feuille3-Coût de production'!D499,"")</f>
        <v/>
      </c>
      <c r="E499" s="10" t="str">
        <f t="shared" si="24"/>
        <v/>
      </c>
      <c r="F499" s="7" t="str">
        <f ca="1">IF(AND($A499&lt;&gt;"",F$9&lt;&gt;""),IF(HLOOKUP(F$9,'Feuille1-Catégories'!$C$1:$G$2,2,FALSE)="OUI",F$3,IF(HLOOKUP(F$9,'Feuille1-Catégories'!$C$1:$G$3,3,FALSE)="OUI",OFFSET(F$3,MOD(QUOTIENT(ROW()-ROW($A$20),'Feuille1-Catégories'!$B$6/F$6),F$5),0),IF(MOD($A499-1-F$10,'Feuille1-Catégories'!$F$5+1)=0,F$3,""))),"")</f>
        <v/>
      </c>
      <c r="G499" s="7" t="str">
        <f ca="1">IF(AND($A499&lt;&gt;"",G$9&lt;&gt;""),IF(HLOOKUP(G$9,'Feuille1-Catégories'!$C$1:$G$2,2,FALSE)="OUI",G$3,IF(HLOOKUP(G$9,'Feuille1-Catégories'!$C$1:$G$3,3,FALSE)="OUI",OFFSET(G$3,MOD(QUOTIENT(ROW()-ROW($A$20),'Feuille1-Catégories'!$B$6/G$6),G$5),0),IF(MOD($A499-1-G$10,'Feuille1-Catégories'!$F$5+1)=0,G$3,""))),"")</f>
        <v/>
      </c>
      <c r="H499" s="7" t="str">
        <f ca="1">IF(AND($A499&lt;&gt;"",H$9&lt;&gt;""),IF(HLOOKUP(H$9,'Feuille1-Catégories'!$C$1:$G$2,2,FALSE)="OUI",H$3,IF(HLOOKUP(H$9,'Feuille1-Catégories'!$C$1:$G$3,3,FALSE)="OUI",OFFSET(H$3,MOD(QUOTIENT(ROW()-ROW($A$20),'Feuille1-Catégories'!$B$6/H$6),H$5),0),IF(MOD($A499-1-H$10,'Feuille1-Catégories'!$F$5+1)=0,H$3,""))),"")</f>
        <v/>
      </c>
      <c r="I499" s="7" t="str">
        <f ca="1">IF(AND($A499&lt;&gt;"",I$9&lt;&gt;""),IF(HLOOKUP(I$9,'Feuille1-Catégories'!$C$1:$G$2,2,FALSE)="OUI",I$3,IF(HLOOKUP(I$9,'Feuille1-Catégories'!$C$1:$G$3,3,FALSE)="OUI",OFFSET(I$3,MOD(QUOTIENT(ROW()-ROW($A$20),'Feuille1-Catégories'!$B$6/I$6),I$5),0),IF(MOD($A499-1-I$10,'Feuille1-Catégories'!$F$5+1)=0,I$3,""))),"")</f>
        <v/>
      </c>
      <c r="J499" s="7" t="str">
        <f ca="1">IF(AND($A499&lt;&gt;"",J$9&lt;&gt;""),IF(HLOOKUP(J$9,'Feuille1-Catégories'!$C$1:$G$2,2,FALSE)="OUI",J$3,IF(HLOOKUP(J$9,'Feuille1-Catégories'!$C$1:$G$3,3,FALSE)="OUI",OFFSET(J$3,MOD(QUOTIENT(ROW()-ROW($A$20),'Feuille1-Catégories'!$B$6/J$6),J$5),0),IF(MOD($A499-1-J$10,'Feuille1-Catégories'!$F$5+1)=0,J$3,""))),"")</f>
        <v/>
      </c>
      <c r="K499" s="7" t="str">
        <f ca="1">IF(AND($A499&lt;&gt;"",K$9&lt;&gt;""),IF(HLOOKUP(K$9,'Feuille1-Catégories'!$C$1:$G$2,2,FALSE)="OUI",K$3,IF(HLOOKUP(K$9,'Feuille1-Catégories'!$C$1:$G$3,3,FALSE)="OUI",OFFSET(K$3,MOD(QUOTIENT(ROW()-ROW($A$20),'Feuille1-Catégories'!$B$6/K$6),K$5),0),IF(MOD($A499-1-K$10,'Feuille1-Catégories'!$F$5+1)=0,K$3,""))),"")</f>
        <v/>
      </c>
      <c r="L499" s="7" t="str">
        <f ca="1">IF(AND($A499&lt;&gt;"",L$9&lt;&gt;""),IF(HLOOKUP(L$9,'Feuille1-Catégories'!$C$1:$G$2,2,FALSE)="OUI",L$3,IF(HLOOKUP(L$9,'Feuille1-Catégories'!$C$1:$G$3,3,FALSE)="OUI",OFFSET(L$3,MOD(QUOTIENT(ROW()-ROW($A$20),'Feuille1-Catégories'!$B$6/L$6),L$5),0),IF(MOD($A499-1-L$10,'Feuille1-Catégories'!$F$5+1)=0,L$3,""))),"")</f>
        <v/>
      </c>
      <c r="M499" s="7" t="str">
        <f ca="1">IF(AND($A499&lt;&gt;"",M$9&lt;&gt;""),IF(HLOOKUP(M$9,'Feuille1-Catégories'!$C$1:$G$2,2,FALSE)="OUI",M$3,IF(HLOOKUP(M$9,'Feuille1-Catégories'!$C$1:$G$3,3,FALSE)="OUI",OFFSET(M$3,MOD(QUOTIENT(ROW()-ROW($A$20),'Feuille1-Catégories'!$B$6/M$6),M$5),0),IF(MOD($A499-1-M$10,'Feuille1-Catégories'!$F$5+1)=0,M$3,""))),"")</f>
        <v/>
      </c>
      <c r="N499" s="7" t="str">
        <f ca="1">IF(AND($A499&lt;&gt;"",N$9&lt;&gt;""),IF(HLOOKUP(N$9,'Feuille1-Catégories'!$C$1:$G$2,2,FALSE)="OUI",N$3,IF(HLOOKUP(N$9,'Feuille1-Catégories'!$C$1:$G$3,3,FALSE)="OUI",OFFSET(N$3,MOD(QUOTIENT(ROW()-ROW($A$20),'Feuille1-Catégories'!$B$6/N$6),N$5),0),IF(MOD($A499-1-N$10,'Feuille1-Catégories'!$F$5+1)=0,N$3,""))),"")</f>
        <v/>
      </c>
      <c r="O499" s="7" t="str">
        <f ca="1">IF(AND($A499&lt;&gt;"",O$9&lt;&gt;""),IF(HLOOKUP(O$9,'Feuille1-Catégories'!$C$1:$G$2,2,FALSE)="OUI",O$3,IF(HLOOKUP(O$9,'Feuille1-Catégories'!$C$1:$G$3,3,FALSE)="OUI",OFFSET(O$3,MOD(QUOTIENT(ROW()-ROW($A$20),'Feuille1-Catégories'!$B$6/O$6),O$5),0),IF(MOD($A499-1-O$10,'Feuille1-Catégories'!$F$5+1)=0,O$3,""))),"")</f>
        <v/>
      </c>
      <c r="P499" s="7" t="str">
        <f ca="1">IF(AND($A499&lt;&gt;"",P$9&lt;&gt;""),IF(HLOOKUP(P$9,'Feuille1-Catégories'!$C$1:$G$2,2,FALSE)="OUI",P$3,IF(HLOOKUP(P$9,'Feuille1-Catégories'!$C$1:$G$3,3,FALSE)="OUI",OFFSET(P$3,MOD(QUOTIENT(ROW()-ROW($A$20),'Feuille1-Catégories'!$B$6/P$6),P$5),0),IF(MOD($A499-1-P$10,'Feuille1-Catégories'!$F$5+1)=0,P$3,""))),"")</f>
        <v/>
      </c>
      <c r="Q499" s="7" t="str">
        <f ca="1">IF(AND($A499&lt;&gt;"",Q$9&lt;&gt;""),IF(HLOOKUP(Q$9,'Feuille1-Catégories'!$C$1:$G$2,2,FALSE)="OUI",Q$3,IF(HLOOKUP(Q$9,'Feuille1-Catégories'!$C$1:$G$3,3,FALSE)="OUI",OFFSET(Q$3,MOD(QUOTIENT(ROW()-ROW($A$20),'Feuille1-Catégories'!$B$6/Q$6),Q$5),0),IF(MOD($A499-1-Q$10,'Feuille1-Catégories'!$F$5+1)=0,Q$3,""))),"")</f>
        <v/>
      </c>
      <c r="R499" s="7" t="str">
        <f ca="1">IF(AND($A499&lt;&gt;"",R$9&lt;&gt;""),IF(HLOOKUP(R$9,'Feuille1-Catégories'!$C$1:$G$2,2,FALSE)="OUI",R$3,IF(HLOOKUP(R$9,'Feuille1-Catégories'!$C$1:$G$3,3,FALSE)="OUI",OFFSET(R$3,MOD(QUOTIENT(ROW()-ROW($A$20),'Feuille1-Catégories'!$B$6/R$6),R$5),0),IF(MOD($A499-1-R$10,'Feuille1-Catégories'!$F$5+1)=0,R$3,""))),"")</f>
        <v/>
      </c>
      <c r="S499" s="7" t="str">
        <f ca="1">IF(AND($A499&lt;&gt;"",S$9&lt;&gt;""),IF(HLOOKUP(S$9,'Feuille1-Catégories'!$C$1:$G$2,2,FALSE)="OUI",S$3,IF(HLOOKUP(S$9,'Feuille1-Catégories'!$C$1:$G$3,3,FALSE)="OUI",OFFSET(S$3,MOD(QUOTIENT(ROW()-ROW($A$20),'Feuille1-Catégories'!$B$6/S$6),S$5),0),IF(MOD($A499-1-S$10,'Feuille1-Catégories'!$F$5+1)=0,S$3,""))),"")</f>
        <v/>
      </c>
      <c r="T499" s="7" t="str">
        <f ca="1">IF(AND($A499&lt;&gt;"",T$9&lt;&gt;""),IF(HLOOKUP(T$9,'Feuille1-Catégories'!$C$1:$G$2,2,FALSE)="OUI",T$3,IF(HLOOKUP(T$9,'Feuille1-Catégories'!$C$1:$G$3,3,FALSE)="OUI",OFFSET(T$3,MOD(QUOTIENT(ROW()-ROW($A$20),'Feuille1-Catégories'!$B$6/T$6),T$5),0),IF(MOD($A499-1-T$10,'Feuille1-Catégories'!$F$5+1)=0,T$3,""))),"")</f>
        <v/>
      </c>
      <c r="U499" s="7" t="str">
        <f ca="1">IF(AND($A499&lt;&gt;"",U$9&lt;&gt;""),IF(HLOOKUP(U$9,'Feuille1-Catégories'!$C$1:$G$2,2,FALSE)="OUI",U$3,IF(HLOOKUP(U$9,'Feuille1-Catégories'!$C$1:$G$3,3,FALSE)="OUI",OFFSET(U$3,MOD(QUOTIENT(ROW()-ROW($A$20),'Feuille1-Catégories'!$B$6/U$6),U$5),0),IF(MOD($A499-1-U$10,'Feuille1-Catégories'!$F$5+1)=0,U$3,""))),"")</f>
        <v/>
      </c>
      <c r="V499" s="7" t="str">
        <f ca="1">IF(AND($A499&lt;&gt;"",V$9&lt;&gt;""),IF(HLOOKUP(V$9,'Feuille1-Catégories'!$C$1:$G$2,2,FALSE)="OUI",V$3,IF(HLOOKUP(V$9,'Feuille1-Catégories'!$C$1:$G$3,3,FALSE)="OUI",OFFSET(V$3,MOD(QUOTIENT(ROW()-ROW($A$20),'Feuille1-Catégories'!$B$6/V$6),V$5),0),IF(MOD($A499-1-V$10,'Feuille1-Catégories'!$F$5+1)=0,V$3,""))),"")</f>
        <v/>
      </c>
      <c r="W499" s="7" t="str">
        <f ca="1">IF(AND($A499&lt;&gt;"",W$9&lt;&gt;""),IF(HLOOKUP(W$9,'Feuille1-Catégories'!$C$1:$G$2,2,FALSE)="OUI",W$3,IF(HLOOKUP(W$9,'Feuille1-Catégories'!$C$1:$G$3,3,FALSE)="OUI",OFFSET(W$3,MOD(QUOTIENT(ROW()-ROW($A$20),'Feuille1-Catégories'!$B$6/W$6),W$5),0),IF(MOD($A499-1-W$10,'Feuille1-Catégories'!$F$5+1)=0,W$3,""))),"")</f>
        <v/>
      </c>
      <c r="X499" s="7" t="str">
        <f ca="1">IF(AND($A499&lt;&gt;"",X$9&lt;&gt;""),IF(HLOOKUP(X$9,'Feuille1-Catégories'!$C$1:$G$2,2,FALSE)="OUI",X$3,IF(HLOOKUP(X$9,'Feuille1-Catégories'!$C$1:$G$3,3,FALSE)="OUI",OFFSET(X$3,MOD(QUOTIENT(ROW()-ROW($A$20),'Feuille1-Catégories'!$B$6/X$6),X$5),0),IF(MOD($A499-1-X$10,'Feuille1-Catégories'!$F$5+1)=0,X$3,""))),"")</f>
        <v/>
      </c>
      <c r="Y499" s="7" t="str">
        <f ca="1">IF(AND($A499&lt;&gt;"",Y$9&lt;&gt;""),IF(HLOOKUP(Y$9,'Feuille1-Catégories'!$C$1:$G$2,2,FALSE)="OUI",Y$3,IF(HLOOKUP(Y$9,'Feuille1-Catégories'!$C$1:$G$3,3,FALSE)="OUI",OFFSET(Y$3,MOD(QUOTIENT(ROW()-ROW($A$20),'Feuille1-Catégories'!$B$6/Y$6),Y$5),0),IF(MOD($A499-1-Y$10,'Feuille1-Catégories'!$F$5+1)=0,Y$3,""))),"")</f>
        <v/>
      </c>
      <c r="Z499" s="7" t="str">
        <f ca="1">IF(AND($A499&lt;&gt;"",Z$9&lt;&gt;""),IF(HLOOKUP(Z$9,'Feuille1-Catégories'!$C$1:$G$2,2,FALSE)="OUI",Z$3,IF(HLOOKUP(Z$9,'Feuille1-Catégories'!$C$1:$G$3,3,FALSE)="OUI",OFFSET(Z$3,MOD(QUOTIENT(ROW()-ROW($A$20),'Feuille1-Catégories'!$B$6/Z$6),Z$5),0),"")),"")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00" spans="1:26" ht="17" x14ac:dyDescent="0.2">
      <c r="A500" s="21" t="str">
        <f>IF(ROW()-ROW($A$19)&gt;'Feuille1-Catégories'!$B$6,"",ROW()-ROW($A$19))</f>
        <v/>
      </c>
      <c r="B500" s="33" t="str">
        <f t="shared" si="22"/>
        <v/>
      </c>
      <c r="C500" s="10" t="str">
        <f t="shared" si="23"/>
        <v/>
      </c>
      <c r="D500" s="10" t="str">
        <f>IF('Feuille3-Coût de production'!D500&lt;&gt;"",'Feuille3-Coût de production'!D500,"")</f>
        <v/>
      </c>
      <c r="E500" s="10" t="str">
        <f t="shared" si="24"/>
        <v/>
      </c>
      <c r="F500" s="7" t="str">
        <f ca="1">IF(AND($A500&lt;&gt;"",F$9&lt;&gt;""),IF(HLOOKUP(F$9,'Feuille1-Catégories'!$C$1:$G$2,2,FALSE)="OUI",F$3,IF(HLOOKUP(F$9,'Feuille1-Catégories'!$C$1:$G$3,3,FALSE)="OUI",OFFSET(F$3,MOD(QUOTIENT(ROW()-ROW($A$20),'Feuille1-Catégories'!$B$6/F$6),F$5),0),IF(MOD($A500-1-F$10,'Feuille1-Catégories'!$F$5+1)=0,F$3,""))),"")</f>
        <v/>
      </c>
      <c r="G500" s="7" t="str">
        <f ca="1">IF(AND($A500&lt;&gt;"",G$9&lt;&gt;""),IF(HLOOKUP(G$9,'Feuille1-Catégories'!$C$1:$G$2,2,FALSE)="OUI",G$3,IF(HLOOKUP(G$9,'Feuille1-Catégories'!$C$1:$G$3,3,FALSE)="OUI",OFFSET(G$3,MOD(QUOTIENT(ROW()-ROW($A$20),'Feuille1-Catégories'!$B$6/G$6),G$5),0),IF(MOD($A500-1-G$10,'Feuille1-Catégories'!$F$5+1)=0,G$3,""))),"")</f>
        <v/>
      </c>
      <c r="H500" s="7" t="str">
        <f ca="1">IF(AND($A500&lt;&gt;"",H$9&lt;&gt;""),IF(HLOOKUP(H$9,'Feuille1-Catégories'!$C$1:$G$2,2,FALSE)="OUI",H$3,IF(HLOOKUP(H$9,'Feuille1-Catégories'!$C$1:$G$3,3,FALSE)="OUI",OFFSET(H$3,MOD(QUOTIENT(ROW()-ROW($A$20),'Feuille1-Catégories'!$B$6/H$6),H$5),0),IF(MOD($A500-1-H$10,'Feuille1-Catégories'!$F$5+1)=0,H$3,""))),"")</f>
        <v/>
      </c>
      <c r="I500" s="7" t="str">
        <f ca="1">IF(AND($A500&lt;&gt;"",I$9&lt;&gt;""),IF(HLOOKUP(I$9,'Feuille1-Catégories'!$C$1:$G$2,2,FALSE)="OUI",I$3,IF(HLOOKUP(I$9,'Feuille1-Catégories'!$C$1:$G$3,3,FALSE)="OUI",OFFSET(I$3,MOD(QUOTIENT(ROW()-ROW($A$20),'Feuille1-Catégories'!$B$6/I$6),I$5),0),IF(MOD($A500-1-I$10,'Feuille1-Catégories'!$F$5+1)=0,I$3,""))),"")</f>
        <v/>
      </c>
      <c r="J500" s="7" t="str">
        <f ca="1">IF(AND($A500&lt;&gt;"",J$9&lt;&gt;""),IF(HLOOKUP(J$9,'Feuille1-Catégories'!$C$1:$G$2,2,FALSE)="OUI",J$3,IF(HLOOKUP(J$9,'Feuille1-Catégories'!$C$1:$G$3,3,FALSE)="OUI",OFFSET(J$3,MOD(QUOTIENT(ROW()-ROW($A$20),'Feuille1-Catégories'!$B$6/J$6),J$5),0),IF(MOD($A500-1-J$10,'Feuille1-Catégories'!$F$5+1)=0,J$3,""))),"")</f>
        <v/>
      </c>
      <c r="K500" s="7" t="str">
        <f ca="1">IF(AND($A500&lt;&gt;"",K$9&lt;&gt;""),IF(HLOOKUP(K$9,'Feuille1-Catégories'!$C$1:$G$2,2,FALSE)="OUI",K$3,IF(HLOOKUP(K$9,'Feuille1-Catégories'!$C$1:$G$3,3,FALSE)="OUI",OFFSET(K$3,MOD(QUOTIENT(ROW()-ROW($A$20),'Feuille1-Catégories'!$B$6/K$6),K$5),0),IF(MOD($A500-1-K$10,'Feuille1-Catégories'!$F$5+1)=0,K$3,""))),"")</f>
        <v/>
      </c>
      <c r="L500" s="7" t="str">
        <f ca="1">IF(AND($A500&lt;&gt;"",L$9&lt;&gt;""),IF(HLOOKUP(L$9,'Feuille1-Catégories'!$C$1:$G$2,2,FALSE)="OUI",L$3,IF(HLOOKUP(L$9,'Feuille1-Catégories'!$C$1:$G$3,3,FALSE)="OUI",OFFSET(L$3,MOD(QUOTIENT(ROW()-ROW($A$20),'Feuille1-Catégories'!$B$6/L$6),L$5),0),IF(MOD($A500-1-L$10,'Feuille1-Catégories'!$F$5+1)=0,L$3,""))),"")</f>
        <v/>
      </c>
      <c r="M500" s="7" t="str">
        <f ca="1">IF(AND($A500&lt;&gt;"",M$9&lt;&gt;""),IF(HLOOKUP(M$9,'Feuille1-Catégories'!$C$1:$G$2,2,FALSE)="OUI",M$3,IF(HLOOKUP(M$9,'Feuille1-Catégories'!$C$1:$G$3,3,FALSE)="OUI",OFFSET(M$3,MOD(QUOTIENT(ROW()-ROW($A$20),'Feuille1-Catégories'!$B$6/M$6),M$5),0),IF(MOD($A500-1-M$10,'Feuille1-Catégories'!$F$5+1)=0,M$3,""))),"")</f>
        <v/>
      </c>
      <c r="N500" s="7" t="str">
        <f ca="1">IF(AND($A500&lt;&gt;"",N$9&lt;&gt;""),IF(HLOOKUP(N$9,'Feuille1-Catégories'!$C$1:$G$2,2,FALSE)="OUI",N$3,IF(HLOOKUP(N$9,'Feuille1-Catégories'!$C$1:$G$3,3,FALSE)="OUI",OFFSET(N$3,MOD(QUOTIENT(ROW()-ROW($A$20),'Feuille1-Catégories'!$B$6/N$6),N$5),0),IF(MOD($A500-1-N$10,'Feuille1-Catégories'!$F$5+1)=0,N$3,""))),"")</f>
        <v/>
      </c>
      <c r="O500" s="7" t="str">
        <f ca="1">IF(AND($A500&lt;&gt;"",O$9&lt;&gt;""),IF(HLOOKUP(O$9,'Feuille1-Catégories'!$C$1:$G$2,2,FALSE)="OUI",O$3,IF(HLOOKUP(O$9,'Feuille1-Catégories'!$C$1:$G$3,3,FALSE)="OUI",OFFSET(O$3,MOD(QUOTIENT(ROW()-ROW($A$20),'Feuille1-Catégories'!$B$6/O$6),O$5),0),IF(MOD($A500-1-O$10,'Feuille1-Catégories'!$F$5+1)=0,O$3,""))),"")</f>
        <v/>
      </c>
      <c r="P500" s="7" t="str">
        <f ca="1">IF(AND($A500&lt;&gt;"",P$9&lt;&gt;""),IF(HLOOKUP(P$9,'Feuille1-Catégories'!$C$1:$G$2,2,FALSE)="OUI",P$3,IF(HLOOKUP(P$9,'Feuille1-Catégories'!$C$1:$G$3,3,FALSE)="OUI",OFFSET(P$3,MOD(QUOTIENT(ROW()-ROW($A$20),'Feuille1-Catégories'!$B$6/P$6),P$5),0),IF(MOD($A500-1-P$10,'Feuille1-Catégories'!$F$5+1)=0,P$3,""))),"")</f>
        <v/>
      </c>
      <c r="Q500" s="7" t="str">
        <f ca="1">IF(AND($A500&lt;&gt;"",Q$9&lt;&gt;""),IF(HLOOKUP(Q$9,'Feuille1-Catégories'!$C$1:$G$2,2,FALSE)="OUI",Q$3,IF(HLOOKUP(Q$9,'Feuille1-Catégories'!$C$1:$G$3,3,FALSE)="OUI",OFFSET(Q$3,MOD(QUOTIENT(ROW()-ROW($A$20),'Feuille1-Catégories'!$B$6/Q$6),Q$5),0),IF(MOD($A500-1-Q$10,'Feuille1-Catégories'!$F$5+1)=0,Q$3,""))),"")</f>
        <v/>
      </c>
      <c r="R500" s="7" t="str">
        <f ca="1">IF(AND($A500&lt;&gt;"",R$9&lt;&gt;""),IF(HLOOKUP(R$9,'Feuille1-Catégories'!$C$1:$G$2,2,FALSE)="OUI",R$3,IF(HLOOKUP(R$9,'Feuille1-Catégories'!$C$1:$G$3,3,FALSE)="OUI",OFFSET(R$3,MOD(QUOTIENT(ROW()-ROW($A$20),'Feuille1-Catégories'!$B$6/R$6),R$5),0),IF(MOD($A500-1-R$10,'Feuille1-Catégories'!$F$5+1)=0,R$3,""))),"")</f>
        <v/>
      </c>
      <c r="S500" s="7" t="str">
        <f ca="1">IF(AND($A500&lt;&gt;"",S$9&lt;&gt;""),IF(HLOOKUP(S$9,'Feuille1-Catégories'!$C$1:$G$2,2,FALSE)="OUI",S$3,IF(HLOOKUP(S$9,'Feuille1-Catégories'!$C$1:$G$3,3,FALSE)="OUI",OFFSET(S$3,MOD(QUOTIENT(ROW()-ROW($A$20),'Feuille1-Catégories'!$B$6/S$6),S$5),0),IF(MOD($A500-1-S$10,'Feuille1-Catégories'!$F$5+1)=0,S$3,""))),"")</f>
        <v/>
      </c>
      <c r="T500" s="7" t="str">
        <f ca="1">IF(AND($A500&lt;&gt;"",T$9&lt;&gt;""),IF(HLOOKUP(T$9,'Feuille1-Catégories'!$C$1:$G$2,2,FALSE)="OUI",T$3,IF(HLOOKUP(T$9,'Feuille1-Catégories'!$C$1:$G$3,3,FALSE)="OUI",OFFSET(T$3,MOD(QUOTIENT(ROW()-ROW($A$20),'Feuille1-Catégories'!$B$6/T$6),T$5),0),IF(MOD($A500-1-T$10,'Feuille1-Catégories'!$F$5+1)=0,T$3,""))),"")</f>
        <v/>
      </c>
      <c r="U500" s="7" t="str">
        <f ca="1">IF(AND($A500&lt;&gt;"",U$9&lt;&gt;""),IF(HLOOKUP(U$9,'Feuille1-Catégories'!$C$1:$G$2,2,FALSE)="OUI",U$3,IF(HLOOKUP(U$9,'Feuille1-Catégories'!$C$1:$G$3,3,FALSE)="OUI",OFFSET(U$3,MOD(QUOTIENT(ROW()-ROW($A$20),'Feuille1-Catégories'!$B$6/U$6),U$5),0),IF(MOD($A500-1-U$10,'Feuille1-Catégories'!$F$5+1)=0,U$3,""))),"")</f>
        <v/>
      </c>
      <c r="V500" s="7" t="str">
        <f ca="1">IF(AND($A500&lt;&gt;"",V$9&lt;&gt;""),IF(HLOOKUP(V$9,'Feuille1-Catégories'!$C$1:$G$2,2,FALSE)="OUI",V$3,IF(HLOOKUP(V$9,'Feuille1-Catégories'!$C$1:$G$3,3,FALSE)="OUI",OFFSET(V$3,MOD(QUOTIENT(ROW()-ROW($A$20),'Feuille1-Catégories'!$B$6/V$6),V$5),0),IF(MOD($A500-1-V$10,'Feuille1-Catégories'!$F$5+1)=0,V$3,""))),"")</f>
        <v/>
      </c>
      <c r="W500" s="7" t="str">
        <f ca="1">IF(AND($A500&lt;&gt;"",W$9&lt;&gt;""),IF(HLOOKUP(W$9,'Feuille1-Catégories'!$C$1:$G$2,2,FALSE)="OUI",W$3,IF(HLOOKUP(W$9,'Feuille1-Catégories'!$C$1:$G$3,3,FALSE)="OUI",OFFSET(W$3,MOD(QUOTIENT(ROW()-ROW($A$20),'Feuille1-Catégories'!$B$6/W$6),W$5),0),IF(MOD($A500-1-W$10,'Feuille1-Catégories'!$F$5+1)=0,W$3,""))),"")</f>
        <v/>
      </c>
      <c r="X500" s="7" t="str">
        <f ca="1">IF(AND($A500&lt;&gt;"",X$9&lt;&gt;""),IF(HLOOKUP(X$9,'Feuille1-Catégories'!$C$1:$G$2,2,FALSE)="OUI",X$3,IF(HLOOKUP(X$9,'Feuille1-Catégories'!$C$1:$G$3,3,FALSE)="OUI",OFFSET(X$3,MOD(QUOTIENT(ROW()-ROW($A$20),'Feuille1-Catégories'!$B$6/X$6),X$5),0),IF(MOD($A500-1-X$10,'Feuille1-Catégories'!$F$5+1)=0,X$3,""))),"")</f>
        <v/>
      </c>
      <c r="Y500" s="7" t="str">
        <f ca="1">IF(AND($A500&lt;&gt;"",Y$9&lt;&gt;""),IF(HLOOKUP(Y$9,'Feuille1-Catégories'!$C$1:$G$2,2,FALSE)="OUI",Y$3,IF(HLOOKUP(Y$9,'Feuille1-Catégories'!$C$1:$G$3,3,FALSE)="OUI",OFFSET(Y$3,MOD(QUOTIENT(ROW()-ROW($A$20),'Feuille1-Catégories'!$B$6/Y$6),Y$5),0),IF(MOD($A500-1-Y$10,'Feuille1-Catégories'!$F$5+1)=0,Y$3,""))),"")</f>
        <v/>
      </c>
      <c r="Z500" s="7" t="str">
        <f ca="1">IF(AND($A500&lt;&gt;"",Z$9&lt;&gt;""),IF(HLOOKUP(Z$9,'Feuille1-Catégories'!$C$1:$G$2,2,FALSE)="OUI",Z$3,IF(HLOOKUP(Z$9,'Feuille1-Catégories'!$C$1:$G$3,3,FALSE)="OUI",OFFSET(Z$3,MOD(QUOTIENT(ROW()-ROW($A$20),'Feuille1-Catégories'!$B$6/Z$6),Z$5),0),"")),"")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01" spans="1:26" ht="17" x14ac:dyDescent="0.2">
      <c r="A501" s="21" t="str">
        <f>IF(ROW()-ROW($A$19)&gt;'Feuille1-Catégories'!$B$6,"",ROW()-ROW($A$19))</f>
        <v/>
      </c>
      <c r="B501" s="33" t="str">
        <f t="shared" si="22"/>
        <v/>
      </c>
      <c r="C501" s="10" t="str">
        <f t="shared" si="23"/>
        <v/>
      </c>
      <c r="D501" s="10" t="str">
        <f>IF('Feuille3-Coût de production'!D501&lt;&gt;"",'Feuille3-Coût de production'!D501,"")</f>
        <v/>
      </c>
      <c r="E501" s="10" t="str">
        <f t="shared" si="24"/>
        <v/>
      </c>
      <c r="F501" s="7" t="str">
        <f ca="1">IF(AND($A501&lt;&gt;"",F$9&lt;&gt;""),IF(HLOOKUP(F$9,'Feuille1-Catégories'!$C$1:$G$2,2,FALSE)="OUI",F$3,IF(HLOOKUP(F$9,'Feuille1-Catégories'!$C$1:$G$3,3,FALSE)="OUI",OFFSET(F$3,MOD(QUOTIENT(ROW()-ROW($A$20),'Feuille1-Catégories'!$B$6/F$6),F$5),0),IF(MOD($A501-1-F$10,'Feuille1-Catégories'!$F$5+1)=0,F$3,""))),"")</f>
        <v/>
      </c>
      <c r="G501" s="7" t="str">
        <f ca="1">IF(AND($A501&lt;&gt;"",G$9&lt;&gt;""),IF(HLOOKUP(G$9,'Feuille1-Catégories'!$C$1:$G$2,2,FALSE)="OUI",G$3,IF(HLOOKUP(G$9,'Feuille1-Catégories'!$C$1:$G$3,3,FALSE)="OUI",OFFSET(G$3,MOD(QUOTIENT(ROW()-ROW($A$20),'Feuille1-Catégories'!$B$6/G$6),G$5),0),IF(MOD($A501-1-G$10,'Feuille1-Catégories'!$F$5+1)=0,G$3,""))),"")</f>
        <v/>
      </c>
      <c r="H501" s="7" t="str">
        <f ca="1">IF(AND($A501&lt;&gt;"",H$9&lt;&gt;""),IF(HLOOKUP(H$9,'Feuille1-Catégories'!$C$1:$G$2,2,FALSE)="OUI",H$3,IF(HLOOKUP(H$9,'Feuille1-Catégories'!$C$1:$G$3,3,FALSE)="OUI",OFFSET(H$3,MOD(QUOTIENT(ROW()-ROW($A$20),'Feuille1-Catégories'!$B$6/H$6),H$5),0),IF(MOD($A501-1-H$10,'Feuille1-Catégories'!$F$5+1)=0,H$3,""))),"")</f>
        <v/>
      </c>
      <c r="I501" s="7" t="str">
        <f ca="1">IF(AND($A501&lt;&gt;"",I$9&lt;&gt;""),IF(HLOOKUP(I$9,'Feuille1-Catégories'!$C$1:$G$2,2,FALSE)="OUI",I$3,IF(HLOOKUP(I$9,'Feuille1-Catégories'!$C$1:$G$3,3,FALSE)="OUI",OFFSET(I$3,MOD(QUOTIENT(ROW()-ROW($A$20),'Feuille1-Catégories'!$B$6/I$6),I$5),0),IF(MOD($A501-1-I$10,'Feuille1-Catégories'!$F$5+1)=0,I$3,""))),"")</f>
        <v/>
      </c>
      <c r="J501" s="7" t="str">
        <f ca="1">IF(AND($A501&lt;&gt;"",J$9&lt;&gt;""),IF(HLOOKUP(J$9,'Feuille1-Catégories'!$C$1:$G$2,2,FALSE)="OUI",J$3,IF(HLOOKUP(J$9,'Feuille1-Catégories'!$C$1:$G$3,3,FALSE)="OUI",OFFSET(J$3,MOD(QUOTIENT(ROW()-ROW($A$20),'Feuille1-Catégories'!$B$6/J$6),J$5),0),IF(MOD($A501-1-J$10,'Feuille1-Catégories'!$F$5+1)=0,J$3,""))),"")</f>
        <v/>
      </c>
      <c r="K501" s="7" t="str">
        <f ca="1">IF(AND($A501&lt;&gt;"",K$9&lt;&gt;""),IF(HLOOKUP(K$9,'Feuille1-Catégories'!$C$1:$G$2,2,FALSE)="OUI",K$3,IF(HLOOKUP(K$9,'Feuille1-Catégories'!$C$1:$G$3,3,FALSE)="OUI",OFFSET(K$3,MOD(QUOTIENT(ROW()-ROW($A$20),'Feuille1-Catégories'!$B$6/K$6),K$5),0),IF(MOD($A501-1-K$10,'Feuille1-Catégories'!$F$5+1)=0,K$3,""))),"")</f>
        <v/>
      </c>
      <c r="L501" s="7" t="str">
        <f ca="1">IF(AND($A501&lt;&gt;"",L$9&lt;&gt;""),IF(HLOOKUP(L$9,'Feuille1-Catégories'!$C$1:$G$2,2,FALSE)="OUI",L$3,IF(HLOOKUP(L$9,'Feuille1-Catégories'!$C$1:$G$3,3,FALSE)="OUI",OFFSET(L$3,MOD(QUOTIENT(ROW()-ROW($A$20),'Feuille1-Catégories'!$B$6/L$6),L$5),0),IF(MOD($A501-1-L$10,'Feuille1-Catégories'!$F$5+1)=0,L$3,""))),"")</f>
        <v/>
      </c>
      <c r="M501" s="7" t="str">
        <f ca="1">IF(AND($A501&lt;&gt;"",M$9&lt;&gt;""),IF(HLOOKUP(M$9,'Feuille1-Catégories'!$C$1:$G$2,2,FALSE)="OUI",M$3,IF(HLOOKUP(M$9,'Feuille1-Catégories'!$C$1:$G$3,3,FALSE)="OUI",OFFSET(M$3,MOD(QUOTIENT(ROW()-ROW($A$20),'Feuille1-Catégories'!$B$6/M$6),M$5),0),IF(MOD($A501-1-M$10,'Feuille1-Catégories'!$F$5+1)=0,M$3,""))),"")</f>
        <v/>
      </c>
      <c r="N501" s="7" t="str">
        <f ca="1">IF(AND($A501&lt;&gt;"",N$9&lt;&gt;""),IF(HLOOKUP(N$9,'Feuille1-Catégories'!$C$1:$G$2,2,FALSE)="OUI",N$3,IF(HLOOKUP(N$9,'Feuille1-Catégories'!$C$1:$G$3,3,FALSE)="OUI",OFFSET(N$3,MOD(QUOTIENT(ROW()-ROW($A$20),'Feuille1-Catégories'!$B$6/N$6),N$5),0),IF(MOD($A501-1-N$10,'Feuille1-Catégories'!$F$5+1)=0,N$3,""))),"")</f>
        <v/>
      </c>
      <c r="O501" s="7" t="str">
        <f ca="1">IF(AND($A501&lt;&gt;"",O$9&lt;&gt;""),IF(HLOOKUP(O$9,'Feuille1-Catégories'!$C$1:$G$2,2,FALSE)="OUI",O$3,IF(HLOOKUP(O$9,'Feuille1-Catégories'!$C$1:$G$3,3,FALSE)="OUI",OFFSET(O$3,MOD(QUOTIENT(ROW()-ROW($A$20),'Feuille1-Catégories'!$B$6/O$6),O$5),0),IF(MOD($A501-1-O$10,'Feuille1-Catégories'!$F$5+1)=0,O$3,""))),"")</f>
        <v/>
      </c>
      <c r="P501" s="7" t="str">
        <f ca="1">IF(AND($A501&lt;&gt;"",P$9&lt;&gt;""),IF(HLOOKUP(P$9,'Feuille1-Catégories'!$C$1:$G$2,2,FALSE)="OUI",P$3,IF(HLOOKUP(P$9,'Feuille1-Catégories'!$C$1:$G$3,3,FALSE)="OUI",OFFSET(P$3,MOD(QUOTIENT(ROW()-ROW($A$20),'Feuille1-Catégories'!$B$6/P$6),P$5),0),IF(MOD($A501-1-P$10,'Feuille1-Catégories'!$F$5+1)=0,P$3,""))),"")</f>
        <v/>
      </c>
      <c r="Q501" s="7" t="str">
        <f ca="1">IF(AND($A501&lt;&gt;"",Q$9&lt;&gt;""),IF(HLOOKUP(Q$9,'Feuille1-Catégories'!$C$1:$G$2,2,FALSE)="OUI",Q$3,IF(HLOOKUP(Q$9,'Feuille1-Catégories'!$C$1:$G$3,3,FALSE)="OUI",OFFSET(Q$3,MOD(QUOTIENT(ROW()-ROW($A$20),'Feuille1-Catégories'!$B$6/Q$6),Q$5),0),IF(MOD($A501-1-Q$10,'Feuille1-Catégories'!$F$5+1)=0,Q$3,""))),"")</f>
        <v/>
      </c>
      <c r="R501" s="7" t="str">
        <f ca="1">IF(AND($A501&lt;&gt;"",R$9&lt;&gt;""),IF(HLOOKUP(R$9,'Feuille1-Catégories'!$C$1:$G$2,2,FALSE)="OUI",R$3,IF(HLOOKUP(R$9,'Feuille1-Catégories'!$C$1:$G$3,3,FALSE)="OUI",OFFSET(R$3,MOD(QUOTIENT(ROW()-ROW($A$20),'Feuille1-Catégories'!$B$6/R$6),R$5),0),IF(MOD($A501-1-R$10,'Feuille1-Catégories'!$F$5+1)=0,R$3,""))),"")</f>
        <v/>
      </c>
      <c r="S501" s="7" t="str">
        <f ca="1">IF(AND($A501&lt;&gt;"",S$9&lt;&gt;""),IF(HLOOKUP(S$9,'Feuille1-Catégories'!$C$1:$G$2,2,FALSE)="OUI",S$3,IF(HLOOKUP(S$9,'Feuille1-Catégories'!$C$1:$G$3,3,FALSE)="OUI",OFFSET(S$3,MOD(QUOTIENT(ROW()-ROW($A$20),'Feuille1-Catégories'!$B$6/S$6),S$5),0),IF(MOD($A501-1-S$10,'Feuille1-Catégories'!$F$5+1)=0,S$3,""))),"")</f>
        <v/>
      </c>
      <c r="T501" s="7" t="str">
        <f ca="1">IF(AND($A501&lt;&gt;"",T$9&lt;&gt;""),IF(HLOOKUP(T$9,'Feuille1-Catégories'!$C$1:$G$2,2,FALSE)="OUI",T$3,IF(HLOOKUP(T$9,'Feuille1-Catégories'!$C$1:$G$3,3,FALSE)="OUI",OFFSET(T$3,MOD(QUOTIENT(ROW()-ROW($A$20),'Feuille1-Catégories'!$B$6/T$6),T$5),0),IF(MOD($A501-1-T$10,'Feuille1-Catégories'!$F$5+1)=0,T$3,""))),"")</f>
        <v/>
      </c>
      <c r="U501" s="7" t="str">
        <f ca="1">IF(AND($A501&lt;&gt;"",U$9&lt;&gt;""),IF(HLOOKUP(U$9,'Feuille1-Catégories'!$C$1:$G$2,2,FALSE)="OUI",U$3,IF(HLOOKUP(U$9,'Feuille1-Catégories'!$C$1:$G$3,3,FALSE)="OUI",OFFSET(U$3,MOD(QUOTIENT(ROW()-ROW($A$20),'Feuille1-Catégories'!$B$6/U$6),U$5),0),IF(MOD($A501-1-U$10,'Feuille1-Catégories'!$F$5+1)=0,U$3,""))),"")</f>
        <v/>
      </c>
      <c r="V501" s="7" t="str">
        <f ca="1">IF(AND($A501&lt;&gt;"",V$9&lt;&gt;""),IF(HLOOKUP(V$9,'Feuille1-Catégories'!$C$1:$G$2,2,FALSE)="OUI",V$3,IF(HLOOKUP(V$9,'Feuille1-Catégories'!$C$1:$G$3,3,FALSE)="OUI",OFFSET(V$3,MOD(QUOTIENT(ROW()-ROW($A$20),'Feuille1-Catégories'!$B$6/V$6),V$5),0),IF(MOD($A501-1-V$10,'Feuille1-Catégories'!$F$5+1)=0,V$3,""))),"")</f>
        <v/>
      </c>
      <c r="W501" s="7" t="str">
        <f ca="1">IF(AND($A501&lt;&gt;"",W$9&lt;&gt;""),IF(HLOOKUP(W$9,'Feuille1-Catégories'!$C$1:$G$2,2,FALSE)="OUI",W$3,IF(HLOOKUP(W$9,'Feuille1-Catégories'!$C$1:$G$3,3,FALSE)="OUI",OFFSET(W$3,MOD(QUOTIENT(ROW()-ROW($A$20),'Feuille1-Catégories'!$B$6/W$6),W$5),0),IF(MOD($A501-1-W$10,'Feuille1-Catégories'!$F$5+1)=0,W$3,""))),"")</f>
        <v/>
      </c>
      <c r="X501" s="7" t="str">
        <f ca="1">IF(AND($A501&lt;&gt;"",X$9&lt;&gt;""),IF(HLOOKUP(X$9,'Feuille1-Catégories'!$C$1:$G$2,2,FALSE)="OUI",X$3,IF(HLOOKUP(X$9,'Feuille1-Catégories'!$C$1:$G$3,3,FALSE)="OUI",OFFSET(X$3,MOD(QUOTIENT(ROW()-ROW($A$20),'Feuille1-Catégories'!$B$6/X$6),X$5),0),IF(MOD($A501-1-X$10,'Feuille1-Catégories'!$F$5+1)=0,X$3,""))),"")</f>
        <v/>
      </c>
      <c r="Y501" s="7" t="str">
        <f ca="1">IF(AND($A501&lt;&gt;"",Y$9&lt;&gt;""),IF(HLOOKUP(Y$9,'Feuille1-Catégories'!$C$1:$G$2,2,FALSE)="OUI",Y$3,IF(HLOOKUP(Y$9,'Feuille1-Catégories'!$C$1:$G$3,3,FALSE)="OUI",OFFSET(Y$3,MOD(QUOTIENT(ROW()-ROW($A$20),'Feuille1-Catégories'!$B$6/Y$6),Y$5),0),IF(MOD($A501-1-Y$10,'Feuille1-Catégories'!$F$5+1)=0,Y$3,""))),"")</f>
        <v/>
      </c>
      <c r="Z501" s="7" t="str">
        <f ca="1">IF(AND($A501&lt;&gt;"",Z$9&lt;&gt;""),IF(HLOOKUP(Z$9,'Feuille1-Catégories'!$C$1:$G$2,2,FALSE)="OUI",Z$3,IF(HLOOKUP(Z$9,'Feuille1-Catégories'!$C$1:$G$3,3,FALSE)="OUI",OFFSET(Z$3,MOD(QUOTIENT(ROW()-ROW($A$20),'Feuille1-Catégories'!$B$6/Z$6),Z$5),0),"")),"")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02" spans="1:26" ht="17" x14ac:dyDescent="0.2">
      <c r="A502" s="21" t="str">
        <f>IF(ROW()-ROW($A$19)&gt;'Feuille1-Catégories'!$B$6,"",ROW()-ROW($A$19))</f>
        <v/>
      </c>
      <c r="B502" s="33" t="str">
        <f t="shared" si="22"/>
        <v/>
      </c>
      <c r="C502" s="10" t="str">
        <f t="shared" si="23"/>
        <v/>
      </c>
      <c r="D502" s="10" t="str">
        <f>IF('Feuille3-Coût de production'!D502&lt;&gt;"",'Feuille3-Coût de production'!D502,"")</f>
        <v/>
      </c>
      <c r="E502" s="10" t="str">
        <f t="shared" si="24"/>
        <v/>
      </c>
      <c r="F502" s="7" t="str">
        <f ca="1">IF(AND($A502&lt;&gt;"",F$9&lt;&gt;""),IF(HLOOKUP(F$9,'Feuille1-Catégories'!$C$1:$G$2,2,FALSE)="OUI",F$3,IF(HLOOKUP(F$9,'Feuille1-Catégories'!$C$1:$G$3,3,FALSE)="OUI",OFFSET(F$3,MOD(QUOTIENT(ROW()-ROW($A$20),'Feuille1-Catégories'!$B$6/F$6),F$5),0),IF(MOD($A502-1-F$10,'Feuille1-Catégories'!$F$5+1)=0,F$3,""))),"")</f>
        <v/>
      </c>
      <c r="G502" s="7" t="str">
        <f ca="1">IF(AND($A502&lt;&gt;"",G$9&lt;&gt;""),IF(HLOOKUP(G$9,'Feuille1-Catégories'!$C$1:$G$2,2,FALSE)="OUI",G$3,IF(HLOOKUP(G$9,'Feuille1-Catégories'!$C$1:$G$3,3,FALSE)="OUI",OFFSET(G$3,MOD(QUOTIENT(ROW()-ROW($A$20),'Feuille1-Catégories'!$B$6/G$6),G$5),0),IF(MOD($A502-1-G$10,'Feuille1-Catégories'!$F$5+1)=0,G$3,""))),"")</f>
        <v/>
      </c>
      <c r="H502" s="7" t="str">
        <f ca="1">IF(AND($A502&lt;&gt;"",H$9&lt;&gt;""),IF(HLOOKUP(H$9,'Feuille1-Catégories'!$C$1:$G$2,2,FALSE)="OUI",H$3,IF(HLOOKUP(H$9,'Feuille1-Catégories'!$C$1:$G$3,3,FALSE)="OUI",OFFSET(H$3,MOD(QUOTIENT(ROW()-ROW($A$20),'Feuille1-Catégories'!$B$6/H$6),H$5),0),IF(MOD($A502-1-H$10,'Feuille1-Catégories'!$F$5+1)=0,H$3,""))),"")</f>
        <v/>
      </c>
      <c r="I502" s="7" t="str">
        <f ca="1">IF(AND($A502&lt;&gt;"",I$9&lt;&gt;""),IF(HLOOKUP(I$9,'Feuille1-Catégories'!$C$1:$G$2,2,FALSE)="OUI",I$3,IF(HLOOKUP(I$9,'Feuille1-Catégories'!$C$1:$G$3,3,FALSE)="OUI",OFFSET(I$3,MOD(QUOTIENT(ROW()-ROW($A$20),'Feuille1-Catégories'!$B$6/I$6),I$5),0),IF(MOD($A502-1-I$10,'Feuille1-Catégories'!$F$5+1)=0,I$3,""))),"")</f>
        <v/>
      </c>
      <c r="J502" s="7" t="str">
        <f ca="1">IF(AND($A502&lt;&gt;"",J$9&lt;&gt;""),IF(HLOOKUP(J$9,'Feuille1-Catégories'!$C$1:$G$2,2,FALSE)="OUI",J$3,IF(HLOOKUP(J$9,'Feuille1-Catégories'!$C$1:$G$3,3,FALSE)="OUI",OFFSET(J$3,MOD(QUOTIENT(ROW()-ROW($A$20),'Feuille1-Catégories'!$B$6/J$6),J$5),0),IF(MOD($A502-1-J$10,'Feuille1-Catégories'!$F$5+1)=0,J$3,""))),"")</f>
        <v/>
      </c>
      <c r="K502" s="7" t="str">
        <f ca="1">IF(AND($A502&lt;&gt;"",K$9&lt;&gt;""),IF(HLOOKUP(K$9,'Feuille1-Catégories'!$C$1:$G$2,2,FALSE)="OUI",K$3,IF(HLOOKUP(K$9,'Feuille1-Catégories'!$C$1:$G$3,3,FALSE)="OUI",OFFSET(K$3,MOD(QUOTIENT(ROW()-ROW($A$20),'Feuille1-Catégories'!$B$6/K$6),K$5),0),IF(MOD($A502-1-K$10,'Feuille1-Catégories'!$F$5+1)=0,K$3,""))),"")</f>
        <v/>
      </c>
      <c r="L502" s="7" t="str">
        <f ca="1">IF(AND($A502&lt;&gt;"",L$9&lt;&gt;""),IF(HLOOKUP(L$9,'Feuille1-Catégories'!$C$1:$G$2,2,FALSE)="OUI",L$3,IF(HLOOKUP(L$9,'Feuille1-Catégories'!$C$1:$G$3,3,FALSE)="OUI",OFFSET(L$3,MOD(QUOTIENT(ROW()-ROW($A$20),'Feuille1-Catégories'!$B$6/L$6),L$5),0),IF(MOD($A502-1-L$10,'Feuille1-Catégories'!$F$5+1)=0,L$3,""))),"")</f>
        <v/>
      </c>
      <c r="M502" s="7" t="str">
        <f ca="1">IF(AND($A502&lt;&gt;"",M$9&lt;&gt;""),IF(HLOOKUP(M$9,'Feuille1-Catégories'!$C$1:$G$2,2,FALSE)="OUI",M$3,IF(HLOOKUP(M$9,'Feuille1-Catégories'!$C$1:$G$3,3,FALSE)="OUI",OFFSET(M$3,MOD(QUOTIENT(ROW()-ROW($A$20),'Feuille1-Catégories'!$B$6/M$6),M$5),0),IF(MOD($A502-1-M$10,'Feuille1-Catégories'!$F$5+1)=0,M$3,""))),"")</f>
        <v/>
      </c>
      <c r="N502" s="7" t="str">
        <f ca="1">IF(AND($A502&lt;&gt;"",N$9&lt;&gt;""),IF(HLOOKUP(N$9,'Feuille1-Catégories'!$C$1:$G$2,2,FALSE)="OUI",N$3,IF(HLOOKUP(N$9,'Feuille1-Catégories'!$C$1:$G$3,3,FALSE)="OUI",OFFSET(N$3,MOD(QUOTIENT(ROW()-ROW($A$20),'Feuille1-Catégories'!$B$6/N$6),N$5),0),IF(MOD($A502-1-N$10,'Feuille1-Catégories'!$F$5+1)=0,N$3,""))),"")</f>
        <v/>
      </c>
      <c r="O502" s="7" t="str">
        <f ca="1">IF(AND($A502&lt;&gt;"",O$9&lt;&gt;""),IF(HLOOKUP(O$9,'Feuille1-Catégories'!$C$1:$G$2,2,FALSE)="OUI",O$3,IF(HLOOKUP(O$9,'Feuille1-Catégories'!$C$1:$G$3,3,FALSE)="OUI",OFFSET(O$3,MOD(QUOTIENT(ROW()-ROW($A$20),'Feuille1-Catégories'!$B$6/O$6),O$5),0),IF(MOD($A502-1-O$10,'Feuille1-Catégories'!$F$5+1)=0,O$3,""))),"")</f>
        <v/>
      </c>
      <c r="P502" s="7" t="str">
        <f ca="1">IF(AND($A502&lt;&gt;"",P$9&lt;&gt;""),IF(HLOOKUP(P$9,'Feuille1-Catégories'!$C$1:$G$2,2,FALSE)="OUI",P$3,IF(HLOOKUP(P$9,'Feuille1-Catégories'!$C$1:$G$3,3,FALSE)="OUI",OFFSET(P$3,MOD(QUOTIENT(ROW()-ROW($A$20),'Feuille1-Catégories'!$B$6/P$6),P$5),0),IF(MOD($A502-1-P$10,'Feuille1-Catégories'!$F$5+1)=0,P$3,""))),"")</f>
        <v/>
      </c>
      <c r="Q502" s="7" t="str">
        <f ca="1">IF(AND($A502&lt;&gt;"",Q$9&lt;&gt;""),IF(HLOOKUP(Q$9,'Feuille1-Catégories'!$C$1:$G$2,2,FALSE)="OUI",Q$3,IF(HLOOKUP(Q$9,'Feuille1-Catégories'!$C$1:$G$3,3,FALSE)="OUI",OFFSET(Q$3,MOD(QUOTIENT(ROW()-ROW($A$20),'Feuille1-Catégories'!$B$6/Q$6),Q$5),0),IF(MOD($A502-1-Q$10,'Feuille1-Catégories'!$F$5+1)=0,Q$3,""))),"")</f>
        <v/>
      </c>
      <c r="R502" s="7" t="str">
        <f ca="1">IF(AND($A502&lt;&gt;"",R$9&lt;&gt;""),IF(HLOOKUP(R$9,'Feuille1-Catégories'!$C$1:$G$2,2,FALSE)="OUI",R$3,IF(HLOOKUP(R$9,'Feuille1-Catégories'!$C$1:$G$3,3,FALSE)="OUI",OFFSET(R$3,MOD(QUOTIENT(ROW()-ROW($A$20),'Feuille1-Catégories'!$B$6/R$6),R$5),0),IF(MOD($A502-1-R$10,'Feuille1-Catégories'!$F$5+1)=0,R$3,""))),"")</f>
        <v/>
      </c>
      <c r="S502" s="7" t="str">
        <f ca="1">IF(AND($A502&lt;&gt;"",S$9&lt;&gt;""),IF(HLOOKUP(S$9,'Feuille1-Catégories'!$C$1:$G$2,2,FALSE)="OUI",S$3,IF(HLOOKUP(S$9,'Feuille1-Catégories'!$C$1:$G$3,3,FALSE)="OUI",OFFSET(S$3,MOD(QUOTIENT(ROW()-ROW($A$20),'Feuille1-Catégories'!$B$6/S$6),S$5),0),IF(MOD($A502-1-S$10,'Feuille1-Catégories'!$F$5+1)=0,S$3,""))),"")</f>
        <v/>
      </c>
      <c r="T502" s="7" t="str">
        <f ca="1">IF(AND($A502&lt;&gt;"",T$9&lt;&gt;""),IF(HLOOKUP(T$9,'Feuille1-Catégories'!$C$1:$G$2,2,FALSE)="OUI",T$3,IF(HLOOKUP(T$9,'Feuille1-Catégories'!$C$1:$G$3,3,FALSE)="OUI",OFFSET(T$3,MOD(QUOTIENT(ROW()-ROW($A$20),'Feuille1-Catégories'!$B$6/T$6),T$5),0),IF(MOD($A502-1-T$10,'Feuille1-Catégories'!$F$5+1)=0,T$3,""))),"")</f>
        <v/>
      </c>
      <c r="U502" s="7" t="str">
        <f ca="1">IF(AND($A502&lt;&gt;"",U$9&lt;&gt;""),IF(HLOOKUP(U$9,'Feuille1-Catégories'!$C$1:$G$2,2,FALSE)="OUI",U$3,IF(HLOOKUP(U$9,'Feuille1-Catégories'!$C$1:$G$3,3,FALSE)="OUI",OFFSET(U$3,MOD(QUOTIENT(ROW()-ROW($A$20),'Feuille1-Catégories'!$B$6/U$6),U$5),0),IF(MOD($A502-1-U$10,'Feuille1-Catégories'!$F$5+1)=0,U$3,""))),"")</f>
        <v/>
      </c>
      <c r="V502" s="7" t="str">
        <f ca="1">IF(AND($A502&lt;&gt;"",V$9&lt;&gt;""),IF(HLOOKUP(V$9,'Feuille1-Catégories'!$C$1:$G$2,2,FALSE)="OUI",V$3,IF(HLOOKUP(V$9,'Feuille1-Catégories'!$C$1:$G$3,3,FALSE)="OUI",OFFSET(V$3,MOD(QUOTIENT(ROW()-ROW($A$20),'Feuille1-Catégories'!$B$6/V$6),V$5),0),IF(MOD($A502-1-V$10,'Feuille1-Catégories'!$F$5+1)=0,V$3,""))),"")</f>
        <v/>
      </c>
      <c r="W502" s="7" t="str">
        <f ca="1">IF(AND($A502&lt;&gt;"",W$9&lt;&gt;""),IF(HLOOKUP(W$9,'Feuille1-Catégories'!$C$1:$G$2,2,FALSE)="OUI",W$3,IF(HLOOKUP(W$9,'Feuille1-Catégories'!$C$1:$G$3,3,FALSE)="OUI",OFFSET(W$3,MOD(QUOTIENT(ROW()-ROW($A$20),'Feuille1-Catégories'!$B$6/W$6),W$5),0),IF(MOD($A502-1-W$10,'Feuille1-Catégories'!$F$5+1)=0,W$3,""))),"")</f>
        <v/>
      </c>
      <c r="X502" s="7" t="str">
        <f ca="1">IF(AND($A502&lt;&gt;"",X$9&lt;&gt;""),IF(HLOOKUP(X$9,'Feuille1-Catégories'!$C$1:$G$2,2,FALSE)="OUI",X$3,IF(HLOOKUP(X$9,'Feuille1-Catégories'!$C$1:$G$3,3,FALSE)="OUI",OFFSET(X$3,MOD(QUOTIENT(ROW()-ROW($A$20),'Feuille1-Catégories'!$B$6/X$6),X$5),0),IF(MOD($A502-1-X$10,'Feuille1-Catégories'!$F$5+1)=0,X$3,""))),"")</f>
        <v/>
      </c>
      <c r="Y502" s="7" t="str">
        <f ca="1">IF(AND($A502&lt;&gt;"",Y$9&lt;&gt;""),IF(HLOOKUP(Y$9,'Feuille1-Catégories'!$C$1:$G$2,2,FALSE)="OUI",Y$3,IF(HLOOKUP(Y$9,'Feuille1-Catégories'!$C$1:$G$3,3,FALSE)="OUI",OFFSET(Y$3,MOD(QUOTIENT(ROW()-ROW($A$20),'Feuille1-Catégories'!$B$6/Y$6),Y$5),0),IF(MOD($A502-1-Y$10,'Feuille1-Catégories'!$F$5+1)=0,Y$3,""))),"")</f>
        <v/>
      </c>
      <c r="Z502" s="7" t="str">
        <f ca="1">IF(AND($A502&lt;&gt;"",Z$9&lt;&gt;""),IF(HLOOKUP(Z$9,'Feuille1-Catégories'!$C$1:$G$2,2,FALSE)="OUI",Z$3,IF(HLOOKUP(Z$9,'Feuille1-Catégories'!$C$1:$G$3,3,FALSE)="OUI",OFFSET(Z$3,MOD(QUOTIENT(ROW()-ROW($A$20),'Feuille1-Catégories'!$B$6/Z$6),Z$5),0),"")),"")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03" spans="1:26" ht="17" x14ac:dyDescent="0.2">
      <c r="A503" s="21" t="str">
        <f>IF(ROW()-ROW($A$19)&gt;'Feuille1-Catégories'!$B$6,"",ROW()-ROW($A$19))</f>
        <v/>
      </c>
      <c r="B503" s="33" t="str">
        <f t="shared" si="22"/>
        <v/>
      </c>
      <c r="C503" s="10" t="str">
        <f t="shared" si="23"/>
        <v/>
      </c>
      <c r="D503" s="10" t="str">
        <f>IF('Feuille3-Coût de production'!D503&lt;&gt;"",'Feuille3-Coût de production'!D503,"")</f>
        <v/>
      </c>
      <c r="E503" s="10" t="str">
        <f t="shared" si="24"/>
        <v/>
      </c>
      <c r="F503" s="7" t="str">
        <f ca="1">IF(AND($A503&lt;&gt;"",F$9&lt;&gt;""),IF(HLOOKUP(F$9,'Feuille1-Catégories'!$C$1:$G$2,2,FALSE)="OUI",F$3,IF(HLOOKUP(F$9,'Feuille1-Catégories'!$C$1:$G$3,3,FALSE)="OUI",OFFSET(F$3,MOD(QUOTIENT(ROW()-ROW($A$20),'Feuille1-Catégories'!$B$6/F$6),F$5),0),IF(MOD($A503-1-F$10,'Feuille1-Catégories'!$F$5+1)=0,F$3,""))),"")</f>
        <v/>
      </c>
      <c r="G503" s="7" t="str">
        <f ca="1">IF(AND($A503&lt;&gt;"",G$9&lt;&gt;""),IF(HLOOKUP(G$9,'Feuille1-Catégories'!$C$1:$G$2,2,FALSE)="OUI",G$3,IF(HLOOKUP(G$9,'Feuille1-Catégories'!$C$1:$G$3,3,FALSE)="OUI",OFFSET(G$3,MOD(QUOTIENT(ROW()-ROW($A$20),'Feuille1-Catégories'!$B$6/G$6),G$5),0),IF(MOD($A503-1-G$10,'Feuille1-Catégories'!$F$5+1)=0,G$3,""))),"")</f>
        <v/>
      </c>
      <c r="H503" s="7" t="str">
        <f ca="1">IF(AND($A503&lt;&gt;"",H$9&lt;&gt;""),IF(HLOOKUP(H$9,'Feuille1-Catégories'!$C$1:$G$2,2,FALSE)="OUI",H$3,IF(HLOOKUP(H$9,'Feuille1-Catégories'!$C$1:$G$3,3,FALSE)="OUI",OFFSET(H$3,MOD(QUOTIENT(ROW()-ROW($A$20),'Feuille1-Catégories'!$B$6/H$6),H$5),0),IF(MOD($A503-1-H$10,'Feuille1-Catégories'!$F$5+1)=0,H$3,""))),"")</f>
        <v/>
      </c>
      <c r="I503" s="7" t="str">
        <f ca="1">IF(AND($A503&lt;&gt;"",I$9&lt;&gt;""),IF(HLOOKUP(I$9,'Feuille1-Catégories'!$C$1:$G$2,2,FALSE)="OUI",I$3,IF(HLOOKUP(I$9,'Feuille1-Catégories'!$C$1:$G$3,3,FALSE)="OUI",OFFSET(I$3,MOD(QUOTIENT(ROW()-ROW($A$20),'Feuille1-Catégories'!$B$6/I$6),I$5),0),IF(MOD($A503-1-I$10,'Feuille1-Catégories'!$F$5+1)=0,I$3,""))),"")</f>
        <v/>
      </c>
      <c r="J503" s="7" t="str">
        <f ca="1">IF(AND($A503&lt;&gt;"",J$9&lt;&gt;""),IF(HLOOKUP(J$9,'Feuille1-Catégories'!$C$1:$G$2,2,FALSE)="OUI",J$3,IF(HLOOKUP(J$9,'Feuille1-Catégories'!$C$1:$G$3,3,FALSE)="OUI",OFFSET(J$3,MOD(QUOTIENT(ROW()-ROW($A$20),'Feuille1-Catégories'!$B$6/J$6),J$5),0),IF(MOD($A503-1-J$10,'Feuille1-Catégories'!$F$5+1)=0,J$3,""))),"")</f>
        <v/>
      </c>
      <c r="K503" s="7" t="str">
        <f ca="1">IF(AND($A503&lt;&gt;"",K$9&lt;&gt;""),IF(HLOOKUP(K$9,'Feuille1-Catégories'!$C$1:$G$2,2,FALSE)="OUI",K$3,IF(HLOOKUP(K$9,'Feuille1-Catégories'!$C$1:$G$3,3,FALSE)="OUI",OFFSET(K$3,MOD(QUOTIENT(ROW()-ROW($A$20),'Feuille1-Catégories'!$B$6/K$6),K$5),0),IF(MOD($A503-1-K$10,'Feuille1-Catégories'!$F$5+1)=0,K$3,""))),"")</f>
        <v/>
      </c>
      <c r="L503" s="7" t="str">
        <f ca="1">IF(AND($A503&lt;&gt;"",L$9&lt;&gt;""),IF(HLOOKUP(L$9,'Feuille1-Catégories'!$C$1:$G$2,2,FALSE)="OUI",L$3,IF(HLOOKUP(L$9,'Feuille1-Catégories'!$C$1:$G$3,3,FALSE)="OUI",OFFSET(L$3,MOD(QUOTIENT(ROW()-ROW($A$20),'Feuille1-Catégories'!$B$6/L$6),L$5),0),IF(MOD($A503-1-L$10,'Feuille1-Catégories'!$F$5+1)=0,L$3,""))),"")</f>
        <v/>
      </c>
      <c r="M503" s="7" t="str">
        <f ca="1">IF(AND($A503&lt;&gt;"",M$9&lt;&gt;""),IF(HLOOKUP(M$9,'Feuille1-Catégories'!$C$1:$G$2,2,FALSE)="OUI",M$3,IF(HLOOKUP(M$9,'Feuille1-Catégories'!$C$1:$G$3,3,FALSE)="OUI",OFFSET(M$3,MOD(QUOTIENT(ROW()-ROW($A$20),'Feuille1-Catégories'!$B$6/M$6),M$5),0),IF(MOD($A503-1-M$10,'Feuille1-Catégories'!$F$5+1)=0,M$3,""))),"")</f>
        <v/>
      </c>
      <c r="N503" s="7" t="str">
        <f ca="1">IF(AND($A503&lt;&gt;"",N$9&lt;&gt;""),IF(HLOOKUP(N$9,'Feuille1-Catégories'!$C$1:$G$2,2,FALSE)="OUI",N$3,IF(HLOOKUP(N$9,'Feuille1-Catégories'!$C$1:$G$3,3,FALSE)="OUI",OFFSET(N$3,MOD(QUOTIENT(ROW()-ROW($A$20),'Feuille1-Catégories'!$B$6/N$6),N$5),0),IF(MOD($A503-1-N$10,'Feuille1-Catégories'!$F$5+1)=0,N$3,""))),"")</f>
        <v/>
      </c>
      <c r="O503" s="7" t="str">
        <f ca="1">IF(AND($A503&lt;&gt;"",O$9&lt;&gt;""),IF(HLOOKUP(O$9,'Feuille1-Catégories'!$C$1:$G$2,2,FALSE)="OUI",O$3,IF(HLOOKUP(O$9,'Feuille1-Catégories'!$C$1:$G$3,3,FALSE)="OUI",OFFSET(O$3,MOD(QUOTIENT(ROW()-ROW($A$20),'Feuille1-Catégories'!$B$6/O$6),O$5),0),IF(MOD($A503-1-O$10,'Feuille1-Catégories'!$F$5+1)=0,O$3,""))),"")</f>
        <v/>
      </c>
      <c r="P503" s="7" t="str">
        <f ca="1">IF(AND($A503&lt;&gt;"",P$9&lt;&gt;""),IF(HLOOKUP(P$9,'Feuille1-Catégories'!$C$1:$G$2,2,FALSE)="OUI",P$3,IF(HLOOKUP(P$9,'Feuille1-Catégories'!$C$1:$G$3,3,FALSE)="OUI",OFFSET(P$3,MOD(QUOTIENT(ROW()-ROW($A$20),'Feuille1-Catégories'!$B$6/P$6),P$5),0),IF(MOD($A503-1-P$10,'Feuille1-Catégories'!$F$5+1)=0,P$3,""))),"")</f>
        <v/>
      </c>
      <c r="Q503" s="7" t="str">
        <f ca="1">IF(AND($A503&lt;&gt;"",Q$9&lt;&gt;""),IF(HLOOKUP(Q$9,'Feuille1-Catégories'!$C$1:$G$2,2,FALSE)="OUI",Q$3,IF(HLOOKUP(Q$9,'Feuille1-Catégories'!$C$1:$G$3,3,FALSE)="OUI",OFFSET(Q$3,MOD(QUOTIENT(ROW()-ROW($A$20),'Feuille1-Catégories'!$B$6/Q$6),Q$5),0),IF(MOD($A503-1-Q$10,'Feuille1-Catégories'!$F$5+1)=0,Q$3,""))),"")</f>
        <v/>
      </c>
      <c r="R503" s="7" t="str">
        <f ca="1">IF(AND($A503&lt;&gt;"",R$9&lt;&gt;""),IF(HLOOKUP(R$9,'Feuille1-Catégories'!$C$1:$G$2,2,FALSE)="OUI",R$3,IF(HLOOKUP(R$9,'Feuille1-Catégories'!$C$1:$G$3,3,FALSE)="OUI",OFFSET(R$3,MOD(QUOTIENT(ROW()-ROW($A$20),'Feuille1-Catégories'!$B$6/R$6),R$5),0),IF(MOD($A503-1-R$10,'Feuille1-Catégories'!$F$5+1)=0,R$3,""))),"")</f>
        <v/>
      </c>
      <c r="S503" s="7" t="str">
        <f ca="1">IF(AND($A503&lt;&gt;"",S$9&lt;&gt;""),IF(HLOOKUP(S$9,'Feuille1-Catégories'!$C$1:$G$2,2,FALSE)="OUI",S$3,IF(HLOOKUP(S$9,'Feuille1-Catégories'!$C$1:$G$3,3,FALSE)="OUI",OFFSET(S$3,MOD(QUOTIENT(ROW()-ROW($A$20),'Feuille1-Catégories'!$B$6/S$6),S$5),0),IF(MOD($A503-1-S$10,'Feuille1-Catégories'!$F$5+1)=0,S$3,""))),"")</f>
        <v/>
      </c>
      <c r="T503" s="7" t="str">
        <f ca="1">IF(AND($A503&lt;&gt;"",T$9&lt;&gt;""),IF(HLOOKUP(T$9,'Feuille1-Catégories'!$C$1:$G$2,2,FALSE)="OUI",T$3,IF(HLOOKUP(T$9,'Feuille1-Catégories'!$C$1:$G$3,3,FALSE)="OUI",OFFSET(T$3,MOD(QUOTIENT(ROW()-ROW($A$20),'Feuille1-Catégories'!$B$6/T$6),T$5),0),IF(MOD($A503-1-T$10,'Feuille1-Catégories'!$F$5+1)=0,T$3,""))),"")</f>
        <v/>
      </c>
      <c r="U503" s="7" t="str">
        <f ca="1">IF(AND($A503&lt;&gt;"",U$9&lt;&gt;""),IF(HLOOKUP(U$9,'Feuille1-Catégories'!$C$1:$G$2,2,FALSE)="OUI",U$3,IF(HLOOKUP(U$9,'Feuille1-Catégories'!$C$1:$G$3,3,FALSE)="OUI",OFFSET(U$3,MOD(QUOTIENT(ROW()-ROW($A$20),'Feuille1-Catégories'!$B$6/U$6),U$5),0),IF(MOD($A503-1-U$10,'Feuille1-Catégories'!$F$5+1)=0,U$3,""))),"")</f>
        <v/>
      </c>
      <c r="V503" s="7" t="str">
        <f ca="1">IF(AND($A503&lt;&gt;"",V$9&lt;&gt;""),IF(HLOOKUP(V$9,'Feuille1-Catégories'!$C$1:$G$2,2,FALSE)="OUI",V$3,IF(HLOOKUP(V$9,'Feuille1-Catégories'!$C$1:$G$3,3,FALSE)="OUI",OFFSET(V$3,MOD(QUOTIENT(ROW()-ROW($A$20),'Feuille1-Catégories'!$B$6/V$6),V$5),0),IF(MOD($A503-1-V$10,'Feuille1-Catégories'!$F$5+1)=0,V$3,""))),"")</f>
        <v/>
      </c>
      <c r="W503" s="7" t="str">
        <f ca="1">IF(AND($A503&lt;&gt;"",W$9&lt;&gt;""),IF(HLOOKUP(W$9,'Feuille1-Catégories'!$C$1:$G$2,2,FALSE)="OUI",W$3,IF(HLOOKUP(W$9,'Feuille1-Catégories'!$C$1:$G$3,3,FALSE)="OUI",OFFSET(W$3,MOD(QUOTIENT(ROW()-ROW($A$20),'Feuille1-Catégories'!$B$6/W$6),W$5),0),IF(MOD($A503-1-W$10,'Feuille1-Catégories'!$F$5+1)=0,W$3,""))),"")</f>
        <v/>
      </c>
      <c r="X503" s="7" t="str">
        <f ca="1">IF(AND($A503&lt;&gt;"",X$9&lt;&gt;""),IF(HLOOKUP(X$9,'Feuille1-Catégories'!$C$1:$G$2,2,FALSE)="OUI",X$3,IF(HLOOKUP(X$9,'Feuille1-Catégories'!$C$1:$G$3,3,FALSE)="OUI",OFFSET(X$3,MOD(QUOTIENT(ROW()-ROW($A$20),'Feuille1-Catégories'!$B$6/X$6),X$5),0),IF(MOD($A503-1-X$10,'Feuille1-Catégories'!$F$5+1)=0,X$3,""))),"")</f>
        <v/>
      </c>
      <c r="Y503" s="7" t="str">
        <f ca="1">IF(AND($A503&lt;&gt;"",Y$9&lt;&gt;""),IF(HLOOKUP(Y$9,'Feuille1-Catégories'!$C$1:$G$2,2,FALSE)="OUI",Y$3,IF(HLOOKUP(Y$9,'Feuille1-Catégories'!$C$1:$G$3,3,FALSE)="OUI",OFFSET(Y$3,MOD(QUOTIENT(ROW()-ROW($A$20),'Feuille1-Catégories'!$B$6/Y$6),Y$5),0),IF(MOD($A503-1-Y$10,'Feuille1-Catégories'!$F$5+1)=0,Y$3,""))),"")</f>
        <v/>
      </c>
      <c r="Z503" s="7" t="str">
        <f ca="1">IF(AND($A503&lt;&gt;"",Z$9&lt;&gt;""),IF(HLOOKUP(Z$9,'Feuille1-Catégories'!$C$1:$G$2,2,FALSE)="OUI",Z$3,IF(HLOOKUP(Z$9,'Feuille1-Catégories'!$C$1:$G$3,3,FALSE)="OUI",OFFSET(Z$3,MOD(QUOTIENT(ROW()-ROW($A$20),'Feuille1-Catégories'!$B$6/Z$6),Z$5),0),"")),"")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04" spans="1:26" ht="17" x14ac:dyDescent="0.2">
      <c r="A504" s="21" t="str">
        <f>IF(ROW()-ROW($A$19)&gt;'Feuille1-Catégories'!$B$6,"",ROW()-ROW($A$19))</f>
        <v/>
      </c>
      <c r="B504" s="33" t="str">
        <f t="shared" si="22"/>
        <v/>
      </c>
      <c r="C504" s="10" t="str">
        <f t="shared" si="23"/>
        <v/>
      </c>
      <c r="D504" s="10" t="str">
        <f>IF('Feuille3-Coût de production'!D504&lt;&gt;"",'Feuille3-Coût de production'!D504,"")</f>
        <v/>
      </c>
      <c r="E504" s="10" t="str">
        <f t="shared" si="24"/>
        <v/>
      </c>
      <c r="F504" s="7" t="str">
        <f ca="1">IF(AND($A504&lt;&gt;"",F$9&lt;&gt;""),IF(HLOOKUP(F$9,'Feuille1-Catégories'!$C$1:$G$2,2,FALSE)="OUI",F$3,IF(HLOOKUP(F$9,'Feuille1-Catégories'!$C$1:$G$3,3,FALSE)="OUI",OFFSET(F$3,MOD(QUOTIENT(ROW()-ROW($A$20),'Feuille1-Catégories'!$B$6/F$6),F$5),0),IF(MOD($A504-1-F$10,'Feuille1-Catégories'!$F$5+1)=0,F$3,""))),"")</f>
        <v/>
      </c>
      <c r="G504" s="7" t="str">
        <f ca="1">IF(AND($A504&lt;&gt;"",G$9&lt;&gt;""),IF(HLOOKUP(G$9,'Feuille1-Catégories'!$C$1:$G$2,2,FALSE)="OUI",G$3,IF(HLOOKUP(G$9,'Feuille1-Catégories'!$C$1:$G$3,3,FALSE)="OUI",OFFSET(G$3,MOD(QUOTIENT(ROW()-ROW($A$20),'Feuille1-Catégories'!$B$6/G$6),G$5),0),IF(MOD($A504-1-G$10,'Feuille1-Catégories'!$F$5+1)=0,G$3,""))),"")</f>
        <v/>
      </c>
      <c r="H504" s="7" t="str">
        <f ca="1">IF(AND($A504&lt;&gt;"",H$9&lt;&gt;""),IF(HLOOKUP(H$9,'Feuille1-Catégories'!$C$1:$G$2,2,FALSE)="OUI",H$3,IF(HLOOKUP(H$9,'Feuille1-Catégories'!$C$1:$G$3,3,FALSE)="OUI",OFFSET(H$3,MOD(QUOTIENT(ROW()-ROW($A$20),'Feuille1-Catégories'!$B$6/H$6),H$5),0),IF(MOD($A504-1-H$10,'Feuille1-Catégories'!$F$5+1)=0,H$3,""))),"")</f>
        <v/>
      </c>
      <c r="I504" s="7" t="str">
        <f ca="1">IF(AND($A504&lt;&gt;"",I$9&lt;&gt;""),IF(HLOOKUP(I$9,'Feuille1-Catégories'!$C$1:$G$2,2,FALSE)="OUI",I$3,IF(HLOOKUP(I$9,'Feuille1-Catégories'!$C$1:$G$3,3,FALSE)="OUI",OFFSET(I$3,MOD(QUOTIENT(ROW()-ROW($A$20),'Feuille1-Catégories'!$B$6/I$6),I$5),0),IF(MOD($A504-1-I$10,'Feuille1-Catégories'!$F$5+1)=0,I$3,""))),"")</f>
        <v/>
      </c>
      <c r="J504" s="7" t="str">
        <f ca="1">IF(AND($A504&lt;&gt;"",J$9&lt;&gt;""),IF(HLOOKUP(J$9,'Feuille1-Catégories'!$C$1:$G$2,2,FALSE)="OUI",J$3,IF(HLOOKUP(J$9,'Feuille1-Catégories'!$C$1:$G$3,3,FALSE)="OUI",OFFSET(J$3,MOD(QUOTIENT(ROW()-ROW($A$20),'Feuille1-Catégories'!$B$6/J$6),J$5),0),IF(MOD($A504-1-J$10,'Feuille1-Catégories'!$F$5+1)=0,J$3,""))),"")</f>
        <v/>
      </c>
      <c r="K504" s="7" t="str">
        <f ca="1">IF(AND($A504&lt;&gt;"",K$9&lt;&gt;""),IF(HLOOKUP(K$9,'Feuille1-Catégories'!$C$1:$G$2,2,FALSE)="OUI",K$3,IF(HLOOKUP(K$9,'Feuille1-Catégories'!$C$1:$G$3,3,FALSE)="OUI",OFFSET(K$3,MOD(QUOTIENT(ROW()-ROW($A$20),'Feuille1-Catégories'!$B$6/K$6),K$5),0),IF(MOD($A504-1-K$10,'Feuille1-Catégories'!$F$5+1)=0,K$3,""))),"")</f>
        <v/>
      </c>
      <c r="L504" s="7" t="str">
        <f ca="1">IF(AND($A504&lt;&gt;"",L$9&lt;&gt;""),IF(HLOOKUP(L$9,'Feuille1-Catégories'!$C$1:$G$2,2,FALSE)="OUI",L$3,IF(HLOOKUP(L$9,'Feuille1-Catégories'!$C$1:$G$3,3,FALSE)="OUI",OFFSET(L$3,MOD(QUOTIENT(ROW()-ROW($A$20),'Feuille1-Catégories'!$B$6/L$6),L$5),0),IF(MOD($A504-1-L$10,'Feuille1-Catégories'!$F$5+1)=0,L$3,""))),"")</f>
        <v/>
      </c>
      <c r="M504" s="7" t="str">
        <f ca="1">IF(AND($A504&lt;&gt;"",M$9&lt;&gt;""),IF(HLOOKUP(M$9,'Feuille1-Catégories'!$C$1:$G$2,2,FALSE)="OUI",M$3,IF(HLOOKUP(M$9,'Feuille1-Catégories'!$C$1:$G$3,3,FALSE)="OUI",OFFSET(M$3,MOD(QUOTIENT(ROW()-ROW($A$20),'Feuille1-Catégories'!$B$6/M$6),M$5),0),IF(MOD($A504-1-M$10,'Feuille1-Catégories'!$F$5+1)=0,M$3,""))),"")</f>
        <v/>
      </c>
      <c r="N504" s="7" t="str">
        <f ca="1">IF(AND($A504&lt;&gt;"",N$9&lt;&gt;""),IF(HLOOKUP(N$9,'Feuille1-Catégories'!$C$1:$G$2,2,FALSE)="OUI",N$3,IF(HLOOKUP(N$9,'Feuille1-Catégories'!$C$1:$G$3,3,FALSE)="OUI",OFFSET(N$3,MOD(QUOTIENT(ROW()-ROW($A$20),'Feuille1-Catégories'!$B$6/N$6),N$5),0),IF(MOD($A504-1-N$10,'Feuille1-Catégories'!$F$5+1)=0,N$3,""))),"")</f>
        <v/>
      </c>
      <c r="O504" s="7" t="str">
        <f ca="1">IF(AND($A504&lt;&gt;"",O$9&lt;&gt;""),IF(HLOOKUP(O$9,'Feuille1-Catégories'!$C$1:$G$2,2,FALSE)="OUI",O$3,IF(HLOOKUP(O$9,'Feuille1-Catégories'!$C$1:$G$3,3,FALSE)="OUI",OFFSET(O$3,MOD(QUOTIENT(ROW()-ROW($A$20),'Feuille1-Catégories'!$B$6/O$6),O$5),0),IF(MOD($A504-1-O$10,'Feuille1-Catégories'!$F$5+1)=0,O$3,""))),"")</f>
        <v/>
      </c>
      <c r="P504" s="7" t="str">
        <f ca="1">IF(AND($A504&lt;&gt;"",P$9&lt;&gt;""),IF(HLOOKUP(P$9,'Feuille1-Catégories'!$C$1:$G$2,2,FALSE)="OUI",P$3,IF(HLOOKUP(P$9,'Feuille1-Catégories'!$C$1:$G$3,3,FALSE)="OUI",OFFSET(P$3,MOD(QUOTIENT(ROW()-ROW($A$20),'Feuille1-Catégories'!$B$6/P$6),P$5),0),IF(MOD($A504-1-P$10,'Feuille1-Catégories'!$F$5+1)=0,P$3,""))),"")</f>
        <v/>
      </c>
      <c r="Q504" s="7" t="str">
        <f ca="1">IF(AND($A504&lt;&gt;"",Q$9&lt;&gt;""),IF(HLOOKUP(Q$9,'Feuille1-Catégories'!$C$1:$G$2,2,FALSE)="OUI",Q$3,IF(HLOOKUP(Q$9,'Feuille1-Catégories'!$C$1:$G$3,3,FALSE)="OUI",OFFSET(Q$3,MOD(QUOTIENT(ROW()-ROW($A$20),'Feuille1-Catégories'!$B$6/Q$6),Q$5),0),IF(MOD($A504-1-Q$10,'Feuille1-Catégories'!$F$5+1)=0,Q$3,""))),"")</f>
        <v/>
      </c>
      <c r="R504" s="7" t="str">
        <f ca="1">IF(AND($A504&lt;&gt;"",R$9&lt;&gt;""),IF(HLOOKUP(R$9,'Feuille1-Catégories'!$C$1:$G$2,2,FALSE)="OUI",R$3,IF(HLOOKUP(R$9,'Feuille1-Catégories'!$C$1:$G$3,3,FALSE)="OUI",OFFSET(R$3,MOD(QUOTIENT(ROW()-ROW($A$20),'Feuille1-Catégories'!$B$6/R$6),R$5),0),IF(MOD($A504-1-R$10,'Feuille1-Catégories'!$F$5+1)=0,R$3,""))),"")</f>
        <v/>
      </c>
      <c r="S504" s="7" t="str">
        <f ca="1">IF(AND($A504&lt;&gt;"",S$9&lt;&gt;""),IF(HLOOKUP(S$9,'Feuille1-Catégories'!$C$1:$G$2,2,FALSE)="OUI",S$3,IF(HLOOKUP(S$9,'Feuille1-Catégories'!$C$1:$G$3,3,FALSE)="OUI",OFFSET(S$3,MOD(QUOTIENT(ROW()-ROW($A$20),'Feuille1-Catégories'!$B$6/S$6),S$5),0),IF(MOD($A504-1-S$10,'Feuille1-Catégories'!$F$5+1)=0,S$3,""))),"")</f>
        <v/>
      </c>
      <c r="T504" s="7" t="str">
        <f ca="1">IF(AND($A504&lt;&gt;"",T$9&lt;&gt;""),IF(HLOOKUP(T$9,'Feuille1-Catégories'!$C$1:$G$2,2,FALSE)="OUI",T$3,IF(HLOOKUP(T$9,'Feuille1-Catégories'!$C$1:$G$3,3,FALSE)="OUI",OFFSET(T$3,MOD(QUOTIENT(ROW()-ROW($A$20),'Feuille1-Catégories'!$B$6/T$6),T$5),0),IF(MOD($A504-1-T$10,'Feuille1-Catégories'!$F$5+1)=0,T$3,""))),"")</f>
        <v/>
      </c>
      <c r="U504" s="7" t="str">
        <f ca="1">IF(AND($A504&lt;&gt;"",U$9&lt;&gt;""),IF(HLOOKUP(U$9,'Feuille1-Catégories'!$C$1:$G$2,2,FALSE)="OUI",U$3,IF(HLOOKUP(U$9,'Feuille1-Catégories'!$C$1:$G$3,3,FALSE)="OUI",OFFSET(U$3,MOD(QUOTIENT(ROW()-ROW($A$20),'Feuille1-Catégories'!$B$6/U$6),U$5),0),IF(MOD($A504-1-U$10,'Feuille1-Catégories'!$F$5+1)=0,U$3,""))),"")</f>
        <v/>
      </c>
      <c r="V504" s="7" t="str">
        <f ca="1">IF(AND($A504&lt;&gt;"",V$9&lt;&gt;""),IF(HLOOKUP(V$9,'Feuille1-Catégories'!$C$1:$G$2,2,FALSE)="OUI",V$3,IF(HLOOKUP(V$9,'Feuille1-Catégories'!$C$1:$G$3,3,FALSE)="OUI",OFFSET(V$3,MOD(QUOTIENT(ROW()-ROW($A$20),'Feuille1-Catégories'!$B$6/V$6),V$5),0),IF(MOD($A504-1-V$10,'Feuille1-Catégories'!$F$5+1)=0,V$3,""))),"")</f>
        <v/>
      </c>
      <c r="W504" s="7" t="str">
        <f ca="1">IF(AND($A504&lt;&gt;"",W$9&lt;&gt;""),IF(HLOOKUP(W$9,'Feuille1-Catégories'!$C$1:$G$2,2,FALSE)="OUI",W$3,IF(HLOOKUP(W$9,'Feuille1-Catégories'!$C$1:$G$3,3,FALSE)="OUI",OFFSET(W$3,MOD(QUOTIENT(ROW()-ROW($A$20),'Feuille1-Catégories'!$B$6/W$6),W$5),0),IF(MOD($A504-1-W$10,'Feuille1-Catégories'!$F$5+1)=0,W$3,""))),"")</f>
        <v/>
      </c>
      <c r="X504" s="7" t="str">
        <f ca="1">IF(AND($A504&lt;&gt;"",X$9&lt;&gt;""),IF(HLOOKUP(X$9,'Feuille1-Catégories'!$C$1:$G$2,2,FALSE)="OUI",X$3,IF(HLOOKUP(X$9,'Feuille1-Catégories'!$C$1:$G$3,3,FALSE)="OUI",OFFSET(X$3,MOD(QUOTIENT(ROW()-ROW($A$20),'Feuille1-Catégories'!$B$6/X$6),X$5),0),IF(MOD($A504-1-X$10,'Feuille1-Catégories'!$F$5+1)=0,X$3,""))),"")</f>
        <v/>
      </c>
      <c r="Y504" s="7" t="str">
        <f ca="1">IF(AND($A504&lt;&gt;"",Y$9&lt;&gt;""),IF(HLOOKUP(Y$9,'Feuille1-Catégories'!$C$1:$G$2,2,FALSE)="OUI",Y$3,IF(HLOOKUP(Y$9,'Feuille1-Catégories'!$C$1:$G$3,3,FALSE)="OUI",OFFSET(Y$3,MOD(QUOTIENT(ROW()-ROW($A$20),'Feuille1-Catégories'!$B$6/Y$6),Y$5),0),IF(MOD($A504-1-Y$10,'Feuille1-Catégories'!$F$5+1)=0,Y$3,""))),"")</f>
        <v/>
      </c>
      <c r="Z504" s="7" t="str">
        <f ca="1">IF(AND($A504&lt;&gt;"",Z$9&lt;&gt;""),IF(HLOOKUP(Z$9,'Feuille1-Catégories'!$C$1:$G$2,2,FALSE)="OUI",Z$3,IF(HLOOKUP(Z$9,'Feuille1-Catégories'!$C$1:$G$3,3,FALSE)="OUI",OFFSET(Z$3,MOD(QUOTIENT(ROW()-ROW($A$20),'Feuille1-Catégories'!$B$6/Z$6),Z$5),0),"")),"")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05" spans="1:26" ht="17" x14ac:dyDescent="0.2">
      <c r="A505" s="21" t="str">
        <f>IF(ROW()-ROW($A$19)&gt;'Feuille1-Catégories'!$B$6,"",ROW()-ROW($A$19))</f>
        <v/>
      </c>
      <c r="B505" s="33" t="str">
        <f t="shared" si="22"/>
        <v/>
      </c>
      <c r="C505" s="10" t="str">
        <f t="shared" si="23"/>
        <v/>
      </c>
      <c r="D505" s="10" t="str">
        <f>IF('Feuille3-Coût de production'!D505&lt;&gt;"",'Feuille3-Coût de production'!D505,"")</f>
        <v/>
      </c>
      <c r="E505" s="10" t="str">
        <f t="shared" si="24"/>
        <v/>
      </c>
      <c r="F505" s="7" t="str">
        <f ca="1">IF(AND($A505&lt;&gt;"",F$9&lt;&gt;""),IF(HLOOKUP(F$9,'Feuille1-Catégories'!$C$1:$G$2,2,FALSE)="OUI",F$3,IF(HLOOKUP(F$9,'Feuille1-Catégories'!$C$1:$G$3,3,FALSE)="OUI",OFFSET(F$3,MOD(QUOTIENT(ROW()-ROW($A$20),'Feuille1-Catégories'!$B$6/F$6),F$5),0),IF(MOD($A505-1-F$10,'Feuille1-Catégories'!$F$5+1)=0,F$3,""))),"")</f>
        <v/>
      </c>
      <c r="G505" s="7" t="str">
        <f ca="1">IF(AND($A505&lt;&gt;"",G$9&lt;&gt;""),IF(HLOOKUP(G$9,'Feuille1-Catégories'!$C$1:$G$2,2,FALSE)="OUI",G$3,IF(HLOOKUP(G$9,'Feuille1-Catégories'!$C$1:$G$3,3,FALSE)="OUI",OFFSET(G$3,MOD(QUOTIENT(ROW()-ROW($A$20),'Feuille1-Catégories'!$B$6/G$6),G$5),0),IF(MOD($A505-1-G$10,'Feuille1-Catégories'!$F$5+1)=0,G$3,""))),"")</f>
        <v/>
      </c>
      <c r="H505" s="7" t="str">
        <f ca="1">IF(AND($A505&lt;&gt;"",H$9&lt;&gt;""),IF(HLOOKUP(H$9,'Feuille1-Catégories'!$C$1:$G$2,2,FALSE)="OUI",H$3,IF(HLOOKUP(H$9,'Feuille1-Catégories'!$C$1:$G$3,3,FALSE)="OUI",OFFSET(H$3,MOD(QUOTIENT(ROW()-ROW($A$20),'Feuille1-Catégories'!$B$6/H$6),H$5),0),IF(MOD($A505-1-H$10,'Feuille1-Catégories'!$F$5+1)=0,H$3,""))),"")</f>
        <v/>
      </c>
      <c r="I505" s="7" t="str">
        <f ca="1">IF(AND($A505&lt;&gt;"",I$9&lt;&gt;""),IF(HLOOKUP(I$9,'Feuille1-Catégories'!$C$1:$G$2,2,FALSE)="OUI",I$3,IF(HLOOKUP(I$9,'Feuille1-Catégories'!$C$1:$G$3,3,FALSE)="OUI",OFFSET(I$3,MOD(QUOTIENT(ROW()-ROW($A$20),'Feuille1-Catégories'!$B$6/I$6),I$5),0),IF(MOD($A505-1-I$10,'Feuille1-Catégories'!$F$5+1)=0,I$3,""))),"")</f>
        <v/>
      </c>
      <c r="J505" s="7" t="str">
        <f ca="1">IF(AND($A505&lt;&gt;"",J$9&lt;&gt;""),IF(HLOOKUP(J$9,'Feuille1-Catégories'!$C$1:$G$2,2,FALSE)="OUI",J$3,IF(HLOOKUP(J$9,'Feuille1-Catégories'!$C$1:$G$3,3,FALSE)="OUI",OFFSET(J$3,MOD(QUOTIENT(ROW()-ROW($A$20),'Feuille1-Catégories'!$B$6/J$6),J$5),0),IF(MOD($A505-1-J$10,'Feuille1-Catégories'!$F$5+1)=0,J$3,""))),"")</f>
        <v/>
      </c>
      <c r="K505" s="7" t="str">
        <f ca="1">IF(AND($A505&lt;&gt;"",K$9&lt;&gt;""),IF(HLOOKUP(K$9,'Feuille1-Catégories'!$C$1:$G$2,2,FALSE)="OUI",K$3,IF(HLOOKUP(K$9,'Feuille1-Catégories'!$C$1:$G$3,3,FALSE)="OUI",OFFSET(K$3,MOD(QUOTIENT(ROW()-ROW($A$20),'Feuille1-Catégories'!$B$6/K$6),K$5),0),IF(MOD($A505-1-K$10,'Feuille1-Catégories'!$F$5+1)=0,K$3,""))),"")</f>
        <v/>
      </c>
      <c r="L505" s="7" t="str">
        <f ca="1">IF(AND($A505&lt;&gt;"",L$9&lt;&gt;""),IF(HLOOKUP(L$9,'Feuille1-Catégories'!$C$1:$G$2,2,FALSE)="OUI",L$3,IF(HLOOKUP(L$9,'Feuille1-Catégories'!$C$1:$G$3,3,FALSE)="OUI",OFFSET(L$3,MOD(QUOTIENT(ROW()-ROW($A$20),'Feuille1-Catégories'!$B$6/L$6),L$5),0),IF(MOD($A505-1-L$10,'Feuille1-Catégories'!$F$5+1)=0,L$3,""))),"")</f>
        <v/>
      </c>
      <c r="M505" s="7" t="str">
        <f ca="1">IF(AND($A505&lt;&gt;"",M$9&lt;&gt;""),IF(HLOOKUP(M$9,'Feuille1-Catégories'!$C$1:$G$2,2,FALSE)="OUI",M$3,IF(HLOOKUP(M$9,'Feuille1-Catégories'!$C$1:$G$3,3,FALSE)="OUI",OFFSET(M$3,MOD(QUOTIENT(ROW()-ROW($A$20),'Feuille1-Catégories'!$B$6/M$6),M$5),0),IF(MOD($A505-1-M$10,'Feuille1-Catégories'!$F$5+1)=0,M$3,""))),"")</f>
        <v/>
      </c>
      <c r="N505" s="7" t="str">
        <f ca="1">IF(AND($A505&lt;&gt;"",N$9&lt;&gt;""),IF(HLOOKUP(N$9,'Feuille1-Catégories'!$C$1:$G$2,2,FALSE)="OUI",N$3,IF(HLOOKUP(N$9,'Feuille1-Catégories'!$C$1:$G$3,3,FALSE)="OUI",OFFSET(N$3,MOD(QUOTIENT(ROW()-ROW($A$20),'Feuille1-Catégories'!$B$6/N$6),N$5),0),IF(MOD($A505-1-N$10,'Feuille1-Catégories'!$F$5+1)=0,N$3,""))),"")</f>
        <v/>
      </c>
      <c r="O505" s="7" t="str">
        <f ca="1">IF(AND($A505&lt;&gt;"",O$9&lt;&gt;""),IF(HLOOKUP(O$9,'Feuille1-Catégories'!$C$1:$G$2,2,FALSE)="OUI",O$3,IF(HLOOKUP(O$9,'Feuille1-Catégories'!$C$1:$G$3,3,FALSE)="OUI",OFFSET(O$3,MOD(QUOTIENT(ROW()-ROW($A$20),'Feuille1-Catégories'!$B$6/O$6),O$5),0),IF(MOD($A505-1-O$10,'Feuille1-Catégories'!$F$5+1)=0,O$3,""))),"")</f>
        <v/>
      </c>
      <c r="P505" s="7" t="str">
        <f ca="1">IF(AND($A505&lt;&gt;"",P$9&lt;&gt;""),IF(HLOOKUP(P$9,'Feuille1-Catégories'!$C$1:$G$2,2,FALSE)="OUI",P$3,IF(HLOOKUP(P$9,'Feuille1-Catégories'!$C$1:$G$3,3,FALSE)="OUI",OFFSET(P$3,MOD(QUOTIENT(ROW()-ROW($A$20),'Feuille1-Catégories'!$B$6/P$6),P$5),0),IF(MOD($A505-1-P$10,'Feuille1-Catégories'!$F$5+1)=0,P$3,""))),"")</f>
        <v/>
      </c>
      <c r="Q505" s="7" t="str">
        <f ca="1">IF(AND($A505&lt;&gt;"",Q$9&lt;&gt;""),IF(HLOOKUP(Q$9,'Feuille1-Catégories'!$C$1:$G$2,2,FALSE)="OUI",Q$3,IF(HLOOKUP(Q$9,'Feuille1-Catégories'!$C$1:$G$3,3,FALSE)="OUI",OFFSET(Q$3,MOD(QUOTIENT(ROW()-ROW($A$20),'Feuille1-Catégories'!$B$6/Q$6),Q$5),0),IF(MOD($A505-1-Q$10,'Feuille1-Catégories'!$F$5+1)=0,Q$3,""))),"")</f>
        <v/>
      </c>
      <c r="R505" s="7" t="str">
        <f ca="1">IF(AND($A505&lt;&gt;"",R$9&lt;&gt;""),IF(HLOOKUP(R$9,'Feuille1-Catégories'!$C$1:$G$2,2,FALSE)="OUI",R$3,IF(HLOOKUP(R$9,'Feuille1-Catégories'!$C$1:$G$3,3,FALSE)="OUI",OFFSET(R$3,MOD(QUOTIENT(ROW()-ROW($A$20),'Feuille1-Catégories'!$B$6/R$6),R$5),0),IF(MOD($A505-1-R$10,'Feuille1-Catégories'!$F$5+1)=0,R$3,""))),"")</f>
        <v/>
      </c>
      <c r="S505" s="7" t="str">
        <f ca="1">IF(AND($A505&lt;&gt;"",S$9&lt;&gt;""),IF(HLOOKUP(S$9,'Feuille1-Catégories'!$C$1:$G$2,2,FALSE)="OUI",S$3,IF(HLOOKUP(S$9,'Feuille1-Catégories'!$C$1:$G$3,3,FALSE)="OUI",OFFSET(S$3,MOD(QUOTIENT(ROW()-ROW($A$20),'Feuille1-Catégories'!$B$6/S$6),S$5),0),IF(MOD($A505-1-S$10,'Feuille1-Catégories'!$F$5+1)=0,S$3,""))),"")</f>
        <v/>
      </c>
      <c r="T505" s="7" t="str">
        <f ca="1">IF(AND($A505&lt;&gt;"",T$9&lt;&gt;""),IF(HLOOKUP(T$9,'Feuille1-Catégories'!$C$1:$G$2,2,FALSE)="OUI",T$3,IF(HLOOKUP(T$9,'Feuille1-Catégories'!$C$1:$G$3,3,FALSE)="OUI",OFFSET(T$3,MOD(QUOTIENT(ROW()-ROW($A$20),'Feuille1-Catégories'!$B$6/T$6),T$5),0),IF(MOD($A505-1-T$10,'Feuille1-Catégories'!$F$5+1)=0,T$3,""))),"")</f>
        <v/>
      </c>
      <c r="U505" s="7" t="str">
        <f ca="1">IF(AND($A505&lt;&gt;"",U$9&lt;&gt;""),IF(HLOOKUP(U$9,'Feuille1-Catégories'!$C$1:$G$2,2,FALSE)="OUI",U$3,IF(HLOOKUP(U$9,'Feuille1-Catégories'!$C$1:$G$3,3,FALSE)="OUI",OFFSET(U$3,MOD(QUOTIENT(ROW()-ROW($A$20),'Feuille1-Catégories'!$B$6/U$6),U$5),0),IF(MOD($A505-1-U$10,'Feuille1-Catégories'!$F$5+1)=0,U$3,""))),"")</f>
        <v/>
      </c>
      <c r="V505" s="7" t="str">
        <f ca="1">IF(AND($A505&lt;&gt;"",V$9&lt;&gt;""),IF(HLOOKUP(V$9,'Feuille1-Catégories'!$C$1:$G$2,2,FALSE)="OUI",V$3,IF(HLOOKUP(V$9,'Feuille1-Catégories'!$C$1:$G$3,3,FALSE)="OUI",OFFSET(V$3,MOD(QUOTIENT(ROW()-ROW($A$20),'Feuille1-Catégories'!$B$6/V$6),V$5),0),IF(MOD($A505-1-V$10,'Feuille1-Catégories'!$F$5+1)=0,V$3,""))),"")</f>
        <v/>
      </c>
      <c r="W505" s="7" t="str">
        <f ca="1">IF(AND($A505&lt;&gt;"",W$9&lt;&gt;""),IF(HLOOKUP(W$9,'Feuille1-Catégories'!$C$1:$G$2,2,FALSE)="OUI",W$3,IF(HLOOKUP(W$9,'Feuille1-Catégories'!$C$1:$G$3,3,FALSE)="OUI",OFFSET(W$3,MOD(QUOTIENT(ROW()-ROW($A$20),'Feuille1-Catégories'!$B$6/W$6),W$5),0),IF(MOD($A505-1-W$10,'Feuille1-Catégories'!$F$5+1)=0,W$3,""))),"")</f>
        <v/>
      </c>
      <c r="X505" s="7" t="str">
        <f ca="1">IF(AND($A505&lt;&gt;"",X$9&lt;&gt;""),IF(HLOOKUP(X$9,'Feuille1-Catégories'!$C$1:$G$2,2,FALSE)="OUI",X$3,IF(HLOOKUP(X$9,'Feuille1-Catégories'!$C$1:$G$3,3,FALSE)="OUI",OFFSET(X$3,MOD(QUOTIENT(ROW()-ROW($A$20),'Feuille1-Catégories'!$B$6/X$6),X$5),0),IF(MOD($A505-1-X$10,'Feuille1-Catégories'!$F$5+1)=0,X$3,""))),"")</f>
        <v/>
      </c>
      <c r="Y505" s="7" t="str">
        <f ca="1">IF(AND($A505&lt;&gt;"",Y$9&lt;&gt;""),IF(HLOOKUP(Y$9,'Feuille1-Catégories'!$C$1:$G$2,2,FALSE)="OUI",Y$3,IF(HLOOKUP(Y$9,'Feuille1-Catégories'!$C$1:$G$3,3,FALSE)="OUI",OFFSET(Y$3,MOD(QUOTIENT(ROW()-ROW($A$20),'Feuille1-Catégories'!$B$6/Y$6),Y$5),0),IF(MOD($A505-1-Y$10,'Feuille1-Catégories'!$F$5+1)=0,Y$3,""))),"")</f>
        <v/>
      </c>
      <c r="Z505" s="7" t="str">
        <f ca="1">IF(AND($A505&lt;&gt;"",Z$9&lt;&gt;""),IF(HLOOKUP(Z$9,'Feuille1-Catégories'!$C$1:$G$2,2,FALSE)="OUI",Z$3,IF(HLOOKUP(Z$9,'Feuille1-Catégories'!$C$1:$G$3,3,FALSE)="OUI",OFFSET(Z$3,MOD(QUOTIENT(ROW()-ROW($A$20),'Feuille1-Catégories'!$B$6/Z$6),Z$5),0),"")),"")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06" spans="1:26" ht="17" x14ac:dyDescent="0.2">
      <c r="A506" s="21" t="str">
        <f>IF(ROW()-ROW($A$19)&gt;'Feuille1-Catégories'!$B$6,"",ROW()-ROW($A$19))</f>
        <v/>
      </c>
      <c r="B506" s="33" t="str">
        <f t="shared" si="22"/>
        <v/>
      </c>
      <c r="C506" s="10" t="str">
        <f t="shared" si="23"/>
        <v/>
      </c>
      <c r="D506" s="10" t="str">
        <f>IF('Feuille3-Coût de production'!D506&lt;&gt;"",'Feuille3-Coût de production'!D506,"")</f>
        <v/>
      </c>
      <c r="E506" s="10" t="str">
        <f t="shared" si="24"/>
        <v/>
      </c>
      <c r="F506" s="7" t="str">
        <f ca="1">IF(AND($A506&lt;&gt;"",F$9&lt;&gt;""),IF(HLOOKUP(F$9,'Feuille1-Catégories'!$C$1:$G$2,2,FALSE)="OUI",F$3,IF(HLOOKUP(F$9,'Feuille1-Catégories'!$C$1:$G$3,3,FALSE)="OUI",OFFSET(F$3,MOD(QUOTIENT(ROW()-ROW($A$20),'Feuille1-Catégories'!$B$6/F$6),F$5),0),IF(MOD($A506-1-F$10,'Feuille1-Catégories'!$F$5+1)=0,F$3,""))),"")</f>
        <v/>
      </c>
      <c r="G506" s="7" t="str">
        <f ca="1">IF(AND($A506&lt;&gt;"",G$9&lt;&gt;""),IF(HLOOKUP(G$9,'Feuille1-Catégories'!$C$1:$G$2,2,FALSE)="OUI",G$3,IF(HLOOKUP(G$9,'Feuille1-Catégories'!$C$1:$G$3,3,FALSE)="OUI",OFFSET(G$3,MOD(QUOTIENT(ROW()-ROW($A$20),'Feuille1-Catégories'!$B$6/G$6),G$5),0),IF(MOD($A506-1-G$10,'Feuille1-Catégories'!$F$5+1)=0,G$3,""))),"")</f>
        <v/>
      </c>
      <c r="H506" s="7" t="str">
        <f ca="1">IF(AND($A506&lt;&gt;"",H$9&lt;&gt;""),IF(HLOOKUP(H$9,'Feuille1-Catégories'!$C$1:$G$2,2,FALSE)="OUI",H$3,IF(HLOOKUP(H$9,'Feuille1-Catégories'!$C$1:$G$3,3,FALSE)="OUI",OFFSET(H$3,MOD(QUOTIENT(ROW()-ROW($A$20),'Feuille1-Catégories'!$B$6/H$6),H$5),0),IF(MOD($A506-1-H$10,'Feuille1-Catégories'!$F$5+1)=0,H$3,""))),"")</f>
        <v/>
      </c>
      <c r="I506" s="7" t="str">
        <f ca="1">IF(AND($A506&lt;&gt;"",I$9&lt;&gt;""),IF(HLOOKUP(I$9,'Feuille1-Catégories'!$C$1:$G$2,2,FALSE)="OUI",I$3,IF(HLOOKUP(I$9,'Feuille1-Catégories'!$C$1:$G$3,3,FALSE)="OUI",OFFSET(I$3,MOD(QUOTIENT(ROW()-ROW($A$20),'Feuille1-Catégories'!$B$6/I$6),I$5),0),IF(MOD($A506-1-I$10,'Feuille1-Catégories'!$F$5+1)=0,I$3,""))),"")</f>
        <v/>
      </c>
      <c r="J506" s="7" t="str">
        <f ca="1">IF(AND($A506&lt;&gt;"",J$9&lt;&gt;""),IF(HLOOKUP(J$9,'Feuille1-Catégories'!$C$1:$G$2,2,FALSE)="OUI",J$3,IF(HLOOKUP(J$9,'Feuille1-Catégories'!$C$1:$G$3,3,FALSE)="OUI",OFFSET(J$3,MOD(QUOTIENT(ROW()-ROW($A$20),'Feuille1-Catégories'!$B$6/J$6),J$5),0),IF(MOD($A506-1-J$10,'Feuille1-Catégories'!$F$5+1)=0,J$3,""))),"")</f>
        <v/>
      </c>
      <c r="K506" s="7" t="str">
        <f ca="1">IF(AND($A506&lt;&gt;"",K$9&lt;&gt;""),IF(HLOOKUP(K$9,'Feuille1-Catégories'!$C$1:$G$2,2,FALSE)="OUI",K$3,IF(HLOOKUP(K$9,'Feuille1-Catégories'!$C$1:$G$3,3,FALSE)="OUI",OFFSET(K$3,MOD(QUOTIENT(ROW()-ROW($A$20),'Feuille1-Catégories'!$B$6/K$6),K$5),0),IF(MOD($A506-1-K$10,'Feuille1-Catégories'!$F$5+1)=0,K$3,""))),"")</f>
        <v/>
      </c>
      <c r="L506" s="7" t="str">
        <f ca="1">IF(AND($A506&lt;&gt;"",L$9&lt;&gt;""),IF(HLOOKUP(L$9,'Feuille1-Catégories'!$C$1:$G$2,2,FALSE)="OUI",L$3,IF(HLOOKUP(L$9,'Feuille1-Catégories'!$C$1:$G$3,3,FALSE)="OUI",OFFSET(L$3,MOD(QUOTIENT(ROW()-ROW($A$20),'Feuille1-Catégories'!$B$6/L$6),L$5),0),IF(MOD($A506-1-L$10,'Feuille1-Catégories'!$F$5+1)=0,L$3,""))),"")</f>
        <v/>
      </c>
      <c r="M506" s="7" t="str">
        <f ca="1">IF(AND($A506&lt;&gt;"",M$9&lt;&gt;""),IF(HLOOKUP(M$9,'Feuille1-Catégories'!$C$1:$G$2,2,FALSE)="OUI",M$3,IF(HLOOKUP(M$9,'Feuille1-Catégories'!$C$1:$G$3,3,FALSE)="OUI",OFFSET(M$3,MOD(QUOTIENT(ROW()-ROW($A$20),'Feuille1-Catégories'!$B$6/M$6),M$5),0),IF(MOD($A506-1-M$10,'Feuille1-Catégories'!$F$5+1)=0,M$3,""))),"")</f>
        <v/>
      </c>
      <c r="N506" s="7" t="str">
        <f ca="1">IF(AND($A506&lt;&gt;"",N$9&lt;&gt;""),IF(HLOOKUP(N$9,'Feuille1-Catégories'!$C$1:$G$2,2,FALSE)="OUI",N$3,IF(HLOOKUP(N$9,'Feuille1-Catégories'!$C$1:$G$3,3,FALSE)="OUI",OFFSET(N$3,MOD(QUOTIENT(ROW()-ROW($A$20),'Feuille1-Catégories'!$B$6/N$6),N$5),0),IF(MOD($A506-1-N$10,'Feuille1-Catégories'!$F$5+1)=0,N$3,""))),"")</f>
        <v/>
      </c>
      <c r="O506" s="7" t="str">
        <f ca="1">IF(AND($A506&lt;&gt;"",O$9&lt;&gt;""),IF(HLOOKUP(O$9,'Feuille1-Catégories'!$C$1:$G$2,2,FALSE)="OUI",O$3,IF(HLOOKUP(O$9,'Feuille1-Catégories'!$C$1:$G$3,3,FALSE)="OUI",OFFSET(O$3,MOD(QUOTIENT(ROW()-ROW($A$20),'Feuille1-Catégories'!$B$6/O$6),O$5),0),IF(MOD($A506-1-O$10,'Feuille1-Catégories'!$F$5+1)=0,O$3,""))),"")</f>
        <v/>
      </c>
      <c r="P506" s="7" t="str">
        <f ca="1">IF(AND($A506&lt;&gt;"",P$9&lt;&gt;""),IF(HLOOKUP(P$9,'Feuille1-Catégories'!$C$1:$G$2,2,FALSE)="OUI",P$3,IF(HLOOKUP(P$9,'Feuille1-Catégories'!$C$1:$G$3,3,FALSE)="OUI",OFFSET(P$3,MOD(QUOTIENT(ROW()-ROW($A$20),'Feuille1-Catégories'!$B$6/P$6),P$5),0),IF(MOD($A506-1-P$10,'Feuille1-Catégories'!$F$5+1)=0,P$3,""))),"")</f>
        <v/>
      </c>
      <c r="Q506" s="7" t="str">
        <f ca="1">IF(AND($A506&lt;&gt;"",Q$9&lt;&gt;""),IF(HLOOKUP(Q$9,'Feuille1-Catégories'!$C$1:$G$2,2,FALSE)="OUI",Q$3,IF(HLOOKUP(Q$9,'Feuille1-Catégories'!$C$1:$G$3,3,FALSE)="OUI",OFFSET(Q$3,MOD(QUOTIENT(ROW()-ROW($A$20),'Feuille1-Catégories'!$B$6/Q$6),Q$5),0),IF(MOD($A506-1-Q$10,'Feuille1-Catégories'!$F$5+1)=0,Q$3,""))),"")</f>
        <v/>
      </c>
      <c r="R506" s="7" t="str">
        <f ca="1">IF(AND($A506&lt;&gt;"",R$9&lt;&gt;""),IF(HLOOKUP(R$9,'Feuille1-Catégories'!$C$1:$G$2,2,FALSE)="OUI",R$3,IF(HLOOKUP(R$9,'Feuille1-Catégories'!$C$1:$G$3,3,FALSE)="OUI",OFFSET(R$3,MOD(QUOTIENT(ROW()-ROW($A$20),'Feuille1-Catégories'!$B$6/R$6),R$5),0),IF(MOD($A506-1-R$10,'Feuille1-Catégories'!$F$5+1)=0,R$3,""))),"")</f>
        <v/>
      </c>
      <c r="S506" s="7" t="str">
        <f ca="1">IF(AND($A506&lt;&gt;"",S$9&lt;&gt;""),IF(HLOOKUP(S$9,'Feuille1-Catégories'!$C$1:$G$2,2,FALSE)="OUI",S$3,IF(HLOOKUP(S$9,'Feuille1-Catégories'!$C$1:$G$3,3,FALSE)="OUI",OFFSET(S$3,MOD(QUOTIENT(ROW()-ROW($A$20),'Feuille1-Catégories'!$B$6/S$6),S$5),0),IF(MOD($A506-1-S$10,'Feuille1-Catégories'!$F$5+1)=0,S$3,""))),"")</f>
        <v/>
      </c>
      <c r="T506" s="7" t="str">
        <f ca="1">IF(AND($A506&lt;&gt;"",T$9&lt;&gt;""),IF(HLOOKUP(T$9,'Feuille1-Catégories'!$C$1:$G$2,2,FALSE)="OUI",T$3,IF(HLOOKUP(T$9,'Feuille1-Catégories'!$C$1:$G$3,3,FALSE)="OUI",OFFSET(T$3,MOD(QUOTIENT(ROW()-ROW($A$20),'Feuille1-Catégories'!$B$6/T$6),T$5),0),IF(MOD($A506-1-T$10,'Feuille1-Catégories'!$F$5+1)=0,T$3,""))),"")</f>
        <v/>
      </c>
      <c r="U506" s="7" t="str">
        <f ca="1">IF(AND($A506&lt;&gt;"",U$9&lt;&gt;""),IF(HLOOKUP(U$9,'Feuille1-Catégories'!$C$1:$G$2,2,FALSE)="OUI",U$3,IF(HLOOKUP(U$9,'Feuille1-Catégories'!$C$1:$G$3,3,FALSE)="OUI",OFFSET(U$3,MOD(QUOTIENT(ROW()-ROW($A$20),'Feuille1-Catégories'!$B$6/U$6),U$5),0),IF(MOD($A506-1-U$10,'Feuille1-Catégories'!$F$5+1)=0,U$3,""))),"")</f>
        <v/>
      </c>
      <c r="V506" s="7" t="str">
        <f ca="1">IF(AND($A506&lt;&gt;"",V$9&lt;&gt;""),IF(HLOOKUP(V$9,'Feuille1-Catégories'!$C$1:$G$2,2,FALSE)="OUI",V$3,IF(HLOOKUP(V$9,'Feuille1-Catégories'!$C$1:$G$3,3,FALSE)="OUI",OFFSET(V$3,MOD(QUOTIENT(ROW()-ROW($A$20),'Feuille1-Catégories'!$B$6/V$6),V$5),0),IF(MOD($A506-1-V$10,'Feuille1-Catégories'!$F$5+1)=0,V$3,""))),"")</f>
        <v/>
      </c>
      <c r="W506" s="7" t="str">
        <f ca="1">IF(AND($A506&lt;&gt;"",W$9&lt;&gt;""),IF(HLOOKUP(W$9,'Feuille1-Catégories'!$C$1:$G$2,2,FALSE)="OUI",W$3,IF(HLOOKUP(W$9,'Feuille1-Catégories'!$C$1:$G$3,3,FALSE)="OUI",OFFSET(W$3,MOD(QUOTIENT(ROW()-ROW($A$20),'Feuille1-Catégories'!$B$6/W$6),W$5),0),IF(MOD($A506-1-W$10,'Feuille1-Catégories'!$F$5+1)=0,W$3,""))),"")</f>
        <v/>
      </c>
      <c r="X506" s="7" t="str">
        <f ca="1">IF(AND($A506&lt;&gt;"",X$9&lt;&gt;""),IF(HLOOKUP(X$9,'Feuille1-Catégories'!$C$1:$G$2,2,FALSE)="OUI",X$3,IF(HLOOKUP(X$9,'Feuille1-Catégories'!$C$1:$G$3,3,FALSE)="OUI",OFFSET(X$3,MOD(QUOTIENT(ROW()-ROW($A$20),'Feuille1-Catégories'!$B$6/X$6),X$5),0),IF(MOD($A506-1-X$10,'Feuille1-Catégories'!$F$5+1)=0,X$3,""))),"")</f>
        <v/>
      </c>
      <c r="Y506" s="7" t="str">
        <f ca="1">IF(AND($A506&lt;&gt;"",Y$9&lt;&gt;""),IF(HLOOKUP(Y$9,'Feuille1-Catégories'!$C$1:$G$2,2,FALSE)="OUI",Y$3,IF(HLOOKUP(Y$9,'Feuille1-Catégories'!$C$1:$G$3,3,FALSE)="OUI",OFFSET(Y$3,MOD(QUOTIENT(ROW()-ROW($A$20),'Feuille1-Catégories'!$B$6/Y$6),Y$5),0),IF(MOD($A506-1-Y$10,'Feuille1-Catégories'!$F$5+1)=0,Y$3,""))),"")</f>
        <v/>
      </c>
      <c r="Z506" s="7" t="str">
        <f ca="1">IF(AND($A506&lt;&gt;"",Z$9&lt;&gt;""),IF(HLOOKUP(Z$9,'Feuille1-Catégories'!$C$1:$G$2,2,FALSE)="OUI",Z$3,IF(HLOOKUP(Z$9,'Feuille1-Catégories'!$C$1:$G$3,3,FALSE)="OUI",OFFSET(Z$3,MOD(QUOTIENT(ROW()-ROW($A$20),'Feuille1-Catégories'!$B$6/Z$6),Z$5),0),"")),"")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07" spans="1:26" ht="17" x14ac:dyDescent="0.2">
      <c r="A507" s="21" t="str">
        <f>IF(ROW()-ROW($A$19)&gt;'Feuille1-Catégories'!$B$6,"",ROW()-ROW($A$19))</f>
        <v/>
      </c>
      <c r="B507" s="33" t="str">
        <f t="shared" si="22"/>
        <v/>
      </c>
      <c r="C507" s="10" t="str">
        <f t="shared" si="23"/>
        <v/>
      </c>
      <c r="D507" s="10" t="str">
        <f>IF('Feuille3-Coût de production'!D507&lt;&gt;"",'Feuille3-Coût de production'!D507,"")</f>
        <v/>
      </c>
      <c r="E507" s="10" t="str">
        <f t="shared" si="24"/>
        <v/>
      </c>
      <c r="F507" s="7" t="str">
        <f ca="1">IF(AND($A507&lt;&gt;"",F$9&lt;&gt;""),IF(HLOOKUP(F$9,'Feuille1-Catégories'!$C$1:$G$2,2,FALSE)="OUI",F$3,IF(HLOOKUP(F$9,'Feuille1-Catégories'!$C$1:$G$3,3,FALSE)="OUI",OFFSET(F$3,MOD(QUOTIENT(ROW()-ROW($A$20),'Feuille1-Catégories'!$B$6/F$6),F$5),0),IF(MOD($A507-1-F$10,'Feuille1-Catégories'!$F$5+1)=0,F$3,""))),"")</f>
        <v/>
      </c>
      <c r="G507" s="7" t="str">
        <f ca="1">IF(AND($A507&lt;&gt;"",G$9&lt;&gt;""),IF(HLOOKUP(G$9,'Feuille1-Catégories'!$C$1:$G$2,2,FALSE)="OUI",G$3,IF(HLOOKUP(G$9,'Feuille1-Catégories'!$C$1:$G$3,3,FALSE)="OUI",OFFSET(G$3,MOD(QUOTIENT(ROW()-ROW($A$20),'Feuille1-Catégories'!$B$6/G$6),G$5),0),IF(MOD($A507-1-G$10,'Feuille1-Catégories'!$F$5+1)=0,G$3,""))),"")</f>
        <v/>
      </c>
      <c r="H507" s="7" t="str">
        <f ca="1">IF(AND($A507&lt;&gt;"",H$9&lt;&gt;""),IF(HLOOKUP(H$9,'Feuille1-Catégories'!$C$1:$G$2,2,FALSE)="OUI",H$3,IF(HLOOKUP(H$9,'Feuille1-Catégories'!$C$1:$G$3,3,FALSE)="OUI",OFFSET(H$3,MOD(QUOTIENT(ROW()-ROW($A$20),'Feuille1-Catégories'!$B$6/H$6),H$5),0),IF(MOD($A507-1-H$10,'Feuille1-Catégories'!$F$5+1)=0,H$3,""))),"")</f>
        <v/>
      </c>
      <c r="I507" s="7" t="str">
        <f ca="1">IF(AND($A507&lt;&gt;"",I$9&lt;&gt;""),IF(HLOOKUP(I$9,'Feuille1-Catégories'!$C$1:$G$2,2,FALSE)="OUI",I$3,IF(HLOOKUP(I$9,'Feuille1-Catégories'!$C$1:$G$3,3,FALSE)="OUI",OFFSET(I$3,MOD(QUOTIENT(ROW()-ROW($A$20),'Feuille1-Catégories'!$B$6/I$6),I$5),0),IF(MOD($A507-1-I$10,'Feuille1-Catégories'!$F$5+1)=0,I$3,""))),"")</f>
        <v/>
      </c>
      <c r="J507" s="7" t="str">
        <f ca="1">IF(AND($A507&lt;&gt;"",J$9&lt;&gt;""),IF(HLOOKUP(J$9,'Feuille1-Catégories'!$C$1:$G$2,2,FALSE)="OUI",J$3,IF(HLOOKUP(J$9,'Feuille1-Catégories'!$C$1:$G$3,3,FALSE)="OUI",OFFSET(J$3,MOD(QUOTIENT(ROW()-ROW($A$20),'Feuille1-Catégories'!$B$6/J$6),J$5),0),IF(MOD($A507-1-J$10,'Feuille1-Catégories'!$F$5+1)=0,J$3,""))),"")</f>
        <v/>
      </c>
      <c r="K507" s="7" t="str">
        <f ca="1">IF(AND($A507&lt;&gt;"",K$9&lt;&gt;""),IF(HLOOKUP(K$9,'Feuille1-Catégories'!$C$1:$G$2,2,FALSE)="OUI",K$3,IF(HLOOKUP(K$9,'Feuille1-Catégories'!$C$1:$G$3,3,FALSE)="OUI",OFFSET(K$3,MOD(QUOTIENT(ROW()-ROW($A$20),'Feuille1-Catégories'!$B$6/K$6),K$5),0),IF(MOD($A507-1-K$10,'Feuille1-Catégories'!$F$5+1)=0,K$3,""))),"")</f>
        <v/>
      </c>
      <c r="L507" s="7" t="str">
        <f ca="1">IF(AND($A507&lt;&gt;"",L$9&lt;&gt;""),IF(HLOOKUP(L$9,'Feuille1-Catégories'!$C$1:$G$2,2,FALSE)="OUI",L$3,IF(HLOOKUP(L$9,'Feuille1-Catégories'!$C$1:$G$3,3,FALSE)="OUI",OFFSET(L$3,MOD(QUOTIENT(ROW()-ROW($A$20),'Feuille1-Catégories'!$B$6/L$6),L$5),0),IF(MOD($A507-1-L$10,'Feuille1-Catégories'!$F$5+1)=0,L$3,""))),"")</f>
        <v/>
      </c>
      <c r="M507" s="7" t="str">
        <f ca="1">IF(AND($A507&lt;&gt;"",M$9&lt;&gt;""),IF(HLOOKUP(M$9,'Feuille1-Catégories'!$C$1:$G$2,2,FALSE)="OUI",M$3,IF(HLOOKUP(M$9,'Feuille1-Catégories'!$C$1:$G$3,3,FALSE)="OUI",OFFSET(M$3,MOD(QUOTIENT(ROW()-ROW($A$20),'Feuille1-Catégories'!$B$6/M$6),M$5),0),IF(MOD($A507-1-M$10,'Feuille1-Catégories'!$F$5+1)=0,M$3,""))),"")</f>
        <v/>
      </c>
      <c r="N507" s="7" t="str">
        <f ca="1">IF(AND($A507&lt;&gt;"",N$9&lt;&gt;""),IF(HLOOKUP(N$9,'Feuille1-Catégories'!$C$1:$G$2,2,FALSE)="OUI",N$3,IF(HLOOKUP(N$9,'Feuille1-Catégories'!$C$1:$G$3,3,FALSE)="OUI",OFFSET(N$3,MOD(QUOTIENT(ROW()-ROW($A$20),'Feuille1-Catégories'!$B$6/N$6),N$5),0),IF(MOD($A507-1-N$10,'Feuille1-Catégories'!$F$5+1)=0,N$3,""))),"")</f>
        <v/>
      </c>
      <c r="O507" s="7" t="str">
        <f ca="1">IF(AND($A507&lt;&gt;"",O$9&lt;&gt;""),IF(HLOOKUP(O$9,'Feuille1-Catégories'!$C$1:$G$2,2,FALSE)="OUI",O$3,IF(HLOOKUP(O$9,'Feuille1-Catégories'!$C$1:$G$3,3,FALSE)="OUI",OFFSET(O$3,MOD(QUOTIENT(ROW()-ROW($A$20),'Feuille1-Catégories'!$B$6/O$6),O$5),0),IF(MOD($A507-1-O$10,'Feuille1-Catégories'!$F$5+1)=0,O$3,""))),"")</f>
        <v/>
      </c>
      <c r="P507" s="7" t="str">
        <f ca="1">IF(AND($A507&lt;&gt;"",P$9&lt;&gt;""),IF(HLOOKUP(P$9,'Feuille1-Catégories'!$C$1:$G$2,2,FALSE)="OUI",P$3,IF(HLOOKUP(P$9,'Feuille1-Catégories'!$C$1:$G$3,3,FALSE)="OUI",OFFSET(P$3,MOD(QUOTIENT(ROW()-ROW($A$20),'Feuille1-Catégories'!$B$6/P$6),P$5),0),IF(MOD($A507-1-P$10,'Feuille1-Catégories'!$F$5+1)=0,P$3,""))),"")</f>
        <v/>
      </c>
      <c r="Q507" s="7" t="str">
        <f ca="1">IF(AND($A507&lt;&gt;"",Q$9&lt;&gt;""),IF(HLOOKUP(Q$9,'Feuille1-Catégories'!$C$1:$G$2,2,FALSE)="OUI",Q$3,IF(HLOOKUP(Q$9,'Feuille1-Catégories'!$C$1:$G$3,3,FALSE)="OUI",OFFSET(Q$3,MOD(QUOTIENT(ROW()-ROW($A$20),'Feuille1-Catégories'!$B$6/Q$6),Q$5),0),IF(MOD($A507-1-Q$10,'Feuille1-Catégories'!$F$5+1)=0,Q$3,""))),"")</f>
        <v/>
      </c>
      <c r="R507" s="7" t="str">
        <f ca="1">IF(AND($A507&lt;&gt;"",R$9&lt;&gt;""),IF(HLOOKUP(R$9,'Feuille1-Catégories'!$C$1:$G$2,2,FALSE)="OUI",R$3,IF(HLOOKUP(R$9,'Feuille1-Catégories'!$C$1:$G$3,3,FALSE)="OUI",OFFSET(R$3,MOD(QUOTIENT(ROW()-ROW($A$20),'Feuille1-Catégories'!$B$6/R$6),R$5),0),IF(MOD($A507-1-R$10,'Feuille1-Catégories'!$F$5+1)=0,R$3,""))),"")</f>
        <v/>
      </c>
      <c r="S507" s="7" t="str">
        <f ca="1">IF(AND($A507&lt;&gt;"",S$9&lt;&gt;""),IF(HLOOKUP(S$9,'Feuille1-Catégories'!$C$1:$G$2,2,FALSE)="OUI",S$3,IF(HLOOKUP(S$9,'Feuille1-Catégories'!$C$1:$G$3,3,FALSE)="OUI",OFFSET(S$3,MOD(QUOTIENT(ROW()-ROW($A$20),'Feuille1-Catégories'!$B$6/S$6),S$5),0),IF(MOD($A507-1-S$10,'Feuille1-Catégories'!$F$5+1)=0,S$3,""))),"")</f>
        <v/>
      </c>
      <c r="T507" s="7" t="str">
        <f ca="1">IF(AND($A507&lt;&gt;"",T$9&lt;&gt;""),IF(HLOOKUP(T$9,'Feuille1-Catégories'!$C$1:$G$2,2,FALSE)="OUI",T$3,IF(HLOOKUP(T$9,'Feuille1-Catégories'!$C$1:$G$3,3,FALSE)="OUI",OFFSET(T$3,MOD(QUOTIENT(ROW()-ROW($A$20),'Feuille1-Catégories'!$B$6/T$6),T$5),0),IF(MOD($A507-1-T$10,'Feuille1-Catégories'!$F$5+1)=0,T$3,""))),"")</f>
        <v/>
      </c>
      <c r="U507" s="7" t="str">
        <f ca="1">IF(AND($A507&lt;&gt;"",U$9&lt;&gt;""),IF(HLOOKUP(U$9,'Feuille1-Catégories'!$C$1:$G$2,2,FALSE)="OUI",U$3,IF(HLOOKUP(U$9,'Feuille1-Catégories'!$C$1:$G$3,3,FALSE)="OUI",OFFSET(U$3,MOD(QUOTIENT(ROW()-ROW($A$20),'Feuille1-Catégories'!$B$6/U$6),U$5),0),IF(MOD($A507-1-U$10,'Feuille1-Catégories'!$F$5+1)=0,U$3,""))),"")</f>
        <v/>
      </c>
      <c r="V507" s="7" t="str">
        <f ca="1">IF(AND($A507&lt;&gt;"",V$9&lt;&gt;""),IF(HLOOKUP(V$9,'Feuille1-Catégories'!$C$1:$G$2,2,FALSE)="OUI",V$3,IF(HLOOKUP(V$9,'Feuille1-Catégories'!$C$1:$G$3,3,FALSE)="OUI",OFFSET(V$3,MOD(QUOTIENT(ROW()-ROW($A$20),'Feuille1-Catégories'!$B$6/V$6),V$5),0),IF(MOD($A507-1-V$10,'Feuille1-Catégories'!$F$5+1)=0,V$3,""))),"")</f>
        <v/>
      </c>
      <c r="W507" s="7" t="str">
        <f ca="1">IF(AND($A507&lt;&gt;"",W$9&lt;&gt;""),IF(HLOOKUP(W$9,'Feuille1-Catégories'!$C$1:$G$2,2,FALSE)="OUI",W$3,IF(HLOOKUP(W$9,'Feuille1-Catégories'!$C$1:$G$3,3,FALSE)="OUI",OFFSET(W$3,MOD(QUOTIENT(ROW()-ROW($A$20),'Feuille1-Catégories'!$B$6/W$6),W$5),0),IF(MOD($A507-1-W$10,'Feuille1-Catégories'!$F$5+1)=0,W$3,""))),"")</f>
        <v/>
      </c>
      <c r="X507" s="7" t="str">
        <f ca="1">IF(AND($A507&lt;&gt;"",X$9&lt;&gt;""),IF(HLOOKUP(X$9,'Feuille1-Catégories'!$C$1:$G$2,2,FALSE)="OUI",X$3,IF(HLOOKUP(X$9,'Feuille1-Catégories'!$C$1:$G$3,3,FALSE)="OUI",OFFSET(X$3,MOD(QUOTIENT(ROW()-ROW($A$20),'Feuille1-Catégories'!$B$6/X$6),X$5),0),IF(MOD($A507-1-X$10,'Feuille1-Catégories'!$F$5+1)=0,X$3,""))),"")</f>
        <v/>
      </c>
      <c r="Y507" s="7" t="str">
        <f ca="1">IF(AND($A507&lt;&gt;"",Y$9&lt;&gt;""),IF(HLOOKUP(Y$9,'Feuille1-Catégories'!$C$1:$G$2,2,FALSE)="OUI",Y$3,IF(HLOOKUP(Y$9,'Feuille1-Catégories'!$C$1:$G$3,3,FALSE)="OUI",OFFSET(Y$3,MOD(QUOTIENT(ROW()-ROW($A$20),'Feuille1-Catégories'!$B$6/Y$6),Y$5),0),IF(MOD($A507-1-Y$10,'Feuille1-Catégories'!$F$5+1)=0,Y$3,""))),"")</f>
        <v/>
      </c>
      <c r="Z507" s="7" t="str">
        <f ca="1">IF(AND($A507&lt;&gt;"",Z$9&lt;&gt;""),IF(HLOOKUP(Z$9,'Feuille1-Catégories'!$C$1:$G$2,2,FALSE)="OUI",Z$3,IF(HLOOKUP(Z$9,'Feuille1-Catégories'!$C$1:$G$3,3,FALSE)="OUI",OFFSET(Z$3,MOD(QUOTIENT(ROW()-ROW($A$20),'Feuille1-Catégories'!$B$6/Z$6),Z$5),0),"")),"")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08" spans="1:26" ht="17" x14ac:dyDescent="0.2">
      <c r="A508" s="21" t="str">
        <f>IF(ROW()-ROW($A$19)&gt;'Feuille1-Catégories'!$B$6,"",ROW()-ROW($A$19))</f>
        <v/>
      </c>
      <c r="B508" s="33" t="str">
        <f t="shared" si="22"/>
        <v/>
      </c>
      <c r="C508" s="10" t="str">
        <f t="shared" si="23"/>
        <v/>
      </c>
      <c r="D508" s="10" t="str">
        <f>IF('Feuille3-Coût de production'!D508&lt;&gt;"",'Feuille3-Coût de production'!D508,"")</f>
        <v/>
      </c>
      <c r="E508" s="10" t="str">
        <f t="shared" si="24"/>
        <v/>
      </c>
      <c r="F508" s="7" t="str">
        <f ca="1">IF(AND($A508&lt;&gt;"",F$9&lt;&gt;""),IF(HLOOKUP(F$9,'Feuille1-Catégories'!$C$1:$G$2,2,FALSE)="OUI",F$3,IF(HLOOKUP(F$9,'Feuille1-Catégories'!$C$1:$G$3,3,FALSE)="OUI",OFFSET(F$3,MOD(QUOTIENT(ROW()-ROW($A$20),'Feuille1-Catégories'!$B$6/F$6),F$5),0),IF(MOD($A508-1-F$10,'Feuille1-Catégories'!$F$5+1)=0,F$3,""))),"")</f>
        <v/>
      </c>
      <c r="G508" s="7" t="str">
        <f ca="1">IF(AND($A508&lt;&gt;"",G$9&lt;&gt;""),IF(HLOOKUP(G$9,'Feuille1-Catégories'!$C$1:$G$2,2,FALSE)="OUI",G$3,IF(HLOOKUP(G$9,'Feuille1-Catégories'!$C$1:$G$3,3,FALSE)="OUI",OFFSET(G$3,MOD(QUOTIENT(ROW()-ROW($A$20),'Feuille1-Catégories'!$B$6/G$6),G$5),0),IF(MOD($A508-1-G$10,'Feuille1-Catégories'!$F$5+1)=0,G$3,""))),"")</f>
        <v/>
      </c>
      <c r="H508" s="7" t="str">
        <f ca="1">IF(AND($A508&lt;&gt;"",H$9&lt;&gt;""),IF(HLOOKUP(H$9,'Feuille1-Catégories'!$C$1:$G$2,2,FALSE)="OUI",H$3,IF(HLOOKUP(H$9,'Feuille1-Catégories'!$C$1:$G$3,3,FALSE)="OUI",OFFSET(H$3,MOD(QUOTIENT(ROW()-ROW($A$20),'Feuille1-Catégories'!$B$6/H$6),H$5),0),IF(MOD($A508-1-H$10,'Feuille1-Catégories'!$F$5+1)=0,H$3,""))),"")</f>
        <v/>
      </c>
      <c r="I508" s="7" t="str">
        <f ca="1">IF(AND($A508&lt;&gt;"",I$9&lt;&gt;""),IF(HLOOKUP(I$9,'Feuille1-Catégories'!$C$1:$G$2,2,FALSE)="OUI",I$3,IF(HLOOKUP(I$9,'Feuille1-Catégories'!$C$1:$G$3,3,FALSE)="OUI",OFFSET(I$3,MOD(QUOTIENT(ROW()-ROW($A$20),'Feuille1-Catégories'!$B$6/I$6),I$5),0),IF(MOD($A508-1-I$10,'Feuille1-Catégories'!$F$5+1)=0,I$3,""))),"")</f>
        <v/>
      </c>
      <c r="J508" s="7" t="str">
        <f ca="1">IF(AND($A508&lt;&gt;"",J$9&lt;&gt;""),IF(HLOOKUP(J$9,'Feuille1-Catégories'!$C$1:$G$2,2,FALSE)="OUI",J$3,IF(HLOOKUP(J$9,'Feuille1-Catégories'!$C$1:$G$3,3,FALSE)="OUI",OFFSET(J$3,MOD(QUOTIENT(ROW()-ROW($A$20),'Feuille1-Catégories'!$B$6/J$6),J$5),0),IF(MOD($A508-1-J$10,'Feuille1-Catégories'!$F$5+1)=0,J$3,""))),"")</f>
        <v/>
      </c>
      <c r="K508" s="7" t="str">
        <f ca="1">IF(AND($A508&lt;&gt;"",K$9&lt;&gt;""),IF(HLOOKUP(K$9,'Feuille1-Catégories'!$C$1:$G$2,2,FALSE)="OUI",K$3,IF(HLOOKUP(K$9,'Feuille1-Catégories'!$C$1:$G$3,3,FALSE)="OUI",OFFSET(K$3,MOD(QUOTIENT(ROW()-ROW($A$20),'Feuille1-Catégories'!$B$6/K$6),K$5),0),IF(MOD($A508-1-K$10,'Feuille1-Catégories'!$F$5+1)=0,K$3,""))),"")</f>
        <v/>
      </c>
      <c r="L508" s="7" t="str">
        <f ca="1">IF(AND($A508&lt;&gt;"",L$9&lt;&gt;""),IF(HLOOKUP(L$9,'Feuille1-Catégories'!$C$1:$G$2,2,FALSE)="OUI",L$3,IF(HLOOKUP(L$9,'Feuille1-Catégories'!$C$1:$G$3,3,FALSE)="OUI",OFFSET(L$3,MOD(QUOTIENT(ROW()-ROW($A$20),'Feuille1-Catégories'!$B$6/L$6),L$5),0),IF(MOD($A508-1-L$10,'Feuille1-Catégories'!$F$5+1)=0,L$3,""))),"")</f>
        <v/>
      </c>
      <c r="M508" s="7" t="str">
        <f ca="1">IF(AND($A508&lt;&gt;"",M$9&lt;&gt;""),IF(HLOOKUP(M$9,'Feuille1-Catégories'!$C$1:$G$2,2,FALSE)="OUI",M$3,IF(HLOOKUP(M$9,'Feuille1-Catégories'!$C$1:$G$3,3,FALSE)="OUI",OFFSET(M$3,MOD(QUOTIENT(ROW()-ROW($A$20),'Feuille1-Catégories'!$B$6/M$6),M$5),0),IF(MOD($A508-1-M$10,'Feuille1-Catégories'!$F$5+1)=0,M$3,""))),"")</f>
        <v/>
      </c>
      <c r="N508" s="7" t="str">
        <f ca="1">IF(AND($A508&lt;&gt;"",N$9&lt;&gt;""),IF(HLOOKUP(N$9,'Feuille1-Catégories'!$C$1:$G$2,2,FALSE)="OUI",N$3,IF(HLOOKUP(N$9,'Feuille1-Catégories'!$C$1:$G$3,3,FALSE)="OUI",OFFSET(N$3,MOD(QUOTIENT(ROW()-ROW($A$20),'Feuille1-Catégories'!$B$6/N$6),N$5),0),IF(MOD($A508-1-N$10,'Feuille1-Catégories'!$F$5+1)=0,N$3,""))),"")</f>
        <v/>
      </c>
      <c r="O508" s="7" t="str">
        <f ca="1">IF(AND($A508&lt;&gt;"",O$9&lt;&gt;""),IF(HLOOKUP(O$9,'Feuille1-Catégories'!$C$1:$G$2,2,FALSE)="OUI",O$3,IF(HLOOKUP(O$9,'Feuille1-Catégories'!$C$1:$G$3,3,FALSE)="OUI",OFFSET(O$3,MOD(QUOTIENT(ROW()-ROW($A$20),'Feuille1-Catégories'!$B$6/O$6),O$5),0),IF(MOD($A508-1-O$10,'Feuille1-Catégories'!$F$5+1)=0,O$3,""))),"")</f>
        <v/>
      </c>
      <c r="P508" s="7" t="str">
        <f ca="1">IF(AND($A508&lt;&gt;"",P$9&lt;&gt;""),IF(HLOOKUP(P$9,'Feuille1-Catégories'!$C$1:$G$2,2,FALSE)="OUI",P$3,IF(HLOOKUP(P$9,'Feuille1-Catégories'!$C$1:$G$3,3,FALSE)="OUI",OFFSET(P$3,MOD(QUOTIENT(ROW()-ROW($A$20),'Feuille1-Catégories'!$B$6/P$6),P$5),0),IF(MOD($A508-1-P$10,'Feuille1-Catégories'!$F$5+1)=0,P$3,""))),"")</f>
        <v/>
      </c>
      <c r="Q508" s="7" t="str">
        <f ca="1">IF(AND($A508&lt;&gt;"",Q$9&lt;&gt;""),IF(HLOOKUP(Q$9,'Feuille1-Catégories'!$C$1:$G$2,2,FALSE)="OUI",Q$3,IF(HLOOKUP(Q$9,'Feuille1-Catégories'!$C$1:$G$3,3,FALSE)="OUI",OFFSET(Q$3,MOD(QUOTIENT(ROW()-ROW($A$20),'Feuille1-Catégories'!$B$6/Q$6),Q$5),0),IF(MOD($A508-1-Q$10,'Feuille1-Catégories'!$F$5+1)=0,Q$3,""))),"")</f>
        <v/>
      </c>
      <c r="R508" s="7" t="str">
        <f ca="1">IF(AND($A508&lt;&gt;"",R$9&lt;&gt;""),IF(HLOOKUP(R$9,'Feuille1-Catégories'!$C$1:$G$2,2,FALSE)="OUI",R$3,IF(HLOOKUP(R$9,'Feuille1-Catégories'!$C$1:$G$3,3,FALSE)="OUI",OFFSET(R$3,MOD(QUOTIENT(ROW()-ROW($A$20),'Feuille1-Catégories'!$B$6/R$6),R$5),0),IF(MOD($A508-1-R$10,'Feuille1-Catégories'!$F$5+1)=0,R$3,""))),"")</f>
        <v/>
      </c>
      <c r="S508" s="7" t="str">
        <f ca="1">IF(AND($A508&lt;&gt;"",S$9&lt;&gt;""),IF(HLOOKUP(S$9,'Feuille1-Catégories'!$C$1:$G$2,2,FALSE)="OUI",S$3,IF(HLOOKUP(S$9,'Feuille1-Catégories'!$C$1:$G$3,3,FALSE)="OUI",OFFSET(S$3,MOD(QUOTIENT(ROW()-ROW($A$20),'Feuille1-Catégories'!$B$6/S$6),S$5),0),IF(MOD($A508-1-S$10,'Feuille1-Catégories'!$F$5+1)=0,S$3,""))),"")</f>
        <v/>
      </c>
      <c r="T508" s="7" t="str">
        <f ca="1">IF(AND($A508&lt;&gt;"",T$9&lt;&gt;""),IF(HLOOKUP(T$9,'Feuille1-Catégories'!$C$1:$G$2,2,FALSE)="OUI",T$3,IF(HLOOKUP(T$9,'Feuille1-Catégories'!$C$1:$G$3,3,FALSE)="OUI",OFFSET(T$3,MOD(QUOTIENT(ROW()-ROW($A$20),'Feuille1-Catégories'!$B$6/T$6),T$5),0),IF(MOD($A508-1-T$10,'Feuille1-Catégories'!$F$5+1)=0,T$3,""))),"")</f>
        <v/>
      </c>
      <c r="U508" s="7" t="str">
        <f ca="1">IF(AND($A508&lt;&gt;"",U$9&lt;&gt;""),IF(HLOOKUP(U$9,'Feuille1-Catégories'!$C$1:$G$2,2,FALSE)="OUI",U$3,IF(HLOOKUP(U$9,'Feuille1-Catégories'!$C$1:$G$3,3,FALSE)="OUI",OFFSET(U$3,MOD(QUOTIENT(ROW()-ROW($A$20),'Feuille1-Catégories'!$B$6/U$6),U$5),0),IF(MOD($A508-1-U$10,'Feuille1-Catégories'!$F$5+1)=0,U$3,""))),"")</f>
        <v/>
      </c>
      <c r="V508" s="7" t="str">
        <f ca="1">IF(AND($A508&lt;&gt;"",V$9&lt;&gt;""),IF(HLOOKUP(V$9,'Feuille1-Catégories'!$C$1:$G$2,2,FALSE)="OUI",V$3,IF(HLOOKUP(V$9,'Feuille1-Catégories'!$C$1:$G$3,3,FALSE)="OUI",OFFSET(V$3,MOD(QUOTIENT(ROW()-ROW($A$20),'Feuille1-Catégories'!$B$6/V$6),V$5),0),IF(MOD($A508-1-V$10,'Feuille1-Catégories'!$F$5+1)=0,V$3,""))),"")</f>
        <v/>
      </c>
      <c r="W508" s="7" t="str">
        <f ca="1">IF(AND($A508&lt;&gt;"",W$9&lt;&gt;""),IF(HLOOKUP(W$9,'Feuille1-Catégories'!$C$1:$G$2,2,FALSE)="OUI",W$3,IF(HLOOKUP(W$9,'Feuille1-Catégories'!$C$1:$G$3,3,FALSE)="OUI",OFFSET(W$3,MOD(QUOTIENT(ROW()-ROW($A$20),'Feuille1-Catégories'!$B$6/W$6),W$5),0),IF(MOD($A508-1-W$10,'Feuille1-Catégories'!$F$5+1)=0,W$3,""))),"")</f>
        <v/>
      </c>
      <c r="X508" s="7" t="str">
        <f ca="1">IF(AND($A508&lt;&gt;"",X$9&lt;&gt;""),IF(HLOOKUP(X$9,'Feuille1-Catégories'!$C$1:$G$2,2,FALSE)="OUI",X$3,IF(HLOOKUP(X$9,'Feuille1-Catégories'!$C$1:$G$3,3,FALSE)="OUI",OFFSET(X$3,MOD(QUOTIENT(ROW()-ROW($A$20),'Feuille1-Catégories'!$B$6/X$6),X$5),0),IF(MOD($A508-1-X$10,'Feuille1-Catégories'!$F$5+1)=0,X$3,""))),"")</f>
        <v/>
      </c>
      <c r="Y508" s="7" t="str">
        <f ca="1">IF(AND($A508&lt;&gt;"",Y$9&lt;&gt;""),IF(HLOOKUP(Y$9,'Feuille1-Catégories'!$C$1:$G$2,2,FALSE)="OUI",Y$3,IF(HLOOKUP(Y$9,'Feuille1-Catégories'!$C$1:$G$3,3,FALSE)="OUI",OFFSET(Y$3,MOD(QUOTIENT(ROW()-ROW($A$20),'Feuille1-Catégories'!$B$6/Y$6),Y$5),0),IF(MOD($A508-1-Y$10,'Feuille1-Catégories'!$F$5+1)=0,Y$3,""))),"")</f>
        <v/>
      </c>
      <c r="Z508" s="7" t="str">
        <f ca="1">IF(AND($A508&lt;&gt;"",Z$9&lt;&gt;""),IF(HLOOKUP(Z$9,'Feuille1-Catégories'!$C$1:$G$2,2,FALSE)="OUI",Z$3,IF(HLOOKUP(Z$9,'Feuille1-Catégories'!$C$1:$G$3,3,FALSE)="OUI",OFFSET(Z$3,MOD(QUOTIENT(ROW()-ROW($A$20),'Feuille1-Catégories'!$B$6/Z$6),Z$5),0),"")),"")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09" spans="1:26" ht="17" x14ac:dyDescent="0.2">
      <c r="A509" s="21" t="str">
        <f>IF(ROW()-ROW($A$19)&gt;'Feuille1-Catégories'!$B$6,"",ROW()-ROW($A$19))</f>
        <v/>
      </c>
      <c r="B509" s="33" t="str">
        <f t="shared" si="22"/>
        <v/>
      </c>
      <c r="C509" s="10" t="str">
        <f t="shared" si="23"/>
        <v/>
      </c>
      <c r="D509" s="10" t="str">
        <f>IF('Feuille3-Coût de production'!D509&lt;&gt;"",'Feuille3-Coût de production'!D509,"")</f>
        <v/>
      </c>
      <c r="E509" s="10" t="str">
        <f t="shared" si="24"/>
        <v/>
      </c>
      <c r="F509" s="7" t="str">
        <f ca="1">IF(AND($A509&lt;&gt;"",F$9&lt;&gt;""),IF(HLOOKUP(F$9,'Feuille1-Catégories'!$C$1:$G$2,2,FALSE)="OUI",F$3,IF(HLOOKUP(F$9,'Feuille1-Catégories'!$C$1:$G$3,3,FALSE)="OUI",OFFSET(F$3,MOD(QUOTIENT(ROW()-ROW($A$20),'Feuille1-Catégories'!$B$6/F$6),F$5),0),IF(MOD($A509-1-F$10,'Feuille1-Catégories'!$F$5+1)=0,F$3,""))),"")</f>
        <v/>
      </c>
      <c r="G509" s="7" t="str">
        <f ca="1">IF(AND($A509&lt;&gt;"",G$9&lt;&gt;""),IF(HLOOKUP(G$9,'Feuille1-Catégories'!$C$1:$G$2,2,FALSE)="OUI",G$3,IF(HLOOKUP(G$9,'Feuille1-Catégories'!$C$1:$G$3,3,FALSE)="OUI",OFFSET(G$3,MOD(QUOTIENT(ROW()-ROW($A$20),'Feuille1-Catégories'!$B$6/G$6),G$5),0),IF(MOD($A509-1-G$10,'Feuille1-Catégories'!$F$5+1)=0,G$3,""))),"")</f>
        <v/>
      </c>
      <c r="H509" s="7" t="str">
        <f ca="1">IF(AND($A509&lt;&gt;"",H$9&lt;&gt;""),IF(HLOOKUP(H$9,'Feuille1-Catégories'!$C$1:$G$2,2,FALSE)="OUI",H$3,IF(HLOOKUP(H$9,'Feuille1-Catégories'!$C$1:$G$3,3,FALSE)="OUI",OFFSET(H$3,MOD(QUOTIENT(ROW()-ROW($A$20),'Feuille1-Catégories'!$B$6/H$6),H$5),0),IF(MOD($A509-1-H$10,'Feuille1-Catégories'!$F$5+1)=0,H$3,""))),"")</f>
        <v/>
      </c>
      <c r="I509" s="7" t="str">
        <f ca="1">IF(AND($A509&lt;&gt;"",I$9&lt;&gt;""),IF(HLOOKUP(I$9,'Feuille1-Catégories'!$C$1:$G$2,2,FALSE)="OUI",I$3,IF(HLOOKUP(I$9,'Feuille1-Catégories'!$C$1:$G$3,3,FALSE)="OUI",OFFSET(I$3,MOD(QUOTIENT(ROW()-ROW($A$20),'Feuille1-Catégories'!$B$6/I$6),I$5),0),IF(MOD($A509-1-I$10,'Feuille1-Catégories'!$F$5+1)=0,I$3,""))),"")</f>
        <v/>
      </c>
      <c r="J509" s="7" t="str">
        <f ca="1">IF(AND($A509&lt;&gt;"",J$9&lt;&gt;""),IF(HLOOKUP(J$9,'Feuille1-Catégories'!$C$1:$G$2,2,FALSE)="OUI",J$3,IF(HLOOKUP(J$9,'Feuille1-Catégories'!$C$1:$G$3,3,FALSE)="OUI",OFFSET(J$3,MOD(QUOTIENT(ROW()-ROW($A$20),'Feuille1-Catégories'!$B$6/J$6),J$5),0),IF(MOD($A509-1-J$10,'Feuille1-Catégories'!$F$5+1)=0,J$3,""))),"")</f>
        <v/>
      </c>
      <c r="K509" s="7" t="str">
        <f ca="1">IF(AND($A509&lt;&gt;"",K$9&lt;&gt;""),IF(HLOOKUP(K$9,'Feuille1-Catégories'!$C$1:$G$2,2,FALSE)="OUI",K$3,IF(HLOOKUP(K$9,'Feuille1-Catégories'!$C$1:$G$3,3,FALSE)="OUI",OFFSET(K$3,MOD(QUOTIENT(ROW()-ROW($A$20),'Feuille1-Catégories'!$B$6/K$6),K$5),0),IF(MOD($A509-1-K$10,'Feuille1-Catégories'!$F$5+1)=0,K$3,""))),"")</f>
        <v/>
      </c>
      <c r="L509" s="7" t="str">
        <f ca="1">IF(AND($A509&lt;&gt;"",L$9&lt;&gt;""),IF(HLOOKUP(L$9,'Feuille1-Catégories'!$C$1:$G$2,2,FALSE)="OUI",L$3,IF(HLOOKUP(L$9,'Feuille1-Catégories'!$C$1:$G$3,3,FALSE)="OUI",OFFSET(L$3,MOD(QUOTIENT(ROW()-ROW($A$20),'Feuille1-Catégories'!$B$6/L$6),L$5),0),IF(MOD($A509-1-L$10,'Feuille1-Catégories'!$F$5+1)=0,L$3,""))),"")</f>
        <v/>
      </c>
      <c r="M509" s="7" t="str">
        <f ca="1">IF(AND($A509&lt;&gt;"",M$9&lt;&gt;""),IF(HLOOKUP(M$9,'Feuille1-Catégories'!$C$1:$G$2,2,FALSE)="OUI",M$3,IF(HLOOKUP(M$9,'Feuille1-Catégories'!$C$1:$G$3,3,FALSE)="OUI",OFFSET(M$3,MOD(QUOTIENT(ROW()-ROW($A$20),'Feuille1-Catégories'!$B$6/M$6),M$5),0),IF(MOD($A509-1-M$10,'Feuille1-Catégories'!$F$5+1)=0,M$3,""))),"")</f>
        <v/>
      </c>
      <c r="N509" s="7" t="str">
        <f ca="1">IF(AND($A509&lt;&gt;"",N$9&lt;&gt;""),IF(HLOOKUP(N$9,'Feuille1-Catégories'!$C$1:$G$2,2,FALSE)="OUI",N$3,IF(HLOOKUP(N$9,'Feuille1-Catégories'!$C$1:$G$3,3,FALSE)="OUI",OFFSET(N$3,MOD(QUOTIENT(ROW()-ROW($A$20),'Feuille1-Catégories'!$B$6/N$6),N$5),0),IF(MOD($A509-1-N$10,'Feuille1-Catégories'!$F$5+1)=0,N$3,""))),"")</f>
        <v/>
      </c>
      <c r="O509" s="7" t="str">
        <f ca="1">IF(AND($A509&lt;&gt;"",O$9&lt;&gt;""),IF(HLOOKUP(O$9,'Feuille1-Catégories'!$C$1:$G$2,2,FALSE)="OUI",O$3,IF(HLOOKUP(O$9,'Feuille1-Catégories'!$C$1:$G$3,3,FALSE)="OUI",OFFSET(O$3,MOD(QUOTIENT(ROW()-ROW($A$20),'Feuille1-Catégories'!$B$6/O$6),O$5),0),IF(MOD($A509-1-O$10,'Feuille1-Catégories'!$F$5+1)=0,O$3,""))),"")</f>
        <v/>
      </c>
      <c r="P509" s="7" t="str">
        <f ca="1">IF(AND($A509&lt;&gt;"",P$9&lt;&gt;""),IF(HLOOKUP(P$9,'Feuille1-Catégories'!$C$1:$G$2,2,FALSE)="OUI",P$3,IF(HLOOKUP(P$9,'Feuille1-Catégories'!$C$1:$G$3,3,FALSE)="OUI",OFFSET(P$3,MOD(QUOTIENT(ROW()-ROW($A$20),'Feuille1-Catégories'!$B$6/P$6),P$5),0),IF(MOD($A509-1-P$10,'Feuille1-Catégories'!$F$5+1)=0,P$3,""))),"")</f>
        <v/>
      </c>
      <c r="Q509" s="7" t="str">
        <f ca="1">IF(AND($A509&lt;&gt;"",Q$9&lt;&gt;""),IF(HLOOKUP(Q$9,'Feuille1-Catégories'!$C$1:$G$2,2,FALSE)="OUI",Q$3,IF(HLOOKUP(Q$9,'Feuille1-Catégories'!$C$1:$G$3,3,FALSE)="OUI",OFFSET(Q$3,MOD(QUOTIENT(ROW()-ROW($A$20),'Feuille1-Catégories'!$B$6/Q$6),Q$5),0),IF(MOD($A509-1-Q$10,'Feuille1-Catégories'!$F$5+1)=0,Q$3,""))),"")</f>
        <v/>
      </c>
      <c r="R509" s="7" t="str">
        <f ca="1">IF(AND($A509&lt;&gt;"",R$9&lt;&gt;""),IF(HLOOKUP(R$9,'Feuille1-Catégories'!$C$1:$G$2,2,FALSE)="OUI",R$3,IF(HLOOKUP(R$9,'Feuille1-Catégories'!$C$1:$G$3,3,FALSE)="OUI",OFFSET(R$3,MOD(QUOTIENT(ROW()-ROW($A$20),'Feuille1-Catégories'!$B$6/R$6),R$5),0),IF(MOD($A509-1-R$10,'Feuille1-Catégories'!$F$5+1)=0,R$3,""))),"")</f>
        <v/>
      </c>
      <c r="S509" s="7" t="str">
        <f ca="1">IF(AND($A509&lt;&gt;"",S$9&lt;&gt;""),IF(HLOOKUP(S$9,'Feuille1-Catégories'!$C$1:$G$2,2,FALSE)="OUI",S$3,IF(HLOOKUP(S$9,'Feuille1-Catégories'!$C$1:$G$3,3,FALSE)="OUI",OFFSET(S$3,MOD(QUOTIENT(ROW()-ROW($A$20),'Feuille1-Catégories'!$B$6/S$6),S$5),0),IF(MOD($A509-1-S$10,'Feuille1-Catégories'!$F$5+1)=0,S$3,""))),"")</f>
        <v/>
      </c>
      <c r="T509" s="7" t="str">
        <f ca="1">IF(AND($A509&lt;&gt;"",T$9&lt;&gt;""),IF(HLOOKUP(T$9,'Feuille1-Catégories'!$C$1:$G$2,2,FALSE)="OUI",T$3,IF(HLOOKUP(T$9,'Feuille1-Catégories'!$C$1:$G$3,3,FALSE)="OUI",OFFSET(T$3,MOD(QUOTIENT(ROW()-ROW($A$20),'Feuille1-Catégories'!$B$6/T$6),T$5),0),IF(MOD($A509-1-T$10,'Feuille1-Catégories'!$F$5+1)=0,T$3,""))),"")</f>
        <v/>
      </c>
      <c r="U509" s="7" t="str">
        <f ca="1">IF(AND($A509&lt;&gt;"",U$9&lt;&gt;""),IF(HLOOKUP(U$9,'Feuille1-Catégories'!$C$1:$G$2,2,FALSE)="OUI",U$3,IF(HLOOKUP(U$9,'Feuille1-Catégories'!$C$1:$G$3,3,FALSE)="OUI",OFFSET(U$3,MOD(QUOTIENT(ROW()-ROW($A$20),'Feuille1-Catégories'!$B$6/U$6),U$5),0),IF(MOD($A509-1-U$10,'Feuille1-Catégories'!$F$5+1)=0,U$3,""))),"")</f>
        <v/>
      </c>
      <c r="V509" s="7" t="str">
        <f ca="1">IF(AND($A509&lt;&gt;"",V$9&lt;&gt;""),IF(HLOOKUP(V$9,'Feuille1-Catégories'!$C$1:$G$2,2,FALSE)="OUI",V$3,IF(HLOOKUP(V$9,'Feuille1-Catégories'!$C$1:$G$3,3,FALSE)="OUI",OFFSET(V$3,MOD(QUOTIENT(ROW()-ROW($A$20),'Feuille1-Catégories'!$B$6/V$6),V$5),0),IF(MOD($A509-1-V$10,'Feuille1-Catégories'!$F$5+1)=0,V$3,""))),"")</f>
        <v/>
      </c>
      <c r="W509" s="7" t="str">
        <f ca="1">IF(AND($A509&lt;&gt;"",W$9&lt;&gt;""),IF(HLOOKUP(W$9,'Feuille1-Catégories'!$C$1:$G$2,2,FALSE)="OUI",W$3,IF(HLOOKUP(W$9,'Feuille1-Catégories'!$C$1:$G$3,3,FALSE)="OUI",OFFSET(W$3,MOD(QUOTIENT(ROW()-ROW($A$20),'Feuille1-Catégories'!$B$6/W$6),W$5),0),IF(MOD($A509-1-W$10,'Feuille1-Catégories'!$F$5+1)=0,W$3,""))),"")</f>
        <v/>
      </c>
      <c r="X509" s="7" t="str">
        <f ca="1">IF(AND($A509&lt;&gt;"",X$9&lt;&gt;""),IF(HLOOKUP(X$9,'Feuille1-Catégories'!$C$1:$G$2,2,FALSE)="OUI",X$3,IF(HLOOKUP(X$9,'Feuille1-Catégories'!$C$1:$G$3,3,FALSE)="OUI",OFFSET(X$3,MOD(QUOTIENT(ROW()-ROW($A$20),'Feuille1-Catégories'!$B$6/X$6),X$5),0),IF(MOD($A509-1-X$10,'Feuille1-Catégories'!$F$5+1)=0,X$3,""))),"")</f>
        <v/>
      </c>
      <c r="Y509" s="7" t="str">
        <f ca="1">IF(AND($A509&lt;&gt;"",Y$9&lt;&gt;""),IF(HLOOKUP(Y$9,'Feuille1-Catégories'!$C$1:$G$2,2,FALSE)="OUI",Y$3,IF(HLOOKUP(Y$9,'Feuille1-Catégories'!$C$1:$G$3,3,FALSE)="OUI",OFFSET(Y$3,MOD(QUOTIENT(ROW()-ROW($A$20),'Feuille1-Catégories'!$B$6/Y$6),Y$5),0),IF(MOD($A509-1-Y$10,'Feuille1-Catégories'!$F$5+1)=0,Y$3,""))),"")</f>
        <v/>
      </c>
      <c r="Z509" s="7" t="str">
        <f ca="1">IF(AND($A509&lt;&gt;"",Z$9&lt;&gt;""),IF(HLOOKUP(Z$9,'Feuille1-Catégories'!$C$1:$G$2,2,FALSE)="OUI",Z$3,IF(HLOOKUP(Z$9,'Feuille1-Catégories'!$C$1:$G$3,3,FALSE)="OUI",OFFSET(Z$3,MOD(QUOTIENT(ROW()-ROW($A$20),'Feuille1-Catégories'!$B$6/Z$6),Z$5),0),"")),"")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10" spans="1:26" ht="17" x14ac:dyDescent="0.2">
      <c r="A510" s="21" t="str">
        <f>IF(ROW()-ROW($A$19)&gt;'Feuille1-Catégories'!$B$6,"",ROW()-ROW($A$19))</f>
        <v/>
      </c>
      <c r="B510" s="33" t="str">
        <f t="shared" si="22"/>
        <v/>
      </c>
      <c r="C510" s="10" t="str">
        <f t="shared" si="23"/>
        <v/>
      </c>
      <c r="D510" s="10" t="str">
        <f>IF('Feuille3-Coût de production'!D510&lt;&gt;"",'Feuille3-Coût de production'!D510,"")</f>
        <v/>
      </c>
      <c r="E510" s="10" t="str">
        <f t="shared" si="24"/>
        <v/>
      </c>
      <c r="F510" s="7" t="str">
        <f ca="1">IF(AND($A510&lt;&gt;"",F$9&lt;&gt;""),IF(HLOOKUP(F$9,'Feuille1-Catégories'!$C$1:$G$2,2,FALSE)="OUI",F$3,IF(HLOOKUP(F$9,'Feuille1-Catégories'!$C$1:$G$3,3,FALSE)="OUI",OFFSET(F$3,MOD(QUOTIENT(ROW()-ROW($A$20),'Feuille1-Catégories'!$B$6/F$6),F$5),0),IF(MOD($A510-1-F$10,'Feuille1-Catégories'!$F$5+1)=0,F$3,""))),"")</f>
        <v/>
      </c>
      <c r="G510" s="7" t="str">
        <f ca="1">IF(AND($A510&lt;&gt;"",G$9&lt;&gt;""),IF(HLOOKUP(G$9,'Feuille1-Catégories'!$C$1:$G$2,2,FALSE)="OUI",G$3,IF(HLOOKUP(G$9,'Feuille1-Catégories'!$C$1:$G$3,3,FALSE)="OUI",OFFSET(G$3,MOD(QUOTIENT(ROW()-ROW($A$20),'Feuille1-Catégories'!$B$6/G$6),G$5),0),IF(MOD($A510-1-G$10,'Feuille1-Catégories'!$F$5+1)=0,G$3,""))),"")</f>
        <v/>
      </c>
      <c r="H510" s="7" t="str">
        <f ca="1">IF(AND($A510&lt;&gt;"",H$9&lt;&gt;""),IF(HLOOKUP(H$9,'Feuille1-Catégories'!$C$1:$G$2,2,FALSE)="OUI",H$3,IF(HLOOKUP(H$9,'Feuille1-Catégories'!$C$1:$G$3,3,FALSE)="OUI",OFFSET(H$3,MOD(QUOTIENT(ROW()-ROW($A$20),'Feuille1-Catégories'!$B$6/H$6),H$5),0),IF(MOD($A510-1-H$10,'Feuille1-Catégories'!$F$5+1)=0,H$3,""))),"")</f>
        <v/>
      </c>
      <c r="I510" s="7" t="str">
        <f ca="1">IF(AND($A510&lt;&gt;"",I$9&lt;&gt;""),IF(HLOOKUP(I$9,'Feuille1-Catégories'!$C$1:$G$2,2,FALSE)="OUI",I$3,IF(HLOOKUP(I$9,'Feuille1-Catégories'!$C$1:$G$3,3,FALSE)="OUI",OFFSET(I$3,MOD(QUOTIENT(ROW()-ROW($A$20),'Feuille1-Catégories'!$B$6/I$6),I$5),0),IF(MOD($A510-1-I$10,'Feuille1-Catégories'!$F$5+1)=0,I$3,""))),"")</f>
        <v/>
      </c>
      <c r="J510" s="7" t="str">
        <f ca="1">IF(AND($A510&lt;&gt;"",J$9&lt;&gt;""),IF(HLOOKUP(J$9,'Feuille1-Catégories'!$C$1:$G$2,2,FALSE)="OUI",J$3,IF(HLOOKUP(J$9,'Feuille1-Catégories'!$C$1:$G$3,3,FALSE)="OUI",OFFSET(J$3,MOD(QUOTIENT(ROW()-ROW($A$20),'Feuille1-Catégories'!$B$6/J$6),J$5),0),IF(MOD($A510-1-J$10,'Feuille1-Catégories'!$F$5+1)=0,J$3,""))),"")</f>
        <v/>
      </c>
      <c r="K510" s="7" t="str">
        <f ca="1">IF(AND($A510&lt;&gt;"",K$9&lt;&gt;""),IF(HLOOKUP(K$9,'Feuille1-Catégories'!$C$1:$G$2,2,FALSE)="OUI",K$3,IF(HLOOKUP(K$9,'Feuille1-Catégories'!$C$1:$G$3,3,FALSE)="OUI",OFFSET(K$3,MOD(QUOTIENT(ROW()-ROW($A$20),'Feuille1-Catégories'!$B$6/K$6),K$5),0),IF(MOD($A510-1-K$10,'Feuille1-Catégories'!$F$5+1)=0,K$3,""))),"")</f>
        <v/>
      </c>
      <c r="L510" s="7" t="str">
        <f ca="1">IF(AND($A510&lt;&gt;"",L$9&lt;&gt;""),IF(HLOOKUP(L$9,'Feuille1-Catégories'!$C$1:$G$2,2,FALSE)="OUI",L$3,IF(HLOOKUP(L$9,'Feuille1-Catégories'!$C$1:$G$3,3,FALSE)="OUI",OFFSET(L$3,MOD(QUOTIENT(ROW()-ROW($A$20),'Feuille1-Catégories'!$B$6/L$6),L$5),0),IF(MOD($A510-1-L$10,'Feuille1-Catégories'!$F$5+1)=0,L$3,""))),"")</f>
        <v/>
      </c>
      <c r="M510" s="7" t="str">
        <f ca="1">IF(AND($A510&lt;&gt;"",M$9&lt;&gt;""),IF(HLOOKUP(M$9,'Feuille1-Catégories'!$C$1:$G$2,2,FALSE)="OUI",M$3,IF(HLOOKUP(M$9,'Feuille1-Catégories'!$C$1:$G$3,3,FALSE)="OUI",OFFSET(M$3,MOD(QUOTIENT(ROW()-ROW($A$20),'Feuille1-Catégories'!$B$6/M$6),M$5),0),IF(MOD($A510-1-M$10,'Feuille1-Catégories'!$F$5+1)=0,M$3,""))),"")</f>
        <v/>
      </c>
      <c r="N510" s="7" t="str">
        <f ca="1">IF(AND($A510&lt;&gt;"",N$9&lt;&gt;""),IF(HLOOKUP(N$9,'Feuille1-Catégories'!$C$1:$G$2,2,FALSE)="OUI",N$3,IF(HLOOKUP(N$9,'Feuille1-Catégories'!$C$1:$G$3,3,FALSE)="OUI",OFFSET(N$3,MOD(QUOTIENT(ROW()-ROW($A$20),'Feuille1-Catégories'!$B$6/N$6),N$5),0),IF(MOD($A510-1-N$10,'Feuille1-Catégories'!$F$5+1)=0,N$3,""))),"")</f>
        <v/>
      </c>
      <c r="O510" s="7" t="str">
        <f ca="1">IF(AND($A510&lt;&gt;"",O$9&lt;&gt;""),IF(HLOOKUP(O$9,'Feuille1-Catégories'!$C$1:$G$2,2,FALSE)="OUI",O$3,IF(HLOOKUP(O$9,'Feuille1-Catégories'!$C$1:$G$3,3,FALSE)="OUI",OFFSET(O$3,MOD(QUOTIENT(ROW()-ROW($A$20),'Feuille1-Catégories'!$B$6/O$6),O$5),0),IF(MOD($A510-1-O$10,'Feuille1-Catégories'!$F$5+1)=0,O$3,""))),"")</f>
        <v/>
      </c>
      <c r="P510" s="7" t="str">
        <f ca="1">IF(AND($A510&lt;&gt;"",P$9&lt;&gt;""),IF(HLOOKUP(P$9,'Feuille1-Catégories'!$C$1:$G$2,2,FALSE)="OUI",P$3,IF(HLOOKUP(P$9,'Feuille1-Catégories'!$C$1:$G$3,3,FALSE)="OUI",OFFSET(P$3,MOD(QUOTIENT(ROW()-ROW($A$20),'Feuille1-Catégories'!$B$6/P$6),P$5),0),IF(MOD($A510-1-P$10,'Feuille1-Catégories'!$F$5+1)=0,P$3,""))),"")</f>
        <v/>
      </c>
      <c r="Q510" s="7" t="str">
        <f ca="1">IF(AND($A510&lt;&gt;"",Q$9&lt;&gt;""),IF(HLOOKUP(Q$9,'Feuille1-Catégories'!$C$1:$G$2,2,FALSE)="OUI",Q$3,IF(HLOOKUP(Q$9,'Feuille1-Catégories'!$C$1:$G$3,3,FALSE)="OUI",OFFSET(Q$3,MOD(QUOTIENT(ROW()-ROW($A$20),'Feuille1-Catégories'!$B$6/Q$6),Q$5),0),IF(MOD($A510-1-Q$10,'Feuille1-Catégories'!$F$5+1)=0,Q$3,""))),"")</f>
        <v/>
      </c>
      <c r="R510" s="7" t="str">
        <f ca="1">IF(AND($A510&lt;&gt;"",R$9&lt;&gt;""),IF(HLOOKUP(R$9,'Feuille1-Catégories'!$C$1:$G$2,2,FALSE)="OUI",R$3,IF(HLOOKUP(R$9,'Feuille1-Catégories'!$C$1:$G$3,3,FALSE)="OUI",OFFSET(R$3,MOD(QUOTIENT(ROW()-ROW($A$20),'Feuille1-Catégories'!$B$6/R$6),R$5),0),IF(MOD($A510-1-R$10,'Feuille1-Catégories'!$F$5+1)=0,R$3,""))),"")</f>
        <v/>
      </c>
      <c r="S510" s="7" t="str">
        <f ca="1">IF(AND($A510&lt;&gt;"",S$9&lt;&gt;""),IF(HLOOKUP(S$9,'Feuille1-Catégories'!$C$1:$G$2,2,FALSE)="OUI",S$3,IF(HLOOKUP(S$9,'Feuille1-Catégories'!$C$1:$G$3,3,FALSE)="OUI",OFFSET(S$3,MOD(QUOTIENT(ROW()-ROW($A$20),'Feuille1-Catégories'!$B$6/S$6),S$5),0),IF(MOD($A510-1-S$10,'Feuille1-Catégories'!$F$5+1)=0,S$3,""))),"")</f>
        <v/>
      </c>
      <c r="T510" s="7" t="str">
        <f ca="1">IF(AND($A510&lt;&gt;"",T$9&lt;&gt;""),IF(HLOOKUP(T$9,'Feuille1-Catégories'!$C$1:$G$2,2,FALSE)="OUI",T$3,IF(HLOOKUP(T$9,'Feuille1-Catégories'!$C$1:$G$3,3,FALSE)="OUI",OFFSET(T$3,MOD(QUOTIENT(ROW()-ROW($A$20),'Feuille1-Catégories'!$B$6/T$6),T$5),0),IF(MOD($A510-1-T$10,'Feuille1-Catégories'!$F$5+1)=0,T$3,""))),"")</f>
        <v/>
      </c>
      <c r="U510" s="7" t="str">
        <f ca="1">IF(AND($A510&lt;&gt;"",U$9&lt;&gt;""),IF(HLOOKUP(U$9,'Feuille1-Catégories'!$C$1:$G$2,2,FALSE)="OUI",U$3,IF(HLOOKUP(U$9,'Feuille1-Catégories'!$C$1:$G$3,3,FALSE)="OUI",OFFSET(U$3,MOD(QUOTIENT(ROW()-ROW($A$20),'Feuille1-Catégories'!$B$6/U$6),U$5),0),IF(MOD($A510-1-U$10,'Feuille1-Catégories'!$F$5+1)=0,U$3,""))),"")</f>
        <v/>
      </c>
      <c r="V510" s="7" t="str">
        <f ca="1">IF(AND($A510&lt;&gt;"",V$9&lt;&gt;""),IF(HLOOKUP(V$9,'Feuille1-Catégories'!$C$1:$G$2,2,FALSE)="OUI",V$3,IF(HLOOKUP(V$9,'Feuille1-Catégories'!$C$1:$G$3,3,FALSE)="OUI",OFFSET(V$3,MOD(QUOTIENT(ROW()-ROW($A$20),'Feuille1-Catégories'!$B$6/V$6),V$5),0),IF(MOD($A510-1-V$10,'Feuille1-Catégories'!$F$5+1)=0,V$3,""))),"")</f>
        <v/>
      </c>
      <c r="W510" s="7" t="str">
        <f ca="1">IF(AND($A510&lt;&gt;"",W$9&lt;&gt;""),IF(HLOOKUP(W$9,'Feuille1-Catégories'!$C$1:$G$2,2,FALSE)="OUI",W$3,IF(HLOOKUP(W$9,'Feuille1-Catégories'!$C$1:$G$3,3,FALSE)="OUI",OFFSET(W$3,MOD(QUOTIENT(ROW()-ROW($A$20),'Feuille1-Catégories'!$B$6/W$6),W$5),0),IF(MOD($A510-1-W$10,'Feuille1-Catégories'!$F$5+1)=0,W$3,""))),"")</f>
        <v/>
      </c>
      <c r="X510" s="7" t="str">
        <f ca="1">IF(AND($A510&lt;&gt;"",X$9&lt;&gt;""),IF(HLOOKUP(X$9,'Feuille1-Catégories'!$C$1:$G$2,2,FALSE)="OUI",X$3,IF(HLOOKUP(X$9,'Feuille1-Catégories'!$C$1:$G$3,3,FALSE)="OUI",OFFSET(X$3,MOD(QUOTIENT(ROW()-ROW($A$20),'Feuille1-Catégories'!$B$6/X$6),X$5),0),IF(MOD($A510-1-X$10,'Feuille1-Catégories'!$F$5+1)=0,X$3,""))),"")</f>
        <v/>
      </c>
      <c r="Y510" s="7" t="str">
        <f ca="1">IF(AND($A510&lt;&gt;"",Y$9&lt;&gt;""),IF(HLOOKUP(Y$9,'Feuille1-Catégories'!$C$1:$G$2,2,FALSE)="OUI",Y$3,IF(HLOOKUP(Y$9,'Feuille1-Catégories'!$C$1:$G$3,3,FALSE)="OUI",OFFSET(Y$3,MOD(QUOTIENT(ROW()-ROW($A$20),'Feuille1-Catégories'!$B$6/Y$6),Y$5),0),IF(MOD($A510-1-Y$10,'Feuille1-Catégories'!$F$5+1)=0,Y$3,""))),"")</f>
        <v/>
      </c>
      <c r="Z510" s="7" t="str">
        <f ca="1">IF(AND($A510&lt;&gt;"",Z$9&lt;&gt;""),IF(HLOOKUP(Z$9,'Feuille1-Catégories'!$C$1:$G$2,2,FALSE)="OUI",Z$3,IF(HLOOKUP(Z$9,'Feuille1-Catégories'!$C$1:$G$3,3,FALSE)="OUI",OFFSET(Z$3,MOD(QUOTIENT(ROW()-ROW($A$20),'Feuille1-Catégories'!$B$6/Z$6),Z$5),0),"")),"")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11" spans="1:26" ht="17" x14ac:dyDescent="0.2">
      <c r="A511" s="21" t="str">
        <f>IF(ROW()-ROW($A$19)&gt;'Feuille1-Catégories'!$B$6,"",ROW()-ROW($A$19))</f>
        <v/>
      </c>
      <c r="B511" s="33" t="str">
        <f t="shared" si="22"/>
        <v/>
      </c>
      <c r="C511" s="10" t="str">
        <f t="shared" si="23"/>
        <v/>
      </c>
      <c r="D511" s="10" t="str">
        <f>IF('Feuille3-Coût de production'!D511&lt;&gt;"",'Feuille3-Coût de production'!D511,"")</f>
        <v/>
      </c>
      <c r="E511" s="10" t="str">
        <f t="shared" si="24"/>
        <v/>
      </c>
      <c r="F511" s="7" t="str">
        <f ca="1">IF(AND($A511&lt;&gt;"",F$9&lt;&gt;""),IF(HLOOKUP(F$9,'Feuille1-Catégories'!$C$1:$G$2,2,FALSE)="OUI",F$3,IF(HLOOKUP(F$9,'Feuille1-Catégories'!$C$1:$G$3,3,FALSE)="OUI",OFFSET(F$3,MOD(QUOTIENT(ROW()-ROW($A$20),'Feuille1-Catégories'!$B$6/F$6),F$5),0),IF(MOD($A511-1-F$10,'Feuille1-Catégories'!$F$5+1)=0,F$3,""))),"")</f>
        <v/>
      </c>
      <c r="G511" s="7" t="str">
        <f ca="1">IF(AND($A511&lt;&gt;"",G$9&lt;&gt;""),IF(HLOOKUP(G$9,'Feuille1-Catégories'!$C$1:$G$2,2,FALSE)="OUI",G$3,IF(HLOOKUP(G$9,'Feuille1-Catégories'!$C$1:$G$3,3,FALSE)="OUI",OFFSET(G$3,MOD(QUOTIENT(ROW()-ROW($A$20),'Feuille1-Catégories'!$B$6/G$6),G$5),0),IF(MOD($A511-1-G$10,'Feuille1-Catégories'!$F$5+1)=0,G$3,""))),"")</f>
        <v/>
      </c>
      <c r="H511" s="7" t="str">
        <f ca="1">IF(AND($A511&lt;&gt;"",H$9&lt;&gt;""),IF(HLOOKUP(H$9,'Feuille1-Catégories'!$C$1:$G$2,2,FALSE)="OUI",H$3,IF(HLOOKUP(H$9,'Feuille1-Catégories'!$C$1:$G$3,3,FALSE)="OUI",OFFSET(H$3,MOD(QUOTIENT(ROW()-ROW($A$20),'Feuille1-Catégories'!$B$6/H$6),H$5),0),IF(MOD($A511-1-H$10,'Feuille1-Catégories'!$F$5+1)=0,H$3,""))),"")</f>
        <v/>
      </c>
      <c r="I511" s="7" t="str">
        <f ca="1">IF(AND($A511&lt;&gt;"",I$9&lt;&gt;""),IF(HLOOKUP(I$9,'Feuille1-Catégories'!$C$1:$G$2,2,FALSE)="OUI",I$3,IF(HLOOKUP(I$9,'Feuille1-Catégories'!$C$1:$G$3,3,FALSE)="OUI",OFFSET(I$3,MOD(QUOTIENT(ROW()-ROW($A$20),'Feuille1-Catégories'!$B$6/I$6),I$5),0),IF(MOD($A511-1-I$10,'Feuille1-Catégories'!$F$5+1)=0,I$3,""))),"")</f>
        <v/>
      </c>
      <c r="J511" s="7" t="str">
        <f ca="1">IF(AND($A511&lt;&gt;"",J$9&lt;&gt;""),IF(HLOOKUP(J$9,'Feuille1-Catégories'!$C$1:$G$2,2,FALSE)="OUI",J$3,IF(HLOOKUP(J$9,'Feuille1-Catégories'!$C$1:$G$3,3,FALSE)="OUI",OFFSET(J$3,MOD(QUOTIENT(ROW()-ROW($A$20),'Feuille1-Catégories'!$B$6/J$6),J$5),0),IF(MOD($A511-1-J$10,'Feuille1-Catégories'!$F$5+1)=0,J$3,""))),"")</f>
        <v/>
      </c>
      <c r="K511" s="7" t="str">
        <f ca="1">IF(AND($A511&lt;&gt;"",K$9&lt;&gt;""),IF(HLOOKUP(K$9,'Feuille1-Catégories'!$C$1:$G$2,2,FALSE)="OUI",K$3,IF(HLOOKUP(K$9,'Feuille1-Catégories'!$C$1:$G$3,3,FALSE)="OUI",OFFSET(K$3,MOD(QUOTIENT(ROW()-ROW($A$20),'Feuille1-Catégories'!$B$6/K$6),K$5),0),IF(MOD($A511-1-K$10,'Feuille1-Catégories'!$F$5+1)=0,K$3,""))),"")</f>
        <v/>
      </c>
      <c r="L511" s="7" t="str">
        <f ca="1">IF(AND($A511&lt;&gt;"",L$9&lt;&gt;""),IF(HLOOKUP(L$9,'Feuille1-Catégories'!$C$1:$G$2,2,FALSE)="OUI",L$3,IF(HLOOKUP(L$9,'Feuille1-Catégories'!$C$1:$G$3,3,FALSE)="OUI",OFFSET(L$3,MOD(QUOTIENT(ROW()-ROW($A$20),'Feuille1-Catégories'!$B$6/L$6),L$5),0),IF(MOD($A511-1-L$10,'Feuille1-Catégories'!$F$5+1)=0,L$3,""))),"")</f>
        <v/>
      </c>
      <c r="M511" s="7" t="str">
        <f ca="1">IF(AND($A511&lt;&gt;"",M$9&lt;&gt;""),IF(HLOOKUP(M$9,'Feuille1-Catégories'!$C$1:$G$2,2,FALSE)="OUI",M$3,IF(HLOOKUP(M$9,'Feuille1-Catégories'!$C$1:$G$3,3,FALSE)="OUI",OFFSET(M$3,MOD(QUOTIENT(ROW()-ROW($A$20),'Feuille1-Catégories'!$B$6/M$6),M$5),0),IF(MOD($A511-1-M$10,'Feuille1-Catégories'!$F$5+1)=0,M$3,""))),"")</f>
        <v/>
      </c>
      <c r="N511" s="7" t="str">
        <f ca="1">IF(AND($A511&lt;&gt;"",N$9&lt;&gt;""),IF(HLOOKUP(N$9,'Feuille1-Catégories'!$C$1:$G$2,2,FALSE)="OUI",N$3,IF(HLOOKUP(N$9,'Feuille1-Catégories'!$C$1:$G$3,3,FALSE)="OUI",OFFSET(N$3,MOD(QUOTIENT(ROW()-ROW($A$20),'Feuille1-Catégories'!$B$6/N$6),N$5),0),IF(MOD($A511-1-N$10,'Feuille1-Catégories'!$F$5+1)=0,N$3,""))),"")</f>
        <v/>
      </c>
      <c r="O511" s="7" t="str">
        <f ca="1">IF(AND($A511&lt;&gt;"",O$9&lt;&gt;""),IF(HLOOKUP(O$9,'Feuille1-Catégories'!$C$1:$G$2,2,FALSE)="OUI",O$3,IF(HLOOKUP(O$9,'Feuille1-Catégories'!$C$1:$G$3,3,FALSE)="OUI",OFFSET(O$3,MOD(QUOTIENT(ROW()-ROW($A$20),'Feuille1-Catégories'!$B$6/O$6),O$5),0),IF(MOD($A511-1-O$10,'Feuille1-Catégories'!$F$5+1)=0,O$3,""))),"")</f>
        <v/>
      </c>
      <c r="P511" s="7" t="str">
        <f ca="1">IF(AND($A511&lt;&gt;"",P$9&lt;&gt;""),IF(HLOOKUP(P$9,'Feuille1-Catégories'!$C$1:$G$2,2,FALSE)="OUI",P$3,IF(HLOOKUP(P$9,'Feuille1-Catégories'!$C$1:$G$3,3,FALSE)="OUI",OFFSET(P$3,MOD(QUOTIENT(ROW()-ROW($A$20),'Feuille1-Catégories'!$B$6/P$6),P$5),0),IF(MOD($A511-1-P$10,'Feuille1-Catégories'!$F$5+1)=0,P$3,""))),"")</f>
        <v/>
      </c>
      <c r="Q511" s="7" t="str">
        <f ca="1">IF(AND($A511&lt;&gt;"",Q$9&lt;&gt;""),IF(HLOOKUP(Q$9,'Feuille1-Catégories'!$C$1:$G$2,2,FALSE)="OUI",Q$3,IF(HLOOKUP(Q$9,'Feuille1-Catégories'!$C$1:$G$3,3,FALSE)="OUI",OFFSET(Q$3,MOD(QUOTIENT(ROW()-ROW($A$20),'Feuille1-Catégories'!$B$6/Q$6),Q$5),0),IF(MOD($A511-1-Q$10,'Feuille1-Catégories'!$F$5+1)=0,Q$3,""))),"")</f>
        <v/>
      </c>
      <c r="R511" s="7" t="str">
        <f ca="1">IF(AND($A511&lt;&gt;"",R$9&lt;&gt;""),IF(HLOOKUP(R$9,'Feuille1-Catégories'!$C$1:$G$2,2,FALSE)="OUI",R$3,IF(HLOOKUP(R$9,'Feuille1-Catégories'!$C$1:$G$3,3,FALSE)="OUI",OFFSET(R$3,MOD(QUOTIENT(ROW()-ROW($A$20),'Feuille1-Catégories'!$B$6/R$6),R$5),0),IF(MOD($A511-1-R$10,'Feuille1-Catégories'!$F$5+1)=0,R$3,""))),"")</f>
        <v/>
      </c>
      <c r="S511" s="7" t="str">
        <f ca="1">IF(AND($A511&lt;&gt;"",S$9&lt;&gt;""),IF(HLOOKUP(S$9,'Feuille1-Catégories'!$C$1:$G$2,2,FALSE)="OUI",S$3,IF(HLOOKUP(S$9,'Feuille1-Catégories'!$C$1:$G$3,3,FALSE)="OUI",OFFSET(S$3,MOD(QUOTIENT(ROW()-ROW($A$20),'Feuille1-Catégories'!$B$6/S$6),S$5),0),IF(MOD($A511-1-S$10,'Feuille1-Catégories'!$F$5+1)=0,S$3,""))),"")</f>
        <v/>
      </c>
      <c r="T511" s="7" t="str">
        <f ca="1">IF(AND($A511&lt;&gt;"",T$9&lt;&gt;""),IF(HLOOKUP(T$9,'Feuille1-Catégories'!$C$1:$G$2,2,FALSE)="OUI",T$3,IF(HLOOKUP(T$9,'Feuille1-Catégories'!$C$1:$G$3,3,FALSE)="OUI",OFFSET(T$3,MOD(QUOTIENT(ROW()-ROW($A$20),'Feuille1-Catégories'!$B$6/T$6),T$5),0),IF(MOD($A511-1-T$10,'Feuille1-Catégories'!$F$5+1)=0,T$3,""))),"")</f>
        <v/>
      </c>
      <c r="U511" s="7" t="str">
        <f ca="1">IF(AND($A511&lt;&gt;"",U$9&lt;&gt;""),IF(HLOOKUP(U$9,'Feuille1-Catégories'!$C$1:$G$2,2,FALSE)="OUI",U$3,IF(HLOOKUP(U$9,'Feuille1-Catégories'!$C$1:$G$3,3,FALSE)="OUI",OFFSET(U$3,MOD(QUOTIENT(ROW()-ROW($A$20),'Feuille1-Catégories'!$B$6/U$6),U$5),0),IF(MOD($A511-1-U$10,'Feuille1-Catégories'!$F$5+1)=0,U$3,""))),"")</f>
        <v/>
      </c>
      <c r="V511" s="7" t="str">
        <f ca="1">IF(AND($A511&lt;&gt;"",V$9&lt;&gt;""),IF(HLOOKUP(V$9,'Feuille1-Catégories'!$C$1:$G$2,2,FALSE)="OUI",V$3,IF(HLOOKUP(V$9,'Feuille1-Catégories'!$C$1:$G$3,3,FALSE)="OUI",OFFSET(V$3,MOD(QUOTIENT(ROW()-ROW($A$20),'Feuille1-Catégories'!$B$6/V$6),V$5),0),IF(MOD($A511-1-V$10,'Feuille1-Catégories'!$F$5+1)=0,V$3,""))),"")</f>
        <v/>
      </c>
      <c r="W511" s="7" t="str">
        <f ca="1">IF(AND($A511&lt;&gt;"",W$9&lt;&gt;""),IF(HLOOKUP(W$9,'Feuille1-Catégories'!$C$1:$G$2,2,FALSE)="OUI",W$3,IF(HLOOKUP(W$9,'Feuille1-Catégories'!$C$1:$G$3,3,FALSE)="OUI",OFFSET(W$3,MOD(QUOTIENT(ROW()-ROW($A$20),'Feuille1-Catégories'!$B$6/W$6),W$5),0),IF(MOD($A511-1-W$10,'Feuille1-Catégories'!$F$5+1)=0,W$3,""))),"")</f>
        <v/>
      </c>
      <c r="X511" s="7" t="str">
        <f ca="1">IF(AND($A511&lt;&gt;"",X$9&lt;&gt;""),IF(HLOOKUP(X$9,'Feuille1-Catégories'!$C$1:$G$2,2,FALSE)="OUI",X$3,IF(HLOOKUP(X$9,'Feuille1-Catégories'!$C$1:$G$3,3,FALSE)="OUI",OFFSET(X$3,MOD(QUOTIENT(ROW()-ROW($A$20),'Feuille1-Catégories'!$B$6/X$6),X$5),0),IF(MOD($A511-1-X$10,'Feuille1-Catégories'!$F$5+1)=0,X$3,""))),"")</f>
        <v/>
      </c>
      <c r="Y511" s="7" t="str">
        <f ca="1">IF(AND($A511&lt;&gt;"",Y$9&lt;&gt;""),IF(HLOOKUP(Y$9,'Feuille1-Catégories'!$C$1:$G$2,2,FALSE)="OUI",Y$3,IF(HLOOKUP(Y$9,'Feuille1-Catégories'!$C$1:$G$3,3,FALSE)="OUI",OFFSET(Y$3,MOD(QUOTIENT(ROW()-ROW($A$20),'Feuille1-Catégories'!$B$6/Y$6),Y$5),0),IF(MOD($A511-1-Y$10,'Feuille1-Catégories'!$F$5+1)=0,Y$3,""))),"")</f>
        <v/>
      </c>
      <c r="Z511" s="7" t="str">
        <f ca="1">IF(AND($A511&lt;&gt;"",Z$9&lt;&gt;""),IF(HLOOKUP(Z$9,'Feuille1-Catégories'!$C$1:$G$2,2,FALSE)="OUI",Z$3,IF(HLOOKUP(Z$9,'Feuille1-Catégories'!$C$1:$G$3,3,FALSE)="OUI",OFFSET(Z$3,MOD(QUOTIENT(ROW()-ROW($A$20),'Feuille1-Catégories'!$B$6/Z$6),Z$5),0),"")),"")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12" spans="1:26" ht="17" x14ac:dyDescent="0.2">
      <c r="A512" s="21" t="str">
        <f>IF(ROW()-ROW($A$19)&gt;'Feuille1-Catégories'!$B$6,"",ROW()-ROW($A$19))</f>
        <v/>
      </c>
      <c r="B512" s="33" t="str">
        <f t="shared" si="22"/>
        <v/>
      </c>
      <c r="C512" s="10" t="str">
        <f t="shared" si="23"/>
        <v/>
      </c>
      <c r="D512" s="10" t="str">
        <f>IF('Feuille3-Coût de production'!D512&lt;&gt;"",'Feuille3-Coût de production'!D512,"")</f>
        <v/>
      </c>
      <c r="E512" s="10" t="str">
        <f t="shared" si="24"/>
        <v/>
      </c>
      <c r="F512" s="7" t="str">
        <f ca="1">IF(AND($A512&lt;&gt;"",F$9&lt;&gt;""),IF(HLOOKUP(F$9,'Feuille1-Catégories'!$C$1:$G$2,2,FALSE)="OUI",F$3,IF(HLOOKUP(F$9,'Feuille1-Catégories'!$C$1:$G$3,3,FALSE)="OUI",OFFSET(F$3,MOD(QUOTIENT(ROW()-ROW($A$20),'Feuille1-Catégories'!$B$6/F$6),F$5),0),IF(MOD($A512-1-F$10,'Feuille1-Catégories'!$F$5+1)=0,F$3,""))),"")</f>
        <v/>
      </c>
      <c r="G512" s="7" t="str">
        <f ca="1">IF(AND($A512&lt;&gt;"",G$9&lt;&gt;""),IF(HLOOKUP(G$9,'Feuille1-Catégories'!$C$1:$G$2,2,FALSE)="OUI",G$3,IF(HLOOKUP(G$9,'Feuille1-Catégories'!$C$1:$G$3,3,FALSE)="OUI",OFFSET(G$3,MOD(QUOTIENT(ROW()-ROW($A$20),'Feuille1-Catégories'!$B$6/G$6),G$5),0),IF(MOD($A512-1-G$10,'Feuille1-Catégories'!$F$5+1)=0,G$3,""))),"")</f>
        <v/>
      </c>
      <c r="H512" s="7" t="str">
        <f ca="1">IF(AND($A512&lt;&gt;"",H$9&lt;&gt;""),IF(HLOOKUP(H$9,'Feuille1-Catégories'!$C$1:$G$2,2,FALSE)="OUI",H$3,IF(HLOOKUP(H$9,'Feuille1-Catégories'!$C$1:$G$3,3,FALSE)="OUI",OFFSET(H$3,MOD(QUOTIENT(ROW()-ROW($A$20),'Feuille1-Catégories'!$B$6/H$6),H$5),0),IF(MOD($A512-1-H$10,'Feuille1-Catégories'!$F$5+1)=0,H$3,""))),"")</f>
        <v/>
      </c>
      <c r="I512" s="7" t="str">
        <f ca="1">IF(AND($A512&lt;&gt;"",I$9&lt;&gt;""),IF(HLOOKUP(I$9,'Feuille1-Catégories'!$C$1:$G$2,2,FALSE)="OUI",I$3,IF(HLOOKUP(I$9,'Feuille1-Catégories'!$C$1:$G$3,3,FALSE)="OUI",OFFSET(I$3,MOD(QUOTIENT(ROW()-ROW($A$20),'Feuille1-Catégories'!$B$6/I$6),I$5),0),IF(MOD($A512-1-I$10,'Feuille1-Catégories'!$F$5+1)=0,I$3,""))),"")</f>
        <v/>
      </c>
      <c r="J512" s="7" t="str">
        <f ca="1">IF(AND($A512&lt;&gt;"",J$9&lt;&gt;""),IF(HLOOKUP(J$9,'Feuille1-Catégories'!$C$1:$G$2,2,FALSE)="OUI",J$3,IF(HLOOKUP(J$9,'Feuille1-Catégories'!$C$1:$G$3,3,FALSE)="OUI",OFFSET(J$3,MOD(QUOTIENT(ROW()-ROW($A$20),'Feuille1-Catégories'!$B$6/J$6),J$5),0),IF(MOD($A512-1-J$10,'Feuille1-Catégories'!$F$5+1)=0,J$3,""))),"")</f>
        <v/>
      </c>
      <c r="K512" s="7" t="str">
        <f ca="1">IF(AND($A512&lt;&gt;"",K$9&lt;&gt;""),IF(HLOOKUP(K$9,'Feuille1-Catégories'!$C$1:$G$2,2,FALSE)="OUI",K$3,IF(HLOOKUP(K$9,'Feuille1-Catégories'!$C$1:$G$3,3,FALSE)="OUI",OFFSET(K$3,MOD(QUOTIENT(ROW()-ROW($A$20),'Feuille1-Catégories'!$B$6/K$6),K$5),0),IF(MOD($A512-1-K$10,'Feuille1-Catégories'!$F$5+1)=0,K$3,""))),"")</f>
        <v/>
      </c>
      <c r="L512" s="7" t="str">
        <f ca="1">IF(AND($A512&lt;&gt;"",L$9&lt;&gt;""),IF(HLOOKUP(L$9,'Feuille1-Catégories'!$C$1:$G$2,2,FALSE)="OUI",L$3,IF(HLOOKUP(L$9,'Feuille1-Catégories'!$C$1:$G$3,3,FALSE)="OUI",OFFSET(L$3,MOD(QUOTIENT(ROW()-ROW($A$20),'Feuille1-Catégories'!$B$6/L$6),L$5),0),IF(MOD($A512-1-L$10,'Feuille1-Catégories'!$F$5+1)=0,L$3,""))),"")</f>
        <v/>
      </c>
      <c r="M512" s="7" t="str">
        <f ca="1">IF(AND($A512&lt;&gt;"",M$9&lt;&gt;""),IF(HLOOKUP(M$9,'Feuille1-Catégories'!$C$1:$G$2,2,FALSE)="OUI",M$3,IF(HLOOKUP(M$9,'Feuille1-Catégories'!$C$1:$G$3,3,FALSE)="OUI",OFFSET(M$3,MOD(QUOTIENT(ROW()-ROW($A$20),'Feuille1-Catégories'!$B$6/M$6),M$5),0),IF(MOD($A512-1-M$10,'Feuille1-Catégories'!$F$5+1)=0,M$3,""))),"")</f>
        <v/>
      </c>
      <c r="N512" s="7" t="str">
        <f ca="1">IF(AND($A512&lt;&gt;"",N$9&lt;&gt;""),IF(HLOOKUP(N$9,'Feuille1-Catégories'!$C$1:$G$2,2,FALSE)="OUI",N$3,IF(HLOOKUP(N$9,'Feuille1-Catégories'!$C$1:$G$3,3,FALSE)="OUI",OFFSET(N$3,MOD(QUOTIENT(ROW()-ROW($A$20),'Feuille1-Catégories'!$B$6/N$6),N$5),0),IF(MOD($A512-1-N$10,'Feuille1-Catégories'!$F$5+1)=0,N$3,""))),"")</f>
        <v/>
      </c>
      <c r="O512" s="7" t="str">
        <f ca="1">IF(AND($A512&lt;&gt;"",O$9&lt;&gt;""),IF(HLOOKUP(O$9,'Feuille1-Catégories'!$C$1:$G$2,2,FALSE)="OUI",O$3,IF(HLOOKUP(O$9,'Feuille1-Catégories'!$C$1:$G$3,3,FALSE)="OUI",OFFSET(O$3,MOD(QUOTIENT(ROW()-ROW($A$20),'Feuille1-Catégories'!$B$6/O$6),O$5),0),IF(MOD($A512-1-O$10,'Feuille1-Catégories'!$F$5+1)=0,O$3,""))),"")</f>
        <v/>
      </c>
      <c r="P512" s="7" t="str">
        <f ca="1">IF(AND($A512&lt;&gt;"",P$9&lt;&gt;""),IF(HLOOKUP(P$9,'Feuille1-Catégories'!$C$1:$G$2,2,FALSE)="OUI",P$3,IF(HLOOKUP(P$9,'Feuille1-Catégories'!$C$1:$G$3,3,FALSE)="OUI",OFFSET(P$3,MOD(QUOTIENT(ROW()-ROW($A$20),'Feuille1-Catégories'!$B$6/P$6),P$5),0),IF(MOD($A512-1-P$10,'Feuille1-Catégories'!$F$5+1)=0,P$3,""))),"")</f>
        <v/>
      </c>
      <c r="Q512" s="7" t="str">
        <f ca="1">IF(AND($A512&lt;&gt;"",Q$9&lt;&gt;""),IF(HLOOKUP(Q$9,'Feuille1-Catégories'!$C$1:$G$2,2,FALSE)="OUI",Q$3,IF(HLOOKUP(Q$9,'Feuille1-Catégories'!$C$1:$G$3,3,FALSE)="OUI",OFFSET(Q$3,MOD(QUOTIENT(ROW()-ROW($A$20),'Feuille1-Catégories'!$B$6/Q$6),Q$5),0),IF(MOD($A512-1-Q$10,'Feuille1-Catégories'!$F$5+1)=0,Q$3,""))),"")</f>
        <v/>
      </c>
      <c r="R512" s="7" t="str">
        <f ca="1">IF(AND($A512&lt;&gt;"",R$9&lt;&gt;""),IF(HLOOKUP(R$9,'Feuille1-Catégories'!$C$1:$G$2,2,FALSE)="OUI",R$3,IF(HLOOKUP(R$9,'Feuille1-Catégories'!$C$1:$G$3,3,FALSE)="OUI",OFFSET(R$3,MOD(QUOTIENT(ROW()-ROW($A$20),'Feuille1-Catégories'!$B$6/R$6),R$5),0),IF(MOD($A512-1-R$10,'Feuille1-Catégories'!$F$5+1)=0,R$3,""))),"")</f>
        <v/>
      </c>
      <c r="S512" s="7" t="str">
        <f ca="1">IF(AND($A512&lt;&gt;"",S$9&lt;&gt;""),IF(HLOOKUP(S$9,'Feuille1-Catégories'!$C$1:$G$2,2,FALSE)="OUI",S$3,IF(HLOOKUP(S$9,'Feuille1-Catégories'!$C$1:$G$3,3,FALSE)="OUI",OFFSET(S$3,MOD(QUOTIENT(ROW()-ROW($A$20),'Feuille1-Catégories'!$B$6/S$6),S$5),0),IF(MOD($A512-1-S$10,'Feuille1-Catégories'!$F$5+1)=0,S$3,""))),"")</f>
        <v/>
      </c>
      <c r="T512" s="7" t="str">
        <f ca="1">IF(AND($A512&lt;&gt;"",T$9&lt;&gt;""),IF(HLOOKUP(T$9,'Feuille1-Catégories'!$C$1:$G$2,2,FALSE)="OUI",T$3,IF(HLOOKUP(T$9,'Feuille1-Catégories'!$C$1:$G$3,3,FALSE)="OUI",OFFSET(T$3,MOD(QUOTIENT(ROW()-ROW($A$20),'Feuille1-Catégories'!$B$6/T$6),T$5),0),IF(MOD($A512-1-T$10,'Feuille1-Catégories'!$F$5+1)=0,T$3,""))),"")</f>
        <v/>
      </c>
      <c r="U512" s="7" t="str">
        <f ca="1">IF(AND($A512&lt;&gt;"",U$9&lt;&gt;""),IF(HLOOKUP(U$9,'Feuille1-Catégories'!$C$1:$G$2,2,FALSE)="OUI",U$3,IF(HLOOKUP(U$9,'Feuille1-Catégories'!$C$1:$G$3,3,FALSE)="OUI",OFFSET(U$3,MOD(QUOTIENT(ROW()-ROW($A$20),'Feuille1-Catégories'!$B$6/U$6),U$5),0),IF(MOD($A512-1-U$10,'Feuille1-Catégories'!$F$5+1)=0,U$3,""))),"")</f>
        <v/>
      </c>
      <c r="V512" s="7" t="str">
        <f ca="1">IF(AND($A512&lt;&gt;"",V$9&lt;&gt;""),IF(HLOOKUP(V$9,'Feuille1-Catégories'!$C$1:$G$2,2,FALSE)="OUI",V$3,IF(HLOOKUP(V$9,'Feuille1-Catégories'!$C$1:$G$3,3,FALSE)="OUI",OFFSET(V$3,MOD(QUOTIENT(ROW()-ROW($A$20),'Feuille1-Catégories'!$B$6/V$6),V$5),0),IF(MOD($A512-1-V$10,'Feuille1-Catégories'!$F$5+1)=0,V$3,""))),"")</f>
        <v/>
      </c>
      <c r="W512" s="7" t="str">
        <f ca="1">IF(AND($A512&lt;&gt;"",W$9&lt;&gt;""),IF(HLOOKUP(W$9,'Feuille1-Catégories'!$C$1:$G$2,2,FALSE)="OUI",W$3,IF(HLOOKUP(W$9,'Feuille1-Catégories'!$C$1:$G$3,3,FALSE)="OUI",OFFSET(W$3,MOD(QUOTIENT(ROW()-ROW($A$20),'Feuille1-Catégories'!$B$6/W$6),W$5),0),IF(MOD($A512-1-W$10,'Feuille1-Catégories'!$F$5+1)=0,W$3,""))),"")</f>
        <v/>
      </c>
      <c r="X512" s="7" t="str">
        <f ca="1">IF(AND($A512&lt;&gt;"",X$9&lt;&gt;""),IF(HLOOKUP(X$9,'Feuille1-Catégories'!$C$1:$G$2,2,FALSE)="OUI",X$3,IF(HLOOKUP(X$9,'Feuille1-Catégories'!$C$1:$G$3,3,FALSE)="OUI",OFFSET(X$3,MOD(QUOTIENT(ROW()-ROW($A$20),'Feuille1-Catégories'!$B$6/X$6),X$5),0),IF(MOD($A512-1-X$10,'Feuille1-Catégories'!$F$5+1)=0,X$3,""))),"")</f>
        <v/>
      </c>
      <c r="Y512" s="7" t="str">
        <f ca="1">IF(AND($A512&lt;&gt;"",Y$9&lt;&gt;""),IF(HLOOKUP(Y$9,'Feuille1-Catégories'!$C$1:$G$2,2,FALSE)="OUI",Y$3,IF(HLOOKUP(Y$9,'Feuille1-Catégories'!$C$1:$G$3,3,FALSE)="OUI",OFFSET(Y$3,MOD(QUOTIENT(ROW()-ROW($A$20),'Feuille1-Catégories'!$B$6/Y$6),Y$5),0),IF(MOD($A512-1-Y$10,'Feuille1-Catégories'!$F$5+1)=0,Y$3,""))),"")</f>
        <v/>
      </c>
      <c r="Z512" s="7" t="str">
        <f ca="1">IF(AND($A512&lt;&gt;"",Z$9&lt;&gt;""),IF(HLOOKUP(Z$9,'Feuille1-Catégories'!$C$1:$G$2,2,FALSE)="OUI",Z$3,IF(HLOOKUP(Z$9,'Feuille1-Catégories'!$C$1:$G$3,3,FALSE)="OUI",OFFSET(Z$3,MOD(QUOTIENT(ROW()-ROW($A$20),'Feuille1-Catégories'!$B$6/Z$6),Z$5),0),"")),"")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13" spans="1:26" ht="17" x14ac:dyDescent="0.2">
      <c r="A513" s="21" t="str">
        <f>IF(ROW()-ROW($A$19)&gt;'Feuille1-Catégories'!$B$6,"",ROW()-ROW($A$19))</f>
        <v/>
      </c>
      <c r="B513" s="33" t="str">
        <f t="shared" si="22"/>
        <v/>
      </c>
      <c r="C513" s="10" t="str">
        <f t="shared" si="23"/>
        <v/>
      </c>
      <c r="D513" s="10" t="str">
        <f>IF('Feuille3-Coût de production'!D513&lt;&gt;"",'Feuille3-Coût de production'!D513,"")</f>
        <v/>
      </c>
      <c r="E513" s="10" t="str">
        <f t="shared" si="24"/>
        <v/>
      </c>
      <c r="F513" s="7" t="str">
        <f ca="1">IF(AND($A513&lt;&gt;"",F$9&lt;&gt;""),IF(HLOOKUP(F$9,'Feuille1-Catégories'!$C$1:$G$2,2,FALSE)="OUI",F$3,IF(HLOOKUP(F$9,'Feuille1-Catégories'!$C$1:$G$3,3,FALSE)="OUI",OFFSET(F$3,MOD(QUOTIENT(ROW()-ROW($A$20),'Feuille1-Catégories'!$B$6/F$6),F$5),0),IF(MOD($A513-1-F$10,'Feuille1-Catégories'!$F$5+1)=0,F$3,""))),"")</f>
        <v/>
      </c>
      <c r="G513" s="7" t="str">
        <f ca="1">IF(AND($A513&lt;&gt;"",G$9&lt;&gt;""),IF(HLOOKUP(G$9,'Feuille1-Catégories'!$C$1:$G$2,2,FALSE)="OUI",G$3,IF(HLOOKUP(G$9,'Feuille1-Catégories'!$C$1:$G$3,3,FALSE)="OUI",OFFSET(G$3,MOD(QUOTIENT(ROW()-ROW($A$20),'Feuille1-Catégories'!$B$6/G$6),G$5),0),IF(MOD($A513-1-G$10,'Feuille1-Catégories'!$F$5+1)=0,G$3,""))),"")</f>
        <v/>
      </c>
      <c r="H513" s="7" t="str">
        <f ca="1">IF(AND($A513&lt;&gt;"",H$9&lt;&gt;""),IF(HLOOKUP(H$9,'Feuille1-Catégories'!$C$1:$G$2,2,FALSE)="OUI",H$3,IF(HLOOKUP(H$9,'Feuille1-Catégories'!$C$1:$G$3,3,FALSE)="OUI",OFFSET(H$3,MOD(QUOTIENT(ROW()-ROW($A$20),'Feuille1-Catégories'!$B$6/H$6),H$5),0),IF(MOD($A513-1-H$10,'Feuille1-Catégories'!$F$5+1)=0,H$3,""))),"")</f>
        <v/>
      </c>
      <c r="I513" s="7" t="str">
        <f ca="1">IF(AND($A513&lt;&gt;"",I$9&lt;&gt;""),IF(HLOOKUP(I$9,'Feuille1-Catégories'!$C$1:$G$2,2,FALSE)="OUI",I$3,IF(HLOOKUP(I$9,'Feuille1-Catégories'!$C$1:$G$3,3,FALSE)="OUI",OFFSET(I$3,MOD(QUOTIENT(ROW()-ROW($A$20),'Feuille1-Catégories'!$B$6/I$6),I$5),0),IF(MOD($A513-1-I$10,'Feuille1-Catégories'!$F$5+1)=0,I$3,""))),"")</f>
        <v/>
      </c>
      <c r="J513" s="7" t="str">
        <f ca="1">IF(AND($A513&lt;&gt;"",J$9&lt;&gt;""),IF(HLOOKUP(J$9,'Feuille1-Catégories'!$C$1:$G$2,2,FALSE)="OUI",J$3,IF(HLOOKUP(J$9,'Feuille1-Catégories'!$C$1:$G$3,3,FALSE)="OUI",OFFSET(J$3,MOD(QUOTIENT(ROW()-ROW($A$20),'Feuille1-Catégories'!$B$6/J$6),J$5),0),IF(MOD($A513-1-J$10,'Feuille1-Catégories'!$F$5+1)=0,J$3,""))),"")</f>
        <v/>
      </c>
      <c r="K513" s="7" t="str">
        <f ca="1">IF(AND($A513&lt;&gt;"",K$9&lt;&gt;""),IF(HLOOKUP(K$9,'Feuille1-Catégories'!$C$1:$G$2,2,FALSE)="OUI",K$3,IF(HLOOKUP(K$9,'Feuille1-Catégories'!$C$1:$G$3,3,FALSE)="OUI",OFFSET(K$3,MOD(QUOTIENT(ROW()-ROW($A$20),'Feuille1-Catégories'!$B$6/K$6),K$5),0),IF(MOD($A513-1-K$10,'Feuille1-Catégories'!$F$5+1)=0,K$3,""))),"")</f>
        <v/>
      </c>
      <c r="L513" s="7" t="str">
        <f ca="1">IF(AND($A513&lt;&gt;"",L$9&lt;&gt;""),IF(HLOOKUP(L$9,'Feuille1-Catégories'!$C$1:$G$2,2,FALSE)="OUI",L$3,IF(HLOOKUP(L$9,'Feuille1-Catégories'!$C$1:$G$3,3,FALSE)="OUI",OFFSET(L$3,MOD(QUOTIENT(ROW()-ROW($A$20),'Feuille1-Catégories'!$B$6/L$6),L$5),0),IF(MOD($A513-1-L$10,'Feuille1-Catégories'!$F$5+1)=0,L$3,""))),"")</f>
        <v/>
      </c>
      <c r="M513" s="7" t="str">
        <f ca="1">IF(AND($A513&lt;&gt;"",M$9&lt;&gt;""),IF(HLOOKUP(M$9,'Feuille1-Catégories'!$C$1:$G$2,2,FALSE)="OUI",M$3,IF(HLOOKUP(M$9,'Feuille1-Catégories'!$C$1:$G$3,3,FALSE)="OUI",OFFSET(M$3,MOD(QUOTIENT(ROW()-ROW($A$20),'Feuille1-Catégories'!$B$6/M$6),M$5),0),IF(MOD($A513-1-M$10,'Feuille1-Catégories'!$F$5+1)=0,M$3,""))),"")</f>
        <v/>
      </c>
      <c r="N513" s="7" t="str">
        <f ca="1">IF(AND($A513&lt;&gt;"",N$9&lt;&gt;""),IF(HLOOKUP(N$9,'Feuille1-Catégories'!$C$1:$G$2,2,FALSE)="OUI",N$3,IF(HLOOKUP(N$9,'Feuille1-Catégories'!$C$1:$G$3,3,FALSE)="OUI",OFFSET(N$3,MOD(QUOTIENT(ROW()-ROW($A$20),'Feuille1-Catégories'!$B$6/N$6),N$5),0),IF(MOD($A513-1-N$10,'Feuille1-Catégories'!$F$5+1)=0,N$3,""))),"")</f>
        <v/>
      </c>
      <c r="O513" s="7" t="str">
        <f ca="1">IF(AND($A513&lt;&gt;"",O$9&lt;&gt;""),IF(HLOOKUP(O$9,'Feuille1-Catégories'!$C$1:$G$2,2,FALSE)="OUI",O$3,IF(HLOOKUP(O$9,'Feuille1-Catégories'!$C$1:$G$3,3,FALSE)="OUI",OFFSET(O$3,MOD(QUOTIENT(ROW()-ROW($A$20),'Feuille1-Catégories'!$B$6/O$6),O$5),0),IF(MOD($A513-1-O$10,'Feuille1-Catégories'!$F$5+1)=0,O$3,""))),"")</f>
        <v/>
      </c>
      <c r="P513" s="7" t="str">
        <f ca="1">IF(AND($A513&lt;&gt;"",P$9&lt;&gt;""),IF(HLOOKUP(P$9,'Feuille1-Catégories'!$C$1:$G$2,2,FALSE)="OUI",P$3,IF(HLOOKUP(P$9,'Feuille1-Catégories'!$C$1:$G$3,3,FALSE)="OUI",OFFSET(P$3,MOD(QUOTIENT(ROW()-ROW($A$20),'Feuille1-Catégories'!$B$6/P$6),P$5),0),IF(MOD($A513-1-P$10,'Feuille1-Catégories'!$F$5+1)=0,P$3,""))),"")</f>
        <v/>
      </c>
      <c r="Q513" s="7" t="str">
        <f ca="1">IF(AND($A513&lt;&gt;"",Q$9&lt;&gt;""),IF(HLOOKUP(Q$9,'Feuille1-Catégories'!$C$1:$G$2,2,FALSE)="OUI",Q$3,IF(HLOOKUP(Q$9,'Feuille1-Catégories'!$C$1:$G$3,3,FALSE)="OUI",OFFSET(Q$3,MOD(QUOTIENT(ROW()-ROW($A$20),'Feuille1-Catégories'!$B$6/Q$6),Q$5),0),IF(MOD($A513-1-Q$10,'Feuille1-Catégories'!$F$5+1)=0,Q$3,""))),"")</f>
        <v/>
      </c>
      <c r="R513" s="7" t="str">
        <f ca="1">IF(AND($A513&lt;&gt;"",R$9&lt;&gt;""),IF(HLOOKUP(R$9,'Feuille1-Catégories'!$C$1:$G$2,2,FALSE)="OUI",R$3,IF(HLOOKUP(R$9,'Feuille1-Catégories'!$C$1:$G$3,3,FALSE)="OUI",OFFSET(R$3,MOD(QUOTIENT(ROW()-ROW($A$20),'Feuille1-Catégories'!$B$6/R$6),R$5),0),IF(MOD($A513-1-R$10,'Feuille1-Catégories'!$F$5+1)=0,R$3,""))),"")</f>
        <v/>
      </c>
      <c r="S513" s="7" t="str">
        <f ca="1">IF(AND($A513&lt;&gt;"",S$9&lt;&gt;""),IF(HLOOKUP(S$9,'Feuille1-Catégories'!$C$1:$G$2,2,FALSE)="OUI",S$3,IF(HLOOKUP(S$9,'Feuille1-Catégories'!$C$1:$G$3,3,FALSE)="OUI",OFFSET(S$3,MOD(QUOTIENT(ROW()-ROW($A$20),'Feuille1-Catégories'!$B$6/S$6),S$5),0),IF(MOD($A513-1-S$10,'Feuille1-Catégories'!$F$5+1)=0,S$3,""))),"")</f>
        <v/>
      </c>
      <c r="T513" s="7" t="str">
        <f ca="1">IF(AND($A513&lt;&gt;"",T$9&lt;&gt;""),IF(HLOOKUP(T$9,'Feuille1-Catégories'!$C$1:$G$2,2,FALSE)="OUI",T$3,IF(HLOOKUP(T$9,'Feuille1-Catégories'!$C$1:$G$3,3,FALSE)="OUI",OFFSET(T$3,MOD(QUOTIENT(ROW()-ROW($A$20),'Feuille1-Catégories'!$B$6/T$6),T$5),0),IF(MOD($A513-1-T$10,'Feuille1-Catégories'!$F$5+1)=0,T$3,""))),"")</f>
        <v/>
      </c>
      <c r="U513" s="7" t="str">
        <f ca="1">IF(AND($A513&lt;&gt;"",U$9&lt;&gt;""),IF(HLOOKUP(U$9,'Feuille1-Catégories'!$C$1:$G$2,2,FALSE)="OUI",U$3,IF(HLOOKUP(U$9,'Feuille1-Catégories'!$C$1:$G$3,3,FALSE)="OUI",OFFSET(U$3,MOD(QUOTIENT(ROW()-ROW($A$20),'Feuille1-Catégories'!$B$6/U$6),U$5),0),IF(MOD($A513-1-U$10,'Feuille1-Catégories'!$F$5+1)=0,U$3,""))),"")</f>
        <v/>
      </c>
      <c r="V513" s="7" t="str">
        <f ca="1">IF(AND($A513&lt;&gt;"",V$9&lt;&gt;""),IF(HLOOKUP(V$9,'Feuille1-Catégories'!$C$1:$G$2,2,FALSE)="OUI",V$3,IF(HLOOKUP(V$9,'Feuille1-Catégories'!$C$1:$G$3,3,FALSE)="OUI",OFFSET(V$3,MOD(QUOTIENT(ROW()-ROW($A$20),'Feuille1-Catégories'!$B$6/V$6),V$5),0),IF(MOD($A513-1-V$10,'Feuille1-Catégories'!$F$5+1)=0,V$3,""))),"")</f>
        <v/>
      </c>
      <c r="W513" s="7" t="str">
        <f ca="1">IF(AND($A513&lt;&gt;"",W$9&lt;&gt;""),IF(HLOOKUP(W$9,'Feuille1-Catégories'!$C$1:$G$2,2,FALSE)="OUI",W$3,IF(HLOOKUP(W$9,'Feuille1-Catégories'!$C$1:$G$3,3,FALSE)="OUI",OFFSET(W$3,MOD(QUOTIENT(ROW()-ROW($A$20),'Feuille1-Catégories'!$B$6/W$6),W$5),0),IF(MOD($A513-1-W$10,'Feuille1-Catégories'!$F$5+1)=0,W$3,""))),"")</f>
        <v/>
      </c>
      <c r="X513" s="7" t="str">
        <f ca="1">IF(AND($A513&lt;&gt;"",X$9&lt;&gt;""),IF(HLOOKUP(X$9,'Feuille1-Catégories'!$C$1:$G$2,2,FALSE)="OUI",X$3,IF(HLOOKUP(X$9,'Feuille1-Catégories'!$C$1:$G$3,3,FALSE)="OUI",OFFSET(X$3,MOD(QUOTIENT(ROW()-ROW($A$20),'Feuille1-Catégories'!$B$6/X$6),X$5),0),IF(MOD($A513-1-X$10,'Feuille1-Catégories'!$F$5+1)=0,X$3,""))),"")</f>
        <v/>
      </c>
      <c r="Y513" s="7" t="str">
        <f ca="1">IF(AND($A513&lt;&gt;"",Y$9&lt;&gt;""),IF(HLOOKUP(Y$9,'Feuille1-Catégories'!$C$1:$G$2,2,FALSE)="OUI",Y$3,IF(HLOOKUP(Y$9,'Feuille1-Catégories'!$C$1:$G$3,3,FALSE)="OUI",OFFSET(Y$3,MOD(QUOTIENT(ROW()-ROW($A$20),'Feuille1-Catégories'!$B$6/Y$6),Y$5),0),IF(MOD($A513-1-Y$10,'Feuille1-Catégories'!$F$5+1)=0,Y$3,""))),"")</f>
        <v/>
      </c>
      <c r="Z513" s="7" t="str">
        <f ca="1">IF(AND($A513&lt;&gt;"",Z$9&lt;&gt;""),IF(HLOOKUP(Z$9,'Feuille1-Catégories'!$C$1:$G$2,2,FALSE)="OUI",Z$3,IF(HLOOKUP(Z$9,'Feuille1-Catégories'!$C$1:$G$3,3,FALSE)="OUI",OFFSET(Z$3,MOD(QUOTIENT(ROW()-ROW($A$20),'Feuille1-Catégories'!$B$6/Z$6),Z$5),0),"")),"")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14" spans="1:26" ht="17" x14ac:dyDescent="0.2">
      <c r="A514" s="21" t="str">
        <f>IF(ROW()-ROW($A$19)&gt;'Feuille1-Catégories'!$B$6,"",ROW()-ROW($A$19))</f>
        <v/>
      </c>
      <c r="B514" s="33" t="str">
        <f t="shared" si="22"/>
        <v/>
      </c>
      <c r="C514" s="10" t="str">
        <f t="shared" si="23"/>
        <v/>
      </c>
      <c r="D514" s="10" t="str">
        <f>IF('Feuille3-Coût de production'!D514&lt;&gt;"",'Feuille3-Coût de production'!D514,"")</f>
        <v/>
      </c>
      <c r="E514" s="10" t="str">
        <f t="shared" si="24"/>
        <v/>
      </c>
      <c r="F514" s="7" t="str">
        <f ca="1">IF(AND($A514&lt;&gt;"",F$9&lt;&gt;""),IF(HLOOKUP(F$9,'Feuille1-Catégories'!$C$1:$G$2,2,FALSE)="OUI",F$3,IF(HLOOKUP(F$9,'Feuille1-Catégories'!$C$1:$G$3,3,FALSE)="OUI",OFFSET(F$3,MOD(QUOTIENT(ROW()-ROW($A$20),'Feuille1-Catégories'!$B$6/F$6),F$5),0),IF(MOD($A514-1-F$10,'Feuille1-Catégories'!$F$5+1)=0,F$3,""))),"")</f>
        <v/>
      </c>
      <c r="G514" s="7" t="str">
        <f ca="1">IF(AND($A514&lt;&gt;"",G$9&lt;&gt;""),IF(HLOOKUP(G$9,'Feuille1-Catégories'!$C$1:$G$2,2,FALSE)="OUI",G$3,IF(HLOOKUP(G$9,'Feuille1-Catégories'!$C$1:$G$3,3,FALSE)="OUI",OFFSET(G$3,MOD(QUOTIENT(ROW()-ROW($A$20),'Feuille1-Catégories'!$B$6/G$6),G$5),0),IF(MOD($A514-1-G$10,'Feuille1-Catégories'!$F$5+1)=0,G$3,""))),"")</f>
        <v/>
      </c>
      <c r="H514" s="7" t="str">
        <f ca="1">IF(AND($A514&lt;&gt;"",H$9&lt;&gt;""),IF(HLOOKUP(H$9,'Feuille1-Catégories'!$C$1:$G$2,2,FALSE)="OUI",H$3,IF(HLOOKUP(H$9,'Feuille1-Catégories'!$C$1:$G$3,3,FALSE)="OUI",OFFSET(H$3,MOD(QUOTIENT(ROW()-ROW($A$20),'Feuille1-Catégories'!$B$6/H$6),H$5),0),IF(MOD($A514-1-H$10,'Feuille1-Catégories'!$F$5+1)=0,H$3,""))),"")</f>
        <v/>
      </c>
      <c r="I514" s="7" t="str">
        <f ca="1">IF(AND($A514&lt;&gt;"",I$9&lt;&gt;""),IF(HLOOKUP(I$9,'Feuille1-Catégories'!$C$1:$G$2,2,FALSE)="OUI",I$3,IF(HLOOKUP(I$9,'Feuille1-Catégories'!$C$1:$G$3,3,FALSE)="OUI",OFFSET(I$3,MOD(QUOTIENT(ROW()-ROW($A$20),'Feuille1-Catégories'!$B$6/I$6),I$5),0),IF(MOD($A514-1-I$10,'Feuille1-Catégories'!$F$5+1)=0,I$3,""))),"")</f>
        <v/>
      </c>
      <c r="J514" s="7" t="str">
        <f ca="1">IF(AND($A514&lt;&gt;"",J$9&lt;&gt;""),IF(HLOOKUP(J$9,'Feuille1-Catégories'!$C$1:$G$2,2,FALSE)="OUI",J$3,IF(HLOOKUP(J$9,'Feuille1-Catégories'!$C$1:$G$3,3,FALSE)="OUI",OFFSET(J$3,MOD(QUOTIENT(ROW()-ROW($A$20),'Feuille1-Catégories'!$B$6/J$6),J$5),0),IF(MOD($A514-1-J$10,'Feuille1-Catégories'!$F$5+1)=0,J$3,""))),"")</f>
        <v/>
      </c>
      <c r="K514" s="7" t="str">
        <f ca="1">IF(AND($A514&lt;&gt;"",K$9&lt;&gt;""),IF(HLOOKUP(K$9,'Feuille1-Catégories'!$C$1:$G$2,2,FALSE)="OUI",K$3,IF(HLOOKUP(K$9,'Feuille1-Catégories'!$C$1:$G$3,3,FALSE)="OUI",OFFSET(K$3,MOD(QUOTIENT(ROW()-ROW($A$20),'Feuille1-Catégories'!$B$6/K$6),K$5),0),IF(MOD($A514-1-K$10,'Feuille1-Catégories'!$F$5+1)=0,K$3,""))),"")</f>
        <v/>
      </c>
      <c r="L514" s="7" t="str">
        <f ca="1">IF(AND($A514&lt;&gt;"",L$9&lt;&gt;""),IF(HLOOKUP(L$9,'Feuille1-Catégories'!$C$1:$G$2,2,FALSE)="OUI",L$3,IF(HLOOKUP(L$9,'Feuille1-Catégories'!$C$1:$G$3,3,FALSE)="OUI",OFFSET(L$3,MOD(QUOTIENT(ROW()-ROW($A$20),'Feuille1-Catégories'!$B$6/L$6),L$5),0),IF(MOD($A514-1-L$10,'Feuille1-Catégories'!$F$5+1)=0,L$3,""))),"")</f>
        <v/>
      </c>
      <c r="M514" s="7" t="str">
        <f ca="1">IF(AND($A514&lt;&gt;"",M$9&lt;&gt;""),IF(HLOOKUP(M$9,'Feuille1-Catégories'!$C$1:$G$2,2,FALSE)="OUI",M$3,IF(HLOOKUP(M$9,'Feuille1-Catégories'!$C$1:$G$3,3,FALSE)="OUI",OFFSET(M$3,MOD(QUOTIENT(ROW()-ROW($A$20),'Feuille1-Catégories'!$B$6/M$6),M$5),0),IF(MOD($A514-1-M$10,'Feuille1-Catégories'!$F$5+1)=0,M$3,""))),"")</f>
        <v/>
      </c>
      <c r="N514" s="7" t="str">
        <f ca="1">IF(AND($A514&lt;&gt;"",N$9&lt;&gt;""),IF(HLOOKUP(N$9,'Feuille1-Catégories'!$C$1:$G$2,2,FALSE)="OUI",N$3,IF(HLOOKUP(N$9,'Feuille1-Catégories'!$C$1:$G$3,3,FALSE)="OUI",OFFSET(N$3,MOD(QUOTIENT(ROW()-ROW($A$20),'Feuille1-Catégories'!$B$6/N$6),N$5),0),IF(MOD($A514-1-N$10,'Feuille1-Catégories'!$F$5+1)=0,N$3,""))),"")</f>
        <v/>
      </c>
      <c r="O514" s="7" t="str">
        <f ca="1">IF(AND($A514&lt;&gt;"",O$9&lt;&gt;""),IF(HLOOKUP(O$9,'Feuille1-Catégories'!$C$1:$G$2,2,FALSE)="OUI",O$3,IF(HLOOKUP(O$9,'Feuille1-Catégories'!$C$1:$G$3,3,FALSE)="OUI",OFFSET(O$3,MOD(QUOTIENT(ROW()-ROW($A$20),'Feuille1-Catégories'!$B$6/O$6),O$5),0),IF(MOD($A514-1-O$10,'Feuille1-Catégories'!$F$5+1)=0,O$3,""))),"")</f>
        <v/>
      </c>
      <c r="P514" s="7" t="str">
        <f ca="1">IF(AND($A514&lt;&gt;"",P$9&lt;&gt;""),IF(HLOOKUP(P$9,'Feuille1-Catégories'!$C$1:$G$2,2,FALSE)="OUI",P$3,IF(HLOOKUP(P$9,'Feuille1-Catégories'!$C$1:$G$3,3,FALSE)="OUI",OFFSET(P$3,MOD(QUOTIENT(ROW()-ROW($A$20),'Feuille1-Catégories'!$B$6/P$6),P$5),0),IF(MOD($A514-1-P$10,'Feuille1-Catégories'!$F$5+1)=0,P$3,""))),"")</f>
        <v/>
      </c>
      <c r="Q514" s="7" t="str">
        <f ca="1">IF(AND($A514&lt;&gt;"",Q$9&lt;&gt;""),IF(HLOOKUP(Q$9,'Feuille1-Catégories'!$C$1:$G$2,2,FALSE)="OUI",Q$3,IF(HLOOKUP(Q$9,'Feuille1-Catégories'!$C$1:$G$3,3,FALSE)="OUI",OFFSET(Q$3,MOD(QUOTIENT(ROW()-ROW($A$20),'Feuille1-Catégories'!$B$6/Q$6),Q$5),0),IF(MOD($A514-1-Q$10,'Feuille1-Catégories'!$F$5+1)=0,Q$3,""))),"")</f>
        <v/>
      </c>
      <c r="R514" s="7" t="str">
        <f ca="1">IF(AND($A514&lt;&gt;"",R$9&lt;&gt;""),IF(HLOOKUP(R$9,'Feuille1-Catégories'!$C$1:$G$2,2,FALSE)="OUI",R$3,IF(HLOOKUP(R$9,'Feuille1-Catégories'!$C$1:$G$3,3,FALSE)="OUI",OFFSET(R$3,MOD(QUOTIENT(ROW()-ROW($A$20),'Feuille1-Catégories'!$B$6/R$6),R$5),0),IF(MOD($A514-1-R$10,'Feuille1-Catégories'!$F$5+1)=0,R$3,""))),"")</f>
        <v/>
      </c>
      <c r="S514" s="7" t="str">
        <f ca="1">IF(AND($A514&lt;&gt;"",S$9&lt;&gt;""),IF(HLOOKUP(S$9,'Feuille1-Catégories'!$C$1:$G$2,2,FALSE)="OUI",S$3,IF(HLOOKUP(S$9,'Feuille1-Catégories'!$C$1:$G$3,3,FALSE)="OUI",OFFSET(S$3,MOD(QUOTIENT(ROW()-ROW($A$20),'Feuille1-Catégories'!$B$6/S$6),S$5),0),IF(MOD($A514-1-S$10,'Feuille1-Catégories'!$F$5+1)=0,S$3,""))),"")</f>
        <v/>
      </c>
      <c r="T514" s="7" t="str">
        <f ca="1">IF(AND($A514&lt;&gt;"",T$9&lt;&gt;""),IF(HLOOKUP(T$9,'Feuille1-Catégories'!$C$1:$G$2,2,FALSE)="OUI",T$3,IF(HLOOKUP(T$9,'Feuille1-Catégories'!$C$1:$G$3,3,FALSE)="OUI",OFFSET(T$3,MOD(QUOTIENT(ROW()-ROW($A$20),'Feuille1-Catégories'!$B$6/T$6),T$5),0),IF(MOD($A514-1-T$10,'Feuille1-Catégories'!$F$5+1)=0,T$3,""))),"")</f>
        <v/>
      </c>
      <c r="U514" s="7" t="str">
        <f ca="1">IF(AND($A514&lt;&gt;"",U$9&lt;&gt;""),IF(HLOOKUP(U$9,'Feuille1-Catégories'!$C$1:$G$2,2,FALSE)="OUI",U$3,IF(HLOOKUP(U$9,'Feuille1-Catégories'!$C$1:$G$3,3,FALSE)="OUI",OFFSET(U$3,MOD(QUOTIENT(ROW()-ROW($A$20),'Feuille1-Catégories'!$B$6/U$6),U$5),0),IF(MOD($A514-1-U$10,'Feuille1-Catégories'!$F$5+1)=0,U$3,""))),"")</f>
        <v/>
      </c>
      <c r="V514" s="7" t="str">
        <f ca="1">IF(AND($A514&lt;&gt;"",V$9&lt;&gt;""),IF(HLOOKUP(V$9,'Feuille1-Catégories'!$C$1:$G$2,2,FALSE)="OUI",V$3,IF(HLOOKUP(V$9,'Feuille1-Catégories'!$C$1:$G$3,3,FALSE)="OUI",OFFSET(V$3,MOD(QUOTIENT(ROW()-ROW($A$20),'Feuille1-Catégories'!$B$6/V$6),V$5),0),IF(MOD($A514-1-V$10,'Feuille1-Catégories'!$F$5+1)=0,V$3,""))),"")</f>
        <v/>
      </c>
      <c r="W514" s="7" t="str">
        <f ca="1">IF(AND($A514&lt;&gt;"",W$9&lt;&gt;""),IF(HLOOKUP(W$9,'Feuille1-Catégories'!$C$1:$G$2,2,FALSE)="OUI",W$3,IF(HLOOKUP(W$9,'Feuille1-Catégories'!$C$1:$G$3,3,FALSE)="OUI",OFFSET(W$3,MOD(QUOTIENT(ROW()-ROW($A$20),'Feuille1-Catégories'!$B$6/W$6),W$5),0),IF(MOD($A514-1-W$10,'Feuille1-Catégories'!$F$5+1)=0,W$3,""))),"")</f>
        <v/>
      </c>
      <c r="X514" s="7" t="str">
        <f ca="1">IF(AND($A514&lt;&gt;"",X$9&lt;&gt;""),IF(HLOOKUP(X$9,'Feuille1-Catégories'!$C$1:$G$2,2,FALSE)="OUI",X$3,IF(HLOOKUP(X$9,'Feuille1-Catégories'!$C$1:$G$3,3,FALSE)="OUI",OFFSET(X$3,MOD(QUOTIENT(ROW()-ROW($A$20),'Feuille1-Catégories'!$B$6/X$6),X$5),0),IF(MOD($A514-1-X$10,'Feuille1-Catégories'!$F$5+1)=0,X$3,""))),"")</f>
        <v/>
      </c>
      <c r="Y514" s="7" t="str">
        <f ca="1">IF(AND($A514&lt;&gt;"",Y$9&lt;&gt;""),IF(HLOOKUP(Y$9,'Feuille1-Catégories'!$C$1:$G$2,2,FALSE)="OUI",Y$3,IF(HLOOKUP(Y$9,'Feuille1-Catégories'!$C$1:$G$3,3,FALSE)="OUI",OFFSET(Y$3,MOD(QUOTIENT(ROW()-ROW($A$20),'Feuille1-Catégories'!$B$6/Y$6),Y$5),0),IF(MOD($A514-1-Y$10,'Feuille1-Catégories'!$F$5+1)=0,Y$3,""))),"")</f>
        <v/>
      </c>
      <c r="Z514" s="7" t="str">
        <f ca="1">IF(AND($A514&lt;&gt;"",Z$9&lt;&gt;""),IF(HLOOKUP(Z$9,'Feuille1-Catégories'!$C$1:$G$2,2,FALSE)="OUI",Z$3,IF(HLOOKUP(Z$9,'Feuille1-Catégories'!$C$1:$G$3,3,FALSE)="OUI",OFFSET(Z$3,MOD(QUOTIENT(ROW()-ROW($A$20),'Feuille1-Catégories'!$B$6/Z$6),Z$5),0),"")),"")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15" spans="1:26" ht="17" x14ac:dyDescent="0.2">
      <c r="A515" s="21" t="str">
        <f>IF(ROW()-ROW($A$19)&gt;'Feuille1-Catégories'!$B$6,"",ROW()-ROW($A$19))</f>
        <v/>
      </c>
      <c r="B515" s="33" t="str">
        <f t="shared" si="22"/>
        <v/>
      </c>
      <c r="C515" s="10" t="str">
        <f t="shared" si="23"/>
        <v/>
      </c>
      <c r="D515" s="10" t="str">
        <f>IF('Feuille3-Coût de production'!D515&lt;&gt;"",'Feuille3-Coût de production'!D515,"")</f>
        <v/>
      </c>
      <c r="E515" s="10" t="str">
        <f t="shared" si="24"/>
        <v/>
      </c>
      <c r="F515" s="7" t="str">
        <f ca="1">IF(AND($A515&lt;&gt;"",F$9&lt;&gt;""),IF(HLOOKUP(F$9,'Feuille1-Catégories'!$C$1:$G$2,2,FALSE)="OUI",F$3,IF(HLOOKUP(F$9,'Feuille1-Catégories'!$C$1:$G$3,3,FALSE)="OUI",OFFSET(F$3,MOD(QUOTIENT(ROW()-ROW($A$20),'Feuille1-Catégories'!$B$6/F$6),F$5),0),IF(MOD($A515-1-F$10,'Feuille1-Catégories'!$F$5+1)=0,F$3,""))),"")</f>
        <v/>
      </c>
      <c r="G515" s="7" t="str">
        <f ca="1">IF(AND($A515&lt;&gt;"",G$9&lt;&gt;""),IF(HLOOKUP(G$9,'Feuille1-Catégories'!$C$1:$G$2,2,FALSE)="OUI",G$3,IF(HLOOKUP(G$9,'Feuille1-Catégories'!$C$1:$G$3,3,FALSE)="OUI",OFFSET(G$3,MOD(QUOTIENT(ROW()-ROW($A$20),'Feuille1-Catégories'!$B$6/G$6),G$5),0),IF(MOD($A515-1-G$10,'Feuille1-Catégories'!$F$5+1)=0,G$3,""))),"")</f>
        <v/>
      </c>
      <c r="H515" s="7" t="str">
        <f ca="1">IF(AND($A515&lt;&gt;"",H$9&lt;&gt;""),IF(HLOOKUP(H$9,'Feuille1-Catégories'!$C$1:$G$2,2,FALSE)="OUI",H$3,IF(HLOOKUP(H$9,'Feuille1-Catégories'!$C$1:$G$3,3,FALSE)="OUI",OFFSET(H$3,MOD(QUOTIENT(ROW()-ROW($A$20),'Feuille1-Catégories'!$B$6/H$6),H$5),0),IF(MOD($A515-1-H$10,'Feuille1-Catégories'!$F$5+1)=0,H$3,""))),"")</f>
        <v/>
      </c>
      <c r="I515" s="7" t="str">
        <f ca="1">IF(AND($A515&lt;&gt;"",I$9&lt;&gt;""),IF(HLOOKUP(I$9,'Feuille1-Catégories'!$C$1:$G$2,2,FALSE)="OUI",I$3,IF(HLOOKUP(I$9,'Feuille1-Catégories'!$C$1:$G$3,3,FALSE)="OUI",OFFSET(I$3,MOD(QUOTIENT(ROW()-ROW($A$20),'Feuille1-Catégories'!$B$6/I$6),I$5),0),IF(MOD($A515-1-I$10,'Feuille1-Catégories'!$F$5+1)=0,I$3,""))),"")</f>
        <v/>
      </c>
      <c r="J515" s="7" t="str">
        <f ca="1">IF(AND($A515&lt;&gt;"",J$9&lt;&gt;""),IF(HLOOKUP(J$9,'Feuille1-Catégories'!$C$1:$G$2,2,FALSE)="OUI",J$3,IF(HLOOKUP(J$9,'Feuille1-Catégories'!$C$1:$G$3,3,FALSE)="OUI",OFFSET(J$3,MOD(QUOTIENT(ROW()-ROW($A$20),'Feuille1-Catégories'!$B$6/J$6),J$5),0),IF(MOD($A515-1-J$10,'Feuille1-Catégories'!$F$5+1)=0,J$3,""))),"")</f>
        <v/>
      </c>
      <c r="K515" s="7" t="str">
        <f ca="1">IF(AND($A515&lt;&gt;"",K$9&lt;&gt;""),IF(HLOOKUP(K$9,'Feuille1-Catégories'!$C$1:$G$2,2,FALSE)="OUI",K$3,IF(HLOOKUP(K$9,'Feuille1-Catégories'!$C$1:$G$3,3,FALSE)="OUI",OFFSET(K$3,MOD(QUOTIENT(ROW()-ROW($A$20),'Feuille1-Catégories'!$B$6/K$6),K$5),0),IF(MOD($A515-1-K$10,'Feuille1-Catégories'!$F$5+1)=0,K$3,""))),"")</f>
        <v/>
      </c>
      <c r="L515" s="7" t="str">
        <f ca="1">IF(AND($A515&lt;&gt;"",L$9&lt;&gt;""),IF(HLOOKUP(L$9,'Feuille1-Catégories'!$C$1:$G$2,2,FALSE)="OUI",L$3,IF(HLOOKUP(L$9,'Feuille1-Catégories'!$C$1:$G$3,3,FALSE)="OUI",OFFSET(L$3,MOD(QUOTIENT(ROW()-ROW($A$20),'Feuille1-Catégories'!$B$6/L$6),L$5),0),IF(MOD($A515-1-L$10,'Feuille1-Catégories'!$F$5+1)=0,L$3,""))),"")</f>
        <v/>
      </c>
      <c r="M515" s="7" t="str">
        <f ca="1">IF(AND($A515&lt;&gt;"",M$9&lt;&gt;""),IF(HLOOKUP(M$9,'Feuille1-Catégories'!$C$1:$G$2,2,FALSE)="OUI",M$3,IF(HLOOKUP(M$9,'Feuille1-Catégories'!$C$1:$G$3,3,FALSE)="OUI",OFFSET(M$3,MOD(QUOTIENT(ROW()-ROW($A$20),'Feuille1-Catégories'!$B$6/M$6),M$5),0),IF(MOD($A515-1-M$10,'Feuille1-Catégories'!$F$5+1)=0,M$3,""))),"")</f>
        <v/>
      </c>
      <c r="N515" s="7" t="str">
        <f ca="1">IF(AND($A515&lt;&gt;"",N$9&lt;&gt;""),IF(HLOOKUP(N$9,'Feuille1-Catégories'!$C$1:$G$2,2,FALSE)="OUI",N$3,IF(HLOOKUP(N$9,'Feuille1-Catégories'!$C$1:$G$3,3,FALSE)="OUI",OFFSET(N$3,MOD(QUOTIENT(ROW()-ROW($A$20),'Feuille1-Catégories'!$B$6/N$6),N$5),0),IF(MOD($A515-1-N$10,'Feuille1-Catégories'!$F$5+1)=0,N$3,""))),"")</f>
        <v/>
      </c>
      <c r="O515" s="7" t="str">
        <f ca="1">IF(AND($A515&lt;&gt;"",O$9&lt;&gt;""),IF(HLOOKUP(O$9,'Feuille1-Catégories'!$C$1:$G$2,2,FALSE)="OUI",O$3,IF(HLOOKUP(O$9,'Feuille1-Catégories'!$C$1:$G$3,3,FALSE)="OUI",OFFSET(O$3,MOD(QUOTIENT(ROW()-ROW($A$20),'Feuille1-Catégories'!$B$6/O$6),O$5),0),IF(MOD($A515-1-O$10,'Feuille1-Catégories'!$F$5+1)=0,O$3,""))),"")</f>
        <v/>
      </c>
      <c r="P515" s="7" t="str">
        <f ca="1">IF(AND($A515&lt;&gt;"",P$9&lt;&gt;""),IF(HLOOKUP(P$9,'Feuille1-Catégories'!$C$1:$G$2,2,FALSE)="OUI",P$3,IF(HLOOKUP(P$9,'Feuille1-Catégories'!$C$1:$G$3,3,FALSE)="OUI",OFFSET(P$3,MOD(QUOTIENT(ROW()-ROW($A$20),'Feuille1-Catégories'!$B$6/P$6),P$5),0),IF(MOD($A515-1-P$10,'Feuille1-Catégories'!$F$5+1)=0,P$3,""))),"")</f>
        <v/>
      </c>
      <c r="Q515" s="7" t="str">
        <f ca="1">IF(AND($A515&lt;&gt;"",Q$9&lt;&gt;""),IF(HLOOKUP(Q$9,'Feuille1-Catégories'!$C$1:$G$2,2,FALSE)="OUI",Q$3,IF(HLOOKUP(Q$9,'Feuille1-Catégories'!$C$1:$G$3,3,FALSE)="OUI",OFFSET(Q$3,MOD(QUOTIENT(ROW()-ROW($A$20),'Feuille1-Catégories'!$B$6/Q$6),Q$5),0),IF(MOD($A515-1-Q$10,'Feuille1-Catégories'!$F$5+1)=0,Q$3,""))),"")</f>
        <v/>
      </c>
      <c r="R515" s="7" t="str">
        <f ca="1">IF(AND($A515&lt;&gt;"",R$9&lt;&gt;""),IF(HLOOKUP(R$9,'Feuille1-Catégories'!$C$1:$G$2,2,FALSE)="OUI",R$3,IF(HLOOKUP(R$9,'Feuille1-Catégories'!$C$1:$G$3,3,FALSE)="OUI",OFFSET(R$3,MOD(QUOTIENT(ROW()-ROW($A$20),'Feuille1-Catégories'!$B$6/R$6),R$5),0),IF(MOD($A515-1-R$10,'Feuille1-Catégories'!$F$5+1)=0,R$3,""))),"")</f>
        <v/>
      </c>
      <c r="S515" s="7" t="str">
        <f ca="1">IF(AND($A515&lt;&gt;"",S$9&lt;&gt;""),IF(HLOOKUP(S$9,'Feuille1-Catégories'!$C$1:$G$2,2,FALSE)="OUI",S$3,IF(HLOOKUP(S$9,'Feuille1-Catégories'!$C$1:$G$3,3,FALSE)="OUI",OFFSET(S$3,MOD(QUOTIENT(ROW()-ROW($A$20),'Feuille1-Catégories'!$B$6/S$6),S$5),0),IF(MOD($A515-1-S$10,'Feuille1-Catégories'!$F$5+1)=0,S$3,""))),"")</f>
        <v/>
      </c>
      <c r="T515" s="7" t="str">
        <f ca="1">IF(AND($A515&lt;&gt;"",T$9&lt;&gt;""),IF(HLOOKUP(T$9,'Feuille1-Catégories'!$C$1:$G$2,2,FALSE)="OUI",T$3,IF(HLOOKUP(T$9,'Feuille1-Catégories'!$C$1:$G$3,3,FALSE)="OUI",OFFSET(T$3,MOD(QUOTIENT(ROW()-ROW($A$20),'Feuille1-Catégories'!$B$6/T$6),T$5),0),IF(MOD($A515-1-T$10,'Feuille1-Catégories'!$F$5+1)=0,T$3,""))),"")</f>
        <v/>
      </c>
      <c r="U515" s="7" t="str">
        <f ca="1">IF(AND($A515&lt;&gt;"",U$9&lt;&gt;""),IF(HLOOKUP(U$9,'Feuille1-Catégories'!$C$1:$G$2,2,FALSE)="OUI",U$3,IF(HLOOKUP(U$9,'Feuille1-Catégories'!$C$1:$G$3,3,FALSE)="OUI",OFFSET(U$3,MOD(QUOTIENT(ROW()-ROW($A$20),'Feuille1-Catégories'!$B$6/U$6),U$5),0),IF(MOD($A515-1-U$10,'Feuille1-Catégories'!$F$5+1)=0,U$3,""))),"")</f>
        <v/>
      </c>
      <c r="V515" s="7" t="str">
        <f ca="1">IF(AND($A515&lt;&gt;"",V$9&lt;&gt;""),IF(HLOOKUP(V$9,'Feuille1-Catégories'!$C$1:$G$2,2,FALSE)="OUI",V$3,IF(HLOOKUP(V$9,'Feuille1-Catégories'!$C$1:$G$3,3,FALSE)="OUI",OFFSET(V$3,MOD(QUOTIENT(ROW()-ROW($A$20),'Feuille1-Catégories'!$B$6/V$6),V$5),0),IF(MOD($A515-1-V$10,'Feuille1-Catégories'!$F$5+1)=0,V$3,""))),"")</f>
        <v/>
      </c>
      <c r="W515" s="7" t="str">
        <f ca="1">IF(AND($A515&lt;&gt;"",W$9&lt;&gt;""),IF(HLOOKUP(W$9,'Feuille1-Catégories'!$C$1:$G$2,2,FALSE)="OUI",W$3,IF(HLOOKUP(W$9,'Feuille1-Catégories'!$C$1:$G$3,3,FALSE)="OUI",OFFSET(W$3,MOD(QUOTIENT(ROW()-ROW($A$20),'Feuille1-Catégories'!$B$6/W$6),W$5),0),IF(MOD($A515-1-W$10,'Feuille1-Catégories'!$F$5+1)=0,W$3,""))),"")</f>
        <v/>
      </c>
      <c r="X515" s="7" t="str">
        <f ca="1">IF(AND($A515&lt;&gt;"",X$9&lt;&gt;""),IF(HLOOKUP(X$9,'Feuille1-Catégories'!$C$1:$G$2,2,FALSE)="OUI",X$3,IF(HLOOKUP(X$9,'Feuille1-Catégories'!$C$1:$G$3,3,FALSE)="OUI",OFFSET(X$3,MOD(QUOTIENT(ROW()-ROW($A$20),'Feuille1-Catégories'!$B$6/X$6),X$5),0),IF(MOD($A515-1-X$10,'Feuille1-Catégories'!$F$5+1)=0,X$3,""))),"")</f>
        <v/>
      </c>
      <c r="Y515" s="7" t="str">
        <f ca="1">IF(AND($A515&lt;&gt;"",Y$9&lt;&gt;""),IF(HLOOKUP(Y$9,'Feuille1-Catégories'!$C$1:$G$2,2,FALSE)="OUI",Y$3,IF(HLOOKUP(Y$9,'Feuille1-Catégories'!$C$1:$G$3,3,FALSE)="OUI",OFFSET(Y$3,MOD(QUOTIENT(ROW()-ROW($A$20),'Feuille1-Catégories'!$B$6/Y$6),Y$5),0),IF(MOD($A515-1-Y$10,'Feuille1-Catégories'!$F$5+1)=0,Y$3,""))),"")</f>
        <v/>
      </c>
      <c r="Z515" s="7" t="str">
        <f ca="1">IF(AND($A515&lt;&gt;"",Z$9&lt;&gt;""),IF(HLOOKUP(Z$9,'Feuille1-Catégories'!$C$1:$G$2,2,FALSE)="OUI",Z$3,IF(HLOOKUP(Z$9,'Feuille1-Catégories'!$C$1:$G$3,3,FALSE)="OUI",OFFSET(Z$3,MOD(QUOTIENT(ROW()-ROW($A$20),'Feuille1-Catégories'!$B$6/Z$6),Z$5),0),"")),"")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16" spans="1:26" ht="17" x14ac:dyDescent="0.2">
      <c r="A516" s="21" t="str">
        <f>IF(ROW()-ROW($A$19)&gt;'Feuille1-Catégories'!$B$6,"",ROW()-ROW($A$19))</f>
        <v/>
      </c>
      <c r="B516" s="33" t="str">
        <f t="shared" si="22"/>
        <v/>
      </c>
      <c r="C516" s="10" t="str">
        <f t="shared" si="23"/>
        <v/>
      </c>
      <c r="D516" s="10" t="str">
        <f>IF('Feuille3-Coût de production'!D516&lt;&gt;"",'Feuille3-Coût de production'!D516,"")</f>
        <v/>
      </c>
      <c r="E516" s="10" t="str">
        <f t="shared" si="24"/>
        <v/>
      </c>
      <c r="F516" s="7" t="str">
        <f ca="1">IF(AND($A516&lt;&gt;"",F$9&lt;&gt;""),IF(HLOOKUP(F$9,'Feuille1-Catégories'!$C$1:$G$2,2,FALSE)="OUI",F$3,IF(HLOOKUP(F$9,'Feuille1-Catégories'!$C$1:$G$3,3,FALSE)="OUI",OFFSET(F$3,MOD(QUOTIENT(ROW()-ROW($A$20),'Feuille1-Catégories'!$B$6/F$6),F$5),0),IF(MOD($A516-1-F$10,'Feuille1-Catégories'!$F$5+1)=0,F$3,""))),"")</f>
        <v/>
      </c>
      <c r="G516" s="7" t="str">
        <f ca="1">IF(AND($A516&lt;&gt;"",G$9&lt;&gt;""),IF(HLOOKUP(G$9,'Feuille1-Catégories'!$C$1:$G$2,2,FALSE)="OUI",G$3,IF(HLOOKUP(G$9,'Feuille1-Catégories'!$C$1:$G$3,3,FALSE)="OUI",OFFSET(G$3,MOD(QUOTIENT(ROW()-ROW($A$20),'Feuille1-Catégories'!$B$6/G$6),G$5),0),IF(MOD($A516-1-G$10,'Feuille1-Catégories'!$F$5+1)=0,G$3,""))),"")</f>
        <v/>
      </c>
      <c r="H516" s="7" t="str">
        <f ca="1">IF(AND($A516&lt;&gt;"",H$9&lt;&gt;""),IF(HLOOKUP(H$9,'Feuille1-Catégories'!$C$1:$G$2,2,FALSE)="OUI",H$3,IF(HLOOKUP(H$9,'Feuille1-Catégories'!$C$1:$G$3,3,FALSE)="OUI",OFFSET(H$3,MOD(QUOTIENT(ROW()-ROW($A$20),'Feuille1-Catégories'!$B$6/H$6),H$5),0),IF(MOD($A516-1-H$10,'Feuille1-Catégories'!$F$5+1)=0,H$3,""))),"")</f>
        <v/>
      </c>
      <c r="I516" s="7" t="str">
        <f ca="1">IF(AND($A516&lt;&gt;"",I$9&lt;&gt;""),IF(HLOOKUP(I$9,'Feuille1-Catégories'!$C$1:$G$2,2,FALSE)="OUI",I$3,IF(HLOOKUP(I$9,'Feuille1-Catégories'!$C$1:$G$3,3,FALSE)="OUI",OFFSET(I$3,MOD(QUOTIENT(ROW()-ROW($A$20),'Feuille1-Catégories'!$B$6/I$6),I$5),0),IF(MOD($A516-1-I$10,'Feuille1-Catégories'!$F$5+1)=0,I$3,""))),"")</f>
        <v/>
      </c>
      <c r="J516" s="7" t="str">
        <f ca="1">IF(AND($A516&lt;&gt;"",J$9&lt;&gt;""),IF(HLOOKUP(J$9,'Feuille1-Catégories'!$C$1:$G$2,2,FALSE)="OUI",J$3,IF(HLOOKUP(J$9,'Feuille1-Catégories'!$C$1:$G$3,3,FALSE)="OUI",OFFSET(J$3,MOD(QUOTIENT(ROW()-ROW($A$20),'Feuille1-Catégories'!$B$6/J$6),J$5),0),IF(MOD($A516-1-J$10,'Feuille1-Catégories'!$F$5+1)=0,J$3,""))),"")</f>
        <v/>
      </c>
      <c r="K516" s="7" t="str">
        <f ca="1">IF(AND($A516&lt;&gt;"",K$9&lt;&gt;""),IF(HLOOKUP(K$9,'Feuille1-Catégories'!$C$1:$G$2,2,FALSE)="OUI",K$3,IF(HLOOKUP(K$9,'Feuille1-Catégories'!$C$1:$G$3,3,FALSE)="OUI",OFFSET(K$3,MOD(QUOTIENT(ROW()-ROW($A$20),'Feuille1-Catégories'!$B$6/K$6),K$5),0),IF(MOD($A516-1-K$10,'Feuille1-Catégories'!$F$5+1)=0,K$3,""))),"")</f>
        <v/>
      </c>
      <c r="L516" s="7" t="str">
        <f ca="1">IF(AND($A516&lt;&gt;"",L$9&lt;&gt;""),IF(HLOOKUP(L$9,'Feuille1-Catégories'!$C$1:$G$2,2,FALSE)="OUI",L$3,IF(HLOOKUP(L$9,'Feuille1-Catégories'!$C$1:$G$3,3,FALSE)="OUI",OFFSET(L$3,MOD(QUOTIENT(ROW()-ROW($A$20),'Feuille1-Catégories'!$B$6/L$6),L$5),0),IF(MOD($A516-1-L$10,'Feuille1-Catégories'!$F$5+1)=0,L$3,""))),"")</f>
        <v/>
      </c>
      <c r="M516" s="7" t="str">
        <f ca="1">IF(AND($A516&lt;&gt;"",M$9&lt;&gt;""),IF(HLOOKUP(M$9,'Feuille1-Catégories'!$C$1:$G$2,2,FALSE)="OUI",M$3,IF(HLOOKUP(M$9,'Feuille1-Catégories'!$C$1:$G$3,3,FALSE)="OUI",OFFSET(M$3,MOD(QUOTIENT(ROW()-ROW($A$20),'Feuille1-Catégories'!$B$6/M$6),M$5),0),IF(MOD($A516-1-M$10,'Feuille1-Catégories'!$F$5+1)=0,M$3,""))),"")</f>
        <v/>
      </c>
      <c r="N516" s="7" t="str">
        <f ca="1">IF(AND($A516&lt;&gt;"",N$9&lt;&gt;""),IF(HLOOKUP(N$9,'Feuille1-Catégories'!$C$1:$G$2,2,FALSE)="OUI",N$3,IF(HLOOKUP(N$9,'Feuille1-Catégories'!$C$1:$G$3,3,FALSE)="OUI",OFFSET(N$3,MOD(QUOTIENT(ROW()-ROW($A$20),'Feuille1-Catégories'!$B$6/N$6),N$5),0),IF(MOD($A516-1-N$10,'Feuille1-Catégories'!$F$5+1)=0,N$3,""))),"")</f>
        <v/>
      </c>
      <c r="O516" s="7" t="str">
        <f ca="1">IF(AND($A516&lt;&gt;"",O$9&lt;&gt;""),IF(HLOOKUP(O$9,'Feuille1-Catégories'!$C$1:$G$2,2,FALSE)="OUI",O$3,IF(HLOOKUP(O$9,'Feuille1-Catégories'!$C$1:$G$3,3,FALSE)="OUI",OFFSET(O$3,MOD(QUOTIENT(ROW()-ROW($A$20),'Feuille1-Catégories'!$B$6/O$6),O$5),0),IF(MOD($A516-1-O$10,'Feuille1-Catégories'!$F$5+1)=0,O$3,""))),"")</f>
        <v/>
      </c>
      <c r="P516" s="7" t="str">
        <f ca="1">IF(AND($A516&lt;&gt;"",P$9&lt;&gt;""),IF(HLOOKUP(P$9,'Feuille1-Catégories'!$C$1:$G$2,2,FALSE)="OUI",P$3,IF(HLOOKUP(P$9,'Feuille1-Catégories'!$C$1:$G$3,3,FALSE)="OUI",OFFSET(P$3,MOD(QUOTIENT(ROW()-ROW($A$20),'Feuille1-Catégories'!$B$6/P$6),P$5),0),IF(MOD($A516-1-P$10,'Feuille1-Catégories'!$F$5+1)=0,P$3,""))),"")</f>
        <v/>
      </c>
      <c r="Q516" s="7" t="str">
        <f ca="1">IF(AND($A516&lt;&gt;"",Q$9&lt;&gt;""),IF(HLOOKUP(Q$9,'Feuille1-Catégories'!$C$1:$G$2,2,FALSE)="OUI",Q$3,IF(HLOOKUP(Q$9,'Feuille1-Catégories'!$C$1:$G$3,3,FALSE)="OUI",OFFSET(Q$3,MOD(QUOTIENT(ROW()-ROW($A$20),'Feuille1-Catégories'!$B$6/Q$6),Q$5),0),IF(MOD($A516-1-Q$10,'Feuille1-Catégories'!$F$5+1)=0,Q$3,""))),"")</f>
        <v/>
      </c>
      <c r="R516" s="7" t="str">
        <f ca="1">IF(AND($A516&lt;&gt;"",R$9&lt;&gt;""),IF(HLOOKUP(R$9,'Feuille1-Catégories'!$C$1:$G$2,2,FALSE)="OUI",R$3,IF(HLOOKUP(R$9,'Feuille1-Catégories'!$C$1:$G$3,3,FALSE)="OUI",OFFSET(R$3,MOD(QUOTIENT(ROW()-ROW($A$20),'Feuille1-Catégories'!$B$6/R$6),R$5),0),IF(MOD($A516-1-R$10,'Feuille1-Catégories'!$F$5+1)=0,R$3,""))),"")</f>
        <v/>
      </c>
      <c r="S516" s="7" t="str">
        <f ca="1">IF(AND($A516&lt;&gt;"",S$9&lt;&gt;""),IF(HLOOKUP(S$9,'Feuille1-Catégories'!$C$1:$G$2,2,FALSE)="OUI",S$3,IF(HLOOKUP(S$9,'Feuille1-Catégories'!$C$1:$G$3,3,FALSE)="OUI",OFFSET(S$3,MOD(QUOTIENT(ROW()-ROW($A$20),'Feuille1-Catégories'!$B$6/S$6),S$5),0),IF(MOD($A516-1-S$10,'Feuille1-Catégories'!$F$5+1)=0,S$3,""))),"")</f>
        <v/>
      </c>
      <c r="T516" s="7" t="str">
        <f ca="1">IF(AND($A516&lt;&gt;"",T$9&lt;&gt;""),IF(HLOOKUP(T$9,'Feuille1-Catégories'!$C$1:$G$2,2,FALSE)="OUI",T$3,IF(HLOOKUP(T$9,'Feuille1-Catégories'!$C$1:$G$3,3,FALSE)="OUI",OFFSET(T$3,MOD(QUOTIENT(ROW()-ROW($A$20),'Feuille1-Catégories'!$B$6/T$6),T$5),0),IF(MOD($A516-1-T$10,'Feuille1-Catégories'!$F$5+1)=0,T$3,""))),"")</f>
        <v/>
      </c>
      <c r="U516" s="7" t="str">
        <f ca="1">IF(AND($A516&lt;&gt;"",U$9&lt;&gt;""),IF(HLOOKUP(U$9,'Feuille1-Catégories'!$C$1:$G$2,2,FALSE)="OUI",U$3,IF(HLOOKUP(U$9,'Feuille1-Catégories'!$C$1:$G$3,3,FALSE)="OUI",OFFSET(U$3,MOD(QUOTIENT(ROW()-ROW($A$20),'Feuille1-Catégories'!$B$6/U$6),U$5),0),IF(MOD($A516-1-U$10,'Feuille1-Catégories'!$F$5+1)=0,U$3,""))),"")</f>
        <v/>
      </c>
      <c r="V516" s="7" t="str">
        <f ca="1">IF(AND($A516&lt;&gt;"",V$9&lt;&gt;""),IF(HLOOKUP(V$9,'Feuille1-Catégories'!$C$1:$G$2,2,FALSE)="OUI",V$3,IF(HLOOKUP(V$9,'Feuille1-Catégories'!$C$1:$G$3,3,FALSE)="OUI",OFFSET(V$3,MOD(QUOTIENT(ROW()-ROW($A$20),'Feuille1-Catégories'!$B$6/V$6),V$5),0),IF(MOD($A516-1-V$10,'Feuille1-Catégories'!$F$5+1)=0,V$3,""))),"")</f>
        <v/>
      </c>
      <c r="W516" s="7" t="str">
        <f ca="1">IF(AND($A516&lt;&gt;"",W$9&lt;&gt;""),IF(HLOOKUP(W$9,'Feuille1-Catégories'!$C$1:$G$2,2,FALSE)="OUI",W$3,IF(HLOOKUP(W$9,'Feuille1-Catégories'!$C$1:$G$3,3,FALSE)="OUI",OFFSET(W$3,MOD(QUOTIENT(ROW()-ROW($A$20),'Feuille1-Catégories'!$B$6/W$6),W$5),0),IF(MOD($A516-1-W$10,'Feuille1-Catégories'!$F$5+1)=0,W$3,""))),"")</f>
        <v/>
      </c>
      <c r="X516" s="7" t="str">
        <f ca="1">IF(AND($A516&lt;&gt;"",X$9&lt;&gt;""),IF(HLOOKUP(X$9,'Feuille1-Catégories'!$C$1:$G$2,2,FALSE)="OUI",X$3,IF(HLOOKUP(X$9,'Feuille1-Catégories'!$C$1:$G$3,3,FALSE)="OUI",OFFSET(X$3,MOD(QUOTIENT(ROW()-ROW($A$20),'Feuille1-Catégories'!$B$6/X$6),X$5),0),IF(MOD($A516-1-X$10,'Feuille1-Catégories'!$F$5+1)=0,X$3,""))),"")</f>
        <v/>
      </c>
      <c r="Y516" s="7" t="str">
        <f ca="1">IF(AND($A516&lt;&gt;"",Y$9&lt;&gt;""),IF(HLOOKUP(Y$9,'Feuille1-Catégories'!$C$1:$G$2,2,FALSE)="OUI",Y$3,IF(HLOOKUP(Y$9,'Feuille1-Catégories'!$C$1:$G$3,3,FALSE)="OUI",OFFSET(Y$3,MOD(QUOTIENT(ROW()-ROW($A$20),'Feuille1-Catégories'!$B$6/Y$6),Y$5),0),IF(MOD($A516-1-Y$10,'Feuille1-Catégories'!$F$5+1)=0,Y$3,""))),"")</f>
        <v/>
      </c>
      <c r="Z516" s="7" t="str">
        <f ca="1">IF(AND($A516&lt;&gt;"",Z$9&lt;&gt;""),IF(HLOOKUP(Z$9,'Feuille1-Catégories'!$C$1:$G$2,2,FALSE)="OUI",Z$3,IF(HLOOKUP(Z$9,'Feuille1-Catégories'!$C$1:$G$3,3,FALSE)="OUI",OFFSET(Z$3,MOD(QUOTIENT(ROW()-ROW($A$20),'Feuille1-Catégories'!$B$6/Z$6),Z$5),0),"")),"")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17" spans="1:26" ht="17" x14ac:dyDescent="0.2">
      <c r="A517" s="21" t="str">
        <f>IF(ROW()-ROW($A$19)&gt;'Feuille1-Catégories'!$B$6,"",ROW()-ROW($A$19))</f>
        <v/>
      </c>
      <c r="B517" s="33" t="str">
        <f t="shared" si="22"/>
        <v/>
      </c>
      <c r="C517" s="10" t="str">
        <f t="shared" si="23"/>
        <v/>
      </c>
      <c r="D517" s="10" t="str">
        <f>IF('Feuille3-Coût de production'!D517&lt;&gt;"",'Feuille3-Coût de production'!D517,"")</f>
        <v/>
      </c>
      <c r="E517" s="10" t="str">
        <f t="shared" si="24"/>
        <v/>
      </c>
      <c r="F517" s="7" t="str">
        <f ca="1">IF(AND($A517&lt;&gt;"",F$9&lt;&gt;""),IF(HLOOKUP(F$9,'Feuille1-Catégories'!$C$1:$G$2,2,FALSE)="OUI",F$3,IF(HLOOKUP(F$9,'Feuille1-Catégories'!$C$1:$G$3,3,FALSE)="OUI",OFFSET(F$3,MOD(QUOTIENT(ROW()-ROW($A$20),'Feuille1-Catégories'!$B$6/F$6),F$5),0),IF(MOD($A517-1-F$10,'Feuille1-Catégories'!$F$5+1)=0,F$3,""))),"")</f>
        <v/>
      </c>
      <c r="G517" s="7" t="str">
        <f ca="1">IF(AND($A517&lt;&gt;"",G$9&lt;&gt;""),IF(HLOOKUP(G$9,'Feuille1-Catégories'!$C$1:$G$2,2,FALSE)="OUI",G$3,IF(HLOOKUP(G$9,'Feuille1-Catégories'!$C$1:$G$3,3,FALSE)="OUI",OFFSET(G$3,MOD(QUOTIENT(ROW()-ROW($A$20),'Feuille1-Catégories'!$B$6/G$6),G$5),0),IF(MOD($A517-1-G$10,'Feuille1-Catégories'!$F$5+1)=0,G$3,""))),"")</f>
        <v/>
      </c>
      <c r="H517" s="7" t="str">
        <f ca="1">IF(AND($A517&lt;&gt;"",H$9&lt;&gt;""),IF(HLOOKUP(H$9,'Feuille1-Catégories'!$C$1:$G$2,2,FALSE)="OUI",H$3,IF(HLOOKUP(H$9,'Feuille1-Catégories'!$C$1:$G$3,3,FALSE)="OUI",OFFSET(H$3,MOD(QUOTIENT(ROW()-ROW($A$20),'Feuille1-Catégories'!$B$6/H$6),H$5),0),IF(MOD($A517-1-H$10,'Feuille1-Catégories'!$F$5+1)=0,H$3,""))),"")</f>
        <v/>
      </c>
      <c r="I517" s="7" t="str">
        <f ca="1">IF(AND($A517&lt;&gt;"",I$9&lt;&gt;""),IF(HLOOKUP(I$9,'Feuille1-Catégories'!$C$1:$G$2,2,FALSE)="OUI",I$3,IF(HLOOKUP(I$9,'Feuille1-Catégories'!$C$1:$G$3,3,FALSE)="OUI",OFFSET(I$3,MOD(QUOTIENT(ROW()-ROW($A$20),'Feuille1-Catégories'!$B$6/I$6),I$5),0),IF(MOD($A517-1-I$10,'Feuille1-Catégories'!$F$5+1)=0,I$3,""))),"")</f>
        <v/>
      </c>
      <c r="J517" s="7" t="str">
        <f ca="1">IF(AND($A517&lt;&gt;"",J$9&lt;&gt;""),IF(HLOOKUP(J$9,'Feuille1-Catégories'!$C$1:$G$2,2,FALSE)="OUI",J$3,IF(HLOOKUP(J$9,'Feuille1-Catégories'!$C$1:$G$3,3,FALSE)="OUI",OFFSET(J$3,MOD(QUOTIENT(ROW()-ROW($A$20),'Feuille1-Catégories'!$B$6/J$6),J$5),0),IF(MOD($A517-1-J$10,'Feuille1-Catégories'!$F$5+1)=0,J$3,""))),"")</f>
        <v/>
      </c>
      <c r="K517" s="7" t="str">
        <f ca="1">IF(AND($A517&lt;&gt;"",K$9&lt;&gt;""),IF(HLOOKUP(K$9,'Feuille1-Catégories'!$C$1:$G$2,2,FALSE)="OUI",K$3,IF(HLOOKUP(K$9,'Feuille1-Catégories'!$C$1:$G$3,3,FALSE)="OUI",OFFSET(K$3,MOD(QUOTIENT(ROW()-ROW($A$20),'Feuille1-Catégories'!$B$6/K$6),K$5),0),IF(MOD($A517-1-K$10,'Feuille1-Catégories'!$F$5+1)=0,K$3,""))),"")</f>
        <v/>
      </c>
      <c r="L517" s="7" t="str">
        <f ca="1">IF(AND($A517&lt;&gt;"",L$9&lt;&gt;""),IF(HLOOKUP(L$9,'Feuille1-Catégories'!$C$1:$G$2,2,FALSE)="OUI",L$3,IF(HLOOKUP(L$9,'Feuille1-Catégories'!$C$1:$G$3,3,FALSE)="OUI",OFFSET(L$3,MOD(QUOTIENT(ROW()-ROW($A$20),'Feuille1-Catégories'!$B$6/L$6),L$5),0),IF(MOD($A517-1-L$10,'Feuille1-Catégories'!$F$5+1)=0,L$3,""))),"")</f>
        <v/>
      </c>
      <c r="M517" s="7" t="str">
        <f ca="1">IF(AND($A517&lt;&gt;"",M$9&lt;&gt;""),IF(HLOOKUP(M$9,'Feuille1-Catégories'!$C$1:$G$2,2,FALSE)="OUI",M$3,IF(HLOOKUP(M$9,'Feuille1-Catégories'!$C$1:$G$3,3,FALSE)="OUI",OFFSET(M$3,MOD(QUOTIENT(ROW()-ROW($A$20),'Feuille1-Catégories'!$B$6/M$6),M$5),0),IF(MOD($A517-1-M$10,'Feuille1-Catégories'!$F$5+1)=0,M$3,""))),"")</f>
        <v/>
      </c>
      <c r="N517" s="7" t="str">
        <f ca="1">IF(AND($A517&lt;&gt;"",N$9&lt;&gt;""),IF(HLOOKUP(N$9,'Feuille1-Catégories'!$C$1:$G$2,2,FALSE)="OUI",N$3,IF(HLOOKUP(N$9,'Feuille1-Catégories'!$C$1:$G$3,3,FALSE)="OUI",OFFSET(N$3,MOD(QUOTIENT(ROW()-ROW($A$20),'Feuille1-Catégories'!$B$6/N$6),N$5),0),IF(MOD($A517-1-N$10,'Feuille1-Catégories'!$F$5+1)=0,N$3,""))),"")</f>
        <v/>
      </c>
      <c r="O517" s="7" t="str">
        <f ca="1">IF(AND($A517&lt;&gt;"",O$9&lt;&gt;""),IF(HLOOKUP(O$9,'Feuille1-Catégories'!$C$1:$G$2,2,FALSE)="OUI",O$3,IF(HLOOKUP(O$9,'Feuille1-Catégories'!$C$1:$G$3,3,FALSE)="OUI",OFFSET(O$3,MOD(QUOTIENT(ROW()-ROW($A$20),'Feuille1-Catégories'!$B$6/O$6),O$5),0),IF(MOD($A517-1-O$10,'Feuille1-Catégories'!$F$5+1)=0,O$3,""))),"")</f>
        <v/>
      </c>
      <c r="P517" s="7" t="str">
        <f ca="1">IF(AND($A517&lt;&gt;"",P$9&lt;&gt;""),IF(HLOOKUP(P$9,'Feuille1-Catégories'!$C$1:$G$2,2,FALSE)="OUI",P$3,IF(HLOOKUP(P$9,'Feuille1-Catégories'!$C$1:$G$3,3,FALSE)="OUI",OFFSET(P$3,MOD(QUOTIENT(ROW()-ROW($A$20),'Feuille1-Catégories'!$B$6/P$6),P$5),0),IF(MOD($A517-1-P$10,'Feuille1-Catégories'!$F$5+1)=0,P$3,""))),"")</f>
        <v/>
      </c>
      <c r="Q517" s="7" t="str">
        <f ca="1">IF(AND($A517&lt;&gt;"",Q$9&lt;&gt;""),IF(HLOOKUP(Q$9,'Feuille1-Catégories'!$C$1:$G$2,2,FALSE)="OUI",Q$3,IF(HLOOKUP(Q$9,'Feuille1-Catégories'!$C$1:$G$3,3,FALSE)="OUI",OFFSET(Q$3,MOD(QUOTIENT(ROW()-ROW($A$20),'Feuille1-Catégories'!$B$6/Q$6),Q$5),0),IF(MOD($A517-1-Q$10,'Feuille1-Catégories'!$F$5+1)=0,Q$3,""))),"")</f>
        <v/>
      </c>
      <c r="R517" s="7" t="str">
        <f ca="1">IF(AND($A517&lt;&gt;"",R$9&lt;&gt;""),IF(HLOOKUP(R$9,'Feuille1-Catégories'!$C$1:$G$2,2,FALSE)="OUI",R$3,IF(HLOOKUP(R$9,'Feuille1-Catégories'!$C$1:$G$3,3,FALSE)="OUI",OFFSET(R$3,MOD(QUOTIENT(ROW()-ROW($A$20),'Feuille1-Catégories'!$B$6/R$6),R$5),0),IF(MOD($A517-1-R$10,'Feuille1-Catégories'!$F$5+1)=0,R$3,""))),"")</f>
        <v/>
      </c>
      <c r="S517" s="7" t="str">
        <f ca="1">IF(AND($A517&lt;&gt;"",S$9&lt;&gt;""),IF(HLOOKUP(S$9,'Feuille1-Catégories'!$C$1:$G$2,2,FALSE)="OUI",S$3,IF(HLOOKUP(S$9,'Feuille1-Catégories'!$C$1:$G$3,3,FALSE)="OUI",OFFSET(S$3,MOD(QUOTIENT(ROW()-ROW($A$20),'Feuille1-Catégories'!$B$6/S$6),S$5),0),IF(MOD($A517-1-S$10,'Feuille1-Catégories'!$F$5+1)=0,S$3,""))),"")</f>
        <v/>
      </c>
      <c r="T517" s="7" t="str">
        <f ca="1">IF(AND($A517&lt;&gt;"",T$9&lt;&gt;""),IF(HLOOKUP(T$9,'Feuille1-Catégories'!$C$1:$G$2,2,FALSE)="OUI",T$3,IF(HLOOKUP(T$9,'Feuille1-Catégories'!$C$1:$G$3,3,FALSE)="OUI",OFFSET(T$3,MOD(QUOTIENT(ROW()-ROW($A$20),'Feuille1-Catégories'!$B$6/T$6),T$5),0),IF(MOD($A517-1-T$10,'Feuille1-Catégories'!$F$5+1)=0,T$3,""))),"")</f>
        <v/>
      </c>
      <c r="U517" s="7" t="str">
        <f ca="1">IF(AND($A517&lt;&gt;"",U$9&lt;&gt;""),IF(HLOOKUP(U$9,'Feuille1-Catégories'!$C$1:$G$2,2,FALSE)="OUI",U$3,IF(HLOOKUP(U$9,'Feuille1-Catégories'!$C$1:$G$3,3,FALSE)="OUI",OFFSET(U$3,MOD(QUOTIENT(ROW()-ROW($A$20),'Feuille1-Catégories'!$B$6/U$6),U$5),0),IF(MOD($A517-1-U$10,'Feuille1-Catégories'!$F$5+1)=0,U$3,""))),"")</f>
        <v/>
      </c>
      <c r="V517" s="7" t="str">
        <f ca="1">IF(AND($A517&lt;&gt;"",V$9&lt;&gt;""),IF(HLOOKUP(V$9,'Feuille1-Catégories'!$C$1:$G$2,2,FALSE)="OUI",V$3,IF(HLOOKUP(V$9,'Feuille1-Catégories'!$C$1:$G$3,3,FALSE)="OUI",OFFSET(V$3,MOD(QUOTIENT(ROW()-ROW($A$20),'Feuille1-Catégories'!$B$6/V$6),V$5),0),IF(MOD($A517-1-V$10,'Feuille1-Catégories'!$F$5+1)=0,V$3,""))),"")</f>
        <v/>
      </c>
      <c r="W517" s="7" t="str">
        <f ca="1">IF(AND($A517&lt;&gt;"",W$9&lt;&gt;""),IF(HLOOKUP(W$9,'Feuille1-Catégories'!$C$1:$G$2,2,FALSE)="OUI",W$3,IF(HLOOKUP(W$9,'Feuille1-Catégories'!$C$1:$G$3,3,FALSE)="OUI",OFFSET(W$3,MOD(QUOTIENT(ROW()-ROW($A$20),'Feuille1-Catégories'!$B$6/W$6),W$5),0),IF(MOD($A517-1-W$10,'Feuille1-Catégories'!$F$5+1)=0,W$3,""))),"")</f>
        <v/>
      </c>
      <c r="X517" s="7" t="str">
        <f ca="1">IF(AND($A517&lt;&gt;"",X$9&lt;&gt;""),IF(HLOOKUP(X$9,'Feuille1-Catégories'!$C$1:$G$2,2,FALSE)="OUI",X$3,IF(HLOOKUP(X$9,'Feuille1-Catégories'!$C$1:$G$3,3,FALSE)="OUI",OFFSET(X$3,MOD(QUOTIENT(ROW()-ROW($A$20),'Feuille1-Catégories'!$B$6/X$6),X$5),0),IF(MOD($A517-1-X$10,'Feuille1-Catégories'!$F$5+1)=0,X$3,""))),"")</f>
        <v/>
      </c>
      <c r="Y517" s="7" t="str">
        <f ca="1">IF(AND($A517&lt;&gt;"",Y$9&lt;&gt;""),IF(HLOOKUP(Y$9,'Feuille1-Catégories'!$C$1:$G$2,2,FALSE)="OUI",Y$3,IF(HLOOKUP(Y$9,'Feuille1-Catégories'!$C$1:$G$3,3,FALSE)="OUI",OFFSET(Y$3,MOD(QUOTIENT(ROW()-ROW($A$20),'Feuille1-Catégories'!$B$6/Y$6),Y$5),0),IF(MOD($A517-1-Y$10,'Feuille1-Catégories'!$F$5+1)=0,Y$3,""))),"")</f>
        <v/>
      </c>
      <c r="Z517" s="7" t="str">
        <f ca="1">IF(AND($A517&lt;&gt;"",Z$9&lt;&gt;""),IF(HLOOKUP(Z$9,'Feuille1-Catégories'!$C$1:$G$2,2,FALSE)="OUI",Z$3,IF(HLOOKUP(Z$9,'Feuille1-Catégories'!$C$1:$G$3,3,FALSE)="OUI",OFFSET(Z$3,MOD(QUOTIENT(ROW()-ROW($A$20),'Feuille1-Catégories'!$B$6/Z$6),Z$5),0),"")),"")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18" spans="1:26" ht="17" x14ac:dyDescent="0.2">
      <c r="A518" s="21" t="str">
        <f>IF(ROW()-ROW($A$19)&gt;'Feuille1-Catégories'!$B$6,"",ROW()-ROW($A$19))</f>
        <v/>
      </c>
      <c r="B518" s="33" t="str">
        <f t="shared" si="22"/>
        <v/>
      </c>
      <c r="C518" s="10" t="str">
        <f t="shared" si="23"/>
        <v/>
      </c>
      <c r="D518" s="10" t="str">
        <f>IF('Feuille3-Coût de production'!D518&lt;&gt;"",'Feuille3-Coût de production'!D518,"")</f>
        <v/>
      </c>
      <c r="E518" s="10" t="str">
        <f t="shared" si="24"/>
        <v/>
      </c>
      <c r="F518" s="7" t="str">
        <f ca="1">IF(AND($A518&lt;&gt;"",F$9&lt;&gt;""),IF(HLOOKUP(F$9,'Feuille1-Catégories'!$C$1:$G$2,2,FALSE)="OUI",F$3,IF(HLOOKUP(F$9,'Feuille1-Catégories'!$C$1:$G$3,3,FALSE)="OUI",OFFSET(F$3,MOD(QUOTIENT(ROW()-ROW($A$20),'Feuille1-Catégories'!$B$6/F$6),F$5),0),IF(MOD($A518-1-F$10,'Feuille1-Catégories'!$F$5+1)=0,F$3,""))),"")</f>
        <v/>
      </c>
      <c r="G518" s="7" t="str">
        <f ca="1">IF(AND($A518&lt;&gt;"",G$9&lt;&gt;""),IF(HLOOKUP(G$9,'Feuille1-Catégories'!$C$1:$G$2,2,FALSE)="OUI",G$3,IF(HLOOKUP(G$9,'Feuille1-Catégories'!$C$1:$G$3,3,FALSE)="OUI",OFFSET(G$3,MOD(QUOTIENT(ROW()-ROW($A$20),'Feuille1-Catégories'!$B$6/G$6),G$5),0),IF(MOD($A518-1-G$10,'Feuille1-Catégories'!$F$5+1)=0,G$3,""))),"")</f>
        <v/>
      </c>
      <c r="H518" s="7" t="str">
        <f ca="1">IF(AND($A518&lt;&gt;"",H$9&lt;&gt;""),IF(HLOOKUP(H$9,'Feuille1-Catégories'!$C$1:$G$2,2,FALSE)="OUI",H$3,IF(HLOOKUP(H$9,'Feuille1-Catégories'!$C$1:$G$3,3,FALSE)="OUI",OFFSET(H$3,MOD(QUOTIENT(ROW()-ROW($A$20),'Feuille1-Catégories'!$B$6/H$6),H$5),0),IF(MOD($A518-1-H$10,'Feuille1-Catégories'!$F$5+1)=0,H$3,""))),"")</f>
        <v/>
      </c>
      <c r="I518" s="7" t="str">
        <f ca="1">IF(AND($A518&lt;&gt;"",I$9&lt;&gt;""),IF(HLOOKUP(I$9,'Feuille1-Catégories'!$C$1:$G$2,2,FALSE)="OUI",I$3,IF(HLOOKUP(I$9,'Feuille1-Catégories'!$C$1:$G$3,3,FALSE)="OUI",OFFSET(I$3,MOD(QUOTIENT(ROW()-ROW($A$20),'Feuille1-Catégories'!$B$6/I$6),I$5),0),IF(MOD($A518-1-I$10,'Feuille1-Catégories'!$F$5+1)=0,I$3,""))),"")</f>
        <v/>
      </c>
      <c r="J518" s="7" t="str">
        <f ca="1">IF(AND($A518&lt;&gt;"",J$9&lt;&gt;""),IF(HLOOKUP(J$9,'Feuille1-Catégories'!$C$1:$G$2,2,FALSE)="OUI",J$3,IF(HLOOKUP(J$9,'Feuille1-Catégories'!$C$1:$G$3,3,FALSE)="OUI",OFFSET(J$3,MOD(QUOTIENT(ROW()-ROW($A$20),'Feuille1-Catégories'!$B$6/J$6),J$5),0),IF(MOD($A518-1-J$10,'Feuille1-Catégories'!$F$5+1)=0,J$3,""))),"")</f>
        <v/>
      </c>
      <c r="K518" s="7" t="str">
        <f ca="1">IF(AND($A518&lt;&gt;"",K$9&lt;&gt;""),IF(HLOOKUP(K$9,'Feuille1-Catégories'!$C$1:$G$2,2,FALSE)="OUI",K$3,IF(HLOOKUP(K$9,'Feuille1-Catégories'!$C$1:$G$3,3,FALSE)="OUI",OFFSET(K$3,MOD(QUOTIENT(ROW()-ROW($A$20),'Feuille1-Catégories'!$B$6/K$6),K$5),0),IF(MOD($A518-1-K$10,'Feuille1-Catégories'!$F$5+1)=0,K$3,""))),"")</f>
        <v/>
      </c>
      <c r="L518" s="7" t="str">
        <f ca="1">IF(AND($A518&lt;&gt;"",L$9&lt;&gt;""),IF(HLOOKUP(L$9,'Feuille1-Catégories'!$C$1:$G$2,2,FALSE)="OUI",L$3,IF(HLOOKUP(L$9,'Feuille1-Catégories'!$C$1:$G$3,3,FALSE)="OUI",OFFSET(L$3,MOD(QUOTIENT(ROW()-ROW($A$20),'Feuille1-Catégories'!$B$6/L$6),L$5),0),IF(MOD($A518-1-L$10,'Feuille1-Catégories'!$F$5+1)=0,L$3,""))),"")</f>
        <v/>
      </c>
      <c r="M518" s="7" t="str">
        <f ca="1">IF(AND($A518&lt;&gt;"",M$9&lt;&gt;""),IF(HLOOKUP(M$9,'Feuille1-Catégories'!$C$1:$G$2,2,FALSE)="OUI",M$3,IF(HLOOKUP(M$9,'Feuille1-Catégories'!$C$1:$G$3,3,FALSE)="OUI",OFFSET(M$3,MOD(QUOTIENT(ROW()-ROW($A$20),'Feuille1-Catégories'!$B$6/M$6),M$5),0),IF(MOD($A518-1-M$10,'Feuille1-Catégories'!$F$5+1)=0,M$3,""))),"")</f>
        <v/>
      </c>
      <c r="N518" s="7" t="str">
        <f ca="1">IF(AND($A518&lt;&gt;"",N$9&lt;&gt;""),IF(HLOOKUP(N$9,'Feuille1-Catégories'!$C$1:$G$2,2,FALSE)="OUI",N$3,IF(HLOOKUP(N$9,'Feuille1-Catégories'!$C$1:$G$3,3,FALSE)="OUI",OFFSET(N$3,MOD(QUOTIENT(ROW()-ROW($A$20),'Feuille1-Catégories'!$B$6/N$6),N$5),0),IF(MOD($A518-1-N$10,'Feuille1-Catégories'!$F$5+1)=0,N$3,""))),"")</f>
        <v/>
      </c>
      <c r="O518" s="7" t="str">
        <f ca="1">IF(AND($A518&lt;&gt;"",O$9&lt;&gt;""),IF(HLOOKUP(O$9,'Feuille1-Catégories'!$C$1:$G$2,2,FALSE)="OUI",O$3,IF(HLOOKUP(O$9,'Feuille1-Catégories'!$C$1:$G$3,3,FALSE)="OUI",OFFSET(O$3,MOD(QUOTIENT(ROW()-ROW($A$20),'Feuille1-Catégories'!$B$6/O$6),O$5),0),IF(MOD($A518-1-O$10,'Feuille1-Catégories'!$F$5+1)=0,O$3,""))),"")</f>
        <v/>
      </c>
      <c r="P518" s="7" t="str">
        <f ca="1">IF(AND($A518&lt;&gt;"",P$9&lt;&gt;""),IF(HLOOKUP(P$9,'Feuille1-Catégories'!$C$1:$G$2,2,FALSE)="OUI",P$3,IF(HLOOKUP(P$9,'Feuille1-Catégories'!$C$1:$G$3,3,FALSE)="OUI",OFFSET(P$3,MOD(QUOTIENT(ROW()-ROW($A$20),'Feuille1-Catégories'!$B$6/P$6),P$5),0),IF(MOD($A518-1-P$10,'Feuille1-Catégories'!$F$5+1)=0,P$3,""))),"")</f>
        <v/>
      </c>
      <c r="Q518" s="7" t="str">
        <f ca="1">IF(AND($A518&lt;&gt;"",Q$9&lt;&gt;""),IF(HLOOKUP(Q$9,'Feuille1-Catégories'!$C$1:$G$2,2,FALSE)="OUI",Q$3,IF(HLOOKUP(Q$9,'Feuille1-Catégories'!$C$1:$G$3,3,FALSE)="OUI",OFFSET(Q$3,MOD(QUOTIENT(ROW()-ROW($A$20),'Feuille1-Catégories'!$B$6/Q$6),Q$5),0),IF(MOD($A518-1-Q$10,'Feuille1-Catégories'!$F$5+1)=0,Q$3,""))),"")</f>
        <v/>
      </c>
      <c r="R518" s="7" t="str">
        <f ca="1">IF(AND($A518&lt;&gt;"",R$9&lt;&gt;""),IF(HLOOKUP(R$9,'Feuille1-Catégories'!$C$1:$G$2,2,FALSE)="OUI",R$3,IF(HLOOKUP(R$9,'Feuille1-Catégories'!$C$1:$G$3,3,FALSE)="OUI",OFFSET(R$3,MOD(QUOTIENT(ROW()-ROW($A$20),'Feuille1-Catégories'!$B$6/R$6),R$5),0),IF(MOD($A518-1-R$10,'Feuille1-Catégories'!$F$5+1)=0,R$3,""))),"")</f>
        <v/>
      </c>
      <c r="S518" s="7" t="str">
        <f ca="1">IF(AND($A518&lt;&gt;"",S$9&lt;&gt;""),IF(HLOOKUP(S$9,'Feuille1-Catégories'!$C$1:$G$2,2,FALSE)="OUI",S$3,IF(HLOOKUP(S$9,'Feuille1-Catégories'!$C$1:$G$3,3,FALSE)="OUI",OFFSET(S$3,MOD(QUOTIENT(ROW()-ROW($A$20),'Feuille1-Catégories'!$B$6/S$6),S$5),0),IF(MOD($A518-1-S$10,'Feuille1-Catégories'!$F$5+1)=0,S$3,""))),"")</f>
        <v/>
      </c>
      <c r="T518" s="7" t="str">
        <f ca="1">IF(AND($A518&lt;&gt;"",T$9&lt;&gt;""),IF(HLOOKUP(T$9,'Feuille1-Catégories'!$C$1:$G$2,2,FALSE)="OUI",T$3,IF(HLOOKUP(T$9,'Feuille1-Catégories'!$C$1:$G$3,3,FALSE)="OUI",OFFSET(T$3,MOD(QUOTIENT(ROW()-ROW($A$20),'Feuille1-Catégories'!$B$6/T$6),T$5),0),IF(MOD($A518-1-T$10,'Feuille1-Catégories'!$F$5+1)=0,T$3,""))),"")</f>
        <v/>
      </c>
      <c r="U518" s="7" t="str">
        <f ca="1">IF(AND($A518&lt;&gt;"",U$9&lt;&gt;""),IF(HLOOKUP(U$9,'Feuille1-Catégories'!$C$1:$G$2,2,FALSE)="OUI",U$3,IF(HLOOKUP(U$9,'Feuille1-Catégories'!$C$1:$G$3,3,FALSE)="OUI",OFFSET(U$3,MOD(QUOTIENT(ROW()-ROW($A$20),'Feuille1-Catégories'!$B$6/U$6),U$5),0),IF(MOD($A518-1-U$10,'Feuille1-Catégories'!$F$5+1)=0,U$3,""))),"")</f>
        <v/>
      </c>
      <c r="V518" s="7" t="str">
        <f ca="1">IF(AND($A518&lt;&gt;"",V$9&lt;&gt;""),IF(HLOOKUP(V$9,'Feuille1-Catégories'!$C$1:$G$2,2,FALSE)="OUI",V$3,IF(HLOOKUP(V$9,'Feuille1-Catégories'!$C$1:$G$3,3,FALSE)="OUI",OFFSET(V$3,MOD(QUOTIENT(ROW()-ROW($A$20),'Feuille1-Catégories'!$B$6/V$6),V$5),0),IF(MOD($A518-1-V$10,'Feuille1-Catégories'!$F$5+1)=0,V$3,""))),"")</f>
        <v/>
      </c>
      <c r="W518" s="7" t="str">
        <f ca="1">IF(AND($A518&lt;&gt;"",W$9&lt;&gt;""),IF(HLOOKUP(W$9,'Feuille1-Catégories'!$C$1:$G$2,2,FALSE)="OUI",W$3,IF(HLOOKUP(W$9,'Feuille1-Catégories'!$C$1:$G$3,3,FALSE)="OUI",OFFSET(W$3,MOD(QUOTIENT(ROW()-ROW($A$20),'Feuille1-Catégories'!$B$6/W$6),W$5),0),IF(MOD($A518-1-W$10,'Feuille1-Catégories'!$F$5+1)=0,W$3,""))),"")</f>
        <v/>
      </c>
      <c r="X518" s="7" t="str">
        <f ca="1">IF(AND($A518&lt;&gt;"",X$9&lt;&gt;""),IF(HLOOKUP(X$9,'Feuille1-Catégories'!$C$1:$G$2,2,FALSE)="OUI",X$3,IF(HLOOKUP(X$9,'Feuille1-Catégories'!$C$1:$G$3,3,FALSE)="OUI",OFFSET(X$3,MOD(QUOTIENT(ROW()-ROW($A$20),'Feuille1-Catégories'!$B$6/X$6),X$5),0),IF(MOD($A518-1-X$10,'Feuille1-Catégories'!$F$5+1)=0,X$3,""))),"")</f>
        <v/>
      </c>
      <c r="Y518" s="7" t="str">
        <f ca="1">IF(AND($A518&lt;&gt;"",Y$9&lt;&gt;""),IF(HLOOKUP(Y$9,'Feuille1-Catégories'!$C$1:$G$2,2,FALSE)="OUI",Y$3,IF(HLOOKUP(Y$9,'Feuille1-Catégories'!$C$1:$G$3,3,FALSE)="OUI",OFFSET(Y$3,MOD(QUOTIENT(ROW()-ROW($A$20),'Feuille1-Catégories'!$B$6/Y$6),Y$5),0),IF(MOD($A518-1-Y$10,'Feuille1-Catégories'!$F$5+1)=0,Y$3,""))),"")</f>
        <v/>
      </c>
      <c r="Z518" s="7" t="str">
        <f ca="1">IF(AND($A518&lt;&gt;"",Z$9&lt;&gt;""),IF(HLOOKUP(Z$9,'Feuille1-Catégories'!$C$1:$G$2,2,FALSE)="OUI",Z$3,IF(HLOOKUP(Z$9,'Feuille1-Catégories'!$C$1:$G$3,3,FALSE)="OUI",OFFSET(Z$3,MOD(QUOTIENT(ROW()-ROW($A$20),'Feuille1-Catégories'!$B$6/Z$6),Z$5),0),"")),"")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19" spans="1:26" ht="17" x14ac:dyDescent="0.2">
      <c r="A519" s="21" t="str">
        <f>IF(ROW()-ROW($A$19)&gt;'Feuille1-Catégories'!$B$6,"",ROW()-ROW($A$19))</f>
        <v/>
      </c>
      <c r="B519" s="33" t="str">
        <f t="shared" si="22"/>
        <v/>
      </c>
      <c r="C519" s="10" t="str">
        <f t="shared" si="23"/>
        <v/>
      </c>
      <c r="D519" s="10" t="str">
        <f>IF('Feuille3-Coût de production'!D519&lt;&gt;"",'Feuille3-Coût de production'!D519,"")</f>
        <v/>
      </c>
      <c r="E519" s="10" t="str">
        <f t="shared" si="24"/>
        <v/>
      </c>
      <c r="F519" s="7" t="str">
        <f ca="1">IF(AND($A519&lt;&gt;"",F$9&lt;&gt;""),IF(HLOOKUP(F$9,'Feuille1-Catégories'!$C$1:$G$2,2,FALSE)="OUI",F$3,IF(HLOOKUP(F$9,'Feuille1-Catégories'!$C$1:$G$3,3,FALSE)="OUI",OFFSET(F$3,MOD(QUOTIENT(ROW()-ROW($A$20),'Feuille1-Catégories'!$B$6/F$6),F$5),0),IF(MOD($A519-1-F$10,'Feuille1-Catégories'!$F$5+1)=0,F$3,""))),"")</f>
        <v/>
      </c>
      <c r="G519" s="7" t="str">
        <f ca="1">IF(AND($A519&lt;&gt;"",G$9&lt;&gt;""),IF(HLOOKUP(G$9,'Feuille1-Catégories'!$C$1:$G$2,2,FALSE)="OUI",G$3,IF(HLOOKUP(G$9,'Feuille1-Catégories'!$C$1:$G$3,3,FALSE)="OUI",OFFSET(G$3,MOD(QUOTIENT(ROW()-ROW($A$20),'Feuille1-Catégories'!$B$6/G$6),G$5),0),IF(MOD($A519-1-G$10,'Feuille1-Catégories'!$F$5+1)=0,G$3,""))),"")</f>
        <v/>
      </c>
      <c r="H519" s="7" t="str">
        <f ca="1">IF(AND($A519&lt;&gt;"",H$9&lt;&gt;""),IF(HLOOKUP(H$9,'Feuille1-Catégories'!$C$1:$G$2,2,FALSE)="OUI",H$3,IF(HLOOKUP(H$9,'Feuille1-Catégories'!$C$1:$G$3,3,FALSE)="OUI",OFFSET(H$3,MOD(QUOTIENT(ROW()-ROW($A$20),'Feuille1-Catégories'!$B$6/H$6),H$5),0),IF(MOD($A519-1-H$10,'Feuille1-Catégories'!$F$5+1)=0,H$3,""))),"")</f>
        <v/>
      </c>
      <c r="I519" s="7" t="str">
        <f ca="1">IF(AND($A519&lt;&gt;"",I$9&lt;&gt;""),IF(HLOOKUP(I$9,'Feuille1-Catégories'!$C$1:$G$2,2,FALSE)="OUI",I$3,IF(HLOOKUP(I$9,'Feuille1-Catégories'!$C$1:$G$3,3,FALSE)="OUI",OFFSET(I$3,MOD(QUOTIENT(ROW()-ROW($A$20),'Feuille1-Catégories'!$B$6/I$6),I$5),0),IF(MOD($A519-1-I$10,'Feuille1-Catégories'!$F$5+1)=0,I$3,""))),"")</f>
        <v/>
      </c>
      <c r="J519" s="7" t="str">
        <f ca="1">IF(AND($A519&lt;&gt;"",J$9&lt;&gt;""),IF(HLOOKUP(J$9,'Feuille1-Catégories'!$C$1:$G$2,2,FALSE)="OUI",J$3,IF(HLOOKUP(J$9,'Feuille1-Catégories'!$C$1:$G$3,3,FALSE)="OUI",OFFSET(J$3,MOD(QUOTIENT(ROW()-ROW($A$20),'Feuille1-Catégories'!$B$6/J$6),J$5),0),IF(MOD($A519-1-J$10,'Feuille1-Catégories'!$F$5+1)=0,J$3,""))),"")</f>
        <v/>
      </c>
      <c r="K519" s="7" t="str">
        <f ca="1">IF(AND($A519&lt;&gt;"",K$9&lt;&gt;""),IF(HLOOKUP(K$9,'Feuille1-Catégories'!$C$1:$G$2,2,FALSE)="OUI",K$3,IF(HLOOKUP(K$9,'Feuille1-Catégories'!$C$1:$G$3,3,FALSE)="OUI",OFFSET(K$3,MOD(QUOTIENT(ROW()-ROW($A$20),'Feuille1-Catégories'!$B$6/K$6),K$5),0),IF(MOD($A519-1-K$10,'Feuille1-Catégories'!$F$5+1)=0,K$3,""))),"")</f>
        <v/>
      </c>
      <c r="L519" s="7" t="str">
        <f ca="1">IF(AND($A519&lt;&gt;"",L$9&lt;&gt;""),IF(HLOOKUP(L$9,'Feuille1-Catégories'!$C$1:$G$2,2,FALSE)="OUI",L$3,IF(HLOOKUP(L$9,'Feuille1-Catégories'!$C$1:$G$3,3,FALSE)="OUI",OFFSET(L$3,MOD(QUOTIENT(ROW()-ROW($A$20),'Feuille1-Catégories'!$B$6/L$6),L$5),0),IF(MOD($A519-1-L$10,'Feuille1-Catégories'!$F$5+1)=0,L$3,""))),"")</f>
        <v/>
      </c>
      <c r="M519" s="7" t="str">
        <f ca="1">IF(AND($A519&lt;&gt;"",M$9&lt;&gt;""),IF(HLOOKUP(M$9,'Feuille1-Catégories'!$C$1:$G$2,2,FALSE)="OUI",M$3,IF(HLOOKUP(M$9,'Feuille1-Catégories'!$C$1:$G$3,3,FALSE)="OUI",OFFSET(M$3,MOD(QUOTIENT(ROW()-ROW($A$20),'Feuille1-Catégories'!$B$6/M$6),M$5),0),IF(MOD($A519-1-M$10,'Feuille1-Catégories'!$F$5+1)=0,M$3,""))),"")</f>
        <v/>
      </c>
      <c r="N519" s="7" t="str">
        <f ca="1">IF(AND($A519&lt;&gt;"",N$9&lt;&gt;""),IF(HLOOKUP(N$9,'Feuille1-Catégories'!$C$1:$G$2,2,FALSE)="OUI",N$3,IF(HLOOKUP(N$9,'Feuille1-Catégories'!$C$1:$G$3,3,FALSE)="OUI",OFFSET(N$3,MOD(QUOTIENT(ROW()-ROW($A$20),'Feuille1-Catégories'!$B$6/N$6),N$5),0),IF(MOD($A519-1-N$10,'Feuille1-Catégories'!$F$5+1)=0,N$3,""))),"")</f>
        <v/>
      </c>
      <c r="O519" s="7" t="str">
        <f ca="1">IF(AND($A519&lt;&gt;"",O$9&lt;&gt;""),IF(HLOOKUP(O$9,'Feuille1-Catégories'!$C$1:$G$2,2,FALSE)="OUI",O$3,IF(HLOOKUP(O$9,'Feuille1-Catégories'!$C$1:$G$3,3,FALSE)="OUI",OFFSET(O$3,MOD(QUOTIENT(ROW()-ROW($A$20),'Feuille1-Catégories'!$B$6/O$6),O$5),0),IF(MOD($A519-1-O$10,'Feuille1-Catégories'!$F$5+1)=0,O$3,""))),"")</f>
        <v/>
      </c>
      <c r="P519" s="7" t="str">
        <f ca="1">IF(AND($A519&lt;&gt;"",P$9&lt;&gt;""),IF(HLOOKUP(P$9,'Feuille1-Catégories'!$C$1:$G$2,2,FALSE)="OUI",P$3,IF(HLOOKUP(P$9,'Feuille1-Catégories'!$C$1:$G$3,3,FALSE)="OUI",OFFSET(P$3,MOD(QUOTIENT(ROW()-ROW($A$20),'Feuille1-Catégories'!$B$6/P$6),P$5),0),IF(MOD($A519-1-P$10,'Feuille1-Catégories'!$F$5+1)=0,P$3,""))),"")</f>
        <v/>
      </c>
      <c r="Q519" s="7" t="str">
        <f ca="1">IF(AND($A519&lt;&gt;"",Q$9&lt;&gt;""),IF(HLOOKUP(Q$9,'Feuille1-Catégories'!$C$1:$G$2,2,FALSE)="OUI",Q$3,IF(HLOOKUP(Q$9,'Feuille1-Catégories'!$C$1:$G$3,3,FALSE)="OUI",OFFSET(Q$3,MOD(QUOTIENT(ROW()-ROW($A$20),'Feuille1-Catégories'!$B$6/Q$6),Q$5),0),IF(MOD($A519-1-Q$10,'Feuille1-Catégories'!$F$5+1)=0,Q$3,""))),"")</f>
        <v/>
      </c>
      <c r="R519" s="7" t="str">
        <f ca="1">IF(AND($A519&lt;&gt;"",R$9&lt;&gt;""),IF(HLOOKUP(R$9,'Feuille1-Catégories'!$C$1:$G$2,2,FALSE)="OUI",R$3,IF(HLOOKUP(R$9,'Feuille1-Catégories'!$C$1:$G$3,3,FALSE)="OUI",OFFSET(R$3,MOD(QUOTIENT(ROW()-ROW($A$20),'Feuille1-Catégories'!$B$6/R$6),R$5),0),IF(MOD($A519-1-R$10,'Feuille1-Catégories'!$F$5+1)=0,R$3,""))),"")</f>
        <v/>
      </c>
      <c r="S519" s="7" t="str">
        <f ca="1">IF(AND($A519&lt;&gt;"",S$9&lt;&gt;""),IF(HLOOKUP(S$9,'Feuille1-Catégories'!$C$1:$G$2,2,FALSE)="OUI",S$3,IF(HLOOKUP(S$9,'Feuille1-Catégories'!$C$1:$G$3,3,FALSE)="OUI",OFFSET(S$3,MOD(QUOTIENT(ROW()-ROW($A$20),'Feuille1-Catégories'!$B$6/S$6),S$5),0),IF(MOD($A519-1-S$10,'Feuille1-Catégories'!$F$5+1)=0,S$3,""))),"")</f>
        <v/>
      </c>
      <c r="T519" s="7" t="str">
        <f ca="1">IF(AND($A519&lt;&gt;"",T$9&lt;&gt;""),IF(HLOOKUP(T$9,'Feuille1-Catégories'!$C$1:$G$2,2,FALSE)="OUI",T$3,IF(HLOOKUP(T$9,'Feuille1-Catégories'!$C$1:$G$3,3,FALSE)="OUI",OFFSET(T$3,MOD(QUOTIENT(ROW()-ROW($A$20),'Feuille1-Catégories'!$B$6/T$6),T$5),0),IF(MOD($A519-1-T$10,'Feuille1-Catégories'!$F$5+1)=0,T$3,""))),"")</f>
        <v/>
      </c>
      <c r="U519" s="7" t="str">
        <f ca="1">IF(AND($A519&lt;&gt;"",U$9&lt;&gt;""),IF(HLOOKUP(U$9,'Feuille1-Catégories'!$C$1:$G$2,2,FALSE)="OUI",U$3,IF(HLOOKUP(U$9,'Feuille1-Catégories'!$C$1:$G$3,3,FALSE)="OUI",OFFSET(U$3,MOD(QUOTIENT(ROW()-ROW($A$20),'Feuille1-Catégories'!$B$6/U$6),U$5),0),IF(MOD($A519-1-U$10,'Feuille1-Catégories'!$F$5+1)=0,U$3,""))),"")</f>
        <v/>
      </c>
      <c r="V519" s="7" t="str">
        <f ca="1">IF(AND($A519&lt;&gt;"",V$9&lt;&gt;""),IF(HLOOKUP(V$9,'Feuille1-Catégories'!$C$1:$G$2,2,FALSE)="OUI",V$3,IF(HLOOKUP(V$9,'Feuille1-Catégories'!$C$1:$G$3,3,FALSE)="OUI",OFFSET(V$3,MOD(QUOTIENT(ROW()-ROW($A$20),'Feuille1-Catégories'!$B$6/V$6),V$5),0),IF(MOD($A519-1-V$10,'Feuille1-Catégories'!$F$5+1)=0,V$3,""))),"")</f>
        <v/>
      </c>
      <c r="W519" s="7" t="str">
        <f ca="1">IF(AND($A519&lt;&gt;"",W$9&lt;&gt;""),IF(HLOOKUP(W$9,'Feuille1-Catégories'!$C$1:$G$2,2,FALSE)="OUI",W$3,IF(HLOOKUP(W$9,'Feuille1-Catégories'!$C$1:$G$3,3,FALSE)="OUI",OFFSET(W$3,MOD(QUOTIENT(ROW()-ROW($A$20),'Feuille1-Catégories'!$B$6/W$6),W$5),0),IF(MOD($A519-1-W$10,'Feuille1-Catégories'!$F$5+1)=0,W$3,""))),"")</f>
        <v/>
      </c>
      <c r="X519" s="7" t="str">
        <f ca="1">IF(AND($A519&lt;&gt;"",X$9&lt;&gt;""),IF(HLOOKUP(X$9,'Feuille1-Catégories'!$C$1:$G$2,2,FALSE)="OUI",X$3,IF(HLOOKUP(X$9,'Feuille1-Catégories'!$C$1:$G$3,3,FALSE)="OUI",OFFSET(X$3,MOD(QUOTIENT(ROW()-ROW($A$20),'Feuille1-Catégories'!$B$6/X$6),X$5),0),IF(MOD($A519-1-X$10,'Feuille1-Catégories'!$F$5+1)=0,X$3,""))),"")</f>
        <v/>
      </c>
      <c r="Y519" s="7" t="str">
        <f ca="1">IF(AND($A519&lt;&gt;"",Y$9&lt;&gt;""),IF(HLOOKUP(Y$9,'Feuille1-Catégories'!$C$1:$G$2,2,FALSE)="OUI",Y$3,IF(HLOOKUP(Y$9,'Feuille1-Catégories'!$C$1:$G$3,3,FALSE)="OUI",OFFSET(Y$3,MOD(QUOTIENT(ROW()-ROW($A$20),'Feuille1-Catégories'!$B$6/Y$6),Y$5),0),IF(MOD($A519-1-Y$10,'Feuille1-Catégories'!$F$5+1)=0,Y$3,""))),"")</f>
        <v/>
      </c>
      <c r="Z519" s="7" t="str">
        <f ca="1">IF(AND($A519&lt;&gt;"",Z$9&lt;&gt;""),IF(HLOOKUP(Z$9,'Feuille1-Catégories'!$C$1:$G$2,2,FALSE)="OUI",Z$3,IF(HLOOKUP(Z$9,'Feuille1-Catégories'!$C$1:$G$3,3,FALSE)="OUI",OFFSET(Z$3,MOD(QUOTIENT(ROW()-ROW($A$20),'Feuille1-Catégories'!$B$6/Z$6),Z$5),0),"")),"")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20" spans="1:26" ht="17" x14ac:dyDescent="0.2">
      <c r="A520" s="21" t="str">
        <f>IF(ROW()-ROW($A$19)&gt;'Feuille1-Catégories'!$B$6,"",ROW()-ROW($A$19))</f>
        <v/>
      </c>
      <c r="B520" s="33" t="str">
        <f t="shared" si="22"/>
        <v/>
      </c>
      <c r="C520" s="10" t="str">
        <f t="shared" si="23"/>
        <v/>
      </c>
      <c r="D520" s="10" t="str">
        <f>IF('Feuille3-Coût de production'!D520&lt;&gt;"",'Feuille3-Coût de production'!D520,"")</f>
        <v/>
      </c>
      <c r="E520" s="10" t="str">
        <f t="shared" si="24"/>
        <v/>
      </c>
      <c r="F520" s="7" t="str">
        <f ca="1">IF(AND($A520&lt;&gt;"",F$9&lt;&gt;""),IF(HLOOKUP(F$9,'Feuille1-Catégories'!$C$1:$G$2,2,FALSE)="OUI",F$3,IF(HLOOKUP(F$9,'Feuille1-Catégories'!$C$1:$G$3,3,FALSE)="OUI",OFFSET(F$3,MOD(QUOTIENT(ROW()-ROW($A$20),'Feuille1-Catégories'!$B$6/F$6),F$5),0),IF(MOD($A520-1-F$10,'Feuille1-Catégories'!$F$5+1)=0,F$3,""))),"")</f>
        <v/>
      </c>
      <c r="G520" s="7" t="str">
        <f ca="1">IF(AND($A520&lt;&gt;"",G$9&lt;&gt;""),IF(HLOOKUP(G$9,'Feuille1-Catégories'!$C$1:$G$2,2,FALSE)="OUI",G$3,IF(HLOOKUP(G$9,'Feuille1-Catégories'!$C$1:$G$3,3,FALSE)="OUI",OFFSET(G$3,MOD(QUOTIENT(ROW()-ROW($A$20),'Feuille1-Catégories'!$B$6/G$6),G$5),0),IF(MOD($A520-1-G$10,'Feuille1-Catégories'!$F$5+1)=0,G$3,""))),"")</f>
        <v/>
      </c>
      <c r="H520" s="7" t="str">
        <f ca="1">IF(AND($A520&lt;&gt;"",H$9&lt;&gt;""),IF(HLOOKUP(H$9,'Feuille1-Catégories'!$C$1:$G$2,2,FALSE)="OUI",H$3,IF(HLOOKUP(H$9,'Feuille1-Catégories'!$C$1:$G$3,3,FALSE)="OUI",OFFSET(H$3,MOD(QUOTIENT(ROW()-ROW($A$20),'Feuille1-Catégories'!$B$6/H$6),H$5),0),IF(MOD($A520-1-H$10,'Feuille1-Catégories'!$F$5+1)=0,H$3,""))),"")</f>
        <v/>
      </c>
      <c r="I520" s="7" t="str">
        <f ca="1">IF(AND($A520&lt;&gt;"",I$9&lt;&gt;""),IF(HLOOKUP(I$9,'Feuille1-Catégories'!$C$1:$G$2,2,FALSE)="OUI",I$3,IF(HLOOKUP(I$9,'Feuille1-Catégories'!$C$1:$G$3,3,FALSE)="OUI",OFFSET(I$3,MOD(QUOTIENT(ROW()-ROW($A$20),'Feuille1-Catégories'!$B$6/I$6),I$5),0),IF(MOD($A520-1-I$10,'Feuille1-Catégories'!$F$5+1)=0,I$3,""))),"")</f>
        <v/>
      </c>
      <c r="J520" s="7" t="str">
        <f ca="1">IF(AND($A520&lt;&gt;"",J$9&lt;&gt;""),IF(HLOOKUP(J$9,'Feuille1-Catégories'!$C$1:$G$2,2,FALSE)="OUI",J$3,IF(HLOOKUP(J$9,'Feuille1-Catégories'!$C$1:$G$3,3,FALSE)="OUI",OFFSET(J$3,MOD(QUOTIENT(ROW()-ROW($A$20),'Feuille1-Catégories'!$B$6/J$6),J$5),0),IF(MOD($A520-1-J$10,'Feuille1-Catégories'!$F$5+1)=0,J$3,""))),"")</f>
        <v/>
      </c>
      <c r="K520" s="7" t="str">
        <f ca="1">IF(AND($A520&lt;&gt;"",K$9&lt;&gt;""),IF(HLOOKUP(K$9,'Feuille1-Catégories'!$C$1:$G$2,2,FALSE)="OUI",K$3,IF(HLOOKUP(K$9,'Feuille1-Catégories'!$C$1:$G$3,3,FALSE)="OUI",OFFSET(K$3,MOD(QUOTIENT(ROW()-ROW($A$20),'Feuille1-Catégories'!$B$6/K$6),K$5),0),IF(MOD($A520-1-K$10,'Feuille1-Catégories'!$F$5+1)=0,K$3,""))),"")</f>
        <v/>
      </c>
      <c r="L520" s="7" t="str">
        <f ca="1">IF(AND($A520&lt;&gt;"",L$9&lt;&gt;""),IF(HLOOKUP(L$9,'Feuille1-Catégories'!$C$1:$G$2,2,FALSE)="OUI",L$3,IF(HLOOKUP(L$9,'Feuille1-Catégories'!$C$1:$G$3,3,FALSE)="OUI",OFFSET(L$3,MOD(QUOTIENT(ROW()-ROW($A$20),'Feuille1-Catégories'!$B$6/L$6),L$5),0),IF(MOD($A520-1-L$10,'Feuille1-Catégories'!$F$5+1)=0,L$3,""))),"")</f>
        <v/>
      </c>
      <c r="M520" s="7" t="str">
        <f ca="1">IF(AND($A520&lt;&gt;"",M$9&lt;&gt;""),IF(HLOOKUP(M$9,'Feuille1-Catégories'!$C$1:$G$2,2,FALSE)="OUI",M$3,IF(HLOOKUP(M$9,'Feuille1-Catégories'!$C$1:$G$3,3,FALSE)="OUI",OFFSET(M$3,MOD(QUOTIENT(ROW()-ROW($A$20),'Feuille1-Catégories'!$B$6/M$6),M$5),0),IF(MOD($A520-1-M$10,'Feuille1-Catégories'!$F$5+1)=0,M$3,""))),"")</f>
        <v/>
      </c>
      <c r="N520" s="7" t="str">
        <f ca="1">IF(AND($A520&lt;&gt;"",N$9&lt;&gt;""),IF(HLOOKUP(N$9,'Feuille1-Catégories'!$C$1:$G$2,2,FALSE)="OUI",N$3,IF(HLOOKUP(N$9,'Feuille1-Catégories'!$C$1:$G$3,3,FALSE)="OUI",OFFSET(N$3,MOD(QUOTIENT(ROW()-ROW($A$20),'Feuille1-Catégories'!$B$6/N$6),N$5),0),IF(MOD($A520-1-N$10,'Feuille1-Catégories'!$F$5+1)=0,N$3,""))),"")</f>
        <v/>
      </c>
      <c r="O520" s="7" t="str">
        <f ca="1">IF(AND($A520&lt;&gt;"",O$9&lt;&gt;""),IF(HLOOKUP(O$9,'Feuille1-Catégories'!$C$1:$G$2,2,FALSE)="OUI",O$3,IF(HLOOKUP(O$9,'Feuille1-Catégories'!$C$1:$G$3,3,FALSE)="OUI",OFFSET(O$3,MOD(QUOTIENT(ROW()-ROW($A$20),'Feuille1-Catégories'!$B$6/O$6),O$5),0),IF(MOD($A520-1-O$10,'Feuille1-Catégories'!$F$5+1)=0,O$3,""))),"")</f>
        <v/>
      </c>
      <c r="P520" s="7" t="str">
        <f ca="1">IF(AND($A520&lt;&gt;"",P$9&lt;&gt;""),IF(HLOOKUP(P$9,'Feuille1-Catégories'!$C$1:$G$2,2,FALSE)="OUI",P$3,IF(HLOOKUP(P$9,'Feuille1-Catégories'!$C$1:$G$3,3,FALSE)="OUI",OFFSET(P$3,MOD(QUOTIENT(ROW()-ROW($A$20),'Feuille1-Catégories'!$B$6/P$6),P$5),0),IF(MOD($A520-1-P$10,'Feuille1-Catégories'!$F$5+1)=0,P$3,""))),"")</f>
        <v/>
      </c>
      <c r="Q520" s="7" t="str">
        <f ca="1">IF(AND($A520&lt;&gt;"",Q$9&lt;&gt;""),IF(HLOOKUP(Q$9,'Feuille1-Catégories'!$C$1:$G$2,2,FALSE)="OUI",Q$3,IF(HLOOKUP(Q$9,'Feuille1-Catégories'!$C$1:$G$3,3,FALSE)="OUI",OFFSET(Q$3,MOD(QUOTIENT(ROW()-ROW($A$20),'Feuille1-Catégories'!$B$6/Q$6),Q$5),0),IF(MOD($A520-1-Q$10,'Feuille1-Catégories'!$F$5+1)=0,Q$3,""))),"")</f>
        <v/>
      </c>
      <c r="R520" s="7" t="str">
        <f ca="1">IF(AND($A520&lt;&gt;"",R$9&lt;&gt;""),IF(HLOOKUP(R$9,'Feuille1-Catégories'!$C$1:$G$2,2,FALSE)="OUI",R$3,IF(HLOOKUP(R$9,'Feuille1-Catégories'!$C$1:$G$3,3,FALSE)="OUI",OFFSET(R$3,MOD(QUOTIENT(ROW()-ROW($A$20),'Feuille1-Catégories'!$B$6/R$6),R$5),0),IF(MOD($A520-1-R$10,'Feuille1-Catégories'!$F$5+1)=0,R$3,""))),"")</f>
        <v/>
      </c>
      <c r="S520" s="7" t="str">
        <f ca="1">IF(AND($A520&lt;&gt;"",S$9&lt;&gt;""),IF(HLOOKUP(S$9,'Feuille1-Catégories'!$C$1:$G$2,2,FALSE)="OUI",S$3,IF(HLOOKUP(S$9,'Feuille1-Catégories'!$C$1:$G$3,3,FALSE)="OUI",OFFSET(S$3,MOD(QUOTIENT(ROW()-ROW($A$20),'Feuille1-Catégories'!$B$6/S$6),S$5),0),IF(MOD($A520-1-S$10,'Feuille1-Catégories'!$F$5+1)=0,S$3,""))),"")</f>
        <v/>
      </c>
      <c r="T520" s="7" t="str">
        <f ca="1">IF(AND($A520&lt;&gt;"",T$9&lt;&gt;""),IF(HLOOKUP(T$9,'Feuille1-Catégories'!$C$1:$G$2,2,FALSE)="OUI",T$3,IF(HLOOKUP(T$9,'Feuille1-Catégories'!$C$1:$G$3,3,FALSE)="OUI",OFFSET(T$3,MOD(QUOTIENT(ROW()-ROW($A$20),'Feuille1-Catégories'!$B$6/T$6),T$5),0),IF(MOD($A520-1-T$10,'Feuille1-Catégories'!$F$5+1)=0,T$3,""))),"")</f>
        <v/>
      </c>
      <c r="U520" s="7" t="str">
        <f ca="1">IF(AND($A520&lt;&gt;"",U$9&lt;&gt;""),IF(HLOOKUP(U$9,'Feuille1-Catégories'!$C$1:$G$2,2,FALSE)="OUI",U$3,IF(HLOOKUP(U$9,'Feuille1-Catégories'!$C$1:$G$3,3,FALSE)="OUI",OFFSET(U$3,MOD(QUOTIENT(ROW()-ROW($A$20),'Feuille1-Catégories'!$B$6/U$6),U$5),0),IF(MOD($A520-1-U$10,'Feuille1-Catégories'!$F$5+1)=0,U$3,""))),"")</f>
        <v/>
      </c>
      <c r="V520" s="7" t="str">
        <f ca="1">IF(AND($A520&lt;&gt;"",V$9&lt;&gt;""),IF(HLOOKUP(V$9,'Feuille1-Catégories'!$C$1:$G$2,2,FALSE)="OUI",V$3,IF(HLOOKUP(V$9,'Feuille1-Catégories'!$C$1:$G$3,3,FALSE)="OUI",OFFSET(V$3,MOD(QUOTIENT(ROW()-ROW($A$20),'Feuille1-Catégories'!$B$6/V$6),V$5),0),IF(MOD($A520-1-V$10,'Feuille1-Catégories'!$F$5+1)=0,V$3,""))),"")</f>
        <v/>
      </c>
      <c r="W520" s="7" t="str">
        <f ca="1">IF(AND($A520&lt;&gt;"",W$9&lt;&gt;""),IF(HLOOKUP(W$9,'Feuille1-Catégories'!$C$1:$G$2,2,FALSE)="OUI",W$3,IF(HLOOKUP(W$9,'Feuille1-Catégories'!$C$1:$G$3,3,FALSE)="OUI",OFFSET(W$3,MOD(QUOTIENT(ROW()-ROW($A$20),'Feuille1-Catégories'!$B$6/W$6),W$5),0),IF(MOD($A520-1-W$10,'Feuille1-Catégories'!$F$5+1)=0,W$3,""))),"")</f>
        <v/>
      </c>
      <c r="X520" s="7" t="str">
        <f ca="1">IF(AND($A520&lt;&gt;"",X$9&lt;&gt;""),IF(HLOOKUP(X$9,'Feuille1-Catégories'!$C$1:$G$2,2,FALSE)="OUI",X$3,IF(HLOOKUP(X$9,'Feuille1-Catégories'!$C$1:$G$3,3,FALSE)="OUI",OFFSET(X$3,MOD(QUOTIENT(ROW()-ROW($A$20),'Feuille1-Catégories'!$B$6/X$6),X$5),0),IF(MOD($A520-1-X$10,'Feuille1-Catégories'!$F$5+1)=0,X$3,""))),"")</f>
        <v/>
      </c>
      <c r="Y520" s="7" t="str">
        <f ca="1">IF(AND($A520&lt;&gt;"",Y$9&lt;&gt;""),IF(HLOOKUP(Y$9,'Feuille1-Catégories'!$C$1:$G$2,2,FALSE)="OUI",Y$3,IF(HLOOKUP(Y$9,'Feuille1-Catégories'!$C$1:$G$3,3,FALSE)="OUI",OFFSET(Y$3,MOD(QUOTIENT(ROW()-ROW($A$20),'Feuille1-Catégories'!$B$6/Y$6),Y$5),0),IF(MOD($A520-1-Y$10,'Feuille1-Catégories'!$F$5+1)=0,Y$3,""))),"")</f>
        <v/>
      </c>
      <c r="Z520" s="7" t="str">
        <f ca="1">IF(AND($A520&lt;&gt;"",Z$9&lt;&gt;""),IF(HLOOKUP(Z$9,'Feuille1-Catégories'!$C$1:$G$2,2,FALSE)="OUI",Z$3,IF(HLOOKUP(Z$9,'Feuille1-Catégories'!$C$1:$G$3,3,FALSE)="OUI",OFFSET(Z$3,MOD(QUOTIENT(ROW()-ROW($A$20),'Feuille1-Catégories'!$B$6/Z$6),Z$5),0),"")),"")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21" spans="1:26" ht="17" x14ac:dyDescent="0.2">
      <c r="A521" s="21" t="str">
        <f>IF(ROW()-ROW($A$19)&gt;'Feuille1-Catégories'!$B$6,"",ROW()-ROW($A$19))</f>
        <v/>
      </c>
      <c r="B521" s="33" t="str">
        <f t="shared" si="22"/>
        <v/>
      </c>
      <c r="C521" s="10" t="str">
        <f t="shared" si="23"/>
        <v/>
      </c>
      <c r="D521" s="10" t="str">
        <f>IF('Feuille3-Coût de production'!D521&lt;&gt;"",'Feuille3-Coût de production'!D521,"")</f>
        <v/>
      </c>
      <c r="E521" s="10" t="str">
        <f t="shared" si="24"/>
        <v/>
      </c>
      <c r="F521" s="7" t="str">
        <f ca="1">IF(AND($A521&lt;&gt;"",F$9&lt;&gt;""),IF(HLOOKUP(F$9,'Feuille1-Catégories'!$C$1:$G$2,2,FALSE)="OUI",F$3,IF(HLOOKUP(F$9,'Feuille1-Catégories'!$C$1:$G$3,3,FALSE)="OUI",OFFSET(F$3,MOD(QUOTIENT(ROW()-ROW($A$20),'Feuille1-Catégories'!$B$6/F$6),F$5),0),IF(MOD($A521-1-F$10,'Feuille1-Catégories'!$F$5+1)=0,F$3,""))),"")</f>
        <v/>
      </c>
      <c r="G521" s="7" t="str">
        <f ca="1">IF(AND($A521&lt;&gt;"",G$9&lt;&gt;""),IF(HLOOKUP(G$9,'Feuille1-Catégories'!$C$1:$G$2,2,FALSE)="OUI",G$3,IF(HLOOKUP(G$9,'Feuille1-Catégories'!$C$1:$G$3,3,FALSE)="OUI",OFFSET(G$3,MOD(QUOTIENT(ROW()-ROW($A$20),'Feuille1-Catégories'!$B$6/G$6),G$5),0),IF(MOD($A521-1-G$10,'Feuille1-Catégories'!$F$5+1)=0,G$3,""))),"")</f>
        <v/>
      </c>
      <c r="H521" s="7" t="str">
        <f ca="1">IF(AND($A521&lt;&gt;"",H$9&lt;&gt;""),IF(HLOOKUP(H$9,'Feuille1-Catégories'!$C$1:$G$2,2,FALSE)="OUI",H$3,IF(HLOOKUP(H$9,'Feuille1-Catégories'!$C$1:$G$3,3,FALSE)="OUI",OFFSET(H$3,MOD(QUOTIENT(ROW()-ROW($A$20),'Feuille1-Catégories'!$B$6/H$6),H$5),0),IF(MOD($A521-1-H$10,'Feuille1-Catégories'!$F$5+1)=0,H$3,""))),"")</f>
        <v/>
      </c>
      <c r="I521" s="7" t="str">
        <f ca="1">IF(AND($A521&lt;&gt;"",I$9&lt;&gt;""),IF(HLOOKUP(I$9,'Feuille1-Catégories'!$C$1:$G$2,2,FALSE)="OUI",I$3,IF(HLOOKUP(I$9,'Feuille1-Catégories'!$C$1:$G$3,3,FALSE)="OUI",OFFSET(I$3,MOD(QUOTIENT(ROW()-ROW($A$20),'Feuille1-Catégories'!$B$6/I$6),I$5),0),IF(MOD($A521-1-I$10,'Feuille1-Catégories'!$F$5+1)=0,I$3,""))),"")</f>
        <v/>
      </c>
      <c r="J521" s="7" t="str">
        <f ca="1">IF(AND($A521&lt;&gt;"",J$9&lt;&gt;""),IF(HLOOKUP(J$9,'Feuille1-Catégories'!$C$1:$G$2,2,FALSE)="OUI",J$3,IF(HLOOKUP(J$9,'Feuille1-Catégories'!$C$1:$G$3,3,FALSE)="OUI",OFFSET(J$3,MOD(QUOTIENT(ROW()-ROW($A$20),'Feuille1-Catégories'!$B$6/J$6),J$5),0),IF(MOD($A521-1-J$10,'Feuille1-Catégories'!$F$5+1)=0,J$3,""))),"")</f>
        <v/>
      </c>
      <c r="K521" s="7" t="str">
        <f ca="1">IF(AND($A521&lt;&gt;"",K$9&lt;&gt;""),IF(HLOOKUP(K$9,'Feuille1-Catégories'!$C$1:$G$2,2,FALSE)="OUI",K$3,IF(HLOOKUP(K$9,'Feuille1-Catégories'!$C$1:$G$3,3,FALSE)="OUI",OFFSET(K$3,MOD(QUOTIENT(ROW()-ROW($A$20),'Feuille1-Catégories'!$B$6/K$6),K$5),0),IF(MOD($A521-1-K$10,'Feuille1-Catégories'!$F$5+1)=0,K$3,""))),"")</f>
        <v/>
      </c>
      <c r="L521" s="7" t="str">
        <f ca="1">IF(AND($A521&lt;&gt;"",L$9&lt;&gt;""),IF(HLOOKUP(L$9,'Feuille1-Catégories'!$C$1:$G$2,2,FALSE)="OUI",L$3,IF(HLOOKUP(L$9,'Feuille1-Catégories'!$C$1:$G$3,3,FALSE)="OUI",OFFSET(L$3,MOD(QUOTIENT(ROW()-ROW($A$20),'Feuille1-Catégories'!$B$6/L$6),L$5),0),IF(MOD($A521-1-L$10,'Feuille1-Catégories'!$F$5+1)=0,L$3,""))),"")</f>
        <v/>
      </c>
      <c r="M521" s="7" t="str">
        <f ca="1">IF(AND($A521&lt;&gt;"",M$9&lt;&gt;""),IF(HLOOKUP(M$9,'Feuille1-Catégories'!$C$1:$G$2,2,FALSE)="OUI",M$3,IF(HLOOKUP(M$9,'Feuille1-Catégories'!$C$1:$G$3,3,FALSE)="OUI",OFFSET(M$3,MOD(QUOTIENT(ROW()-ROW($A$20),'Feuille1-Catégories'!$B$6/M$6),M$5),0),IF(MOD($A521-1-M$10,'Feuille1-Catégories'!$F$5+1)=0,M$3,""))),"")</f>
        <v/>
      </c>
      <c r="N521" s="7" t="str">
        <f ca="1">IF(AND($A521&lt;&gt;"",N$9&lt;&gt;""),IF(HLOOKUP(N$9,'Feuille1-Catégories'!$C$1:$G$2,2,FALSE)="OUI",N$3,IF(HLOOKUP(N$9,'Feuille1-Catégories'!$C$1:$G$3,3,FALSE)="OUI",OFFSET(N$3,MOD(QUOTIENT(ROW()-ROW($A$20),'Feuille1-Catégories'!$B$6/N$6),N$5),0),IF(MOD($A521-1-N$10,'Feuille1-Catégories'!$F$5+1)=0,N$3,""))),"")</f>
        <v/>
      </c>
      <c r="O521" s="7" t="str">
        <f ca="1">IF(AND($A521&lt;&gt;"",O$9&lt;&gt;""),IF(HLOOKUP(O$9,'Feuille1-Catégories'!$C$1:$G$2,2,FALSE)="OUI",O$3,IF(HLOOKUP(O$9,'Feuille1-Catégories'!$C$1:$G$3,3,FALSE)="OUI",OFFSET(O$3,MOD(QUOTIENT(ROW()-ROW($A$20),'Feuille1-Catégories'!$B$6/O$6),O$5),0),IF(MOD($A521-1-O$10,'Feuille1-Catégories'!$F$5+1)=0,O$3,""))),"")</f>
        <v/>
      </c>
      <c r="P521" s="7" t="str">
        <f ca="1">IF(AND($A521&lt;&gt;"",P$9&lt;&gt;""),IF(HLOOKUP(P$9,'Feuille1-Catégories'!$C$1:$G$2,2,FALSE)="OUI",P$3,IF(HLOOKUP(P$9,'Feuille1-Catégories'!$C$1:$G$3,3,FALSE)="OUI",OFFSET(P$3,MOD(QUOTIENT(ROW()-ROW($A$20),'Feuille1-Catégories'!$B$6/P$6),P$5),0),IF(MOD($A521-1-P$10,'Feuille1-Catégories'!$F$5+1)=0,P$3,""))),"")</f>
        <v/>
      </c>
      <c r="Q521" s="7" t="str">
        <f ca="1">IF(AND($A521&lt;&gt;"",Q$9&lt;&gt;""),IF(HLOOKUP(Q$9,'Feuille1-Catégories'!$C$1:$G$2,2,FALSE)="OUI",Q$3,IF(HLOOKUP(Q$9,'Feuille1-Catégories'!$C$1:$G$3,3,FALSE)="OUI",OFFSET(Q$3,MOD(QUOTIENT(ROW()-ROW($A$20),'Feuille1-Catégories'!$B$6/Q$6),Q$5),0),IF(MOD($A521-1-Q$10,'Feuille1-Catégories'!$F$5+1)=0,Q$3,""))),"")</f>
        <v/>
      </c>
      <c r="R521" s="7" t="str">
        <f ca="1">IF(AND($A521&lt;&gt;"",R$9&lt;&gt;""),IF(HLOOKUP(R$9,'Feuille1-Catégories'!$C$1:$G$2,2,FALSE)="OUI",R$3,IF(HLOOKUP(R$9,'Feuille1-Catégories'!$C$1:$G$3,3,FALSE)="OUI",OFFSET(R$3,MOD(QUOTIENT(ROW()-ROW($A$20),'Feuille1-Catégories'!$B$6/R$6),R$5),0),IF(MOD($A521-1-R$10,'Feuille1-Catégories'!$F$5+1)=0,R$3,""))),"")</f>
        <v/>
      </c>
      <c r="S521" s="7" t="str">
        <f ca="1">IF(AND($A521&lt;&gt;"",S$9&lt;&gt;""),IF(HLOOKUP(S$9,'Feuille1-Catégories'!$C$1:$G$2,2,FALSE)="OUI",S$3,IF(HLOOKUP(S$9,'Feuille1-Catégories'!$C$1:$G$3,3,FALSE)="OUI",OFFSET(S$3,MOD(QUOTIENT(ROW()-ROW($A$20),'Feuille1-Catégories'!$B$6/S$6),S$5),0),IF(MOD($A521-1-S$10,'Feuille1-Catégories'!$F$5+1)=0,S$3,""))),"")</f>
        <v/>
      </c>
      <c r="T521" s="7" t="str">
        <f ca="1">IF(AND($A521&lt;&gt;"",T$9&lt;&gt;""),IF(HLOOKUP(T$9,'Feuille1-Catégories'!$C$1:$G$2,2,FALSE)="OUI",T$3,IF(HLOOKUP(T$9,'Feuille1-Catégories'!$C$1:$G$3,3,FALSE)="OUI",OFFSET(T$3,MOD(QUOTIENT(ROW()-ROW($A$20),'Feuille1-Catégories'!$B$6/T$6),T$5),0),IF(MOD($A521-1-T$10,'Feuille1-Catégories'!$F$5+1)=0,T$3,""))),"")</f>
        <v/>
      </c>
      <c r="U521" s="7" t="str">
        <f ca="1">IF(AND($A521&lt;&gt;"",U$9&lt;&gt;""),IF(HLOOKUP(U$9,'Feuille1-Catégories'!$C$1:$G$2,2,FALSE)="OUI",U$3,IF(HLOOKUP(U$9,'Feuille1-Catégories'!$C$1:$G$3,3,FALSE)="OUI",OFFSET(U$3,MOD(QUOTIENT(ROW()-ROW($A$20),'Feuille1-Catégories'!$B$6/U$6),U$5),0),IF(MOD($A521-1-U$10,'Feuille1-Catégories'!$F$5+1)=0,U$3,""))),"")</f>
        <v/>
      </c>
      <c r="V521" s="7" t="str">
        <f ca="1">IF(AND($A521&lt;&gt;"",V$9&lt;&gt;""),IF(HLOOKUP(V$9,'Feuille1-Catégories'!$C$1:$G$2,2,FALSE)="OUI",V$3,IF(HLOOKUP(V$9,'Feuille1-Catégories'!$C$1:$G$3,3,FALSE)="OUI",OFFSET(V$3,MOD(QUOTIENT(ROW()-ROW($A$20),'Feuille1-Catégories'!$B$6/V$6),V$5),0),IF(MOD($A521-1-V$10,'Feuille1-Catégories'!$F$5+1)=0,V$3,""))),"")</f>
        <v/>
      </c>
      <c r="W521" s="7" t="str">
        <f ca="1">IF(AND($A521&lt;&gt;"",W$9&lt;&gt;""),IF(HLOOKUP(W$9,'Feuille1-Catégories'!$C$1:$G$2,2,FALSE)="OUI",W$3,IF(HLOOKUP(W$9,'Feuille1-Catégories'!$C$1:$G$3,3,FALSE)="OUI",OFFSET(W$3,MOD(QUOTIENT(ROW()-ROW($A$20),'Feuille1-Catégories'!$B$6/W$6),W$5),0),IF(MOD($A521-1-W$10,'Feuille1-Catégories'!$F$5+1)=0,W$3,""))),"")</f>
        <v/>
      </c>
      <c r="X521" s="7" t="str">
        <f ca="1">IF(AND($A521&lt;&gt;"",X$9&lt;&gt;""),IF(HLOOKUP(X$9,'Feuille1-Catégories'!$C$1:$G$2,2,FALSE)="OUI",X$3,IF(HLOOKUP(X$9,'Feuille1-Catégories'!$C$1:$G$3,3,FALSE)="OUI",OFFSET(X$3,MOD(QUOTIENT(ROW()-ROW($A$20),'Feuille1-Catégories'!$B$6/X$6),X$5),0),IF(MOD($A521-1-X$10,'Feuille1-Catégories'!$F$5+1)=0,X$3,""))),"")</f>
        <v/>
      </c>
      <c r="Y521" s="7" t="str">
        <f ca="1">IF(AND($A521&lt;&gt;"",Y$9&lt;&gt;""),IF(HLOOKUP(Y$9,'Feuille1-Catégories'!$C$1:$G$2,2,FALSE)="OUI",Y$3,IF(HLOOKUP(Y$9,'Feuille1-Catégories'!$C$1:$G$3,3,FALSE)="OUI",OFFSET(Y$3,MOD(QUOTIENT(ROW()-ROW($A$20),'Feuille1-Catégories'!$B$6/Y$6),Y$5),0),IF(MOD($A521-1-Y$10,'Feuille1-Catégories'!$F$5+1)=0,Y$3,""))),"")</f>
        <v/>
      </c>
      <c r="Z521" s="7" t="str">
        <f ca="1">IF(AND($A521&lt;&gt;"",Z$9&lt;&gt;""),IF(HLOOKUP(Z$9,'Feuille1-Catégories'!$C$1:$G$2,2,FALSE)="OUI",Z$3,IF(HLOOKUP(Z$9,'Feuille1-Catégories'!$C$1:$G$3,3,FALSE)="OUI",OFFSET(Z$3,MOD(QUOTIENT(ROW()-ROW($A$20),'Feuille1-Catégories'!$B$6/Z$6),Z$5),0),"")),"")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22" spans="1:26" ht="17" x14ac:dyDescent="0.2">
      <c r="A522" s="21" t="str">
        <f>IF(ROW()-ROW($A$19)&gt;'Feuille1-Catégories'!$B$6,"",ROW()-ROW($A$19))</f>
        <v/>
      </c>
      <c r="B522" s="33" t="str">
        <f t="shared" si="22"/>
        <v/>
      </c>
      <c r="C522" s="10" t="str">
        <f t="shared" si="23"/>
        <v/>
      </c>
      <c r="D522" s="10" t="str">
        <f>IF('Feuille3-Coût de production'!D522&lt;&gt;"",'Feuille3-Coût de production'!D522,"")</f>
        <v/>
      </c>
      <c r="E522" s="10" t="str">
        <f t="shared" si="24"/>
        <v/>
      </c>
      <c r="F522" s="7" t="str">
        <f ca="1">IF(AND($A522&lt;&gt;"",F$9&lt;&gt;""),IF(HLOOKUP(F$9,'Feuille1-Catégories'!$C$1:$G$2,2,FALSE)="OUI",F$3,IF(HLOOKUP(F$9,'Feuille1-Catégories'!$C$1:$G$3,3,FALSE)="OUI",OFFSET(F$3,MOD(QUOTIENT(ROW()-ROW($A$20),'Feuille1-Catégories'!$B$6/F$6),F$5),0),IF(MOD($A522-1-F$10,'Feuille1-Catégories'!$F$5+1)=0,F$3,""))),"")</f>
        <v/>
      </c>
      <c r="G522" s="7" t="str">
        <f ca="1">IF(AND($A522&lt;&gt;"",G$9&lt;&gt;""),IF(HLOOKUP(G$9,'Feuille1-Catégories'!$C$1:$G$2,2,FALSE)="OUI",G$3,IF(HLOOKUP(G$9,'Feuille1-Catégories'!$C$1:$G$3,3,FALSE)="OUI",OFFSET(G$3,MOD(QUOTIENT(ROW()-ROW($A$20),'Feuille1-Catégories'!$B$6/G$6),G$5),0),IF(MOD($A522-1-G$10,'Feuille1-Catégories'!$F$5+1)=0,G$3,""))),"")</f>
        <v/>
      </c>
      <c r="H522" s="7" t="str">
        <f ca="1">IF(AND($A522&lt;&gt;"",H$9&lt;&gt;""),IF(HLOOKUP(H$9,'Feuille1-Catégories'!$C$1:$G$2,2,FALSE)="OUI",H$3,IF(HLOOKUP(H$9,'Feuille1-Catégories'!$C$1:$G$3,3,FALSE)="OUI",OFFSET(H$3,MOD(QUOTIENT(ROW()-ROW($A$20),'Feuille1-Catégories'!$B$6/H$6),H$5),0),IF(MOD($A522-1-H$10,'Feuille1-Catégories'!$F$5+1)=0,H$3,""))),"")</f>
        <v/>
      </c>
      <c r="I522" s="7" t="str">
        <f ca="1">IF(AND($A522&lt;&gt;"",I$9&lt;&gt;""),IF(HLOOKUP(I$9,'Feuille1-Catégories'!$C$1:$G$2,2,FALSE)="OUI",I$3,IF(HLOOKUP(I$9,'Feuille1-Catégories'!$C$1:$G$3,3,FALSE)="OUI",OFFSET(I$3,MOD(QUOTIENT(ROW()-ROW($A$20),'Feuille1-Catégories'!$B$6/I$6),I$5),0),IF(MOD($A522-1-I$10,'Feuille1-Catégories'!$F$5+1)=0,I$3,""))),"")</f>
        <v/>
      </c>
      <c r="J522" s="7" t="str">
        <f ca="1">IF(AND($A522&lt;&gt;"",J$9&lt;&gt;""),IF(HLOOKUP(J$9,'Feuille1-Catégories'!$C$1:$G$2,2,FALSE)="OUI",J$3,IF(HLOOKUP(J$9,'Feuille1-Catégories'!$C$1:$G$3,3,FALSE)="OUI",OFFSET(J$3,MOD(QUOTIENT(ROW()-ROW($A$20),'Feuille1-Catégories'!$B$6/J$6),J$5),0),IF(MOD($A522-1-J$10,'Feuille1-Catégories'!$F$5+1)=0,J$3,""))),"")</f>
        <v/>
      </c>
      <c r="K522" s="7" t="str">
        <f ca="1">IF(AND($A522&lt;&gt;"",K$9&lt;&gt;""),IF(HLOOKUP(K$9,'Feuille1-Catégories'!$C$1:$G$2,2,FALSE)="OUI",K$3,IF(HLOOKUP(K$9,'Feuille1-Catégories'!$C$1:$G$3,3,FALSE)="OUI",OFFSET(K$3,MOD(QUOTIENT(ROW()-ROW($A$20),'Feuille1-Catégories'!$B$6/K$6),K$5),0),IF(MOD($A522-1-K$10,'Feuille1-Catégories'!$F$5+1)=0,K$3,""))),"")</f>
        <v/>
      </c>
      <c r="L522" s="7" t="str">
        <f ca="1">IF(AND($A522&lt;&gt;"",L$9&lt;&gt;""),IF(HLOOKUP(L$9,'Feuille1-Catégories'!$C$1:$G$2,2,FALSE)="OUI",L$3,IF(HLOOKUP(L$9,'Feuille1-Catégories'!$C$1:$G$3,3,FALSE)="OUI",OFFSET(L$3,MOD(QUOTIENT(ROW()-ROW($A$20),'Feuille1-Catégories'!$B$6/L$6),L$5),0),IF(MOD($A522-1-L$10,'Feuille1-Catégories'!$F$5+1)=0,L$3,""))),"")</f>
        <v/>
      </c>
      <c r="M522" s="7" t="str">
        <f ca="1">IF(AND($A522&lt;&gt;"",M$9&lt;&gt;""),IF(HLOOKUP(M$9,'Feuille1-Catégories'!$C$1:$G$2,2,FALSE)="OUI",M$3,IF(HLOOKUP(M$9,'Feuille1-Catégories'!$C$1:$G$3,3,FALSE)="OUI",OFFSET(M$3,MOD(QUOTIENT(ROW()-ROW($A$20),'Feuille1-Catégories'!$B$6/M$6),M$5),0),IF(MOD($A522-1-M$10,'Feuille1-Catégories'!$F$5+1)=0,M$3,""))),"")</f>
        <v/>
      </c>
      <c r="N522" s="7" t="str">
        <f ca="1">IF(AND($A522&lt;&gt;"",N$9&lt;&gt;""),IF(HLOOKUP(N$9,'Feuille1-Catégories'!$C$1:$G$2,2,FALSE)="OUI",N$3,IF(HLOOKUP(N$9,'Feuille1-Catégories'!$C$1:$G$3,3,FALSE)="OUI",OFFSET(N$3,MOD(QUOTIENT(ROW()-ROW($A$20),'Feuille1-Catégories'!$B$6/N$6),N$5),0),IF(MOD($A522-1-N$10,'Feuille1-Catégories'!$F$5+1)=0,N$3,""))),"")</f>
        <v/>
      </c>
      <c r="O522" s="7" t="str">
        <f ca="1">IF(AND($A522&lt;&gt;"",O$9&lt;&gt;""),IF(HLOOKUP(O$9,'Feuille1-Catégories'!$C$1:$G$2,2,FALSE)="OUI",O$3,IF(HLOOKUP(O$9,'Feuille1-Catégories'!$C$1:$G$3,3,FALSE)="OUI",OFFSET(O$3,MOD(QUOTIENT(ROW()-ROW($A$20),'Feuille1-Catégories'!$B$6/O$6),O$5),0),IF(MOD($A522-1-O$10,'Feuille1-Catégories'!$F$5+1)=0,O$3,""))),"")</f>
        <v/>
      </c>
      <c r="P522" s="7" t="str">
        <f ca="1">IF(AND($A522&lt;&gt;"",P$9&lt;&gt;""),IF(HLOOKUP(P$9,'Feuille1-Catégories'!$C$1:$G$2,2,FALSE)="OUI",P$3,IF(HLOOKUP(P$9,'Feuille1-Catégories'!$C$1:$G$3,3,FALSE)="OUI",OFFSET(P$3,MOD(QUOTIENT(ROW()-ROW($A$20),'Feuille1-Catégories'!$B$6/P$6),P$5),0),IF(MOD($A522-1-P$10,'Feuille1-Catégories'!$F$5+1)=0,P$3,""))),"")</f>
        <v/>
      </c>
      <c r="Q522" s="7" t="str">
        <f ca="1">IF(AND($A522&lt;&gt;"",Q$9&lt;&gt;""),IF(HLOOKUP(Q$9,'Feuille1-Catégories'!$C$1:$G$2,2,FALSE)="OUI",Q$3,IF(HLOOKUP(Q$9,'Feuille1-Catégories'!$C$1:$G$3,3,FALSE)="OUI",OFFSET(Q$3,MOD(QUOTIENT(ROW()-ROW($A$20),'Feuille1-Catégories'!$B$6/Q$6),Q$5),0),IF(MOD($A522-1-Q$10,'Feuille1-Catégories'!$F$5+1)=0,Q$3,""))),"")</f>
        <v/>
      </c>
      <c r="R522" s="7" t="str">
        <f ca="1">IF(AND($A522&lt;&gt;"",R$9&lt;&gt;""),IF(HLOOKUP(R$9,'Feuille1-Catégories'!$C$1:$G$2,2,FALSE)="OUI",R$3,IF(HLOOKUP(R$9,'Feuille1-Catégories'!$C$1:$G$3,3,FALSE)="OUI",OFFSET(R$3,MOD(QUOTIENT(ROW()-ROW($A$20),'Feuille1-Catégories'!$B$6/R$6),R$5),0),IF(MOD($A522-1-R$10,'Feuille1-Catégories'!$F$5+1)=0,R$3,""))),"")</f>
        <v/>
      </c>
      <c r="S522" s="7" t="str">
        <f ca="1">IF(AND($A522&lt;&gt;"",S$9&lt;&gt;""),IF(HLOOKUP(S$9,'Feuille1-Catégories'!$C$1:$G$2,2,FALSE)="OUI",S$3,IF(HLOOKUP(S$9,'Feuille1-Catégories'!$C$1:$G$3,3,FALSE)="OUI",OFFSET(S$3,MOD(QUOTIENT(ROW()-ROW($A$20),'Feuille1-Catégories'!$B$6/S$6),S$5),0),IF(MOD($A522-1-S$10,'Feuille1-Catégories'!$F$5+1)=0,S$3,""))),"")</f>
        <v/>
      </c>
      <c r="T522" s="7" t="str">
        <f ca="1">IF(AND($A522&lt;&gt;"",T$9&lt;&gt;""),IF(HLOOKUP(T$9,'Feuille1-Catégories'!$C$1:$G$2,2,FALSE)="OUI",T$3,IF(HLOOKUP(T$9,'Feuille1-Catégories'!$C$1:$G$3,3,FALSE)="OUI",OFFSET(T$3,MOD(QUOTIENT(ROW()-ROW($A$20),'Feuille1-Catégories'!$B$6/T$6),T$5),0),IF(MOD($A522-1-T$10,'Feuille1-Catégories'!$F$5+1)=0,T$3,""))),"")</f>
        <v/>
      </c>
      <c r="U522" s="7" t="str">
        <f ca="1">IF(AND($A522&lt;&gt;"",U$9&lt;&gt;""),IF(HLOOKUP(U$9,'Feuille1-Catégories'!$C$1:$G$2,2,FALSE)="OUI",U$3,IF(HLOOKUP(U$9,'Feuille1-Catégories'!$C$1:$G$3,3,FALSE)="OUI",OFFSET(U$3,MOD(QUOTIENT(ROW()-ROW($A$20),'Feuille1-Catégories'!$B$6/U$6),U$5),0),IF(MOD($A522-1-U$10,'Feuille1-Catégories'!$F$5+1)=0,U$3,""))),"")</f>
        <v/>
      </c>
      <c r="V522" s="7" t="str">
        <f ca="1">IF(AND($A522&lt;&gt;"",V$9&lt;&gt;""),IF(HLOOKUP(V$9,'Feuille1-Catégories'!$C$1:$G$2,2,FALSE)="OUI",V$3,IF(HLOOKUP(V$9,'Feuille1-Catégories'!$C$1:$G$3,3,FALSE)="OUI",OFFSET(V$3,MOD(QUOTIENT(ROW()-ROW($A$20),'Feuille1-Catégories'!$B$6/V$6),V$5),0),IF(MOD($A522-1-V$10,'Feuille1-Catégories'!$F$5+1)=0,V$3,""))),"")</f>
        <v/>
      </c>
      <c r="W522" s="7" t="str">
        <f ca="1">IF(AND($A522&lt;&gt;"",W$9&lt;&gt;""),IF(HLOOKUP(W$9,'Feuille1-Catégories'!$C$1:$G$2,2,FALSE)="OUI",W$3,IF(HLOOKUP(W$9,'Feuille1-Catégories'!$C$1:$G$3,3,FALSE)="OUI",OFFSET(W$3,MOD(QUOTIENT(ROW()-ROW($A$20),'Feuille1-Catégories'!$B$6/W$6),W$5),0),IF(MOD($A522-1-W$10,'Feuille1-Catégories'!$F$5+1)=0,W$3,""))),"")</f>
        <v/>
      </c>
      <c r="X522" s="7" t="str">
        <f ca="1">IF(AND($A522&lt;&gt;"",X$9&lt;&gt;""),IF(HLOOKUP(X$9,'Feuille1-Catégories'!$C$1:$G$2,2,FALSE)="OUI",X$3,IF(HLOOKUP(X$9,'Feuille1-Catégories'!$C$1:$G$3,3,FALSE)="OUI",OFFSET(X$3,MOD(QUOTIENT(ROW()-ROW($A$20),'Feuille1-Catégories'!$B$6/X$6),X$5),0),IF(MOD($A522-1-X$10,'Feuille1-Catégories'!$F$5+1)=0,X$3,""))),"")</f>
        <v/>
      </c>
      <c r="Y522" s="7" t="str">
        <f ca="1">IF(AND($A522&lt;&gt;"",Y$9&lt;&gt;""),IF(HLOOKUP(Y$9,'Feuille1-Catégories'!$C$1:$G$2,2,FALSE)="OUI",Y$3,IF(HLOOKUP(Y$9,'Feuille1-Catégories'!$C$1:$G$3,3,FALSE)="OUI",OFFSET(Y$3,MOD(QUOTIENT(ROW()-ROW($A$20),'Feuille1-Catégories'!$B$6/Y$6),Y$5),0),IF(MOD($A522-1-Y$10,'Feuille1-Catégories'!$F$5+1)=0,Y$3,""))),"")</f>
        <v/>
      </c>
      <c r="Z522" s="7" t="str">
        <f ca="1">IF(AND($A522&lt;&gt;"",Z$9&lt;&gt;""),IF(HLOOKUP(Z$9,'Feuille1-Catégories'!$C$1:$G$2,2,FALSE)="OUI",Z$3,IF(HLOOKUP(Z$9,'Feuille1-Catégories'!$C$1:$G$3,3,FALSE)="OUI",OFFSET(Z$3,MOD(QUOTIENT(ROW()-ROW($A$20),'Feuille1-Catégories'!$B$6/Z$6),Z$5),0),"")),"")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23" spans="1:26" ht="17" x14ac:dyDescent="0.2">
      <c r="A523" s="21" t="str">
        <f>IF(ROW()-ROW($A$19)&gt;'Feuille1-Catégories'!$B$6,"",ROW()-ROW($A$19))</f>
        <v/>
      </c>
      <c r="B523" s="33" t="str">
        <f t="shared" si="22"/>
        <v/>
      </c>
      <c r="C523" s="10" t="str">
        <f t="shared" si="23"/>
        <v/>
      </c>
      <c r="D523" s="10" t="str">
        <f>IF('Feuille3-Coût de production'!D523&lt;&gt;"",'Feuille3-Coût de production'!D523,"")</f>
        <v/>
      </c>
      <c r="E523" s="10" t="str">
        <f t="shared" si="24"/>
        <v/>
      </c>
      <c r="F523" s="7" t="str">
        <f ca="1">IF(AND($A523&lt;&gt;"",F$9&lt;&gt;""),IF(HLOOKUP(F$9,'Feuille1-Catégories'!$C$1:$G$2,2,FALSE)="OUI",F$3,IF(HLOOKUP(F$9,'Feuille1-Catégories'!$C$1:$G$3,3,FALSE)="OUI",OFFSET(F$3,MOD(QUOTIENT(ROW()-ROW($A$20),'Feuille1-Catégories'!$B$6/F$6),F$5),0),IF(MOD($A523-1-F$10,'Feuille1-Catégories'!$F$5+1)=0,F$3,""))),"")</f>
        <v/>
      </c>
      <c r="G523" s="7" t="str">
        <f ca="1">IF(AND($A523&lt;&gt;"",G$9&lt;&gt;""),IF(HLOOKUP(G$9,'Feuille1-Catégories'!$C$1:$G$2,2,FALSE)="OUI",G$3,IF(HLOOKUP(G$9,'Feuille1-Catégories'!$C$1:$G$3,3,FALSE)="OUI",OFFSET(G$3,MOD(QUOTIENT(ROW()-ROW($A$20),'Feuille1-Catégories'!$B$6/G$6),G$5),0),IF(MOD($A523-1-G$10,'Feuille1-Catégories'!$F$5+1)=0,G$3,""))),"")</f>
        <v/>
      </c>
      <c r="H523" s="7" t="str">
        <f ca="1">IF(AND($A523&lt;&gt;"",H$9&lt;&gt;""),IF(HLOOKUP(H$9,'Feuille1-Catégories'!$C$1:$G$2,2,FALSE)="OUI",H$3,IF(HLOOKUP(H$9,'Feuille1-Catégories'!$C$1:$G$3,3,FALSE)="OUI",OFFSET(H$3,MOD(QUOTIENT(ROW()-ROW($A$20),'Feuille1-Catégories'!$B$6/H$6),H$5),0),IF(MOD($A523-1-H$10,'Feuille1-Catégories'!$F$5+1)=0,H$3,""))),"")</f>
        <v/>
      </c>
      <c r="I523" s="7" t="str">
        <f ca="1">IF(AND($A523&lt;&gt;"",I$9&lt;&gt;""),IF(HLOOKUP(I$9,'Feuille1-Catégories'!$C$1:$G$2,2,FALSE)="OUI",I$3,IF(HLOOKUP(I$9,'Feuille1-Catégories'!$C$1:$G$3,3,FALSE)="OUI",OFFSET(I$3,MOD(QUOTIENT(ROW()-ROW($A$20),'Feuille1-Catégories'!$B$6/I$6),I$5),0),IF(MOD($A523-1-I$10,'Feuille1-Catégories'!$F$5+1)=0,I$3,""))),"")</f>
        <v/>
      </c>
      <c r="J523" s="7" t="str">
        <f ca="1">IF(AND($A523&lt;&gt;"",J$9&lt;&gt;""),IF(HLOOKUP(J$9,'Feuille1-Catégories'!$C$1:$G$2,2,FALSE)="OUI",J$3,IF(HLOOKUP(J$9,'Feuille1-Catégories'!$C$1:$G$3,3,FALSE)="OUI",OFFSET(J$3,MOD(QUOTIENT(ROW()-ROW($A$20),'Feuille1-Catégories'!$B$6/J$6),J$5),0),IF(MOD($A523-1-J$10,'Feuille1-Catégories'!$F$5+1)=0,J$3,""))),"")</f>
        <v/>
      </c>
      <c r="K523" s="7" t="str">
        <f ca="1">IF(AND($A523&lt;&gt;"",K$9&lt;&gt;""),IF(HLOOKUP(K$9,'Feuille1-Catégories'!$C$1:$G$2,2,FALSE)="OUI",K$3,IF(HLOOKUP(K$9,'Feuille1-Catégories'!$C$1:$G$3,3,FALSE)="OUI",OFFSET(K$3,MOD(QUOTIENT(ROW()-ROW($A$20),'Feuille1-Catégories'!$B$6/K$6),K$5),0),IF(MOD($A523-1-K$10,'Feuille1-Catégories'!$F$5+1)=0,K$3,""))),"")</f>
        <v/>
      </c>
      <c r="L523" s="7" t="str">
        <f ca="1">IF(AND($A523&lt;&gt;"",L$9&lt;&gt;""),IF(HLOOKUP(L$9,'Feuille1-Catégories'!$C$1:$G$2,2,FALSE)="OUI",L$3,IF(HLOOKUP(L$9,'Feuille1-Catégories'!$C$1:$G$3,3,FALSE)="OUI",OFFSET(L$3,MOD(QUOTIENT(ROW()-ROW($A$20),'Feuille1-Catégories'!$B$6/L$6),L$5),0),IF(MOD($A523-1-L$10,'Feuille1-Catégories'!$F$5+1)=0,L$3,""))),"")</f>
        <v/>
      </c>
      <c r="M523" s="7" t="str">
        <f ca="1">IF(AND($A523&lt;&gt;"",M$9&lt;&gt;""),IF(HLOOKUP(M$9,'Feuille1-Catégories'!$C$1:$G$2,2,FALSE)="OUI",M$3,IF(HLOOKUP(M$9,'Feuille1-Catégories'!$C$1:$G$3,3,FALSE)="OUI",OFFSET(M$3,MOD(QUOTIENT(ROW()-ROW($A$20),'Feuille1-Catégories'!$B$6/M$6),M$5),0),IF(MOD($A523-1-M$10,'Feuille1-Catégories'!$F$5+1)=0,M$3,""))),"")</f>
        <v/>
      </c>
      <c r="N523" s="7" t="str">
        <f ca="1">IF(AND($A523&lt;&gt;"",N$9&lt;&gt;""),IF(HLOOKUP(N$9,'Feuille1-Catégories'!$C$1:$G$2,2,FALSE)="OUI",N$3,IF(HLOOKUP(N$9,'Feuille1-Catégories'!$C$1:$G$3,3,FALSE)="OUI",OFFSET(N$3,MOD(QUOTIENT(ROW()-ROW($A$20),'Feuille1-Catégories'!$B$6/N$6),N$5),0),IF(MOD($A523-1-N$10,'Feuille1-Catégories'!$F$5+1)=0,N$3,""))),"")</f>
        <v/>
      </c>
      <c r="O523" s="7" t="str">
        <f ca="1">IF(AND($A523&lt;&gt;"",O$9&lt;&gt;""),IF(HLOOKUP(O$9,'Feuille1-Catégories'!$C$1:$G$2,2,FALSE)="OUI",O$3,IF(HLOOKUP(O$9,'Feuille1-Catégories'!$C$1:$G$3,3,FALSE)="OUI",OFFSET(O$3,MOD(QUOTIENT(ROW()-ROW($A$20),'Feuille1-Catégories'!$B$6/O$6),O$5),0),IF(MOD($A523-1-O$10,'Feuille1-Catégories'!$F$5+1)=0,O$3,""))),"")</f>
        <v/>
      </c>
      <c r="P523" s="7" t="str">
        <f ca="1">IF(AND($A523&lt;&gt;"",P$9&lt;&gt;""),IF(HLOOKUP(P$9,'Feuille1-Catégories'!$C$1:$G$2,2,FALSE)="OUI",P$3,IF(HLOOKUP(P$9,'Feuille1-Catégories'!$C$1:$G$3,3,FALSE)="OUI",OFFSET(P$3,MOD(QUOTIENT(ROW()-ROW($A$20),'Feuille1-Catégories'!$B$6/P$6),P$5),0),IF(MOD($A523-1-P$10,'Feuille1-Catégories'!$F$5+1)=0,P$3,""))),"")</f>
        <v/>
      </c>
      <c r="Q523" s="7" t="str">
        <f ca="1">IF(AND($A523&lt;&gt;"",Q$9&lt;&gt;""),IF(HLOOKUP(Q$9,'Feuille1-Catégories'!$C$1:$G$2,2,FALSE)="OUI",Q$3,IF(HLOOKUP(Q$9,'Feuille1-Catégories'!$C$1:$G$3,3,FALSE)="OUI",OFFSET(Q$3,MOD(QUOTIENT(ROW()-ROW($A$20),'Feuille1-Catégories'!$B$6/Q$6),Q$5),0),IF(MOD($A523-1-Q$10,'Feuille1-Catégories'!$F$5+1)=0,Q$3,""))),"")</f>
        <v/>
      </c>
      <c r="R523" s="7" t="str">
        <f ca="1">IF(AND($A523&lt;&gt;"",R$9&lt;&gt;""),IF(HLOOKUP(R$9,'Feuille1-Catégories'!$C$1:$G$2,2,FALSE)="OUI",R$3,IF(HLOOKUP(R$9,'Feuille1-Catégories'!$C$1:$G$3,3,FALSE)="OUI",OFFSET(R$3,MOD(QUOTIENT(ROW()-ROW($A$20),'Feuille1-Catégories'!$B$6/R$6),R$5),0),IF(MOD($A523-1-R$10,'Feuille1-Catégories'!$F$5+1)=0,R$3,""))),"")</f>
        <v/>
      </c>
      <c r="S523" s="7" t="str">
        <f ca="1">IF(AND($A523&lt;&gt;"",S$9&lt;&gt;""),IF(HLOOKUP(S$9,'Feuille1-Catégories'!$C$1:$G$2,2,FALSE)="OUI",S$3,IF(HLOOKUP(S$9,'Feuille1-Catégories'!$C$1:$G$3,3,FALSE)="OUI",OFFSET(S$3,MOD(QUOTIENT(ROW()-ROW($A$20),'Feuille1-Catégories'!$B$6/S$6),S$5),0),IF(MOD($A523-1-S$10,'Feuille1-Catégories'!$F$5+1)=0,S$3,""))),"")</f>
        <v/>
      </c>
      <c r="T523" s="7" t="str">
        <f ca="1">IF(AND($A523&lt;&gt;"",T$9&lt;&gt;""),IF(HLOOKUP(T$9,'Feuille1-Catégories'!$C$1:$G$2,2,FALSE)="OUI",T$3,IF(HLOOKUP(T$9,'Feuille1-Catégories'!$C$1:$G$3,3,FALSE)="OUI",OFFSET(T$3,MOD(QUOTIENT(ROW()-ROW($A$20),'Feuille1-Catégories'!$B$6/T$6),T$5),0),IF(MOD($A523-1-T$10,'Feuille1-Catégories'!$F$5+1)=0,T$3,""))),"")</f>
        <v/>
      </c>
      <c r="U523" s="7" t="str">
        <f ca="1">IF(AND($A523&lt;&gt;"",U$9&lt;&gt;""),IF(HLOOKUP(U$9,'Feuille1-Catégories'!$C$1:$G$2,2,FALSE)="OUI",U$3,IF(HLOOKUP(U$9,'Feuille1-Catégories'!$C$1:$G$3,3,FALSE)="OUI",OFFSET(U$3,MOD(QUOTIENT(ROW()-ROW($A$20),'Feuille1-Catégories'!$B$6/U$6),U$5),0),IF(MOD($A523-1-U$10,'Feuille1-Catégories'!$F$5+1)=0,U$3,""))),"")</f>
        <v/>
      </c>
      <c r="V523" s="7" t="str">
        <f ca="1">IF(AND($A523&lt;&gt;"",V$9&lt;&gt;""),IF(HLOOKUP(V$9,'Feuille1-Catégories'!$C$1:$G$2,2,FALSE)="OUI",V$3,IF(HLOOKUP(V$9,'Feuille1-Catégories'!$C$1:$G$3,3,FALSE)="OUI",OFFSET(V$3,MOD(QUOTIENT(ROW()-ROW($A$20),'Feuille1-Catégories'!$B$6/V$6),V$5),0),IF(MOD($A523-1-V$10,'Feuille1-Catégories'!$F$5+1)=0,V$3,""))),"")</f>
        <v/>
      </c>
      <c r="W523" s="7" t="str">
        <f ca="1">IF(AND($A523&lt;&gt;"",W$9&lt;&gt;""),IF(HLOOKUP(W$9,'Feuille1-Catégories'!$C$1:$G$2,2,FALSE)="OUI",W$3,IF(HLOOKUP(W$9,'Feuille1-Catégories'!$C$1:$G$3,3,FALSE)="OUI",OFFSET(W$3,MOD(QUOTIENT(ROW()-ROW($A$20),'Feuille1-Catégories'!$B$6/W$6),W$5),0),IF(MOD($A523-1-W$10,'Feuille1-Catégories'!$F$5+1)=0,W$3,""))),"")</f>
        <v/>
      </c>
      <c r="X523" s="7" t="str">
        <f ca="1">IF(AND($A523&lt;&gt;"",X$9&lt;&gt;""),IF(HLOOKUP(X$9,'Feuille1-Catégories'!$C$1:$G$2,2,FALSE)="OUI",X$3,IF(HLOOKUP(X$9,'Feuille1-Catégories'!$C$1:$G$3,3,FALSE)="OUI",OFFSET(X$3,MOD(QUOTIENT(ROW()-ROW($A$20),'Feuille1-Catégories'!$B$6/X$6),X$5),0),IF(MOD($A523-1-X$10,'Feuille1-Catégories'!$F$5+1)=0,X$3,""))),"")</f>
        <v/>
      </c>
      <c r="Y523" s="7" t="str">
        <f ca="1">IF(AND($A523&lt;&gt;"",Y$9&lt;&gt;""),IF(HLOOKUP(Y$9,'Feuille1-Catégories'!$C$1:$G$2,2,FALSE)="OUI",Y$3,IF(HLOOKUP(Y$9,'Feuille1-Catégories'!$C$1:$G$3,3,FALSE)="OUI",OFFSET(Y$3,MOD(QUOTIENT(ROW()-ROW($A$20),'Feuille1-Catégories'!$B$6/Y$6),Y$5),0),IF(MOD($A523-1-Y$10,'Feuille1-Catégories'!$F$5+1)=0,Y$3,""))),"")</f>
        <v/>
      </c>
      <c r="Z523" s="7" t="str">
        <f ca="1">IF(AND($A523&lt;&gt;"",Z$9&lt;&gt;""),IF(HLOOKUP(Z$9,'Feuille1-Catégories'!$C$1:$G$2,2,FALSE)="OUI",Z$3,IF(HLOOKUP(Z$9,'Feuille1-Catégories'!$C$1:$G$3,3,FALSE)="OUI",OFFSET(Z$3,MOD(QUOTIENT(ROW()-ROW($A$20),'Feuille1-Catégories'!$B$6/Z$6),Z$5),0),"")),"")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24" spans="1:26" ht="17" x14ac:dyDescent="0.2">
      <c r="A524" s="21" t="str">
        <f>IF(ROW()-ROW($A$19)&gt;'Feuille1-Catégories'!$B$6,"",ROW()-ROW($A$19))</f>
        <v/>
      </c>
      <c r="B524" s="33" t="str">
        <f t="shared" si="22"/>
        <v/>
      </c>
      <c r="C524" s="10" t="str">
        <f t="shared" si="23"/>
        <v/>
      </c>
      <c r="D524" s="10" t="str">
        <f>IF('Feuille3-Coût de production'!D524&lt;&gt;"",'Feuille3-Coût de production'!D524,"")</f>
        <v/>
      </c>
      <c r="E524" s="10" t="str">
        <f t="shared" si="24"/>
        <v/>
      </c>
      <c r="F524" s="7" t="str">
        <f ca="1">IF(AND($A524&lt;&gt;"",F$9&lt;&gt;""),IF(HLOOKUP(F$9,'Feuille1-Catégories'!$C$1:$G$2,2,FALSE)="OUI",F$3,IF(HLOOKUP(F$9,'Feuille1-Catégories'!$C$1:$G$3,3,FALSE)="OUI",OFFSET(F$3,MOD(QUOTIENT(ROW()-ROW($A$20),'Feuille1-Catégories'!$B$6/F$6),F$5),0),IF(MOD($A524-1-F$10,'Feuille1-Catégories'!$F$5+1)=0,F$3,""))),"")</f>
        <v/>
      </c>
      <c r="G524" s="7" t="str">
        <f ca="1">IF(AND($A524&lt;&gt;"",G$9&lt;&gt;""),IF(HLOOKUP(G$9,'Feuille1-Catégories'!$C$1:$G$2,2,FALSE)="OUI",G$3,IF(HLOOKUP(G$9,'Feuille1-Catégories'!$C$1:$G$3,3,FALSE)="OUI",OFFSET(G$3,MOD(QUOTIENT(ROW()-ROW($A$20),'Feuille1-Catégories'!$B$6/G$6),G$5),0),IF(MOD($A524-1-G$10,'Feuille1-Catégories'!$F$5+1)=0,G$3,""))),"")</f>
        <v/>
      </c>
      <c r="H524" s="7" t="str">
        <f ca="1">IF(AND($A524&lt;&gt;"",H$9&lt;&gt;""),IF(HLOOKUP(H$9,'Feuille1-Catégories'!$C$1:$G$2,2,FALSE)="OUI",H$3,IF(HLOOKUP(H$9,'Feuille1-Catégories'!$C$1:$G$3,3,FALSE)="OUI",OFFSET(H$3,MOD(QUOTIENT(ROW()-ROW($A$20),'Feuille1-Catégories'!$B$6/H$6),H$5),0),IF(MOD($A524-1-H$10,'Feuille1-Catégories'!$F$5+1)=0,H$3,""))),"")</f>
        <v/>
      </c>
      <c r="I524" s="7" t="str">
        <f ca="1">IF(AND($A524&lt;&gt;"",I$9&lt;&gt;""),IF(HLOOKUP(I$9,'Feuille1-Catégories'!$C$1:$G$2,2,FALSE)="OUI",I$3,IF(HLOOKUP(I$9,'Feuille1-Catégories'!$C$1:$G$3,3,FALSE)="OUI",OFFSET(I$3,MOD(QUOTIENT(ROW()-ROW($A$20),'Feuille1-Catégories'!$B$6/I$6),I$5),0),IF(MOD($A524-1-I$10,'Feuille1-Catégories'!$F$5+1)=0,I$3,""))),"")</f>
        <v/>
      </c>
      <c r="J524" s="7" t="str">
        <f ca="1">IF(AND($A524&lt;&gt;"",J$9&lt;&gt;""),IF(HLOOKUP(J$9,'Feuille1-Catégories'!$C$1:$G$2,2,FALSE)="OUI",J$3,IF(HLOOKUP(J$9,'Feuille1-Catégories'!$C$1:$G$3,3,FALSE)="OUI",OFFSET(J$3,MOD(QUOTIENT(ROW()-ROW($A$20),'Feuille1-Catégories'!$B$6/J$6),J$5),0),IF(MOD($A524-1-J$10,'Feuille1-Catégories'!$F$5+1)=0,J$3,""))),"")</f>
        <v/>
      </c>
      <c r="K524" s="7" t="str">
        <f ca="1">IF(AND($A524&lt;&gt;"",K$9&lt;&gt;""),IF(HLOOKUP(K$9,'Feuille1-Catégories'!$C$1:$G$2,2,FALSE)="OUI",K$3,IF(HLOOKUP(K$9,'Feuille1-Catégories'!$C$1:$G$3,3,FALSE)="OUI",OFFSET(K$3,MOD(QUOTIENT(ROW()-ROW($A$20),'Feuille1-Catégories'!$B$6/K$6),K$5),0),IF(MOD($A524-1-K$10,'Feuille1-Catégories'!$F$5+1)=0,K$3,""))),"")</f>
        <v/>
      </c>
      <c r="L524" s="7" t="str">
        <f ca="1">IF(AND($A524&lt;&gt;"",L$9&lt;&gt;""),IF(HLOOKUP(L$9,'Feuille1-Catégories'!$C$1:$G$2,2,FALSE)="OUI",L$3,IF(HLOOKUP(L$9,'Feuille1-Catégories'!$C$1:$G$3,3,FALSE)="OUI",OFFSET(L$3,MOD(QUOTIENT(ROW()-ROW($A$20),'Feuille1-Catégories'!$B$6/L$6),L$5),0),IF(MOD($A524-1-L$10,'Feuille1-Catégories'!$F$5+1)=0,L$3,""))),"")</f>
        <v/>
      </c>
      <c r="M524" s="7" t="str">
        <f ca="1">IF(AND($A524&lt;&gt;"",M$9&lt;&gt;""),IF(HLOOKUP(M$9,'Feuille1-Catégories'!$C$1:$G$2,2,FALSE)="OUI",M$3,IF(HLOOKUP(M$9,'Feuille1-Catégories'!$C$1:$G$3,3,FALSE)="OUI",OFFSET(M$3,MOD(QUOTIENT(ROW()-ROW($A$20),'Feuille1-Catégories'!$B$6/M$6),M$5),0),IF(MOD($A524-1-M$10,'Feuille1-Catégories'!$F$5+1)=0,M$3,""))),"")</f>
        <v/>
      </c>
      <c r="N524" s="7" t="str">
        <f ca="1">IF(AND($A524&lt;&gt;"",N$9&lt;&gt;""),IF(HLOOKUP(N$9,'Feuille1-Catégories'!$C$1:$G$2,2,FALSE)="OUI",N$3,IF(HLOOKUP(N$9,'Feuille1-Catégories'!$C$1:$G$3,3,FALSE)="OUI",OFFSET(N$3,MOD(QUOTIENT(ROW()-ROW($A$20),'Feuille1-Catégories'!$B$6/N$6),N$5),0),IF(MOD($A524-1-N$10,'Feuille1-Catégories'!$F$5+1)=0,N$3,""))),"")</f>
        <v/>
      </c>
      <c r="O524" s="7" t="str">
        <f ca="1">IF(AND($A524&lt;&gt;"",O$9&lt;&gt;""),IF(HLOOKUP(O$9,'Feuille1-Catégories'!$C$1:$G$2,2,FALSE)="OUI",O$3,IF(HLOOKUP(O$9,'Feuille1-Catégories'!$C$1:$G$3,3,FALSE)="OUI",OFFSET(O$3,MOD(QUOTIENT(ROW()-ROW($A$20),'Feuille1-Catégories'!$B$6/O$6),O$5),0),IF(MOD($A524-1-O$10,'Feuille1-Catégories'!$F$5+1)=0,O$3,""))),"")</f>
        <v/>
      </c>
      <c r="P524" s="7" t="str">
        <f ca="1">IF(AND($A524&lt;&gt;"",P$9&lt;&gt;""),IF(HLOOKUP(P$9,'Feuille1-Catégories'!$C$1:$G$2,2,FALSE)="OUI",P$3,IF(HLOOKUP(P$9,'Feuille1-Catégories'!$C$1:$G$3,3,FALSE)="OUI",OFFSET(P$3,MOD(QUOTIENT(ROW()-ROW($A$20),'Feuille1-Catégories'!$B$6/P$6),P$5),0),IF(MOD($A524-1-P$10,'Feuille1-Catégories'!$F$5+1)=0,P$3,""))),"")</f>
        <v/>
      </c>
      <c r="Q524" s="7" t="str">
        <f ca="1">IF(AND($A524&lt;&gt;"",Q$9&lt;&gt;""),IF(HLOOKUP(Q$9,'Feuille1-Catégories'!$C$1:$G$2,2,FALSE)="OUI",Q$3,IF(HLOOKUP(Q$9,'Feuille1-Catégories'!$C$1:$G$3,3,FALSE)="OUI",OFFSET(Q$3,MOD(QUOTIENT(ROW()-ROW($A$20),'Feuille1-Catégories'!$B$6/Q$6),Q$5),0),IF(MOD($A524-1-Q$10,'Feuille1-Catégories'!$F$5+1)=0,Q$3,""))),"")</f>
        <v/>
      </c>
      <c r="R524" s="7" t="str">
        <f ca="1">IF(AND($A524&lt;&gt;"",R$9&lt;&gt;""),IF(HLOOKUP(R$9,'Feuille1-Catégories'!$C$1:$G$2,2,FALSE)="OUI",R$3,IF(HLOOKUP(R$9,'Feuille1-Catégories'!$C$1:$G$3,3,FALSE)="OUI",OFFSET(R$3,MOD(QUOTIENT(ROW()-ROW($A$20),'Feuille1-Catégories'!$B$6/R$6),R$5),0),IF(MOD($A524-1-R$10,'Feuille1-Catégories'!$F$5+1)=0,R$3,""))),"")</f>
        <v/>
      </c>
      <c r="S524" s="7" t="str">
        <f ca="1">IF(AND($A524&lt;&gt;"",S$9&lt;&gt;""),IF(HLOOKUP(S$9,'Feuille1-Catégories'!$C$1:$G$2,2,FALSE)="OUI",S$3,IF(HLOOKUP(S$9,'Feuille1-Catégories'!$C$1:$G$3,3,FALSE)="OUI",OFFSET(S$3,MOD(QUOTIENT(ROW()-ROW($A$20),'Feuille1-Catégories'!$B$6/S$6),S$5),0),IF(MOD($A524-1-S$10,'Feuille1-Catégories'!$F$5+1)=0,S$3,""))),"")</f>
        <v/>
      </c>
      <c r="T524" s="7" t="str">
        <f ca="1">IF(AND($A524&lt;&gt;"",T$9&lt;&gt;""),IF(HLOOKUP(T$9,'Feuille1-Catégories'!$C$1:$G$2,2,FALSE)="OUI",T$3,IF(HLOOKUP(T$9,'Feuille1-Catégories'!$C$1:$G$3,3,FALSE)="OUI",OFFSET(T$3,MOD(QUOTIENT(ROW()-ROW($A$20),'Feuille1-Catégories'!$B$6/T$6),T$5),0),IF(MOD($A524-1-T$10,'Feuille1-Catégories'!$F$5+1)=0,T$3,""))),"")</f>
        <v/>
      </c>
      <c r="U524" s="7" t="str">
        <f ca="1">IF(AND($A524&lt;&gt;"",U$9&lt;&gt;""),IF(HLOOKUP(U$9,'Feuille1-Catégories'!$C$1:$G$2,2,FALSE)="OUI",U$3,IF(HLOOKUP(U$9,'Feuille1-Catégories'!$C$1:$G$3,3,FALSE)="OUI",OFFSET(U$3,MOD(QUOTIENT(ROW()-ROW($A$20),'Feuille1-Catégories'!$B$6/U$6),U$5),0),IF(MOD($A524-1-U$10,'Feuille1-Catégories'!$F$5+1)=0,U$3,""))),"")</f>
        <v/>
      </c>
      <c r="V524" s="7" t="str">
        <f ca="1">IF(AND($A524&lt;&gt;"",V$9&lt;&gt;""),IF(HLOOKUP(V$9,'Feuille1-Catégories'!$C$1:$G$2,2,FALSE)="OUI",V$3,IF(HLOOKUP(V$9,'Feuille1-Catégories'!$C$1:$G$3,3,FALSE)="OUI",OFFSET(V$3,MOD(QUOTIENT(ROW()-ROW($A$20),'Feuille1-Catégories'!$B$6/V$6),V$5),0),IF(MOD($A524-1-V$10,'Feuille1-Catégories'!$F$5+1)=0,V$3,""))),"")</f>
        <v/>
      </c>
      <c r="W524" s="7" t="str">
        <f ca="1">IF(AND($A524&lt;&gt;"",W$9&lt;&gt;""),IF(HLOOKUP(W$9,'Feuille1-Catégories'!$C$1:$G$2,2,FALSE)="OUI",W$3,IF(HLOOKUP(W$9,'Feuille1-Catégories'!$C$1:$G$3,3,FALSE)="OUI",OFFSET(W$3,MOD(QUOTIENT(ROW()-ROW($A$20),'Feuille1-Catégories'!$B$6/W$6),W$5),0),IF(MOD($A524-1-W$10,'Feuille1-Catégories'!$F$5+1)=0,W$3,""))),"")</f>
        <v/>
      </c>
      <c r="X524" s="7" t="str">
        <f ca="1">IF(AND($A524&lt;&gt;"",X$9&lt;&gt;""),IF(HLOOKUP(X$9,'Feuille1-Catégories'!$C$1:$G$2,2,FALSE)="OUI",X$3,IF(HLOOKUP(X$9,'Feuille1-Catégories'!$C$1:$G$3,3,FALSE)="OUI",OFFSET(X$3,MOD(QUOTIENT(ROW()-ROW($A$20),'Feuille1-Catégories'!$B$6/X$6),X$5),0),IF(MOD($A524-1-X$10,'Feuille1-Catégories'!$F$5+1)=0,X$3,""))),"")</f>
        <v/>
      </c>
      <c r="Y524" s="7" t="str">
        <f ca="1">IF(AND($A524&lt;&gt;"",Y$9&lt;&gt;""),IF(HLOOKUP(Y$9,'Feuille1-Catégories'!$C$1:$G$2,2,FALSE)="OUI",Y$3,IF(HLOOKUP(Y$9,'Feuille1-Catégories'!$C$1:$G$3,3,FALSE)="OUI",OFFSET(Y$3,MOD(QUOTIENT(ROW()-ROW($A$20),'Feuille1-Catégories'!$B$6/Y$6),Y$5),0),IF(MOD($A524-1-Y$10,'Feuille1-Catégories'!$F$5+1)=0,Y$3,""))),"")</f>
        <v/>
      </c>
      <c r="Z524" s="7" t="str">
        <f ca="1">IF(AND($A524&lt;&gt;"",Z$9&lt;&gt;""),IF(HLOOKUP(Z$9,'Feuille1-Catégories'!$C$1:$G$2,2,FALSE)="OUI",Z$3,IF(HLOOKUP(Z$9,'Feuille1-Catégories'!$C$1:$G$3,3,FALSE)="OUI",OFFSET(Z$3,MOD(QUOTIENT(ROW()-ROW($A$20),'Feuille1-Catégories'!$B$6/Z$6),Z$5),0),"")),"")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25" spans="1:26" ht="17" x14ac:dyDescent="0.2">
      <c r="A525" s="21" t="str">
        <f>IF(ROW()-ROW($A$19)&gt;'Feuille1-Catégories'!$B$6,"",ROW()-ROW($A$19))</f>
        <v/>
      </c>
      <c r="B525" s="33" t="str">
        <f t="shared" si="22"/>
        <v/>
      </c>
      <c r="C525" s="10" t="str">
        <f t="shared" si="23"/>
        <v/>
      </c>
      <c r="D525" s="10" t="str">
        <f>IF('Feuille3-Coût de production'!D525&lt;&gt;"",'Feuille3-Coût de production'!D525,"")</f>
        <v/>
      </c>
      <c r="E525" s="10" t="str">
        <f t="shared" si="24"/>
        <v/>
      </c>
      <c r="F525" s="7" t="str">
        <f ca="1">IF(AND($A525&lt;&gt;"",F$9&lt;&gt;""),IF(HLOOKUP(F$9,'Feuille1-Catégories'!$C$1:$G$2,2,FALSE)="OUI",F$3,IF(HLOOKUP(F$9,'Feuille1-Catégories'!$C$1:$G$3,3,FALSE)="OUI",OFFSET(F$3,MOD(QUOTIENT(ROW()-ROW($A$20),'Feuille1-Catégories'!$B$6/F$6),F$5),0),IF(MOD($A525-1-F$10,'Feuille1-Catégories'!$F$5+1)=0,F$3,""))),"")</f>
        <v/>
      </c>
      <c r="G525" s="7" t="str">
        <f ca="1">IF(AND($A525&lt;&gt;"",G$9&lt;&gt;""),IF(HLOOKUP(G$9,'Feuille1-Catégories'!$C$1:$G$2,2,FALSE)="OUI",G$3,IF(HLOOKUP(G$9,'Feuille1-Catégories'!$C$1:$G$3,3,FALSE)="OUI",OFFSET(G$3,MOD(QUOTIENT(ROW()-ROW($A$20),'Feuille1-Catégories'!$B$6/G$6),G$5),0),IF(MOD($A525-1-G$10,'Feuille1-Catégories'!$F$5+1)=0,G$3,""))),"")</f>
        <v/>
      </c>
      <c r="H525" s="7" t="str">
        <f ca="1">IF(AND($A525&lt;&gt;"",H$9&lt;&gt;""),IF(HLOOKUP(H$9,'Feuille1-Catégories'!$C$1:$G$2,2,FALSE)="OUI",H$3,IF(HLOOKUP(H$9,'Feuille1-Catégories'!$C$1:$G$3,3,FALSE)="OUI",OFFSET(H$3,MOD(QUOTIENT(ROW()-ROW($A$20),'Feuille1-Catégories'!$B$6/H$6),H$5),0),IF(MOD($A525-1-H$10,'Feuille1-Catégories'!$F$5+1)=0,H$3,""))),"")</f>
        <v/>
      </c>
      <c r="I525" s="7" t="str">
        <f ca="1">IF(AND($A525&lt;&gt;"",I$9&lt;&gt;""),IF(HLOOKUP(I$9,'Feuille1-Catégories'!$C$1:$G$2,2,FALSE)="OUI",I$3,IF(HLOOKUP(I$9,'Feuille1-Catégories'!$C$1:$G$3,3,FALSE)="OUI",OFFSET(I$3,MOD(QUOTIENT(ROW()-ROW($A$20),'Feuille1-Catégories'!$B$6/I$6),I$5),0),IF(MOD($A525-1-I$10,'Feuille1-Catégories'!$F$5+1)=0,I$3,""))),"")</f>
        <v/>
      </c>
      <c r="J525" s="7" t="str">
        <f ca="1">IF(AND($A525&lt;&gt;"",J$9&lt;&gt;""),IF(HLOOKUP(J$9,'Feuille1-Catégories'!$C$1:$G$2,2,FALSE)="OUI",J$3,IF(HLOOKUP(J$9,'Feuille1-Catégories'!$C$1:$G$3,3,FALSE)="OUI",OFFSET(J$3,MOD(QUOTIENT(ROW()-ROW($A$20),'Feuille1-Catégories'!$B$6/J$6),J$5),0),IF(MOD($A525-1-J$10,'Feuille1-Catégories'!$F$5+1)=0,J$3,""))),"")</f>
        <v/>
      </c>
      <c r="K525" s="7" t="str">
        <f ca="1">IF(AND($A525&lt;&gt;"",K$9&lt;&gt;""),IF(HLOOKUP(K$9,'Feuille1-Catégories'!$C$1:$G$2,2,FALSE)="OUI",K$3,IF(HLOOKUP(K$9,'Feuille1-Catégories'!$C$1:$G$3,3,FALSE)="OUI",OFFSET(K$3,MOD(QUOTIENT(ROW()-ROW($A$20),'Feuille1-Catégories'!$B$6/K$6),K$5),0),IF(MOD($A525-1-K$10,'Feuille1-Catégories'!$F$5+1)=0,K$3,""))),"")</f>
        <v/>
      </c>
      <c r="L525" s="7" t="str">
        <f ca="1">IF(AND($A525&lt;&gt;"",L$9&lt;&gt;""),IF(HLOOKUP(L$9,'Feuille1-Catégories'!$C$1:$G$2,2,FALSE)="OUI",L$3,IF(HLOOKUP(L$9,'Feuille1-Catégories'!$C$1:$G$3,3,FALSE)="OUI",OFFSET(L$3,MOD(QUOTIENT(ROW()-ROW($A$20),'Feuille1-Catégories'!$B$6/L$6),L$5),0),IF(MOD($A525-1-L$10,'Feuille1-Catégories'!$F$5+1)=0,L$3,""))),"")</f>
        <v/>
      </c>
      <c r="M525" s="7" t="str">
        <f ca="1">IF(AND($A525&lt;&gt;"",M$9&lt;&gt;""),IF(HLOOKUP(M$9,'Feuille1-Catégories'!$C$1:$G$2,2,FALSE)="OUI",M$3,IF(HLOOKUP(M$9,'Feuille1-Catégories'!$C$1:$G$3,3,FALSE)="OUI",OFFSET(M$3,MOD(QUOTIENT(ROW()-ROW($A$20),'Feuille1-Catégories'!$B$6/M$6),M$5),0),IF(MOD($A525-1-M$10,'Feuille1-Catégories'!$F$5+1)=0,M$3,""))),"")</f>
        <v/>
      </c>
      <c r="N525" s="7" t="str">
        <f ca="1">IF(AND($A525&lt;&gt;"",N$9&lt;&gt;""),IF(HLOOKUP(N$9,'Feuille1-Catégories'!$C$1:$G$2,2,FALSE)="OUI",N$3,IF(HLOOKUP(N$9,'Feuille1-Catégories'!$C$1:$G$3,3,FALSE)="OUI",OFFSET(N$3,MOD(QUOTIENT(ROW()-ROW($A$20),'Feuille1-Catégories'!$B$6/N$6),N$5),0),IF(MOD($A525-1-N$10,'Feuille1-Catégories'!$F$5+1)=0,N$3,""))),"")</f>
        <v/>
      </c>
      <c r="O525" s="7" t="str">
        <f ca="1">IF(AND($A525&lt;&gt;"",O$9&lt;&gt;""),IF(HLOOKUP(O$9,'Feuille1-Catégories'!$C$1:$G$2,2,FALSE)="OUI",O$3,IF(HLOOKUP(O$9,'Feuille1-Catégories'!$C$1:$G$3,3,FALSE)="OUI",OFFSET(O$3,MOD(QUOTIENT(ROW()-ROW($A$20),'Feuille1-Catégories'!$B$6/O$6),O$5),0),IF(MOD($A525-1-O$10,'Feuille1-Catégories'!$F$5+1)=0,O$3,""))),"")</f>
        <v/>
      </c>
      <c r="P525" s="7" t="str">
        <f ca="1">IF(AND($A525&lt;&gt;"",P$9&lt;&gt;""),IF(HLOOKUP(P$9,'Feuille1-Catégories'!$C$1:$G$2,2,FALSE)="OUI",P$3,IF(HLOOKUP(P$9,'Feuille1-Catégories'!$C$1:$G$3,3,FALSE)="OUI",OFFSET(P$3,MOD(QUOTIENT(ROW()-ROW($A$20),'Feuille1-Catégories'!$B$6/P$6),P$5),0),IF(MOD($A525-1-P$10,'Feuille1-Catégories'!$F$5+1)=0,P$3,""))),"")</f>
        <v/>
      </c>
      <c r="Q525" s="7" t="str">
        <f ca="1">IF(AND($A525&lt;&gt;"",Q$9&lt;&gt;""),IF(HLOOKUP(Q$9,'Feuille1-Catégories'!$C$1:$G$2,2,FALSE)="OUI",Q$3,IF(HLOOKUP(Q$9,'Feuille1-Catégories'!$C$1:$G$3,3,FALSE)="OUI",OFFSET(Q$3,MOD(QUOTIENT(ROW()-ROW($A$20),'Feuille1-Catégories'!$B$6/Q$6),Q$5),0),IF(MOD($A525-1-Q$10,'Feuille1-Catégories'!$F$5+1)=0,Q$3,""))),"")</f>
        <v/>
      </c>
      <c r="R525" s="7" t="str">
        <f ca="1">IF(AND($A525&lt;&gt;"",R$9&lt;&gt;""),IF(HLOOKUP(R$9,'Feuille1-Catégories'!$C$1:$G$2,2,FALSE)="OUI",R$3,IF(HLOOKUP(R$9,'Feuille1-Catégories'!$C$1:$G$3,3,FALSE)="OUI",OFFSET(R$3,MOD(QUOTIENT(ROW()-ROW($A$20),'Feuille1-Catégories'!$B$6/R$6),R$5),0),IF(MOD($A525-1-R$10,'Feuille1-Catégories'!$F$5+1)=0,R$3,""))),"")</f>
        <v/>
      </c>
      <c r="S525" s="7" t="str">
        <f ca="1">IF(AND($A525&lt;&gt;"",S$9&lt;&gt;""),IF(HLOOKUP(S$9,'Feuille1-Catégories'!$C$1:$G$2,2,FALSE)="OUI",S$3,IF(HLOOKUP(S$9,'Feuille1-Catégories'!$C$1:$G$3,3,FALSE)="OUI",OFFSET(S$3,MOD(QUOTIENT(ROW()-ROW($A$20),'Feuille1-Catégories'!$B$6/S$6),S$5),0),IF(MOD($A525-1-S$10,'Feuille1-Catégories'!$F$5+1)=0,S$3,""))),"")</f>
        <v/>
      </c>
      <c r="T525" s="7" t="str">
        <f ca="1">IF(AND($A525&lt;&gt;"",T$9&lt;&gt;""),IF(HLOOKUP(T$9,'Feuille1-Catégories'!$C$1:$G$2,2,FALSE)="OUI",T$3,IF(HLOOKUP(T$9,'Feuille1-Catégories'!$C$1:$G$3,3,FALSE)="OUI",OFFSET(T$3,MOD(QUOTIENT(ROW()-ROW($A$20),'Feuille1-Catégories'!$B$6/T$6),T$5),0),IF(MOD($A525-1-T$10,'Feuille1-Catégories'!$F$5+1)=0,T$3,""))),"")</f>
        <v/>
      </c>
      <c r="U525" s="7" t="str">
        <f ca="1">IF(AND($A525&lt;&gt;"",U$9&lt;&gt;""),IF(HLOOKUP(U$9,'Feuille1-Catégories'!$C$1:$G$2,2,FALSE)="OUI",U$3,IF(HLOOKUP(U$9,'Feuille1-Catégories'!$C$1:$G$3,3,FALSE)="OUI",OFFSET(U$3,MOD(QUOTIENT(ROW()-ROW($A$20),'Feuille1-Catégories'!$B$6/U$6),U$5),0),IF(MOD($A525-1-U$10,'Feuille1-Catégories'!$F$5+1)=0,U$3,""))),"")</f>
        <v/>
      </c>
      <c r="V525" s="7" t="str">
        <f ca="1">IF(AND($A525&lt;&gt;"",V$9&lt;&gt;""),IF(HLOOKUP(V$9,'Feuille1-Catégories'!$C$1:$G$2,2,FALSE)="OUI",V$3,IF(HLOOKUP(V$9,'Feuille1-Catégories'!$C$1:$G$3,3,FALSE)="OUI",OFFSET(V$3,MOD(QUOTIENT(ROW()-ROW($A$20),'Feuille1-Catégories'!$B$6/V$6),V$5),0),IF(MOD($A525-1-V$10,'Feuille1-Catégories'!$F$5+1)=0,V$3,""))),"")</f>
        <v/>
      </c>
      <c r="W525" s="7" t="str">
        <f ca="1">IF(AND($A525&lt;&gt;"",W$9&lt;&gt;""),IF(HLOOKUP(W$9,'Feuille1-Catégories'!$C$1:$G$2,2,FALSE)="OUI",W$3,IF(HLOOKUP(W$9,'Feuille1-Catégories'!$C$1:$G$3,3,FALSE)="OUI",OFFSET(W$3,MOD(QUOTIENT(ROW()-ROW($A$20),'Feuille1-Catégories'!$B$6/W$6),W$5),0),IF(MOD($A525-1-W$10,'Feuille1-Catégories'!$F$5+1)=0,W$3,""))),"")</f>
        <v/>
      </c>
      <c r="X525" s="7" t="str">
        <f ca="1">IF(AND($A525&lt;&gt;"",X$9&lt;&gt;""),IF(HLOOKUP(X$9,'Feuille1-Catégories'!$C$1:$G$2,2,FALSE)="OUI",X$3,IF(HLOOKUP(X$9,'Feuille1-Catégories'!$C$1:$G$3,3,FALSE)="OUI",OFFSET(X$3,MOD(QUOTIENT(ROW()-ROW($A$20),'Feuille1-Catégories'!$B$6/X$6),X$5),0),IF(MOD($A525-1-X$10,'Feuille1-Catégories'!$F$5+1)=0,X$3,""))),"")</f>
        <v/>
      </c>
      <c r="Y525" s="7" t="str">
        <f ca="1">IF(AND($A525&lt;&gt;"",Y$9&lt;&gt;""),IF(HLOOKUP(Y$9,'Feuille1-Catégories'!$C$1:$G$2,2,FALSE)="OUI",Y$3,IF(HLOOKUP(Y$9,'Feuille1-Catégories'!$C$1:$G$3,3,FALSE)="OUI",OFFSET(Y$3,MOD(QUOTIENT(ROW()-ROW($A$20),'Feuille1-Catégories'!$B$6/Y$6),Y$5),0),IF(MOD($A525-1-Y$10,'Feuille1-Catégories'!$F$5+1)=0,Y$3,""))),"")</f>
        <v/>
      </c>
      <c r="Z525" s="7" t="str">
        <f ca="1">IF(AND($A525&lt;&gt;"",Z$9&lt;&gt;""),IF(HLOOKUP(Z$9,'Feuille1-Catégories'!$C$1:$G$2,2,FALSE)="OUI",Z$3,IF(HLOOKUP(Z$9,'Feuille1-Catégories'!$C$1:$G$3,3,FALSE)="OUI",OFFSET(Z$3,MOD(QUOTIENT(ROW()-ROW($A$20),'Feuille1-Catégories'!$B$6/Z$6),Z$5),0),"")),"")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26" spans="1:26" ht="17" x14ac:dyDescent="0.2">
      <c r="A526" s="21" t="str">
        <f>IF(ROW()-ROW($A$19)&gt;'Feuille1-Catégories'!$B$6,"",ROW()-ROW($A$19))</f>
        <v/>
      </c>
      <c r="B526" s="33" t="str">
        <f t="shared" si="22"/>
        <v/>
      </c>
      <c r="C526" s="10" t="str">
        <f t="shared" si="23"/>
        <v/>
      </c>
      <c r="D526" s="10" t="str">
        <f>IF('Feuille3-Coût de production'!D526&lt;&gt;"",'Feuille3-Coût de production'!D526,"")</f>
        <v/>
      </c>
      <c r="E526" s="10" t="str">
        <f t="shared" si="24"/>
        <v/>
      </c>
      <c r="F526" s="7" t="str">
        <f ca="1">IF(AND($A526&lt;&gt;"",F$9&lt;&gt;""),IF(HLOOKUP(F$9,'Feuille1-Catégories'!$C$1:$G$2,2,FALSE)="OUI",F$3,IF(HLOOKUP(F$9,'Feuille1-Catégories'!$C$1:$G$3,3,FALSE)="OUI",OFFSET(F$3,MOD(QUOTIENT(ROW()-ROW($A$20),'Feuille1-Catégories'!$B$6/F$6),F$5),0),IF(MOD($A526-1-F$10,'Feuille1-Catégories'!$F$5+1)=0,F$3,""))),"")</f>
        <v/>
      </c>
      <c r="G526" s="7" t="str">
        <f ca="1">IF(AND($A526&lt;&gt;"",G$9&lt;&gt;""),IF(HLOOKUP(G$9,'Feuille1-Catégories'!$C$1:$G$2,2,FALSE)="OUI",G$3,IF(HLOOKUP(G$9,'Feuille1-Catégories'!$C$1:$G$3,3,FALSE)="OUI",OFFSET(G$3,MOD(QUOTIENT(ROW()-ROW($A$20),'Feuille1-Catégories'!$B$6/G$6),G$5),0),IF(MOD($A526-1-G$10,'Feuille1-Catégories'!$F$5+1)=0,G$3,""))),"")</f>
        <v/>
      </c>
      <c r="H526" s="7" t="str">
        <f ca="1">IF(AND($A526&lt;&gt;"",H$9&lt;&gt;""),IF(HLOOKUP(H$9,'Feuille1-Catégories'!$C$1:$G$2,2,FALSE)="OUI",H$3,IF(HLOOKUP(H$9,'Feuille1-Catégories'!$C$1:$G$3,3,FALSE)="OUI",OFFSET(H$3,MOD(QUOTIENT(ROW()-ROW($A$20),'Feuille1-Catégories'!$B$6/H$6),H$5),0),IF(MOD($A526-1-H$10,'Feuille1-Catégories'!$F$5+1)=0,H$3,""))),"")</f>
        <v/>
      </c>
      <c r="I526" s="7" t="str">
        <f ca="1">IF(AND($A526&lt;&gt;"",I$9&lt;&gt;""),IF(HLOOKUP(I$9,'Feuille1-Catégories'!$C$1:$G$2,2,FALSE)="OUI",I$3,IF(HLOOKUP(I$9,'Feuille1-Catégories'!$C$1:$G$3,3,FALSE)="OUI",OFFSET(I$3,MOD(QUOTIENT(ROW()-ROW($A$20),'Feuille1-Catégories'!$B$6/I$6),I$5),0),IF(MOD($A526-1-I$10,'Feuille1-Catégories'!$F$5+1)=0,I$3,""))),"")</f>
        <v/>
      </c>
      <c r="J526" s="7" t="str">
        <f ca="1">IF(AND($A526&lt;&gt;"",J$9&lt;&gt;""),IF(HLOOKUP(J$9,'Feuille1-Catégories'!$C$1:$G$2,2,FALSE)="OUI",J$3,IF(HLOOKUP(J$9,'Feuille1-Catégories'!$C$1:$G$3,3,FALSE)="OUI",OFFSET(J$3,MOD(QUOTIENT(ROW()-ROW($A$20),'Feuille1-Catégories'!$B$6/J$6),J$5),0),IF(MOD($A526-1-J$10,'Feuille1-Catégories'!$F$5+1)=0,J$3,""))),"")</f>
        <v/>
      </c>
      <c r="K526" s="7" t="str">
        <f ca="1">IF(AND($A526&lt;&gt;"",K$9&lt;&gt;""),IF(HLOOKUP(K$9,'Feuille1-Catégories'!$C$1:$G$2,2,FALSE)="OUI",K$3,IF(HLOOKUP(K$9,'Feuille1-Catégories'!$C$1:$G$3,3,FALSE)="OUI",OFFSET(K$3,MOD(QUOTIENT(ROW()-ROW($A$20),'Feuille1-Catégories'!$B$6/K$6),K$5),0),IF(MOD($A526-1-K$10,'Feuille1-Catégories'!$F$5+1)=0,K$3,""))),"")</f>
        <v/>
      </c>
      <c r="L526" s="7" t="str">
        <f ca="1">IF(AND($A526&lt;&gt;"",L$9&lt;&gt;""),IF(HLOOKUP(L$9,'Feuille1-Catégories'!$C$1:$G$2,2,FALSE)="OUI",L$3,IF(HLOOKUP(L$9,'Feuille1-Catégories'!$C$1:$G$3,3,FALSE)="OUI",OFFSET(L$3,MOD(QUOTIENT(ROW()-ROW($A$20),'Feuille1-Catégories'!$B$6/L$6),L$5),0),IF(MOD($A526-1-L$10,'Feuille1-Catégories'!$F$5+1)=0,L$3,""))),"")</f>
        <v/>
      </c>
      <c r="M526" s="7" t="str">
        <f ca="1">IF(AND($A526&lt;&gt;"",M$9&lt;&gt;""),IF(HLOOKUP(M$9,'Feuille1-Catégories'!$C$1:$G$2,2,FALSE)="OUI",M$3,IF(HLOOKUP(M$9,'Feuille1-Catégories'!$C$1:$G$3,3,FALSE)="OUI",OFFSET(M$3,MOD(QUOTIENT(ROW()-ROW($A$20),'Feuille1-Catégories'!$B$6/M$6),M$5),0),IF(MOD($A526-1-M$10,'Feuille1-Catégories'!$F$5+1)=0,M$3,""))),"")</f>
        <v/>
      </c>
      <c r="N526" s="7" t="str">
        <f ca="1">IF(AND($A526&lt;&gt;"",N$9&lt;&gt;""),IF(HLOOKUP(N$9,'Feuille1-Catégories'!$C$1:$G$2,2,FALSE)="OUI",N$3,IF(HLOOKUP(N$9,'Feuille1-Catégories'!$C$1:$G$3,3,FALSE)="OUI",OFFSET(N$3,MOD(QUOTIENT(ROW()-ROW($A$20),'Feuille1-Catégories'!$B$6/N$6),N$5),0),IF(MOD($A526-1-N$10,'Feuille1-Catégories'!$F$5+1)=0,N$3,""))),"")</f>
        <v/>
      </c>
      <c r="O526" s="7" t="str">
        <f ca="1">IF(AND($A526&lt;&gt;"",O$9&lt;&gt;""),IF(HLOOKUP(O$9,'Feuille1-Catégories'!$C$1:$G$2,2,FALSE)="OUI",O$3,IF(HLOOKUP(O$9,'Feuille1-Catégories'!$C$1:$G$3,3,FALSE)="OUI",OFFSET(O$3,MOD(QUOTIENT(ROW()-ROW($A$20),'Feuille1-Catégories'!$B$6/O$6),O$5),0),IF(MOD($A526-1-O$10,'Feuille1-Catégories'!$F$5+1)=0,O$3,""))),"")</f>
        <v/>
      </c>
      <c r="P526" s="7" t="str">
        <f ca="1">IF(AND($A526&lt;&gt;"",P$9&lt;&gt;""),IF(HLOOKUP(P$9,'Feuille1-Catégories'!$C$1:$G$2,2,FALSE)="OUI",P$3,IF(HLOOKUP(P$9,'Feuille1-Catégories'!$C$1:$G$3,3,FALSE)="OUI",OFFSET(P$3,MOD(QUOTIENT(ROW()-ROW($A$20),'Feuille1-Catégories'!$B$6/P$6),P$5),0),IF(MOD($A526-1-P$10,'Feuille1-Catégories'!$F$5+1)=0,P$3,""))),"")</f>
        <v/>
      </c>
      <c r="Q526" s="7" t="str">
        <f ca="1">IF(AND($A526&lt;&gt;"",Q$9&lt;&gt;""),IF(HLOOKUP(Q$9,'Feuille1-Catégories'!$C$1:$G$2,2,FALSE)="OUI",Q$3,IF(HLOOKUP(Q$9,'Feuille1-Catégories'!$C$1:$G$3,3,FALSE)="OUI",OFFSET(Q$3,MOD(QUOTIENT(ROW()-ROW($A$20),'Feuille1-Catégories'!$B$6/Q$6),Q$5),0),IF(MOD($A526-1-Q$10,'Feuille1-Catégories'!$F$5+1)=0,Q$3,""))),"")</f>
        <v/>
      </c>
      <c r="R526" s="7" t="str">
        <f ca="1">IF(AND($A526&lt;&gt;"",R$9&lt;&gt;""),IF(HLOOKUP(R$9,'Feuille1-Catégories'!$C$1:$G$2,2,FALSE)="OUI",R$3,IF(HLOOKUP(R$9,'Feuille1-Catégories'!$C$1:$G$3,3,FALSE)="OUI",OFFSET(R$3,MOD(QUOTIENT(ROW()-ROW($A$20),'Feuille1-Catégories'!$B$6/R$6),R$5),0),IF(MOD($A526-1-R$10,'Feuille1-Catégories'!$F$5+1)=0,R$3,""))),"")</f>
        <v/>
      </c>
      <c r="S526" s="7" t="str">
        <f ca="1">IF(AND($A526&lt;&gt;"",S$9&lt;&gt;""),IF(HLOOKUP(S$9,'Feuille1-Catégories'!$C$1:$G$2,2,FALSE)="OUI",S$3,IF(HLOOKUP(S$9,'Feuille1-Catégories'!$C$1:$G$3,3,FALSE)="OUI",OFFSET(S$3,MOD(QUOTIENT(ROW()-ROW($A$20),'Feuille1-Catégories'!$B$6/S$6),S$5),0),IF(MOD($A526-1-S$10,'Feuille1-Catégories'!$F$5+1)=0,S$3,""))),"")</f>
        <v/>
      </c>
      <c r="T526" s="7" t="str">
        <f ca="1">IF(AND($A526&lt;&gt;"",T$9&lt;&gt;""),IF(HLOOKUP(T$9,'Feuille1-Catégories'!$C$1:$G$2,2,FALSE)="OUI",T$3,IF(HLOOKUP(T$9,'Feuille1-Catégories'!$C$1:$G$3,3,FALSE)="OUI",OFFSET(T$3,MOD(QUOTIENT(ROW()-ROW($A$20),'Feuille1-Catégories'!$B$6/T$6),T$5),0),IF(MOD($A526-1-T$10,'Feuille1-Catégories'!$F$5+1)=0,T$3,""))),"")</f>
        <v/>
      </c>
      <c r="U526" s="7" t="str">
        <f ca="1">IF(AND($A526&lt;&gt;"",U$9&lt;&gt;""),IF(HLOOKUP(U$9,'Feuille1-Catégories'!$C$1:$G$2,2,FALSE)="OUI",U$3,IF(HLOOKUP(U$9,'Feuille1-Catégories'!$C$1:$G$3,3,FALSE)="OUI",OFFSET(U$3,MOD(QUOTIENT(ROW()-ROW($A$20),'Feuille1-Catégories'!$B$6/U$6),U$5),0),IF(MOD($A526-1-U$10,'Feuille1-Catégories'!$F$5+1)=0,U$3,""))),"")</f>
        <v/>
      </c>
      <c r="V526" s="7" t="str">
        <f ca="1">IF(AND($A526&lt;&gt;"",V$9&lt;&gt;""),IF(HLOOKUP(V$9,'Feuille1-Catégories'!$C$1:$G$2,2,FALSE)="OUI",V$3,IF(HLOOKUP(V$9,'Feuille1-Catégories'!$C$1:$G$3,3,FALSE)="OUI",OFFSET(V$3,MOD(QUOTIENT(ROW()-ROW($A$20),'Feuille1-Catégories'!$B$6/V$6),V$5),0),IF(MOD($A526-1-V$10,'Feuille1-Catégories'!$F$5+1)=0,V$3,""))),"")</f>
        <v/>
      </c>
      <c r="W526" s="7" t="str">
        <f ca="1">IF(AND($A526&lt;&gt;"",W$9&lt;&gt;""),IF(HLOOKUP(W$9,'Feuille1-Catégories'!$C$1:$G$2,2,FALSE)="OUI",W$3,IF(HLOOKUP(W$9,'Feuille1-Catégories'!$C$1:$G$3,3,FALSE)="OUI",OFFSET(W$3,MOD(QUOTIENT(ROW()-ROW($A$20),'Feuille1-Catégories'!$B$6/W$6),W$5),0),IF(MOD($A526-1-W$10,'Feuille1-Catégories'!$F$5+1)=0,W$3,""))),"")</f>
        <v/>
      </c>
      <c r="X526" s="7" t="str">
        <f ca="1">IF(AND($A526&lt;&gt;"",X$9&lt;&gt;""),IF(HLOOKUP(X$9,'Feuille1-Catégories'!$C$1:$G$2,2,FALSE)="OUI",X$3,IF(HLOOKUP(X$9,'Feuille1-Catégories'!$C$1:$G$3,3,FALSE)="OUI",OFFSET(X$3,MOD(QUOTIENT(ROW()-ROW($A$20),'Feuille1-Catégories'!$B$6/X$6),X$5),0),IF(MOD($A526-1-X$10,'Feuille1-Catégories'!$F$5+1)=0,X$3,""))),"")</f>
        <v/>
      </c>
      <c r="Y526" s="7" t="str">
        <f ca="1">IF(AND($A526&lt;&gt;"",Y$9&lt;&gt;""),IF(HLOOKUP(Y$9,'Feuille1-Catégories'!$C$1:$G$2,2,FALSE)="OUI",Y$3,IF(HLOOKUP(Y$9,'Feuille1-Catégories'!$C$1:$G$3,3,FALSE)="OUI",OFFSET(Y$3,MOD(QUOTIENT(ROW()-ROW($A$20),'Feuille1-Catégories'!$B$6/Y$6),Y$5),0),IF(MOD($A526-1-Y$10,'Feuille1-Catégories'!$F$5+1)=0,Y$3,""))),"")</f>
        <v/>
      </c>
      <c r="Z526" s="7" t="str">
        <f ca="1">IF(AND($A526&lt;&gt;"",Z$9&lt;&gt;""),IF(HLOOKUP(Z$9,'Feuille1-Catégories'!$C$1:$G$2,2,FALSE)="OUI",Z$3,IF(HLOOKUP(Z$9,'Feuille1-Catégories'!$C$1:$G$3,3,FALSE)="OUI",OFFSET(Z$3,MOD(QUOTIENT(ROW()-ROW($A$20),'Feuille1-Catégories'!$B$6/Z$6),Z$5),0),"")),"")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27" spans="1:26" ht="17" x14ac:dyDescent="0.2">
      <c r="A527" s="21" t="str">
        <f>IF(ROW()-ROW($A$19)&gt;'Feuille1-Catégories'!$B$6,"",ROW()-ROW($A$19))</f>
        <v/>
      </c>
      <c r="B527" s="33" t="str">
        <f t="shared" si="22"/>
        <v/>
      </c>
      <c r="C527" s="10" t="str">
        <f t="shared" si="23"/>
        <v/>
      </c>
      <c r="D527" s="10" t="str">
        <f>IF('Feuille3-Coût de production'!D527&lt;&gt;"",'Feuille3-Coût de production'!D527,"")</f>
        <v/>
      </c>
      <c r="E527" s="10" t="str">
        <f t="shared" si="24"/>
        <v/>
      </c>
      <c r="F527" s="7" t="str">
        <f ca="1">IF(AND($A527&lt;&gt;"",F$9&lt;&gt;""),IF(HLOOKUP(F$9,'Feuille1-Catégories'!$C$1:$G$2,2,FALSE)="OUI",F$3,IF(HLOOKUP(F$9,'Feuille1-Catégories'!$C$1:$G$3,3,FALSE)="OUI",OFFSET(F$3,MOD(QUOTIENT(ROW()-ROW($A$20),'Feuille1-Catégories'!$B$6/F$6),F$5),0),IF(MOD($A527-1-F$10,'Feuille1-Catégories'!$F$5+1)=0,F$3,""))),"")</f>
        <v/>
      </c>
      <c r="G527" s="7" t="str">
        <f ca="1">IF(AND($A527&lt;&gt;"",G$9&lt;&gt;""),IF(HLOOKUP(G$9,'Feuille1-Catégories'!$C$1:$G$2,2,FALSE)="OUI",G$3,IF(HLOOKUP(G$9,'Feuille1-Catégories'!$C$1:$G$3,3,FALSE)="OUI",OFFSET(G$3,MOD(QUOTIENT(ROW()-ROW($A$20),'Feuille1-Catégories'!$B$6/G$6),G$5),0),IF(MOD($A527-1-G$10,'Feuille1-Catégories'!$F$5+1)=0,G$3,""))),"")</f>
        <v/>
      </c>
      <c r="H527" s="7" t="str">
        <f ca="1">IF(AND($A527&lt;&gt;"",H$9&lt;&gt;""),IF(HLOOKUP(H$9,'Feuille1-Catégories'!$C$1:$G$2,2,FALSE)="OUI",H$3,IF(HLOOKUP(H$9,'Feuille1-Catégories'!$C$1:$G$3,3,FALSE)="OUI",OFFSET(H$3,MOD(QUOTIENT(ROW()-ROW($A$20),'Feuille1-Catégories'!$B$6/H$6),H$5),0),IF(MOD($A527-1-H$10,'Feuille1-Catégories'!$F$5+1)=0,H$3,""))),"")</f>
        <v/>
      </c>
      <c r="I527" s="7" t="str">
        <f ca="1">IF(AND($A527&lt;&gt;"",I$9&lt;&gt;""),IF(HLOOKUP(I$9,'Feuille1-Catégories'!$C$1:$G$2,2,FALSE)="OUI",I$3,IF(HLOOKUP(I$9,'Feuille1-Catégories'!$C$1:$G$3,3,FALSE)="OUI",OFFSET(I$3,MOD(QUOTIENT(ROW()-ROW($A$20),'Feuille1-Catégories'!$B$6/I$6),I$5),0),IF(MOD($A527-1-I$10,'Feuille1-Catégories'!$F$5+1)=0,I$3,""))),"")</f>
        <v/>
      </c>
      <c r="J527" s="7" t="str">
        <f ca="1">IF(AND($A527&lt;&gt;"",J$9&lt;&gt;""),IF(HLOOKUP(J$9,'Feuille1-Catégories'!$C$1:$G$2,2,FALSE)="OUI",J$3,IF(HLOOKUP(J$9,'Feuille1-Catégories'!$C$1:$G$3,3,FALSE)="OUI",OFFSET(J$3,MOD(QUOTIENT(ROW()-ROW($A$20),'Feuille1-Catégories'!$B$6/J$6),J$5),0),IF(MOD($A527-1-J$10,'Feuille1-Catégories'!$F$5+1)=0,J$3,""))),"")</f>
        <v/>
      </c>
      <c r="K527" s="7" t="str">
        <f ca="1">IF(AND($A527&lt;&gt;"",K$9&lt;&gt;""),IF(HLOOKUP(K$9,'Feuille1-Catégories'!$C$1:$G$2,2,FALSE)="OUI",K$3,IF(HLOOKUP(K$9,'Feuille1-Catégories'!$C$1:$G$3,3,FALSE)="OUI",OFFSET(K$3,MOD(QUOTIENT(ROW()-ROW($A$20),'Feuille1-Catégories'!$B$6/K$6),K$5),0),IF(MOD($A527-1-K$10,'Feuille1-Catégories'!$F$5+1)=0,K$3,""))),"")</f>
        <v/>
      </c>
      <c r="L527" s="7" t="str">
        <f ca="1">IF(AND($A527&lt;&gt;"",L$9&lt;&gt;""),IF(HLOOKUP(L$9,'Feuille1-Catégories'!$C$1:$G$2,2,FALSE)="OUI",L$3,IF(HLOOKUP(L$9,'Feuille1-Catégories'!$C$1:$G$3,3,FALSE)="OUI",OFFSET(L$3,MOD(QUOTIENT(ROW()-ROW($A$20),'Feuille1-Catégories'!$B$6/L$6),L$5),0),IF(MOD($A527-1-L$10,'Feuille1-Catégories'!$F$5+1)=0,L$3,""))),"")</f>
        <v/>
      </c>
      <c r="M527" s="7" t="str">
        <f ca="1">IF(AND($A527&lt;&gt;"",M$9&lt;&gt;""),IF(HLOOKUP(M$9,'Feuille1-Catégories'!$C$1:$G$2,2,FALSE)="OUI",M$3,IF(HLOOKUP(M$9,'Feuille1-Catégories'!$C$1:$G$3,3,FALSE)="OUI",OFFSET(M$3,MOD(QUOTIENT(ROW()-ROW($A$20),'Feuille1-Catégories'!$B$6/M$6),M$5),0),IF(MOD($A527-1-M$10,'Feuille1-Catégories'!$F$5+1)=0,M$3,""))),"")</f>
        <v/>
      </c>
      <c r="N527" s="7" t="str">
        <f ca="1">IF(AND($A527&lt;&gt;"",N$9&lt;&gt;""),IF(HLOOKUP(N$9,'Feuille1-Catégories'!$C$1:$G$2,2,FALSE)="OUI",N$3,IF(HLOOKUP(N$9,'Feuille1-Catégories'!$C$1:$G$3,3,FALSE)="OUI",OFFSET(N$3,MOD(QUOTIENT(ROW()-ROW($A$20),'Feuille1-Catégories'!$B$6/N$6),N$5),0),IF(MOD($A527-1-N$10,'Feuille1-Catégories'!$F$5+1)=0,N$3,""))),"")</f>
        <v/>
      </c>
      <c r="O527" s="7" t="str">
        <f ca="1">IF(AND($A527&lt;&gt;"",O$9&lt;&gt;""),IF(HLOOKUP(O$9,'Feuille1-Catégories'!$C$1:$G$2,2,FALSE)="OUI",O$3,IF(HLOOKUP(O$9,'Feuille1-Catégories'!$C$1:$G$3,3,FALSE)="OUI",OFFSET(O$3,MOD(QUOTIENT(ROW()-ROW($A$20),'Feuille1-Catégories'!$B$6/O$6),O$5),0),IF(MOD($A527-1-O$10,'Feuille1-Catégories'!$F$5+1)=0,O$3,""))),"")</f>
        <v/>
      </c>
      <c r="P527" s="7" t="str">
        <f ca="1">IF(AND($A527&lt;&gt;"",P$9&lt;&gt;""),IF(HLOOKUP(P$9,'Feuille1-Catégories'!$C$1:$G$2,2,FALSE)="OUI",P$3,IF(HLOOKUP(P$9,'Feuille1-Catégories'!$C$1:$G$3,3,FALSE)="OUI",OFFSET(P$3,MOD(QUOTIENT(ROW()-ROW($A$20),'Feuille1-Catégories'!$B$6/P$6),P$5),0),IF(MOD($A527-1-P$10,'Feuille1-Catégories'!$F$5+1)=0,P$3,""))),"")</f>
        <v/>
      </c>
      <c r="Q527" s="7" t="str">
        <f ca="1">IF(AND($A527&lt;&gt;"",Q$9&lt;&gt;""),IF(HLOOKUP(Q$9,'Feuille1-Catégories'!$C$1:$G$2,2,FALSE)="OUI",Q$3,IF(HLOOKUP(Q$9,'Feuille1-Catégories'!$C$1:$G$3,3,FALSE)="OUI",OFFSET(Q$3,MOD(QUOTIENT(ROW()-ROW($A$20),'Feuille1-Catégories'!$B$6/Q$6),Q$5),0),IF(MOD($A527-1-Q$10,'Feuille1-Catégories'!$F$5+1)=0,Q$3,""))),"")</f>
        <v/>
      </c>
      <c r="R527" s="7" t="str">
        <f ca="1">IF(AND($A527&lt;&gt;"",R$9&lt;&gt;""),IF(HLOOKUP(R$9,'Feuille1-Catégories'!$C$1:$G$2,2,FALSE)="OUI",R$3,IF(HLOOKUP(R$9,'Feuille1-Catégories'!$C$1:$G$3,3,FALSE)="OUI",OFFSET(R$3,MOD(QUOTIENT(ROW()-ROW($A$20),'Feuille1-Catégories'!$B$6/R$6),R$5),0),IF(MOD($A527-1-R$10,'Feuille1-Catégories'!$F$5+1)=0,R$3,""))),"")</f>
        <v/>
      </c>
      <c r="S527" s="7" t="str">
        <f ca="1">IF(AND($A527&lt;&gt;"",S$9&lt;&gt;""),IF(HLOOKUP(S$9,'Feuille1-Catégories'!$C$1:$G$2,2,FALSE)="OUI",S$3,IF(HLOOKUP(S$9,'Feuille1-Catégories'!$C$1:$G$3,3,FALSE)="OUI",OFFSET(S$3,MOD(QUOTIENT(ROW()-ROW($A$20),'Feuille1-Catégories'!$B$6/S$6),S$5),0),IF(MOD($A527-1-S$10,'Feuille1-Catégories'!$F$5+1)=0,S$3,""))),"")</f>
        <v/>
      </c>
      <c r="T527" s="7" t="str">
        <f ca="1">IF(AND($A527&lt;&gt;"",T$9&lt;&gt;""),IF(HLOOKUP(T$9,'Feuille1-Catégories'!$C$1:$G$2,2,FALSE)="OUI",T$3,IF(HLOOKUP(T$9,'Feuille1-Catégories'!$C$1:$G$3,3,FALSE)="OUI",OFFSET(T$3,MOD(QUOTIENT(ROW()-ROW($A$20),'Feuille1-Catégories'!$B$6/T$6),T$5),0),IF(MOD($A527-1-T$10,'Feuille1-Catégories'!$F$5+1)=0,T$3,""))),"")</f>
        <v/>
      </c>
      <c r="U527" s="7" t="str">
        <f ca="1">IF(AND($A527&lt;&gt;"",U$9&lt;&gt;""),IF(HLOOKUP(U$9,'Feuille1-Catégories'!$C$1:$G$2,2,FALSE)="OUI",U$3,IF(HLOOKUP(U$9,'Feuille1-Catégories'!$C$1:$G$3,3,FALSE)="OUI",OFFSET(U$3,MOD(QUOTIENT(ROW()-ROW($A$20),'Feuille1-Catégories'!$B$6/U$6),U$5),0),IF(MOD($A527-1-U$10,'Feuille1-Catégories'!$F$5+1)=0,U$3,""))),"")</f>
        <v/>
      </c>
      <c r="V527" s="7" t="str">
        <f ca="1">IF(AND($A527&lt;&gt;"",V$9&lt;&gt;""),IF(HLOOKUP(V$9,'Feuille1-Catégories'!$C$1:$G$2,2,FALSE)="OUI",V$3,IF(HLOOKUP(V$9,'Feuille1-Catégories'!$C$1:$G$3,3,FALSE)="OUI",OFFSET(V$3,MOD(QUOTIENT(ROW()-ROW($A$20),'Feuille1-Catégories'!$B$6/V$6),V$5),0),IF(MOD($A527-1-V$10,'Feuille1-Catégories'!$F$5+1)=0,V$3,""))),"")</f>
        <v/>
      </c>
      <c r="W527" s="7" t="str">
        <f ca="1">IF(AND($A527&lt;&gt;"",W$9&lt;&gt;""),IF(HLOOKUP(W$9,'Feuille1-Catégories'!$C$1:$G$2,2,FALSE)="OUI",W$3,IF(HLOOKUP(W$9,'Feuille1-Catégories'!$C$1:$G$3,3,FALSE)="OUI",OFFSET(W$3,MOD(QUOTIENT(ROW()-ROW($A$20),'Feuille1-Catégories'!$B$6/W$6),W$5),0),IF(MOD($A527-1-W$10,'Feuille1-Catégories'!$F$5+1)=0,W$3,""))),"")</f>
        <v/>
      </c>
      <c r="X527" s="7" t="str">
        <f ca="1">IF(AND($A527&lt;&gt;"",X$9&lt;&gt;""),IF(HLOOKUP(X$9,'Feuille1-Catégories'!$C$1:$G$2,2,FALSE)="OUI",X$3,IF(HLOOKUP(X$9,'Feuille1-Catégories'!$C$1:$G$3,3,FALSE)="OUI",OFFSET(X$3,MOD(QUOTIENT(ROW()-ROW($A$20),'Feuille1-Catégories'!$B$6/X$6),X$5),0),IF(MOD($A527-1-X$10,'Feuille1-Catégories'!$F$5+1)=0,X$3,""))),"")</f>
        <v/>
      </c>
      <c r="Y527" s="7" t="str">
        <f ca="1">IF(AND($A527&lt;&gt;"",Y$9&lt;&gt;""),IF(HLOOKUP(Y$9,'Feuille1-Catégories'!$C$1:$G$2,2,FALSE)="OUI",Y$3,IF(HLOOKUP(Y$9,'Feuille1-Catégories'!$C$1:$G$3,3,FALSE)="OUI",OFFSET(Y$3,MOD(QUOTIENT(ROW()-ROW($A$20),'Feuille1-Catégories'!$B$6/Y$6),Y$5),0),IF(MOD($A527-1-Y$10,'Feuille1-Catégories'!$F$5+1)=0,Y$3,""))),"")</f>
        <v/>
      </c>
      <c r="Z527" s="7" t="str">
        <f ca="1">IF(AND($A527&lt;&gt;"",Z$9&lt;&gt;""),IF(HLOOKUP(Z$9,'Feuille1-Catégories'!$C$1:$G$2,2,FALSE)="OUI",Z$3,IF(HLOOKUP(Z$9,'Feuille1-Catégories'!$C$1:$G$3,3,FALSE)="OUI",OFFSET(Z$3,MOD(QUOTIENT(ROW()-ROW($A$20),'Feuille1-Catégories'!$B$6/Z$6),Z$5),0),"")),"")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28" spans="1:26" ht="17" x14ac:dyDescent="0.2">
      <c r="A528" s="21" t="str">
        <f>IF(ROW()-ROW($A$19)&gt;'Feuille1-Catégories'!$B$6,"",ROW()-ROW($A$19))</f>
        <v/>
      </c>
      <c r="B528" s="33" t="str">
        <f t="shared" si="22"/>
        <v/>
      </c>
      <c r="C528" s="10" t="str">
        <f t="shared" si="23"/>
        <v/>
      </c>
      <c r="D528" s="10" t="str">
        <f>IF('Feuille3-Coût de production'!D528&lt;&gt;"",'Feuille3-Coût de production'!D528,"")</f>
        <v/>
      </c>
      <c r="E528" s="10" t="str">
        <f t="shared" si="24"/>
        <v/>
      </c>
      <c r="F528" s="7" t="str">
        <f ca="1">IF(AND($A528&lt;&gt;"",F$9&lt;&gt;""),IF(HLOOKUP(F$9,'Feuille1-Catégories'!$C$1:$G$2,2,FALSE)="OUI",F$3,IF(HLOOKUP(F$9,'Feuille1-Catégories'!$C$1:$G$3,3,FALSE)="OUI",OFFSET(F$3,MOD(QUOTIENT(ROW()-ROW($A$20),'Feuille1-Catégories'!$B$6/F$6),F$5),0),IF(MOD($A528-1-F$10,'Feuille1-Catégories'!$F$5+1)=0,F$3,""))),"")</f>
        <v/>
      </c>
      <c r="G528" s="7" t="str">
        <f ca="1">IF(AND($A528&lt;&gt;"",G$9&lt;&gt;""),IF(HLOOKUP(G$9,'Feuille1-Catégories'!$C$1:$G$2,2,FALSE)="OUI",G$3,IF(HLOOKUP(G$9,'Feuille1-Catégories'!$C$1:$G$3,3,FALSE)="OUI",OFFSET(G$3,MOD(QUOTIENT(ROW()-ROW($A$20),'Feuille1-Catégories'!$B$6/G$6),G$5),0),IF(MOD($A528-1-G$10,'Feuille1-Catégories'!$F$5+1)=0,G$3,""))),"")</f>
        <v/>
      </c>
      <c r="H528" s="7" t="str">
        <f ca="1">IF(AND($A528&lt;&gt;"",H$9&lt;&gt;""),IF(HLOOKUP(H$9,'Feuille1-Catégories'!$C$1:$G$2,2,FALSE)="OUI",H$3,IF(HLOOKUP(H$9,'Feuille1-Catégories'!$C$1:$G$3,3,FALSE)="OUI",OFFSET(H$3,MOD(QUOTIENT(ROW()-ROW($A$20),'Feuille1-Catégories'!$B$6/H$6),H$5),0),IF(MOD($A528-1-H$10,'Feuille1-Catégories'!$F$5+1)=0,H$3,""))),"")</f>
        <v/>
      </c>
      <c r="I528" s="7" t="str">
        <f ca="1">IF(AND($A528&lt;&gt;"",I$9&lt;&gt;""),IF(HLOOKUP(I$9,'Feuille1-Catégories'!$C$1:$G$2,2,FALSE)="OUI",I$3,IF(HLOOKUP(I$9,'Feuille1-Catégories'!$C$1:$G$3,3,FALSE)="OUI",OFFSET(I$3,MOD(QUOTIENT(ROW()-ROW($A$20),'Feuille1-Catégories'!$B$6/I$6),I$5),0),IF(MOD($A528-1-I$10,'Feuille1-Catégories'!$F$5+1)=0,I$3,""))),"")</f>
        <v/>
      </c>
      <c r="J528" s="7" t="str">
        <f ca="1">IF(AND($A528&lt;&gt;"",J$9&lt;&gt;""),IF(HLOOKUP(J$9,'Feuille1-Catégories'!$C$1:$G$2,2,FALSE)="OUI",J$3,IF(HLOOKUP(J$9,'Feuille1-Catégories'!$C$1:$G$3,3,FALSE)="OUI",OFFSET(J$3,MOD(QUOTIENT(ROW()-ROW($A$20),'Feuille1-Catégories'!$B$6/J$6),J$5),0),IF(MOD($A528-1-J$10,'Feuille1-Catégories'!$F$5+1)=0,J$3,""))),"")</f>
        <v/>
      </c>
      <c r="K528" s="7" t="str">
        <f ca="1">IF(AND($A528&lt;&gt;"",K$9&lt;&gt;""),IF(HLOOKUP(K$9,'Feuille1-Catégories'!$C$1:$G$2,2,FALSE)="OUI",K$3,IF(HLOOKUP(K$9,'Feuille1-Catégories'!$C$1:$G$3,3,FALSE)="OUI",OFFSET(K$3,MOD(QUOTIENT(ROW()-ROW($A$20),'Feuille1-Catégories'!$B$6/K$6),K$5),0),IF(MOD($A528-1-K$10,'Feuille1-Catégories'!$F$5+1)=0,K$3,""))),"")</f>
        <v/>
      </c>
      <c r="L528" s="7" t="str">
        <f ca="1">IF(AND($A528&lt;&gt;"",L$9&lt;&gt;""),IF(HLOOKUP(L$9,'Feuille1-Catégories'!$C$1:$G$2,2,FALSE)="OUI",L$3,IF(HLOOKUP(L$9,'Feuille1-Catégories'!$C$1:$G$3,3,FALSE)="OUI",OFFSET(L$3,MOD(QUOTIENT(ROW()-ROW($A$20),'Feuille1-Catégories'!$B$6/L$6),L$5),0),IF(MOD($A528-1-L$10,'Feuille1-Catégories'!$F$5+1)=0,L$3,""))),"")</f>
        <v/>
      </c>
      <c r="M528" s="7" t="str">
        <f ca="1">IF(AND($A528&lt;&gt;"",M$9&lt;&gt;""),IF(HLOOKUP(M$9,'Feuille1-Catégories'!$C$1:$G$2,2,FALSE)="OUI",M$3,IF(HLOOKUP(M$9,'Feuille1-Catégories'!$C$1:$G$3,3,FALSE)="OUI",OFFSET(M$3,MOD(QUOTIENT(ROW()-ROW($A$20),'Feuille1-Catégories'!$B$6/M$6),M$5),0),IF(MOD($A528-1-M$10,'Feuille1-Catégories'!$F$5+1)=0,M$3,""))),"")</f>
        <v/>
      </c>
      <c r="N528" s="7" t="str">
        <f ca="1">IF(AND($A528&lt;&gt;"",N$9&lt;&gt;""),IF(HLOOKUP(N$9,'Feuille1-Catégories'!$C$1:$G$2,2,FALSE)="OUI",N$3,IF(HLOOKUP(N$9,'Feuille1-Catégories'!$C$1:$G$3,3,FALSE)="OUI",OFFSET(N$3,MOD(QUOTIENT(ROW()-ROW($A$20),'Feuille1-Catégories'!$B$6/N$6),N$5),0),IF(MOD($A528-1-N$10,'Feuille1-Catégories'!$F$5+1)=0,N$3,""))),"")</f>
        <v/>
      </c>
      <c r="O528" s="7" t="str">
        <f ca="1">IF(AND($A528&lt;&gt;"",O$9&lt;&gt;""),IF(HLOOKUP(O$9,'Feuille1-Catégories'!$C$1:$G$2,2,FALSE)="OUI",O$3,IF(HLOOKUP(O$9,'Feuille1-Catégories'!$C$1:$G$3,3,FALSE)="OUI",OFFSET(O$3,MOD(QUOTIENT(ROW()-ROW($A$20),'Feuille1-Catégories'!$B$6/O$6),O$5),0),IF(MOD($A528-1-O$10,'Feuille1-Catégories'!$F$5+1)=0,O$3,""))),"")</f>
        <v/>
      </c>
      <c r="P528" s="7" t="str">
        <f ca="1">IF(AND($A528&lt;&gt;"",P$9&lt;&gt;""),IF(HLOOKUP(P$9,'Feuille1-Catégories'!$C$1:$G$2,2,FALSE)="OUI",P$3,IF(HLOOKUP(P$9,'Feuille1-Catégories'!$C$1:$G$3,3,FALSE)="OUI",OFFSET(P$3,MOD(QUOTIENT(ROW()-ROW($A$20),'Feuille1-Catégories'!$B$6/P$6),P$5),0),IF(MOD($A528-1-P$10,'Feuille1-Catégories'!$F$5+1)=0,P$3,""))),"")</f>
        <v/>
      </c>
      <c r="Q528" s="7" t="str">
        <f ca="1">IF(AND($A528&lt;&gt;"",Q$9&lt;&gt;""),IF(HLOOKUP(Q$9,'Feuille1-Catégories'!$C$1:$G$2,2,FALSE)="OUI",Q$3,IF(HLOOKUP(Q$9,'Feuille1-Catégories'!$C$1:$G$3,3,FALSE)="OUI",OFFSET(Q$3,MOD(QUOTIENT(ROW()-ROW($A$20),'Feuille1-Catégories'!$B$6/Q$6),Q$5),0),IF(MOD($A528-1-Q$10,'Feuille1-Catégories'!$F$5+1)=0,Q$3,""))),"")</f>
        <v/>
      </c>
      <c r="R528" s="7" t="str">
        <f ca="1">IF(AND($A528&lt;&gt;"",R$9&lt;&gt;""),IF(HLOOKUP(R$9,'Feuille1-Catégories'!$C$1:$G$2,2,FALSE)="OUI",R$3,IF(HLOOKUP(R$9,'Feuille1-Catégories'!$C$1:$G$3,3,FALSE)="OUI",OFFSET(R$3,MOD(QUOTIENT(ROW()-ROW($A$20),'Feuille1-Catégories'!$B$6/R$6),R$5),0),IF(MOD($A528-1-R$10,'Feuille1-Catégories'!$F$5+1)=0,R$3,""))),"")</f>
        <v/>
      </c>
      <c r="S528" s="7" t="str">
        <f ca="1">IF(AND($A528&lt;&gt;"",S$9&lt;&gt;""),IF(HLOOKUP(S$9,'Feuille1-Catégories'!$C$1:$G$2,2,FALSE)="OUI",S$3,IF(HLOOKUP(S$9,'Feuille1-Catégories'!$C$1:$G$3,3,FALSE)="OUI",OFFSET(S$3,MOD(QUOTIENT(ROW()-ROW($A$20),'Feuille1-Catégories'!$B$6/S$6),S$5),0),IF(MOD($A528-1-S$10,'Feuille1-Catégories'!$F$5+1)=0,S$3,""))),"")</f>
        <v/>
      </c>
      <c r="T528" s="7" t="str">
        <f ca="1">IF(AND($A528&lt;&gt;"",T$9&lt;&gt;""),IF(HLOOKUP(T$9,'Feuille1-Catégories'!$C$1:$G$2,2,FALSE)="OUI",T$3,IF(HLOOKUP(T$9,'Feuille1-Catégories'!$C$1:$G$3,3,FALSE)="OUI",OFFSET(T$3,MOD(QUOTIENT(ROW()-ROW($A$20),'Feuille1-Catégories'!$B$6/T$6),T$5),0),IF(MOD($A528-1-T$10,'Feuille1-Catégories'!$F$5+1)=0,T$3,""))),"")</f>
        <v/>
      </c>
      <c r="U528" s="7" t="str">
        <f ca="1">IF(AND($A528&lt;&gt;"",U$9&lt;&gt;""),IF(HLOOKUP(U$9,'Feuille1-Catégories'!$C$1:$G$2,2,FALSE)="OUI",U$3,IF(HLOOKUP(U$9,'Feuille1-Catégories'!$C$1:$G$3,3,FALSE)="OUI",OFFSET(U$3,MOD(QUOTIENT(ROW()-ROW($A$20),'Feuille1-Catégories'!$B$6/U$6),U$5),0),IF(MOD($A528-1-U$10,'Feuille1-Catégories'!$F$5+1)=0,U$3,""))),"")</f>
        <v/>
      </c>
      <c r="V528" s="7" t="str">
        <f ca="1">IF(AND($A528&lt;&gt;"",V$9&lt;&gt;""),IF(HLOOKUP(V$9,'Feuille1-Catégories'!$C$1:$G$2,2,FALSE)="OUI",V$3,IF(HLOOKUP(V$9,'Feuille1-Catégories'!$C$1:$G$3,3,FALSE)="OUI",OFFSET(V$3,MOD(QUOTIENT(ROW()-ROW($A$20),'Feuille1-Catégories'!$B$6/V$6),V$5),0),IF(MOD($A528-1-V$10,'Feuille1-Catégories'!$F$5+1)=0,V$3,""))),"")</f>
        <v/>
      </c>
      <c r="W528" s="7" t="str">
        <f ca="1">IF(AND($A528&lt;&gt;"",W$9&lt;&gt;""),IF(HLOOKUP(W$9,'Feuille1-Catégories'!$C$1:$G$2,2,FALSE)="OUI",W$3,IF(HLOOKUP(W$9,'Feuille1-Catégories'!$C$1:$G$3,3,FALSE)="OUI",OFFSET(W$3,MOD(QUOTIENT(ROW()-ROW($A$20),'Feuille1-Catégories'!$B$6/W$6),W$5),0),IF(MOD($A528-1-W$10,'Feuille1-Catégories'!$F$5+1)=0,W$3,""))),"")</f>
        <v/>
      </c>
      <c r="X528" s="7" t="str">
        <f ca="1">IF(AND($A528&lt;&gt;"",X$9&lt;&gt;""),IF(HLOOKUP(X$9,'Feuille1-Catégories'!$C$1:$G$2,2,FALSE)="OUI",X$3,IF(HLOOKUP(X$9,'Feuille1-Catégories'!$C$1:$G$3,3,FALSE)="OUI",OFFSET(X$3,MOD(QUOTIENT(ROW()-ROW($A$20),'Feuille1-Catégories'!$B$6/X$6),X$5),0),IF(MOD($A528-1-X$10,'Feuille1-Catégories'!$F$5+1)=0,X$3,""))),"")</f>
        <v/>
      </c>
      <c r="Y528" s="7" t="str">
        <f ca="1">IF(AND($A528&lt;&gt;"",Y$9&lt;&gt;""),IF(HLOOKUP(Y$9,'Feuille1-Catégories'!$C$1:$G$2,2,FALSE)="OUI",Y$3,IF(HLOOKUP(Y$9,'Feuille1-Catégories'!$C$1:$G$3,3,FALSE)="OUI",OFFSET(Y$3,MOD(QUOTIENT(ROW()-ROW($A$20),'Feuille1-Catégories'!$B$6/Y$6),Y$5),0),IF(MOD($A528-1-Y$10,'Feuille1-Catégories'!$F$5+1)=0,Y$3,""))),"")</f>
        <v/>
      </c>
      <c r="Z528" s="7" t="str">
        <f ca="1">IF(AND($A528&lt;&gt;"",Z$9&lt;&gt;""),IF(HLOOKUP(Z$9,'Feuille1-Catégories'!$C$1:$G$2,2,FALSE)="OUI",Z$3,IF(HLOOKUP(Z$9,'Feuille1-Catégories'!$C$1:$G$3,3,FALSE)="OUI",OFFSET(Z$3,MOD(QUOTIENT(ROW()-ROW($A$20),'Feuille1-Catégories'!$B$6/Z$6),Z$5),0),"")),"")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29" spans="1:26" ht="17" x14ac:dyDescent="0.2">
      <c r="A529" s="21" t="str">
        <f>IF(ROW()-ROW($A$19)&gt;'Feuille1-Catégories'!$B$6,"",ROW()-ROW($A$19))</f>
        <v/>
      </c>
      <c r="B529" s="33" t="str">
        <f t="shared" si="22"/>
        <v/>
      </c>
      <c r="C529" s="10" t="str">
        <f t="shared" si="23"/>
        <v/>
      </c>
      <c r="D529" s="10" t="str">
        <f>IF('Feuille3-Coût de production'!D529&lt;&gt;"",'Feuille3-Coût de production'!D529,"")</f>
        <v/>
      </c>
      <c r="E529" s="10" t="str">
        <f t="shared" si="24"/>
        <v/>
      </c>
      <c r="F529" s="7" t="str">
        <f ca="1">IF(AND($A529&lt;&gt;"",F$9&lt;&gt;""),IF(HLOOKUP(F$9,'Feuille1-Catégories'!$C$1:$G$2,2,FALSE)="OUI",F$3,IF(HLOOKUP(F$9,'Feuille1-Catégories'!$C$1:$G$3,3,FALSE)="OUI",OFFSET(F$3,MOD(QUOTIENT(ROW()-ROW($A$20),'Feuille1-Catégories'!$B$6/F$6),F$5),0),IF(MOD($A529-1-F$10,'Feuille1-Catégories'!$F$5+1)=0,F$3,""))),"")</f>
        <v/>
      </c>
      <c r="G529" s="7" t="str">
        <f ca="1">IF(AND($A529&lt;&gt;"",G$9&lt;&gt;""),IF(HLOOKUP(G$9,'Feuille1-Catégories'!$C$1:$G$2,2,FALSE)="OUI",G$3,IF(HLOOKUP(G$9,'Feuille1-Catégories'!$C$1:$G$3,3,FALSE)="OUI",OFFSET(G$3,MOD(QUOTIENT(ROW()-ROW($A$20),'Feuille1-Catégories'!$B$6/G$6),G$5),0),IF(MOD($A529-1-G$10,'Feuille1-Catégories'!$F$5+1)=0,G$3,""))),"")</f>
        <v/>
      </c>
      <c r="H529" s="7" t="str">
        <f ca="1">IF(AND($A529&lt;&gt;"",H$9&lt;&gt;""),IF(HLOOKUP(H$9,'Feuille1-Catégories'!$C$1:$G$2,2,FALSE)="OUI",H$3,IF(HLOOKUP(H$9,'Feuille1-Catégories'!$C$1:$G$3,3,FALSE)="OUI",OFFSET(H$3,MOD(QUOTIENT(ROW()-ROW($A$20),'Feuille1-Catégories'!$B$6/H$6),H$5),0),IF(MOD($A529-1-H$10,'Feuille1-Catégories'!$F$5+1)=0,H$3,""))),"")</f>
        <v/>
      </c>
      <c r="I529" s="7" t="str">
        <f ca="1">IF(AND($A529&lt;&gt;"",I$9&lt;&gt;""),IF(HLOOKUP(I$9,'Feuille1-Catégories'!$C$1:$G$2,2,FALSE)="OUI",I$3,IF(HLOOKUP(I$9,'Feuille1-Catégories'!$C$1:$G$3,3,FALSE)="OUI",OFFSET(I$3,MOD(QUOTIENT(ROW()-ROW($A$20),'Feuille1-Catégories'!$B$6/I$6),I$5),0),IF(MOD($A529-1-I$10,'Feuille1-Catégories'!$F$5+1)=0,I$3,""))),"")</f>
        <v/>
      </c>
      <c r="J529" s="7" t="str">
        <f ca="1">IF(AND($A529&lt;&gt;"",J$9&lt;&gt;""),IF(HLOOKUP(J$9,'Feuille1-Catégories'!$C$1:$G$2,2,FALSE)="OUI",J$3,IF(HLOOKUP(J$9,'Feuille1-Catégories'!$C$1:$G$3,3,FALSE)="OUI",OFFSET(J$3,MOD(QUOTIENT(ROW()-ROW($A$20),'Feuille1-Catégories'!$B$6/J$6),J$5),0),IF(MOD($A529-1-J$10,'Feuille1-Catégories'!$F$5+1)=0,J$3,""))),"")</f>
        <v/>
      </c>
      <c r="K529" s="7" t="str">
        <f ca="1">IF(AND($A529&lt;&gt;"",K$9&lt;&gt;""),IF(HLOOKUP(K$9,'Feuille1-Catégories'!$C$1:$G$2,2,FALSE)="OUI",K$3,IF(HLOOKUP(K$9,'Feuille1-Catégories'!$C$1:$G$3,3,FALSE)="OUI",OFFSET(K$3,MOD(QUOTIENT(ROW()-ROW($A$20),'Feuille1-Catégories'!$B$6/K$6),K$5),0),IF(MOD($A529-1-K$10,'Feuille1-Catégories'!$F$5+1)=0,K$3,""))),"")</f>
        <v/>
      </c>
      <c r="L529" s="7" t="str">
        <f ca="1">IF(AND($A529&lt;&gt;"",L$9&lt;&gt;""),IF(HLOOKUP(L$9,'Feuille1-Catégories'!$C$1:$G$2,2,FALSE)="OUI",L$3,IF(HLOOKUP(L$9,'Feuille1-Catégories'!$C$1:$G$3,3,FALSE)="OUI",OFFSET(L$3,MOD(QUOTIENT(ROW()-ROW($A$20),'Feuille1-Catégories'!$B$6/L$6),L$5),0),IF(MOD($A529-1-L$10,'Feuille1-Catégories'!$F$5+1)=0,L$3,""))),"")</f>
        <v/>
      </c>
      <c r="M529" s="7" t="str">
        <f ca="1">IF(AND($A529&lt;&gt;"",M$9&lt;&gt;""),IF(HLOOKUP(M$9,'Feuille1-Catégories'!$C$1:$G$2,2,FALSE)="OUI",M$3,IF(HLOOKUP(M$9,'Feuille1-Catégories'!$C$1:$G$3,3,FALSE)="OUI",OFFSET(M$3,MOD(QUOTIENT(ROW()-ROW($A$20),'Feuille1-Catégories'!$B$6/M$6),M$5),0),IF(MOD($A529-1-M$10,'Feuille1-Catégories'!$F$5+1)=0,M$3,""))),"")</f>
        <v/>
      </c>
      <c r="N529" s="7" t="str">
        <f ca="1">IF(AND($A529&lt;&gt;"",N$9&lt;&gt;""),IF(HLOOKUP(N$9,'Feuille1-Catégories'!$C$1:$G$2,2,FALSE)="OUI",N$3,IF(HLOOKUP(N$9,'Feuille1-Catégories'!$C$1:$G$3,3,FALSE)="OUI",OFFSET(N$3,MOD(QUOTIENT(ROW()-ROW($A$20),'Feuille1-Catégories'!$B$6/N$6),N$5),0),IF(MOD($A529-1-N$10,'Feuille1-Catégories'!$F$5+1)=0,N$3,""))),"")</f>
        <v/>
      </c>
      <c r="O529" s="7" t="str">
        <f ca="1">IF(AND($A529&lt;&gt;"",O$9&lt;&gt;""),IF(HLOOKUP(O$9,'Feuille1-Catégories'!$C$1:$G$2,2,FALSE)="OUI",O$3,IF(HLOOKUP(O$9,'Feuille1-Catégories'!$C$1:$G$3,3,FALSE)="OUI",OFFSET(O$3,MOD(QUOTIENT(ROW()-ROW($A$20),'Feuille1-Catégories'!$B$6/O$6),O$5),0),IF(MOD($A529-1-O$10,'Feuille1-Catégories'!$F$5+1)=0,O$3,""))),"")</f>
        <v/>
      </c>
      <c r="P529" s="7" t="str">
        <f ca="1">IF(AND($A529&lt;&gt;"",P$9&lt;&gt;""),IF(HLOOKUP(P$9,'Feuille1-Catégories'!$C$1:$G$2,2,FALSE)="OUI",P$3,IF(HLOOKUP(P$9,'Feuille1-Catégories'!$C$1:$G$3,3,FALSE)="OUI",OFFSET(P$3,MOD(QUOTIENT(ROW()-ROW($A$20),'Feuille1-Catégories'!$B$6/P$6),P$5),0),IF(MOD($A529-1-P$10,'Feuille1-Catégories'!$F$5+1)=0,P$3,""))),"")</f>
        <v/>
      </c>
      <c r="Q529" s="7" t="str">
        <f ca="1">IF(AND($A529&lt;&gt;"",Q$9&lt;&gt;""),IF(HLOOKUP(Q$9,'Feuille1-Catégories'!$C$1:$G$2,2,FALSE)="OUI",Q$3,IF(HLOOKUP(Q$9,'Feuille1-Catégories'!$C$1:$G$3,3,FALSE)="OUI",OFFSET(Q$3,MOD(QUOTIENT(ROW()-ROW($A$20),'Feuille1-Catégories'!$B$6/Q$6),Q$5),0),IF(MOD($A529-1-Q$10,'Feuille1-Catégories'!$F$5+1)=0,Q$3,""))),"")</f>
        <v/>
      </c>
      <c r="R529" s="7" t="str">
        <f ca="1">IF(AND($A529&lt;&gt;"",R$9&lt;&gt;""),IF(HLOOKUP(R$9,'Feuille1-Catégories'!$C$1:$G$2,2,FALSE)="OUI",R$3,IF(HLOOKUP(R$9,'Feuille1-Catégories'!$C$1:$G$3,3,FALSE)="OUI",OFFSET(R$3,MOD(QUOTIENT(ROW()-ROW($A$20),'Feuille1-Catégories'!$B$6/R$6),R$5),0),IF(MOD($A529-1-R$10,'Feuille1-Catégories'!$F$5+1)=0,R$3,""))),"")</f>
        <v/>
      </c>
      <c r="S529" s="7" t="str">
        <f ca="1">IF(AND($A529&lt;&gt;"",S$9&lt;&gt;""),IF(HLOOKUP(S$9,'Feuille1-Catégories'!$C$1:$G$2,2,FALSE)="OUI",S$3,IF(HLOOKUP(S$9,'Feuille1-Catégories'!$C$1:$G$3,3,FALSE)="OUI",OFFSET(S$3,MOD(QUOTIENT(ROW()-ROW($A$20),'Feuille1-Catégories'!$B$6/S$6),S$5),0),IF(MOD($A529-1-S$10,'Feuille1-Catégories'!$F$5+1)=0,S$3,""))),"")</f>
        <v/>
      </c>
      <c r="T529" s="7" t="str">
        <f ca="1">IF(AND($A529&lt;&gt;"",T$9&lt;&gt;""),IF(HLOOKUP(T$9,'Feuille1-Catégories'!$C$1:$G$2,2,FALSE)="OUI",T$3,IF(HLOOKUP(T$9,'Feuille1-Catégories'!$C$1:$G$3,3,FALSE)="OUI",OFFSET(T$3,MOD(QUOTIENT(ROW()-ROW($A$20),'Feuille1-Catégories'!$B$6/T$6),T$5),0),IF(MOD($A529-1-T$10,'Feuille1-Catégories'!$F$5+1)=0,T$3,""))),"")</f>
        <v/>
      </c>
      <c r="U529" s="7" t="str">
        <f ca="1">IF(AND($A529&lt;&gt;"",U$9&lt;&gt;""),IF(HLOOKUP(U$9,'Feuille1-Catégories'!$C$1:$G$2,2,FALSE)="OUI",U$3,IF(HLOOKUP(U$9,'Feuille1-Catégories'!$C$1:$G$3,3,FALSE)="OUI",OFFSET(U$3,MOD(QUOTIENT(ROW()-ROW($A$20),'Feuille1-Catégories'!$B$6/U$6),U$5),0),IF(MOD($A529-1-U$10,'Feuille1-Catégories'!$F$5+1)=0,U$3,""))),"")</f>
        <v/>
      </c>
      <c r="V529" s="7" t="str">
        <f ca="1">IF(AND($A529&lt;&gt;"",V$9&lt;&gt;""),IF(HLOOKUP(V$9,'Feuille1-Catégories'!$C$1:$G$2,2,FALSE)="OUI",V$3,IF(HLOOKUP(V$9,'Feuille1-Catégories'!$C$1:$G$3,3,FALSE)="OUI",OFFSET(V$3,MOD(QUOTIENT(ROW()-ROW($A$20),'Feuille1-Catégories'!$B$6/V$6),V$5),0),IF(MOD($A529-1-V$10,'Feuille1-Catégories'!$F$5+1)=0,V$3,""))),"")</f>
        <v/>
      </c>
      <c r="W529" s="7" t="str">
        <f ca="1">IF(AND($A529&lt;&gt;"",W$9&lt;&gt;""),IF(HLOOKUP(W$9,'Feuille1-Catégories'!$C$1:$G$2,2,FALSE)="OUI",W$3,IF(HLOOKUP(W$9,'Feuille1-Catégories'!$C$1:$G$3,3,FALSE)="OUI",OFFSET(W$3,MOD(QUOTIENT(ROW()-ROW($A$20),'Feuille1-Catégories'!$B$6/W$6),W$5),0),IF(MOD($A529-1-W$10,'Feuille1-Catégories'!$F$5+1)=0,W$3,""))),"")</f>
        <v/>
      </c>
      <c r="X529" s="7" t="str">
        <f ca="1">IF(AND($A529&lt;&gt;"",X$9&lt;&gt;""),IF(HLOOKUP(X$9,'Feuille1-Catégories'!$C$1:$G$2,2,FALSE)="OUI",X$3,IF(HLOOKUP(X$9,'Feuille1-Catégories'!$C$1:$G$3,3,FALSE)="OUI",OFFSET(X$3,MOD(QUOTIENT(ROW()-ROW($A$20),'Feuille1-Catégories'!$B$6/X$6),X$5),0),IF(MOD($A529-1-X$10,'Feuille1-Catégories'!$F$5+1)=0,X$3,""))),"")</f>
        <v/>
      </c>
      <c r="Y529" s="7" t="str">
        <f ca="1">IF(AND($A529&lt;&gt;"",Y$9&lt;&gt;""),IF(HLOOKUP(Y$9,'Feuille1-Catégories'!$C$1:$G$2,2,FALSE)="OUI",Y$3,IF(HLOOKUP(Y$9,'Feuille1-Catégories'!$C$1:$G$3,3,FALSE)="OUI",OFFSET(Y$3,MOD(QUOTIENT(ROW()-ROW($A$20),'Feuille1-Catégories'!$B$6/Y$6),Y$5),0),IF(MOD($A529-1-Y$10,'Feuille1-Catégories'!$F$5+1)=0,Y$3,""))),"")</f>
        <v/>
      </c>
      <c r="Z529" s="7" t="str">
        <f ca="1">IF(AND($A529&lt;&gt;"",Z$9&lt;&gt;""),IF(HLOOKUP(Z$9,'Feuille1-Catégories'!$C$1:$G$2,2,FALSE)="OUI",Z$3,IF(HLOOKUP(Z$9,'Feuille1-Catégories'!$C$1:$G$3,3,FALSE)="OUI",OFFSET(Z$3,MOD(QUOTIENT(ROW()-ROW($A$20),'Feuille1-Catégories'!$B$6/Z$6),Z$5),0),"")),"")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30" spans="1:26" ht="17" x14ac:dyDescent="0.2">
      <c r="A530" s="21" t="str">
        <f>IF(ROW()-ROW($A$19)&gt;'Feuille1-Catégories'!$B$6,"",ROW()-ROW($A$19))</f>
        <v/>
      </c>
      <c r="B530" s="33" t="str">
        <f t="shared" si="22"/>
        <v/>
      </c>
      <c r="C530" s="10" t="str">
        <f t="shared" si="23"/>
        <v/>
      </c>
      <c r="D530" s="10" t="str">
        <f>IF('Feuille3-Coût de production'!D530&lt;&gt;"",'Feuille3-Coût de production'!D530,"")</f>
        <v/>
      </c>
      <c r="E530" s="10" t="str">
        <f t="shared" si="24"/>
        <v/>
      </c>
      <c r="F530" s="7" t="str">
        <f ca="1">IF(AND($A530&lt;&gt;"",F$9&lt;&gt;""),IF(HLOOKUP(F$9,'Feuille1-Catégories'!$C$1:$G$2,2,FALSE)="OUI",F$3,IF(HLOOKUP(F$9,'Feuille1-Catégories'!$C$1:$G$3,3,FALSE)="OUI",OFFSET(F$3,MOD(QUOTIENT(ROW()-ROW($A$20),'Feuille1-Catégories'!$B$6/F$6),F$5),0),IF(MOD($A530-1-F$10,'Feuille1-Catégories'!$F$5+1)=0,F$3,""))),"")</f>
        <v/>
      </c>
      <c r="G530" s="7" t="str">
        <f ca="1">IF(AND($A530&lt;&gt;"",G$9&lt;&gt;""),IF(HLOOKUP(G$9,'Feuille1-Catégories'!$C$1:$G$2,2,FALSE)="OUI",G$3,IF(HLOOKUP(G$9,'Feuille1-Catégories'!$C$1:$G$3,3,FALSE)="OUI",OFFSET(G$3,MOD(QUOTIENT(ROW()-ROW($A$20),'Feuille1-Catégories'!$B$6/G$6),G$5),0),IF(MOD($A530-1-G$10,'Feuille1-Catégories'!$F$5+1)=0,G$3,""))),"")</f>
        <v/>
      </c>
      <c r="H530" s="7" t="str">
        <f ca="1">IF(AND($A530&lt;&gt;"",H$9&lt;&gt;""),IF(HLOOKUP(H$9,'Feuille1-Catégories'!$C$1:$G$2,2,FALSE)="OUI",H$3,IF(HLOOKUP(H$9,'Feuille1-Catégories'!$C$1:$G$3,3,FALSE)="OUI",OFFSET(H$3,MOD(QUOTIENT(ROW()-ROW($A$20),'Feuille1-Catégories'!$B$6/H$6),H$5),0),IF(MOD($A530-1-H$10,'Feuille1-Catégories'!$F$5+1)=0,H$3,""))),"")</f>
        <v/>
      </c>
      <c r="I530" s="7" t="str">
        <f ca="1">IF(AND($A530&lt;&gt;"",I$9&lt;&gt;""),IF(HLOOKUP(I$9,'Feuille1-Catégories'!$C$1:$G$2,2,FALSE)="OUI",I$3,IF(HLOOKUP(I$9,'Feuille1-Catégories'!$C$1:$G$3,3,FALSE)="OUI",OFFSET(I$3,MOD(QUOTIENT(ROW()-ROW($A$20),'Feuille1-Catégories'!$B$6/I$6),I$5),0),IF(MOD($A530-1-I$10,'Feuille1-Catégories'!$F$5+1)=0,I$3,""))),"")</f>
        <v/>
      </c>
      <c r="J530" s="7" t="str">
        <f ca="1">IF(AND($A530&lt;&gt;"",J$9&lt;&gt;""),IF(HLOOKUP(J$9,'Feuille1-Catégories'!$C$1:$G$2,2,FALSE)="OUI",J$3,IF(HLOOKUP(J$9,'Feuille1-Catégories'!$C$1:$G$3,3,FALSE)="OUI",OFFSET(J$3,MOD(QUOTIENT(ROW()-ROW($A$20),'Feuille1-Catégories'!$B$6/J$6),J$5),0),IF(MOD($A530-1-J$10,'Feuille1-Catégories'!$F$5+1)=0,J$3,""))),"")</f>
        <v/>
      </c>
      <c r="K530" s="7" t="str">
        <f ca="1">IF(AND($A530&lt;&gt;"",K$9&lt;&gt;""),IF(HLOOKUP(K$9,'Feuille1-Catégories'!$C$1:$G$2,2,FALSE)="OUI",K$3,IF(HLOOKUP(K$9,'Feuille1-Catégories'!$C$1:$G$3,3,FALSE)="OUI",OFFSET(K$3,MOD(QUOTIENT(ROW()-ROW($A$20),'Feuille1-Catégories'!$B$6/K$6),K$5),0),IF(MOD($A530-1-K$10,'Feuille1-Catégories'!$F$5+1)=0,K$3,""))),"")</f>
        <v/>
      </c>
      <c r="L530" s="7" t="str">
        <f ca="1">IF(AND($A530&lt;&gt;"",L$9&lt;&gt;""),IF(HLOOKUP(L$9,'Feuille1-Catégories'!$C$1:$G$2,2,FALSE)="OUI",L$3,IF(HLOOKUP(L$9,'Feuille1-Catégories'!$C$1:$G$3,3,FALSE)="OUI",OFFSET(L$3,MOD(QUOTIENT(ROW()-ROW($A$20),'Feuille1-Catégories'!$B$6/L$6),L$5),0),IF(MOD($A530-1-L$10,'Feuille1-Catégories'!$F$5+1)=0,L$3,""))),"")</f>
        <v/>
      </c>
      <c r="M530" s="7" t="str">
        <f ca="1">IF(AND($A530&lt;&gt;"",M$9&lt;&gt;""),IF(HLOOKUP(M$9,'Feuille1-Catégories'!$C$1:$G$2,2,FALSE)="OUI",M$3,IF(HLOOKUP(M$9,'Feuille1-Catégories'!$C$1:$G$3,3,FALSE)="OUI",OFFSET(M$3,MOD(QUOTIENT(ROW()-ROW($A$20),'Feuille1-Catégories'!$B$6/M$6),M$5),0),IF(MOD($A530-1-M$10,'Feuille1-Catégories'!$F$5+1)=0,M$3,""))),"")</f>
        <v/>
      </c>
      <c r="N530" s="7" t="str">
        <f ca="1">IF(AND($A530&lt;&gt;"",N$9&lt;&gt;""),IF(HLOOKUP(N$9,'Feuille1-Catégories'!$C$1:$G$2,2,FALSE)="OUI",N$3,IF(HLOOKUP(N$9,'Feuille1-Catégories'!$C$1:$G$3,3,FALSE)="OUI",OFFSET(N$3,MOD(QUOTIENT(ROW()-ROW($A$20),'Feuille1-Catégories'!$B$6/N$6),N$5),0),IF(MOD($A530-1-N$10,'Feuille1-Catégories'!$F$5+1)=0,N$3,""))),"")</f>
        <v/>
      </c>
      <c r="O530" s="7" t="str">
        <f ca="1">IF(AND($A530&lt;&gt;"",O$9&lt;&gt;""),IF(HLOOKUP(O$9,'Feuille1-Catégories'!$C$1:$G$2,2,FALSE)="OUI",O$3,IF(HLOOKUP(O$9,'Feuille1-Catégories'!$C$1:$G$3,3,FALSE)="OUI",OFFSET(O$3,MOD(QUOTIENT(ROW()-ROW($A$20),'Feuille1-Catégories'!$B$6/O$6),O$5),0),IF(MOD($A530-1-O$10,'Feuille1-Catégories'!$F$5+1)=0,O$3,""))),"")</f>
        <v/>
      </c>
      <c r="P530" s="7" t="str">
        <f ca="1">IF(AND($A530&lt;&gt;"",P$9&lt;&gt;""),IF(HLOOKUP(P$9,'Feuille1-Catégories'!$C$1:$G$2,2,FALSE)="OUI",P$3,IF(HLOOKUP(P$9,'Feuille1-Catégories'!$C$1:$G$3,3,FALSE)="OUI",OFFSET(P$3,MOD(QUOTIENT(ROW()-ROW($A$20),'Feuille1-Catégories'!$B$6/P$6),P$5),0),IF(MOD($A530-1-P$10,'Feuille1-Catégories'!$F$5+1)=0,P$3,""))),"")</f>
        <v/>
      </c>
      <c r="Q530" s="7" t="str">
        <f ca="1">IF(AND($A530&lt;&gt;"",Q$9&lt;&gt;""),IF(HLOOKUP(Q$9,'Feuille1-Catégories'!$C$1:$G$2,2,FALSE)="OUI",Q$3,IF(HLOOKUP(Q$9,'Feuille1-Catégories'!$C$1:$G$3,3,FALSE)="OUI",OFFSET(Q$3,MOD(QUOTIENT(ROW()-ROW($A$20),'Feuille1-Catégories'!$B$6/Q$6),Q$5),0),IF(MOD($A530-1-Q$10,'Feuille1-Catégories'!$F$5+1)=0,Q$3,""))),"")</f>
        <v/>
      </c>
      <c r="R530" s="7" t="str">
        <f ca="1">IF(AND($A530&lt;&gt;"",R$9&lt;&gt;""),IF(HLOOKUP(R$9,'Feuille1-Catégories'!$C$1:$G$2,2,FALSE)="OUI",R$3,IF(HLOOKUP(R$9,'Feuille1-Catégories'!$C$1:$G$3,3,FALSE)="OUI",OFFSET(R$3,MOD(QUOTIENT(ROW()-ROW($A$20),'Feuille1-Catégories'!$B$6/R$6),R$5),0),IF(MOD($A530-1-R$10,'Feuille1-Catégories'!$F$5+1)=0,R$3,""))),"")</f>
        <v/>
      </c>
      <c r="S530" s="7" t="str">
        <f ca="1">IF(AND($A530&lt;&gt;"",S$9&lt;&gt;""),IF(HLOOKUP(S$9,'Feuille1-Catégories'!$C$1:$G$2,2,FALSE)="OUI",S$3,IF(HLOOKUP(S$9,'Feuille1-Catégories'!$C$1:$G$3,3,FALSE)="OUI",OFFSET(S$3,MOD(QUOTIENT(ROW()-ROW($A$20),'Feuille1-Catégories'!$B$6/S$6),S$5),0),IF(MOD($A530-1-S$10,'Feuille1-Catégories'!$F$5+1)=0,S$3,""))),"")</f>
        <v/>
      </c>
      <c r="T530" s="7" t="str">
        <f ca="1">IF(AND($A530&lt;&gt;"",T$9&lt;&gt;""),IF(HLOOKUP(T$9,'Feuille1-Catégories'!$C$1:$G$2,2,FALSE)="OUI",T$3,IF(HLOOKUP(T$9,'Feuille1-Catégories'!$C$1:$G$3,3,FALSE)="OUI",OFFSET(T$3,MOD(QUOTIENT(ROW()-ROW($A$20),'Feuille1-Catégories'!$B$6/T$6),T$5),0),IF(MOD($A530-1-T$10,'Feuille1-Catégories'!$F$5+1)=0,T$3,""))),"")</f>
        <v/>
      </c>
      <c r="U530" s="7" t="str">
        <f ca="1">IF(AND($A530&lt;&gt;"",U$9&lt;&gt;""),IF(HLOOKUP(U$9,'Feuille1-Catégories'!$C$1:$G$2,2,FALSE)="OUI",U$3,IF(HLOOKUP(U$9,'Feuille1-Catégories'!$C$1:$G$3,3,FALSE)="OUI",OFFSET(U$3,MOD(QUOTIENT(ROW()-ROW($A$20),'Feuille1-Catégories'!$B$6/U$6),U$5),0),IF(MOD($A530-1-U$10,'Feuille1-Catégories'!$F$5+1)=0,U$3,""))),"")</f>
        <v/>
      </c>
      <c r="V530" s="7" t="str">
        <f ca="1">IF(AND($A530&lt;&gt;"",V$9&lt;&gt;""),IF(HLOOKUP(V$9,'Feuille1-Catégories'!$C$1:$G$2,2,FALSE)="OUI",V$3,IF(HLOOKUP(V$9,'Feuille1-Catégories'!$C$1:$G$3,3,FALSE)="OUI",OFFSET(V$3,MOD(QUOTIENT(ROW()-ROW($A$20),'Feuille1-Catégories'!$B$6/V$6),V$5),0),IF(MOD($A530-1-V$10,'Feuille1-Catégories'!$F$5+1)=0,V$3,""))),"")</f>
        <v/>
      </c>
      <c r="W530" s="7" t="str">
        <f ca="1">IF(AND($A530&lt;&gt;"",W$9&lt;&gt;""),IF(HLOOKUP(W$9,'Feuille1-Catégories'!$C$1:$G$2,2,FALSE)="OUI",W$3,IF(HLOOKUP(W$9,'Feuille1-Catégories'!$C$1:$G$3,3,FALSE)="OUI",OFFSET(W$3,MOD(QUOTIENT(ROW()-ROW($A$20),'Feuille1-Catégories'!$B$6/W$6),W$5),0),IF(MOD($A530-1-W$10,'Feuille1-Catégories'!$F$5+1)=0,W$3,""))),"")</f>
        <v/>
      </c>
      <c r="X530" s="7" t="str">
        <f ca="1">IF(AND($A530&lt;&gt;"",X$9&lt;&gt;""),IF(HLOOKUP(X$9,'Feuille1-Catégories'!$C$1:$G$2,2,FALSE)="OUI",X$3,IF(HLOOKUP(X$9,'Feuille1-Catégories'!$C$1:$G$3,3,FALSE)="OUI",OFFSET(X$3,MOD(QUOTIENT(ROW()-ROW($A$20),'Feuille1-Catégories'!$B$6/X$6),X$5),0),IF(MOD($A530-1-X$10,'Feuille1-Catégories'!$F$5+1)=0,X$3,""))),"")</f>
        <v/>
      </c>
      <c r="Y530" s="7" t="str">
        <f ca="1">IF(AND($A530&lt;&gt;"",Y$9&lt;&gt;""),IF(HLOOKUP(Y$9,'Feuille1-Catégories'!$C$1:$G$2,2,FALSE)="OUI",Y$3,IF(HLOOKUP(Y$9,'Feuille1-Catégories'!$C$1:$G$3,3,FALSE)="OUI",OFFSET(Y$3,MOD(QUOTIENT(ROW()-ROW($A$20),'Feuille1-Catégories'!$B$6/Y$6),Y$5),0),IF(MOD($A530-1-Y$10,'Feuille1-Catégories'!$F$5+1)=0,Y$3,""))),"")</f>
        <v/>
      </c>
      <c r="Z530" s="7" t="str">
        <f ca="1">IF(AND($A530&lt;&gt;"",Z$9&lt;&gt;""),IF(HLOOKUP(Z$9,'Feuille1-Catégories'!$C$1:$G$2,2,FALSE)="OUI",Z$3,IF(HLOOKUP(Z$9,'Feuille1-Catégories'!$C$1:$G$3,3,FALSE)="OUI",OFFSET(Z$3,MOD(QUOTIENT(ROW()-ROW($A$20),'Feuille1-Catégories'!$B$6/Z$6),Z$5),0),"")),"")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31" spans="1:26" ht="17" x14ac:dyDescent="0.2">
      <c r="A531" s="21" t="str">
        <f>IF(ROW()-ROW($A$19)&gt;'Feuille1-Catégories'!$B$6,"",ROW()-ROW($A$19))</f>
        <v/>
      </c>
      <c r="B531" s="33" t="str">
        <f t="shared" si="22"/>
        <v/>
      </c>
      <c r="C531" s="10" t="str">
        <f t="shared" si="23"/>
        <v/>
      </c>
      <c r="D531" s="10" t="str">
        <f>IF('Feuille3-Coût de production'!D531&lt;&gt;"",'Feuille3-Coût de production'!D531,"")</f>
        <v/>
      </c>
      <c r="E531" s="10" t="str">
        <f t="shared" si="24"/>
        <v/>
      </c>
      <c r="F531" s="7" t="str">
        <f ca="1">IF(AND($A531&lt;&gt;"",F$9&lt;&gt;""),IF(HLOOKUP(F$9,'Feuille1-Catégories'!$C$1:$G$2,2,FALSE)="OUI",F$3,IF(HLOOKUP(F$9,'Feuille1-Catégories'!$C$1:$G$3,3,FALSE)="OUI",OFFSET(F$3,MOD(QUOTIENT(ROW()-ROW($A$20),'Feuille1-Catégories'!$B$6/F$6),F$5),0),IF(MOD($A531-1-F$10,'Feuille1-Catégories'!$F$5+1)=0,F$3,""))),"")</f>
        <v/>
      </c>
      <c r="G531" s="7" t="str">
        <f ca="1">IF(AND($A531&lt;&gt;"",G$9&lt;&gt;""),IF(HLOOKUP(G$9,'Feuille1-Catégories'!$C$1:$G$2,2,FALSE)="OUI",G$3,IF(HLOOKUP(G$9,'Feuille1-Catégories'!$C$1:$G$3,3,FALSE)="OUI",OFFSET(G$3,MOD(QUOTIENT(ROW()-ROW($A$20),'Feuille1-Catégories'!$B$6/G$6),G$5),0),IF(MOD($A531-1-G$10,'Feuille1-Catégories'!$F$5+1)=0,G$3,""))),"")</f>
        <v/>
      </c>
      <c r="H531" s="7" t="str">
        <f ca="1">IF(AND($A531&lt;&gt;"",H$9&lt;&gt;""),IF(HLOOKUP(H$9,'Feuille1-Catégories'!$C$1:$G$2,2,FALSE)="OUI",H$3,IF(HLOOKUP(H$9,'Feuille1-Catégories'!$C$1:$G$3,3,FALSE)="OUI",OFFSET(H$3,MOD(QUOTIENT(ROW()-ROW($A$20),'Feuille1-Catégories'!$B$6/H$6),H$5),0),IF(MOD($A531-1-H$10,'Feuille1-Catégories'!$F$5+1)=0,H$3,""))),"")</f>
        <v/>
      </c>
      <c r="I531" s="7" t="str">
        <f ca="1">IF(AND($A531&lt;&gt;"",I$9&lt;&gt;""),IF(HLOOKUP(I$9,'Feuille1-Catégories'!$C$1:$G$2,2,FALSE)="OUI",I$3,IF(HLOOKUP(I$9,'Feuille1-Catégories'!$C$1:$G$3,3,FALSE)="OUI",OFFSET(I$3,MOD(QUOTIENT(ROW()-ROW($A$20),'Feuille1-Catégories'!$B$6/I$6),I$5),0),IF(MOD($A531-1-I$10,'Feuille1-Catégories'!$F$5+1)=0,I$3,""))),"")</f>
        <v/>
      </c>
      <c r="J531" s="7" t="str">
        <f ca="1">IF(AND($A531&lt;&gt;"",J$9&lt;&gt;""),IF(HLOOKUP(J$9,'Feuille1-Catégories'!$C$1:$G$2,2,FALSE)="OUI",J$3,IF(HLOOKUP(J$9,'Feuille1-Catégories'!$C$1:$G$3,3,FALSE)="OUI",OFFSET(J$3,MOD(QUOTIENT(ROW()-ROW($A$20),'Feuille1-Catégories'!$B$6/J$6),J$5),0),IF(MOD($A531-1-J$10,'Feuille1-Catégories'!$F$5+1)=0,J$3,""))),"")</f>
        <v/>
      </c>
      <c r="K531" s="7" t="str">
        <f ca="1">IF(AND($A531&lt;&gt;"",K$9&lt;&gt;""),IF(HLOOKUP(K$9,'Feuille1-Catégories'!$C$1:$G$2,2,FALSE)="OUI",K$3,IF(HLOOKUP(K$9,'Feuille1-Catégories'!$C$1:$G$3,3,FALSE)="OUI",OFFSET(K$3,MOD(QUOTIENT(ROW()-ROW($A$20),'Feuille1-Catégories'!$B$6/K$6),K$5),0),IF(MOD($A531-1-K$10,'Feuille1-Catégories'!$F$5+1)=0,K$3,""))),"")</f>
        <v/>
      </c>
      <c r="L531" s="7" t="str">
        <f ca="1">IF(AND($A531&lt;&gt;"",L$9&lt;&gt;""),IF(HLOOKUP(L$9,'Feuille1-Catégories'!$C$1:$G$2,2,FALSE)="OUI",L$3,IF(HLOOKUP(L$9,'Feuille1-Catégories'!$C$1:$G$3,3,FALSE)="OUI",OFFSET(L$3,MOD(QUOTIENT(ROW()-ROW($A$20),'Feuille1-Catégories'!$B$6/L$6),L$5),0),IF(MOD($A531-1-L$10,'Feuille1-Catégories'!$F$5+1)=0,L$3,""))),"")</f>
        <v/>
      </c>
      <c r="M531" s="7" t="str">
        <f ca="1">IF(AND($A531&lt;&gt;"",M$9&lt;&gt;""),IF(HLOOKUP(M$9,'Feuille1-Catégories'!$C$1:$G$2,2,FALSE)="OUI",M$3,IF(HLOOKUP(M$9,'Feuille1-Catégories'!$C$1:$G$3,3,FALSE)="OUI",OFFSET(M$3,MOD(QUOTIENT(ROW()-ROW($A$20),'Feuille1-Catégories'!$B$6/M$6),M$5),0),IF(MOD($A531-1-M$10,'Feuille1-Catégories'!$F$5+1)=0,M$3,""))),"")</f>
        <v/>
      </c>
      <c r="N531" s="7" t="str">
        <f ca="1">IF(AND($A531&lt;&gt;"",N$9&lt;&gt;""),IF(HLOOKUP(N$9,'Feuille1-Catégories'!$C$1:$G$2,2,FALSE)="OUI",N$3,IF(HLOOKUP(N$9,'Feuille1-Catégories'!$C$1:$G$3,3,FALSE)="OUI",OFFSET(N$3,MOD(QUOTIENT(ROW()-ROW($A$20),'Feuille1-Catégories'!$B$6/N$6),N$5),0),IF(MOD($A531-1-N$10,'Feuille1-Catégories'!$F$5+1)=0,N$3,""))),"")</f>
        <v/>
      </c>
      <c r="O531" s="7" t="str">
        <f ca="1">IF(AND($A531&lt;&gt;"",O$9&lt;&gt;""),IF(HLOOKUP(O$9,'Feuille1-Catégories'!$C$1:$G$2,2,FALSE)="OUI",O$3,IF(HLOOKUP(O$9,'Feuille1-Catégories'!$C$1:$G$3,3,FALSE)="OUI",OFFSET(O$3,MOD(QUOTIENT(ROW()-ROW($A$20),'Feuille1-Catégories'!$B$6/O$6),O$5),0),IF(MOD($A531-1-O$10,'Feuille1-Catégories'!$F$5+1)=0,O$3,""))),"")</f>
        <v/>
      </c>
      <c r="P531" s="7" t="str">
        <f ca="1">IF(AND($A531&lt;&gt;"",P$9&lt;&gt;""),IF(HLOOKUP(P$9,'Feuille1-Catégories'!$C$1:$G$2,2,FALSE)="OUI",P$3,IF(HLOOKUP(P$9,'Feuille1-Catégories'!$C$1:$G$3,3,FALSE)="OUI",OFFSET(P$3,MOD(QUOTIENT(ROW()-ROW($A$20),'Feuille1-Catégories'!$B$6/P$6),P$5),0),IF(MOD($A531-1-P$10,'Feuille1-Catégories'!$F$5+1)=0,P$3,""))),"")</f>
        <v/>
      </c>
      <c r="Q531" s="7" t="str">
        <f ca="1">IF(AND($A531&lt;&gt;"",Q$9&lt;&gt;""),IF(HLOOKUP(Q$9,'Feuille1-Catégories'!$C$1:$G$2,2,FALSE)="OUI",Q$3,IF(HLOOKUP(Q$9,'Feuille1-Catégories'!$C$1:$G$3,3,FALSE)="OUI",OFFSET(Q$3,MOD(QUOTIENT(ROW()-ROW($A$20),'Feuille1-Catégories'!$B$6/Q$6),Q$5),0),IF(MOD($A531-1-Q$10,'Feuille1-Catégories'!$F$5+1)=0,Q$3,""))),"")</f>
        <v/>
      </c>
      <c r="R531" s="7" t="str">
        <f ca="1">IF(AND($A531&lt;&gt;"",R$9&lt;&gt;""),IF(HLOOKUP(R$9,'Feuille1-Catégories'!$C$1:$G$2,2,FALSE)="OUI",R$3,IF(HLOOKUP(R$9,'Feuille1-Catégories'!$C$1:$G$3,3,FALSE)="OUI",OFFSET(R$3,MOD(QUOTIENT(ROW()-ROW($A$20),'Feuille1-Catégories'!$B$6/R$6),R$5),0),IF(MOD($A531-1-R$10,'Feuille1-Catégories'!$F$5+1)=0,R$3,""))),"")</f>
        <v/>
      </c>
      <c r="S531" s="7" t="str">
        <f ca="1">IF(AND($A531&lt;&gt;"",S$9&lt;&gt;""),IF(HLOOKUP(S$9,'Feuille1-Catégories'!$C$1:$G$2,2,FALSE)="OUI",S$3,IF(HLOOKUP(S$9,'Feuille1-Catégories'!$C$1:$G$3,3,FALSE)="OUI",OFFSET(S$3,MOD(QUOTIENT(ROW()-ROW($A$20),'Feuille1-Catégories'!$B$6/S$6),S$5),0),IF(MOD($A531-1-S$10,'Feuille1-Catégories'!$F$5+1)=0,S$3,""))),"")</f>
        <v/>
      </c>
      <c r="T531" s="7" t="str">
        <f ca="1">IF(AND($A531&lt;&gt;"",T$9&lt;&gt;""),IF(HLOOKUP(T$9,'Feuille1-Catégories'!$C$1:$G$2,2,FALSE)="OUI",T$3,IF(HLOOKUP(T$9,'Feuille1-Catégories'!$C$1:$G$3,3,FALSE)="OUI",OFFSET(T$3,MOD(QUOTIENT(ROW()-ROW($A$20),'Feuille1-Catégories'!$B$6/T$6),T$5),0),IF(MOD($A531-1-T$10,'Feuille1-Catégories'!$F$5+1)=0,T$3,""))),"")</f>
        <v/>
      </c>
      <c r="U531" s="7" t="str">
        <f ca="1">IF(AND($A531&lt;&gt;"",U$9&lt;&gt;""),IF(HLOOKUP(U$9,'Feuille1-Catégories'!$C$1:$G$2,2,FALSE)="OUI",U$3,IF(HLOOKUP(U$9,'Feuille1-Catégories'!$C$1:$G$3,3,FALSE)="OUI",OFFSET(U$3,MOD(QUOTIENT(ROW()-ROW($A$20),'Feuille1-Catégories'!$B$6/U$6),U$5),0),IF(MOD($A531-1-U$10,'Feuille1-Catégories'!$F$5+1)=0,U$3,""))),"")</f>
        <v/>
      </c>
      <c r="V531" s="7" t="str">
        <f ca="1">IF(AND($A531&lt;&gt;"",V$9&lt;&gt;""),IF(HLOOKUP(V$9,'Feuille1-Catégories'!$C$1:$G$2,2,FALSE)="OUI",V$3,IF(HLOOKUP(V$9,'Feuille1-Catégories'!$C$1:$G$3,3,FALSE)="OUI",OFFSET(V$3,MOD(QUOTIENT(ROW()-ROW($A$20),'Feuille1-Catégories'!$B$6/V$6),V$5),0),IF(MOD($A531-1-V$10,'Feuille1-Catégories'!$F$5+1)=0,V$3,""))),"")</f>
        <v/>
      </c>
      <c r="W531" s="7" t="str">
        <f ca="1">IF(AND($A531&lt;&gt;"",W$9&lt;&gt;""),IF(HLOOKUP(W$9,'Feuille1-Catégories'!$C$1:$G$2,2,FALSE)="OUI",W$3,IF(HLOOKUP(W$9,'Feuille1-Catégories'!$C$1:$G$3,3,FALSE)="OUI",OFFSET(W$3,MOD(QUOTIENT(ROW()-ROW($A$20),'Feuille1-Catégories'!$B$6/W$6),W$5),0),IF(MOD($A531-1-W$10,'Feuille1-Catégories'!$F$5+1)=0,W$3,""))),"")</f>
        <v/>
      </c>
      <c r="X531" s="7" t="str">
        <f ca="1">IF(AND($A531&lt;&gt;"",X$9&lt;&gt;""),IF(HLOOKUP(X$9,'Feuille1-Catégories'!$C$1:$G$2,2,FALSE)="OUI",X$3,IF(HLOOKUP(X$9,'Feuille1-Catégories'!$C$1:$G$3,3,FALSE)="OUI",OFFSET(X$3,MOD(QUOTIENT(ROW()-ROW($A$20),'Feuille1-Catégories'!$B$6/X$6),X$5),0),IF(MOD($A531-1-X$10,'Feuille1-Catégories'!$F$5+1)=0,X$3,""))),"")</f>
        <v/>
      </c>
      <c r="Y531" s="7" t="str">
        <f ca="1">IF(AND($A531&lt;&gt;"",Y$9&lt;&gt;""),IF(HLOOKUP(Y$9,'Feuille1-Catégories'!$C$1:$G$2,2,FALSE)="OUI",Y$3,IF(HLOOKUP(Y$9,'Feuille1-Catégories'!$C$1:$G$3,3,FALSE)="OUI",OFFSET(Y$3,MOD(QUOTIENT(ROW()-ROW($A$20),'Feuille1-Catégories'!$B$6/Y$6),Y$5),0),IF(MOD($A531-1-Y$10,'Feuille1-Catégories'!$F$5+1)=0,Y$3,""))),"")</f>
        <v/>
      </c>
      <c r="Z531" s="7" t="str">
        <f ca="1">IF(AND($A531&lt;&gt;"",Z$9&lt;&gt;""),IF(HLOOKUP(Z$9,'Feuille1-Catégories'!$C$1:$G$2,2,FALSE)="OUI",Z$3,IF(HLOOKUP(Z$9,'Feuille1-Catégories'!$C$1:$G$3,3,FALSE)="OUI",OFFSET(Z$3,MOD(QUOTIENT(ROW()-ROW($A$20),'Feuille1-Catégories'!$B$6/Z$6),Z$5),0),"")),"")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32" spans="1:26" ht="17" x14ac:dyDescent="0.2">
      <c r="A532" s="21" t="str">
        <f>IF(ROW()-ROW($A$19)&gt;'Feuille1-Catégories'!$B$6,"",ROW()-ROW($A$19))</f>
        <v/>
      </c>
      <c r="B532" s="33" t="str">
        <f t="shared" si="22"/>
        <v/>
      </c>
      <c r="C532" s="10" t="str">
        <f t="shared" si="23"/>
        <v/>
      </c>
      <c r="D532" s="10" t="str">
        <f>IF('Feuille3-Coût de production'!D532&lt;&gt;"",'Feuille3-Coût de production'!D532,"")</f>
        <v/>
      </c>
      <c r="E532" s="10" t="str">
        <f t="shared" si="24"/>
        <v/>
      </c>
      <c r="F532" s="7" t="str">
        <f ca="1">IF(AND($A532&lt;&gt;"",F$9&lt;&gt;""),IF(HLOOKUP(F$9,'Feuille1-Catégories'!$C$1:$G$2,2,FALSE)="OUI",F$3,IF(HLOOKUP(F$9,'Feuille1-Catégories'!$C$1:$G$3,3,FALSE)="OUI",OFFSET(F$3,MOD(QUOTIENT(ROW()-ROW($A$20),'Feuille1-Catégories'!$B$6/F$6),F$5),0),IF(MOD($A532-1-F$10,'Feuille1-Catégories'!$F$5+1)=0,F$3,""))),"")</f>
        <v/>
      </c>
      <c r="G532" s="7" t="str">
        <f ca="1">IF(AND($A532&lt;&gt;"",G$9&lt;&gt;""),IF(HLOOKUP(G$9,'Feuille1-Catégories'!$C$1:$G$2,2,FALSE)="OUI",G$3,IF(HLOOKUP(G$9,'Feuille1-Catégories'!$C$1:$G$3,3,FALSE)="OUI",OFFSET(G$3,MOD(QUOTIENT(ROW()-ROW($A$20),'Feuille1-Catégories'!$B$6/G$6),G$5),0),IF(MOD($A532-1-G$10,'Feuille1-Catégories'!$F$5+1)=0,G$3,""))),"")</f>
        <v/>
      </c>
      <c r="H532" s="7" t="str">
        <f ca="1">IF(AND($A532&lt;&gt;"",H$9&lt;&gt;""),IF(HLOOKUP(H$9,'Feuille1-Catégories'!$C$1:$G$2,2,FALSE)="OUI",H$3,IF(HLOOKUP(H$9,'Feuille1-Catégories'!$C$1:$G$3,3,FALSE)="OUI",OFFSET(H$3,MOD(QUOTIENT(ROW()-ROW($A$20),'Feuille1-Catégories'!$B$6/H$6),H$5),0),IF(MOD($A532-1-H$10,'Feuille1-Catégories'!$F$5+1)=0,H$3,""))),"")</f>
        <v/>
      </c>
      <c r="I532" s="7" t="str">
        <f ca="1">IF(AND($A532&lt;&gt;"",I$9&lt;&gt;""),IF(HLOOKUP(I$9,'Feuille1-Catégories'!$C$1:$G$2,2,FALSE)="OUI",I$3,IF(HLOOKUP(I$9,'Feuille1-Catégories'!$C$1:$G$3,3,FALSE)="OUI",OFFSET(I$3,MOD(QUOTIENT(ROW()-ROW($A$20),'Feuille1-Catégories'!$B$6/I$6),I$5),0),IF(MOD($A532-1-I$10,'Feuille1-Catégories'!$F$5+1)=0,I$3,""))),"")</f>
        <v/>
      </c>
      <c r="J532" s="7" t="str">
        <f ca="1">IF(AND($A532&lt;&gt;"",J$9&lt;&gt;""),IF(HLOOKUP(J$9,'Feuille1-Catégories'!$C$1:$G$2,2,FALSE)="OUI",J$3,IF(HLOOKUP(J$9,'Feuille1-Catégories'!$C$1:$G$3,3,FALSE)="OUI",OFFSET(J$3,MOD(QUOTIENT(ROW()-ROW($A$20),'Feuille1-Catégories'!$B$6/J$6),J$5),0),IF(MOD($A532-1-J$10,'Feuille1-Catégories'!$F$5+1)=0,J$3,""))),"")</f>
        <v/>
      </c>
      <c r="K532" s="7" t="str">
        <f ca="1">IF(AND($A532&lt;&gt;"",K$9&lt;&gt;""),IF(HLOOKUP(K$9,'Feuille1-Catégories'!$C$1:$G$2,2,FALSE)="OUI",K$3,IF(HLOOKUP(K$9,'Feuille1-Catégories'!$C$1:$G$3,3,FALSE)="OUI",OFFSET(K$3,MOD(QUOTIENT(ROW()-ROW($A$20),'Feuille1-Catégories'!$B$6/K$6),K$5),0),IF(MOD($A532-1-K$10,'Feuille1-Catégories'!$F$5+1)=0,K$3,""))),"")</f>
        <v/>
      </c>
      <c r="L532" s="7" t="str">
        <f ca="1">IF(AND($A532&lt;&gt;"",L$9&lt;&gt;""),IF(HLOOKUP(L$9,'Feuille1-Catégories'!$C$1:$G$2,2,FALSE)="OUI",L$3,IF(HLOOKUP(L$9,'Feuille1-Catégories'!$C$1:$G$3,3,FALSE)="OUI",OFFSET(L$3,MOD(QUOTIENT(ROW()-ROW($A$20),'Feuille1-Catégories'!$B$6/L$6),L$5),0),IF(MOD($A532-1-L$10,'Feuille1-Catégories'!$F$5+1)=0,L$3,""))),"")</f>
        <v/>
      </c>
      <c r="M532" s="7" t="str">
        <f ca="1">IF(AND($A532&lt;&gt;"",M$9&lt;&gt;""),IF(HLOOKUP(M$9,'Feuille1-Catégories'!$C$1:$G$2,2,FALSE)="OUI",M$3,IF(HLOOKUP(M$9,'Feuille1-Catégories'!$C$1:$G$3,3,FALSE)="OUI",OFFSET(M$3,MOD(QUOTIENT(ROW()-ROW($A$20),'Feuille1-Catégories'!$B$6/M$6),M$5),0),IF(MOD($A532-1-M$10,'Feuille1-Catégories'!$F$5+1)=0,M$3,""))),"")</f>
        <v/>
      </c>
      <c r="N532" s="7" t="str">
        <f ca="1">IF(AND($A532&lt;&gt;"",N$9&lt;&gt;""),IF(HLOOKUP(N$9,'Feuille1-Catégories'!$C$1:$G$2,2,FALSE)="OUI",N$3,IF(HLOOKUP(N$9,'Feuille1-Catégories'!$C$1:$G$3,3,FALSE)="OUI",OFFSET(N$3,MOD(QUOTIENT(ROW()-ROW($A$20),'Feuille1-Catégories'!$B$6/N$6),N$5),0),IF(MOD($A532-1-N$10,'Feuille1-Catégories'!$F$5+1)=0,N$3,""))),"")</f>
        <v/>
      </c>
      <c r="O532" s="7" t="str">
        <f ca="1">IF(AND($A532&lt;&gt;"",O$9&lt;&gt;""),IF(HLOOKUP(O$9,'Feuille1-Catégories'!$C$1:$G$2,2,FALSE)="OUI",O$3,IF(HLOOKUP(O$9,'Feuille1-Catégories'!$C$1:$G$3,3,FALSE)="OUI",OFFSET(O$3,MOD(QUOTIENT(ROW()-ROW($A$20),'Feuille1-Catégories'!$B$6/O$6),O$5),0),IF(MOD($A532-1-O$10,'Feuille1-Catégories'!$F$5+1)=0,O$3,""))),"")</f>
        <v/>
      </c>
      <c r="P532" s="7" t="str">
        <f ca="1">IF(AND($A532&lt;&gt;"",P$9&lt;&gt;""),IF(HLOOKUP(P$9,'Feuille1-Catégories'!$C$1:$G$2,2,FALSE)="OUI",P$3,IF(HLOOKUP(P$9,'Feuille1-Catégories'!$C$1:$G$3,3,FALSE)="OUI",OFFSET(P$3,MOD(QUOTIENT(ROW()-ROW($A$20),'Feuille1-Catégories'!$B$6/P$6),P$5),0),IF(MOD($A532-1-P$10,'Feuille1-Catégories'!$F$5+1)=0,P$3,""))),"")</f>
        <v/>
      </c>
      <c r="Q532" s="7" t="str">
        <f ca="1">IF(AND($A532&lt;&gt;"",Q$9&lt;&gt;""),IF(HLOOKUP(Q$9,'Feuille1-Catégories'!$C$1:$G$2,2,FALSE)="OUI",Q$3,IF(HLOOKUP(Q$9,'Feuille1-Catégories'!$C$1:$G$3,3,FALSE)="OUI",OFFSET(Q$3,MOD(QUOTIENT(ROW()-ROW($A$20),'Feuille1-Catégories'!$B$6/Q$6),Q$5),0),IF(MOD($A532-1-Q$10,'Feuille1-Catégories'!$F$5+1)=0,Q$3,""))),"")</f>
        <v/>
      </c>
      <c r="R532" s="7" t="str">
        <f ca="1">IF(AND($A532&lt;&gt;"",R$9&lt;&gt;""),IF(HLOOKUP(R$9,'Feuille1-Catégories'!$C$1:$G$2,2,FALSE)="OUI",R$3,IF(HLOOKUP(R$9,'Feuille1-Catégories'!$C$1:$G$3,3,FALSE)="OUI",OFFSET(R$3,MOD(QUOTIENT(ROW()-ROW($A$20),'Feuille1-Catégories'!$B$6/R$6),R$5),0),IF(MOD($A532-1-R$10,'Feuille1-Catégories'!$F$5+1)=0,R$3,""))),"")</f>
        <v/>
      </c>
      <c r="S532" s="7" t="str">
        <f ca="1">IF(AND($A532&lt;&gt;"",S$9&lt;&gt;""),IF(HLOOKUP(S$9,'Feuille1-Catégories'!$C$1:$G$2,2,FALSE)="OUI",S$3,IF(HLOOKUP(S$9,'Feuille1-Catégories'!$C$1:$G$3,3,FALSE)="OUI",OFFSET(S$3,MOD(QUOTIENT(ROW()-ROW($A$20),'Feuille1-Catégories'!$B$6/S$6),S$5),0),IF(MOD($A532-1-S$10,'Feuille1-Catégories'!$F$5+1)=0,S$3,""))),"")</f>
        <v/>
      </c>
      <c r="T532" s="7" t="str">
        <f ca="1">IF(AND($A532&lt;&gt;"",T$9&lt;&gt;""),IF(HLOOKUP(T$9,'Feuille1-Catégories'!$C$1:$G$2,2,FALSE)="OUI",T$3,IF(HLOOKUP(T$9,'Feuille1-Catégories'!$C$1:$G$3,3,FALSE)="OUI",OFFSET(T$3,MOD(QUOTIENT(ROW()-ROW($A$20),'Feuille1-Catégories'!$B$6/T$6),T$5),0),IF(MOD($A532-1-T$10,'Feuille1-Catégories'!$F$5+1)=0,T$3,""))),"")</f>
        <v/>
      </c>
      <c r="U532" s="7" t="str">
        <f ca="1">IF(AND($A532&lt;&gt;"",U$9&lt;&gt;""),IF(HLOOKUP(U$9,'Feuille1-Catégories'!$C$1:$G$2,2,FALSE)="OUI",U$3,IF(HLOOKUP(U$9,'Feuille1-Catégories'!$C$1:$G$3,3,FALSE)="OUI",OFFSET(U$3,MOD(QUOTIENT(ROW()-ROW($A$20),'Feuille1-Catégories'!$B$6/U$6),U$5),0),IF(MOD($A532-1-U$10,'Feuille1-Catégories'!$F$5+1)=0,U$3,""))),"")</f>
        <v/>
      </c>
      <c r="V532" s="7" t="str">
        <f ca="1">IF(AND($A532&lt;&gt;"",V$9&lt;&gt;""),IF(HLOOKUP(V$9,'Feuille1-Catégories'!$C$1:$G$2,2,FALSE)="OUI",V$3,IF(HLOOKUP(V$9,'Feuille1-Catégories'!$C$1:$G$3,3,FALSE)="OUI",OFFSET(V$3,MOD(QUOTIENT(ROW()-ROW($A$20),'Feuille1-Catégories'!$B$6/V$6),V$5),0),IF(MOD($A532-1-V$10,'Feuille1-Catégories'!$F$5+1)=0,V$3,""))),"")</f>
        <v/>
      </c>
      <c r="W532" s="7" t="str">
        <f ca="1">IF(AND($A532&lt;&gt;"",W$9&lt;&gt;""),IF(HLOOKUP(W$9,'Feuille1-Catégories'!$C$1:$G$2,2,FALSE)="OUI",W$3,IF(HLOOKUP(W$9,'Feuille1-Catégories'!$C$1:$G$3,3,FALSE)="OUI",OFFSET(W$3,MOD(QUOTIENT(ROW()-ROW($A$20),'Feuille1-Catégories'!$B$6/W$6),W$5),0),IF(MOD($A532-1-W$10,'Feuille1-Catégories'!$F$5+1)=0,W$3,""))),"")</f>
        <v/>
      </c>
      <c r="X532" s="7" t="str">
        <f ca="1">IF(AND($A532&lt;&gt;"",X$9&lt;&gt;""),IF(HLOOKUP(X$9,'Feuille1-Catégories'!$C$1:$G$2,2,FALSE)="OUI",X$3,IF(HLOOKUP(X$9,'Feuille1-Catégories'!$C$1:$G$3,3,FALSE)="OUI",OFFSET(X$3,MOD(QUOTIENT(ROW()-ROW($A$20),'Feuille1-Catégories'!$B$6/X$6),X$5),0),IF(MOD($A532-1-X$10,'Feuille1-Catégories'!$F$5+1)=0,X$3,""))),"")</f>
        <v/>
      </c>
      <c r="Y532" s="7" t="str">
        <f ca="1">IF(AND($A532&lt;&gt;"",Y$9&lt;&gt;""),IF(HLOOKUP(Y$9,'Feuille1-Catégories'!$C$1:$G$2,2,FALSE)="OUI",Y$3,IF(HLOOKUP(Y$9,'Feuille1-Catégories'!$C$1:$G$3,3,FALSE)="OUI",OFFSET(Y$3,MOD(QUOTIENT(ROW()-ROW($A$20),'Feuille1-Catégories'!$B$6/Y$6),Y$5),0),IF(MOD($A532-1-Y$10,'Feuille1-Catégories'!$F$5+1)=0,Y$3,""))),"")</f>
        <v/>
      </c>
      <c r="Z532" s="7" t="str">
        <f ca="1">IF(AND($A532&lt;&gt;"",Z$9&lt;&gt;""),IF(HLOOKUP(Z$9,'Feuille1-Catégories'!$C$1:$G$2,2,FALSE)="OUI",Z$3,IF(HLOOKUP(Z$9,'Feuille1-Catégories'!$C$1:$G$3,3,FALSE)="OUI",OFFSET(Z$3,MOD(QUOTIENT(ROW()-ROW($A$20),'Feuille1-Catégories'!$B$6/Z$6),Z$5),0),"")),"")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33" spans="1:26" ht="17" x14ac:dyDescent="0.2">
      <c r="A533" s="21" t="str">
        <f>IF(ROW()-ROW($A$19)&gt;'Feuille1-Catégories'!$B$6,"",ROW()-ROW($A$19))</f>
        <v/>
      </c>
      <c r="B533" s="33" t="str">
        <f t="shared" ref="B533:B596" si="25">IF(AND(D533&lt;&gt;0,D533&lt;&gt;""),E533/D533,"")</f>
        <v/>
      </c>
      <c r="C533" s="10" t="str">
        <f t="shared" ref="C533:C596" si="26">IF(AND(D533&lt;&gt;0,D533&lt;&gt;""),E533-D533,"")</f>
        <v/>
      </c>
      <c r="D533" s="10" t="str">
        <f>IF('Feuille3-Coût de production'!D533&lt;&gt;"",'Feuille3-Coût de production'!D533,"")</f>
        <v/>
      </c>
      <c r="E533" s="10" t="str">
        <f t="shared" ref="E533:E596" si="27">IF($A533&lt;&gt;"",SUM(F533:ZZ533),"")</f>
        <v/>
      </c>
      <c r="F533" s="7" t="str">
        <f ca="1">IF(AND($A533&lt;&gt;"",F$9&lt;&gt;""),IF(HLOOKUP(F$9,'Feuille1-Catégories'!$C$1:$G$2,2,FALSE)="OUI",F$3,IF(HLOOKUP(F$9,'Feuille1-Catégories'!$C$1:$G$3,3,FALSE)="OUI",OFFSET(F$3,MOD(QUOTIENT(ROW()-ROW($A$20),'Feuille1-Catégories'!$B$6/F$6),F$5),0),IF(MOD($A533-1-F$10,'Feuille1-Catégories'!$F$5+1)=0,F$3,""))),"")</f>
        <v/>
      </c>
      <c r="G533" s="7" t="str">
        <f ca="1">IF(AND($A533&lt;&gt;"",G$9&lt;&gt;""),IF(HLOOKUP(G$9,'Feuille1-Catégories'!$C$1:$G$2,2,FALSE)="OUI",G$3,IF(HLOOKUP(G$9,'Feuille1-Catégories'!$C$1:$G$3,3,FALSE)="OUI",OFFSET(G$3,MOD(QUOTIENT(ROW()-ROW($A$20),'Feuille1-Catégories'!$B$6/G$6),G$5),0),IF(MOD($A533-1-G$10,'Feuille1-Catégories'!$F$5+1)=0,G$3,""))),"")</f>
        <v/>
      </c>
      <c r="H533" s="7" t="str">
        <f ca="1">IF(AND($A533&lt;&gt;"",H$9&lt;&gt;""),IF(HLOOKUP(H$9,'Feuille1-Catégories'!$C$1:$G$2,2,FALSE)="OUI",H$3,IF(HLOOKUP(H$9,'Feuille1-Catégories'!$C$1:$G$3,3,FALSE)="OUI",OFFSET(H$3,MOD(QUOTIENT(ROW()-ROW($A$20),'Feuille1-Catégories'!$B$6/H$6),H$5),0),IF(MOD($A533-1-H$10,'Feuille1-Catégories'!$F$5+1)=0,H$3,""))),"")</f>
        <v/>
      </c>
      <c r="I533" s="7" t="str">
        <f ca="1">IF(AND($A533&lt;&gt;"",I$9&lt;&gt;""),IF(HLOOKUP(I$9,'Feuille1-Catégories'!$C$1:$G$2,2,FALSE)="OUI",I$3,IF(HLOOKUP(I$9,'Feuille1-Catégories'!$C$1:$G$3,3,FALSE)="OUI",OFFSET(I$3,MOD(QUOTIENT(ROW()-ROW($A$20),'Feuille1-Catégories'!$B$6/I$6),I$5),0),IF(MOD($A533-1-I$10,'Feuille1-Catégories'!$F$5+1)=0,I$3,""))),"")</f>
        <v/>
      </c>
      <c r="J533" s="7" t="str">
        <f ca="1">IF(AND($A533&lt;&gt;"",J$9&lt;&gt;""),IF(HLOOKUP(J$9,'Feuille1-Catégories'!$C$1:$G$2,2,FALSE)="OUI",J$3,IF(HLOOKUP(J$9,'Feuille1-Catégories'!$C$1:$G$3,3,FALSE)="OUI",OFFSET(J$3,MOD(QUOTIENT(ROW()-ROW($A$20),'Feuille1-Catégories'!$B$6/J$6),J$5),0),IF(MOD($A533-1-J$10,'Feuille1-Catégories'!$F$5+1)=0,J$3,""))),"")</f>
        <v/>
      </c>
      <c r="K533" s="7" t="str">
        <f ca="1">IF(AND($A533&lt;&gt;"",K$9&lt;&gt;""),IF(HLOOKUP(K$9,'Feuille1-Catégories'!$C$1:$G$2,2,FALSE)="OUI",K$3,IF(HLOOKUP(K$9,'Feuille1-Catégories'!$C$1:$G$3,3,FALSE)="OUI",OFFSET(K$3,MOD(QUOTIENT(ROW()-ROW($A$20),'Feuille1-Catégories'!$B$6/K$6),K$5),0),IF(MOD($A533-1-K$10,'Feuille1-Catégories'!$F$5+1)=0,K$3,""))),"")</f>
        <v/>
      </c>
      <c r="L533" s="7" t="str">
        <f ca="1">IF(AND($A533&lt;&gt;"",L$9&lt;&gt;""),IF(HLOOKUP(L$9,'Feuille1-Catégories'!$C$1:$G$2,2,FALSE)="OUI",L$3,IF(HLOOKUP(L$9,'Feuille1-Catégories'!$C$1:$G$3,3,FALSE)="OUI",OFFSET(L$3,MOD(QUOTIENT(ROW()-ROW($A$20),'Feuille1-Catégories'!$B$6/L$6),L$5),0),IF(MOD($A533-1-L$10,'Feuille1-Catégories'!$F$5+1)=0,L$3,""))),"")</f>
        <v/>
      </c>
      <c r="M533" s="7" t="str">
        <f ca="1">IF(AND($A533&lt;&gt;"",M$9&lt;&gt;""),IF(HLOOKUP(M$9,'Feuille1-Catégories'!$C$1:$G$2,2,FALSE)="OUI",M$3,IF(HLOOKUP(M$9,'Feuille1-Catégories'!$C$1:$G$3,3,FALSE)="OUI",OFFSET(M$3,MOD(QUOTIENT(ROW()-ROW($A$20),'Feuille1-Catégories'!$B$6/M$6),M$5),0),IF(MOD($A533-1-M$10,'Feuille1-Catégories'!$F$5+1)=0,M$3,""))),"")</f>
        <v/>
      </c>
      <c r="N533" s="7" t="str">
        <f ca="1">IF(AND($A533&lt;&gt;"",N$9&lt;&gt;""),IF(HLOOKUP(N$9,'Feuille1-Catégories'!$C$1:$G$2,2,FALSE)="OUI",N$3,IF(HLOOKUP(N$9,'Feuille1-Catégories'!$C$1:$G$3,3,FALSE)="OUI",OFFSET(N$3,MOD(QUOTIENT(ROW()-ROW($A$20),'Feuille1-Catégories'!$B$6/N$6),N$5),0),IF(MOD($A533-1-N$10,'Feuille1-Catégories'!$F$5+1)=0,N$3,""))),"")</f>
        <v/>
      </c>
      <c r="O533" s="7" t="str">
        <f ca="1">IF(AND($A533&lt;&gt;"",O$9&lt;&gt;""),IF(HLOOKUP(O$9,'Feuille1-Catégories'!$C$1:$G$2,2,FALSE)="OUI",O$3,IF(HLOOKUP(O$9,'Feuille1-Catégories'!$C$1:$G$3,3,FALSE)="OUI",OFFSET(O$3,MOD(QUOTIENT(ROW()-ROW($A$20),'Feuille1-Catégories'!$B$6/O$6),O$5),0),IF(MOD($A533-1-O$10,'Feuille1-Catégories'!$F$5+1)=0,O$3,""))),"")</f>
        <v/>
      </c>
      <c r="P533" s="7" t="str">
        <f ca="1">IF(AND($A533&lt;&gt;"",P$9&lt;&gt;""),IF(HLOOKUP(P$9,'Feuille1-Catégories'!$C$1:$G$2,2,FALSE)="OUI",P$3,IF(HLOOKUP(P$9,'Feuille1-Catégories'!$C$1:$G$3,3,FALSE)="OUI",OFFSET(P$3,MOD(QUOTIENT(ROW()-ROW($A$20),'Feuille1-Catégories'!$B$6/P$6),P$5),0),IF(MOD($A533-1-P$10,'Feuille1-Catégories'!$F$5+1)=0,P$3,""))),"")</f>
        <v/>
      </c>
      <c r="Q533" s="7" t="str">
        <f ca="1">IF(AND($A533&lt;&gt;"",Q$9&lt;&gt;""),IF(HLOOKUP(Q$9,'Feuille1-Catégories'!$C$1:$G$2,2,FALSE)="OUI",Q$3,IF(HLOOKUP(Q$9,'Feuille1-Catégories'!$C$1:$G$3,3,FALSE)="OUI",OFFSET(Q$3,MOD(QUOTIENT(ROW()-ROW($A$20),'Feuille1-Catégories'!$B$6/Q$6),Q$5),0),IF(MOD($A533-1-Q$10,'Feuille1-Catégories'!$F$5+1)=0,Q$3,""))),"")</f>
        <v/>
      </c>
      <c r="R533" s="7" t="str">
        <f ca="1">IF(AND($A533&lt;&gt;"",R$9&lt;&gt;""),IF(HLOOKUP(R$9,'Feuille1-Catégories'!$C$1:$G$2,2,FALSE)="OUI",R$3,IF(HLOOKUP(R$9,'Feuille1-Catégories'!$C$1:$G$3,3,FALSE)="OUI",OFFSET(R$3,MOD(QUOTIENT(ROW()-ROW($A$20),'Feuille1-Catégories'!$B$6/R$6),R$5),0),IF(MOD($A533-1-R$10,'Feuille1-Catégories'!$F$5+1)=0,R$3,""))),"")</f>
        <v/>
      </c>
      <c r="S533" s="7" t="str">
        <f ca="1">IF(AND($A533&lt;&gt;"",S$9&lt;&gt;""),IF(HLOOKUP(S$9,'Feuille1-Catégories'!$C$1:$G$2,2,FALSE)="OUI",S$3,IF(HLOOKUP(S$9,'Feuille1-Catégories'!$C$1:$G$3,3,FALSE)="OUI",OFFSET(S$3,MOD(QUOTIENT(ROW()-ROW($A$20),'Feuille1-Catégories'!$B$6/S$6),S$5),0),IF(MOD($A533-1-S$10,'Feuille1-Catégories'!$F$5+1)=0,S$3,""))),"")</f>
        <v/>
      </c>
      <c r="T533" s="7" t="str">
        <f ca="1">IF(AND($A533&lt;&gt;"",T$9&lt;&gt;""),IF(HLOOKUP(T$9,'Feuille1-Catégories'!$C$1:$G$2,2,FALSE)="OUI",T$3,IF(HLOOKUP(T$9,'Feuille1-Catégories'!$C$1:$G$3,3,FALSE)="OUI",OFFSET(T$3,MOD(QUOTIENT(ROW()-ROW($A$20),'Feuille1-Catégories'!$B$6/T$6),T$5),0),IF(MOD($A533-1-T$10,'Feuille1-Catégories'!$F$5+1)=0,T$3,""))),"")</f>
        <v/>
      </c>
      <c r="U533" s="7" t="str">
        <f ca="1">IF(AND($A533&lt;&gt;"",U$9&lt;&gt;""),IF(HLOOKUP(U$9,'Feuille1-Catégories'!$C$1:$G$2,2,FALSE)="OUI",U$3,IF(HLOOKUP(U$9,'Feuille1-Catégories'!$C$1:$G$3,3,FALSE)="OUI",OFFSET(U$3,MOD(QUOTIENT(ROW()-ROW($A$20),'Feuille1-Catégories'!$B$6/U$6),U$5),0),IF(MOD($A533-1-U$10,'Feuille1-Catégories'!$F$5+1)=0,U$3,""))),"")</f>
        <v/>
      </c>
      <c r="V533" s="7" t="str">
        <f ca="1">IF(AND($A533&lt;&gt;"",V$9&lt;&gt;""),IF(HLOOKUP(V$9,'Feuille1-Catégories'!$C$1:$G$2,2,FALSE)="OUI",V$3,IF(HLOOKUP(V$9,'Feuille1-Catégories'!$C$1:$G$3,3,FALSE)="OUI",OFFSET(V$3,MOD(QUOTIENT(ROW()-ROW($A$20),'Feuille1-Catégories'!$B$6/V$6),V$5),0),IF(MOD($A533-1-V$10,'Feuille1-Catégories'!$F$5+1)=0,V$3,""))),"")</f>
        <v/>
      </c>
      <c r="W533" s="7" t="str">
        <f ca="1">IF(AND($A533&lt;&gt;"",W$9&lt;&gt;""),IF(HLOOKUP(W$9,'Feuille1-Catégories'!$C$1:$G$2,2,FALSE)="OUI",W$3,IF(HLOOKUP(W$9,'Feuille1-Catégories'!$C$1:$G$3,3,FALSE)="OUI",OFFSET(W$3,MOD(QUOTIENT(ROW()-ROW($A$20),'Feuille1-Catégories'!$B$6/W$6),W$5),0),IF(MOD($A533-1-W$10,'Feuille1-Catégories'!$F$5+1)=0,W$3,""))),"")</f>
        <v/>
      </c>
      <c r="X533" s="7" t="str">
        <f ca="1">IF(AND($A533&lt;&gt;"",X$9&lt;&gt;""),IF(HLOOKUP(X$9,'Feuille1-Catégories'!$C$1:$G$2,2,FALSE)="OUI",X$3,IF(HLOOKUP(X$9,'Feuille1-Catégories'!$C$1:$G$3,3,FALSE)="OUI",OFFSET(X$3,MOD(QUOTIENT(ROW()-ROW($A$20),'Feuille1-Catégories'!$B$6/X$6),X$5),0),IF(MOD($A533-1-X$10,'Feuille1-Catégories'!$F$5+1)=0,X$3,""))),"")</f>
        <v/>
      </c>
      <c r="Y533" s="7" t="str">
        <f ca="1">IF(AND($A533&lt;&gt;"",Y$9&lt;&gt;""),IF(HLOOKUP(Y$9,'Feuille1-Catégories'!$C$1:$G$2,2,FALSE)="OUI",Y$3,IF(HLOOKUP(Y$9,'Feuille1-Catégories'!$C$1:$G$3,3,FALSE)="OUI",OFFSET(Y$3,MOD(QUOTIENT(ROW()-ROW($A$20),'Feuille1-Catégories'!$B$6/Y$6),Y$5),0),IF(MOD($A533-1-Y$10,'Feuille1-Catégories'!$F$5+1)=0,Y$3,""))),"")</f>
        <v/>
      </c>
      <c r="Z533" s="7" t="str">
        <f ca="1">IF(AND($A533&lt;&gt;"",Z$9&lt;&gt;""),IF(HLOOKUP(Z$9,'Feuille1-Catégories'!$C$1:$G$2,2,FALSE)="OUI",Z$3,IF(HLOOKUP(Z$9,'Feuille1-Catégories'!$C$1:$G$3,3,FALSE)="OUI",OFFSET(Z$3,MOD(QUOTIENT(ROW()-ROW($A$20),'Feuille1-Catégories'!$B$6/Z$6),Z$5),0),"")),"")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34" spans="1:26" ht="17" x14ac:dyDescent="0.2">
      <c r="A534" s="21" t="str">
        <f>IF(ROW()-ROW($A$19)&gt;'Feuille1-Catégories'!$B$6,"",ROW()-ROW($A$19))</f>
        <v/>
      </c>
      <c r="B534" s="33" t="str">
        <f t="shared" si="25"/>
        <v/>
      </c>
      <c r="C534" s="10" t="str">
        <f t="shared" si="26"/>
        <v/>
      </c>
      <c r="D534" s="10" t="str">
        <f>IF('Feuille3-Coût de production'!D534&lt;&gt;"",'Feuille3-Coût de production'!D534,"")</f>
        <v/>
      </c>
      <c r="E534" s="10" t="str">
        <f t="shared" si="27"/>
        <v/>
      </c>
      <c r="F534" s="7" t="str">
        <f ca="1">IF(AND($A534&lt;&gt;"",F$9&lt;&gt;""),IF(HLOOKUP(F$9,'Feuille1-Catégories'!$C$1:$G$2,2,FALSE)="OUI",F$3,IF(HLOOKUP(F$9,'Feuille1-Catégories'!$C$1:$G$3,3,FALSE)="OUI",OFFSET(F$3,MOD(QUOTIENT(ROW()-ROW($A$20),'Feuille1-Catégories'!$B$6/F$6),F$5),0),IF(MOD($A534-1-F$10,'Feuille1-Catégories'!$F$5+1)=0,F$3,""))),"")</f>
        <v/>
      </c>
      <c r="G534" s="7" t="str">
        <f ca="1">IF(AND($A534&lt;&gt;"",G$9&lt;&gt;""),IF(HLOOKUP(G$9,'Feuille1-Catégories'!$C$1:$G$2,2,FALSE)="OUI",G$3,IF(HLOOKUP(G$9,'Feuille1-Catégories'!$C$1:$G$3,3,FALSE)="OUI",OFFSET(G$3,MOD(QUOTIENT(ROW()-ROW($A$20),'Feuille1-Catégories'!$B$6/G$6),G$5),0),IF(MOD($A534-1-G$10,'Feuille1-Catégories'!$F$5+1)=0,G$3,""))),"")</f>
        <v/>
      </c>
      <c r="H534" s="7" t="str">
        <f ca="1">IF(AND($A534&lt;&gt;"",H$9&lt;&gt;""),IF(HLOOKUP(H$9,'Feuille1-Catégories'!$C$1:$G$2,2,FALSE)="OUI",H$3,IF(HLOOKUP(H$9,'Feuille1-Catégories'!$C$1:$G$3,3,FALSE)="OUI",OFFSET(H$3,MOD(QUOTIENT(ROW()-ROW($A$20),'Feuille1-Catégories'!$B$6/H$6),H$5),0),IF(MOD($A534-1-H$10,'Feuille1-Catégories'!$F$5+1)=0,H$3,""))),"")</f>
        <v/>
      </c>
      <c r="I534" s="7" t="str">
        <f ca="1">IF(AND($A534&lt;&gt;"",I$9&lt;&gt;""),IF(HLOOKUP(I$9,'Feuille1-Catégories'!$C$1:$G$2,2,FALSE)="OUI",I$3,IF(HLOOKUP(I$9,'Feuille1-Catégories'!$C$1:$G$3,3,FALSE)="OUI",OFFSET(I$3,MOD(QUOTIENT(ROW()-ROW($A$20),'Feuille1-Catégories'!$B$6/I$6),I$5),0),IF(MOD($A534-1-I$10,'Feuille1-Catégories'!$F$5+1)=0,I$3,""))),"")</f>
        <v/>
      </c>
      <c r="J534" s="7" t="str">
        <f ca="1">IF(AND($A534&lt;&gt;"",J$9&lt;&gt;""),IF(HLOOKUP(J$9,'Feuille1-Catégories'!$C$1:$G$2,2,FALSE)="OUI",J$3,IF(HLOOKUP(J$9,'Feuille1-Catégories'!$C$1:$G$3,3,FALSE)="OUI",OFFSET(J$3,MOD(QUOTIENT(ROW()-ROW($A$20),'Feuille1-Catégories'!$B$6/J$6),J$5),0),IF(MOD($A534-1-J$10,'Feuille1-Catégories'!$F$5+1)=0,J$3,""))),"")</f>
        <v/>
      </c>
      <c r="K534" s="7" t="str">
        <f ca="1">IF(AND($A534&lt;&gt;"",K$9&lt;&gt;""),IF(HLOOKUP(K$9,'Feuille1-Catégories'!$C$1:$G$2,2,FALSE)="OUI",K$3,IF(HLOOKUP(K$9,'Feuille1-Catégories'!$C$1:$G$3,3,FALSE)="OUI",OFFSET(K$3,MOD(QUOTIENT(ROW()-ROW($A$20),'Feuille1-Catégories'!$B$6/K$6),K$5),0),IF(MOD($A534-1-K$10,'Feuille1-Catégories'!$F$5+1)=0,K$3,""))),"")</f>
        <v/>
      </c>
      <c r="L534" s="7" t="str">
        <f ca="1">IF(AND($A534&lt;&gt;"",L$9&lt;&gt;""),IF(HLOOKUP(L$9,'Feuille1-Catégories'!$C$1:$G$2,2,FALSE)="OUI",L$3,IF(HLOOKUP(L$9,'Feuille1-Catégories'!$C$1:$G$3,3,FALSE)="OUI",OFFSET(L$3,MOD(QUOTIENT(ROW()-ROW($A$20),'Feuille1-Catégories'!$B$6/L$6),L$5),0),IF(MOD($A534-1-L$10,'Feuille1-Catégories'!$F$5+1)=0,L$3,""))),"")</f>
        <v/>
      </c>
      <c r="M534" s="7" t="str">
        <f ca="1">IF(AND($A534&lt;&gt;"",M$9&lt;&gt;""),IF(HLOOKUP(M$9,'Feuille1-Catégories'!$C$1:$G$2,2,FALSE)="OUI",M$3,IF(HLOOKUP(M$9,'Feuille1-Catégories'!$C$1:$G$3,3,FALSE)="OUI",OFFSET(M$3,MOD(QUOTIENT(ROW()-ROW($A$20),'Feuille1-Catégories'!$B$6/M$6),M$5),0),IF(MOD($A534-1-M$10,'Feuille1-Catégories'!$F$5+1)=0,M$3,""))),"")</f>
        <v/>
      </c>
      <c r="N534" s="7" t="str">
        <f ca="1">IF(AND($A534&lt;&gt;"",N$9&lt;&gt;""),IF(HLOOKUP(N$9,'Feuille1-Catégories'!$C$1:$G$2,2,FALSE)="OUI",N$3,IF(HLOOKUP(N$9,'Feuille1-Catégories'!$C$1:$G$3,3,FALSE)="OUI",OFFSET(N$3,MOD(QUOTIENT(ROW()-ROW($A$20),'Feuille1-Catégories'!$B$6/N$6),N$5),0),IF(MOD($A534-1-N$10,'Feuille1-Catégories'!$F$5+1)=0,N$3,""))),"")</f>
        <v/>
      </c>
      <c r="O534" s="7" t="str">
        <f ca="1">IF(AND($A534&lt;&gt;"",O$9&lt;&gt;""),IF(HLOOKUP(O$9,'Feuille1-Catégories'!$C$1:$G$2,2,FALSE)="OUI",O$3,IF(HLOOKUP(O$9,'Feuille1-Catégories'!$C$1:$G$3,3,FALSE)="OUI",OFFSET(O$3,MOD(QUOTIENT(ROW()-ROW($A$20),'Feuille1-Catégories'!$B$6/O$6),O$5),0),IF(MOD($A534-1-O$10,'Feuille1-Catégories'!$F$5+1)=0,O$3,""))),"")</f>
        <v/>
      </c>
      <c r="P534" s="7" t="str">
        <f ca="1">IF(AND($A534&lt;&gt;"",P$9&lt;&gt;""),IF(HLOOKUP(P$9,'Feuille1-Catégories'!$C$1:$G$2,2,FALSE)="OUI",P$3,IF(HLOOKUP(P$9,'Feuille1-Catégories'!$C$1:$G$3,3,FALSE)="OUI",OFFSET(P$3,MOD(QUOTIENT(ROW()-ROW($A$20),'Feuille1-Catégories'!$B$6/P$6),P$5),0),IF(MOD($A534-1-P$10,'Feuille1-Catégories'!$F$5+1)=0,P$3,""))),"")</f>
        <v/>
      </c>
      <c r="Q534" s="7" t="str">
        <f ca="1">IF(AND($A534&lt;&gt;"",Q$9&lt;&gt;""),IF(HLOOKUP(Q$9,'Feuille1-Catégories'!$C$1:$G$2,2,FALSE)="OUI",Q$3,IF(HLOOKUP(Q$9,'Feuille1-Catégories'!$C$1:$G$3,3,FALSE)="OUI",OFFSET(Q$3,MOD(QUOTIENT(ROW()-ROW($A$20),'Feuille1-Catégories'!$B$6/Q$6),Q$5),0),IF(MOD($A534-1-Q$10,'Feuille1-Catégories'!$F$5+1)=0,Q$3,""))),"")</f>
        <v/>
      </c>
      <c r="R534" s="7" t="str">
        <f ca="1">IF(AND($A534&lt;&gt;"",R$9&lt;&gt;""),IF(HLOOKUP(R$9,'Feuille1-Catégories'!$C$1:$G$2,2,FALSE)="OUI",R$3,IF(HLOOKUP(R$9,'Feuille1-Catégories'!$C$1:$G$3,3,FALSE)="OUI",OFFSET(R$3,MOD(QUOTIENT(ROW()-ROW($A$20),'Feuille1-Catégories'!$B$6/R$6),R$5),0),IF(MOD($A534-1-R$10,'Feuille1-Catégories'!$F$5+1)=0,R$3,""))),"")</f>
        <v/>
      </c>
      <c r="S534" s="7" t="str">
        <f ca="1">IF(AND($A534&lt;&gt;"",S$9&lt;&gt;""),IF(HLOOKUP(S$9,'Feuille1-Catégories'!$C$1:$G$2,2,FALSE)="OUI",S$3,IF(HLOOKUP(S$9,'Feuille1-Catégories'!$C$1:$G$3,3,FALSE)="OUI",OFFSET(S$3,MOD(QUOTIENT(ROW()-ROW($A$20),'Feuille1-Catégories'!$B$6/S$6),S$5),0),IF(MOD($A534-1-S$10,'Feuille1-Catégories'!$F$5+1)=0,S$3,""))),"")</f>
        <v/>
      </c>
      <c r="T534" s="7" t="str">
        <f ca="1">IF(AND($A534&lt;&gt;"",T$9&lt;&gt;""),IF(HLOOKUP(T$9,'Feuille1-Catégories'!$C$1:$G$2,2,FALSE)="OUI",T$3,IF(HLOOKUP(T$9,'Feuille1-Catégories'!$C$1:$G$3,3,FALSE)="OUI",OFFSET(T$3,MOD(QUOTIENT(ROW()-ROW($A$20),'Feuille1-Catégories'!$B$6/T$6),T$5),0),IF(MOD($A534-1-T$10,'Feuille1-Catégories'!$F$5+1)=0,T$3,""))),"")</f>
        <v/>
      </c>
      <c r="U534" s="7" t="str">
        <f ca="1">IF(AND($A534&lt;&gt;"",U$9&lt;&gt;""),IF(HLOOKUP(U$9,'Feuille1-Catégories'!$C$1:$G$2,2,FALSE)="OUI",U$3,IF(HLOOKUP(U$9,'Feuille1-Catégories'!$C$1:$G$3,3,FALSE)="OUI",OFFSET(U$3,MOD(QUOTIENT(ROW()-ROW($A$20),'Feuille1-Catégories'!$B$6/U$6),U$5),0),IF(MOD($A534-1-U$10,'Feuille1-Catégories'!$F$5+1)=0,U$3,""))),"")</f>
        <v/>
      </c>
      <c r="V534" s="7" t="str">
        <f ca="1">IF(AND($A534&lt;&gt;"",V$9&lt;&gt;""),IF(HLOOKUP(V$9,'Feuille1-Catégories'!$C$1:$G$2,2,FALSE)="OUI",V$3,IF(HLOOKUP(V$9,'Feuille1-Catégories'!$C$1:$G$3,3,FALSE)="OUI",OFFSET(V$3,MOD(QUOTIENT(ROW()-ROW($A$20),'Feuille1-Catégories'!$B$6/V$6),V$5),0),IF(MOD($A534-1-V$10,'Feuille1-Catégories'!$F$5+1)=0,V$3,""))),"")</f>
        <v/>
      </c>
      <c r="W534" s="7" t="str">
        <f ca="1">IF(AND($A534&lt;&gt;"",W$9&lt;&gt;""),IF(HLOOKUP(W$9,'Feuille1-Catégories'!$C$1:$G$2,2,FALSE)="OUI",W$3,IF(HLOOKUP(W$9,'Feuille1-Catégories'!$C$1:$G$3,3,FALSE)="OUI",OFFSET(W$3,MOD(QUOTIENT(ROW()-ROW($A$20),'Feuille1-Catégories'!$B$6/W$6),W$5),0),IF(MOD($A534-1-W$10,'Feuille1-Catégories'!$F$5+1)=0,W$3,""))),"")</f>
        <v/>
      </c>
      <c r="X534" s="7" t="str">
        <f ca="1">IF(AND($A534&lt;&gt;"",X$9&lt;&gt;""),IF(HLOOKUP(X$9,'Feuille1-Catégories'!$C$1:$G$2,2,FALSE)="OUI",X$3,IF(HLOOKUP(X$9,'Feuille1-Catégories'!$C$1:$G$3,3,FALSE)="OUI",OFFSET(X$3,MOD(QUOTIENT(ROW()-ROW($A$20),'Feuille1-Catégories'!$B$6/X$6),X$5),0),IF(MOD($A534-1-X$10,'Feuille1-Catégories'!$F$5+1)=0,X$3,""))),"")</f>
        <v/>
      </c>
      <c r="Y534" s="7" t="str">
        <f ca="1">IF(AND($A534&lt;&gt;"",Y$9&lt;&gt;""),IF(HLOOKUP(Y$9,'Feuille1-Catégories'!$C$1:$G$2,2,FALSE)="OUI",Y$3,IF(HLOOKUP(Y$9,'Feuille1-Catégories'!$C$1:$G$3,3,FALSE)="OUI",OFFSET(Y$3,MOD(QUOTIENT(ROW()-ROW($A$20),'Feuille1-Catégories'!$B$6/Y$6),Y$5),0),IF(MOD($A534-1-Y$10,'Feuille1-Catégories'!$F$5+1)=0,Y$3,""))),"")</f>
        <v/>
      </c>
      <c r="Z534" s="7" t="str">
        <f ca="1">IF(AND($A534&lt;&gt;"",Z$9&lt;&gt;""),IF(HLOOKUP(Z$9,'Feuille1-Catégories'!$C$1:$G$2,2,FALSE)="OUI",Z$3,IF(HLOOKUP(Z$9,'Feuille1-Catégories'!$C$1:$G$3,3,FALSE)="OUI",OFFSET(Z$3,MOD(QUOTIENT(ROW()-ROW($A$20),'Feuille1-Catégories'!$B$6/Z$6),Z$5),0),"")),"")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35" spans="1:26" ht="17" x14ac:dyDescent="0.2">
      <c r="A535" s="21" t="str">
        <f>IF(ROW()-ROW($A$19)&gt;'Feuille1-Catégories'!$B$6,"",ROW()-ROW($A$19))</f>
        <v/>
      </c>
      <c r="B535" s="33" t="str">
        <f t="shared" si="25"/>
        <v/>
      </c>
      <c r="C535" s="10" t="str">
        <f t="shared" si="26"/>
        <v/>
      </c>
      <c r="D535" s="10" t="str">
        <f>IF('Feuille3-Coût de production'!D535&lt;&gt;"",'Feuille3-Coût de production'!D535,"")</f>
        <v/>
      </c>
      <c r="E535" s="10" t="str">
        <f t="shared" si="27"/>
        <v/>
      </c>
      <c r="F535" s="7" t="str">
        <f ca="1">IF(AND($A535&lt;&gt;"",F$9&lt;&gt;""),IF(HLOOKUP(F$9,'Feuille1-Catégories'!$C$1:$G$2,2,FALSE)="OUI",F$3,IF(HLOOKUP(F$9,'Feuille1-Catégories'!$C$1:$G$3,3,FALSE)="OUI",OFFSET(F$3,MOD(QUOTIENT(ROW()-ROW($A$20),'Feuille1-Catégories'!$B$6/F$6),F$5),0),IF(MOD($A535-1-F$10,'Feuille1-Catégories'!$F$5+1)=0,F$3,""))),"")</f>
        <v/>
      </c>
      <c r="G535" s="7" t="str">
        <f ca="1">IF(AND($A535&lt;&gt;"",G$9&lt;&gt;""),IF(HLOOKUP(G$9,'Feuille1-Catégories'!$C$1:$G$2,2,FALSE)="OUI",G$3,IF(HLOOKUP(G$9,'Feuille1-Catégories'!$C$1:$G$3,3,FALSE)="OUI",OFFSET(G$3,MOD(QUOTIENT(ROW()-ROW($A$20),'Feuille1-Catégories'!$B$6/G$6),G$5),0),IF(MOD($A535-1-G$10,'Feuille1-Catégories'!$F$5+1)=0,G$3,""))),"")</f>
        <v/>
      </c>
      <c r="H535" s="7" t="str">
        <f ca="1">IF(AND($A535&lt;&gt;"",H$9&lt;&gt;""),IF(HLOOKUP(H$9,'Feuille1-Catégories'!$C$1:$G$2,2,FALSE)="OUI",H$3,IF(HLOOKUP(H$9,'Feuille1-Catégories'!$C$1:$G$3,3,FALSE)="OUI",OFFSET(H$3,MOD(QUOTIENT(ROW()-ROW($A$20),'Feuille1-Catégories'!$B$6/H$6),H$5),0),IF(MOD($A535-1-H$10,'Feuille1-Catégories'!$F$5+1)=0,H$3,""))),"")</f>
        <v/>
      </c>
      <c r="I535" s="7" t="str">
        <f ca="1">IF(AND($A535&lt;&gt;"",I$9&lt;&gt;""),IF(HLOOKUP(I$9,'Feuille1-Catégories'!$C$1:$G$2,2,FALSE)="OUI",I$3,IF(HLOOKUP(I$9,'Feuille1-Catégories'!$C$1:$G$3,3,FALSE)="OUI",OFFSET(I$3,MOD(QUOTIENT(ROW()-ROW($A$20),'Feuille1-Catégories'!$B$6/I$6),I$5),0),IF(MOD($A535-1-I$10,'Feuille1-Catégories'!$F$5+1)=0,I$3,""))),"")</f>
        <v/>
      </c>
      <c r="J535" s="7" t="str">
        <f ca="1">IF(AND($A535&lt;&gt;"",J$9&lt;&gt;""),IF(HLOOKUP(J$9,'Feuille1-Catégories'!$C$1:$G$2,2,FALSE)="OUI",J$3,IF(HLOOKUP(J$9,'Feuille1-Catégories'!$C$1:$G$3,3,FALSE)="OUI",OFFSET(J$3,MOD(QUOTIENT(ROW()-ROW($A$20),'Feuille1-Catégories'!$B$6/J$6),J$5),0),IF(MOD($A535-1-J$10,'Feuille1-Catégories'!$F$5+1)=0,J$3,""))),"")</f>
        <v/>
      </c>
      <c r="K535" s="7" t="str">
        <f ca="1">IF(AND($A535&lt;&gt;"",K$9&lt;&gt;""),IF(HLOOKUP(K$9,'Feuille1-Catégories'!$C$1:$G$2,2,FALSE)="OUI",K$3,IF(HLOOKUP(K$9,'Feuille1-Catégories'!$C$1:$G$3,3,FALSE)="OUI",OFFSET(K$3,MOD(QUOTIENT(ROW()-ROW($A$20),'Feuille1-Catégories'!$B$6/K$6),K$5),0),IF(MOD($A535-1-K$10,'Feuille1-Catégories'!$F$5+1)=0,K$3,""))),"")</f>
        <v/>
      </c>
      <c r="L535" s="7" t="str">
        <f ca="1">IF(AND($A535&lt;&gt;"",L$9&lt;&gt;""),IF(HLOOKUP(L$9,'Feuille1-Catégories'!$C$1:$G$2,2,FALSE)="OUI",L$3,IF(HLOOKUP(L$9,'Feuille1-Catégories'!$C$1:$G$3,3,FALSE)="OUI",OFFSET(L$3,MOD(QUOTIENT(ROW()-ROW($A$20),'Feuille1-Catégories'!$B$6/L$6),L$5),0),IF(MOD($A535-1-L$10,'Feuille1-Catégories'!$F$5+1)=0,L$3,""))),"")</f>
        <v/>
      </c>
      <c r="M535" s="7" t="str">
        <f ca="1">IF(AND($A535&lt;&gt;"",M$9&lt;&gt;""),IF(HLOOKUP(M$9,'Feuille1-Catégories'!$C$1:$G$2,2,FALSE)="OUI",M$3,IF(HLOOKUP(M$9,'Feuille1-Catégories'!$C$1:$G$3,3,FALSE)="OUI",OFFSET(M$3,MOD(QUOTIENT(ROW()-ROW($A$20),'Feuille1-Catégories'!$B$6/M$6),M$5),0),IF(MOD($A535-1-M$10,'Feuille1-Catégories'!$F$5+1)=0,M$3,""))),"")</f>
        <v/>
      </c>
      <c r="N535" s="7" t="str">
        <f ca="1">IF(AND($A535&lt;&gt;"",N$9&lt;&gt;""),IF(HLOOKUP(N$9,'Feuille1-Catégories'!$C$1:$G$2,2,FALSE)="OUI",N$3,IF(HLOOKUP(N$9,'Feuille1-Catégories'!$C$1:$G$3,3,FALSE)="OUI",OFFSET(N$3,MOD(QUOTIENT(ROW()-ROW($A$20),'Feuille1-Catégories'!$B$6/N$6),N$5),0),IF(MOD($A535-1-N$10,'Feuille1-Catégories'!$F$5+1)=0,N$3,""))),"")</f>
        <v/>
      </c>
      <c r="O535" s="7" t="str">
        <f ca="1">IF(AND($A535&lt;&gt;"",O$9&lt;&gt;""),IF(HLOOKUP(O$9,'Feuille1-Catégories'!$C$1:$G$2,2,FALSE)="OUI",O$3,IF(HLOOKUP(O$9,'Feuille1-Catégories'!$C$1:$G$3,3,FALSE)="OUI",OFFSET(O$3,MOD(QUOTIENT(ROW()-ROW($A$20),'Feuille1-Catégories'!$B$6/O$6),O$5),0),IF(MOD($A535-1-O$10,'Feuille1-Catégories'!$F$5+1)=0,O$3,""))),"")</f>
        <v/>
      </c>
      <c r="P535" s="7" t="str">
        <f ca="1">IF(AND($A535&lt;&gt;"",P$9&lt;&gt;""),IF(HLOOKUP(P$9,'Feuille1-Catégories'!$C$1:$G$2,2,FALSE)="OUI",P$3,IF(HLOOKUP(P$9,'Feuille1-Catégories'!$C$1:$G$3,3,FALSE)="OUI",OFFSET(P$3,MOD(QUOTIENT(ROW()-ROW($A$20),'Feuille1-Catégories'!$B$6/P$6),P$5),0),IF(MOD($A535-1-P$10,'Feuille1-Catégories'!$F$5+1)=0,P$3,""))),"")</f>
        <v/>
      </c>
      <c r="Q535" s="7" t="str">
        <f ca="1">IF(AND($A535&lt;&gt;"",Q$9&lt;&gt;""),IF(HLOOKUP(Q$9,'Feuille1-Catégories'!$C$1:$G$2,2,FALSE)="OUI",Q$3,IF(HLOOKUP(Q$9,'Feuille1-Catégories'!$C$1:$G$3,3,FALSE)="OUI",OFFSET(Q$3,MOD(QUOTIENT(ROW()-ROW($A$20),'Feuille1-Catégories'!$B$6/Q$6),Q$5),0),IF(MOD($A535-1-Q$10,'Feuille1-Catégories'!$F$5+1)=0,Q$3,""))),"")</f>
        <v/>
      </c>
      <c r="R535" s="7" t="str">
        <f ca="1">IF(AND($A535&lt;&gt;"",R$9&lt;&gt;""),IF(HLOOKUP(R$9,'Feuille1-Catégories'!$C$1:$G$2,2,FALSE)="OUI",R$3,IF(HLOOKUP(R$9,'Feuille1-Catégories'!$C$1:$G$3,3,FALSE)="OUI",OFFSET(R$3,MOD(QUOTIENT(ROW()-ROW($A$20),'Feuille1-Catégories'!$B$6/R$6),R$5),0),IF(MOD($A535-1-R$10,'Feuille1-Catégories'!$F$5+1)=0,R$3,""))),"")</f>
        <v/>
      </c>
      <c r="S535" s="7" t="str">
        <f ca="1">IF(AND($A535&lt;&gt;"",S$9&lt;&gt;""),IF(HLOOKUP(S$9,'Feuille1-Catégories'!$C$1:$G$2,2,FALSE)="OUI",S$3,IF(HLOOKUP(S$9,'Feuille1-Catégories'!$C$1:$G$3,3,FALSE)="OUI",OFFSET(S$3,MOD(QUOTIENT(ROW()-ROW($A$20),'Feuille1-Catégories'!$B$6/S$6),S$5),0),IF(MOD($A535-1-S$10,'Feuille1-Catégories'!$F$5+1)=0,S$3,""))),"")</f>
        <v/>
      </c>
      <c r="T535" s="7" t="str">
        <f ca="1">IF(AND($A535&lt;&gt;"",T$9&lt;&gt;""),IF(HLOOKUP(T$9,'Feuille1-Catégories'!$C$1:$G$2,2,FALSE)="OUI",T$3,IF(HLOOKUP(T$9,'Feuille1-Catégories'!$C$1:$G$3,3,FALSE)="OUI",OFFSET(T$3,MOD(QUOTIENT(ROW()-ROW($A$20),'Feuille1-Catégories'!$B$6/T$6),T$5),0),IF(MOD($A535-1-T$10,'Feuille1-Catégories'!$F$5+1)=0,T$3,""))),"")</f>
        <v/>
      </c>
      <c r="U535" s="7" t="str">
        <f ca="1">IF(AND($A535&lt;&gt;"",U$9&lt;&gt;""),IF(HLOOKUP(U$9,'Feuille1-Catégories'!$C$1:$G$2,2,FALSE)="OUI",U$3,IF(HLOOKUP(U$9,'Feuille1-Catégories'!$C$1:$G$3,3,FALSE)="OUI",OFFSET(U$3,MOD(QUOTIENT(ROW()-ROW($A$20),'Feuille1-Catégories'!$B$6/U$6),U$5),0),IF(MOD($A535-1-U$10,'Feuille1-Catégories'!$F$5+1)=0,U$3,""))),"")</f>
        <v/>
      </c>
      <c r="V535" s="7" t="str">
        <f ca="1">IF(AND($A535&lt;&gt;"",V$9&lt;&gt;""),IF(HLOOKUP(V$9,'Feuille1-Catégories'!$C$1:$G$2,2,FALSE)="OUI",V$3,IF(HLOOKUP(V$9,'Feuille1-Catégories'!$C$1:$G$3,3,FALSE)="OUI",OFFSET(V$3,MOD(QUOTIENT(ROW()-ROW($A$20),'Feuille1-Catégories'!$B$6/V$6),V$5),0),IF(MOD($A535-1-V$10,'Feuille1-Catégories'!$F$5+1)=0,V$3,""))),"")</f>
        <v/>
      </c>
      <c r="W535" s="7" t="str">
        <f ca="1">IF(AND($A535&lt;&gt;"",W$9&lt;&gt;""),IF(HLOOKUP(W$9,'Feuille1-Catégories'!$C$1:$G$2,2,FALSE)="OUI",W$3,IF(HLOOKUP(W$9,'Feuille1-Catégories'!$C$1:$G$3,3,FALSE)="OUI",OFFSET(W$3,MOD(QUOTIENT(ROW()-ROW($A$20),'Feuille1-Catégories'!$B$6/W$6),W$5),0),IF(MOD($A535-1-W$10,'Feuille1-Catégories'!$F$5+1)=0,W$3,""))),"")</f>
        <v/>
      </c>
      <c r="X535" s="7" t="str">
        <f ca="1">IF(AND($A535&lt;&gt;"",X$9&lt;&gt;""),IF(HLOOKUP(X$9,'Feuille1-Catégories'!$C$1:$G$2,2,FALSE)="OUI",X$3,IF(HLOOKUP(X$9,'Feuille1-Catégories'!$C$1:$G$3,3,FALSE)="OUI",OFFSET(X$3,MOD(QUOTIENT(ROW()-ROW($A$20),'Feuille1-Catégories'!$B$6/X$6),X$5),0),IF(MOD($A535-1-X$10,'Feuille1-Catégories'!$F$5+1)=0,X$3,""))),"")</f>
        <v/>
      </c>
      <c r="Y535" s="7" t="str">
        <f ca="1">IF(AND($A535&lt;&gt;"",Y$9&lt;&gt;""),IF(HLOOKUP(Y$9,'Feuille1-Catégories'!$C$1:$G$2,2,FALSE)="OUI",Y$3,IF(HLOOKUP(Y$9,'Feuille1-Catégories'!$C$1:$G$3,3,FALSE)="OUI",OFFSET(Y$3,MOD(QUOTIENT(ROW()-ROW($A$20),'Feuille1-Catégories'!$B$6/Y$6),Y$5),0),IF(MOD($A535-1-Y$10,'Feuille1-Catégories'!$F$5+1)=0,Y$3,""))),"")</f>
        <v/>
      </c>
      <c r="Z535" s="7" t="str">
        <f ca="1">IF(AND($A535&lt;&gt;"",Z$9&lt;&gt;""),IF(HLOOKUP(Z$9,'Feuille1-Catégories'!$C$1:$G$2,2,FALSE)="OUI",Z$3,IF(HLOOKUP(Z$9,'Feuille1-Catégories'!$C$1:$G$3,3,FALSE)="OUI",OFFSET(Z$3,MOD(QUOTIENT(ROW()-ROW($A$20),'Feuille1-Catégories'!$B$6/Z$6),Z$5),0),"")),"")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36" spans="1:26" ht="17" x14ac:dyDescent="0.2">
      <c r="A536" s="21" t="str">
        <f>IF(ROW()-ROW($A$19)&gt;'Feuille1-Catégories'!$B$6,"",ROW()-ROW($A$19))</f>
        <v/>
      </c>
      <c r="B536" s="33" t="str">
        <f t="shared" si="25"/>
        <v/>
      </c>
      <c r="C536" s="10" t="str">
        <f t="shared" si="26"/>
        <v/>
      </c>
      <c r="D536" s="10" t="str">
        <f>IF('Feuille3-Coût de production'!D536&lt;&gt;"",'Feuille3-Coût de production'!D536,"")</f>
        <v/>
      </c>
      <c r="E536" s="10" t="str">
        <f t="shared" si="27"/>
        <v/>
      </c>
      <c r="F536" s="7" t="str">
        <f ca="1">IF(AND($A536&lt;&gt;"",F$9&lt;&gt;""),IF(HLOOKUP(F$9,'Feuille1-Catégories'!$C$1:$G$2,2,FALSE)="OUI",F$3,IF(HLOOKUP(F$9,'Feuille1-Catégories'!$C$1:$G$3,3,FALSE)="OUI",OFFSET(F$3,MOD(QUOTIENT(ROW()-ROW($A$20),'Feuille1-Catégories'!$B$6/F$6),F$5),0),IF(MOD($A536-1-F$10,'Feuille1-Catégories'!$F$5+1)=0,F$3,""))),"")</f>
        <v/>
      </c>
      <c r="G536" s="7" t="str">
        <f ca="1">IF(AND($A536&lt;&gt;"",G$9&lt;&gt;""),IF(HLOOKUP(G$9,'Feuille1-Catégories'!$C$1:$G$2,2,FALSE)="OUI",G$3,IF(HLOOKUP(G$9,'Feuille1-Catégories'!$C$1:$G$3,3,FALSE)="OUI",OFFSET(G$3,MOD(QUOTIENT(ROW()-ROW($A$20),'Feuille1-Catégories'!$B$6/G$6),G$5),0),IF(MOD($A536-1-G$10,'Feuille1-Catégories'!$F$5+1)=0,G$3,""))),"")</f>
        <v/>
      </c>
      <c r="H536" s="7" t="str">
        <f ca="1">IF(AND($A536&lt;&gt;"",H$9&lt;&gt;""),IF(HLOOKUP(H$9,'Feuille1-Catégories'!$C$1:$G$2,2,FALSE)="OUI",H$3,IF(HLOOKUP(H$9,'Feuille1-Catégories'!$C$1:$G$3,3,FALSE)="OUI",OFFSET(H$3,MOD(QUOTIENT(ROW()-ROW($A$20),'Feuille1-Catégories'!$B$6/H$6),H$5),0),IF(MOD($A536-1-H$10,'Feuille1-Catégories'!$F$5+1)=0,H$3,""))),"")</f>
        <v/>
      </c>
      <c r="I536" s="7" t="str">
        <f ca="1">IF(AND($A536&lt;&gt;"",I$9&lt;&gt;""),IF(HLOOKUP(I$9,'Feuille1-Catégories'!$C$1:$G$2,2,FALSE)="OUI",I$3,IF(HLOOKUP(I$9,'Feuille1-Catégories'!$C$1:$G$3,3,FALSE)="OUI",OFFSET(I$3,MOD(QUOTIENT(ROW()-ROW($A$20),'Feuille1-Catégories'!$B$6/I$6),I$5),0),IF(MOD($A536-1-I$10,'Feuille1-Catégories'!$F$5+1)=0,I$3,""))),"")</f>
        <v/>
      </c>
      <c r="J536" s="7" t="str">
        <f ca="1">IF(AND($A536&lt;&gt;"",J$9&lt;&gt;""),IF(HLOOKUP(J$9,'Feuille1-Catégories'!$C$1:$G$2,2,FALSE)="OUI",J$3,IF(HLOOKUP(J$9,'Feuille1-Catégories'!$C$1:$G$3,3,FALSE)="OUI",OFFSET(J$3,MOD(QUOTIENT(ROW()-ROW($A$20),'Feuille1-Catégories'!$B$6/J$6),J$5),0),IF(MOD($A536-1-J$10,'Feuille1-Catégories'!$F$5+1)=0,J$3,""))),"")</f>
        <v/>
      </c>
      <c r="K536" s="7" t="str">
        <f ca="1">IF(AND($A536&lt;&gt;"",K$9&lt;&gt;""),IF(HLOOKUP(K$9,'Feuille1-Catégories'!$C$1:$G$2,2,FALSE)="OUI",K$3,IF(HLOOKUP(K$9,'Feuille1-Catégories'!$C$1:$G$3,3,FALSE)="OUI",OFFSET(K$3,MOD(QUOTIENT(ROW()-ROW($A$20),'Feuille1-Catégories'!$B$6/K$6),K$5),0),IF(MOD($A536-1-K$10,'Feuille1-Catégories'!$F$5+1)=0,K$3,""))),"")</f>
        <v/>
      </c>
      <c r="L536" s="7" t="str">
        <f ca="1">IF(AND($A536&lt;&gt;"",L$9&lt;&gt;""),IF(HLOOKUP(L$9,'Feuille1-Catégories'!$C$1:$G$2,2,FALSE)="OUI",L$3,IF(HLOOKUP(L$9,'Feuille1-Catégories'!$C$1:$G$3,3,FALSE)="OUI",OFFSET(L$3,MOD(QUOTIENT(ROW()-ROW($A$20),'Feuille1-Catégories'!$B$6/L$6),L$5),0),IF(MOD($A536-1-L$10,'Feuille1-Catégories'!$F$5+1)=0,L$3,""))),"")</f>
        <v/>
      </c>
      <c r="M536" s="7" t="str">
        <f ca="1">IF(AND($A536&lt;&gt;"",M$9&lt;&gt;""),IF(HLOOKUP(M$9,'Feuille1-Catégories'!$C$1:$G$2,2,FALSE)="OUI",M$3,IF(HLOOKUP(M$9,'Feuille1-Catégories'!$C$1:$G$3,3,FALSE)="OUI",OFFSET(M$3,MOD(QUOTIENT(ROW()-ROW($A$20),'Feuille1-Catégories'!$B$6/M$6),M$5),0),IF(MOD($A536-1-M$10,'Feuille1-Catégories'!$F$5+1)=0,M$3,""))),"")</f>
        <v/>
      </c>
      <c r="N536" s="7" t="str">
        <f ca="1">IF(AND($A536&lt;&gt;"",N$9&lt;&gt;""),IF(HLOOKUP(N$9,'Feuille1-Catégories'!$C$1:$G$2,2,FALSE)="OUI",N$3,IF(HLOOKUP(N$9,'Feuille1-Catégories'!$C$1:$G$3,3,FALSE)="OUI",OFFSET(N$3,MOD(QUOTIENT(ROW()-ROW($A$20),'Feuille1-Catégories'!$B$6/N$6),N$5),0),IF(MOD($A536-1-N$10,'Feuille1-Catégories'!$F$5+1)=0,N$3,""))),"")</f>
        <v/>
      </c>
      <c r="O536" s="7" t="str">
        <f ca="1">IF(AND($A536&lt;&gt;"",O$9&lt;&gt;""),IF(HLOOKUP(O$9,'Feuille1-Catégories'!$C$1:$G$2,2,FALSE)="OUI",O$3,IF(HLOOKUP(O$9,'Feuille1-Catégories'!$C$1:$G$3,3,FALSE)="OUI",OFFSET(O$3,MOD(QUOTIENT(ROW()-ROW($A$20),'Feuille1-Catégories'!$B$6/O$6),O$5),0),IF(MOD($A536-1-O$10,'Feuille1-Catégories'!$F$5+1)=0,O$3,""))),"")</f>
        <v/>
      </c>
      <c r="P536" s="7" t="str">
        <f ca="1">IF(AND($A536&lt;&gt;"",P$9&lt;&gt;""),IF(HLOOKUP(P$9,'Feuille1-Catégories'!$C$1:$G$2,2,FALSE)="OUI",P$3,IF(HLOOKUP(P$9,'Feuille1-Catégories'!$C$1:$G$3,3,FALSE)="OUI",OFFSET(P$3,MOD(QUOTIENT(ROW()-ROW($A$20),'Feuille1-Catégories'!$B$6/P$6),P$5),0),IF(MOD($A536-1-P$10,'Feuille1-Catégories'!$F$5+1)=0,P$3,""))),"")</f>
        <v/>
      </c>
      <c r="Q536" s="7" t="str">
        <f ca="1">IF(AND($A536&lt;&gt;"",Q$9&lt;&gt;""),IF(HLOOKUP(Q$9,'Feuille1-Catégories'!$C$1:$G$2,2,FALSE)="OUI",Q$3,IF(HLOOKUP(Q$9,'Feuille1-Catégories'!$C$1:$G$3,3,FALSE)="OUI",OFFSET(Q$3,MOD(QUOTIENT(ROW()-ROW($A$20),'Feuille1-Catégories'!$B$6/Q$6),Q$5),0),IF(MOD($A536-1-Q$10,'Feuille1-Catégories'!$F$5+1)=0,Q$3,""))),"")</f>
        <v/>
      </c>
      <c r="R536" s="7" t="str">
        <f ca="1">IF(AND($A536&lt;&gt;"",R$9&lt;&gt;""),IF(HLOOKUP(R$9,'Feuille1-Catégories'!$C$1:$G$2,2,FALSE)="OUI",R$3,IF(HLOOKUP(R$9,'Feuille1-Catégories'!$C$1:$G$3,3,FALSE)="OUI",OFFSET(R$3,MOD(QUOTIENT(ROW()-ROW($A$20),'Feuille1-Catégories'!$B$6/R$6),R$5),0),IF(MOD($A536-1-R$10,'Feuille1-Catégories'!$F$5+1)=0,R$3,""))),"")</f>
        <v/>
      </c>
      <c r="S536" s="7" t="str">
        <f ca="1">IF(AND($A536&lt;&gt;"",S$9&lt;&gt;""),IF(HLOOKUP(S$9,'Feuille1-Catégories'!$C$1:$G$2,2,FALSE)="OUI",S$3,IF(HLOOKUP(S$9,'Feuille1-Catégories'!$C$1:$G$3,3,FALSE)="OUI",OFFSET(S$3,MOD(QUOTIENT(ROW()-ROW($A$20),'Feuille1-Catégories'!$B$6/S$6),S$5),0),IF(MOD($A536-1-S$10,'Feuille1-Catégories'!$F$5+1)=0,S$3,""))),"")</f>
        <v/>
      </c>
      <c r="T536" s="7" t="str">
        <f ca="1">IF(AND($A536&lt;&gt;"",T$9&lt;&gt;""),IF(HLOOKUP(T$9,'Feuille1-Catégories'!$C$1:$G$2,2,FALSE)="OUI",T$3,IF(HLOOKUP(T$9,'Feuille1-Catégories'!$C$1:$G$3,3,FALSE)="OUI",OFFSET(T$3,MOD(QUOTIENT(ROW()-ROW($A$20),'Feuille1-Catégories'!$B$6/T$6),T$5),0),IF(MOD($A536-1-T$10,'Feuille1-Catégories'!$F$5+1)=0,T$3,""))),"")</f>
        <v/>
      </c>
      <c r="U536" s="7" t="str">
        <f ca="1">IF(AND($A536&lt;&gt;"",U$9&lt;&gt;""),IF(HLOOKUP(U$9,'Feuille1-Catégories'!$C$1:$G$2,2,FALSE)="OUI",U$3,IF(HLOOKUP(U$9,'Feuille1-Catégories'!$C$1:$G$3,3,FALSE)="OUI",OFFSET(U$3,MOD(QUOTIENT(ROW()-ROW($A$20),'Feuille1-Catégories'!$B$6/U$6),U$5),0),IF(MOD($A536-1-U$10,'Feuille1-Catégories'!$F$5+1)=0,U$3,""))),"")</f>
        <v/>
      </c>
      <c r="V536" s="7" t="str">
        <f ca="1">IF(AND($A536&lt;&gt;"",V$9&lt;&gt;""),IF(HLOOKUP(V$9,'Feuille1-Catégories'!$C$1:$G$2,2,FALSE)="OUI",V$3,IF(HLOOKUP(V$9,'Feuille1-Catégories'!$C$1:$G$3,3,FALSE)="OUI",OFFSET(V$3,MOD(QUOTIENT(ROW()-ROW($A$20),'Feuille1-Catégories'!$B$6/V$6),V$5),0),IF(MOD($A536-1-V$10,'Feuille1-Catégories'!$F$5+1)=0,V$3,""))),"")</f>
        <v/>
      </c>
      <c r="W536" s="7" t="str">
        <f ca="1">IF(AND($A536&lt;&gt;"",W$9&lt;&gt;""),IF(HLOOKUP(W$9,'Feuille1-Catégories'!$C$1:$G$2,2,FALSE)="OUI",W$3,IF(HLOOKUP(W$9,'Feuille1-Catégories'!$C$1:$G$3,3,FALSE)="OUI",OFFSET(W$3,MOD(QUOTIENT(ROW()-ROW($A$20),'Feuille1-Catégories'!$B$6/W$6),W$5),0),IF(MOD($A536-1-W$10,'Feuille1-Catégories'!$F$5+1)=0,W$3,""))),"")</f>
        <v/>
      </c>
      <c r="X536" s="7" t="str">
        <f ca="1">IF(AND($A536&lt;&gt;"",X$9&lt;&gt;""),IF(HLOOKUP(X$9,'Feuille1-Catégories'!$C$1:$G$2,2,FALSE)="OUI",X$3,IF(HLOOKUP(X$9,'Feuille1-Catégories'!$C$1:$G$3,3,FALSE)="OUI",OFFSET(X$3,MOD(QUOTIENT(ROW()-ROW($A$20),'Feuille1-Catégories'!$B$6/X$6),X$5),0),IF(MOD($A536-1-X$10,'Feuille1-Catégories'!$F$5+1)=0,X$3,""))),"")</f>
        <v/>
      </c>
      <c r="Y536" s="7" t="str">
        <f ca="1">IF(AND($A536&lt;&gt;"",Y$9&lt;&gt;""),IF(HLOOKUP(Y$9,'Feuille1-Catégories'!$C$1:$G$2,2,FALSE)="OUI",Y$3,IF(HLOOKUP(Y$9,'Feuille1-Catégories'!$C$1:$G$3,3,FALSE)="OUI",OFFSET(Y$3,MOD(QUOTIENT(ROW()-ROW($A$20),'Feuille1-Catégories'!$B$6/Y$6),Y$5),0),IF(MOD($A536-1-Y$10,'Feuille1-Catégories'!$F$5+1)=0,Y$3,""))),"")</f>
        <v/>
      </c>
      <c r="Z536" s="7" t="str">
        <f ca="1">IF(AND($A536&lt;&gt;"",Z$9&lt;&gt;""),IF(HLOOKUP(Z$9,'Feuille1-Catégories'!$C$1:$G$2,2,FALSE)="OUI",Z$3,IF(HLOOKUP(Z$9,'Feuille1-Catégories'!$C$1:$G$3,3,FALSE)="OUI",OFFSET(Z$3,MOD(QUOTIENT(ROW()-ROW($A$20),'Feuille1-Catégories'!$B$6/Z$6),Z$5),0),"")),"")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37" spans="1:26" ht="17" x14ac:dyDescent="0.2">
      <c r="A537" s="21" t="str">
        <f>IF(ROW()-ROW($A$19)&gt;'Feuille1-Catégories'!$B$6,"",ROW()-ROW($A$19))</f>
        <v/>
      </c>
      <c r="B537" s="33" t="str">
        <f t="shared" si="25"/>
        <v/>
      </c>
      <c r="C537" s="10" t="str">
        <f t="shared" si="26"/>
        <v/>
      </c>
      <c r="D537" s="10" t="str">
        <f>IF('Feuille3-Coût de production'!D537&lt;&gt;"",'Feuille3-Coût de production'!D537,"")</f>
        <v/>
      </c>
      <c r="E537" s="10" t="str">
        <f t="shared" si="27"/>
        <v/>
      </c>
      <c r="F537" s="7" t="str">
        <f ca="1">IF(AND($A537&lt;&gt;"",F$9&lt;&gt;""),IF(HLOOKUP(F$9,'Feuille1-Catégories'!$C$1:$G$2,2,FALSE)="OUI",F$3,IF(HLOOKUP(F$9,'Feuille1-Catégories'!$C$1:$G$3,3,FALSE)="OUI",OFFSET(F$3,MOD(QUOTIENT(ROW()-ROW($A$20),'Feuille1-Catégories'!$B$6/F$6),F$5),0),IF(MOD($A537-1-F$10,'Feuille1-Catégories'!$F$5+1)=0,F$3,""))),"")</f>
        <v/>
      </c>
      <c r="G537" s="7" t="str">
        <f ca="1">IF(AND($A537&lt;&gt;"",G$9&lt;&gt;""),IF(HLOOKUP(G$9,'Feuille1-Catégories'!$C$1:$G$2,2,FALSE)="OUI",G$3,IF(HLOOKUP(G$9,'Feuille1-Catégories'!$C$1:$G$3,3,FALSE)="OUI",OFFSET(G$3,MOD(QUOTIENT(ROW()-ROW($A$20),'Feuille1-Catégories'!$B$6/G$6),G$5),0),IF(MOD($A537-1-G$10,'Feuille1-Catégories'!$F$5+1)=0,G$3,""))),"")</f>
        <v/>
      </c>
      <c r="H537" s="7" t="str">
        <f ca="1">IF(AND($A537&lt;&gt;"",H$9&lt;&gt;""),IF(HLOOKUP(H$9,'Feuille1-Catégories'!$C$1:$G$2,2,FALSE)="OUI",H$3,IF(HLOOKUP(H$9,'Feuille1-Catégories'!$C$1:$G$3,3,FALSE)="OUI",OFFSET(H$3,MOD(QUOTIENT(ROW()-ROW($A$20),'Feuille1-Catégories'!$B$6/H$6),H$5),0),IF(MOD($A537-1-H$10,'Feuille1-Catégories'!$F$5+1)=0,H$3,""))),"")</f>
        <v/>
      </c>
      <c r="I537" s="7" t="str">
        <f ca="1">IF(AND($A537&lt;&gt;"",I$9&lt;&gt;""),IF(HLOOKUP(I$9,'Feuille1-Catégories'!$C$1:$G$2,2,FALSE)="OUI",I$3,IF(HLOOKUP(I$9,'Feuille1-Catégories'!$C$1:$G$3,3,FALSE)="OUI",OFFSET(I$3,MOD(QUOTIENT(ROW()-ROW($A$20),'Feuille1-Catégories'!$B$6/I$6),I$5),0),IF(MOD($A537-1-I$10,'Feuille1-Catégories'!$F$5+1)=0,I$3,""))),"")</f>
        <v/>
      </c>
      <c r="J537" s="7" t="str">
        <f ca="1">IF(AND($A537&lt;&gt;"",J$9&lt;&gt;""),IF(HLOOKUP(J$9,'Feuille1-Catégories'!$C$1:$G$2,2,FALSE)="OUI",J$3,IF(HLOOKUP(J$9,'Feuille1-Catégories'!$C$1:$G$3,3,FALSE)="OUI",OFFSET(J$3,MOD(QUOTIENT(ROW()-ROW($A$20),'Feuille1-Catégories'!$B$6/J$6),J$5),0),IF(MOD($A537-1-J$10,'Feuille1-Catégories'!$F$5+1)=0,J$3,""))),"")</f>
        <v/>
      </c>
      <c r="K537" s="7" t="str">
        <f ca="1">IF(AND($A537&lt;&gt;"",K$9&lt;&gt;""),IF(HLOOKUP(K$9,'Feuille1-Catégories'!$C$1:$G$2,2,FALSE)="OUI",K$3,IF(HLOOKUP(K$9,'Feuille1-Catégories'!$C$1:$G$3,3,FALSE)="OUI",OFFSET(K$3,MOD(QUOTIENT(ROW()-ROW($A$20),'Feuille1-Catégories'!$B$6/K$6),K$5),0),IF(MOD($A537-1-K$10,'Feuille1-Catégories'!$F$5+1)=0,K$3,""))),"")</f>
        <v/>
      </c>
      <c r="L537" s="7" t="str">
        <f ca="1">IF(AND($A537&lt;&gt;"",L$9&lt;&gt;""),IF(HLOOKUP(L$9,'Feuille1-Catégories'!$C$1:$G$2,2,FALSE)="OUI",L$3,IF(HLOOKUP(L$9,'Feuille1-Catégories'!$C$1:$G$3,3,FALSE)="OUI",OFFSET(L$3,MOD(QUOTIENT(ROW()-ROW($A$20),'Feuille1-Catégories'!$B$6/L$6),L$5),0),IF(MOD($A537-1-L$10,'Feuille1-Catégories'!$F$5+1)=0,L$3,""))),"")</f>
        <v/>
      </c>
      <c r="M537" s="7" t="str">
        <f ca="1">IF(AND($A537&lt;&gt;"",M$9&lt;&gt;""),IF(HLOOKUP(M$9,'Feuille1-Catégories'!$C$1:$G$2,2,FALSE)="OUI",M$3,IF(HLOOKUP(M$9,'Feuille1-Catégories'!$C$1:$G$3,3,FALSE)="OUI",OFFSET(M$3,MOD(QUOTIENT(ROW()-ROW($A$20),'Feuille1-Catégories'!$B$6/M$6),M$5),0),IF(MOD($A537-1-M$10,'Feuille1-Catégories'!$F$5+1)=0,M$3,""))),"")</f>
        <v/>
      </c>
      <c r="N537" s="7" t="str">
        <f ca="1">IF(AND($A537&lt;&gt;"",N$9&lt;&gt;""),IF(HLOOKUP(N$9,'Feuille1-Catégories'!$C$1:$G$2,2,FALSE)="OUI",N$3,IF(HLOOKUP(N$9,'Feuille1-Catégories'!$C$1:$G$3,3,FALSE)="OUI",OFFSET(N$3,MOD(QUOTIENT(ROW()-ROW($A$20),'Feuille1-Catégories'!$B$6/N$6),N$5),0),IF(MOD($A537-1-N$10,'Feuille1-Catégories'!$F$5+1)=0,N$3,""))),"")</f>
        <v/>
      </c>
      <c r="O537" s="7" t="str">
        <f ca="1">IF(AND($A537&lt;&gt;"",O$9&lt;&gt;""),IF(HLOOKUP(O$9,'Feuille1-Catégories'!$C$1:$G$2,2,FALSE)="OUI",O$3,IF(HLOOKUP(O$9,'Feuille1-Catégories'!$C$1:$G$3,3,FALSE)="OUI",OFFSET(O$3,MOD(QUOTIENT(ROW()-ROW($A$20),'Feuille1-Catégories'!$B$6/O$6),O$5),0),IF(MOD($A537-1-O$10,'Feuille1-Catégories'!$F$5+1)=0,O$3,""))),"")</f>
        <v/>
      </c>
      <c r="P537" s="7" t="str">
        <f ca="1">IF(AND($A537&lt;&gt;"",P$9&lt;&gt;""),IF(HLOOKUP(P$9,'Feuille1-Catégories'!$C$1:$G$2,2,FALSE)="OUI",P$3,IF(HLOOKUP(P$9,'Feuille1-Catégories'!$C$1:$G$3,3,FALSE)="OUI",OFFSET(P$3,MOD(QUOTIENT(ROW()-ROW($A$20),'Feuille1-Catégories'!$B$6/P$6),P$5),0),IF(MOD($A537-1-P$10,'Feuille1-Catégories'!$F$5+1)=0,P$3,""))),"")</f>
        <v/>
      </c>
      <c r="Q537" s="7" t="str">
        <f ca="1">IF(AND($A537&lt;&gt;"",Q$9&lt;&gt;""),IF(HLOOKUP(Q$9,'Feuille1-Catégories'!$C$1:$G$2,2,FALSE)="OUI",Q$3,IF(HLOOKUP(Q$9,'Feuille1-Catégories'!$C$1:$G$3,3,FALSE)="OUI",OFFSET(Q$3,MOD(QUOTIENT(ROW()-ROW($A$20),'Feuille1-Catégories'!$B$6/Q$6),Q$5),0),IF(MOD($A537-1-Q$10,'Feuille1-Catégories'!$F$5+1)=0,Q$3,""))),"")</f>
        <v/>
      </c>
      <c r="R537" s="7" t="str">
        <f ca="1">IF(AND($A537&lt;&gt;"",R$9&lt;&gt;""),IF(HLOOKUP(R$9,'Feuille1-Catégories'!$C$1:$G$2,2,FALSE)="OUI",R$3,IF(HLOOKUP(R$9,'Feuille1-Catégories'!$C$1:$G$3,3,FALSE)="OUI",OFFSET(R$3,MOD(QUOTIENT(ROW()-ROW($A$20),'Feuille1-Catégories'!$B$6/R$6),R$5),0),IF(MOD($A537-1-R$10,'Feuille1-Catégories'!$F$5+1)=0,R$3,""))),"")</f>
        <v/>
      </c>
      <c r="S537" s="7" t="str">
        <f ca="1">IF(AND($A537&lt;&gt;"",S$9&lt;&gt;""),IF(HLOOKUP(S$9,'Feuille1-Catégories'!$C$1:$G$2,2,FALSE)="OUI",S$3,IF(HLOOKUP(S$9,'Feuille1-Catégories'!$C$1:$G$3,3,FALSE)="OUI",OFFSET(S$3,MOD(QUOTIENT(ROW()-ROW($A$20),'Feuille1-Catégories'!$B$6/S$6),S$5),0),IF(MOD($A537-1-S$10,'Feuille1-Catégories'!$F$5+1)=0,S$3,""))),"")</f>
        <v/>
      </c>
      <c r="T537" s="7" t="str">
        <f ca="1">IF(AND($A537&lt;&gt;"",T$9&lt;&gt;""),IF(HLOOKUP(T$9,'Feuille1-Catégories'!$C$1:$G$2,2,FALSE)="OUI",T$3,IF(HLOOKUP(T$9,'Feuille1-Catégories'!$C$1:$G$3,3,FALSE)="OUI",OFFSET(T$3,MOD(QUOTIENT(ROW()-ROW($A$20),'Feuille1-Catégories'!$B$6/T$6),T$5),0),IF(MOD($A537-1-T$10,'Feuille1-Catégories'!$F$5+1)=0,T$3,""))),"")</f>
        <v/>
      </c>
      <c r="U537" s="7" t="str">
        <f ca="1">IF(AND($A537&lt;&gt;"",U$9&lt;&gt;""),IF(HLOOKUP(U$9,'Feuille1-Catégories'!$C$1:$G$2,2,FALSE)="OUI",U$3,IF(HLOOKUP(U$9,'Feuille1-Catégories'!$C$1:$G$3,3,FALSE)="OUI",OFFSET(U$3,MOD(QUOTIENT(ROW()-ROW($A$20),'Feuille1-Catégories'!$B$6/U$6),U$5),0),IF(MOD($A537-1-U$10,'Feuille1-Catégories'!$F$5+1)=0,U$3,""))),"")</f>
        <v/>
      </c>
      <c r="V537" s="7" t="str">
        <f ca="1">IF(AND($A537&lt;&gt;"",V$9&lt;&gt;""),IF(HLOOKUP(V$9,'Feuille1-Catégories'!$C$1:$G$2,2,FALSE)="OUI",V$3,IF(HLOOKUP(V$9,'Feuille1-Catégories'!$C$1:$G$3,3,FALSE)="OUI",OFFSET(V$3,MOD(QUOTIENT(ROW()-ROW($A$20),'Feuille1-Catégories'!$B$6/V$6),V$5),0),IF(MOD($A537-1-V$10,'Feuille1-Catégories'!$F$5+1)=0,V$3,""))),"")</f>
        <v/>
      </c>
      <c r="W537" s="7" t="str">
        <f ca="1">IF(AND($A537&lt;&gt;"",W$9&lt;&gt;""),IF(HLOOKUP(W$9,'Feuille1-Catégories'!$C$1:$G$2,2,FALSE)="OUI",W$3,IF(HLOOKUP(W$9,'Feuille1-Catégories'!$C$1:$G$3,3,FALSE)="OUI",OFFSET(W$3,MOD(QUOTIENT(ROW()-ROW($A$20),'Feuille1-Catégories'!$B$6/W$6),W$5),0),IF(MOD($A537-1-W$10,'Feuille1-Catégories'!$F$5+1)=0,W$3,""))),"")</f>
        <v/>
      </c>
      <c r="X537" s="7" t="str">
        <f ca="1">IF(AND($A537&lt;&gt;"",X$9&lt;&gt;""),IF(HLOOKUP(X$9,'Feuille1-Catégories'!$C$1:$G$2,2,FALSE)="OUI",X$3,IF(HLOOKUP(X$9,'Feuille1-Catégories'!$C$1:$G$3,3,FALSE)="OUI",OFFSET(X$3,MOD(QUOTIENT(ROW()-ROW($A$20),'Feuille1-Catégories'!$B$6/X$6),X$5),0),IF(MOD($A537-1-X$10,'Feuille1-Catégories'!$F$5+1)=0,X$3,""))),"")</f>
        <v/>
      </c>
      <c r="Y537" s="7" t="str">
        <f ca="1">IF(AND($A537&lt;&gt;"",Y$9&lt;&gt;""),IF(HLOOKUP(Y$9,'Feuille1-Catégories'!$C$1:$G$2,2,FALSE)="OUI",Y$3,IF(HLOOKUP(Y$9,'Feuille1-Catégories'!$C$1:$G$3,3,FALSE)="OUI",OFFSET(Y$3,MOD(QUOTIENT(ROW()-ROW($A$20),'Feuille1-Catégories'!$B$6/Y$6),Y$5),0),IF(MOD($A537-1-Y$10,'Feuille1-Catégories'!$F$5+1)=0,Y$3,""))),"")</f>
        <v/>
      </c>
      <c r="Z537" s="7" t="str">
        <f ca="1">IF(AND($A537&lt;&gt;"",Z$9&lt;&gt;""),IF(HLOOKUP(Z$9,'Feuille1-Catégories'!$C$1:$G$2,2,FALSE)="OUI",Z$3,IF(HLOOKUP(Z$9,'Feuille1-Catégories'!$C$1:$G$3,3,FALSE)="OUI",OFFSET(Z$3,MOD(QUOTIENT(ROW()-ROW($A$20),'Feuille1-Catégories'!$B$6/Z$6),Z$5),0),"")),"")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38" spans="1:26" ht="17" x14ac:dyDescent="0.2">
      <c r="A538" s="21" t="str">
        <f>IF(ROW()-ROW($A$19)&gt;'Feuille1-Catégories'!$B$6,"",ROW()-ROW($A$19))</f>
        <v/>
      </c>
      <c r="B538" s="33" t="str">
        <f t="shared" si="25"/>
        <v/>
      </c>
      <c r="C538" s="10" t="str">
        <f t="shared" si="26"/>
        <v/>
      </c>
      <c r="D538" s="10" t="str">
        <f>IF('Feuille3-Coût de production'!D538&lt;&gt;"",'Feuille3-Coût de production'!D538,"")</f>
        <v/>
      </c>
      <c r="E538" s="10" t="str">
        <f t="shared" si="27"/>
        <v/>
      </c>
      <c r="F538" s="7" t="str">
        <f ca="1">IF(AND($A538&lt;&gt;"",F$9&lt;&gt;""),IF(HLOOKUP(F$9,'Feuille1-Catégories'!$C$1:$G$2,2,FALSE)="OUI",F$3,IF(HLOOKUP(F$9,'Feuille1-Catégories'!$C$1:$G$3,3,FALSE)="OUI",OFFSET(F$3,MOD(QUOTIENT(ROW()-ROW($A$20),'Feuille1-Catégories'!$B$6/F$6),F$5),0),IF(MOD($A538-1-F$10,'Feuille1-Catégories'!$F$5+1)=0,F$3,""))),"")</f>
        <v/>
      </c>
      <c r="G538" s="7" t="str">
        <f ca="1">IF(AND($A538&lt;&gt;"",G$9&lt;&gt;""),IF(HLOOKUP(G$9,'Feuille1-Catégories'!$C$1:$G$2,2,FALSE)="OUI",G$3,IF(HLOOKUP(G$9,'Feuille1-Catégories'!$C$1:$G$3,3,FALSE)="OUI",OFFSET(G$3,MOD(QUOTIENT(ROW()-ROW($A$20),'Feuille1-Catégories'!$B$6/G$6),G$5),0),IF(MOD($A538-1-G$10,'Feuille1-Catégories'!$F$5+1)=0,G$3,""))),"")</f>
        <v/>
      </c>
      <c r="H538" s="7" t="str">
        <f ca="1">IF(AND($A538&lt;&gt;"",H$9&lt;&gt;""),IF(HLOOKUP(H$9,'Feuille1-Catégories'!$C$1:$G$2,2,FALSE)="OUI",H$3,IF(HLOOKUP(H$9,'Feuille1-Catégories'!$C$1:$G$3,3,FALSE)="OUI",OFFSET(H$3,MOD(QUOTIENT(ROW()-ROW($A$20),'Feuille1-Catégories'!$B$6/H$6),H$5),0),IF(MOD($A538-1-H$10,'Feuille1-Catégories'!$F$5+1)=0,H$3,""))),"")</f>
        <v/>
      </c>
      <c r="I538" s="7" t="str">
        <f ca="1">IF(AND($A538&lt;&gt;"",I$9&lt;&gt;""),IF(HLOOKUP(I$9,'Feuille1-Catégories'!$C$1:$G$2,2,FALSE)="OUI",I$3,IF(HLOOKUP(I$9,'Feuille1-Catégories'!$C$1:$G$3,3,FALSE)="OUI",OFFSET(I$3,MOD(QUOTIENT(ROW()-ROW($A$20),'Feuille1-Catégories'!$B$6/I$6),I$5),0),IF(MOD($A538-1-I$10,'Feuille1-Catégories'!$F$5+1)=0,I$3,""))),"")</f>
        <v/>
      </c>
      <c r="J538" s="7" t="str">
        <f ca="1">IF(AND($A538&lt;&gt;"",J$9&lt;&gt;""),IF(HLOOKUP(J$9,'Feuille1-Catégories'!$C$1:$G$2,2,FALSE)="OUI",J$3,IF(HLOOKUP(J$9,'Feuille1-Catégories'!$C$1:$G$3,3,FALSE)="OUI",OFFSET(J$3,MOD(QUOTIENT(ROW()-ROW($A$20),'Feuille1-Catégories'!$B$6/J$6),J$5),0),IF(MOD($A538-1-J$10,'Feuille1-Catégories'!$F$5+1)=0,J$3,""))),"")</f>
        <v/>
      </c>
      <c r="K538" s="7" t="str">
        <f ca="1">IF(AND($A538&lt;&gt;"",K$9&lt;&gt;""),IF(HLOOKUP(K$9,'Feuille1-Catégories'!$C$1:$G$2,2,FALSE)="OUI",K$3,IF(HLOOKUP(K$9,'Feuille1-Catégories'!$C$1:$G$3,3,FALSE)="OUI",OFFSET(K$3,MOD(QUOTIENT(ROW()-ROW($A$20),'Feuille1-Catégories'!$B$6/K$6),K$5),0),IF(MOD($A538-1-K$10,'Feuille1-Catégories'!$F$5+1)=0,K$3,""))),"")</f>
        <v/>
      </c>
      <c r="L538" s="7" t="str">
        <f ca="1">IF(AND($A538&lt;&gt;"",L$9&lt;&gt;""),IF(HLOOKUP(L$9,'Feuille1-Catégories'!$C$1:$G$2,2,FALSE)="OUI",L$3,IF(HLOOKUP(L$9,'Feuille1-Catégories'!$C$1:$G$3,3,FALSE)="OUI",OFFSET(L$3,MOD(QUOTIENT(ROW()-ROW($A$20),'Feuille1-Catégories'!$B$6/L$6),L$5),0),IF(MOD($A538-1-L$10,'Feuille1-Catégories'!$F$5+1)=0,L$3,""))),"")</f>
        <v/>
      </c>
      <c r="M538" s="7" t="str">
        <f ca="1">IF(AND($A538&lt;&gt;"",M$9&lt;&gt;""),IF(HLOOKUP(M$9,'Feuille1-Catégories'!$C$1:$G$2,2,FALSE)="OUI",M$3,IF(HLOOKUP(M$9,'Feuille1-Catégories'!$C$1:$G$3,3,FALSE)="OUI",OFFSET(M$3,MOD(QUOTIENT(ROW()-ROW($A$20),'Feuille1-Catégories'!$B$6/M$6),M$5),0),IF(MOD($A538-1-M$10,'Feuille1-Catégories'!$F$5+1)=0,M$3,""))),"")</f>
        <v/>
      </c>
      <c r="N538" s="7" t="str">
        <f ca="1">IF(AND($A538&lt;&gt;"",N$9&lt;&gt;""),IF(HLOOKUP(N$9,'Feuille1-Catégories'!$C$1:$G$2,2,FALSE)="OUI",N$3,IF(HLOOKUP(N$9,'Feuille1-Catégories'!$C$1:$G$3,3,FALSE)="OUI",OFFSET(N$3,MOD(QUOTIENT(ROW()-ROW($A$20),'Feuille1-Catégories'!$B$6/N$6),N$5),0),IF(MOD($A538-1-N$10,'Feuille1-Catégories'!$F$5+1)=0,N$3,""))),"")</f>
        <v/>
      </c>
      <c r="O538" s="7" t="str">
        <f ca="1">IF(AND($A538&lt;&gt;"",O$9&lt;&gt;""),IF(HLOOKUP(O$9,'Feuille1-Catégories'!$C$1:$G$2,2,FALSE)="OUI",O$3,IF(HLOOKUP(O$9,'Feuille1-Catégories'!$C$1:$G$3,3,FALSE)="OUI",OFFSET(O$3,MOD(QUOTIENT(ROW()-ROW($A$20),'Feuille1-Catégories'!$B$6/O$6),O$5),0),IF(MOD($A538-1-O$10,'Feuille1-Catégories'!$F$5+1)=0,O$3,""))),"")</f>
        <v/>
      </c>
      <c r="P538" s="7" t="str">
        <f ca="1">IF(AND($A538&lt;&gt;"",P$9&lt;&gt;""),IF(HLOOKUP(P$9,'Feuille1-Catégories'!$C$1:$G$2,2,FALSE)="OUI",P$3,IF(HLOOKUP(P$9,'Feuille1-Catégories'!$C$1:$G$3,3,FALSE)="OUI",OFFSET(P$3,MOD(QUOTIENT(ROW()-ROW($A$20),'Feuille1-Catégories'!$B$6/P$6),P$5),0),IF(MOD($A538-1-P$10,'Feuille1-Catégories'!$F$5+1)=0,P$3,""))),"")</f>
        <v/>
      </c>
      <c r="Q538" s="7" t="str">
        <f ca="1">IF(AND($A538&lt;&gt;"",Q$9&lt;&gt;""),IF(HLOOKUP(Q$9,'Feuille1-Catégories'!$C$1:$G$2,2,FALSE)="OUI",Q$3,IF(HLOOKUP(Q$9,'Feuille1-Catégories'!$C$1:$G$3,3,FALSE)="OUI",OFFSET(Q$3,MOD(QUOTIENT(ROW()-ROW($A$20),'Feuille1-Catégories'!$B$6/Q$6),Q$5),0),IF(MOD($A538-1-Q$10,'Feuille1-Catégories'!$F$5+1)=0,Q$3,""))),"")</f>
        <v/>
      </c>
      <c r="R538" s="7" t="str">
        <f ca="1">IF(AND($A538&lt;&gt;"",R$9&lt;&gt;""),IF(HLOOKUP(R$9,'Feuille1-Catégories'!$C$1:$G$2,2,FALSE)="OUI",R$3,IF(HLOOKUP(R$9,'Feuille1-Catégories'!$C$1:$G$3,3,FALSE)="OUI",OFFSET(R$3,MOD(QUOTIENT(ROW()-ROW($A$20),'Feuille1-Catégories'!$B$6/R$6),R$5),0),IF(MOD($A538-1-R$10,'Feuille1-Catégories'!$F$5+1)=0,R$3,""))),"")</f>
        <v/>
      </c>
      <c r="S538" s="7" t="str">
        <f ca="1">IF(AND($A538&lt;&gt;"",S$9&lt;&gt;""),IF(HLOOKUP(S$9,'Feuille1-Catégories'!$C$1:$G$2,2,FALSE)="OUI",S$3,IF(HLOOKUP(S$9,'Feuille1-Catégories'!$C$1:$G$3,3,FALSE)="OUI",OFFSET(S$3,MOD(QUOTIENT(ROW()-ROW($A$20),'Feuille1-Catégories'!$B$6/S$6),S$5),0),IF(MOD($A538-1-S$10,'Feuille1-Catégories'!$F$5+1)=0,S$3,""))),"")</f>
        <v/>
      </c>
      <c r="T538" s="7" t="str">
        <f ca="1">IF(AND($A538&lt;&gt;"",T$9&lt;&gt;""),IF(HLOOKUP(T$9,'Feuille1-Catégories'!$C$1:$G$2,2,FALSE)="OUI",T$3,IF(HLOOKUP(T$9,'Feuille1-Catégories'!$C$1:$G$3,3,FALSE)="OUI",OFFSET(T$3,MOD(QUOTIENT(ROW()-ROW($A$20),'Feuille1-Catégories'!$B$6/T$6),T$5),0),IF(MOD($A538-1-T$10,'Feuille1-Catégories'!$F$5+1)=0,T$3,""))),"")</f>
        <v/>
      </c>
      <c r="U538" s="7" t="str">
        <f ca="1">IF(AND($A538&lt;&gt;"",U$9&lt;&gt;""),IF(HLOOKUP(U$9,'Feuille1-Catégories'!$C$1:$G$2,2,FALSE)="OUI",U$3,IF(HLOOKUP(U$9,'Feuille1-Catégories'!$C$1:$G$3,3,FALSE)="OUI",OFFSET(U$3,MOD(QUOTIENT(ROW()-ROW($A$20),'Feuille1-Catégories'!$B$6/U$6),U$5),0),IF(MOD($A538-1-U$10,'Feuille1-Catégories'!$F$5+1)=0,U$3,""))),"")</f>
        <v/>
      </c>
      <c r="V538" s="7" t="str">
        <f ca="1">IF(AND($A538&lt;&gt;"",V$9&lt;&gt;""),IF(HLOOKUP(V$9,'Feuille1-Catégories'!$C$1:$G$2,2,FALSE)="OUI",V$3,IF(HLOOKUP(V$9,'Feuille1-Catégories'!$C$1:$G$3,3,FALSE)="OUI",OFFSET(V$3,MOD(QUOTIENT(ROW()-ROW($A$20),'Feuille1-Catégories'!$B$6/V$6),V$5),0),IF(MOD($A538-1-V$10,'Feuille1-Catégories'!$F$5+1)=0,V$3,""))),"")</f>
        <v/>
      </c>
      <c r="W538" s="7" t="str">
        <f ca="1">IF(AND($A538&lt;&gt;"",W$9&lt;&gt;""),IF(HLOOKUP(W$9,'Feuille1-Catégories'!$C$1:$G$2,2,FALSE)="OUI",W$3,IF(HLOOKUP(W$9,'Feuille1-Catégories'!$C$1:$G$3,3,FALSE)="OUI",OFFSET(W$3,MOD(QUOTIENT(ROW()-ROW($A$20),'Feuille1-Catégories'!$B$6/W$6),W$5),0),IF(MOD($A538-1-W$10,'Feuille1-Catégories'!$F$5+1)=0,W$3,""))),"")</f>
        <v/>
      </c>
      <c r="X538" s="7" t="str">
        <f ca="1">IF(AND($A538&lt;&gt;"",X$9&lt;&gt;""),IF(HLOOKUP(X$9,'Feuille1-Catégories'!$C$1:$G$2,2,FALSE)="OUI",X$3,IF(HLOOKUP(X$9,'Feuille1-Catégories'!$C$1:$G$3,3,FALSE)="OUI",OFFSET(X$3,MOD(QUOTIENT(ROW()-ROW($A$20),'Feuille1-Catégories'!$B$6/X$6),X$5),0),IF(MOD($A538-1-X$10,'Feuille1-Catégories'!$F$5+1)=0,X$3,""))),"")</f>
        <v/>
      </c>
      <c r="Y538" s="7" t="str">
        <f ca="1">IF(AND($A538&lt;&gt;"",Y$9&lt;&gt;""),IF(HLOOKUP(Y$9,'Feuille1-Catégories'!$C$1:$G$2,2,FALSE)="OUI",Y$3,IF(HLOOKUP(Y$9,'Feuille1-Catégories'!$C$1:$G$3,3,FALSE)="OUI",OFFSET(Y$3,MOD(QUOTIENT(ROW()-ROW($A$20),'Feuille1-Catégories'!$B$6/Y$6),Y$5),0),IF(MOD($A538-1-Y$10,'Feuille1-Catégories'!$F$5+1)=0,Y$3,""))),"")</f>
        <v/>
      </c>
      <c r="Z538" s="7" t="str">
        <f ca="1">IF(AND($A538&lt;&gt;"",Z$9&lt;&gt;""),IF(HLOOKUP(Z$9,'Feuille1-Catégories'!$C$1:$G$2,2,FALSE)="OUI",Z$3,IF(HLOOKUP(Z$9,'Feuille1-Catégories'!$C$1:$G$3,3,FALSE)="OUI",OFFSET(Z$3,MOD(QUOTIENT(ROW()-ROW($A$20),'Feuille1-Catégories'!$B$6/Z$6),Z$5),0),"")),"")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39" spans="1:26" ht="17" x14ac:dyDescent="0.2">
      <c r="A539" s="21" t="str">
        <f>IF(ROW()-ROW($A$19)&gt;'Feuille1-Catégories'!$B$6,"",ROW()-ROW($A$19))</f>
        <v/>
      </c>
      <c r="B539" s="33" t="str">
        <f t="shared" si="25"/>
        <v/>
      </c>
      <c r="C539" s="10" t="str">
        <f t="shared" si="26"/>
        <v/>
      </c>
      <c r="D539" s="10" t="str">
        <f>IF('Feuille3-Coût de production'!D539&lt;&gt;"",'Feuille3-Coût de production'!D539,"")</f>
        <v/>
      </c>
      <c r="E539" s="10" t="str">
        <f t="shared" si="27"/>
        <v/>
      </c>
      <c r="F539" s="7" t="str">
        <f ca="1">IF(AND($A539&lt;&gt;"",F$9&lt;&gt;""),IF(HLOOKUP(F$9,'Feuille1-Catégories'!$C$1:$G$2,2,FALSE)="OUI",F$3,IF(HLOOKUP(F$9,'Feuille1-Catégories'!$C$1:$G$3,3,FALSE)="OUI",OFFSET(F$3,MOD(QUOTIENT(ROW()-ROW($A$20),'Feuille1-Catégories'!$B$6/F$6),F$5),0),IF(MOD($A539-1-F$10,'Feuille1-Catégories'!$F$5+1)=0,F$3,""))),"")</f>
        <v/>
      </c>
      <c r="G539" s="7" t="str">
        <f ca="1">IF(AND($A539&lt;&gt;"",G$9&lt;&gt;""),IF(HLOOKUP(G$9,'Feuille1-Catégories'!$C$1:$G$2,2,FALSE)="OUI",G$3,IF(HLOOKUP(G$9,'Feuille1-Catégories'!$C$1:$G$3,3,FALSE)="OUI",OFFSET(G$3,MOD(QUOTIENT(ROW()-ROW($A$20),'Feuille1-Catégories'!$B$6/G$6),G$5),0),IF(MOD($A539-1-G$10,'Feuille1-Catégories'!$F$5+1)=0,G$3,""))),"")</f>
        <v/>
      </c>
      <c r="H539" s="7" t="str">
        <f ca="1">IF(AND($A539&lt;&gt;"",H$9&lt;&gt;""),IF(HLOOKUP(H$9,'Feuille1-Catégories'!$C$1:$G$2,2,FALSE)="OUI",H$3,IF(HLOOKUP(H$9,'Feuille1-Catégories'!$C$1:$G$3,3,FALSE)="OUI",OFFSET(H$3,MOD(QUOTIENT(ROW()-ROW($A$20),'Feuille1-Catégories'!$B$6/H$6),H$5),0),IF(MOD($A539-1-H$10,'Feuille1-Catégories'!$F$5+1)=0,H$3,""))),"")</f>
        <v/>
      </c>
      <c r="I539" s="7" t="str">
        <f ca="1">IF(AND($A539&lt;&gt;"",I$9&lt;&gt;""),IF(HLOOKUP(I$9,'Feuille1-Catégories'!$C$1:$G$2,2,FALSE)="OUI",I$3,IF(HLOOKUP(I$9,'Feuille1-Catégories'!$C$1:$G$3,3,FALSE)="OUI",OFFSET(I$3,MOD(QUOTIENT(ROW()-ROW($A$20),'Feuille1-Catégories'!$B$6/I$6),I$5),0),IF(MOD($A539-1-I$10,'Feuille1-Catégories'!$F$5+1)=0,I$3,""))),"")</f>
        <v/>
      </c>
      <c r="J539" s="7" t="str">
        <f ca="1">IF(AND($A539&lt;&gt;"",J$9&lt;&gt;""),IF(HLOOKUP(J$9,'Feuille1-Catégories'!$C$1:$G$2,2,FALSE)="OUI",J$3,IF(HLOOKUP(J$9,'Feuille1-Catégories'!$C$1:$G$3,3,FALSE)="OUI",OFFSET(J$3,MOD(QUOTIENT(ROW()-ROW($A$20),'Feuille1-Catégories'!$B$6/J$6),J$5),0),IF(MOD($A539-1-J$10,'Feuille1-Catégories'!$F$5+1)=0,J$3,""))),"")</f>
        <v/>
      </c>
      <c r="K539" s="7" t="str">
        <f ca="1">IF(AND($A539&lt;&gt;"",K$9&lt;&gt;""),IF(HLOOKUP(K$9,'Feuille1-Catégories'!$C$1:$G$2,2,FALSE)="OUI",K$3,IF(HLOOKUP(K$9,'Feuille1-Catégories'!$C$1:$G$3,3,FALSE)="OUI",OFFSET(K$3,MOD(QUOTIENT(ROW()-ROW($A$20),'Feuille1-Catégories'!$B$6/K$6),K$5),0),IF(MOD($A539-1-K$10,'Feuille1-Catégories'!$F$5+1)=0,K$3,""))),"")</f>
        <v/>
      </c>
      <c r="L539" s="7" t="str">
        <f ca="1">IF(AND($A539&lt;&gt;"",L$9&lt;&gt;""),IF(HLOOKUP(L$9,'Feuille1-Catégories'!$C$1:$G$2,2,FALSE)="OUI",L$3,IF(HLOOKUP(L$9,'Feuille1-Catégories'!$C$1:$G$3,3,FALSE)="OUI",OFFSET(L$3,MOD(QUOTIENT(ROW()-ROW($A$20),'Feuille1-Catégories'!$B$6/L$6),L$5),0),IF(MOD($A539-1-L$10,'Feuille1-Catégories'!$F$5+1)=0,L$3,""))),"")</f>
        <v/>
      </c>
      <c r="M539" s="7" t="str">
        <f ca="1">IF(AND($A539&lt;&gt;"",M$9&lt;&gt;""),IF(HLOOKUP(M$9,'Feuille1-Catégories'!$C$1:$G$2,2,FALSE)="OUI",M$3,IF(HLOOKUP(M$9,'Feuille1-Catégories'!$C$1:$G$3,3,FALSE)="OUI",OFFSET(M$3,MOD(QUOTIENT(ROW()-ROW($A$20),'Feuille1-Catégories'!$B$6/M$6),M$5),0),IF(MOD($A539-1-M$10,'Feuille1-Catégories'!$F$5+1)=0,M$3,""))),"")</f>
        <v/>
      </c>
      <c r="N539" s="7" t="str">
        <f ca="1">IF(AND($A539&lt;&gt;"",N$9&lt;&gt;""),IF(HLOOKUP(N$9,'Feuille1-Catégories'!$C$1:$G$2,2,FALSE)="OUI",N$3,IF(HLOOKUP(N$9,'Feuille1-Catégories'!$C$1:$G$3,3,FALSE)="OUI",OFFSET(N$3,MOD(QUOTIENT(ROW()-ROW($A$20),'Feuille1-Catégories'!$B$6/N$6),N$5),0),IF(MOD($A539-1-N$10,'Feuille1-Catégories'!$F$5+1)=0,N$3,""))),"")</f>
        <v/>
      </c>
      <c r="O539" s="7" t="str">
        <f ca="1">IF(AND($A539&lt;&gt;"",O$9&lt;&gt;""),IF(HLOOKUP(O$9,'Feuille1-Catégories'!$C$1:$G$2,2,FALSE)="OUI",O$3,IF(HLOOKUP(O$9,'Feuille1-Catégories'!$C$1:$G$3,3,FALSE)="OUI",OFFSET(O$3,MOD(QUOTIENT(ROW()-ROW($A$20),'Feuille1-Catégories'!$B$6/O$6),O$5),0),IF(MOD($A539-1-O$10,'Feuille1-Catégories'!$F$5+1)=0,O$3,""))),"")</f>
        <v/>
      </c>
      <c r="P539" s="7" t="str">
        <f ca="1">IF(AND($A539&lt;&gt;"",P$9&lt;&gt;""),IF(HLOOKUP(P$9,'Feuille1-Catégories'!$C$1:$G$2,2,FALSE)="OUI",P$3,IF(HLOOKUP(P$9,'Feuille1-Catégories'!$C$1:$G$3,3,FALSE)="OUI",OFFSET(P$3,MOD(QUOTIENT(ROW()-ROW($A$20),'Feuille1-Catégories'!$B$6/P$6),P$5),0),IF(MOD($A539-1-P$10,'Feuille1-Catégories'!$F$5+1)=0,P$3,""))),"")</f>
        <v/>
      </c>
      <c r="Q539" s="7" t="str">
        <f ca="1">IF(AND($A539&lt;&gt;"",Q$9&lt;&gt;""),IF(HLOOKUP(Q$9,'Feuille1-Catégories'!$C$1:$G$2,2,FALSE)="OUI",Q$3,IF(HLOOKUP(Q$9,'Feuille1-Catégories'!$C$1:$G$3,3,FALSE)="OUI",OFFSET(Q$3,MOD(QUOTIENT(ROW()-ROW($A$20),'Feuille1-Catégories'!$B$6/Q$6),Q$5),0),IF(MOD($A539-1-Q$10,'Feuille1-Catégories'!$F$5+1)=0,Q$3,""))),"")</f>
        <v/>
      </c>
      <c r="R539" s="7" t="str">
        <f ca="1">IF(AND($A539&lt;&gt;"",R$9&lt;&gt;""),IF(HLOOKUP(R$9,'Feuille1-Catégories'!$C$1:$G$2,2,FALSE)="OUI",R$3,IF(HLOOKUP(R$9,'Feuille1-Catégories'!$C$1:$G$3,3,FALSE)="OUI",OFFSET(R$3,MOD(QUOTIENT(ROW()-ROW($A$20),'Feuille1-Catégories'!$B$6/R$6),R$5),0),IF(MOD($A539-1-R$10,'Feuille1-Catégories'!$F$5+1)=0,R$3,""))),"")</f>
        <v/>
      </c>
      <c r="S539" s="7" t="str">
        <f ca="1">IF(AND($A539&lt;&gt;"",S$9&lt;&gt;""),IF(HLOOKUP(S$9,'Feuille1-Catégories'!$C$1:$G$2,2,FALSE)="OUI",S$3,IF(HLOOKUP(S$9,'Feuille1-Catégories'!$C$1:$G$3,3,FALSE)="OUI",OFFSET(S$3,MOD(QUOTIENT(ROW()-ROW($A$20),'Feuille1-Catégories'!$B$6/S$6),S$5),0),IF(MOD($A539-1-S$10,'Feuille1-Catégories'!$F$5+1)=0,S$3,""))),"")</f>
        <v/>
      </c>
      <c r="T539" s="7" t="str">
        <f ca="1">IF(AND($A539&lt;&gt;"",T$9&lt;&gt;""),IF(HLOOKUP(T$9,'Feuille1-Catégories'!$C$1:$G$2,2,FALSE)="OUI",T$3,IF(HLOOKUP(T$9,'Feuille1-Catégories'!$C$1:$G$3,3,FALSE)="OUI",OFFSET(T$3,MOD(QUOTIENT(ROW()-ROW($A$20),'Feuille1-Catégories'!$B$6/T$6),T$5),0),IF(MOD($A539-1-T$10,'Feuille1-Catégories'!$F$5+1)=0,T$3,""))),"")</f>
        <v/>
      </c>
      <c r="U539" s="7" t="str">
        <f ca="1">IF(AND($A539&lt;&gt;"",U$9&lt;&gt;""),IF(HLOOKUP(U$9,'Feuille1-Catégories'!$C$1:$G$2,2,FALSE)="OUI",U$3,IF(HLOOKUP(U$9,'Feuille1-Catégories'!$C$1:$G$3,3,FALSE)="OUI",OFFSET(U$3,MOD(QUOTIENT(ROW()-ROW($A$20),'Feuille1-Catégories'!$B$6/U$6),U$5),0),IF(MOD($A539-1-U$10,'Feuille1-Catégories'!$F$5+1)=0,U$3,""))),"")</f>
        <v/>
      </c>
      <c r="V539" s="7" t="str">
        <f ca="1">IF(AND($A539&lt;&gt;"",V$9&lt;&gt;""),IF(HLOOKUP(V$9,'Feuille1-Catégories'!$C$1:$G$2,2,FALSE)="OUI",V$3,IF(HLOOKUP(V$9,'Feuille1-Catégories'!$C$1:$G$3,3,FALSE)="OUI",OFFSET(V$3,MOD(QUOTIENT(ROW()-ROW($A$20),'Feuille1-Catégories'!$B$6/V$6),V$5),0),IF(MOD($A539-1-V$10,'Feuille1-Catégories'!$F$5+1)=0,V$3,""))),"")</f>
        <v/>
      </c>
      <c r="W539" s="7" t="str">
        <f ca="1">IF(AND($A539&lt;&gt;"",W$9&lt;&gt;""),IF(HLOOKUP(W$9,'Feuille1-Catégories'!$C$1:$G$2,2,FALSE)="OUI",W$3,IF(HLOOKUP(W$9,'Feuille1-Catégories'!$C$1:$G$3,3,FALSE)="OUI",OFFSET(W$3,MOD(QUOTIENT(ROW()-ROW($A$20),'Feuille1-Catégories'!$B$6/W$6),W$5),0),IF(MOD($A539-1-W$10,'Feuille1-Catégories'!$F$5+1)=0,W$3,""))),"")</f>
        <v/>
      </c>
      <c r="X539" s="7" t="str">
        <f ca="1">IF(AND($A539&lt;&gt;"",X$9&lt;&gt;""),IF(HLOOKUP(X$9,'Feuille1-Catégories'!$C$1:$G$2,2,FALSE)="OUI",X$3,IF(HLOOKUP(X$9,'Feuille1-Catégories'!$C$1:$G$3,3,FALSE)="OUI",OFFSET(X$3,MOD(QUOTIENT(ROW()-ROW($A$20),'Feuille1-Catégories'!$B$6/X$6),X$5),0),IF(MOD($A539-1-X$10,'Feuille1-Catégories'!$F$5+1)=0,X$3,""))),"")</f>
        <v/>
      </c>
      <c r="Y539" s="7" t="str">
        <f ca="1">IF(AND($A539&lt;&gt;"",Y$9&lt;&gt;""),IF(HLOOKUP(Y$9,'Feuille1-Catégories'!$C$1:$G$2,2,FALSE)="OUI",Y$3,IF(HLOOKUP(Y$9,'Feuille1-Catégories'!$C$1:$G$3,3,FALSE)="OUI",OFFSET(Y$3,MOD(QUOTIENT(ROW()-ROW($A$20),'Feuille1-Catégories'!$B$6/Y$6),Y$5),0),IF(MOD($A539-1-Y$10,'Feuille1-Catégories'!$F$5+1)=0,Y$3,""))),"")</f>
        <v/>
      </c>
      <c r="Z539" s="7" t="str">
        <f ca="1">IF(AND($A539&lt;&gt;"",Z$9&lt;&gt;""),IF(HLOOKUP(Z$9,'Feuille1-Catégories'!$C$1:$G$2,2,FALSE)="OUI",Z$3,IF(HLOOKUP(Z$9,'Feuille1-Catégories'!$C$1:$G$3,3,FALSE)="OUI",OFFSET(Z$3,MOD(QUOTIENT(ROW()-ROW($A$20),'Feuille1-Catégories'!$B$6/Z$6),Z$5),0),"")),"")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40" spans="1:26" ht="17" x14ac:dyDescent="0.2">
      <c r="A540" s="21" t="str">
        <f>IF(ROW()-ROW($A$19)&gt;'Feuille1-Catégories'!$B$6,"",ROW()-ROW($A$19))</f>
        <v/>
      </c>
      <c r="B540" s="33" t="str">
        <f t="shared" si="25"/>
        <v/>
      </c>
      <c r="C540" s="10" t="str">
        <f t="shared" si="26"/>
        <v/>
      </c>
      <c r="D540" s="10" t="str">
        <f>IF('Feuille3-Coût de production'!D540&lt;&gt;"",'Feuille3-Coût de production'!D540,"")</f>
        <v/>
      </c>
      <c r="E540" s="10" t="str">
        <f t="shared" si="27"/>
        <v/>
      </c>
      <c r="F540" s="7" t="str">
        <f ca="1">IF(AND($A540&lt;&gt;"",F$9&lt;&gt;""),IF(HLOOKUP(F$9,'Feuille1-Catégories'!$C$1:$G$2,2,FALSE)="OUI",F$3,IF(HLOOKUP(F$9,'Feuille1-Catégories'!$C$1:$G$3,3,FALSE)="OUI",OFFSET(F$3,MOD(QUOTIENT(ROW()-ROW($A$20),'Feuille1-Catégories'!$B$6/F$6),F$5),0),IF(MOD($A540-1-F$10,'Feuille1-Catégories'!$F$5+1)=0,F$3,""))),"")</f>
        <v/>
      </c>
      <c r="G540" s="7" t="str">
        <f ca="1">IF(AND($A540&lt;&gt;"",G$9&lt;&gt;""),IF(HLOOKUP(G$9,'Feuille1-Catégories'!$C$1:$G$2,2,FALSE)="OUI",G$3,IF(HLOOKUP(G$9,'Feuille1-Catégories'!$C$1:$G$3,3,FALSE)="OUI",OFFSET(G$3,MOD(QUOTIENT(ROW()-ROW($A$20),'Feuille1-Catégories'!$B$6/G$6),G$5),0),IF(MOD($A540-1-G$10,'Feuille1-Catégories'!$F$5+1)=0,G$3,""))),"")</f>
        <v/>
      </c>
      <c r="H540" s="7" t="str">
        <f ca="1">IF(AND($A540&lt;&gt;"",H$9&lt;&gt;""),IF(HLOOKUP(H$9,'Feuille1-Catégories'!$C$1:$G$2,2,FALSE)="OUI",H$3,IF(HLOOKUP(H$9,'Feuille1-Catégories'!$C$1:$G$3,3,FALSE)="OUI",OFFSET(H$3,MOD(QUOTIENT(ROW()-ROW($A$20),'Feuille1-Catégories'!$B$6/H$6),H$5),0),IF(MOD($A540-1-H$10,'Feuille1-Catégories'!$F$5+1)=0,H$3,""))),"")</f>
        <v/>
      </c>
      <c r="I540" s="7" t="str">
        <f ca="1">IF(AND($A540&lt;&gt;"",I$9&lt;&gt;""),IF(HLOOKUP(I$9,'Feuille1-Catégories'!$C$1:$G$2,2,FALSE)="OUI",I$3,IF(HLOOKUP(I$9,'Feuille1-Catégories'!$C$1:$G$3,3,FALSE)="OUI",OFFSET(I$3,MOD(QUOTIENT(ROW()-ROW($A$20),'Feuille1-Catégories'!$B$6/I$6),I$5),0),IF(MOD($A540-1-I$10,'Feuille1-Catégories'!$F$5+1)=0,I$3,""))),"")</f>
        <v/>
      </c>
      <c r="J540" s="7" t="str">
        <f ca="1">IF(AND($A540&lt;&gt;"",J$9&lt;&gt;""),IF(HLOOKUP(J$9,'Feuille1-Catégories'!$C$1:$G$2,2,FALSE)="OUI",J$3,IF(HLOOKUP(J$9,'Feuille1-Catégories'!$C$1:$G$3,3,FALSE)="OUI",OFFSET(J$3,MOD(QUOTIENT(ROW()-ROW($A$20),'Feuille1-Catégories'!$B$6/J$6),J$5),0),IF(MOD($A540-1-J$10,'Feuille1-Catégories'!$F$5+1)=0,J$3,""))),"")</f>
        <v/>
      </c>
      <c r="K540" s="7" t="str">
        <f ca="1">IF(AND($A540&lt;&gt;"",K$9&lt;&gt;""),IF(HLOOKUP(K$9,'Feuille1-Catégories'!$C$1:$G$2,2,FALSE)="OUI",K$3,IF(HLOOKUP(K$9,'Feuille1-Catégories'!$C$1:$G$3,3,FALSE)="OUI",OFFSET(K$3,MOD(QUOTIENT(ROW()-ROW($A$20),'Feuille1-Catégories'!$B$6/K$6),K$5),0),IF(MOD($A540-1-K$10,'Feuille1-Catégories'!$F$5+1)=0,K$3,""))),"")</f>
        <v/>
      </c>
      <c r="L540" s="7" t="str">
        <f ca="1">IF(AND($A540&lt;&gt;"",L$9&lt;&gt;""),IF(HLOOKUP(L$9,'Feuille1-Catégories'!$C$1:$G$2,2,FALSE)="OUI",L$3,IF(HLOOKUP(L$9,'Feuille1-Catégories'!$C$1:$G$3,3,FALSE)="OUI",OFFSET(L$3,MOD(QUOTIENT(ROW()-ROW($A$20),'Feuille1-Catégories'!$B$6/L$6),L$5),0),IF(MOD($A540-1-L$10,'Feuille1-Catégories'!$F$5+1)=0,L$3,""))),"")</f>
        <v/>
      </c>
      <c r="M540" s="7" t="str">
        <f ca="1">IF(AND($A540&lt;&gt;"",M$9&lt;&gt;""),IF(HLOOKUP(M$9,'Feuille1-Catégories'!$C$1:$G$2,2,FALSE)="OUI",M$3,IF(HLOOKUP(M$9,'Feuille1-Catégories'!$C$1:$G$3,3,FALSE)="OUI",OFFSET(M$3,MOD(QUOTIENT(ROW()-ROW($A$20),'Feuille1-Catégories'!$B$6/M$6),M$5),0),IF(MOD($A540-1-M$10,'Feuille1-Catégories'!$F$5+1)=0,M$3,""))),"")</f>
        <v/>
      </c>
      <c r="N540" s="7" t="str">
        <f ca="1">IF(AND($A540&lt;&gt;"",N$9&lt;&gt;""),IF(HLOOKUP(N$9,'Feuille1-Catégories'!$C$1:$G$2,2,FALSE)="OUI",N$3,IF(HLOOKUP(N$9,'Feuille1-Catégories'!$C$1:$G$3,3,FALSE)="OUI",OFFSET(N$3,MOD(QUOTIENT(ROW()-ROW($A$20),'Feuille1-Catégories'!$B$6/N$6),N$5),0),IF(MOD($A540-1-N$10,'Feuille1-Catégories'!$F$5+1)=0,N$3,""))),"")</f>
        <v/>
      </c>
      <c r="O540" s="7" t="str">
        <f ca="1">IF(AND($A540&lt;&gt;"",O$9&lt;&gt;""),IF(HLOOKUP(O$9,'Feuille1-Catégories'!$C$1:$G$2,2,FALSE)="OUI",O$3,IF(HLOOKUP(O$9,'Feuille1-Catégories'!$C$1:$G$3,3,FALSE)="OUI",OFFSET(O$3,MOD(QUOTIENT(ROW()-ROW($A$20),'Feuille1-Catégories'!$B$6/O$6),O$5),0),IF(MOD($A540-1-O$10,'Feuille1-Catégories'!$F$5+1)=0,O$3,""))),"")</f>
        <v/>
      </c>
      <c r="P540" s="7" t="str">
        <f ca="1">IF(AND($A540&lt;&gt;"",P$9&lt;&gt;""),IF(HLOOKUP(P$9,'Feuille1-Catégories'!$C$1:$G$2,2,FALSE)="OUI",P$3,IF(HLOOKUP(P$9,'Feuille1-Catégories'!$C$1:$G$3,3,FALSE)="OUI",OFFSET(P$3,MOD(QUOTIENT(ROW()-ROW($A$20),'Feuille1-Catégories'!$B$6/P$6),P$5),0),IF(MOD($A540-1-P$10,'Feuille1-Catégories'!$F$5+1)=0,P$3,""))),"")</f>
        <v/>
      </c>
      <c r="Q540" s="7" t="str">
        <f ca="1">IF(AND($A540&lt;&gt;"",Q$9&lt;&gt;""),IF(HLOOKUP(Q$9,'Feuille1-Catégories'!$C$1:$G$2,2,FALSE)="OUI",Q$3,IF(HLOOKUP(Q$9,'Feuille1-Catégories'!$C$1:$G$3,3,FALSE)="OUI",OFFSET(Q$3,MOD(QUOTIENT(ROW()-ROW($A$20),'Feuille1-Catégories'!$B$6/Q$6),Q$5),0),IF(MOD($A540-1-Q$10,'Feuille1-Catégories'!$F$5+1)=0,Q$3,""))),"")</f>
        <v/>
      </c>
      <c r="R540" s="7" t="str">
        <f ca="1">IF(AND($A540&lt;&gt;"",R$9&lt;&gt;""),IF(HLOOKUP(R$9,'Feuille1-Catégories'!$C$1:$G$2,2,FALSE)="OUI",R$3,IF(HLOOKUP(R$9,'Feuille1-Catégories'!$C$1:$G$3,3,FALSE)="OUI",OFFSET(R$3,MOD(QUOTIENT(ROW()-ROW($A$20),'Feuille1-Catégories'!$B$6/R$6),R$5),0),IF(MOD($A540-1-R$10,'Feuille1-Catégories'!$F$5+1)=0,R$3,""))),"")</f>
        <v/>
      </c>
      <c r="S540" s="7" t="str">
        <f ca="1">IF(AND($A540&lt;&gt;"",S$9&lt;&gt;""),IF(HLOOKUP(S$9,'Feuille1-Catégories'!$C$1:$G$2,2,FALSE)="OUI",S$3,IF(HLOOKUP(S$9,'Feuille1-Catégories'!$C$1:$G$3,3,FALSE)="OUI",OFFSET(S$3,MOD(QUOTIENT(ROW()-ROW($A$20),'Feuille1-Catégories'!$B$6/S$6),S$5),0),IF(MOD($A540-1-S$10,'Feuille1-Catégories'!$F$5+1)=0,S$3,""))),"")</f>
        <v/>
      </c>
      <c r="T540" s="7" t="str">
        <f ca="1">IF(AND($A540&lt;&gt;"",T$9&lt;&gt;""),IF(HLOOKUP(T$9,'Feuille1-Catégories'!$C$1:$G$2,2,FALSE)="OUI",T$3,IF(HLOOKUP(T$9,'Feuille1-Catégories'!$C$1:$G$3,3,FALSE)="OUI",OFFSET(T$3,MOD(QUOTIENT(ROW()-ROW($A$20),'Feuille1-Catégories'!$B$6/T$6),T$5),0),IF(MOD($A540-1-T$10,'Feuille1-Catégories'!$F$5+1)=0,T$3,""))),"")</f>
        <v/>
      </c>
      <c r="U540" s="7" t="str">
        <f ca="1">IF(AND($A540&lt;&gt;"",U$9&lt;&gt;""),IF(HLOOKUP(U$9,'Feuille1-Catégories'!$C$1:$G$2,2,FALSE)="OUI",U$3,IF(HLOOKUP(U$9,'Feuille1-Catégories'!$C$1:$G$3,3,FALSE)="OUI",OFFSET(U$3,MOD(QUOTIENT(ROW()-ROW($A$20),'Feuille1-Catégories'!$B$6/U$6),U$5),0),IF(MOD($A540-1-U$10,'Feuille1-Catégories'!$F$5+1)=0,U$3,""))),"")</f>
        <v/>
      </c>
      <c r="V540" s="7" t="str">
        <f ca="1">IF(AND($A540&lt;&gt;"",V$9&lt;&gt;""),IF(HLOOKUP(V$9,'Feuille1-Catégories'!$C$1:$G$2,2,FALSE)="OUI",V$3,IF(HLOOKUP(V$9,'Feuille1-Catégories'!$C$1:$G$3,3,FALSE)="OUI",OFFSET(V$3,MOD(QUOTIENT(ROW()-ROW($A$20),'Feuille1-Catégories'!$B$6/V$6),V$5),0),IF(MOD($A540-1-V$10,'Feuille1-Catégories'!$F$5+1)=0,V$3,""))),"")</f>
        <v/>
      </c>
      <c r="W540" s="7" t="str">
        <f ca="1">IF(AND($A540&lt;&gt;"",W$9&lt;&gt;""),IF(HLOOKUP(W$9,'Feuille1-Catégories'!$C$1:$G$2,2,FALSE)="OUI",W$3,IF(HLOOKUP(W$9,'Feuille1-Catégories'!$C$1:$G$3,3,FALSE)="OUI",OFFSET(W$3,MOD(QUOTIENT(ROW()-ROW($A$20),'Feuille1-Catégories'!$B$6/W$6),W$5),0),IF(MOD($A540-1-W$10,'Feuille1-Catégories'!$F$5+1)=0,W$3,""))),"")</f>
        <v/>
      </c>
      <c r="X540" s="7" t="str">
        <f ca="1">IF(AND($A540&lt;&gt;"",X$9&lt;&gt;""),IF(HLOOKUP(X$9,'Feuille1-Catégories'!$C$1:$G$2,2,FALSE)="OUI",X$3,IF(HLOOKUP(X$9,'Feuille1-Catégories'!$C$1:$G$3,3,FALSE)="OUI",OFFSET(X$3,MOD(QUOTIENT(ROW()-ROW($A$20),'Feuille1-Catégories'!$B$6/X$6),X$5),0),IF(MOD($A540-1-X$10,'Feuille1-Catégories'!$F$5+1)=0,X$3,""))),"")</f>
        <v/>
      </c>
      <c r="Y540" s="7" t="str">
        <f ca="1">IF(AND($A540&lt;&gt;"",Y$9&lt;&gt;""),IF(HLOOKUP(Y$9,'Feuille1-Catégories'!$C$1:$G$2,2,FALSE)="OUI",Y$3,IF(HLOOKUP(Y$9,'Feuille1-Catégories'!$C$1:$G$3,3,FALSE)="OUI",OFFSET(Y$3,MOD(QUOTIENT(ROW()-ROW($A$20),'Feuille1-Catégories'!$B$6/Y$6),Y$5),0),IF(MOD($A540-1-Y$10,'Feuille1-Catégories'!$F$5+1)=0,Y$3,""))),"")</f>
        <v/>
      </c>
      <c r="Z540" s="7" t="str">
        <f ca="1">IF(AND($A540&lt;&gt;"",Z$9&lt;&gt;""),IF(HLOOKUP(Z$9,'Feuille1-Catégories'!$C$1:$G$2,2,FALSE)="OUI",Z$3,IF(HLOOKUP(Z$9,'Feuille1-Catégories'!$C$1:$G$3,3,FALSE)="OUI",OFFSET(Z$3,MOD(QUOTIENT(ROW()-ROW($A$20),'Feuille1-Catégories'!$B$6/Z$6),Z$5),0),"")),"")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41" spans="1:26" ht="17" x14ac:dyDescent="0.2">
      <c r="A541" s="21" t="str">
        <f>IF(ROW()-ROW($A$19)&gt;'Feuille1-Catégories'!$B$6,"",ROW()-ROW($A$19))</f>
        <v/>
      </c>
      <c r="B541" s="33" t="str">
        <f t="shared" si="25"/>
        <v/>
      </c>
      <c r="C541" s="10" t="str">
        <f t="shared" si="26"/>
        <v/>
      </c>
      <c r="D541" s="10" t="str">
        <f>IF('Feuille3-Coût de production'!D541&lt;&gt;"",'Feuille3-Coût de production'!D541,"")</f>
        <v/>
      </c>
      <c r="E541" s="10" t="str">
        <f t="shared" si="27"/>
        <v/>
      </c>
      <c r="F541" s="7" t="str">
        <f ca="1">IF(AND($A541&lt;&gt;"",F$9&lt;&gt;""),IF(HLOOKUP(F$9,'Feuille1-Catégories'!$C$1:$G$2,2,FALSE)="OUI",F$3,IF(HLOOKUP(F$9,'Feuille1-Catégories'!$C$1:$G$3,3,FALSE)="OUI",OFFSET(F$3,MOD(QUOTIENT(ROW()-ROW($A$20),'Feuille1-Catégories'!$B$6/F$6),F$5),0),IF(MOD($A541-1-F$10,'Feuille1-Catégories'!$F$5+1)=0,F$3,""))),"")</f>
        <v/>
      </c>
      <c r="G541" s="7" t="str">
        <f ca="1">IF(AND($A541&lt;&gt;"",G$9&lt;&gt;""),IF(HLOOKUP(G$9,'Feuille1-Catégories'!$C$1:$G$2,2,FALSE)="OUI",G$3,IF(HLOOKUP(G$9,'Feuille1-Catégories'!$C$1:$G$3,3,FALSE)="OUI",OFFSET(G$3,MOD(QUOTIENT(ROW()-ROW($A$20),'Feuille1-Catégories'!$B$6/G$6),G$5),0),IF(MOD($A541-1-G$10,'Feuille1-Catégories'!$F$5+1)=0,G$3,""))),"")</f>
        <v/>
      </c>
      <c r="H541" s="7" t="str">
        <f ca="1">IF(AND($A541&lt;&gt;"",H$9&lt;&gt;""),IF(HLOOKUP(H$9,'Feuille1-Catégories'!$C$1:$G$2,2,FALSE)="OUI",H$3,IF(HLOOKUP(H$9,'Feuille1-Catégories'!$C$1:$G$3,3,FALSE)="OUI",OFFSET(H$3,MOD(QUOTIENT(ROW()-ROW($A$20),'Feuille1-Catégories'!$B$6/H$6),H$5),0),IF(MOD($A541-1-H$10,'Feuille1-Catégories'!$F$5+1)=0,H$3,""))),"")</f>
        <v/>
      </c>
      <c r="I541" s="7" t="str">
        <f ca="1">IF(AND($A541&lt;&gt;"",I$9&lt;&gt;""),IF(HLOOKUP(I$9,'Feuille1-Catégories'!$C$1:$G$2,2,FALSE)="OUI",I$3,IF(HLOOKUP(I$9,'Feuille1-Catégories'!$C$1:$G$3,3,FALSE)="OUI",OFFSET(I$3,MOD(QUOTIENT(ROW()-ROW($A$20),'Feuille1-Catégories'!$B$6/I$6),I$5),0),IF(MOD($A541-1-I$10,'Feuille1-Catégories'!$F$5+1)=0,I$3,""))),"")</f>
        <v/>
      </c>
      <c r="J541" s="7" t="str">
        <f ca="1">IF(AND($A541&lt;&gt;"",J$9&lt;&gt;""),IF(HLOOKUP(J$9,'Feuille1-Catégories'!$C$1:$G$2,2,FALSE)="OUI",J$3,IF(HLOOKUP(J$9,'Feuille1-Catégories'!$C$1:$G$3,3,FALSE)="OUI",OFFSET(J$3,MOD(QUOTIENT(ROW()-ROW($A$20),'Feuille1-Catégories'!$B$6/J$6),J$5),0),IF(MOD($A541-1-J$10,'Feuille1-Catégories'!$F$5+1)=0,J$3,""))),"")</f>
        <v/>
      </c>
      <c r="K541" s="7" t="str">
        <f ca="1">IF(AND($A541&lt;&gt;"",K$9&lt;&gt;""),IF(HLOOKUP(K$9,'Feuille1-Catégories'!$C$1:$G$2,2,FALSE)="OUI",K$3,IF(HLOOKUP(K$9,'Feuille1-Catégories'!$C$1:$G$3,3,FALSE)="OUI",OFFSET(K$3,MOD(QUOTIENT(ROW()-ROW($A$20),'Feuille1-Catégories'!$B$6/K$6),K$5),0),IF(MOD($A541-1-K$10,'Feuille1-Catégories'!$F$5+1)=0,K$3,""))),"")</f>
        <v/>
      </c>
      <c r="L541" s="7" t="str">
        <f ca="1">IF(AND($A541&lt;&gt;"",L$9&lt;&gt;""),IF(HLOOKUP(L$9,'Feuille1-Catégories'!$C$1:$G$2,2,FALSE)="OUI",L$3,IF(HLOOKUP(L$9,'Feuille1-Catégories'!$C$1:$G$3,3,FALSE)="OUI",OFFSET(L$3,MOD(QUOTIENT(ROW()-ROW($A$20),'Feuille1-Catégories'!$B$6/L$6),L$5),0),IF(MOD($A541-1-L$10,'Feuille1-Catégories'!$F$5+1)=0,L$3,""))),"")</f>
        <v/>
      </c>
      <c r="M541" s="7" t="str">
        <f ca="1">IF(AND($A541&lt;&gt;"",M$9&lt;&gt;""),IF(HLOOKUP(M$9,'Feuille1-Catégories'!$C$1:$G$2,2,FALSE)="OUI",M$3,IF(HLOOKUP(M$9,'Feuille1-Catégories'!$C$1:$G$3,3,FALSE)="OUI",OFFSET(M$3,MOD(QUOTIENT(ROW()-ROW($A$20),'Feuille1-Catégories'!$B$6/M$6),M$5),0),IF(MOD($A541-1-M$10,'Feuille1-Catégories'!$F$5+1)=0,M$3,""))),"")</f>
        <v/>
      </c>
      <c r="N541" s="7" t="str">
        <f ca="1">IF(AND($A541&lt;&gt;"",N$9&lt;&gt;""),IF(HLOOKUP(N$9,'Feuille1-Catégories'!$C$1:$G$2,2,FALSE)="OUI",N$3,IF(HLOOKUP(N$9,'Feuille1-Catégories'!$C$1:$G$3,3,FALSE)="OUI",OFFSET(N$3,MOD(QUOTIENT(ROW()-ROW($A$20),'Feuille1-Catégories'!$B$6/N$6),N$5),0),IF(MOD($A541-1-N$10,'Feuille1-Catégories'!$F$5+1)=0,N$3,""))),"")</f>
        <v/>
      </c>
      <c r="O541" s="7" t="str">
        <f ca="1">IF(AND($A541&lt;&gt;"",O$9&lt;&gt;""),IF(HLOOKUP(O$9,'Feuille1-Catégories'!$C$1:$G$2,2,FALSE)="OUI",O$3,IF(HLOOKUP(O$9,'Feuille1-Catégories'!$C$1:$G$3,3,FALSE)="OUI",OFFSET(O$3,MOD(QUOTIENT(ROW()-ROW($A$20),'Feuille1-Catégories'!$B$6/O$6),O$5),0),IF(MOD($A541-1-O$10,'Feuille1-Catégories'!$F$5+1)=0,O$3,""))),"")</f>
        <v/>
      </c>
      <c r="P541" s="7" t="str">
        <f ca="1">IF(AND($A541&lt;&gt;"",P$9&lt;&gt;""),IF(HLOOKUP(P$9,'Feuille1-Catégories'!$C$1:$G$2,2,FALSE)="OUI",P$3,IF(HLOOKUP(P$9,'Feuille1-Catégories'!$C$1:$G$3,3,FALSE)="OUI",OFFSET(P$3,MOD(QUOTIENT(ROW()-ROW($A$20),'Feuille1-Catégories'!$B$6/P$6),P$5),0),IF(MOD($A541-1-P$10,'Feuille1-Catégories'!$F$5+1)=0,P$3,""))),"")</f>
        <v/>
      </c>
      <c r="Q541" s="7" t="str">
        <f ca="1">IF(AND($A541&lt;&gt;"",Q$9&lt;&gt;""),IF(HLOOKUP(Q$9,'Feuille1-Catégories'!$C$1:$G$2,2,FALSE)="OUI",Q$3,IF(HLOOKUP(Q$9,'Feuille1-Catégories'!$C$1:$G$3,3,FALSE)="OUI",OFFSET(Q$3,MOD(QUOTIENT(ROW()-ROW($A$20),'Feuille1-Catégories'!$B$6/Q$6),Q$5),0),IF(MOD($A541-1-Q$10,'Feuille1-Catégories'!$F$5+1)=0,Q$3,""))),"")</f>
        <v/>
      </c>
      <c r="R541" s="7" t="str">
        <f ca="1">IF(AND($A541&lt;&gt;"",R$9&lt;&gt;""),IF(HLOOKUP(R$9,'Feuille1-Catégories'!$C$1:$G$2,2,FALSE)="OUI",R$3,IF(HLOOKUP(R$9,'Feuille1-Catégories'!$C$1:$G$3,3,FALSE)="OUI",OFFSET(R$3,MOD(QUOTIENT(ROW()-ROW($A$20),'Feuille1-Catégories'!$B$6/R$6),R$5),0),IF(MOD($A541-1-R$10,'Feuille1-Catégories'!$F$5+1)=0,R$3,""))),"")</f>
        <v/>
      </c>
      <c r="S541" s="7" t="str">
        <f ca="1">IF(AND($A541&lt;&gt;"",S$9&lt;&gt;""),IF(HLOOKUP(S$9,'Feuille1-Catégories'!$C$1:$G$2,2,FALSE)="OUI",S$3,IF(HLOOKUP(S$9,'Feuille1-Catégories'!$C$1:$G$3,3,FALSE)="OUI",OFFSET(S$3,MOD(QUOTIENT(ROW()-ROW($A$20),'Feuille1-Catégories'!$B$6/S$6),S$5),0),IF(MOD($A541-1-S$10,'Feuille1-Catégories'!$F$5+1)=0,S$3,""))),"")</f>
        <v/>
      </c>
      <c r="T541" s="7" t="str">
        <f ca="1">IF(AND($A541&lt;&gt;"",T$9&lt;&gt;""),IF(HLOOKUP(T$9,'Feuille1-Catégories'!$C$1:$G$2,2,FALSE)="OUI",T$3,IF(HLOOKUP(T$9,'Feuille1-Catégories'!$C$1:$G$3,3,FALSE)="OUI",OFFSET(T$3,MOD(QUOTIENT(ROW()-ROW($A$20),'Feuille1-Catégories'!$B$6/T$6),T$5),0),IF(MOD($A541-1-T$10,'Feuille1-Catégories'!$F$5+1)=0,T$3,""))),"")</f>
        <v/>
      </c>
      <c r="U541" s="7" t="str">
        <f ca="1">IF(AND($A541&lt;&gt;"",U$9&lt;&gt;""),IF(HLOOKUP(U$9,'Feuille1-Catégories'!$C$1:$G$2,2,FALSE)="OUI",U$3,IF(HLOOKUP(U$9,'Feuille1-Catégories'!$C$1:$G$3,3,FALSE)="OUI",OFFSET(U$3,MOD(QUOTIENT(ROW()-ROW($A$20),'Feuille1-Catégories'!$B$6/U$6),U$5),0),IF(MOD($A541-1-U$10,'Feuille1-Catégories'!$F$5+1)=0,U$3,""))),"")</f>
        <v/>
      </c>
      <c r="V541" s="7" t="str">
        <f ca="1">IF(AND($A541&lt;&gt;"",V$9&lt;&gt;""),IF(HLOOKUP(V$9,'Feuille1-Catégories'!$C$1:$G$2,2,FALSE)="OUI",V$3,IF(HLOOKUP(V$9,'Feuille1-Catégories'!$C$1:$G$3,3,FALSE)="OUI",OFFSET(V$3,MOD(QUOTIENT(ROW()-ROW($A$20),'Feuille1-Catégories'!$B$6/V$6),V$5),0),IF(MOD($A541-1-V$10,'Feuille1-Catégories'!$F$5+1)=0,V$3,""))),"")</f>
        <v/>
      </c>
      <c r="W541" s="7" t="str">
        <f ca="1">IF(AND($A541&lt;&gt;"",W$9&lt;&gt;""),IF(HLOOKUP(W$9,'Feuille1-Catégories'!$C$1:$G$2,2,FALSE)="OUI",W$3,IF(HLOOKUP(W$9,'Feuille1-Catégories'!$C$1:$G$3,3,FALSE)="OUI",OFFSET(W$3,MOD(QUOTIENT(ROW()-ROW($A$20),'Feuille1-Catégories'!$B$6/W$6),W$5),0),IF(MOD($A541-1-W$10,'Feuille1-Catégories'!$F$5+1)=0,W$3,""))),"")</f>
        <v/>
      </c>
      <c r="X541" s="7" t="str">
        <f ca="1">IF(AND($A541&lt;&gt;"",X$9&lt;&gt;""),IF(HLOOKUP(X$9,'Feuille1-Catégories'!$C$1:$G$2,2,FALSE)="OUI",X$3,IF(HLOOKUP(X$9,'Feuille1-Catégories'!$C$1:$G$3,3,FALSE)="OUI",OFFSET(X$3,MOD(QUOTIENT(ROW()-ROW($A$20),'Feuille1-Catégories'!$B$6/X$6),X$5),0),IF(MOD($A541-1-X$10,'Feuille1-Catégories'!$F$5+1)=0,X$3,""))),"")</f>
        <v/>
      </c>
      <c r="Y541" s="7" t="str">
        <f ca="1">IF(AND($A541&lt;&gt;"",Y$9&lt;&gt;""),IF(HLOOKUP(Y$9,'Feuille1-Catégories'!$C$1:$G$2,2,FALSE)="OUI",Y$3,IF(HLOOKUP(Y$9,'Feuille1-Catégories'!$C$1:$G$3,3,FALSE)="OUI",OFFSET(Y$3,MOD(QUOTIENT(ROW()-ROW($A$20),'Feuille1-Catégories'!$B$6/Y$6),Y$5),0),IF(MOD($A541-1-Y$10,'Feuille1-Catégories'!$F$5+1)=0,Y$3,""))),"")</f>
        <v/>
      </c>
      <c r="Z541" s="7" t="str">
        <f ca="1">IF(AND($A541&lt;&gt;"",Z$9&lt;&gt;""),IF(HLOOKUP(Z$9,'Feuille1-Catégories'!$C$1:$G$2,2,FALSE)="OUI",Z$3,IF(HLOOKUP(Z$9,'Feuille1-Catégories'!$C$1:$G$3,3,FALSE)="OUI",OFFSET(Z$3,MOD(QUOTIENT(ROW()-ROW($A$20),'Feuille1-Catégories'!$B$6/Z$6),Z$5),0),"")),"")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42" spans="1:26" ht="17" x14ac:dyDescent="0.2">
      <c r="A542" s="21" t="str">
        <f>IF(ROW()-ROW($A$19)&gt;'Feuille1-Catégories'!$B$6,"",ROW()-ROW($A$19))</f>
        <v/>
      </c>
      <c r="B542" s="33" t="str">
        <f t="shared" si="25"/>
        <v/>
      </c>
      <c r="C542" s="10" t="str">
        <f t="shared" si="26"/>
        <v/>
      </c>
      <c r="D542" s="10" t="str">
        <f>IF('Feuille3-Coût de production'!D542&lt;&gt;"",'Feuille3-Coût de production'!D542,"")</f>
        <v/>
      </c>
      <c r="E542" s="10" t="str">
        <f t="shared" si="27"/>
        <v/>
      </c>
      <c r="F542" s="7" t="str">
        <f ca="1">IF(AND($A542&lt;&gt;"",F$9&lt;&gt;""),IF(HLOOKUP(F$9,'Feuille1-Catégories'!$C$1:$G$2,2,FALSE)="OUI",F$3,IF(HLOOKUP(F$9,'Feuille1-Catégories'!$C$1:$G$3,3,FALSE)="OUI",OFFSET(F$3,MOD(QUOTIENT(ROW()-ROW($A$20),'Feuille1-Catégories'!$B$6/F$6),F$5),0),IF(MOD($A542-1-F$10,'Feuille1-Catégories'!$F$5+1)=0,F$3,""))),"")</f>
        <v/>
      </c>
      <c r="G542" s="7" t="str">
        <f ca="1">IF(AND($A542&lt;&gt;"",G$9&lt;&gt;""),IF(HLOOKUP(G$9,'Feuille1-Catégories'!$C$1:$G$2,2,FALSE)="OUI",G$3,IF(HLOOKUP(G$9,'Feuille1-Catégories'!$C$1:$G$3,3,FALSE)="OUI",OFFSET(G$3,MOD(QUOTIENT(ROW()-ROW($A$20),'Feuille1-Catégories'!$B$6/G$6),G$5),0),IF(MOD($A542-1-G$10,'Feuille1-Catégories'!$F$5+1)=0,G$3,""))),"")</f>
        <v/>
      </c>
      <c r="H542" s="7" t="str">
        <f ca="1">IF(AND($A542&lt;&gt;"",H$9&lt;&gt;""),IF(HLOOKUP(H$9,'Feuille1-Catégories'!$C$1:$G$2,2,FALSE)="OUI",H$3,IF(HLOOKUP(H$9,'Feuille1-Catégories'!$C$1:$G$3,3,FALSE)="OUI",OFFSET(H$3,MOD(QUOTIENT(ROW()-ROW($A$20),'Feuille1-Catégories'!$B$6/H$6),H$5),0),IF(MOD($A542-1-H$10,'Feuille1-Catégories'!$F$5+1)=0,H$3,""))),"")</f>
        <v/>
      </c>
      <c r="I542" s="7" t="str">
        <f ca="1">IF(AND($A542&lt;&gt;"",I$9&lt;&gt;""),IF(HLOOKUP(I$9,'Feuille1-Catégories'!$C$1:$G$2,2,FALSE)="OUI",I$3,IF(HLOOKUP(I$9,'Feuille1-Catégories'!$C$1:$G$3,3,FALSE)="OUI",OFFSET(I$3,MOD(QUOTIENT(ROW()-ROW($A$20),'Feuille1-Catégories'!$B$6/I$6),I$5),0),IF(MOD($A542-1-I$10,'Feuille1-Catégories'!$F$5+1)=0,I$3,""))),"")</f>
        <v/>
      </c>
      <c r="J542" s="7" t="str">
        <f ca="1">IF(AND($A542&lt;&gt;"",J$9&lt;&gt;""),IF(HLOOKUP(J$9,'Feuille1-Catégories'!$C$1:$G$2,2,FALSE)="OUI",J$3,IF(HLOOKUP(J$9,'Feuille1-Catégories'!$C$1:$G$3,3,FALSE)="OUI",OFFSET(J$3,MOD(QUOTIENT(ROW()-ROW($A$20),'Feuille1-Catégories'!$B$6/J$6),J$5),0),IF(MOD($A542-1-J$10,'Feuille1-Catégories'!$F$5+1)=0,J$3,""))),"")</f>
        <v/>
      </c>
      <c r="K542" s="7" t="str">
        <f ca="1">IF(AND($A542&lt;&gt;"",K$9&lt;&gt;""),IF(HLOOKUP(K$9,'Feuille1-Catégories'!$C$1:$G$2,2,FALSE)="OUI",K$3,IF(HLOOKUP(K$9,'Feuille1-Catégories'!$C$1:$G$3,3,FALSE)="OUI",OFFSET(K$3,MOD(QUOTIENT(ROW()-ROW($A$20),'Feuille1-Catégories'!$B$6/K$6),K$5),0),IF(MOD($A542-1-K$10,'Feuille1-Catégories'!$F$5+1)=0,K$3,""))),"")</f>
        <v/>
      </c>
      <c r="L542" s="7" t="str">
        <f ca="1">IF(AND($A542&lt;&gt;"",L$9&lt;&gt;""),IF(HLOOKUP(L$9,'Feuille1-Catégories'!$C$1:$G$2,2,FALSE)="OUI",L$3,IF(HLOOKUP(L$9,'Feuille1-Catégories'!$C$1:$G$3,3,FALSE)="OUI",OFFSET(L$3,MOD(QUOTIENT(ROW()-ROW($A$20),'Feuille1-Catégories'!$B$6/L$6),L$5),0),IF(MOD($A542-1-L$10,'Feuille1-Catégories'!$F$5+1)=0,L$3,""))),"")</f>
        <v/>
      </c>
      <c r="M542" s="7" t="str">
        <f ca="1">IF(AND($A542&lt;&gt;"",M$9&lt;&gt;""),IF(HLOOKUP(M$9,'Feuille1-Catégories'!$C$1:$G$2,2,FALSE)="OUI",M$3,IF(HLOOKUP(M$9,'Feuille1-Catégories'!$C$1:$G$3,3,FALSE)="OUI",OFFSET(M$3,MOD(QUOTIENT(ROW()-ROW($A$20),'Feuille1-Catégories'!$B$6/M$6),M$5),0),IF(MOD($A542-1-M$10,'Feuille1-Catégories'!$F$5+1)=0,M$3,""))),"")</f>
        <v/>
      </c>
      <c r="N542" s="7" t="str">
        <f ca="1">IF(AND($A542&lt;&gt;"",N$9&lt;&gt;""),IF(HLOOKUP(N$9,'Feuille1-Catégories'!$C$1:$G$2,2,FALSE)="OUI",N$3,IF(HLOOKUP(N$9,'Feuille1-Catégories'!$C$1:$G$3,3,FALSE)="OUI",OFFSET(N$3,MOD(QUOTIENT(ROW()-ROW($A$20),'Feuille1-Catégories'!$B$6/N$6),N$5),0),IF(MOD($A542-1-N$10,'Feuille1-Catégories'!$F$5+1)=0,N$3,""))),"")</f>
        <v/>
      </c>
      <c r="O542" s="7" t="str">
        <f ca="1">IF(AND($A542&lt;&gt;"",O$9&lt;&gt;""),IF(HLOOKUP(O$9,'Feuille1-Catégories'!$C$1:$G$2,2,FALSE)="OUI",O$3,IF(HLOOKUP(O$9,'Feuille1-Catégories'!$C$1:$G$3,3,FALSE)="OUI",OFFSET(O$3,MOD(QUOTIENT(ROW()-ROW($A$20),'Feuille1-Catégories'!$B$6/O$6),O$5),0),IF(MOD($A542-1-O$10,'Feuille1-Catégories'!$F$5+1)=0,O$3,""))),"")</f>
        <v/>
      </c>
      <c r="P542" s="7" t="str">
        <f ca="1">IF(AND($A542&lt;&gt;"",P$9&lt;&gt;""),IF(HLOOKUP(P$9,'Feuille1-Catégories'!$C$1:$G$2,2,FALSE)="OUI",P$3,IF(HLOOKUP(P$9,'Feuille1-Catégories'!$C$1:$G$3,3,FALSE)="OUI",OFFSET(P$3,MOD(QUOTIENT(ROW()-ROW($A$20),'Feuille1-Catégories'!$B$6/P$6),P$5),0),IF(MOD($A542-1-P$10,'Feuille1-Catégories'!$F$5+1)=0,P$3,""))),"")</f>
        <v/>
      </c>
      <c r="Q542" s="7" t="str">
        <f ca="1">IF(AND($A542&lt;&gt;"",Q$9&lt;&gt;""),IF(HLOOKUP(Q$9,'Feuille1-Catégories'!$C$1:$G$2,2,FALSE)="OUI",Q$3,IF(HLOOKUP(Q$9,'Feuille1-Catégories'!$C$1:$G$3,3,FALSE)="OUI",OFFSET(Q$3,MOD(QUOTIENT(ROW()-ROW($A$20),'Feuille1-Catégories'!$B$6/Q$6),Q$5),0),IF(MOD($A542-1-Q$10,'Feuille1-Catégories'!$F$5+1)=0,Q$3,""))),"")</f>
        <v/>
      </c>
      <c r="R542" s="7" t="str">
        <f ca="1">IF(AND($A542&lt;&gt;"",R$9&lt;&gt;""),IF(HLOOKUP(R$9,'Feuille1-Catégories'!$C$1:$G$2,2,FALSE)="OUI",R$3,IF(HLOOKUP(R$9,'Feuille1-Catégories'!$C$1:$G$3,3,FALSE)="OUI",OFFSET(R$3,MOD(QUOTIENT(ROW()-ROW($A$20),'Feuille1-Catégories'!$B$6/R$6),R$5),0),IF(MOD($A542-1-R$10,'Feuille1-Catégories'!$F$5+1)=0,R$3,""))),"")</f>
        <v/>
      </c>
      <c r="S542" s="7" t="str">
        <f ca="1">IF(AND($A542&lt;&gt;"",S$9&lt;&gt;""),IF(HLOOKUP(S$9,'Feuille1-Catégories'!$C$1:$G$2,2,FALSE)="OUI",S$3,IF(HLOOKUP(S$9,'Feuille1-Catégories'!$C$1:$G$3,3,FALSE)="OUI",OFFSET(S$3,MOD(QUOTIENT(ROW()-ROW($A$20),'Feuille1-Catégories'!$B$6/S$6),S$5),0),IF(MOD($A542-1-S$10,'Feuille1-Catégories'!$F$5+1)=0,S$3,""))),"")</f>
        <v/>
      </c>
      <c r="T542" s="7" t="str">
        <f ca="1">IF(AND($A542&lt;&gt;"",T$9&lt;&gt;""),IF(HLOOKUP(T$9,'Feuille1-Catégories'!$C$1:$G$2,2,FALSE)="OUI",T$3,IF(HLOOKUP(T$9,'Feuille1-Catégories'!$C$1:$G$3,3,FALSE)="OUI",OFFSET(T$3,MOD(QUOTIENT(ROW()-ROW($A$20),'Feuille1-Catégories'!$B$6/T$6),T$5),0),IF(MOD($A542-1-T$10,'Feuille1-Catégories'!$F$5+1)=0,T$3,""))),"")</f>
        <v/>
      </c>
      <c r="U542" s="7" t="str">
        <f ca="1">IF(AND($A542&lt;&gt;"",U$9&lt;&gt;""),IF(HLOOKUP(U$9,'Feuille1-Catégories'!$C$1:$G$2,2,FALSE)="OUI",U$3,IF(HLOOKUP(U$9,'Feuille1-Catégories'!$C$1:$G$3,3,FALSE)="OUI",OFFSET(U$3,MOD(QUOTIENT(ROW()-ROW($A$20),'Feuille1-Catégories'!$B$6/U$6),U$5),0),IF(MOD($A542-1-U$10,'Feuille1-Catégories'!$F$5+1)=0,U$3,""))),"")</f>
        <v/>
      </c>
      <c r="V542" s="7" t="str">
        <f ca="1">IF(AND($A542&lt;&gt;"",V$9&lt;&gt;""),IF(HLOOKUP(V$9,'Feuille1-Catégories'!$C$1:$G$2,2,FALSE)="OUI",V$3,IF(HLOOKUP(V$9,'Feuille1-Catégories'!$C$1:$G$3,3,FALSE)="OUI",OFFSET(V$3,MOD(QUOTIENT(ROW()-ROW($A$20),'Feuille1-Catégories'!$B$6/V$6),V$5),0),IF(MOD($A542-1-V$10,'Feuille1-Catégories'!$F$5+1)=0,V$3,""))),"")</f>
        <v/>
      </c>
      <c r="W542" s="7" t="str">
        <f ca="1">IF(AND($A542&lt;&gt;"",W$9&lt;&gt;""),IF(HLOOKUP(W$9,'Feuille1-Catégories'!$C$1:$G$2,2,FALSE)="OUI",W$3,IF(HLOOKUP(W$9,'Feuille1-Catégories'!$C$1:$G$3,3,FALSE)="OUI",OFFSET(W$3,MOD(QUOTIENT(ROW()-ROW($A$20),'Feuille1-Catégories'!$B$6/W$6),W$5),0),IF(MOD($A542-1-W$10,'Feuille1-Catégories'!$F$5+1)=0,W$3,""))),"")</f>
        <v/>
      </c>
      <c r="X542" s="7" t="str">
        <f ca="1">IF(AND($A542&lt;&gt;"",X$9&lt;&gt;""),IF(HLOOKUP(X$9,'Feuille1-Catégories'!$C$1:$G$2,2,FALSE)="OUI",X$3,IF(HLOOKUP(X$9,'Feuille1-Catégories'!$C$1:$G$3,3,FALSE)="OUI",OFFSET(X$3,MOD(QUOTIENT(ROW()-ROW($A$20),'Feuille1-Catégories'!$B$6/X$6),X$5),0),IF(MOD($A542-1-X$10,'Feuille1-Catégories'!$F$5+1)=0,X$3,""))),"")</f>
        <v/>
      </c>
      <c r="Y542" s="7" t="str">
        <f ca="1">IF(AND($A542&lt;&gt;"",Y$9&lt;&gt;""),IF(HLOOKUP(Y$9,'Feuille1-Catégories'!$C$1:$G$2,2,FALSE)="OUI",Y$3,IF(HLOOKUP(Y$9,'Feuille1-Catégories'!$C$1:$G$3,3,FALSE)="OUI",OFFSET(Y$3,MOD(QUOTIENT(ROW()-ROW($A$20),'Feuille1-Catégories'!$B$6/Y$6),Y$5),0),IF(MOD($A542-1-Y$10,'Feuille1-Catégories'!$F$5+1)=0,Y$3,""))),"")</f>
        <v/>
      </c>
      <c r="Z542" s="7" t="str">
        <f ca="1">IF(AND($A542&lt;&gt;"",Z$9&lt;&gt;""),IF(HLOOKUP(Z$9,'Feuille1-Catégories'!$C$1:$G$2,2,FALSE)="OUI",Z$3,IF(HLOOKUP(Z$9,'Feuille1-Catégories'!$C$1:$G$3,3,FALSE)="OUI",OFFSET(Z$3,MOD(QUOTIENT(ROW()-ROW($A$20),'Feuille1-Catégories'!$B$6/Z$6),Z$5),0),"")),"")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43" spans="1:26" ht="17" x14ac:dyDescent="0.2">
      <c r="A543" s="21" t="str">
        <f>IF(ROW()-ROW($A$19)&gt;'Feuille1-Catégories'!$B$6,"",ROW()-ROW($A$19))</f>
        <v/>
      </c>
      <c r="B543" s="33" t="str">
        <f t="shared" si="25"/>
        <v/>
      </c>
      <c r="C543" s="10" t="str">
        <f t="shared" si="26"/>
        <v/>
      </c>
      <c r="D543" s="10" t="str">
        <f>IF('Feuille3-Coût de production'!D543&lt;&gt;"",'Feuille3-Coût de production'!D543,"")</f>
        <v/>
      </c>
      <c r="E543" s="10" t="str">
        <f t="shared" si="27"/>
        <v/>
      </c>
      <c r="F543" s="7" t="str">
        <f ca="1">IF(AND($A543&lt;&gt;"",F$9&lt;&gt;""),IF(HLOOKUP(F$9,'Feuille1-Catégories'!$C$1:$G$2,2,FALSE)="OUI",F$3,IF(HLOOKUP(F$9,'Feuille1-Catégories'!$C$1:$G$3,3,FALSE)="OUI",OFFSET(F$3,MOD(QUOTIENT(ROW()-ROW($A$20),'Feuille1-Catégories'!$B$6/F$6),F$5),0),IF(MOD($A543-1-F$10,'Feuille1-Catégories'!$F$5+1)=0,F$3,""))),"")</f>
        <v/>
      </c>
      <c r="G543" s="7" t="str">
        <f ca="1">IF(AND($A543&lt;&gt;"",G$9&lt;&gt;""),IF(HLOOKUP(G$9,'Feuille1-Catégories'!$C$1:$G$2,2,FALSE)="OUI",G$3,IF(HLOOKUP(G$9,'Feuille1-Catégories'!$C$1:$G$3,3,FALSE)="OUI",OFFSET(G$3,MOD(QUOTIENT(ROW()-ROW($A$20),'Feuille1-Catégories'!$B$6/G$6),G$5),0),IF(MOD($A543-1-G$10,'Feuille1-Catégories'!$F$5+1)=0,G$3,""))),"")</f>
        <v/>
      </c>
      <c r="H543" s="7" t="str">
        <f ca="1">IF(AND($A543&lt;&gt;"",H$9&lt;&gt;""),IF(HLOOKUP(H$9,'Feuille1-Catégories'!$C$1:$G$2,2,FALSE)="OUI",H$3,IF(HLOOKUP(H$9,'Feuille1-Catégories'!$C$1:$G$3,3,FALSE)="OUI",OFFSET(H$3,MOD(QUOTIENT(ROW()-ROW($A$20),'Feuille1-Catégories'!$B$6/H$6),H$5),0),IF(MOD($A543-1-H$10,'Feuille1-Catégories'!$F$5+1)=0,H$3,""))),"")</f>
        <v/>
      </c>
      <c r="I543" s="7" t="str">
        <f ca="1">IF(AND($A543&lt;&gt;"",I$9&lt;&gt;""),IF(HLOOKUP(I$9,'Feuille1-Catégories'!$C$1:$G$2,2,FALSE)="OUI",I$3,IF(HLOOKUP(I$9,'Feuille1-Catégories'!$C$1:$G$3,3,FALSE)="OUI",OFFSET(I$3,MOD(QUOTIENT(ROW()-ROW($A$20),'Feuille1-Catégories'!$B$6/I$6),I$5),0),IF(MOD($A543-1-I$10,'Feuille1-Catégories'!$F$5+1)=0,I$3,""))),"")</f>
        <v/>
      </c>
      <c r="J543" s="7" t="str">
        <f ca="1">IF(AND($A543&lt;&gt;"",J$9&lt;&gt;""),IF(HLOOKUP(J$9,'Feuille1-Catégories'!$C$1:$G$2,2,FALSE)="OUI",J$3,IF(HLOOKUP(J$9,'Feuille1-Catégories'!$C$1:$G$3,3,FALSE)="OUI",OFFSET(J$3,MOD(QUOTIENT(ROW()-ROW($A$20),'Feuille1-Catégories'!$B$6/J$6),J$5),0),IF(MOD($A543-1-J$10,'Feuille1-Catégories'!$F$5+1)=0,J$3,""))),"")</f>
        <v/>
      </c>
      <c r="K543" s="7" t="str">
        <f ca="1">IF(AND($A543&lt;&gt;"",K$9&lt;&gt;""),IF(HLOOKUP(K$9,'Feuille1-Catégories'!$C$1:$G$2,2,FALSE)="OUI",K$3,IF(HLOOKUP(K$9,'Feuille1-Catégories'!$C$1:$G$3,3,FALSE)="OUI",OFFSET(K$3,MOD(QUOTIENT(ROW()-ROW($A$20),'Feuille1-Catégories'!$B$6/K$6),K$5),0),IF(MOD($A543-1-K$10,'Feuille1-Catégories'!$F$5+1)=0,K$3,""))),"")</f>
        <v/>
      </c>
      <c r="L543" s="7" t="str">
        <f ca="1">IF(AND($A543&lt;&gt;"",L$9&lt;&gt;""),IF(HLOOKUP(L$9,'Feuille1-Catégories'!$C$1:$G$2,2,FALSE)="OUI",L$3,IF(HLOOKUP(L$9,'Feuille1-Catégories'!$C$1:$G$3,3,FALSE)="OUI",OFFSET(L$3,MOD(QUOTIENT(ROW()-ROW($A$20),'Feuille1-Catégories'!$B$6/L$6),L$5),0),IF(MOD($A543-1-L$10,'Feuille1-Catégories'!$F$5+1)=0,L$3,""))),"")</f>
        <v/>
      </c>
      <c r="M543" s="7" t="str">
        <f ca="1">IF(AND($A543&lt;&gt;"",M$9&lt;&gt;""),IF(HLOOKUP(M$9,'Feuille1-Catégories'!$C$1:$G$2,2,FALSE)="OUI",M$3,IF(HLOOKUP(M$9,'Feuille1-Catégories'!$C$1:$G$3,3,FALSE)="OUI",OFFSET(M$3,MOD(QUOTIENT(ROW()-ROW($A$20),'Feuille1-Catégories'!$B$6/M$6),M$5),0),IF(MOD($A543-1-M$10,'Feuille1-Catégories'!$F$5+1)=0,M$3,""))),"")</f>
        <v/>
      </c>
      <c r="N543" s="7" t="str">
        <f ca="1">IF(AND($A543&lt;&gt;"",N$9&lt;&gt;""),IF(HLOOKUP(N$9,'Feuille1-Catégories'!$C$1:$G$2,2,FALSE)="OUI",N$3,IF(HLOOKUP(N$9,'Feuille1-Catégories'!$C$1:$G$3,3,FALSE)="OUI",OFFSET(N$3,MOD(QUOTIENT(ROW()-ROW($A$20),'Feuille1-Catégories'!$B$6/N$6),N$5),0),IF(MOD($A543-1-N$10,'Feuille1-Catégories'!$F$5+1)=0,N$3,""))),"")</f>
        <v/>
      </c>
      <c r="O543" s="7" t="str">
        <f ca="1">IF(AND($A543&lt;&gt;"",O$9&lt;&gt;""),IF(HLOOKUP(O$9,'Feuille1-Catégories'!$C$1:$G$2,2,FALSE)="OUI",O$3,IF(HLOOKUP(O$9,'Feuille1-Catégories'!$C$1:$G$3,3,FALSE)="OUI",OFFSET(O$3,MOD(QUOTIENT(ROW()-ROW($A$20),'Feuille1-Catégories'!$B$6/O$6),O$5),0),IF(MOD($A543-1-O$10,'Feuille1-Catégories'!$F$5+1)=0,O$3,""))),"")</f>
        <v/>
      </c>
      <c r="P543" s="7" t="str">
        <f ca="1">IF(AND($A543&lt;&gt;"",P$9&lt;&gt;""),IF(HLOOKUP(P$9,'Feuille1-Catégories'!$C$1:$G$2,2,FALSE)="OUI",P$3,IF(HLOOKUP(P$9,'Feuille1-Catégories'!$C$1:$G$3,3,FALSE)="OUI",OFFSET(P$3,MOD(QUOTIENT(ROW()-ROW($A$20),'Feuille1-Catégories'!$B$6/P$6),P$5),0),IF(MOD($A543-1-P$10,'Feuille1-Catégories'!$F$5+1)=0,P$3,""))),"")</f>
        <v/>
      </c>
      <c r="Q543" s="7" t="str">
        <f ca="1">IF(AND($A543&lt;&gt;"",Q$9&lt;&gt;""),IF(HLOOKUP(Q$9,'Feuille1-Catégories'!$C$1:$G$2,2,FALSE)="OUI",Q$3,IF(HLOOKUP(Q$9,'Feuille1-Catégories'!$C$1:$G$3,3,FALSE)="OUI",OFFSET(Q$3,MOD(QUOTIENT(ROW()-ROW($A$20),'Feuille1-Catégories'!$B$6/Q$6),Q$5),0),IF(MOD($A543-1-Q$10,'Feuille1-Catégories'!$F$5+1)=0,Q$3,""))),"")</f>
        <v/>
      </c>
      <c r="R543" s="7" t="str">
        <f ca="1">IF(AND($A543&lt;&gt;"",R$9&lt;&gt;""),IF(HLOOKUP(R$9,'Feuille1-Catégories'!$C$1:$G$2,2,FALSE)="OUI",R$3,IF(HLOOKUP(R$9,'Feuille1-Catégories'!$C$1:$G$3,3,FALSE)="OUI",OFFSET(R$3,MOD(QUOTIENT(ROW()-ROW($A$20),'Feuille1-Catégories'!$B$6/R$6),R$5),0),IF(MOD($A543-1-R$10,'Feuille1-Catégories'!$F$5+1)=0,R$3,""))),"")</f>
        <v/>
      </c>
      <c r="S543" s="7" t="str">
        <f ca="1">IF(AND($A543&lt;&gt;"",S$9&lt;&gt;""),IF(HLOOKUP(S$9,'Feuille1-Catégories'!$C$1:$G$2,2,FALSE)="OUI",S$3,IF(HLOOKUP(S$9,'Feuille1-Catégories'!$C$1:$G$3,3,FALSE)="OUI",OFFSET(S$3,MOD(QUOTIENT(ROW()-ROW($A$20),'Feuille1-Catégories'!$B$6/S$6),S$5),0),IF(MOD($A543-1-S$10,'Feuille1-Catégories'!$F$5+1)=0,S$3,""))),"")</f>
        <v/>
      </c>
      <c r="T543" s="7" t="str">
        <f ca="1">IF(AND($A543&lt;&gt;"",T$9&lt;&gt;""),IF(HLOOKUP(T$9,'Feuille1-Catégories'!$C$1:$G$2,2,FALSE)="OUI",T$3,IF(HLOOKUP(T$9,'Feuille1-Catégories'!$C$1:$G$3,3,FALSE)="OUI",OFFSET(T$3,MOD(QUOTIENT(ROW()-ROW($A$20),'Feuille1-Catégories'!$B$6/T$6),T$5),0),IF(MOD($A543-1-T$10,'Feuille1-Catégories'!$F$5+1)=0,T$3,""))),"")</f>
        <v/>
      </c>
      <c r="U543" s="7" t="str">
        <f ca="1">IF(AND($A543&lt;&gt;"",U$9&lt;&gt;""),IF(HLOOKUP(U$9,'Feuille1-Catégories'!$C$1:$G$2,2,FALSE)="OUI",U$3,IF(HLOOKUP(U$9,'Feuille1-Catégories'!$C$1:$G$3,3,FALSE)="OUI",OFFSET(U$3,MOD(QUOTIENT(ROW()-ROW($A$20),'Feuille1-Catégories'!$B$6/U$6),U$5),0),IF(MOD($A543-1-U$10,'Feuille1-Catégories'!$F$5+1)=0,U$3,""))),"")</f>
        <v/>
      </c>
      <c r="V543" s="7" t="str">
        <f ca="1">IF(AND($A543&lt;&gt;"",V$9&lt;&gt;""),IF(HLOOKUP(V$9,'Feuille1-Catégories'!$C$1:$G$2,2,FALSE)="OUI",V$3,IF(HLOOKUP(V$9,'Feuille1-Catégories'!$C$1:$G$3,3,FALSE)="OUI",OFFSET(V$3,MOD(QUOTIENT(ROW()-ROW($A$20),'Feuille1-Catégories'!$B$6/V$6),V$5),0),IF(MOD($A543-1-V$10,'Feuille1-Catégories'!$F$5+1)=0,V$3,""))),"")</f>
        <v/>
      </c>
      <c r="W543" s="7" t="str">
        <f ca="1">IF(AND($A543&lt;&gt;"",W$9&lt;&gt;""),IF(HLOOKUP(W$9,'Feuille1-Catégories'!$C$1:$G$2,2,FALSE)="OUI",W$3,IF(HLOOKUP(W$9,'Feuille1-Catégories'!$C$1:$G$3,3,FALSE)="OUI",OFFSET(W$3,MOD(QUOTIENT(ROW()-ROW($A$20),'Feuille1-Catégories'!$B$6/W$6),W$5),0),IF(MOD($A543-1-W$10,'Feuille1-Catégories'!$F$5+1)=0,W$3,""))),"")</f>
        <v/>
      </c>
      <c r="X543" s="7" t="str">
        <f ca="1">IF(AND($A543&lt;&gt;"",X$9&lt;&gt;""),IF(HLOOKUP(X$9,'Feuille1-Catégories'!$C$1:$G$2,2,FALSE)="OUI",X$3,IF(HLOOKUP(X$9,'Feuille1-Catégories'!$C$1:$G$3,3,FALSE)="OUI",OFFSET(X$3,MOD(QUOTIENT(ROW()-ROW($A$20),'Feuille1-Catégories'!$B$6/X$6),X$5),0),IF(MOD($A543-1-X$10,'Feuille1-Catégories'!$F$5+1)=0,X$3,""))),"")</f>
        <v/>
      </c>
      <c r="Y543" s="7" t="str">
        <f ca="1">IF(AND($A543&lt;&gt;"",Y$9&lt;&gt;""),IF(HLOOKUP(Y$9,'Feuille1-Catégories'!$C$1:$G$2,2,FALSE)="OUI",Y$3,IF(HLOOKUP(Y$9,'Feuille1-Catégories'!$C$1:$G$3,3,FALSE)="OUI",OFFSET(Y$3,MOD(QUOTIENT(ROW()-ROW($A$20),'Feuille1-Catégories'!$B$6/Y$6),Y$5),0),IF(MOD($A543-1-Y$10,'Feuille1-Catégories'!$F$5+1)=0,Y$3,""))),"")</f>
        <v/>
      </c>
      <c r="Z543" s="7" t="str">
        <f ca="1">IF(AND($A543&lt;&gt;"",Z$9&lt;&gt;""),IF(HLOOKUP(Z$9,'Feuille1-Catégories'!$C$1:$G$2,2,FALSE)="OUI",Z$3,IF(HLOOKUP(Z$9,'Feuille1-Catégories'!$C$1:$G$3,3,FALSE)="OUI",OFFSET(Z$3,MOD(QUOTIENT(ROW()-ROW($A$20),'Feuille1-Catégories'!$B$6/Z$6),Z$5),0),"")),"")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44" spans="1:26" ht="17" x14ac:dyDescent="0.2">
      <c r="A544" s="21" t="str">
        <f>IF(ROW()-ROW($A$19)&gt;'Feuille1-Catégories'!$B$6,"",ROW()-ROW($A$19))</f>
        <v/>
      </c>
      <c r="B544" s="33" t="str">
        <f t="shared" si="25"/>
        <v/>
      </c>
      <c r="C544" s="10" t="str">
        <f t="shared" si="26"/>
        <v/>
      </c>
      <c r="D544" s="10" t="str">
        <f>IF('Feuille3-Coût de production'!D544&lt;&gt;"",'Feuille3-Coût de production'!D544,"")</f>
        <v/>
      </c>
      <c r="E544" s="10" t="str">
        <f t="shared" si="27"/>
        <v/>
      </c>
      <c r="F544" s="7" t="str">
        <f ca="1">IF(AND($A544&lt;&gt;"",F$9&lt;&gt;""),IF(HLOOKUP(F$9,'Feuille1-Catégories'!$C$1:$G$2,2,FALSE)="OUI",F$3,IF(HLOOKUP(F$9,'Feuille1-Catégories'!$C$1:$G$3,3,FALSE)="OUI",OFFSET(F$3,MOD(QUOTIENT(ROW()-ROW($A$20),'Feuille1-Catégories'!$B$6/F$6),F$5),0),IF(MOD($A544-1-F$10,'Feuille1-Catégories'!$F$5+1)=0,F$3,""))),"")</f>
        <v/>
      </c>
      <c r="G544" s="7" t="str">
        <f ca="1">IF(AND($A544&lt;&gt;"",G$9&lt;&gt;""),IF(HLOOKUP(G$9,'Feuille1-Catégories'!$C$1:$G$2,2,FALSE)="OUI",G$3,IF(HLOOKUP(G$9,'Feuille1-Catégories'!$C$1:$G$3,3,FALSE)="OUI",OFFSET(G$3,MOD(QUOTIENT(ROW()-ROW($A$20),'Feuille1-Catégories'!$B$6/G$6),G$5),0),IF(MOD($A544-1-G$10,'Feuille1-Catégories'!$F$5+1)=0,G$3,""))),"")</f>
        <v/>
      </c>
      <c r="H544" s="7" t="str">
        <f ca="1">IF(AND($A544&lt;&gt;"",H$9&lt;&gt;""),IF(HLOOKUP(H$9,'Feuille1-Catégories'!$C$1:$G$2,2,FALSE)="OUI",H$3,IF(HLOOKUP(H$9,'Feuille1-Catégories'!$C$1:$G$3,3,FALSE)="OUI",OFFSET(H$3,MOD(QUOTIENT(ROW()-ROW($A$20),'Feuille1-Catégories'!$B$6/H$6),H$5),0),IF(MOD($A544-1-H$10,'Feuille1-Catégories'!$F$5+1)=0,H$3,""))),"")</f>
        <v/>
      </c>
      <c r="I544" s="7" t="str">
        <f ca="1">IF(AND($A544&lt;&gt;"",I$9&lt;&gt;""),IF(HLOOKUP(I$9,'Feuille1-Catégories'!$C$1:$G$2,2,FALSE)="OUI",I$3,IF(HLOOKUP(I$9,'Feuille1-Catégories'!$C$1:$G$3,3,FALSE)="OUI",OFFSET(I$3,MOD(QUOTIENT(ROW()-ROW($A$20),'Feuille1-Catégories'!$B$6/I$6),I$5),0),IF(MOD($A544-1-I$10,'Feuille1-Catégories'!$F$5+1)=0,I$3,""))),"")</f>
        <v/>
      </c>
      <c r="J544" s="7" t="str">
        <f ca="1">IF(AND($A544&lt;&gt;"",J$9&lt;&gt;""),IF(HLOOKUP(J$9,'Feuille1-Catégories'!$C$1:$G$2,2,FALSE)="OUI",J$3,IF(HLOOKUP(J$9,'Feuille1-Catégories'!$C$1:$G$3,3,FALSE)="OUI",OFFSET(J$3,MOD(QUOTIENT(ROW()-ROW($A$20),'Feuille1-Catégories'!$B$6/J$6),J$5),0),IF(MOD($A544-1-J$10,'Feuille1-Catégories'!$F$5+1)=0,J$3,""))),"")</f>
        <v/>
      </c>
      <c r="K544" s="7" t="str">
        <f ca="1">IF(AND($A544&lt;&gt;"",K$9&lt;&gt;""),IF(HLOOKUP(K$9,'Feuille1-Catégories'!$C$1:$G$2,2,FALSE)="OUI",K$3,IF(HLOOKUP(K$9,'Feuille1-Catégories'!$C$1:$G$3,3,FALSE)="OUI",OFFSET(K$3,MOD(QUOTIENT(ROW()-ROW($A$20),'Feuille1-Catégories'!$B$6/K$6),K$5),0),IF(MOD($A544-1-K$10,'Feuille1-Catégories'!$F$5+1)=0,K$3,""))),"")</f>
        <v/>
      </c>
      <c r="L544" s="7" t="str">
        <f ca="1">IF(AND($A544&lt;&gt;"",L$9&lt;&gt;""),IF(HLOOKUP(L$9,'Feuille1-Catégories'!$C$1:$G$2,2,FALSE)="OUI",L$3,IF(HLOOKUP(L$9,'Feuille1-Catégories'!$C$1:$G$3,3,FALSE)="OUI",OFFSET(L$3,MOD(QUOTIENT(ROW()-ROW($A$20),'Feuille1-Catégories'!$B$6/L$6),L$5),0),IF(MOD($A544-1-L$10,'Feuille1-Catégories'!$F$5+1)=0,L$3,""))),"")</f>
        <v/>
      </c>
      <c r="M544" s="7" t="str">
        <f ca="1">IF(AND($A544&lt;&gt;"",M$9&lt;&gt;""),IF(HLOOKUP(M$9,'Feuille1-Catégories'!$C$1:$G$2,2,FALSE)="OUI",M$3,IF(HLOOKUP(M$9,'Feuille1-Catégories'!$C$1:$G$3,3,FALSE)="OUI",OFFSET(M$3,MOD(QUOTIENT(ROW()-ROW($A$20),'Feuille1-Catégories'!$B$6/M$6),M$5),0),IF(MOD($A544-1-M$10,'Feuille1-Catégories'!$F$5+1)=0,M$3,""))),"")</f>
        <v/>
      </c>
      <c r="N544" s="7" t="str">
        <f ca="1">IF(AND($A544&lt;&gt;"",N$9&lt;&gt;""),IF(HLOOKUP(N$9,'Feuille1-Catégories'!$C$1:$G$2,2,FALSE)="OUI",N$3,IF(HLOOKUP(N$9,'Feuille1-Catégories'!$C$1:$G$3,3,FALSE)="OUI",OFFSET(N$3,MOD(QUOTIENT(ROW()-ROW($A$20),'Feuille1-Catégories'!$B$6/N$6),N$5),0),IF(MOD($A544-1-N$10,'Feuille1-Catégories'!$F$5+1)=0,N$3,""))),"")</f>
        <v/>
      </c>
      <c r="O544" s="7" t="str">
        <f ca="1">IF(AND($A544&lt;&gt;"",O$9&lt;&gt;""),IF(HLOOKUP(O$9,'Feuille1-Catégories'!$C$1:$G$2,2,FALSE)="OUI",O$3,IF(HLOOKUP(O$9,'Feuille1-Catégories'!$C$1:$G$3,3,FALSE)="OUI",OFFSET(O$3,MOD(QUOTIENT(ROW()-ROW($A$20),'Feuille1-Catégories'!$B$6/O$6),O$5),0),IF(MOD($A544-1-O$10,'Feuille1-Catégories'!$F$5+1)=0,O$3,""))),"")</f>
        <v/>
      </c>
      <c r="P544" s="7" t="str">
        <f ca="1">IF(AND($A544&lt;&gt;"",P$9&lt;&gt;""),IF(HLOOKUP(P$9,'Feuille1-Catégories'!$C$1:$G$2,2,FALSE)="OUI",P$3,IF(HLOOKUP(P$9,'Feuille1-Catégories'!$C$1:$G$3,3,FALSE)="OUI",OFFSET(P$3,MOD(QUOTIENT(ROW()-ROW($A$20),'Feuille1-Catégories'!$B$6/P$6),P$5),0),IF(MOD($A544-1-P$10,'Feuille1-Catégories'!$F$5+1)=0,P$3,""))),"")</f>
        <v/>
      </c>
      <c r="Q544" s="7" t="str">
        <f ca="1">IF(AND($A544&lt;&gt;"",Q$9&lt;&gt;""),IF(HLOOKUP(Q$9,'Feuille1-Catégories'!$C$1:$G$2,2,FALSE)="OUI",Q$3,IF(HLOOKUP(Q$9,'Feuille1-Catégories'!$C$1:$G$3,3,FALSE)="OUI",OFFSET(Q$3,MOD(QUOTIENT(ROW()-ROW($A$20),'Feuille1-Catégories'!$B$6/Q$6),Q$5),0),IF(MOD($A544-1-Q$10,'Feuille1-Catégories'!$F$5+1)=0,Q$3,""))),"")</f>
        <v/>
      </c>
      <c r="R544" s="7" t="str">
        <f ca="1">IF(AND($A544&lt;&gt;"",R$9&lt;&gt;""),IF(HLOOKUP(R$9,'Feuille1-Catégories'!$C$1:$G$2,2,FALSE)="OUI",R$3,IF(HLOOKUP(R$9,'Feuille1-Catégories'!$C$1:$G$3,3,FALSE)="OUI",OFFSET(R$3,MOD(QUOTIENT(ROW()-ROW($A$20),'Feuille1-Catégories'!$B$6/R$6),R$5),0),IF(MOD($A544-1-R$10,'Feuille1-Catégories'!$F$5+1)=0,R$3,""))),"")</f>
        <v/>
      </c>
      <c r="S544" s="7" t="str">
        <f ca="1">IF(AND($A544&lt;&gt;"",S$9&lt;&gt;""),IF(HLOOKUP(S$9,'Feuille1-Catégories'!$C$1:$G$2,2,FALSE)="OUI",S$3,IF(HLOOKUP(S$9,'Feuille1-Catégories'!$C$1:$G$3,3,FALSE)="OUI",OFFSET(S$3,MOD(QUOTIENT(ROW()-ROW($A$20),'Feuille1-Catégories'!$B$6/S$6),S$5),0),IF(MOD($A544-1-S$10,'Feuille1-Catégories'!$F$5+1)=0,S$3,""))),"")</f>
        <v/>
      </c>
      <c r="T544" s="7" t="str">
        <f ca="1">IF(AND($A544&lt;&gt;"",T$9&lt;&gt;""),IF(HLOOKUP(T$9,'Feuille1-Catégories'!$C$1:$G$2,2,FALSE)="OUI",T$3,IF(HLOOKUP(T$9,'Feuille1-Catégories'!$C$1:$G$3,3,FALSE)="OUI",OFFSET(T$3,MOD(QUOTIENT(ROW()-ROW($A$20),'Feuille1-Catégories'!$B$6/T$6),T$5),0),IF(MOD($A544-1-T$10,'Feuille1-Catégories'!$F$5+1)=0,T$3,""))),"")</f>
        <v/>
      </c>
      <c r="U544" s="7" t="str">
        <f ca="1">IF(AND($A544&lt;&gt;"",U$9&lt;&gt;""),IF(HLOOKUP(U$9,'Feuille1-Catégories'!$C$1:$G$2,2,FALSE)="OUI",U$3,IF(HLOOKUP(U$9,'Feuille1-Catégories'!$C$1:$G$3,3,FALSE)="OUI",OFFSET(U$3,MOD(QUOTIENT(ROW()-ROW($A$20),'Feuille1-Catégories'!$B$6/U$6),U$5),0),IF(MOD($A544-1-U$10,'Feuille1-Catégories'!$F$5+1)=0,U$3,""))),"")</f>
        <v/>
      </c>
      <c r="V544" s="7" t="str">
        <f ca="1">IF(AND($A544&lt;&gt;"",V$9&lt;&gt;""),IF(HLOOKUP(V$9,'Feuille1-Catégories'!$C$1:$G$2,2,FALSE)="OUI",V$3,IF(HLOOKUP(V$9,'Feuille1-Catégories'!$C$1:$G$3,3,FALSE)="OUI",OFFSET(V$3,MOD(QUOTIENT(ROW()-ROW($A$20),'Feuille1-Catégories'!$B$6/V$6),V$5),0),IF(MOD($A544-1-V$10,'Feuille1-Catégories'!$F$5+1)=0,V$3,""))),"")</f>
        <v/>
      </c>
      <c r="W544" s="7" t="str">
        <f ca="1">IF(AND($A544&lt;&gt;"",W$9&lt;&gt;""),IF(HLOOKUP(W$9,'Feuille1-Catégories'!$C$1:$G$2,2,FALSE)="OUI",W$3,IF(HLOOKUP(W$9,'Feuille1-Catégories'!$C$1:$G$3,3,FALSE)="OUI",OFFSET(W$3,MOD(QUOTIENT(ROW()-ROW($A$20),'Feuille1-Catégories'!$B$6/W$6),W$5),0),IF(MOD($A544-1-W$10,'Feuille1-Catégories'!$F$5+1)=0,W$3,""))),"")</f>
        <v/>
      </c>
      <c r="X544" s="7" t="str">
        <f ca="1">IF(AND($A544&lt;&gt;"",X$9&lt;&gt;""),IF(HLOOKUP(X$9,'Feuille1-Catégories'!$C$1:$G$2,2,FALSE)="OUI",X$3,IF(HLOOKUP(X$9,'Feuille1-Catégories'!$C$1:$G$3,3,FALSE)="OUI",OFFSET(X$3,MOD(QUOTIENT(ROW()-ROW($A$20),'Feuille1-Catégories'!$B$6/X$6),X$5),0),IF(MOD($A544-1-X$10,'Feuille1-Catégories'!$F$5+1)=0,X$3,""))),"")</f>
        <v/>
      </c>
      <c r="Y544" s="7" t="str">
        <f ca="1">IF(AND($A544&lt;&gt;"",Y$9&lt;&gt;""),IF(HLOOKUP(Y$9,'Feuille1-Catégories'!$C$1:$G$2,2,FALSE)="OUI",Y$3,IF(HLOOKUP(Y$9,'Feuille1-Catégories'!$C$1:$G$3,3,FALSE)="OUI",OFFSET(Y$3,MOD(QUOTIENT(ROW()-ROW($A$20),'Feuille1-Catégories'!$B$6/Y$6),Y$5),0),IF(MOD($A544-1-Y$10,'Feuille1-Catégories'!$F$5+1)=0,Y$3,""))),"")</f>
        <v/>
      </c>
      <c r="Z544" s="7" t="str">
        <f ca="1">IF(AND($A544&lt;&gt;"",Z$9&lt;&gt;""),IF(HLOOKUP(Z$9,'Feuille1-Catégories'!$C$1:$G$2,2,FALSE)="OUI",Z$3,IF(HLOOKUP(Z$9,'Feuille1-Catégories'!$C$1:$G$3,3,FALSE)="OUI",OFFSET(Z$3,MOD(QUOTIENT(ROW()-ROW($A$20),'Feuille1-Catégories'!$B$6/Z$6),Z$5),0),"")),"")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45" spans="1:26" ht="17" x14ac:dyDescent="0.2">
      <c r="A545" s="21" t="str">
        <f>IF(ROW()-ROW($A$19)&gt;'Feuille1-Catégories'!$B$6,"",ROW()-ROW($A$19))</f>
        <v/>
      </c>
      <c r="B545" s="33" t="str">
        <f t="shared" si="25"/>
        <v/>
      </c>
      <c r="C545" s="10" t="str">
        <f t="shared" si="26"/>
        <v/>
      </c>
      <c r="D545" s="10" t="str">
        <f>IF('Feuille3-Coût de production'!D545&lt;&gt;"",'Feuille3-Coût de production'!D545,"")</f>
        <v/>
      </c>
      <c r="E545" s="10" t="str">
        <f t="shared" si="27"/>
        <v/>
      </c>
      <c r="F545" s="7" t="str">
        <f ca="1">IF(AND($A545&lt;&gt;"",F$9&lt;&gt;""),IF(HLOOKUP(F$9,'Feuille1-Catégories'!$C$1:$G$2,2,FALSE)="OUI",F$3,IF(HLOOKUP(F$9,'Feuille1-Catégories'!$C$1:$G$3,3,FALSE)="OUI",OFFSET(F$3,MOD(QUOTIENT(ROW()-ROW($A$20),'Feuille1-Catégories'!$B$6/F$6),F$5),0),IF(MOD($A545-1-F$10,'Feuille1-Catégories'!$F$5+1)=0,F$3,""))),"")</f>
        <v/>
      </c>
      <c r="G545" s="7" t="str">
        <f ca="1">IF(AND($A545&lt;&gt;"",G$9&lt;&gt;""),IF(HLOOKUP(G$9,'Feuille1-Catégories'!$C$1:$G$2,2,FALSE)="OUI",G$3,IF(HLOOKUP(G$9,'Feuille1-Catégories'!$C$1:$G$3,3,FALSE)="OUI",OFFSET(G$3,MOD(QUOTIENT(ROW()-ROW($A$20),'Feuille1-Catégories'!$B$6/G$6),G$5),0),IF(MOD($A545-1-G$10,'Feuille1-Catégories'!$F$5+1)=0,G$3,""))),"")</f>
        <v/>
      </c>
      <c r="H545" s="7" t="str">
        <f ca="1">IF(AND($A545&lt;&gt;"",H$9&lt;&gt;""),IF(HLOOKUP(H$9,'Feuille1-Catégories'!$C$1:$G$2,2,FALSE)="OUI",H$3,IF(HLOOKUP(H$9,'Feuille1-Catégories'!$C$1:$G$3,3,FALSE)="OUI",OFFSET(H$3,MOD(QUOTIENT(ROW()-ROW($A$20),'Feuille1-Catégories'!$B$6/H$6),H$5),0),IF(MOD($A545-1-H$10,'Feuille1-Catégories'!$F$5+1)=0,H$3,""))),"")</f>
        <v/>
      </c>
      <c r="I545" s="7" t="str">
        <f ca="1">IF(AND($A545&lt;&gt;"",I$9&lt;&gt;""),IF(HLOOKUP(I$9,'Feuille1-Catégories'!$C$1:$G$2,2,FALSE)="OUI",I$3,IF(HLOOKUP(I$9,'Feuille1-Catégories'!$C$1:$G$3,3,FALSE)="OUI",OFFSET(I$3,MOD(QUOTIENT(ROW()-ROW($A$20),'Feuille1-Catégories'!$B$6/I$6),I$5),0),IF(MOD($A545-1-I$10,'Feuille1-Catégories'!$F$5+1)=0,I$3,""))),"")</f>
        <v/>
      </c>
      <c r="J545" s="7" t="str">
        <f ca="1">IF(AND($A545&lt;&gt;"",J$9&lt;&gt;""),IF(HLOOKUP(J$9,'Feuille1-Catégories'!$C$1:$G$2,2,FALSE)="OUI",J$3,IF(HLOOKUP(J$9,'Feuille1-Catégories'!$C$1:$G$3,3,FALSE)="OUI",OFFSET(J$3,MOD(QUOTIENT(ROW()-ROW($A$20),'Feuille1-Catégories'!$B$6/J$6),J$5),0),IF(MOD($A545-1-J$10,'Feuille1-Catégories'!$F$5+1)=0,J$3,""))),"")</f>
        <v/>
      </c>
      <c r="K545" s="7" t="str">
        <f ca="1">IF(AND($A545&lt;&gt;"",K$9&lt;&gt;""),IF(HLOOKUP(K$9,'Feuille1-Catégories'!$C$1:$G$2,2,FALSE)="OUI",K$3,IF(HLOOKUP(K$9,'Feuille1-Catégories'!$C$1:$G$3,3,FALSE)="OUI",OFFSET(K$3,MOD(QUOTIENT(ROW()-ROW($A$20),'Feuille1-Catégories'!$B$6/K$6),K$5),0),IF(MOD($A545-1-K$10,'Feuille1-Catégories'!$F$5+1)=0,K$3,""))),"")</f>
        <v/>
      </c>
      <c r="L545" s="7" t="str">
        <f ca="1">IF(AND($A545&lt;&gt;"",L$9&lt;&gt;""),IF(HLOOKUP(L$9,'Feuille1-Catégories'!$C$1:$G$2,2,FALSE)="OUI",L$3,IF(HLOOKUP(L$9,'Feuille1-Catégories'!$C$1:$G$3,3,FALSE)="OUI",OFFSET(L$3,MOD(QUOTIENT(ROW()-ROW($A$20),'Feuille1-Catégories'!$B$6/L$6),L$5),0),IF(MOD($A545-1-L$10,'Feuille1-Catégories'!$F$5+1)=0,L$3,""))),"")</f>
        <v/>
      </c>
      <c r="M545" s="7" t="str">
        <f ca="1">IF(AND($A545&lt;&gt;"",M$9&lt;&gt;""),IF(HLOOKUP(M$9,'Feuille1-Catégories'!$C$1:$G$2,2,FALSE)="OUI",M$3,IF(HLOOKUP(M$9,'Feuille1-Catégories'!$C$1:$G$3,3,FALSE)="OUI",OFFSET(M$3,MOD(QUOTIENT(ROW()-ROW($A$20),'Feuille1-Catégories'!$B$6/M$6),M$5),0),IF(MOD($A545-1-M$10,'Feuille1-Catégories'!$F$5+1)=0,M$3,""))),"")</f>
        <v/>
      </c>
      <c r="N545" s="7" t="str">
        <f ca="1">IF(AND($A545&lt;&gt;"",N$9&lt;&gt;""),IF(HLOOKUP(N$9,'Feuille1-Catégories'!$C$1:$G$2,2,FALSE)="OUI",N$3,IF(HLOOKUP(N$9,'Feuille1-Catégories'!$C$1:$G$3,3,FALSE)="OUI",OFFSET(N$3,MOD(QUOTIENT(ROW()-ROW($A$20),'Feuille1-Catégories'!$B$6/N$6),N$5),0),IF(MOD($A545-1-N$10,'Feuille1-Catégories'!$F$5+1)=0,N$3,""))),"")</f>
        <v/>
      </c>
      <c r="O545" s="7" t="str">
        <f ca="1">IF(AND($A545&lt;&gt;"",O$9&lt;&gt;""),IF(HLOOKUP(O$9,'Feuille1-Catégories'!$C$1:$G$2,2,FALSE)="OUI",O$3,IF(HLOOKUP(O$9,'Feuille1-Catégories'!$C$1:$G$3,3,FALSE)="OUI",OFFSET(O$3,MOD(QUOTIENT(ROW()-ROW($A$20),'Feuille1-Catégories'!$B$6/O$6),O$5),0),IF(MOD($A545-1-O$10,'Feuille1-Catégories'!$F$5+1)=0,O$3,""))),"")</f>
        <v/>
      </c>
      <c r="P545" s="7" t="str">
        <f ca="1">IF(AND($A545&lt;&gt;"",P$9&lt;&gt;""),IF(HLOOKUP(P$9,'Feuille1-Catégories'!$C$1:$G$2,2,FALSE)="OUI",P$3,IF(HLOOKUP(P$9,'Feuille1-Catégories'!$C$1:$G$3,3,FALSE)="OUI",OFFSET(P$3,MOD(QUOTIENT(ROW()-ROW($A$20),'Feuille1-Catégories'!$B$6/P$6),P$5),0),IF(MOD($A545-1-P$10,'Feuille1-Catégories'!$F$5+1)=0,P$3,""))),"")</f>
        <v/>
      </c>
      <c r="Q545" s="7" t="str">
        <f ca="1">IF(AND($A545&lt;&gt;"",Q$9&lt;&gt;""),IF(HLOOKUP(Q$9,'Feuille1-Catégories'!$C$1:$G$2,2,FALSE)="OUI",Q$3,IF(HLOOKUP(Q$9,'Feuille1-Catégories'!$C$1:$G$3,3,FALSE)="OUI",OFFSET(Q$3,MOD(QUOTIENT(ROW()-ROW($A$20),'Feuille1-Catégories'!$B$6/Q$6),Q$5),0),IF(MOD($A545-1-Q$10,'Feuille1-Catégories'!$F$5+1)=0,Q$3,""))),"")</f>
        <v/>
      </c>
      <c r="R545" s="7" t="str">
        <f ca="1">IF(AND($A545&lt;&gt;"",R$9&lt;&gt;""),IF(HLOOKUP(R$9,'Feuille1-Catégories'!$C$1:$G$2,2,FALSE)="OUI",R$3,IF(HLOOKUP(R$9,'Feuille1-Catégories'!$C$1:$G$3,3,FALSE)="OUI",OFFSET(R$3,MOD(QUOTIENT(ROW()-ROW($A$20),'Feuille1-Catégories'!$B$6/R$6),R$5),0),IF(MOD($A545-1-R$10,'Feuille1-Catégories'!$F$5+1)=0,R$3,""))),"")</f>
        <v/>
      </c>
      <c r="S545" s="7" t="str">
        <f ca="1">IF(AND($A545&lt;&gt;"",S$9&lt;&gt;""),IF(HLOOKUP(S$9,'Feuille1-Catégories'!$C$1:$G$2,2,FALSE)="OUI",S$3,IF(HLOOKUP(S$9,'Feuille1-Catégories'!$C$1:$G$3,3,FALSE)="OUI",OFFSET(S$3,MOD(QUOTIENT(ROW()-ROW($A$20),'Feuille1-Catégories'!$B$6/S$6),S$5),0),IF(MOD($A545-1-S$10,'Feuille1-Catégories'!$F$5+1)=0,S$3,""))),"")</f>
        <v/>
      </c>
      <c r="T545" s="7" t="str">
        <f ca="1">IF(AND($A545&lt;&gt;"",T$9&lt;&gt;""),IF(HLOOKUP(T$9,'Feuille1-Catégories'!$C$1:$G$2,2,FALSE)="OUI",T$3,IF(HLOOKUP(T$9,'Feuille1-Catégories'!$C$1:$G$3,3,FALSE)="OUI",OFFSET(T$3,MOD(QUOTIENT(ROW()-ROW($A$20),'Feuille1-Catégories'!$B$6/T$6),T$5),0),IF(MOD($A545-1-T$10,'Feuille1-Catégories'!$F$5+1)=0,T$3,""))),"")</f>
        <v/>
      </c>
      <c r="U545" s="7" t="str">
        <f ca="1">IF(AND($A545&lt;&gt;"",U$9&lt;&gt;""),IF(HLOOKUP(U$9,'Feuille1-Catégories'!$C$1:$G$2,2,FALSE)="OUI",U$3,IF(HLOOKUP(U$9,'Feuille1-Catégories'!$C$1:$G$3,3,FALSE)="OUI",OFFSET(U$3,MOD(QUOTIENT(ROW()-ROW($A$20),'Feuille1-Catégories'!$B$6/U$6),U$5),0),IF(MOD($A545-1-U$10,'Feuille1-Catégories'!$F$5+1)=0,U$3,""))),"")</f>
        <v/>
      </c>
      <c r="V545" s="7" t="str">
        <f ca="1">IF(AND($A545&lt;&gt;"",V$9&lt;&gt;""),IF(HLOOKUP(V$9,'Feuille1-Catégories'!$C$1:$G$2,2,FALSE)="OUI",V$3,IF(HLOOKUP(V$9,'Feuille1-Catégories'!$C$1:$G$3,3,FALSE)="OUI",OFFSET(V$3,MOD(QUOTIENT(ROW()-ROW($A$20),'Feuille1-Catégories'!$B$6/V$6),V$5),0),IF(MOD($A545-1-V$10,'Feuille1-Catégories'!$F$5+1)=0,V$3,""))),"")</f>
        <v/>
      </c>
      <c r="W545" s="7" t="str">
        <f ca="1">IF(AND($A545&lt;&gt;"",W$9&lt;&gt;""),IF(HLOOKUP(W$9,'Feuille1-Catégories'!$C$1:$G$2,2,FALSE)="OUI",W$3,IF(HLOOKUP(W$9,'Feuille1-Catégories'!$C$1:$G$3,3,FALSE)="OUI",OFFSET(W$3,MOD(QUOTIENT(ROW()-ROW($A$20),'Feuille1-Catégories'!$B$6/W$6),W$5),0),IF(MOD($A545-1-W$10,'Feuille1-Catégories'!$F$5+1)=0,W$3,""))),"")</f>
        <v/>
      </c>
      <c r="X545" s="7" t="str">
        <f ca="1">IF(AND($A545&lt;&gt;"",X$9&lt;&gt;""),IF(HLOOKUP(X$9,'Feuille1-Catégories'!$C$1:$G$2,2,FALSE)="OUI",X$3,IF(HLOOKUP(X$9,'Feuille1-Catégories'!$C$1:$G$3,3,FALSE)="OUI",OFFSET(X$3,MOD(QUOTIENT(ROW()-ROW($A$20),'Feuille1-Catégories'!$B$6/X$6),X$5),0),IF(MOD($A545-1-X$10,'Feuille1-Catégories'!$F$5+1)=0,X$3,""))),"")</f>
        <v/>
      </c>
      <c r="Y545" s="7" t="str">
        <f ca="1">IF(AND($A545&lt;&gt;"",Y$9&lt;&gt;""),IF(HLOOKUP(Y$9,'Feuille1-Catégories'!$C$1:$G$2,2,FALSE)="OUI",Y$3,IF(HLOOKUP(Y$9,'Feuille1-Catégories'!$C$1:$G$3,3,FALSE)="OUI",OFFSET(Y$3,MOD(QUOTIENT(ROW()-ROW($A$20),'Feuille1-Catégories'!$B$6/Y$6),Y$5),0),IF(MOD($A545-1-Y$10,'Feuille1-Catégories'!$F$5+1)=0,Y$3,""))),"")</f>
        <v/>
      </c>
      <c r="Z545" s="7" t="str">
        <f ca="1">IF(AND($A545&lt;&gt;"",Z$9&lt;&gt;""),IF(HLOOKUP(Z$9,'Feuille1-Catégories'!$C$1:$G$2,2,FALSE)="OUI",Z$3,IF(HLOOKUP(Z$9,'Feuille1-Catégories'!$C$1:$G$3,3,FALSE)="OUI",OFFSET(Z$3,MOD(QUOTIENT(ROW()-ROW($A$20),'Feuille1-Catégories'!$B$6/Z$6),Z$5),0),"")),"")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46" spans="1:26" ht="17" x14ac:dyDescent="0.2">
      <c r="A546" s="21" t="str">
        <f>IF(ROW()-ROW($A$19)&gt;'Feuille1-Catégories'!$B$6,"",ROW()-ROW($A$19))</f>
        <v/>
      </c>
      <c r="B546" s="33" t="str">
        <f t="shared" si="25"/>
        <v/>
      </c>
      <c r="C546" s="10" t="str">
        <f t="shared" si="26"/>
        <v/>
      </c>
      <c r="D546" s="10" t="str">
        <f>IF('Feuille3-Coût de production'!D546&lt;&gt;"",'Feuille3-Coût de production'!D546,"")</f>
        <v/>
      </c>
      <c r="E546" s="10" t="str">
        <f t="shared" si="27"/>
        <v/>
      </c>
      <c r="F546" s="7" t="str">
        <f ca="1">IF(AND($A546&lt;&gt;"",F$9&lt;&gt;""),IF(HLOOKUP(F$9,'Feuille1-Catégories'!$C$1:$G$2,2,FALSE)="OUI",F$3,IF(HLOOKUP(F$9,'Feuille1-Catégories'!$C$1:$G$3,3,FALSE)="OUI",OFFSET(F$3,MOD(QUOTIENT(ROW()-ROW($A$20),'Feuille1-Catégories'!$B$6/F$6),F$5),0),IF(MOD($A546-1-F$10,'Feuille1-Catégories'!$F$5+1)=0,F$3,""))),"")</f>
        <v/>
      </c>
      <c r="G546" s="7" t="str">
        <f ca="1">IF(AND($A546&lt;&gt;"",G$9&lt;&gt;""),IF(HLOOKUP(G$9,'Feuille1-Catégories'!$C$1:$G$2,2,FALSE)="OUI",G$3,IF(HLOOKUP(G$9,'Feuille1-Catégories'!$C$1:$G$3,3,FALSE)="OUI",OFFSET(G$3,MOD(QUOTIENT(ROW()-ROW($A$20),'Feuille1-Catégories'!$B$6/G$6),G$5),0),IF(MOD($A546-1-G$10,'Feuille1-Catégories'!$F$5+1)=0,G$3,""))),"")</f>
        <v/>
      </c>
      <c r="H546" s="7" t="str">
        <f ca="1">IF(AND($A546&lt;&gt;"",H$9&lt;&gt;""),IF(HLOOKUP(H$9,'Feuille1-Catégories'!$C$1:$G$2,2,FALSE)="OUI",H$3,IF(HLOOKUP(H$9,'Feuille1-Catégories'!$C$1:$G$3,3,FALSE)="OUI",OFFSET(H$3,MOD(QUOTIENT(ROW()-ROW($A$20),'Feuille1-Catégories'!$B$6/H$6),H$5),0),IF(MOD($A546-1-H$10,'Feuille1-Catégories'!$F$5+1)=0,H$3,""))),"")</f>
        <v/>
      </c>
      <c r="I546" s="7" t="str">
        <f ca="1">IF(AND($A546&lt;&gt;"",I$9&lt;&gt;""),IF(HLOOKUP(I$9,'Feuille1-Catégories'!$C$1:$G$2,2,FALSE)="OUI",I$3,IF(HLOOKUP(I$9,'Feuille1-Catégories'!$C$1:$G$3,3,FALSE)="OUI",OFFSET(I$3,MOD(QUOTIENT(ROW()-ROW($A$20),'Feuille1-Catégories'!$B$6/I$6),I$5),0),IF(MOD($A546-1-I$10,'Feuille1-Catégories'!$F$5+1)=0,I$3,""))),"")</f>
        <v/>
      </c>
      <c r="J546" s="7" t="str">
        <f ca="1">IF(AND($A546&lt;&gt;"",J$9&lt;&gt;""),IF(HLOOKUP(J$9,'Feuille1-Catégories'!$C$1:$G$2,2,FALSE)="OUI",J$3,IF(HLOOKUP(J$9,'Feuille1-Catégories'!$C$1:$G$3,3,FALSE)="OUI",OFFSET(J$3,MOD(QUOTIENT(ROW()-ROW($A$20),'Feuille1-Catégories'!$B$6/J$6),J$5),0),IF(MOD($A546-1-J$10,'Feuille1-Catégories'!$F$5+1)=0,J$3,""))),"")</f>
        <v/>
      </c>
      <c r="K546" s="7" t="str">
        <f ca="1">IF(AND($A546&lt;&gt;"",K$9&lt;&gt;""),IF(HLOOKUP(K$9,'Feuille1-Catégories'!$C$1:$G$2,2,FALSE)="OUI",K$3,IF(HLOOKUP(K$9,'Feuille1-Catégories'!$C$1:$G$3,3,FALSE)="OUI",OFFSET(K$3,MOD(QUOTIENT(ROW()-ROW($A$20),'Feuille1-Catégories'!$B$6/K$6),K$5),0),IF(MOD($A546-1-K$10,'Feuille1-Catégories'!$F$5+1)=0,K$3,""))),"")</f>
        <v/>
      </c>
      <c r="L546" s="7" t="str">
        <f ca="1">IF(AND($A546&lt;&gt;"",L$9&lt;&gt;""),IF(HLOOKUP(L$9,'Feuille1-Catégories'!$C$1:$G$2,2,FALSE)="OUI",L$3,IF(HLOOKUP(L$9,'Feuille1-Catégories'!$C$1:$G$3,3,FALSE)="OUI",OFFSET(L$3,MOD(QUOTIENT(ROW()-ROW($A$20),'Feuille1-Catégories'!$B$6/L$6),L$5),0),IF(MOD($A546-1-L$10,'Feuille1-Catégories'!$F$5+1)=0,L$3,""))),"")</f>
        <v/>
      </c>
      <c r="M546" s="7" t="str">
        <f ca="1">IF(AND($A546&lt;&gt;"",M$9&lt;&gt;""),IF(HLOOKUP(M$9,'Feuille1-Catégories'!$C$1:$G$2,2,FALSE)="OUI",M$3,IF(HLOOKUP(M$9,'Feuille1-Catégories'!$C$1:$G$3,3,FALSE)="OUI",OFFSET(M$3,MOD(QUOTIENT(ROW()-ROW($A$20),'Feuille1-Catégories'!$B$6/M$6),M$5),0),IF(MOD($A546-1-M$10,'Feuille1-Catégories'!$F$5+1)=0,M$3,""))),"")</f>
        <v/>
      </c>
      <c r="N546" s="7" t="str">
        <f ca="1">IF(AND($A546&lt;&gt;"",N$9&lt;&gt;""),IF(HLOOKUP(N$9,'Feuille1-Catégories'!$C$1:$G$2,2,FALSE)="OUI",N$3,IF(HLOOKUP(N$9,'Feuille1-Catégories'!$C$1:$G$3,3,FALSE)="OUI",OFFSET(N$3,MOD(QUOTIENT(ROW()-ROW($A$20),'Feuille1-Catégories'!$B$6/N$6),N$5),0),IF(MOD($A546-1-N$10,'Feuille1-Catégories'!$F$5+1)=0,N$3,""))),"")</f>
        <v/>
      </c>
      <c r="O546" s="7" t="str">
        <f ca="1">IF(AND($A546&lt;&gt;"",O$9&lt;&gt;""),IF(HLOOKUP(O$9,'Feuille1-Catégories'!$C$1:$G$2,2,FALSE)="OUI",O$3,IF(HLOOKUP(O$9,'Feuille1-Catégories'!$C$1:$G$3,3,FALSE)="OUI",OFFSET(O$3,MOD(QUOTIENT(ROW()-ROW($A$20),'Feuille1-Catégories'!$B$6/O$6),O$5),0),IF(MOD($A546-1-O$10,'Feuille1-Catégories'!$F$5+1)=0,O$3,""))),"")</f>
        <v/>
      </c>
      <c r="P546" s="7" t="str">
        <f ca="1">IF(AND($A546&lt;&gt;"",P$9&lt;&gt;""),IF(HLOOKUP(P$9,'Feuille1-Catégories'!$C$1:$G$2,2,FALSE)="OUI",P$3,IF(HLOOKUP(P$9,'Feuille1-Catégories'!$C$1:$G$3,3,FALSE)="OUI",OFFSET(P$3,MOD(QUOTIENT(ROW()-ROW($A$20),'Feuille1-Catégories'!$B$6/P$6),P$5),0),IF(MOD($A546-1-P$10,'Feuille1-Catégories'!$F$5+1)=0,P$3,""))),"")</f>
        <v/>
      </c>
      <c r="Q546" s="7" t="str">
        <f ca="1">IF(AND($A546&lt;&gt;"",Q$9&lt;&gt;""),IF(HLOOKUP(Q$9,'Feuille1-Catégories'!$C$1:$G$2,2,FALSE)="OUI",Q$3,IF(HLOOKUP(Q$9,'Feuille1-Catégories'!$C$1:$G$3,3,FALSE)="OUI",OFFSET(Q$3,MOD(QUOTIENT(ROW()-ROW($A$20),'Feuille1-Catégories'!$B$6/Q$6),Q$5),0),IF(MOD($A546-1-Q$10,'Feuille1-Catégories'!$F$5+1)=0,Q$3,""))),"")</f>
        <v/>
      </c>
      <c r="R546" s="7" t="str">
        <f ca="1">IF(AND($A546&lt;&gt;"",R$9&lt;&gt;""),IF(HLOOKUP(R$9,'Feuille1-Catégories'!$C$1:$G$2,2,FALSE)="OUI",R$3,IF(HLOOKUP(R$9,'Feuille1-Catégories'!$C$1:$G$3,3,FALSE)="OUI",OFFSET(R$3,MOD(QUOTIENT(ROW()-ROW($A$20),'Feuille1-Catégories'!$B$6/R$6),R$5),0),IF(MOD($A546-1-R$10,'Feuille1-Catégories'!$F$5+1)=0,R$3,""))),"")</f>
        <v/>
      </c>
      <c r="S546" s="7" t="str">
        <f ca="1">IF(AND($A546&lt;&gt;"",S$9&lt;&gt;""),IF(HLOOKUP(S$9,'Feuille1-Catégories'!$C$1:$G$2,2,FALSE)="OUI",S$3,IF(HLOOKUP(S$9,'Feuille1-Catégories'!$C$1:$G$3,3,FALSE)="OUI",OFFSET(S$3,MOD(QUOTIENT(ROW()-ROW($A$20),'Feuille1-Catégories'!$B$6/S$6),S$5),0),IF(MOD($A546-1-S$10,'Feuille1-Catégories'!$F$5+1)=0,S$3,""))),"")</f>
        <v/>
      </c>
      <c r="T546" s="7" t="str">
        <f ca="1">IF(AND($A546&lt;&gt;"",T$9&lt;&gt;""),IF(HLOOKUP(T$9,'Feuille1-Catégories'!$C$1:$G$2,2,FALSE)="OUI",T$3,IF(HLOOKUP(T$9,'Feuille1-Catégories'!$C$1:$G$3,3,FALSE)="OUI",OFFSET(T$3,MOD(QUOTIENT(ROW()-ROW($A$20),'Feuille1-Catégories'!$B$6/T$6),T$5),0),IF(MOD($A546-1-T$10,'Feuille1-Catégories'!$F$5+1)=0,T$3,""))),"")</f>
        <v/>
      </c>
      <c r="U546" s="7" t="str">
        <f ca="1">IF(AND($A546&lt;&gt;"",U$9&lt;&gt;""),IF(HLOOKUP(U$9,'Feuille1-Catégories'!$C$1:$G$2,2,FALSE)="OUI",U$3,IF(HLOOKUP(U$9,'Feuille1-Catégories'!$C$1:$G$3,3,FALSE)="OUI",OFFSET(U$3,MOD(QUOTIENT(ROW()-ROW($A$20),'Feuille1-Catégories'!$B$6/U$6),U$5),0),IF(MOD($A546-1-U$10,'Feuille1-Catégories'!$F$5+1)=0,U$3,""))),"")</f>
        <v/>
      </c>
      <c r="V546" s="7" t="str">
        <f ca="1">IF(AND($A546&lt;&gt;"",V$9&lt;&gt;""),IF(HLOOKUP(V$9,'Feuille1-Catégories'!$C$1:$G$2,2,FALSE)="OUI",V$3,IF(HLOOKUP(V$9,'Feuille1-Catégories'!$C$1:$G$3,3,FALSE)="OUI",OFFSET(V$3,MOD(QUOTIENT(ROW()-ROW($A$20),'Feuille1-Catégories'!$B$6/V$6),V$5),0),IF(MOD($A546-1-V$10,'Feuille1-Catégories'!$F$5+1)=0,V$3,""))),"")</f>
        <v/>
      </c>
      <c r="W546" s="7" t="str">
        <f ca="1">IF(AND($A546&lt;&gt;"",W$9&lt;&gt;""),IF(HLOOKUP(W$9,'Feuille1-Catégories'!$C$1:$G$2,2,FALSE)="OUI",W$3,IF(HLOOKUP(W$9,'Feuille1-Catégories'!$C$1:$G$3,3,FALSE)="OUI",OFFSET(W$3,MOD(QUOTIENT(ROW()-ROW($A$20),'Feuille1-Catégories'!$B$6/W$6),W$5),0),IF(MOD($A546-1-W$10,'Feuille1-Catégories'!$F$5+1)=0,W$3,""))),"")</f>
        <v/>
      </c>
      <c r="X546" s="7" t="str">
        <f ca="1">IF(AND($A546&lt;&gt;"",X$9&lt;&gt;""),IF(HLOOKUP(X$9,'Feuille1-Catégories'!$C$1:$G$2,2,FALSE)="OUI",X$3,IF(HLOOKUP(X$9,'Feuille1-Catégories'!$C$1:$G$3,3,FALSE)="OUI",OFFSET(X$3,MOD(QUOTIENT(ROW()-ROW($A$20),'Feuille1-Catégories'!$B$6/X$6),X$5),0),IF(MOD($A546-1-X$10,'Feuille1-Catégories'!$F$5+1)=0,X$3,""))),"")</f>
        <v/>
      </c>
      <c r="Y546" s="7" t="str">
        <f ca="1">IF(AND($A546&lt;&gt;"",Y$9&lt;&gt;""),IF(HLOOKUP(Y$9,'Feuille1-Catégories'!$C$1:$G$2,2,FALSE)="OUI",Y$3,IF(HLOOKUP(Y$9,'Feuille1-Catégories'!$C$1:$G$3,3,FALSE)="OUI",OFFSET(Y$3,MOD(QUOTIENT(ROW()-ROW($A$20),'Feuille1-Catégories'!$B$6/Y$6),Y$5),0),IF(MOD($A546-1-Y$10,'Feuille1-Catégories'!$F$5+1)=0,Y$3,""))),"")</f>
        <v/>
      </c>
      <c r="Z546" s="7" t="str">
        <f ca="1">IF(AND($A546&lt;&gt;"",Z$9&lt;&gt;""),IF(HLOOKUP(Z$9,'Feuille1-Catégories'!$C$1:$G$2,2,FALSE)="OUI",Z$3,IF(HLOOKUP(Z$9,'Feuille1-Catégories'!$C$1:$G$3,3,FALSE)="OUI",OFFSET(Z$3,MOD(QUOTIENT(ROW()-ROW($A$20),'Feuille1-Catégories'!$B$6/Z$6),Z$5),0),"")),"")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47" spans="1:26" ht="17" x14ac:dyDescent="0.2">
      <c r="A547" s="21" t="str">
        <f>IF(ROW()-ROW($A$19)&gt;'Feuille1-Catégories'!$B$6,"",ROW()-ROW($A$19))</f>
        <v/>
      </c>
      <c r="B547" s="33" t="str">
        <f t="shared" si="25"/>
        <v/>
      </c>
      <c r="C547" s="10" t="str">
        <f t="shared" si="26"/>
        <v/>
      </c>
      <c r="D547" s="10" t="str">
        <f>IF('Feuille3-Coût de production'!D547&lt;&gt;"",'Feuille3-Coût de production'!D547,"")</f>
        <v/>
      </c>
      <c r="E547" s="10" t="str">
        <f t="shared" si="27"/>
        <v/>
      </c>
      <c r="F547" s="7" t="str">
        <f ca="1">IF(AND($A547&lt;&gt;"",F$9&lt;&gt;""),IF(HLOOKUP(F$9,'Feuille1-Catégories'!$C$1:$G$2,2,FALSE)="OUI",F$3,IF(HLOOKUP(F$9,'Feuille1-Catégories'!$C$1:$G$3,3,FALSE)="OUI",OFFSET(F$3,MOD(QUOTIENT(ROW()-ROW($A$20),'Feuille1-Catégories'!$B$6/F$6),F$5),0),IF(MOD($A547-1-F$10,'Feuille1-Catégories'!$F$5+1)=0,F$3,""))),"")</f>
        <v/>
      </c>
      <c r="G547" s="7" t="str">
        <f ca="1">IF(AND($A547&lt;&gt;"",G$9&lt;&gt;""),IF(HLOOKUP(G$9,'Feuille1-Catégories'!$C$1:$G$2,2,FALSE)="OUI",G$3,IF(HLOOKUP(G$9,'Feuille1-Catégories'!$C$1:$G$3,3,FALSE)="OUI",OFFSET(G$3,MOD(QUOTIENT(ROW()-ROW($A$20),'Feuille1-Catégories'!$B$6/G$6),G$5),0),IF(MOD($A547-1-G$10,'Feuille1-Catégories'!$F$5+1)=0,G$3,""))),"")</f>
        <v/>
      </c>
      <c r="H547" s="7" t="str">
        <f ca="1">IF(AND($A547&lt;&gt;"",H$9&lt;&gt;""),IF(HLOOKUP(H$9,'Feuille1-Catégories'!$C$1:$G$2,2,FALSE)="OUI",H$3,IF(HLOOKUP(H$9,'Feuille1-Catégories'!$C$1:$G$3,3,FALSE)="OUI",OFFSET(H$3,MOD(QUOTIENT(ROW()-ROW($A$20),'Feuille1-Catégories'!$B$6/H$6),H$5),0),IF(MOD($A547-1-H$10,'Feuille1-Catégories'!$F$5+1)=0,H$3,""))),"")</f>
        <v/>
      </c>
      <c r="I547" s="7" t="str">
        <f ca="1">IF(AND($A547&lt;&gt;"",I$9&lt;&gt;""),IF(HLOOKUP(I$9,'Feuille1-Catégories'!$C$1:$G$2,2,FALSE)="OUI",I$3,IF(HLOOKUP(I$9,'Feuille1-Catégories'!$C$1:$G$3,3,FALSE)="OUI",OFFSET(I$3,MOD(QUOTIENT(ROW()-ROW($A$20),'Feuille1-Catégories'!$B$6/I$6),I$5),0),IF(MOD($A547-1-I$10,'Feuille1-Catégories'!$F$5+1)=0,I$3,""))),"")</f>
        <v/>
      </c>
      <c r="J547" s="7" t="str">
        <f ca="1">IF(AND($A547&lt;&gt;"",J$9&lt;&gt;""),IF(HLOOKUP(J$9,'Feuille1-Catégories'!$C$1:$G$2,2,FALSE)="OUI",J$3,IF(HLOOKUP(J$9,'Feuille1-Catégories'!$C$1:$G$3,3,FALSE)="OUI",OFFSET(J$3,MOD(QUOTIENT(ROW()-ROW($A$20),'Feuille1-Catégories'!$B$6/J$6),J$5),0),IF(MOD($A547-1-J$10,'Feuille1-Catégories'!$F$5+1)=0,J$3,""))),"")</f>
        <v/>
      </c>
      <c r="K547" s="7" t="str">
        <f ca="1">IF(AND($A547&lt;&gt;"",K$9&lt;&gt;""),IF(HLOOKUP(K$9,'Feuille1-Catégories'!$C$1:$G$2,2,FALSE)="OUI",K$3,IF(HLOOKUP(K$9,'Feuille1-Catégories'!$C$1:$G$3,3,FALSE)="OUI",OFFSET(K$3,MOD(QUOTIENT(ROW()-ROW($A$20),'Feuille1-Catégories'!$B$6/K$6),K$5),0),IF(MOD($A547-1-K$10,'Feuille1-Catégories'!$F$5+1)=0,K$3,""))),"")</f>
        <v/>
      </c>
      <c r="L547" s="7" t="str">
        <f ca="1">IF(AND($A547&lt;&gt;"",L$9&lt;&gt;""),IF(HLOOKUP(L$9,'Feuille1-Catégories'!$C$1:$G$2,2,FALSE)="OUI",L$3,IF(HLOOKUP(L$9,'Feuille1-Catégories'!$C$1:$G$3,3,FALSE)="OUI",OFFSET(L$3,MOD(QUOTIENT(ROW()-ROW($A$20),'Feuille1-Catégories'!$B$6/L$6),L$5),0),IF(MOD($A547-1-L$10,'Feuille1-Catégories'!$F$5+1)=0,L$3,""))),"")</f>
        <v/>
      </c>
      <c r="M547" s="7" t="str">
        <f ca="1">IF(AND($A547&lt;&gt;"",M$9&lt;&gt;""),IF(HLOOKUP(M$9,'Feuille1-Catégories'!$C$1:$G$2,2,FALSE)="OUI",M$3,IF(HLOOKUP(M$9,'Feuille1-Catégories'!$C$1:$G$3,3,FALSE)="OUI",OFFSET(M$3,MOD(QUOTIENT(ROW()-ROW($A$20),'Feuille1-Catégories'!$B$6/M$6),M$5),0),IF(MOD($A547-1-M$10,'Feuille1-Catégories'!$F$5+1)=0,M$3,""))),"")</f>
        <v/>
      </c>
      <c r="N547" s="7" t="str">
        <f ca="1">IF(AND($A547&lt;&gt;"",N$9&lt;&gt;""),IF(HLOOKUP(N$9,'Feuille1-Catégories'!$C$1:$G$2,2,FALSE)="OUI",N$3,IF(HLOOKUP(N$9,'Feuille1-Catégories'!$C$1:$G$3,3,FALSE)="OUI",OFFSET(N$3,MOD(QUOTIENT(ROW()-ROW($A$20),'Feuille1-Catégories'!$B$6/N$6),N$5),0),IF(MOD($A547-1-N$10,'Feuille1-Catégories'!$F$5+1)=0,N$3,""))),"")</f>
        <v/>
      </c>
      <c r="O547" s="7" t="str">
        <f ca="1">IF(AND($A547&lt;&gt;"",O$9&lt;&gt;""),IF(HLOOKUP(O$9,'Feuille1-Catégories'!$C$1:$G$2,2,FALSE)="OUI",O$3,IF(HLOOKUP(O$9,'Feuille1-Catégories'!$C$1:$G$3,3,FALSE)="OUI",OFFSET(O$3,MOD(QUOTIENT(ROW()-ROW($A$20),'Feuille1-Catégories'!$B$6/O$6),O$5),0),IF(MOD($A547-1-O$10,'Feuille1-Catégories'!$F$5+1)=0,O$3,""))),"")</f>
        <v/>
      </c>
      <c r="P547" s="7" t="str">
        <f ca="1">IF(AND($A547&lt;&gt;"",P$9&lt;&gt;""),IF(HLOOKUP(P$9,'Feuille1-Catégories'!$C$1:$G$2,2,FALSE)="OUI",P$3,IF(HLOOKUP(P$9,'Feuille1-Catégories'!$C$1:$G$3,3,FALSE)="OUI",OFFSET(P$3,MOD(QUOTIENT(ROW()-ROW($A$20),'Feuille1-Catégories'!$B$6/P$6),P$5),0),IF(MOD($A547-1-P$10,'Feuille1-Catégories'!$F$5+1)=0,P$3,""))),"")</f>
        <v/>
      </c>
      <c r="Q547" s="7" t="str">
        <f ca="1">IF(AND($A547&lt;&gt;"",Q$9&lt;&gt;""),IF(HLOOKUP(Q$9,'Feuille1-Catégories'!$C$1:$G$2,2,FALSE)="OUI",Q$3,IF(HLOOKUP(Q$9,'Feuille1-Catégories'!$C$1:$G$3,3,FALSE)="OUI",OFFSET(Q$3,MOD(QUOTIENT(ROW()-ROW($A$20),'Feuille1-Catégories'!$B$6/Q$6),Q$5),0),IF(MOD($A547-1-Q$10,'Feuille1-Catégories'!$F$5+1)=0,Q$3,""))),"")</f>
        <v/>
      </c>
      <c r="R547" s="7" t="str">
        <f ca="1">IF(AND($A547&lt;&gt;"",R$9&lt;&gt;""),IF(HLOOKUP(R$9,'Feuille1-Catégories'!$C$1:$G$2,2,FALSE)="OUI",R$3,IF(HLOOKUP(R$9,'Feuille1-Catégories'!$C$1:$G$3,3,FALSE)="OUI",OFFSET(R$3,MOD(QUOTIENT(ROW()-ROW($A$20),'Feuille1-Catégories'!$B$6/R$6),R$5),0),IF(MOD($A547-1-R$10,'Feuille1-Catégories'!$F$5+1)=0,R$3,""))),"")</f>
        <v/>
      </c>
      <c r="S547" s="7" t="str">
        <f ca="1">IF(AND($A547&lt;&gt;"",S$9&lt;&gt;""),IF(HLOOKUP(S$9,'Feuille1-Catégories'!$C$1:$G$2,2,FALSE)="OUI",S$3,IF(HLOOKUP(S$9,'Feuille1-Catégories'!$C$1:$G$3,3,FALSE)="OUI",OFFSET(S$3,MOD(QUOTIENT(ROW()-ROW($A$20),'Feuille1-Catégories'!$B$6/S$6),S$5),0),IF(MOD($A547-1-S$10,'Feuille1-Catégories'!$F$5+1)=0,S$3,""))),"")</f>
        <v/>
      </c>
      <c r="T547" s="7" t="str">
        <f ca="1">IF(AND($A547&lt;&gt;"",T$9&lt;&gt;""),IF(HLOOKUP(T$9,'Feuille1-Catégories'!$C$1:$G$2,2,FALSE)="OUI",T$3,IF(HLOOKUP(T$9,'Feuille1-Catégories'!$C$1:$G$3,3,FALSE)="OUI",OFFSET(T$3,MOD(QUOTIENT(ROW()-ROW($A$20),'Feuille1-Catégories'!$B$6/T$6),T$5),0),IF(MOD($A547-1-T$10,'Feuille1-Catégories'!$F$5+1)=0,T$3,""))),"")</f>
        <v/>
      </c>
      <c r="U547" s="7" t="str">
        <f ca="1">IF(AND($A547&lt;&gt;"",U$9&lt;&gt;""),IF(HLOOKUP(U$9,'Feuille1-Catégories'!$C$1:$G$2,2,FALSE)="OUI",U$3,IF(HLOOKUP(U$9,'Feuille1-Catégories'!$C$1:$G$3,3,FALSE)="OUI",OFFSET(U$3,MOD(QUOTIENT(ROW()-ROW($A$20),'Feuille1-Catégories'!$B$6/U$6),U$5),0),IF(MOD($A547-1-U$10,'Feuille1-Catégories'!$F$5+1)=0,U$3,""))),"")</f>
        <v/>
      </c>
      <c r="V547" s="7" t="str">
        <f ca="1">IF(AND($A547&lt;&gt;"",V$9&lt;&gt;""),IF(HLOOKUP(V$9,'Feuille1-Catégories'!$C$1:$G$2,2,FALSE)="OUI",V$3,IF(HLOOKUP(V$9,'Feuille1-Catégories'!$C$1:$G$3,3,FALSE)="OUI",OFFSET(V$3,MOD(QUOTIENT(ROW()-ROW($A$20),'Feuille1-Catégories'!$B$6/V$6),V$5),0),IF(MOD($A547-1-V$10,'Feuille1-Catégories'!$F$5+1)=0,V$3,""))),"")</f>
        <v/>
      </c>
      <c r="W547" s="7" t="str">
        <f ca="1">IF(AND($A547&lt;&gt;"",W$9&lt;&gt;""),IF(HLOOKUP(W$9,'Feuille1-Catégories'!$C$1:$G$2,2,FALSE)="OUI",W$3,IF(HLOOKUP(W$9,'Feuille1-Catégories'!$C$1:$G$3,3,FALSE)="OUI",OFFSET(W$3,MOD(QUOTIENT(ROW()-ROW($A$20),'Feuille1-Catégories'!$B$6/W$6),W$5),0),IF(MOD($A547-1-W$10,'Feuille1-Catégories'!$F$5+1)=0,W$3,""))),"")</f>
        <v/>
      </c>
      <c r="X547" s="7" t="str">
        <f ca="1">IF(AND($A547&lt;&gt;"",X$9&lt;&gt;""),IF(HLOOKUP(X$9,'Feuille1-Catégories'!$C$1:$G$2,2,FALSE)="OUI",X$3,IF(HLOOKUP(X$9,'Feuille1-Catégories'!$C$1:$G$3,3,FALSE)="OUI",OFFSET(X$3,MOD(QUOTIENT(ROW()-ROW($A$20),'Feuille1-Catégories'!$B$6/X$6),X$5),0),IF(MOD($A547-1-X$10,'Feuille1-Catégories'!$F$5+1)=0,X$3,""))),"")</f>
        <v/>
      </c>
      <c r="Y547" s="7" t="str">
        <f ca="1">IF(AND($A547&lt;&gt;"",Y$9&lt;&gt;""),IF(HLOOKUP(Y$9,'Feuille1-Catégories'!$C$1:$G$2,2,FALSE)="OUI",Y$3,IF(HLOOKUP(Y$9,'Feuille1-Catégories'!$C$1:$G$3,3,FALSE)="OUI",OFFSET(Y$3,MOD(QUOTIENT(ROW()-ROW($A$20),'Feuille1-Catégories'!$B$6/Y$6),Y$5),0),IF(MOD($A547-1-Y$10,'Feuille1-Catégories'!$F$5+1)=0,Y$3,""))),"")</f>
        <v/>
      </c>
      <c r="Z547" s="7" t="str">
        <f ca="1">IF(AND($A547&lt;&gt;"",Z$9&lt;&gt;""),IF(HLOOKUP(Z$9,'Feuille1-Catégories'!$C$1:$G$2,2,FALSE)="OUI",Z$3,IF(HLOOKUP(Z$9,'Feuille1-Catégories'!$C$1:$G$3,3,FALSE)="OUI",OFFSET(Z$3,MOD(QUOTIENT(ROW()-ROW($A$20),'Feuille1-Catégories'!$B$6/Z$6),Z$5),0),"")),"")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48" spans="1:26" ht="17" x14ac:dyDescent="0.2">
      <c r="A548" s="21" t="str">
        <f>IF(ROW()-ROW($A$19)&gt;'Feuille1-Catégories'!$B$6,"",ROW()-ROW($A$19))</f>
        <v/>
      </c>
      <c r="B548" s="33" t="str">
        <f t="shared" si="25"/>
        <v/>
      </c>
      <c r="C548" s="10" t="str">
        <f t="shared" si="26"/>
        <v/>
      </c>
      <c r="D548" s="10" t="str">
        <f>IF('Feuille3-Coût de production'!D548&lt;&gt;"",'Feuille3-Coût de production'!D548,"")</f>
        <v/>
      </c>
      <c r="E548" s="10" t="str">
        <f t="shared" si="27"/>
        <v/>
      </c>
      <c r="F548" s="7" t="str">
        <f ca="1">IF(AND($A548&lt;&gt;"",F$9&lt;&gt;""),IF(HLOOKUP(F$9,'Feuille1-Catégories'!$C$1:$G$2,2,FALSE)="OUI",F$3,IF(HLOOKUP(F$9,'Feuille1-Catégories'!$C$1:$G$3,3,FALSE)="OUI",OFFSET(F$3,MOD(QUOTIENT(ROW()-ROW($A$20),'Feuille1-Catégories'!$B$6/F$6),F$5),0),IF(MOD($A548-1-F$10,'Feuille1-Catégories'!$F$5+1)=0,F$3,""))),"")</f>
        <v/>
      </c>
      <c r="G548" s="7" t="str">
        <f ca="1">IF(AND($A548&lt;&gt;"",G$9&lt;&gt;""),IF(HLOOKUP(G$9,'Feuille1-Catégories'!$C$1:$G$2,2,FALSE)="OUI",G$3,IF(HLOOKUP(G$9,'Feuille1-Catégories'!$C$1:$G$3,3,FALSE)="OUI",OFFSET(G$3,MOD(QUOTIENT(ROW()-ROW($A$20),'Feuille1-Catégories'!$B$6/G$6),G$5),0),IF(MOD($A548-1-G$10,'Feuille1-Catégories'!$F$5+1)=0,G$3,""))),"")</f>
        <v/>
      </c>
      <c r="H548" s="7" t="str">
        <f ca="1">IF(AND($A548&lt;&gt;"",H$9&lt;&gt;""),IF(HLOOKUP(H$9,'Feuille1-Catégories'!$C$1:$G$2,2,FALSE)="OUI",H$3,IF(HLOOKUP(H$9,'Feuille1-Catégories'!$C$1:$G$3,3,FALSE)="OUI",OFFSET(H$3,MOD(QUOTIENT(ROW()-ROW($A$20),'Feuille1-Catégories'!$B$6/H$6),H$5),0),IF(MOD($A548-1-H$10,'Feuille1-Catégories'!$F$5+1)=0,H$3,""))),"")</f>
        <v/>
      </c>
      <c r="I548" s="7" t="str">
        <f ca="1">IF(AND($A548&lt;&gt;"",I$9&lt;&gt;""),IF(HLOOKUP(I$9,'Feuille1-Catégories'!$C$1:$G$2,2,FALSE)="OUI",I$3,IF(HLOOKUP(I$9,'Feuille1-Catégories'!$C$1:$G$3,3,FALSE)="OUI",OFFSET(I$3,MOD(QUOTIENT(ROW()-ROW($A$20),'Feuille1-Catégories'!$B$6/I$6),I$5),0),IF(MOD($A548-1-I$10,'Feuille1-Catégories'!$F$5+1)=0,I$3,""))),"")</f>
        <v/>
      </c>
      <c r="J548" s="7" t="str">
        <f ca="1">IF(AND($A548&lt;&gt;"",J$9&lt;&gt;""),IF(HLOOKUP(J$9,'Feuille1-Catégories'!$C$1:$G$2,2,FALSE)="OUI",J$3,IF(HLOOKUP(J$9,'Feuille1-Catégories'!$C$1:$G$3,3,FALSE)="OUI",OFFSET(J$3,MOD(QUOTIENT(ROW()-ROW($A$20),'Feuille1-Catégories'!$B$6/J$6),J$5),0),IF(MOD($A548-1-J$10,'Feuille1-Catégories'!$F$5+1)=0,J$3,""))),"")</f>
        <v/>
      </c>
      <c r="K548" s="7" t="str">
        <f ca="1">IF(AND($A548&lt;&gt;"",K$9&lt;&gt;""),IF(HLOOKUP(K$9,'Feuille1-Catégories'!$C$1:$G$2,2,FALSE)="OUI",K$3,IF(HLOOKUP(K$9,'Feuille1-Catégories'!$C$1:$G$3,3,FALSE)="OUI",OFFSET(K$3,MOD(QUOTIENT(ROW()-ROW($A$20),'Feuille1-Catégories'!$B$6/K$6),K$5),0),IF(MOD($A548-1-K$10,'Feuille1-Catégories'!$F$5+1)=0,K$3,""))),"")</f>
        <v/>
      </c>
      <c r="L548" s="7" t="str">
        <f ca="1">IF(AND($A548&lt;&gt;"",L$9&lt;&gt;""),IF(HLOOKUP(L$9,'Feuille1-Catégories'!$C$1:$G$2,2,FALSE)="OUI",L$3,IF(HLOOKUP(L$9,'Feuille1-Catégories'!$C$1:$G$3,3,FALSE)="OUI",OFFSET(L$3,MOD(QUOTIENT(ROW()-ROW($A$20),'Feuille1-Catégories'!$B$6/L$6),L$5),0),IF(MOD($A548-1-L$10,'Feuille1-Catégories'!$F$5+1)=0,L$3,""))),"")</f>
        <v/>
      </c>
      <c r="M548" s="7" t="str">
        <f ca="1">IF(AND($A548&lt;&gt;"",M$9&lt;&gt;""),IF(HLOOKUP(M$9,'Feuille1-Catégories'!$C$1:$G$2,2,FALSE)="OUI",M$3,IF(HLOOKUP(M$9,'Feuille1-Catégories'!$C$1:$G$3,3,FALSE)="OUI",OFFSET(M$3,MOD(QUOTIENT(ROW()-ROW($A$20),'Feuille1-Catégories'!$B$6/M$6),M$5),0),IF(MOD($A548-1-M$10,'Feuille1-Catégories'!$F$5+1)=0,M$3,""))),"")</f>
        <v/>
      </c>
      <c r="N548" s="7" t="str">
        <f ca="1">IF(AND($A548&lt;&gt;"",N$9&lt;&gt;""),IF(HLOOKUP(N$9,'Feuille1-Catégories'!$C$1:$G$2,2,FALSE)="OUI",N$3,IF(HLOOKUP(N$9,'Feuille1-Catégories'!$C$1:$G$3,3,FALSE)="OUI",OFFSET(N$3,MOD(QUOTIENT(ROW()-ROW($A$20),'Feuille1-Catégories'!$B$6/N$6),N$5),0),IF(MOD($A548-1-N$10,'Feuille1-Catégories'!$F$5+1)=0,N$3,""))),"")</f>
        <v/>
      </c>
      <c r="O548" s="7" t="str">
        <f ca="1">IF(AND($A548&lt;&gt;"",O$9&lt;&gt;""),IF(HLOOKUP(O$9,'Feuille1-Catégories'!$C$1:$G$2,2,FALSE)="OUI",O$3,IF(HLOOKUP(O$9,'Feuille1-Catégories'!$C$1:$G$3,3,FALSE)="OUI",OFFSET(O$3,MOD(QUOTIENT(ROW()-ROW($A$20),'Feuille1-Catégories'!$B$6/O$6),O$5),0),IF(MOD($A548-1-O$10,'Feuille1-Catégories'!$F$5+1)=0,O$3,""))),"")</f>
        <v/>
      </c>
      <c r="P548" s="7" t="str">
        <f ca="1">IF(AND($A548&lt;&gt;"",P$9&lt;&gt;""),IF(HLOOKUP(P$9,'Feuille1-Catégories'!$C$1:$G$2,2,FALSE)="OUI",P$3,IF(HLOOKUP(P$9,'Feuille1-Catégories'!$C$1:$G$3,3,FALSE)="OUI",OFFSET(P$3,MOD(QUOTIENT(ROW()-ROW($A$20),'Feuille1-Catégories'!$B$6/P$6),P$5),0),IF(MOD($A548-1-P$10,'Feuille1-Catégories'!$F$5+1)=0,P$3,""))),"")</f>
        <v/>
      </c>
      <c r="Q548" s="7" t="str">
        <f ca="1">IF(AND($A548&lt;&gt;"",Q$9&lt;&gt;""),IF(HLOOKUP(Q$9,'Feuille1-Catégories'!$C$1:$G$2,2,FALSE)="OUI",Q$3,IF(HLOOKUP(Q$9,'Feuille1-Catégories'!$C$1:$G$3,3,FALSE)="OUI",OFFSET(Q$3,MOD(QUOTIENT(ROW()-ROW($A$20),'Feuille1-Catégories'!$B$6/Q$6),Q$5),0),IF(MOD($A548-1-Q$10,'Feuille1-Catégories'!$F$5+1)=0,Q$3,""))),"")</f>
        <v/>
      </c>
      <c r="R548" s="7" t="str">
        <f ca="1">IF(AND($A548&lt;&gt;"",R$9&lt;&gt;""),IF(HLOOKUP(R$9,'Feuille1-Catégories'!$C$1:$G$2,2,FALSE)="OUI",R$3,IF(HLOOKUP(R$9,'Feuille1-Catégories'!$C$1:$G$3,3,FALSE)="OUI",OFFSET(R$3,MOD(QUOTIENT(ROW()-ROW($A$20),'Feuille1-Catégories'!$B$6/R$6),R$5),0),IF(MOD($A548-1-R$10,'Feuille1-Catégories'!$F$5+1)=0,R$3,""))),"")</f>
        <v/>
      </c>
      <c r="S548" s="7" t="str">
        <f ca="1">IF(AND($A548&lt;&gt;"",S$9&lt;&gt;""),IF(HLOOKUP(S$9,'Feuille1-Catégories'!$C$1:$G$2,2,FALSE)="OUI",S$3,IF(HLOOKUP(S$9,'Feuille1-Catégories'!$C$1:$G$3,3,FALSE)="OUI",OFFSET(S$3,MOD(QUOTIENT(ROW()-ROW($A$20),'Feuille1-Catégories'!$B$6/S$6),S$5),0),IF(MOD($A548-1-S$10,'Feuille1-Catégories'!$F$5+1)=0,S$3,""))),"")</f>
        <v/>
      </c>
      <c r="T548" s="7" t="str">
        <f ca="1">IF(AND($A548&lt;&gt;"",T$9&lt;&gt;""),IF(HLOOKUP(T$9,'Feuille1-Catégories'!$C$1:$G$2,2,FALSE)="OUI",T$3,IF(HLOOKUP(T$9,'Feuille1-Catégories'!$C$1:$G$3,3,FALSE)="OUI",OFFSET(T$3,MOD(QUOTIENT(ROW()-ROW($A$20),'Feuille1-Catégories'!$B$6/T$6),T$5),0),IF(MOD($A548-1-T$10,'Feuille1-Catégories'!$F$5+1)=0,T$3,""))),"")</f>
        <v/>
      </c>
      <c r="U548" s="7" t="str">
        <f ca="1">IF(AND($A548&lt;&gt;"",U$9&lt;&gt;""),IF(HLOOKUP(U$9,'Feuille1-Catégories'!$C$1:$G$2,2,FALSE)="OUI",U$3,IF(HLOOKUP(U$9,'Feuille1-Catégories'!$C$1:$G$3,3,FALSE)="OUI",OFFSET(U$3,MOD(QUOTIENT(ROW()-ROW($A$20),'Feuille1-Catégories'!$B$6/U$6),U$5),0),IF(MOD($A548-1-U$10,'Feuille1-Catégories'!$F$5+1)=0,U$3,""))),"")</f>
        <v/>
      </c>
      <c r="V548" s="7" t="str">
        <f ca="1">IF(AND($A548&lt;&gt;"",V$9&lt;&gt;""),IF(HLOOKUP(V$9,'Feuille1-Catégories'!$C$1:$G$2,2,FALSE)="OUI",V$3,IF(HLOOKUP(V$9,'Feuille1-Catégories'!$C$1:$G$3,3,FALSE)="OUI",OFFSET(V$3,MOD(QUOTIENT(ROW()-ROW($A$20),'Feuille1-Catégories'!$B$6/V$6),V$5),0),IF(MOD($A548-1-V$10,'Feuille1-Catégories'!$F$5+1)=0,V$3,""))),"")</f>
        <v/>
      </c>
      <c r="W548" s="7" t="str">
        <f ca="1">IF(AND($A548&lt;&gt;"",W$9&lt;&gt;""),IF(HLOOKUP(W$9,'Feuille1-Catégories'!$C$1:$G$2,2,FALSE)="OUI",W$3,IF(HLOOKUP(W$9,'Feuille1-Catégories'!$C$1:$G$3,3,FALSE)="OUI",OFFSET(W$3,MOD(QUOTIENT(ROW()-ROW($A$20),'Feuille1-Catégories'!$B$6/W$6),W$5),0),IF(MOD($A548-1-W$10,'Feuille1-Catégories'!$F$5+1)=0,W$3,""))),"")</f>
        <v/>
      </c>
      <c r="X548" s="7" t="str">
        <f ca="1">IF(AND($A548&lt;&gt;"",X$9&lt;&gt;""),IF(HLOOKUP(X$9,'Feuille1-Catégories'!$C$1:$G$2,2,FALSE)="OUI",X$3,IF(HLOOKUP(X$9,'Feuille1-Catégories'!$C$1:$G$3,3,FALSE)="OUI",OFFSET(X$3,MOD(QUOTIENT(ROW()-ROW($A$20),'Feuille1-Catégories'!$B$6/X$6),X$5),0),IF(MOD($A548-1-X$10,'Feuille1-Catégories'!$F$5+1)=0,X$3,""))),"")</f>
        <v/>
      </c>
      <c r="Y548" s="7" t="str">
        <f ca="1">IF(AND($A548&lt;&gt;"",Y$9&lt;&gt;""),IF(HLOOKUP(Y$9,'Feuille1-Catégories'!$C$1:$G$2,2,FALSE)="OUI",Y$3,IF(HLOOKUP(Y$9,'Feuille1-Catégories'!$C$1:$G$3,3,FALSE)="OUI",OFFSET(Y$3,MOD(QUOTIENT(ROW()-ROW($A$20),'Feuille1-Catégories'!$B$6/Y$6),Y$5),0),IF(MOD($A548-1-Y$10,'Feuille1-Catégories'!$F$5+1)=0,Y$3,""))),"")</f>
        <v/>
      </c>
      <c r="Z548" s="7" t="str">
        <f ca="1">IF(AND($A548&lt;&gt;"",Z$9&lt;&gt;""),IF(HLOOKUP(Z$9,'Feuille1-Catégories'!$C$1:$G$2,2,FALSE)="OUI",Z$3,IF(HLOOKUP(Z$9,'Feuille1-Catégories'!$C$1:$G$3,3,FALSE)="OUI",OFFSET(Z$3,MOD(QUOTIENT(ROW()-ROW($A$20),'Feuille1-Catégories'!$B$6/Z$6),Z$5),0),"")),"")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49" spans="1:26" ht="17" x14ac:dyDescent="0.2">
      <c r="A549" s="21" t="str">
        <f>IF(ROW()-ROW($A$19)&gt;'Feuille1-Catégories'!$B$6,"",ROW()-ROW($A$19))</f>
        <v/>
      </c>
      <c r="B549" s="33" t="str">
        <f t="shared" si="25"/>
        <v/>
      </c>
      <c r="C549" s="10" t="str">
        <f t="shared" si="26"/>
        <v/>
      </c>
      <c r="D549" s="10" t="str">
        <f>IF('Feuille3-Coût de production'!D549&lt;&gt;"",'Feuille3-Coût de production'!D549,"")</f>
        <v/>
      </c>
      <c r="E549" s="10" t="str">
        <f t="shared" si="27"/>
        <v/>
      </c>
      <c r="F549" s="7" t="str">
        <f ca="1">IF(AND($A549&lt;&gt;"",F$9&lt;&gt;""),IF(HLOOKUP(F$9,'Feuille1-Catégories'!$C$1:$G$2,2,FALSE)="OUI",F$3,IF(HLOOKUP(F$9,'Feuille1-Catégories'!$C$1:$G$3,3,FALSE)="OUI",OFFSET(F$3,MOD(QUOTIENT(ROW()-ROW($A$20),'Feuille1-Catégories'!$B$6/F$6),F$5),0),IF(MOD($A549-1-F$10,'Feuille1-Catégories'!$F$5+1)=0,F$3,""))),"")</f>
        <v/>
      </c>
      <c r="G549" s="7" t="str">
        <f ca="1">IF(AND($A549&lt;&gt;"",G$9&lt;&gt;""),IF(HLOOKUP(G$9,'Feuille1-Catégories'!$C$1:$G$2,2,FALSE)="OUI",G$3,IF(HLOOKUP(G$9,'Feuille1-Catégories'!$C$1:$G$3,3,FALSE)="OUI",OFFSET(G$3,MOD(QUOTIENT(ROW()-ROW($A$20),'Feuille1-Catégories'!$B$6/G$6),G$5),0),IF(MOD($A549-1-G$10,'Feuille1-Catégories'!$F$5+1)=0,G$3,""))),"")</f>
        <v/>
      </c>
      <c r="H549" s="7" t="str">
        <f ca="1">IF(AND($A549&lt;&gt;"",H$9&lt;&gt;""),IF(HLOOKUP(H$9,'Feuille1-Catégories'!$C$1:$G$2,2,FALSE)="OUI",H$3,IF(HLOOKUP(H$9,'Feuille1-Catégories'!$C$1:$G$3,3,FALSE)="OUI",OFFSET(H$3,MOD(QUOTIENT(ROW()-ROW($A$20),'Feuille1-Catégories'!$B$6/H$6),H$5),0),IF(MOD($A549-1-H$10,'Feuille1-Catégories'!$F$5+1)=0,H$3,""))),"")</f>
        <v/>
      </c>
      <c r="I549" s="7" t="str">
        <f ca="1">IF(AND($A549&lt;&gt;"",I$9&lt;&gt;""),IF(HLOOKUP(I$9,'Feuille1-Catégories'!$C$1:$G$2,2,FALSE)="OUI",I$3,IF(HLOOKUP(I$9,'Feuille1-Catégories'!$C$1:$G$3,3,FALSE)="OUI",OFFSET(I$3,MOD(QUOTIENT(ROW()-ROW($A$20),'Feuille1-Catégories'!$B$6/I$6),I$5),0),IF(MOD($A549-1-I$10,'Feuille1-Catégories'!$F$5+1)=0,I$3,""))),"")</f>
        <v/>
      </c>
      <c r="J549" s="7" t="str">
        <f ca="1">IF(AND($A549&lt;&gt;"",J$9&lt;&gt;""),IF(HLOOKUP(J$9,'Feuille1-Catégories'!$C$1:$G$2,2,FALSE)="OUI",J$3,IF(HLOOKUP(J$9,'Feuille1-Catégories'!$C$1:$G$3,3,FALSE)="OUI",OFFSET(J$3,MOD(QUOTIENT(ROW()-ROW($A$20),'Feuille1-Catégories'!$B$6/J$6),J$5),0),IF(MOD($A549-1-J$10,'Feuille1-Catégories'!$F$5+1)=0,J$3,""))),"")</f>
        <v/>
      </c>
      <c r="K549" s="7" t="str">
        <f ca="1">IF(AND($A549&lt;&gt;"",K$9&lt;&gt;""),IF(HLOOKUP(K$9,'Feuille1-Catégories'!$C$1:$G$2,2,FALSE)="OUI",K$3,IF(HLOOKUP(K$9,'Feuille1-Catégories'!$C$1:$G$3,3,FALSE)="OUI",OFFSET(K$3,MOD(QUOTIENT(ROW()-ROW($A$20),'Feuille1-Catégories'!$B$6/K$6),K$5),0),IF(MOD($A549-1-K$10,'Feuille1-Catégories'!$F$5+1)=0,K$3,""))),"")</f>
        <v/>
      </c>
      <c r="L549" s="7" t="str">
        <f ca="1">IF(AND($A549&lt;&gt;"",L$9&lt;&gt;""),IF(HLOOKUP(L$9,'Feuille1-Catégories'!$C$1:$G$2,2,FALSE)="OUI",L$3,IF(HLOOKUP(L$9,'Feuille1-Catégories'!$C$1:$G$3,3,FALSE)="OUI",OFFSET(L$3,MOD(QUOTIENT(ROW()-ROW($A$20),'Feuille1-Catégories'!$B$6/L$6),L$5),0),IF(MOD($A549-1-L$10,'Feuille1-Catégories'!$F$5+1)=0,L$3,""))),"")</f>
        <v/>
      </c>
      <c r="M549" s="7" t="str">
        <f ca="1">IF(AND($A549&lt;&gt;"",M$9&lt;&gt;""),IF(HLOOKUP(M$9,'Feuille1-Catégories'!$C$1:$G$2,2,FALSE)="OUI",M$3,IF(HLOOKUP(M$9,'Feuille1-Catégories'!$C$1:$G$3,3,FALSE)="OUI",OFFSET(M$3,MOD(QUOTIENT(ROW()-ROW($A$20),'Feuille1-Catégories'!$B$6/M$6),M$5),0),IF(MOD($A549-1-M$10,'Feuille1-Catégories'!$F$5+1)=0,M$3,""))),"")</f>
        <v/>
      </c>
      <c r="N549" s="7" t="str">
        <f ca="1">IF(AND($A549&lt;&gt;"",N$9&lt;&gt;""),IF(HLOOKUP(N$9,'Feuille1-Catégories'!$C$1:$G$2,2,FALSE)="OUI",N$3,IF(HLOOKUP(N$9,'Feuille1-Catégories'!$C$1:$G$3,3,FALSE)="OUI",OFFSET(N$3,MOD(QUOTIENT(ROW()-ROW($A$20),'Feuille1-Catégories'!$B$6/N$6),N$5),0),IF(MOD($A549-1-N$10,'Feuille1-Catégories'!$F$5+1)=0,N$3,""))),"")</f>
        <v/>
      </c>
      <c r="O549" s="7" t="str">
        <f ca="1">IF(AND($A549&lt;&gt;"",O$9&lt;&gt;""),IF(HLOOKUP(O$9,'Feuille1-Catégories'!$C$1:$G$2,2,FALSE)="OUI",O$3,IF(HLOOKUP(O$9,'Feuille1-Catégories'!$C$1:$G$3,3,FALSE)="OUI",OFFSET(O$3,MOD(QUOTIENT(ROW()-ROW($A$20),'Feuille1-Catégories'!$B$6/O$6),O$5),0),IF(MOD($A549-1-O$10,'Feuille1-Catégories'!$F$5+1)=0,O$3,""))),"")</f>
        <v/>
      </c>
      <c r="P549" s="7" t="str">
        <f ca="1">IF(AND($A549&lt;&gt;"",P$9&lt;&gt;""),IF(HLOOKUP(P$9,'Feuille1-Catégories'!$C$1:$G$2,2,FALSE)="OUI",P$3,IF(HLOOKUP(P$9,'Feuille1-Catégories'!$C$1:$G$3,3,FALSE)="OUI",OFFSET(P$3,MOD(QUOTIENT(ROW()-ROW($A$20),'Feuille1-Catégories'!$B$6/P$6),P$5),0),IF(MOD($A549-1-P$10,'Feuille1-Catégories'!$F$5+1)=0,P$3,""))),"")</f>
        <v/>
      </c>
      <c r="Q549" s="7" t="str">
        <f ca="1">IF(AND($A549&lt;&gt;"",Q$9&lt;&gt;""),IF(HLOOKUP(Q$9,'Feuille1-Catégories'!$C$1:$G$2,2,FALSE)="OUI",Q$3,IF(HLOOKUP(Q$9,'Feuille1-Catégories'!$C$1:$G$3,3,FALSE)="OUI",OFFSET(Q$3,MOD(QUOTIENT(ROW()-ROW($A$20),'Feuille1-Catégories'!$B$6/Q$6),Q$5),0),IF(MOD($A549-1-Q$10,'Feuille1-Catégories'!$F$5+1)=0,Q$3,""))),"")</f>
        <v/>
      </c>
      <c r="R549" s="7" t="str">
        <f ca="1">IF(AND($A549&lt;&gt;"",R$9&lt;&gt;""),IF(HLOOKUP(R$9,'Feuille1-Catégories'!$C$1:$G$2,2,FALSE)="OUI",R$3,IF(HLOOKUP(R$9,'Feuille1-Catégories'!$C$1:$G$3,3,FALSE)="OUI",OFFSET(R$3,MOD(QUOTIENT(ROW()-ROW($A$20),'Feuille1-Catégories'!$B$6/R$6),R$5),0),IF(MOD($A549-1-R$10,'Feuille1-Catégories'!$F$5+1)=0,R$3,""))),"")</f>
        <v/>
      </c>
      <c r="S549" s="7" t="str">
        <f ca="1">IF(AND($A549&lt;&gt;"",S$9&lt;&gt;""),IF(HLOOKUP(S$9,'Feuille1-Catégories'!$C$1:$G$2,2,FALSE)="OUI",S$3,IF(HLOOKUP(S$9,'Feuille1-Catégories'!$C$1:$G$3,3,FALSE)="OUI",OFFSET(S$3,MOD(QUOTIENT(ROW()-ROW($A$20),'Feuille1-Catégories'!$B$6/S$6),S$5),0),IF(MOD($A549-1-S$10,'Feuille1-Catégories'!$F$5+1)=0,S$3,""))),"")</f>
        <v/>
      </c>
      <c r="T549" s="7" t="str">
        <f ca="1">IF(AND($A549&lt;&gt;"",T$9&lt;&gt;""),IF(HLOOKUP(T$9,'Feuille1-Catégories'!$C$1:$G$2,2,FALSE)="OUI",T$3,IF(HLOOKUP(T$9,'Feuille1-Catégories'!$C$1:$G$3,3,FALSE)="OUI",OFFSET(T$3,MOD(QUOTIENT(ROW()-ROW($A$20),'Feuille1-Catégories'!$B$6/T$6),T$5),0),IF(MOD($A549-1-T$10,'Feuille1-Catégories'!$F$5+1)=0,T$3,""))),"")</f>
        <v/>
      </c>
      <c r="U549" s="7" t="str">
        <f ca="1">IF(AND($A549&lt;&gt;"",U$9&lt;&gt;""),IF(HLOOKUP(U$9,'Feuille1-Catégories'!$C$1:$G$2,2,FALSE)="OUI",U$3,IF(HLOOKUP(U$9,'Feuille1-Catégories'!$C$1:$G$3,3,FALSE)="OUI",OFFSET(U$3,MOD(QUOTIENT(ROW()-ROW($A$20),'Feuille1-Catégories'!$B$6/U$6),U$5),0),IF(MOD($A549-1-U$10,'Feuille1-Catégories'!$F$5+1)=0,U$3,""))),"")</f>
        <v/>
      </c>
      <c r="V549" s="7" t="str">
        <f ca="1">IF(AND($A549&lt;&gt;"",V$9&lt;&gt;""),IF(HLOOKUP(V$9,'Feuille1-Catégories'!$C$1:$G$2,2,FALSE)="OUI",V$3,IF(HLOOKUP(V$9,'Feuille1-Catégories'!$C$1:$G$3,3,FALSE)="OUI",OFFSET(V$3,MOD(QUOTIENT(ROW()-ROW($A$20),'Feuille1-Catégories'!$B$6/V$6),V$5),0),IF(MOD($A549-1-V$10,'Feuille1-Catégories'!$F$5+1)=0,V$3,""))),"")</f>
        <v/>
      </c>
      <c r="W549" s="7" t="str">
        <f ca="1">IF(AND($A549&lt;&gt;"",W$9&lt;&gt;""),IF(HLOOKUP(W$9,'Feuille1-Catégories'!$C$1:$G$2,2,FALSE)="OUI",W$3,IF(HLOOKUP(W$9,'Feuille1-Catégories'!$C$1:$G$3,3,FALSE)="OUI",OFFSET(W$3,MOD(QUOTIENT(ROW()-ROW($A$20),'Feuille1-Catégories'!$B$6/W$6),W$5),0),IF(MOD($A549-1-W$10,'Feuille1-Catégories'!$F$5+1)=0,W$3,""))),"")</f>
        <v/>
      </c>
      <c r="X549" s="7" t="str">
        <f ca="1">IF(AND($A549&lt;&gt;"",X$9&lt;&gt;""),IF(HLOOKUP(X$9,'Feuille1-Catégories'!$C$1:$G$2,2,FALSE)="OUI",X$3,IF(HLOOKUP(X$9,'Feuille1-Catégories'!$C$1:$G$3,3,FALSE)="OUI",OFFSET(X$3,MOD(QUOTIENT(ROW()-ROW($A$20),'Feuille1-Catégories'!$B$6/X$6),X$5),0),IF(MOD($A549-1-X$10,'Feuille1-Catégories'!$F$5+1)=0,X$3,""))),"")</f>
        <v/>
      </c>
      <c r="Y549" s="7" t="str">
        <f ca="1">IF(AND($A549&lt;&gt;"",Y$9&lt;&gt;""),IF(HLOOKUP(Y$9,'Feuille1-Catégories'!$C$1:$G$2,2,FALSE)="OUI",Y$3,IF(HLOOKUP(Y$9,'Feuille1-Catégories'!$C$1:$G$3,3,FALSE)="OUI",OFFSET(Y$3,MOD(QUOTIENT(ROW()-ROW($A$20),'Feuille1-Catégories'!$B$6/Y$6),Y$5),0),IF(MOD($A549-1-Y$10,'Feuille1-Catégories'!$F$5+1)=0,Y$3,""))),"")</f>
        <v/>
      </c>
      <c r="Z549" s="7" t="str">
        <f ca="1">IF(AND($A549&lt;&gt;"",Z$9&lt;&gt;""),IF(HLOOKUP(Z$9,'Feuille1-Catégories'!$C$1:$G$2,2,FALSE)="OUI",Z$3,IF(HLOOKUP(Z$9,'Feuille1-Catégories'!$C$1:$G$3,3,FALSE)="OUI",OFFSET(Z$3,MOD(QUOTIENT(ROW()-ROW($A$20),'Feuille1-Catégories'!$B$6/Z$6),Z$5),0),"")),"")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50" spans="1:26" ht="17" x14ac:dyDescent="0.2">
      <c r="A550" s="21" t="str">
        <f>IF(ROW()-ROW($A$19)&gt;'Feuille1-Catégories'!$B$6,"",ROW()-ROW($A$19))</f>
        <v/>
      </c>
      <c r="B550" s="33" t="str">
        <f t="shared" si="25"/>
        <v/>
      </c>
      <c r="C550" s="10" t="str">
        <f t="shared" si="26"/>
        <v/>
      </c>
      <c r="D550" s="10" t="str">
        <f>IF('Feuille3-Coût de production'!D550&lt;&gt;"",'Feuille3-Coût de production'!D550,"")</f>
        <v/>
      </c>
      <c r="E550" s="10" t="str">
        <f t="shared" si="27"/>
        <v/>
      </c>
      <c r="F550" s="7" t="str">
        <f ca="1">IF(AND($A550&lt;&gt;"",F$9&lt;&gt;""),IF(HLOOKUP(F$9,'Feuille1-Catégories'!$C$1:$G$2,2,FALSE)="OUI",F$3,IF(HLOOKUP(F$9,'Feuille1-Catégories'!$C$1:$G$3,3,FALSE)="OUI",OFFSET(F$3,MOD(QUOTIENT(ROW()-ROW($A$20),'Feuille1-Catégories'!$B$6/F$6),F$5),0),IF(MOD($A550-1-F$10,'Feuille1-Catégories'!$F$5+1)=0,F$3,""))),"")</f>
        <v/>
      </c>
      <c r="G550" s="7" t="str">
        <f ca="1">IF(AND($A550&lt;&gt;"",G$9&lt;&gt;""),IF(HLOOKUP(G$9,'Feuille1-Catégories'!$C$1:$G$2,2,FALSE)="OUI",G$3,IF(HLOOKUP(G$9,'Feuille1-Catégories'!$C$1:$G$3,3,FALSE)="OUI",OFFSET(G$3,MOD(QUOTIENT(ROW()-ROW($A$20),'Feuille1-Catégories'!$B$6/G$6),G$5),0),IF(MOD($A550-1-G$10,'Feuille1-Catégories'!$F$5+1)=0,G$3,""))),"")</f>
        <v/>
      </c>
      <c r="H550" s="7" t="str">
        <f ca="1">IF(AND($A550&lt;&gt;"",H$9&lt;&gt;""),IF(HLOOKUP(H$9,'Feuille1-Catégories'!$C$1:$G$2,2,FALSE)="OUI",H$3,IF(HLOOKUP(H$9,'Feuille1-Catégories'!$C$1:$G$3,3,FALSE)="OUI",OFFSET(H$3,MOD(QUOTIENT(ROW()-ROW($A$20),'Feuille1-Catégories'!$B$6/H$6),H$5),0),IF(MOD($A550-1-H$10,'Feuille1-Catégories'!$F$5+1)=0,H$3,""))),"")</f>
        <v/>
      </c>
      <c r="I550" s="7" t="str">
        <f ca="1">IF(AND($A550&lt;&gt;"",I$9&lt;&gt;""),IF(HLOOKUP(I$9,'Feuille1-Catégories'!$C$1:$G$2,2,FALSE)="OUI",I$3,IF(HLOOKUP(I$9,'Feuille1-Catégories'!$C$1:$G$3,3,FALSE)="OUI",OFFSET(I$3,MOD(QUOTIENT(ROW()-ROW($A$20),'Feuille1-Catégories'!$B$6/I$6),I$5),0),IF(MOD($A550-1-I$10,'Feuille1-Catégories'!$F$5+1)=0,I$3,""))),"")</f>
        <v/>
      </c>
      <c r="J550" s="7" t="str">
        <f ca="1">IF(AND($A550&lt;&gt;"",J$9&lt;&gt;""),IF(HLOOKUP(J$9,'Feuille1-Catégories'!$C$1:$G$2,2,FALSE)="OUI",J$3,IF(HLOOKUP(J$9,'Feuille1-Catégories'!$C$1:$G$3,3,FALSE)="OUI",OFFSET(J$3,MOD(QUOTIENT(ROW()-ROW($A$20),'Feuille1-Catégories'!$B$6/J$6),J$5),0),IF(MOD($A550-1-J$10,'Feuille1-Catégories'!$F$5+1)=0,J$3,""))),"")</f>
        <v/>
      </c>
      <c r="K550" s="7" t="str">
        <f ca="1">IF(AND($A550&lt;&gt;"",K$9&lt;&gt;""),IF(HLOOKUP(K$9,'Feuille1-Catégories'!$C$1:$G$2,2,FALSE)="OUI",K$3,IF(HLOOKUP(K$9,'Feuille1-Catégories'!$C$1:$G$3,3,FALSE)="OUI",OFFSET(K$3,MOD(QUOTIENT(ROW()-ROW($A$20),'Feuille1-Catégories'!$B$6/K$6),K$5),0),IF(MOD($A550-1-K$10,'Feuille1-Catégories'!$F$5+1)=0,K$3,""))),"")</f>
        <v/>
      </c>
      <c r="L550" s="7" t="str">
        <f ca="1">IF(AND($A550&lt;&gt;"",L$9&lt;&gt;""),IF(HLOOKUP(L$9,'Feuille1-Catégories'!$C$1:$G$2,2,FALSE)="OUI",L$3,IF(HLOOKUP(L$9,'Feuille1-Catégories'!$C$1:$G$3,3,FALSE)="OUI",OFFSET(L$3,MOD(QUOTIENT(ROW()-ROW($A$20),'Feuille1-Catégories'!$B$6/L$6),L$5),0),IF(MOD($A550-1-L$10,'Feuille1-Catégories'!$F$5+1)=0,L$3,""))),"")</f>
        <v/>
      </c>
      <c r="M550" s="7" t="str">
        <f ca="1">IF(AND($A550&lt;&gt;"",M$9&lt;&gt;""),IF(HLOOKUP(M$9,'Feuille1-Catégories'!$C$1:$G$2,2,FALSE)="OUI",M$3,IF(HLOOKUP(M$9,'Feuille1-Catégories'!$C$1:$G$3,3,FALSE)="OUI",OFFSET(M$3,MOD(QUOTIENT(ROW()-ROW($A$20),'Feuille1-Catégories'!$B$6/M$6),M$5),0),IF(MOD($A550-1-M$10,'Feuille1-Catégories'!$F$5+1)=0,M$3,""))),"")</f>
        <v/>
      </c>
      <c r="N550" s="7" t="str">
        <f ca="1">IF(AND($A550&lt;&gt;"",N$9&lt;&gt;""),IF(HLOOKUP(N$9,'Feuille1-Catégories'!$C$1:$G$2,2,FALSE)="OUI",N$3,IF(HLOOKUP(N$9,'Feuille1-Catégories'!$C$1:$G$3,3,FALSE)="OUI",OFFSET(N$3,MOD(QUOTIENT(ROW()-ROW($A$20),'Feuille1-Catégories'!$B$6/N$6),N$5),0),IF(MOD($A550-1-N$10,'Feuille1-Catégories'!$F$5+1)=0,N$3,""))),"")</f>
        <v/>
      </c>
      <c r="O550" s="7" t="str">
        <f ca="1">IF(AND($A550&lt;&gt;"",O$9&lt;&gt;""),IF(HLOOKUP(O$9,'Feuille1-Catégories'!$C$1:$G$2,2,FALSE)="OUI",O$3,IF(HLOOKUP(O$9,'Feuille1-Catégories'!$C$1:$G$3,3,FALSE)="OUI",OFFSET(O$3,MOD(QUOTIENT(ROW()-ROW($A$20),'Feuille1-Catégories'!$B$6/O$6),O$5),0),IF(MOD($A550-1-O$10,'Feuille1-Catégories'!$F$5+1)=0,O$3,""))),"")</f>
        <v/>
      </c>
      <c r="P550" s="7" t="str">
        <f ca="1">IF(AND($A550&lt;&gt;"",P$9&lt;&gt;""),IF(HLOOKUP(P$9,'Feuille1-Catégories'!$C$1:$G$2,2,FALSE)="OUI",P$3,IF(HLOOKUP(P$9,'Feuille1-Catégories'!$C$1:$G$3,3,FALSE)="OUI",OFFSET(P$3,MOD(QUOTIENT(ROW()-ROW($A$20),'Feuille1-Catégories'!$B$6/P$6),P$5),0),IF(MOD($A550-1-P$10,'Feuille1-Catégories'!$F$5+1)=0,P$3,""))),"")</f>
        <v/>
      </c>
      <c r="Q550" s="7" t="str">
        <f ca="1">IF(AND($A550&lt;&gt;"",Q$9&lt;&gt;""),IF(HLOOKUP(Q$9,'Feuille1-Catégories'!$C$1:$G$2,2,FALSE)="OUI",Q$3,IF(HLOOKUP(Q$9,'Feuille1-Catégories'!$C$1:$G$3,3,FALSE)="OUI",OFFSET(Q$3,MOD(QUOTIENT(ROW()-ROW($A$20),'Feuille1-Catégories'!$B$6/Q$6),Q$5),0),IF(MOD($A550-1-Q$10,'Feuille1-Catégories'!$F$5+1)=0,Q$3,""))),"")</f>
        <v/>
      </c>
      <c r="R550" s="7" t="str">
        <f ca="1">IF(AND($A550&lt;&gt;"",R$9&lt;&gt;""),IF(HLOOKUP(R$9,'Feuille1-Catégories'!$C$1:$G$2,2,FALSE)="OUI",R$3,IF(HLOOKUP(R$9,'Feuille1-Catégories'!$C$1:$G$3,3,FALSE)="OUI",OFFSET(R$3,MOD(QUOTIENT(ROW()-ROW($A$20),'Feuille1-Catégories'!$B$6/R$6),R$5),0),IF(MOD($A550-1-R$10,'Feuille1-Catégories'!$F$5+1)=0,R$3,""))),"")</f>
        <v/>
      </c>
      <c r="S550" s="7" t="str">
        <f ca="1">IF(AND($A550&lt;&gt;"",S$9&lt;&gt;""),IF(HLOOKUP(S$9,'Feuille1-Catégories'!$C$1:$G$2,2,FALSE)="OUI",S$3,IF(HLOOKUP(S$9,'Feuille1-Catégories'!$C$1:$G$3,3,FALSE)="OUI",OFFSET(S$3,MOD(QUOTIENT(ROW()-ROW($A$20),'Feuille1-Catégories'!$B$6/S$6),S$5),0),IF(MOD($A550-1-S$10,'Feuille1-Catégories'!$F$5+1)=0,S$3,""))),"")</f>
        <v/>
      </c>
      <c r="T550" s="7" t="str">
        <f ca="1">IF(AND($A550&lt;&gt;"",T$9&lt;&gt;""),IF(HLOOKUP(T$9,'Feuille1-Catégories'!$C$1:$G$2,2,FALSE)="OUI",T$3,IF(HLOOKUP(T$9,'Feuille1-Catégories'!$C$1:$G$3,3,FALSE)="OUI",OFFSET(T$3,MOD(QUOTIENT(ROW()-ROW($A$20),'Feuille1-Catégories'!$B$6/T$6),T$5),0),IF(MOD($A550-1-T$10,'Feuille1-Catégories'!$F$5+1)=0,T$3,""))),"")</f>
        <v/>
      </c>
      <c r="U550" s="7" t="str">
        <f ca="1">IF(AND($A550&lt;&gt;"",U$9&lt;&gt;""),IF(HLOOKUP(U$9,'Feuille1-Catégories'!$C$1:$G$2,2,FALSE)="OUI",U$3,IF(HLOOKUP(U$9,'Feuille1-Catégories'!$C$1:$G$3,3,FALSE)="OUI",OFFSET(U$3,MOD(QUOTIENT(ROW()-ROW($A$20),'Feuille1-Catégories'!$B$6/U$6),U$5),0),IF(MOD($A550-1-U$10,'Feuille1-Catégories'!$F$5+1)=0,U$3,""))),"")</f>
        <v/>
      </c>
      <c r="V550" s="7" t="str">
        <f ca="1">IF(AND($A550&lt;&gt;"",V$9&lt;&gt;""),IF(HLOOKUP(V$9,'Feuille1-Catégories'!$C$1:$G$2,2,FALSE)="OUI",V$3,IF(HLOOKUP(V$9,'Feuille1-Catégories'!$C$1:$G$3,3,FALSE)="OUI",OFFSET(V$3,MOD(QUOTIENT(ROW()-ROW($A$20),'Feuille1-Catégories'!$B$6/V$6),V$5),0),IF(MOD($A550-1-V$10,'Feuille1-Catégories'!$F$5+1)=0,V$3,""))),"")</f>
        <v/>
      </c>
      <c r="W550" s="7" t="str">
        <f ca="1">IF(AND($A550&lt;&gt;"",W$9&lt;&gt;""),IF(HLOOKUP(W$9,'Feuille1-Catégories'!$C$1:$G$2,2,FALSE)="OUI",W$3,IF(HLOOKUP(W$9,'Feuille1-Catégories'!$C$1:$G$3,3,FALSE)="OUI",OFFSET(W$3,MOD(QUOTIENT(ROW()-ROW($A$20),'Feuille1-Catégories'!$B$6/W$6),W$5),0),IF(MOD($A550-1-W$10,'Feuille1-Catégories'!$F$5+1)=0,W$3,""))),"")</f>
        <v/>
      </c>
      <c r="X550" s="7" t="str">
        <f ca="1">IF(AND($A550&lt;&gt;"",X$9&lt;&gt;""),IF(HLOOKUP(X$9,'Feuille1-Catégories'!$C$1:$G$2,2,FALSE)="OUI",X$3,IF(HLOOKUP(X$9,'Feuille1-Catégories'!$C$1:$G$3,3,FALSE)="OUI",OFFSET(X$3,MOD(QUOTIENT(ROW()-ROW($A$20),'Feuille1-Catégories'!$B$6/X$6),X$5),0),IF(MOD($A550-1-X$10,'Feuille1-Catégories'!$F$5+1)=0,X$3,""))),"")</f>
        <v/>
      </c>
      <c r="Y550" s="7" t="str">
        <f ca="1">IF(AND($A550&lt;&gt;"",Y$9&lt;&gt;""),IF(HLOOKUP(Y$9,'Feuille1-Catégories'!$C$1:$G$2,2,FALSE)="OUI",Y$3,IF(HLOOKUP(Y$9,'Feuille1-Catégories'!$C$1:$G$3,3,FALSE)="OUI",OFFSET(Y$3,MOD(QUOTIENT(ROW()-ROW($A$20),'Feuille1-Catégories'!$B$6/Y$6),Y$5),0),IF(MOD($A550-1-Y$10,'Feuille1-Catégories'!$F$5+1)=0,Y$3,""))),"")</f>
        <v/>
      </c>
      <c r="Z550" s="7" t="str">
        <f ca="1">IF(AND($A550&lt;&gt;"",Z$9&lt;&gt;""),IF(HLOOKUP(Z$9,'Feuille1-Catégories'!$C$1:$G$2,2,FALSE)="OUI",Z$3,IF(HLOOKUP(Z$9,'Feuille1-Catégories'!$C$1:$G$3,3,FALSE)="OUI",OFFSET(Z$3,MOD(QUOTIENT(ROW()-ROW($A$20),'Feuille1-Catégories'!$B$6/Z$6),Z$5),0),"")),"")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51" spans="1:26" ht="17" x14ac:dyDescent="0.2">
      <c r="A551" s="21" t="str">
        <f>IF(ROW()-ROW($A$19)&gt;'Feuille1-Catégories'!$B$6,"",ROW()-ROW($A$19))</f>
        <v/>
      </c>
      <c r="B551" s="33" t="str">
        <f t="shared" si="25"/>
        <v/>
      </c>
      <c r="C551" s="10" t="str">
        <f t="shared" si="26"/>
        <v/>
      </c>
      <c r="D551" s="10" t="str">
        <f>IF('Feuille3-Coût de production'!D551&lt;&gt;"",'Feuille3-Coût de production'!D551,"")</f>
        <v/>
      </c>
      <c r="E551" s="10" t="str">
        <f t="shared" si="27"/>
        <v/>
      </c>
      <c r="F551" s="7" t="str">
        <f ca="1">IF(AND($A551&lt;&gt;"",F$9&lt;&gt;""),IF(HLOOKUP(F$9,'Feuille1-Catégories'!$C$1:$G$2,2,FALSE)="OUI",F$3,IF(HLOOKUP(F$9,'Feuille1-Catégories'!$C$1:$G$3,3,FALSE)="OUI",OFFSET(F$3,MOD(QUOTIENT(ROW()-ROW($A$20),'Feuille1-Catégories'!$B$6/F$6),F$5),0),IF(MOD($A551-1-F$10,'Feuille1-Catégories'!$F$5+1)=0,F$3,""))),"")</f>
        <v/>
      </c>
      <c r="G551" s="7" t="str">
        <f ca="1">IF(AND($A551&lt;&gt;"",G$9&lt;&gt;""),IF(HLOOKUP(G$9,'Feuille1-Catégories'!$C$1:$G$2,2,FALSE)="OUI",G$3,IF(HLOOKUP(G$9,'Feuille1-Catégories'!$C$1:$G$3,3,FALSE)="OUI",OFFSET(G$3,MOD(QUOTIENT(ROW()-ROW($A$20),'Feuille1-Catégories'!$B$6/G$6),G$5),0),IF(MOD($A551-1-G$10,'Feuille1-Catégories'!$F$5+1)=0,G$3,""))),"")</f>
        <v/>
      </c>
      <c r="H551" s="7" t="str">
        <f ca="1">IF(AND($A551&lt;&gt;"",H$9&lt;&gt;""),IF(HLOOKUP(H$9,'Feuille1-Catégories'!$C$1:$G$2,2,FALSE)="OUI",H$3,IF(HLOOKUP(H$9,'Feuille1-Catégories'!$C$1:$G$3,3,FALSE)="OUI",OFFSET(H$3,MOD(QUOTIENT(ROW()-ROW($A$20),'Feuille1-Catégories'!$B$6/H$6),H$5),0),IF(MOD($A551-1-H$10,'Feuille1-Catégories'!$F$5+1)=0,H$3,""))),"")</f>
        <v/>
      </c>
      <c r="I551" s="7" t="str">
        <f ca="1">IF(AND($A551&lt;&gt;"",I$9&lt;&gt;""),IF(HLOOKUP(I$9,'Feuille1-Catégories'!$C$1:$G$2,2,FALSE)="OUI",I$3,IF(HLOOKUP(I$9,'Feuille1-Catégories'!$C$1:$G$3,3,FALSE)="OUI",OFFSET(I$3,MOD(QUOTIENT(ROW()-ROW($A$20),'Feuille1-Catégories'!$B$6/I$6),I$5),0),IF(MOD($A551-1-I$10,'Feuille1-Catégories'!$F$5+1)=0,I$3,""))),"")</f>
        <v/>
      </c>
      <c r="J551" s="7" t="str">
        <f ca="1">IF(AND($A551&lt;&gt;"",J$9&lt;&gt;""),IF(HLOOKUP(J$9,'Feuille1-Catégories'!$C$1:$G$2,2,FALSE)="OUI",J$3,IF(HLOOKUP(J$9,'Feuille1-Catégories'!$C$1:$G$3,3,FALSE)="OUI",OFFSET(J$3,MOD(QUOTIENT(ROW()-ROW($A$20),'Feuille1-Catégories'!$B$6/J$6),J$5),0),IF(MOD($A551-1-J$10,'Feuille1-Catégories'!$F$5+1)=0,J$3,""))),"")</f>
        <v/>
      </c>
      <c r="K551" s="7" t="str">
        <f ca="1">IF(AND($A551&lt;&gt;"",K$9&lt;&gt;""),IF(HLOOKUP(K$9,'Feuille1-Catégories'!$C$1:$G$2,2,FALSE)="OUI",K$3,IF(HLOOKUP(K$9,'Feuille1-Catégories'!$C$1:$G$3,3,FALSE)="OUI",OFFSET(K$3,MOD(QUOTIENT(ROW()-ROW($A$20),'Feuille1-Catégories'!$B$6/K$6),K$5),0),IF(MOD($A551-1-K$10,'Feuille1-Catégories'!$F$5+1)=0,K$3,""))),"")</f>
        <v/>
      </c>
      <c r="L551" s="7" t="str">
        <f ca="1">IF(AND($A551&lt;&gt;"",L$9&lt;&gt;""),IF(HLOOKUP(L$9,'Feuille1-Catégories'!$C$1:$G$2,2,FALSE)="OUI",L$3,IF(HLOOKUP(L$9,'Feuille1-Catégories'!$C$1:$G$3,3,FALSE)="OUI",OFFSET(L$3,MOD(QUOTIENT(ROW()-ROW($A$20),'Feuille1-Catégories'!$B$6/L$6),L$5),0),IF(MOD($A551-1-L$10,'Feuille1-Catégories'!$F$5+1)=0,L$3,""))),"")</f>
        <v/>
      </c>
      <c r="M551" s="7" t="str">
        <f ca="1">IF(AND($A551&lt;&gt;"",M$9&lt;&gt;""),IF(HLOOKUP(M$9,'Feuille1-Catégories'!$C$1:$G$2,2,FALSE)="OUI",M$3,IF(HLOOKUP(M$9,'Feuille1-Catégories'!$C$1:$G$3,3,FALSE)="OUI",OFFSET(M$3,MOD(QUOTIENT(ROW()-ROW($A$20),'Feuille1-Catégories'!$B$6/M$6),M$5),0),IF(MOD($A551-1-M$10,'Feuille1-Catégories'!$F$5+1)=0,M$3,""))),"")</f>
        <v/>
      </c>
      <c r="N551" s="7" t="str">
        <f ca="1">IF(AND($A551&lt;&gt;"",N$9&lt;&gt;""),IF(HLOOKUP(N$9,'Feuille1-Catégories'!$C$1:$G$2,2,FALSE)="OUI",N$3,IF(HLOOKUP(N$9,'Feuille1-Catégories'!$C$1:$G$3,3,FALSE)="OUI",OFFSET(N$3,MOD(QUOTIENT(ROW()-ROW($A$20),'Feuille1-Catégories'!$B$6/N$6),N$5),0),IF(MOD($A551-1-N$10,'Feuille1-Catégories'!$F$5+1)=0,N$3,""))),"")</f>
        <v/>
      </c>
      <c r="O551" s="7" t="str">
        <f ca="1">IF(AND($A551&lt;&gt;"",O$9&lt;&gt;""),IF(HLOOKUP(O$9,'Feuille1-Catégories'!$C$1:$G$2,2,FALSE)="OUI",O$3,IF(HLOOKUP(O$9,'Feuille1-Catégories'!$C$1:$G$3,3,FALSE)="OUI",OFFSET(O$3,MOD(QUOTIENT(ROW()-ROW($A$20),'Feuille1-Catégories'!$B$6/O$6),O$5),0),IF(MOD($A551-1-O$10,'Feuille1-Catégories'!$F$5+1)=0,O$3,""))),"")</f>
        <v/>
      </c>
      <c r="P551" s="7" t="str">
        <f ca="1">IF(AND($A551&lt;&gt;"",P$9&lt;&gt;""),IF(HLOOKUP(P$9,'Feuille1-Catégories'!$C$1:$G$2,2,FALSE)="OUI",P$3,IF(HLOOKUP(P$9,'Feuille1-Catégories'!$C$1:$G$3,3,FALSE)="OUI",OFFSET(P$3,MOD(QUOTIENT(ROW()-ROW($A$20),'Feuille1-Catégories'!$B$6/P$6),P$5),0),IF(MOD($A551-1-P$10,'Feuille1-Catégories'!$F$5+1)=0,P$3,""))),"")</f>
        <v/>
      </c>
      <c r="Q551" s="7" t="str">
        <f ca="1">IF(AND($A551&lt;&gt;"",Q$9&lt;&gt;""),IF(HLOOKUP(Q$9,'Feuille1-Catégories'!$C$1:$G$2,2,FALSE)="OUI",Q$3,IF(HLOOKUP(Q$9,'Feuille1-Catégories'!$C$1:$G$3,3,FALSE)="OUI",OFFSET(Q$3,MOD(QUOTIENT(ROW()-ROW($A$20),'Feuille1-Catégories'!$B$6/Q$6),Q$5),0),IF(MOD($A551-1-Q$10,'Feuille1-Catégories'!$F$5+1)=0,Q$3,""))),"")</f>
        <v/>
      </c>
      <c r="R551" s="7" t="str">
        <f ca="1">IF(AND($A551&lt;&gt;"",R$9&lt;&gt;""),IF(HLOOKUP(R$9,'Feuille1-Catégories'!$C$1:$G$2,2,FALSE)="OUI",R$3,IF(HLOOKUP(R$9,'Feuille1-Catégories'!$C$1:$G$3,3,FALSE)="OUI",OFFSET(R$3,MOD(QUOTIENT(ROW()-ROW($A$20),'Feuille1-Catégories'!$B$6/R$6),R$5),0),IF(MOD($A551-1-R$10,'Feuille1-Catégories'!$F$5+1)=0,R$3,""))),"")</f>
        <v/>
      </c>
      <c r="S551" s="7" t="str">
        <f ca="1">IF(AND($A551&lt;&gt;"",S$9&lt;&gt;""),IF(HLOOKUP(S$9,'Feuille1-Catégories'!$C$1:$G$2,2,FALSE)="OUI",S$3,IF(HLOOKUP(S$9,'Feuille1-Catégories'!$C$1:$G$3,3,FALSE)="OUI",OFFSET(S$3,MOD(QUOTIENT(ROW()-ROW($A$20),'Feuille1-Catégories'!$B$6/S$6),S$5),0),IF(MOD($A551-1-S$10,'Feuille1-Catégories'!$F$5+1)=0,S$3,""))),"")</f>
        <v/>
      </c>
      <c r="T551" s="7" t="str">
        <f ca="1">IF(AND($A551&lt;&gt;"",T$9&lt;&gt;""),IF(HLOOKUP(T$9,'Feuille1-Catégories'!$C$1:$G$2,2,FALSE)="OUI",T$3,IF(HLOOKUP(T$9,'Feuille1-Catégories'!$C$1:$G$3,3,FALSE)="OUI",OFFSET(T$3,MOD(QUOTIENT(ROW()-ROW($A$20),'Feuille1-Catégories'!$B$6/T$6),T$5),0),IF(MOD($A551-1-T$10,'Feuille1-Catégories'!$F$5+1)=0,T$3,""))),"")</f>
        <v/>
      </c>
      <c r="U551" s="7" t="str">
        <f ca="1">IF(AND($A551&lt;&gt;"",U$9&lt;&gt;""),IF(HLOOKUP(U$9,'Feuille1-Catégories'!$C$1:$G$2,2,FALSE)="OUI",U$3,IF(HLOOKUP(U$9,'Feuille1-Catégories'!$C$1:$G$3,3,FALSE)="OUI",OFFSET(U$3,MOD(QUOTIENT(ROW()-ROW($A$20),'Feuille1-Catégories'!$B$6/U$6),U$5),0),IF(MOD($A551-1-U$10,'Feuille1-Catégories'!$F$5+1)=0,U$3,""))),"")</f>
        <v/>
      </c>
      <c r="V551" s="7" t="str">
        <f ca="1">IF(AND($A551&lt;&gt;"",V$9&lt;&gt;""),IF(HLOOKUP(V$9,'Feuille1-Catégories'!$C$1:$G$2,2,FALSE)="OUI",V$3,IF(HLOOKUP(V$9,'Feuille1-Catégories'!$C$1:$G$3,3,FALSE)="OUI",OFFSET(V$3,MOD(QUOTIENT(ROW()-ROW($A$20),'Feuille1-Catégories'!$B$6/V$6),V$5),0),IF(MOD($A551-1-V$10,'Feuille1-Catégories'!$F$5+1)=0,V$3,""))),"")</f>
        <v/>
      </c>
      <c r="W551" s="7" t="str">
        <f ca="1">IF(AND($A551&lt;&gt;"",W$9&lt;&gt;""),IF(HLOOKUP(W$9,'Feuille1-Catégories'!$C$1:$G$2,2,FALSE)="OUI",W$3,IF(HLOOKUP(W$9,'Feuille1-Catégories'!$C$1:$G$3,3,FALSE)="OUI",OFFSET(W$3,MOD(QUOTIENT(ROW()-ROW($A$20),'Feuille1-Catégories'!$B$6/W$6),W$5),0),IF(MOD($A551-1-W$10,'Feuille1-Catégories'!$F$5+1)=0,W$3,""))),"")</f>
        <v/>
      </c>
      <c r="X551" s="7" t="str">
        <f ca="1">IF(AND($A551&lt;&gt;"",X$9&lt;&gt;""),IF(HLOOKUP(X$9,'Feuille1-Catégories'!$C$1:$G$2,2,FALSE)="OUI",X$3,IF(HLOOKUP(X$9,'Feuille1-Catégories'!$C$1:$G$3,3,FALSE)="OUI",OFFSET(X$3,MOD(QUOTIENT(ROW()-ROW($A$20),'Feuille1-Catégories'!$B$6/X$6),X$5),0),IF(MOD($A551-1-X$10,'Feuille1-Catégories'!$F$5+1)=0,X$3,""))),"")</f>
        <v/>
      </c>
      <c r="Y551" s="7" t="str">
        <f ca="1">IF(AND($A551&lt;&gt;"",Y$9&lt;&gt;""),IF(HLOOKUP(Y$9,'Feuille1-Catégories'!$C$1:$G$2,2,FALSE)="OUI",Y$3,IF(HLOOKUP(Y$9,'Feuille1-Catégories'!$C$1:$G$3,3,FALSE)="OUI",OFFSET(Y$3,MOD(QUOTIENT(ROW()-ROW($A$20),'Feuille1-Catégories'!$B$6/Y$6),Y$5),0),IF(MOD($A551-1-Y$10,'Feuille1-Catégories'!$F$5+1)=0,Y$3,""))),"")</f>
        <v/>
      </c>
      <c r="Z551" s="7" t="str">
        <f ca="1">IF(AND($A551&lt;&gt;"",Z$9&lt;&gt;""),IF(HLOOKUP(Z$9,'Feuille1-Catégories'!$C$1:$G$2,2,FALSE)="OUI",Z$3,IF(HLOOKUP(Z$9,'Feuille1-Catégories'!$C$1:$G$3,3,FALSE)="OUI",OFFSET(Z$3,MOD(QUOTIENT(ROW()-ROW($A$20),'Feuille1-Catégories'!$B$6/Z$6),Z$5),0),"")),"")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52" spans="1:26" ht="17" x14ac:dyDescent="0.2">
      <c r="A552" s="21" t="str">
        <f>IF(ROW()-ROW($A$19)&gt;'Feuille1-Catégories'!$B$6,"",ROW()-ROW($A$19))</f>
        <v/>
      </c>
      <c r="B552" s="33" t="str">
        <f t="shared" si="25"/>
        <v/>
      </c>
      <c r="C552" s="10" t="str">
        <f t="shared" si="26"/>
        <v/>
      </c>
      <c r="D552" s="10" t="str">
        <f>IF('Feuille3-Coût de production'!D552&lt;&gt;"",'Feuille3-Coût de production'!D552,"")</f>
        <v/>
      </c>
      <c r="E552" s="10" t="str">
        <f t="shared" si="27"/>
        <v/>
      </c>
      <c r="F552" s="7" t="str">
        <f ca="1">IF(AND($A552&lt;&gt;"",F$9&lt;&gt;""),IF(HLOOKUP(F$9,'Feuille1-Catégories'!$C$1:$G$2,2,FALSE)="OUI",F$3,IF(HLOOKUP(F$9,'Feuille1-Catégories'!$C$1:$G$3,3,FALSE)="OUI",OFFSET(F$3,MOD(QUOTIENT(ROW()-ROW($A$20),'Feuille1-Catégories'!$B$6/F$6),F$5),0),IF(MOD($A552-1-F$10,'Feuille1-Catégories'!$F$5+1)=0,F$3,""))),"")</f>
        <v/>
      </c>
      <c r="G552" s="7" t="str">
        <f ca="1">IF(AND($A552&lt;&gt;"",G$9&lt;&gt;""),IF(HLOOKUP(G$9,'Feuille1-Catégories'!$C$1:$G$2,2,FALSE)="OUI",G$3,IF(HLOOKUP(G$9,'Feuille1-Catégories'!$C$1:$G$3,3,FALSE)="OUI",OFFSET(G$3,MOD(QUOTIENT(ROW()-ROW($A$20),'Feuille1-Catégories'!$B$6/G$6),G$5),0),IF(MOD($A552-1-G$10,'Feuille1-Catégories'!$F$5+1)=0,G$3,""))),"")</f>
        <v/>
      </c>
      <c r="H552" s="7" t="str">
        <f ca="1">IF(AND($A552&lt;&gt;"",H$9&lt;&gt;""),IF(HLOOKUP(H$9,'Feuille1-Catégories'!$C$1:$G$2,2,FALSE)="OUI",H$3,IF(HLOOKUP(H$9,'Feuille1-Catégories'!$C$1:$G$3,3,FALSE)="OUI",OFFSET(H$3,MOD(QUOTIENT(ROW()-ROW($A$20),'Feuille1-Catégories'!$B$6/H$6),H$5),0),IF(MOD($A552-1-H$10,'Feuille1-Catégories'!$F$5+1)=0,H$3,""))),"")</f>
        <v/>
      </c>
      <c r="I552" s="7" t="str">
        <f ca="1">IF(AND($A552&lt;&gt;"",I$9&lt;&gt;""),IF(HLOOKUP(I$9,'Feuille1-Catégories'!$C$1:$G$2,2,FALSE)="OUI",I$3,IF(HLOOKUP(I$9,'Feuille1-Catégories'!$C$1:$G$3,3,FALSE)="OUI",OFFSET(I$3,MOD(QUOTIENT(ROW()-ROW($A$20),'Feuille1-Catégories'!$B$6/I$6),I$5),0),IF(MOD($A552-1-I$10,'Feuille1-Catégories'!$F$5+1)=0,I$3,""))),"")</f>
        <v/>
      </c>
      <c r="J552" s="7" t="str">
        <f ca="1">IF(AND($A552&lt;&gt;"",J$9&lt;&gt;""),IF(HLOOKUP(J$9,'Feuille1-Catégories'!$C$1:$G$2,2,FALSE)="OUI",J$3,IF(HLOOKUP(J$9,'Feuille1-Catégories'!$C$1:$G$3,3,FALSE)="OUI",OFFSET(J$3,MOD(QUOTIENT(ROW()-ROW($A$20),'Feuille1-Catégories'!$B$6/J$6),J$5),0),IF(MOD($A552-1-J$10,'Feuille1-Catégories'!$F$5+1)=0,J$3,""))),"")</f>
        <v/>
      </c>
      <c r="K552" s="7" t="str">
        <f ca="1">IF(AND($A552&lt;&gt;"",K$9&lt;&gt;""),IF(HLOOKUP(K$9,'Feuille1-Catégories'!$C$1:$G$2,2,FALSE)="OUI",K$3,IF(HLOOKUP(K$9,'Feuille1-Catégories'!$C$1:$G$3,3,FALSE)="OUI",OFFSET(K$3,MOD(QUOTIENT(ROW()-ROW($A$20),'Feuille1-Catégories'!$B$6/K$6),K$5),0),IF(MOD($A552-1-K$10,'Feuille1-Catégories'!$F$5+1)=0,K$3,""))),"")</f>
        <v/>
      </c>
      <c r="L552" s="7" t="str">
        <f ca="1">IF(AND($A552&lt;&gt;"",L$9&lt;&gt;""),IF(HLOOKUP(L$9,'Feuille1-Catégories'!$C$1:$G$2,2,FALSE)="OUI",L$3,IF(HLOOKUP(L$9,'Feuille1-Catégories'!$C$1:$G$3,3,FALSE)="OUI",OFFSET(L$3,MOD(QUOTIENT(ROW()-ROW($A$20),'Feuille1-Catégories'!$B$6/L$6),L$5),0),IF(MOD($A552-1-L$10,'Feuille1-Catégories'!$F$5+1)=0,L$3,""))),"")</f>
        <v/>
      </c>
      <c r="M552" s="7" t="str">
        <f ca="1">IF(AND($A552&lt;&gt;"",M$9&lt;&gt;""),IF(HLOOKUP(M$9,'Feuille1-Catégories'!$C$1:$G$2,2,FALSE)="OUI",M$3,IF(HLOOKUP(M$9,'Feuille1-Catégories'!$C$1:$G$3,3,FALSE)="OUI",OFFSET(M$3,MOD(QUOTIENT(ROW()-ROW($A$20),'Feuille1-Catégories'!$B$6/M$6),M$5),0),IF(MOD($A552-1-M$10,'Feuille1-Catégories'!$F$5+1)=0,M$3,""))),"")</f>
        <v/>
      </c>
      <c r="N552" s="7" t="str">
        <f ca="1">IF(AND($A552&lt;&gt;"",N$9&lt;&gt;""),IF(HLOOKUP(N$9,'Feuille1-Catégories'!$C$1:$G$2,2,FALSE)="OUI",N$3,IF(HLOOKUP(N$9,'Feuille1-Catégories'!$C$1:$G$3,3,FALSE)="OUI",OFFSET(N$3,MOD(QUOTIENT(ROW()-ROW($A$20),'Feuille1-Catégories'!$B$6/N$6),N$5),0),IF(MOD($A552-1-N$10,'Feuille1-Catégories'!$F$5+1)=0,N$3,""))),"")</f>
        <v/>
      </c>
      <c r="O552" s="7" t="str">
        <f ca="1">IF(AND($A552&lt;&gt;"",O$9&lt;&gt;""),IF(HLOOKUP(O$9,'Feuille1-Catégories'!$C$1:$G$2,2,FALSE)="OUI",O$3,IF(HLOOKUP(O$9,'Feuille1-Catégories'!$C$1:$G$3,3,FALSE)="OUI",OFFSET(O$3,MOD(QUOTIENT(ROW()-ROW($A$20),'Feuille1-Catégories'!$B$6/O$6),O$5),0),IF(MOD($A552-1-O$10,'Feuille1-Catégories'!$F$5+1)=0,O$3,""))),"")</f>
        <v/>
      </c>
      <c r="P552" s="7" t="str">
        <f ca="1">IF(AND($A552&lt;&gt;"",P$9&lt;&gt;""),IF(HLOOKUP(P$9,'Feuille1-Catégories'!$C$1:$G$2,2,FALSE)="OUI",P$3,IF(HLOOKUP(P$9,'Feuille1-Catégories'!$C$1:$G$3,3,FALSE)="OUI",OFFSET(P$3,MOD(QUOTIENT(ROW()-ROW($A$20),'Feuille1-Catégories'!$B$6/P$6),P$5),0),IF(MOD($A552-1-P$10,'Feuille1-Catégories'!$F$5+1)=0,P$3,""))),"")</f>
        <v/>
      </c>
      <c r="Q552" s="7" t="str">
        <f ca="1">IF(AND($A552&lt;&gt;"",Q$9&lt;&gt;""),IF(HLOOKUP(Q$9,'Feuille1-Catégories'!$C$1:$G$2,2,FALSE)="OUI",Q$3,IF(HLOOKUP(Q$9,'Feuille1-Catégories'!$C$1:$G$3,3,FALSE)="OUI",OFFSET(Q$3,MOD(QUOTIENT(ROW()-ROW($A$20),'Feuille1-Catégories'!$B$6/Q$6),Q$5),0),IF(MOD($A552-1-Q$10,'Feuille1-Catégories'!$F$5+1)=0,Q$3,""))),"")</f>
        <v/>
      </c>
      <c r="R552" s="7" t="str">
        <f ca="1">IF(AND($A552&lt;&gt;"",R$9&lt;&gt;""),IF(HLOOKUP(R$9,'Feuille1-Catégories'!$C$1:$G$2,2,FALSE)="OUI",R$3,IF(HLOOKUP(R$9,'Feuille1-Catégories'!$C$1:$G$3,3,FALSE)="OUI",OFFSET(R$3,MOD(QUOTIENT(ROW()-ROW($A$20),'Feuille1-Catégories'!$B$6/R$6),R$5),0),IF(MOD($A552-1-R$10,'Feuille1-Catégories'!$F$5+1)=0,R$3,""))),"")</f>
        <v/>
      </c>
      <c r="S552" s="7" t="str">
        <f ca="1">IF(AND($A552&lt;&gt;"",S$9&lt;&gt;""),IF(HLOOKUP(S$9,'Feuille1-Catégories'!$C$1:$G$2,2,FALSE)="OUI",S$3,IF(HLOOKUP(S$9,'Feuille1-Catégories'!$C$1:$G$3,3,FALSE)="OUI",OFFSET(S$3,MOD(QUOTIENT(ROW()-ROW($A$20),'Feuille1-Catégories'!$B$6/S$6),S$5),0),IF(MOD($A552-1-S$10,'Feuille1-Catégories'!$F$5+1)=0,S$3,""))),"")</f>
        <v/>
      </c>
      <c r="T552" s="7" t="str">
        <f ca="1">IF(AND($A552&lt;&gt;"",T$9&lt;&gt;""),IF(HLOOKUP(T$9,'Feuille1-Catégories'!$C$1:$G$2,2,FALSE)="OUI",T$3,IF(HLOOKUP(T$9,'Feuille1-Catégories'!$C$1:$G$3,3,FALSE)="OUI",OFFSET(T$3,MOD(QUOTIENT(ROW()-ROW($A$20),'Feuille1-Catégories'!$B$6/T$6),T$5),0),IF(MOD($A552-1-T$10,'Feuille1-Catégories'!$F$5+1)=0,T$3,""))),"")</f>
        <v/>
      </c>
      <c r="U552" s="7" t="str">
        <f ca="1">IF(AND($A552&lt;&gt;"",U$9&lt;&gt;""),IF(HLOOKUP(U$9,'Feuille1-Catégories'!$C$1:$G$2,2,FALSE)="OUI",U$3,IF(HLOOKUP(U$9,'Feuille1-Catégories'!$C$1:$G$3,3,FALSE)="OUI",OFFSET(U$3,MOD(QUOTIENT(ROW()-ROW($A$20),'Feuille1-Catégories'!$B$6/U$6),U$5),0),IF(MOD($A552-1-U$10,'Feuille1-Catégories'!$F$5+1)=0,U$3,""))),"")</f>
        <v/>
      </c>
      <c r="V552" s="7" t="str">
        <f ca="1">IF(AND($A552&lt;&gt;"",V$9&lt;&gt;""),IF(HLOOKUP(V$9,'Feuille1-Catégories'!$C$1:$G$2,2,FALSE)="OUI",V$3,IF(HLOOKUP(V$9,'Feuille1-Catégories'!$C$1:$G$3,3,FALSE)="OUI",OFFSET(V$3,MOD(QUOTIENT(ROW()-ROW($A$20),'Feuille1-Catégories'!$B$6/V$6),V$5),0),IF(MOD($A552-1-V$10,'Feuille1-Catégories'!$F$5+1)=0,V$3,""))),"")</f>
        <v/>
      </c>
      <c r="W552" s="7" t="str">
        <f ca="1">IF(AND($A552&lt;&gt;"",W$9&lt;&gt;""),IF(HLOOKUP(W$9,'Feuille1-Catégories'!$C$1:$G$2,2,FALSE)="OUI",W$3,IF(HLOOKUP(W$9,'Feuille1-Catégories'!$C$1:$G$3,3,FALSE)="OUI",OFFSET(W$3,MOD(QUOTIENT(ROW()-ROW($A$20),'Feuille1-Catégories'!$B$6/W$6),W$5),0),IF(MOD($A552-1-W$10,'Feuille1-Catégories'!$F$5+1)=0,W$3,""))),"")</f>
        <v/>
      </c>
      <c r="X552" s="7" t="str">
        <f ca="1">IF(AND($A552&lt;&gt;"",X$9&lt;&gt;""),IF(HLOOKUP(X$9,'Feuille1-Catégories'!$C$1:$G$2,2,FALSE)="OUI",X$3,IF(HLOOKUP(X$9,'Feuille1-Catégories'!$C$1:$G$3,3,FALSE)="OUI",OFFSET(X$3,MOD(QUOTIENT(ROW()-ROW($A$20),'Feuille1-Catégories'!$B$6/X$6),X$5),0),IF(MOD($A552-1-X$10,'Feuille1-Catégories'!$F$5+1)=0,X$3,""))),"")</f>
        <v/>
      </c>
      <c r="Y552" s="7" t="str">
        <f ca="1">IF(AND($A552&lt;&gt;"",Y$9&lt;&gt;""),IF(HLOOKUP(Y$9,'Feuille1-Catégories'!$C$1:$G$2,2,FALSE)="OUI",Y$3,IF(HLOOKUP(Y$9,'Feuille1-Catégories'!$C$1:$G$3,3,FALSE)="OUI",OFFSET(Y$3,MOD(QUOTIENT(ROW()-ROW($A$20),'Feuille1-Catégories'!$B$6/Y$6),Y$5),0),IF(MOD($A552-1-Y$10,'Feuille1-Catégories'!$F$5+1)=0,Y$3,""))),"")</f>
        <v/>
      </c>
      <c r="Z552" s="7" t="str">
        <f ca="1">IF(AND($A552&lt;&gt;"",Z$9&lt;&gt;""),IF(HLOOKUP(Z$9,'Feuille1-Catégories'!$C$1:$G$2,2,FALSE)="OUI",Z$3,IF(HLOOKUP(Z$9,'Feuille1-Catégories'!$C$1:$G$3,3,FALSE)="OUI",OFFSET(Z$3,MOD(QUOTIENT(ROW()-ROW($A$20),'Feuille1-Catégories'!$B$6/Z$6),Z$5),0),"")),"")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53" spans="1:26" ht="17" x14ac:dyDescent="0.2">
      <c r="A553" s="21" t="str">
        <f>IF(ROW()-ROW($A$19)&gt;'Feuille1-Catégories'!$B$6,"",ROW()-ROW($A$19))</f>
        <v/>
      </c>
      <c r="B553" s="33" t="str">
        <f t="shared" si="25"/>
        <v/>
      </c>
      <c r="C553" s="10" t="str">
        <f t="shared" si="26"/>
        <v/>
      </c>
      <c r="D553" s="10" t="str">
        <f>IF('Feuille3-Coût de production'!D553&lt;&gt;"",'Feuille3-Coût de production'!D553,"")</f>
        <v/>
      </c>
      <c r="E553" s="10" t="str">
        <f t="shared" si="27"/>
        <v/>
      </c>
      <c r="F553" s="7" t="str">
        <f ca="1">IF(AND($A553&lt;&gt;"",F$9&lt;&gt;""),IF(HLOOKUP(F$9,'Feuille1-Catégories'!$C$1:$G$2,2,FALSE)="OUI",F$3,IF(HLOOKUP(F$9,'Feuille1-Catégories'!$C$1:$G$3,3,FALSE)="OUI",OFFSET(F$3,MOD(QUOTIENT(ROW()-ROW($A$20),'Feuille1-Catégories'!$B$6/F$6),F$5),0),IF(MOD($A553-1-F$10,'Feuille1-Catégories'!$F$5+1)=0,F$3,""))),"")</f>
        <v/>
      </c>
      <c r="G553" s="7" t="str">
        <f ca="1">IF(AND($A553&lt;&gt;"",G$9&lt;&gt;""),IF(HLOOKUP(G$9,'Feuille1-Catégories'!$C$1:$G$2,2,FALSE)="OUI",G$3,IF(HLOOKUP(G$9,'Feuille1-Catégories'!$C$1:$G$3,3,FALSE)="OUI",OFFSET(G$3,MOD(QUOTIENT(ROW()-ROW($A$20),'Feuille1-Catégories'!$B$6/G$6),G$5),0),IF(MOD($A553-1-G$10,'Feuille1-Catégories'!$F$5+1)=0,G$3,""))),"")</f>
        <v/>
      </c>
      <c r="H553" s="7" t="str">
        <f ca="1">IF(AND($A553&lt;&gt;"",H$9&lt;&gt;""),IF(HLOOKUP(H$9,'Feuille1-Catégories'!$C$1:$G$2,2,FALSE)="OUI",H$3,IF(HLOOKUP(H$9,'Feuille1-Catégories'!$C$1:$G$3,3,FALSE)="OUI",OFFSET(H$3,MOD(QUOTIENT(ROW()-ROW($A$20),'Feuille1-Catégories'!$B$6/H$6),H$5),0),IF(MOD($A553-1-H$10,'Feuille1-Catégories'!$F$5+1)=0,H$3,""))),"")</f>
        <v/>
      </c>
      <c r="I553" s="7" t="str">
        <f ca="1">IF(AND($A553&lt;&gt;"",I$9&lt;&gt;""),IF(HLOOKUP(I$9,'Feuille1-Catégories'!$C$1:$G$2,2,FALSE)="OUI",I$3,IF(HLOOKUP(I$9,'Feuille1-Catégories'!$C$1:$G$3,3,FALSE)="OUI",OFFSET(I$3,MOD(QUOTIENT(ROW()-ROW($A$20),'Feuille1-Catégories'!$B$6/I$6),I$5),0),IF(MOD($A553-1-I$10,'Feuille1-Catégories'!$F$5+1)=0,I$3,""))),"")</f>
        <v/>
      </c>
      <c r="J553" s="7" t="str">
        <f ca="1">IF(AND($A553&lt;&gt;"",J$9&lt;&gt;""),IF(HLOOKUP(J$9,'Feuille1-Catégories'!$C$1:$G$2,2,FALSE)="OUI",J$3,IF(HLOOKUP(J$9,'Feuille1-Catégories'!$C$1:$G$3,3,FALSE)="OUI",OFFSET(J$3,MOD(QUOTIENT(ROW()-ROW($A$20),'Feuille1-Catégories'!$B$6/J$6),J$5),0),IF(MOD($A553-1-J$10,'Feuille1-Catégories'!$F$5+1)=0,J$3,""))),"")</f>
        <v/>
      </c>
      <c r="K553" s="7" t="str">
        <f ca="1">IF(AND($A553&lt;&gt;"",K$9&lt;&gt;""),IF(HLOOKUP(K$9,'Feuille1-Catégories'!$C$1:$G$2,2,FALSE)="OUI",K$3,IF(HLOOKUP(K$9,'Feuille1-Catégories'!$C$1:$G$3,3,FALSE)="OUI",OFFSET(K$3,MOD(QUOTIENT(ROW()-ROW($A$20),'Feuille1-Catégories'!$B$6/K$6),K$5),0),IF(MOD($A553-1-K$10,'Feuille1-Catégories'!$F$5+1)=0,K$3,""))),"")</f>
        <v/>
      </c>
      <c r="L553" s="7" t="str">
        <f ca="1">IF(AND($A553&lt;&gt;"",L$9&lt;&gt;""),IF(HLOOKUP(L$9,'Feuille1-Catégories'!$C$1:$G$2,2,FALSE)="OUI",L$3,IF(HLOOKUP(L$9,'Feuille1-Catégories'!$C$1:$G$3,3,FALSE)="OUI",OFFSET(L$3,MOD(QUOTIENT(ROW()-ROW($A$20),'Feuille1-Catégories'!$B$6/L$6),L$5),0),IF(MOD($A553-1-L$10,'Feuille1-Catégories'!$F$5+1)=0,L$3,""))),"")</f>
        <v/>
      </c>
      <c r="M553" s="7" t="str">
        <f ca="1">IF(AND($A553&lt;&gt;"",M$9&lt;&gt;""),IF(HLOOKUP(M$9,'Feuille1-Catégories'!$C$1:$G$2,2,FALSE)="OUI",M$3,IF(HLOOKUP(M$9,'Feuille1-Catégories'!$C$1:$G$3,3,FALSE)="OUI",OFFSET(M$3,MOD(QUOTIENT(ROW()-ROW($A$20),'Feuille1-Catégories'!$B$6/M$6),M$5),0),IF(MOD($A553-1-M$10,'Feuille1-Catégories'!$F$5+1)=0,M$3,""))),"")</f>
        <v/>
      </c>
      <c r="N553" s="7" t="str">
        <f ca="1">IF(AND($A553&lt;&gt;"",N$9&lt;&gt;""),IF(HLOOKUP(N$9,'Feuille1-Catégories'!$C$1:$G$2,2,FALSE)="OUI",N$3,IF(HLOOKUP(N$9,'Feuille1-Catégories'!$C$1:$G$3,3,FALSE)="OUI",OFFSET(N$3,MOD(QUOTIENT(ROW()-ROW($A$20),'Feuille1-Catégories'!$B$6/N$6),N$5),0),IF(MOD($A553-1-N$10,'Feuille1-Catégories'!$F$5+1)=0,N$3,""))),"")</f>
        <v/>
      </c>
      <c r="O553" s="7" t="str">
        <f ca="1">IF(AND($A553&lt;&gt;"",O$9&lt;&gt;""),IF(HLOOKUP(O$9,'Feuille1-Catégories'!$C$1:$G$2,2,FALSE)="OUI",O$3,IF(HLOOKUP(O$9,'Feuille1-Catégories'!$C$1:$G$3,3,FALSE)="OUI",OFFSET(O$3,MOD(QUOTIENT(ROW()-ROW($A$20),'Feuille1-Catégories'!$B$6/O$6),O$5),0),IF(MOD($A553-1-O$10,'Feuille1-Catégories'!$F$5+1)=0,O$3,""))),"")</f>
        <v/>
      </c>
      <c r="P553" s="7" t="str">
        <f ca="1">IF(AND($A553&lt;&gt;"",P$9&lt;&gt;""),IF(HLOOKUP(P$9,'Feuille1-Catégories'!$C$1:$G$2,2,FALSE)="OUI",P$3,IF(HLOOKUP(P$9,'Feuille1-Catégories'!$C$1:$G$3,3,FALSE)="OUI",OFFSET(P$3,MOD(QUOTIENT(ROW()-ROW($A$20),'Feuille1-Catégories'!$B$6/P$6),P$5),0),IF(MOD($A553-1-P$10,'Feuille1-Catégories'!$F$5+1)=0,P$3,""))),"")</f>
        <v/>
      </c>
      <c r="Q553" s="7" t="str">
        <f ca="1">IF(AND($A553&lt;&gt;"",Q$9&lt;&gt;""),IF(HLOOKUP(Q$9,'Feuille1-Catégories'!$C$1:$G$2,2,FALSE)="OUI",Q$3,IF(HLOOKUP(Q$9,'Feuille1-Catégories'!$C$1:$G$3,3,FALSE)="OUI",OFFSET(Q$3,MOD(QUOTIENT(ROW()-ROW($A$20),'Feuille1-Catégories'!$B$6/Q$6),Q$5),0),IF(MOD($A553-1-Q$10,'Feuille1-Catégories'!$F$5+1)=0,Q$3,""))),"")</f>
        <v/>
      </c>
      <c r="R553" s="7" t="str">
        <f ca="1">IF(AND($A553&lt;&gt;"",R$9&lt;&gt;""),IF(HLOOKUP(R$9,'Feuille1-Catégories'!$C$1:$G$2,2,FALSE)="OUI",R$3,IF(HLOOKUP(R$9,'Feuille1-Catégories'!$C$1:$G$3,3,FALSE)="OUI",OFFSET(R$3,MOD(QUOTIENT(ROW()-ROW($A$20),'Feuille1-Catégories'!$B$6/R$6),R$5),0),IF(MOD($A553-1-R$10,'Feuille1-Catégories'!$F$5+1)=0,R$3,""))),"")</f>
        <v/>
      </c>
      <c r="S553" s="7" t="str">
        <f ca="1">IF(AND($A553&lt;&gt;"",S$9&lt;&gt;""),IF(HLOOKUP(S$9,'Feuille1-Catégories'!$C$1:$G$2,2,FALSE)="OUI",S$3,IF(HLOOKUP(S$9,'Feuille1-Catégories'!$C$1:$G$3,3,FALSE)="OUI",OFFSET(S$3,MOD(QUOTIENT(ROW()-ROW($A$20),'Feuille1-Catégories'!$B$6/S$6),S$5),0),IF(MOD($A553-1-S$10,'Feuille1-Catégories'!$F$5+1)=0,S$3,""))),"")</f>
        <v/>
      </c>
      <c r="T553" s="7" t="str">
        <f ca="1">IF(AND($A553&lt;&gt;"",T$9&lt;&gt;""),IF(HLOOKUP(T$9,'Feuille1-Catégories'!$C$1:$G$2,2,FALSE)="OUI",T$3,IF(HLOOKUP(T$9,'Feuille1-Catégories'!$C$1:$G$3,3,FALSE)="OUI",OFFSET(T$3,MOD(QUOTIENT(ROW()-ROW($A$20),'Feuille1-Catégories'!$B$6/T$6),T$5),0),IF(MOD($A553-1-T$10,'Feuille1-Catégories'!$F$5+1)=0,T$3,""))),"")</f>
        <v/>
      </c>
      <c r="U553" s="7" t="str">
        <f ca="1">IF(AND($A553&lt;&gt;"",U$9&lt;&gt;""),IF(HLOOKUP(U$9,'Feuille1-Catégories'!$C$1:$G$2,2,FALSE)="OUI",U$3,IF(HLOOKUP(U$9,'Feuille1-Catégories'!$C$1:$G$3,3,FALSE)="OUI",OFFSET(U$3,MOD(QUOTIENT(ROW()-ROW($A$20),'Feuille1-Catégories'!$B$6/U$6),U$5),0),IF(MOD($A553-1-U$10,'Feuille1-Catégories'!$F$5+1)=0,U$3,""))),"")</f>
        <v/>
      </c>
      <c r="V553" s="7" t="str">
        <f ca="1">IF(AND($A553&lt;&gt;"",V$9&lt;&gt;""),IF(HLOOKUP(V$9,'Feuille1-Catégories'!$C$1:$G$2,2,FALSE)="OUI",V$3,IF(HLOOKUP(V$9,'Feuille1-Catégories'!$C$1:$G$3,3,FALSE)="OUI",OFFSET(V$3,MOD(QUOTIENT(ROW()-ROW($A$20),'Feuille1-Catégories'!$B$6/V$6),V$5),0),IF(MOD($A553-1-V$10,'Feuille1-Catégories'!$F$5+1)=0,V$3,""))),"")</f>
        <v/>
      </c>
      <c r="W553" s="7" t="str">
        <f ca="1">IF(AND($A553&lt;&gt;"",W$9&lt;&gt;""),IF(HLOOKUP(W$9,'Feuille1-Catégories'!$C$1:$G$2,2,FALSE)="OUI",W$3,IF(HLOOKUP(W$9,'Feuille1-Catégories'!$C$1:$G$3,3,FALSE)="OUI",OFFSET(W$3,MOD(QUOTIENT(ROW()-ROW($A$20),'Feuille1-Catégories'!$B$6/W$6),W$5),0),IF(MOD($A553-1-W$10,'Feuille1-Catégories'!$F$5+1)=0,W$3,""))),"")</f>
        <v/>
      </c>
      <c r="X553" s="7" t="str">
        <f ca="1">IF(AND($A553&lt;&gt;"",X$9&lt;&gt;""),IF(HLOOKUP(X$9,'Feuille1-Catégories'!$C$1:$G$2,2,FALSE)="OUI",X$3,IF(HLOOKUP(X$9,'Feuille1-Catégories'!$C$1:$G$3,3,FALSE)="OUI",OFFSET(X$3,MOD(QUOTIENT(ROW()-ROW($A$20),'Feuille1-Catégories'!$B$6/X$6),X$5),0),IF(MOD($A553-1-X$10,'Feuille1-Catégories'!$F$5+1)=0,X$3,""))),"")</f>
        <v/>
      </c>
      <c r="Y553" s="7" t="str">
        <f ca="1">IF(AND($A553&lt;&gt;"",Y$9&lt;&gt;""),IF(HLOOKUP(Y$9,'Feuille1-Catégories'!$C$1:$G$2,2,FALSE)="OUI",Y$3,IF(HLOOKUP(Y$9,'Feuille1-Catégories'!$C$1:$G$3,3,FALSE)="OUI",OFFSET(Y$3,MOD(QUOTIENT(ROW()-ROW($A$20),'Feuille1-Catégories'!$B$6/Y$6),Y$5),0),IF(MOD($A553-1-Y$10,'Feuille1-Catégories'!$F$5+1)=0,Y$3,""))),"")</f>
        <v/>
      </c>
      <c r="Z553" s="7" t="str">
        <f ca="1">IF(AND($A553&lt;&gt;"",Z$9&lt;&gt;""),IF(HLOOKUP(Z$9,'Feuille1-Catégories'!$C$1:$G$2,2,FALSE)="OUI",Z$3,IF(HLOOKUP(Z$9,'Feuille1-Catégories'!$C$1:$G$3,3,FALSE)="OUI",OFFSET(Z$3,MOD(QUOTIENT(ROW()-ROW($A$20),'Feuille1-Catégories'!$B$6/Z$6),Z$5),0),"")),"")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54" spans="1:26" ht="17" x14ac:dyDescent="0.2">
      <c r="A554" s="21" t="str">
        <f>IF(ROW()-ROW($A$19)&gt;'Feuille1-Catégories'!$B$6,"",ROW()-ROW($A$19))</f>
        <v/>
      </c>
      <c r="B554" s="33" t="str">
        <f t="shared" si="25"/>
        <v/>
      </c>
      <c r="C554" s="10" t="str">
        <f t="shared" si="26"/>
        <v/>
      </c>
      <c r="D554" s="10" t="str">
        <f>IF('Feuille3-Coût de production'!D554&lt;&gt;"",'Feuille3-Coût de production'!D554,"")</f>
        <v/>
      </c>
      <c r="E554" s="10" t="str">
        <f t="shared" si="27"/>
        <v/>
      </c>
      <c r="F554" s="7" t="str">
        <f ca="1">IF(AND($A554&lt;&gt;"",F$9&lt;&gt;""),IF(HLOOKUP(F$9,'Feuille1-Catégories'!$C$1:$G$2,2,FALSE)="OUI",F$3,IF(HLOOKUP(F$9,'Feuille1-Catégories'!$C$1:$G$3,3,FALSE)="OUI",OFFSET(F$3,MOD(QUOTIENT(ROW()-ROW($A$20),'Feuille1-Catégories'!$B$6/F$6),F$5),0),IF(MOD($A554-1-F$10,'Feuille1-Catégories'!$F$5+1)=0,F$3,""))),"")</f>
        <v/>
      </c>
      <c r="G554" s="7" t="str">
        <f ca="1">IF(AND($A554&lt;&gt;"",G$9&lt;&gt;""),IF(HLOOKUP(G$9,'Feuille1-Catégories'!$C$1:$G$2,2,FALSE)="OUI",G$3,IF(HLOOKUP(G$9,'Feuille1-Catégories'!$C$1:$G$3,3,FALSE)="OUI",OFFSET(G$3,MOD(QUOTIENT(ROW()-ROW($A$20),'Feuille1-Catégories'!$B$6/G$6),G$5),0),IF(MOD($A554-1-G$10,'Feuille1-Catégories'!$F$5+1)=0,G$3,""))),"")</f>
        <v/>
      </c>
      <c r="H554" s="7" t="str">
        <f ca="1">IF(AND($A554&lt;&gt;"",H$9&lt;&gt;""),IF(HLOOKUP(H$9,'Feuille1-Catégories'!$C$1:$G$2,2,FALSE)="OUI",H$3,IF(HLOOKUP(H$9,'Feuille1-Catégories'!$C$1:$G$3,3,FALSE)="OUI",OFFSET(H$3,MOD(QUOTIENT(ROW()-ROW($A$20),'Feuille1-Catégories'!$B$6/H$6),H$5),0),IF(MOD($A554-1-H$10,'Feuille1-Catégories'!$F$5+1)=0,H$3,""))),"")</f>
        <v/>
      </c>
      <c r="I554" s="7" t="str">
        <f ca="1">IF(AND($A554&lt;&gt;"",I$9&lt;&gt;""),IF(HLOOKUP(I$9,'Feuille1-Catégories'!$C$1:$G$2,2,FALSE)="OUI",I$3,IF(HLOOKUP(I$9,'Feuille1-Catégories'!$C$1:$G$3,3,FALSE)="OUI",OFFSET(I$3,MOD(QUOTIENT(ROW()-ROW($A$20),'Feuille1-Catégories'!$B$6/I$6),I$5),0),IF(MOD($A554-1-I$10,'Feuille1-Catégories'!$F$5+1)=0,I$3,""))),"")</f>
        <v/>
      </c>
      <c r="J554" s="7" t="str">
        <f ca="1">IF(AND($A554&lt;&gt;"",J$9&lt;&gt;""),IF(HLOOKUP(J$9,'Feuille1-Catégories'!$C$1:$G$2,2,FALSE)="OUI",J$3,IF(HLOOKUP(J$9,'Feuille1-Catégories'!$C$1:$G$3,3,FALSE)="OUI",OFFSET(J$3,MOD(QUOTIENT(ROW()-ROW($A$20),'Feuille1-Catégories'!$B$6/J$6),J$5),0),IF(MOD($A554-1-J$10,'Feuille1-Catégories'!$F$5+1)=0,J$3,""))),"")</f>
        <v/>
      </c>
      <c r="K554" s="7" t="str">
        <f ca="1">IF(AND($A554&lt;&gt;"",K$9&lt;&gt;""),IF(HLOOKUP(K$9,'Feuille1-Catégories'!$C$1:$G$2,2,FALSE)="OUI",K$3,IF(HLOOKUP(K$9,'Feuille1-Catégories'!$C$1:$G$3,3,FALSE)="OUI",OFFSET(K$3,MOD(QUOTIENT(ROW()-ROW($A$20),'Feuille1-Catégories'!$B$6/K$6),K$5),0),IF(MOD($A554-1-K$10,'Feuille1-Catégories'!$F$5+1)=0,K$3,""))),"")</f>
        <v/>
      </c>
      <c r="L554" s="7" t="str">
        <f ca="1">IF(AND($A554&lt;&gt;"",L$9&lt;&gt;""),IF(HLOOKUP(L$9,'Feuille1-Catégories'!$C$1:$G$2,2,FALSE)="OUI",L$3,IF(HLOOKUP(L$9,'Feuille1-Catégories'!$C$1:$G$3,3,FALSE)="OUI",OFFSET(L$3,MOD(QUOTIENT(ROW()-ROW($A$20),'Feuille1-Catégories'!$B$6/L$6),L$5),0),IF(MOD($A554-1-L$10,'Feuille1-Catégories'!$F$5+1)=0,L$3,""))),"")</f>
        <v/>
      </c>
      <c r="M554" s="7" t="str">
        <f ca="1">IF(AND($A554&lt;&gt;"",M$9&lt;&gt;""),IF(HLOOKUP(M$9,'Feuille1-Catégories'!$C$1:$G$2,2,FALSE)="OUI",M$3,IF(HLOOKUP(M$9,'Feuille1-Catégories'!$C$1:$G$3,3,FALSE)="OUI",OFFSET(M$3,MOD(QUOTIENT(ROW()-ROW($A$20),'Feuille1-Catégories'!$B$6/M$6),M$5),0),IF(MOD($A554-1-M$10,'Feuille1-Catégories'!$F$5+1)=0,M$3,""))),"")</f>
        <v/>
      </c>
      <c r="N554" s="7" t="str">
        <f ca="1">IF(AND($A554&lt;&gt;"",N$9&lt;&gt;""),IF(HLOOKUP(N$9,'Feuille1-Catégories'!$C$1:$G$2,2,FALSE)="OUI",N$3,IF(HLOOKUP(N$9,'Feuille1-Catégories'!$C$1:$G$3,3,FALSE)="OUI",OFFSET(N$3,MOD(QUOTIENT(ROW()-ROW($A$20),'Feuille1-Catégories'!$B$6/N$6),N$5),0),IF(MOD($A554-1-N$10,'Feuille1-Catégories'!$F$5+1)=0,N$3,""))),"")</f>
        <v/>
      </c>
      <c r="O554" s="7" t="str">
        <f ca="1">IF(AND($A554&lt;&gt;"",O$9&lt;&gt;""),IF(HLOOKUP(O$9,'Feuille1-Catégories'!$C$1:$G$2,2,FALSE)="OUI",O$3,IF(HLOOKUP(O$9,'Feuille1-Catégories'!$C$1:$G$3,3,FALSE)="OUI",OFFSET(O$3,MOD(QUOTIENT(ROW()-ROW($A$20),'Feuille1-Catégories'!$B$6/O$6),O$5),0),IF(MOD($A554-1-O$10,'Feuille1-Catégories'!$F$5+1)=0,O$3,""))),"")</f>
        <v/>
      </c>
      <c r="P554" s="7" t="str">
        <f ca="1">IF(AND($A554&lt;&gt;"",P$9&lt;&gt;""),IF(HLOOKUP(P$9,'Feuille1-Catégories'!$C$1:$G$2,2,FALSE)="OUI",P$3,IF(HLOOKUP(P$9,'Feuille1-Catégories'!$C$1:$G$3,3,FALSE)="OUI",OFFSET(P$3,MOD(QUOTIENT(ROW()-ROW($A$20),'Feuille1-Catégories'!$B$6/P$6),P$5),0),IF(MOD($A554-1-P$10,'Feuille1-Catégories'!$F$5+1)=0,P$3,""))),"")</f>
        <v/>
      </c>
      <c r="Q554" s="7" t="str">
        <f ca="1">IF(AND($A554&lt;&gt;"",Q$9&lt;&gt;""),IF(HLOOKUP(Q$9,'Feuille1-Catégories'!$C$1:$G$2,2,FALSE)="OUI",Q$3,IF(HLOOKUP(Q$9,'Feuille1-Catégories'!$C$1:$G$3,3,FALSE)="OUI",OFFSET(Q$3,MOD(QUOTIENT(ROW()-ROW($A$20),'Feuille1-Catégories'!$B$6/Q$6),Q$5),0),IF(MOD($A554-1-Q$10,'Feuille1-Catégories'!$F$5+1)=0,Q$3,""))),"")</f>
        <v/>
      </c>
      <c r="R554" s="7" t="str">
        <f ca="1">IF(AND($A554&lt;&gt;"",R$9&lt;&gt;""),IF(HLOOKUP(R$9,'Feuille1-Catégories'!$C$1:$G$2,2,FALSE)="OUI",R$3,IF(HLOOKUP(R$9,'Feuille1-Catégories'!$C$1:$G$3,3,FALSE)="OUI",OFFSET(R$3,MOD(QUOTIENT(ROW()-ROW($A$20),'Feuille1-Catégories'!$B$6/R$6),R$5),0),IF(MOD($A554-1-R$10,'Feuille1-Catégories'!$F$5+1)=0,R$3,""))),"")</f>
        <v/>
      </c>
      <c r="S554" s="7" t="str">
        <f ca="1">IF(AND($A554&lt;&gt;"",S$9&lt;&gt;""),IF(HLOOKUP(S$9,'Feuille1-Catégories'!$C$1:$G$2,2,FALSE)="OUI",S$3,IF(HLOOKUP(S$9,'Feuille1-Catégories'!$C$1:$G$3,3,FALSE)="OUI",OFFSET(S$3,MOD(QUOTIENT(ROW()-ROW($A$20),'Feuille1-Catégories'!$B$6/S$6),S$5),0),IF(MOD($A554-1-S$10,'Feuille1-Catégories'!$F$5+1)=0,S$3,""))),"")</f>
        <v/>
      </c>
      <c r="T554" s="7" t="str">
        <f ca="1">IF(AND($A554&lt;&gt;"",T$9&lt;&gt;""),IF(HLOOKUP(T$9,'Feuille1-Catégories'!$C$1:$G$2,2,FALSE)="OUI",T$3,IF(HLOOKUP(T$9,'Feuille1-Catégories'!$C$1:$G$3,3,FALSE)="OUI",OFFSET(T$3,MOD(QUOTIENT(ROW()-ROW($A$20),'Feuille1-Catégories'!$B$6/T$6),T$5),0),IF(MOD($A554-1-T$10,'Feuille1-Catégories'!$F$5+1)=0,T$3,""))),"")</f>
        <v/>
      </c>
      <c r="U554" s="7" t="str">
        <f ca="1">IF(AND($A554&lt;&gt;"",U$9&lt;&gt;""),IF(HLOOKUP(U$9,'Feuille1-Catégories'!$C$1:$G$2,2,FALSE)="OUI",U$3,IF(HLOOKUP(U$9,'Feuille1-Catégories'!$C$1:$G$3,3,FALSE)="OUI",OFFSET(U$3,MOD(QUOTIENT(ROW()-ROW($A$20),'Feuille1-Catégories'!$B$6/U$6),U$5),0),IF(MOD($A554-1-U$10,'Feuille1-Catégories'!$F$5+1)=0,U$3,""))),"")</f>
        <v/>
      </c>
      <c r="V554" s="7" t="str">
        <f ca="1">IF(AND($A554&lt;&gt;"",V$9&lt;&gt;""),IF(HLOOKUP(V$9,'Feuille1-Catégories'!$C$1:$G$2,2,FALSE)="OUI",V$3,IF(HLOOKUP(V$9,'Feuille1-Catégories'!$C$1:$G$3,3,FALSE)="OUI",OFFSET(V$3,MOD(QUOTIENT(ROW()-ROW($A$20),'Feuille1-Catégories'!$B$6/V$6),V$5),0),IF(MOD($A554-1-V$10,'Feuille1-Catégories'!$F$5+1)=0,V$3,""))),"")</f>
        <v/>
      </c>
      <c r="W554" s="7" t="str">
        <f ca="1">IF(AND($A554&lt;&gt;"",W$9&lt;&gt;""),IF(HLOOKUP(W$9,'Feuille1-Catégories'!$C$1:$G$2,2,FALSE)="OUI",W$3,IF(HLOOKUP(W$9,'Feuille1-Catégories'!$C$1:$G$3,3,FALSE)="OUI",OFFSET(W$3,MOD(QUOTIENT(ROW()-ROW($A$20),'Feuille1-Catégories'!$B$6/W$6),W$5),0),IF(MOD($A554-1-W$10,'Feuille1-Catégories'!$F$5+1)=0,W$3,""))),"")</f>
        <v/>
      </c>
      <c r="X554" s="7" t="str">
        <f ca="1">IF(AND($A554&lt;&gt;"",X$9&lt;&gt;""),IF(HLOOKUP(X$9,'Feuille1-Catégories'!$C$1:$G$2,2,FALSE)="OUI",X$3,IF(HLOOKUP(X$9,'Feuille1-Catégories'!$C$1:$G$3,3,FALSE)="OUI",OFFSET(X$3,MOD(QUOTIENT(ROW()-ROW($A$20),'Feuille1-Catégories'!$B$6/X$6),X$5),0),IF(MOD($A554-1-X$10,'Feuille1-Catégories'!$F$5+1)=0,X$3,""))),"")</f>
        <v/>
      </c>
      <c r="Y554" s="7" t="str">
        <f ca="1">IF(AND($A554&lt;&gt;"",Y$9&lt;&gt;""),IF(HLOOKUP(Y$9,'Feuille1-Catégories'!$C$1:$G$2,2,FALSE)="OUI",Y$3,IF(HLOOKUP(Y$9,'Feuille1-Catégories'!$C$1:$G$3,3,FALSE)="OUI",OFFSET(Y$3,MOD(QUOTIENT(ROW()-ROW($A$20),'Feuille1-Catégories'!$B$6/Y$6),Y$5),0),IF(MOD($A554-1-Y$10,'Feuille1-Catégories'!$F$5+1)=0,Y$3,""))),"")</f>
        <v/>
      </c>
      <c r="Z554" s="7" t="str">
        <f ca="1">IF(AND($A554&lt;&gt;"",Z$9&lt;&gt;""),IF(HLOOKUP(Z$9,'Feuille1-Catégories'!$C$1:$G$2,2,FALSE)="OUI",Z$3,IF(HLOOKUP(Z$9,'Feuille1-Catégories'!$C$1:$G$3,3,FALSE)="OUI",OFFSET(Z$3,MOD(QUOTIENT(ROW()-ROW($A$20),'Feuille1-Catégories'!$B$6/Z$6),Z$5),0),"")),"")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55" spans="1:26" ht="17" x14ac:dyDescent="0.2">
      <c r="A555" s="21" t="str">
        <f>IF(ROW()-ROW($A$19)&gt;'Feuille1-Catégories'!$B$6,"",ROW()-ROW($A$19))</f>
        <v/>
      </c>
      <c r="B555" s="33" t="str">
        <f t="shared" si="25"/>
        <v/>
      </c>
      <c r="C555" s="10" t="str">
        <f t="shared" si="26"/>
        <v/>
      </c>
      <c r="D555" s="10" t="str">
        <f>IF('Feuille3-Coût de production'!D555&lt;&gt;"",'Feuille3-Coût de production'!D555,"")</f>
        <v/>
      </c>
      <c r="E555" s="10" t="str">
        <f t="shared" si="27"/>
        <v/>
      </c>
      <c r="F555" s="7" t="str">
        <f ca="1">IF(AND($A555&lt;&gt;"",F$9&lt;&gt;""),IF(HLOOKUP(F$9,'Feuille1-Catégories'!$C$1:$G$2,2,FALSE)="OUI",F$3,IF(HLOOKUP(F$9,'Feuille1-Catégories'!$C$1:$G$3,3,FALSE)="OUI",OFFSET(F$3,MOD(QUOTIENT(ROW()-ROW($A$20),'Feuille1-Catégories'!$B$6/F$6),F$5),0),IF(MOD($A555-1-F$10,'Feuille1-Catégories'!$F$5+1)=0,F$3,""))),"")</f>
        <v/>
      </c>
      <c r="G555" s="7" t="str">
        <f ca="1">IF(AND($A555&lt;&gt;"",G$9&lt;&gt;""),IF(HLOOKUP(G$9,'Feuille1-Catégories'!$C$1:$G$2,2,FALSE)="OUI",G$3,IF(HLOOKUP(G$9,'Feuille1-Catégories'!$C$1:$G$3,3,FALSE)="OUI",OFFSET(G$3,MOD(QUOTIENT(ROW()-ROW($A$20),'Feuille1-Catégories'!$B$6/G$6),G$5),0),IF(MOD($A555-1-G$10,'Feuille1-Catégories'!$F$5+1)=0,G$3,""))),"")</f>
        <v/>
      </c>
      <c r="H555" s="7" t="str">
        <f ca="1">IF(AND($A555&lt;&gt;"",H$9&lt;&gt;""),IF(HLOOKUP(H$9,'Feuille1-Catégories'!$C$1:$G$2,2,FALSE)="OUI",H$3,IF(HLOOKUP(H$9,'Feuille1-Catégories'!$C$1:$G$3,3,FALSE)="OUI",OFFSET(H$3,MOD(QUOTIENT(ROW()-ROW($A$20),'Feuille1-Catégories'!$B$6/H$6),H$5),0),IF(MOD($A555-1-H$10,'Feuille1-Catégories'!$F$5+1)=0,H$3,""))),"")</f>
        <v/>
      </c>
      <c r="I555" s="7" t="str">
        <f ca="1">IF(AND($A555&lt;&gt;"",I$9&lt;&gt;""),IF(HLOOKUP(I$9,'Feuille1-Catégories'!$C$1:$G$2,2,FALSE)="OUI",I$3,IF(HLOOKUP(I$9,'Feuille1-Catégories'!$C$1:$G$3,3,FALSE)="OUI",OFFSET(I$3,MOD(QUOTIENT(ROW()-ROW($A$20),'Feuille1-Catégories'!$B$6/I$6),I$5),0),IF(MOD($A555-1-I$10,'Feuille1-Catégories'!$F$5+1)=0,I$3,""))),"")</f>
        <v/>
      </c>
      <c r="J555" s="7" t="str">
        <f ca="1">IF(AND($A555&lt;&gt;"",J$9&lt;&gt;""),IF(HLOOKUP(J$9,'Feuille1-Catégories'!$C$1:$G$2,2,FALSE)="OUI",J$3,IF(HLOOKUP(J$9,'Feuille1-Catégories'!$C$1:$G$3,3,FALSE)="OUI",OFFSET(J$3,MOD(QUOTIENT(ROW()-ROW($A$20),'Feuille1-Catégories'!$B$6/J$6),J$5),0),IF(MOD($A555-1-J$10,'Feuille1-Catégories'!$F$5+1)=0,J$3,""))),"")</f>
        <v/>
      </c>
      <c r="K555" s="7" t="str">
        <f ca="1">IF(AND($A555&lt;&gt;"",K$9&lt;&gt;""),IF(HLOOKUP(K$9,'Feuille1-Catégories'!$C$1:$G$2,2,FALSE)="OUI",K$3,IF(HLOOKUP(K$9,'Feuille1-Catégories'!$C$1:$G$3,3,FALSE)="OUI",OFFSET(K$3,MOD(QUOTIENT(ROW()-ROW($A$20),'Feuille1-Catégories'!$B$6/K$6),K$5),0),IF(MOD($A555-1-K$10,'Feuille1-Catégories'!$F$5+1)=0,K$3,""))),"")</f>
        <v/>
      </c>
      <c r="L555" s="7" t="str">
        <f ca="1">IF(AND($A555&lt;&gt;"",L$9&lt;&gt;""),IF(HLOOKUP(L$9,'Feuille1-Catégories'!$C$1:$G$2,2,FALSE)="OUI",L$3,IF(HLOOKUP(L$9,'Feuille1-Catégories'!$C$1:$G$3,3,FALSE)="OUI",OFFSET(L$3,MOD(QUOTIENT(ROW()-ROW($A$20),'Feuille1-Catégories'!$B$6/L$6),L$5),0),IF(MOD($A555-1-L$10,'Feuille1-Catégories'!$F$5+1)=0,L$3,""))),"")</f>
        <v/>
      </c>
      <c r="M555" s="7" t="str">
        <f ca="1">IF(AND($A555&lt;&gt;"",M$9&lt;&gt;""),IF(HLOOKUP(M$9,'Feuille1-Catégories'!$C$1:$G$2,2,FALSE)="OUI",M$3,IF(HLOOKUP(M$9,'Feuille1-Catégories'!$C$1:$G$3,3,FALSE)="OUI",OFFSET(M$3,MOD(QUOTIENT(ROW()-ROW($A$20),'Feuille1-Catégories'!$B$6/M$6),M$5),0),IF(MOD($A555-1-M$10,'Feuille1-Catégories'!$F$5+1)=0,M$3,""))),"")</f>
        <v/>
      </c>
      <c r="N555" s="7" t="str">
        <f ca="1">IF(AND($A555&lt;&gt;"",N$9&lt;&gt;""),IF(HLOOKUP(N$9,'Feuille1-Catégories'!$C$1:$G$2,2,FALSE)="OUI",N$3,IF(HLOOKUP(N$9,'Feuille1-Catégories'!$C$1:$G$3,3,FALSE)="OUI",OFFSET(N$3,MOD(QUOTIENT(ROW()-ROW($A$20),'Feuille1-Catégories'!$B$6/N$6),N$5),0),IF(MOD($A555-1-N$10,'Feuille1-Catégories'!$F$5+1)=0,N$3,""))),"")</f>
        <v/>
      </c>
      <c r="O555" s="7" t="str">
        <f ca="1">IF(AND($A555&lt;&gt;"",O$9&lt;&gt;""),IF(HLOOKUP(O$9,'Feuille1-Catégories'!$C$1:$G$2,2,FALSE)="OUI",O$3,IF(HLOOKUP(O$9,'Feuille1-Catégories'!$C$1:$G$3,3,FALSE)="OUI",OFFSET(O$3,MOD(QUOTIENT(ROW()-ROW($A$20),'Feuille1-Catégories'!$B$6/O$6),O$5),0),IF(MOD($A555-1-O$10,'Feuille1-Catégories'!$F$5+1)=0,O$3,""))),"")</f>
        <v/>
      </c>
      <c r="P555" s="7" t="str">
        <f ca="1">IF(AND($A555&lt;&gt;"",P$9&lt;&gt;""),IF(HLOOKUP(P$9,'Feuille1-Catégories'!$C$1:$G$2,2,FALSE)="OUI",P$3,IF(HLOOKUP(P$9,'Feuille1-Catégories'!$C$1:$G$3,3,FALSE)="OUI",OFFSET(P$3,MOD(QUOTIENT(ROW()-ROW($A$20),'Feuille1-Catégories'!$B$6/P$6),P$5),0),IF(MOD($A555-1-P$10,'Feuille1-Catégories'!$F$5+1)=0,P$3,""))),"")</f>
        <v/>
      </c>
      <c r="Q555" s="7" t="str">
        <f ca="1">IF(AND($A555&lt;&gt;"",Q$9&lt;&gt;""),IF(HLOOKUP(Q$9,'Feuille1-Catégories'!$C$1:$G$2,2,FALSE)="OUI",Q$3,IF(HLOOKUP(Q$9,'Feuille1-Catégories'!$C$1:$G$3,3,FALSE)="OUI",OFFSET(Q$3,MOD(QUOTIENT(ROW()-ROW($A$20),'Feuille1-Catégories'!$B$6/Q$6),Q$5),0),IF(MOD($A555-1-Q$10,'Feuille1-Catégories'!$F$5+1)=0,Q$3,""))),"")</f>
        <v/>
      </c>
      <c r="R555" s="7" t="str">
        <f ca="1">IF(AND($A555&lt;&gt;"",R$9&lt;&gt;""),IF(HLOOKUP(R$9,'Feuille1-Catégories'!$C$1:$G$2,2,FALSE)="OUI",R$3,IF(HLOOKUP(R$9,'Feuille1-Catégories'!$C$1:$G$3,3,FALSE)="OUI",OFFSET(R$3,MOD(QUOTIENT(ROW()-ROW($A$20),'Feuille1-Catégories'!$B$6/R$6),R$5),0),IF(MOD($A555-1-R$10,'Feuille1-Catégories'!$F$5+1)=0,R$3,""))),"")</f>
        <v/>
      </c>
      <c r="S555" s="7" t="str">
        <f ca="1">IF(AND($A555&lt;&gt;"",S$9&lt;&gt;""),IF(HLOOKUP(S$9,'Feuille1-Catégories'!$C$1:$G$2,2,FALSE)="OUI",S$3,IF(HLOOKUP(S$9,'Feuille1-Catégories'!$C$1:$G$3,3,FALSE)="OUI",OFFSET(S$3,MOD(QUOTIENT(ROW()-ROW($A$20),'Feuille1-Catégories'!$B$6/S$6),S$5),0),IF(MOD($A555-1-S$10,'Feuille1-Catégories'!$F$5+1)=0,S$3,""))),"")</f>
        <v/>
      </c>
      <c r="T555" s="7" t="str">
        <f ca="1">IF(AND($A555&lt;&gt;"",T$9&lt;&gt;""),IF(HLOOKUP(T$9,'Feuille1-Catégories'!$C$1:$G$2,2,FALSE)="OUI",T$3,IF(HLOOKUP(T$9,'Feuille1-Catégories'!$C$1:$G$3,3,FALSE)="OUI",OFFSET(T$3,MOD(QUOTIENT(ROW()-ROW($A$20),'Feuille1-Catégories'!$B$6/T$6),T$5),0),IF(MOD($A555-1-T$10,'Feuille1-Catégories'!$F$5+1)=0,T$3,""))),"")</f>
        <v/>
      </c>
      <c r="U555" s="7" t="str">
        <f ca="1">IF(AND($A555&lt;&gt;"",U$9&lt;&gt;""),IF(HLOOKUP(U$9,'Feuille1-Catégories'!$C$1:$G$2,2,FALSE)="OUI",U$3,IF(HLOOKUP(U$9,'Feuille1-Catégories'!$C$1:$G$3,3,FALSE)="OUI",OFFSET(U$3,MOD(QUOTIENT(ROW()-ROW($A$20),'Feuille1-Catégories'!$B$6/U$6),U$5),0),IF(MOD($A555-1-U$10,'Feuille1-Catégories'!$F$5+1)=0,U$3,""))),"")</f>
        <v/>
      </c>
      <c r="V555" s="7" t="str">
        <f ca="1">IF(AND($A555&lt;&gt;"",V$9&lt;&gt;""),IF(HLOOKUP(V$9,'Feuille1-Catégories'!$C$1:$G$2,2,FALSE)="OUI",V$3,IF(HLOOKUP(V$9,'Feuille1-Catégories'!$C$1:$G$3,3,FALSE)="OUI",OFFSET(V$3,MOD(QUOTIENT(ROW()-ROW($A$20),'Feuille1-Catégories'!$B$6/V$6),V$5),0),IF(MOD($A555-1-V$10,'Feuille1-Catégories'!$F$5+1)=0,V$3,""))),"")</f>
        <v/>
      </c>
      <c r="W555" s="7" t="str">
        <f ca="1">IF(AND($A555&lt;&gt;"",W$9&lt;&gt;""),IF(HLOOKUP(W$9,'Feuille1-Catégories'!$C$1:$G$2,2,FALSE)="OUI",W$3,IF(HLOOKUP(W$9,'Feuille1-Catégories'!$C$1:$G$3,3,FALSE)="OUI",OFFSET(W$3,MOD(QUOTIENT(ROW()-ROW($A$20),'Feuille1-Catégories'!$B$6/W$6),W$5),0),IF(MOD($A555-1-W$10,'Feuille1-Catégories'!$F$5+1)=0,W$3,""))),"")</f>
        <v/>
      </c>
      <c r="X555" s="7" t="str">
        <f ca="1">IF(AND($A555&lt;&gt;"",X$9&lt;&gt;""),IF(HLOOKUP(X$9,'Feuille1-Catégories'!$C$1:$G$2,2,FALSE)="OUI",X$3,IF(HLOOKUP(X$9,'Feuille1-Catégories'!$C$1:$G$3,3,FALSE)="OUI",OFFSET(X$3,MOD(QUOTIENT(ROW()-ROW($A$20),'Feuille1-Catégories'!$B$6/X$6),X$5),0),IF(MOD($A555-1-X$10,'Feuille1-Catégories'!$F$5+1)=0,X$3,""))),"")</f>
        <v/>
      </c>
      <c r="Y555" s="7" t="str">
        <f ca="1">IF(AND($A555&lt;&gt;"",Y$9&lt;&gt;""),IF(HLOOKUP(Y$9,'Feuille1-Catégories'!$C$1:$G$2,2,FALSE)="OUI",Y$3,IF(HLOOKUP(Y$9,'Feuille1-Catégories'!$C$1:$G$3,3,FALSE)="OUI",OFFSET(Y$3,MOD(QUOTIENT(ROW()-ROW($A$20),'Feuille1-Catégories'!$B$6/Y$6),Y$5),0),IF(MOD($A555-1-Y$10,'Feuille1-Catégories'!$F$5+1)=0,Y$3,""))),"")</f>
        <v/>
      </c>
      <c r="Z555" s="7" t="str">
        <f ca="1">IF(AND($A555&lt;&gt;"",Z$9&lt;&gt;""),IF(HLOOKUP(Z$9,'Feuille1-Catégories'!$C$1:$G$2,2,FALSE)="OUI",Z$3,IF(HLOOKUP(Z$9,'Feuille1-Catégories'!$C$1:$G$3,3,FALSE)="OUI",OFFSET(Z$3,MOD(QUOTIENT(ROW()-ROW($A$20),'Feuille1-Catégories'!$B$6/Z$6),Z$5),0),"")),"")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56" spans="1:26" ht="17" x14ac:dyDescent="0.2">
      <c r="A556" s="21" t="str">
        <f>IF(ROW()-ROW($A$19)&gt;'Feuille1-Catégories'!$B$6,"",ROW()-ROW($A$19))</f>
        <v/>
      </c>
      <c r="B556" s="33" t="str">
        <f t="shared" si="25"/>
        <v/>
      </c>
      <c r="C556" s="10" t="str">
        <f t="shared" si="26"/>
        <v/>
      </c>
      <c r="D556" s="10" t="str">
        <f>IF('Feuille3-Coût de production'!D556&lt;&gt;"",'Feuille3-Coût de production'!D556,"")</f>
        <v/>
      </c>
      <c r="E556" s="10" t="str">
        <f t="shared" si="27"/>
        <v/>
      </c>
      <c r="F556" s="7" t="str">
        <f ca="1">IF(AND($A556&lt;&gt;"",F$9&lt;&gt;""),IF(HLOOKUP(F$9,'Feuille1-Catégories'!$C$1:$G$2,2,FALSE)="OUI",F$3,IF(HLOOKUP(F$9,'Feuille1-Catégories'!$C$1:$G$3,3,FALSE)="OUI",OFFSET(F$3,MOD(QUOTIENT(ROW()-ROW($A$20),'Feuille1-Catégories'!$B$6/F$6),F$5),0),IF(MOD($A556-1-F$10,'Feuille1-Catégories'!$F$5+1)=0,F$3,""))),"")</f>
        <v/>
      </c>
      <c r="G556" s="7" t="str">
        <f ca="1">IF(AND($A556&lt;&gt;"",G$9&lt;&gt;""),IF(HLOOKUP(G$9,'Feuille1-Catégories'!$C$1:$G$2,2,FALSE)="OUI",G$3,IF(HLOOKUP(G$9,'Feuille1-Catégories'!$C$1:$G$3,3,FALSE)="OUI",OFFSET(G$3,MOD(QUOTIENT(ROW()-ROW($A$20),'Feuille1-Catégories'!$B$6/G$6),G$5),0),IF(MOD($A556-1-G$10,'Feuille1-Catégories'!$F$5+1)=0,G$3,""))),"")</f>
        <v/>
      </c>
      <c r="H556" s="7" t="str">
        <f ca="1">IF(AND($A556&lt;&gt;"",H$9&lt;&gt;""),IF(HLOOKUP(H$9,'Feuille1-Catégories'!$C$1:$G$2,2,FALSE)="OUI",H$3,IF(HLOOKUP(H$9,'Feuille1-Catégories'!$C$1:$G$3,3,FALSE)="OUI",OFFSET(H$3,MOD(QUOTIENT(ROW()-ROW($A$20),'Feuille1-Catégories'!$B$6/H$6),H$5),0),IF(MOD($A556-1-H$10,'Feuille1-Catégories'!$F$5+1)=0,H$3,""))),"")</f>
        <v/>
      </c>
      <c r="I556" s="7" t="str">
        <f ca="1">IF(AND($A556&lt;&gt;"",I$9&lt;&gt;""),IF(HLOOKUP(I$9,'Feuille1-Catégories'!$C$1:$G$2,2,FALSE)="OUI",I$3,IF(HLOOKUP(I$9,'Feuille1-Catégories'!$C$1:$G$3,3,FALSE)="OUI",OFFSET(I$3,MOD(QUOTIENT(ROW()-ROW($A$20),'Feuille1-Catégories'!$B$6/I$6),I$5),0),IF(MOD($A556-1-I$10,'Feuille1-Catégories'!$F$5+1)=0,I$3,""))),"")</f>
        <v/>
      </c>
      <c r="J556" s="7" t="str">
        <f ca="1">IF(AND($A556&lt;&gt;"",J$9&lt;&gt;""),IF(HLOOKUP(J$9,'Feuille1-Catégories'!$C$1:$G$2,2,FALSE)="OUI",J$3,IF(HLOOKUP(J$9,'Feuille1-Catégories'!$C$1:$G$3,3,FALSE)="OUI",OFFSET(J$3,MOD(QUOTIENT(ROW()-ROW($A$20),'Feuille1-Catégories'!$B$6/J$6),J$5),0),IF(MOD($A556-1-J$10,'Feuille1-Catégories'!$F$5+1)=0,J$3,""))),"")</f>
        <v/>
      </c>
      <c r="K556" s="7" t="str">
        <f ca="1">IF(AND($A556&lt;&gt;"",K$9&lt;&gt;""),IF(HLOOKUP(K$9,'Feuille1-Catégories'!$C$1:$G$2,2,FALSE)="OUI",K$3,IF(HLOOKUP(K$9,'Feuille1-Catégories'!$C$1:$G$3,3,FALSE)="OUI",OFFSET(K$3,MOD(QUOTIENT(ROW()-ROW($A$20),'Feuille1-Catégories'!$B$6/K$6),K$5),0),IF(MOD($A556-1-K$10,'Feuille1-Catégories'!$F$5+1)=0,K$3,""))),"")</f>
        <v/>
      </c>
      <c r="L556" s="7" t="str">
        <f ca="1">IF(AND($A556&lt;&gt;"",L$9&lt;&gt;""),IF(HLOOKUP(L$9,'Feuille1-Catégories'!$C$1:$G$2,2,FALSE)="OUI",L$3,IF(HLOOKUP(L$9,'Feuille1-Catégories'!$C$1:$G$3,3,FALSE)="OUI",OFFSET(L$3,MOD(QUOTIENT(ROW()-ROW($A$20),'Feuille1-Catégories'!$B$6/L$6),L$5),0),IF(MOD($A556-1-L$10,'Feuille1-Catégories'!$F$5+1)=0,L$3,""))),"")</f>
        <v/>
      </c>
      <c r="M556" s="7" t="str">
        <f ca="1">IF(AND($A556&lt;&gt;"",M$9&lt;&gt;""),IF(HLOOKUP(M$9,'Feuille1-Catégories'!$C$1:$G$2,2,FALSE)="OUI",M$3,IF(HLOOKUP(M$9,'Feuille1-Catégories'!$C$1:$G$3,3,FALSE)="OUI",OFFSET(M$3,MOD(QUOTIENT(ROW()-ROW($A$20),'Feuille1-Catégories'!$B$6/M$6),M$5),0),IF(MOD($A556-1-M$10,'Feuille1-Catégories'!$F$5+1)=0,M$3,""))),"")</f>
        <v/>
      </c>
      <c r="N556" s="7" t="str">
        <f ca="1">IF(AND($A556&lt;&gt;"",N$9&lt;&gt;""),IF(HLOOKUP(N$9,'Feuille1-Catégories'!$C$1:$G$2,2,FALSE)="OUI",N$3,IF(HLOOKUP(N$9,'Feuille1-Catégories'!$C$1:$G$3,3,FALSE)="OUI",OFFSET(N$3,MOD(QUOTIENT(ROW()-ROW($A$20),'Feuille1-Catégories'!$B$6/N$6),N$5),0),IF(MOD($A556-1-N$10,'Feuille1-Catégories'!$F$5+1)=0,N$3,""))),"")</f>
        <v/>
      </c>
      <c r="O556" s="7" t="str">
        <f ca="1">IF(AND($A556&lt;&gt;"",O$9&lt;&gt;""),IF(HLOOKUP(O$9,'Feuille1-Catégories'!$C$1:$G$2,2,FALSE)="OUI",O$3,IF(HLOOKUP(O$9,'Feuille1-Catégories'!$C$1:$G$3,3,FALSE)="OUI",OFFSET(O$3,MOD(QUOTIENT(ROW()-ROW($A$20),'Feuille1-Catégories'!$B$6/O$6),O$5),0),IF(MOD($A556-1-O$10,'Feuille1-Catégories'!$F$5+1)=0,O$3,""))),"")</f>
        <v/>
      </c>
      <c r="P556" s="7" t="str">
        <f ca="1">IF(AND($A556&lt;&gt;"",P$9&lt;&gt;""),IF(HLOOKUP(P$9,'Feuille1-Catégories'!$C$1:$G$2,2,FALSE)="OUI",P$3,IF(HLOOKUP(P$9,'Feuille1-Catégories'!$C$1:$G$3,3,FALSE)="OUI",OFFSET(P$3,MOD(QUOTIENT(ROW()-ROW($A$20),'Feuille1-Catégories'!$B$6/P$6),P$5),0),IF(MOD($A556-1-P$10,'Feuille1-Catégories'!$F$5+1)=0,P$3,""))),"")</f>
        <v/>
      </c>
      <c r="Q556" s="7" t="str">
        <f ca="1">IF(AND($A556&lt;&gt;"",Q$9&lt;&gt;""),IF(HLOOKUP(Q$9,'Feuille1-Catégories'!$C$1:$G$2,2,FALSE)="OUI",Q$3,IF(HLOOKUP(Q$9,'Feuille1-Catégories'!$C$1:$G$3,3,FALSE)="OUI",OFFSET(Q$3,MOD(QUOTIENT(ROW()-ROW($A$20),'Feuille1-Catégories'!$B$6/Q$6),Q$5),0),IF(MOD($A556-1-Q$10,'Feuille1-Catégories'!$F$5+1)=0,Q$3,""))),"")</f>
        <v/>
      </c>
      <c r="R556" s="7" t="str">
        <f ca="1">IF(AND($A556&lt;&gt;"",R$9&lt;&gt;""),IF(HLOOKUP(R$9,'Feuille1-Catégories'!$C$1:$G$2,2,FALSE)="OUI",R$3,IF(HLOOKUP(R$9,'Feuille1-Catégories'!$C$1:$G$3,3,FALSE)="OUI",OFFSET(R$3,MOD(QUOTIENT(ROW()-ROW($A$20),'Feuille1-Catégories'!$B$6/R$6),R$5),0),IF(MOD($A556-1-R$10,'Feuille1-Catégories'!$F$5+1)=0,R$3,""))),"")</f>
        <v/>
      </c>
      <c r="S556" s="7" t="str">
        <f ca="1">IF(AND($A556&lt;&gt;"",S$9&lt;&gt;""),IF(HLOOKUP(S$9,'Feuille1-Catégories'!$C$1:$G$2,2,FALSE)="OUI",S$3,IF(HLOOKUP(S$9,'Feuille1-Catégories'!$C$1:$G$3,3,FALSE)="OUI",OFFSET(S$3,MOD(QUOTIENT(ROW()-ROW($A$20),'Feuille1-Catégories'!$B$6/S$6),S$5),0),IF(MOD($A556-1-S$10,'Feuille1-Catégories'!$F$5+1)=0,S$3,""))),"")</f>
        <v/>
      </c>
      <c r="T556" s="7" t="str">
        <f ca="1">IF(AND($A556&lt;&gt;"",T$9&lt;&gt;""),IF(HLOOKUP(T$9,'Feuille1-Catégories'!$C$1:$G$2,2,FALSE)="OUI",T$3,IF(HLOOKUP(T$9,'Feuille1-Catégories'!$C$1:$G$3,3,FALSE)="OUI",OFFSET(T$3,MOD(QUOTIENT(ROW()-ROW($A$20),'Feuille1-Catégories'!$B$6/T$6),T$5),0),IF(MOD($A556-1-T$10,'Feuille1-Catégories'!$F$5+1)=0,T$3,""))),"")</f>
        <v/>
      </c>
      <c r="U556" s="7" t="str">
        <f ca="1">IF(AND($A556&lt;&gt;"",U$9&lt;&gt;""),IF(HLOOKUP(U$9,'Feuille1-Catégories'!$C$1:$G$2,2,FALSE)="OUI",U$3,IF(HLOOKUP(U$9,'Feuille1-Catégories'!$C$1:$G$3,3,FALSE)="OUI",OFFSET(U$3,MOD(QUOTIENT(ROW()-ROW($A$20),'Feuille1-Catégories'!$B$6/U$6),U$5),0),IF(MOD($A556-1-U$10,'Feuille1-Catégories'!$F$5+1)=0,U$3,""))),"")</f>
        <v/>
      </c>
      <c r="V556" s="7" t="str">
        <f ca="1">IF(AND($A556&lt;&gt;"",V$9&lt;&gt;""),IF(HLOOKUP(V$9,'Feuille1-Catégories'!$C$1:$G$2,2,FALSE)="OUI",V$3,IF(HLOOKUP(V$9,'Feuille1-Catégories'!$C$1:$G$3,3,FALSE)="OUI",OFFSET(V$3,MOD(QUOTIENT(ROW()-ROW($A$20),'Feuille1-Catégories'!$B$6/V$6),V$5),0),IF(MOD($A556-1-V$10,'Feuille1-Catégories'!$F$5+1)=0,V$3,""))),"")</f>
        <v/>
      </c>
      <c r="W556" s="7" t="str">
        <f ca="1">IF(AND($A556&lt;&gt;"",W$9&lt;&gt;""),IF(HLOOKUP(W$9,'Feuille1-Catégories'!$C$1:$G$2,2,FALSE)="OUI",W$3,IF(HLOOKUP(W$9,'Feuille1-Catégories'!$C$1:$G$3,3,FALSE)="OUI",OFFSET(W$3,MOD(QUOTIENT(ROW()-ROW($A$20),'Feuille1-Catégories'!$B$6/W$6),W$5),0),IF(MOD($A556-1-W$10,'Feuille1-Catégories'!$F$5+1)=0,W$3,""))),"")</f>
        <v/>
      </c>
      <c r="X556" s="7" t="str">
        <f ca="1">IF(AND($A556&lt;&gt;"",X$9&lt;&gt;""),IF(HLOOKUP(X$9,'Feuille1-Catégories'!$C$1:$G$2,2,FALSE)="OUI",X$3,IF(HLOOKUP(X$9,'Feuille1-Catégories'!$C$1:$G$3,3,FALSE)="OUI",OFFSET(X$3,MOD(QUOTIENT(ROW()-ROW($A$20),'Feuille1-Catégories'!$B$6/X$6),X$5),0),IF(MOD($A556-1-X$10,'Feuille1-Catégories'!$F$5+1)=0,X$3,""))),"")</f>
        <v/>
      </c>
      <c r="Y556" s="7" t="str">
        <f ca="1">IF(AND($A556&lt;&gt;"",Y$9&lt;&gt;""),IF(HLOOKUP(Y$9,'Feuille1-Catégories'!$C$1:$G$2,2,FALSE)="OUI",Y$3,IF(HLOOKUP(Y$9,'Feuille1-Catégories'!$C$1:$G$3,3,FALSE)="OUI",OFFSET(Y$3,MOD(QUOTIENT(ROW()-ROW($A$20),'Feuille1-Catégories'!$B$6/Y$6),Y$5),0),IF(MOD($A556-1-Y$10,'Feuille1-Catégories'!$F$5+1)=0,Y$3,""))),"")</f>
        <v/>
      </c>
      <c r="Z556" s="7" t="str">
        <f ca="1">IF(AND($A556&lt;&gt;"",Z$9&lt;&gt;""),IF(HLOOKUP(Z$9,'Feuille1-Catégories'!$C$1:$G$2,2,FALSE)="OUI",Z$3,IF(HLOOKUP(Z$9,'Feuille1-Catégories'!$C$1:$G$3,3,FALSE)="OUI",OFFSET(Z$3,MOD(QUOTIENT(ROW()-ROW($A$20),'Feuille1-Catégories'!$B$6/Z$6),Z$5),0),"")),"")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57" spans="1:26" ht="17" x14ac:dyDescent="0.2">
      <c r="A557" s="21" t="str">
        <f>IF(ROW()-ROW($A$19)&gt;'Feuille1-Catégories'!$B$6,"",ROW()-ROW($A$19))</f>
        <v/>
      </c>
      <c r="B557" s="33" t="str">
        <f t="shared" si="25"/>
        <v/>
      </c>
      <c r="C557" s="10" t="str">
        <f t="shared" si="26"/>
        <v/>
      </c>
      <c r="D557" s="10" t="str">
        <f>IF('Feuille3-Coût de production'!D557&lt;&gt;"",'Feuille3-Coût de production'!D557,"")</f>
        <v/>
      </c>
      <c r="E557" s="10" t="str">
        <f t="shared" si="27"/>
        <v/>
      </c>
      <c r="F557" s="7" t="str">
        <f ca="1">IF(AND($A557&lt;&gt;"",F$9&lt;&gt;""),IF(HLOOKUP(F$9,'Feuille1-Catégories'!$C$1:$G$2,2,FALSE)="OUI",F$3,IF(HLOOKUP(F$9,'Feuille1-Catégories'!$C$1:$G$3,3,FALSE)="OUI",OFFSET(F$3,MOD(QUOTIENT(ROW()-ROW($A$20),'Feuille1-Catégories'!$B$6/F$6),F$5),0),IF(MOD($A557-1-F$10,'Feuille1-Catégories'!$F$5+1)=0,F$3,""))),"")</f>
        <v/>
      </c>
      <c r="G557" s="7" t="str">
        <f ca="1">IF(AND($A557&lt;&gt;"",G$9&lt;&gt;""),IF(HLOOKUP(G$9,'Feuille1-Catégories'!$C$1:$G$2,2,FALSE)="OUI",G$3,IF(HLOOKUP(G$9,'Feuille1-Catégories'!$C$1:$G$3,3,FALSE)="OUI",OFFSET(G$3,MOD(QUOTIENT(ROW()-ROW($A$20),'Feuille1-Catégories'!$B$6/G$6),G$5),0),IF(MOD($A557-1-G$10,'Feuille1-Catégories'!$F$5+1)=0,G$3,""))),"")</f>
        <v/>
      </c>
      <c r="H557" s="7" t="str">
        <f ca="1">IF(AND($A557&lt;&gt;"",H$9&lt;&gt;""),IF(HLOOKUP(H$9,'Feuille1-Catégories'!$C$1:$G$2,2,FALSE)="OUI",H$3,IF(HLOOKUP(H$9,'Feuille1-Catégories'!$C$1:$G$3,3,FALSE)="OUI",OFFSET(H$3,MOD(QUOTIENT(ROW()-ROW($A$20),'Feuille1-Catégories'!$B$6/H$6),H$5),0),IF(MOD($A557-1-H$10,'Feuille1-Catégories'!$F$5+1)=0,H$3,""))),"")</f>
        <v/>
      </c>
      <c r="I557" s="7" t="str">
        <f ca="1">IF(AND($A557&lt;&gt;"",I$9&lt;&gt;""),IF(HLOOKUP(I$9,'Feuille1-Catégories'!$C$1:$G$2,2,FALSE)="OUI",I$3,IF(HLOOKUP(I$9,'Feuille1-Catégories'!$C$1:$G$3,3,FALSE)="OUI",OFFSET(I$3,MOD(QUOTIENT(ROW()-ROW($A$20),'Feuille1-Catégories'!$B$6/I$6),I$5),0),IF(MOD($A557-1-I$10,'Feuille1-Catégories'!$F$5+1)=0,I$3,""))),"")</f>
        <v/>
      </c>
      <c r="J557" s="7" t="str">
        <f ca="1">IF(AND($A557&lt;&gt;"",J$9&lt;&gt;""),IF(HLOOKUP(J$9,'Feuille1-Catégories'!$C$1:$G$2,2,FALSE)="OUI",J$3,IF(HLOOKUP(J$9,'Feuille1-Catégories'!$C$1:$G$3,3,FALSE)="OUI",OFFSET(J$3,MOD(QUOTIENT(ROW()-ROW($A$20),'Feuille1-Catégories'!$B$6/J$6),J$5),0),IF(MOD($A557-1-J$10,'Feuille1-Catégories'!$F$5+1)=0,J$3,""))),"")</f>
        <v/>
      </c>
      <c r="K557" s="7" t="str">
        <f ca="1">IF(AND($A557&lt;&gt;"",K$9&lt;&gt;""),IF(HLOOKUP(K$9,'Feuille1-Catégories'!$C$1:$G$2,2,FALSE)="OUI",K$3,IF(HLOOKUP(K$9,'Feuille1-Catégories'!$C$1:$G$3,3,FALSE)="OUI",OFFSET(K$3,MOD(QUOTIENT(ROW()-ROW($A$20),'Feuille1-Catégories'!$B$6/K$6),K$5),0),IF(MOD($A557-1-K$10,'Feuille1-Catégories'!$F$5+1)=0,K$3,""))),"")</f>
        <v/>
      </c>
      <c r="L557" s="7" t="str">
        <f ca="1">IF(AND($A557&lt;&gt;"",L$9&lt;&gt;""),IF(HLOOKUP(L$9,'Feuille1-Catégories'!$C$1:$G$2,2,FALSE)="OUI",L$3,IF(HLOOKUP(L$9,'Feuille1-Catégories'!$C$1:$G$3,3,FALSE)="OUI",OFFSET(L$3,MOD(QUOTIENT(ROW()-ROW($A$20),'Feuille1-Catégories'!$B$6/L$6),L$5),0),IF(MOD($A557-1-L$10,'Feuille1-Catégories'!$F$5+1)=0,L$3,""))),"")</f>
        <v/>
      </c>
      <c r="M557" s="7" t="str">
        <f ca="1">IF(AND($A557&lt;&gt;"",M$9&lt;&gt;""),IF(HLOOKUP(M$9,'Feuille1-Catégories'!$C$1:$G$2,2,FALSE)="OUI",M$3,IF(HLOOKUP(M$9,'Feuille1-Catégories'!$C$1:$G$3,3,FALSE)="OUI",OFFSET(M$3,MOD(QUOTIENT(ROW()-ROW($A$20),'Feuille1-Catégories'!$B$6/M$6),M$5),0),IF(MOD($A557-1-M$10,'Feuille1-Catégories'!$F$5+1)=0,M$3,""))),"")</f>
        <v/>
      </c>
      <c r="N557" s="7" t="str">
        <f ca="1">IF(AND($A557&lt;&gt;"",N$9&lt;&gt;""),IF(HLOOKUP(N$9,'Feuille1-Catégories'!$C$1:$G$2,2,FALSE)="OUI",N$3,IF(HLOOKUP(N$9,'Feuille1-Catégories'!$C$1:$G$3,3,FALSE)="OUI",OFFSET(N$3,MOD(QUOTIENT(ROW()-ROW($A$20),'Feuille1-Catégories'!$B$6/N$6),N$5),0),IF(MOD($A557-1-N$10,'Feuille1-Catégories'!$F$5+1)=0,N$3,""))),"")</f>
        <v/>
      </c>
      <c r="O557" s="7" t="str">
        <f ca="1">IF(AND($A557&lt;&gt;"",O$9&lt;&gt;""),IF(HLOOKUP(O$9,'Feuille1-Catégories'!$C$1:$G$2,2,FALSE)="OUI",O$3,IF(HLOOKUP(O$9,'Feuille1-Catégories'!$C$1:$G$3,3,FALSE)="OUI",OFFSET(O$3,MOD(QUOTIENT(ROW()-ROW($A$20),'Feuille1-Catégories'!$B$6/O$6),O$5),0),IF(MOD($A557-1-O$10,'Feuille1-Catégories'!$F$5+1)=0,O$3,""))),"")</f>
        <v/>
      </c>
      <c r="P557" s="7" t="str">
        <f ca="1">IF(AND($A557&lt;&gt;"",P$9&lt;&gt;""),IF(HLOOKUP(P$9,'Feuille1-Catégories'!$C$1:$G$2,2,FALSE)="OUI",P$3,IF(HLOOKUP(P$9,'Feuille1-Catégories'!$C$1:$G$3,3,FALSE)="OUI",OFFSET(P$3,MOD(QUOTIENT(ROW()-ROW($A$20),'Feuille1-Catégories'!$B$6/P$6),P$5),0),IF(MOD($A557-1-P$10,'Feuille1-Catégories'!$F$5+1)=0,P$3,""))),"")</f>
        <v/>
      </c>
      <c r="Q557" s="7" t="str">
        <f ca="1">IF(AND($A557&lt;&gt;"",Q$9&lt;&gt;""),IF(HLOOKUP(Q$9,'Feuille1-Catégories'!$C$1:$G$2,2,FALSE)="OUI",Q$3,IF(HLOOKUP(Q$9,'Feuille1-Catégories'!$C$1:$G$3,3,FALSE)="OUI",OFFSET(Q$3,MOD(QUOTIENT(ROW()-ROW($A$20),'Feuille1-Catégories'!$B$6/Q$6),Q$5),0),IF(MOD($A557-1-Q$10,'Feuille1-Catégories'!$F$5+1)=0,Q$3,""))),"")</f>
        <v/>
      </c>
      <c r="R557" s="7" t="str">
        <f ca="1">IF(AND($A557&lt;&gt;"",R$9&lt;&gt;""),IF(HLOOKUP(R$9,'Feuille1-Catégories'!$C$1:$G$2,2,FALSE)="OUI",R$3,IF(HLOOKUP(R$9,'Feuille1-Catégories'!$C$1:$G$3,3,FALSE)="OUI",OFFSET(R$3,MOD(QUOTIENT(ROW()-ROW($A$20),'Feuille1-Catégories'!$B$6/R$6),R$5),0),IF(MOD($A557-1-R$10,'Feuille1-Catégories'!$F$5+1)=0,R$3,""))),"")</f>
        <v/>
      </c>
      <c r="S557" s="7" t="str">
        <f ca="1">IF(AND($A557&lt;&gt;"",S$9&lt;&gt;""),IF(HLOOKUP(S$9,'Feuille1-Catégories'!$C$1:$G$2,2,FALSE)="OUI",S$3,IF(HLOOKUP(S$9,'Feuille1-Catégories'!$C$1:$G$3,3,FALSE)="OUI",OFFSET(S$3,MOD(QUOTIENT(ROW()-ROW($A$20),'Feuille1-Catégories'!$B$6/S$6),S$5),0),IF(MOD($A557-1-S$10,'Feuille1-Catégories'!$F$5+1)=0,S$3,""))),"")</f>
        <v/>
      </c>
      <c r="T557" s="7" t="str">
        <f ca="1">IF(AND($A557&lt;&gt;"",T$9&lt;&gt;""),IF(HLOOKUP(T$9,'Feuille1-Catégories'!$C$1:$G$2,2,FALSE)="OUI",T$3,IF(HLOOKUP(T$9,'Feuille1-Catégories'!$C$1:$G$3,3,FALSE)="OUI",OFFSET(T$3,MOD(QUOTIENT(ROW()-ROW($A$20),'Feuille1-Catégories'!$B$6/T$6),T$5),0),IF(MOD($A557-1-T$10,'Feuille1-Catégories'!$F$5+1)=0,T$3,""))),"")</f>
        <v/>
      </c>
      <c r="U557" s="7" t="str">
        <f ca="1">IF(AND($A557&lt;&gt;"",U$9&lt;&gt;""),IF(HLOOKUP(U$9,'Feuille1-Catégories'!$C$1:$G$2,2,FALSE)="OUI",U$3,IF(HLOOKUP(U$9,'Feuille1-Catégories'!$C$1:$G$3,3,FALSE)="OUI",OFFSET(U$3,MOD(QUOTIENT(ROW()-ROW($A$20),'Feuille1-Catégories'!$B$6/U$6),U$5),0),IF(MOD($A557-1-U$10,'Feuille1-Catégories'!$F$5+1)=0,U$3,""))),"")</f>
        <v/>
      </c>
      <c r="V557" s="7" t="str">
        <f ca="1">IF(AND($A557&lt;&gt;"",V$9&lt;&gt;""),IF(HLOOKUP(V$9,'Feuille1-Catégories'!$C$1:$G$2,2,FALSE)="OUI",V$3,IF(HLOOKUP(V$9,'Feuille1-Catégories'!$C$1:$G$3,3,FALSE)="OUI",OFFSET(V$3,MOD(QUOTIENT(ROW()-ROW($A$20),'Feuille1-Catégories'!$B$6/V$6),V$5),0),IF(MOD($A557-1-V$10,'Feuille1-Catégories'!$F$5+1)=0,V$3,""))),"")</f>
        <v/>
      </c>
      <c r="W557" s="7" t="str">
        <f ca="1">IF(AND($A557&lt;&gt;"",W$9&lt;&gt;""),IF(HLOOKUP(W$9,'Feuille1-Catégories'!$C$1:$G$2,2,FALSE)="OUI",W$3,IF(HLOOKUP(W$9,'Feuille1-Catégories'!$C$1:$G$3,3,FALSE)="OUI",OFFSET(W$3,MOD(QUOTIENT(ROW()-ROW($A$20),'Feuille1-Catégories'!$B$6/W$6),W$5),0),IF(MOD($A557-1-W$10,'Feuille1-Catégories'!$F$5+1)=0,W$3,""))),"")</f>
        <v/>
      </c>
      <c r="X557" s="7" t="str">
        <f ca="1">IF(AND($A557&lt;&gt;"",X$9&lt;&gt;""),IF(HLOOKUP(X$9,'Feuille1-Catégories'!$C$1:$G$2,2,FALSE)="OUI",X$3,IF(HLOOKUP(X$9,'Feuille1-Catégories'!$C$1:$G$3,3,FALSE)="OUI",OFFSET(X$3,MOD(QUOTIENT(ROW()-ROW($A$20),'Feuille1-Catégories'!$B$6/X$6),X$5),0),IF(MOD($A557-1-X$10,'Feuille1-Catégories'!$F$5+1)=0,X$3,""))),"")</f>
        <v/>
      </c>
      <c r="Y557" s="7" t="str">
        <f ca="1">IF(AND($A557&lt;&gt;"",Y$9&lt;&gt;""),IF(HLOOKUP(Y$9,'Feuille1-Catégories'!$C$1:$G$2,2,FALSE)="OUI",Y$3,IF(HLOOKUP(Y$9,'Feuille1-Catégories'!$C$1:$G$3,3,FALSE)="OUI",OFFSET(Y$3,MOD(QUOTIENT(ROW()-ROW($A$20),'Feuille1-Catégories'!$B$6/Y$6),Y$5),0),IF(MOD($A557-1-Y$10,'Feuille1-Catégories'!$F$5+1)=0,Y$3,""))),"")</f>
        <v/>
      </c>
      <c r="Z557" s="7" t="str">
        <f ca="1">IF(AND($A557&lt;&gt;"",Z$9&lt;&gt;""),IF(HLOOKUP(Z$9,'Feuille1-Catégories'!$C$1:$G$2,2,FALSE)="OUI",Z$3,IF(HLOOKUP(Z$9,'Feuille1-Catégories'!$C$1:$G$3,3,FALSE)="OUI",OFFSET(Z$3,MOD(QUOTIENT(ROW()-ROW($A$20),'Feuille1-Catégories'!$B$6/Z$6),Z$5),0),"")),"")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58" spans="1:26" ht="17" x14ac:dyDescent="0.2">
      <c r="A558" s="21" t="str">
        <f>IF(ROW()-ROW($A$19)&gt;'Feuille1-Catégories'!$B$6,"",ROW()-ROW($A$19))</f>
        <v/>
      </c>
      <c r="B558" s="33" t="str">
        <f t="shared" si="25"/>
        <v/>
      </c>
      <c r="C558" s="10" t="str">
        <f t="shared" si="26"/>
        <v/>
      </c>
      <c r="D558" s="10" t="str">
        <f>IF('Feuille3-Coût de production'!D558&lt;&gt;"",'Feuille3-Coût de production'!D558,"")</f>
        <v/>
      </c>
      <c r="E558" s="10" t="str">
        <f t="shared" si="27"/>
        <v/>
      </c>
      <c r="F558" s="7" t="str">
        <f ca="1">IF(AND($A558&lt;&gt;"",F$9&lt;&gt;""),IF(HLOOKUP(F$9,'Feuille1-Catégories'!$C$1:$G$2,2,FALSE)="OUI",F$3,IF(HLOOKUP(F$9,'Feuille1-Catégories'!$C$1:$G$3,3,FALSE)="OUI",OFFSET(F$3,MOD(QUOTIENT(ROW()-ROW($A$20),'Feuille1-Catégories'!$B$6/F$6),F$5),0),IF(MOD($A558-1-F$10,'Feuille1-Catégories'!$F$5+1)=0,F$3,""))),"")</f>
        <v/>
      </c>
      <c r="G558" s="7" t="str">
        <f ca="1">IF(AND($A558&lt;&gt;"",G$9&lt;&gt;""),IF(HLOOKUP(G$9,'Feuille1-Catégories'!$C$1:$G$2,2,FALSE)="OUI",G$3,IF(HLOOKUP(G$9,'Feuille1-Catégories'!$C$1:$G$3,3,FALSE)="OUI",OFFSET(G$3,MOD(QUOTIENT(ROW()-ROW($A$20),'Feuille1-Catégories'!$B$6/G$6),G$5),0),IF(MOD($A558-1-G$10,'Feuille1-Catégories'!$F$5+1)=0,G$3,""))),"")</f>
        <v/>
      </c>
      <c r="H558" s="7" t="str">
        <f ca="1">IF(AND($A558&lt;&gt;"",H$9&lt;&gt;""),IF(HLOOKUP(H$9,'Feuille1-Catégories'!$C$1:$G$2,2,FALSE)="OUI",H$3,IF(HLOOKUP(H$9,'Feuille1-Catégories'!$C$1:$G$3,3,FALSE)="OUI",OFFSET(H$3,MOD(QUOTIENT(ROW()-ROW($A$20),'Feuille1-Catégories'!$B$6/H$6),H$5),0),IF(MOD($A558-1-H$10,'Feuille1-Catégories'!$F$5+1)=0,H$3,""))),"")</f>
        <v/>
      </c>
      <c r="I558" s="7" t="str">
        <f ca="1">IF(AND($A558&lt;&gt;"",I$9&lt;&gt;""),IF(HLOOKUP(I$9,'Feuille1-Catégories'!$C$1:$G$2,2,FALSE)="OUI",I$3,IF(HLOOKUP(I$9,'Feuille1-Catégories'!$C$1:$G$3,3,FALSE)="OUI",OFFSET(I$3,MOD(QUOTIENT(ROW()-ROW($A$20),'Feuille1-Catégories'!$B$6/I$6),I$5),0),IF(MOD($A558-1-I$10,'Feuille1-Catégories'!$F$5+1)=0,I$3,""))),"")</f>
        <v/>
      </c>
      <c r="J558" s="7" t="str">
        <f ca="1">IF(AND($A558&lt;&gt;"",J$9&lt;&gt;""),IF(HLOOKUP(J$9,'Feuille1-Catégories'!$C$1:$G$2,2,FALSE)="OUI",J$3,IF(HLOOKUP(J$9,'Feuille1-Catégories'!$C$1:$G$3,3,FALSE)="OUI",OFFSET(J$3,MOD(QUOTIENT(ROW()-ROW($A$20),'Feuille1-Catégories'!$B$6/J$6),J$5),0),IF(MOD($A558-1-J$10,'Feuille1-Catégories'!$F$5+1)=0,J$3,""))),"")</f>
        <v/>
      </c>
      <c r="K558" s="7" t="str">
        <f ca="1">IF(AND($A558&lt;&gt;"",K$9&lt;&gt;""),IF(HLOOKUP(K$9,'Feuille1-Catégories'!$C$1:$G$2,2,FALSE)="OUI",K$3,IF(HLOOKUP(K$9,'Feuille1-Catégories'!$C$1:$G$3,3,FALSE)="OUI",OFFSET(K$3,MOD(QUOTIENT(ROW()-ROW($A$20),'Feuille1-Catégories'!$B$6/K$6),K$5),0),IF(MOD($A558-1-K$10,'Feuille1-Catégories'!$F$5+1)=0,K$3,""))),"")</f>
        <v/>
      </c>
      <c r="L558" s="7" t="str">
        <f ca="1">IF(AND($A558&lt;&gt;"",L$9&lt;&gt;""),IF(HLOOKUP(L$9,'Feuille1-Catégories'!$C$1:$G$2,2,FALSE)="OUI",L$3,IF(HLOOKUP(L$9,'Feuille1-Catégories'!$C$1:$G$3,3,FALSE)="OUI",OFFSET(L$3,MOD(QUOTIENT(ROW()-ROW($A$20),'Feuille1-Catégories'!$B$6/L$6),L$5),0),IF(MOD($A558-1-L$10,'Feuille1-Catégories'!$F$5+1)=0,L$3,""))),"")</f>
        <v/>
      </c>
      <c r="M558" s="7" t="str">
        <f ca="1">IF(AND($A558&lt;&gt;"",M$9&lt;&gt;""),IF(HLOOKUP(M$9,'Feuille1-Catégories'!$C$1:$G$2,2,FALSE)="OUI",M$3,IF(HLOOKUP(M$9,'Feuille1-Catégories'!$C$1:$G$3,3,FALSE)="OUI",OFFSET(M$3,MOD(QUOTIENT(ROW()-ROW($A$20),'Feuille1-Catégories'!$B$6/M$6),M$5),0),IF(MOD($A558-1-M$10,'Feuille1-Catégories'!$F$5+1)=0,M$3,""))),"")</f>
        <v/>
      </c>
      <c r="N558" s="7" t="str">
        <f ca="1">IF(AND($A558&lt;&gt;"",N$9&lt;&gt;""),IF(HLOOKUP(N$9,'Feuille1-Catégories'!$C$1:$G$2,2,FALSE)="OUI",N$3,IF(HLOOKUP(N$9,'Feuille1-Catégories'!$C$1:$G$3,3,FALSE)="OUI",OFFSET(N$3,MOD(QUOTIENT(ROW()-ROW($A$20),'Feuille1-Catégories'!$B$6/N$6),N$5),0),IF(MOD($A558-1-N$10,'Feuille1-Catégories'!$F$5+1)=0,N$3,""))),"")</f>
        <v/>
      </c>
      <c r="O558" s="7" t="str">
        <f ca="1">IF(AND($A558&lt;&gt;"",O$9&lt;&gt;""),IF(HLOOKUP(O$9,'Feuille1-Catégories'!$C$1:$G$2,2,FALSE)="OUI",O$3,IF(HLOOKUP(O$9,'Feuille1-Catégories'!$C$1:$G$3,3,FALSE)="OUI",OFFSET(O$3,MOD(QUOTIENT(ROW()-ROW($A$20),'Feuille1-Catégories'!$B$6/O$6),O$5),0),IF(MOD($A558-1-O$10,'Feuille1-Catégories'!$F$5+1)=0,O$3,""))),"")</f>
        <v/>
      </c>
      <c r="P558" s="7" t="str">
        <f ca="1">IF(AND($A558&lt;&gt;"",P$9&lt;&gt;""),IF(HLOOKUP(P$9,'Feuille1-Catégories'!$C$1:$G$2,2,FALSE)="OUI",P$3,IF(HLOOKUP(P$9,'Feuille1-Catégories'!$C$1:$G$3,3,FALSE)="OUI",OFFSET(P$3,MOD(QUOTIENT(ROW()-ROW($A$20),'Feuille1-Catégories'!$B$6/P$6),P$5),0),IF(MOD($A558-1-P$10,'Feuille1-Catégories'!$F$5+1)=0,P$3,""))),"")</f>
        <v/>
      </c>
      <c r="Q558" s="7" t="str">
        <f ca="1">IF(AND($A558&lt;&gt;"",Q$9&lt;&gt;""),IF(HLOOKUP(Q$9,'Feuille1-Catégories'!$C$1:$G$2,2,FALSE)="OUI",Q$3,IF(HLOOKUP(Q$9,'Feuille1-Catégories'!$C$1:$G$3,3,FALSE)="OUI",OFFSET(Q$3,MOD(QUOTIENT(ROW()-ROW($A$20),'Feuille1-Catégories'!$B$6/Q$6),Q$5),0),IF(MOD($A558-1-Q$10,'Feuille1-Catégories'!$F$5+1)=0,Q$3,""))),"")</f>
        <v/>
      </c>
      <c r="R558" s="7" t="str">
        <f ca="1">IF(AND($A558&lt;&gt;"",R$9&lt;&gt;""),IF(HLOOKUP(R$9,'Feuille1-Catégories'!$C$1:$G$2,2,FALSE)="OUI",R$3,IF(HLOOKUP(R$9,'Feuille1-Catégories'!$C$1:$G$3,3,FALSE)="OUI",OFFSET(R$3,MOD(QUOTIENT(ROW()-ROW($A$20),'Feuille1-Catégories'!$B$6/R$6),R$5),0),IF(MOD($A558-1-R$10,'Feuille1-Catégories'!$F$5+1)=0,R$3,""))),"")</f>
        <v/>
      </c>
      <c r="S558" s="7" t="str">
        <f ca="1">IF(AND($A558&lt;&gt;"",S$9&lt;&gt;""),IF(HLOOKUP(S$9,'Feuille1-Catégories'!$C$1:$G$2,2,FALSE)="OUI",S$3,IF(HLOOKUP(S$9,'Feuille1-Catégories'!$C$1:$G$3,3,FALSE)="OUI",OFFSET(S$3,MOD(QUOTIENT(ROW()-ROW($A$20),'Feuille1-Catégories'!$B$6/S$6),S$5),0),IF(MOD($A558-1-S$10,'Feuille1-Catégories'!$F$5+1)=0,S$3,""))),"")</f>
        <v/>
      </c>
      <c r="T558" s="7" t="str">
        <f ca="1">IF(AND($A558&lt;&gt;"",T$9&lt;&gt;""),IF(HLOOKUP(T$9,'Feuille1-Catégories'!$C$1:$G$2,2,FALSE)="OUI",T$3,IF(HLOOKUP(T$9,'Feuille1-Catégories'!$C$1:$G$3,3,FALSE)="OUI",OFFSET(T$3,MOD(QUOTIENT(ROW()-ROW($A$20),'Feuille1-Catégories'!$B$6/T$6),T$5),0),IF(MOD($A558-1-T$10,'Feuille1-Catégories'!$F$5+1)=0,T$3,""))),"")</f>
        <v/>
      </c>
      <c r="U558" s="7" t="str">
        <f ca="1">IF(AND($A558&lt;&gt;"",U$9&lt;&gt;""),IF(HLOOKUP(U$9,'Feuille1-Catégories'!$C$1:$G$2,2,FALSE)="OUI",U$3,IF(HLOOKUP(U$9,'Feuille1-Catégories'!$C$1:$G$3,3,FALSE)="OUI",OFFSET(U$3,MOD(QUOTIENT(ROW()-ROW($A$20),'Feuille1-Catégories'!$B$6/U$6),U$5),0),IF(MOD($A558-1-U$10,'Feuille1-Catégories'!$F$5+1)=0,U$3,""))),"")</f>
        <v/>
      </c>
      <c r="V558" s="7" t="str">
        <f ca="1">IF(AND($A558&lt;&gt;"",V$9&lt;&gt;""),IF(HLOOKUP(V$9,'Feuille1-Catégories'!$C$1:$G$2,2,FALSE)="OUI",V$3,IF(HLOOKUP(V$9,'Feuille1-Catégories'!$C$1:$G$3,3,FALSE)="OUI",OFFSET(V$3,MOD(QUOTIENT(ROW()-ROW($A$20),'Feuille1-Catégories'!$B$6/V$6),V$5),0),IF(MOD($A558-1-V$10,'Feuille1-Catégories'!$F$5+1)=0,V$3,""))),"")</f>
        <v/>
      </c>
      <c r="W558" s="7" t="str">
        <f ca="1">IF(AND($A558&lt;&gt;"",W$9&lt;&gt;""),IF(HLOOKUP(W$9,'Feuille1-Catégories'!$C$1:$G$2,2,FALSE)="OUI",W$3,IF(HLOOKUP(W$9,'Feuille1-Catégories'!$C$1:$G$3,3,FALSE)="OUI",OFFSET(W$3,MOD(QUOTIENT(ROW()-ROW($A$20),'Feuille1-Catégories'!$B$6/W$6),W$5),0),IF(MOD($A558-1-W$10,'Feuille1-Catégories'!$F$5+1)=0,W$3,""))),"")</f>
        <v/>
      </c>
      <c r="X558" s="7" t="str">
        <f ca="1">IF(AND($A558&lt;&gt;"",X$9&lt;&gt;""),IF(HLOOKUP(X$9,'Feuille1-Catégories'!$C$1:$G$2,2,FALSE)="OUI",X$3,IF(HLOOKUP(X$9,'Feuille1-Catégories'!$C$1:$G$3,3,FALSE)="OUI",OFFSET(X$3,MOD(QUOTIENT(ROW()-ROW($A$20),'Feuille1-Catégories'!$B$6/X$6),X$5),0),IF(MOD($A558-1-X$10,'Feuille1-Catégories'!$F$5+1)=0,X$3,""))),"")</f>
        <v/>
      </c>
      <c r="Y558" s="7" t="str">
        <f ca="1">IF(AND($A558&lt;&gt;"",Y$9&lt;&gt;""),IF(HLOOKUP(Y$9,'Feuille1-Catégories'!$C$1:$G$2,2,FALSE)="OUI",Y$3,IF(HLOOKUP(Y$9,'Feuille1-Catégories'!$C$1:$G$3,3,FALSE)="OUI",OFFSET(Y$3,MOD(QUOTIENT(ROW()-ROW($A$20),'Feuille1-Catégories'!$B$6/Y$6),Y$5),0),IF(MOD($A558-1-Y$10,'Feuille1-Catégories'!$F$5+1)=0,Y$3,""))),"")</f>
        <v/>
      </c>
      <c r="Z558" s="7" t="str">
        <f ca="1">IF(AND($A558&lt;&gt;"",Z$9&lt;&gt;""),IF(HLOOKUP(Z$9,'Feuille1-Catégories'!$C$1:$G$2,2,FALSE)="OUI",Z$3,IF(HLOOKUP(Z$9,'Feuille1-Catégories'!$C$1:$G$3,3,FALSE)="OUI",OFFSET(Z$3,MOD(QUOTIENT(ROW()-ROW($A$20),'Feuille1-Catégories'!$B$6/Z$6),Z$5),0),"")),"")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59" spans="1:26" ht="17" x14ac:dyDescent="0.2">
      <c r="A559" s="21" t="str">
        <f>IF(ROW()-ROW($A$19)&gt;'Feuille1-Catégories'!$B$6,"",ROW()-ROW($A$19))</f>
        <v/>
      </c>
      <c r="B559" s="33" t="str">
        <f t="shared" si="25"/>
        <v/>
      </c>
      <c r="C559" s="10" t="str">
        <f t="shared" si="26"/>
        <v/>
      </c>
      <c r="D559" s="10" t="str">
        <f>IF('Feuille3-Coût de production'!D559&lt;&gt;"",'Feuille3-Coût de production'!D559,"")</f>
        <v/>
      </c>
      <c r="E559" s="10" t="str">
        <f t="shared" si="27"/>
        <v/>
      </c>
      <c r="F559" s="7" t="str">
        <f ca="1">IF(AND($A559&lt;&gt;"",F$9&lt;&gt;""),IF(HLOOKUP(F$9,'Feuille1-Catégories'!$C$1:$G$2,2,FALSE)="OUI",F$3,IF(HLOOKUP(F$9,'Feuille1-Catégories'!$C$1:$G$3,3,FALSE)="OUI",OFFSET(F$3,MOD(QUOTIENT(ROW()-ROW($A$20),'Feuille1-Catégories'!$B$6/F$6),F$5),0),IF(MOD($A559-1-F$10,'Feuille1-Catégories'!$F$5+1)=0,F$3,""))),"")</f>
        <v/>
      </c>
      <c r="G559" s="7" t="str">
        <f ca="1">IF(AND($A559&lt;&gt;"",G$9&lt;&gt;""),IF(HLOOKUP(G$9,'Feuille1-Catégories'!$C$1:$G$2,2,FALSE)="OUI",G$3,IF(HLOOKUP(G$9,'Feuille1-Catégories'!$C$1:$G$3,3,FALSE)="OUI",OFFSET(G$3,MOD(QUOTIENT(ROW()-ROW($A$20),'Feuille1-Catégories'!$B$6/G$6),G$5),0),IF(MOD($A559-1-G$10,'Feuille1-Catégories'!$F$5+1)=0,G$3,""))),"")</f>
        <v/>
      </c>
      <c r="H559" s="7" t="str">
        <f ca="1">IF(AND($A559&lt;&gt;"",H$9&lt;&gt;""),IF(HLOOKUP(H$9,'Feuille1-Catégories'!$C$1:$G$2,2,FALSE)="OUI",H$3,IF(HLOOKUP(H$9,'Feuille1-Catégories'!$C$1:$G$3,3,FALSE)="OUI",OFFSET(H$3,MOD(QUOTIENT(ROW()-ROW($A$20),'Feuille1-Catégories'!$B$6/H$6),H$5),0),IF(MOD($A559-1-H$10,'Feuille1-Catégories'!$F$5+1)=0,H$3,""))),"")</f>
        <v/>
      </c>
      <c r="I559" s="7" t="str">
        <f ca="1">IF(AND($A559&lt;&gt;"",I$9&lt;&gt;""),IF(HLOOKUP(I$9,'Feuille1-Catégories'!$C$1:$G$2,2,FALSE)="OUI",I$3,IF(HLOOKUP(I$9,'Feuille1-Catégories'!$C$1:$G$3,3,FALSE)="OUI",OFFSET(I$3,MOD(QUOTIENT(ROW()-ROW($A$20),'Feuille1-Catégories'!$B$6/I$6),I$5),0),IF(MOD($A559-1-I$10,'Feuille1-Catégories'!$F$5+1)=0,I$3,""))),"")</f>
        <v/>
      </c>
      <c r="J559" s="7" t="str">
        <f ca="1">IF(AND($A559&lt;&gt;"",J$9&lt;&gt;""),IF(HLOOKUP(J$9,'Feuille1-Catégories'!$C$1:$G$2,2,FALSE)="OUI",J$3,IF(HLOOKUP(J$9,'Feuille1-Catégories'!$C$1:$G$3,3,FALSE)="OUI",OFFSET(J$3,MOD(QUOTIENT(ROW()-ROW($A$20),'Feuille1-Catégories'!$B$6/J$6),J$5),0),IF(MOD($A559-1-J$10,'Feuille1-Catégories'!$F$5+1)=0,J$3,""))),"")</f>
        <v/>
      </c>
      <c r="K559" s="7" t="str">
        <f ca="1">IF(AND($A559&lt;&gt;"",K$9&lt;&gt;""),IF(HLOOKUP(K$9,'Feuille1-Catégories'!$C$1:$G$2,2,FALSE)="OUI",K$3,IF(HLOOKUP(K$9,'Feuille1-Catégories'!$C$1:$G$3,3,FALSE)="OUI",OFFSET(K$3,MOD(QUOTIENT(ROW()-ROW($A$20),'Feuille1-Catégories'!$B$6/K$6),K$5),0),IF(MOD($A559-1-K$10,'Feuille1-Catégories'!$F$5+1)=0,K$3,""))),"")</f>
        <v/>
      </c>
      <c r="L559" s="7" t="str">
        <f ca="1">IF(AND($A559&lt;&gt;"",L$9&lt;&gt;""),IF(HLOOKUP(L$9,'Feuille1-Catégories'!$C$1:$G$2,2,FALSE)="OUI",L$3,IF(HLOOKUP(L$9,'Feuille1-Catégories'!$C$1:$G$3,3,FALSE)="OUI",OFFSET(L$3,MOD(QUOTIENT(ROW()-ROW($A$20),'Feuille1-Catégories'!$B$6/L$6),L$5),0),IF(MOD($A559-1-L$10,'Feuille1-Catégories'!$F$5+1)=0,L$3,""))),"")</f>
        <v/>
      </c>
      <c r="M559" s="7" t="str">
        <f ca="1">IF(AND($A559&lt;&gt;"",M$9&lt;&gt;""),IF(HLOOKUP(M$9,'Feuille1-Catégories'!$C$1:$G$2,2,FALSE)="OUI",M$3,IF(HLOOKUP(M$9,'Feuille1-Catégories'!$C$1:$G$3,3,FALSE)="OUI",OFFSET(M$3,MOD(QUOTIENT(ROW()-ROW($A$20),'Feuille1-Catégories'!$B$6/M$6),M$5),0),IF(MOD($A559-1-M$10,'Feuille1-Catégories'!$F$5+1)=0,M$3,""))),"")</f>
        <v/>
      </c>
      <c r="N559" s="7" t="str">
        <f ca="1">IF(AND($A559&lt;&gt;"",N$9&lt;&gt;""),IF(HLOOKUP(N$9,'Feuille1-Catégories'!$C$1:$G$2,2,FALSE)="OUI",N$3,IF(HLOOKUP(N$9,'Feuille1-Catégories'!$C$1:$G$3,3,FALSE)="OUI",OFFSET(N$3,MOD(QUOTIENT(ROW()-ROW($A$20),'Feuille1-Catégories'!$B$6/N$6),N$5),0),IF(MOD($A559-1-N$10,'Feuille1-Catégories'!$F$5+1)=0,N$3,""))),"")</f>
        <v/>
      </c>
      <c r="O559" s="7" t="str">
        <f ca="1">IF(AND($A559&lt;&gt;"",O$9&lt;&gt;""),IF(HLOOKUP(O$9,'Feuille1-Catégories'!$C$1:$G$2,2,FALSE)="OUI",O$3,IF(HLOOKUP(O$9,'Feuille1-Catégories'!$C$1:$G$3,3,FALSE)="OUI",OFFSET(O$3,MOD(QUOTIENT(ROW()-ROW($A$20),'Feuille1-Catégories'!$B$6/O$6),O$5),0),IF(MOD($A559-1-O$10,'Feuille1-Catégories'!$F$5+1)=0,O$3,""))),"")</f>
        <v/>
      </c>
      <c r="P559" s="7" t="str">
        <f ca="1">IF(AND($A559&lt;&gt;"",P$9&lt;&gt;""),IF(HLOOKUP(P$9,'Feuille1-Catégories'!$C$1:$G$2,2,FALSE)="OUI",P$3,IF(HLOOKUP(P$9,'Feuille1-Catégories'!$C$1:$G$3,3,FALSE)="OUI",OFFSET(P$3,MOD(QUOTIENT(ROW()-ROW($A$20),'Feuille1-Catégories'!$B$6/P$6),P$5),0),IF(MOD($A559-1-P$10,'Feuille1-Catégories'!$F$5+1)=0,P$3,""))),"")</f>
        <v/>
      </c>
      <c r="Q559" s="7" t="str">
        <f ca="1">IF(AND($A559&lt;&gt;"",Q$9&lt;&gt;""),IF(HLOOKUP(Q$9,'Feuille1-Catégories'!$C$1:$G$2,2,FALSE)="OUI",Q$3,IF(HLOOKUP(Q$9,'Feuille1-Catégories'!$C$1:$G$3,3,FALSE)="OUI",OFFSET(Q$3,MOD(QUOTIENT(ROW()-ROW($A$20),'Feuille1-Catégories'!$B$6/Q$6),Q$5),0),IF(MOD($A559-1-Q$10,'Feuille1-Catégories'!$F$5+1)=0,Q$3,""))),"")</f>
        <v/>
      </c>
      <c r="R559" s="7" t="str">
        <f ca="1">IF(AND($A559&lt;&gt;"",R$9&lt;&gt;""),IF(HLOOKUP(R$9,'Feuille1-Catégories'!$C$1:$G$2,2,FALSE)="OUI",R$3,IF(HLOOKUP(R$9,'Feuille1-Catégories'!$C$1:$G$3,3,FALSE)="OUI",OFFSET(R$3,MOD(QUOTIENT(ROW()-ROW($A$20),'Feuille1-Catégories'!$B$6/R$6),R$5),0),IF(MOD($A559-1-R$10,'Feuille1-Catégories'!$F$5+1)=0,R$3,""))),"")</f>
        <v/>
      </c>
      <c r="S559" s="7" t="str">
        <f ca="1">IF(AND($A559&lt;&gt;"",S$9&lt;&gt;""),IF(HLOOKUP(S$9,'Feuille1-Catégories'!$C$1:$G$2,2,FALSE)="OUI",S$3,IF(HLOOKUP(S$9,'Feuille1-Catégories'!$C$1:$G$3,3,FALSE)="OUI",OFFSET(S$3,MOD(QUOTIENT(ROW()-ROW($A$20),'Feuille1-Catégories'!$B$6/S$6),S$5),0),IF(MOD($A559-1-S$10,'Feuille1-Catégories'!$F$5+1)=0,S$3,""))),"")</f>
        <v/>
      </c>
      <c r="T559" s="7" t="str">
        <f ca="1">IF(AND($A559&lt;&gt;"",T$9&lt;&gt;""),IF(HLOOKUP(T$9,'Feuille1-Catégories'!$C$1:$G$2,2,FALSE)="OUI",T$3,IF(HLOOKUP(T$9,'Feuille1-Catégories'!$C$1:$G$3,3,FALSE)="OUI",OFFSET(T$3,MOD(QUOTIENT(ROW()-ROW($A$20),'Feuille1-Catégories'!$B$6/T$6),T$5),0),IF(MOD($A559-1-T$10,'Feuille1-Catégories'!$F$5+1)=0,T$3,""))),"")</f>
        <v/>
      </c>
      <c r="U559" s="7" t="str">
        <f ca="1">IF(AND($A559&lt;&gt;"",U$9&lt;&gt;""),IF(HLOOKUP(U$9,'Feuille1-Catégories'!$C$1:$G$2,2,FALSE)="OUI",U$3,IF(HLOOKUP(U$9,'Feuille1-Catégories'!$C$1:$G$3,3,FALSE)="OUI",OFFSET(U$3,MOD(QUOTIENT(ROW()-ROW($A$20),'Feuille1-Catégories'!$B$6/U$6),U$5),0),IF(MOD($A559-1-U$10,'Feuille1-Catégories'!$F$5+1)=0,U$3,""))),"")</f>
        <v/>
      </c>
      <c r="V559" s="7" t="str">
        <f ca="1">IF(AND($A559&lt;&gt;"",V$9&lt;&gt;""),IF(HLOOKUP(V$9,'Feuille1-Catégories'!$C$1:$G$2,2,FALSE)="OUI",V$3,IF(HLOOKUP(V$9,'Feuille1-Catégories'!$C$1:$G$3,3,FALSE)="OUI",OFFSET(V$3,MOD(QUOTIENT(ROW()-ROW($A$20),'Feuille1-Catégories'!$B$6/V$6),V$5),0),IF(MOD($A559-1-V$10,'Feuille1-Catégories'!$F$5+1)=0,V$3,""))),"")</f>
        <v/>
      </c>
      <c r="W559" s="7" t="str">
        <f ca="1">IF(AND($A559&lt;&gt;"",W$9&lt;&gt;""),IF(HLOOKUP(W$9,'Feuille1-Catégories'!$C$1:$G$2,2,FALSE)="OUI",W$3,IF(HLOOKUP(W$9,'Feuille1-Catégories'!$C$1:$G$3,3,FALSE)="OUI",OFFSET(W$3,MOD(QUOTIENT(ROW()-ROW($A$20),'Feuille1-Catégories'!$B$6/W$6),W$5),0),IF(MOD($A559-1-W$10,'Feuille1-Catégories'!$F$5+1)=0,W$3,""))),"")</f>
        <v/>
      </c>
      <c r="X559" s="7" t="str">
        <f ca="1">IF(AND($A559&lt;&gt;"",X$9&lt;&gt;""),IF(HLOOKUP(X$9,'Feuille1-Catégories'!$C$1:$G$2,2,FALSE)="OUI",X$3,IF(HLOOKUP(X$9,'Feuille1-Catégories'!$C$1:$G$3,3,FALSE)="OUI",OFFSET(X$3,MOD(QUOTIENT(ROW()-ROW($A$20),'Feuille1-Catégories'!$B$6/X$6),X$5),0),IF(MOD($A559-1-X$10,'Feuille1-Catégories'!$F$5+1)=0,X$3,""))),"")</f>
        <v/>
      </c>
      <c r="Y559" s="7" t="str">
        <f ca="1">IF(AND($A559&lt;&gt;"",Y$9&lt;&gt;""),IF(HLOOKUP(Y$9,'Feuille1-Catégories'!$C$1:$G$2,2,FALSE)="OUI",Y$3,IF(HLOOKUP(Y$9,'Feuille1-Catégories'!$C$1:$G$3,3,FALSE)="OUI",OFFSET(Y$3,MOD(QUOTIENT(ROW()-ROW($A$20),'Feuille1-Catégories'!$B$6/Y$6),Y$5),0),IF(MOD($A559-1-Y$10,'Feuille1-Catégories'!$F$5+1)=0,Y$3,""))),"")</f>
        <v/>
      </c>
      <c r="Z559" s="7" t="str">
        <f ca="1">IF(AND($A559&lt;&gt;"",Z$9&lt;&gt;""),IF(HLOOKUP(Z$9,'Feuille1-Catégories'!$C$1:$G$2,2,FALSE)="OUI",Z$3,IF(HLOOKUP(Z$9,'Feuille1-Catégories'!$C$1:$G$3,3,FALSE)="OUI",OFFSET(Z$3,MOD(QUOTIENT(ROW()-ROW($A$20),'Feuille1-Catégories'!$B$6/Z$6),Z$5),0),"")),"")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60" spans="1:26" ht="17" x14ac:dyDescent="0.2">
      <c r="A560" s="21" t="str">
        <f>IF(ROW()-ROW($A$19)&gt;'Feuille1-Catégories'!$B$6,"",ROW()-ROW($A$19))</f>
        <v/>
      </c>
      <c r="B560" s="33" t="str">
        <f t="shared" si="25"/>
        <v/>
      </c>
      <c r="C560" s="10" t="str">
        <f t="shared" si="26"/>
        <v/>
      </c>
      <c r="D560" s="10" t="str">
        <f>IF('Feuille3-Coût de production'!D560&lt;&gt;"",'Feuille3-Coût de production'!D560,"")</f>
        <v/>
      </c>
      <c r="E560" s="10" t="str">
        <f t="shared" si="27"/>
        <v/>
      </c>
      <c r="F560" s="7" t="str">
        <f ca="1">IF(AND($A560&lt;&gt;"",F$9&lt;&gt;""),IF(HLOOKUP(F$9,'Feuille1-Catégories'!$C$1:$G$2,2,FALSE)="OUI",F$3,IF(HLOOKUP(F$9,'Feuille1-Catégories'!$C$1:$G$3,3,FALSE)="OUI",OFFSET(F$3,MOD(QUOTIENT(ROW()-ROW($A$20),'Feuille1-Catégories'!$B$6/F$6),F$5),0),IF(MOD($A560-1-F$10,'Feuille1-Catégories'!$F$5+1)=0,F$3,""))),"")</f>
        <v/>
      </c>
      <c r="G560" s="7" t="str">
        <f ca="1">IF(AND($A560&lt;&gt;"",G$9&lt;&gt;""),IF(HLOOKUP(G$9,'Feuille1-Catégories'!$C$1:$G$2,2,FALSE)="OUI",G$3,IF(HLOOKUP(G$9,'Feuille1-Catégories'!$C$1:$G$3,3,FALSE)="OUI",OFFSET(G$3,MOD(QUOTIENT(ROW()-ROW($A$20),'Feuille1-Catégories'!$B$6/G$6),G$5),0),IF(MOD($A560-1-G$10,'Feuille1-Catégories'!$F$5+1)=0,G$3,""))),"")</f>
        <v/>
      </c>
      <c r="H560" s="7" t="str">
        <f ca="1">IF(AND($A560&lt;&gt;"",H$9&lt;&gt;""),IF(HLOOKUP(H$9,'Feuille1-Catégories'!$C$1:$G$2,2,FALSE)="OUI",H$3,IF(HLOOKUP(H$9,'Feuille1-Catégories'!$C$1:$G$3,3,FALSE)="OUI",OFFSET(H$3,MOD(QUOTIENT(ROW()-ROW($A$20),'Feuille1-Catégories'!$B$6/H$6),H$5),0),IF(MOD($A560-1-H$10,'Feuille1-Catégories'!$F$5+1)=0,H$3,""))),"")</f>
        <v/>
      </c>
      <c r="I560" s="7" t="str">
        <f ca="1">IF(AND($A560&lt;&gt;"",I$9&lt;&gt;""),IF(HLOOKUP(I$9,'Feuille1-Catégories'!$C$1:$G$2,2,FALSE)="OUI",I$3,IF(HLOOKUP(I$9,'Feuille1-Catégories'!$C$1:$G$3,3,FALSE)="OUI",OFFSET(I$3,MOD(QUOTIENT(ROW()-ROW($A$20),'Feuille1-Catégories'!$B$6/I$6),I$5),0),IF(MOD($A560-1-I$10,'Feuille1-Catégories'!$F$5+1)=0,I$3,""))),"")</f>
        <v/>
      </c>
      <c r="J560" s="7" t="str">
        <f ca="1">IF(AND($A560&lt;&gt;"",J$9&lt;&gt;""),IF(HLOOKUP(J$9,'Feuille1-Catégories'!$C$1:$G$2,2,FALSE)="OUI",J$3,IF(HLOOKUP(J$9,'Feuille1-Catégories'!$C$1:$G$3,3,FALSE)="OUI",OFFSET(J$3,MOD(QUOTIENT(ROW()-ROW($A$20),'Feuille1-Catégories'!$B$6/J$6),J$5),0),IF(MOD($A560-1-J$10,'Feuille1-Catégories'!$F$5+1)=0,J$3,""))),"")</f>
        <v/>
      </c>
      <c r="K560" s="7" t="str">
        <f ca="1">IF(AND($A560&lt;&gt;"",K$9&lt;&gt;""),IF(HLOOKUP(K$9,'Feuille1-Catégories'!$C$1:$G$2,2,FALSE)="OUI",K$3,IF(HLOOKUP(K$9,'Feuille1-Catégories'!$C$1:$G$3,3,FALSE)="OUI",OFFSET(K$3,MOD(QUOTIENT(ROW()-ROW($A$20),'Feuille1-Catégories'!$B$6/K$6),K$5),0),IF(MOD($A560-1-K$10,'Feuille1-Catégories'!$F$5+1)=0,K$3,""))),"")</f>
        <v/>
      </c>
      <c r="L560" s="7" t="str">
        <f ca="1">IF(AND($A560&lt;&gt;"",L$9&lt;&gt;""),IF(HLOOKUP(L$9,'Feuille1-Catégories'!$C$1:$G$2,2,FALSE)="OUI",L$3,IF(HLOOKUP(L$9,'Feuille1-Catégories'!$C$1:$G$3,3,FALSE)="OUI",OFFSET(L$3,MOD(QUOTIENT(ROW()-ROW($A$20),'Feuille1-Catégories'!$B$6/L$6),L$5),0),IF(MOD($A560-1-L$10,'Feuille1-Catégories'!$F$5+1)=0,L$3,""))),"")</f>
        <v/>
      </c>
      <c r="M560" s="7" t="str">
        <f ca="1">IF(AND($A560&lt;&gt;"",M$9&lt;&gt;""),IF(HLOOKUP(M$9,'Feuille1-Catégories'!$C$1:$G$2,2,FALSE)="OUI",M$3,IF(HLOOKUP(M$9,'Feuille1-Catégories'!$C$1:$G$3,3,FALSE)="OUI",OFFSET(M$3,MOD(QUOTIENT(ROW()-ROW($A$20),'Feuille1-Catégories'!$B$6/M$6),M$5),0),IF(MOD($A560-1-M$10,'Feuille1-Catégories'!$F$5+1)=0,M$3,""))),"")</f>
        <v/>
      </c>
      <c r="N560" s="7" t="str">
        <f ca="1">IF(AND($A560&lt;&gt;"",N$9&lt;&gt;""),IF(HLOOKUP(N$9,'Feuille1-Catégories'!$C$1:$G$2,2,FALSE)="OUI",N$3,IF(HLOOKUP(N$9,'Feuille1-Catégories'!$C$1:$G$3,3,FALSE)="OUI",OFFSET(N$3,MOD(QUOTIENT(ROW()-ROW($A$20),'Feuille1-Catégories'!$B$6/N$6),N$5),0),IF(MOD($A560-1-N$10,'Feuille1-Catégories'!$F$5+1)=0,N$3,""))),"")</f>
        <v/>
      </c>
      <c r="O560" s="7" t="str">
        <f ca="1">IF(AND($A560&lt;&gt;"",O$9&lt;&gt;""),IF(HLOOKUP(O$9,'Feuille1-Catégories'!$C$1:$G$2,2,FALSE)="OUI",O$3,IF(HLOOKUP(O$9,'Feuille1-Catégories'!$C$1:$G$3,3,FALSE)="OUI",OFFSET(O$3,MOD(QUOTIENT(ROW()-ROW($A$20),'Feuille1-Catégories'!$B$6/O$6),O$5),0),IF(MOD($A560-1-O$10,'Feuille1-Catégories'!$F$5+1)=0,O$3,""))),"")</f>
        <v/>
      </c>
      <c r="P560" s="7" t="str">
        <f ca="1">IF(AND($A560&lt;&gt;"",P$9&lt;&gt;""),IF(HLOOKUP(P$9,'Feuille1-Catégories'!$C$1:$G$2,2,FALSE)="OUI",P$3,IF(HLOOKUP(P$9,'Feuille1-Catégories'!$C$1:$G$3,3,FALSE)="OUI",OFFSET(P$3,MOD(QUOTIENT(ROW()-ROW($A$20),'Feuille1-Catégories'!$B$6/P$6),P$5),0),IF(MOD($A560-1-P$10,'Feuille1-Catégories'!$F$5+1)=0,P$3,""))),"")</f>
        <v/>
      </c>
      <c r="Q560" s="7" t="str">
        <f ca="1">IF(AND($A560&lt;&gt;"",Q$9&lt;&gt;""),IF(HLOOKUP(Q$9,'Feuille1-Catégories'!$C$1:$G$2,2,FALSE)="OUI",Q$3,IF(HLOOKUP(Q$9,'Feuille1-Catégories'!$C$1:$G$3,3,FALSE)="OUI",OFFSET(Q$3,MOD(QUOTIENT(ROW()-ROW($A$20),'Feuille1-Catégories'!$B$6/Q$6),Q$5),0),IF(MOD($A560-1-Q$10,'Feuille1-Catégories'!$F$5+1)=0,Q$3,""))),"")</f>
        <v/>
      </c>
      <c r="R560" s="7" t="str">
        <f ca="1">IF(AND($A560&lt;&gt;"",R$9&lt;&gt;""),IF(HLOOKUP(R$9,'Feuille1-Catégories'!$C$1:$G$2,2,FALSE)="OUI",R$3,IF(HLOOKUP(R$9,'Feuille1-Catégories'!$C$1:$G$3,3,FALSE)="OUI",OFFSET(R$3,MOD(QUOTIENT(ROW()-ROW($A$20),'Feuille1-Catégories'!$B$6/R$6),R$5),0),IF(MOD($A560-1-R$10,'Feuille1-Catégories'!$F$5+1)=0,R$3,""))),"")</f>
        <v/>
      </c>
      <c r="S560" s="7" t="str">
        <f ca="1">IF(AND($A560&lt;&gt;"",S$9&lt;&gt;""),IF(HLOOKUP(S$9,'Feuille1-Catégories'!$C$1:$G$2,2,FALSE)="OUI",S$3,IF(HLOOKUP(S$9,'Feuille1-Catégories'!$C$1:$G$3,3,FALSE)="OUI",OFFSET(S$3,MOD(QUOTIENT(ROW()-ROW($A$20),'Feuille1-Catégories'!$B$6/S$6),S$5),0),IF(MOD($A560-1-S$10,'Feuille1-Catégories'!$F$5+1)=0,S$3,""))),"")</f>
        <v/>
      </c>
      <c r="T560" s="7" t="str">
        <f ca="1">IF(AND($A560&lt;&gt;"",T$9&lt;&gt;""),IF(HLOOKUP(T$9,'Feuille1-Catégories'!$C$1:$G$2,2,FALSE)="OUI",T$3,IF(HLOOKUP(T$9,'Feuille1-Catégories'!$C$1:$G$3,3,FALSE)="OUI",OFFSET(T$3,MOD(QUOTIENT(ROW()-ROW($A$20),'Feuille1-Catégories'!$B$6/T$6),T$5),0),IF(MOD($A560-1-T$10,'Feuille1-Catégories'!$F$5+1)=0,T$3,""))),"")</f>
        <v/>
      </c>
      <c r="U560" s="7" t="str">
        <f ca="1">IF(AND($A560&lt;&gt;"",U$9&lt;&gt;""),IF(HLOOKUP(U$9,'Feuille1-Catégories'!$C$1:$G$2,2,FALSE)="OUI",U$3,IF(HLOOKUP(U$9,'Feuille1-Catégories'!$C$1:$G$3,3,FALSE)="OUI",OFFSET(U$3,MOD(QUOTIENT(ROW()-ROW($A$20),'Feuille1-Catégories'!$B$6/U$6),U$5),0),IF(MOD($A560-1-U$10,'Feuille1-Catégories'!$F$5+1)=0,U$3,""))),"")</f>
        <v/>
      </c>
      <c r="V560" s="7" t="str">
        <f ca="1">IF(AND($A560&lt;&gt;"",V$9&lt;&gt;""),IF(HLOOKUP(V$9,'Feuille1-Catégories'!$C$1:$G$2,2,FALSE)="OUI",V$3,IF(HLOOKUP(V$9,'Feuille1-Catégories'!$C$1:$G$3,3,FALSE)="OUI",OFFSET(V$3,MOD(QUOTIENT(ROW()-ROW($A$20),'Feuille1-Catégories'!$B$6/V$6),V$5),0),IF(MOD($A560-1-V$10,'Feuille1-Catégories'!$F$5+1)=0,V$3,""))),"")</f>
        <v/>
      </c>
      <c r="W560" s="7" t="str">
        <f ca="1">IF(AND($A560&lt;&gt;"",W$9&lt;&gt;""),IF(HLOOKUP(W$9,'Feuille1-Catégories'!$C$1:$G$2,2,FALSE)="OUI",W$3,IF(HLOOKUP(W$9,'Feuille1-Catégories'!$C$1:$G$3,3,FALSE)="OUI",OFFSET(W$3,MOD(QUOTIENT(ROW()-ROW($A$20),'Feuille1-Catégories'!$B$6/W$6),W$5),0),IF(MOD($A560-1-W$10,'Feuille1-Catégories'!$F$5+1)=0,W$3,""))),"")</f>
        <v/>
      </c>
      <c r="X560" s="7" t="str">
        <f ca="1">IF(AND($A560&lt;&gt;"",X$9&lt;&gt;""),IF(HLOOKUP(X$9,'Feuille1-Catégories'!$C$1:$G$2,2,FALSE)="OUI",X$3,IF(HLOOKUP(X$9,'Feuille1-Catégories'!$C$1:$G$3,3,FALSE)="OUI",OFFSET(X$3,MOD(QUOTIENT(ROW()-ROW($A$20),'Feuille1-Catégories'!$B$6/X$6),X$5),0),IF(MOD($A560-1-X$10,'Feuille1-Catégories'!$F$5+1)=0,X$3,""))),"")</f>
        <v/>
      </c>
      <c r="Y560" s="7" t="str">
        <f ca="1">IF(AND($A560&lt;&gt;"",Y$9&lt;&gt;""),IF(HLOOKUP(Y$9,'Feuille1-Catégories'!$C$1:$G$2,2,FALSE)="OUI",Y$3,IF(HLOOKUP(Y$9,'Feuille1-Catégories'!$C$1:$G$3,3,FALSE)="OUI",OFFSET(Y$3,MOD(QUOTIENT(ROW()-ROW($A$20),'Feuille1-Catégories'!$B$6/Y$6),Y$5),0),IF(MOD($A560-1-Y$10,'Feuille1-Catégories'!$F$5+1)=0,Y$3,""))),"")</f>
        <v/>
      </c>
      <c r="Z560" s="7" t="str">
        <f ca="1">IF(AND($A560&lt;&gt;"",Z$9&lt;&gt;""),IF(HLOOKUP(Z$9,'Feuille1-Catégories'!$C$1:$G$2,2,FALSE)="OUI",Z$3,IF(HLOOKUP(Z$9,'Feuille1-Catégories'!$C$1:$G$3,3,FALSE)="OUI",OFFSET(Z$3,MOD(QUOTIENT(ROW()-ROW($A$20),'Feuille1-Catégories'!$B$6/Z$6),Z$5),0),"")),"")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61" spans="1:26" ht="17" x14ac:dyDescent="0.2">
      <c r="A561" s="21" t="str">
        <f>IF(ROW()-ROW($A$19)&gt;'Feuille1-Catégories'!$B$6,"",ROW()-ROW($A$19))</f>
        <v/>
      </c>
      <c r="B561" s="33" t="str">
        <f t="shared" si="25"/>
        <v/>
      </c>
      <c r="C561" s="10" t="str">
        <f t="shared" si="26"/>
        <v/>
      </c>
      <c r="D561" s="10" t="str">
        <f>IF('Feuille3-Coût de production'!D561&lt;&gt;"",'Feuille3-Coût de production'!D561,"")</f>
        <v/>
      </c>
      <c r="E561" s="10" t="str">
        <f t="shared" si="27"/>
        <v/>
      </c>
      <c r="F561" s="7" t="str">
        <f ca="1">IF(AND($A561&lt;&gt;"",F$9&lt;&gt;""),IF(HLOOKUP(F$9,'Feuille1-Catégories'!$C$1:$G$2,2,FALSE)="OUI",F$3,IF(HLOOKUP(F$9,'Feuille1-Catégories'!$C$1:$G$3,3,FALSE)="OUI",OFFSET(F$3,MOD(QUOTIENT(ROW()-ROW($A$20),'Feuille1-Catégories'!$B$6/F$6),F$5),0),IF(MOD($A561-1-F$10,'Feuille1-Catégories'!$F$5+1)=0,F$3,""))),"")</f>
        <v/>
      </c>
      <c r="G561" s="7" t="str">
        <f ca="1">IF(AND($A561&lt;&gt;"",G$9&lt;&gt;""),IF(HLOOKUP(G$9,'Feuille1-Catégories'!$C$1:$G$2,2,FALSE)="OUI",G$3,IF(HLOOKUP(G$9,'Feuille1-Catégories'!$C$1:$G$3,3,FALSE)="OUI",OFFSET(G$3,MOD(QUOTIENT(ROW()-ROW($A$20),'Feuille1-Catégories'!$B$6/G$6),G$5),0),IF(MOD($A561-1-G$10,'Feuille1-Catégories'!$F$5+1)=0,G$3,""))),"")</f>
        <v/>
      </c>
      <c r="H561" s="7" t="str">
        <f ca="1">IF(AND($A561&lt;&gt;"",H$9&lt;&gt;""),IF(HLOOKUP(H$9,'Feuille1-Catégories'!$C$1:$G$2,2,FALSE)="OUI",H$3,IF(HLOOKUP(H$9,'Feuille1-Catégories'!$C$1:$G$3,3,FALSE)="OUI",OFFSET(H$3,MOD(QUOTIENT(ROW()-ROW($A$20),'Feuille1-Catégories'!$B$6/H$6),H$5),0),IF(MOD($A561-1-H$10,'Feuille1-Catégories'!$F$5+1)=0,H$3,""))),"")</f>
        <v/>
      </c>
      <c r="I561" s="7" t="str">
        <f ca="1">IF(AND($A561&lt;&gt;"",I$9&lt;&gt;""),IF(HLOOKUP(I$9,'Feuille1-Catégories'!$C$1:$G$2,2,FALSE)="OUI",I$3,IF(HLOOKUP(I$9,'Feuille1-Catégories'!$C$1:$G$3,3,FALSE)="OUI",OFFSET(I$3,MOD(QUOTIENT(ROW()-ROW($A$20),'Feuille1-Catégories'!$B$6/I$6),I$5),0),IF(MOD($A561-1-I$10,'Feuille1-Catégories'!$F$5+1)=0,I$3,""))),"")</f>
        <v/>
      </c>
      <c r="J561" s="7" t="str">
        <f ca="1">IF(AND($A561&lt;&gt;"",J$9&lt;&gt;""),IF(HLOOKUP(J$9,'Feuille1-Catégories'!$C$1:$G$2,2,FALSE)="OUI",J$3,IF(HLOOKUP(J$9,'Feuille1-Catégories'!$C$1:$G$3,3,FALSE)="OUI",OFFSET(J$3,MOD(QUOTIENT(ROW()-ROW($A$20),'Feuille1-Catégories'!$B$6/J$6),J$5),0),IF(MOD($A561-1-J$10,'Feuille1-Catégories'!$F$5+1)=0,J$3,""))),"")</f>
        <v/>
      </c>
      <c r="K561" s="7" t="str">
        <f ca="1">IF(AND($A561&lt;&gt;"",K$9&lt;&gt;""),IF(HLOOKUP(K$9,'Feuille1-Catégories'!$C$1:$G$2,2,FALSE)="OUI",K$3,IF(HLOOKUP(K$9,'Feuille1-Catégories'!$C$1:$G$3,3,FALSE)="OUI",OFFSET(K$3,MOD(QUOTIENT(ROW()-ROW($A$20),'Feuille1-Catégories'!$B$6/K$6),K$5),0),IF(MOD($A561-1-K$10,'Feuille1-Catégories'!$F$5+1)=0,K$3,""))),"")</f>
        <v/>
      </c>
      <c r="L561" s="7" t="str">
        <f ca="1">IF(AND($A561&lt;&gt;"",L$9&lt;&gt;""),IF(HLOOKUP(L$9,'Feuille1-Catégories'!$C$1:$G$2,2,FALSE)="OUI",L$3,IF(HLOOKUP(L$9,'Feuille1-Catégories'!$C$1:$G$3,3,FALSE)="OUI",OFFSET(L$3,MOD(QUOTIENT(ROW()-ROW($A$20),'Feuille1-Catégories'!$B$6/L$6),L$5),0),IF(MOD($A561-1-L$10,'Feuille1-Catégories'!$F$5+1)=0,L$3,""))),"")</f>
        <v/>
      </c>
      <c r="M561" s="7" t="str">
        <f ca="1">IF(AND($A561&lt;&gt;"",M$9&lt;&gt;""),IF(HLOOKUP(M$9,'Feuille1-Catégories'!$C$1:$G$2,2,FALSE)="OUI",M$3,IF(HLOOKUP(M$9,'Feuille1-Catégories'!$C$1:$G$3,3,FALSE)="OUI",OFFSET(M$3,MOD(QUOTIENT(ROW()-ROW($A$20),'Feuille1-Catégories'!$B$6/M$6),M$5),0),IF(MOD($A561-1-M$10,'Feuille1-Catégories'!$F$5+1)=0,M$3,""))),"")</f>
        <v/>
      </c>
      <c r="N561" s="7" t="str">
        <f ca="1">IF(AND($A561&lt;&gt;"",N$9&lt;&gt;""),IF(HLOOKUP(N$9,'Feuille1-Catégories'!$C$1:$G$2,2,FALSE)="OUI",N$3,IF(HLOOKUP(N$9,'Feuille1-Catégories'!$C$1:$G$3,3,FALSE)="OUI",OFFSET(N$3,MOD(QUOTIENT(ROW()-ROW($A$20),'Feuille1-Catégories'!$B$6/N$6),N$5),0),IF(MOD($A561-1-N$10,'Feuille1-Catégories'!$F$5+1)=0,N$3,""))),"")</f>
        <v/>
      </c>
      <c r="O561" s="7" t="str">
        <f ca="1">IF(AND($A561&lt;&gt;"",O$9&lt;&gt;""),IF(HLOOKUP(O$9,'Feuille1-Catégories'!$C$1:$G$2,2,FALSE)="OUI",O$3,IF(HLOOKUP(O$9,'Feuille1-Catégories'!$C$1:$G$3,3,FALSE)="OUI",OFFSET(O$3,MOD(QUOTIENT(ROW()-ROW($A$20),'Feuille1-Catégories'!$B$6/O$6),O$5),0),IF(MOD($A561-1-O$10,'Feuille1-Catégories'!$F$5+1)=0,O$3,""))),"")</f>
        <v/>
      </c>
      <c r="P561" s="7" t="str">
        <f ca="1">IF(AND($A561&lt;&gt;"",P$9&lt;&gt;""),IF(HLOOKUP(P$9,'Feuille1-Catégories'!$C$1:$G$2,2,FALSE)="OUI",P$3,IF(HLOOKUP(P$9,'Feuille1-Catégories'!$C$1:$G$3,3,FALSE)="OUI",OFFSET(P$3,MOD(QUOTIENT(ROW()-ROW($A$20),'Feuille1-Catégories'!$B$6/P$6),P$5),0),IF(MOD($A561-1-P$10,'Feuille1-Catégories'!$F$5+1)=0,P$3,""))),"")</f>
        <v/>
      </c>
      <c r="Q561" s="7" t="str">
        <f ca="1">IF(AND($A561&lt;&gt;"",Q$9&lt;&gt;""),IF(HLOOKUP(Q$9,'Feuille1-Catégories'!$C$1:$G$2,2,FALSE)="OUI",Q$3,IF(HLOOKUP(Q$9,'Feuille1-Catégories'!$C$1:$G$3,3,FALSE)="OUI",OFFSET(Q$3,MOD(QUOTIENT(ROW()-ROW($A$20),'Feuille1-Catégories'!$B$6/Q$6),Q$5),0),IF(MOD($A561-1-Q$10,'Feuille1-Catégories'!$F$5+1)=0,Q$3,""))),"")</f>
        <v/>
      </c>
      <c r="R561" s="7" t="str">
        <f ca="1">IF(AND($A561&lt;&gt;"",R$9&lt;&gt;""),IF(HLOOKUP(R$9,'Feuille1-Catégories'!$C$1:$G$2,2,FALSE)="OUI",R$3,IF(HLOOKUP(R$9,'Feuille1-Catégories'!$C$1:$G$3,3,FALSE)="OUI",OFFSET(R$3,MOD(QUOTIENT(ROW()-ROW($A$20),'Feuille1-Catégories'!$B$6/R$6),R$5),0),IF(MOD($A561-1-R$10,'Feuille1-Catégories'!$F$5+1)=0,R$3,""))),"")</f>
        <v/>
      </c>
      <c r="S561" s="7" t="str">
        <f ca="1">IF(AND($A561&lt;&gt;"",S$9&lt;&gt;""),IF(HLOOKUP(S$9,'Feuille1-Catégories'!$C$1:$G$2,2,FALSE)="OUI",S$3,IF(HLOOKUP(S$9,'Feuille1-Catégories'!$C$1:$G$3,3,FALSE)="OUI",OFFSET(S$3,MOD(QUOTIENT(ROW()-ROW($A$20),'Feuille1-Catégories'!$B$6/S$6),S$5),0),IF(MOD($A561-1-S$10,'Feuille1-Catégories'!$F$5+1)=0,S$3,""))),"")</f>
        <v/>
      </c>
      <c r="T561" s="7" t="str">
        <f ca="1">IF(AND($A561&lt;&gt;"",T$9&lt;&gt;""),IF(HLOOKUP(T$9,'Feuille1-Catégories'!$C$1:$G$2,2,FALSE)="OUI",T$3,IF(HLOOKUP(T$9,'Feuille1-Catégories'!$C$1:$G$3,3,FALSE)="OUI",OFFSET(T$3,MOD(QUOTIENT(ROW()-ROW($A$20),'Feuille1-Catégories'!$B$6/T$6),T$5),0),IF(MOD($A561-1-T$10,'Feuille1-Catégories'!$F$5+1)=0,T$3,""))),"")</f>
        <v/>
      </c>
      <c r="U561" s="7" t="str">
        <f ca="1">IF(AND($A561&lt;&gt;"",U$9&lt;&gt;""),IF(HLOOKUP(U$9,'Feuille1-Catégories'!$C$1:$G$2,2,FALSE)="OUI",U$3,IF(HLOOKUP(U$9,'Feuille1-Catégories'!$C$1:$G$3,3,FALSE)="OUI",OFFSET(U$3,MOD(QUOTIENT(ROW()-ROW($A$20),'Feuille1-Catégories'!$B$6/U$6),U$5),0),IF(MOD($A561-1-U$10,'Feuille1-Catégories'!$F$5+1)=0,U$3,""))),"")</f>
        <v/>
      </c>
      <c r="V561" s="7" t="str">
        <f ca="1">IF(AND($A561&lt;&gt;"",V$9&lt;&gt;""),IF(HLOOKUP(V$9,'Feuille1-Catégories'!$C$1:$G$2,2,FALSE)="OUI",V$3,IF(HLOOKUP(V$9,'Feuille1-Catégories'!$C$1:$G$3,3,FALSE)="OUI",OFFSET(V$3,MOD(QUOTIENT(ROW()-ROW($A$20),'Feuille1-Catégories'!$B$6/V$6),V$5),0),IF(MOD($A561-1-V$10,'Feuille1-Catégories'!$F$5+1)=0,V$3,""))),"")</f>
        <v/>
      </c>
      <c r="W561" s="7" t="str">
        <f ca="1">IF(AND($A561&lt;&gt;"",W$9&lt;&gt;""),IF(HLOOKUP(W$9,'Feuille1-Catégories'!$C$1:$G$2,2,FALSE)="OUI",W$3,IF(HLOOKUP(W$9,'Feuille1-Catégories'!$C$1:$G$3,3,FALSE)="OUI",OFFSET(W$3,MOD(QUOTIENT(ROW()-ROW($A$20),'Feuille1-Catégories'!$B$6/W$6),W$5),0),IF(MOD($A561-1-W$10,'Feuille1-Catégories'!$F$5+1)=0,W$3,""))),"")</f>
        <v/>
      </c>
      <c r="X561" s="7" t="str">
        <f ca="1">IF(AND($A561&lt;&gt;"",X$9&lt;&gt;""),IF(HLOOKUP(X$9,'Feuille1-Catégories'!$C$1:$G$2,2,FALSE)="OUI",X$3,IF(HLOOKUP(X$9,'Feuille1-Catégories'!$C$1:$G$3,3,FALSE)="OUI",OFFSET(X$3,MOD(QUOTIENT(ROW()-ROW($A$20),'Feuille1-Catégories'!$B$6/X$6),X$5),0),IF(MOD($A561-1-X$10,'Feuille1-Catégories'!$F$5+1)=0,X$3,""))),"")</f>
        <v/>
      </c>
      <c r="Y561" s="7" t="str">
        <f ca="1">IF(AND($A561&lt;&gt;"",Y$9&lt;&gt;""),IF(HLOOKUP(Y$9,'Feuille1-Catégories'!$C$1:$G$2,2,FALSE)="OUI",Y$3,IF(HLOOKUP(Y$9,'Feuille1-Catégories'!$C$1:$G$3,3,FALSE)="OUI",OFFSET(Y$3,MOD(QUOTIENT(ROW()-ROW($A$20),'Feuille1-Catégories'!$B$6/Y$6),Y$5),0),IF(MOD($A561-1-Y$10,'Feuille1-Catégories'!$F$5+1)=0,Y$3,""))),"")</f>
        <v/>
      </c>
      <c r="Z561" s="7" t="str">
        <f ca="1">IF(AND($A561&lt;&gt;"",Z$9&lt;&gt;""),IF(HLOOKUP(Z$9,'Feuille1-Catégories'!$C$1:$G$2,2,FALSE)="OUI",Z$3,IF(HLOOKUP(Z$9,'Feuille1-Catégories'!$C$1:$G$3,3,FALSE)="OUI",OFFSET(Z$3,MOD(QUOTIENT(ROW()-ROW($A$20),'Feuille1-Catégories'!$B$6/Z$6),Z$5),0),"")),"")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62" spans="1:26" ht="17" x14ac:dyDescent="0.2">
      <c r="A562" s="21" t="str">
        <f>IF(ROW()-ROW($A$19)&gt;'Feuille1-Catégories'!$B$6,"",ROW()-ROW($A$19))</f>
        <v/>
      </c>
      <c r="B562" s="33" t="str">
        <f t="shared" si="25"/>
        <v/>
      </c>
      <c r="C562" s="10" t="str">
        <f t="shared" si="26"/>
        <v/>
      </c>
      <c r="D562" s="10" t="str">
        <f>IF('Feuille3-Coût de production'!D562&lt;&gt;"",'Feuille3-Coût de production'!D562,"")</f>
        <v/>
      </c>
      <c r="E562" s="10" t="str">
        <f t="shared" si="27"/>
        <v/>
      </c>
      <c r="F562" s="7" t="str">
        <f ca="1">IF(AND($A562&lt;&gt;"",F$9&lt;&gt;""),IF(HLOOKUP(F$9,'Feuille1-Catégories'!$C$1:$G$2,2,FALSE)="OUI",F$3,IF(HLOOKUP(F$9,'Feuille1-Catégories'!$C$1:$G$3,3,FALSE)="OUI",OFFSET(F$3,MOD(QUOTIENT(ROW()-ROW($A$20),'Feuille1-Catégories'!$B$6/F$6),F$5),0),IF(MOD($A562-1-F$10,'Feuille1-Catégories'!$F$5+1)=0,F$3,""))),"")</f>
        <v/>
      </c>
      <c r="G562" s="7" t="str">
        <f ca="1">IF(AND($A562&lt;&gt;"",G$9&lt;&gt;""),IF(HLOOKUP(G$9,'Feuille1-Catégories'!$C$1:$G$2,2,FALSE)="OUI",G$3,IF(HLOOKUP(G$9,'Feuille1-Catégories'!$C$1:$G$3,3,FALSE)="OUI",OFFSET(G$3,MOD(QUOTIENT(ROW()-ROW($A$20),'Feuille1-Catégories'!$B$6/G$6),G$5),0),IF(MOD($A562-1-G$10,'Feuille1-Catégories'!$F$5+1)=0,G$3,""))),"")</f>
        <v/>
      </c>
      <c r="H562" s="7" t="str">
        <f ca="1">IF(AND($A562&lt;&gt;"",H$9&lt;&gt;""),IF(HLOOKUP(H$9,'Feuille1-Catégories'!$C$1:$G$2,2,FALSE)="OUI",H$3,IF(HLOOKUP(H$9,'Feuille1-Catégories'!$C$1:$G$3,3,FALSE)="OUI",OFFSET(H$3,MOD(QUOTIENT(ROW()-ROW($A$20),'Feuille1-Catégories'!$B$6/H$6),H$5),0),IF(MOD($A562-1-H$10,'Feuille1-Catégories'!$F$5+1)=0,H$3,""))),"")</f>
        <v/>
      </c>
      <c r="I562" s="7" t="str">
        <f ca="1">IF(AND($A562&lt;&gt;"",I$9&lt;&gt;""),IF(HLOOKUP(I$9,'Feuille1-Catégories'!$C$1:$G$2,2,FALSE)="OUI",I$3,IF(HLOOKUP(I$9,'Feuille1-Catégories'!$C$1:$G$3,3,FALSE)="OUI",OFFSET(I$3,MOD(QUOTIENT(ROW()-ROW($A$20),'Feuille1-Catégories'!$B$6/I$6),I$5),0),IF(MOD($A562-1-I$10,'Feuille1-Catégories'!$F$5+1)=0,I$3,""))),"")</f>
        <v/>
      </c>
      <c r="J562" s="7" t="str">
        <f ca="1">IF(AND($A562&lt;&gt;"",J$9&lt;&gt;""),IF(HLOOKUP(J$9,'Feuille1-Catégories'!$C$1:$G$2,2,FALSE)="OUI",J$3,IF(HLOOKUP(J$9,'Feuille1-Catégories'!$C$1:$G$3,3,FALSE)="OUI",OFFSET(J$3,MOD(QUOTIENT(ROW()-ROW($A$20),'Feuille1-Catégories'!$B$6/J$6),J$5),0),IF(MOD($A562-1-J$10,'Feuille1-Catégories'!$F$5+1)=0,J$3,""))),"")</f>
        <v/>
      </c>
      <c r="K562" s="7" t="str">
        <f ca="1">IF(AND($A562&lt;&gt;"",K$9&lt;&gt;""),IF(HLOOKUP(K$9,'Feuille1-Catégories'!$C$1:$G$2,2,FALSE)="OUI",K$3,IF(HLOOKUP(K$9,'Feuille1-Catégories'!$C$1:$G$3,3,FALSE)="OUI",OFFSET(K$3,MOD(QUOTIENT(ROW()-ROW($A$20),'Feuille1-Catégories'!$B$6/K$6),K$5),0),IF(MOD($A562-1-K$10,'Feuille1-Catégories'!$F$5+1)=0,K$3,""))),"")</f>
        <v/>
      </c>
      <c r="L562" s="7" t="str">
        <f ca="1">IF(AND($A562&lt;&gt;"",L$9&lt;&gt;""),IF(HLOOKUP(L$9,'Feuille1-Catégories'!$C$1:$G$2,2,FALSE)="OUI",L$3,IF(HLOOKUP(L$9,'Feuille1-Catégories'!$C$1:$G$3,3,FALSE)="OUI",OFFSET(L$3,MOD(QUOTIENT(ROW()-ROW($A$20),'Feuille1-Catégories'!$B$6/L$6),L$5),0),IF(MOD($A562-1-L$10,'Feuille1-Catégories'!$F$5+1)=0,L$3,""))),"")</f>
        <v/>
      </c>
      <c r="M562" s="7" t="str">
        <f ca="1">IF(AND($A562&lt;&gt;"",M$9&lt;&gt;""),IF(HLOOKUP(M$9,'Feuille1-Catégories'!$C$1:$G$2,2,FALSE)="OUI",M$3,IF(HLOOKUP(M$9,'Feuille1-Catégories'!$C$1:$G$3,3,FALSE)="OUI",OFFSET(M$3,MOD(QUOTIENT(ROW()-ROW($A$20),'Feuille1-Catégories'!$B$6/M$6),M$5),0),IF(MOD($A562-1-M$10,'Feuille1-Catégories'!$F$5+1)=0,M$3,""))),"")</f>
        <v/>
      </c>
      <c r="N562" s="7" t="str">
        <f ca="1">IF(AND($A562&lt;&gt;"",N$9&lt;&gt;""),IF(HLOOKUP(N$9,'Feuille1-Catégories'!$C$1:$G$2,2,FALSE)="OUI",N$3,IF(HLOOKUP(N$9,'Feuille1-Catégories'!$C$1:$G$3,3,FALSE)="OUI",OFFSET(N$3,MOD(QUOTIENT(ROW()-ROW($A$20),'Feuille1-Catégories'!$B$6/N$6),N$5),0),IF(MOD($A562-1-N$10,'Feuille1-Catégories'!$F$5+1)=0,N$3,""))),"")</f>
        <v/>
      </c>
      <c r="O562" s="7" t="str">
        <f ca="1">IF(AND($A562&lt;&gt;"",O$9&lt;&gt;""),IF(HLOOKUP(O$9,'Feuille1-Catégories'!$C$1:$G$2,2,FALSE)="OUI",O$3,IF(HLOOKUP(O$9,'Feuille1-Catégories'!$C$1:$G$3,3,FALSE)="OUI",OFFSET(O$3,MOD(QUOTIENT(ROW()-ROW($A$20),'Feuille1-Catégories'!$B$6/O$6),O$5),0),IF(MOD($A562-1-O$10,'Feuille1-Catégories'!$F$5+1)=0,O$3,""))),"")</f>
        <v/>
      </c>
      <c r="P562" s="7" t="str">
        <f ca="1">IF(AND($A562&lt;&gt;"",P$9&lt;&gt;""),IF(HLOOKUP(P$9,'Feuille1-Catégories'!$C$1:$G$2,2,FALSE)="OUI",P$3,IF(HLOOKUP(P$9,'Feuille1-Catégories'!$C$1:$G$3,3,FALSE)="OUI",OFFSET(P$3,MOD(QUOTIENT(ROW()-ROW($A$20),'Feuille1-Catégories'!$B$6/P$6),P$5),0),IF(MOD($A562-1-P$10,'Feuille1-Catégories'!$F$5+1)=0,P$3,""))),"")</f>
        <v/>
      </c>
      <c r="Q562" s="7" t="str">
        <f ca="1">IF(AND($A562&lt;&gt;"",Q$9&lt;&gt;""),IF(HLOOKUP(Q$9,'Feuille1-Catégories'!$C$1:$G$2,2,FALSE)="OUI",Q$3,IF(HLOOKUP(Q$9,'Feuille1-Catégories'!$C$1:$G$3,3,FALSE)="OUI",OFFSET(Q$3,MOD(QUOTIENT(ROW()-ROW($A$20),'Feuille1-Catégories'!$B$6/Q$6),Q$5),0),IF(MOD($A562-1-Q$10,'Feuille1-Catégories'!$F$5+1)=0,Q$3,""))),"")</f>
        <v/>
      </c>
      <c r="R562" s="7" t="str">
        <f ca="1">IF(AND($A562&lt;&gt;"",R$9&lt;&gt;""),IF(HLOOKUP(R$9,'Feuille1-Catégories'!$C$1:$G$2,2,FALSE)="OUI",R$3,IF(HLOOKUP(R$9,'Feuille1-Catégories'!$C$1:$G$3,3,FALSE)="OUI",OFFSET(R$3,MOD(QUOTIENT(ROW()-ROW($A$20),'Feuille1-Catégories'!$B$6/R$6),R$5),0),IF(MOD($A562-1-R$10,'Feuille1-Catégories'!$F$5+1)=0,R$3,""))),"")</f>
        <v/>
      </c>
      <c r="S562" s="7" t="str">
        <f ca="1">IF(AND($A562&lt;&gt;"",S$9&lt;&gt;""),IF(HLOOKUP(S$9,'Feuille1-Catégories'!$C$1:$G$2,2,FALSE)="OUI",S$3,IF(HLOOKUP(S$9,'Feuille1-Catégories'!$C$1:$G$3,3,FALSE)="OUI",OFFSET(S$3,MOD(QUOTIENT(ROW()-ROW($A$20),'Feuille1-Catégories'!$B$6/S$6),S$5),0),IF(MOD($A562-1-S$10,'Feuille1-Catégories'!$F$5+1)=0,S$3,""))),"")</f>
        <v/>
      </c>
      <c r="T562" s="7" t="str">
        <f ca="1">IF(AND($A562&lt;&gt;"",T$9&lt;&gt;""),IF(HLOOKUP(T$9,'Feuille1-Catégories'!$C$1:$G$2,2,FALSE)="OUI",T$3,IF(HLOOKUP(T$9,'Feuille1-Catégories'!$C$1:$G$3,3,FALSE)="OUI",OFFSET(T$3,MOD(QUOTIENT(ROW()-ROW($A$20),'Feuille1-Catégories'!$B$6/T$6),T$5),0),IF(MOD($A562-1-T$10,'Feuille1-Catégories'!$F$5+1)=0,T$3,""))),"")</f>
        <v/>
      </c>
      <c r="U562" s="7" t="str">
        <f ca="1">IF(AND($A562&lt;&gt;"",U$9&lt;&gt;""),IF(HLOOKUP(U$9,'Feuille1-Catégories'!$C$1:$G$2,2,FALSE)="OUI",U$3,IF(HLOOKUP(U$9,'Feuille1-Catégories'!$C$1:$G$3,3,FALSE)="OUI",OFFSET(U$3,MOD(QUOTIENT(ROW()-ROW($A$20),'Feuille1-Catégories'!$B$6/U$6),U$5),0),IF(MOD($A562-1-U$10,'Feuille1-Catégories'!$F$5+1)=0,U$3,""))),"")</f>
        <v/>
      </c>
      <c r="V562" s="7" t="str">
        <f ca="1">IF(AND($A562&lt;&gt;"",V$9&lt;&gt;""),IF(HLOOKUP(V$9,'Feuille1-Catégories'!$C$1:$G$2,2,FALSE)="OUI",V$3,IF(HLOOKUP(V$9,'Feuille1-Catégories'!$C$1:$G$3,3,FALSE)="OUI",OFFSET(V$3,MOD(QUOTIENT(ROW()-ROW($A$20),'Feuille1-Catégories'!$B$6/V$6),V$5),0),IF(MOD($A562-1-V$10,'Feuille1-Catégories'!$F$5+1)=0,V$3,""))),"")</f>
        <v/>
      </c>
      <c r="W562" s="7" t="str">
        <f ca="1">IF(AND($A562&lt;&gt;"",W$9&lt;&gt;""),IF(HLOOKUP(W$9,'Feuille1-Catégories'!$C$1:$G$2,2,FALSE)="OUI",W$3,IF(HLOOKUP(W$9,'Feuille1-Catégories'!$C$1:$G$3,3,FALSE)="OUI",OFFSET(W$3,MOD(QUOTIENT(ROW()-ROW($A$20),'Feuille1-Catégories'!$B$6/W$6),W$5),0),IF(MOD($A562-1-W$10,'Feuille1-Catégories'!$F$5+1)=0,W$3,""))),"")</f>
        <v/>
      </c>
      <c r="X562" s="7" t="str">
        <f ca="1">IF(AND($A562&lt;&gt;"",X$9&lt;&gt;""),IF(HLOOKUP(X$9,'Feuille1-Catégories'!$C$1:$G$2,2,FALSE)="OUI",X$3,IF(HLOOKUP(X$9,'Feuille1-Catégories'!$C$1:$G$3,3,FALSE)="OUI",OFFSET(X$3,MOD(QUOTIENT(ROW()-ROW($A$20),'Feuille1-Catégories'!$B$6/X$6),X$5),0),IF(MOD($A562-1-X$10,'Feuille1-Catégories'!$F$5+1)=0,X$3,""))),"")</f>
        <v/>
      </c>
      <c r="Y562" s="7" t="str">
        <f ca="1">IF(AND($A562&lt;&gt;"",Y$9&lt;&gt;""),IF(HLOOKUP(Y$9,'Feuille1-Catégories'!$C$1:$G$2,2,FALSE)="OUI",Y$3,IF(HLOOKUP(Y$9,'Feuille1-Catégories'!$C$1:$G$3,3,FALSE)="OUI",OFFSET(Y$3,MOD(QUOTIENT(ROW()-ROW($A$20),'Feuille1-Catégories'!$B$6/Y$6),Y$5),0),IF(MOD($A562-1-Y$10,'Feuille1-Catégories'!$F$5+1)=0,Y$3,""))),"")</f>
        <v/>
      </c>
      <c r="Z562" s="7" t="str">
        <f ca="1">IF(AND($A562&lt;&gt;"",Z$9&lt;&gt;""),IF(HLOOKUP(Z$9,'Feuille1-Catégories'!$C$1:$G$2,2,FALSE)="OUI",Z$3,IF(HLOOKUP(Z$9,'Feuille1-Catégories'!$C$1:$G$3,3,FALSE)="OUI",OFFSET(Z$3,MOD(QUOTIENT(ROW()-ROW($A$20),'Feuille1-Catégories'!$B$6/Z$6),Z$5),0),"")),"")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63" spans="1:26" ht="17" x14ac:dyDescent="0.2">
      <c r="A563" s="21" t="str">
        <f>IF(ROW()-ROW($A$19)&gt;'Feuille1-Catégories'!$B$6,"",ROW()-ROW($A$19))</f>
        <v/>
      </c>
      <c r="B563" s="33" t="str">
        <f t="shared" si="25"/>
        <v/>
      </c>
      <c r="C563" s="10" t="str">
        <f t="shared" si="26"/>
        <v/>
      </c>
      <c r="D563" s="10" t="str">
        <f>IF('Feuille3-Coût de production'!D563&lt;&gt;"",'Feuille3-Coût de production'!D563,"")</f>
        <v/>
      </c>
      <c r="E563" s="10" t="str">
        <f t="shared" si="27"/>
        <v/>
      </c>
      <c r="F563" s="7" t="str">
        <f ca="1">IF(AND($A563&lt;&gt;"",F$9&lt;&gt;""),IF(HLOOKUP(F$9,'Feuille1-Catégories'!$C$1:$G$2,2,FALSE)="OUI",F$3,IF(HLOOKUP(F$9,'Feuille1-Catégories'!$C$1:$G$3,3,FALSE)="OUI",OFFSET(F$3,MOD(QUOTIENT(ROW()-ROW($A$20),'Feuille1-Catégories'!$B$6/F$6),F$5),0),IF(MOD($A563-1-F$10,'Feuille1-Catégories'!$F$5+1)=0,F$3,""))),"")</f>
        <v/>
      </c>
      <c r="G563" s="7" t="str">
        <f ca="1">IF(AND($A563&lt;&gt;"",G$9&lt;&gt;""),IF(HLOOKUP(G$9,'Feuille1-Catégories'!$C$1:$G$2,2,FALSE)="OUI",G$3,IF(HLOOKUP(G$9,'Feuille1-Catégories'!$C$1:$G$3,3,FALSE)="OUI",OFFSET(G$3,MOD(QUOTIENT(ROW()-ROW($A$20),'Feuille1-Catégories'!$B$6/G$6),G$5),0),IF(MOD($A563-1-G$10,'Feuille1-Catégories'!$F$5+1)=0,G$3,""))),"")</f>
        <v/>
      </c>
      <c r="H563" s="7" t="str">
        <f ca="1">IF(AND($A563&lt;&gt;"",H$9&lt;&gt;""),IF(HLOOKUP(H$9,'Feuille1-Catégories'!$C$1:$G$2,2,FALSE)="OUI",H$3,IF(HLOOKUP(H$9,'Feuille1-Catégories'!$C$1:$G$3,3,FALSE)="OUI",OFFSET(H$3,MOD(QUOTIENT(ROW()-ROW($A$20),'Feuille1-Catégories'!$B$6/H$6),H$5),0),IF(MOD($A563-1-H$10,'Feuille1-Catégories'!$F$5+1)=0,H$3,""))),"")</f>
        <v/>
      </c>
      <c r="I563" s="7" t="str">
        <f ca="1">IF(AND($A563&lt;&gt;"",I$9&lt;&gt;""),IF(HLOOKUP(I$9,'Feuille1-Catégories'!$C$1:$G$2,2,FALSE)="OUI",I$3,IF(HLOOKUP(I$9,'Feuille1-Catégories'!$C$1:$G$3,3,FALSE)="OUI",OFFSET(I$3,MOD(QUOTIENT(ROW()-ROW($A$20),'Feuille1-Catégories'!$B$6/I$6),I$5),0),IF(MOD($A563-1-I$10,'Feuille1-Catégories'!$F$5+1)=0,I$3,""))),"")</f>
        <v/>
      </c>
      <c r="J563" s="7" t="str">
        <f ca="1">IF(AND($A563&lt;&gt;"",J$9&lt;&gt;""),IF(HLOOKUP(J$9,'Feuille1-Catégories'!$C$1:$G$2,2,FALSE)="OUI",J$3,IF(HLOOKUP(J$9,'Feuille1-Catégories'!$C$1:$G$3,3,FALSE)="OUI",OFFSET(J$3,MOD(QUOTIENT(ROW()-ROW($A$20),'Feuille1-Catégories'!$B$6/J$6),J$5),0),IF(MOD($A563-1-J$10,'Feuille1-Catégories'!$F$5+1)=0,J$3,""))),"")</f>
        <v/>
      </c>
      <c r="K563" s="7" t="str">
        <f ca="1">IF(AND($A563&lt;&gt;"",K$9&lt;&gt;""),IF(HLOOKUP(K$9,'Feuille1-Catégories'!$C$1:$G$2,2,FALSE)="OUI",K$3,IF(HLOOKUP(K$9,'Feuille1-Catégories'!$C$1:$G$3,3,FALSE)="OUI",OFFSET(K$3,MOD(QUOTIENT(ROW()-ROW($A$20),'Feuille1-Catégories'!$B$6/K$6),K$5),0),IF(MOD($A563-1-K$10,'Feuille1-Catégories'!$F$5+1)=0,K$3,""))),"")</f>
        <v/>
      </c>
      <c r="L563" s="7" t="str">
        <f ca="1">IF(AND($A563&lt;&gt;"",L$9&lt;&gt;""),IF(HLOOKUP(L$9,'Feuille1-Catégories'!$C$1:$G$2,2,FALSE)="OUI",L$3,IF(HLOOKUP(L$9,'Feuille1-Catégories'!$C$1:$G$3,3,FALSE)="OUI",OFFSET(L$3,MOD(QUOTIENT(ROW()-ROW($A$20),'Feuille1-Catégories'!$B$6/L$6),L$5),0),IF(MOD($A563-1-L$10,'Feuille1-Catégories'!$F$5+1)=0,L$3,""))),"")</f>
        <v/>
      </c>
      <c r="M563" s="7" t="str">
        <f ca="1">IF(AND($A563&lt;&gt;"",M$9&lt;&gt;""),IF(HLOOKUP(M$9,'Feuille1-Catégories'!$C$1:$G$2,2,FALSE)="OUI",M$3,IF(HLOOKUP(M$9,'Feuille1-Catégories'!$C$1:$G$3,3,FALSE)="OUI",OFFSET(M$3,MOD(QUOTIENT(ROW()-ROW($A$20),'Feuille1-Catégories'!$B$6/M$6),M$5),0),IF(MOD($A563-1-M$10,'Feuille1-Catégories'!$F$5+1)=0,M$3,""))),"")</f>
        <v/>
      </c>
      <c r="N563" s="7" t="str">
        <f ca="1">IF(AND($A563&lt;&gt;"",N$9&lt;&gt;""),IF(HLOOKUP(N$9,'Feuille1-Catégories'!$C$1:$G$2,2,FALSE)="OUI",N$3,IF(HLOOKUP(N$9,'Feuille1-Catégories'!$C$1:$G$3,3,FALSE)="OUI",OFFSET(N$3,MOD(QUOTIENT(ROW()-ROW($A$20),'Feuille1-Catégories'!$B$6/N$6),N$5),0),IF(MOD($A563-1-N$10,'Feuille1-Catégories'!$F$5+1)=0,N$3,""))),"")</f>
        <v/>
      </c>
      <c r="O563" s="7" t="str">
        <f ca="1">IF(AND($A563&lt;&gt;"",O$9&lt;&gt;""),IF(HLOOKUP(O$9,'Feuille1-Catégories'!$C$1:$G$2,2,FALSE)="OUI",O$3,IF(HLOOKUP(O$9,'Feuille1-Catégories'!$C$1:$G$3,3,FALSE)="OUI",OFFSET(O$3,MOD(QUOTIENT(ROW()-ROW($A$20),'Feuille1-Catégories'!$B$6/O$6),O$5),0),IF(MOD($A563-1-O$10,'Feuille1-Catégories'!$F$5+1)=0,O$3,""))),"")</f>
        <v/>
      </c>
      <c r="P563" s="7" t="str">
        <f ca="1">IF(AND($A563&lt;&gt;"",P$9&lt;&gt;""),IF(HLOOKUP(P$9,'Feuille1-Catégories'!$C$1:$G$2,2,FALSE)="OUI",P$3,IF(HLOOKUP(P$9,'Feuille1-Catégories'!$C$1:$G$3,3,FALSE)="OUI",OFFSET(P$3,MOD(QUOTIENT(ROW()-ROW($A$20),'Feuille1-Catégories'!$B$6/P$6),P$5),0),IF(MOD($A563-1-P$10,'Feuille1-Catégories'!$F$5+1)=0,P$3,""))),"")</f>
        <v/>
      </c>
      <c r="Q563" s="7" t="str">
        <f ca="1">IF(AND($A563&lt;&gt;"",Q$9&lt;&gt;""),IF(HLOOKUP(Q$9,'Feuille1-Catégories'!$C$1:$G$2,2,FALSE)="OUI",Q$3,IF(HLOOKUP(Q$9,'Feuille1-Catégories'!$C$1:$G$3,3,FALSE)="OUI",OFFSET(Q$3,MOD(QUOTIENT(ROW()-ROW($A$20),'Feuille1-Catégories'!$B$6/Q$6),Q$5),0),IF(MOD($A563-1-Q$10,'Feuille1-Catégories'!$F$5+1)=0,Q$3,""))),"")</f>
        <v/>
      </c>
      <c r="R563" s="7" t="str">
        <f ca="1">IF(AND($A563&lt;&gt;"",R$9&lt;&gt;""),IF(HLOOKUP(R$9,'Feuille1-Catégories'!$C$1:$G$2,2,FALSE)="OUI",R$3,IF(HLOOKUP(R$9,'Feuille1-Catégories'!$C$1:$G$3,3,FALSE)="OUI",OFFSET(R$3,MOD(QUOTIENT(ROW()-ROW($A$20),'Feuille1-Catégories'!$B$6/R$6),R$5),0),IF(MOD($A563-1-R$10,'Feuille1-Catégories'!$F$5+1)=0,R$3,""))),"")</f>
        <v/>
      </c>
      <c r="S563" s="7" t="str">
        <f ca="1">IF(AND($A563&lt;&gt;"",S$9&lt;&gt;""),IF(HLOOKUP(S$9,'Feuille1-Catégories'!$C$1:$G$2,2,FALSE)="OUI",S$3,IF(HLOOKUP(S$9,'Feuille1-Catégories'!$C$1:$G$3,3,FALSE)="OUI",OFFSET(S$3,MOD(QUOTIENT(ROW()-ROW($A$20),'Feuille1-Catégories'!$B$6/S$6),S$5),0),IF(MOD($A563-1-S$10,'Feuille1-Catégories'!$F$5+1)=0,S$3,""))),"")</f>
        <v/>
      </c>
      <c r="T563" s="7" t="str">
        <f ca="1">IF(AND($A563&lt;&gt;"",T$9&lt;&gt;""),IF(HLOOKUP(T$9,'Feuille1-Catégories'!$C$1:$G$2,2,FALSE)="OUI",T$3,IF(HLOOKUP(T$9,'Feuille1-Catégories'!$C$1:$G$3,3,FALSE)="OUI",OFFSET(T$3,MOD(QUOTIENT(ROW()-ROW($A$20),'Feuille1-Catégories'!$B$6/T$6),T$5),0),IF(MOD($A563-1-T$10,'Feuille1-Catégories'!$F$5+1)=0,T$3,""))),"")</f>
        <v/>
      </c>
      <c r="U563" s="7" t="str">
        <f ca="1">IF(AND($A563&lt;&gt;"",U$9&lt;&gt;""),IF(HLOOKUP(U$9,'Feuille1-Catégories'!$C$1:$G$2,2,FALSE)="OUI",U$3,IF(HLOOKUP(U$9,'Feuille1-Catégories'!$C$1:$G$3,3,FALSE)="OUI",OFFSET(U$3,MOD(QUOTIENT(ROW()-ROW($A$20),'Feuille1-Catégories'!$B$6/U$6),U$5),0),IF(MOD($A563-1-U$10,'Feuille1-Catégories'!$F$5+1)=0,U$3,""))),"")</f>
        <v/>
      </c>
      <c r="V563" s="7" t="str">
        <f ca="1">IF(AND($A563&lt;&gt;"",V$9&lt;&gt;""),IF(HLOOKUP(V$9,'Feuille1-Catégories'!$C$1:$G$2,2,FALSE)="OUI",V$3,IF(HLOOKUP(V$9,'Feuille1-Catégories'!$C$1:$G$3,3,FALSE)="OUI",OFFSET(V$3,MOD(QUOTIENT(ROW()-ROW($A$20),'Feuille1-Catégories'!$B$6/V$6),V$5),0),IF(MOD($A563-1-V$10,'Feuille1-Catégories'!$F$5+1)=0,V$3,""))),"")</f>
        <v/>
      </c>
      <c r="W563" s="7" t="str">
        <f ca="1">IF(AND($A563&lt;&gt;"",W$9&lt;&gt;""),IF(HLOOKUP(W$9,'Feuille1-Catégories'!$C$1:$G$2,2,FALSE)="OUI",W$3,IF(HLOOKUP(W$9,'Feuille1-Catégories'!$C$1:$G$3,3,FALSE)="OUI",OFFSET(W$3,MOD(QUOTIENT(ROW()-ROW($A$20),'Feuille1-Catégories'!$B$6/W$6),W$5),0),IF(MOD($A563-1-W$10,'Feuille1-Catégories'!$F$5+1)=0,W$3,""))),"")</f>
        <v/>
      </c>
      <c r="X563" s="7" t="str">
        <f ca="1">IF(AND($A563&lt;&gt;"",X$9&lt;&gt;""),IF(HLOOKUP(X$9,'Feuille1-Catégories'!$C$1:$G$2,2,FALSE)="OUI",X$3,IF(HLOOKUP(X$9,'Feuille1-Catégories'!$C$1:$G$3,3,FALSE)="OUI",OFFSET(X$3,MOD(QUOTIENT(ROW()-ROW($A$20),'Feuille1-Catégories'!$B$6/X$6),X$5),0),IF(MOD($A563-1-X$10,'Feuille1-Catégories'!$F$5+1)=0,X$3,""))),"")</f>
        <v/>
      </c>
      <c r="Y563" s="7" t="str">
        <f ca="1">IF(AND($A563&lt;&gt;"",Y$9&lt;&gt;""),IF(HLOOKUP(Y$9,'Feuille1-Catégories'!$C$1:$G$2,2,FALSE)="OUI",Y$3,IF(HLOOKUP(Y$9,'Feuille1-Catégories'!$C$1:$G$3,3,FALSE)="OUI",OFFSET(Y$3,MOD(QUOTIENT(ROW()-ROW($A$20),'Feuille1-Catégories'!$B$6/Y$6),Y$5),0),IF(MOD($A563-1-Y$10,'Feuille1-Catégories'!$F$5+1)=0,Y$3,""))),"")</f>
        <v/>
      </c>
      <c r="Z563" s="7" t="str">
        <f ca="1">IF(AND($A563&lt;&gt;"",Z$9&lt;&gt;""),IF(HLOOKUP(Z$9,'Feuille1-Catégories'!$C$1:$G$2,2,FALSE)="OUI",Z$3,IF(HLOOKUP(Z$9,'Feuille1-Catégories'!$C$1:$G$3,3,FALSE)="OUI",OFFSET(Z$3,MOD(QUOTIENT(ROW()-ROW($A$20),'Feuille1-Catégories'!$B$6/Z$6),Z$5),0),"")),"")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64" spans="1:26" ht="17" x14ac:dyDescent="0.2">
      <c r="A564" s="21" t="str">
        <f>IF(ROW()-ROW($A$19)&gt;'Feuille1-Catégories'!$B$6,"",ROW()-ROW($A$19))</f>
        <v/>
      </c>
      <c r="B564" s="33" t="str">
        <f t="shared" si="25"/>
        <v/>
      </c>
      <c r="C564" s="10" t="str">
        <f t="shared" si="26"/>
        <v/>
      </c>
      <c r="D564" s="10" t="str">
        <f>IF('Feuille3-Coût de production'!D564&lt;&gt;"",'Feuille3-Coût de production'!D564,"")</f>
        <v/>
      </c>
      <c r="E564" s="10" t="str">
        <f t="shared" si="27"/>
        <v/>
      </c>
      <c r="F564" s="7" t="str">
        <f ca="1">IF(AND($A564&lt;&gt;"",F$9&lt;&gt;""),IF(HLOOKUP(F$9,'Feuille1-Catégories'!$C$1:$G$2,2,FALSE)="OUI",F$3,IF(HLOOKUP(F$9,'Feuille1-Catégories'!$C$1:$G$3,3,FALSE)="OUI",OFFSET(F$3,MOD(QUOTIENT(ROW()-ROW($A$20),'Feuille1-Catégories'!$B$6/F$6),F$5),0),IF(MOD($A564-1-F$10,'Feuille1-Catégories'!$F$5+1)=0,F$3,""))),"")</f>
        <v/>
      </c>
      <c r="G564" s="7" t="str">
        <f ca="1">IF(AND($A564&lt;&gt;"",G$9&lt;&gt;""),IF(HLOOKUP(G$9,'Feuille1-Catégories'!$C$1:$G$2,2,FALSE)="OUI",G$3,IF(HLOOKUP(G$9,'Feuille1-Catégories'!$C$1:$G$3,3,FALSE)="OUI",OFFSET(G$3,MOD(QUOTIENT(ROW()-ROW($A$20),'Feuille1-Catégories'!$B$6/G$6),G$5),0),IF(MOD($A564-1-G$10,'Feuille1-Catégories'!$F$5+1)=0,G$3,""))),"")</f>
        <v/>
      </c>
      <c r="H564" s="7" t="str">
        <f ca="1">IF(AND($A564&lt;&gt;"",H$9&lt;&gt;""),IF(HLOOKUP(H$9,'Feuille1-Catégories'!$C$1:$G$2,2,FALSE)="OUI",H$3,IF(HLOOKUP(H$9,'Feuille1-Catégories'!$C$1:$G$3,3,FALSE)="OUI",OFFSET(H$3,MOD(QUOTIENT(ROW()-ROW($A$20),'Feuille1-Catégories'!$B$6/H$6),H$5),0),IF(MOD($A564-1-H$10,'Feuille1-Catégories'!$F$5+1)=0,H$3,""))),"")</f>
        <v/>
      </c>
      <c r="I564" s="7" t="str">
        <f ca="1">IF(AND($A564&lt;&gt;"",I$9&lt;&gt;""),IF(HLOOKUP(I$9,'Feuille1-Catégories'!$C$1:$G$2,2,FALSE)="OUI",I$3,IF(HLOOKUP(I$9,'Feuille1-Catégories'!$C$1:$G$3,3,FALSE)="OUI",OFFSET(I$3,MOD(QUOTIENT(ROW()-ROW($A$20),'Feuille1-Catégories'!$B$6/I$6),I$5),0),IF(MOD($A564-1-I$10,'Feuille1-Catégories'!$F$5+1)=0,I$3,""))),"")</f>
        <v/>
      </c>
      <c r="J564" s="7" t="str">
        <f ca="1">IF(AND($A564&lt;&gt;"",J$9&lt;&gt;""),IF(HLOOKUP(J$9,'Feuille1-Catégories'!$C$1:$G$2,2,FALSE)="OUI",J$3,IF(HLOOKUP(J$9,'Feuille1-Catégories'!$C$1:$G$3,3,FALSE)="OUI",OFFSET(J$3,MOD(QUOTIENT(ROW()-ROW($A$20),'Feuille1-Catégories'!$B$6/J$6),J$5),0),IF(MOD($A564-1-J$10,'Feuille1-Catégories'!$F$5+1)=0,J$3,""))),"")</f>
        <v/>
      </c>
      <c r="K564" s="7" t="str">
        <f ca="1">IF(AND($A564&lt;&gt;"",K$9&lt;&gt;""),IF(HLOOKUP(K$9,'Feuille1-Catégories'!$C$1:$G$2,2,FALSE)="OUI",K$3,IF(HLOOKUP(K$9,'Feuille1-Catégories'!$C$1:$G$3,3,FALSE)="OUI",OFFSET(K$3,MOD(QUOTIENT(ROW()-ROW($A$20),'Feuille1-Catégories'!$B$6/K$6),K$5),0),IF(MOD($A564-1-K$10,'Feuille1-Catégories'!$F$5+1)=0,K$3,""))),"")</f>
        <v/>
      </c>
      <c r="L564" s="7" t="str">
        <f ca="1">IF(AND($A564&lt;&gt;"",L$9&lt;&gt;""),IF(HLOOKUP(L$9,'Feuille1-Catégories'!$C$1:$G$2,2,FALSE)="OUI",L$3,IF(HLOOKUP(L$9,'Feuille1-Catégories'!$C$1:$G$3,3,FALSE)="OUI",OFFSET(L$3,MOD(QUOTIENT(ROW()-ROW($A$20),'Feuille1-Catégories'!$B$6/L$6),L$5),0),IF(MOD($A564-1-L$10,'Feuille1-Catégories'!$F$5+1)=0,L$3,""))),"")</f>
        <v/>
      </c>
      <c r="M564" s="7" t="str">
        <f ca="1">IF(AND($A564&lt;&gt;"",M$9&lt;&gt;""),IF(HLOOKUP(M$9,'Feuille1-Catégories'!$C$1:$G$2,2,FALSE)="OUI",M$3,IF(HLOOKUP(M$9,'Feuille1-Catégories'!$C$1:$G$3,3,FALSE)="OUI",OFFSET(M$3,MOD(QUOTIENT(ROW()-ROW($A$20),'Feuille1-Catégories'!$B$6/M$6),M$5),0),IF(MOD($A564-1-M$10,'Feuille1-Catégories'!$F$5+1)=0,M$3,""))),"")</f>
        <v/>
      </c>
      <c r="N564" s="7" t="str">
        <f ca="1">IF(AND($A564&lt;&gt;"",N$9&lt;&gt;""),IF(HLOOKUP(N$9,'Feuille1-Catégories'!$C$1:$G$2,2,FALSE)="OUI",N$3,IF(HLOOKUP(N$9,'Feuille1-Catégories'!$C$1:$G$3,3,FALSE)="OUI",OFFSET(N$3,MOD(QUOTIENT(ROW()-ROW($A$20),'Feuille1-Catégories'!$B$6/N$6),N$5),0),IF(MOD($A564-1-N$10,'Feuille1-Catégories'!$F$5+1)=0,N$3,""))),"")</f>
        <v/>
      </c>
      <c r="O564" s="7" t="str">
        <f ca="1">IF(AND($A564&lt;&gt;"",O$9&lt;&gt;""),IF(HLOOKUP(O$9,'Feuille1-Catégories'!$C$1:$G$2,2,FALSE)="OUI",O$3,IF(HLOOKUP(O$9,'Feuille1-Catégories'!$C$1:$G$3,3,FALSE)="OUI",OFFSET(O$3,MOD(QUOTIENT(ROW()-ROW($A$20),'Feuille1-Catégories'!$B$6/O$6),O$5),0),IF(MOD($A564-1-O$10,'Feuille1-Catégories'!$F$5+1)=0,O$3,""))),"")</f>
        <v/>
      </c>
      <c r="P564" s="7" t="str">
        <f ca="1">IF(AND($A564&lt;&gt;"",P$9&lt;&gt;""),IF(HLOOKUP(P$9,'Feuille1-Catégories'!$C$1:$G$2,2,FALSE)="OUI",P$3,IF(HLOOKUP(P$9,'Feuille1-Catégories'!$C$1:$G$3,3,FALSE)="OUI",OFFSET(P$3,MOD(QUOTIENT(ROW()-ROW($A$20),'Feuille1-Catégories'!$B$6/P$6),P$5),0),IF(MOD($A564-1-P$10,'Feuille1-Catégories'!$F$5+1)=0,P$3,""))),"")</f>
        <v/>
      </c>
      <c r="Q564" s="7" t="str">
        <f ca="1">IF(AND($A564&lt;&gt;"",Q$9&lt;&gt;""),IF(HLOOKUP(Q$9,'Feuille1-Catégories'!$C$1:$G$2,2,FALSE)="OUI",Q$3,IF(HLOOKUP(Q$9,'Feuille1-Catégories'!$C$1:$G$3,3,FALSE)="OUI",OFFSET(Q$3,MOD(QUOTIENT(ROW()-ROW($A$20),'Feuille1-Catégories'!$B$6/Q$6),Q$5),0),IF(MOD($A564-1-Q$10,'Feuille1-Catégories'!$F$5+1)=0,Q$3,""))),"")</f>
        <v/>
      </c>
      <c r="R564" s="7" t="str">
        <f ca="1">IF(AND($A564&lt;&gt;"",R$9&lt;&gt;""),IF(HLOOKUP(R$9,'Feuille1-Catégories'!$C$1:$G$2,2,FALSE)="OUI",R$3,IF(HLOOKUP(R$9,'Feuille1-Catégories'!$C$1:$G$3,3,FALSE)="OUI",OFFSET(R$3,MOD(QUOTIENT(ROW()-ROW($A$20),'Feuille1-Catégories'!$B$6/R$6),R$5),0),IF(MOD($A564-1-R$10,'Feuille1-Catégories'!$F$5+1)=0,R$3,""))),"")</f>
        <v/>
      </c>
      <c r="S564" s="7" t="str">
        <f ca="1">IF(AND($A564&lt;&gt;"",S$9&lt;&gt;""),IF(HLOOKUP(S$9,'Feuille1-Catégories'!$C$1:$G$2,2,FALSE)="OUI",S$3,IF(HLOOKUP(S$9,'Feuille1-Catégories'!$C$1:$G$3,3,FALSE)="OUI",OFFSET(S$3,MOD(QUOTIENT(ROW()-ROW($A$20),'Feuille1-Catégories'!$B$6/S$6),S$5),0),IF(MOD($A564-1-S$10,'Feuille1-Catégories'!$F$5+1)=0,S$3,""))),"")</f>
        <v/>
      </c>
      <c r="T564" s="7" t="str">
        <f ca="1">IF(AND($A564&lt;&gt;"",T$9&lt;&gt;""),IF(HLOOKUP(T$9,'Feuille1-Catégories'!$C$1:$G$2,2,FALSE)="OUI",T$3,IF(HLOOKUP(T$9,'Feuille1-Catégories'!$C$1:$G$3,3,FALSE)="OUI",OFFSET(T$3,MOD(QUOTIENT(ROW()-ROW($A$20),'Feuille1-Catégories'!$B$6/T$6),T$5),0),IF(MOD($A564-1-T$10,'Feuille1-Catégories'!$F$5+1)=0,T$3,""))),"")</f>
        <v/>
      </c>
      <c r="U564" s="7" t="str">
        <f ca="1">IF(AND($A564&lt;&gt;"",U$9&lt;&gt;""),IF(HLOOKUP(U$9,'Feuille1-Catégories'!$C$1:$G$2,2,FALSE)="OUI",U$3,IF(HLOOKUP(U$9,'Feuille1-Catégories'!$C$1:$G$3,3,FALSE)="OUI",OFFSET(U$3,MOD(QUOTIENT(ROW()-ROW($A$20),'Feuille1-Catégories'!$B$6/U$6),U$5),0),IF(MOD($A564-1-U$10,'Feuille1-Catégories'!$F$5+1)=0,U$3,""))),"")</f>
        <v/>
      </c>
      <c r="V564" s="7" t="str">
        <f ca="1">IF(AND($A564&lt;&gt;"",V$9&lt;&gt;""),IF(HLOOKUP(V$9,'Feuille1-Catégories'!$C$1:$G$2,2,FALSE)="OUI",V$3,IF(HLOOKUP(V$9,'Feuille1-Catégories'!$C$1:$G$3,3,FALSE)="OUI",OFFSET(V$3,MOD(QUOTIENT(ROW()-ROW($A$20),'Feuille1-Catégories'!$B$6/V$6),V$5),0),IF(MOD($A564-1-V$10,'Feuille1-Catégories'!$F$5+1)=0,V$3,""))),"")</f>
        <v/>
      </c>
      <c r="W564" s="7" t="str">
        <f ca="1">IF(AND($A564&lt;&gt;"",W$9&lt;&gt;""),IF(HLOOKUP(W$9,'Feuille1-Catégories'!$C$1:$G$2,2,FALSE)="OUI",W$3,IF(HLOOKUP(W$9,'Feuille1-Catégories'!$C$1:$G$3,3,FALSE)="OUI",OFFSET(W$3,MOD(QUOTIENT(ROW()-ROW($A$20),'Feuille1-Catégories'!$B$6/W$6),W$5),0),IF(MOD($A564-1-W$10,'Feuille1-Catégories'!$F$5+1)=0,W$3,""))),"")</f>
        <v/>
      </c>
      <c r="X564" s="7" t="str">
        <f ca="1">IF(AND($A564&lt;&gt;"",X$9&lt;&gt;""),IF(HLOOKUP(X$9,'Feuille1-Catégories'!$C$1:$G$2,2,FALSE)="OUI",X$3,IF(HLOOKUP(X$9,'Feuille1-Catégories'!$C$1:$G$3,3,FALSE)="OUI",OFFSET(X$3,MOD(QUOTIENT(ROW()-ROW($A$20),'Feuille1-Catégories'!$B$6/X$6),X$5),0),IF(MOD($A564-1-X$10,'Feuille1-Catégories'!$F$5+1)=0,X$3,""))),"")</f>
        <v/>
      </c>
      <c r="Y564" s="7" t="str">
        <f ca="1">IF(AND($A564&lt;&gt;"",Y$9&lt;&gt;""),IF(HLOOKUP(Y$9,'Feuille1-Catégories'!$C$1:$G$2,2,FALSE)="OUI",Y$3,IF(HLOOKUP(Y$9,'Feuille1-Catégories'!$C$1:$G$3,3,FALSE)="OUI",OFFSET(Y$3,MOD(QUOTIENT(ROW()-ROW($A$20),'Feuille1-Catégories'!$B$6/Y$6),Y$5),0),IF(MOD($A564-1-Y$10,'Feuille1-Catégories'!$F$5+1)=0,Y$3,""))),"")</f>
        <v/>
      </c>
      <c r="Z564" s="7" t="str">
        <f ca="1">IF(AND($A564&lt;&gt;"",Z$9&lt;&gt;""),IF(HLOOKUP(Z$9,'Feuille1-Catégories'!$C$1:$G$2,2,FALSE)="OUI",Z$3,IF(HLOOKUP(Z$9,'Feuille1-Catégories'!$C$1:$G$3,3,FALSE)="OUI",OFFSET(Z$3,MOD(QUOTIENT(ROW()-ROW($A$20),'Feuille1-Catégories'!$B$6/Z$6),Z$5),0),"")),"")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65" spans="1:26" ht="17" x14ac:dyDescent="0.2">
      <c r="A565" s="21" t="str">
        <f>IF(ROW()-ROW($A$19)&gt;'Feuille1-Catégories'!$B$6,"",ROW()-ROW($A$19))</f>
        <v/>
      </c>
      <c r="B565" s="33" t="str">
        <f t="shared" si="25"/>
        <v/>
      </c>
      <c r="C565" s="10" t="str">
        <f t="shared" si="26"/>
        <v/>
      </c>
      <c r="D565" s="10" t="str">
        <f>IF('Feuille3-Coût de production'!D565&lt;&gt;"",'Feuille3-Coût de production'!D565,"")</f>
        <v/>
      </c>
      <c r="E565" s="10" t="str">
        <f t="shared" si="27"/>
        <v/>
      </c>
      <c r="F565" s="7" t="str">
        <f ca="1">IF(AND($A565&lt;&gt;"",F$9&lt;&gt;""),IF(HLOOKUP(F$9,'Feuille1-Catégories'!$C$1:$G$2,2,FALSE)="OUI",F$3,IF(HLOOKUP(F$9,'Feuille1-Catégories'!$C$1:$G$3,3,FALSE)="OUI",OFFSET(F$3,MOD(QUOTIENT(ROW()-ROW($A$20),'Feuille1-Catégories'!$B$6/F$6),F$5),0),IF(MOD($A565-1-F$10,'Feuille1-Catégories'!$F$5+1)=0,F$3,""))),"")</f>
        <v/>
      </c>
      <c r="G565" s="7" t="str">
        <f ca="1">IF(AND($A565&lt;&gt;"",G$9&lt;&gt;""),IF(HLOOKUP(G$9,'Feuille1-Catégories'!$C$1:$G$2,2,FALSE)="OUI",G$3,IF(HLOOKUP(G$9,'Feuille1-Catégories'!$C$1:$G$3,3,FALSE)="OUI",OFFSET(G$3,MOD(QUOTIENT(ROW()-ROW($A$20),'Feuille1-Catégories'!$B$6/G$6),G$5),0),IF(MOD($A565-1-G$10,'Feuille1-Catégories'!$F$5+1)=0,G$3,""))),"")</f>
        <v/>
      </c>
      <c r="H565" s="7" t="str">
        <f ca="1">IF(AND($A565&lt;&gt;"",H$9&lt;&gt;""),IF(HLOOKUP(H$9,'Feuille1-Catégories'!$C$1:$G$2,2,FALSE)="OUI",H$3,IF(HLOOKUP(H$9,'Feuille1-Catégories'!$C$1:$G$3,3,FALSE)="OUI",OFFSET(H$3,MOD(QUOTIENT(ROW()-ROW($A$20),'Feuille1-Catégories'!$B$6/H$6),H$5),0),IF(MOD($A565-1-H$10,'Feuille1-Catégories'!$F$5+1)=0,H$3,""))),"")</f>
        <v/>
      </c>
      <c r="I565" s="7" t="str">
        <f ca="1">IF(AND($A565&lt;&gt;"",I$9&lt;&gt;""),IF(HLOOKUP(I$9,'Feuille1-Catégories'!$C$1:$G$2,2,FALSE)="OUI",I$3,IF(HLOOKUP(I$9,'Feuille1-Catégories'!$C$1:$G$3,3,FALSE)="OUI",OFFSET(I$3,MOD(QUOTIENT(ROW()-ROW($A$20),'Feuille1-Catégories'!$B$6/I$6),I$5),0),IF(MOD($A565-1-I$10,'Feuille1-Catégories'!$F$5+1)=0,I$3,""))),"")</f>
        <v/>
      </c>
      <c r="J565" s="7" t="str">
        <f ca="1">IF(AND($A565&lt;&gt;"",J$9&lt;&gt;""),IF(HLOOKUP(J$9,'Feuille1-Catégories'!$C$1:$G$2,2,FALSE)="OUI",J$3,IF(HLOOKUP(J$9,'Feuille1-Catégories'!$C$1:$G$3,3,FALSE)="OUI",OFFSET(J$3,MOD(QUOTIENT(ROW()-ROW($A$20),'Feuille1-Catégories'!$B$6/J$6),J$5),0),IF(MOD($A565-1-J$10,'Feuille1-Catégories'!$F$5+1)=0,J$3,""))),"")</f>
        <v/>
      </c>
      <c r="K565" s="7" t="str">
        <f ca="1">IF(AND($A565&lt;&gt;"",K$9&lt;&gt;""),IF(HLOOKUP(K$9,'Feuille1-Catégories'!$C$1:$G$2,2,FALSE)="OUI",K$3,IF(HLOOKUP(K$9,'Feuille1-Catégories'!$C$1:$G$3,3,FALSE)="OUI",OFFSET(K$3,MOD(QUOTIENT(ROW()-ROW($A$20),'Feuille1-Catégories'!$B$6/K$6),K$5),0),IF(MOD($A565-1-K$10,'Feuille1-Catégories'!$F$5+1)=0,K$3,""))),"")</f>
        <v/>
      </c>
      <c r="L565" s="7" t="str">
        <f ca="1">IF(AND($A565&lt;&gt;"",L$9&lt;&gt;""),IF(HLOOKUP(L$9,'Feuille1-Catégories'!$C$1:$G$2,2,FALSE)="OUI",L$3,IF(HLOOKUP(L$9,'Feuille1-Catégories'!$C$1:$G$3,3,FALSE)="OUI",OFFSET(L$3,MOD(QUOTIENT(ROW()-ROW($A$20),'Feuille1-Catégories'!$B$6/L$6),L$5),0),IF(MOD($A565-1-L$10,'Feuille1-Catégories'!$F$5+1)=0,L$3,""))),"")</f>
        <v/>
      </c>
      <c r="M565" s="7" t="str">
        <f ca="1">IF(AND($A565&lt;&gt;"",M$9&lt;&gt;""),IF(HLOOKUP(M$9,'Feuille1-Catégories'!$C$1:$G$2,2,FALSE)="OUI",M$3,IF(HLOOKUP(M$9,'Feuille1-Catégories'!$C$1:$G$3,3,FALSE)="OUI",OFFSET(M$3,MOD(QUOTIENT(ROW()-ROW($A$20),'Feuille1-Catégories'!$B$6/M$6),M$5),0),IF(MOD($A565-1-M$10,'Feuille1-Catégories'!$F$5+1)=0,M$3,""))),"")</f>
        <v/>
      </c>
      <c r="N565" s="7" t="str">
        <f ca="1">IF(AND($A565&lt;&gt;"",N$9&lt;&gt;""),IF(HLOOKUP(N$9,'Feuille1-Catégories'!$C$1:$G$2,2,FALSE)="OUI",N$3,IF(HLOOKUP(N$9,'Feuille1-Catégories'!$C$1:$G$3,3,FALSE)="OUI",OFFSET(N$3,MOD(QUOTIENT(ROW()-ROW($A$20),'Feuille1-Catégories'!$B$6/N$6),N$5),0),IF(MOD($A565-1-N$10,'Feuille1-Catégories'!$F$5+1)=0,N$3,""))),"")</f>
        <v/>
      </c>
      <c r="O565" s="7" t="str">
        <f ca="1">IF(AND($A565&lt;&gt;"",O$9&lt;&gt;""),IF(HLOOKUP(O$9,'Feuille1-Catégories'!$C$1:$G$2,2,FALSE)="OUI",O$3,IF(HLOOKUP(O$9,'Feuille1-Catégories'!$C$1:$G$3,3,FALSE)="OUI",OFFSET(O$3,MOD(QUOTIENT(ROW()-ROW($A$20),'Feuille1-Catégories'!$B$6/O$6),O$5),0),IF(MOD($A565-1-O$10,'Feuille1-Catégories'!$F$5+1)=0,O$3,""))),"")</f>
        <v/>
      </c>
      <c r="P565" s="7" t="str">
        <f ca="1">IF(AND($A565&lt;&gt;"",P$9&lt;&gt;""),IF(HLOOKUP(P$9,'Feuille1-Catégories'!$C$1:$G$2,2,FALSE)="OUI",P$3,IF(HLOOKUP(P$9,'Feuille1-Catégories'!$C$1:$G$3,3,FALSE)="OUI",OFFSET(P$3,MOD(QUOTIENT(ROW()-ROW($A$20),'Feuille1-Catégories'!$B$6/P$6),P$5),0),IF(MOD($A565-1-P$10,'Feuille1-Catégories'!$F$5+1)=0,P$3,""))),"")</f>
        <v/>
      </c>
      <c r="Q565" s="7" t="str">
        <f ca="1">IF(AND($A565&lt;&gt;"",Q$9&lt;&gt;""),IF(HLOOKUP(Q$9,'Feuille1-Catégories'!$C$1:$G$2,2,FALSE)="OUI",Q$3,IF(HLOOKUP(Q$9,'Feuille1-Catégories'!$C$1:$G$3,3,FALSE)="OUI",OFFSET(Q$3,MOD(QUOTIENT(ROW()-ROW($A$20),'Feuille1-Catégories'!$B$6/Q$6),Q$5),0),IF(MOD($A565-1-Q$10,'Feuille1-Catégories'!$F$5+1)=0,Q$3,""))),"")</f>
        <v/>
      </c>
      <c r="R565" s="7" t="str">
        <f ca="1">IF(AND($A565&lt;&gt;"",R$9&lt;&gt;""),IF(HLOOKUP(R$9,'Feuille1-Catégories'!$C$1:$G$2,2,FALSE)="OUI",R$3,IF(HLOOKUP(R$9,'Feuille1-Catégories'!$C$1:$G$3,3,FALSE)="OUI",OFFSET(R$3,MOD(QUOTIENT(ROW()-ROW($A$20),'Feuille1-Catégories'!$B$6/R$6),R$5),0),IF(MOD($A565-1-R$10,'Feuille1-Catégories'!$F$5+1)=0,R$3,""))),"")</f>
        <v/>
      </c>
      <c r="S565" s="7" t="str">
        <f ca="1">IF(AND($A565&lt;&gt;"",S$9&lt;&gt;""),IF(HLOOKUP(S$9,'Feuille1-Catégories'!$C$1:$G$2,2,FALSE)="OUI",S$3,IF(HLOOKUP(S$9,'Feuille1-Catégories'!$C$1:$G$3,3,FALSE)="OUI",OFFSET(S$3,MOD(QUOTIENT(ROW()-ROW($A$20),'Feuille1-Catégories'!$B$6/S$6),S$5),0),IF(MOD($A565-1-S$10,'Feuille1-Catégories'!$F$5+1)=0,S$3,""))),"")</f>
        <v/>
      </c>
      <c r="T565" s="7" t="str">
        <f ca="1">IF(AND($A565&lt;&gt;"",T$9&lt;&gt;""),IF(HLOOKUP(T$9,'Feuille1-Catégories'!$C$1:$G$2,2,FALSE)="OUI",T$3,IF(HLOOKUP(T$9,'Feuille1-Catégories'!$C$1:$G$3,3,FALSE)="OUI",OFFSET(T$3,MOD(QUOTIENT(ROW()-ROW($A$20),'Feuille1-Catégories'!$B$6/T$6),T$5),0),IF(MOD($A565-1-T$10,'Feuille1-Catégories'!$F$5+1)=0,T$3,""))),"")</f>
        <v/>
      </c>
      <c r="U565" s="7" t="str">
        <f ca="1">IF(AND($A565&lt;&gt;"",U$9&lt;&gt;""),IF(HLOOKUP(U$9,'Feuille1-Catégories'!$C$1:$G$2,2,FALSE)="OUI",U$3,IF(HLOOKUP(U$9,'Feuille1-Catégories'!$C$1:$G$3,3,FALSE)="OUI",OFFSET(U$3,MOD(QUOTIENT(ROW()-ROW($A$20),'Feuille1-Catégories'!$B$6/U$6),U$5),0),IF(MOD($A565-1-U$10,'Feuille1-Catégories'!$F$5+1)=0,U$3,""))),"")</f>
        <v/>
      </c>
      <c r="V565" s="7" t="str">
        <f ca="1">IF(AND($A565&lt;&gt;"",V$9&lt;&gt;""),IF(HLOOKUP(V$9,'Feuille1-Catégories'!$C$1:$G$2,2,FALSE)="OUI",V$3,IF(HLOOKUP(V$9,'Feuille1-Catégories'!$C$1:$G$3,3,FALSE)="OUI",OFFSET(V$3,MOD(QUOTIENT(ROW()-ROW($A$20),'Feuille1-Catégories'!$B$6/V$6),V$5),0),IF(MOD($A565-1-V$10,'Feuille1-Catégories'!$F$5+1)=0,V$3,""))),"")</f>
        <v/>
      </c>
      <c r="W565" s="7" t="str">
        <f ca="1">IF(AND($A565&lt;&gt;"",W$9&lt;&gt;""),IF(HLOOKUP(W$9,'Feuille1-Catégories'!$C$1:$G$2,2,FALSE)="OUI",W$3,IF(HLOOKUP(W$9,'Feuille1-Catégories'!$C$1:$G$3,3,FALSE)="OUI",OFFSET(W$3,MOD(QUOTIENT(ROW()-ROW($A$20),'Feuille1-Catégories'!$B$6/W$6),W$5),0),IF(MOD($A565-1-W$10,'Feuille1-Catégories'!$F$5+1)=0,W$3,""))),"")</f>
        <v/>
      </c>
      <c r="X565" s="7" t="str">
        <f ca="1">IF(AND($A565&lt;&gt;"",X$9&lt;&gt;""),IF(HLOOKUP(X$9,'Feuille1-Catégories'!$C$1:$G$2,2,FALSE)="OUI",X$3,IF(HLOOKUP(X$9,'Feuille1-Catégories'!$C$1:$G$3,3,FALSE)="OUI",OFFSET(X$3,MOD(QUOTIENT(ROW()-ROW($A$20),'Feuille1-Catégories'!$B$6/X$6),X$5),0),IF(MOD($A565-1-X$10,'Feuille1-Catégories'!$F$5+1)=0,X$3,""))),"")</f>
        <v/>
      </c>
      <c r="Y565" s="7" t="str">
        <f ca="1">IF(AND($A565&lt;&gt;"",Y$9&lt;&gt;""),IF(HLOOKUP(Y$9,'Feuille1-Catégories'!$C$1:$G$2,2,FALSE)="OUI",Y$3,IF(HLOOKUP(Y$9,'Feuille1-Catégories'!$C$1:$G$3,3,FALSE)="OUI",OFFSET(Y$3,MOD(QUOTIENT(ROW()-ROW($A$20),'Feuille1-Catégories'!$B$6/Y$6),Y$5),0),IF(MOD($A565-1-Y$10,'Feuille1-Catégories'!$F$5+1)=0,Y$3,""))),"")</f>
        <v/>
      </c>
      <c r="Z565" s="7" t="str">
        <f ca="1">IF(AND($A565&lt;&gt;"",Z$9&lt;&gt;""),IF(HLOOKUP(Z$9,'Feuille1-Catégories'!$C$1:$G$2,2,FALSE)="OUI",Z$3,IF(HLOOKUP(Z$9,'Feuille1-Catégories'!$C$1:$G$3,3,FALSE)="OUI",OFFSET(Z$3,MOD(QUOTIENT(ROW()-ROW($A$20),'Feuille1-Catégories'!$B$6/Z$6),Z$5),0),"")),"")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66" spans="1:26" ht="17" x14ac:dyDescent="0.2">
      <c r="A566" s="21" t="str">
        <f>IF(ROW()-ROW($A$19)&gt;'Feuille1-Catégories'!$B$6,"",ROW()-ROW($A$19))</f>
        <v/>
      </c>
      <c r="B566" s="33" t="str">
        <f t="shared" si="25"/>
        <v/>
      </c>
      <c r="C566" s="10" t="str">
        <f t="shared" si="26"/>
        <v/>
      </c>
      <c r="D566" s="10" t="str">
        <f>IF('Feuille3-Coût de production'!D566&lt;&gt;"",'Feuille3-Coût de production'!D566,"")</f>
        <v/>
      </c>
      <c r="E566" s="10" t="str">
        <f t="shared" si="27"/>
        <v/>
      </c>
      <c r="F566" s="7" t="str">
        <f ca="1">IF(AND($A566&lt;&gt;"",F$9&lt;&gt;""),IF(HLOOKUP(F$9,'Feuille1-Catégories'!$C$1:$G$2,2,FALSE)="OUI",F$3,IF(HLOOKUP(F$9,'Feuille1-Catégories'!$C$1:$G$3,3,FALSE)="OUI",OFFSET(F$3,MOD(QUOTIENT(ROW()-ROW($A$20),'Feuille1-Catégories'!$B$6/F$6),F$5),0),IF(MOD($A566-1-F$10,'Feuille1-Catégories'!$F$5+1)=0,F$3,""))),"")</f>
        <v/>
      </c>
      <c r="G566" s="7" t="str">
        <f ca="1">IF(AND($A566&lt;&gt;"",G$9&lt;&gt;""),IF(HLOOKUP(G$9,'Feuille1-Catégories'!$C$1:$G$2,2,FALSE)="OUI",G$3,IF(HLOOKUP(G$9,'Feuille1-Catégories'!$C$1:$G$3,3,FALSE)="OUI",OFFSET(G$3,MOD(QUOTIENT(ROW()-ROW($A$20),'Feuille1-Catégories'!$B$6/G$6),G$5),0),IF(MOD($A566-1-G$10,'Feuille1-Catégories'!$F$5+1)=0,G$3,""))),"")</f>
        <v/>
      </c>
      <c r="H566" s="7" t="str">
        <f ca="1">IF(AND($A566&lt;&gt;"",H$9&lt;&gt;""),IF(HLOOKUP(H$9,'Feuille1-Catégories'!$C$1:$G$2,2,FALSE)="OUI",H$3,IF(HLOOKUP(H$9,'Feuille1-Catégories'!$C$1:$G$3,3,FALSE)="OUI",OFFSET(H$3,MOD(QUOTIENT(ROW()-ROW($A$20),'Feuille1-Catégories'!$B$6/H$6),H$5),0),IF(MOD($A566-1-H$10,'Feuille1-Catégories'!$F$5+1)=0,H$3,""))),"")</f>
        <v/>
      </c>
      <c r="I566" s="7" t="str">
        <f ca="1">IF(AND($A566&lt;&gt;"",I$9&lt;&gt;""),IF(HLOOKUP(I$9,'Feuille1-Catégories'!$C$1:$G$2,2,FALSE)="OUI",I$3,IF(HLOOKUP(I$9,'Feuille1-Catégories'!$C$1:$G$3,3,FALSE)="OUI",OFFSET(I$3,MOD(QUOTIENT(ROW()-ROW($A$20),'Feuille1-Catégories'!$B$6/I$6),I$5),0),IF(MOD($A566-1-I$10,'Feuille1-Catégories'!$F$5+1)=0,I$3,""))),"")</f>
        <v/>
      </c>
      <c r="J566" s="7" t="str">
        <f ca="1">IF(AND($A566&lt;&gt;"",J$9&lt;&gt;""),IF(HLOOKUP(J$9,'Feuille1-Catégories'!$C$1:$G$2,2,FALSE)="OUI",J$3,IF(HLOOKUP(J$9,'Feuille1-Catégories'!$C$1:$G$3,3,FALSE)="OUI",OFFSET(J$3,MOD(QUOTIENT(ROW()-ROW($A$20),'Feuille1-Catégories'!$B$6/J$6),J$5),0),IF(MOD($A566-1-J$10,'Feuille1-Catégories'!$F$5+1)=0,J$3,""))),"")</f>
        <v/>
      </c>
      <c r="K566" s="7" t="str">
        <f ca="1">IF(AND($A566&lt;&gt;"",K$9&lt;&gt;""),IF(HLOOKUP(K$9,'Feuille1-Catégories'!$C$1:$G$2,2,FALSE)="OUI",K$3,IF(HLOOKUP(K$9,'Feuille1-Catégories'!$C$1:$G$3,3,FALSE)="OUI",OFFSET(K$3,MOD(QUOTIENT(ROW()-ROW($A$20),'Feuille1-Catégories'!$B$6/K$6),K$5),0),IF(MOD($A566-1-K$10,'Feuille1-Catégories'!$F$5+1)=0,K$3,""))),"")</f>
        <v/>
      </c>
      <c r="L566" s="7" t="str">
        <f ca="1">IF(AND($A566&lt;&gt;"",L$9&lt;&gt;""),IF(HLOOKUP(L$9,'Feuille1-Catégories'!$C$1:$G$2,2,FALSE)="OUI",L$3,IF(HLOOKUP(L$9,'Feuille1-Catégories'!$C$1:$G$3,3,FALSE)="OUI",OFFSET(L$3,MOD(QUOTIENT(ROW()-ROW($A$20),'Feuille1-Catégories'!$B$6/L$6),L$5),0),IF(MOD($A566-1-L$10,'Feuille1-Catégories'!$F$5+1)=0,L$3,""))),"")</f>
        <v/>
      </c>
      <c r="M566" s="7" t="str">
        <f ca="1">IF(AND($A566&lt;&gt;"",M$9&lt;&gt;""),IF(HLOOKUP(M$9,'Feuille1-Catégories'!$C$1:$G$2,2,FALSE)="OUI",M$3,IF(HLOOKUP(M$9,'Feuille1-Catégories'!$C$1:$G$3,3,FALSE)="OUI",OFFSET(M$3,MOD(QUOTIENT(ROW()-ROW($A$20),'Feuille1-Catégories'!$B$6/M$6),M$5),0),IF(MOD($A566-1-M$10,'Feuille1-Catégories'!$F$5+1)=0,M$3,""))),"")</f>
        <v/>
      </c>
      <c r="N566" s="7" t="str">
        <f ca="1">IF(AND($A566&lt;&gt;"",N$9&lt;&gt;""),IF(HLOOKUP(N$9,'Feuille1-Catégories'!$C$1:$G$2,2,FALSE)="OUI",N$3,IF(HLOOKUP(N$9,'Feuille1-Catégories'!$C$1:$G$3,3,FALSE)="OUI",OFFSET(N$3,MOD(QUOTIENT(ROW()-ROW($A$20),'Feuille1-Catégories'!$B$6/N$6),N$5),0),IF(MOD($A566-1-N$10,'Feuille1-Catégories'!$F$5+1)=0,N$3,""))),"")</f>
        <v/>
      </c>
      <c r="O566" s="7" t="str">
        <f ca="1">IF(AND($A566&lt;&gt;"",O$9&lt;&gt;""),IF(HLOOKUP(O$9,'Feuille1-Catégories'!$C$1:$G$2,2,FALSE)="OUI",O$3,IF(HLOOKUP(O$9,'Feuille1-Catégories'!$C$1:$G$3,3,FALSE)="OUI",OFFSET(O$3,MOD(QUOTIENT(ROW()-ROW($A$20),'Feuille1-Catégories'!$B$6/O$6),O$5),0),IF(MOD($A566-1-O$10,'Feuille1-Catégories'!$F$5+1)=0,O$3,""))),"")</f>
        <v/>
      </c>
      <c r="P566" s="7" t="str">
        <f ca="1">IF(AND($A566&lt;&gt;"",P$9&lt;&gt;""),IF(HLOOKUP(P$9,'Feuille1-Catégories'!$C$1:$G$2,2,FALSE)="OUI",P$3,IF(HLOOKUP(P$9,'Feuille1-Catégories'!$C$1:$G$3,3,FALSE)="OUI",OFFSET(P$3,MOD(QUOTIENT(ROW()-ROW($A$20),'Feuille1-Catégories'!$B$6/P$6),P$5),0),IF(MOD($A566-1-P$10,'Feuille1-Catégories'!$F$5+1)=0,P$3,""))),"")</f>
        <v/>
      </c>
      <c r="Q566" s="7" t="str">
        <f ca="1">IF(AND($A566&lt;&gt;"",Q$9&lt;&gt;""),IF(HLOOKUP(Q$9,'Feuille1-Catégories'!$C$1:$G$2,2,FALSE)="OUI",Q$3,IF(HLOOKUP(Q$9,'Feuille1-Catégories'!$C$1:$G$3,3,FALSE)="OUI",OFFSET(Q$3,MOD(QUOTIENT(ROW()-ROW($A$20),'Feuille1-Catégories'!$B$6/Q$6),Q$5),0),IF(MOD($A566-1-Q$10,'Feuille1-Catégories'!$F$5+1)=0,Q$3,""))),"")</f>
        <v/>
      </c>
      <c r="R566" s="7" t="str">
        <f ca="1">IF(AND($A566&lt;&gt;"",R$9&lt;&gt;""),IF(HLOOKUP(R$9,'Feuille1-Catégories'!$C$1:$G$2,2,FALSE)="OUI",R$3,IF(HLOOKUP(R$9,'Feuille1-Catégories'!$C$1:$G$3,3,FALSE)="OUI",OFFSET(R$3,MOD(QUOTIENT(ROW()-ROW($A$20),'Feuille1-Catégories'!$B$6/R$6),R$5),0),IF(MOD($A566-1-R$10,'Feuille1-Catégories'!$F$5+1)=0,R$3,""))),"")</f>
        <v/>
      </c>
      <c r="S566" s="7" t="str">
        <f ca="1">IF(AND($A566&lt;&gt;"",S$9&lt;&gt;""),IF(HLOOKUP(S$9,'Feuille1-Catégories'!$C$1:$G$2,2,FALSE)="OUI",S$3,IF(HLOOKUP(S$9,'Feuille1-Catégories'!$C$1:$G$3,3,FALSE)="OUI",OFFSET(S$3,MOD(QUOTIENT(ROW()-ROW($A$20),'Feuille1-Catégories'!$B$6/S$6),S$5),0),IF(MOD($A566-1-S$10,'Feuille1-Catégories'!$F$5+1)=0,S$3,""))),"")</f>
        <v/>
      </c>
      <c r="T566" s="7" t="str">
        <f ca="1">IF(AND($A566&lt;&gt;"",T$9&lt;&gt;""),IF(HLOOKUP(T$9,'Feuille1-Catégories'!$C$1:$G$2,2,FALSE)="OUI",T$3,IF(HLOOKUP(T$9,'Feuille1-Catégories'!$C$1:$G$3,3,FALSE)="OUI",OFFSET(T$3,MOD(QUOTIENT(ROW()-ROW($A$20),'Feuille1-Catégories'!$B$6/T$6),T$5),0),IF(MOD($A566-1-T$10,'Feuille1-Catégories'!$F$5+1)=0,T$3,""))),"")</f>
        <v/>
      </c>
      <c r="U566" s="7" t="str">
        <f ca="1">IF(AND($A566&lt;&gt;"",U$9&lt;&gt;""),IF(HLOOKUP(U$9,'Feuille1-Catégories'!$C$1:$G$2,2,FALSE)="OUI",U$3,IF(HLOOKUP(U$9,'Feuille1-Catégories'!$C$1:$G$3,3,FALSE)="OUI",OFFSET(U$3,MOD(QUOTIENT(ROW()-ROW($A$20),'Feuille1-Catégories'!$B$6/U$6),U$5),0),IF(MOD($A566-1-U$10,'Feuille1-Catégories'!$F$5+1)=0,U$3,""))),"")</f>
        <v/>
      </c>
      <c r="V566" s="7" t="str">
        <f ca="1">IF(AND($A566&lt;&gt;"",V$9&lt;&gt;""),IF(HLOOKUP(V$9,'Feuille1-Catégories'!$C$1:$G$2,2,FALSE)="OUI",V$3,IF(HLOOKUP(V$9,'Feuille1-Catégories'!$C$1:$G$3,3,FALSE)="OUI",OFFSET(V$3,MOD(QUOTIENT(ROW()-ROW($A$20),'Feuille1-Catégories'!$B$6/V$6),V$5),0),IF(MOD($A566-1-V$10,'Feuille1-Catégories'!$F$5+1)=0,V$3,""))),"")</f>
        <v/>
      </c>
      <c r="W566" s="7" t="str">
        <f ca="1">IF(AND($A566&lt;&gt;"",W$9&lt;&gt;""),IF(HLOOKUP(W$9,'Feuille1-Catégories'!$C$1:$G$2,2,FALSE)="OUI",W$3,IF(HLOOKUP(W$9,'Feuille1-Catégories'!$C$1:$G$3,3,FALSE)="OUI",OFFSET(W$3,MOD(QUOTIENT(ROW()-ROW($A$20),'Feuille1-Catégories'!$B$6/W$6),W$5),0),IF(MOD($A566-1-W$10,'Feuille1-Catégories'!$F$5+1)=0,W$3,""))),"")</f>
        <v/>
      </c>
      <c r="X566" s="7" t="str">
        <f ca="1">IF(AND($A566&lt;&gt;"",X$9&lt;&gt;""),IF(HLOOKUP(X$9,'Feuille1-Catégories'!$C$1:$G$2,2,FALSE)="OUI",X$3,IF(HLOOKUP(X$9,'Feuille1-Catégories'!$C$1:$G$3,3,FALSE)="OUI",OFFSET(X$3,MOD(QUOTIENT(ROW()-ROW($A$20),'Feuille1-Catégories'!$B$6/X$6),X$5),0),IF(MOD($A566-1-X$10,'Feuille1-Catégories'!$F$5+1)=0,X$3,""))),"")</f>
        <v/>
      </c>
      <c r="Y566" s="7" t="str">
        <f ca="1">IF(AND($A566&lt;&gt;"",Y$9&lt;&gt;""),IF(HLOOKUP(Y$9,'Feuille1-Catégories'!$C$1:$G$2,2,FALSE)="OUI",Y$3,IF(HLOOKUP(Y$9,'Feuille1-Catégories'!$C$1:$G$3,3,FALSE)="OUI",OFFSET(Y$3,MOD(QUOTIENT(ROW()-ROW($A$20),'Feuille1-Catégories'!$B$6/Y$6),Y$5),0),IF(MOD($A566-1-Y$10,'Feuille1-Catégories'!$F$5+1)=0,Y$3,""))),"")</f>
        <v/>
      </c>
      <c r="Z566" s="7" t="str">
        <f ca="1">IF(AND($A566&lt;&gt;"",Z$9&lt;&gt;""),IF(HLOOKUP(Z$9,'Feuille1-Catégories'!$C$1:$G$2,2,FALSE)="OUI",Z$3,IF(HLOOKUP(Z$9,'Feuille1-Catégories'!$C$1:$G$3,3,FALSE)="OUI",OFFSET(Z$3,MOD(QUOTIENT(ROW()-ROW($A$20),'Feuille1-Catégories'!$B$6/Z$6),Z$5),0),"")),"")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67" spans="1:26" ht="17" x14ac:dyDescent="0.2">
      <c r="A567" s="21" t="str">
        <f>IF(ROW()-ROW($A$19)&gt;'Feuille1-Catégories'!$B$6,"",ROW()-ROW($A$19))</f>
        <v/>
      </c>
      <c r="B567" s="33" t="str">
        <f t="shared" si="25"/>
        <v/>
      </c>
      <c r="C567" s="10" t="str">
        <f t="shared" si="26"/>
        <v/>
      </c>
      <c r="D567" s="10" t="str">
        <f>IF('Feuille3-Coût de production'!D567&lt;&gt;"",'Feuille3-Coût de production'!D567,"")</f>
        <v/>
      </c>
      <c r="E567" s="10" t="str">
        <f t="shared" si="27"/>
        <v/>
      </c>
      <c r="F567" s="7" t="str">
        <f ca="1">IF(AND($A567&lt;&gt;"",F$9&lt;&gt;""),IF(HLOOKUP(F$9,'Feuille1-Catégories'!$C$1:$G$2,2,FALSE)="OUI",F$3,IF(HLOOKUP(F$9,'Feuille1-Catégories'!$C$1:$G$3,3,FALSE)="OUI",OFFSET(F$3,MOD(QUOTIENT(ROW()-ROW($A$20),'Feuille1-Catégories'!$B$6/F$6),F$5),0),IF(MOD($A567-1-F$10,'Feuille1-Catégories'!$F$5+1)=0,F$3,""))),"")</f>
        <v/>
      </c>
      <c r="G567" s="7" t="str">
        <f ca="1">IF(AND($A567&lt;&gt;"",G$9&lt;&gt;""),IF(HLOOKUP(G$9,'Feuille1-Catégories'!$C$1:$G$2,2,FALSE)="OUI",G$3,IF(HLOOKUP(G$9,'Feuille1-Catégories'!$C$1:$G$3,3,FALSE)="OUI",OFFSET(G$3,MOD(QUOTIENT(ROW()-ROW($A$20),'Feuille1-Catégories'!$B$6/G$6),G$5),0),IF(MOD($A567-1-G$10,'Feuille1-Catégories'!$F$5+1)=0,G$3,""))),"")</f>
        <v/>
      </c>
      <c r="H567" s="7" t="str">
        <f ca="1">IF(AND($A567&lt;&gt;"",H$9&lt;&gt;""),IF(HLOOKUP(H$9,'Feuille1-Catégories'!$C$1:$G$2,2,FALSE)="OUI",H$3,IF(HLOOKUP(H$9,'Feuille1-Catégories'!$C$1:$G$3,3,FALSE)="OUI",OFFSET(H$3,MOD(QUOTIENT(ROW()-ROW($A$20),'Feuille1-Catégories'!$B$6/H$6),H$5),0),IF(MOD($A567-1-H$10,'Feuille1-Catégories'!$F$5+1)=0,H$3,""))),"")</f>
        <v/>
      </c>
      <c r="I567" s="7" t="str">
        <f ca="1">IF(AND($A567&lt;&gt;"",I$9&lt;&gt;""),IF(HLOOKUP(I$9,'Feuille1-Catégories'!$C$1:$G$2,2,FALSE)="OUI",I$3,IF(HLOOKUP(I$9,'Feuille1-Catégories'!$C$1:$G$3,3,FALSE)="OUI",OFFSET(I$3,MOD(QUOTIENT(ROW()-ROW($A$20),'Feuille1-Catégories'!$B$6/I$6),I$5),0),IF(MOD($A567-1-I$10,'Feuille1-Catégories'!$F$5+1)=0,I$3,""))),"")</f>
        <v/>
      </c>
      <c r="J567" s="7" t="str">
        <f ca="1">IF(AND($A567&lt;&gt;"",J$9&lt;&gt;""),IF(HLOOKUP(J$9,'Feuille1-Catégories'!$C$1:$G$2,2,FALSE)="OUI",J$3,IF(HLOOKUP(J$9,'Feuille1-Catégories'!$C$1:$G$3,3,FALSE)="OUI",OFFSET(J$3,MOD(QUOTIENT(ROW()-ROW($A$20),'Feuille1-Catégories'!$B$6/J$6),J$5),0),IF(MOD($A567-1-J$10,'Feuille1-Catégories'!$F$5+1)=0,J$3,""))),"")</f>
        <v/>
      </c>
      <c r="K567" s="7" t="str">
        <f ca="1">IF(AND($A567&lt;&gt;"",K$9&lt;&gt;""),IF(HLOOKUP(K$9,'Feuille1-Catégories'!$C$1:$G$2,2,FALSE)="OUI",K$3,IF(HLOOKUP(K$9,'Feuille1-Catégories'!$C$1:$G$3,3,FALSE)="OUI",OFFSET(K$3,MOD(QUOTIENT(ROW()-ROW($A$20),'Feuille1-Catégories'!$B$6/K$6),K$5),0),IF(MOD($A567-1-K$10,'Feuille1-Catégories'!$F$5+1)=0,K$3,""))),"")</f>
        <v/>
      </c>
      <c r="L567" s="7" t="str">
        <f ca="1">IF(AND($A567&lt;&gt;"",L$9&lt;&gt;""),IF(HLOOKUP(L$9,'Feuille1-Catégories'!$C$1:$G$2,2,FALSE)="OUI",L$3,IF(HLOOKUP(L$9,'Feuille1-Catégories'!$C$1:$G$3,3,FALSE)="OUI",OFFSET(L$3,MOD(QUOTIENT(ROW()-ROW($A$20),'Feuille1-Catégories'!$B$6/L$6),L$5),0),IF(MOD($A567-1-L$10,'Feuille1-Catégories'!$F$5+1)=0,L$3,""))),"")</f>
        <v/>
      </c>
      <c r="M567" s="7" t="str">
        <f ca="1">IF(AND($A567&lt;&gt;"",M$9&lt;&gt;""),IF(HLOOKUP(M$9,'Feuille1-Catégories'!$C$1:$G$2,2,FALSE)="OUI",M$3,IF(HLOOKUP(M$9,'Feuille1-Catégories'!$C$1:$G$3,3,FALSE)="OUI",OFFSET(M$3,MOD(QUOTIENT(ROW()-ROW($A$20),'Feuille1-Catégories'!$B$6/M$6),M$5),0),IF(MOD($A567-1-M$10,'Feuille1-Catégories'!$F$5+1)=0,M$3,""))),"")</f>
        <v/>
      </c>
      <c r="N567" s="7" t="str">
        <f ca="1">IF(AND($A567&lt;&gt;"",N$9&lt;&gt;""),IF(HLOOKUP(N$9,'Feuille1-Catégories'!$C$1:$G$2,2,FALSE)="OUI",N$3,IF(HLOOKUP(N$9,'Feuille1-Catégories'!$C$1:$G$3,3,FALSE)="OUI",OFFSET(N$3,MOD(QUOTIENT(ROW()-ROW($A$20),'Feuille1-Catégories'!$B$6/N$6),N$5),0),IF(MOD($A567-1-N$10,'Feuille1-Catégories'!$F$5+1)=0,N$3,""))),"")</f>
        <v/>
      </c>
      <c r="O567" s="7" t="str">
        <f ca="1">IF(AND($A567&lt;&gt;"",O$9&lt;&gt;""),IF(HLOOKUP(O$9,'Feuille1-Catégories'!$C$1:$G$2,2,FALSE)="OUI",O$3,IF(HLOOKUP(O$9,'Feuille1-Catégories'!$C$1:$G$3,3,FALSE)="OUI",OFFSET(O$3,MOD(QUOTIENT(ROW()-ROW($A$20),'Feuille1-Catégories'!$B$6/O$6),O$5),0),IF(MOD($A567-1-O$10,'Feuille1-Catégories'!$F$5+1)=0,O$3,""))),"")</f>
        <v/>
      </c>
      <c r="P567" s="7" t="str">
        <f ca="1">IF(AND($A567&lt;&gt;"",P$9&lt;&gt;""),IF(HLOOKUP(P$9,'Feuille1-Catégories'!$C$1:$G$2,2,FALSE)="OUI",P$3,IF(HLOOKUP(P$9,'Feuille1-Catégories'!$C$1:$G$3,3,FALSE)="OUI",OFFSET(P$3,MOD(QUOTIENT(ROW()-ROW($A$20),'Feuille1-Catégories'!$B$6/P$6),P$5),0),IF(MOD($A567-1-P$10,'Feuille1-Catégories'!$F$5+1)=0,P$3,""))),"")</f>
        <v/>
      </c>
      <c r="Q567" s="7" t="str">
        <f ca="1">IF(AND($A567&lt;&gt;"",Q$9&lt;&gt;""),IF(HLOOKUP(Q$9,'Feuille1-Catégories'!$C$1:$G$2,2,FALSE)="OUI",Q$3,IF(HLOOKUP(Q$9,'Feuille1-Catégories'!$C$1:$G$3,3,FALSE)="OUI",OFFSET(Q$3,MOD(QUOTIENT(ROW()-ROW($A$20),'Feuille1-Catégories'!$B$6/Q$6),Q$5),0),IF(MOD($A567-1-Q$10,'Feuille1-Catégories'!$F$5+1)=0,Q$3,""))),"")</f>
        <v/>
      </c>
      <c r="R567" s="7" t="str">
        <f ca="1">IF(AND($A567&lt;&gt;"",R$9&lt;&gt;""),IF(HLOOKUP(R$9,'Feuille1-Catégories'!$C$1:$G$2,2,FALSE)="OUI",R$3,IF(HLOOKUP(R$9,'Feuille1-Catégories'!$C$1:$G$3,3,FALSE)="OUI",OFFSET(R$3,MOD(QUOTIENT(ROW()-ROW($A$20),'Feuille1-Catégories'!$B$6/R$6),R$5),0),IF(MOD($A567-1-R$10,'Feuille1-Catégories'!$F$5+1)=0,R$3,""))),"")</f>
        <v/>
      </c>
      <c r="S567" s="7" t="str">
        <f ca="1">IF(AND($A567&lt;&gt;"",S$9&lt;&gt;""),IF(HLOOKUP(S$9,'Feuille1-Catégories'!$C$1:$G$2,2,FALSE)="OUI",S$3,IF(HLOOKUP(S$9,'Feuille1-Catégories'!$C$1:$G$3,3,FALSE)="OUI",OFFSET(S$3,MOD(QUOTIENT(ROW()-ROW($A$20),'Feuille1-Catégories'!$B$6/S$6),S$5),0),IF(MOD($A567-1-S$10,'Feuille1-Catégories'!$F$5+1)=0,S$3,""))),"")</f>
        <v/>
      </c>
      <c r="T567" s="7" t="str">
        <f ca="1">IF(AND($A567&lt;&gt;"",T$9&lt;&gt;""),IF(HLOOKUP(T$9,'Feuille1-Catégories'!$C$1:$G$2,2,FALSE)="OUI",T$3,IF(HLOOKUP(T$9,'Feuille1-Catégories'!$C$1:$G$3,3,FALSE)="OUI",OFFSET(T$3,MOD(QUOTIENT(ROW()-ROW($A$20),'Feuille1-Catégories'!$B$6/T$6),T$5),0),IF(MOD($A567-1-T$10,'Feuille1-Catégories'!$F$5+1)=0,T$3,""))),"")</f>
        <v/>
      </c>
      <c r="U567" s="7" t="str">
        <f ca="1">IF(AND($A567&lt;&gt;"",U$9&lt;&gt;""),IF(HLOOKUP(U$9,'Feuille1-Catégories'!$C$1:$G$2,2,FALSE)="OUI",U$3,IF(HLOOKUP(U$9,'Feuille1-Catégories'!$C$1:$G$3,3,FALSE)="OUI",OFFSET(U$3,MOD(QUOTIENT(ROW()-ROW($A$20),'Feuille1-Catégories'!$B$6/U$6),U$5),0),IF(MOD($A567-1-U$10,'Feuille1-Catégories'!$F$5+1)=0,U$3,""))),"")</f>
        <v/>
      </c>
      <c r="V567" s="7" t="str">
        <f ca="1">IF(AND($A567&lt;&gt;"",V$9&lt;&gt;""),IF(HLOOKUP(V$9,'Feuille1-Catégories'!$C$1:$G$2,2,FALSE)="OUI",V$3,IF(HLOOKUP(V$9,'Feuille1-Catégories'!$C$1:$G$3,3,FALSE)="OUI",OFFSET(V$3,MOD(QUOTIENT(ROW()-ROW($A$20),'Feuille1-Catégories'!$B$6/V$6),V$5),0),IF(MOD($A567-1-V$10,'Feuille1-Catégories'!$F$5+1)=0,V$3,""))),"")</f>
        <v/>
      </c>
      <c r="W567" s="7" t="str">
        <f ca="1">IF(AND($A567&lt;&gt;"",W$9&lt;&gt;""),IF(HLOOKUP(W$9,'Feuille1-Catégories'!$C$1:$G$2,2,FALSE)="OUI",W$3,IF(HLOOKUP(W$9,'Feuille1-Catégories'!$C$1:$G$3,3,FALSE)="OUI",OFFSET(W$3,MOD(QUOTIENT(ROW()-ROW($A$20),'Feuille1-Catégories'!$B$6/W$6),W$5),0),IF(MOD($A567-1-W$10,'Feuille1-Catégories'!$F$5+1)=0,W$3,""))),"")</f>
        <v/>
      </c>
      <c r="X567" s="7" t="str">
        <f ca="1">IF(AND($A567&lt;&gt;"",X$9&lt;&gt;""),IF(HLOOKUP(X$9,'Feuille1-Catégories'!$C$1:$G$2,2,FALSE)="OUI",X$3,IF(HLOOKUP(X$9,'Feuille1-Catégories'!$C$1:$G$3,3,FALSE)="OUI",OFFSET(X$3,MOD(QUOTIENT(ROW()-ROW($A$20),'Feuille1-Catégories'!$B$6/X$6),X$5),0),IF(MOD($A567-1-X$10,'Feuille1-Catégories'!$F$5+1)=0,X$3,""))),"")</f>
        <v/>
      </c>
      <c r="Y567" s="7" t="str">
        <f ca="1">IF(AND($A567&lt;&gt;"",Y$9&lt;&gt;""),IF(HLOOKUP(Y$9,'Feuille1-Catégories'!$C$1:$G$2,2,FALSE)="OUI",Y$3,IF(HLOOKUP(Y$9,'Feuille1-Catégories'!$C$1:$G$3,3,FALSE)="OUI",OFFSET(Y$3,MOD(QUOTIENT(ROW()-ROW($A$20),'Feuille1-Catégories'!$B$6/Y$6),Y$5),0),IF(MOD($A567-1-Y$10,'Feuille1-Catégories'!$F$5+1)=0,Y$3,""))),"")</f>
        <v/>
      </c>
      <c r="Z567" s="7" t="str">
        <f ca="1">IF(AND($A567&lt;&gt;"",Z$9&lt;&gt;""),IF(HLOOKUP(Z$9,'Feuille1-Catégories'!$C$1:$G$2,2,FALSE)="OUI",Z$3,IF(HLOOKUP(Z$9,'Feuille1-Catégories'!$C$1:$G$3,3,FALSE)="OUI",OFFSET(Z$3,MOD(QUOTIENT(ROW()-ROW($A$20),'Feuille1-Catégories'!$B$6/Z$6),Z$5),0),"")),"")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68" spans="1:26" ht="17" x14ac:dyDescent="0.2">
      <c r="A568" s="21" t="str">
        <f>IF(ROW()-ROW($A$19)&gt;'Feuille1-Catégories'!$B$6,"",ROW()-ROW($A$19))</f>
        <v/>
      </c>
      <c r="B568" s="33" t="str">
        <f t="shared" si="25"/>
        <v/>
      </c>
      <c r="C568" s="10" t="str">
        <f t="shared" si="26"/>
        <v/>
      </c>
      <c r="D568" s="10" t="str">
        <f>IF('Feuille3-Coût de production'!D568&lt;&gt;"",'Feuille3-Coût de production'!D568,"")</f>
        <v/>
      </c>
      <c r="E568" s="10" t="str">
        <f t="shared" si="27"/>
        <v/>
      </c>
      <c r="F568" s="7" t="str">
        <f ca="1">IF(AND($A568&lt;&gt;"",F$9&lt;&gt;""),IF(HLOOKUP(F$9,'Feuille1-Catégories'!$C$1:$G$2,2,FALSE)="OUI",F$3,IF(HLOOKUP(F$9,'Feuille1-Catégories'!$C$1:$G$3,3,FALSE)="OUI",OFFSET(F$3,MOD(QUOTIENT(ROW()-ROW($A$20),'Feuille1-Catégories'!$B$6/F$6),F$5),0),IF(MOD($A568-1-F$10,'Feuille1-Catégories'!$F$5+1)=0,F$3,""))),"")</f>
        <v/>
      </c>
      <c r="G568" s="7" t="str">
        <f ca="1">IF(AND($A568&lt;&gt;"",G$9&lt;&gt;""),IF(HLOOKUP(G$9,'Feuille1-Catégories'!$C$1:$G$2,2,FALSE)="OUI",G$3,IF(HLOOKUP(G$9,'Feuille1-Catégories'!$C$1:$G$3,3,FALSE)="OUI",OFFSET(G$3,MOD(QUOTIENT(ROW()-ROW($A$20),'Feuille1-Catégories'!$B$6/G$6),G$5),0),IF(MOD($A568-1-G$10,'Feuille1-Catégories'!$F$5+1)=0,G$3,""))),"")</f>
        <v/>
      </c>
      <c r="H568" s="7" t="str">
        <f ca="1">IF(AND($A568&lt;&gt;"",H$9&lt;&gt;""),IF(HLOOKUP(H$9,'Feuille1-Catégories'!$C$1:$G$2,2,FALSE)="OUI",H$3,IF(HLOOKUP(H$9,'Feuille1-Catégories'!$C$1:$G$3,3,FALSE)="OUI",OFFSET(H$3,MOD(QUOTIENT(ROW()-ROW($A$20),'Feuille1-Catégories'!$B$6/H$6),H$5),0),IF(MOD($A568-1-H$10,'Feuille1-Catégories'!$F$5+1)=0,H$3,""))),"")</f>
        <v/>
      </c>
      <c r="I568" s="7" t="str">
        <f ca="1">IF(AND($A568&lt;&gt;"",I$9&lt;&gt;""),IF(HLOOKUP(I$9,'Feuille1-Catégories'!$C$1:$G$2,2,FALSE)="OUI",I$3,IF(HLOOKUP(I$9,'Feuille1-Catégories'!$C$1:$G$3,3,FALSE)="OUI",OFFSET(I$3,MOD(QUOTIENT(ROW()-ROW($A$20),'Feuille1-Catégories'!$B$6/I$6),I$5),0),IF(MOD($A568-1-I$10,'Feuille1-Catégories'!$F$5+1)=0,I$3,""))),"")</f>
        <v/>
      </c>
      <c r="J568" s="7" t="str">
        <f ca="1">IF(AND($A568&lt;&gt;"",J$9&lt;&gt;""),IF(HLOOKUP(J$9,'Feuille1-Catégories'!$C$1:$G$2,2,FALSE)="OUI",J$3,IF(HLOOKUP(J$9,'Feuille1-Catégories'!$C$1:$G$3,3,FALSE)="OUI",OFFSET(J$3,MOD(QUOTIENT(ROW()-ROW($A$20),'Feuille1-Catégories'!$B$6/J$6),J$5),0),IF(MOD($A568-1-J$10,'Feuille1-Catégories'!$F$5+1)=0,J$3,""))),"")</f>
        <v/>
      </c>
      <c r="K568" s="7" t="str">
        <f ca="1">IF(AND($A568&lt;&gt;"",K$9&lt;&gt;""),IF(HLOOKUP(K$9,'Feuille1-Catégories'!$C$1:$G$2,2,FALSE)="OUI",K$3,IF(HLOOKUP(K$9,'Feuille1-Catégories'!$C$1:$G$3,3,FALSE)="OUI",OFFSET(K$3,MOD(QUOTIENT(ROW()-ROW($A$20),'Feuille1-Catégories'!$B$6/K$6),K$5),0),IF(MOD($A568-1-K$10,'Feuille1-Catégories'!$F$5+1)=0,K$3,""))),"")</f>
        <v/>
      </c>
      <c r="L568" s="7" t="str">
        <f ca="1">IF(AND($A568&lt;&gt;"",L$9&lt;&gt;""),IF(HLOOKUP(L$9,'Feuille1-Catégories'!$C$1:$G$2,2,FALSE)="OUI",L$3,IF(HLOOKUP(L$9,'Feuille1-Catégories'!$C$1:$G$3,3,FALSE)="OUI",OFFSET(L$3,MOD(QUOTIENT(ROW()-ROW($A$20),'Feuille1-Catégories'!$B$6/L$6),L$5),0),IF(MOD($A568-1-L$10,'Feuille1-Catégories'!$F$5+1)=0,L$3,""))),"")</f>
        <v/>
      </c>
      <c r="M568" s="7" t="str">
        <f ca="1">IF(AND($A568&lt;&gt;"",M$9&lt;&gt;""),IF(HLOOKUP(M$9,'Feuille1-Catégories'!$C$1:$G$2,2,FALSE)="OUI",M$3,IF(HLOOKUP(M$9,'Feuille1-Catégories'!$C$1:$G$3,3,FALSE)="OUI",OFFSET(M$3,MOD(QUOTIENT(ROW()-ROW($A$20),'Feuille1-Catégories'!$B$6/M$6),M$5),0),IF(MOD($A568-1-M$10,'Feuille1-Catégories'!$F$5+1)=0,M$3,""))),"")</f>
        <v/>
      </c>
      <c r="N568" s="7" t="str">
        <f ca="1">IF(AND($A568&lt;&gt;"",N$9&lt;&gt;""),IF(HLOOKUP(N$9,'Feuille1-Catégories'!$C$1:$G$2,2,FALSE)="OUI",N$3,IF(HLOOKUP(N$9,'Feuille1-Catégories'!$C$1:$G$3,3,FALSE)="OUI",OFFSET(N$3,MOD(QUOTIENT(ROW()-ROW($A$20),'Feuille1-Catégories'!$B$6/N$6),N$5),0),IF(MOD($A568-1-N$10,'Feuille1-Catégories'!$F$5+1)=0,N$3,""))),"")</f>
        <v/>
      </c>
      <c r="O568" s="7" t="str">
        <f ca="1">IF(AND($A568&lt;&gt;"",O$9&lt;&gt;""),IF(HLOOKUP(O$9,'Feuille1-Catégories'!$C$1:$G$2,2,FALSE)="OUI",O$3,IF(HLOOKUP(O$9,'Feuille1-Catégories'!$C$1:$G$3,3,FALSE)="OUI",OFFSET(O$3,MOD(QUOTIENT(ROW()-ROW($A$20),'Feuille1-Catégories'!$B$6/O$6),O$5),0),IF(MOD($A568-1-O$10,'Feuille1-Catégories'!$F$5+1)=0,O$3,""))),"")</f>
        <v/>
      </c>
      <c r="P568" s="7" t="str">
        <f ca="1">IF(AND($A568&lt;&gt;"",P$9&lt;&gt;""),IF(HLOOKUP(P$9,'Feuille1-Catégories'!$C$1:$G$2,2,FALSE)="OUI",P$3,IF(HLOOKUP(P$9,'Feuille1-Catégories'!$C$1:$G$3,3,FALSE)="OUI",OFFSET(P$3,MOD(QUOTIENT(ROW()-ROW($A$20),'Feuille1-Catégories'!$B$6/P$6),P$5),0),IF(MOD($A568-1-P$10,'Feuille1-Catégories'!$F$5+1)=0,P$3,""))),"")</f>
        <v/>
      </c>
      <c r="Q568" s="7" t="str">
        <f ca="1">IF(AND($A568&lt;&gt;"",Q$9&lt;&gt;""),IF(HLOOKUP(Q$9,'Feuille1-Catégories'!$C$1:$G$2,2,FALSE)="OUI",Q$3,IF(HLOOKUP(Q$9,'Feuille1-Catégories'!$C$1:$G$3,3,FALSE)="OUI",OFFSET(Q$3,MOD(QUOTIENT(ROW()-ROW($A$20),'Feuille1-Catégories'!$B$6/Q$6),Q$5),0),IF(MOD($A568-1-Q$10,'Feuille1-Catégories'!$F$5+1)=0,Q$3,""))),"")</f>
        <v/>
      </c>
      <c r="R568" s="7" t="str">
        <f ca="1">IF(AND($A568&lt;&gt;"",R$9&lt;&gt;""),IF(HLOOKUP(R$9,'Feuille1-Catégories'!$C$1:$G$2,2,FALSE)="OUI",R$3,IF(HLOOKUP(R$9,'Feuille1-Catégories'!$C$1:$G$3,3,FALSE)="OUI",OFFSET(R$3,MOD(QUOTIENT(ROW()-ROW($A$20),'Feuille1-Catégories'!$B$6/R$6),R$5),0),IF(MOD($A568-1-R$10,'Feuille1-Catégories'!$F$5+1)=0,R$3,""))),"")</f>
        <v/>
      </c>
      <c r="S568" s="7" t="str">
        <f ca="1">IF(AND($A568&lt;&gt;"",S$9&lt;&gt;""),IF(HLOOKUP(S$9,'Feuille1-Catégories'!$C$1:$G$2,2,FALSE)="OUI",S$3,IF(HLOOKUP(S$9,'Feuille1-Catégories'!$C$1:$G$3,3,FALSE)="OUI",OFFSET(S$3,MOD(QUOTIENT(ROW()-ROW($A$20),'Feuille1-Catégories'!$B$6/S$6),S$5),0),IF(MOD($A568-1-S$10,'Feuille1-Catégories'!$F$5+1)=0,S$3,""))),"")</f>
        <v/>
      </c>
      <c r="T568" s="7" t="str">
        <f ca="1">IF(AND($A568&lt;&gt;"",T$9&lt;&gt;""),IF(HLOOKUP(T$9,'Feuille1-Catégories'!$C$1:$G$2,2,FALSE)="OUI",T$3,IF(HLOOKUP(T$9,'Feuille1-Catégories'!$C$1:$G$3,3,FALSE)="OUI",OFFSET(T$3,MOD(QUOTIENT(ROW()-ROW($A$20),'Feuille1-Catégories'!$B$6/T$6),T$5),0),IF(MOD($A568-1-T$10,'Feuille1-Catégories'!$F$5+1)=0,T$3,""))),"")</f>
        <v/>
      </c>
      <c r="U568" s="7" t="str">
        <f ca="1">IF(AND($A568&lt;&gt;"",U$9&lt;&gt;""),IF(HLOOKUP(U$9,'Feuille1-Catégories'!$C$1:$G$2,2,FALSE)="OUI",U$3,IF(HLOOKUP(U$9,'Feuille1-Catégories'!$C$1:$G$3,3,FALSE)="OUI",OFFSET(U$3,MOD(QUOTIENT(ROW()-ROW($A$20),'Feuille1-Catégories'!$B$6/U$6),U$5),0),IF(MOD($A568-1-U$10,'Feuille1-Catégories'!$F$5+1)=0,U$3,""))),"")</f>
        <v/>
      </c>
      <c r="V568" s="7" t="str">
        <f ca="1">IF(AND($A568&lt;&gt;"",V$9&lt;&gt;""),IF(HLOOKUP(V$9,'Feuille1-Catégories'!$C$1:$G$2,2,FALSE)="OUI",V$3,IF(HLOOKUP(V$9,'Feuille1-Catégories'!$C$1:$G$3,3,FALSE)="OUI",OFFSET(V$3,MOD(QUOTIENT(ROW()-ROW($A$20),'Feuille1-Catégories'!$B$6/V$6),V$5),0),IF(MOD($A568-1-V$10,'Feuille1-Catégories'!$F$5+1)=0,V$3,""))),"")</f>
        <v/>
      </c>
      <c r="W568" s="7" t="str">
        <f ca="1">IF(AND($A568&lt;&gt;"",W$9&lt;&gt;""),IF(HLOOKUP(W$9,'Feuille1-Catégories'!$C$1:$G$2,2,FALSE)="OUI",W$3,IF(HLOOKUP(W$9,'Feuille1-Catégories'!$C$1:$G$3,3,FALSE)="OUI",OFFSET(W$3,MOD(QUOTIENT(ROW()-ROW($A$20),'Feuille1-Catégories'!$B$6/W$6),W$5),0),IF(MOD($A568-1-W$10,'Feuille1-Catégories'!$F$5+1)=0,W$3,""))),"")</f>
        <v/>
      </c>
      <c r="X568" s="7" t="str">
        <f ca="1">IF(AND($A568&lt;&gt;"",X$9&lt;&gt;""),IF(HLOOKUP(X$9,'Feuille1-Catégories'!$C$1:$G$2,2,FALSE)="OUI",X$3,IF(HLOOKUP(X$9,'Feuille1-Catégories'!$C$1:$G$3,3,FALSE)="OUI",OFFSET(X$3,MOD(QUOTIENT(ROW()-ROW($A$20),'Feuille1-Catégories'!$B$6/X$6),X$5),0),IF(MOD($A568-1-X$10,'Feuille1-Catégories'!$F$5+1)=0,X$3,""))),"")</f>
        <v/>
      </c>
      <c r="Y568" s="7" t="str">
        <f ca="1">IF(AND($A568&lt;&gt;"",Y$9&lt;&gt;""),IF(HLOOKUP(Y$9,'Feuille1-Catégories'!$C$1:$G$2,2,FALSE)="OUI",Y$3,IF(HLOOKUP(Y$9,'Feuille1-Catégories'!$C$1:$G$3,3,FALSE)="OUI",OFFSET(Y$3,MOD(QUOTIENT(ROW()-ROW($A$20),'Feuille1-Catégories'!$B$6/Y$6),Y$5),0),IF(MOD($A568-1-Y$10,'Feuille1-Catégories'!$F$5+1)=0,Y$3,""))),"")</f>
        <v/>
      </c>
      <c r="Z568" s="7" t="str">
        <f ca="1">IF(AND($A568&lt;&gt;"",Z$9&lt;&gt;""),IF(HLOOKUP(Z$9,'Feuille1-Catégories'!$C$1:$G$2,2,FALSE)="OUI",Z$3,IF(HLOOKUP(Z$9,'Feuille1-Catégories'!$C$1:$G$3,3,FALSE)="OUI",OFFSET(Z$3,MOD(QUOTIENT(ROW()-ROW($A$20),'Feuille1-Catégories'!$B$6/Z$6),Z$5),0),"")),"")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69" spans="1:26" ht="17" x14ac:dyDescent="0.2">
      <c r="A569" s="21" t="str">
        <f>IF(ROW()-ROW($A$19)&gt;'Feuille1-Catégories'!$B$6,"",ROW()-ROW($A$19))</f>
        <v/>
      </c>
      <c r="B569" s="33" t="str">
        <f t="shared" si="25"/>
        <v/>
      </c>
      <c r="C569" s="10" t="str">
        <f t="shared" si="26"/>
        <v/>
      </c>
      <c r="D569" s="10" t="str">
        <f>IF('Feuille3-Coût de production'!D569&lt;&gt;"",'Feuille3-Coût de production'!D569,"")</f>
        <v/>
      </c>
      <c r="E569" s="10" t="str">
        <f t="shared" si="27"/>
        <v/>
      </c>
      <c r="F569" s="7" t="str">
        <f ca="1">IF(AND($A569&lt;&gt;"",F$9&lt;&gt;""),IF(HLOOKUP(F$9,'Feuille1-Catégories'!$C$1:$G$2,2,FALSE)="OUI",F$3,IF(HLOOKUP(F$9,'Feuille1-Catégories'!$C$1:$G$3,3,FALSE)="OUI",OFFSET(F$3,MOD(QUOTIENT(ROW()-ROW($A$20),'Feuille1-Catégories'!$B$6/F$6),F$5),0),IF(MOD($A569-1-F$10,'Feuille1-Catégories'!$F$5+1)=0,F$3,""))),"")</f>
        <v/>
      </c>
      <c r="G569" s="7" t="str">
        <f ca="1">IF(AND($A569&lt;&gt;"",G$9&lt;&gt;""),IF(HLOOKUP(G$9,'Feuille1-Catégories'!$C$1:$G$2,2,FALSE)="OUI",G$3,IF(HLOOKUP(G$9,'Feuille1-Catégories'!$C$1:$G$3,3,FALSE)="OUI",OFFSET(G$3,MOD(QUOTIENT(ROW()-ROW($A$20),'Feuille1-Catégories'!$B$6/G$6),G$5),0),IF(MOD($A569-1-G$10,'Feuille1-Catégories'!$F$5+1)=0,G$3,""))),"")</f>
        <v/>
      </c>
      <c r="H569" s="7" t="str">
        <f ca="1">IF(AND($A569&lt;&gt;"",H$9&lt;&gt;""),IF(HLOOKUP(H$9,'Feuille1-Catégories'!$C$1:$G$2,2,FALSE)="OUI",H$3,IF(HLOOKUP(H$9,'Feuille1-Catégories'!$C$1:$G$3,3,FALSE)="OUI",OFFSET(H$3,MOD(QUOTIENT(ROW()-ROW($A$20),'Feuille1-Catégories'!$B$6/H$6),H$5),0),IF(MOD($A569-1-H$10,'Feuille1-Catégories'!$F$5+1)=0,H$3,""))),"")</f>
        <v/>
      </c>
      <c r="I569" s="7" t="str">
        <f ca="1">IF(AND($A569&lt;&gt;"",I$9&lt;&gt;""),IF(HLOOKUP(I$9,'Feuille1-Catégories'!$C$1:$G$2,2,FALSE)="OUI",I$3,IF(HLOOKUP(I$9,'Feuille1-Catégories'!$C$1:$G$3,3,FALSE)="OUI",OFFSET(I$3,MOD(QUOTIENT(ROW()-ROW($A$20),'Feuille1-Catégories'!$B$6/I$6),I$5),0),IF(MOD($A569-1-I$10,'Feuille1-Catégories'!$F$5+1)=0,I$3,""))),"")</f>
        <v/>
      </c>
      <c r="J569" s="7" t="str">
        <f ca="1">IF(AND($A569&lt;&gt;"",J$9&lt;&gt;""),IF(HLOOKUP(J$9,'Feuille1-Catégories'!$C$1:$G$2,2,FALSE)="OUI",J$3,IF(HLOOKUP(J$9,'Feuille1-Catégories'!$C$1:$G$3,3,FALSE)="OUI",OFFSET(J$3,MOD(QUOTIENT(ROW()-ROW($A$20),'Feuille1-Catégories'!$B$6/J$6),J$5),0),IF(MOD($A569-1-J$10,'Feuille1-Catégories'!$F$5+1)=0,J$3,""))),"")</f>
        <v/>
      </c>
      <c r="K569" s="7" t="str">
        <f ca="1">IF(AND($A569&lt;&gt;"",K$9&lt;&gt;""),IF(HLOOKUP(K$9,'Feuille1-Catégories'!$C$1:$G$2,2,FALSE)="OUI",K$3,IF(HLOOKUP(K$9,'Feuille1-Catégories'!$C$1:$G$3,3,FALSE)="OUI",OFFSET(K$3,MOD(QUOTIENT(ROW()-ROW($A$20),'Feuille1-Catégories'!$B$6/K$6),K$5),0),IF(MOD($A569-1-K$10,'Feuille1-Catégories'!$F$5+1)=0,K$3,""))),"")</f>
        <v/>
      </c>
      <c r="L569" s="7" t="str">
        <f ca="1">IF(AND($A569&lt;&gt;"",L$9&lt;&gt;""),IF(HLOOKUP(L$9,'Feuille1-Catégories'!$C$1:$G$2,2,FALSE)="OUI",L$3,IF(HLOOKUP(L$9,'Feuille1-Catégories'!$C$1:$G$3,3,FALSE)="OUI",OFFSET(L$3,MOD(QUOTIENT(ROW()-ROW($A$20),'Feuille1-Catégories'!$B$6/L$6),L$5),0),IF(MOD($A569-1-L$10,'Feuille1-Catégories'!$F$5+1)=0,L$3,""))),"")</f>
        <v/>
      </c>
      <c r="M569" s="7" t="str">
        <f ca="1">IF(AND($A569&lt;&gt;"",M$9&lt;&gt;""),IF(HLOOKUP(M$9,'Feuille1-Catégories'!$C$1:$G$2,2,FALSE)="OUI",M$3,IF(HLOOKUP(M$9,'Feuille1-Catégories'!$C$1:$G$3,3,FALSE)="OUI",OFFSET(M$3,MOD(QUOTIENT(ROW()-ROW($A$20),'Feuille1-Catégories'!$B$6/M$6),M$5),0),IF(MOD($A569-1-M$10,'Feuille1-Catégories'!$F$5+1)=0,M$3,""))),"")</f>
        <v/>
      </c>
      <c r="N569" s="7" t="str">
        <f ca="1">IF(AND($A569&lt;&gt;"",N$9&lt;&gt;""),IF(HLOOKUP(N$9,'Feuille1-Catégories'!$C$1:$G$2,2,FALSE)="OUI",N$3,IF(HLOOKUP(N$9,'Feuille1-Catégories'!$C$1:$G$3,3,FALSE)="OUI",OFFSET(N$3,MOD(QUOTIENT(ROW()-ROW($A$20),'Feuille1-Catégories'!$B$6/N$6),N$5),0),IF(MOD($A569-1-N$10,'Feuille1-Catégories'!$F$5+1)=0,N$3,""))),"")</f>
        <v/>
      </c>
      <c r="O569" s="7" t="str">
        <f ca="1">IF(AND($A569&lt;&gt;"",O$9&lt;&gt;""),IF(HLOOKUP(O$9,'Feuille1-Catégories'!$C$1:$G$2,2,FALSE)="OUI",O$3,IF(HLOOKUP(O$9,'Feuille1-Catégories'!$C$1:$G$3,3,FALSE)="OUI",OFFSET(O$3,MOD(QUOTIENT(ROW()-ROW($A$20),'Feuille1-Catégories'!$B$6/O$6),O$5),0),IF(MOD($A569-1-O$10,'Feuille1-Catégories'!$F$5+1)=0,O$3,""))),"")</f>
        <v/>
      </c>
      <c r="P569" s="7" t="str">
        <f ca="1">IF(AND($A569&lt;&gt;"",P$9&lt;&gt;""),IF(HLOOKUP(P$9,'Feuille1-Catégories'!$C$1:$G$2,2,FALSE)="OUI",P$3,IF(HLOOKUP(P$9,'Feuille1-Catégories'!$C$1:$G$3,3,FALSE)="OUI",OFFSET(P$3,MOD(QUOTIENT(ROW()-ROW($A$20),'Feuille1-Catégories'!$B$6/P$6),P$5),0),IF(MOD($A569-1-P$10,'Feuille1-Catégories'!$F$5+1)=0,P$3,""))),"")</f>
        <v/>
      </c>
      <c r="Q569" s="7" t="str">
        <f ca="1">IF(AND($A569&lt;&gt;"",Q$9&lt;&gt;""),IF(HLOOKUP(Q$9,'Feuille1-Catégories'!$C$1:$G$2,2,FALSE)="OUI",Q$3,IF(HLOOKUP(Q$9,'Feuille1-Catégories'!$C$1:$G$3,3,FALSE)="OUI",OFFSET(Q$3,MOD(QUOTIENT(ROW()-ROW($A$20),'Feuille1-Catégories'!$B$6/Q$6),Q$5),0),IF(MOD($A569-1-Q$10,'Feuille1-Catégories'!$F$5+1)=0,Q$3,""))),"")</f>
        <v/>
      </c>
      <c r="R569" s="7" t="str">
        <f ca="1">IF(AND($A569&lt;&gt;"",R$9&lt;&gt;""),IF(HLOOKUP(R$9,'Feuille1-Catégories'!$C$1:$G$2,2,FALSE)="OUI",R$3,IF(HLOOKUP(R$9,'Feuille1-Catégories'!$C$1:$G$3,3,FALSE)="OUI",OFFSET(R$3,MOD(QUOTIENT(ROW()-ROW($A$20),'Feuille1-Catégories'!$B$6/R$6),R$5),0),IF(MOD($A569-1-R$10,'Feuille1-Catégories'!$F$5+1)=0,R$3,""))),"")</f>
        <v/>
      </c>
      <c r="S569" s="7" t="str">
        <f ca="1">IF(AND($A569&lt;&gt;"",S$9&lt;&gt;""),IF(HLOOKUP(S$9,'Feuille1-Catégories'!$C$1:$G$2,2,FALSE)="OUI",S$3,IF(HLOOKUP(S$9,'Feuille1-Catégories'!$C$1:$G$3,3,FALSE)="OUI",OFFSET(S$3,MOD(QUOTIENT(ROW()-ROW($A$20),'Feuille1-Catégories'!$B$6/S$6),S$5),0),IF(MOD($A569-1-S$10,'Feuille1-Catégories'!$F$5+1)=0,S$3,""))),"")</f>
        <v/>
      </c>
      <c r="T569" s="7" t="str">
        <f ca="1">IF(AND($A569&lt;&gt;"",T$9&lt;&gt;""),IF(HLOOKUP(T$9,'Feuille1-Catégories'!$C$1:$G$2,2,FALSE)="OUI",T$3,IF(HLOOKUP(T$9,'Feuille1-Catégories'!$C$1:$G$3,3,FALSE)="OUI",OFFSET(T$3,MOD(QUOTIENT(ROW()-ROW($A$20),'Feuille1-Catégories'!$B$6/T$6),T$5),0),IF(MOD($A569-1-T$10,'Feuille1-Catégories'!$F$5+1)=0,T$3,""))),"")</f>
        <v/>
      </c>
      <c r="U569" s="7" t="str">
        <f ca="1">IF(AND($A569&lt;&gt;"",U$9&lt;&gt;""),IF(HLOOKUP(U$9,'Feuille1-Catégories'!$C$1:$G$2,2,FALSE)="OUI",U$3,IF(HLOOKUP(U$9,'Feuille1-Catégories'!$C$1:$G$3,3,FALSE)="OUI",OFFSET(U$3,MOD(QUOTIENT(ROW()-ROW($A$20),'Feuille1-Catégories'!$B$6/U$6),U$5),0),IF(MOD($A569-1-U$10,'Feuille1-Catégories'!$F$5+1)=0,U$3,""))),"")</f>
        <v/>
      </c>
      <c r="V569" s="7" t="str">
        <f ca="1">IF(AND($A569&lt;&gt;"",V$9&lt;&gt;""),IF(HLOOKUP(V$9,'Feuille1-Catégories'!$C$1:$G$2,2,FALSE)="OUI",V$3,IF(HLOOKUP(V$9,'Feuille1-Catégories'!$C$1:$G$3,3,FALSE)="OUI",OFFSET(V$3,MOD(QUOTIENT(ROW()-ROW($A$20),'Feuille1-Catégories'!$B$6/V$6),V$5),0),IF(MOD($A569-1-V$10,'Feuille1-Catégories'!$F$5+1)=0,V$3,""))),"")</f>
        <v/>
      </c>
      <c r="W569" s="7" t="str">
        <f ca="1">IF(AND($A569&lt;&gt;"",W$9&lt;&gt;""),IF(HLOOKUP(W$9,'Feuille1-Catégories'!$C$1:$G$2,2,FALSE)="OUI",W$3,IF(HLOOKUP(W$9,'Feuille1-Catégories'!$C$1:$G$3,3,FALSE)="OUI",OFFSET(W$3,MOD(QUOTIENT(ROW()-ROW($A$20),'Feuille1-Catégories'!$B$6/W$6),W$5),0),IF(MOD($A569-1-W$10,'Feuille1-Catégories'!$F$5+1)=0,W$3,""))),"")</f>
        <v/>
      </c>
      <c r="X569" s="7" t="str">
        <f ca="1">IF(AND($A569&lt;&gt;"",X$9&lt;&gt;""),IF(HLOOKUP(X$9,'Feuille1-Catégories'!$C$1:$G$2,2,FALSE)="OUI",X$3,IF(HLOOKUP(X$9,'Feuille1-Catégories'!$C$1:$G$3,3,FALSE)="OUI",OFFSET(X$3,MOD(QUOTIENT(ROW()-ROW($A$20),'Feuille1-Catégories'!$B$6/X$6),X$5),0),IF(MOD($A569-1-X$10,'Feuille1-Catégories'!$F$5+1)=0,X$3,""))),"")</f>
        <v/>
      </c>
      <c r="Y569" s="7" t="str">
        <f ca="1">IF(AND($A569&lt;&gt;"",Y$9&lt;&gt;""),IF(HLOOKUP(Y$9,'Feuille1-Catégories'!$C$1:$G$2,2,FALSE)="OUI",Y$3,IF(HLOOKUP(Y$9,'Feuille1-Catégories'!$C$1:$G$3,3,FALSE)="OUI",OFFSET(Y$3,MOD(QUOTIENT(ROW()-ROW($A$20),'Feuille1-Catégories'!$B$6/Y$6),Y$5),0),IF(MOD($A569-1-Y$10,'Feuille1-Catégories'!$F$5+1)=0,Y$3,""))),"")</f>
        <v/>
      </c>
      <c r="Z569" s="7" t="str">
        <f ca="1">IF(AND($A569&lt;&gt;"",Z$9&lt;&gt;""),IF(HLOOKUP(Z$9,'Feuille1-Catégories'!$C$1:$G$2,2,FALSE)="OUI",Z$3,IF(HLOOKUP(Z$9,'Feuille1-Catégories'!$C$1:$G$3,3,FALSE)="OUI",OFFSET(Z$3,MOD(QUOTIENT(ROW()-ROW($A$20),'Feuille1-Catégories'!$B$6/Z$6),Z$5),0),"")),"")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70" spans="1:26" ht="17" x14ac:dyDescent="0.2">
      <c r="A570" s="21" t="str">
        <f>IF(ROW()-ROW($A$19)&gt;'Feuille1-Catégories'!$B$6,"",ROW()-ROW($A$19))</f>
        <v/>
      </c>
      <c r="B570" s="33" t="str">
        <f t="shared" si="25"/>
        <v/>
      </c>
      <c r="C570" s="10" t="str">
        <f t="shared" si="26"/>
        <v/>
      </c>
      <c r="D570" s="10" t="str">
        <f>IF('Feuille3-Coût de production'!D570&lt;&gt;"",'Feuille3-Coût de production'!D570,"")</f>
        <v/>
      </c>
      <c r="E570" s="10" t="str">
        <f t="shared" si="27"/>
        <v/>
      </c>
      <c r="F570" s="7" t="str">
        <f ca="1">IF(AND($A570&lt;&gt;"",F$9&lt;&gt;""),IF(HLOOKUP(F$9,'Feuille1-Catégories'!$C$1:$G$2,2,FALSE)="OUI",F$3,IF(HLOOKUP(F$9,'Feuille1-Catégories'!$C$1:$G$3,3,FALSE)="OUI",OFFSET(F$3,MOD(QUOTIENT(ROW()-ROW($A$20),'Feuille1-Catégories'!$B$6/F$6),F$5),0),IF(MOD($A570-1-F$10,'Feuille1-Catégories'!$F$5+1)=0,F$3,""))),"")</f>
        <v/>
      </c>
      <c r="G570" s="7" t="str">
        <f ca="1">IF(AND($A570&lt;&gt;"",G$9&lt;&gt;""),IF(HLOOKUP(G$9,'Feuille1-Catégories'!$C$1:$G$2,2,FALSE)="OUI",G$3,IF(HLOOKUP(G$9,'Feuille1-Catégories'!$C$1:$G$3,3,FALSE)="OUI",OFFSET(G$3,MOD(QUOTIENT(ROW()-ROW($A$20),'Feuille1-Catégories'!$B$6/G$6),G$5),0),IF(MOD($A570-1-G$10,'Feuille1-Catégories'!$F$5+1)=0,G$3,""))),"")</f>
        <v/>
      </c>
      <c r="H570" s="7" t="str">
        <f ca="1">IF(AND($A570&lt;&gt;"",H$9&lt;&gt;""),IF(HLOOKUP(H$9,'Feuille1-Catégories'!$C$1:$G$2,2,FALSE)="OUI",H$3,IF(HLOOKUP(H$9,'Feuille1-Catégories'!$C$1:$G$3,3,FALSE)="OUI",OFFSET(H$3,MOD(QUOTIENT(ROW()-ROW($A$20),'Feuille1-Catégories'!$B$6/H$6),H$5),0),IF(MOD($A570-1-H$10,'Feuille1-Catégories'!$F$5+1)=0,H$3,""))),"")</f>
        <v/>
      </c>
      <c r="I570" s="7" t="str">
        <f ca="1">IF(AND($A570&lt;&gt;"",I$9&lt;&gt;""),IF(HLOOKUP(I$9,'Feuille1-Catégories'!$C$1:$G$2,2,FALSE)="OUI",I$3,IF(HLOOKUP(I$9,'Feuille1-Catégories'!$C$1:$G$3,3,FALSE)="OUI",OFFSET(I$3,MOD(QUOTIENT(ROW()-ROW($A$20),'Feuille1-Catégories'!$B$6/I$6),I$5),0),IF(MOD($A570-1-I$10,'Feuille1-Catégories'!$F$5+1)=0,I$3,""))),"")</f>
        <v/>
      </c>
      <c r="J570" s="7" t="str">
        <f ca="1">IF(AND($A570&lt;&gt;"",J$9&lt;&gt;""),IF(HLOOKUP(J$9,'Feuille1-Catégories'!$C$1:$G$2,2,FALSE)="OUI",J$3,IF(HLOOKUP(J$9,'Feuille1-Catégories'!$C$1:$G$3,3,FALSE)="OUI",OFFSET(J$3,MOD(QUOTIENT(ROW()-ROW($A$20),'Feuille1-Catégories'!$B$6/J$6),J$5),0),IF(MOD($A570-1-J$10,'Feuille1-Catégories'!$F$5+1)=0,J$3,""))),"")</f>
        <v/>
      </c>
      <c r="K570" s="7" t="str">
        <f ca="1">IF(AND($A570&lt;&gt;"",K$9&lt;&gt;""),IF(HLOOKUP(K$9,'Feuille1-Catégories'!$C$1:$G$2,2,FALSE)="OUI",K$3,IF(HLOOKUP(K$9,'Feuille1-Catégories'!$C$1:$G$3,3,FALSE)="OUI",OFFSET(K$3,MOD(QUOTIENT(ROW()-ROW($A$20),'Feuille1-Catégories'!$B$6/K$6),K$5),0),IF(MOD($A570-1-K$10,'Feuille1-Catégories'!$F$5+1)=0,K$3,""))),"")</f>
        <v/>
      </c>
      <c r="L570" s="7" t="str">
        <f ca="1">IF(AND($A570&lt;&gt;"",L$9&lt;&gt;""),IF(HLOOKUP(L$9,'Feuille1-Catégories'!$C$1:$G$2,2,FALSE)="OUI",L$3,IF(HLOOKUP(L$9,'Feuille1-Catégories'!$C$1:$G$3,3,FALSE)="OUI",OFFSET(L$3,MOD(QUOTIENT(ROW()-ROW($A$20),'Feuille1-Catégories'!$B$6/L$6),L$5),0),IF(MOD($A570-1-L$10,'Feuille1-Catégories'!$F$5+1)=0,L$3,""))),"")</f>
        <v/>
      </c>
      <c r="M570" s="7" t="str">
        <f ca="1">IF(AND($A570&lt;&gt;"",M$9&lt;&gt;""),IF(HLOOKUP(M$9,'Feuille1-Catégories'!$C$1:$G$2,2,FALSE)="OUI",M$3,IF(HLOOKUP(M$9,'Feuille1-Catégories'!$C$1:$G$3,3,FALSE)="OUI",OFFSET(M$3,MOD(QUOTIENT(ROW()-ROW($A$20),'Feuille1-Catégories'!$B$6/M$6),M$5),0),IF(MOD($A570-1-M$10,'Feuille1-Catégories'!$F$5+1)=0,M$3,""))),"")</f>
        <v/>
      </c>
      <c r="N570" s="7" t="str">
        <f ca="1">IF(AND($A570&lt;&gt;"",N$9&lt;&gt;""),IF(HLOOKUP(N$9,'Feuille1-Catégories'!$C$1:$G$2,2,FALSE)="OUI",N$3,IF(HLOOKUP(N$9,'Feuille1-Catégories'!$C$1:$G$3,3,FALSE)="OUI",OFFSET(N$3,MOD(QUOTIENT(ROW()-ROW($A$20),'Feuille1-Catégories'!$B$6/N$6),N$5),0),IF(MOD($A570-1-N$10,'Feuille1-Catégories'!$F$5+1)=0,N$3,""))),"")</f>
        <v/>
      </c>
      <c r="O570" s="7" t="str">
        <f ca="1">IF(AND($A570&lt;&gt;"",O$9&lt;&gt;""),IF(HLOOKUP(O$9,'Feuille1-Catégories'!$C$1:$G$2,2,FALSE)="OUI",O$3,IF(HLOOKUP(O$9,'Feuille1-Catégories'!$C$1:$G$3,3,FALSE)="OUI",OFFSET(O$3,MOD(QUOTIENT(ROW()-ROW($A$20),'Feuille1-Catégories'!$B$6/O$6),O$5),0),IF(MOD($A570-1-O$10,'Feuille1-Catégories'!$F$5+1)=0,O$3,""))),"")</f>
        <v/>
      </c>
      <c r="P570" s="7" t="str">
        <f ca="1">IF(AND($A570&lt;&gt;"",P$9&lt;&gt;""),IF(HLOOKUP(P$9,'Feuille1-Catégories'!$C$1:$G$2,2,FALSE)="OUI",P$3,IF(HLOOKUP(P$9,'Feuille1-Catégories'!$C$1:$G$3,3,FALSE)="OUI",OFFSET(P$3,MOD(QUOTIENT(ROW()-ROW($A$20),'Feuille1-Catégories'!$B$6/P$6),P$5),0),IF(MOD($A570-1-P$10,'Feuille1-Catégories'!$F$5+1)=0,P$3,""))),"")</f>
        <v/>
      </c>
      <c r="Q570" s="7" t="str">
        <f ca="1">IF(AND($A570&lt;&gt;"",Q$9&lt;&gt;""),IF(HLOOKUP(Q$9,'Feuille1-Catégories'!$C$1:$G$2,2,FALSE)="OUI",Q$3,IF(HLOOKUP(Q$9,'Feuille1-Catégories'!$C$1:$G$3,3,FALSE)="OUI",OFFSET(Q$3,MOD(QUOTIENT(ROW()-ROW($A$20),'Feuille1-Catégories'!$B$6/Q$6),Q$5),0),IF(MOD($A570-1-Q$10,'Feuille1-Catégories'!$F$5+1)=0,Q$3,""))),"")</f>
        <v/>
      </c>
      <c r="R570" s="7" t="str">
        <f ca="1">IF(AND($A570&lt;&gt;"",R$9&lt;&gt;""),IF(HLOOKUP(R$9,'Feuille1-Catégories'!$C$1:$G$2,2,FALSE)="OUI",R$3,IF(HLOOKUP(R$9,'Feuille1-Catégories'!$C$1:$G$3,3,FALSE)="OUI",OFFSET(R$3,MOD(QUOTIENT(ROW()-ROW($A$20),'Feuille1-Catégories'!$B$6/R$6),R$5),0),IF(MOD($A570-1-R$10,'Feuille1-Catégories'!$F$5+1)=0,R$3,""))),"")</f>
        <v/>
      </c>
      <c r="S570" s="7" t="str">
        <f ca="1">IF(AND($A570&lt;&gt;"",S$9&lt;&gt;""),IF(HLOOKUP(S$9,'Feuille1-Catégories'!$C$1:$G$2,2,FALSE)="OUI",S$3,IF(HLOOKUP(S$9,'Feuille1-Catégories'!$C$1:$G$3,3,FALSE)="OUI",OFFSET(S$3,MOD(QUOTIENT(ROW()-ROW($A$20),'Feuille1-Catégories'!$B$6/S$6),S$5),0),IF(MOD($A570-1-S$10,'Feuille1-Catégories'!$F$5+1)=0,S$3,""))),"")</f>
        <v/>
      </c>
      <c r="T570" s="7" t="str">
        <f ca="1">IF(AND($A570&lt;&gt;"",T$9&lt;&gt;""),IF(HLOOKUP(T$9,'Feuille1-Catégories'!$C$1:$G$2,2,FALSE)="OUI",T$3,IF(HLOOKUP(T$9,'Feuille1-Catégories'!$C$1:$G$3,3,FALSE)="OUI",OFFSET(T$3,MOD(QUOTIENT(ROW()-ROW($A$20),'Feuille1-Catégories'!$B$6/T$6),T$5),0),IF(MOD($A570-1-T$10,'Feuille1-Catégories'!$F$5+1)=0,T$3,""))),"")</f>
        <v/>
      </c>
      <c r="U570" s="7" t="str">
        <f ca="1">IF(AND($A570&lt;&gt;"",U$9&lt;&gt;""),IF(HLOOKUP(U$9,'Feuille1-Catégories'!$C$1:$G$2,2,FALSE)="OUI",U$3,IF(HLOOKUP(U$9,'Feuille1-Catégories'!$C$1:$G$3,3,FALSE)="OUI",OFFSET(U$3,MOD(QUOTIENT(ROW()-ROW($A$20),'Feuille1-Catégories'!$B$6/U$6),U$5),0),IF(MOD($A570-1-U$10,'Feuille1-Catégories'!$F$5+1)=0,U$3,""))),"")</f>
        <v/>
      </c>
      <c r="V570" s="7" t="str">
        <f ca="1">IF(AND($A570&lt;&gt;"",V$9&lt;&gt;""),IF(HLOOKUP(V$9,'Feuille1-Catégories'!$C$1:$G$2,2,FALSE)="OUI",V$3,IF(HLOOKUP(V$9,'Feuille1-Catégories'!$C$1:$G$3,3,FALSE)="OUI",OFFSET(V$3,MOD(QUOTIENT(ROW()-ROW($A$20),'Feuille1-Catégories'!$B$6/V$6),V$5),0),IF(MOD($A570-1-V$10,'Feuille1-Catégories'!$F$5+1)=0,V$3,""))),"")</f>
        <v/>
      </c>
      <c r="W570" s="7" t="str">
        <f ca="1">IF(AND($A570&lt;&gt;"",W$9&lt;&gt;""),IF(HLOOKUP(W$9,'Feuille1-Catégories'!$C$1:$G$2,2,FALSE)="OUI",W$3,IF(HLOOKUP(W$9,'Feuille1-Catégories'!$C$1:$G$3,3,FALSE)="OUI",OFFSET(W$3,MOD(QUOTIENT(ROW()-ROW($A$20),'Feuille1-Catégories'!$B$6/W$6),W$5),0),IF(MOD($A570-1-W$10,'Feuille1-Catégories'!$F$5+1)=0,W$3,""))),"")</f>
        <v/>
      </c>
      <c r="X570" s="7" t="str">
        <f ca="1">IF(AND($A570&lt;&gt;"",X$9&lt;&gt;""),IF(HLOOKUP(X$9,'Feuille1-Catégories'!$C$1:$G$2,2,FALSE)="OUI",X$3,IF(HLOOKUP(X$9,'Feuille1-Catégories'!$C$1:$G$3,3,FALSE)="OUI",OFFSET(X$3,MOD(QUOTIENT(ROW()-ROW($A$20),'Feuille1-Catégories'!$B$6/X$6),X$5),0),IF(MOD($A570-1-X$10,'Feuille1-Catégories'!$F$5+1)=0,X$3,""))),"")</f>
        <v/>
      </c>
      <c r="Y570" s="7" t="str">
        <f ca="1">IF(AND($A570&lt;&gt;"",Y$9&lt;&gt;""),IF(HLOOKUP(Y$9,'Feuille1-Catégories'!$C$1:$G$2,2,FALSE)="OUI",Y$3,IF(HLOOKUP(Y$9,'Feuille1-Catégories'!$C$1:$G$3,3,FALSE)="OUI",OFFSET(Y$3,MOD(QUOTIENT(ROW()-ROW($A$20),'Feuille1-Catégories'!$B$6/Y$6),Y$5),0),IF(MOD($A570-1-Y$10,'Feuille1-Catégories'!$F$5+1)=0,Y$3,""))),"")</f>
        <v/>
      </c>
      <c r="Z570" s="7" t="str">
        <f ca="1">IF(AND($A570&lt;&gt;"",Z$9&lt;&gt;""),IF(HLOOKUP(Z$9,'Feuille1-Catégories'!$C$1:$G$2,2,FALSE)="OUI",Z$3,IF(HLOOKUP(Z$9,'Feuille1-Catégories'!$C$1:$G$3,3,FALSE)="OUI",OFFSET(Z$3,MOD(QUOTIENT(ROW()-ROW($A$20),'Feuille1-Catégories'!$B$6/Z$6),Z$5),0),"")),"")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71" spans="1:26" ht="17" x14ac:dyDescent="0.2">
      <c r="A571" s="21" t="str">
        <f>IF(ROW()-ROW($A$19)&gt;'Feuille1-Catégories'!$B$6,"",ROW()-ROW($A$19))</f>
        <v/>
      </c>
      <c r="B571" s="33" t="str">
        <f t="shared" si="25"/>
        <v/>
      </c>
      <c r="C571" s="10" t="str">
        <f t="shared" si="26"/>
        <v/>
      </c>
      <c r="D571" s="10" t="str">
        <f>IF('Feuille3-Coût de production'!D571&lt;&gt;"",'Feuille3-Coût de production'!D571,"")</f>
        <v/>
      </c>
      <c r="E571" s="10" t="str">
        <f t="shared" si="27"/>
        <v/>
      </c>
      <c r="F571" s="7" t="str">
        <f ca="1">IF(AND($A571&lt;&gt;"",F$9&lt;&gt;""),IF(HLOOKUP(F$9,'Feuille1-Catégories'!$C$1:$G$2,2,FALSE)="OUI",F$3,IF(HLOOKUP(F$9,'Feuille1-Catégories'!$C$1:$G$3,3,FALSE)="OUI",OFFSET(F$3,MOD(QUOTIENT(ROW()-ROW($A$20),'Feuille1-Catégories'!$B$6/F$6),F$5),0),IF(MOD($A571-1-F$10,'Feuille1-Catégories'!$F$5+1)=0,F$3,""))),"")</f>
        <v/>
      </c>
      <c r="G571" s="7" t="str">
        <f ca="1">IF(AND($A571&lt;&gt;"",G$9&lt;&gt;""),IF(HLOOKUP(G$9,'Feuille1-Catégories'!$C$1:$G$2,2,FALSE)="OUI",G$3,IF(HLOOKUP(G$9,'Feuille1-Catégories'!$C$1:$G$3,3,FALSE)="OUI",OFFSET(G$3,MOD(QUOTIENT(ROW()-ROW($A$20),'Feuille1-Catégories'!$B$6/G$6),G$5),0),IF(MOD($A571-1-G$10,'Feuille1-Catégories'!$F$5+1)=0,G$3,""))),"")</f>
        <v/>
      </c>
      <c r="H571" s="7" t="str">
        <f ca="1">IF(AND($A571&lt;&gt;"",H$9&lt;&gt;""),IF(HLOOKUP(H$9,'Feuille1-Catégories'!$C$1:$G$2,2,FALSE)="OUI",H$3,IF(HLOOKUP(H$9,'Feuille1-Catégories'!$C$1:$G$3,3,FALSE)="OUI",OFFSET(H$3,MOD(QUOTIENT(ROW()-ROW($A$20),'Feuille1-Catégories'!$B$6/H$6),H$5),0),IF(MOD($A571-1-H$10,'Feuille1-Catégories'!$F$5+1)=0,H$3,""))),"")</f>
        <v/>
      </c>
      <c r="I571" s="7" t="str">
        <f ca="1">IF(AND($A571&lt;&gt;"",I$9&lt;&gt;""),IF(HLOOKUP(I$9,'Feuille1-Catégories'!$C$1:$G$2,2,FALSE)="OUI",I$3,IF(HLOOKUP(I$9,'Feuille1-Catégories'!$C$1:$G$3,3,FALSE)="OUI",OFFSET(I$3,MOD(QUOTIENT(ROW()-ROW($A$20),'Feuille1-Catégories'!$B$6/I$6),I$5),0),IF(MOD($A571-1-I$10,'Feuille1-Catégories'!$F$5+1)=0,I$3,""))),"")</f>
        <v/>
      </c>
      <c r="J571" s="7" t="str">
        <f ca="1">IF(AND($A571&lt;&gt;"",J$9&lt;&gt;""),IF(HLOOKUP(J$9,'Feuille1-Catégories'!$C$1:$G$2,2,FALSE)="OUI",J$3,IF(HLOOKUP(J$9,'Feuille1-Catégories'!$C$1:$G$3,3,FALSE)="OUI",OFFSET(J$3,MOD(QUOTIENT(ROW()-ROW($A$20),'Feuille1-Catégories'!$B$6/J$6),J$5),0),IF(MOD($A571-1-J$10,'Feuille1-Catégories'!$F$5+1)=0,J$3,""))),"")</f>
        <v/>
      </c>
      <c r="K571" s="7" t="str">
        <f ca="1">IF(AND($A571&lt;&gt;"",K$9&lt;&gt;""),IF(HLOOKUP(K$9,'Feuille1-Catégories'!$C$1:$G$2,2,FALSE)="OUI",K$3,IF(HLOOKUP(K$9,'Feuille1-Catégories'!$C$1:$G$3,3,FALSE)="OUI",OFFSET(K$3,MOD(QUOTIENT(ROW()-ROW($A$20),'Feuille1-Catégories'!$B$6/K$6),K$5),0),IF(MOD($A571-1-K$10,'Feuille1-Catégories'!$F$5+1)=0,K$3,""))),"")</f>
        <v/>
      </c>
      <c r="L571" s="7" t="str">
        <f ca="1">IF(AND($A571&lt;&gt;"",L$9&lt;&gt;""),IF(HLOOKUP(L$9,'Feuille1-Catégories'!$C$1:$G$2,2,FALSE)="OUI",L$3,IF(HLOOKUP(L$9,'Feuille1-Catégories'!$C$1:$G$3,3,FALSE)="OUI",OFFSET(L$3,MOD(QUOTIENT(ROW()-ROW($A$20),'Feuille1-Catégories'!$B$6/L$6),L$5),0),IF(MOD($A571-1-L$10,'Feuille1-Catégories'!$F$5+1)=0,L$3,""))),"")</f>
        <v/>
      </c>
      <c r="M571" s="7" t="str">
        <f ca="1">IF(AND($A571&lt;&gt;"",M$9&lt;&gt;""),IF(HLOOKUP(M$9,'Feuille1-Catégories'!$C$1:$G$2,2,FALSE)="OUI",M$3,IF(HLOOKUP(M$9,'Feuille1-Catégories'!$C$1:$G$3,3,FALSE)="OUI",OFFSET(M$3,MOD(QUOTIENT(ROW()-ROW($A$20),'Feuille1-Catégories'!$B$6/M$6),M$5),0),IF(MOD($A571-1-M$10,'Feuille1-Catégories'!$F$5+1)=0,M$3,""))),"")</f>
        <v/>
      </c>
      <c r="N571" s="7" t="str">
        <f ca="1">IF(AND($A571&lt;&gt;"",N$9&lt;&gt;""),IF(HLOOKUP(N$9,'Feuille1-Catégories'!$C$1:$G$2,2,FALSE)="OUI",N$3,IF(HLOOKUP(N$9,'Feuille1-Catégories'!$C$1:$G$3,3,FALSE)="OUI",OFFSET(N$3,MOD(QUOTIENT(ROW()-ROW($A$20),'Feuille1-Catégories'!$B$6/N$6),N$5),0),IF(MOD($A571-1-N$10,'Feuille1-Catégories'!$F$5+1)=0,N$3,""))),"")</f>
        <v/>
      </c>
      <c r="O571" s="7" t="str">
        <f ca="1">IF(AND($A571&lt;&gt;"",O$9&lt;&gt;""),IF(HLOOKUP(O$9,'Feuille1-Catégories'!$C$1:$G$2,2,FALSE)="OUI",O$3,IF(HLOOKUP(O$9,'Feuille1-Catégories'!$C$1:$G$3,3,FALSE)="OUI",OFFSET(O$3,MOD(QUOTIENT(ROW()-ROW($A$20),'Feuille1-Catégories'!$B$6/O$6),O$5),0),IF(MOD($A571-1-O$10,'Feuille1-Catégories'!$F$5+1)=0,O$3,""))),"")</f>
        <v/>
      </c>
      <c r="P571" s="7" t="str">
        <f ca="1">IF(AND($A571&lt;&gt;"",P$9&lt;&gt;""),IF(HLOOKUP(P$9,'Feuille1-Catégories'!$C$1:$G$2,2,FALSE)="OUI",P$3,IF(HLOOKUP(P$9,'Feuille1-Catégories'!$C$1:$G$3,3,FALSE)="OUI",OFFSET(P$3,MOD(QUOTIENT(ROW()-ROW($A$20),'Feuille1-Catégories'!$B$6/P$6),P$5),0),IF(MOD($A571-1-P$10,'Feuille1-Catégories'!$F$5+1)=0,P$3,""))),"")</f>
        <v/>
      </c>
      <c r="Q571" s="7" t="str">
        <f ca="1">IF(AND($A571&lt;&gt;"",Q$9&lt;&gt;""),IF(HLOOKUP(Q$9,'Feuille1-Catégories'!$C$1:$G$2,2,FALSE)="OUI",Q$3,IF(HLOOKUP(Q$9,'Feuille1-Catégories'!$C$1:$G$3,3,FALSE)="OUI",OFFSET(Q$3,MOD(QUOTIENT(ROW()-ROW($A$20),'Feuille1-Catégories'!$B$6/Q$6),Q$5),0),IF(MOD($A571-1-Q$10,'Feuille1-Catégories'!$F$5+1)=0,Q$3,""))),"")</f>
        <v/>
      </c>
      <c r="R571" s="7" t="str">
        <f ca="1">IF(AND($A571&lt;&gt;"",R$9&lt;&gt;""),IF(HLOOKUP(R$9,'Feuille1-Catégories'!$C$1:$G$2,2,FALSE)="OUI",R$3,IF(HLOOKUP(R$9,'Feuille1-Catégories'!$C$1:$G$3,3,FALSE)="OUI",OFFSET(R$3,MOD(QUOTIENT(ROW()-ROW($A$20),'Feuille1-Catégories'!$B$6/R$6),R$5),0),IF(MOD($A571-1-R$10,'Feuille1-Catégories'!$F$5+1)=0,R$3,""))),"")</f>
        <v/>
      </c>
      <c r="S571" s="7" t="str">
        <f ca="1">IF(AND($A571&lt;&gt;"",S$9&lt;&gt;""),IF(HLOOKUP(S$9,'Feuille1-Catégories'!$C$1:$G$2,2,FALSE)="OUI",S$3,IF(HLOOKUP(S$9,'Feuille1-Catégories'!$C$1:$G$3,3,FALSE)="OUI",OFFSET(S$3,MOD(QUOTIENT(ROW()-ROW($A$20),'Feuille1-Catégories'!$B$6/S$6),S$5),0),IF(MOD($A571-1-S$10,'Feuille1-Catégories'!$F$5+1)=0,S$3,""))),"")</f>
        <v/>
      </c>
      <c r="T571" s="7" t="str">
        <f ca="1">IF(AND($A571&lt;&gt;"",T$9&lt;&gt;""),IF(HLOOKUP(T$9,'Feuille1-Catégories'!$C$1:$G$2,2,FALSE)="OUI",T$3,IF(HLOOKUP(T$9,'Feuille1-Catégories'!$C$1:$G$3,3,FALSE)="OUI",OFFSET(T$3,MOD(QUOTIENT(ROW()-ROW($A$20),'Feuille1-Catégories'!$B$6/T$6),T$5),0),IF(MOD($A571-1-T$10,'Feuille1-Catégories'!$F$5+1)=0,T$3,""))),"")</f>
        <v/>
      </c>
      <c r="U571" s="7" t="str">
        <f ca="1">IF(AND($A571&lt;&gt;"",U$9&lt;&gt;""),IF(HLOOKUP(U$9,'Feuille1-Catégories'!$C$1:$G$2,2,FALSE)="OUI",U$3,IF(HLOOKUP(U$9,'Feuille1-Catégories'!$C$1:$G$3,3,FALSE)="OUI",OFFSET(U$3,MOD(QUOTIENT(ROW()-ROW($A$20),'Feuille1-Catégories'!$B$6/U$6),U$5),0),IF(MOD($A571-1-U$10,'Feuille1-Catégories'!$F$5+1)=0,U$3,""))),"")</f>
        <v/>
      </c>
      <c r="V571" s="7" t="str">
        <f ca="1">IF(AND($A571&lt;&gt;"",V$9&lt;&gt;""),IF(HLOOKUP(V$9,'Feuille1-Catégories'!$C$1:$G$2,2,FALSE)="OUI",V$3,IF(HLOOKUP(V$9,'Feuille1-Catégories'!$C$1:$G$3,3,FALSE)="OUI",OFFSET(V$3,MOD(QUOTIENT(ROW()-ROW($A$20),'Feuille1-Catégories'!$B$6/V$6),V$5),0),IF(MOD($A571-1-V$10,'Feuille1-Catégories'!$F$5+1)=0,V$3,""))),"")</f>
        <v/>
      </c>
      <c r="W571" s="7" t="str">
        <f ca="1">IF(AND($A571&lt;&gt;"",W$9&lt;&gt;""),IF(HLOOKUP(W$9,'Feuille1-Catégories'!$C$1:$G$2,2,FALSE)="OUI",W$3,IF(HLOOKUP(W$9,'Feuille1-Catégories'!$C$1:$G$3,3,FALSE)="OUI",OFFSET(W$3,MOD(QUOTIENT(ROW()-ROW($A$20),'Feuille1-Catégories'!$B$6/W$6),W$5),0),IF(MOD($A571-1-W$10,'Feuille1-Catégories'!$F$5+1)=0,W$3,""))),"")</f>
        <v/>
      </c>
      <c r="X571" s="7" t="str">
        <f ca="1">IF(AND($A571&lt;&gt;"",X$9&lt;&gt;""),IF(HLOOKUP(X$9,'Feuille1-Catégories'!$C$1:$G$2,2,FALSE)="OUI",X$3,IF(HLOOKUP(X$9,'Feuille1-Catégories'!$C$1:$G$3,3,FALSE)="OUI",OFFSET(X$3,MOD(QUOTIENT(ROW()-ROW($A$20),'Feuille1-Catégories'!$B$6/X$6),X$5),0),IF(MOD($A571-1-X$10,'Feuille1-Catégories'!$F$5+1)=0,X$3,""))),"")</f>
        <v/>
      </c>
      <c r="Y571" s="7" t="str">
        <f ca="1">IF(AND($A571&lt;&gt;"",Y$9&lt;&gt;""),IF(HLOOKUP(Y$9,'Feuille1-Catégories'!$C$1:$G$2,2,FALSE)="OUI",Y$3,IF(HLOOKUP(Y$9,'Feuille1-Catégories'!$C$1:$G$3,3,FALSE)="OUI",OFFSET(Y$3,MOD(QUOTIENT(ROW()-ROW($A$20),'Feuille1-Catégories'!$B$6/Y$6),Y$5),0),IF(MOD($A571-1-Y$10,'Feuille1-Catégories'!$F$5+1)=0,Y$3,""))),"")</f>
        <v/>
      </c>
      <c r="Z571" s="7" t="str">
        <f ca="1">IF(AND($A571&lt;&gt;"",Z$9&lt;&gt;""),IF(HLOOKUP(Z$9,'Feuille1-Catégories'!$C$1:$G$2,2,FALSE)="OUI",Z$3,IF(HLOOKUP(Z$9,'Feuille1-Catégories'!$C$1:$G$3,3,FALSE)="OUI",OFFSET(Z$3,MOD(QUOTIENT(ROW()-ROW($A$20),'Feuille1-Catégories'!$B$6/Z$6),Z$5),0),"")),"")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72" spans="1:26" ht="17" x14ac:dyDescent="0.2">
      <c r="A572" s="21" t="str">
        <f>IF(ROW()-ROW($A$19)&gt;'Feuille1-Catégories'!$B$6,"",ROW()-ROW($A$19))</f>
        <v/>
      </c>
      <c r="B572" s="33" t="str">
        <f t="shared" si="25"/>
        <v/>
      </c>
      <c r="C572" s="10" t="str">
        <f t="shared" si="26"/>
        <v/>
      </c>
      <c r="D572" s="10" t="str">
        <f>IF('Feuille3-Coût de production'!D572&lt;&gt;"",'Feuille3-Coût de production'!D572,"")</f>
        <v/>
      </c>
      <c r="E572" s="10" t="str">
        <f t="shared" si="27"/>
        <v/>
      </c>
      <c r="F572" s="7" t="str">
        <f ca="1">IF(AND($A572&lt;&gt;"",F$9&lt;&gt;""),IF(HLOOKUP(F$9,'Feuille1-Catégories'!$C$1:$G$2,2,FALSE)="OUI",F$3,IF(HLOOKUP(F$9,'Feuille1-Catégories'!$C$1:$G$3,3,FALSE)="OUI",OFFSET(F$3,MOD(QUOTIENT(ROW()-ROW($A$20),'Feuille1-Catégories'!$B$6/F$6),F$5),0),IF(MOD($A572-1-F$10,'Feuille1-Catégories'!$F$5+1)=0,F$3,""))),"")</f>
        <v/>
      </c>
      <c r="G572" s="7" t="str">
        <f ca="1">IF(AND($A572&lt;&gt;"",G$9&lt;&gt;""),IF(HLOOKUP(G$9,'Feuille1-Catégories'!$C$1:$G$2,2,FALSE)="OUI",G$3,IF(HLOOKUP(G$9,'Feuille1-Catégories'!$C$1:$G$3,3,FALSE)="OUI",OFFSET(G$3,MOD(QUOTIENT(ROW()-ROW($A$20),'Feuille1-Catégories'!$B$6/G$6),G$5),0),IF(MOD($A572-1-G$10,'Feuille1-Catégories'!$F$5+1)=0,G$3,""))),"")</f>
        <v/>
      </c>
      <c r="H572" s="7" t="str">
        <f ca="1">IF(AND($A572&lt;&gt;"",H$9&lt;&gt;""),IF(HLOOKUP(H$9,'Feuille1-Catégories'!$C$1:$G$2,2,FALSE)="OUI",H$3,IF(HLOOKUP(H$9,'Feuille1-Catégories'!$C$1:$G$3,3,FALSE)="OUI",OFFSET(H$3,MOD(QUOTIENT(ROW()-ROW($A$20),'Feuille1-Catégories'!$B$6/H$6),H$5),0),IF(MOD($A572-1-H$10,'Feuille1-Catégories'!$F$5+1)=0,H$3,""))),"")</f>
        <v/>
      </c>
      <c r="I572" s="7" t="str">
        <f ca="1">IF(AND($A572&lt;&gt;"",I$9&lt;&gt;""),IF(HLOOKUP(I$9,'Feuille1-Catégories'!$C$1:$G$2,2,FALSE)="OUI",I$3,IF(HLOOKUP(I$9,'Feuille1-Catégories'!$C$1:$G$3,3,FALSE)="OUI",OFFSET(I$3,MOD(QUOTIENT(ROW()-ROW($A$20),'Feuille1-Catégories'!$B$6/I$6),I$5),0),IF(MOD($A572-1-I$10,'Feuille1-Catégories'!$F$5+1)=0,I$3,""))),"")</f>
        <v/>
      </c>
      <c r="J572" s="7" t="str">
        <f ca="1">IF(AND($A572&lt;&gt;"",J$9&lt;&gt;""),IF(HLOOKUP(J$9,'Feuille1-Catégories'!$C$1:$G$2,2,FALSE)="OUI",J$3,IF(HLOOKUP(J$9,'Feuille1-Catégories'!$C$1:$G$3,3,FALSE)="OUI",OFFSET(J$3,MOD(QUOTIENT(ROW()-ROW($A$20),'Feuille1-Catégories'!$B$6/J$6),J$5),0),IF(MOD($A572-1-J$10,'Feuille1-Catégories'!$F$5+1)=0,J$3,""))),"")</f>
        <v/>
      </c>
      <c r="K572" s="7" t="str">
        <f ca="1">IF(AND($A572&lt;&gt;"",K$9&lt;&gt;""),IF(HLOOKUP(K$9,'Feuille1-Catégories'!$C$1:$G$2,2,FALSE)="OUI",K$3,IF(HLOOKUP(K$9,'Feuille1-Catégories'!$C$1:$G$3,3,FALSE)="OUI",OFFSET(K$3,MOD(QUOTIENT(ROW()-ROW($A$20),'Feuille1-Catégories'!$B$6/K$6),K$5),0),IF(MOD($A572-1-K$10,'Feuille1-Catégories'!$F$5+1)=0,K$3,""))),"")</f>
        <v/>
      </c>
      <c r="L572" s="7" t="str">
        <f ca="1">IF(AND($A572&lt;&gt;"",L$9&lt;&gt;""),IF(HLOOKUP(L$9,'Feuille1-Catégories'!$C$1:$G$2,2,FALSE)="OUI",L$3,IF(HLOOKUP(L$9,'Feuille1-Catégories'!$C$1:$G$3,3,FALSE)="OUI",OFFSET(L$3,MOD(QUOTIENT(ROW()-ROW($A$20),'Feuille1-Catégories'!$B$6/L$6),L$5),0),IF(MOD($A572-1-L$10,'Feuille1-Catégories'!$F$5+1)=0,L$3,""))),"")</f>
        <v/>
      </c>
      <c r="M572" s="7" t="str">
        <f ca="1">IF(AND($A572&lt;&gt;"",M$9&lt;&gt;""),IF(HLOOKUP(M$9,'Feuille1-Catégories'!$C$1:$G$2,2,FALSE)="OUI",M$3,IF(HLOOKUP(M$9,'Feuille1-Catégories'!$C$1:$G$3,3,FALSE)="OUI",OFFSET(M$3,MOD(QUOTIENT(ROW()-ROW($A$20),'Feuille1-Catégories'!$B$6/M$6),M$5),0),IF(MOD($A572-1-M$10,'Feuille1-Catégories'!$F$5+1)=0,M$3,""))),"")</f>
        <v/>
      </c>
      <c r="N572" s="7" t="str">
        <f ca="1">IF(AND($A572&lt;&gt;"",N$9&lt;&gt;""),IF(HLOOKUP(N$9,'Feuille1-Catégories'!$C$1:$G$2,2,FALSE)="OUI",N$3,IF(HLOOKUP(N$9,'Feuille1-Catégories'!$C$1:$G$3,3,FALSE)="OUI",OFFSET(N$3,MOD(QUOTIENT(ROW()-ROW($A$20),'Feuille1-Catégories'!$B$6/N$6),N$5),0),IF(MOD($A572-1-N$10,'Feuille1-Catégories'!$F$5+1)=0,N$3,""))),"")</f>
        <v/>
      </c>
      <c r="O572" s="7" t="str">
        <f ca="1">IF(AND($A572&lt;&gt;"",O$9&lt;&gt;""),IF(HLOOKUP(O$9,'Feuille1-Catégories'!$C$1:$G$2,2,FALSE)="OUI",O$3,IF(HLOOKUP(O$9,'Feuille1-Catégories'!$C$1:$G$3,3,FALSE)="OUI",OFFSET(O$3,MOD(QUOTIENT(ROW()-ROW($A$20),'Feuille1-Catégories'!$B$6/O$6),O$5),0),IF(MOD($A572-1-O$10,'Feuille1-Catégories'!$F$5+1)=0,O$3,""))),"")</f>
        <v/>
      </c>
      <c r="P572" s="7" t="str">
        <f ca="1">IF(AND($A572&lt;&gt;"",P$9&lt;&gt;""),IF(HLOOKUP(P$9,'Feuille1-Catégories'!$C$1:$G$2,2,FALSE)="OUI",P$3,IF(HLOOKUP(P$9,'Feuille1-Catégories'!$C$1:$G$3,3,FALSE)="OUI",OFFSET(P$3,MOD(QUOTIENT(ROW()-ROW($A$20),'Feuille1-Catégories'!$B$6/P$6),P$5),0),IF(MOD($A572-1-P$10,'Feuille1-Catégories'!$F$5+1)=0,P$3,""))),"")</f>
        <v/>
      </c>
      <c r="Q572" s="7" t="str">
        <f ca="1">IF(AND($A572&lt;&gt;"",Q$9&lt;&gt;""),IF(HLOOKUP(Q$9,'Feuille1-Catégories'!$C$1:$G$2,2,FALSE)="OUI",Q$3,IF(HLOOKUP(Q$9,'Feuille1-Catégories'!$C$1:$G$3,3,FALSE)="OUI",OFFSET(Q$3,MOD(QUOTIENT(ROW()-ROW($A$20),'Feuille1-Catégories'!$B$6/Q$6),Q$5),0),IF(MOD($A572-1-Q$10,'Feuille1-Catégories'!$F$5+1)=0,Q$3,""))),"")</f>
        <v/>
      </c>
      <c r="R572" s="7" t="str">
        <f ca="1">IF(AND($A572&lt;&gt;"",R$9&lt;&gt;""),IF(HLOOKUP(R$9,'Feuille1-Catégories'!$C$1:$G$2,2,FALSE)="OUI",R$3,IF(HLOOKUP(R$9,'Feuille1-Catégories'!$C$1:$G$3,3,FALSE)="OUI",OFFSET(R$3,MOD(QUOTIENT(ROW()-ROW($A$20),'Feuille1-Catégories'!$B$6/R$6),R$5),0),IF(MOD($A572-1-R$10,'Feuille1-Catégories'!$F$5+1)=0,R$3,""))),"")</f>
        <v/>
      </c>
      <c r="S572" s="7" t="str">
        <f ca="1">IF(AND($A572&lt;&gt;"",S$9&lt;&gt;""),IF(HLOOKUP(S$9,'Feuille1-Catégories'!$C$1:$G$2,2,FALSE)="OUI",S$3,IF(HLOOKUP(S$9,'Feuille1-Catégories'!$C$1:$G$3,3,FALSE)="OUI",OFFSET(S$3,MOD(QUOTIENT(ROW()-ROW($A$20),'Feuille1-Catégories'!$B$6/S$6),S$5),0),IF(MOD($A572-1-S$10,'Feuille1-Catégories'!$F$5+1)=0,S$3,""))),"")</f>
        <v/>
      </c>
      <c r="T572" s="7" t="str">
        <f ca="1">IF(AND($A572&lt;&gt;"",T$9&lt;&gt;""),IF(HLOOKUP(T$9,'Feuille1-Catégories'!$C$1:$G$2,2,FALSE)="OUI",T$3,IF(HLOOKUP(T$9,'Feuille1-Catégories'!$C$1:$G$3,3,FALSE)="OUI",OFFSET(T$3,MOD(QUOTIENT(ROW()-ROW($A$20),'Feuille1-Catégories'!$B$6/T$6),T$5),0),IF(MOD($A572-1-T$10,'Feuille1-Catégories'!$F$5+1)=0,T$3,""))),"")</f>
        <v/>
      </c>
      <c r="U572" s="7" t="str">
        <f ca="1">IF(AND($A572&lt;&gt;"",U$9&lt;&gt;""),IF(HLOOKUP(U$9,'Feuille1-Catégories'!$C$1:$G$2,2,FALSE)="OUI",U$3,IF(HLOOKUP(U$9,'Feuille1-Catégories'!$C$1:$G$3,3,FALSE)="OUI",OFFSET(U$3,MOD(QUOTIENT(ROW()-ROW($A$20),'Feuille1-Catégories'!$B$6/U$6),U$5),0),IF(MOD($A572-1-U$10,'Feuille1-Catégories'!$F$5+1)=0,U$3,""))),"")</f>
        <v/>
      </c>
      <c r="V572" s="7" t="str">
        <f ca="1">IF(AND($A572&lt;&gt;"",V$9&lt;&gt;""),IF(HLOOKUP(V$9,'Feuille1-Catégories'!$C$1:$G$2,2,FALSE)="OUI",V$3,IF(HLOOKUP(V$9,'Feuille1-Catégories'!$C$1:$G$3,3,FALSE)="OUI",OFFSET(V$3,MOD(QUOTIENT(ROW()-ROW($A$20),'Feuille1-Catégories'!$B$6/V$6),V$5),0),IF(MOD($A572-1-V$10,'Feuille1-Catégories'!$F$5+1)=0,V$3,""))),"")</f>
        <v/>
      </c>
      <c r="W572" s="7" t="str">
        <f ca="1">IF(AND($A572&lt;&gt;"",W$9&lt;&gt;""),IF(HLOOKUP(W$9,'Feuille1-Catégories'!$C$1:$G$2,2,FALSE)="OUI",W$3,IF(HLOOKUP(W$9,'Feuille1-Catégories'!$C$1:$G$3,3,FALSE)="OUI",OFFSET(W$3,MOD(QUOTIENT(ROW()-ROW($A$20),'Feuille1-Catégories'!$B$6/W$6),W$5),0),IF(MOD($A572-1-W$10,'Feuille1-Catégories'!$F$5+1)=0,W$3,""))),"")</f>
        <v/>
      </c>
      <c r="X572" s="7" t="str">
        <f ca="1">IF(AND($A572&lt;&gt;"",X$9&lt;&gt;""),IF(HLOOKUP(X$9,'Feuille1-Catégories'!$C$1:$G$2,2,FALSE)="OUI",X$3,IF(HLOOKUP(X$9,'Feuille1-Catégories'!$C$1:$G$3,3,FALSE)="OUI",OFFSET(X$3,MOD(QUOTIENT(ROW()-ROW($A$20),'Feuille1-Catégories'!$B$6/X$6),X$5),0),IF(MOD($A572-1-X$10,'Feuille1-Catégories'!$F$5+1)=0,X$3,""))),"")</f>
        <v/>
      </c>
      <c r="Y572" s="7" t="str">
        <f ca="1">IF(AND($A572&lt;&gt;"",Y$9&lt;&gt;""),IF(HLOOKUP(Y$9,'Feuille1-Catégories'!$C$1:$G$2,2,FALSE)="OUI",Y$3,IF(HLOOKUP(Y$9,'Feuille1-Catégories'!$C$1:$G$3,3,FALSE)="OUI",OFFSET(Y$3,MOD(QUOTIENT(ROW()-ROW($A$20),'Feuille1-Catégories'!$B$6/Y$6),Y$5),0),IF(MOD($A572-1-Y$10,'Feuille1-Catégories'!$F$5+1)=0,Y$3,""))),"")</f>
        <v/>
      </c>
      <c r="Z572" s="7" t="str">
        <f ca="1">IF(AND($A572&lt;&gt;"",Z$9&lt;&gt;""),IF(HLOOKUP(Z$9,'Feuille1-Catégories'!$C$1:$G$2,2,FALSE)="OUI",Z$3,IF(HLOOKUP(Z$9,'Feuille1-Catégories'!$C$1:$G$3,3,FALSE)="OUI",OFFSET(Z$3,MOD(QUOTIENT(ROW()-ROW($A$20),'Feuille1-Catégories'!$B$6/Z$6),Z$5),0),"")),"")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73" spans="1:26" ht="17" x14ac:dyDescent="0.2">
      <c r="A573" s="21" t="str">
        <f>IF(ROW()-ROW($A$19)&gt;'Feuille1-Catégories'!$B$6,"",ROW()-ROW($A$19))</f>
        <v/>
      </c>
      <c r="B573" s="33" t="str">
        <f t="shared" si="25"/>
        <v/>
      </c>
      <c r="C573" s="10" t="str">
        <f t="shared" si="26"/>
        <v/>
      </c>
      <c r="D573" s="10" t="str">
        <f>IF('Feuille3-Coût de production'!D573&lt;&gt;"",'Feuille3-Coût de production'!D573,"")</f>
        <v/>
      </c>
      <c r="E573" s="10" t="str">
        <f t="shared" si="27"/>
        <v/>
      </c>
      <c r="F573" s="7" t="str">
        <f ca="1">IF(AND($A573&lt;&gt;"",F$9&lt;&gt;""),IF(HLOOKUP(F$9,'Feuille1-Catégories'!$C$1:$G$2,2,FALSE)="OUI",F$3,IF(HLOOKUP(F$9,'Feuille1-Catégories'!$C$1:$G$3,3,FALSE)="OUI",OFFSET(F$3,MOD(QUOTIENT(ROW()-ROW($A$20),'Feuille1-Catégories'!$B$6/F$6),F$5),0),IF(MOD($A573-1-F$10,'Feuille1-Catégories'!$F$5+1)=0,F$3,""))),"")</f>
        <v/>
      </c>
      <c r="G573" s="7" t="str">
        <f ca="1">IF(AND($A573&lt;&gt;"",G$9&lt;&gt;""),IF(HLOOKUP(G$9,'Feuille1-Catégories'!$C$1:$G$2,2,FALSE)="OUI",G$3,IF(HLOOKUP(G$9,'Feuille1-Catégories'!$C$1:$G$3,3,FALSE)="OUI",OFFSET(G$3,MOD(QUOTIENT(ROW()-ROW($A$20),'Feuille1-Catégories'!$B$6/G$6),G$5),0),IF(MOD($A573-1-G$10,'Feuille1-Catégories'!$F$5+1)=0,G$3,""))),"")</f>
        <v/>
      </c>
      <c r="H573" s="7" t="str">
        <f ca="1">IF(AND($A573&lt;&gt;"",H$9&lt;&gt;""),IF(HLOOKUP(H$9,'Feuille1-Catégories'!$C$1:$G$2,2,FALSE)="OUI",H$3,IF(HLOOKUP(H$9,'Feuille1-Catégories'!$C$1:$G$3,3,FALSE)="OUI",OFFSET(H$3,MOD(QUOTIENT(ROW()-ROW($A$20),'Feuille1-Catégories'!$B$6/H$6),H$5),0),IF(MOD($A573-1-H$10,'Feuille1-Catégories'!$F$5+1)=0,H$3,""))),"")</f>
        <v/>
      </c>
      <c r="I573" s="7" t="str">
        <f ca="1">IF(AND($A573&lt;&gt;"",I$9&lt;&gt;""),IF(HLOOKUP(I$9,'Feuille1-Catégories'!$C$1:$G$2,2,FALSE)="OUI",I$3,IF(HLOOKUP(I$9,'Feuille1-Catégories'!$C$1:$G$3,3,FALSE)="OUI",OFFSET(I$3,MOD(QUOTIENT(ROW()-ROW($A$20),'Feuille1-Catégories'!$B$6/I$6),I$5),0),IF(MOD($A573-1-I$10,'Feuille1-Catégories'!$F$5+1)=0,I$3,""))),"")</f>
        <v/>
      </c>
      <c r="J573" s="7" t="str">
        <f ca="1">IF(AND($A573&lt;&gt;"",J$9&lt;&gt;""),IF(HLOOKUP(J$9,'Feuille1-Catégories'!$C$1:$G$2,2,FALSE)="OUI",J$3,IF(HLOOKUP(J$9,'Feuille1-Catégories'!$C$1:$G$3,3,FALSE)="OUI",OFFSET(J$3,MOD(QUOTIENT(ROW()-ROW($A$20),'Feuille1-Catégories'!$B$6/J$6),J$5),0),IF(MOD($A573-1-J$10,'Feuille1-Catégories'!$F$5+1)=0,J$3,""))),"")</f>
        <v/>
      </c>
      <c r="K573" s="7" t="str">
        <f ca="1">IF(AND($A573&lt;&gt;"",K$9&lt;&gt;""),IF(HLOOKUP(K$9,'Feuille1-Catégories'!$C$1:$G$2,2,FALSE)="OUI",K$3,IF(HLOOKUP(K$9,'Feuille1-Catégories'!$C$1:$G$3,3,FALSE)="OUI",OFFSET(K$3,MOD(QUOTIENT(ROW()-ROW($A$20),'Feuille1-Catégories'!$B$6/K$6),K$5),0),IF(MOD($A573-1-K$10,'Feuille1-Catégories'!$F$5+1)=0,K$3,""))),"")</f>
        <v/>
      </c>
      <c r="L573" s="7" t="str">
        <f ca="1">IF(AND($A573&lt;&gt;"",L$9&lt;&gt;""),IF(HLOOKUP(L$9,'Feuille1-Catégories'!$C$1:$G$2,2,FALSE)="OUI",L$3,IF(HLOOKUP(L$9,'Feuille1-Catégories'!$C$1:$G$3,3,FALSE)="OUI",OFFSET(L$3,MOD(QUOTIENT(ROW()-ROW($A$20),'Feuille1-Catégories'!$B$6/L$6),L$5),0),IF(MOD($A573-1-L$10,'Feuille1-Catégories'!$F$5+1)=0,L$3,""))),"")</f>
        <v/>
      </c>
      <c r="M573" s="7" t="str">
        <f ca="1">IF(AND($A573&lt;&gt;"",M$9&lt;&gt;""),IF(HLOOKUP(M$9,'Feuille1-Catégories'!$C$1:$G$2,2,FALSE)="OUI",M$3,IF(HLOOKUP(M$9,'Feuille1-Catégories'!$C$1:$G$3,3,FALSE)="OUI",OFFSET(M$3,MOD(QUOTIENT(ROW()-ROW($A$20),'Feuille1-Catégories'!$B$6/M$6),M$5),0),IF(MOD($A573-1-M$10,'Feuille1-Catégories'!$F$5+1)=0,M$3,""))),"")</f>
        <v/>
      </c>
      <c r="N573" s="7" t="str">
        <f ca="1">IF(AND($A573&lt;&gt;"",N$9&lt;&gt;""),IF(HLOOKUP(N$9,'Feuille1-Catégories'!$C$1:$G$2,2,FALSE)="OUI",N$3,IF(HLOOKUP(N$9,'Feuille1-Catégories'!$C$1:$G$3,3,FALSE)="OUI",OFFSET(N$3,MOD(QUOTIENT(ROW()-ROW($A$20),'Feuille1-Catégories'!$B$6/N$6),N$5),0),IF(MOD($A573-1-N$10,'Feuille1-Catégories'!$F$5+1)=0,N$3,""))),"")</f>
        <v/>
      </c>
      <c r="O573" s="7" t="str">
        <f ca="1">IF(AND($A573&lt;&gt;"",O$9&lt;&gt;""),IF(HLOOKUP(O$9,'Feuille1-Catégories'!$C$1:$G$2,2,FALSE)="OUI",O$3,IF(HLOOKUP(O$9,'Feuille1-Catégories'!$C$1:$G$3,3,FALSE)="OUI",OFFSET(O$3,MOD(QUOTIENT(ROW()-ROW($A$20),'Feuille1-Catégories'!$B$6/O$6),O$5),0),IF(MOD($A573-1-O$10,'Feuille1-Catégories'!$F$5+1)=0,O$3,""))),"")</f>
        <v/>
      </c>
      <c r="P573" s="7" t="str">
        <f ca="1">IF(AND($A573&lt;&gt;"",P$9&lt;&gt;""),IF(HLOOKUP(P$9,'Feuille1-Catégories'!$C$1:$G$2,2,FALSE)="OUI",P$3,IF(HLOOKUP(P$9,'Feuille1-Catégories'!$C$1:$G$3,3,FALSE)="OUI",OFFSET(P$3,MOD(QUOTIENT(ROW()-ROW($A$20),'Feuille1-Catégories'!$B$6/P$6),P$5),0),IF(MOD($A573-1-P$10,'Feuille1-Catégories'!$F$5+1)=0,P$3,""))),"")</f>
        <v/>
      </c>
      <c r="Q573" s="7" t="str">
        <f ca="1">IF(AND($A573&lt;&gt;"",Q$9&lt;&gt;""),IF(HLOOKUP(Q$9,'Feuille1-Catégories'!$C$1:$G$2,2,FALSE)="OUI",Q$3,IF(HLOOKUP(Q$9,'Feuille1-Catégories'!$C$1:$G$3,3,FALSE)="OUI",OFFSET(Q$3,MOD(QUOTIENT(ROW()-ROW($A$20),'Feuille1-Catégories'!$B$6/Q$6),Q$5),0),IF(MOD($A573-1-Q$10,'Feuille1-Catégories'!$F$5+1)=0,Q$3,""))),"")</f>
        <v/>
      </c>
      <c r="R573" s="7" t="str">
        <f ca="1">IF(AND($A573&lt;&gt;"",R$9&lt;&gt;""),IF(HLOOKUP(R$9,'Feuille1-Catégories'!$C$1:$G$2,2,FALSE)="OUI",R$3,IF(HLOOKUP(R$9,'Feuille1-Catégories'!$C$1:$G$3,3,FALSE)="OUI",OFFSET(R$3,MOD(QUOTIENT(ROW()-ROW($A$20),'Feuille1-Catégories'!$B$6/R$6),R$5),0),IF(MOD($A573-1-R$10,'Feuille1-Catégories'!$F$5+1)=0,R$3,""))),"")</f>
        <v/>
      </c>
      <c r="S573" s="7" t="str">
        <f ca="1">IF(AND($A573&lt;&gt;"",S$9&lt;&gt;""),IF(HLOOKUP(S$9,'Feuille1-Catégories'!$C$1:$G$2,2,FALSE)="OUI",S$3,IF(HLOOKUP(S$9,'Feuille1-Catégories'!$C$1:$G$3,3,FALSE)="OUI",OFFSET(S$3,MOD(QUOTIENT(ROW()-ROW($A$20),'Feuille1-Catégories'!$B$6/S$6),S$5),0),IF(MOD($A573-1-S$10,'Feuille1-Catégories'!$F$5+1)=0,S$3,""))),"")</f>
        <v/>
      </c>
      <c r="T573" s="7" t="str">
        <f ca="1">IF(AND($A573&lt;&gt;"",T$9&lt;&gt;""),IF(HLOOKUP(T$9,'Feuille1-Catégories'!$C$1:$G$2,2,FALSE)="OUI",T$3,IF(HLOOKUP(T$9,'Feuille1-Catégories'!$C$1:$G$3,3,FALSE)="OUI",OFFSET(T$3,MOD(QUOTIENT(ROW()-ROW($A$20),'Feuille1-Catégories'!$B$6/T$6),T$5),0),IF(MOD($A573-1-T$10,'Feuille1-Catégories'!$F$5+1)=0,T$3,""))),"")</f>
        <v/>
      </c>
      <c r="U573" s="7" t="str">
        <f ca="1">IF(AND($A573&lt;&gt;"",U$9&lt;&gt;""),IF(HLOOKUP(U$9,'Feuille1-Catégories'!$C$1:$G$2,2,FALSE)="OUI",U$3,IF(HLOOKUP(U$9,'Feuille1-Catégories'!$C$1:$G$3,3,FALSE)="OUI",OFFSET(U$3,MOD(QUOTIENT(ROW()-ROW($A$20),'Feuille1-Catégories'!$B$6/U$6),U$5),0),IF(MOD($A573-1-U$10,'Feuille1-Catégories'!$F$5+1)=0,U$3,""))),"")</f>
        <v/>
      </c>
      <c r="V573" s="7" t="str">
        <f ca="1">IF(AND($A573&lt;&gt;"",V$9&lt;&gt;""),IF(HLOOKUP(V$9,'Feuille1-Catégories'!$C$1:$G$2,2,FALSE)="OUI",V$3,IF(HLOOKUP(V$9,'Feuille1-Catégories'!$C$1:$G$3,3,FALSE)="OUI",OFFSET(V$3,MOD(QUOTIENT(ROW()-ROW($A$20),'Feuille1-Catégories'!$B$6/V$6),V$5),0),IF(MOD($A573-1-V$10,'Feuille1-Catégories'!$F$5+1)=0,V$3,""))),"")</f>
        <v/>
      </c>
      <c r="W573" s="7" t="str">
        <f ca="1">IF(AND($A573&lt;&gt;"",W$9&lt;&gt;""),IF(HLOOKUP(W$9,'Feuille1-Catégories'!$C$1:$G$2,2,FALSE)="OUI",W$3,IF(HLOOKUP(W$9,'Feuille1-Catégories'!$C$1:$G$3,3,FALSE)="OUI",OFFSET(W$3,MOD(QUOTIENT(ROW()-ROW($A$20),'Feuille1-Catégories'!$B$6/W$6),W$5),0),IF(MOD($A573-1-W$10,'Feuille1-Catégories'!$F$5+1)=0,W$3,""))),"")</f>
        <v/>
      </c>
      <c r="X573" s="7" t="str">
        <f ca="1">IF(AND($A573&lt;&gt;"",X$9&lt;&gt;""),IF(HLOOKUP(X$9,'Feuille1-Catégories'!$C$1:$G$2,2,FALSE)="OUI",X$3,IF(HLOOKUP(X$9,'Feuille1-Catégories'!$C$1:$G$3,3,FALSE)="OUI",OFFSET(X$3,MOD(QUOTIENT(ROW()-ROW($A$20),'Feuille1-Catégories'!$B$6/X$6),X$5),0),IF(MOD($A573-1-X$10,'Feuille1-Catégories'!$F$5+1)=0,X$3,""))),"")</f>
        <v/>
      </c>
      <c r="Y573" s="7" t="str">
        <f ca="1">IF(AND($A573&lt;&gt;"",Y$9&lt;&gt;""),IF(HLOOKUP(Y$9,'Feuille1-Catégories'!$C$1:$G$2,2,FALSE)="OUI",Y$3,IF(HLOOKUP(Y$9,'Feuille1-Catégories'!$C$1:$G$3,3,FALSE)="OUI",OFFSET(Y$3,MOD(QUOTIENT(ROW()-ROW($A$20),'Feuille1-Catégories'!$B$6/Y$6),Y$5),0),IF(MOD($A573-1-Y$10,'Feuille1-Catégories'!$F$5+1)=0,Y$3,""))),"")</f>
        <v/>
      </c>
      <c r="Z573" s="7" t="str">
        <f ca="1">IF(AND($A573&lt;&gt;"",Z$9&lt;&gt;""),IF(HLOOKUP(Z$9,'Feuille1-Catégories'!$C$1:$G$2,2,FALSE)="OUI",Z$3,IF(HLOOKUP(Z$9,'Feuille1-Catégories'!$C$1:$G$3,3,FALSE)="OUI",OFFSET(Z$3,MOD(QUOTIENT(ROW()-ROW($A$20),'Feuille1-Catégories'!$B$6/Z$6),Z$5),0),"")),"")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74" spans="1:26" ht="17" x14ac:dyDescent="0.2">
      <c r="A574" s="21" t="str">
        <f>IF(ROW()-ROW($A$19)&gt;'Feuille1-Catégories'!$B$6,"",ROW()-ROW($A$19))</f>
        <v/>
      </c>
      <c r="B574" s="33" t="str">
        <f t="shared" si="25"/>
        <v/>
      </c>
      <c r="C574" s="10" t="str">
        <f t="shared" si="26"/>
        <v/>
      </c>
      <c r="D574" s="10" t="str">
        <f>IF('Feuille3-Coût de production'!D574&lt;&gt;"",'Feuille3-Coût de production'!D574,"")</f>
        <v/>
      </c>
      <c r="E574" s="10" t="str">
        <f t="shared" si="27"/>
        <v/>
      </c>
      <c r="F574" s="7" t="str">
        <f ca="1">IF(AND($A574&lt;&gt;"",F$9&lt;&gt;""),IF(HLOOKUP(F$9,'Feuille1-Catégories'!$C$1:$G$2,2,FALSE)="OUI",F$3,IF(HLOOKUP(F$9,'Feuille1-Catégories'!$C$1:$G$3,3,FALSE)="OUI",OFFSET(F$3,MOD(QUOTIENT(ROW()-ROW($A$20),'Feuille1-Catégories'!$B$6/F$6),F$5),0),IF(MOD($A574-1-F$10,'Feuille1-Catégories'!$F$5+1)=0,F$3,""))),"")</f>
        <v/>
      </c>
      <c r="G574" s="7" t="str">
        <f ca="1">IF(AND($A574&lt;&gt;"",G$9&lt;&gt;""),IF(HLOOKUP(G$9,'Feuille1-Catégories'!$C$1:$G$2,2,FALSE)="OUI",G$3,IF(HLOOKUP(G$9,'Feuille1-Catégories'!$C$1:$G$3,3,FALSE)="OUI",OFFSET(G$3,MOD(QUOTIENT(ROW()-ROW($A$20),'Feuille1-Catégories'!$B$6/G$6),G$5),0),IF(MOD($A574-1-G$10,'Feuille1-Catégories'!$F$5+1)=0,G$3,""))),"")</f>
        <v/>
      </c>
      <c r="H574" s="7" t="str">
        <f ca="1">IF(AND($A574&lt;&gt;"",H$9&lt;&gt;""),IF(HLOOKUP(H$9,'Feuille1-Catégories'!$C$1:$G$2,2,FALSE)="OUI",H$3,IF(HLOOKUP(H$9,'Feuille1-Catégories'!$C$1:$G$3,3,FALSE)="OUI",OFFSET(H$3,MOD(QUOTIENT(ROW()-ROW($A$20),'Feuille1-Catégories'!$B$6/H$6),H$5),0),IF(MOD($A574-1-H$10,'Feuille1-Catégories'!$F$5+1)=0,H$3,""))),"")</f>
        <v/>
      </c>
      <c r="I574" s="7" t="str">
        <f ca="1">IF(AND($A574&lt;&gt;"",I$9&lt;&gt;""),IF(HLOOKUP(I$9,'Feuille1-Catégories'!$C$1:$G$2,2,FALSE)="OUI",I$3,IF(HLOOKUP(I$9,'Feuille1-Catégories'!$C$1:$G$3,3,FALSE)="OUI",OFFSET(I$3,MOD(QUOTIENT(ROW()-ROW($A$20),'Feuille1-Catégories'!$B$6/I$6),I$5),0),IF(MOD($A574-1-I$10,'Feuille1-Catégories'!$F$5+1)=0,I$3,""))),"")</f>
        <v/>
      </c>
      <c r="J574" s="7" t="str">
        <f ca="1">IF(AND($A574&lt;&gt;"",J$9&lt;&gt;""),IF(HLOOKUP(J$9,'Feuille1-Catégories'!$C$1:$G$2,2,FALSE)="OUI",J$3,IF(HLOOKUP(J$9,'Feuille1-Catégories'!$C$1:$G$3,3,FALSE)="OUI",OFFSET(J$3,MOD(QUOTIENT(ROW()-ROW($A$20),'Feuille1-Catégories'!$B$6/J$6),J$5),0),IF(MOD($A574-1-J$10,'Feuille1-Catégories'!$F$5+1)=0,J$3,""))),"")</f>
        <v/>
      </c>
      <c r="K574" s="7" t="str">
        <f ca="1">IF(AND($A574&lt;&gt;"",K$9&lt;&gt;""),IF(HLOOKUP(K$9,'Feuille1-Catégories'!$C$1:$G$2,2,FALSE)="OUI",K$3,IF(HLOOKUP(K$9,'Feuille1-Catégories'!$C$1:$G$3,3,FALSE)="OUI",OFFSET(K$3,MOD(QUOTIENT(ROW()-ROW($A$20),'Feuille1-Catégories'!$B$6/K$6),K$5),0),IF(MOD($A574-1-K$10,'Feuille1-Catégories'!$F$5+1)=0,K$3,""))),"")</f>
        <v/>
      </c>
      <c r="L574" s="7" t="str">
        <f ca="1">IF(AND($A574&lt;&gt;"",L$9&lt;&gt;""),IF(HLOOKUP(L$9,'Feuille1-Catégories'!$C$1:$G$2,2,FALSE)="OUI",L$3,IF(HLOOKUP(L$9,'Feuille1-Catégories'!$C$1:$G$3,3,FALSE)="OUI",OFFSET(L$3,MOD(QUOTIENT(ROW()-ROW($A$20),'Feuille1-Catégories'!$B$6/L$6),L$5),0),IF(MOD($A574-1-L$10,'Feuille1-Catégories'!$F$5+1)=0,L$3,""))),"")</f>
        <v/>
      </c>
      <c r="M574" s="7" t="str">
        <f ca="1">IF(AND($A574&lt;&gt;"",M$9&lt;&gt;""),IF(HLOOKUP(M$9,'Feuille1-Catégories'!$C$1:$G$2,2,FALSE)="OUI",M$3,IF(HLOOKUP(M$9,'Feuille1-Catégories'!$C$1:$G$3,3,FALSE)="OUI",OFFSET(M$3,MOD(QUOTIENT(ROW()-ROW($A$20),'Feuille1-Catégories'!$B$6/M$6),M$5),0),IF(MOD($A574-1-M$10,'Feuille1-Catégories'!$F$5+1)=0,M$3,""))),"")</f>
        <v/>
      </c>
      <c r="N574" s="7" t="str">
        <f ca="1">IF(AND($A574&lt;&gt;"",N$9&lt;&gt;""),IF(HLOOKUP(N$9,'Feuille1-Catégories'!$C$1:$G$2,2,FALSE)="OUI",N$3,IF(HLOOKUP(N$9,'Feuille1-Catégories'!$C$1:$G$3,3,FALSE)="OUI",OFFSET(N$3,MOD(QUOTIENT(ROW()-ROW($A$20),'Feuille1-Catégories'!$B$6/N$6),N$5),0),IF(MOD($A574-1-N$10,'Feuille1-Catégories'!$F$5+1)=0,N$3,""))),"")</f>
        <v/>
      </c>
      <c r="O574" s="7" t="str">
        <f ca="1">IF(AND($A574&lt;&gt;"",O$9&lt;&gt;""),IF(HLOOKUP(O$9,'Feuille1-Catégories'!$C$1:$G$2,2,FALSE)="OUI",O$3,IF(HLOOKUP(O$9,'Feuille1-Catégories'!$C$1:$G$3,3,FALSE)="OUI",OFFSET(O$3,MOD(QUOTIENT(ROW()-ROW($A$20),'Feuille1-Catégories'!$B$6/O$6),O$5),0),IF(MOD($A574-1-O$10,'Feuille1-Catégories'!$F$5+1)=0,O$3,""))),"")</f>
        <v/>
      </c>
      <c r="P574" s="7" t="str">
        <f ca="1">IF(AND($A574&lt;&gt;"",P$9&lt;&gt;""),IF(HLOOKUP(P$9,'Feuille1-Catégories'!$C$1:$G$2,2,FALSE)="OUI",P$3,IF(HLOOKUP(P$9,'Feuille1-Catégories'!$C$1:$G$3,3,FALSE)="OUI",OFFSET(P$3,MOD(QUOTIENT(ROW()-ROW($A$20),'Feuille1-Catégories'!$B$6/P$6),P$5),0),IF(MOD($A574-1-P$10,'Feuille1-Catégories'!$F$5+1)=0,P$3,""))),"")</f>
        <v/>
      </c>
      <c r="Q574" s="7" t="str">
        <f ca="1">IF(AND($A574&lt;&gt;"",Q$9&lt;&gt;""),IF(HLOOKUP(Q$9,'Feuille1-Catégories'!$C$1:$G$2,2,FALSE)="OUI",Q$3,IF(HLOOKUP(Q$9,'Feuille1-Catégories'!$C$1:$G$3,3,FALSE)="OUI",OFFSET(Q$3,MOD(QUOTIENT(ROW()-ROW($A$20),'Feuille1-Catégories'!$B$6/Q$6),Q$5),0),IF(MOD($A574-1-Q$10,'Feuille1-Catégories'!$F$5+1)=0,Q$3,""))),"")</f>
        <v/>
      </c>
      <c r="R574" s="7" t="str">
        <f ca="1">IF(AND($A574&lt;&gt;"",R$9&lt;&gt;""),IF(HLOOKUP(R$9,'Feuille1-Catégories'!$C$1:$G$2,2,FALSE)="OUI",R$3,IF(HLOOKUP(R$9,'Feuille1-Catégories'!$C$1:$G$3,3,FALSE)="OUI",OFFSET(R$3,MOD(QUOTIENT(ROW()-ROW($A$20),'Feuille1-Catégories'!$B$6/R$6),R$5),0),IF(MOD($A574-1-R$10,'Feuille1-Catégories'!$F$5+1)=0,R$3,""))),"")</f>
        <v/>
      </c>
      <c r="S574" s="7" t="str">
        <f ca="1">IF(AND($A574&lt;&gt;"",S$9&lt;&gt;""),IF(HLOOKUP(S$9,'Feuille1-Catégories'!$C$1:$G$2,2,FALSE)="OUI",S$3,IF(HLOOKUP(S$9,'Feuille1-Catégories'!$C$1:$G$3,3,FALSE)="OUI",OFFSET(S$3,MOD(QUOTIENT(ROW()-ROW($A$20),'Feuille1-Catégories'!$B$6/S$6),S$5),0),IF(MOD($A574-1-S$10,'Feuille1-Catégories'!$F$5+1)=0,S$3,""))),"")</f>
        <v/>
      </c>
      <c r="T574" s="7" t="str">
        <f ca="1">IF(AND($A574&lt;&gt;"",T$9&lt;&gt;""),IF(HLOOKUP(T$9,'Feuille1-Catégories'!$C$1:$G$2,2,FALSE)="OUI",T$3,IF(HLOOKUP(T$9,'Feuille1-Catégories'!$C$1:$G$3,3,FALSE)="OUI",OFFSET(T$3,MOD(QUOTIENT(ROW()-ROW($A$20),'Feuille1-Catégories'!$B$6/T$6),T$5),0),IF(MOD($A574-1-T$10,'Feuille1-Catégories'!$F$5+1)=0,T$3,""))),"")</f>
        <v/>
      </c>
      <c r="U574" s="7" t="str">
        <f ca="1">IF(AND($A574&lt;&gt;"",U$9&lt;&gt;""),IF(HLOOKUP(U$9,'Feuille1-Catégories'!$C$1:$G$2,2,FALSE)="OUI",U$3,IF(HLOOKUP(U$9,'Feuille1-Catégories'!$C$1:$G$3,3,FALSE)="OUI",OFFSET(U$3,MOD(QUOTIENT(ROW()-ROW($A$20),'Feuille1-Catégories'!$B$6/U$6),U$5),0),IF(MOD($A574-1-U$10,'Feuille1-Catégories'!$F$5+1)=0,U$3,""))),"")</f>
        <v/>
      </c>
      <c r="V574" s="7" t="str">
        <f ca="1">IF(AND($A574&lt;&gt;"",V$9&lt;&gt;""),IF(HLOOKUP(V$9,'Feuille1-Catégories'!$C$1:$G$2,2,FALSE)="OUI",V$3,IF(HLOOKUP(V$9,'Feuille1-Catégories'!$C$1:$G$3,3,FALSE)="OUI",OFFSET(V$3,MOD(QUOTIENT(ROW()-ROW($A$20),'Feuille1-Catégories'!$B$6/V$6),V$5),0),IF(MOD($A574-1-V$10,'Feuille1-Catégories'!$F$5+1)=0,V$3,""))),"")</f>
        <v/>
      </c>
      <c r="W574" s="7" t="str">
        <f ca="1">IF(AND($A574&lt;&gt;"",W$9&lt;&gt;""),IF(HLOOKUP(W$9,'Feuille1-Catégories'!$C$1:$G$2,2,FALSE)="OUI",W$3,IF(HLOOKUP(W$9,'Feuille1-Catégories'!$C$1:$G$3,3,FALSE)="OUI",OFFSET(W$3,MOD(QUOTIENT(ROW()-ROW($A$20),'Feuille1-Catégories'!$B$6/W$6),W$5),0),IF(MOD($A574-1-W$10,'Feuille1-Catégories'!$F$5+1)=0,W$3,""))),"")</f>
        <v/>
      </c>
      <c r="X574" s="7" t="str">
        <f ca="1">IF(AND($A574&lt;&gt;"",X$9&lt;&gt;""),IF(HLOOKUP(X$9,'Feuille1-Catégories'!$C$1:$G$2,2,FALSE)="OUI",X$3,IF(HLOOKUP(X$9,'Feuille1-Catégories'!$C$1:$G$3,3,FALSE)="OUI",OFFSET(X$3,MOD(QUOTIENT(ROW()-ROW($A$20),'Feuille1-Catégories'!$B$6/X$6),X$5),0),IF(MOD($A574-1-X$10,'Feuille1-Catégories'!$F$5+1)=0,X$3,""))),"")</f>
        <v/>
      </c>
      <c r="Y574" s="7" t="str">
        <f ca="1">IF(AND($A574&lt;&gt;"",Y$9&lt;&gt;""),IF(HLOOKUP(Y$9,'Feuille1-Catégories'!$C$1:$G$2,2,FALSE)="OUI",Y$3,IF(HLOOKUP(Y$9,'Feuille1-Catégories'!$C$1:$G$3,3,FALSE)="OUI",OFFSET(Y$3,MOD(QUOTIENT(ROW()-ROW($A$20),'Feuille1-Catégories'!$B$6/Y$6),Y$5),0),IF(MOD($A574-1-Y$10,'Feuille1-Catégories'!$F$5+1)=0,Y$3,""))),"")</f>
        <v/>
      </c>
      <c r="Z574" s="7" t="str">
        <f ca="1">IF(AND($A574&lt;&gt;"",Z$9&lt;&gt;""),IF(HLOOKUP(Z$9,'Feuille1-Catégories'!$C$1:$G$2,2,FALSE)="OUI",Z$3,IF(HLOOKUP(Z$9,'Feuille1-Catégories'!$C$1:$G$3,3,FALSE)="OUI",OFFSET(Z$3,MOD(QUOTIENT(ROW()-ROW($A$20),'Feuille1-Catégories'!$B$6/Z$6),Z$5),0),"")),"")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75" spans="1:26" ht="17" x14ac:dyDescent="0.2">
      <c r="A575" s="21" t="str">
        <f>IF(ROW()-ROW($A$19)&gt;'Feuille1-Catégories'!$B$6,"",ROW()-ROW($A$19))</f>
        <v/>
      </c>
      <c r="B575" s="33" t="str">
        <f t="shared" si="25"/>
        <v/>
      </c>
      <c r="C575" s="10" t="str">
        <f t="shared" si="26"/>
        <v/>
      </c>
      <c r="D575" s="10" t="str">
        <f>IF('Feuille3-Coût de production'!D575&lt;&gt;"",'Feuille3-Coût de production'!D575,"")</f>
        <v/>
      </c>
      <c r="E575" s="10" t="str">
        <f t="shared" si="27"/>
        <v/>
      </c>
      <c r="F575" s="7" t="str">
        <f ca="1">IF(AND($A575&lt;&gt;"",F$9&lt;&gt;""),IF(HLOOKUP(F$9,'Feuille1-Catégories'!$C$1:$G$2,2,FALSE)="OUI",F$3,IF(HLOOKUP(F$9,'Feuille1-Catégories'!$C$1:$G$3,3,FALSE)="OUI",OFFSET(F$3,MOD(QUOTIENT(ROW()-ROW($A$20),'Feuille1-Catégories'!$B$6/F$6),F$5),0),IF(MOD($A575-1-F$10,'Feuille1-Catégories'!$F$5+1)=0,F$3,""))),"")</f>
        <v/>
      </c>
      <c r="G575" s="7" t="str">
        <f ca="1">IF(AND($A575&lt;&gt;"",G$9&lt;&gt;""),IF(HLOOKUP(G$9,'Feuille1-Catégories'!$C$1:$G$2,2,FALSE)="OUI",G$3,IF(HLOOKUP(G$9,'Feuille1-Catégories'!$C$1:$G$3,3,FALSE)="OUI",OFFSET(G$3,MOD(QUOTIENT(ROW()-ROW($A$20),'Feuille1-Catégories'!$B$6/G$6),G$5),0),IF(MOD($A575-1-G$10,'Feuille1-Catégories'!$F$5+1)=0,G$3,""))),"")</f>
        <v/>
      </c>
      <c r="H575" s="7" t="str">
        <f ca="1">IF(AND($A575&lt;&gt;"",H$9&lt;&gt;""),IF(HLOOKUP(H$9,'Feuille1-Catégories'!$C$1:$G$2,2,FALSE)="OUI",H$3,IF(HLOOKUP(H$9,'Feuille1-Catégories'!$C$1:$G$3,3,FALSE)="OUI",OFFSET(H$3,MOD(QUOTIENT(ROW()-ROW($A$20),'Feuille1-Catégories'!$B$6/H$6),H$5),0),IF(MOD($A575-1-H$10,'Feuille1-Catégories'!$F$5+1)=0,H$3,""))),"")</f>
        <v/>
      </c>
      <c r="I575" s="7" t="str">
        <f ca="1">IF(AND($A575&lt;&gt;"",I$9&lt;&gt;""),IF(HLOOKUP(I$9,'Feuille1-Catégories'!$C$1:$G$2,2,FALSE)="OUI",I$3,IF(HLOOKUP(I$9,'Feuille1-Catégories'!$C$1:$G$3,3,FALSE)="OUI",OFFSET(I$3,MOD(QUOTIENT(ROW()-ROW($A$20),'Feuille1-Catégories'!$B$6/I$6),I$5),0),IF(MOD($A575-1-I$10,'Feuille1-Catégories'!$F$5+1)=0,I$3,""))),"")</f>
        <v/>
      </c>
      <c r="J575" s="7" t="str">
        <f ca="1">IF(AND($A575&lt;&gt;"",J$9&lt;&gt;""),IF(HLOOKUP(J$9,'Feuille1-Catégories'!$C$1:$G$2,2,FALSE)="OUI",J$3,IF(HLOOKUP(J$9,'Feuille1-Catégories'!$C$1:$G$3,3,FALSE)="OUI",OFFSET(J$3,MOD(QUOTIENT(ROW()-ROW($A$20),'Feuille1-Catégories'!$B$6/J$6),J$5),0),IF(MOD($A575-1-J$10,'Feuille1-Catégories'!$F$5+1)=0,J$3,""))),"")</f>
        <v/>
      </c>
      <c r="K575" s="7" t="str">
        <f ca="1">IF(AND($A575&lt;&gt;"",K$9&lt;&gt;""),IF(HLOOKUP(K$9,'Feuille1-Catégories'!$C$1:$G$2,2,FALSE)="OUI",K$3,IF(HLOOKUP(K$9,'Feuille1-Catégories'!$C$1:$G$3,3,FALSE)="OUI",OFFSET(K$3,MOD(QUOTIENT(ROW()-ROW($A$20),'Feuille1-Catégories'!$B$6/K$6),K$5),0),IF(MOD($A575-1-K$10,'Feuille1-Catégories'!$F$5+1)=0,K$3,""))),"")</f>
        <v/>
      </c>
      <c r="L575" s="7" t="str">
        <f ca="1">IF(AND($A575&lt;&gt;"",L$9&lt;&gt;""),IF(HLOOKUP(L$9,'Feuille1-Catégories'!$C$1:$G$2,2,FALSE)="OUI",L$3,IF(HLOOKUP(L$9,'Feuille1-Catégories'!$C$1:$G$3,3,FALSE)="OUI",OFFSET(L$3,MOD(QUOTIENT(ROW()-ROW($A$20),'Feuille1-Catégories'!$B$6/L$6),L$5),0),IF(MOD($A575-1-L$10,'Feuille1-Catégories'!$F$5+1)=0,L$3,""))),"")</f>
        <v/>
      </c>
      <c r="M575" s="7" t="str">
        <f ca="1">IF(AND($A575&lt;&gt;"",M$9&lt;&gt;""),IF(HLOOKUP(M$9,'Feuille1-Catégories'!$C$1:$G$2,2,FALSE)="OUI",M$3,IF(HLOOKUP(M$9,'Feuille1-Catégories'!$C$1:$G$3,3,FALSE)="OUI",OFFSET(M$3,MOD(QUOTIENT(ROW()-ROW($A$20),'Feuille1-Catégories'!$B$6/M$6),M$5),0),IF(MOD($A575-1-M$10,'Feuille1-Catégories'!$F$5+1)=0,M$3,""))),"")</f>
        <v/>
      </c>
      <c r="N575" s="7" t="str">
        <f ca="1">IF(AND($A575&lt;&gt;"",N$9&lt;&gt;""),IF(HLOOKUP(N$9,'Feuille1-Catégories'!$C$1:$G$2,2,FALSE)="OUI",N$3,IF(HLOOKUP(N$9,'Feuille1-Catégories'!$C$1:$G$3,3,FALSE)="OUI",OFFSET(N$3,MOD(QUOTIENT(ROW()-ROW($A$20),'Feuille1-Catégories'!$B$6/N$6),N$5),0),IF(MOD($A575-1-N$10,'Feuille1-Catégories'!$F$5+1)=0,N$3,""))),"")</f>
        <v/>
      </c>
      <c r="O575" s="7" t="str">
        <f ca="1">IF(AND($A575&lt;&gt;"",O$9&lt;&gt;""),IF(HLOOKUP(O$9,'Feuille1-Catégories'!$C$1:$G$2,2,FALSE)="OUI",O$3,IF(HLOOKUP(O$9,'Feuille1-Catégories'!$C$1:$G$3,3,FALSE)="OUI",OFFSET(O$3,MOD(QUOTIENT(ROW()-ROW($A$20),'Feuille1-Catégories'!$B$6/O$6),O$5),0),IF(MOD($A575-1-O$10,'Feuille1-Catégories'!$F$5+1)=0,O$3,""))),"")</f>
        <v/>
      </c>
      <c r="P575" s="7" t="str">
        <f ca="1">IF(AND($A575&lt;&gt;"",P$9&lt;&gt;""),IF(HLOOKUP(P$9,'Feuille1-Catégories'!$C$1:$G$2,2,FALSE)="OUI",P$3,IF(HLOOKUP(P$9,'Feuille1-Catégories'!$C$1:$G$3,3,FALSE)="OUI",OFFSET(P$3,MOD(QUOTIENT(ROW()-ROW($A$20),'Feuille1-Catégories'!$B$6/P$6),P$5),0),IF(MOD($A575-1-P$10,'Feuille1-Catégories'!$F$5+1)=0,P$3,""))),"")</f>
        <v/>
      </c>
      <c r="Q575" s="7" t="str">
        <f ca="1">IF(AND($A575&lt;&gt;"",Q$9&lt;&gt;""),IF(HLOOKUP(Q$9,'Feuille1-Catégories'!$C$1:$G$2,2,FALSE)="OUI",Q$3,IF(HLOOKUP(Q$9,'Feuille1-Catégories'!$C$1:$G$3,3,FALSE)="OUI",OFFSET(Q$3,MOD(QUOTIENT(ROW()-ROW($A$20),'Feuille1-Catégories'!$B$6/Q$6),Q$5),0),IF(MOD($A575-1-Q$10,'Feuille1-Catégories'!$F$5+1)=0,Q$3,""))),"")</f>
        <v/>
      </c>
      <c r="R575" s="7" t="str">
        <f ca="1">IF(AND($A575&lt;&gt;"",R$9&lt;&gt;""),IF(HLOOKUP(R$9,'Feuille1-Catégories'!$C$1:$G$2,2,FALSE)="OUI",R$3,IF(HLOOKUP(R$9,'Feuille1-Catégories'!$C$1:$G$3,3,FALSE)="OUI",OFFSET(R$3,MOD(QUOTIENT(ROW()-ROW($A$20),'Feuille1-Catégories'!$B$6/R$6),R$5),0),IF(MOD($A575-1-R$10,'Feuille1-Catégories'!$F$5+1)=0,R$3,""))),"")</f>
        <v/>
      </c>
      <c r="S575" s="7" t="str">
        <f ca="1">IF(AND($A575&lt;&gt;"",S$9&lt;&gt;""),IF(HLOOKUP(S$9,'Feuille1-Catégories'!$C$1:$G$2,2,FALSE)="OUI",S$3,IF(HLOOKUP(S$9,'Feuille1-Catégories'!$C$1:$G$3,3,FALSE)="OUI",OFFSET(S$3,MOD(QUOTIENT(ROW()-ROW($A$20),'Feuille1-Catégories'!$B$6/S$6),S$5),0),IF(MOD($A575-1-S$10,'Feuille1-Catégories'!$F$5+1)=0,S$3,""))),"")</f>
        <v/>
      </c>
      <c r="T575" s="7" t="str">
        <f ca="1">IF(AND($A575&lt;&gt;"",T$9&lt;&gt;""),IF(HLOOKUP(T$9,'Feuille1-Catégories'!$C$1:$G$2,2,FALSE)="OUI",T$3,IF(HLOOKUP(T$9,'Feuille1-Catégories'!$C$1:$G$3,3,FALSE)="OUI",OFFSET(T$3,MOD(QUOTIENT(ROW()-ROW($A$20),'Feuille1-Catégories'!$B$6/T$6),T$5),0),IF(MOD($A575-1-T$10,'Feuille1-Catégories'!$F$5+1)=0,T$3,""))),"")</f>
        <v/>
      </c>
      <c r="U575" s="7" t="str">
        <f ca="1">IF(AND($A575&lt;&gt;"",U$9&lt;&gt;""),IF(HLOOKUP(U$9,'Feuille1-Catégories'!$C$1:$G$2,2,FALSE)="OUI",U$3,IF(HLOOKUP(U$9,'Feuille1-Catégories'!$C$1:$G$3,3,FALSE)="OUI",OFFSET(U$3,MOD(QUOTIENT(ROW()-ROW($A$20),'Feuille1-Catégories'!$B$6/U$6),U$5),0),IF(MOD($A575-1-U$10,'Feuille1-Catégories'!$F$5+1)=0,U$3,""))),"")</f>
        <v/>
      </c>
      <c r="V575" s="7" t="str">
        <f ca="1">IF(AND($A575&lt;&gt;"",V$9&lt;&gt;""),IF(HLOOKUP(V$9,'Feuille1-Catégories'!$C$1:$G$2,2,FALSE)="OUI",V$3,IF(HLOOKUP(V$9,'Feuille1-Catégories'!$C$1:$G$3,3,FALSE)="OUI",OFFSET(V$3,MOD(QUOTIENT(ROW()-ROW($A$20),'Feuille1-Catégories'!$B$6/V$6),V$5),0),IF(MOD($A575-1-V$10,'Feuille1-Catégories'!$F$5+1)=0,V$3,""))),"")</f>
        <v/>
      </c>
      <c r="W575" s="7" t="str">
        <f ca="1">IF(AND($A575&lt;&gt;"",W$9&lt;&gt;""),IF(HLOOKUP(W$9,'Feuille1-Catégories'!$C$1:$G$2,2,FALSE)="OUI",W$3,IF(HLOOKUP(W$9,'Feuille1-Catégories'!$C$1:$G$3,3,FALSE)="OUI",OFFSET(W$3,MOD(QUOTIENT(ROW()-ROW($A$20),'Feuille1-Catégories'!$B$6/W$6),W$5),0),IF(MOD($A575-1-W$10,'Feuille1-Catégories'!$F$5+1)=0,W$3,""))),"")</f>
        <v/>
      </c>
      <c r="X575" s="7" t="str">
        <f ca="1">IF(AND($A575&lt;&gt;"",X$9&lt;&gt;""),IF(HLOOKUP(X$9,'Feuille1-Catégories'!$C$1:$G$2,2,FALSE)="OUI",X$3,IF(HLOOKUP(X$9,'Feuille1-Catégories'!$C$1:$G$3,3,FALSE)="OUI",OFFSET(X$3,MOD(QUOTIENT(ROW()-ROW($A$20),'Feuille1-Catégories'!$B$6/X$6),X$5),0),IF(MOD($A575-1-X$10,'Feuille1-Catégories'!$F$5+1)=0,X$3,""))),"")</f>
        <v/>
      </c>
      <c r="Y575" s="7" t="str">
        <f ca="1">IF(AND($A575&lt;&gt;"",Y$9&lt;&gt;""),IF(HLOOKUP(Y$9,'Feuille1-Catégories'!$C$1:$G$2,2,FALSE)="OUI",Y$3,IF(HLOOKUP(Y$9,'Feuille1-Catégories'!$C$1:$G$3,3,FALSE)="OUI",OFFSET(Y$3,MOD(QUOTIENT(ROW()-ROW($A$20),'Feuille1-Catégories'!$B$6/Y$6),Y$5),0),IF(MOD($A575-1-Y$10,'Feuille1-Catégories'!$F$5+1)=0,Y$3,""))),"")</f>
        <v/>
      </c>
      <c r="Z575" s="7" t="str">
        <f ca="1">IF(AND($A575&lt;&gt;"",Z$9&lt;&gt;""),IF(HLOOKUP(Z$9,'Feuille1-Catégories'!$C$1:$G$2,2,FALSE)="OUI",Z$3,IF(HLOOKUP(Z$9,'Feuille1-Catégories'!$C$1:$G$3,3,FALSE)="OUI",OFFSET(Z$3,MOD(QUOTIENT(ROW()-ROW($A$20),'Feuille1-Catégories'!$B$6/Z$6),Z$5),0),"")),"")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76" spans="1:26" ht="17" x14ac:dyDescent="0.2">
      <c r="A576" s="21" t="str">
        <f>IF(ROW()-ROW($A$19)&gt;'Feuille1-Catégories'!$B$6,"",ROW()-ROW($A$19))</f>
        <v/>
      </c>
      <c r="B576" s="33" t="str">
        <f t="shared" si="25"/>
        <v/>
      </c>
      <c r="C576" s="10" t="str">
        <f t="shared" si="26"/>
        <v/>
      </c>
      <c r="D576" s="10" t="str">
        <f>IF('Feuille3-Coût de production'!D576&lt;&gt;"",'Feuille3-Coût de production'!D576,"")</f>
        <v/>
      </c>
      <c r="E576" s="10" t="str">
        <f t="shared" si="27"/>
        <v/>
      </c>
      <c r="F576" s="7" t="str">
        <f ca="1">IF(AND($A576&lt;&gt;"",F$9&lt;&gt;""),IF(HLOOKUP(F$9,'Feuille1-Catégories'!$C$1:$G$2,2,FALSE)="OUI",F$3,IF(HLOOKUP(F$9,'Feuille1-Catégories'!$C$1:$G$3,3,FALSE)="OUI",OFFSET(F$3,MOD(QUOTIENT(ROW()-ROW($A$20),'Feuille1-Catégories'!$B$6/F$6),F$5),0),IF(MOD($A576-1-F$10,'Feuille1-Catégories'!$F$5+1)=0,F$3,""))),"")</f>
        <v/>
      </c>
      <c r="G576" s="7" t="str">
        <f ca="1">IF(AND($A576&lt;&gt;"",G$9&lt;&gt;""),IF(HLOOKUP(G$9,'Feuille1-Catégories'!$C$1:$G$2,2,FALSE)="OUI",G$3,IF(HLOOKUP(G$9,'Feuille1-Catégories'!$C$1:$G$3,3,FALSE)="OUI",OFFSET(G$3,MOD(QUOTIENT(ROW()-ROW($A$20),'Feuille1-Catégories'!$B$6/G$6),G$5),0),IF(MOD($A576-1-G$10,'Feuille1-Catégories'!$F$5+1)=0,G$3,""))),"")</f>
        <v/>
      </c>
      <c r="H576" s="7" t="str">
        <f ca="1">IF(AND($A576&lt;&gt;"",H$9&lt;&gt;""),IF(HLOOKUP(H$9,'Feuille1-Catégories'!$C$1:$G$2,2,FALSE)="OUI",H$3,IF(HLOOKUP(H$9,'Feuille1-Catégories'!$C$1:$G$3,3,FALSE)="OUI",OFFSET(H$3,MOD(QUOTIENT(ROW()-ROW($A$20),'Feuille1-Catégories'!$B$6/H$6),H$5),0),IF(MOD($A576-1-H$10,'Feuille1-Catégories'!$F$5+1)=0,H$3,""))),"")</f>
        <v/>
      </c>
      <c r="I576" s="7" t="str">
        <f ca="1">IF(AND($A576&lt;&gt;"",I$9&lt;&gt;""),IF(HLOOKUP(I$9,'Feuille1-Catégories'!$C$1:$G$2,2,FALSE)="OUI",I$3,IF(HLOOKUP(I$9,'Feuille1-Catégories'!$C$1:$G$3,3,FALSE)="OUI",OFFSET(I$3,MOD(QUOTIENT(ROW()-ROW($A$20),'Feuille1-Catégories'!$B$6/I$6),I$5),0),IF(MOD($A576-1-I$10,'Feuille1-Catégories'!$F$5+1)=0,I$3,""))),"")</f>
        <v/>
      </c>
      <c r="J576" s="7" t="str">
        <f ca="1">IF(AND($A576&lt;&gt;"",J$9&lt;&gt;""),IF(HLOOKUP(J$9,'Feuille1-Catégories'!$C$1:$G$2,2,FALSE)="OUI",J$3,IF(HLOOKUP(J$9,'Feuille1-Catégories'!$C$1:$G$3,3,FALSE)="OUI",OFFSET(J$3,MOD(QUOTIENT(ROW()-ROW($A$20),'Feuille1-Catégories'!$B$6/J$6),J$5),0),IF(MOD($A576-1-J$10,'Feuille1-Catégories'!$F$5+1)=0,J$3,""))),"")</f>
        <v/>
      </c>
      <c r="K576" s="7" t="str">
        <f ca="1">IF(AND($A576&lt;&gt;"",K$9&lt;&gt;""),IF(HLOOKUP(K$9,'Feuille1-Catégories'!$C$1:$G$2,2,FALSE)="OUI",K$3,IF(HLOOKUP(K$9,'Feuille1-Catégories'!$C$1:$G$3,3,FALSE)="OUI",OFFSET(K$3,MOD(QUOTIENT(ROW()-ROW($A$20),'Feuille1-Catégories'!$B$6/K$6),K$5),0),IF(MOD($A576-1-K$10,'Feuille1-Catégories'!$F$5+1)=0,K$3,""))),"")</f>
        <v/>
      </c>
      <c r="L576" s="7" t="str">
        <f ca="1">IF(AND($A576&lt;&gt;"",L$9&lt;&gt;""),IF(HLOOKUP(L$9,'Feuille1-Catégories'!$C$1:$G$2,2,FALSE)="OUI",L$3,IF(HLOOKUP(L$9,'Feuille1-Catégories'!$C$1:$G$3,3,FALSE)="OUI",OFFSET(L$3,MOD(QUOTIENT(ROW()-ROW($A$20),'Feuille1-Catégories'!$B$6/L$6),L$5),0),IF(MOD($A576-1-L$10,'Feuille1-Catégories'!$F$5+1)=0,L$3,""))),"")</f>
        <v/>
      </c>
      <c r="M576" s="7" t="str">
        <f ca="1">IF(AND($A576&lt;&gt;"",M$9&lt;&gt;""),IF(HLOOKUP(M$9,'Feuille1-Catégories'!$C$1:$G$2,2,FALSE)="OUI",M$3,IF(HLOOKUP(M$9,'Feuille1-Catégories'!$C$1:$G$3,3,FALSE)="OUI",OFFSET(M$3,MOD(QUOTIENT(ROW()-ROW($A$20),'Feuille1-Catégories'!$B$6/M$6),M$5),0),IF(MOD($A576-1-M$10,'Feuille1-Catégories'!$F$5+1)=0,M$3,""))),"")</f>
        <v/>
      </c>
      <c r="N576" s="7" t="str">
        <f ca="1">IF(AND($A576&lt;&gt;"",N$9&lt;&gt;""),IF(HLOOKUP(N$9,'Feuille1-Catégories'!$C$1:$G$2,2,FALSE)="OUI",N$3,IF(HLOOKUP(N$9,'Feuille1-Catégories'!$C$1:$G$3,3,FALSE)="OUI",OFFSET(N$3,MOD(QUOTIENT(ROW()-ROW($A$20),'Feuille1-Catégories'!$B$6/N$6),N$5),0),IF(MOD($A576-1-N$10,'Feuille1-Catégories'!$F$5+1)=0,N$3,""))),"")</f>
        <v/>
      </c>
      <c r="O576" s="7" t="str">
        <f ca="1">IF(AND($A576&lt;&gt;"",O$9&lt;&gt;""),IF(HLOOKUP(O$9,'Feuille1-Catégories'!$C$1:$G$2,2,FALSE)="OUI",O$3,IF(HLOOKUP(O$9,'Feuille1-Catégories'!$C$1:$G$3,3,FALSE)="OUI",OFFSET(O$3,MOD(QUOTIENT(ROW()-ROW($A$20),'Feuille1-Catégories'!$B$6/O$6),O$5),0),IF(MOD($A576-1-O$10,'Feuille1-Catégories'!$F$5+1)=0,O$3,""))),"")</f>
        <v/>
      </c>
      <c r="P576" s="7" t="str">
        <f ca="1">IF(AND($A576&lt;&gt;"",P$9&lt;&gt;""),IF(HLOOKUP(P$9,'Feuille1-Catégories'!$C$1:$G$2,2,FALSE)="OUI",P$3,IF(HLOOKUP(P$9,'Feuille1-Catégories'!$C$1:$G$3,3,FALSE)="OUI",OFFSET(P$3,MOD(QUOTIENT(ROW()-ROW($A$20),'Feuille1-Catégories'!$B$6/P$6),P$5),0),IF(MOD($A576-1-P$10,'Feuille1-Catégories'!$F$5+1)=0,P$3,""))),"")</f>
        <v/>
      </c>
      <c r="Q576" s="7" t="str">
        <f ca="1">IF(AND($A576&lt;&gt;"",Q$9&lt;&gt;""),IF(HLOOKUP(Q$9,'Feuille1-Catégories'!$C$1:$G$2,2,FALSE)="OUI",Q$3,IF(HLOOKUP(Q$9,'Feuille1-Catégories'!$C$1:$G$3,3,FALSE)="OUI",OFFSET(Q$3,MOD(QUOTIENT(ROW()-ROW($A$20),'Feuille1-Catégories'!$B$6/Q$6),Q$5),0),IF(MOD($A576-1-Q$10,'Feuille1-Catégories'!$F$5+1)=0,Q$3,""))),"")</f>
        <v/>
      </c>
      <c r="R576" s="7" t="str">
        <f ca="1">IF(AND($A576&lt;&gt;"",R$9&lt;&gt;""),IF(HLOOKUP(R$9,'Feuille1-Catégories'!$C$1:$G$2,2,FALSE)="OUI",R$3,IF(HLOOKUP(R$9,'Feuille1-Catégories'!$C$1:$G$3,3,FALSE)="OUI",OFFSET(R$3,MOD(QUOTIENT(ROW()-ROW($A$20),'Feuille1-Catégories'!$B$6/R$6),R$5),0),IF(MOD($A576-1-R$10,'Feuille1-Catégories'!$F$5+1)=0,R$3,""))),"")</f>
        <v/>
      </c>
      <c r="S576" s="7" t="str">
        <f ca="1">IF(AND($A576&lt;&gt;"",S$9&lt;&gt;""),IF(HLOOKUP(S$9,'Feuille1-Catégories'!$C$1:$G$2,2,FALSE)="OUI",S$3,IF(HLOOKUP(S$9,'Feuille1-Catégories'!$C$1:$G$3,3,FALSE)="OUI",OFFSET(S$3,MOD(QUOTIENT(ROW()-ROW($A$20),'Feuille1-Catégories'!$B$6/S$6),S$5),0),IF(MOD($A576-1-S$10,'Feuille1-Catégories'!$F$5+1)=0,S$3,""))),"")</f>
        <v/>
      </c>
      <c r="T576" s="7" t="str">
        <f ca="1">IF(AND($A576&lt;&gt;"",T$9&lt;&gt;""),IF(HLOOKUP(T$9,'Feuille1-Catégories'!$C$1:$G$2,2,FALSE)="OUI",T$3,IF(HLOOKUP(T$9,'Feuille1-Catégories'!$C$1:$G$3,3,FALSE)="OUI",OFFSET(T$3,MOD(QUOTIENT(ROW()-ROW($A$20),'Feuille1-Catégories'!$B$6/T$6),T$5),0),IF(MOD($A576-1-T$10,'Feuille1-Catégories'!$F$5+1)=0,T$3,""))),"")</f>
        <v/>
      </c>
      <c r="U576" s="7" t="str">
        <f ca="1">IF(AND($A576&lt;&gt;"",U$9&lt;&gt;""),IF(HLOOKUP(U$9,'Feuille1-Catégories'!$C$1:$G$2,2,FALSE)="OUI",U$3,IF(HLOOKUP(U$9,'Feuille1-Catégories'!$C$1:$G$3,3,FALSE)="OUI",OFFSET(U$3,MOD(QUOTIENT(ROW()-ROW($A$20),'Feuille1-Catégories'!$B$6/U$6),U$5),0),IF(MOD($A576-1-U$10,'Feuille1-Catégories'!$F$5+1)=0,U$3,""))),"")</f>
        <v/>
      </c>
      <c r="V576" s="7" t="str">
        <f ca="1">IF(AND($A576&lt;&gt;"",V$9&lt;&gt;""),IF(HLOOKUP(V$9,'Feuille1-Catégories'!$C$1:$G$2,2,FALSE)="OUI",V$3,IF(HLOOKUP(V$9,'Feuille1-Catégories'!$C$1:$G$3,3,FALSE)="OUI",OFFSET(V$3,MOD(QUOTIENT(ROW()-ROW($A$20),'Feuille1-Catégories'!$B$6/V$6),V$5),0),IF(MOD($A576-1-V$10,'Feuille1-Catégories'!$F$5+1)=0,V$3,""))),"")</f>
        <v/>
      </c>
      <c r="W576" s="7" t="str">
        <f ca="1">IF(AND($A576&lt;&gt;"",W$9&lt;&gt;""),IF(HLOOKUP(W$9,'Feuille1-Catégories'!$C$1:$G$2,2,FALSE)="OUI",W$3,IF(HLOOKUP(W$9,'Feuille1-Catégories'!$C$1:$G$3,3,FALSE)="OUI",OFFSET(W$3,MOD(QUOTIENT(ROW()-ROW($A$20),'Feuille1-Catégories'!$B$6/W$6),W$5),0),IF(MOD($A576-1-W$10,'Feuille1-Catégories'!$F$5+1)=0,W$3,""))),"")</f>
        <v/>
      </c>
      <c r="X576" s="7" t="str">
        <f ca="1">IF(AND($A576&lt;&gt;"",X$9&lt;&gt;""),IF(HLOOKUP(X$9,'Feuille1-Catégories'!$C$1:$G$2,2,FALSE)="OUI",X$3,IF(HLOOKUP(X$9,'Feuille1-Catégories'!$C$1:$G$3,3,FALSE)="OUI",OFFSET(X$3,MOD(QUOTIENT(ROW()-ROW($A$20),'Feuille1-Catégories'!$B$6/X$6),X$5),0),IF(MOD($A576-1-X$10,'Feuille1-Catégories'!$F$5+1)=0,X$3,""))),"")</f>
        <v/>
      </c>
      <c r="Y576" s="7" t="str">
        <f ca="1">IF(AND($A576&lt;&gt;"",Y$9&lt;&gt;""),IF(HLOOKUP(Y$9,'Feuille1-Catégories'!$C$1:$G$2,2,FALSE)="OUI",Y$3,IF(HLOOKUP(Y$9,'Feuille1-Catégories'!$C$1:$G$3,3,FALSE)="OUI",OFFSET(Y$3,MOD(QUOTIENT(ROW()-ROW($A$20),'Feuille1-Catégories'!$B$6/Y$6),Y$5),0),IF(MOD($A576-1-Y$10,'Feuille1-Catégories'!$F$5+1)=0,Y$3,""))),"")</f>
        <v/>
      </c>
      <c r="Z576" s="7" t="str">
        <f ca="1">IF(AND($A576&lt;&gt;"",Z$9&lt;&gt;""),IF(HLOOKUP(Z$9,'Feuille1-Catégories'!$C$1:$G$2,2,FALSE)="OUI",Z$3,IF(HLOOKUP(Z$9,'Feuille1-Catégories'!$C$1:$G$3,3,FALSE)="OUI",OFFSET(Z$3,MOD(QUOTIENT(ROW()-ROW($A$20),'Feuille1-Catégories'!$B$6/Z$6),Z$5),0),"")),"")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77" spans="1:26" ht="17" x14ac:dyDescent="0.2">
      <c r="A577" s="21" t="str">
        <f>IF(ROW()-ROW($A$19)&gt;'Feuille1-Catégories'!$B$6,"",ROW()-ROW($A$19))</f>
        <v/>
      </c>
      <c r="B577" s="33" t="str">
        <f t="shared" si="25"/>
        <v/>
      </c>
      <c r="C577" s="10" t="str">
        <f t="shared" si="26"/>
        <v/>
      </c>
      <c r="D577" s="10" t="str">
        <f>IF('Feuille3-Coût de production'!D577&lt;&gt;"",'Feuille3-Coût de production'!D577,"")</f>
        <v/>
      </c>
      <c r="E577" s="10" t="str">
        <f t="shared" si="27"/>
        <v/>
      </c>
      <c r="F577" s="7" t="str">
        <f ca="1">IF(AND($A577&lt;&gt;"",F$9&lt;&gt;""),IF(HLOOKUP(F$9,'Feuille1-Catégories'!$C$1:$G$2,2,FALSE)="OUI",F$3,IF(HLOOKUP(F$9,'Feuille1-Catégories'!$C$1:$G$3,3,FALSE)="OUI",OFFSET(F$3,MOD(QUOTIENT(ROW()-ROW($A$20),'Feuille1-Catégories'!$B$6/F$6),F$5),0),IF(MOD($A577-1-F$10,'Feuille1-Catégories'!$F$5+1)=0,F$3,""))),"")</f>
        <v/>
      </c>
      <c r="G577" s="7" t="str">
        <f ca="1">IF(AND($A577&lt;&gt;"",G$9&lt;&gt;""),IF(HLOOKUP(G$9,'Feuille1-Catégories'!$C$1:$G$2,2,FALSE)="OUI",G$3,IF(HLOOKUP(G$9,'Feuille1-Catégories'!$C$1:$G$3,3,FALSE)="OUI",OFFSET(G$3,MOD(QUOTIENT(ROW()-ROW($A$20),'Feuille1-Catégories'!$B$6/G$6),G$5),0),IF(MOD($A577-1-G$10,'Feuille1-Catégories'!$F$5+1)=0,G$3,""))),"")</f>
        <v/>
      </c>
      <c r="H577" s="7" t="str">
        <f ca="1">IF(AND($A577&lt;&gt;"",H$9&lt;&gt;""),IF(HLOOKUP(H$9,'Feuille1-Catégories'!$C$1:$G$2,2,FALSE)="OUI",H$3,IF(HLOOKUP(H$9,'Feuille1-Catégories'!$C$1:$G$3,3,FALSE)="OUI",OFFSET(H$3,MOD(QUOTIENT(ROW()-ROW($A$20),'Feuille1-Catégories'!$B$6/H$6),H$5),0),IF(MOD($A577-1-H$10,'Feuille1-Catégories'!$F$5+1)=0,H$3,""))),"")</f>
        <v/>
      </c>
      <c r="I577" s="7" t="str">
        <f ca="1">IF(AND($A577&lt;&gt;"",I$9&lt;&gt;""),IF(HLOOKUP(I$9,'Feuille1-Catégories'!$C$1:$G$2,2,FALSE)="OUI",I$3,IF(HLOOKUP(I$9,'Feuille1-Catégories'!$C$1:$G$3,3,FALSE)="OUI",OFFSET(I$3,MOD(QUOTIENT(ROW()-ROW($A$20),'Feuille1-Catégories'!$B$6/I$6),I$5),0),IF(MOD($A577-1-I$10,'Feuille1-Catégories'!$F$5+1)=0,I$3,""))),"")</f>
        <v/>
      </c>
      <c r="J577" s="7" t="str">
        <f ca="1">IF(AND($A577&lt;&gt;"",J$9&lt;&gt;""),IF(HLOOKUP(J$9,'Feuille1-Catégories'!$C$1:$G$2,2,FALSE)="OUI",J$3,IF(HLOOKUP(J$9,'Feuille1-Catégories'!$C$1:$G$3,3,FALSE)="OUI",OFFSET(J$3,MOD(QUOTIENT(ROW()-ROW($A$20),'Feuille1-Catégories'!$B$6/J$6),J$5),0),IF(MOD($A577-1-J$10,'Feuille1-Catégories'!$F$5+1)=0,J$3,""))),"")</f>
        <v/>
      </c>
      <c r="K577" s="7" t="str">
        <f ca="1">IF(AND($A577&lt;&gt;"",K$9&lt;&gt;""),IF(HLOOKUP(K$9,'Feuille1-Catégories'!$C$1:$G$2,2,FALSE)="OUI",K$3,IF(HLOOKUP(K$9,'Feuille1-Catégories'!$C$1:$G$3,3,FALSE)="OUI",OFFSET(K$3,MOD(QUOTIENT(ROW()-ROW($A$20),'Feuille1-Catégories'!$B$6/K$6),K$5),0),IF(MOD($A577-1-K$10,'Feuille1-Catégories'!$F$5+1)=0,K$3,""))),"")</f>
        <v/>
      </c>
      <c r="L577" s="7" t="str">
        <f ca="1">IF(AND($A577&lt;&gt;"",L$9&lt;&gt;""),IF(HLOOKUP(L$9,'Feuille1-Catégories'!$C$1:$G$2,2,FALSE)="OUI",L$3,IF(HLOOKUP(L$9,'Feuille1-Catégories'!$C$1:$G$3,3,FALSE)="OUI",OFFSET(L$3,MOD(QUOTIENT(ROW()-ROW($A$20),'Feuille1-Catégories'!$B$6/L$6),L$5),0),IF(MOD($A577-1-L$10,'Feuille1-Catégories'!$F$5+1)=0,L$3,""))),"")</f>
        <v/>
      </c>
      <c r="M577" s="7" t="str">
        <f ca="1">IF(AND($A577&lt;&gt;"",M$9&lt;&gt;""),IF(HLOOKUP(M$9,'Feuille1-Catégories'!$C$1:$G$2,2,FALSE)="OUI",M$3,IF(HLOOKUP(M$9,'Feuille1-Catégories'!$C$1:$G$3,3,FALSE)="OUI",OFFSET(M$3,MOD(QUOTIENT(ROW()-ROW($A$20),'Feuille1-Catégories'!$B$6/M$6),M$5),0),IF(MOD($A577-1-M$10,'Feuille1-Catégories'!$F$5+1)=0,M$3,""))),"")</f>
        <v/>
      </c>
      <c r="N577" s="7" t="str">
        <f ca="1">IF(AND($A577&lt;&gt;"",N$9&lt;&gt;""),IF(HLOOKUP(N$9,'Feuille1-Catégories'!$C$1:$G$2,2,FALSE)="OUI",N$3,IF(HLOOKUP(N$9,'Feuille1-Catégories'!$C$1:$G$3,3,FALSE)="OUI",OFFSET(N$3,MOD(QUOTIENT(ROW()-ROW($A$20),'Feuille1-Catégories'!$B$6/N$6),N$5),0),IF(MOD($A577-1-N$10,'Feuille1-Catégories'!$F$5+1)=0,N$3,""))),"")</f>
        <v/>
      </c>
      <c r="O577" s="7" t="str">
        <f ca="1">IF(AND($A577&lt;&gt;"",O$9&lt;&gt;""),IF(HLOOKUP(O$9,'Feuille1-Catégories'!$C$1:$G$2,2,FALSE)="OUI",O$3,IF(HLOOKUP(O$9,'Feuille1-Catégories'!$C$1:$G$3,3,FALSE)="OUI",OFFSET(O$3,MOD(QUOTIENT(ROW()-ROW($A$20),'Feuille1-Catégories'!$B$6/O$6),O$5),0),IF(MOD($A577-1-O$10,'Feuille1-Catégories'!$F$5+1)=0,O$3,""))),"")</f>
        <v/>
      </c>
      <c r="P577" s="7" t="str">
        <f ca="1">IF(AND($A577&lt;&gt;"",P$9&lt;&gt;""),IF(HLOOKUP(P$9,'Feuille1-Catégories'!$C$1:$G$2,2,FALSE)="OUI",P$3,IF(HLOOKUP(P$9,'Feuille1-Catégories'!$C$1:$G$3,3,FALSE)="OUI",OFFSET(P$3,MOD(QUOTIENT(ROW()-ROW($A$20),'Feuille1-Catégories'!$B$6/P$6),P$5),0),IF(MOD($A577-1-P$10,'Feuille1-Catégories'!$F$5+1)=0,P$3,""))),"")</f>
        <v/>
      </c>
      <c r="Q577" s="7" t="str">
        <f ca="1">IF(AND($A577&lt;&gt;"",Q$9&lt;&gt;""),IF(HLOOKUP(Q$9,'Feuille1-Catégories'!$C$1:$G$2,2,FALSE)="OUI",Q$3,IF(HLOOKUP(Q$9,'Feuille1-Catégories'!$C$1:$G$3,3,FALSE)="OUI",OFFSET(Q$3,MOD(QUOTIENT(ROW()-ROW($A$20),'Feuille1-Catégories'!$B$6/Q$6),Q$5),0),IF(MOD($A577-1-Q$10,'Feuille1-Catégories'!$F$5+1)=0,Q$3,""))),"")</f>
        <v/>
      </c>
      <c r="R577" s="7" t="str">
        <f ca="1">IF(AND($A577&lt;&gt;"",R$9&lt;&gt;""),IF(HLOOKUP(R$9,'Feuille1-Catégories'!$C$1:$G$2,2,FALSE)="OUI",R$3,IF(HLOOKUP(R$9,'Feuille1-Catégories'!$C$1:$G$3,3,FALSE)="OUI",OFFSET(R$3,MOD(QUOTIENT(ROW()-ROW($A$20),'Feuille1-Catégories'!$B$6/R$6),R$5),0),IF(MOD($A577-1-R$10,'Feuille1-Catégories'!$F$5+1)=0,R$3,""))),"")</f>
        <v/>
      </c>
      <c r="S577" s="7" t="str">
        <f ca="1">IF(AND($A577&lt;&gt;"",S$9&lt;&gt;""),IF(HLOOKUP(S$9,'Feuille1-Catégories'!$C$1:$G$2,2,FALSE)="OUI",S$3,IF(HLOOKUP(S$9,'Feuille1-Catégories'!$C$1:$G$3,3,FALSE)="OUI",OFFSET(S$3,MOD(QUOTIENT(ROW()-ROW($A$20),'Feuille1-Catégories'!$B$6/S$6),S$5),0),IF(MOD($A577-1-S$10,'Feuille1-Catégories'!$F$5+1)=0,S$3,""))),"")</f>
        <v/>
      </c>
      <c r="T577" s="7" t="str">
        <f ca="1">IF(AND($A577&lt;&gt;"",T$9&lt;&gt;""),IF(HLOOKUP(T$9,'Feuille1-Catégories'!$C$1:$G$2,2,FALSE)="OUI",T$3,IF(HLOOKUP(T$9,'Feuille1-Catégories'!$C$1:$G$3,3,FALSE)="OUI",OFFSET(T$3,MOD(QUOTIENT(ROW()-ROW($A$20),'Feuille1-Catégories'!$B$6/T$6),T$5),0),IF(MOD($A577-1-T$10,'Feuille1-Catégories'!$F$5+1)=0,T$3,""))),"")</f>
        <v/>
      </c>
      <c r="U577" s="7" t="str">
        <f ca="1">IF(AND($A577&lt;&gt;"",U$9&lt;&gt;""),IF(HLOOKUP(U$9,'Feuille1-Catégories'!$C$1:$G$2,2,FALSE)="OUI",U$3,IF(HLOOKUP(U$9,'Feuille1-Catégories'!$C$1:$G$3,3,FALSE)="OUI",OFFSET(U$3,MOD(QUOTIENT(ROW()-ROW($A$20),'Feuille1-Catégories'!$B$6/U$6),U$5),0),IF(MOD($A577-1-U$10,'Feuille1-Catégories'!$F$5+1)=0,U$3,""))),"")</f>
        <v/>
      </c>
      <c r="V577" s="7" t="str">
        <f ca="1">IF(AND($A577&lt;&gt;"",V$9&lt;&gt;""),IF(HLOOKUP(V$9,'Feuille1-Catégories'!$C$1:$G$2,2,FALSE)="OUI",V$3,IF(HLOOKUP(V$9,'Feuille1-Catégories'!$C$1:$G$3,3,FALSE)="OUI",OFFSET(V$3,MOD(QUOTIENT(ROW()-ROW($A$20),'Feuille1-Catégories'!$B$6/V$6),V$5),0),IF(MOD($A577-1-V$10,'Feuille1-Catégories'!$F$5+1)=0,V$3,""))),"")</f>
        <v/>
      </c>
      <c r="W577" s="7" t="str">
        <f ca="1">IF(AND($A577&lt;&gt;"",W$9&lt;&gt;""),IF(HLOOKUP(W$9,'Feuille1-Catégories'!$C$1:$G$2,2,FALSE)="OUI",W$3,IF(HLOOKUP(W$9,'Feuille1-Catégories'!$C$1:$G$3,3,FALSE)="OUI",OFFSET(W$3,MOD(QUOTIENT(ROW()-ROW($A$20),'Feuille1-Catégories'!$B$6/W$6),W$5),0),IF(MOD($A577-1-W$10,'Feuille1-Catégories'!$F$5+1)=0,W$3,""))),"")</f>
        <v/>
      </c>
      <c r="X577" s="7" t="str">
        <f ca="1">IF(AND($A577&lt;&gt;"",X$9&lt;&gt;""),IF(HLOOKUP(X$9,'Feuille1-Catégories'!$C$1:$G$2,2,FALSE)="OUI",X$3,IF(HLOOKUP(X$9,'Feuille1-Catégories'!$C$1:$G$3,3,FALSE)="OUI",OFFSET(X$3,MOD(QUOTIENT(ROW()-ROW($A$20),'Feuille1-Catégories'!$B$6/X$6),X$5),0),IF(MOD($A577-1-X$10,'Feuille1-Catégories'!$F$5+1)=0,X$3,""))),"")</f>
        <v/>
      </c>
      <c r="Y577" s="7" t="str">
        <f ca="1">IF(AND($A577&lt;&gt;"",Y$9&lt;&gt;""),IF(HLOOKUP(Y$9,'Feuille1-Catégories'!$C$1:$G$2,2,FALSE)="OUI",Y$3,IF(HLOOKUP(Y$9,'Feuille1-Catégories'!$C$1:$G$3,3,FALSE)="OUI",OFFSET(Y$3,MOD(QUOTIENT(ROW()-ROW($A$20),'Feuille1-Catégories'!$B$6/Y$6),Y$5),0),IF(MOD($A577-1-Y$10,'Feuille1-Catégories'!$F$5+1)=0,Y$3,""))),"")</f>
        <v/>
      </c>
      <c r="Z577" s="7" t="str">
        <f ca="1">IF(AND($A577&lt;&gt;"",Z$9&lt;&gt;""),IF(HLOOKUP(Z$9,'Feuille1-Catégories'!$C$1:$G$2,2,FALSE)="OUI",Z$3,IF(HLOOKUP(Z$9,'Feuille1-Catégories'!$C$1:$G$3,3,FALSE)="OUI",OFFSET(Z$3,MOD(QUOTIENT(ROW()-ROW($A$20),'Feuille1-Catégories'!$B$6/Z$6),Z$5),0),"")),"")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78" spans="1:26" ht="17" x14ac:dyDescent="0.2">
      <c r="A578" s="21" t="str">
        <f>IF(ROW()-ROW($A$19)&gt;'Feuille1-Catégories'!$B$6,"",ROW()-ROW($A$19))</f>
        <v/>
      </c>
      <c r="B578" s="33" t="str">
        <f t="shared" si="25"/>
        <v/>
      </c>
      <c r="C578" s="10" t="str">
        <f t="shared" si="26"/>
        <v/>
      </c>
      <c r="D578" s="10" t="str">
        <f>IF('Feuille3-Coût de production'!D578&lt;&gt;"",'Feuille3-Coût de production'!D578,"")</f>
        <v/>
      </c>
      <c r="E578" s="10" t="str">
        <f t="shared" si="27"/>
        <v/>
      </c>
      <c r="F578" s="7" t="str">
        <f ca="1">IF(AND($A578&lt;&gt;"",F$9&lt;&gt;""),IF(HLOOKUP(F$9,'Feuille1-Catégories'!$C$1:$G$2,2,FALSE)="OUI",F$3,IF(HLOOKUP(F$9,'Feuille1-Catégories'!$C$1:$G$3,3,FALSE)="OUI",OFFSET(F$3,MOD(QUOTIENT(ROW()-ROW($A$20),'Feuille1-Catégories'!$B$6/F$6),F$5),0),IF(MOD($A578-1-F$10,'Feuille1-Catégories'!$F$5+1)=0,F$3,""))),"")</f>
        <v/>
      </c>
      <c r="G578" s="7" t="str">
        <f ca="1">IF(AND($A578&lt;&gt;"",G$9&lt;&gt;""),IF(HLOOKUP(G$9,'Feuille1-Catégories'!$C$1:$G$2,2,FALSE)="OUI",G$3,IF(HLOOKUP(G$9,'Feuille1-Catégories'!$C$1:$G$3,3,FALSE)="OUI",OFFSET(G$3,MOD(QUOTIENT(ROW()-ROW($A$20),'Feuille1-Catégories'!$B$6/G$6),G$5),0),IF(MOD($A578-1-G$10,'Feuille1-Catégories'!$F$5+1)=0,G$3,""))),"")</f>
        <v/>
      </c>
      <c r="H578" s="7" t="str">
        <f ca="1">IF(AND($A578&lt;&gt;"",H$9&lt;&gt;""),IF(HLOOKUP(H$9,'Feuille1-Catégories'!$C$1:$G$2,2,FALSE)="OUI",H$3,IF(HLOOKUP(H$9,'Feuille1-Catégories'!$C$1:$G$3,3,FALSE)="OUI",OFFSET(H$3,MOD(QUOTIENT(ROW()-ROW($A$20),'Feuille1-Catégories'!$B$6/H$6),H$5),0),IF(MOD($A578-1-H$10,'Feuille1-Catégories'!$F$5+1)=0,H$3,""))),"")</f>
        <v/>
      </c>
      <c r="I578" s="7" t="str">
        <f ca="1">IF(AND($A578&lt;&gt;"",I$9&lt;&gt;""),IF(HLOOKUP(I$9,'Feuille1-Catégories'!$C$1:$G$2,2,FALSE)="OUI",I$3,IF(HLOOKUP(I$9,'Feuille1-Catégories'!$C$1:$G$3,3,FALSE)="OUI",OFFSET(I$3,MOD(QUOTIENT(ROW()-ROW($A$20),'Feuille1-Catégories'!$B$6/I$6),I$5),0),IF(MOD($A578-1-I$10,'Feuille1-Catégories'!$F$5+1)=0,I$3,""))),"")</f>
        <v/>
      </c>
      <c r="J578" s="7" t="str">
        <f ca="1">IF(AND($A578&lt;&gt;"",J$9&lt;&gt;""),IF(HLOOKUP(J$9,'Feuille1-Catégories'!$C$1:$G$2,2,FALSE)="OUI",J$3,IF(HLOOKUP(J$9,'Feuille1-Catégories'!$C$1:$G$3,3,FALSE)="OUI",OFFSET(J$3,MOD(QUOTIENT(ROW()-ROW($A$20),'Feuille1-Catégories'!$B$6/J$6),J$5),0),IF(MOD($A578-1-J$10,'Feuille1-Catégories'!$F$5+1)=0,J$3,""))),"")</f>
        <v/>
      </c>
      <c r="K578" s="7" t="str">
        <f ca="1">IF(AND($A578&lt;&gt;"",K$9&lt;&gt;""),IF(HLOOKUP(K$9,'Feuille1-Catégories'!$C$1:$G$2,2,FALSE)="OUI",K$3,IF(HLOOKUP(K$9,'Feuille1-Catégories'!$C$1:$G$3,3,FALSE)="OUI",OFFSET(K$3,MOD(QUOTIENT(ROW()-ROW($A$20),'Feuille1-Catégories'!$B$6/K$6),K$5),0),IF(MOD($A578-1-K$10,'Feuille1-Catégories'!$F$5+1)=0,K$3,""))),"")</f>
        <v/>
      </c>
      <c r="L578" s="7" t="str">
        <f ca="1">IF(AND($A578&lt;&gt;"",L$9&lt;&gt;""),IF(HLOOKUP(L$9,'Feuille1-Catégories'!$C$1:$G$2,2,FALSE)="OUI",L$3,IF(HLOOKUP(L$9,'Feuille1-Catégories'!$C$1:$G$3,3,FALSE)="OUI",OFFSET(L$3,MOD(QUOTIENT(ROW()-ROW($A$20),'Feuille1-Catégories'!$B$6/L$6),L$5),0),IF(MOD($A578-1-L$10,'Feuille1-Catégories'!$F$5+1)=0,L$3,""))),"")</f>
        <v/>
      </c>
      <c r="M578" s="7" t="str">
        <f ca="1">IF(AND($A578&lt;&gt;"",M$9&lt;&gt;""),IF(HLOOKUP(M$9,'Feuille1-Catégories'!$C$1:$G$2,2,FALSE)="OUI",M$3,IF(HLOOKUP(M$9,'Feuille1-Catégories'!$C$1:$G$3,3,FALSE)="OUI",OFFSET(M$3,MOD(QUOTIENT(ROW()-ROW($A$20),'Feuille1-Catégories'!$B$6/M$6),M$5),0),IF(MOD($A578-1-M$10,'Feuille1-Catégories'!$F$5+1)=0,M$3,""))),"")</f>
        <v/>
      </c>
      <c r="N578" s="7" t="str">
        <f ca="1">IF(AND($A578&lt;&gt;"",N$9&lt;&gt;""),IF(HLOOKUP(N$9,'Feuille1-Catégories'!$C$1:$G$2,2,FALSE)="OUI",N$3,IF(HLOOKUP(N$9,'Feuille1-Catégories'!$C$1:$G$3,3,FALSE)="OUI",OFFSET(N$3,MOD(QUOTIENT(ROW()-ROW($A$20),'Feuille1-Catégories'!$B$6/N$6),N$5),0),IF(MOD($A578-1-N$10,'Feuille1-Catégories'!$F$5+1)=0,N$3,""))),"")</f>
        <v/>
      </c>
      <c r="O578" s="7" t="str">
        <f ca="1">IF(AND($A578&lt;&gt;"",O$9&lt;&gt;""),IF(HLOOKUP(O$9,'Feuille1-Catégories'!$C$1:$G$2,2,FALSE)="OUI",O$3,IF(HLOOKUP(O$9,'Feuille1-Catégories'!$C$1:$G$3,3,FALSE)="OUI",OFFSET(O$3,MOD(QUOTIENT(ROW()-ROW($A$20),'Feuille1-Catégories'!$B$6/O$6),O$5),0),IF(MOD($A578-1-O$10,'Feuille1-Catégories'!$F$5+1)=0,O$3,""))),"")</f>
        <v/>
      </c>
      <c r="P578" s="7" t="str">
        <f ca="1">IF(AND($A578&lt;&gt;"",P$9&lt;&gt;""),IF(HLOOKUP(P$9,'Feuille1-Catégories'!$C$1:$G$2,2,FALSE)="OUI",P$3,IF(HLOOKUP(P$9,'Feuille1-Catégories'!$C$1:$G$3,3,FALSE)="OUI",OFFSET(P$3,MOD(QUOTIENT(ROW()-ROW($A$20),'Feuille1-Catégories'!$B$6/P$6),P$5),0),IF(MOD($A578-1-P$10,'Feuille1-Catégories'!$F$5+1)=0,P$3,""))),"")</f>
        <v/>
      </c>
      <c r="Q578" s="7" t="str">
        <f ca="1">IF(AND($A578&lt;&gt;"",Q$9&lt;&gt;""),IF(HLOOKUP(Q$9,'Feuille1-Catégories'!$C$1:$G$2,2,FALSE)="OUI",Q$3,IF(HLOOKUP(Q$9,'Feuille1-Catégories'!$C$1:$G$3,3,FALSE)="OUI",OFFSET(Q$3,MOD(QUOTIENT(ROW()-ROW($A$20),'Feuille1-Catégories'!$B$6/Q$6),Q$5),0),IF(MOD($A578-1-Q$10,'Feuille1-Catégories'!$F$5+1)=0,Q$3,""))),"")</f>
        <v/>
      </c>
      <c r="R578" s="7" t="str">
        <f ca="1">IF(AND($A578&lt;&gt;"",R$9&lt;&gt;""),IF(HLOOKUP(R$9,'Feuille1-Catégories'!$C$1:$G$2,2,FALSE)="OUI",R$3,IF(HLOOKUP(R$9,'Feuille1-Catégories'!$C$1:$G$3,3,FALSE)="OUI",OFFSET(R$3,MOD(QUOTIENT(ROW()-ROW($A$20),'Feuille1-Catégories'!$B$6/R$6),R$5),0),IF(MOD($A578-1-R$10,'Feuille1-Catégories'!$F$5+1)=0,R$3,""))),"")</f>
        <v/>
      </c>
      <c r="S578" s="7" t="str">
        <f ca="1">IF(AND($A578&lt;&gt;"",S$9&lt;&gt;""),IF(HLOOKUP(S$9,'Feuille1-Catégories'!$C$1:$G$2,2,FALSE)="OUI",S$3,IF(HLOOKUP(S$9,'Feuille1-Catégories'!$C$1:$G$3,3,FALSE)="OUI",OFFSET(S$3,MOD(QUOTIENT(ROW()-ROW($A$20),'Feuille1-Catégories'!$B$6/S$6),S$5),0),IF(MOD($A578-1-S$10,'Feuille1-Catégories'!$F$5+1)=0,S$3,""))),"")</f>
        <v/>
      </c>
      <c r="T578" s="7" t="str">
        <f ca="1">IF(AND($A578&lt;&gt;"",T$9&lt;&gt;""),IF(HLOOKUP(T$9,'Feuille1-Catégories'!$C$1:$G$2,2,FALSE)="OUI",T$3,IF(HLOOKUP(T$9,'Feuille1-Catégories'!$C$1:$G$3,3,FALSE)="OUI",OFFSET(T$3,MOD(QUOTIENT(ROW()-ROW($A$20),'Feuille1-Catégories'!$B$6/T$6),T$5),0),IF(MOD($A578-1-T$10,'Feuille1-Catégories'!$F$5+1)=0,T$3,""))),"")</f>
        <v/>
      </c>
      <c r="U578" s="7" t="str">
        <f ca="1">IF(AND($A578&lt;&gt;"",U$9&lt;&gt;""),IF(HLOOKUP(U$9,'Feuille1-Catégories'!$C$1:$G$2,2,FALSE)="OUI",U$3,IF(HLOOKUP(U$9,'Feuille1-Catégories'!$C$1:$G$3,3,FALSE)="OUI",OFFSET(U$3,MOD(QUOTIENT(ROW()-ROW($A$20),'Feuille1-Catégories'!$B$6/U$6),U$5),0),IF(MOD($A578-1-U$10,'Feuille1-Catégories'!$F$5+1)=0,U$3,""))),"")</f>
        <v/>
      </c>
      <c r="V578" s="7" t="str">
        <f ca="1">IF(AND($A578&lt;&gt;"",V$9&lt;&gt;""),IF(HLOOKUP(V$9,'Feuille1-Catégories'!$C$1:$G$2,2,FALSE)="OUI",V$3,IF(HLOOKUP(V$9,'Feuille1-Catégories'!$C$1:$G$3,3,FALSE)="OUI",OFFSET(V$3,MOD(QUOTIENT(ROW()-ROW($A$20),'Feuille1-Catégories'!$B$6/V$6),V$5),0),IF(MOD($A578-1-V$10,'Feuille1-Catégories'!$F$5+1)=0,V$3,""))),"")</f>
        <v/>
      </c>
      <c r="W578" s="7" t="str">
        <f ca="1">IF(AND($A578&lt;&gt;"",W$9&lt;&gt;""),IF(HLOOKUP(W$9,'Feuille1-Catégories'!$C$1:$G$2,2,FALSE)="OUI",W$3,IF(HLOOKUP(W$9,'Feuille1-Catégories'!$C$1:$G$3,3,FALSE)="OUI",OFFSET(W$3,MOD(QUOTIENT(ROW()-ROW($A$20),'Feuille1-Catégories'!$B$6/W$6),W$5),0),IF(MOD($A578-1-W$10,'Feuille1-Catégories'!$F$5+1)=0,W$3,""))),"")</f>
        <v/>
      </c>
      <c r="X578" s="7" t="str">
        <f ca="1">IF(AND($A578&lt;&gt;"",X$9&lt;&gt;""),IF(HLOOKUP(X$9,'Feuille1-Catégories'!$C$1:$G$2,2,FALSE)="OUI",X$3,IF(HLOOKUP(X$9,'Feuille1-Catégories'!$C$1:$G$3,3,FALSE)="OUI",OFFSET(X$3,MOD(QUOTIENT(ROW()-ROW($A$20),'Feuille1-Catégories'!$B$6/X$6),X$5),0),IF(MOD($A578-1-X$10,'Feuille1-Catégories'!$F$5+1)=0,X$3,""))),"")</f>
        <v/>
      </c>
      <c r="Y578" s="7" t="str">
        <f ca="1">IF(AND($A578&lt;&gt;"",Y$9&lt;&gt;""),IF(HLOOKUP(Y$9,'Feuille1-Catégories'!$C$1:$G$2,2,FALSE)="OUI",Y$3,IF(HLOOKUP(Y$9,'Feuille1-Catégories'!$C$1:$G$3,3,FALSE)="OUI",OFFSET(Y$3,MOD(QUOTIENT(ROW()-ROW($A$20),'Feuille1-Catégories'!$B$6/Y$6),Y$5),0),IF(MOD($A578-1-Y$10,'Feuille1-Catégories'!$F$5+1)=0,Y$3,""))),"")</f>
        <v/>
      </c>
      <c r="Z578" s="7" t="str">
        <f ca="1">IF(AND($A578&lt;&gt;"",Z$9&lt;&gt;""),IF(HLOOKUP(Z$9,'Feuille1-Catégories'!$C$1:$G$2,2,FALSE)="OUI",Z$3,IF(HLOOKUP(Z$9,'Feuille1-Catégories'!$C$1:$G$3,3,FALSE)="OUI",OFFSET(Z$3,MOD(QUOTIENT(ROW()-ROW($A$20),'Feuille1-Catégories'!$B$6/Z$6),Z$5),0),"")),"")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79" spans="1:26" ht="17" x14ac:dyDescent="0.2">
      <c r="A579" s="21" t="str">
        <f>IF(ROW()-ROW($A$19)&gt;'Feuille1-Catégories'!$B$6,"",ROW()-ROW($A$19))</f>
        <v/>
      </c>
      <c r="B579" s="33" t="str">
        <f t="shared" si="25"/>
        <v/>
      </c>
      <c r="C579" s="10" t="str">
        <f t="shared" si="26"/>
        <v/>
      </c>
      <c r="D579" s="10" t="str">
        <f>IF('Feuille3-Coût de production'!D579&lt;&gt;"",'Feuille3-Coût de production'!D579,"")</f>
        <v/>
      </c>
      <c r="E579" s="10" t="str">
        <f t="shared" si="27"/>
        <v/>
      </c>
      <c r="F579" s="7" t="str">
        <f ca="1">IF(AND($A579&lt;&gt;"",F$9&lt;&gt;""),IF(HLOOKUP(F$9,'Feuille1-Catégories'!$C$1:$G$2,2,FALSE)="OUI",F$3,IF(HLOOKUP(F$9,'Feuille1-Catégories'!$C$1:$G$3,3,FALSE)="OUI",OFFSET(F$3,MOD(QUOTIENT(ROW()-ROW($A$20),'Feuille1-Catégories'!$B$6/F$6),F$5),0),IF(MOD($A579-1-F$10,'Feuille1-Catégories'!$F$5+1)=0,F$3,""))),"")</f>
        <v/>
      </c>
      <c r="G579" s="7" t="str">
        <f ca="1">IF(AND($A579&lt;&gt;"",G$9&lt;&gt;""),IF(HLOOKUP(G$9,'Feuille1-Catégories'!$C$1:$G$2,2,FALSE)="OUI",G$3,IF(HLOOKUP(G$9,'Feuille1-Catégories'!$C$1:$G$3,3,FALSE)="OUI",OFFSET(G$3,MOD(QUOTIENT(ROW()-ROW($A$20),'Feuille1-Catégories'!$B$6/G$6),G$5),0),IF(MOD($A579-1-G$10,'Feuille1-Catégories'!$F$5+1)=0,G$3,""))),"")</f>
        <v/>
      </c>
      <c r="H579" s="7" t="str">
        <f ca="1">IF(AND($A579&lt;&gt;"",H$9&lt;&gt;""),IF(HLOOKUP(H$9,'Feuille1-Catégories'!$C$1:$G$2,2,FALSE)="OUI",H$3,IF(HLOOKUP(H$9,'Feuille1-Catégories'!$C$1:$G$3,3,FALSE)="OUI",OFFSET(H$3,MOD(QUOTIENT(ROW()-ROW($A$20),'Feuille1-Catégories'!$B$6/H$6),H$5),0),IF(MOD($A579-1-H$10,'Feuille1-Catégories'!$F$5+1)=0,H$3,""))),"")</f>
        <v/>
      </c>
      <c r="I579" s="7" t="str">
        <f ca="1">IF(AND($A579&lt;&gt;"",I$9&lt;&gt;""),IF(HLOOKUP(I$9,'Feuille1-Catégories'!$C$1:$G$2,2,FALSE)="OUI",I$3,IF(HLOOKUP(I$9,'Feuille1-Catégories'!$C$1:$G$3,3,FALSE)="OUI",OFFSET(I$3,MOD(QUOTIENT(ROW()-ROW($A$20),'Feuille1-Catégories'!$B$6/I$6),I$5),0),IF(MOD($A579-1-I$10,'Feuille1-Catégories'!$F$5+1)=0,I$3,""))),"")</f>
        <v/>
      </c>
      <c r="J579" s="7" t="str">
        <f ca="1">IF(AND($A579&lt;&gt;"",J$9&lt;&gt;""),IF(HLOOKUP(J$9,'Feuille1-Catégories'!$C$1:$G$2,2,FALSE)="OUI",J$3,IF(HLOOKUP(J$9,'Feuille1-Catégories'!$C$1:$G$3,3,FALSE)="OUI",OFFSET(J$3,MOD(QUOTIENT(ROW()-ROW($A$20),'Feuille1-Catégories'!$B$6/J$6),J$5),0),IF(MOD($A579-1-J$10,'Feuille1-Catégories'!$F$5+1)=0,J$3,""))),"")</f>
        <v/>
      </c>
      <c r="K579" s="7" t="str">
        <f ca="1">IF(AND($A579&lt;&gt;"",K$9&lt;&gt;""),IF(HLOOKUP(K$9,'Feuille1-Catégories'!$C$1:$G$2,2,FALSE)="OUI",K$3,IF(HLOOKUP(K$9,'Feuille1-Catégories'!$C$1:$G$3,3,FALSE)="OUI",OFFSET(K$3,MOD(QUOTIENT(ROW()-ROW($A$20),'Feuille1-Catégories'!$B$6/K$6),K$5),0),IF(MOD($A579-1-K$10,'Feuille1-Catégories'!$F$5+1)=0,K$3,""))),"")</f>
        <v/>
      </c>
      <c r="L579" s="7" t="str">
        <f ca="1">IF(AND($A579&lt;&gt;"",L$9&lt;&gt;""),IF(HLOOKUP(L$9,'Feuille1-Catégories'!$C$1:$G$2,2,FALSE)="OUI",L$3,IF(HLOOKUP(L$9,'Feuille1-Catégories'!$C$1:$G$3,3,FALSE)="OUI",OFFSET(L$3,MOD(QUOTIENT(ROW()-ROW($A$20),'Feuille1-Catégories'!$B$6/L$6),L$5),0),IF(MOD($A579-1-L$10,'Feuille1-Catégories'!$F$5+1)=0,L$3,""))),"")</f>
        <v/>
      </c>
      <c r="M579" s="7" t="str">
        <f ca="1">IF(AND($A579&lt;&gt;"",M$9&lt;&gt;""),IF(HLOOKUP(M$9,'Feuille1-Catégories'!$C$1:$G$2,2,FALSE)="OUI",M$3,IF(HLOOKUP(M$9,'Feuille1-Catégories'!$C$1:$G$3,3,FALSE)="OUI",OFFSET(M$3,MOD(QUOTIENT(ROW()-ROW($A$20),'Feuille1-Catégories'!$B$6/M$6),M$5),0),IF(MOD($A579-1-M$10,'Feuille1-Catégories'!$F$5+1)=0,M$3,""))),"")</f>
        <v/>
      </c>
      <c r="N579" s="7" t="str">
        <f ca="1">IF(AND($A579&lt;&gt;"",N$9&lt;&gt;""),IF(HLOOKUP(N$9,'Feuille1-Catégories'!$C$1:$G$2,2,FALSE)="OUI",N$3,IF(HLOOKUP(N$9,'Feuille1-Catégories'!$C$1:$G$3,3,FALSE)="OUI",OFFSET(N$3,MOD(QUOTIENT(ROW()-ROW($A$20),'Feuille1-Catégories'!$B$6/N$6),N$5),0),IF(MOD($A579-1-N$10,'Feuille1-Catégories'!$F$5+1)=0,N$3,""))),"")</f>
        <v/>
      </c>
      <c r="O579" s="7" t="str">
        <f ca="1">IF(AND($A579&lt;&gt;"",O$9&lt;&gt;""),IF(HLOOKUP(O$9,'Feuille1-Catégories'!$C$1:$G$2,2,FALSE)="OUI",O$3,IF(HLOOKUP(O$9,'Feuille1-Catégories'!$C$1:$G$3,3,FALSE)="OUI",OFFSET(O$3,MOD(QUOTIENT(ROW()-ROW($A$20),'Feuille1-Catégories'!$B$6/O$6),O$5),0),IF(MOD($A579-1-O$10,'Feuille1-Catégories'!$F$5+1)=0,O$3,""))),"")</f>
        <v/>
      </c>
      <c r="P579" s="7" t="str">
        <f ca="1">IF(AND($A579&lt;&gt;"",P$9&lt;&gt;""),IF(HLOOKUP(P$9,'Feuille1-Catégories'!$C$1:$G$2,2,FALSE)="OUI",P$3,IF(HLOOKUP(P$9,'Feuille1-Catégories'!$C$1:$G$3,3,FALSE)="OUI",OFFSET(P$3,MOD(QUOTIENT(ROW()-ROW($A$20),'Feuille1-Catégories'!$B$6/P$6),P$5),0),IF(MOD($A579-1-P$10,'Feuille1-Catégories'!$F$5+1)=0,P$3,""))),"")</f>
        <v/>
      </c>
      <c r="Q579" s="7" t="str">
        <f ca="1">IF(AND($A579&lt;&gt;"",Q$9&lt;&gt;""),IF(HLOOKUP(Q$9,'Feuille1-Catégories'!$C$1:$G$2,2,FALSE)="OUI",Q$3,IF(HLOOKUP(Q$9,'Feuille1-Catégories'!$C$1:$G$3,3,FALSE)="OUI",OFFSET(Q$3,MOD(QUOTIENT(ROW()-ROW($A$20),'Feuille1-Catégories'!$B$6/Q$6),Q$5),0),IF(MOD($A579-1-Q$10,'Feuille1-Catégories'!$F$5+1)=0,Q$3,""))),"")</f>
        <v/>
      </c>
      <c r="R579" s="7" t="str">
        <f ca="1">IF(AND($A579&lt;&gt;"",R$9&lt;&gt;""),IF(HLOOKUP(R$9,'Feuille1-Catégories'!$C$1:$G$2,2,FALSE)="OUI",R$3,IF(HLOOKUP(R$9,'Feuille1-Catégories'!$C$1:$G$3,3,FALSE)="OUI",OFFSET(R$3,MOD(QUOTIENT(ROW()-ROW($A$20),'Feuille1-Catégories'!$B$6/R$6),R$5),0),IF(MOD($A579-1-R$10,'Feuille1-Catégories'!$F$5+1)=0,R$3,""))),"")</f>
        <v/>
      </c>
      <c r="S579" s="7" t="str">
        <f ca="1">IF(AND($A579&lt;&gt;"",S$9&lt;&gt;""),IF(HLOOKUP(S$9,'Feuille1-Catégories'!$C$1:$G$2,2,FALSE)="OUI",S$3,IF(HLOOKUP(S$9,'Feuille1-Catégories'!$C$1:$G$3,3,FALSE)="OUI",OFFSET(S$3,MOD(QUOTIENT(ROW()-ROW($A$20),'Feuille1-Catégories'!$B$6/S$6),S$5),0),IF(MOD($A579-1-S$10,'Feuille1-Catégories'!$F$5+1)=0,S$3,""))),"")</f>
        <v/>
      </c>
      <c r="T579" s="7" t="str">
        <f ca="1">IF(AND($A579&lt;&gt;"",T$9&lt;&gt;""),IF(HLOOKUP(T$9,'Feuille1-Catégories'!$C$1:$G$2,2,FALSE)="OUI",T$3,IF(HLOOKUP(T$9,'Feuille1-Catégories'!$C$1:$G$3,3,FALSE)="OUI",OFFSET(T$3,MOD(QUOTIENT(ROW()-ROW($A$20),'Feuille1-Catégories'!$B$6/T$6),T$5),0),IF(MOD($A579-1-T$10,'Feuille1-Catégories'!$F$5+1)=0,T$3,""))),"")</f>
        <v/>
      </c>
      <c r="U579" s="7" t="str">
        <f ca="1">IF(AND($A579&lt;&gt;"",U$9&lt;&gt;""),IF(HLOOKUP(U$9,'Feuille1-Catégories'!$C$1:$G$2,2,FALSE)="OUI",U$3,IF(HLOOKUP(U$9,'Feuille1-Catégories'!$C$1:$G$3,3,FALSE)="OUI",OFFSET(U$3,MOD(QUOTIENT(ROW()-ROW($A$20),'Feuille1-Catégories'!$B$6/U$6),U$5),0),IF(MOD($A579-1-U$10,'Feuille1-Catégories'!$F$5+1)=0,U$3,""))),"")</f>
        <v/>
      </c>
      <c r="V579" s="7" t="str">
        <f ca="1">IF(AND($A579&lt;&gt;"",V$9&lt;&gt;""),IF(HLOOKUP(V$9,'Feuille1-Catégories'!$C$1:$G$2,2,FALSE)="OUI",V$3,IF(HLOOKUP(V$9,'Feuille1-Catégories'!$C$1:$G$3,3,FALSE)="OUI",OFFSET(V$3,MOD(QUOTIENT(ROW()-ROW($A$20),'Feuille1-Catégories'!$B$6/V$6),V$5),0),IF(MOD($A579-1-V$10,'Feuille1-Catégories'!$F$5+1)=0,V$3,""))),"")</f>
        <v/>
      </c>
      <c r="W579" s="7" t="str">
        <f ca="1">IF(AND($A579&lt;&gt;"",W$9&lt;&gt;""),IF(HLOOKUP(W$9,'Feuille1-Catégories'!$C$1:$G$2,2,FALSE)="OUI",W$3,IF(HLOOKUP(W$9,'Feuille1-Catégories'!$C$1:$G$3,3,FALSE)="OUI",OFFSET(W$3,MOD(QUOTIENT(ROW()-ROW($A$20),'Feuille1-Catégories'!$B$6/W$6),W$5),0),IF(MOD($A579-1-W$10,'Feuille1-Catégories'!$F$5+1)=0,W$3,""))),"")</f>
        <v/>
      </c>
      <c r="X579" s="7" t="str">
        <f ca="1">IF(AND($A579&lt;&gt;"",X$9&lt;&gt;""),IF(HLOOKUP(X$9,'Feuille1-Catégories'!$C$1:$G$2,2,FALSE)="OUI",X$3,IF(HLOOKUP(X$9,'Feuille1-Catégories'!$C$1:$G$3,3,FALSE)="OUI",OFFSET(X$3,MOD(QUOTIENT(ROW()-ROW($A$20),'Feuille1-Catégories'!$B$6/X$6),X$5),0),IF(MOD($A579-1-X$10,'Feuille1-Catégories'!$F$5+1)=0,X$3,""))),"")</f>
        <v/>
      </c>
      <c r="Y579" s="7" t="str">
        <f ca="1">IF(AND($A579&lt;&gt;"",Y$9&lt;&gt;""),IF(HLOOKUP(Y$9,'Feuille1-Catégories'!$C$1:$G$2,2,FALSE)="OUI",Y$3,IF(HLOOKUP(Y$9,'Feuille1-Catégories'!$C$1:$G$3,3,FALSE)="OUI",OFFSET(Y$3,MOD(QUOTIENT(ROW()-ROW($A$20),'Feuille1-Catégories'!$B$6/Y$6),Y$5),0),IF(MOD($A579-1-Y$10,'Feuille1-Catégories'!$F$5+1)=0,Y$3,""))),"")</f>
        <v/>
      </c>
      <c r="Z579" s="7" t="str">
        <f ca="1">IF(AND($A579&lt;&gt;"",Z$9&lt;&gt;""),IF(HLOOKUP(Z$9,'Feuille1-Catégories'!$C$1:$G$2,2,FALSE)="OUI",Z$3,IF(HLOOKUP(Z$9,'Feuille1-Catégories'!$C$1:$G$3,3,FALSE)="OUI",OFFSET(Z$3,MOD(QUOTIENT(ROW()-ROW($A$20),'Feuille1-Catégories'!$B$6/Z$6),Z$5),0),"")),"")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80" spans="1:26" ht="17" x14ac:dyDescent="0.2">
      <c r="A580" s="21" t="str">
        <f>IF(ROW()-ROW($A$19)&gt;'Feuille1-Catégories'!$B$6,"",ROW()-ROW($A$19))</f>
        <v/>
      </c>
      <c r="B580" s="33" t="str">
        <f t="shared" si="25"/>
        <v/>
      </c>
      <c r="C580" s="10" t="str">
        <f t="shared" si="26"/>
        <v/>
      </c>
      <c r="D580" s="10" t="str">
        <f>IF('Feuille3-Coût de production'!D580&lt;&gt;"",'Feuille3-Coût de production'!D580,"")</f>
        <v/>
      </c>
      <c r="E580" s="10" t="str">
        <f t="shared" si="27"/>
        <v/>
      </c>
      <c r="F580" s="7" t="str">
        <f ca="1">IF(AND($A580&lt;&gt;"",F$9&lt;&gt;""),IF(HLOOKUP(F$9,'Feuille1-Catégories'!$C$1:$G$2,2,FALSE)="OUI",F$3,IF(HLOOKUP(F$9,'Feuille1-Catégories'!$C$1:$G$3,3,FALSE)="OUI",OFFSET(F$3,MOD(QUOTIENT(ROW()-ROW($A$20),'Feuille1-Catégories'!$B$6/F$6),F$5),0),IF(MOD($A580-1-F$10,'Feuille1-Catégories'!$F$5+1)=0,F$3,""))),"")</f>
        <v/>
      </c>
      <c r="G580" s="7" t="str">
        <f ca="1">IF(AND($A580&lt;&gt;"",G$9&lt;&gt;""),IF(HLOOKUP(G$9,'Feuille1-Catégories'!$C$1:$G$2,2,FALSE)="OUI",G$3,IF(HLOOKUP(G$9,'Feuille1-Catégories'!$C$1:$G$3,3,FALSE)="OUI",OFFSET(G$3,MOD(QUOTIENT(ROW()-ROW($A$20),'Feuille1-Catégories'!$B$6/G$6),G$5),0),IF(MOD($A580-1-G$10,'Feuille1-Catégories'!$F$5+1)=0,G$3,""))),"")</f>
        <v/>
      </c>
      <c r="H580" s="7" t="str">
        <f ca="1">IF(AND($A580&lt;&gt;"",H$9&lt;&gt;""),IF(HLOOKUP(H$9,'Feuille1-Catégories'!$C$1:$G$2,2,FALSE)="OUI",H$3,IF(HLOOKUP(H$9,'Feuille1-Catégories'!$C$1:$G$3,3,FALSE)="OUI",OFFSET(H$3,MOD(QUOTIENT(ROW()-ROW($A$20),'Feuille1-Catégories'!$B$6/H$6),H$5),0),IF(MOD($A580-1-H$10,'Feuille1-Catégories'!$F$5+1)=0,H$3,""))),"")</f>
        <v/>
      </c>
      <c r="I580" s="7" t="str">
        <f ca="1">IF(AND($A580&lt;&gt;"",I$9&lt;&gt;""),IF(HLOOKUP(I$9,'Feuille1-Catégories'!$C$1:$G$2,2,FALSE)="OUI",I$3,IF(HLOOKUP(I$9,'Feuille1-Catégories'!$C$1:$G$3,3,FALSE)="OUI",OFFSET(I$3,MOD(QUOTIENT(ROW()-ROW($A$20),'Feuille1-Catégories'!$B$6/I$6),I$5),0),IF(MOD($A580-1-I$10,'Feuille1-Catégories'!$F$5+1)=0,I$3,""))),"")</f>
        <v/>
      </c>
      <c r="J580" s="7" t="str">
        <f ca="1">IF(AND($A580&lt;&gt;"",J$9&lt;&gt;""),IF(HLOOKUP(J$9,'Feuille1-Catégories'!$C$1:$G$2,2,FALSE)="OUI",J$3,IF(HLOOKUP(J$9,'Feuille1-Catégories'!$C$1:$G$3,3,FALSE)="OUI",OFFSET(J$3,MOD(QUOTIENT(ROW()-ROW($A$20),'Feuille1-Catégories'!$B$6/J$6),J$5),0),IF(MOD($A580-1-J$10,'Feuille1-Catégories'!$F$5+1)=0,J$3,""))),"")</f>
        <v/>
      </c>
      <c r="K580" s="7" t="str">
        <f ca="1">IF(AND($A580&lt;&gt;"",K$9&lt;&gt;""),IF(HLOOKUP(K$9,'Feuille1-Catégories'!$C$1:$G$2,2,FALSE)="OUI",K$3,IF(HLOOKUP(K$9,'Feuille1-Catégories'!$C$1:$G$3,3,FALSE)="OUI",OFFSET(K$3,MOD(QUOTIENT(ROW()-ROW($A$20),'Feuille1-Catégories'!$B$6/K$6),K$5),0),IF(MOD($A580-1-K$10,'Feuille1-Catégories'!$F$5+1)=0,K$3,""))),"")</f>
        <v/>
      </c>
      <c r="L580" s="7" t="str">
        <f ca="1">IF(AND($A580&lt;&gt;"",L$9&lt;&gt;""),IF(HLOOKUP(L$9,'Feuille1-Catégories'!$C$1:$G$2,2,FALSE)="OUI",L$3,IF(HLOOKUP(L$9,'Feuille1-Catégories'!$C$1:$G$3,3,FALSE)="OUI",OFFSET(L$3,MOD(QUOTIENT(ROW()-ROW($A$20),'Feuille1-Catégories'!$B$6/L$6),L$5),0),IF(MOD($A580-1-L$10,'Feuille1-Catégories'!$F$5+1)=0,L$3,""))),"")</f>
        <v/>
      </c>
      <c r="M580" s="7" t="str">
        <f ca="1">IF(AND($A580&lt;&gt;"",M$9&lt;&gt;""),IF(HLOOKUP(M$9,'Feuille1-Catégories'!$C$1:$G$2,2,FALSE)="OUI",M$3,IF(HLOOKUP(M$9,'Feuille1-Catégories'!$C$1:$G$3,3,FALSE)="OUI",OFFSET(M$3,MOD(QUOTIENT(ROW()-ROW($A$20),'Feuille1-Catégories'!$B$6/M$6),M$5),0),IF(MOD($A580-1-M$10,'Feuille1-Catégories'!$F$5+1)=0,M$3,""))),"")</f>
        <v/>
      </c>
      <c r="N580" s="7" t="str">
        <f ca="1">IF(AND($A580&lt;&gt;"",N$9&lt;&gt;""),IF(HLOOKUP(N$9,'Feuille1-Catégories'!$C$1:$G$2,2,FALSE)="OUI",N$3,IF(HLOOKUP(N$9,'Feuille1-Catégories'!$C$1:$G$3,3,FALSE)="OUI",OFFSET(N$3,MOD(QUOTIENT(ROW()-ROW($A$20),'Feuille1-Catégories'!$B$6/N$6),N$5),0),IF(MOD($A580-1-N$10,'Feuille1-Catégories'!$F$5+1)=0,N$3,""))),"")</f>
        <v/>
      </c>
      <c r="O580" s="7" t="str">
        <f ca="1">IF(AND($A580&lt;&gt;"",O$9&lt;&gt;""),IF(HLOOKUP(O$9,'Feuille1-Catégories'!$C$1:$G$2,2,FALSE)="OUI",O$3,IF(HLOOKUP(O$9,'Feuille1-Catégories'!$C$1:$G$3,3,FALSE)="OUI",OFFSET(O$3,MOD(QUOTIENT(ROW()-ROW($A$20),'Feuille1-Catégories'!$B$6/O$6),O$5),0),IF(MOD($A580-1-O$10,'Feuille1-Catégories'!$F$5+1)=0,O$3,""))),"")</f>
        <v/>
      </c>
      <c r="P580" s="7" t="str">
        <f ca="1">IF(AND($A580&lt;&gt;"",P$9&lt;&gt;""),IF(HLOOKUP(P$9,'Feuille1-Catégories'!$C$1:$G$2,2,FALSE)="OUI",P$3,IF(HLOOKUP(P$9,'Feuille1-Catégories'!$C$1:$G$3,3,FALSE)="OUI",OFFSET(P$3,MOD(QUOTIENT(ROW()-ROW($A$20),'Feuille1-Catégories'!$B$6/P$6),P$5),0),IF(MOD($A580-1-P$10,'Feuille1-Catégories'!$F$5+1)=0,P$3,""))),"")</f>
        <v/>
      </c>
      <c r="Q580" s="7" t="str">
        <f ca="1">IF(AND($A580&lt;&gt;"",Q$9&lt;&gt;""),IF(HLOOKUP(Q$9,'Feuille1-Catégories'!$C$1:$G$2,2,FALSE)="OUI",Q$3,IF(HLOOKUP(Q$9,'Feuille1-Catégories'!$C$1:$G$3,3,FALSE)="OUI",OFFSET(Q$3,MOD(QUOTIENT(ROW()-ROW($A$20),'Feuille1-Catégories'!$B$6/Q$6),Q$5),0),IF(MOD($A580-1-Q$10,'Feuille1-Catégories'!$F$5+1)=0,Q$3,""))),"")</f>
        <v/>
      </c>
      <c r="R580" s="7" t="str">
        <f ca="1">IF(AND($A580&lt;&gt;"",R$9&lt;&gt;""),IF(HLOOKUP(R$9,'Feuille1-Catégories'!$C$1:$G$2,2,FALSE)="OUI",R$3,IF(HLOOKUP(R$9,'Feuille1-Catégories'!$C$1:$G$3,3,FALSE)="OUI",OFFSET(R$3,MOD(QUOTIENT(ROW()-ROW($A$20),'Feuille1-Catégories'!$B$6/R$6),R$5),0),IF(MOD($A580-1-R$10,'Feuille1-Catégories'!$F$5+1)=0,R$3,""))),"")</f>
        <v/>
      </c>
      <c r="S580" s="7" t="str">
        <f ca="1">IF(AND($A580&lt;&gt;"",S$9&lt;&gt;""),IF(HLOOKUP(S$9,'Feuille1-Catégories'!$C$1:$G$2,2,FALSE)="OUI",S$3,IF(HLOOKUP(S$9,'Feuille1-Catégories'!$C$1:$G$3,3,FALSE)="OUI",OFFSET(S$3,MOD(QUOTIENT(ROW()-ROW($A$20),'Feuille1-Catégories'!$B$6/S$6),S$5),0),IF(MOD($A580-1-S$10,'Feuille1-Catégories'!$F$5+1)=0,S$3,""))),"")</f>
        <v/>
      </c>
      <c r="T580" s="7" t="str">
        <f ca="1">IF(AND($A580&lt;&gt;"",T$9&lt;&gt;""),IF(HLOOKUP(T$9,'Feuille1-Catégories'!$C$1:$G$2,2,FALSE)="OUI",T$3,IF(HLOOKUP(T$9,'Feuille1-Catégories'!$C$1:$G$3,3,FALSE)="OUI",OFFSET(T$3,MOD(QUOTIENT(ROW()-ROW($A$20),'Feuille1-Catégories'!$B$6/T$6),T$5),0),IF(MOD($A580-1-T$10,'Feuille1-Catégories'!$F$5+1)=0,T$3,""))),"")</f>
        <v/>
      </c>
      <c r="U580" s="7" t="str">
        <f ca="1">IF(AND($A580&lt;&gt;"",U$9&lt;&gt;""),IF(HLOOKUP(U$9,'Feuille1-Catégories'!$C$1:$G$2,2,FALSE)="OUI",U$3,IF(HLOOKUP(U$9,'Feuille1-Catégories'!$C$1:$G$3,3,FALSE)="OUI",OFFSET(U$3,MOD(QUOTIENT(ROW()-ROW($A$20),'Feuille1-Catégories'!$B$6/U$6),U$5),0),IF(MOD($A580-1-U$10,'Feuille1-Catégories'!$F$5+1)=0,U$3,""))),"")</f>
        <v/>
      </c>
      <c r="V580" s="7" t="str">
        <f ca="1">IF(AND($A580&lt;&gt;"",V$9&lt;&gt;""),IF(HLOOKUP(V$9,'Feuille1-Catégories'!$C$1:$G$2,2,FALSE)="OUI",V$3,IF(HLOOKUP(V$9,'Feuille1-Catégories'!$C$1:$G$3,3,FALSE)="OUI",OFFSET(V$3,MOD(QUOTIENT(ROW()-ROW($A$20),'Feuille1-Catégories'!$B$6/V$6),V$5),0),IF(MOD($A580-1-V$10,'Feuille1-Catégories'!$F$5+1)=0,V$3,""))),"")</f>
        <v/>
      </c>
      <c r="W580" s="7" t="str">
        <f ca="1">IF(AND($A580&lt;&gt;"",W$9&lt;&gt;""),IF(HLOOKUP(W$9,'Feuille1-Catégories'!$C$1:$G$2,2,FALSE)="OUI",W$3,IF(HLOOKUP(W$9,'Feuille1-Catégories'!$C$1:$G$3,3,FALSE)="OUI",OFFSET(W$3,MOD(QUOTIENT(ROW()-ROW($A$20),'Feuille1-Catégories'!$B$6/W$6),W$5),0),IF(MOD($A580-1-W$10,'Feuille1-Catégories'!$F$5+1)=0,W$3,""))),"")</f>
        <v/>
      </c>
      <c r="X580" s="7" t="str">
        <f ca="1">IF(AND($A580&lt;&gt;"",X$9&lt;&gt;""),IF(HLOOKUP(X$9,'Feuille1-Catégories'!$C$1:$G$2,2,FALSE)="OUI",X$3,IF(HLOOKUP(X$9,'Feuille1-Catégories'!$C$1:$G$3,3,FALSE)="OUI",OFFSET(X$3,MOD(QUOTIENT(ROW()-ROW($A$20),'Feuille1-Catégories'!$B$6/X$6),X$5),0),IF(MOD($A580-1-X$10,'Feuille1-Catégories'!$F$5+1)=0,X$3,""))),"")</f>
        <v/>
      </c>
      <c r="Y580" s="7" t="str">
        <f ca="1">IF(AND($A580&lt;&gt;"",Y$9&lt;&gt;""),IF(HLOOKUP(Y$9,'Feuille1-Catégories'!$C$1:$G$2,2,FALSE)="OUI",Y$3,IF(HLOOKUP(Y$9,'Feuille1-Catégories'!$C$1:$G$3,3,FALSE)="OUI",OFFSET(Y$3,MOD(QUOTIENT(ROW()-ROW($A$20),'Feuille1-Catégories'!$B$6/Y$6),Y$5),0),IF(MOD($A580-1-Y$10,'Feuille1-Catégories'!$F$5+1)=0,Y$3,""))),"")</f>
        <v/>
      </c>
      <c r="Z580" s="7" t="str">
        <f ca="1">IF(AND($A580&lt;&gt;"",Z$9&lt;&gt;""),IF(HLOOKUP(Z$9,'Feuille1-Catégories'!$C$1:$G$2,2,FALSE)="OUI",Z$3,IF(HLOOKUP(Z$9,'Feuille1-Catégories'!$C$1:$G$3,3,FALSE)="OUI",OFFSET(Z$3,MOD(QUOTIENT(ROW()-ROW($A$20),'Feuille1-Catégories'!$B$6/Z$6),Z$5),0),"")),"")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81" spans="1:26" ht="17" x14ac:dyDescent="0.2">
      <c r="A581" s="21" t="str">
        <f>IF(ROW()-ROW($A$19)&gt;'Feuille1-Catégories'!$B$6,"",ROW()-ROW($A$19))</f>
        <v/>
      </c>
      <c r="B581" s="33" t="str">
        <f t="shared" si="25"/>
        <v/>
      </c>
      <c r="C581" s="10" t="str">
        <f t="shared" si="26"/>
        <v/>
      </c>
      <c r="D581" s="10" t="str">
        <f>IF('Feuille3-Coût de production'!D581&lt;&gt;"",'Feuille3-Coût de production'!D581,"")</f>
        <v/>
      </c>
      <c r="E581" s="10" t="str">
        <f t="shared" si="27"/>
        <v/>
      </c>
      <c r="F581" s="7" t="str">
        <f ca="1">IF(AND($A581&lt;&gt;"",F$9&lt;&gt;""),IF(HLOOKUP(F$9,'Feuille1-Catégories'!$C$1:$G$2,2,FALSE)="OUI",F$3,IF(HLOOKUP(F$9,'Feuille1-Catégories'!$C$1:$G$3,3,FALSE)="OUI",OFFSET(F$3,MOD(QUOTIENT(ROW()-ROW($A$20),'Feuille1-Catégories'!$B$6/F$6),F$5),0),IF(MOD($A581-1-F$10,'Feuille1-Catégories'!$F$5+1)=0,F$3,""))),"")</f>
        <v/>
      </c>
      <c r="G581" s="7" t="str">
        <f ca="1">IF(AND($A581&lt;&gt;"",G$9&lt;&gt;""),IF(HLOOKUP(G$9,'Feuille1-Catégories'!$C$1:$G$2,2,FALSE)="OUI",G$3,IF(HLOOKUP(G$9,'Feuille1-Catégories'!$C$1:$G$3,3,FALSE)="OUI",OFFSET(G$3,MOD(QUOTIENT(ROW()-ROW($A$20),'Feuille1-Catégories'!$B$6/G$6),G$5),0),IF(MOD($A581-1-G$10,'Feuille1-Catégories'!$F$5+1)=0,G$3,""))),"")</f>
        <v/>
      </c>
      <c r="H581" s="7" t="str">
        <f ca="1">IF(AND($A581&lt;&gt;"",H$9&lt;&gt;""),IF(HLOOKUP(H$9,'Feuille1-Catégories'!$C$1:$G$2,2,FALSE)="OUI",H$3,IF(HLOOKUP(H$9,'Feuille1-Catégories'!$C$1:$G$3,3,FALSE)="OUI",OFFSET(H$3,MOD(QUOTIENT(ROW()-ROW($A$20),'Feuille1-Catégories'!$B$6/H$6),H$5),0),IF(MOD($A581-1-H$10,'Feuille1-Catégories'!$F$5+1)=0,H$3,""))),"")</f>
        <v/>
      </c>
      <c r="I581" s="7" t="str">
        <f ca="1">IF(AND($A581&lt;&gt;"",I$9&lt;&gt;""),IF(HLOOKUP(I$9,'Feuille1-Catégories'!$C$1:$G$2,2,FALSE)="OUI",I$3,IF(HLOOKUP(I$9,'Feuille1-Catégories'!$C$1:$G$3,3,FALSE)="OUI",OFFSET(I$3,MOD(QUOTIENT(ROW()-ROW($A$20),'Feuille1-Catégories'!$B$6/I$6),I$5),0),IF(MOD($A581-1-I$10,'Feuille1-Catégories'!$F$5+1)=0,I$3,""))),"")</f>
        <v/>
      </c>
      <c r="J581" s="7" t="str">
        <f ca="1">IF(AND($A581&lt;&gt;"",J$9&lt;&gt;""),IF(HLOOKUP(J$9,'Feuille1-Catégories'!$C$1:$G$2,2,FALSE)="OUI",J$3,IF(HLOOKUP(J$9,'Feuille1-Catégories'!$C$1:$G$3,3,FALSE)="OUI",OFFSET(J$3,MOD(QUOTIENT(ROW()-ROW($A$20),'Feuille1-Catégories'!$B$6/J$6),J$5),0),IF(MOD($A581-1-J$10,'Feuille1-Catégories'!$F$5+1)=0,J$3,""))),"")</f>
        <v/>
      </c>
      <c r="K581" s="7" t="str">
        <f ca="1">IF(AND($A581&lt;&gt;"",K$9&lt;&gt;""),IF(HLOOKUP(K$9,'Feuille1-Catégories'!$C$1:$G$2,2,FALSE)="OUI",K$3,IF(HLOOKUP(K$9,'Feuille1-Catégories'!$C$1:$G$3,3,FALSE)="OUI",OFFSET(K$3,MOD(QUOTIENT(ROW()-ROW($A$20),'Feuille1-Catégories'!$B$6/K$6),K$5),0),IF(MOD($A581-1-K$10,'Feuille1-Catégories'!$F$5+1)=0,K$3,""))),"")</f>
        <v/>
      </c>
      <c r="L581" s="7" t="str">
        <f ca="1">IF(AND($A581&lt;&gt;"",L$9&lt;&gt;""),IF(HLOOKUP(L$9,'Feuille1-Catégories'!$C$1:$G$2,2,FALSE)="OUI",L$3,IF(HLOOKUP(L$9,'Feuille1-Catégories'!$C$1:$G$3,3,FALSE)="OUI",OFFSET(L$3,MOD(QUOTIENT(ROW()-ROW($A$20),'Feuille1-Catégories'!$B$6/L$6),L$5),0),IF(MOD($A581-1-L$10,'Feuille1-Catégories'!$F$5+1)=0,L$3,""))),"")</f>
        <v/>
      </c>
      <c r="M581" s="7" t="str">
        <f ca="1">IF(AND($A581&lt;&gt;"",M$9&lt;&gt;""),IF(HLOOKUP(M$9,'Feuille1-Catégories'!$C$1:$G$2,2,FALSE)="OUI",M$3,IF(HLOOKUP(M$9,'Feuille1-Catégories'!$C$1:$G$3,3,FALSE)="OUI",OFFSET(M$3,MOD(QUOTIENT(ROW()-ROW($A$20),'Feuille1-Catégories'!$B$6/M$6),M$5),0),IF(MOD($A581-1-M$10,'Feuille1-Catégories'!$F$5+1)=0,M$3,""))),"")</f>
        <v/>
      </c>
      <c r="N581" s="7" t="str">
        <f ca="1">IF(AND($A581&lt;&gt;"",N$9&lt;&gt;""),IF(HLOOKUP(N$9,'Feuille1-Catégories'!$C$1:$G$2,2,FALSE)="OUI",N$3,IF(HLOOKUP(N$9,'Feuille1-Catégories'!$C$1:$G$3,3,FALSE)="OUI",OFFSET(N$3,MOD(QUOTIENT(ROW()-ROW($A$20),'Feuille1-Catégories'!$B$6/N$6),N$5),0),IF(MOD($A581-1-N$10,'Feuille1-Catégories'!$F$5+1)=0,N$3,""))),"")</f>
        <v/>
      </c>
      <c r="O581" s="7" t="str">
        <f ca="1">IF(AND($A581&lt;&gt;"",O$9&lt;&gt;""),IF(HLOOKUP(O$9,'Feuille1-Catégories'!$C$1:$G$2,2,FALSE)="OUI",O$3,IF(HLOOKUP(O$9,'Feuille1-Catégories'!$C$1:$G$3,3,FALSE)="OUI",OFFSET(O$3,MOD(QUOTIENT(ROW()-ROW($A$20),'Feuille1-Catégories'!$B$6/O$6),O$5),0),IF(MOD($A581-1-O$10,'Feuille1-Catégories'!$F$5+1)=0,O$3,""))),"")</f>
        <v/>
      </c>
      <c r="P581" s="7" t="str">
        <f ca="1">IF(AND($A581&lt;&gt;"",P$9&lt;&gt;""),IF(HLOOKUP(P$9,'Feuille1-Catégories'!$C$1:$G$2,2,FALSE)="OUI",P$3,IF(HLOOKUP(P$9,'Feuille1-Catégories'!$C$1:$G$3,3,FALSE)="OUI",OFFSET(P$3,MOD(QUOTIENT(ROW()-ROW($A$20),'Feuille1-Catégories'!$B$6/P$6),P$5),0),IF(MOD($A581-1-P$10,'Feuille1-Catégories'!$F$5+1)=0,P$3,""))),"")</f>
        <v/>
      </c>
      <c r="Q581" s="7" t="str">
        <f ca="1">IF(AND($A581&lt;&gt;"",Q$9&lt;&gt;""),IF(HLOOKUP(Q$9,'Feuille1-Catégories'!$C$1:$G$2,2,FALSE)="OUI",Q$3,IF(HLOOKUP(Q$9,'Feuille1-Catégories'!$C$1:$G$3,3,FALSE)="OUI",OFFSET(Q$3,MOD(QUOTIENT(ROW()-ROW($A$20),'Feuille1-Catégories'!$B$6/Q$6),Q$5),0),IF(MOD($A581-1-Q$10,'Feuille1-Catégories'!$F$5+1)=0,Q$3,""))),"")</f>
        <v/>
      </c>
      <c r="R581" s="7" t="str">
        <f ca="1">IF(AND($A581&lt;&gt;"",R$9&lt;&gt;""),IF(HLOOKUP(R$9,'Feuille1-Catégories'!$C$1:$G$2,2,FALSE)="OUI",R$3,IF(HLOOKUP(R$9,'Feuille1-Catégories'!$C$1:$G$3,3,FALSE)="OUI",OFFSET(R$3,MOD(QUOTIENT(ROW()-ROW($A$20),'Feuille1-Catégories'!$B$6/R$6),R$5),0),IF(MOD($A581-1-R$10,'Feuille1-Catégories'!$F$5+1)=0,R$3,""))),"")</f>
        <v/>
      </c>
      <c r="S581" s="7" t="str">
        <f ca="1">IF(AND($A581&lt;&gt;"",S$9&lt;&gt;""),IF(HLOOKUP(S$9,'Feuille1-Catégories'!$C$1:$G$2,2,FALSE)="OUI",S$3,IF(HLOOKUP(S$9,'Feuille1-Catégories'!$C$1:$G$3,3,FALSE)="OUI",OFFSET(S$3,MOD(QUOTIENT(ROW()-ROW($A$20),'Feuille1-Catégories'!$B$6/S$6),S$5),0),IF(MOD($A581-1-S$10,'Feuille1-Catégories'!$F$5+1)=0,S$3,""))),"")</f>
        <v/>
      </c>
      <c r="T581" s="7" t="str">
        <f ca="1">IF(AND($A581&lt;&gt;"",T$9&lt;&gt;""),IF(HLOOKUP(T$9,'Feuille1-Catégories'!$C$1:$G$2,2,FALSE)="OUI",T$3,IF(HLOOKUP(T$9,'Feuille1-Catégories'!$C$1:$G$3,3,FALSE)="OUI",OFFSET(T$3,MOD(QUOTIENT(ROW()-ROW($A$20),'Feuille1-Catégories'!$B$6/T$6),T$5),0),IF(MOD($A581-1-T$10,'Feuille1-Catégories'!$F$5+1)=0,T$3,""))),"")</f>
        <v/>
      </c>
      <c r="U581" s="7" t="str">
        <f ca="1">IF(AND($A581&lt;&gt;"",U$9&lt;&gt;""),IF(HLOOKUP(U$9,'Feuille1-Catégories'!$C$1:$G$2,2,FALSE)="OUI",U$3,IF(HLOOKUP(U$9,'Feuille1-Catégories'!$C$1:$G$3,3,FALSE)="OUI",OFFSET(U$3,MOD(QUOTIENT(ROW()-ROW($A$20),'Feuille1-Catégories'!$B$6/U$6),U$5),0),IF(MOD($A581-1-U$10,'Feuille1-Catégories'!$F$5+1)=0,U$3,""))),"")</f>
        <v/>
      </c>
      <c r="V581" s="7" t="str">
        <f ca="1">IF(AND($A581&lt;&gt;"",V$9&lt;&gt;""),IF(HLOOKUP(V$9,'Feuille1-Catégories'!$C$1:$G$2,2,FALSE)="OUI",V$3,IF(HLOOKUP(V$9,'Feuille1-Catégories'!$C$1:$G$3,3,FALSE)="OUI",OFFSET(V$3,MOD(QUOTIENT(ROW()-ROW($A$20),'Feuille1-Catégories'!$B$6/V$6),V$5),0),IF(MOD($A581-1-V$10,'Feuille1-Catégories'!$F$5+1)=0,V$3,""))),"")</f>
        <v/>
      </c>
      <c r="W581" s="7" t="str">
        <f ca="1">IF(AND($A581&lt;&gt;"",W$9&lt;&gt;""),IF(HLOOKUP(W$9,'Feuille1-Catégories'!$C$1:$G$2,2,FALSE)="OUI",W$3,IF(HLOOKUP(W$9,'Feuille1-Catégories'!$C$1:$G$3,3,FALSE)="OUI",OFFSET(W$3,MOD(QUOTIENT(ROW()-ROW($A$20),'Feuille1-Catégories'!$B$6/W$6),W$5),0),IF(MOD($A581-1-W$10,'Feuille1-Catégories'!$F$5+1)=0,W$3,""))),"")</f>
        <v/>
      </c>
      <c r="X581" s="7" t="str">
        <f ca="1">IF(AND($A581&lt;&gt;"",X$9&lt;&gt;""),IF(HLOOKUP(X$9,'Feuille1-Catégories'!$C$1:$G$2,2,FALSE)="OUI",X$3,IF(HLOOKUP(X$9,'Feuille1-Catégories'!$C$1:$G$3,3,FALSE)="OUI",OFFSET(X$3,MOD(QUOTIENT(ROW()-ROW($A$20),'Feuille1-Catégories'!$B$6/X$6),X$5),0),IF(MOD($A581-1-X$10,'Feuille1-Catégories'!$F$5+1)=0,X$3,""))),"")</f>
        <v/>
      </c>
      <c r="Y581" s="7" t="str">
        <f ca="1">IF(AND($A581&lt;&gt;"",Y$9&lt;&gt;""),IF(HLOOKUP(Y$9,'Feuille1-Catégories'!$C$1:$G$2,2,FALSE)="OUI",Y$3,IF(HLOOKUP(Y$9,'Feuille1-Catégories'!$C$1:$G$3,3,FALSE)="OUI",OFFSET(Y$3,MOD(QUOTIENT(ROW()-ROW($A$20),'Feuille1-Catégories'!$B$6/Y$6),Y$5),0),IF(MOD($A581-1-Y$10,'Feuille1-Catégories'!$F$5+1)=0,Y$3,""))),"")</f>
        <v/>
      </c>
      <c r="Z581" s="7" t="str">
        <f ca="1">IF(AND($A581&lt;&gt;"",Z$9&lt;&gt;""),IF(HLOOKUP(Z$9,'Feuille1-Catégories'!$C$1:$G$2,2,FALSE)="OUI",Z$3,IF(HLOOKUP(Z$9,'Feuille1-Catégories'!$C$1:$G$3,3,FALSE)="OUI",OFFSET(Z$3,MOD(QUOTIENT(ROW()-ROW($A$20),'Feuille1-Catégories'!$B$6/Z$6),Z$5),0),"")),"")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82" spans="1:26" ht="17" x14ac:dyDescent="0.2">
      <c r="A582" s="21" t="str">
        <f>IF(ROW()-ROW($A$19)&gt;'Feuille1-Catégories'!$B$6,"",ROW()-ROW($A$19))</f>
        <v/>
      </c>
      <c r="B582" s="33" t="str">
        <f t="shared" si="25"/>
        <v/>
      </c>
      <c r="C582" s="10" t="str">
        <f t="shared" si="26"/>
        <v/>
      </c>
      <c r="D582" s="10" t="str">
        <f>IF('Feuille3-Coût de production'!D582&lt;&gt;"",'Feuille3-Coût de production'!D582,"")</f>
        <v/>
      </c>
      <c r="E582" s="10" t="str">
        <f t="shared" si="27"/>
        <v/>
      </c>
      <c r="F582" s="7" t="str">
        <f ca="1">IF(AND($A582&lt;&gt;"",F$9&lt;&gt;""),IF(HLOOKUP(F$9,'Feuille1-Catégories'!$C$1:$G$2,2,FALSE)="OUI",F$3,IF(HLOOKUP(F$9,'Feuille1-Catégories'!$C$1:$G$3,3,FALSE)="OUI",OFFSET(F$3,MOD(QUOTIENT(ROW()-ROW($A$20),'Feuille1-Catégories'!$B$6/F$6),F$5),0),IF(MOD($A582-1-F$10,'Feuille1-Catégories'!$F$5+1)=0,F$3,""))),"")</f>
        <v/>
      </c>
      <c r="G582" s="7" t="str">
        <f ca="1">IF(AND($A582&lt;&gt;"",G$9&lt;&gt;""),IF(HLOOKUP(G$9,'Feuille1-Catégories'!$C$1:$G$2,2,FALSE)="OUI",G$3,IF(HLOOKUP(G$9,'Feuille1-Catégories'!$C$1:$G$3,3,FALSE)="OUI",OFFSET(G$3,MOD(QUOTIENT(ROW()-ROW($A$20),'Feuille1-Catégories'!$B$6/G$6),G$5),0),IF(MOD($A582-1-G$10,'Feuille1-Catégories'!$F$5+1)=0,G$3,""))),"")</f>
        <v/>
      </c>
      <c r="H582" s="7" t="str">
        <f ca="1">IF(AND($A582&lt;&gt;"",H$9&lt;&gt;""),IF(HLOOKUP(H$9,'Feuille1-Catégories'!$C$1:$G$2,2,FALSE)="OUI",H$3,IF(HLOOKUP(H$9,'Feuille1-Catégories'!$C$1:$G$3,3,FALSE)="OUI",OFFSET(H$3,MOD(QUOTIENT(ROW()-ROW($A$20),'Feuille1-Catégories'!$B$6/H$6),H$5),0),IF(MOD($A582-1-H$10,'Feuille1-Catégories'!$F$5+1)=0,H$3,""))),"")</f>
        <v/>
      </c>
      <c r="I582" s="7" t="str">
        <f ca="1">IF(AND($A582&lt;&gt;"",I$9&lt;&gt;""),IF(HLOOKUP(I$9,'Feuille1-Catégories'!$C$1:$G$2,2,FALSE)="OUI",I$3,IF(HLOOKUP(I$9,'Feuille1-Catégories'!$C$1:$G$3,3,FALSE)="OUI",OFFSET(I$3,MOD(QUOTIENT(ROW()-ROW($A$20),'Feuille1-Catégories'!$B$6/I$6),I$5),0),IF(MOD($A582-1-I$10,'Feuille1-Catégories'!$F$5+1)=0,I$3,""))),"")</f>
        <v/>
      </c>
      <c r="J582" s="7" t="str">
        <f ca="1">IF(AND($A582&lt;&gt;"",J$9&lt;&gt;""),IF(HLOOKUP(J$9,'Feuille1-Catégories'!$C$1:$G$2,2,FALSE)="OUI",J$3,IF(HLOOKUP(J$9,'Feuille1-Catégories'!$C$1:$G$3,3,FALSE)="OUI",OFFSET(J$3,MOD(QUOTIENT(ROW()-ROW($A$20),'Feuille1-Catégories'!$B$6/J$6),J$5),0),IF(MOD($A582-1-J$10,'Feuille1-Catégories'!$F$5+1)=0,J$3,""))),"")</f>
        <v/>
      </c>
      <c r="K582" s="7" t="str">
        <f ca="1">IF(AND($A582&lt;&gt;"",K$9&lt;&gt;""),IF(HLOOKUP(K$9,'Feuille1-Catégories'!$C$1:$G$2,2,FALSE)="OUI",K$3,IF(HLOOKUP(K$9,'Feuille1-Catégories'!$C$1:$G$3,3,FALSE)="OUI",OFFSET(K$3,MOD(QUOTIENT(ROW()-ROW($A$20),'Feuille1-Catégories'!$B$6/K$6),K$5),0),IF(MOD($A582-1-K$10,'Feuille1-Catégories'!$F$5+1)=0,K$3,""))),"")</f>
        <v/>
      </c>
      <c r="L582" s="7" t="str">
        <f ca="1">IF(AND($A582&lt;&gt;"",L$9&lt;&gt;""),IF(HLOOKUP(L$9,'Feuille1-Catégories'!$C$1:$G$2,2,FALSE)="OUI",L$3,IF(HLOOKUP(L$9,'Feuille1-Catégories'!$C$1:$G$3,3,FALSE)="OUI",OFFSET(L$3,MOD(QUOTIENT(ROW()-ROW($A$20),'Feuille1-Catégories'!$B$6/L$6),L$5),0),IF(MOD($A582-1-L$10,'Feuille1-Catégories'!$F$5+1)=0,L$3,""))),"")</f>
        <v/>
      </c>
      <c r="M582" s="7" t="str">
        <f ca="1">IF(AND($A582&lt;&gt;"",M$9&lt;&gt;""),IF(HLOOKUP(M$9,'Feuille1-Catégories'!$C$1:$G$2,2,FALSE)="OUI",M$3,IF(HLOOKUP(M$9,'Feuille1-Catégories'!$C$1:$G$3,3,FALSE)="OUI",OFFSET(M$3,MOD(QUOTIENT(ROW()-ROW($A$20),'Feuille1-Catégories'!$B$6/M$6),M$5),0),IF(MOD($A582-1-M$10,'Feuille1-Catégories'!$F$5+1)=0,M$3,""))),"")</f>
        <v/>
      </c>
      <c r="N582" s="7" t="str">
        <f ca="1">IF(AND($A582&lt;&gt;"",N$9&lt;&gt;""),IF(HLOOKUP(N$9,'Feuille1-Catégories'!$C$1:$G$2,2,FALSE)="OUI",N$3,IF(HLOOKUP(N$9,'Feuille1-Catégories'!$C$1:$G$3,3,FALSE)="OUI",OFFSET(N$3,MOD(QUOTIENT(ROW()-ROW($A$20),'Feuille1-Catégories'!$B$6/N$6),N$5),0),IF(MOD($A582-1-N$10,'Feuille1-Catégories'!$F$5+1)=0,N$3,""))),"")</f>
        <v/>
      </c>
      <c r="O582" s="7" t="str">
        <f ca="1">IF(AND($A582&lt;&gt;"",O$9&lt;&gt;""),IF(HLOOKUP(O$9,'Feuille1-Catégories'!$C$1:$G$2,2,FALSE)="OUI",O$3,IF(HLOOKUP(O$9,'Feuille1-Catégories'!$C$1:$G$3,3,FALSE)="OUI",OFFSET(O$3,MOD(QUOTIENT(ROW()-ROW($A$20),'Feuille1-Catégories'!$B$6/O$6),O$5),0),IF(MOD($A582-1-O$10,'Feuille1-Catégories'!$F$5+1)=0,O$3,""))),"")</f>
        <v/>
      </c>
      <c r="P582" s="7" t="str">
        <f ca="1">IF(AND($A582&lt;&gt;"",P$9&lt;&gt;""),IF(HLOOKUP(P$9,'Feuille1-Catégories'!$C$1:$G$2,2,FALSE)="OUI",P$3,IF(HLOOKUP(P$9,'Feuille1-Catégories'!$C$1:$G$3,3,FALSE)="OUI",OFFSET(P$3,MOD(QUOTIENT(ROW()-ROW($A$20),'Feuille1-Catégories'!$B$6/P$6),P$5),0),IF(MOD($A582-1-P$10,'Feuille1-Catégories'!$F$5+1)=0,P$3,""))),"")</f>
        <v/>
      </c>
      <c r="Q582" s="7" t="str">
        <f ca="1">IF(AND($A582&lt;&gt;"",Q$9&lt;&gt;""),IF(HLOOKUP(Q$9,'Feuille1-Catégories'!$C$1:$G$2,2,FALSE)="OUI",Q$3,IF(HLOOKUP(Q$9,'Feuille1-Catégories'!$C$1:$G$3,3,FALSE)="OUI",OFFSET(Q$3,MOD(QUOTIENT(ROW()-ROW($A$20),'Feuille1-Catégories'!$B$6/Q$6),Q$5),0),IF(MOD($A582-1-Q$10,'Feuille1-Catégories'!$F$5+1)=0,Q$3,""))),"")</f>
        <v/>
      </c>
      <c r="R582" s="7" t="str">
        <f ca="1">IF(AND($A582&lt;&gt;"",R$9&lt;&gt;""),IF(HLOOKUP(R$9,'Feuille1-Catégories'!$C$1:$G$2,2,FALSE)="OUI",R$3,IF(HLOOKUP(R$9,'Feuille1-Catégories'!$C$1:$G$3,3,FALSE)="OUI",OFFSET(R$3,MOD(QUOTIENT(ROW()-ROW($A$20),'Feuille1-Catégories'!$B$6/R$6),R$5),0),IF(MOD($A582-1-R$10,'Feuille1-Catégories'!$F$5+1)=0,R$3,""))),"")</f>
        <v/>
      </c>
      <c r="S582" s="7" t="str">
        <f ca="1">IF(AND($A582&lt;&gt;"",S$9&lt;&gt;""),IF(HLOOKUP(S$9,'Feuille1-Catégories'!$C$1:$G$2,2,FALSE)="OUI",S$3,IF(HLOOKUP(S$9,'Feuille1-Catégories'!$C$1:$G$3,3,FALSE)="OUI",OFFSET(S$3,MOD(QUOTIENT(ROW()-ROW($A$20),'Feuille1-Catégories'!$B$6/S$6),S$5),0),IF(MOD($A582-1-S$10,'Feuille1-Catégories'!$F$5+1)=0,S$3,""))),"")</f>
        <v/>
      </c>
      <c r="T582" s="7" t="str">
        <f ca="1">IF(AND($A582&lt;&gt;"",T$9&lt;&gt;""),IF(HLOOKUP(T$9,'Feuille1-Catégories'!$C$1:$G$2,2,FALSE)="OUI",T$3,IF(HLOOKUP(T$9,'Feuille1-Catégories'!$C$1:$G$3,3,FALSE)="OUI",OFFSET(T$3,MOD(QUOTIENT(ROW()-ROW($A$20),'Feuille1-Catégories'!$B$6/T$6),T$5),0),IF(MOD($A582-1-T$10,'Feuille1-Catégories'!$F$5+1)=0,T$3,""))),"")</f>
        <v/>
      </c>
      <c r="U582" s="7" t="str">
        <f ca="1">IF(AND($A582&lt;&gt;"",U$9&lt;&gt;""),IF(HLOOKUP(U$9,'Feuille1-Catégories'!$C$1:$G$2,2,FALSE)="OUI",U$3,IF(HLOOKUP(U$9,'Feuille1-Catégories'!$C$1:$G$3,3,FALSE)="OUI",OFFSET(U$3,MOD(QUOTIENT(ROW()-ROW($A$20),'Feuille1-Catégories'!$B$6/U$6),U$5),0),IF(MOD($A582-1-U$10,'Feuille1-Catégories'!$F$5+1)=0,U$3,""))),"")</f>
        <v/>
      </c>
      <c r="V582" s="7" t="str">
        <f ca="1">IF(AND($A582&lt;&gt;"",V$9&lt;&gt;""),IF(HLOOKUP(V$9,'Feuille1-Catégories'!$C$1:$G$2,2,FALSE)="OUI",V$3,IF(HLOOKUP(V$9,'Feuille1-Catégories'!$C$1:$G$3,3,FALSE)="OUI",OFFSET(V$3,MOD(QUOTIENT(ROW()-ROW($A$20),'Feuille1-Catégories'!$B$6/V$6),V$5),0),IF(MOD($A582-1-V$10,'Feuille1-Catégories'!$F$5+1)=0,V$3,""))),"")</f>
        <v/>
      </c>
      <c r="W582" s="7" t="str">
        <f ca="1">IF(AND($A582&lt;&gt;"",W$9&lt;&gt;""),IF(HLOOKUP(W$9,'Feuille1-Catégories'!$C$1:$G$2,2,FALSE)="OUI",W$3,IF(HLOOKUP(W$9,'Feuille1-Catégories'!$C$1:$G$3,3,FALSE)="OUI",OFFSET(W$3,MOD(QUOTIENT(ROW()-ROW($A$20),'Feuille1-Catégories'!$B$6/W$6),W$5),0),IF(MOD($A582-1-W$10,'Feuille1-Catégories'!$F$5+1)=0,W$3,""))),"")</f>
        <v/>
      </c>
      <c r="X582" s="7" t="str">
        <f ca="1">IF(AND($A582&lt;&gt;"",X$9&lt;&gt;""),IF(HLOOKUP(X$9,'Feuille1-Catégories'!$C$1:$G$2,2,FALSE)="OUI",X$3,IF(HLOOKUP(X$9,'Feuille1-Catégories'!$C$1:$G$3,3,FALSE)="OUI",OFFSET(X$3,MOD(QUOTIENT(ROW()-ROW($A$20),'Feuille1-Catégories'!$B$6/X$6),X$5),0),IF(MOD($A582-1-X$10,'Feuille1-Catégories'!$F$5+1)=0,X$3,""))),"")</f>
        <v/>
      </c>
      <c r="Y582" s="7" t="str">
        <f ca="1">IF(AND($A582&lt;&gt;"",Y$9&lt;&gt;""),IF(HLOOKUP(Y$9,'Feuille1-Catégories'!$C$1:$G$2,2,FALSE)="OUI",Y$3,IF(HLOOKUP(Y$9,'Feuille1-Catégories'!$C$1:$G$3,3,FALSE)="OUI",OFFSET(Y$3,MOD(QUOTIENT(ROW()-ROW($A$20),'Feuille1-Catégories'!$B$6/Y$6),Y$5),0),IF(MOD($A582-1-Y$10,'Feuille1-Catégories'!$F$5+1)=0,Y$3,""))),"")</f>
        <v/>
      </c>
      <c r="Z582" s="7" t="str">
        <f ca="1">IF(AND($A582&lt;&gt;"",Z$9&lt;&gt;""),IF(HLOOKUP(Z$9,'Feuille1-Catégories'!$C$1:$G$2,2,FALSE)="OUI",Z$3,IF(HLOOKUP(Z$9,'Feuille1-Catégories'!$C$1:$G$3,3,FALSE)="OUI",OFFSET(Z$3,MOD(QUOTIENT(ROW()-ROW($A$20),'Feuille1-Catégories'!$B$6/Z$6),Z$5),0),"")),"")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83" spans="1:26" ht="17" x14ac:dyDescent="0.2">
      <c r="A583" s="21" t="str">
        <f>IF(ROW()-ROW($A$19)&gt;'Feuille1-Catégories'!$B$6,"",ROW()-ROW($A$19))</f>
        <v/>
      </c>
      <c r="B583" s="33" t="str">
        <f t="shared" si="25"/>
        <v/>
      </c>
      <c r="C583" s="10" t="str">
        <f t="shared" si="26"/>
        <v/>
      </c>
      <c r="D583" s="10" t="str">
        <f>IF('Feuille3-Coût de production'!D583&lt;&gt;"",'Feuille3-Coût de production'!D583,"")</f>
        <v/>
      </c>
      <c r="E583" s="10" t="str">
        <f t="shared" si="27"/>
        <v/>
      </c>
      <c r="F583" s="7" t="str">
        <f ca="1">IF(AND($A583&lt;&gt;"",F$9&lt;&gt;""),IF(HLOOKUP(F$9,'Feuille1-Catégories'!$C$1:$G$2,2,FALSE)="OUI",F$3,IF(HLOOKUP(F$9,'Feuille1-Catégories'!$C$1:$G$3,3,FALSE)="OUI",OFFSET(F$3,MOD(QUOTIENT(ROW()-ROW($A$20),'Feuille1-Catégories'!$B$6/F$6),F$5),0),IF(MOD($A583-1-F$10,'Feuille1-Catégories'!$F$5+1)=0,F$3,""))),"")</f>
        <v/>
      </c>
      <c r="G583" s="7" t="str">
        <f ca="1">IF(AND($A583&lt;&gt;"",G$9&lt;&gt;""),IF(HLOOKUP(G$9,'Feuille1-Catégories'!$C$1:$G$2,2,FALSE)="OUI",G$3,IF(HLOOKUP(G$9,'Feuille1-Catégories'!$C$1:$G$3,3,FALSE)="OUI",OFFSET(G$3,MOD(QUOTIENT(ROW()-ROW($A$20),'Feuille1-Catégories'!$B$6/G$6),G$5),0),IF(MOD($A583-1-G$10,'Feuille1-Catégories'!$F$5+1)=0,G$3,""))),"")</f>
        <v/>
      </c>
      <c r="H583" s="7" t="str">
        <f ca="1">IF(AND($A583&lt;&gt;"",H$9&lt;&gt;""),IF(HLOOKUP(H$9,'Feuille1-Catégories'!$C$1:$G$2,2,FALSE)="OUI",H$3,IF(HLOOKUP(H$9,'Feuille1-Catégories'!$C$1:$G$3,3,FALSE)="OUI",OFFSET(H$3,MOD(QUOTIENT(ROW()-ROW($A$20),'Feuille1-Catégories'!$B$6/H$6),H$5),0),IF(MOD($A583-1-H$10,'Feuille1-Catégories'!$F$5+1)=0,H$3,""))),"")</f>
        <v/>
      </c>
      <c r="I583" s="7" t="str">
        <f ca="1">IF(AND($A583&lt;&gt;"",I$9&lt;&gt;""),IF(HLOOKUP(I$9,'Feuille1-Catégories'!$C$1:$G$2,2,FALSE)="OUI",I$3,IF(HLOOKUP(I$9,'Feuille1-Catégories'!$C$1:$G$3,3,FALSE)="OUI",OFFSET(I$3,MOD(QUOTIENT(ROW()-ROW($A$20),'Feuille1-Catégories'!$B$6/I$6),I$5),0),IF(MOD($A583-1-I$10,'Feuille1-Catégories'!$F$5+1)=0,I$3,""))),"")</f>
        <v/>
      </c>
      <c r="J583" s="7" t="str">
        <f ca="1">IF(AND($A583&lt;&gt;"",J$9&lt;&gt;""),IF(HLOOKUP(J$9,'Feuille1-Catégories'!$C$1:$G$2,2,FALSE)="OUI",J$3,IF(HLOOKUP(J$9,'Feuille1-Catégories'!$C$1:$G$3,3,FALSE)="OUI",OFFSET(J$3,MOD(QUOTIENT(ROW()-ROW($A$20),'Feuille1-Catégories'!$B$6/J$6),J$5),0),IF(MOD($A583-1-J$10,'Feuille1-Catégories'!$F$5+1)=0,J$3,""))),"")</f>
        <v/>
      </c>
      <c r="K583" s="7" t="str">
        <f ca="1">IF(AND($A583&lt;&gt;"",K$9&lt;&gt;""),IF(HLOOKUP(K$9,'Feuille1-Catégories'!$C$1:$G$2,2,FALSE)="OUI",K$3,IF(HLOOKUP(K$9,'Feuille1-Catégories'!$C$1:$G$3,3,FALSE)="OUI",OFFSET(K$3,MOD(QUOTIENT(ROW()-ROW($A$20),'Feuille1-Catégories'!$B$6/K$6),K$5),0),IF(MOD($A583-1-K$10,'Feuille1-Catégories'!$F$5+1)=0,K$3,""))),"")</f>
        <v/>
      </c>
      <c r="L583" s="7" t="str">
        <f ca="1">IF(AND($A583&lt;&gt;"",L$9&lt;&gt;""),IF(HLOOKUP(L$9,'Feuille1-Catégories'!$C$1:$G$2,2,FALSE)="OUI",L$3,IF(HLOOKUP(L$9,'Feuille1-Catégories'!$C$1:$G$3,3,FALSE)="OUI",OFFSET(L$3,MOD(QUOTIENT(ROW()-ROW($A$20),'Feuille1-Catégories'!$B$6/L$6),L$5),0),IF(MOD($A583-1-L$10,'Feuille1-Catégories'!$F$5+1)=0,L$3,""))),"")</f>
        <v/>
      </c>
      <c r="M583" s="7" t="str">
        <f ca="1">IF(AND($A583&lt;&gt;"",M$9&lt;&gt;""),IF(HLOOKUP(M$9,'Feuille1-Catégories'!$C$1:$G$2,2,FALSE)="OUI",M$3,IF(HLOOKUP(M$9,'Feuille1-Catégories'!$C$1:$G$3,3,FALSE)="OUI",OFFSET(M$3,MOD(QUOTIENT(ROW()-ROW($A$20),'Feuille1-Catégories'!$B$6/M$6),M$5),0),IF(MOD($A583-1-M$10,'Feuille1-Catégories'!$F$5+1)=0,M$3,""))),"")</f>
        <v/>
      </c>
      <c r="N583" s="7" t="str">
        <f ca="1">IF(AND($A583&lt;&gt;"",N$9&lt;&gt;""),IF(HLOOKUP(N$9,'Feuille1-Catégories'!$C$1:$G$2,2,FALSE)="OUI",N$3,IF(HLOOKUP(N$9,'Feuille1-Catégories'!$C$1:$G$3,3,FALSE)="OUI",OFFSET(N$3,MOD(QUOTIENT(ROW()-ROW($A$20),'Feuille1-Catégories'!$B$6/N$6),N$5),0),IF(MOD($A583-1-N$10,'Feuille1-Catégories'!$F$5+1)=0,N$3,""))),"")</f>
        <v/>
      </c>
      <c r="O583" s="7" t="str">
        <f ca="1">IF(AND($A583&lt;&gt;"",O$9&lt;&gt;""),IF(HLOOKUP(O$9,'Feuille1-Catégories'!$C$1:$G$2,2,FALSE)="OUI",O$3,IF(HLOOKUP(O$9,'Feuille1-Catégories'!$C$1:$G$3,3,FALSE)="OUI",OFFSET(O$3,MOD(QUOTIENT(ROW()-ROW($A$20),'Feuille1-Catégories'!$B$6/O$6),O$5),0),IF(MOD($A583-1-O$10,'Feuille1-Catégories'!$F$5+1)=0,O$3,""))),"")</f>
        <v/>
      </c>
      <c r="P583" s="7" t="str">
        <f ca="1">IF(AND($A583&lt;&gt;"",P$9&lt;&gt;""),IF(HLOOKUP(P$9,'Feuille1-Catégories'!$C$1:$G$2,2,FALSE)="OUI",P$3,IF(HLOOKUP(P$9,'Feuille1-Catégories'!$C$1:$G$3,3,FALSE)="OUI",OFFSET(P$3,MOD(QUOTIENT(ROW()-ROW($A$20),'Feuille1-Catégories'!$B$6/P$6),P$5),0),IF(MOD($A583-1-P$10,'Feuille1-Catégories'!$F$5+1)=0,P$3,""))),"")</f>
        <v/>
      </c>
      <c r="Q583" s="7" t="str">
        <f ca="1">IF(AND($A583&lt;&gt;"",Q$9&lt;&gt;""),IF(HLOOKUP(Q$9,'Feuille1-Catégories'!$C$1:$G$2,2,FALSE)="OUI",Q$3,IF(HLOOKUP(Q$9,'Feuille1-Catégories'!$C$1:$G$3,3,FALSE)="OUI",OFFSET(Q$3,MOD(QUOTIENT(ROW()-ROW($A$20),'Feuille1-Catégories'!$B$6/Q$6),Q$5),0),IF(MOD($A583-1-Q$10,'Feuille1-Catégories'!$F$5+1)=0,Q$3,""))),"")</f>
        <v/>
      </c>
      <c r="R583" s="7" t="str">
        <f ca="1">IF(AND($A583&lt;&gt;"",R$9&lt;&gt;""),IF(HLOOKUP(R$9,'Feuille1-Catégories'!$C$1:$G$2,2,FALSE)="OUI",R$3,IF(HLOOKUP(R$9,'Feuille1-Catégories'!$C$1:$G$3,3,FALSE)="OUI",OFFSET(R$3,MOD(QUOTIENT(ROW()-ROW($A$20),'Feuille1-Catégories'!$B$6/R$6),R$5),0),IF(MOD($A583-1-R$10,'Feuille1-Catégories'!$F$5+1)=0,R$3,""))),"")</f>
        <v/>
      </c>
      <c r="S583" s="7" t="str">
        <f ca="1">IF(AND($A583&lt;&gt;"",S$9&lt;&gt;""),IF(HLOOKUP(S$9,'Feuille1-Catégories'!$C$1:$G$2,2,FALSE)="OUI",S$3,IF(HLOOKUP(S$9,'Feuille1-Catégories'!$C$1:$G$3,3,FALSE)="OUI",OFFSET(S$3,MOD(QUOTIENT(ROW()-ROW($A$20),'Feuille1-Catégories'!$B$6/S$6),S$5),0),IF(MOD($A583-1-S$10,'Feuille1-Catégories'!$F$5+1)=0,S$3,""))),"")</f>
        <v/>
      </c>
      <c r="T583" s="7" t="str">
        <f ca="1">IF(AND($A583&lt;&gt;"",T$9&lt;&gt;""),IF(HLOOKUP(T$9,'Feuille1-Catégories'!$C$1:$G$2,2,FALSE)="OUI",T$3,IF(HLOOKUP(T$9,'Feuille1-Catégories'!$C$1:$G$3,3,FALSE)="OUI",OFFSET(T$3,MOD(QUOTIENT(ROW()-ROW($A$20),'Feuille1-Catégories'!$B$6/T$6),T$5),0),IF(MOD($A583-1-T$10,'Feuille1-Catégories'!$F$5+1)=0,T$3,""))),"")</f>
        <v/>
      </c>
      <c r="U583" s="7" t="str">
        <f ca="1">IF(AND($A583&lt;&gt;"",U$9&lt;&gt;""),IF(HLOOKUP(U$9,'Feuille1-Catégories'!$C$1:$G$2,2,FALSE)="OUI",U$3,IF(HLOOKUP(U$9,'Feuille1-Catégories'!$C$1:$G$3,3,FALSE)="OUI",OFFSET(U$3,MOD(QUOTIENT(ROW()-ROW($A$20),'Feuille1-Catégories'!$B$6/U$6),U$5),0),IF(MOD($A583-1-U$10,'Feuille1-Catégories'!$F$5+1)=0,U$3,""))),"")</f>
        <v/>
      </c>
      <c r="V583" s="7" t="str">
        <f ca="1">IF(AND($A583&lt;&gt;"",V$9&lt;&gt;""),IF(HLOOKUP(V$9,'Feuille1-Catégories'!$C$1:$G$2,2,FALSE)="OUI",V$3,IF(HLOOKUP(V$9,'Feuille1-Catégories'!$C$1:$G$3,3,FALSE)="OUI",OFFSET(V$3,MOD(QUOTIENT(ROW()-ROW($A$20),'Feuille1-Catégories'!$B$6/V$6),V$5),0),IF(MOD($A583-1-V$10,'Feuille1-Catégories'!$F$5+1)=0,V$3,""))),"")</f>
        <v/>
      </c>
      <c r="W583" s="7" t="str">
        <f ca="1">IF(AND($A583&lt;&gt;"",W$9&lt;&gt;""),IF(HLOOKUP(W$9,'Feuille1-Catégories'!$C$1:$G$2,2,FALSE)="OUI",W$3,IF(HLOOKUP(W$9,'Feuille1-Catégories'!$C$1:$G$3,3,FALSE)="OUI",OFFSET(W$3,MOD(QUOTIENT(ROW()-ROW($A$20),'Feuille1-Catégories'!$B$6/W$6),W$5),0),IF(MOD($A583-1-W$10,'Feuille1-Catégories'!$F$5+1)=0,W$3,""))),"")</f>
        <v/>
      </c>
      <c r="X583" s="7" t="str">
        <f ca="1">IF(AND($A583&lt;&gt;"",X$9&lt;&gt;""),IF(HLOOKUP(X$9,'Feuille1-Catégories'!$C$1:$G$2,2,FALSE)="OUI",X$3,IF(HLOOKUP(X$9,'Feuille1-Catégories'!$C$1:$G$3,3,FALSE)="OUI",OFFSET(X$3,MOD(QUOTIENT(ROW()-ROW($A$20),'Feuille1-Catégories'!$B$6/X$6),X$5),0),IF(MOD($A583-1-X$10,'Feuille1-Catégories'!$F$5+1)=0,X$3,""))),"")</f>
        <v/>
      </c>
      <c r="Y583" s="7" t="str">
        <f ca="1">IF(AND($A583&lt;&gt;"",Y$9&lt;&gt;""),IF(HLOOKUP(Y$9,'Feuille1-Catégories'!$C$1:$G$2,2,FALSE)="OUI",Y$3,IF(HLOOKUP(Y$9,'Feuille1-Catégories'!$C$1:$G$3,3,FALSE)="OUI",OFFSET(Y$3,MOD(QUOTIENT(ROW()-ROW($A$20),'Feuille1-Catégories'!$B$6/Y$6),Y$5),0),IF(MOD($A583-1-Y$10,'Feuille1-Catégories'!$F$5+1)=0,Y$3,""))),"")</f>
        <v/>
      </c>
      <c r="Z583" s="7" t="str">
        <f ca="1">IF(AND($A583&lt;&gt;"",Z$9&lt;&gt;""),IF(HLOOKUP(Z$9,'Feuille1-Catégories'!$C$1:$G$2,2,FALSE)="OUI",Z$3,IF(HLOOKUP(Z$9,'Feuille1-Catégories'!$C$1:$G$3,3,FALSE)="OUI",OFFSET(Z$3,MOD(QUOTIENT(ROW()-ROW($A$20),'Feuille1-Catégories'!$B$6/Z$6),Z$5),0),"")),"")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84" spans="1:26" ht="17" x14ac:dyDescent="0.2">
      <c r="A584" s="21" t="str">
        <f>IF(ROW()-ROW($A$19)&gt;'Feuille1-Catégories'!$B$6,"",ROW()-ROW($A$19))</f>
        <v/>
      </c>
      <c r="B584" s="33" t="str">
        <f t="shared" si="25"/>
        <v/>
      </c>
      <c r="C584" s="10" t="str">
        <f t="shared" si="26"/>
        <v/>
      </c>
      <c r="D584" s="10" t="str">
        <f>IF('Feuille3-Coût de production'!D584&lt;&gt;"",'Feuille3-Coût de production'!D584,"")</f>
        <v/>
      </c>
      <c r="E584" s="10" t="str">
        <f t="shared" si="27"/>
        <v/>
      </c>
      <c r="F584" s="7" t="str">
        <f ca="1">IF(AND($A584&lt;&gt;"",F$9&lt;&gt;""),IF(HLOOKUP(F$9,'Feuille1-Catégories'!$C$1:$G$2,2,FALSE)="OUI",F$3,IF(HLOOKUP(F$9,'Feuille1-Catégories'!$C$1:$G$3,3,FALSE)="OUI",OFFSET(F$3,MOD(QUOTIENT(ROW()-ROW($A$20),'Feuille1-Catégories'!$B$6/F$6),F$5),0),IF(MOD($A584-1-F$10,'Feuille1-Catégories'!$F$5+1)=0,F$3,""))),"")</f>
        <v/>
      </c>
      <c r="G584" s="7" t="str">
        <f ca="1">IF(AND($A584&lt;&gt;"",G$9&lt;&gt;""),IF(HLOOKUP(G$9,'Feuille1-Catégories'!$C$1:$G$2,2,FALSE)="OUI",G$3,IF(HLOOKUP(G$9,'Feuille1-Catégories'!$C$1:$G$3,3,FALSE)="OUI",OFFSET(G$3,MOD(QUOTIENT(ROW()-ROW($A$20),'Feuille1-Catégories'!$B$6/G$6),G$5),0),IF(MOD($A584-1-G$10,'Feuille1-Catégories'!$F$5+1)=0,G$3,""))),"")</f>
        <v/>
      </c>
      <c r="H584" s="7" t="str">
        <f ca="1">IF(AND($A584&lt;&gt;"",H$9&lt;&gt;""),IF(HLOOKUP(H$9,'Feuille1-Catégories'!$C$1:$G$2,2,FALSE)="OUI",H$3,IF(HLOOKUP(H$9,'Feuille1-Catégories'!$C$1:$G$3,3,FALSE)="OUI",OFFSET(H$3,MOD(QUOTIENT(ROW()-ROW($A$20),'Feuille1-Catégories'!$B$6/H$6),H$5),0),IF(MOD($A584-1-H$10,'Feuille1-Catégories'!$F$5+1)=0,H$3,""))),"")</f>
        <v/>
      </c>
      <c r="I584" s="7" t="str">
        <f ca="1">IF(AND($A584&lt;&gt;"",I$9&lt;&gt;""),IF(HLOOKUP(I$9,'Feuille1-Catégories'!$C$1:$G$2,2,FALSE)="OUI",I$3,IF(HLOOKUP(I$9,'Feuille1-Catégories'!$C$1:$G$3,3,FALSE)="OUI",OFFSET(I$3,MOD(QUOTIENT(ROW()-ROW($A$20),'Feuille1-Catégories'!$B$6/I$6),I$5),0),IF(MOD($A584-1-I$10,'Feuille1-Catégories'!$F$5+1)=0,I$3,""))),"")</f>
        <v/>
      </c>
      <c r="J584" s="7" t="str">
        <f ca="1">IF(AND($A584&lt;&gt;"",J$9&lt;&gt;""),IF(HLOOKUP(J$9,'Feuille1-Catégories'!$C$1:$G$2,2,FALSE)="OUI",J$3,IF(HLOOKUP(J$9,'Feuille1-Catégories'!$C$1:$G$3,3,FALSE)="OUI",OFFSET(J$3,MOD(QUOTIENT(ROW()-ROW($A$20),'Feuille1-Catégories'!$B$6/J$6),J$5),0),IF(MOD($A584-1-J$10,'Feuille1-Catégories'!$F$5+1)=0,J$3,""))),"")</f>
        <v/>
      </c>
      <c r="K584" s="7" t="str">
        <f ca="1">IF(AND($A584&lt;&gt;"",K$9&lt;&gt;""),IF(HLOOKUP(K$9,'Feuille1-Catégories'!$C$1:$G$2,2,FALSE)="OUI",K$3,IF(HLOOKUP(K$9,'Feuille1-Catégories'!$C$1:$G$3,3,FALSE)="OUI",OFFSET(K$3,MOD(QUOTIENT(ROW()-ROW($A$20),'Feuille1-Catégories'!$B$6/K$6),K$5),0),IF(MOD($A584-1-K$10,'Feuille1-Catégories'!$F$5+1)=0,K$3,""))),"")</f>
        <v/>
      </c>
      <c r="L584" s="7" t="str">
        <f ca="1">IF(AND($A584&lt;&gt;"",L$9&lt;&gt;""),IF(HLOOKUP(L$9,'Feuille1-Catégories'!$C$1:$G$2,2,FALSE)="OUI",L$3,IF(HLOOKUP(L$9,'Feuille1-Catégories'!$C$1:$G$3,3,FALSE)="OUI",OFFSET(L$3,MOD(QUOTIENT(ROW()-ROW($A$20),'Feuille1-Catégories'!$B$6/L$6),L$5),0),IF(MOD($A584-1-L$10,'Feuille1-Catégories'!$F$5+1)=0,L$3,""))),"")</f>
        <v/>
      </c>
      <c r="M584" s="7" t="str">
        <f ca="1">IF(AND($A584&lt;&gt;"",M$9&lt;&gt;""),IF(HLOOKUP(M$9,'Feuille1-Catégories'!$C$1:$G$2,2,FALSE)="OUI",M$3,IF(HLOOKUP(M$9,'Feuille1-Catégories'!$C$1:$G$3,3,FALSE)="OUI",OFFSET(M$3,MOD(QUOTIENT(ROW()-ROW($A$20),'Feuille1-Catégories'!$B$6/M$6),M$5),0),IF(MOD($A584-1-M$10,'Feuille1-Catégories'!$F$5+1)=0,M$3,""))),"")</f>
        <v/>
      </c>
      <c r="N584" s="7" t="str">
        <f ca="1">IF(AND($A584&lt;&gt;"",N$9&lt;&gt;""),IF(HLOOKUP(N$9,'Feuille1-Catégories'!$C$1:$G$2,2,FALSE)="OUI",N$3,IF(HLOOKUP(N$9,'Feuille1-Catégories'!$C$1:$G$3,3,FALSE)="OUI",OFFSET(N$3,MOD(QUOTIENT(ROW()-ROW($A$20),'Feuille1-Catégories'!$B$6/N$6),N$5),0),IF(MOD($A584-1-N$10,'Feuille1-Catégories'!$F$5+1)=0,N$3,""))),"")</f>
        <v/>
      </c>
      <c r="O584" s="7" t="str">
        <f ca="1">IF(AND($A584&lt;&gt;"",O$9&lt;&gt;""),IF(HLOOKUP(O$9,'Feuille1-Catégories'!$C$1:$G$2,2,FALSE)="OUI",O$3,IF(HLOOKUP(O$9,'Feuille1-Catégories'!$C$1:$G$3,3,FALSE)="OUI",OFFSET(O$3,MOD(QUOTIENT(ROW()-ROW($A$20),'Feuille1-Catégories'!$B$6/O$6),O$5),0),IF(MOD($A584-1-O$10,'Feuille1-Catégories'!$F$5+1)=0,O$3,""))),"")</f>
        <v/>
      </c>
      <c r="P584" s="7" t="str">
        <f ca="1">IF(AND($A584&lt;&gt;"",P$9&lt;&gt;""),IF(HLOOKUP(P$9,'Feuille1-Catégories'!$C$1:$G$2,2,FALSE)="OUI",P$3,IF(HLOOKUP(P$9,'Feuille1-Catégories'!$C$1:$G$3,3,FALSE)="OUI",OFFSET(P$3,MOD(QUOTIENT(ROW()-ROW($A$20),'Feuille1-Catégories'!$B$6/P$6),P$5),0),IF(MOD($A584-1-P$10,'Feuille1-Catégories'!$F$5+1)=0,P$3,""))),"")</f>
        <v/>
      </c>
      <c r="Q584" s="7" t="str">
        <f ca="1">IF(AND($A584&lt;&gt;"",Q$9&lt;&gt;""),IF(HLOOKUP(Q$9,'Feuille1-Catégories'!$C$1:$G$2,2,FALSE)="OUI",Q$3,IF(HLOOKUP(Q$9,'Feuille1-Catégories'!$C$1:$G$3,3,FALSE)="OUI",OFFSET(Q$3,MOD(QUOTIENT(ROW()-ROW($A$20),'Feuille1-Catégories'!$B$6/Q$6),Q$5),0),IF(MOD($A584-1-Q$10,'Feuille1-Catégories'!$F$5+1)=0,Q$3,""))),"")</f>
        <v/>
      </c>
      <c r="R584" s="7" t="str">
        <f ca="1">IF(AND($A584&lt;&gt;"",R$9&lt;&gt;""),IF(HLOOKUP(R$9,'Feuille1-Catégories'!$C$1:$G$2,2,FALSE)="OUI",R$3,IF(HLOOKUP(R$9,'Feuille1-Catégories'!$C$1:$G$3,3,FALSE)="OUI",OFFSET(R$3,MOD(QUOTIENT(ROW()-ROW($A$20),'Feuille1-Catégories'!$B$6/R$6),R$5),0),IF(MOD($A584-1-R$10,'Feuille1-Catégories'!$F$5+1)=0,R$3,""))),"")</f>
        <v/>
      </c>
      <c r="S584" s="7" t="str">
        <f ca="1">IF(AND($A584&lt;&gt;"",S$9&lt;&gt;""),IF(HLOOKUP(S$9,'Feuille1-Catégories'!$C$1:$G$2,2,FALSE)="OUI",S$3,IF(HLOOKUP(S$9,'Feuille1-Catégories'!$C$1:$G$3,3,FALSE)="OUI",OFFSET(S$3,MOD(QUOTIENT(ROW()-ROW($A$20),'Feuille1-Catégories'!$B$6/S$6),S$5),0),IF(MOD($A584-1-S$10,'Feuille1-Catégories'!$F$5+1)=0,S$3,""))),"")</f>
        <v/>
      </c>
      <c r="T584" s="7" t="str">
        <f ca="1">IF(AND($A584&lt;&gt;"",T$9&lt;&gt;""),IF(HLOOKUP(T$9,'Feuille1-Catégories'!$C$1:$G$2,2,FALSE)="OUI",T$3,IF(HLOOKUP(T$9,'Feuille1-Catégories'!$C$1:$G$3,3,FALSE)="OUI",OFFSET(T$3,MOD(QUOTIENT(ROW()-ROW($A$20),'Feuille1-Catégories'!$B$6/T$6),T$5),0),IF(MOD($A584-1-T$10,'Feuille1-Catégories'!$F$5+1)=0,T$3,""))),"")</f>
        <v/>
      </c>
      <c r="U584" s="7" t="str">
        <f ca="1">IF(AND($A584&lt;&gt;"",U$9&lt;&gt;""),IF(HLOOKUP(U$9,'Feuille1-Catégories'!$C$1:$G$2,2,FALSE)="OUI",U$3,IF(HLOOKUP(U$9,'Feuille1-Catégories'!$C$1:$G$3,3,FALSE)="OUI",OFFSET(U$3,MOD(QUOTIENT(ROW()-ROW($A$20),'Feuille1-Catégories'!$B$6/U$6),U$5),0),IF(MOD($A584-1-U$10,'Feuille1-Catégories'!$F$5+1)=0,U$3,""))),"")</f>
        <v/>
      </c>
      <c r="V584" s="7" t="str">
        <f ca="1">IF(AND($A584&lt;&gt;"",V$9&lt;&gt;""),IF(HLOOKUP(V$9,'Feuille1-Catégories'!$C$1:$G$2,2,FALSE)="OUI",V$3,IF(HLOOKUP(V$9,'Feuille1-Catégories'!$C$1:$G$3,3,FALSE)="OUI",OFFSET(V$3,MOD(QUOTIENT(ROW()-ROW($A$20),'Feuille1-Catégories'!$B$6/V$6),V$5),0),IF(MOD($A584-1-V$10,'Feuille1-Catégories'!$F$5+1)=0,V$3,""))),"")</f>
        <v/>
      </c>
      <c r="W584" s="7" t="str">
        <f ca="1">IF(AND($A584&lt;&gt;"",W$9&lt;&gt;""),IF(HLOOKUP(W$9,'Feuille1-Catégories'!$C$1:$G$2,2,FALSE)="OUI",W$3,IF(HLOOKUP(W$9,'Feuille1-Catégories'!$C$1:$G$3,3,FALSE)="OUI",OFFSET(W$3,MOD(QUOTIENT(ROW()-ROW($A$20),'Feuille1-Catégories'!$B$6/W$6),W$5),0),IF(MOD($A584-1-W$10,'Feuille1-Catégories'!$F$5+1)=0,W$3,""))),"")</f>
        <v/>
      </c>
      <c r="X584" s="7" t="str">
        <f ca="1">IF(AND($A584&lt;&gt;"",X$9&lt;&gt;""),IF(HLOOKUP(X$9,'Feuille1-Catégories'!$C$1:$G$2,2,FALSE)="OUI",X$3,IF(HLOOKUP(X$9,'Feuille1-Catégories'!$C$1:$G$3,3,FALSE)="OUI",OFFSET(X$3,MOD(QUOTIENT(ROW()-ROW($A$20),'Feuille1-Catégories'!$B$6/X$6),X$5),0),IF(MOD($A584-1-X$10,'Feuille1-Catégories'!$F$5+1)=0,X$3,""))),"")</f>
        <v/>
      </c>
      <c r="Y584" s="7" t="str">
        <f ca="1">IF(AND($A584&lt;&gt;"",Y$9&lt;&gt;""),IF(HLOOKUP(Y$9,'Feuille1-Catégories'!$C$1:$G$2,2,FALSE)="OUI",Y$3,IF(HLOOKUP(Y$9,'Feuille1-Catégories'!$C$1:$G$3,3,FALSE)="OUI",OFFSET(Y$3,MOD(QUOTIENT(ROW()-ROW($A$20),'Feuille1-Catégories'!$B$6/Y$6),Y$5),0),IF(MOD($A584-1-Y$10,'Feuille1-Catégories'!$F$5+1)=0,Y$3,""))),"")</f>
        <v/>
      </c>
      <c r="Z584" s="7" t="str">
        <f ca="1">IF(AND($A584&lt;&gt;"",Z$9&lt;&gt;""),IF(HLOOKUP(Z$9,'Feuille1-Catégories'!$C$1:$G$2,2,FALSE)="OUI",Z$3,IF(HLOOKUP(Z$9,'Feuille1-Catégories'!$C$1:$G$3,3,FALSE)="OUI",OFFSET(Z$3,MOD(QUOTIENT(ROW()-ROW($A$20),'Feuille1-Catégories'!$B$6/Z$6),Z$5),0),"")),"")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85" spans="1:26" ht="17" x14ac:dyDescent="0.2">
      <c r="A585" s="21" t="str">
        <f>IF(ROW()-ROW($A$19)&gt;'Feuille1-Catégories'!$B$6,"",ROW()-ROW($A$19))</f>
        <v/>
      </c>
      <c r="B585" s="33" t="str">
        <f t="shared" si="25"/>
        <v/>
      </c>
      <c r="C585" s="10" t="str">
        <f t="shared" si="26"/>
        <v/>
      </c>
      <c r="D585" s="10" t="str">
        <f>IF('Feuille3-Coût de production'!D585&lt;&gt;"",'Feuille3-Coût de production'!D585,"")</f>
        <v/>
      </c>
      <c r="E585" s="10" t="str">
        <f t="shared" si="27"/>
        <v/>
      </c>
      <c r="F585" s="7" t="str">
        <f ca="1">IF(AND($A585&lt;&gt;"",F$9&lt;&gt;""),IF(HLOOKUP(F$9,'Feuille1-Catégories'!$C$1:$G$2,2,FALSE)="OUI",F$3,IF(HLOOKUP(F$9,'Feuille1-Catégories'!$C$1:$G$3,3,FALSE)="OUI",OFFSET(F$3,MOD(QUOTIENT(ROW()-ROW($A$20),'Feuille1-Catégories'!$B$6/F$6),F$5),0),IF(MOD($A585-1-F$10,'Feuille1-Catégories'!$F$5+1)=0,F$3,""))),"")</f>
        <v/>
      </c>
      <c r="G585" s="7" t="str">
        <f ca="1">IF(AND($A585&lt;&gt;"",G$9&lt;&gt;""),IF(HLOOKUP(G$9,'Feuille1-Catégories'!$C$1:$G$2,2,FALSE)="OUI",G$3,IF(HLOOKUP(G$9,'Feuille1-Catégories'!$C$1:$G$3,3,FALSE)="OUI",OFFSET(G$3,MOD(QUOTIENT(ROW()-ROW($A$20),'Feuille1-Catégories'!$B$6/G$6),G$5),0),IF(MOD($A585-1-G$10,'Feuille1-Catégories'!$F$5+1)=0,G$3,""))),"")</f>
        <v/>
      </c>
      <c r="H585" s="7" t="str">
        <f ca="1">IF(AND($A585&lt;&gt;"",H$9&lt;&gt;""),IF(HLOOKUP(H$9,'Feuille1-Catégories'!$C$1:$G$2,2,FALSE)="OUI",H$3,IF(HLOOKUP(H$9,'Feuille1-Catégories'!$C$1:$G$3,3,FALSE)="OUI",OFFSET(H$3,MOD(QUOTIENT(ROW()-ROW($A$20),'Feuille1-Catégories'!$B$6/H$6),H$5),0),IF(MOD($A585-1-H$10,'Feuille1-Catégories'!$F$5+1)=0,H$3,""))),"")</f>
        <v/>
      </c>
      <c r="I585" s="7" t="str">
        <f ca="1">IF(AND($A585&lt;&gt;"",I$9&lt;&gt;""),IF(HLOOKUP(I$9,'Feuille1-Catégories'!$C$1:$G$2,2,FALSE)="OUI",I$3,IF(HLOOKUP(I$9,'Feuille1-Catégories'!$C$1:$G$3,3,FALSE)="OUI",OFFSET(I$3,MOD(QUOTIENT(ROW()-ROW($A$20),'Feuille1-Catégories'!$B$6/I$6),I$5),0),IF(MOD($A585-1-I$10,'Feuille1-Catégories'!$F$5+1)=0,I$3,""))),"")</f>
        <v/>
      </c>
      <c r="J585" s="7" t="str">
        <f ca="1">IF(AND($A585&lt;&gt;"",J$9&lt;&gt;""),IF(HLOOKUP(J$9,'Feuille1-Catégories'!$C$1:$G$2,2,FALSE)="OUI",J$3,IF(HLOOKUP(J$9,'Feuille1-Catégories'!$C$1:$G$3,3,FALSE)="OUI",OFFSET(J$3,MOD(QUOTIENT(ROW()-ROW($A$20),'Feuille1-Catégories'!$B$6/J$6),J$5),0),IF(MOD($A585-1-J$10,'Feuille1-Catégories'!$F$5+1)=0,J$3,""))),"")</f>
        <v/>
      </c>
      <c r="K585" s="7" t="str">
        <f ca="1">IF(AND($A585&lt;&gt;"",K$9&lt;&gt;""),IF(HLOOKUP(K$9,'Feuille1-Catégories'!$C$1:$G$2,2,FALSE)="OUI",K$3,IF(HLOOKUP(K$9,'Feuille1-Catégories'!$C$1:$G$3,3,FALSE)="OUI",OFFSET(K$3,MOD(QUOTIENT(ROW()-ROW($A$20),'Feuille1-Catégories'!$B$6/K$6),K$5),0),IF(MOD($A585-1-K$10,'Feuille1-Catégories'!$F$5+1)=0,K$3,""))),"")</f>
        <v/>
      </c>
      <c r="L585" s="7" t="str">
        <f ca="1">IF(AND($A585&lt;&gt;"",L$9&lt;&gt;""),IF(HLOOKUP(L$9,'Feuille1-Catégories'!$C$1:$G$2,2,FALSE)="OUI",L$3,IF(HLOOKUP(L$9,'Feuille1-Catégories'!$C$1:$G$3,3,FALSE)="OUI",OFFSET(L$3,MOD(QUOTIENT(ROW()-ROW($A$20),'Feuille1-Catégories'!$B$6/L$6),L$5),0),IF(MOD($A585-1-L$10,'Feuille1-Catégories'!$F$5+1)=0,L$3,""))),"")</f>
        <v/>
      </c>
      <c r="M585" s="7" t="str">
        <f ca="1">IF(AND($A585&lt;&gt;"",M$9&lt;&gt;""),IF(HLOOKUP(M$9,'Feuille1-Catégories'!$C$1:$G$2,2,FALSE)="OUI",M$3,IF(HLOOKUP(M$9,'Feuille1-Catégories'!$C$1:$G$3,3,FALSE)="OUI",OFFSET(M$3,MOD(QUOTIENT(ROW()-ROW($A$20),'Feuille1-Catégories'!$B$6/M$6),M$5),0),IF(MOD($A585-1-M$10,'Feuille1-Catégories'!$F$5+1)=0,M$3,""))),"")</f>
        <v/>
      </c>
      <c r="N585" s="7" t="str">
        <f ca="1">IF(AND($A585&lt;&gt;"",N$9&lt;&gt;""),IF(HLOOKUP(N$9,'Feuille1-Catégories'!$C$1:$G$2,2,FALSE)="OUI",N$3,IF(HLOOKUP(N$9,'Feuille1-Catégories'!$C$1:$G$3,3,FALSE)="OUI",OFFSET(N$3,MOD(QUOTIENT(ROW()-ROW($A$20),'Feuille1-Catégories'!$B$6/N$6),N$5),0),IF(MOD($A585-1-N$10,'Feuille1-Catégories'!$F$5+1)=0,N$3,""))),"")</f>
        <v/>
      </c>
      <c r="O585" s="7" t="str">
        <f ca="1">IF(AND($A585&lt;&gt;"",O$9&lt;&gt;""),IF(HLOOKUP(O$9,'Feuille1-Catégories'!$C$1:$G$2,2,FALSE)="OUI",O$3,IF(HLOOKUP(O$9,'Feuille1-Catégories'!$C$1:$G$3,3,FALSE)="OUI",OFFSET(O$3,MOD(QUOTIENT(ROW()-ROW($A$20),'Feuille1-Catégories'!$B$6/O$6),O$5),0),IF(MOD($A585-1-O$10,'Feuille1-Catégories'!$F$5+1)=0,O$3,""))),"")</f>
        <v/>
      </c>
      <c r="P585" s="7" t="str">
        <f ca="1">IF(AND($A585&lt;&gt;"",P$9&lt;&gt;""),IF(HLOOKUP(P$9,'Feuille1-Catégories'!$C$1:$G$2,2,FALSE)="OUI",P$3,IF(HLOOKUP(P$9,'Feuille1-Catégories'!$C$1:$G$3,3,FALSE)="OUI",OFFSET(P$3,MOD(QUOTIENT(ROW()-ROW($A$20),'Feuille1-Catégories'!$B$6/P$6),P$5),0),IF(MOD($A585-1-P$10,'Feuille1-Catégories'!$F$5+1)=0,P$3,""))),"")</f>
        <v/>
      </c>
      <c r="Q585" s="7" t="str">
        <f ca="1">IF(AND($A585&lt;&gt;"",Q$9&lt;&gt;""),IF(HLOOKUP(Q$9,'Feuille1-Catégories'!$C$1:$G$2,2,FALSE)="OUI",Q$3,IF(HLOOKUP(Q$9,'Feuille1-Catégories'!$C$1:$G$3,3,FALSE)="OUI",OFFSET(Q$3,MOD(QUOTIENT(ROW()-ROW($A$20),'Feuille1-Catégories'!$B$6/Q$6),Q$5),0),IF(MOD($A585-1-Q$10,'Feuille1-Catégories'!$F$5+1)=0,Q$3,""))),"")</f>
        <v/>
      </c>
      <c r="R585" s="7" t="str">
        <f ca="1">IF(AND($A585&lt;&gt;"",R$9&lt;&gt;""),IF(HLOOKUP(R$9,'Feuille1-Catégories'!$C$1:$G$2,2,FALSE)="OUI",R$3,IF(HLOOKUP(R$9,'Feuille1-Catégories'!$C$1:$G$3,3,FALSE)="OUI",OFFSET(R$3,MOD(QUOTIENT(ROW()-ROW($A$20),'Feuille1-Catégories'!$B$6/R$6),R$5),0),IF(MOD($A585-1-R$10,'Feuille1-Catégories'!$F$5+1)=0,R$3,""))),"")</f>
        <v/>
      </c>
      <c r="S585" s="7" t="str">
        <f ca="1">IF(AND($A585&lt;&gt;"",S$9&lt;&gt;""),IF(HLOOKUP(S$9,'Feuille1-Catégories'!$C$1:$G$2,2,FALSE)="OUI",S$3,IF(HLOOKUP(S$9,'Feuille1-Catégories'!$C$1:$G$3,3,FALSE)="OUI",OFFSET(S$3,MOD(QUOTIENT(ROW()-ROW($A$20),'Feuille1-Catégories'!$B$6/S$6),S$5),0),IF(MOD($A585-1-S$10,'Feuille1-Catégories'!$F$5+1)=0,S$3,""))),"")</f>
        <v/>
      </c>
      <c r="T585" s="7" t="str">
        <f ca="1">IF(AND($A585&lt;&gt;"",T$9&lt;&gt;""),IF(HLOOKUP(T$9,'Feuille1-Catégories'!$C$1:$G$2,2,FALSE)="OUI",T$3,IF(HLOOKUP(T$9,'Feuille1-Catégories'!$C$1:$G$3,3,FALSE)="OUI",OFFSET(T$3,MOD(QUOTIENT(ROW()-ROW($A$20),'Feuille1-Catégories'!$B$6/T$6),T$5),0),IF(MOD($A585-1-T$10,'Feuille1-Catégories'!$F$5+1)=0,T$3,""))),"")</f>
        <v/>
      </c>
      <c r="U585" s="7" t="str">
        <f ca="1">IF(AND($A585&lt;&gt;"",U$9&lt;&gt;""),IF(HLOOKUP(U$9,'Feuille1-Catégories'!$C$1:$G$2,2,FALSE)="OUI",U$3,IF(HLOOKUP(U$9,'Feuille1-Catégories'!$C$1:$G$3,3,FALSE)="OUI",OFFSET(U$3,MOD(QUOTIENT(ROW()-ROW($A$20),'Feuille1-Catégories'!$B$6/U$6),U$5),0),IF(MOD($A585-1-U$10,'Feuille1-Catégories'!$F$5+1)=0,U$3,""))),"")</f>
        <v/>
      </c>
      <c r="V585" s="7" t="str">
        <f ca="1">IF(AND($A585&lt;&gt;"",V$9&lt;&gt;""),IF(HLOOKUP(V$9,'Feuille1-Catégories'!$C$1:$G$2,2,FALSE)="OUI",V$3,IF(HLOOKUP(V$9,'Feuille1-Catégories'!$C$1:$G$3,3,FALSE)="OUI",OFFSET(V$3,MOD(QUOTIENT(ROW()-ROW($A$20),'Feuille1-Catégories'!$B$6/V$6),V$5),0),IF(MOD($A585-1-V$10,'Feuille1-Catégories'!$F$5+1)=0,V$3,""))),"")</f>
        <v/>
      </c>
      <c r="W585" s="7" t="str">
        <f ca="1">IF(AND($A585&lt;&gt;"",W$9&lt;&gt;""),IF(HLOOKUP(W$9,'Feuille1-Catégories'!$C$1:$G$2,2,FALSE)="OUI",W$3,IF(HLOOKUP(W$9,'Feuille1-Catégories'!$C$1:$G$3,3,FALSE)="OUI",OFFSET(W$3,MOD(QUOTIENT(ROW()-ROW($A$20),'Feuille1-Catégories'!$B$6/W$6),W$5),0),IF(MOD($A585-1-W$10,'Feuille1-Catégories'!$F$5+1)=0,W$3,""))),"")</f>
        <v/>
      </c>
      <c r="X585" s="7" t="str">
        <f ca="1">IF(AND($A585&lt;&gt;"",X$9&lt;&gt;""),IF(HLOOKUP(X$9,'Feuille1-Catégories'!$C$1:$G$2,2,FALSE)="OUI",X$3,IF(HLOOKUP(X$9,'Feuille1-Catégories'!$C$1:$G$3,3,FALSE)="OUI",OFFSET(X$3,MOD(QUOTIENT(ROW()-ROW($A$20),'Feuille1-Catégories'!$B$6/X$6),X$5),0),IF(MOD($A585-1-X$10,'Feuille1-Catégories'!$F$5+1)=0,X$3,""))),"")</f>
        <v/>
      </c>
      <c r="Y585" s="7" t="str">
        <f ca="1">IF(AND($A585&lt;&gt;"",Y$9&lt;&gt;""),IF(HLOOKUP(Y$9,'Feuille1-Catégories'!$C$1:$G$2,2,FALSE)="OUI",Y$3,IF(HLOOKUP(Y$9,'Feuille1-Catégories'!$C$1:$G$3,3,FALSE)="OUI",OFFSET(Y$3,MOD(QUOTIENT(ROW()-ROW($A$20),'Feuille1-Catégories'!$B$6/Y$6),Y$5),0),IF(MOD($A585-1-Y$10,'Feuille1-Catégories'!$F$5+1)=0,Y$3,""))),"")</f>
        <v/>
      </c>
      <c r="Z585" s="7" t="str">
        <f ca="1">IF(AND($A585&lt;&gt;"",Z$9&lt;&gt;""),IF(HLOOKUP(Z$9,'Feuille1-Catégories'!$C$1:$G$2,2,FALSE)="OUI",Z$3,IF(HLOOKUP(Z$9,'Feuille1-Catégories'!$C$1:$G$3,3,FALSE)="OUI",OFFSET(Z$3,MOD(QUOTIENT(ROW()-ROW($A$20),'Feuille1-Catégories'!$B$6/Z$6),Z$5),0),"")),"")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86" spans="1:26" ht="17" x14ac:dyDescent="0.2">
      <c r="A586" s="21" t="str">
        <f>IF(ROW()-ROW($A$19)&gt;'Feuille1-Catégories'!$B$6,"",ROW()-ROW($A$19))</f>
        <v/>
      </c>
      <c r="B586" s="33" t="str">
        <f t="shared" si="25"/>
        <v/>
      </c>
      <c r="C586" s="10" t="str">
        <f t="shared" si="26"/>
        <v/>
      </c>
      <c r="D586" s="10" t="str">
        <f>IF('Feuille3-Coût de production'!D586&lt;&gt;"",'Feuille3-Coût de production'!D586,"")</f>
        <v/>
      </c>
      <c r="E586" s="10" t="str">
        <f t="shared" si="27"/>
        <v/>
      </c>
      <c r="F586" s="7" t="str">
        <f ca="1">IF(AND($A586&lt;&gt;"",F$9&lt;&gt;""),IF(HLOOKUP(F$9,'Feuille1-Catégories'!$C$1:$G$2,2,FALSE)="OUI",F$3,IF(HLOOKUP(F$9,'Feuille1-Catégories'!$C$1:$G$3,3,FALSE)="OUI",OFFSET(F$3,MOD(QUOTIENT(ROW()-ROW($A$20),'Feuille1-Catégories'!$B$6/F$6),F$5),0),IF(MOD($A586-1-F$10,'Feuille1-Catégories'!$F$5+1)=0,F$3,""))),"")</f>
        <v/>
      </c>
      <c r="G586" s="7" t="str">
        <f ca="1">IF(AND($A586&lt;&gt;"",G$9&lt;&gt;""),IF(HLOOKUP(G$9,'Feuille1-Catégories'!$C$1:$G$2,2,FALSE)="OUI",G$3,IF(HLOOKUP(G$9,'Feuille1-Catégories'!$C$1:$G$3,3,FALSE)="OUI",OFFSET(G$3,MOD(QUOTIENT(ROW()-ROW($A$20),'Feuille1-Catégories'!$B$6/G$6),G$5),0),IF(MOD($A586-1-G$10,'Feuille1-Catégories'!$F$5+1)=0,G$3,""))),"")</f>
        <v/>
      </c>
      <c r="H586" s="7" t="str">
        <f ca="1">IF(AND($A586&lt;&gt;"",H$9&lt;&gt;""),IF(HLOOKUP(H$9,'Feuille1-Catégories'!$C$1:$G$2,2,FALSE)="OUI",H$3,IF(HLOOKUP(H$9,'Feuille1-Catégories'!$C$1:$G$3,3,FALSE)="OUI",OFFSET(H$3,MOD(QUOTIENT(ROW()-ROW($A$20),'Feuille1-Catégories'!$B$6/H$6),H$5),0),IF(MOD($A586-1-H$10,'Feuille1-Catégories'!$F$5+1)=0,H$3,""))),"")</f>
        <v/>
      </c>
      <c r="I586" s="7" t="str">
        <f ca="1">IF(AND($A586&lt;&gt;"",I$9&lt;&gt;""),IF(HLOOKUP(I$9,'Feuille1-Catégories'!$C$1:$G$2,2,FALSE)="OUI",I$3,IF(HLOOKUP(I$9,'Feuille1-Catégories'!$C$1:$G$3,3,FALSE)="OUI",OFFSET(I$3,MOD(QUOTIENT(ROW()-ROW($A$20),'Feuille1-Catégories'!$B$6/I$6),I$5),0),IF(MOD($A586-1-I$10,'Feuille1-Catégories'!$F$5+1)=0,I$3,""))),"")</f>
        <v/>
      </c>
      <c r="J586" s="7" t="str">
        <f ca="1">IF(AND($A586&lt;&gt;"",J$9&lt;&gt;""),IF(HLOOKUP(J$9,'Feuille1-Catégories'!$C$1:$G$2,2,FALSE)="OUI",J$3,IF(HLOOKUP(J$9,'Feuille1-Catégories'!$C$1:$G$3,3,FALSE)="OUI",OFFSET(J$3,MOD(QUOTIENT(ROW()-ROW($A$20),'Feuille1-Catégories'!$B$6/J$6),J$5),0),IF(MOD($A586-1-J$10,'Feuille1-Catégories'!$F$5+1)=0,J$3,""))),"")</f>
        <v/>
      </c>
      <c r="K586" s="7" t="str">
        <f ca="1">IF(AND($A586&lt;&gt;"",K$9&lt;&gt;""),IF(HLOOKUP(K$9,'Feuille1-Catégories'!$C$1:$G$2,2,FALSE)="OUI",K$3,IF(HLOOKUP(K$9,'Feuille1-Catégories'!$C$1:$G$3,3,FALSE)="OUI",OFFSET(K$3,MOD(QUOTIENT(ROW()-ROW($A$20),'Feuille1-Catégories'!$B$6/K$6),K$5),0),IF(MOD($A586-1-K$10,'Feuille1-Catégories'!$F$5+1)=0,K$3,""))),"")</f>
        <v/>
      </c>
      <c r="L586" s="7" t="str">
        <f ca="1">IF(AND($A586&lt;&gt;"",L$9&lt;&gt;""),IF(HLOOKUP(L$9,'Feuille1-Catégories'!$C$1:$G$2,2,FALSE)="OUI",L$3,IF(HLOOKUP(L$9,'Feuille1-Catégories'!$C$1:$G$3,3,FALSE)="OUI",OFFSET(L$3,MOD(QUOTIENT(ROW()-ROW($A$20),'Feuille1-Catégories'!$B$6/L$6),L$5),0),IF(MOD($A586-1-L$10,'Feuille1-Catégories'!$F$5+1)=0,L$3,""))),"")</f>
        <v/>
      </c>
      <c r="M586" s="7" t="str">
        <f ca="1">IF(AND($A586&lt;&gt;"",M$9&lt;&gt;""),IF(HLOOKUP(M$9,'Feuille1-Catégories'!$C$1:$G$2,2,FALSE)="OUI",M$3,IF(HLOOKUP(M$9,'Feuille1-Catégories'!$C$1:$G$3,3,FALSE)="OUI",OFFSET(M$3,MOD(QUOTIENT(ROW()-ROW($A$20),'Feuille1-Catégories'!$B$6/M$6),M$5),0),IF(MOD($A586-1-M$10,'Feuille1-Catégories'!$F$5+1)=0,M$3,""))),"")</f>
        <v/>
      </c>
      <c r="N586" s="7" t="str">
        <f ca="1">IF(AND($A586&lt;&gt;"",N$9&lt;&gt;""),IF(HLOOKUP(N$9,'Feuille1-Catégories'!$C$1:$G$2,2,FALSE)="OUI",N$3,IF(HLOOKUP(N$9,'Feuille1-Catégories'!$C$1:$G$3,3,FALSE)="OUI",OFFSET(N$3,MOD(QUOTIENT(ROW()-ROW($A$20),'Feuille1-Catégories'!$B$6/N$6),N$5),0),IF(MOD($A586-1-N$10,'Feuille1-Catégories'!$F$5+1)=0,N$3,""))),"")</f>
        <v/>
      </c>
      <c r="O586" s="7" t="str">
        <f ca="1">IF(AND($A586&lt;&gt;"",O$9&lt;&gt;""),IF(HLOOKUP(O$9,'Feuille1-Catégories'!$C$1:$G$2,2,FALSE)="OUI",O$3,IF(HLOOKUP(O$9,'Feuille1-Catégories'!$C$1:$G$3,3,FALSE)="OUI",OFFSET(O$3,MOD(QUOTIENT(ROW()-ROW($A$20),'Feuille1-Catégories'!$B$6/O$6),O$5),0),IF(MOD($A586-1-O$10,'Feuille1-Catégories'!$F$5+1)=0,O$3,""))),"")</f>
        <v/>
      </c>
      <c r="P586" s="7" t="str">
        <f ca="1">IF(AND($A586&lt;&gt;"",P$9&lt;&gt;""),IF(HLOOKUP(P$9,'Feuille1-Catégories'!$C$1:$G$2,2,FALSE)="OUI",P$3,IF(HLOOKUP(P$9,'Feuille1-Catégories'!$C$1:$G$3,3,FALSE)="OUI",OFFSET(P$3,MOD(QUOTIENT(ROW()-ROW($A$20),'Feuille1-Catégories'!$B$6/P$6),P$5),0),IF(MOD($A586-1-P$10,'Feuille1-Catégories'!$F$5+1)=0,P$3,""))),"")</f>
        <v/>
      </c>
      <c r="Q586" s="7" t="str">
        <f ca="1">IF(AND($A586&lt;&gt;"",Q$9&lt;&gt;""),IF(HLOOKUP(Q$9,'Feuille1-Catégories'!$C$1:$G$2,2,FALSE)="OUI",Q$3,IF(HLOOKUP(Q$9,'Feuille1-Catégories'!$C$1:$G$3,3,FALSE)="OUI",OFFSET(Q$3,MOD(QUOTIENT(ROW()-ROW($A$20),'Feuille1-Catégories'!$B$6/Q$6),Q$5),0),IF(MOD($A586-1-Q$10,'Feuille1-Catégories'!$F$5+1)=0,Q$3,""))),"")</f>
        <v/>
      </c>
      <c r="R586" s="7" t="str">
        <f ca="1">IF(AND($A586&lt;&gt;"",R$9&lt;&gt;""),IF(HLOOKUP(R$9,'Feuille1-Catégories'!$C$1:$G$2,2,FALSE)="OUI",R$3,IF(HLOOKUP(R$9,'Feuille1-Catégories'!$C$1:$G$3,3,FALSE)="OUI",OFFSET(R$3,MOD(QUOTIENT(ROW()-ROW($A$20),'Feuille1-Catégories'!$B$6/R$6),R$5),0),IF(MOD($A586-1-R$10,'Feuille1-Catégories'!$F$5+1)=0,R$3,""))),"")</f>
        <v/>
      </c>
      <c r="S586" s="7" t="str">
        <f ca="1">IF(AND($A586&lt;&gt;"",S$9&lt;&gt;""),IF(HLOOKUP(S$9,'Feuille1-Catégories'!$C$1:$G$2,2,FALSE)="OUI",S$3,IF(HLOOKUP(S$9,'Feuille1-Catégories'!$C$1:$G$3,3,FALSE)="OUI",OFFSET(S$3,MOD(QUOTIENT(ROW()-ROW($A$20),'Feuille1-Catégories'!$B$6/S$6),S$5),0),IF(MOD($A586-1-S$10,'Feuille1-Catégories'!$F$5+1)=0,S$3,""))),"")</f>
        <v/>
      </c>
      <c r="T586" s="7" t="str">
        <f ca="1">IF(AND($A586&lt;&gt;"",T$9&lt;&gt;""),IF(HLOOKUP(T$9,'Feuille1-Catégories'!$C$1:$G$2,2,FALSE)="OUI",T$3,IF(HLOOKUP(T$9,'Feuille1-Catégories'!$C$1:$G$3,3,FALSE)="OUI",OFFSET(T$3,MOD(QUOTIENT(ROW()-ROW($A$20),'Feuille1-Catégories'!$B$6/T$6),T$5),0),IF(MOD($A586-1-T$10,'Feuille1-Catégories'!$F$5+1)=0,T$3,""))),"")</f>
        <v/>
      </c>
      <c r="U586" s="7" t="str">
        <f ca="1">IF(AND($A586&lt;&gt;"",U$9&lt;&gt;""),IF(HLOOKUP(U$9,'Feuille1-Catégories'!$C$1:$G$2,2,FALSE)="OUI",U$3,IF(HLOOKUP(U$9,'Feuille1-Catégories'!$C$1:$G$3,3,FALSE)="OUI",OFFSET(U$3,MOD(QUOTIENT(ROW()-ROW($A$20),'Feuille1-Catégories'!$B$6/U$6),U$5),0),IF(MOD($A586-1-U$10,'Feuille1-Catégories'!$F$5+1)=0,U$3,""))),"")</f>
        <v/>
      </c>
      <c r="V586" s="7" t="str">
        <f ca="1">IF(AND($A586&lt;&gt;"",V$9&lt;&gt;""),IF(HLOOKUP(V$9,'Feuille1-Catégories'!$C$1:$G$2,2,FALSE)="OUI",V$3,IF(HLOOKUP(V$9,'Feuille1-Catégories'!$C$1:$G$3,3,FALSE)="OUI",OFFSET(V$3,MOD(QUOTIENT(ROW()-ROW($A$20),'Feuille1-Catégories'!$B$6/V$6),V$5),0),IF(MOD($A586-1-V$10,'Feuille1-Catégories'!$F$5+1)=0,V$3,""))),"")</f>
        <v/>
      </c>
      <c r="W586" s="7" t="str">
        <f ca="1">IF(AND($A586&lt;&gt;"",W$9&lt;&gt;""),IF(HLOOKUP(W$9,'Feuille1-Catégories'!$C$1:$G$2,2,FALSE)="OUI",W$3,IF(HLOOKUP(W$9,'Feuille1-Catégories'!$C$1:$G$3,3,FALSE)="OUI",OFFSET(W$3,MOD(QUOTIENT(ROW()-ROW($A$20),'Feuille1-Catégories'!$B$6/W$6),W$5),0),IF(MOD($A586-1-W$10,'Feuille1-Catégories'!$F$5+1)=0,W$3,""))),"")</f>
        <v/>
      </c>
      <c r="X586" s="7" t="str">
        <f ca="1">IF(AND($A586&lt;&gt;"",X$9&lt;&gt;""),IF(HLOOKUP(X$9,'Feuille1-Catégories'!$C$1:$G$2,2,FALSE)="OUI",X$3,IF(HLOOKUP(X$9,'Feuille1-Catégories'!$C$1:$G$3,3,FALSE)="OUI",OFFSET(X$3,MOD(QUOTIENT(ROW()-ROW($A$20),'Feuille1-Catégories'!$B$6/X$6),X$5),0),IF(MOD($A586-1-X$10,'Feuille1-Catégories'!$F$5+1)=0,X$3,""))),"")</f>
        <v/>
      </c>
      <c r="Y586" s="7" t="str">
        <f ca="1">IF(AND($A586&lt;&gt;"",Y$9&lt;&gt;""),IF(HLOOKUP(Y$9,'Feuille1-Catégories'!$C$1:$G$2,2,FALSE)="OUI",Y$3,IF(HLOOKUP(Y$9,'Feuille1-Catégories'!$C$1:$G$3,3,FALSE)="OUI",OFFSET(Y$3,MOD(QUOTIENT(ROW()-ROW($A$20),'Feuille1-Catégories'!$B$6/Y$6),Y$5),0),IF(MOD($A586-1-Y$10,'Feuille1-Catégories'!$F$5+1)=0,Y$3,""))),"")</f>
        <v/>
      </c>
      <c r="Z586" s="7" t="str">
        <f ca="1">IF(AND($A586&lt;&gt;"",Z$9&lt;&gt;""),IF(HLOOKUP(Z$9,'Feuille1-Catégories'!$C$1:$G$2,2,FALSE)="OUI",Z$3,IF(HLOOKUP(Z$9,'Feuille1-Catégories'!$C$1:$G$3,3,FALSE)="OUI",OFFSET(Z$3,MOD(QUOTIENT(ROW()-ROW($A$20),'Feuille1-Catégories'!$B$6/Z$6),Z$5),0),"")),"")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87" spans="1:26" ht="17" x14ac:dyDescent="0.2">
      <c r="A587" s="21" t="str">
        <f>IF(ROW()-ROW($A$19)&gt;'Feuille1-Catégories'!$B$6,"",ROW()-ROW($A$19))</f>
        <v/>
      </c>
      <c r="B587" s="33" t="str">
        <f t="shared" si="25"/>
        <v/>
      </c>
      <c r="C587" s="10" t="str">
        <f t="shared" si="26"/>
        <v/>
      </c>
      <c r="D587" s="10" t="str">
        <f>IF('Feuille3-Coût de production'!D587&lt;&gt;"",'Feuille3-Coût de production'!D587,"")</f>
        <v/>
      </c>
      <c r="E587" s="10" t="str">
        <f t="shared" si="27"/>
        <v/>
      </c>
      <c r="F587" s="7" t="str">
        <f ca="1">IF(AND($A587&lt;&gt;"",F$9&lt;&gt;""),IF(HLOOKUP(F$9,'Feuille1-Catégories'!$C$1:$G$2,2,FALSE)="OUI",F$3,IF(HLOOKUP(F$9,'Feuille1-Catégories'!$C$1:$G$3,3,FALSE)="OUI",OFFSET(F$3,MOD(QUOTIENT(ROW()-ROW($A$20),'Feuille1-Catégories'!$B$6/F$6),F$5),0),IF(MOD($A587-1-F$10,'Feuille1-Catégories'!$F$5+1)=0,F$3,""))),"")</f>
        <v/>
      </c>
      <c r="G587" s="7" t="str">
        <f ca="1">IF(AND($A587&lt;&gt;"",G$9&lt;&gt;""),IF(HLOOKUP(G$9,'Feuille1-Catégories'!$C$1:$G$2,2,FALSE)="OUI",G$3,IF(HLOOKUP(G$9,'Feuille1-Catégories'!$C$1:$G$3,3,FALSE)="OUI",OFFSET(G$3,MOD(QUOTIENT(ROW()-ROW($A$20),'Feuille1-Catégories'!$B$6/G$6),G$5),0),IF(MOD($A587-1-G$10,'Feuille1-Catégories'!$F$5+1)=0,G$3,""))),"")</f>
        <v/>
      </c>
      <c r="H587" s="7" t="str">
        <f ca="1">IF(AND($A587&lt;&gt;"",H$9&lt;&gt;""),IF(HLOOKUP(H$9,'Feuille1-Catégories'!$C$1:$G$2,2,FALSE)="OUI",H$3,IF(HLOOKUP(H$9,'Feuille1-Catégories'!$C$1:$G$3,3,FALSE)="OUI",OFFSET(H$3,MOD(QUOTIENT(ROW()-ROW($A$20),'Feuille1-Catégories'!$B$6/H$6),H$5),0),IF(MOD($A587-1-H$10,'Feuille1-Catégories'!$F$5+1)=0,H$3,""))),"")</f>
        <v/>
      </c>
      <c r="I587" s="7" t="str">
        <f ca="1">IF(AND($A587&lt;&gt;"",I$9&lt;&gt;""),IF(HLOOKUP(I$9,'Feuille1-Catégories'!$C$1:$G$2,2,FALSE)="OUI",I$3,IF(HLOOKUP(I$9,'Feuille1-Catégories'!$C$1:$G$3,3,FALSE)="OUI",OFFSET(I$3,MOD(QUOTIENT(ROW()-ROW($A$20),'Feuille1-Catégories'!$B$6/I$6),I$5),0),IF(MOD($A587-1-I$10,'Feuille1-Catégories'!$F$5+1)=0,I$3,""))),"")</f>
        <v/>
      </c>
      <c r="J587" s="7" t="str">
        <f ca="1">IF(AND($A587&lt;&gt;"",J$9&lt;&gt;""),IF(HLOOKUP(J$9,'Feuille1-Catégories'!$C$1:$G$2,2,FALSE)="OUI",J$3,IF(HLOOKUP(J$9,'Feuille1-Catégories'!$C$1:$G$3,3,FALSE)="OUI",OFFSET(J$3,MOD(QUOTIENT(ROW()-ROW($A$20),'Feuille1-Catégories'!$B$6/J$6),J$5),0),IF(MOD($A587-1-J$10,'Feuille1-Catégories'!$F$5+1)=0,J$3,""))),"")</f>
        <v/>
      </c>
      <c r="K587" s="7" t="str">
        <f ca="1">IF(AND($A587&lt;&gt;"",K$9&lt;&gt;""),IF(HLOOKUP(K$9,'Feuille1-Catégories'!$C$1:$G$2,2,FALSE)="OUI",K$3,IF(HLOOKUP(K$9,'Feuille1-Catégories'!$C$1:$G$3,3,FALSE)="OUI",OFFSET(K$3,MOD(QUOTIENT(ROW()-ROW($A$20),'Feuille1-Catégories'!$B$6/K$6),K$5),0),IF(MOD($A587-1-K$10,'Feuille1-Catégories'!$F$5+1)=0,K$3,""))),"")</f>
        <v/>
      </c>
      <c r="L587" s="7" t="str">
        <f ca="1">IF(AND($A587&lt;&gt;"",L$9&lt;&gt;""),IF(HLOOKUP(L$9,'Feuille1-Catégories'!$C$1:$G$2,2,FALSE)="OUI",L$3,IF(HLOOKUP(L$9,'Feuille1-Catégories'!$C$1:$G$3,3,FALSE)="OUI",OFFSET(L$3,MOD(QUOTIENT(ROW()-ROW($A$20),'Feuille1-Catégories'!$B$6/L$6),L$5),0),IF(MOD($A587-1-L$10,'Feuille1-Catégories'!$F$5+1)=0,L$3,""))),"")</f>
        <v/>
      </c>
      <c r="M587" s="7" t="str">
        <f ca="1">IF(AND($A587&lt;&gt;"",M$9&lt;&gt;""),IF(HLOOKUP(M$9,'Feuille1-Catégories'!$C$1:$G$2,2,FALSE)="OUI",M$3,IF(HLOOKUP(M$9,'Feuille1-Catégories'!$C$1:$G$3,3,FALSE)="OUI",OFFSET(M$3,MOD(QUOTIENT(ROW()-ROW($A$20),'Feuille1-Catégories'!$B$6/M$6),M$5),0),IF(MOD($A587-1-M$10,'Feuille1-Catégories'!$F$5+1)=0,M$3,""))),"")</f>
        <v/>
      </c>
      <c r="N587" s="7" t="str">
        <f ca="1">IF(AND($A587&lt;&gt;"",N$9&lt;&gt;""),IF(HLOOKUP(N$9,'Feuille1-Catégories'!$C$1:$G$2,2,FALSE)="OUI",N$3,IF(HLOOKUP(N$9,'Feuille1-Catégories'!$C$1:$G$3,3,FALSE)="OUI",OFFSET(N$3,MOD(QUOTIENT(ROW()-ROW($A$20),'Feuille1-Catégories'!$B$6/N$6),N$5),0),IF(MOD($A587-1-N$10,'Feuille1-Catégories'!$F$5+1)=0,N$3,""))),"")</f>
        <v/>
      </c>
      <c r="O587" s="7" t="str">
        <f ca="1">IF(AND($A587&lt;&gt;"",O$9&lt;&gt;""),IF(HLOOKUP(O$9,'Feuille1-Catégories'!$C$1:$G$2,2,FALSE)="OUI",O$3,IF(HLOOKUP(O$9,'Feuille1-Catégories'!$C$1:$G$3,3,FALSE)="OUI",OFFSET(O$3,MOD(QUOTIENT(ROW()-ROW($A$20),'Feuille1-Catégories'!$B$6/O$6),O$5),0),IF(MOD($A587-1-O$10,'Feuille1-Catégories'!$F$5+1)=0,O$3,""))),"")</f>
        <v/>
      </c>
      <c r="P587" s="7" t="str">
        <f ca="1">IF(AND($A587&lt;&gt;"",P$9&lt;&gt;""),IF(HLOOKUP(P$9,'Feuille1-Catégories'!$C$1:$G$2,2,FALSE)="OUI",P$3,IF(HLOOKUP(P$9,'Feuille1-Catégories'!$C$1:$G$3,3,FALSE)="OUI",OFFSET(P$3,MOD(QUOTIENT(ROW()-ROW($A$20),'Feuille1-Catégories'!$B$6/P$6),P$5),0),IF(MOD($A587-1-P$10,'Feuille1-Catégories'!$F$5+1)=0,P$3,""))),"")</f>
        <v/>
      </c>
      <c r="Q587" s="7" t="str">
        <f ca="1">IF(AND($A587&lt;&gt;"",Q$9&lt;&gt;""),IF(HLOOKUP(Q$9,'Feuille1-Catégories'!$C$1:$G$2,2,FALSE)="OUI",Q$3,IF(HLOOKUP(Q$9,'Feuille1-Catégories'!$C$1:$G$3,3,FALSE)="OUI",OFFSET(Q$3,MOD(QUOTIENT(ROW()-ROW($A$20),'Feuille1-Catégories'!$B$6/Q$6),Q$5),0),IF(MOD($A587-1-Q$10,'Feuille1-Catégories'!$F$5+1)=0,Q$3,""))),"")</f>
        <v/>
      </c>
      <c r="R587" s="7" t="str">
        <f ca="1">IF(AND($A587&lt;&gt;"",R$9&lt;&gt;""),IF(HLOOKUP(R$9,'Feuille1-Catégories'!$C$1:$G$2,2,FALSE)="OUI",R$3,IF(HLOOKUP(R$9,'Feuille1-Catégories'!$C$1:$G$3,3,FALSE)="OUI",OFFSET(R$3,MOD(QUOTIENT(ROW()-ROW($A$20),'Feuille1-Catégories'!$B$6/R$6),R$5),0),IF(MOD($A587-1-R$10,'Feuille1-Catégories'!$F$5+1)=0,R$3,""))),"")</f>
        <v/>
      </c>
      <c r="S587" s="7" t="str">
        <f ca="1">IF(AND($A587&lt;&gt;"",S$9&lt;&gt;""),IF(HLOOKUP(S$9,'Feuille1-Catégories'!$C$1:$G$2,2,FALSE)="OUI",S$3,IF(HLOOKUP(S$9,'Feuille1-Catégories'!$C$1:$G$3,3,FALSE)="OUI",OFFSET(S$3,MOD(QUOTIENT(ROW()-ROW($A$20),'Feuille1-Catégories'!$B$6/S$6),S$5),0),IF(MOD($A587-1-S$10,'Feuille1-Catégories'!$F$5+1)=0,S$3,""))),"")</f>
        <v/>
      </c>
      <c r="T587" s="7" t="str">
        <f ca="1">IF(AND($A587&lt;&gt;"",T$9&lt;&gt;""),IF(HLOOKUP(T$9,'Feuille1-Catégories'!$C$1:$G$2,2,FALSE)="OUI",T$3,IF(HLOOKUP(T$9,'Feuille1-Catégories'!$C$1:$G$3,3,FALSE)="OUI",OFFSET(T$3,MOD(QUOTIENT(ROW()-ROW($A$20),'Feuille1-Catégories'!$B$6/T$6),T$5),0),IF(MOD($A587-1-T$10,'Feuille1-Catégories'!$F$5+1)=0,T$3,""))),"")</f>
        <v/>
      </c>
      <c r="U587" s="7" t="str">
        <f ca="1">IF(AND($A587&lt;&gt;"",U$9&lt;&gt;""),IF(HLOOKUP(U$9,'Feuille1-Catégories'!$C$1:$G$2,2,FALSE)="OUI",U$3,IF(HLOOKUP(U$9,'Feuille1-Catégories'!$C$1:$G$3,3,FALSE)="OUI",OFFSET(U$3,MOD(QUOTIENT(ROW()-ROW($A$20),'Feuille1-Catégories'!$B$6/U$6),U$5),0),IF(MOD($A587-1-U$10,'Feuille1-Catégories'!$F$5+1)=0,U$3,""))),"")</f>
        <v/>
      </c>
      <c r="V587" s="7" t="str">
        <f ca="1">IF(AND($A587&lt;&gt;"",V$9&lt;&gt;""),IF(HLOOKUP(V$9,'Feuille1-Catégories'!$C$1:$G$2,2,FALSE)="OUI",V$3,IF(HLOOKUP(V$9,'Feuille1-Catégories'!$C$1:$G$3,3,FALSE)="OUI",OFFSET(V$3,MOD(QUOTIENT(ROW()-ROW($A$20),'Feuille1-Catégories'!$B$6/V$6),V$5),0),IF(MOD($A587-1-V$10,'Feuille1-Catégories'!$F$5+1)=0,V$3,""))),"")</f>
        <v/>
      </c>
      <c r="W587" s="7" t="str">
        <f ca="1">IF(AND($A587&lt;&gt;"",W$9&lt;&gt;""),IF(HLOOKUP(W$9,'Feuille1-Catégories'!$C$1:$G$2,2,FALSE)="OUI",W$3,IF(HLOOKUP(W$9,'Feuille1-Catégories'!$C$1:$G$3,3,FALSE)="OUI",OFFSET(W$3,MOD(QUOTIENT(ROW()-ROW($A$20),'Feuille1-Catégories'!$B$6/W$6),W$5),0),IF(MOD($A587-1-W$10,'Feuille1-Catégories'!$F$5+1)=0,W$3,""))),"")</f>
        <v/>
      </c>
      <c r="X587" s="7" t="str">
        <f ca="1">IF(AND($A587&lt;&gt;"",X$9&lt;&gt;""),IF(HLOOKUP(X$9,'Feuille1-Catégories'!$C$1:$G$2,2,FALSE)="OUI",X$3,IF(HLOOKUP(X$9,'Feuille1-Catégories'!$C$1:$G$3,3,FALSE)="OUI",OFFSET(X$3,MOD(QUOTIENT(ROW()-ROW($A$20),'Feuille1-Catégories'!$B$6/X$6),X$5),0),IF(MOD($A587-1-X$10,'Feuille1-Catégories'!$F$5+1)=0,X$3,""))),"")</f>
        <v/>
      </c>
      <c r="Y587" s="7" t="str">
        <f ca="1">IF(AND($A587&lt;&gt;"",Y$9&lt;&gt;""),IF(HLOOKUP(Y$9,'Feuille1-Catégories'!$C$1:$G$2,2,FALSE)="OUI",Y$3,IF(HLOOKUP(Y$9,'Feuille1-Catégories'!$C$1:$G$3,3,FALSE)="OUI",OFFSET(Y$3,MOD(QUOTIENT(ROW()-ROW($A$20),'Feuille1-Catégories'!$B$6/Y$6),Y$5),0),IF(MOD($A587-1-Y$10,'Feuille1-Catégories'!$F$5+1)=0,Y$3,""))),"")</f>
        <v/>
      </c>
      <c r="Z587" s="7" t="str">
        <f ca="1">IF(AND($A587&lt;&gt;"",Z$9&lt;&gt;""),IF(HLOOKUP(Z$9,'Feuille1-Catégories'!$C$1:$G$2,2,FALSE)="OUI",Z$3,IF(HLOOKUP(Z$9,'Feuille1-Catégories'!$C$1:$G$3,3,FALSE)="OUI",OFFSET(Z$3,MOD(QUOTIENT(ROW()-ROW($A$20),'Feuille1-Catégories'!$B$6/Z$6),Z$5),0),"")),"")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88" spans="1:26" ht="17" x14ac:dyDescent="0.2">
      <c r="A588" s="21" t="str">
        <f>IF(ROW()-ROW($A$19)&gt;'Feuille1-Catégories'!$B$6,"",ROW()-ROW($A$19))</f>
        <v/>
      </c>
      <c r="B588" s="33" t="str">
        <f t="shared" si="25"/>
        <v/>
      </c>
      <c r="C588" s="10" t="str">
        <f t="shared" si="26"/>
        <v/>
      </c>
      <c r="D588" s="10" t="str">
        <f>IF('Feuille3-Coût de production'!D588&lt;&gt;"",'Feuille3-Coût de production'!D588,"")</f>
        <v/>
      </c>
      <c r="E588" s="10" t="str">
        <f t="shared" si="27"/>
        <v/>
      </c>
      <c r="F588" s="7" t="str">
        <f ca="1">IF(AND($A588&lt;&gt;"",F$9&lt;&gt;""),IF(HLOOKUP(F$9,'Feuille1-Catégories'!$C$1:$G$2,2,FALSE)="OUI",F$3,IF(HLOOKUP(F$9,'Feuille1-Catégories'!$C$1:$G$3,3,FALSE)="OUI",OFFSET(F$3,MOD(QUOTIENT(ROW()-ROW($A$20),'Feuille1-Catégories'!$B$6/F$6),F$5),0),IF(MOD($A588-1-F$10,'Feuille1-Catégories'!$F$5+1)=0,F$3,""))),"")</f>
        <v/>
      </c>
      <c r="G588" s="7" t="str">
        <f ca="1">IF(AND($A588&lt;&gt;"",G$9&lt;&gt;""),IF(HLOOKUP(G$9,'Feuille1-Catégories'!$C$1:$G$2,2,FALSE)="OUI",G$3,IF(HLOOKUP(G$9,'Feuille1-Catégories'!$C$1:$G$3,3,FALSE)="OUI",OFFSET(G$3,MOD(QUOTIENT(ROW()-ROW($A$20),'Feuille1-Catégories'!$B$6/G$6),G$5),0),IF(MOD($A588-1-G$10,'Feuille1-Catégories'!$F$5+1)=0,G$3,""))),"")</f>
        <v/>
      </c>
      <c r="H588" s="7" t="str">
        <f ca="1">IF(AND($A588&lt;&gt;"",H$9&lt;&gt;""),IF(HLOOKUP(H$9,'Feuille1-Catégories'!$C$1:$G$2,2,FALSE)="OUI",H$3,IF(HLOOKUP(H$9,'Feuille1-Catégories'!$C$1:$G$3,3,FALSE)="OUI",OFFSET(H$3,MOD(QUOTIENT(ROW()-ROW($A$20),'Feuille1-Catégories'!$B$6/H$6),H$5),0),IF(MOD($A588-1-H$10,'Feuille1-Catégories'!$F$5+1)=0,H$3,""))),"")</f>
        <v/>
      </c>
      <c r="I588" s="7" t="str">
        <f ca="1">IF(AND($A588&lt;&gt;"",I$9&lt;&gt;""),IF(HLOOKUP(I$9,'Feuille1-Catégories'!$C$1:$G$2,2,FALSE)="OUI",I$3,IF(HLOOKUP(I$9,'Feuille1-Catégories'!$C$1:$G$3,3,FALSE)="OUI",OFFSET(I$3,MOD(QUOTIENT(ROW()-ROW($A$20),'Feuille1-Catégories'!$B$6/I$6),I$5),0),IF(MOD($A588-1-I$10,'Feuille1-Catégories'!$F$5+1)=0,I$3,""))),"")</f>
        <v/>
      </c>
      <c r="J588" s="7" t="str">
        <f ca="1">IF(AND($A588&lt;&gt;"",J$9&lt;&gt;""),IF(HLOOKUP(J$9,'Feuille1-Catégories'!$C$1:$G$2,2,FALSE)="OUI",J$3,IF(HLOOKUP(J$9,'Feuille1-Catégories'!$C$1:$G$3,3,FALSE)="OUI",OFFSET(J$3,MOD(QUOTIENT(ROW()-ROW($A$20),'Feuille1-Catégories'!$B$6/J$6),J$5),0),IF(MOD($A588-1-J$10,'Feuille1-Catégories'!$F$5+1)=0,J$3,""))),"")</f>
        <v/>
      </c>
      <c r="K588" s="7" t="str">
        <f ca="1">IF(AND($A588&lt;&gt;"",K$9&lt;&gt;""),IF(HLOOKUP(K$9,'Feuille1-Catégories'!$C$1:$G$2,2,FALSE)="OUI",K$3,IF(HLOOKUP(K$9,'Feuille1-Catégories'!$C$1:$G$3,3,FALSE)="OUI",OFFSET(K$3,MOD(QUOTIENT(ROW()-ROW($A$20),'Feuille1-Catégories'!$B$6/K$6),K$5),0),IF(MOD($A588-1-K$10,'Feuille1-Catégories'!$F$5+1)=0,K$3,""))),"")</f>
        <v/>
      </c>
      <c r="L588" s="7" t="str">
        <f ca="1">IF(AND($A588&lt;&gt;"",L$9&lt;&gt;""),IF(HLOOKUP(L$9,'Feuille1-Catégories'!$C$1:$G$2,2,FALSE)="OUI",L$3,IF(HLOOKUP(L$9,'Feuille1-Catégories'!$C$1:$G$3,3,FALSE)="OUI",OFFSET(L$3,MOD(QUOTIENT(ROW()-ROW($A$20),'Feuille1-Catégories'!$B$6/L$6),L$5),0),IF(MOD($A588-1-L$10,'Feuille1-Catégories'!$F$5+1)=0,L$3,""))),"")</f>
        <v/>
      </c>
      <c r="M588" s="7" t="str">
        <f ca="1">IF(AND($A588&lt;&gt;"",M$9&lt;&gt;""),IF(HLOOKUP(M$9,'Feuille1-Catégories'!$C$1:$G$2,2,FALSE)="OUI",M$3,IF(HLOOKUP(M$9,'Feuille1-Catégories'!$C$1:$G$3,3,FALSE)="OUI",OFFSET(M$3,MOD(QUOTIENT(ROW()-ROW($A$20),'Feuille1-Catégories'!$B$6/M$6),M$5),0),IF(MOD($A588-1-M$10,'Feuille1-Catégories'!$F$5+1)=0,M$3,""))),"")</f>
        <v/>
      </c>
      <c r="N588" s="7" t="str">
        <f ca="1">IF(AND($A588&lt;&gt;"",N$9&lt;&gt;""),IF(HLOOKUP(N$9,'Feuille1-Catégories'!$C$1:$G$2,2,FALSE)="OUI",N$3,IF(HLOOKUP(N$9,'Feuille1-Catégories'!$C$1:$G$3,3,FALSE)="OUI",OFFSET(N$3,MOD(QUOTIENT(ROW()-ROW($A$20),'Feuille1-Catégories'!$B$6/N$6),N$5),0),IF(MOD($A588-1-N$10,'Feuille1-Catégories'!$F$5+1)=0,N$3,""))),"")</f>
        <v/>
      </c>
      <c r="O588" s="7" t="str">
        <f ca="1">IF(AND($A588&lt;&gt;"",O$9&lt;&gt;""),IF(HLOOKUP(O$9,'Feuille1-Catégories'!$C$1:$G$2,2,FALSE)="OUI",O$3,IF(HLOOKUP(O$9,'Feuille1-Catégories'!$C$1:$G$3,3,FALSE)="OUI",OFFSET(O$3,MOD(QUOTIENT(ROW()-ROW($A$20),'Feuille1-Catégories'!$B$6/O$6),O$5),0),IF(MOD($A588-1-O$10,'Feuille1-Catégories'!$F$5+1)=0,O$3,""))),"")</f>
        <v/>
      </c>
      <c r="P588" s="7" t="str">
        <f ca="1">IF(AND($A588&lt;&gt;"",P$9&lt;&gt;""),IF(HLOOKUP(P$9,'Feuille1-Catégories'!$C$1:$G$2,2,FALSE)="OUI",P$3,IF(HLOOKUP(P$9,'Feuille1-Catégories'!$C$1:$G$3,3,FALSE)="OUI",OFFSET(P$3,MOD(QUOTIENT(ROW()-ROW($A$20),'Feuille1-Catégories'!$B$6/P$6),P$5),0),IF(MOD($A588-1-P$10,'Feuille1-Catégories'!$F$5+1)=0,P$3,""))),"")</f>
        <v/>
      </c>
      <c r="Q588" s="7" t="str">
        <f ca="1">IF(AND($A588&lt;&gt;"",Q$9&lt;&gt;""),IF(HLOOKUP(Q$9,'Feuille1-Catégories'!$C$1:$G$2,2,FALSE)="OUI",Q$3,IF(HLOOKUP(Q$9,'Feuille1-Catégories'!$C$1:$G$3,3,FALSE)="OUI",OFFSET(Q$3,MOD(QUOTIENT(ROW()-ROW($A$20),'Feuille1-Catégories'!$B$6/Q$6),Q$5),0),IF(MOD($A588-1-Q$10,'Feuille1-Catégories'!$F$5+1)=0,Q$3,""))),"")</f>
        <v/>
      </c>
      <c r="R588" s="7" t="str">
        <f ca="1">IF(AND($A588&lt;&gt;"",R$9&lt;&gt;""),IF(HLOOKUP(R$9,'Feuille1-Catégories'!$C$1:$G$2,2,FALSE)="OUI",R$3,IF(HLOOKUP(R$9,'Feuille1-Catégories'!$C$1:$G$3,3,FALSE)="OUI",OFFSET(R$3,MOD(QUOTIENT(ROW()-ROW($A$20),'Feuille1-Catégories'!$B$6/R$6),R$5),0),IF(MOD($A588-1-R$10,'Feuille1-Catégories'!$F$5+1)=0,R$3,""))),"")</f>
        <v/>
      </c>
      <c r="S588" s="7" t="str">
        <f ca="1">IF(AND($A588&lt;&gt;"",S$9&lt;&gt;""),IF(HLOOKUP(S$9,'Feuille1-Catégories'!$C$1:$G$2,2,FALSE)="OUI",S$3,IF(HLOOKUP(S$9,'Feuille1-Catégories'!$C$1:$G$3,3,FALSE)="OUI",OFFSET(S$3,MOD(QUOTIENT(ROW()-ROW($A$20),'Feuille1-Catégories'!$B$6/S$6),S$5),0),IF(MOD($A588-1-S$10,'Feuille1-Catégories'!$F$5+1)=0,S$3,""))),"")</f>
        <v/>
      </c>
      <c r="T588" s="7" t="str">
        <f ca="1">IF(AND($A588&lt;&gt;"",T$9&lt;&gt;""),IF(HLOOKUP(T$9,'Feuille1-Catégories'!$C$1:$G$2,2,FALSE)="OUI",T$3,IF(HLOOKUP(T$9,'Feuille1-Catégories'!$C$1:$G$3,3,FALSE)="OUI",OFFSET(T$3,MOD(QUOTIENT(ROW()-ROW($A$20),'Feuille1-Catégories'!$B$6/T$6),T$5),0),IF(MOD($A588-1-T$10,'Feuille1-Catégories'!$F$5+1)=0,T$3,""))),"")</f>
        <v/>
      </c>
      <c r="U588" s="7" t="str">
        <f ca="1">IF(AND($A588&lt;&gt;"",U$9&lt;&gt;""),IF(HLOOKUP(U$9,'Feuille1-Catégories'!$C$1:$G$2,2,FALSE)="OUI",U$3,IF(HLOOKUP(U$9,'Feuille1-Catégories'!$C$1:$G$3,3,FALSE)="OUI",OFFSET(U$3,MOD(QUOTIENT(ROW()-ROW($A$20),'Feuille1-Catégories'!$B$6/U$6),U$5),0),IF(MOD($A588-1-U$10,'Feuille1-Catégories'!$F$5+1)=0,U$3,""))),"")</f>
        <v/>
      </c>
      <c r="V588" s="7" t="str">
        <f ca="1">IF(AND($A588&lt;&gt;"",V$9&lt;&gt;""),IF(HLOOKUP(V$9,'Feuille1-Catégories'!$C$1:$G$2,2,FALSE)="OUI",V$3,IF(HLOOKUP(V$9,'Feuille1-Catégories'!$C$1:$G$3,3,FALSE)="OUI",OFFSET(V$3,MOD(QUOTIENT(ROW()-ROW($A$20),'Feuille1-Catégories'!$B$6/V$6),V$5),0),IF(MOD($A588-1-V$10,'Feuille1-Catégories'!$F$5+1)=0,V$3,""))),"")</f>
        <v/>
      </c>
      <c r="W588" s="7" t="str">
        <f ca="1">IF(AND($A588&lt;&gt;"",W$9&lt;&gt;""),IF(HLOOKUP(W$9,'Feuille1-Catégories'!$C$1:$G$2,2,FALSE)="OUI",W$3,IF(HLOOKUP(W$9,'Feuille1-Catégories'!$C$1:$G$3,3,FALSE)="OUI",OFFSET(W$3,MOD(QUOTIENT(ROW()-ROW($A$20),'Feuille1-Catégories'!$B$6/W$6),W$5),0),IF(MOD($A588-1-W$10,'Feuille1-Catégories'!$F$5+1)=0,W$3,""))),"")</f>
        <v/>
      </c>
      <c r="X588" s="7" t="str">
        <f ca="1">IF(AND($A588&lt;&gt;"",X$9&lt;&gt;""),IF(HLOOKUP(X$9,'Feuille1-Catégories'!$C$1:$G$2,2,FALSE)="OUI",X$3,IF(HLOOKUP(X$9,'Feuille1-Catégories'!$C$1:$G$3,3,FALSE)="OUI",OFFSET(X$3,MOD(QUOTIENT(ROW()-ROW($A$20),'Feuille1-Catégories'!$B$6/X$6),X$5),0),IF(MOD($A588-1-X$10,'Feuille1-Catégories'!$F$5+1)=0,X$3,""))),"")</f>
        <v/>
      </c>
      <c r="Y588" s="7" t="str">
        <f ca="1">IF(AND($A588&lt;&gt;"",Y$9&lt;&gt;""),IF(HLOOKUP(Y$9,'Feuille1-Catégories'!$C$1:$G$2,2,FALSE)="OUI",Y$3,IF(HLOOKUP(Y$9,'Feuille1-Catégories'!$C$1:$G$3,3,FALSE)="OUI",OFFSET(Y$3,MOD(QUOTIENT(ROW()-ROW($A$20),'Feuille1-Catégories'!$B$6/Y$6),Y$5),0),IF(MOD($A588-1-Y$10,'Feuille1-Catégories'!$F$5+1)=0,Y$3,""))),"")</f>
        <v/>
      </c>
      <c r="Z588" s="7" t="str">
        <f ca="1">IF(AND($A588&lt;&gt;"",Z$9&lt;&gt;""),IF(HLOOKUP(Z$9,'Feuille1-Catégories'!$C$1:$G$2,2,FALSE)="OUI",Z$3,IF(HLOOKUP(Z$9,'Feuille1-Catégories'!$C$1:$G$3,3,FALSE)="OUI",OFFSET(Z$3,MOD(QUOTIENT(ROW()-ROW($A$20),'Feuille1-Catégories'!$B$6/Z$6),Z$5),0),"")),"")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89" spans="1:26" ht="17" x14ac:dyDescent="0.2">
      <c r="A589" s="21" t="str">
        <f>IF(ROW()-ROW($A$19)&gt;'Feuille1-Catégories'!$B$6,"",ROW()-ROW($A$19))</f>
        <v/>
      </c>
      <c r="B589" s="33" t="str">
        <f t="shared" si="25"/>
        <v/>
      </c>
      <c r="C589" s="10" t="str">
        <f t="shared" si="26"/>
        <v/>
      </c>
      <c r="D589" s="10" t="str">
        <f>IF('Feuille3-Coût de production'!D589&lt;&gt;"",'Feuille3-Coût de production'!D589,"")</f>
        <v/>
      </c>
      <c r="E589" s="10" t="str">
        <f t="shared" si="27"/>
        <v/>
      </c>
      <c r="F589" s="7" t="str">
        <f ca="1">IF(AND($A589&lt;&gt;"",F$9&lt;&gt;""),IF(HLOOKUP(F$9,'Feuille1-Catégories'!$C$1:$G$2,2,FALSE)="OUI",F$3,IF(HLOOKUP(F$9,'Feuille1-Catégories'!$C$1:$G$3,3,FALSE)="OUI",OFFSET(F$3,MOD(QUOTIENT(ROW()-ROW($A$20),'Feuille1-Catégories'!$B$6/F$6),F$5),0),IF(MOD($A589-1-F$10,'Feuille1-Catégories'!$F$5+1)=0,F$3,""))),"")</f>
        <v/>
      </c>
      <c r="G589" s="7" t="str">
        <f ca="1">IF(AND($A589&lt;&gt;"",G$9&lt;&gt;""),IF(HLOOKUP(G$9,'Feuille1-Catégories'!$C$1:$G$2,2,FALSE)="OUI",G$3,IF(HLOOKUP(G$9,'Feuille1-Catégories'!$C$1:$G$3,3,FALSE)="OUI",OFFSET(G$3,MOD(QUOTIENT(ROW()-ROW($A$20),'Feuille1-Catégories'!$B$6/G$6),G$5),0),IF(MOD($A589-1-G$10,'Feuille1-Catégories'!$F$5+1)=0,G$3,""))),"")</f>
        <v/>
      </c>
      <c r="H589" s="7" t="str">
        <f ca="1">IF(AND($A589&lt;&gt;"",H$9&lt;&gt;""),IF(HLOOKUP(H$9,'Feuille1-Catégories'!$C$1:$G$2,2,FALSE)="OUI",H$3,IF(HLOOKUP(H$9,'Feuille1-Catégories'!$C$1:$G$3,3,FALSE)="OUI",OFFSET(H$3,MOD(QUOTIENT(ROW()-ROW($A$20),'Feuille1-Catégories'!$B$6/H$6),H$5),0),IF(MOD($A589-1-H$10,'Feuille1-Catégories'!$F$5+1)=0,H$3,""))),"")</f>
        <v/>
      </c>
      <c r="I589" s="7" t="str">
        <f ca="1">IF(AND($A589&lt;&gt;"",I$9&lt;&gt;""),IF(HLOOKUP(I$9,'Feuille1-Catégories'!$C$1:$G$2,2,FALSE)="OUI",I$3,IF(HLOOKUP(I$9,'Feuille1-Catégories'!$C$1:$G$3,3,FALSE)="OUI",OFFSET(I$3,MOD(QUOTIENT(ROW()-ROW($A$20),'Feuille1-Catégories'!$B$6/I$6),I$5),0),IF(MOD($A589-1-I$10,'Feuille1-Catégories'!$F$5+1)=0,I$3,""))),"")</f>
        <v/>
      </c>
      <c r="J589" s="7" t="str">
        <f ca="1">IF(AND($A589&lt;&gt;"",J$9&lt;&gt;""),IF(HLOOKUP(J$9,'Feuille1-Catégories'!$C$1:$G$2,2,FALSE)="OUI",J$3,IF(HLOOKUP(J$9,'Feuille1-Catégories'!$C$1:$G$3,3,FALSE)="OUI",OFFSET(J$3,MOD(QUOTIENT(ROW()-ROW($A$20),'Feuille1-Catégories'!$B$6/J$6),J$5),0),IF(MOD($A589-1-J$10,'Feuille1-Catégories'!$F$5+1)=0,J$3,""))),"")</f>
        <v/>
      </c>
      <c r="K589" s="7" t="str">
        <f ca="1">IF(AND($A589&lt;&gt;"",K$9&lt;&gt;""),IF(HLOOKUP(K$9,'Feuille1-Catégories'!$C$1:$G$2,2,FALSE)="OUI",K$3,IF(HLOOKUP(K$9,'Feuille1-Catégories'!$C$1:$G$3,3,FALSE)="OUI",OFFSET(K$3,MOD(QUOTIENT(ROW()-ROW($A$20),'Feuille1-Catégories'!$B$6/K$6),K$5),0),IF(MOD($A589-1-K$10,'Feuille1-Catégories'!$F$5+1)=0,K$3,""))),"")</f>
        <v/>
      </c>
      <c r="L589" s="7" t="str">
        <f ca="1">IF(AND($A589&lt;&gt;"",L$9&lt;&gt;""),IF(HLOOKUP(L$9,'Feuille1-Catégories'!$C$1:$G$2,2,FALSE)="OUI",L$3,IF(HLOOKUP(L$9,'Feuille1-Catégories'!$C$1:$G$3,3,FALSE)="OUI",OFFSET(L$3,MOD(QUOTIENT(ROW()-ROW($A$20),'Feuille1-Catégories'!$B$6/L$6),L$5),0),IF(MOD($A589-1-L$10,'Feuille1-Catégories'!$F$5+1)=0,L$3,""))),"")</f>
        <v/>
      </c>
      <c r="M589" s="7" t="str">
        <f ca="1">IF(AND($A589&lt;&gt;"",M$9&lt;&gt;""),IF(HLOOKUP(M$9,'Feuille1-Catégories'!$C$1:$G$2,2,FALSE)="OUI",M$3,IF(HLOOKUP(M$9,'Feuille1-Catégories'!$C$1:$G$3,3,FALSE)="OUI",OFFSET(M$3,MOD(QUOTIENT(ROW()-ROW($A$20),'Feuille1-Catégories'!$B$6/M$6),M$5),0),IF(MOD($A589-1-M$10,'Feuille1-Catégories'!$F$5+1)=0,M$3,""))),"")</f>
        <v/>
      </c>
      <c r="N589" s="7" t="str">
        <f ca="1">IF(AND($A589&lt;&gt;"",N$9&lt;&gt;""),IF(HLOOKUP(N$9,'Feuille1-Catégories'!$C$1:$G$2,2,FALSE)="OUI",N$3,IF(HLOOKUP(N$9,'Feuille1-Catégories'!$C$1:$G$3,3,FALSE)="OUI",OFFSET(N$3,MOD(QUOTIENT(ROW()-ROW($A$20),'Feuille1-Catégories'!$B$6/N$6),N$5),0),IF(MOD($A589-1-N$10,'Feuille1-Catégories'!$F$5+1)=0,N$3,""))),"")</f>
        <v/>
      </c>
      <c r="O589" s="7" t="str">
        <f ca="1">IF(AND($A589&lt;&gt;"",O$9&lt;&gt;""),IF(HLOOKUP(O$9,'Feuille1-Catégories'!$C$1:$G$2,2,FALSE)="OUI",O$3,IF(HLOOKUP(O$9,'Feuille1-Catégories'!$C$1:$G$3,3,FALSE)="OUI",OFFSET(O$3,MOD(QUOTIENT(ROW()-ROW($A$20),'Feuille1-Catégories'!$B$6/O$6),O$5),0),IF(MOD($A589-1-O$10,'Feuille1-Catégories'!$F$5+1)=0,O$3,""))),"")</f>
        <v/>
      </c>
      <c r="P589" s="7" t="str">
        <f ca="1">IF(AND($A589&lt;&gt;"",P$9&lt;&gt;""),IF(HLOOKUP(P$9,'Feuille1-Catégories'!$C$1:$G$2,2,FALSE)="OUI",P$3,IF(HLOOKUP(P$9,'Feuille1-Catégories'!$C$1:$G$3,3,FALSE)="OUI",OFFSET(P$3,MOD(QUOTIENT(ROW()-ROW($A$20),'Feuille1-Catégories'!$B$6/P$6),P$5),0),IF(MOD($A589-1-P$10,'Feuille1-Catégories'!$F$5+1)=0,P$3,""))),"")</f>
        <v/>
      </c>
      <c r="Q589" s="7" t="str">
        <f ca="1">IF(AND($A589&lt;&gt;"",Q$9&lt;&gt;""),IF(HLOOKUP(Q$9,'Feuille1-Catégories'!$C$1:$G$2,2,FALSE)="OUI",Q$3,IF(HLOOKUP(Q$9,'Feuille1-Catégories'!$C$1:$G$3,3,FALSE)="OUI",OFFSET(Q$3,MOD(QUOTIENT(ROW()-ROW($A$20),'Feuille1-Catégories'!$B$6/Q$6),Q$5),0),IF(MOD($A589-1-Q$10,'Feuille1-Catégories'!$F$5+1)=0,Q$3,""))),"")</f>
        <v/>
      </c>
      <c r="R589" s="7" t="str">
        <f ca="1">IF(AND($A589&lt;&gt;"",R$9&lt;&gt;""),IF(HLOOKUP(R$9,'Feuille1-Catégories'!$C$1:$G$2,2,FALSE)="OUI",R$3,IF(HLOOKUP(R$9,'Feuille1-Catégories'!$C$1:$G$3,3,FALSE)="OUI",OFFSET(R$3,MOD(QUOTIENT(ROW()-ROW($A$20),'Feuille1-Catégories'!$B$6/R$6),R$5),0),IF(MOD($A589-1-R$10,'Feuille1-Catégories'!$F$5+1)=0,R$3,""))),"")</f>
        <v/>
      </c>
      <c r="S589" s="7" t="str">
        <f ca="1">IF(AND($A589&lt;&gt;"",S$9&lt;&gt;""),IF(HLOOKUP(S$9,'Feuille1-Catégories'!$C$1:$G$2,2,FALSE)="OUI",S$3,IF(HLOOKUP(S$9,'Feuille1-Catégories'!$C$1:$G$3,3,FALSE)="OUI",OFFSET(S$3,MOD(QUOTIENT(ROW()-ROW($A$20),'Feuille1-Catégories'!$B$6/S$6),S$5),0),IF(MOD($A589-1-S$10,'Feuille1-Catégories'!$F$5+1)=0,S$3,""))),"")</f>
        <v/>
      </c>
      <c r="T589" s="7" t="str">
        <f ca="1">IF(AND($A589&lt;&gt;"",T$9&lt;&gt;""),IF(HLOOKUP(T$9,'Feuille1-Catégories'!$C$1:$G$2,2,FALSE)="OUI",T$3,IF(HLOOKUP(T$9,'Feuille1-Catégories'!$C$1:$G$3,3,FALSE)="OUI",OFFSET(T$3,MOD(QUOTIENT(ROW()-ROW($A$20),'Feuille1-Catégories'!$B$6/T$6),T$5),0),IF(MOD($A589-1-T$10,'Feuille1-Catégories'!$F$5+1)=0,T$3,""))),"")</f>
        <v/>
      </c>
      <c r="U589" s="7" t="str">
        <f ca="1">IF(AND($A589&lt;&gt;"",U$9&lt;&gt;""),IF(HLOOKUP(U$9,'Feuille1-Catégories'!$C$1:$G$2,2,FALSE)="OUI",U$3,IF(HLOOKUP(U$9,'Feuille1-Catégories'!$C$1:$G$3,3,FALSE)="OUI",OFFSET(U$3,MOD(QUOTIENT(ROW()-ROW($A$20),'Feuille1-Catégories'!$B$6/U$6),U$5),0),IF(MOD($A589-1-U$10,'Feuille1-Catégories'!$F$5+1)=0,U$3,""))),"")</f>
        <v/>
      </c>
      <c r="V589" s="7" t="str">
        <f ca="1">IF(AND($A589&lt;&gt;"",V$9&lt;&gt;""),IF(HLOOKUP(V$9,'Feuille1-Catégories'!$C$1:$G$2,2,FALSE)="OUI",V$3,IF(HLOOKUP(V$9,'Feuille1-Catégories'!$C$1:$G$3,3,FALSE)="OUI",OFFSET(V$3,MOD(QUOTIENT(ROW()-ROW($A$20),'Feuille1-Catégories'!$B$6/V$6),V$5),0),IF(MOD($A589-1-V$10,'Feuille1-Catégories'!$F$5+1)=0,V$3,""))),"")</f>
        <v/>
      </c>
      <c r="W589" s="7" t="str">
        <f ca="1">IF(AND($A589&lt;&gt;"",W$9&lt;&gt;""),IF(HLOOKUP(W$9,'Feuille1-Catégories'!$C$1:$G$2,2,FALSE)="OUI",W$3,IF(HLOOKUP(W$9,'Feuille1-Catégories'!$C$1:$G$3,3,FALSE)="OUI",OFFSET(W$3,MOD(QUOTIENT(ROW()-ROW($A$20),'Feuille1-Catégories'!$B$6/W$6),W$5),0),IF(MOD($A589-1-W$10,'Feuille1-Catégories'!$F$5+1)=0,W$3,""))),"")</f>
        <v/>
      </c>
      <c r="X589" s="7" t="str">
        <f ca="1">IF(AND($A589&lt;&gt;"",X$9&lt;&gt;""),IF(HLOOKUP(X$9,'Feuille1-Catégories'!$C$1:$G$2,2,FALSE)="OUI",X$3,IF(HLOOKUP(X$9,'Feuille1-Catégories'!$C$1:$G$3,3,FALSE)="OUI",OFFSET(X$3,MOD(QUOTIENT(ROW()-ROW($A$20),'Feuille1-Catégories'!$B$6/X$6),X$5),0),IF(MOD($A589-1-X$10,'Feuille1-Catégories'!$F$5+1)=0,X$3,""))),"")</f>
        <v/>
      </c>
      <c r="Y589" s="7" t="str">
        <f ca="1">IF(AND($A589&lt;&gt;"",Y$9&lt;&gt;""),IF(HLOOKUP(Y$9,'Feuille1-Catégories'!$C$1:$G$2,2,FALSE)="OUI",Y$3,IF(HLOOKUP(Y$9,'Feuille1-Catégories'!$C$1:$G$3,3,FALSE)="OUI",OFFSET(Y$3,MOD(QUOTIENT(ROW()-ROW($A$20),'Feuille1-Catégories'!$B$6/Y$6),Y$5),0),IF(MOD($A589-1-Y$10,'Feuille1-Catégories'!$F$5+1)=0,Y$3,""))),"")</f>
        <v/>
      </c>
      <c r="Z589" s="7" t="str">
        <f ca="1">IF(AND($A589&lt;&gt;"",Z$9&lt;&gt;""),IF(HLOOKUP(Z$9,'Feuille1-Catégories'!$C$1:$G$2,2,FALSE)="OUI",Z$3,IF(HLOOKUP(Z$9,'Feuille1-Catégories'!$C$1:$G$3,3,FALSE)="OUI",OFFSET(Z$3,MOD(QUOTIENT(ROW()-ROW($A$20),'Feuille1-Catégories'!$B$6/Z$6),Z$5),0),"")),"")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90" spans="1:26" ht="17" x14ac:dyDescent="0.2">
      <c r="A590" s="21" t="str">
        <f>IF(ROW()-ROW($A$19)&gt;'Feuille1-Catégories'!$B$6,"",ROW()-ROW($A$19))</f>
        <v/>
      </c>
      <c r="B590" s="33" t="str">
        <f t="shared" si="25"/>
        <v/>
      </c>
      <c r="C590" s="10" t="str">
        <f t="shared" si="26"/>
        <v/>
      </c>
      <c r="D590" s="10" t="str">
        <f>IF('Feuille3-Coût de production'!D590&lt;&gt;"",'Feuille3-Coût de production'!D590,"")</f>
        <v/>
      </c>
      <c r="E590" s="10" t="str">
        <f t="shared" si="27"/>
        <v/>
      </c>
      <c r="F590" s="7" t="str">
        <f ca="1">IF(AND($A590&lt;&gt;"",F$9&lt;&gt;""),IF(HLOOKUP(F$9,'Feuille1-Catégories'!$C$1:$G$2,2,FALSE)="OUI",F$3,IF(HLOOKUP(F$9,'Feuille1-Catégories'!$C$1:$G$3,3,FALSE)="OUI",OFFSET(F$3,MOD(QUOTIENT(ROW()-ROW($A$20),'Feuille1-Catégories'!$B$6/F$6),F$5),0),IF(MOD($A590-1-F$10,'Feuille1-Catégories'!$F$5+1)=0,F$3,""))),"")</f>
        <v/>
      </c>
      <c r="G590" s="7" t="str">
        <f ca="1">IF(AND($A590&lt;&gt;"",G$9&lt;&gt;""),IF(HLOOKUP(G$9,'Feuille1-Catégories'!$C$1:$G$2,2,FALSE)="OUI",G$3,IF(HLOOKUP(G$9,'Feuille1-Catégories'!$C$1:$G$3,3,FALSE)="OUI",OFFSET(G$3,MOD(QUOTIENT(ROW()-ROW($A$20),'Feuille1-Catégories'!$B$6/G$6),G$5),0),IF(MOD($A590-1-G$10,'Feuille1-Catégories'!$F$5+1)=0,G$3,""))),"")</f>
        <v/>
      </c>
      <c r="H590" s="7" t="str">
        <f ca="1">IF(AND($A590&lt;&gt;"",H$9&lt;&gt;""),IF(HLOOKUP(H$9,'Feuille1-Catégories'!$C$1:$G$2,2,FALSE)="OUI",H$3,IF(HLOOKUP(H$9,'Feuille1-Catégories'!$C$1:$G$3,3,FALSE)="OUI",OFFSET(H$3,MOD(QUOTIENT(ROW()-ROW($A$20),'Feuille1-Catégories'!$B$6/H$6),H$5),0),IF(MOD($A590-1-H$10,'Feuille1-Catégories'!$F$5+1)=0,H$3,""))),"")</f>
        <v/>
      </c>
      <c r="I590" s="7" t="str">
        <f ca="1">IF(AND($A590&lt;&gt;"",I$9&lt;&gt;""),IF(HLOOKUP(I$9,'Feuille1-Catégories'!$C$1:$G$2,2,FALSE)="OUI",I$3,IF(HLOOKUP(I$9,'Feuille1-Catégories'!$C$1:$G$3,3,FALSE)="OUI",OFFSET(I$3,MOD(QUOTIENT(ROW()-ROW($A$20),'Feuille1-Catégories'!$B$6/I$6),I$5),0),IF(MOD($A590-1-I$10,'Feuille1-Catégories'!$F$5+1)=0,I$3,""))),"")</f>
        <v/>
      </c>
      <c r="J590" s="7" t="str">
        <f ca="1">IF(AND($A590&lt;&gt;"",J$9&lt;&gt;""),IF(HLOOKUP(J$9,'Feuille1-Catégories'!$C$1:$G$2,2,FALSE)="OUI",J$3,IF(HLOOKUP(J$9,'Feuille1-Catégories'!$C$1:$G$3,3,FALSE)="OUI",OFFSET(J$3,MOD(QUOTIENT(ROW()-ROW($A$20),'Feuille1-Catégories'!$B$6/J$6),J$5),0),IF(MOD($A590-1-J$10,'Feuille1-Catégories'!$F$5+1)=0,J$3,""))),"")</f>
        <v/>
      </c>
      <c r="K590" s="7" t="str">
        <f ca="1">IF(AND($A590&lt;&gt;"",K$9&lt;&gt;""),IF(HLOOKUP(K$9,'Feuille1-Catégories'!$C$1:$G$2,2,FALSE)="OUI",K$3,IF(HLOOKUP(K$9,'Feuille1-Catégories'!$C$1:$G$3,3,FALSE)="OUI",OFFSET(K$3,MOD(QUOTIENT(ROW()-ROW($A$20),'Feuille1-Catégories'!$B$6/K$6),K$5),0),IF(MOD($A590-1-K$10,'Feuille1-Catégories'!$F$5+1)=0,K$3,""))),"")</f>
        <v/>
      </c>
      <c r="L590" s="7" t="str">
        <f ca="1">IF(AND($A590&lt;&gt;"",L$9&lt;&gt;""),IF(HLOOKUP(L$9,'Feuille1-Catégories'!$C$1:$G$2,2,FALSE)="OUI",L$3,IF(HLOOKUP(L$9,'Feuille1-Catégories'!$C$1:$G$3,3,FALSE)="OUI",OFFSET(L$3,MOD(QUOTIENT(ROW()-ROW($A$20),'Feuille1-Catégories'!$B$6/L$6),L$5),0),IF(MOD($A590-1-L$10,'Feuille1-Catégories'!$F$5+1)=0,L$3,""))),"")</f>
        <v/>
      </c>
      <c r="M590" s="7" t="str">
        <f ca="1">IF(AND($A590&lt;&gt;"",M$9&lt;&gt;""),IF(HLOOKUP(M$9,'Feuille1-Catégories'!$C$1:$G$2,2,FALSE)="OUI",M$3,IF(HLOOKUP(M$9,'Feuille1-Catégories'!$C$1:$G$3,3,FALSE)="OUI",OFFSET(M$3,MOD(QUOTIENT(ROW()-ROW($A$20),'Feuille1-Catégories'!$B$6/M$6),M$5),0),IF(MOD($A590-1-M$10,'Feuille1-Catégories'!$F$5+1)=0,M$3,""))),"")</f>
        <v/>
      </c>
      <c r="N590" s="7" t="str">
        <f ca="1">IF(AND($A590&lt;&gt;"",N$9&lt;&gt;""),IF(HLOOKUP(N$9,'Feuille1-Catégories'!$C$1:$G$2,2,FALSE)="OUI",N$3,IF(HLOOKUP(N$9,'Feuille1-Catégories'!$C$1:$G$3,3,FALSE)="OUI",OFFSET(N$3,MOD(QUOTIENT(ROW()-ROW($A$20),'Feuille1-Catégories'!$B$6/N$6),N$5),0),IF(MOD($A590-1-N$10,'Feuille1-Catégories'!$F$5+1)=0,N$3,""))),"")</f>
        <v/>
      </c>
      <c r="O590" s="7" t="str">
        <f ca="1">IF(AND($A590&lt;&gt;"",O$9&lt;&gt;""),IF(HLOOKUP(O$9,'Feuille1-Catégories'!$C$1:$G$2,2,FALSE)="OUI",O$3,IF(HLOOKUP(O$9,'Feuille1-Catégories'!$C$1:$G$3,3,FALSE)="OUI",OFFSET(O$3,MOD(QUOTIENT(ROW()-ROW($A$20),'Feuille1-Catégories'!$B$6/O$6),O$5),0),IF(MOD($A590-1-O$10,'Feuille1-Catégories'!$F$5+1)=0,O$3,""))),"")</f>
        <v/>
      </c>
      <c r="P590" s="7" t="str">
        <f ca="1">IF(AND($A590&lt;&gt;"",P$9&lt;&gt;""),IF(HLOOKUP(P$9,'Feuille1-Catégories'!$C$1:$G$2,2,FALSE)="OUI",P$3,IF(HLOOKUP(P$9,'Feuille1-Catégories'!$C$1:$G$3,3,FALSE)="OUI",OFFSET(P$3,MOD(QUOTIENT(ROW()-ROW($A$20),'Feuille1-Catégories'!$B$6/P$6),P$5),0),IF(MOD($A590-1-P$10,'Feuille1-Catégories'!$F$5+1)=0,P$3,""))),"")</f>
        <v/>
      </c>
      <c r="Q590" s="7" t="str">
        <f ca="1">IF(AND($A590&lt;&gt;"",Q$9&lt;&gt;""),IF(HLOOKUP(Q$9,'Feuille1-Catégories'!$C$1:$G$2,2,FALSE)="OUI",Q$3,IF(HLOOKUP(Q$9,'Feuille1-Catégories'!$C$1:$G$3,3,FALSE)="OUI",OFFSET(Q$3,MOD(QUOTIENT(ROW()-ROW($A$20),'Feuille1-Catégories'!$B$6/Q$6),Q$5),0),IF(MOD($A590-1-Q$10,'Feuille1-Catégories'!$F$5+1)=0,Q$3,""))),"")</f>
        <v/>
      </c>
      <c r="R590" s="7" t="str">
        <f ca="1">IF(AND($A590&lt;&gt;"",R$9&lt;&gt;""),IF(HLOOKUP(R$9,'Feuille1-Catégories'!$C$1:$G$2,2,FALSE)="OUI",R$3,IF(HLOOKUP(R$9,'Feuille1-Catégories'!$C$1:$G$3,3,FALSE)="OUI",OFFSET(R$3,MOD(QUOTIENT(ROW()-ROW($A$20),'Feuille1-Catégories'!$B$6/R$6),R$5),0),IF(MOD($A590-1-R$10,'Feuille1-Catégories'!$F$5+1)=0,R$3,""))),"")</f>
        <v/>
      </c>
      <c r="S590" s="7" t="str">
        <f ca="1">IF(AND($A590&lt;&gt;"",S$9&lt;&gt;""),IF(HLOOKUP(S$9,'Feuille1-Catégories'!$C$1:$G$2,2,FALSE)="OUI",S$3,IF(HLOOKUP(S$9,'Feuille1-Catégories'!$C$1:$G$3,3,FALSE)="OUI",OFFSET(S$3,MOD(QUOTIENT(ROW()-ROW($A$20),'Feuille1-Catégories'!$B$6/S$6),S$5),0),IF(MOD($A590-1-S$10,'Feuille1-Catégories'!$F$5+1)=0,S$3,""))),"")</f>
        <v/>
      </c>
      <c r="T590" s="7" t="str">
        <f ca="1">IF(AND($A590&lt;&gt;"",T$9&lt;&gt;""),IF(HLOOKUP(T$9,'Feuille1-Catégories'!$C$1:$G$2,2,FALSE)="OUI",T$3,IF(HLOOKUP(T$9,'Feuille1-Catégories'!$C$1:$G$3,3,FALSE)="OUI",OFFSET(T$3,MOD(QUOTIENT(ROW()-ROW($A$20),'Feuille1-Catégories'!$B$6/T$6),T$5),0),IF(MOD($A590-1-T$10,'Feuille1-Catégories'!$F$5+1)=0,T$3,""))),"")</f>
        <v/>
      </c>
      <c r="U590" s="7" t="str">
        <f ca="1">IF(AND($A590&lt;&gt;"",U$9&lt;&gt;""),IF(HLOOKUP(U$9,'Feuille1-Catégories'!$C$1:$G$2,2,FALSE)="OUI",U$3,IF(HLOOKUP(U$9,'Feuille1-Catégories'!$C$1:$G$3,3,FALSE)="OUI",OFFSET(U$3,MOD(QUOTIENT(ROW()-ROW($A$20),'Feuille1-Catégories'!$B$6/U$6),U$5),0),IF(MOD($A590-1-U$10,'Feuille1-Catégories'!$F$5+1)=0,U$3,""))),"")</f>
        <v/>
      </c>
      <c r="V590" s="7" t="str">
        <f ca="1">IF(AND($A590&lt;&gt;"",V$9&lt;&gt;""),IF(HLOOKUP(V$9,'Feuille1-Catégories'!$C$1:$G$2,2,FALSE)="OUI",V$3,IF(HLOOKUP(V$9,'Feuille1-Catégories'!$C$1:$G$3,3,FALSE)="OUI",OFFSET(V$3,MOD(QUOTIENT(ROW()-ROW($A$20),'Feuille1-Catégories'!$B$6/V$6),V$5),0),IF(MOD($A590-1-V$10,'Feuille1-Catégories'!$F$5+1)=0,V$3,""))),"")</f>
        <v/>
      </c>
      <c r="W590" s="7" t="str">
        <f ca="1">IF(AND($A590&lt;&gt;"",W$9&lt;&gt;""),IF(HLOOKUP(W$9,'Feuille1-Catégories'!$C$1:$G$2,2,FALSE)="OUI",W$3,IF(HLOOKUP(W$9,'Feuille1-Catégories'!$C$1:$G$3,3,FALSE)="OUI",OFFSET(W$3,MOD(QUOTIENT(ROW()-ROW($A$20),'Feuille1-Catégories'!$B$6/W$6),W$5),0),IF(MOD($A590-1-W$10,'Feuille1-Catégories'!$F$5+1)=0,W$3,""))),"")</f>
        <v/>
      </c>
      <c r="X590" s="7" t="str">
        <f ca="1">IF(AND($A590&lt;&gt;"",X$9&lt;&gt;""),IF(HLOOKUP(X$9,'Feuille1-Catégories'!$C$1:$G$2,2,FALSE)="OUI",X$3,IF(HLOOKUP(X$9,'Feuille1-Catégories'!$C$1:$G$3,3,FALSE)="OUI",OFFSET(X$3,MOD(QUOTIENT(ROW()-ROW($A$20),'Feuille1-Catégories'!$B$6/X$6),X$5),0),IF(MOD($A590-1-X$10,'Feuille1-Catégories'!$F$5+1)=0,X$3,""))),"")</f>
        <v/>
      </c>
      <c r="Y590" s="7" t="str">
        <f ca="1">IF(AND($A590&lt;&gt;"",Y$9&lt;&gt;""),IF(HLOOKUP(Y$9,'Feuille1-Catégories'!$C$1:$G$2,2,FALSE)="OUI",Y$3,IF(HLOOKUP(Y$9,'Feuille1-Catégories'!$C$1:$G$3,3,FALSE)="OUI",OFFSET(Y$3,MOD(QUOTIENT(ROW()-ROW($A$20),'Feuille1-Catégories'!$B$6/Y$6),Y$5),0),IF(MOD($A590-1-Y$10,'Feuille1-Catégories'!$F$5+1)=0,Y$3,""))),"")</f>
        <v/>
      </c>
      <c r="Z590" s="7" t="str">
        <f ca="1">IF(AND($A590&lt;&gt;"",Z$9&lt;&gt;""),IF(HLOOKUP(Z$9,'Feuille1-Catégories'!$C$1:$G$2,2,FALSE)="OUI",Z$3,IF(HLOOKUP(Z$9,'Feuille1-Catégories'!$C$1:$G$3,3,FALSE)="OUI",OFFSET(Z$3,MOD(QUOTIENT(ROW()-ROW($A$20),'Feuille1-Catégories'!$B$6/Z$6),Z$5),0),"")),"")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91" spans="1:26" ht="17" x14ac:dyDescent="0.2">
      <c r="A591" s="21" t="str">
        <f>IF(ROW()-ROW($A$19)&gt;'Feuille1-Catégories'!$B$6,"",ROW()-ROW($A$19))</f>
        <v/>
      </c>
      <c r="B591" s="33" t="str">
        <f t="shared" si="25"/>
        <v/>
      </c>
      <c r="C591" s="10" t="str">
        <f t="shared" si="26"/>
        <v/>
      </c>
      <c r="D591" s="10" t="str">
        <f>IF('Feuille3-Coût de production'!D591&lt;&gt;"",'Feuille3-Coût de production'!D591,"")</f>
        <v/>
      </c>
      <c r="E591" s="10" t="str">
        <f t="shared" si="27"/>
        <v/>
      </c>
      <c r="F591" s="7" t="str">
        <f ca="1">IF(AND($A591&lt;&gt;"",F$9&lt;&gt;""),IF(HLOOKUP(F$9,'Feuille1-Catégories'!$C$1:$G$2,2,FALSE)="OUI",F$3,IF(HLOOKUP(F$9,'Feuille1-Catégories'!$C$1:$G$3,3,FALSE)="OUI",OFFSET(F$3,MOD(QUOTIENT(ROW()-ROW($A$20),'Feuille1-Catégories'!$B$6/F$6),F$5),0),IF(MOD($A591-1-F$10,'Feuille1-Catégories'!$F$5+1)=0,F$3,""))),"")</f>
        <v/>
      </c>
      <c r="G591" s="7" t="str">
        <f ca="1">IF(AND($A591&lt;&gt;"",G$9&lt;&gt;""),IF(HLOOKUP(G$9,'Feuille1-Catégories'!$C$1:$G$2,2,FALSE)="OUI",G$3,IF(HLOOKUP(G$9,'Feuille1-Catégories'!$C$1:$G$3,3,FALSE)="OUI",OFFSET(G$3,MOD(QUOTIENT(ROW()-ROW($A$20),'Feuille1-Catégories'!$B$6/G$6),G$5),0),IF(MOD($A591-1-G$10,'Feuille1-Catégories'!$F$5+1)=0,G$3,""))),"")</f>
        <v/>
      </c>
      <c r="H591" s="7" t="str">
        <f ca="1">IF(AND($A591&lt;&gt;"",H$9&lt;&gt;""),IF(HLOOKUP(H$9,'Feuille1-Catégories'!$C$1:$G$2,2,FALSE)="OUI",H$3,IF(HLOOKUP(H$9,'Feuille1-Catégories'!$C$1:$G$3,3,FALSE)="OUI",OFFSET(H$3,MOD(QUOTIENT(ROW()-ROW($A$20),'Feuille1-Catégories'!$B$6/H$6),H$5),0),IF(MOD($A591-1-H$10,'Feuille1-Catégories'!$F$5+1)=0,H$3,""))),"")</f>
        <v/>
      </c>
      <c r="I591" s="7" t="str">
        <f ca="1">IF(AND($A591&lt;&gt;"",I$9&lt;&gt;""),IF(HLOOKUP(I$9,'Feuille1-Catégories'!$C$1:$G$2,2,FALSE)="OUI",I$3,IF(HLOOKUP(I$9,'Feuille1-Catégories'!$C$1:$G$3,3,FALSE)="OUI",OFFSET(I$3,MOD(QUOTIENT(ROW()-ROW($A$20),'Feuille1-Catégories'!$B$6/I$6),I$5),0),IF(MOD($A591-1-I$10,'Feuille1-Catégories'!$F$5+1)=0,I$3,""))),"")</f>
        <v/>
      </c>
      <c r="J591" s="7" t="str">
        <f ca="1">IF(AND($A591&lt;&gt;"",J$9&lt;&gt;""),IF(HLOOKUP(J$9,'Feuille1-Catégories'!$C$1:$G$2,2,FALSE)="OUI",J$3,IF(HLOOKUP(J$9,'Feuille1-Catégories'!$C$1:$G$3,3,FALSE)="OUI",OFFSET(J$3,MOD(QUOTIENT(ROW()-ROW($A$20),'Feuille1-Catégories'!$B$6/J$6),J$5),0),IF(MOD($A591-1-J$10,'Feuille1-Catégories'!$F$5+1)=0,J$3,""))),"")</f>
        <v/>
      </c>
      <c r="K591" s="7" t="str">
        <f ca="1">IF(AND($A591&lt;&gt;"",K$9&lt;&gt;""),IF(HLOOKUP(K$9,'Feuille1-Catégories'!$C$1:$G$2,2,FALSE)="OUI",K$3,IF(HLOOKUP(K$9,'Feuille1-Catégories'!$C$1:$G$3,3,FALSE)="OUI",OFFSET(K$3,MOD(QUOTIENT(ROW()-ROW($A$20),'Feuille1-Catégories'!$B$6/K$6),K$5),0),IF(MOD($A591-1-K$10,'Feuille1-Catégories'!$F$5+1)=0,K$3,""))),"")</f>
        <v/>
      </c>
      <c r="L591" s="7" t="str">
        <f ca="1">IF(AND($A591&lt;&gt;"",L$9&lt;&gt;""),IF(HLOOKUP(L$9,'Feuille1-Catégories'!$C$1:$G$2,2,FALSE)="OUI",L$3,IF(HLOOKUP(L$9,'Feuille1-Catégories'!$C$1:$G$3,3,FALSE)="OUI",OFFSET(L$3,MOD(QUOTIENT(ROW()-ROW($A$20),'Feuille1-Catégories'!$B$6/L$6),L$5),0),IF(MOD($A591-1-L$10,'Feuille1-Catégories'!$F$5+1)=0,L$3,""))),"")</f>
        <v/>
      </c>
      <c r="M591" s="7" t="str">
        <f ca="1">IF(AND($A591&lt;&gt;"",M$9&lt;&gt;""),IF(HLOOKUP(M$9,'Feuille1-Catégories'!$C$1:$G$2,2,FALSE)="OUI",M$3,IF(HLOOKUP(M$9,'Feuille1-Catégories'!$C$1:$G$3,3,FALSE)="OUI",OFFSET(M$3,MOD(QUOTIENT(ROW()-ROW($A$20),'Feuille1-Catégories'!$B$6/M$6),M$5),0),IF(MOD($A591-1-M$10,'Feuille1-Catégories'!$F$5+1)=0,M$3,""))),"")</f>
        <v/>
      </c>
      <c r="N591" s="7" t="str">
        <f ca="1">IF(AND($A591&lt;&gt;"",N$9&lt;&gt;""),IF(HLOOKUP(N$9,'Feuille1-Catégories'!$C$1:$G$2,2,FALSE)="OUI",N$3,IF(HLOOKUP(N$9,'Feuille1-Catégories'!$C$1:$G$3,3,FALSE)="OUI",OFFSET(N$3,MOD(QUOTIENT(ROW()-ROW($A$20),'Feuille1-Catégories'!$B$6/N$6),N$5),0),IF(MOD($A591-1-N$10,'Feuille1-Catégories'!$F$5+1)=0,N$3,""))),"")</f>
        <v/>
      </c>
      <c r="O591" s="7" t="str">
        <f ca="1">IF(AND($A591&lt;&gt;"",O$9&lt;&gt;""),IF(HLOOKUP(O$9,'Feuille1-Catégories'!$C$1:$G$2,2,FALSE)="OUI",O$3,IF(HLOOKUP(O$9,'Feuille1-Catégories'!$C$1:$G$3,3,FALSE)="OUI",OFFSET(O$3,MOD(QUOTIENT(ROW()-ROW($A$20),'Feuille1-Catégories'!$B$6/O$6),O$5),0),IF(MOD($A591-1-O$10,'Feuille1-Catégories'!$F$5+1)=0,O$3,""))),"")</f>
        <v/>
      </c>
      <c r="P591" s="7" t="str">
        <f ca="1">IF(AND($A591&lt;&gt;"",P$9&lt;&gt;""),IF(HLOOKUP(P$9,'Feuille1-Catégories'!$C$1:$G$2,2,FALSE)="OUI",P$3,IF(HLOOKUP(P$9,'Feuille1-Catégories'!$C$1:$G$3,3,FALSE)="OUI",OFFSET(P$3,MOD(QUOTIENT(ROW()-ROW($A$20),'Feuille1-Catégories'!$B$6/P$6),P$5),0),IF(MOD($A591-1-P$10,'Feuille1-Catégories'!$F$5+1)=0,P$3,""))),"")</f>
        <v/>
      </c>
      <c r="Q591" s="7" t="str">
        <f ca="1">IF(AND($A591&lt;&gt;"",Q$9&lt;&gt;""),IF(HLOOKUP(Q$9,'Feuille1-Catégories'!$C$1:$G$2,2,FALSE)="OUI",Q$3,IF(HLOOKUP(Q$9,'Feuille1-Catégories'!$C$1:$G$3,3,FALSE)="OUI",OFFSET(Q$3,MOD(QUOTIENT(ROW()-ROW($A$20),'Feuille1-Catégories'!$B$6/Q$6),Q$5),0),IF(MOD($A591-1-Q$10,'Feuille1-Catégories'!$F$5+1)=0,Q$3,""))),"")</f>
        <v/>
      </c>
      <c r="R591" s="7" t="str">
        <f ca="1">IF(AND($A591&lt;&gt;"",R$9&lt;&gt;""),IF(HLOOKUP(R$9,'Feuille1-Catégories'!$C$1:$G$2,2,FALSE)="OUI",R$3,IF(HLOOKUP(R$9,'Feuille1-Catégories'!$C$1:$G$3,3,FALSE)="OUI",OFFSET(R$3,MOD(QUOTIENT(ROW()-ROW($A$20),'Feuille1-Catégories'!$B$6/R$6),R$5),0),IF(MOD($A591-1-R$10,'Feuille1-Catégories'!$F$5+1)=0,R$3,""))),"")</f>
        <v/>
      </c>
      <c r="S591" s="7" t="str">
        <f ca="1">IF(AND($A591&lt;&gt;"",S$9&lt;&gt;""),IF(HLOOKUP(S$9,'Feuille1-Catégories'!$C$1:$G$2,2,FALSE)="OUI",S$3,IF(HLOOKUP(S$9,'Feuille1-Catégories'!$C$1:$G$3,3,FALSE)="OUI",OFFSET(S$3,MOD(QUOTIENT(ROW()-ROW($A$20),'Feuille1-Catégories'!$B$6/S$6),S$5),0),IF(MOD($A591-1-S$10,'Feuille1-Catégories'!$F$5+1)=0,S$3,""))),"")</f>
        <v/>
      </c>
      <c r="T591" s="7" t="str">
        <f ca="1">IF(AND($A591&lt;&gt;"",T$9&lt;&gt;""),IF(HLOOKUP(T$9,'Feuille1-Catégories'!$C$1:$G$2,2,FALSE)="OUI",T$3,IF(HLOOKUP(T$9,'Feuille1-Catégories'!$C$1:$G$3,3,FALSE)="OUI",OFFSET(T$3,MOD(QUOTIENT(ROW()-ROW($A$20),'Feuille1-Catégories'!$B$6/T$6),T$5),0),IF(MOD($A591-1-T$10,'Feuille1-Catégories'!$F$5+1)=0,T$3,""))),"")</f>
        <v/>
      </c>
      <c r="U591" s="7" t="str">
        <f ca="1">IF(AND($A591&lt;&gt;"",U$9&lt;&gt;""),IF(HLOOKUP(U$9,'Feuille1-Catégories'!$C$1:$G$2,2,FALSE)="OUI",U$3,IF(HLOOKUP(U$9,'Feuille1-Catégories'!$C$1:$G$3,3,FALSE)="OUI",OFFSET(U$3,MOD(QUOTIENT(ROW()-ROW($A$20),'Feuille1-Catégories'!$B$6/U$6),U$5),0),IF(MOD($A591-1-U$10,'Feuille1-Catégories'!$F$5+1)=0,U$3,""))),"")</f>
        <v/>
      </c>
      <c r="V591" s="7" t="str">
        <f ca="1">IF(AND($A591&lt;&gt;"",V$9&lt;&gt;""),IF(HLOOKUP(V$9,'Feuille1-Catégories'!$C$1:$G$2,2,FALSE)="OUI",V$3,IF(HLOOKUP(V$9,'Feuille1-Catégories'!$C$1:$G$3,3,FALSE)="OUI",OFFSET(V$3,MOD(QUOTIENT(ROW()-ROW($A$20),'Feuille1-Catégories'!$B$6/V$6),V$5),0),IF(MOD($A591-1-V$10,'Feuille1-Catégories'!$F$5+1)=0,V$3,""))),"")</f>
        <v/>
      </c>
      <c r="W591" s="7" t="str">
        <f ca="1">IF(AND($A591&lt;&gt;"",W$9&lt;&gt;""),IF(HLOOKUP(W$9,'Feuille1-Catégories'!$C$1:$G$2,2,FALSE)="OUI",W$3,IF(HLOOKUP(W$9,'Feuille1-Catégories'!$C$1:$G$3,3,FALSE)="OUI",OFFSET(W$3,MOD(QUOTIENT(ROW()-ROW($A$20),'Feuille1-Catégories'!$B$6/W$6),W$5),0),IF(MOD($A591-1-W$10,'Feuille1-Catégories'!$F$5+1)=0,W$3,""))),"")</f>
        <v/>
      </c>
      <c r="X591" s="7" t="str">
        <f ca="1">IF(AND($A591&lt;&gt;"",X$9&lt;&gt;""),IF(HLOOKUP(X$9,'Feuille1-Catégories'!$C$1:$G$2,2,FALSE)="OUI",X$3,IF(HLOOKUP(X$9,'Feuille1-Catégories'!$C$1:$G$3,3,FALSE)="OUI",OFFSET(X$3,MOD(QUOTIENT(ROW()-ROW($A$20),'Feuille1-Catégories'!$B$6/X$6),X$5),0),IF(MOD($A591-1-X$10,'Feuille1-Catégories'!$F$5+1)=0,X$3,""))),"")</f>
        <v/>
      </c>
      <c r="Y591" s="7" t="str">
        <f ca="1">IF(AND($A591&lt;&gt;"",Y$9&lt;&gt;""),IF(HLOOKUP(Y$9,'Feuille1-Catégories'!$C$1:$G$2,2,FALSE)="OUI",Y$3,IF(HLOOKUP(Y$9,'Feuille1-Catégories'!$C$1:$G$3,3,FALSE)="OUI",OFFSET(Y$3,MOD(QUOTIENT(ROW()-ROW($A$20),'Feuille1-Catégories'!$B$6/Y$6),Y$5),0),IF(MOD($A591-1-Y$10,'Feuille1-Catégories'!$F$5+1)=0,Y$3,""))),"")</f>
        <v/>
      </c>
      <c r="Z591" s="7" t="str">
        <f ca="1">IF(AND($A591&lt;&gt;"",Z$9&lt;&gt;""),IF(HLOOKUP(Z$9,'Feuille1-Catégories'!$C$1:$G$2,2,FALSE)="OUI",Z$3,IF(HLOOKUP(Z$9,'Feuille1-Catégories'!$C$1:$G$3,3,FALSE)="OUI",OFFSET(Z$3,MOD(QUOTIENT(ROW()-ROW($A$20),'Feuille1-Catégories'!$B$6/Z$6),Z$5),0),"")),"")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92" spans="1:26" ht="17" x14ac:dyDescent="0.2">
      <c r="A592" s="21" t="str">
        <f>IF(ROW()-ROW($A$19)&gt;'Feuille1-Catégories'!$B$6,"",ROW()-ROW($A$19))</f>
        <v/>
      </c>
      <c r="B592" s="33" t="str">
        <f t="shared" si="25"/>
        <v/>
      </c>
      <c r="C592" s="10" t="str">
        <f t="shared" si="26"/>
        <v/>
      </c>
      <c r="D592" s="10" t="str">
        <f>IF('Feuille3-Coût de production'!D592&lt;&gt;"",'Feuille3-Coût de production'!D592,"")</f>
        <v/>
      </c>
      <c r="E592" s="10" t="str">
        <f t="shared" si="27"/>
        <v/>
      </c>
      <c r="F592" s="7" t="str">
        <f ca="1">IF(AND($A592&lt;&gt;"",F$9&lt;&gt;""),IF(HLOOKUP(F$9,'Feuille1-Catégories'!$C$1:$G$2,2,FALSE)="OUI",F$3,IF(HLOOKUP(F$9,'Feuille1-Catégories'!$C$1:$G$3,3,FALSE)="OUI",OFFSET(F$3,MOD(QUOTIENT(ROW()-ROW($A$20),'Feuille1-Catégories'!$B$6/F$6),F$5),0),IF(MOD($A592-1-F$10,'Feuille1-Catégories'!$F$5+1)=0,F$3,""))),"")</f>
        <v/>
      </c>
      <c r="G592" s="7" t="str">
        <f ca="1">IF(AND($A592&lt;&gt;"",G$9&lt;&gt;""),IF(HLOOKUP(G$9,'Feuille1-Catégories'!$C$1:$G$2,2,FALSE)="OUI",G$3,IF(HLOOKUP(G$9,'Feuille1-Catégories'!$C$1:$G$3,3,FALSE)="OUI",OFFSET(G$3,MOD(QUOTIENT(ROW()-ROW($A$20),'Feuille1-Catégories'!$B$6/G$6),G$5),0),IF(MOD($A592-1-G$10,'Feuille1-Catégories'!$F$5+1)=0,G$3,""))),"")</f>
        <v/>
      </c>
      <c r="H592" s="7" t="str">
        <f ca="1">IF(AND($A592&lt;&gt;"",H$9&lt;&gt;""),IF(HLOOKUP(H$9,'Feuille1-Catégories'!$C$1:$G$2,2,FALSE)="OUI",H$3,IF(HLOOKUP(H$9,'Feuille1-Catégories'!$C$1:$G$3,3,FALSE)="OUI",OFFSET(H$3,MOD(QUOTIENT(ROW()-ROW($A$20),'Feuille1-Catégories'!$B$6/H$6),H$5),0),IF(MOD($A592-1-H$10,'Feuille1-Catégories'!$F$5+1)=0,H$3,""))),"")</f>
        <v/>
      </c>
      <c r="I592" s="7" t="str">
        <f ca="1">IF(AND($A592&lt;&gt;"",I$9&lt;&gt;""),IF(HLOOKUP(I$9,'Feuille1-Catégories'!$C$1:$G$2,2,FALSE)="OUI",I$3,IF(HLOOKUP(I$9,'Feuille1-Catégories'!$C$1:$G$3,3,FALSE)="OUI",OFFSET(I$3,MOD(QUOTIENT(ROW()-ROW($A$20),'Feuille1-Catégories'!$B$6/I$6),I$5),0),IF(MOD($A592-1-I$10,'Feuille1-Catégories'!$F$5+1)=0,I$3,""))),"")</f>
        <v/>
      </c>
      <c r="J592" s="7" t="str">
        <f ca="1">IF(AND($A592&lt;&gt;"",J$9&lt;&gt;""),IF(HLOOKUP(J$9,'Feuille1-Catégories'!$C$1:$G$2,2,FALSE)="OUI",J$3,IF(HLOOKUP(J$9,'Feuille1-Catégories'!$C$1:$G$3,3,FALSE)="OUI",OFFSET(J$3,MOD(QUOTIENT(ROW()-ROW($A$20),'Feuille1-Catégories'!$B$6/J$6),J$5),0),IF(MOD($A592-1-J$10,'Feuille1-Catégories'!$F$5+1)=0,J$3,""))),"")</f>
        <v/>
      </c>
      <c r="K592" s="7" t="str">
        <f ca="1">IF(AND($A592&lt;&gt;"",K$9&lt;&gt;""),IF(HLOOKUP(K$9,'Feuille1-Catégories'!$C$1:$G$2,2,FALSE)="OUI",K$3,IF(HLOOKUP(K$9,'Feuille1-Catégories'!$C$1:$G$3,3,FALSE)="OUI",OFFSET(K$3,MOD(QUOTIENT(ROW()-ROW($A$20),'Feuille1-Catégories'!$B$6/K$6),K$5),0),IF(MOD($A592-1-K$10,'Feuille1-Catégories'!$F$5+1)=0,K$3,""))),"")</f>
        <v/>
      </c>
      <c r="L592" s="7" t="str">
        <f ca="1">IF(AND($A592&lt;&gt;"",L$9&lt;&gt;""),IF(HLOOKUP(L$9,'Feuille1-Catégories'!$C$1:$G$2,2,FALSE)="OUI",L$3,IF(HLOOKUP(L$9,'Feuille1-Catégories'!$C$1:$G$3,3,FALSE)="OUI",OFFSET(L$3,MOD(QUOTIENT(ROW()-ROW($A$20),'Feuille1-Catégories'!$B$6/L$6),L$5),0),IF(MOD($A592-1-L$10,'Feuille1-Catégories'!$F$5+1)=0,L$3,""))),"")</f>
        <v/>
      </c>
      <c r="M592" s="7" t="str">
        <f ca="1">IF(AND($A592&lt;&gt;"",M$9&lt;&gt;""),IF(HLOOKUP(M$9,'Feuille1-Catégories'!$C$1:$G$2,2,FALSE)="OUI",M$3,IF(HLOOKUP(M$9,'Feuille1-Catégories'!$C$1:$G$3,3,FALSE)="OUI",OFFSET(M$3,MOD(QUOTIENT(ROW()-ROW($A$20),'Feuille1-Catégories'!$B$6/M$6),M$5),0),IF(MOD($A592-1-M$10,'Feuille1-Catégories'!$F$5+1)=0,M$3,""))),"")</f>
        <v/>
      </c>
      <c r="N592" s="7" t="str">
        <f ca="1">IF(AND($A592&lt;&gt;"",N$9&lt;&gt;""),IF(HLOOKUP(N$9,'Feuille1-Catégories'!$C$1:$G$2,2,FALSE)="OUI",N$3,IF(HLOOKUP(N$9,'Feuille1-Catégories'!$C$1:$G$3,3,FALSE)="OUI",OFFSET(N$3,MOD(QUOTIENT(ROW()-ROW($A$20),'Feuille1-Catégories'!$B$6/N$6),N$5),0),IF(MOD($A592-1-N$10,'Feuille1-Catégories'!$F$5+1)=0,N$3,""))),"")</f>
        <v/>
      </c>
      <c r="O592" s="7" t="str">
        <f ca="1">IF(AND($A592&lt;&gt;"",O$9&lt;&gt;""),IF(HLOOKUP(O$9,'Feuille1-Catégories'!$C$1:$G$2,2,FALSE)="OUI",O$3,IF(HLOOKUP(O$9,'Feuille1-Catégories'!$C$1:$G$3,3,FALSE)="OUI",OFFSET(O$3,MOD(QUOTIENT(ROW()-ROW($A$20),'Feuille1-Catégories'!$B$6/O$6),O$5),0),IF(MOD($A592-1-O$10,'Feuille1-Catégories'!$F$5+1)=0,O$3,""))),"")</f>
        <v/>
      </c>
      <c r="P592" s="7" t="str">
        <f ca="1">IF(AND($A592&lt;&gt;"",P$9&lt;&gt;""),IF(HLOOKUP(P$9,'Feuille1-Catégories'!$C$1:$G$2,2,FALSE)="OUI",P$3,IF(HLOOKUP(P$9,'Feuille1-Catégories'!$C$1:$G$3,3,FALSE)="OUI",OFFSET(P$3,MOD(QUOTIENT(ROW()-ROW($A$20),'Feuille1-Catégories'!$B$6/P$6),P$5),0),IF(MOD($A592-1-P$10,'Feuille1-Catégories'!$F$5+1)=0,P$3,""))),"")</f>
        <v/>
      </c>
      <c r="Q592" s="7" t="str">
        <f ca="1">IF(AND($A592&lt;&gt;"",Q$9&lt;&gt;""),IF(HLOOKUP(Q$9,'Feuille1-Catégories'!$C$1:$G$2,2,FALSE)="OUI",Q$3,IF(HLOOKUP(Q$9,'Feuille1-Catégories'!$C$1:$G$3,3,FALSE)="OUI",OFFSET(Q$3,MOD(QUOTIENT(ROW()-ROW($A$20),'Feuille1-Catégories'!$B$6/Q$6),Q$5),0),IF(MOD($A592-1-Q$10,'Feuille1-Catégories'!$F$5+1)=0,Q$3,""))),"")</f>
        <v/>
      </c>
      <c r="R592" s="7" t="str">
        <f ca="1">IF(AND($A592&lt;&gt;"",R$9&lt;&gt;""),IF(HLOOKUP(R$9,'Feuille1-Catégories'!$C$1:$G$2,2,FALSE)="OUI",R$3,IF(HLOOKUP(R$9,'Feuille1-Catégories'!$C$1:$G$3,3,FALSE)="OUI",OFFSET(R$3,MOD(QUOTIENT(ROW()-ROW($A$20),'Feuille1-Catégories'!$B$6/R$6),R$5),0),IF(MOD($A592-1-R$10,'Feuille1-Catégories'!$F$5+1)=0,R$3,""))),"")</f>
        <v/>
      </c>
      <c r="S592" s="7" t="str">
        <f ca="1">IF(AND($A592&lt;&gt;"",S$9&lt;&gt;""),IF(HLOOKUP(S$9,'Feuille1-Catégories'!$C$1:$G$2,2,FALSE)="OUI",S$3,IF(HLOOKUP(S$9,'Feuille1-Catégories'!$C$1:$G$3,3,FALSE)="OUI",OFFSET(S$3,MOD(QUOTIENT(ROW()-ROW($A$20),'Feuille1-Catégories'!$B$6/S$6),S$5),0),IF(MOD($A592-1-S$10,'Feuille1-Catégories'!$F$5+1)=0,S$3,""))),"")</f>
        <v/>
      </c>
      <c r="T592" s="7" t="str">
        <f ca="1">IF(AND($A592&lt;&gt;"",T$9&lt;&gt;""),IF(HLOOKUP(T$9,'Feuille1-Catégories'!$C$1:$G$2,2,FALSE)="OUI",T$3,IF(HLOOKUP(T$9,'Feuille1-Catégories'!$C$1:$G$3,3,FALSE)="OUI",OFFSET(T$3,MOD(QUOTIENT(ROW()-ROW($A$20),'Feuille1-Catégories'!$B$6/T$6),T$5),0),IF(MOD($A592-1-T$10,'Feuille1-Catégories'!$F$5+1)=0,T$3,""))),"")</f>
        <v/>
      </c>
      <c r="U592" s="7" t="str">
        <f ca="1">IF(AND($A592&lt;&gt;"",U$9&lt;&gt;""),IF(HLOOKUP(U$9,'Feuille1-Catégories'!$C$1:$G$2,2,FALSE)="OUI",U$3,IF(HLOOKUP(U$9,'Feuille1-Catégories'!$C$1:$G$3,3,FALSE)="OUI",OFFSET(U$3,MOD(QUOTIENT(ROW()-ROW($A$20),'Feuille1-Catégories'!$B$6/U$6),U$5),0),IF(MOD($A592-1-U$10,'Feuille1-Catégories'!$F$5+1)=0,U$3,""))),"")</f>
        <v/>
      </c>
      <c r="V592" s="7" t="str">
        <f ca="1">IF(AND($A592&lt;&gt;"",V$9&lt;&gt;""),IF(HLOOKUP(V$9,'Feuille1-Catégories'!$C$1:$G$2,2,FALSE)="OUI",V$3,IF(HLOOKUP(V$9,'Feuille1-Catégories'!$C$1:$G$3,3,FALSE)="OUI",OFFSET(V$3,MOD(QUOTIENT(ROW()-ROW($A$20),'Feuille1-Catégories'!$B$6/V$6),V$5),0),IF(MOD($A592-1-V$10,'Feuille1-Catégories'!$F$5+1)=0,V$3,""))),"")</f>
        <v/>
      </c>
      <c r="W592" s="7" t="str">
        <f ca="1">IF(AND($A592&lt;&gt;"",W$9&lt;&gt;""),IF(HLOOKUP(W$9,'Feuille1-Catégories'!$C$1:$G$2,2,FALSE)="OUI",W$3,IF(HLOOKUP(W$9,'Feuille1-Catégories'!$C$1:$G$3,3,FALSE)="OUI",OFFSET(W$3,MOD(QUOTIENT(ROW()-ROW($A$20),'Feuille1-Catégories'!$B$6/W$6),W$5),0),IF(MOD($A592-1-W$10,'Feuille1-Catégories'!$F$5+1)=0,W$3,""))),"")</f>
        <v/>
      </c>
      <c r="X592" s="7" t="str">
        <f ca="1">IF(AND($A592&lt;&gt;"",X$9&lt;&gt;""),IF(HLOOKUP(X$9,'Feuille1-Catégories'!$C$1:$G$2,2,FALSE)="OUI",X$3,IF(HLOOKUP(X$9,'Feuille1-Catégories'!$C$1:$G$3,3,FALSE)="OUI",OFFSET(X$3,MOD(QUOTIENT(ROW()-ROW($A$20),'Feuille1-Catégories'!$B$6/X$6),X$5),0),IF(MOD($A592-1-X$10,'Feuille1-Catégories'!$F$5+1)=0,X$3,""))),"")</f>
        <v/>
      </c>
      <c r="Y592" s="7" t="str">
        <f ca="1">IF(AND($A592&lt;&gt;"",Y$9&lt;&gt;""),IF(HLOOKUP(Y$9,'Feuille1-Catégories'!$C$1:$G$2,2,FALSE)="OUI",Y$3,IF(HLOOKUP(Y$9,'Feuille1-Catégories'!$C$1:$G$3,3,FALSE)="OUI",OFFSET(Y$3,MOD(QUOTIENT(ROW()-ROW($A$20),'Feuille1-Catégories'!$B$6/Y$6),Y$5),0),IF(MOD($A592-1-Y$10,'Feuille1-Catégories'!$F$5+1)=0,Y$3,""))),"")</f>
        <v/>
      </c>
      <c r="Z592" s="7" t="str">
        <f ca="1">IF(AND($A592&lt;&gt;"",Z$9&lt;&gt;""),IF(HLOOKUP(Z$9,'Feuille1-Catégories'!$C$1:$G$2,2,FALSE)="OUI",Z$3,IF(HLOOKUP(Z$9,'Feuille1-Catégories'!$C$1:$G$3,3,FALSE)="OUI",OFFSET(Z$3,MOD(QUOTIENT(ROW()-ROW($A$20),'Feuille1-Catégories'!$B$6/Z$6),Z$5),0),"")),"")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93" spans="1:26" ht="17" x14ac:dyDescent="0.2">
      <c r="A593" s="21" t="str">
        <f>IF(ROW()-ROW($A$19)&gt;'Feuille1-Catégories'!$B$6,"",ROW()-ROW($A$19))</f>
        <v/>
      </c>
      <c r="B593" s="33" t="str">
        <f t="shared" si="25"/>
        <v/>
      </c>
      <c r="C593" s="10" t="str">
        <f t="shared" si="26"/>
        <v/>
      </c>
      <c r="D593" s="10" t="str">
        <f>IF('Feuille3-Coût de production'!D593&lt;&gt;"",'Feuille3-Coût de production'!D593,"")</f>
        <v/>
      </c>
      <c r="E593" s="10" t="str">
        <f t="shared" si="27"/>
        <v/>
      </c>
      <c r="F593" s="7" t="str">
        <f ca="1">IF(AND($A593&lt;&gt;"",F$9&lt;&gt;""),IF(HLOOKUP(F$9,'Feuille1-Catégories'!$C$1:$G$2,2,FALSE)="OUI",F$3,IF(HLOOKUP(F$9,'Feuille1-Catégories'!$C$1:$G$3,3,FALSE)="OUI",OFFSET(F$3,MOD(QUOTIENT(ROW()-ROW($A$20),'Feuille1-Catégories'!$B$6/F$6),F$5),0),IF(MOD($A593-1-F$10,'Feuille1-Catégories'!$F$5+1)=0,F$3,""))),"")</f>
        <v/>
      </c>
      <c r="G593" s="7" t="str">
        <f ca="1">IF(AND($A593&lt;&gt;"",G$9&lt;&gt;""),IF(HLOOKUP(G$9,'Feuille1-Catégories'!$C$1:$G$2,2,FALSE)="OUI",G$3,IF(HLOOKUP(G$9,'Feuille1-Catégories'!$C$1:$G$3,3,FALSE)="OUI",OFFSET(G$3,MOD(QUOTIENT(ROW()-ROW($A$20),'Feuille1-Catégories'!$B$6/G$6),G$5),0),IF(MOD($A593-1-G$10,'Feuille1-Catégories'!$F$5+1)=0,G$3,""))),"")</f>
        <v/>
      </c>
      <c r="H593" s="7" t="str">
        <f ca="1">IF(AND($A593&lt;&gt;"",H$9&lt;&gt;""),IF(HLOOKUP(H$9,'Feuille1-Catégories'!$C$1:$G$2,2,FALSE)="OUI",H$3,IF(HLOOKUP(H$9,'Feuille1-Catégories'!$C$1:$G$3,3,FALSE)="OUI",OFFSET(H$3,MOD(QUOTIENT(ROW()-ROW($A$20),'Feuille1-Catégories'!$B$6/H$6),H$5),0),IF(MOD($A593-1-H$10,'Feuille1-Catégories'!$F$5+1)=0,H$3,""))),"")</f>
        <v/>
      </c>
      <c r="I593" s="7" t="str">
        <f ca="1">IF(AND($A593&lt;&gt;"",I$9&lt;&gt;""),IF(HLOOKUP(I$9,'Feuille1-Catégories'!$C$1:$G$2,2,FALSE)="OUI",I$3,IF(HLOOKUP(I$9,'Feuille1-Catégories'!$C$1:$G$3,3,FALSE)="OUI",OFFSET(I$3,MOD(QUOTIENT(ROW()-ROW($A$20),'Feuille1-Catégories'!$B$6/I$6),I$5),0),IF(MOD($A593-1-I$10,'Feuille1-Catégories'!$F$5+1)=0,I$3,""))),"")</f>
        <v/>
      </c>
      <c r="J593" s="7" t="str">
        <f ca="1">IF(AND($A593&lt;&gt;"",J$9&lt;&gt;""),IF(HLOOKUP(J$9,'Feuille1-Catégories'!$C$1:$G$2,2,FALSE)="OUI",J$3,IF(HLOOKUP(J$9,'Feuille1-Catégories'!$C$1:$G$3,3,FALSE)="OUI",OFFSET(J$3,MOD(QUOTIENT(ROW()-ROW($A$20),'Feuille1-Catégories'!$B$6/J$6),J$5),0),IF(MOD($A593-1-J$10,'Feuille1-Catégories'!$F$5+1)=0,J$3,""))),"")</f>
        <v/>
      </c>
      <c r="K593" s="7" t="str">
        <f ca="1">IF(AND($A593&lt;&gt;"",K$9&lt;&gt;""),IF(HLOOKUP(K$9,'Feuille1-Catégories'!$C$1:$G$2,2,FALSE)="OUI",K$3,IF(HLOOKUP(K$9,'Feuille1-Catégories'!$C$1:$G$3,3,FALSE)="OUI",OFFSET(K$3,MOD(QUOTIENT(ROW()-ROW($A$20),'Feuille1-Catégories'!$B$6/K$6),K$5),0),IF(MOD($A593-1-K$10,'Feuille1-Catégories'!$F$5+1)=0,K$3,""))),"")</f>
        <v/>
      </c>
      <c r="L593" s="7" t="str">
        <f ca="1">IF(AND($A593&lt;&gt;"",L$9&lt;&gt;""),IF(HLOOKUP(L$9,'Feuille1-Catégories'!$C$1:$G$2,2,FALSE)="OUI",L$3,IF(HLOOKUP(L$9,'Feuille1-Catégories'!$C$1:$G$3,3,FALSE)="OUI",OFFSET(L$3,MOD(QUOTIENT(ROW()-ROW($A$20),'Feuille1-Catégories'!$B$6/L$6),L$5),0),IF(MOD($A593-1-L$10,'Feuille1-Catégories'!$F$5+1)=0,L$3,""))),"")</f>
        <v/>
      </c>
      <c r="M593" s="7" t="str">
        <f ca="1">IF(AND($A593&lt;&gt;"",M$9&lt;&gt;""),IF(HLOOKUP(M$9,'Feuille1-Catégories'!$C$1:$G$2,2,FALSE)="OUI",M$3,IF(HLOOKUP(M$9,'Feuille1-Catégories'!$C$1:$G$3,3,FALSE)="OUI",OFFSET(M$3,MOD(QUOTIENT(ROW()-ROW($A$20),'Feuille1-Catégories'!$B$6/M$6),M$5),0),IF(MOD($A593-1-M$10,'Feuille1-Catégories'!$F$5+1)=0,M$3,""))),"")</f>
        <v/>
      </c>
      <c r="N593" s="7" t="str">
        <f ca="1">IF(AND($A593&lt;&gt;"",N$9&lt;&gt;""),IF(HLOOKUP(N$9,'Feuille1-Catégories'!$C$1:$G$2,2,FALSE)="OUI",N$3,IF(HLOOKUP(N$9,'Feuille1-Catégories'!$C$1:$G$3,3,FALSE)="OUI",OFFSET(N$3,MOD(QUOTIENT(ROW()-ROW($A$20),'Feuille1-Catégories'!$B$6/N$6),N$5),0),IF(MOD($A593-1-N$10,'Feuille1-Catégories'!$F$5+1)=0,N$3,""))),"")</f>
        <v/>
      </c>
      <c r="O593" s="7" t="str">
        <f ca="1">IF(AND($A593&lt;&gt;"",O$9&lt;&gt;""),IF(HLOOKUP(O$9,'Feuille1-Catégories'!$C$1:$G$2,2,FALSE)="OUI",O$3,IF(HLOOKUP(O$9,'Feuille1-Catégories'!$C$1:$G$3,3,FALSE)="OUI",OFFSET(O$3,MOD(QUOTIENT(ROW()-ROW($A$20),'Feuille1-Catégories'!$B$6/O$6),O$5),0),IF(MOD($A593-1-O$10,'Feuille1-Catégories'!$F$5+1)=0,O$3,""))),"")</f>
        <v/>
      </c>
      <c r="P593" s="7" t="str">
        <f ca="1">IF(AND($A593&lt;&gt;"",P$9&lt;&gt;""),IF(HLOOKUP(P$9,'Feuille1-Catégories'!$C$1:$G$2,2,FALSE)="OUI",P$3,IF(HLOOKUP(P$9,'Feuille1-Catégories'!$C$1:$G$3,3,FALSE)="OUI",OFFSET(P$3,MOD(QUOTIENT(ROW()-ROW($A$20),'Feuille1-Catégories'!$B$6/P$6),P$5),0),IF(MOD($A593-1-P$10,'Feuille1-Catégories'!$F$5+1)=0,P$3,""))),"")</f>
        <v/>
      </c>
      <c r="Q593" s="7" t="str">
        <f ca="1">IF(AND($A593&lt;&gt;"",Q$9&lt;&gt;""),IF(HLOOKUP(Q$9,'Feuille1-Catégories'!$C$1:$G$2,2,FALSE)="OUI",Q$3,IF(HLOOKUP(Q$9,'Feuille1-Catégories'!$C$1:$G$3,3,FALSE)="OUI",OFFSET(Q$3,MOD(QUOTIENT(ROW()-ROW($A$20),'Feuille1-Catégories'!$B$6/Q$6),Q$5),0),IF(MOD($A593-1-Q$10,'Feuille1-Catégories'!$F$5+1)=0,Q$3,""))),"")</f>
        <v/>
      </c>
      <c r="R593" s="7" t="str">
        <f ca="1">IF(AND($A593&lt;&gt;"",R$9&lt;&gt;""),IF(HLOOKUP(R$9,'Feuille1-Catégories'!$C$1:$G$2,2,FALSE)="OUI",R$3,IF(HLOOKUP(R$9,'Feuille1-Catégories'!$C$1:$G$3,3,FALSE)="OUI",OFFSET(R$3,MOD(QUOTIENT(ROW()-ROW($A$20),'Feuille1-Catégories'!$B$6/R$6),R$5),0),IF(MOD($A593-1-R$10,'Feuille1-Catégories'!$F$5+1)=0,R$3,""))),"")</f>
        <v/>
      </c>
      <c r="S593" s="7" t="str">
        <f ca="1">IF(AND($A593&lt;&gt;"",S$9&lt;&gt;""),IF(HLOOKUP(S$9,'Feuille1-Catégories'!$C$1:$G$2,2,FALSE)="OUI",S$3,IF(HLOOKUP(S$9,'Feuille1-Catégories'!$C$1:$G$3,3,FALSE)="OUI",OFFSET(S$3,MOD(QUOTIENT(ROW()-ROW($A$20),'Feuille1-Catégories'!$B$6/S$6),S$5),0),IF(MOD($A593-1-S$10,'Feuille1-Catégories'!$F$5+1)=0,S$3,""))),"")</f>
        <v/>
      </c>
      <c r="T593" s="7" t="str">
        <f ca="1">IF(AND($A593&lt;&gt;"",T$9&lt;&gt;""),IF(HLOOKUP(T$9,'Feuille1-Catégories'!$C$1:$G$2,2,FALSE)="OUI",T$3,IF(HLOOKUP(T$9,'Feuille1-Catégories'!$C$1:$G$3,3,FALSE)="OUI",OFFSET(T$3,MOD(QUOTIENT(ROW()-ROW($A$20),'Feuille1-Catégories'!$B$6/T$6),T$5),0),IF(MOD($A593-1-T$10,'Feuille1-Catégories'!$F$5+1)=0,T$3,""))),"")</f>
        <v/>
      </c>
      <c r="U593" s="7" t="str">
        <f ca="1">IF(AND($A593&lt;&gt;"",U$9&lt;&gt;""),IF(HLOOKUP(U$9,'Feuille1-Catégories'!$C$1:$G$2,2,FALSE)="OUI",U$3,IF(HLOOKUP(U$9,'Feuille1-Catégories'!$C$1:$G$3,3,FALSE)="OUI",OFFSET(U$3,MOD(QUOTIENT(ROW()-ROW($A$20),'Feuille1-Catégories'!$B$6/U$6),U$5),0),IF(MOD($A593-1-U$10,'Feuille1-Catégories'!$F$5+1)=0,U$3,""))),"")</f>
        <v/>
      </c>
      <c r="V593" s="7" t="str">
        <f ca="1">IF(AND($A593&lt;&gt;"",V$9&lt;&gt;""),IF(HLOOKUP(V$9,'Feuille1-Catégories'!$C$1:$G$2,2,FALSE)="OUI",V$3,IF(HLOOKUP(V$9,'Feuille1-Catégories'!$C$1:$G$3,3,FALSE)="OUI",OFFSET(V$3,MOD(QUOTIENT(ROW()-ROW($A$20),'Feuille1-Catégories'!$B$6/V$6),V$5),0),IF(MOD($A593-1-V$10,'Feuille1-Catégories'!$F$5+1)=0,V$3,""))),"")</f>
        <v/>
      </c>
      <c r="W593" s="7" t="str">
        <f ca="1">IF(AND($A593&lt;&gt;"",W$9&lt;&gt;""),IF(HLOOKUP(W$9,'Feuille1-Catégories'!$C$1:$G$2,2,FALSE)="OUI",W$3,IF(HLOOKUP(W$9,'Feuille1-Catégories'!$C$1:$G$3,3,FALSE)="OUI",OFFSET(W$3,MOD(QUOTIENT(ROW()-ROW($A$20),'Feuille1-Catégories'!$B$6/W$6),W$5),0),IF(MOD($A593-1-W$10,'Feuille1-Catégories'!$F$5+1)=0,W$3,""))),"")</f>
        <v/>
      </c>
      <c r="X593" s="7" t="str">
        <f ca="1">IF(AND($A593&lt;&gt;"",X$9&lt;&gt;""),IF(HLOOKUP(X$9,'Feuille1-Catégories'!$C$1:$G$2,2,FALSE)="OUI",X$3,IF(HLOOKUP(X$9,'Feuille1-Catégories'!$C$1:$G$3,3,FALSE)="OUI",OFFSET(X$3,MOD(QUOTIENT(ROW()-ROW($A$20),'Feuille1-Catégories'!$B$6/X$6),X$5),0),IF(MOD($A593-1-X$10,'Feuille1-Catégories'!$F$5+1)=0,X$3,""))),"")</f>
        <v/>
      </c>
      <c r="Y593" s="7" t="str">
        <f ca="1">IF(AND($A593&lt;&gt;"",Y$9&lt;&gt;""),IF(HLOOKUP(Y$9,'Feuille1-Catégories'!$C$1:$G$2,2,FALSE)="OUI",Y$3,IF(HLOOKUP(Y$9,'Feuille1-Catégories'!$C$1:$G$3,3,FALSE)="OUI",OFFSET(Y$3,MOD(QUOTIENT(ROW()-ROW($A$20),'Feuille1-Catégories'!$B$6/Y$6),Y$5),0),IF(MOD($A593-1-Y$10,'Feuille1-Catégories'!$F$5+1)=0,Y$3,""))),"")</f>
        <v/>
      </c>
      <c r="Z593" s="7" t="str">
        <f ca="1">IF(AND($A593&lt;&gt;"",Z$9&lt;&gt;""),IF(HLOOKUP(Z$9,'Feuille1-Catégories'!$C$1:$G$2,2,FALSE)="OUI",Z$3,IF(HLOOKUP(Z$9,'Feuille1-Catégories'!$C$1:$G$3,3,FALSE)="OUI",OFFSET(Z$3,MOD(QUOTIENT(ROW()-ROW($A$20),'Feuille1-Catégories'!$B$6/Z$6),Z$5),0),"")),"")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94" spans="1:26" ht="17" x14ac:dyDescent="0.2">
      <c r="A594" s="21" t="str">
        <f>IF(ROW()-ROW($A$19)&gt;'Feuille1-Catégories'!$B$6,"",ROW()-ROW($A$19))</f>
        <v/>
      </c>
      <c r="B594" s="33" t="str">
        <f t="shared" si="25"/>
        <v/>
      </c>
      <c r="C594" s="10" t="str">
        <f t="shared" si="26"/>
        <v/>
      </c>
      <c r="D594" s="10" t="str">
        <f>IF('Feuille3-Coût de production'!D594&lt;&gt;"",'Feuille3-Coût de production'!D594,"")</f>
        <v/>
      </c>
      <c r="E594" s="10" t="str">
        <f t="shared" si="27"/>
        <v/>
      </c>
      <c r="F594" s="7" t="str">
        <f ca="1">IF(AND($A594&lt;&gt;"",F$9&lt;&gt;""),IF(HLOOKUP(F$9,'Feuille1-Catégories'!$C$1:$G$2,2,FALSE)="OUI",F$3,IF(HLOOKUP(F$9,'Feuille1-Catégories'!$C$1:$G$3,3,FALSE)="OUI",OFFSET(F$3,MOD(QUOTIENT(ROW()-ROW($A$20),'Feuille1-Catégories'!$B$6/F$6),F$5),0),IF(MOD($A594-1-F$10,'Feuille1-Catégories'!$F$5+1)=0,F$3,""))),"")</f>
        <v/>
      </c>
      <c r="G594" s="7" t="str">
        <f ca="1">IF(AND($A594&lt;&gt;"",G$9&lt;&gt;""),IF(HLOOKUP(G$9,'Feuille1-Catégories'!$C$1:$G$2,2,FALSE)="OUI",G$3,IF(HLOOKUP(G$9,'Feuille1-Catégories'!$C$1:$G$3,3,FALSE)="OUI",OFFSET(G$3,MOD(QUOTIENT(ROW()-ROW($A$20),'Feuille1-Catégories'!$B$6/G$6),G$5),0),IF(MOD($A594-1-G$10,'Feuille1-Catégories'!$F$5+1)=0,G$3,""))),"")</f>
        <v/>
      </c>
      <c r="H594" s="7" t="str">
        <f ca="1">IF(AND($A594&lt;&gt;"",H$9&lt;&gt;""),IF(HLOOKUP(H$9,'Feuille1-Catégories'!$C$1:$G$2,2,FALSE)="OUI",H$3,IF(HLOOKUP(H$9,'Feuille1-Catégories'!$C$1:$G$3,3,FALSE)="OUI",OFFSET(H$3,MOD(QUOTIENT(ROW()-ROW($A$20),'Feuille1-Catégories'!$B$6/H$6),H$5),0),IF(MOD($A594-1-H$10,'Feuille1-Catégories'!$F$5+1)=0,H$3,""))),"")</f>
        <v/>
      </c>
      <c r="I594" s="7" t="str">
        <f ca="1">IF(AND($A594&lt;&gt;"",I$9&lt;&gt;""),IF(HLOOKUP(I$9,'Feuille1-Catégories'!$C$1:$G$2,2,FALSE)="OUI",I$3,IF(HLOOKUP(I$9,'Feuille1-Catégories'!$C$1:$G$3,3,FALSE)="OUI",OFFSET(I$3,MOD(QUOTIENT(ROW()-ROW($A$20),'Feuille1-Catégories'!$B$6/I$6),I$5),0),IF(MOD($A594-1-I$10,'Feuille1-Catégories'!$F$5+1)=0,I$3,""))),"")</f>
        <v/>
      </c>
      <c r="J594" s="7" t="str">
        <f ca="1">IF(AND($A594&lt;&gt;"",J$9&lt;&gt;""),IF(HLOOKUP(J$9,'Feuille1-Catégories'!$C$1:$G$2,2,FALSE)="OUI",J$3,IF(HLOOKUP(J$9,'Feuille1-Catégories'!$C$1:$G$3,3,FALSE)="OUI",OFFSET(J$3,MOD(QUOTIENT(ROW()-ROW($A$20),'Feuille1-Catégories'!$B$6/J$6),J$5),0),IF(MOD($A594-1-J$10,'Feuille1-Catégories'!$F$5+1)=0,J$3,""))),"")</f>
        <v/>
      </c>
      <c r="K594" s="7" t="str">
        <f ca="1">IF(AND($A594&lt;&gt;"",K$9&lt;&gt;""),IF(HLOOKUP(K$9,'Feuille1-Catégories'!$C$1:$G$2,2,FALSE)="OUI",K$3,IF(HLOOKUP(K$9,'Feuille1-Catégories'!$C$1:$G$3,3,FALSE)="OUI",OFFSET(K$3,MOD(QUOTIENT(ROW()-ROW($A$20),'Feuille1-Catégories'!$B$6/K$6),K$5),0),IF(MOD($A594-1-K$10,'Feuille1-Catégories'!$F$5+1)=0,K$3,""))),"")</f>
        <v/>
      </c>
      <c r="L594" s="7" t="str">
        <f ca="1">IF(AND($A594&lt;&gt;"",L$9&lt;&gt;""),IF(HLOOKUP(L$9,'Feuille1-Catégories'!$C$1:$G$2,2,FALSE)="OUI",L$3,IF(HLOOKUP(L$9,'Feuille1-Catégories'!$C$1:$G$3,3,FALSE)="OUI",OFFSET(L$3,MOD(QUOTIENT(ROW()-ROW($A$20),'Feuille1-Catégories'!$B$6/L$6),L$5),0),IF(MOD($A594-1-L$10,'Feuille1-Catégories'!$F$5+1)=0,L$3,""))),"")</f>
        <v/>
      </c>
      <c r="M594" s="7" t="str">
        <f ca="1">IF(AND($A594&lt;&gt;"",M$9&lt;&gt;""),IF(HLOOKUP(M$9,'Feuille1-Catégories'!$C$1:$G$2,2,FALSE)="OUI",M$3,IF(HLOOKUP(M$9,'Feuille1-Catégories'!$C$1:$G$3,3,FALSE)="OUI",OFFSET(M$3,MOD(QUOTIENT(ROW()-ROW($A$20),'Feuille1-Catégories'!$B$6/M$6),M$5),0),IF(MOD($A594-1-M$10,'Feuille1-Catégories'!$F$5+1)=0,M$3,""))),"")</f>
        <v/>
      </c>
      <c r="N594" s="7" t="str">
        <f ca="1">IF(AND($A594&lt;&gt;"",N$9&lt;&gt;""),IF(HLOOKUP(N$9,'Feuille1-Catégories'!$C$1:$G$2,2,FALSE)="OUI",N$3,IF(HLOOKUP(N$9,'Feuille1-Catégories'!$C$1:$G$3,3,FALSE)="OUI",OFFSET(N$3,MOD(QUOTIENT(ROW()-ROW($A$20),'Feuille1-Catégories'!$B$6/N$6),N$5),0),IF(MOD($A594-1-N$10,'Feuille1-Catégories'!$F$5+1)=0,N$3,""))),"")</f>
        <v/>
      </c>
      <c r="O594" s="7" t="str">
        <f ca="1">IF(AND($A594&lt;&gt;"",O$9&lt;&gt;""),IF(HLOOKUP(O$9,'Feuille1-Catégories'!$C$1:$G$2,2,FALSE)="OUI",O$3,IF(HLOOKUP(O$9,'Feuille1-Catégories'!$C$1:$G$3,3,FALSE)="OUI",OFFSET(O$3,MOD(QUOTIENT(ROW()-ROW($A$20),'Feuille1-Catégories'!$B$6/O$6),O$5),0),IF(MOD($A594-1-O$10,'Feuille1-Catégories'!$F$5+1)=0,O$3,""))),"")</f>
        <v/>
      </c>
      <c r="P594" s="7" t="str">
        <f ca="1">IF(AND($A594&lt;&gt;"",P$9&lt;&gt;""),IF(HLOOKUP(P$9,'Feuille1-Catégories'!$C$1:$G$2,2,FALSE)="OUI",P$3,IF(HLOOKUP(P$9,'Feuille1-Catégories'!$C$1:$G$3,3,FALSE)="OUI",OFFSET(P$3,MOD(QUOTIENT(ROW()-ROW($A$20),'Feuille1-Catégories'!$B$6/P$6),P$5),0),IF(MOD($A594-1-P$10,'Feuille1-Catégories'!$F$5+1)=0,P$3,""))),"")</f>
        <v/>
      </c>
      <c r="Q594" s="7" t="str">
        <f ca="1">IF(AND($A594&lt;&gt;"",Q$9&lt;&gt;""),IF(HLOOKUP(Q$9,'Feuille1-Catégories'!$C$1:$G$2,2,FALSE)="OUI",Q$3,IF(HLOOKUP(Q$9,'Feuille1-Catégories'!$C$1:$G$3,3,FALSE)="OUI",OFFSET(Q$3,MOD(QUOTIENT(ROW()-ROW($A$20),'Feuille1-Catégories'!$B$6/Q$6),Q$5),0),IF(MOD($A594-1-Q$10,'Feuille1-Catégories'!$F$5+1)=0,Q$3,""))),"")</f>
        <v/>
      </c>
      <c r="R594" s="7" t="str">
        <f ca="1">IF(AND($A594&lt;&gt;"",R$9&lt;&gt;""),IF(HLOOKUP(R$9,'Feuille1-Catégories'!$C$1:$G$2,2,FALSE)="OUI",R$3,IF(HLOOKUP(R$9,'Feuille1-Catégories'!$C$1:$G$3,3,FALSE)="OUI",OFFSET(R$3,MOD(QUOTIENT(ROW()-ROW($A$20),'Feuille1-Catégories'!$B$6/R$6),R$5),0),IF(MOD($A594-1-R$10,'Feuille1-Catégories'!$F$5+1)=0,R$3,""))),"")</f>
        <v/>
      </c>
      <c r="S594" s="7" t="str">
        <f ca="1">IF(AND($A594&lt;&gt;"",S$9&lt;&gt;""),IF(HLOOKUP(S$9,'Feuille1-Catégories'!$C$1:$G$2,2,FALSE)="OUI",S$3,IF(HLOOKUP(S$9,'Feuille1-Catégories'!$C$1:$G$3,3,FALSE)="OUI",OFFSET(S$3,MOD(QUOTIENT(ROW()-ROW($A$20),'Feuille1-Catégories'!$B$6/S$6),S$5),0),IF(MOD($A594-1-S$10,'Feuille1-Catégories'!$F$5+1)=0,S$3,""))),"")</f>
        <v/>
      </c>
      <c r="T594" s="7" t="str">
        <f ca="1">IF(AND($A594&lt;&gt;"",T$9&lt;&gt;""),IF(HLOOKUP(T$9,'Feuille1-Catégories'!$C$1:$G$2,2,FALSE)="OUI",T$3,IF(HLOOKUP(T$9,'Feuille1-Catégories'!$C$1:$G$3,3,FALSE)="OUI",OFFSET(T$3,MOD(QUOTIENT(ROW()-ROW($A$20),'Feuille1-Catégories'!$B$6/T$6),T$5),0),IF(MOD($A594-1-T$10,'Feuille1-Catégories'!$F$5+1)=0,T$3,""))),"")</f>
        <v/>
      </c>
      <c r="U594" s="7" t="str">
        <f ca="1">IF(AND($A594&lt;&gt;"",U$9&lt;&gt;""),IF(HLOOKUP(U$9,'Feuille1-Catégories'!$C$1:$G$2,2,FALSE)="OUI",U$3,IF(HLOOKUP(U$9,'Feuille1-Catégories'!$C$1:$G$3,3,FALSE)="OUI",OFFSET(U$3,MOD(QUOTIENT(ROW()-ROW($A$20),'Feuille1-Catégories'!$B$6/U$6),U$5),0),IF(MOD($A594-1-U$10,'Feuille1-Catégories'!$F$5+1)=0,U$3,""))),"")</f>
        <v/>
      </c>
      <c r="V594" s="7" t="str">
        <f ca="1">IF(AND($A594&lt;&gt;"",V$9&lt;&gt;""),IF(HLOOKUP(V$9,'Feuille1-Catégories'!$C$1:$G$2,2,FALSE)="OUI",V$3,IF(HLOOKUP(V$9,'Feuille1-Catégories'!$C$1:$G$3,3,FALSE)="OUI",OFFSET(V$3,MOD(QUOTIENT(ROW()-ROW($A$20),'Feuille1-Catégories'!$B$6/V$6),V$5),0),IF(MOD($A594-1-V$10,'Feuille1-Catégories'!$F$5+1)=0,V$3,""))),"")</f>
        <v/>
      </c>
      <c r="W594" s="7" t="str">
        <f ca="1">IF(AND($A594&lt;&gt;"",W$9&lt;&gt;""),IF(HLOOKUP(W$9,'Feuille1-Catégories'!$C$1:$G$2,2,FALSE)="OUI",W$3,IF(HLOOKUP(W$9,'Feuille1-Catégories'!$C$1:$G$3,3,FALSE)="OUI",OFFSET(W$3,MOD(QUOTIENT(ROW()-ROW($A$20),'Feuille1-Catégories'!$B$6/W$6),W$5),0),IF(MOD($A594-1-W$10,'Feuille1-Catégories'!$F$5+1)=0,W$3,""))),"")</f>
        <v/>
      </c>
      <c r="X594" s="7" t="str">
        <f ca="1">IF(AND($A594&lt;&gt;"",X$9&lt;&gt;""),IF(HLOOKUP(X$9,'Feuille1-Catégories'!$C$1:$G$2,2,FALSE)="OUI",X$3,IF(HLOOKUP(X$9,'Feuille1-Catégories'!$C$1:$G$3,3,FALSE)="OUI",OFFSET(X$3,MOD(QUOTIENT(ROW()-ROW($A$20),'Feuille1-Catégories'!$B$6/X$6),X$5),0),IF(MOD($A594-1-X$10,'Feuille1-Catégories'!$F$5+1)=0,X$3,""))),"")</f>
        <v/>
      </c>
      <c r="Y594" s="7" t="str">
        <f ca="1">IF(AND($A594&lt;&gt;"",Y$9&lt;&gt;""),IF(HLOOKUP(Y$9,'Feuille1-Catégories'!$C$1:$G$2,2,FALSE)="OUI",Y$3,IF(HLOOKUP(Y$9,'Feuille1-Catégories'!$C$1:$G$3,3,FALSE)="OUI",OFFSET(Y$3,MOD(QUOTIENT(ROW()-ROW($A$20),'Feuille1-Catégories'!$B$6/Y$6),Y$5),0),IF(MOD($A594-1-Y$10,'Feuille1-Catégories'!$F$5+1)=0,Y$3,""))),"")</f>
        <v/>
      </c>
      <c r="Z594" s="7" t="str">
        <f ca="1">IF(AND($A594&lt;&gt;"",Z$9&lt;&gt;""),IF(HLOOKUP(Z$9,'Feuille1-Catégories'!$C$1:$G$2,2,FALSE)="OUI",Z$3,IF(HLOOKUP(Z$9,'Feuille1-Catégories'!$C$1:$G$3,3,FALSE)="OUI",OFFSET(Z$3,MOD(QUOTIENT(ROW()-ROW($A$20),'Feuille1-Catégories'!$B$6/Z$6),Z$5),0),"")),"")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95" spans="1:26" ht="17" x14ac:dyDescent="0.2">
      <c r="A595" s="21" t="str">
        <f>IF(ROW()-ROW($A$19)&gt;'Feuille1-Catégories'!$B$6,"",ROW()-ROW($A$19))</f>
        <v/>
      </c>
      <c r="B595" s="33" t="str">
        <f t="shared" si="25"/>
        <v/>
      </c>
      <c r="C595" s="10" t="str">
        <f t="shared" si="26"/>
        <v/>
      </c>
      <c r="D595" s="10" t="str">
        <f>IF('Feuille3-Coût de production'!D595&lt;&gt;"",'Feuille3-Coût de production'!D595,"")</f>
        <v/>
      </c>
      <c r="E595" s="10" t="str">
        <f t="shared" si="27"/>
        <v/>
      </c>
      <c r="F595" s="7" t="str">
        <f ca="1">IF(AND($A595&lt;&gt;"",F$9&lt;&gt;""),IF(HLOOKUP(F$9,'Feuille1-Catégories'!$C$1:$G$2,2,FALSE)="OUI",F$3,IF(HLOOKUP(F$9,'Feuille1-Catégories'!$C$1:$G$3,3,FALSE)="OUI",OFFSET(F$3,MOD(QUOTIENT(ROW()-ROW($A$20),'Feuille1-Catégories'!$B$6/F$6),F$5),0),IF(MOD($A595-1-F$10,'Feuille1-Catégories'!$F$5+1)=0,F$3,""))),"")</f>
        <v/>
      </c>
      <c r="G595" s="7" t="str">
        <f ca="1">IF(AND($A595&lt;&gt;"",G$9&lt;&gt;""),IF(HLOOKUP(G$9,'Feuille1-Catégories'!$C$1:$G$2,2,FALSE)="OUI",G$3,IF(HLOOKUP(G$9,'Feuille1-Catégories'!$C$1:$G$3,3,FALSE)="OUI",OFFSET(G$3,MOD(QUOTIENT(ROW()-ROW($A$20),'Feuille1-Catégories'!$B$6/G$6),G$5),0),IF(MOD($A595-1-G$10,'Feuille1-Catégories'!$F$5+1)=0,G$3,""))),"")</f>
        <v/>
      </c>
      <c r="H595" s="7" t="str">
        <f ca="1">IF(AND($A595&lt;&gt;"",H$9&lt;&gt;""),IF(HLOOKUP(H$9,'Feuille1-Catégories'!$C$1:$G$2,2,FALSE)="OUI",H$3,IF(HLOOKUP(H$9,'Feuille1-Catégories'!$C$1:$G$3,3,FALSE)="OUI",OFFSET(H$3,MOD(QUOTIENT(ROW()-ROW($A$20),'Feuille1-Catégories'!$B$6/H$6),H$5),0),IF(MOD($A595-1-H$10,'Feuille1-Catégories'!$F$5+1)=0,H$3,""))),"")</f>
        <v/>
      </c>
      <c r="I595" s="7" t="str">
        <f ca="1">IF(AND($A595&lt;&gt;"",I$9&lt;&gt;""),IF(HLOOKUP(I$9,'Feuille1-Catégories'!$C$1:$G$2,2,FALSE)="OUI",I$3,IF(HLOOKUP(I$9,'Feuille1-Catégories'!$C$1:$G$3,3,FALSE)="OUI",OFFSET(I$3,MOD(QUOTIENT(ROW()-ROW($A$20),'Feuille1-Catégories'!$B$6/I$6),I$5),0),IF(MOD($A595-1-I$10,'Feuille1-Catégories'!$F$5+1)=0,I$3,""))),"")</f>
        <v/>
      </c>
      <c r="J595" s="7" t="str">
        <f ca="1">IF(AND($A595&lt;&gt;"",J$9&lt;&gt;""),IF(HLOOKUP(J$9,'Feuille1-Catégories'!$C$1:$G$2,2,FALSE)="OUI",J$3,IF(HLOOKUP(J$9,'Feuille1-Catégories'!$C$1:$G$3,3,FALSE)="OUI",OFFSET(J$3,MOD(QUOTIENT(ROW()-ROW($A$20),'Feuille1-Catégories'!$B$6/J$6),J$5),0),IF(MOD($A595-1-J$10,'Feuille1-Catégories'!$F$5+1)=0,J$3,""))),"")</f>
        <v/>
      </c>
      <c r="K595" s="7" t="str">
        <f ca="1">IF(AND($A595&lt;&gt;"",K$9&lt;&gt;""),IF(HLOOKUP(K$9,'Feuille1-Catégories'!$C$1:$G$2,2,FALSE)="OUI",K$3,IF(HLOOKUP(K$9,'Feuille1-Catégories'!$C$1:$G$3,3,FALSE)="OUI",OFFSET(K$3,MOD(QUOTIENT(ROW()-ROW($A$20),'Feuille1-Catégories'!$B$6/K$6),K$5),0),IF(MOD($A595-1-K$10,'Feuille1-Catégories'!$F$5+1)=0,K$3,""))),"")</f>
        <v/>
      </c>
      <c r="L595" s="7" t="str">
        <f ca="1">IF(AND($A595&lt;&gt;"",L$9&lt;&gt;""),IF(HLOOKUP(L$9,'Feuille1-Catégories'!$C$1:$G$2,2,FALSE)="OUI",L$3,IF(HLOOKUP(L$9,'Feuille1-Catégories'!$C$1:$G$3,3,FALSE)="OUI",OFFSET(L$3,MOD(QUOTIENT(ROW()-ROW($A$20),'Feuille1-Catégories'!$B$6/L$6),L$5),0),IF(MOD($A595-1-L$10,'Feuille1-Catégories'!$F$5+1)=0,L$3,""))),"")</f>
        <v/>
      </c>
      <c r="M595" s="7" t="str">
        <f ca="1">IF(AND($A595&lt;&gt;"",M$9&lt;&gt;""),IF(HLOOKUP(M$9,'Feuille1-Catégories'!$C$1:$G$2,2,FALSE)="OUI",M$3,IF(HLOOKUP(M$9,'Feuille1-Catégories'!$C$1:$G$3,3,FALSE)="OUI",OFFSET(M$3,MOD(QUOTIENT(ROW()-ROW($A$20),'Feuille1-Catégories'!$B$6/M$6),M$5),0),IF(MOD($A595-1-M$10,'Feuille1-Catégories'!$F$5+1)=0,M$3,""))),"")</f>
        <v/>
      </c>
      <c r="N595" s="7" t="str">
        <f ca="1">IF(AND($A595&lt;&gt;"",N$9&lt;&gt;""),IF(HLOOKUP(N$9,'Feuille1-Catégories'!$C$1:$G$2,2,FALSE)="OUI",N$3,IF(HLOOKUP(N$9,'Feuille1-Catégories'!$C$1:$G$3,3,FALSE)="OUI",OFFSET(N$3,MOD(QUOTIENT(ROW()-ROW($A$20),'Feuille1-Catégories'!$B$6/N$6),N$5),0),IF(MOD($A595-1-N$10,'Feuille1-Catégories'!$F$5+1)=0,N$3,""))),"")</f>
        <v/>
      </c>
      <c r="O595" s="7" t="str">
        <f ca="1">IF(AND($A595&lt;&gt;"",O$9&lt;&gt;""),IF(HLOOKUP(O$9,'Feuille1-Catégories'!$C$1:$G$2,2,FALSE)="OUI",O$3,IF(HLOOKUP(O$9,'Feuille1-Catégories'!$C$1:$G$3,3,FALSE)="OUI",OFFSET(O$3,MOD(QUOTIENT(ROW()-ROW($A$20),'Feuille1-Catégories'!$B$6/O$6),O$5),0),IF(MOD($A595-1-O$10,'Feuille1-Catégories'!$F$5+1)=0,O$3,""))),"")</f>
        <v/>
      </c>
      <c r="P595" s="7" t="str">
        <f ca="1">IF(AND($A595&lt;&gt;"",P$9&lt;&gt;""),IF(HLOOKUP(P$9,'Feuille1-Catégories'!$C$1:$G$2,2,FALSE)="OUI",P$3,IF(HLOOKUP(P$9,'Feuille1-Catégories'!$C$1:$G$3,3,FALSE)="OUI",OFFSET(P$3,MOD(QUOTIENT(ROW()-ROW($A$20),'Feuille1-Catégories'!$B$6/P$6),P$5),0),IF(MOD($A595-1-P$10,'Feuille1-Catégories'!$F$5+1)=0,P$3,""))),"")</f>
        <v/>
      </c>
      <c r="Q595" s="7" t="str">
        <f ca="1">IF(AND($A595&lt;&gt;"",Q$9&lt;&gt;""),IF(HLOOKUP(Q$9,'Feuille1-Catégories'!$C$1:$G$2,2,FALSE)="OUI",Q$3,IF(HLOOKUP(Q$9,'Feuille1-Catégories'!$C$1:$G$3,3,FALSE)="OUI",OFFSET(Q$3,MOD(QUOTIENT(ROW()-ROW($A$20),'Feuille1-Catégories'!$B$6/Q$6),Q$5),0),IF(MOD($A595-1-Q$10,'Feuille1-Catégories'!$F$5+1)=0,Q$3,""))),"")</f>
        <v/>
      </c>
      <c r="R595" s="7" t="str">
        <f ca="1">IF(AND($A595&lt;&gt;"",R$9&lt;&gt;""),IF(HLOOKUP(R$9,'Feuille1-Catégories'!$C$1:$G$2,2,FALSE)="OUI",R$3,IF(HLOOKUP(R$9,'Feuille1-Catégories'!$C$1:$G$3,3,FALSE)="OUI",OFFSET(R$3,MOD(QUOTIENT(ROW()-ROW($A$20),'Feuille1-Catégories'!$B$6/R$6),R$5),0),IF(MOD($A595-1-R$10,'Feuille1-Catégories'!$F$5+1)=0,R$3,""))),"")</f>
        <v/>
      </c>
      <c r="S595" s="7" t="str">
        <f ca="1">IF(AND($A595&lt;&gt;"",S$9&lt;&gt;""),IF(HLOOKUP(S$9,'Feuille1-Catégories'!$C$1:$G$2,2,FALSE)="OUI",S$3,IF(HLOOKUP(S$9,'Feuille1-Catégories'!$C$1:$G$3,3,FALSE)="OUI",OFFSET(S$3,MOD(QUOTIENT(ROW()-ROW($A$20),'Feuille1-Catégories'!$B$6/S$6),S$5),0),IF(MOD($A595-1-S$10,'Feuille1-Catégories'!$F$5+1)=0,S$3,""))),"")</f>
        <v/>
      </c>
      <c r="T595" s="7" t="str">
        <f ca="1">IF(AND($A595&lt;&gt;"",T$9&lt;&gt;""),IF(HLOOKUP(T$9,'Feuille1-Catégories'!$C$1:$G$2,2,FALSE)="OUI",T$3,IF(HLOOKUP(T$9,'Feuille1-Catégories'!$C$1:$G$3,3,FALSE)="OUI",OFFSET(T$3,MOD(QUOTIENT(ROW()-ROW($A$20),'Feuille1-Catégories'!$B$6/T$6),T$5),0),IF(MOD($A595-1-T$10,'Feuille1-Catégories'!$F$5+1)=0,T$3,""))),"")</f>
        <v/>
      </c>
      <c r="U595" s="7" t="str">
        <f ca="1">IF(AND($A595&lt;&gt;"",U$9&lt;&gt;""),IF(HLOOKUP(U$9,'Feuille1-Catégories'!$C$1:$G$2,2,FALSE)="OUI",U$3,IF(HLOOKUP(U$9,'Feuille1-Catégories'!$C$1:$G$3,3,FALSE)="OUI",OFFSET(U$3,MOD(QUOTIENT(ROW()-ROW($A$20),'Feuille1-Catégories'!$B$6/U$6),U$5),0),IF(MOD($A595-1-U$10,'Feuille1-Catégories'!$F$5+1)=0,U$3,""))),"")</f>
        <v/>
      </c>
      <c r="V595" s="7" t="str">
        <f ca="1">IF(AND($A595&lt;&gt;"",V$9&lt;&gt;""),IF(HLOOKUP(V$9,'Feuille1-Catégories'!$C$1:$G$2,2,FALSE)="OUI",V$3,IF(HLOOKUP(V$9,'Feuille1-Catégories'!$C$1:$G$3,3,FALSE)="OUI",OFFSET(V$3,MOD(QUOTIENT(ROW()-ROW($A$20),'Feuille1-Catégories'!$B$6/V$6),V$5),0),IF(MOD($A595-1-V$10,'Feuille1-Catégories'!$F$5+1)=0,V$3,""))),"")</f>
        <v/>
      </c>
      <c r="W595" s="7" t="str">
        <f ca="1">IF(AND($A595&lt;&gt;"",W$9&lt;&gt;""),IF(HLOOKUP(W$9,'Feuille1-Catégories'!$C$1:$G$2,2,FALSE)="OUI",W$3,IF(HLOOKUP(W$9,'Feuille1-Catégories'!$C$1:$G$3,3,FALSE)="OUI",OFFSET(W$3,MOD(QUOTIENT(ROW()-ROW($A$20),'Feuille1-Catégories'!$B$6/W$6),W$5),0),IF(MOD($A595-1-W$10,'Feuille1-Catégories'!$F$5+1)=0,W$3,""))),"")</f>
        <v/>
      </c>
      <c r="X595" s="7" t="str">
        <f ca="1">IF(AND($A595&lt;&gt;"",X$9&lt;&gt;""),IF(HLOOKUP(X$9,'Feuille1-Catégories'!$C$1:$G$2,2,FALSE)="OUI",X$3,IF(HLOOKUP(X$9,'Feuille1-Catégories'!$C$1:$G$3,3,FALSE)="OUI",OFFSET(X$3,MOD(QUOTIENT(ROW()-ROW($A$20),'Feuille1-Catégories'!$B$6/X$6),X$5),0),IF(MOD($A595-1-X$10,'Feuille1-Catégories'!$F$5+1)=0,X$3,""))),"")</f>
        <v/>
      </c>
      <c r="Y595" s="7" t="str">
        <f ca="1">IF(AND($A595&lt;&gt;"",Y$9&lt;&gt;""),IF(HLOOKUP(Y$9,'Feuille1-Catégories'!$C$1:$G$2,2,FALSE)="OUI",Y$3,IF(HLOOKUP(Y$9,'Feuille1-Catégories'!$C$1:$G$3,3,FALSE)="OUI",OFFSET(Y$3,MOD(QUOTIENT(ROW()-ROW($A$20),'Feuille1-Catégories'!$B$6/Y$6),Y$5),0),IF(MOD($A595-1-Y$10,'Feuille1-Catégories'!$F$5+1)=0,Y$3,""))),"")</f>
        <v/>
      </c>
      <c r="Z595" s="7" t="str">
        <f ca="1">IF(AND($A595&lt;&gt;"",Z$9&lt;&gt;""),IF(HLOOKUP(Z$9,'Feuille1-Catégories'!$C$1:$G$2,2,FALSE)="OUI",Z$3,IF(HLOOKUP(Z$9,'Feuille1-Catégories'!$C$1:$G$3,3,FALSE)="OUI",OFFSET(Z$3,MOD(QUOTIENT(ROW()-ROW($A$20),'Feuille1-Catégories'!$B$6/Z$6),Z$5),0),"")),"")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96" spans="1:26" ht="17" x14ac:dyDescent="0.2">
      <c r="A596" s="21" t="str">
        <f>IF(ROW()-ROW($A$19)&gt;'Feuille1-Catégories'!$B$6,"",ROW()-ROW($A$19))</f>
        <v/>
      </c>
      <c r="B596" s="33" t="str">
        <f t="shared" si="25"/>
        <v/>
      </c>
      <c r="C596" s="10" t="str">
        <f t="shared" si="26"/>
        <v/>
      </c>
      <c r="D596" s="10" t="str">
        <f>IF('Feuille3-Coût de production'!D596&lt;&gt;"",'Feuille3-Coût de production'!D596,"")</f>
        <v/>
      </c>
      <c r="E596" s="10" t="str">
        <f t="shared" si="27"/>
        <v/>
      </c>
      <c r="F596" s="7" t="str">
        <f ca="1">IF(AND($A596&lt;&gt;"",F$9&lt;&gt;""),IF(HLOOKUP(F$9,'Feuille1-Catégories'!$C$1:$G$2,2,FALSE)="OUI",F$3,IF(HLOOKUP(F$9,'Feuille1-Catégories'!$C$1:$G$3,3,FALSE)="OUI",OFFSET(F$3,MOD(QUOTIENT(ROW()-ROW($A$20),'Feuille1-Catégories'!$B$6/F$6),F$5),0),IF(MOD($A596-1-F$10,'Feuille1-Catégories'!$F$5+1)=0,F$3,""))),"")</f>
        <v/>
      </c>
      <c r="G596" s="7" t="str">
        <f ca="1">IF(AND($A596&lt;&gt;"",G$9&lt;&gt;""),IF(HLOOKUP(G$9,'Feuille1-Catégories'!$C$1:$G$2,2,FALSE)="OUI",G$3,IF(HLOOKUP(G$9,'Feuille1-Catégories'!$C$1:$G$3,3,FALSE)="OUI",OFFSET(G$3,MOD(QUOTIENT(ROW()-ROW($A$20),'Feuille1-Catégories'!$B$6/G$6),G$5),0),IF(MOD($A596-1-G$10,'Feuille1-Catégories'!$F$5+1)=0,G$3,""))),"")</f>
        <v/>
      </c>
      <c r="H596" s="7" t="str">
        <f ca="1">IF(AND($A596&lt;&gt;"",H$9&lt;&gt;""),IF(HLOOKUP(H$9,'Feuille1-Catégories'!$C$1:$G$2,2,FALSE)="OUI",H$3,IF(HLOOKUP(H$9,'Feuille1-Catégories'!$C$1:$G$3,3,FALSE)="OUI",OFFSET(H$3,MOD(QUOTIENT(ROW()-ROW($A$20),'Feuille1-Catégories'!$B$6/H$6),H$5),0),IF(MOD($A596-1-H$10,'Feuille1-Catégories'!$F$5+1)=0,H$3,""))),"")</f>
        <v/>
      </c>
      <c r="I596" s="7" t="str">
        <f ca="1">IF(AND($A596&lt;&gt;"",I$9&lt;&gt;""),IF(HLOOKUP(I$9,'Feuille1-Catégories'!$C$1:$G$2,2,FALSE)="OUI",I$3,IF(HLOOKUP(I$9,'Feuille1-Catégories'!$C$1:$G$3,3,FALSE)="OUI",OFFSET(I$3,MOD(QUOTIENT(ROW()-ROW($A$20),'Feuille1-Catégories'!$B$6/I$6),I$5),0),IF(MOD($A596-1-I$10,'Feuille1-Catégories'!$F$5+1)=0,I$3,""))),"")</f>
        <v/>
      </c>
      <c r="J596" s="7" t="str">
        <f ca="1">IF(AND($A596&lt;&gt;"",J$9&lt;&gt;""),IF(HLOOKUP(J$9,'Feuille1-Catégories'!$C$1:$G$2,2,FALSE)="OUI",J$3,IF(HLOOKUP(J$9,'Feuille1-Catégories'!$C$1:$G$3,3,FALSE)="OUI",OFFSET(J$3,MOD(QUOTIENT(ROW()-ROW($A$20),'Feuille1-Catégories'!$B$6/J$6),J$5),0),IF(MOD($A596-1-J$10,'Feuille1-Catégories'!$F$5+1)=0,J$3,""))),"")</f>
        <v/>
      </c>
      <c r="K596" s="7" t="str">
        <f ca="1">IF(AND($A596&lt;&gt;"",K$9&lt;&gt;""),IF(HLOOKUP(K$9,'Feuille1-Catégories'!$C$1:$G$2,2,FALSE)="OUI",K$3,IF(HLOOKUP(K$9,'Feuille1-Catégories'!$C$1:$G$3,3,FALSE)="OUI",OFFSET(K$3,MOD(QUOTIENT(ROW()-ROW($A$20),'Feuille1-Catégories'!$B$6/K$6),K$5),0),IF(MOD($A596-1-K$10,'Feuille1-Catégories'!$F$5+1)=0,K$3,""))),"")</f>
        <v/>
      </c>
      <c r="L596" s="7" t="str">
        <f ca="1">IF(AND($A596&lt;&gt;"",L$9&lt;&gt;""),IF(HLOOKUP(L$9,'Feuille1-Catégories'!$C$1:$G$2,2,FALSE)="OUI",L$3,IF(HLOOKUP(L$9,'Feuille1-Catégories'!$C$1:$G$3,3,FALSE)="OUI",OFFSET(L$3,MOD(QUOTIENT(ROW()-ROW($A$20),'Feuille1-Catégories'!$B$6/L$6),L$5),0),IF(MOD($A596-1-L$10,'Feuille1-Catégories'!$F$5+1)=0,L$3,""))),"")</f>
        <v/>
      </c>
      <c r="M596" s="7" t="str">
        <f ca="1">IF(AND($A596&lt;&gt;"",M$9&lt;&gt;""),IF(HLOOKUP(M$9,'Feuille1-Catégories'!$C$1:$G$2,2,FALSE)="OUI",M$3,IF(HLOOKUP(M$9,'Feuille1-Catégories'!$C$1:$G$3,3,FALSE)="OUI",OFFSET(M$3,MOD(QUOTIENT(ROW()-ROW($A$20),'Feuille1-Catégories'!$B$6/M$6),M$5),0),IF(MOD($A596-1-M$10,'Feuille1-Catégories'!$F$5+1)=0,M$3,""))),"")</f>
        <v/>
      </c>
      <c r="N596" s="7" t="str">
        <f ca="1">IF(AND($A596&lt;&gt;"",N$9&lt;&gt;""),IF(HLOOKUP(N$9,'Feuille1-Catégories'!$C$1:$G$2,2,FALSE)="OUI",N$3,IF(HLOOKUP(N$9,'Feuille1-Catégories'!$C$1:$G$3,3,FALSE)="OUI",OFFSET(N$3,MOD(QUOTIENT(ROW()-ROW($A$20),'Feuille1-Catégories'!$B$6/N$6),N$5),0),IF(MOD($A596-1-N$10,'Feuille1-Catégories'!$F$5+1)=0,N$3,""))),"")</f>
        <v/>
      </c>
      <c r="O596" s="7" t="str">
        <f ca="1">IF(AND($A596&lt;&gt;"",O$9&lt;&gt;""),IF(HLOOKUP(O$9,'Feuille1-Catégories'!$C$1:$G$2,2,FALSE)="OUI",O$3,IF(HLOOKUP(O$9,'Feuille1-Catégories'!$C$1:$G$3,3,FALSE)="OUI",OFFSET(O$3,MOD(QUOTIENT(ROW()-ROW($A$20),'Feuille1-Catégories'!$B$6/O$6),O$5),0),IF(MOD($A596-1-O$10,'Feuille1-Catégories'!$F$5+1)=0,O$3,""))),"")</f>
        <v/>
      </c>
      <c r="P596" s="7" t="str">
        <f ca="1">IF(AND($A596&lt;&gt;"",P$9&lt;&gt;""),IF(HLOOKUP(P$9,'Feuille1-Catégories'!$C$1:$G$2,2,FALSE)="OUI",P$3,IF(HLOOKUP(P$9,'Feuille1-Catégories'!$C$1:$G$3,3,FALSE)="OUI",OFFSET(P$3,MOD(QUOTIENT(ROW()-ROW($A$20),'Feuille1-Catégories'!$B$6/P$6),P$5),0),IF(MOD($A596-1-P$10,'Feuille1-Catégories'!$F$5+1)=0,P$3,""))),"")</f>
        <v/>
      </c>
      <c r="Q596" s="7" t="str">
        <f ca="1">IF(AND($A596&lt;&gt;"",Q$9&lt;&gt;""),IF(HLOOKUP(Q$9,'Feuille1-Catégories'!$C$1:$G$2,2,FALSE)="OUI",Q$3,IF(HLOOKUP(Q$9,'Feuille1-Catégories'!$C$1:$G$3,3,FALSE)="OUI",OFFSET(Q$3,MOD(QUOTIENT(ROW()-ROW($A$20),'Feuille1-Catégories'!$B$6/Q$6),Q$5),0),IF(MOD($A596-1-Q$10,'Feuille1-Catégories'!$F$5+1)=0,Q$3,""))),"")</f>
        <v/>
      </c>
      <c r="R596" s="7" t="str">
        <f ca="1">IF(AND($A596&lt;&gt;"",R$9&lt;&gt;""),IF(HLOOKUP(R$9,'Feuille1-Catégories'!$C$1:$G$2,2,FALSE)="OUI",R$3,IF(HLOOKUP(R$9,'Feuille1-Catégories'!$C$1:$G$3,3,FALSE)="OUI",OFFSET(R$3,MOD(QUOTIENT(ROW()-ROW($A$20),'Feuille1-Catégories'!$B$6/R$6),R$5),0),IF(MOD($A596-1-R$10,'Feuille1-Catégories'!$F$5+1)=0,R$3,""))),"")</f>
        <v/>
      </c>
      <c r="S596" s="7" t="str">
        <f ca="1">IF(AND($A596&lt;&gt;"",S$9&lt;&gt;""),IF(HLOOKUP(S$9,'Feuille1-Catégories'!$C$1:$G$2,2,FALSE)="OUI",S$3,IF(HLOOKUP(S$9,'Feuille1-Catégories'!$C$1:$G$3,3,FALSE)="OUI",OFFSET(S$3,MOD(QUOTIENT(ROW()-ROW($A$20),'Feuille1-Catégories'!$B$6/S$6),S$5),0),IF(MOD($A596-1-S$10,'Feuille1-Catégories'!$F$5+1)=0,S$3,""))),"")</f>
        <v/>
      </c>
      <c r="T596" s="7" t="str">
        <f ca="1">IF(AND($A596&lt;&gt;"",T$9&lt;&gt;""),IF(HLOOKUP(T$9,'Feuille1-Catégories'!$C$1:$G$2,2,FALSE)="OUI",T$3,IF(HLOOKUP(T$9,'Feuille1-Catégories'!$C$1:$G$3,3,FALSE)="OUI",OFFSET(T$3,MOD(QUOTIENT(ROW()-ROW($A$20),'Feuille1-Catégories'!$B$6/T$6),T$5),0),IF(MOD($A596-1-T$10,'Feuille1-Catégories'!$F$5+1)=0,T$3,""))),"")</f>
        <v/>
      </c>
      <c r="U596" s="7" t="str">
        <f ca="1">IF(AND($A596&lt;&gt;"",U$9&lt;&gt;""),IF(HLOOKUP(U$9,'Feuille1-Catégories'!$C$1:$G$2,2,FALSE)="OUI",U$3,IF(HLOOKUP(U$9,'Feuille1-Catégories'!$C$1:$G$3,3,FALSE)="OUI",OFFSET(U$3,MOD(QUOTIENT(ROW()-ROW($A$20),'Feuille1-Catégories'!$B$6/U$6),U$5),0),IF(MOD($A596-1-U$10,'Feuille1-Catégories'!$F$5+1)=0,U$3,""))),"")</f>
        <v/>
      </c>
      <c r="V596" s="7" t="str">
        <f ca="1">IF(AND($A596&lt;&gt;"",V$9&lt;&gt;""),IF(HLOOKUP(V$9,'Feuille1-Catégories'!$C$1:$G$2,2,FALSE)="OUI",V$3,IF(HLOOKUP(V$9,'Feuille1-Catégories'!$C$1:$G$3,3,FALSE)="OUI",OFFSET(V$3,MOD(QUOTIENT(ROW()-ROW($A$20),'Feuille1-Catégories'!$B$6/V$6),V$5),0),IF(MOD($A596-1-V$10,'Feuille1-Catégories'!$F$5+1)=0,V$3,""))),"")</f>
        <v/>
      </c>
      <c r="W596" s="7" t="str">
        <f ca="1">IF(AND($A596&lt;&gt;"",W$9&lt;&gt;""),IF(HLOOKUP(W$9,'Feuille1-Catégories'!$C$1:$G$2,2,FALSE)="OUI",W$3,IF(HLOOKUP(W$9,'Feuille1-Catégories'!$C$1:$G$3,3,FALSE)="OUI",OFFSET(W$3,MOD(QUOTIENT(ROW()-ROW($A$20),'Feuille1-Catégories'!$B$6/W$6),W$5),0),IF(MOD($A596-1-W$10,'Feuille1-Catégories'!$F$5+1)=0,W$3,""))),"")</f>
        <v/>
      </c>
      <c r="X596" s="7" t="str">
        <f ca="1">IF(AND($A596&lt;&gt;"",X$9&lt;&gt;""),IF(HLOOKUP(X$9,'Feuille1-Catégories'!$C$1:$G$2,2,FALSE)="OUI",X$3,IF(HLOOKUP(X$9,'Feuille1-Catégories'!$C$1:$G$3,3,FALSE)="OUI",OFFSET(X$3,MOD(QUOTIENT(ROW()-ROW($A$20),'Feuille1-Catégories'!$B$6/X$6),X$5),0),IF(MOD($A596-1-X$10,'Feuille1-Catégories'!$F$5+1)=0,X$3,""))),"")</f>
        <v/>
      </c>
      <c r="Y596" s="7" t="str">
        <f ca="1">IF(AND($A596&lt;&gt;"",Y$9&lt;&gt;""),IF(HLOOKUP(Y$9,'Feuille1-Catégories'!$C$1:$G$2,2,FALSE)="OUI",Y$3,IF(HLOOKUP(Y$9,'Feuille1-Catégories'!$C$1:$G$3,3,FALSE)="OUI",OFFSET(Y$3,MOD(QUOTIENT(ROW()-ROW($A$20),'Feuille1-Catégories'!$B$6/Y$6),Y$5),0),IF(MOD($A596-1-Y$10,'Feuille1-Catégories'!$F$5+1)=0,Y$3,""))),"")</f>
        <v/>
      </c>
      <c r="Z596" s="7" t="str">
        <f ca="1">IF(AND($A596&lt;&gt;"",Z$9&lt;&gt;""),IF(HLOOKUP(Z$9,'Feuille1-Catégories'!$C$1:$G$2,2,FALSE)="OUI",Z$3,IF(HLOOKUP(Z$9,'Feuille1-Catégories'!$C$1:$G$3,3,FALSE)="OUI",OFFSET(Z$3,MOD(QUOTIENT(ROW()-ROW($A$20),'Feuille1-Catégories'!$B$6/Z$6),Z$5),0),"")),"")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97" spans="1:26" ht="17" x14ac:dyDescent="0.2">
      <c r="A597" s="21" t="str">
        <f>IF(ROW()-ROW($A$19)&gt;'Feuille1-Catégories'!$B$6,"",ROW()-ROW($A$19))</f>
        <v/>
      </c>
      <c r="B597" s="33" t="str">
        <f t="shared" ref="B597:B660" si="28">IF(AND(D597&lt;&gt;0,D597&lt;&gt;""),E597/D597,"")</f>
        <v/>
      </c>
      <c r="C597" s="10" t="str">
        <f t="shared" ref="C597:C660" si="29">IF(AND(D597&lt;&gt;0,D597&lt;&gt;""),E597-D597,"")</f>
        <v/>
      </c>
      <c r="D597" s="10" t="str">
        <f>IF('Feuille3-Coût de production'!D597&lt;&gt;"",'Feuille3-Coût de production'!D597,"")</f>
        <v/>
      </c>
      <c r="E597" s="10" t="str">
        <f t="shared" ref="E597:E660" si="30">IF($A597&lt;&gt;"",SUM(F597:ZZ597),"")</f>
        <v/>
      </c>
      <c r="F597" s="7" t="str">
        <f ca="1">IF(AND($A597&lt;&gt;"",F$9&lt;&gt;""),IF(HLOOKUP(F$9,'Feuille1-Catégories'!$C$1:$G$2,2,FALSE)="OUI",F$3,IF(HLOOKUP(F$9,'Feuille1-Catégories'!$C$1:$G$3,3,FALSE)="OUI",OFFSET(F$3,MOD(QUOTIENT(ROW()-ROW($A$20),'Feuille1-Catégories'!$B$6/F$6),F$5),0),IF(MOD($A597-1-F$10,'Feuille1-Catégories'!$F$5+1)=0,F$3,""))),"")</f>
        <v/>
      </c>
      <c r="G597" s="7" t="str">
        <f ca="1">IF(AND($A597&lt;&gt;"",G$9&lt;&gt;""),IF(HLOOKUP(G$9,'Feuille1-Catégories'!$C$1:$G$2,2,FALSE)="OUI",G$3,IF(HLOOKUP(G$9,'Feuille1-Catégories'!$C$1:$G$3,3,FALSE)="OUI",OFFSET(G$3,MOD(QUOTIENT(ROW()-ROW($A$20),'Feuille1-Catégories'!$B$6/G$6),G$5),0),IF(MOD($A597-1-G$10,'Feuille1-Catégories'!$F$5+1)=0,G$3,""))),"")</f>
        <v/>
      </c>
      <c r="H597" s="7" t="str">
        <f ca="1">IF(AND($A597&lt;&gt;"",H$9&lt;&gt;""),IF(HLOOKUP(H$9,'Feuille1-Catégories'!$C$1:$G$2,2,FALSE)="OUI",H$3,IF(HLOOKUP(H$9,'Feuille1-Catégories'!$C$1:$G$3,3,FALSE)="OUI",OFFSET(H$3,MOD(QUOTIENT(ROW()-ROW($A$20),'Feuille1-Catégories'!$B$6/H$6),H$5),0),IF(MOD($A597-1-H$10,'Feuille1-Catégories'!$F$5+1)=0,H$3,""))),"")</f>
        <v/>
      </c>
      <c r="I597" s="7" t="str">
        <f ca="1">IF(AND($A597&lt;&gt;"",I$9&lt;&gt;""),IF(HLOOKUP(I$9,'Feuille1-Catégories'!$C$1:$G$2,2,FALSE)="OUI",I$3,IF(HLOOKUP(I$9,'Feuille1-Catégories'!$C$1:$G$3,3,FALSE)="OUI",OFFSET(I$3,MOD(QUOTIENT(ROW()-ROW($A$20),'Feuille1-Catégories'!$B$6/I$6),I$5),0),IF(MOD($A597-1-I$10,'Feuille1-Catégories'!$F$5+1)=0,I$3,""))),"")</f>
        <v/>
      </c>
      <c r="J597" s="7" t="str">
        <f ca="1">IF(AND($A597&lt;&gt;"",J$9&lt;&gt;""),IF(HLOOKUP(J$9,'Feuille1-Catégories'!$C$1:$G$2,2,FALSE)="OUI",J$3,IF(HLOOKUP(J$9,'Feuille1-Catégories'!$C$1:$G$3,3,FALSE)="OUI",OFFSET(J$3,MOD(QUOTIENT(ROW()-ROW($A$20),'Feuille1-Catégories'!$B$6/J$6),J$5),0),IF(MOD($A597-1-J$10,'Feuille1-Catégories'!$F$5+1)=0,J$3,""))),"")</f>
        <v/>
      </c>
      <c r="K597" s="7" t="str">
        <f ca="1">IF(AND($A597&lt;&gt;"",K$9&lt;&gt;""),IF(HLOOKUP(K$9,'Feuille1-Catégories'!$C$1:$G$2,2,FALSE)="OUI",K$3,IF(HLOOKUP(K$9,'Feuille1-Catégories'!$C$1:$G$3,3,FALSE)="OUI",OFFSET(K$3,MOD(QUOTIENT(ROW()-ROW($A$20),'Feuille1-Catégories'!$B$6/K$6),K$5),0),IF(MOD($A597-1-K$10,'Feuille1-Catégories'!$F$5+1)=0,K$3,""))),"")</f>
        <v/>
      </c>
      <c r="L597" s="7" t="str">
        <f ca="1">IF(AND($A597&lt;&gt;"",L$9&lt;&gt;""),IF(HLOOKUP(L$9,'Feuille1-Catégories'!$C$1:$G$2,2,FALSE)="OUI",L$3,IF(HLOOKUP(L$9,'Feuille1-Catégories'!$C$1:$G$3,3,FALSE)="OUI",OFFSET(L$3,MOD(QUOTIENT(ROW()-ROW($A$20),'Feuille1-Catégories'!$B$6/L$6),L$5),0),IF(MOD($A597-1-L$10,'Feuille1-Catégories'!$F$5+1)=0,L$3,""))),"")</f>
        <v/>
      </c>
      <c r="M597" s="7" t="str">
        <f ca="1">IF(AND($A597&lt;&gt;"",M$9&lt;&gt;""),IF(HLOOKUP(M$9,'Feuille1-Catégories'!$C$1:$G$2,2,FALSE)="OUI",M$3,IF(HLOOKUP(M$9,'Feuille1-Catégories'!$C$1:$G$3,3,FALSE)="OUI",OFFSET(M$3,MOD(QUOTIENT(ROW()-ROW($A$20),'Feuille1-Catégories'!$B$6/M$6),M$5),0),IF(MOD($A597-1-M$10,'Feuille1-Catégories'!$F$5+1)=0,M$3,""))),"")</f>
        <v/>
      </c>
      <c r="N597" s="7" t="str">
        <f ca="1">IF(AND($A597&lt;&gt;"",N$9&lt;&gt;""),IF(HLOOKUP(N$9,'Feuille1-Catégories'!$C$1:$G$2,2,FALSE)="OUI",N$3,IF(HLOOKUP(N$9,'Feuille1-Catégories'!$C$1:$G$3,3,FALSE)="OUI",OFFSET(N$3,MOD(QUOTIENT(ROW()-ROW($A$20),'Feuille1-Catégories'!$B$6/N$6),N$5),0),IF(MOD($A597-1-N$10,'Feuille1-Catégories'!$F$5+1)=0,N$3,""))),"")</f>
        <v/>
      </c>
      <c r="O597" s="7" t="str">
        <f ca="1">IF(AND($A597&lt;&gt;"",O$9&lt;&gt;""),IF(HLOOKUP(O$9,'Feuille1-Catégories'!$C$1:$G$2,2,FALSE)="OUI",O$3,IF(HLOOKUP(O$9,'Feuille1-Catégories'!$C$1:$G$3,3,FALSE)="OUI",OFFSET(O$3,MOD(QUOTIENT(ROW()-ROW($A$20),'Feuille1-Catégories'!$B$6/O$6),O$5),0),IF(MOD($A597-1-O$10,'Feuille1-Catégories'!$F$5+1)=0,O$3,""))),"")</f>
        <v/>
      </c>
      <c r="P597" s="7" t="str">
        <f ca="1">IF(AND($A597&lt;&gt;"",P$9&lt;&gt;""),IF(HLOOKUP(P$9,'Feuille1-Catégories'!$C$1:$G$2,2,FALSE)="OUI",P$3,IF(HLOOKUP(P$9,'Feuille1-Catégories'!$C$1:$G$3,3,FALSE)="OUI",OFFSET(P$3,MOD(QUOTIENT(ROW()-ROW($A$20),'Feuille1-Catégories'!$B$6/P$6),P$5),0),IF(MOD($A597-1-P$10,'Feuille1-Catégories'!$F$5+1)=0,P$3,""))),"")</f>
        <v/>
      </c>
      <c r="Q597" s="7" t="str">
        <f ca="1">IF(AND($A597&lt;&gt;"",Q$9&lt;&gt;""),IF(HLOOKUP(Q$9,'Feuille1-Catégories'!$C$1:$G$2,2,FALSE)="OUI",Q$3,IF(HLOOKUP(Q$9,'Feuille1-Catégories'!$C$1:$G$3,3,FALSE)="OUI",OFFSET(Q$3,MOD(QUOTIENT(ROW()-ROW($A$20),'Feuille1-Catégories'!$B$6/Q$6),Q$5),0),IF(MOD($A597-1-Q$10,'Feuille1-Catégories'!$F$5+1)=0,Q$3,""))),"")</f>
        <v/>
      </c>
      <c r="R597" s="7" t="str">
        <f ca="1">IF(AND($A597&lt;&gt;"",R$9&lt;&gt;""),IF(HLOOKUP(R$9,'Feuille1-Catégories'!$C$1:$G$2,2,FALSE)="OUI",R$3,IF(HLOOKUP(R$9,'Feuille1-Catégories'!$C$1:$G$3,3,FALSE)="OUI",OFFSET(R$3,MOD(QUOTIENT(ROW()-ROW($A$20),'Feuille1-Catégories'!$B$6/R$6),R$5),0),IF(MOD($A597-1-R$10,'Feuille1-Catégories'!$F$5+1)=0,R$3,""))),"")</f>
        <v/>
      </c>
      <c r="S597" s="7" t="str">
        <f ca="1">IF(AND($A597&lt;&gt;"",S$9&lt;&gt;""),IF(HLOOKUP(S$9,'Feuille1-Catégories'!$C$1:$G$2,2,FALSE)="OUI",S$3,IF(HLOOKUP(S$9,'Feuille1-Catégories'!$C$1:$G$3,3,FALSE)="OUI",OFFSET(S$3,MOD(QUOTIENT(ROW()-ROW($A$20),'Feuille1-Catégories'!$B$6/S$6),S$5),0),IF(MOD($A597-1-S$10,'Feuille1-Catégories'!$F$5+1)=0,S$3,""))),"")</f>
        <v/>
      </c>
      <c r="T597" s="7" t="str">
        <f ca="1">IF(AND($A597&lt;&gt;"",T$9&lt;&gt;""),IF(HLOOKUP(T$9,'Feuille1-Catégories'!$C$1:$G$2,2,FALSE)="OUI",T$3,IF(HLOOKUP(T$9,'Feuille1-Catégories'!$C$1:$G$3,3,FALSE)="OUI",OFFSET(T$3,MOD(QUOTIENT(ROW()-ROW($A$20),'Feuille1-Catégories'!$B$6/T$6),T$5),0),IF(MOD($A597-1-T$10,'Feuille1-Catégories'!$F$5+1)=0,T$3,""))),"")</f>
        <v/>
      </c>
      <c r="U597" s="7" t="str">
        <f ca="1">IF(AND($A597&lt;&gt;"",U$9&lt;&gt;""),IF(HLOOKUP(U$9,'Feuille1-Catégories'!$C$1:$G$2,2,FALSE)="OUI",U$3,IF(HLOOKUP(U$9,'Feuille1-Catégories'!$C$1:$G$3,3,FALSE)="OUI",OFFSET(U$3,MOD(QUOTIENT(ROW()-ROW($A$20),'Feuille1-Catégories'!$B$6/U$6),U$5),0),IF(MOD($A597-1-U$10,'Feuille1-Catégories'!$F$5+1)=0,U$3,""))),"")</f>
        <v/>
      </c>
      <c r="V597" s="7" t="str">
        <f ca="1">IF(AND($A597&lt;&gt;"",V$9&lt;&gt;""),IF(HLOOKUP(V$9,'Feuille1-Catégories'!$C$1:$G$2,2,FALSE)="OUI",V$3,IF(HLOOKUP(V$9,'Feuille1-Catégories'!$C$1:$G$3,3,FALSE)="OUI",OFFSET(V$3,MOD(QUOTIENT(ROW()-ROW($A$20),'Feuille1-Catégories'!$B$6/V$6),V$5),0),IF(MOD($A597-1-V$10,'Feuille1-Catégories'!$F$5+1)=0,V$3,""))),"")</f>
        <v/>
      </c>
      <c r="W597" s="7" t="str">
        <f ca="1">IF(AND($A597&lt;&gt;"",W$9&lt;&gt;""),IF(HLOOKUP(W$9,'Feuille1-Catégories'!$C$1:$G$2,2,FALSE)="OUI",W$3,IF(HLOOKUP(W$9,'Feuille1-Catégories'!$C$1:$G$3,3,FALSE)="OUI",OFFSET(W$3,MOD(QUOTIENT(ROW()-ROW($A$20),'Feuille1-Catégories'!$B$6/W$6),W$5),0),IF(MOD($A597-1-W$10,'Feuille1-Catégories'!$F$5+1)=0,W$3,""))),"")</f>
        <v/>
      </c>
      <c r="X597" s="7" t="str">
        <f ca="1">IF(AND($A597&lt;&gt;"",X$9&lt;&gt;""),IF(HLOOKUP(X$9,'Feuille1-Catégories'!$C$1:$G$2,2,FALSE)="OUI",X$3,IF(HLOOKUP(X$9,'Feuille1-Catégories'!$C$1:$G$3,3,FALSE)="OUI",OFFSET(X$3,MOD(QUOTIENT(ROW()-ROW($A$20),'Feuille1-Catégories'!$B$6/X$6),X$5),0),IF(MOD($A597-1-X$10,'Feuille1-Catégories'!$F$5+1)=0,X$3,""))),"")</f>
        <v/>
      </c>
      <c r="Y597" s="7" t="str">
        <f ca="1">IF(AND($A597&lt;&gt;"",Y$9&lt;&gt;""),IF(HLOOKUP(Y$9,'Feuille1-Catégories'!$C$1:$G$2,2,FALSE)="OUI",Y$3,IF(HLOOKUP(Y$9,'Feuille1-Catégories'!$C$1:$G$3,3,FALSE)="OUI",OFFSET(Y$3,MOD(QUOTIENT(ROW()-ROW($A$20),'Feuille1-Catégories'!$B$6/Y$6),Y$5),0),IF(MOD($A597-1-Y$10,'Feuille1-Catégories'!$F$5+1)=0,Y$3,""))),"")</f>
        <v/>
      </c>
      <c r="Z597" s="7" t="str">
        <f ca="1">IF(AND($A597&lt;&gt;"",Z$9&lt;&gt;""),IF(HLOOKUP(Z$9,'Feuille1-Catégories'!$C$1:$G$2,2,FALSE)="OUI",Z$3,IF(HLOOKUP(Z$9,'Feuille1-Catégories'!$C$1:$G$3,3,FALSE)="OUI",OFFSET(Z$3,MOD(QUOTIENT(ROW()-ROW($A$20),'Feuille1-Catégories'!$B$6/Z$6),Z$5),0),"")),"")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98" spans="1:26" ht="17" x14ac:dyDescent="0.2">
      <c r="A598" s="21" t="str">
        <f>IF(ROW()-ROW($A$19)&gt;'Feuille1-Catégories'!$B$6,"",ROW()-ROW($A$19))</f>
        <v/>
      </c>
      <c r="B598" s="33" t="str">
        <f t="shared" si="28"/>
        <v/>
      </c>
      <c r="C598" s="10" t="str">
        <f t="shared" si="29"/>
        <v/>
      </c>
      <c r="D598" s="10" t="str">
        <f>IF('Feuille3-Coût de production'!D598&lt;&gt;"",'Feuille3-Coût de production'!D598,"")</f>
        <v/>
      </c>
      <c r="E598" s="10" t="str">
        <f t="shared" si="30"/>
        <v/>
      </c>
      <c r="F598" s="7" t="str">
        <f ca="1">IF(AND($A598&lt;&gt;"",F$9&lt;&gt;""),IF(HLOOKUP(F$9,'Feuille1-Catégories'!$C$1:$G$2,2,FALSE)="OUI",F$3,IF(HLOOKUP(F$9,'Feuille1-Catégories'!$C$1:$G$3,3,FALSE)="OUI",OFFSET(F$3,MOD(QUOTIENT(ROW()-ROW($A$20),'Feuille1-Catégories'!$B$6/F$6),F$5),0),IF(MOD($A598-1-F$10,'Feuille1-Catégories'!$F$5+1)=0,F$3,""))),"")</f>
        <v/>
      </c>
      <c r="G598" s="7" t="str">
        <f ca="1">IF(AND($A598&lt;&gt;"",G$9&lt;&gt;""),IF(HLOOKUP(G$9,'Feuille1-Catégories'!$C$1:$G$2,2,FALSE)="OUI",G$3,IF(HLOOKUP(G$9,'Feuille1-Catégories'!$C$1:$G$3,3,FALSE)="OUI",OFFSET(G$3,MOD(QUOTIENT(ROW()-ROW($A$20),'Feuille1-Catégories'!$B$6/G$6),G$5),0),IF(MOD($A598-1-G$10,'Feuille1-Catégories'!$F$5+1)=0,G$3,""))),"")</f>
        <v/>
      </c>
      <c r="H598" s="7" t="str">
        <f ca="1">IF(AND($A598&lt;&gt;"",H$9&lt;&gt;""),IF(HLOOKUP(H$9,'Feuille1-Catégories'!$C$1:$G$2,2,FALSE)="OUI",H$3,IF(HLOOKUP(H$9,'Feuille1-Catégories'!$C$1:$G$3,3,FALSE)="OUI",OFFSET(H$3,MOD(QUOTIENT(ROW()-ROW($A$20),'Feuille1-Catégories'!$B$6/H$6),H$5),0),IF(MOD($A598-1-H$10,'Feuille1-Catégories'!$F$5+1)=0,H$3,""))),"")</f>
        <v/>
      </c>
      <c r="I598" s="7" t="str">
        <f ca="1">IF(AND($A598&lt;&gt;"",I$9&lt;&gt;""),IF(HLOOKUP(I$9,'Feuille1-Catégories'!$C$1:$G$2,2,FALSE)="OUI",I$3,IF(HLOOKUP(I$9,'Feuille1-Catégories'!$C$1:$G$3,3,FALSE)="OUI",OFFSET(I$3,MOD(QUOTIENT(ROW()-ROW($A$20),'Feuille1-Catégories'!$B$6/I$6),I$5),0),IF(MOD($A598-1-I$10,'Feuille1-Catégories'!$F$5+1)=0,I$3,""))),"")</f>
        <v/>
      </c>
      <c r="J598" s="7" t="str">
        <f ca="1">IF(AND($A598&lt;&gt;"",J$9&lt;&gt;""),IF(HLOOKUP(J$9,'Feuille1-Catégories'!$C$1:$G$2,2,FALSE)="OUI",J$3,IF(HLOOKUP(J$9,'Feuille1-Catégories'!$C$1:$G$3,3,FALSE)="OUI",OFFSET(J$3,MOD(QUOTIENT(ROW()-ROW($A$20),'Feuille1-Catégories'!$B$6/J$6),J$5),0),IF(MOD($A598-1-J$10,'Feuille1-Catégories'!$F$5+1)=0,J$3,""))),"")</f>
        <v/>
      </c>
      <c r="K598" s="7" t="str">
        <f ca="1">IF(AND($A598&lt;&gt;"",K$9&lt;&gt;""),IF(HLOOKUP(K$9,'Feuille1-Catégories'!$C$1:$G$2,2,FALSE)="OUI",K$3,IF(HLOOKUP(K$9,'Feuille1-Catégories'!$C$1:$G$3,3,FALSE)="OUI",OFFSET(K$3,MOD(QUOTIENT(ROW()-ROW($A$20),'Feuille1-Catégories'!$B$6/K$6),K$5),0),IF(MOD($A598-1-K$10,'Feuille1-Catégories'!$F$5+1)=0,K$3,""))),"")</f>
        <v/>
      </c>
      <c r="L598" s="7" t="str">
        <f ca="1">IF(AND($A598&lt;&gt;"",L$9&lt;&gt;""),IF(HLOOKUP(L$9,'Feuille1-Catégories'!$C$1:$G$2,2,FALSE)="OUI",L$3,IF(HLOOKUP(L$9,'Feuille1-Catégories'!$C$1:$G$3,3,FALSE)="OUI",OFFSET(L$3,MOD(QUOTIENT(ROW()-ROW($A$20),'Feuille1-Catégories'!$B$6/L$6),L$5),0),IF(MOD($A598-1-L$10,'Feuille1-Catégories'!$F$5+1)=0,L$3,""))),"")</f>
        <v/>
      </c>
      <c r="M598" s="7" t="str">
        <f ca="1">IF(AND($A598&lt;&gt;"",M$9&lt;&gt;""),IF(HLOOKUP(M$9,'Feuille1-Catégories'!$C$1:$G$2,2,FALSE)="OUI",M$3,IF(HLOOKUP(M$9,'Feuille1-Catégories'!$C$1:$G$3,3,FALSE)="OUI",OFFSET(M$3,MOD(QUOTIENT(ROW()-ROW($A$20),'Feuille1-Catégories'!$B$6/M$6),M$5),0),IF(MOD($A598-1-M$10,'Feuille1-Catégories'!$F$5+1)=0,M$3,""))),"")</f>
        <v/>
      </c>
      <c r="N598" s="7" t="str">
        <f ca="1">IF(AND($A598&lt;&gt;"",N$9&lt;&gt;""),IF(HLOOKUP(N$9,'Feuille1-Catégories'!$C$1:$G$2,2,FALSE)="OUI",N$3,IF(HLOOKUP(N$9,'Feuille1-Catégories'!$C$1:$G$3,3,FALSE)="OUI",OFFSET(N$3,MOD(QUOTIENT(ROW()-ROW($A$20),'Feuille1-Catégories'!$B$6/N$6),N$5),0),IF(MOD($A598-1-N$10,'Feuille1-Catégories'!$F$5+1)=0,N$3,""))),"")</f>
        <v/>
      </c>
      <c r="O598" s="7" t="str">
        <f ca="1">IF(AND($A598&lt;&gt;"",O$9&lt;&gt;""),IF(HLOOKUP(O$9,'Feuille1-Catégories'!$C$1:$G$2,2,FALSE)="OUI",O$3,IF(HLOOKUP(O$9,'Feuille1-Catégories'!$C$1:$G$3,3,FALSE)="OUI",OFFSET(O$3,MOD(QUOTIENT(ROW()-ROW($A$20),'Feuille1-Catégories'!$B$6/O$6),O$5),0),IF(MOD($A598-1-O$10,'Feuille1-Catégories'!$F$5+1)=0,O$3,""))),"")</f>
        <v/>
      </c>
      <c r="P598" s="7" t="str">
        <f ca="1">IF(AND($A598&lt;&gt;"",P$9&lt;&gt;""),IF(HLOOKUP(P$9,'Feuille1-Catégories'!$C$1:$G$2,2,FALSE)="OUI",P$3,IF(HLOOKUP(P$9,'Feuille1-Catégories'!$C$1:$G$3,3,FALSE)="OUI",OFFSET(P$3,MOD(QUOTIENT(ROW()-ROW($A$20),'Feuille1-Catégories'!$B$6/P$6),P$5),0),IF(MOD($A598-1-P$10,'Feuille1-Catégories'!$F$5+1)=0,P$3,""))),"")</f>
        <v/>
      </c>
      <c r="Q598" s="7" t="str">
        <f ca="1">IF(AND($A598&lt;&gt;"",Q$9&lt;&gt;""),IF(HLOOKUP(Q$9,'Feuille1-Catégories'!$C$1:$G$2,2,FALSE)="OUI",Q$3,IF(HLOOKUP(Q$9,'Feuille1-Catégories'!$C$1:$G$3,3,FALSE)="OUI",OFFSET(Q$3,MOD(QUOTIENT(ROW()-ROW($A$20),'Feuille1-Catégories'!$B$6/Q$6),Q$5),0),IF(MOD($A598-1-Q$10,'Feuille1-Catégories'!$F$5+1)=0,Q$3,""))),"")</f>
        <v/>
      </c>
      <c r="R598" s="7" t="str">
        <f ca="1">IF(AND($A598&lt;&gt;"",R$9&lt;&gt;""),IF(HLOOKUP(R$9,'Feuille1-Catégories'!$C$1:$G$2,2,FALSE)="OUI",R$3,IF(HLOOKUP(R$9,'Feuille1-Catégories'!$C$1:$G$3,3,FALSE)="OUI",OFFSET(R$3,MOD(QUOTIENT(ROW()-ROW($A$20),'Feuille1-Catégories'!$B$6/R$6),R$5),0),IF(MOD($A598-1-R$10,'Feuille1-Catégories'!$F$5+1)=0,R$3,""))),"")</f>
        <v/>
      </c>
      <c r="S598" s="7" t="str">
        <f ca="1">IF(AND($A598&lt;&gt;"",S$9&lt;&gt;""),IF(HLOOKUP(S$9,'Feuille1-Catégories'!$C$1:$G$2,2,FALSE)="OUI",S$3,IF(HLOOKUP(S$9,'Feuille1-Catégories'!$C$1:$G$3,3,FALSE)="OUI",OFFSET(S$3,MOD(QUOTIENT(ROW()-ROW($A$20),'Feuille1-Catégories'!$B$6/S$6),S$5),0),IF(MOD($A598-1-S$10,'Feuille1-Catégories'!$F$5+1)=0,S$3,""))),"")</f>
        <v/>
      </c>
      <c r="T598" s="7" t="str">
        <f ca="1">IF(AND($A598&lt;&gt;"",T$9&lt;&gt;""),IF(HLOOKUP(T$9,'Feuille1-Catégories'!$C$1:$G$2,2,FALSE)="OUI",T$3,IF(HLOOKUP(T$9,'Feuille1-Catégories'!$C$1:$G$3,3,FALSE)="OUI",OFFSET(T$3,MOD(QUOTIENT(ROW()-ROW($A$20),'Feuille1-Catégories'!$B$6/T$6),T$5),0),IF(MOD($A598-1-T$10,'Feuille1-Catégories'!$F$5+1)=0,T$3,""))),"")</f>
        <v/>
      </c>
      <c r="U598" s="7" t="str">
        <f ca="1">IF(AND($A598&lt;&gt;"",U$9&lt;&gt;""),IF(HLOOKUP(U$9,'Feuille1-Catégories'!$C$1:$G$2,2,FALSE)="OUI",U$3,IF(HLOOKUP(U$9,'Feuille1-Catégories'!$C$1:$G$3,3,FALSE)="OUI",OFFSET(U$3,MOD(QUOTIENT(ROW()-ROW($A$20),'Feuille1-Catégories'!$B$6/U$6),U$5),0),IF(MOD($A598-1-U$10,'Feuille1-Catégories'!$F$5+1)=0,U$3,""))),"")</f>
        <v/>
      </c>
      <c r="V598" s="7" t="str">
        <f ca="1">IF(AND($A598&lt;&gt;"",V$9&lt;&gt;""),IF(HLOOKUP(V$9,'Feuille1-Catégories'!$C$1:$G$2,2,FALSE)="OUI",V$3,IF(HLOOKUP(V$9,'Feuille1-Catégories'!$C$1:$G$3,3,FALSE)="OUI",OFFSET(V$3,MOD(QUOTIENT(ROW()-ROW($A$20),'Feuille1-Catégories'!$B$6/V$6),V$5),0),IF(MOD($A598-1-V$10,'Feuille1-Catégories'!$F$5+1)=0,V$3,""))),"")</f>
        <v/>
      </c>
      <c r="W598" s="7" t="str">
        <f ca="1">IF(AND($A598&lt;&gt;"",W$9&lt;&gt;""),IF(HLOOKUP(W$9,'Feuille1-Catégories'!$C$1:$G$2,2,FALSE)="OUI",W$3,IF(HLOOKUP(W$9,'Feuille1-Catégories'!$C$1:$G$3,3,FALSE)="OUI",OFFSET(W$3,MOD(QUOTIENT(ROW()-ROW($A$20),'Feuille1-Catégories'!$B$6/W$6),W$5),0),IF(MOD($A598-1-W$10,'Feuille1-Catégories'!$F$5+1)=0,W$3,""))),"")</f>
        <v/>
      </c>
      <c r="X598" s="7" t="str">
        <f ca="1">IF(AND($A598&lt;&gt;"",X$9&lt;&gt;""),IF(HLOOKUP(X$9,'Feuille1-Catégories'!$C$1:$G$2,2,FALSE)="OUI",X$3,IF(HLOOKUP(X$9,'Feuille1-Catégories'!$C$1:$G$3,3,FALSE)="OUI",OFFSET(X$3,MOD(QUOTIENT(ROW()-ROW($A$20),'Feuille1-Catégories'!$B$6/X$6),X$5),0),IF(MOD($A598-1-X$10,'Feuille1-Catégories'!$F$5+1)=0,X$3,""))),"")</f>
        <v/>
      </c>
      <c r="Y598" s="7" t="str">
        <f ca="1">IF(AND($A598&lt;&gt;"",Y$9&lt;&gt;""),IF(HLOOKUP(Y$9,'Feuille1-Catégories'!$C$1:$G$2,2,FALSE)="OUI",Y$3,IF(HLOOKUP(Y$9,'Feuille1-Catégories'!$C$1:$G$3,3,FALSE)="OUI",OFFSET(Y$3,MOD(QUOTIENT(ROW()-ROW($A$20),'Feuille1-Catégories'!$B$6/Y$6),Y$5),0),IF(MOD($A598-1-Y$10,'Feuille1-Catégories'!$F$5+1)=0,Y$3,""))),"")</f>
        <v/>
      </c>
      <c r="Z598" s="7" t="str">
        <f ca="1">IF(AND($A598&lt;&gt;"",Z$9&lt;&gt;""),IF(HLOOKUP(Z$9,'Feuille1-Catégories'!$C$1:$G$2,2,FALSE)="OUI",Z$3,IF(HLOOKUP(Z$9,'Feuille1-Catégories'!$C$1:$G$3,3,FALSE)="OUI",OFFSET(Z$3,MOD(QUOTIENT(ROW()-ROW($A$20),'Feuille1-Catégories'!$B$6/Z$6),Z$5),0),"")),"")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599" spans="1:26" ht="17" x14ac:dyDescent="0.2">
      <c r="A599" s="21" t="str">
        <f>IF(ROW()-ROW($A$19)&gt;'Feuille1-Catégories'!$B$6,"",ROW()-ROW($A$19))</f>
        <v/>
      </c>
      <c r="B599" s="33" t="str">
        <f t="shared" si="28"/>
        <v/>
      </c>
      <c r="C599" s="10" t="str">
        <f t="shared" si="29"/>
        <v/>
      </c>
      <c r="D599" s="10" t="str">
        <f>IF('Feuille3-Coût de production'!D599&lt;&gt;"",'Feuille3-Coût de production'!D599,"")</f>
        <v/>
      </c>
      <c r="E599" s="10" t="str">
        <f t="shared" si="30"/>
        <v/>
      </c>
      <c r="F599" s="7" t="str">
        <f ca="1">IF(AND($A599&lt;&gt;"",F$9&lt;&gt;""),IF(HLOOKUP(F$9,'Feuille1-Catégories'!$C$1:$G$2,2,FALSE)="OUI",F$3,IF(HLOOKUP(F$9,'Feuille1-Catégories'!$C$1:$G$3,3,FALSE)="OUI",OFFSET(F$3,MOD(QUOTIENT(ROW()-ROW($A$20),'Feuille1-Catégories'!$B$6/F$6),F$5),0),IF(MOD($A599-1-F$10,'Feuille1-Catégories'!$F$5+1)=0,F$3,""))),"")</f>
        <v/>
      </c>
      <c r="G599" s="7" t="str">
        <f ca="1">IF(AND($A599&lt;&gt;"",G$9&lt;&gt;""),IF(HLOOKUP(G$9,'Feuille1-Catégories'!$C$1:$G$2,2,FALSE)="OUI",G$3,IF(HLOOKUP(G$9,'Feuille1-Catégories'!$C$1:$G$3,3,FALSE)="OUI",OFFSET(G$3,MOD(QUOTIENT(ROW()-ROW($A$20),'Feuille1-Catégories'!$B$6/G$6),G$5),0),IF(MOD($A599-1-G$10,'Feuille1-Catégories'!$F$5+1)=0,G$3,""))),"")</f>
        <v/>
      </c>
      <c r="H599" s="7" t="str">
        <f ca="1">IF(AND($A599&lt;&gt;"",H$9&lt;&gt;""),IF(HLOOKUP(H$9,'Feuille1-Catégories'!$C$1:$G$2,2,FALSE)="OUI",H$3,IF(HLOOKUP(H$9,'Feuille1-Catégories'!$C$1:$G$3,3,FALSE)="OUI",OFFSET(H$3,MOD(QUOTIENT(ROW()-ROW($A$20),'Feuille1-Catégories'!$B$6/H$6),H$5),0),IF(MOD($A599-1-H$10,'Feuille1-Catégories'!$F$5+1)=0,H$3,""))),"")</f>
        <v/>
      </c>
      <c r="I599" s="7" t="str">
        <f ca="1">IF(AND($A599&lt;&gt;"",I$9&lt;&gt;""),IF(HLOOKUP(I$9,'Feuille1-Catégories'!$C$1:$G$2,2,FALSE)="OUI",I$3,IF(HLOOKUP(I$9,'Feuille1-Catégories'!$C$1:$G$3,3,FALSE)="OUI",OFFSET(I$3,MOD(QUOTIENT(ROW()-ROW($A$20),'Feuille1-Catégories'!$B$6/I$6),I$5),0),IF(MOD($A599-1-I$10,'Feuille1-Catégories'!$F$5+1)=0,I$3,""))),"")</f>
        <v/>
      </c>
      <c r="J599" s="7" t="str">
        <f ca="1">IF(AND($A599&lt;&gt;"",J$9&lt;&gt;""),IF(HLOOKUP(J$9,'Feuille1-Catégories'!$C$1:$G$2,2,FALSE)="OUI",J$3,IF(HLOOKUP(J$9,'Feuille1-Catégories'!$C$1:$G$3,3,FALSE)="OUI",OFFSET(J$3,MOD(QUOTIENT(ROW()-ROW($A$20),'Feuille1-Catégories'!$B$6/J$6),J$5),0),IF(MOD($A599-1-J$10,'Feuille1-Catégories'!$F$5+1)=0,J$3,""))),"")</f>
        <v/>
      </c>
      <c r="K599" s="7" t="str">
        <f ca="1">IF(AND($A599&lt;&gt;"",K$9&lt;&gt;""),IF(HLOOKUP(K$9,'Feuille1-Catégories'!$C$1:$G$2,2,FALSE)="OUI",K$3,IF(HLOOKUP(K$9,'Feuille1-Catégories'!$C$1:$G$3,3,FALSE)="OUI",OFFSET(K$3,MOD(QUOTIENT(ROW()-ROW($A$20),'Feuille1-Catégories'!$B$6/K$6),K$5),0),IF(MOD($A599-1-K$10,'Feuille1-Catégories'!$F$5+1)=0,K$3,""))),"")</f>
        <v/>
      </c>
      <c r="L599" s="7" t="str">
        <f ca="1">IF(AND($A599&lt;&gt;"",L$9&lt;&gt;""),IF(HLOOKUP(L$9,'Feuille1-Catégories'!$C$1:$G$2,2,FALSE)="OUI",L$3,IF(HLOOKUP(L$9,'Feuille1-Catégories'!$C$1:$G$3,3,FALSE)="OUI",OFFSET(L$3,MOD(QUOTIENT(ROW()-ROW($A$20),'Feuille1-Catégories'!$B$6/L$6),L$5),0),IF(MOD($A599-1-L$10,'Feuille1-Catégories'!$F$5+1)=0,L$3,""))),"")</f>
        <v/>
      </c>
      <c r="M599" s="7" t="str">
        <f ca="1">IF(AND($A599&lt;&gt;"",M$9&lt;&gt;""),IF(HLOOKUP(M$9,'Feuille1-Catégories'!$C$1:$G$2,2,FALSE)="OUI",M$3,IF(HLOOKUP(M$9,'Feuille1-Catégories'!$C$1:$G$3,3,FALSE)="OUI",OFFSET(M$3,MOD(QUOTIENT(ROW()-ROW($A$20),'Feuille1-Catégories'!$B$6/M$6),M$5),0),IF(MOD($A599-1-M$10,'Feuille1-Catégories'!$F$5+1)=0,M$3,""))),"")</f>
        <v/>
      </c>
      <c r="N599" s="7" t="str">
        <f ca="1">IF(AND($A599&lt;&gt;"",N$9&lt;&gt;""),IF(HLOOKUP(N$9,'Feuille1-Catégories'!$C$1:$G$2,2,FALSE)="OUI",N$3,IF(HLOOKUP(N$9,'Feuille1-Catégories'!$C$1:$G$3,3,FALSE)="OUI",OFFSET(N$3,MOD(QUOTIENT(ROW()-ROW($A$20),'Feuille1-Catégories'!$B$6/N$6),N$5),0),IF(MOD($A599-1-N$10,'Feuille1-Catégories'!$F$5+1)=0,N$3,""))),"")</f>
        <v/>
      </c>
      <c r="O599" s="7" t="str">
        <f ca="1">IF(AND($A599&lt;&gt;"",O$9&lt;&gt;""),IF(HLOOKUP(O$9,'Feuille1-Catégories'!$C$1:$G$2,2,FALSE)="OUI",O$3,IF(HLOOKUP(O$9,'Feuille1-Catégories'!$C$1:$G$3,3,FALSE)="OUI",OFFSET(O$3,MOD(QUOTIENT(ROW()-ROW($A$20),'Feuille1-Catégories'!$B$6/O$6),O$5),0),IF(MOD($A599-1-O$10,'Feuille1-Catégories'!$F$5+1)=0,O$3,""))),"")</f>
        <v/>
      </c>
      <c r="P599" s="7" t="str">
        <f ca="1">IF(AND($A599&lt;&gt;"",P$9&lt;&gt;""),IF(HLOOKUP(P$9,'Feuille1-Catégories'!$C$1:$G$2,2,FALSE)="OUI",P$3,IF(HLOOKUP(P$9,'Feuille1-Catégories'!$C$1:$G$3,3,FALSE)="OUI",OFFSET(P$3,MOD(QUOTIENT(ROW()-ROW($A$20),'Feuille1-Catégories'!$B$6/P$6),P$5),0),IF(MOD($A599-1-P$10,'Feuille1-Catégories'!$F$5+1)=0,P$3,""))),"")</f>
        <v/>
      </c>
      <c r="Q599" s="7" t="str">
        <f ca="1">IF(AND($A599&lt;&gt;"",Q$9&lt;&gt;""),IF(HLOOKUP(Q$9,'Feuille1-Catégories'!$C$1:$G$2,2,FALSE)="OUI",Q$3,IF(HLOOKUP(Q$9,'Feuille1-Catégories'!$C$1:$G$3,3,FALSE)="OUI",OFFSET(Q$3,MOD(QUOTIENT(ROW()-ROW($A$20),'Feuille1-Catégories'!$B$6/Q$6),Q$5),0),IF(MOD($A599-1-Q$10,'Feuille1-Catégories'!$F$5+1)=0,Q$3,""))),"")</f>
        <v/>
      </c>
      <c r="R599" s="7" t="str">
        <f ca="1">IF(AND($A599&lt;&gt;"",R$9&lt;&gt;""),IF(HLOOKUP(R$9,'Feuille1-Catégories'!$C$1:$G$2,2,FALSE)="OUI",R$3,IF(HLOOKUP(R$9,'Feuille1-Catégories'!$C$1:$G$3,3,FALSE)="OUI",OFFSET(R$3,MOD(QUOTIENT(ROW()-ROW($A$20),'Feuille1-Catégories'!$B$6/R$6),R$5),0),IF(MOD($A599-1-R$10,'Feuille1-Catégories'!$F$5+1)=0,R$3,""))),"")</f>
        <v/>
      </c>
      <c r="S599" s="7" t="str">
        <f ca="1">IF(AND($A599&lt;&gt;"",S$9&lt;&gt;""),IF(HLOOKUP(S$9,'Feuille1-Catégories'!$C$1:$G$2,2,FALSE)="OUI",S$3,IF(HLOOKUP(S$9,'Feuille1-Catégories'!$C$1:$G$3,3,FALSE)="OUI",OFFSET(S$3,MOD(QUOTIENT(ROW()-ROW($A$20),'Feuille1-Catégories'!$B$6/S$6),S$5),0),IF(MOD($A599-1-S$10,'Feuille1-Catégories'!$F$5+1)=0,S$3,""))),"")</f>
        <v/>
      </c>
      <c r="T599" s="7" t="str">
        <f ca="1">IF(AND($A599&lt;&gt;"",T$9&lt;&gt;""),IF(HLOOKUP(T$9,'Feuille1-Catégories'!$C$1:$G$2,2,FALSE)="OUI",T$3,IF(HLOOKUP(T$9,'Feuille1-Catégories'!$C$1:$G$3,3,FALSE)="OUI",OFFSET(T$3,MOD(QUOTIENT(ROW()-ROW($A$20),'Feuille1-Catégories'!$B$6/T$6),T$5),0),IF(MOD($A599-1-T$10,'Feuille1-Catégories'!$F$5+1)=0,T$3,""))),"")</f>
        <v/>
      </c>
      <c r="U599" s="7" t="str">
        <f ca="1">IF(AND($A599&lt;&gt;"",U$9&lt;&gt;""),IF(HLOOKUP(U$9,'Feuille1-Catégories'!$C$1:$G$2,2,FALSE)="OUI",U$3,IF(HLOOKUP(U$9,'Feuille1-Catégories'!$C$1:$G$3,3,FALSE)="OUI",OFFSET(U$3,MOD(QUOTIENT(ROW()-ROW($A$20),'Feuille1-Catégories'!$B$6/U$6),U$5),0),IF(MOD($A599-1-U$10,'Feuille1-Catégories'!$F$5+1)=0,U$3,""))),"")</f>
        <v/>
      </c>
      <c r="V599" s="7" t="str">
        <f ca="1">IF(AND($A599&lt;&gt;"",V$9&lt;&gt;""),IF(HLOOKUP(V$9,'Feuille1-Catégories'!$C$1:$G$2,2,FALSE)="OUI",V$3,IF(HLOOKUP(V$9,'Feuille1-Catégories'!$C$1:$G$3,3,FALSE)="OUI",OFFSET(V$3,MOD(QUOTIENT(ROW()-ROW($A$20),'Feuille1-Catégories'!$B$6/V$6),V$5),0),IF(MOD($A599-1-V$10,'Feuille1-Catégories'!$F$5+1)=0,V$3,""))),"")</f>
        <v/>
      </c>
      <c r="W599" s="7" t="str">
        <f ca="1">IF(AND($A599&lt;&gt;"",W$9&lt;&gt;""),IF(HLOOKUP(W$9,'Feuille1-Catégories'!$C$1:$G$2,2,FALSE)="OUI",W$3,IF(HLOOKUP(W$9,'Feuille1-Catégories'!$C$1:$G$3,3,FALSE)="OUI",OFFSET(W$3,MOD(QUOTIENT(ROW()-ROW($A$20),'Feuille1-Catégories'!$B$6/W$6),W$5),0),IF(MOD($A599-1-W$10,'Feuille1-Catégories'!$F$5+1)=0,W$3,""))),"")</f>
        <v/>
      </c>
      <c r="X599" s="7" t="str">
        <f ca="1">IF(AND($A599&lt;&gt;"",X$9&lt;&gt;""),IF(HLOOKUP(X$9,'Feuille1-Catégories'!$C$1:$G$2,2,FALSE)="OUI",X$3,IF(HLOOKUP(X$9,'Feuille1-Catégories'!$C$1:$G$3,3,FALSE)="OUI",OFFSET(X$3,MOD(QUOTIENT(ROW()-ROW($A$20),'Feuille1-Catégories'!$B$6/X$6),X$5),0),IF(MOD($A599-1-X$10,'Feuille1-Catégories'!$F$5+1)=0,X$3,""))),"")</f>
        <v/>
      </c>
      <c r="Y599" s="7" t="str">
        <f ca="1">IF(AND($A599&lt;&gt;"",Y$9&lt;&gt;""),IF(HLOOKUP(Y$9,'Feuille1-Catégories'!$C$1:$G$2,2,FALSE)="OUI",Y$3,IF(HLOOKUP(Y$9,'Feuille1-Catégories'!$C$1:$G$3,3,FALSE)="OUI",OFFSET(Y$3,MOD(QUOTIENT(ROW()-ROW($A$20),'Feuille1-Catégories'!$B$6/Y$6),Y$5),0),IF(MOD($A599-1-Y$10,'Feuille1-Catégories'!$F$5+1)=0,Y$3,""))),"")</f>
        <v/>
      </c>
      <c r="Z599" s="7" t="str">
        <f ca="1">IF(AND($A599&lt;&gt;"",Z$9&lt;&gt;""),IF(HLOOKUP(Z$9,'Feuille1-Catégories'!$C$1:$G$2,2,FALSE)="OUI",Z$3,IF(HLOOKUP(Z$9,'Feuille1-Catégories'!$C$1:$G$3,3,FALSE)="OUI",OFFSET(Z$3,MOD(QUOTIENT(ROW()-ROW($A$20),'Feuille1-Catégories'!$B$6/Z$6),Z$5),0),"")),"")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00" spans="1:26" ht="17" x14ac:dyDescent="0.2">
      <c r="A600" s="21" t="str">
        <f>IF(ROW()-ROW($A$19)&gt;'Feuille1-Catégories'!$B$6,"",ROW()-ROW($A$19))</f>
        <v/>
      </c>
      <c r="B600" s="33" t="str">
        <f t="shared" si="28"/>
        <v/>
      </c>
      <c r="C600" s="10" t="str">
        <f t="shared" si="29"/>
        <v/>
      </c>
      <c r="D600" s="10" t="str">
        <f>IF('Feuille3-Coût de production'!D600&lt;&gt;"",'Feuille3-Coût de production'!D600,"")</f>
        <v/>
      </c>
      <c r="E600" s="10" t="str">
        <f t="shared" si="30"/>
        <v/>
      </c>
      <c r="F600" s="7" t="str">
        <f ca="1">IF(AND($A600&lt;&gt;"",F$9&lt;&gt;""),IF(HLOOKUP(F$9,'Feuille1-Catégories'!$C$1:$G$2,2,FALSE)="OUI",F$3,IF(HLOOKUP(F$9,'Feuille1-Catégories'!$C$1:$G$3,3,FALSE)="OUI",OFFSET(F$3,MOD(QUOTIENT(ROW()-ROW($A$20),'Feuille1-Catégories'!$B$6/F$6),F$5),0),IF(MOD($A600-1-F$10,'Feuille1-Catégories'!$F$5+1)=0,F$3,""))),"")</f>
        <v/>
      </c>
      <c r="G600" s="7" t="str">
        <f ca="1">IF(AND($A600&lt;&gt;"",G$9&lt;&gt;""),IF(HLOOKUP(G$9,'Feuille1-Catégories'!$C$1:$G$2,2,FALSE)="OUI",G$3,IF(HLOOKUP(G$9,'Feuille1-Catégories'!$C$1:$G$3,3,FALSE)="OUI",OFFSET(G$3,MOD(QUOTIENT(ROW()-ROW($A$20),'Feuille1-Catégories'!$B$6/G$6),G$5),0),IF(MOD($A600-1-G$10,'Feuille1-Catégories'!$F$5+1)=0,G$3,""))),"")</f>
        <v/>
      </c>
      <c r="H600" s="7" t="str">
        <f ca="1">IF(AND($A600&lt;&gt;"",H$9&lt;&gt;""),IF(HLOOKUP(H$9,'Feuille1-Catégories'!$C$1:$G$2,2,FALSE)="OUI",H$3,IF(HLOOKUP(H$9,'Feuille1-Catégories'!$C$1:$G$3,3,FALSE)="OUI",OFFSET(H$3,MOD(QUOTIENT(ROW()-ROW($A$20),'Feuille1-Catégories'!$B$6/H$6),H$5),0),IF(MOD($A600-1-H$10,'Feuille1-Catégories'!$F$5+1)=0,H$3,""))),"")</f>
        <v/>
      </c>
      <c r="I600" s="7" t="str">
        <f ca="1">IF(AND($A600&lt;&gt;"",I$9&lt;&gt;""),IF(HLOOKUP(I$9,'Feuille1-Catégories'!$C$1:$G$2,2,FALSE)="OUI",I$3,IF(HLOOKUP(I$9,'Feuille1-Catégories'!$C$1:$G$3,3,FALSE)="OUI",OFFSET(I$3,MOD(QUOTIENT(ROW()-ROW($A$20),'Feuille1-Catégories'!$B$6/I$6),I$5),0),IF(MOD($A600-1-I$10,'Feuille1-Catégories'!$F$5+1)=0,I$3,""))),"")</f>
        <v/>
      </c>
      <c r="J600" s="7" t="str">
        <f ca="1">IF(AND($A600&lt;&gt;"",J$9&lt;&gt;""),IF(HLOOKUP(J$9,'Feuille1-Catégories'!$C$1:$G$2,2,FALSE)="OUI",J$3,IF(HLOOKUP(J$9,'Feuille1-Catégories'!$C$1:$G$3,3,FALSE)="OUI",OFFSET(J$3,MOD(QUOTIENT(ROW()-ROW($A$20),'Feuille1-Catégories'!$B$6/J$6),J$5),0),IF(MOD($A600-1-J$10,'Feuille1-Catégories'!$F$5+1)=0,J$3,""))),"")</f>
        <v/>
      </c>
      <c r="K600" s="7" t="str">
        <f ca="1">IF(AND($A600&lt;&gt;"",K$9&lt;&gt;""),IF(HLOOKUP(K$9,'Feuille1-Catégories'!$C$1:$G$2,2,FALSE)="OUI",K$3,IF(HLOOKUP(K$9,'Feuille1-Catégories'!$C$1:$G$3,3,FALSE)="OUI",OFFSET(K$3,MOD(QUOTIENT(ROW()-ROW($A$20),'Feuille1-Catégories'!$B$6/K$6),K$5),0),IF(MOD($A600-1-K$10,'Feuille1-Catégories'!$F$5+1)=0,K$3,""))),"")</f>
        <v/>
      </c>
      <c r="L600" s="7" t="str">
        <f ca="1">IF(AND($A600&lt;&gt;"",L$9&lt;&gt;""),IF(HLOOKUP(L$9,'Feuille1-Catégories'!$C$1:$G$2,2,FALSE)="OUI",L$3,IF(HLOOKUP(L$9,'Feuille1-Catégories'!$C$1:$G$3,3,FALSE)="OUI",OFFSET(L$3,MOD(QUOTIENT(ROW()-ROW($A$20),'Feuille1-Catégories'!$B$6/L$6),L$5),0),IF(MOD($A600-1-L$10,'Feuille1-Catégories'!$F$5+1)=0,L$3,""))),"")</f>
        <v/>
      </c>
      <c r="M600" s="7" t="str">
        <f ca="1">IF(AND($A600&lt;&gt;"",M$9&lt;&gt;""),IF(HLOOKUP(M$9,'Feuille1-Catégories'!$C$1:$G$2,2,FALSE)="OUI",M$3,IF(HLOOKUP(M$9,'Feuille1-Catégories'!$C$1:$G$3,3,FALSE)="OUI",OFFSET(M$3,MOD(QUOTIENT(ROW()-ROW($A$20),'Feuille1-Catégories'!$B$6/M$6),M$5),0),IF(MOD($A600-1-M$10,'Feuille1-Catégories'!$F$5+1)=0,M$3,""))),"")</f>
        <v/>
      </c>
      <c r="N600" s="7" t="str">
        <f ca="1">IF(AND($A600&lt;&gt;"",N$9&lt;&gt;""),IF(HLOOKUP(N$9,'Feuille1-Catégories'!$C$1:$G$2,2,FALSE)="OUI",N$3,IF(HLOOKUP(N$9,'Feuille1-Catégories'!$C$1:$G$3,3,FALSE)="OUI",OFFSET(N$3,MOD(QUOTIENT(ROW()-ROW($A$20),'Feuille1-Catégories'!$B$6/N$6),N$5),0),IF(MOD($A600-1-N$10,'Feuille1-Catégories'!$F$5+1)=0,N$3,""))),"")</f>
        <v/>
      </c>
      <c r="O600" s="7" t="str">
        <f ca="1">IF(AND($A600&lt;&gt;"",O$9&lt;&gt;""),IF(HLOOKUP(O$9,'Feuille1-Catégories'!$C$1:$G$2,2,FALSE)="OUI",O$3,IF(HLOOKUP(O$9,'Feuille1-Catégories'!$C$1:$G$3,3,FALSE)="OUI",OFFSET(O$3,MOD(QUOTIENT(ROW()-ROW($A$20),'Feuille1-Catégories'!$B$6/O$6),O$5),0),IF(MOD($A600-1-O$10,'Feuille1-Catégories'!$F$5+1)=0,O$3,""))),"")</f>
        <v/>
      </c>
      <c r="P600" s="7" t="str">
        <f ca="1">IF(AND($A600&lt;&gt;"",P$9&lt;&gt;""),IF(HLOOKUP(P$9,'Feuille1-Catégories'!$C$1:$G$2,2,FALSE)="OUI",P$3,IF(HLOOKUP(P$9,'Feuille1-Catégories'!$C$1:$G$3,3,FALSE)="OUI",OFFSET(P$3,MOD(QUOTIENT(ROW()-ROW($A$20),'Feuille1-Catégories'!$B$6/P$6),P$5),0),IF(MOD($A600-1-P$10,'Feuille1-Catégories'!$F$5+1)=0,P$3,""))),"")</f>
        <v/>
      </c>
      <c r="Q600" s="7" t="str">
        <f ca="1">IF(AND($A600&lt;&gt;"",Q$9&lt;&gt;""),IF(HLOOKUP(Q$9,'Feuille1-Catégories'!$C$1:$G$2,2,FALSE)="OUI",Q$3,IF(HLOOKUP(Q$9,'Feuille1-Catégories'!$C$1:$G$3,3,FALSE)="OUI",OFFSET(Q$3,MOD(QUOTIENT(ROW()-ROW($A$20),'Feuille1-Catégories'!$B$6/Q$6),Q$5),0),IF(MOD($A600-1-Q$10,'Feuille1-Catégories'!$F$5+1)=0,Q$3,""))),"")</f>
        <v/>
      </c>
      <c r="R600" s="7" t="str">
        <f ca="1">IF(AND($A600&lt;&gt;"",R$9&lt;&gt;""),IF(HLOOKUP(R$9,'Feuille1-Catégories'!$C$1:$G$2,2,FALSE)="OUI",R$3,IF(HLOOKUP(R$9,'Feuille1-Catégories'!$C$1:$G$3,3,FALSE)="OUI",OFFSET(R$3,MOD(QUOTIENT(ROW()-ROW($A$20),'Feuille1-Catégories'!$B$6/R$6),R$5),0),IF(MOD($A600-1-R$10,'Feuille1-Catégories'!$F$5+1)=0,R$3,""))),"")</f>
        <v/>
      </c>
      <c r="S600" s="7" t="str">
        <f ca="1">IF(AND($A600&lt;&gt;"",S$9&lt;&gt;""),IF(HLOOKUP(S$9,'Feuille1-Catégories'!$C$1:$G$2,2,FALSE)="OUI",S$3,IF(HLOOKUP(S$9,'Feuille1-Catégories'!$C$1:$G$3,3,FALSE)="OUI",OFFSET(S$3,MOD(QUOTIENT(ROW()-ROW($A$20),'Feuille1-Catégories'!$B$6/S$6),S$5),0),IF(MOD($A600-1-S$10,'Feuille1-Catégories'!$F$5+1)=0,S$3,""))),"")</f>
        <v/>
      </c>
      <c r="T600" s="7" t="str">
        <f ca="1">IF(AND($A600&lt;&gt;"",T$9&lt;&gt;""),IF(HLOOKUP(T$9,'Feuille1-Catégories'!$C$1:$G$2,2,FALSE)="OUI",T$3,IF(HLOOKUP(T$9,'Feuille1-Catégories'!$C$1:$G$3,3,FALSE)="OUI",OFFSET(T$3,MOD(QUOTIENT(ROW()-ROW($A$20),'Feuille1-Catégories'!$B$6/T$6),T$5),0),IF(MOD($A600-1-T$10,'Feuille1-Catégories'!$F$5+1)=0,T$3,""))),"")</f>
        <v/>
      </c>
      <c r="U600" s="7" t="str">
        <f ca="1">IF(AND($A600&lt;&gt;"",U$9&lt;&gt;""),IF(HLOOKUP(U$9,'Feuille1-Catégories'!$C$1:$G$2,2,FALSE)="OUI",U$3,IF(HLOOKUP(U$9,'Feuille1-Catégories'!$C$1:$G$3,3,FALSE)="OUI",OFFSET(U$3,MOD(QUOTIENT(ROW()-ROW($A$20),'Feuille1-Catégories'!$B$6/U$6),U$5),0),IF(MOD($A600-1-U$10,'Feuille1-Catégories'!$F$5+1)=0,U$3,""))),"")</f>
        <v/>
      </c>
      <c r="V600" s="7" t="str">
        <f ca="1">IF(AND($A600&lt;&gt;"",V$9&lt;&gt;""),IF(HLOOKUP(V$9,'Feuille1-Catégories'!$C$1:$G$2,2,FALSE)="OUI",V$3,IF(HLOOKUP(V$9,'Feuille1-Catégories'!$C$1:$G$3,3,FALSE)="OUI",OFFSET(V$3,MOD(QUOTIENT(ROW()-ROW($A$20),'Feuille1-Catégories'!$B$6/V$6),V$5),0),IF(MOD($A600-1-V$10,'Feuille1-Catégories'!$F$5+1)=0,V$3,""))),"")</f>
        <v/>
      </c>
      <c r="W600" s="7" t="str">
        <f ca="1">IF(AND($A600&lt;&gt;"",W$9&lt;&gt;""),IF(HLOOKUP(W$9,'Feuille1-Catégories'!$C$1:$G$2,2,FALSE)="OUI",W$3,IF(HLOOKUP(W$9,'Feuille1-Catégories'!$C$1:$G$3,3,FALSE)="OUI",OFFSET(W$3,MOD(QUOTIENT(ROW()-ROW($A$20),'Feuille1-Catégories'!$B$6/W$6),W$5),0),IF(MOD($A600-1-W$10,'Feuille1-Catégories'!$F$5+1)=0,W$3,""))),"")</f>
        <v/>
      </c>
      <c r="X600" s="7" t="str">
        <f ca="1">IF(AND($A600&lt;&gt;"",X$9&lt;&gt;""),IF(HLOOKUP(X$9,'Feuille1-Catégories'!$C$1:$G$2,2,FALSE)="OUI",X$3,IF(HLOOKUP(X$9,'Feuille1-Catégories'!$C$1:$G$3,3,FALSE)="OUI",OFFSET(X$3,MOD(QUOTIENT(ROW()-ROW($A$20),'Feuille1-Catégories'!$B$6/X$6),X$5),0),IF(MOD($A600-1-X$10,'Feuille1-Catégories'!$F$5+1)=0,X$3,""))),"")</f>
        <v/>
      </c>
      <c r="Y600" s="7" t="str">
        <f ca="1">IF(AND($A600&lt;&gt;"",Y$9&lt;&gt;""),IF(HLOOKUP(Y$9,'Feuille1-Catégories'!$C$1:$G$2,2,FALSE)="OUI",Y$3,IF(HLOOKUP(Y$9,'Feuille1-Catégories'!$C$1:$G$3,3,FALSE)="OUI",OFFSET(Y$3,MOD(QUOTIENT(ROW()-ROW($A$20),'Feuille1-Catégories'!$B$6/Y$6),Y$5),0),IF(MOD($A600-1-Y$10,'Feuille1-Catégories'!$F$5+1)=0,Y$3,""))),"")</f>
        <v/>
      </c>
      <c r="Z600" s="7" t="str">
        <f ca="1">IF(AND($A600&lt;&gt;"",Z$9&lt;&gt;""),IF(HLOOKUP(Z$9,'Feuille1-Catégories'!$C$1:$G$2,2,FALSE)="OUI",Z$3,IF(HLOOKUP(Z$9,'Feuille1-Catégories'!$C$1:$G$3,3,FALSE)="OUI",OFFSET(Z$3,MOD(QUOTIENT(ROW()-ROW($A$20),'Feuille1-Catégories'!$B$6/Z$6),Z$5),0),"")),"")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01" spans="1:26" ht="17" x14ac:dyDescent="0.2">
      <c r="A601" s="21" t="str">
        <f>IF(ROW()-ROW($A$19)&gt;'Feuille1-Catégories'!$B$6,"",ROW()-ROW($A$19))</f>
        <v/>
      </c>
      <c r="B601" s="33" t="str">
        <f t="shared" si="28"/>
        <v/>
      </c>
      <c r="C601" s="10" t="str">
        <f t="shared" si="29"/>
        <v/>
      </c>
      <c r="D601" s="10" t="str">
        <f>IF('Feuille3-Coût de production'!D601&lt;&gt;"",'Feuille3-Coût de production'!D601,"")</f>
        <v/>
      </c>
      <c r="E601" s="10" t="str">
        <f t="shared" si="30"/>
        <v/>
      </c>
      <c r="F601" s="7" t="str">
        <f ca="1">IF(AND($A601&lt;&gt;"",F$9&lt;&gt;""),IF(HLOOKUP(F$9,'Feuille1-Catégories'!$C$1:$G$2,2,FALSE)="OUI",F$3,IF(HLOOKUP(F$9,'Feuille1-Catégories'!$C$1:$G$3,3,FALSE)="OUI",OFFSET(F$3,MOD(QUOTIENT(ROW()-ROW($A$20),'Feuille1-Catégories'!$B$6/F$6),F$5),0),IF(MOD($A601-1-F$10,'Feuille1-Catégories'!$F$5+1)=0,F$3,""))),"")</f>
        <v/>
      </c>
      <c r="G601" s="7" t="str">
        <f ca="1">IF(AND($A601&lt;&gt;"",G$9&lt;&gt;""),IF(HLOOKUP(G$9,'Feuille1-Catégories'!$C$1:$G$2,2,FALSE)="OUI",G$3,IF(HLOOKUP(G$9,'Feuille1-Catégories'!$C$1:$G$3,3,FALSE)="OUI",OFFSET(G$3,MOD(QUOTIENT(ROW()-ROW($A$20),'Feuille1-Catégories'!$B$6/G$6),G$5),0),IF(MOD($A601-1-G$10,'Feuille1-Catégories'!$F$5+1)=0,G$3,""))),"")</f>
        <v/>
      </c>
      <c r="H601" s="7" t="str">
        <f ca="1">IF(AND($A601&lt;&gt;"",H$9&lt;&gt;""),IF(HLOOKUP(H$9,'Feuille1-Catégories'!$C$1:$G$2,2,FALSE)="OUI",H$3,IF(HLOOKUP(H$9,'Feuille1-Catégories'!$C$1:$G$3,3,FALSE)="OUI",OFFSET(H$3,MOD(QUOTIENT(ROW()-ROW($A$20),'Feuille1-Catégories'!$B$6/H$6),H$5),0),IF(MOD($A601-1-H$10,'Feuille1-Catégories'!$F$5+1)=0,H$3,""))),"")</f>
        <v/>
      </c>
      <c r="I601" s="7" t="str">
        <f ca="1">IF(AND($A601&lt;&gt;"",I$9&lt;&gt;""),IF(HLOOKUP(I$9,'Feuille1-Catégories'!$C$1:$G$2,2,FALSE)="OUI",I$3,IF(HLOOKUP(I$9,'Feuille1-Catégories'!$C$1:$G$3,3,FALSE)="OUI",OFFSET(I$3,MOD(QUOTIENT(ROW()-ROW($A$20),'Feuille1-Catégories'!$B$6/I$6),I$5),0),IF(MOD($A601-1-I$10,'Feuille1-Catégories'!$F$5+1)=0,I$3,""))),"")</f>
        <v/>
      </c>
      <c r="J601" s="7" t="str">
        <f ca="1">IF(AND($A601&lt;&gt;"",J$9&lt;&gt;""),IF(HLOOKUP(J$9,'Feuille1-Catégories'!$C$1:$G$2,2,FALSE)="OUI",J$3,IF(HLOOKUP(J$9,'Feuille1-Catégories'!$C$1:$G$3,3,FALSE)="OUI",OFFSET(J$3,MOD(QUOTIENT(ROW()-ROW($A$20),'Feuille1-Catégories'!$B$6/J$6),J$5),0),IF(MOD($A601-1-J$10,'Feuille1-Catégories'!$F$5+1)=0,J$3,""))),"")</f>
        <v/>
      </c>
      <c r="K601" s="7" t="str">
        <f ca="1">IF(AND($A601&lt;&gt;"",K$9&lt;&gt;""),IF(HLOOKUP(K$9,'Feuille1-Catégories'!$C$1:$G$2,2,FALSE)="OUI",K$3,IF(HLOOKUP(K$9,'Feuille1-Catégories'!$C$1:$G$3,3,FALSE)="OUI",OFFSET(K$3,MOD(QUOTIENT(ROW()-ROW($A$20),'Feuille1-Catégories'!$B$6/K$6),K$5),0),IF(MOD($A601-1-K$10,'Feuille1-Catégories'!$F$5+1)=0,K$3,""))),"")</f>
        <v/>
      </c>
      <c r="L601" s="7" t="str">
        <f ca="1">IF(AND($A601&lt;&gt;"",L$9&lt;&gt;""),IF(HLOOKUP(L$9,'Feuille1-Catégories'!$C$1:$G$2,2,FALSE)="OUI",L$3,IF(HLOOKUP(L$9,'Feuille1-Catégories'!$C$1:$G$3,3,FALSE)="OUI",OFFSET(L$3,MOD(QUOTIENT(ROW()-ROW($A$20),'Feuille1-Catégories'!$B$6/L$6),L$5),0),IF(MOD($A601-1-L$10,'Feuille1-Catégories'!$F$5+1)=0,L$3,""))),"")</f>
        <v/>
      </c>
      <c r="M601" s="7" t="str">
        <f ca="1">IF(AND($A601&lt;&gt;"",M$9&lt;&gt;""),IF(HLOOKUP(M$9,'Feuille1-Catégories'!$C$1:$G$2,2,FALSE)="OUI",M$3,IF(HLOOKUP(M$9,'Feuille1-Catégories'!$C$1:$G$3,3,FALSE)="OUI",OFFSET(M$3,MOD(QUOTIENT(ROW()-ROW($A$20),'Feuille1-Catégories'!$B$6/M$6),M$5),0),IF(MOD($A601-1-M$10,'Feuille1-Catégories'!$F$5+1)=0,M$3,""))),"")</f>
        <v/>
      </c>
      <c r="N601" s="7" t="str">
        <f ca="1">IF(AND($A601&lt;&gt;"",N$9&lt;&gt;""),IF(HLOOKUP(N$9,'Feuille1-Catégories'!$C$1:$G$2,2,FALSE)="OUI",N$3,IF(HLOOKUP(N$9,'Feuille1-Catégories'!$C$1:$G$3,3,FALSE)="OUI",OFFSET(N$3,MOD(QUOTIENT(ROW()-ROW($A$20),'Feuille1-Catégories'!$B$6/N$6),N$5),0),IF(MOD($A601-1-N$10,'Feuille1-Catégories'!$F$5+1)=0,N$3,""))),"")</f>
        <v/>
      </c>
      <c r="O601" s="7" t="str">
        <f ca="1">IF(AND($A601&lt;&gt;"",O$9&lt;&gt;""),IF(HLOOKUP(O$9,'Feuille1-Catégories'!$C$1:$G$2,2,FALSE)="OUI",O$3,IF(HLOOKUP(O$9,'Feuille1-Catégories'!$C$1:$G$3,3,FALSE)="OUI",OFFSET(O$3,MOD(QUOTIENT(ROW()-ROW($A$20),'Feuille1-Catégories'!$B$6/O$6),O$5),0),IF(MOD($A601-1-O$10,'Feuille1-Catégories'!$F$5+1)=0,O$3,""))),"")</f>
        <v/>
      </c>
      <c r="P601" s="7" t="str">
        <f ca="1">IF(AND($A601&lt;&gt;"",P$9&lt;&gt;""),IF(HLOOKUP(P$9,'Feuille1-Catégories'!$C$1:$G$2,2,FALSE)="OUI",P$3,IF(HLOOKUP(P$9,'Feuille1-Catégories'!$C$1:$G$3,3,FALSE)="OUI",OFFSET(P$3,MOD(QUOTIENT(ROW()-ROW($A$20),'Feuille1-Catégories'!$B$6/P$6),P$5),0),IF(MOD($A601-1-P$10,'Feuille1-Catégories'!$F$5+1)=0,P$3,""))),"")</f>
        <v/>
      </c>
      <c r="Q601" s="7" t="str">
        <f ca="1">IF(AND($A601&lt;&gt;"",Q$9&lt;&gt;""),IF(HLOOKUP(Q$9,'Feuille1-Catégories'!$C$1:$G$2,2,FALSE)="OUI",Q$3,IF(HLOOKUP(Q$9,'Feuille1-Catégories'!$C$1:$G$3,3,FALSE)="OUI",OFFSET(Q$3,MOD(QUOTIENT(ROW()-ROW($A$20),'Feuille1-Catégories'!$B$6/Q$6),Q$5),0),IF(MOD($A601-1-Q$10,'Feuille1-Catégories'!$F$5+1)=0,Q$3,""))),"")</f>
        <v/>
      </c>
      <c r="R601" s="7" t="str">
        <f ca="1">IF(AND($A601&lt;&gt;"",R$9&lt;&gt;""),IF(HLOOKUP(R$9,'Feuille1-Catégories'!$C$1:$G$2,2,FALSE)="OUI",R$3,IF(HLOOKUP(R$9,'Feuille1-Catégories'!$C$1:$G$3,3,FALSE)="OUI",OFFSET(R$3,MOD(QUOTIENT(ROW()-ROW($A$20),'Feuille1-Catégories'!$B$6/R$6),R$5),0),IF(MOD($A601-1-R$10,'Feuille1-Catégories'!$F$5+1)=0,R$3,""))),"")</f>
        <v/>
      </c>
      <c r="S601" s="7" t="str">
        <f ca="1">IF(AND($A601&lt;&gt;"",S$9&lt;&gt;""),IF(HLOOKUP(S$9,'Feuille1-Catégories'!$C$1:$G$2,2,FALSE)="OUI",S$3,IF(HLOOKUP(S$9,'Feuille1-Catégories'!$C$1:$G$3,3,FALSE)="OUI",OFFSET(S$3,MOD(QUOTIENT(ROW()-ROW($A$20),'Feuille1-Catégories'!$B$6/S$6),S$5),0),IF(MOD($A601-1-S$10,'Feuille1-Catégories'!$F$5+1)=0,S$3,""))),"")</f>
        <v/>
      </c>
      <c r="T601" s="7" t="str">
        <f ca="1">IF(AND($A601&lt;&gt;"",T$9&lt;&gt;""),IF(HLOOKUP(T$9,'Feuille1-Catégories'!$C$1:$G$2,2,FALSE)="OUI",T$3,IF(HLOOKUP(T$9,'Feuille1-Catégories'!$C$1:$G$3,3,FALSE)="OUI",OFFSET(T$3,MOD(QUOTIENT(ROW()-ROW($A$20),'Feuille1-Catégories'!$B$6/T$6),T$5),0),IF(MOD($A601-1-T$10,'Feuille1-Catégories'!$F$5+1)=0,T$3,""))),"")</f>
        <v/>
      </c>
      <c r="U601" s="7" t="str">
        <f ca="1">IF(AND($A601&lt;&gt;"",U$9&lt;&gt;""),IF(HLOOKUP(U$9,'Feuille1-Catégories'!$C$1:$G$2,2,FALSE)="OUI",U$3,IF(HLOOKUP(U$9,'Feuille1-Catégories'!$C$1:$G$3,3,FALSE)="OUI",OFFSET(U$3,MOD(QUOTIENT(ROW()-ROW($A$20),'Feuille1-Catégories'!$B$6/U$6),U$5),0),IF(MOD($A601-1-U$10,'Feuille1-Catégories'!$F$5+1)=0,U$3,""))),"")</f>
        <v/>
      </c>
      <c r="V601" s="7" t="str">
        <f ca="1">IF(AND($A601&lt;&gt;"",V$9&lt;&gt;""),IF(HLOOKUP(V$9,'Feuille1-Catégories'!$C$1:$G$2,2,FALSE)="OUI",V$3,IF(HLOOKUP(V$9,'Feuille1-Catégories'!$C$1:$G$3,3,FALSE)="OUI",OFFSET(V$3,MOD(QUOTIENT(ROW()-ROW($A$20),'Feuille1-Catégories'!$B$6/V$6),V$5),0),IF(MOD($A601-1-V$10,'Feuille1-Catégories'!$F$5+1)=0,V$3,""))),"")</f>
        <v/>
      </c>
      <c r="W601" s="7" t="str">
        <f ca="1">IF(AND($A601&lt;&gt;"",W$9&lt;&gt;""),IF(HLOOKUP(W$9,'Feuille1-Catégories'!$C$1:$G$2,2,FALSE)="OUI",W$3,IF(HLOOKUP(W$9,'Feuille1-Catégories'!$C$1:$G$3,3,FALSE)="OUI",OFFSET(W$3,MOD(QUOTIENT(ROW()-ROW($A$20),'Feuille1-Catégories'!$B$6/W$6),W$5),0),IF(MOD($A601-1-W$10,'Feuille1-Catégories'!$F$5+1)=0,W$3,""))),"")</f>
        <v/>
      </c>
      <c r="X601" s="7" t="str">
        <f ca="1">IF(AND($A601&lt;&gt;"",X$9&lt;&gt;""),IF(HLOOKUP(X$9,'Feuille1-Catégories'!$C$1:$G$2,2,FALSE)="OUI",X$3,IF(HLOOKUP(X$9,'Feuille1-Catégories'!$C$1:$G$3,3,FALSE)="OUI",OFFSET(X$3,MOD(QUOTIENT(ROW()-ROW($A$20),'Feuille1-Catégories'!$B$6/X$6),X$5),0),IF(MOD($A601-1-X$10,'Feuille1-Catégories'!$F$5+1)=0,X$3,""))),"")</f>
        <v/>
      </c>
      <c r="Y601" s="7" t="str">
        <f ca="1">IF(AND($A601&lt;&gt;"",Y$9&lt;&gt;""),IF(HLOOKUP(Y$9,'Feuille1-Catégories'!$C$1:$G$2,2,FALSE)="OUI",Y$3,IF(HLOOKUP(Y$9,'Feuille1-Catégories'!$C$1:$G$3,3,FALSE)="OUI",OFFSET(Y$3,MOD(QUOTIENT(ROW()-ROW($A$20),'Feuille1-Catégories'!$B$6/Y$6),Y$5),0),IF(MOD($A601-1-Y$10,'Feuille1-Catégories'!$F$5+1)=0,Y$3,""))),"")</f>
        <v/>
      </c>
      <c r="Z601" s="7" t="str">
        <f ca="1">IF(AND($A601&lt;&gt;"",Z$9&lt;&gt;""),IF(HLOOKUP(Z$9,'Feuille1-Catégories'!$C$1:$G$2,2,FALSE)="OUI",Z$3,IF(HLOOKUP(Z$9,'Feuille1-Catégories'!$C$1:$G$3,3,FALSE)="OUI",OFFSET(Z$3,MOD(QUOTIENT(ROW()-ROW($A$20),'Feuille1-Catégories'!$B$6/Z$6),Z$5),0),"")),"")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02" spans="1:26" ht="17" x14ac:dyDescent="0.2">
      <c r="A602" s="21" t="str">
        <f>IF(ROW()-ROW($A$19)&gt;'Feuille1-Catégories'!$B$6,"",ROW()-ROW($A$19))</f>
        <v/>
      </c>
      <c r="B602" s="33" t="str">
        <f t="shared" si="28"/>
        <v/>
      </c>
      <c r="C602" s="10" t="str">
        <f t="shared" si="29"/>
        <v/>
      </c>
      <c r="D602" s="10" t="str">
        <f>IF('Feuille3-Coût de production'!D602&lt;&gt;"",'Feuille3-Coût de production'!D602,"")</f>
        <v/>
      </c>
      <c r="E602" s="10" t="str">
        <f t="shared" si="30"/>
        <v/>
      </c>
      <c r="F602" s="7" t="str">
        <f ca="1">IF(AND($A602&lt;&gt;"",F$9&lt;&gt;""),IF(HLOOKUP(F$9,'Feuille1-Catégories'!$C$1:$G$2,2,FALSE)="OUI",F$3,IF(HLOOKUP(F$9,'Feuille1-Catégories'!$C$1:$G$3,3,FALSE)="OUI",OFFSET(F$3,MOD(QUOTIENT(ROW()-ROW($A$20),'Feuille1-Catégories'!$B$6/F$6),F$5),0),IF(MOD($A602-1-F$10,'Feuille1-Catégories'!$F$5+1)=0,F$3,""))),"")</f>
        <v/>
      </c>
      <c r="G602" s="7" t="str">
        <f ca="1">IF(AND($A602&lt;&gt;"",G$9&lt;&gt;""),IF(HLOOKUP(G$9,'Feuille1-Catégories'!$C$1:$G$2,2,FALSE)="OUI",G$3,IF(HLOOKUP(G$9,'Feuille1-Catégories'!$C$1:$G$3,3,FALSE)="OUI",OFFSET(G$3,MOD(QUOTIENT(ROW()-ROW($A$20),'Feuille1-Catégories'!$B$6/G$6),G$5),0),IF(MOD($A602-1-G$10,'Feuille1-Catégories'!$F$5+1)=0,G$3,""))),"")</f>
        <v/>
      </c>
      <c r="H602" s="7" t="str">
        <f ca="1">IF(AND($A602&lt;&gt;"",H$9&lt;&gt;""),IF(HLOOKUP(H$9,'Feuille1-Catégories'!$C$1:$G$2,2,FALSE)="OUI",H$3,IF(HLOOKUP(H$9,'Feuille1-Catégories'!$C$1:$G$3,3,FALSE)="OUI",OFFSET(H$3,MOD(QUOTIENT(ROW()-ROW($A$20),'Feuille1-Catégories'!$B$6/H$6),H$5),0),IF(MOD($A602-1-H$10,'Feuille1-Catégories'!$F$5+1)=0,H$3,""))),"")</f>
        <v/>
      </c>
      <c r="I602" s="7" t="str">
        <f ca="1">IF(AND($A602&lt;&gt;"",I$9&lt;&gt;""),IF(HLOOKUP(I$9,'Feuille1-Catégories'!$C$1:$G$2,2,FALSE)="OUI",I$3,IF(HLOOKUP(I$9,'Feuille1-Catégories'!$C$1:$G$3,3,FALSE)="OUI",OFFSET(I$3,MOD(QUOTIENT(ROW()-ROW($A$20),'Feuille1-Catégories'!$B$6/I$6),I$5),0),IF(MOD($A602-1-I$10,'Feuille1-Catégories'!$F$5+1)=0,I$3,""))),"")</f>
        <v/>
      </c>
      <c r="J602" s="7" t="str">
        <f ca="1">IF(AND($A602&lt;&gt;"",J$9&lt;&gt;""),IF(HLOOKUP(J$9,'Feuille1-Catégories'!$C$1:$G$2,2,FALSE)="OUI",J$3,IF(HLOOKUP(J$9,'Feuille1-Catégories'!$C$1:$G$3,3,FALSE)="OUI",OFFSET(J$3,MOD(QUOTIENT(ROW()-ROW($A$20),'Feuille1-Catégories'!$B$6/J$6),J$5),0),IF(MOD($A602-1-J$10,'Feuille1-Catégories'!$F$5+1)=0,J$3,""))),"")</f>
        <v/>
      </c>
      <c r="K602" s="7" t="str">
        <f ca="1">IF(AND($A602&lt;&gt;"",K$9&lt;&gt;""),IF(HLOOKUP(K$9,'Feuille1-Catégories'!$C$1:$G$2,2,FALSE)="OUI",K$3,IF(HLOOKUP(K$9,'Feuille1-Catégories'!$C$1:$G$3,3,FALSE)="OUI",OFFSET(K$3,MOD(QUOTIENT(ROW()-ROW($A$20),'Feuille1-Catégories'!$B$6/K$6),K$5),0),IF(MOD($A602-1-K$10,'Feuille1-Catégories'!$F$5+1)=0,K$3,""))),"")</f>
        <v/>
      </c>
      <c r="L602" s="7" t="str">
        <f ca="1">IF(AND($A602&lt;&gt;"",L$9&lt;&gt;""),IF(HLOOKUP(L$9,'Feuille1-Catégories'!$C$1:$G$2,2,FALSE)="OUI",L$3,IF(HLOOKUP(L$9,'Feuille1-Catégories'!$C$1:$G$3,3,FALSE)="OUI",OFFSET(L$3,MOD(QUOTIENT(ROW()-ROW($A$20),'Feuille1-Catégories'!$B$6/L$6),L$5),0),IF(MOD($A602-1-L$10,'Feuille1-Catégories'!$F$5+1)=0,L$3,""))),"")</f>
        <v/>
      </c>
      <c r="M602" s="7" t="str">
        <f ca="1">IF(AND($A602&lt;&gt;"",M$9&lt;&gt;""),IF(HLOOKUP(M$9,'Feuille1-Catégories'!$C$1:$G$2,2,FALSE)="OUI",M$3,IF(HLOOKUP(M$9,'Feuille1-Catégories'!$C$1:$G$3,3,FALSE)="OUI",OFFSET(M$3,MOD(QUOTIENT(ROW()-ROW($A$20),'Feuille1-Catégories'!$B$6/M$6),M$5),0),IF(MOD($A602-1-M$10,'Feuille1-Catégories'!$F$5+1)=0,M$3,""))),"")</f>
        <v/>
      </c>
      <c r="N602" s="7" t="str">
        <f ca="1">IF(AND($A602&lt;&gt;"",N$9&lt;&gt;""),IF(HLOOKUP(N$9,'Feuille1-Catégories'!$C$1:$G$2,2,FALSE)="OUI",N$3,IF(HLOOKUP(N$9,'Feuille1-Catégories'!$C$1:$G$3,3,FALSE)="OUI",OFFSET(N$3,MOD(QUOTIENT(ROW()-ROW($A$20),'Feuille1-Catégories'!$B$6/N$6),N$5),0),IF(MOD($A602-1-N$10,'Feuille1-Catégories'!$F$5+1)=0,N$3,""))),"")</f>
        <v/>
      </c>
      <c r="O602" s="7" t="str">
        <f ca="1">IF(AND($A602&lt;&gt;"",O$9&lt;&gt;""),IF(HLOOKUP(O$9,'Feuille1-Catégories'!$C$1:$G$2,2,FALSE)="OUI",O$3,IF(HLOOKUP(O$9,'Feuille1-Catégories'!$C$1:$G$3,3,FALSE)="OUI",OFFSET(O$3,MOD(QUOTIENT(ROW()-ROW($A$20),'Feuille1-Catégories'!$B$6/O$6),O$5),0),IF(MOD($A602-1-O$10,'Feuille1-Catégories'!$F$5+1)=0,O$3,""))),"")</f>
        <v/>
      </c>
      <c r="P602" s="7" t="str">
        <f ca="1">IF(AND($A602&lt;&gt;"",P$9&lt;&gt;""),IF(HLOOKUP(P$9,'Feuille1-Catégories'!$C$1:$G$2,2,FALSE)="OUI",P$3,IF(HLOOKUP(P$9,'Feuille1-Catégories'!$C$1:$G$3,3,FALSE)="OUI",OFFSET(P$3,MOD(QUOTIENT(ROW()-ROW($A$20),'Feuille1-Catégories'!$B$6/P$6),P$5),0),IF(MOD($A602-1-P$10,'Feuille1-Catégories'!$F$5+1)=0,P$3,""))),"")</f>
        <v/>
      </c>
      <c r="Q602" s="7" t="str">
        <f ca="1">IF(AND($A602&lt;&gt;"",Q$9&lt;&gt;""),IF(HLOOKUP(Q$9,'Feuille1-Catégories'!$C$1:$G$2,2,FALSE)="OUI",Q$3,IF(HLOOKUP(Q$9,'Feuille1-Catégories'!$C$1:$G$3,3,FALSE)="OUI",OFFSET(Q$3,MOD(QUOTIENT(ROW()-ROW($A$20),'Feuille1-Catégories'!$B$6/Q$6),Q$5),0),IF(MOD($A602-1-Q$10,'Feuille1-Catégories'!$F$5+1)=0,Q$3,""))),"")</f>
        <v/>
      </c>
      <c r="R602" s="7" t="str">
        <f ca="1">IF(AND($A602&lt;&gt;"",R$9&lt;&gt;""),IF(HLOOKUP(R$9,'Feuille1-Catégories'!$C$1:$G$2,2,FALSE)="OUI",R$3,IF(HLOOKUP(R$9,'Feuille1-Catégories'!$C$1:$G$3,3,FALSE)="OUI",OFFSET(R$3,MOD(QUOTIENT(ROW()-ROW($A$20),'Feuille1-Catégories'!$B$6/R$6),R$5),0),IF(MOD($A602-1-R$10,'Feuille1-Catégories'!$F$5+1)=0,R$3,""))),"")</f>
        <v/>
      </c>
      <c r="S602" s="7" t="str">
        <f ca="1">IF(AND($A602&lt;&gt;"",S$9&lt;&gt;""),IF(HLOOKUP(S$9,'Feuille1-Catégories'!$C$1:$G$2,2,FALSE)="OUI",S$3,IF(HLOOKUP(S$9,'Feuille1-Catégories'!$C$1:$G$3,3,FALSE)="OUI",OFFSET(S$3,MOD(QUOTIENT(ROW()-ROW($A$20),'Feuille1-Catégories'!$B$6/S$6),S$5),0),IF(MOD($A602-1-S$10,'Feuille1-Catégories'!$F$5+1)=0,S$3,""))),"")</f>
        <v/>
      </c>
      <c r="T602" s="7" t="str">
        <f ca="1">IF(AND($A602&lt;&gt;"",T$9&lt;&gt;""),IF(HLOOKUP(T$9,'Feuille1-Catégories'!$C$1:$G$2,2,FALSE)="OUI",T$3,IF(HLOOKUP(T$9,'Feuille1-Catégories'!$C$1:$G$3,3,FALSE)="OUI",OFFSET(T$3,MOD(QUOTIENT(ROW()-ROW($A$20),'Feuille1-Catégories'!$B$6/T$6),T$5),0),IF(MOD($A602-1-T$10,'Feuille1-Catégories'!$F$5+1)=0,T$3,""))),"")</f>
        <v/>
      </c>
      <c r="U602" s="7" t="str">
        <f ca="1">IF(AND($A602&lt;&gt;"",U$9&lt;&gt;""),IF(HLOOKUP(U$9,'Feuille1-Catégories'!$C$1:$G$2,2,FALSE)="OUI",U$3,IF(HLOOKUP(U$9,'Feuille1-Catégories'!$C$1:$G$3,3,FALSE)="OUI",OFFSET(U$3,MOD(QUOTIENT(ROW()-ROW($A$20),'Feuille1-Catégories'!$B$6/U$6),U$5),0),IF(MOD($A602-1-U$10,'Feuille1-Catégories'!$F$5+1)=0,U$3,""))),"")</f>
        <v/>
      </c>
      <c r="V602" s="7" t="str">
        <f ca="1">IF(AND($A602&lt;&gt;"",V$9&lt;&gt;""),IF(HLOOKUP(V$9,'Feuille1-Catégories'!$C$1:$G$2,2,FALSE)="OUI",V$3,IF(HLOOKUP(V$9,'Feuille1-Catégories'!$C$1:$G$3,3,FALSE)="OUI",OFFSET(V$3,MOD(QUOTIENT(ROW()-ROW($A$20),'Feuille1-Catégories'!$B$6/V$6),V$5),0),IF(MOD($A602-1-V$10,'Feuille1-Catégories'!$F$5+1)=0,V$3,""))),"")</f>
        <v/>
      </c>
      <c r="W602" s="7" t="str">
        <f ca="1">IF(AND($A602&lt;&gt;"",W$9&lt;&gt;""),IF(HLOOKUP(W$9,'Feuille1-Catégories'!$C$1:$G$2,2,FALSE)="OUI",W$3,IF(HLOOKUP(W$9,'Feuille1-Catégories'!$C$1:$G$3,3,FALSE)="OUI",OFFSET(W$3,MOD(QUOTIENT(ROW()-ROW($A$20),'Feuille1-Catégories'!$B$6/W$6),W$5),0),IF(MOD($A602-1-W$10,'Feuille1-Catégories'!$F$5+1)=0,W$3,""))),"")</f>
        <v/>
      </c>
      <c r="X602" s="7" t="str">
        <f ca="1">IF(AND($A602&lt;&gt;"",X$9&lt;&gt;""),IF(HLOOKUP(X$9,'Feuille1-Catégories'!$C$1:$G$2,2,FALSE)="OUI",X$3,IF(HLOOKUP(X$9,'Feuille1-Catégories'!$C$1:$G$3,3,FALSE)="OUI",OFFSET(X$3,MOD(QUOTIENT(ROW()-ROW($A$20),'Feuille1-Catégories'!$B$6/X$6),X$5),0),IF(MOD($A602-1-X$10,'Feuille1-Catégories'!$F$5+1)=0,X$3,""))),"")</f>
        <v/>
      </c>
      <c r="Y602" s="7" t="str">
        <f ca="1">IF(AND($A602&lt;&gt;"",Y$9&lt;&gt;""),IF(HLOOKUP(Y$9,'Feuille1-Catégories'!$C$1:$G$2,2,FALSE)="OUI",Y$3,IF(HLOOKUP(Y$9,'Feuille1-Catégories'!$C$1:$G$3,3,FALSE)="OUI",OFFSET(Y$3,MOD(QUOTIENT(ROW()-ROW($A$20),'Feuille1-Catégories'!$B$6/Y$6),Y$5),0),IF(MOD($A602-1-Y$10,'Feuille1-Catégories'!$F$5+1)=0,Y$3,""))),"")</f>
        <v/>
      </c>
      <c r="Z602" s="7" t="str">
        <f ca="1">IF(AND($A602&lt;&gt;"",Z$9&lt;&gt;""),IF(HLOOKUP(Z$9,'Feuille1-Catégories'!$C$1:$G$2,2,FALSE)="OUI",Z$3,IF(HLOOKUP(Z$9,'Feuille1-Catégories'!$C$1:$G$3,3,FALSE)="OUI",OFFSET(Z$3,MOD(QUOTIENT(ROW()-ROW($A$20),'Feuille1-Catégories'!$B$6/Z$6),Z$5),0),"")),"")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03" spans="1:26" ht="17" x14ac:dyDescent="0.2">
      <c r="A603" s="21" t="str">
        <f>IF(ROW()-ROW($A$19)&gt;'Feuille1-Catégories'!$B$6,"",ROW()-ROW($A$19))</f>
        <v/>
      </c>
      <c r="B603" s="33" t="str">
        <f t="shared" si="28"/>
        <v/>
      </c>
      <c r="C603" s="10" t="str">
        <f t="shared" si="29"/>
        <v/>
      </c>
      <c r="D603" s="10" t="str">
        <f>IF('Feuille3-Coût de production'!D603&lt;&gt;"",'Feuille3-Coût de production'!D603,"")</f>
        <v/>
      </c>
      <c r="E603" s="10" t="str">
        <f t="shared" si="30"/>
        <v/>
      </c>
      <c r="F603" s="7" t="str">
        <f ca="1">IF(AND($A603&lt;&gt;"",F$9&lt;&gt;""),IF(HLOOKUP(F$9,'Feuille1-Catégories'!$C$1:$G$2,2,FALSE)="OUI",F$3,IF(HLOOKUP(F$9,'Feuille1-Catégories'!$C$1:$G$3,3,FALSE)="OUI",OFFSET(F$3,MOD(QUOTIENT(ROW()-ROW($A$20),'Feuille1-Catégories'!$B$6/F$6),F$5),0),IF(MOD($A603-1-F$10,'Feuille1-Catégories'!$F$5+1)=0,F$3,""))),"")</f>
        <v/>
      </c>
      <c r="G603" s="7" t="str">
        <f ca="1">IF(AND($A603&lt;&gt;"",G$9&lt;&gt;""),IF(HLOOKUP(G$9,'Feuille1-Catégories'!$C$1:$G$2,2,FALSE)="OUI",G$3,IF(HLOOKUP(G$9,'Feuille1-Catégories'!$C$1:$G$3,3,FALSE)="OUI",OFFSET(G$3,MOD(QUOTIENT(ROW()-ROW($A$20),'Feuille1-Catégories'!$B$6/G$6),G$5),0),IF(MOD($A603-1-G$10,'Feuille1-Catégories'!$F$5+1)=0,G$3,""))),"")</f>
        <v/>
      </c>
      <c r="H603" s="7" t="str">
        <f ca="1">IF(AND($A603&lt;&gt;"",H$9&lt;&gt;""),IF(HLOOKUP(H$9,'Feuille1-Catégories'!$C$1:$G$2,2,FALSE)="OUI",H$3,IF(HLOOKUP(H$9,'Feuille1-Catégories'!$C$1:$G$3,3,FALSE)="OUI",OFFSET(H$3,MOD(QUOTIENT(ROW()-ROW($A$20),'Feuille1-Catégories'!$B$6/H$6),H$5),0),IF(MOD($A603-1-H$10,'Feuille1-Catégories'!$F$5+1)=0,H$3,""))),"")</f>
        <v/>
      </c>
      <c r="I603" s="7" t="str">
        <f ca="1">IF(AND($A603&lt;&gt;"",I$9&lt;&gt;""),IF(HLOOKUP(I$9,'Feuille1-Catégories'!$C$1:$G$2,2,FALSE)="OUI",I$3,IF(HLOOKUP(I$9,'Feuille1-Catégories'!$C$1:$G$3,3,FALSE)="OUI",OFFSET(I$3,MOD(QUOTIENT(ROW()-ROW($A$20),'Feuille1-Catégories'!$B$6/I$6),I$5),0),IF(MOD($A603-1-I$10,'Feuille1-Catégories'!$F$5+1)=0,I$3,""))),"")</f>
        <v/>
      </c>
      <c r="J603" s="7" t="str">
        <f ca="1">IF(AND($A603&lt;&gt;"",J$9&lt;&gt;""),IF(HLOOKUP(J$9,'Feuille1-Catégories'!$C$1:$G$2,2,FALSE)="OUI",J$3,IF(HLOOKUP(J$9,'Feuille1-Catégories'!$C$1:$G$3,3,FALSE)="OUI",OFFSET(J$3,MOD(QUOTIENT(ROW()-ROW($A$20),'Feuille1-Catégories'!$B$6/J$6),J$5),0),IF(MOD($A603-1-J$10,'Feuille1-Catégories'!$F$5+1)=0,J$3,""))),"")</f>
        <v/>
      </c>
      <c r="K603" s="7" t="str">
        <f ca="1">IF(AND($A603&lt;&gt;"",K$9&lt;&gt;""),IF(HLOOKUP(K$9,'Feuille1-Catégories'!$C$1:$G$2,2,FALSE)="OUI",K$3,IF(HLOOKUP(K$9,'Feuille1-Catégories'!$C$1:$G$3,3,FALSE)="OUI",OFFSET(K$3,MOD(QUOTIENT(ROW()-ROW($A$20),'Feuille1-Catégories'!$B$6/K$6),K$5),0),IF(MOD($A603-1-K$10,'Feuille1-Catégories'!$F$5+1)=0,K$3,""))),"")</f>
        <v/>
      </c>
      <c r="L603" s="7" t="str">
        <f ca="1">IF(AND($A603&lt;&gt;"",L$9&lt;&gt;""),IF(HLOOKUP(L$9,'Feuille1-Catégories'!$C$1:$G$2,2,FALSE)="OUI",L$3,IF(HLOOKUP(L$9,'Feuille1-Catégories'!$C$1:$G$3,3,FALSE)="OUI",OFFSET(L$3,MOD(QUOTIENT(ROW()-ROW($A$20),'Feuille1-Catégories'!$B$6/L$6),L$5),0),IF(MOD($A603-1-L$10,'Feuille1-Catégories'!$F$5+1)=0,L$3,""))),"")</f>
        <v/>
      </c>
      <c r="M603" s="7" t="str">
        <f ca="1">IF(AND($A603&lt;&gt;"",M$9&lt;&gt;""),IF(HLOOKUP(M$9,'Feuille1-Catégories'!$C$1:$G$2,2,FALSE)="OUI",M$3,IF(HLOOKUP(M$9,'Feuille1-Catégories'!$C$1:$G$3,3,FALSE)="OUI",OFFSET(M$3,MOD(QUOTIENT(ROW()-ROW($A$20),'Feuille1-Catégories'!$B$6/M$6),M$5),0),IF(MOD($A603-1-M$10,'Feuille1-Catégories'!$F$5+1)=0,M$3,""))),"")</f>
        <v/>
      </c>
      <c r="N603" s="7" t="str">
        <f ca="1">IF(AND($A603&lt;&gt;"",N$9&lt;&gt;""),IF(HLOOKUP(N$9,'Feuille1-Catégories'!$C$1:$G$2,2,FALSE)="OUI",N$3,IF(HLOOKUP(N$9,'Feuille1-Catégories'!$C$1:$G$3,3,FALSE)="OUI",OFFSET(N$3,MOD(QUOTIENT(ROW()-ROW($A$20),'Feuille1-Catégories'!$B$6/N$6),N$5),0),IF(MOD($A603-1-N$10,'Feuille1-Catégories'!$F$5+1)=0,N$3,""))),"")</f>
        <v/>
      </c>
      <c r="O603" s="7" t="str">
        <f ca="1">IF(AND($A603&lt;&gt;"",O$9&lt;&gt;""),IF(HLOOKUP(O$9,'Feuille1-Catégories'!$C$1:$G$2,2,FALSE)="OUI",O$3,IF(HLOOKUP(O$9,'Feuille1-Catégories'!$C$1:$G$3,3,FALSE)="OUI",OFFSET(O$3,MOD(QUOTIENT(ROW()-ROW($A$20),'Feuille1-Catégories'!$B$6/O$6),O$5),0),IF(MOD($A603-1-O$10,'Feuille1-Catégories'!$F$5+1)=0,O$3,""))),"")</f>
        <v/>
      </c>
      <c r="P603" s="7" t="str">
        <f ca="1">IF(AND($A603&lt;&gt;"",P$9&lt;&gt;""),IF(HLOOKUP(P$9,'Feuille1-Catégories'!$C$1:$G$2,2,FALSE)="OUI",P$3,IF(HLOOKUP(P$9,'Feuille1-Catégories'!$C$1:$G$3,3,FALSE)="OUI",OFFSET(P$3,MOD(QUOTIENT(ROW()-ROW($A$20),'Feuille1-Catégories'!$B$6/P$6),P$5),0),IF(MOD($A603-1-P$10,'Feuille1-Catégories'!$F$5+1)=0,P$3,""))),"")</f>
        <v/>
      </c>
      <c r="Q603" s="7" t="str">
        <f ca="1">IF(AND($A603&lt;&gt;"",Q$9&lt;&gt;""),IF(HLOOKUP(Q$9,'Feuille1-Catégories'!$C$1:$G$2,2,FALSE)="OUI",Q$3,IF(HLOOKUP(Q$9,'Feuille1-Catégories'!$C$1:$G$3,3,FALSE)="OUI",OFFSET(Q$3,MOD(QUOTIENT(ROW()-ROW($A$20),'Feuille1-Catégories'!$B$6/Q$6),Q$5),0),IF(MOD($A603-1-Q$10,'Feuille1-Catégories'!$F$5+1)=0,Q$3,""))),"")</f>
        <v/>
      </c>
      <c r="R603" s="7" t="str">
        <f ca="1">IF(AND($A603&lt;&gt;"",R$9&lt;&gt;""),IF(HLOOKUP(R$9,'Feuille1-Catégories'!$C$1:$G$2,2,FALSE)="OUI",R$3,IF(HLOOKUP(R$9,'Feuille1-Catégories'!$C$1:$G$3,3,FALSE)="OUI",OFFSET(R$3,MOD(QUOTIENT(ROW()-ROW($A$20),'Feuille1-Catégories'!$B$6/R$6),R$5),0),IF(MOD($A603-1-R$10,'Feuille1-Catégories'!$F$5+1)=0,R$3,""))),"")</f>
        <v/>
      </c>
      <c r="S603" s="7" t="str">
        <f ca="1">IF(AND($A603&lt;&gt;"",S$9&lt;&gt;""),IF(HLOOKUP(S$9,'Feuille1-Catégories'!$C$1:$G$2,2,FALSE)="OUI",S$3,IF(HLOOKUP(S$9,'Feuille1-Catégories'!$C$1:$G$3,3,FALSE)="OUI",OFFSET(S$3,MOD(QUOTIENT(ROW()-ROW($A$20),'Feuille1-Catégories'!$B$6/S$6),S$5),0),IF(MOD($A603-1-S$10,'Feuille1-Catégories'!$F$5+1)=0,S$3,""))),"")</f>
        <v/>
      </c>
      <c r="T603" s="7" t="str">
        <f ca="1">IF(AND($A603&lt;&gt;"",T$9&lt;&gt;""),IF(HLOOKUP(T$9,'Feuille1-Catégories'!$C$1:$G$2,2,FALSE)="OUI",T$3,IF(HLOOKUP(T$9,'Feuille1-Catégories'!$C$1:$G$3,3,FALSE)="OUI",OFFSET(T$3,MOD(QUOTIENT(ROW()-ROW($A$20),'Feuille1-Catégories'!$B$6/T$6),T$5),0),IF(MOD($A603-1-T$10,'Feuille1-Catégories'!$F$5+1)=0,T$3,""))),"")</f>
        <v/>
      </c>
      <c r="U603" s="7" t="str">
        <f ca="1">IF(AND($A603&lt;&gt;"",U$9&lt;&gt;""),IF(HLOOKUP(U$9,'Feuille1-Catégories'!$C$1:$G$2,2,FALSE)="OUI",U$3,IF(HLOOKUP(U$9,'Feuille1-Catégories'!$C$1:$G$3,3,FALSE)="OUI",OFFSET(U$3,MOD(QUOTIENT(ROW()-ROW($A$20),'Feuille1-Catégories'!$B$6/U$6),U$5),0),IF(MOD($A603-1-U$10,'Feuille1-Catégories'!$F$5+1)=0,U$3,""))),"")</f>
        <v/>
      </c>
      <c r="V603" s="7" t="str">
        <f ca="1">IF(AND($A603&lt;&gt;"",V$9&lt;&gt;""),IF(HLOOKUP(V$9,'Feuille1-Catégories'!$C$1:$G$2,2,FALSE)="OUI",V$3,IF(HLOOKUP(V$9,'Feuille1-Catégories'!$C$1:$G$3,3,FALSE)="OUI",OFFSET(V$3,MOD(QUOTIENT(ROW()-ROW($A$20),'Feuille1-Catégories'!$B$6/V$6),V$5),0),IF(MOD($A603-1-V$10,'Feuille1-Catégories'!$F$5+1)=0,V$3,""))),"")</f>
        <v/>
      </c>
      <c r="W603" s="7" t="str">
        <f ca="1">IF(AND($A603&lt;&gt;"",W$9&lt;&gt;""),IF(HLOOKUP(W$9,'Feuille1-Catégories'!$C$1:$G$2,2,FALSE)="OUI",W$3,IF(HLOOKUP(W$9,'Feuille1-Catégories'!$C$1:$G$3,3,FALSE)="OUI",OFFSET(W$3,MOD(QUOTIENT(ROW()-ROW($A$20),'Feuille1-Catégories'!$B$6/W$6),W$5),0),IF(MOD($A603-1-W$10,'Feuille1-Catégories'!$F$5+1)=0,W$3,""))),"")</f>
        <v/>
      </c>
      <c r="X603" s="7" t="str">
        <f ca="1">IF(AND($A603&lt;&gt;"",X$9&lt;&gt;""),IF(HLOOKUP(X$9,'Feuille1-Catégories'!$C$1:$G$2,2,FALSE)="OUI",X$3,IF(HLOOKUP(X$9,'Feuille1-Catégories'!$C$1:$G$3,3,FALSE)="OUI",OFFSET(X$3,MOD(QUOTIENT(ROW()-ROW($A$20),'Feuille1-Catégories'!$B$6/X$6),X$5),0),IF(MOD($A603-1-X$10,'Feuille1-Catégories'!$F$5+1)=0,X$3,""))),"")</f>
        <v/>
      </c>
      <c r="Y603" s="7" t="str">
        <f ca="1">IF(AND($A603&lt;&gt;"",Y$9&lt;&gt;""),IF(HLOOKUP(Y$9,'Feuille1-Catégories'!$C$1:$G$2,2,FALSE)="OUI",Y$3,IF(HLOOKUP(Y$9,'Feuille1-Catégories'!$C$1:$G$3,3,FALSE)="OUI",OFFSET(Y$3,MOD(QUOTIENT(ROW()-ROW($A$20),'Feuille1-Catégories'!$B$6/Y$6),Y$5),0),IF(MOD($A603-1-Y$10,'Feuille1-Catégories'!$F$5+1)=0,Y$3,""))),"")</f>
        <v/>
      </c>
      <c r="Z603" s="7" t="str">
        <f ca="1">IF(AND($A603&lt;&gt;"",Z$9&lt;&gt;""),IF(HLOOKUP(Z$9,'Feuille1-Catégories'!$C$1:$G$2,2,FALSE)="OUI",Z$3,IF(HLOOKUP(Z$9,'Feuille1-Catégories'!$C$1:$G$3,3,FALSE)="OUI",OFFSET(Z$3,MOD(QUOTIENT(ROW()-ROW($A$20),'Feuille1-Catégories'!$B$6/Z$6),Z$5),0),"")),"")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04" spans="1:26" ht="17" x14ac:dyDescent="0.2">
      <c r="A604" s="21" t="str">
        <f>IF(ROW()-ROW($A$19)&gt;'Feuille1-Catégories'!$B$6,"",ROW()-ROW($A$19))</f>
        <v/>
      </c>
      <c r="B604" s="33" t="str">
        <f t="shared" si="28"/>
        <v/>
      </c>
      <c r="C604" s="10" t="str">
        <f t="shared" si="29"/>
        <v/>
      </c>
      <c r="D604" s="10" t="str">
        <f>IF('Feuille3-Coût de production'!D604&lt;&gt;"",'Feuille3-Coût de production'!D604,"")</f>
        <v/>
      </c>
      <c r="E604" s="10" t="str">
        <f t="shared" si="30"/>
        <v/>
      </c>
      <c r="F604" s="7" t="str">
        <f ca="1">IF(AND($A604&lt;&gt;"",F$9&lt;&gt;""),IF(HLOOKUP(F$9,'Feuille1-Catégories'!$C$1:$G$2,2,FALSE)="OUI",F$3,IF(HLOOKUP(F$9,'Feuille1-Catégories'!$C$1:$G$3,3,FALSE)="OUI",OFFSET(F$3,MOD(QUOTIENT(ROW()-ROW($A$20),'Feuille1-Catégories'!$B$6/F$6),F$5),0),IF(MOD($A604-1-F$10,'Feuille1-Catégories'!$F$5+1)=0,F$3,""))),"")</f>
        <v/>
      </c>
      <c r="G604" s="7" t="str">
        <f ca="1">IF(AND($A604&lt;&gt;"",G$9&lt;&gt;""),IF(HLOOKUP(G$9,'Feuille1-Catégories'!$C$1:$G$2,2,FALSE)="OUI",G$3,IF(HLOOKUP(G$9,'Feuille1-Catégories'!$C$1:$G$3,3,FALSE)="OUI",OFFSET(G$3,MOD(QUOTIENT(ROW()-ROW($A$20),'Feuille1-Catégories'!$B$6/G$6),G$5),0),IF(MOD($A604-1-G$10,'Feuille1-Catégories'!$F$5+1)=0,G$3,""))),"")</f>
        <v/>
      </c>
      <c r="H604" s="7" t="str">
        <f ca="1">IF(AND($A604&lt;&gt;"",H$9&lt;&gt;""),IF(HLOOKUP(H$9,'Feuille1-Catégories'!$C$1:$G$2,2,FALSE)="OUI",H$3,IF(HLOOKUP(H$9,'Feuille1-Catégories'!$C$1:$G$3,3,FALSE)="OUI",OFFSET(H$3,MOD(QUOTIENT(ROW()-ROW($A$20),'Feuille1-Catégories'!$B$6/H$6),H$5),0),IF(MOD($A604-1-H$10,'Feuille1-Catégories'!$F$5+1)=0,H$3,""))),"")</f>
        <v/>
      </c>
      <c r="I604" s="7" t="str">
        <f ca="1">IF(AND($A604&lt;&gt;"",I$9&lt;&gt;""),IF(HLOOKUP(I$9,'Feuille1-Catégories'!$C$1:$G$2,2,FALSE)="OUI",I$3,IF(HLOOKUP(I$9,'Feuille1-Catégories'!$C$1:$G$3,3,FALSE)="OUI",OFFSET(I$3,MOD(QUOTIENT(ROW()-ROW($A$20),'Feuille1-Catégories'!$B$6/I$6),I$5),0),IF(MOD($A604-1-I$10,'Feuille1-Catégories'!$F$5+1)=0,I$3,""))),"")</f>
        <v/>
      </c>
      <c r="J604" s="7" t="str">
        <f ca="1">IF(AND($A604&lt;&gt;"",J$9&lt;&gt;""),IF(HLOOKUP(J$9,'Feuille1-Catégories'!$C$1:$G$2,2,FALSE)="OUI",J$3,IF(HLOOKUP(J$9,'Feuille1-Catégories'!$C$1:$G$3,3,FALSE)="OUI",OFFSET(J$3,MOD(QUOTIENT(ROW()-ROW($A$20),'Feuille1-Catégories'!$B$6/J$6),J$5),0),IF(MOD($A604-1-J$10,'Feuille1-Catégories'!$F$5+1)=0,J$3,""))),"")</f>
        <v/>
      </c>
      <c r="K604" s="7" t="str">
        <f ca="1">IF(AND($A604&lt;&gt;"",K$9&lt;&gt;""),IF(HLOOKUP(K$9,'Feuille1-Catégories'!$C$1:$G$2,2,FALSE)="OUI",K$3,IF(HLOOKUP(K$9,'Feuille1-Catégories'!$C$1:$G$3,3,FALSE)="OUI",OFFSET(K$3,MOD(QUOTIENT(ROW()-ROW($A$20),'Feuille1-Catégories'!$B$6/K$6),K$5),0),IF(MOD($A604-1-K$10,'Feuille1-Catégories'!$F$5+1)=0,K$3,""))),"")</f>
        <v/>
      </c>
      <c r="L604" s="7" t="str">
        <f ca="1">IF(AND($A604&lt;&gt;"",L$9&lt;&gt;""),IF(HLOOKUP(L$9,'Feuille1-Catégories'!$C$1:$G$2,2,FALSE)="OUI",L$3,IF(HLOOKUP(L$9,'Feuille1-Catégories'!$C$1:$G$3,3,FALSE)="OUI",OFFSET(L$3,MOD(QUOTIENT(ROW()-ROW($A$20),'Feuille1-Catégories'!$B$6/L$6),L$5),0),IF(MOD($A604-1-L$10,'Feuille1-Catégories'!$F$5+1)=0,L$3,""))),"")</f>
        <v/>
      </c>
      <c r="M604" s="7" t="str">
        <f ca="1">IF(AND($A604&lt;&gt;"",M$9&lt;&gt;""),IF(HLOOKUP(M$9,'Feuille1-Catégories'!$C$1:$G$2,2,FALSE)="OUI",M$3,IF(HLOOKUP(M$9,'Feuille1-Catégories'!$C$1:$G$3,3,FALSE)="OUI",OFFSET(M$3,MOD(QUOTIENT(ROW()-ROW($A$20),'Feuille1-Catégories'!$B$6/M$6),M$5),0),IF(MOD($A604-1-M$10,'Feuille1-Catégories'!$F$5+1)=0,M$3,""))),"")</f>
        <v/>
      </c>
      <c r="N604" s="7" t="str">
        <f ca="1">IF(AND($A604&lt;&gt;"",N$9&lt;&gt;""),IF(HLOOKUP(N$9,'Feuille1-Catégories'!$C$1:$G$2,2,FALSE)="OUI",N$3,IF(HLOOKUP(N$9,'Feuille1-Catégories'!$C$1:$G$3,3,FALSE)="OUI",OFFSET(N$3,MOD(QUOTIENT(ROW()-ROW($A$20),'Feuille1-Catégories'!$B$6/N$6),N$5),0),IF(MOD($A604-1-N$10,'Feuille1-Catégories'!$F$5+1)=0,N$3,""))),"")</f>
        <v/>
      </c>
      <c r="O604" s="7" t="str">
        <f ca="1">IF(AND($A604&lt;&gt;"",O$9&lt;&gt;""),IF(HLOOKUP(O$9,'Feuille1-Catégories'!$C$1:$G$2,2,FALSE)="OUI",O$3,IF(HLOOKUP(O$9,'Feuille1-Catégories'!$C$1:$G$3,3,FALSE)="OUI",OFFSET(O$3,MOD(QUOTIENT(ROW()-ROW($A$20),'Feuille1-Catégories'!$B$6/O$6),O$5),0),IF(MOD($A604-1-O$10,'Feuille1-Catégories'!$F$5+1)=0,O$3,""))),"")</f>
        <v/>
      </c>
      <c r="P604" s="7" t="str">
        <f ca="1">IF(AND($A604&lt;&gt;"",P$9&lt;&gt;""),IF(HLOOKUP(P$9,'Feuille1-Catégories'!$C$1:$G$2,2,FALSE)="OUI",P$3,IF(HLOOKUP(P$9,'Feuille1-Catégories'!$C$1:$G$3,3,FALSE)="OUI",OFFSET(P$3,MOD(QUOTIENT(ROW()-ROW($A$20),'Feuille1-Catégories'!$B$6/P$6),P$5),0),IF(MOD($A604-1-P$10,'Feuille1-Catégories'!$F$5+1)=0,P$3,""))),"")</f>
        <v/>
      </c>
      <c r="Q604" s="7" t="str">
        <f ca="1">IF(AND($A604&lt;&gt;"",Q$9&lt;&gt;""),IF(HLOOKUP(Q$9,'Feuille1-Catégories'!$C$1:$G$2,2,FALSE)="OUI",Q$3,IF(HLOOKUP(Q$9,'Feuille1-Catégories'!$C$1:$G$3,3,FALSE)="OUI",OFFSET(Q$3,MOD(QUOTIENT(ROW()-ROW($A$20),'Feuille1-Catégories'!$B$6/Q$6),Q$5),0),IF(MOD($A604-1-Q$10,'Feuille1-Catégories'!$F$5+1)=0,Q$3,""))),"")</f>
        <v/>
      </c>
      <c r="R604" s="7" t="str">
        <f ca="1">IF(AND($A604&lt;&gt;"",R$9&lt;&gt;""),IF(HLOOKUP(R$9,'Feuille1-Catégories'!$C$1:$G$2,2,FALSE)="OUI",R$3,IF(HLOOKUP(R$9,'Feuille1-Catégories'!$C$1:$G$3,3,FALSE)="OUI",OFFSET(R$3,MOD(QUOTIENT(ROW()-ROW($A$20),'Feuille1-Catégories'!$B$6/R$6),R$5),0),IF(MOD($A604-1-R$10,'Feuille1-Catégories'!$F$5+1)=0,R$3,""))),"")</f>
        <v/>
      </c>
      <c r="S604" s="7" t="str">
        <f ca="1">IF(AND($A604&lt;&gt;"",S$9&lt;&gt;""),IF(HLOOKUP(S$9,'Feuille1-Catégories'!$C$1:$G$2,2,FALSE)="OUI",S$3,IF(HLOOKUP(S$9,'Feuille1-Catégories'!$C$1:$G$3,3,FALSE)="OUI",OFFSET(S$3,MOD(QUOTIENT(ROW()-ROW($A$20),'Feuille1-Catégories'!$B$6/S$6),S$5),0),IF(MOD($A604-1-S$10,'Feuille1-Catégories'!$F$5+1)=0,S$3,""))),"")</f>
        <v/>
      </c>
      <c r="T604" s="7" t="str">
        <f ca="1">IF(AND($A604&lt;&gt;"",T$9&lt;&gt;""),IF(HLOOKUP(T$9,'Feuille1-Catégories'!$C$1:$G$2,2,FALSE)="OUI",T$3,IF(HLOOKUP(T$9,'Feuille1-Catégories'!$C$1:$G$3,3,FALSE)="OUI",OFFSET(T$3,MOD(QUOTIENT(ROW()-ROW($A$20),'Feuille1-Catégories'!$B$6/T$6),T$5),0),IF(MOD($A604-1-T$10,'Feuille1-Catégories'!$F$5+1)=0,T$3,""))),"")</f>
        <v/>
      </c>
      <c r="U604" s="7" t="str">
        <f ca="1">IF(AND($A604&lt;&gt;"",U$9&lt;&gt;""),IF(HLOOKUP(U$9,'Feuille1-Catégories'!$C$1:$G$2,2,FALSE)="OUI",U$3,IF(HLOOKUP(U$9,'Feuille1-Catégories'!$C$1:$G$3,3,FALSE)="OUI",OFFSET(U$3,MOD(QUOTIENT(ROW()-ROW($A$20),'Feuille1-Catégories'!$B$6/U$6),U$5),0),IF(MOD($A604-1-U$10,'Feuille1-Catégories'!$F$5+1)=0,U$3,""))),"")</f>
        <v/>
      </c>
      <c r="V604" s="7" t="str">
        <f ca="1">IF(AND($A604&lt;&gt;"",V$9&lt;&gt;""),IF(HLOOKUP(V$9,'Feuille1-Catégories'!$C$1:$G$2,2,FALSE)="OUI",V$3,IF(HLOOKUP(V$9,'Feuille1-Catégories'!$C$1:$G$3,3,FALSE)="OUI",OFFSET(V$3,MOD(QUOTIENT(ROW()-ROW($A$20),'Feuille1-Catégories'!$B$6/V$6),V$5),0),IF(MOD($A604-1-V$10,'Feuille1-Catégories'!$F$5+1)=0,V$3,""))),"")</f>
        <v/>
      </c>
      <c r="W604" s="7" t="str">
        <f ca="1">IF(AND($A604&lt;&gt;"",W$9&lt;&gt;""),IF(HLOOKUP(W$9,'Feuille1-Catégories'!$C$1:$G$2,2,FALSE)="OUI",W$3,IF(HLOOKUP(W$9,'Feuille1-Catégories'!$C$1:$G$3,3,FALSE)="OUI",OFFSET(W$3,MOD(QUOTIENT(ROW()-ROW($A$20),'Feuille1-Catégories'!$B$6/W$6),W$5),0),IF(MOD($A604-1-W$10,'Feuille1-Catégories'!$F$5+1)=0,W$3,""))),"")</f>
        <v/>
      </c>
      <c r="X604" s="7" t="str">
        <f ca="1">IF(AND($A604&lt;&gt;"",X$9&lt;&gt;""),IF(HLOOKUP(X$9,'Feuille1-Catégories'!$C$1:$G$2,2,FALSE)="OUI",X$3,IF(HLOOKUP(X$9,'Feuille1-Catégories'!$C$1:$G$3,3,FALSE)="OUI",OFFSET(X$3,MOD(QUOTIENT(ROW()-ROW($A$20),'Feuille1-Catégories'!$B$6/X$6),X$5),0),IF(MOD($A604-1-X$10,'Feuille1-Catégories'!$F$5+1)=0,X$3,""))),"")</f>
        <v/>
      </c>
      <c r="Y604" s="7" t="str">
        <f ca="1">IF(AND($A604&lt;&gt;"",Y$9&lt;&gt;""),IF(HLOOKUP(Y$9,'Feuille1-Catégories'!$C$1:$G$2,2,FALSE)="OUI",Y$3,IF(HLOOKUP(Y$9,'Feuille1-Catégories'!$C$1:$G$3,3,FALSE)="OUI",OFFSET(Y$3,MOD(QUOTIENT(ROW()-ROW($A$20),'Feuille1-Catégories'!$B$6/Y$6),Y$5),0),IF(MOD($A604-1-Y$10,'Feuille1-Catégories'!$F$5+1)=0,Y$3,""))),"")</f>
        <v/>
      </c>
      <c r="Z604" s="7" t="str">
        <f ca="1">IF(AND($A604&lt;&gt;"",Z$9&lt;&gt;""),IF(HLOOKUP(Z$9,'Feuille1-Catégories'!$C$1:$G$2,2,FALSE)="OUI",Z$3,IF(HLOOKUP(Z$9,'Feuille1-Catégories'!$C$1:$G$3,3,FALSE)="OUI",OFFSET(Z$3,MOD(QUOTIENT(ROW()-ROW($A$20),'Feuille1-Catégories'!$B$6/Z$6),Z$5),0),"")),"")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05" spans="1:26" ht="17" x14ac:dyDescent="0.2">
      <c r="A605" s="21" t="str">
        <f>IF(ROW()-ROW($A$19)&gt;'Feuille1-Catégories'!$B$6,"",ROW()-ROW($A$19))</f>
        <v/>
      </c>
      <c r="B605" s="33" t="str">
        <f t="shared" si="28"/>
        <v/>
      </c>
      <c r="C605" s="10" t="str">
        <f t="shared" si="29"/>
        <v/>
      </c>
      <c r="D605" s="10" t="str">
        <f>IF('Feuille3-Coût de production'!D605&lt;&gt;"",'Feuille3-Coût de production'!D605,"")</f>
        <v/>
      </c>
      <c r="E605" s="10" t="str">
        <f t="shared" si="30"/>
        <v/>
      </c>
      <c r="F605" s="7" t="str">
        <f ca="1">IF(AND($A605&lt;&gt;"",F$9&lt;&gt;""),IF(HLOOKUP(F$9,'Feuille1-Catégories'!$C$1:$G$2,2,FALSE)="OUI",F$3,IF(HLOOKUP(F$9,'Feuille1-Catégories'!$C$1:$G$3,3,FALSE)="OUI",OFFSET(F$3,MOD(QUOTIENT(ROW()-ROW($A$20),'Feuille1-Catégories'!$B$6/F$6),F$5),0),IF(MOD($A605-1-F$10,'Feuille1-Catégories'!$F$5+1)=0,F$3,""))),"")</f>
        <v/>
      </c>
      <c r="G605" s="7" t="str">
        <f ca="1">IF(AND($A605&lt;&gt;"",G$9&lt;&gt;""),IF(HLOOKUP(G$9,'Feuille1-Catégories'!$C$1:$G$2,2,FALSE)="OUI",G$3,IF(HLOOKUP(G$9,'Feuille1-Catégories'!$C$1:$G$3,3,FALSE)="OUI",OFFSET(G$3,MOD(QUOTIENT(ROW()-ROW($A$20),'Feuille1-Catégories'!$B$6/G$6),G$5),0),IF(MOD($A605-1-G$10,'Feuille1-Catégories'!$F$5+1)=0,G$3,""))),"")</f>
        <v/>
      </c>
      <c r="H605" s="7" t="str">
        <f ca="1">IF(AND($A605&lt;&gt;"",H$9&lt;&gt;""),IF(HLOOKUP(H$9,'Feuille1-Catégories'!$C$1:$G$2,2,FALSE)="OUI",H$3,IF(HLOOKUP(H$9,'Feuille1-Catégories'!$C$1:$G$3,3,FALSE)="OUI",OFFSET(H$3,MOD(QUOTIENT(ROW()-ROW($A$20),'Feuille1-Catégories'!$B$6/H$6),H$5),0),IF(MOD($A605-1-H$10,'Feuille1-Catégories'!$F$5+1)=0,H$3,""))),"")</f>
        <v/>
      </c>
      <c r="I605" s="7" t="str">
        <f ca="1">IF(AND($A605&lt;&gt;"",I$9&lt;&gt;""),IF(HLOOKUP(I$9,'Feuille1-Catégories'!$C$1:$G$2,2,FALSE)="OUI",I$3,IF(HLOOKUP(I$9,'Feuille1-Catégories'!$C$1:$G$3,3,FALSE)="OUI",OFFSET(I$3,MOD(QUOTIENT(ROW()-ROW($A$20),'Feuille1-Catégories'!$B$6/I$6),I$5),0),IF(MOD($A605-1-I$10,'Feuille1-Catégories'!$F$5+1)=0,I$3,""))),"")</f>
        <v/>
      </c>
      <c r="J605" s="7" t="str">
        <f ca="1">IF(AND($A605&lt;&gt;"",J$9&lt;&gt;""),IF(HLOOKUP(J$9,'Feuille1-Catégories'!$C$1:$G$2,2,FALSE)="OUI",J$3,IF(HLOOKUP(J$9,'Feuille1-Catégories'!$C$1:$G$3,3,FALSE)="OUI",OFFSET(J$3,MOD(QUOTIENT(ROW()-ROW($A$20),'Feuille1-Catégories'!$B$6/J$6),J$5),0),IF(MOD($A605-1-J$10,'Feuille1-Catégories'!$F$5+1)=0,J$3,""))),"")</f>
        <v/>
      </c>
      <c r="K605" s="7" t="str">
        <f ca="1">IF(AND($A605&lt;&gt;"",K$9&lt;&gt;""),IF(HLOOKUP(K$9,'Feuille1-Catégories'!$C$1:$G$2,2,FALSE)="OUI",K$3,IF(HLOOKUP(K$9,'Feuille1-Catégories'!$C$1:$G$3,3,FALSE)="OUI",OFFSET(K$3,MOD(QUOTIENT(ROW()-ROW($A$20),'Feuille1-Catégories'!$B$6/K$6),K$5),0),IF(MOD($A605-1-K$10,'Feuille1-Catégories'!$F$5+1)=0,K$3,""))),"")</f>
        <v/>
      </c>
      <c r="L605" s="7" t="str">
        <f ca="1">IF(AND($A605&lt;&gt;"",L$9&lt;&gt;""),IF(HLOOKUP(L$9,'Feuille1-Catégories'!$C$1:$G$2,2,FALSE)="OUI",L$3,IF(HLOOKUP(L$9,'Feuille1-Catégories'!$C$1:$G$3,3,FALSE)="OUI",OFFSET(L$3,MOD(QUOTIENT(ROW()-ROW($A$20),'Feuille1-Catégories'!$B$6/L$6),L$5),0),IF(MOD($A605-1-L$10,'Feuille1-Catégories'!$F$5+1)=0,L$3,""))),"")</f>
        <v/>
      </c>
      <c r="M605" s="7" t="str">
        <f ca="1">IF(AND($A605&lt;&gt;"",M$9&lt;&gt;""),IF(HLOOKUP(M$9,'Feuille1-Catégories'!$C$1:$G$2,2,FALSE)="OUI",M$3,IF(HLOOKUP(M$9,'Feuille1-Catégories'!$C$1:$G$3,3,FALSE)="OUI",OFFSET(M$3,MOD(QUOTIENT(ROW()-ROW($A$20),'Feuille1-Catégories'!$B$6/M$6),M$5),0),IF(MOD($A605-1-M$10,'Feuille1-Catégories'!$F$5+1)=0,M$3,""))),"")</f>
        <v/>
      </c>
      <c r="N605" s="7" t="str">
        <f ca="1">IF(AND($A605&lt;&gt;"",N$9&lt;&gt;""),IF(HLOOKUP(N$9,'Feuille1-Catégories'!$C$1:$G$2,2,FALSE)="OUI",N$3,IF(HLOOKUP(N$9,'Feuille1-Catégories'!$C$1:$G$3,3,FALSE)="OUI",OFFSET(N$3,MOD(QUOTIENT(ROW()-ROW($A$20),'Feuille1-Catégories'!$B$6/N$6),N$5),0),IF(MOD($A605-1-N$10,'Feuille1-Catégories'!$F$5+1)=0,N$3,""))),"")</f>
        <v/>
      </c>
      <c r="O605" s="7" t="str">
        <f ca="1">IF(AND($A605&lt;&gt;"",O$9&lt;&gt;""),IF(HLOOKUP(O$9,'Feuille1-Catégories'!$C$1:$G$2,2,FALSE)="OUI",O$3,IF(HLOOKUP(O$9,'Feuille1-Catégories'!$C$1:$G$3,3,FALSE)="OUI",OFFSET(O$3,MOD(QUOTIENT(ROW()-ROW($A$20),'Feuille1-Catégories'!$B$6/O$6),O$5),0),IF(MOD($A605-1-O$10,'Feuille1-Catégories'!$F$5+1)=0,O$3,""))),"")</f>
        <v/>
      </c>
      <c r="P605" s="7" t="str">
        <f ca="1">IF(AND($A605&lt;&gt;"",P$9&lt;&gt;""),IF(HLOOKUP(P$9,'Feuille1-Catégories'!$C$1:$G$2,2,FALSE)="OUI",P$3,IF(HLOOKUP(P$9,'Feuille1-Catégories'!$C$1:$G$3,3,FALSE)="OUI",OFFSET(P$3,MOD(QUOTIENT(ROW()-ROW($A$20),'Feuille1-Catégories'!$B$6/P$6),P$5),0),IF(MOD($A605-1-P$10,'Feuille1-Catégories'!$F$5+1)=0,P$3,""))),"")</f>
        <v/>
      </c>
      <c r="Q605" s="7" t="str">
        <f ca="1">IF(AND($A605&lt;&gt;"",Q$9&lt;&gt;""),IF(HLOOKUP(Q$9,'Feuille1-Catégories'!$C$1:$G$2,2,FALSE)="OUI",Q$3,IF(HLOOKUP(Q$9,'Feuille1-Catégories'!$C$1:$G$3,3,FALSE)="OUI",OFFSET(Q$3,MOD(QUOTIENT(ROW()-ROW($A$20),'Feuille1-Catégories'!$B$6/Q$6),Q$5),0),IF(MOD($A605-1-Q$10,'Feuille1-Catégories'!$F$5+1)=0,Q$3,""))),"")</f>
        <v/>
      </c>
      <c r="R605" s="7" t="str">
        <f ca="1">IF(AND($A605&lt;&gt;"",R$9&lt;&gt;""),IF(HLOOKUP(R$9,'Feuille1-Catégories'!$C$1:$G$2,2,FALSE)="OUI",R$3,IF(HLOOKUP(R$9,'Feuille1-Catégories'!$C$1:$G$3,3,FALSE)="OUI",OFFSET(R$3,MOD(QUOTIENT(ROW()-ROW($A$20),'Feuille1-Catégories'!$B$6/R$6),R$5),0),IF(MOD($A605-1-R$10,'Feuille1-Catégories'!$F$5+1)=0,R$3,""))),"")</f>
        <v/>
      </c>
      <c r="S605" s="7" t="str">
        <f ca="1">IF(AND($A605&lt;&gt;"",S$9&lt;&gt;""),IF(HLOOKUP(S$9,'Feuille1-Catégories'!$C$1:$G$2,2,FALSE)="OUI",S$3,IF(HLOOKUP(S$9,'Feuille1-Catégories'!$C$1:$G$3,3,FALSE)="OUI",OFFSET(S$3,MOD(QUOTIENT(ROW()-ROW($A$20),'Feuille1-Catégories'!$B$6/S$6),S$5),0),IF(MOD($A605-1-S$10,'Feuille1-Catégories'!$F$5+1)=0,S$3,""))),"")</f>
        <v/>
      </c>
      <c r="T605" s="7" t="str">
        <f ca="1">IF(AND($A605&lt;&gt;"",T$9&lt;&gt;""),IF(HLOOKUP(T$9,'Feuille1-Catégories'!$C$1:$G$2,2,FALSE)="OUI",T$3,IF(HLOOKUP(T$9,'Feuille1-Catégories'!$C$1:$G$3,3,FALSE)="OUI",OFFSET(T$3,MOD(QUOTIENT(ROW()-ROW($A$20),'Feuille1-Catégories'!$B$6/T$6),T$5),0),IF(MOD($A605-1-T$10,'Feuille1-Catégories'!$F$5+1)=0,T$3,""))),"")</f>
        <v/>
      </c>
      <c r="U605" s="7" t="str">
        <f ca="1">IF(AND($A605&lt;&gt;"",U$9&lt;&gt;""),IF(HLOOKUP(U$9,'Feuille1-Catégories'!$C$1:$G$2,2,FALSE)="OUI",U$3,IF(HLOOKUP(U$9,'Feuille1-Catégories'!$C$1:$G$3,3,FALSE)="OUI",OFFSET(U$3,MOD(QUOTIENT(ROW()-ROW($A$20),'Feuille1-Catégories'!$B$6/U$6),U$5),0),IF(MOD($A605-1-U$10,'Feuille1-Catégories'!$F$5+1)=0,U$3,""))),"")</f>
        <v/>
      </c>
      <c r="V605" s="7" t="str">
        <f ca="1">IF(AND($A605&lt;&gt;"",V$9&lt;&gt;""),IF(HLOOKUP(V$9,'Feuille1-Catégories'!$C$1:$G$2,2,FALSE)="OUI",V$3,IF(HLOOKUP(V$9,'Feuille1-Catégories'!$C$1:$G$3,3,FALSE)="OUI",OFFSET(V$3,MOD(QUOTIENT(ROW()-ROW($A$20),'Feuille1-Catégories'!$B$6/V$6),V$5),0),IF(MOD($A605-1-V$10,'Feuille1-Catégories'!$F$5+1)=0,V$3,""))),"")</f>
        <v/>
      </c>
      <c r="W605" s="7" t="str">
        <f ca="1">IF(AND($A605&lt;&gt;"",W$9&lt;&gt;""),IF(HLOOKUP(W$9,'Feuille1-Catégories'!$C$1:$G$2,2,FALSE)="OUI",W$3,IF(HLOOKUP(W$9,'Feuille1-Catégories'!$C$1:$G$3,3,FALSE)="OUI",OFFSET(W$3,MOD(QUOTIENT(ROW()-ROW($A$20),'Feuille1-Catégories'!$B$6/W$6),W$5),0),IF(MOD($A605-1-W$10,'Feuille1-Catégories'!$F$5+1)=0,W$3,""))),"")</f>
        <v/>
      </c>
      <c r="X605" s="7" t="str">
        <f ca="1">IF(AND($A605&lt;&gt;"",X$9&lt;&gt;""),IF(HLOOKUP(X$9,'Feuille1-Catégories'!$C$1:$G$2,2,FALSE)="OUI",X$3,IF(HLOOKUP(X$9,'Feuille1-Catégories'!$C$1:$G$3,3,FALSE)="OUI",OFFSET(X$3,MOD(QUOTIENT(ROW()-ROW($A$20),'Feuille1-Catégories'!$B$6/X$6),X$5),0),IF(MOD($A605-1-X$10,'Feuille1-Catégories'!$F$5+1)=0,X$3,""))),"")</f>
        <v/>
      </c>
      <c r="Y605" s="7" t="str">
        <f ca="1">IF(AND($A605&lt;&gt;"",Y$9&lt;&gt;""),IF(HLOOKUP(Y$9,'Feuille1-Catégories'!$C$1:$G$2,2,FALSE)="OUI",Y$3,IF(HLOOKUP(Y$9,'Feuille1-Catégories'!$C$1:$G$3,3,FALSE)="OUI",OFFSET(Y$3,MOD(QUOTIENT(ROW()-ROW($A$20),'Feuille1-Catégories'!$B$6/Y$6),Y$5),0),IF(MOD($A605-1-Y$10,'Feuille1-Catégories'!$F$5+1)=0,Y$3,""))),"")</f>
        <v/>
      </c>
      <c r="Z605" s="7" t="str">
        <f ca="1">IF(AND($A605&lt;&gt;"",Z$9&lt;&gt;""),IF(HLOOKUP(Z$9,'Feuille1-Catégories'!$C$1:$G$2,2,FALSE)="OUI",Z$3,IF(HLOOKUP(Z$9,'Feuille1-Catégories'!$C$1:$G$3,3,FALSE)="OUI",OFFSET(Z$3,MOD(QUOTIENT(ROW()-ROW($A$20),'Feuille1-Catégories'!$B$6/Z$6),Z$5),0),"")),"")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06" spans="1:26" ht="17" x14ac:dyDescent="0.2">
      <c r="A606" s="21" t="str">
        <f>IF(ROW()-ROW($A$19)&gt;'Feuille1-Catégories'!$B$6,"",ROW()-ROW($A$19))</f>
        <v/>
      </c>
      <c r="B606" s="33" t="str">
        <f t="shared" si="28"/>
        <v/>
      </c>
      <c r="C606" s="10" t="str">
        <f t="shared" si="29"/>
        <v/>
      </c>
      <c r="D606" s="10" t="str">
        <f>IF('Feuille3-Coût de production'!D606&lt;&gt;"",'Feuille3-Coût de production'!D606,"")</f>
        <v/>
      </c>
      <c r="E606" s="10" t="str">
        <f t="shared" si="30"/>
        <v/>
      </c>
      <c r="F606" s="7" t="str">
        <f ca="1">IF(AND($A606&lt;&gt;"",F$9&lt;&gt;""),IF(HLOOKUP(F$9,'Feuille1-Catégories'!$C$1:$G$2,2,FALSE)="OUI",F$3,IF(HLOOKUP(F$9,'Feuille1-Catégories'!$C$1:$G$3,3,FALSE)="OUI",OFFSET(F$3,MOD(QUOTIENT(ROW()-ROW($A$20),'Feuille1-Catégories'!$B$6/F$6),F$5),0),IF(MOD($A606-1-F$10,'Feuille1-Catégories'!$F$5+1)=0,F$3,""))),"")</f>
        <v/>
      </c>
      <c r="G606" s="7" t="str">
        <f ca="1">IF(AND($A606&lt;&gt;"",G$9&lt;&gt;""),IF(HLOOKUP(G$9,'Feuille1-Catégories'!$C$1:$G$2,2,FALSE)="OUI",G$3,IF(HLOOKUP(G$9,'Feuille1-Catégories'!$C$1:$G$3,3,FALSE)="OUI",OFFSET(G$3,MOD(QUOTIENT(ROW()-ROW($A$20),'Feuille1-Catégories'!$B$6/G$6),G$5),0),IF(MOD($A606-1-G$10,'Feuille1-Catégories'!$F$5+1)=0,G$3,""))),"")</f>
        <v/>
      </c>
      <c r="H606" s="7" t="str">
        <f ca="1">IF(AND($A606&lt;&gt;"",H$9&lt;&gt;""),IF(HLOOKUP(H$9,'Feuille1-Catégories'!$C$1:$G$2,2,FALSE)="OUI",H$3,IF(HLOOKUP(H$9,'Feuille1-Catégories'!$C$1:$G$3,3,FALSE)="OUI",OFFSET(H$3,MOD(QUOTIENT(ROW()-ROW($A$20),'Feuille1-Catégories'!$B$6/H$6),H$5),0),IF(MOD($A606-1-H$10,'Feuille1-Catégories'!$F$5+1)=0,H$3,""))),"")</f>
        <v/>
      </c>
      <c r="I606" s="7" t="str">
        <f ca="1">IF(AND($A606&lt;&gt;"",I$9&lt;&gt;""),IF(HLOOKUP(I$9,'Feuille1-Catégories'!$C$1:$G$2,2,FALSE)="OUI",I$3,IF(HLOOKUP(I$9,'Feuille1-Catégories'!$C$1:$G$3,3,FALSE)="OUI",OFFSET(I$3,MOD(QUOTIENT(ROW()-ROW($A$20),'Feuille1-Catégories'!$B$6/I$6),I$5),0),IF(MOD($A606-1-I$10,'Feuille1-Catégories'!$F$5+1)=0,I$3,""))),"")</f>
        <v/>
      </c>
      <c r="J606" s="7" t="str">
        <f ca="1">IF(AND($A606&lt;&gt;"",J$9&lt;&gt;""),IF(HLOOKUP(J$9,'Feuille1-Catégories'!$C$1:$G$2,2,FALSE)="OUI",J$3,IF(HLOOKUP(J$9,'Feuille1-Catégories'!$C$1:$G$3,3,FALSE)="OUI",OFFSET(J$3,MOD(QUOTIENT(ROW()-ROW($A$20),'Feuille1-Catégories'!$B$6/J$6),J$5),0),IF(MOD($A606-1-J$10,'Feuille1-Catégories'!$F$5+1)=0,J$3,""))),"")</f>
        <v/>
      </c>
      <c r="K606" s="7" t="str">
        <f ca="1">IF(AND($A606&lt;&gt;"",K$9&lt;&gt;""),IF(HLOOKUP(K$9,'Feuille1-Catégories'!$C$1:$G$2,2,FALSE)="OUI",K$3,IF(HLOOKUP(K$9,'Feuille1-Catégories'!$C$1:$G$3,3,FALSE)="OUI",OFFSET(K$3,MOD(QUOTIENT(ROW()-ROW($A$20),'Feuille1-Catégories'!$B$6/K$6),K$5),0),IF(MOD($A606-1-K$10,'Feuille1-Catégories'!$F$5+1)=0,K$3,""))),"")</f>
        <v/>
      </c>
      <c r="L606" s="7" t="str">
        <f ca="1">IF(AND($A606&lt;&gt;"",L$9&lt;&gt;""),IF(HLOOKUP(L$9,'Feuille1-Catégories'!$C$1:$G$2,2,FALSE)="OUI",L$3,IF(HLOOKUP(L$9,'Feuille1-Catégories'!$C$1:$G$3,3,FALSE)="OUI",OFFSET(L$3,MOD(QUOTIENT(ROW()-ROW($A$20),'Feuille1-Catégories'!$B$6/L$6),L$5),0),IF(MOD($A606-1-L$10,'Feuille1-Catégories'!$F$5+1)=0,L$3,""))),"")</f>
        <v/>
      </c>
      <c r="M606" s="7" t="str">
        <f ca="1">IF(AND($A606&lt;&gt;"",M$9&lt;&gt;""),IF(HLOOKUP(M$9,'Feuille1-Catégories'!$C$1:$G$2,2,FALSE)="OUI",M$3,IF(HLOOKUP(M$9,'Feuille1-Catégories'!$C$1:$G$3,3,FALSE)="OUI",OFFSET(M$3,MOD(QUOTIENT(ROW()-ROW($A$20),'Feuille1-Catégories'!$B$6/M$6),M$5),0),IF(MOD($A606-1-M$10,'Feuille1-Catégories'!$F$5+1)=0,M$3,""))),"")</f>
        <v/>
      </c>
      <c r="N606" s="7" t="str">
        <f ca="1">IF(AND($A606&lt;&gt;"",N$9&lt;&gt;""),IF(HLOOKUP(N$9,'Feuille1-Catégories'!$C$1:$G$2,2,FALSE)="OUI",N$3,IF(HLOOKUP(N$9,'Feuille1-Catégories'!$C$1:$G$3,3,FALSE)="OUI",OFFSET(N$3,MOD(QUOTIENT(ROW()-ROW($A$20),'Feuille1-Catégories'!$B$6/N$6),N$5),0),IF(MOD($A606-1-N$10,'Feuille1-Catégories'!$F$5+1)=0,N$3,""))),"")</f>
        <v/>
      </c>
      <c r="O606" s="7" t="str">
        <f ca="1">IF(AND($A606&lt;&gt;"",O$9&lt;&gt;""),IF(HLOOKUP(O$9,'Feuille1-Catégories'!$C$1:$G$2,2,FALSE)="OUI",O$3,IF(HLOOKUP(O$9,'Feuille1-Catégories'!$C$1:$G$3,3,FALSE)="OUI",OFFSET(O$3,MOD(QUOTIENT(ROW()-ROW($A$20),'Feuille1-Catégories'!$B$6/O$6),O$5),0),IF(MOD($A606-1-O$10,'Feuille1-Catégories'!$F$5+1)=0,O$3,""))),"")</f>
        <v/>
      </c>
      <c r="P606" s="7" t="str">
        <f ca="1">IF(AND($A606&lt;&gt;"",P$9&lt;&gt;""),IF(HLOOKUP(P$9,'Feuille1-Catégories'!$C$1:$G$2,2,FALSE)="OUI",P$3,IF(HLOOKUP(P$9,'Feuille1-Catégories'!$C$1:$G$3,3,FALSE)="OUI",OFFSET(P$3,MOD(QUOTIENT(ROW()-ROW($A$20),'Feuille1-Catégories'!$B$6/P$6),P$5),0),IF(MOD($A606-1-P$10,'Feuille1-Catégories'!$F$5+1)=0,P$3,""))),"")</f>
        <v/>
      </c>
      <c r="Q606" s="7" t="str">
        <f ca="1">IF(AND($A606&lt;&gt;"",Q$9&lt;&gt;""),IF(HLOOKUP(Q$9,'Feuille1-Catégories'!$C$1:$G$2,2,FALSE)="OUI",Q$3,IF(HLOOKUP(Q$9,'Feuille1-Catégories'!$C$1:$G$3,3,FALSE)="OUI",OFFSET(Q$3,MOD(QUOTIENT(ROW()-ROW($A$20),'Feuille1-Catégories'!$B$6/Q$6),Q$5),0),IF(MOD($A606-1-Q$10,'Feuille1-Catégories'!$F$5+1)=0,Q$3,""))),"")</f>
        <v/>
      </c>
      <c r="R606" s="7" t="str">
        <f ca="1">IF(AND($A606&lt;&gt;"",R$9&lt;&gt;""),IF(HLOOKUP(R$9,'Feuille1-Catégories'!$C$1:$G$2,2,FALSE)="OUI",R$3,IF(HLOOKUP(R$9,'Feuille1-Catégories'!$C$1:$G$3,3,FALSE)="OUI",OFFSET(R$3,MOD(QUOTIENT(ROW()-ROW($A$20),'Feuille1-Catégories'!$B$6/R$6),R$5),0),IF(MOD($A606-1-R$10,'Feuille1-Catégories'!$F$5+1)=0,R$3,""))),"")</f>
        <v/>
      </c>
      <c r="S606" s="7" t="str">
        <f ca="1">IF(AND($A606&lt;&gt;"",S$9&lt;&gt;""),IF(HLOOKUP(S$9,'Feuille1-Catégories'!$C$1:$G$2,2,FALSE)="OUI",S$3,IF(HLOOKUP(S$9,'Feuille1-Catégories'!$C$1:$G$3,3,FALSE)="OUI",OFFSET(S$3,MOD(QUOTIENT(ROW()-ROW($A$20),'Feuille1-Catégories'!$B$6/S$6),S$5),0),IF(MOD($A606-1-S$10,'Feuille1-Catégories'!$F$5+1)=0,S$3,""))),"")</f>
        <v/>
      </c>
      <c r="T606" s="7" t="str">
        <f ca="1">IF(AND($A606&lt;&gt;"",T$9&lt;&gt;""),IF(HLOOKUP(T$9,'Feuille1-Catégories'!$C$1:$G$2,2,FALSE)="OUI",T$3,IF(HLOOKUP(T$9,'Feuille1-Catégories'!$C$1:$G$3,3,FALSE)="OUI",OFFSET(T$3,MOD(QUOTIENT(ROW()-ROW($A$20),'Feuille1-Catégories'!$B$6/T$6),T$5),0),IF(MOD($A606-1-T$10,'Feuille1-Catégories'!$F$5+1)=0,T$3,""))),"")</f>
        <v/>
      </c>
      <c r="U606" s="7" t="str">
        <f ca="1">IF(AND($A606&lt;&gt;"",U$9&lt;&gt;""),IF(HLOOKUP(U$9,'Feuille1-Catégories'!$C$1:$G$2,2,FALSE)="OUI",U$3,IF(HLOOKUP(U$9,'Feuille1-Catégories'!$C$1:$G$3,3,FALSE)="OUI",OFFSET(U$3,MOD(QUOTIENT(ROW()-ROW($A$20),'Feuille1-Catégories'!$B$6/U$6),U$5),0),IF(MOD($A606-1-U$10,'Feuille1-Catégories'!$F$5+1)=0,U$3,""))),"")</f>
        <v/>
      </c>
      <c r="V606" s="7" t="str">
        <f ca="1">IF(AND($A606&lt;&gt;"",V$9&lt;&gt;""),IF(HLOOKUP(V$9,'Feuille1-Catégories'!$C$1:$G$2,2,FALSE)="OUI",V$3,IF(HLOOKUP(V$9,'Feuille1-Catégories'!$C$1:$G$3,3,FALSE)="OUI",OFFSET(V$3,MOD(QUOTIENT(ROW()-ROW($A$20),'Feuille1-Catégories'!$B$6/V$6),V$5),0),IF(MOD($A606-1-V$10,'Feuille1-Catégories'!$F$5+1)=0,V$3,""))),"")</f>
        <v/>
      </c>
      <c r="W606" s="7" t="str">
        <f ca="1">IF(AND($A606&lt;&gt;"",W$9&lt;&gt;""),IF(HLOOKUP(W$9,'Feuille1-Catégories'!$C$1:$G$2,2,FALSE)="OUI",W$3,IF(HLOOKUP(W$9,'Feuille1-Catégories'!$C$1:$G$3,3,FALSE)="OUI",OFFSET(W$3,MOD(QUOTIENT(ROW()-ROW($A$20),'Feuille1-Catégories'!$B$6/W$6),W$5),0),IF(MOD($A606-1-W$10,'Feuille1-Catégories'!$F$5+1)=0,W$3,""))),"")</f>
        <v/>
      </c>
      <c r="X606" s="7" t="str">
        <f ca="1">IF(AND($A606&lt;&gt;"",X$9&lt;&gt;""),IF(HLOOKUP(X$9,'Feuille1-Catégories'!$C$1:$G$2,2,FALSE)="OUI",X$3,IF(HLOOKUP(X$9,'Feuille1-Catégories'!$C$1:$G$3,3,FALSE)="OUI",OFFSET(X$3,MOD(QUOTIENT(ROW()-ROW($A$20),'Feuille1-Catégories'!$B$6/X$6),X$5),0),IF(MOD($A606-1-X$10,'Feuille1-Catégories'!$F$5+1)=0,X$3,""))),"")</f>
        <v/>
      </c>
      <c r="Y606" s="7" t="str">
        <f ca="1">IF(AND($A606&lt;&gt;"",Y$9&lt;&gt;""),IF(HLOOKUP(Y$9,'Feuille1-Catégories'!$C$1:$G$2,2,FALSE)="OUI",Y$3,IF(HLOOKUP(Y$9,'Feuille1-Catégories'!$C$1:$G$3,3,FALSE)="OUI",OFFSET(Y$3,MOD(QUOTIENT(ROW()-ROW($A$20),'Feuille1-Catégories'!$B$6/Y$6),Y$5),0),IF(MOD($A606-1-Y$10,'Feuille1-Catégories'!$F$5+1)=0,Y$3,""))),"")</f>
        <v/>
      </c>
      <c r="Z606" s="7" t="str">
        <f ca="1">IF(AND($A606&lt;&gt;"",Z$9&lt;&gt;""),IF(HLOOKUP(Z$9,'Feuille1-Catégories'!$C$1:$G$2,2,FALSE)="OUI",Z$3,IF(HLOOKUP(Z$9,'Feuille1-Catégories'!$C$1:$G$3,3,FALSE)="OUI",OFFSET(Z$3,MOD(QUOTIENT(ROW()-ROW($A$20),'Feuille1-Catégories'!$B$6/Z$6),Z$5),0),"")),"")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07" spans="1:26" ht="17" x14ac:dyDescent="0.2">
      <c r="A607" s="21" t="str">
        <f>IF(ROW()-ROW($A$19)&gt;'Feuille1-Catégories'!$B$6,"",ROW()-ROW($A$19))</f>
        <v/>
      </c>
      <c r="B607" s="33" t="str">
        <f t="shared" si="28"/>
        <v/>
      </c>
      <c r="C607" s="10" t="str">
        <f t="shared" si="29"/>
        <v/>
      </c>
      <c r="D607" s="10" t="str">
        <f>IF('Feuille3-Coût de production'!D607&lt;&gt;"",'Feuille3-Coût de production'!D607,"")</f>
        <v/>
      </c>
      <c r="E607" s="10" t="str">
        <f t="shared" si="30"/>
        <v/>
      </c>
      <c r="F607" s="7" t="str">
        <f ca="1">IF(AND($A607&lt;&gt;"",F$9&lt;&gt;""),IF(HLOOKUP(F$9,'Feuille1-Catégories'!$C$1:$G$2,2,FALSE)="OUI",F$3,IF(HLOOKUP(F$9,'Feuille1-Catégories'!$C$1:$G$3,3,FALSE)="OUI",OFFSET(F$3,MOD(QUOTIENT(ROW()-ROW($A$20),'Feuille1-Catégories'!$B$6/F$6),F$5),0),IF(MOD($A607-1-F$10,'Feuille1-Catégories'!$F$5+1)=0,F$3,""))),"")</f>
        <v/>
      </c>
      <c r="G607" s="7" t="str">
        <f ca="1">IF(AND($A607&lt;&gt;"",G$9&lt;&gt;""),IF(HLOOKUP(G$9,'Feuille1-Catégories'!$C$1:$G$2,2,FALSE)="OUI",G$3,IF(HLOOKUP(G$9,'Feuille1-Catégories'!$C$1:$G$3,3,FALSE)="OUI",OFFSET(G$3,MOD(QUOTIENT(ROW()-ROW($A$20),'Feuille1-Catégories'!$B$6/G$6),G$5),0),IF(MOD($A607-1-G$10,'Feuille1-Catégories'!$F$5+1)=0,G$3,""))),"")</f>
        <v/>
      </c>
      <c r="H607" s="7" t="str">
        <f ca="1">IF(AND($A607&lt;&gt;"",H$9&lt;&gt;""),IF(HLOOKUP(H$9,'Feuille1-Catégories'!$C$1:$G$2,2,FALSE)="OUI",H$3,IF(HLOOKUP(H$9,'Feuille1-Catégories'!$C$1:$G$3,3,FALSE)="OUI",OFFSET(H$3,MOD(QUOTIENT(ROW()-ROW($A$20),'Feuille1-Catégories'!$B$6/H$6),H$5),0),IF(MOD($A607-1-H$10,'Feuille1-Catégories'!$F$5+1)=0,H$3,""))),"")</f>
        <v/>
      </c>
      <c r="I607" s="7" t="str">
        <f ca="1">IF(AND($A607&lt;&gt;"",I$9&lt;&gt;""),IF(HLOOKUP(I$9,'Feuille1-Catégories'!$C$1:$G$2,2,FALSE)="OUI",I$3,IF(HLOOKUP(I$9,'Feuille1-Catégories'!$C$1:$G$3,3,FALSE)="OUI",OFFSET(I$3,MOD(QUOTIENT(ROW()-ROW($A$20),'Feuille1-Catégories'!$B$6/I$6),I$5),0),IF(MOD($A607-1-I$10,'Feuille1-Catégories'!$F$5+1)=0,I$3,""))),"")</f>
        <v/>
      </c>
      <c r="J607" s="7" t="str">
        <f ca="1">IF(AND($A607&lt;&gt;"",J$9&lt;&gt;""),IF(HLOOKUP(J$9,'Feuille1-Catégories'!$C$1:$G$2,2,FALSE)="OUI",J$3,IF(HLOOKUP(J$9,'Feuille1-Catégories'!$C$1:$G$3,3,FALSE)="OUI",OFFSET(J$3,MOD(QUOTIENT(ROW()-ROW($A$20),'Feuille1-Catégories'!$B$6/J$6),J$5),0),IF(MOD($A607-1-J$10,'Feuille1-Catégories'!$F$5+1)=0,J$3,""))),"")</f>
        <v/>
      </c>
      <c r="K607" s="7" t="str">
        <f ca="1">IF(AND($A607&lt;&gt;"",K$9&lt;&gt;""),IF(HLOOKUP(K$9,'Feuille1-Catégories'!$C$1:$G$2,2,FALSE)="OUI",K$3,IF(HLOOKUP(K$9,'Feuille1-Catégories'!$C$1:$G$3,3,FALSE)="OUI",OFFSET(K$3,MOD(QUOTIENT(ROW()-ROW($A$20),'Feuille1-Catégories'!$B$6/K$6),K$5),0),IF(MOD($A607-1-K$10,'Feuille1-Catégories'!$F$5+1)=0,K$3,""))),"")</f>
        <v/>
      </c>
      <c r="L607" s="7" t="str">
        <f ca="1">IF(AND($A607&lt;&gt;"",L$9&lt;&gt;""),IF(HLOOKUP(L$9,'Feuille1-Catégories'!$C$1:$G$2,2,FALSE)="OUI",L$3,IF(HLOOKUP(L$9,'Feuille1-Catégories'!$C$1:$G$3,3,FALSE)="OUI",OFFSET(L$3,MOD(QUOTIENT(ROW()-ROW($A$20),'Feuille1-Catégories'!$B$6/L$6),L$5),0),IF(MOD($A607-1-L$10,'Feuille1-Catégories'!$F$5+1)=0,L$3,""))),"")</f>
        <v/>
      </c>
      <c r="M607" s="7" t="str">
        <f ca="1">IF(AND($A607&lt;&gt;"",M$9&lt;&gt;""),IF(HLOOKUP(M$9,'Feuille1-Catégories'!$C$1:$G$2,2,FALSE)="OUI",M$3,IF(HLOOKUP(M$9,'Feuille1-Catégories'!$C$1:$G$3,3,FALSE)="OUI",OFFSET(M$3,MOD(QUOTIENT(ROW()-ROW($A$20),'Feuille1-Catégories'!$B$6/M$6),M$5),0),IF(MOD($A607-1-M$10,'Feuille1-Catégories'!$F$5+1)=0,M$3,""))),"")</f>
        <v/>
      </c>
      <c r="N607" s="7" t="str">
        <f ca="1">IF(AND($A607&lt;&gt;"",N$9&lt;&gt;""),IF(HLOOKUP(N$9,'Feuille1-Catégories'!$C$1:$G$2,2,FALSE)="OUI",N$3,IF(HLOOKUP(N$9,'Feuille1-Catégories'!$C$1:$G$3,3,FALSE)="OUI",OFFSET(N$3,MOD(QUOTIENT(ROW()-ROW($A$20),'Feuille1-Catégories'!$B$6/N$6),N$5),0),IF(MOD($A607-1-N$10,'Feuille1-Catégories'!$F$5+1)=0,N$3,""))),"")</f>
        <v/>
      </c>
      <c r="O607" s="7" t="str">
        <f ca="1">IF(AND($A607&lt;&gt;"",O$9&lt;&gt;""),IF(HLOOKUP(O$9,'Feuille1-Catégories'!$C$1:$G$2,2,FALSE)="OUI",O$3,IF(HLOOKUP(O$9,'Feuille1-Catégories'!$C$1:$G$3,3,FALSE)="OUI",OFFSET(O$3,MOD(QUOTIENT(ROW()-ROW($A$20),'Feuille1-Catégories'!$B$6/O$6),O$5),0),IF(MOD($A607-1-O$10,'Feuille1-Catégories'!$F$5+1)=0,O$3,""))),"")</f>
        <v/>
      </c>
      <c r="P607" s="7" t="str">
        <f ca="1">IF(AND($A607&lt;&gt;"",P$9&lt;&gt;""),IF(HLOOKUP(P$9,'Feuille1-Catégories'!$C$1:$G$2,2,FALSE)="OUI",P$3,IF(HLOOKUP(P$9,'Feuille1-Catégories'!$C$1:$G$3,3,FALSE)="OUI",OFFSET(P$3,MOD(QUOTIENT(ROW()-ROW($A$20),'Feuille1-Catégories'!$B$6/P$6),P$5),0),IF(MOD($A607-1-P$10,'Feuille1-Catégories'!$F$5+1)=0,P$3,""))),"")</f>
        <v/>
      </c>
      <c r="Q607" s="7" t="str">
        <f ca="1">IF(AND($A607&lt;&gt;"",Q$9&lt;&gt;""),IF(HLOOKUP(Q$9,'Feuille1-Catégories'!$C$1:$G$2,2,FALSE)="OUI",Q$3,IF(HLOOKUP(Q$9,'Feuille1-Catégories'!$C$1:$G$3,3,FALSE)="OUI",OFFSET(Q$3,MOD(QUOTIENT(ROW()-ROW($A$20),'Feuille1-Catégories'!$B$6/Q$6),Q$5),0),IF(MOD($A607-1-Q$10,'Feuille1-Catégories'!$F$5+1)=0,Q$3,""))),"")</f>
        <v/>
      </c>
      <c r="R607" s="7" t="str">
        <f ca="1">IF(AND($A607&lt;&gt;"",R$9&lt;&gt;""),IF(HLOOKUP(R$9,'Feuille1-Catégories'!$C$1:$G$2,2,FALSE)="OUI",R$3,IF(HLOOKUP(R$9,'Feuille1-Catégories'!$C$1:$G$3,3,FALSE)="OUI",OFFSET(R$3,MOD(QUOTIENT(ROW()-ROW($A$20),'Feuille1-Catégories'!$B$6/R$6),R$5),0),IF(MOD($A607-1-R$10,'Feuille1-Catégories'!$F$5+1)=0,R$3,""))),"")</f>
        <v/>
      </c>
      <c r="S607" s="7" t="str">
        <f ca="1">IF(AND($A607&lt;&gt;"",S$9&lt;&gt;""),IF(HLOOKUP(S$9,'Feuille1-Catégories'!$C$1:$G$2,2,FALSE)="OUI",S$3,IF(HLOOKUP(S$9,'Feuille1-Catégories'!$C$1:$G$3,3,FALSE)="OUI",OFFSET(S$3,MOD(QUOTIENT(ROW()-ROW($A$20),'Feuille1-Catégories'!$B$6/S$6),S$5),0),IF(MOD($A607-1-S$10,'Feuille1-Catégories'!$F$5+1)=0,S$3,""))),"")</f>
        <v/>
      </c>
      <c r="T607" s="7" t="str">
        <f ca="1">IF(AND($A607&lt;&gt;"",T$9&lt;&gt;""),IF(HLOOKUP(T$9,'Feuille1-Catégories'!$C$1:$G$2,2,FALSE)="OUI",T$3,IF(HLOOKUP(T$9,'Feuille1-Catégories'!$C$1:$G$3,3,FALSE)="OUI",OFFSET(T$3,MOD(QUOTIENT(ROW()-ROW($A$20),'Feuille1-Catégories'!$B$6/T$6),T$5),0),IF(MOD($A607-1-T$10,'Feuille1-Catégories'!$F$5+1)=0,T$3,""))),"")</f>
        <v/>
      </c>
      <c r="U607" s="7" t="str">
        <f ca="1">IF(AND($A607&lt;&gt;"",U$9&lt;&gt;""),IF(HLOOKUP(U$9,'Feuille1-Catégories'!$C$1:$G$2,2,FALSE)="OUI",U$3,IF(HLOOKUP(U$9,'Feuille1-Catégories'!$C$1:$G$3,3,FALSE)="OUI",OFFSET(U$3,MOD(QUOTIENT(ROW()-ROW($A$20),'Feuille1-Catégories'!$B$6/U$6),U$5),0),IF(MOD($A607-1-U$10,'Feuille1-Catégories'!$F$5+1)=0,U$3,""))),"")</f>
        <v/>
      </c>
      <c r="V607" s="7" t="str">
        <f ca="1">IF(AND($A607&lt;&gt;"",V$9&lt;&gt;""),IF(HLOOKUP(V$9,'Feuille1-Catégories'!$C$1:$G$2,2,FALSE)="OUI",V$3,IF(HLOOKUP(V$9,'Feuille1-Catégories'!$C$1:$G$3,3,FALSE)="OUI",OFFSET(V$3,MOD(QUOTIENT(ROW()-ROW($A$20),'Feuille1-Catégories'!$B$6/V$6),V$5),0),IF(MOD($A607-1-V$10,'Feuille1-Catégories'!$F$5+1)=0,V$3,""))),"")</f>
        <v/>
      </c>
      <c r="W607" s="7" t="str">
        <f ca="1">IF(AND($A607&lt;&gt;"",W$9&lt;&gt;""),IF(HLOOKUP(W$9,'Feuille1-Catégories'!$C$1:$G$2,2,FALSE)="OUI",W$3,IF(HLOOKUP(W$9,'Feuille1-Catégories'!$C$1:$G$3,3,FALSE)="OUI",OFFSET(W$3,MOD(QUOTIENT(ROW()-ROW($A$20),'Feuille1-Catégories'!$B$6/W$6),W$5),0),IF(MOD($A607-1-W$10,'Feuille1-Catégories'!$F$5+1)=0,W$3,""))),"")</f>
        <v/>
      </c>
      <c r="X607" s="7" t="str">
        <f ca="1">IF(AND($A607&lt;&gt;"",X$9&lt;&gt;""),IF(HLOOKUP(X$9,'Feuille1-Catégories'!$C$1:$G$2,2,FALSE)="OUI",X$3,IF(HLOOKUP(X$9,'Feuille1-Catégories'!$C$1:$G$3,3,FALSE)="OUI",OFFSET(X$3,MOD(QUOTIENT(ROW()-ROW($A$20),'Feuille1-Catégories'!$B$6/X$6),X$5),0),IF(MOD($A607-1-X$10,'Feuille1-Catégories'!$F$5+1)=0,X$3,""))),"")</f>
        <v/>
      </c>
      <c r="Y607" s="7" t="str">
        <f ca="1">IF(AND($A607&lt;&gt;"",Y$9&lt;&gt;""),IF(HLOOKUP(Y$9,'Feuille1-Catégories'!$C$1:$G$2,2,FALSE)="OUI",Y$3,IF(HLOOKUP(Y$9,'Feuille1-Catégories'!$C$1:$G$3,3,FALSE)="OUI",OFFSET(Y$3,MOD(QUOTIENT(ROW()-ROW($A$20),'Feuille1-Catégories'!$B$6/Y$6),Y$5),0),IF(MOD($A607-1-Y$10,'Feuille1-Catégories'!$F$5+1)=0,Y$3,""))),"")</f>
        <v/>
      </c>
      <c r="Z607" s="7" t="str">
        <f ca="1">IF(AND($A607&lt;&gt;"",Z$9&lt;&gt;""),IF(HLOOKUP(Z$9,'Feuille1-Catégories'!$C$1:$G$2,2,FALSE)="OUI",Z$3,IF(HLOOKUP(Z$9,'Feuille1-Catégories'!$C$1:$G$3,3,FALSE)="OUI",OFFSET(Z$3,MOD(QUOTIENT(ROW()-ROW($A$20),'Feuille1-Catégories'!$B$6/Z$6),Z$5),0),"")),"")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08" spans="1:26" ht="17" x14ac:dyDescent="0.2">
      <c r="A608" s="21" t="str">
        <f>IF(ROW()-ROW($A$19)&gt;'Feuille1-Catégories'!$B$6,"",ROW()-ROW($A$19))</f>
        <v/>
      </c>
      <c r="B608" s="33" t="str">
        <f t="shared" si="28"/>
        <v/>
      </c>
      <c r="C608" s="10" t="str">
        <f t="shared" si="29"/>
        <v/>
      </c>
      <c r="D608" s="10" t="str">
        <f>IF('Feuille3-Coût de production'!D608&lt;&gt;"",'Feuille3-Coût de production'!D608,"")</f>
        <v/>
      </c>
      <c r="E608" s="10" t="str">
        <f t="shared" si="30"/>
        <v/>
      </c>
      <c r="F608" s="7" t="str">
        <f ca="1">IF(AND($A608&lt;&gt;"",F$9&lt;&gt;""),IF(HLOOKUP(F$9,'Feuille1-Catégories'!$C$1:$G$2,2,FALSE)="OUI",F$3,IF(HLOOKUP(F$9,'Feuille1-Catégories'!$C$1:$G$3,3,FALSE)="OUI",OFFSET(F$3,MOD(QUOTIENT(ROW()-ROW($A$20),'Feuille1-Catégories'!$B$6/F$6),F$5),0),IF(MOD($A608-1-F$10,'Feuille1-Catégories'!$F$5+1)=0,F$3,""))),"")</f>
        <v/>
      </c>
      <c r="G608" s="7" t="str">
        <f ca="1">IF(AND($A608&lt;&gt;"",G$9&lt;&gt;""),IF(HLOOKUP(G$9,'Feuille1-Catégories'!$C$1:$G$2,2,FALSE)="OUI",G$3,IF(HLOOKUP(G$9,'Feuille1-Catégories'!$C$1:$G$3,3,FALSE)="OUI",OFFSET(G$3,MOD(QUOTIENT(ROW()-ROW($A$20),'Feuille1-Catégories'!$B$6/G$6),G$5),0),IF(MOD($A608-1-G$10,'Feuille1-Catégories'!$F$5+1)=0,G$3,""))),"")</f>
        <v/>
      </c>
      <c r="H608" s="7" t="str">
        <f ca="1">IF(AND($A608&lt;&gt;"",H$9&lt;&gt;""),IF(HLOOKUP(H$9,'Feuille1-Catégories'!$C$1:$G$2,2,FALSE)="OUI",H$3,IF(HLOOKUP(H$9,'Feuille1-Catégories'!$C$1:$G$3,3,FALSE)="OUI",OFFSET(H$3,MOD(QUOTIENT(ROW()-ROW($A$20),'Feuille1-Catégories'!$B$6/H$6),H$5),0),IF(MOD($A608-1-H$10,'Feuille1-Catégories'!$F$5+1)=0,H$3,""))),"")</f>
        <v/>
      </c>
      <c r="I608" s="7" t="str">
        <f ca="1">IF(AND($A608&lt;&gt;"",I$9&lt;&gt;""),IF(HLOOKUP(I$9,'Feuille1-Catégories'!$C$1:$G$2,2,FALSE)="OUI",I$3,IF(HLOOKUP(I$9,'Feuille1-Catégories'!$C$1:$G$3,3,FALSE)="OUI",OFFSET(I$3,MOD(QUOTIENT(ROW()-ROW($A$20),'Feuille1-Catégories'!$B$6/I$6),I$5),0),IF(MOD($A608-1-I$10,'Feuille1-Catégories'!$F$5+1)=0,I$3,""))),"")</f>
        <v/>
      </c>
      <c r="J608" s="7" t="str">
        <f ca="1">IF(AND($A608&lt;&gt;"",J$9&lt;&gt;""),IF(HLOOKUP(J$9,'Feuille1-Catégories'!$C$1:$G$2,2,FALSE)="OUI",J$3,IF(HLOOKUP(J$9,'Feuille1-Catégories'!$C$1:$G$3,3,FALSE)="OUI",OFFSET(J$3,MOD(QUOTIENT(ROW()-ROW($A$20),'Feuille1-Catégories'!$B$6/J$6),J$5),0),IF(MOD($A608-1-J$10,'Feuille1-Catégories'!$F$5+1)=0,J$3,""))),"")</f>
        <v/>
      </c>
      <c r="K608" s="7" t="str">
        <f ca="1">IF(AND($A608&lt;&gt;"",K$9&lt;&gt;""),IF(HLOOKUP(K$9,'Feuille1-Catégories'!$C$1:$G$2,2,FALSE)="OUI",K$3,IF(HLOOKUP(K$9,'Feuille1-Catégories'!$C$1:$G$3,3,FALSE)="OUI",OFFSET(K$3,MOD(QUOTIENT(ROW()-ROW($A$20),'Feuille1-Catégories'!$B$6/K$6),K$5),0),IF(MOD($A608-1-K$10,'Feuille1-Catégories'!$F$5+1)=0,K$3,""))),"")</f>
        <v/>
      </c>
      <c r="L608" s="7" t="str">
        <f ca="1">IF(AND($A608&lt;&gt;"",L$9&lt;&gt;""),IF(HLOOKUP(L$9,'Feuille1-Catégories'!$C$1:$G$2,2,FALSE)="OUI",L$3,IF(HLOOKUP(L$9,'Feuille1-Catégories'!$C$1:$G$3,3,FALSE)="OUI",OFFSET(L$3,MOD(QUOTIENT(ROW()-ROW($A$20),'Feuille1-Catégories'!$B$6/L$6),L$5),0),IF(MOD($A608-1-L$10,'Feuille1-Catégories'!$F$5+1)=0,L$3,""))),"")</f>
        <v/>
      </c>
      <c r="M608" s="7" t="str">
        <f ca="1">IF(AND($A608&lt;&gt;"",M$9&lt;&gt;""),IF(HLOOKUP(M$9,'Feuille1-Catégories'!$C$1:$G$2,2,FALSE)="OUI",M$3,IF(HLOOKUP(M$9,'Feuille1-Catégories'!$C$1:$G$3,3,FALSE)="OUI",OFFSET(M$3,MOD(QUOTIENT(ROW()-ROW($A$20),'Feuille1-Catégories'!$B$6/M$6),M$5),0),IF(MOD($A608-1-M$10,'Feuille1-Catégories'!$F$5+1)=0,M$3,""))),"")</f>
        <v/>
      </c>
      <c r="N608" s="7" t="str">
        <f ca="1">IF(AND($A608&lt;&gt;"",N$9&lt;&gt;""),IF(HLOOKUP(N$9,'Feuille1-Catégories'!$C$1:$G$2,2,FALSE)="OUI",N$3,IF(HLOOKUP(N$9,'Feuille1-Catégories'!$C$1:$G$3,3,FALSE)="OUI",OFFSET(N$3,MOD(QUOTIENT(ROW()-ROW($A$20),'Feuille1-Catégories'!$B$6/N$6),N$5),0),IF(MOD($A608-1-N$10,'Feuille1-Catégories'!$F$5+1)=0,N$3,""))),"")</f>
        <v/>
      </c>
      <c r="O608" s="7" t="str">
        <f ca="1">IF(AND($A608&lt;&gt;"",O$9&lt;&gt;""),IF(HLOOKUP(O$9,'Feuille1-Catégories'!$C$1:$G$2,2,FALSE)="OUI",O$3,IF(HLOOKUP(O$9,'Feuille1-Catégories'!$C$1:$G$3,3,FALSE)="OUI",OFFSET(O$3,MOD(QUOTIENT(ROW()-ROW($A$20),'Feuille1-Catégories'!$B$6/O$6),O$5),0),IF(MOD($A608-1-O$10,'Feuille1-Catégories'!$F$5+1)=0,O$3,""))),"")</f>
        <v/>
      </c>
      <c r="P608" s="7" t="str">
        <f ca="1">IF(AND($A608&lt;&gt;"",P$9&lt;&gt;""),IF(HLOOKUP(P$9,'Feuille1-Catégories'!$C$1:$G$2,2,FALSE)="OUI",P$3,IF(HLOOKUP(P$9,'Feuille1-Catégories'!$C$1:$G$3,3,FALSE)="OUI",OFFSET(P$3,MOD(QUOTIENT(ROW()-ROW($A$20),'Feuille1-Catégories'!$B$6/P$6),P$5),0),IF(MOD($A608-1-P$10,'Feuille1-Catégories'!$F$5+1)=0,P$3,""))),"")</f>
        <v/>
      </c>
      <c r="Q608" s="7" t="str">
        <f ca="1">IF(AND($A608&lt;&gt;"",Q$9&lt;&gt;""),IF(HLOOKUP(Q$9,'Feuille1-Catégories'!$C$1:$G$2,2,FALSE)="OUI",Q$3,IF(HLOOKUP(Q$9,'Feuille1-Catégories'!$C$1:$G$3,3,FALSE)="OUI",OFFSET(Q$3,MOD(QUOTIENT(ROW()-ROW($A$20),'Feuille1-Catégories'!$B$6/Q$6),Q$5),0),IF(MOD($A608-1-Q$10,'Feuille1-Catégories'!$F$5+1)=0,Q$3,""))),"")</f>
        <v/>
      </c>
      <c r="R608" s="7" t="str">
        <f ca="1">IF(AND($A608&lt;&gt;"",R$9&lt;&gt;""),IF(HLOOKUP(R$9,'Feuille1-Catégories'!$C$1:$G$2,2,FALSE)="OUI",R$3,IF(HLOOKUP(R$9,'Feuille1-Catégories'!$C$1:$G$3,3,FALSE)="OUI",OFFSET(R$3,MOD(QUOTIENT(ROW()-ROW($A$20),'Feuille1-Catégories'!$B$6/R$6),R$5),0),IF(MOD($A608-1-R$10,'Feuille1-Catégories'!$F$5+1)=0,R$3,""))),"")</f>
        <v/>
      </c>
      <c r="S608" s="7" t="str">
        <f ca="1">IF(AND($A608&lt;&gt;"",S$9&lt;&gt;""),IF(HLOOKUP(S$9,'Feuille1-Catégories'!$C$1:$G$2,2,FALSE)="OUI",S$3,IF(HLOOKUP(S$9,'Feuille1-Catégories'!$C$1:$G$3,3,FALSE)="OUI",OFFSET(S$3,MOD(QUOTIENT(ROW()-ROW($A$20),'Feuille1-Catégories'!$B$6/S$6),S$5),0),IF(MOD($A608-1-S$10,'Feuille1-Catégories'!$F$5+1)=0,S$3,""))),"")</f>
        <v/>
      </c>
      <c r="T608" s="7" t="str">
        <f ca="1">IF(AND($A608&lt;&gt;"",T$9&lt;&gt;""),IF(HLOOKUP(T$9,'Feuille1-Catégories'!$C$1:$G$2,2,FALSE)="OUI",T$3,IF(HLOOKUP(T$9,'Feuille1-Catégories'!$C$1:$G$3,3,FALSE)="OUI",OFFSET(T$3,MOD(QUOTIENT(ROW()-ROW($A$20),'Feuille1-Catégories'!$B$6/T$6),T$5),0),IF(MOD($A608-1-T$10,'Feuille1-Catégories'!$F$5+1)=0,T$3,""))),"")</f>
        <v/>
      </c>
      <c r="U608" s="7" t="str">
        <f ca="1">IF(AND($A608&lt;&gt;"",U$9&lt;&gt;""),IF(HLOOKUP(U$9,'Feuille1-Catégories'!$C$1:$G$2,2,FALSE)="OUI",U$3,IF(HLOOKUP(U$9,'Feuille1-Catégories'!$C$1:$G$3,3,FALSE)="OUI",OFFSET(U$3,MOD(QUOTIENT(ROW()-ROW($A$20),'Feuille1-Catégories'!$B$6/U$6),U$5),0),IF(MOD($A608-1-U$10,'Feuille1-Catégories'!$F$5+1)=0,U$3,""))),"")</f>
        <v/>
      </c>
      <c r="V608" s="7" t="str">
        <f ca="1">IF(AND($A608&lt;&gt;"",V$9&lt;&gt;""),IF(HLOOKUP(V$9,'Feuille1-Catégories'!$C$1:$G$2,2,FALSE)="OUI",V$3,IF(HLOOKUP(V$9,'Feuille1-Catégories'!$C$1:$G$3,3,FALSE)="OUI",OFFSET(V$3,MOD(QUOTIENT(ROW()-ROW($A$20),'Feuille1-Catégories'!$B$6/V$6),V$5),0),IF(MOD($A608-1-V$10,'Feuille1-Catégories'!$F$5+1)=0,V$3,""))),"")</f>
        <v/>
      </c>
      <c r="W608" s="7" t="str">
        <f ca="1">IF(AND($A608&lt;&gt;"",W$9&lt;&gt;""),IF(HLOOKUP(W$9,'Feuille1-Catégories'!$C$1:$G$2,2,FALSE)="OUI",W$3,IF(HLOOKUP(W$9,'Feuille1-Catégories'!$C$1:$G$3,3,FALSE)="OUI",OFFSET(W$3,MOD(QUOTIENT(ROW()-ROW($A$20),'Feuille1-Catégories'!$B$6/W$6),W$5),0),IF(MOD($A608-1-W$10,'Feuille1-Catégories'!$F$5+1)=0,W$3,""))),"")</f>
        <v/>
      </c>
      <c r="X608" s="7" t="str">
        <f ca="1">IF(AND($A608&lt;&gt;"",X$9&lt;&gt;""),IF(HLOOKUP(X$9,'Feuille1-Catégories'!$C$1:$G$2,2,FALSE)="OUI",X$3,IF(HLOOKUP(X$9,'Feuille1-Catégories'!$C$1:$G$3,3,FALSE)="OUI",OFFSET(X$3,MOD(QUOTIENT(ROW()-ROW($A$20),'Feuille1-Catégories'!$B$6/X$6),X$5),0),IF(MOD($A608-1-X$10,'Feuille1-Catégories'!$F$5+1)=0,X$3,""))),"")</f>
        <v/>
      </c>
      <c r="Y608" s="7" t="str">
        <f ca="1">IF(AND($A608&lt;&gt;"",Y$9&lt;&gt;""),IF(HLOOKUP(Y$9,'Feuille1-Catégories'!$C$1:$G$2,2,FALSE)="OUI",Y$3,IF(HLOOKUP(Y$9,'Feuille1-Catégories'!$C$1:$G$3,3,FALSE)="OUI",OFFSET(Y$3,MOD(QUOTIENT(ROW()-ROW($A$20),'Feuille1-Catégories'!$B$6/Y$6),Y$5),0),IF(MOD($A608-1-Y$10,'Feuille1-Catégories'!$F$5+1)=0,Y$3,""))),"")</f>
        <v/>
      </c>
      <c r="Z608" s="7" t="str">
        <f ca="1">IF(AND($A608&lt;&gt;"",Z$9&lt;&gt;""),IF(HLOOKUP(Z$9,'Feuille1-Catégories'!$C$1:$G$2,2,FALSE)="OUI",Z$3,IF(HLOOKUP(Z$9,'Feuille1-Catégories'!$C$1:$G$3,3,FALSE)="OUI",OFFSET(Z$3,MOD(QUOTIENT(ROW()-ROW($A$20),'Feuille1-Catégories'!$B$6/Z$6),Z$5),0),"")),"")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09" spans="1:26" ht="17" x14ac:dyDescent="0.2">
      <c r="A609" s="21" t="str">
        <f>IF(ROW()-ROW($A$19)&gt;'Feuille1-Catégories'!$B$6,"",ROW()-ROW($A$19))</f>
        <v/>
      </c>
      <c r="B609" s="33" t="str">
        <f t="shared" si="28"/>
        <v/>
      </c>
      <c r="C609" s="10" t="str">
        <f t="shared" si="29"/>
        <v/>
      </c>
      <c r="D609" s="10" t="str">
        <f>IF('Feuille3-Coût de production'!D609&lt;&gt;"",'Feuille3-Coût de production'!D609,"")</f>
        <v/>
      </c>
      <c r="E609" s="10" t="str">
        <f t="shared" si="30"/>
        <v/>
      </c>
      <c r="F609" s="7" t="str">
        <f ca="1">IF(AND($A609&lt;&gt;"",F$9&lt;&gt;""),IF(HLOOKUP(F$9,'Feuille1-Catégories'!$C$1:$G$2,2,FALSE)="OUI",F$3,IF(HLOOKUP(F$9,'Feuille1-Catégories'!$C$1:$G$3,3,FALSE)="OUI",OFFSET(F$3,MOD(QUOTIENT(ROW()-ROW($A$20),'Feuille1-Catégories'!$B$6/F$6),F$5),0),IF(MOD($A609-1-F$10,'Feuille1-Catégories'!$F$5+1)=0,F$3,""))),"")</f>
        <v/>
      </c>
      <c r="G609" s="7" t="str">
        <f ca="1">IF(AND($A609&lt;&gt;"",G$9&lt;&gt;""),IF(HLOOKUP(G$9,'Feuille1-Catégories'!$C$1:$G$2,2,FALSE)="OUI",G$3,IF(HLOOKUP(G$9,'Feuille1-Catégories'!$C$1:$G$3,3,FALSE)="OUI",OFFSET(G$3,MOD(QUOTIENT(ROW()-ROW($A$20),'Feuille1-Catégories'!$B$6/G$6),G$5),0),IF(MOD($A609-1-G$10,'Feuille1-Catégories'!$F$5+1)=0,G$3,""))),"")</f>
        <v/>
      </c>
      <c r="H609" s="7" t="str">
        <f ca="1">IF(AND($A609&lt;&gt;"",H$9&lt;&gt;""),IF(HLOOKUP(H$9,'Feuille1-Catégories'!$C$1:$G$2,2,FALSE)="OUI",H$3,IF(HLOOKUP(H$9,'Feuille1-Catégories'!$C$1:$G$3,3,FALSE)="OUI",OFFSET(H$3,MOD(QUOTIENT(ROW()-ROW($A$20),'Feuille1-Catégories'!$B$6/H$6),H$5),0),IF(MOD($A609-1-H$10,'Feuille1-Catégories'!$F$5+1)=0,H$3,""))),"")</f>
        <v/>
      </c>
      <c r="I609" s="7" t="str">
        <f ca="1">IF(AND($A609&lt;&gt;"",I$9&lt;&gt;""),IF(HLOOKUP(I$9,'Feuille1-Catégories'!$C$1:$G$2,2,FALSE)="OUI",I$3,IF(HLOOKUP(I$9,'Feuille1-Catégories'!$C$1:$G$3,3,FALSE)="OUI",OFFSET(I$3,MOD(QUOTIENT(ROW()-ROW($A$20),'Feuille1-Catégories'!$B$6/I$6),I$5),0),IF(MOD($A609-1-I$10,'Feuille1-Catégories'!$F$5+1)=0,I$3,""))),"")</f>
        <v/>
      </c>
      <c r="J609" s="7" t="str">
        <f ca="1">IF(AND($A609&lt;&gt;"",J$9&lt;&gt;""),IF(HLOOKUP(J$9,'Feuille1-Catégories'!$C$1:$G$2,2,FALSE)="OUI",J$3,IF(HLOOKUP(J$9,'Feuille1-Catégories'!$C$1:$G$3,3,FALSE)="OUI",OFFSET(J$3,MOD(QUOTIENT(ROW()-ROW($A$20),'Feuille1-Catégories'!$B$6/J$6),J$5),0),IF(MOD($A609-1-J$10,'Feuille1-Catégories'!$F$5+1)=0,J$3,""))),"")</f>
        <v/>
      </c>
      <c r="K609" s="7" t="str">
        <f ca="1">IF(AND($A609&lt;&gt;"",K$9&lt;&gt;""),IF(HLOOKUP(K$9,'Feuille1-Catégories'!$C$1:$G$2,2,FALSE)="OUI",K$3,IF(HLOOKUP(K$9,'Feuille1-Catégories'!$C$1:$G$3,3,FALSE)="OUI",OFFSET(K$3,MOD(QUOTIENT(ROW()-ROW($A$20),'Feuille1-Catégories'!$B$6/K$6),K$5),0),IF(MOD($A609-1-K$10,'Feuille1-Catégories'!$F$5+1)=0,K$3,""))),"")</f>
        <v/>
      </c>
      <c r="L609" s="7" t="str">
        <f ca="1">IF(AND($A609&lt;&gt;"",L$9&lt;&gt;""),IF(HLOOKUP(L$9,'Feuille1-Catégories'!$C$1:$G$2,2,FALSE)="OUI",L$3,IF(HLOOKUP(L$9,'Feuille1-Catégories'!$C$1:$G$3,3,FALSE)="OUI",OFFSET(L$3,MOD(QUOTIENT(ROW()-ROW($A$20),'Feuille1-Catégories'!$B$6/L$6),L$5),0),IF(MOD($A609-1-L$10,'Feuille1-Catégories'!$F$5+1)=0,L$3,""))),"")</f>
        <v/>
      </c>
      <c r="M609" s="7" t="str">
        <f ca="1">IF(AND($A609&lt;&gt;"",M$9&lt;&gt;""),IF(HLOOKUP(M$9,'Feuille1-Catégories'!$C$1:$G$2,2,FALSE)="OUI",M$3,IF(HLOOKUP(M$9,'Feuille1-Catégories'!$C$1:$G$3,3,FALSE)="OUI",OFFSET(M$3,MOD(QUOTIENT(ROW()-ROW($A$20),'Feuille1-Catégories'!$B$6/M$6),M$5),0),IF(MOD($A609-1-M$10,'Feuille1-Catégories'!$F$5+1)=0,M$3,""))),"")</f>
        <v/>
      </c>
      <c r="N609" s="7" t="str">
        <f ca="1">IF(AND($A609&lt;&gt;"",N$9&lt;&gt;""),IF(HLOOKUP(N$9,'Feuille1-Catégories'!$C$1:$G$2,2,FALSE)="OUI",N$3,IF(HLOOKUP(N$9,'Feuille1-Catégories'!$C$1:$G$3,3,FALSE)="OUI",OFFSET(N$3,MOD(QUOTIENT(ROW()-ROW($A$20),'Feuille1-Catégories'!$B$6/N$6),N$5),0),IF(MOD($A609-1-N$10,'Feuille1-Catégories'!$F$5+1)=0,N$3,""))),"")</f>
        <v/>
      </c>
      <c r="O609" s="7" t="str">
        <f ca="1">IF(AND($A609&lt;&gt;"",O$9&lt;&gt;""),IF(HLOOKUP(O$9,'Feuille1-Catégories'!$C$1:$G$2,2,FALSE)="OUI",O$3,IF(HLOOKUP(O$9,'Feuille1-Catégories'!$C$1:$G$3,3,FALSE)="OUI",OFFSET(O$3,MOD(QUOTIENT(ROW()-ROW($A$20),'Feuille1-Catégories'!$B$6/O$6),O$5),0),IF(MOD($A609-1-O$10,'Feuille1-Catégories'!$F$5+1)=0,O$3,""))),"")</f>
        <v/>
      </c>
      <c r="P609" s="7" t="str">
        <f ca="1">IF(AND($A609&lt;&gt;"",P$9&lt;&gt;""),IF(HLOOKUP(P$9,'Feuille1-Catégories'!$C$1:$G$2,2,FALSE)="OUI",P$3,IF(HLOOKUP(P$9,'Feuille1-Catégories'!$C$1:$G$3,3,FALSE)="OUI",OFFSET(P$3,MOD(QUOTIENT(ROW()-ROW($A$20),'Feuille1-Catégories'!$B$6/P$6),P$5),0),IF(MOD($A609-1-P$10,'Feuille1-Catégories'!$F$5+1)=0,P$3,""))),"")</f>
        <v/>
      </c>
      <c r="Q609" s="7" t="str">
        <f ca="1">IF(AND($A609&lt;&gt;"",Q$9&lt;&gt;""),IF(HLOOKUP(Q$9,'Feuille1-Catégories'!$C$1:$G$2,2,FALSE)="OUI",Q$3,IF(HLOOKUP(Q$9,'Feuille1-Catégories'!$C$1:$G$3,3,FALSE)="OUI",OFFSET(Q$3,MOD(QUOTIENT(ROW()-ROW($A$20),'Feuille1-Catégories'!$B$6/Q$6),Q$5),0),IF(MOD($A609-1-Q$10,'Feuille1-Catégories'!$F$5+1)=0,Q$3,""))),"")</f>
        <v/>
      </c>
      <c r="R609" s="7" t="str">
        <f ca="1">IF(AND($A609&lt;&gt;"",R$9&lt;&gt;""),IF(HLOOKUP(R$9,'Feuille1-Catégories'!$C$1:$G$2,2,FALSE)="OUI",R$3,IF(HLOOKUP(R$9,'Feuille1-Catégories'!$C$1:$G$3,3,FALSE)="OUI",OFFSET(R$3,MOD(QUOTIENT(ROW()-ROW($A$20),'Feuille1-Catégories'!$B$6/R$6),R$5),0),IF(MOD($A609-1-R$10,'Feuille1-Catégories'!$F$5+1)=0,R$3,""))),"")</f>
        <v/>
      </c>
      <c r="S609" s="7" t="str">
        <f ca="1">IF(AND($A609&lt;&gt;"",S$9&lt;&gt;""),IF(HLOOKUP(S$9,'Feuille1-Catégories'!$C$1:$G$2,2,FALSE)="OUI",S$3,IF(HLOOKUP(S$9,'Feuille1-Catégories'!$C$1:$G$3,3,FALSE)="OUI",OFFSET(S$3,MOD(QUOTIENT(ROW()-ROW($A$20),'Feuille1-Catégories'!$B$6/S$6),S$5),0),IF(MOD($A609-1-S$10,'Feuille1-Catégories'!$F$5+1)=0,S$3,""))),"")</f>
        <v/>
      </c>
      <c r="T609" s="7" t="str">
        <f ca="1">IF(AND($A609&lt;&gt;"",T$9&lt;&gt;""),IF(HLOOKUP(T$9,'Feuille1-Catégories'!$C$1:$G$2,2,FALSE)="OUI",T$3,IF(HLOOKUP(T$9,'Feuille1-Catégories'!$C$1:$G$3,3,FALSE)="OUI",OFFSET(T$3,MOD(QUOTIENT(ROW()-ROW($A$20),'Feuille1-Catégories'!$B$6/T$6),T$5),0),IF(MOD($A609-1-T$10,'Feuille1-Catégories'!$F$5+1)=0,T$3,""))),"")</f>
        <v/>
      </c>
      <c r="U609" s="7" t="str">
        <f ca="1">IF(AND($A609&lt;&gt;"",U$9&lt;&gt;""),IF(HLOOKUP(U$9,'Feuille1-Catégories'!$C$1:$G$2,2,FALSE)="OUI",U$3,IF(HLOOKUP(U$9,'Feuille1-Catégories'!$C$1:$G$3,3,FALSE)="OUI",OFFSET(U$3,MOD(QUOTIENT(ROW()-ROW($A$20),'Feuille1-Catégories'!$B$6/U$6),U$5),0),IF(MOD($A609-1-U$10,'Feuille1-Catégories'!$F$5+1)=0,U$3,""))),"")</f>
        <v/>
      </c>
      <c r="V609" s="7" t="str">
        <f ca="1">IF(AND($A609&lt;&gt;"",V$9&lt;&gt;""),IF(HLOOKUP(V$9,'Feuille1-Catégories'!$C$1:$G$2,2,FALSE)="OUI",V$3,IF(HLOOKUP(V$9,'Feuille1-Catégories'!$C$1:$G$3,3,FALSE)="OUI",OFFSET(V$3,MOD(QUOTIENT(ROW()-ROW($A$20),'Feuille1-Catégories'!$B$6/V$6),V$5),0),IF(MOD($A609-1-V$10,'Feuille1-Catégories'!$F$5+1)=0,V$3,""))),"")</f>
        <v/>
      </c>
      <c r="W609" s="7" t="str">
        <f ca="1">IF(AND($A609&lt;&gt;"",W$9&lt;&gt;""),IF(HLOOKUP(W$9,'Feuille1-Catégories'!$C$1:$G$2,2,FALSE)="OUI",W$3,IF(HLOOKUP(W$9,'Feuille1-Catégories'!$C$1:$G$3,3,FALSE)="OUI",OFFSET(W$3,MOD(QUOTIENT(ROW()-ROW($A$20),'Feuille1-Catégories'!$B$6/W$6),W$5),0),IF(MOD($A609-1-W$10,'Feuille1-Catégories'!$F$5+1)=0,W$3,""))),"")</f>
        <v/>
      </c>
      <c r="X609" s="7" t="str">
        <f ca="1">IF(AND($A609&lt;&gt;"",X$9&lt;&gt;""),IF(HLOOKUP(X$9,'Feuille1-Catégories'!$C$1:$G$2,2,FALSE)="OUI",X$3,IF(HLOOKUP(X$9,'Feuille1-Catégories'!$C$1:$G$3,3,FALSE)="OUI",OFFSET(X$3,MOD(QUOTIENT(ROW()-ROW($A$20),'Feuille1-Catégories'!$B$6/X$6),X$5),0),IF(MOD($A609-1-X$10,'Feuille1-Catégories'!$F$5+1)=0,X$3,""))),"")</f>
        <v/>
      </c>
      <c r="Y609" s="7" t="str">
        <f ca="1">IF(AND($A609&lt;&gt;"",Y$9&lt;&gt;""),IF(HLOOKUP(Y$9,'Feuille1-Catégories'!$C$1:$G$2,2,FALSE)="OUI",Y$3,IF(HLOOKUP(Y$9,'Feuille1-Catégories'!$C$1:$G$3,3,FALSE)="OUI",OFFSET(Y$3,MOD(QUOTIENT(ROW()-ROW($A$20),'Feuille1-Catégories'!$B$6/Y$6),Y$5),0),IF(MOD($A609-1-Y$10,'Feuille1-Catégories'!$F$5+1)=0,Y$3,""))),"")</f>
        <v/>
      </c>
      <c r="Z609" s="7" t="str">
        <f ca="1">IF(AND($A609&lt;&gt;"",Z$9&lt;&gt;""),IF(HLOOKUP(Z$9,'Feuille1-Catégories'!$C$1:$G$2,2,FALSE)="OUI",Z$3,IF(HLOOKUP(Z$9,'Feuille1-Catégories'!$C$1:$G$3,3,FALSE)="OUI",OFFSET(Z$3,MOD(QUOTIENT(ROW()-ROW($A$20),'Feuille1-Catégories'!$B$6/Z$6),Z$5),0),"")),"")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10" spans="1:26" ht="17" x14ac:dyDescent="0.2">
      <c r="A610" s="21" t="str">
        <f>IF(ROW()-ROW($A$19)&gt;'Feuille1-Catégories'!$B$6,"",ROW()-ROW($A$19))</f>
        <v/>
      </c>
      <c r="B610" s="33" t="str">
        <f t="shared" si="28"/>
        <v/>
      </c>
      <c r="C610" s="10" t="str">
        <f t="shared" si="29"/>
        <v/>
      </c>
      <c r="D610" s="10" t="str">
        <f>IF('Feuille3-Coût de production'!D610&lt;&gt;"",'Feuille3-Coût de production'!D610,"")</f>
        <v/>
      </c>
      <c r="E610" s="10" t="str">
        <f t="shared" si="30"/>
        <v/>
      </c>
      <c r="F610" s="7" t="str">
        <f ca="1">IF(AND($A610&lt;&gt;"",F$9&lt;&gt;""),IF(HLOOKUP(F$9,'Feuille1-Catégories'!$C$1:$G$2,2,FALSE)="OUI",F$3,IF(HLOOKUP(F$9,'Feuille1-Catégories'!$C$1:$G$3,3,FALSE)="OUI",OFFSET(F$3,MOD(QUOTIENT(ROW()-ROW($A$20),'Feuille1-Catégories'!$B$6/F$6),F$5),0),IF(MOD($A610-1-F$10,'Feuille1-Catégories'!$F$5+1)=0,F$3,""))),"")</f>
        <v/>
      </c>
      <c r="G610" s="7" t="str">
        <f ca="1">IF(AND($A610&lt;&gt;"",G$9&lt;&gt;""),IF(HLOOKUP(G$9,'Feuille1-Catégories'!$C$1:$G$2,2,FALSE)="OUI",G$3,IF(HLOOKUP(G$9,'Feuille1-Catégories'!$C$1:$G$3,3,FALSE)="OUI",OFFSET(G$3,MOD(QUOTIENT(ROW()-ROW($A$20),'Feuille1-Catégories'!$B$6/G$6),G$5),0),IF(MOD($A610-1-G$10,'Feuille1-Catégories'!$F$5+1)=0,G$3,""))),"")</f>
        <v/>
      </c>
      <c r="H610" s="7" t="str">
        <f ca="1">IF(AND($A610&lt;&gt;"",H$9&lt;&gt;""),IF(HLOOKUP(H$9,'Feuille1-Catégories'!$C$1:$G$2,2,FALSE)="OUI",H$3,IF(HLOOKUP(H$9,'Feuille1-Catégories'!$C$1:$G$3,3,FALSE)="OUI",OFFSET(H$3,MOD(QUOTIENT(ROW()-ROW($A$20),'Feuille1-Catégories'!$B$6/H$6),H$5),0),IF(MOD($A610-1-H$10,'Feuille1-Catégories'!$F$5+1)=0,H$3,""))),"")</f>
        <v/>
      </c>
      <c r="I610" s="7" t="str">
        <f ca="1">IF(AND($A610&lt;&gt;"",I$9&lt;&gt;""),IF(HLOOKUP(I$9,'Feuille1-Catégories'!$C$1:$G$2,2,FALSE)="OUI",I$3,IF(HLOOKUP(I$9,'Feuille1-Catégories'!$C$1:$G$3,3,FALSE)="OUI",OFFSET(I$3,MOD(QUOTIENT(ROW()-ROW($A$20),'Feuille1-Catégories'!$B$6/I$6),I$5),0),IF(MOD($A610-1-I$10,'Feuille1-Catégories'!$F$5+1)=0,I$3,""))),"")</f>
        <v/>
      </c>
      <c r="J610" s="7" t="str">
        <f ca="1">IF(AND($A610&lt;&gt;"",J$9&lt;&gt;""),IF(HLOOKUP(J$9,'Feuille1-Catégories'!$C$1:$G$2,2,FALSE)="OUI",J$3,IF(HLOOKUP(J$9,'Feuille1-Catégories'!$C$1:$G$3,3,FALSE)="OUI",OFFSET(J$3,MOD(QUOTIENT(ROW()-ROW($A$20),'Feuille1-Catégories'!$B$6/J$6),J$5),0),IF(MOD($A610-1-J$10,'Feuille1-Catégories'!$F$5+1)=0,J$3,""))),"")</f>
        <v/>
      </c>
      <c r="K610" s="7" t="str">
        <f ca="1">IF(AND($A610&lt;&gt;"",K$9&lt;&gt;""),IF(HLOOKUP(K$9,'Feuille1-Catégories'!$C$1:$G$2,2,FALSE)="OUI",K$3,IF(HLOOKUP(K$9,'Feuille1-Catégories'!$C$1:$G$3,3,FALSE)="OUI",OFFSET(K$3,MOD(QUOTIENT(ROW()-ROW($A$20),'Feuille1-Catégories'!$B$6/K$6),K$5),0),IF(MOD($A610-1-K$10,'Feuille1-Catégories'!$F$5+1)=0,K$3,""))),"")</f>
        <v/>
      </c>
      <c r="L610" s="7" t="str">
        <f ca="1">IF(AND($A610&lt;&gt;"",L$9&lt;&gt;""),IF(HLOOKUP(L$9,'Feuille1-Catégories'!$C$1:$G$2,2,FALSE)="OUI",L$3,IF(HLOOKUP(L$9,'Feuille1-Catégories'!$C$1:$G$3,3,FALSE)="OUI",OFFSET(L$3,MOD(QUOTIENT(ROW()-ROW($A$20),'Feuille1-Catégories'!$B$6/L$6),L$5),0),IF(MOD($A610-1-L$10,'Feuille1-Catégories'!$F$5+1)=0,L$3,""))),"")</f>
        <v/>
      </c>
      <c r="M610" s="7" t="str">
        <f ca="1">IF(AND($A610&lt;&gt;"",M$9&lt;&gt;""),IF(HLOOKUP(M$9,'Feuille1-Catégories'!$C$1:$G$2,2,FALSE)="OUI",M$3,IF(HLOOKUP(M$9,'Feuille1-Catégories'!$C$1:$G$3,3,FALSE)="OUI",OFFSET(M$3,MOD(QUOTIENT(ROW()-ROW($A$20),'Feuille1-Catégories'!$B$6/M$6),M$5),0),IF(MOD($A610-1-M$10,'Feuille1-Catégories'!$F$5+1)=0,M$3,""))),"")</f>
        <v/>
      </c>
      <c r="N610" s="7" t="str">
        <f ca="1">IF(AND($A610&lt;&gt;"",N$9&lt;&gt;""),IF(HLOOKUP(N$9,'Feuille1-Catégories'!$C$1:$G$2,2,FALSE)="OUI",N$3,IF(HLOOKUP(N$9,'Feuille1-Catégories'!$C$1:$G$3,3,FALSE)="OUI",OFFSET(N$3,MOD(QUOTIENT(ROW()-ROW($A$20),'Feuille1-Catégories'!$B$6/N$6),N$5),0),IF(MOD($A610-1-N$10,'Feuille1-Catégories'!$F$5+1)=0,N$3,""))),"")</f>
        <v/>
      </c>
      <c r="O610" s="7" t="str">
        <f ca="1">IF(AND($A610&lt;&gt;"",O$9&lt;&gt;""),IF(HLOOKUP(O$9,'Feuille1-Catégories'!$C$1:$G$2,2,FALSE)="OUI",O$3,IF(HLOOKUP(O$9,'Feuille1-Catégories'!$C$1:$G$3,3,FALSE)="OUI",OFFSET(O$3,MOD(QUOTIENT(ROW()-ROW($A$20),'Feuille1-Catégories'!$B$6/O$6),O$5),0),IF(MOD($A610-1-O$10,'Feuille1-Catégories'!$F$5+1)=0,O$3,""))),"")</f>
        <v/>
      </c>
      <c r="P610" s="7" t="str">
        <f ca="1">IF(AND($A610&lt;&gt;"",P$9&lt;&gt;""),IF(HLOOKUP(P$9,'Feuille1-Catégories'!$C$1:$G$2,2,FALSE)="OUI",P$3,IF(HLOOKUP(P$9,'Feuille1-Catégories'!$C$1:$G$3,3,FALSE)="OUI",OFFSET(P$3,MOD(QUOTIENT(ROW()-ROW($A$20),'Feuille1-Catégories'!$B$6/P$6),P$5),0),IF(MOD($A610-1-P$10,'Feuille1-Catégories'!$F$5+1)=0,P$3,""))),"")</f>
        <v/>
      </c>
      <c r="Q610" s="7" t="str">
        <f ca="1">IF(AND($A610&lt;&gt;"",Q$9&lt;&gt;""),IF(HLOOKUP(Q$9,'Feuille1-Catégories'!$C$1:$G$2,2,FALSE)="OUI",Q$3,IF(HLOOKUP(Q$9,'Feuille1-Catégories'!$C$1:$G$3,3,FALSE)="OUI",OFFSET(Q$3,MOD(QUOTIENT(ROW()-ROW($A$20),'Feuille1-Catégories'!$B$6/Q$6),Q$5),0),IF(MOD($A610-1-Q$10,'Feuille1-Catégories'!$F$5+1)=0,Q$3,""))),"")</f>
        <v/>
      </c>
      <c r="R610" s="7" t="str">
        <f ca="1">IF(AND($A610&lt;&gt;"",R$9&lt;&gt;""),IF(HLOOKUP(R$9,'Feuille1-Catégories'!$C$1:$G$2,2,FALSE)="OUI",R$3,IF(HLOOKUP(R$9,'Feuille1-Catégories'!$C$1:$G$3,3,FALSE)="OUI",OFFSET(R$3,MOD(QUOTIENT(ROW()-ROW($A$20),'Feuille1-Catégories'!$B$6/R$6),R$5),0),IF(MOD($A610-1-R$10,'Feuille1-Catégories'!$F$5+1)=0,R$3,""))),"")</f>
        <v/>
      </c>
      <c r="S610" s="7" t="str">
        <f ca="1">IF(AND($A610&lt;&gt;"",S$9&lt;&gt;""),IF(HLOOKUP(S$9,'Feuille1-Catégories'!$C$1:$G$2,2,FALSE)="OUI",S$3,IF(HLOOKUP(S$9,'Feuille1-Catégories'!$C$1:$G$3,3,FALSE)="OUI",OFFSET(S$3,MOD(QUOTIENT(ROW()-ROW($A$20),'Feuille1-Catégories'!$B$6/S$6),S$5),0),IF(MOD($A610-1-S$10,'Feuille1-Catégories'!$F$5+1)=0,S$3,""))),"")</f>
        <v/>
      </c>
      <c r="T610" s="7" t="str">
        <f ca="1">IF(AND($A610&lt;&gt;"",T$9&lt;&gt;""),IF(HLOOKUP(T$9,'Feuille1-Catégories'!$C$1:$G$2,2,FALSE)="OUI",T$3,IF(HLOOKUP(T$9,'Feuille1-Catégories'!$C$1:$G$3,3,FALSE)="OUI",OFFSET(T$3,MOD(QUOTIENT(ROW()-ROW($A$20),'Feuille1-Catégories'!$B$6/T$6),T$5),0),IF(MOD($A610-1-T$10,'Feuille1-Catégories'!$F$5+1)=0,T$3,""))),"")</f>
        <v/>
      </c>
      <c r="U610" s="7" t="str">
        <f ca="1">IF(AND($A610&lt;&gt;"",U$9&lt;&gt;""),IF(HLOOKUP(U$9,'Feuille1-Catégories'!$C$1:$G$2,2,FALSE)="OUI",U$3,IF(HLOOKUP(U$9,'Feuille1-Catégories'!$C$1:$G$3,3,FALSE)="OUI",OFFSET(U$3,MOD(QUOTIENT(ROW()-ROW($A$20),'Feuille1-Catégories'!$B$6/U$6),U$5),0),IF(MOD($A610-1-U$10,'Feuille1-Catégories'!$F$5+1)=0,U$3,""))),"")</f>
        <v/>
      </c>
      <c r="V610" s="7" t="str">
        <f ca="1">IF(AND($A610&lt;&gt;"",V$9&lt;&gt;""),IF(HLOOKUP(V$9,'Feuille1-Catégories'!$C$1:$G$2,2,FALSE)="OUI",V$3,IF(HLOOKUP(V$9,'Feuille1-Catégories'!$C$1:$G$3,3,FALSE)="OUI",OFFSET(V$3,MOD(QUOTIENT(ROW()-ROW($A$20),'Feuille1-Catégories'!$B$6/V$6),V$5),0),IF(MOD($A610-1-V$10,'Feuille1-Catégories'!$F$5+1)=0,V$3,""))),"")</f>
        <v/>
      </c>
      <c r="W610" s="7" t="str">
        <f ca="1">IF(AND($A610&lt;&gt;"",W$9&lt;&gt;""),IF(HLOOKUP(W$9,'Feuille1-Catégories'!$C$1:$G$2,2,FALSE)="OUI",W$3,IF(HLOOKUP(W$9,'Feuille1-Catégories'!$C$1:$G$3,3,FALSE)="OUI",OFFSET(W$3,MOD(QUOTIENT(ROW()-ROW($A$20),'Feuille1-Catégories'!$B$6/W$6),W$5),0),IF(MOD($A610-1-W$10,'Feuille1-Catégories'!$F$5+1)=0,W$3,""))),"")</f>
        <v/>
      </c>
      <c r="X610" s="7" t="str">
        <f ca="1">IF(AND($A610&lt;&gt;"",X$9&lt;&gt;""),IF(HLOOKUP(X$9,'Feuille1-Catégories'!$C$1:$G$2,2,FALSE)="OUI",X$3,IF(HLOOKUP(X$9,'Feuille1-Catégories'!$C$1:$G$3,3,FALSE)="OUI",OFFSET(X$3,MOD(QUOTIENT(ROW()-ROW($A$20),'Feuille1-Catégories'!$B$6/X$6),X$5),0),IF(MOD($A610-1-X$10,'Feuille1-Catégories'!$F$5+1)=0,X$3,""))),"")</f>
        <v/>
      </c>
      <c r="Y610" s="7" t="str">
        <f ca="1">IF(AND($A610&lt;&gt;"",Y$9&lt;&gt;""),IF(HLOOKUP(Y$9,'Feuille1-Catégories'!$C$1:$G$2,2,FALSE)="OUI",Y$3,IF(HLOOKUP(Y$9,'Feuille1-Catégories'!$C$1:$G$3,3,FALSE)="OUI",OFFSET(Y$3,MOD(QUOTIENT(ROW()-ROW($A$20),'Feuille1-Catégories'!$B$6/Y$6),Y$5),0),IF(MOD($A610-1-Y$10,'Feuille1-Catégories'!$F$5+1)=0,Y$3,""))),"")</f>
        <v/>
      </c>
      <c r="Z610" s="7" t="str">
        <f ca="1">IF(AND($A610&lt;&gt;"",Z$9&lt;&gt;""),IF(HLOOKUP(Z$9,'Feuille1-Catégories'!$C$1:$G$2,2,FALSE)="OUI",Z$3,IF(HLOOKUP(Z$9,'Feuille1-Catégories'!$C$1:$G$3,3,FALSE)="OUI",OFFSET(Z$3,MOD(QUOTIENT(ROW()-ROW($A$20),'Feuille1-Catégories'!$B$6/Z$6),Z$5),0),"")),"")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11" spans="1:26" ht="17" x14ac:dyDescent="0.2">
      <c r="A611" s="21" t="str">
        <f>IF(ROW()-ROW($A$19)&gt;'Feuille1-Catégories'!$B$6,"",ROW()-ROW($A$19))</f>
        <v/>
      </c>
      <c r="B611" s="33" t="str">
        <f t="shared" si="28"/>
        <v/>
      </c>
      <c r="C611" s="10" t="str">
        <f t="shared" si="29"/>
        <v/>
      </c>
      <c r="D611" s="10" t="str">
        <f>IF('Feuille3-Coût de production'!D611&lt;&gt;"",'Feuille3-Coût de production'!D611,"")</f>
        <v/>
      </c>
      <c r="E611" s="10" t="str">
        <f t="shared" si="30"/>
        <v/>
      </c>
      <c r="F611" s="7" t="str">
        <f ca="1">IF(AND($A611&lt;&gt;"",F$9&lt;&gt;""),IF(HLOOKUP(F$9,'Feuille1-Catégories'!$C$1:$G$2,2,FALSE)="OUI",F$3,IF(HLOOKUP(F$9,'Feuille1-Catégories'!$C$1:$G$3,3,FALSE)="OUI",OFFSET(F$3,MOD(QUOTIENT(ROW()-ROW($A$20),'Feuille1-Catégories'!$B$6/F$6),F$5),0),IF(MOD($A611-1-F$10,'Feuille1-Catégories'!$F$5+1)=0,F$3,""))),"")</f>
        <v/>
      </c>
      <c r="G611" s="7" t="str">
        <f ca="1">IF(AND($A611&lt;&gt;"",G$9&lt;&gt;""),IF(HLOOKUP(G$9,'Feuille1-Catégories'!$C$1:$G$2,2,FALSE)="OUI",G$3,IF(HLOOKUP(G$9,'Feuille1-Catégories'!$C$1:$G$3,3,FALSE)="OUI",OFFSET(G$3,MOD(QUOTIENT(ROW()-ROW($A$20),'Feuille1-Catégories'!$B$6/G$6),G$5),0),IF(MOD($A611-1-G$10,'Feuille1-Catégories'!$F$5+1)=0,G$3,""))),"")</f>
        <v/>
      </c>
      <c r="H611" s="7" t="str">
        <f ca="1">IF(AND($A611&lt;&gt;"",H$9&lt;&gt;""),IF(HLOOKUP(H$9,'Feuille1-Catégories'!$C$1:$G$2,2,FALSE)="OUI",H$3,IF(HLOOKUP(H$9,'Feuille1-Catégories'!$C$1:$G$3,3,FALSE)="OUI",OFFSET(H$3,MOD(QUOTIENT(ROW()-ROW($A$20),'Feuille1-Catégories'!$B$6/H$6),H$5),0),IF(MOD($A611-1-H$10,'Feuille1-Catégories'!$F$5+1)=0,H$3,""))),"")</f>
        <v/>
      </c>
      <c r="I611" s="7" t="str">
        <f ca="1">IF(AND($A611&lt;&gt;"",I$9&lt;&gt;""),IF(HLOOKUP(I$9,'Feuille1-Catégories'!$C$1:$G$2,2,FALSE)="OUI",I$3,IF(HLOOKUP(I$9,'Feuille1-Catégories'!$C$1:$G$3,3,FALSE)="OUI",OFFSET(I$3,MOD(QUOTIENT(ROW()-ROW($A$20),'Feuille1-Catégories'!$B$6/I$6),I$5),0),IF(MOD($A611-1-I$10,'Feuille1-Catégories'!$F$5+1)=0,I$3,""))),"")</f>
        <v/>
      </c>
      <c r="J611" s="7" t="str">
        <f ca="1">IF(AND($A611&lt;&gt;"",J$9&lt;&gt;""),IF(HLOOKUP(J$9,'Feuille1-Catégories'!$C$1:$G$2,2,FALSE)="OUI",J$3,IF(HLOOKUP(J$9,'Feuille1-Catégories'!$C$1:$G$3,3,FALSE)="OUI",OFFSET(J$3,MOD(QUOTIENT(ROW()-ROW($A$20),'Feuille1-Catégories'!$B$6/J$6),J$5),0),IF(MOD($A611-1-J$10,'Feuille1-Catégories'!$F$5+1)=0,J$3,""))),"")</f>
        <v/>
      </c>
      <c r="K611" s="7" t="str">
        <f ca="1">IF(AND($A611&lt;&gt;"",K$9&lt;&gt;""),IF(HLOOKUP(K$9,'Feuille1-Catégories'!$C$1:$G$2,2,FALSE)="OUI",K$3,IF(HLOOKUP(K$9,'Feuille1-Catégories'!$C$1:$G$3,3,FALSE)="OUI",OFFSET(K$3,MOD(QUOTIENT(ROW()-ROW($A$20),'Feuille1-Catégories'!$B$6/K$6),K$5),0),IF(MOD($A611-1-K$10,'Feuille1-Catégories'!$F$5+1)=0,K$3,""))),"")</f>
        <v/>
      </c>
      <c r="L611" s="7" t="str">
        <f ca="1">IF(AND($A611&lt;&gt;"",L$9&lt;&gt;""),IF(HLOOKUP(L$9,'Feuille1-Catégories'!$C$1:$G$2,2,FALSE)="OUI",L$3,IF(HLOOKUP(L$9,'Feuille1-Catégories'!$C$1:$G$3,3,FALSE)="OUI",OFFSET(L$3,MOD(QUOTIENT(ROW()-ROW($A$20),'Feuille1-Catégories'!$B$6/L$6),L$5),0),IF(MOD($A611-1-L$10,'Feuille1-Catégories'!$F$5+1)=0,L$3,""))),"")</f>
        <v/>
      </c>
      <c r="M611" s="7" t="str">
        <f ca="1">IF(AND($A611&lt;&gt;"",M$9&lt;&gt;""),IF(HLOOKUP(M$9,'Feuille1-Catégories'!$C$1:$G$2,2,FALSE)="OUI",M$3,IF(HLOOKUP(M$9,'Feuille1-Catégories'!$C$1:$G$3,3,FALSE)="OUI",OFFSET(M$3,MOD(QUOTIENT(ROW()-ROW($A$20),'Feuille1-Catégories'!$B$6/M$6),M$5),0),IF(MOD($A611-1-M$10,'Feuille1-Catégories'!$F$5+1)=0,M$3,""))),"")</f>
        <v/>
      </c>
      <c r="N611" s="7" t="str">
        <f ca="1">IF(AND($A611&lt;&gt;"",N$9&lt;&gt;""),IF(HLOOKUP(N$9,'Feuille1-Catégories'!$C$1:$G$2,2,FALSE)="OUI",N$3,IF(HLOOKUP(N$9,'Feuille1-Catégories'!$C$1:$G$3,3,FALSE)="OUI",OFFSET(N$3,MOD(QUOTIENT(ROW()-ROW($A$20),'Feuille1-Catégories'!$B$6/N$6),N$5),0),IF(MOD($A611-1-N$10,'Feuille1-Catégories'!$F$5+1)=0,N$3,""))),"")</f>
        <v/>
      </c>
      <c r="O611" s="7" t="str">
        <f ca="1">IF(AND($A611&lt;&gt;"",O$9&lt;&gt;""),IF(HLOOKUP(O$9,'Feuille1-Catégories'!$C$1:$G$2,2,FALSE)="OUI",O$3,IF(HLOOKUP(O$9,'Feuille1-Catégories'!$C$1:$G$3,3,FALSE)="OUI",OFFSET(O$3,MOD(QUOTIENT(ROW()-ROW($A$20),'Feuille1-Catégories'!$B$6/O$6),O$5),0),IF(MOD($A611-1-O$10,'Feuille1-Catégories'!$F$5+1)=0,O$3,""))),"")</f>
        <v/>
      </c>
      <c r="P611" s="7" t="str">
        <f ca="1">IF(AND($A611&lt;&gt;"",P$9&lt;&gt;""),IF(HLOOKUP(P$9,'Feuille1-Catégories'!$C$1:$G$2,2,FALSE)="OUI",P$3,IF(HLOOKUP(P$9,'Feuille1-Catégories'!$C$1:$G$3,3,FALSE)="OUI",OFFSET(P$3,MOD(QUOTIENT(ROW()-ROW($A$20),'Feuille1-Catégories'!$B$6/P$6),P$5),0),IF(MOD($A611-1-P$10,'Feuille1-Catégories'!$F$5+1)=0,P$3,""))),"")</f>
        <v/>
      </c>
      <c r="Q611" s="7" t="str">
        <f ca="1">IF(AND($A611&lt;&gt;"",Q$9&lt;&gt;""),IF(HLOOKUP(Q$9,'Feuille1-Catégories'!$C$1:$G$2,2,FALSE)="OUI",Q$3,IF(HLOOKUP(Q$9,'Feuille1-Catégories'!$C$1:$G$3,3,FALSE)="OUI",OFFSET(Q$3,MOD(QUOTIENT(ROW()-ROW($A$20),'Feuille1-Catégories'!$B$6/Q$6),Q$5),0),IF(MOD($A611-1-Q$10,'Feuille1-Catégories'!$F$5+1)=0,Q$3,""))),"")</f>
        <v/>
      </c>
      <c r="R611" s="7" t="str">
        <f ca="1">IF(AND($A611&lt;&gt;"",R$9&lt;&gt;""),IF(HLOOKUP(R$9,'Feuille1-Catégories'!$C$1:$G$2,2,FALSE)="OUI",R$3,IF(HLOOKUP(R$9,'Feuille1-Catégories'!$C$1:$G$3,3,FALSE)="OUI",OFFSET(R$3,MOD(QUOTIENT(ROW()-ROW($A$20),'Feuille1-Catégories'!$B$6/R$6),R$5),0),IF(MOD($A611-1-R$10,'Feuille1-Catégories'!$F$5+1)=0,R$3,""))),"")</f>
        <v/>
      </c>
      <c r="S611" s="7" t="str">
        <f ca="1">IF(AND($A611&lt;&gt;"",S$9&lt;&gt;""),IF(HLOOKUP(S$9,'Feuille1-Catégories'!$C$1:$G$2,2,FALSE)="OUI",S$3,IF(HLOOKUP(S$9,'Feuille1-Catégories'!$C$1:$G$3,3,FALSE)="OUI",OFFSET(S$3,MOD(QUOTIENT(ROW()-ROW($A$20),'Feuille1-Catégories'!$B$6/S$6),S$5),0),IF(MOD($A611-1-S$10,'Feuille1-Catégories'!$F$5+1)=0,S$3,""))),"")</f>
        <v/>
      </c>
      <c r="T611" s="7" t="str">
        <f ca="1">IF(AND($A611&lt;&gt;"",T$9&lt;&gt;""),IF(HLOOKUP(T$9,'Feuille1-Catégories'!$C$1:$G$2,2,FALSE)="OUI",T$3,IF(HLOOKUP(T$9,'Feuille1-Catégories'!$C$1:$G$3,3,FALSE)="OUI",OFFSET(T$3,MOD(QUOTIENT(ROW()-ROW($A$20),'Feuille1-Catégories'!$B$6/T$6),T$5),0),IF(MOD($A611-1-T$10,'Feuille1-Catégories'!$F$5+1)=0,T$3,""))),"")</f>
        <v/>
      </c>
      <c r="U611" s="7" t="str">
        <f ca="1">IF(AND($A611&lt;&gt;"",U$9&lt;&gt;""),IF(HLOOKUP(U$9,'Feuille1-Catégories'!$C$1:$G$2,2,FALSE)="OUI",U$3,IF(HLOOKUP(U$9,'Feuille1-Catégories'!$C$1:$G$3,3,FALSE)="OUI",OFFSET(U$3,MOD(QUOTIENT(ROW()-ROW($A$20),'Feuille1-Catégories'!$B$6/U$6),U$5),0),IF(MOD($A611-1-U$10,'Feuille1-Catégories'!$F$5+1)=0,U$3,""))),"")</f>
        <v/>
      </c>
      <c r="V611" s="7" t="str">
        <f ca="1">IF(AND($A611&lt;&gt;"",V$9&lt;&gt;""),IF(HLOOKUP(V$9,'Feuille1-Catégories'!$C$1:$G$2,2,FALSE)="OUI",V$3,IF(HLOOKUP(V$9,'Feuille1-Catégories'!$C$1:$G$3,3,FALSE)="OUI",OFFSET(V$3,MOD(QUOTIENT(ROW()-ROW($A$20),'Feuille1-Catégories'!$B$6/V$6),V$5),0),IF(MOD($A611-1-V$10,'Feuille1-Catégories'!$F$5+1)=0,V$3,""))),"")</f>
        <v/>
      </c>
      <c r="W611" s="7" t="str">
        <f ca="1">IF(AND($A611&lt;&gt;"",W$9&lt;&gt;""),IF(HLOOKUP(W$9,'Feuille1-Catégories'!$C$1:$G$2,2,FALSE)="OUI",W$3,IF(HLOOKUP(W$9,'Feuille1-Catégories'!$C$1:$G$3,3,FALSE)="OUI",OFFSET(W$3,MOD(QUOTIENT(ROW()-ROW($A$20),'Feuille1-Catégories'!$B$6/W$6),W$5),0),IF(MOD($A611-1-W$10,'Feuille1-Catégories'!$F$5+1)=0,W$3,""))),"")</f>
        <v/>
      </c>
      <c r="X611" s="7" t="str">
        <f ca="1">IF(AND($A611&lt;&gt;"",X$9&lt;&gt;""),IF(HLOOKUP(X$9,'Feuille1-Catégories'!$C$1:$G$2,2,FALSE)="OUI",X$3,IF(HLOOKUP(X$9,'Feuille1-Catégories'!$C$1:$G$3,3,FALSE)="OUI",OFFSET(X$3,MOD(QUOTIENT(ROW()-ROW($A$20),'Feuille1-Catégories'!$B$6/X$6),X$5),0),IF(MOD($A611-1-X$10,'Feuille1-Catégories'!$F$5+1)=0,X$3,""))),"")</f>
        <v/>
      </c>
      <c r="Y611" s="7" t="str">
        <f ca="1">IF(AND($A611&lt;&gt;"",Y$9&lt;&gt;""),IF(HLOOKUP(Y$9,'Feuille1-Catégories'!$C$1:$G$2,2,FALSE)="OUI",Y$3,IF(HLOOKUP(Y$9,'Feuille1-Catégories'!$C$1:$G$3,3,FALSE)="OUI",OFFSET(Y$3,MOD(QUOTIENT(ROW()-ROW($A$20),'Feuille1-Catégories'!$B$6/Y$6),Y$5),0),IF(MOD($A611-1-Y$10,'Feuille1-Catégories'!$F$5+1)=0,Y$3,""))),"")</f>
        <v/>
      </c>
      <c r="Z611" s="7" t="str">
        <f ca="1">IF(AND($A611&lt;&gt;"",Z$9&lt;&gt;""),IF(HLOOKUP(Z$9,'Feuille1-Catégories'!$C$1:$G$2,2,FALSE)="OUI",Z$3,IF(HLOOKUP(Z$9,'Feuille1-Catégories'!$C$1:$G$3,3,FALSE)="OUI",OFFSET(Z$3,MOD(QUOTIENT(ROW()-ROW($A$20),'Feuille1-Catégories'!$B$6/Z$6),Z$5),0),"")),"")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12" spans="1:26" ht="17" x14ac:dyDescent="0.2">
      <c r="A612" s="21" t="str">
        <f>IF(ROW()-ROW($A$19)&gt;'Feuille1-Catégories'!$B$6,"",ROW()-ROW($A$19))</f>
        <v/>
      </c>
      <c r="B612" s="33" t="str">
        <f t="shared" si="28"/>
        <v/>
      </c>
      <c r="C612" s="10" t="str">
        <f t="shared" si="29"/>
        <v/>
      </c>
      <c r="D612" s="10" t="str">
        <f>IF('Feuille3-Coût de production'!D612&lt;&gt;"",'Feuille3-Coût de production'!D612,"")</f>
        <v/>
      </c>
      <c r="E612" s="10" t="str">
        <f t="shared" si="30"/>
        <v/>
      </c>
      <c r="F612" s="7" t="str">
        <f ca="1">IF(AND($A612&lt;&gt;"",F$9&lt;&gt;""),IF(HLOOKUP(F$9,'Feuille1-Catégories'!$C$1:$G$2,2,FALSE)="OUI",F$3,IF(HLOOKUP(F$9,'Feuille1-Catégories'!$C$1:$G$3,3,FALSE)="OUI",OFFSET(F$3,MOD(QUOTIENT(ROW()-ROW($A$20),'Feuille1-Catégories'!$B$6/F$6),F$5),0),IF(MOD($A612-1-F$10,'Feuille1-Catégories'!$F$5+1)=0,F$3,""))),"")</f>
        <v/>
      </c>
      <c r="G612" s="7" t="str">
        <f ca="1">IF(AND($A612&lt;&gt;"",G$9&lt;&gt;""),IF(HLOOKUP(G$9,'Feuille1-Catégories'!$C$1:$G$2,2,FALSE)="OUI",G$3,IF(HLOOKUP(G$9,'Feuille1-Catégories'!$C$1:$G$3,3,FALSE)="OUI",OFFSET(G$3,MOD(QUOTIENT(ROW()-ROW($A$20),'Feuille1-Catégories'!$B$6/G$6),G$5),0),IF(MOD($A612-1-G$10,'Feuille1-Catégories'!$F$5+1)=0,G$3,""))),"")</f>
        <v/>
      </c>
      <c r="H612" s="7" t="str">
        <f ca="1">IF(AND($A612&lt;&gt;"",H$9&lt;&gt;""),IF(HLOOKUP(H$9,'Feuille1-Catégories'!$C$1:$G$2,2,FALSE)="OUI",H$3,IF(HLOOKUP(H$9,'Feuille1-Catégories'!$C$1:$G$3,3,FALSE)="OUI",OFFSET(H$3,MOD(QUOTIENT(ROW()-ROW($A$20),'Feuille1-Catégories'!$B$6/H$6),H$5),0),IF(MOD($A612-1-H$10,'Feuille1-Catégories'!$F$5+1)=0,H$3,""))),"")</f>
        <v/>
      </c>
      <c r="I612" s="7" t="str">
        <f ca="1">IF(AND($A612&lt;&gt;"",I$9&lt;&gt;""),IF(HLOOKUP(I$9,'Feuille1-Catégories'!$C$1:$G$2,2,FALSE)="OUI",I$3,IF(HLOOKUP(I$9,'Feuille1-Catégories'!$C$1:$G$3,3,FALSE)="OUI",OFFSET(I$3,MOD(QUOTIENT(ROW()-ROW($A$20),'Feuille1-Catégories'!$B$6/I$6),I$5),0),IF(MOD($A612-1-I$10,'Feuille1-Catégories'!$F$5+1)=0,I$3,""))),"")</f>
        <v/>
      </c>
      <c r="J612" s="7" t="str">
        <f ca="1">IF(AND($A612&lt;&gt;"",J$9&lt;&gt;""),IF(HLOOKUP(J$9,'Feuille1-Catégories'!$C$1:$G$2,2,FALSE)="OUI",J$3,IF(HLOOKUP(J$9,'Feuille1-Catégories'!$C$1:$G$3,3,FALSE)="OUI",OFFSET(J$3,MOD(QUOTIENT(ROW()-ROW($A$20),'Feuille1-Catégories'!$B$6/J$6),J$5),0),IF(MOD($A612-1-J$10,'Feuille1-Catégories'!$F$5+1)=0,J$3,""))),"")</f>
        <v/>
      </c>
      <c r="K612" s="7" t="str">
        <f ca="1">IF(AND($A612&lt;&gt;"",K$9&lt;&gt;""),IF(HLOOKUP(K$9,'Feuille1-Catégories'!$C$1:$G$2,2,FALSE)="OUI",K$3,IF(HLOOKUP(K$9,'Feuille1-Catégories'!$C$1:$G$3,3,FALSE)="OUI",OFFSET(K$3,MOD(QUOTIENT(ROW()-ROW($A$20),'Feuille1-Catégories'!$B$6/K$6),K$5),0),IF(MOD($A612-1-K$10,'Feuille1-Catégories'!$F$5+1)=0,K$3,""))),"")</f>
        <v/>
      </c>
      <c r="L612" s="7" t="str">
        <f ca="1">IF(AND($A612&lt;&gt;"",L$9&lt;&gt;""),IF(HLOOKUP(L$9,'Feuille1-Catégories'!$C$1:$G$2,2,FALSE)="OUI",L$3,IF(HLOOKUP(L$9,'Feuille1-Catégories'!$C$1:$G$3,3,FALSE)="OUI",OFFSET(L$3,MOD(QUOTIENT(ROW()-ROW($A$20),'Feuille1-Catégories'!$B$6/L$6),L$5),0),IF(MOD($A612-1-L$10,'Feuille1-Catégories'!$F$5+1)=0,L$3,""))),"")</f>
        <v/>
      </c>
      <c r="M612" s="7" t="str">
        <f ca="1">IF(AND($A612&lt;&gt;"",M$9&lt;&gt;""),IF(HLOOKUP(M$9,'Feuille1-Catégories'!$C$1:$G$2,2,FALSE)="OUI",M$3,IF(HLOOKUP(M$9,'Feuille1-Catégories'!$C$1:$G$3,3,FALSE)="OUI",OFFSET(M$3,MOD(QUOTIENT(ROW()-ROW($A$20),'Feuille1-Catégories'!$B$6/M$6),M$5),0),IF(MOD($A612-1-M$10,'Feuille1-Catégories'!$F$5+1)=0,M$3,""))),"")</f>
        <v/>
      </c>
      <c r="N612" s="7" t="str">
        <f ca="1">IF(AND($A612&lt;&gt;"",N$9&lt;&gt;""),IF(HLOOKUP(N$9,'Feuille1-Catégories'!$C$1:$G$2,2,FALSE)="OUI",N$3,IF(HLOOKUP(N$9,'Feuille1-Catégories'!$C$1:$G$3,3,FALSE)="OUI",OFFSET(N$3,MOD(QUOTIENT(ROW()-ROW($A$20),'Feuille1-Catégories'!$B$6/N$6),N$5),0),IF(MOD($A612-1-N$10,'Feuille1-Catégories'!$F$5+1)=0,N$3,""))),"")</f>
        <v/>
      </c>
      <c r="O612" s="7" t="str">
        <f ca="1">IF(AND($A612&lt;&gt;"",O$9&lt;&gt;""),IF(HLOOKUP(O$9,'Feuille1-Catégories'!$C$1:$G$2,2,FALSE)="OUI",O$3,IF(HLOOKUP(O$9,'Feuille1-Catégories'!$C$1:$G$3,3,FALSE)="OUI",OFFSET(O$3,MOD(QUOTIENT(ROW()-ROW($A$20),'Feuille1-Catégories'!$B$6/O$6),O$5),0),IF(MOD($A612-1-O$10,'Feuille1-Catégories'!$F$5+1)=0,O$3,""))),"")</f>
        <v/>
      </c>
      <c r="P612" s="7" t="str">
        <f ca="1">IF(AND($A612&lt;&gt;"",P$9&lt;&gt;""),IF(HLOOKUP(P$9,'Feuille1-Catégories'!$C$1:$G$2,2,FALSE)="OUI",P$3,IF(HLOOKUP(P$9,'Feuille1-Catégories'!$C$1:$G$3,3,FALSE)="OUI",OFFSET(P$3,MOD(QUOTIENT(ROW()-ROW($A$20),'Feuille1-Catégories'!$B$6/P$6),P$5),0),IF(MOD($A612-1-P$10,'Feuille1-Catégories'!$F$5+1)=0,P$3,""))),"")</f>
        <v/>
      </c>
      <c r="Q612" s="7" t="str">
        <f ca="1">IF(AND($A612&lt;&gt;"",Q$9&lt;&gt;""),IF(HLOOKUP(Q$9,'Feuille1-Catégories'!$C$1:$G$2,2,FALSE)="OUI",Q$3,IF(HLOOKUP(Q$9,'Feuille1-Catégories'!$C$1:$G$3,3,FALSE)="OUI",OFFSET(Q$3,MOD(QUOTIENT(ROW()-ROW($A$20),'Feuille1-Catégories'!$B$6/Q$6),Q$5),0),IF(MOD($A612-1-Q$10,'Feuille1-Catégories'!$F$5+1)=0,Q$3,""))),"")</f>
        <v/>
      </c>
      <c r="R612" s="7" t="str">
        <f ca="1">IF(AND($A612&lt;&gt;"",R$9&lt;&gt;""),IF(HLOOKUP(R$9,'Feuille1-Catégories'!$C$1:$G$2,2,FALSE)="OUI",R$3,IF(HLOOKUP(R$9,'Feuille1-Catégories'!$C$1:$G$3,3,FALSE)="OUI",OFFSET(R$3,MOD(QUOTIENT(ROW()-ROW($A$20),'Feuille1-Catégories'!$B$6/R$6),R$5),0),IF(MOD($A612-1-R$10,'Feuille1-Catégories'!$F$5+1)=0,R$3,""))),"")</f>
        <v/>
      </c>
      <c r="S612" s="7" t="str">
        <f ca="1">IF(AND($A612&lt;&gt;"",S$9&lt;&gt;""),IF(HLOOKUP(S$9,'Feuille1-Catégories'!$C$1:$G$2,2,FALSE)="OUI",S$3,IF(HLOOKUP(S$9,'Feuille1-Catégories'!$C$1:$G$3,3,FALSE)="OUI",OFFSET(S$3,MOD(QUOTIENT(ROW()-ROW($A$20),'Feuille1-Catégories'!$B$6/S$6),S$5),0),IF(MOD($A612-1-S$10,'Feuille1-Catégories'!$F$5+1)=0,S$3,""))),"")</f>
        <v/>
      </c>
      <c r="T612" s="7" t="str">
        <f ca="1">IF(AND($A612&lt;&gt;"",T$9&lt;&gt;""),IF(HLOOKUP(T$9,'Feuille1-Catégories'!$C$1:$G$2,2,FALSE)="OUI",T$3,IF(HLOOKUP(T$9,'Feuille1-Catégories'!$C$1:$G$3,3,FALSE)="OUI",OFFSET(T$3,MOD(QUOTIENT(ROW()-ROW($A$20),'Feuille1-Catégories'!$B$6/T$6),T$5),0),IF(MOD($A612-1-T$10,'Feuille1-Catégories'!$F$5+1)=0,T$3,""))),"")</f>
        <v/>
      </c>
      <c r="U612" s="7" t="str">
        <f ca="1">IF(AND($A612&lt;&gt;"",U$9&lt;&gt;""),IF(HLOOKUP(U$9,'Feuille1-Catégories'!$C$1:$G$2,2,FALSE)="OUI",U$3,IF(HLOOKUP(U$9,'Feuille1-Catégories'!$C$1:$G$3,3,FALSE)="OUI",OFFSET(U$3,MOD(QUOTIENT(ROW()-ROW($A$20),'Feuille1-Catégories'!$B$6/U$6),U$5),0),IF(MOD($A612-1-U$10,'Feuille1-Catégories'!$F$5+1)=0,U$3,""))),"")</f>
        <v/>
      </c>
      <c r="V612" s="7" t="str">
        <f ca="1">IF(AND($A612&lt;&gt;"",V$9&lt;&gt;""),IF(HLOOKUP(V$9,'Feuille1-Catégories'!$C$1:$G$2,2,FALSE)="OUI",V$3,IF(HLOOKUP(V$9,'Feuille1-Catégories'!$C$1:$G$3,3,FALSE)="OUI",OFFSET(V$3,MOD(QUOTIENT(ROW()-ROW($A$20),'Feuille1-Catégories'!$B$6/V$6),V$5),0),IF(MOD($A612-1-V$10,'Feuille1-Catégories'!$F$5+1)=0,V$3,""))),"")</f>
        <v/>
      </c>
      <c r="W612" s="7" t="str">
        <f ca="1">IF(AND($A612&lt;&gt;"",W$9&lt;&gt;""),IF(HLOOKUP(W$9,'Feuille1-Catégories'!$C$1:$G$2,2,FALSE)="OUI",W$3,IF(HLOOKUP(W$9,'Feuille1-Catégories'!$C$1:$G$3,3,FALSE)="OUI",OFFSET(W$3,MOD(QUOTIENT(ROW()-ROW($A$20),'Feuille1-Catégories'!$B$6/W$6),W$5),0),IF(MOD($A612-1-W$10,'Feuille1-Catégories'!$F$5+1)=0,W$3,""))),"")</f>
        <v/>
      </c>
      <c r="X612" s="7" t="str">
        <f ca="1">IF(AND($A612&lt;&gt;"",X$9&lt;&gt;""),IF(HLOOKUP(X$9,'Feuille1-Catégories'!$C$1:$G$2,2,FALSE)="OUI",X$3,IF(HLOOKUP(X$9,'Feuille1-Catégories'!$C$1:$G$3,3,FALSE)="OUI",OFFSET(X$3,MOD(QUOTIENT(ROW()-ROW($A$20),'Feuille1-Catégories'!$B$6/X$6),X$5),0),IF(MOD($A612-1-X$10,'Feuille1-Catégories'!$F$5+1)=0,X$3,""))),"")</f>
        <v/>
      </c>
      <c r="Y612" s="7" t="str">
        <f ca="1">IF(AND($A612&lt;&gt;"",Y$9&lt;&gt;""),IF(HLOOKUP(Y$9,'Feuille1-Catégories'!$C$1:$G$2,2,FALSE)="OUI",Y$3,IF(HLOOKUP(Y$9,'Feuille1-Catégories'!$C$1:$G$3,3,FALSE)="OUI",OFFSET(Y$3,MOD(QUOTIENT(ROW()-ROW($A$20),'Feuille1-Catégories'!$B$6/Y$6),Y$5),0),IF(MOD($A612-1-Y$10,'Feuille1-Catégories'!$F$5+1)=0,Y$3,""))),"")</f>
        <v/>
      </c>
      <c r="Z612" s="7" t="str">
        <f ca="1">IF(AND($A612&lt;&gt;"",Z$9&lt;&gt;""),IF(HLOOKUP(Z$9,'Feuille1-Catégories'!$C$1:$G$2,2,FALSE)="OUI",Z$3,IF(HLOOKUP(Z$9,'Feuille1-Catégories'!$C$1:$G$3,3,FALSE)="OUI",OFFSET(Z$3,MOD(QUOTIENT(ROW()-ROW($A$20),'Feuille1-Catégories'!$B$6/Z$6),Z$5),0),"")),"")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13" spans="1:26" ht="17" x14ac:dyDescent="0.2">
      <c r="A613" s="21" t="str">
        <f>IF(ROW()-ROW($A$19)&gt;'Feuille1-Catégories'!$B$6,"",ROW()-ROW($A$19))</f>
        <v/>
      </c>
      <c r="B613" s="33" t="str">
        <f t="shared" si="28"/>
        <v/>
      </c>
      <c r="C613" s="10" t="str">
        <f t="shared" si="29"/>
        <v/>
      </c>
      <c r="D613" s="10" t="str">
        <f>IF('Feuille3-Coût de production'!D613&lt;&gt;"",'Feuille3-Coût de production'!D613,"")</f>
        <v/>
      </c>
      <c r="E613" s="10" t="str">
        <f t="shared" si="30"/>
        <v/>
      </c>
      <c r="F613" s="7" t="str">
        <f ca="1">IF(AND($A613&lt;&gt;"",F$9&lt;&gt;""),IF(HLOOKUP(F$9,'Feuille1-Catégories'!$C$1:$G$2,2,FALSE)="OUI",F$3,IF(HLOOKUP(F$9,'Feuille1-Catégories'!$C$1:$G$3,3,FALSE)="OUI",OFFSET(F$3,MOD(QUOTIENT(ROW()-ROW($A$20),'Feuille1-Catégories'!$B$6/F$6),F$5),0),IF(MOD($A613-1-F$10,'Feuille1-Catégories'!$F$5+1)=0,F$3,""))),"")</f>
        <v/>
      </c>
      <c r="G613" s="7" t="str">
        <f ca="1">IF(AND($A613&lt;&gt;"",G$9&lt;&gt;""),IF(HLOOKUP(G$9,'Feuille1-Catégories'!$C$1:$G$2,2,FALSE)="OUI",G$3,IF(HLOOKUP(G$9,'Feuille1-Catégories'!$C$1:$G$3,3,FALSE)="OUI",OFFSET(G$3,MOD(QUOTIENT(ROW()-ROW($A$20),'Feuille1-Catégories'!$B$6/G$6),G$5),0),IF(MOD($A613-1-G$10,'Feuille1-Catégories'!$F$5+1)=0,G$3,""))),"")</f>
        <v/>
      </c>
      <c r="H613" s="7" t="str">
        <f ca="1">IF(AND($A613&lt;&gt;"",H$9&lt;&gt;""),IF(HLOOKUP(H$9,'Feuille1-Catégories'!$C$1:$G$2,2,FALSE)="OUI",H$3,IF(HLOOKUP(H$9,'Feuille1-Catégories'!$C$1:$G$3,3,FALSE)="OUI",OFFSET(H$3,MOD(QUOTIENT(ROW()-ROW($A$20),'Feuille1-Catégories'!$B$6/H$6),H$5),0),IF(MOD($A613-1-H$10,'Feuille1-Catégories'!$F$5+1)=0,H$3,""))),"")</f>
        <v/>
      </c>
      <c r="I613" s="7" t="str">
        <f ca="1">IF(AND($A613&lt;&gt;"",I$9&lt;&gt;""),IF(HLOOKUP(I$9,'Feuille1-Catégories'!$C$1:$G$2,2,FALSE)="OUI",I$3,IF(HLOOKUP(I$9,'Feuille1-Catégories'!$C$1:$G$3,3,FALSE)="OUI",OFFSET(I$3,MOD(QUOTIENT(ROW()-ROW($A$20),'Feuille1-Catégories'!$B$6/I$6),I$5),0),IF(MOD($A613-1-I$10,'Feuille1-Catégories'!$F$5+1)=0,I$3,""))),"")</f>
        <v/>
      </c>
      <c r="J613" s="7" t="str">
        <f ca="1">IF(AND($A613&lt;&gt;"",J$9&lt;&gt;""),IF(HLOOKUP(J$9,'Feuille1-Catégories'!$C$1:$G$2,2,FALSE)="OUI",J$3,IF(HLOOKUP(J$9,'Feuille1-Catégories'!$C$1:$G$3,3,FALSE)="OUI",OFFSET(J$3,MOD(QUOTIENT(ROW()-ROW($A$20),'Feuille1-Catégories'!$B$6/J$6),J$5),0),IF(MOD($A613-1-J$10,'Feuille1-Catégories'!$F$5+1)=0,J$3,""))),"")</f>
        <v/>
      </c>
      <c r="K613" s="7" t="str">
        <f ca="1">IF(AND($A613&lt;&gt;"",K$9&lt;&gt;""),IF(HLOOKUP(K$9,'Feuille1-Catégories'!$C$1:$G$2,2,FALSE)="OUI",K$3,IF(HLOOKUP(K$9,'Feuille1-Catégories'!$C$1:$G$3,3,FALSE)="OUI",OFFSET(K$3,MOD(QUOTIENT(ROW()-ROW($A$20),'Feuille1-Catégories'!$B$6/K$6),K$5),0),IF(MOD($A613-1-K$10,'Feuille1-Catégories'!$F$5+1)=0,K$3,""))),"")</f>
        <v/>
      </c>
      <c r="L613" s="7" t="str">
        <f ca="1">IF(AND($A613&lt;&gt;"",L$9&lt;&gt;""),IF(HLOOKUP(L$9,'Feuille1-Catégories'!$C$1:$G$2,2,FALSE)="OUI",L$3,IF(HLOOKUP(L$9,'Feuille1-Catégories'!$C$1:$G$3,3,FALSE)="OUI",OFFSET(L$3,MOD(QUOTIENT(ROW()-ROW($A$20),'Feuille1-Catégories'!$B$6/L$6),L$5),0),IF(MOD($A613-1-L$10,'Feuille1-Catégories'!$F$5+1)=0,L$3,""))),"")</f>
        <v/>
      </c>
      <c r="M613" s="7" t="str">
        <f ca="1">IF(AND($A613&lt;&gt;"",M$9&lt;&gt;""),IF(HLOOKUP(M$9,'Feuille1-Catégories'!$C$1:$G$2,2,FALSE)="OUI",M$3,IF(HLOOKUP(M$9,'Feuille1-Catégories'!$C$1:$G$3,3,FALSE)="OUI",OFFSET(M$3,MOD(QUOTIENT(ROW()-ROW($A$20),'Feuille1-Catégories'!$B$6/M$6),M$5),0),IF(MOD($A613-1-M$10,'Feuille1-Catégories'!$F$5+1)=0,M$3,""))),"")</f>
        <v/>
      </c>
      <c r="N613" s="7" t="str">
        <f ca="1">IF(AND($A613&lt;&gt;"",N$9&lt;&gt;""),IF(HLOOKUP(N$9,'Feuille1-Catégories'!$C$1:$G$2,2,FALSE)="OUI",N$3,IF(HLOOKUP(N$9,'Feuille1-Catégories'!$C$1:$G$3,3,FALSE)="OUI",OFFSET(N$3,MOD(QUOTIENT(ROW()-ROW($A$20),'Feuille1-Catégories'!$B$6/N$6),N$5),0),IF(MOD($A613-1-N$10,'Feuille1-Catégories'!$F$5+1)=0,N$3,""))),"")</f>
        <v/>
      </c>
      <c r="O613" s="7" t="str">
        <f ca="1">IF(AND($A613&lt;&gt;"",O$9&lt;&gt;""),IF(HLOOKUP(O$9,'Feuille1-Catégories'!$C$1:$G$2,2,FALSE)="OUI",O$3,IF(HLOOKUP(O$9,'Feuille1-Catégories'!$C$1:$G$3,3,FALSE)="OUI",OFFSET(O$3,MOD(QUOTIENT(ROW()-ROW($A$20),'Feuille1-Catégories'!$B$6/O$6),O$5),0),IF(MOD($A613-1-O$10,'Feuille1-Catégories'!$F$5+1)=0,O$3,""))),"")</f>
        <v/>
      </c>
      <c r="P613" s="7" t="str">
        <f ca="1">IF(AND($A613&lt;&gt;"",P$9&lt;&gt;""),IF(HLOOKUP(P$9,'Feuille1-Catégories'!$C$1:$G$2,2,FALSE)="OUI",P$3,IF(HLOOKUP(P$9,'Feuille1-Catégories'!$C$1:$G$3,3,FALSE)="OUI",OFFSET(P$3,MOD(QUOTIENT(ROW()-ROW($A$20),'Feuille1-Catégories'!$B$6/P$6),P$5),0),IF(MOD($A613-1-P$10,'Feuille1-Catégories'!$F$5+1)=0,P$3,""))),"")</f>
        <v/>
      </c>
      <c r="Q613" s="7" t="str">
        <f ca="1">IF(AND($A613&lt;&gt;"",Q$9&lt;&gt;""),IF(HLOOKUP(Q$9,'Feuille1-Catégories'!$C$1:$G$2,2,FALSE)="OUI",Q$3,IF(HLOOKUP(Q$9,'Feuille1-Catégories'!$C$1:$G$3,3,FALSE)="OUI",OFFSET(Q$3,MOD(QUOTIENT(ROW()-ROW($A$20),'Feuille1-Catégories'!$B$6/Q$6),Q$5),0),IF(MOD($A613-1-Q$10,'Feuille1-Catégories'!$F$5+1)=0,Q$3,""))),"")</f>
        <v/>
      </c>
      <c r="R613" s="7" t="str">
        <f ca="1">IF(AND($A613&lt;&gt;"",R$9&lt;&gt;""),IF(HLOOKUP(R$9,'Feuille1-Catégories'!$C$1:$G$2,2,FALSE)="OUI",R$3,IF(HLOOKUP(R$9,'Feuille1-Catégories'!$C$1:$G$3,3,FALSE)="OUI",OFFSET(R$3,MOD(QUOTIENT(ROW()-ROW($A$20),'Feuille1-Catégories'!$B$6/R$6),R$5),0),IF(MOD($A613-1-R$10,'Feuille1-Catégories'!$F$5+1)=0,R$3,""))),"")</f>
        <v/>
      </c>
      <c r="S613" s="7" t="str">
        <f ca="1">IF(AND($A613&lt;&gt;"",S$9&lt;&gt;""),IF(HLOOKUP(S$9,'Feuille1-Catégories'!$C$1:$G$2,2,FALSE)="OUI",S$3,IF(HLOOKUP(S$9,'Feuille1-Catégories'!$C$1:$G$3,3,FALSE)="OUI",OFFSET(S$3,MOD(QUOTIENT(ROW()-ROW($A$20),'Feuille1-Catégories'!$B$6/S$6),S$5),0),IF(MOD($A613-1-S$10,'Feuille1-Catégories'!$F$5+1)=0,S$3,""))),"")</f>
        <v/>
      </c>
      <c r="T613" s="7" t="str">
        <f ca="1">IF(AND($A613&lt;&gt;"",T$9&lt;&gt;""),IF(HLOOKUP(T$9,'Feuille1-Catégories'!$C$1:$G$2,2,FALSE)="OUI",T$3,IF(HLOOKUP(T$9,'Feuille1-Catégories'!$C$1:$G$3,3,FALSE)="OUI",OFFSET(T$3,MOD(QUOTIENT(ROW()-ROW($A$20),'Feuille1-Catégories'!$B$6/T$6),T$5),0),IF(MOD($A613-1-T$10,'Feuille1-Catégories'!$F$5+1)=0,T$3,""))),"")</f>
        <v/>
      </c>
      <c r="U613" s="7" t="str">
        <f ca="1">IF(AND($A613&lt;&gt;"",U$9&lt;&gt;""),IF(HLOOKUP(U$9,'Feuille1-Catégories'!$C$1:$G$2,2,FALSE)="OUI",U$3,IF(HLOOKUP(U$9,'Feuille1-Catégories'!$C$1:$G$3,3,FALSE)="OUI",OFFSET(U$3,MOD(QUOTIENT(ROW()-ROW($A$20),'Feuille1-Catégories'!$B$6/U$6),U$5),0),IF(MOD($A613-1-U$10,'Feuille1-Catégories'!$F$5+1)=0,U$3,""))),"")</f>
        <v/>
      </c>
      <c r="V613" s="7" t="str">
        <f ca="1">IF(AND($A613&lt;&gt;"",V$9&lt;&gt;""),IF(HLOOKUP(V$9,'Feuille1-Catégories'!$C$1:$G$2,2,FALSE)="OUI",V$3,IF(HLOOKUP(V$9,'Feuille1-Catégories'!$C$1:$G$3,3,FALSE)="OUI",OFFSET(V$3,MOD(QUOTIENT(ROW()-ROW($A$20),'Feuille1-Catégories'!$B$6/V$6),V$5),0),IF(MOD($A613-1-V$10,'Feuille1-Catégories'!$F$5+1)=0,V$3,""))),"")</f>
        <v/>
      </c>
      <c r="W613" s="7" t="str">
        <f ca="1">IF(AND($A613&lt;&gt;"",W$9&lt;&gt;""),IF(HLOOKUP(W$9,'Feuille1-Catégories'!$C$1:$G$2,2,FALSE)="OUI",W$3,IF(HLOOKUP(W$9,'Feuille1-Catégories'!$C$1:$G$3,3,FALSE)="OUI",OFFSET(W$3,MOD(QUOTIENT(ROW()-ROW($A$20),'Feuille1-Catégories'!$B$6/W$6),W$5),0),IF(MOD($A613-1-W$10,'Feuille1-Catégories'!$F$5+1)=0,W$3,""))),"")</f>
        <v/>
      </c>
      <c r="X613" s="7" t="str">
        <f ca="1">IF(AND($A613&lt;&gt;"",X$9&lt;&gt;""),IF(HLOOKUP(X$9,'Feuille1-Catégories'!$C$1:$G$2,2,FALSE)="OUI",X$3,IF(HLOOKUP(X$9,'Feuille1-Catégories'!$C$1:$G$3,3,FALSE)="OUI",OFFSET(X$3,MOD(QUOTIENT(ROW()-ROW($A$20),'Feuille1-Catégories'!$B$6/X$6),X$5),0),IF(MOD($A613-1-X$10,'Feuille1-Catégories'!$F$5+1)=0,X$3,""))),"")</f>
        <v/>
      </c>
      <c r="Y613" s="7" t="str">
        <f ca="1">IF(AND($A613&lt;&gt;"",Y$9&lt;&gt;""),IF(HLOOKUP(Y$9,'Feuille1-Catégories'!$C$1:$G$2,2,FALSE)="OUI",Y$3,IF(HLOOKUP(Y$9,'Feuille1-Catégories'!$C$1:$G$3,3,FALSE)="OUI",OFFSET(Y$3,MOD(QUOTIENT(ROW()-ROW($A$20),'Feuille1-Catégories'!$B$6/Y$6),Y$5),0),IF(MOD($A613-1-Y$10,'Feuille1-Catégories'!$F$5+1)=0,Y$3,""))),"")</f>
        <v/>
      </c>
      <c r="Z613" s="7" t="str">
        <f ca="1">IF(AND($A613&lt;&gt;"",Z$9&lt;&gt;""),IF(HLOOKUP(Z$9,'Feuille1-Catégories'!$C$1:$G$2,2,FALSE)="OUI",Z$3,IF(HLOOKUP(Z$9,'Feuille1-Catégories'!$C$1:$G$3,3,FALSE)="OUI",OFFSET(Z$3,MOD(QUOTIENT(ROW()-ROW($A$20),'Feuille1-Catégories'!$B$6/Z$6),Z$5),0),"")),"")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14" spans="1:26" ht="17" x14ac:dyDescent="0.2">
      <c r="A614" s="21" t="str">
        <f>IF(ROW()-ROW($A$19)&gt;'Feuille1-Catégories'!$B$6,"",ROW()-ROW($A$19))</f>
        <v/>
      </c>
      <c r="B614" s="33" t="str">
        <f t="shared" si="28"/>
        <v/>
      </c>
      <c r="C614" s="10" t="str">
        <f t="shared" si="29"/>
        <v/>
      </c>
      <c r="D614" s="10" t="str">
        <f>IF('Feuille3-Coût de production'!D614&lt;&gt;"",'Feuille3-Coût de production'!D614,"")</f>
        <v/>
      </c>
      <c r="E614" s="10" t="str">
        <f t="shared" si="30"/>
        <v/>
      </c>
      <c r="F614" s="7" t="str">
        <f ca="1">IF(AND($A614&lt;&gt;"",F$9&lt;&gt;""),IF(HLOOKUP(F$9,'Feuille1-Catégories'!$C$1:$G$2,2,FALSE)="OUI",F$3,IF(HLOOKUP(F$9,'Feuille1-Catégories'!$C$1:$G$3,3,FALSE)="OUI",OFFSET(F$3,MOD(QUOTIENT(ROW()-ROW($A$20),'Feuille1-Catégories'!$B$6/F$6),F$5),0),IF(MOD($A614-1-F$10,'Feuille1-Catégories'!$F$5+1)=0,F$3,""))),"")</f>
        <v/>
      </c>
      <c r="G614" s="7" t="str">
        <f ca="1">IF(AND($A614&lt;&gt;"",G$9&lt;&gt;""),IF(HLOOKUP(G$9,'Feuille1-Catégories'!$C$1:$G$2,2,FALSE)="OUI",G$3,IF(HLOOKUP(G$9,'Feuille1-Catégories'!$C$1:$G$3,3,FALSE)="OUI",OFFSET(G$3,MOD(QUOTIENT(ROW()-ROW($A$20),'Feuille1-Catégories'!$B$6/G$6),G$5),0),IF(MOD($A614-1-G$10,'Feuille1-Catégories'!$F$5+1)=0,G$3,""))),"")</f>
        <v/>
      </c>
      <c r="H614" s="7" t="str">
        <f ca="1">IF(AND($A614&lt;&gt;"",H$9&lt;&gt;""),IF(HLOOKUP(H$9,'Feuille1-Catégories'!$C$1:$G$2,2,FALSE)="OUI",H$3,IF(HLOOKUP(H$9,'Feuille1-Catégories'!$C$1:$G$3,3,FALSE)="OUI",OFFSET(H$3,MOD(QUOTIENT(ROW()-ROW($A$20),'Feuille1-Catégories'!$B$6/H$6),H$5),0),IF(MOD($A614-1-H$10,'Feuille1-Catégories'!$F$5+1)=0,H$3,""))),"")</f>
        <v/>
      </c>
      <c r="I614" s="7" t="str">
        <f ca="1">IF(AND($A614&lt;&gt;"",I$9&lt;&gt;""),IF(HLOOKUP(I$9,'Feuille1-Catégories'!$C$1:$G$2,2,FALSE)="OUI",I$3,IF(HLOOKUP(I$9,'Feuille1-Catégories'!$C$1:$G$3,3,FALSE)="OUI",OFFSET(I$3,MOD(QUOTIENT(ROW()-ROW($A$20),'Feuille1-Catégories'!$B$6/I$6),I$5),0),IF(MOD($A614-1-I$10,'Feuille1-Catégories'!$F$5+1)=0,I$3,""))),"")</f>
        <v/>
      </c>
      <c r="J614" s="7" t="str">
        <f ca="1">IF(AND($A614&lt;&gt;"",J$9&lt;&gt;""),IF(HLOOKUP(J$9,'Feuille1-Catégories'!$C$1:$G$2,2,FALSE)="OUI",J$3,IF(HLOOKUP(J$9,'Feuille1-Catégories'!$C$1:$G$3,3,FALSE)="OUI",OFFSET(J$3,MOD(QUOTIENT(ROW()-ROW($A$20),'Feuille1-Catégories'!$B$6/J$6),J$5),0),IF(MOD($A614-1-J$10,'Feuille1-Catégories'!$F$5+1)=0,J$3,""))),"")</f>
        <v/>
      </c>
      <c r="K614" s="7" t="str">
        <f ca="1">IF(AND($A614&lt;&gt;"",K$9&lt;&gt;""),IF(HLOOKUP(K$9,'Feuille1-Catégories'!$C$1:$G$2,2,FALSE)="OUI",K$3,IF(HLOOKUP(K$9,'Feuille1-Catégories'!$C$1:$G$3,3,FALSE)="OUI",OFFSET(K$3,MOD(QUOTIENT(ROW()-ROW($A$20),'Feuille1-Catégories'!$B$6/K$6),K$5),0),IF(MOD($A614-1-K$10,'Feuille1-Catégories'!$F$5+1)=0,K$3,""))),"")</f>
        <v/>
      </c>
      <c r="L614" s="7" t="str">
        <f ca="1">IF(AND($A614&lt;&gt;"",L$9&lt;&gt;""),IF(HLOOKUP(L$9,'Feuille1-Catégories'!$C$1:$G$2,2,FALSE)="OUI",L$3,IF(HLOOKUP(L$9,'Feuille1-Catégories'!$C$1:$G$3,3,FALSE)="OUI",OFFSET(L$3,MOD(QUOTIENT(ROW()-ROW($A$20),'Feuille1-Catégories'!$B$6/L$6),L$5),0),IF(MOD($A614-1-L$10,'Feuille1-Catégories'!$F$5+1)=0,L$3,""))),"")</f>
        <v/>
      </c>
      <c r="M614" s="7" t="str">
        <f ca="1">IF(AND($A614&lt;&gt;"",M$9&lt;&gt;""),IF(HLOOKUP(M$9,'Feuille1-Catégories'!$C$1:$G$2,2,FALSE)="OUI",M$3,IF(HLOOKUP(M$9,'Feuille1-Catégories'!$C$1:$G$3,3,FALSE)="OUI",OFFSET(M$3,MOD(QUOTIENT(ROW()-ROW($A$20),'Feuille1-Catégories'!$B$6/M$6),M$5),0),IF(MOD($A614-1-M$10,'Feuille1-Catégories'!$F$5+1)=0,M$3,""))),"")</f>
        <v/>
      </c>
      <c r="N614" s="7" t="str">
        <f ca="1">IF(AND($A614&lt;&gt;"",N$9&lt;&gt;""),IF(HLOOKUP(N$9,'Feuille1-Catégories'!$C$1:$G$2,2,FALSE)="OUI",N$3,IF(HLOOKUP(N$9,'Feuille1-Catégories'!$C$1:$G$3,3,FALSE)="OUI",OFFSET(N$3,MOD(QUOTIENT(ROW()-ROW($A$20),'Feuille1-Catégories'!$B$6/N$6),N$5),0),IF(MOD($A614-1-N$10,'Feuille1-Catégories'!$F$5+1)=0,N$3,""))),"")</f>
        <v/>
      </c>
      <c r="O614" s="7" t="str">
        <f ca="1">IF(AND($A614&lt;&gt;"",O$9&lt;&gt;""),IF(HLOOKUP(O$9,'Feuille1-Catégories'!$C$1:$G$2,2,FALSE)="OUI",O$3,IF(HLOOKUP(O$9,'Feuille1-Catégories'!$C$1:$G$3,3,FALSE)="OUI",OFFSET(O$3,MOD(QUOTIENT(ROW()-ROW($A$20),'Feuille1-Catégories'!$B$6/O$6),O$5),0),IF(MOD($A614-1-O$10,'Feuille1-Catégories'!$F$5+1)=0,O$3,""))),"")</f>
        <v/>
      </c>
      <c r="P614" s="7" t="str">
        <f ca="1">IF(AND($A614&lt;&gt;"",P$9&lt;&gt;""),IF(HLOOKUP(P$9,'Feuille1-Catégories'!$C$1:$G$2,2,FALSE)="OUI",P$3,IF(HLOOKUP(P$9,'Feuille1-Catégories'!$C$1:$G$3,3,FALSE)="OUI",OFFSET(P$3,MOD(QUOTIENT(ROW()-ROW($A$20),'Feuille1-Catégories'!$B$6/P$6),P$5),0),IF(MOD($A614-1-P$10,'Feuille1-Catégories'!$F$5+1)=0,P$3,""))),"")</f>
        <v/>
      </c>
      <c r="Q614" s="7" t="str">
        <f ca="1">IF(AND($A614&lt;&gt;"",Q$9&lt;&gt;""),IF(HLOOKUP(Q$9,'Feuille1-Catégories'!$C$1:$G$2,2,FALSE)="OUI",Q$3,IF(HLOOKUP(Q$9,'Feuille1-Catégories'!$C$1:$G$3,3,FALSE)="OUI",OFFSET(Q$3,MOD(QUOTIENT(ROW()-ROW($A$20),'Feuille1-Catégories'!$B$6/Q$6),Q$5),0),IF(MOD($A614-1-Q$10,'Feuille1-Catégories'!$F$5+1)=0,Q$3,""))),"")</f>
        <v/>
      </c>
      <c r="R614" s="7" t="str">
        <f ca="1">IF(AND($A614&lt;&gt;"",R$9&lt;&gt;""),IF(HLOOKUP(R$9,'Feuille1-Catégories'!$C$1:$G$2,2,FALSE)="OUI",R$3,IF(HLOOKUP(R$9,'Feuille1-Catégories'!$C$1:$G$3,3,FALSE)="OUI",OFFSET(R$3,MOD(QUOTIENT(ROW()-ROW($A$20),'Feuille1-Catégories'!$B$6/R$6),R$5),0),IF(MOD($A614-1-R$10,'Feuille1-Catégories'!$F$5+1)=0,R$3,""))),"")</f>
        <v/>
      </c>
      <c r="S614" s="7" t="str">
        <f ca="1">IF(AND($A614&lt;&gt;"",S$9&lt;&gt;""),IF(HLOOKUP(S$9,'Feuille1-Catégories'!$C$1:$G$2,2,FALSE)="OUI",S$3,IF(HLOOKUP(S$9,'Feuille1-Catégories'!$C$1:$G$3,3,FALSE)="OUI",OFFSET(S$3,MOD(QUOTIENT(ROW()-ROW($A$20),'Feuille1-Catégories'!$B$6/S$6),S$5),0),IF(MOD($A614-1-S$10,'Feuille1-Catégories'!$F$5+1)=0,S$3,""))),"")</f>
        <v/>
      </c>
      <c r="T614" s="7" t="str">
        <f ca="1">IF(AND($A614&lt;&gt;"",T$9&lt;&gt;""),IF(HLOOKUP(T$9,'Feuille1-Catégories'!$C$1:$G$2,2,FALSE)="OUI",T$3,IF(HLOOKUP(T$9,'Feuille1-Catégories'!$C$1:$G$3,3,FALSE)="OUI",OFFSET(T$3,MOD(QUOTIENT(ROW()-ROW($A$20),'Feuille1-Catégories'!$B$6/T$6),T$5),0),IF(MOD($A614-1-T$10,'Feuille1-Catégories'!$F$5+1)=0,T$3,""))),"")</f>
        <v/>
      </c>
      <c r="U614" s="7" t="str">
        <f ca="1">IF(AND($A614&lt;&gt;"",U$9&lt;&gt;""),IF(HLOOKUP(U$9,'Feuille1-Catégories'!$C$1:$G$2,2,FALSE)="OUI",U$3,IF(HLOOKUP(U$9,'Feuille1-Catégories'!$C$1:$G$3,3,FALSE)="OUI",OFFSET(U$3,MOD(QUOTIENT(ROW()-ROW($A$20),'Feuille1-Catégories'!$B$6/U$6),U$5),0),IF(MOD($A614-1-U$10,'Feuille1-Catégories'!$F$5+1)=0,U$3,""))),"")</f>
        <v/>
      </c>
      <c r="V614" s="7" t="str">
        <f ca="1">IF(AND($A614&lt;&gt;"",V$9&lt;&gt;""),IF(HLOOKUP(V$9,'Feuille1-Catégories'!$C$1:$G$2,2,FALSE)="OUI",V$3,IF(HLOOKUP(V$9,'Feuille1-Catégories'!$C$1:$G$3,3,FALSE)="OUI",OFFSET(V$3,MOD(QUOTIENT(ROW()-ROW($A$20),'Feuille1-Catégories'!$B$6/V$6),V$5),0),IF(MOD($A614-1-V$10,'Feuille1-Catégories'!$F$5+1)=0,V$3,""))),"")</f>
        <v/>
      </c>
      <c r="W614" s="7" t="str">
        <f ca="1">IF(AND($A614&lt;&gt;"",W$9&lt;&gt;""),IF(HLOOKUP(W$9,'Feuille1-Catégories'!$C$1:$G$2,2,FALSE)="OUI",W$3,IF(HLOOKUP(W$9,'Feuille1-Catégories'!$C$1:$G$3,3,FALSE)="OUI",OFFSET(W$3,MOD(QUOTIENT(ROW()-ROW($A$20),'Feuille1-Catégories'!$B$6/W$6),W$5),0),IF(MOD($A614-1-W$10,'Feuille1-Catégories'!$F$5+1)=0,W$3,""))),"")</f>
        <v/>
      </c>
      <c r="X614" s="7" t="str">
        <f ca="1">IF(AND($A614&lt;&gt;"",X$9&lt;&gt;""),IF(HLOOKUP(X$9,'Feuille1-Catégories'!$C$1:$G$2,2,FALSE)="OUI",X$3,IF(HLOOKUP(X$9,'Feuille1-Catégories'!$C$1:$G$3,3,FALSE)="OUI",OFFSET(X$3,MOD(QUOTIENT(ROW()-ROW($A$20),'Feuille1-Catégories'!$B$6/X$6),X$5),0),IF(MOD($A614-1-X$10,'Feuille1-Catégories'!$F$5+1)=0,X$3,""))),"")</f>
        <v/>
      </c>
      <c r="Y614" s="7" t="str">
        <f ca="1">IF(AND($A614&lt;&gt;"",Y$9&lt;&gt;""),IF(HLOOKUP(Y$9,'Feuille1-Catégories'!$C$1:$G$2,2,FALSE)="OUI",Y$3,IF(HLOOKUP(Y$9,'Feuille1-Catégories'!$C$1:$G$3,3,FALSE)="OUI",OFFSET(Y$3,MOD(QUOTIENT(ROW()-ROW($A$20),'Feuille1-Catégories'!$B$6/Y$6),Y$5),0),IF(MOD($A614-1-Y$10,'Feuille1-Catégories'!$F$5+1)=0,Y$3,""))),"")</f>
        <v/>
      </c>
      <c r="Z614" s="7" t="str">
        <f ca="1">IF(AND($A614&lt;&gt;"",Z$9&lt;&gt;""),IF(HLOOKUP(Z$9,'Feuille1-Catégories'!$C$1:$G$2,2,FALSE)="OUI",Z$3,IF(HLOOKUP(Z$9,'Feuille1-Catégories'!$C$1:$G$3,3,FALSE)="OUI",OFFSET(Z$3,MOD(QUOTIENT(ROW()-ROW($A$20),'Feuille1-Catégories'!$B$6/Z$6),Z$5),0),"")),"")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15" spans="1:26" ht="17" x14ac:dyDescent="0.2">
      <c r="A615" s="21" t="str">
        <f>IF(ROW()-ROW($A$19)&gt;'Feuille1-Catégories'!$B$6,"",ROW()-ROW($A$19))</f>
        <v/>
      </c>
      <c r="B615" s="33" t="str">
        <f t="shared" si="28"/>
        <v/>
      </c>
      <c r="C615" s="10" t="str">
        <f t="shared" si="29"/>
        <v/>
      </c>
      <c r="D615" s="10" t="str">
        <f>IF('Feuille3-Coût de production'!D615&lt;&gt;"",'Feuille3-Coût de production'!D615,"")</f>
        <v/>
      </c>
      <c r="E615" s="10" t="str">
        <f t="shared" si="30"/>
        <v/>
      </c>
      <c r="F615" s="7" t="str">
        <f ca="1">IF(AND($A615&lt;&gt;"",F$9&lt;&gt;""),IF(HLOOKUP(F$9,'Feuille1-Catégories'!$C$1:$G$2,2,FALSE)="OUI",F$3,IF(HLOOKUP(F$9,'Feuille1-Catégories'!$C$1:$G$3,3,FALSE)="OUI",OFFSET(F$3,MOD(QUOTIENT(ROW()-ROW($A$20),'Feuille1-Catégories'!$B$6/F$6),F$5),0),IF(MOD($A615-1-F$10,'Feuille1-Catégories'!$F$5+1)=0,F$3,""))),"")</f>
        <v/>
      </c>
      <c r="G615" s="7" t="str">
        <f ca="1">IF(AND($A615&lt;&gt;"",G$9&lt;&gt;""),IF(HLOOKUP(G$9,'Feuille1-Catégories'!$C$1:$G$2,2,FALSE)="OUI",G$3,IF(HLOOKUP(G$9,'Feuille1-Catégories'!$C$1:$G$3,3,FALSE)="OUI",OFFSET(G$3,MOD(QUOTIENT(ROW()-ROW($A$20),'Feuille1-Catégories'!$B$6/G$6),G$5),0),IF(MOD($A615-1-G$10,'Feuille1-Catégories'!$F$5+1)=0,G$3,""))),"")</f>
        <v/>
      </c>
      <c r="H615" s="7" t="str">
        <f ca="1">IF(AND($A615&lt;&gt;"",H$9&lt;&gt;""),IF(HLOOKUP(H$9,'Feuille1-Catégories'!$C$1:$G$2,2,FALSE)="OUI",H$3,IF(HLOOKUP(H$9,'Feuille1-Catégories'!$C$1:$G$3,3,FALSE)="OUI",OFFSET(H$3,MOD(QUOTIENT(ROW()-ROW($A$20),'Feuille1-Catégories'!$B$6/H$6),H$5),0),IF(MOD($A615-1-H$10,'Feuille1-Catégories'!$F$5+1)=0,H$3,""))),"")</f>
        <v/>
      </c>
      <c r="I615" s="7" t="str">
        <f ca="1">IF(AND($A615&lt;&gt;"",I$9&lt;&gt;""),IF(HLOOKUP(I$9,'Feuille1-Catégories'!$C$1:$G$2,2,FALSE)="OUI",I$3,IF(HLOOKUP(I$9,'Feuille1-Catégories'!$C$1:$G$3,3,FALSE)="OUI",OFFSET(I$3,MOD(QUOTIENT(ROW()-ROW($A$20),'Feuille1-Catégories'!$B$6/I$6),I$5),0),IF(MOD($A615-1-I$10,'Feuille1-Catégories'!$F$5+1)=0,I$3,""))),"")</f>
        <v/>
      </c>
      <c r="J615" s="7" t="str">
        <f ca="1">IF(AND($A615&lt;&gt;"",J$9&lt;&gt;""),IF(HLOOKUP(J$9,'Feuille1-Catégories'!$C$1:$G$2,2,FALSE)="OUI",J$3,IF(HLOOKUP(J$9,'Feuille1-Catégories'!$C$1:$G$3,3,FALSE)="OUI",OFFSET(J$3,MOD(QUOTIENT(ROW()-ROW($A$20),'Feuille1-Catégories'!$B$6/J$6),J$5),0),IF(MOD($A615-1-J$10,'Feuille1-Catégories'!$F$5+1)=0,J$3,""))),"")</f>
        <v/>
      </c>
      <c r="K615" s="7" t="str">
        <f ca="1">IF(AND($A615&lt;&gt;"",K$9&lt;&gt;""),IF(HLOOKUP(K$9,'Feuille1-Catégories'!$C$1:$G$2,2,FALSE)="OUI",K$3,IF(HLOOKUP(K$9,'Feuille1-Catégories'!$C$1:$G$3,3,FALSE)="OUI",OFFSET(K$3,MOD(QUOTIENT(ROW()-ROW($A$20),'Feuille1-Catégories'!$B$6/K$6),K$5),0),IF(MOD($A615-1-K$10,'Feuille1-Catégories'!$F$5+1)=0,K$3,""))),"")</f>
        <v/>
      </c>
      <c r="L615" s="7" t="str">
        <f ca="1">IF(AND($A615&lt;&gt;"",L$9&lt;&gt;""),IF(HLOOKUP(L$9,'Feuille1-Catégories'!$C$1:$G$2,2,FALSE)="OUI",L$3,IF(HLOOKUP(L$9,'Feuille1-Catégories'!$C$1:$G$3,3,FALSE)="OUI",OFFSET(L$3,MOD(QUOTIENT(ROW()-ROW($A$20),'Feuille1-Catégories'!$B$6/L$6),L$5),0),IF(MOD($A615-1-L$10,'Feuille1-Catégories'!$F$5+1)=0,L$3,""))),"")</f>
        <v/>
      </c>
      <c r="M615" s="7" t="str">
        <f ca="1">IF(AND($A615&lt;&gt;"",M$9&lt;&gt;""),IF(HLOOKUP(M$9,'Feuille1-Catégories'!$C$1:$G$2,2,FALSE)="OUI",M$3,IF(HLOOKUP(M$9,'Feuille1-Catégories'!$C$1:$G$3,3,FALSE)="OUI",OFFSET(M$3,MOD(QUOTIENT(ROW()-ROW($A$20),'Feuille1-Catégories'!$B$6/M$6),M$5),0),IF(MOD($A615-1-M$10,'Feuille1-Catégories'!$F$5+1)=0,M$3,""))),"")</f>
        <v/>
      </c>
      <c r="N615" s="7" t="str">
        <f ca="1">IF(AND($A615&lt;&gt;"",N$9&lt;&gt;""),IF(HLOOKUP(N$9,'Feuille1-Catégories'!$C$1:$G$2,2,FALSE)="OUI",N$3,IF(HLOOKUP(N$9,'Feuille1-Catégories'!$C$1:$G$3,3,FALSE)="OUI",OFFSET(N$3,MOD(QUOTIENT(ROW()-ROW($A$20),'Feuille1-Catégories'!$B$6/N$6),N$5),0),IF(MOD($A615-1-N$10,'Feuille1-Catégories'!$F$5+1)=0,N$3,""))),"")</f>
        <v/>
      </c>
      <c r="O615" s="7" t="str">
        <f ca="1">IF(AND($A615&lt;&gt;"",O$9&lt;&gt;""),IF(HLOOKUP(O$9,'Feuille1-Catégories'!$C$1:$G$2,2,FALSE)="OUI",O$3,IF(HLOOKUP(O$9,'Feuille1-Catégories'!$C$1:$G$3,3,FALSE)="OUI",OFFSET(O$3,MOD(QUOTIENT(ROW()-ROW($A$20),'Feuille1-Catégories'!$B$6/O$6),O$5),0),IF(MOD($A615-1-O$10,'Feuille1-Catégories'!$F$5+1)=0,O$3,""))),"")</f>
        <v/>
      </c>
      <c r="P615" s="7" t="str">
        <f ca="1">IF(AND($A615&lt;&gt;"",P$9&lt;&gt;""),IF(HLOOKUP(P$9,'Feuille1-Catégories'!$C$1:$G$2,2,FALSE)="OUI",P$3,IF(HLOOKUP(P$9,'Feuille1-Catégories'!$C$1:$G$3,3,FALSE)="OUI",OFFSET(P$3,MOD(QUOTIENT(ROW()-ROW($A$20),'Feuille1-Catégories'!$B$6/P$6),P$5),0),IF(MOD($A615-1-P$10,'Feuille1-Catégories'!$F$5+1)=0,P$3,""))),"")</f>
        <v/>
      </c>
      <c r="Q615" s="7" t="str">
        <f ca="1">IF(AND($A615&lt;&gt;"",Q$9&lt;&gt;""),IF(HLOOKUP(Q$9,'Feuille1-Catégories'!$C$1:$G$2,2,FALSE)="OUI",Q$3,IF(HLOOKUP(Q$9,'Feuille1-Catégories'!$C$1:$G$3,3,FALSE)="OUI",OFFSET(Q$3,MOD(QUOTIENT(ROW()-ROW($A$20),'Feuille1-Catégories'!$B$6/Q$6),Q$5),0),IF(MOD($A615-1-Q$10,'Feuille1-Catégories'!$F$5+1)=0,Q$3,""))),"")</f>
        <v/>
      </c>
      <c r="R615" s="7" t="str">
        <f ca="1">IF(AND($A615&lt;&gt;"",R$9&lt;&gt;""),IF(HLOOKUP(R$9,'Feuille1-Catégories'!$C$1:$G$2,2,FALSE)="OUI",R$3,IF(HLOOKUP(R$9,'Feuille1-Catégories'!$C$1:$G$3,3,FALSE)="OUI",OFFSET(R$3,MOD(QUOTIENT(ROW()-ROW($A$20),'Feuille1-Catégories'!$B$6/R$6),R$5),0),IF(MOD($A615-1-R$10,'Feuille1-Catégories'!$F$5+1)=0,R$3,""))),"")</f>
        <v/>
      </c>
      <c r="S615" s="7" t="str">
        <f ca="1">IF(AND($A615&lt;&gt;"",S$9&lt;&gt;""),IF(HLOOKUP(S$9,'Feuille1-Catégories'!$C$1:$G$2,2,FALSE)="OUI",S$3,IF(HLOOKUP(S$9,'Feuille1-Catégories'!$C$1:$G$3,3,FALSE)="OUI",OFFSET(S$3,MOD(QUOTIENT(ROW()-ROW($A$20),'Feuille1-Catégories'!$B$6/S$6),S$5),0),IF(MOD($A615-1-S$10,'Feuille1-Catégories'!$F$5+1)=0,S$3,""))),"")</f>
        <v/>
      </c>
      <c r="T615" s="7" t="str">
        <f ca="1">IF(AND($A615&lt;&gt;"",T$9&lt;&gt;""),IF(HLOOKUP(T$9,'Feuille1-Catégories'!$C$1:$G$2,2,FALSE)="OUI",T$3,IF(HLOOKUP(T$9,'Feuille1-Catégories'!$C$1:$G$3,3,FALSE)="OUI",OFFSET(T$3,MOD(QUOTIENT(ROW()-ROW($A$20),'Feuille1-Catégories'!$B$6/T$6),T$5),0),IF(MOD($A615-1-T$10,'Feuille1-Catégories'!$F$5+1)=0,T$3,""))),"")</f>
        <v/>
      </c>
      <c r="U615" s="7" t="str">
        <f ca="1">IF(AND($A615&lt;&gt;"",U$9&lt;&gt;""),IF(HLOOKUP(U$9,'Feuille1-Catégories'!$C$1:$G$2,2,FALSE)="OUI",U$3,IF(HLOOKUP(U$9,'Feuille1-Catégories'!$C$1:$G$3,3,FALSE)="OUI",OFFSET(U$3,MOD(QUOTIENT(ROW()-ROW($A$20),'Feuille1-Catégories'!$B$6/U$6),U$5),0),IF(MOD($A615-1-U$10,'Feuille1-Catégories'!$F$5+1)=0,U$3,""))),"")</f>
        <v/>
      </c>
      <c r="V615" s="7" t="str">
        <f ca="1">IF(AND($A615&lt;&gt;"",V$9&lt;&gt;""),IF(HLOOKUP(V$9,'Feuille1-Catégories'!$C$1:$G$2,2,FALSE)="OUI",V$3,IF(HLOOKUP(V$9,'Feuille1-Catégories'!$C$1:$G$3,3,FALSE)="OUI",OFFSET(V$3,MOD(QUOTIENT(ROW()-ROW($A$20),'Feuille1-Catégories'!$B$6/V$6),V$5),0),IF(MOD($A615-1-V$10,'Feuille1-Catégories'!$F$5+1)=0,V$3,""))),"")</f>
        <v/>
      </c>
      <c r="W615" s="7" t="str">
        <f ca="1">IF(AND($A615&lt;&gt;"",W$9&lt;&gt;""),IF(HLOOKUP(W$9,'Feuille1-Catégories'!$C$1:$G$2,2,FALSE)="OUI",W$3,IF(HLOOKUP(W$9,'Feuille1-Catégories'!$C$1:$G$3,3,FALSE)="OUI",OFFSET(W$3,MOD(QUOTIENT(ROW()-ROW($A$20),'Feuille1-Catégories'!$B$6/W$6),W$5),0),IF(MOD($A615-1-W$10,'Feuille1-Catégories'!$F$5+1)=0,W$3,""))),"")</f>
        <v/>
      </c>
      <c r="X615" s="7" t="str">
        <f ca="1">IF(AND($A615&lt;&gt;"",X$9&lt;&gt;""),IF(HLOOKUP(X$9,'Feuille1-Catégories'!$C$1:$G$2,2,FALSE)="OUI",X$3,IF(HLOOKUP(X$9,'Feuille1-Catégories'!$C$1:$G$3,3,FALSE)="OUI",OFFSET(X$3,MOD(QUOTIENT(ROW()-ROW($A$20),'Feuille1-Catégories'!$B$6/X$6),X$5),0),IF(MOD($A615-1-X$10,'Feuille1-Catégories'!$F$5+1)=0,X$3,""))),"")</f>
        <v/>
      </c>
      <c r="Y615" s="7" t="str">
        <f ca="1">IF(AND($A615&lt;&gt;"",Y$9&lt;&gt;""),IF(HLOOKUP(Y$9,'Feuille1-Catégories'!$C$1:$G$2,2,FALSE)="OUI",Y$3,IF(HLOOKUP(Y$9,'Feuille1-Catégories'!$C$1:$G$3,3,FALSE)="OUI",OFFSET(Y$3,MOD(QUOTIENT(ROW()-ROW($A$20),'Feuille1-Catégories'!$B$6/Y$6),Y$5),0),IF(MOD($A615-1-Y$10,'Feuille1-Catégories'!$F$5+1)=0,Y$3,""))),"")</f>
        <v/>
      </c>
      <c r="Z615" s="7" t="str">
        <f ca="1">IF(AND($A615&lt;&gt;"",Z$9&lt;&gt;""),IF(HLOOKUP(Z$9,'Feuille1-Catégories'!$C$1:$G$2,2,FALSE)="OUI",Z$3,IF(HLOOKUP(Z$9,'Feuille1-Catégories'!$C$1:$G$3,3,FALSE)="OUI",OFFSET(Z$3,MOD(QUOTIENT(ROW()-ROW($A$20),'Feuille1-Catégories'!$B$6/Z$6),Z$5),0),"")),"")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16" spans="1:26" ht="17" x14ac:dyDescent="0.2">
      <c r="A616" s="21" t="str">
        <f>IF(ROW()-ROW($A$19)&gt;'Feuille1-Catégories'!$B$6,"",ROW()-ROW($A$19))</f>
        <v/>
      </c>
      <c r="B616" s="33" t="str">
        <f t="shared" si="28"/>
        <v/>
      </c>
      <c r="C616" s="10" t="str">
        <f t="shared" si="29"/>
        <v/>
      </c>
      <c r="D616" s="10" t="str">
        <f>IF('Feuille3-Coût de production'!D616&lt;&gt;"",'Feuille3-Coût de production'!D616,"")</f>
        <v/>
      </c>
      <c r="E616" s="10" t="str">
        <f t="shared" si="30"/>
        <v/>
      </c>
      <c r="F616" s="7" t="str">
        <f ca="1">IF(AND($A616&lt;&gt;"",F$9&lt;&gt;""),IF(HLOOKUP(F$9,'Feuille1-Catégories'!$C$1:$G$2,2,FALSE)="OUI",F$3,IF(HLOOKUP(F$9,'Feuille1-Catégories'!$C$1:$G$3,3,FALSE)="OUI",OFFSET(F$3,MOD(QUOTIENT(ROW()-ROW($A$20),'Feuille1-Catégories'!$B$6/F$6),F$5),0),IF(MOD($A616-1-F$10,'Feuille1-Catégories'!$F$5+1)=0,F$3,""))),"")</f>
        <v/>
      </c>
      <c r="G616" s="7" t="str">
        <f ca="1">IF(AND($A616&lt;&gt;"",G$9&lt;&gt;""),IF(HLOOKUP(G$9,'Feuille1-Catégories'!$C$1:$G$2,2,FALSE)="OUI",G$3,IF(HLOOKUP(G$9,'Feuille1-Catégories'!$C$1:$G$3,3,FALSE)="OUI",OFFSET(G$3,MOD(QUOTIENT(ROW()-ROW($A$20),'Feuille1-Catégories'!$B$6/G$6),G$5),0),IF(MOD($A616-1-G$10,'Feuille1-Catégories'!$F$5+1)=0,G$3,""))),"")</f>
        <v/>
      </c>
      <c r="H616" s="7" t="str">
        <f ca="1">IF(AND($A616&lt;&gt;"",H$9&lt;&gt;""),IF(HLOOKUP(H$9,'Feuille1-Catégories'!$C$1:$G$2,2,FALSE)="OUI",H$3,IF(HLOOKUP(H$9,'Feuille1-Catégories'!$C$1:$G$3,3,FALSE)="OUI",OFFSET(H$3,MOD(QUOTIENT(ROW()-ROW($A$20),'Feuille1-Catégories'!$B$6/H$6),H$5),0),IF(MOD($A616-1-H$10,'Feuille1-Catégories'!$F$5+1)=0,H$3,""))),"")</f>
        <v/>
      </c>
      <c r="I616" s="7" t="str">
        <f ca="1">IF(AND($A616&lt;&gt;"",I$9&lt;&gt;""),IF(HLOOKUP(I$9,'Feuille1-Catégories'!$C$1:$G$2,2,FALSE)="OUI",I$3,IF(HLOOKUP(I$9,'Feuille1-Catégories'!$C$1:$G$3,3,FALSE)="OUI",OFFSET(I$3,MOD(QUOTIENT(ROW()-ROW($A$20),'Feuille1-Catégories'!$B$6/I$6),I$5),0),IF(MOD($A616-1-I$10,'Feuille1-Catégories'!$F$5+1)=0,I$3,""))),"")</f>
        <v/>
      </c>
      <c r="J616" s="7" t="str">
        <f ca="1">IF(AND($A616&lt;&gt;"",J$9&lt;&gt;""),IF(HLOOKUP(J$9,'Feuille1-Catégories'!$C$1:$G$2,2,FALSE)="OUI",J$3,IF(HLOOKUP(J$9,'Feuille1-Catégories'!$C$1:$G$3,3,FALSE)="OUI",OFFSET(J$3,MOD(QUOTIENT(ROW()-ROW($A$20),'Feuille1-Catégories'!$B$6/J$6),J$5),0),IF(MOD($A616-1-J$10,'Feuille1-Catégories'!$F$5+1)=0,J$3,""))),"")</f>
        <v/>
      </c>
      <c r="K616" s="7" t="str">
        <f ca="1">IF(AND($A616&lt;&gt;"",K$9&lt;&gt;""),IF(HLOOKUP(K$9,'Feuille1-Catégories'!$C$1:$G$2,2,FALSE)="OUI",K$3,IF(HLOOKUP(K$9,'Feuille1-Catégories'!$C$1:$G$3,3,FALSE)="OUI",OFFSET(K$3,MOD(QUOTIENT(ROW()-ROW($A$20),'Feuille1-Catégories'!$B$6/K$6),K$5),0),IF(MOD($A616-1-K$10,'Feuille1-Catégories'!$F$5+1)=0,K$3,""))),"")</f>
        <v/>
      </c>
      <c r="L616" s="7" t="str">
        <f ca="1">IF(AND($A616&lt;&gt;"",L$9&lt;&gt;""),IF(HLOOKUP(L$9,'Feuille1-Catégories'!$C$1:$G$2,2,FALSE)="OUI",L$3,IF(HLOOKUP(L$9,'Feuille1-Catégories'!$C$1:$G$3,3,FALSE)="OUI",OFFSET(L$3,MOD(QUOTIENT(ROW()-ROW($A$20),'Feuille1-Catégories'!$B$6/L$6),L$5),0),IF(MOD($A616-1-L$10,'Feuille1-Catégories'!$F$5+1)=0,L$3,""))),"")</f>
        <v/>
      </c>
      <c r="M616" s="7" t="str">
        <f ca="1">IF(AND($A616&lt;&gt;"",M$9&lt;&gt;""),IF(HLOOKUP(M$9,'Feuille1-Catégories'!$C$1:$G$2,2,FALSE)="OUI",M$3,IF(HLOOKUP(M$9,'Feuille1-Catégories'!$C$1:$G$3,3,FALSE)="OUI",OFFSET(M$3,MOD(QUOTIENT(ROW()-ROW($A$20),'Feuille1-Catégories'!$B$6/M$6),M$5),0),IF(MOD($A616-1-M$10,'Feuille1-Catégories'!$F$5+1)=0,M$3,""))),"")</f>
        <v/>
      </c>
      <c r="N616" s="7" t="str">
        <f ca="1">IF(AND($A616&lt;&gt;"",N$9&lt;&gt;""),IF(HLOOKUP(N$9,'Feuille1-Catégories'!$C$1:$G$2,2,FALSE)="OUI",N$3,IF(HLOOKUP(N$9,'Feuille1-Catégories'!$C$1:$G$3,3,FALSE)="OUI",OFFSET(N$3,MOD(QUOTIENT(ROW()-ROW($A$20),'Feuille1-Catégories'!$B$6/N$6),N$5),0),IF(MOD($A616-1-N$10,'Feuille1-Catégories'!$F$5+1)=0,N$3,""))),"")</f>
        <v/>
      </c>
      <c r="O616" s="7" t="str">
        <f ca="1">IF(AND($A616&lt;&gt;"",O$9&lt;&gt;""),IF(HLOOKUP(O$9,'Feuille1-Catégories'!$C$1:$G$2,2,FALSE)="OUI",O$3,IF(HLOOKUP(O$9,'Feuille1-Catégories'!$C$1:$G$3,3,FALSE)="OUI",OFFSET(O$3,MOD(QUOTIENT(ROW()-ROW($A$20),'Feuille1-Catégories'!$B$6/O$6),O$5),0),IF(MOD($A616-1-O$10,'Feuille1-Catégories'!$F$5+1)=0,O$3,""))),"")</f>
        <v/>
      </c>
      <c r="P616" s="7" t="str">
        <f ca="1">IF(AND($A616&lt;&gt;"",P$9&lt;&gt;""),IF(HLOOKUP(P$9,'Feuille1-Catégories'!$C$1:$G$2,2,FALSE)="OUI",P$3,IF(HLOOKUP(P$9,'Feuille1-Catégories'!$C$1:$G$3,3,FALSE)="OUI",OFFSET(P$3,MOD(QUOTIENT(ROW()-ROW($A$20),'Feuille1-Catégories'!$B$6/P$6),P$5),0),IF(MOD($A616-1-P$10,'Feuille1-Catégories'!$F$5+1)=0,P$3,""))),"")</f>
        <v/>
      </c>
      <c r="Q616" s="7" t="str">
        <f ca="1">IF(AND($A616&lt;&gt;"",Q$9&lt;&gt;""),IF(HLOOKUP(Q$9,'Feuille1-Catégories'!$C$1:$G$2,2,FALSE)="OUI",Q$3,IF(HLOOKUP(Q$9,'Feuille1-Catégories'!$C$1:$G$3,3,FALSE)="OUI",OFFSET(Q$3,MOD(QUOTIENT(ROW()-ROW($A$20),'Feuille1-Catégories'!$B$6/Q$6),Q$5),0),IF(MOD($A616-1-Q$10,'Feuille1-Catégories'!$F$5+1)=0,Q$3,""))),"")</f>
        <v/>
      </c>
      <c r="R616" s="7" t="str">
        <f ca="1">IF(AND($A616&lt;&gt;"",R$9&lt;&gt;""),IF(HLOOKUP(R$9,'Feuille1-Catégories'!$C$1:$G$2,2,FALSE)="OUI",R$3,IF(HLOOKUP(R$9,'Feuille1-Catégories'!$C$1:$G$3,3,FALSE)="OUI",OFFSET(R$3,MOD(QUOTIENT(ROW()-ROW($A$20),'Feuille1-Catégories'!$B$6/R$6),R$5),0),IF(MOD($A616-1-R$10,'Feuille1-Catégories'!$F$5+1)=0,R$3,""))),"")</f>
        <v/>
      </c>
      <c r="S616" s="7" t="str">
        <f ca="1">IF(AND($A616&lt;&gt;"",S$9&lt;&gt;""),IF(HLOOKUP(S$9,'Feuille1-Catégories'!$C$1:$G$2,2,FALSE)="OUI",S$3,IF(HLOOKUP(S$9,'Feuille1-Catégories'!$C$1:$G$3,3,FALSE)="OUI",OFFSET(S$3,MOD(QUOTIENT(ROW()-ROW($A$20),'Feuille1-Catégories'!$B$6/S$6),S$5),0),IF(MOD($A616-1-S$10,'Feuille1-Catégories'!$F$5+1)=0,S$3,""))),"")</f>
        <v/>
      </c>
      <c r="T616" s="7" t="str">
        <f ca="1">IF(AND($A616&lt;&gt;"",T$9&lt;&gt;""),IF(HLOOKUP(T$9,'Feuille1-Catégories'!$C$1:$G$2,2,FALSE)="OUI",T$3,IF(HLOOKUP(T$9,'Feuille1-Catégories'!$C$1:$G$3,3,FALSE)="OUI",OFFSET(T$3,MOD(QUOTIENT(ROW()-ROW($A$20),'Feuille1-Catégories'!$B$6/T$6),T$5),0),IF(MOD($A616-1-T$10,'Feuille1-Catégories'!$F$5+1)=0,T$3,""))),"")</f>
        <v/>
      </c>
      <c r="U616" s="7" t="str">
        <f ca="1">IF(AND($A616&lt;&gt;"",U$9&lt;&gt;""),IF(HLOOKUP(U$9,'Feuille1-Catégories'!$C$1:$G$2,2,FALSE)="OUI",U$3,IF(HLOOKUP(U$9,'Feuille1-Catégories'!$C$1:$G$3,3,FALSE)="OUI",OFFSET(U$3,MOD(QUOTIENT(ROW()-ROW($A$20),'Feuille1-Catégories'!$B$6/U$6),U$5),0),IF(MOD($A616-1-U$10,'Feuille1-Catégories'!$F$5+1)=0,U$3,""))),"")</f>
        <v/>
      </c>
      <c r="V616" s="7" t="str">
        <f ca="1">IF(AND($A616&lt;&gt;"",V$9&lt;&gt;""),IF(HLOOKUP(V$9,'Feuille1-Catégories'!$C$1:$G$2,2,FALSE)="OUI",V$3,IF(HLOOKUP(V$9,'Feuille1-Catégories'!$C$1:$G$3,3,FALSE)="OUI",OFFSET(V$3,MOD(QUOTIENT(ROW()-ROW($A$20),'Feuille1-Catégories'!$B$6/V$6),V$5),0),IF(MOD($A616-1-V$10,'Feuille1-Catégories'!$F$5+1)=0,V$3,""))),"")</f>
        <v/>
      </c>
      <c r="W616" s="7" t="str">
        <f ca="1">IF(AND($A616&lt;&gt;"",W$9&lt;&gt;""),IF(HLOOKUP(W$9,'Feuille1-Catégories'!$C$1:$G$2,2,FALSE)="OUI",W$3,IF(HLOOKUP(W$9,'Feuille1-Catégories'!$C$1:$G$3,3,FALSE)="OUI",OFFSET(W$3,MOD(QUOTIENT(ROW()-ROW($A$20),'Feuille1-Catégories'!$B$6/W$6),W$5),0),IF(MOD($A616-1-W$10,'Feuille1-Catégories'!$F$5+1)=0,W$3,""))),"")</f>
        <v/>
      </c>
      <c r="X616" s="7" t="str">
        <f ca="1">IF(AND($A616&lt;&gt;"",X$9&lt;&gt;""),IF(HLOOKUP(X$9,'Feuille1-Catégories'!$C$1:$G$2,2,FALSE)="OUI",X$3,IF(HLOOKUP(X$9,'Feuille1-Catégories'!$C$1:$G$3,3,FALSE)="OUI",OFFSET(X$3,MOD(QUOTIENT(ROW()-ROW($A$20),'Feuille1-Catégories'!$B$6/X$6),X$5),0),IF(MOD($A616-1-X$10,'Feuille1-Catégories'!$F$5+1)=0,X$3,""))),"")</f>
        <v/>
      </c>
      <c r="Y616" s="7" t="str">
        <f ca="1">IF(AND($A616&lt;&gt;"",Y$9&lt;&gt;""),IF(HLOOKUP(Y$9,'Feuille1-Catégories'!$C$1:$G$2,2,FALSE)="OUI",Y$3,IF(HLOOKUP(Y$9,'Feuille1-Catégories'!$C$1:$G$3,3,FALSE)="OUI",OFFSET(Y$3,MOD(QUOTIENT(ROW()-ROW($A$20),'Feuille1-Catégories'!$B$6/Y$6),Y$5),0),IF(MOD($A616-1-Y$10,'Feuille1-Catégories'!$F$5+1)=0,Y$3,""))),"")</f>
        <v/>
      </c>
      <c r="Z616" s="7" t="str">
        <f ca="1">IF(AND($A616&lt;&gt;"",Z$9&lt;&gt;""),IF(HLOOKUP(Z$9,'Feuille1-Catégories'!$C$1:$G$2,2,FALSE)="OUI",Z$3,IF(HLOOKUP(Z$9,'Feuille1-Catégories'!$C$1:$G$3,3,FALSE)="OUI",OFFSET(Z$3,MOD(QUOTIENT(ROW()-ROW($A$20),'Feuille1-Catégories'!$B$6/Z$6),Z$5),0),"")),"")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17" spans="1:26" ht="17" x14ac:dyDescent="0.2">
      <c r="A617" s="21" t="str">
        <f>IF(ROW()-ROW($A$19)&gt;'Feuille1-Catégories'!$B$6,"",ROW()-ROW($A$19))</f>
        <v/>
      </c>
      <c r="B617" s="33" t="str">
        <f t="shared" si="28"/>
        <v/>
      </c>
      <c r="C617" s="10" t="str">
        <f t="shared" si="29"/>
        <v/>
      </c>
      <c r="D617" s="10" t="str">
        <f>IF('Feuille3-Coût de production'!D617&lt;&gt;"",'Feuille3-Coût de production'!D617,"")</f>
        <v/>
      </c>
      <c r="E617" s="10" t="str">
        <f t="shared" si="30"/>
        <v/>
      </c>
      <c r="F617" s="7" t="str">
        <f ca="1">IF(AND($A617&lt;&gt;"",F$9&lt;&gt;""),IF(HLOOKUP(F$9,'Feuille1-Catégories'!$C$1:$G$2,2,FALSE)="OUI",F$3,IF(HLOOKUP(F$9,'Feuille1-Catégories'!$C$1:$G$3,3,FALSE)="OUI",OFFSET(F$3,MOD(QUOTIENT(ROW()-ROW($A$20),'Feuille1-Catégories'!$B$6/F$6),F$5),0),IF(MOD($A617-1-F$10,'Feuille1-Catégories'!$F$5+1)=0,F$3,""))),"")</f>
        <v/>
      </c>
      <c r="G617" s="7" t="str">
        <f ca="1">IF(AND($A617&lt;&gt;"",G$9&lt;&gt;""),IF(HLOOKUP(G$9,'Feuille1-Catégories'!$C$1:$G$2,2,FALSE)="OUI",G$3,IF(HLOOKUP(G$9,'Feuille1-Catégories'!$C$1:$G$3,3,FALSE)="OUI",OFFSET(G$3,MOD(QUOTIENT(ROW()-ROW($A$20),'Feuille1-Catégories'!$B$6/G$6),G$5),0),IF(MOD($A617-1-G$10,'Feuille1-Catégories'!$F$5+1)=0,G$3,""))),"")</f>
        <v/>
      </c>
      <c r="H617" s="7" t="str">
        <f ca="1">IF(AND($A617&lt;&gt;"",H$9&lt;&gt;""),IF(HLOOKUP(H$9,'Feuille1-Catégories'!$C$1:$G$2,2,FALSE)="OUI",H$3,IF(HLOOKUP(H$9,'Feuille1-Catégories'!$C$1:$G$3,3,FALSE)="OUI",OFFSET(H$3,MOD(QUOTIENT(ROW()-ROW($A$20),'Feuille1-Catégories'!$B$6/H$6),H$5),0),IF(MOD($A617-1-H$10,'Feuille1-Catégories'!$F$5+1)=0,H$3,""))),"")</f>
        <v/>
      </c>
      <c r="I617" s="7" t="str">
        <f ca="1">IF(AND($A617&lt;&gt;"",I$9&lt;&gt;""),IF(HLOOKUP(I$9,'Feuille1-Catégories'!$C$1:$G$2,2,FALSE)="OUI",I$3,IF(HLOOKUP(I$9,'Feuille1-Catégories'!$C$1:$G$3,3,FALSE)="OUI",OFFSET(I$3,MOD(QUOTIENT(ROW()-ROW($A$20),'Feuille1-Catégories'!$B$6/I$6),I$5),0),IF(MOD($A617-1-I$10,'Feuille1-Catégories'!$F$5+1)=0,I$3,""))),"")</f>
        <v/>
      </c>
      <c r="J617" s="7" t="str">
        <f ca="1">IF(AND($A617&lt;&gt;"",J$9&lt;&gt;""),IF(HLOOKUP(J$9,'Feuille1-Catégories'!$C$1:$G$2,2,FALSE)="OUI",J$3,IF(HLOOKUP(J$9,'Feuille1-Catégories'!$C$1:$G$3,3,FALSE)="OUI",OFFSET(J$3,MOD(QUOTIENT(ROW()-ROW($A$20),'Feuille1-Catégories'!$B$6/J$6),J$5),0),IF(MOD($A617-1-J$10,'Feuille1-Catégories'!$F$5+1)=0,J$3,""))),"")</f>
        <v/>
      </c>
      <c r="K617" s="7" t="str">
        <f ca="1">IF(AND($A617&lt;&gt;"",K$9&lt;&gt;""),IF(HLOOKUP(K$9,'Feuille1-Catégories'!$C$1:$G$2,2,FALSE)="OUI",K$3,IF(HLOOKUP(K$9,'Feuille1-Catégories'!$C$1:$G$3,3,FALSE)="OUI",OFFSET(K$3,MOD(QUOTIENT(ROW()-ROW($A$20),'Feuille1-Catégories'!$B$6/K$6),K$5),0),IF(MOD($A617-1-K$10,'Feuille1-Catégories'!$F$5+1)=0,K$3,""))),"")</f>
        <v/>
      </c>
      <c r="L617" s="7" t="str">
        <f ca="1">IF(AND($A617&lt;&gt;"",L$9&lt;&gt;""),IF(HLOOKUP(L$9,'Feuille1-Catégories'!$C$1:$G$2,2,FALSE)="OUI",L$3,IF(HLOOKUP(L$9,'Feuille1-Catégories'!$C$1:$G$3,3,FALSE)="OUI",OFFSET(L$3,MOD(QUOTIENT(ROW()-ROW($A$20),'Feuille1-Catégories'!$B$6/L$6),L$5),0),IF(MOD($A617-1-L$10,'Feuille1-Catégories'!$F$5+1)=0,L$3,""))),"")</f>
        <v/>
      </c>
      <c r="M617" s="7" t="str">
        <f ca="1">IF(AND($A617&lt;&gt;"",M$9&lt;&gt;""),IF(HLOOKUP(M$9,'Feuille1-Catégories'!$C$1:$G$2,2,FALSE)="OUI",M$3,IF(HLOOKUP(M$9,'Feuille1-Catégories'!$C$1:$G$3,3,FALSE)="OUI",OFFSET(M$3,MOD(QUOTIENT(ROW()-ROW($A$20),'Feuille1-Catégories'!$B$6/M$6),M$5),0),IF(MOD($A617-1-M$10,'Feuille1-Catégories'!$F$5+1)=0,M$3,""))),"")</f>
        <v/>
      </c>
      <c r="N617" s="7" t="str">
        <f ca="1">IF(AND($A617&lt;&gt;"",N$9&lt;&gt;""),IF(HLOOKUP(N$9,'Feuille1-Catégories'!$C$1:$G$2,2,FALSE)="OUI",N$3,IF(HLOOKUP(N$9,'Feuille1-Catégories'!$C$1:$G$3,3,FALSE)="OUI",OFFSET(N$3,MOD(QUOTIENT(ROW()-ROW($A$20),'Feuille1-Catégories'!$B$6/N$6),N$5),0),IF(MOD($A617-1-N$10,'Feuille1-Catégories'!$F$5+1)=0,N$3,""))),"")</f>
        <v/>
      </c>
      <c r="O617" s="7" t="str">
        <f ca="1">IF(AND($A617&lt;&gt;"",O$9&lt;&gt;""),IF(HLOOKUP(O$9,'Feuille1-Catégories'!$C$1:$G$2,2,FALSE)="OUI",O$3,IF(HLOOKUP(O$9,'Feuille1-Catégories'!$C$1:$G$3,3,FALSE)="OUI",OFFSET(O$3,MOD(QUOTIENT(ROW()-ROW($A$20),'Feuille1-Catégories'!$B$6/O$6),O$5),0),IF(MOD($A617-1-O$10,'Feuille1-Catégories'!$F$5+1)=0,O$3,""))),"")</f>
        <v/>
      </c>
      <c r="P617" s="7" t="str">
        <f ca="1">IF(AND($A617&lt;&gt;"",P$9&lt;&gt;""),IF(HLOOKUP(P$9,'Feuille1-Catégories'!$C$1:$G$2,2,FALSE)="OUI",P$3,IF(HLOOKUP(P$9,'Feuille1-Catégories'!$C$1:$G$3,3,FALSE)="OUI",OFFSET(P$3,MOD(QUOTIENT(ROW()-ROW($A$20),'Feuille1-Catégories'!$B$6/P$6),P$5),0),IF(MOD($A617-1-P$10,'Feuille1-Catégories'!$F$5+1)=0,P$3,""))),"")</f>
        <v/>
      </c>
      <c r="Q617" s="7" t="str">
        <f ca="1">IF(AND($A617&lt;&gt;"",Q$9&lt;&gt;""),IF(HLOOKUP(Q$9,'Feuille1-Catégories'!$C$1:$G$2,2,FALSE)="OUI",Q$3,IF(HLOOKUP(Q$9,'Feuille1-Catégories'!$C$1:$G$3,3,FALSE)="OUI",OFFSET(Q$3,MOD(QUOTIENT(ROW()-ROW($A$20),'Feuille1-Catégories'!$B$6/Q$6),Q$5),0),IF(MOD($A617-1-Q$10,'Feuille1-Catégories'!$F$5+1)=0,Q$3,""))),"")</f>
        <v/>
      </c>
      <c r="R617" s="7" t="str">
        <f ca="1">IF(AND($A617&lt;&gt;"",R$9&lt;&gt;""),IF(HLOOKUP(R$9,'Feuille1-Catégories'!$C$1:$G$2,2,FALSE)="OUI",R$3,IF(HLOOKUP(R$9,'Feuille1-Catégories'!$C$1:$G$3,3,FALSE)="OUI",OFFSET(R$3,MOD(QUOTIENT(ROW()-ROW($A$20),'Feuille1-Catégories'!$B$6/R$6),R$5),0),IF(MOD($A617-1-R$10,'Feuille1-Catégories'!$F$5+1)=0,R$3,""))),"")</f>
        <v/>
      </c>
      <c r="S617" s="7" t="str">
        <f ca="1">IF(AND($A617&lt;&gt;"",S$9&lt;&gt;""),IF(HLOOKUP(S$9,'Feuille1-Catégories'!$C$1:$G$2,2,FALSE)="OUI",S$3,IF(HLOOKUP(S$9,'Feuille1-Catégories'!$C$1:$G$3,3,FALSE)="OUI",OFFSET(S$3,MOD(QUOTIENT(ROW()-ROW($A$20),'Feuille1-Catégories'!$B$6/S$6),S$5),0),IF(MOD($A617-1-S$10,'Feuille1-Catégories'!$F$5+1)=0,S$3,""))),"")</f>
        <v/>
      </c>
      <c r="T617" s="7" t="str">
        <f ca="1">IF(AND($A617&lt;&gt;"",T$9&lt;&gt;""),IF(HLOOKUP(T$9,'Feuille1-Catégories'!$C$1:$G$2,2,FALSE)="OUI",T$3,IF(HLOOKUP(T$9,'Feuille1-Catégories'!$C$1:$G$3,3,FALSE)="OUI",OFFSET(T$3,MOD(QUOTIENT(ROW()-ROW($A$20),'Feuille1-Catégories'!$B$6/T$6),T$5),0),IF(MOD($A617-1-T$10,'Feuille1-Catégories'!$F$5+1)=0,T$3,""))),"")</f>
        <v/>
      </c>
      <c r="U617" s="7" t="str">
        <f ca="1">IF(AND($A617&lt;&gt;"",U$9&lt;&gt;""),IF(HLOOKUP(U$9,'Feuille1-Catégories'!$C$1:$G$2,2,FALSE)="OUI",U$3,IF(HLOOKUP(U$9,'Feuille1-Catégories'!$C$1:$G$3,3,FALSE)="OUI",OFFSET(U$3,MOD(QUOTIENT(ROW()-ROW($A$20),'Feuille1-Catégories'!$B$6/U$6),U$5),0),IF(MOD($A617-1-U$10,'Feuille1-Catégories'!$F$5+1)=0,U$3,""))),"")</f>
        <v/>
      </c>
      <c r="V617" s="7" t="str">
        <f ca="1">IF(AND($A617&lt;&gt;"",V$9&lt;&gt;""),IF(HLOOKUP(V$9,'Feuille1-Catégories'!$C$1:$G$2,2,FALSE)="OUI",V$3,IF(HLOOKUP(V$9,'Feuille1-Catégories'!$C$1:$G$3,3,FALSE)="OUI",OFFSET(V$3,MOD(QUOTIENT(ROW()-ROW($A$20),'Feuille1-Catégories'!$B$6/V$6),V$5),0),IF(MOD($A617-1-V$10,'Feuille1-Catégories'!$F$5+1)=0,V$3,""))),"")</f>
        <v/>
      </c>
      <c r="W617" s="7" t="str">
        <f ca="1">IF(AND($A617&lt;&gt;"",W$9&lt;&gt;""),IF(HLOOKUP(W$9,'Feuille1-Catégories'!$C$1:$G$2,2,FALSE)="OUI",W$3,IF(HLOOKUP(W$9,'Feuille1-Catégories'!$C$1:$G$3,3,FALSE)="OUI",OFFSET(W$3,MOD(QUOTIENT(ROW()-ROW($A$20),'Feuille1-Catégories'!$B$6/W$6),W$5),0),IF(MOD($A617-1-W$10,'Feuille1-Catégories'!$F$5+1)=0,W$3,""))),"")</f>
        <v/>
      </c>
      <c r="X617" s="7" t="str">
        <f ca="1">IF(AND($A617&lt;&gt;"",X$9&lt;&gt;""),IF(HLOOKUP(X$9,'Feuille1-Catégories'!$C$1:$G$2,2,FALSE)="OUI",X$3,IF(HLOOKUP(X$9,'Feuille1-Catégories'!$C$1:$G$3,3,FALSE)="OUI",OFFSET(X$3,MOD(QUOTIENT(ROW()-ROW($A$20),'Feuille1-Catégories'!$B$6/X$6),X$5),0),IF(MOD($A617-1-X$10,'Feuille1-Catégories'!$F$5+1)=0,X$3,""))),"")</f>
        <v/>
      </c>
      <c r="Y617" s="7" t="str">
        <f ca="1">IF(AND($A617&lt;&gt;"",Y$9&lt;&gt;""),IF(HLOOKUP(Y$9,'Feuille1-Catégories'!$C$1:$G$2,2,FALSE)="OUI",Y$3,IF(HLOOKUP(Y$9,'Feuille1-Catégories'!$C$1:$G$3,3,FALSE)="OUI",OFFSET(Y$3,MOD(QUOTIENT(ROW()-ROW($A$20),'Feuille1-Catégories'!$B$6/Y$6),Y$5),0),IF(MOD($A617-1-Y$10,'Feuille1-Catégories'!$F$5+1)=0,Y$3,""))),"")</f>
        <v/>
      </c>
      <c r="Z617" s="7" t="str">
        <f ca="1">IF(AND($A617&lt;&gt;"",Z$9&lt;&gt;""),IF(HLOOKUP(Z$9,'Feuille1-Catégories'!$C$1:$G$2,2,FALSE)="OUI",Z$3,IF(HLOOKUP(Z$9,'Feuille1-Catégories'!$C$1:$G$3,3,FALSE)="OUI",OFFSET(Z$3,MOD(QUOTIENT(ROW()-ROW($A$20),'Feuille1-Catégories'!$B$6/Z$6),Z$5),0),"")),"")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18" spans="1:26" ht="17" x14ac:dyDescent="0.2">
      <c r="A618" s="21" t="str">
        <f>IF(ROW()-ROW($A$19)&gt;'Feuille1-Catégories'!$B$6,"",ROW()-ROW($A$19))</f>
        <v/>
      </c>
      <c r="B618" s="33" t="str">
        <f t="shared" si="28"/>
        <v/>
      </c>
      <c r="C618" s="10" t="str">
        <f t="shared" si="29"/>
        <v/>
      </c>
      <c r="D618" s="10" t="str">
        <f>IF('Feuille3-Coût de production'!D618&lt;&gt;"",'Feuille3-Coût de production'!D618,"")</f>
        <v/>
      </c>
      <c r="E618" s="10" t="str">
        <f t="shared" si="30"/>
        <v/>
      </c>
      <c r="F618" s="7" t="str">
        <f ca="1">IF(AND($A618&lt;&gt;"",F$9&lt;&gt;""),IF(HLOOKUP(F$9,'Feuille1-Catégories'!$C$1:$G$2,2,FALSE)="OUI",F$3,IF(HLOOKUP(F$9,'Feuille1-Catégories'!$C$1:$G$3,3,FALSE)="OUI",OFFSET(F$3,MOD(QUOTIENT(ROW()-ROW($A$20),'Feuille1-Catégories'!$B$6/F$6),F$5),0),IF(MOD($A618-1-F$10,'Feuille1-Catégories'!$F$5+1)=0,F$3,""))),"")</f>
        <v/>
      </c>
      <c r="G618" s="7" t="str">
        <f ca="1">IF(AND($A618&lt;&gt;"",G$9&lt;&gt;""),IF(HLOOKUP(G$9,'Feuille1-Catégories'!$C$1:$G$2,2,FALSE)="OUI",G$3,IF(HLOOKUP(G$9,'Feuille1-Catégories'!$C$1:$G$3,3,FALSE)="OUI",OFFSET(G$3,MOD(QUOTIENT(ROW()-ROW($A$20),'Feuille1-Catégories'!$B$6/G$6),G$5),0),IF(MOD($A618-1-G$10,'Feuille1-Catégories'!$F$5+1)=0,G$3,""))),"")</f>
        <v/>
      </c>
      <c r="H618" s="7" t="str">
        <f ca="1">IF(AND($A618&lt;&gt;"",H$9&lt;&gt;""),IF(HLOOKUP(H$9,'Feuille1-Catégories'!$C$1:$G$2,2,FALSE)="OUI",H$3,IF(HLOOKUP(H$9,'Feuille1-Catégories'!$C$1:$G$3,3,FALSE)="OUI",OFFSET(H$3,MOD(QUOTIENT(ROW()-ROW($A$20),'Feuille1-Catégories'!$B$6/H$6),H$5),0),IF(MOD($A618-1-H$10,'Feuille1-Catégories'!$F$5+1)=0,H$3,""))),"")</f>
        <v/>
      </c>
      <c r="I618" s="7" t="str">
        <f ca="1">IF(AND($A618&lt;&gt;"",I$9&lt;&gt;""),IF(HLOOKUP(I$9,'Feuille1-Catégories'!$C$1:$G$2,2,FALSE)="OUI",I$3,IF(HLOOKUP(I$9,'Feuille1-Catégories'!$C$1:$G$3,3,FALSE)="OUI",OFFSET(I$3,MOD(QUOTIENT(ROW()-ROW($A$20),'Feuille1-Catégories'!$B$6/I$6),I$5),0),IF(MOD($A618-1-I$10,'Feuille1-Catégories'!$F$5+1)=0,I$3,""))),"")</f>
        <v/>
      </c>
      <c r="J618" s="7" t="str">
        <f ca="1">IF(AND($A618&lt;&gt;"",J$9&lt;&gt;""),IF(HLOOKUP(J$9,'Feuille1-Catégories'!$C$1:$G$2,2,FALSE)="OUI",J$3,IF(HLOOKUP(J$9,'Feuille1-Catégories'!$C$1:$G$3,3,FALSE)="OUI",OFFSET(J$3,MOD(QUOTIENT(ROW()-ROW($A$20),'Feuille1-Catégories'!$B$6/J$6),J$5),0),IF(MOD($A618-1-J$10,'Feuille1-Catégories'!$F$5+1)=0,J$3,""))),"")</f>
        <v/>
      </c>
      <c r="K618" s="7" t="str">
        <f ca="1">IF(AND($A618&lt;&gt;"",K$9&lt;&gt;""),IF(HLOOKUP(K$9,'Feuille1-Catégories'!$C$1:$G$2,2,FALSE)="OUI",K$3,IF(HLOOKUP(K$9,'Feuille1-Catégories'!$C$1:$G$3,3,FALSE)="OUI",OFFSET(K$3,MOD(QUOTIENT(ROW()-ROW($A$20),'Feuille1-Catégories'!$B$6/K$6),K$5),0),IF(MOD($A618-1-K$10,'Feuille1-Catégories'!$F$5+1)=0,K$3,""))),"")</f>
        <v/>
      </c>
      <c r="L618" s="7" t="str">
        <f ca="1">IF(AND($A618&lt;&gt;"",L$9&lt;&gt;""),IF(HLOOKUP(L$9,'Feuille1-Catégories'!$C$1:$G$2,2,FALSE)="OUI",L$3,IF(HLOOKUP(L$9,'Feuille1-Catégories'!$C$1:$G$3,3,FALSE)="OUI",OFFSET(L$3,MOD(QUOTIENT(ROW()-ROW($A$20),'Feuille1-Catégories'!$B$6/L$6),L$5),0),IF(MOD($A618-1-L$10,'Feuille1-Catégories'!$F$5+1)=0,L$3,""))),"")</f>
        <v/>
      </c>
      <c r="M618" s="7" t="str">
        <f ca="1">IF(AND($A618&lt;&gt;"",M$9&lt;&gt;""),IF(HLOOKUP(M$9,'Feuille1-Catégories'!$C$1:$G$2,2,FALSE)="OUI",M$3,IF(HLOOKUP(M$9,'Feuille1-Catégories'!$C$1:$G$3,3,FALSE)="OUI",OFFSET(M$3,MOD(QUOTIENT(ROW()-ROW($A$20),'Feuille1-Catégories'!$B$6/M$6),M$5),0),IF(MOD($A618-1-M$10,'Feuille1-Catégories'!$F$5+1)=0,M$3,""))),"")</f>
        <v/>
      </c>
      <c r="N618" s="7" t="str">
        <f ca="1">IF(AND($A618&lt;&gt;"",N$9&lt;&gt;""),IF(HLOOKUP(N$9,'Feuille1-Catégories'!$C$1:$G$2,2,FALSE)="OUI",N$3,IF(HLOOKUP(N$9,'Feuille1-Catégories'!$C$1:$G$3,3,FALSE)="OUI",OFFSET(N$3,MOD(QUOTIENT(ROW()-ROW($A$20),'Feuille1-Catégories'!$B$6/N$6),N$5),0),IF(MOD($A618-1-N$10,'Feuille1-Catégories'!$F$5+1)=0,N$3,""))),"")</f>
        <v/>
      </c>
      <c r="O618" s="7" t="str">
        <f ca="1">IF(AND($A618&lt;&gt;"",O$9&lt;&gt;""),IF(HLOOKUP(O$9,'Feuille1-Catégories'!$C$1:$G$2,2,FALSE)="OUI",O$3,IF(HLOOKUP(O$9,'Feuille1-Catégories'!$C$1:$G$3,3,FALSE)="OUI",OFFSET(O$3,MOD(QUOTIENT(ROW()-ROW($A$20),'Feuille1-Catégories'!$B$6/O$6),O$5),0),IF(MOD($A618-1-O$10,'Feuille1-Catégories'!$F$5+1)=0,O$3,""))),"")</f>
        <v/>
      </c>
      <c r="P618" s="7" t="str">
        <f ca="1">IF(AND($A618&lt;&gt;"",P$9&lt;&gt;""),IF(HLOOKUP(P$9,'Feuille1-Catégories'!$C$1:$G$2,2,FALSE)="OUI",P$3,IF(HLOOKUP(P$9,'Feuille1-Catégories'!$C$1:$G$3,3,FALSE)="OUI",OFFSET(P$3,MOD(QUOTIENT(ROW()-ROW($A$20),'Feuille1-Catégories'!$B$6/P$6),P$5),0),IF(MOD($A618-1-P$10,'Feuille1-Catégories'!$F$5+1)=0,P$3,""))),"")</f>
        <v/>
      </c>
      <c r="Q618" s="7" t="str">
        <f ca="1">IF(AND($A618&lt;&gt;"",Q$9&lt;&gt;""),IF(HLOOKUP(Q$9,'Feuille1-Catégories'!$C$1:$G$2,2,FALSE)="OUI",Q$3,IF(HLOOKUP(Q$9,'Feuille1-Catégories'!$C$1:$G$3,3,FALSE)="OUI",OFFSET(Q$3,MOD(QUOTIENT(ROW()-ROW($A$20),'Feuille1-Catégories'!$B$6/Q$6),Q$5),0),IF(MOD($A618-1-Q$10,'Feuille1-Catégories'!$F$5+1)=0,Q$3,""))),"")</f>
        <v/>
      </c>
      <c r="R618" s="7" t="str">
        <f ca="1">IF(AND($A618&lt;&gt;"",R$9&lt;&gt;""),IF(HLOOKUP(R$9,'Feuille1-Catégories'!$C$1:$G$2,2,FALSE)="OUI",R$3,IF(HLOOKUP(R$9,'Feuille1-Catégories'!$C$1:$G$3,3,FALSE)="OUI",OFFSET(R$3,MOD(QUOTIENT(ROW()-ROW($A$20),'Feuille1-Catégories'!$B$6/R$6),R$5),0),IF(MOD($A618-1-R$10,'Feuille1-Catégories'!$F$5+1)=0,R$3,""))),"")</f>
        <v/>
      </c>
      <c r="S618" s="7" t="str">
        <f ca="1">IF(AND($A618&lt;&gt;"",S$9&lt;&gt;""),IF(HLOOKUP(S$9,'Feuille1-Catégories'!$C$1:$G$2,2,FALSE)="OUI",S$3,IF(HLOOKUP(S$9,'Feuille1-Catégories'!$C$1:$G$3,3,FALSE)="OUI",OFFSET(S$3,MOD(QUOTIENT(ROW()-ROW($A$20),'Feuille1-Catégories'!$B$6/S$6),S$5),0),IF(MOD($A618-1-S$10,'Feuille1-Catégories'!$F$5+1)=0,S$3,""))),"")</f>
        <v/>
      </c>
      <c r="T618" s="7" t="str">
        <f ca="1">IF(AND($A618&lt;&gt;"",T$9&lt;&gt;""),IF(HLOOKUP(T$9,'Feuille1-Catégories'!$C$1:$G$2,2,FALSE)="OUI",T$3,IF(HLOOKUP(T$9,'Feuille1-Catégories'!$C$1:$G$3,3,FALSE)="OUI",OFFSET(T$3,MOD(QUOTIENT(ROW()-ROW($A$20),'Feuille1-Catégories'!$B$6/T$6),T$5),0),IF(MOD($A618-1-T$10,'Feuille1-Catégories'!$F$5+1)=0,T$3,""))),"")</f>
        <v/>
      </c>
      <c r="U618" s="7" t="str">
        <f ca="1">IF(AND($A618&lt;&gt;"",U$9&lt;&gt;""),IF(HLOOKUP(U$9,'Feuille1-Catégories'!$C$1:$G$2,2,FALSE)="OUI",U$3,IF(HLOOKUP(U$9,'Feuille1-Catégories'!$C$1:$G$3,3,FALSE)="OUI",OFFSET(U$3,MOD(QUOTIENT(ROW()-ROW($A$20),'Feuille1-Catégories'!$B$6/U$6),U$5),0),IF(MOD($A618-1-U$10,'Feuille1-Catégories'!$F$5+1)=0,U$3,""))),"")</f>
        <v/>
      </c>
      <c r="V618" s="7" t="str">
        <f ca="1">IF(AND($A618&lt;&gt;"",V$9&lt;&gt;""),IF(HLOOKUP(V$9,'Feuille1-Catégories'!$C$1:$G$2,2,FALSE)="OUI",V$3,IF(HLOOKUP(V$9,'Feuille1-Catégories'!$C$1:$G$3,3,FALSE)="OUI",OFFSET(V$3,MOD(QUOTIENT(ROW()-ROW($A$20),'Feuille1-Catégories'!$B$6/V$6),V$5),0),IF(MOD($A618-1-V$10,'Feuille1-Catégories'!$F$5+1)=0,V$3,""))),"")</f>
        <v/>
      </c>
      <c r="W618" s="7" t="str">
        <f ca="1">IF(AND($A618&lt;&gt;"",W$9&lt;&gt;""),IF(HLOOKUP(W$9,'Feuille1-Catégories'!$C$1:$G$2,2,FALSE)="OUI",W$3,IF(HLOOKUP(W$9,'Feuille1-Catégories'!$C$1:$G$3,3,FALSE)="OUI",OFFSET(W$3,MOD(QUOTIENT(ROW()-ROW($A$20),'Feuille1-Catégories'!$B$6/W$6),W$5),0),IF(MOD($A618-1-W$10,'Feuille1-Catégories'!$F$5+1)=0,W$3,""))),"")</f>
        <v/>
      </c>
      <c r="X618" s="7" t="str">
        <f ca="1">IF(AND($A618&lt;&gt;"",X$9&lt;&gt;""),IF(HLOOKUP(X$9,'Feuille1-Catégories'!$C$1:$G$2,2,FALSE)="OUI",X$3,IF(HLOOKUP(X$9,'Feuille1-Catégories'!$C$1:$G$3,3,FALSE)="OUI",OFFSET(X$3,MOD(QUOTIENT(ROW()-ROW($A$20),'Feuille1-Catégories'!$B$6/X$6),X$5),0),IF(MOD($A618-1-X$10,'Feuille1-Catégories'!$F$5+1)=0,X$3,""))),"")</f>
        <v/>
      </c>
      <c r="Y618" s="7" t="str">
        <f ca="1">IF(AND($A618&lt;&gt;"",Y$9&lt;&gt;""),IF(HLOOKUP(Y$9,'Feuille1-Catégories'!$C$1:$G$2,2,FALSE)="OUI",Y$3,IF(HLOOKUP(Y$9,'Feuille1-Catégories'!$C$1:$G$3,3,FALSE)="OUI",OFFSET(Y$3,MOD(QUOTIENT(ROW()-ROW($A$20),'Feuille1-Catégories'!$B$6/Y$6),Y$5),0),IF(MOD($A618-1-Y$10,'Feuille1-Catégories'!$F$5+1)=0,Y$3,""))),"")</f>
        <v/>
      </c>
      <c r="Z618" s="7" t="str">
        <f ca="1">IF(AND($A618&lt;&gt;"",Z$9&lt;&gt;""),IF(HLOOKUP(Z$9,'Feuille1-Catégories'!$C$1:$G$2,2,FALSE)="OUI",Z$3,IF(HLOOKUP(Z$9,'Feuille1-Catégories'!$C$1:$G$3,3,FALSE)="OUI",OFFSET(Z$3,MOD(QUOTIENT(ROW()-ROW($A$20),'Feuille1-Catégories'!$B$6/Z$6),Z$5),0),"")),"")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19" spans="1:26" ht="17" x14ac:dyDescent="0.2">
      <c r="A619" s="21" t="str">
        <f>IF(ROW()-ROW($A$19)&gt;'Feuille1-Catégories'!$B$6,"",ROW()-ROW($A$19))</f>
        <v/>
      </c>
      <c r="B619" s="33" t="str">
        <f t="shared" si="28"/>
        <v/>
      </c>
      <c r="C619" s="10" t="str">
        <f t="shared" si="29"/>
        <v/>
      </c>
      <c r="D619" s="10" t="str">
        <f>IF('Feuille3-Coût de production'!D619&lt;&gt;"",'Feuille3-Coût de production'!D619,"")</f>
        <v/>
      </c>
      <c r="E619" s="10" t="str">
        <f t="shared" si="30"/>
        <v/>
      </c>
      <c r="F619" s="7" t="str">
        <f ca="1">IF(AND($A619&lt;&gt;"",F$9&lt;&gt;""),IF(HLOOKUP(F$9,'Feuille1-Catégories'!$C$1:$G$2,2,FALSE)="OUI",F$3,IF(HLOOKUP(F$9,'Feuille1-Catégories'!$C$1:$G$3,3,FALSE)="OUI",OFFSET(F$3,MOD(QUOTIENT(ROW()-ROW($A$20),'Feuille1-Catégories'!$B$6/F$6),F$5),0),IF(MOD($A619-1-F$10,'Feuille1-Catégories'!$F$5+1)=0,F$3,""))),"")</f>
        <v/>
      </c>
      <c r="G619" s="7" t="str">
        <f ca="1">IF(AND($A619&lt;&gt;"",G$9&lt;&gt;""),IF(HLOOKUP(G$9,'Feuille1-Catégories'!$C$1:$G$2,2,FALSE)="OUI",G$3,IF(HLOOKUP(G$9,'Feuille1-Catégories'!$C$1:$G$3,3,FALSE)="OUI",OFFSET(G$3,MOD(QUOTIENT(ROW()-ROW($A$20),'Feuille1-Catégories'!$B$6/G$6),G$5),0),IF(MOD($A619-1-G$10,'Feuille1-Catégories'!$F$5+1)=0,G$3,""))),"")</f>
        <v/>
      </c>
      <c r="H619" s="7" t="str">
        <f ca="1">IF(AND($A619&lt;&gt;"",H$9&lt;&gt;""),IF(HLOOKUP(H$9,'Feuille1-Catégories'!$C$1:$G$2,2,FALSE)="OUI",H$3,IF(HLOOKUP(H$9,'Feuille1-Catégories'!$C$1:$G$3,3,FALSE)="OUI",OFFSET(H$3,MOD(QUOTIENT(ROW()-ROW($A$20),'Feuille1-Catégories'!$B$6/H$6),H$5),0),IF(MOD($A619-1-H$10,'Feuille1-Catégories'!$F$5+1)=0,H$3,""))),"")</f>
        <v/>
      </c>
      <c r="I619" s="7" t="str">
        <f ca="1">IF(AND($A619&lt;&gt;"",I$9&lt;&gt;""),IF(HLOOKUP(I$9,'Feuille1-Catégories'!$C$1:$G$2,2,FALSE)="OUI",I$3,IF(HLOOKUP(I$9,'Feuille1-Catégories'!$C$1:$G$3,3,FALSE)="OUI",OFFSET(I$3,MOD(QUOTIENT(ROW()-ROW($A$20),'Feuille1-Catégories'!$B$6/I$6),I$5),0),IF(MOD($A619-1-I$10,'Feuille1-Catégories'!$F$5+1)=0,I$3,""))),"")</f>
        <v/>
      </c>
      <c r="J619" s="7" t="str">
        <f ca="1">IF(AND($A619&lt;&gt;"",J$9&lt;&gt;""),IF(HLOOKUP(J$9,'Feuille1-Catégories'!$C$1:$G$2,2,FALSE)="OUI",J$3,IF(HLOOKUP(J$9,'Feuille1-Catégories'!$C$1:$G$3,3,FALSE)="OUI",OFFSET(J$3,MOD(QUOTIENT(ROW()-ROW($A$20),'Feuille1-Catégories'!$B$6/J$6),J$5),0),IF(MOD($A619-1-J$10,'Feuille1-Catégories'!$F$5+1)=0,J$3,""))),"")</f>
        <v/>
      </c>
      <c r="K619" s="7" t="str">
        <f ca="1">IF(AND($A619&lt;&gt;"",K$9&lt;&gt;""),IF(HLOOKUP(K$9,'Feuille1-Catégories'!$C$1:$G$2,2,FALSE)="OUI",K$3,IF(HLOOKUP(K$9,'Feuille1-Catégories'!$C$1:$G$3,3,FALSE)="OUI",OFFSET(K$3,MOD(QUOTIENT(ROW()-ROW($A$20),'Feuille1-Catégories'!$B$6/K$6),K$5),0),IF(MOD($A619-1-K$10,'Feuille1-Catégories'!$F$5+1)=0,K$3,""))),"")</f>
        <v/>
      </c>
      <c r="L619" s="7" t="str">
        <f ca="1">IF(AND($A619&lt;&gt;"",L$9&lt;&gt;""),IF(HLOOKUP(L$9,'Feuille1-Catégories'!$C$1:$G$2,2,FALSE)="OUI",L$3,IF(HLOOKUP(L$9,'Feuille1-Catégories'!$C$1:$G$3,3,FALSE)="OUI",OFFSET(L$3,MOD(QUOTIENT(ROW()-ROW($A$20),'Feuille1-Catégories'!$B$6/L$6),L$5),0),IF(MOD($A619-1-L$10,'Feuille1-Catégories'!$F$5+1)=0,L$3,""))),"")</f>
        <v/>
      </c>
      <c r="M619" s="7" t="str">
        <f ca="1">IF(AND($A619&lt;&gt;"",M$9&lt;&gt;""),IF(HLOOKUP(M$9,'Feuille1-Catégories'!$C$1:$G$2,2,FALSE)="OUI",M$3,IF(HLOOKUP(M$9,'Feuille1-Catégories'!$C$1:$G$3,3,FALSE)="OUI",OFFSET(M$3,MOD(QUOTIENT(ROW()-ROW($A$20),'Feuille1-Catégories'!$B$6/M$6),M$5),0),IF(MOD($A619-1-M$10,'Feuille1-Catégories'!$F$5+1)=0,M$3,""))),"")</f>
        <v/>
      </c>
      <c r="N619" s="7" t="str">
        <f ca="1">IF(AND($A619&lt;&gt;"",N$9&lt;&gt;""),IF(HLOOKUP(N$9,'Feuille1-Catégories'!$C$1:$G$2,2,FALSE)="OUI",N$3,IF(HLOOKUP(N$9,'Feuille1-Catégories'!$C$1:$G$3,3,FALSE)="OUI",OFFSET(N$3,MOD(QUOTIENT(ROW()-ROW($A$20),'Feuille1-Catégories'!$B$6/N$6),N$5),0),IF(MOD($A619-1-N$10,'Feuille1-Catégories'!$F$5+1)=0,N$3,""))),"")</f>
        <v/>
      </c>
      <c r="O619" s="7" t="str">
        <f ca="1">IF(AND($A619&lt;&gt;"",O$9&lt;&gt;""),IF(HLOOKUP(O$9,'Feuille1-Catégories'!$C$1:$G$2,2,FALSE)="OUI",O$3,IF(HLOOKUP(O$9,'Feuille1-Catégories'!$C$1:$G$3,3,FALSE)="OUI",OFFSET(O$3,MOD(QUOTIENT(ROW()-ROW($A$20),'Feuille1-Catégories'!$B$6/O$6),O$5),0),IF(MOD($A619-1-O$10,'Feuille1-Catégories'!$F$5+1)=0,O$3,""))),"")</f>
        <v/>
      </c>
      <c r="P619" s="7" t="str">
        <f ca="1">IF(AND($A619&lt;&gt;"",P$9&lt;&gt;""),IF(HLOOKUP(P$9,'Feuille1-Catégories'!$C$1:$G$2,2,FALSE)="OUI",P$3,IF(HLOOKUP(P$9,'Feuille1-Catégories'!$C$1:$G$3,3,FALSE)="OUI",OFFSET(P$3,MOD(QUOTIENT(ROW()-ROW($A$20),'Feuille1-Catégories'!$B$6/P$6),P$5),0),IF(MOD($A619-1-P$10,'Feuille1-Catégories'!$F$5+1)=0,P$3,""))),"")</f>
        <v/>
      </c>
      <c r="Q619" s="7" t="str">
        <f ca="1">IF(AND($A619&lt;&gt;"",Q$9&lt;&gt;""),IF(HLOOKUP(Q$9,'Feuille1-Catégories'!$C$1:$G$2,2,FALSE)="OUI",Q$3,IF(HLOOKUP(Q$9,'Feuille1-Catégories'!$C$1:$G$3,3,FALSE)="OUI",OFFSET(Q$3,MOD(QUOTIENT(ROW()-ROW($A$20),'Feuille1-Catégories'!$B$6/Q$6),Q$5),0),IF(MOD($A619-1-Q$10,'Feuille1-Catégories'!$F$5+1)=0,Q$3,""))),"")</f>
        <v/>
      </c>
      <c r="R619" s="7" t="str">
        <f ca="1">IF(AND($A619&lt;&gt;"",R$9&lt;&gt;""),IF(HLOOKUP(R$9,'Feuille1-Catégories'!$C$1:$G$2,2,FALSE)="OUI",R$3,IF(HLOOKUP(R$9,'Feuille1-Catégories'!$C$1:$G$3,3,FALSE)="OUI",OFFSET(R$3,MOD(QUOTIENT(ROW()-ROW($A$20),'Feuille1-Catégories'!$B$6/R$6),R$5),0),IF(MOD($A619-1-R$10,'Feuille1-Catégories'!$F$5+1)=0,R$3,""))),"")</f>
        <v/>
      </c>
      <c r="S619" s="7" t="str">
        <f ca="1">IF(AND($A619&lt;&gt;"",S$9&lt;&gt;""),IF(HLOOKUP(S$9,'Feuille1-Catégories'!$C$1:$G$2,2,FALSE)="OUI",S$3,IF(HLOOKUP(S$9,'Feuille1-Catégories'!$C$1:$G$3,3,FALSE)="OUI",OFFSET(S$3,MOD(QUOTIENT(ROW()-ROW($A$20),'Feuille1-Catégories'!$B$6/S$6),S$5),0),IF(MOD($A619-1-S$10,'Feuille1-Catégories'!$F$5+1)=0,S$3,""))),"")</f>
        <v/>
      </c>
      <c r="T619" s="7" t="str">
        <f ca="1">IF(AND($A619&lt;&gt;"",T$9&lt;&gt;""),IF(HLOOKUP(T$9,'Feuille1-Catégories'!$C$1:$G$2,2,FALSE)="OUI",T$3,IF(HLOOKUP(T$9,'Feuille1-Catégories'!$C$1:$G$3,3,FALSE)="OUI",OFFSET(T$3,MOD(QUOTIENT(ROW()-ROW($A$20),'Feuille1-Catégories'!$B$6/T$6),T$5),0),IF(MOD($A619-1-T$10,'Feuille1-Catégories'!$F$5+1)=0,T$3,""))),"")</f>
        <v/>
      </c>
      <c r="U619" s="7" t="str">
        <f ca="1">IF(AND($A619&lt;&gt;"",U$9&lt;&gt;""),IF(HLOOKUP(U$9,'Feuille1-Catégories'!$C$1:$G$2,2,FALSE)="OUI",U$3,IF(HLOOKUP(U$9,'Feuille1-Catégories'!$C$1:$G$3,3,FALSE)="OUI",OFFSET(U$3,MOD(QUOTIENT(ROW()-ROW($A$20),'Feuille1-Catégories'!$B$6/U$6),U$5),0),IF(MOD($A619-1-U$10,'Feuille1-Catégories'!$F$5+1)=0,U$3,""))),"")</f>
        <v/>
      </c>
      <c r="V619" s="7" t="str">
        <f ca="1">IF(AND($A619&lt;&gt;"",V$9&lt;&gt;""),IF(HLOOKUP(V$9,'Feuille1-Catégories'!$C$1:$G$2,2,FALSE)="OUI",V$3,IF(HLOOKUP(V$9,'Feuille1-Catégories'!$C$1:$G$3,3,FALSE)="OUI",OFFSET(V$3,MOD(QUOTIENT(ROW()-ROW($A$20),'Feuille1-Catégories'!$B$6/V$6),V$5),0),IF(MOD($A619-1-V$10,'Feuille1-Catégories'!$F$5+1)=0,V$3,""))),"")</f>
        <v/>
      </c>
      <c r="W619" s="7" t="str">
        <f ca="1">IF(AND($A619&lt;&gt;"",W$9&lt;&gt;""),IF(HLOOKUP(W$9,'Feuille1-Catégories'!$C$1:$G$2,2,FALSE)="OUI",W$3,IF(HLOOKUP(W$9,'Feuille1-Catégories'!$C$1:$G$3,3,FALSE)="OUI",OFFSET(W$3,MOD(QUOTIENT(ROW()-ROW($A$20),'Feuille1-Catégories'!$B$6/W$6),W$5),0),IF(MOD($A619-1-W$10,'Feuille1-Catégories'!$F$5+1)=0,W$3,""))),"")</f>
        <v/>
      </c>
      <c r="X619" s="7" t="str">
        <f ca="1">IF(AND($A619&lt;&gt;"",X$9&lt;&gt;""),IF(HLOOKUP(X$9,'Feuille1-Catégories'!$C$1:$G$2,2,FALSE)="OUI",X$3,IF(HLOOKUP(X$9,'Feuille1-Catégories'!$C$1:$G$3,3,FALSE)="OUI",OFFSET(X$3,MOD(QUOTIENT(ROW()-ROW($A$20),'Feuille1-Catégories'!$B$6/X$6),X$5),0),IF(MOD($A619-1-X$10,'Feuille1-Catégories'!$F$5+1)=0,X$3,""))),"")</f>
        <v/>
      </c>
      <c r="Y619" s="7" t="str">
        <f ca="1">IF(AND($A619&lt;&gt;"",Y$9&lt;&gt;""),IF(HLOOKUP(Y$9,'Feuille1-Catégories'!$C$1:$G$2,2,FALSE)="OUI",Y$3,IF(HLOOKUP(Y$9,'Feuille1-Catégories'!$C$1:$G$3,3,FALSE)="OUI",OFFSET(Y$3,MOD(QUOTIENT(ROW()-ROW($A$20),'Feuille1-Catégories'!$B$6/Y$6),Y$5),0),IF(MOD($A619-1-Y$10,'Feuille1-Catégories'!$F$5+1)=0,Y$3,""))),"")</f>
        <v/>
      </c>
      <c r="Z619" s="7" t="str">
        <f ca="1">IF(AND($A619&lt;&gt;"",Z$9&lt;&gt;""),IF(HLOOKUP(Z$9,'Feuille1-Catégories'!$C$1:$G$2,2,FALSE)="OUI",Z$3,IF(HLOOKUP(Z$9,'Feuille1-Catégories'!$C$1:$G$3,3,FALSE)="OUI",OFFSET(Z$3,MOD(QUOTIENT(ROW()-ROW($A$20),'Feuille1-Catégories'!$B$6/Z$6),Z$5),0),"")),"")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20" spans="1:26" ht="17" x14ac:dyDescent="0.2">
      <c r="A620" s="21" t="str">
        <f>IF(ROW()-ROW($A$19)&gt;'Feuille1-Catégories'!$B$6,"",ROW()-ROW($A$19))</f>
        <v/>
      </c>
      <c r="B620" s="33" t="str">
        <f t="shared" si="28"/>
        <v/>
      </c>
      <c r="C620" s="10" t="str">
        <f t="shared" si="29"/>
        <v/>
      </c>
      <c r="D620" s="10" t="str">
        <f>IF('Feuille3-Coût de production'!D620&lt;&gt;"",'Feuille3-Coût de production'!D620,"")</f>
        <v/>
      </c>
      <c r="E620" s="10" t="str">
        <f t="shared" si="30"/>
        <v/>
      </c>
      <c r="F620" s="7" t="str">
        <f ca="1">IF(AND($A620&lt;&gt;"",F$9&lt;&gt;""),IF(HLOOKUP(F$9,'Feuille1-Catégories'!$C$1:$G$2,2,FALSE)="OUI",F$3,IF(HLOOKUP(F$9,'Feuille1-Catégories'!$C$1:$G$3,3,FALSE)="OUI",OFFSET(F$3,MOD(QUOTIENT(ROW()-ROW($A$20),'Feuille1-Catégories'!$B$6/F$6),F$5),0),IF(MOD($A620-1-F$10,'Feuille1-Catégories'!$F$5+1)=0,F$3,""))),"")</f>
        <v/>
      </c>
      <c r="G620" s="7" t="str">
        <f ca="1">IF(AND($A620&lt;&gt;"",G$9&lt;&gt;""),IF(HLOOKUP(G$9,'Feuille1-Catégories'!$C$1:$G$2,2,FALSE)="OUI",G$3,IF(HLOOKUP(G$9,'Feuille1-Catégories'!$C$1:$G$3,3,FALSE)="OUI",OFFSET(G$3,MOD(QUOTIENT(ROW()-ROW($A$20),'Feuille1-Catégories'!$B$6/G$6),G$5),0),IF(MOD($A620-1-G$10,'Feuille1-Catégories'!$F$5+1)=0,G$3,""))),"")</f>
        <v/>
      </c>
      <c r="H620" s="7" t="str">
        <f ca="1">IF(AND($A620&lt;&gt;"",H$9&lt;&gt;""),IF(HLOOKUP(H$9,'Feuille1-Catégories'!$C$1:$G$2,2,FALSE)="OUI",H$3,IF(HLOOKUP(H$9,'Feuille1-Catégories'!$C$1:$G$3,3,FALSE)="OUI",OFFSET(H$3,MOD(QUOTIENT(ROW()-ROW($A$20),'Feuille1-Catégories'!$B$6/H$6),H$5),0),IF(MOD($A620-1-H$10,'Feuille1-Catégories'!$F$5+1)=0,H$3,""))),"")</f>
        <v/>
      </c>
      <c r="I620" s="7" t="str">
        <f ca="1">IF(AND($A620&lt;&gt;"",I$9&lt;&gt;""),IF(HLOOKUP(I$9,'Feuille1-Catégories'!$C$1:$G$2,2,FALSE)="OUI",I$3,IF(HLOOKUP(I$9,'Feuille1-Catégories'!$C$1:$G$3,3,FALSE)="OUI",OFFSET(I$3,MOD(QUOTIENT(ROW()-ROW($A$20),'Feuille1-Catégories'!$B$6/I$6),I$5),0),IF(MOD($A620-1-I$10,'Feuille1-Catégories'!$F$5+1)=0,I$3,""))),"")</f>
        <v/>
      </c>
      <c r="J620" s="7" t="str">
        <f ca="1">IF(AND($A620&lt;&gt;"",J$9&lt;&gt;""),IF(HLOOKUP(J$9,'Feuille1-Catégories'!$C$1:$G$2,2,FALSE)="OUI",J$3,IF(HLOOKUP(J$9,'Feuille1-Catégories'!$C$1:$G$3,3,FALSE)="OUI",OFFSET(J$3,MOD(QUOTIENT(ROW()-ROW($A$20),'Feuille1-Catégories'!$B$6/J$6),J$5),0),IF(MOD($A620-1-J$10,'Feuille1-Catégories'!$F$5+1)=0,J$3,""))),"")</f>
        <v/>
      </c>
      <c r="K620" s="7" t="str">
        <f ca="1">IF(AND($A620&lt;&gt;"",K$9&lt;&gt;""),IF(HLOOKUP(K$9,'Feuille1-Catégories'!$C$1:$G$2,2,FALSE)="OUI",K$3,IF(HLOOKUP(K$9,'Feuille1-Catégories'!$C$1:$G$3,3,FALSE)="OUI",OFFSET(K$3,MOD(QUOTIENT(ROW()-ROW($A$20),'Feuille1-Catégories'!$B$6/K$6),K$5),0),IF(MOD($A620-1-K$10,'Feuille1-Catégories'!$F$5+1)=0,K$3,""))),"")</f>
        <v/>
      </c>
      <c r="L620" s="7" t="str">
        <f ca="1">IF(AND($A620&lt;&gt;"",L$9&lt;&gt;""),IF(HLOOKUP(L$9,'Feuille1-Catégories'!$C$1:$G$2,2,FALSE)="OUI",L$3,IF(HLOOKUP(L$9,'Feuille1-Catégories'!$C$1:$G$3,3,FALSE)="OUI",OFFSET(L$3,MOD(QUOTIENT(ROW()-ROW($A$20),'Feuille1-Catégories'!$B$6/L$6),L$5),0),IF(MOD($A620-1-L$10,'Feuille1-Catégories'!$F$5+1)=0,L$3,""))),"")</f>
        <v/>
      </c>
      <c r="M620" s="7" t="str">
        <f ca="1">IF(AND($A620&lt;&gt;"",M$9&lt;&gt;""),IF(HLOOKUP(M$9,'Feuille1-Catégories'!$C$1:$G$2,2,FALSE)="OUI",M$3,IF(HLOOKUP(M$9,'Feuille1-Catégories'!$C$1:$G$3,3,FALSE)="OUI",OFFSET(M$3,MOD(QUOTIENT(ROW()-ROW($A$20),'Feuille1-Catégories'!$B$6/M$6),M$5),0),IF(MOD($A620-1-M$10,'Feuille1-Catégories'!$F$5+1)=0,M$3,""))),"")</f>
        <v/>
      </c>
      <c r="N620" s="7" t="str">
        <f ca="1">IF(AND($A620&lt;&gt;"",N$9&lt;&gt;""),IF(HLOOKUP(N$9,'Feuille1-Catégories'!$C$1:$G$2,2,FALSE)="OUI",N$3,IF(HLOOKUP(N$9,'Feuille1-Catégories'!$C$1:$G$3,3,FALSE)="OUI",OFFSET(N$3,MOD(QUOTIENT(ROW()-ROW($A$20),'Feuille1-Catégories'!$B$6/N$6),N$5),0),IF(MOD($A620-1-N$10,'Feuille1-Catégories'!$F$5+1)=0,N$3,""))),"")</f>
        <v/>
      </c>
      <c r="O620" s="7" t="str">
        <f ca="1">IF(AND($A620&lt;&gt;"",O$9&lt;&gt;""),IF(HLOOKUP(O$9,'Feuille1-Catégories'!$C$1:$G$2,2,FALSE)="OUI",O$3,IF(HLOOKUP(O$9,'Feuille1-Catégories'!$C$1:$G$3,3,FALSE)="OUI",OFFSET(O$3,MOD(QUOTIENT(ROW()-ROW($A$20),'Feuille1-Catégories'!$B$6/O$6),O$5),0),IF(MOD($A620-1-O$10,'Feuille1-Catégories'!$F$5+1)=0,O$3,""))),"")</f>
        <v/>
      </c>
      <c r="P620" s="7" t="str">
        <f ca="1">IF(AND($A620&lt;&gt;"",P$9&lt;&gt;""),IF(HLOOKUP(P$9,'Feuille1-Catégories'!$C$1:$G$2,2,FALSE)="OUI",P$3,IF(HLOOKUP(P$9,'Feuille1-Catégories'!$C$1:$G$3,3,FALSE)="OUI",OFFSET(P$3,MOD(QUOTIENT(ROW()-ROW($A$20),'Feuille1-Catégories'!$B$6/P$6),P$5),0),IF(MOD($A620-1-P$10,'Feuille1-Catégories'!$F$5+1)=0,P$3,""))),"")</f>
        <v/>
      </c>
      <c r="Q620" s="7" t="str">
        <f ca="1">IF(AND($A620&lt;&gt;"",Q$9&lt;&gt;""),IF(HLOOKUP(Q$9,'Feuille1-Catégories'!$C$1:$G$2,2,FALSE)="OUI",Q$3,IF(HLOOKUP(Q$9,'Feuille1-Catégories'!$C$1:$G$3,3,FALSE)="OUI",OFFSET(Q$3,MOD(QUOTIENT(ROW()-ROW($A$20),'Feuille1-Catégories'!$B$6/Q$6),Q$5),0),IF(MOD($A620-1-Q$10,'Feuille1-Catégories'!$F$5+1)=0,Q$3,""))),"")</f>
        <v/>
      </c>
      <c r="R620" s="7" t="str">
        <f ca="1">IF(AND($A620&lt;&gt;"",R$9&lt;&gt;""),IF(HLOOKUP(R$9,'Feuille1-Catégories'!$C$1:$G$2,2,FALSE)="OUI",R$3,IF(HLOOKUP(R$9,'Feuille1-Catégories'!$C$1:$G$3,3,FALSE)="OUI",OFFSET(R$3,MOD(QUOTIENT(ROW()-ROW($A$20),'Feuille1-Catégories'!$B$6/R$6),R$5),0),IF(MOD($A620-1-R$10,'Feuille1-Catégories'!$F$5+1)=0,R$3,""))),"")</f>
        <v/>
      </c>
      <c r="S620" s="7" t="str">
        <f ca="1">IF(AND($A620&lt;&gt;"",S$9&lt;&gt;""),IF(HLOOKUP(S$9,'Feuille1-Catégories'!$C$1:$G$2,2,FALSE)="OUI",S$3,IF(HLOOKUP(S$9,'Feuille1-Catégories'!$C$1:$G$3,3,FALSE)="OUI",OFFSET(S$3,MOD(QUOTIENT(ROW()-ROW($A$20),'Feuille1-Catégories'!$B$6/S$6),S$5),0),IF(MOD($A620-1-S$10,'Feuille1-Catégories'!$F$5+1)=0,S$3,""))),"")</f>
        <v/>
      </c>
      <c r="T620" s="7" t="str">
        <f ca="1">IF(AND($A620&lt;&gt;"",T$9&lt;&gt;""),IF(HLOOKUP(T$9,'Feuille1-Catégories'!$C$1:$G$2,2,FALSE)="OUI",T$3,IF(HLOOKUP(T$9,'Feuille1-Catégories'!$C$1:$G$3,3,FALSE)="OUI",OFFSET(T$3,MOD(QUOTIENT(ROW()-ROW($A$20),'Feuille1-Catégories'!$B$6/T$6),T$5),0),IF(MOD($A620-1-T$10,'Feuille1-Catégories'!$F$5+1)=0,T$3,""))),"")</f>
        <v/>
      </c>
      <c r="U620" s="7" t="str">
        <f ca="1">IF(AND($A620&lt;&gt;"",U$9&lt;&gt;""),IF(HLOOKUP(U$9,'Feuille1-Catégories'!$C$1:$G$2,2,FALSE)="OUI",U$3,IF(HLOOKUP(U$9,'Feuille1-Catégories'!$C$1:$G$3,3,FALSE)="OUI",OFFSET(U$3,MOD(QUOTIENT(ROW()-ROW($A$20),'Feuille1-Catégories'!$B$6/U$6),U$5),0),IF(MOD($A620-1-U$10,'Feuille1-Catégories'!$F$5+1)=0,U$3,""))),"")</f>
        <v/>
      </c>
      <c r="V620" s="7" t="str">
        <f ca="1">IF(AND($A620&lt;&gt;"",V$9&lt;&gt;""),IF(HLOOKUP(V$9,'Feuille1-Catégories'!$C$1:$G$2,2,FALSE)="OUI",V$3,IF(HLOOKUP(V$9,'Feuille1-Catégories'!$C$1:$G$3,3,FALSE)="OUI",OFFSET(V$3,MOD(QUOTIENT(ROW()-ROW($A$20),'Feuille1-Catégories'!$B$6/V$6),V$5),0),IF(MOD($A620-1-V$10,'Feuille1-Catégories'!$F$5+1)=0,V$3,""))),"")</f>
        <v/>
      </c>
      <c r="W620" s="7" t="str">
        <f ca="1">IF(AND($A620&lt;&gt;"",W$9&lt;&gt;""),IF(HLOOKUP(W$9,'Feuille1-Catégories'!$C$1:$G$2,2,FALSE)="OUI",W$3,IF(HLOOKUP(W$9,'Feuille1-Catégories'!$C$1:$G$3,3,FALSE)="OUI",OFFSET(W$3,MOD(QUOTIENT(ROW()-ROW($A$20),'Feuille1-Catégories'!$B$6/W$6),W$5),0),IF(MOD($A620-1-W$10,'Feuille1-Catégories'!$F$5+1)=0,W$3,""))),"")</f>
        <v/>
      </c>
      <c r="X620" s="7" t="str">
        <f ca="1">IF(AND($A620&lt;&gt;"",X$9&lt;&gt;""),IF(HLOOKUP(X$9,'Feuille1-Catégories'!$C$1:$G$2,2,FALSE)="OUI",X$3,IF(HLOOKUP(X$9,'Feuille1-Catégories'!$C$1:$G$3,3,FALSE)="OUI",OFFSET(X$3,MOD(QUOTIENT(ROW()-ROW($A$20),'Feuille1-Catégories'!$B$6/X$6),X$5),0),IF(MOD($A620-1-X$10,'Feuille1-Catégories'!$F$5+1)=0,X$3,""))),"")</f>
        <v/>
      </c>
      <c r="Y620" s="7" t="str">
        <f ca="1">IF(AND($A620&lt;&gt;"",Y$9&lt;&gt;""),IF(HLOOKUP(Y$9,'Feuille1-Catégories'!$C$1:$G$2,2,FALSE)="OUI",Y$3,IF(HLOOKUP(Y$9,'Feuille1-Catégories'!$C$1:$G$3,3,FALSE)="OUI",OFFSET(Y$3,MOD(QUOTIENT(ROW()-ROW($A$20),'Feuille1-Catégories'!$B$6/Y$6),Y$5),0),IF(MOD($A620-1-Y$10,'Feuille1-Catégories'!$F$5+1)=0,Y$3,""))),"")</f>
        <v/>
      </c>
      <c r="Z620" s="7" t="str">
        <f ca="1">IF(AND($A620&lt;&gt;"",Z$9&lt;&gt;""),IF(HLOOKUP(Z$9,'Feuille1-Catégories'!$C$1:$G$2,2,FALSE)="OUI",Z$3,IF(HLOOKUP(Z$9,'Feuille1-Catégories'!$C$1:$G$3,3,FALSE)="OUI",OFFSET(Z$3,MOD(QUOTIENT(ROW()-ROW($A$20),'Feuille1-Catégories'!$B$6/Z$6),Z$5),0),"")),"")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21" spans="1:26" ht="17" x14ac:dyDescent="0.2">
      <c r="A621" s="21" t="str">
        <f>IF(ROW()-ROW($A$19)&gt;'Feuille1-Catégories'!$B$6,"",ROW()-ROW($A$19))</f>
        <v/>
      </c>
      <c r="B621" s="33" t="str">
        <f t="shared" si="28"/>
        <v/>
      </c>
      <c r="C621" s="10" t="str">
        <f t="shared" si="29"/>
        <v/>
      </c>
      <c r="D621" s="10" t="str">
        <f>IF('Feuille3-Coût de production'!D621&lt;&gt;"",'Feuille3-Coût de production'!D621,"")</f>
        <v/>
      </c>
      <c r="E621" s="10" t="str">
        <f t="shared" si="30"/>
        <v/>
      </c>
      <c r="F621" s="7" t="str">
        <f ca="1">IF(AND($A621&lt;&gt;"",F$9&lt;&gt;""),IF(HLOOKUP(F$9,'Feuille1-Catégories'!$C$1:$G$2,2,FALSE)="OUI",F$3,IF(HLOOKUP(F$9,'Feuille1-Catégories'!$C$1:$G$3,3,FALSE)="OUI",OFFSET(F$3,MOD(QUOTIENT(ROW()-ROW($A$20),'Feuille1-Catégories'!$B$6/F$6),F$5),0),IF(MOD($A621-1-F$10,'Feuille1-Catégories'!$F$5+1)=0,F$3,""))),"")</f>
        <v/>
      </c>
      <c r="G621" s="7" t="str">
        <f ca="1">IF(AND($A621&lt;&gt;"",G$9&lt;&gt;""),IF(HLOOKUP(G$9,'Feuille1-Catégories'!$C$1:$G$2,2,FALSE)="OUI",G$3,IF(HLOOKUP(G$9,'Feuille1-Catégories'!$C$1:$G$3,3,FALSE)="OUI",OFFSET(G$3,MOD(QUOTIENT(ROW()-ROW($A$20),'Feuille1-Catégories'!$B$6/G$6),G$5),0),IF(MOD($A621-1-G$10,'Feuille1-Catégories'!$F$5+1)=0,G$3,""))),"")</f>
        <v/>
      </c>
      <c r="H621" s="7" t="str">
        <f ca="1">IF(AND($A621&lt;&gt;"",H$9&lt;&gt;""),IF(HLOOKUP(H$9,'Feuille1-Catégories'!$C$1:$G$2,2,FALSE)="OUI",H$3,IF(HLOOKUP(H$9,'Feuille1-Catégories'!$C$1:$G$3,3,FALSE)="OUI",OFFSET(H$3,MOD(QUOTIENT(ROW()-ROW($A$20),'Feuille1-Catégories'!$B$6/H$6),H$5),0),IF(MOD($A621-1-H$10,'Feuille1-Catégories'!$F$5+1)=0,H$3,""))),"")</f>
        <v/>
      </c>
      <c r="I621" s="7" t="str">
        <f ca="1">IF(AND($A621&lt;&gt;"",I$9&lt;&gt;""),IF(HLOOKUP(I$9,'Feuille1-Catégories'!$C$1:$G$2,2,FALSE)="OUI",I$3,IF(HLOOKUP(I$9,'Feuille1-Catégories'!$C$1:$G$3,3,FALSE)="OUI",OFFSET(I$3,MOD(QUOTIENT(ROW()-ROW($A$20),'Feuille1-Catégories'!$B$6/I$6),I$5),0),IF(MOD($A621-1-I$10,'Feuille1-Catégories'!$F$5+1)=0,I$3,""))),"")</f>
        <v/>
      </c>
      <c r="J621" s="7" t="str">
        <f ca="1">IF(AND($A621&lt;&gt;"",J$9&lt;&gt;""),IF(HLOOKUP(J$9,'Feuille1-Catégories'!$C$1:$G$2,2,FALSE)="OUI",J$3,IF(HLOOKUP(J$9,'Feuille1-Catégories'!$C$1:$G$3,3,FALSE)="OUI",OFFSET(J$3,MOD(QUOTIENT(ROW()-ROW($A$20),'Feuille1-Catégories'!$B$6/J$6),J$5),0),IF(MOD($A621-1-J$10,'Feuille1-Catégories'!$F$5+1)=0,J$3,""))),"")</f>
        <v/>
      </c>
      <c r="K621" s="7" t="str">
        <f ca="1">IF(AND($A621&lt;&gt;"",K$9&lt;&gt;""),IF(HLOOKUP(K$9,'Feuille1-Catégories'!$C$1:$G$2,2,FALSE)="OUI",K$3,IF(HLOOKUP(K$9,'Feuille1-Catégories'!$C$1:$G$3,3,FALSE)="OUI",OFFSET(K$3,MOD(QUOTIENT(ROW()-ROW($A$20),'Feuille1-Catégories'!$B$6/K$6),K$5),0),IF(MOD($A621-1-K$10,'Feuille1-Catégories'!$F$5+1)=0,K$3,""))),"")</f>
        <v/>
      </c>
      <c r="L621" s="7" t="str">
        <f ca="1">IF(AND($A621&lt;&gt;"",L$9&lt;&gt;""),IF(HLOOKUP(L$9,'Feuille1-Catégories'!$C$1:$G$2,2,FALSE)="OUI",L$3,IF(HLOOKUP(L$9,'Feuille1-Catégories'!$C$1:$G$3,3,FALSE)="OUI",OFFSET(L$3,MOD(QUOTIENT(ROW()-ROW($A$20),'Feuille1-Catégories'!$B$6/L$6),L$5),0),IF(MOD($A621-1-L$10,'Feuille1-Catégories'!$F$5+1)=0,L$3,""))),"")</f>
        <v/>
      </c>
      <c r="M621" s="7" t="str">
        <f ca="1">IF(AND($A621&lt;&gt;"",M$9&lt;&gt;""),IF(HLOOKUP(M$9,'Feuille1-Catégories'!$C$1:$G$2,2,FALSE)="OUI",M$3,IF(HLOOKUP(M$9,'Feuille1-Catégories'!$C$1:$G$3,3,FALSE)="OUI",OFFSET(M$3,MOD(QUOTIENT(ROW()-ROW($A$20),'Feuille1-Catégories'!$B$6/M$6),M$5),0),IF(MOD($A621-1-M$10,'Feuille1-Catégories'!$F$5+1)=0,M$3,""))),"")</f>
        <v/>
      </c>
      <c r="N621" s="7" t="str">
        <f ca="1">IF(AND($A621&lt;&gt;"",N$9&lt;&gt;""),IF(HLOOKUP(N$9,'Feuille1-Catégories'!$C$1:$G$2,2,FALSE)="OUI",N$3,IF(HLOOKUP(N$9,'Feuille1-Catégories'!$C$1:$G$3,3,FALSE)="OUI",OFFSET(N$3,MOD(QUOTIENT(ROW()-ROW($A$20),'Feuille1-Catégories'!$B$6/N$6),N$5),0),IF(MOD($A621-1-N$10,'Feuille1-Catégories'!$F$5+1)=0,N$3,""))),"")</f>
        <v/>
      </c>
      <c r="O621" s="7" t="str">
        <f ca="1">IF(AND($A621&lt;&gt;"",O$9&lt;&gt;""),IF(HLOOKUP(O$9,'Feuille1-Catégories'!$C$1:$G$2,2,FALSE)="OUI",O$3,IF(HLOOKUP(O$9,'Feuille1-Catégories'!$C$1:$G$3,3,FALSE)="OUI",OFFSET(O$3,MOD(QUOTIENT(ROW()-ROW($A$20),'Feuille1-Catégories'!$B$6/O$6),O$5),0),IF(MOD($A621-1-O$10,'Feuille1-Catégories'!$F$5+1)=0,O$3,""))),"")</f>
        <v/>
      </c>
      <c r="P621" s="7" t="str">
        <f ca="1">IF(AND($A621&lt;&gt;"",P$9&lt;&gt;""),IF(HLOOKUP(P$9,'Feuille1-Catégories'!$C$1:$G$2,2,FALSE)="OUI",P$3,IF(HLOOKUP(P$9,'Feuille1-Catégories'!$C$1:$G$3,3,FALSE)="OUI",OFFSET(P$3,MOD(QUOTIENT(ROW()-ROW($A$20),'Feuille1-Catégories'!$B$6/P$6),P$5),0),IF(MOD($A621-1-P$10,'Feuille1-Catégories'!$F$5+1)=0,P$3,""))),"")</f>
        <v/>
      </c>
      <c r="Q621" s="7" t="str">
        <f ca="1">IF(AND($A621&lt;&gt;"",Q$9&lt;&gt;""),IF(HLOOKUP(Q$9,'Feuille1-Catégories'!$C$1:$G$2,2,FALSE)="OUI",Q$3,IF(HLOOKUP(Q$9,'Feuille1-Catégories'!$C$1:$G$3,3,FALSE)="OUI",OFFSET(Q$3,MOD(QUOTIENT(ROW()-ROW($A$20),'Feuille1-Catégories'!$B$6/Q$6),Q$5),0),IF(MOD($A621-1-Q$10,'Feuille1-Catégories'!$F$5+1)=0,Q$3,""))),"")</f>
        <v/>
      </c>
      <c r="R621" s="7" t="str">
        <f ca="1">IF(AND($A621&lt;&gt;"",R$9&lt;&gt;""),IF(HLOOKUP(R$9,'Feuille1-Catégories'!$C$1:$G$2,2,FALSE)="OUI",R$3,IF(HLOOKUP(R$9,'Feuille1-Catégories'!$C$1:$G$3,3,FALSE)="OUI",OFFSET(R$3,MOD(QUOTIENT(ROW()-ROW($A$20),'Feuille1-Catégories'!$B$6/R$6),R$5),0),IF(MOD($A621-1-R$10,'Feuille1-Catégories'!$F$5+1)=0,R$3,""))),"")</f>
        <v/>
      </c>
      <c r="S621" s="7" t="str">
        <f ca="1">IF(AND($A621&lt;&gt;"",S$9&lt;&gt;""),IF(HLOOKUP(S$9,'Feuille1-Catégories'!$C$1:$G$2,2,FALSE)="OUI",S$3,IF(HLOOKUP(S$9,'Feuille1-Catégories'!$C$1:$G$3,3,FALSE)="OUI",OFFSET(S$3,MOD(QUOTIENT(ROW()-ROW($A$20),'Feuille1-Catégories'!$B$6/S$6),S$5),0),IF(MOD($A621-1-S$10,'Feuille1-Catégories'!$F$5+1)=0,S$3,""))),"")</f>
        <v/>
      </c>
      <c r="T621" s="7" t="str">
        <f ca="1">IF(AND($A621&lt;&gt;"",T$9&lt;&gt;""),IF(HLOOKUP(T$9,'Feuille1-Catégories'!$C$1:$G$2,2,FALSE)="OUI",T$3,IF(HLOOKUP(T$9,'Feuille1-Catégories'!$C$1:$G$3,3,FALSE)="OUI",OFFSET(T$3,MOD(QUOTIENT(ROW()-ROW($A$20),'Feuille1-Catégories'!$B$6/T$6),T$5),0),IF(MOD($A621-1-T$10,'Feuille1-Catégories'!$F$5+1)=0,T$3,""))),"")</f>
        <v/>
      </c>
      <c r="U621" s="7" t="str">
        <f ca="1">IF(AND($A621&lt;&gt;"",U$9&lt;&gt;""),IF(HLOOKUP(U$9,'Feuille1-Catégories'!$C$1:$G$2,2,FALSE)="OUI",U$3,IF(HLOOKUP(U$9,'Feuille1-Catégories'!$C$1:$G$3,3,FALSE)="OUI",OFFSET(U$3,MOD(QUOTIENT(ROW()-ROW($A$20),'Feuille1-Catégories'!$B$6/U$6),U$5),0),IF(MOD($A621-1-U$10,'Feuille1-Catégories'!$F$5+1)=0,U$3,""))),"")</f>
        <v/>
      </c>
      <c r="V621" s="7" t="str">
        <f ca="1">IF(AND($A621&lt;&gt;"",V$9&lt;&gt;""),IF(HLOOKUP(V$9,'Feuille1-Catégories'!$C$1:$G$2,2,FALSE)="OUI",V$3,IF(HLOOKUP(V$9,'Feuille1-Catégories'!$C$1:$G$3,3,FALSE)="OUI",OFFSET(V$3,MOD(QUOTIENT(ROW()-ROW($A$20),'Feuille1-Catégories'!$B$6/V$6),V$5),0),IF(MOD($A621-1-V$10,'Feuille1-Catégories'!$F$5+1)=0,V$3,""))),"")</f>
        <v/>
      </c>
      <c r="W621" s="7" t="str">
        <f ca="1">IF(AND($A621&lt;&gt;"",W$9&lt;&gt;""),IF(HLOOKUP(W$9,'Feuille1-Catégories'!$C$1:$G$2,2,FALSE)="OUI",W$3,IF(HLOOKUP(W$9,'Feuille1-Catégories'!$C$1:$G$3,3,FALSE)="OUI",OFFSET(W$3,MOD(QUOTIENT(ROW()-ROW($A$20),'Feuille1-Catégories'!$B$6/W$6),W$5),0),IF(MOD($A621-1-W$10,'Feuille1-Catégories'!$F$5+1)=0,W$3,""))),"")</f>
        <v/>
      </c>
      <c r="X621" s="7" t="str">
        <f ca="1">IF(AND($A621&lt;&gt;"",X$9&lt;&gt;""),IF(HLOOKUP(X$9,'Feuille1-Catégories'!$C$1:$G$2,2,FALSE)="OUI",X$3,IF(HLOOKUP(X$9,'Feuille1-Catégories'!$C$1:$G$3,3,FALSE)="OUI",OFFSET(X$3,MOD(QUOTIENT(ROW()-ROW($A$20),'Feuille1-Catégories'!$B$6/X$6),X$5),0),IF(MOD($A621-1-X$10,'Feuille1-Catégories'!$F$5+1)=0,X$3,""))),"")</f>
        <v/>
      </c>
      <c r="Y621" s="7" t="str">
        <f ca="1">IF(AND($A621&lt;&gt;"",Y$9&lt;&gt;""),IF(HLOOKUP(Y$9,'Feuille1-Catégories'!$C$1:$G$2,2,FALSE)="OUI",Y$3,IF(HLOOKUP(Y$9,'Feuille1-Catégories'!$C$1:$G$3,3,FALSE)="OUI",OFFSET(Y$3,MOD(QUOTIENT(ROW()-ROW($A$20),'Feuille1-Catégories'!$B$6/Y$6),Y$5),0),IF(MOD($A621-1-Y$10,'Feuille1-Catégories'!$F$5+1)=0,Y$3,""))),"")</f>
        <v/>
      </c>
      <c r="Z621" s="7" t="str">
        <f ca="1">IF(AND($A621&lt;&gt;"",Z$9&lt;&gt;""),IF(HLOOKUP(Z$9,'Feuille1-Catégories'!$C$1:$G$2,2,FALSE)="OUI",Z$3,IF(HLOOKUP(Z$9,'Feuille1-Catégories'!$C$1:$G$3,3,FALSE)="OUI",OFFSET(Z$3,MOD(QUOTIENT(ROW()-ROW($A$20),'Feuille1-Catégories'!$B$6/Z$6),Z$5),0),"")),"")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22" spans="1:26" ht="17" x14ac:dyDescent="0.2">
      <c r="A622" s="21" t="str">
        <f>IF(ROW()-ROW($A$19)&gt;'Feuille1-Catégories'!$B$6,"",ROW()-ROW($A$19))</f>
        <v/>
      </c>
      <c r="B622" s="33" t="str">
        <f t="shared" si="28"/>
        <v/>
      </c>
      <c r="C622" s="10" t="str">
        <f t="shared" si="29"/>
        <v/>
      </c>
      <c r="D622" s="10" t="str">
        <f>IF('Feuille3-Coût de production'!D622&lt;&gt;"",'Feuille3-Coût de production'!D622,"")</f>
        <v/>
      </c>
      <c r="E622" s="10" t="str">
        <f t="shared" si="30"/>
        <v/>
      </c>
      <c r="F622" s="7" t="str">
        <f ca="1">IF(AND($A622&lt;&gt;"",F$9&lt;&gt;""),IF(HLOOKUP(F$9,'Feuille1-Catégories'!$C$1:$G$2,2,FALSE)="OUI",F$3,IF(HLOOKUP(F$9,'Feuille1-Catégories'!$C$1:$G$3,3,FALSE)="OUI",OFFSET(F$3,MOD(QUOTIENT(ROW()-ROW($A$20),'Feuille1-Catégories'!$B$6/F$6),F$5),0),IF(MOD($A622-1-F$10,'Feuille1-Catégories'!$F$5+1)=0,F$3,""))),"")</f>
        <v/>
      </c>
      <c r="G622" s="7" t="str">
        <f ca="1">IF(AND($A622&lt;&gt;"",G$9&lt;&gt;""),IF(HLOOKUP(G$9,'Feuille1-Catégories'!$C$1:$G$2,2,FALSE)="OUI",G$3,IF(HLOOKUP(G$9,'Feuille1-Catégories'!$C$1:$G$3,3,FALSE)="OUI",OFFSET(G$3,MOD(QUOTIENT(ROW()-ROW($A$20),'Feuille1-Catégories'!$B$6/G$6),G$5),0),IF(MOD($A622-1-G$10,'Feuille1-Catégories'!$F$5+1)=0,G$3,""))),"")</f>
        <v/>
      </c>
      <c r="H622" s="7" t="str">
        <f ca="1">IF(AND($A622&lt;&gt;"",H$9&lt;&gt;""),IF(HLOOKUP(H$9,'Feuille1-Catégories'!$C$1:$G$2,2,FALSE)="OUI",H$3,IF(HLOOKUP(H$9,'Feuille1-Catégories'!$C$1:$G$3,3,FALSE)="OUI",OFFSET(H$3,MOD(QUOTIENT(ROW()-ROW($A$20),'Feuille1-Catégories'!$B$6/H$6),H$5),0),IF(MOD($A622-1-H$10,'Feuille1-Catégories'!$F$5+1)=0,H$3,""))),"")</f>
        <v/>
      </c>
      <c r="I622" s="7" t="str">
        <f ca="1">IF(AND($A622&lt;&gt;"",I$9&lt;&gt;""),IF(HLOOKUP(I$9,'Feuille1-Catégories'!$C$1:$G$2,2,FALSE)="OUI",I$3,IF(HLOOKUP(I$9,'Feuille1-Catégories'!$C$1:$G$3,3,FALSE)="OUI",OFFSET(I$3,MOD(QUOTIENT(ROW()-ROW($A$20),'Feuille1-Catégories'!$B$6/I$6),I$5),0),IF(MOD($A622-1-I$10,'Feuille1-Catégories'!$F$5+1)=0,I$3,""))),"")</f>
        <v/>
      </c>
      <c r="J622" s="7" t="str">
        <f ca="1">IF(AND($A622&lt;&gt;"",J$9&lt;&gt;""),IF(HLOOKUP(J$9,'Feuille1-Catégories'!$C$1:$G$2,2,FALSE)="OUI",J$3,IF(HLOOKUP(J$9,'Feuille1-Catégories'!$C$1:$G$3,3,FALSE)="OUI",OFFSET(J$3,MOD(QUOTIENT(ROW()-ROW($A$20),'Feuille1-Catégories'!$B$6/J$6),J$5),0),IF(MOD($A622-1-J$10,'Feuille1-Catégories'!$F$5+1)=0,J$3,""))),"")</f>
        <v/>
      </c>
      <c r="K622" s="7" t="str">
        <f ca="1">IF(AND($A622&lt;&gt;"",K$9&lt;&gt;""),IF(HLOOKUP(K$9,'Feuille1-Catégories'!$C$1:$G$2,2,FALSE)="OUI",K$3,IF(HLOOKUP(K$9,'Feuille1-Catégories'!$C$1:$G$3,3,FALSE)="OUI",OFFSET(K$3,MOD(QUOTIENT(ROW()-ROW($A$20),'Feuille1-Catégories'!$B$6/K$6),K$5),0),IF(MOD($A622-1-K$10,'Feuille1-Catégories'!$F$5+1)=0,K$3,""))),"")</f>
        <v/>
      </c>
      <c r="L622" s="7" t="str">
        <f ca="1">IF(AND($A622&lt;&gt;"",L$9&lt;&gt;""),IF(HLOOKUP(L$9,'Feuille1-Catégories'!$C$1:$G$2,2,FALSE)="OUI",L$3,IF(HLOOKUP(L$9,'Feuille1-Catégories'!$C$1:$G$3,3,FALSE)="OUI",OFFSET(L$3,MOD(QUOTIENT(ROW()-ROW($A$20),'Feuille1-Catégories'!$B$6/L$6),L$5),0),IF(MOD($A622-1-L$10,'Feuille1-Catégories'!$F$5+1)=0,L$3,""))),"")</f>
        <v/>
      </c>
      <c r="M622" s="7" t="str">
        <f ca="1">IF(AND($A622&lt;&gt;"",M$9&lt;&gt;""),IF(HLOOKUP(M$9,'Feuille1-Catégories'!$C$1:$G$2,2,FALSE)="OUI",M$3,IF(HLOOKUP(M$9,'Feuille1-Catégories'!$C$1:$G$3,3,FALSE)="OUI",OFFSET(M$3,MOD(QUOTIENT(ROW()-ROW($A$20),'Feuille1-Catégories'!$B$6/M$6),M$5),0),IF(MOD($A622-1-M$10,'Feuille1-Catégories'!$F$5+1)=0,M$3,""))),"")</f>
        <v/>
      </c>
      <c r="N622" s="7" t="str">
        <f ca="1">IF(AND($A622&lt;&gt;"",N$9&lt;&gt;""),IF(HLOOKUP(N$9,'Feuille1-Catégories'!$C$1:$G$2,2,FALSE)="OUI",N$3,IF(HLOOKUP(N$9,'Feuille1-Catégories'!$C$1:$G$3,3,FALSE)="OUI",OFFSET(N$3,MOD(QUOTIENT(ROW()-ROW($A$20),'Feuille1-Catégories'!$B$6/N$6),N$5),0),IF(MOD($A622-1-N$10,'Feuille1-Catégories'!$F$5+1)=0,N$3,""))),"")</f>
        <v/>
      </c>
      <c r="O622" s="7" t="str">
        <f ca="1">IF(AND($A622&lt;&gt;"",O$9&lt;&gt;""),IF(HLOOKUP(O$9,'Feuille1-Catégories'!$C$1:$G$2,2,FALSE)="OUI",O$3,IF(HLOOKUP(O$9,'Feuille1-Catégories'!$C$1:$G$3,3,FALSE)="OUI",OFFSET(O$3,MOD(QUOTIENT(ROW()-ROW($A$20),'Feuille1-Catégories'!$B$6/O$6),O$5),0),IF(MOD($A622-1-O$10,'Feuille1-Catégories'!$F$5+1)=0,O$3,""))),"")</f>
        <v/>
      </c>
      <c r="P622" s="7" t="str">
        <f ca="1">IF(AND($A622&lt;&gt;"",P$9&lt;&gt;""),IF(HLOOKUP(P$9,'Feuille1-Catégories'!$C$1:$G$2,2,FALSE)="OUI",P$3,IF(HLOOKUP(P$9,'Feuille1-Catégories'!$C$1:$G$3,3,FALSE)="OUI",OFFSET(P$3,MOD(QUOTIENT(ROW()-ROW($A$20),'Feuille1-Catégories'!$B$6/P$6),P$5),0),IF(MOD($A622-1-P$10,'Feuille1-Catégories'!$F$5+1)=0,P$3,""))),"")</f>
        <v/>
      </c>
      <c r="Q622" s="7" t="str">
        <f ca="1">IF(AND($A622&lt;&gt;"",Q$9&lt;&gt;""),IF(HLOOKUP(Q$9,'Feuille1-Catégories'!$C$1:$G$2,2,FALSE)="OUI",Q$3,IF(HLOOKUP(Q$9,'Feuille1-Catégories'!$C$1:$G$3,3,FALSE)="OUI",OFFSET(Q$3,MOD(QUOTIENT(ROW()-ROW($A$20),'Feuille1-Catégories'!$B$6/Q$6),Q$5),0),IF(MOD($A622-1-Q$10,'Feuille1-Catégories'!$F$5+1)=0,Q$3,""))),"")</f>
        <v/>
      </c>
      <c r="R622" s="7" t="str">
        <f ca="1">IF(AND($A622&lt;&gt;"",R$9&lt;&gt;""),IF(HLOOKUP(R$9,'Feuille1-Catégories'!$C$1:$G$2,2,FALSE)="OUI",R$3,IF(HLOOKUP(R$9,'Feuille1-Catégories'!$C$1:$G$3,3,FALSE)="OUI",OFFSET(R$3,MOD(QUOTIENT(ROW()-ROW($A$20),'Feuille1-Catégories'!$B$6/R$6),R$5),0),IF(MOD($A622-1-R$10,'Feuille1-Catégories'!$F$5+1)=0,R$3,""))),"")</f>
        <v/>
      </c>
      <c r="S622" s="7" t="str">
        <f ca="1">IF(AND($A622&lt;&gt;"",S$9&lt;&gt;""),IF(HLOOKUP(S$9,'Feuille1-Catégories'!$C$1:$G$2,2,FALSE)="OUI",S$3,IF(HLOOKUP(S$9,'Feuille1-Catégories'!$C$1:$G$3,3,FALSE)="OUI",OFFSET(S$3,MOD(QUOTIENT(ROW()-ROW($A$20),'Feuille1-Catégories'!$B$6/S$6),S$5),0),IF(MOD($A622-1-S$10,'Feuille1-Catégories'!$F$5+1)=0,S$3,""))),"")</f>
        <v/>
      </c>
      <c r="T622" s="7" t="str">
        <f ca="1">IF(AND($A622&lt;&gt;"",T$9&lt;&gt;""),IF(HLOOKUP(T$9,'Feuille1-Catégories'!$C$1:$G$2,2,FALSE)="OUI",T$3,IF(HLOOKUP(T$9,'Feuille1-Catégories'!$C$1:$G$3,3,FALSE)="OUI",OFFSET(T$3,MOD(QUOTIENT(ROW()-ROW($A$20),'Feuille1-Catégories'!$B$6/T$6),T$5),0),IF(MOD($A622-1-T$10,'Feuille1-Catégories'!$F$5+1)=0,T$3,""))),"")</f>
        <v/>
      </c>
      <c r="U622" s="7" t="str">
        <f ca="1">IF(AND($A622&lt;&gt;"",U$9&lt;&gt;""),IF(HLOOKUP(U$9,'Feuille1-Catégories'!$C$1:$G$2,2,FALSE)="OUI",U$3,IF(HLOOKUP(U$9,'Feuille1-Catégories'!$C$1:$G$3,3,FALSE)="OUI",OFFSET(U$3,MOD(QUOTIENT(ROW()-ROW($A$20),'Feuille1-Catégories'!$B$6/U$6),U$5),0),IF(MOD($A622-1-U$10,'Feuille1-Catégories'!$F$5+1)=0,U$3,""))),"")</f>
        <v/>
      </c>
      <c r="V622" s="7" t="str">
        <f ca="1">IF(AND($A622&lt;&gt;"",V$9&lt;&gt;""),IF(HLOOKUP(V$9,'Feuille1-Catégories'!$C$1:$G$2,2,FALSE)="OUI",V$3,IF(HLOOKUP(V$9,'Feuille1-Catégories'!$C$1:$G$3,3,FALSE)="OUI",OFFSET(V$3,MOD(QUOTIENT(ROW()-ROW($A$20),'Feuille1-Catégories'!$B$6/V$6),V$5),0),IF(MOD($A622-1-V$10,'Feuille1-Catégories'!$F$5+1)=0,V$3,""))),"")</f>
        <v/>
      </c>
      <c r="W622" s="7" t="str">
        <f ca="1">IF(AND($A622&lt;&gt;"",W$9&lt;&gt;""),IF(HLOOKUP(W$9,'Feuille1-Catégories'!$C$1:$G$2,2,FALSE)="OUI",W$3,IF(HLOOKUP(W$9,'Feuille1-Catégories'!$C$1:$G$3,3,FALSE)="OUI",OFFSET(W$3,MOD(QUOTIENT(ROW()-ROW($A$20),'Feuille1-Catégories'!$B$6/W$6),W$5),0),IF(MOD($A622-1-W$10,'Feuille1-Catégories'!$F$5+1)=0,W$3,""))),"")</f>
        <v/>
      </c>
      <c r="X622" s="7" t="str">
        <f ca="1">IF(AND($A622&lt;&gt;"",X$9&lt;&gt;""),IF(HLOOKUP(X$9,'Feuille1-Catégories'!$C$1:$G$2,2,FALSE)="OUI",X$3,IF(HLOOKUP(X$9,'Feuille1-Catégories'!$C$1:$G$3,3,FALSE)="OUI",OFFSET(X$3,MOD(QUOTIENT(ROW()-ROW($A$20),'Feuille1-Catégories'!$B$6/X$6),X$5),0),IF(MOD($A622-1-X$10,'Feuille1-Catégories'!$F$5+1)=0,X$3,""))),"")</f>
        <v/>
      </c>
      <c r="Y622" s="7" t="str">
        <f ca="1">IF(AND($A622&lt;&gt;"",Y$9&lt;&gt;""),IF(HLOOKUP(Y$9,'Feuille1-Catégories'!$C$1:$G$2,2,FALSE)="OUI",Y$3,IF(HLOOKUP(Y$9,'Feuille1-Catégories'!$C$1:$G$3,3,FALSE)="OUI",OFFSET(Y$3,MOD(QUOTIENT(ROW()-ROW($A$20),'Feuille1-Catégories'!$B$6/Y$6),Y$5),0),IF(MOD($A622-1-Y$10,'Feuille1-Catégories'!$F$5+1)=0,Y$3,""))),"")</f>
        <v/>
      </c>
      <c r="Z622" s="7" t="str">
        <f ca="1">IF(AND($A622&lt;&gt;"",Z$9&lt;&gt;""),IF(HLOOKUP(Z$9,'Feuille1-Catégories'!$C$1:$G$2,2,FALSE)="OUI",Z$3,IF(HLOOKUP(Z$9,'Feuille1-Catégories'!$C$1:$G$3,3,FALSE)="OUI",OFFSET(Z$3,MOD(QUOTIENT(ROW()-ROW($A$20),'Feuille1-Catégories'!$B$6/Z$6),Z$5),0),"")),"")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23" spans="1:26" ht="17" x14ac:dyDescent="0.2">
      <c r="A623" s="21" t="str">
        <f>IF(ROW()-ROW($A$19)&gt;'Feuille1-Catégories'!$B$6,"",ROW()-ROW($A$19))</f>
        <v/>
      </c>
      <c r="B623" s="33" t="str">
        <f t="shared" si="28"/>
        <v/>
      </c>
      <c r="C623" s="10" t="str">
        <f t="shared" si="29"/>
        <v/>
      </c>
      <c r="D623" s="10" t="str">
        <f>IF('Feuille3-Coût de production'!D623&lt;&gt;"",'Feuille3-Coût de production'!D623,"")</f>
        <v/>
      </c>
      <c r="E623" s="10" t="str">
        <f t="shared" si="30"/>
        <v/>
      </c>
      <c r="F623" s="7" t="str">
        <f ca="1">IF(AND($A623&lt;&gt;"",F$9&lt;&gt;""),IF(HLOOKUP(F$9,'Feuille1-Catégories'!$C$1:$G$2,2,FALSE)="OUI",F$3,IF(HLOOKUP(F$9,'Feuille1-Catégories'!$C$1:$G$3,3,FALSE)="OUI",OFFSET(F$3,MOD(QUOTIENT(ROW()-ROW($A$20),'Feuille1-Catégories'!$B$6/F$6),F$5),0),IF(MOD($A623-1-F$10,'Feuille1-Catégories'!$F$5+1)=0,F$3,""))),"")</f>
        <v/>
      </c>
      <c r="G623" s="7" t="str">
        <f ca="1">IF(AND($A623&lt;&gt;"",G$9&lt;&gt;""),IF(HLOOKUP(G$9,'Feuille1-Catégories'!$C$1:$G$2,2,FALSE)="OUI",G$3,IF(HLOOKUP(G$9,'Feuille1-Catégories'!$C$1:$G$3,3,FALSE)="OUI",OFFSET(G$3,MOD(QUOTIENT(ROW()-ROW($A$20),'Feuille1-Catégories'!$B$6/G$6),G$5),0),IF(MOD($A623-1-G$10,'Feuille1-Catégories'!$F$5+1)=0,G$3,""))),"")</f>
        <v/>
      </c>
      <c r="H623" s="7" t="str">
        <f ca="1">IF(AND($A623&lt;&gt;"",H$9&lt;&gt;""),IF(HLOOKUP(H$9,'Feuille1-Catégories'!$C$1:$G$2,2,FALSE)="OUI",H$3,IF(HLOOKUP(H$9,'Feuille1-Catégories'!$C$1:$G$3,3,FALSE)="OUI",OFFSET(H$3,MOD(QUOTIENT(ROW()-ROW($A$20),'Feuille1-Catégories'!$B$6/H$6),H$5),0),IF(MOD($A623-1-H$10,'Feuille1-Catégories'!$F$5+1)=0,H$3,""))),"")</f>
        <v/>
      </c>
      <c r="I623" s="7" t="str">
        <f ca="1">IF(AND($A623&lt;&gt;"",I$9&lt;&gt;""),IF(HLOOKUP(I$9,'Feuille1-Catégories'!$C$1:$G$2,2,FALSE)="OUI",I$3,IF(HLOOKUP(I$9,'Feuille1-Catégories'!$C$1:$G$3,3,FALSE)="OUI",OFFSET(I$3,MOD(QUOTIENT(ROW()-ROW($A$20),'Feuille1-Catégories'!$B$6/I$6),I$5),0),IF(MOD($A623-1-I$10,'Feuille1-Catégories'!$F$5+1)=0,I$3,""))),"")</f>
        <v/>
      </c>
      <c r="J623" s="7" t="str">
        <f ca="1">IF(AND($A623&lt;&gt;"",J$9&lt;&gt;""),IF(HLOOKUP(J$9,'Feuille1-Catégories'!$C$1:$G$2,2,FALSE)="OUI",J$3,IF(HLOOKUP(J$9,'Feuille1-Catégories'!$C$1:$G$3,3,FALSE)="OUI",OFFSET(J$3,MOD(QUOTIENT(ROW()-ROW($A$20),'Feuille1-Catégories'!$B$6/J$6),J$5),0),IF(MOD($A623-1-J$10,'Feuille1-Catégories'!$F$5+1)=0,J$3,""))),"")</f>
        <v/>
      </c>
      <c r="K623" s="7" t="str">
        <f ca="1">IF(AND($A623&lt;&gt;"",K$9&lt;&gt;""),IF(HLOOKUP(K$9,'Feuille1-Catégories'!$C$1:$G$2,2,FALSE)="OUI",K$3,IF(HLOOKUP(K$9,'Feuille1-Catégories'!$C$1:$G$3,3,FALSE)="OUI",OFFSET(K$3,MOD(QUOTIENT(ROW()-ROW($A$20),'Feuille1-Catégories'!$B$6/K$6),K$5),0),IF(MOD($A623-1-K$10,'Feuille1-Catégories'!$F$5+1)=0,K$3,""))),"")</f>
        <v/>
      </c>
      <c r="L623" s="7" t="str">
        <f ca="1">IF(AND($A623&lt;&gt;"",L$9&lt;&gt;""),IF(HLOOKUP(L$9,'Feuille1-Catégories'!$C$1:$G$2,2,FALSE)="OUI",L$3,IF(HLOOKUP(L$9,'Feuille1-Catégories'!$C$1:$G$3,3,FALSE)="OUI",OFFSET(L$3,MOD(QUOTIENT(ROW()-ROW($A$20),'Feuille1-Catégories'!$B$6/L$6),L$5),0),IF(MOD($A623-1-L$10,'Feuille1-Catégories'!$F$5+1)=0,L$3,""))),"")</f>
        <v/>
      </c>
      <c r="M623" s="7" t="str">
        <f ca="1">IF(AND($A623&lt;&gt;"",M$9&lt;&gt;""),IF(HLOOKUP(M$9,'Feuille1-Catégories'!$C$1:$G$2,2,FALSE)="OUI",M$3,IF(HLOOKUP(M$9,'Feuille1-Catégories'!$C$1:$G$3,3,FALSE)="OUI",OFFSET(M$3,MOD(QUOTIENT(ROW()-ROW($A$20),'Feuille1-Catégories'!$B$6/M$6),M$5),0),IF(MOD($A623-1-M$10,'Feuille1-Catégories'!$F$5+1)=0,M$3,""))),"")</f>
        <v/>
      </c>
      <c r="N623" s="7" t="str">
        <f ca="1">IF(AND($A623&lt;&gt;"",N$9&lt;&gt;""),IF(HLOOKUP(N$9,'Feuille1-Catégories'!$C$1:$G$2,2,FALSE)="OUI",N$3,IF(HLOOKUP(N$9,'Feuille1-Catégories'!$C$1:$G$3,3,FALSE)="OUI",OFFSET(N$3,MOD(QUOTIENT(ROW()-ROW($A$20),'Feuille1-Catégories'!$B$6/N$6),N$5),0),IF(MOD($A623-1-N$10,'Feuille1-Catégories'!$F$5+1)=0,N$3,""))),"")</f>
        <v/>
      </c>
      <c r="O623" s="7" t="str">
        <f ca="1">IF(AND($A623&lt;&gt;"",O$9&lt;&gt;""),IF(HLOOKUP(O$9,'Feuille1-Catégories'!$C$1:$G$2,2,FALSE)="OUI",O$3,IF(HLOOKUP(O$9,'Feuille1-Catégories'!$C$1:$G$3,3,FALSE)="OUI",OFFSET(O$3,MOD(QUOTIENT(ROW()-ROW($A$20),'Feuille1-Catégories'!$B$6/O$6),O$5),0),IF(MOD($A623-1-O$10,'Feuille1-Catégories'!$F$5+1)=0,O$3,""))),"")</f>
        <v/>
      </c>
      <c r="P623" s="7" t="str">
        <f ca="1">IF(AND($A623&lt;&gt;"",P$9&lt;&gt;""),IF(HLOOKUP(P$9,'Feuille1-Catégories'!$C$1:$G$2,2,FALSE)="OUI",P$3,IF(HLOOKUP(P$9,'Feuille1-Catégories'!$C$1:$G$3,3,FALSE)="OUI",OFFSET(P$3,MOD(QUOTIENT(ROW()-ROW($A$20),'Feuille1-Catégories'!$B$6/P$6),P$5),0),IF(MOD($A623-1-P$10,'Feuille1-Catégories'!$F$5+1)=0,P$3,""))),"")</f>
        <v/>
      </c>
      <c r="Q623" s="7" t="str">
        <f ca="1">IF(AND($A623&lt;&gt;"",Q$9&lt;&gt;""),IF(HLOOKUP(Q$9,'Feuille1-Catégories'!$C$1:$G$2,2,FALSE)="OUI",Q$3,IF(HLOOKUP(Q$9,'Feuille1-Catégories'!$C$1:$G$3,3,FALSE)="OUI",OFFSET(Q$3,MOD(QUOTIENT(ROW()-ROW($A$20),'Feuille1-Catégories'!$B$6/Q$6),Q$5),0),IF(MOD($A623-1-Q$10,'Feuille1-Catégories'!$F$5+1)=0,Q$3,""))),"")</f>
        <v/>
      </c>
      <c r="R623" s="7" t="str">
        <f ca="1">IF(AND($A623&lt;&gt;"",R$9&lt;&gt;""),IF(HLOOKUP(R$9,'Feuille1-Catégories'!$C$1:$G$2,2,FALSE)="OUI",R$3,IF(HLOOKUP(R$9,'Feuille1-Catégories'!$C$1:$G$3,3,FALSE)="OUI",OFFSET(R$3,MOD(QUOTIENT(ROW()-ROW($A$20),'Feuille1-Catégories'!$B$6/R$6),R$5),0),IF(MOD($A623-1-R$10,'Feuille1-Catégories'!$F$5+1)=0,R$3,""))),"")</f>
        <v/>
      </c>
      <c r="S623" s="7" t="str">
        <f ca="1">IF(AND($A623&lt;&gt;"",S$9&lt;&gt;""),IF(HLOOKUP(S$9,'Feuille1-Catégories'!$C$1:$G$2,2,FALSE)="OUI",S$3,IF(HLOOKUP(S$9,'Feuille1-Catégories'!$C$1:$G$3,3,FALSE)="OUI",OFFSET(S$3,MOD(QUOTIENT(ROW()-ROW($A$20),'Feuille1-Catégories'!$B$6/S$6),S$5),0),IF(MOD($A623-1-S$10,'Feuille1-Catégories'!$F$5+1)=0,S$3,""))),"")</f>
        <v/>
      </c>
      <c r="T623" s="7" t="str">
        <f ca="1">IF(AND($A623&lt;&gt;"",T$9&lt;&gt;""),IF(HLOOKUP(T$9,'Feuille1-Catégories'!$C$1:$G$2,2,FALSE)="OUI",T$3,IF(HLOOKUP(T$9,'Feuille1-Catégories'!$C$1:$G$3,3,FALSE)="OUI",OFFSET(T$3,MOD(QUOTIENT(ROW()-ROW($A$20),'Feuille1-Catégories'!$B$6/T$6),T$5),0),IF(MOD($A623-1-T$10,'Feuille1-Catégories'!$F$5+1)=0,T$3,""))),"")</f>
        <v/>
      </c>
      <c r="U623" s="7" t="str">
        <f ca="1">IF(AND($A623&lt;&gt;"",U$9&lt;&gt;""),IF(HLOOKUP(U$9,'Feuille1-Catégories'!$C$1:$G$2,2,FALSE)="OUI",U$3,IF(HLOOKUP(U$9,'Feuille1-Catégories'!$C$1:$G$3,3,FALSE)="OUI",OFFSET(U$3,MOD(QUOTIENT(ROW()-ROW($A$20),'Feuille1-Catégories'!$B$6/U$6),U$5),0),IF(MOD($A623-1-U$10,'Feuille1-Catégories'!$F$5+1)=0,U$3,""))),"")</f>
        <v/>
      </c>
      <c r="V623" s="7" t="str">
        <f ca="1">IF(AND($A623&lt;&gt;"",V$9&lt;&gt;""),IF(HLOOKUP(V$9,'Feuille1-Catégories'!$C$1:$G$2,2,FALSE)="OUI",V$3,IF(HLOOKUP(V$9,'Feuille1-Catégories'!$C$1:$G$3,3,FALSE)="OUI",OFFSET(V$3,MOD(QUOTIENT(ROW()-ROW($A$20),'Feuille1-Catégories'!$B$6/V$6),V$5),0),IF(MOD($A623-1-V$10,'Feuille1-Catégories'!$F$5+1)=0,V$3,""))),"")</f>
        <v/>
      </c>
      <c r="W623" s="7" t="str">
        <f ca="1">IF(AND($A623&lt;&gt;"",W$9&lt;&gt;""),IF(HLOOKUP(W$9,'Feuille1-Catégories'!$C$1:$G$2,2,FALSE)="OUI",W$3,IF(HLOOKUP(W$9,'Feuille1-Catégories'!$C$1:$G$3,3,FALSE)="OUI",OFFSET(W$3,MOD(QUOTIENT(ROW()-ROW($A$20),'Feuille1-Catégories'!$B$6/W$6),W$5),0),IF(MOD($A623-1-W$10,'Feuille1-Catégories'!$F$5+1)=0,W$3,""))),"")</f>
        <v/>
      </c>
      <c r="X623" s="7" t="str">
        <f ca="1">IF(AND($A623&lt;&gt;"",X$9&lt;&gt;""),IF(HLOOKUP(X$9,'Feuille1-Catégories'!$C$1:$G$2,2,FALSE)="OUI",X$3,IF(HLOOKUP(X$9,'Feuille1-Catégories'!$C$1:$G$3,3,FALSE)="OUI",OFFSET(X$3,MOD(QUOTIENT(ROW()-ROW($A$20),'Feuille1-Catégories'!$B$6/X$6),X$5),0),IF(MOD($A623-1-X$10,'Feuille1-Catégories'!$F$5+1)=0,X$3,""))),"")</f>
        <v/>
      </c>
      <c r="Y623" s="7" t="str">
        <f ca="1">IF(AND($A623&lt;&gt;"",Y$9&lt;&gt;""),IF(HLOOKUP(Y$9,'Feuille1-Catégories'!$C$1:$G$2,2,FALSE)="OUI",Y$3,IF(HLOOKUP(Y$9,'Feuille1-Catégories'!$C$1:$G$3,3,FALSE)="OUI",OFFSET(Y$3,MOD(QUOTIENT(ROW()-ROW($A$20),'Feuille1-Catégories'!$B$6/Y$6),Y$5),0),IF(MOD($A623-1-Y$10,'Feuille1-Catégories'!$F$5+1)=0,Y$3,""))),"")</f>
        <v/>
      </c>
      <c r="Z623" s="7" t="str">
        <f ca="1">IF(AND($A623&lt;&gt;"",Z$9&lt;&gt;""),IF(HLOOKUP(Z$9,'Feuille1-Catégories'!$C$1:$G$2,2,FALSE)="OUI",Z$3,IF(HLOOKUP(Z$9,'Feuille1-Catégories'!$C$1:$G$3,3,FALSE)="OUI",OFFSET(Z$3,MOD(QUOTIENT(ROW()-ROW($A$20),'Feuille1-Catégories'!$B$6/Z$6),Z$5),0),"")),"")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24" spans="1:26" ht="17" x14ac:dyDescent="0.2">
      <c r="A624" s="21" t="str">
        <f>IF(ROW()-ROW($A$19)&gt;'Feuille1-Catégories'!$B$6,"",ROW()-ROW($A$19))</f>
        <v/>
      </c>
      <c r="B624" s="33" t="str">
        <f t="shared" si="28"/>
        <v/>
      </c>
      <c r="C624" s="10" t="str">
        <f t="shared" si="29"/>
        <v/>
      </c>
      <c r="D624" s="10" t="str">
        <f>IF('Feuille3-Coût de production'!D624&lt;&gt;"",'Feuille3-Coût de production'!D624,"")</f>
        <v/>
      </c>
      <c r="E624" s="10" t="str">
        <f t="shared" si="30"/>
        <v/>
      </c>
      <c r="F624" s="7" t="str">
        <f ca="1">IF(AND($A624&lt;&gt;"",F$9&lt;&gt;""),IF(HLOOKUP(F$9,'Feuille1-Catégories'!$C$1:$G$2,2,FALSE)="OUI",F$3,IF(HLOOKUP(F$9,'Feuille1-Catégories'!$C$1:$G$3,3,FALSE)="OUI",OFFSET(F$3,MOD(QUOTIENT(ROW()-ROW($A$20),'Feuille1-Catégories'!$B$6/F$6),F$5),0),IF(MOD($A624-1-F$10,'Feuille1-Catégories'!$F$5+1)=0,F$3,""))),"")</f>
        <v/>
      </c>
      <c r="G624" s="7" t="str">
        <f ca="1">IF(AND($A624&lt;&gt;"",G$9&lt;&gt;""),IF(HLOOKUP(G$9,'Feuille1-Catégories'!$C$1:$G$2,2,FALSE)="OUI",G$3,IF(HLOOKUP(G$9,'Feuille1-Catégories'!$C$1:$G$3,3,FALSE)="OUI",OFFSET(G$3,MOD(QUOTIENT(ROW()-ROW($A$20),'Feuille1-Catégories'!$B$6/G$6),G$5),0),IF(MOD($A624-1-G$10,'Feuille1-Catégories'!$F$5+1)=0,G$3,""))),"")</f>
        <v/>
      </c>
      <c r="H624" s="7" t="str">
        <f ca="1">IF(AND($A624&lt;&gt;"",H$9&lt;&gt;""),IF(HLOOKUP(H$9,'Feuille1-Catégories'!$C$1:$G$2,2,FALSE)="OUI",H$3,IF(HLOOKUP(H$9,'Feuille1-Catégories'!$C$1:$G$3,3,FALSE)="OUI",OFFSET(H$3,MOD(QUOTIENT(ROW()-ROW($A$20),'Feuille1-Catégories'!$B$6/H$6),H$5),0),IF(MOD($A624-1-H$10,'Feuille1-Catégories'!$F$5+1)=0,H$3,""))),"")</f>
        <v/>
      </c>
      <c r="I624" s="7" t="str">
        <f ca="1">IF(AND($A624&lt;&gt;"",I$9&lt;&gt;""),IF(HLOOKUP(I$9,'Feuille1-Catégories'!$C$1:$G$2,2,FALSE)="OUI",I$3,IF(HLOOKUP(I$9,'Feuille1-Catégories'!$C$1:$G$3,3,FALSE)="OUI",OFFSET(I$3,MOD(QUOTIENT(ROW()-ROW($A$20),'Feuille1-Catégories'!$B$6/I$6),I$5),0),IF(MOD($A624-1-I$10,'Feuille1-Catégories'!$F$5+1)=0,I$3,""))),"")</f>
        <v/>
      </c>
      <c r="J624" s="7" t="str">
        <f ca="1">IF(AND($A624&lt;&gt;"",J$9&lt;&gt;""),IF(HLOOKUP(J$9,'Feuille1-Catégories'!$C$1:$G$2,2,FALSE)="OUI",J$3,IF(HLOOKUP(J$9,'Feuille1-Catégories'!$C$1:$G$3,3,FALSE)="OUI",OFFSET(J$3,MOD(QUOTIENT(ROW()-ROW($A$20),'Feuille1-Catégories'!$B$6/J$6),J$5),0),IF(MOD($A624-1-J$10,'Feuille1-Catégories'!$F$5+1)=0,J$3,""))),"")</f>
        <v/>
      </c>
      <c r="K624" s="7" t="str">
        <f ca="1">IF(AND($A624&lt;&gt;"",K$9&lt;&gt;""),IF(HLOOKUP(K$9,'Feuille1-Catégories'!$C$1:$G$2,2,FALSE)="OUI",K$3,IF(HLOOKUP(K$9,'Feuille1-Catégories'!$C$1:$G$3,3,FALSE)="OUI",OFFSET(K$3,MOD(QUOTIENT(ROW()-ROW($A$20),'Feuille1-Catégories'!$B$6/K$6),K$5),0),IF(MOD($A624-1-K$10,'Feuille1-Catégories'!$F$5+1)=0,K$3,""))),"")</f>
        <v/>
      </c>
      <c r="L624" s="7" t="str">
        <f ca="1">IF(AND($A624&lt;&gt;"",L$9&lt;&gt;""),IF(HLOOKUP(L$9,'Feuille1-Catégories'!$C$1:$G$2,2,FALSE)="OUI",L$3,IF(HLOOKUP(L$9,'Feuille1-Catégories'!$C$1:$G$3,3,FALSE)="OUI",OFFSET(L$3,MOD(QUOTIENT(ROW()-ROW($A$20),'Feuille1-Catégories'!$B$6/L$6),L$5),0),IF(MOD($A624-1-L$10,'Feuille1-Catégories'!$F$5+1)=0,L$3,""))),"")</f>
        <v/>
      </c>
      <c r="M624" s="7" t="str">
        <f ca="1">IF(AND($A624&lt;&gt;"",M$9&lt;&gt;""),IF(HLOOKUP(M$9,'Feuille1-Catégories'!$C$1:$G$2,2,FALSE)="OUI",M$3,IF(HLOOKUP(M$9,'Feuille1-Catégories'!$C$1:$G$3,3,FALSE)="OUI",OFFSET(M$3,MOD(QUOTIENT(ROW()-ROW($A$20),'Feuille1-Catégories'!$B$6/M$6),M$5),0),IF(MOD($A624-1-M$10,'Feuille1-Catégories'!$F$5+1)=0,M$3,""))),"")</f>
        <v/>
      </c>
      <c r="N624" s="7" t="str">
        <f ca="1">IF(AND($A624&lt;&gt;"",N$9&lt;&gt;""),IF(HLOOKUP(N$9,'Feuille1-Catégories'!$C$1:$G$2,2,FALSE)="OUI",N$3,IF(HLOOKUP(N$9,'Feuille1-Catégories'!$C$1:$G$3,3,FALSE)="OUI",OFFSET(N$3,MOD(QUOTIENT(ROW()-ROW($A$20),'Feuille1-Catégories'!$B$6/N$6),N$5),0),IF(MOD($A624-1-N$10,'Feuille1-Catégories'!$F$5+1)=0,N$3,""))),"")</f>
        <v/>
      </c>
      <c r="O624" s="7" t="str">
        <f ca="1">IF(AND($A624&lt;&gt;"",O$9&lt;&gt;""),IF(HLOOKUP(O$9,'Feuille1-Catégories'!$C$1:$G$2,2,FALSE)="OUI",O$3,IF(HLOOKUP(O$9,'Feuille1-Catégories'!$C$1:$G$3,3,FALSE)="OUI",OFFSET(O$3,MOD(QUOTIENT(ROW()-ROW($A$20),'Feuille1-Catégories'!$B$6/O$6),O$5),0),IF(MOD($A624-1-O$10,'Feuille1-Catégories'!$F$5+1)=0,O$3,""))),"")</f>
        <v/>
      </c>
      <c r="P624" s="7" t="str">
        <f ca="1">IF(AND($A624&lt;&gt;"",P$9&lt;&gt;""),IF(HLOOKUP(P$9,'Feuille1-Catégories'!$C$1:$G$2,2,FALSE)="OUI",P$3,IF(HLOOKUP(P$9,'Feuille1-Catégories'!$C$1:$G$3,3,FALSE)="OUI",OFFSET(P$3,MOD(QUOTIENT(ROW()-ROW($A$20),'Feuille1-Catégories'!$B$6/P$6),P$5),0),IF(MOD($A624-1-P$10,'Feuille1-Catégories'!$F$5+1)=0,P$3,""))),"")</f>
        <v/>
      </c>
      <c r="Q624" s="7" t="str">
        <f ca="1">IF(AND($A624&lt;&gt;"",Q$9&lt;&gt;""),IF(HLOOKUP(Q$9,'Feuille1-Catégories'!$C$1:$G$2,2,FALSE)="OUI",Q$3,IF(HLOOKUP(Q$9,'Feuille1-Catégories'!$C$1:$G$3,3,FALSE)="OUI",OFFSET(Q$3,MOD(QUOTIENT(ROW()-ROW($A$20),'Feuille1-Catégories'!$B$6/Q$6),Q$5),0),IF(MOD($A624-1-Q$10,'Feuille1-Catégories'!$F$5+1)=0,Q$3,""))),"")</f>
        <v/>
      </c>
      <c r="R624" s="7" t="str">
        <f ca="1">IF(AND($A624&lt;&gt;"",R$9&lt;&gt;""),IF(HLOOKUP(R$9,'Feuille1-Catégories'!$C$1:$G$2,2,FALSE)="OUI",R$3,IF(HLOOKUP(R$9,'Feuille1-Catégories'!$C$1:$G$3,3,FALSE)="OUI",OFFSET(R$3,MOD(QUOTIENT(ROW()-ROW($A$20),'Feuille1-Catégories'!$B$6/R$6),R$5),0),IF(MOD($A624-1-R$10,'Feuille1-Catégories'!$F$5+1)=0,R$3,""))),"")</f>
        <v/>
      </c>
      <c r="S624" s="7" t="str">
        <f ca="1">IF(AND($A624&lt;&gt;"",S$9&lt;&gt;""),IF(HLOOKUP(S$9,'Feuille1-Catégories'!$C$1:$G$2,2,FALSE)="OUI",S$3,IF(HLOOKUP(S$9,'Feuille1-Catégories'!$C$1:$G$3,3,FALSE)="OUI",OFFSET(S$3,MOD(QUOTIENT(ROW()-ROW($A$20),'Feuille1-Catégories'!$B$6/S$6),S$5),0),IF(MOD($A624-1-S$10,'Feuille1-Catégories'!$F$5+1)=0,S$3,""))),"")</f>
        <v/>
      </c>
      <c r="T624" s="7" t="str">
        <f ca="1">IF(AND($A624&lt;&gt;"",T$9&lt;&gt;""),IF(HLOOKUP(T$9,'Feuille1-Catégories'!$C$1:$G$2,2,FALSE)="OUI",T$3,IF(HLOOKUP(T$9,'Feuille1-Catégories'!$C$1:$G$3,3,FALSE)="OUI",OFFSET(T$3,MOD(QUOTIENT(ROW()-ROW($A$20),'Feuille1-Catégories'!$B$6/T$6),T$5),0),IF(MOD($A624-1-T$10,'Feuille1-Catégories'!$F$5+1)=0,T$3,""))),"")</f>
        <v/>
      </c>
      <c r="U624" s="7" t="str">
        <f ca="1">IF(AND($A624&lt;&gt;"",U$9&lt;&gt;""),IF(HLOOKUP(U$9,'Feuille1-Catégories'!$C$1:$G$2,2,FALSE)="OUI",U$3,IF(HLOOKUP(U$9,'Feuille1-Catégories'!$C$1:$G$3,3,FALSE)="OUI",OFFSET(U$3,MOD(QUOTIENT(ROW()-ROW($A$20),'Feuille1-Catégories'!$B$6/U$6),U$5),0),IF(MOD($A624-1-U$10,'Feuille1-Catégories'!$F$5+1)=0,U$3,""))),"")</f>
        <v/>
      </c>
      <c r="V624" s="7" t="str">
        <f ca="1">IF(AND($A624&lt;&gt;"",V$9&lt;&gt;""),IF(HLOOKUP(V$9,'Feuille1-Catégories'!$C$1:$G$2,2,FALSE)="OUI",V$3,IF(HLOOKUP(V$9,'Feuille1-Catégories'!$C$1:$G$3,3,FALSE)="OUI",OFFSET(V$3,MOD(QUOTIENT(ROW()-ROW($A$20),'Feuille1-Catégories'!$B$6/V$6),V$5),0),IF(MOD($A624-1-V$10,'Feuille1-Catégories'!$F$5+1)=0,V$3,""))),"")</f>
        <v/>
      </c>
      <c r="W624" s="7" t="str">
        <f ca="1">IF(AND($A624&lt;&gt;"",W$9&lt;&gt;""),IF(HLOOKUP(W$9,'Feuille1-Catégories'!$C$1:$G$2,2,FALSE)="OUI",W$3,IF(HLOOKUP(W$9,'Feuille1-Catégories'!$C$1:$G$3,3,FALSE)="OUI",OFFSET(W$3,MOD(QUOTIENT(ROW()-ROW($A$20),'Feuille1-Catégories'!$B$6/W$6),W$5),0),IF(MOD($A624-1-W$10,'Feuille1-Catégories'!$F$5+1)=0,W$3,""))),"")</f>
        <v/>
      </c>
      <c r="X624" s="7" t="str">
        <f ca="1">IF(AND($A624&lt;&gt;"",X$9&lt;&gt;""),IF(HLOOKUP(X$9,'Feuille1-Catégories'!$C$1:$G$2,2,FALSE)="OUI",X$3,IF(HLOOKUP(X$9,'Feuille1-Catégories'!$C$1:$G$3,3,FALSE)="OUI",OFFSET(X$3,MOD(QUOTIENT(ROW()-ROW($A$20),'Feuille1-Catégories'!$B$6/X$6),X$5),0),IF(MOD($A624-1-X$10,'Feuille1-Catégories'!$F$5+1)=0,X$3,""))),"")</f>
        <v/>
      </c>
      <c r="Y624" s="7" t="str">
        <f ca="1">IF(AND($A624&lt;&gt;"",Y$9&lt;&gt;""),IF(HLOOKUP(Y$9,'Feuille1-Catégories'!$C$1:$G$2,2,FALSE)="OUI",Y$3,IF(HLOOKUP(Y$9,'Feuille1-Catégories'!$C$1:$G$3,3,FALSE)="OUI",OFFSET(Y$3,MOD(QUOTIENT(ROW()-ROW($A$20),'Feuille1-Catégories'!$B$6/Y$6),Y$5),0),IF(MOD($A624-1-Y$10,'Feuille1-Catégories'!$F$5+1)=0,Y$3,""))),"")</f>
        <v/>
      </c>
      <c r="Z624" s="7" t="str">
        <f ca="1">IF(AND($A624&lt;&gt;"",Z$9&lt;&gt;""),IF(HLOOKUP(Z$9,'Feuille1-Catégories'!$C$1:$G$2,2,FALSE)="OUI",Z$3,IF(HLOOKUP(Z$9,'Feuille1-Catégories'!$C$1:$G$3,3,FALSE)="OUI",OFFSET(Z$3,MOD(QUOTIENT(ROW()-ROW($A$20),'Feuille1-Catégories'!$B$6/Z$6),Z$5),0),"")),"")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25" spans="1:26" ht="17" x14ac:dyDescent="0.2">
      <c r="A625" s="21" t="str">
        <f>IF(ROW()-ROW($A$19)&gt;'Feuille1-Catégories'!$B$6,"",ROW()-ROW($A$19))</f>
        <v/>
      </c>
      <c r="B625" s="33" t="str">
        <f t="shared" si="28"/>
        <v/>
      </c>
      <c r="C625" s="10" t="str">
        <f t="shared" si="29"/>
        <v/>
      </c>
      <c r="D625" s="10" t="str">
        <f>IF('Feuille3-Coût de production'!D625&lt;&gt;"",'Feuille3-Coût de production'!D625,"")</f>
        <v/>
      </c>
      <c r="E625" s="10" t="str">
        <f t="shared" si="30"/>
        <v/>
      </c>
      <c r="F625" s="7" t="str">
        <f ca="1">IF(AND($A625&lt;&gt;"",F$9&lt;&gt;""),IF(HLOOKUP(F$9,'Feuille1-Catégories'!$C$1:$G$2,2,FALSE)="OUI",F$3,IF(HLOOKUP(F$9,'Feuille1-Catégories'!$C$1:$G$3,3,FALSE)="OUI",OFFSET(F$3,MOD(QUOTIENT(ROW()-ROW($A$20),'Feuille1-Catégories'!$B$6/F$6),F$5),0),IF(MOD($A625-1-F$10,'Feuille1-Catégories'!$F$5+1)=0,F$3,""))),"")</f>
        <v/>
      </c>
      <c r="G625" s="7" t="str">
        <f ca="1">IF(AND($A625&lt;&gt;"",G$9&lt;&gt;""),IF(HLOOKUP(G$9,'Feuille1-Catégories'!$C$1:$G$2,2,FALSE)="OUI",G$3,IF(HLOOKUP(G$9,'Feuille1-Catégories'!$C$1:$G$3,3,FALSE)="OUI",OFFSET(G$3,MOD(QUOTIENT(ROW()-ROW($A$20),'Feuille1-Catégories'!$B$6/G$6),G$5),0),IF(MOD($A625-1-G$10,'Feuille1-Catégories'!$F$5+1)=0,G$3,""))),"")</f>
        <v/>
      </c>
      <c r="H625" s="7" t="str">
        <f ca="1">IF(AND($A625&lt;&gt;"",H$9&lt;&gt;""),IF(HLOOKUP(H$9,'Feuille1-Catégories'!$C$1:$G$2,2,FALSE)="OUI",H$3,IF(HLOOKUP(H$9,'Feuille1-Catégories'!$C$1:$G$3,3,FALSE)="OUI",OFFSET(H$3,MOD(QUOTIENT(ROW()-ROW($A$20),'Feuille1-Catégories'!$B$6/H$6),H$5),0),IF(MOD($A625-1-H$10,'Feuille1-Catégories'!$F$5+1)=0,H$3,""))),"")</f>
        <v/>
      </c>
      <c r="I625" s="7" t="str">
        <f ca="1">IF(AND($A625&lt;&gt;"",I$9&lt;&gt;""),IF(HLOOKUP(I$9,'Feuille1-Catégories'!$C$1:$G$2,2,FALSE)="OUI",I$3,IF(HLOOKUP(I$9,'Feuille1-Catégories'!$C$1:$G$3,3,FALSE)="OUI",OFFSET(I$3,MOD(QUOTIENT(ROW()-ROW($A$20),'Feuille1-Catégories'!$B$6/I$6),I$5),0),IF(MOD($A625-1-I$10,'Feuille1-Catégories'!$F$5+1)=0,I$3,""))),"")</f>
        <v/>
      </c>
      <c r="J625" s="7" t="str">
        <f ca="1">IF(AND($A625&lt;&gt;"",J$9&lt;&gt;""),IF(HLOOKUP(J$9,'Feuille1-Catégories'!$C$1:$G$2,2,FALSE)="OUI",J$3,IF(HLOOKUP(J$9,'Feuille1-Catégories'!$C$1:$G$3,3,FALSE)="OUI",OFFSET(J$3,MOD(QUOTIENT(ROW()-ROW($A$20),'Feuille1-Catégories'!$B$6/J$6),J$5),0),IF(MOD($A625-1-J$10,'Feuille1-Catégories'!$F$5+1)=0,J$3,""))),"")</f>
        <v/>
      </c>
      <c r="K625" s="7" t="str">
        <f ca="1">IF(AND($A625&lt;&gt;"",K$9&lt;&gt;""),IF(HLOOKUP(K$9,'Feuille1-Catégories'!$C$1:$G$2,2,FALSE)="OUI",K$3,IF(HLOOKUP(K$9,'Feuille1-Catégories'!$C$1:$G$3,3,FALSE)="OUI",OFFSET(K$3,MOD(QUOTIENT(ROW()-ROW($A$20),'Feuille1-Catégories'!$B$6/K$6),K$5),0),IF(MOD($A625-1-K$10,'Feuille1-Catégories'!$F$5+1)=0,K$3,""))),"")</f>
        <v/>
      </c>
      <c r="L625" s="7" t="str">
        <f ca="1">IF(AND($A625&lt;&gt;"",L$9&lt;&gt;""),IF(HLOOKUP(L$9,'Feuille1-Catégories'!$C$1:$G$2,2,FALSE)="OUI",L$3,IF(HLOOKUP(L$9,'Feuille1-Catégories'!$C$1:$G$3,3,FALSE)="OUI",OFFSET(L$3,MOD(QUOTIENT(ROW()-ROW($A$20),'Feuille1-Catégories'!$B$6/L$6),L$5),0),IF(MOD($A625-1-L$10,'Feuille1-Catégories'!$F$5+1)=0,L$3,""))),"")</f>
        <v/>
      </c>
      <c r="M625" s="7" t="str">
        <f ca="1">IF(AND($A625&lt;&gt;"",M$9&lt;&gt;""),IF(HLOOKUP(M$9,'Feuille1-Catégories'!$C$1:$G$2,2,FALSE)="OUI",M$3,IF(HLOOKUP(M$9,'Feuille1-Catégories'!$C$1:$G$3,3,FALSE)="OUI",OFFSET(M$3,MOD(QUOTIENT(ROW()-ROW($A$20),'Feuille1-Catégories'!$B$6/M$6),M$5),0),IF(MOD($A625-1-M$10,'Feuille1-Catégories'!$F$5+1)=0,M$3,""))),"")</f>
        <v/>
      </c>
      <c r="N625" s="7" t="str">
        <f ca="1">IF(AND($A625&lt;&gt;"",N$9&lt;&gt;""),IF(HLOOKUP(N$9,'Feuille1-Catégories'!$C$1:$G$2,2,FALSE)="OUI",N$3,IF(HLOOKUP(N$9,'Feuille1-Catégories'!$C$1:$G$3,3,FALSE)="OUI",OFFSET(N$3,MOD(QUOTIENT(ROW()-ROW($A$20),'Feuille1-Catégories'!$B$6/N$6),N$5),0),IF(MOD($A625-1-N$10,'Feuille1-Catégories'!$F$5+1)=0,N$3,""))),"")</f>
        <v/>
      </c>
      <c r="O625" s="7" t="str">
        <f ca="1">IF(AND($A625&lt;&gt;"",O$9&lt;&gt;""),IF(HLOOKUP(O$9,'Feuille1-Catégories'!$C$1:$G$2,2,FALSE)="OUI",O$3,IF(HLOOKUP(O$9,'Feuille1-Catégories'!$C$1:$G$3,3,FALSE)="OUI",OFFSET(O$3,MOD(QUOTIENT(ROW()-ROW($A$20),'Feuille1-Catégories'!$B$6/O$6),O$5),0),IF(MOD($A625-1-O$10,'Feuille1-Catégories'!$F$5+1)=0,O$3,""))),"")</f>
        <v/>
      </c>
      <c r="P625" s="7" t="str">
        <f ca="1">IF(AND($A625&lt;&gt;"",P$9&lt;&gt;""),IF(HLOOKUP(P$9,'Feuille1-Catégories'!$C$1:$G$2,2,FALSE)="OUI",P$3,IF(HLOOKUP(P$9,'Feuille1-Catégories'!$C$1:$G$3,3,FALSE)="OUI",OFFSET(P$3,MOD(QUOTIENT(ROW()-ROW($A$20),'Feuille1-Catégories'!$B$6/P$6),P$5),0),IF(MOD($A625-1-P$10,'Feuille1-Catégories'!$F$5+1)=0,P$3,""))),"")</f>
        <v/>
      </c>
      <c r="Q625" s="7" t="str">
        <f ca="1">IF(AND($A625&lt;&gt;"",Q$9&lt;&gt;""),IF(HLOOKUP(Q$9,'Feuille1-Catégories'!$C$1:$G$2,2,FALSE)="OUI",Q$3,IF(HLOOKUP(Q$9,'Feuille1-Catégories'!$C$1:$G$3,3,FALSE)="OUI",OFFSET(Q$3,MOD(QUOTIENT(ROW()-ROW($A$20),'Feuille1-Catégories'!$B$6/Q$6),Q$5),0),IF(MOD($A625-1-Q$10,'Feuille1-Catégories'!$F$5+1)=0,Q$3,""))),"")</f>
        <v/>
      </c>
      <c r="R625" s="7" t="str">
        <f ca="1">IF(AND($A625&lt;&gt;"",R$9&lt;&gt;""),IF(HLOOKUP(R$9,'Feuille1-Catégories'!$C$1:$G$2,2,FALSE)="OUI",R$3,IF(HLOOKUP(R$9,'Feuille1-Catégories'!$C$1:$G$3,3,FALSE)="OUI",OFFSET(R$3,MOD(QUOTIENT(ROW()-ROW($A$20),'Feuille1-Catégories'!$B$6/R$6),R$5),0),IF(MOD($A625-1-R$10,'Feuille1-Catégories'!$F$5+1)=0,R$3,""))),"")</f>
        <v/>
      </c>
      <c r="S625" s="7" t="str">
        <f ca="1">IF(AND($A625&lt;&gt;"",S$9&lt;&gt;""),IF(HLOOKUP(S$9,'Feuille1-Catégories'!$C$1:$G$2,2,FALSE)="OUI",S$3,IF(HLOOKUP(S$9,'Feuille1-Catégories'!$C$1:$G$3,3,FALSE)="OUI",OFFSET(S$3,MOD(QUOTIENT(ROW()-ROW($A$20),'Feuille1-Catégories'!$B$6/S$6),S$5),0),IF(MOD($A625-1-S$10,'Feuille1-Catégories'!$F$5+1)=0,S$3,""))),"")</f>
        <v/>
      </c>
      <c r="T625" s="7" t="str">
        <f ca="1">IF(AND($A625&lt;&gt;"",T$9&lt;&gt;""),IF(HLOOKUP(T$9,'Feuille1-Catégories'!$C$1:$G$2,2,FALSE)="OUI",T$3,IF(HLOOKUP(T$9,'Feuille1-Catégories'!$C$1:$G$3,3,FALSE)="OUI",OFFSET(T$3,MOD(QUOTIENT(ROW()-ROW($A$20),'Feuille1-Catégories'!$B$6/T$6),T$5),0),IF(MOD($A625-1-T$10,'Feuille1-Catégories'!$F$5+1)=0,T$3,""))),"")</f>
        <v/>
      </c>
      <c r="U625" s="7" t="str">
        <f ca="1">IF(AND($A625&lt;&gt;"",U$9&lt;&gt;""),IF(HLOOKUP(U$9,'Feuille1-Catégories'!$C$1:$G$2,2,FALSE)="OUI",U$3,IF(HLOOKUP(U$9,'Feuille1-Catégories'!$C$1:$G$3,3,FALSE)="OUI",OFFSET(U$3,MOD(QUOTIENT(ROW()-ROW($A$20),'Feuille1-Catégories'!$B$6/U$6),U$5),0),IF(MOD($A625-1-U$10,'Feuille1-Catégories'!$F$5+1)=0,U$3,""))),"")</f>
        <v/>
      </c>
      <c r="V625" s="7" t="str">
        <f ca="1">IF(AND($A625&lt;&gt;"",V$9&lt;&gt;""),IF(HLOOKUP(V$9,'Feuille1-Catégories'!$C$1:$G$2,2,FALSE)="OUI",V$3,IF(HLOOKUP(V$9,'Feuille1-Catégories'!$C$1:$G$3,3,FALSE)="OUI",OFFSET(V$3,MOD(QUOTIENT(ROW()-ROW($A$20),'Feuille1-Catégories'!$B$6/V$6),V$5),0),IF(MOD($A625-1-V$10,'Feuille1-Catégories'!$F$5+1)=0,V$3,""))),"")</f>
        <v/>
      </c>
      <c r="W625" s="7" t="str">
        <f ca="1">IF(AND($A625&lt;&gt;"",W$9&lt;&gt;""),IF(HLOOKUP(W$9,'Feuille1-Catégories'!$C$1:$G$2,2,FALSE)="OUI",W$3,IF(HLOOKUP(W$9,'Feuille1-Catégories'!$C$1:$G$3,3,FALSE)="OUI",OFFSET(W$3,MOD(QUOTIENT(ROW()-ROW($A$20),'Feuille1-Catégories'!$B$6/W$6),W$5),0),IF(MOD($A625-1-W$10,'Feuille1-Catégories'!$F$5+1)=0,W$3,""))),"")</f>
        <v/>
      </c>
      <c r="X625" s="7" t="str">
        <f ca="1">IF(AND($A625&lt;&gt;"",X$9&lt;&gt;""),IF(HLOOKUP(X$9,'Feuille1-Catégories'!$C$1:$G$2,2,FALSE)="OUI",X$3,IF(HLOOKUP(X$9,'Feuille1-Catégories'!$C$1:$G$3,3,FALSE)="OUI",OFFSET(X$3,MOD(QUOTIENT(ROW()-ROW($A$20),'Feuille1-Catégories'!$B$6/X$6),X$5),0),IF(MOD($A625-1-X$10,'Feuille1-Catégories'!$F$5+1)=0,X$3,""))),"")</f>
        <v/>
      </c>
      <c r="Y625" s="7" t="str">
        <f ca="1">IF(AND($A625&lt;&gt;"",Y$9&lt;&gt;""),IF(HLOOKUP(Y$9,'Feuille1-Catégories'!$C$1:$G$2,2,FALSE)="OUI",Y$3,IF(HLOOKUP(Y$9,'Feuille1-Catégories'!$C$1:$G$3,3,FALSE)="OUI",OFFSET(Y$3,MOD(QUOTIENT(ROW()-ROW($A$20),'Feuille1-Catégories'!$B$6/Y$6),Y$5),0),IF(MOD($A625-1-Y$10,'Feuille1-Catégories'!$F$5+1)=0,Y$3,""))),"")</f>
        <v/>
      </c>
      <c r="Z625" s="7" t="str">
        <f ca="1">IF(AND($A625&lt;&gt;"",Z$9&lt;&gt;""),IF(HLOOKUP(Z$9,'Feuille1-Catégories'!$C$1:$G$2,2,FALSE)="OUI",Z$3,IF(HLOOKUP(Z$9,'Feuille1-Catégories'!$C$1:$G$3,3,FALSE)="OUI",OFFSET(Z$3,MOD(QUOTIENT(ROW()-ROW($A$20),'Feuille1-Catégories'!$B$6/Z$6),Z$5),0),"")),"")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26" spans="1:26" ht="17" x14ac:dyDescent="0.2">
      <c r="A626" s="21" t="str">
        <f>IF(ROW()-ROW($A$19)&gt;'Feuille1-Catégories'!$B$6,"",ROW()-ROW($A$19))</f>
        <v/>
      </c>
      <c r="B626" s="33" t="str">
        <f t="shared" si="28"/>
        <v/>
      </c>
      <c r="C626" s="10" t="str">
        <f t="shared" si="29"/>
        <v/>
      </c>
      <c r="D626" s="10" t="str">
        <f>IF('Feuille3-Coût de production'!D626&lt;&gt;"",'Feuille3-Coût de production'!D626,"")</f>
        <v/>
      </c>
      <c r="E626" s="10" t="str">
        <f t="shared" si="30"/>
        <v/>
      </c>
      <c r="F626" s="7" t="str">
        <f ca="1">IF(AND($A626&lt;&gt;"",F$9&lt;&gt;""),IF(HLOOKUP(F$9,'Feuille1-Catégories'!$C$1:$G$2,2,FALSE)="OUI",F$3,IF(HLOOKUP(F$9,'Feuille1-Catégories'!$C$1:$G$3,3,FALSE)="OUI",OFFSET(F$3,MOD(QUOTIENT(ROW()-ROW($A$20),'Feuille1-Catégories'!$B$6/F$6),F$5),0),IF(MOD($A626-1-F$10,'Feuille1-Catégories'!$F$5+1)=0,F$3,""))),"")</f>
        <v/>
      </c>
      <c r="G626" s="7" t="str">
        <f ca="1">IF(AND($A626&lt;&gt;"",G$9&lt;&gt;""),IF(HLOOKUP(G$9,'Feuille1-Catégories'!$C$1:$G$2,2,FALSE)="OUI",G$3,IF(HLOOKUP(G$9,'Feuille1-Catégories'!$C$1:$G$3,3,FALSE)="OUI",OFFSET(G$3,MOD(QUOTIENT(ROW()-ROW($A$20),'Feuille1-Catégories'!$B$6/G$6),G$5),0),IF(MOD($A626-1-G$10,'Feuille1-Catégories'!$F$5+1)=0,G$3,""))),"")</f>
        <v/>
      </c>
      <c r="H626" s="7" t="str">
        <f ca="1">IF(AND($A626&lt;&gt;"",H$9&lt;&gt;""),IF(HLOOKUP(H$9,'Feuille1-Catégories'!$C$1:$G$2,2,FALSE)="OUI",H$3,IF(HLOOKUP(H$9,'Feuille1-Catégories'!$C$1:$G$3,3,FALSE)="OUI",OFFSET(H$3,MOD(QUOTIENT(ROW()-ROW($A$20),'Feuille1-Catégories'!$B$6/H$6),H$5),0),IF(MOD($A626-1-H$10,'Feuille1-Catégories'!$F$5+1)=0,H$3,""))),"")</f>
        <v/>
      </c>
      <c r="I626" s="7" t="str">
        <f ca="1">IF(AND($A626&lt;&gt;"",I$9&lt;&gt;""),IF(HLOOKUP(I$9,'Feuille1-Catégories'!$C$1:$G$2,2,FALSE)="OUI",I$3,IF(HLOOKUP(I$9,'Feuille1-Catégories'!$C$1:$G$3,3,FALSE)="OUI",OFFSET(I$3,MOD(QUOTIENT(ROW()-ROW($A$20),'Feuille1-Catégories'!$B$6/I$6),I$5),0),IF(MOD($A626-1-I$10,'Feuille1-Catégories'!$F$5+1)=0,I$3,""))),"")</f>
        <v/>
      </c>
      <c r="J626" s="7" t="str">
        <f ca="1">IF(AND($A626&lt;&gt;"",J$9&lt;&gt;""),IF(HLOOKUP(J$9,'Feuille1-Catégories'!$C$1:$G$2,2,FALSE)="OUI",J$3,IF(HLOOKUP(J$9,'Feuille1-Catégories'!$C$1:$G$3,3,FALSE)="OUI",OFFSET(J$3,MOD(QUOTIENT(ROW()-ROW($A$20),'Feuille1-Catégories'!$B$6/J$6),J$5),0),IF(MOD($A626-1-J$10,'Feuille1-Catégories'!$F$5+1)=0,J$3,""))),"")</f>
        <v/>
      </c>
      <c r="K626" s="7" t="str">
        <f ca="1">IF(AND($A626&lt;&gt;"",K$9&lt;&gt;""),IF(HLOOKUP(K$9,'Feuille1-Catégories'!$C$1:$G$2,2,FALSE)="OUI",K$3,IF(HLOOKUP(K$9,'Feuille1-Catégories'!$C$1:$G$3,3,FALSE)="OUI",OFFSET(K$3,MOD(QUOTIENT(ROW()-ROW($A$20),'Feuille1-Catégories'!$B$6/K$6),K$5),0),IF(MOD($A626-1-K$10,'Feuille1-Catégories'!$F$5+1)=0,K$3,""))),"")</f>
        <v/>
      </c>
      <c r="L626" s="7" t="str">
        <f ca="1">IF(AND($A626&lt;&gt;"",L$9&lt;&gt;""),IF(HLOOKUP(L$9,'Feuille1-Catégories'!$C$1:$G$2,2,FALSE)="OUI",L$3,IF(HLOOKUP(L$9,'Feuille1-Catégories'!$C$1:$G$3,3,FALSE)="OUI",OFFSET(L$3,MOD(QUOTIENT(ROW()-ROW($A$20),'Feuille1-Catégories'!$B$6/L$6),L$5),0),IF(MOD($A626-1-L$10,'Feuille1-Catégories'!$F$5+1)=0,L$3,""))),"")</f>
        <v/>
      </c>
      <c r="M626" s="7" t="str">
        <f ca="1">IF(AND($A626&lt;&gt;"",M$9&lt;&gt;""),IF(HLOOKUP(M$9,'Feuille1-Catégories'!$C$1:$G$2,2,FALSE)="OUI",M$3,IF(HLOOKUP(M$9,'Feuille1-Catégories'!$C$1:$G$3,3,FALSE)="OUI",OFFSET(M$3,MOD(QUOTIENT(ROW()-ROW($A$20),'Feuille1-Catégories'!$B$6/M$6),M$5),0),IF(MOD($A626-1-M$10,'Feuille1-Catégories'!$F$5+1)=0,M$3,""))),"")</f>
        <v/>
      </c>
      <c r="N626" s="7" t="str">
        <f ca="1">IF(AND($A626&lt;&gt;"",N$9&lt;&gt;""),IF(HLOOKUP(N$9,'Feuille1-Catégories'!$C$1:$G$2,2,FALSE)="OUI",N$3,IF(HLOOKUP(N$9,'Feuille1-Catégories'!$C$1:$G$3,3,FALSE)="OUI",OFFSET(N$3,MOD(QUOTIENT(ROW()-ROW($A$20),'Feuille1-Catégories'!$B$6/N$6),N$5),0),IF(MOD($A626-1-N$10,'Feuille1-Catégories'!$F$5+1)=0,N$3,""))),"")</f>
        <v/>
      </c>
      <c r="O626" s="7" t="str">
        <f ca="1">IF(AND($A626&lt;&gt;"",O$9&lt;&gt;""),IF(HLOOKUP(O$9,'Feuille1-Catégories'!$C$1:$G$2,2,FALSE)="OUI",O$3,IF(HLOOKUP(O$9,'Feuille1-Catégories'!$C$1:$G$3,3,FALSE)="OUI",OFFSET(O$3,MOD(QUOTIENT(ROW()-ROW($A$20),'Feuille1-Catégories'!$B$6/O$6),O$5),0),IF(MOD($A626-1-O$10,'Feuille1-Catégories'!$F$5+1)=0,O$3,""))),"")</f>
        <v/>
      </c>
      <c r="P626" s="7" t="str">
        <f ca="1">IF(AND($A626&lt;&gt;"",P$9&lt;&gt;""),IF(HLOOKUP(P$9,'Feuille1-Catégories'!$C$1:$G$2,2,FALSE)="OUI",P$3,IF(HLOOKUP(P$9,'Feuille1-Catégories'!$C$1:$G$3,3,FALSE)="OUI",OFFSET(P$3,MOD(QUOTIENT(ROW()-ROW($A$20),'Feuille1-Catégories'!$B$6/P$6),P$5),0),IF(MOD($A626-1-P$10,'Feuille1-Catégories'!$F$5+1)=0,P$3,""))),"")</f>
        <v/>
      </c>
      <c r="Q626" s="7" t="str">
        <f ca="1">IF(AND($A626&lt;&gt;"",Q$9&lt;&gt;""),IF(HLOOKUP(Q$9,'Feuille1-Catégories'!$C$1:$G$2,2,FALSE)="OUI",Q$3,IF(HLOOKUP(Q$9,'Feuille1-Catégories'!$C$1:$G$3,3,FALSE)="OUI",OFFSET(Q$3,MOD(QUOTIENT(ROW()-ROW($A$20),'Feuille1-Catégories'!$B$6/Q$6),Q$5),0),IF(MOD($A626-1-Q$10,'Feuille1-Catégories'!$F$5+1)=0,Q$3,""))),"")</f>
        <v/>
      </c>
      <c r="R626" s="7" t="str">
        <f ca="1">IF(AND($A626&lt;&gt;"",R$9&lt;&gt;""),IF(HLOOKUP(R$9,'Feuille1-Catégories'!$C$1:$G$2,2,FALSE)="OUI",R$3,IF(HLOOKUP(R$9,'Feuille1-Catégories'!$C$1:$G$3,3,FALSE)="OUI",OFFSET(R$3,MOD(QUOTIENT(ROW()-ROW($A$20),'Feuille1-Catégories'!$B$6/R$6),R$5),0),IF(MOD($A626-1-R$10,'Feuille1-Catégories'!$F$5+1)=0,R$3,""))),"")</f>
        <v/>
      </c>
      <c r="S626" s="7" t="str">
        <f ca="1">IF(AND($A626&lt;&gt;"",S$9&lt;&gt;""),IF(HLOOKUP(S$9,'Feuille1-Catégories'!$C$1:$G$2,2,FALSE)="OUI",S$3,IF(HLOOKUP(S$9,'Feuille1-Catégories'!$C$1:$G$3,3,FALSE)="OUI",OFFSET(S$3,MOD(QUOTIENT(ROW()-ROW($A$20),'Feuille1-Catégories'!$B$6/S$6),S$5),0),IF(MOD($A626-1-S$10,'Feuille1-Catégories'!$F$5+1)=0,S$3,""))),"")</f>
        <v/>
      </c>
      <c r="T626" s="7" t="str">
        <f ca="1">IF(AND($A626&lt;&gt;"",T$9&lt;&gt;""),IF(HLOOKUP(T$9,'Feuille1-Catégories'!$C$1:$G$2,2,FALSE)="OUI",T$3,IF(HLOOKUP(T$9,'Feuille1-Catégories'!$C$1:$G$3,3,FALSE)="OUI",OFFSET(T$3,MOD(QUOTIENT(ROW()-ROW($A$20),'Feuille1-Catégories'!$B$6/T$6),T$5),0),IF(MOD($A626-1-T$10,'Feuille1-Catégories'!$F$5+1)=0,T$3,""))),"")</f>
        <v/>
      </c>
      <c r="U626" s="7" t="str">
        <f ca="1">IF(AND($A626&lt;&gt;"",U$9&lt;&gt;""),IF(HLOOKUP(U$9,'Feuille1-Catégories'!$C$1:$G$2,2,FALSE)="OUI",U$3,IF(HLOOKUP(U$9,'Feuille1-Catégories'!$C$1:$G$3,3,FALSE)="OUI",OFFSET(U$3,MOD(QUOTIENT(ROW()-ROW($A$20),'Feuille1-Catégories'!$B$6/U$6),U$5),0),IF(MOD($A626-1-U$10,'Feuille1-Catégories'!$F$5+1)=0,U$3,""))),"")</f>
        <v/>
      </c>
      <c r="V626" s="7" t="str">
        <f ca="1">IF(AND($A626&lt;&gt;"",V$9&lt;&gt;""),IF(HLOOKUP(V$9,'Feuille1-Catégories'!$C$1:$G$2,2,FALSE)="OUI",V$3,IF(HLOOKUP(V$9,'Feuille1-Catégories'!$C$1:$G$3,3,FALSE)="OUI",OFFSET(V$3,MOD(QUOTIENT(ROW()-ROW($A$20),'Feuille1-Catégories'!$B$6/V$6),V$5),0),IF(MOD($A626-1-V$10,'Feuille1-Catégories'!$F$5+1)=0,V$3,""))),"")</f>
        <v/>
      </c>
      <c r="W626" s="7" t="str">
        <f ca="1">IF(AND($A626&lt;&gt;"",W$9&lt;&gt;""),IF(HLOOKUP(W$9,'Feuille1-Catégories'!$C$1:$G$2,2,FALSE)="OUI",W$3,IF(HLOOKUP(W$9,'Feuille1-Catégories'!$C$1:$G$3,3,FALSE)="OUI",OFFSET(W$3,MOD(QUOTIENT(ROW()-ROW($A$20),'Feuille1-Catégories'!$B$6/W$6),W$5),0),IF(MOD($A626-1-W$10,'Feuille1-Catégories'!$F$5+1)=0,W$3,""))),"")</f>
        <v/>
      </c>
      <c r="X626" s="7" t="str">
        <f ca="1">IF(AND($A626&lt;&gt;"",X$9&lt;&gt;""),IF(HLOOKUP(X$9,'Feuille1-Catégories'!$C$1:$G$2,2,FALSE)="OUI",X$3,IF(HLOOKUP(X$9,'Feuille1-Catégories'!$C$1:$G$3,3,FALSE)="OUI",OFFSET(X$3,MOD(QUOTIENT(ROW()-ROW($A$20),'Feuille1-Catégories'!$B$6/X$6),X$5),0),IF(MOD($A626-1-X$10,'Feuille1-Catégories'!$F$5+1)=0,X$3,""))),"")</f>
        <v/>
      </c>
      <c r="Y626" s="7" t="str">
        <f ca="1">IF(AND($A626&lt;&gt;"",Y$9&lt;&gt;""),IF(HLOOKUP(Y$9,'Feuille1-Catégories'!$C$1:$G$2,2,FALSE)="OUI",Y$3,IF(HLOOKUP(Y$9,'Feuille1-Catégories'!$C$1:$G$3,3,FALSE)="OUI",OFFSET(Y$3,MOD(QUOTIENT(ROW()-ROW($A$20),'Feuille1-Catégories'!$B$6/Y$6),Y$5),0),IF(MOD($A626-1-Y$10,'Feuille1-Catégories'!$F$5+1)=0,Y$3,""))),"")</f>
        <v/>
      </c>
      <c r="Z626" s="7" t="str">
        <f ca="1">IF(AND($A626&lt;&gt;"",Z$9&lt;&gt;""),IF(HLOOKUP(Z$9,'Feuille1-Catégories'!$C$1:$G$2,2,FALSE)="OUI",Z$3,IF(HLOOKUP(Z$9,'Feuille1-Catégories'!$C$1:$G$3,3,FALSE)="OUI",OFFSET(Z$3,MOD(QUOTIENT(ROW()-ROW($A$20),'Feuille1-Catégories'!$B$6/Z$6),Z$5),0),"")),"")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27" spans="1:26" ht="17" x14ac:dyDescent="0.2">
      <c r="A627" s="21" t="str">
        <f>IF(ROW()-ROW($A$19)&gt;'Feuille1-Catégories'!$B$6,"",ROW()-ROW($A$19))</f>
        <v/>
      </c>
      <c r="B627" s="33" t="str">
        <f t="shared" si="28"/>
        <v/>
      </c>
      <c r="C627" s="10" t="str">
        <f t="shared" si="29"/>
        <v/>
      </c>
      <c r="D627" s="10" t="str">
        <f>IF('Feuille3-Coût de production'!D627&lt;&gt;"",'Feuille3-Coût de production'!D627,"")</f>
        <v/>
      </c>
      <c r="E627" s="10" t="str">
        <f t="shared" si="30"/>
        <v/>
      </c>
      <c r="F627" s="7" t="str">
        <f ca="1">IF(AND($A627&lt;&gt;"",F$9&lt;&gt;""),IF(HLOOKUP(F$9,'Feuille1-Catégories'!$C$1:$G$2,2,FALSE)="OUI",F$3,IF(HLOOKUP(F$9,'Feuille1-Catégories'!$C$1:$G$3,3,FALSE)="OUI",OFFSET(F$3,MOD(QUOTIENT(ROW()-ROW($A$20),'Feuille1-Catégories'!$B$6/F$6),F$5),0),IF(MOD($A627-1-F$10,'Feuille1-Catégories'!$F$5+1)=0,F$3,""))),"")</f>
        <v/>
      </c>
      <c r="G627" s="7" t="str">
        <f ca="1">IF(AND($A627&lt;&gt;"",G$9&lt;&gt;""),IF(HLOOKUP(G$9,'Feuille1-Catégories'!$C$1:$G$2,2,FALSE)="OUI",G$3,IF(HLOOKUP(G$9,'Feuille1-Catégories'!$C$1:$G$3,3,FALSE)="OUI",OFFSET(G$3,MOD(QUOTIENT(ROW()-ROW($A$20),'Feuille1-Catégories'!$B$6/G$6),G$5),0),IF(MOD($A627-1-G$10,'Feuille1-Catégories'!$F$5+1)=0,G$3,""))),"")</f>
        <v/>
      </c>
      <c r="H627" s="7" t="str">
        <f ca="1">IF(AND($A627&lt;&gt;"",H$9&lt;&gt;""),IF(HLOOKUP(H$9,'Feuille1-Catégories'!$C$1:$G$2,2,FALSE)="OUI",H$3,IF(HLOOKUP(H$9,'Feuille1-Catégories'!$C$1:$G$3,3,FALSE)="OUI",OFFSET(H$3,MOD(QUOTIENT(ROW()-ROW($A$20),'Feuille1-Catégories'!$B$6/H$6),H$5),0),IF(MOD($A627-1-H$10,'Feuille1-Catégories'!$F$5+1)=0,H$3,""))),"")</f>
        <v/>
      </c>
      <c r="I627" s="7" t="str">
        <f ca="1">IF(AND($A627&lt;&gt;"",I$9&lt;&gt;""),IF(HLOOKUP(I$9,'Feuille1-Catégories'!$C$1:$G$2,2,FALSE)="OUI",I$3,IF(HLOOKUP(I$9,'Feuille1-Catégories'!$C$1:$G$3,3,FALSE)="OUI",OFFSET(I$3,MOD(QUOTIENT(ROW()-ROW($A$20),'Feuille1-Catégories'!$B$6/I$6),I$5),0),IF(MOD($A627-1-I$10,'Feuille1-Catégories'!$F$5+1)=0,I$3,""))),"")</f>
        <v/>
      </c>
      <c r="J627" s="7" t="str">
        <f ca="1">IF(AND($A627&lt;&gt;"",J$9&lt;&gt;""),IF(HLOOKUP(J$9,'Feuille1-Catégories'!$C$1:$G$2,2,FALSE)="OUI",J$3,IF(HLOOKUP(J$9,'Feuille1-Catégories'!$C$1:$G$3,3,FALSE)="OUI",OFFSET(J$3,MOD(QUOTIENT(ROW()-ROW($A$20),'Feuille1-Catégories'!$B$6/J$6),J$5),0),IF(MOD($A627-1-J$10,'Feuille1-Catégories'!$F$5+1)=0,J$3,""))),"")</f>
        <v/>
      </c>
      <c r="K627" s="7" t="str">
        <f ca="1">IF(AND($A627&lt;&gt;"",K$9&lt;&gt;""),IF(HLOOKUP(K$9,'Feuille1-Catégories'!$C$1:$G$2,2,FALSE)="OUI",K$3,IF(HLOOKUP(K$9,'Feuille1-Catégories'!$C$1:$G$3,3,FALSE)="OUI",OFFSET(K$3,MOD(QUOTIENT(ROW()-ROW($A$20),'Feuille1-Catégories'!$B$6/K$6),K$5),0),IF(MOD($A627-1-K$10,'Feuille1-Catégories'!$F$5+1)=0,K$3,""))),"")</f>
        <v/>
      </c>
      <c r="L627" s="7" t="str">
        <f ca="1">IF(AND($A627&lt;&gt;"",L$9&lt;&gt;""),IF(HLOOKUP(L$9,'Feuille1-Catégories'!$C$1:$G$2,2,FALSE)="OUI",L$3,IF(HLOOKUP(L$9,'Feuille1-Catégories'!$C$1:$G$3,3,FALSE)="OUI",OFFSET(L$3,MOD(QUOTIENT(ROW()-ROW($A$20),'Feuille1-Catégories'!$B$6/L$6),L$5),0),IF(MOD($A627-1-L$10,'Feuille1-Catégories'!$F$5+1)=0,L$3,""))),"")</f>
        <v/>
      </c>
      <c r="M627" s="7" t="str">
        <f ca="1">IF(AND($A627&lt;&gt;"",M$9&lt;&gt;""),IF(HLOOKUP(M$9,'Feuille1-Catégories'!$C$1:$G$2,2,FALSE)="OUI",M$3,IF(HLOOKUP(M$9,'Feuille1-Catégories'!$C$1:$G$3,3,FALSE)="OUI",OFFSET(M$3,MOD(QUOTIENT(ROW()-ROW($A$20),'Feuille1-Catégories'!$B$6/M$6),M$5),0),IF(MOD($A627-1-M$10,'Feuille1-Catégories'!$F$5+1)=0,M$3,""))),"")</f>
        <v/>
      </c>
      <c r="N627" s="7" t="str">
        <f ca="1">IF(AND($A627&lt;&gt;"",N$9&lt;&gt;""),IF(HLOOKUP(N$9,'Feuille1-Catégories'!$C$1:$G$2,2,FALSE)="OUI",N$3,IF(HLOOKUP(N$9,'Feuille1-Catégories'!$C$1:$G$3,3,FALSE)="OUI",OFFSET(N$3,MOD(QUOTIENT(ROW()-ROW($A$20),'Feuille1-Catégories'!$B$6/N$6),N$5),0),IF(MOD($A627-1-N$10,'Feuille1-Catégories'!$F$5+1)=0,N$3,""))),"")</f>
        <v/>
      </c>
      <c r="O627" s="7" t="str">
        <f ca="1">IF(AND($A627&lt;&gt;"",O$9&lt;&gt;""),IF(HLOOKUP(O$9,'Feuille1-Catégories'!$C$1:$G$2,2,FALSE)="OUI",O$3,IF(HLOOKUP(O$9,'Feuille1-Catégories'!$C$1:$G$3,3,FALSE)="OUI",OFFSET(O$3,MOD(QUOTIENT(ROW()-ROW($A$20),'Feuille1-Catégories'!$B$6/O$6),O$5),0),IF(MOD($A627-1-O$10,'Feuille1-Catégories'!$F$5+1)=0,O$3,""))),"")</f>
        <v/>
      </c>
      <c r="P627" s="7" t="str">
        <f ca="1">IF(AND($A627&lt;&gt;"",P$9&lt;&gt;""),IF(HLOOKUP(P$9,'Feuille1-Catégories'!$C$1:$G$2,2,FALSE)="OUI",P$3,IF(HLOOKUP(P$9,'Feuille1-Catégories'!$C$1:$G$3,3,FALSE)="OUI",OFFSET(P$3,MOD(QUOTIENT(ROW()-ROW($A$20),'Feuille1-Catégories'!$B$6/P$6),P$5),0),IF(MOD($A627-1-P$10,'Feuille1-Catégories'!$F$5+1)=0,P$3,""))),"")</f>
        <v/>
      </c>
      <c r="Q627" s="7" t="str">
        <f ca="1">IF(AND($A627&lt;&gt;"",Q$9&lt;&gt;""),IF(HLOOKUP(Q$9,'Feuille1-Catégories'!$C$1:$G$2,2,FALSE)="OUI",Q$3,IF(HLOOKUP(Q$9,'Feuille1-Catégories'!$C$1:$G$3,3,FALSE)="OUI",OFFSET(Q$3,MOD(QUOTIENT(ROW()-ROW($A$20),'Feuille1-Catégories'!$B$6/Q$6),Q$5),0),IF(MOD($A627-1-Q$10,'Feuille1-Catégories'!$F$5+1)=0,Q$3,""))),"")</f>
        <v/>
      </c>
      <c r="R627" s="7" t="str">
        <f ca="1">IF(AND($A627&lt;&gt;"",R$9&lt;&gt;""),IF(HLOOKUP(R$9,'Feuille1-Catégories'!$C$1:$G$2,2,FALSE)="OUI",R$3,IF(HLOOKUP(R$9,'Feuille1-Catégories'!$C$1:$G$3,3,FALSE)="OUI",OFFSET(R$3,MOD(QUOTIENT(ROW()-ROW($A$20),'Feuille1-Catégories'!$B$6/R$6),R$5),0),IF(MOD($A627-1-R$10,'Feuille1-Catégories'!$F$5+1)=0,R$3,""))),"")</f>
        <v/>
      </c>
      <c r="S627" s="7" t="str">
        <f ca="1">IF(AND($A627&lt;&gt;"",S$9&lt;&gt;""),IF(HLOOKUP(S$9,'Feuille1-Catégories'!$C$1:$G$2,2,FALSE)="OUI",S$3,IF(HLOOKUP(S$9,'Feuille1-Catégories'!$C$1:$G$3,3,FALSE)="OUI",OFFSET(S$3,MOD(QUOTIENT(ROW()-ROW($A$20),'Feuille1-Catégories'!$B$6/S$6),S$5),0),IF(MOD($A627-1-S$10,'Feuille1-Catégories'!$F$5+1)=0,S$3,""))),"")</f>
        <v/>
      </c>
      <c r="T627" s="7" t="str">
        <f ca="1">IF(AND($A627&lt;&gt;"",T$9&lt;&gt;""),IF(HLOOKUP(T$9,'Feuille1-Catégories'!$C$1:$G$2,2,FALSE)="OUI",T$3,IF(HLOOKUP(T$9,'Feuille1-Catégories'!$C$1:$G$3,3,FALSE)="OUI",OFFSET(T$3,MOD(QUOTIENT(ROW()-ROW($A$20),'Feuille1-Catégories'!$B$6/T$6),T$5),0),IF(MOD($A627-1-T$10,'Feuille1-Catégories'!$F$5+1)=0,T$3,""))),"")</f>
        <v/>
      </c>
      <c r="U627" s="7" t="str">
        <f ca="1">IF(AND($A627&lt;&gt;"",U$9&lt;&gt;""),IF(HLOOKUP(U$9,'Feuille1-Catégories'!$C$1:$G$2,2,FALSE)="OUI",U$3,IF(HLOOKUP(U$9,'Feuille1-Catégories'!$C$1:$G$3,3,FALSE)="OUI",OFFSET(U$3,MOD(QUOTIENT(ROW()-ROW($A$20),'Feuille1-Catégories'!$B$6/U$6),U$5),0),IF(MOD($A627-1-U$10,'Feuille1-Catégories'!$F$5+1)=0,U$3,""))),"")</f>
        <v/>
      </c>
      <c r="V627" s="7" t="str">
        <f ca="1">IF(AND($A627&lt;&gt;"",V$9&lt;&gt;""),IF(HLOOKUP(V$9,'Feuille1-Catégories'!$C$1:$G$2,2,FALSE)="OUI",V$3,IF(HLOOKUP(V$9,'Feuille1-Catégories'!$C$1:$G$3,3,FALSE)="OUI",OFFSET(V$3,MOD(QUOTIENT(ROW()-ROW($A$20),'Feuille1-Catégories'!$B$6/V$6),V$5),0),IF(MOD($A627-1-V$10,'Feuille1-Catégories'!$F$5+1)=0,V$3,""))),"")</f>
        <v/>
      </c>
      <c r="W627" s="7" t="str">
        <f ca="1">IF(AND($A627&lt;&gt;"",W$9&lt;&gt;""),IF(HLOOKUP(W$9,'Feuille1-Catégories'!$C$1:$G$2,2,FALSE)="OUI",W$3,IF(HLOOKUP(W$9,'Feuille1-Catégories'!$C$1:$G$3,3,FALSE)="OUI",OFFSET(W$3,MOD(QUOTIENT(ROW()-ROW($A$20),'Feuille1-Catégories'!$B$6/W$6),W$5),0),IF(MOD($A627-1-W$10,'Feuille1-Catégories'!$F$5+1)=0,W$3,""))),"")</f>
        <v/>
      </c>
      <c r="X627" s="7" t="str">
        <f ca="1">IF(AND($A627&lt;&gt;"",X$9&lt;&gt;""),IF(HLOOKUP(X$9,'Feuille1-Catégories'!$C$1:$G$2,2,FALSE)="OUI",X$3,IF(HLOOKUP(X$9,'Feuille1-Catégories'!$C$1:$G$3,3,FALSE)="OUI",OFFSET(X$3,MOD(QUOTIENT(ROW()-ROW($A$20),'Feuille1-Catégories'!$B$6/X$6),X$5),0),IF(MOD($A627-1-X$10,'Feuille1-Catégories'!$F$5+1)=0,X$3,""))),"")</f>
        <v/>
      </c>
      <c r="Y627" s="7" t="str">
        <f ca="1">IF(AND($A627&lt;&gt;"",Y$9&lt;&gt;""),IF(HLOOKUP(Y$9,'Feuille1-Catégories'!$C$1:$G$2,2,FALSE)="OUI",Y$3,IF(HLOOKUP(Y$9,'Feuille1-Catégories'!$C$1:$G$3,3,FALSE)="OUI",OFFSET(Y$3,MOD(QUOTIENT(ROW()-ROW($A$20),'Feuille1-Catégories'!$B$6/Y$6),Y$5),0),IF(MOD($A627-1-Y$10,'Feuille1-Catégories'!$F$5+1)=0,Y$3,""))),"")</f>
        <v/>
      </c>
      <c r="Z627" s="7" t="str">
        <f ca="1">IF(AND($A627&lt;&gt;"",Z$9&lt;&gt;""),IF(HLOOKUP(Z$9,'Feuille1-Catégories'!$C$1:$G$2,2,FALSE)="OUI",Z$3,IF(HLOOKUP(Z$9,'Feuille1-Catégories'!$C$1:$G$3,3,FALSE)="OUI",OFFSET(Z$3,MOD(QUOTIENT(ROW()-ROW($A$20),'Feuille1-Catégories'!$B$6/Z$6),Z$5),0),"")),"")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28" spans="1:26" ht="17" x14ac:dyDescent="0.2">
      <c r="A628" s="21" t="str">
        <f>IF(ROW()-ROW($A$19)&gt;'Feuille1-Catégories'!$B$6,"",ROW()-ROW($A$19))</f>
        <v/>
      </c>
      <c r="B628" s="33" t="str">
        <f t="shared" si="28"/>
        <v/>
      </c>
      <c r="C628" s="10" t="str">
        <f t="shared" si="29"/>
        <v/>
      </c>
      <c r="D628" s="10" t="str">
        <f>IF('Feuille3-Coût de production'!D628&lt;&gt;"",'Feuille3-Coût de production'!D628,"")</f>
        <v/>
      </c>
      <c r="E628" s="10" t="str">
        <f t="shared" si="30"/>
        <v/>
      </c>
      <c r="F628" s="7" t="str">
        <f ca="1">IF(AND($A628&lt;&gt;"",F$9&lt;&gt;""),IF(HLOOKUP(F$9,'Feuille1-Catégories'!$C$1:$G$2,2,FALSE)="OUI",F$3,IF(HLOOKUP(F$9,'Feuille1-Catégories'!$C$1:$G$3,3,FALSE)="OUI",OFFSET(F$3,MOD(QUOTIENT(ROW()-ROW($A$20),'Feuille1-Catégories'!$B$6/F$6),F$5),0),IF(MOD($A628-1-F$10,'Feuille1-Catégories'!$F$5+1)=0,F$3,""))),"")</f>
        <v/>
      </c>
      <c r="G628" s="7" t="str">
        <f ca="1">IF(AND($A628&lt;&gt;"",G$9&lt;&gt;""),IF(HLOOKUP(G$9,'Feuille1-Catégories'!$C$1:$G$2,2,FALSE)="OUI",G$3,IF(HLOOKUP(G$9,'Feuille1-Catégories'!$C$1:$G$3,3,FALSE)="OUI",OFFSET(G$3,MOD(QUOTIENT(ROW()-ROW($A$20),'Feuille1-Catégories'!$B$6/G$6),G$5),0),IF(MOD($A628-1-G$10,'Feuille1-Catégories'!$F$5+1)=0,G$3,""))),"")</f>
        <v/>
      </c>
      <c r="H628" s="7" t="str">
        <f ca="1">IF(AND($A628&lt;&gt;"",H$9&lt;&gt;""),IF(HLOOKUP(H$9,'Feuille1-Catégories'!$C$1:$G$2,2,FALSE)="OUI",H$3,IF(HLOOKUP(H$9,'Feuille1-Catégories'!$C$1:$G$3,3,FALSE)="OUI",OFFSET(H$3,MOD(QUOTIENT(ROW()-ROW($A$20),'Feuille1-Catégories'!$B$6/H$6),H$5),0),IF(MOD($A628-1-H$10,'Feuille1-Catégories'!$F$5+1)=0,H$3,""))),"")</f>
        <v/>
      </c>
      <c r="I628" s="7" t="str">
        <f ca="1">IF(AND($A628&lt;&gt;"",I$9&lt;&gt;""),IF(HLOOKUP(I$9,'Feuille1-Catégories'!$C$1:$G$2,2,FALSE)="OUI",I$3,IF(HLOOKUP(I$9,'Feuille1-Catégories'!$C$1:$G$3,3,FALSE)="OUI",OFFSET(I$3,MOD(QUOTIENT(ROW()-ROW($A$20),'Feuille1-Catégories'!$B$6/I$6),I$5),0),IF(MOD($A628-1-I$10,'Feuille1-Catégories'!$F$5+1)=0,I$3,""))),"")</f>
        <v/>
      </c>
      <c r="J628" s="7" t="str">
        <f ca="1">IF(AND($A628&lt;&gt;"",J$9&lt;&gt;""),IF(HLOOKUP(J$9,'Feuille1-Catégories'!$C$1:$G$2,2,FALSE)="OUI",J$3,IF(HLOOKUP(J$9,'Feuille1-Catégories'!$C$1:$G$3,3,FALSE)="OUI",OFFSET(J$3,MOD(QUOTIENT(ROW()-ROW($A$20),'Feuille1-Catégories'!$B$6/J$6),J$5),0),IF(MOD($A628-1-J$10,'Feuille1-Catégories'!$F$5+1)=0,J$3,""))),"")</f>
        <v/>
      </c>
      <c r="K628" s="7" t="str">
        <f ca="1">IF(AND($A628&lt;&gt;"",K$9&lt;&gt;""),IF(HLOOKUP(K$9,'Feuille1-Catégories'!$C$1:$G$2,2,FALSE)="OUI",K$3,IF(HLOOKUP(K$9,'Feuille1-Catégories'!$C$1:$G$3,3,FALSE)="OUI",OFFSET(K$3,MOD(QUOTIENT(ROW()-ROW($A$20),'Feuille1-Catégories'!$B$6/K$6),K$5),0),IF(MOD($A628-1-K$10,'Feuille1-Catégories'!$F$5+1)=0,K$3,""))),"")</f>
        <v/>
      </c>
      <c r="L628" s="7" t="str">
        <f ca="1">IF(AND($A628&lt;&gt;"",L$9&lt;&gt;""),IF(HLOOKUP(L$9,'Feuille1-Catégories'!$C$1:$G$2,2,FALSE)="OUI",L$3,IF(HLOOKUP(L$9,'Feuille1-Catégories'!$C$1:$G$3,3,FALSE)="OUI",OFFSET(L$3,MOD(QUOTIENT(ROW()-ROW($A$20),'Feuille1-Catégories'!$B$6/L$6),L$5),0),IF(MOD($A628-1-L$10,'Feuille1-Catégories'!$F$5+1)=0,L$3,""))),"")</f>
        <v/>
      </c>
      <c r="M628" s="7" t="str">
        <f ca="1">IF(AND($A628&lt;&gt;"",M$9&lt;&gt;""),IF(HLOOKUP(M$9,'Feuille1-Catégories'!$C$1:$G$2,2,FALSE)="OUI",M$3,IF(HLOOKUP(M$9,'Feuille1-Catégories'!$C$1:$G$3,3,FALSE)="OUI",OFFSET(M$3,MOD(QUOTIENT(ROW()-ROW($A$20),'Feuille1-Catégories'!$B$6/M$6),M$5),0),IF(MOD($A628-1-M$10,'Feuille1-Catégories'!$F$5+1)=0,M$3,""))),"")</f>
        <v/>
      </c>
      <c r="N628" s="7" t="str">
        <f ca="1">IF(AND($A628&lt;&gt;"",N$9&lt;&gt;""),IF(HLOOKUP(N$9,'Feuille1-Catégories'!$C$1:$G$2,2,FALSE)="OUI",N$3,IF(HLOOKUP(N$9,'Feuille1-Catégories'!$C$1:$G$3,3,FALSE)="OUI",OFFSET(N$3,MOD(QUOTIENT(ROW()-ROW($A$20),'Feuille1-Catégories'!$B$6/N$6),N$5),0),IF(MOD($A628-1-N$10,'Feuille1-Catégories'!$F$5+1)=0,N$3,""))),"")</f>
        <v/>
      </c>
      <c r="O628" s="7" t="str">
        <f ca="1">IF(AND($A628&lt;&gt;"",O$9&lt;&gt;""),IF(HLOOKUP(O$9,'Feuille1-Catégories'!$C$1:$G$2,2,FALSE)="OUI",O$3,IF(HLOOKUP(O$9,'Feuille1-Catégories'!$C$1:$G$3,3,FALSE)="OUI",OFFSET(O$3,MOD(QUOTIENT(ROW()-ROW($A$20),'Feuille1-Catégories'!$B$6/O$6),O$5),0),IF(MOD($A628-1-O$10,'Feuille1-Catégories'!$F$5+1)=0,O$3,""))),"")</f>
        <v/>
      </c>
      <c r="P628" s="7" t="str">
        <f ca="1">IF(AND($A628&lt;&gt;"",P$9&lt;&gt;""),IF(HLOOKUP(P$9,'Feuille1-Catégories'!$C$1:$G$2,2,FALSE)="OUI",P$3,IF(HLOOKUP(P$9,'Feuille1-Catégories'!$C$1:$G$3,3,FALSE)="OUI",OFFSET(P$3,MOD(QUOTIENT(ROW()-ROW($A$20),'Feuille1-Catégories'!$B$6/P$6),P$5),0),IF(MOD($A628-1-P$10,'Feuille1-Catégories'!$F$5+1)=0,P$3,""))),"")</f>
        <v/>
      </c>
      <c r="Q628" s="7" t="str">
        <f ca="1">IF(AND($A628&lt;&gt;"",Q$9&lt;&gt;""),IF(HLOOKUP(Q$9,'Feuille1-Catégories'!$C$1:$G$2,2,FALSE)="OUI",Q$3,IF(HLOOKUP(Q$9,'Feuille1-Catégories'!$C$1:$G$3,3,FALSE)="OUI",OFFSET(Q$3,MOD(QUOTIENT(ROW()-ROW($A$20),'Feuille1-Catégories'!$B$6/Q$6),Q$5),0),IF(MOD($A628-1-Q$10,'Feuille1-Catégories'!$F$5+1)=0,Q$3,""))),"")</f>
        <v/>
      </c>
      <c r="R628" s="7" t="str">
        <f ca="1">IF(AND($A628&lt;&gt;"",R$9&lt;&gt;""),IF(HLOOKUP(R$9,'Feuille1-Catégories'!$C$1:$G$2,2,FALSE)="OUI",R$3,IF(HLOOKUP(R$9,'Feuille1-Catégories'!$C$1:$G$3,3,FALSE)="OUI",OFFSET(R$3,MOD(QUOTIENT(ROW()-ROW($A$20),'Feuille1-Catégories'!$B$6/R$6),R$5),0),IF(MOD($A628-1-R$10,'Feuille1-Catégories'!$F$5+1)=0,R$3,""))),"")</f>
        <v/>
      </c>
      <c r="S628" s="7" t="str">
        <f ca="1">IF(AND($A628&lt;&gt;"",S$9&lt;&gt;""),IF(HLOOKUP(S$9,'Feuille1-Catégories'!$C$1:$G$2,2,FALSE)="OUI",S$3,IF(HLOOKUP(S$9,'Feuille1-Catégories'!$C$1:$G$3,3,FALSE)="OUI",OFFSET(S$3,MOD(QUOTIENT(ROW()-ROW($A$20),'Feuille1-Catégories'!$B$6/S$6),S$5),0),IF(MOD($A628-1-S$10,'Feuille1-Catégories'!$F$5+1)=0,S$3,""))),"")</f>
        <v/>
      </c>
      <c r="T628" s="7" t="str">
        <f ca="1">IF(AND($A628&lt;&gt;"",T$9&lt;&gt;""),IF(HLOOKUP(T$9,'Feuille1-Catégories'!$C$1:$G$2,2,FALSE)="OUI",T$3,IF(HLOOKUP(T$9,'Feuille1-Catégories'!$C$1:$G$3,3,FALSE)="OUI",OFFSET(T$3,MOD(QUOTIENT(ROW()-ROW($A$20),'Feuille1-Catégories'!$B$6/T$6),T$5),0),IF(MOD($A628-1-T$10,'Feuille1-Catégories'!$F$5+1)=0,T$3,""))),"")</f>
        <v/>
      </c>
      <c r="U628" s="7" t="str">
        <f ca="1">IF(AND($A628&lt;&gt;"",U$9&lt;&gt;""),IF(HLOOKUP(U$9,'Feuille1-Catégories'!$C$1:$G$2,2,FALSE)="OUI",U$3,IF(HLOOKUP(U$9,'Feuille1-Catégories'!$C$1:$G$3,3,FALSE)="OUI",OFFSET(U$3,MOD(QUOTIENT(ROW()-ROW($A$20),'Feuille1-Catégories'!$B$6/U$6),U$5),0),IF(MOD($A628-1-U$10,'Feuille1-Catégories'!$F$5+1)=0,U$3,""))),"")</f>
        <v/>
      </c>
      <c r="V628" s="7" t="str">
        <f ca="1">IF(AND($A628&lt;&gt;"",V$9&lt;&gt;""),IF(HLOOKUP(V$9,'Feuille1-Catégories'!$C$1:$G$2,2,FALSE)="OUI",V$3,IF(HLOOKUP(V$9,'Feuille1-Catégories'!$C$1:$G$3,3,FALSE)="OUI",OFFSET(V$3,MOD(QUOTIENT(ROW()-ROW($A$20),'Feuille1-Catégories'!$B$6/V$6),V$5),0),IF(MOD($A628-1-V$10,'Feuille1-Catégories'!$F$5+1)=0,V$3,""))),"")</f>
        <v/>
      </c>
      <c r="W628" s="7" t="str">
        <f ca="1">IF(AND($A628&lt;&gt;"",W$9&lt;&gt;""),IF(HLOOKUP(W$9,'Feuille1-Catégories'!$C$1:$G$2,2,FALSE)="OUI",W$3,IF(HLOOKUP(W$9,'Feuille1-Catégories'!$C$1:$G$3,3,FALSE)="OUI",OFFSET(W$3,MOD(QUOTIENT(ROW()-ROW($A$20),'Feuille1-Catégories'!$B$6/W$6),W$5),0),IF(MOD($A628-1-W$10,'Feuille1-Catégories'!$F$5+1)=0,W$3,""))),"")</f>
        <v/>
      </c>
      <c r="X628" s="7" t="str">
        <f ca="1">IF(AND($A628&lt;&gt;"",X$9&lt;&gt;""),IF(HLOOKUP(X$9,'Feuille1-Catégories'!$C$1:$G$2,2,FALSE)="OUI",X$3,IF(HLOOKUP(X$9,'Feuille1-Catégories'!$C$1:$G$3,3,FALSE)="OUI",OFFSET(X$3,MOD(QUOTIENT(ROW()-ROW($A$20),'Feuille1-Catégories'!$B$6/X$6),X$5),0),IF(MOD($A628-1-X$10,'Feuille1-Catégories'!$F$5+1)=0,X$3,""))),"")</f>
        <v/>
      </c>
      <c r="Y628" s="7" t="str">
        <f ca="1">IF(AND($A628&lt;&gt;"",Y$9&lt;&gt;""),IF(HLOOKUP(Y$9,'Feuille1-Catégories'!$C$1:$G$2,2,FALSE)="OUI",Y$3,IF(HLOOKUP(Y$9,'Feuille1-Catégories'!$C$1:$G$3,3,FALSE)="OUI",OFFSET(Y$3,MOD(QUOTIENT(ROW()-ROW($A$20),'Feuille1-Catégories'!$B$6/Y$6),Y$5),0),IF(MOD($A628-1-Y$10,'Feuille1-Catégories'!$F$5+1)=0,Y$3,""))),"")</f>
        <v/>
      </c>
      <c r="Z628" s="7" t="str">
        <f ca="1">IF(AND($A628&lt;&gt;"",Z$9&lt;&gt;""),IF(HLOOKUP(Z$9,'Feuille1-Catégories'!$C$1:$G$2,2,FALSE)="OUI",Z$3,IF(HLOOKUP(Z$9,'Feuille1-Catégories'!$C$1:$G$3,3,FALSE)="OUI",OFFSET(Z$3,MOD(QUOTIENT(ROW()-ROW($A$20),'Feuille1-Catégories'!$B$6/Z$6),Z$5),0),"")),"")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29" spans="1:26" ht="17" x14ac:dyDescent="0.2">
      <c r="A629" s="21" t="str">
        <f>IF(ROW()-ROW($A$19)&gt;'Feuille1-Catégories'!$B$6,"",ROW()-ROW($A$19))</f>
        <v/>
      </c>
      <c r="B629" s="33" t="str">
        <f t="shared" si="28"/>
        <v/>
      </c>
      <c r="C629" s="10" t="str">
        <f t="shared" si="29"/>
        <v/>
      </c>
      <c r="D629" s="10" t="str">
        <f>IF('Feuille3-Coût de production'!D629&lt;&gt;"",'Feuille3-Coût de production'!D629,"")</f>
        <v/>
      </c>
      <c r="E629" s="10" t="str">
        <f t="shared" si="30"/>
        <v/>
      </c>
      <c r="F629" s="7" t="str">
        <f ca="1">IF(AND($A629&lt;&gt;"",F$9&lt;&gt;""),IF(HLOOKUP(F$9,'Feuille1-Catégories'!$C$1:$G$2,2,FALSE)="OUI",F$3,IF(HLOOKUP(F$9,'Feuille1-Catégories'!$C$1:$G$3,3,FALSE)="OUI",OFFSET(F$3,MOD(QUOTIENT(ROW()-ROW($A$20),'Feuille1-Catégories'!$B$6/F$6),F$5),0),IF(MOD($A629-1-F$10,'Feuille1-Catégories'!$F$5+1)=0,F$3,""))),"")</f>
        <v/>
      </c>
      <c r="G629" s="7" t="str">
        <f ca="1">IF(AND($A629&lt;&gt;"",G$9&lt;&gt;""),IF(HLOOKUP(G$9,'Feuille1-Catégories'!$C$1:$G$2,2,FALSE)="OUI",G$3,IF(HLOOKUP(G$9,'Feuille1-Catégories'!$C$1:$G$3,3,FALSE)="OUI",OFFSET(G$3,MOD(QUOTIENT(ROW()-ROW($A$20),'Feuille1-Catégories'!$B$6/G$6),G$5),0),IF(MOD($A629-1-G$10,'Feuille1-Catégories'!$F$5+1)=0,G$3,""))),"")</f>
        <v/>
      </c>
      <c r="H629" s="7" t="str">
        <f ca="1">IF(AND($A629&lt;&gt;"",H$9&lt;&gt;""),IF(HLOOKUP(H$9,'Feuille1-Catégories'!$C$1:$G$2,2,FALSE)="OUI",H$3,IF(HLOOKUP(H$9,'Feuille1-Catégories'!$C$1:$G$3,3,FALSE)="OUI",OFFSET(H$3,MOD(QUOTIENT(ROW()-ROW($A$20),'Feuille1-Catégories'!$B$6/H$6),H$5),0),IF(MOD($A629-1-H$10,'Feuille1-Catégories'!$F$5+1)=0,H$3,""))),"")</f>
        <v/>
      </c>
      <c r="I629" s="7" t="str">
        <f ca="1">IF(AND($A629&lt;&gt;"",I$9&lt;&gt;""),IF(HLOOKUP(I$9,'Feuille1-Catégories'!$C$1:$G$2,2,FALSE)="OUI",I$3,IF(HLOOKUP(I$9,'Feuille1-Catégories'!$C$1:$G$3,3,FALSE)="OUI",OFFSET(I$3,MOD(QUOTIENT(ROW()-ROW($A$20),'Feuille1-Catégories'!$B$6/I$6),I$5),0),IF(MOD($A629-1-I$10,'Feuille1-Catégories'!$F$5+1)=0,I$3,""))),"")</f>
        <v/>
      </c>
      <c r="J629" s="7" t="str">
        <f ca="1">IF(AND($A629&lt;&gt;"",J$9&lt;&gt;""),IF(HLOOKUP(J$9,'Feuille1-Catégories'!$C$1:$G$2,2,FALSE)="OUI",J$3,IF(HLOOKUP(J$9,'Feuille1-Catégories'!$C$1:$G$3,3,FALSE)="OUI",OFFSET(J$3,MOD(QUOTIENT(ROW()-ROW($A$20),'Feuille1-Catégories'!$B$6/J$6),J$5),0),IF(MOD($A629-1-J$10,'Feuille1-Catégories'!$F$5+1)=0,J$3,""))),"")</f>
        <v/>
      </c>
      <c r="K629" s="7" t="str">
        <f ca="1">IF(AND($A629&lt;&gt;"",K$9&lt;&gt;""),IF(HLOOKUP(K$9,'Feuille1-Catégories'!$C$1:$G$2,2,FALSE)="OUI",K$3,IF(HLOOKUP(K$9,'Feuille1-Catégories'!$C$1:$G$3,3,FALSE)="OUI",OFFSET(K$3,MOD(QUOTIENT(ROW()-ROW($A$20),'Feuille1-Catégories'!$B$6/K$6),K$5),0),IF(MOD($A629-1-K$10,'Feuille1-Catégories'!$F$5+1)=0,K$3,""))),"")</f>
        <v/>
      </c>
      <c r="L629" s="7" t="str">
        <f ca="1">IF(AND($A629&lt;&gt;"",L$9&lt;&gt;""),IF(HLOOKUP(L$9,'Feuille1-Catégories'!$C$1:$G$2,2,FALSE)="OUI",L$3,IF(HLOOKUP(L$9,'Feuille1-Catégories'!$C$1:$G$3,3,FALSE)="OUI",OFFSET(L$3,MOD(QUOTIENT(ROW()-ROW($A$20),'Feuille1-Catégories'!$B$6/L$6),L$5),0),IF(MOD($A629-1-L$10,'Feuille1-Catégories'!$F$5+1)=0,L$3,""))),"")</f>
        <v/>
      </c>
      <c r="M629" s="7" t="str">
        <f ca="1">IF(AND($A629&lt;&gt;"",M$9&lt;&gt;""),IF(HLOOKUP(M$9,'Feuille1-Catégories'!$C$1:$G$2,2,FALSE)="OUI",M$3,IF(HLOOKUP(M$9,'Feuille1-Catégories'!$C$1:$G$3,3,FALSE)="OUI",OFFSET(M$3,MOD(QUOTIENT(ROW()-ROW($A$20),'Feuille1-Catégories'!$B$6/M$6),M$5),0),IF(MOD($A629-1-M$10,'Feuille1-Catégories'!$F$5+1)=0,M$3,""))),"")</f>
        <v/>
      </c>
      <c r="N629" s="7" t="str">
        <f ca="1">IF(AND($A629&lt;&gt;"",N$9&lt;&gt;""),IF(HLOOKUP(N$9,'Feuille1-Catégories'!$C$1:$G$2,2,FALSE)="OUI",N$3,IF(HLOOKUP(N$9,'Feuille1-Catégories'!$C$1:$G$3,3,FALSE)="OUI",OFFSET(N$3,MOD(QUOTIENT(ROW()-ROW($A$20),'Feuille1-Catégories'!$B$6/N$6),N$5),0),IF(MOD($A629-1-N$10,'Feuille1-Catégories'!$F$5+1)=0,N$3,""))),"")</f>
        <v/>
      </c>
      <c r="O629" s="7" t="str">
        <f ca="1">IF(AND($A629&lt;&gt;"",O$9&lt;&gt;""),IF(HLOOKUP(O$9,'Feuille1-Catégories'!$C$1:$G$2,2,FALSE)="OUI",O$3,IF(HLOOKUP(O$9,'Feuille1-Catégories'!$C$1:$G$3,3,FALSE)="OUI",OFFSET(O$3,MOD(QUOTIENT(ROW()-ROW($A$20),'Feuille1-Catégories'!$B$6/O$6),O$5),0),IF(MOD($A629-1-O$10,'Feuille1-Catégories'!$F$5+1)=0,O$3,""))),"")</f>
        <v/>
      </c>
      <c r="P629" s="7" t="str">
        <f ca="1">IF(AND($A629&lt;&gt;"",P$9&lt;&gt;""),IF(HLOOKUP(P$9,'Feuille1-Catégories'!$C$1:$G$2,2,FALSE)="OUI",P$3,IF(HLOOKUP(P$9,'Feuille1-Catégories'!$C$1:$G$3,3,FALSE)="OUI",OFFSET(P$3,MOD(QUOTIENT(ROW()-ROW($A$20),'Feuille1-Catégories'!$B$6/P$6),P$5),0),IF(MOD($A629-1-P$10,'Feuille1-Catégories'!$F$5+1)=0,P$3,""))),"")</f>
        <v/>
      </c>
      <c r="Q629" s="7" t="str">
        <f ca="1">IF(AND($A629&lt;&gt;"",Q$9&lt;&gt;""),IF(HLOOKUP(Q$9,'Feuille1-Catégories'!$C$1:$G$2,2,FALSE)="OUI",Q$3,IF(HLOOKUP(Q$9,'Feuille1-Catégories'!$C$1:$G$3,3,FALSE)="OUI",OFFSET(Q$3,MOD(QUOTIENT(ROW()-ROW($A$20),'Feuille1-Catégories'!$B$6/Q$6),Q$5),0),IF(MOD($A629-1-Q$10,'Feuille1-Catégories'!$F$5+1)=0,Q$3,""))),"")</f>
        <v/>
      </c>
      <c r="R629" s="7" t="str">
        <f ca="1">IF(AND($A629&lt;&gt;"",R$9&lt;&gt;""),IF(HLOOKUP(R$9,'Feuille1-Catégories'!$C$1:$G$2,2,FALSE)="OUI",R$3,IF(HLOOKUP(R$9,'Feuille1-Catégories'!$C$1:$G$3,3,FALSE)="OUI",OFFSET(R$3,MOD(QUOTIENT(ROW()-ROW($A$20),'Feuille1-Catégories'!$B$6/R$6),R$5),0),IF(MOD($A629-1-R$10,'Feuille1-Catégories'!$F$5+1)=0,R$3,""))),"")</f>
        <v/>
      </c>
      <c r="S629" s="7" t="str">
        <f ca="1">IF(AND($A629&lt;&gt;"",S$9&lt;&gt;""),IF(HLOOKUP(S$9,'Feuille1-Catégories'!$C$1:$G$2,2,FALSE)="OUI",S$3,IF(HLOOKUP(S$9,'Feuille1-Catégories'!$C$1:$G$3,3,FALSE)="OUI",OFFSET(S$3,MOD(QUOTIENT(ROW()-ROW($A$20),'Feuille1-Catégories'!$B$6/S$6),S$5),0),IF(MOD($A629-1-S$10,'Feuille1-Catégories'!$F$5+1)=0,S$3,""))),"")</f>
        <v/>
      </c>
      <c r="T629" s="7" t="str">
        <f ca="1">IF(AND($A629&lt;&gt;"",T$9&lt;&gt;""),IF(HLOOKUP(T$9,'Feuille1-Catégories'!$C$1:$G$2,2,FALSE)="OUI",T$3,IF(HLOOKUP(T$9,'Feuille1-Catégories'!$C$1:$G$3,3,FALSE)="OUI",OFFSET(T$3,MOD(QUOTIENT(ROW()-ROW($A$20),'Feuille1-Catégories'!$B$6/T$6),T$5),0),IF(MOD($A629-1-T$10,'Feuille1-Catégories'!$F$5+1)=0,T$3,""))),"")</f>
        <v/>
      </c>
      <c r="U629" s="7" t="str">
        <f ca="1">IF(AND($A629&lt;&gt;"",U$9&lt;&gt;""),IF(HLOOKUP(U$9,'Feuille1-Catégories'!$C$1:$G$2,2,FALSE)="OUI",U$3,IF(HLOOKUP(U$9,'Feuille1-Catégories'!$C$1:$G$3,3,FALSE)="OUI",OFFSET(U$3,MOD(QUOTIENT(ROW()-ROW($A$20),'Feuille1-Catégories'!$B$6/U$6),U$5),0),IF(MOD($A629-1-U$10,'Feuille1-Catégories'!$F$5+1)=0,U$3,""))),"")</f>
        <v/>
      </c>
      <c r="V629" s="7" t="str">
        <f ca="1">IF(AND($A629&lt;&gt;"",V$9&lt;&gt;""),IF(HLOOKUP(V$9,'Feuille1-Catégories'!$C$1:$G$2,2,FALSE)="OUI",V$3,IF(HLOOKUP(V$9,'Feuille1-Catégories'!$C$1:$G$3,3,FALSE)="OUI",OFFSET(V$3,MOD(QUOTIENT(ROW()-ROW($A$20),'Feuille1-Catégories'!$B$6/V$6),V$5),0),IF(MOD($A629-1-V$10,'Feuille1-Catégories'!$F$5+1)=0,V$3,""))),"")</f>
        <v/>
      </c>
      <c r="W629" s="7" t="str">
        <f ca="1">IF(AND($A629&lt;&gt;"",W$9&lt;&gt;""),IF(HLOOKUP(W$9,'Feuille1-Catégories'!$C$1:$G$2,2,FALSE)="OUI",W$3,IF(HLOOKUP(W$9,'Feuille1-Catégories'!$C$1:$G$3,3,FALSE)="OUI",OFFSET(W$3,MOD(QUOTIENT(ROW()-ROW($A$20),'Feuille1-Catégories'!$B$6/W$6),W$5),0),IF(MOD($A629-1-W$10,'Feuille1-Catégories'!$F$5+1)=0,W$3,""))),"")</f>
        <v/>
      </c>
      <c r="X629" s="7" t="str">
        <f ca="1">IF(AND($A629&lt;&gt;"",X$9&lt;&gt;""),IF(HLOOKUP(X$9,'Feuille1-Catégories'!$C$1:$G$2,2,FALSE)="OUI",X$3,IF(HLOOKUP(X$9,'Feuille1-Catégories'!$C$1:$G$3,3,FALSE)="OUI",OFFSET(X$3,MOD(QUOTIENT(ROW()-ROW($A$20),'Feuille1-Catégories'!$B$6/X$6),X$5),0),IF(MOD($A629-1-X$10,'Feuille1-Catégories'!$F$5+1)=0,X$3,""))),"")</f>
        <v/>
      </c>
      <c r="Y629" s="7" t="str">
        <f ca="1">IF(AND($A629&lt;&gt;"",Y$9&lt;&gt;""),IF(HLOOKUP(Y$9,'Feuille1-Catégories'!$C$1:$G$2,2,FALSE)="OUI",Y$3,IF(HLOOKUP(Y$9,'Feuille1-Catégories'!$C$1:$G$3,3,FALSE)="OUI",OFFSET(Y$3,MOD(QUOTIENT(ROW()-ROW($A$20),'Feuille1-Catégories'!$B$6/Y$6),Y$5),0),IF(MOD($A629-1-Y$10,'Feuille1-Catégories'!$F$5+1)=0,Y$3,""))),"")</f>
        <v/>
      </c>
      <c r="Z629" s="7" t="str">
        <f ca="1">IF(AND($A629&lt;&gt;"",Z$9&lt;&gt;""),IF(HLOOKUP(Z$9,'Feuille1-Catégories'!$C$1:$G$2,2,FALSE)="OUI",Z$3,IF(HLOOKUP(Z$9,'Feuille1-Catégories'!$C$1:$G$3,3,FALSE)="OUI",OFFSET(Z$3,MOD(QUOTIENT(ROW()-ROW($A$20),'Feuille1-Catégories'!$B$6/Z$6),Z$5),0),"")),"")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30" spans="1:26" ht="17" x14ac:dyDescent="0.2">
      <c r="A630" s="21" t="str">
        <f>IF(ROW()-ROW($A$19)&gt;'Feuille1-Catégories'!$B$6,"",ROW()-ROW($A$19))</f>
        <v/>
      </c>
      <c r="B630" s="33" t="str">
        <f t="shared" si="28"/>
        <v/>
      </c>
      <c r="C630" s="10" t="str">
        <f t="shared" si="29"/>
        <v/>
      </c>
      <c r="D630" s="10" t="str">
        <f>IF('Feuille3-Coût de production'!D630&lt;&gt;"",'Feuille3-Coût de production'!D630,"")</f>
        <v/>
      </c>
      <c r="E630" s="10" t="str">
        <f t="shared" si="30"/>
        <v/>
      </c>
      <c r="F630" s="7" t="str">
        <f ca="1">IF(AND($A630&lt;&gt;"",F$9&lt;&gt;""),IF(HLOOKUP(F$9,'Feuille1-Catégories'!$C$1:$G$2,2,FALSE)="OUI",F$3,IF(HLOOKUP(F$9,'Feuille1-Catégories'!$C$1:$G$3,3,FALSE)="OUI",OFFSET(F$3,MOD(QUOTIENT(ROW()-ROW($A$20),'Feuille1-Catégories'!$B$6/F$6),F$5),0),IF(MOD($A630-1-F$10,'Feuille1-Catégories'!$F$5+1)=0,F$3,""))),"")</f>
        <v/>
      </c>
      <c r="G630" s="7" t="str">
        <f ca="1">IF(AND($A630&lt;&gt;"",G$9&lt;&gt;""),IF(HLOOKUP(G$9,'Feuille1-Catégories'!$C$1:$G$2,2,FALSE)="OUI",G$3,IF(HLOOKUP(G$9,'Feuille1-Catégories'!$C$1:$G$3,3,FALSE)="OUI",OFFSET(G$3,MOD(QUOTIENT(ROW()-ROW($A$20),'Feuille1-Catégories'!$B$6/G$6),G$5),0),IF(MOD($A630-1-G$10,'Feuille1-Catégories'!$F$5+1)=0,G$3,""))),"")</f>
        <v/>
      </c>
      <c r="H630" s="7" t="str">
        <f ca="1">IF(AND($A630&lt;&gt;"",H$9&lt;&gt;""),IF(HLOOKUP(H$9,'Feuille1-Catégories'!$C$1:$G$2,2,FALSE)="OUI",H$3,IF(HLOOKUP(H$9,'Feuille1-Catégories'!$C$1:$G$3,3,FALSE)="OUI",OFFSET(H$3,MOD(QUOTIENT(ROW()-ROW($A$20),'Feuille1-Catégories'!$B$6/H$6),H$5),0),IF(MOD($A630-1-H$10,'Feuille1-Catégories'!$F$5+1)=0,H$3,""))),"")</f>
        <v/>
      </c>
      <c r="I630" s="7" t="str">
        <f ca="1">IF(AND($A630&lt;&gt;"",I$9&lt;&gt;""),IF(HLOOKUP(I$9,'Feuille1-Catégories'!$C$1:$G$2,2,FALSE)="OUI",I$3,IF(HLOOKUP(I$9,'Feuille1-Catégories'!$C$1:$G$3,3,FALSE)="OUI",OFFSET(I$3,MOD(QUOTIENT(ROW()-ROW($A$20),'Feuille1-Catégories'!$B$6/I$6),I$5),0),IF(MOD($A630-1-I$10,'Feuille1-Catégories'!$F$5+1)=0,I$3,""))),"")</f>
        <v/>
      </c>
      <c r="J630" s="7" t="str">
        <f ca="1">IF(AND($A630&lt;&gt;"",J$9&lt;&gt;""),IF(HLOOKUP(J$9,'Feuille1-Catégories'!$C$1:$G$2,2,FALSE)="OUI",J$3,IF(HLOOKUP(J$9,'Feuille1-Catégories'!$C$1:$G$3,3,FALSE)="OUI",OFFSET(J$3,MOD(QUOTIENT(ROW()-ROW($A$20),'Feuille1-Catégories'!$B$6/J$6),J$5),0),IF(MOD($A630-1-J$10,'Feuille1-Catégories'!$F$5+1)=0,J$3,""))),"")</f>
        <v/>
      </c>
      <c r="K630" s="7" t="str">
        <f ca="1">IF(AND($A630&lt;&gt;"",K$9&lt;&gt;""),IF(HLOOKUP(K$9,'Feuille1-Catégories'!$C$1:$G$2,2,FALSE)="OUI",K$3,IF(HLOOKUP(K$9,'Feuille1-Catégories'!$C$1:$G$3,3,FALSE)="OUI",OFFSET(K$3,MOD(QUOTIENT(ROW()-ROW($A$20),'Feuille1-Catégories'!$B$6/K$6),K$5),0),IF(MOD($A630-1-K$10,'Feuille1-Catégories'!$F$5+1)=0,K$3,""))),"")</f>
        <v/>
      </c>
      <c r="L630" s="7" t="str">
        <f ca="1">IF(AND($A630&lt;&gt;"",L$9&lt;&gt;""),IF(HLOOKUP(L$9,'Feuille1-Catégories'!$C$1:$G$2,2,FALSE)="OUI",L$3,IF(HLOOKUP(L$9,'Feuille1-Catégories'!$C$1:$G$3,3,FALSE)="OUI",OFFSET(L$3,MOD(QUOTIENT(ROW()-ROW($A$20),'Feuille1-Catégories'!$B$6/L$6),L$5),0),IF(MOD($A630-1-L$10,'Feuille1-Catégories'!$F$5+1)=0,L$3,""))),"")</f>
        <v/>
      </c>
      <c r="M630" s="7" t="str">
        <f ca="1">IF(AND($A630&lt;&gt;"",M$9&lt;&gt;""),IF(HLOOKUP(M$9,'Feuille1-Catégories'!$C$1:$G$2,2,FALSE)="OUI",M$3,IF(HLOOKUP(M$9,'Feuille1-Catégories'!$C$1:$G$3,3,FALSE)="OUI",OFFSET(M$3,MOD(QUOTIENT(ROW()-ROW($A$20),'Feuille1-Catégories'!$B$6/M$6),M$5),0),IF(MOD($A630-1-M$10,'Feuille1-Catégories'!$F$5+1)=0,M$3,""))),"")</f>
        <v/>
      </c>
      <c r="N630" s="7" t="str">
        <f ca="1">IF(AND($A630&lt;&gt;"",N$9&lt;&gt;""),IF(HLOOKUP(N$9,'Feuille1-Catégories'!$C$1:$G$2,2,FALSE)="OUI",N$3,IF(HLOOKUP(N$9,'Feuille1-Catégories'!$C$1:$G$3,3,FALSE)="OUI",OFFSET(N$3,MOD(QUOTIENT(ROW()-ROW($A$20),'Feuille1-Catégories'!$B$6/N$6),N$5),0),IF(MOD($A630-1-N$10,'Feuille1-Catégories'!$F$5+1)=0,N$3,""))),"")</f>
        <v/>
      </c>
      <c r="O630" s="7" t="str">
        <f ca="1">IF(AND($A630&lt;&gt;"",O$9&lt;&gt;""),IF(HLOOKUP(O$9,'Feuille1-Catégories'!$C$1:$G$2,2,FALSE)="OUI",O$3,IF(HLOOKUP(O$9,'Feuille1-Catégories'!$C$1:$G$3,3,FALSE)="OUI",OFFSET(O$3,MOD(QUOTIENT(ROW()-ROW($A$20),'Feuille1-Catégories'!$B$6/O$6),O$5),0),IF(MOD($A630-1-O$10,'Feuille1-Catégories'!$F$5+1)=0,O$3,""))),"")</f>
        <v/>
      </c>
      <c r="P630" s="7" t="str">
        <f ca="1">IF(AND($A630&lt;&gt;"",P$9&lt;&gt;""),IF(HLOOKUP(P$9,'Feuille1-Catégories'!$C$1:$G$2,2,FALSE)="OUI",P$3,IF(HLOOKUP(P$9,'Feuille1-Catégories'!$C$1:$G$3,3,FALSE)="OUI",OFFSET(P$3,MOD(QUOTIENT(ROW()-ROW($A$20),'Feuille1-Catégories'!$B$6/P$6),P$5),0),IF(MOD($A630-1-P$10,'Feuille1-Catégories'!$F$5+1)=0,P$3,""))),"")</f>
        <v/>
      </c>
      <c r="Q630" s="7" t="str">
        <f ca="1">IF(AND($A630&lt;&gt;"",Q$9&lt;&gt;""),IF(HLOOKUP(Q$9,'Feuille1-Catégories'!$C$1:$G$2,2,FALSE)="OUI",Q$3,IF(HLOOKUP(Q$9,'Feuille1-Catégories'!$C$1:$G$3,3,FALSE)="OUI",OFFSET(Q$3,MOD(QUOTIENT(ROW()-ROW($A$20),'Feuille1-Catégories'!$B$6/Q$6),Q$5),0),IF(MOD($A630-1-Q$10,'Feuille1-Catégories'!$F$5+1)=0,Q$3,""))),"")</f>
        <v/>
      </c>
      <c r="R630" s="7" t="str">
        <f ca="1">IF(AND($A630&lt;&gt;"",R$9&lt;&gt;""),IF(HLOOKUP(R$9,'Feuille1-Catégories'!$C$1:$G$2,2,FALSE)="OUI",R$3,IF(HLOOKUP(R$9,'Feuille1-Catégories'!$C$1:$G$3,3,FALSE)="OUI",OFFSET(R$3,MOD(QUOTIENT(ROW()-ROW($A$20),'Feuille1-Catégories'!$B$6/R$6),R$5),0),IF(MOD($A630-1-R$10,'Feuille1-Catégories'!$F$5+1)=0,R$3,""))),"")</f>
        <v/>
      </c>
      <c r="S630" s="7" t="str">
        <f ca="1">IF(AND($A630&lt;&gt;"",S$9&lt;&gt;""),IF(HLOOKUP(S$9,'Feuille1-Catégories'!$C$1:$G$2,2,FALSE)="OUI",S$3,IF(HLOOKUP(S$9,'Feuille1-Catégories'!$C$1:$G$3,3,FALSE)="OUI",OFFSET(S$3,MOD(QUOTIENT(ROW()-ROW($A$20),'Feuille1-Catégories'!$B$6/S$6),S$5),0),IF(MOD($A630-1-S$10,'Feuille1-Catégories'!$F$5+1)=0,S$3,""))),"")</f>
        <v/>
      </c>
      <c r="T630" s="7" t="str">
        <f ca="1">IF(AND($A630&lt;&gt;"",T$9&lt;&gt;""),IF(HLOOKUP(T$9,'Feuille1-Catégories'!$C$1:$G$2,2,FALSE)="OUI",T$3,IF(HLOOKUP(T$9,'Feuille1-Catégories'!$C$1:$G$3,3,FALSE)="OUI",OFFSET(T$3,MOD(QUOTIENT(ROW()-ROW($A$20),'Feuille1-Catégories'!$B$6/T$6),T$5),0),IF(MOD($A630-1-T$10,'Feuille1-Catégories'!$F$5+1)=0,T$3,""))),"")</f>
        <v/>
      </c>
      <c r="U630" s="7" t="str">
        <f ca="1">IF(AND($A630&lt;&gt;"",U$9&lt;&gt;""),IF(HLOOKUP(U$9,'Feuille1-Catégories'!$C$1:$G$2,2,FALSE)="OUI",U$3,IF(HLOOKUP(U$9,'Feuille1-Catégories'!$C$1:$G$3,3,FALSE)="OUI",OFFSET(U$3,MOD(QUOTIENT(ROW()-ROW($A$20),'Feuille1-Catégories'!$B$6/U$6),U$5),0),IF(MOD($A630-1-U$10,'Feuille1-Catégories'!$F$5+1)=0,U$3,""))),"")</f>
        <v/>
      </c>
      <c r="V630" s="7" t="str">
        <f ca="1">IF(AND($A630&lt;&gt;"",V$9&lt;&gt;""),IF(HLOOKUP(V$9,'Feuille1-Catégories'!$C$1:$G$2,2,FALSE)="OUI",V$3,IF(HLOOKUP(V$9,'Feuille1-Catégories'!$C$1:$G$3,3,FALSE)="OUI",OFFSET(V$3,MOD(QUOTIENT(ROW()-ROW($A$20),'Feuille1-Catégories'!$B$6/V$6),V$5),0),IF(MOD($A630-1-V$10,'Feuille1-Catégories'!$F$5+1)=0,V$3,""))),"")</f>
        <v/>
      </c>
      <c r="W630" s="7" t="str">
        <f ca="1">IF(AND($A630&lt;&gt;"",W$9&lt;&gt;""),IF(HLOOKUP(W$9,'Feuille1-Catégories'!$C$1:$G$2,2,FALSE)="OUI",W$3,IF(HLOOKUP(W$9,'Feuille1-Catégories'!$C$1:$G$3,3,FALSE)="OUI",OFFSET(W$3,MOD(QUOTIENT(ROW()-ROW($A$20),'Feuille1-Catégories'!$B$6/W$6),W$5),0),IF(MOD($A630-1-W$10,'Feuille1-Catégories'!$F$5+1)=0,W$3,""))),"")</f>
        <v/>
      </c>
      <c r="X630" s="7" t="str">
        <f ca="1">IF(AND($A630&lt;&gt;"",X$9&lt;&gt;""),IF(HLOOKUP(X$9,'Feuille1-Catégories'!$C$1:$G$2,2,FALSE)="OUI",X$3,IF(HLOOKUP(X$9,'Feuille1-Catégories'!$C$1:$G$3,3,FALSE)="OUI",OFFSET(X$3,MOD(QUOTIENT(ROW()-ROW($A$20),'Feuille1-Catégories'!$B$6/X$6),X$5),0),IF(MOD($A630-1-X$10,'Feuille1-Catégories'!$F$5+1)=0,X$3,""))),"")</f>
        <v/>
      </c>
      <c r="Y630" s="7" t="str">
        <f ca="1">IF(AND($A630&lt;&gt;"",Y$9&lt;&gt;""),IF(HLOOKUP(Y$9,'Feuille1-Catégories'!$C$1:$G$2,2,FALSE)="OUI",Y$3,IF(HLOOKUP(Y$9,'Feuille1-Catégories'!$C$1:$G$3,3,FALSE)="OUI",OFFSET(Y$3,MOD(QUOTIENT(ROW()-ROW($A$20),'Feuille1-Catégories'!$B$6/Y$6),Y$5),0),IF(MOD($A630-1-Y$10,'Feuille1-Catégories'!$F$5+1)=0,Y$3,""))),"")</f>
        <v/>
      </c>
      <c r="Z630" s="7" t="str">
        <f ca="1">IF(AND($A630&lt;&gt;"",Z$9&lt;&gt;""),IF(HLOOKUP(Z$9,'Feuille1-Catégories'!$C$1:$G$2,2,FALSE)="OUI",Z$3,IF(HLOOKUP(Z$9,'Feuille1-Catégories'!$C$1:$G$3,3,FALSE)="OUI",OFFSET(Z$3,MOD(QUOTIENT(ROW()-ROW($A$20),'Feuille1-Catégories'!$B$6/Z$6),Z$5),0),"")),"")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31" spans="1:26" ht="17" x14ac:dyDescent="0.2">
      <c r="A631" s="21" t="str">
        <f>IF(ROW()-ROW($A$19)&gt;'Feuille1-Catégories'!$B$6,"",ROW()-ROW($A$19))</f>
        <v/>
      </c>
      <c r="B631" s="33" t="str">
        <f t="shared" si="28"/>
        <v/>
      </c>
      <c r="C631" s="10" t="str">
        <f t="shared" si="29"/>
        <v/>
      </c>
      <c r="D631" s="10" t="str">
        <f>IF('Feuille3-Coût de production'!D631&lt;&gt;"",'Feuille3-Coût de production'!D631,"")</f>
        <v/>
      </c>
      <c r="E631" s="10" t="str">
        <f t="shared" si="30"/>
        <v/>
      </c>
      <c r="F631" s="7" t="str">
        <f ca="1">IF(AND($A631&lt;&gt;"",F$9&lt;&gt;""),IF(HLOOKUP(F$9,'Feuille1-Catégories'!$C$1:$G$2,2,FALSE)="OUI",F$3,IF(HLOOKUP(F$9,'Feuille1-Catégories'!$C$1:$G$3,3,FALSE)="OUI",OFFSET(F$3,MOD(QUOTIENT(ROW()-ROW($A$20),'Feuille1-Catégories'!$B$6/F$6),F$5),0),IF(MOD($A631-1-F$10,'Feuille1-Catégories'!$F$5+1)=0,F$3,""))),"")</f>
        <v/>
      </c>
      <c r="G631" s="7" t="str">
        <f ca="1">IF(AND($A631&lt;&gt;"",G$9&lt;&gt;""),IF(HLOOKUP(G$9,'Feuille1-Catégories'!$C$1:$G$2,2,FALSE)="OUI",G$3,IF(HLOOKUP(G$9,'Feuille1-Catégories'!$C$1:$G$3,3,FALSE)="OUI",OFFSET(G$3,MOD(QUOTIENT(ROW()-ROW($A$20),'Feuille1-Catégories'!$B$6/G$6),G$5),0),IF(MOD($A631-1-G$10,'Feuille1-Catégories'!$F$5+1)=0,G$3,""))),"")</f>
        <v/>
      </c>
      <c r="H631" s="7" t="str">
        <f ca="1">IF(AND($A631&lt;&gt;"",H$9&lt;&gt;""),IF(HLOOKUP(H$9,'Feuille1-Catégories'!$C$1:$G$2,2,FALSE)="OUI",H$3,IF(HLOOKUP(H$9,'Feuille1-Catégories'!$C$1:$G$3,3,FALSE)="OUI",OFFSET(H$3,MOD(QUOTIENT(ROW()-ROW($A$20),'Feuille1-Catégories'!$B$6/H$6),H$5),0),IF(MOD($A631-1-H$10,'Feuille1-Catégories'!$F$5+1)=0,H$3,""))),"")</f>
        <v/>
      </c>
      <c r="I631" s="7" t="str">
        <f ca="1">IF(AND($A631&lt;&gt;"",I$9&lt;&gt;""),IF(HLOOKUP(I$9,'Feuille1-Catégories'!$C$1:$G$2,2,FALSE)="OUI",I$3,IF(HLOOKUP(I$9,'Feuille1-Catégories'!$C$1:$G$3,3,FALSE)="OUI",OFFSET(I$3,MOD(QUOTIENT(ROW()-ROW($A$20),'Feuille1-Catégories'!$B$6/I$6),I$5),0),IF(MOD($A631-1-I$10,'Feuille1-Catégories'!$F$5+1)=0,I$3,""))),"")</f>
        <v/>
      </c>
      <c r="J631" s="7" t="str">
        <f ca="1">IF(AND($A631&lt;&gt;"",J$9&lt;&gt;""),IF(HLOOKUP(J$9,'Feuille1-Catégories'!$C$1:$G$2,2,FALSE)="OUI",J$3,IF(HLOOKUP(J$9,'Feuille1-Catégories'!$C$1:$G$3,3,FALSE)="OUI",OFFSET(J$3,MOD(QUOTIENT(ROW()-ROW($A$20),'Feuille1-Catégories'!$B$6/J$6),J$5),0),IF(MOD($A631-1-J$10,'Feuille1-Catégories'!$F$5+1)=0,J$3,""))),"")</f>
        <v/>
      </c>
      <c r="K631" s="7" t="str">
        <f ca="1">IF(AND($A631&lt;&gt;"",K$9&lt;&gt;""),IF(HLOOKUP(K$9,'Feuille1-Catégories'!$C$1:$G$2,2,FALSE)="OUI",K$3,IF(HLOOKUP(K$9,'Feuille1-Catégories'!$C$1:$G$3,3,FALSE)="OUI",OFFSET(K$3,MOD(QUOTIENT(ROW()-ROW($A$20),'Feuille1-Catégories'!$B$6/K$6),K$5),0),IF(MOD($A631-1-K$10,'Feuille1-Catégories'!$F$5+1)=0,K$3,""))),"")</f>
        <v/>
      </c>
      <c r="L631" s="7" t="str">
        <f ca="1">IF(AND($A631&lt;&gt;"",L$9&lt;&gt;""),IF(HLOOKUP(L$9,'Feuille1-Catégories'!$C$1:$G$2,2,FALSE)="OUI",L$3,IF(HLOOKUP(L$9,'Feuille1-Catégories'!$C$1:$G$3,3,FALSE)="OUI",OFFSET(L$3,MOD(QUOTIENT(ROW()-ROW($A$20),'Feuille1-Catégories'!$B$6/L$6),L$5),0),IF(MOD($A631-1-L$10,'Feuille1-Catégories'!$F$5+1)=0,L$3,""))),"")</f>
        <v/>
      </c>
      <c r="M631" s="7" t="str">
        <f ca="1">IF(AND($A631&lt;&gt;"",M$9&lt;&gt;""),IF(HLOOKUP(M$9,'Feuille1-Catégories'!$C$1:$G$2,2,FALSE)="OUI",M$3,IF(HLOOKUP(M$9,'Feuille1-Catégories'!$C$1:$G$3,3,FALSE)="OUI",OFFSET(M$3,MOD(QUOTIENT(ROW()-ROW($A$20),'Feuille1-Catégories'!$B$6/M$6),M$5),0),IF(MOD($A631-1-M$10,'Feuille1-Catégories'!$F$5+1)=0,M$3,""))),"")</f>
        <v/>
      </c>
      <c r="N631" s="7" t="str">
        <f ca="1">IF(AND($A631&lt;&gt;"",N$9&lt;&gt;""),IF(HLOOKUP(N$9,'Feuille1-Catégories'!$C$1:$G$2,2,FALSE)="OUI",N$3,IF(HLOOKUP(N$9,'Feuille1-Catégories'!$C$1:$G$3,3,FALSE)="OUI",OFFSET(N$3,MOD(QUOTIENT(ROW()-ROW($A$20),'Feuille1-Catégories'!$B$6/N$6),N$5),0),IF(MOD($A631-1-N$10,'Feuille1-Catégories'!$F$5+1)=0,N$3,""))),"")</f>
        <v/>
      </c>
      <c r="O631" s="7" t="str">
        <f ca="1">IF(AND($A631&lt;&gt;"",O$9&lt;&gt;""),IF(HLOOKUP(O$9,'Feuille1-Catégories'!$C$1:$G$2,2,FALSE)="OUI",O$3,IF(HLOOKUP(O$9,'Feuille1-Catégories'!$C$1:$G$3,3,FALSE)="OUI",OFFSET(O$3,MOD(QUOTIENT(ROW()-ROW($A$20),'Feuille1-Catégories'!$B$6/O$6),O$5),0),IF(MOD($A631-1-O$10,'Feuille1-Catégories'!$F$5+1)=0,O$3,""))),"")</f>
        <v/>
      </c>
      <c r="P631" s="7" t="str">
        <f ca="1">IF(AND($A631&lt;&gt;"",P$9&lt;&gt;""),IF(HLOOKUP(P$9,'Feuille1-Catégories'!$C$1:$G$2,2,FALSE)="OUI",P$3,IF(HLOOKUP(P$9,'Feuille1-Catégories'!$C$1:$G$3,3,FALSE)="OUI",OFFSET(P$3,MOD(QUOTIENT(ROW()-ROW($A$20),'Feuille1-Catégories'!$B$6/P$6),P$5),0),IF(MOD($A631-1-P$10,'Feuille1-Catégories'!$F$5+1)=0,P$3,""))),"")</f>
        <v/>
      </c>
      <c r="Q631" s="7" t="str">
        <f ca="1">IF(AND($A631&lt;&gt;"",Q$9&lt;&gt;""),IF(HLOOKUP(Q$9,'Feuille1-Catégories'!$C$1:$G$2,2,FALSE)="OUI",Q$3,IF(HLOOKUP(Q$9,'Feuille1-Catégories'!$C$1:$G$3,3,FALSE)="OUI",OFFSET(Q$3,MOD(QUOTIENT(ROW()-ROW($A$20),'Feuille1-Catégories'!$B$6/Q$6),Q$5),0),IF(MOD($A631-1-Q$10,'Feuille1-Catégories'!$F$5+1)=0,Q$3,""))),"")</f>
        <v/>
      </c>
      <c r="R631" s="7" t="str">
        <f ca="1">IF(AND($A631&lt;&gt;"",R$9&lt;&gt;""),IF(HLOOKUP(R$9,'Feuille1-Catégories'!$C$1:$G$2,2,FALSE)="OUI",R$3,IF(HLOOKUP(R$9,'Feuille1-Catégories'!$C$1:$G$3,3,FALSE)="OUI",OFFSET(R$3,MOD(QUOTIENT(ROW()-ROW($A$20),'Feuille1-Catégories'!$B$6/R$6),R$5),0),IF(MOD($A631-1-R$10,'Feuille1-Catégories'!$F$5+1)=0,R$3,""))),"")</f>
        <v/>
      </c>
      <c r="S631" s="7" t="str">
        <f ca="1">IF(AND($A631&lt;&gt;"",S$9&lt;&gt;""),IF(HLOOKUP(S$9,'Feuille1-Catégories'!$C$1:$G$2,2,FALSE)="OUI",S$3,IF(HLOOKUP(S$9,'Feuille1-Catégories'!$C$1:$G$3,3,FALSE)="OUI",OFFSET(S$3,MOD(QUOTIENT(ROW()-ROW($A$20),'Feuille1-Catégories'!$B$6/S$6),S$5),0),IF(MOD($A631-1-S$10,'Feuille1-Catégories'!$F$5+1)=0,S$3,""))),"")</f>
        <v/>
      </c>
      <c r="T631" s="7" t="str">
        <f ca="1">IF(AND($A631&lt;&gt;"",T$9&lt;&gt;""),IF(HLOOKUP(T$9,'Feuille1-Catégories'!$C$1:$G$2,2,FALSE)="OUI",T$3,IF(HLOOKUP(T$9,'Feuille1-Catégories'!$C$1:$G$3,3,FALSE)="OUI",OFFSET(T$3,MOD(QUOTIENT(ROW()-ROW($A$20),'Feuille1-Catégories'!$B$6/T$6),T$5),0),IF(MOD($A631-1-T$10,'Feuille1-Catégories'!$F$5+1)=0,T$3,""))),"")</f>
        <v/>
      </c>
      <c r="U631" s="7" t="str">
        <f ca="1">IF(AND($A631&lt;&gt;"",U$9&lt;&gt;""),IF(HLOOKUP(U$9,'Feuille1-Catégories'!$C$1:$G$2,2,FALSE)="OUI",U$3,IF(HLOOKUP(U$9,'Feuille1-Catégories'!$C$1:$G$3,3,FALSE)="OUI",OFFSET(U$3,MOD(QUOTIENT(ROW()-ROW($A$20),'Feuille1-Catégories'!$B$6/U$6),U$5),0),IF(MOD($A631-1-U$10,'Feuille1-Catégories'!$F$5+1)=0,U$3,""))),"")</f>
        <v/>
      </c>
      <c r="V631" s="7" t="str">
        <f ca="1">IF(AND($A631&lt;&gt;"",V$9&lt;&gt;""),IF(HLOOKUP(V$9,'Feuille1-Catégories'!$C$1:$G$2,2,FALSE)="OUI",V$3,IF(HLOOKUP(V$9,'Feuille1-Catégories'!$C$1:$G$3,3,FALSE)="OUI",OFFSET(V$3,MOD(QUOTIENT(ROW()-ROW($A$20),'Feuille1-Catégories'!$B$6/V$6),V$5),0),IF(MOD($A631-1-V$10,'Feuille1-Catégories'!$F$5+1)=0,V$3,""))),"")</f>
        <v/>
      </c>
      <c r="W631" s="7" t="str">
        <f ca="1">IF(AND($A631&lt;&gt;"",W$9&lt;&gt;""),IF(HLOOKUP(W$9,'Feuille1-Catégories'!$C$1:$G$2,2,FALSE)="OUI",W$3,IF(HLOOKUP(W$9,'Feuille1-Catégories'!$C$1:$G$3,3,FALSE)="OUI",OFFSET(W$3,MOD(QUOTIENT(ROW()-ROW($A$20),'Feuille1-Catégories'!$B$6/W$6),W$5),0),IF(MOD($A631-1-W$10,'Feuille1-Catégories'!$F$5+1)=0,W$3,""))),"")</f>
        <v/>
      </c>
      <c r="X631" s="7" t="str">
        <f ca="1">IF(AND($A631&lt;&gt;"",X$9&lt;&gt;""),IF(HLOOKUP(X$9,'Feuille1-Catégories'!$C$1:$G$2,2,FALSE)="OUI",X$3,IF(HLOOKUP(X$9,'Feuille1-Catégories'!$C$1:$G$3,3,FALSE)="OUI",OFFSET(X$3,MOD(QUOTIENT(ROW()-ROW($A$20),'Feuille1-Catégories'!$B$6/X$6),X$5),0),IF(MOD($A631-1-X$10,'Feuille1-Catégories'!$F$5+1)=0,X$3,""))),"")</f>
        <v/>
      </c>
      <c r="Y631" s="7" t="str">
        <f ca="1">IF(AND($A631&lt;&gt;"",Y$9&lt;&gt;""),IF(HLOOKUP(Y$9,'Feuille1-Catégories'!$C$1:$G$2,2,FALSE)="OUI",Y$3,IF(HLOOKUP(Y$9,'Feuille1-Catégories'!$C$1:$G$3,3,FALSE)="OUI",OFFSET(Y$3,MOD(QUOTIENT(ROW()-ROW($A$20),'Feuille1-Catégories'!$B$6/Y$6),Y$5),0),IF(MOD($A631-1-Y$10,'Feuille1-Catégories'!$F$5+1)=0,Y$3,""))),"")</f>
        <v/>
      </c>
      <c r="Z631" s="7" t="str">
        <f ca="1">IF(AND($A631&lt;&gt;"",Z$9&lt;&gt;""),IF(HLOOKUP(Z$9,'Feuille1-Catégories'!$C$1:$G$2,2,FALSE)="OUI",Z$3,IF(HLOOKUP(Z$9,'Feuille1-Catégories'!$C$1:$G$3,3,FALSE)="OUI",OFFSET(Z$3,MOD(QUOTIENT(ROW()-ROW($A$20),'Feuille1-Catégories'!$B$6/Z$6),Z$5),0),"")),"")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32" spans="1:26" ht="17" x14ac:dyDescent="0.2">
      <c r="A632" s="21" t="str">
        <f>IF(ROW()-ROW($A$19)&gt;'Feuille1-Catégories'!$B$6,"",ROW()-ROW($A$19))</f>
        <v/>
      </c>
      <c r="B632" s="33" t="str">
        <f t="shared" si="28"/>
        <v/>
      </c>
      <c r="C632" s="10" t="str">
        <f t="shared" si="29"/>
        <v/>
      </c>
      <c r="D632" s="10" t="str">
        <f>IF('Feuille3-Coût de production'!D632&lt;&gt;"",'Feuille3-Coût de production'!D632,"")</f>
        <v/>
      </c>
      <c r="E632" s="10" t="str">
        <f t="shared" si="30"/>
        <v/>
      </c>
      <c r="F632" s="7" t="str">
        <f ca="1">IF(AND($A632&lt;&gt;"",F$9&lt;&gt;""),IF(HLOOKUP(F$9,'Feuille1-Catégories'!$C$1:$G$2,2,FALSE)="OUI",F$3,IF(HLOOKUP(F$9,'Feuille1-Catégories'!$C$1:$G$3,3,FALSE)="OUI",OFFSET(F$3,MOD(QUOTIENT(ROW()-ROW($A$20),'Feuille1-Catégories'!$B$6/F$6),F$5),0),IF(MOD($A632-1-F$10,'Feuille1-Catégories'!$F$5+1)=0,F$3,""))),"")</f>
        <v/>
      </c>
      <c r="G632" s="7" t="str">
        <f ca="1">IF(AND($A632&lt;&gt;"",G$9&lt;&gt;""),IF(HLOOKUP(G$9,'Feuille1-Catégories'!$C$1:$G$2,2,FALSE)="OUI",G$3,IF(HLOOKUP(G$9,'Feuille1-Catégories'!$C$1:$G$3,3,FALSE)="OUI",OFFSET(G$3,MOD(QUOTIENT(ROW()-ROW($A$20),'Feuille1-Catégories'!$B$6/G$6),G$5),0),IF(MOD($A632-1-G$10,'Feuille1-Catégories'!$F$5+1)=0,G$3,""))),"")</f>
        <v/>
      </c>
      <c r="H632" s="7" t="str">
        <f ca="1">IF(AND($A632&lt;&gt;"",H$9&lt;&gt;""),IF(HLOOKUP(H$9,'Feuille1-Catégories'!$C$1:$G$2,2,FALSE)="OUI",H$3,IF(HLOOKUP(H$9,'Feuille1-Catégories'!$C$1:$G$3,3,FALSE)="OUI",OFFSET(H$3,MOD(QUOTIENT(ROW()-ROW($A$20),'Feuille1-Catégories'!$B$6/H$6),H$5),0),IF(MOD($A632-1-H$10,'Feuille1-Catégories'!$F$5+1)=0,H$3,""))),"")</f>
        <v/>
      </c>
      <c r="I632" s="7" t="str">
        <f ca="1">IF(AND($A632&lt;&gt;"",I$9&lt;&gt;""),IF(HLOOKUP(I$9,'Feuille1-Catégories'!$C$1:$G$2,2,FALSE)="OUI",I$3,IF(HLOOKUP(I$9,'Feuille1-Catégories'!$C$1:$G$3,3,FALSE)="OUI",OFFSET(I$3,MOD(QUOTIENT(ROW()-ROW($A$20),'Feuille1-Catégories'!$B$6/I$6),I$5),0),IF(MOD($A632-1-I$10,'Feuille1-Catégories'!$F$5+1)=0,I$3,""))),"")</f>
        <v/>
      </c>
      <c r="J632" s="7" t="str">
        <f ca="1">IF(AND($A632&lt;&gt;"",J$9&lt;&gt;""),IF(HLOOKUP(J$9,'Feuille1-Catégories'!$C$1:$G$2,2,FALSE)="OUI",J$3,IF(HLOOKUP(J$9,'Feuille1-Catégories'!$C$1:$G$3,3,FALSE)="OUI",OFFSET(J$3,MOD(QUOTIENT(ROW()-ROW($A$20),'Feuille1-Catégories'!$B$6/J$6),J$5),0),IF(MOD($A632-1-J$10,'Feuille1-Catégories'!$F$5+1)=0,J$3,""))),"")</f>
        <v/>
      </c>
      <c r="K632" s="7" t="str">
        <f ca="1">IF(AND($A632&lt;&gt;"",K$9&lt;&gt;""),IF(HLOOKUP(K$9,'Feuille1-Catégories'!$C$1:$G$2,2,FALSE)="OUI",K$3,IF(HLOOKUP(K$9,'Feuille1-Catégories'!$C$1:$G$3,3,FALSE)="OUI",OFFSET(K$3,MOD(QUOTIENT(ROW()-ROW($A$20),'Feuille1-Catégories'!$B$6/K$6),K$5),0),IF(MOD($A632-1-K$10,'Feuille1-Catégories'!$F$5+1)=0,K$3,""))),"")</f>
        <v/>
      </c>
      <c r="L632" s="7" t="str">
        <f ca="1">IF(AND($A632&lt;&gt;"",L$9&lt;&gt;""),IF(HLOOKUP(L$9,'Feuille1-Catégories'!$C$1:$G$2,2,FALSE)="OUI",L$3,IF(HLOOKUP(L$9,'Feuille1-Catégories'!$C$1:$G$3,3,FALSE)="OUI",OFFSET(L$3,MOD(QUOTIENT(ROW()-ROW($A$20),'Feuille1-Catégories'!$B$6/L$6),L$5),0),IF(MOD($A632-1-L$10,'Feuille1-Catégories'!$F$5+1)=0,L$3,""))),"")</f>
        <v/>
      </c>
      <c r="M632" s="7" t="str">
        <f ca="1">IF(AND($A632&lt;&gt;"",M$9&lt;&gt;""),IF(HLOOKUP(M$9,'Feuille1-Catégories'!$C$1:$G$2,2,FALSE)="OUI",M$3,IF(HLOOKUP(M$9,'Feuille1-Catégories'!$C$1:$G$3,3,FALSE)="OUI",OFFSET(M$3,MOD(QUOTIENT(ROW()-ROW($A$20),'Feuille1-Catégories'!$B$6/M$6),M$5),0),IF(MOD($A632-1-M$10,'Feuille1-Catégories'!$F$5+1)=0,M$3,""))),"")</f>
        <v/>
      </c>
      <c r="N632" s="7" t="str">
        <f ca="1">IF(AND($A632&lt;&gt;"",N$9&lt;&gt;""),IF(HLOOKUP(N$9,'Feuille1-Catégories'!$C$1:$G$2,2,FALSE)="OUI",N$3,IF(HLOOKUP(N$9,'Feuille1-Catégories'!$C$1:$G$3,3,FALSE)="OUI",OFFSET(N$3,MOD(QUOTIENT(ROW()-ROW($A$20),'Feuille1-Catégories'!$B$6/N$6),N$5),0),IF(MOD($A632-1-N$10,'Feuille1-Catégories'!$F$5+1)=0,N$3,""))),"")</f>
        <v/>
      </c>
      <c r="O632" s="7" t="str">
        <f ca="1">IF(AND($A632&lt;&gt;"",O$9&lt;&gt;""),IF(HLOOKUP(O$9,'Feuille1-Catégories'!$C$1:$G$2,2,FALSE)="OUI",O$3,IF(HLOOKUP(O$9,'Feuille1-Catégories'!$C$1:$G$3,3,FALSE)="OUI",OFFSET(O$3,MOD(QUOTIENT(ROW()-ROW($A$20),'Feuille1-Catégories'!$B$6/O$6),O$5),0),IF(MOD($A632-1-O$10,'Feuille1-Catégories'!$F$5+1)=0,O$3,""))),"")</f>
        <v/>
      </c>
      <c r="P632" s="7" t="str">
        <f ca="1">IF(AND($A632&lt;&gt;"",P$9&lt;&gt;""),IF(HLOOKUP(P$9,'Feuille1-Catégories'!$C$1:$G$2,2,FALSE)="OUI",P$3,IF(HLOOKUP(P$9,'Feuille1-Catégories'!$C$1:$G$3,3,FALSE)="OUI",OFFSET(P$3,MOD(QUOTIENT(ROW()-ROW($A$20),'Feuille1-Catégories'!$B$6/P$6),P$5),0),IF(MOD($A632-1-P$10,'Feuille1-Catégories'!$F$5+1)=0,P$3,""))),"")</f>
        <v/>
      </c>
      <c r="Q632" s="7" t="str">
        <f ca="1">IF(AND($A632&lt;&gt;"",Q$9&lt;&gt;""),IF(HLOOKUP(Q$9,'Feuille1-Catégories'!$C$1:$G$2,2,FALSE)="OUI",Q$3,IF(HLOOKUP(Q$9,'Feuille1-Catégories'!$C$1:$G$3,3,FALSE)="OUI",OFFSET(Q$3,MOD(QUOTIENT(ROW()-ROW($A$20),'Feuille1-Catégories'!$B$6/Q$6),Q$5),0),IF(MOD($A632-1-Q$10,'Feuille1-Catégories'!$F$5+1)=0,Q$3,""))),"")</f>
        <v/>
      </c>
      <c r="R632" s="7" t="str">
        <f ca="1">IF(AND($A632&lt;&gt;"",R$9&lt;&gt;""),IF(HLOOKUP(R$9,'Feuille1-Catégories'!$C$1:$G$2,2,FALSE)="OUI",R$3,IF(HLOOKUP(R$9,'Feuille1-Catégories'!$C$1:$G$3,3,FALSE)="OUI",OFFSET(R$3,MOD(QUOTIENT(ROW()-ROW($A$20),'Feuille1-Catégories'!$B$6/R$6),R$5),0),IF(MOD($A632-1-R$10,'Feuille1-Catégories'!$F$5+1)=0,R$3,""))),"")</f>
        <v/>
      </c>
      <c r="S632" s="7" t="str">
        <f ca="1">IF(AND($A632&lt;&gt;"",S$9&lt;&gt;""),IF(HLOOKUP(S$9,'Feuille1-Catégories'!$C$1:$G$2,2,FALSE)="OUI",S$3,IF(HLOOKUP(S$9,'Feuille1-Catégories'!$C$1:$G$3,3,FALSE)="OUI",OFFSET(S$3,MOD(QUOTIENT(ROW()-ROW($A$20),'Feuille1-Catégories'!$B$6/S$6),S$5),0),IF(MOD($A632-1-S$10,'Feuille1-Catégories'!$F$5+1)=0,S$3,""))),"")</f>
        <v/>
      </c>
      <c r="T632" s="7" t="str">
        <f ca="1">IF(AND($A632&lt;&gt;"",T$9&lt;&gt;""),IF(HLOOKUP(T$9,'Feuille1-Catégories'!$C$1:$G$2,2,FALSE)="OUI",T$3,IF(HLOOKUP(T$9,'Feuille1-Catégories'!$C$1:$G$3,3,FALSE)="OUI",OFFSET(T$3,MOD(QUOTIENT(ROW()-ROW($A$20),'Feuille1-Catégories'!$B$6/T$6),T$5),0),IF(MOD($A632-1-T$10,'Feuille1-Catégories'!$F$5+1)=0,T$3,""))),"")</f>
        <v/>
      </c>
      <c r="U632" s="7" t="str">
        <f ca="1">IF(AND($A632&lt;&gt;"",U$9&lt;&gt;""),IF(HLOOKUP(U$9,'Feuille1-Catégories'!$C$1:$G$2,2,FALSE)="OUI",U$3,IF(HLOOKUP(U$9,'Feuille1-Catégories'!$C$1:$G$3,3,FALSE)="OUI",OFFSET(U$3,MOD(QUOTIENT(ROW()-ROW($A$20),'Feuille1-Catégories'!$B$6/U$6),U$5),0),IF(MOD($A632-1-U$10,'Feuille1-Catégories'!$F$5+1)=0,U$3,""))),"")</f>
        <v/>
      </c>
      <c r="V632" s="7" t="str">
        <f ca="1">IF(AND($A632&lt;&gt;"",V$9&lt;&gt;""),IF(HLOOKUP(V$9,'Feuille1-Catégories'!$C$1:$G$2,2,FALSE)="OUI",V$3,IF(HLOOKUP(V$9,'Feuille1-Catégories'!$C$1:$G$3,3,FALSE)="OUI",OFFSET(V$3,MOD(QUOTIENT(ROW()-ROW($A$20),'Feuille1-Catégories'!$B$6/V$6),V$5),0),IF(MOD($A632-1-V$10,'Feuille1-Catégories'!$F$5+1)=0,V$3,""))),"")</f>
        <v/>
      </c>
      <c r="W632" s="7" t="str">
        <f ca="1">IF(AND($A632&lt;&gt;"",W$9&lt;&gt;""),IF(HLOOKUP(W$9,'Feuille1-Catégories'!$C$1:$G$2,2,FALSE)="OUI",W$3,IF(HLOOKUP(W$9,'Feuille1-Catégories'!$C$1:$G$3,3,FALSE)="OUI",OFFSET(W$3,MOD(QUOTIENT(ROW()-ROW($A$20),'Feuille1-Catégories'!$B$6/W$6),W$5),0),IF(MOD($A632-1-W$10,'Feuille1-Catégories'!$F$5+1)=0,W$3,""))),"")</f>
        <v/>
      </c>
      <c r="X632" s="7" t="str">
        <f ca="1">IF(AND($A632&lt;&gt;"",X$9&lt;&gt;""),IF(HLOOKUP(X$9,'Feuille1-Catégories'!$C$1:$G$2,2,FALSE)="OUI",X$3,IF(HLOOKUP(X$9,'Feuille1-Catégories'!$C$1:$G$3,3,FALSE)="OUI",OFFSET(X$3,MOD(QUOTIENT(ROW()-ROW($A$20),'Feuille1-Catégories'!$B$6/X$6),X$5),0),IF(MOD($A632-1-X$10,'Feuille1-Catégories'!$F$5+1)=0,X$3,""))),"")</f>
        <v/>
      </c>
      <c r="Y632" s="7" t="str">
        <f ca="1">IF(AND($A632&lt;&gt;"",Y$9&lt;&gt;""),IF(HLOOKUP(Y$9,'Feuille1-Catégories'!$C$1:$G$2,2,FALSE)="OUI",Y$3,IF(HLOOKUP(Y$9,'Feuille1-Catégories'!$C$1:$G$3,3,FALSE)="OUI",OFFSET(Y$3,MOD(QUOTIENT(ROW()-ROW($A$20),'Feuille1-Catégories'!$B$6/Y$6),Y$5),0),IF(MOD($A632-1-Y$10,'Feuille1-Catégories'!$F$5+1)=0,Y$3,""))),"")</f>
        <v/>
      </c>
      <c r="Z632" s="7" t="str">
        <f ca="1">IF(AND($A632&lt;&gt;"",Z$9&lt;&gt;""),IF(HLOOKUP(Z$9,'Feuille1-Catégories'!$C$1:$G$2,2,FALSE)="OUI",Z$3,IF(HLOOKUP(Z$9,'Feuille1-Catégories'!$C$1:$G$3,3,FALSE)="OUI",OFFSET(Z$3,MOD(QUOTIENT(ROW()-ROW($A$20),'Feuille1-Catégories'!$B$6/Z$6),Z$5),0),"")),"")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33" spans="1:26" ht="17" x14ac:dyDescent="0.2">
      <c r="A633" s="21" t="str">
        <f>IF(ROW()-ROW($A$19)&gt;'Feuille1-Catégories'!$B$6,"",ROW()-ROW($A$19))</f>
        <v/>
      </c>
      <c r="B633" s="33" t="str">
        <f t="shared" si="28"/>
        <v/>
      </c>
      <c r="C633" s="10" t="str">
        <f t="shared" si="29"/>
        <v/>
      </c>
      <c r="D633" s="10" t="str">
        <f>IF('Feuille3-Coût de production'!D633&lt;&gt;"",'Feuille3-Coût de production'!D633,"")</f>
        <v/>
      </c>
      <c r="E633" s="10" t="str">
        <f t="shared" si="30"/>
        <v/>
      </c>
      <c r="F633" s="7" t="str">
        <f ca="1">IF(AND($A633&lt;&gt;"",F$9&lt;&gt;""),IF(HLOOKUP(F$9,'Feuille1-Catégories'!$C$1:$G$2,2,FALSE)="OUI",F$3,IF(HLOOKUP(F$9,'Feuille1-Catégories'!$C$1:$G$3,3,FALSE)="OUI",OFFSET(F$3,MOD(QUOTIENT(ROW()-ROW($A$20),'Feuille1-Catégories'!$B$6/F$6),F$5),0),IF(MOD($A633-1-F$10,'Feuille1-Catégories'!$F$5+1)=0,F$3,""))),"")</f>
        <v/>
      </c>
      <c r="G633" s="7" t="str">
        <f ca="1">IF(AND($A633&lt;&gt;"",G$9&lt;&gt;""),IF(HLOOKUP(G$9,'Feuille1-Catégories'!$C$1:$G$2,2,FALSE)="OUI",G$3,IF(HLOOKUP(G$9,'Feuille1-Catégories'!$C$1:$G$3,3,FALSE)="OUI",OFFSET(G$3,MOD(QUOTIENT(ROW()-ROW($A$20),'Feuille1-Catégories'!$B$6/G$6),G$5),0),IF(MOD($A633-1-G$10,'Feuille1-Catégories'!$F$5+1)=0,G$3,""))),"")</f>
        <v/>
      </c>
      <c r="H633" s="7" t="str">
        <f ca="1">IF(AND($A633&lt;&gt;"",H$9&lt;&gt;""),IF(HLOOKUP(H$9,'Feuille1-Catégories'!$C$1:$G$2,2,FALSE)="OUI",H$3,IF(HLOOKUP(H$9,'Feuille1-Catégories'!$C$1:$G$3,3,FALSE)="OUI",OFFSET(H$3,MOD(QUOTIENT(ROW()-ROW($A$20),'Feuille1-Catégories'!$B$6/H$6),H$5),0),IF(MOD($A633-1-H$10,'Feuille1-Catégories'!$F$5+1)=0,H$3,""))),"")</f>
        <v/>
      </c>
      <c r="I633" s="7" t="str">
        <f ca="1">IF(AND($A633&lt;&gt;"",I$9&lt;&gt;""),IF(HLOOKUP(I$9,'Feuille1-Catégories'!$C$1:$G$2,2,FALSE)="OUI",I$3,IF(HLOOKUP(I$9,'Feuille1-Catégories'!$C$1:$G$3,3,FALSE)="OUI",OFFSET(I$3,MOD(QUOTIENT(ROW()-ROW($A$20),'Feuille1-Catégories'!$B$6/I$6),I$5),0),IF(MOD($A633-1-I$10,'Feuille1-Catégories'!$F$5+1)=0,I$3,""))),"")</f>
        <v/>
      </c>
      <c r="J633" s="7" t="str">
        <f ca="1">IF(AND($A633&lt;&gt;"",J$9&lt;&gt;""),IF(HLOOKUP(J$9,'Feuille1-Catégories'!$C$1:$G$2,2,FALSE)="OUI",J$3,IF(HLOOKUP(J$9,'Feuille1-Catégories'!$C$1:$G$3,3,FALSE)="OUI",OFFSET(J$3,MOD(QUOTIENT(ROW()-ROW($A$20),'Feuille1-Catégories'!$B$6/J$6),J$5),0),IF(MOD($A633-1-J$10,'Feuille1-Catégories'!$F$5+1)=0,J$3,""))),"")</f>
        <v/>
      </c>
      <c r="K633" s="7" t="str">
        <f ca="1">IF(AND($A633&lt;&gt;"",K$9&lt;&gt;""),IF(HLOOKUP(K$9,'Feuille1-Catégories'!$C$1:$G$2,2,FALSE)="OUI",K$3,IF(HLOOKUP(K$9,'Feuille1-Catégories'!$C$1:$G$3,3,FALSE)="OUI",OFFSET(K$3,MOD(QUOTIENT(ROW()-ROW($A$20),'Feuille1-Catégories'!$B$6/K$6),K$5),0),IF(MOD($A633-1-K$10,'Feuille1-Catégories'!$F$5+1)=0,K$3,""))),"")</f>
        <v/>
      </c>
      <c r="L633" s="7" t="str">
        <f ca="1">IF(AND($A633&lt;&gt;"",L$9&lt;&gt;""),IF(HLOOKUP(L$9,'Feuille1-Catégories'!$C$1:$G$2,2,FALSE)="OUI",L$3,IF(HLOOKUP(L$9,'Feuille1-Catégories'!$C$1:$G$3,3,FALSE)="OUI",OFFSET(L$3,MOD(QUOTIENT(ROW()-ROW($A$20),'Feuille1-Catégories'!$B$6/L$6),L$5),0),IF(MOD($A633-1-L$10,'Feuille1-Catégories'!$F$5+1)=0,L$3,""))),"")</f>
        <v/>
      </c>
      <c r="M633" s="7" t="str">
        <f ca="1">IF(AND($A633&lt;&gt;"",M$9&lt;&gt;""),IF(HLOOKUP(M$9,'Feuille1-Catégories'!$C$1:$G$2,2,FALSE)="OUI",M$3,IF(HLOOKUP(M$9,'Feuille1-Catégories'!$C$1:$G$3,3,FALSE)="OUI",OFFSET(M$3,MOD(QUOTIENT(ROW()-ROW($A$20),'Feuille1-Catégories'!$B$6/M$6),M$5),0),IF(MOD($A633-1-M$10,'Feuille1-Catégories'!$F$5+1)=0,M$3,""))),"")</f>
        <v/>
      </c>
      <c r="N633" s="7" t="str">
        <f ca="1">IF(AND($A633&lt;&gt;"",N$9&lt;&gt;""),IF(HLOOKUP(N$9,'Feuille1-Catégories'!$C$1:$G$2,2,FALSE)="OUI",N$3,IF(HLOOKUP(N$9,'Feuille1-Catégories'!$C$1:$G$3,3,FALSE)="OUI",OFFSET(N$3,MOD(QUOTIENT(ROW()-ROW($A$20),'Feuille1-Catégories'!$B$6/N$6),N$5),0),IF(MOD($A633-1-N$10,'Feuille1-Catégories'!$F$5+1)=0,N$3,""))),"")</f>
        <v/>
      </c>
      <c r="O633" s="7" t="str">
        <f ca="1">IF(AND($A633&lt;&gt;"",O$9&lt;&gt;""),IF(HLOOKUP(O$9,'Feuille1-Catégories'!$C$1:$G$2,2,FALSE)="OUI",O$3,IF(HLOOKUP(O$9,'Feuille1-Catégories'!$C$1:$G$3,3,FALSE)="OUI",OFFSET(O$3,MOD(QUOTIENT(ROW()-ROW($A$20),'Feuille1-Catégories'!$B$6/O$6),O$5),0),IF(MOD($A633-1-O$10,'Feuille1-Catégories'!$F$5+1)=0,O$3,""))),"")</f>
        <v/>
      </c>
      <c r="P633" s="7" t="str">
        <f ca="1">IF(AND($A633&lt;&gt;"",P$9&lt;&gt;""),IF(HLOOKUP(P$9,'Feuille1-Catégories'!$C$1:$G$2,2,FALSE)="OUI",P$3,IF(HLOOKUP(P$9,'Feuille1-Catégories'!$C$1:$G$3,3,FALSE)="OUI",OFFSET(P$3,MOD(QUOTIENT(ROW()-ROW($A$20),'Feuille1-Catégories'!$B$6/P$6),P$5),0),IF(MOD($A633-1-P$10,'Feuille1-Catégories'!$F$5+1)=0,P$3,""))),"")</f>
        <v/>
      </c>
      <c r="Q633" s="7" t="str">
        <f ca="1">IF(AND($A633&lt;&gt;"",Q$9&lt;&gt;""),IF(HLOOKUP(Q$9,'Feuille1-Catégories'!$C$1:$G$2,2,FALSE)="OUI",Q$3,IF(HLOOKUP(Q$9,'Feuille1-Catégories'!$C$1:$G$3,3,FALSE)="OUI",OFFSET(Q$3,MOD(QUOTIENT(ROW()-ROW($A$20),'Feuille1-Catégories'!$B$6/Q$6),Q$5),0),IF(MOD($A633-1-Q$10,'Feuille1-Catégories'!$F$5+1)=0,Q$3,""))),"")</f>
        <v/>
      </c>
      <c r="R633" s="7" t="str">
        <f ca="1">IF(AND($A633&lt;&gt;"",R$9&lt;&gt;""),IF(HLOOKUP(R$9,'Feuille1-Catégories'!$C$1:$G$2,2,FALSE)="OUI",R$3,IF(HLOOKUP(R$9,'Feuille1-Catégories'!$C$1:$G$3,3,FALSE)="OUI",OFFSET(R$3,MOD(QUOTIENT(ROW()-ROW($A$20),'Feuille1-Catégories'!$B$6/R$6),R$5),0),IF(MOD($A633-1-R$10,'Feuille1-Catégories'!$F$5+1)=0,R$3,""))),"")</f>
        <v/>
      </c>
      <c r="S633" s="7" t="str">
        <f ca="1">IF(AND($A633&lt;&gt;"",S$9&lt;&gt;""),IF(HLOOKUP(S$9,'Feuille1-Catégories'!$C$1:$G$2,2,FALSE)="OUI",S$3,IF(HLOOKUP(S$9,'Feuille1-Catégories'!$C$1:$G$3,3,FALSE)="OUI",OFFSET(S$3,MOD(QUOTIENT(ROW()-ROW($A$20),'Feuille1-Catégories'!$B$6/S$6),S$5),0),IF(MOD($A633-1-S$10,'Feuille1-Catégories'!$F$5+1)=0,S$3,""))),"")</f>
        <v/>
      </c>
      <c r="T633" s="7" t="str">
        <f ca="1">IF(AND($A633&lt;&gt;"",T$9&lt;&gt;""),IF(HLOOKUP(T$9,'Feuille1-Catégories'!$C$1:$G$2,2,FALSE)="OUI",T$3,IF(HLOOKUP(T$9,'Feuille1-Catégories'!$C$1:$G$3,3,FALSE)="OUI",OFFSET(T$3,MOD(QUOTIENT(ROW()-ROW($A$20),'Feuille1-Catégories'!$B$6/T$6),T$5),0),IF(MOD($A633-1-T$10,'Feuille1-Catégories'!$F$5+1)=0,T$3,""))),"")</f>
        <v/>
      </c>
      <c r="U633" s="7" t="str">
        <f ca="1">IF(AND($A633&lt;&gt;"",U$9&lt;&gt;""),IF(HLOOKUP(U$9,'Feuille1-Catégories'!$C$1:$G$2,2,FALSE)="OUI",U$3,IF(HLOOKUP(U$9,'Feuille1-Catégories'!$C$1:$G$3,3,FALSE)="OUI",OFFSET(U$3,MOD(QUOTIENT(ROW()-ROW($A$20),'Feuille1-Catégories'!$B$6/U$6),U$5),0),IF(MOD($A633-1-U$10,'Feuille1-Catégories'!$F$5+1)=0,U$3,""))),"")</f>
        <v/>
      </c>
      <c r="V633" s="7" t="str">
        <f ca="1">IF(AND($A633&lt;&gt;"",V$9&lt;&gt;""),IF(HLOOKUP(V$9,'Feuille1-Catégories'!$C$1:$G$2,2,FALSE)="OUI",V$3,IF(HLOOKUP(V$9,'Feuille1-Catégories'!$C$1:$G$3,3,FALSE)="OUI",OFFSET(V$3,MOD(QUOTIENT(ROW()-ROW($A$20),'Feuille1-Catégories'!$B$6/V$6),V$5),0),IF(MOD($A633-1-V$10,'Feuille1-Catégories'!$F$5+1)=0,V$3,""))),"")</f>
        <v/>
      </c>
      <c r="W633" s="7" t="str">
        <f ca="1">IF(AND($A633&lt;&gt;"",W$9&lt;&gt;""),IF(HLOOKUP(W$9,'Feuille1-Catégories'!$C$1:$G$2,2,FALSE)="OUI",W$3,IF(HLOOKUP(W$9,'Feuille1-Catégories'!$C$1:$G$3,3,FALSE)="OUI",OFFSET(W$3,MOD(QUOTIENT(ROW()-ROW($A$20),'Feuille1-Catégories'!$B$6/W$6),W$5),0),IF(MOD($A633-1-W$10,'Feuille1-Catégories'!$F$5+1)=0,W$3,""))),"")</f>
        <v/>
      </c>
      <c r="X633" s="7" t="str">
        <f ca="1">IF(AND($A633&lt;&gt;"",X$9&lt;&gt;""),IF(HLOOKUP(X$9,'Feuille1-Catégories'!$C$1:$G$2,2,FALSE)="OUI",X$3,IF(HLOOKUP(X$9,'Feuille1-Catégories'!$C$1:$G$3,3,FALSE)="OUI",OFFSET(X$3,MOD(QUOTIENT(ROW()-ROW($A$20),'Feuille1-Catégories'!$B$6/X$6),X$5),0),IF(MOD($A633-1-X$10,'Feuille1-Catégories'!$F$5+1)=0,X$3,""))),"")</f>
        <v/>
      </c>
      <c r="Y633" s="7" t="str">
        <f ca="1">IF(AND($A633&lt;&gt;"",Y$9&lt;&gt;""),IF(HLOOKUP(Y$9,'Feuille1-Catégories'!$C$1:$G$2,2,FALSE)="OUI",Y$3,IF(HLOOKUP(Y$9,'Feuille1-Catégories'!$C$1:$G$3,3,FALSE)="OUI",OFFSET(Y$3,MOD(QUOTIENT(ROW()-ROW($A$20),'Feuille1-Catégories'!$B$6/Y$6),Y$5),0),IF(MOD($A633-1-Y$10,'Feuille1-Catégories'!$F$5+1)=0,Y$3,""))),"")</f>
        <v/>
      </c>
      <c r="Z633" s="7" t="str">
        <f ca="1">IF(AND($A633&lt;&gt;"",Z$9&lt;&gt;""),IF(HLOOKUP(Z$9,'Feuille1-Catégories'!$C$1:$G$2,2,FALSE)="OUI",Z$3,IF(HLOOKUP(Z$9,'Feuille1-Catégories'!$C$1:$G$3,3,FALSE)="OUI",OFFSET(Z$3,MOD(QUOTIENT(ROW()-ROW($A$20),'Feuille1-Catégories'!$B$6/Z$6),Z$5),0),"")),"")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34" spans="1:26" ht="17" x14ac:dyDescent="0.2">
      <c r="A634" s="21" t="str">
        <f>IF(ROW()-ROW($A$19)&gt;'Feuille1-Catégories'!$B$6,"",ROW()-ROW($A$19))</f>
        <v/>
      </c>
      <c r="B634" s="33" t="str">
        <f t="shared" si="28"/>
        <v/>
      </c>
      <c r="C634" s="10" t="str">
        <f t="shared" si="29"/>
        <v/>
      </c>
      <c r="D634" s="10" t="str">
        <f>IF('Feuille3-Coût de production'!D634&lt;&gt;"",'Feuille3-Coût de production'!D634,"")</f>
        <v/>
      </c>
      <c r="E634" s="10" t="str">
        <f t="shared" si="30"/>
        <v/>
      </c>
      <c r="F634" s="7" t="str">
        <f ca="1">IF(AND($A634&lt;&gt;"",F$9&lt;&gt;""),IF(HLOOKUP(F$9,'Feuille1-Catégories'!$C$1:$G$2,2,FALSE)="OUI",F$3,IF(HLOOKUP(F$9,'Feuille1-Catégories'!$C$1:$G$3,3,FALSE)="OUI",OFFSET(F$3,MOD(QUOTIENT(ROW()-ROW($A$20),'Feuille1-Catégories'!$B$6/F$6),F$5),0),IF(MOD($A634-1-F$10,'Feuille1-Catégories'!$F$5+1)=0,F$3,""))),"")</f>
        <v/>
      </c>
      <c r="G634" s="7" t="str">
        <f ca="1">IF(AND($A634&lt;&gt;"",G$9&lt;&gt;""),IF(HLOOKUP(G$9,'Feuille1-Catégories'!$C$1:$G$2,2,FALSE)="OUI",G$3,IF(HLOOKUP(G$9,'Feuille1-Catégories'!$C$1:$G$3,3,FALSE)="OUI",OFFSET(G$3,MOD(QUOTIENT(ROW()-ROW($A$20),'Feuille1-Catégories'!$B$6/G$6),G$5),0),IF(MOD($A634-1-G$10,'Feuille1-Catégories'!$F$5+1)=0,G$3,""))),"")</f>
        <v/>
      </c>
      <c r="H634" s="7" t="str">
        <f ca="1">IF(AND($A634&lt;&gt;"",H$9&lt;&gt;""),IF(HLOOKUP(H$9,'Feuille1-Catégories'!$C$1:$G$2,2,FALSE)="OUI",H$3,IF(HLOOKUP(H$9,'Feuille1-Catégories'!$C$1:$G$3,3,FALSE)="OUI",OFFSET(H$3,MOD(QUOTIENT(ROW()-ROW($A$20),'Feuille1-Catégories'!$B$6/H$6),H$5),0),IF(MOD($A634-1-H$10,'Feuille1-Catégories'!$F$5+1)=0,H$3,""))),"")</f>
        <v/>
      </c>
      <c r="I634" s="7" t="str">
        <f ca="1">IF(AND($A634&lt;&gt;"",I$9&lt;&gt;""),IF(HLOOKUP(I$9,'Feuille1-Catégories'!$C$1:$G$2,2,FALSE)="OUI",I$3,IF(HLOOKUP(I$9,'Feuille1-Catégories'!$C$1:$G$3,3,FALSE)="OUI",OFFSET(I$3,MOD(QUOTIENT(ROW()-ROW($A$20),'Feuille1-Catégories'!$B$6/I$6),I$5),0),IF(MOD($A634-1-I$10,'Feuille1-Catégories'!$F$5+1)=0,I$3,""))),"")</f>
        <v/>
      </c>
      <c r="J634" s="7" t="str">
        <f ca="1">IF(AND($A634&lt;&gt;"",J$9&lt;&gt;""),IF(HLOOKUP(J$9,'Feuille1-Catégories'!$C$1:$G$2,2,FALSE)="OUI",J$3,IF(HLOOKUP(J$9,'Feuille1-Catégories'!$C$1:$G$3,3,FALSE)="OUI",OFFSET(J$3,MOD(QUOTIENT(ROW()-ROW($A$20),'Feuille1-Catégories'!$B$6/J$6),J$5),0),IF(MOD($A634-1-J$10,'Feuille1-Catégories'!$F$5+1)=0,J$3,""))),"")</f>
        <v/>
      </c>
      <c r="K634" s="7" t="str">
        <f ca="1">IF(AND($A634&lt;&gt;"",K$9&lt;&gt;""),IF(HLOOKUP(K$9,'Feuille1-Catégories'!$C$1:$G$2,2,FALSE)="OUI",K$3,IF(HLOOKUP(K$9,'Feuille1-Catégories'!$C$1:$G$3,3,FALSE)="OUI",OFFSET(K$3,MOD(QUOTIENT(ROW()-ROW($A$20),'Feuille1-Catégories'!$B$6/K$6),K$5),0),IF(MOD($A634-1-K$10,'Feuille1-Catégories'!$F$5+1)=0,K$3,""))),"")</f>
        <v/>
      </c>
      <c r="L634" s="7" t="str">
        <f ca="1">IF(AND($A634&lt;&gt;"",L$9&lt;&gt;""),IF(HLOOKUP(L$9,'Feuille1-Catégories'!$C$1:$G$2,2,FALSE)="OUI",L$3,IF(HLOOKUP(L$9,'Feuille1-Catégories'!$C$1:$G$3,3,FALSE)="OUI",OFFSET(L$3,MOD(QUOTIENT(ROW()-ROW($A$20),'Feuille1-Catégories'!$B$6/L$6),L$5),0),IF(MOD($A634-1-L$10,'Feuille1-Catégories'!$F$5+1)=0,L$3,""))),"")</f>
        <v/>
      </c>
      <c r="M634" s="7" t="str">
        <f ca="1">IF(AND($A634&lt;&gt;"",M$9&lt;&gt;""),IF(HLOOKUP(M$9,'Feuille1-Catégories'!$C$1:$G$2,2,FALSE)="OUI",M$3,IF(HLOOKUP(M$9,'Feuille1-Catégories'!$C$1:$G$3,3,FALSE)="OUI",OFFSET(M$3,MOD(QUOTIENT(ROW()-ROW($A$20),'Feuille1-Catégories'!$B$6/M$6),M$5),0),IF(MOD($A634-1-M$10,'Feuille1-Catégories'!$F$5+1)=0,M$3,""))),"")</f>
        <v/>
      </c>
      <c r="N634" s="7" t="str">
        <f ca="1">IF(AND($A634&lt;&gt;"",N$9&lt;&gt;""),IF(HLOOKUP(N$9,'Feuille1-Catégories'!$C$1:$G$2,2,FALSE)="OUI",N$3,IF(HLOOKUP(N$9,'Feuille1-Catégories'!$C$1:$G$3,3,FALSE)="OUI",OFFSET(N$3,MOD(QUOTIENT(ROW()-ROW($A$20),'Feuille1-Catégories'!$B$6/N$6),N$5),0),IF(MOD($A634-1-N$10,'Feuille1-Catégories'!$F$5+1)=0,N$3,""))),"")</f>
        <v/>
      </c>
      <c r="O634" s="7" t="str">
        <f ca="1">IF(AND($A634&lt;&gt;"",O$9&lt;&gt;""),IF(HLOOKUP(O$9,'Feuille1-Catégories'!$C$1:$G$2,2,FALSE)="OUI",O$3,IF(HLOOKUP(O$9,'Feuille1-Catégories'!$C$1:$G$3,3,FALSE)="OUI",OFFSET(O$3,MOD(QUOTIENT(ROW()-ROW($A$20),'Feuille1-Catégories'!$B$6/O$6),O$5),0),IF(MOD($A634-1-O$10,'Feuille1-Catégories'!$F$5+1)=0,O$3,""))),"")</f>
        <v/>
      </c>
      <c r="P634" s="7" t="str">
        <f ca="1">IF(AND($A634&lt;&gt;"",P$9&lt;&gt;""),IF(HLOOKUP(P$9,'Feuille1-Catégories'!$C$1:$G$2,2,FALSE)="OUI",P$3,IF(HLOOKUP(P$9,'Feuille1-Catégories'!$C$1:$G$3,3,FALSE)="OUI",OFFSET(P$3,MOD(QUOTIENT(ROW()-ROW($A$20),'Feuille1-Catégories'!$B$6/P$6),P$5),0),IF(MOD($A634-1-P$10,'Feuille1-Catégories'!$F$5+1)=0,P$3,""))),"")</f>
        <v/>
      </c>
      <c r="Q634" s="7" t="str">
        <f ca="1">IF(AND($A634&lt;&gt;"",Q$9&lt;&gt;""),IF(HLOOKUP(Q$9,'Feuille1-Catégories'!$C$1:$G$2,2,FALSE)="OUI",Q$3,IF(HLOOKUP(Q$9,'Feuille1-Catégories'!$C$1:$G$3,3,FALSE)="OUI",OFFSET(Q$3,MOD(QUOTIENT(ROW()-ROW($A$20),'Feuille1-Catégories'!$B$6/Q$6),Q$5),0),IF(MOD($A634-1-Q$10,'Feuille1-Catégories'!$F$5+1)=0,Q$3,""))),"")</f>
        <v/>
      </c>
      <c r="R634" s="7" t="str">
        <f ca="1">IF(AND($A634&lt;&gt;"",R$9&lt;&gt;""),IF(HLOOKUP(R$9,'Feuille1-Catégories'!$C$1:$G$2,2,FALSE)="OUI",R$3,IF(HLOOKUP(R$9,'Feuille1-Catégories'!$C$1:$G$3,3,FALSE)="OUI",OFFSET(R$3,MOD(QUOTIENT(ROW()-ROW($A$20),'Feuille1-Catégories'!$B$6/R$6),R$5),0),IF(MOD($A634-1-R$10,'Feuille1-Catégories'!$F$5+1)=0,R$3,""))),"")</f>
        <v/>
      </c>
      <c r="S634" s="7" t="str">
        <f ca="1">IF(AND($A634&lt;&gt;"",S$9&lt;&gt;""),IF(HLOOKUP(S$9,'Feuille1-Catégories'!$C$1:$G$2,2,FALSE)="OUI",S$3,IF(HLOOKUP(S$9,'Feuille1-Catégories'!$C$1:$G$3,3,FALSE)="OUI",OFFSET(S$3,MOD(QUOTIENT(ROW()-ROW($A$20),'Feuille1-Catégories'!$B$6/S$6),S$5),0),IF(MOD($A634-1-S$10,'Feuille1-Catégories'!$F$5+1)=0,S$3,""))),"")</f>
        <v/>
      </c>
      <c r="T634" s="7" t="str">
        <f ca="1">IF(AND($A634&lt;&gt;"",T$9&lt;&gt;""),IF(HLOOKUP(T$9,'Feuille1-Catégories'!$C$1:$G$2,2,FALSE)="OUI",T$3,IF(HLOOKUP(T$9,'Feuille1-Catégories'!$C$1:$G$3,3,FALSE)="OUI",OFFSET(T$3,MOD(QUOTIENT(ROW()-ROW($A$20),'Feuille1-Catégories'!$B$6/T$6),T$5),0),IF(MOD($A634-1-T$10,'Feuille1-Catégories'!$F$5+1)=0,T$3,""))),"")</f>
        <v/>
      </c>
      <c r="U634" s="7" t="str">
        <f ca="1">IF(AND($A634&lt;&gt;"",U$9&lt;&gt;""),IF(HLOOKUP(U$9,'Feuille1-Catégories'!$C$1:$G$2,2,FALSE)="OUI",U$3,IF(HLOOKUP(U$9,'Feuille1-Catégories'!$C$1:$G$3,3,FALSE)="OUI",OFFSET(U$3,MOD(QUOTIENT(ROW()-ROW($A$20),'Feuille1-Catégories'!$B$6/U$6),U$5),0),IF(MOD($A634-1-U$10,'Feuille1-Catégories'!$F$5+1)=0,U$3,""))),"")</f>
        <v/>
      </c>
      <c r="V634" s="7" t="str">
        <f ca="1">IF(AND($A634&lt;&gt;"",V$9&lt;&gt;""),IF(HLOOKUP(V$9,'Feuille1-Catégories'!$C$1:$G$2,2,FALSE)="OUI",V$3,IF(HLOOKUP(V$9,'Feuille1-Catégories'!$C$1:$G$3,3,FALSE)="OUI",OFFSET(V$3,MOD(QUOTIENT(ROW()-ROW($A$20),'Feuille1-Catégories'!$B$6/V$6),V$5),0),IF(MOD($A634-1-V$10,'Feuille1-Catégories'!$F$5+1)=0,V$3,""))),"")</f>
        <v/>
      </c>
      <c r="W634" s="7" t="str">
        <f ca="1">IF(AND($A634&lt;&gt;"",W$9&lt;&gt;""),IF(HLOOKUP(W$9,'Feuille1-Catégories'!$C$1:$G$2,2,FALSE)="OUI",W$3,IF(HLOOKUP(W$9,'Feuille1-Catégories'!$C$1:$G$3,3,FALSE)="OUI",OFFSET(W$3,MOD(QUOTIENT(ROW()-ROW($A$20),'Feuille1-Catégories'!$B$6/W$6),W$5),0),IF(MOD($A634-1-W$10,'Feuille1-Catégories'!$F$5+1)=0,W$3,""))),"")</f>
        <v/>
      </c>
      <c r="X634" s="7" t="str">
        <f ca="1">IF(AND($A634&lt;&gt;"",X$9&lt;&gt;""),IF(HLOOKUP(X$9,'Feuille1-Catégories'!$C$1:$G$2,2,FALSE)="OUI",X$3,IF(HLOOKUP(X$9,'Feuille1-Catégories'!$C$1:$G$3,3,FALSE)="OUI",OFFSET(X$3,MOD(QUOTIENT(ROW()-ROW($A$20),'Feuille1-Catégories'!$B$6/X$6),X$5),0),IF(MOD($A634-1-X$10,'Feuille1-Catégories'!$F$5+1)=0,X$3,""))),"")</f>
        <v/>
      </c>
      <c r="Y634" s="7" t="str">
        <f ca="1">IF(AND($A634&lt;&gt;"",Y$9&lt;&gt;""),IF(HLOOKUP(Y$9,'Feuille1-Catégories'!$C$1:$G$2,2,FALSE)="OUI",Y$3,IF(HLOOKUP(Y$9,'Feuille1-Catégories'!$C$1:$G$3,3,FALSE)="OUI",OFFSET(Y$3,MOD(QUOTIENT(ROW()-ROW($A$20),'Feuille1-Catégories'!$B$6/Y$6),Y$5),0),IF(MOD($A634-1-Y$10,'Feuille1-Catégories'!$F$5+1)=0,Y$3,""))),"")</f>
        <v/>
      </c>
      <c r="Z634" s="7" t="str">
        <f ca="1">IF(AND($A634&lt;&gt;"",Z$9&lt;&gt;""),IF(HLOOKUP(Z$9,'Feuille1-Catégories'!$C$1:$G$2,2,FALSE)="OUI",Z$3,IF(HLOOKUP(Z$9,'Feuille1-Catégories'!$C$1:$G$3,3,FALSE)="OUI",OFFSET(Z$3,MOD(QUOTIENT(ROW()-ROW($A$20),'Feuille1-Catégories'!$B$6/Z$6),Z$5),0),"")),"")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35" spans="1:26" ht="17" x14ac:dyDescent="0.2">
      <c r="A635" s="21" t="str">
        <f>IF(ROW()-ROW($A$19)&gt;'Feuille1-Catégories'!$B$6,"",ROW()-ROW($A$19))</f>
        <v/>
      </c>
      <c r="B635" s="33" t="str">
        <f t="shared" si="28"/>
        <v/>
      </c>
      <c r="C635" s="10" t="str">
        <f t="shared" si="29"/>
        <v/>
      </c>
      <c r="D635" s="10" t="str">
        <f>IF('Feuille3-Coût de production'!D635&lt;&gt;"",'Feuille3-Coût de production'!D635,"")</f>
        <v/>
      </c>
      <c r="E635" s="10" t="str">
        <f t="shared" si="30"/>
        <v/>
      </c>
      <c r="F635" s="7" t="str">
        <f ca="1">IF(AND($A635&lt;&gt;"",F$9&lt;&gt;""),IF(HLOOKUP(F$9,'Feuille1-Catégories'!$C$1:$G$2,2,FALSE)="OUI",F$3,IF(HLOOKUP(F$9,'Feuille1-Catégories'!$C$1:$G$3,3,FALSE)="OUI",OFFSET(F$3,MOD(QUOTIENT(ROW()-ROW($A$20),'Feuille1-Catégories'!$B$6/F$6),F$5),0),IF(MOD($A635-1-F$10,'Feuille1-Catégories'!$F$5+1)=0,F$3,""))),"")</f>
        <v/>
      </c>
      <c r="G635" s="7" t="str">
        <f ca="1">IF(AND($A635&lt;&gt;"",G$9&lt;&gt;""),IF(HLOOKUP(G$9,'Feuille1-Catégories'!$C$1:$G$2,2,FALSE)="OUI",G$3,IF(HLOOKUP(G$9,'Feuille1-Catégories'!$C$1:$G$3,3,FALSE)="OUI",OFFSET(G$3,MOD(QUOTIENT(ROW()-ROW($A$20),'Feuille1-Catégories'!$B$6/G$6),G$5),0),IF(MOD($A635-1-G$10,'Feuille1-Catégories'!$F$5+1)=0,G$3,""))),"")</f>
        <v/>
      </c>
      <c r="H635" s="7" t="str">
        <f ca="1">IF(AND($A635&lt;&gt;"",H$9&lt;&gt;""),IF(HLOOKUP(H$9,'Feuille1-Catégories'!$C$1:$G$2,2,FALSE)="OUI",H$3,IF(HLOOKUP(H$9,'Feuille1-Catégories'!$C$1:$G$3,3,FALSE)="OUI",OFFSET(H$3,MOD(QUOTIENT(ROW()-ROW($A$20),'Feuille1-Catégories'!$B$6/H$6),H$5),0),IF(MOD($A635-1-H$10,'Feuille1-Catégories'!$F$5+1)=0,H$3,""))),"")</f>
        <v/>
      </c>
      <c r="I635" s="7" t="str">
        <f ca="1">IF(AND($A635&lt;&gt;"",I$9&lt;&gt;""),IF(HLOOKUP(I$9,'Feuille1-Catégories'!$C$1:$G$2,2,FALSE)="OUI",I$3,IF(HLOOKUP(I$9,'Feuille1-Catégories'!$C$1:$G$3,3,FALSE)="OUI",OFFSET(I$3,MOD(QUOTIENT(ROW()-ROW($A$20),'Feuille1-Catégories'!$B$6/I$6),I$5),0),IF(MOD($A635-1-I$10,'Feuille1-Catégories'!$F$5+1)=0,I$3,""))),"")</f>
        <v/>
      </c>
      <c r="J635" s="7" t="str">
        <f ca="1">IF(AND($A635&lt;&gt;"",J$9&lt;&gt;""),IF(HLOOKUP(J$9,'Feuille1-Catégories'!$C$1:$G$2,2,FALSE)="OUI",J$3,IF(HLOOKUP(J$9,'Feuille1-Catégories'!$C$1:$G$3,3,FALSE)="OUI",OFFSET(J$3,MOD(QUOTIENT(ROW()-ROW($A$20),'Feuille1-Catégories'!$B$6/J$6),J$5),0),IF(MOD($A635-1-J$10,'Feuille1-Catégories'!$F$5+1)=0,J$3,""))),"")</f>
        <v/>
      </c>
      <c r="K635" s="7" t="str">
        <f ca="1">IF(AND($A635&lt;&gt;"",K$9&lt;&gt;""),IF(HLOOKUP(K$9,'Feuille1-Catégories'!$C$1:$G$2,2,FALSE)="OUI",K$3,IF(HLOOKUP(K$9,'Feuille1-Catégories'!$C$1:$G$3,3,FALSE)="OUI",OFFSET(K$3,MOD(QUOTIENT(ROW()-ROW($A$20),'Feuille1-Catégories'!$B$6/K$6),K$5),0),IF(MOD($A635-1-K$10,'Feuille1-Catégories'!$F$5+1)=0,K$3,""))),"")</f>
        <v/>
      </c>
      <c r="L635" s="7" t="str">
        <f ca="1">IF(AND($A635&lt;&gt;"",L$9&lt;&gt;""),IF(HLOOKUP(L$9,'Feuille1-Catégories'!$C$1:$G$2,2,FALSE)="OUI",L$3,IF(HLOOKUP(L$9,'Feuille1-Catégories'!$C$1:$G$3,3,FALSE)="OUI",OFFSET(L$3,MOD(QUOTIENT(ROW()-ROW($A$20),'Feuille1-Catégories'!$B$6/L$6),L$5),0),IF(MOD($A635-1-L$10,'Feuille1-Catégories'!$F$5+1)=0,L$3,""))),"")</f>
        <v/>
      </c>
      <c r="M635" s="7" t="str">
        <f ca="1">IF(AND($A635&lt;&gt;"",M$9&lt;&gt;""),IF(HLOOKUP(M$9,'Feuille1-Catégories'!$C$1:$G$2,2,FALSE)="OUI",M$3,IF(HLOOKUP(M$9,'Feuille1-Catégories'!$C$1:$G$3,3,FALSE)="OUI",OFFSET(M$3,MOD(QUOTIENT(ROW()-ROW($A$20),'Feuille1-Catégories'!$B$6/M$6),M$5),0),IF(MOD($A635-1-M$10,'Feuille1-Catégories'!$F$5+1)=0,M$3,""))),"")</f>
        <v/>
      </c>
      <c r="N635" s="7" t="str">
        <f ca="1">IF(AND($A635&lt;&gt;"",N$9&lt;&gt;""),IF(HLOOKUP(N$9,'Feuille1-Catégories'!$C$1:$G$2,2,FALSE)="OUI",N$3,IF(HLOOKUP(N$9,'Feuille1-Catégories'!$C$1:$G$3,3,FALSE)="OUI",OFFSET(N$3,MOD(QUOTIENT(ROW()-ROW($A$20),'Feuille1-Catégories'!$B$6/N$6),N$5),0),IF(MOD($A635-1-N$10,'Feuille1-Catégories'!$F$5+1)=0,N$3,""))),"")</f>
        <v/>
      </c>
      <c r="O635" s="7" t="str">
        <f ca="1">IF(AND($A635&lt;&gt;"",O$9&lt;&gt;""),IF(HLOOKUP(O$9,'Feuille1-Catégories'!$C$1:$G$2,2,FALSE)="OUI",O$3,IF(HLOOKUP(O$9,'Feuille1-Catégories'!$C$1:$G$3,3,FALSE)="OUI",OFFSET(O$3,MOD(QUOTIENT(ROW()-ROW($A$20),'Feuille1-Catégories'!$B$6/O$6),O$5),0),IF(MOD($A635-1-O$10,'Feuille1-Catégories'!$F$5+1)=0,O$3,""))),"")</f>
        <v/>
      </c>
      <c r="P635" s="7" t="str">
        <f ca="1">IF(AND($A635&lt;&gt;"",P$9&lt;&gt;""),IF(HLOOKUP(P$9,'Feuille1-Catégories'!$C$1:$G$2,2,FALSE)="OUI",P$3,IF(HLOOKUP(P$9,'Feuille1-Catégories'!$C$1:$G$3,3,FALSE)="OUI",OFFSET(P$3,MOD(QUOTIENT(ROW()-ROW($A$20),'Feuille1-Catégories'!$B$6/P$6),P$5),0),IF(MOD($A635-1-P$10,'Feuille1-Catégories'!$F$5+1)=0,P$3,""))),"")</f>
        <v/>
      </c>
      <c r="Q635" s="7" t="str">
        <f ca="1">IF(AND($A635&lt;&gt;"",Q$9&lt;&gt;""),IF(HLOOKUP(Q$9,'Feuille1-Catégories'!$C$1:$G$2,2,FALSE)="OUI",Q$3,IF(HLOOKUP(Q$9,'Feuille1-Catégories'!$C$1:$G$3,3,FALSE)="OUI",OFFSET(Q$3,MOD(QUOTIENT(ROW()-ROW($A$20),'Feuille1-Catégories'!$B$6/Q$6),Q$5),0),IF(MOD($A635-1-Q$10,'Feuille1-Catégories'!$F$5+1)=0,Q$3,""))),"")</f>
        <v/>
      </c>
      <c r="R635" s="7" t="str">
        <f ca="1">IF(AND($A635&lt;&gt;"",R$9&lt;&gt;""),IF(HLOOKUP(R$9,'Feuille1-Catégories'!$C$1:$G$2,2,FALSE)="OUI",R$3,IF(HLOOKUP(R$9,'Feuille1-Catégories'!$C$1:$G$3,3,FALSE)="OUI",OFFSET(R$3,MOD(QUOTIENT(ROW()-ROW($A$20),'Feuille1-Catégories'!$B$6/R$6),R$5),0),IF(MOD($A635-1-R$10,'Feuille1-Catégories'!$F$5+1)=0,R$3,""))),"")</f>
        <v/>
      </c>
      <c r="S635" s="7" t="str">
        <f ca="1">IF(AND($A635&lt;&gt;"",S$9&lt;&gt;""),IF(HLOOKUP(S$9,'Feuille1-Catégories'!$C$1:$G$2,2,FALSE)="OUI",S$3,IF(HLOOKUP(S$9,'Feuille1-Catégories'!$C$1:$G$3,3,FALSE)="OUI",OFFSET(S$3,MOD(QUOTIENT(ROW()-ROW($A$20),'Feuille1-Catégories'!$B$6/S$6),S$5),0),IF(MOD($A635-1-S$10,'Feuille1-Catégories'!$F$5+1)=0,S$3,""))),"")</f>
        <v/>
      </c>
      <c r="T635" s="7" t="str">
        <f ca="1">IF(AND($A635&lt;&gt;"",T$9&lt;&gt;""),IF(HLOOKUP(T$9,'Feuille1-Catégories'!$C$1:$G$2,2,FALSE)="OUI",T$3,IF(HLOOKUP(T$9,'Feuille1-Catégories'!$C$1:$G$3,3,FALSE)="OUI",OFFSET(T$3,MOD(QUOTIENT(ROW()-ROW($A$20),'Feuille1-Catégories'!$B$6/T$6),T$5),0),IF(MOD($A635-1-T$10,'Feuille1-Catégories'!$F$5+1)=0,T$3,""))),"")</f>
        <v/>
      </c>
      <c r="U635" s="7" t="str">
        <f ca="1">IF(AND($A635&lt;&gt;"",U$9&lt;&gt;""),IF(HLOOKUP(U$9,'Feuille1-Catégories'!$C$1:$G$2,2,FALSE)="OUI",U$3,IF(HLOOKUP(U$9,'Feuille1-Catégories'!$C$1:$G$3,3,FALSE)="OUI",OFFSET(U$3,MOD(QUOTIENT(ROW()-ROW($A$20),'Feuille1-Catégories'!$B$6/U$6),U$5),0),IF(MOD($A635-1-U$10,'Feuille1-Catégories'!$F$5+1)=0,U$3,""))),"")</f>
        <v/>
      </c>
      <c r="V635" s="7" t="str">
        <f ca="1">IF(AND($A635&lt;&gt;"",V$9&lt;&gt;""),IF(HLOOKUP(V$9,'Feuille1-Catégories'!$C$1:$G$2,2,FALSE)="OUI",V$3,IF(HLOOKUP(V$9,'Feuille1-Catégories'!$C$1:$G$3,3,FALSE)="OUI",OFFSET(V$3,MOD(QUOTIENT(ROW()-ROW($A$20),'Feuille1-Catégories'!$B$6/V$6),V$5),0),IF(MOD($A635-1-V$10,'Feuille1-Catégories'!$F$5+1)=0,V$3,""))),"")</f>
        <v/>
      </c>
      <c r="W635" s="7" t="str">
        <f ca="1">IF(AND($A635&lt;&gt;"",W$9&lt;&gt;""),IF(HLOOKUP(W$9,'Feuille1-Catégories'!$C$1:$G$2,2,FALSE)="OUI",W$3,IF(HLOOKUP(W$9,'Feuille1-Catégories'!$C$1:$G$3,3,FALSE)="OUI",OFFSET(W$3,MOD(QUOTIENT(ROW()-ROW($A$20),'Feuille1-Catégories'!$B$6/W$6),W$5),0),IF(MOD($A635-1-W$10,'Feuille1-Catégories'!$F$5+1)=0,W$3,""))),"")</f>
        <v/>
      </c>
      <c r="X635" s="7" t="str">
        <f ca="1">IF(AND($A635&lt;&gt;"",X$9&lt;&gt;""),IF(HLOOKUP(X$9,'Feuille1-Catégories'!$C$1:$G$2,2,FALSE)="OUI",X$3,IF(HLOOKUP(X$9,'Feuille1-Catégories'!$C$1:$G$3,3,FALSE)="OUI",OFFSET(X$3,MOD(QUOTIENT(ROW()-ROW($A$20),'Feuille1-Catégories'!$B$6/X$6),X$5),0),IF(MOD($A635-1-X$10,'Feuille1-Catégories'!$F$5+1)=0,X$3,""))),"")</f>
        <v/>
      </c>
      <c r="Y635" s="7" t="str">
        <f ca="1">IF(AND($A635&lt;&gt;"",Y$9&lt;&gt;""),IF(HLOOKUP(Y$9,'Feuille1-Catégories'!$C$1:$G$2,2,FALSE)="OUI",Y$3,IF(HLOOKUP(Y$9,'Feuille1-Catégories'!$C$1:$G$3,3,FALSE)="OUI",OFFSET(Y$3,MOD(QUOTIENT(ROW()-ROW($A$20),'Feuille1-Catégories'!$B$6/Y$6),Y$5),0),IF(MOD($A635-1-Y$10,'Feuille1-Catégories'!$F$5+1)=0,Y$3,""))),"")</f>
        <v/>
      </c>
      <c r="Z635" s="7" t="str">
        <f ca="1">IF(AND($A635&lt;&gt;"",Z$9&lt;&gt;""),IF(HLOOKUP(Z$9,'Feuille1-Catégories'!$C$1:$G$2,2,FALSE)="OUI",Z$3,IF(HLOOKUP(Z$9,'Feuille1-Catégories'!$C$1:$G$3,3,FALSE)="OUI",OFFSET(Z$3,MOD(QUOTIENT(ROW()-ROW($A$20),'Feuille1-Catégories'!$B$6/Z$6),Z$5),0),"")),"")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36" spans="1:26" ht="17" x14ac:dyDescent="0.2">
      <c r="A636" s="21" t="str">
        <f>IF(ROW()-ROW($A$19)&gt;'Feuille1-Catégories'!$B$6,"",ROW()-ROW($A$19))</f>
        <v/>
      </c>
      <c r="B636" s="33" t="str">
        <f t="shared" si="28"/>
        <v/>
      </c>
      <c r="C636" s="10" t="str">
        <f t="shared" si="29"/>
        <v/>
      </c>
      <c r="D636" s="10" t="str">
        <f>IF('Feuille3-Coût de production'!D636&lt;&gt;"",'Feuille3-Coût de production'!D636,"")</f>
        <v/>
      </c>
      <c r="E636" s="10" t="str">
        <f t="shared" si="30"/>
        <v/>
      </c>
      <c r="F636" s="7" t="str">
        <f ca="1">IF(AND($A636&lt;&gt;"",F$9&lt;&gt;""),IF(HLOOKUP(F$9,'Feuille1-Catégories'!$C$1:$G$2,2,FALSE)="OUI",F$3,IF(HLOOKUP(F$9,'Feuille1-Catégories'!$C$1:$G$3,3,FALSE)="OUI",OFFSET(F$3,MOD(QUOTIENT(ROW()-ROW($A$20),'Feuille1-Catégories'!$B$6/F$6),F$5),0),IF(MOD($A636-1-F$10,'Feuille1-Catégories'!$F$5+1)=0,F$3,""))),"")</f>
        <v/>
      </c>
      <c r="G636" s="7" t="str">
        <f ca="1">IF(AND($A636&lt;&gt;"",G$9&lt;&gt;""),IF(HLOOKUP(G$9,'Feuille1-Catégories'!$C$1:$G$2,2,FALSE)="OUI",G$3,IF(HLOOKUP(G$9,'Feuille1-Catégories'!$C$1:$G$3,3,FALSE)="OUI",OFFSET(G$3,MOD(QUOTIENT(ROW()-ROW($A$20),'Feuille1-Catégories'!$B$6/G$6),G$5),0),IF(MOD($A636-1-G$10,'Feuille1-Catégories'!$F$5+1)=0,G$3,""))),"")</f>
        <v/>
      </c>
      <c r="H636" s="7" t="str">
        <f ca="1">IF(AND($A636&lt;&gt;"",H$9&lt;&gt;""),IF(HLOOKUP(H$9,'Feuille1-Catégories'!$C$1:$G$2,2,FALSE)="OUI",H$3,IF(HLOOKUP(H$9,'Feuille1-Catégories'!$C$1:$G$3,3,FALSE)="OUI",OFFSET(H$3,MOD(QUOTIENT(ROW()-ROW($A$20),'Feuille1-Catégories'!$B$6/H$6),H$5),0),IF(MOD($A636-1-H$10,'Feuille1-Catégories'!$F$5+1)=0,H$3,""))),"")</f>
        <v/>
      </c>
      <c r="I636" s="7" t="str">
        <f ca="1">IF(AND($A636&lt;&gt;"",I$9&lt;&gt;""),IF(HLOOKUP(I$9,'Feuille1-Catégories'!$C$1:$G$2,2,FALSE)="OUI",I$3,IF(HLOOKUP(I$9,'Feuille1-Catégories'!$C$1:$G$3,3,FALSE)="OUI",OFFSET(I$3,MOD(QUOTIENT(ROW()-ROW($A$20),'Feuille1-Catégories'!$B$6/I$6),I$5),0),IF(MOD($A636-1-I$10,'Feuille1-Catégories'!$F$5+1)=0,I$3,""))),"")</f>
        <v/>
      </c>
      <c r="J636" s="7" t="str">
        <f ca="1">IF(AND($A636&lt;&gt;"",J$9&lt;&gt;""),IF(HLOOKUP(J$9,'Feuille1-Catégories'!$C$1:$G$2,2,FALSE)="OUI",J$3,IF(HLOOKUP(J$9,'Feuille1-Catégories'!$C$1:$G$3,3,FALSE)="OUI",OFFSET(J$3,MOD(QUOTIENT(ROW()-ROW($A$20),'Feuille1-Catégories'!$B$6/J$6),J$5),0),IF(MOD($A636-1-J$10,'Feuille1-Catégories'!$F$5+1)=0,J$3,""))),"")</f>
        <v/>
      </c>
      <c r="K636" s="7" t="str">
        <f ca="1">IF(AND($A636&lt;&gt;"",K$9&lt;&gt;""),IF(HLOOKUP(K$9,'Feuille1-Catégories'!$C$1:$G$2,2,FALSE)="OUI",K$3,IF(HLOOKUP(K$9,'Feuille1-Catégories'!$C$1:$G$3,3,FALSE)="OUI",OFFSET(K$3,MOD(QUOTIENT(ROW()-ROW($A$20),'Feuille1-Catégories'!$B$6/K$6),K$5),0),IF(MOD($A636-1-K$10,'Feuille1-Catégories'!$F$5+1)=0,K$3,""))),"")</f>
        <v/>
      </c>
      <c r="L636" s="7" t="str">
        <f ca="1">IF(AND($A636&lt;&gt;"",L$9&lt;&gt;""),IF(HLOOKUP(L$9,'Feuille1-Catégories'!$C$1:$G$2,2,FALSE)="OUI",L$3,IF(HLOOKUP(L$9,'Feuille1-Catégories'!$C$1:$G$3,3,FALSE)="OUI",OFFSET(L$3,MOD(QUOTIENT(ROW()-ROW($A$20),'Feuille1-Catégories'!$B$6/L$6),L$5),0),IF(MOD($A636-1-L$10,'Feuille1-Catégories'!$F$5+1)=0,L$3,""))),"")</f>
        <v/>
      </c>
      <c r="M636" s="7" t="str">
        <f ca="1">IF(AND($A636&lt;&gt;"",M$9&lt;&gt;""),IF(HLOOKUP(M$9,'Feuille1-Catégories'!$C$1:$G$2,2,FALSE)="OUI",M$3,IF(HLOOKUP(M$9,'Feuille1-Catégories'!$C$1:$G$3,3,FALSE)="OUI",OFFSET(M$3,MOD(QUOTIENT(ROW()-ROW($A$20),'Feuille1-Catégories'!$B$6/M$6),M$5),0),IF(MOD($A636-1-M$10,'Feuille1-Catégories'!$F$5+1)=0,M$3,""))),"")</f>
        <v/>
      </c>
      <c r="N636" s="7" t="str">
        <f ca="1">IF(AND($A636&lt;&gt;"",N$9&lt;&gt;""),IF(HLOOKUP(N$9,'Feuille1-Catégories'!$C$1:$G$2,2,FALSE)="OUI",N$3,IF(HLOOKUP(N$9,'Feuille1-Catégories'!$C$1:$G$3,3,FALSE)="OUI",OFFSET(N$3,MOD(QUOTIENT(ROW()-ROW($A$20),'Feuille1-Catégories'!$B$6/N$6),N$5),0),IF(MOD($A636-1-N$10,'Feuille1-Catégories'!$F$5+1)=0,N$3,""))),"")</f>
        <v/>
      </c>
      <c r="O636" s="7" t="str">
        <f ca="1">IF(AND($A636&lt;&gt;"",O$9&lt;&gt;""),IF(HLOOKUP(O$9,'Feuille1-Catégories'!$C$1:$G$2,2,FALSE)="OUI",O$3,IF(HLOOKUP(O$9,'Feuille1-Catégories'!$C$1:$G$3,3,FALSE)="OUI",OFFSET(O$3,MOD(QUOTIENT(ROW()-ROW($A$20),'Feuille1-Catégories'!$B$6/O$6),O$5),0),IF(MOD($A636-1-O$10,'Feuille1-Catégories'!$F$5+1)=0,O$3,""))),"")</f>
        <v/>
      </c>
      <c r="P636" s="7" t="str">
        <f ca="1">IF(AND($A636&lt;&gt;"",P$9&lt;&gt;""),IF(HLOOKUP(P$9,'Feuille1-Catégories'!$C$1:$G$2,2,FALSE)="OUI",P$3,IF(HLOOKUP(P$9,'Feuille1-Catégories'!$C$1:$G$3,3,FALSE)="OUI",OFFSET(P$3,MOD(QUOTIENT(ROW()-ROW($A$20),'Feuille1-Catégories'!$B$6/P$6),P$5),0),IF(MOD($A636-1-P$10,'Feuille1-Catégories'!$F$5+1)=0,P$3,""))),"")</f>
        <v/>
      </c>
      <c r="Q636" s="7" t="str">
        <f ca="1">IF(AND($A636&lt;&gt;"",Q$9&lt;&gt;""),IF(HLOOKUP(Q$9,'Feuille1-Catégories'!$C$1:$G$2,2,FALSE)="OUI",Q$3,IF(HLOOKUP(Q$9,'Feuille1-Catégories'!$C$1:$G$3,3,FALSE)="OUI",OFFSET(Q$3,MOD(QUOTIENT(ROW()-ROW($A$20),'Feuille1-Catégories'!$B$6/Q$6),Q$5),0),IF(MOD($A636-1-Q$10,'Feuille1-Catégories'!$F$5+1)=0,Q$3,""))),"")</f>
        <v/>
      </c>
      <c r="R636" s="7" t="str">
        <f ca="1">IF(AND($A636&lt;&gt;"",R$9&lt;&gt;""),IF(HLOOKUP(R$9,'Feuille1-Catégories'!$C$1:$G$2,2,FALSE)="OUI",R$3,IF(HLOOKUP(R$9,'Feuille1-Catégories'!$C$1:$G$3,3,FALSE)="OUI",OFFSET(R$3,MOD(QUOTIENT(ROW()-ROW($A$20),'Feuille1-Catégories'!$B$6/R$6),R$5),0),IF(MOD($A636-1-R$10,'Feuille1-Catégories'!$F$5+1)=0,R$3,""))),"")</f>
        <v/>
      </c>
      <c r="S636" s="7" t="str">
        <f ca="1">IF(AND($A636&lt;&gt;"",S$9&lt;&gt;""),IF(HLOOKUP(S$9,'Feuille1-Catégories'!$C$1:$G$2,2,FALSE)="OUI",S$3,IF(HLOOKUP(S$9,'Feuille1-Catégories'!$C$1:$G$3,3,FALSE)="OUI",OFFSET(S$3,MOD(QUOTIENT(ROW()-ROW($A$20),'Feuille1-Catégories'!$B$6/S$6),S$5),0),IF(MOD($A636-1-S$10,'Feuille1-Catégories'!$F$5+1)=0,S$3,""))),"")</f>
        <v/>
      </c>
      <c r="T636" s="7" t="str">
        <f ca="1">IF(AND($A636&lt;&gt;"",T$9&lt;&gt;""),IF(HLOOKUP(T$9,'Feuille1-Catégories'!$C$1:$G$2,2,FALSE)="OUI",T$3,IF(HLOOKUP(T$9,'Feuille1-Catégories'!$C$1:$G$3,3,FALSE)="OUI",OFFSET(T$3,MOD(QUOTIENT(ROW()-ROW($A$20),'Feuille1-Catégories'!$B$6/T$6),T$5),0),IF(MOD($A636-1-T$10,'Feuille1-Catégories'!$F$5+1)=0,T$3,""))),"")</f>
        <v/>
      </c>
      <c r="U636" s="7" t="str">
        <f ca="1">IF(AND($A636&lt;&gt;"",U$9&lt;&gt;""),IF(HLOOKUP(U$9,'Feuille1-Catégories'!$C$1:$G$2,2,FALSE)="OUI",U$3,IF(HLOOKUP(U$9,'Feuille1-Catégories'!$C$1:$G$3,3,FALSE)="OUI",OFFSET(U$3,MOD(QUOTIENT(ROW()-ROW($A$20),'Feuille1-Catégories'!$B$6/U$6),U$5),0),IF(MOD($A636-1-U$10,'Feuille1-Catégories'!$F$5+1)=0,U$3,""))),"")</f>
        <v/>
      </c>
      <c r="V636" s="7" t="str">
        <f ca="1">IF(AND($A636&lt;&gt;"",V$9&lt;&gt;""),IF(HLOOKUP(V$9,'Feuille1-Catégories'!$C$1:$G$2,2,FALSE)="OUI",V$3,IF(HLOOKUP(V$9,'Feuille1-Catégories'!$C$1:$G$3,3,FALSE)="OUI",OFFSET(V$3,MOD(QUOTIENT(ROW()-ROW($A$20),'Feuille1-Catégories'!$B$6/V$6),V$5),0),IF(MOD($A636-1-V$10,'Feuille1-Catégories'!$F$5+1)=0,V$3,""))),"")</f>
        <v/>
      </c>
      <c r="W636" s="7" t="str">
        <f ca="1">IF(AND($A636&lt;&gt;"",W$9&lt;&gt;""),IF(HLOOKUP(W$9,'Feuille1-Catégories'!$C$1:$G$2,2,FALSE)="OUI",W$3,IF(HLOOKUP(W$9,'Feuille1-Catégories'!$C$1:$G$3,3,FALSE)="OUI",OFFSET(W$3,MOD(QUOTIENT(ROW()-ROW($A$20),'Feuille1-Catégories'!$B$6/W$6),W$5),0),IF(MOD($A636-1-W$10,'Feuille1-Catégories'!$F$5+1)=0,W$3,""))),"")</f>
        <v/>
      </c>
      <c r="X636" s="7" t="str">
        <f ca="1">IF(AND($A636&lt;&gt;"",X$9&lt;&gt;""),IF(HLOOKUP(X$9,'Feuille1-Catégories'!$C$1:$G$2,2,FALSE)="OUI",X$3,IF(HLOOKUP(X$9,'Feuille1-Catégories'!$C$1:$G$3,3,FALSE)="OUI",OFFSET(X$3,MOD(QUOTIENT(ROW()-ROW($A$20),'Feuille1-Catégories'!$B$6/X$6),X$5),0),IF(MOD($A636-1-X$10,'Feuille1-Catégories'!$F$5+1)=0,X$3,""))),"")</f>
        <v/>
      </c>
      <c r="Y636" s="7" t="str">
        <f ca="1">IF(AND($A636&lt;&gt;"",Y$9&lt;&gt;""),IF(HLOOKUP(Y$9,'Feuille1-Catégories'!$C$1:$G$2,2,FALSE)="OUI",Y$3,IF(HLOOKUP(Y$9,'Feuille1-Catégories'!$C$1:$G$3,3,FALSE)="OUI",OFFSET(Y$3,MOD(QUOTIENT(ROW()-ROW($A$20),'Feuille1-Catégories'!$B$6/Y$6),Y$5),0),IF(MOD($A636-1-Y$10,'Feuille1-Catégories'!$F$5+1)=0,Y$3,""))),"")</f>
        <v/>
      </c>
      <c r="Z636" s="7" t="str">
        <f ca="1">IF(AND($A636&lt;&gt;"",Z$9&lt;&gt;""),IF(HLOOKUP(Z$9,'Feuille1-Catégories'!$C$1:$G$2,2,FALSE)="OUI",Z$3,IF(HLOOKUP(Z$9,'Feuille1-Catégories'!$C$1:$G$3,3,FALSE)="OUI",OFFSET(Z$3,MOD(QUOTIENT(ROW()-ROW($A$20),'Feuille1-Catégories'!$B$6/Z$6),Z$5),0),"")),"")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37" spans="1:26" ht="17" x14ac:dyDescent="0.2">
      <c r="A637" s="21" t="str">
        <f>IF(ROW()-ROW($A$19)&gt;'Feuille1-Catégories'!$B$6,"",ROW()-ROW($A$19))</f>
        <v/>
      </c>
      <c r="B637" s="33" t="str">
        <f t="shared" si="28"/>
        <v/>
      </c>
      <c r="C637" s="10" t="str">
        <f t="shared" si="29"/>
        <v/>
      </c>
      <c r="D637" s="10" t="str">
        <f>IF('Feuille3-Coût de production'!D637&lt;&gt;"",'Feuille3-Coût de production'!D637,"")</f>
        <v/>
      </c>
      <c r="E637" s="10" t="str">
        <f t="shared" si="30"/>
        <v/>
      </c>
      <c r="F637" s="7" t="str">
        <f ca="1">IF(AND($A637&lt;&gt;"",F$9&lt;&gt;""),IF(HLOOKUP(F$9,'Feuille1-Catégories'!$C$1:$G$2,2,FALSE)="OUI",F$3,IF(HLOOKUP(F$9,'Feuille1-Catégories'!$C$1:$G$3,3,FALSE)="OUI",OFFSET(F$3,MOD(QUOTIENT(ROW()-ROW($A$20),'Feuille1-Catégories'!$B$6/F$6),F$5),0),IF(MOD($A637-1-F$10,'Feuille1-Catégories'!$F$5+1)=0,F$3,""))),"")</f>
        <v/>
      </c>
      <c r="G637" s="7" t="str">
        <f ca="1">IF(AND($A637&lt;&gt;"",G$9&lt;&gt;""),IF(HLOOKUP(G$9,'Feuille1-Catégories'!$C$1:$G$2,2,FALSE)="OUI",G$3,IF(HLOOKUP(G$9,'Feuille1-Catégories'!$C$1:$G$3,3,FALSE)="OUI",OFFSET(G$3,MOD(QUOTIENT(ROW()-ROW($A$20),'Feuille1-Catégories'!$B$6/G$6),G$5),0),IF(MOD($A637-1-G$10,'Feuille1-Catégories'!$F$5+1)=0,G$3,""))),"")</f>
        <v/>
      </c>
      <c r="H637" s="7" t="str">
        <f ca="1">IF(AND($A637&lt;&gt;"",H$9&lt;&gt;""),IF(HLOOKUP(H$9,'Feuille1-Catégories'!$C$1:$G$2,2,FALSE)="OUI",H$3,IF(HLOOKUP(H$9,'Feuille1-Catégories'!$C$1:$G$3,3,FALSE)="OUI",OFFSET(H$3,MOD(QUOTIENT(ROW()-ROW($A$20),'Feuille1-Catégories'!$B$6/H$6),H$5),0),IF(MOD($A637-1-H$10,'Feuille1-Catégories'!$F$5+1)=0,H$3,""))),"")</f>
        <v/>
      </c>
      <c r="I637" s="7" t="str">
        <f ca="1">IF(AND($A637&lt;&gt;"",I$9&lt;&gt;""),IF(HLOOKUP(I$9,'Feuille1-Catégories'!$C$1:$G$2,2,FALSE)="OUI",I$3,IF(HLOOKUP(I$9,'Feuille1-Catégories'!$C$1:$G$3,3,FALSE)="OUI",OFFSET(I$3,MOD(QUOTIENT(ROW()-ROW($A$20),'Feuille1-Catégories'!$B$6/I$6),I$5),0),IF(MOD($A637-1-I$10,'Feuille1-Catégories'!$F$5+1)=0,I$3,""))),"")</f>
        <v/>
      </c>
      <c r="J637" s="7" t="str">
        <f ca="1">IF(AND($A637&lt;&gt;"",J$9&lt;&gt;""),IF(HLOOKUP(J$9,'Feuille1-Catégories'!$C$1:$G$2,2,FALSE)="OUI",J$3,IF(HLOOKUP(J$9,'Feuille1-Catégories'!$C$1:$G$3,3,FALSE)="OUI",OFFSET(J$3,MOD(QUOTIENT(ROW()-ROW($A$20),'Feuille1-Catégories'!$B$6/J$6),J$5),0),IF(MOD($A637-1-J$10,'Feuille1-Catégories'!$F$5+1)=0,J$3,""))),"")</f>
        <v/>
      </c>
      <c r="K637" s="7" t="str">
        <f ca="1">IF(AND($A637&lt;&gt;"",K$9&lt;&gt;""),IF(HLOOKUP(K$9,'Feuille1-Catégories'!$C$1:$G$2,2,FALSE)="OUI",K$3,IF(HLOOKUP(K$9,'Feuille1-Catégories'!$C$1:$G$3,3,FALSE)="OUI",OFFSET(K$3,MOD(QUOTIENT(ROW()-ROW($A$20),'Feuille1-Catégories'!$B$6/K$6),K$5),0),IF(MOD($A637-1-K$10,'Feuille1-Catégories'!$F$5+1)=0,K$3,""))),"")</f>
        <v/>
      </c>
      <c r="L637" s="7" t="str">
        <f ca="1">IF(AND($A637&lt;&gt;"",L$9&lt;&gt;""),IF(HLOOKUP(L$9,'Feuille1-Catégories'!$C$1:$G$2,2,FALSE)="OUI",L$3,IF(HLOOKUP(L$9,'Feuille1-Catégories'!$C$1:$G$3,3,FALSE)="OUI",OFFSET(L$3,MOD(QUOTIENT(ROW()-ROW($A$20),'Feuille1-Catégories'!$B$6/L$6),L$5),0),IF(MOD($A637-1-L$10,'Feuille1-Catégories'!$F$5+1)=0,L$3,""))),"")</f>
        <v/>
      </c>
      <c r="M637" s="7" t="str">
        <f ca="1">IF(AND($A637&lt;&gt;"",M$9&lt;&gt;""),IF(HLOOKUP(M$9,'Feuille1-Catégories'!$C$1:$G$2,2,FALSE)="OUI",M$3,IF(HLOOKUP(M$9,'Feuille1-Catégories'!$C$1:$G$3,3,FALSE)="OUI",OFFSET(M$3,MOD(QUOTIENT(ROW()-ROW($A$20),'Feuille1-Catégories'!$B$6/M$6),M$5),0),IF(MOD($A637-1-M$10,'Feuille1-Catégories'!$F$5+1)=0,M$3,""))),"")</f>
        <v/>
      </c>
      <c r="N637" s="7" t="str">
        <f ca="1">IF(AND($A637&lt;&gt;"",N$9&lt;&gt;""),IF(HLOOKUP(N$9,'Feuille1-Catégories'!$C$1:$G$2,2,FALSE)="OUI",N$3,IF(HLOOKUP(N$9,'Feuille1-Catégories'!$C$1:$G$3,3,FALSE)="OUI",OFFSET(N$3,MOD(QUOTIENT(ROW()-ROW($A$20),'Feuille1-Catégories'!$B$6/N$6),N$5),0),IF(MOD($A637-1-N$10,'Feuille1-Catégories'!$F$5+1)=0,N$3,""))),"")</f>
        <v/>
      </c>
      <c r="O637" s="7" t="str">
        <f ca="1">IF(AND($A637&lt;&gt;"",O$9&lt;&gt;""),IF(HLOOKUP(O$9,'Feuille1-Catégories'!$C$1:$G$2,2,FALSE)="OUI",O$3,IF(HLOOKUP(O$9,'Feuille1-Catégories'!$C$1:$G$3,3,FALSE)="OUI",OFFSET(O$3,MOD(QUOTIENT(ROW()-ROW($A$20),'Feuille1-Catégories'!$B$6/O$6),O$5),0),IF(MOD($A637-1-O$10,'Feuille1-Catégories'!$F$5+1)=0,O$3,""))),"")</f>
        <v/>
      </c>
      <c r="P637" s="7" t="str">
        <f ca="1">IF(AND($A637&lt;&gt;"",P$9&lt;&gt;""),IF(HLOOKUP(P$9,'Feuille1-Catégories'!$C$1:$G$2,2,FALSE)="OUI",P$3,IF(HLOOKUP(P$9,'Feuille1-Catégories'!$C$1:$G$3,3,FALSE)="OUI",OFFSET(P$3,MOD(QUOTIENT(ROW()-ROW($A$20),'Feuille1-Catégories'!$B$6/P$6),P$5),0),IF(MOD($A637-1-P$10,'Feuille1-Catégories'!$F$5+1)=0,P$3,""))),"")</f>
        <v/>
      </c>
      <c r="Q637" s="7" t="str">
        <f ca="1">IF(AND($A637&lt;&gt;"",Q$9&lt;&gt;""),IF(HLOOKUP(Q$9,'Feuille1-Catégories'!$C$1:$G$2,2,FALSE)="OUI",Q$3,IF(HLOOKUP(Q$9,'Feuille1-Catégories'!$C$1:$G$3,3,FALSE)="OUI",OFFSET(Q$3,MOD(QUOTIENT(ROW()-ROW($A$20),'Feuille1-Catégories'!$B$6/Q$6),Q$5),0),IF(MOD($A637-1-Q$10,'Feuille1-Catégories'!$F$5+1)=0,Q$3,""))),"")</f>
        <v/>
      </c>
      <c r="R637" s="7" t="str">
        <f ca="1">IF(AND($A637&lt;&gt;"",R$9&lt;&gt;""),IF(HLOOKUP(R$9,'Feuille1-Catégories'!$C$1:$G$2,2,FALSE)="OUI",R$3,IF(HLOOKUP(R$9,'Feuille1-Catégories'!$C$1:$G$3,3,FALSE)="OUI",OFFSET(R$3,MOD(QUOTIENT(ROW()-ROW($A$20),'Feuille1-Catégories'!$B$6/R$6),R$5),0),IF(MOD($A637-1-R$10,'Feuille1-Catégories'!$F$5+1)=0,R$3,""))),"")</f>
        <v/>
      </c>
      <c r="S637" s="7" t="str">
        <f ca="1">IF(AND($A637&lt;&gt;"",S$9&lt;&gt;""),IF(HLOOKUP(S$9,'Feuille1-Catégories'!$C$1:$G$2,2,FALSE)="OUI",S$3,IF(HLOOKUP(S$9,'Feuille1-Catégories'!$C$1:$G$3,3,FALSE)="OUI",OFFSET(S$3,MOD(QUOTIENT(ROW()-ROW($A$20),'Feuille1-Catégories'!$B$6/S$6),S$5),0),IF(MOD($A637-1-S$10,'Feuille1-Catégories'!$F$5+1)=0,S$3,""))),"")</f>
        <v/>
      </c>
      <c r="T637" s="7" t="str">
        <f ca="1">IF(AND($A637&lt;&gt;"",T$9&lt;&gt;""),IF(HLOOKUP(T$9,'Feuille1-Catégories'!$C$1:$G$2,2,FALSE)="OUI",T$3,IF(HLOOKUP(T$9,'Feuille1-Catégories'!$C$1:$G$3,3,FALSE)="OUI",OFFSET(T$3,MOD(QUOTIENT(ROW()-ROW($A$20),'Feuille1-Catégories'!$B$6/T$6),T$5),0),IF(MOD($A637-1-T$10,'Feuille1-Catégories'!$F$5+1)=0,T$3,""))),"")</f>
        <v/>
      </c>
      <c r="U637" s="7" t="str">
        <f ca="1">IF(AND($A637&lt;&gt;"",U$9&lt;&gt;""),IF(HLOOKUP(U$9,'Feuille1-Catégories'!$C$1:$G$2,2,FALSE)="OUI",U$3,IF(HLOOKUP(U$9,'Feuille1-Catégories'!$C$1:$G$3,3,FALSE)="OUI",OFFSET(U$3,MOD(QUOTIENT(ROW()-ROW($A$20),'Feuille1-Catégories'!$B$6/U$6),U$5),0),IF(MOD($A637-1-U$10,'Feuille1-Catégories'!$F$5+1)=0,U$3,""))),"")</f>
        <v/>
      </c>
      <c r="V637" s="7" t="str">
        <f ca="1">IF(AND($A637&lt;&gt;"",V$9&lt;&gt;""),IF(HLOOKUP(V$9,'Feuille1-Catégories'!$C$1:$G$2,2,FALSE)="OUI",V$3,IF(HLOOKUP(V$9,'Feuille1-Catégories'!$C$1:$G$3,3,FALSE)="OUI",OFFSET(V$3,MOD(QUOTIENT(ROW()-ROW($A$20),'Feuille1-Catégories'!$B$6/V$6),V$5),0),IF(MOD($A637-1-V$10,'Feuille1-Catégories'!$F$5+1)=0,V$3,""))),"")</f>
        <v/>
      </c>
      <c r="W637" s="7" t="str">
        <f ca="1">IF(AND($A637&lt;&gt;"",W$9&lt;&gt;""),IF(HLOOKUP(W$9,'Feuille1-Catégories'!$C$1:$G$2,2,FALSE)="OUI",W$3,IF(HLOOKUP(W$9,'Feuille1-Catégories'!$C$1:$G$3,3,FALSE)="OUI",OFFSET(W$3,MOD(QUOTIENT(ROW()-ROW($A$20),'Feuille1-Catégories'!$B$6/W$6),W$5),0),IF(MOD($A637-1-W$10,'Feuille1-Catégories'!$F$5+1)=0,W$3,""))),"")</f>
        <v/>
      </c>
      <c r="X637" s="7" t="str">
        <f ca="1">IF(AND($A637&lt;&gt;"",X$9&lt;&gt;""),IF(HLOOKUP(X$9,'Feuille1-Catégories'!$C$1:$G$2,2,FALSE)="OUI",X$3,IF(HLOOKUP(X$9,'Feuille1-Catégories'!$C$1:$G$3,3,FALSE)="OUI",OFFSET(X$3,MOD(QUOTIENT(ROW()-ROW($A$20),'Feuille1-Catégories'!$B$6/X$6),X$5),0),IF(MOD($A637-1-X$10,'Feuille1-Catégories'!$F$5+1)=0,X$3,""))),"")</f>
        <v/>
      </c>
      <c r="Y637" s="7" t="str">
        <f ca="1">IF(AND($A637&lt;&gt;"",Y$9&lt;&gt;""),IF(HLOOKUP(Y$9,'Feuille1-Catégories'!$C$1:$G$2,2,FALSE)="OUI",Y$3,IF(HLOOKUP(Y$9,'Feuille1-Catégories'!$C$1:$G$3,3,FALSE)="OUI",OFFSET(Y$3,MOD(QUOTIENT(ROW()-ROW($A$20),'Feuille1-Catégories'!$B$6/Y$6),Y$5),0),IF(MOD($A637-1-Y$10,'Feuille1-Catégories'!$F$5+1)=0,Y$3,""))),"")</f>
        <v/>
      </c>
      <c r="Z637" s="7" t="str">
        <f ca="1">IF(AND($A637&lt;&gt;"",Z$9&lt;&gt;""),IF(HLOOKUP(Z$9,'Feuille1-Catégories'!$C$1:$G$2,2,FALSE)="OUI",Z$3,IF(HLOOKUP(Z$9,'Feuille1-Catégories'!$C$1:$G$3,3,FALSE)="OUI",OFFSET(Z$3,MOD(QUOTIENT(ROW()-ROW($A$20),'Feuille1-Catégories'!$B$6/Z$6),Z$5),0),"")),"")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38" spans="1:26" ht="17" x14ac:dyDescent="0.2">
      <c r="A638" s="21" t="str">
        <f>IF(ROW()-ROW($A$19)&gt;'Feuille1-Catégories'!$B$6,"",ROW()-ROW($A$19))</f>
        <v/>
      </c>
      <c r="B638" s="33" t="str">
        <f t="shared" si="28"/>
        <v/>
      </c>
      <c r="C638" s="10" t="str">
        <f t="shared" si="29"/>
        <v/>
      </c>
      <c r="D638" s="10" t="str">
        <f>IF('Feuille3-Coût de production'!D638&lt;&gt;"",'Feuille3-Coût de production'!D638,"")</f>
        <v/>
      </c>
      <c r="E638" s="10" t="str">
        <f t="shared" si="30"/>
        <v/>
      </c>
      <c r="F638" s="7" t="str">
        <f ca="1">IF(AND($A638&lt;&gt;"",F$9&lt;&gt;""),IF(HLOOKUP(F$9,'Feuille1-Catégories'!$C$1:$G$2,2,FALSE)="OUI",F$3,IF(HLOOKUP(F$9,'Feuille1-Catégories'!$C$1:$G$3,3,FALSE)="OUI",OFFSET(F$3,MOD(QUOTIENT(ROW()-ROW($A$20),'Feuille1-Catégories'!$B$6/F$6),F$5),0),IF(MOD($A638-1-F$10,'Feuille1-Catégories'!$F$5+1)=0,F$3,""))),"")</f>
        <v/>
      </c>
      <c r="G638" s="7" t="str">
        <f ca="1">IF(AND($A638&lt;&gt;"",G$9&lt;&gt;""),IF(HLOOKUP(G$9,'Feuille1-Catégories'!$C$1:$G$2,2,FALSE)="OUI",G$3,IF(HLOOKUP(G$9,'Feuille1-Catégories'!$C$1:$G$3,3,FALSE)="OUI",OFFSET(G$3,MOD(QUOTIENT(ROW()-ROW($A$20),'Feuille1-Catégories'!$B$6/G$6),G$5),0),IF(MOD($A638-1-G$10,'Feuille1-Catégories'!$F$5+1)=0,G$3,""))),"")</f>
        <v/>
      </c>
      <c r="H638" s="7" t="str">
        <f ca="1">IF(AND($A638&lt;&gt;"",H$9&lt;&gt;""),IF(HLOOKUP(H$9,'Feuille1-Catégories'!$C$1:$G$2,2,FALSE)="OUI",H$3,IF(HLOOKUP(H$9,'Feuille1-Catégories'!$C$1:$G$3,3,FALSE)="OUI",OFFSET(H$3,MOD(QUOTIENT(ROW()-ROW($A$20),'Feuille1-Catégories'!$B$6/H$6),H$5),0),IF(MOD($A638-1-H$10,'Feuille1-Catégories'!$F$5+1)=0,H$3,""))),"")</f>
        <v/>
      </c>
      <c r="I638" s="7" t="str">
        <f ca="1">IF(AND($A638&lt;&gt;"",I$9&lt;&gt;""),IF(HLOOKUP(I$9,'Feuille1-Catégories'!$C$1:$G$2,2,FALSE)="OUI",I$3,IF(HLOOKUP(I$9,'Feuille1-Catégories'!$C$1:$G$3,3,FALSE)="OUI",OFFSET(I$3,MOD(QUOTIENT(ROW()-ROW($A$20),'Feuille1-Catégories'!$B$6/I$6),I$5),0),IF(MOD($A638-1-I$10,'Feuille1-Catégories'!$F$5+1)=0,I$3,""))),"")</f>
        <v/>
      </c>
      <c r="J638" s="7" t="str">
        <f ca="1">IF(AND($A638&lt;&gt;"",J$9&lt;&gt;""),IF(HLOOKUP(J$9,'Feuille1-Catégories'!$C$1:$G$2,2,FALSE)="OUI",J$3,IF(HLOOKUP(J$9,'Feuille1-Catégories'!$C$1:$G$3,3,FALSE)="OUI",OFFSET(J$3,MOD(QUOTIENT(ROW()-ROW($A$20),'Feuille1-Catégories'!$B$6/J$6),J$5),0),IF(MOD($A638-1-J$10,'Feuille1-Catégories'!$F$5+1)=0,J$3,""))),"")</f>
        <v/>
      </c>
      <c r="K638" s="7" t="str">
        <f ca="1">IF(AND($A638&lt;&gt;"",K$9&lt;&gt;""),IF(HLOOKUP(K$9,'Feuille1-Catégories'!$C$1:$G$2,2,FALSE)="OUI",K$3,IF(HLOOKUP(K$9,'Feuille1-Catégories'!$C$1:$G$3,3,FALSE)="OUI",OFFSET(K$3,MOD(QUOTIENT(ROW()-ROW($A$20),'Feuille1-Catégories'!$B$6/K$6),K$5),0),IF(MOD($A638-1-K$10,'Feuille1-Catégories'!$F$5+1)=0,K$3,""))),"")</f>
        <v/>
      </c>
      <c r="L638" s="7" t="str">
        <f ca="1">IF(AND($A638&lt;&gt;"",L$9&lt;&gt;""),IF(HLOOKUP(L$9,'Feuille1-Catégories'!$C$1:$G$2,2,FALSE)="OUI",L$3,IF(HLOOKUP(L$9,'Feuille1-Catégories'!$C$1:$G$3,3,FALSE)="OUI",OFFSET(L$3,MOD(QUOTIENT(ROW()-ROW($A$20),'Feuille1-Catégories'!$B$6/L$6),L$5),0),IF(MOD($A638-1-L$10,'Feuille1-Catégories'!$F$5+1)=0,L$3,""))),"")</f>
        <v/>
      </c>
      <c r="M638" s="7" t="str">
        <f ca="1">IF(AND($A638&lt;&gt;"",M$9&lt;&gt;""),IF(HLOOKUP(M$9,'Feuille1-Catégories'!$C$1:$G$2,2,FALSE)="OUI",M$3,IF(HLOOKUP(M$9,'Feuille1-Catégories'!$C$1:$G$3,3,FALSE)="OUI",OFFSET(M$3,MOD(QUOTIENT(ROW()-ROW($A$20),'Feuille1-Catégories'!$B$6/M$6),M$5),0),IF(MOD($A638-1-M$10,'Feuille1-Catégories'!$F$5+1)=0,M$3,""))),"")</f>
        <v/>
      </c>
      <c r="N638" s="7" t="str">
        <f ca="1">IF(AND($A638&lt;&gt;"",N$9&lt;&gt;""),IF(HLOOKUP(N$9,'Feuille1-Catégories'!$C$1:$G$2,2,FALSE)="OUI",N$3,IF(HLOOKUP(N$9,'Feuille1-Catégories'!$C$1:$G$3,3,FALSE)="OUI",OFFSET(N$3,MOD(QUOTIENT(ROW()-ROW($A$20),'Feuille1-Catégories'!$B$6/N$6),N$5),0),IF(MOD($A638-1-N$10,'Feuille1-Catégories'!$F$5+1)=0,N$3,""))),"")</f>
        <v/>
      </c>
      <c r="O638" s="7" t="str">
        <f ca="1">IF(AND($A638&lt;&gt;"",O$9&lt;&gt;""),IF(HLOOKUP(O$9,'Feuille1-Catégories'!$C$1:$G$2,2,FALSE)="OUI",O$3,IF(HLOOKUP(O$9,'Feuille1-Catégories'!$C$1:$G$3,3,FALSE)="OUI",OFFSET(O$3,MOD(QUOTIENT(ROW()-ROW($A$20),'Feuille1-Catégories'!$B$6/O$6),O$5),0),IF(MOD($A638-1-O$10,'Feuille1-Catégories'!$F$5+1)=0,O$3,""))),"")</f>
        <v/>
      </c>
      <c r="P638" s="7" t="str">
        <f ca="1">IF(AND($A638&lt;&gt;"",P$9&lt;&gt;""),IF(HLOOKUP(P$9,'Feuille1-Catégories'!$C$1:$G$2,2,FALSE)="OUI",P$3,IF(HLOOKUP(P$9,'Feuille1-Catégories'!$C$1:$G$3,3,FALSE)="OUI",OFFSET(P$3,MOD(QUOTIENT(ROW()-ROW($A$20),'Feuille1-Catégories'!$B$6/P$6),P$5),0),IF(MOD($A638-1-P$10,'Feuille1-Catégories'!$F$5+1)=0,P$3,""))),"")</f>
        <v/>
      </c>
      <c r="Q638" s="7" t="str">
        <f ca="1">IF(AND($A638&lt;&gt;"",Q$9&lt;&gt;""),IF(HLOOKUP(Q$9,'Feuille1-Catégories'!$C$1:$G$2,2,FALSE)="OUI",Q$3,IF(HLOOKUP(Q$9,'Feuille1-Catégories'!$C$1:$G$3,3,FALSE)="OUI",OFFSET(Q$3,MOD(QUOTIENT(ROW()-ROW($A$20),'Feuille1-Catégories'!$B$6/Q$6),Q$5),0),IF(MOD($A638-1-Q$10,'Feuille1-Catégories'!$F$5+1)=0,Q$3,""))),"")</f>
        <v/>
      </c>
      <c r="R638" s="7" t="str">
        <f ca="1">IF(AND($A638&lt;&gt;"",R$9&lt;&gt;""),IF(HLOOKUP(R$9,'Feuille1-Catégories'!$C$1:$G$2,2,FALSE)="OUI",R$3,IF(HLOOKUP(R$9,'Feuille1-Catégories'!$C$1:$G$3,3,FALSE)="OUI",OFFSET(R$3,MOD(QUOTIENT(ROW()-ROW($A$20),'Feuille1-Catégories'!$B$6/R$6),R$5),0),IF(MOD($A638-1-R$10,'Feuille1-Catégories'!$F$5+1)=0,R$3,""))),"")</f>
        <v/>
      </c>
      <c r="S638" s="7" t="str">
        <f ca="1">IF(AND($A638&lt;&gt;"",S$9&lt;&gt;""),IF(HLOOKUP(S$9,'Feuille1-Catégories'!$C$1:$G$2,2,FALSE)="OUI",S$3,IF(HLOOKUP(S$9,'Feuille1-Catégories'!$C$1:$G$3,3,FALSE)="OUI",OFFSET(S$3,MOD(QUOTIENT(ROW()-ROW($A$20),'Feuille1-Catégories'!$B$6/S$6),S$5),0),IF(MOD($A638-1-S$10,'Feuille1-Catégories'!$F$5+1)=0,S$3,""))),"")</f>
        <v/>
      </c>
      <c r="T638" s="7" t="str">
        <f ca="1">IF(AND($A638&lt;&gt;"",T$9&lt;&gt;""),IF(HLOOKUP(T$9,'Feuille1-Catégories'!$C$1:$G$2,2,FALSE)="OUI",T$3,IF(HLOOKUP(T$9,'Feuille1-Catégories'!$C$1:$G$3,3,FALSE)="OUI",OFFSET(T$3,MOD(QUOTIENT(ROW()-ROW($A$20),'Feuille1-Catégories'!$B$6/T$6),T$5),0),IF(MOD($A638-1-T$10,'Feuille1-Catégories'!$F$5+1)=0,T$3,""))),"")</f>
        <v/>
      </c>
      <c r="U638" s="7" t="str">
        <f ca="1">IF(AND($A638&lt;&gt;"",U$9&lt;&gt;""),IF(HLOOKUP(U$9,'Feuille1-Catégories'!$C$1:$G$2,2,FALSE)="OUI",U$3,IF(HLOOKUP(U$9,'Feuille1-Catégories'!$C$1:$G$3,3,FALSE)="OUI",OFFSET(U$3,MOD(QUOTIENT(ROW()-ROW($A$20),'Feuille1-Catégories'!$B$6/U$6),U$5),0),IF(MOD($A638-1-U$10,'Feuille1-Catégories'!$F$5+1)=0,U$3,""))),"")</f>
        <v/>
      </c>
      <c r="V638" s="7" t="str">
        <f ca="1">IF(AND($A638&lt;&gt;"",V$9&lt;&gt;""),IF(HLOOKUP(V$9,'Feuille1-Catégories'!$C$1:$G$2,2,FALSE)="OUI",V$3,IF(HLOOKUP(V$9,'Feuille1-Catégories'!$C$1:$G$3,3,FALSE)="OUI",OFFSET(V$3,MOD(QUOTIENT(ROW()-ROW($A$20),'Feuille1-Catégories'!$B$6/V$6),V$5),0),IF(MOD($A638-1-V$10,'Feuille1-Catégories'!$F$5+1)=0,V$3,""))),"")</f>
        <v/>
      </c>
      <c r="W638" s="7" t="str">
        <f ca="1">IF(AND($A638&lt;&gt;"",W$9&lt;&gt;""),IF(HLOOKUP(W$9,'Feuille1-Catégories'!$C$1:$G$2,2,FALSE)="OUI",W$3,IF(HLOOKUP(W$9,'Feuille1-Catégories'!$C$1:$G$3,3,FALSE)="OUI",OFFSET(W$3,MOD(QUOTIENT(ROW()-ROW($A$20),'Feuille1-Catégories'!$B$6/W$6),W$5),0),IF(MOD($A638-1-W$10,'Feuille1-Catégories'!$F$5+1)=0,W$3,""))),"")</f>
        <v/>
      </c>
      <c r="X638" s="7" t="str">
        <f ca="1">IF(AND($A638&lt;&gt;"",X$9&lt;&gt;""),IF(HLOOKUP(X$9,'Feuille1-Catégories'!$C$1:$G$2,2,FALSE)="OUI",X$3,IF(HLOOKUP(X$9,'Feuille1-Catégories'!$C$1:$G$3,3,FALSE)="OUI",OFFSET(X$3,MOD(QUOTIENT(ROW()-ROW($A$20),'Feuille1-Catégories'!$B$6/X$6),X$5),0),IF(MOD($A638-1-X$10,'Feuille1-Catégories'!$F$5+1)=0,X$3,""))),"")</f>
        <v/>
      </c>
      <c r="Y638" s="7" t="str">
        <f ca="1">IF(AND($A638&lt;&gt;"",Y$9&lt;&gt;""),IF(HLOOKUP(Y$9,'Feuille1-Catégories'!$C$1:$G$2,2,FALSE)="OUI",Y$3,IF(HLOOKUP(Y$9,'Feuille1-Catégories'!$C$1:$G$3,3,FALSE)="OUI",OFFSET(Y$3,MOD(QUOTIENT(ROW()-ROW($A$20),'Feuille1-Catégories'!$B$6/Y$6),Y$5),0),IF(MOD($A638-1-Y$10,'Feuille1-Catégories'!$F$5+1)=0,Y$3,""))),"")</f>
        <v/>
      </c>
      <c r="Z638" s="7" t="str">
        <f ca="1">IF(AND($A638&lt;&gt;"",Z$9&lt;&gt;""),IF(HLOOKUP(Z$9,'Feuille1-Catégories'!$C$1:$G$2,2,FALSE)="OUI",Z$3,IF(HLOOKUP(Z$9,'Feuille1-Catégories'!$C$1:$G$3,3,FALSE)="OUI",OFFSET(Z$3,MOD(QUOTIENT(ROW()-ROW($A$20),'Feuille1-Catégories'!$B$6/Z$6),Z$5),0),"")),"")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39" spans="1:26" ht="17" x14ac:dyDescent="0.2">
      <c r="A639" s="21" t="str">
        <f>IF(ROW()-ROW($A$19)&gt;'Feuille1-Catégories'!$B$6,"",ROW()-ROW($A$19))</f>
        <v/>
      </c>
      <c r="B639" s="33" t="str">
        <f t="shared" si="28"/>
        <v/>
      </c>
      <c r="C639" s="10" t="str">
        <f t="shared" si="29"/>
        <v/>
      </c>
      <c r="D639" s="10" t="str">
        <f>IF('Feuille3-Coût de production'!D639&lt;&gt;"",'Feuille3-Coût de production'!D639,"")</f>
        <v/>
      </c>
      <c r="E639" s="10" t="str">
        <f t="shared" si="30"/>
        <v/>
      </c>
      <c r="F639" s="7" t="str">
        <f ca="1">IF(AND($A639&lt;&gt;"",F$9&lt;&gt;""),IF(HLOOKUP(F$9,'Feuille1-Catégories'!$C$1:$G$2,2,FALSE)="OUI",F$3,IF(HLOOKUP(F$9,'Feuille1-Catégories'!$C$1:$G$3,3,FALSE)="OUI",OFFSET(F$3,MOD(QUOTIENT(ROW()-ROW($A$20),'Feuille1-Catégories'!$B$6/F$6),F$5),0),IF(MOD($A639-1-F$10,'Feuille1-Catégories'!$F$5+1)=0,F$3,""))),"")</f>
        <v/>
      </c>
      <c r="G639" s="7" t="str">
        <f ca="1">IF(AND($A639&lt;&gt;"",G$9&lt;&gt;""),IF(HLOOKUP(G$9,'Feuille1-Catégories'!$C$1:$G$2,2,FALSE)="OUI",G$3,IF(HLOOKUP(G$9,'Feuille1-Catégories'!$C$1:$G$3,3,FALSE)="OUI",OFFSET(G$3,MOD(QUOTIENT(ROW()-ROW($A$20),'Feuille1-Catégories'!$B$6/G$6),G$5),0),IF(MOD($A639-1-G$10,'Feuille1-Catégories'!$F$5+1)=0,G$3,""))),"")</f>
        <v/>
      </c>
      <c r="H639" s="7" t="str">
        <f ca="1">IF(AND($A639&lt;&gt;"",H$9&lt;&gt;""),IF(HLOOKUP(H$9,'Feuille1-Catégories'!$C$1:$G$2,2,FALSE)="OUI",H$3,IF(HLOOKUP(H$9,'Feuille1-Catégories'!$C$1:$G$3,3,FALSE)="OUI",OFFSET(H$3,MOD(QUOTIENT(ROW()-ROW($A$20),'Feuille1-Catégories'!$B$6/H$6),H$5),0),IF(MOD($A639-1-H$10,'Feuille1-Catégories'!$F$5+1)=0,H$3,""))),"")</f>
        <v/>
      </c>
      <c r="I639" s="7" t="str">
        <f ca="1">IF(AND($A639&lt;&gt;"",I$9&lt;&gt;""),IF(HLOOKUP(I$9,'Feuille1-Catégories'!$C$1:$G$2,2,FALSE)="OUI",I$3,IF(HLOOKUP(I$9,'Feuille1-Catégories'!$C$1:$G$3,3,FALSE)="OUI",OFFSET(I$3,MOD(QUOTIENT(ROW()-ROW($A$20),'Feuille1-Catégories'!$B$6/I$6),I$5),0),IF(MOD($A639-1-I$10,'Feuille1-Catégories'!$F$5+1)=0,I$3,""))),"")</f>
        <v/>
      </c>
      <c r="J639" s="7" t="str">
        <f ca="1">IF(AND($A639&lt;&gt;"",J$9&lt;&gt;""),IF(HLOOKUP(J$9,'Feuille1-Catégories'!$C$1:$G$2,2,FALSE)="OUI",J$3,IF(HLOOKUP(J$9,'Feuille1-Catégories'!$C$1:$G$3,3,FALSE)="OUI",OFFSET(J$3,MOD(QUOTIENT(ROW()-ROW($A$20),'Feuille1-Catégories'!$B$6/J$6),J$5),0),IF(MOD($A639-1-J$10,'Feuille1-Catégories'!$F$5+1)=0,J$3,""))),"")</f>
        <v/>
      </c>
      <c r="K639" s="7" t="str">
        <f ca="1">IF(AND($A639&lt;&gt;"",K$9&lt;&gt;""),IF(HLOOKUP(K$9,'Feuille1-Catégories'!$C$1:$G$2,2,FALSE)="OUI",K$3,IF(HLOOKUP(K$9,'Feuille1-Catégories'!$C$1:$G$3,3,FALSE)="OUI",OFFSET(K$3,MOD(QUOTIENT(ROW()-ROW($A$20),'Feuille1-Catégories'!$B$6/K$6),K$5),0),IF(MOD($A639-1-K$10,'Feuille1-Catégories'!$F$5+1)=0,K$3,""))),"")</f>
        <v/>
      </c>
      <c r="L639" s="7" t="str">
        <f ca="1">IF(AND($A639&lt;&gt;"",L$9&lt;&gt;""),IF(HLOOKUP(L$9,'Feuille1-Catégories'!$C$1:$G$2,2,FALSE)="OUI",L$3,IF(HLOOKUP(L$9,'Feuille1-Catégories'!$C$1:$G$3,3,FALSE)="OUI",OFFSET(L$3,MOD(QUOTIENT(ROW()-ROW($A$20),'Feuille1-Catégories'!$B$6/L$6),L$5),0),IF(MOD($A639-1-L$10,'Feuille1-Catégories'!$F$5+1)=0,L$3,""))),"")</f>
        <v/>
      </c>
      <c r="M639" s="7" t="str">
        <f ca="1">IF(AND($A639&lt;&gt;"",M$9&lt;&gt;""),IF(HLOOKUP(M$9,'Feuille1-Catégories'!$C$1:$G$2,2,FALSE)="OUI",M$3,IF(HLOOKUP(M$9,'Feuille1-Catégories'!$C$1:$G$3,3,FALSE)="OUI",OFFSET(M$3,MOD(QUOTIENT(ROW()-ROW($A$20),'Feuille1-Catégories'!$B$6/M$6),M$5),0),IF(MOD($A639-1-M$10,'Feuille1-Catégories'!$F$5+1)=0,M$3,""))),"")</f>
        <v/>
      </c>
      <c r="N639" s="7" t="str">
        <f ca="1">IF(AND($A639&lt;&gt;"",N$9&lt;&gt;""),IF(HLOOKUP(N$9,'Feuille1-Catégories'!$C$1:$G$2,2,FALSE)="OUI",N$3,IF(HLOOKUP(N$9,'Feuille1-Catégories'!$C$1:$G$3,3,FALSE)="OUI",OFFSET(N$3,MOD(QUOTIENT(ROW()-ROW($A$20),'Feuille1-Catégories'!$B$6/N$6),N$5),0),IF(MOD($A639-1-N$10,'Feuille1-Catégories'!$F$5+1)=0,N$3,""))),"")</f>
        <v/>
      </c>
      <c r="O639" s="7" t="str">
        <f ca="1">IF(AND($A639&lt;&gt;"",O$9&lt;&gt;""),IF(HLOOKUP(O$9,'Feuille1-Catégories'!$C$1:$G$2,2,FALSE)="OUI",O$3,IF(HLOOKUP(O$9,'Feuille1-Catégories'!$C$1:$G$3,3,FALSE)="OUI",OFFSET(O$3,MOD(QUOTIENT(ROW()-ROW($A$20),'Feuille1-Catégories'!$B$6/O$6),O$5),0),IF(MOD($A639-1-O$10,'Feuille1-Catégories'!$F$5+1)=0,O$3,""))),"")</f>
        <v/>
      </c>
      <c r="P639" s="7" t="str">
        <f ca="1">IF(AND($A639&lt;&gt;"",P$9&lt;&gt;""),IF(HLOOKUP(P$9,'Feuille1-Catégories'!$C$1:$G$2,2,FALSE)="OUI",P$3,IF(HLOOKUP(P$9,'Feuille1-Catégories'!$C$1:$G$3,3,FALSE)="OUI",OFFSET(P$3,MOD(QUOTIENT(ROW()-ROW($A$20),'Feuille1-Catégories'!$B$6/P$6),P$5),0),IF(MOD($A639-1-P$10,'Feuille1-Catégories'!$F$5+1)=0,P$3,""))),"")</f>
        <v/>
      </c>
      <c r="Q639" s="7" t="str">
        <f ca="1">IF(AND($A639&lt;&gt;"",Q$9&lt;&gt;""),IF(HLOOKUP(Q$9,'Feuille1-Catégories'!$C$1:$G$2,2,FALSE)="OUI",Q$3,IF(HLOOKUP(Q$9,'Feuille1-Catégories'!$C$1:$G$3,3,FALSE)="OUI",OFFSET(Q$3,MOD(QUOTIENT(ROW()-ROW($A$20),'Feuille1-Catégories'!$B$6/Q$6),Q$5),0),IF(MOD($A639-1-Q$10,'Feuille1-Catégories'!$F$5+1)=0,Q$3,""))),"")</f>
        <v/>
      </c>
      <c r="R639" s="7" t="str">
        <f ca="1">IF(AND($A639&lt;&gt;"",R$9&lt;&gt;""),IF(HLOOKUP(R$9,'Feuille1-Catégories'!$C$1:$G$2,2,FALSE)="OUI",R$3,IF(HLOOKUP(R$9,'Feuille1-Catégories'!$C$1:$G$3,3,FALSE)="OUI",OFFSET(R$3,MOD(QUOTIENT(ROW()-ROW($A$20),'Feuille1-Catégories'!$B$6/R$6),R$5),0),IF(MOD($A639-1-R$10,'Feuille1-Catégories'!$F$5+1)=0,R$3,""))),"")</f>
        <v/>
      </c>
      <c r="S639" s="7" t="str">
        <f ca="1">IF(AND($A639&lt;&gt;"",S$9&lt;&gt;""),IF(HLOOKUP(S$9,'Feuille1-Catégories'!$C$1:$G$2,2,FALSE)="OUI",S$3,IF(HLOOKUP(S$9,'Feuille1-Catégories'!$C$1:$G$3,3,FALSE)="OUI",OFFSET(S$3,MOD(QUOTIENT(ROW()-ROW($A$20),'Feuille1-Catégories'!$B$6/S$6),S$5),0),IF(MOD($A639-1-S$10,'Feuille1-Catégories'!$F$5+1)=0,S$3,""))),"")</f>
        <v/>
      </c>
      <c r="T639" s="7" t="str">
        <f ca="1">IF(AND($A639&lt;&gt;"",T$9&lt;&gt;""),IF(HLOOKUP(T$9,'Feuille1-Catégories'!$C$1:$G$2,2,FALSE)="OUI",T$3,IF(HLOOKUP(T$9,'Feuille1-Catégories'!$C$1:$G$3,3,FALSE)="OUI",OFFSET(T$3,MOD(QUOTIENT(ROW()-ROW($A$20),'Feuille1-Catégories'!$B$6/T$6),T$5),0),IF(MOD($A639-1-T$10,'Feuille1-Catégories'!$F$5+1)=0,T$3,""))),"")</f>
        <v/>
      </c>
      <c r="U639" s="7" t="str">
        <f ca="1">IF(AND($A639&lt;&gt;"",U$9&lt;&gt;""),IF(HLOOKUP(U$9,'Feuille1-Catégories'!$C$1:$G$2,2,FALSE)="OUI",U$3,IF(HLOOKUP(U$9,'Feuille1-Catégories'!$C$1:$G$3,3,FALSE)="OUI",OFFSET(U$3,MOD(QUOTIENT(ROW()-ROW($A$20),'Feuille1-Catégories'!$B$6/U$6),U$5),0),IF(MOD($A639-1-U$10,'Feuille1-Catégories'!$F$5+1)=0,U$3,""))),"")</f>
        <v/>
      </c>
      <c r="V639" s="7" t="str">
        <f ca="1">IF(AND($A639&lt;&gt;"",V$9&lt;&gt;""),IF(HLOOKUP(V$9,'Feuille1-Catégories'!$C$1:$G$2,2,FALSE)="OUI",V$3,IF(HLOOKUP(V$9,'Feuille1-Catégories'!$C$1:$G$3,3,FALSE)="OUI",OFFSET(V$3,MOD(QUOTIENT(ROW()-ROW($A$20),'Feuille1-Catégories'!$B$6/V$6),V$5),0),IF(MOD($A639-1-V$10,'Feuille1-Catégories'!$F$5+1)=0,V$3,""))),"")</f>
        <v/>
      </c>
      <c r="W639" s="7" t="str">
        <f ca="1">IF(AND($A639&lt;&gt;"",W$9&lt;&gt;""),IF(HLOOKUP(W$9,'Feuille1-Catégories'!$C$1:$G$2,2,FALSE)="OUI",W$3,IF(HLOOKUP(W$9,'Feuille1-Catégories'!$C$1:$G$3,3,FALSE)="OUI",OFFSET(W$3,MOD(QUOTIENT(ROW()-ROW($A$20),'Feuille1-Catégories'!$B$6/W$6),W$5),0),IF(MOD($A639-1-W$10,'Feuille1-Catégories'!$F$5+1)=0,W$3,""))),"")</f>
        <v/>
      </c>
      <c r="X639" s="7" t="str">
        <f ca="1">IF(AND($A639&lt;&gt;"",X$9&lt;&gt;""),IF(HLOOKUP(X$9,'Feuille1-Catégories'!$C$1:$G$2,2,FALSE)="OUI",X$3,IF(HLOOKUP(X$9,'Feuille1-Catégories'!$C$1:$G$3,3,FALSE)="OUI",OFFSET(X$3,MOD(QUOTIENT(ROW()-ROW($A$20),'Feuille1-Catégories'!$B$6/X$6),X$5),0),IF(MOD($A639-1-X$10,'Feuille1-Catégories'!$F$5+1)=0,X$3,""))),"")</f>
        <v/>
      </c>
      <c r="Y639" s="7" t="str">
        <f ca="1">IF(AND($A639&lt;&gt;"",Y$9&lt;&gt;""),IF(HLOOKUP(Y$9,'Feuille1-Catégories'!$C$1:$G$2,2,FALSE)="OUI",Y$3,IF(HLOOKUP(Y$9,'Feuille1-Catégories'!$C$1:$G$3,3,FALSE)="OUI",OFFSET(Y$3,MOD(QUOTIENT(ROW()-ROW($A$20),'Feuille1-Catégories'!$B$6/Y$6),Y$5),0),IF(MOD($A639-1-Y$10,'Feuille1-Catégories'!$F$5+1)=0,Y$3,""))),"")</f>
        <v/>
      </c>
      <c r="Z639" s="7" t="str">
        <f ca="1">IF(AND($A639&lt;&gt;"",Z$9&lt;&gt;""),IF(HLOOKUP(Z$9,'Feuille1-Catégories'!$C$1:$G$2,2,FALSE)="OUI",Z$3,IF(HLOOKUP(Z$9,'Feuille1-Catégories'!$C$1:$G$3,3,FALSE)="OUI",OFFSET(Z$3,MOD(QUOTIENT(ROW()-ROW($A$20),'Feuille1-Catégories'!$B$6/Z$6),Z$5),0),"")),"")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40" spans="1:26" ht="17" x14ac:dyDescent="0.2">
      <c r="A640" s="21" t="str">
        <f>IF(ROW()-ROW($A$19)&gt;'Feuille1-Catégories'!$B$6,"",ROW()-ROW($A$19))</f>
        <v/>
      </c>
      <c r="B640" s="33" t="str">
        <f t="shared" si="28"/>
        <v/>
      </c>
      <c r="C640" s="10" t="str">
        <f t="shared" si="29"/>
        <v/>
      </c>
      <c r="D640" s="10" t="str">
        <f>IF('Feuille3-Coût de production'!D640&lt;&gt;"",'Feuille3-Coût de production'!D640,"")</f>
        <v/>
      </c>
      <c r="E640" s="10" t="str">
        <f t="shared" si="30"/>
        <v/>
      </c>
      <c r="F640" s="7" t="str">
        <f ca="1">IF(AND($A640&lt;&gt;"",F$9&lt;&gt;""),IF(HLOOKUP(F$9,'Feuille1-Catégories'!$C$1:$G$2,2,FALSE)="OUI",F$3,IF(HLOOKUP(F$9,'Feuille1-Catégories'!$C$1:$G$3,3,FALSE)="OUI",OFFSET(F$3,MOD(QUOTIENT(ROW()-ROW($A$20),'Feuille1-Catégories'!$B$6/F$6),F$5),0),IF(MOD($A640-1-F$10,'Feuille1-Catégories'!$F$5+1)=0,F$3,""))),"")</f>
        <v/>
      </c>
      <c r="G640" s="7" t="str">
        <f ca="1">IF(AND($A640&lt;&gt;"",G$9&lt;&gt;""),IF(HLOOKUP(G$9,'Feuille1-Catégories'!$C$1:$G$2,2,FALSE)="OUI",G$3,IF(HLOOKUP(G$9,'Feuille1-Catégories'!$C$1:$G$3,3,FALSE)="OUI",OFFSET(G$3,MOD(QUOTIENT(ROW()-ROW($A$20),'Feuille1-Catégories'!$B$6/G$6),G$5),0),IF(MOD($A640-1-G$10,'Feuille1-Catégories'!$F$5+1)=0,G$3,""))),"")</f>
        <v/>
      </c>
      <c r="H640" s="7" t="str">
        <f ca="1">IF(AND($A640&lt;&gt;"",H$9&lt;&gt;""),IF(HLOOKUP(H$9,'Feuille1-Catégories'!$C$1:$G$2,2,FALSE)="OUI",H$3,IF(HLOOKUP(H$9,'Feuille1-Catégories'!$C$1:$G$3,3,FALSE)="OUI",OFFSET(H$3,MOD(QUOTIENT(ROW()-ROW($A$20),'Feuille1-Catégories'!$B$6/H$6),H$5),0),IF(MOD($A640-1-H$10,'Feuille1-Catégories'!$F$5+1)=0,H$3,""))),"")</f>
        <v/>
      </c>
      <c r="I640" s="7" t="str">
        <f ca="1">IF(AND($A640&lt;&gt;"",I$9&lt;&gt;""),IF(HLOOKUP(I$9,'Feuille1-Catégories'!$C$1:$G$2,2,FALSE)="OUI",I$3,IF(HLOOKUP(I$9,'Feuille1-Catégories'!$C$1:$G$3,3,FALSE)="OUI",OFFSET(I$3,MOD(QUOTIENT(ROW()-ROW($A$20),'Feuille1-Catégories'!$B$6/I$6),I$5),0),IF(MOD($A640-1-I$10,'Feuille1-Catégories'!$F$5+1)=0,I$3,""))),"")</f>
        <v/>
      </c>
      <c r="J640" s="7" t="str">
        <f ca="1">IF(AND($A640&lt;&gt;"",J$9&lt;&gt;""),IF(HLOOKUP(J$9,'Feuille1-Catégories'!$C$1:$G$2,2,FALSE)="OUI",J$3,IF(HLOOKUP(J$9,'Feuille1-Catégories'!$C$1:$G$3,3,FALSE)="OUI",OFFSET(J$3,MOD(QUOTIENT(ROW()-ROW($A$20),'Feuille1-Catégories'!$B$6/J$6),J$5),0),IF(MOD($A640-1-J$10,'Feuille1-Catégories'!$F$5+1)=0,J$3,""))),"")</f>
        <v/>
      </c>
      <c r="K640" s="7" t="str">
        <f ca="1">IF(AND($A640&lt;&gt;"",K$9&lt;&gt;""),IF(HLOOKUP(K$9,'Feuille1-Catégories'!$C$1:$G$2,2,FALSE)="OUI",K$3,IF(HLOOKUP(K$9,'Feuille1-Catégories'!$C$1:$G$3,3,FALSE)="OUI",OFFSET(K$3,MOD(QUOTIENT(ROW()-ROW($A$20),'Feuille1-Catégories'!$B$6/K$6),K$5),0),IF(MOD($A640-1-K$10,'Feuille1-Catégories'!$F$5+1)=0,K$3,""))),"")</f>
        <v/>
      </c>
      <c r="L640" s="7" t="str">
        <f ca="1">IF(AND($A640&lt;&gt;"",L$9&lt;&gt;""),IF(HLOOKUP(L$9,'Feuille1-Catégories'!$C$1:$G$2,2,FALSE)="OUI",L$3,IF(HLOOKUP(L$9,'Feuille1-Catégories'!$C$1:$G$3,3,FALSE)="OUI",OFFSET(L$3,MOD(QUOTIENT(ROW()-ROW($A$20),'Feuille1-Catégories'!$B$6/L$6),L$5),0),IF(MOD($A640-1-L$10,'Feuille1-Catégories'!$F$5+1)=0,L$3,""))),"")</f>
        <v/>
      </c>
      <c r="M640" s="7" t="str">
        <f ca="1">IF(AND($A640&lt;&gt;"",M$9&lt;&gt;""),IF(HLOOKUP(M$9,'Feuille1-Catégories'!$C$1:$G$2,2,FALSE)="OUI",M$3,IF(HLOOKUP(M$9,'Feuille1-Catégories'!$C$1:$G$3,3,FALSE)="OUI",OFFSET(M$3,MOD(QUOTIENT(ROW()-ROW($A$20),'Feuille1-Catégories'!$B$6/M$6),M$5),0),IF(MOD($A640-1-M$10,'Feuille1-Catégories'!$F$5+1)=0,M$3,""))),"")</f>
        <v/>
      </c>
      <c r="N640" s="7" t="str">
        <f ca="1">IF(AND($A640&lt;&gt;"",N$9&lt;&gt;""),IF(HLOOKUP(N$9,'Feuille1-Catégories'!$C$1:$G$2,2,FALSE)="OUI",N$3,IF(HLOOKUP(N$9,'Feuille1-Catégories'!$C$1:$G$3,3,FALSE)="OUI",OFFSET(N$3,MOD(QUOTIENT(ROW()-ROW($A$20),'Feuille1-Catégories'!$B$6/N$6),N$5),0),IF(MOD($A640-1-N$10,'Feuille1-Catégories'!$F$5+1)=0,N$3,""))),"")</f>
        <v/>
      </c>
      <c r="O640" s="7" t="str">
        <f ca="1">IF(AND($A640&lt;&gt;"",O$9&lt;&gt;""),IF(HLOOKUP(O$9,'Feuille1-Catégories'!$C$1:$G$2,2,FALSE)="OUI",O$3,IF(HLOOKUP(O$9,'Feuille1-Catégories'!$C$1:$G$3,3,FALSE)="OUI",OFFSET(O$3,MOD(QUOTIENT(ROW()-ROW($A$20),'Feuille1-Catégories'!$B$6/O$6),O$5),0),IF(MOD($A640-1-O$10,'Feuille1-Catégories'!$F$5+1)=0,O$3,""))),"")</f>
        <v/>
      </c>
      <c r="P640" s="7" t="str">
        <f ca="1">IF(AND($A640&lt;&gt;"",P$9&lt;&gt;""),IF(HLOOKUP(P$9,'Feuille1-Catégories'!$C$1:$G$2,2,FALSE)="OUI",P$3,IF(HLOOKUP(P$9,'Feuille1-Catégories'!$C$1:$G$3,3,FALSE)="OUI",OFFSET(P$3,MOD(QUOTIENT(ROW()-ROW($A$20),'Feuille1-Catégories'!$B$6/P$6),P$5),0),IF(MOD($A640-1-P$10,'Feuille1-Catégories'!$F$5+1)=0,P$3,""))),"")</f>
        <v/>
      </c>
      <c r="Q640" s="7" t="str">
        <f ca="1">IF(AND($A640&lt;&gt;"",Q$9&lt;&gt;""),IF(HLOOKUP(Q$9,'Feuille1-Catégories'!$C$1:$G$2,2,FALSE)="OUI",Q$3,IF(HLOOKUP(Q$9,'Feuille1-Catégories'!$C$1:$G$3,3,FALSE)="OUI",OFFSET(Q$3,MOD(QUOTIENT(ROW()-ROW($A$20),'Feuille1-Catégories'!$B$6/Q$6),Q$5),0),IF(MOD($A640-1-Q$10,'Feuille1-Catégories'!$F$5+1)=0,Q$3,""))),"")</f>
        <v/>
      </c>
      <c r="R640" s="7" t="str">
        <f ca="1">IF(AND($A640&lt;&gt;"",R$9&lt;&gt;""),IF(HLOOKUP(R$9,'Feuille1-Catégories'!$C$1:$G$2,2,FALSE)="OUI",R$3,IF(HLOOKUP(R$9,'Feuille1-Catégories'!$C$1:$G$3,3,FALSE)="OUI",OFFSET(R$3,MOD(QUOTIENT(ROW()-ROW($A$20),'Feuille1-Catégories'!$B$6/R$6),R$5),0),IF(MOD($A640-1-R$10,'Feuille1-Catégories'!$F$5+1)=0,R$3,""))),"")</f>
        <v/>
      </c>
      <c r="S640" s="7" t="str">
        <f ca="1">IF(AND($A640&lt;&gt;"",S$9&lt;&gt;""),IF(HLOOKUP(S$9,'Feuille1-Catégories'!$C$1:$G$2,2,FALSE)="OUI",S$3,IF(HLOOKUP(S$9,'Feuille1-Catégories'!$C$1:$G$3,3,FALSE)="OUI",OFFSET(S$3,MOD(QUOTIENT(ROW()-ROW($A$20),'Feuille1-Catégories'!$B$6/S$6),S$5),0),IF(MOD($A640-1-S$10,'Feuille1-Catégories'!$F$5+1)=0,S$3,""))),"")</f>
        <v/>
      </c>
      <c r="T640" s="7" t="str">
        <f ca="1">IF(AND($A640&lt;&gt;"",T$9&lt;&gt;""),IF(HLOOKUP(T$9,'Feuille1-Catégories'!$C$1:$G$2,2,FALSE)="OUI",T$3,IF(HLOOKUP(T$9,'Feuille1-Catégories'!$C$1:$G$3,3,FALSE)="OUI",OFFSET(T$3,MOD(QUOTIENT(ROW()-ROW($A$20),'Feuille1-Catégories'!$B$6/T$6),T$5),0),IF(MOD($A640-1-T$10,'Feuille1-Catégories'!$F$5+1)=0,T$3,""))),"")</f>
        <v/>
      </c>
      <c r="U640" s="7" t="str">
        <f ca="1">IF(AND($A640&lt;&gt;"",U$9&lt;&gt;""),IF(HLOOKUP(U$9,'Feuille1-Catégories'!$C$1:$G$2,2,FALSE)="OUI",U$3,IF(HLOOKUP(U$9,'Feuille1-Catégories'!$C$1:$G$3,3,FALSE)="OUI",OFFSET(U$3,MOD(QUOTIENT(ROW()-ROW($A$20),'Feuille1-Catégories'!$B$6/U$6),U$5),0),IF(MOD($A640-1-U$10,'Feuille1-Catégories'!$F$5+1)=0,U$3,""))),"")</f>
        <v/>
      </c>
      <c r="V640" s="7" t="str">
        <f ca="1">IF(AND($A640&lt;&gt;"",V$9&lt;&gt;""),IF(HLOOKUP(V$9,'Feuille1-Catégories'!$C$1:$G$2,2,FALSE)="OUI",V$3,IF(HLOOKUP(V$9,'Feuille1-Catégories'!$C$1:$G$3,3,FALSE)="OUI",OFFSET(V$3,MOD(QUOTIENT(ROW()-ROW($A$20),'Feuille1-Catégories'!$B$6/V$6),V$5),0),IF(MOD($A640-1-V$10,'Feuille1-Catégories'!$F$5+1)=0,V$3,""))),"")</f>
        <v/>
      </c>
      <c r="W640" s="7" t="str">
        <f ca="1">IF(AND($A640&lt;&gt;"",W$9&lt;&gt;""),IF(HLOOKUP(W$9,'Feuille1-Catégories'!$C$1:$G$2,2,FALSE)="OUI",W$3,IF(HLOOKUP(W$9,'Feuille1-Catégories'!$C$1:$G$3,3,FALSE)="OUI",OFFSET(W$3,MOD(QUOTIENT(ROW()-ROW($A$20),'Feuille1-Catégories'!$B$6/W$6),W$5),0),IF(MOD($A640-1-W$10,'Feuille1-Catégories'!$F$5+1)=0,W$3,""))),"")</f>
        <v/>
      </c>
      <c r="X640" s="7" t="str">
        <f ca="1">IF(AND($A640&lt;&gt;"",X$9&lt;&gt;""),IF(HLOOKUP(X$9,'Feuille1-Catégories'!$C$1:$G$2,2,FALSE)="OUI",X$3,IF(HLOOKUP(X$9,'Feuille1-Catégories'!$C$1:$G$3,3,FALSE)="OUI",OFFSET(X$3,MOD(QUOTIENT(ROW()-ROW($A$20),'Feuille1-Catégories'!$B$6/X$6),X$5),0),IF(MOD($A640-1-X$10,'Feuille1-Catégories'!$F$5+1)=0,X$3,""))),"")</f>
        <v/>
      </c>
      <c r="Y640" s="7" t="str">
        <f ca="1">IF(AND($A640&lt;&gt;"",Y$9&lt;&gt;""),IF(HLOOKUP(Y$9,'Feuille1-Catégories'!$C$1:$G$2,2,FALSE)="OUI",Y$3,IF(HLOOKUP(Y$9,'Feuille1-Catégories'!$C$1:$G$3,3,FALSE)="OUI",OFFSET(Y$3,MOD(QUOTIENT(ROW()-ROW($A$20),'Feuille1-Catégories'!$B$6/Y$6),Y$5),0),IF(MOD($A640-1-Y$10,'Feuille1-Catégories'!$F$5+1)=0,Y$3,""))),"")</f>
        <v/>
      </c>
      <c r="Z640" s="7" t="str">
        <f ca="1">IF(AND($A640&lt;&gt;"",Z$9&lt;&gt;""),IF(HLOOKUP(Z$9,'Feuille1-Catégories'!$C$1:$G$2,2,FALSE)="OUI",Z$3,IF(HLOOKUP(Z$9,'Feuille1-Catégories'!$C$1:$G$3,3,FALSE)="OUI",OFFSET(Z$3,MOD(QUOTIENT(ROW()-ROW($A$20),'Feuille1-Catégories'!$B$6/Z$6),Z$5),0),"")),"")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41" spans="1:26" ht="17" x14ac:dyDescent="0.2">
      <c r="A641" s="21" t="str">
        <f>IF(ROW()-ROW($A$19)&gt;'Feuille1-Catégories'!$B$6,"",ROW()-ROW($A$19))</f>
        <v/>
      </c>
      <c r="B641" s="33" t="str">
        <f t="shared" si="28"/>
        <v/>
      </c>
      <c r="C641" s="10" t="str">
        <f t="shared" si="29"/>
        <v/>
      </c>
      <c r="D641" s="10" t="str">
        <f>IF('Feuille3-Coût de production'!D641&lt;&gt;"",'Feuille3-Coût de production'!D641,"")</f>
        <v/>
      </c>
      <c r="E641" s="10" t="str">
        <f t="shared" si="30"/>
        <v/>
      </c>
      <c r="F641" s="7" t="str">
        <f ca="1">IF(AND($A641&lt;&gt;"",F$9&lt;&gt;""),IF(HLOOKUP(F$9,'Feuille1-Catégories'!$C$1:$G$2,2,FALSE)="OUI",F$3,IF(HLOOKUP(F$9,'Feuille1-Catégories'!$C$1:$G$3,3,FALSE)="OUI",OFFSET(F$3,MOD(QUOTIENT(ROW()-ROW($A$20),'Feuille1-Catégories'!$B$6/F$6),F$5),0),IF(MOD($A641-1-F$10,'Feuille1-Catégories'!$F$5+1)=0,F$3,""))),"")</f>
        <v/>
      </c>
      <c r="G641" s="7" t="str">
        <f ca="1">IF(AND($A641&lt;&gt;"",G$9&lt;&gt;""),IF(HLOOKUP(G$9,'Feuille1-Catégories'!$C$1:$G$2,2,FALSE)="OUI",G$3,IF(HLOOKUP(G$9,'Feuille1-Catégories'!$C$1:$G$3,3,FALSE)="OUI",OFFSET(G$3,MOD(QUOTIENT(ROW()-ROW($A$20),'Feuille1-Catégories'!$B$6/G$6),G$5),0),IF(MOD($A641-1-G$10,'Feuille1-Catégories'!$F$5+1)=0,G$3,""))),"")</f>
        <v/>
      </c>
      <c r="H641" s="7" t="str">
        <f ca="1">IF(AND($A641&lt;&gt;"",H$9&lt;&gt;""),IF(HLOOKUP(H$9,'Feuille1-Catégories'!$C$1:$G$2,2,FALSE)="OUI",H$3,IF(HLOOKUP(H$9,'Feuille1-Catégories'!$C$1:$G$3,3,FALSE)="OUI",OFFSET(H$3,MOD(QUOTIENT(ROW()-ROW($A$20),'Feuille1-Catégories'!$B$6/H$6),H$5),0),IF(MOD($A641-1-H$10,'Feuille1-Catégories'!$F$5+1)=0,H$3,""))),"")</f>
        <v/>
      </c>
      <c r="I641" s="7" t="str">
        <f ca="1">IF(AND($A641&lt;&gt;"",I$9&lt;&gt;""),IF(HLOOKUP(I$9,'Feuille1-Catégories'!$C$1:$G$2,2,FALSE)="OUI",I$3,IF(HLOOKUP(I$9,'Feuille1-Catégories'!$C$1:$G$3,3,FALSE)="OUI",OFFSET(I$3,MOD(QUOTIENT(ROW()-ROW($A$20),'Feuille1-Catégories'!$B$6/I$6),I$5),0),IF(MOD($A641-1-I$10,'Feuille1-Catégories'!$F$5+1)=0,I$3,""))),"")</f>
        <v/>
      </c>
      <c r="J641" s="7" t="str">
        <f ca="1">IF(AND($A641&lt;&gt;"",J$9&lt;&gt;""),IF(HLOOKUP(J$9,'Feuille1-Catégories'!$C$1:$G$2,2,FALSE)="OUI",J$3,IF(HLOOKUP(J$9,'Feuille1-Catégories'!$C$1:$G$3,3,FALSE)="OUI",OFFSET(J$3,MOD(QUOTIENT(ROW()-ROW($A$20),'Feuille1-Catégories'!$B$6/J$6),J$5),0),IF(MOD($A641-1-J$10,'Feuille1-Catégories'!$F$5+1)=0,J$3,""))),"")</f>
        <v/>
      </c>
      <c r="K641" s="7" t="str">
        <f ca="1">IF(AND($A641&lt;&gt;"",K$9&lt;&gt;""),IF(HLOOKUP(K$9,'Feuille1-Catégories'!$C$1:$G$2,2,FALSE)="OUI",K$3,IF(HLOOKUP(K$9,'Feuille1-Catégories'!$C$1:$G$3,3,FALSE)="OUI",OFFSET(K$3,MOD(QUOTIENT(ROW()-ROW($A$20),'Feuille1-Catégories'!$B$6/K$6),K$5),0),IF(MOD($A641-1-K$10,'Feuille1-Catégories'!$F$5+1)=0,K$3,""))),"")</f>
        <v/>
      </c>
      <c r="L641" s="7" t="str">
        <f ca="1">IF(AND($A641&lt;&gt;"",L$9&lt;&gt;""),IF(HLOOKUP(L$9,'Feuille1-Catégories'!$C$1:$G$2,2,FALSE)="OUI",L$3,IF(HLOOKUP(L$9,'Feuille1-Catégories'!$C$1:$G$3,3,FALSE)="OUI",OFFSET(L$3,MOD(QUOTIENT(ROW()-ROW($A$20),'Feuille1-Catégories'!$B$6/L$6),L$5),0),IF(MOD($A641-1-L$10,'Feuille1-Catégories'!$F$5+1)=0,L$3,""))),"")</f>
        <v/>
      </c>
      <c r="M641" s="7" t="str">
        <f ca="1">IF(AND($A641&lt;&gt;"",M$9&lt;&gt;""),IF(HLOOKUP(M$9,'Feuille1-Catégories'!$C$1:$G$2,2,FALSE)="OUI",M$3,IF(HLOOKUP(M$9,'Feuille1-Catégories'!$C$1:$G$3,3,FALSE)="OUI",OFFSET(M$3,MOD(QUOTIENT(ROW()-ROW($A$20),'Feuille1-Catégories'!$B$6/M$6),M$5),0),IF(MOD($A641-1-M$10,'Feuille1-Catégories'!$F$5+1)=0,M$3,""))),"")</f>
        <v/>
      </c>
      <c r="N641" s="7" t="str">
        <f ca="1">IF(AND($A641&lt;&gt;"",N$9&lt;&gt;""),IF(HLOOKUP(N$9,'Feuille1-Catégories'!$C$1:$G$2,2,FALSE)="OUI",N$3,IF(HLOOKUP(N$9,'Feuille1-Catégories'!$C$1:$G$3,3,FALSE)="OUI",OFFSET(N$3,MOD(QUOTIENT(ROW()-ROW($A$20),'Feuille1-Catégories'!$B$6/N$6),N$5),0),IF(MOD($A641-1-N$10,'Feuille1-Catégories'!$F$5+1)=0,N$3,""))),"")</f>
        <v/>
      </c>
      <c r="O641" s="7" t="str">
        <f ca="1">IF(AND($A641&lt;&gt;"",O$9&lt;&gt;""),IF(HLOOKUP(O$9,'Feuille1-Catégories'!$C$1:$G$2,2,FALSE)="OUI",O$3,IF(HLOOKUP(O$9,'Feuille1-Catégories'!$C$1:$G$3,3,FALSE)="OUI",OFFSET(O$3,MOD(QUOTIENT(ROW()-ROW($A$20),'Feuille1-Catégories'!$B$6/O$6),O$5),0),IF(MOD($A641-1-O$10,'Feuille1-Catégories'!$F$5+1)=0,O$3,""))),"")</f>
        <v/>
      </c>
      <c r="P641" s="7" t="str">
        <f ca="1">IF(AND($A641&lt;&gt;"",P$9&lt;&gt;""),IF(HLOOKUP(P$9,'Feuille1-Catégories'!$C$1:$G$2,2,FALSE)="OUI",P$3,IF(HLOOKUP(P$9,'Feuille1-Catégories'!$C$1:$G$3,3,FALSE)="OUI",OFFSET(P$3,MOD(QUOTIENT(ROW()-ROW($A$20),'Feuille1-Catégories'!$B$6/P$6),P$5),0),IF(MOD($A641-1-P$10,'Feuille1-Catégories'!$F$5+1)=0,P$3,""))),"")</f>
        <v/>
      </c>
      <c r="Q641" s="7" t="str">
        <f ca="1">IF(AND($A641&lt;&gt;"",Q$9&lt;&gt;""),IF(HLOOKUP(Q$9,'Feuille1-Catégories'!$C$1:$G$2,2,FALSE)="OUI",Q$3,IF(HLOOKUP(Q$9,'Feuille1-Catégories'!$C$1:$G$3,3,FALSE)="OUI",OFFSET(Q$3,MOD(QUOTIENT(ROW()-ROW($A$20),'Feuille1-Catégories'!$B$6/Q$6),Q$5),0),IF(MOD($A641-1-Q$10,'Feuille1-Catégories'!$F$5+1)=0,Q$3,""))),"")</f>
        <v/>
      </c>
      <c r="R641" s="7" t="str">
        <f ca="1">IF(AND($A641&lt;&gt;"",R$9&lt;&gt;""),IF(HLOOKUP(R$9,'Feuille1-Catégories'!$C$1:$G$2,2,FALSE)="OUI",R$3,IF(HLOOKUP(R$9,'Feuille1-Catégories'!$C$1:$G$3,3,FALSE)="OUI",OFFSET(R$3,MOD(QUOTIENT(ROW()-ROW($A$20),'Feuille1-Catégories'!$B$6/R$6),R$5),0),IF(MOD($A641-1-R$10,'Feuille1-Catégories'!$F$5+1)=0,R$3,""))),"")</f>
        <v/>
      </c>
      <c r="S641" s="7" t="str">
        <f ca="1">IF(AND($A641&lt;&gt;"",S$9&lt;&gt;""),IF(HLOOKUP(S$9,'Feuille1-Catégories'!$C$1:$G$2,2,FALSE)="OUI",S$3,IF(HLOOKUP(S$9,'Feuille1-Catégories'!$C$1:$G$3,3,FALSE)="OUI",OFFSET(S$3,MOD(QUOTIENT(ROW()-ROW($A$20),'Feuille1-Catégories'!$B$6/S$6),S$5),0),IF(MOD($A641-1-S$10,'Feuille1-Catégories'!$F$5+1)=0,S$3,""))),"")</f>
        <v/>
      </c>
      <c r="T641" s="7" t="str">
        <f ca="1">IF(AND($A641&lt;&gt;"",T$9&lt;&gt;""),IF(HLOOKUP(T$9,'Feuille1-Catégories'!$C$1:$G$2,2,FALSE)="OUI",T$3,IF(HLOOKUP(T$9,'Feuille1-Catégories'!$C$1:$G$3,3,FALSE)="OUI",OFFSET(T$3,MOD(QUOTIENT(ROW()-ROW($A$20),'Feuille1-Catégories'!$B$6/T$6),T$5),0),IF(MOD($A641-1-T$10,'Feuille1-Catégories'!$F$5+1)=0,T$3,""))),"")</f>
        <v/>
      </c>
      <c r="U641" s="7" t="str">
        <f ca="1">IF(AND($A641&lt;&gt;"",U$9&lt;&gt;""),IF(HLOOKUP(U$9,'Feuille1-Catégories'!$C$1:$G$2,2,FALSE)="OUI",U$3,IF(HLOOKUP(U$9,'Feuille1-Catégories'!$C$1:$G$3,3,FALSE)="OUI",OFFSET(U$3,MOD(QUOTIENT(ROW()-ROW($A$20),'Feuille1-Catégories'!$B$6/U$6),U$5),0),IF(MOD($A641-1-U$10,'Feuille1-Catégories'!$F$5+1)=0,U$3,""))),"")</f>
        <v/>
      </c>
      <c r="V641" s="7" t="str">
        <f ca="1">IF(AND($A641&lt;&gt;"",V$9&lt;&gt;""),IF(HLOOKUP(V$9,'Feuille1-Catégories'!$C$1:$G$2,2,FALSE)="OUI",V$3,IF(HLOOKUP(V$9,'Feuille1-Catégories'!$C$1:$G$3,3,FALSE)="OUI",OFFSET(V$3,MOD(QUOTIENT(ROW()-ROW($A$20),'Feuille1-Catégories'!$B$6/V$6),V$5),0),IF(MOD($A641-1-V$10,'Feuille1-Catégories'!$F$5+1)=0,V$3,""))),"")</f>
        <v/>
      </c>
      <c r="W641" s="7" t="str">
        <f ca="1">IF(AND($A641&lt;&gt;"",W$9&lt;&gt;""),IF(HLOOKUP(W$9,'Feuille1-Catégories'!$C$1:$G$2,2,FALSE)="OUI",W$3,IF(HLOOKUP(W$9,'Feuille1-Catégories'!$C$1:$G$3,3,FALSE)="OUI",OFFSET(W$3,MOD(QUOTIENT(ROW()-ROW($A$20),'Feuille1-Catégories'!$B$6/W$6),W$5),0),IF(MOD($A641-1-W$10,'Feuille1-Catégories'!$F$5+1)=0,W$3,""))),"")</f>
        <v/>
      </c>
      <c r="X641" s="7" t="str">
        <f ca="1">IF(AND($A641&lt;&gt;"",X$9&lt;&gt;""),IF(HLOOKUP(X$9,'Feuille1-Catégories'!$C$1:$G$2,2,FALSE)="OUI",X$3,IF(HLOOKUP(X$9,'Feuille1-Catégories'!$C$1:$G$3,3,FALSE)="OUI",OFFSET(X$3,MOD(QUOTIENT(ROW()-ROW($A$20),'Feuille1-Catégories'!$B$6/X$6),X$5),0),IF(MOD($A641-1-X$10,'Feuille1-Catégories'!$F$5+1)=0,X$3,""))),"")</f>
        <v/>
      </c>
      <c r="Y641" s="7" t="str">
        <f ca="1">IF(AND($A641&lt;&gt;"",Y$9&lt;&gt;""),IF(HLOOKUP(Y$9,'Feuille1-Catégories'!$C$1:$G$2,2,FALSE)="OUI",Y$3,IF(HLOOKUP(Y$9,'Feuille1-Catégories'!$C$1:$G$3,3,FALSE)="OUI",OFFSET(Y$3,MOD(QUOTIENT(ROW()-ROW($A$20),'Feuille1-Catégories'!$B$6/Y$6),Y$5),0),IF(MOD($A641-1-Y$10,'Feuille1-Catégories'!$F$5+1)=0,Y$3,""))),"")</f>
        <v/>
      </c>
      <c r="Z641" s="7" t="str">
        <f ca="1">IF(AND($A641&lt;&gt;"",Z$9&lt;&gt;""),IF(HLOOKUP(Z$9,'Feuille1-Catégories'!$C$1:$G$2,2,FALSE)="OUI",Z$3,IF(HLOOKUP(Z$9,'Feuille1-Catégories'!$C$1:$G$3,3,FALSE)="OUI",OFFSET(Z$3,MOD(QUOTIENT(ROW()-ROW($A$20),'Feuille1-Catégories'!$B$6/Z$6),Z$5),0),"")),"")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42" spans="1:26" ht="17" x14ac:dyDescent="0.2">
      <c r="A642" s="21" t="str">
        <f>IF(ROW()-ROW($A$19)&gt;'Feuille1-Catégories'!$B$6,"",ROW()-ROW($A$19))</f>
        <v/>
      </c>
      <c r="B642" s="33" t="str">
        <f t="shared" si="28"/>
        <v/>
      </c>
      <c r="C642" s="10" t="str">
        <f t="shared" si="29"/>
        <v/>
      </c>
      <c r="D642" s="10" t="str">
        <f>IF('Feuille3-Coût de production'!D642&lt;&gt;"",'Feuille3-Coût de production'!D642,"")</f>
        <v/>
      </c>
      <c r="E642" s="10" t="str">
        <f t="shared" si="30"/>
        <v/>
      </c>
      <c r="F642" s="7" t="str">
        <f ca="1">IF(AND($A642&lt;&gt;"",F$9&lt;&gt;""),IF(HLOOKUP(F$9,'Feuille1-Catégories'!$C$1:$G$2,2,FALSE)="OUI",F$3,IF(HLOOKUP(F$9,'Feuille1-Catégories'!$C$1:$G$3,3,FALSE)="OUI",OFFSET(F$3,MOD(QUOTIENT(ROW()-ROW($A$20),'Feuille1-Catégories'!$B$6/F$6),F$5),0),IF(MOD($A642-1-F$10,'Feuille1-Catégories'!$F$5+1)=0,F$3,""))),"")</f>
        <v/>
      </c>
      <c r="G642" s="7" t="str">
        <f ca="1">IF(AND($A642&lt;&gt;"",G$9&lt;&gt;""),IF(HLOOKUP(G$9,'Feuille1-Catégories'!$C$1:$G$2,2,FALSE)="OUI",G$3,IF(HLOOKUP(G$9,'Feuille1-Catégories'!$C$1:$G$3,3,FALSE)="OUI",OFFSET(G$3,MOD(QUOTIENT(ROW()-ROW($A$20),'Feuille1-Catégories'!$B$6/G$6),G$5),0),IF(MOD($A642-1-G$10,'Feuille1-Catégories'!$F$5+1)=0,G$3,""))),"")</f>
        <v/>
      </c>
      <c r="H642" s="7" t="str">
        <f ca="1">IF(AND($A642&lt;&gt;"",H$9&lt;&gt;""),IF(HLOOKUP(H$9,'Feuille1-Catégories'!$C$1:$G$2,2,FALSE)="OUI",H$3,IF(HLOOKUP(H$9,'Feuille1-Catégories'!$C$1:$G$3,3,FALSE)="OUI",OFFSET(H$3,MOD(QUOTIENT(ROW()-ROW($A$20),'Feuille1-Catégories'!$B$6/H$6),H$5),0),IF(MOD($A642-1-H$10,'Feuille1-Catégories'!$F$5+1)=0,H$3,""))),"")</f>
        <v/>
      </c>
      <c r="I642" s="7" t="str">
        <f ca="1">IF(AND($A642&lt;&gt;"",I$9&lt;&gt;""),IF(HLOOKUP(I$9,'Feuille1-Catégories'!$C$1:$G$2,2,FALSE)="OUI",I$3,IF(HLOOKUP(I$9,'Feuille1-Catégories'!$C$1:$G$3,3,FALSE)="OUI",OFFSET(I$3,MOD(QUOTIENT(ROW()-ROW($A$20),'Feuille1-Catégories'!$B$6/I$6),I$5),0),IF(MOD($A642-1-I$10,'Feuille1-Catégories'!$F$5+1)=0,I$3,""))),"")</f>
        <v/>
      </c>
      <c r="J642" s="7" t="str">
        <f ca="1">IF(AND($A642&lt;&gt;"",J$9&lt;&gt;""),IF(HLOOKUP(J$9,'Feuille1-Catégories'!$C$1:$G$2,2,FALSE)="OUI",J$3,IF(HLOOKUP(J$9,'Feuille1-Catégories'!$C$1:$G$3,3,FALSE)="OUI",OFFSET(J$3,MOD(QUOTIENT(ROW()-ROW($A$20),'Feuille1-Catégories'!$B$6/J$6),J$5),0),IF(MOD($A642-1-J$10,'Feuille1-Catégories'!$F$5+1)=0,J$3,""))),"")</f>
        <v/>
      </c>
      <c r="K642" s="7" t="str">
        <f ca="1">IF(AND($A642&lt;&gt;"",K$9&lt;&gt;""),IF(HLOOKUP(K$9,'Feuille1-Catégories'!$C$1:$G$2,2,FALSE)="OUI",K$3,IF(HLOOKUP(K$9,'Feuille1-Catégories'!$C$1:$G$3,3,FALSE)="OUI",OFFSET(K$3,MOD(QUOTIENT(ROW()-ROW($A$20),'Feuille1-Catégories'!$B$6/K$6),K$5),0),IF(MOD($A642-1-K$10,'Feuille1-Catégories'!$F$5+1)=0,K$3,""))),"")</f>
        <v/>
      </c>
      <c r="L642" s="7" t="str">
        <f ca="1">IF(AND($A642&lt;&gt;"",L$9&lt;&gt;""),IF(HLOOKUP(L$9,'Feuille1-Catégories'!$C$1:$G$2,2,FALSE)="OUI",L$3,IF(HLOOKUP(L$9,'Feuille1-Catégories'!$C$1:$G$3,3,FALSE)="OUI",OFFSET(L$3,MOD(QUOTIENT(ROW()-ROW($A$20),'Feuille1-Catégories'!$B$6/L$6),L$5),0),IF(MOD($A642-1-L$10,'Feuille1-Catégories'!$F$5+1)=0,L$3,""))),"")</f>
        <v/>
      </c>
      <c r="M642" s="7" t="str">
        <f ca="1">IF(AND($A642&lt;&gt;"",M$9&lt;&gt;""),IF(HLOOKUP(M$9,'Feuille1-Catégories'!$C$1:$G$2,2,FALSE)="OUI",M$3,IF(HLOOKUP(M$9,'Feuille1-Catégories'!$C$1:$G$3,3,FALSE)="OUI",OFFSET(M$3,MOD(QUOTIENT(ROW()-ROW($A$20),'Feuille1-Catégories'!$B$6/M$6),M$5),0),IF(MOD($A642-1-M$10,'Feuille1-Catégories'!$F$5+1)=0,M$3,""))),"")</f>
        <v/>
      </c>
      <c r="N642" s="7" t="str">
        <f ca="1">IF(AND($A642&lt;&gt;"",N$9&lt;&gt;""),IF(HLOOKUP(N$9,'Feuille1-Catégories'!$C$1:$G$2,2,FALSE)="OUI",N$3,IF(HLOOKUP(N$9,'Feuille1-Catégories'!$C$1:$G$3,3,FALSE)="OUI",OFFSET(N$3,MOD(QUOTIENT(ROW()-ROW($A$20),'Feuille1-Catégories'!$B$6/N$6),N$5),0),IF(MOD($A642-1-N$10,'Feuille1-Catégories'!$F$5+1)=0,N$3,""))),"")</f>
        <v/>
      </c>
      <c r="O642" s="7" t="str">
        <f ca="1">IF(AND($A642&lt;&gt;"",O$9&lt;&gt;""),IF(HLOOKUP(O$9,'Feuille1-Catégories'!$C$1:$G$2,2,FALSE)="OUI",O$3,IF(HLOOKUP(O$9,'Feuille1-Catégories'!$C$1:$G$3,3,FALSE)="OUI",OFFSET(O$3,MOD(QUOTIENT(ROW()-ROW($A$20),'Feuille1-Catégories'!$B$6/O$6),O$5),0),IF(MOD($A642-1-O$10,'Feuille1-Catégories'!$F$5+1)=0,O$3,""))),"")</f>
        <v/>
      </c>
      <c r="P642" s="7" t="str">
        <f ca="1">IF(AND($A642&lt;&gt;"",P$9&lt;&gt;""),IF(HLOOKUP(P$9,'Feuille1-Catégories'!$C$1:$G$2,2,FALSE)="OUI",P$3,IF(HLOOKUP(P$9,'Feuille1-Catégories'!$C$1:$G$3,3,FALSE)="OUI",OFFSET(P$3,MOD(QUOTIENT(ROW()-ROW($A$20),'Feuille1-Catégories'!$B$6/P$6),P$5),0),IF(MOD($A642-1-P$10,'Feuille1-Catégories'!$F$5+1)=0,P$3,""))),"")</f>
        <v/>
      </c>
      <c r="Q642" s="7" t="str">
        <f ca="1">IF(AND($A642&lt;&gt;"",Q$9&lt;&gt;""),IF(HLOOKUP(Q$9,'Feuille1-Catégories'!$C$1:$G$2,2,FALSE)="OUI",Q$3,IF(HLOOKUP(Q$9,'Feuille1-Catégories'!$C$1:$G$3,3,FALSE)="OUI",OFFSET(Q$3,MOD(QUOTIENT(ROW()-ROW($A$20),'Feuille1-Catégories'!$B$6/Q$6),Q$5),0),IF(MOD($A642-1-Q$10,'Feuille1-Catégories'!$F$5+1)=0,Q$3,""))),"")</f>
        <v/>
      </c>
      <c r="R642" s="7" t="str">
        <f ca="1">IF(AND($A642&lt;&gt;"",R$9&lt;&gt;""),IF(HLOOKUP(R$9,'Feuille1-Catégories'!$C$1:$G$2,2,FALSE)="OUI",R$3,IF(HLOOKUP(R$9,'Feuille1-Catégories'!$C$1:$G$3,3,FALSE)="OUI",OFFSET(R$3,MOD(QUOTIENT(ROW()-ROW($A$20),'Feuille1-Catégories'!$B$6/R$6),R$5),0),IF(MOD($A642-1-R$10,'Feuille1-Catégories'!$F$5+1)=0,R$3,""))),"")</f>
        <v/>
      </c>
      <c r="S642" s="7" t="str">
        <f ca="1">IF(AND($A642&lt;&gt;"",S$9&lt;&gt;""),IF(HLOOKUP(S$9,'Feuille1-Catégories'!$C$1:$G$2,2,FALSE)="OUI",S$3,IF(HLOOKUP(S$9,'Feuille1-Catégories'!$C$1:$G$3,3,FALSE)="OUI",OFFSET(S$3,MOD(QUOTIENT(ROW()-ROW($A$20),'Feuille1-Catégories'!$B$6/S$6),S$5),0),IF(MOD($A642-1-S$10,'Feuille1-Catégories'!$F$5+1)=0,S$3,""))),"")</f>
        <v/>
      </c>
      <c r="T642" s="7" t="str">
        <f ca="1">IF(AND($A642&lt;&gt;"",T$9&lt;&gt;""),IF(HLOOKUP(T$9,'Feuille1-Catégories'!$C$1:$G$2,2,FALSE)="OUI",T$3,IF(HLOOKUP(T$9,'Feuille1-Catégories'!$C$1:$G$3,3,FALSE)="OUI",OFFSET(T$3,MOD(QUOTIENT(ROW()-ROW($A$20),'Feuille1-Catégories'!$B$6/T$6),T$5),0),IF(MOD($A642-1-T$10,'Feuille1-Catégories'!$F$5+1)=0,T$3,""))),"")</f>
        <v/>
      </c>
      <c r="U642" s="7" t="str">
        <f ca="1">IF(AND($A642&lt;&gt;"",U$9&lt;&gt;""),IF(HLOOKUP(U$9,'Feuille1-Catégories'!$C$1:$G$2,2,FALSE)="OUI",U$3,IF(HLOOKUP(U$9,'Feuille1-Catégories'!$C$1:$G$3,3,FALSE)="OUI",OFFSET(U$3,MOD(QUOTIENT(ROW()-ROW($A$20),'Feuille1-Catégories'!$B$6/U$6),U$5),0),IF(MOD($A642-1-U$10,'Feuille1-Catégories'!$F$5+1)=0,U$3,""))),"")</f>
        <v/>
      </c>
      <c r="V642" s="7" t="str">
        <f ca="1">IF(AND($A642&lt;&gt;"",V$9&lt;&gt;""),IF(HLOOKUP(V$9,'Feuille1-Catégories'!$C$1:$G$2,2,FALSE)="OUI",V$3,IF(HLOOKUP(V$9,'Feuille1-Catégories'!$C$1:$G$3,3,FALSE)="OUI",OFFSET(V$3,MOD(QUOTIENT(ROW()-ROW($A$20),'Feuille1-Catégories'!$B$6/V$6),V$5),0),IF(MOD($A642-1-V$10,'Feuille1-Catégories'!$F$5+1)=0,V$3,""))),"")</f>
        <v/>
      </c>
      <c r="W642" s="7" t="str">
        <f ca="1">IF(AND($A642&lt;&gt;"",W$9&lt;&gt;""),IF(HLOOKUP(W$9,'Feuille1-Catégories'!$C$1:$G$2,2,FALSE)="OUI",W$3,IF(HLOOKUP(W$9,'Feuille1-Catégories'!$C$1:$G$3,3,FALSE)="OUI",OFFSET(W$3,MOD(QUOTIENT(ROW()-ROW($A$20),'Feuille1-Catégories'!$B$6/W$6),W$5),0),IF(MOD($A642-1-W$10,'Feuille1-Catégories'!$F$5+1)=0,W$3,""))),"")</f>
        <v/>
      </c>
      <c r="X642" s="7" t="str">
        <f ca="1">IF(AND($A642&lt;&gt;"",X$9&lt;&gt;""),IF(HLOOKUP(X$9,'Feuille1-Catégories'!$C$1:$G$2,2,FALSE)="OUI",X$3,IF(HLOOKUP(X$9,'Feuille1-Catégories'!$C$1:$G$3,3,FALSE)="OUI",OFFSET(X$3,MOD(QUOTIENT(ROW()-ROW($A$20),'Feuille1-Catégories'!$B$6/X$6),X$5),0),IF(MOD($A642-1-X$10,'Feuille1-Catégories'!$F$5+1)=0,X$3,""))),"")</f>
        <v/>
      </c>
      <c r="Y642" s="7" t="str">
        <f ca="1">IF(AND($A642&lt;&gt;"",Y$9&lt;&gt;""),IF(HLOOKUP(Y$9,'Feuille1-Catégories'!$C$1:$G$2,2,FALSE)="OUI",Y$3,IF(HLOOKUP(Y$9,'Feuille1-Catégories'!$C$1:$G$3,3,FALSE)="OUI",OFFSET(Y$3,MOD(QUOTIENT(ROW()-ROW($A$20),'Feuille1-Catégories'!$B$6/Y$6),Y$5),0),IF(MOD($A642-1-Y$10,'Feuille1-Catégories'!$F$5+1)=0,Y$3,""))),"")</f>
        <v/>
      </c>
      <c r="Z642" s="7" t="str">
        <f ca="1">IF(AND($A642&lt;&gt;"",Z$9&lt;&gt;""),IF(HLOOKUP(Z$9,'Feuille1-Catégories'!$C$1:$G$2,2,FALSE)="OUI",Z$3,IF(HLOOKUP(Z$9,'Feuille1-Catégories'!$C$1:$G$3,3,FALSE)="OUI",OFFSET(Z$3,MOD(QUOTIENT(ROW()-ROW($A$20),'Feuille1-Catégories'!$B$6/Z$6),Z$5),0),"")),"")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43" spans="1:26" ht="17" x14ac:dyDescent="0.2">
      <c r="A643" s="21" t="str">
        <f>IF(ROW()-ROW($A$19)&gt;'Feuille1-Catégories'!$B$6,"",ROW()-ROW($A$19))</f>
        <v/>
      </c>
      <c r="B643" s="33" t="str">
        <f t="shared" si="28"/>
        <v/>
      </c>
      <c r="C643" s="10" t="str">
        <f t="shared" si="29"/>
        <v/>
      </c>
      <c r="D643" s="10" t="str">
        <f>IF('Feuille3-Coût de production'!D643&lt;&gt;"",'Feuille3-Coût de production'!D643,"")</f>
        <v/>
      </c>
      <c r="E643" s="10" t="str">
        <f t="shared" si="30"/>
        <v/>
      </c>
      <c r="F643" s="7" t="str">
        <f ca="1">IF(AND($A643&lt;&gt;"",F$9&lt;&gt;""),IF(HLOOKUP(F$9,'Feuille1-Catégories'!$C$1:$G$2,2,FALSE)="OUI",F$3,IF(HLOOKUP(F$9,'Feuille1-Catégories'!$C$1:$G$3,3,FALSE)="OUI",OFFSET(F$3,MOD(QUOTIENT(ROW()-ROW($A$20),'Feuille1-Catégories'!$B$6/F$6),F$5),0),IF(MOD($A643-1-F$10,'Feuille1-Catégories'!$F$5+1)=0,F$3,""))),"")</f>
        <v/>
      </c>
      <c r="G643" s="7" t="str">
        <f ca="1">IF(AND($A643&lt;&gt;"",G$9&lt;&gt;""),IF(HLOOKUP(G$9,'Feuille1-Catégories'!$C$1:$G$2,2,FALSE)="OUI",G$3,IF(HLOOKUP(G$9,'Feuille1-Catégories'!$C$1:$G$3,3,FALSE)="OUI",OFFSET(G$3,MOD(QUOTIENT(ROW()-ROW($A$20),'Feuille1-Catégories'!$B$6/G$6),G$5),0),IF(MOD($A643-1-G$10,'Feuille1-Catégories'!$F$5+1)=0,G$3,""))),"")</f>
        <v/>
      </c>
      <c r="H643" s="7" t="str">
        <f ca="1">IF(AND($A643&lt;&gt;"",H$9&lt;&gt;""),IF(HLOOKUP(H$9,'Feuille1-Catégories'!$C$1:$G$2,2,FALSE)="OUI",H$3,IF(HLOOKUP(H$9,'Feuille1-Catégories'!$C$1:$G$3,3,FALSE)="OUI",OFFSET(H$3,MOD(QUOTIENT(ROW()-ROW($A$20),'Feuille1-Catégories'!$B$6/H$6),H$5),0),IF(MOD($A643-1-H$10,'Feuille1-Catégories'!$F$5+1)=0,H$3,""))),"")</f>
        <v/>
      </c>
      <c r="I643" s="7" t="str">
        <f ca="1">IF(AND($A643&lt;&gt;"",I$9&lt;&gt;""),IF(HLOOKUP(I$9,'Feuille1-Catégories'!$C$1:$G$2,2,FALSE)="OUI",I$3,IF(HLOOKUP(I$9,'Feuille1-Catégories'!$C$1:$G$3,3,FALSE)="OUI",OFFSET(I$3,MOD(QUOTIENT(ROW()-ROW($A$20),'Feuille1-Catégories'!$B$6/I$6),I$5),0),IF(MOD($A643-1-I$10,'Feuille1-Catégories'!$F$5+1)=0,I$3,""))),"")</f>
        <v/>
      </c>
      <c r="J643" s="7" t="str">
        <f ca="1">IF(AND($A643&lt;&gt;"",J$9&lt;&gt;""),IF(HLOOKUP(J$9,'Feuille1-Catégories'!$C$1:$G$2,2,FALSE)="OUI",J$3,IF(HLOOKUP(J$9,'Feuille1-Catégories'!$C$1:$G$3,3,FALSE)="OUI",OFFSET(J$3,MOD(QUOTIENT(ROW()-ROW($A$20),'Feuille1-Catégories'!$B$6/J$6),J$5),0),IF(MOD($A643-1-J$10,'Feuille1-Catégories'!$F$5+1)=0,J$3,""))),"")</f>
        <v/>
      </c>
      <c r="K643" s="7" t="str">
        <f ca="1">IF(AND($A643&lt;&gt;"",K$9&lt;&gt;""),IF(HLOOKUP(K$9,'Feuille1-Catégories'!$C$1:$G$2,2,FALSE)="OUI",K$3,IF(HLOOKUP(K$9,'Feuille1-Catégories'!$C$1:$G$3,3,FALSE)="OUI",OFFSET(K$3,MOD(QUOTIENT(ROW()-ROW($A$20),'Feuille1-Catégories'!$B$6/K$6),K$5),0),IF(MOD($A643-1-K$10,'Feuille1-Catégories'!$F$5+1)=0,K$3,""))),"")</f>
        <v/>
      </c>
      <c r="L643" s="7" t="str">
        <f ca="1">IF(AND($A643&lt;&gt;"",L$9&lt;&gt;""),IF(HLOOKUP(L$9,'Feuille1-Catégories'!$C$1:$G$2,2,FALSE)="OUI",L$3,IF(HLOOKUP(L$9,'Feuille1-Catégories'!$C$1:$G$3,3,FALSE)="OUI",OFFSET(L$3,MOD(QUOTIENT(ROW()-ROW($A$20),'Feuille1-Catégories'!$B$6/L$6),L$5),0),IF(MOD($A643-1-L$10,'Feuille1-Catégories'!$F$5+1)=0,L$3,""))),"")</f>
        <v/>
      </c>
      <c r="M643" s="7" t="str">
        <f ca="1">IF(AND($A643&lt;&gt;"",M$9&lt;&gt;""),IF(HLOOKUP(M$9,'Feuille1-Catégories'!$C$1:$G$2,2,FALSE)="OUI",M$3,IF(HLOOKUP(M$9,'Feuille1-Catégories'!$C$1:$G$3,3,FALSE)="OUI",OFFSET(M$3,MOD(QUOTIENT(ROW()-ROW($A$20),'Feuille1-Catégories'!$B$6/M$6),M$5),0),IF(MOD($A643-1-M$10,'Feuille1-Catégories'!$F$5+1)=0,M$3,""))),"")</f>
        <v/>
      </c>
      <c r="N643" s="7" t="str">
        <f ca="1">IF(AND($A643&lt;&gt;"",N$9&lt;&gt;""),IF(HLOOKUP(N$9,'Feuille1-Catégories'!$C$1:$G$2,2,FALSE)="OUI",N$3,IF(HLOOKUP(N$9,'Feuille1-Catégories'!$C$1:$G$3,3,FALSE)="OUI",OFFSET(N$3,MOD(QUOTIENT(ROW()-ROW($A$20),'Feuille1-Catégories'!$B$6/N$6),N$5),0),IF(MOD($A643-1-N$10,'Feuille1-Catégories'!$F$5+1)=0,N$3,""))),"")</f>
        <v/>
      </c>
      <c r="O643" s="7" t="str">
        <f ca="1">IF(AND($A643&lt;&gt;"",O$9&lt;&gt;""),IF(HLOOKUP(O$9,'Feuille1-Catégories'!$C$1:$G$2,2,FALSE)="OUI",O$3,IF(HLOOKUP(O$9,'Feuille1-Catégories'!$C$1:$G$3,3,FALSE)="OUI",OFFSET(O$3,MOD(QUOTIENT(ROW()-ROW($A$20),'Feuille1-Catégories'!$B$6/O$6),O$5),0),IF(MOD($A643-1-O$10,'Feuille1-Catégories'!$F$5+1)=0,O$3,""))),"")</f>
        <v/>
      </c>
      <c r="P643" s="7" t="str">
        <f ca="1">IF(AND($A643&lt;&gt;"",P$9&lt;&gt;""),IF(HLOOKUP(P$9,'Feuille1-Catégories'!$C$1:$G$2,2,FALSE)="OUI",P$3,IF(HLOOKUP(P$9,'Feuille1-Catégories'!$C$1:$G$3,3,FALSE)="OUI",OFFSET(P$3,MOD(QUOTIENT(ROW()-ROW($A$20),'Feuille1-Catégories'!$B$6/P$6),P$5),0),IF(MOD($A643-1-P$10,'Feuille1-Catégories'!$F$5+1)=0,P$3,""))),"")</f>
        <v/>
      </c>
      <c r="Q643" s="7" t="str">
        <f ca="1">IF(AND($A643&lt;&gt;"",Q$9&lt;&gt;""),IF(HLOOKUP(Q$9,'Feuille1-Catégories'!$C$1:$G$2,2,FALSE)="OUI",Q$3,IF(HLOOKUP(Q$9,'Feuille1-Catégories'!$C$1:$G$3,3,FALSE)="OUI",OFFSET(Q$3,MOD(QUOTIENT(ROW()-ROW($A$20),'Feuille1-Catégories'!$B$6/Q$6),Q$5),0),IF(MOD($A643-1-Q$10,'Feuille1-Catégories'!$F$5+1)=0,Q$3,""))),"")</f>
        <v/>
      </c>
      <c r="R643" s="7" t="str">
        <f ca="1">IF(AND($A643&lt;&gt;"",R$9&lt;&gt;""),IF(HLOOKUP(R$9,'Feuille1-Catégories'!$C$1:$G$2,2,FALSE)="OUI",R$3,IF(HLOOKUP(R$9,'Feuille1-Catégories'!$C$1:$G$3,3,FALSE)="OUI",OFFSET(R$3,MOD(QUOTIENT(ROW()-ROW($A$20),'Feuille1-Catégories'!$B$6/R$6),R$5),0),IF(MOD($A643-1-R$10,'Feuille1-Catégories'!$F$5+1)=0,R$3,""))),"")</f>
        <v/>
      </c>
      <c r="S643" s="7" t="str">
        <f ca="1">IF(AND($A643&lt;&gt;"",S$9&lt;&gt;""),IF(HLOOKUP(S$9,'Feuille1-Catégories'!$C$1:$G$2,2,FALSE)="OUI",S$3,IF(HLOOKUP(S$9,'Feuille1-Catégories'!$C$1:$G$3,3,FALSE)="OUI",OFFSET(S$3,MOD(QUOTIENT(ROW()-ROW($A$20),'Feuille1-Catégories'!$B$6/S$6),S$5),0),IF(MOD($A643-1-S$10,'Feuille1-Catégories'!$F$5+1)=0,S$3,""))),"")</f>
        <v/>
      </c>
      <c r="T643" s="7" t="str">
        <f ca="1">IF(AND($A643&lt;&gt;"",T$9&lt;&gt;""),IF(HLOOKUP(T$9,'Feuille1-Catégories'!$C$1:$G$2,2,FALSE)="OUI",T$3,IF(HLOOKUP(T$9,'Feuille1-Catégories'!$C$1:$G$3,3,FALSE)="OUI",OFFSET(T$3,MOD(QUOTIENT(ROW()-ROW($A$20),'Feuille1-Catégories'!$B$6/T$6),T$5),0),IF(MOD($A643-1-T$10,'Feuille1-Catégories'!$F$5+1)=0,T$3,""))),"")</f>
        <v/>
      </c>
      <c r="U643" s="7" t="str">
        <f ca="1">IF(AND($A643&lt;&gt;"",U$9&lt;&gt;""),IF(HLOOKUP(U$9,'Feuille1-Catégories'!$C$1:$G$2,2,FALSE)="OUI",U$3,IF(HLOOKUP(U$9,'Feuille1-Catégories'!$C$1:$G$3,3,FALSE)="OUI",OFFSET(U$3,MOD(QUOTIENT(ROW()-ROW($A$20),'Feuille1-Catégories'!$B$6/U$6),U$5),0),IF(MOD($A643-1-U$10,'Feuille1-Catégories'!$F$5+1)=0,U$3,""))),"")</f>
        <v/>
      </c>
      <c r="V643" s="7" t="str">
        <f ca="1">IF(AND($A643&lt;&gt;"",V$9&lt;&gt;""),IF(HLOOKUP(V$9,'Feuille1-Catégories'!$C$1:$G$2,2,FALSE)="OUI",V$3,IF(HLOOKUP(V$9,'Feuille1-Catégories'!$C$1:$G$3,3,FALSE)="OUI",OFFSET(V$3,MOD(QUOTIENT(ROW()-ROW($A$20),'Feuille1-Catégories'!$B$6/V$6),V$5),0),IF(MOD($A643-1-V$10,'Feuille1-Catégories'!$F$5+1)=0,V$3,""))),"")</f>
        <v/>
      </c>
      <c r="W643" s="7" t="str">
        <f ca="1">IF(AND($A643&lt;&gt;"",W$9&lt;&gt;""),IF(HLOOKUP(W$9,'Feuille1-Catégories'!$C$1:$G$2,2,FALSE)="OUI",W$3,IF(HLOOKUP(W$9,'Feuille1-Catégories'!$C$1:$G$3,3,FALSE)="OUI",OFFSET(W$3,MOD(QUOTIENT(ROW()-ROW($A$20),'Feuille1-Catégories'!$B$6/W$6),W$5),0),IF(MOD($A643-1-W$10,'Feuille1-Catégories'!$F$5+1)=0,W$3,""))),"")</f>
        <v/>
      </c>
      <c r="X643" s="7" t="str">
        <f ca="1">IF(AND($A643&lt;&gt;"",X$9&lt;&gt;""),IF(HLOOKUP(X$9,'Feuille1-Catégories'!$C$1:$G$2,2,FALSE)="OUI",X$3,IF(HLOOKUP(X$9,'Feuille1-Catégories'!$C$1:$G$3,3,FALSE)="OUI",OFFSET(X$3,MOD(QUOTIENT(ROW()-ROW($A$20),'Feuille1-Catégories'!$B$6/X$6),X$5),0),IF(MOD($A643-1-X$10,'Feuille1-Catégories'!$F$5+1)=0,X$3,""))),"")</f>
        <v/>
      </c>
      <c r="Y643" s="7" t="str">
        <f ca="1">IF(AND($A643&lt;&gt;"",Y$9&lt;&gt;""),IF(HLOOKUP(Y$9,'Feuille1-Catégories'!$C$1:$G$2,2,FALSE)="OUI",Y$3,IF(HLOOKUP(Y$9,'Feuille1-Catégories'!$C$1:$G$3,3,FALSE)="OUI",OFFSET(Y$3,MOD(QUOTIENT(ROW()-ROW($A$20),'Feuille1-Catégories'!$B$6/Y$6),Y$5),0),IF(MOD($A643-1-Y$10,'Feuille1-Catégories'!$F$5+1)=0,Y$3,""))),"")</f>
        <v/>
      </c>
      <c r="Z643" s="7" t="str">
        <f ca="1">IF(AND($A643&lt;&gt;"",Z$9&lt;&gt;""),IF(HLOOKUP(Z$9,'Feuille1-Catégories'!$C$1:$G$2,2,FALSE)="OUI",Z$3,IF(HLOOKUP(Z$9,'Feuille1-Catégories'!$C$1:$G$3,3,FALSE)="OUI",OFFSET(Z$3,MOD(QUOTIENT(ROW()-ROW($A$20),'Feuille1-Catégories'!$B$6/Z$6),Z$5),0),"")),"")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44" spans="1:26" ht="17" x14ac:dyDescent="0.2">
      <c r="A644" s="21" t="str">
        <f>IF(ROW()-ROW($A$19)&gt;'Feuille1-Catégories'!$B$6,"",ROW()-ROW($A$19))</f>
        <v/>
      </c>
      <c r="B644" s="33" t="str">
        <f t="shared" si="28"/>
        <v/>
      </c>
      <c r="C644" s="10" t="str">
        <f t="shared" si="29"/>
        <v/>
      </c>
      <c r="D644" s="10" t="str">
        <f>IF('Feuille3-Coût de production'!D644&lt;&gt;"",'Feuille3-Coût de production'!D644,"")</f>
        <v/>
      </c>
      <c r="E644" s="10" t="str">
        <f t="shared" si="30"/>
        <v/>
      </c>
      <c r="F644" s="7" t="str">
        <f ca="1">IF(AND($A644&lt;&gt;"",F$9&lt;&gt;""),IF(HLOOKUP(F$9,'Feuille1-Catégories'!$C$1:$G$2,2,FALSE)="OUI",F$3,IF(HLOOKUP(F$9,'Feuille1-Catégories'!$C$1:$G$3,3,FALSE)="OUI",OFFSET(F$3,MOD(QUOTIENT(ROW()-ROW($A$20),'Feuille1-Catégories'!$B$6/F$6),F$5),0),IF(MOD($A644-1-F$10,'Feuille1-Catégories'!$F$5+1)=0,F$3,""))),"")</f>
        <v/>
      </c>
      <c r="G644" s="7" t="str">
        <f ca="1">IF(AND($A644&lt;&gt;"",G$9&lt;&gt;""),IF(HLOOKUP(G$9,'Feuille1-Catégories'!$C$1:$G$2,2,FALSE)="OUI",G$3,IF(HLOOKUP(G$9,'Feuille1-Catégories'!$C$1:$G$3,3,FALSE)="OUI",OFFSET(G$3,MOD(QUOTIENT(ROW()-ROW($A$20),'Feuille1-Catégories'!$B$6/G$6),G$5),0),IF(MOD($A644-1-G$10,'Feuille1-Catégories'!$F$5+1)=0,G$3,""))),"")</f>
        <v/>
      </c>
      <c r="H644" s="7" t="str">
        <f ca="1">IF(AND($A644&lt;&gt;"",H$9&lt;&gt;""),IF(HLOOKUP(H$9,'Feuille1-Catégories'!$C$1:$G$2,2,FALSE)="OUI",H$3,IF(HLOOKUP(H$9,'Feuille1-Catégories'!$C$1:$G$3,3,FALSE)="OUI",OFFSET(H$3,MOD(QUOTIENT(ROW()-ROW($A$20),'Feuille1-Catégories'!$B$6/H$6),H$5),0),IF(MOD($A644-1-H$10,'Feuille1-Catégories'!$F$5+1)=0,H$3,""))),"")</f>
        <v/>
      </c>
      <c r="I644" s="7" t="str">
        <f ca="1">IF(AND($A644&lt;&gt;"",I$9&lt;&gt;""),IF(HLOOKUP(I$9,'Feuille1-Catégories'!$C$1:$G$2,2,FALSE)="OUI",I$3,IF(HLOOKUP(I$9,'Feuille1-Catégories'!$C$1:$G$3,3,FALSE)="OUI",OFFSET(I$3,MOD(QUOTIENT(ROW()-ROW($A$20),'Feuille1-Catégories'!$B$6/I$6),I$5),0),IF(MOD($A644-1-I$10,'Feuille1-Catégories'!$F$5+1)=0,I$3,""))),"")</f>
        <v/>
      </c>
      <c r="J644" s="7" t="str">
        <f ca="1">IF(AND($A644&lt;&gt;"",J$9&lt;&gt;""),IF(HLOOKUP(J$9,'Feuille1-Catégories'!$C$1:$G$2,2,FALSE)="OUI",J$3,IF(HLOOKUP(J$9,'Feuille1-Catégories'!$C$1:$G$3,3,FALSE)="OUI",OFFSET(J$3,MOD(QUOTIENT(ROW()-ROW($A$20),'Feuille1-Catégories'!$B$6/J$6),J$5),0),IF(MOD($A644-1-J$10,'Feuille1-Catégories'!$F$5+1)=0,J$3,""))),"")</f>
        <v/>
      </c>
      <c r="K644" s="7" t="str">
        <f ca="1">IF(AND($A644&lt;&gt;"",K$9&lt;&gt;""),IF(HLOOKUP(K$9,'Feuille1-Catégories'!$C$1:$G$2,2,FALSE)="OUI",K$3,IF(HLOOKUP(K$9,'Feuille1-Catégories'!$C$1:$G$3,3,FALSE)="OUI",OFFSET(K$3,MOD(QUOTIENT(ROW()-ROW($A$20),'Feuille1-Catégories'!$B$6/K$6),K$5),0),IF(MOD($A644-1-K$10,'Feuille1-Catégories'!$F$5+1)=0,K$3,""))),"")</f>
        <v/>
      </c>
      <c r="L644" s="7" t="str">
        <f ca="1">IF(AND($A644&lt;&gt;"",L$9&lt;&gt;""),IF(HLOOKUP(L$9,'Feuille1-Catégories'!$C$1:$G$2,2,FALSE)="OUI",L$3,IF(HLOOKUP(L$9,'Feuille1-Catégories'!$C$1:$G$3,3,FALSE)="OUI",OFFSET(L$3,MOD(QUOTIENT(ROW()-ROW($A$20),'Feuille1-Catégories'!$B$6/L$6),L$5),0),IF(MOD($A644-1-L$10,'Feuille1-Catégories'!$F$5+1)=0,L$3,""))),"")</f>
        <v/>
      </c>
      <c r="M644" s="7" t="str">
        <f ca="1">IF(AND($A644&lt;&gt;"",M$9&lt;&gt;""),IF(HLOOKUP(M$9,'Feuille1-Catégories'!$C$1:$G$2,2,FALSE)="OUI",M$3,IF(HLOOKUP(M$9,'Feuille1-Catégories'!$C$1:$G$3,3,FALSE)="OUI",OFFSET(M$3,MOD(QUOTIENT(ROW()-ROW($A$20),'Feuille1-Catégories'!$B$6/M$6),M$5),0),IF(MOD($A644-1-M$10,'Feuille1-Catégories'!$F$5+1)=0,M$3,""))),"")</f>
        <v/>
      </c>
      <c r="N644" s="7" t="str">
        <f ca="1">IF(AND($A644&lt;&gt;"",N$9&lt;&gt;""),IF(HLOOKUP(N$9,'Feuille1-Catégories'!$C$1:$G$2,2,FALSE)="OUI",N$3,IF(HLOOKUP(N$9,'Feuille1-Catégories'!$C$1:$G$3,3,FALSE)="OUI",OFFSET(N$3,MOD(QUOTIENT(ROW()-ROW($A$20),'Feuille1-Catégories'!$B$6/N$6),N$5),0),IF(MOD($A644-1-N$10,'Feuille1-Catégories'!$F$5+1)=0,N$3,""))),"")</f>
        <v/>
      </c>
      <c r="O644" s="7" t="str">
        <f ca="1">IF(AND($A644&lt;&gt;"",O$9&lt;&gt;""),IF(HLOOKUP(O$9,'Feuille1-Catégories'!$C$1:$G$2,2,FALSE)="OUI",O$3,IF(HLOOKUP(O$9,'Feuille1-Catégories'!$C$1:$G$3,3,FALSE)="OUI",OFFSET(O$3,MOD(QUOTIENT(ROW()-ROW($A$20),'Feuille1-Catégories'!$B$6/O$6),O$5),0),IF(MOD($A644-1-O$10,'Feuille1-Catégories'!$F$5+1)=0,O$3,""))),"")</f>
        <v/>
      </c>
      <c r="P644" s="7" t="str">
        <f ca="1">IF(AND($A644&lt;&gt;"",P$9&lt;&gt;""),IF(HLOOKUP(P$9,'Feuille1-Catégories'!$C$1:$G$2,2,FALSE)="OUI",P$3,IF(HLOOKUP(P$9,'Feuille1-Catégories'!$C$1:$G$3,3,FALSE)="OUI",OFFSET(P$3,MOD(QUOTIENT(ROW()-ROW($A$20),'Feuille1-Catégories'!$B$6/P$6),P$5),0),IF(MOD($A644-1-P$10,'Feuille1-Catégories'!$F$5+1)=0,P$3,""))),"")</f>
        <v/>
      </c>
      <c r="Q644" s="7" t="str">
        <f ca="1">IF(AND($A644&lt;&gt;"",Q$9&lt;&gt;""),IF(HLOOKUP(Q$9,'Feuille1-Catégories'!$C$1:$G$2,2,FALSE)="OUI",Q$3,IF(HLOOKUP(Q$9,'Feuille1-Catégories'!$C$1:$G$3,3,FALSE)="OUI",OFFSET(Q$3,MOD(QUOTIENT(ROW()-ROW($A$20),'Feuille1-Catégories'!$B$6/Q$6),Q$5),0),IF(MOD($A644-1-Q$10,'Feuille1-Catégories'!$F$5+1)=0,Q$3,""))),"")</f>
        <v/>
      </c>
      <c r="R644" s="7" t="str">
        <f ca="1">IF(AND($A644&lt;&gt;"",R$9&lt;&gt;""),IF(HLOOKUP(R$9,'Feuille1-Catégories'!$C$1:$G$2,2,FALSE)="OUI",R$3,IF(HLOOKUP(R$9,'Feuille1-Catégories'!$C$1:$G$3,3,FALSE)="OUI",OFFSET(R$3,MOD(QUOTIENT(ROW()-ROW($A$20),'Feuille1-Catégories'!$B$6/R$6),R$5),0),IF(MOD($A644-1-R$10,'Feuille1-Catégories'!$F$5+1)=0,R$3,""))),"")</f>
        <v/>
      </c>
      <c r="S644" s="7" t="str">
        <f ca="1">IF(AND($A644&lt;&gt;"",S$9&lt;&gt;""),IF(HLOOKUP(S$9,'Feuille1-Catégories'!$C$1:$G$2,2,FALSE)="OUI",S$3,IF(HLOOKUP(S$9,'Feuille1-Catégories'!$C$1:$G$3,3,FALSE)="OUI",OFFSET(S$3,MOD(QUOTIENT(ROW()-ROW($A$20),'Feuille1-Catégories'!$B$6/S$6),S$5),0),IF(MOD($A644-1-S$10,'Feuille1-Catégories'!$F$5+1)=0,S$3,""))),"")</f>
        <v/>
      </c>
      <c r="T644" s="7" t="str">
        <f ca="1">IF(AND($A644&lt;&gt;"",T$9&lt;&gt;""),IF(HLOOKUP(T$9,'Feuille1-Catégories'!$C$1:$G$2,2,FALSE)="OUI",T$3,IF(HLOOKUP(T$9,'Feuille1-Catégories'!$C$1:$G$3,3,FALSE)="OUI",OFFSET(T$3,MOD(QUOTIENT(ROW()-ROW($A$20),'Feuille1-Catégories'!$B$6/T$6),T$5),0),IF(MOD($A644-1-T$10,'Feuille1-Catégories'!$F$5+1)=0,T$3,""))),"")</f>
        <v/>
      </c>
      <c r="U644" s="7" t="str">
        <f ca="1">IF(AND($A644&lt;&gt;"",U$9&lt;&gt;""),IF(HLOOKUP(U$9,'Feuille1-Catégories'!$C$1:$G$2,2,FALSE)="OUI",U$3,IF(HLOOKUP(U$9,'Feuille1-Catégories'!$C$1:$G$3,3,FALSE)="OUI",OFFSET(U$3,MOD(QUOTIENT(ROW()-ROW($A$20),'Feuille1-Catégories'!$B$6/U$6),U$5),0),IF(MOD($A644-1-U$10,'Feuille1-Catégories'!$F$5+1)=0,U$3,""))),"")</f>
        <v/>
      </c>
      <c r="V644" s="7" t="str">
        <f ca="1">IF(AND($A644&lt;&gt;"",V$9&lt;&gt;""),IF(HLOOKUP(V$9,'Feuille1-Catégories'!$C$1:$G$2,2,FALSE)="OUI",V$3,IF(HLOOKUP(V$9,'Feuille1-Catégories'!$C$1:$G$3,3,FALSE)="OUI",OFFSET(V$3,MOD(QUOTIENT(ROW()-ROW($A$20),'Feuille1-Catégories'!$B$6/V$6),V$5),0),IF(MOD($A644-1-V$10,'Feuille1-Catégories'!$F$5+1)=0,V$3,""))),"")</f>
        <v/>
      </c>
      <c r="W644" s="7" t="str">
        <f ca="1">IF(AND($A644&lt;&gt;"",W$9&lt;&gt;""),IF(HLOOKUP(W$9,'Feuille1-Catégories'!$C$1:$G$2,2,FALSE)="OUI",W$3,IF(HLOOKUP(W$9,'Feuille1-Catégories'!$C$1:$G$3,3,FALSE)="OUI",OFFSET(W$3,MOD(QUOTIENT(ROW()-ROW($A$20),'Feuille1-Catégories'!$B$6/W$6),W$5),0),IF(MOD($A644-1-W$10,'Feuille1-Catégories'!$F$5+1)=0,W$3,""))),"")</f>
        <v/>
      </c>
      <c r="X644" s="7" t="str">
        <f ca="1">IF(AND($A644&lt;&gt;"",X$9&lt;&gt;""),IF(HLOOKUP(X$9,'Feuille1-Catégories'!$C$1:$G$2,2,FALSE)="OUI",X$3,IF(HLOOKUP(X$9,'Feuille1-Catégories'!$C$1:$G$3,3,FALSE)="OUI",OFFSET(X$3,MOD(QUOTIENT(ROW()-ROW($A$20),'Feuille1-Catégories'!$B$6/X$6),X$5),0),IF(MOD($A644-1-X$10,'Feuille1-Catégories'!$F$5+1)=0,X$3,""))),"")</f>
        <v/>
      </c>
      <c r="Y644" s="7" t="str">
        <f ca="1">IF(AND($A644&lt;&gt;"",Y$9&lt;&gt;""),IF(HLOOKUP(Y$9,'Feuille1-Catégories'!$C$1:$G$2,2,FALSE)="OUI",Y$3,IF(HLOOKUP(Y$9,'Feuille1-Catégories'!$C$1:$G$3,3,FALSE)="OUI",OFFSET(Y$3,MOD(QUOTIENT(ROW()-ROW($A$20),'Feuille1-Catégories'!$B$6/Y$6),Y$5),0),IF(MOD($A644-1-Y$10,'Feuille1-Catégories'!$F$5+1)=0,Y$3,""))),"")</f>
        <v/>
      </c>
      <c r="Z644" s="7" t="str">
        <f ca="1">IF(AND($A644&lt;&gt;"",Z$9&lt;&gt;""),IF(HLOOKUP(Z$9,'Feuille1-Catégories'!$C$1:$G$2,2,FALSE)="OUI",Z$3,IF(HLOOKUP(Z$9,'Feuille1-Catégories'!$C$1:$G$3,3,FALSE)="OUI",OFFSET(Z$3,MOD(QUOTIENT(ROW()-ROW($A$20),'Feuille1-Catégories'!$B$6/Z$6),Z$5),0),"")),"")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45" spans="1:26" ht="17" x14ac:dyDescent="0.2">
      <c r="A645" s="21" t="str">
        <f>IF(ROW()-ROW($A$19)&gt;'Feuille1-Catégories'!$B$6,"",ROW()-ROW($A$19))</f>
        <v/>
      </c>
      <c r="B645" s="33" t="str">
        <f t="shared" si="28"/>
        <v/>
      </c>
      <c r="C645" s="10" t="str">
        <f t="shared" si="29"/>
        <v/>
      </c>
      <c r="D645" s="10" t="str">
        <f>IF('Feuille3-Coût de production'!D645&lt;&gt;"",'Feuille3-Coût de production'!D645,"")</f>
        <v/>
      </c>
      <c r="E645" s="10" t="str">
        <f t="shared" si="30"/>
        <v/>
      </c>
      <c r="F645" s="7" t="str">
        <f ca="1">IF(AND($A645&lt;&gt;"",F$9&lt;&gt;""),IF(HLOOKUP(F$9,'Feuille1-Catégories'!$C$1:$G$2,2,FALSE)="OUI",F$3,IF(HLOOKUP(F$9,'Feuille1-Catégories'!$C$1:$G$3,3,FALSE)="OUI",OFFSET(F$3,MOD(QUOTIENT(ROW()-ROW($A$20),'Feuille1-Catégories'!$B$6/F$6),F$5),0),IF(MOD($A645-1-F$10,'Feuille1-Catégories'!$F$5+1)=0,F$3,""))),"")</f>
        <v/>
      </c>
      <c r="G645" s="7" t="str">
        <f ca="1">IF(AND($A645&lt;&gt;"",G$9&lt;&gt;""),IF(HLOOKUP(G$9,'Feuille1-Catégories'!$C$1:$G$2,2,FALSE)="OUI",G$3,IF(HLOOKUP(G$9,'Feuille1-Catégories'!$C$1:$G$3,3,FALSE)="OUI",OFFSET(G$3,MOD(QUOTIENT(ROW()-ROW($A$20),'Feuille1-Catégories'!$B$6/G$6),G$5),0),IF(MOD($A645-1-G$10,'Feuille1-Catégories'!$F$5+1)=0,G$3,""))),"")</f>
        <v/>
      </c>
      <c r="H645" s="7" t="str">
        <f ca="1">IF(AND($A645&lt;&gt;"",H$9&lt;&gt;""),IF(HLOOKUP(H$9,'Feuille1-Catégories'!$C$1:$G$2,2,FALSE)="OUI",H$3,IF(HLOOKUP(H$9,'Feuille1-Catégories'!$C$1:$G$3,3,FALSE)="OUI",OFFSET(H$3,MOD(QUOTIENT(ROW()-ROW($A$20),'Feuille1-Catégories'!$B$6/H$6),H$5),0),IF(MOD($A645-1-H$10,'Feuille1-Catégories'!$F$5+1)=0,H$3,""))),"")</f>
        <v/>
      </c>
      <c r="I645" s="7" t="str">
        <f ca="1">IF(AND($A645&lt;&gt;"",I$9&lt;&gt;""),IF(HLOOKUP(I$9,'Feuille1-Catégories'!$C$1:$G$2,2,FALSE)="OUI",I$3,IF(HLOOKUP(I$9,'Feuille1-Catégories'!$C$1:$G$3,3,FALSE)="OUI",OFFSET(I$3,MOD(QUOTIENT(ROW()-ROW($A$20),'Feuille1-Catégories'!$B$6/I$6),I$5),0),IF(MOD($A645-1-I$10,'Feuille1-Catégories'!$F$5+1)=0,I$3,""))),"")</f>
        <v/>
      </c>
      <c r="J645" s="7" t="str">
        <f ca="1">IF(AND($A645&lt;&gt;"",J$9&lt;&gt;""),IF(HLOOKUP(J$9,'Feuille1-Catégories'!$C$1:$G$2,2,FALSE)="OUI",J$3,IF(HLOOKUP(J$9,'Feuille1-Catégories'!$C$1:$G$3,3,FALSE)="OUI",OFFSET(J$3,MOD(QUOTIENT(ROW()-ROW($A$20),'Feuille1-Catégories'!$B$6/J$6),J$5),0),IF(MOD($A645-1-J$10,'Feuille1-Catégories'!$F$5+1)=0,J$3,""))),"")</f>
        <v/>
      </c>
      <c r="K645" s="7" t="str">
        <f ca="1">IF(AND($A645&lt;&gt;"",K$9&lt;&gt;""),IF(HLOOKUP(K$9,'Feuille1-Catégories'!$C$1:$G$2,2,FALSE)="OUI",K$3,IF(HLOOKUP(K$9,'Feuille1-Catégories'!$C$1:$G$3,3,FALSE)="OUI",OFFSET(K$3,MOD(QUOTIENT(ROW()-ROW($A$20),'Feuille1-Catégories'!$B$6/K$6),K$5),0),IF(MOD($A645-1-K$10,'Feuille1-Catégories'!$F$5+1)=0,K$3,""))),"")</f>
        <v/>
      </c>
      <c r="L645" s="7" t="str">
        <f ca="1">IF(AND($A645&lt;&gt;"",L$9&lt;&gt;""),IF(HLOOKUP(L$9,'Feuille1-Catégories'!$C$1:$G$2,2,FALSE)="OUI",L$3,IF(HLOOKUP(L$9,'Feuille1-Catégories'!$C$1:$G$3,3,FALSE)="OUI",OFFSET(L$3,MOD(QUOTIENT(ROW()-ROW($A$20),'Feuille1-Catégories'!$B$6/L$6),L$5),0),IF(MOD($A645-1-L$10,'Feuille1-Catégories'!$F$5+1)=0,L$3,""))),"")</f>
        <v/>
      </c>
      <c r="M645" s="7" t="str">
        <f ca="1">IF(AND($A645&lt;&gt;"",M$9&lt;&gt;""),IF(HLOOKUP(M$9,'Feuille1-Catégories'!$C$1:$G$2,2,FALSE)="OUI",M$3,IF(HLOOKUP(M$9,'Feuille1-Catégories'!$C$1:$G$3,3,FALSE)="OUI",OFFSET(M$3,MOD(QUOTIENT(ROW()-ROW($A$20),'Feuille1-Catégories'!$B$6/M$6),M$5),0),IF(MOD($A645-1-M$10,'Feuille1-Catégories'!$F$5+1)=0,M$3,""))),"")</f>
        <v/>
      </c>
      <c r="N645" s="7" t="str">
        <f ca="1">IF(AND($A645&lt;&gt;"",N$9&lt;&gt;""),IF(HLOOKUP(N$9,'Feuille1-Catégories'!$C$1:$G$2,2,FALSE)="OUI",N$3,IF(HLOOKUP(N$9,'Feuille1-Catégories'!$C$1:$G$3,3,FALSE)="OUI",OFFSET(N$3,MOD(QUOTIENT(ROW()-ROW($A$20),'Feuille1-Catégories'!$B$6/N$6),N$5),0),IF(MOD($A645-1-N$10,'Feuille1-Catégories'!$F$5+1)=0,N$3,""))),"")</f>
        <v/>
      </c>
      <c r="O645" s="7" t="str">
        <f ca="1">IF(AND($A645&lt;&gt;"",O$9&lt;&gt;""),IF(HLOOKUP(O$9,'Feuille1-Catégories'!$C$1:$G$2,2,FALSE)="OUI",O$3,IF(HLOOKUP(O$9,'Feuille1-Catégories'!$C$1:$G$3,3,FALSE)="OUI",OFFSET(O$3,MOD(QUOTIENT(ROW()-ROW($A$20),'Feuille1-Catégories'!$B$6/O$6),O$5),0),IF(MOD($A645-1-O$10,'Feuille1-Catégories'!$F$5+1)=0,O$3,""))),"")</f>
        <v/>
      </c>
      <c r="P645" s="7" t="str">
        <f ca="1">IF(AND($A645&lt;&gt;"",P$9&lt;&gt;""),IF(HLOOKUP(P$9,'Feuille1-Catégories'!$C$1:$G$2,2,FALSE)="OUI",P$3,IF(HLOOKUP(P$9,'Feuille1-Catégories'!$C$1:$G$3,3,FALSE)="OUI",OFFSET(P$3,MOD(QUOTIENT(ROW()-ROW($A$20),'Feuille1-Catégories'!$B$6/P$6),P$5),0),IF(MOD($A645-1-P$10,'Feuille1-Catégories'!$F$5+1)=0,P$3,""))),"")</f>
        <v/>
      </c>
      <c r="Q645" s="7" t="str">
        <f ca="1">IF(AND($A645&lt;&gt;"",Q$9&lt;&gt;""),IF(HLOOKUP(Q$9,'Feuille1-Catégories'!$C$1:$G$2,2,FALSE)="OUI",Q$3,IF(HLOOKUP(Q$9,'Feuille1-Catégories'!$C$1:$G$3,3,FALSE)="OUI",OFFSET(Q$3,MOD(QUOTIENT(ROW()-ROW($A$20),'Feuille1-Catégories'!$B$6/Q$6),Q$5),0),IF(MOD($A645-1-Q$10,'Feuille1-Catégories'!$F$5+1)=0,Q$3,""))),"")</f>
        <v/>
      </c>
      <c r="R645" s="7" t="str">
        <f ca="1">IF(AND($A645&lt;&gt;"",R$9&lt;&gt;""),IF(HLOOKUP(R$9,'Feuille1-Catégories'!$C$1:$G$2,2,FALSE)="OUI",R$3,IF(HLOOKUP(R$9,'Feuille1-Catégories'!$C$1:$G$3,3,FALSE)="OUI",OFFSET(R$3,MOD(QUOTIENT(ROW()-ROW($A$20),'Feuille1-Catégories'!$B$6/R$6),R$5),0),IF(MOD($A645-1-R$10,'Feuille1-Catégories'!$F$5+1)=0,R$3,""))),"")</f>
        <v/>
      </c>
      <c r="S645" s="7" t="str">
        <f ca="1">IF(AND($A645&lt;&gt;"",S$9&lt;&gt;""),IF(HLOOKUP(S$9,'Feuille1-Catégories'!$C$1:$G$2,2,FALSE)="OUI",S$3,IF(HLOOKUP(S$9,'Feuille1-Catégories'!$C$1:$G$3,3,FALSE)="OUI",OFFSET(S$3,MOD(QUOTIENT(ROW()-ROW($A$20),'Feuille1-Catégories'!$B$6/S$6),S$5),0),IF(MOD($A645-1-S$10,'Feuille1-Catégories'!$F$5+1)=0,S$3,""))),"")</f>
        <v/>
      </c>
      <c r="T645" s="7" t="str">
        <f ca="1">IF(AND($A645&lt;&gt;"",T$9&lt;&gt;""),IF(HLOOKUP(T$9,'Feuille1-Catégories'!$C$1:$G$2,2,FALSE)="OUI",T$3,IF(HLOOKUP(T$9,'Feuille1-Catégories'!$C$1:$G$3,3,FALSE)="OUI",OFFSET(T$3,MOD(QUOTIENT(ROW()-ROW($A$20),'Feuille1-Catégories'!$B$6/T$6),T$5),0),IF(MOD($A645-1-T$10,'Feuille1-Catégories'!$F$5+1)=0,T$3,""))),"")</f>
        <v/>
      </c>
      <c r="U645" s="7" t="str">
        <f ca="1">IF(AND($A645&lt;&gt;"",U$9&lt;&gt;""),IF(HLOOKUP(U$9,'Feuille1-Catégories'!$C$1:$G$2,2,FALSE)="OUI",U$3,IF(HLOOKUP(U$9,'Feuille1-Catégories'!$C$1:$G$3,3,FALSE)="OUI",OFFSET(U$3,MOD(QUOTIENT(ROW()-ROW($A$20),'Feuille1-Catégories'!$B$6/U$6),U$5),0),IF(MOD($A645-1-U$10,'Feuille1-Catégories'!$F$5+1)=0,U$3,""))),"")</f>
        <v/>
      </c>
      <c r="V645" s="7" t="str">
        <f ca="1">IF(AND($A645&lt;&gt;"",V$9&lt;&gt;""),IF(HLOOKUP(V$9,'Feuille1-Catégories'!$C$1:$G$2,2,FALSE)="OUI",V$3,IF(HLOOKUP(V$9,'Feuille1-Catégories'!$C$1:$G$3,3,FALSE)="OUI",OFFSET(V$3,MOD(QUOTIENT(ROW()-ROW($A$20),'Feuille1-Catégories'!$B$6/V$6),V$5),0),IF(MOD($A645-1-V$10,'Feuille1-Catégories'!$F$5+1)=0,V$3,""))),"")</f>
        <v/>
      </c>
      <c r="W645" s="7" t="str">
        <f ca="1">IF(AND($A645&lt;&gt;"",W$9&lt;&gt;""),IF(HLOOKUP(W$9,'Feuille1-Catégories'!$C$1:$G$2,2,FALSE)="OUI",W$3,IF(HLOOKUP(W$9,'Feuille1-Catégories'!$C$1:$G$3,3,FALSE)="OUI",OFFSET(W$3,MOD(QUOTIENT(ROW()-ROW($A$20),'Feuille1-Catégories'!$B$6/W$6),W$5),0),IF(MOD($A645-1-W$10,'Feuille1-Catégories'!$F$5+1)=0,W$3,""))),"")</f>
        <v/>
      </c>
      <c r="X645" s="7" t="str">
        <f ca="1">IF(AND($A645&lt;&gt;"",X$9&lt;&gt;""),IF(HLOOKUP(X$9,'Feuille1-Catégories'!$C$1:$G$2,2,FALSE)="OUI",X$3,IF(HLOOKUP(X$9,'Feuille1-Catégories'!$C$1:$G$3,3,FALSE)="OUI",OFFSET(X$3,MOD(QUOTIENT(ROW()-ROW($A$20),'Feuille1-Catégories'!$B$6/X$6),X$5),0),IF(MOD($A645-1-X$10,'Feuille1-Catégories'!$F$5+1)=0,X$3,""))),"")</f>
        <v/>
      </c>
      <c r="Y645" s="7" t="str">
        <f ca="1">IF(AND($A645&lt;&gt;"",Y$9&lt;&gt;""),IF(HLOOKUP(Y$9,'Feuille1-Catégories'!$C$1:$G$2,2,FALSE)="OUI",Y$3,IF(HLOOKUP(Y$9,'Feuille1-Catégories'!$C$1:$G$3,3,FALSE)="OUI",OFFSET(Y$3,MOD(QUOTIENT(ROW()-ROW($A$20),'Feuille1-Catégories'!$B$6/Y$6),Y$5),0),IF(MOD($A645-1-Y$10,'Feuille1-Catégories'!$F$5+1)=0,Y$3,""))),"")</f>
        <v/>
      </c>
      <c r="Z645" s="7" t="str">
        <f ca="1">IF(AND($A645&lt;&gt;"",Z$9&lt;&gt;""),IF(HLOOKUP(Z$9,'Feuille1-Catégories'!$C$1:$G$2,2,FALSE)="OUI",Z$3,IF(HLOOKUP(Z$9,'Feuille1-Catégories'!$C$1:$G$3,3,FALSE)="OUI",OFFSET(Z$3,MOD(QUOTIENT(ROW()-ROW($A$20),'Feuille1-Catégories'!$B$6/Z$6),Z$5),0),"")),"")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46" spans="1:26" ht="17" x14ac:dyDescent="0.2">
      <c r="A646" s="21" t="str">
        <f>IF(ROW()-ROW($A$19)&gt;'Feuille1-Catégories'!$B$6,"",ROW()-ROW($A$19))</f>
        <v/>
      </c>
      <c r="B646" s="33" t="str">
        <f t="shared" si="28"/>
        <v/>
      </c>
      <c r="C646" s="10" t="str">
        <f t="shared" si="29"/>
        <v/>
      </c>
      <c r="D646" s="10" t="str">
        <f>IF('Feuille3-Coût de production'!D646&lt;&gt;"",'Feuille3-Coût de production'!D646,"")</f>
        <v/>
      </c>
      <c r="E646" s="10" t="str">
        <f t="shared" si="30"/>
        <v/>
      </c>
      <c r="F646" s="7" t="str">
        <f ca="1">IF(AND($A646&lt;&gt;"",F$9&lt;&gt;""),IF(HLOOKUP(F$9,'Feuille1-Catégories'!$C$1:$G$2,2,FALSE)="OUI",F$3,IF(HLOOKUP(F$9,'Feuille1-Catégories'!$C$1:$G$3,3,FALSE)="OUI",OFFSET(F$3,MOD(QUOTIENT(ROW()-ROW($A$20),'Feuille1-Catégories'!$B$6/F$6),F$5),0),IF(MOD($A646-1-F$10,'Feuille1-Catégories'!$F$5+1)=0,F$3,""))),"")</f>
        <v/>
      </c>
      <c r="G646" s="7" t="str">
        <f ca="1">IF(AND($A646&lt;&gt;"",G$9&lt;&gt;""),IF(HLOOKUP(G$9,'Feuille1-Catégories'!$C$1:$G$2,2,FALSE)="OUI",G$3,IF(HLOOKUP(G$9,'Feuille1-Catégories'!$C$1:$G$3,3,FALSE)="OUI",OFFSET(G$3,MOD(QUOTIENT(ROW()-ROW($A$20),'Feuille1-Catégories'!$B$6/G$6),G$5),0),IF(MOD($A646-1-G$10,'Feuille1-Catégories'!$F$5+1)=0,G$3,""))),"")</f>
        <v/>
      </c>
      <c r="H646" s="7" t="str">
        <f ca="1">IF(AND($A646&lt;&gt;"",H$9&lt;&gt;""),IF(HLOOKUP(H$9,'Feuille1-Catégories'!$C$1:$G$2,2,FALSE)="OUI",H$3,IF(HLOOKUP(H$9,'Feuille1-Catégories'!$C$1:$G$3,3,FALSE)="OUI",OFFSET(H$3,MOD(QUOTIENT(ROW()-ROW($A$20),'Feuille1-Catégories'!$B$6/H$6),H$5),0),IF(MOD($A646-1-H$10,'Feuille1-Catégories'!$F$5+1)=0,H$3,""))),"")</f>
        <v/>
      </c>
      <c r="I646" s="7" t="str">
        <f ca="1">IF(AND($A646&lt;&gt;"",I$9&lt;&gt;""),IF(HLOOKUP(I$9,'Feuille1-Catégories'!$C$1:$G$2,2,FALSE)="OUI",I$3,IF(HLOOKUP(I$9,'Feuille1-Catégories'!$C$1:$G$3,3,FALSE)="OUI",OFFSET(I$3,MOD(QUOTIENT(ROW()-ROW($A$20),'Feuille1-Catégories'!$B$6/I$6),I$5),0),IF(MOD($A646-1-I$10,'Feuille1-Catégories'!$F$5+1)=0,I$3,""))),"")</f>
        <v/>
      </c>
      <c r="J646" s="7" t="str">
        <f ca="1">IF(AND($A646&lt;&gt;"",J$9&lt;&gt;""),IF(HLOOKUP(J$9,'Feuille1-Catégories'!$C$1:$G$2,2,FALSE)="OUI",J$3,IF(HLOOKUP(J$9,'Feuille1-Catégories'!$C$1:$G$3,3,FALSE)="OUI",OFFSET(J$3,MOD(QUOTIENT(ROW()-ROW($A$20),'Feuille1-Catégories'!$B$6/J$6),J$5),0),IF(MOD($A646-1-J$10,'Feuille1-Catégories'!$F$5+1)=0,J$3,""))),"")</f>
        <v/>
      </c>
      <c r="K646" s="7" t="str">
        <f ca="1">IF(AND($A646&lt;&gt;"",K$9&lt;&gt;""),IF(HLOOKUP(K$9,'Feuille1-Catégories'!$C$1:$G$2,2,FALSE)="OUI",K$3,IF(HLOOKUP(K$9,'Feuille1-Catégories'!$C$1:$G$3,3,FALSE)="OUI",OFFSET(K$3,MOD(QUOTIENT(ROW()-ROW($A$20),'Feuille1-Catégories'!$B$6/K$6),K$5),0),IF(MOD($A646-1-K$10,'Feuille1-Catégories'!$F$5+1)=0,K$3,""))),"")</f>
        <v/>
      </c>
      <c r="L646" s="7" t="str">
        <f ca="1">IF(AND($A646&lt;&gt;"",L$9&lt;&gt;""),IF(HLOOKUP(L$9,'Feuille1-Catégories'!$C$1:$G$2,2,FALSE)="OUI",L$3,IF(HLOOKUP(L$9,'Feuille1-Catégories'!$C$1:$G$3,3,FALSE)="OUI",OFFSET(L$3,MOD(QUOTIENT(ROW()-ROW($A$20),'Feuille1-Catégories'!$B$6/L$6),L$5),0),IF(MOD($A646-1-L$10,'Feuille1-Catégories'!$F$5+1)=0,L$3,""))),"")</f>
        <v/>
      </c>
      <c r="M646" s="7" t="str">
        <f ca="1">IF(AND($A646&lt;&gt;"",M$9&lt;&gt;""),IF(HLOOKUP(M$9,'Feuille1-Catégories'!$C$1:$G$2,2,FALSE)="OUI",M$3,IF(HLOOKUP(M$9,'Feuille1-Catégories'!$C$1:$G$3,3,FALSE)="OUI",OFFSET(M$3,MOD(QUOTIENT(ROW()-ROW($A$20),'Feuille1-Catégories'!$B$6/M$6),M$5),0),IF(MOD($A646-1-M$10,'Feuille1-Catégories'!$F$5+1)=0,M$3,""))),"")</f>
        <v/>
      </c>
      <c r="N646" s="7" t="str">
        <f ca="1">IF(AND($A646&lt;&gt;"",N$9&lt;&gt;""),IF(HLOOKUP(N$9,'Feuille1-Catégories'!$C$1:$G$2,2,FALSE)="OUI",N$3,IF(HLOOKUP(N$9,'Feuille1-Catégories'!$C$1:$G$3,3,FALSE)="OUI",OFFSET(N$3,MOD(QUOTIENT(ROW()-ROW($A$20),'Feuille1-Catégories'!$B$6/N$6),N$5),0),IF(MOD($A646-1-N$10,'Feuille1-Catégories'!$F$5+1)=0,N$3,""))),"")</f>
        <v/>
      </c>
      <c r="O646" s="7" t="str">
        <f ca="1">IF(AND($A646&lt;&gt;"",O$9&lt;&gt;""),IF(HLOOKUP(O$9,'Feuille1-Catégories'!$C$1:$G$2,2,FALSE)="OUI",O$3,IF(HLOOKUP(O$9,'Feuille1-Catégories'!$C$1:$G$3,3,FALSE)="OUI",OFFSET(O$3,MOD(QUOTIENT(ROW()-ROW($A$20),'Feuille1-Catégories'!$B$6/O$6),O$5),0),IF(MOD($A646-1-O$10,'Feuille1-Catégories'!$F$5+1)=0,O$3,""))),"")</f>
        <v/>
      </c>
      <c r="P646" s="7" t="str">
        <f ca="1">IF(AND($A646&lt;&gt;"",P$9&lt;&gt;""),IF(HLOOKUP(P$9,'Feuille1-Catégories'!$C$1:$G$2,2,FALSE)="OUI",P$3,IF(HLOOKUP(P$9,'Feuille1-Catégories'!$C$1:$G$3,3,FALSE)="OUI",OFFSET(P$3,MOD(QUOTIENT(ROW()-ROW($A$20),'Feuille1-Catégories'!$B$6/P$6),P$5),0),IF(MOD($A646-1-P$10,'Feuille1-Catégories'!$F$5+1)=0,P$3,""))),"")</f>
        <v/>
      </c>
      <c r="Q646" s="7" t="str">
        <f ca="1">IF(AND($A646&lt;&gt;"",Q$9&lt;&gt;""),IF(HLOOKUP(Q$9,'Feuille1-Catégories'!$C$1:$G$2,2,FALSE)="OUI",Q$3,IF(HLOOKUP(Q$9,'Feuille1-Catégories'!$C$1:$G$3,3,FALSE)="OUI",OFFSET(Q$3,MOD(QUOTIENT(ROW()-ROW($A$20),'Feuille1-Catégories'!$B$6/Q$6),Q$5),0),IF(MOD($A646-1-Q$10,'Feuille1-Catégories'!$F$5+1)=0,Q$3,""))),"")</f>
        <v/>
      </c>
      <c r="R646" s="7" t="str">
        <f ca="1">IF(AND($A646&lt;&gt;"",R$9&lt;&gt;""),IF(HLOOKUP(R$9,'Feuille1-Catégories'!$C$1:$G$2,2,FALSE)="OUI",R$3,IF(HLOOKUP(R$9,'Feuille1-Catégories'!$C$1:$G$3,3,FALSE)="OUI",OFFSET(R$3,MOD(QUOTIENT(ROW()-ROW($A$20),'Feuille1-Catégories'!$B$6/R$6),R$5),0),IF(MOD($A646-1-R$10,'Feuille1-Catégories'!$F$5+1)=0,R$3,""))),"")</f>
        <v/>
      </c>
      <c r="S646" s="7" t="str">
        <f ca="1">IF(AND($A646&lt;&gt;"",S$9&lt;&gt;""),IF(HLOOKUP(S$9,'Feuille1-Catégories'!$C$1:$G$2,2,FALSE)="OUI",S$3,IF(HLOOKUP(S$9,'Feuille1-Catégories'!$C$1:$G$3,3,FALSE)="OUI",OFFSET(S$3,MOD(QUOTIENT(ROW()-ROW($A$20),'Feuille1-Catégories'!$B$6/S$6),S$5),0),IF(MOD($A646-1-S$10,'Feuille1-Catégories'!$F$5+1)=0,S$3,""))),"")</f>
        <v/>
      </c>
      <c r="T646" s="7" t="str">
        <f ca="1">IF(AND($A646&lt;&gt;"",T$9&lt;&gt;""),IF(HLOOKUP(T$9,'Feuille1-Catégories'!$C$1:$G$2,2,FALSE)="OUI",T$3,IF(HLOOKUP(T$9,'Feuille1-Catégories'!$C$1:$G$3,3,FALSE)="OUI",OFFSET(T$3,MOD(QUOTIENT(ROW()-ROW($A$20),'Feuille1-Catégories'!$B$6/T$6),T$5),0),IF(MOD($A646-1-T$10,'Feuille1-Catégories'!$F$5+1)=0,T$3,""))),"")</f>
        <v/>
      </c>
      <c r="U646" s="7" t="str">
        <f ca="1">IF(AND($A646&lt;&gt;"",U$9&lt;&gt;""),IF(HLOOKUP(U$9,'Feuille1-Catégories'!$C$1:$G$2,2,FALSE)="OUI",U$3,IF(HLOOKUP(U$9,'Feuille1-Catégories'!$C$1:$G$3,3,FALSE)="OUI",OFFSET(U$3,MOD(QUOTIENT(ROW()-ROW($A$20),'Feuille1-Catégories'!$B$6/U$6),U$5),0),IF(MOD($A646-1-U$10,'Feuille1-Catégories'!$F$5+1)=0,U$3,""))),"")</f>
        <v/>
      </c>
      <c r="V646" s="7" t="str">
        <f ca="1">IF(AND($A646&lt;&gt;"",V$9&lt;&gt;""),IF(HLOOKUP(V$9,'Feuille1-Catégories'!$C$1:$G$2,2,FALSE)="OUI",V$3,IF(HLOOKUP(V$9,'Feuille1-Catégories'!$C$1:$G$3,3,FALSE)="OUI",OFFSET(V$3,MOD(QUOTIENT(ROW()-ROW($A$20),'Feuille1-Catégories'!$B$6/V$6),V$5),0),IF(MOD($A646-1-V$10,'Feuille1-Catégories'!$F$5+1)=0,V$3,""))),"")</f>
        <v/>
      </c>
      <c r="W646" s="7" t="str">
        <f ca="1">IF(AND($A646&lt;&gt;"",W$9&lt;&gt;""),IF(HLOOKUP(W$9,'Feuille1-Catégories'!$C$1:$G$2,2,FALSE)="OUI",W$3,IF(HLOOKUP(W$9,'Feuille1-Catégories'!$C$1:$G$3,3,FALSE)="OUI",OFFSET(W$3,MOD(QUOTIENT(ROW()-ROW($A$20),'Feuille1-Catégories'!$B$6/W$6),W$5),0),IF(MOD($A646-1-W$10,'Feuille1-Catégories'!$F$5+1)=0,W$3,""))),"")</f>
        <v/>
      </c>
      <c r="X646" s="7" t="str">
        <f ca="1">IF(AND($A646&lt;&gt;"",X$9&lt;&gt;""),IF(HLOOKUP(X$9,'Feuille1-Catégories'!$C$1:$G$2,2,FALSE)="OUI",X$3,IF(HLOOKUP(X$9,'Feuille1-Catégories'!$C$1:$G$3,3,FALSE)="OUI",OFFSET(X$3,MOD(QUOTIENT(ROW()-ROW($A$20),'Feuille1-Catégories'!$B$6/X$6),X$5),0),IF(MOD($A646-1-X$10,'Feuille1-Catégories'!$F$5+1)=0,X$3,""))),"")</f>
        <v/>
      </c>
      <c r="Y646" s="7" t="str">
        <f ca="1">IF(AND($A646&lt;&gt;"",Y$9&lt;&gt;""),IF(HLOOKUP(Y$9,'Feuille1-Catégories'!$C$1:$G$2,2,FALSE)="OUI",Y$3,IF(HLOOKUP(Y$9,'Feuille1-Catégories'!$C$1:$G$3,3,FALSE)="OUI",OFFSET(Y$3,MOD(QUOTIENT(ROW()-ROW($A$20),'Feuille1-Catégories'!$B$6/Y$6),Y$5),0),IF(MOD($A646-1-Y$10,'Feuille1-Catégories'!$F$5+1)=0,Y$3,""))),"")</f>
        <v/>
      </c>
      <c r="Z646" s="7" t="str">
        <f ca="1">IF(AND($A646&lt;&gt;"",Z$9&lt;&gt;""),IF(HLOOKUP(Z$9,'Feuille1-Catégories'!$C$1:$G$2,2,FALSE)="OUI",Z$3,IF(HLOOKUP(Z$9,'Feuille1-Catégories'!$C$1:$G$3,3,FALSE)="OUI",OFFSET(Z$3,MOD(QUOTIENT(ROW()-ROW($A$20),'Feuille1-Catégories'!$B$6/Z$6),Z$5),0),"")),"")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47" spans="1:26" ht="17" x14ac:dyDescent="0.2">
      <c r="A647" s="21" t="str">
        <f>IF(ROW()-ROW($A$19)&gt;'Feuille1-Catégories'!$B$6,"",ROW()-ROW($A$19))</f>
        <v/>
      </c>
      <c r="B647" s="33" t="str">
        <f t="shared" si="28"/>
        <v/>
      </c>
      <c r="C647" s="10" t="str">
        <f t="shared" si="29"/>
        <v/>
      </c>
      <c r="D647" s="10" t="str">
        <f>IF('Feuille3-Coût de production'!D647&lt;&gt;"",'Feuille3-Coût de production'!D647,"")</f>
        <v/>
      </c>
      <c r="E647" s="10" t="str">
        <f t="shared" si="30"/>
        <v/>
      </c>
      <c r="F647" s="7" t="str">
        <f ca="1">IF(AND($A647&lt;&gt;"",F$9&lt;&gt;""),IF(HLOOKUP(F$9,'Feuille1-Catégories'!$C$1:$G$2,2,FALSE)="OUI",F$3,IF(HLOOKUP(F$9,'Feuille1-Catégories'!$C$1:$G$3,3,FALSE)="OUI",OFFSET(F$3,MOD(QUOTIENT(ROW()-ROW($A$20),'Feuille1-Catégories'!$B$6/F$6),F$5),0),IF(MOD($A647-1-F$10,'Feuille1-Catégories'!$F$5+1)=0,F$3,""))),"")</f>
        <v/>
      </c>
      <c r="G647" s="7" t="str">
        <f ca="1">IF(AND($A647&lt;&gt;"",G$9&lt;&gt;""),IF(HLOOKUP(G$9,'Feuille1-Catégories'!$C$1:$G$2,2,FALSE)="OUI",G$3,IF(HLOOKUP(G$9,'Feuille1-Catégories'!$C$1:$G$3,3,FALSE)="OUI",OFFSET(G$3,MOD(QUOTIENT(ROW()-ROW($A$20),'Feuille1-Catégories'!$B$6/G$6),G$5),0),IF(MOD($A647-1-G$10,'Feuille1-Catégories'!$F$5+1)=0,G$3,""))),"")</f>
        <v/>
      </c>
      <c r="H647" s="7" t="str">
        <f ca="1">IF(AND($A647&lt;&gt;"",H$9&lt;&gt;""),IF(HLOOKUP(H$9,'Feuille1-Catégories'!$C$1:$G$2,2,FALSE)="OUI",H$3,IF(HLOOKUP(H$9,'Feuille1-Catégories'!$C$1:$G$3,3,FALSE)="OUI",OFFSET(H$3,MOD(QUOTIENT(ROW()-ROW($A$20),'Feuille1-Catégories'!$B$6/H$6),H$5),0),IF(MOD($A647-1-H$10,'Feuille1-Catégories'!$F$5+1)=0,H$3,""))),"")</f>
        <v/>
      </c>
      <c r="I647" s="7" t="str">
        <f ca="1">IF(AND($A647&lt;&gt;"",I$9&lt;&gt;""),IF(HLOOKUP(I$9,'Feuille1-Catégories'!$C$1:$G$2,2,FALSE)="OUI",I$3,IF(HLOOKUP(I$9,'Feuille1-Catégories'!$C$1:$G$3,3,FALSE)="OUI",OFFSET(I$3,MOD(QUOTIENT(ROW()-ROW($A$20),'Feuille1-Catégories'!$B$6/I$6),I$5),0),IF(MOD($A647-1-I$10,'Feuille1-Catégories'!$F$5+1)=0,I$3,""))),"")</f>
        <v/>
      </c>
      <c r="J647" s="7" t="str">
        <f ca="1">IF(AND($A647&lt;&gt;"",J$9&lt;&gt;""),IF(HLOOKUP(J$9,'Feuille1-Catégories'!$C$1:$G$2,2,FALSE)="OUI",J$3,IF(HLOOKUP(J$9,'Feuille1-Catégories'!$C$1:$G$3,3,FALSE)="OUI",OFFSET(J$3,MOD(QUOTIENT(ROW()-ROW($A$20),'Feuille1-Catégories'!$B$6/J$6),J$5),0),IF(MOD($A647-1-J$10,'Feuille1-Catégories'!$F$5+1)=0,J$3,""))),"")</f>
        <v/>
      </c>
      <c r="K647" s="7" t="str">
        <f ca="1">IF(AND($A647&lt;&gt;"",K$9&lt;&gt;""),IF(HLOOKUP(K$9,'Feuille1-Catégories'!$C$1:$G$2,2,FALSE)="OUI",K$3,IF(HLOOKUP(K$9,'Feuille1-Catégories'!$C$1:$G$3,3,FALSE)="OUI",OFFSET(K$3,MOD(QUOTIENT(ROW()-ROW($A$20),'Feuille1-Catégories'!$B$6/K$6),K$5),0),IF(MOD($A647-1-K$10,'Feuille1-Catégories'!$F$5+1)=0,K$3,""))),"")</f>
        <v/>
      </c>
      <c r="L647" s="7" t="str">
        <f ca="1">IF(AND($A647&lt;&gt;"",L$9&lt;&gt;""),IF(HLOOKUP(L$9,'Feuille1-Catégories'!$C$1:$G$2,2,FALSE)="OUI",L$3,IF(HLOOKUP(L$9,'Feuille1-Catégories'!$C$1:$G$3,3,FALSE)="OUI",OFFSET(L$3,MOD(QUOTIENT(ROW()-ROW($A$20),'Feuille1-Catégories'!$B$6/L$6),L$5),0),IF(MOD($A647-1-L$10,'Feuille1-Catégories'!$F$5+1)=0,L$3,""))),"")</f>
        <v/>
      </c>
      <c r="M647" s="7" t="str">
        <f ca="1">IF(AND($A647&lt;&gt;"",M$9&lt;&gt;""),IF(HLOOKUP(M$9,'Feuille1-Catégories'!$C$1:$G$2,2,FALSE)="OUI",M$3,IF(HLOOKUP(M$9,'Feuille1-Catégories'!$C$1:$G$3,3,FALSE)="OUI",OFFSET(M$3,MOD(QUOTIENT(ROW()-ROW($A$20),'Feuille1-Catégories'!$B$6/M$6),M$5),0),IF(MOD($A647-1-M$10,'Feuille1-Catégories'!$F$5+1)=0,M$3,""))),"")</f>
        <v/>
      </c>
      <c r="N647" s="7" t="str">
        <f ca="1">IF(AND($A647&lt;&gt;"",N$9&lt;&gt;""),IF(HLOOKUP(N$9,'Feuille1-Catégories'!$C$1:$G$2,2,FALSE)="OUI",N$3,IF(HLOOKUP(N$9,'Feuille1-Catégories'!$C$1:$G$3,3,FALSE)="OUI",OFFSET(N$3,MOD(QUOTIENT(ROW()-ROW($A$20),'Feuille1-Catégories'!$B$6/N$6),N$5),0),IF(MOD($A647-1-N$10,'Feuille1-Catégories'!$F$5+1)=0,N$3,""))),"")</f>
        <v/>
      </c>
      <c r="O647" s="7" t="str">
        <f ca="1">IF(AND($A647&lt;&gt;"",O$9&lt;&gt;""),IF(HLOOKUP(O$9,'Feuille1-Catégories'!$C$1:$G$2,2,FALSE)="OUI",O$3,IF(HLOOKUP(O$9,'Feuille1-Catégories'!$C$1:$G$3,3,FALSE)="OUI",OFFSET(O$3,MOD(QUOTIENT(ROW()-ROW($A$20),'Feuille1-Catégories'!$B$6/O$6),O$5),0),IF(MOD($A647-1-O$10,'Feuille1-Catégories'!$F$5+1)=0,O$3,""))),"")</f>
        <v/>
      </c>
      <c r="P647" s="7" t="str">
        <f ca="1">IF(AND($A647&lt;&gt;"",P$9&lt;&gt;""),IF(HLOOKUP(P$9,'Feuille1-Catégories'!$C$1:$G$2,2,FALSE)="OUI",P$3,IF(HLOOKUP(P$9,'Feuille1-Catégories'!$C$1:$G$3,3,FALSE)="OUI",OFFSET(P$3,MOD(QUOTIENT(ROW()-ROW($A$20),'Feuille1-Catégories'!$B$6/P$6),P$5),0),IF(MOD($A647-1-P$10,'Feuille1-Catégories'!$F$5+1)=0,P$3,""))),"")</f>
        <v/>
      </c>
      <c r="Q647" s="7" t="str">
        <f ca="1">IF(AND($A647&lt;&gt;"",Q$9&lt;&gt;""),IF(HLOOKUP(Q$9,'Feuille1-Catégories'!$C$1:$G$2,2,FALSE)="OUI",Q$3,IF(HLOOKUP(Q$9,'Feuille1-Catégories'!$C$1:$G$3,3,FALSE)="OUI",OFFSET(Q$3,MOD(QUOTIENT(ROW()-ROW($A$20),'Feuille1-Catégories'!$B$6/Q$6),Q$5),0),IF(MOD($A647-1-Q$10,'Feuille1-Catégories'!$F$5+1)=0,Q$3,""))),"")</f>
        <v/>
      </c>
      <c r="R647" s="7" t="str">
        <f ca="1">IF(AND($A647&lt;&gt;"",R$9&lt;&gt;""),IF(HLOOKUP(R$9,'Feuille1-Catégories'!$C$1:$G$2,2,FALSE)="OUI",R$3,IF(HLOOKUP(R$9,'Feuille1-Catégories'!$C$1:$G$3,3,FALSE)="OUI",OFFSET(R$3,MOD(QUOTIENT(ROW()-ROW($A$20),'Feuille1-Catégories'!$B$6/R$6),R$5),0),IF(MOD($A647-1-R$10,'Feuille1-Catégories'!$F$5+1)=0,R$3,""))),"")</f>
        <v/>
      </c>
      <c r="S647" s="7" t="str">
        <f ca="1">IF(AND($A647&lt;&gt;"",S$9&lt;&gt;""),IF(HLOOKUP(S$9,'Feuille1-Catégories'!$C$1:$G$2,2,FALSE)="OUI",S$3,IF(HLOOKUP(S$9,'Feuille1-Catégories'!$C$1:$G$3,3,FALSE)="OUI",OFFSET(S$3,MOD(QUOTIENT(ROW()-ROW($A$20),'Feuille1-Catégories'!$B$6/S$6),S$5),0),IF(MOD($A647-1-S$10,'Feuille1-Catégories'!$F$5+1)=0,S$3,""))),"")</f>
        <v/>
      </c>
      <c r="T647" s="7" t="str">
        <f ca="1">IF(AND($A647&lt;&gt;"",T$9&lt;&gt;""),IF(HLOOKUP(T$9,'Feuille1-Catégories'!$C$1:$G$2,2,FALSE)="OUI",T$3,IF(HLOOKUP(T$9,'Feuille1-Catégories'!$C$1:$G$3,3,FALSE)="OUI",OFFSET(T$3,MOD(QUOTIENT(ROW()-ROW($A$20),'Feuille1-Catégories'!$B$6/T$6),T$5),0),IF(MOD($A647-1-T$10,'Feuille1-Catégories'!$F$5+1)=0,T$3,""))),"")</f>
        <v/>
      </c>
      <c r="U647" s="7" t="str">
        <f ca="1">IF(AND($A647&lt;&gt;"",U$9&lt;&gt;""),IF(HLOOKUP(U$9,'Feuille1-Catégories'!$C$1:$G$2,2,FALSE)="OUI",U$3,IF(HLOOKUP(U$9,'Feuille1-Catégories'!$C$1:$G$3,3,FALSE)="OUI",OFFSET(U$3,MOD(QUOTIENT(ROW()-ROW($A$20),'Feuille1-Catégories'!$B$6/U$6),U$5),0),IF(MOD($A647-1-U$10,'Feuille1-Catégories'!$F$5+1)=0,U$3,""))),"")</f>
        <v/>
      </c>
      <c r="V647" s="7" t="str">
        <f ca="1">IF(AND($A647&lt;&gt;"",V$9&lt;&gt;""),IF(HLOOKUP(V$9,'Feuille1-Catégories'!$C$1:$G$2,2,FALSE)="OUI",V$3,IF(HLOOKUP(V$9,'Feuille1-Catégories'!$C$1:$G$3,3,FALSE)="OUI",OFFSET(V$3,MOD(QUOTIENT(ROW()-ROW($A$20),'Feuille1-Catégories'!$B$6/V$6),V$5),0),IF(MOD($A647-1-V$10,'Feuille1-Catégories'!$F$5+1)=0,V$3,""))),"")</f>
        <v/>
      </c>
      <c r="W647" s="7" t="str">
        <f ca="1">IF(AND($A647&lt;&gt;"",W$9&lt;&gt;""),IF(HLOOKUP(W$9,'Feuille1-Catégories'!$C$1:$G$2,2,FALSE)="OUI",W$3,IF(HLOOKUP(W$9,'Feuille1-Catégories'!$C$1:$G$3,3,FALSE)="OUI",OFFSET(W$3,MOD(QUOTIENT(ROW()-ROW($A$20),'Feuille1-Catégories'!$B$6/W$6),W$5),0),IF(MOD($A647-1-W$10,'Feuille1-Catégories'!$F$5+1)=0,W$3,""))),"")</f>
        <v/>
      </c>
      <c r="X647" s="7" t="str">
        <f ca="1">IF(AND($A647&lt;&gt;"",X$9&lt;&gt;""),IF(HLOOKUP(X$9,'Feuille1-Catégories'!$C$1:$G$2,2,FALSE)="OUI",X$3,IF(HLOOKUP(X$9,'Feuille1-Catégories'!$C$1:$G$3,3,FALSE)="OUI",OFFSET(X$3,MOD(QUOTIENT(ROW()-ROW($A$20),'Feuille1-Catégories'!$B$6/X$6),X$5),0),IF(MOD($A647-1-X$10,'Feuille1-Catégories'!$F$5+1)=0,X$3,""))),"")</f>
        <v/>
      </c>
      <c r="Y647" s="7" t="str">
        <f ca="1">IF(AND($A647&lt;&gt;"",Y$9&lt;&gt;""),IF(HLOOKUP(Y$9,'Feuille1-Catégories'!$C$1:$G$2,2,FALSE)="OUI",Y$3,IF(HLOOKUP(Y$9,'Feuille1-Catégories'!$C$1:$G$3,3,FALSE)="OUI",OFFSET(Y$3,MOD(QUOTIENT(ROW()-ROW($A$20),'Feuille1-Catégories'!$B$6/Y$6),Y$5),0),IF(MOD($A647-1-Y$10,'Feuille1-Catégories'!$F$5+1)=0,Y$3,""))),"")</f>
        <v/>
      </c>
      <c r="Z647" s="7" t="str">
        <f ca="1">IF(AND($A647&lt;&gt;"",Z$9&lt;&gt;""),IF(HLOOKUP(Z$9,'Feuille1-Catégories'!$C$1:$G$2,2,FALSE)="OUI",Z$3,IF(HLOOKUP(Z$9,'Feuille1-Catégories'!$C$1:$G$3,3,FALSE)="OUI",OFFSET(Z$3,MOD(QUOTIENT(ROW()-ROW($A$20),'Feuille1-Catégories'!$B$6/Z$6),Z$5),0),"")),"")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48" spans="1:26" ht="17" x14ac:dyDescent="0.2">
      <c r="A648" s="21" t="str">
        <f>IF(ROW()-ROW($A$19)&gt;'Feuille1-Catégories'!$B$6,"",ROW()-ROW($A$19))</f>
        <v/>
      </c>
      <c r="B648" s="33" t="str">
        <f t="shared" si="28"/>
        <v/>
      </c>
      <c r="C648" s="10" t="str">
        <f t="shared" si="29"/>
        <v/>
      </c>
      <c r="D648" s="10" t="str">
        <f>IF('Feuille3-Coût de production'!D648&lt;&gt;"",'Feuille3-Coût de production'!D648,"")</f>
        <v/>
      </c>
      <c r="E648" s="10" t="str">
        <f t="shared" si="30"/>
        <v/>
      </c>
      <c r="F648" s="7" t="str">
        <f ca="1">IF(AND($A648&lt;&gt;"",F$9&lt;&gt;""),IF(HLOOKUP(F$9,'Feuille1-Catégories'!$C$1:$G$2,2,FALSE)="OUI",F$3,IF(HLOOKUP(F$9,'Feuille1-Catégories'!$C$1:$G$3,3,FALSE)="OUI",OFFSET(F$3,MOD(QUOTIENT(ROW()-ROW($A$20),'Feuille1-Catégories'!$B$6/F$6),F$5),0),IF(MOD($A648-1-F$10,'Feuille1-Catégories'!$F$5+1)=0,F$3,""))),"")</f>
        <v/>
      </c>
      <c r="G648" s="7" t="str">
        <f ca="1">IF(AND($A648&lt;&gt;"",G$9&lt;&gt;""),IF(HLOOKUP(G$9,'Feuille1-Catégories'!$C$1:$G$2,2,FALSE)="OUI",G$3,IF(HLOOKUP(G$9,'Feuille1-Catégories'!$C$1:$G$3,3,FALSE)="OUI",OFFSET(G$3,MOD(QUOTIENT(ROW()-ROW($A$20),'Feuille1-Catégories'!$B$6/G$6),G$5),0),IF(MOD($A648-1-G$10,'Feuille1-Catégories'!$F$5+1)=0,G$3,""))),"")</f>
        <v/>
      </c>
      <c r="H648" s="7" t="str">
        <f ca="1">IF(AND($A648&lt;&gt;"",H$9&lt;&gt;""),IF(HLOOKUP(H$9,'Feuille1-Catégories'!$C$1:$G$2,2,FALSE)="OUI",H$3,IF(HLOOKUP(H$9,'Feuille1-Catégories'!$C$1:$G$3,3,FALSE)="OUI",OFFSET(H$3,MOD(QUOTIENT(ROW()-ROW($A$20),'Feuille1-Catégories'!$B$6/H$6),H$5),0),IF(MOD($A648-1-H$10,'Feuille1-Catégories'!$F$5+1)=0,H$3,""))),"")</f>
        <v/>
      </c>
      <c r="I648" s="7" t="str">
        <f ca="1">IF(AND($A648&lt;&gt;"",I$9&lt;&gt;""),IF(HLOOKUP(I$9,'Feuille1-Catégories'!$C$1:$G$2,2,FALSE)="OUI",I$3,IF(HLOOKUP(I$9,'Feuille1-Catégories'!$C$1:$G$3,3,FALSE)="OUI",OFFSET(I$3,MOD(QUOTIENT(ROW()-ROW($A$20),'Feuille1-Catégories'!$B$6/I$6),I$5),0),IF(MOD($A648-1-I$10,'Feuille1-Catégories'!$F$5+1)=0,I$3,""))),"")</f>
        <v/>
      </c>
      <c r="J648" s="7" t="str">
        <f ca="1">IF(AND($A648&lt;&gt;"",J$9&lt;&gt;""),IF(HLOOKUP(J$9,'Feuille1-Catégories'!$C$1:$G$2,2,FALSE)="OUI",J$3,IF(HLOOKUP(J$9,'Feuille1-Catégories'!$C$1:$G$3,3,FALSE)="OUI",OFFSET(J$3,MOD(QUOTIENT(ROW()-ROW($A$20),'Feuille1-Catégories'!$B$6/J$6),J$5),0),IF(MOD($A648-1-J$10,'Feuille1-Catégories'!$F$5+1)=0,J$3,""))),"")</f>
        <v/>
      </c>
      <c r="K648" s="7" t="str">
        <f ca="1">IF(AND($A648&lt;&gt;"",K$9&lt;&gt;""),IF(HLOOKUP(K$9,'Feuille1-Catégories'!$C$1:$G$2,2,FALSE)="OUI",K$3,IF(HLOOKUP(K$9,'Feuille1-Catégories'!$C$1:$G$3,3,FALSE)="OUI",OFFSET(K$3,MOD(QUOTIENT(ROW()-ROW($A$20),'Feuille1-Catégories'!$B$6/K$6),K$5),0),IF(MOD($A648-1-K$10,'Feuille1-Catégories'!$F$5+1)=0,K$3,""))),"")</f>
        <v/>
      </c>
      <c r="L648" s="7" t="str">
        <f ca="1">IF(AND($A648&lt;&gt;"",L$9&lt;&gt;""),IF(HLOOKUP(L$9,'Feuille1-Catégories'!$C$1:$G$2,2,FALSE)="OUI",L$3,IF(HLOOKUP(L$9,'Feuille1-Catégories'!$C$1:$G$3,3,FALSE)="OUI",OFFSET(L$3,MOD(QUOTIENT(ROW()-ROW($A$20),'Feuille1-Catégories'!$B$6/L$6),L$5),0),IF(MOD($A648-1-L$10,'Feuille1-Catégories'!$F$5+1)=0,L$3,""))),"")</f>
        <v/>
      </c>
      <c r="M648" s="7" t="str">
        <f ca="1">IF(AND($A648&lt;&gt;"",M$9&lt;&gt;""),IF(HLOOKUP(M$9,'Feuille1-Catégories'!$C$1:$G$2,2,FALSE)="OUI",M$3,IF(HLOOKUP(M$9,'Feuille1-Catégories'!$C$1:$G$3,3,FALSE)="OUI",OFFSET(M$3,MOD(QUOTIENT(ROW()-ROW($A$20),'Feuille1-Catégories'!$B$6/M$6),M$5),0),IF(MOD($A648-1-M$10,'Feuille1-Catégories'!$F$5+1)=0,M$3,""))),"")</f>
        <v/>
      </c>
      <c r="N648" s="7" t="str">
        <f ca="1">IF(AND($A648&lt;&gt;"",N$9&lt;&gt;""),IF(HLOOKUP(N$9,'Feuille1-Catégories'!$C$1:$G$2,2,FALSE)="OUI",N$3,IF(HLOOKUP(N$9,'Feuille1-Catégories'!$C$1:$G$3,3,FALSE)="OUI",OFFSET(N$3,MOD(QUOTIENT(ROW()-ROW($A$20),'Feuille1-Catégories'!$B$6/N$6),N$5),0),IF(MOD($A648-1-N$10,'Feuille1-Catégories'!$F$5+1)=0,N$3,""))),"")</f>
        <v/>
      </c>
      <c r="O648" s="7" t="str">
        <f ca="1">IF(AND($A648&lt;&gt;"",O$9&lt;&gt;""),IF(HLOOKUP(O$9,'Feuille1-Catégories'!$C$1:$G$2,2,FALSE)="OUI",O$3,IF(HLOOKUP(O$9,'Feuille1-Catégories'!$C$1:$G$3,3,FALSE)="OUI",OFFSET(O$3,MOD(QUOTIENT(ROW()-ROW($A$20),'Feuille1-Catégories'!$B$6/O$6),O$5),0),IF(MOD($A648-1-O$10,'Feuille1-Catégories'!$F$5+1)=0,O$3,""))),"")</f>
        <v/>
      </c>
      <c r="P648" s="7" t="str">
        <f ca="1">IF(AND($A648&lt;&gt;"",P$9&lt;&gt;""),IF(HLOOKUP(P$9,'Feuille1-Catégories'!$C$1:$G$2,2,FALSE)="OUI",P$3,IF(HLOOKUP(P$9,'Feuille1-Catégories'!$C$1:$G$3,3,FALSE)="OUI",OFFSET(P$3,MOD(QUOTIENT(ROW()-ROW($A$20),'Feuille1-Catégories'!$B$6/P$6),P$5),0),IF(MOD($A648-1-P$10,'Feuille1-Catégories'!$F$5+1)=0,P$3,""))),"")</f>
        <v/>
      </c>
      <c r="Q648" s="7" t="str">
        <f ca="1">IF(AND($A648&lt;&gt;"",Q$9&lt;&gt;""),IF(HLOOKUP(Q$9,'Feuille1-Catégories'!$C$1:$G$2,2,FALSE)="OUI",Q$3,IF(HLOOKUP(Q$9,'Feuille1-Catégories'!$C$1:$G$3,3,FALSE)="OUI",OFFSET(Q$3,MOD(QUOTIENT(ROW()-ROW($A$20),'Feuille1-Catégories'!$B$6/Q$6),Q$5),0),IF(MOD($A648-1-Q$10,'Feuille1-Catégories'!$F$5+1)=0,Q$3,""))),"")</f>
        <v/>
      </c>
      <c r="R648" s="7" t="str">
        <f ca="1">IF(AND($A648&lt;&gt;"",R$9&lt;&gt;""),IF(HLOOKUP(R$9,'Feuille1-Catégories'!$C$1:$G$2,2,FALSE)="OUI",R$3,IF(HLOOKUP(R$9,'Feuille1-Catégories'!$C$1:$G$3,3,FALSE)="OUI",OFFSET(R$3,MOD(QUOTIENT(ROW()-ROW($A$20),'Feuille1-Catégories'!$B$6/R$6),R$5),0),IF(MOD($A648-1-R$10,'Feuille1-Catégories'!$F$5+1)=0,R$3,""))),"")</f>
        <v/>
      </c>
      <c r="S648" s="7" t="str">
        <f ca="1">IF(AND($A648&lt;&gt;"",S$9&lt;&gt;""),IF(HLOOKUP(S$9,'Feuille1-Catégories'!$C$1:$G$2,2,FALSE)="OUI",S$3,IF(HLOOKUP(S$9,'Feuille1-Catégories'!$C$1:$G$3,3,FALSE)="OUI",OFFSET(S$3,MOD(QUOTIENT(ROW()-ROW($A$20),'Feuille1-Catégories'!$B$6/S$6),S$5),0),IF(MOD($A648-1-S$10,'Feuille1-Catégories'!$F$5+1)=0,S$3,""))),"")</f>
        <v/>
      </c>
      <c r="T648" s="7" t="str">
        <f ca="1">IF(AND($A648&lt;&gt;"",T$9&lt;&gt;""),IF(HLOOKUP(T$9,'Feuille1-Catégories'!$C$1:$G$2,2,FALSE)="OUI",T$3,IF(HLOOKUP(T$9,'Feuille1-Catégories'!$C$1:$G$3,3,FALSE)="OUI",OFFSET(T$3,MOD(QUOTIENT(ROW()-ROW($A$20),'Feuille1-Catégories'!$B$6/T$6),T$5),0),IF(MOD($A648-1-T$10,'Feuille1-Catégories'!$F$5+1)=0,T$3,""))),"")</f>
        <v/>
      </c>
      <c r="U648" s="7" t="str">
        <f ca="1">IF(AND($A648&lt;&gt;"",U$9&lt;&gt;""),IF(HLOOKUP(U$9,'Feuille1-Catégories'!$C$1:$G$2,2,FALSE)="OUI",U$3,IF(HLOOKUP(U$9,'Feuille1-Catégories'!$C$1:$G$3,3,FALSE)="OUI",OFFSET(U$3,MOD(QUOTIENT(ROW()-ROW($A$20),'Feuille1-Catégories'!$B$6/U$6),U$5),0),IF(MOD($A648-1-U$10,'Feuille1-Catégories'!$F$5+1)=0,U$3,""))),"")</f>
        <v/>
      </c>
      <c r="V648" s="7" t="str">
        <f ca="1">IF(AND($A648&lt;&gt;"",V$9&lt;&gt;""),IF(HLOOKUP(V$9,'Feuille1-Catégories'!$C$1:$G$2,2,FALSE)="OUI",V$3,IF(HLOOKUP(V$9,'Feuille1-Catégories'!$C$1:$G$3,3,FALSE)="OUI",OFFSET(V$3,MOD(QUOTIENT(ROW()-ROW($A$20),'Feuille1-Catégories'!$B$6/V$6),V$5),0),IF(MOD($A648-1-V$10,'Feuille1-Catégories'!$F$5+1)=0,V$3,""))),"")</f>
        <v/>
      </c>
      <c r="W648" s="7" t="str">
        <f ca="1">IF(AND($A648&lt;&gt;"",W$9&lt;&gt;""),IF(HLOOKUP(W$9,'Feuille1-Catégories'!$C$1:$G$2,2,FALSE)="OUI",W$3,IF(HLOOKUP(W$9,'Feuille1-Catégories'!$C$1:$G$3,3,FALSE)="OUI",OFFSET(W$3,MOD(QUOTIENT(ROW()-ROW($A$20),'Feuille1-Catégories'!$B$6/W$6),W$5),0),IF(MOD($A648-1-W$10,'Feuille1-Catégories'!$F$5+1)=0,W$3,""))),"")</f>
        <v/>
      </c>
      <c r="X648" s="7" t="str">
        <f ca="1">IF(AND($A648&lt;&gt;"",X$9&lt;&gt;""),IF(HLOOKUP(X$9,'Feuille1-Catégories'!$C$1:$G$2,2,FALSE)="OUI",X$3,IF(HLOOKUP(X$9,'Feuille1-Catégories'!$C$1:$G$3,3,FALSE)="OUI",OFFSET(X$3,MOD(QUOTIENT(ROW()-ROW($A$20),'Feuille1-Catégories'!$B$6/X$6),X$5),0),IF(MOD($A648-1-X$10,'Feuille1-Catégories'!$F$5+1)=0,X$3,""))),"")</f>
        <v/>
      </c>
      <c r="Y648" s="7" t="str">
        <f ca="1">IF(AND($A648&lt;&gt;"",Y$9&lt;&gt;""),IF(HLOOKUP(Y$9,'Feuille1-Catégories'!$C$1:$G$2,2,FALSE)="OUI",Y$3,IF(HLOOKUP(Y$9,'Feuille1-Catégories'!$C$1:$G$3,3,FALSE)="OUI",OFFSET(Y$3,MOD(QUOTIENT(ROW()-ROW($A$20),'Feuille1-Catégories'!$B$6/Y$6),Y$5),0),IF(MOD($A648-1-Y$10,'Feuille1-Catégories'!$F$5+1)=0,Y$3,""))),"")</f>
        <v/>
      </c>
      <c r="Z648" s="7" t="str">
        <f ca="1">IF(AND($A648&lt;&gt;"",Z$9&lt;&gt;""),IF(HLOOKUP(Z$9,'Feuille1-Catégories'!$C$1:$G$2,2,FALSE)="OUI",Z$3,IF(HLOOKUP(Z$9,'Feuille1-Catégories'!$C$1:$G$3,3,FALSE)="OUI",OFFSET(Z$3,MOD(QUOTIENT(ROW()-ROW($A$20),'Feuille1-Catégories'!$B$6/Z$6),Z$5),0),"")),"")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49" spans="1:26" ht="17" x14ac:dyDescent="0.2">
      <c r="A649" s="21" t="str">
        <f>IF(ROW()-ROW($A$19)&gt;'Feuille1-Catégories'!$B$6,"",ROW()-ROW($A$19))</f>
        <v/>
      </c>
      <c r="B649" s="33" t="str">
        <f t="shared" si="28"/>
        <v/>
      </c>
      <c r="C649" s="10" t="str">
        <f t="shared" si="29"/>
        <v/>
      </c>
      <c r="D649" s="10" t="str">
        <f>IF('Feuille3-Coût de production'!D649&lt;&gt;"",'Feuille3-Coût de production'!D649,"")</f>
        <v/>
      </c>
      <c r="E649" s="10" t="str">
        <f t="shared" si="30"/>
        <v/>
      </c>
      <c r="F649" s="7" t="str">
        <f ca="1">IF(AND($A649&lt;&gt;"",F$9&lt;&gt;""),IF(HLOOKUP(F$9,'Feuille1-Catégories'!$C$1:$G$2,2,FALSE)="OUI",F$3,IF(HLOOKUP(F$9,'Feuille1-Catégories'!$C$1:$G$3,3,FALSE)="OUI",OFFSET(F$3,MOD(QUOTIENT(ROW()-ROW($A$20),'Feuille1-Catégories'!$B$6/F$6),F$5),0),IF(MOD($A649-1-F$10,'Feuille1-Catégories'!$F$5+1)=0,F$3,""))),"")</f>
        <v/>
      </c>
      <c r="G649" s="7" t="str">
        <f ca="1">IF(AND($A649&lt;&gt;"",G$9&lt;&gt;""),IF(HLOOKUP(G$9,'Feuille1-Catégories'!$C$1:$G$2,2,FALSE)="OUI",G$3,IF(HLOOKUP(G$9,'Feuille1-Catégories'!$C$1:$G$3,3,FALSE)="OUI",OFFSET(G$3,MOD(QUOTIENT(ROW()-ROW($A$20),'Feuille1-Catégories'!$B$6/G$6),G$5),0),IF(MOD($A649-1-G$10,'Feuille1-Catégories'!$F$5+1)=0,G$3,""))),"")</f>
        <v/>
      </c>
      <c r="H649" s="7" t="str">
        <f ca="1">IF(AND($A649&lt;&gt;"",H$9&lt;&gt;""),IF(HLOOKUP(H$9,'Feuille1-Catégories'!$C$1:$G$2,2,FALSE)="OUI",H$3,IF(HLOOKUP(H$9,'Feuille1-Catégories'!$C$1:$G$3,3,FALSE)="OUI",OFFSET(H$3,MOD(QUOTIENT(ROW()-ROW($A$20),'Feuille1-Catégories'!$B$6/H$6),H$5),0),IF(MOD($A649-1-H$10,'Feuille1-Catégories'!$F$5+1)=0,H$3,""))),"")</f>
        <v/>
      </c>
      <c r="I649" s="7" t="str">
        <f ca="1">IF(AND($A649&lt;&gt;"",I$9&lt;&gt;""),IF(HLOOKUP(I$9,'Feuille1-Catégories'!$C$1:$G$2,2,FALSE)="OUI",I$3,IF(HLOOKUP(I$9,'Feuille1-Catégories'!$C$1:$G$3,3,FALSE)="OUI",OFFSET(I$3,MOD(QUOTIENT(ROW()-ROW($A$20),'Feuille1-Catégories'!$B$6/I$6),I$5),0),IF(MOD($A649-1-I$10,'Feuille1-Catégories'!$F$5+1)=0,I$3,""))),"")</f>
        <v/>
      </c>
      <c r="J649" s="7" t="str">
        <f ca="1">IF(AND($A649&lt;&gt;"",J$9&lt;&gt;""),IF(HLOOKUP(J$9,'Feuille1-Catégories'!$C$1:$G$2,2,FALSE)="OUI",J$3,IF(HLOOKUP(J$9,'Feuille1-Catégories'!$C$1:$G$3,3,FALSE)="OUI",OFFSET(J$3,MOD(QUOTIENT(ROW()-ROW($A$20),'Feuille1-Catégories'!$B$6/J$6),J$5),0),IF(MOD($A649-1-J$10,'Feuille1-Catégories'!$F$5+1)=0,J$3,""))),"")</f>
        <v/>
      </c>
      <c r="K649" s="7" t="str">
        <f ca="1">IF(AND($A649&lt;&gt;"",K$9&lt;&gt;""),IF(HLOOKUP(K$9,'Feuille1-Catégories'!$C$1:$G$2,2,FALSE)="OUI",K$3,IF(HLOOKUP(K$9,'Feuille1-Catégories'!$C$1:$G$3,3,FALSE)="OUI",OFFSET(K$3,MOD(QUOTIENT(ROW()-ROW($A$20),'Feuille1-Catégories'!$B$6/K$6),K$5),0),IF(MOD($A649-1-K$10,'Feuille1-Catégories'!$F$5+1)=0,K$3,""))),"")</f>
        <v/>
      </c>
      <c r="L649" s="7" t="str">
        <f ca="1">IF(AND($A649&lt;&gt;"",L$9&lt;&gt;""),IF(HLOOKUP(L$9,'Feuille1-Catégories'!$C$1:$G$2,2,FALSE)="OUI",L$3,IF(HLOOKUP(L$9,'Feuille1-Catégories'!$C$1:$G$3,3,FALSE)="OUI",OFFSET(L$3,MOD(QUOTIENT(ROW()-ROW($A$20),'Feuille1-Catégories'!$B$6/L$6),L$5),0),IF(MOD($A649-1-L$10,'Feuille1-Catégories'!$F$5+1)=0,L$3,""))),"")</f>
        <v/>
      </c>
      <c r="M649" s="7" t="str">
        <f ca="1">IF(AND($A649&lt;&gt;"",M$9&lt;&gt;""),IF(HLOOKUP(M$9,'Feuille1-Catégories'!$C$1:$G$2,2,FALSE)="OUI",M$3,IF(HLOOKUP(M$9,'Feuille1-Catégories'!$C$1:$G$3,3,FALSE)="OUI",OFFSET(M$3,MOD(QUOTIENT(ROW()-ROW($A$20),'Feuille1-Catégories'!$B$6/M$6),M$5),0),IF(MOD($A649-1-M$10,'Feuille1-Catégories'!$F$5+1)=0,M$3,""))),"")</f>
        <v/>
      </c>
      <c r="N649" s="7" t="str">
        <f ca="1">IF(AND($A649&lt;&gt;"",N$9&lt;&gt;""),IF(HLOOKUP(N$9,'Feuille1-Catégories'!$C$1:$G$2,2,FALSE)="OUI",N$3,IF(HLOOKUP(N$9,'Feuille1-Catégories'!$C$1:$G$3,3,FALSE)="OUI",OFFSET(N$3,MOD(QUOTIENT(ROW()-ROW($A$20),'Feuille1-Catégories'!$B$6/N$6),N$5),0),IF(MOD($A649-1-N$10,'Feuille1-Catégories'!$F$5+1)=0,N$3,""))),"")</f>
        <v/>
      </c>
      <c r="O649" s="7" t="str">
        <f ca="1">IF(AND($A649&lt;&gt;"",O$9&lt;&gt;""),IF(HLOOKUP(O$9,'Feuille1-Catégories'!$C$1:$G$2,2,FALSE)="OUI",O$3,IF(HLOOKUP(O$9,'Feuille1-Catégories'!$C$1:$G$3,3,FALSE)="OUI",OFFSET(O$3,MOD(QUOTIENT(ROW()-ROW($A$20),'Feuille1-Catégories'!$B$6/O$6),O$5),0),IF(MOD($A649-1-O$10,'Feuille1-Catégories'!$F$5+1)=0,O$3,""))),"")</f>
        <v/>
      </c>
      <c r="P649" s="7" t="str">
        <f ca="1">IF(AND($A649&lt;&gt;"",P$9&lt;&gt;""),IF(HLOOKUP(P$9,'Feuille1-Catégories'!$C$1:$G$2,2,FALSE)="OUI",P$3,IF(HLOOKUP(P$9,'Feuille1-Catégories'!$C$1:$G$3,3,FALSE)="OUI",OFFSET(P$3,MOD(QUOTIENT(ROW()-ROW($A$20),'Feuille1-Catégories'!$B$6/P$6),P$5),0),IF(MOD($A649-1-P$10,'Feuille1-Catégories'!$F$5+1)=0,P$3,""))),"")</f>
        <v/>
      </c>
      <c r="Q649" s="7" t="str">
        <f ca="1">IF(AND($A649&lt;&gt;"",Q$9&lt;&gt;""),IF(HLOOKUP(Q$9,'Feuille1-Catégories'!$C$1:$G$2,2,FALSE)="OUI",Q$3,IF(HLOOKUP(Q$9,'Feuille1-Catégories'!$C$1:$G$3,3,FALSE)="OUI",OFFSET(Q$3,MOD(QUOTIENT(ROW()-ROW($A$20),'Feuille1-Catégories'!$B$6/Q$6),Q$5),0),IF(MOD($A649-1-Q$10,'Feuille1-Catégories'!$F$5+1)=0,Q$3,""))),"")</f>
        <v/>
      </c>
      <c r="R649" s="7" t="str">
        <f ca="1">IF(AND($A649&lt;&gt;"",R$9&lt;&gt;""),IF(HLOOKUP(R$9,'Feuille1-Catégories'!$C$1:$G$2,2,FALSE)="OUI",R$3,IF(HLOOKUP(R$9,'Feuille1-Catégories'!$C$1:$G$3,3,FALSE)="OUI",OFFSET(R$3,MOD(QUOTIENT(ROW()-ROW($A$20),'Feuille1-Catégories'!$B$6/R$6),R$5),0),IF(MOD($A649-1-R$10,'Feuille1-Catégories'!$F$5+1)=0,R$3,""))),"")</f>
        <v/>
      </c>
      <c r="S649" s="7" t="str">
        <f ca="1">IF(AND($A649&lt;&gt;"",S$9&lt;&gt;""),IF(HLOOKUP(S$9,'Feuille1-Catégories'!$C$1:$G$2,2,FALSE)="OUI",S$3,IF(HLOOKUP(S$9,'Feuille1-Catégories'!$C$1:$G$3,3,FALSE)="OUI",OFFSET(S$3,MOD(QUOTIENT(ROW()-ROW($A$20),'Feuille1-Catégories'!$B$6/S$6),S$5),0),IF(MOD($A649-1-S$10,'Feuille1-Catégories'!$F$5+1)=0,S$3,""))),"")</f>
        <v/>
      </c>
      <c r="T649" s="7" t="str">
        <f ca="1">IF(AND($A649&lt;&gt;"",T$9&lt;&gt;""),IF(HLOOKUP(T$9,'Feuille1-Catégories'!$C$1:$G$2,2,FALSE)="OUI",T$3,IF(HLOOKUP(T$9,'Feuille1-Catégories'!$C$1:$G$3,3,FALSE)="OUI",OFFSET(T$3,MOD(QUOTIENT(ROW()-ROW($A$20),'Feuille1-Catégories'!$B$6/T$6),T$5),0),IF(MOD($A649-1-T$10,'Feuille1-Catégories'!$F$5+1)=0,T$3,""))),"")</f>
        <v/>
      </c>
      <c r="U649" s="7" t="str">
        <f ca="1">IF(AND($A649&lt;&gt;"",U$9&lt;&gt;""),IF(HLOOKUP(U$9,'Feuille1-Catégories'!$C$1:$G$2,2,FALSE)="OUI",U$3,IF(HLOOKUP(U$9,'Feuille1-Catégories'!$C$1:$G$3,3,FALSE)="OUI",OFFSET(U$3,MOD(QUOTIENT(ROW()-ROW($A$20),'Feuille1-Catégories'!$B$6/U$6),U$5),0),IF(MOD($A649-1-U$10,'Feuille1-Catégories'!$F$5+1)=0,U$3,""))),"")</f>
        <v/>
      </c>
      <c r="V649" s="7" t="str">
        <f ca="1">IF(AND($A649&lt;&gt;"",V$9&lt;&gt;""),IF(HLOOKUP(V$9,'Feuille1-Catégories'!$C$1:$G$2,2,FALSE)="OUI",V$3,IF(HLOOKUP(V$9,'Feuille1-Catégories'!$C$1:$G$3,3,FALSE)="OUI",OFFSET(V$3,MOD(QUOTIENT(ROW()-ROW($A$20),'Feuille1-Catégories'!$B$6/V$6),V$5),0),IF(MOD($A649-1-V$10,'Feuille1-Catégories'!$F$5+1)=0,V$3,""))),"")</f>
        <v/>
      </c>
      <c r="W649" s="7" t="str">
        <f ca="1">IF(AND($A649&lt;&gt;"",W$9&lt;&gt;""),IF(HLOOKUP(W$9,'Feuille1-Catégories'!$C$1:$G$2,2,FALSE)="OUI",W$3,IF(HLOOKUP(W$9,'Feuille1-Catégories'!$C$1:$G$3,3,FALSE)="OUI",OFFSET(W$3,MOD(QUOTIENT(ROW()-ROW($A$20),'Feuille1-Catégories'!$B$6/W$6),W$5),0),IF(MOD($A649-1-W$10,'Feuille1-Catégories'!$F$5+1)=0,W$3,""))),"")</f>
        <v/>
      </c>
      <c r="X649" s="7" t="str">
        <f ca="1">IF(AND($A649&lt;&gt;"",X$9&lt;&gt;""),IF(HLOOKUP(X$9,'Feuille1-Catégories'!$C$1:$G$2,2,FALSE)="OUI",X$3,IF(HLOOKUP(X$9,'Feuille1-Catégories'!$C$1:$G$3,3,FALSE)="OUI",OFFSET(X$3,MOD(QUOTIENT(ROW()-ROW($A$20),'Feuille1-Catégories'!$B$6/X$6),X$5),0),IF(MOD($A649-1-X$10,'Feuille1-Catégories'!$F$5+1)=0,X$3,""))),"")</f>
        <v/>
      </c>
      <c r="Y649" s="7" t="str">
        <f ca="1">IF(AND($A649&lt;&gt;"",Y$9&lt;&gt;""),IF(HLOOKUP(Y$9,'Feuille1-Catégories'!$C$1:$G$2,2,FALSE)="OUI",Y$3,IF(HLOOKUP(Y$9,'Feuille1-Catégories'!$C$1:$G$3,3,FALSE)="OUI",OFFSET(Y$3,MOD(QUOTIENT(ROW()-ROW($A$20),'Feuille1-Catégories'!$B$6/Y$6),Y$5),0),IF(MOD($A649-1-Y$10,'Feuille1-Catégories'!$F$5+1)=0,Y$3,""))),"")</f>
        <v/>
      </c>
      <c r="Z649" s="7" t="str">
        <f ca="1">IF(AND($A649&lt;&gt;"",Z$9&lt;&gt;""),IF(HLOOKUP(Z$9,'Feuille1-Catégories'!$C$1:$G$2,2,FALSE)="OUI",Z$3,IF(HLOOKUP(Z$9,'Feuille1-Catégories'!$C$1:$G$3,3,FALSE)="OUI",OFFSET(Z$3,MOD(QUOTIENT(ROW()-ROW($A$20),'Feuille1-Catégories'!$B$6/Z$6),Z$5),0),"")),"")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50" spans="1:26" ht="17" x14ac:dyDescent="0.2">
      <c r="A650" s="21" t="str">
        <f>IF(ROW()-ROW($A$19)&gt;'Feuille1-Catégories'!$B$6,"",ROW()-ROW($A$19))</f>
        <v/>
      </c>
      <c r="B650" s="33" t="str">
        <f t="shared" si="28"/>
        <v/>
      </c>
      <c r="C650" s="10" t="str">
        <f t="shared" si="29"/>
        <v/>
      </c>
      <c r="D650" s="10" t="str">
        <f>IF('Feuille3-Coût de production'!D650&lt;&gt;"",'Feuille3-Coût de production'!D650,"")</f>
        <v/>
      </c>
      <c r="E650" s="10" t="str">
        <f t="shared" si="30"/>
        <v/>
      </c>
      <c r="F650" s="7" t="str">
        <f ca="1">IF(AND($A650&lt;&gt;"",F$9&lt;&gt;""),IF(HLOOKUP(F$9,'Feuille1-Catégories'!$C$1:$G$2,2,FALSE)="OUI",F$3,IF(HLOOKUP(F$9,'Feuille1-Catégories'!$C$1:$G$3,3,FALSE)="OUI",OFFSET(F$3,MOD(QUOTIENT(ROW()-ROW($A$20),'Feuille1-Catégories'!$B$6/F$6),F$5),0),IF(MOD($A650-1-F$10,'Feuille1-Catégories'!$F$5+1)=0,F$3,""))),"")</f>
        <v/>
      </c>
      <c r="G650" s="7" t="str">
        <f ca="1">IF(AND($A650&lt;&gt;"",G$9&lt;&gt;""),IF(HLOOKUP(G$9,'Feuille1-Catégories'!$C$1:$G$2,2,FALSE)="OUI",G$3,IF(HLOOKUP(G$9,'Feuille1-Catégories'!$C$1:$G$3,3,FALSE)="OUI",OFFSET(G$3,MOD(QUOTIENT(ROW()-ROW($A$20),'Feuille1-Catégories'!$B$6/G$6),G$5),0),IF(MOD($A650-1-G$10,'Feuille1-Catégories'!$F$5+1)=0,G$3,""))),"")</f>
        <v/>
      </c>
      <c r="H650" s="7" t="str">
        <f ca="1">IF(AND($A650&lt;&gt;"",H$9&lt;&gt;""),IF(HLOOKUP(H$9,'Feuille1-Catégories'!$C$1:$G$2,2,FALSE)="OUI",H$3,IF(HLOOKUP(H$9,'Feuille1-Catégories'!$C$1:$G$3,3,FALSE)="OUI",OFFSET(H$3,MOD(QUOTIENT(ROW()-ROW($A$20),'Feuille1-Catégories'!$B$6/H$6),H$5),0),IF(MOD($A650-1-H$10,'Feuille1-Catégories'!$F$5+1)=0,H$3,""))),"")</f>
        <v/>
      </c>
      <c r="I650" s="7" t="str">
        <f ca="1">IF(AND($A650&lt;&gt;"",I$9&lt;&gt;""),IF(HLOOKUP(I$9,'Feuille1-Catégories'!$C$1:$G$2,2,FALSE)="OUI",I$3,IF(HLOOKUP(I$9,'Feuille1-Catégories'!$C$1:$G$3,3,FALSE)="OUI",OFFSET(I$3,MOD(QUOTIENT(ROW()-ROW($A$20),'Feuille1-Catégories'!$B$6/I$6),I$5),0),IF(MOD($A650-1-I$10,'Feuille1-Catégories'!$F$5+1)=0,I$3,""))),"")</f>
        <v/>
      </c>
      <c r="J650" s="7" t="str">
        <f ca="1">IF(AND($A650&lt;&gt;"",J$9&lt;&gt;""),IF(HLOOKUP(J$9,'Feuille1-Catégories'!$C$1:$G$2,2,FALSE)="OUI",J$3,IF(HLOOKUP(J$9,'Feuille1-Catégories'!$C$1:$G$3,3,FALSE)="OUI",OFFSET(J$3,MOD(QUOTIENT(ROW()-ROW($A$20),'Feuille1-Catégories'!$B$6/J$6),J$5),0),IF(MOD($A650-1-J$10,'Feuille1-Catégories'!$F$5+1)=0,J$3,""))),"")</f>
        <v/>
      </c>
      <c r="K650" s="7" t="str">
        <f ca="1">IF(AND($A650&lt;&gt;"",K$9&lt;&gt;""),IF(HLOOKUP(K$9,'Feuille1-Catégories'!$C$1:$G$2,2,FALSE)="OUI",K$3,IF(HLOOKUP(K$9,'Feuille1-Catégories'!$C$1:$G$3,3,FALSE)="OUI",OFFSET(K$3,MOD(QUOTIENT(ROW()-ROW($A$20),'Feuille1-Catégories'!$B$6/K$6),K$5),0),IF(MOD($A650-1-K$10,'Feuille1-Catégories'!$F$5+1)=0,K$3,""))),"")</f>
        <v/>
      </c>
      <c r="L650" s="7" t="str">
        <f ca="1">IF(AND($A650&lt;&gt;"",L$9&lt;&gt;""),IF(HLOOKUP(L$9,'Feuille1-Catégories'!$C$1:$G$2,2,FALSE)="OUI",L$3,IF(HLOOKUP(L$9,'Feuille1-Catégories'!$C$1:$G$3,3,FALSE)="OUI",OFFSET(L$3,MOD(QUOTIENT(ROW()-ROW($A$20),'Feuille1-Catégories'!$B$6/L$6),L$5),0),IF(MOD($A650-1-L$10,'Feuille1-Catégories'!$F$5+1)=0,L$3,""))),"")</f>
        <v/>
      </c>
      <c r="M650" s="7" t="str">
        <f ca="1">IF(AND($A650&lt;&gt;"",M$9&lt;&gt;""),IF(HLOOKUP(M$9,'Feuille1-Catégories'!$C$1:$G$2,2,FALSE)="OUI",M$3,IF(HLOOKUP(M$9,'Feuille1-Catégories'!$C$1:$G$3,3,FALSE)="OUI",OFFSET(M$3,MOD(QUOTIENT(ROW()-ROW($A$20),'Feuille1-Catégories'!$B$6/M$6),M$5),0),IF(MOD($A650-1-M$10,'Feuille1-Catégories'!$F$5+1)=0,M$3,""))),"")</f>
        <v/>
      </c>
      <c r="N650" s="7" t="str">
        <f ca="1">IF(AND($A650&lt;&gt;"",N$9&lt;&gt;""),IF(HLOOKUP(N$9,'Feuille1-Catégories'!$C$1:$G$2,2,FALSE)="OUI",N$3,IF(HLOOKUP(N$9,'Feuille1-Catégories'!$C$1:$G$3,3,FALSE)="OUI",OFFSET(N$3,MOD(QUOTIENT(ROW()-ROW($A$20),'Feuille1-Catégories'!$B$6/N$6),N$5),0),IF(MOD($A650-1-N$10,'Feuille1-Catégories'!$F$5+1)=0,N$3,""))),"")</f>
        <v/>
      </c>
      <c r="O650" s="7" t="str">
        <f ca="1">IF(AND($A650&lt;&gt;"",O$9&lt;&gt;""),IF(HLOOKUP(O$9,'Feuille1-Catégories'!$C$1:$G$2,2,FALSE)="OUI",O$3,IF(HLOOKUP(O$9,'Feuille1-Catégories'!$C$1:$G$3,3,FALSE)="OUI",OFFSET(O$3,MOD(QUOTIENT(ROW()-ROW($A$20),'Feuille1-Catégories'!$B$6/O$6),O$5),0),IF(MOD($A650-1-O$10,'Feuille1-Catégories'!$F$5+1)=0,O$3,""))),"")</f>
        <v/>
      </c>
      <c r="P650" s="7" t="str">
        <f ca="1">IF(AND($A650&lt;&gt;"",P$9&lt;&gt;""),IF(HLOOKUP(P$9,'Feuille1-Catégories'!$C$1:$G$2,2,FALSE)="OUI",P$3,IF(HLOOKUP(P$9,'Feuille1-Catégories'!$C$1:$G$3,3,FALSE)="OUI",OFFSET(P$3,MOD(QUOTIENT(ROW()-ROW($A$20),'Feuille1-Catégories'!$B$6/P$6),P$5),0),IF(MOD($A650-1-P$10,'Feuille1-Catégories'!$F$5+1)=0,P$3,""))),"")</f>
        <v/>
      </c>
      <c r="Q650" s="7" t="str">
        <f ca="1">IF(AND($A650&lt;&gt;"",Q$9&lt;&gt;""),IF(HLOOKUP(Q$9,'Feuille1-Catégories'!$C$1:$G$2,2,FALSE)="OUI",Q$3,IF(HLOOKUP(Q$9,'Feuille1-Catégories'!$C$1:$G$3,3,FALSE)="OUI",OFFSET(Q$3,MOD(QUOTIENT(ROW()-ROW($A$20),'Feuille1-Catégories'!$B$6/Q$6),Q$5),0),IF(MOD($A650-1-Q$10,'Feuille1-Catégories'!$F$5+1)=0,Q$3,""))),"")</f>
        <v/>
      </c>
      <c r="R650" s="7" t="str">
        <f ca="1">IF(AND($A650&lt;&gt;"",R$9&lt;&gt;""),IF(HLOOKUP(R$9,'Feuille1-Catégories'!$C$1:$G$2,2,FALSE)="OUI",R$3,IF(HLOOKUP(R$9,'Feuille1-Catégories'!$C$1:$G$3,3,FALSE)="OUI",OFFSET(R$3,MOD(QUOTIENT(ROW()-ROW($A$20),'Feuille1-Catégories'!$B$6/R$6),R$5),0),IF(MOD($A650-1-R$10,'Feuille1-Catégories'!$F$5+1)=0,R$3,""))),"")</f>
        <v/>
      </c>
      <c r="S650" s="7" t="str">
        <f ca="1">IF(AND($A650&lt;&gt;"",S$9&lt;&gt;""),IF(HLOOKUP(S$9,'Feuille1-Catégories'!$C$1:$G$2,2,FALSE)="OUI",S$3,IF(HLOOKUP(S$9,'Feuille1-Catégories'!$C$1:$G$3,3,FALSE)="OUI",OFFSET(S$3,MOD(QUOTIENT(ROW()-ROW($A$20),'Feuille1-Catégories'!$B$6/S$6),S$5),0),IF(MOD($A650-1-S$10,'Feuille1-Catégories'!$F$5+1)=0,S$3,""))),"")</f>
        <v/>
      </c>
      <c r="T650" s="7" t="str">
        <f ca="1">IF(AND($A650&lt;&gt;"",T$9&lt;&gt;""),IF(HLOOKUP(T$9,'Feuille1-Catégories'!$C$1:$G$2,2,FALSE)="OUI",T$3,IF(HLOOKUP(T$9,'Feuille1-Catégories'!$C$1:$G$3,3,FALSE)="OUI",OFFSET(T$3,MOD(QUOTIENT(ROW()-ROW($A$20),'Feuille1-Catégories'!$B$6/T$6),T$5),0),IF(MOD($A650-1-T$10,'Feuille1-Catégories'!$F$5+1)=0,T$3,""))),"")</f>
        <v/>
      </c>
      <c r="U650" s="7" t="str">
        <f ca="1">IF(AND($A650&lt;&gt;"",U$9&lt;&gt;""),IF(HLOOKUP(U$9,'Feuille1-Catégories'!$C$1:$G$2,2,FALSE)="OUI",U$3,IF(HLOOKUP(U$9,'Feuille1-Catégories'!$C$1:$G$3,3,FALSE)="OUI",OFFSET(U$3,MOD(QUOTIENT(ROW()-ROW($A$20),'Feuille1-Catégories'!$B$6/U$6),U$5),0),IF(MOD($A650-1-U$10,'Feuille1-Catégories'!$F$5+1)=0,U$3,""))),"")</f>
        <v/>
      </c>
      <c r="V650" s="7" t="str">
        <f ca="1">IF(AND($A650&lt;&gt;"",V$9&lt;&gt;""),IF(HLOOKUP(V$9,'Feuille1-Catégories'!$C$1:$G$2,2,FALSE)="OUI",V$3,IF(HLOOKUP(V$9,'Feuille1-Catégories'!$C$1:$G$3,3,FALSE)="OUI",OFFSET(V$3,MOD(QUOTIENT(ROW()-ROW($A$20),'Feuille1-Catégories'!$B$6/V$6),V$5),0),IF(MOD($A650-1-V$10,'Feuille1-Catégories'!$F$5+1)=0,V$3,""))),"")</f>
        <v/>
      </c>
      <c r="W650" s="7" t="str">
        <f ca="1">IF(AND($A650&lt;&gt;"",W$9&lt;&gt;""),IF(HLOOKUP(W$9,'Feuille1-Catégories'!$C$1:$G$2,2,FALSE)="OUI",W$3,IF(HLOOKUP(W$9,'Feuille1-Catégories'!$C$1:$G$3,3,FALSE)="OUI",OFFSET(W$3,MOD(QUOTIENT(ROW()-ROW($A$20),'Feuille1-Catégories'!$B$6/W$6),W$5),0),IF(MOD($A650-1-W$10,'Feuille1-Catégories'!$F$5+1)=0,W$3,""))),"")</f>
        <v/>
      </c>
      <c r="X650" s="7" t="str">
        <f ca="1">IF(AND($A650&lt;&gt;"",X$9&lt;&gt;""),IF(HLOOKUP(X$9,'Feuille1-Catégories'!$C$1:$G$2,2,FALSE)="OUI",X$3,IF(HLOOKUP(X$9,'Feuille1-Catégories'!$C$1:$G$3,3,FALSE)="OUI",OFFSET(X$3,MOD(QUOTIENT(ROW()-ROW($A$20),'Feuille1-Catégories'!$B$6/X$6),X$5),0),IF(MOD($A650-1-X$10,'Feuille1-Catégories'!$F$5+1)=0,X$3,""))),"")</f>
        <v/>
      </c>
      <c r="Y650" s="7" t="str">
        <f ca="1">IF(AND($A650&lt;&gt;"",Y$9&lt;&gt;""),IF(HLOOKUP(Y$9,'Feuille1-Catégories'!$C$1:$G$2,2,FALSE)="OUI",Y$3,IF(HLOOKUP(Y$9,'Feuille1-Catégories'!$C$1:$G$3,3,FALSE)="OUI",OFFSET(Y$3,MOD(QUOTIENT(ROW()-ROW($A$20),'Feuille1-Catégories'!$B$6/Y$6),Y$5),0),IF(MOD($A650-1-Y$10,'Feuille1-Catégories'!$F$5+1)=0,Y$3,""))),"")</f>
        <v/>
      </c>
      <c r="Z650" s="7" t="str">
        <f ca="1">IF(AND($A650&lt;&gt;"",Z$9&lt;&gt;""),IF(HLOOKUP(Z$9,'Feuille1-Catégories'!$C$1:$G$2,2,FALSE)="OUI",Z$3,IF(HLOOKUP(Z$9,'Feuille1-Catégories'!$C$1:$G$3,3,FALSE)="OUI",OFFSET(Z$3,MOD(QUOTIENT(ROW()-ROW($A$20),'Feuille1-Catégories'!$B$6/Z$6),Z$5),0),"")),"")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51" spans="1:26" ht="17" x14ac:dyDescent="0.2">
      <c r="A651" s="21" t="str">
        <f>IF(ROW()-ROW($A$19)&gt;'Feuille1-Catégories'!$B$6,"",ROW()-ROW($A$19))</f>
        <v/>
      </c>
      <c r="B651" s="33" t="str">
        <f t="shared" si="28"/>
        <v/>
      </c>
      <c r="C651" s="10" t="str">
        <f t="shared" si="29"/>
        <v/>
      </c>
      <c r="D651" s="10" t="str">
        <f>IF('Feuille3-Coût de production'!D651&lt;&gt;"",'Feuille3-Coût de production'!D651,"")</f>
        <v/>
      </c>
      <c r="E651" s="10" t="str">
        <f t="shared" si="30"/>
        <v/>
      </c>
      <c r="F651" s="7" t="str">
        <f ca="1">IF(AND($A651&lt;&gt;"",F$9&lt;&gt;""),IF(HLOOKUP(F$9,'Feuille1-Catégories'!$C$1:$G$2,2,FALSE)="OUI",F$3,IF(HLOOKUP(F$9,'Feuille1-Catégories'!$C$1:$G$3,3,FALSE)="OUI",OFFSET(F$3,MOD(QUOTIENT(ROW()-ROW($A$20),'Feuille1-Catégories'!$B$6/F$6),F$5),0),IF(MOD($A651-1-F$10,'Feuille1-Catégories'!$F$5+1)=0,F$3,""))),"")</f>
        <v/>
      </c>
      <c r="G651" s="7" t="str">
        <f ca="1">IF(AND($A651&lt;&gt;"",G$9&lt;&gt;""),IF(HLOOKUP(G$9,'Feuille1-Catégories'!$C$1:$G$2,2,FALSE)="OUI",G$3,IF(HLOOKUP(G$9,'Feuille1-Catégories'!$C$1:$G$3,3,FALSE)="OUI",OFFSET(G$3,MOD(QUOTIENT(ROW()-ROW($A$20),'Feuille1-Catégories'!$B$6/G$6),G$5),0),IF(MOD($A651-1-G$10,'Feuille1-Catégories'!$F$5+1)=0,G$3,""))),"")</f>
        <v/>
      </c>
      <c r="H651" s="7" t="str">
        <f ca="1">IF(AND($A651&lt;&gt;"",H$9&lt;&gt;""),IF(HLOOKUP(H$9,'Feuille1-Catégories'!$C$1:$G$2,2,FALSE)="OUI",H$3,IF(HLOOKUP(H$9,'Feuille1-Catégories'!$C$1:$G$3,3,FALSE)="OUI",OFFSET(H$3,MOD(QUOTIENT(ROW()-ROW($A$20),'Feuille1-Catégories'!$B$6/H$6),H$5),0),IF(MOD($A651-1-H$10,'Feuille1-Catégories'!$F$5+1)=0,H$3,""))),"")</f>
        <v/>
      </c>
      <c r="I651" s="7" t="str">
        <f ca="1">IF(AND($A651&lt;&gt;"",I$9&lt;&gt;""),IF(HLOOKUP(I$9,'Feuille1-Catégories'!$C$1:$G$2,2,FALSE)="OUI",I$3,IF(HLOOKUP(I$9,'Feuille1-Catégories'!$C$1:$G$3,3,FALSE)="OUI",OFFSET(I$3,MOD(QUOTIENT(ROW()-ROW($A$20),'Feuille1-Catégories'!$B$6/I$6),I$5),0),IF(MOD($A651-1-I$10,'Feuille1-Catégories'!$F$5+1)=0,I$3,""))),"")</f>
        <v/>
      </c>
      <c r="J651" s="7" t="str">
        <f ca="1">IF(AND($A651&lt;&gt;"",J$9&lt;&gt;""),IF(HLOOKUP(J$9,'Feuille1-Catégories'!$C$1:$G$2,2,FALSE)="OUI",J$3,IF(HLOOKUP(J$9,'Feuille1-Catégories'!$C$1:$G$3,3,FALSE)="OUI",OFFSET(J$3,MOD(QUOTIENT(ROW()-ROW($A$20),'Feuille1-Catégories'!$B$6/J$6),J$5),0),IF(MOD($A651-1-J$10,'Feuille1-Catégories'!$F$5+1)=0,J$3,""))),"")</f>
        <v/>
      </c>
      <c r="K651" s="7" t="str">
        <f ca="1">IF(AND($A651&lt;&gt;"",K$9&lt;&gt;""),IF(HLOOKUP(K$9,'Feuille1-Catégories'!$C$1:$G$2,2,FALSE)="OUI",K$3,IF(HLOOKUP(K$9,'Feuille1-Catégories'!$C$1:$G$3,3,FALSE)="OUI",OFFSET(K$3,MOD(QUOTIENT(ROW()-ROW($A$20),'Feuille1-Catégories'!$B$6/K$6),K$5),0),IF(MOD($A651-1-K$10,'Feuille1-Catégories'!$F$5+1)=0,K$3,""))),"")</f>
        <v/>
      </c>
      <c r="L651" s="7" t="str">
        <f ca="1">IF(AND($A651&lt;&gt;"",L$9&lt;&gt;""),IF(HLOOKUP(L$9,'Feuille1-Catégories'!$C$1:$G$2,2,FALSE)="OUI",L$3,IF(HLOOKUP(L$9,'Feuille1-Catégories'!$C$1:$G$3,3,FALSE)="OUI",OFFSET(L$3,MOD(QUOTIENT(ROW()-ROW($A$20),'Feuille1-Catégories'!$B$6/L$6),L$5),0),IF(MOD($A651-1-L$10,'Feuille1-Catégories'!$F$5+1)=0,L$3,""))),"")</f>
        <v/>
      </c>
      <c r="M651" s="7" t="str">
        <f ca="1">IF(AND($A651&lt;&gt;"",M$9&lt;&gt;""),IF(HLOOKUP(M$9,'Feuille1-Catégories'!$C$1:$G$2,2,FALSE)="OUI",M$3,IF(HLOOKUP(M$9,'Feuille1-Catégories'!$C$1:$G$3,3,FALSE)="OUI",OFFSET(M$3,MOD(QUOTIENT(ROW()-ROW($A$20),'Feuille1-Catégories'!$B$6/M$6),M$5),0),IF(MOD($A651-1-M$10,'Feuille1-Catégories'!$F$5+1)=0,M$3,""))),"")</f>
        <v/>
      </c>
      <c r="N651" s="7" t="str">
        <f ca="1">IF(AND($A651&lt;&gt;"",N$9&lt;&gt;""),IF(HLOOKUP(N$9,'Feuille1-Catégories'!$C$1:$G$2,2,FALSE)="OUI",N$3,IF(HLOOKUP(N$9,'Feuille1-Catégories'!$C$1:$G$3,3,FALSE)="OUI",OFFSET(N$3,MOD(QUOTIENT(ROW()-ROW($A$20),'Feuille1-Catégories'!$B$6/N$6),N$5),0),IF(MOD($A651-1-N$10,'Feuille1-Catégories'!$F$5+1)=0,N$3,""))),"")</f>
        <v/>
      </c>
      <c r="O651" s="7" t="str">
        <f ca="1">IF(AND($A651&lt;&gt;"",O$9&lt;&gt;""),IF(HLOOKUP(O$9,'Feuille1-Catégories'!$C$1:$G$2,2,FALSE)="OUI",O$3,IF(HLOOKUP(O$9,'Feuille1-Catégories'!$C$1:$G$3,3,FALSE)="OUI",OFFSET(O$3,MOD(QUOTIENT(ROW()-ROW($A$20),'Feuille1-Catégories'!$B$6/O$6),O$5),0),IF(MOD($A651-1-O$10,'Feuille1-Catégories'!$F$5+1)=0,O$3,""))),"")</f>
        <v/>
      </c>
      <c r="P651" s="7" t="str">
        <f ca="1">IF(AND($A651&lt;&gt;"",P$9&lt;&gt;""),IF(HLOOKUP(P$9,'Feuille1-Catégories'!$C$1:$G$2,2,FALSE)="OUI",P$3,IF(HLOOKUP(P$9,'Feuille1-Catégories'!$C$1:$G$3,3,FALSE)="OUI",OFFSET(P$3,MOD(QUOTIENT(ROW()-ROW($A$20),'Feuille1-Catégories'!$B$6/P$6),P$5),0),IF(MOD($A651-1-P$10,'Feuille1-Catégories'!$F$5+1)=0,P$3,""))),"")</f>
        <v/>
      </c>
      <c r="Q651" s="7" t="str">
        <f ca="1">IF(AND($A651&lt;&gt;"",Q$9&lt;&gt;""),IF(HLOOKUP(Q$9,'Feuille1-Catégories'!$C$1:$G$2,2,FALSE)="OUI",Q$3,IF(HLOOKUP(Q$9,'Feuille1-Catégories'!$C$1:$G$3,3,FALSE)="OUI",OFFSET(Q$3,MOD(QUOTIENT(ROW()-ROW($A$20),'Feuille1-Catégories'!$B$6/Q$6),Q$5),0),IF(MOD($A651-1-Q$10,'Feuille1-Catégories'!$F$5+1)=0,Q$3,""))),"")</f>
        <v/>
      </c>
      <c r="R651" s="7" t="str">
        <f ca="1">IF(AND($A651&lt;&gt;"",R$9&lt;&gt;""),IF(HLOOKUP(R$9,'Feuille1-Catégories'!$C$1:$G$2,2,FALSE)="OUI",R$3,IF(HLOOKUP(R$9,'Feuille1-Catégories'!$C$1:$G$3,3,FALSE)="OUI",OFFSET(R$3,MOD(QUOTIENT(ROW()-ROW($A$20),'Feuille1-Catégories'!$B$6/R$6),R$5),0),IF(MOD($A651-1-R$10,'Feuille1-Catégories'!$F$5+1)=0,R$3,""))),"")</f>
        <v/>
      </c>
      <c r="S651" s="7" t="str">
        <f ca="1">IF(AND($A651&lt;&gt;"",S$9&lt;&gt;""),IF(HLOOKUP(S$9,'Feuille1-Catégories'!$C$1:$G$2,2,FALSE)="OUI",S$3,IF(HLOOKUP(S$9,'Feuille1-Catégories'!$C$1:$G$3,3,FALSE)="OUI",OFFSET(S$3,MOD(QUOTIENT(ROW()-ROW($A$20),'Feuille1-Catégories'!$B$6/S$6),S$5),0),IF(MOD($A651-1-S$10,'Feuille1-Catégories'!$F$5+1)=0,S$3,""))),"")</f>
        <v/>
      </c>
      <c r="T651" s="7" t="str">
        <f ca="1">IF(AND($A651&lt;&gt;"",T$9&lt;&gt;""),IF(HLOOKUP(T$9,'Feuille1-Catégories'!$C$1:$G$2,2,FALSE)="OUI",T$3,IF(HLOOKUP(T$9,'Feuille1-Catégories'!$C$1:$G$3,3,FALSE)="OUI",OFFSET(T$3,MOD(QUOTIENT(ROW()-ROW($A$20),'Feuille1-Catégories'!$B$6/T$6),T$5),0),IF(MOD($A651-1-T$10,'Feuille1-Catégories'!$F$5+1)=0,T$3,""))),"")</f>
        <v/>
      </c>
      <c r="U651" s="7" t="str">
        <f ca="1">IF(AND($A651&lt;&gt;"",U$9&lt;&gt;""),IF(HLOOKUP(U$9,'Feuille1-Catégories'!$C$1:$G$2,2,FALSE)="OUI",U$3,IF(HLOOKUP(U$9,'Feuille1-Catégories'!$C$1:$G$3,3,FALSE)="OUI",OFFSET(U$3,MOD(QUOTIENT(ROW()-ROW($A$20),'Feuille1-Catégories'!$B$6/U$6),U$5),0),IF(MOD($A651-1-U$10,'Feuille1-Catégories'!$F$5+1)=0,U$3,""))),"")</f>
        <v/>
      </c>
      <c r="V651" s="7" t="str">
        <f ca="1">IF(AND($A651&lt;&gt;"",V$9&lt;&gt;""),IF(HLOOKUP(V$9,'Feuille1-Catégories'!$C$1:$G$2,2,FALSE)="OUI",V$3,IF(HLOOKUP(V$9,'Feuille1-Catégories'!$C$1:$G$3,3,FALSE)="OUI",OFFSET(V$3,MOD(QUOTIENT(ROW()-ROW($A$20),'Feuille1-Catégories'!$B$6/V$6),V$5),0),IF(MOD($A651-1-V$10,'Feuille1-Catégories'!$F$5+1)=0,V$3,""))),"")</f>
        <v/>
      </c>
      <c r="W651" s="7" t="str">
        <f ca="1">IF(AND($A651&lt;&gt;"",W$9&lt;&gt;""),IF(HLOOKUP(W$9,'Feuille1-Catégories'!$C$1:$G$2,2,FALSE)="OUI",W$3,IF(HLOOKUP(W$9,'Feuille1-Catégories'!$C$1:$G$3,3,FALSE)="OUI",OFFSET(W$3,MOD(QUOTIENT(ROW()-ROW($A$20),'Feuille1-Catégories'!$B$6/W$6),W$5),0),IF(MOD($A651-1-W$10,'Feuille1-Catégories'!$F$5+1)=0,W$3,""))),"")</f>
        <v/>
      </c>
      <c r="X651" s="7" t="str">
        <f ca="1">IF(AND($A651&lt;&gt;"",X$9&lt;&gt;""),IF(HLOOKUP(X$9,'Feuille1-Catégories'!$C$1:$G$2,2,FALSE)="OUI",X$3,IF(HLOOKUP(X$9,'Feuille1-Catégories'!$C$1:$G$3,3,FALSE)="OUI",OFFSET(X$3,MOD(QUOTIENT(ROW()-ROW($A$20),'Feuille1-Catégories'!$B$6/X$6),X$5),0),IF(MOD($A651-1-X$10,'Feuille1-Catégories'!$F$5+1)=0,X$3,""))),"")</f>
        <v/>
      </c>
      <c r="Y651" s="7" t="str">
        <f ca="1">IF(AND($A651&lt;&gt;"",Y$9&lt;&gt;""),IF(HLOOKUP(Y$9,'Feuille1-Catégories'!$C$1:$G$2,2,FALSE)="OUI",Y$3,IF(HLOOKUP(Y$9,'Feuille1-Catégories'!$C$1:$G$3,3,FALSE)="OUI",OFFSET(Y$3,MOD(QUOTIENT(ROW()-ROW($A$20),'Feuille1-Catégories'!$B$6/Y$6),Y$5),0),IF(MOD($A651-1-Y$10,'Feuille1-Catégories'!$F$5+1)=0,Y$3,""))),"")</f>
        <v/>
      </c>
      <c r="Z651" s="7" t="str">
        <f ca="1">IF(AND($A651&lt;&gt;"",Z$9&lt;&gt;""),IF(HLOOKUP(Z$9,'Feuille1-Catégories'!$C$1:$G$2,2,FALSE)="OUI",Z$3,IF(HLOOKUP(Z$9,'Feuille1-Catégories'!$C$1:$G$3,3,FALSE)="OUI",OFFSET(Z$3,MOD(QUOTIENT(ROW()-ROW($A$20),'Feuille1-Catégories'!$B$6/Z$6),Z$5),0),"")),"")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52" spans="1:26" ht="17" x14ac:dyDescent="0.2">
      <c r="A652" s="21" t="str">
        <f>IF(ROW()-ROW($A$19)&gt;'Feuille1-Catégories'!$B$6,"",ROW()-ROW($A$19))</f>
        <v/>
      </c>
      <c r="B652" s="33" t="str">
        <f t="shared" si="28"/>
        <v/>
      </c>
      <c r="C652" s="10" t="str">
        <f t="shared" si="29"/>
        <v/>
      </c>
      <c r="D652" s="10" t="str">
        <f>IF('Feuille3-Coût de production'!D652&lt;&gt;"",'Feuille3-Coût de production'!D652,"")</f>
        <v/>
      </c>
      <c r="E652" s="10" t="str">
        <f t="shared" si="30"/>
        <v/>
      </c>
      <c r="F652" s="7" t="str">
        <f ca="1">IF(AND($A652&lt;&gt;"",F$9&lt;&gt;""),IF(HLOOKUP(F$9,'Feuille1-Catégories'!$C$1:$G$2,2,FALSE)="OUI",F$3,IF(HLOOKUP(F$9,'Feuille1-Catégories'!$C$1:$G$3,3,FALSE)="OUI",OFFSET(F$3,MOD(QUOTIENT(ROW()-ROW($A$20),'Feuille1-Catégories'!$B$6/F$6),F$5),0),IF(MOD($A652-1-F$10,'Feuille1-Catégories'!$F$5+1)=0,F$3,""))),"")</f>
        <v/>
      </c>
      <c r="G652" s="7" t="str">
        <f ca="1">IF(AND($A652&lt;&gt;"",G$9&lt;&gt;""),IF(HLOOKUP(G$9,'Feuille1-Catégories'!$C$1:$G$2,2,FALSE)="OUI",G$3,IF(HLOOKUP(G$9,'Feuille1-Catégories'!$C$1:$G$3,3,FALSE)="OUI",OFFSET(G$3,MOD(QUOTIENT(ROW()-ROW($A$20),'Feuille1-Catégories'!$B$6/G$6),G$5),0),IF(MOD($A652-1-G$10,'Feuille1-Catégories'!$F$5+1)=0,G$3,""))),"")</f>
        <v/>
      </c>
      <c r="H652" s="7" t="str">
        <f ca="1">IF(AND($A652&lt;&gt;"",H$9&lt;&gt;""),IF(HLOOKUP(H$9,'Feuille1-Catégories'!$C$1:$G$2,2,FALSE)="OUI",H$3,IF(HLOOKUP(H$9,'Feuille1-Catégories'!$C$1:$G$3,3,FALSE)="OUI",OFFSET(H$3,MOD(QUOTIENT(ROW()-ROW($A$20),'Feuille1-Catégories'!$B$6/H$6),H$5),0),IF(MOD($A652-1-H$10,'Feuille1-Catégories'!$F$5+1)=0,H$3,""))),"")</f>
        <v/>
      </c>
      <c r="I652" s="7" t="str">
        <f ca="1">IF(AND($A652&lt;&gt;"",I$9&lt;&gt;""),IF(HLOOKUP(I$9,'Feuille1-Catégories'!$C$1:$G$2,2,FALSE)="OUI",I$3,IF(HLOOKUP(I$9,'Feuille1-Catégories'!$C$1:$G$3,3,FALSE)="OUI",OFFSET(I$3,MOD(QUOTIENT(ROW()-ROW($A$20),'Feuille1-Catégories'!$B$6/I$6),I$5),0),IF(MOD($A652-1-I$10,'Feuille1-Catégories'!$F$5+1)=0,I$3,""))),"")</f>
        <v/>
      </c>
      <c r="J652" s="7" t="str">
        <f ca="1">IF(AND($A652&lt;&gt;"",J$9&lt;&gt;""),IF(HLOOKUP(J$9,'Feuille1-Catégories'!$C$1:$G$2,2,FALSE)="OUI",J$3,IF(HLOOKUP(J$9,'Feuille1-Catégories'!$C$1:$G$3,3,FALSE)="OUI",OFFSET(J$3,MOD(QUOTIENT(ROW()-ROW($A$20),'Feuille1-Catégories'!$B$6/J$6),J$5),0),IF(MOD($A652-1-J$10,'Feuille1-Catégories'!$F$5+1)=0,J$3,""))),"")</f>
        <v/>
      </c>
      <c r="K652" s="7" t="str">
        <f ca="1">IF(AND($A652&lt;&gt;"",K$9&lt;&gt;""),IF(HLOOKUP(K$9,'Feuille1-Catégories'!$C$1:$G$2,2,FALSE)="OUI",K$3,IF(HLOOKUP(K$9,'Feuille1-Catégories'!$C$1:$G$3,3,FALSE)="OUI",OFFSET(K$3,MOD(QUOTIENT(ROW()-ROW($A$20),'Feuille1-Catégories'!$B$6/K$6),K$5),0),IF(MOD($A652-1-K$10,'Feuille1-Catégories'!$F$5+1)=0,K$3,""))),"")</f>
        <v/>
      </c>
      <c r="L652" s="7" t="str">
        <f ca="1">IF(AND($A652&lt;&gt;"",L$9&lt;&gt;""),IF(HLOOKUP(L$9,'Feuille1-Catégories'!$C$1:$G$2,2,FALSE)="OUI",L$3,IF(HLOOKUP(L$9,'Feuille1-Catégories'!$C$1:$G$3,3,FALSE)="OUI",OFFSET(L$3,MOD(QUOTIENT(ROW()-ROW($A$20),'Feuille1-Catégories'!$B$6/L$6),L$5),0),IF(MOD($A652-1-L$10,'Feuille1-Catégories'!$F$5+1)=0,L$3,""))),"")</f>
        <v/>
      </c>
      <c r="M652" s="7" t="str">
        <f ca="1">IF(AND($A652&lt;&gt;"",M$9&lt;&gt;""),IF(HLOOKUP(M$9,'Feuille1-Catégories'!$C$1:$G$2,2,FALSE)="OUI",M$3,IF(HLOOKUP(M$9,'Feuille1-Catégories'!$C$1:$G$3,3,FALSE)="OUI",OFFSET(M$3,MOD(QUOTIENT(ROW()-ROW($A$20),'Feuille1-Catégories'!$B$6/M$6),M$5),0),IF(MOD($A652-1-M$10,'Feuille1-Catégories'!$F$5+1)=0,M$3,""))),"")</f>
        <v/>
      </c>
      <c r="N652" s="7" t="str">
        <f ca="1">IF(AND($A652&lt;&gt;"",N$9&lt;&gt;""),IF(HLOOKUP(N$9,'Feuille1-Catégories'!$C$1:$G$2,2,FALSE)="OUI",N$3,IF(HLOOKUP(N$9,'Feuille1-Catégories'!$C$1:$G$3,3,FALSE)="OUI",OFFSET(N$3,MOD(QUOTIENT(ROW()-ROW($A$20),'Feuille1-Catégories'!$B$6/N$6),N$5),0),IF(MOD($A652-1-N$10,'Feuille1-Catégories'!$F$5+1)=0,N$3,""))),"")</f>
        <v/>
      </c>
      <c r="O652" s="7" t="str">
        <f ca="1">IF(AND($A652&lt;&gt;"",O$9&lt;&gt;""),IF(HLOOKUP(O$9,'Feuille1-Catégories'!$C$1:$G$2,2,FALSE)="OUI",O$3,IF(HLOOKUP(O$9,'Feuille1-Catégories'!$C$1:$G$3,3,FALSE)="OUI",OFFSET(O$3,MOD(QUOTIENT(ROW()-ROW($A$20),'Feuille1-Catégories'!$B$6/O$6),O$5),0),IF(MOD($A652-1-O$10,'Feuille1-Catégories'!$F$5+1)=0,O$3,""))),"")</f>
        <v/>
      </c>
      <c r="P652" s="7" t="str">
        <f ca="1">IF(AND($A652&lt;&gt;"",P$9&lt;&gt;""),IF(HLOOKUP(P$9,'Feuille1-Catégories'!$C$1:$G$2,2,FALSE)="OUI",P$3,IF(HLOOKUP(P$9,'Feuille1-Catégories'!$C$1:$G$3,3,FALSE)="OUI",OFFSET(P$3,MOD(QUOTIENT(ROW()-ROW($A$20),'Feuille1-Catégories'!$B$6/P$6),P$5),0),IF(MOD($A652-1-P$10,'Feuille1-Catégories'!$F$5+1)=0,P$3,""))),"")</f>
        <v/>
      </c>
      <c r="Q652" s="7" t="str">
        <f ca="1">IF(AND($A652&lt;&gt;"",Q$9&lt;&gt;""),IF(HLOOKUP(Q$9,'Feuille1-Catégories'!$C$1:$G$2,2,FALSE)="OUI",Q$3,IF(HLOOKUP(Q$9,'Feuille1-Catégories'!$C$1:$G$3,3,FALSE)="OUI",OFFSET(Q$3,MOD(QUOTIENT(ROW()-ROW($A$20),'Feuille1-Catégories'!$B$6/Q$6),Q$5),0),IF(MOD($A652-1-Q$10,'Feuille1-Catégories'!$F$5+1)=0,Q$3,""))),"")</f>
        <v/>
      </c>
      <c r="R652" s="7" t="str">
        <f ca="1">IF(AND($A652&lt;&gt;"",R$9&lt;&gt;""),IF(HLOOKUP(R$9,'Feuille1-Catégories'!$C$1:$G$2,2,FALSE)="OUI",R$3,IF(HLOOKUP(R$9,'Feuille1-Catégories'!$C$1:$G$3,3,FALSE)="OUI",OFFSET(R$3,MOD(QUOTIENT(ROW()-ROW($A$20),'Feuille1-Catégories'!$B$6/R$6),R$5),0),IF(MOD($A652-1-R$10,'Feuille1-Catégories'!$F$5+1)=0,R$3,""))),"")</f>
        <v/>
      </c>
      <c r="S652" s="7" t="str">
        <f ca="1">IF(AND($A652&lt;&gt;"",S$9&lt;&gt;""),IF(HLOOKUP(S$9,'Feuille1-Catégories'!$C$1:$G$2,2,FALSE)="OUI",S$3,IF(HLOOKUP(S$9,'Feuille1-Catégories'!$C$1:$G$3,3,FALSE)="OUI",OFFSET(S$3,MOD(QUOTIENT(ROW()-ROW($A$20),'Feuille1-Catégories'!$B$6/S$6),S$5),0),IF(MOD($A652-1-S$10,'Feuille1-Catégories'!$F$5+1)=0,S$3,""))),"")</f>
        <v/>
      </c>
      <c r="T652" s="7" t="str">
        <f ca="1">IF(AND($A652&lt;&gt;"",T$9&lt;&gt;""),IF(HLOOKUP(T$9,'Feuille1-Catégories'!$C$1:$G$2,2,FALSE)="OUI",T$3,IF(HLOOKUP(T$9,'Feuille1-Catégories'!$C$1:$G$3,3,FALSE)="OUI",OFFSET(T$3,MOD(QUOTIENT(ROW()-ROW($A$20),'Feuille1-Catégories'!$B$6/T$6),T$5),0),IF(MOD($A652-1-T$10,'Feuille1-Catégories'!$F$5+1)=0,T$3,""))),"")</f>
        <v/>
      </c>
      <c r="U652" s="7" t="str">
        <f ca="1">IF(AND($A652&lt;&gt;"",U$9&lt;&gt;""),IF(HLOOKUP(U$9,'Feuille1-Catégories'!$C$1:$G$2,2,FALSE)="OUI",U$3,IF(HLOOKUP(U$9,'Feuille1-Catégories'!$C$1:$G$3,3,FALSE)="OUI",OFFSET(U$3,MOD(QUOTIENT(ROW()-ROW($A$20),'Feuille1-Catégories'!$B$6/U$6),U$5),0),IF(MOD($A652-1-U$10,'Feuille1-Catégories'!$F$5+1)=0,U$3,""))),"")</f>
        <v/>
      </c>
      <c r="V652" s="7" t="str">
        <f ca="1">IF(AND($A652&lt;&gt;"",V$9&lt;&gt;""),IF(HLOOKUP(V$9,'Feuille1-Catégories'!$C$1:$G$2,2,FALSE)="OUI",V$3,IF(HLOOKUP(V$9,'Feuille1-Catégories'!$C$1:$G$3,3,FALSE)="OUI",OFFSET(V$3,MOD(QUOTIENT(ROW()-ROW($A$20),'Feuille1-Catégories'!$B$6/V$6),V$5),0),IF(MOD($A652-1-V$10,'Feuille1-Catégories'!$F$5+1)=0,V$3,""))),"")</f>
        <v/>
      </c>
      <c r="W652" s="7" t="str">
        <f ca="1">IF(AND($A652&lt;&gt;"",W$9&lt;&gt;""),IF(HLOOKUP(W$9,'Feuille1-Catégories'!$C$1:$G$2,2,FALSE)="OUI",W$3,IF(HLOOKUP(W$9,'Feuille1-Catégories'!$C$1:$G$3,3,FALSE)="OUI",OFFSET(W$3,MOD(QUOTIENT(ROW()-ROW($A$20),'Feuille1-Catégories'!$B$6/W$6),W$5),0),IF(MOD($A652-1-W$10,'Feuille1-Catégories'!$F$5+1)=0,W$3,""))),"")</f>
        <v/>
      </c>
      <c r="X652" s="7" t="str">
        <f ca="1">IF(AND($A652&lt;&gt;"",X$9&lt;&gt;""),IF(HLOOKUP(X$9,'Feuille1-Catégories'!$C$1:$G$2,2,FALSE)="OUI",X$3,IF(HLOOKUP(X$9,'Feuille1-Catégories'!$C$1:$G$3,3,FALSE)="OUI",OFFSET(X$3,MOD(QUOTIENT(ROW()-ROW($A$20),'Feuille1-Catégories'!$B$6/X$6),X$5),0),IF(MOD($A652-1-X$10,'Feuille1-Catégories'!$F$5+1)=0,X$3,""))),"")</f>
        <v/>
      </c>
      <c r="Y652" s="7" t="str">
        <f ca="1">IF(AND($A652&lt;&gt;"",Y$9&lt;&gt;""),IF(HLOOKUP(Y$9,'Feuille1-Catégories'!$C$1:$G$2,2,FALSE)="OUI",Y$3,IF(HLOOKUP(Y$9,'Feuille1-Catégories'!$C$1:$G$3,3,FALSE)="OUI",OFFSET(Y$3,MOD(QUOTIENT(ROW()-ROW($A$20),'Feuille1-Catégories'!$B$6/Y$6),Y$5),0),IF(MOD($A652-1-Y$10,'Feuille1-Catégories'!$F$5+1)=0,Y$3,""))),"")</f>
        <v/>
      </c>
      <c r="Z652" s="7" t="str">
        <f ca="1">IF(AND($A652&lt;&gt;"",Z$9&lt;&gt;""),IF(HLOOKUP(Z$9,'Feuille1-Catégories'!$C$1:$G$2,2,FALSE)="OUI",Z$3,IF(HLOOKUP(Z$9,'Feuille1-Catégories'!$C$1:$G$3,3,FALSE)="OUI",OFFSET(Z$3,MOD(QUOTIENT(ROW()-ROW($A$20),'Feuille1-Catégories'!$B$6/Z$6),Z$5),0),"")),"")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53" spans="1:26" ht="17" x14ac:dyDescent="0.2">
      <c r="A653" s="21" t="str">
        <f>IF(ROW()-ROW($A$19)&gt;'Feuille1-Catégories'!$B$6,"",ROW()-ROW($A$19))</f>
        <v/>
      </c>
      <c r="B653" s="33" t="str">
        <f t="shared" si="28"/>
        <v/>
      </c>
      <c r="C653" s="10" t="str">
        <f t="shared" si="29"/>
        <v/>
      </c>
      <c r="D653" s="10" t="str">
        <f>IF('Feuille3-Coût de production'!D653&lt;&gt;"",'Feuille3-Coût de production'!D653,"")</f>
        <v/>
      </c>
      <c r="E653" s="10" t="str">
        <f t="shared" si="30"/>
        <v/>
      </c>
      <c r="F653" s="7" t="str">
        <f ca="1">IF(AND($A653&lt;&gt;"",F$9&lt;&gt;""),IF(HLOOKUP(F$9,'Feuille1-Catégories'!$C$1:$G$2,2,FALSE)="OUI",F$3,IF(HLOOKUP(F$9,'Feuille1-Catégories'!$C$1:$G$3,3,FALSE)="OUI",OFFSET(F$3,MOD(QUOTIENT(ROW()-ROW($A$20),'Feuille1-Catégories'!$B$6/F$6),F$5),0),IF(MOD($A653-1-F$10,'Feuille1-Catégories'!$F$5+1)=0,F$3,""))),"")</f>
        <v/>
      </c>
      <c r="G653" s="7" t="str">
        <f ca="1">IF(AND($A653&lt;&gt;"",G$9&lt;&gt;""),IF(HLOOKUP(G$9,'Feuille1-Catégories'!$C$1:$G$2,2,FALSE)="OUI",G$3,IF(HLOOKUP(G$9,'Feuille1-Catégories'!$C$1:$G$3,3,FALSE)="OUI",OFFSET(G$3,MOD(QUOTIENT(ROW()-ROW($A$20),'Feuille1-Catégories'!$B$6/G$6),G$5),0),IF(MOD($A653-1-G$10,'Feuille1-Catégories'!$F$5+1)=0,G$3,""))),"")</f>
        <v/>
      </c>
      <c r="H653" s="7" t="str">
        <f ca="1">IF(AND($A653&lt;&gt;"",H$9&lt;&gt;""),IF(HLOOKUP(H$9,'Feuille1-Catégories'!$C$1:$G$2,2,FALSE)="OUI",H$3,IF(HLOOKUP(H$9,'Feuille1-Catégories'!$C$1:$G$3,3,FALSE)="OUI",OFFSET(H$3,MOD(QUOTIENT(ROW()-ROW($A$20),'Feuille1-Catégories'!$B$6/H$6),H$5),0),IF(MOD($A653-1-H$10,'Feuille1-Catégories'!$F$5+1)=0,H$3,""))),"")</f>
        <v/>
      </c>
      <c r="I653" s="7" t="str">
        <f ca="1">IF(AND($A653&lt;&gt;"",I$9&lt;&gt;""),IF(HLOOKUP(I$9,'Feuille1-Catégories'!$C$1:$G$2,2,FALSE)="OUI",I$3,IF(HLOOKUP(I$9,'Feuille1-Catégories'!$C$1:$G$3,3,FALSE)="OUI",OFFSET(I$3,MOD(QUOTIENT(ROW()-ROW($A$20),'Feuille1-Catégories'!$B$6/I$6),I$5),0),IF(MOD($A653-1-I$10,'Feuille1-Catégories'!$F$5+1)=0,I$3,""))),"")</f>
        <v/>
      </c>
      <c r="J653" s="7" t="str">
        <f ca="1">IF(AND($A653&lt;&gt;"",J$9&lt;&gt;""),IF(HLOOKUP(J$9,'Feuille1-Catégories'!$C$1:$G$2,2,FALSE)="OUI",J$3,IF(HLOOKUP(J$9,'Feuille1-Catégories'!$C$1:$G$3,3,FALSE)="OUI",OFFSET(J$3,MOD(QUOTIENT(ROW()-ROW($A$20),'Feuille1-Catégories'!$B$6/J$6),J$5),0),IF(MOD($A653-1-J$10,'Feuille1-Catégories'!$F$5+1)=0,J$3,""))),"")</f>
        <v/>
      </c>
      <c r="K653" s="7" t="str">
        <f ca="1">IF(AND($A653&lt;&gt;"",K$9&lt;&gt;""),IF(HLOOKUP(K$9,'Feuille1-Catégories'!$C$1:$G$2,2,FALSE)="OUI",K$3,IF(HLOOKUP(K$9,'Feuille1-Catégories'!$C$1:$G$3,3,FALSE)="OUI",OFFSET(K$3,MOD(QUOTIENT(ROW()-ROW($A$20),'Feuille1-Catégories'!$B$6/K$6),K$5),0),IF(MOD($A653-1-K$10,'Feuille1-Catégories'!$F$5+1)=0,K$3,""))),"")</f>
        <v/>
      </c>
      <c r="L653" s="7" t="str">
        <f ca="1">IF(AND($A653&lt;&gt;"",L$9&lt;&gt;""),IF(HLOOKUP(L$9,'Feuille1-Catégories'!$C$1:$G$2,2,FALSE)="OUI",L$3,IF(HLOOKUP(L$9,'Feuille1-Catégories'!$C$1:$G$3,3,FALSE)="OUI",OFFSET(L$3,MOD(QUOTIENT(ROW()-ROW($A$20),'Feuille1-Catégories'!$B$6/L$6),L$5),0),IF(MOD($A653-1-L$10,'Feuille1-Catégories'!$F$5+1)=0,L$3,""))),"")</f>
        <v/>
      </c>
      <c r="M653" s="7" t="str">
        <f ca="1">IF(AND($A653&lt;&gt;"",M$9&lt;&gt;""),IF(HLOOKUP(M$9,'Feuille1-Catégories'!$C$1:$G$2,2,FALSE)="OUI",M$3,IF(HLOOKUP(M$9,'Feuille1-Catégories'!$C$1:$G$3,3,FALSE)="OUI",OFFSET(M$3,MOD(QUOTIENT(ROW()-ROW($A$20),'Feuille1-Catégories'!$B$6/M$6),M$5),0),IF(MOD($A653-1-M$10,'Feuille1-Catégories'!$F$5+1)=0,M$3,""))),"")</f>
        <v/>
      </c>
      <c r="N653" s="7" t="str">
        <f ca="1">IF(AND($A653&lt;&gt;"",N$9&lt;&gt;""),IF(HLOOKUP(N$9,'Feuille1-Catégories'!$C$1:$G$2,2,FALSE)="OUI",N$3,IF(HLOOKUP(N$9,'Feuille1-Catégories'!$C$1:$G$3,3,FALSE)="OUI",OFFSET(N$3,MOD(QUOTIENT(ROW()-ROW($A$20),'Feuille1-Catégories'!$B$6/N$6),N$5),0),IF(MOD($A653-1-N$10,'Feuille1-Catégories'!$F$5+1)=0,N$3,""))),"")</f>
        <v/>
      </c>
      <c r="O653" s="7" t="str">
        <f ca="1">IF(AND($A653&lt;&gt;"",O$9&lt;&gt;""),IF(HLOOKUP(O$9,'Feuille1-Catégories'!$C$1:$G$2,2,FALSE)="OUI",O$3,IF(HLOOKUP(O$9,'Feuille1-Catégories'!$C$1:$G$3,3,FALSE)="OUI",OFFSET(O$3,MOD(QUOTIENT(ROW()-ROW($A$20),'Feuille1-Catégories'!$B$6/O$6),O$5),0),IF(MOD($A653-1-O$10,'Feuille1-Catégories'!$F$5+1)=0,O$3,""))),"")</f>
        <v/>
      </c>
      <c r="P653" s="7" t="str">
        <f ca="1">IF(AND($A653&lt;&gt;"",P$9&lt;&gt;""),IF(HLOOKUP(P$9,'Feuille1-Catégories'!$C$1:$G$2,2,FALSE)="OUI",P$3,IF(HLOOKUP(P$9,'Feuille1-Catégories'!$C$1:$G$3,3,FALSE)="OUI",OFFSET(P$3,MOD(QUOTIENT(ROW()-ROW($A$20),'Feuille1-Catégories'!$B$6/P$6),P$5),0),IF(MOD($A653-1-P$10,'Feuille1-Catégories'!$F$5+1)=0,P$3,""))),"")</f>
        <v/>
      </c>
      <c r="Q653" s="7" t="str">
        <f ca="1">IF(AND($A653&lt;&gt;"",Q$9&lt;&gt;""),IF(HLOOKUP(Q$9,'Feuille1-Catégories'!$C$1:$G$2,2,FALSE)="OUI",Q$3,IF(HLOOKUP(Q$9,'Feuille1-Catégories'!$C$1:$G$3,3,FALSE)="OUI",OFFSET(Q$3,MOD(QUOTIENT(ROW()-ROW($A$20),'Feuille1-Catégories'!$B$6/Q$6),Q$5),0),IF(MOD($A653-1-Q$10,'Feuille1-Catégories'!$F$5+1)=0,Q$3,""))),"")</f>
        <v/>
      </c>
      <c r="R653" s="7" t="str">
        <f ca="1">IF(AND($A653&lt;&gt;"",R$9&lt;&gt;""),IF(HLOOKUP(R$9,'Feuille1-Catégories'!$C$1:$G$2,2,FALSE)="OUI",R$3,IF(HLOOKUP(R$9,'Feuille1-Catégories'!$C$1:$G$3,3,FALSE)="OUI",OFFSET(R$3,MOD(QUOTIENT(ROW()-ROW($A$20),'Feuille1-Catégories'!$B$6/R$6),R$5),0),IF(MOD($A653-1-R$10,'Feuille1-Catégories'!$F$5+1)=0,R$3,""))),"")</f>
        <v/>
      </c>
      <c r="S653" s="7" t="str">
        <f ca="1">IF(AND($A653&lt;&gt;"",S$9&lt;&gt;""),IF(HLOOKUP(S$9,'Feuille1-Catégories'!$C$1:$G$2,2,FALSE)="OUI",S$3,IF(HLOOKUP(S$9,'Feuille1-Catégories'!$C$1:$G$3,3,FALSE)="OUI",OFFSET(S$3,MOD(QUOTIENT(ROW()-ROW($A$20),'Feuille1-Catégories'!$B$6/S$6),S$5),0),IF(MOD($A653-1-S$10,'Feuille1-Catégories'!$F$5+1)=0,S$3,""))),"")</f>
        <v/>
      </c>
      <c r="T653" s="7" t="str">
        <f ca="1">IF(AND($A653&lt;&gt;"",T$9&lt;&gt;""),IF(HLOOKUP(T$9,'Feuille1-Catégories'!$C$1:$G$2,2,FALSE)="OUI",T$3,IF(HLOOKUP(T$9,'Feuille1-Catégories'!$C$1:$G$3,3,FALSE)="OUI",OFFSET(T$3,MOD(QUOTIENT(ROW()-ROW($A$20),'Feuille1-Catégories'!$B$6/T$6),T$5),0),IF(MOD($A653-1-T$10,'Feuille1-Catégories'!$F$5+1)=0,T$3,""))),"")</f>
        <v/>
      </c>
      <c r="U653" s="7" t="str">
        <f ca="1">IF(AND($A653&lt;&gt;"",U$9&lt;&gt;""),IF(HLOOKUP(U$9,'Feuille1-Catégories'!$C$1:$G$2,2,FALSE)="OUI",U$3,IF(HLOOKUP(U$9,'Feuille1-Catégories'!$C$1:$G$3,3,FALSE)="OUI",OFFSET(U$3,MOD(QUOTIENT(ROW()-ROW($A$20),'Feuille1-Catégories'!$B$6/U$6),U$5),0),IF(MOD($A653-1-U$10,'Feuille1-Catégories'!$F$5+1)=0,U$3,""))),"")</f>
        <v/>
      </c>
      <c r="V653" s="7" t="str">
        <f ca="1">IF(AND($A653&lt;&gt;"",V$9&lt;&gt;""),IF(HLOOKUP(V$9,'Feuille1-Catégories'!$C$1:$G$2,2,FALSE)="OUI",V$3,IF(HLOOKUP(V$9,'Feuille1-Catégories'!$C$1:$G$3,3,FALSE)="OUI",OFFSET(V$3,MOD(QUOTIENT(ROW()-ROW($A$20),'Feuille1-Catégories'!$B$6/V$6),V$5),0),IF(MOD($A653-1-V$10,'Feuille1-Catégories'!$F$5+1)=0,V$3,""))),"")</f>
        <v/>
      </c>
      <c r="W653" s="7" t="str">
        <f ca="1">IF(AND($A653&lt;&gt;"",W$9&lt;&gt;""),IF(HLOOKUP(W$9,'Feuille1-Catégories'!$C$1:$G$2,2,FALSE)="OUI",W$3,IF(HLOOKUP(W$9,'Feuille1-Catégories'!$C$1:$G$3,3,FALSE)="OUI",OFFSET(W$3,MOD(QUOTIENT(ROW()-ROW($A$20),'Feuille1-Catégories'!$B$6/W$6),W$5),0),IF(MOD($A653-1-W$10,'Feuille1-Catégories'!$F$5+1)=0,W$3,""))),"")</f>
        <v/>
      </c>
      <c r="X653" s="7" t="str">
        <f ca="1">IF(AND($A653&lt;&gt;"",X$9&lt;&gt;""),IF(HLOOKUP(X$9,'Feuille1-Catégories'!$C$1:$G$2,2,FALSE)="OUI",X$3,IF(HLOOKUP(X$9,'Feuille1-Catégories'!$C$1:$G$3,3,FALSE)="OUI",OFFSET(X$3,MOD(QUOTIENT(ROW()-ROW($A$20),'Feuille1-Catégories'!$B$6/X$6),X$5),0),IF(MOD($A653-1-X$10,'Feuille1-Catégories'!$F$5+1)=0,X$3,""))),"")</f>
        <v/>
      </c>
      <c r="Y653" s="7" t="str">
        <f ca="1">IF(AND($A653&lt;&gt;"",Y$9&lt;&gt;""),IF(HLOOKUP(Y$9,'Feuille1-Catégories'!$C$1:$G$2,2,FALSE)="OUI",Y$3,IF(HLOOKUP(Y$9,'Feuille1-Catégories'!$C$1:$G$3,3,FALSE)="OUI",OFFSET(Y$3,MOD(QUOTIENT(ROW()-ROW($A$20),'Feuille1-Catégories'!$B$6/Y$6),Y$5),0),IF(MOD($A653-1-Y$10,'Feuille1-Catégories'!$F$5+1)=0,Y$3,""))),"")</f>
        <v/>
      </c>
      <c r="Z653" s="7" t="str">
        <f ca="1">IF(AND($A653&lt;&gt;"",Z$9&lt;&gt;""),IF(HLOOKUP(Z$9,'Feuille1-Catégories'!$C$1:$G$2,2,FALSE)="OUI",Z$3,IF(HLOOKUP(Z$9,'Feuille1-Catégories'!$C$1:$G$3,3,FALSE)="OUI",OFFSET(Z$3,MOD(QUOTIENT(ROW()-ROW($A$20),'Feuille1-Catégories'!$B$6/Z$6),Z$5),0),"")),"")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54" spans="1:26" ht="17" x14ac:dyDescent="0.2">
      <c r="A654" s="21" t="str">
        <f>IF(ROW()-ROW($A$19)&gt;'Feuille1-Catégories'!$B$6,"",ROW()-ROW($A$19))</f>
        <v/>
      </c>
      <c r="B654" s="33" t="str">
        <f t="shared" si="28"/>
        <v/>
      </c>
      <c r="C654" s="10" t="str">
        <f t="shared" si="29"/>
        <v/>
      </c>
      <c r="D654" s="10" t="str">
        <f>IF('Feuille3-Coût de production'!D654&lt;&gt;"",'Feuille3-Coût de production'!D654,"")</f>
        <v/>
      </c>
      <c r="E654" s="10" t="str">
        <f t="shared" si="30"/>
        <v/>
      </c>
      <c r="F654" s="7" t="str">
        <f ca="1">IF(AND($A654&lt;&gt;"",F$9&lt;&gt;""),IF(HLOOKUP(F$9,'Feuille1-Catégories'!$C$1:$G$2,2,FALSE)="OUI",F$3,IF(HLOOKUP(F$9,'Feuille1-Catégories'!$C$1:$G$3,3,FALSE)="OUI",OFFSET(F$3,MOD(QUOTIENT(ROW()-ROW($A$20),'Feuille1-Catégories'!$B$6/F$6),F$5),0),IF(MOD($A654-1-F$10,'Feuille1-Catégories'!$F$5+1)=0,F$3,""))),"")</f>
        <v/>
      </c>
      <c r="G654" s="7" t="str">
        <f ca="1">IF(AND($A654&lt;&gt;"",G$9&lt;&gt;""),IF(HLOOKUP(G$9,'Feuille1-Catégories'!$C$1:$G$2,2,FALSE)="OUI",G$3,IF(HLOOKUP(G$9,'Feuille1-Catégories'!$C$1:$G$3,3,FALSE)="OUI",OFFSET(G$3,MOD(QUOTIENT(ROW()-ROW($A$20),'Feuille1-Catégories'!$B$6/G$6),G$5),0),IF(MOD($A654-1-G$10,'Feuille1-Catégories'!$F$5+1)=0,G$3,""))),"")</f>
        <v/>
      </c>
      <c r="H654" s="7" t="str">
        <f ca="1">IF(AND($A654&lt;&gt;"",H$9&lt;&gt;""),IF(HLOOKUP(H$9,'Feuille1-Catégories'!$C$1:$G$2,2,FALSE)="OUI",H$3,IF(HLOOKUP(H$9,'Feuille1-Catégories'!$C$1:$G$3,3,FALSE)="OUI",OFFSET(H$3,MOD(QUOTIENT(ROW()-ROW($A$20),'Feuille1-Catégories'!$B$6/H$6),H$5),0),IF(MOD($A654-1-H$10,'Feuille1-Catégories'!$F$5+1)=0,H$3,""))),"")</f>
        <v/>
      </c>
      <c r="I654" s="7" t="str">
        <f ca="1">IF(AND($A654&lt;&gt;"",I$9&lt;&gt;""),IF(HLOOKUP(I$9,'Feuille1-Catégories'!$C$1:$G$2,2,FALSE)="OUI",I$3,IF(HLOOKUP(I$9,'Feuille1-Catégories'!$C$1:$G$3,3,FALSE)="OUI",OFFSET(I$3,MOD(QUOTIENT(ROW()-ROW($A$20),'Feuille1-Catégories'!$B$6/I$6),I$5),0),IF(MOD($A654-1-I$10,'Feuille1-Catégories'!$F$5+1)=0,I$3,""))),"")</f>
        <v/>
      </c>
      <c r="J654" s="7" t="str">
        <f ca="1">IF(AND($A654&lt;&gt;"",J$9&lt;&gt;""),IF(HLOOKUP(J$9,'Feuille1-Catégories'!$C$1:$G$2,2,FALSE)="OUI",J$3,IF(HLOOKUP(J$9,'Feuille1-Catégories'!$C$1:$G$3,3,FALSE)="OUI",OFFSET(J$3,MOD(QUOTIENT(ROW()-ROW($A$20),'Feuille1-Catégories'!$B$6/J$6),J$5),0),IF(MOD($A654-1-J$10,'Feuille1-Catégories'!$F$5+1)=0,J$3,""))),"")</f>
        <v/>
      </c>
      <c r="K654" s="7" t="str">
        <f ca="1">IF(AND($A654&lt;&gt;"",K$9&lt;&gt;""),IF(HLOOKUP(K$9,'Feuille1-Catégories'!$C$1:$G$2,2,FALSE)="OUI",K$3,IF(HLOOKUP(K$9,'Feuille1-Catégories'!$C$1:$G$3,3,FALSE)="OUI",OFFSET(K$3,MOD(QUOTIENT(ROW()-ROW($A$20),'Feuille1-Catégories'!$B$6/K$6),K$5),0),IF(MOD($A654-1-K$10,'Feuille1-Catégories'!$F$5+1)=0,K$3,""))),"")</f>
        <v/>
      </c>
      <c r="L654" s="7" t="str">
        <f ca="1">IF(AND($A654&lt;&gt;"",L$9&lt;&gt;""),IF(HLOOKUP(L$9,'Feuille1-Catégories'!$C$1:$G$2,2,FALSE)="OUI",L$3,IF(HLOOKUP(L$9,'Feuille1-Catégories'!$C$1:$G$3,3,FALSE)="OUI",OFFSET(L$3,MOD(QUOTIENT(ROW()-ROW($A$20),'Feuille1-Catégories'!$B$6/L$6),L$5),0),IF(MOD($A654-1-L$10,'Feuille1-Catégories'!$F$5+1)=0,L$3,""))),"")</f>
        <v/>
      </c>
      <c r="M654" s="7" t="str">
        <f ca="1">IF(AND($A654&lt;&gt;"",M$9&lt;&gt;""),IF(HLOOKUP(M$9,'Feuille1-Catégories'!$C$1:$G$2,2,FALSE)="OUI",M$3,IF(HLOOKUP(M$9,'Feuille1-Catégories'!$C$1:$G$3,3,FALSE)="OUI",OFFSET(M$3,MOD(QUOTIENT(ROW()-ROW($A$20),'Feuille1-Catégories'!$B$6/M$6),M$5),0),IF(MOD($A654-1-M$10,'Feuille1-Catégories'!$F$5+1)=0,M$3,""))),"")</f>
        <v/>
      </c>
      <c r="N654" s="7" t="str">
        <f ca="1">IF(AND($A654&lt;&gt;"",N$9&lt;&gt;""),IF(HLOOKUP(N$9,'Feuille1-Catégories'!$C$1:$G$2,2,FALSE)="OUI",N$3,IF(HLOOKUP(N$9,'Feuille1-Catégories'!$C$1:$G$3,3,FALSE)="OUI",OFFSET(N$3,MOD(QUOTIENT(ROW()-ROW($A$20),'Feuille1-Catégories'!$B$6/N$6),N$5),0),IF(MOD($A654-1-N$10,'Feuille1-Catégories'!$F$5+1)=0,N$3,""))),"")</f>
        <v/>
      </c>
      <c r="O654" s="7" t="str">
        <f ca="1">IF(AND($A654&lt;&gt;"",O$9&lt;&gt;""),IF(HLOOKUP(O$9,'Feuille1-Catégories'!$C$1:$G$2,2,FALSE)="OUI",O$3,IF(HLOOKUP(O$9,'Feuille1-Catégories'!$C$1:$G$3,3,FALSE)="OUI",OFFSET(O$3,MOD(QUOTIENT(ROW()-ROW($A$20),'Feuille1-Catégories'!$B$6/O$6),O$5),0),IF(MOD($A654-1-O$10,'Feuille1-Catégories'!$F$5+1)=0,O$3,""))),"")</f>
        <v/>
      </c>
      <c r="P654" s="7" t="str">
        <f ca="1">IF(AND($A654&lt;&gt;"",P$9&lt;&gt;""),IF(HLOOKUP(P$9,'Feuille1-Catégories'!$C$1:$G$2,2,FALSE)="OUI",P$3,IF(HLOOKUP(P$9,'Feuille1-Catégories'!$C$1:$G$3,3,FALSE)="OUI",OFFSET(P$3,MOD(QUOTIENT(ROW()-ROW($A$20),'Feuille1-Catégories'!$B$6/P$6),P$5),0),IF(MOD($A654-1-P$10,'Feuille1-Catégories'!$F$5+1)=0,P$3,""))),"")</f>
        <v/>
      </c>
      <c r="Q654" s="7" t="str">
        <f ca="1">IF(AND($A654&lt;&gt;"",Q$9&lt;&gt;""),IF(HLOOKUP(Q$9,'Feuille1-Catégories'!$C$1:$G$2,2,FALSE)="OUI",Q$3,IF(HLOOKUP(Q$9,'Feuille1-Catégories'!$C$1:$G$3,3,FALSE)="OUI",OFFSET(Q$3,MOD(QUOTIENT(ROW()-ROW($A$20),'Feuille1-Catégories'!$B$6/Q$6),Q$5),0),IF(MOD($A654-1-Q$10,'Feuille1-Catégories'!$F$5+1)=0,Q$3,""))),"")</f>
        <v/>
      </c>
      <c r="R654" s="7" t="str">
        <f ca="1">IF(AND($A654&lt;&gt;"",R$9&lt;&gt;""),IF(HLOOKUP(R$9,'Feuille1-Catégories'!$C$1:$G$2,2,FALSE)="OUI",R$3,IF(HLOOKUP(R$9,'Feuille1-Catégories'!$C$1:$G$3,3,FALSE)="OUI",OFFSET(R$3,MOD(QUOTIENT(ROW()-ROW($A$20),'Feuille1-Catégories'!$B$6/R$6),R$5),0),IF(MOD($A654-1-R$10,'Feuille1-Catégories'!$F$5+1)=0,R$3,""))),"")</f>
        <v/>
      </c>
      <c r="S654" s="7" t="str">
        <f ca="1">IF(AND($A654&lt;&gt;"",S$9&lt;&gt;""),IF(HLOOKUP(S$9,'Feuille1-Catégories'!$C$1:$G$2,2,FALSE)="OUI",S$3,IF(HLOOKUP(S$9,'Feuille1-Catégories'!$C$1:$G$3,3,FALSE)="OUI",OFFSET(S$3,MOD(QUOTIENT(ROW()-ROW($A$20),'Feuille1-Catégories'!$B$6/S$6),S$5),0),IF(MOD($A654-1-S$10,'Feuille1-Catégories'!$F$5+1)=0,S$3,""))),"")</f>
        <v/>
      </c>
      <c r="T654" s="7" t="str">
        <f ca="1">IF(AND($A654&lt;&gt;"",T$9&lt;&gt;""),IF(HLOOKUP(T$9,'Feuille1-Catégories'!$C$1:$G$2,2,FALSE)="OUI",T$3,IF(HLOOKUP(T$9,'Feuille1-Catégories'!$C$1:$G$3,3,FALSE)="OUI",OFFSET(T$3,MOD(QUOTIENT(ROW()-ROW($A$20),'Feuille1-Catégories'!$B$6/T$6),T$5),0),IF(MOD($A654-1-T$10,'Feuille1-Catégories'!$F$5+1)=0,T$3,""))),"")</f>
        <v/>
      </c>
      <c r="U654" s="7" t="str">
        <f ca="1">IF(AND($A654&lt;&gt;"",U$9&lt;&gt;""),IF(HLOOKUP(U$9,'Feuille1-Catégories'!$C$1:$G$2,2,FALSE)="OUI",U$3,IF(HLOOKUP(U$9,'Feuille1-Catégories'!$C$1:$G$3,3,FALSE)="OUI",OFFSET(U$3,MOD(QUOTIENT(ROW()-ROW($A$20),'Feuille1-Catégories'!$B$6/U$6),U$5),0),IF(MOD($A654-1-U$10,'Feuille1-Catégories'!$F$5+1)=0,U$3,""))),"")</f>
        <v/>
      </c>
      <c r="V654" s="7" t="str">
        <f ca="1">IF(AND($A654&lt;&gt;"",V$9&lt;&gt;""),IF(HLOOKUP(V$9,'Feuille1-Catégories'!$C$1:$G$2,2,FALSE)="OUI",V$3,IF(HLOOKUP(V$9,'Feuille1-Catégories'!$C$1:$G$3,3,FALSE)="OUI",OFFSET(V$3,MOD(QUOTIENT(ROW()-ROW($A$20),'Feuille1-Catégories'!$B$6/V$6),V$5),0),IF(MOD($A654-1-V$10,'Feuille1-Catégories'!$F$5+1)=0,V$3,""))),"")</f>
        <v/>
      </c>
      <c r="W654" s="7" t="str">
        <f ca="1">IF(AND($A654&lt;&gt;"",W$9&lt;&gt;""),IF(HLOOKUP(W$9,'Feuille1-Catégories'!$C$1:$G$2,2,FALSE)="OUI",W$3,IF(HLOOKUP(W$9,'Feuille1-Catégories'!$C$1:$G$3,3,FALSE)="OUI",OFFSET(W$3,MOD(QUOTIENT(ROW()-ROW($A$20),'Feuille1-Catégories'!$B$6/W$6),W$5),0),IF(MOD($A654-1-W$10,'Feuille1-Catégories'!$F$5+1)=0,W$3,""))),"")</f>
        <v/>
      </c>
      <c r="X654" s="7" t="str">
        <f ca="1">IF(AND($A654&lt;&gt;"",X$9&lt;&gt;""),IF(HLOOKUP(X$9,'Feuille1-Catégories'!$C$1:$G$2,2,FALSE)="OUI",X$3,IF(HLOOKUP(X$9,'Feuille1-Catégories'!$C$1:$G$3,3,FALSE)="OUI",OFFSET(X$3,MOD(QUOTIENT(ROW()-ROW($A$20),'Feuille1-Catégories'!$B$6/X$6),X$5),0),IF(MOD($A654-1-X$10,'Feuille1-Catégories'!$F$5+1)=0,X$3,""))),"")</f>
        <v/>
      </c>
      <c r="Y654" s="7" t="str">
        <f ca="1">IF(AND($A654&lt;&gt;"",Y$9&lt;&gt;""),IF(HLOOKUP(Y$9,'Feuille1-Catégories'!$C$1:$G$2,2,FALSE)="OUI",Y$3,IF(HLOOKUP(Y$9,'Feuille1-Catégories'!$C$1:$G$3,3,FALSE)="OUI",OFFSET(Y$3,MOD(QUOTIENT(ROW()-ROW($A$20),'Feuille1-Catégories'!$B$6/Y$6),Y$5),0),IF(MOD($A654-1-Y$10,'Feuille1-Catégories'!$F$5+1)=0,Y$3,""))),"")</f>
        <v/>
      </c>
      <c r="Z654" s="7" t="str">
        <f ca="1">IF(AND($A654&lt;&gt;"",Z$9&lt;&gt;""),IF(HLOOKUP(Z$9,'Feuille1-Catégories'!$C$1:$G$2,2,FALSE)="OUI",Z$3,IF(HLOOKUP(Z$9,'Feuille1-Catégories'!$C$1:$G$3,3,FALSE)="OUI",OFFSET(Z$3,MOD(QUOTIENT(ROW()-ROW($A$20),'Feuille1-Catégories'!$B$6/Z$6),Z$5),0),"")),"")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55" spans="1:26" ht="17" x14ac:dyDescent="0.2">
      <c r="A655" s="21" t="str">
        <f>IF(ROW()-ROW($A$19)&gt;'Feuille1-Catégories'!$B$6,"",ROW()-ROW($A$19))</f>
        <v/>
      </c>
      <c r="B655" s="33" t="str">
        <f t="shared" si="28"/>
        <v/>
      </c>
      <c r="C655" s="10" t="str">
        <f t="shared" si="29"/>
        <v/>
      </c>
      <c r="D655" s="10" t="str">
        <f>IF('Feuille3-Coût de production'!D655&lt;&gt;"",'Feuille3-Coût de production'!D655,"")</f>
        <v/>
      </c>
      <c r="E655" s="10" t="str">
        <f t="shared" si="30"/>
        <v/>
      </c>
      <c r="F655" s="7" t="str">
        <f ca="1">IF(AND($A655&lt;&gt;"",F$9&lt;&gt;""),IF(HLOOKUP(F$9,'Feuille1-Catégories'!$C$1:$G$2,2,FALSE)="OUI",F$3,IF(HLOOKUP(F$9,'Feuille1-Catégories'!$C$1:$G$3,3,FALSE)="OUI",OFFSET(F$3,MOD(QUOTIENT(ROW()-ROW($A$20),'Feuille1-Catégories'!$B$6/F$6),F$5),0),IF(MOD($A655-1-F$10,'Feuille1-Catégories'!$F$5+1)=0,F$3,""))),"")</f>
        <v/>
      </c>
      <c r="G655" s="7" t="str">
        <f ca="1">IF(AND($A655&lt;&gt;"",G$9&lt;&gt;""),IF(HLOOKUP(G$9,'Feuille1-Catégories'!$C$1:$G$2,2,FALSE)="OUI",G$3,IF(HLOOKUP(G$9,'Feuille1-Catégories'!$C$1:$G$3,3,FALSE)="OUI",OFFSET(G$3,MOD(QUOTIENT(ROW()-ROW($A$20),'Feuille1-Catégories'!$B$6/G$6),G$5),0),IF(MOD($A655-1-G$10,'Feuille1-Catégories'!$F$5+1)=0,G$3,""))),"")</f>
        <v/>
      </c>
      <c r="H655" s="7" t="str">
        <f ca="1">IF(AND($A655&lt;&gt;"",H$9&lt;&gt;""),IF(HLOOKUP(H$9,'Feuille1-Catégories'!$C$1:$G$2,2,FALSE)="OUI",H$3,IF(HLOOKUP(H$9,'Feuille1-Catégories'!$C$1:$G$3,3,FALSE)="OUI",OFFSET(H$3,MOD(QUOTIENT(ROW()-ROW($A$20),'Feuille1-Catégories'!$B$6/H$6),H$5),0),IF(MOD($A655-1-H$10,'Feuille1-Catégories'!$F$5+1)=0,H$3,""))),"")</f>
        <v/>
      </c>
      <c r="I655" s="7" t="str">
        <f ca="1">IF(AND($A655&lt;&gt;"",I$9&lt;&gt;""),IF(HLOOKUP(I$9,'Feuille1-Catégories'!$C$1:$G$2,2,FALSE)="OUI",I$3,IF(HLOOKUP(I$9,'Feuille1-Catégories'!$C$1:$G$3,3,FALSE)="OUI",OFFSET(I$3,MOD(QUOTIENT(ROW()-ROW($A$20),'Feuille1-Catégories'!$B$6/I$6),I$5),0),IF(MOD($A655-1-I$10,'Feuille1-Catégories'!$F$5+1)=0,I$3,""))),"")</f>
        <v/>
      </c>
      <c r="J655" s="7" t="str">
        <f ca="1">IF(AND($A655&lt;&gt;"",J$9&lt;&gt;""),IF(HLOOKUP(J$9,'Feuille1-Catégories'!$C$1:$G$2,2,FALSE)="OUI",J$3,IF(HLOOKUP(J$9,'Feuille1-Catégories'!$C$1:$G$3,3,FALSE)="OUI",OFFSET(J$3,MOD(QUOTIENT(ROW()-ROW($A$20),'Feuille1-Catégories'!$B$6/J$6),J$5),0),IF(MOD($A655-1-J$10,'Feuille1-Catégories'!$F$5+1)=0,J$3,""))),"")</f>
        <v/>
      </c>
      <c r="K655" s="7" t="str">
        <f ca="1">IF(AND($A655&lt;&gt;"",K$9&lt;&gt;""),IF(HLOOKUP(K$9,'Feuille1-Catégories'!$C$1:$G$2,2,FALSE)="OUI",K$3,IF(HLOOKUP(K$9,'Feuille1-Catégories'!$C$1:$G$3,3,FALSE)="OUI",OFFSET(K$3,MOD(QUOTIENT(ROW()-ROW($A$20),'Feuille1-Catégories'!$B$6/K$6),K$5),0),IF(MOD($A655-1-K$10,'Feuille1-Catégories'!$F$5+1)=0,K$3,""))),"")</f>
        <v/>
      </c>
      <c r="L655" s="7" t="str">
        <f ca="1">IF(AND($A655&lt;&gt;"",L$9&lt;&gt;""),IF(HLOOKUP(L$9,'Feuille1-Catégories'!$C$1:$G$2,2,FALSE)="OUI",L$3,IF(HLOOKUP(L$9,'Feuille1-Catégories'!$C$1:$G$3,3,FALSE)="OUI",OFFSET(L$3,MOD(QUOTIENT(ROW()-ROW($A$20),'Feuille1-Catégories'!$B$6/L$6),L$5),0),IF(MOD($A655-1-L$10,'Feuille1-Catégories'!$F$5+1)=0,L$3,""))),"")</f>
        <v/>
      </c>
      <c r="M655" s="7" t="str">
        <f ca="1">IF(AND($A655&lt;&gt;"",M$9&lt;&gt;""),IF(HLOOKUP(M$9,'Feuille1-Catégories'!$C$1:$G$2,2,FALSE)="OUI",M$3,IF(HLOOKUP(M$9,'Feuille1-Catégories'!$C$1:$G$3,3,FALSE)="OUI",OFFSET(M$3,MOD(QUOTIENT(ROW()-ROW($A$20),'Feuille1-Catégories'!$B$6/M$6),M$5),0),IF(MOD($A655-1-M$10,'Feuille1-Catégories'!$F$5+1)=0,M$3,""))),"")</f>
        <v/>
      </c>
      <c r="N655" s="7" t="str">
        <f ca="1">IF(AND($A655&lt;&gt;"",N$9&lt;&gt;""),IF(HLOOKUP(N$9,'Feuille1-Catégories'!$C$1:$G$2,2,FALSE)="OUI",N$3,IF(HLOOKUP(N$9,'Feuille1-Catégories'!$C$1:$G$3,3,FALSE)="OUI",OFFSET(N$3,MOD(QUOTIENT(ROW()-ROW($A$20),'Feuille1-Catégories'!$B$6/N$6),N$5),0),IF(MOD($A655-1-N$10,'Feuille1-Catégories'!$F$5+1)=0,N$3,""))),"")</f>
        <v/>
      </c>
      <c r="O655" s="7" t="str">
        <f ca="1">IF(AND($A655&lt;&gt;"",O$9&lt;&gt;""),IF(HLOOKUP(O$9,'Feuille1-Catégories'!$C$1:$G$2,2,FALSE)="OUI",O$3,IF(HLOOKUP(O$9,'Feuille1-Catégories'!$C$1:$G$3,3,FALSE)="OUI",OFFSET(O$3,MOD(QUOTIENT(ROW()-ROW($A$20),'Feuille1-Catégories'!$B$6/O$6),O$5),0),IF(MOD($A655-1-O$10,'Feuille1-Catégories'!$F$5+1)=0,O$3,""))),"")</f>
        <v/>
      </c>
      <c r="P655" s="7" t="str">
        <f ca="1">IF(AND($A655&lt;&gt;"",P$9&lt;&gt;""),IF(HLOOKUP(P$9,'Feuille1-Catégories'!$C$1:$G$2,2,FALSE)="OUI",P$3,IF(HLOOKUP(P$9,'Feuille1-Catégories'!$C$1:$G$3,3,FALSE)="OUI",OFFSET(P$3,MOD(QUOTIENT(ROW()-ROW($A$20),'Feuille1-Catégories'!$B$6/P$6),P$5),0),IF(MOD($A655-1-P$10,'Feuille1-Catégories'!$F$5+1)=0,P$3,""))),"")</f>
        <v/>
      </c>
      <c r="Q655" s="7" t="str">
        <f ca="1">IF(AND($A655&lt;&gt;"",Q$9&lt;&gt;""),IF(HLOOKUP(Q$9,'Feuille1-Catégories'!$C$1:$G$2,2,FALSE)="OUI",Q$3,IF(HLOOKUP(Q$9,'Feuille1-Catégories'!$C$1:$G$3,3,FALSE)="OUI",OFFSET(Q$3,MOD(QUOTIENT(ROW()-ROW($A$20),'Feuille1-Catégories'!$B$6/Q$6),Q$5),0),IF(MOD($A655-1-Q$10,'Feuille1-Catégories'!$F$5+1)=0,Q$3,""))),"")</f>
        <v/>
      </c>
      <c r="R655" s="7" t="str">
        <f ca="1">IF(AND($A655&lt;&gt;"",R$9&lt;&gt;""),IF(HLOOKUP(R$9,'Feuille1-Catégories'!$C$1:$G$2,2,FALSE)="OUI",R$3,IF(HLOOKUP(R$9,'Feuille1-Catégories'!$C$1:$G$3,3,FALSE)="OUI",OFFSET(R$3,MOD(QUOTIENT(ROW()-ROW($A$20),'Feuille1-Catégories'!$B$6/R$6),R$5),0),IF(MOD($A655-1-R$10,'Feuille1-Catégories'!$F$5+1)=0,R$3,""))),"")</f>
        <v/>
      </c>
      <c r="S655" s="7" t="str">
        <f ca="1">IF(AND($A655&lt;&gt;"",S$9&lt;&gt;""),IF(HLOOKUP(S$9,'Feuille1-Catégories'!$C$1:$G$2,2,FALSE)="OUI",S$3,IF(HLOOKUP(S$9,'Feuille1-Catégories'!$C$1:$G$3,3,FALSE)="OUI",OFFSET(S$3,MOD(QUOTIENT(ROW()-ROW($A$20),'Feuille1-Catégories'!$B$6/S$6),S$5),0),IF(MOD($A655-1-S$10,'Feuille1-Catégories'!$F$5+1)=0,S$3,""))),"")</f>
        <v/>
      </c>
      <c r="T655" s="7" t="str">
        <f ca="1">IF(AND($A655&lt;&gt;"",T$9&lt;&gt;""),IF(HLOOKUP(T$9,'Feuille1-Catégories'!$C$1:$G$2,2,FALSE)="OUI",T$3,IF(HLOOKUP(T$9,'Feuille1-Catégories'!$C$1:$G$3,3,FALSE)="OUI",OFFSET(T$3,MOD(QUOTIENT(ROW()-ROW($A$20),'Feuille1-Catégories'!$B$6/T$6),T$5),0),IF(MOD($A655-1-T$10,'Feuille1-Catégories'!$F$5+1)=0,T$3,""))),"")</f>
        <v/>
      </c>
      <c r="U655" s="7" t="str">
        <f ca="1">IF(AND($A655&lt;&gt;"",U$9&lt;&gt;""),IF(HLOOKUP(U$9,'Feuille1-Catégories'!$C$1:$G$2,2,FALSE)="OUI",U$3,IF(HLOOKUP(U$9,'Feuille1-Catégories'!$C$1:$G$3,3,FALSE)="OUI",OFFSET(U$3,MOD(QUOTIENT(ROW()-ROW($A$20),'Feuille1-Catégories'!$B$6/U$6),U$5),0),IF(MOD($A655-1-U$10,'Feuille1-Catégories'!$F$5+1)=0,U$3,""))),"")</f>
        <v/>
      </c>
      <c r="V655" s="7" t="str">
        <f ca="1">IF(AND($A655&lt;&gt;"",V$9&lt;&gt;""),IF(HLOOKUP(V$9,'Feuille1-Catégories'!$C$1:$G$2,2,FALSE)="OUI",V$3,IF(HLOOKUP(V$9,'Feuille1-Catégories'!$C$1:$G$3,3,FALSE)="OUI",OFFSET(V$3,MOD(QUOTIENT(ROW()-ROW($A$20),'Feuille1-Catégories'!$B$6/V$6),V$5),0),IF(MOD($A655-1-V$10,'Feuille1-Catégories'!$F$5+1)=0,V$3,""))),"")</f>
        <v/>
      </c>
      <c r="W655" s="7" t="str">
        <f ca="1">IF(AND($A655&lt;&gt;"",W$9&lt;&gt;""),IF(HLOOKUP(W$9,'Feuille1-Catégories'!$C$1:$G$2,2,FALSE)="OUI",W$3,IF(HLOOKUP(W$9,'Feuille1-Catégories'!$C$1:$G$3,3,FALSE)="OUI",OFFSET(W$3,MOD(QUOTIENT(ROW()-ROW($A$20),'Feuille1-Catégories'!$B$6/W$6),W$5),0),IF(MOD($A655-1-W$10,'Feuille1-Catégories'!$F$5+1)=0,W$3,""))),"")</f>
        <v/>
      </c>
      <c r="X655" s="7" t="str">
        <f ca="1">IF(AND($A655&lt;&gt;"",X$9&lt;&gt;""),IF(HLOOKUP(X$9,'Feuille1-Catégories'!$C$1:$G$2,2,FALSE)="OUI",X$3,IF(HLOOKUP(X$9,'Feuille1-Catégories'!$C$1:$G$3,3,FALSE)="OUI",OFFSET(X$3,MOD(QUOTIENT(ROW()-ROW($A$20),'Feuille1-Catégories'!$B$6/X$6),X$5),0),IF(MOD($A655-1-X$10,'Feuille1-Catégories'!$F$5+1)=0,X$3,""))),"")</f>
        <v/>
      </c>
      <c r="Y655" s="7" t="str">
        <f ca="1">IF(AND($A655&lt;&gt;"",Y$9&lt;&gt;""),IF(HLOOKUP(Y$9,'Feuille1-Catégories'!$C$1:$G$2,2,FALSE)="OUI",Y$3,IF(HLOOKUP(Y$9,'Feuille1-Catégories'!$C$1:$G$3,3,FALSE)="OUI",OFFSET(Y$3,MOD(QUOTIENT(ROW()-ROW($A$20),'Feuille1-Catégories'!$B$6/Y$6),Y$5),0),IF(MOD($A655-1-Y$10,'Feuille1-Catégories'!$F$5+1)=0,Y$3,""))),"")</f>
        <v/>
      </c>
      <c r="Z655" s="7" t="str">
        <f ca="1">IF(AND($A655&lt;&gt;"",Z$9&lt;&gt;""),IF(HLOOKUP(Z$9,'Feuille1-Catégories'!$C$1:$G$2,2,FALSE)="OUI",Z$3,IF(HLOOKUP(Z$9,'Feuille1-Catégories'!$C$1:$G$3,3,FALSE)="OUI",OFFSET(Z$3,MOD(QUOTIENT(ROW()-ROW($A$20),'Feuille1-Catégories'!$B$6/Z$6),Z$5),0),"")),"")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56" spans="1:26" ht="17" x14ac:dyDescent="0.2">
      <c r="A656" s="21" t="str">
        <f>IF(ROW()-ROW($A$19)&gt;'Feuille1-Catégories'!$B$6,"",ROW()-ROW($A$19))</f>
        <v/>
      </c>
      <c r="B656" s="33" t="str">
        <f t="shared" si="28"/>
        <v/>
      </c>
      <c r="C656" s="10" t="str">
        <f t="shared" si="29"/>
        <v/>
      </c>
      <c r="D656" s="10" t="str">
        <f>IF('Feuille3-Coût de production'!D656&lt;&gt;"",'Feuille3-Coût de production'!D656,"")</f>
        <v/>
      </c>
      <c r="E656" s="10" t="str">
        <f t="shared" si="30"/>
        <v/>
      </c>
      <c r="F656" s="7" t="str">
        <f ca="1">IF(AND($A656&lt;&gt;"",F$9&lt;&gt;""),IF(HLOOKUP(F$9,'Feuille1-Catégories'!$C$1:$G$2,2,FALSE)="OUI",F$3,IF(HLOOKUP(F$9,'Feuille1-Catégories'!$C$1:$G$3,3,FALSE)="OUI",OFFSET(F$3,MOD(QUOTIENT(ROW()-ROW($A$20),'Feuille1-Catégories'!$B$6/F$6),F$5),0),IF(MOD($A656-1-F$10,'Feuille1-Catégories'!$F$5+1)=0,F$3,""))),"")</f>
        <v/>
      </c>
      <c r="G656" s="7" t="str">
        <f ca="1">IF(AND($A656&lt;&gt;"",G$9&lt;&gt;""),IF(HLOOKUP(G$9,'Feuille1-Catégories'!$C$1:$G$2,2,FALSE)="OUI",G$3,IF(HLOOKUP(G$9,'Feuille1-Catégories'!$C$1:$G$3,3,FALSE)="OUI",OFFSET(G$3,MOD(QUOTIENT(ROW()-ROW($A$20),'Feuille1-Catégories'!$B$6/G$6),G$5),0),IF(MOD($A656-1-G$10,'Feuille1-Catégories'!$F$5+1)=0,G$3,""))),"")</f>
        <v/>
      </c>
      <c r="H656" s="7" t="str">
        <f ca="1">IF(AND($A656&lt;&gt;"",H$9&lt;&gt;""),IF(HLOOKUP(H$9,'Feuille1-Catégories'!$C$1:$G$2,2,FALSE)="OUI",H$3,IF(HLOOKUP(H$9,'Feuille1-Catégories'!$C$1:$G$3,3,FALSE)="OUI",OFFSET(H$3,MOD(QUOTIENT(ROW()-ROW($A$20),'Feuille1-Catégories'!$B$6/H$6),H$5),0),IF(MOD($A656-1-H$10,'Feuille1-Catégories'!$F$5+1)=0,H$3,""))),"")</f>
        <v/>
      </c>
      <c r="I656" s="7" t="str">
        <f ca="1">IF(AND($A656&lt;&gt;"",I$9&lt;&gt;""),IF(HLOOKUP(I$9,'Feuille1-Catégories'!$C$1:$G$2,2,FALSE)="OUI",I$3,IF(HLOOKUP(I$9,'Feuille1-Catégories'!$C$1:$G$3,3,FALSE)="OUI",OFFSET(I$3,MOD(QUOTIENT(ROW()-ROW($A$20),'Feuille1-Catégories'!$B$6/I$6),I$5),0),IF(MOD($A656-1-I$10,'Feuille1-Catégories'!$F$5+1)=0,I$3,""))),"")</f>
        <v/>
      </c>
      <c r="J656" s="7" t="str">
        <f ca="1">IF(AND($A656&lt;&gt;"",J$9&lt;&gt;""),IF(HLOOKUP(J$9,'Feuille1-Catégories'!$C$1:$G$2,2,FALSE)="OUI",J$3,IF(HLOOKUP(J$9,'Feuille1-Catégories'!$C$1:$G$3,3,FALSE)="OUI",OFFSET(J$3,MOD(QUOTIENT(ROW()-ROW($A$20),'Feuille1-Catégories'!$B$6/J$6),J$5),0),IF(MOD($A656-1-J$10,'Feuille1-Catégories'!$F$5+1)=0,J$3,""))),"")</f>
        <v/>
      </c>
      <c r="K656" s="7" t="str">
        <f ca="1">IF(AND($A656&lt;&gt;"",K$9&lt;&gt;""),IF(HLOOKUP(K$9,'Feuille1-Catégories'!$C$1:$G$2,2,FALSE)="OUI",K$3,IF(HLOOKUP(K$9,'Feuille1-Catégories'!$C$1:$G$3,3,FALSE)="OUI",OFFSET(K$3,MOD(QUOTIENT(ROW()-ROW($A$20),'Feuille1-Catégories'!$B$6/K$6),K$5),0),IF(MOD($A656-1-K$10,'Feuille1-Catégories'!$F$5+1)=0,K$3,""))),"")</f>
        <v/>
      </c>
      <c r="L656" s="7" t="str">
        <f ca="1">IF(AND($A656&lt;&gt;"",L$9&lt;&gt;""),IF(HLOOKUP(L$9,'Feuille1-Catégories'!$C$1:$G$2,2,FALSE)="OUI",L$3,IF(HLOOKUP(L$9,'Feuille1-Catégories'!$C$1:$G$3,3,FALSE)="OUI",OFFSET(L$3,MOD(QUOTIENT(ROW()-ROW($A$20),'Feuille1-Catégories'!$B$6/L$6),L$5),0),IF(MOD($A656-1-L$10,'Feuille1-Catégories'!$F$5+1)=0,L$3,""))),"")</f>
        <v/>
      </c>
      <c r="M656" s="7" t="str">
        <f ca="1">IF(AND($A656&lt;&gt;"",M$9&lt;&gt;""),IF(HLOOKUP(M$9,'Feuille1-Catégories'!$C$1:$G$2,2,FALSE)="OUI",M$3,IF(HLOOKUP(M$9,'Feuille1-Catégories'!$C$1:$G$3,3,FALSE)="OUI",OFFSET(M$3,MOD(QUOTIENT(ROW()-ROW($A$20),'Feuille1-Catégories'!$B$6/M$6),M$5),0),IF(MOD($A656-1-M$10,'Feuille1-Catégories'!$F$5+1)=0,M$3,""))),"")</f>
        <v/>
      </c>
      <c r="N656" s="7" t="str">
        <f ca="1">IF(AND($A656&lt;&gt;"",N$9&lt;&gt;""),IF(HLOOKUP(N$9,'Feuille1-Catégories'!$C$1:$G$2,2,FALSE)="OUI",N$3,IF(HLOOKUP(N$9,'Feuille1-Catégories'!$C$1:$G$3,3,FALSE)="OUI",OFFSET(N$3,MOD(QUOTIENT(ROW()-ROW($A$20),'Feuille1-Catégories'!$B$6/N$6),N$5),0),IF(MOD($A656-1-N$10,'Feuille1-Catégories'!$F$5+1)=0,N$3,""))),"")</f>
        <v/>
      </c>
      <c r="O656" s="7" t="str">
        <f ca="1">IF(AND($A656&lt;&gt;"",O$9&lt;&gt;""),IF(HLOOKUP(O$9,'Feuille1-Catégories'!$C$1:$G$2,2,FALSE)="OUI",O$3,IF(HLOOKUP(O$9,'Feuille1-Catégories'!$C$1:$G$3,3,FALSE)="OUI",OFFSET(O$3,MOD(QUOTIENT(ROW()-ROW($A$20),'Feuille1-Catégories'!$B$6/O$6),O$5),0),IF(MOD($A656-1-O$10,'Feuille1-Catégories'!$F$5+1)=0,O$3,""))),"")</f>
        <v/>
      </c>
      <c r="P656" s="7" t="str">
        <f ca="1">IF(AND($A656&lt;&gt;"",P$9&lt;&gt;""),IF(HLOOKUP(P$9,'Feuille1-Catégories'!$C$1:$G$2,2,FALSE)="OUI",P$3,IF(HLOOKUP(P$9,'Feuille1-Catégories'!$C$1:$G$3,3,FALSE)="OUI",OFFSET(P$3,MOD(QUOTIENT(ROW()-ROW($A$20),'Feuille1-Catégories'!$B$6/P$6),P$5),0),IF(MOD($A656-1-P$10,'Feuille1-Catégories'!$F$5+1)=0,P$3,""))),"")</f>
        <v/>
      </c>
      <c r="Q656" s="7" t="str">
        <f ca="1">IF(AND($A656&lt;&gt;"",Q$9&lt;&gt;""),IF(HLOOKUP(Q$9,'Feuille1-Catégories'!$C$1:$G$2,2,FALSE)="OUI",Q$3,IF(HLOOKUP(Q$9,'Feuille1-Catégories'!$C$1:$G$3,3,FALSE)="OUI",OFFSET(Q$3,MOD(QUOTIENT(ROW()-ROW($A$20),'Feuille1-Catégories'!$B$6/Q$6),Q$5),0),IF(MOD($A656-1-Q$10,'Feuille1-Catégories'!$F$5+1)=0,Q$3,""))),"")</f>
        <v/>
      </c>
      <c r="R656" s="7" t="str">
        <f ca="1">IF(AND($A656&lt;&gt;"",R$9&lt;&gt;""),IF(HLOOKUP(R$9,'Feuille1-Catégories'!$C$1:$G$2,2,FALSE)="OUI",R$3,IF(HLOOKUP(R$9,'Feuille1-Catégories'!$C$1:$G$3,3,FALSE)="OUI",OFFSET(R$3,MOD(QUOTIENT(ROW()-ROW($A$20),'Feuille1-Catégories'!$B$6/R$6),R$5),0),IF(MOD($A656-1-R$10,'Feuille1-Catégories'!$F$5+1)=0,R$3,""))),"")</f>
        <v/>
      </c>
      <c r="S656" s="7" t="str">
        <f ca="1">IF(AND($A656&lt;&gt;"",S$9&lt;&gt;""),IF(HLOOKUP(S$9,'Feuille1-Catégories'!$C$1:$G$2,2,FALSE)="OUI",S$3,IF(HLOOKUP(S$9,'Feuille1-Catégories'!$C$1:$G$3,3,FALSE)="OUI",OFFSET(S$3,MOD(QUOTIENT(ROW()-ROW($A$20),'Feuille1-Catégories'!$B$6/S$6),S$5),0),IF(MOD($A656-1-S$10,'Feuille1-Catégories'!$F$5+1)=0,S$3,""))),"")</f>
        <v/>
      </c>
      <c r="T656" s="7" t="str">
        <f ca="1">IF(AND($A656&lt;&gt;"",T$9&lt;&gt;""),IF(HLOOKUP(T$9,'Feuille1-Catégories'!$C$1:$G$2,2,FALSE)="OUI",T$3,IF(HLOOKUP(T$9,'Feuille1-Catégories'!$C$1:$G$3,3,FALSE)="OUI",OFFSET(T$3,MOD(QUOTIENT(ROW()-ROW($A$20),'Feuille1-Catégories'!$B$6/T$6),T$5),0),IF(MOD($A656-1-T$10,'Feuille1-Catégories'!$F$5+1)=0,T$3,""))),"")</f>
        <v/>
      </c>
      <c r="U656" s="7" t="str">
        <f ca="1">IF(AND($A656&lt;&gt;"",U$9&lt;&gt;""),IF(HLOOKUP(U$9,'Feuille1-Catégories'!$C$1:$G$2,2,FALSE)="OUI",U$3,IF(HLOOKUP(U$9,'Feuille1-Catégories'!$C$1:$G$3,3,FALSE)="OUI",OFFSET(U$3,MOD(QUOTIENT(ROW()-ROW($A$20),'Feuille1-Catégories'!$B$6/U$6),U$5),0),IF(MOD($A656-1-U$10,'Feuille1-Catégories'!$F$5+1)=0,U$3,""))),"")</f>
        <v/>
      </c>
      <c r="V656" s="7" t="str">
        <f ca="1">IF(AND($A656&lt;&gt;"",V$9&lt;&gt;""),IF(HLOOKUP(V$9,'Feuille1-Catégories'!$C$1:$G$2,2,FALSE)="OUI",V$3,IF(HLOOKUP(V$9,'Feuille1-Catégories'!$C$1:$G$3,3,FALSE)="OUI",OFFSET(V$3,MOD(QUOTIENT(ROW()-ROW($A$20),'Feuille1-Catégories'!$B$6/V$6),V$5),0),IF(MOD($A656-1-V$10,'Feuille1-Catégories'!$F$5+1)=0,V$3,""))),"")</f>
        <v/>
      </c>
      <c r="W656" s="7" t="str">
        <f ca="1">IF(AND($A656&lt;&gt;"",W$9&lt;&gt;""),IF(HLOOKUP(W$9,'Feuille1-Catégories'!$C$1:$G$2,2,FALSE)="OUI",W$3,IF(HLOOKUP(W$9,'Feuille1-Catégories'!$C$1:$G$3,3,FALSE)="OUI",OFFSET(W$3,MOD(QUOTIENT(ROW()-ROW($A$20),'Feuille1-Catégories'!$B$6/W$6),W$5),0),IF(MOD($A656-1-W$10,'Feuille1-Catégories'!$F$5+1)=0,W$3,""))),"")</f>
        <v/>
      </c>
      <c r="X656" s="7" t="str">
        <f ca="1">IF(AND($A656&lt;&gt;"",X$9&lt;&gt;""),IF(HLOOKUP(X$9,'Feuille1-Catégories'!$C$1:$G$2,2,FALSE)="OUI",X$3,IF(HLOOKUP(X$9,'Feuille1-Catégories'!$C$1:$G$3,3,FALSE)="OUI",OFFSET(X$3,MOD(QUOTIENT(ROW()-ROW($A$20),'Feuille1-Catégories'!$B$6/X$6),X$5),0),IF(MOD($A656-1-X$10,'Feuille1-Catégories'!$F$5+1)=0,X$3,""))),"")</f>
        <v/>
      </c>
      <c r="Y656" s="7" t="str">
        <f ca="1">IF(AND($A656&lt;&gt;"",Y$9&lt;&gt;""),IF(HLOOKUP(Y$9,'Feuille1-Catégories'!$C$1:$G$2,2,FALSE)="OUI",Y$3,IF(HLOOKUP(Y$9,'Feuille1-Catégories'!$C$1:$G$3,3,FALSE)="OUI",OFFSET(Y$3,MOD(QUOTIENT(ROW()-ROW($A$20),'Feuille1-Catégories'!$B$6/Y$6),Y$5),0),IF(MOD($A656-1-Y$10,'Feuille1-Catégories'!$F$5+1)=0,Y$3,""))),"")</f>
        <v/>
      </c>
      <c r="Z656" s="7" t="str">
        <f ca="1">IF(AND($A656&lt;&gt;"",Z$9&lt;&gt;""),IF(HLOOKUP(Z$9,'Feuille1-Catégories'!$C$1:$G$2,2,FALSE)="OUI",Z$3,IF(HLOOKUP(Z$9,'Feuille1-Catégories'!$C$1:$G$3,3,FALSE)="OUI",OFFSET(Z$3,MOD(QUOTIENT(ROW()-ROW($A$20),'Feuille1-Catégories'!$B$6/Z$6),Z$5),0),"")),"")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57" spans="1:26" ht="17" x14ac:dyDescent="0.2">
      <c r="A657" s="21" t="str">
        <f>IF(ROW()-ROW($A$19)&gt;'Feuille1-Catégories'!$B$6,"",ROW()-ROW($A$19))</f>
        <v/>
      </c>
      <c r="B657" s="33" t="str">
        <f t="shared" si="28"/>
        <v/>
      </c>
      <c r="C657" s="10" t="str">
        <f t="shared" si="29"/>
        <v/>
      </c>
      <c r="D657" s="10" t="str">
        <f>IF('Feuille3-Coût de production'!D657&lt;&gt;"",'Feuille3-Coût de production'!D657,"")</f>
        <v/>
      </c>
      <c r="E657" s="10" t="str">
        <f t="shared" si="30"/>
        <v/>
      </c>
      <c r="F657" s="7" t="str">
        <f ca="1">IF(AND($A657&lt;&gt;"",F$9&lt;&gt;""),IF(HLOOKUP(F$9,'Feuille1-Catégories'!$C$1:$G$2,2,FALSE)="OUI",F$3,IF(HLOOKUP(F$9,'Feuille1-Catégories'!$C$1:$G$3,3,FALSE)="OUI",OFFSET(F$3,MOD(QUOTIENT(ROW()-ROW($A$20),'Feuille1-Catégories'!$B$6/F$6),F$5),0),IF(MOD($A657-1-F$10,'Feuille1-Catégories'!$F$5+1)=0,F$3,""))),"")</f>
        <v/>
      </c>
      <c r="G657" s="7" t="str">
        <f ca="1">IF(AND($A657&lt;&gt;"",G$9&lt;&gt;""),IF(HLOOKUP(G$9,'Feuille1-Catégories'!$C$1:$G$2,2,FALSE)="OUI",G$3,IF(HLOOKUP(G$9,'Feuille1-Catégories'!$C$1:$G$3,3,FALSE)="OUI",OFFSET(G$3,MOD(QUOTIENT(ROW()-ROW($A$20),'Feuille1-Catégories'!$B$6/G$6),G$5),0),IF(MOD($A657-1-G$10,'Feuille1-Catégories'!$F$5+1)=0,G$3,""))),"")</f>
        <v/>
      </c>
      <c r="H657" s="7" t="str">
        <f ca="1">IF(AND($A657&lt;&gt;"",H$9&lt;&gt;""),IF(HLOOKUP(H$9,'Feuille1-Catégories'!$C$1:$G$2,2,FALSE)="OUI",H$3,IF(HLOOKUP(H$9,'Feuille1-Catégories'!$C$1:$G$3,3,FALSE)="OUI",OFFSET(H$3,MOD(QUOTIENT(ROW()-ROW($A$20),'Feuille1-Catégories'!$B$6/H$6),H$5),0),IF(MOD($A657-1-H$10,'Feuille1-Catégories'!$F$5+1)=0,H$3,""))),"")</f>
        <v/>
      </c>
      <c r="I657" s="7" t="str">
        <f ca="1">IF(AND($A657&lt;&gt;"",I$9&lt;&gt;""),IF(HLOOKUP(I$9,'Feuille1-Catégories'!$C$1:$G$2,2,FALSE)="OUI",I$3,IF(HLOOKUP(I$9,'Feuille1-Catégories'!$C$1:$G$3,3,FALSE)="OUI",OFFSET(I$3,MOD(QUOTIENT(ROW()-ROW($A$20),'Feuille1-Catégories'!$B$6/I$6),I$5),0),IF(MOD($A657-1-I$10,'Feuille1-Catégories'!$F$5+1)=0,I$3,""))),"")</f>
        <v/>
      </c>
      <c r="J657" s="7" t="str">
        <f ca="1">IF(AND($A657&lt;&gt;"",J$9&lt;&gt;""),IF(HLOOKUP(J$9,'Feuille1-Catégories'!$C$1:$G$2,2,FALSE)="OUI",J$3,IF(HLOOKUP(J$9,'Feuille1-Catégories'!$C$1:$G$3,3,FALSE)="OUI",OFFSET(J$3,MOD(QUOTIENT(ROW()-ROW($A$20),'Feuille1-Catégories'!$B$6/J$6),J$5),0),IF(MOD($A657-1-J$10,'Feuille1-Catégories'!$F$5+1)=0,J$3,""))),"")</f>
        <v/>
      </c>
      <c r="K657" s="7" t="str">
        <f ca="1">IF(AND($A657&lt;&gt;"",K$9&lt;&gt;""),IF(HLOOKUP(K$9,'Feuille1-Catégories'!$C$1:$G$2,2,FALSE)="OUI",K$3,IF(HLOOKUP(K$9,'Feuille1-Catégories'!$C$1:$G$3,3,FALSE)="OUI",OFFSET(K$3,MOD(QUOTIENT(ROW()-ROW($A$20),'Feuille1-Catégories'!$B$6/K$6),K$5),0),IF(MOD($A657-1-K$10,'Feuille1-Catégories'!$F$5+1)=0,K$3,""))),"")</f>
        <v/>
      </c>
      <c r="L657" s="7" t="str">
        <f ca="1">IF(AND($A657&lt;&gt;"",L$9&lt;&gt;""),IF(HLOOKUP(L$9,'Feuille1-Catégories'!$C$1:$G$2,2,FALSE)="OUI",L$3,IF(HLOOKUP(L$9,'Feuille1-Catégories'!$C$1:$G$3,3,FALSE)="OUI",OFFSET(L$3,MOD(QUOTIENT(ROW()-ROW($A$20),'Feuille1-Catégories'!$B$6/L$6),L$5),0),IF(MOD($A657-1-L$10,'Feuille1-Catégories'!$F$5+1)=0,L$3,""))),"")</f>
        <v/>
      </c>
      <c r="M657" s="7" t="str">
        <f ca="1">IF(AND($A657&lt;&gt;"",M$9&lt;&gt;""),IF(HLOOKUP(M$9,'Feuille1-Catégories'!$C$1:$G$2,2,FALSE)="OUI",M$3,IF(HLOOKUP(M$9,'Feuille1-Catégories'!$C$1:$G$3,3,FALSE)="OUI",OFFSET(M$3,MOD(QUOTIENT(ROW()-ROW($A$20),'Feuille1-Catégories'!$B$6/M$6),M$5),0),IF(MOD($A657-1-M$10,'Feuille1-Catégories'!$F$5+1)=0,M$3,""))),"")</f>
        <v/>
      </c>
      <c r="N657" s="7" t="str">
        <f ca="1">IF(AND($A657&lt;&gt;"",N$9&lt;&gt;""),IF(HLOOKUP(N$9,'Feuille1-Catégories'!$C$1:$G$2,2,FALSE)="OUI",N$3,IF(HLOOKUP(N$9,'Feuille1-Catégories'!$C$1:$G$3,3,FALSE)="OUI",OFFSET(N$3,MOD(QUOTIENT(ROW()-ROW($A$20),'Feuille1-Catégories'!$B$6/N$6),N$5),0),IF(MOD($A657-1-N$10,'Feuille1-Catégories'!$F$5+1)=0,N$3,""))),"")</f>
        <v/>
      </c>
      <c r="O657" s="7" t="str">
        <f ca="1">IF(AND($A657&lt;&gt;"",O$9&lt;&gt;""),IF(HLOOKUP(O$9,'Feuille1-Catégories'!$C$1:$G$2,2,FALSE)="OUI",O$3,IF(HLOOKUP(O$9,'Feuille1-Catégories'!$C$1:$G$3,3,FALSE)="OUI",OFFSET(O$3,MOD(QUOTIENT(ROW()-ROW($A$20),'Feuille1-Catégories'!$B$6/O$6),O$5),0),IF(MOD($A657-1-O$10,'Feuille1-Catégories'!$F$5+1)=0,O$3,""))),"")</f>
        <v/>
      </c>
      <c r="P657" s="7" t="str">
        <f ca="1">IF(AND($A657&lt;&gt;"",P$9&lt;&gt;""),IF(HLOOKUP(P$9,'Feuille1-Catégories'!$C$1:$G$2,2,FALSE)="OUI",P$3,IF(HLOOKUP(P$9,'Feuille1-Catégories'!$C$1:$G$3,3,FALSE)="OUI",OFFSET(P$3,MOD(QUOTIENT(ROW()-ROW($A$20),'Feuille1-Catégories'!$B$6/P$6),P$5),0),IF(MOD($A657-1-P$10,'Feuille1-Catégories'!$F$5+1)=0,P$3,""))),"")</f>
        <v/>
      </c>
      <c r="Q657" s="7" t="str">
        <f ca="1">IF(AND($A657&lt;&gt;"",Q$9&lt;&gt;""),IF(HLOOKUP(Q$9,'Feuille1-Catégories'!$C$1:$G$2,2,FALSE)="OUI",Q$3,IF(HLOOKUP(Q$9,'Feuille1-Catégories'!$C$1:$G$3,3,FALSE)="OUI",OFFSET(Q$3,MOD(QUOTIENT(ROW()-ROW($A$20),'Feuille1-Catégories'!$B$6/Q$6),Q$5),0),IF(MOD($A657-1-Q$10,'Feuille1-Catégories'!$F$5+1)=0,Q$3,""))),"")</f>
        <v/>
      </c>
      <c r="R657" s="7" t="str">
        <f ca="1">IF(AND($A657&lt;&gt;"",R$9&lt;&gt;""),IF(HLOOKUP(R$9,'Feuille1-Catégories'!$C$1:$G$2,2,FALSE)="OUI",R$3,IF(HLOOKUP(R$9,'Feuille1-Catégories'!$C$1:$G$3,3,FALSE)="OUI",OFFSET(R$3,MOD(QUOTIENT(ROW()-ROW($A$20),'Feuille1-Catégories'!$B$6/R$6),R$5),0),IF(MOD($A657-1-R$10,'Feuille1-Catégories'!$F$5+1)=0,R$3,""))),"")</f>
        <v/>
      </c>
      <c r="S657" s="7" t="str">
        <f ca="1">IF(AND($A657&lt;&gt;"",S$9&lt;&gt;""),IF(HLOOKUP(S$9,'Feuille1-Catégories'!$C$1:$G$2,2,FALSE)="OUI",S$3,IF(HLOOKUP(S$9,'Feuille1-Catégories'!$C$1:$G$3,3,FALSE)="OUI",OFFSET(S$3,MOD(QUOTIENT(ROW()-ROW($A$20),'Feuille1-Catégories'!$B$6/S$6),S$5),0),IF(MOD($A657-1-S$10,'Feuille1-Catégories'!$F$5+1)=0,S$3,""))),"")</f>
        <v/>
      </c>
      <c r="T657" s="7" t="str">
        <f ca="1">IF(AND($A657&lt;&gt;"",T$9&lt;&gt;""),IF(HLOOKUP(T$9,'Feuille1-Catégories'!$C$1:$G$2,2,FALSE)="OUI",T$3,IF(HLOOKUP(T$9,'Feuille1-Catégories'!$C$1:$G$3,3,FALSE)="OUI",OFFSET(T$3,MOD(QUOTIENT(ROW()-ROW($A$20),'Feuille1-Catégories'!$B$6/T$6),T$5),0),IF(MOD($A657-1-T$10,'Feuille1-Catégories'!$F$5+1)=0,T$3,""))),"")</f>
        <v/>
      </c>
      <c r="U657" s="7" t="str">
        <f ca="1">IF(AND($A657&lt;&gt;"",U$9&lt;&gt;""),IF(HLOOKUP(U$9,'Feuille1-Catégories'!$C$1:$G$2,2,FALSE)="OUI",U$3,IF(HLOOKUP(U$9,'Feuille1-Catégories'!$C$1:$G$3,3,FALSE)="OUI",OFFSET(U$3,MOD(QUOTIENT(ROW()-ROW($A$20),'Feuille1-Catégories'!$B$6/U$6),U$5),0),IF(MOD($A657-1-U$10,'Feuille1-Catégories'!$F$5+1)=0,U$3,""))),"")</f>
        <v/>
      </c>
      <c r="V657" s="7" t="str">
        <f ca="1">IF(AND($A657&lt;&gt;"",V$9&lt;&gt;""),IF(HLOOKUP(V$9,'Feuille1-Catégories'!$C$1:$G$2,2,FALSE)="OUI",V$3,IF(HLOOKUP(V$9,'Feuille1-Catégories'!$C$1:$G$3,3,FALSE)="OUI",OFFSET(V$3,MOD(QUOTIENT(ROW()-ROW($A$20),'Feuille1-Catégories'!$B$6/V$6),V$5),0),IF(MOD($A657-1-V$10,'Feuille1-Catégories'!$F$5+1)=0,V$3,""))),"")</f>
        <v/>
      </c>
      <c r="W657" s="7" t="str">
        <f ca="1">IF(AND($A657&lt;&gt;"",W$9&lt;&gt;""),IF(HLOOKUP(W$9,'Feuille1-Catégories'!$C$1:$G$2,2,FALSE)="OUI",W$3,IF(HLOOKUP(W$9,'Feuille1-Catégories'!$C$1:$G$3,3,FALSE)="OUI",OFFSET(W$3,MOD(QUOTIENT(ROW()-ROW($A$20),'Feuille1-Catégories'!$B$6/W$6),W$5),0),IF(MOD($A657-1-W$10,'Feuille1-Catégories'!$F$5+1)=0,W$3,""))),"")</f>
        <v/>
      </c>
      <c r="X657" s="7" t="str">
        <f ca="1">IF(AND($A657&lt;&gt;"",X$9&lt;&gt;""),IF(HLOOKUP(X$9,'Feuille1-Catégories'!$C$1:$G$2,2,FALSE)="OUI",X$3,IF(HLOOKUP(X$9,'Feuille1-Catégories'!$C$1:$G$3,3,FALSE)="OUI",OFFSET(X$3,MOD(QUOTIENT(ROW()-ROW($A$20),'Feuille1-Catégories'!$B$6/X$6),X$5),0),IF(MOD($A657-1-X$10,'Feuille1-Catégories'!$F$5+1)=0,X$3,""))),"")</f>
        <v/>
      </c>
      <c r="Y657" s="7" t="str">
        <f ca="1">IF(AND($A657&lt;&gt;"",Y$9&lt;&gt;""),IF(HLOOKUP(Y$9,'Feuille1-Catégories'!$C$1:$G$2,2,FALSE)="OUI",Y$3,IF(HLOOKUP(Y$9,'Feuille1-Catégories'!$C$1:$G$3,3,FALSE)="OUI",OFFSET(Y$3,MOD(QUOTIENT(ROW()-ROW($A$20),'Feuille1-Catégories'!$B$6/Y$6),Y$5),0),IF(MOD($A657-1-Y$10,'Feuille1-Catégories'!$F$5+1)=0,Y$3,""))),"")</f>
        <v/>
      </c>
      <c r="Z657" s="7" t="str">
        <f ca="1">IF(AND($A657&lt;&gt;"",Z$9&lt;&gt;""),IF(HLOOKUP(Z$9,'Feuille1-Catégories'!$C$1:$G$2,2,FALSE)="OUI",Z$3,IF(HLOOKUP(Z$9,'Feuille1-Catégories'!$C$1:$G$3,3,FALSE)="OUI",OFFSET(Z$3,MOD(QUOTIENT(ROW()-ROW($A$20),'Feuille1-Catégories'!$B$6/Z$6),Z$5),0),"")),"")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58" spans="1:26" ht="17" x14ac:dyDescent="0.2">
      <c r="A658" s="21" t="str">
        <f>IF(ROW()-ROW($A$19)&gt;'Feuille1-Catégories'!$B$6,"",ROW()-ROW($A$19))</f>
        <v/>
      </c>
      <c r="B658" s="33" t="str">
        <f t="shared" si="28"/>
        <v/>
      </c>
      <c r="C658" s="10" t="str">
        <f t="shared" si="29"/>
        <v/>
      </c>
      <c r="D658" s="10" t="str">
        <f>IF('Feuille3-Coût de production'!D658&lt;&gt;"",'Feuille3-Coût de production'!D658,"")</f>
        <v/>
      </c>
      <c r="E658" s="10" t="str">
        <f t="shared" si="30"/>
        <v/>
      </c>
      <c r="F658" s="7" t="str">
        <f ca="1">IF(AND($A658&lt;&gt;"",F$9&lt;&gt;""),IF(HLOOKUP(F$9,'Feuille1-Catégories'!$C$1:$G$2,2,FALSE)="OUI",F$3,IF(HLOOKUP(F$9,'Feuille1-Catégories'!$C$1:$G$3,3,FALSE)="OUI",OFFSET(F$3,MOD(QUOTIENT(ROW()-ROW($A$20),'Feuille1-Catégories'!$B$6/F$6),F$5),0),IF(MOD($A658-1-F$10,'Feuille1-Catégories'!$F$5+1)=0,F$3,""))),"")</f>
        <v/>
      </c>
      <c r="G658" s="7" t="str">
        <f ca="1">IF(AND($A658&lt;&gt;"",G$9&lt;&gt;""),IF(HLOOKUP(G$9,'Feuille1-Catégories'!$C$1:$G$2,2,FALSE)="OUI",G$3,IF(HLOOKUP(G$9,'Feuille1-Catégories'!$C$1:$G$3,3,FALSE)="OUI",OFFSET(G$3,MOD(QUOTIENT(ROW()-ROW($A$20),'Feuille1-Catégories'!$B$6/G$6),G$5),0),IF(MOD($A658-1-G$10,'Feuille1-Catégories'!$F$5+1)=0,G$3,""))),"")</f>
        <v/>
      </c>
      <c r="H658" s="7" t="str">
        <f ca="1">IF(AND($A658&lt;&gt;"",H$9&lt;&gt;""),IF(HLOOKUP(H$9,'Feuille1-Catégories'!$C$1:$G$2,2,FALSE)="OUI",H$3,IF(HLOOKUP(H$9,'Feuille1-Catégories'!$C$1:$G$3,3,FALSE)="OUI",OFFSET(H$3,MOD(QUOTIENT(ROW()-ROW($A$20),'Feuille1-Catégories'!$B$6/H$6),H$5),0),IF(MOD($A658-1-H$10,'Feuille1-Catégories'!$F$5+1)=0,H$3,""))),"")</f>
        <v/>
      </c>
      <c r="I658" s="7" t="str">
        <f ca="1">IF(AND($A658&lt;&gt;"",I$9&lt;&gt;""),IF(HLOOKUP(I$9,'Feuille1-Catégories'!$C$1:$G$2,2,FALSE)="OUI",I$3,IF(HLOOKUP(I$9,'Feuille1-Catégories'!$C$1:$G$3,3,FALSE)="OUI",OFFSET(I$3,MOD(QUOTIENT(ROW()-ROW($A$20),'Feuille1-Catégories'!$B$6/I$6),I$5),0),IF(MOD($A658-1-I$10,'Feuille1-Catégories'!$F$5+1)=0,I$3,""))),"")</f>
        <v/>
      </c>
      <c r="J658" s="7" t="str">
        <f ca="1">IF(AND($A658&lt;&gt;"",J$9&lt;&gt;""),IF(HLOOKUP(J$9,'Feuille1-Catégories'!$C$1:$G$2,2,FALSE)="OUI",J$3,IF(HLOOKUP(J$9,'Feuille1-Catégories'!$C$1:$G$3,3,FALSE)="OUI",OFFSET(J$3,MOD(QUOTIENT(ROW()-ROW($A$20),'Feuille1-Catégories'!$B$6/J$6),J$5),0),IF(MOD($A658-1-J$10,'Feuille1-Catégories'!$F$5+1)=0,J$3,""))),"")</f>
        <v/>
      </c>
      <c r="K658" s="7" t="str">
        <f ca="1">IF(AND($A658&lt;&gt;"",K$9&lt;&gt;""),IF(HLOOKUP(K$9,'Feuille1-Catégories'!$C$1:$G$2,2,FALSE)="OUI",K$3,IF(HLOOKUP(K$9,'Feuille1-Catégories'!$C$1:$G$3,3,FALSE)="OUI",OFFSET(K$3,MOD(QUOTIENT(ROW()-ROW($A$20),'Feuille1-Catégories'!$B$6/K$6),K$5),0),IF(MOD($A658-1-K$10,'Feuille1-Catégories'!$F$5+1)=0,K$3,""))),"")</f>
        <v/>
      </c>
      <c r="L658" s="7" t="str">
        <f ca="1">IF(AND($A658&lt;&gt;"",L$9&lt;&gt;""),IF(HLOOKUP(L$9,'Feuille1-Catégories'!$C$1:$G$2,2,FALSE)="OUI",L$3,IF(HLOOKUP(L$9,'Feuille1-Catégories'!$C$1:$G$3,3,FALSE)="OUI",OFFSET(L$3,MOD(QUOTIENT(ROW()-ROW($A$20),'Feuille1-Catégories'!$B$6/L$6),L$5),0),IF(MOD($A658-1-L$10,'Feuille1-Catégories'!$F$5+1)=0,L$3,""))),"")</f>
        <v/>
      </c>
      <c r="M658" s="7" t="str">
        <f ca="1">IF(AND($A658&lt;&gt;"",M$9&lt;&gt;""),IF(HLOOKUP(M$9,'Feuille1-Catégories'!$C$1:$G$2,2,FALSE)="OUI",M$3,IF(HLOOKUP(M$9,'Feuille1-Catégories'!$C$1:$G$3,3,FALSE)="OUI",OFFSET(M$3,MOD(QUOTIENT(ROW()-ROW($A$20),'Feuille1-Catégories'!$B$6/M$6),M$5),0),IF(MOD($A658-1-M$10,'Feuille1-Catégories'!$F$5+1)=0,M$3,""))),"")</f>
        <v/>
      </c>
      <c r="N658" s="7" t="str">
        <f ca="1">IF(AND($A658&lt;&gt;"",N$9&lt;&gt;""),IF(HLOOKUP(N$9,'Feuille1-Catégories'!$C$1:$G$2,2,FALSE)="OUI",N$3,IF(HLOOKUP(N$9,'Feuille1-Catégories'!$C$1:$G$3,3,FALSE)="OUI",OFFSET(N$3,MOD(QUOTIENT(ROW()-ROW($A$20),'Feuille1-Catégories'!$B$6/N$6),N$5),0),IF(MOD($A658-1-N$10,'Feuille1-Catégories'!$F$5+1)=0,N$3,""))),"")</f>
        <v/>
      </c>
      <c r="O658" s="7" t="str">
        <f ca="1">IF(AND($A658&lt;&gt;"",O$9&lt;&gt;""),IF(HLOOKUP(O$9,'Feuille1-Catégories'!$C$1:$G$2,2,FALSE)="OUI",O$3,IF(HLOOKUP(O$9,'Feuille1-Catégories'!$C$1:$G$3,3,FALSE)="OUI",OFFSET(O$3,MOD(QUOTIENT(ROW()-ROW($A$20),'Feuille1-Catégories'!$B$6/O$6),O$5),0),IF(MOD($A658-1-O$10,'Feuille1-Catégories'!$F$5+1)=0,O$3,""))),"")</f>
        <v/>
      </c>
      <c r="P658" s="7" t="str">
        <f ca="1">IF(AND($A658&lt;&gt;"",P$9&lt;&gt;""),IF(HLOOKUP(P$9,'Feuille1-Catégories'!$C$1:$G$2,2,FALSE)="OUI",P$3,IF(HLOOKUP(P$9,'Feuille1-Catégories'!$C$1:$G$3,3,FALSE)="OUI",OFFSET(P$3,MOD(QUOTIENT(ROW()-ROW($A$20),'Feuille1-Catégories'!$B$6/P$6),P$5),0),IF(MOD($A658-1-P$10,'Feuille1-Catégories'!$F$5+1)=0,P$3,""))),"")</f>
        <v/>
      </c>
      <c r="Q658" s="7" t="str">
        <f ca="1">IF(AND($A658&lt;&gt;"",Q$9&lt;&gt;""),IF(HLOOKUP(Q$9,'Feuille1-Catégories'!$C$1:$G$2,2,FALSE)="OUI",Q$3,IF(HLOOKUP(Q$9,'Feuille1-Catégories'!$C$1:$G$3,3,FALSE)="OUI",OFFSET(Q$3,MOD(QUOTIENT(ROW()-ROW($A$20),'Feuille1-Catégories'!$B$6/Q$6),Q$5),0),IF(MOD($A658-1-Q$10,'Feuille1-Catégories'!$F$5+1)=0,Q$3,""))),"")</f>
        <v/>
      </c>
      <c r="R658" s="7" t="str">
        <f ca="1">IF(AND($A658&lt;&gt;"",R$9&lt;&gt;""),IF(HLOOKUP(R$9,'Feuille1-Catégories'!$C$1:$G$2,2,FALSE)="OUI",R$3,IF(HLOOKUP(R$9,'Feuille1-Catégories'!$C$1:$G$3,3,FALSE)="OUI",OFFSET(R$3,MOD(QUOTIENT(ROW()-ROW($A$20),'Feuille1-Catégories'!$B$6/R$6),R$5),0),IF(MOD($A658-1-R$10,'Feuille1-Catégories'!$F$5+1)=0,R$3,""))),"")</f>
        <v/>
      </c>
      <c r="S658" s="7" t="str">
        <f ca="1">IF(AND($A658&lt;&gt;"",S$9&lt;&gt;""),IF(HLOOKUP(S$9,'Feuille1-Catégories'!$C$1:$G$2,2,FALSE)="OUI",S$3,IF(HLOOKUP(S$9,'Feuille1-Catégories'!$C$1:$G$3,3,FALSE)="OUI",OFFSET(S$3,MOD(QUOTIENT(ROW()-ROW($A$20),'Feuille1-Catégories'!$B$6/S$6),S$5),0),IF(MOD($A658-1-S$10,'Feuille1-Catégories'!$F$5+1)=0,S$3,""))),"")</f>
        <v/>
      </c>
      <c r="T658" s="7" t="str">
        <f ca="1">IF(AND($A658&lt;&gt;"",T$9&lt;&gt;""),IF(HLOOKUP(T$9,'Feuille1-Catégories'!$C$1:$G$2,2,FALSE)="OUI",T$3,IF(HLOOKUP(T$9,'Feuille1-Catégories'!$C$1:$G$3,3,FALSE)="OUI",OFFSET(T$3,MOD(QUOTIENT(ROW()-ROW($A$20),'Feuille1-Catégories'!$B$6/T$6),T$5),0),IF(MOD($A658-1-T$10,'Feuille1-Catégories'!$F$5+1)=0,T$3,""))),"")</f>
        <v/>
      </c>
      <c r="U658" s="7" t="str">
        <f ca="1">IF(AND($A658&lt;&gt;"",U$9&lt;&gt;""),IF(HLOOKUP(U$9,'Feuille1-Catégories'!$C$1:$G$2,2,FALSE)="OUI",U$3,IF(HLOOKUP(U$9,'Feuille1-Catégories'!$C$1:$G$3,3,FALSE)="OUI",OFFSET(U$3,MOD(QUOTIENT(ROW()-ROW($A$20),'Feuille1-Catégories'!$B$6/U$6),U$5),0),IF(MOD($A658-1-U$10,'Feuille1-Catégories'!$F$5+1)=0,U$3,""))),"")</f>
        <v/>
      </c>
      <c r="V658" s="7" t="str">
        <f ca="1">IF(AND($A658&lt;&gt;"",V$9&lt;&gt;""),IF(HLOOKUP(V$9,'Feuille1-Catégories'!$C$1:$G$2,2,FALSE)="OUI",V$3,IF(HLOOKUP(V$9,'Feuille1-Catégories'!$C$1:$G$3,3,FALSE)="OUI",OFFSET(V$3,MOD(QUOTIENT(ROW()-ROW($A$20),'Feuille1-Catégories'!$B$6/V$6),V$5),0),IF(MOD($A658-1-V$10,'Feuille1-Catégories'!$F$5+1)=0,V$3,""))),"")</f>
        <v/>
      </c>
      <c r="W658" s="7" t="str">
        <f ca="1">IF(AND($A658&lt;&gt;"",W$9&lt;&gt;""),IF(HLOOKUP(W$9,'Feuille1-Catégories'!$C$1:$G$2,2,FALSE)="OUI",W$3,IF(HLOOKUP(W$9,'Feuille1-Catégories'!$C$1:$G$3,3,FALSE)="OUI",OFFSET(W$3,MOD(QUOTIENT(ROW()-ROW($A$20),'Feuille1-Catégories'!$B$6/W$6),W$5),0),IF(MOD($A658-1-W$10,'Feuille1-Catégories'!$F$5+1)=0,W$3,""))),"")</f>
        <v/>
      </c>
      <c r="X658" s="7" t="str">
        <f ca="1">IF(AND($A658&lt;&gt;"",X$9&lt;&gt;""),IF(HLOOKUP(X$9,'Feuille1-Catégories'!$C$1:$G$2,2,FALSE)="OUI",X$3,IF(HLOOKUP(X$9,'Feuille1-Catégories'!$C$1:$G$3,3,FALSE)="OUI",OFFSET(X$3,MOD(QUOTIENT(ROW()-ROW($A$20),'Feuille1-Catégories'!$B$6/X$6),X$5),0),IF(MOD($A658-1-X$10,'Feuille1-Catégories'!$F$5+1)=0,X$3,""))),"")</f>
        <v/>
      </c>
      <c r="Y658" s="7" t="str">
        <f ca="1">IF(AND($A658&lt;&gt;"",Y$9&lt;&gt;""),IF(HLOOKUP(Y$9,'Feuille1-Catégories'!$C$1:$G$2,2,FALSE)="OUI",Y$3,IF(HLOOKUP(Y$9,'Feuille1-Catégories'!$C$1:$G$3,3,FALSE)="OUI",OFFSET(Y$3,MOD(QUOTIENT(ROW()-ROW($A$20),'Feuille1-Catégories'!$B$6/Y$6),Y$5),0),IF(MOD($A658-1-Y$10,'Feuille1-Catégories'!$F$5+1)=0,Y$3,""))),"")</f>
        <v/>
      </c>
      <c r="Z658" s="7" t="str">
        <f ca="1">IF(AND($A658&lt;&gt;"",Z$9&lt;&gt;""),IF(HLOOKUP(Z$9,'Feuille1-Catégories'!$C$1:$G$2,2,FALSE)="OUI",Z$3,IF(HLOOKUP(Z$9,'Feuille1-Catégories'!$C$1:$G$3,3,FALSE)="OUI",OFFSET(Z$3,MOD(QUOTIENT(ROW()-ROW($A$20),'Feuille1-Catégories'!$B$6/Z$6),Z$5),0),"")),"")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59" spans="1:26" ht="17" x14ac:dyDescent="0.2">
      <c r="A659" s="21" t="str">
        <f>IF(ROW()-ROW($A$19)&gt;'Feuille1-Catégories'!$B$6,"",ROW()-ROW($A$19))</f>
        <v/>
      </c>
      <c r="B659" s="33" t="str">
        <f t="shared" si="28"/>
        <v/>
      </c>
      <c r="C659" s="10" t="str">
        <f t="shared" si="29"/>
        <v/>
      </c>
      <c r="D659" s="10" t="str">
        <f>IF('Feuille3-Coût de production'!D659&lt;&gt;"",'Feuille3-Coût de production'!D659,"")</f>
        <v/>
      </c>
      <c r="E659" s="10" t="str">
        <f t="shared" si="30"/>
        <v/>
      </c>
      <c r="F659" s="7" t="str">
        <f ca="1">IF(AND($A659&lt;&gt;"",F$9&lt;&gt;""),IF(HLOOKUP(F$9,'Feuille1-Catégories'!$C$1:$G$2,2,FALSE)="OUI",F$3,IF(HLOOKUP(F$9,'Feuille1-Catégories'!$C$1:$G$3,3,FALSE)="OUI",OFFSET(F$3,MOD(QUOTIENT(ROW()-ROW($A$20),'Feuille1-Catégories'!$B$6/F$6),F$5),0),IF(MOD($A659-1-F$10,'Feuille1-Catégories'!$F$5+1)=0,F$3,""))),"")</f>
        <v/>
      </c>
      <c r="G659" s="7" t="str">
        <f ca="1">IF(AND($A659&lt;&gt;"",G$9&lt;&gt;""),IF(HLOOKUP(G$9,'Feuille1-Catégories'!$C$1:$G$2,2,FALSE)="OUI",G$3,IF(HLOOKUP(G$9,'Feuille1-Catégories'!$C$1:$G$3,3,FALSE)="OUI",OFFSET(G$3,MOD(QUOTIENT(ROW()-ROW($A$20),'Feuille1-Catégories'!$B$6/G$6),G$5),0),IF(MOD($A659-1-G$10,'Feuille1-Catégories'!$F$5+1)=0,G$3,""))),"")</f>
        <v/>
      </c>
      <c r="H659" s="7" t="str">
        <f ca="1">IF(AND($A659&lt;&gt;"",H$9&lt;&gt;""),IF(HLOOKUP(H$9,'Feuille1-Catégories'!$C$1:$G$2,2,FALSE)="OUI",H$3,IF(HLOOKUP(H$9,'Feuille1-Catégories'!$C$1:$G$3,3,FALSE)="OUI",OFFSET(H$3,MOD(QUOTIENT(ROW()-ROW($A$20),'Feuille1-Catégories'!$B$6/H$6),H$5),0),IF(MOD($A659-1-H$10,'Feuille1-Catégories'!$F$5+1)=0,H$3,""))),"")</f>
        <v/>
      </c>
      <c r="I659" s="7" t="str">
        <f ca="1">IF(AND($A659&lt;&gt;"",I$9&lt;&gt;""),IF(HLOOKUP(I$9,'Feuille1-Catégories'!$C$1:$G$2,2,FALSE)="OUI",I$3,IF(HLOOKUP(I$9,'Feuille1-Catégories'!$C$1:$G$3,3,FALSE)="OUI",OFFSET(I$3,MOD(QUOTIENT(ROW()-ROW($A$20),'Feuille1-Catégories'!$B$6/I$6),I$5),0),IF(MOD($A659-1-I$10,'Feuille1-Catégories'!$F$5+1)=0,I$3,""))),"")</f>
        <v/>
      </c>
      <c r="J659" s="7" t="str">
        <f ca="1">IF(AND($A659&lt;&gt;"",J$9&lt;&gt;""),IF(HLOOKUP(J$9,'Feuille1-Catégories'!$C$1:$G$2,2,FALSE)="OUI",J$3,IF(HLOOKUP(J$9,'Feuille1-Catégories'!$C$1:$G$3,3,FALSE)="OUI",OFFSET(J$3,MOD(QUOTIENT(ROW()-ROW($A$20),'Feuille1-Catégories'!$B$6/J$6),J$5),0),IF(MOD($A659-1-J$10,'Feuille1-Catégories'!$F$5+1)=0,J$3,""))),"")</f>
        <v/>
      </c>
      <c r="K659" s="7" t="str">
        <f ca="1">IF(AND($A659&lt;&gt;"",K$9&lt;&gt;""),IF(HLOOKUP(K$9,'Feuille1-Catégories'!$C$1:$G$2,2,FALSE)="OUI",K$3,IF(HLOOKUP(K$9,'Feuille1-Catégories'!$C$1:$G$3,3,FALSE)="OUI",OFFSET(K$3,MOD(QUOTIENT(ROW()-ROW($A$20),'Feuille1-Catégories'!$B$6/K$6),K$5),0),IF(MOD($A659-1-K$10,'Feuille1-Catégories'!$F$5+1)=0,K$3,""))),"")</f>
        <v/>
      </c>
      <c r="L659" s="7" t="str">
        <f ca="1">IF(AND($A659&lt;&gt;"",L$9&lt;&gt;""),IF(HLOOKUP(L$9,'Feuille1-Catégories'!$C$1:$G$2,2,FALSE)="OUI",L$3,IF(HLOOKUP(L$9,'Feuille1-Catégories'!$C$1:$G$3,3,FALSE)="OUI",OFFSET(L$3,MOD(QUOTIENT(ROW()-ROW($A$20),'Feuille1-Catégories'!$B$6/L$6),L$5),0),IF(MOD($A659-1-L$10,'Feuille1-Catégories'!$F$5+1)=0,L$3,""))),"")</f>
        <v/>
      </c>
      <c r="M659" s="7" t="str">
        <f ca="1">IF(AND($A659&lt;&gt;"",M$9&lt;&gt;""),IF(HLOOKUP(M$9,'Feuille1-Catégories'!$C$1:$G$2,2,FALSE)="OUI",M$3,IF(HLOOKUP(M$9,'Feuille1-Catégories'!$C$1:$G$3,3,FALSE)="OUI",OFFSET(M$3,MOD(QUOTIENT(ROW()-ROW($A$20),'Feuille1-Catégories'!$B$6/M$6),M$5),0),IF(MOD($A659-1-M$10,'Feuille1-Catégories'!$F$5+1)=0,M$3,""))),"")</f>
        <v/>
      </c>
      <c r="N659" s="7" t="str">
        <f ca="1">IF(AND($A659&lt;&gt;"",N$9&lt;&gt;""),IF(HLOOKUP(N$9,'Feuille1-Catégories'!$C$1:$G$2,2,FALSE)="OUI",N$3,IF(HLOOKUP(N$9,'Feuille1-Catégories'!$C$1:$G$3,3,FALSE)="OUI",OFFSET(N$3,MOD(QUOTIENT(ROW()-ROW($A$20),'Feuille1-Catégories'!$B$6/N$6),N$5),0),IF(MOD($A659-1-N$10,'Feuille1-Catégories'!$F$5+1)=0,N$3,""))),"")</f>
        <v/>
      </c>
      <c r="O659" s="7" t="str">
        <f ca="1">IF(AND($A659&lt;&gt;"",O$9&lt;&gt;""),IF(HLOOKUP(O$9,'Feuille1-Catégories'!$C$1:$G$2,2,FALSE)="OUI",O$3,IF(HLOOKUP(O$9,'Feuille1-Catégories'!$C$1:$G$3,3,FALSE)="OUI",OFFSET(O$3,MOD(QUOTIENT(ROW()-ROW($A$20),'Feuille1-Catégories'!$B$6/O$6),O$5),0),IF(MOD($A659-1-O$10,'Feuille1-Catégories'!$F$5+1)=0,O$3,""))),"")</f>
        <v/>
      </c>
      <c r="P659" s="7" t="str">
        <f ca="1">IF(AND($A659&lt;&gt;"",P$9&lt;&gt;""),IF(HLOOKUP(P$9,'Feuille1-Catégories'!$C$1:$G$2,2,FALSE)="OUI",P$3,IF(HLOOKUP(P$9,'Feuille1-Catégories'!$C$1:$G$3,3,FALSE)="OUI",OFFSET(P$3,MOD(QUOTIENT(ROW()-ROW($A$20),'Feuille1-Catégories'!$B$6/P$6),P$5),0),IF(MOD($A659-1-P$10,'Feuille1-Catégories'!$F$5+1)=0,P$3,""))),"")</f>
        <v/>
      </c>
      <c r="Q659" s="7" t="str">
        <f ca="1">IF(AND($A659&lt;&gt;"",Q$9&lt;&gt;""),IF(HLOOKUP(Q$9,'Feuille1-Catégories'!$C$1:$G$2,2,FALSE)="OUI",Q$3,IF(HLOOKUP(Q$9,'Feuille1-Catégories'!$C$1:$G$3,3,FALSE)="OUI",OFFSET(Q$3,MOD(QUOTIENT(ROW()-ROW($A$20),'Feuille1-Catégories'!$B$6/Q$6),Q$5),0),IF(MOD($A659-1-Q$10,'Feuille1-Catégories'!$F$5+1)=0,Q$3,""))),"")</f>
        <v/>
      </c>
      <c r="R659" s="7" t="str">
        <f ca="1">IF(AND($A659&lt;&gt;"",R$9&lt;&gt;""),IF(HLOOKUP(R$9,'Feuille1-Catégories'!$C$1:$G$2,2,FALSE)="OUI",R$3,IF(HLOOKUP(R$9,'Feuille1-Catégories'!$C$1:$G$3,3,FALSE)="OUI",OFFSET(R$3,MOD(QUOTIENT(ROW()-ROW($A$20),'Feuille1-Catégories'!$B$6/R$6),R$5),0),IF(MOD($A659-1-R$10,'Feuille1-Catégories'!$F$5+1)=0,R$3,""))),"")</f>
        <v/>
      </c>
      <c r="S659" s="7" t="str">
        <f ca="1">IF(AND($A659&lt;&gt;"",S$9&lt;&gt;""),IF(HLOOKUP(S$9,'Feuille1-Catégories'!$C$1:$G$2,2,FALSE)="OUI",S$3,IF(HLOOKUP(S$9,'Feuille1-Catégories'!$C$1:$G$3,3,FALSE)="OUI",OFFSET(S$3,MOD(QUOTIENT(ROW()-ROW($A$20),'Feuille1-Catégories'!$B$6/S$6),S$5),0),IF(MOD($A659-1-S$10,'Feuille1-Catégories'!$F$5+1)=0,S$3,""))),"")</f>
        <v/>
      </c>
      <c r="T659" s="7" t="str">
        <f ca="1">IF(AND($A659&lt;&gt;"",T$9&lt;&gt;""),IF(HLOOKUP(T$9,'Feuille1-Catégories'!$C$1:$G$2,2,FALSE)="OUI",T$3,IF(HLOOKUP(T$9,'Feuille1-Catégories'!$C$1:$G$3,3,FALSE)="OUI",OFFSET(T$3,MOD(QUOTIENT(ROW()-ROW($A$20),'Feuille1-Catégories'!$B$6/T$6),T$5),0),IF(MOD($A659-1-T$10,'Feuille1-Catégories'!$F$5+1)=0,T$3,""))),"")</f>
        <v/>
      </c>
      <c r="U659" s="7" t="str">
        <f ca="1">IF(AND($A659&lt;&gt;"",U$9&lt;&gt;""),IF(HLOOKUP(U$9,'Feuille1-Catégories'!$C$1:$G$2,2,FALSE)="OUI",U$3,IF(HLOOKUP(U$9,'Feuille1-Catégories'!$C$1:$G$3,3,FALSE)="OUI",OFFSET(U$3,MOD(QUOTIENT(ROW()-ROW($A$20),'Feuille1-Catégories'!$B$6/U$6),U$5),0),IF(MOD($A659-1-U$10,'Feuille1-Catégories'!$F$5+1)=0,U$3,""))),"")</f>
        <v/>
      </c>
      <c r="V659" s="7" t="str">
        <f ca="1">IF(AND($A659&lt;&gt;"",V$9&lt;&gt;""),IF(HLOOKUP(V$9,'Feuille1-Catégories'!$C$1:$G$2,2,FALSE)="OUI",V$3,IF(HLOOKUP(V$9,'Feuille1-Catégories'!$C$1:$G$3,3,FALSE)="OUI",OFFSET(V$3,MOD(QUOTIENT(ROW()-ROW($A$20),'Feuille1-Catégories'!$B$6/V$6),V$5),0),IF(MOD($A659-1-V$10,'Feuille1-Catégories'!$F$5+1)=0,V$3,""))),"")</f>
        <v/>
      </c>
      <c r="W659" s="7" t="str">
        <f ca="1">IF(AND($A659&lt;&gt;"",W$9&lt;&gt;""),IF(HLOOKUP(W$9,'Feuille1-Catégories'!$C$1:$G$2,2,FALSE)="OUI",W$3,IF(HLOOKUP(W$9,'Feuille1-Catégories'!$C$1:$G$3,3,FALSE)="OUI",OFFSET(W$3,MOD(QUOTIENT(ROW()-ROW($A$20),'Feuille1-Catégories'!$B$6/W$6),W$5),0),IF(MOD($A659-1-W$10,'Feuille1-Catégories'!$F$5+1)=0,W$3,""))),"")</f>
        <v/>
      </c>
      <c r="X659" s="7" t="str">
        <f ca="1">IF(AND($A659&lt;&gt;"",X$9&lt;&gt;""),IF(HLOOKUP(X$9,'Feuille1-Catégories'!$C$1:$G$2,2,FALSE)="OUI",X$3,IF(HLOOKUP(X$9,'Feuille1-Catégories'!$C$1:$G$3,3,FALSE)="OUI",OFFSET(X$3,MOD(QUOTIENT(ROW()-ROW($A$20),'Feuille1-Catégories'!$B$6/X$6),X$5),0),IF(MOD($A659-1-X$10,'Feuille1-Catégories'!$F$5+1)=0,X$3,""))),"")</f>
        <v/>
      </c>
      <c r="Y659" s="7" t="str">
        <f ca="1">IF(AND($A659&lt;&gt;"",Y$9&lt;&gt;""),IF(HLOOKUP(Y$9,'Feuille1-Catégories'!$C$1:$G$2,2,FALSE)="OUI",Y$3,IF(HLOOKUP(Y$9,'Feuille1-Catégories'!$C$1:$G$3,3,FALSE)="OUI",OFFSET(Y$3,MOD(QUOTIENT(ROW()-ROW($A$20),'Feuille1-Catégories'!$B$6/Y$6),Y$5),0),IF(MOD($A659-1-Y$10,'Feuille1-Catégories'!$F$5+1)=0,Y$3,""))),"")</f>
        <v/>
      </c>
      <c r="Z659" s="7" t="str">
        <f ca="1">IF(AND($A659&lt;&gt;"",Z$9&lt;&gt;""),IF(HLOOKUP(Z$9,'Feuille1-Catégories'!$C$1:$G$2,2,FALSE)="OUI",Z$3,IF(HLOOKUP(Z$9,'Feuille1-Catégories'!$C$1:$G$3,3,FALSE)="OUI",OFFSET(Z$3,MOD(QUOTIENT(ROW()-ROW($A$20),'Feuille1-Catégories'!$B$6/Z$6),Z$5),0),"")),"")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60" spans="1:26" ht="17" x14ac:dyDescent="0.2">
      <c r="A660" s="21" t="str">
        <f>IF(ROW()-ROW($A$19)&gt;'Feuille1-Catégories'!$B$6,"",ROW()-ROW($A$19))</f>
        <v/>
      </c>
      <c r="B660" s="33" t="str">
        <f t="shared" si="28"/>
        <v/>
      </c>
      <c r="C660" s="10" t="str">
        <f t="shared" si="29"/>
        <v/>
      </c>
      <c r="D660" s="10" t="str">
        <f>IF('Feuille3-Coût de production'!D660&lt;&gt;"",'Feuille3-Coût de production'!D660,"")</f>
        <v/>
      </c>
      <c r="E660" s="10" t="str">
        <f t="shared" si="30"/>
        <v/>
      </c>
      <c r="F660" s="7" t="str">
        <f ca="1">IF(AND($A660&lt;&gt;"",F$9&lt;&gt;""),IF(HLOOKUP(F$9,'Feuille1-Catégories'!$C$1:$G$2,2,FALSE)="OUI",F$3,IF(HLOOKUP(F$9,'Feuille1-Catégories'!$C$1:$G$3,3,FALSE)="OUI",OFFSET(F$3,MOD(QUOTIENT(ROW()-ROW($A$20),'Feuille1-Catégories'!$B$6/F$6),F$5),0),IF(MOD($A660-1-F$10,'Feuille1-Catégories'!$F$5+1)=0,F$3,""))),"")</f>
        <v/>
      </c>
      <c r="G660" s="7" t="str">
        <f ca="1">IF(AND($A660&lt;&gt;"",G$9&lt;&gt;""),IF(HLOOKUP(G$9,'Feuille1-Catégories'!$C$1:$G$2,2,FALSE)="OUI",G$3,IF(HLOOKUP(G$9,'Feuille1-Catégories'!$C$1:$G$3,3,FALSE)="OUI",OFFSET(G$3,MOD(QUOTIENT(ROW()-ROW($A$20),'Feuille1-Catégories'!$B$6/G$6),G$5),0),IF(MOD($A660-1-G$10,'Feuille1-Catégories'!$F$5+1)=0,G$3,""))),"")</f>
        <v/>
      </c>
      <c r="H660" s="7" t="str">
        <f ca="1">IF(AND($A660&lt;&gt;"",H$9&lt;&gt;""),IF(HLOOKUP(H$9,'Feuille1-Catégories'!$C$1:$G$2,2,FALSE)="OUI",H$3,IF(HLOOKUP(H$9,'Feuille1-Catégories'!$C$1:$G$3,3,FALSE)="OUI",OFFSET(H$3,MOD(QUOTIENT(ROW()-ROW($A$20),'Feuille1-Catégories'!$B$6/H$6),H$5),0),IF(MOD($A660-1-H$10,'Feuille1-Catégories'!$F$5+1)=0,H$3,""))),"")</f>
        <v/>
      </c>
      <c r="I660" s="7" t="str">
        <f ca="1">IF(AND($A660&lt;&gt;"",I$9&lt;&gt;""),IF(HLOOKUP(I$9,'Feuille1-Catégories'!$C$1:$G$2,2,FALSE)="OUI",I$3,IF(HLOOKUP(I$9,'Feuille1-Catégories'!$C$1:$G$3,3,FALSE)="OUI",OFFSET(I$3,MOD(QUOTIENT(ROW()-ROW($A$20),'Feuille1-Catégories'!$B$6/I$6),I$5),0),IF(MOD($A660-1-I$10,'Feuille1-Catégories'!$F$5+1)=0,I$3,""))),"")</f>
        <v/>
      </c>
      <c r="J660" s="7" t="str">
        <f ca="1">IF(AND($A660&lt;&gt;"",J$9&lt;&gt;""),IF(HLOOKUP(J$9,'Feuille1-Catégories'!$C$1:$G$2,2,FALSE)="OUI",J$3,IF(HLOOKUP(J$9,'Feuille1-Catégories'!$C$1:$G$3,3,FALSE)="OUI",OFFSET(J$3,MOD(QUOTIENT(ROW()-ROW($A$20),'Feuille1-Catégories'!$B$6/J$6),J$5),0),IF(MOD($A660-1-J$10,'Feuille1-Catégories'!$F$5+1)=0,J$3,""))),"")</f>
        <v/>
      </c>
      <c r="K660" s="7" t="str">
        <f ca="1">IF(AND($A660&lt;&gt;"",K$9&lt;&gt;""),IF(HLOOKUP(K$9,'Feuille1-Catégories'!$C$1:$G$2,2,FALSE)="OUI",K$3,IF(HLOOKUP(K$9,'Feuille1-Catégories'!$C$1:$G$3,3,FALSE)="OUI",OFFSET(K$3,MOD(QUOTIENT(ROW()-ROW($A$20),'Feuille1-Catégories'!$B$6/K$6),K$5),0),IF(MOD($A660-1-K$10,'Feuille1-Catégories'!$F$5+1)=0,K$3,""))),"")</f>
        <v/>
      </c>
      <c r="L660" s="7" t="str">
        <f ca="1">IF(AND($A660&lt;&gt;"",L$9&lt;&gt;""),IF(HLOOKUP(L$9,'Feuille1-Catégories'!$C$1:$G$2,2,FALSE)="OUI",L$3,IF(HLOOKUP(L$9,'Feuille1-Catégories'!$C$1:$G$3,3,FALSE)="OUI",OFFSET(L$3,MOD(QUOTIENT(ROW()-ROW($A$20),'Feuille1-Catégories'!$B$6/L$6),L$5),0),IF(MOD($A660-1-L$10,'Feuille1-Catégories'!$F$5+1)=0,L$3,""))),"")</f>
        <v/>
      </c>
      <c r="M660" s="7" t="str">
        <f ca="1">IF(AND($A660&lt;&gt;"",M$9&lt;&gt;""),IF(HLOOKUP(M$9,'Feuille1-Catégories'!$C$1:$G$2,2,FALSE)="OUI",M$3,IF(HLOOKUP(M$9,'Feuille1-Catégories'!$C$1:$G$3,3,FALSE)="OUI",OFFSET(M$3,MOD(QUOTIENT(ROW()-ROW($A$20),'Feuille1-Catégories'!$B$6/M$6),M$5),0),IF(MOD($A660-1-M$10,'Feuille1-Catégories'!$F$5+1)=0,M$3,""))),"")</f>
        <v/>
      </c>
      <c r="N660" s="7" t="str">
        <f ca="1">IF(AND($A660&lt;&gt;"",N$9&lt;&gt;""),IF(HLOOKUP(N$9,'Feuille1-Catégories'!$C$1:$G$2,2,FALSE)="OUI",N$3,IF(HLOOKUP(N$9,'Feuille1-Catégories'!$C$1:$G$3,3,FALSE)="OUI",OFFSET(N$3,MOD(QUOTIENT(ROW()-ROW($A$20),'Feuille1-Catégories'!$B$6/N$6),N$5),0),IF(MOD($A660-1-N$10,'Feuille1-Catégories'!$F$5+1)=0,N$3,""))),"")</f>
        <v/>
      </c>
      <c r="O660" s="7" t="str">
        <f ca="1">IF(AND($A660&lt;&gt;"",O$9&lt;&gt;""),IF(HLOOKUP(O$9,'Feuille1-Catégories'!$C$1:$G$2,2,FALSE)="OUI",O$3,IF(HLOOKUP(O$9,'Feuille1-Catégories'!$C$1:$G$3,3,FALSE)="OUI",OFFSET(O$3,MOD(QUOTIENT(ROW()-ROW($A$20),'Feuille1-Catégories'!$B$6/O$6),O$5),0),IF(MOD($A660-1-O$10,'Feuille1-Catégories'!$F$5+1)=0,O$3,""))),"")</f>
        <v/>
      </c>
      <c r="P660" s="7" t="str">
        <f ca="1">IF(AND($A660&lt;&gt;"",P$9&lt;&gt;""),IF(HLOOKUP(P$9,'Feuille1-Catégories'!$C$1:$G$2,2,FALSE)="OUI",P$3,IF(HLOOKUP(P$9,'Feuille1-Catégories'!$C$1:$G$3,3,FALSE)="OUI",OFFSET(P$3,MOD(QUOTIENT(ROW()-ROW($A$20),'Feuille1-Catégories'!$B$6/P$6),P$5),0),IF(MOD($A660-1-P$10,'Feuille1-Catégories'!$F$5+1)=0,P$3,""))),"")</f>
        <v/>
      </c>
      <c r="Q660" s="7" t="str">
        <f ca="1">IF(AND($A660&lt;&gt;"",Q$9&lt;&gt;""),IF(HLOOKUP(Q$9,'Feuille1-Catégories'!$C$1:$G$2,2,FALSE)="OUI",Q$3,IF(HLOOKUP(Q$9,'Feuille1-Catégories'!$C$1:$G$3,3,FALSE)="OUI",OFFSET(Q$3,MOD(QUOTIENT(ROW()-ROW($A$20),'Feuille1-Catégories'!$B$6/Q$6),Q$5),0),IF(MOD($A660-1-Q$10,'Feuille1-Catégories'!$F$5+1)=0,Q$3,""))),"")</f>
        <v/>
      </c>
      <c r="R660" s="7" t="str">
        <f ca="1">IF(AND($A660&lt;&gt;"",R$9&lt;&gt;""),IF(HLOOKUP(R$9,'Feuille1-Catégories'!$C$1:$G$2,2,FALSE)="OUI",R$3,IF(HLOOKUP(R$9,'Feuille1-Catégories'!$C$1:$G$3,3,FALSE)="OUI",OFFSET(R$3,MOD(QUOTIENT(ROW()-ROW($A$20),'Feuille1-Catégories'!$B$6/R$6),R$5),0),IF(MOD($A660-1-R$10,'Feuille1-Catégories'!$F$5+1)=0,R$3,""))),"")</f>
        <v/>
      </c>
      <c r="S660" s="7" t="str">
        <f ca="1">IF(AND($A660&lt;&gt;"",S$9&lt;&gt;""),IF(HLOOKUP(S$9,'Feuille1-Catégories'!$C$1:$G$2,2,FALSE)="OUI",S$3,IF(HLOOKUP(S$9,'Feuille1-Catégories'!$C$1:$G$3,3,FALSE)="OUI",OFFSET(S$3,MOD(QUOTIENT(ROW()-ROW($A$20),'Feuille1-Catégories'!$B$6/S$6),S$5),0),IF(MOD($A660-1-S$10,'Feuille1-Catégories'!$F$5+1)=0,S$3,""))),"")</f>
        <v/>
      </c>
      <c r="T660" s="7" t="str">
        <f ca="1">IF(AND($A660&lt;&gt;"",T$9&lt;&gt;""),IF(HLOOKUP(T$9,'Feuille1-Catégories'!$C$1:$G$2,2,FALSE)="OUI",T$3,IF(HLOOKUP(T$9,'Feuille1-Catégories'!$C$1:$G$3,3,FALSE)="OUI",OFFSET(T$3,MOD(QUOTIENT(ROW()-ROW($A$20),'Feuille1-Catégories'!$B$6/T$6),T$5),0),IF(MOD($A660-1-T$10,'Feuille1-Catégories'!$F$5+1)=0,T$3,""))),"")</f>
        <v/>
      </c>
      <c r="U660" s="7" t="str">
        <f ca="1">IF(AND($A660&lt;&gt;"",U$9&lt;&gt;""),IF(HLOOKUP(U$9,'Feuille1-Catégories'!$C$1:$G$2,2,FALSE)="OUI",U$3,IF(HLOOKUP(U$9,'Feuille1-Catégories'!$C$1:$G$3,3,FALSE)="OUI",OFFSET(U$3,MOD(QUOTIENT(ROW()-ROW($A$20),'Feuille1-Catégories'!$B$6/U$6),U$5),0),IF(MOD($A660-1-U$10,'Feuille1-Catégories'!$F$5+1)=0,U$3,""))),"")</f>
        <v/>
      </c>
      <c r="V660" s="7" t="str">
        <f ca="1">IF(AND($A660&lt;&gt;"",V$9&lt;&gt;""),IF(HLOOKUP(V$9,'Feuille1-Catégories'!$C$1:$G$2,2,FALSE)="OUI",V$3,IF(HLOOKUP(V$9,'Feuille1-Catégories'!$C$1:$G$3,3,FALSE)="OUI",OFFSET(V$3,MOD(QUOTIENT(ROW()-ROW($A$20),'Feuille1-Catégories'!$B$6/V$6),V$5),0),IF(MOD($A660-1-V$10,'Feuille1-Catégories'!$F$5+1)=0,V$3,""))),"")</f>
        <v/>
      </c>
      <c r="W660" s="7" t="str">
        <f ca="1">IF(AND($A660&lt;&gt;"",W$9&lt;&gt;""),IF(HLOOKUP(W$9,'Feuille1-Catégories'!$C$1:$G$2,2,FALSE)="OUI",W$3,IF(HLOOKUP(W$9,'Feuille1-Catégories'!$C$1:$G$3,3,FALSE)="OUI",OFFSET(W$3,MOD(QUOTIENT(ROW()-ROW($A$20),'Feuille1-Catégories'!$B$6/W$6),W$5),0),IF(MOD($A660-1-W$10,'Feuille1-Catégories'!$F$5+1)=0,W$3,""))),"")</f>
        <v/>
      </c>
      <c r="X660" s="7" t="str">
        <f ca="1">IF(AND($A660&lt;&gt;"",X$9&lt;&gt;""),IF(HLOOKUP(X$9,'Feuille1-Catégories'!$C$1:$G$2,2,FALSE)="OUI",X$3,IF(HLOOKUP(X$9,'Feuille1-Catégories'!$C$1:$G$3,3,FALSE)="OUI",OFFSET(X$3,MOD(QUOTIENT(ROW()-ROW($A$20),'Feuille1-Catégories'!$B$6/X$6),X$5),0),IF(MOD($A660-1-X$10,'Feuille1-Catégories'!$F$5+1)=0,X$3,""))),"")</f>
        <v/>
      </c>
      <c r="Y660" s="7" t="str">
        <f ca="1">IF(AND($A660&lt;&gt;"",Y$9&lt;&gt;""),IF(HLOOKUP(Y$9,'Feuille1-Catégories'!$C$1:$G$2,2,FALSE)="OUI",Y$3,IF(HLOOKUP(Y$9,'Feuille1-Catégories'!$C$1:$G$3,3,FALSE)="OUI",OFFSET(Y$3,MOD(QUOTIENT(ROW()-ROW($A$20),'Feuille1-Catégories'!$B$6/Y$6),Y$5),0),IF(MOD($A660-1-Y$10,'Feuille1-Catégories'!$F$5+1)=0,Y$3,""))),"")</f>
        <v/>
      </c>
      <c r="Z660" s="7" t="str">
        <f ca="1">IF(AND($A660&lt;&gt;"",Z$9&lt;&gt;""),IF(HLOOKUP(Z$9,'Feuille1-Catégories'!$C$1:$G$2,2,FALSE)="OUI",Z$3,IF(HLOOKUP(Z$9,'Feuille1-Catégories'!$C$1:$G$3,3,FALSE)="OUI",OFFSET(Z$3,MOD(QUOTIENT(ROW()-ROW($A$20),'Feuille1-Catégories'!$B$6/Z$6),Z$5),0),"")),"")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61" spans="1:26" ht="17" x14ac:dyDescent="0.2">
      <c r="A661" s="21" t="str">
        <f>IF(ROW()-ROW($A$19)&gt;'Feuille1-Catégories'!$B$6,"",ROW()-ROW($A$19))</f>
        <v/>
      </c>
      <c r="B661" s="33" t="str">
        <f t="shared" ref="B661:B724" si="31">IF(AND(D661&lt;&gt;0,D661&lt;&gt;""),E661/D661,"")</f>
        <v/>
      </c>
      <c r="C661" s="10" t="str">
        <f t="shared" ref="C661:C724" si="32">IF(AND(D661&lt;&gt;0,D661&lt;&gt;""),E661-D661,"")</f>
        <v/>
      </c>
      <c r="D661" s="10" t="str">
        <f>IF('Feuille3-Coût de production'!D661&lt;&gt;"",'Feuille3-Coût de production'!D661,"")</f>
        <v/>
      </c>
      <c r="E661" s="10" t="str">
        <f t="shared" ref="E661:E724" si="33">IF($A661&lt;&gt;"",SUM(F661:ZZ661),"")</f>
        <v/>
      </c>
      <c r="F661" s="7" t="str">
        <f ca="1">IF(AND($A661&lt;&gt;"",F$9&lt;&gt;""),IF(HLOOKUP(F$9,'Feuille1-Catégories'!$C$1:$G$2,2,FALSE)="OUI",F$3,IF(HLOOKUP(F$9,'Feuille1-Catégories'!$C$1:$G$3,3,FALSE)="OUI",OFFSET(F$3,MOD(QUOTIENT(ROW()-ROW($A$20),'Feuille1-Catégories'!$B$6/F$6),F$5),0),IF(MOD($A661-1-F$10,'Feuille1-Catégories'!$F$5+1)=0,F$3,""))),"")</f>
        <v/>
      </c>
      <c r="G661" s="7" t="str">
        <f ca="1">IF(AND($A661&lt;&gt;"",G$9&lt;&gt;""),IF(HLOOKUP(G$9,'Feuille1-Catégories'!$C$1:$G$2,2,FALSE)="OUI",G$3,IF(HLOOKUP(G$9,'Feuille1-Catégories'!$C$1:$G$3,3,FALSE)="OUI",OFFSET(G$3,MOD(QUOTIENT(ROW()-ROW($A$20),'Feuille1-Catégories'!$B$6/G$6),G$5),0),IF(MOD($A661-1-G$10,'Feuille1-Catégories'!$F$5+1)=0,G$3,""))),"")</f>
        <v/>
      </c>
      <c r="H661" s="7" t="str">
        <f ca="1">IF(AND($A661&lt;&gt;"",H$9&lt;&gt;""),IF(HLOOKUP(H$9,'Feuille1-Catégories'!$C$1:$G$2,2,FALSE)="OUI",H$3,IF(HLOOKUP(H$9,'Feuille1-Catégories'!$C$1:$G$3,3,FALSE)="OUI",OFFSET(H$3,MOD(QUOTIENT(ROW()-ROW($A$20),'Feuille1-Catégories'!$B$6/H$6),H$5),0),IF(MOD($A661-1-H$10,'Feuille1-Catégories'!$F$5+1)=0,H$3,""))),"")</f>
        <v/>
      </c>
      <c r="I661" s="7" t="str">
        <f ca="1">IF(AND($A661&lt;&gt;"",I$9&lt;&gt;""),IF(HLOOKUP(I$9,'Feuille1-Catégories'!$C$1:$G$2,2,FALSE)="OUI",I$3,IF(HLOOKUP(I$9,'Feuille1-Catégories'!$C$1:$G$3,3,FALSE)="OUI",OFFSET(I$3,MOD(QUOTIENT(ROW()-ROW($A$20),'Feuille1-Catégories'!$B$6/I$6),I$5),0),IF(MOD($A661-1-I$10,'Feuille1-Catégories'!$F$5+1)=0,I$3,""))),"")</f>
        <v/>
      </c>
      <c r="J661" s="7" t="str">
        <f ca="1">IF(AND($A661&lt;&gt;"",J$9&lt;&gt;""),IF(HLOOKUP(J$9,'Feuille1-Catégories'!$C$1:$G$2,2,FALSE)="OUI",J$3,IF(HLOOKUP(J$9,'Feuille1-Catégories'!$C$1:$G$3,3,FALSE)="OUI",OFFSET(J$3,MOD(QUOTIENT(ROW()-ROW($A$20),'Feuille1-Catégories'!$B$6/J$6),J$5),0),IF(MOD($A661-1-J$10,'Feuille1-Catégories'!$F$5+1)=0,J$3,""))),"")</f>
        <v/>
      </c>
      <c r="K661" s="7" t="str">
        <f ca="1">IF(AND($A661&lt;&gt;"",K$9&lt;&gt;""),IF(HLOOKUP(K$9,'Feuille1-Catégories'!$C$1:$G$2,2,FALSE)="OUI",K$3,IF(HLOOKUP(K$9,'Feuille1-Catégories'!$C$1:$G$3,3,FALSE)="OUI",OFFSET(K$3,MOD(QUOTIENT(ROW()-ROW($A$20),'Feuille1-Catégories'!$B$6/K$6),K$5),0),IF(MOD($A661-1-K$10,'Feuille1-Catégories'!$F$5+1)=0,K$3,""))),"")</f>
        <v/>
      </c>
      <c r="L661" s="7" t="str">
        <f ca="1">IF(AND($A661&lt;&gt;"",L$9&lt;&gt;""),IF(HLOOKUP(L$9,'Feuille1-Catégories'!$C$1:$G$2,2,FALSE)="OUI",L$3,IF(HLOOKUP(L$9,'Feuille1-Catégories'!$C$1:$G$3,3,FALSE)="OUI",OFFSET(L$3,MOD(QUOTIENT(ROW()-ROW($A$20),'Feuille1-Catégories'!$B$6/L$6),L$5),0),IF(MOD($A661-1-L$10,'Feuille1-Catégories'!$F$5+1)=0,L$3,""))),"")</f>
        <v/>
      </c>
      <c r="M661" s="7" t="str">
        <f ca="1">IF(AND($A661&lt;&gt;"",M$9&lt;&gt;""),IF(HLOOKUP(M$9,'Feuille1-Catégories'!$C$1:$G$2,2,FALSE)="OUI",M$3,IF(HLOOKUP(M$9,'Feuille1-Catégories'!$C$1:$G$3,3,FALSE)="OUI",OFFSET(M$3,MOD(QUOTIENT(ROW()-ROW($A$20),'Feuille1-Catégories'!$B$6/M$6),M$5),0),IF(MOD($A661-1-M$10,'Feuille1-Catégories'!$F$5+1)=0,M$3,""))),"")</f>
        <v/>
      </c>
      <c r="N661" s="7" t="str">
        <f ca="1">IF(AND($A661&lt;&gt;"",N$9&lt;&gt;""),IF(HLOOKUP(N$9,'Feuille1-Catégories'!$C$1:$G$2,2,FALSE)="OUI",N$3,IF(HLOOKUP(N$9,'Feuille1-Catégories'!$C$1:$G$3,3,FALSE)="OUI",OFFSET(N$3,MOD(QUOTIENT(ROW()-ROW($A$20),'Feuille1-Catégories'!$B$6/N$6),N$5),0),IF(MOD($A661-1-N$10,'Feuille1-Catégories'!$F$5+1)=0,N$3,""))),"")</f>
        <v/>
      </c>
      <c r="O661" s="7" t="str">
        <f ca="1">IF(AND($A661&lt;&gt;"",O$9&lt;&gt;""),IF(HLOOKUP(O$9,'Feuille1-Catégories'!$C$1:$G$2,2,FALSE)="OUI",O$3,IF(HLOOKUP(O$9,'Feuille1-Catégories'!$C$1:$G$3,3,FALSE)="OUI",OFFSET(O$3,MOD(QUOTIENT(ROW()-ROW($A$20),'Feuille1-Catégories'!$B$6/O$6),O$5),0),IF(MOD($A661-1-O$10,'Feuille1-Catégories'!$F$5+1)=0,O$3,""))),"")</f>
        <v/>
      </c>
      <c r="P661" s="7" t="str">
        <f ca="1">IF(AND($A661&lt;&gt;"",P$9&lt;&gt;""),IF(HLOOKUP(P$9,'Feuille1-Catégories'!$C$1:$G$2,2,FALSE)="OUI",P$3,IF(HLOOKUP(P$9,'Feuille1-Catégories'!$C$1:$G$3,3,FALSE)="OUI",OFFSET(P$3,MOD(QUOTIENT(ROW()-ROW($A$20),'Feuille1-Catégories'!$B$6/P$6),P$5),0),IF(MOD($A661-1-P$10,'Feuille1-Catégories'!$F$5+1)=0,P$3,""))),"")</f>
        <v/>
      </c>
      <c r="Q661" s="7" t="str">
        <f ca="1">IF(AND($A661&lt;&gt;"",Q$9&lt;&gt;""),IF(HLOOKUP(Q$9,'Feuille1-Catégories'!$C$1:$G$2,2,FALSE)="OUI",Q$3,IF(HLOOKUP(Q$9,'Feuille1-Catégories'!$C$1:$G$3,3,FALSE)="OUI",OFFSET(Q$3,MOD(QUOTIENT(ROW()-ROW($A$20),'Feuille1-Catégories'!$B$6/Q$6),Q$5),0),IF(MOD($A661-1-Q$10,'Feuille1-Catégories'!$F$5+1)=0,Q$3,""))),"")</f>
        <v/>
      </c>
      <c r="R661" s="7" t="str">
        <f ca="1">IF(AND($A661&lt;&gt;"",R$9&lt;&gt;""),IF(HLOOKUP(R$9,'Feuille1-Catégories'!$C$1:$G$2,2,FALSE)="OUI",R$3,IF(HLOOKUP(R$9,'Feuille1-Catégories'!$C$1:$G$3,3,FALSE)="OUI",OFFSET(R$3,MOD(QUOTIENT(ROW()-ROW($A$20),'Feuille1-Catégories'!$B$6/R$6),R$5),0),IF(MOD($A661-1-R$10,'Feuille1-Catégories'!$F$5+1)=0,R$3,""))),"")</f>
        <v/>
      </c>
      <c r="S661" s="7" t="str">
        <f ca="1">IF(AND($A661&lt;&gt;"",S$9&lt;&gt;""),IF(HLOOKUP(S$9,'Feuille1-Catégories'!$C$1:$G$2,2,FALSE)="OUI",S$3,IF(HLOOKUP(S$9,'Feuille1-Catégories'!$C$1:$G$3,3,FALSE)="OUI",OFFSET(S$3,MOD(QUOTIENT(ROW()-ROW($A$20),'Feuille1-Catégories'!$B$6/S$6),S$5),0),IF(MOD($A661-1-S$10,'Feuille1-Catégories'!$F$5+1)=0,S$3,""))),"")</f>
        <v/>
      </c>
      <c r="T661" s="7" t="str">
        <f ca="1">IF(AND($A661&lt;&gt;"",T$9&lt;&gt;""),IF(HLOOKUP(T$9,'Feuille1-Catégories'!$C$1:$G$2,2,FALSE)="OUI",T$3,IF(HLOOKUP(T$9,'Feuille1-Catégories'!$C$1:$G$3,3,FALSE)="OUI",OFFSET(T$3,MOD(QUOTIENT(ROW()-ROW($A$20),'Feuille1-Catégories'!$B$6/T$6),T$5),0),IF(MOD($A661-1-T$10,'Feuille1-Catégories'!$F$5+1)=0,T$3,""))),"")</f>
        <v/>
      </c>
      <c r="U661" s="7" t="str">
        <f ca="1">IF(AND($A661&lt;&gt;"",U$9&lt;&gt;""),IF(HLOOKUP(U$9,'Feuille1-Catégories'!$C$1:$G$2,2,FALSE)="OUI",U$3,IF(HLOOKUP(U$9,'Feuille1-Catégories'!$C$1:$G$3,3,FALSE)="OUI",OFFSET(U$3,MOD(QUOTIENT(ROW()-ROW($A$20),'Feuille1-Catégories'!$B$6/U$6),U$5),0),IF(MOD($A661-1-U$10,'Feuille1-Catégories'!$F$5+1)=0,U$3,""))),"")</f>
        <v/>
      </c>
      <c r="V661" s="7" t="str">
        <f ca="1">IF(AND($A661&lt;&gt;"",V$9&lt;&gt;""),IF(HLOOKUP(V$9,'Feuille1-Catégories'!$C$1:$G$2,2,FALSE)="OUI",V$3,IF(HLOOKUP(V$9,'Feuille1-Catégories'!$C$1:$G$3,3,FALSE)="OUI",OFFSET(V$3,MOD(QUOTIENT(ROW()-ROW($A$20),'Feuille1-Catégories'!$B$6/V$6),V$5),0),IF(MOD($A661-1-V$10,'Feuille1-Catégories'!$F$5+1)=0,V$3,""))),"")</f>
        <v/>
      </c>
      <c r="W661" s="7" t="str">
        <f ca="1">IF(AND($A661&lt;&gt;"",W$9&lt;&gt;""),IF(HLOOKUP(W$9,'Feuille1-Catégories'!$C$1:$G$2,2,FALSE)="OUI",W$3,IF(HLOOKUP(W$9,'Feuille1-Catégories'!$C$1:$G$3,3,FALSE)="OUI",OFFSET(W$3,MOD(QUOTIENT(ROW()-ROW($A$20),'Feuille1-Catégories'!$B$6/W$6),W$5),0),IF(MOD($A661-1-W$10,'Feuille1-Catégories'!$F$5+1)=0,W$3,""))),"")</f>
        <v/>
      </c>
      <c r="X661" s="7" t="str">
        <f ca="1">IF(AND($A661&lt;&gt;"",X$9&lt;&gt;""),IF(HLOOKUP(X$9,'Feuille1-Catégories'!$C$1:$G$2,2,FALSE)="OUI",X$3,IF(HLOOKUP(X$9,'Feuille1-Catégories'!$C$1:$G$3,3,FALSE)="OUI",OFFSET(X$3,MOD(QUOTIENT(ROW()-ROW($A$20),'Feuille1-Catégories'!$B$6/X$6),X$5),0),IF(MOD($A661-1-X$10,'Feuille1-Catégories'!$F$5+1)=0,X$3,""))),"")</f>
        <v/>
      </c>
      <c r="Y661" s="7" t="str">
        <f ca="1">IF(AND($A661&lt;&gt;"",Y$9&lt;&gt;""),IF(HLOOKUP(Y$9,'Feuille1-Catégories'!$C$1:$G$2,2,FALSE)="OUI",Y$3,IF(HLOOKUP(Y$9,'Feuille1-Catégories'!$C$1:$G$3,3,FALSE)="OUI",OFFSET(Y$3,MOD(QUOTIENT(ROW()-ROW($A$20),'Feuille1-Catégories'!$B$6/Y$6),Y$5),0),IF(MOD($A661-1-Y$10,'Feuille1-Catégories'!$F$5+1)=0,Y$3,""))),"")</f>
        <v/>
      </c>
      <c r="Z661" s="7" t="str">
        <f ca="1">IF(AND($A661&lt;&gt;"",Z$9&lt;&gt;""),IF(HLOOKUP(Z$9,'Feuille1-Catégories'!$C$1:$G$2,2,FALSE)="OUI",Z$3,IF(HLOOKUP(Z$9,'Feuille1-Catégories'!$C$1:$G$3,3,FALSE)="OUI",OFFSET(Z$3,MOD(QUOTIENT(ROW()-ROW($A$20),'Feuille1-Catégories'!$B$6/Z$6),Z$5),0),"")),"")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62" spans="1:26" ht="17" x14ac:dyDescent="0.2">
      <c r="A662" s="21" t="str">
        <f>IF(ROW()-ROW($A$19)&gt;'Feuille1-Catégories'!$B$6,"",ROW()-ROW($A$19))</f>
        <v/>
      </c>
      <c r="B662" s="33" t="str">
        <f t="shared" si="31"/>
        <v/>
      </c>
      <c r="C662" s="10" t="str">
        <f t="shared" si="32"/>
        <v/>
      </c>
      <c r="D662" s="10" t="str">
        <f>IF('Feuille3-Coût de production'!D662&lt;&gt;"",'Feuille3-Coût de production'!D662,"")</f>
        <v/>
      </c>
      <c r="E662" s="10" t="str">
        <f t="shared" si="33"/>
        <v/>
      </c>
      <c r="F662" s="7" t="str">
        <f ca="1">IF(AND($A662&lt;&gt;"",F$9&lt;&gt;""),IF(HLOOKUP(F$9,'Feuille1-Catégories'!$C$1:$G$2,2,FALSE)="OUI",F$3,IF(HLOOKUP(F$9,'Feuille1-Catégories'!$C$1:$G$3,3,FALSE)="OUI",OFFSET(F$3,MOD(QUOTIENT(ROW()-ROW($A$20),'Feuille1-Catégories'!$B$6/F$6),F$5),0),IF(MOD($A662-1-F$10,'Feuille1-Catégories'!$F$5+1)=0,F$3,""))),"")</f>
        <v/>
      </c>
      <c r="G662" s="7" t="str">
        <f ca="1">IF(AND($A662&lt;&gt;"",G$9&lt;&gt;""),IF(HLOOKUP(G$9,'Feuille1-Catégories'!$C$1:$G$2,2,FALSE)="OUI",G$3,IF(HLOOKUP(G$9,'Feuille1-Catégories'!$C$1:$G$3,3,FALSE)="OUI",OFFSET(G$3,MOD(QUOTIENT(ROW()-ROW($A$20),'Feuille1-Catégories'!$B$6/G$6),G$5),0),IF(MOD($A662-1-G$10,'Feuille1-Catégories'!$F$5+1)=0,G$3,""))),"")</f>
        <v/>
      </c>
      <c r="H662" s="7" t="str">
        <f ca="1">IF(AND($A662&lt;&gt;"",H$9&lt;&gt;""),IF(HLOOKUP(H$9,'Feuille1-Catégories'!$C$1:$G$2,2,FALSE)="OUI",H$3,IF(HLOOKUP(H$9,'Feuille1-Catégories'!$C$1:$G$3,3,FALSE)="OUI",OFFSET(H$3,MOD(QUOTIENT(ROW()-ROW($A$20),'Feuille1-Catégories'!$B$6/H$6),H$5),0),IF(MOD($A662-1-H$10,'Feuille1-Catégories'!$F$5+1)=0,H$3,""))),"")</f>
        <v/>
      </c>
      <c r="I662" s="7" t="str">
        <f ca="1">IF(AND($A662&lt;&gt;"",I$9&lt;&gt;""),IF(HLOOKUP(I$9,'Feuille1-Catégories'!$C$1:$G$2,2,FALSE)="OUI",I$3,IF(HLOOKUP(I$9,'Feuille1-Catégories'!$C$1:$G$3,3,FALSE)="OUI",OFFSET(I$3,MOD(QUOTIENT(ROW()-ROW($A$20),'Feuille1-Catégories'!$B$6/I$6),I$5),0),IF(MOD($A662-1-I$10,'Feuille1-Catégories'!$F$5+1)=0,I$3,""))),"")</f>
        <v/>
      </c>
      <c r="J662" s="7" t="str">
        <f ca="1">IF(AND($A662&lt;&gt;"",J$9&lt;&gt;""),IF(HLOOKUP(J$9,'Feuille1-Catégories'!$C$1:$G$2,2,FALSE)="OUI",J$3,IF(HLOOKUP(J$9,'Feuille1-Catégories'!$C$1:$G$3,3,FALSE)="OUI",OFFSET(J$3,MOD(QUOTIENT(ROW()-ROW($A$20),'Feuille1-Catégories'!$B$6/J$6),J$5),0),IF(MOD($A662-1-J$10,'Feuille1-Catégories'!$F$5+1)=0,J$3,""))),"")</f>
        <v/>
      </c>
      <c r="K662" s="7" t="str">
        <f ca="1">IF(AND($A662&lt;&gt;"",K$9&lt;&gt;""),IF(HLOOKUP(K$9,'Feuille1-Catégories'!$C$1:$G$2,2,FALSE)="OUI",K$3,IF(HLOOKUP(K$9,'Feuille1-Catégories'!$C$1:$G$3,3,FALSE)="OUI",OFFSET(K$3,MOD(QUOTIENT(ROW()-ROW($A$20),'Feuille1-Catégories'!$B$6/K$6),K$5),0),IF(MOD($A662-1-K$10,'Feuille1-Catégories'!$F$5+1)=0,K$3,""))),"")</f>
        <v/>
      </c>
      <c r="L662" s="7" t="str">
        <f ca="1">IF(AND($A662&lt;&gt;"",L$9&lt;&gt;""),IF(HLOOKUP(L$9,'Feuille1-Catégories'!$C$1:$G$2,2,FALSE)="OUI",L$3,IF(HLOOKUP(L$9,'Feuille1-Catégories'!$C$1:$G$3,3,FALSE)="OUI",OFFSET(L$3,MOD(QUOTIENT(ROW()-ROW($A$20),'Feuille1-Catégories'!$B$6/L$6),L$5),0),IF(MOD($A662-1-L$10,'Feuille1-Catégories'!$F$5+1)=0,L$3,""))),"")</f>
        <v/>
      </c>
      <c r="M662" s="7" t="str">
        <f ca="1">IF(AND($A662&lt;&gt;"",M$9&lt;&gt;""),IF(HLOOKUP(M$9,'Feuille1-Catégories'!$C$1:$G$2,2,FALSE)="OUI",M$3,IF(HLOOKUP(M$9,'Feuille1-Catégories'!$C$1:$G$3,3,FALSE)="OUI",OFFSET(M$3,MOD(QUOTIENT(ROW()-ROW($A$20),'Feuille1-Catégories'!$B$6/M$6),M$5),0),IF(MOD($A662-1-M$10,'Feuille1-Catégories'!$F$5+1)=0,M$3,""))),"")</f>
        <v/>
      </c>
      <c r="N662" s="7" t="str">
        <f ca="1">IF(AND($A662&lt;&gt;"",N$9&lt;&gt;""),IF(HLOOKUP(N$9,'Feuille1-Catégories'!$C$1:$G$2,2,FALSE)="OUI",N$3,IF(HLOOKUP(N$9,'Feuille1-Catégories'!$C$1:$G$3,3,FALSE)="OUI",OFFSET(N$3,MOD(QUOTIENT(ROW()-ROW($A$20),'Feuille1-Catégories'!$B$6/N$6),N$5),0),IF(MOD($A662-1-N$10,'Feuille1-Catégories'!$F$5+1)=0,N$3,""))),"")</f>
        <v/>
      </c>
      <c r="O662" s="7" t="str">
        <f ca="1">IF(AND($A662&lt;&gt;"",O$9&lt;&gt;""),IF(HLOOKUP(O$9,'Feuille1-Catégories'!$C$1:$G$2,2,FALSE)="OUI",O$3,IF(HLOOKUP(O$9,'Feuille1-Catégories'!$C$1:$G$3,3,FALSE)="OUI",OFFSET(O$3,MOD(QUOTIENT(ROW()-ROW($A$20),'Feuille1-Catégories'!$B$6/O$6),O$5),0),IF(MOD($A662-1-O$10,'Feuille1-Catégories'!$F$5+1)=0,O$3,""))),"")</f>
        <v/>
      </c>
      <c r="P662" s="7" t="str">
        <f ca="1">IF(AND($A662&lt;&gt;"",P$9&lt;&gt;""),IF(HLOOKUP(P$9,'Feuille1-Catégories'!$C$1:$G$2,2,FALSE)="OUI",P$3,IF(HLOOKUP(P$9,'Feuille1-Catégories'!$C$1:$G$3,3,FALSE)="OUI",OFFSET(P$3,MOD(QUOTIENT(ROW()-ROW($A$20),'Feuille1-Catégories'!$B$6/P$6),P$5),0),IF(MOD($A662-1-P$10,'Feuille1-Catégories'!$F$5+1)=0,P$3,""))),"")</f>
        <v/>
      </c>
      <c r="Q662" s="7" t="str">
        <f ca="1">IF(AND($A662&lt;&gt;"",Q$9&lt;&gt;""),IF(HLOOKUP(Q$9,'Feuille1-Catégories'!$C$1:$G$2,2,FALSE)="OUI",Q$3,IF(HLOOKUP(Q$9,'Feuille1-Catégories'!$C$1:$G$3,3,FALSE)="OUI",OFFSET(Q$3,MOD(QUOTIENT(ROW()-ROW($A$20),'Feuille1-Catégories'!$B$6/Q$6),Q$5),0),IF(MOD($A662-1-Q$10,'Feuille1-Catégories'!$F$5+1)=0,Q$3,""))),"")</f>
        <v/>
      </c>
      <c r="R662" s="7" t="str">
        <f ca="1">IF(AND($A662&lt;&gt;"",R$9&lt;&gt;""),IF(HLOOKUP(R$9,'Feuille1-Catégories'!$C$1:$G$2,2,FALSE)="OUI",R$3,IF(HLOOKUP(R$9,'Feuille1-Catégories'!$C$1:$G$3,3,FALSE)="OUI",OFFSET(R$3,MOD(QUOTIENT(ROW()-ROW($A$20),'Feuille1-Catégories'!$B$6/R$6),R$5),0),IF(MOD($A662-1-R$10,'Feuille1-Catégories'!$F$5+1)=0,R$3,""))),"")</f>
        <v/>
      </c>
      <c r="S662" s="7" t="str">
        <f ca="1">IF(AND($A662&lt;&gt;"",S$9&lt;&gt;""),IF(HLOOKUP(S$9,'Feuille1-Catégories'!$C$1:$G$2,2,FALSE)="OUI",S$3,IF(HLOOKUP(S$9,'Feuille1-Catégories'!$C$1:$G$3,3,FALSE)="OUI",OFFSET(S$3,MOD(QUOTIENT(ROW()-ROW($A$20),'Feuille1-Catégories'!$B$6/S$6),S$5),0),IF(MOD($A662-1-S$10,'Feuille1-Catégories'!$F$5+1)=0,S$3,""))),"")</f>
        <v/>
      </c>
      <c r="T662" s="7" t="str">
        <f ca="1">IF(AND($A662&lt;&gt;"",T$9&lt;&gt;""),IF(HLOOKUP(T$9,'Feuille1-Catégories'!$C$1:$G$2,2,FALSE)="OUI",T$3,IF(HLOOKUP(T$9,'Feuille1-Catégories'!$C$1:$G$3,3,FALSE)="OUI",OFFSET(T$3,MOD(QUOTIENT(ROW()-ROW($A$20),'Feuille1-Catégories'!$B$6/T$6),T$5),0),IF(MOD($A662-1-T$10,'Feuille1-Catégories'!$F$5+1)=0,T$3,""))),"")</f>
        <v/>
      </c>
      <c r="U662" s="7" t="str">
        <f ca="1">IF(AND($A662&lt;&gt;"",U$9&lt;&gt;""),IF(HLOOKUP(U$9,'Feuille1-Catégories'!$C$1:$G$2,2,FALSE)="OUI",U$3,IF(HLOOKUP(U$9,'Feuille1-Catégories'!$C$1:$G$3,3,FALSE)="OUI",OFFSET(U$3,MOD(QUOTIENT(ROW()-ROW($A$20),'Feuille1-Catégories'!$B$6/U$6),U$5),0),IF(MOD($A662-1-U$10,'Feuille1-Catégories'!$F$5+1)=0,U$3,""))),"")</f>
        <v/>
      </c>
      <c r="V662" s="7" t="str">
        <f ca="1">IF(AND($A662&lt;&gt;"",V$9&lt;&gt;""),IF(HLOOKUP(V$9,'Feuille1-Catégories'!$C$1:$G$2,2,FALSE)="OUI",V$3,IF(HLOOKUP(V$9,'Feuille1-Catégories'!$C$1:$G$3,3,FALSE)="OUI",OFFSET(V$3,MOD(QUOTIENT(ROW()-ROW($A$20),'Feuille1-Catégories'!$B$6/V$6),V$5),0),IF(MOD($A662-1-V$10,'Feuille1-Catégories'!$F$5+1)=0,V$3,""))),"")</f>
        <v/>
      </c>
      <c r="W662" s="7" t="str">
        <f ca="1">IF(AND($A662&lt;&gt;"",W$9&lt;&gt;""),IF(HLOOKUP(W$9,'Feuille1-Catégories'!$C$1:$G$2,2,FALSE)="OUI",W$3,IF(HLOOKUP(W$9,'Feuille1-Catégories'!$C$1:$G$3,3,FALSE)="OUI",OFFSET(W$3,MOD(QUOTIENT(ROW()-ROW($A$20),'Feuille1-Catégories'!$B$6/W$6),W$5),0),IF(MOD($A662-1-W$10,'Feuille1-Catégories'!$F$5+1)=0,W$3,""))),"")</f>
        <v/>
      </c>
      <c r="X662" s="7" t="str">
        <f ca="1">IF(AND($A662&lt;&gt;"",X$9&lt;&gt;""),IF(HLOOKUP(X$9,'Feuille1-Catégories'!$C$1:$G$2,2,FALSE)="OUI",X$3,IF(HLOOKUP(X$9,'Feuille1-Catégories'!$C$1:$G$3,3,FALSE)="OUI",OFFSET(X$3,MOD(QUOTIENT(ROW()-ROW($A$20),'Feuille1-Catégories'!$B$6/X$6),X$5),0),IF(MOD($A662-1-X$10,'Feuille1-Catégories'!$F$5+1)=0,X$3,""))),"")</f>
        <v/>
      </c>
      <c r="Y662" s="7" t="str">
        <f ca="1">IF(AND($A662&lt;&gt;"",Y$9&lt;&gt;""),IF(HLOOKUP(Y$9,'Feuille1-Catégories'!$C$1:$G$2,2,FALSE)="OUI",Y$3,IF(HLOOKUP(Y$9,'Feuille1-Catégories'!$C$1:$G$3,3,FALSE)="OUI",OFFSET(Y$3,MOD(QUOTIENT(ROW()-ROW($A$20),'Feuille1-Catégories'!$B$6/Y$6),Y$5),0),IF(MOD($A662-1-Y$10,'Feuille1-Catégories'!$F$5+1)=0,Y$3,""))),"")</f>
        <v/>
      </c>
      <c r="Z662" s="7" t="str">
        <f ca="1">IF(AND($A662&lt;&gt;"",Z$9&lt;&gt;""),IF(HLOOKUP(Z$9,'Feuille1-Catégories'!$C$1:$G$2,2,FALSE)="OUI",Z$3,IF(HLOOKUP(Z$9,'Feuille1-Catégories'!$C$1:$G$3,3,FALSE)="OUI",OFFSET(Z$3,MOD(QUOTIENT(ROW()-ROW($A$20),'Feuille1-Catégories'!$B$6/Z$6),Z$5),0),"")),"")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63" spans="1:26" ht="17" x14ac:dyDescent="0.2">
      <c r="A663" s="21" t="str">
        <f>IF(ROW()-ROW($A$19)&gt;'Feuille1-Catégories'!$B$6,"",ROW()-ROW($A$19))</f>
        <v/>
      </c>
      <c r="B663" s="33" t="str">
        <f t="shared" si="31"/>
        <v/>
      </c>
      <c r="C663" s="10" t="str">
        <f t="shared" si="32"/>
        <v/>
      </c>
      <c r="D663" s="10" t="str">
        <f>IF('Feuille3-Coût de production'!D663&lt;&gt;"",'Feuille3-Coût de production'!D663,"")</f>
        <v/>
      </c>
      <c r="E663" s="10" t="str">
        <f t="shared" si="33"/>
        <v/>
      </c>
      <c r="F663" s="7" t="str">
        <f ca="1">IF(AND($A663&lt;&gt;"",F$9&lt;&gt;""),IF(HLOOKUP(F$9,'Feuille1-Catégories'!$C$1:$G$2,2,FALSE)="OUI",F$3,IF(HLOOKUP(F$9,'Feuille1-Catégories'!$C$1:$G$3,3,FALSE)="OUI",OFFSET(F$3,MOD(QUOTIENT(ROW()-ROW($A$20),'Feuille1-Catégories'!$B$6/F$6),F$5),0),IF(MOD($A663-1-F$10,'Feuille1-Catégories'!$F$5+1)=0,F$3,""))),"")</f>
        <v/>
      </c>
      <c r="G663" s="7" t="str">
        <f ca="1">IF(AND($A663&lt;&gt;"",G$9&lt;&gt;""),IF(HLOOKUP(G$9,'Feuille1-Catégories'!$C$1:$G$2,2,FALSE)="OUI",G$3,IF(HLOOKUP(G$9,'Feuille1-Catégories'!$C$1:$G$3,3,FALSE)="OUI",OFFSET(G$3,MOD(QUOTIENT(ROW()-ROW($A$20),'Feuille1-Catégories'!$B$6/G$6),G$5),0),IF(MOD($A663-1-G$10,'Feuille1-Catégories'!$F$5+1)=0,G$3,""))),"")</f>
        <v/>
      </c>
      <c r="H663" s="7" t="str">
        <f ca="1">IF(AND($A663&lt;&gt;"",H$9&lt;&gt;""),IF(HLOOKUP(H$9,'Feuille1-Catégories'!$C$1:$G$2,2,FALSE)="OUI",H$3,IF(HLOOKUP(H$9,'Feuille1-Catégories'!$C$1:$G$3,3,FALSE)="OUI",OFFSET(H$3,MOD(QUOTIENT(ROW()-ROW($A$20),'Feuille1-Catégories'!$B$6/H$6),H$5),0),IF(MOD($A663-1-H$10,'Feuille1-Catégories'!$F$5+1)=0,H$3,""))),"")</f>
        <v/>
      </c>
      <c r="I663" s="7" t="str">
        <f ca="1">IF(AND($A663&lt;&gt;"",I$9&lt;&gt;""),IF(HLOOKUP(I$9,'Feuille1-Catégories'!$C$1:$G$2,2,FALSE)="OUI",I$3,IF(HLOOKUP(I$9,'Feuille1-Catégories'!$C$1:$G$3,3,FALSE)="OUI",OFFSET(I$3,MOD(QUOTIENT(ROW()-ROW($A$20),'Feuille1-Catégories'!$B$6/I$6),I$5),0),IF(MOD($A663-1-I$10,'Feuille1-Catégories'!$F$5+1)=0,I$3,""))),"")</f>
        <v/>
      </c>
      <c r="J663" s="7" t="str">
        <f ca="1">IF(AND($A663&lt;&gt;"",J$9&lt;&gt;""),IF(HLOOKUP(J$9,'Feuille1-Catégories'!$C$1:$G$2,2,FALSE)="OUI",J$3,IF(HLOOKUP(J$9,'Feuille1-Catégories'!$C$1:$G$3,3,FALSE)="OUI",OFFSET(J$3,MOD(QUOTIENT(ROW()-ROW($A$20),'Feuille1-Catégories'!$B$6/J$6),J$5),0),IF(MOD($A663-1-J$10,'Feuille1-Catégories'!$F$5+1)=0,J$3,""))),"")</f>
        <v/>
      </c>
      <c r="K663" s="7" t="str">
        <f ca="1">IF(AND($A663&lt;&gt;"",K$9&lt;&gt;""),IF(HLOOKUP(K$9,'Feuille1-Catégories'!$C$1:$G$2,2,FALSE)="OUI",K$3,IF(HLOOKUP(K$9,'Feuille1-Catégories'!$C$1:$G$3,3,FALSE)="OUI",OFFSET(K$3,MOD(QUOTIENT(ROW()-ROW($A$20),'Feuille1-Catégories'!$B$6/K$6),K$5),0),IF(MOD($A663-1-K$10,'Feuille1-Catégories'!$F$5+1)=0,K$3,""))),"")</f>
        <v/>
      </c>
      <c r="L663" s="7" t="str">
        <f ca="1">IF(AND($A663&lt;&gt;"",L$9&lt;&gt;""),IF(HLOOKUP(L$9,'Feuille1-Catégories'!$C$1:$G$2,2,FALSE)="OUI",L$3,IF(HLOOKUP(L$9,'Feuille1-Catégories'!$C$1:$G$3,3,FALSE)="OUI",OFFSET(L$3,MOD(QUOTIENT(ROW()-ROW($A$20),'Feuille1-Catégories'!$B$6/L$6),L$5),0),IF(MOD($A663-1-L$10,'Feuille1-Catégories'!$F$5+1)=0,L$3,""))),"")</f>
        <v/>
      </c>
      <c r="M663" s="7" t="str">
        <f ca="1">IF(AND($A663&lt;&gt;"",M$9&lt;&gt;""),IF(HLOOKUP(M$9,'Feuille1-Catégories'!$C$1:$G$2,2,FALSE)="OUI",M$3,IF(HLOOKUP(M$9,'Feuille1-Catégories'!$C$1:$G$3,3,FALSE)="OUI",OFFSET(M$3,MOD(QUOTIENT(ROW()-ROW($A$20),'Feuille1-Catégories'!$B$6/M$6),M$5),0),IF(MOD($A663-1-M$10,'Feuille1-Catégories'!$F$5+1)=0,M$3,""))),"")</f>
        <v/>
      </c>
      <c r="N663" s="7" t="str">
        <f ca="1">IF(AND($A663&lt;&gt;"",N$9&lt;&gt;""),IF(HLOOKUP(N$9,'Feuille1-Catégories'!$C$1:$G$2,2,FALSE)="OUI",N$3,IF(HLOOKUP(N$9,'Feuille1-Catégories'!$C$1:$G$3,3,FALSE)="OUI",OFFSET(N$3,MOD(QUOTIENT(ROW()-ROW($A$20),'Feuille1-Catégories'!$B$6/N$6),N$5),0),IF(MOD($A663-1-N$10,'Feuille1-Catégories'!$F$5+1)=0,N$3,""))),"")</f>
        <v/>
      </c>
      <c r="O663" s="7" t="str">
        <f ca="1">IF(AND($A663&lt;&gt;"",O$9&lt;&gt;""),IF(HLOOKUP(O$9,'Feuille1-Catégories'!$C$1:$G$2,2,FALSE)="OUI",O$3,IF(HLOOKUP(O$9,'Feuille1-Catégories'!$C$1:$G$3,3,FALSE)="OUI",OFFSET(O$3,MOD(QUOTIENT(ROW()-ROW($A$20),'Feuille1-Catégories'!$B$6/O$6),O$5),0),IF(MOD($A663-1-O$10,'Feuille1-Catégories'!$F$5+1)=0,O$3,""))),"")</f>
        <v/>
      </c>
      <c r="P663" s="7" t="str">
        <f ca="1">IF(AND($A663&lt;&gt;"",P$9&lt;&gt;""),IF(HLOOKUP(P$9,'Feuille1-Catégories'!$C$1:$G$2,2,FALSE)="OUI",P$3,IF(HLOOKUP(P$9,'Feuille1-Catégories'!$C$1:$G$3,3,FALSE)="OUI",OFFSET(P$3,MOD(QUOTIENT(ROW()-ROW($A$20),'Feuille1-Catégories'!$B$6/P$6),P$5),0),IF(MOD($A663-1-P$10,'Feuille1-Catégories'!$F$5+1)=0,P$3,""))),"")</f>
        <v/>
      </c>
      <c r="Q663" s="7" t="str">
        <f ca="1">IF(AND($A663&lt;&gt;"",Q$9&lt;&gt;""),IF(HLOOKUP(Q$9,'Feuille1-Catégories'!$C$1:$G$2,2,FALSE)="OUI",Q$3,IF(HLOOKUP(Q$9,'Feuille1-Catégories'!$C$1:$G$3,3,FALSE)="OUI",OFFSET(Q$3,MOD(QUOTIENT(ROW()-ROW($A$20),'Feuille1-Catégories'!$B$6/Q$6),Q$5),0),IF(MOD($A663-1-Q$10,'Feuille1-Catégories'!$F$5+1)=0,Q$3,""))),"")</f>
        <v/>
      </c>
      <c r="R663" s="7" t="str">
        <f ca="1">IF(AND($A663&lt;&gt;"",R$9&lt;&gt;""),IF(HLOOKUP(R$9,'Feuille1-Catégories'!$C$1:$G$2,2,FALSE)="OUI",R$3,IF(HLOOKUP(R$9,'Feuille1-Catégories'!$C$1:$G$3,3,FALSE)="OUI",OFFSET(R$3,MOD(QUOTIENT(ROW()-ROW($A$20),'Feuille1-Catégories'!$B$6/R$6),R$5),0),IF(MOD($A663-1-R$10,'Feuille1-Catégories'!$F$5+1)=0,R$3,""))),"")</f>
        <v/>
      </c>
      <c r="S663" s="7" t="str">
        <f ca="1">IF(AND($A663&lt;&gt;"",S$9&lt;&gt;""),IF(HLOOKUP(S$9,'Feuille1-Catégories'!$C$1:$G$2,2,FALSE)="OUI",S$3,IF(HLOOKUP(S$9,'Feuille1-Catégories'!$C$1:$G$3,3,FALSE)="OUI",OFFSET(S$3,MOD(QUOTIENT(ROW()-ROW($A$20),'Feuille1-Catégories'!$B$6/S$6),S$5),0),IF(MOD($A663-1-S$10,'Feuille1-Catégories'!$F$5+1)=0,S$3,""))),"")</f>
        <v/>
      </c>
      <c r="T663" s="7" t="str">
        <f ca="1">IF(AND($A663&lt;&gt;"",T$9&lt;&gt;""),IF(HLOOKUP(T$9,'Feuille1-Catégories'!$C$1:$G$2,2,FALSE)="OUI",T$3,IF(HLOOKUP(T$9,'Feuille1-Catégories'!$C$1:$G$3,3,FALSE)="OUI",OFFSET(T$3,MOD(QUOTIENT(ROW()-ROW($A$20),'Feuille1-Catégories'!$B$6/T$6),T$5),0),IF(MOD($A663-1-T$10,'Feuille1-Catégories'!$F$5+1)=0,T$3,""))),"")</f>
        <v/>
      </c>
      <c r="U663" s="7" t="str">
        <f ca="1">IF(AND($A663&lt;&gt;"",U$9&lt;&gt;""),IF(HLOOKUP(U$9,'Feuille1-Catégories'!$C$1:$G$2,2,FALSE)="OUI",U$3,IF(HLOOKUP(U$9,'Feuille1-Catégories'!$C$1:$G$3,3,FALSE)="OUI",OFFSET(U$3,MOD(QUOTIENT(ROW()-ROW($A$20),'Feuille1-Catégories'!$B$6/U$6),U$5),0),IF(MOD($A663-1-U$10,'Feuille1-Catégories'!$F$5+1)=0,U$3,""))),"")</f>
        <v/>
      </c>
      <c r="V663" s="7" t="str">
        <f ca="1">IF(AND($A663&lt;&gt;"",V$9&lt;&gt;""),IF(HLOOKUP(V$9,'Feuille1-Catégories'!$C$1:$G$2,2,FALSE)="OUI",V$3,IF(HLOOKUP(V$9,'Feuille1-Catégories'!$C$1:$G$3,3,FALSE)="OUI",OFFSET(V$3,MOD(QUOTIENT(ROW()-ROW($A$20),'Feuille1-Catégories'!$B$6/V$6),V$5),0),IF(MOD($A663-1-V$10,'Feuille1-Catégories'!$F$5+1)=0,V$3,""))),"")</f>
        <v/>
      </c>
      <c r="W663" s="7" t="str">
        <f ca="1">IF(AND($A663&lt;&gt;"",W$9&lt;&gt;""),IF(HLOOKUP(W$9,'Feuille1-Catégories'!$C$1:$G$2,2,FALSE)="OUI",W$3,IF(HLOOKUP(W$9,'Feuille1-Catégories'!$C$1:$G$3,3,FALSE)="OUI",OFFSET(W$3,MOD(QUOTIENT(ROW()-ROW($A$20),'Feuille1-Catégories'!$B$6/W$6),W$5),0),IF(MOD($A663-1-W$10,'Feuille1-Catégories'!$F$5+1)=0,W$3,""))),"")</f>
        <v/>
      </c>
      <c r="X663" s="7" t="str">
        <f ca="1">IF(AND($A663&lt;&gt;"",X$9&lt;&gt;""),IF(HLOOKUP(X$9,'Feuille1-Catégories'!$C$1:$G$2,2,FALSE)="OUI",X$3,IF(HLOOKUP(X$9,'Feuille1-Catégories'!$C$1:$G$3,3,FALSE)="OUI",OFFSET(X$3,MOD(QUOTIENT(ROW()-ROW($A$20),'Feuille1-Catégories'!$B$6/X$6),X$5),0),IF(MOD($A663-1-X$10,'Feuille1-Catégories'!$F$5+1)=0,X$3,""))),"")</f>
        <v/>
      </c>
      <c r="Y663" s="7" t="str">
        <f ca="1">IF(AND($A663&lt;&gt;"",Y$9&lt;&gt;""),IF(HLOOKUP(Y$9,'Feuille1-Catégories'!$C$1:$G$2,2,FALSE)="OUI",Y$3,IF(HLOOKUP(Y$9,'Feuille1-Catégories'!$C$1:$G$3,3,FALSE)="OUI",OFFSET(Y$3,MOD(QUOTIENT(ROW()-ROW($A$20),'Feuille1-Catégories'!$B$6/Y$6),Y$5),0),IF(MOD($A663-1-Y$10,'Feuille1-Catégories'!$F$5+1)=0,Y$3,""))),"")</f>
        <v/>
      </c>
      <c r="Z663" s="7" t="str">
        <f ca="1">IF(AND($A663&lt;&gt;"",Z$9&lt;&gt;""),IF(HLOOKUP(Z$9,'Feuille1-Catégories'!$C$1:$G$2,2,FALSE)="OUI",Z$3,IF(HLOOKUP(Z$9,'Feuille1-Catégories'!$C$1:$G$3,3,FALSE)="OUI",OFFSET(Z$3,MOD(QUOTIENT(ROW()-ROW($A$20),'Feuille1-Catégories'!$B$6/Z$6),Z$5),0),"")),"")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64" spans="1:26" ht="17" x14ac:dyDescent="0.2">
      <c r="A664" s="21" t="str">
        <f>IF(ROW()-ROW($A$19)&gt;'Feuille1-Catégories'!$B$6,"",ROW()-ROW($A$19))</f>
        <v/>
      </c>
      <c r="B664" s="33" t="str">
        <f t="shared" si="31"/>
        <v/>
      </c>
      <c r="C664" s="10" t="str">
        <f t="shared" si="32"/>
        <v/>
      </c>
      <c r="D664" s="10" t="str">
        <f>IF('Feuille3-Coût de production'!D664&lt;&gt;"",'Feuille3-Coût de production'!D664,"")</f>
        <v/>
      </c>
      <c r="E664" s="10" t="str">
        <f t="shared" si="33"/>
        <v/>
      </c>
      <c r="F664" s="7" t="str">
        <f ca="1">IF(AND($A664&lt;&gt;"",F$9&lt;&gt;""),IF(HLOOKUP(F$9,'Feuille1-Catégories'!$C$1:$G$2,2,FALSE)="OUI",F$3,IF(HLOOKUP(F$9,'Feuille1-Catégories'!$C$1:$G$3,3,FALSE)="OUI",OFFSET(F$3,MOD(QUOTIENT(ROW()-ROW($A$20),'Feuille1-Catégories'!$B$6/F$6),F$5),0),IF(MOD($A664-1-F$10,'Feuille1-Catégories'!$F$5+1)=0,F$3,""))),"")</f>
        <v/>
      </c>
      <c r="G664" s="7" t="str">
        <f ca="1">IF(AND($A664&lt;&gt;"",G$9&lt;&gt;""),IF(HLOOKUP(G$9,'Feuille1-Catégories'!$C$1:$G$2,2,FALSE)="OUI",G$3,IF(HLOOKUP(G$9,'Feuille1-Catégories'!$C$1:$G$3,3,FALSE)="OUI",OFFSET(G$3,MOD(QUOTIENT(ROW()-ROW($A$20),'Feuille1-Catégories'!$B$6/G$6),G$5),0),IF(MOD($A664-1-G$10,'Feuille1-Catégories'!$F$5+1)=0,G$3,""))),"")</f>
        <v/>
      </c>
      <c r="H664" s="7" t="str">
        <f ca="1">IF(AND($A664&lt;&gt;"",H$9&lt;&gt;""),IF(HLOOKUP(H$9,'Feuille1-Catégories'!$C$1:$G$2,2,FALSE)="OUI",H$3,IF(HLOOKUP(H$9,'Feuille1-Catégories'!$C$1:$G$3,3,FALSE)="OUI",OFFSET(H$3,MOD(QUOTIENT(ROW()-ROW($A$20),'Feuille1-Catégories'!$B$6/H$6),H$5),0),IF(MOD($A664-1-H$10,'Feuille1-Catégories'!$F$5+1)=0,H$3,""))),"")</f>
        <v/>
      </c>
      <c r="I664" s="7" t="str">
        <f ca="1">IF(AND($A664&lt;&gt;"",I$9&lt;&gt;""),IF(HLOOKUP(I$9,'Feuille1-Catégories'!$C$1:$G$2,2,FALSE)="OUI",I$3,IF(HLOOKUP(I$9,'Feuille1-Catégories'!$C$1:$G$3,3,FALSE)="OUI",OFFSET(I$3,MOD(QUOTIENT(ROW()-ROW($A$20),'Feuille1-Catégories'!$B$6/I$6),I$5),0),IF(MOD($A664-1-I$10,'Feuille1-Catégories'!$F$5+1)=0,I$3,""))),"")</f>
        <v/>
      </c>
      <c r="J664" s="7" t="str">
        <f ca="1">IF(AND($A664&lt;&gt;"",J$9&lt;&gt;""),IF(HLOOKUP(J$9,'Feuille1-Catégories'!$C$1:$G$2,2,FALSE)="OUI",J$3,IF(HLOOKUP(J$9,'Feuille1-Catégories'!$C$1:$G$3,3,FALSE)="OUI",OFFSET(J$3,MOD(QUOTIENT(ROW()-ROW($A$20),'Feuille1-Catégories'!$B$6/J$6),J$5),0),IF(MOD($A664-1-J$10,'Feuille1-Catégories'!$F$5+1)=0,J$3,""))),"")</f>
        <v/>
      </c>
      <c r="K664" s="7" t="str">
        <f ca="1">IF(AND($A664&lt;&gt;"",K$9&lt;&gt;""),IF(HLOOKUP(K$9,'Feuille1-Catégories'!$C$1:$G$2,2,FALSE)="OUI",K$3,IF(HLOOKUP(K$9,'Feuille1-Catégories'!$C$1:$G$3,3,FALSE)="OUI",OFFSET(K$3,MOD(QUOTIENT(ROW()-ROW($A$20),'Feuille1-Catégories'!$B$6/K$6),K$5),0),IF(MOD($A664-1-K$10,'Feuille1-Catégories'!$F$5+1)=0,K$3,""))),"")</f>
        <v/>
      </c>
      <c r="L664" s="7" t="str">
        <f ca="1">IF(AND($A664&lt;&gt;"",L$9&lt;&gt;""),IF(HLOOKUP(L$9,'Feuille1-Catégories'!$C$1:$G$2,2,FALSE)="OUI",L$3,IF(HLOOKUP(L$9,'Feuille1-Catégories'!$C$1:$G$3,3,FALSE)="OUI",OFFSET(L$3,MOD(QUOTIENT(ROW()-ROW($A$20),'Feuille1-Catégories'!$B$6/L$6),L$5),0),IF(MOD($A664-1-L$10,'Feuille1-Catégories'!$F$5+1)=0,L$3,""))),"")</f>
        <v/>
      </c>
      <c r="M664" s="7" t="str">
        <f ca="1">IF(AND($A664&lt;&gt;"",M$9&lt;&gt;""),IF(HLOOKUP(M$9,'Feuille1-Catégories'!$C$1:$G$2,2,FALSE)="OUI",M$3,IF(HLOOKUP(M$9,'Feuille1-Catégories'!$C$1:$G$3,3,FALSE)="OUI",OFFSET(M$3,MOD(QUOTIENT(ROW()-ROW($A$20),'Feuille1-Catégories'!$B$6/M$6),M$5),0),IF(MOD($A664-1-M$10,'Feuille1-Catégories'!$F$5+1)=0,M$3,""))),"")</f>
        <v/>
      </c>
      <c r="N664" s="7" t="str">
        <f ca="1">IF(AND($A664&lt;&gt;"",N$9&lt;&gt;""),IF(HLOOKUP(N$9,'Feuille1-Catégories'!$C$1:$G$2,2,FALSE)="OUI",N$3,IF(HLOOKUP(N$9,'Feuille1-Catégories'!$C$1:$G$3,3,FALSE)="OUI",OFFSET(N$3,MOD(QUOTIENT(ROW()-ROW($A$20),'Feuille1-Catégories'!$B$6/N$6),N$5),0),IF(MOD($A664-1-N$10,'Feuille1-Catégories'!$F$5+1)=0,N$3,""))),"")</f>
        <v/>
      </c>
      <c r="O664" s="7" t="str">
        <f ca="1">IF(AND($A664&lt;&gt;"",O$9&lt;&gt;""),IF(HLOOKUP(O$9,'Feuille1-Catégories'!$C$1:$G$2,2,FALSE)="OUI",O$3,IF(HLOOKUP(O$9,'Feuille1-Catégories'!$C$1:$G$3,3,FALSE)="OUI",OFFSET(O$3,MOD(QUOTIENT(ROW()-ROW($A$20),'Feuille1-Catégories'!$B$6/O$6),O$5),0),IF(MOD($A664-1-O$10,'Feuille1-Catégories'!$F$5+1)=0,O$3,""))),"")</f>
        <v/>
      </c>
      <c r="P664" s="7" t="str">
        <f ca="1">IF(AND($A664&lt;&gt;"",P$9&lt;&gt;""),IF(HLOOKUP(P$9,'Feuille1-Catégories'!$C$1:$G$2,2,FALSE)="OUI",P$3,IF(HLOOKUP(P$9,'Feuille1-Catégories'!$C$1:$G$3,3,FALSE)="OUI",OFFSET(P$3,MOD(QUOTIENT(ROW()-ROW($A$20),'Feuille1-Catégories'!$B$6/P$6),P$5),0),IF(MOD($A664-1-P$10,'Feuille1-Catégories'!$F$5+1)=0,P$3,""))),"")</f>
        <v/>
      </c>
      <c r="Q664" s="7" t="str">
        <f ca="1">IF(AND($A664&lt;&gt;"",Q$9&lt;&gt;""),IF(HLOOKUP(Q$9,'Feuille1-Catégories'!$C$1:$G$2,2,FALSE)="OUI",Q$3,IF(HLOOKUP(Q$9,'Feuille1-Catégories'!$C$1:$G$3,3,FALSE)="OUI",OFFSET(Q$3,MOD(QUOTIENT(ROW()-ROW($A$20),'Feuille1-Catégories'!$B$6/Q$6),Q$5),0),IF(MOD($A664-1-Q$10,'Feuille1-Catégories'!$F$5+1)=0,Q$3,""))),"")</f>
        <v/>
      </c>
      <c r="R664" s="7" t="str">
        <f ca="1">IF(AND($A664&lt;&gt;"",R$9&lt;&gt;""),IF(HLOOKUP(R$9,'Feuille1-Catégories'!$C$1:$G$2,2,FALSE)="OUI",R$3,IF(HLOOKUP(R$9,'Feuille1-Catégories'!$C$1:$G$3,3,FALSE)="OUI",OFFSET(R$3,MOD(QUOTIENT(ROW()-ROW($A$20),'Feuille1-Catégories'!$B$6/R$6),R$5),0),IF(MOD($A664-1-R$10,'Feuille1-Catégories'!$F$5+1)=0,R$3,""))),"")</f>
        <v/>
      </c>
      <c r="S664" s="7" t="str">
        <f ca="1">IF(AND($A664&lt;&gt;"",S$9&lt;&gt;""),IF(HLOOKUP(S$9,'Feuille1-Catégories'!$C$1:$G$2,2,FALSE)="OUI",S$3,IF(HLOOKUP(S$9,'Feuille1-Catégories'!$C$1:$G$3,3,FALSE)="OUI",OFFSET(S$3,MOD(QUOTIENT(ROW()-ROW($A$20),'Feuille1-Catégories'!$B$6/S$6),S$5),0),IF(MOD($A664-1-S$10,'Feuille1-Catégories'!$F$5+1)=0,S$3,""))),"")</f>
        <v/>
      </c>
      <c r="T664" s="7" t="str">
        <f ca="1">IF(AND($A664&lt;&gt;"",T$9&lt;&gt;""),IF(HLOOKUP(T$9,'Feuille1-Catégories'!$C$1:$G$2,2,FALSE)="OUI",T$3,IF(HLOOKUP(T$9,'Feuille1-Catégories'!$C$1:$G$3,3,FALSE)="OUI",OFFSET(T$3,MOD(QUOTIENT(ROW()-ROW($A$20),'Feuille1-Catégories'!$B$6/T$6),T$5),0),IF(MOD($A664-1-T$10,'Feuille1-Catégories'!$F$5+1)=0,T$3,""))),"")</f>
        <v/>
      </c>
      <c r="U664" s="7" t="str">
        <f ca="1">IF(AND($A664&lt;&gt;"",U$9&lt;&gt;""),IF(HLOOKUP(U$9,'Feuille1-Catégories'!$C$1:$G$2,2,FALSE)="OUI",U$3,IF(HLOOKUP(U$9,'Feuille1-Catégories'!$C$1:$G$3,3,FALSE)="OUI",OFFSET(U$3,MOD(QUOTIENT(ROW()-ROW($A$20),'Feuille1-Catégories'!$B$6/U$6),U$5),0),IF(MOD($A664-1-U$10,'Feuille1-Catégories'!$F$5+1)=0,U$3,""))),"")</f>
        <v/>
      </c>
      <c r="V664" s="7" t="str">
        <f ca="1">IF(AND($A664&lt;&gt;"",V$9&lt;&gt;""),IF(HLOOKUP(V$9,'Feuille1-Catégories'!$C$1:$G$2,2,FALSE)="OUI",V$3,IF(HLOOKUP(V$9,'Feuille1-Catégories'!$C$1:$G$3,3,FALSE)="OUI",OFFSET(V$3,MOD(QUOTIENT(ROW()-ROW($A$20),'Feuille1-Catégories'!$B$6/V$6),V$5),0),IF(MOD($A664-1-V$10,'Feuille1-Catégories'!$F$5+1)=0,V$3,""))),"")</f>
        <v/>
      </c>
      <c r="W664" s="7" t="str">
        <f ca="1">IF(AND($A664&lt;&gt;"",W$9&lt;&gt;""),IF(HLOOKUP(W$9,'Feuille1-Catégories'!$C$1:$G$2,2,FALSE)="OUI",W$3,IF(HLOOKUP(W$9,'Feuille1-Catégories'!$C$1:$G$3,3,FALSE)="OUI",OFFSET(W$3,MOD(QUOTIENT(ROW()-ROW($A$20),'Feuille1-Catégories'!$B$6/W$6),W$5),0),IF(MOD($A664-1-W$10,'Feuille1-Catégories'!$F$5+1)=0,W$3,""))),"")</f>
        <v/>
      </c>
      <c r="X664" s="7" t="str">
        <f ca="1">IF(AND($A664&lt;&gt;"",X$9&lt;&gt;""),IF(HLOOKUP(X$9,'Feuille1-Catégories'!$C$1:$G$2,2,FALSE)="OUI",X$3,IF(HLOOKUP(X$9,'Feuille1-Catégories'!$C$1:$G$3,3,FALSE)="OUI",OFFSET(X$3,MOD(QUOTIENT(ROW()-ROW($A$20),'Feuille1-Catégories'!$B$6/X$6),X$5),0),IF(MOD($A664-1-X$10,'Feuille1-Catégories'!$F$5+1)=0,X$3,""))),"")</f>
        <v/>
      </c>
      <c r="Y664" s="7" t="str">
        <f ca="1">IF(AND($A664&lt;&gt;"",Y$9&lt;&gt;""),IF(HLOOKUP(Y$9,'Feuille1-Catégories'!$C$1:$G$2,2,FALSE)="OUI",Y$3,IF(HLOOKUP(Y$9,'Feuille1-Catégories'!$C$1:$G$3,3,FALSE)="OUI",OFFSET(Y$3,MOD(QUOTIENT(ROW()-ROW($A$20),'Feuille1-Catégories'!$B$6/Y$6),Y$5),0),IF(MOD($A664-1-Y$10,'Feuille1-Catégories'!$F$5+1)=0,Y$3,""))),"")</f>
        <v/>
      </c>
      <c r="Z664" s="7" t="str">
        <f ca="1">IF(AND($A664&lt;&gt;"",Z$9&lt;&gt;""),IF(HLOOKUP(Z$9,'Feuille1-Catégories'!$C$1:$G$2,2,FALSE)="OUI",Z$3,IF(HLOOKUP(Z$9,'Feuille1-Catégories'!$C$1:$G$3,3,FALSE)="OUI",OFFSET(Z$3,MOD(QUOTIENT(ROW()-ROW($A$20),'Feuille1-Catégories'!$B$6/Z$6),Z$5),0),"")),"")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65" spans="1:26" ht="17" x14ac:dyDescent="0.2">
      <c r="A665" s="21" t="str">
        <f>IF(ROW()-ROW($A$19)&gt;'Feuille1-Catégories'!$B$6,"",ROW()-ROW($A$19))</f>
        <v/>
      </c>
      <c r="B665" s="33" t="str">
        <f t="shared" si="31"/>
        <v/>
      </c>
      <c r="C665" s="10" t="str">
        <f t="shared" si="32"/>
        <v/>
      </c>
      <c r="D665" s="10" t="str">
        <f>IF('Feuille3-Coût de production'!D665&lt;&gt;"",'Feuille3-Coût de production'!D665,"")</f>
        <v/>
      </c>
      <c r="E665" s="10" t="str">
        <f t="shared" si="33"/>
        <v/>
      </c>
      <c r="F665" s="7" t="str">
        <f ca="1">IF(AND($A665&lt;&gt;"",F$9&lt;&gt;""),IF(HLOOKUP(F$9,'Feuille1-Catégories'!$C$1:$G$2,2,FALSE)="OUI",F$3,IF(HLOOKUP(F$9,'Feuille1-Catégories'!$C$1:$G$3,3,FALSE)="OUI",OFFSET(F$3,MOD(QUOTIENT(ROW()-ROW($A$20),'Feuille1-Catégories'!$B$6/F$6),F$5),0),IF(MOD($A665-1-F$10,'Feuille1-Catégories'!$F$5+1)=0,F$3,""))),"")</f>
        <v/>
      </c>
      <c r="G665" s="7" t="str">
        <f ca="1">IF(AND($A665&lt;&gt;"",G$9&lt;&gt;""),IF(HLOOKUP(G$9,'Feuille1-Catégories'!$C$1:$G$2,2,FALSE)="OUI",G$3,IF(HLOOKUP(G$9,'Feuille1-Catégories'!$C$1:$G$3,3,FALSE)="OUI",OFFSET(G$3,MOD(QUOTIENT(ROW()-ROW($A$20),'Feuille1-Catégories'!$B$6/G$6),G$5),0),IF(MOD($A665-1-G$10,'Feuille1-Catégories'!$F$5+1)=0,G$3,""))),"")</f>
        <v/>
      </c>
      <c r="H665" s="7" t="str">
        <f ca="1">IF(AND($A665&lt;&gt;"",H$9&lt;&gt;""),IF(HLOOKUP(H$9,'Feuille1-Catégories'!$C$1:$G$2,2,FALSE)="OUI",H$3,IF(HLOOKUP(H$9,'Feuille1-Catégories'!$C$1:$G$3,3,FALSE)="OUI",OFFSET(H$3,MOD(QUOTIENT(ROW()-ROW($A$20),'Feuille1-Catégories'!$B$6/H$6),H$5),0),IF(MOD($A665-1-H$10,'Feuille1-Catégories'!$F$5+1)=0,H$3,""))),"")</f>
        <v/>
      </c>
      <c r="I665" s="7" t="str">
        <f ca="1">IF(AND($A665&lt;&gt;"",I$9&lt;&gt;""),IF(HLOOKUP(I$9,'Feuille1-Catégories'!$C$1:$G$2,2,FALSE)="OUI",I$3,IF(HLOOKUP(I$9,'Feuille1-Catégories'!$C$1:$G$3,3,FALSE)="OUI",OFFSET(I$3,MOD(QUOTIENT(ROW()-ROW($A$20),'Feuille1-Catégories'!$B$6/I$6),I$5),0),IF(MOD($A665-1-I$10,'Feuille1-Catégories'!$F$5+1)=0,I$3,""))),"")</f>
        <v/>
      </c>
      <c r="J665" s="7" t="str">
        <f ca="1">IF(AND($A665&lt;&gt;"",J$9&lt;&gt;""),IF(HLOOKUP(J$9,'Feuille1-Catégories'!$C$1:$G$2,2,FALSE)="OUI",J$3,IF(HLOOKUP(J$9,'Feuille1-Catégories'!$C$1:$G$3,3,FALSE)="OUI",OFFSET(J$3,MOD(QUOTIENT(ROW()-ROW($A$20),'Feuille1-Catégories'!$B$6/J$6),J$5),0),IF(MOD($A665-1-J$10,'Feuille1-Catégories'!$F$5+1)=0,J$3,""))),"")</f>
        <v/>
      </c>
      <c r="K665" s="7" t="str">
        <f ca="1">IF(AND($A665&lt;&gt;"",K$9&lt;&gt;""),IF(HLOOKUP(K$9,'Feuille1-Catégories'!$C$1:$G$2,2,FALSE)="OUI",K$3,IF(HLOOKUP(K$9,'Feuille1-Catégories'!$C$1:$G$3,3,FALSE)="OUI",OFFSET(K$3,MOD(QUOTIENT(ROW()-ROW($A$20),'Feuille1-Catégories'!$B$6/K$6),K$5),0),IF(MOD($A665-1-K$10,'Feuille1-Catégories'!$F$5+1)=0,K$3,""))),"")</f>
        <v/>
      </c>
      <c r="L665" s="7" t="str">
        <f ca="1">IF(AND($A665&lt;&gt;"",L$9&lt;&gt;""),IF(HLOOKUP(L$9,'Feuille1-Catégories'!$C$1:$G$2,2,FALSE)="OUI",L$3,IF(HLOOKUP(L$9,'Feuille1-Catégories'!$C$1:$G$3,3,FALSE)="OUI",OFFSET(L$3,MOD(QUOTIENT(ROW()-ROW($A$20),'Feuille1-Catégories'!$B$6/L$6),L$5),0),IF(MOD($A665-1-L$10,'Feuille1-Catégories'!$F$5+1)=0,L$3,""))),"")</f>
        <v/>
      </c>
      <c r="M665" s="7" t="str">
        <f ca="1">IF(AND($A665&lt;&gt;"",M$9&lt;&gt;""),IF(HLOOKUP(M$9,'Feuille1-Catégories'!$C$1:$G$2,2,FALSE)="OUI",M$3,IF(HLOOKUP(M$9,'Feuille1-Catégories'!$C$1:$G$3,3,FALSE)="OUI",OFFSET(M$3,MOD(QUOTIENT(ROW()-ROW($A$20),'Feuille1-Catégories'!$B$6/M$6),M$5),0),IF(MOD($A665-1-M$10,'Feuille1-Catégories'!$F$5+1)=0,M$3,""))),"")</f>
        <v/>
      </c>
      <c r="N665" s="7" t="str">
        <f ca="1">IF(AND($A665&lt;&gt;"",N$9&lt;&gt;""),IF(HLOOKUP(N$9,'Feuille1-Catégories'!$C$1:$G$2,2,FALSE)="OUI",N$3,IF(HLOOKUP(N$9,'Feuille1-Catégories'!$C$1:$G$3,3,FALSE)="OUI",OFFSET(N$3,MOD(QUOTIENT(ROW()-ROW($A$20),'Feuille1-Catégories'!$B$6/N$6),N$5),0),IF(MOD($A665-1-N$10,'Feuille1-Catégories'!$F$5+1)=0,N$3,""))),"")</f>
        <v/>
      </c>
      <c r="O665" s="7" t="str">
        <f ca="1">IF(AND($A665&lt;&gt;"",O$9&lt;&gt;""),IF(HLOOKUP(O$9,'Feuille1-Catégories'!$C$1:$G$2,2,FALSE)="OUI",O$3,IF(HLOOKUP(O$9,'Feuille1-Catégories'!$C$1:$G$3,3,FALSE)="OUI",OFFSET(O$3,MOD(QUOTIENT(ROW()-ROW($A$20),'Feuille1-Catégories'!$B$6/O$6),O$5),0),IF(MOD($A665-1-O$10,'Feuille1-Catégories'!$F$5+1)=0,O$3,""))),"")</f>
        <v/>
      </c>
      <c r="P665" s="7" t="str">
        <f ca="1">IF(AND($A665&lt;&gt;"",P$9&lt;&gt;""),IF(HLOOKUP(P$9,'Feuille1-Catégories'!$C$1:$G$2,2,FALSE)="OUI",P$3,IF(HLOOKUP(P$9,'Feuille1-Catégories'!$C$1:$G$3,3,FALSE)="OUI",OFFSET(P$3,MOD(QUOTIENT(ROW()-ROW($A$20),'Feuille1-Catégories'!$B$6/P$6),P$5),0),IF(MOD($A665-1-P$10,'Feuille1-Catégories'!$F$5+1)=0,P$3,""))),"")</f>
        <v/>
      </c>
      <c r="Q665" s="7" t="str">
        <f ca="1">IF(AND($A665&lt;&gt;"",Q$9&lt;&gt;""),IF(HLOOKUP(Q$9,'Feuille1-Catégories'!$C$1:$G$2,2,FALSE)="OUI",Q$3,IF(HLOOKUP(Q$9,'Feuille1-Catégories'!$C$1:$G$3,3,FALSE)="OUI",OFFSET(Q$3,MOD(QUOTIENT(ROW()-ROW($A$20),'Feuille1-Catégories'!$B$6/Q$6),Q$5),0),IF(MOD($A665-1-Q$10,'Feuille1-Catégories'!$F$5+1)=0,Q$3,""))),"")</f>
        <v/>
      </c>
      <c r="R665" s="7" t="str">
        <f ca="1">IF(AND($A665&lt;&gt;"",R$9&lt;&gt;""),IF(HLOOKUP(R$9,'Feuille1-Catégories'!$C$1:$G$2,2,FALSE)="OUI",R$3,IF(HLOOKUP(R$9,'Feuille1-Catégories'!$C$1:$G$3,3,FALSE)="OUI",OFFSET(R$3,MOD(QUOTIENT(ROW()-ROW($A$20),'Feuille1-Catégories'!$B$6/R$6),R$5),0),IF(MOD($A665-1-R$10,'Feuille1-Catégories'!$F$5+1)=0,R$3,""))),"")</f>
        <v/>
      </c>
      <c r="S665" s="7" t="str">
        <f ca="1">IF(AND($A665&lt;&gt;"",S$9&lt;&gt;""),IF(HLOOKUP(S$9,'Feuille1-Catégories'!$C$1:$G$2,2,FALSE)="OUI",S$3,IF(HLOOKUP(S$9,'Feuille1-Catégories'!$C$1:$G$3,3,FALSE)="OUI",OFFSET(S$3,MOD(QUOTIENT(ROW()-ROW($A$20),'Feuille1-Catégories'!$B$6/S$6),S$5),0),IF(MOD($A665-1-S$10,'Feuille1-Catégories'!$F$5+1)=0,S$3,""))),"")</f>
        <v/>
      </c>
      <c r="T665" s="7" t="str">
        <f ca="1">IF(AND($A665&lt;&gt;"",T$9&lt;&gt;""),IF(HLOOKUP(T$9,'Feuille1-Catégories'!$C$1:$G$2,2,FALSE)="OUI",T$3,IF(HLOOKUP(T$9,'Feuille1-Catégories'!$C$1:$G$3,3,FALSE)="OUI",OFFSET(T$3,MOD(QUOTIENT(ROW()-ROW($A$20),'Feuille1-Catégories'!$B$6/T$6),T$5),0),IF(MOD($A665-1-T$10,'Feuille1-Catégories'!$F$5+1)=0,T$3,""))),"")</f>
        <v/>
      </c>
      <c r="U665" s="7" t="str">
        <f ca="1">IF(AND($A665&lt;&gt;"",U$9&lt;&gt;""),IF(HLOOKUP(U$9,'Feuille1-Catégories'!$C$1:$G$2,2,FALSE)="OUI",U$3,IF(HLOOKUP(U$9,'Feuille1-Catégories'!$C$1:$G$3,3,FALSE)="OUI",OFFSET(U$3,MOD(QUOTIENT(ROW()-ROW($A$20),'Feuille1-Catégories'!$B$6/U$6),U$5),0),IF(MOD($A665-1-U$10,'Feuille1-Catégories'!$F$5+1)=0,U$3,""))),"")</f>
        <v/>
      </c>
      <c r="V665" s="7" t="str">
        <f ca="1">IF(AND($A665&lt;&gt;"",V$9&lt;&gt;""),IF(HLOOKUP(V$9,'Feuille1-Catégories'!$C$1:$G$2,2,FALSE)="OUI",V$3,IF(HLOOKUP(V$9,'Feuille1-Catégories'!$C$1:$G$3,3,FALSE)="OUI",OFFSET(V$3,MOD(QUOTIENT(ROW()-ROW($A$20),'Feuille1-Catégories'!$B$6/V$6),V$5),0),IF(MOD($A665-1-V$10,'Feuille1-Catégories'!$F$5+1)=0,V$3,""))),"")</f>
        <v/>
      </c>
      <c r="W665" s="7" t="str">
        <f ca="1">IF(AND($A665&lt;&gt;"",W$9&lt;&gt;""),IF(HLOOKUP(W$9,'Feuille1-Catégories'!$C$1:$G$2,2,FALSE)="OUI",W$3,IF(HLOOKUP(W$9,'Feuille1-Catégories'!$C$1:$G$3,3,FALSE)="OUI",OFFSET(W$3,MOD(QUOTIENT(ROW()-ROW($A$20),'Feuille1-Catégories'!$B$6/W$6),W$5),0),IF(MOD($A665-1-W$10,'Feuille1-Catégories'!$F$5+1)=0,W$3,""))),"")</f>
        <v/>
      </c>
      <c r="X665" s="7" t="str">
        <f ca="1">IF(AND($A665&lt;&gt;"",X$9&lt;&gt;""),IF(HLOOKUP(X$9,'Feuille1-Catégories'!$C$1:$G$2,2,FALSE)="OUI",X$3,IF(HLOOKUP(X$9,'Feuille1-Catégories'!$C$1:$G$3,3,FALSE)="OUI",OFFSET(X$3,MOD(QUOTIENT(ROW()-ROW($A$20),'Feuille1-Catégories'!$B$6/X$6),X$5),0),IF(MOD($A665-1-X$10,'Feuille1-Catégories'!$F$5+1)=0,X$3,""))),"")</f>
        <v/>
      </c>
      <c r="Y665" s="7" t="str">
        <f ca="1">IF(AND($A665&lt;&gt;"",Y$9&lt;&gt;""),IF(HLOOKUP(Y$9,'Feuille1-Catégories'!$C$1:$G$2,2,FALSE)="OUI",Y$3,IF(HLOOKUP(Y$9,'Feuille1-Catégories'!$C$1:$G$3,3,FALSE)="OUI",OFFSET(Y$3,MOD(QUOTIENT(ROW()-ROW($A$20),'Feuille1-Catégories'!$B$6/Y$6),Y$5),0),IF(MOD($A665-1-Y$10,'Feuille1-Catégories'!$F$5+1)=0,Y$3,""))),"")</f>
        <v/>
      </c>
      <c r="Z665" s="7" t="str">
        <f ca="1">IF(AND($A665&lt;&gt;"",Z$9&lt;&gt;""),IF(HLOOKUP(Z$9,'Feuille1-Catégories'!$C$1:$G$2,2,FALSE)="OUI",Z$3,IF(HLOOKUP(Z$9,'Feuille1-Catégories'!$C$1:$G$3,3,FALSE)="OUI",OFFSET(Z$3,MOD(QUOTIENT(ROW()-ROW($A$20),'Feuille1-Catégories'!$B$6/Z$6),Z$5),0),"")),"")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66" spans="1:26" ht="17" x14ac:dyDescent="0.2">
      <c r="A666" s="21" t="str">
        <f>IF(ROW()-ROW($A$19)&gt;'Feuille1-Catégories'!$B$6,"",ROW()-ROW($A$19))</f>
        <v/>
      </c>
      <c r="B666" s="33" t="str">
        <f t="shared" si="31"/>
        <v/>
      </c>
      <c r="C666" s="10" t="str">
        <f t="shared" si="32"/>
        <v/>
      </c>
      <c r="D666" s="10" t="str">
        <f>IF('Feuille3-Coût de production'!D666&lt;&gt;"",'Feuille3-Coût de production'!D666,"")</f>
        <v/>
      </c>
      <c r="E666" s="10" t="str">
        <f t="shared" si="33"/>
        <v/>
      </c>
      <c r="F666" s="7" t="str">
        <f ca="1">IF(AND($A666&lt;&gt;"",F$9&lt;&gt;""),IF(HLOOKUP(F$9,'Feuille1-Catégories'!$C$1:$G$2,2,FALSE)="OUI",F$3,IF(HLOOKUP(F$9,'Feuille1-Catégories'!$C$1:$G$3,3,FALSE)="OUI",OFFSET(F$3,MOD(QUOTIENT(ROW()-ROW($A$20),'Feuille1-Catégories'!$B$6/F$6),F$5),0),IF(MOD($A666-1-F$10,'Feuille1-Catégories'!$F$5+1)=0,F$3,""))),"")</f>
        <v/>
      </c>
      <c r="G666" s="7" t="str">
        <f ca="1">IF(AND($A666&lt;&gt;"",G$9&lt;&gt;""),IF(HLOOKUP(G$9,'Feuille1-Catégories'!$C$1:$G$2,2,FALSE)="OUI",G$3,IF(HLOOKUP(G$9,'Feuille1-Catégories'!$C$1:$G$3,3,FALSE)="OUI",OFFSET(G$3,MOD(QUOTIENT(ROW()-ROW($A$20),'Feuille1-Catégories'!$B$6/G$6),G$5),0),IF(MOD($A666-1-G$10,'Feuille1-Catégories'!$F$5+1)=0,G$3,""))),"")</f>
        <v/>
      </c>
      <c r="H666" s="7" t="str">
        <f ca="1">IF(AND($A666&lt;&gt;"",H$9&lt;&gt;""),IF(HLOOKUP(H$9,'Feuille1-Catégories'!$C$1:$G$2,2,FALSE)="OUI",H$3,IF(HLOOKUP(H$9,'Feuille1-Catégories'!$C$1:$G$3,3,FALSE)="OUI",OFFSET(H$3,MOD(QUOTIENT(ROW()-ROW($A$20),'Feuille1-Catégories'!$B$6/H$6),H$5),0),IF(MOD($A666-1-H$10,'Feuille1-Catégories'!$F$5+1)=0,H$3,""))),"")</f>
        <v/>
      </c>
      <c r="I666" s="7" t="str">
        <f ca="1">IF(AND($A666&lt;&gt;"",I$9&lt;&gt;""),IF(HLOOKUP(I$9,'Feuille1-Catégories'!$C$1:$G$2,2,FALSE)="OUI",I$3,IF(HLOOKUP(I$9,'Feuille1-Catégories'!$C$1:$G$3,3,FALSE)="OUI",OFFSET(I$3,MOD(QUOTIENT(ROW()-ROW($A$20),'Feuille1-Catégories'!$B$6/I$6),I$5),0),IF(MOD($A666-1-I$10,'Feuille1-Catégories'!$F$5+1)=0,I$3,""))),"")</f>
        <v/>
      </c>
      <c r="J666" s="7" t="str">
        <f ca="1">IF(AND($A666&lt;&gt;"",J$9&lt;&gt;""),IF(HLOOKUP(J$9,'Feuille1-Catégories'!$C$1:$G$2,2,FALSE)="OUI",J$3,IF(HLOOKUP(J$9,'Feuille1-Catégories'!$C$1:$G$3,3,FALSE)="OUI",OFFSET(J$3,MOD(QUOTIENT(ROW()-ROW($A$20),'Feuille1-Catégories'!$B$6/J$6),J$5),0),IF(MOD($A666-1-J$10,'Feuille1-Catégories'!$F$5+1)=0,J$3,""))),"")</f>
        <v/>
      </c>
      <c r="K666" s="7" t="str">
        <f ca="1">IF(AND($A666&lt;&gt;"",K$9&lt;&gt;""),IF(HLOOKUP(K$9,'Feuille1-Catégories'!$C$1:$G$2,2,FALSE)="OUI",K$3,IF(HLOOKUP(K$9,'Feuille1-Catégories'!$C$1:$G$3,3,FALSE)="OUI",OFFSET(K$3,MOD(QUOTIENT(ROW()-ROW($A$20),'Feuille1-Catégories'!$B$6/K$6),K$5),0),IF(MOD($A666-1-K$10,'Feuille1-Catégories'!$F$5+1)=0,K$3,""))),"")</f>
        <v/>
      </c>
      <c r="L666" s="7" t="str">
        <f ca="1">IF(AND($A666&lt;&gt;"",L$9&lt;&gt;""),IF(HLOOKUP(L$9,'Feuille1-Catégories'!$C$1:$G$2,2,FALSE)="OUI",L$3,IF(HLOOKUP(L$9,'Feuille1-Catégories'!$C$1:$G$3,3,FALSE)="OUI",OFFSET(L$3,MOD(QUOTIENT(ROW()-ROW($A$20),'Feuille1-Catégories'!$B$6/L$6),L$5),0),IF(MOD($A666-1-L$10,'Feuille1-Catégories'!$F$5+1)=0,L$3,""))),"")</f>
        <v/>
      </c>
      <c r="M666" s="7" t="str">
        <f ca="1">IF(AND($A666&lt;&gt;"",M$9&lt;&gt;""),IF(HLOOKUP(M$9,'Feuille1-Catégories'!$C$1:$G$2,2,FALSE)="OUI",M$3,IF(HLOOKUP(M$9,'Feuille1-Catégories'!$C$1:$G$3,3,FALSE)="OUI",OFFSET(M$3,MOD(QUOTIENT(ROW()-ROW($A$20),'Feuille1-Catégories'!$B$6/M$6),M$5),0),IF(MOD($A666-1-M$10,'Feuille1-Catégories'!$F$5+1)=0,M$3,""))),"")</f>
        <v/>
      </c>
      <c r="N666" s="7" t="str">
        <f ca="1">IF(AND($A666&lt;&gt;"",N$9&lt;&gt;""),IF(HLOOKUP(N$9,'Feuille1-Catégories'!$C$1:$G$2,2,FALSE)="OUI",N$3,IF(HLOOKUP(N$9,'Feuille1-Catégories'!$C$1:$G$3,3,FALSE)="OUI",OFFSET(N$3,MOD(QUOTIENT(ROW()-ROW($A$20),'Feuille1-Catégories'!$B$6/N$6),N$5),0),IF(MOD($A666-1-N$10,'Feuille1-Catégories'!$F$5+1)=0,N$3,""))),"")</f>
        <v/>
      </c>
      <c r="O666" s="7" t="str">
        <f ca="1">IF(AND($A666&lt;&gt;"",O$9&lt;&gt;""),IF(HLOOKUP(O$9,'Feuille1-Catégories'!$C$1:$G$2,2,FALSE)="OUI",O$3,IF(HLOOKUP(O$9,'Feuille1-Catégories'!$C$1:$G$3,3,FALSE)="OUI",OFFSET(O$3,MOD(QUOTIENT(ROW()-ROW($A$20),'Feuille1-Catégories'!$B$6/O$6),O$5),0),IF(MOD($A666-1-O$10,'Feuille1-Catégories'!$F$5+1)=0,O$3,""))),"")</f>
        <v/>
      </c>
      <c r="P666" s="7" t="str">
        <f ca="1">IF(AND($A666&lt;&gt;"",P$9&lt;&gt;""),IF(HLOOKUP(P$9,'Feuille1-Catégories'!$C$1:$G$2,2,FALSE)="OUI",P$3,IF(HLOOKUP(P$9,'Feuille1-Catégories'!$C$1:$G$3,3,FALSE)="OUI",OFFSET(P$3,MOD(QUOTIENT(ROW()-ROW($A$20),'Feuille1-Catégories'!$B$6/P$6),P$5),0),IF(MOD($A666-1-P$10,'Feuille1-Catégories'!$F$5+1)=0,P$3,""))),"")</f>
        <v/>
      </c>
      <c r="Q666" s="7" t="str">
        <f ca="1">IF(AND($A666&lt;&gt;"",Q$9&lt;&gt;""),IF(HLOOKUP(Q$9,'Feuille1-Catégories'!$C$1:$G$2,2,FALSE)="OUI",Q$3,IF(HLOOKUP(Q$9,'Feuille1-Catégories'!$C$1:$G$3,3,FALSE)="OUI",OFFSET(Q$3,MOD(QUOTIENT(ROW()-ROW($A$20),'Feuille1-Catégories'!$B$6/Q$6),Q$5),0),IF(MOD($A666-1-Q$10,'Feuille1-Catégories'!$F$5+1)=0,Q$3,""))),"")</f>
        <v/>
      </c>
      <c r="R666" s="7" t="str">
        <f ca="1">IF(AND($A666&lt;&gt;"",R$9&lt;&gt;""),IF(HLOOKUP(R$9,'Feuille1-Catégories'!$C$1:$G$2,2,FALSE)="OUI",R$3,IF(HLOOKUP(R$9,'Feuille1-Catégories'!$C$1:$G$3,3,FALSE)="OUI",OFFSET(R$3,MOD(QUOTIENT(ROW()-ROW($A$20),'Feuille1-Catégories'!$B$6/R$6),R$5),0),IF(MOD($A666-1-R$10,'Feuille1-Catégories'!$F$5+1)=0,R$3,""))),"")</f>
        <v/>
      </c>
      <c r="S666" s="7" t="str">
        <f ca="1">IF(AND($A666&lt;&gt;"",S$9&lt;&gt;""),IF(HLOOKUP(S$9,'Feuille1-Catégories'!$C$1:$G$2,2,FALSE)="OUI",S$3,IF(HLOOKUP(S$9,'Feuille1-Catégories'!$C$1:$G$3,3,FALSE)="OUI",OFFSET(S$3,MOD(QUOTIENT(ROW()-ROW($A$20),'Feuille1-Catégories'!$B$6/S$6),S$5),0),IF(MOD($A666-1-S$10,'Feuille1-Catégories'!$F$5+1)=0,S$3,""))),"")</f>
        <v/>
      </c>
      <c r="T666" s="7" t="str">
        <f ca="1">IF(AND($A666&lt;&gt;"",T$9&lt;&gt;""),IF(HLOOKUP(T$9,'Feuille1-Catégories'!$C$1:$G$2,2,FALSE)="OUI",T$3,IF(HLOOKUP(T$9,'Feuille1-Catégories'!$C$1:$G$3,3,FALSE)="OUI",OFFSET(T$3,MOD(QUOTIENT(ROW()-ROW($A$20),'Feuille1-Catégories'!$B$6/T$6),T$5),0),IF(MOD($A666-1-T$10,'Feuille1-Catégories'!$F$5+1)=0,T$3,""))),"")</f>
        <v/>
      </c>
      <c r="U666" s="7" t="str">
        <f ca="1">IF(AND($A666&lt;&gt;"",U$9&lt;&gt;""),IF(HLOOKUP(U$9,'Feuille1-Catégories'!$C$1:$G$2,2,FALSE)="OUI",U$3,IF(HLOOKUP(U$9,'Feuille1-Catégories'!$C$1:$G$3,3,FALSE)="OUI",OFFSET(U$3,MOD(QUOTIENT(ROW()-ROW($A$20),'Feuille1-Catégories'!$B$6/U$6),U$5),0),IF(MOD($A666-1-U$10,'Feuille1-Catégories'!$F$5+1)=0,U$3,""))),"")</f>
        <v/>
      </c>
      <c r="V666" s="7" t="str">
        <f ca="1">IF(AND($A666&lt;&gt;"",V$9&lt;&gt;""),IF(HLOOKUP(V$9,'Feuille1-Catégories'!$C$1:$G$2,2,FALSE)="OUI",V$3,IF(HLOOKUP(V$9,'Feuille1-Catégories'!$C$1:$G$3,3,FALSE)="OUI",OFFSET(V$3,MOD(QUOTIENT(ROW()-ROW($A$20),'Feuille1-Catégories'!$B$6/V$6),V$5),0),IF(MOD($A666-1-V$10,'Feuille1-Catégories'!$F$5+1)=0,V$3,""))),"")</f>
        <v/>
      </c>
      <c r="W666" s="7" t="str">
        <f ca="1">IF(AND($A666&lt;&gt;"",W$9&lt;&gt;""),IF(HLOOKUP(W$9,'Feuille1-Catégories'!$C$1:$G$2,2,FALSE)="OUI",W$3,IF(HLOOKUP(W$9,'Feuille1-Catégories'!$C$1:$G$3,3,FALSE)="OUI",OFFSET(W$3,MOD(QUOTIENT(ROW()-ROW($A$20),'Feuille1-Catégories'!$B$6/W$6),W$5),0),IF(MOD($A666-1-W$10,'Feuille1-Catégories'!$F$5+1)=0,W$3,""))),"")</f>
        <v/>
      </c>
      <c r="X666" s="7" t="str">
        <f ca="1">IF(AND($A666&lt;&gt;"",X$9&lt;&gt;""),IF(HLOOKUP(X$9,'Feuille1-Catégories'!$C$1:$G$2,2,FALSE)="OUI",X$3,IF(HLOOKUP(X$9,'Feuille1-Catégories'!$C$1:$G$3,3,FALSE)="OUI",OFFSET(X$3,MOD(QUOTIENT(ROW()-ROW($A$20),'Feuille1-Catégories'!$B$6/X$6),X$5),0),IF(MOD($A666-1-X$10,'Feuille1-Catégories'!$F$5+1)=0,X$3,""))),"")</f>
        <v/>
      </c>
      <c r="Y666" s="7" t="str">
        <f ca="1">IF(AND($A666&lt;&gt;"",Y$9&lt;&gt;""),IF(HLOOKUP(Y$9,'Feuille1-Catégories'!$C$1:$G$2,2,FALSE)="OUI",Y$3,IF(HLOOKUP(Y$9,'Feuille1-Catégories'!$C$1:$G$3,3,FALSE)="OUI",OFFSET(Y$3,MOD(QUOTIENT(ROW()-ROW($A$20),'Feuille1-Catégories'!$B$6/Y$6),Y$5),0),IF(MOD($A666-1-Y$10,'Feuille1-Catégories'!$F$5+1)=0,Y$3,""))),"")</f>
        <v/>
      </c>
      <c r="Z666" s="7" t="str">
        <f ca="1">IF(AND($A666&lt;&gt;"",Z$9&lt;&gt;""),IF(HLOOKUP(Z$9,'Feuille1-Catégories'!$C$1:$G$2,2,FALSE)="OUI",Z$3,IF(HLOOKUP(Z$9,'Feuille1-Catégories'!$C$1:$G$3,3,FALSE)="OUI",OFFSET(Z$3,MOD(QUOTIENT(ROW()-ROW($A$20),'Feuille1-Catégories'!$B$6/Z$6),Z$5),0),"")),"")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67" spans="1:26" ht="17" x14ac:dyDescent="0.2">
      <c r="A667" s="21" t="str">
        <f>IF(ROW()-ROW($A$19)&gt;'Feuille1-Catégories'!$B$6,"",ROW()-ROW($A$19))</f>
        <v/>
      </c>
      <c r="B667" s="33" t="str">
        <f t="shared" si="31"/>
        <v/>
      </c>
      <c r="C667" s="10" t="str">
        <f t="shared" si="32"/>
        <v/>
      </c>
      <c r="D667" s="10" t="str">
        <f>IF('Feuille3-Coût de production'!D667&lt;&gt;"",'Feuille3-Coût de production'!D667,"")</f>
        <v/>
      </c>
      <c r="E667" s="10" t="str">
        <f t="shared" si="33"/>
        <v/>
      </c>
      <c r="F667" s="7" t="str">
        <f ca="1">IF(AND($A667&lt;&gt;"",F$9&lt;&gt;""),IF(HLOOKUP(F$9,'Feuille1-Catégories'!$C$1:$G$2,2,FALSE)="OUI",F$3,IF(HLOOKUP(F$9,'Feuille1-Catégories'!$C$1:$G$3,3,FALSE)="OUI",OFFSET(F$3,MOD(QUOTIENT(ROW()-ROW($A$20),'Feuille1-Catégories'!$B$6/F$6),F$5),0),IF(MOD($A667-1-F$10,'Feuille1-Catégories'!$F$5+1)=0,F$3,""))),"")</f>
        <v/>
      </c>
      <c r="G667" s="7" t="str">
        <f ca="1">IF(AND($A667&lt;&gt;"",G$9&lt;&gt;""),IF(HLOOKUP(G$9,'Feuille1-Catégories'!$C$1:$G$2,2,FALSE)="OUI",G$3,IF(HLOOKUP(G$9,'Feuille1-Catégories'!$C$1:$G$3,3,FALSE)="OUI",OFFSET(G$3,MOD(QUOTIENT(ROW()-ROW($A$20),'Feuille1-Catégories'!$B$6/G$6),G$5),0),IF(MOD($A667-1-G$10,'Feuille1-Catégories'!$F$5+1)=0,G$3,""))),"")</f>
        <v/>
      </c>
      <c r="H667" s="7" t="str">
        <f ca="1">IF(AND($A667&lt;&gt;"",H$9&lt;&gt;""),IF(HLOOKUP(H$9,'Feuille1-Catégories'!$C$1:$G$2,2,FALSE)="OUI",H$3,IF(HLOOKUP(H$9,'Feuille1-Catégories'!$C$1:$G$3,3,FALSE)="OUI",OFFSET(H$3,MOD(QUOTIENT(ROW()-ROW($A$20),'Feuille1-Catégories'!$B$6/H$6),H$5),0),IF(MOD($A667-1-H$10,'Feuille1-Catégories'!$F$5+1)=0,H$3,""))),"")</f>
        <v/>
      </c>
      <c r="I667" s="7" t="str">
        <f ca="1">IF(AND($A667&lt;&gt;"",I$9&lt;&gt;""),IF(HLOOKUP(I$9,'Feuille1-Catégories'!$C$1:$G$2,2,FALSE)="OUI",I$3,IF(HLOOKUP(I$9,'Feuille1-Catégories'!$C$1:$G$3,3,FALSE)="OUI",OFFSET(I$3,MOD(QUOTIENT(ROW()-ROW($A$20),'Feuille1-Catégories'!$B$6/I$6),I$5),0),IF(MOD($A667-1-I$10,'Feuille1-Catégories'!$F$5+1)=0,I$3,""))),"")</f>
        <v/>
      </c>
      <c r="J667" s="7" t="str">
        <f ca="1">IF(AND($A667&lt;&gt;"",J$9&lt;&gt;""),IF(HLOOKUP(J$9,'Feuille1-Catégories'!$C$1:$G$2,2,FALSE)="OUI",J$3,IF(HLOOKUP(J$9,'Feuille1-Catégories'!$C$1:$G$3,3,FALSE)="OUI",OFFSET(J$3,MOD(QUOTIENT(ROW()-ROW($A$20),'Feuille1-Catégories'!$B$6/J$6),J$5),0),IF(MOD($A667-1-J$10,'Feuille1-Catégories'!$F$5+1)=0,J$3,""))),"")</f>
        <v/>
      </c>
      <c r="K667" s="7" t="str">
        <f ca="1">IF(AND($A667&lt;&gt;"",K$9&lt;&gt;""),IF(HLOOKUP(K$9,'Feuille1-Catégories'!$C$1:$G$2,2,FALSE)="OUI",K$3,IF(HLOOKUP(K$9,'Feuille1-Catégories'!$C$1:$G$3,3,FALSE)="OUI",OFFSET(K$3,MOD(QUOTIENT(ROW()-ROW($A$20),'Feuille1-Catégories'!$B$6/K$6),K$5),0),IF(MOD($A667-1-K$10,'Feuille1-Catégories'!$F$5+1)=0,K$3,""))),"")</f>
        <v/>
      </c>
      <c r="L667" s="7" t="str">
        <f ca="1">IF(AND($A667&lt;&gt;"",L$9&lt;&gt;""),IF(HLOOKUP(L$9,'Feuille1-Catégories'!$C$1:$G$2,2,FALSE)="OUI",L$3,IF(HLOOKUP(L$9,'Feuille1-Catégories'!$C$1:$G$3,3,FALSE)="OUI",OFFSET(L$3,MOD(QUOTIENT(ROW()-ROW($A$20),'Feuille1-Catégories'!$B$6/L$6),L$5),0),IF(MOD($A667-1-L$10,'Feuille1-Catégories'!$F$5+1)=0,L$3,""))),"")</f>
        <v/>
      </c>
      <c r="M667" s="7" t="str">
        <f ca="1">IF(AND($A667&lt;&gt;"",M$9&lt;&gt;""),IF(HLOOKUP(M$9,'Feuille1-Catégories'!$C$1:$G$2,2,FALSE)="OUI",M$3,IF(HLOOKUP(M$9,'Feuille1-Catégories'!$C$1:$G$3,3,FALSE)="OUI",OFFSET(M$3,MOD(QUOTIENT(ROW()-ROW($A$20),'Feuille1-Catégories'!$B$6/M$6),M$5),0),IF(MOD($A667-1-M$10,'Feuille1-Catégories'!$F$5+1)=0,M$3,""))),"")</f>
        <v/>
      </c>
      <c r="N667" s="7" t="str">
        <f ca="1">IF(AND($A667&lt;&gt;"",N$9&lt;&gt;""),IF(HLOOKUP(N$9,'Feuille1-Catégories'!$C$1:$G$2,2,FALSE)="OUI",N$3,IF(HLOOKUP(N$9,'Feuille1-Catégories'!$C$1:$G$3,3,FALSE)="OUI",OFFSET(N$3,MOD(QUOTIENT(ROW()-ROW($A$20),'Feuille1-Catégories'!$B$6/N$6),N$5),0),IF(MOD($A667-1-N$10,'Feuille1-Catégories'!$F$5+1)=0,N$3,""))),"")</f>
        <v/>
      </c>
      <c r="O667" s="7" t="str">
        <f ca="1">IF(AND($A667&lt;&gt;"",O$9&lt;&gt;""),IF(HLOOKUP(O$9,'Feuille1-Catégories'!$C$1:$G$2,2,FALSE)="OUI",O$3,IF(HLOOKUP(O$9,'Feuille1-Catégories'!$C$1:$G$3,3,FALSE)="OUI",OFFSET(O$3,MOD(QUOTIENT(ROW()-ROW($A$20),'Feuille1-Catégories'!$B$6/O$6),O$5),0),IF(MOD($A667-1-O$10,'Feuille1-Catégories'!$F$5+1)=0,O$3,""))),"")</f>
        <v/>
      </c>
      <c r="P667" s="7" t="str">
        <f ca="1">IF(AND($A667&lt;&gt;"",P$9&lt;&gt;""),IF(HLOOKUP(P$9,'Feuille1-Catégories'!$C$1:$G$2,2,FALSE)="OUI",P$3,IF(HLOOKUP(P$9,'Feuille1-Catégories'!$C$1:$G$3,3,FALSE)="OUI",OFFSET(P$3,MOD(QUOTIENT(ROW()-ROW($A$20),'Feuille1-Catégories'!$B$6/P$6),P$5),0),IF(MOD($A667-1-P$10,'Feuille1-Catégories'!$F$5+1)=0,P$3,""))),"")</f>
        <v/>
      </c>
      <c r="Q667" s="7" t="str">
        <f ca="1">IF(AND($A667&lt;&gt;"",Q$9&lt;&gt;""),IF(HLOOKUP(Q$9,'Feuille1-Catégories'!$C$1:$G$2,2,FALSE)="OUI",Q$3,IF(HLOOKUP(Q$9,'Feuille1-Catégories'!$C$1:$G$3,3,FALSE)="OUI",OFFSET(Q$3,MOD(QUOTIENT(ROW()-ROW($A$20),'Feuille1-Catégories'!$B$6/Q$6),Q$5),0),IF(MOD($A667-1-Q$10,'Feuille1-Catégories'!$F$5+1)=0,Q$3,""))),"")</f>
        <v/>
      </c>
      <c r="R667" s="7" t="str">
        <f ca="1">IF(AND($A667&lt;&gt;"",R$9&lt;&gt;""),IF(HLOOKUP(R$9,'Feuille1-Catégories'!$C$1:$G$2,2,FALSE)="OUI",R$3,IF(HLOOKUP(R$9,'Feuille1-Catégories'!$C$1:$G$3,3,FALSE)="OUI",OFFSET(R$3,MOD(QUOTIENT(ROW()-ROW($A$20),'Feuille1-Catégories'!$B$6/R$6),R$5),0),IF(MOD($A667-1-R$10,'Feuille1-Catégories'!$F$5+1)=0,R$3,""))),"")</f>
        <v/>
      </c>
      <c r="S667" s="7" t="str">
        <f ca="1">IF(AND($A667&lt;&gt;"",S$9&lt;&gt;""),IF(HLOOKUP(S$9,'Feuille1-Catégories'!$C$1:$G$2,2,FALSE)="OUI",S$3,IF(HLOOKUP(S$9,'Feuille1-Catégories'!$C$1:$G$3,3,FALSE)="OUI",OFFSET(S$3,MOD(QUOTIENT(ROW()-ROW($A$20),'Feuille1-Catégories'!$B$6/S$6),S$5),0),IF(MOD($A667-1-S$10,'Feuille1-Catégories'!$F$5+1)=0,S$3,""))),"")</f>
        <v/>
      </c>
      <c r="T667" s="7" t="str">
        <f ca="1">IF(AND($A667&lt;&gt;"",T$9&lt;&gt;""),IF(HLOOKUP(T$9,'Feuille1-Catégories'!$C$1:$G$2,2,FALSE)="OUI",T$3,IF(HLOOKUP(T$9,'Feuille1-Catégories'!$C$1:$G$3,3,FALSE)="OUI",OFFSET(T$3,MOD(QUOTIENT(ROW()-ROW($A$20),'Feuille1-Catégories'!$B$6/T$6),T$5),0),IF(MOD($A667-1-T$10,'Feuille1-Catégories'!$F$5+1)=0,T$3,""))),"")</f>
        <v/>
      </c>
      <c r="U667" s="7" t="str">
        <f ca="1">IF(AND($A667&lt;&gt;"",U$9&lt;&gt;""),IF(HLOOKUP(U$9,'Feuille1-Catégories'!$C$1:$G$2,2,FALSE)="OUI",U$3,IF(HLOOKUP(U$9,'Feuille1-Catégories'!$C$1:$G$3,3,FALSE)="OUI",OFFSET(U$3,MOD(QUOTIENT(ROW()-ROW($A$20),'Feuille1-Catégories'!$B$6/U$6),U$5),0),IF(MOD($A667-1-U$10,'Feuille1-Catégories'!$F$5+1)=0,U$3,""))),"")</f>
        <v/>
      </c>
      <c r="V667" s="7" t="str">
        <f ca="1">IF(AND($A667&lt;&gt;"",V$9&lt;&gt;""),IF(HLOOKUP(V$9,'Feuille1-Catégories'!$C$1:$G$2,2,FALSE)="OUI",V$3,IF(HLOOKUP(V$9,'Feuille1-Catégories'!$C$1:$G$3,3,FALSE)="OUI",OFFSET(V$3,MOD(QUOTIENT(ROW()-ROW($A$20),'Feuille1-Catégories'!$B$6/V$6),V$5),0),IF(MOD($A667-1-V$10,'Feuille1-Catégories'!$F$5+1)=0,V$3,""))),"")</f>
        <v/>
      </c>
      <c r="W667" s="7" t="str">
        <f ca="1">IF(AND($A667&lt;&gt;"",W$9&lt;&gt;""),IF(HLOOKUP(W$9,'Feuille1-Catégories'!$C$1:$G$2,2,FALSE)="OUI",W$3,IF(HLOOKUP(W$9,'Feuille1-Catégories'!$C$1:$G$3,3,FALSE)="OUI",OFFSET(W$3,MOD(QUOTIENT(ROW()-ROW($A$20),'Feuille1-Catégories'!$B$6/W$6),W$5),0),IF(MOD($A667-1-W$10,'Feuille1-Catégories'!$F$5+1)=0,W$3,""))),"")</f>
        <v/>
      </c>
      <c r="X667" s="7" t="str">
        <f ca="1">IF(AND($A667&lt;&gt;"",X$9&lt;&gt;""),IF(HLOOKUP(X$9,'Feuille1-Catégories'!$C$1:$G$2,2,FALSE)="OUI",X$3,IF(HLOOKUP(X$9,'Feuille1-Catégories'!$C$1:$G$3,3,FALSE)="OUI",OFFSET(X$3,MOD(QUOTIENT(ROW()-ROW($A$20),'Feuille1-Catégories'!$B$6/X$6),X$5),0),IF(MOD($A667-1-X$10,'Feuille1-Catégories'!$F$5+1)=0,X$3,""))),"")</f>
        <v/>
      </c>
      <c r="Y667" s="7" t="str">
        <f ca="1">IF(AND($A667&lt;&gt;"",Y$9&lt;&gt;""),IF(HLOOKUP(Y$9,'Feuille1-Catégories'!$C$1:$G$2,2,FALSE)="OUI",Y$3,IF(HLOOKUP(Y$9,'Feuille1-Catégories'!$C$1:$G$3,3,FALSE)="OUI",OFFSET(Y$3,MOD(QUOTIENT(ROW()-ROW($A$20),'Feuille1-Catégories'!$B$6/Y$6),Y$5),0),IF(MOD($A667-1-Y$10,'Feuille1-Catégories'!$F$5+1)=0,Y$3,""))),"")</f>
        <v/>
      </c>
      <c r="Z667" s="7" t="str">
        <f ca="1">IF(AND($A667&lt;&gt;"",Z$9&lt;&gt;""),IF(HLOOKUP(Z$9,'Feuille1-Catégories'!$C$1:$G$2,2,FALSE)="OUI",Z$3,IF(HLOOKUP(Z$9,'Feuille1-Catégories'!$C$1:$G$3,3,FALSE)="OUI",OFFSET(Z$3,MOD(QUOTIENT(ROW()-ROW($A$20),'Feuille1-Catégories'!$B$6/Z$6),Z$5),0),"")),"")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68" spans="1:26" ht="17" x14ac:dyDescent="0.2">
      <c r="A668" s="21" t="str">
        <f>IF(ROW()-ROW($A$19)&gt;'Feuille1-Catégories'!$B$6,"",ROW()-ROW($A$19))</f>
        <v/>
      </c>
      <c r="B668" s="33" t="str">
        <f t="shared" si="31"/>
        <v/>
      </c>
      <c r="C668" s="10" t="str">
        <f t="shared" si="32"/>
        <v/>
      </c>
      <c r="D668" s="10" t="str">
        <f>IF('Feuille3-Coût de production'!D668&lt;&gt;"",'Feuille3-Coût de production'!D668,"")</f>
        <v/>
      </c>
      <c r="E668" s="10" t="str">
        <f t="shared" si="33"/>
        <v/>
      </c>
      <c r="F668" s="7" t="str">
        <f ca="1">IF(AND($A668&lt;&gt;"",F$9&lt;&gt;""),IF(HLOOKUP(F$9,'Feuille1-Catégories'!$C$1:$G$2,2,FALSE)="OUI",F$3,IF(HLOOKUP(F$9,'Feuille1-Catégories'!$C$1:$G$3,3,FALSE)="OUI",OFFSET(F$3,MOD(QUOTIENT(ROW()-ROW($A$20),'Feuille1-Catégories'!$B$6/F$6),F$5),0),IF(MOD($A668-1-F$10,'Feuille1-Catégories'!$F$5+1)=0,F$3,""))),"")</f>
        <v/>
      </c>
      <c r="G668" s="7" t="str">
        <f ca="1">IF(AND($A668&lt;&gt;"",G$9&lt;&gt;""),IF(HLOOKUP(G$9,'Feuille1-Catégories'!$C$1:$G$2,2,FALSE)="OUI",G$3,IF(HLOOKUP(G$9,'Feuille1-Catégories'!$C$1:$G$3,3,FALSE)="OUI",OFFSET(G$3,MOD(QUOTIENT(ROW()-ROW($A$20),'Feuille1-Catégories'!$B$6/G$6),G$5),0),IF(MOD($A668-1-G$10,'Feuille1-Catégories'!$F$5+1)=0,G$3,""))),"")</f>
        <v/>
      </c>
      <c r="H668" s="7" t="str">
        <f ca="1">IF(AND($A668&lt;&gt;"",H$9&lt;&gt;""),IF(HLOOKUP(H$9,'Feuille1-Catégories'!$C$1:$G$2,2,FALSE)="OUI",H$3,IF(HLOOKUP(H$9,'Feuille1-Catégories'!$C$1:$G$3,3,FALSE)="OUI",OFFSET(H$3,MOD(QUOTIENT(ROW()-ROW($A$20),'Feuille1-Catégories'!$B$6/H$6),H$5),0),IF(MOD($A668-1-H$10,'Feuille1-Catégories'!$F$5+1)=0,H$3,""))),"")</f>
        <v/>
      </c>
      <c r="I668" s="7" t="str">
        <f ca="1">IF(AND($A668&lt;&gt;"",I$9&lt;&gt;""),IF(HLOOKUP(I$9,'Feuille1-Catégories'!$C$1:$G$2,2,FALSE)="OUI",I$3,IF(HLOOKUP(I$9,'Feuille1-Catégories'!$C$1:$G$3,3,FALSE)="OUI",OFFSET(I$3,MOD(QUOTIENT(ROW()-ROW($A$20),'Feuille1-Catégories'!$B$6/I$6),I$5),0),IF(MOD($A668-1-I$10,'Feuille1-Catégories'!$F$5+1)=0,I$3,""))),"")</f>
        <v/>
      </c>
      <c r="J668" s="7" t="str">
        <f ca="1">IF(AND($A668&lt;&gt;"",J$9&lt;&gt;""),IF(HLOOKUP(J$9,'Feuille1-Catégories'!$C$1:$G$2,2,FALSE)="OUI",J$3,IF(HLOOKUP(J$9,'Feuille1-Catégories'!$C$1:$G$3,3,FALSE)="OUI",OFFSET(J$3,MOD(QUOTIENT(ROW()-ROW($A$20),'Feuille1-Catégories'!$B$6/J$6),J$5),0),IF(MOD($A668-1-J$10,'Feuille1-Catégories'!$F$5+1)=0,J$3,""))),"")</f>
        <v/>
      </c>
      <c r="K668" s="7" t="str">
        <f ca="1">IF(AND($A668&lt;&gt;"",K$9&lt;&gt;""),IF(HLOOKUP(K$9,'Feuille1-Catégories'!$C$1:$G$2,2,FALSE)="OUI",K$3,IF(HLOOKUP(K$9,'Feuille1-Catégories'!$C$1:$G$3,3,FALSE)="OUI",OFFSET(K$3,MOD(QUOTIENT(ROW()-ROW($A$20),'Feuille1-Catégories'!$B$6/K$6),K$5),0),IF(MOD($A668-1-K$10,'Feuille1-Catégories'!$F$5+1)=0,K$3,""))),"")</f>
        <v/>
      </c>
      <c r="L668" s="7" t="str">
        <f ca="1">IF(AND($A668&lt;&gt;"",L$9&lt;&gt;""),IF(HLOOKUP(L$9,'Feuille1-Catégories'!$C$1:$G$2,2,FALSE)="OUI",L$3,IF(HLOOKUP(L$9,'Feuille1-Catégories'!$C$1:$G$3,3,FALSE)="OUI",OFFSET(L$3,MOD(QUOTIENT(ROW()-ROW($A$20),'Feuille1-Catégories'!$B$6/L$6),L$5),0),IF(MOD($A668-1-L$10,'Feuille1-Catégories'!$F$5+1)=0,L$3,""))),"")</f>
        <v/>
      </c>
      <c r="M668" s="7" t="str">
        <f ca="1">IF(AND($A668&lt;&gt;"",M$9&lt;&gt;""),IF(HLOOKUP(M$9,'Feuille1-Catégories'!$C$1:$G$2,2,FALSE)="OUI",M$3,IF(HLOOKUP(M$9,'Feuille1-Catégories'!$C$1:$G$3,3,FALSE)="OUI",OFFSET(M$3,MOD(QUOTIENT(ROW()-ROW($A$20),'Feuille1-Catégories'!$B$6/M$6),M$5),0),IF(MOD($A668-1-M$10,'Feuille1-Catégories'!$F$5+1)=0,M$3,""))),"")</f>
        <v/>
      </c>
      <c r="N668" s="7" t="str">
        <f ca="1">IF(AND($A668&lt;&gt;"",N$9&lt;&gt;""),IF(HLOOKUP(N$9,'Feuille1-Catégories'!$C$1:$G$2,2,FALSE)="OUI",N$3,IF(HLOOKUP(N$9,'Feuille1-Catégories'!$C$1:$G$3,3,FALSE)="OUI",OFFSET(N$3,MOD(QUOTIENT(ROW()-ROW($A$20),'Feuille1-Catégories'!$B$6/N$6),N$5),0),IF(MOD($A668-1-N$10,'Feuille1-Catégories'!$F$5+1)=0,N$3,""))),"")</f>
        <v/>
      </c>
      <c r="O668" s="7" t="str">
        <f ca="1">IF(AND($A668&lt;&gt;"",O$9&lt;&gt;""),IF(HLOOKUP(O$9,'Feuille1-Catégories'!$C$1:$G$2,2,FALSE)="OUI",O$3,IF(HLOOKUP(O$9,'Feuille1-Catégories'!$C$1:$G$3,3,FALSE)="OUI",OFFSET(O$3,MOD(QUOTIENT(ROW()-ROW($A$20),'Feuille1-Catégories'!$B$6/O$6),O$5),0),IF(MOD($A668-1-O$10,'Feuille1-Catégories'!$F$5+1)=0,O$3,""))),"")</f>
        <v/>
      </c>
      <c r="P668" s="7" t="str">
        <f ca="1">IF(AND($A668&lt;&gt;"",P$9&lt;&gt;""),IF(HLOOKUP(P$9,'Feuille1-Catégories'!$C$1:$G$2,2,FALSE)="OUI",P$3,IF(HLOOKUP(P$9,'Feuille1-Catégories'!$C$1:$G$3,3,FALSE)="OUI",OFFSET(P$3,MOD(QUOTIENT(ROW()-ROW($A$20),'Feuille1-Catégories'!$B$6/P$6),P$5),0),IF(MOD($A668-1-P$10,'Feuille1-Catégories'!$F$5+1)=0,P$3,""))),"")</f>
        <v/>
      </c>
      <c r="Q668" s="7" t="str">
        <f ca="1">IF(AND($A668&lt;&gt;"",Q$9&lt;&gt;""),IF(HLOOKUP(Q$9,'Feuille1-Catégories'!$C$1:$G$2,2,FALSE)="OUI",Q$3,IF(HLOOKUP(Q$9,'Feuille1-Catégories'!$C$1:$G$3,3,FALSE)="OUI",OFFSET(Q$3,MOD(QUOTIENT(ROW()-ROW($A$20),'Feuille1-Catégories'!$B$6/Q$6),Q$5),0),IF(MOD($A668-1-Q$10,'Feuille1-Catégories'!$F$5+1)=0,Q$3,""))),"")</f>
        <v/>
      </c>
      <c r="R668" s="7" t="str">
        <f ca="1">IF(AND($A668&lt;&gt;"",R$9&lt;&gt;""),IF(HLOOKUP(R$9,'Feuille1-Catégories'!$C$1:$G$2,2,FALSE)="OUI",R$3,IF(HLOOKUP(R$9,'Feuille1-Catégories'!$C$1:$G$3,3,FALSE)="OUI",OFFSET(R$3,MOD(QUOTIENT(ROW()-ROW($A$20),'Feuille1-Catégories'!$B$6/R$6),R$5),0),IF(MOD($A668-1-R$10,'Feuille1-Catégories'!$F$5+1)=0,R$3,""))),"")</f>
        <v/>
      </c>
      <c r="S668" s="7" t="str">
        <f ca="1">IF(AND($A668&lt;&gt;"",S$9&lt;&gt;""),IF(HLOOKUP(S$9,'Feuille1-Catégories'!$C$1:$G$2,2,FALSE)="OUI",S$3,IF(HLOOKUP(S$9,'Feuille1-Catégories'!$C$1:$G$3,3,FALSE)="OUI",OFFSET(S$3,MOD(QUOTIENT(ROW()-ROW($A$20),'Feuille1-Catégories'!$B$6/S$6),S$5),0),IF(MOD($A668-1-S$10,'Feuille1-Catégories'!$F$5+1)=0,S$3,""))),"")</f>
        <v/>
      </c>
      <c r="T668" s="7" t="str">
        <f ca="1">IF(AND($A668&lt;&gt;"",T$9&lt;&gt;""),IF(HLOOKUP(T$9,'Feuille1-Catégories'!$C$1:$G$2,2,FALSE)="OUI",T$3,IF(HLOOKUP(T$9,'Feuille1-Catégories'!$C$1:$G$3,3,FALSE)="OUI",OFFSET(T$3,MOD(QUOTIENT(ROW()-ROW($A$20),'Feuille1-Catégories'!$B$6/T$6),T$5),0),IF(MOD($A668-1-T$10,'Feuille1-Catégories'!$F$5+1)=0,T$3,""))),"")</f>
        <v/>
      </c>
      <c r="U668" s="7" t="str">
        <f ca="1">IF(AND($A668&lt;&gt;"",U$9&lt;&gt;""),IF(HLOOKUP(U$9,'Feuille1-Catégories'!$C$1:$G$2,2,FALSE)="OUI",U$3,IF(HLOOKUP(U$9,'Feuille1-Catégories'!$C$1:$G$3,3,FALSE)="OUI",OFFSET(U$3,MOD(QUOTIENT(ROW()-ROW($A$20),'Feuille1-Catégories'!$B$6/U$6),U$5),0),IF(MOD($A668-1-U$10,'Feuille1-Catégories'!$F$5+1)=0,U$3,""))),"")</f>
        <v/>
      </c>
      <c r="V668" s="7" t="str">
        <f ca="1">IF(AND($A668&lt;&gt;"",V$9&lt;&gt;""),IF(HLOOKUP(V$9,'Feuille1-Catégories'!$C$1:$G$2,2,FALSE)="OUI",V$3,IF(HLOOKUP(V$9,'Feuille1-Catégories'!$C$1:$G$3,3,FALSE)="OUI",OFFSET(V$3,MOD(QUOTIENT(ROW()-ROW($A$20),'Feuille1-Catégories'!$B$6/V$6),V$5),0),IF(MOD($A668-1-V$10,'Feuille1-Catégories'!$F$5+1)=0,V$3,""))),"")</f>
        <v/>
      </c>
      <c r="W668" s="7" t="str">
        <f ca="1">IF(AND($A668&lt;&gt;"",W$9&lt;&gt;""),IF(HLOOKUP(W$9,'Feuille1-Catégories'!$C$1:$G$2,2,FALSE)="OUI",W$3,IF(HLOOKUP(W$9,'Feuille1-Catégories'!$C$1:$G$3,3,FALSE)="OUI",OFFSET(W$3,MOD(QUOTIENT(ROW()-ROW($A$20),'Feuille1-Catégories'!$B$6/W$6),W$5),0),IF(MOD($A668-1-W$10,'Feuille1-Catégories'!$F$5+1)=0,W$3,""))),"")</f>
        <v/>
      </c>
      <c r="X668" s="7" t="str">
        <f ca="1">IF(AND($A668&lt;&gt;"",X$9&lt;&gt;""),IF(HLOOKUP(X$9,'Feuille1-Catégories'!$C$1:$G$2,2,FALSE)="OUI",X$3,IF(HLOOKUP(X$9,'Feuille1-Catégories'!$C$1:$G$3,3,FALSE)="OUI",OFFSET(X$3,MOD(QUOTIENT(ROW()-ROW($A$20),'Feuille1-Catégories'!$B$6/X$6),X$5),0),IF(MOD($A668-1-X$10,'Feuille1-Catégories'!$F$5+1)=0,X$3,""))),"")</f>
        <v/>
      </c>
      <c r="Y668" s="7" t="str">
        <f ca="1">IF(AND($A668&lt;&gt;"",Y$9&lt;&gt;""),IF(HLOOKUP(Y$9,'Feuille1-Catégories'!$C$1:$G$2,2,FALSE)="OUI",Y$3,IF(HLOOKUP(Y$9,'Feuille1-Catégories'!$C$1:$G$3,3,FALSE)="OUI",OFFSET(Y$3,MOD(QUOTIENT(ROW()-ROW($A$20),'Feuille1-Catégories'!$B$6/Y$6),Y$5),0),IF(MOD($A668-1-Y$10,'Feuille1-Catégories'!$F$5+1)=0,Y$3,""))),"")</f>
        <v/>
      </c>
      <c r="Z668" s="7" t="str">
        <f ca="1">IF(AND($A668&lt;&gt;"",Z$9&lt;&gt;""),IF(HLOOKUP(Z$9,'Feuille1-Catégories'!$C$1:$G$2,2,FALSE)="OUI",Z$3,IF(HLOOKUP(Z$9,'Feuille1-Catégories'!$C$1:$G$3,3,FALSE)="OUI",OFFSET(Z$3,MOD(QUOTIENT(ROW()-ROW($A$20),'Feuille1-Catégories'!$B$6/Z$6),Z$5),0),"")),"")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69" spans="1:26" ht="17" x14ac:dyDescent="0.2">
      <c r="A669" s="21" t="str">
        <f>IF(ROW()-ROW($A$19)&gt;'Feuille1-Catégories'!$B$6,"",ROW()-ROW($A$19))</f>
        <v/>
      </c>
      <c r="B669" s="33" t="str">
        <f t="shared" si="31"/>
        <v/>
      </c>
      <c r="C669" s="10" t="str">
        <f t="shared" si="32"/>
        <v/>
      </c>
      <c r="D669" s="10" t="str">
        <f>IF('Feuille3-Coût de production'!D669&lt;&gt;"",'Feuille3-Coût de production'!D669,"")</f>
        <v/>
      </c>
      <c r="E669" s="10" t="str">
        <f t="shared" si="33"/>
        <v/>
      </c>
      <c r="F669" s="7" t="str">
        <f ca="1">IF(AND($A669&lt;&gt;"",F$9&lt;&gt;""),IF(HLOOKUP(F$9,'Feuille1-Catégories'!$C$1:$G$2,2,FALSE)="OUI",F$3,IF(HLOOKUP(F$9,'Feuille1-Catégories'!$C$1:$G$3,3,FALSE)="OUI",OFFSET(F$3,MOD(QUOTIENT(ROW()-ROW($A$20),'Feuille1-Catégories'!$B$6/F$6),F$5),0),IF(MOD($A669-1-F$10,'Feuille1-Catégories'!$F$5+1)=0,F$3,""))),"")</f>
        <v/>
      </c>
      <c r="G669" s="7" t="str">
        <f ca="1">IF(AND($A669&lt;&gt;"",G$9&lt;&gt;""),IF(HLOOKUP(G$9,'Feuille1-Catégories'!$C$1:$G$2,2,FALSE)="OUI",G$3,IF(HLOOKUP(G$9,'Feuille1-Catégories'!$C$1:$G$3,3,FALSE)="OUI",OFFSET(G$3,MOD(QUOTIENT(ROW()-ROW($A$20),'Feuille1-Catégories'!$B$6/G$6),G$5),0),IF(MOD($A669-1-G$10,'Feuille1-Catégories'!$F$5+1)=0,G$3,""))),"")</f>
        <v/>
      </c>
      <c r="H669" s="7" t="str">
        <f ca="1">IF(AND($A669&lt;&gt;"",H$9&lt;&gt;""),IF(HLOOKUP(H$9,'Feuille1-Catégories'!$C$1:$G$2,2,FALSE)="OUI",H$3,IF(HLOOKUP(H$9,'Feuille1-Catégories'!$C$1:$G$3,3,FALSE)="OUI",OFFSET(H$3,MOD(QUOTIENT(ROW()-ROW($A$20),'Feuille1-Catégories'!$B$6/H$6),H$5),0),IF(MOD($A669-1-H$10,'Feuille1-Catégories'!$F$5+1)=0,H$3,""))),"")</f>
        <v/>
      </c>
      <c r="I669" s="7" t="str">
        <f ca="1">IF(AND($A669&lt;&gt;"",I$9&lt;&gt;""),IF(HLOOKUP(I$9,'Feuille1-Catégories'!$C$1:$G$2,2,FALSE)="OUI",I$3,IF(HLOOKUP(I$9,'Feuille1-Catégories'!$C$1:$G$3,3,FALSE)="OUI",OFFSET(I$3,MOD(QUOTIENT(ROW()-ROW($A$20),'Feuille1-Catégories'!$B$6/I$6),I$5),0),IF(MOD($A669-1-I$10,'Feuille1-Catégories'!$F$5+1)=0,I$3,""))),"")</f>
        <v/>
      </c>
      <c r="J669" s="7" t="str">
        <f ca="1">IF(AND($A669&lt;&gt;"",J$9&lt;&gt;""),IF(HLOOKUP(J$9,'Feuille1-Catégories'!$C$1:$G$2,2,FALSE)="OUI",J$3,IF(HLOOKUP(J$9,'Feuille1-Catégories'!$C$1:$G$3,3,FALSE)="OUI",OFFSET(J$3,MOD(QUOTIENT(ROW()-ROW($A$20),'Feuille1-Catégories'!$B$6/J$6),J$5),0),IF(MOD($A669-1-J$10,'Feuille1-Catégories'!$F$5+1)=0,J$3,""))),"")</f>
        <v/>
      </c>
      <c r="K669" s="7" t="str">
        <f ca="1">IF(AND($A669&lt;&gt;"",K$9&lt;&gt;""),IF(HLOOKUP(K$9,'Feuille1-Catégories'!$C$1:$G$2,2,FALSE)="OUI",K$3,IF(HLOOKUP(K$9,'Feuille1-Catégories'!$C$1:$G$3,3,FALSE)="OUI",OFFSET(K$3,MOD(QUOTIENT(ROW()-ROW($A$20),'Feuille1-Catégories'!$B$6/K$6),K$5),0),IF(MOD($A669-1-K$10,'Feuille1-Catégories'!$F$5+1)=0,K$3,""))),"")</f>
        <v/>
      </c>
      <c r="L669" s="7" t="str">
        <f ca="1">IF(AND($A669&lt;&gt;"",L$9&lt;&gt;""),IF(HLOOKUP(L$9,'Feuille1-Catégories'!$C$1:$G$2,2,FALSE)="OUI",L$3,IF(HLOOKUP(L$9,'Feuille1-Catégories'!$C$1:$G$3,3,FALSE)="OUI",OFFSET(L$3,MOD(QUOTIENT(ROW()-ROW($A$20),'Feuille1-Catégories'!$B$6/L$6),L$5),0),IF(MOD($A669-1-L$10,'Feuille1-Catégories'!$F$5+1)=0,L$3,""))),"")</f>
        <v/>
      </c>
      <c r="M669" s="7" t="str">
        <f ca="1">IF(AND($A669&lt;&gt;"",M$9&lt;&gt;""),IF(HLOOKUP(M$9,'Feuille1-Catégories'!$C$1:$G$2,2,FALSE)="OUI",M$3,IF(HLOOKUP(M$9,'Feuille1-Catégories'!$C$1:$G$3,3,FALSE)="OUI",OFFSET(M$3,MOD(QUOTIENT(ROW()-ROW($A$20),'Feuille1-Catégories'!$B$6/M$6),M$5),0),IF(MOD($A669-1-M$10,'Feuille1-Catégories'!$F$5+1)=0,M$3,""))),"")</f>
        <v/>
      </c>
      <c r="N669" s="7" t="str">
        <f ca="1">IF(AND($A669&lt;&gt;"",N$9&lt;&gt;""),IF(HLOOKUP(N$9,'Feuille1-Catégories'!$C$1:$G$2,2,FALSE)="OUI",N$3,IF(HLOOKUP(N$9,'Feuille1-Catégories'!$C$1:$G$3,3,FALSE)="OUI",OFFSET(N$3,MOD(QUOTIENT(ROW()-ROW($A$20),'Feuille1-Catégories'!$B$6/N$6),N$5),0),IF(MOD($A669-1-N$10,'Feuille1-Catégories'!$F$5+1)=0,N$3,""))),"")</f>
        <v/>
      </c>
      <c r="O669" s="7" t="str">
        <f ca="1">IF(AND($A669&lt;&gt;"",O$9&lt;&gt;""),IF(HLOOKUP(O$9,'Feuille1-Catégories'!$C$1:$G$2,2,FALSE)="OUI",O$3,IF(HLOOKUP(O$9,'Feuille1-Catégories'!$C$1:$G$3,3,FALSE)="OUI",OFFSET(O$3,MOD(QUOTIENT(ROW()-ROW($A$20),'Feuille1-Catégories'!$B$6/O$6),O$5),0),IF(MOD($A669-1-O$10,'Feuille1-Catégories'!$F$5+1)=0,O$3,""))),"")</f>
        <v/>
      </c>
      <c r="P669" s="7" t="str">
        <f ca="1">IF(AND($A669&lt;&gt;"",P$9&lt;&gt;""),IF(HLOOKUP(P$9,'Feuille1-Catégories'!$C$1:$G$2,2,FALSE)="OUI",P$3,IF(HLOOKUP(P$9,'Feuille1-Catégories'!$C$1:$G$3,3,FALSE)="OUI",OFFSET(P$3,MOD(QUOTIENT(ROW()-ROW($A$20),'Feuille1-Catégories'!$B$6/P$6),P$5),0),IF(MOD($A669-1-P$10,'Feuille1-Catégories'!$F$5+1)=0,P$3,""))),"")</f>
        <v/>
      </c>
      <c r="Q669" s="7" t="str">
        <f ca="1">IF(AND($A669&lt;&gt;"",Q$9&lt;&gt;""),IF(HLOOKUP(Q$9,'Feuille1-Catégories'!$C$1:$G$2,2,FALSE)="OUI",Q$3,IF(HLOOKUP(Q$9,'Feuille1-Catégories'!$C$1:$G$3,3,FALSE)="OUI",OFFSET(Q$3,MOD(QUOTIENT(ROW()-ROW($A$20),'Feuille1-Catégories'!$B$6/Q$6),Q$5),0),IF(MOD($A669-1-Q$10,'Feuille1-Catégories'!$F$5+1)=0,Q$3,""))),"")</f>
        <v/>
      </c>
      <c r="R669" s="7" t="str">
        <f ca="1">IF(AND($A669&lt;&gt;"",R$9&lt;&gt;""),IF(HLOOKUP(R$9,'Feuille1-Catégories'!$C$1:$G$2,2,FALSE)="OUI",R$3,IF(HLOOKUP(R$9,'Feuille1-Catégories'!$C$1:$G$3,3,FALSE)="OUI",OFFSET(R$3,MOD(QUOTIENT(ROW()-ROW($A$20),'Feuille1-Catégories'!$B$6/R$6),R$5),0),IF(MOD($A669-1-R$10,'Feuille1-Catégories'!$F$5+1)=0,R$3,""))),"")</f>
        <v/>
      </c>
      <c r="S669" s="7" t="str">
        <f ca="1">IF(AND($A669&lt;&gt;"",S$9&lt;&gt;""),IF(HLOOKUP(S$9,'Feuille1-Catégories'!$C$1:$G$2,2,FALSE)="OUI",S$3,IF(HLOOKUP(S$9,'Feuille1-Catégories'!$C$1:$G$3,3,FALSE)="OUI",OFFSET(S$3,MOD(QUOTIENT(ROW()-ROW($A$20),'Feuille1-Catégories'!$B$6/S$6),S$5),0),IF(MOD($A669-1-S$10,'Feuille1-Catégories'!$F$5+1)=0,S$3,""))),"")</f>
        <v/>
      </c>
      <c r="T669" s="7" t="str">
        <f ca="1">IF(AND($A669&lt;&gt;"",T$9&lt;&gt;""),IF(HLOOKUP(T$9,'Feuille1-Catégories'!$C$1:$G$2,2,FALSE)="OUI",T$3,IF(HLOOKUP(T$9,'Feuille1-Catégories'!$C$1:$G$3,3,FALSE)="OUI",OFFSET(T$3,MOD(QUOTIENT(ROW()-ROW($A$20),'Feuille1-Catégories'!$B$6/T$6),T$5),0),IF(MOD($A669-1-T$10,'Feuille1-Catégories'!$F$5+1)=0,T$3,""))),"")</f>
        <v/>
      </c>
      <c r="U669" s="7" t="str">
        <f ca="1">IF(AND($A669&lt;&gt;"",U$9&lt;&gt;""),IF(HLOOKUP(U$9,'Feuille1-Catégories'!$C$1:$G$2,2,FALSE)="OUI",U$3,IF(HLOOKUP(U$9,'Feuille1-Catégories'!$C$1:$G$3,3,FALSE)="OUI",OFFSET(U$3,MOD(QUOTIENT(ROW()-ROW($A$20),'Feuille1-Catégories'!$B$6/U$6),U$5),0),IF(MOD($A669-1-U$10,'Feuille1-Catégories'!$F$5+1)=0,U$3,""))),"")</f>
        <v/>
      </c>
      <c r="V669" s="7" t="str">
        <f ca="1">IF(AND($A669&lt;&gt;"",V$9&lt;&gt;""),IF(HLOOKUP(V$9,'Feuille1-Catégories'!$C$1:$G$2,2,FALSE)="OUI",V$3,IF(HLOOKUP(V$9,'Feuille1-Catégories'!$C$1:$G$3,3,FALSE)="OUI",OFFSET(V$3,MOD(QUOTIENT(ROW()-ROW($A$20),'Feuille1-Catégories'!$B$6/V$6),V$5),0),IF(MOD($A669-1-V$10,'Feuille1-Catégories'!$F$5+1)=0,V$3,""))),"")</f>
        <v/>
      </c>
      <c r="W669" s="7" t="str">
        <f ca="1">IF(AND($A669&lt;&gt;"",W$9&lt;&gt;""),IF(HLOOKUP(W$9,'Feuille1-Catégories'!$C$1:$G$2,2,FALSE)="OUI",W$3,IF(HLOOKUP(W$9,'Feuille1-Catégories'!$C$1:$G$3,3,FALSE)="OUI",OFFSET(W$3,MOD(QUOTIENT(ROW()-ROW($A$20),'Feuille1-Catégories'!$B$6/W$6),W$5),0),IF(MOD($A669-1-W$10,'Feuille1-Catégories'!$F$5+1)=0,W$3,""))),"")</f>
        <v/>
      </c>
      <c r="X669" s="7" t="str">
        <f ca="1">IF(AND($A669&lt;&gt;"",X$9&lt;&gt;""),IF(HLOOKUP(X$9,'Feuille1-Catégories'!$C$1:$G$2,2,FALSE)="OUI",X$3,IF(HLOOKUP(X$9,'Feuille1-Catégories'!$C$1:$G$3,3,FALSE)="OUI",OFFSET(X$3,MOD(QUOTIENT(ROW()-ROW($A$20),'Feuille1-Catégories'!$B$6/X$6),X$5),0),IF(MOD($A669-1-X$10,'Feuille1-Catégories'!$F$5+1)=0,X$3,""))),"")</f>
        <v/>
      </c>
      <c r="Y669" s="7" t="str">
        <f ca="1">IF(AND($A669&lt;&gt;"",Y$9&lt;&gt;""),IF(HLOOKUP(Y$9,'Feuille1-Catégories'!$C$1:$G$2,2,FALSE)="OUI",Y$3,IF(HLOOKUP(Y$9,'Feuille1-Catégories'!$C$1:$G$3,3,FALSE)="OUI",OFFSET(Y$3,MOD(QUOTIENT(ROW()-ROW($A$20),'Feuille1-Catégories'!$B$6/Y$6),Y$5),0),IF(MOD($A669-1-Y$10,'Feuille1-Catégories'!$F$5+1)=0,Y$3,""))),"")</f>
        <v/>
      </c>
      <c r="Z669" s="7" t="str">
        <f ca="1">IF(AND($A669&lt;&gt;"",Z$9&lt;&gt;""),IF(HLOOKUP(Z$9,'Feuille1-Catégories'!$C$1:$G$2,2,FALSE)="OUI",Z$3,IF(HLOOKUP(Z$9,'Feuille1-Catégories'!$C$1:$G$3,3,FALSE)="OUI",OFFSET(Z$3,MOD(QUOTIENT(ROW()-ROW($A$20),'Feuille1-Catégories'!$B$6/Z$6),Z$5),0),"")),"")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70" spans="1:26" ht="17" x14ac:dyDescent="0.2">
      <c r="A670" s="21" t="str">
        <f>IF(ROW()-ROW($A$19)&gt;'Feuille1-Catégories'!$B$6,"",ROW()-ROW($A$19))</f>
        <v/>
      </c>
      <c r="B670" s="33" t="str">
        <f t="shared" si="31"/>
        <v/>
      </c>
      <c r="C670" s="10" t="str">
        <f t="shared" si="32"/>
        <v/>
      </c>
      <c r="D670" s="10" t="str">
        <f>IF('Feuille3-Coût de production'!D670&lt;&gt;"",'Feuille3-Coût de production'!D670,"")</f>
        <v/>
      </c>
      <c r="E670" s="10" t="str">
        <f t="shared" si="33"/>
        <v/>
      </c>
      <c r="F670" s="7" t="str">
        <f ca="1">IF(AND($A670&lt;&gt;"",F$9&lt;&gt;""),IF(HLOOKUP(F$9,'Feuille1-Catégories'!$C$1:$G$2,2,FALSE)="OUI",F$3,IF(HLOOKUP(F$9,'Feuille1-Catégories'!$C$1:$G$3,3,FALSE)="OUI",OFFSET(F$3,MOD(QUOTIENT(ROW()-ROW($A$20),'Feuille1-Catégories'!$B$6/F$6),F$5),0),IF(MOD($A670-1-F$10,'Feuille1-Catégories'!$F$5+1)=0,F$3,""))),"")</f>
        <v/>
      </c>
      <c r="G670" s="7" t="str">
        <f ca="1">IF(AND($A670&lt;&gt;"",G$9&lt;&gt;""),IF(HLOOKUP(G$9,'Feuille1-Catégories'!$C$1:$G$2,2,FALSE)="OUI",G$3,IF(HLOOKUP(G$9,'Feuille1-Catégories'!$C$1:$G$3,3,FALSE)="OUI",OFFSET(G$3,MOD(QUOTIENT(ROW()-ROW($A$20),'Feuille1-Catégories'!$B$6/G$6),G$5),0),IF(MOD($A670-1-G$10,'Feuille1-Catégories'!$F$5+1)=0,G$3,""))),"")</f>
        <v/>
      </c>
      <c r="H670" s="7" t="str">
        <f ca="1">IF(AND($A670&lt;&gt;"",H$9&lt;&gt;""),IF(HLOOKUP(H$9,'Feuille1-Catégories'!$C$1:$G$2,2,FALSE)="OUI",H$3,IF(HLOOKUP(H$9,'Feuille1-Catégories'!$C$1:$G$3,3,FALSE)="OUI",OFFSET(H$3,MOD(QUOTIENT(ROW()-ROW($A$20),'Feuille1-Catégories'!$B$6/H$6),H$5),0),IF(MOD($A670-1-H$10,'Feuille1-Catégories'!$F$5+1)=0,H$3,""))),"")</f>
        <v/>
      </c>
      <c r="I670" s="7" t="str">
        <f ca="1">IF(AND($A670&lt;&gt;"",I$9&lt;&gt;""),IF(HLOOKUP(I$9,'Feuille1-Catégories'!$C$1:$G$2,2,FALSE)="OUI",I$3,IF(HLOOKUP(I$9,'Feuille1-Catégories'!$C$1:$G$3,3,FALSE)="OUI",OFFSET(I$3,MOD(QUOTIENT(ROW()-ROW($A$20),'Feuille1-Catégories'!$B$6/I$6),I$5),0),IF(MOD($A670-1-I$10,'Feuille1-Catégories'!$F$5+1)=0,I$3,""))),"")</f>
        <v/>
      </c>
      <c r="J670" s="7" t="str">
        <f ca="1">IF(AND($A670&lt;&gt;"",J$9&lt;&gt;""),IF(HLOOKUP(J$9,'Feuille1-Catégories'!$C$1:$G$2,2,FALSE)="OUI",J$3,IF(HLOOKUP(J$9,'Feuille1-Catégories'!$C$1:$G$3,3,FALSE)="OUI",OFFSET(J$3,MOD(QUOTIENT(ROW()-ROW($A$20),'Feuille1-Catégories'!$B$6/J$6),J$5),0),IF(MOD($A670-1-J$10,'Feuille1-Catégories'!$F$5+1)=0,J$3,""))),"")</f>
        <v/>
      </c>
      <c r="K670" s="7" t="str">
        <f ca="1">IF(AND($A670&lt;&gt;"",K$9&lt;&gt;""),IF(HLOOKUP(K$9,'Feuille1-Catégories'!$C$1:$G$2,2,FALSE)="OUI",K$3,IF(HLOOKUP(K$9,'Feuille1-Catégories'!$C$1:$G$3,3,FALSE)="OUI",OFFSET(K$3,MOD(QUOTIENT(ROW()-ROW($A$20),'Feuille1-Catégories'!$B$6/K$6),K$5),0),IF(MOD($A670-1-K$10,'Feuille1-Catégories'!$F$5+1)=0,K$3,""))),"")</f>
        <v/>
      </c>
      <c r="L670" s="7" t="str">
        <f ca="1">IF(AND($A670&lt;&gt;"",L$9&lt;&gt;""),IF(HLOOKUP(L$9,'Feuille1-Catégories'!$C$1:$G$2,2,FALSE)="OUI",L$3,IF(HLOOKUP(L$9,'Feuille1-Catégories'!$C$1:$G$3,3,FALSE)="OUI",OFFSET(L$3,MOD(QUOTIENT(ROW()-ROW($A$20),'Feuille1-Catégories'!$B$6/L$6),L$5),0),IF(MOD($A670-1-L$10,'Feuille1-Catégories'!$F$5+1)=0,L$3,""))),"")</f>
        <v/>
      </c>
      <c r="M670" s="7" t="str">
        <f ca="1">IF(AND($A670&lt;&gt;"",M$9&lt;&gt;""),IF(HLOOKUP(M$9,'Feuille1-Catégories'!$C$1:$G$2,2,FALSE)="OUI",M$3,IF(HLOOKUP(M$9,'Feuille1-Catégories'!$C$1:$G$3,3,FALSE)="OUI",OFFSET(M$3,MOD(QUOTIENT(ROW()-ROW($A$20),'Feuille1-Catégories'!$B$6/M$6),M$5),0),IF(MOD($A670-1-M$10,'Feuille1-Catégories'!$F$5+1)=0,M$3,""))),"")</f>
        <v/>
      </c>
      <c r="N670" s="7" t="str">
        <f ca="1">IF(AND($A670&lt;&gt;"",N$9&lt;&gt;""),IF(HLOOKUP(N$9,'Feuille1-Catégories'!$C$1:$G$2,2,FALSE)="OUI",N$3,IF(HLOOKUP(N$9,'Feuille1-Catégories'!$C$1:$G$3,3,FALSE)="OUI",OFFSET(N$3,MOD(QUOTIENT(ROW()-ROW($A$20),'Feuille1-Catégories'!$B$6/N$6),N$5),0),IF(MOD($A670-1-N$10,'Feuille1-Catégories'!$F$5+1)=0,N$3,""))),"")</f>
        <v/>
      </c>
      <c r="O670" s="7" t="str">
        <f ca="1">IF(AND($A670&lt;&gt;"",O$9&lt;&gt;""),IF(HLOOKUP(O$9,'Feuille1-Catégories'!$C$1:$G$2,2,FALSE)="OUI",O$3,IF(HLOOKUP(O$9,'Feuille1-Catégories'!$C$1:$G$3,3,FALSE)="OUI",OFFSET(O$3,MOD(QUOTIENT(ROW()-ROW($A$20),'Feuille1-Catégories'!$B$6/O$6),O$5),0),IF(MOD($A670-1-O$10,'Feuille1-Catégories'!$F$5+1)=0,O$3,""))),"")</f>
        <v/>
      </c>
      <c r="P670" s="7" t="str">
        <f ca="1">IF(AND($A670&lt;&gt;"",P$9&lt;&gt;""),IF(HLOOKUP(P$9,'Feuille1-Catégories'!$C$1:$G$2,2,FALSE)="OUI",P$3,IF(HLOOKUP(P$9,'Feuille1-Catégories'!$C$1:$G$3,3,FALSE)="OUI",OFFSET(P$3,MOD(QUOTIENT(ROW()-ROW($A$20),'Feuille1-Catégories'!$B$6/P$6),P$5),0),IF(MOD($A670-1-P$10,'Feuille1-Catégories'!$F$5+1)=0,P$3,""))),"")</f>
        <v/>
      </c>
      <c r="Q670" s="7" t="str">
        <f ca="1">IF(AND($A670&lt;&gt;"",Q$9&lt;&gt;""),IF(HLOOKUP(Q$9,'Feuille1-Catégories'!$C$1:$G$2,2,FALSE)="OUI",Q$3,IF(HLOOKUP(Q$9,'Feuille1-Catégories'!$C$1:$G$3,3,FALSE)="OUI",OFFSET(Q$3,MOD(QUOTIENT(ROW()-ROW($A$20),'Feuille1-Catégories'!$B$6/Q$6),Q$5),0),IF(MOD($A670-1-Q$10,'Feuille1-Catégories'!$F$5+1)=0,Q$3,""))),"")</f>
        <v/>
      </c>
      <c r="R670" s="7" t="str">
        <f ca="1">IF(AND($A670&lt;&gt;"",R$9&lt;&gt;""),IF(HLOOKUP(R$9,'Feuille1-Catégories'!$C$1:$G$2,2,FALSE)="OUI",R$3,IF(HLOOKUP(R$9,'Feuille1-Catégories'!$C$1:$G$3,3,FALSE)="OUI",OFFSET(R$3,MOD(QUOTIENT(ROW()-ROW($A$20),'Feuille1-Catégories'!$B$6/R$6),R$5),0),IF(MOD($A670-1-R$10,'Feuille1-Catégories'!$F$5+1)=0,R$3,""))),"")</f>
        <v/>
      </c>
      <c r="S670" s="7" t="str">
        <f ca="1">IF(AND($A670&lt;&gt;"",S$9&lt;&gt;""),IF(HLOOKUP(S$9,'Feuille1-Catégories'!$C$1:$G$2,2,FALSE)="OUI",S$3,IF(HLOOKUP(S$9,'Feuille1-Catégories'!$C$1:$G$3,3,FALSE)="OUI",OFFSET(S$3,MOD(QUOTIENT(ROW()-ROW($A$20),'Feuille1-Catégories'!$B$6/S$6),S$5),0),IF(MOD($A670-1-S$10,'Feuille1-Catégories'!$F$5+1)=0,S$3,""))),"")</f>
        <v/>
      </c>
      <c r="T670" s="7" t="str">
        <f ca="1">IF(AND($A670&lt;&gt;"",T$9&lt;&gt;""),IF(HLOOKUP(T$9,'Feuille1-Catégories'!$C$1:$G$2,2,FALSE)="OUI",T$3,IF(HLOOKUP(T$9,'Feuille1-Catégories'!$C$1:$G$3,3,FALSE)="OUI",OFFSET(T$3,MOD(QUOTIENT(ROW()-ROW($A$20),'Feuille1-Catégories'!$B$6/T$6),T$5),0),IF(MOD($A670-1-T$10,'Feuille1-Catégories'!$F$5+1)=0,T$3,""))),"")</f>
        <v/>
      </c>
      <c r="U670" s="7" t="str">
        <f ca="1">IF(AND($A670&lt;&gt;"",U$9&lt;&gt;""),IF(HLOOKUP(U$9,'Feuille1-Catégories'!$C$1:$G$2,2,FALSE)="OUI",U$3,IF(HLOOKUP(U$9,'Feuille1-Catégories'!$C$1:$G$3,3,FALSE)="OUI",OFFSET(U$3,MOD(QUOTIENT(ROW()-ROW($A$20),'Feuille1-Catégories'!$B$6/U$6),U$5),0),IF(MOD($A670-1-U$10,'Feuille1-Catégories'!$F$5+1)=0,U$3,""))),"")</f>
        <v/>
      </c>
      <c r="V670" s="7" t="str">
        <f ca="1">IF(AND($A670&lt;&gt;"",V$9&lt;&gt;""),IF(HLOOKUP(V$9,'Feuille1-Catégories'!$C$1:$G$2,2,FALSE)="OUI",V$3,IF(HLOOKUP(V$9,'Feuille1-Catégories'!$C$1:$G$3,3,FALSE)="OUI",OFFSET(V$3,MOD(QUOTIENT(ROW()-ROW($A$20),'Feuille1-Catégories'!$B$6/V$6),V$5),0),IF(MOD($A670-1-V$10,'Feuille1-Catégories'!$F$5+1)=0,V$3,""))),"")</f>
        <v/>
      </c>
      <c r="W670" s="7" t="str">
        <f ca="1">IF(AND($A670&lt;&gt;"",W$9&lt;&gt;""),IF(HLOOKUP(W$9,'Feuille1-Catégories'!$C$1:$G$2,2,FALSE)="OUI",W$3,IF(HLOOKUP(W$9,'Feuille1-Catégories'!$C$1:$G$3,3,FALSE)="OUI",OFFSET(W$3,MOD(QUOTIENT(ROW()-ROW($A$20),'Feuille1-Catégories'!$B$6/W$6),W$5),0),IF(MOD($A670-1-W$10,'Feuille1-Catégories'!$F$5+1)=0,W$3,""))),"")</f>
        <v/>
      </c>
      <c r="X670" s="7" t="str">
        <f ca="1">IF(AND($A670&lt;&gt;"",X$9&lt;&gt;""),IF(HLOOKUP(X$9,'Feuille1-Catégories'!$C$1:$G$2,2,FALSE)="OUI",X$3,IF(HLOOKUP(X$9,'Feuille1-Catégories'!$C$1:$G$3,3,FALSE)="OUI",OFFSET(X$3,MOD(QUOTIENT(ROW()-ROW($A$20),'Feuille1-Catégories'!$B$6/X$6),X$5),0),IF(MOD($A670-1-X$10,'Feuille1-Catégories'!$F$5+1)=0,X$3,""))),"")</f>
        <v/>
      </c>
      <c r="Y670" s="7" t="str">
        <f ca="1">IF(AND($A670&lt;&gt;"",Y$9&lt;&gt;""),IF(HLOOKUP(Y$9,'Feuille1-Catégories'!$C$1:$G$2,2,FALSE)="OUI",Y$3,IF(HLOOKUP(Y$9,'Feuille1-Catégories'!$C$1:$G$3,3,FALSE)="OUI",OFFSET(Y$3,MOD(QUOTIENT(ROW()-ROW($A$20),'Feuille1-Catégories'!$B$6/Y$6),Y$5),0),IF(MOD($A670-1-Y$10,'Feuille1-Catégories'!$F$5+1)=0,Y$3,""))),"")</f>
        <v/>
      </c>
      <c r="Z670" s="7" t="str">
        <f ca="1">IF(AND($A670&lt;&gt;"",Z$9&lt;&gt;""),IF(HLOOKUP(Z$9,'Feuille1-Catégories'!$C$1:$G$2,2,FALSE)="OUI",Z$3,IF(HLOOKUP(Z$9,'Feuille1-Catégories'!$C$1:$G$3,3,FALSE)="OUI",OFFSET(Z$3,MOD(QUOTIENT(ROW()-ROW($A$20),'Feuille1-Catégories'!$B$6/Z$6),Z$5),0),"")),"")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71" spans="1:26" ht="17" x14ac:dyDescent="0.2">
      <c r="A671" s="21" t="str">
        <f>IF(ROW()-ROW($A$19)&gt;'Feuille1-Catégories'!$B$6,"",ROW()-ROW($A$19))</f>
        <v/>
      </c>
      <c r="B671" s="33" t="str">
        <f t="shared" si="31"/>
        <v/>
      </c>
      <c r="C671" s="10" t="str">
        <f t="shared" si="32"/>
        <v/>
      </c>
      <c r="D671" s="10" t="str">
        <f>IF('Feuille3-Coût de production'!D671&lt;&gt;"",'Feuille3-Coût de production'!D671,"")</f>
        <v/>
      </c>
      <c r="E671" s="10" t="str">
        <f t="shared" si="33"/>
        <v/>
      </c>
      <c r="F671" s="7" t="str">
        <f ca="1">IF(AND($A671&lt;&gt;"",F$9&lt;&gt;""),IF(HLOOKUP(F$9,'Feuille1-Catégories'!$C$1:$G$2,2,FALSE)="OUI",F$3,IF(HLOOKUP(F$9,'Feuille1-Catégories'!$C$1:$G$3,3,FALSE)="OUI",OFFSET(F$3,MOD(QUOTIENT(ROW()-ROW($A$20),'Feuille1-Catégories'!$B$6/F$6),F$5),0),IF(MOD($A671-1-F$10,'Feuille1-Catégories'!$F$5+1)=0,F$3,""))),"")</f>
        <v/>
      </c>
      <c r="G671" s="7" t="str">
        <f ca="1">IF(AND($A671&lt;&gt;"",G$9&lt;&gt;""),IF(HLOOKUP(G$9,'Feuille1-Catégories'!$C$1:$G$2,2,FALSE)="OUI",G$3,IF(HLOOKUP(G$9,'Feuille1-Catégories'!$C$1:$G$3,3,FALSE)="OUI",OFFSET(G$3,MOD(QUOTIENT(ROW()-ROW($A$20),'Feuille1-Catégories'!$B$6/G$6),G$5),0),IF(MOD($A671-1-G$10,'Feuille1-Catégories'!$F$5+1)=0,G$3,""))),"")</f>
        <v/>
      </c>
      <c r="H671" s="7" t="str">
        <f ca="1">IF(AND($A671&lt;&gt;"",H$9&lt;&gt;""),IF(HLOOKUP(H$9,'Feuille1-Catégories'!$C$1:$G$2,2,FALSE)="OUI",H$3,IF(HLOOKUP(H$9,'Feuille1-Catégories'!$C$1:$G$3,3,FALSE)="OUI",OFFSET(H$3,MOD(QUOTIENT(ROW()-ROW($A$20),'Feuille1-Catégories'!$B$6/H$6),H$5),0),IF(MOD($A671-1-H$10,'Feuille1-Catégories'!$F$5+1)=0,H$3,""))),"")</f>
        <v/>
      </c>
      <c r="I671" s="7" t="str">
        <f ca="1">IF(AND($A671&lt;&gt;"",I$9&lt;&gt;""),IF(HLOOKUP(I$9,'Feuille1-Catégories'!$C$1:$G$2,2,FALSE)="OUI",I$3,IF(HLOOKUP(I$9,'Feuille1-Catégories'!$C$1:$G$3,3,FALSE)="OUI",OFFSET(I$3,MOD(QUOTIENT(ROW()-ROW($A$20),'Feuille1-Catégories'!$B$6/I$6),I$5),0),IF(MOD($A671-1-I$10,'Feuille1-Catégories'!$F$5+1)=0,I$3,""))),"")</f>
        <v/>
      </c>
      <c r="J671" s="7" t="str">
        <f ca="1">IF(AND($A671&lt;&gt;"",J$9&lt;&gt;""),IF(HLOOKUP(J$9,'Feuille1-Catégories'!$C$1:$G$2,2,FALSE)="OUI",J$3,IF(HLOOKUP(J$9,'Feuille1-Catégories'!$C$1:$G$3,3,FALSE)="OUI",OFFSET(J$3,MOD(QUOTIENT(ROW()-ROW($A$20),'Feuille1-Catégories'!$B$6/J$6),J$5),0),IF(MOD($A671-1-J$10,'Feuille1-Catégories'!$F$5+1)=0,J$3,""))),"")</f>
        <v/>
      </c>
      <c r="K671" s="7" t="str">
        <f ca="1">IF(AND($A671&lt;&gt;"",K$9&lt;&gt;""),IF(HLOOKUP(K$9,'Feuille1-Catégories'!$C$1:$G$2,2,FALSE)="OUI",K$3,IF(HLOOKUP(K$9,'Feuille1-Catégories'!$C$1:$G$3,3,FALSE)="OUI",OFFSET(K$3,MOD(QUOTIENT(ROW()-ROW($A$20),'Feuille1-Catégories'!$B$6/K$6),K$5),0),IF(MOD($A671-1-K$10,'Feuille1-Catégories'!$F$5+1)=0,K$3,""))),"")</f>
        <v/>
      </c>
      <c r="L671" s="7" t="str">
        <f ca="1">IF(AND($A671&lt;&gt;"",L$9&lt;&gt;""),IF(HLOOKUP(L$9,'Feuille1-Catégories'!$C$1:$G$2,2,FALSE)="OUI",L$3,IF(HLOOKUP(L$9,'Feuille1-Catégories'!$C$1:$G$3,3,FALSE)="OUI",OFFSET(L$3,MOD(QUOTIENT(ROW()-ROW($A$20),'Feuille1-Catégories'!$B$6/L$6),L$5),0),IF(MOD($A671-1-L$10,'Feuille1-Catégories'!$F$5+1)=0,L$3,""))),"")</f>
        <v/>
      </c>
      <c r="M671" s="7" t="str">
        <f ca="1">IF(AND($A671&lt;&gt;"",M$9&lt;&gt;""),IF(HLOOKUP(M$9,'Feuille1-Catégories'!$C$1:$G$2,2,FALSE)="OUI",M$3,IF(HLOOKUP(M$9,'Feuille1-Catégories'!$C$1:$G$3,3,FALSE)="OUI",OFFSET(M$3,MOD(QUOTIENT(ROW()-ROW($A$20),'Feuille1-Catégories'!$B$6/M$6),M$5),0),IF(MOD($A671-1-M$10,'Feuille1-Catégories'!$F$5+1)=0,M$3,""))),"")</f>
        <v/>
      </c>
      <c r="N671" s="7" t="str">
        <f ca="1">IF(AND($A671&lt;&gt;"",N$9&lt;&gt;""),IF(HLOOKUP(N$9,'Feuille1-Catégories'!$C$1:$G$2,2,FALSE)="OUI",N$3,IF(HLOOKUP(N$9,'Feuille1-Catégories'!$C$1:$G$3,3,FALSE)="OUI",OFFSET(N$3,MOD(QUOTIENT(ROW()-ROW($A$20),'Feuille1-Catégories'!$B$6/N$6),N$5),0),IF(MOD($A671-1-N$10,'Feuille1-Catégories'!$F$5+1)=0,N$3,""))),"")</f>
        <v/>
      </c>
      <c r="O671" s="7" t="str">
        <f ca="1">IF(AND($A671&lt;&gt;"",O$9&lt;&gt;""),IF(HLOOKUP(O$9,'Feuille1-Catégories'!$C$1:$G$2,2,FALSE)="OUI",O$3,IF(HLOOKUP(O$9,'Feuille1-Catégories'!$C$1:$G$3,3,FALSE)="OUI",OFFSET(O$3,MOD(QUOTIENT(ROW()-ROW($A$20),'Feuille1-Catégories'!$B$6/O$6),O$5),0),IF(MOD($A671-1-O$10,'Feuille1-Catégories'!$F$5+1)=0,O$3,""))),"")</f>
        <v/>
      </c>
      <c r="P671" s="7" t="str">
        <f ca="1">IF(AND($A671&lt;&gt;"",P$9&lt;&gt;""),IF(HLOOKUP(P$9,'Feuille1-Catégories'!$C$1:$G$2,2,FALSE)="OUI",P$3,IF(HLOOKUP(P$9,'Feuille1-Catégories'!$C$1:$G$3,3,FALSE)="OUI",OFFSET(P$3,MOD(QUOTIENT(ROW()-ROW($A$20),'Feuille1-Catégories'!$B$6/P$6),P$5),0),IF(MOD($A671-1-P$10,'Feuille1-Catégories'!$F$5+1)=0,P$3,""))),"")</f>
        <v/>
      </c>
      <c r="Q671" s="7" t="str">
        <f ca="1">IF(AND($A671&lt;&gt;"",Q$9&lt;&gt;""),IF(HLOOKUP(Q$9,'Feuille1-Catégories'!$C$1:$G$2,2,FALSE)="OUI",Q$3,IF(HLOOKUP(Q$9,'Feuille1-Catégories'!$C$1:$G$3,3,FALSE)="OUI",OFFSET(Q$3,MOD(QUOTIENT(ROW()-ROW($A$20),'Feuille1-Catégories'!$B$6/Q$6),Q$5),0),IF(MOD($A671-1-Q$10,'Feuille1-Catégories'!$F$5+1)=0,Q$3,""))),"")</f>
        <v/>
      </c>
      <c r="R671" s="7" t="str">
        <f ca="1">IF(AND($A671&lt;&gt;"",R$9&lt;&gt;""),IF(HLOOKUP(R$9,'Feuille1-Catégories'!$C$1:$G$2,2,FALSE)="OUI",R$3,IF(HLOOKUP(R$9,'Feuille1-Catégories'!$C$1:$G$3,3,FALSE)="OUI",OFFSET(R$3,MOD(QUOTIENT(ROW()-ROW($A$20),'Feuille1-Catégories'!$B$6/R$6),R$5),0),IF(MOD($A671-1-R$10,'Feuille1-Catégories'!$F$5+1)=0,R$3,""))),"")</f>
        <v/>
      </c>
      <c r="S671" s="7" t="str">
        <f ca="1">IF(AND($A671&lt;&gt;"",S$9&lt;&gt;""),IF(HLOOKUP(S$9,'Feuille1-Catégories'!$C$1:$G$2,2,FALSE)="OUI",S$3,IF(HLOOKUP(S$9,'Feuille1-Catégories'!$C$1:$G$3,3,FALSE)="OUI",OFFSET(S$3,MOD(QUOTIENT(ROW()-ROW($A$20),'Feuille1-Catégories'!$B$6/S$6),S$5),0),IF(MOD($A671-1-S$10,'Feuille1-Catégories'!$F$5+1)=0,S$3,""))),"")</f>
        <v/>
      </c>
      <c r="T671" s="7" t="str">
        <f ca="1">IF(AND($A671&lt;&gt;"",T$9&lt;&gt;""),IF(HLOOKUP(T$9,'Feuille1-Catégories'!$C$1:$G$2,2,FALSE)="OUI",T$3,IF(HLOOKUP(T$9,'Feuille1-Catégories'!$C$1:$G$3,3,FALSE)="OUI",OFFSET(T$3,MOD(QUOTIENT(ROW()-ROW($A$20),'Feuille1-Catégories'!$B$6/T$6),T$5),0),IF(MOD($A671-1-T$10,'Feuille1-Catégories'!$F$5+1)=0,T$3,""))),"")</f>
        <v/>
      </c>
      <c r="U671" s="7" t="str">
        <f ca="1">IF(AND($A671&lt;&gt;"",U$9&lt;&gt;""),IF(HLOOKUP(U$9,'Feuille1-Catégories'!$C$1:$G$2,2,FALSE)="OUI",U$3,IF(HLOOKUP(U$9,'Feuille1-Catégories'!$C$1:$G$3,3,FALSE)="OUI",OFFSET(U$3,MOD(QUOTIENT(ROW()-ROW($A$20),'Feuille1-Catégories'!$B$6/U$6),U$5),0),IF(MOD($A671-1-U$10,'Feuille1-Catégories'!$F$5+1)=0,U$3,""))),"")</f>
        <v/>
      </c>
      <c r="V671" s="7" t="str">
        <f ca="1">IF(AND($A671&lt;&gt;"",V$9&lt;&gt;""),IF(HLOOKUP(V$9,'Feuille1-Catégories'!$C$1:$G$2,2,FALSE)="OUI",V$3,IF(HLOOKUP(V$9,'Feuille1-Catégories'!$C$1:$G$3,3,FALSE)="OUI",OFFSET(V$3,MOD(QUOTIENT(ROW()-ROW($A$20),'Feuille1-Catégories'!$B$6/V$6),V$5),0),IF(MOD($A671-1-V$10,'Feuille1-Catégories'!$F$5+1)=0,V$3,""))),"")</f>
        <v/>
      </c>
      <c r="W671" s="7" t="str">
        <f ca="1">IF(AND($A671&lt;&gt;"",W$9&lt;&gt;""),IF(HLOOKUP(W$9,'Feuille1-Catégories'!$C$1:$G$2,2,FALSE)="OUI",W$3,IF(HLOOKUP(W$9,'Feuille1-Catégories'!$C$1:$G$3,3,FALSE)="OUI",OFFSET(W$3,MOD(QUOTIENT(ROW()-ROW($A$20),'Feuille1-Catégories'!$B$6/W$6),W$5),0),IF(MOD($A671-1-W$10,'Feuille1-Catégories'!$F$5+1)=0,W$3,""))),"")</f>
        <v/>
      </c>
      <c r="X671" s="7" t="str">
        <f ca="1">IF(AND($A671&lt;&gt;"",X$9&lt;&gt;""),IF(HLOOKUP(X$9,'Feuille1-Catégories'!$C$1:$G$2,2,FALSE)="OUI",X$3,IF(HLOOKUP(X$9,'Feuille1-Catégories'!$C$1:$G$3,3,FALSE)="OUI",OFFSET(X$3,MOD(QUOTIENT(ROW()-ROW($A$20),'Feuille1-Catégories'!$B$6/X$6),X$5),0),IF(MOD($A671-1-X$10,'Feuille1-Catégories'!$F$5+1)=0,X$3,""))),"")</f>
        <v/>
      </c>
      <c r="Y671" s="7" t="str">
        <f ca="1">IF(AND($A671&lt;&gt;"",Y$9&lt;&gt;""),IF(HLOOKUP(Y$9,'Feuille1-Catégories'!$C$1:$G$2,2,FALSE)="OUI",Y$3,IF(HLOOKUP(Y$9,'Feuille1-Catégories'!$C$1:$G$3,3,FALSE)="OUI",OFFSET(Y$3,MOD(QUOTIENT(ROW()-ROW($A$20),'Feuille1-Catégories'!$B$6/Y$6),Y$5),0),IF(MOD($A671-1-Y$10,'Feuille1-Catégories'!$F$5+1)=0,Y$3,""))),"")</f>
        <v/>
      </c>
      <c r="Z671" s="7" t="str">
        <f ca="1">IF(AND($A671&lt;&gt;"",Z$9&lt;&gt;""),IF(HLOOKUP(Z$9,'Feuille1-Catégories'!$C$1:$G$2,2,FALSE)="OUI",Z$3,IF(HLOOKUP(Z$9,'Feuille1-Catégories'!$C$1:$G$3,3,FALSE)="OUI",OFFSET(Z$3,MOD(QUOTIENT(ROW()-ROW($A$20),'Feuille1-Catégories'!$B$6/Z$6),Z$5),0),"")),"")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72" spans="1:26" ht="17" x14ac:dyDescent="0.2">
      <c r="A672" s="21" t="str">
        <f>IF(ROW()-ROW($A$19)&gt;'Feuille1-Catégories'!$B$6,"",ROW()-ROW($A$19))</f>
        <v/>
      </c>
      <c r="B672" s="33" t="str">
        <f t="shared" si="31"/>
        <v/>
      </c>
      <c r="C672" s="10" t="str">
        <f t="shared" si="32"/>
        <v/>
      </c>
      <c r="D672" s="10" t="str">
        <f>IF('Feuille3-Coût de production'!D672&lt;&gt;"",'Feuille3-Coût de production'!D672,"")</f>
        <v/>
      </c>
      <c r="E672" s="10" t="str">
        <f t="shared" si="33"/>
        <v/>
      </c>
      <c r="F672" s="7" t="str">
        <f ca="1">IF(AND($A672&lt;&gt;"",F$9&lt;&gt;""),IF(HLOOKUP(F$9,'Feuille1-Catégories'!$C$1:$G$2,2,FALSE)="OUI",F$3,IF(HLOOKUP(F$9,'Feuille1-Catégories'!$C$1:$G$3,3,FALSE)="OUI",OFFSET(F$3,MOD(QUOTIENT(ROW()-ROW($A$20),'Feuille1-Catégories'!$B$6/F$6),F$5),0),IF(MOD($A672-1-F$10,'Feuille1-Catégories'!$F$5+1)=0,F$3,""))),"")</f>
        <v/>
      </c>
      <c r="G672" s="7" t="str">
        <f ca="1">IF(AND($A672&lt;&gt;"",G$9&lt;&gt;""),IF(HLOOKUP(G$9,'Feuille1-Catégories'!$C$1:$G$2,2,FALSE)="OUI",G$3,IF(HLOOKUP(G$9,'Feuille1-Catégories'!$C$1:$G$3,3,FALSE)="OUI",OFFSET(G$3,MOD(QUOTIENT(ROW()-ROW($A$20),'Feuille1-Catégories'!$B$6/G$6),G$5),0),IF(MOD($A672-1-G$10,'Feuille1-Catégories'!$F$5+1)=0,G$3,""))),"")</f>
        <v/>
      </c>
      <c r="H672" s="7" t="str">
        <f ca="1">IF(AND($A672&lt;&gt;"",H$9&lt;&gt;""),IF(HLOOKUP(H$9,'Feuille1-Catégories'!$C$1:$G$2,2,FALSE)="OUI",H$3,IF(HLOOKUP(H$9,'Feuille1-Catégories'!$C$1:$G$3,3,FALSE)="OUI",OFFSET(H$3,MOD(QUOTIENT(ROW()-ROW($A$20),'Feuille1-Catégories'!$B$6/H$6),H$5),0),IF(MOD($A672-1-H$10,'Feuille1-Catégories'!$F$5+1)=0,H$3,""))),"")</f>
        <v/>
      </c>
      <c r="I672" s="7" t="str">
        <f ca="1">IF(AND($A672&lt;&gt;"",I$9&lt;&gt;""),IF(HLOOKUP(I$9,'Feuille1-Catégories'!$C$1:$G$2,2,FALSE)="OUI",I$3,IF(HLOOKUP(I$9,'Feuille1-Catégories'!$C$1:$G$3,3,FALSE)="OUI",OFFSET(I$3,MOD(QUOTIENT(ROW()-ROW($A$20),'Feuille1-Catégories'!$B$6/I$6),I$5),0),IF(MOD($A672-1-I$10,'Feuille1-Catégories'!$F$5+1)=0,I$3,""))),"")</f>
        <v/>
      </c>
      <c r="J672" s="7" t="str">
        <f ca="1">IF(AND($A672&lt;&gt;"",J$9&lt;&gt;""),IF(HLOOKUP(J$9,'Feuille1-Catégories'!$C$1:$G$2,2,FALSE)="OUI",J$3,IF(HLOOKUP(J$9,'Feuille1-Catégories'!$C$1:$G$3,3,FALSE)="OUI",OFFSET(J$3,MOD(QUOTIENT(ROW()-ROW($A$20),'Feuille1-Catégories'!$B$6/J$6),J$5),0),IF(MOD($A672-1-J$10,'Feuille1-Catégories'!$F$5+1)=0,J$3,""))),"")</f>
        <v/>
      </c>
      <c r="K672" s="7" t="str">
        <f ca="1">IF(AND($A672&lt;&gt;"",K$9&lt;&gt;""),IF(HLOOKUP(K$9,'Feuille1-Catégories'!$C$1:$G$2,2,FALSE)="OUI",K$3,IF(HLOOKUP(K$9,'Feuille1-Catégories'!$C$1:$G$3,3,FALSE)="OUI",OFFSET(K$3,MOD(QUOTIENT(ROW()-ROW($A$20),'Feuille1-Catégories'!$B$6/K$6),K$5),0),IF(MOD($A672-1-K$10,'Feuille1-Catégories'!$F$5+1)=0,K$3,""))),"")</f>
        <v/>
      </c>
      <c r="L672" s="7" t="str">
        <f ca="1">IF(AND($A672&lt;&gt;"",L$9&lt;&gt;""),IF(HLOOKUP(L$9,'Feuille1-Catégories'!$C$1:$G$2,2,FALSE)="OUI",L$3,IF(HLOOKUP(L$9,'Feuille1-Catégories'!$C$1:$G$3,3,FALSE)="OUI",OFFSET(L$3,MOD(QUOTIENT(ROW()-ROW($A$20),'Feuille1-Catégories'!$B$6/L$6),L$5),0),IF(MOD($A672-1-L$10,'Feuille1-Catégories'!$F$5+1)=0,L$3,""))),"")</f>
        <v/>
      </c>
      <c r="M672" s="7" t="str">
        <f ca="1">IF(AND($A672&lt;&gt;"",M$9&lt;&gt;""),IF(HLOOKUP(M$9,'Feuille1-Catégories'!$C$1:$G$2,2,FALSE)="OUI",M$3,IF(HLOOKUP(M$9,'Feuille1-Catégories'!$C$1:$G$3,3,FALSE)="OUI",OFFSET(M$3,MOD(QUOTIENT(ROW()-ROW($A$20),'Feuille1-Catégories'!$B$6/M$6),M$5),0),IF(MOD($A672-1-M$10,'Feuille1-Catégories'!$F$5+1)=0,M$3,""))),"")</f>
        <v/>
      </c>
      <c r="N672" s="7" t="str">
        <f ca="1">IF(AND($A672&lt;&gt;"",N$9&lt;&gt;""),IF(HLOOKUP(N$9,'Feuille1-Catégories'!$C$1:$G$2,2,FALSE)="OUI",N$3,IF(HLOOKUP(N$9,'Feuille1-Catégories'!$C$1:$G$3,3,FALSE)="OUI",OFFSET(N$3,MOD(QUOTIENT(ROW()-ROW($A$20),'Feuille1-Catégories'!$B$6/N$6),N$5),0),IF(MOD($A672-1-N$10,'Feuille1-Catégories'!$F$5+1)=0,N$3,""))),"")</f>
        <v/>
      </c>
      <c r="O672" s="7" t="str">
        <f ca="1">IF(AND($A672&lt;&gt;"",O$9&lt;&gt;""),IF(HLOOKUP(O$9,'Feuille1-Catégories'!$C$1:$G$2,2,FALSE)="OUI",O$3,IF(HLOOKUP(O$9,'Feuille1-Catégories'!$C$1:$G$3,3,FALSE)="OUI",OFFSET(O$3,MOD(QUOTIENT(ROW()-ROW($A$20),'Feuille1-Catégories'!$B$6/O$6),O$5),0),IF(MOD($A672-1-O$10,'Feuille1-Catégories'!$F$5+1)=0,O$3,""))),"")</f>
        <v/>
      </c>
      <c r="P672" s="7" t="str">
        <f ca="1">IF(AND($A672&lt;&gt;"",P$9&lt;&gt;""),IF(HLOOKUP(P$9,'Feuille1-Catégories'!$C$1:$G$2,2,FALSE)="OUI",P$3,IF(HLOOKUP(P$9,'Feuille1-Catégories'!$C$1:$G$3,3,FALSE)="OUI",OFFSET(P$3,MOD(QUOTIENT(ROW()-ROW($A$20),'Feuille1-Catégories'!$B$6/P$6),P$5),0),IF(MOD($A672-1-P$10,'Feuille1-Catégories'!$F$5+1)=0,P$3,""))),"")</f>
        <v/>
      </c>
      <c r="Q672" s="7" t="str">
        <f ca="1">IF(AND($A672&lt;&gt;"",Q$9&lt;&gt;""),IF(HLOOKUP(Q$9,'Feuille1-Catégories'!$C$1:$G$2,2,FALSE)="OUI",Q$3,IF(HLOOKUP(Q$9,'Feuille1-Catégories'!$C$1:$G$3,3,FALSE)="OUI",OFFSET(Q$3,MOD(QUOTIENT(ROW()-ROW($A$20),'Feuille1-Catégories'!$B$6/Q$6),Q$5),0),IF(MOD($A672-1-Q$10,'Feuille1-Catégories'!$F$5+1)=0,Q$3,""))),"")</f>
        <v/>
      </c>
      <c r="R672" s="7" t="str">
        <f ca="1">IF(AND($A672&lt;&gt;"",R$9&lt;&gt;""),IF(HLOOKUP(R$9,'Feuille1-Catégories'!$C$1:$G$2,2,FALSE)="OUI",R$3,IF(HLOOKUP(R$9,'Feuille1-Catégories'!$C$1:$G$3,3,FALSE)="OUI",OFFSET(R$3,MOD(QUOTIENT(ROW()-ROW($A$20),'Feuille1-Catégories'!$B$6/R$6),R$5),0),IF(MOD($A672-1-R$10,'Feuille1-Catégories'!$F$5+1)=0,R$3,""))),"")</f>
        <v/>
      </c>
      <c r="S672" s="7" t="str">
        <f ca="1">IF(AND($A672&lt;&gt;"",S$9&lt;&gt;""),IF(HLOOKUP(S$9,'Feuille1-Catégories'!$C$1:$G$2,2,FALSE)="OUI",S$3,IF(HLOOKUP(S$9,'Feuille1-Catégories'!$C$1:$G$3,3,FALSE)="OUI",OFFSET(S$3,MOD(QUOTIENT(ROW()-ROW($A$20),'Feuille1-Catégories'!$B$6/S$6),S$5),0),IF(MOD($A672-1-S$10,'Feuille1-Catégories'!$F$5+1)=0,S$3,""))),"")</f>
        <v/>
      </c>
      <c r="T672" s="7" t="str">
        <f ca="1">IF(AND($A672&lt;&gt;"",T$9&lt;&gt;""),IF(HLOOKUP(T$9,'Feuille1-Catégories'!$C$1:$G$2,2,FALSE)="OUI",T$3,IF(HLOOKUP(T$9,'Feuille1-Catégories'!$C$1:$G$3,3,FALSE)="OUI",OFFSET(T$3,MOD(QUOTIENT(ROW()-ROW($A$20),'Feuille1-Catégories'!$B$6/T$6),T$5),0),IF(MOD($A672-1-T$10,'Feuille1-Catégories'!$F$5+1)=0,T$3,""))),"")</f>
        <v/>
      </c>
      <c r="U672" s="7" t="str">
        <f ca="1">IF(AND($A672&lt;&gt;"",U$9&lt;&gt;""),IF(HLOOKUP(U$9,'Feuille1-Catégories'!$C$1:$G$2,2,FALSE)="OUI",U$3,IF(HLOOKUP(U$9,'Feuille1-Catégories'!$C$1:$G$3,3,FALSE)="OUI",OFFSET(U$3,MOD(QUOTIENT(ROW()-ROW($A$20),'Feuille1-Catégories'!$B$6/U$6),U$5),0),IF(MOD($A672-1-U$10,'Feuille1-Catégories'!$F$5+1)=0,U$3,""))),"")</f>
        <v/>
      </c>
      <c r="V672" s="7" t="str">
        <f ca="1">IF(AND($A672&lt;&gt;"",V$9&lt;&gt;""),IF(HLOOKUP(V$9,'Feuille1-Catégories'!$C$1:$G$2,2,FALSE)="OUI",V$3,IF(HLOOKUP(V$9,'Feuille1-Catégories'!$C$1:$G$3,3,FALSE)="OUI",OFFSET(V$3,MOD(QUOTIENT(ROW()-ROW($A$20),'Feuille1-Catégories'!$B$6/V$6),V$5),0),IF(MOD($A672-1-V$10,'Feuille1-Catégories'!$F$5+1)=0,V$3,""))),"")</f>
        <v/>
      </c>
      <c r="W672" s="7" t="str">
        <f ca="1">IF(AND($A672&lt;&gt;"",W$9&lt;&gt;""),IF(HLOOKUP(W$9,'Feuille1-Catégories'!$C$1:$G$2,2,FALSE)="OUI",W$3,IF(HLOOKUP(W$9,'Feuille1-Catégories'!$C$1:$G$3,3,FALSE)="OUI",OFFSET(W$3,MOD(QUOTIENT(ROW()-ROW($A$20),'Feuille1-Catégories'!$B$6/W$6),W$5),0),IF(MOD($A672-1-W$10,'Feuille1-Catégories'!$F$5+1)=0,W$3,""))),"")</f>
        <v/>
      </c>
      <c r="X672" s="7" t="str">
        <f ca="1">IF(AND($A672&lt;&gt;"",X$9&lt;&gt;""),IF(HLOOKUP(X$9,'Feuille1-Catégories'!$C$1:$G$2,2,FALSE)="OUI",X$3,IF(HLOOKUP(X$9,'Feuille1-Catégories'!$C$1:$G$3,3,FALSE)="OUI",OFFSET(X$3,MOD(QUOTIENT(ROW()-ROW($A$20),'Feuille1-Catégories'!$B$6/X$6),X$5),0),IF(MOD($A672-1-X$10,'Feuille1-Catégories'!$F$5+1)=0,X$3,""))),"")</f>
        <v/>
      </c>
      <c r="Y672" s="7" t="str">
        <f ca="1">IF(AND($A672&lt;&gt;"",Y$9&lt;&gt;""),IF(HLOOKUP(Y$9,'Feuille1-Catégories'!$C$1:$G$2,2,FALSE)="OUI",Y$3,IF(HLOOKUP(Y$9,'Feuille1-Catégories'!$C$1:$G$3,3,FALSE)="OUI",OFFSET(Y$3,MOD(QUOTIENT(ROW()-ROW($A$20),'Feuille1-Catégories'!$B$6/Y$6),Y$5),0),IF(MOD($A672-1-Y$10,'Feuille1-Catégories'!$F$5+1)=0,Y$3,""))),"")</f>
        <v/>
      </c>
      <c r="Z672" s="7" t="str">
        <f ca="1">IF(AND($A672&lt;&gt;"",Z$9&lt;&gt;""),IF(HLOOKUP(Z$9,'Feuille1-Catégories'!$C$1:$G$2,2,FALSE)="OUI",Z$3,IF(HLOOKUP(Z$9,'Feuille1-Catégories'!$C$1:$G$3,3,FALSE)="OUI",OFFSET(Z$3,MOD(QUOTIENT(ROW()-ROW($A$20),'Feuille1-Catégories'!$B$6/Z$6),Z$5),0),"")),"")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73" spans="1:26" ht="17" x14ac:dyDescent="0.2">
      <c r="A673" s="21" t="str">
        <f>IF(ROW()-ROW($A$19)&gt;'Feuille1-Catégories'!$B$6,"",ROW()-ROW($A$19))</f>
        <v/>
      </c>
      <c r="B673" s="33" t="str">
        <f t="shared" si="31"/>
        <v/>
      </c>
      <c r="C673" s="10" t="str">
        <f t="shared" si="32"/>
        <v/>
      </c>
      <c r="D673" s="10" t="str">
        <f>IF('Feuille3-Coût de production'!D673&lt;&gt;"",'Feuille3-Coût de production'!D673,"")</f>
        <v/>
      </c>
      <c r="E673" s="10" t="str">
        <f t="shared" si="33"/>
        <v/>
      </c>
      <c r="F673" s="7" t="str">
        <f ca="1">IF(AND($A673&lt;&gt;"",F$9&lt;&gt;""),IF(HLOOKUP(F$9,'Feuille1-Catégories'!$C$1:$G$2,2,FALSE)="OUI",F$3,IF(HLOOKUP(F$9,'Feuille1-Catégories'!$C$1:$G$3,3,FALSE)="OUI",OFFSET(F$3,MOD(QUOTIENT(ROW()-ROW($A$20),'Feuille1-Catégories'!$B$6/F$6),F$5),0),IF(MOD($A673-1-F$10,'Feuille1-Catégories'!$F$5+1)=0,F$3,""))),"")</f>
        <v/>
      </c>
      <c r="G673" s="7" t="str">
        <f ca="1">IF(AND($A673&lt;&gt;"",G$9&lt;&gt;""),IF(HLOOKUP(G$9,'Feuille1-Catégories'!$C$1:$G$2,2,FALSE)="OUI",G$3,IF(HLOOKUP(G$9,'Feuille1-Catégories'!$C$1:$G$3,3,FALSE)="OUI",OFFSET(G$3,MOD(QUOTIENT(ROW()-ROW($A$20),'Feuille1-Catégories'!$B$6/G$6),G$5),0),IF(MOD($A673-1-G$10,'Feuille1-Catégories'!$F$5+1)=0,G$3,""))),"")</f>
        <v/>
      </c>
      <c r="H673" s="7" t="str">
        <f ca="1">IF(AND($A673&lt;&gt;"",H$9&lt;&gt;""),IF(HLOOKUP(H$9,'Feuille1-Catégories'!$C$1:$G$2,2,FALSE)="OUI",H$3,IF(HLOOKUP(H$9,'Feuille1-Catégories'!$C$1:$G$3,3,FALSE)="OUI",OFFSET(H$3,MOD(QUOTIENT(ROW()-ROW($A$20),'Feuille1-Catégories'!$B$6/H$6),H$5),0),IF(MOD($A673-1-H$10,'Feuille1-Catégories'!$F$5+1)=0,H$3,""))),"")</f>
        <v/>
      </c>
      <c r="I673" s="7" t="str">
        <f ca="1">IF(AND($A673&lt;&gt;"",I$9&lt;&gt;""),IF(HLOOKUP(I$9,'Feuille1-Catégories'!$C$1:$G$2,2,FALSE)="OUI",I$3,IF(HLOOKUP(I$9,'Feuille1-Catégories'!$C$1:$G$3,3,FALSE)="OUI",OFFSET(I$3,MOD(QUOTIENT(ROW()-ROW($A$20),'Feuille1-Catégories'!$B$6/I$6),I$5),0),IF(MOD($A673-1-I$10,'Feuille1-Catégories'!$F$5+1)=0,I$3,""))),"")</f>
        <v/>
      </c>
      <c r="J673" s="7" t="str">
        <f ca="1">IF(AND($A673&lt;&gt;"",J$9&lt;&gt;""),IF(HLOOKUP(J$9,'Feuille1-Catégories'!$C$1:$G$2,2,FALSE)="OUI",J$3,IF(HLOOKUP(J$9,'Feuille1-Catégories'!$C$1:$G$3,3,FALSE)="OUI",OFFSET(J$3,MOD(QUOTIENT(ROW()-ROW($A$20),'Feuille1-Catégories'!$B$6/J$6),J$5),0),IF(MOD($A673-1-J$10,'Feuille1-Catégories'!$F$5+1)=0,J$3,""))),"")</f>
        <v/>
      </c>
      <c r="K673" s="7" t="str">
        <f ca="1">IF(AND($A673&lt;&gt;"",K$9&lt;&gt;""),IF(HLOOKUP(K$9,'Feuille1-Catégories'!$C$1:$G$2,2,FALSE)="OUI",K$3,IF(HLOOKUP(K$9,'Feuille1-Catégories'!$C$1:$G$3,3,FALSE)="OUI",OFFSET(K$3,MOD(QUOTIENT(ROW()-ROW($A$20),'Feuille1-Catégories'!$B$6/K$6),K$5),0),IF(MOD($A673-1-K$10,'Feuille1-Catégories'!$F$5+1)=0,K$3,""))),"")</f>
        <v/>
      </c>
      <c r="L673" s="7" t="str">
        <f ca="1">IF(AND($A673&lt;&gt;"",L$9&lt;&gt;""),IF(HLOOKUP(L$9,'Feuille1-Catégories'!$C$1:$G$2,2,FALSE)="OUI",L$3,IF(HLOOKUP(L$9,'Feuille1-Catégories'!$C$1:$G$3,3,FALSE)="OUI",OFFSET(L$3,MOD(QUOTIENT(ROW()-ROW($A$20),'Feuille1-Catégories'!$B$6/L$6),L$5),0),IF(MOD($A673-1-L$10,'Feuille1-Catégories'!$F$5+1)=0,L$3,""))),"")</f>
        <v/>
      </c>
      <c r="M673" s="7" t="str">
        <f ca="1">IF(AND($A673&lt;&gt;"",M$9&lt;&gt;""),IF(HLOOKUP(M$9,'Feuille1-Catégories'!$C$1:$G$2,2,FALSE)="OUI",M$3,IF(HLOOKUP(M$9,'Feuille1-Catégories'!$C$1:$G$3,3,FALSE)="OUI",OFFSET(M$3,MOD(QUOTIENT(ROW()-ROW($A$20),'Feuille1-Catégories'!$B$6/M$6),M$5),0),IF(MOD($A673-1-M$10,'Feuille1-Catégories'!$F$5+1)=0,M$3,""))),"")</f>
        <v/>
      </c>
      <c r="N673" s="7" t="str">
        <f ca="1">IF(AND($A673&lt;&gt;"",N$9&lt;&gt;""),IF(HLOOKUP(N$9,'Feuille1-Catégories'!$C$1:$G$2,2,FALSE)="OUI",N$3,IF(HLOOKUP(N$9,'Feuille1-Catégories'!$C$1:$G$3,3,FALSE)="OUI",OFFSET(N$3,MOD(QUOTIENT(ROW()-ROW($A$20),'Feuille1-Catégories'!$B$6/N$6),N$5),0),IF(MOD($A673-1-N$10,'Feuille1-Catégories'!$F$5+1)=0,N$3,""))),"")</f>
        <v/>
      </c>
      <c r="O673" s="7" t="str">
        <f ca="1">IF(AND($A673&lt;&gt;"",O$9&lt;&gt;""),IF(HLOOKUP(O$9,'Feuille1-Catégories'!$C$1:$G$2,2,FALSE)="OUI",O$3,IF(HLOOKUP(O$9,'Feuille1-Catégories'!$C$1:$G$3,3,FALSE)="OUI",OFFSET(O$3,MOD(QUOTIENT(ROW()-ROW($A$20),'Feuille1-Catégories'!$B$6/O$6),O$5),0),IF(MOD($A673-1-O$10,'Feuille1-Catégories'!$F$5+1)=0,O$3,""))),"")</f>
        <v/>
      </c>
      <c r="P673" s="7" t="str">
        <f ca="1">IF(AND($A673&lt;&gt;"",P$9&lt;&gt;""),IF(HLOOKUP(P$9,'Feuille1-Catégories'!$C$1:$G$2,2,FALSE)="OUI",P$3,IF(HLOOKUP(P$9,'Feuille1-Catégories'!$C$1:$G$3,3,FALSE)="OUI",OFFSET(P$3,MOD(QUOTIENT(ROW()-ROW($A$20),'Feuille1-Catégories'!$B$6/P$6),P$5),0),IF(MOD($A673-1-P$10,'Feuille1-Catégories'!$F$5+1)=0,P$3,""))),"")</f>
        <v/>
      </c>
      <c r="Q673" s="7" t="str">
        <f ca="1">IF(AND($A673&lt;&gt;"",Q$9&lt;&gt;""),IF(HLOOKUP(Q$9,'Feuille1-Catégories'!$C$1:$G$2,2,FALSE)="OUI",Q$3,IF(HLOOKUP(Q$9,'Feuille1-Catégories'!$C$1:$G$3,3,FALSE)="OUI",OFFSET(Q$3,MOD(QUOTIENT(ROW()-ROW($A$20),'Feuille1-Catégories'!$B$6/Q$6),Q$5),0),IF(MOD($A673-1-Q$10,'Feuille1-Catégories'!$F$5+1)=0,Q$3,""))),"")</f>
        <v/>
      </c>
      <c r="R673" s="7" t="str">
        <f ca="1">IF(AND($A673&lt;&gt;"",R$9&lt;&gt;""),IF(HLOOKUP(R$9,'Feuille1-Catégories'!$C$1:$G$2,2,FALSE)="OUI",R$3,IF(HLOOKUP(R$9,'Feuille1-Catégories'!$C$1:$G$3,3,FALSE)="OUI",OFFSET(R$3,MOD(QUOTIENT(ROW()-ROW($A$20),'Feuille1-Catégories'!$B$6/R$6),R$5),0),IF(MOD($A673-1-R$10,'Feuille1-Catégories'!$F$5+1)=0,R$3,""))),"")</f>
        <v/>
      </c>
      <c r="S673" s="7" t="str">
        <f ca="1">IF(AND($A673&lt;&gt;"",S$9&lt;&gt;""),IF(HLOOKUP(S$9,'Feuille1-Catégories'!$C$1:$G$2,2,FALSE)="OUI",S$3,IF(HLOOKUP(S$9,'Feuille1-Catégories'!$C$1:$G$3,3,FALSE)="OUI",OFFSET(S$3,MOD(QUOTIENT(ROW()-ROW($A$20),'Feuille1-Catégories'!$B$6/S$6),S$5),0),IF(MOD($A673-1-S$10,'Feuille1-Catégories'!$F$5+1)=0,S$3,""))),"")</f>
        <v/>
      </c>
      <c r="T673" s="7" t="str">
        <f ca="1">IF(AND($A673&lt;&gt;"",T$9&lt;&gt;""),IF(HLOOKUP(T$9,'Feuille1-Catégories'!$C$1:$G$2,2,FALSE)="OUI",T$3,IF(HLOOKUP(T$9,'Feuille1-Catégories'!$C$1:$G$3,3,FALSE)="OUI",OFFSET(T$3,MOD(QUOTIENT(ROW()-ROW($A$20),'Feuille1-Catégories'!$B$6/T$6),T$5),0),IF(MOD($A673-1-T$10,'Feuille1-Catégories'!$F$5+1)=0,T$3,""))),"")</f>
        <v/>
      </c>
      <c r="U673" s="7" t="str">
        <f ca="1">IF(AND($A673&lt;&gt;"",U$9&lt;&gt;""),IF(HLOOKUP(U$9,'Feuille1-Catégories'!$C$1:$G$2,2,FALSE)="OUI",U$3,IF(HLOOKUP(U$9,'Feuille1-Catégories'!$C$1:$G$3,3,FALSE)="OUI",OFFSET(U$3,MOD(QUOTIENT(ROW()-ROW($A$20),'Feuille1-Catégories'!$B$6/U$6),U$5),0),IF(MOD($A673-1-U$10,'Feuille1-Catégories'!$F$5+1)=0,U$3,""))),"")</f>
        <v/>
      </c>
      <c r="V673" s="7" t="str">
        <f ca="1">IF(AND($A673&lt;&gt;"",V$9&lt;&gt;""),IF(HLOOKUP(V$9,'Feuille1-Catégories'!$C$1:$G$2,2,FALSE)="OUI",V$3,IF(HLOOKUP(V$9,'Feuille1-Catégories'!$C$1:$G$3,3,FALSE)="OUI",OFFSET(V$3,MOD(QUOTIENT(ROW()-ROW($A$20),'Feuille1-Catégories'!$B$6/V$6),V$5),0),IF(MOD($A673-1-V$10,'Feuille1-Catégories'!$F$5+1)=0,V$3,""))),"")</f>
        <v/>
      </c>
      <c r="W673" s="7" t="str">
        <f ca="1">IF(AND($A673&lt;&gt;"",W$9&lt;&gt;""),IF(HLOOKUP(W$9,'Feuille1-Catégories'!$C$1:$G$2,2,FALSE)="OUI",W$3,IF(HLOOKUP(W$9,'Feuille1-Catégories'!$C$1:$G$3,3,FALSE)="OUI",OFFSET(W$3,MOD(QUOTIENT(ROW()-ROW($A$20),'Feuille1-Catégories'!$B$6/W$6),W$5),0),IF(MOD($A673-1-W$10,'Feuille1-Catégories'!$F$5+1)=0,W$3,""))),"")</f>
        <v/>
      </c>
      <c r="X673" s="7" t="str">
        <f ca="1">IF(AND($A673&lt;&gt;"",X$9&lt;&gt;""),IF(HLOOKUP(X$9,'Feuille1-Catégories'!$C$1:$G$2,2,FALSE)="OUI",X$3,IF(HLOOKUP(X$9,'Feuille1-Catégories'!$C$1:$G$3,3,FALSE)="OUI",OFFSET(X$3,MOD(QUOTIENT(ROW()-ROW($A$20),'Feuille1-Catégories'!$B$6/X$6),X$5),0),IF(MOD($A673-1-X$10,'Feuille1-Catégories'!$F$5+1)=0,X$3,""))),"")</f>
        <v/>
      </c>
      <c r="Y673" s="7" t="str">
        <f ca="1">IF(AND($A673&lt;&gt;"",Y$9&lt;&gt;""),IF(HLOOKUP(Y$9,'Feuille1-Catégories'!$C$1:$G$2,2,FALSE)="OUI",Y$3,IF(HLOOKUP(Y$9,'Feuille1-Catégories'!$C$1:$G$3,3,FALSE)="OUI",OFFSET(Y$3,MOD(QUOTIENT(ROW()-ROW($A$20),'Feuille1-Catégories'!$B$6/Y$6),Y$5),0),IF(MOD($A673-1-Y$10,'Feuille1-Catégories'!$F$5+1)=0,Y$3,""))),"")</f>
        <v/>
      </c>
      <c r="Z673" s="7" t="str">
        <f ca="1">IF(AND($A673&lt;&gt;"",Z$9&lt;&gt;""),IF(HLOOKUP(Z$9,'Feuille1-Catégories'!$C$1:$G$2,2,FALSE)="OUI",Z$3,IF(HLOOKUP(Z$9,'Feuille1-Catégories'!$C$1:$G$3,3,FALSE)="OUI",OFFSET(Z$3,MOD(QUOTIENT(ROW()-ROW($A$20),'Feuille1-Catégories'!$B$6/Z$6),Z$5),0),"")),"")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74" spans="1:26" ht="17" x14ac:dyDescent="0.2">
      <c r="A674" s="21" t="str">
        <f>IF(ROW()-ROW($A$19)&gt;'Feuille1-Catégories'!$B$6,"",ROW()-ROW($A$19))</f>
        <v/>
      </c>
      <c r="B674" s="33" t="str">
        <f t="shared" si="31"/>
        <v/>
      </c>
      <c r="C674" s="10" t="str">
        <f t="shared" si="32"/>
        <v/>
      </c>
      <c r="D674" s="10" t="str">
        <f>IF('Feuille3-Coût de production'!D674&lt;&gt;"",'Feuille3-Coût de production'!D674,"")</f>
        <v/>
      </c>
      <c r="E674" s="10" t="str">
        <f t="shared" si="33"/>
        <v/>
      </c>
      <c r="F674" s="7" t="str">
        <f ca="1">IF(AND($A674&lt;&gt;"",F$9&lt;&gt;""),IF(HLOOKUP(F$9,'Feuille1-Catégories'!$C$1:$G$2,2,FALSE)="OUI",F$3,IF(HLOOKUP(F$9,'Feuille1-Catégories'!$C$1:$G$3,3,FALSE)="OUI",OFFSET(F$3,MOD(QUOTIENT(ROW()-ROW($A$20),'Feuille1-Catégories'!$B$6/F$6),F$5),0),IF(MOD($A674-1-F$10,'Feuille1-Catégories'!$F$5+1)=0,F$3,""))),"")</f>
        <v/>
      </c>
      <c r="G674" s="7" t="str">
        <f ca="1">IF(AND($A674&lt;&gt;"",G$9&lt;&gt;""),IF(HLOOKUP(G$9,'Feuille1-Catégories'!$C$1:$G$2,2,FALSE)="OUI",G$3,IF(HLOOKUP(G$9,'Feuille1-Catégories'!$C$1:$G$3,3,FALSE)="OUI",OFFSET(G$3,MOD(QUOTIENT(ROW()-ROW($A$20),'Feuille1-Catégories'!$B$6/G$6),G$5),0),IF(MOD($A674-1-G$10,'Feuille1-Catégories'!$F$5+1)=0,G$3,""))),"")</f>
        <v/>
      </c>
      <c r="H674" s="7" t="str">
        <f ca="1">IF(AND($A674&lt;&gt;"",H$9&lt;&gt;""),IF(HLOOKUP(H$9,'Feuille1-Catégories'!$C$1:$G$2,2,FALSE)="OUI",H$3,IF(HLOOKUP(H$9,'Feuille1-Catégories'!$C$1:$G$3,3,FALSE)="OUI",OFFSET(H$3,MOD(QUOTIENT(ROW()-ROW($A$20),'Feuille1-Catégories'!$B$6/H$6),H$5),0),IF(MOD($A674-1-H$10,'Feuille1-Catégories'!$F$5+1)=0,H$3,""))),"")</f>
        <v/>
      </c>
      <c r="I674" s="7" t="str">
        <f ca="1">IF(AND($A674&lt;&gt;"",I$9&lt;&gt;""),IF(HLOOKUP(I$9,'Feuille1-Catégories'!$C$1:$G$2,2,FALSE)="OUI",I$3,IF(HLOOKUP(I$9,'Feuille1-Catégories'!$C$1:$G$3,3,FALSE)="OUI",OFFSET(I$3,MOD(QUOTIENT(ROW()-ROW($A$20),'Feuille1-Catégories'!$B$6/I$6),I$5),0),IF(MOD($A674-1-I$10,'Feuille1-Catégories'!$F$5+1)=0,I$3,""))),"")</f>
        <v/>
      </c>
      <c r="J674" s="7" t="str">
        <f ca="1">IF(AND($A674&lt;&gt;"",J$9&lt;&gt;""),IF(HLOOKUP(J$9,'Feuille1-Catégories'!$C$1:$G$2,2,FALSE)="OUI",J$3,IF(HLOOKUP(J$9,'Feuille1-Catégories'!$C$1:$G$3,3,FALSE)="OUI",OFFSET(J$3,MOD(QUOTIENT(ROW()-ROW($A$20),'Feuille1-Catégories'!$B$6/J$6),J$5),0),IF(MOD($A674-1-J$10,'Feuille1-Catégories'!$F$5+1)=0,J$3,""))),"")</f>
        <v/>
      </c>
      <c r="K674" s="7" t="str">
        <f ca="1">IF(AND($A674&lt;&gt;"",K$9&lt;&gt;""),IF(HLOOKUP(K$9,'Feuille1-Catégories'!$C$1:$G$2,2,FALSE)="OUI",K$3,IF(HLOOKUP(K$9,'Feuille1-Catégories'!$C$1:$G$3,3,FALSE)="OUI",OFFSET(K$3,MOD(QUOTIENT(ROW()-ROW($A$20),'Feuille1-Catégories'!$B$6/K$6),K$5),0),IF(MOD($A674-1-K$10,'Feuille1-Catégories'!$F$5+1)=0,K$3,""))),"")</f>
        <v/>
      </c>
      <c r="L674" s="7" t="str">
        <f ca="1">IF(AND($A674&lt;&gt;"",L$9&lt;&gt;""),IF(HLOOKUP(L$9,'Feuille1-Catégories'!$C$1:$G$2,2,FALSE)="OUI",L$3,IF(HLOOKUP(L$9,'Feuille1-Catégories'!$C$1:$G$3,3,FALSE)="OUI",OFFSET(L$3,MOD(QUOTIENT(ROW()-ROW($A$20),'Feuille1-Catégories'!$B$6/L$6),L$5),0),IF(MOD($A674-1-L$10,'Feuille1-Catégories'!$F$5+1)=0,L$3,""))),"")</f>
        <v/>
      </c>
      <c r="M674" s="7" t="str">
        <f ca="1">IF(AND($A674&lt;&gt;"",M$9&lt;&gt;""),IF(HLOOKUP(M$9,'Feuille1-Catégories'!$C$1:$G$2,2,FALSE)="OUI",M$3,IF(HLOOKUP(M$9,'Feuille1-Catégories'!$C$1:$G$3,3,FALSE)="OUI",OFFSET(M$3,MOD(QUOTIENT(ROW()-ROW($A$20),'Feuille1-Catégories'!$B$6/M$6),M$5),0),IF(MOD($A674-1-M$10,'Feuille1-Catégories'!$F$5+1)=0,M$3,""))),"")</f>
        <v/>
      </c>
      <c r="N674" s="7" t="str">
        <f ca="1">IF(AND($A674&lt;&gt;"",N$9&lt;&gt;""),IF(HLOOKUP(N$9,'Feuille1-Catégories'!$C$1:$G$2,2,FALSE)="OUI",N$3,IF(HLOOKUP(N$9,'Feuille1-Catégories'!$C$1:$G$3,3,FALSE)="OUI",OFFSET(N$3,MOD(QUOTIENT(ROW()-ROW($A$20),'Feuille1-Catégories'!$B$6/N$6),N$5),0),IF(MOD($A674-1-N$10,'Feuille1-Catégories'!$F$5+1)=0,N$3,""))),"")</f>
        <v/>
      </c>
      <c r="O674" s="7" t="str">
        <f ca="1">IF(AND($A674&lt;&gt;"",O$9&lt;&gt;""),IF(HLOOKUP(O$9,'Feuille1-Catégories'!$C$1:$G$2,2,FALSE)="OUI",O$3,IF(HLOOKUP(O$9,'Feuille1-Catégories'!$C$1:$G$3,3,FALSE)="OUI",OFFSET(O$3,MOD(QUOTIENT(ROW()-ROW($A$20),'Feuille1-Catégories'!$B$6/O$6),O$5),0),IF(MOD($A674-1-O$10,'Feuille1-Catégories'!$F$5+1)=0,O$3,""))),"")</f>
        <v/>
      </c>
      <c r="P674" s="7" t="str">
        <f ca="1">IF(AND($A674&lt;&gt;"",P$9&lt;&gt;""),IF(HLOOKUP(P$9,'Feuille1-Catégories'!$C$1:$G$2,2,FALSE)="OUI",P$3,IF(HLOOKUP(P$9,'Feuille1-Catégories'!$C$1:$G$3,3,FALSE)="OUI",OFFSET(P$3,MOD(QUOTIENT(ROW()-ROW($A$20),'Feuille1-Catégories'!$B$6/P$6),P$5),0),IF(MOD($A674-1-P$10,'Feuille1-Catégories'!$F$5+1)=0,P$3,""))),"")</f>
        <v/>
      </c>
      <c r="Q674" s="7" t="str">
        <f ca="1">IF(AND($A674&lt;&gt;"",Q$9&lt;&gt;""),IF(HLOOKUP(Q$9,'Feuille1-Catégories'!$C$1:$G$2,2,FALSE)="OUI",Q$3,IF(HLOOKUP(Q$9,'Feuille1-Catégories'!$C$1:$G$3,3,FALSE)="OUI",OFFSET(Q$3,MOD(QUOTIENT(ROW()-ROW($A$20),'Feuille1-Catégories'!$B$6/Q$6),Q$5),0),IF(MOD($A674-1-Q$10,'Feuille1-Catégories'!$F$5+1)=0,Q$3,""))),"")</f>
        <v/>
      </c>
      <c r="R674" s="7" t="str">
        <f ca="1">IF(AND($A674&lt;&gt;"",R$9&lt;&gt;""),IF(HLOOKUP(R$9,'Feuille1-Catégories'!$C$1:$G$2,2,FALSE)="OUI",R$3,IF(HLOOKUP(R$9,'Feuille1-Catégories'!$C$1:$G$3,3,FALSE)="OUI",OFFSET(R$3,MOD(QUOTIENT(ROW()-ROW($A$20),'Feuille1-Catégories'!$B$6/R$6),R$5),0),IF(MOD($A674-1-R$10,'Feuille1-Catégories'!$F$5+1)=0,R$3,""))),"")</f>
        <v/>
      </c>
      <c r="S674" s="7" t="str">
        <f ca="1">IF(AND($A674&lt;&gt;"",S$9&lt;&gt;""),IF(HLOOKUP(S$9,'Feuille1-Catégories'!$C$1:$G$2,2,FALSE)="OUI",S$3,IF(HLOOKUP(S$9,'Feuille1-Catégories'!$C$1:$G$3,3,FALSE)="OUI",OFFSET(S$3,MOD(QUOTIENT(ROW()-ROW($A$20),'Feuille1-Catégories'!$B$6/S$6),S$5),0),IF(MOD($A674-1-S$10,'Feuille1-Catégories'!$F$5+1)=0,S$3,""))),"")</f>
        <v/>
      </c>
      <c r="T674" s="7" t="str">
        <f ca="1">IF(AND($A674&lt;&gt;"",T$9&lt;&gt;""),IF(HLOOKUP(T$9,'Feuille1-Catégories'!$C$1:$G$2,2,FALSE)="OUI",T$3,IF(HLOOKUP(T$9,'Feuille1-Catégories'!$C$1:$G$3,3,FALSE)="OUI",OFFSET(T$3,MOD(QUOTIENT(ROW()-ROW($A$20),'Feuille1-Catégories'!$B$6/T$6),T$5),0),IF(MOD($A674-1-T$10,'Feuille1-Catégories'!$F$5+1)=0,T$3,""))),"")</f>
        <v/>
      </c>
      <c r="U674" s="7" t="str">
        <f ca="1">IF(AND($A674&lt;&gt;"",U$9&lt;&gt;""),IF(HLOOKUP(U$9,'Feuille1-Catégories'!$C$1:$G$2,2,FALSE)="OUI",U$3,IF(HLOOKUP(U$9,'Feuille1-Catégories'!$C$1:$G$3,3,FALSE)="OUI",OFFSET(U$3,MOD(QUOTIENT(ROW()-ROW($A$20),'Feuille1-Catégories'!$B$6/U$6),U$5),0),IF(MOD($A674-1-U$10,'Feuille1-Catégories'!$F$5+1)=0,U$3,""))),"")</f>
        <v/>
      </c>
      <c r="V674" s="7" t="str">
        <f ca="1">IF(AND($A674&lt;&gt;"",V$9&lt;&gt;""),IF(HLOOKUP(V$9,'Feuille1-Catégories'!$C$1:$G$2,2,FALSE)="OUI",V$3,IF(HLOOKUP(V$9,'Feuille1-Catégories'!$C$1:$G$3,3,FALSE)="OUI",OFFSET(V$3,MOD(QUOTIENT(ROW()-ROW($A$20),'Feuille1-Catégories'!$B$6/V$6),V$5),0),IF(MOD($A674-1-V$10,'Feuille1-Catégories'!$F$5+1)=0,V$3,""))),"")</f>
        <v/>
      </c>
      <c r="W674" s="7" t="str">
        <f ca="1">IF(AND($A674&lt;&gt;"",W$9&lt;&gt;""),IF(HLOOKUP(W$9,'Feuille1-Catégories'!$C$1:$G$2,2,FALSE)="OUI",W$3,IF(HLOOKUP(W$9,'Feuille1-Catégories'!$C$1:$G$3,3,FALSE)="OUI",OFFSET(W$3,MOD(QUOTIENT(ROW()-ROW($A$20),'Feuille1-Catégories'!$B$6/W$6),W$5),0),IF(MOD($A674-1-W$10,'Feuille1-Catégories'!$F$5+1)=0,W$3,""))),"")</f>
        <v/>
      </c>
      <c r="X674" s="7" t="str">
        <f ca="1">IF(AND($A674&lt;&gt;"",X$9&lt;&gt;""),IF(HLOOKUP(X$9,'Feuille1-Catégories'!$C$1:$G$2,2,FALSE)="OUI",X$3,IF(HLOOKUP(X$9,'Feuille1-Catégories'!$C$1:$G$3,3,FALSE)="OUI",OFFSET(X$3,MOD(QUOTIENT(ROW()-ROW($A$20),'Feuille1-Catégories'!$B$6/X$6),X$5),0),IF(MOD($A674-1-X$10,'Feuille1-Catégories'!$F$5+1)=0,X$3,""))),"")</f>
        <v/>
      </c>
      <c r="Y674" s="7" t="str">
        <f ca="1">IF(AND($A674&lt;&gt;"",Y$9&lt;&gt;""),IF(HLOOKUP(Y$9,'Feuille1-Catégories'!$C$1:$G$2,2,FALSE)="OUI",Y$3,IF(HLOOKUP(Y$9,'Feuille1-Catégories'!$C$1:$G$3,3,FALSE)="OUI",OFFSET(Y$3,MOD(QUOTIENT(ROW()-ROW($A$20),'Feuille1-Catégories'!$B$6/Y$6),Y$5),0),IF(MOD($A674-1-Y$10,'Feuille1-Catégories'!$F$5+1)=0,Y$3,""))),"")</f>
        <v/>
      </c>
      <c r="Z674" s="7" t="str">
        <f ca="1">IF(AND($A674&lt;&gt;"",Z$9&lt;&gt;""),IF(HLOOKUP(Z$9,'Feuille1-Catégories'!$C$1:$G$2,2,FALSE)="OUI",Z$3,IF(HLOOKUP(Z$9,'Feuille1-Catégories'!$C$1:$G$3,3,FALSE)="OUI",OFFSET(Z$3,MOD(QUOTIENT(ROW()-ROW($A$20),'Feuille1-Catégories'!$B$6/Z$6),Z$5),0),"")),"")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75" spans="1:26" ht="17" x14ac:dyDescent="0.2">
      <c r="A675" s="21" t="str">
        <f>IF(ROW()-ROW($A$19)&gt;'Feuille1-Catégories'!$B$6,"",ROW()-ROW($A$19))</f>
        <v/>
      </c>
      <c r="B675" s="33" t="str">
        <f t="shared" si="31"/>
        <v/>
      </c>
      <c r="C675" s="10" t="str">
        <f t="shared" si="32"/>
        <v/>
      </c>
      <c r="D675" s="10" t="str">
        <f>IF('Feuille3-Coût de production'!D675&lt;&gt;"",'Feuille3-Coût de production'!D675,"")</f>
        <v/>
      </c>
      <c r="E675" s="10" t="str">
        <f t="shared" si="33"/>
        <v/>
      </c>
      <c r="F675" s="7" t="str">
        <f ca="1">IF(AND($A675&lt;&gt;"",F$9&lt;&gt;""),IF(HLOOKUP(F$9,'Feuille1-Catégories'!$C$1:$G$2,2,FALSE)="OUI",F$3,IF(HLOOKUP(F$9,'Feuille1-Catégories'!$C$1:$G$3,3,FALSE)="OUI",OFFSET(F$3,MOD(QUOTIENT(ROW()-ROW($A$20),'Feuille1-Catégories'!$B$6/F$6),F$5),0),IF(MOD($A675-1-F$10,'Feuille1-Catégories'!$F$5+1)=0,F$3,""))),"")</f>
        <v/>
      </c>
      <c r="G675" s="7" t="str">
        <f ca="1">IF(AND($A675&lt;&gt;"",G$9&lt;&gt;""),IF(HLOOKUP(G$9,'Feuille1-Catégories'!$C$1:$G$2,2,FALSE)="OUI",G$3,IF(HLOOKUP(G$9,'Feuille1-Catégories'!$C$1:$G$3,3,FALSE)="OUI",OFFSET(G$3,MOD(QUOTIENT(ROW()-ROW($A$20),'Feuille1-Catégories'!$B$6/G$6),G$5),0),IF(MOD($A675-1-G$10,'Feuille1-Catégories'!$F$5+1)=0,G$3,""))),"")</f>
        <v/>
      </c>
      <c r="H675" s="7" t="str">
        <f ca="1">IF(AND($A675&lt;&gt;"",H$9&lt;&gt;""),IF(HLOOKUP(H$9,'Feuille1-Catégories'!$C$1:$G$2,2,FALSE)="OUI",H$3,IF(HLOOKUP(H$9,'Feuille1-Catégories'!$C$1:$G$3,3,FALSE)="OUI",OFFSET(H$3,MOD(QUOTIENT(ROW()-ROW($A$20),'Feuille1-Catégories'!$B$6/H$6),H$5),0),IF(MOD($A675-1-H$10,'Feuille1-Catégories'!$F$5+1)=0,H$3,""))),"")</f>
        <v/>
      </c>
      <c r="I675" s="7" t="str">
        <f ca="1">IF(AND($A675&lt;&gt;"",I$9&lt;&gt;""),IF(HLOOKUP(I$9,'Feuille1-Catégories'!$C$1:$G$2,2,FALSE)="OUI",I$3,IF(HLOOKUP(I$9,'Feuille1-Catégories'!$C$1:$G$3,3,FALSE)="OUI",OFFSET(I$3,MOD(QUOTIENT(ROW()-ROW($A$20),'Feuille1-Catégories'!$B$6/I$6),I$5),0),IF(MOD($A675-1-I$10,'Feuille1-Catégories'!$F$5+1)=0,I$3,""))),"")</f>
        <v/>
      </c>
      <c r="J675" s="7" t="str">
        <f ca="1">IF(AND($A675&lt;&gt;"",J$9&lt;&gt;""),IF(HLOOKUP(J$9,'Feuille1-Catégories'!$C$1:$G$2,2,FALSE)="OUI",J$3,IF(HLOOKUP(J$9,'Feuille1-Catégories'!$C$1:$G$3,3,FALSE)="OUI",OFFSET(J$3,MOD(QUOTIENT(ROW()-ROW($A$20),'Feuille1-Catégories'!$B$6/J$6),J$5),0),IF(MOD($A675-1-J$10,'Feuille1-Catégories'!$F$5+1)=0,J$3,""))),"")</f>
        <v/>
      </c>
      <c r="K675" s="7" t="str">
        <f ca="1">IF(AND($A675&lt;&gt;"",K$9&lt;&gt;""),IF(HLOOKUP(K$9,'Feuille1-Catégories'!$C$1:$G$2,2,FALSE)="OUI",K$3,IF(HLOOKUP(K$9,'Feuille1-Catégories'!$C$1:$G$3,3,FALSE)="OUI",OFFSET(K$3,MOD(QUOTIENT(ROW()-ROW($A$20),'Feuille1-Catégories'!$B$6/K$6),K$5),0),IF(MOD($A675-1-K$10,'Feuille1-Catégories'!$F$5+1)=0,K$3,""))),"")</f>
        <v/>
      </c>
      <c r="L675" s="7" t="str">
        <f ca="1">IF(AND($A675&lt;&gt;"",L$9&lt;&gt;""),IF(HLOOKUP(L$9,'Feuille1-Catégories'!$C$1:$G$2,2,FALSE)="OUI",L$3,IF(HLOOKUP(L$9,'Feuille1-Catégories'!$C$1:$G$3,3,FALSE)="OUI",OFFSET(L$3,MOD(QUOTIENT(ROW()-ROW($A$20),'Feuille1-Catégories'!$B$6/L$6),L$5),0),IF(MOD($A675-1-L$10,'Feuille1-Catégories'!$F$5+1)=0,L$3,""))),"")</f>
        <v/>
      </c>
      <c r="M675" s="7" t="str">
        <f ca="1">IF(AND($A675&lt;&gt;"",M$9&lt;&gt;""),IF(HLOOKUP(M$9,'Feuille1-Catégories'!$C$1:$G$2,2,FALSE)="OUI",M$3,IF(HLOOKUP(M$9,'Feuille1-Catégories'!$C$1:$G$3,3,FALSE)="OUI",OFFSET(M$3,MOD(QUOTIENT(ROW()-ROW($A$20),'Feuille1-Catégories'!$B$6/M$6),M$5),0),IF(MOD($A675-1-M$10,'Feuille1-Catégories'!$F$5+1)=0,M$3,""))),"")</f>
        <v/>
      </c>
      <c r="N675" s="7" t="str">
        <f ca="1">IF(AND($A675&lt;&gt;"",N$9&lt;&gt;""),IF(HLOOKUP(N$9,'Feuille1-Catégories'!$C$1:$G$2,2,FALSE)="OUI",N$3,IF(HLOOKUP(N$9,'Feuille1-Catégories'!$C$1:$G$3,3,FALSE)="OUI",OFFSET(N$3,MOD(QUOTIENT(ROW()-ROW($A$20),'Feuille1-Catégories'!$B$6/N$6),N$5),0),IF(MOD($A675-1-N$10,'Feuille1-Catégories'!$F$5+1)=0,N$3,""))),"")</f>
        <v/>
      </c>
      <c r="O675" s="7" t="str">
        <f ca="1">IF(AND($A675&lt;&gt;"",O$9&lt;&gt;""),IF(HLOOKUP(O$9,'Feuille1-Catégories'!$C$1:$G$2,2,FALSE)="OUI",O$3,IF(HLOOKUP(O$9,'Feuille1-Catégories'!$C$1:$G$3,3,FALSE)="OUI",OFFSET(O$3,MOD(QUOTIENT(ROW()-ROW($A$20),'Feuille1-Catégories'!$B$6/O$6),O$5),0),IF(MOD($A675-1-O$10,'Feuille1-Catégories'!$F$5+1)=0,O$3,""))),"")</f>
        <v/>
      </c>
      <c r="P675" s="7" t="str">
        <f ca="1">IF(AND($A675&lt;&gt;"",P$9&lt;&gt;""),IF(HLOOKUP(P$9,'Feuille1-Catégories'!$C$1:$G$2,2,FALSE)="OUI",P$3,IF(HLOOKUP(P$9,'Feuille1-Catégories'!$C$1:$G$3,3,FALSE)="OUI",OFFSET(P$3,MOD(QUOTIENT(ROW()-ROW($A$20),'Feuille1-Catégories'!$B$6/P$6),P$5),0),IF(MOD($A675-1-P$10,'Feuille1-Catégories'!$F$5+1)=0,P$3,""))),"")</f>
        <v/>
      </c>
      <c r="Q675" s="7" t="str">
        <f ca="1">IF(AND($A675&lt;&gt;"",Q$9&lt;&gt;""),IF(HLOOKUP(Q$9,'Feuille1-Catégories'!$C$1:$G$2,2,FALSE)="OUI",Q$3,IF(HLOOKUP(Q$9,'Feuille1-Catégories'!$C$1:$G$3,3,FALSE)="OUI",OFFSET(Q$3,MOD(QUOTIENT(ROW()-ROW($A$20),'Feuille1-Catégories'!$B$6/Q$6),Q$5),0),IF(MOD($A675-1-Q$10,'Feuille1-Catégories'!$F$5+1)=0,Q$3,""))),"")</f>
        <v/>
      </c>
      <c r="R675" s="7" t="str">
        <f ca="1">IF(AND($A675&lt;&gt;"",R$9&lt;&gt;""),IF(HLOOKUP(R$9,'Feuille1-Catégories'!$C$1:$G$2,2,FALSE)="OUI",R$3,IF(HLOOKUP(R$9,'Feuille1-Catégories'!$C$1:$G$3,3,FALSE)="OUI",OFFSET(R$3,MOD(QUOTIENT(ROW()-ROW($A$20),'Feuille1-Catégories'!$B$6/R$6),R$5),0),IF(MOD($A675-1-R$10,'Feuille1-Catégories'!$F$5+1)=0,R$3,""))),"")</f>
        <v/>
      </c>
      <c r="S675" s="7" t="str">
        <f ca="1">IF(AND($A675&lt;&gt;"",S$9&lt;&gt;""),IF(HLOOKUP(S$9,'Feuille1-Catégories'!$C$1:$G$2,2,FALSE)="OUI",S$3,IF(HLOOKUP(S$9,'Feuille1-Catégories'!$C$1:$G$3,3,FALSE)="OUI",OFFSET(S$3,MOD(QUOTIENT(ROW()-ROW($A$20),'Feuille1-Catégories'!$B$6/S$6),S$5),0),IF(MOD($A675-1-S$10,'Feuille1-Catégories'!$F$5+1)=0,S$3,""))),"")</f>
        <v/>
      </c>
      <c r="T675" s="7" t="str">
        <f ca="1">IF(AND($A675&lt;&gt;"",T$9&lt;&gt;""),IF(HLOOKUP(T$9,'Feuille1-Catégories'!$C$1:$G$2,2,FALSE)="OUI",T$3,IF(HLOOKUP(T$9,'Feuille1-Catégories'!$C$1:$G$3,3,FALSE)="OUI",OFFSET(T$3,MOD(QUOTIENT(ROW()-ROW($A$20),'Feuille1-Catégories'!$B$6/T$6),T$5),0),IF(MOD($A675-1-T$10,'Feuille1-Catégories'!$F$5+1)=0,T$3,""))),"")</f>
        <v/>
      </c>
      <c r="U675" s="7" t="str">
        <f ca="1">IF(AND($A675&lt;&gt;"",U$9&lt;&gt;""),IF(HLOOKUP(U$9,'Feuille1-Catégories'!$C$1:$G$2,2,FALSE)="OUI",U$3,IF(HLOOKUP(U$9,'Feuille1-Catégories'!$C$1:$G$3,3,FALSE)="OUI",OFFSET(U$3,MOD(QUOTIENT(ROW()-ROW($A$20),'Feuille1-Catégories'!$B$6/U$6),U$5),0),IF(MOD($A675-1-U$10,'Feuille1-Catégories'!$F$5+1)=0,U$3,""))),"")</f>
        <v/>
      </c>
      <c r="V675" s="7" t="str">
        <f ca="1">IF(AND($A675&lt;&gt;"",V$9&lt;&gt;""),IF(HLOOKUP(V$9,'Feuille1-Catégories'!$C$1:$G$2,2,FALSE)="OUI",V$3,IF(HLOOKUP(V$9,'Feuille1-Catégories'!$C$1:$G$3,3,FALSE)="OUI",OFFSET(V$3,MOD(QUOTIENT(ROW()-ROW($A$20),'Feuille1-Catégories'!$B$6/V$6),V$5),0),IF(MOD($A675-1-V$10,'Feuille1-Catégories'!$F$5+1)=0,V$3,""))),"")</f>
        <v/>
      </c>
      <c r="W675" s="7" t="str">
        <f ca="1">IF(AND($A675&lt;&gt;"",W$9&lt;&gt;""),IF(HLOOKUP(W$9,'Feuille1-Catégories'!$C$1:$G$2,2,FALSE)="OUI",W$3,IF(HLOOKUP(W$9,'Feuille1-Catégories'!$C$1:$G$3,3,FALSE)="OUI",OFFSET(W$3,MOD(QUOTIENT(ROW()-ROW($A$20),'Feuille1-Catégories'!$B$6/W$6),W$5),0),IF(MOD($A675-1-W$10,'Feuille1-Catégories'!$F$5+1)=0,W$3,""))),"")</f>
        <v/>
      </c>
      <c r="X675" s="7" t="str">
        <f ca="1">IF(AND($A675&lt;&gt;"",X$9&lt;&gt;""),IF(HLOOKUP(X$9,'Feuille1-Catégories'!$C$1:$G$2,2,FALSE)="OUI",X$3,IF(HLOOKUP(X$9,'Feuille1-Catégories'!$C$1:$G$3,3,FALSE)="OUI",OFFSET(X$3,MOD(QUOTIENT(ROW()-ROW($A$20),'Feuille1-Catégories'!$B$6/X$6),X$5),0),IF(MOD($A675-1-X$10,'Feuille1-Catégories'!$F$5+1)=0,X$3,""))),"")</f>
        <v/>
      </c>
      <c r="Y675" s="7" t="str">
        <f ca="1">IF(AND($A675&lt;&gt;"",Y$9&lt;&gt;""),IF(HLOOKUP(Y$9,'Feuille1-Catégories'!$C$1:$G$2,2,FALSE)="OUI",Y$3,IF(HLOOKUP(Y$9,'Feuille1-Catégories'!$C$1:$G$3,3,FALSE)="OUI",OFFSET(Y$3,MOD(QUOTIENT(ROW()-ROW($A$20),'Feuille1-Catégories'!$B$6/Y$6),Y$5),0),IF(MOD($A675-1-Y$10,'Feuille1-Catégories'!$F$5+1)=0,Y$3,""))),"")</f>
        <v/>
      </c>
      <c r="Z675" s="7" t="str">
        <f ca="1">IF(AND($A675&lt;&gt;"",Z$9&lt;&gt;""),IF(HLOOKUP(Z$9,'Feuille1-Catégories'!$C$1:$G$2,2,FALSE)="OUI",Z$3,IF(HLOOKUP(Z$9,'Feuille1-Catégories'!$C$1:$G$3,3,FALSE)="OUI",OFFSET(Z$3,MOD(QUOTIENT(ROW()-ROW($A$20),'Feuille1-Catégories'!$B$6/Z$6),Z$5),0),"")),"")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76" spans="1:26" ht="17" x14ac:dyDescent="0.2">
      <c r="A676" s="21" t="str">
        <f>IF(ROW()-ROW($A$19)&gt;'Feuille1-Catégories'!$B$6,"",ROW()-ROW($A$19))</f>
        <v/>
      </c>
      <c r="B676" s="33" t="str">
        <f t="shared" si="31"/>
        <v/>
      </c>
      <c r="C676" s="10" t="str">
        <f t="shared" si="32"/>
        <v/>
      </c>
      <c r="D676" s="10" t="str">
        <f>IF('Feuille3-Coût de production'!D676&lt;&gt;"",'Feuille3-Coût de production'!D676,"")</f>
        <v/>
      </c>
      <c r="E676" s="10" t="str">
        <f t="shared" si="33"/>
        <v/>
      </c>
      <c r="F676" s="7" t="str">
        <f ca="1">IF(AND($A676&lt;&gt;"",F$9&lt;&gt;""),IF(HLOOKUP(F$9,'Feuille1-Catégories'!$C$1:$G$2,2,FALSE)="OUI",F$3,IF(HLOOKUP(F$9,'Feuille1-Catégories'!$C$1:$G$3,3,FALSE)="OUI",OFFSET(F$3,MOD(QUOTIENT(ROW()-ROW($A$20),'Feuille1-Catégories'!$B$6/F$6),F$5),0),IF(MOD($A676-1-F$10,'Feuille1-Catégories'!$F$5+1)=0,F$3,""))),"")</f>
        <v/>
      </c>
      <c r="G676" s="7" t="str">
        <f ca="1">IF(AND($A676&lt;&gt;"",G$9&lt;&gt;""),IF(HLOOKUP(G$9,'Feuille1-Catégories'!$C$1:$G$2,2,FALSE)="OUI",G$3,IF(HLOOKUP(G$9,'Feuille1-Catégories'!$C$1:$G$3,3,FALSE)="OUI",OFFSET(G$3,MOD(QUOTIENT(ROW()-ROW($A$20),'Feuille1-Catégories'!$B$6/G$6),G$5),0),IF(MOD($A676-1-G$10,'Feuille1-Catégories'!$F$5+1)=0,G$3,""))),"")</f>
        <v/>
      </c>
      <c r="H676" s="7" t="str">
        <f ca="1">IF(AND($A676&lt;&gt;"",H$9&lt;&gt;""),IF(HLOOKUP(H$9,'Feuille1-Catégories'!$C$1:$G$2,2,FALSE)="OUI",H$3,IF(HLOOKUP(H$9,'Feuille1-Catégories'!$C$1:$G$3,3,FALSE)="OUI",OFFSET(H$3,MOD(QUOTIENT(ROW()-ROW($A$20),'Feuille1-Catégories'!$B$6/H$6),H$5),0),IF(MOD($A676-1-H$10,'Feuille1-Catégories'!$F$5+1)=0,H$3,""))),"")</f>
        <v/>
      </c>
      <c r="I676" s="7" t="str">
        <f ca="1">IF(AND($A676&lt;&gt;"",I$9&lt;&gt;""),IF(HLOOKUP(I$9,'Feuille1-Catégories'!$C$1:$G$2,2,FALSE)="OUI",I$3,IF(HLOOKUP(I$9,'Feuille1-Catégories'!$C$1:$G$3,3,FALSE)="OUI",OFFSET(I$3,MOD(QUOTIENT(ROW()-ROW($A$20),'Feuille1-Catégories'!$B$6/I$6),I$5),0),IF(MOD($A676-1-I$10,'Feuille1-Catégories'!$F$5+1)=0,I$3,""))),"")</f>
        <v/>
      </c>
      <c r="J676" s="7" t="str">
        <f ca="1">IF(AND($A676&lt;&gt;"",J$9&lt;&gt;""),IF(HLOOKUP(J$9,'Feuille1-Catégories'!$C$1:$G$2,2,FALSE)="OUI",J$3,IF(HLOOKUP(J$9,'Feuille1-Catégories'!$C$1:$G$3,3,FALSE)="OUI",OFFSET(J$3,MOD(QUOTIENT(ROW()-ROW($A$20),'Feuille1-Catégories'!$B$6/J$6),J$5),0),IF(MOD($A676-1-J$10,'Feuille1-Catégories'!$F$5+1)=0,J$3,""))),"")</f>
        <v/>
      </c>
      <c r="K676" s="7" t="str">
        <f ca="1">IF(AND($A676&lt;&gt;"",K$9&lt;&gt;""),IF(HLOOKUP(K$9,'Feuille1-Catégories'!$C$1:$G$2,2,FALSE)="OUI",K$3,IF(HLOOKUP(K$9,'Feuille1-Catégories'!$C$1:$G$3,3,FALSE)="OUI",OFFSET(K$3,MOD(QUOTIENT(ROW()-ROW($A$20),'Feuille1-Catégories'!$B$6/K$6),K$5),0),IF(MOD($A676-1-K$10,'Feuille1-Catégories'!$F$5+1)=0,K$3,""))),"")</f>
        <v/>
      </c>
      <c r="L676" s="7" t="str">
        <f ca="1">IF(AND($A676&lt;&gt;"",L$9&lt;&gt;""),IF(HLOOKUP(L$9,'Feuille1-Catégories'!$C$1:$G$2,2,FALSE)="OUI",L$3,IF(HLOOKUP(L$9,'Feuille1-Catégories'!$C$1:$G$3,3,FALSE)="OUI",OFFSET(L$3,MOD(QUOTIENT(ROW()-ROW($A$20),'Feuille1-Catégories'!$B$6/L$6),L$5),0),IF(MOD($A676-1-L$10,'Feuille1-Catégories'!$F$5+1)=0,L$3,""))),"")</f>
        <v/>
      </c>
      <c r="M676" s="7" t="str">
        <f ca="1">IF(AND($A676&lt;&gt;"",M$9&lt;&gt;""),IF(HLOOKUP(M$9,'Feuille1-Catégories'!$C$1:$G$2,2,FALSE)="OUI",M$3,IF(HLOOKUP(M$9,'Feuille1-Catégories'!$C$1:$G$3,3,FALSE)="OUI",OFFSET(M$3,MOD(QUOTIENT(ROW()-ROW($A$20),'Feuille1-Catégories'!$B$6/M$6),M$5),0),IF(MOD($A676-1-M$10,'Feuille1-Catégories'!$F$5+1)=0,M$3,""))),"")</f>
        <v/>
      </c>
      <c r="N676" s="7" t="str">
        <f ca="1">IF(AND($A676&lt;&gt;"",N$9&lt;&gt;""),IF(HLOOKUP(N$9,'Feuille1-Catégories'!$C$1:$G$2,2,FALSE)="OUI",N$3,IF(HLOOKUP(N$9,'Feuille1-Catégories'!$C$1:$G$3,3,FALSE)="OUI",OFFSET(N$3,MOD(QUOTIENT(ROW()-ROW($A$20),'Feuille1-Catégories'!$B$6/N$6),N$5),0),IF(MOD($A676-1-N$10,'Feuille1-Catégories'!$F$5+1)=0,N$3,""))),"")</f>
        <v/>
      </c>
      <c r="O676" s="7" t="str">
        <f ca="1">IF(AND($A676&lt;&gt;"",O$9&lt;&gt;""),IF(HLOOKUP(O$9,'Feuille1-Catégories'!$C$1:$G$2,2,FALSE)="OUI",O$3,IF(HLOOKUP(O$9,'Feuille1-Catégories'!$C$1:$G$3,3,FALSE)="OUI",OFFSET(O$3,MOD(QUOTIENT(ROW()-ROW($A$20),'Feuille1-Catégories'!$B$6/O$6),O$5),0),IF(MOD($A676-1-O$10,'Feuille1-Catégories'!$F$5+1)=0,O$3,""))),"")</f>
        <v/>
      </c>
      <c r="P676" s="7" t="str">
        <f ca="1">IF(AND($A676&lt;&gt;"",P$9&lt;&gt;""),IF(HLOOKUP(P$9,'Feuille1-Catégories'!$C$1:$G$2,2,FALSE)="OUI",P$3,IF(HLOOKUP(P$9,'Feuille1-Catégories'!$C$1:$G$3,3,FALSE)="OUI",OFFSET(P$3,MOD(QUOTIENT(ROW()-ROW($A$20),'Feuille1-Catégories'!$B$6/P$6),P$5),0),IF(MOD($A676-1-P$10,'Feuille1-Catégories'!$F$5+1)=0,P$3,""))),"")</f>
        <v/>
      </c>
      <c r="Q676" s="7" t="str">
        <f ca="1">IF(AND($A676&lt;&gt;"",Q$9&lt;&gt;""),IF(HLOOKUP(Q$9,'Feuille1-Catégories'!$C$1:$G$2,2,FALSE)="OUI",Q$3,IF(HLOOKUP(Q$9,'Feuille1-Catégories'!$C$1:$G$3,3,FALSE)="OUI",OFFSET(Q$3,MOD(QUOTIENT(ROW()-ROW($A$20),'Feuille1-Catégories'!$B$6/Q$6),Q$5),0),IF(MOD($A676-1-Q$10,'Feuille1-Catégories'!$F$5+1)=0,Q$3,""))),"")</f>
        <v/>
      </c>
      <c r="R676" s="7" t="str">
        <f ca="1">IF(AND($A676&lt;&gt;"",R$9&lt;&gt;""),IF(HLOOKUP(R$9,'Feuille1-Catégories'!$C$1:$G$2,2,FALSE)="OUI",R$3,IF(HLOOKUP(R$9,'Feuille1-Catégories'!$C$1:$G$3,3,FALSE)="OUI",OFFSET(R$3,MOD(QUOTIENT(ROW()-ROW($A$20),'Feuille1-Catégories'!$B$6/R$6),R$5),0),IF(MOD($A676-1-R$10,'Feuille1-Catégories'!$F$5+1)=0,R$3,""))),"")</f>
        <v/>
      </c>
      <c r="S676" s="7" t="str">
        <f ca="1">IF(AND($A676&lt;&gt;"",S$9&lt;&gt;""),IF(HLOOKUP(S$9,'Feuille1-Catégories'!$C$1:$G$2,2,FALSE)="OUI",S$3,IF(HLOOKUP(S$9,'Feuille1-Catégories'!$C$1:$G$3,3,FALSE)="OUI",OFFSET(S$3,MOD(QUOTIENT(ROW()-ROW($A$20),'Feuille1-Catégories'!$B$6/S$6),S$5),0),IF(MOD($A676-1-S$10,'Feuille1-Catégories'!$F$5+1)=0,S$3,""))),"")</f>
        <v/>
      </c>
      <c r="T676" s="7" t="str">
        <f ca="1">IF(AND($A676&lt;&gt;"",T$9&lt;&gt;""),IF(HLOOKUP(T$9,'Feuille1-Catégories'!$C$1:$G$2,2,FALSE)="OUI",T$3,IF(HLOOKUP(T$9,'Feuille1-Catégories'!$C$1:$G$3,3,FALSE)="OUI",OFFSET(T$3,MOD(QUOTIENT(ROW()-ROW($A$20),'Feuille1-Catégories'!$B$6/T$6),T$5),0),IF(MOD($A676-1-T$10,'Feuille1-Catégories'!$F$5+1)=0,T$3,""))),"")</f>
        <v/>
      </c>
      <c r="U676" s="7" t="str">
        <f ca="1">IF(AND($A676&lt;&gt;"",U$9&lt;&gt;""),IF(HLOOKUP(U$9,'Feuille1-Catégories'!$C$1:$G$2,2,FALSE)="OUI",U$3,IF(HLOOKUP(U$9,'Feuille1-Catégories'!$C$1:$G$3,3,FALSE)="OUI",OFFSET(U$3,MOD(QUOTIENT(ROW()-ROW($A$20),'Feuille1-Catégories'!$B$6/U$6),U$5),0),IF(MOD($A676-1-U$10,'Feuille1-Catégories'!$F$5+1)=0,U$3,""))),"")</f>
        <v/>
      </c>
      <c r="V676" s="7" t="str">
        <f ca="1">IF(AND($A676&lt;&gt;"",V$9&lt;&gt;""),IF(HLOOKUP(V$9,'Feuille1-Catégories'!$C$1:$G$2,2,FALSE)="OUI",V$3,IF(HLOOKUP(V$9,'Feuille1-Catégories'!$C$1:$G$3,3,FALSE)="OUI",OFFSET(V$3,MOD(QUOTIENT(ROW()-ROW($A$20),'Feuille1-Catégories'!$B$6/V$6),V$5),0),IF(MOD($A676-1-V$10,'Feuille1-Catégories'!$F$5+1)=0,V$3,""))),"")</f>
        <v/>
      </c>
      <c r="W676" s="7" t="str">
        <f ca="1">IF(AND($A676&lt;&gt;"",W$9&lt;&gt;""),IF(HLOOKUP(W$9,'Feuille1-Catégories'!$C$1:$G$2,2,FALSE)="OUI",W$3,IF(HLOOKUP(W$9,'Feuille1-Catégories'!$C$1:$G$3,3,FALSE)="OUI",OFFSET(W$3,MOD(QUOTIENT(ROW()-ROW($A$20),'Feuille1-Catégories'!$B$6/W$6),W$5),0),IF(MOD($A676-1-W$10,'Feuille1-Catégories'!$F$5+1)=0,W$3,""))),"")</f>
        <v/>
      </c>
      <c r="X676" s="7" t="str">
        <f ca="1">IF(AND($A676&lt;&gt;"",X$9&lt;&gt;""),IF(HLOOKUP(X$9,'Feuille1-Catégories'!$C$1:$G$2,2,FALSE)="OUI",X$3,IF(HLOOKUP(X$9,'Feuille1-Catégories'!$C$1:$G$3,3,FALSE)="OUI",OFFSET(X$3,MOD(QUOTIENT(ROW()-ROW($A$20),'Feuille1-Catégories'!$B$6/X$6),X$5),0),IF(MOD($A676-1-X$10,'Feuille1-Catégories'!$F$5+1)=0,X$3,""))),"")</f>
        <v/>
      </c>
      <c r="Y676" s="7" t="str">
        <f ca="1">IF(AND($A676&lt;&gt;"",Y$9&lt;&gt;""),IF(HLOOKUP(Y$9,'Feuille1-Catégories'!$C$1:$G$2,2,FALSE)="OUI",Y$3,IF(HLOOKUP(Y$9,'Feuille1-Catégories'!$C$1:$G$3,3,FALSE)="OUI",OFFSET(Y$3,MOD(QUOTIENT(ROW()-ROW($A$20),'Feuille1-Catégories'!$B$6/Y$6),Y$5),0),IF(MOD($A676-1-Y$10,'Feuille1-Catégories'!$F$5+1)=0,Y$3,""))),"")</f>
        <v/>
      </c>
      <c r="Z676" s="7" t="str">
        <f ca="1">IF(AND($A676&lt;&gt;"",Z$9&lt;&gt;""),IF(HLOOKUP(Z$9,'Feuille1-Catégories'!$C$1:$G$2,2,FALSE)="OUI",Z$3,IF(HLOOKUP(Z$9,'Feuille1-Catégories'!$C$1:$G$3,3,FALSE)="OUI",OFFSET(Z$3,MOD(QUOTIENT(ROW()-ROW($A$20),'Feuille1-Catégories'!$B$6/Z$6),Z$5),0),"")),"")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77" spans="1:26" ht="17" x14ac:dyDescent="0.2">
      <c r="A677" s="21" t="str">
        <f>IF(ROW()-ROW($A$19)&gt;'Feuille1-Catégories'!$B$6,"",ROW()-ROW($A$19))</f>
        <v/>
      </c>
      <c r="B677" s="33" t="str">
        <f t="shared" si="31"/>
        <v/>
      </c>
      <c r="C677" s="10" t="str">
        <f t="shared" si="32"/>
        <v/>
      </c>
      <c r="D677" s="10" t="str">
        <f>IF('Feuille3-Coût de production'!D677&lt;&gt;"",'Feuille3-Coût de production'!D677,"")</f>
        <v/>
      </c>
      <c r="E677" s="10" t="str">
        <f t="shared" si="33"/>
        <v/>
      </c>
      <c r="F677" s="7" t="str">
        <f ca="1">IF(AND($A677&lt;&gt;"",F$9&lt;&gt;""),IF(HLOOKUP(F$9,'Feuille1-Catégories'!$C$1:$G$2,2,FALSE)="OUI",F$3,IF(HLOOKUP(F$9,'Feuille1-Catégories'!$C$1:$G$3,3,FALSE)="OUI",OFFSET(F$3,MOD(QUOTIENT(ROW()-ROW($A$20),'Feuille1-Catégories'!$B$6/F$6),F$5),0),IF(MOD($A677-1-F$10,'Feuille1-Catégories'!$F$5+1)=0,F$3,""))),"")</f>
        <v/>
      </c>
      <c r="G677" s="7" t="str">
        <f ca="1">IF(AND($A677&lt;&gt;"",G$9&lt;&gt;""),IF(HLOOKUP(G$9,'Feuille1-Catégories'!$C$1:$G$2,2,FALSE)="OUI",G$3,IF(HLOOKUP(G$9,'Feuille1-Catégories'!$C$1:$G$3,3,FALSE)="OUI",OFFSET(G$3,MOD(QUOTIENT(ROW()-ROW($A$20),'Feuille1-Catégories'!$B$6/G$6),G$5),0),IF(MOD($A677-1-G$10,'Feuille1-Catégories'!$F$5+1)=0,G$3,""))),"")</f>
        <v/>
      </c>
      <c r="H677" s="7" t="str">
        <f ca="1">IF(AND($A677&lt;&gt;"",H$9&lt;&gt;""),IF(HLOOKUP(H$9,'Feuille1-Catégories'!$C$1:$G$2,2,FALSE)="OUI",H$3,IF(HLOOKUP(H$9,'Feuille1-Catégories'!$C$1:$G$3,3,FALSE)="OUI",OFFSET(H$3,MOD(QUOTIENT(ROW()-ROW($A$20),'Feuille1-Catégories'!$B$6/H$6),H$5),0),IF(MOD($A677-1-H$10,'Feuille1-Catégories'!$F$5+1)=0,H$3,""))),"")</f>
        <v/>
      </c>
      <c r="I677" s="7" t="str">
        <f ca="1">IF(AND($A677&lt;&gt;"",I$9&lt;&gt;""),IF(HLOOKUP(I$9,'Feuille1-Catégories'!$C$1:$G$2,2,FALSE)="OUI",I$3,IF(HLOOKUP(I$9,'Feuille1-Catégories'!$C$1:$G$3,3,FALSE)="OUI",OFFSET(I$3,MOD(QUOTIENT(ROW()-ROW($A$20),'Feuille1-Catégories'!$B$6/I$6),I$5),0),IF(MOD($A677-1-I$10,'Feuille1-Catégories'!$F$5+1)=0,I$3,""))),"")</f>
        <v/>
      </c>
      <c r="J677" s="7" t="str">
        <f ca="1">IF(AND($A677&lt;&gt;"",J$9&lt;&gt;""),IF(HLOOKUP(J$9,'Feuille1-Catégories'!$C$1:$G$2,2,FALSE)="OUI",J$3,IF(HLOOKUP(J$9,'Feuille1-Catégories'!$C$1:$G$3,3,FALSE)="OUI",OFFSET(J$3,MOD(QUOTIENT(ROW()-ROW($A$20),'Feuille1-Catégories'!$B$6/J$6),J$5),0),IF(MOD($A677-1-J$10,'Feuille1-Catégories'!$F$5+1)=0,J$3,""))),"")</f>
        <v/>
      </c>
      <c r="K677" s="7" t="str">
        <f ca="1">IF(AND($A677&lt;&gt;"",K$9&lt;&gt;""),IF(HLOOKUP(K$9,'Feuille1-Catégories'!$C$1:$G$2,2,FALSE)="OUI",K$3,IF(HLOOKUP(K$9,'Feuille1-Catégories'!$C$1:$G$3,3,FALSE)="OUI",OFFSET(K$3,MOD(QUOTIENT(ROW()-ROW($A$20),'Feuille1-Catégories'!$B$6/K$6),K$5),0),IF(MOD($A677-1-K$10,'Feuille1-Catégories'!$F$5+1)=0,K$3,""))),"")</f>
        <v/>
      </c>
      <c r="L677" s="7" t="str">
        <f ca="1">IF(AND($A677&lt;&gt;"",L$9&lt;&gt;""),IF(HLOOKUP(L$9,'Feuille1-Catégories'!$C$1:$G$2,2,FALSE)="OUI",L$3,IF(HLOOKUP(L$9,'Feuille1-Catégories'!$C$1:$G$3,3,FALSE)="OUI",OFFSET(L$3,MOD(QUOTIENT(ROW()-ROW($A$20),'Feuille1-Catégories'!$B$6/L$6),L$5),0),IF(MOD($A677-1-L$10,'Feuille1-Catégories'!$F$5+1)=0,L$3,""))),"")</f>
        <v/>
      </c>
      <c r="M677" s="7" t="str">
        <f ca="1">IF(AND($A677&lt;&gt;"",M$9&lt;&gt;""),IF(HLOOKUP(M$9,'Feuille1-Catégories'!$C$1:$G$2,2,FALSE)="OUI",M$3,IF(HLOOKUP(M$9,'Feuille1-Catégories'!$C$1:$G$3,3,FALSE)="OUI",OFFSET(M$3,MOD(QUOTIENT(ROW()-ROW($A$20),'Feuille1-Catégories'!$B$6/M$6),M$5),0),IF(MOD($A677-1-M$10,'Feuille1-Catégories'!$F$5+1)=0,M$3,""))),"")</f>
        <v/>
      </c>
      <c r="N677" s="7" t="str">
        <f ca="1">IF(AND($A677&lt;&gt;"",N$9&lt;&gt;""),IF(HLOOKUP(N$9,'Feuille1-Catégories'!$C$1:$G$2,2,FALSE)="OUI",N$3,IF(HLOOKUP(N$9,'Feuille1-Catégories'!$C$1:$G$3,3,FALSE)="OUI",OFFSET(N$3,MOD(QUOTIENT(ROW()-ROW($A$20),'Feuille1-Catégories'!$B$6/N$6),N$5),0),IF(MOD($A677-1-N$10,'Feuille1-Catégories'!$F$5+1)=0,N$3,""))),"")</f>
        <v/>
      </c>
      <c r="O677" s="7" t="str">
        <f ca="1">IF(AND($A677&lt;&gt;"",O$9&lt;&gt;""),IF(HLOOKUP(O$9,'Feuille1-Catégories'!$C$1:$G$2,2,FALSE)="OUI",O$3,IF(HLOOKUP(O$9,'Feuille1-Catégories'!$C$1:$G$3,3,FALSE)="OUI",OFFSET(O$3,MOD(QUOTIENT(ROW()-ROW($A$20),'Feuille1-Catégories'!$B$6/O$6),O$5),0),IF(MOD($A677-1-O$10,'Feuille1-Catégories'!$F$5+1)=0,O$3,""))),"")</f>
        <v/>
      </c>
      <c r="P677" s="7" t="str">
        <f ca="1">IF(AND($A677&lt;&gt;"",P$9&lt;&gt;""),IF(HLOOKUP(P$9,'Feuille1-Catégories'!$C$1:$G$2,2,FALSE)="OUI",P$3,IF(HLOOKUP(P$9,'Feuille1-Catégories'!$C$1:$G$3,3,FALSE)="OUI",OFFSET(P$3,MOD(QUOTIENT(ROW()-ROW($A$20),'Feuille1-Catégories'!$B$6/P$6),P$5),0),IF(MOD($A677-1-P$10,'Feuille1-Catégories'!$F$5+1)=0,P$3,""))),"")</f>
        <v/>
      </c>
      <c r="Q677" s="7" t="str">
        <f ca="1">IF(AND($A677&lt;&gt;"",Q$9&lt;&gt;""),IF(HLOOKUP(Q$9,'Feuille1-Catégories'!$C$1:$G$2,2,FALSE)="OUI",Q$3,IF(HLOOKUP(Q$9,'Feuille1-Catégories'!$C$1:$G$3,3,FALSE)="OUI",OFFSET(Q$3,MOD(QUOTIENT(ROW()-ROW($A$20),'Feuille1-Catégories'!$B$6/Q$6),Q$5),0),IF(MOD($A677-1-Q$10,'Feuille1-Catégories'!$F$5+1)=0,Q$3,""))),"")</f>
        <v/>
      </c>
      <c r="R677" s="7" t="str">
        <f ca="1">IF(AND($A677&lt;&gt;"",R$9&lt;&gt;""),IF(HLOOKUP(R$9,'Feuille1-Catégories'!$C$1:$G$2,2,FALSE)="OUI",R$3,IF(HLOOKUP(R$9,'Feuille1-Catégories'!$C$1:$G$3,3,FALSE)="OUI",OFFSET(R$3,MOD(QUOTIENT(ROW()-ROW($A$20),'Feuille1-Catégories'!$B$6/R$6),R$5),0),IF(MOD($A677-1-R$10,'Feuille1-Catégories'!$F$5+1)=0,R$3,""))),"")</f>
        <v/>
      </c>
      <c r="S677" s="7" t="str">
        <f ca="1">IF(AND($A677&lt;&gt;"",S$9&lt;&gt;""),IF(HLOOKUP(S$9,'Feuille1-Catégories'!$C$1:$G$2,2,FALSE)="OUI",S$3,IF(HLOOKUP(S$9,'Feuille1-Catégories'!$C$1:$G$3,3,FALSE)="OUI",OFFSET(S$3,MOD(QUOTIENT(ROW()-ROW($A$20),'Feuille1-Catégories'!$B$6/S$6),S$5),0),IF(MOD($A677-1-S$10,'Feuille1-Catégories'!$F$5+1)=0,S$3,""))),"")</f>
        <v/>
      </c>
      <c r="T677" s="7" t="str">
        <f ca="1">IF(AND($A677&lt;&gt;"",T$9&lt;&gt;""),IF(HLOOKUP(T$9,'Feuille1-Catégories'!$C$1:$G$2,2,FALSE)="OUI",T$3,IF(HLOOKUP(T$9,'Feuille1-Catégories'!$C$1:$G$3,3,FALSE)="OUI",OFFSET(T$3,MOD(QUOTIENT(ROW()-ROW($A$20),'Feuille1-Catégories'!$B$6/T$6),T$5),0),IF(MOD($A677-1-T$10,'Feuille1-Catégories'!$F$5+1)=0,T$3,""))),"")</f>
        <v/>
      </c>
      <c r="U677" s="7" t="str">
        <f ca="1">IF(AND($A677&lt;&gt;"",U$9&lt;&gt;""),IF(HLOOKUP(U$9,'Feuille1-Catégories'!$C$1:$G$2,2,FALSE)="OUI",U$3,IF(HLOOKUP(U$9,'Feuille1-Catégories'!$C$1:$G$3,3,FALSE)="OUI",OFFSET(U$3,MOD(QUOTIENT(ROW()-ROW($A$20),'Feuille1-Catégories'!$B$6/U$6),U$5),0),IF(MOD($A677-1-U$10,'Feuille1-Catégories'!$F$5+1)=0,U$3,""))),"")</f>
        <v/>
      </c>
      <c r="V677" s="7" t="str">
        <f ca="1">IF(AND($A677&lt;&gt;"",V$9&lt;&gt;""),IF(HLOOKUP(V$9,'Feuille1-Catégories'!$C$1:$G$2,2,FALSE)="OUI",V$3,IF(HLOOKUP(V$9,'Feuille1-Catégories'!$C$1:$G$3,3,FALSE)="OUI",OFFSET(V$3,MOD(QUOTIENT(ROW()-ROW($A$20),'Feuille1-Catégories'!$B$6/V$6),V$5),0),IF(MOD($A677-1-V$10,'Feuille1-Catégories'!$F$5+1)=0,V$3,""))),"")</f>
        <v/>
      </c>
      <c r="W677" s="7" t="str">
        <f ca="1">IF(AND($A677&lt;&gt;"",W$9&lt;&gt;""),IF(HLOOKUP(W$9,'Feuille1-Catégories'!$C$1:$G$2,2,FALSE)="OUI",W$3,IF(HLOOKUP(W$9,'Feuille1-Catégories'!$C$1:$G$3,3,FALSE)="OUI",OFFSET(W$3,MOD(QUOTIENT(ROW()-ROW($A$20),'Feuille1-Catégories'!$B$6/W$6),W$5),0),IF(MOD($A677-1-W$10,'Feuille1-Catégories'!$F$5+1)=0,W$3,""))),"")</f>
        <v/>
      </c>
      <c r="X677" s="7" t="str">
        <f ca="1">IF(AND($A677&lt;&gt;"",X$9&lt;&gt;""),IF(HLOOKUP(X$9,'Feuille1-Catégories'!$C$1:$G$2,2,FALSE)="OUI",X$3,IF(HLOOKUP(X$9,'Feuille1-Catégories'!$C$1:$G$3,3,FALSE)="OUI",OFFSET(X$3,MOD(QUOTIENT(ROW()-ROW($A$20),'Feuille1-Catégories'!$B$6/X$6),X$5),0),IF(MOD($A677-1-X$10,'Feuille1-Catégories'!$F$5+1)=0,X$3,""))),"")</f>
        <v/>
      </c>
      <c r="Y677" s="7" t="str">
        <f ca="1">IF(AND($A677&lt;&gt;"",Y$9&lt;&gt;""),IF(HLOOKUP(Y$9,'Feuille1-Catégories'!$C$1:$G$2,2,FALSE)="OUI",Y$3,IF(HLOOKUP(Y$9,'Feuille1-Catégories'!$C$1:$G$3,3,FALSE)="OUI",OFFSET(Y$3,MOD(QUOTIENT(ROW()-ROW($A$20),'Feuille1-Catégories'!$B$6/Y$6),Y$5),0),IF(MOD($A677-1-Y$10,'Feuille1-Catégories'!$F$5+1)=0,Y$3,""))),"")</f>
        <v/>
      </c>
      <c r="Z677" s="7" t="str">
        <f ca="1">IF(AND($A677&lt;&gt;"",Z$9&lt;&gt;""),IF(HLOOKUP(Z$9,'Feuille1-Catégories'!$C$1:$G$2,2,FALSE)="OUI",Z$3,IF(HLOOKUP(Z$9,'Feuille1-Catégories'!$C$1:$G$3,3,FALSE)="OUI",OFFSET(Z$3,MOD(QUOTIENT(ROW()-ROW($A$20),'Feuille1-Catégories'!$B$6/Z$6),Z$5),0),"")),"")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78" spans="1:26" ht="17" x14ac:dyDescent="0.2">
      <c r="A678" s="21" t="str">
        <f>IF(ROW()-ROW($A$19)&gt;'Feuille1-Catégories'!$B$6,"",ROW()-ROW($A$19))</f>
        <v/>
      </c>
      <c r="B678" s="33" t="str">
        <f t="shared" si="31"/>
        <v/>
      </c>
      <c r="C678" s="10" t="str">
        <f t="shared" si="32"/>
        <v/>
      </c>
      <c r="D678" s="10" t="str">
        <f>IF('Feuille3-Coût de production'!D678&lt;&gt;"",'Feuille3-Coût de production'!D678,"")</f>
        <v/>
      </c>
      <c r="E678" s="10" t="str">
        <f t="shared" si="33"/>
        <v/>
      </c>
      <c r="F678" s="7" t="str">
        <f ca="1">IF(AND($A678&lt;&gt;"",F$9&lt;&gt;""),IF(HLOOKUP(F$9,'Feuille1-Catégories'!$C$1:$G$2,2,FALSE)="OUI",F$3,IF(HLOOKUP(F$9,'Feuille1-Catégories'!$C$1:$G$3,3,FALSE)="OUI",OFFSET(F$3,MOD(QUOTIENT(ROW()-ROW($A$20),'Feuille1-Catégories'!$B$6/F$6),F$5),0),IF(MOD($A678-1-F$10,'Feuille1-Catégories'!$F$5+1)=0,F$3,""))),"")</f>
        <v/>
      </c>
      <c r="G678" s="7" t="str">
        <f ca="1">IF(AND($A678&lt;&gt;"",G$9&lt;&gt;""),IF(HLOOKUP(G$9,'Feuille1-Catégories'!$C$1:$G$2,2,FALSE)="OUI",G$3,IF(HLOOKUP(G$9,'Feuille1-Catégories'!$C$1:$G$3,3,FALSE)="OUI",OFFSET(G$3,MOD(QUOTIENT(ROW()-ROW($A$20),'Feuille1-Catégories'!$B$6/G$6),G$5),0),IF(MOD($A678-1-G$10,'Feuille1-Catégories'!$F$5+1)=0,G$3,""))),"")</f>
        <v/>
      </c>
      <c r="H678" s="7" t="str">
        <f ca="1">IF(AND($A678&lt;&gt;"",H$9&lt;&gt;""),IF(HLOOKUP(H$9,'Feuille1-Catégories'!$C$1:$G$2,2,FALSE)="OUI",H$3,IF(HLOOKUP(H$9,'Feuille1-Catégories'!$C$1:$G$3,3,FALSE)="OUI",OFFSET(H$3,MOD(QUOTIENT(ROW()-ROW($A$20),'Feuille1-Catégories'!$B$6/H$6),H$5),0),IF(MOD($A678-1-H$10,'Feuille1-Catégories'!$F$5+1)=0,H$3,""))),"")</f>
        <v/>
      </c>
      <c r="I678" s="7" t="str">
        <f ca="1">IF(AND($A678&lt;&gt;"",I$9&lt;&gt;""),IF(HLOOKUP(I$9,'Feuille1-Catégories'!$C$1:$G$2,2,FALSE)="OUI",I$3,IF(HLOOKUP(I$9,'Feuille1-Catégories'!$C$1:$G$3,3,FALSE)="OUI",OFFSET(I$3,MOD(QUOTIENT(ROW()-ROW($A$20),'Feuille1-Catégories'!$B$6/I$6),I$5),0),IF(MOD($A678-1-I$10,'Feuille1-Catégories'!$F$5+1)=0,I$3,""))),"")</f>
        <v/>
      </c>
      <c r="J678" s="7" t="str">
        <f ca="1">IF(AND($A678&lt;&gt;"",J$9&lt;&gt;""),IF(HLOOKUP(J$9,'Feuille1-Catégories'!$C$1:$G$2,2,FALSE)="OUI",J$3,IF(HLOOKUP(J$9,'Feuille1-Catégories'!$C$1:$G$3,3,FALSE)="OUI",OFFSET(J$3,MOD(QUOTIENT(ROW()-ROW($A$20),'Feuille1-Catégories'!$B$6/J$6),J$5),0),IF(MOD($A678-1-J$10,'Feuille1-Catégories'!$F$5+1)=0,J$3,""))),"")</f>
        <v/>
      </c>
      <c r="K678" s="7" t="str">
        <f ca="1">IF(AND($A678&lt;&gt;"",K$9&lt;&gt;""),IF(HLOOKUP(K$9,'Feuille1-Catégories'!$C$1:$G$2,2,FALSE)="OUI",K$3,IF(HLOOKUP(K$9,'Feuille1-Catégories'!$C$1:$G$3,3,FALSE)="OUI",OFFSET(K$3,MOD(QUOTIENT(ROW()-ROW($A$20),'Feuille1-Catégories'!$B$6/K$6),K$5),0),IF(MOD($A678-1-K$10,'Feuille1-Catégories'!$F$5+1)=0,K$3,""))),"")</f>
        <v/>
      </c>
      <c r="L678" s="7" t="str">
        <f ca="1">IF(AND($A678&lt;&gt;"",L$9&lt;&gt;""),IF(HLOOKUP(L$9,'Feuille1-Catégories'!$C$1:$G$2,2,FALSE)="OUI",L$3,IF(HLOOKUP(L$9,'Feuille1-Catégories'!$C$1:$G$3,3,FALSE)="OUI",OFFSET(L$3,MOD(QUOTIENT(ROW()-ROW($A$20),'Feuille1-Catégories'!$B$6/L$6),L$5),0),IF(MOD($A678-1-L$10,'Feuille1-Catégories'!$F$5+1)=0,L$3,""))),"")</f>
        <v/>
      </c>
      <c r="M678" s="7" t="str">
        <f ca="1">IF(AND($A678&lt;&gt;"",M$9&lt;&gt;""),IF(HLOOKUP(M$9,'Feuille1-Catégories'!$C$1:$G$2,2,FALSE)="OUI",M$3,IF(HLOOKUP(M$9,'Feuille1-Catégories'!$C$1:$G$3,3,FALSE)="OUI",OFFSET(M$3,MOD(QUOTIENT(ROW()-ROW($A$20),'Feuille1-Catégories'!$B$6/M$6),M$5),0),IF(MOD($A678-1-M$10,'Feuille1-Catégories'!$F$5+1)=0,M$3,""))),"")</f>
        <v/>
      </c>
      <c r="N678" s="7" t="str">
        <f ca="1">IF(AND($A678&lt;&gt;"",N$9&lt;&gt;""),IF(HLOOKUP(N$9,'Feuille1-Catégories'!$C$1:$G$2,2,FALSE)="OUI",N$3,IF(HLOOKUP(N$9,'Feuille1-Catégories'!$C$1:$G$3,3,FALSE)="OUI",OFFSET(N$3,MOD(QUOTIENT(ROW()-ROW($A$20),'Feuille1-Catégories'!$B$6/N$6),N$5),0),IF(MOD($A678-1-N$10,'Feuille1-Catégories'!$F$5+1)=0,N$3,""))),"")</f>
        <v/>
      </c>
      <c r="O678" s="7" t="str">
        <f ca="1">IF(AND($A678&lt;&gt;"",O$9&lt;&gt;""),IF(HLOOKUP(O$9,'Feuille1-Catégories'!$C$1:$G$2,2,FALSE)="OUI",O$3,IF(HLOOKUP(O$9,'Feuille1-Catégories'!$C$1:$G$3,3,FALSE)="OUI",OFFSET(O$3,MOD(QUOTIENT(ROW()-ROW($A$20),'Feuille1-Catégories'!$B$6/O$6),O$5),0),IF(MOD($A678-1-O$10,'Feuille1-Catégories'!$F$5+1)=0,O$3,""))),"")</f>
        <v/>
      </c>
      <c r="P678" s="7" t="str">
        <f ca="1">IF(AND($A678&lt;&gt;"",P$9&lt;&gt;""),IF(HLOOKUP(P$9,'Feuille1-Catégories'!$C$1:$G$2,2,FALSE)="OUI",P$3,IF(HLOOKUP(P$9,'Feuille1-Catégories'!$C$1:$G$3,3,FALSE)="OUI",OFFSET(P$3,MOD(QUOTIENT(ROW()-ROW($A$20),'Feuille1-Catégories'!$B$6/P$6),P$5),0),IF(MOD($A678-1-P$10,'Feuille1-Catégories'!$F$5+1)=0,P$3,""))),"")</f>
        <v/>
      </c>
      <c r="Q678" s="7" t="str">
        <f ca="1">IF(AND($A678&lt;&gt;"",Q$9&lt;&gt;""),IF(HLOOKUP(Q$9,'Feuille1-Catégories'!$C$1:$G$2,2,FALSE)="OUI",Q$3,IF(HLOOKUP(Q$9,'Feuille1-Catégories'!$C$1:$G$3,3,FALSE)="OUI",OFFSET(Q$3,MOD(QUOTIENT(ROW()-ROW($A$20),'Feuille1-Catégories'!$B$6/Q$6),Q$5),0),IF(MOD($A678-1-Q$10,'Feuille1-Catégories'!$F$5+1)=0,Q$3,""))),"")</f>
        <v/>
      </c>
      <c r="R678" s="7" t="str">
        <f ca="1">IF(AND($A678&lt;&gt;"",R$9&lt;&gt;""),IF(HLOOKUP(R$9,'Feuille1-Catégories'!$C$1:$G$2,2,FALSE)="OUI",R$3,IF(HLOOKUP(R$9,'Feuille1-Catégories'!$C$1:$G$3,3,FALSE)="OUI",OFFSET(R$3,MOD(QUOTIENT(ROW()-ROW($A$20),'Feuille1-Catégories'!$B$6/R$6),R$5),0),IF(MOD($A678-1-R$10,'Feuille1-Catégories'!$F$5+1)=0,R$3,""))),"")</f>
        <v/>
      </c>
      <c r="S678" s="7" t="str">
        <f ca="1">IF(AND($A678&lt;&gt;"",S$9&lt;&gt;""),IF(HLOOKUP(S$9,'Feuille1-Catégories'!$C$1:$G$2,2,FALSE)="OUI",S$3,IF(HLOOKUP(S$9,'Feuille1-Catégories'!$C$1:$G$3,3,FALSE)="OUI",OFFSET(S$3,MOD(QUOTIENT(ROW()-ROW($A$20),'Feuille1-Catégories'!$B$6/S$6),S$5),0),IF(MOD($A678-1-S$10,'Feuille1-Catégories'!$F$5+1)=0,S$3,""))),"")</f>
        <v/>
      </c>
      <c r="T678" s="7" t="str">
        <f ca="1">IF(AND($A678&lt;&gt;"",T$9&lt;&gt;""),IF(HLOOKUP(T$9,'Feuille1-Catégories'!$C$1:$G$2,2,FALSE)="OUI",T$3,IF(HLOOKUP(T$9,'Feuille1-Catégories'!$C$1:$G$3,3,FALSE)="OUI",OFFSET(T$3,MOD(QUOTIENT(ROW()-ROW($A$20),'Feuille1-Catégories'!$B$6/T$6),T$5),0),IF(MOD($A678-1-T$10,'Feuille1-Catégories'!$F$5+1)=0,T$3,""))),"")</f>
        <v/>
      </c>
      <c r="U678" s="7" t="str">
        <f ca="1">IF(AND($A678&lt;&gt;"",U$9&lt;&gt;""),IF(HLOOKUP(U$9,'Feuille1-Catégories'!$C$1:$G$2,2,FALSE)="OUI",U$3,IF(HLOOKUP(U$9,'Feuille1-Catégories'!$C$1:$G$3,3,FALSE)="OUI",OFFSET(U$3,MOD(QUOTIENT(ROW()-ROW($A$20),'Feuille1-Catégories'!$B$6/U$6),U$5),0),IF(MOD($A678-1-U$10,'Feuille1-Catégories'!$F$5+1)=0,U$3,""))),"")</f>
        <v/>
      </c>
      <c r="V678" s="7" t="str">
        <f ca="1">IF(AND($A678&lt;&gt;"",V$9&lt;&gt;""),IF(HLOOKUP(V$9,'Feuille1-Catégories'!$C$1:$G$2,2,FALSE)="OUI",V$3,IF(HLOOKUP(V$9,'Feuille1-Catégories'!$C$1:$G$3,3,FALSE)="OUI",OFFSET(V$3,MOD(QUOTIENT(ROW()-ROW($A$20),'Feuille1-Catégories'!$B$6/V$6),V$5),0),IF(MOD($A678-1-V$10,'Feuille1-Catégories'!$F$5+1)=0,V$3,""))),"")</f>
        <v/>
      </c>
      <c r="W678" s="7" t="str">
        <f ca="1">IF(AND($A678&lt;&gt;"",W$9&lt;&gt;""),IF(HLOOKUP(W$9,'Feuille1-Catégories'!$C$1:$G$2,2,FALSE)="OUI",W$3,IF(HLOOKUP(W$9,'Feuille1-Catégories'!$C$1:$G$3,3,FALSE)="OUI",OFFSET(W$3,MOD(QUOTIENT(ROW()-ROW($A$20),'Feuille1-Catégories'!$B$6/W$6),W$5),0),IF(MOD($A678-1-W$10,'Feuille1-Catégories'!$F$5+1)=0,W$3,""))),"")</f>
        <v/>
      </c>
      <c r="X678" s="7" t="str">
        <f ca="1">IF(AND($A678&lt;&gt;"",X$9&lt;&gt;""),IF(HLOOKUP(X$9,'Feuille1-Catégories'!$C$1:$G$2,2,FALSE)="OUI",X$3,IF(HLOOKUP(X$9,'Feuille1-Catégories'!$C$1:$G$3,3,FALSE)="OUI",OFFSET(X$3,MOD(QUOTIENT(ROW()-ROW($A$20),'Feuille1-Catégories'!$B$6/X$6),X$5),0),IF(MOD($A678-1-X$10,'Feuille1-Catégories'!$F$5+1)=0,X$3,""))),"")</f>
        <v/>
      </c>
      <c r="Y678" s="7" t="str">
        <f ca="1">IF(AND($A678&lt;&gt;"",Y$9&lt;&gt;""),IF(HLOOKUP(Y$9,'Feuille1-Catégories'!$C$1:$G$2,2,FALSE)="OUI",Y$3,IF(HLOOKUP(Y$9,'Feuille1-Catégories'!$C$1:$G$3,3,FALSE)="OUI",OFFSET(Y$3,MOD(QUOTIENT(ROW()-ROW($A$20),'Feuille1-Catégories'!$B$6/Y$6),Y$5),0),IF(MOD($A678-1-Y$10,'Feuille1-Catégories'!$F$5+1)=0,Y$3,""))),"")</f>
        <v/>
      </c>
      <c r="Z678" s="7" t="str">
        <f ca="1">IF(AND($A678&lt;&gt;"",Z$9&lt;&gt;""),IF(HLOOKUP(Z$9,'Feuille1-Catégories'!$C$1:$G$2,2,FALSE)="OUI",Z$3,IF(HLOOKUP(Z$9,'Feuille1-Catégories'!$C$1:$G$3,3,FALSE)="OUI",OFFSET(Z$3,MOD(QUOTIENT(ROW()-ROW($A$20),'Feuille1-Catégories'!$B$6/Z$6),Z$5),0),"")),"")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79" spans="1:26" ht="17" x14ac:dyDescent="0.2">
      <c r="A679" s="21" t="str">
        <f>IF(ROW()-ROW($A$19)&gt;'Feuille1-Catégories'!$B$6,"",ROW()-ROW($A$19))</f>
        <v/>
      </c>
      <c r="B679" s="33" t="str">
        <f t="shared" si="31"/>
        <v/>
      </c>
      <c r="C679" s="10" t="str">
        <f t="shared" si="32"/>
        <v/>
      </c>
      <c r="D679" s="10" t="str">
        <f>IF('Feuille3-Coût de production'!D679&lt;&gt;"",'Feuille3-Coût de production'!D679,"")</f>
        <v/>
      </c>
      <c r="E679" s="10" t="str">
        <f t="shared" si="33"/>
        <v/>
      </c>
      <c r="F679" s="7" t="str">
        <f ca="1">IF(AND($A679&lt;&gt;"",F$9&lt;&gt;""),IF(HLOOKUP(F$9,'Feuille1-Catégories'!$C$1:$G$2,2,FALSE)="OUI",F$3,IF(HLOOKUP(F$9,'Feuille1-Catégories'!$C$1:$G$3,3,FALSE)="OUI",OFFSET(F$3,MOD(QUOTIENT(ROW()-ROW($A$20),'Feuille1-Catégories'!$B$6/F$6),F$5),0),IF(MOD($A679-1-F$10,'Feuille1-Catégories'!$F$5+1)=0,F$3,""))),"")</f>
        <v/>
      </c>
      <c r="G679" s="7" t="str">
        <f ca="1">IF(AND($A679&lt;&gt;"",G$9&lt;&gt;""),IF(HLOOKUP(G$9,'Feuille1-Catégories'!$C$1:$G$2,2,FALSE)="OUI",G$3,IF(HLOOKUP(G$9,'Feuille1-Catégories'!$C$1:$G$3,3,FALSE)="OUI",OFFSET(G$3,MOD(QUOTIENT(ROW()-ROW($A$20),'Feuille1-Catégories'!$B$6/G$6),G$5),0),IF(MOD($A679-1-G$10,'Feuille1-Catégories'!$F$5+1)=0,G$3,""))),"")</f>
        <v/>
      </c>
      <c r="H679" s="7" t="str">
        <f ca="1">IF(AND($A679&lt;&gt;"",H$9&lt;&gt;""),IF(HLOOKUP(H$9,'Feuille1-Catégories'!$C$1:$G$2,2,FALSE)="OUI",H$3,IF(HLOOKUP(H$9,'Feuille1-Catégories'!$C$1:$G$3,3,FALSE)="OUI",OFFSET(H$3,MOD(QUOTIENT(ROW()-ROW($A$20),'Feuille1-Catégories'!$B$6/H$6),H$5),0),IF(MOD($A679-1-H$10,'Feuille1-Catégories'!$F$5+1)=0,H$3,""))),"")</f>
        <v/>
      </c>
      <c r="I679" s="7" t="str">
        <f ca="1">IF(AND($A679&lt;&gt;"",I$9&lt;&gt;""),IF(HLOOKUP(I$9,'Feuille1-Catégories'!$C$1:$G$2,2,FALSE)="OUI",I$3,IF(HLOOKUP(I$9,'Feuille1-Catégories'!$C$1:$G$3,3,FALSE)="OUI",OFFSET(I$3,MOD(QUOTIENT(ROW()-ROW($A$20),'Feuille1-Catégories'!$B$6/I$6),I$5),0),IF(MOD($A679-1-I$10,'Feuille1-Catégories'!$F$5+1)=0,I$3,""))),"")</f>
        <v/>
      </c>
      <c r="J679" s="7" t="str">
        <f ca="1">IF(AND($A679&lt;&gt;"",J$9&lt;&gt;""),IF(HLOOKUP(J$9,'Feuille1-Catégories'!$C$1:$G$2,2,FALSE)="OUI",J$3,IF(HLOOKUP(J$9,'Feuille1-Catégories'!$C$1:$G$3,3,FALSE)="OUI",OFFSET(J$3,MOD(QUOTIENT(ROW()-ROW($A$20),'Feuille1-Catégories'!$B$6/J$6),J$5),0),IF(MOD($A679-1-J$10,'Feuille1-Catégories'!$F$5+1)=0,J$3,""))),"")</f>
        <v/>
      </c>
      <c r="K679" s="7" t="str">
        <f ca="1">IF(AND($A679&lt;&gt;"",K$9&lt;&gt;""),IF(HLOOKUP(K$9,'Feuille1-Catégories'!$C$1:$G$2,2,FALSE)="OUI",K$3,IF(HLOOKUP(K$9,'Feuille1-Catégories'!$C$1:$G$3,3,FALSE)="OUI",OFFSET(K$3,MOD(QUOTIENT(ROW()-ROW($A$20),'Feuille1-Catégories'!$B$6/K$6),K$5),0),IF(MOD($A679-1-K$10,'Feuille1-Catégories'!$F$5+1)=0,K$3,""))),"")</f>
        <v/>
      </c>
      <c r="L679" s="7" t="str">
        <f ca="1">IF(AND($A679&lt;&gt;"",L$9&lt;&gt;""),IF(HLOOKUP(L$9,'Feuille1-Catégories'!$C$1:$G$2,2,FALSE)="OUI",L$3,IF(HLOOKUP(L$9,'Feuille1-Catégories'!$C$1:$G$3,3,FALSE)="OUI",OFFSET(L$3,MOD(QUOTIENT(ROW()-ROW($A$20),'Feuille1-Catégories'!$B$6/L$6),L$5),0),IF(MOD($A679-1-L$10,'Feuille1-Catégories'!$F$5+1)=0,L$3,""))),"")</f>
        <v/>
      </c>
      <c r="M679" s="7" t="str">
        <f ca="1">IF(AND($A679&lt;&gt;"",M$9&lt;&gt;""),IF(HLOOKUP(M$9,'Feuille1-Catégories'!$C$1:$G$2,2,FALSE)="OUI",M$3,IF(HLOOKUP(M$9,'Feuille1-Catégories'!$C$1:$G$3,3,FALSE)="OUI",OFFSET(M$3,MOD(QUOTIENT(ROW()-ROW($A$20),'Feuille1-Catégories'!$B$6/M$6),M$5),0),IF(MOD($A679-1-M$10,'Feuille1-Catégories'!$F$5+1)=0,M$3,""))),"")</f>
        <v/>
      </c>
      <c r="N679" s="7" t="str">
        <f ca="1">IF(AND($A679&lt;&gt;"",N$9&lt;&gt;""),IF(HLOOKUP(N$9,'Feuille1-Catégories'!$C$1:$G$2,2,FALSE)="OUI",N$3,IF(HLOOKUP(N$9,'Feuille1-Catégories'!$C$1:$G$3,3,FALSE)="OUI",OFFSET(N$3,MOD(QUOTIENT(ROW()-ROW($A$20),'Feuille1-Catégories'!$B$6/N$6),N$5),0),IF(MOD($A679-1-N$10,'Feuille1-Catégories'!$F$5+1)=0,N$3,""))),"")</f>
        <v/>
      </c>
      <c r="O679" s="7" t="str">
        <f ca="1">IF(AND($A679&lt;&gt;"",O$9&lt;&gt;""),IF(HLOOKUP(O$9,'Feuille1-Catégories'!$C$1:$G$2,2,FALSE)="OUI",O$3,IF(HLOOKUP(O$9,'Feuille1-Catégories'!$C$1:$G$3,3,FALSE)="OUI",OFFSET(O$3,MOD(QUOTIENT(ROW()-ROW($A$20),'Feuille1-Catégories'!$B$6/O$6),O$5),0),IF(MOD($A679-1-O$10,'Feuille1-Catégories'!$F$5+1)=0,O$3,""))),"")</f>
        <v/>
      </c>
      <c r="P679" s="7" t="str">
        <f ca="1">IF(AND($A679&lt;&gt;"",P$9&lt;&gt;""),IF(HLOOKUP(P$9,'Feuille1-Catégories'!$C$1:$G$2,2,FALSE)="OUI",P$3,IF(HLOOKUP(P$9,'Feuille1-Catégories'!$C$1:$G$3,3,FALSE)="OUI",OFFSET(P$3,MOD(QUOTIENT(ROW()-ROW($A$20),'Feuille1-Catégories'!$B$6/P$6),P$5),0),IF(MOD($A679-1-P$10,'Feuille1-Catégories'!$F$5+1)=0,P$3,""))),"")</f>
        <v/>
      </c>
      <c r="Q679" s="7" t="str">
        <f ca="1">IF(AND($A679&lt;&gt;"",Q$9&lt;&gt;""),IF(HLOOKUP(Q$9,'Feuille1-Catégories'!$C$1:$G$2,2,FALSE)="OUI",Q$3,IF(HLOOKUP(Q$9,'Feuille1-Catégories'!$C$1:$G$3,3,FALSE)="OUI",OFFSET(Q$3,MOD(QUOTIENT(ROW()-ROW($A$20),'Feuille1-Catégories'!$B$6/Q$6),Q$5),0),IF(MOD($A679-1-Q$10,'Feuille1-Catégories'!$F$5+1)=0,Q$3,""))),"")</f>
        <v/>
      </c>
      <c r="R679" s="7" t="str">
        <f ca="1">IF(AND($A679&lt;&gt;"",R$9&lt;&gt;""),IF(HLOOKUP(R$9,'Feuille1-Catégories'!$C$1:$G$2,2,FALSE)="OUI",R$3,IF(HLOOKUP(R$9,'Feuille1-Catégories'!$C$1:$G$3,3,FALSE)="OUI",OFFSET(R$3,MOD(QUOTIENT(ROW()-ROW($A$20),'Feuille1-Catégories'!$B$6/R$6),R$5),0),IF(MOD($A679-1-R$10,'Feuille1-Catégories'!$F$5+1)=0,R$3,""))),"")</f>
        <v/>
      </c>
      <c r="S679" s="7" t="str">
        <f ca="1">IF(AND($A679&lt;&gt;"",S$9&lt;&gt;""),IF(HLOOKUP(S$9,'Feuille1-Catégories'!$C$1:$G$2,2,FALSE)="OUI",S$3,IF(HLOOKUP(S$9,'Feuille1-Catégories'!$C$1:$G$3,3,FALSE)="OUI",OFFSET(S$3,MOD(QUOTIENT(ROW()-ROW($A$20),'Feuille1-Catégories'!$B$6/S$6),S$5),0),IF(MOD($A679-1-S$10,'Feuille1-Catégories'!$F$5+1)=0,S$3,""))),"")</f>
        <v/>
      </c>
      <c r="T679" s="7" t="str">
        <f ca="1">IF(AND($A679&lt;&gt;"",T$9&lt;&gt;""),IF(HLOOKUP(T$9,'Feuille1-Catégories'!$C$1:$G$2,2,FALSE)="OUI",T$3,IF(HLOOKUP(T$9,'Feuille1-Catégories'!$C$1:$G$3,3,FALSE)="OUI",OFFSET(T$3,MOD(QUOTIENT(ROW()-ROW($A$20),'Feuille1-Catégories'!$B$6/T$6),T$5),0),IF(MOD($A679-1-T$10,'Feuille1-Catégories'!$F$5+1)=0,T$3,""))),"")</f>
        <v/>
      </c>
      <c r="U679" s="7" t="str">
        <f ca="1">IF(AND($A679&lt;&gt;"",U$9&lt;&gt;""),IF(HLOOKUP(U$9,'Feuille1-Catégories'!$C$1:$G$2,2,FALSE)="OUI",U$3,IF(HLOOKUP(U$9,'Feuille1-Catégories'!$C$1:$G$3,3,FALSE)="OUI",OFFSET(U$3,MOD(QUOTIENT(ROW()-ROW($A$20),'Feuille1-Catégories'!$B$6/U$6),U$5),0),IF(MOD($A679-1-U$10,'Feuille1-Catégories'!$F$5+1)=0,U$3,""))),"")</f>
        <v/>
      </c>
      <c r="V679" s="7" t="str">
        <f ca="1">IF(AND($A679&lt;&gt;"",V$9&lt;&gt;""),IF(HLOOKUP(V$9,'Feuille1-Catégories'!$C$1:$G$2,2,FALSE)="OUI",V$3,IF(HLOOKUP(V$9,'Feuille1-Catégories'!$C$1:$G$3,3,FALSE)="OUI",OFFSET(V$3,MOD(QUOTIENT(ROW()-ROW($A$20),'Feuille1-Catégories'!$B$6/V$6),V$5),0),IF(MOD($A679-1-V$10,'Feuille1-Catégories'!$F$5+1)=0,V$3,""))),"")</f>
        <v/>
      </c>
      <c r="W679" s="7" t="str">
        <f ca="1">IF(AND($A679&lt;&gt;"",W$9&lt;&gt;""),IF(HLOOKUP(W$9,'Feuille1-Catégories'!$C$1:$G$2,2,FALSE)="OUI",W$3,IF(HLOOKUP(W$9,'Feuille1-Catégories'!$C$1:$G$3,3,FALSE)="OUI",OFFSET(W$3,MOD(QUOTIENT(ROW()-ROW($A$20),'Feuille1-Catégories'!$B$6/W$6),W$5),0),IF(MOD($A679-1-W$10,'Feuille1-Catégories'!$F$5+1)=0,W$3,""))),"")</f>
        <v/>
      </c>
      <c r="X679" s="7" t="str">
        <f ca="1">IF(AND($A679&lt;&gt;"",X$9&lt;&gt;""),IF(HLOOKUP(X$9,'Feuille1-Catégories'!$C$1:$G$2,2,FALSE)="OUI",X$3,IF(HLOOKUP(X$9,'Feuille1-Catégories'!$C$1:$G$3,3,FALSE)="OUI",OFFSET(X$3,MOD(QUOTIENT(ROW()-ROW($A$20),'Feuille1-Catégories'!$B$6/X$6),X$5),0),IF(MOD($A679-1-X$10,'Feuille1-Catégories'!$F$5+1)=0,X$3,""))),"")</f>
        <v/>
      </c>
      <c r="Y679" s="7" t="str">
        <f ca="1">IF(AND($A679&lt;&gt;"",Y$9&lt;&gt;""),IF(HLOOKUP(Y$9,'Feuille1-Catégories'!$C$1:$G$2,2,FALSE)="OUI",Y$3,IF(HLOOKUP(Y$9,'Feuille1-Catégories'!$C$1:$G$3,3,FALSE)="OUI",OFFSET(Y$3,MOD(QUOTIENT(ROW()-ROW($A$20),'Feuille1-Catégories'!$B$6/Y$6),Y$5),0),IF(MOD($A679-1-Y$10,'Feuille1-Catégories'!$F$5+1)=0,Y$3,""))),"")</f>
        <v/>
      </c>
      <c r="Z679" s="7" t="str">
        <f ca="1">IF(AND($A679&lt;&gt;"",Z$9&lt;&gt;""),IF(HLOOKUP(Z$9,'Feuille1-Catégories'!$C$1:$G$2,2,FALSE)="OUI",Z$3,IF(HLOOKUP(Z$9,'Feuille1-Catégories'!$C$1:$G$3,3,FALSE)="OUI",OFFSET(Z$3,MOD(QUOTIENT(ROW()-ROW($A$20),'Feuille1-Catégories'!$B$6/Z$6),Z$5),0),"")),"")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80" spans="1:26" ht="17" x14ac:dyDescent="0.2">
      <c r="A680" s="21" t="str">
        <f>IF(ROW()-ROW($A$19)&gt;'Feuille1-Catégories'!$B$6,"",ROW()-ROW($A$19))</f>
        <v/>
      </c>
      <c r="B680" s="33" t="str">
        <f t="shared" si="31"/>
        <v/>
      </c>
      <c r="C680" s="10" t="str">
        <f t="shared" si="32"/>
        <v/>
      </c>
      <c r="D680" s="10" t="str">
        <f>IF('Feuille3-Coût de production'!D680&lt;&gt;"",'Feuille3-Coût de production'!D680,"")</f>
        <v/>
      </c>
      <c r="E680" s="10" t="str">
        <f t="shared" si="33"/>
        <v/>
      </c>
      <c r="F680" s="7" t="str">
        <f ca="1">IF(AND($A680&lt;&gt;"",F$9&lt;&gt;""),IF(HLOOKUP(F$9,'Feuille1-Catégories'!$C$1:$G$2,2,FALSE)="OUI",F$3,IF(HLOOKUP(F$9,'Feuille1-Catégories'!$C$1:$G$3,3,FALSE)="OUI",OFFSET(F$3,MOD(QUOTIENT(ROW()-ROW($A$20),'Feuille1-Catégories'!$B$6/F$6),F$5),0),IF(MOD($A680-1-F$10,'Feuille1-Catégories'!$F$5+1)=0,F$3,""))),"")</f>
        <v/>
      </c>
      <c r="G680" s="7" t="str">
        <f ca="1">IF(AND($A680&lt;&gt;"",G$9&lt;&gt;""),IF(HLOOKUP(G$9,'Feuille1-Catégories'!$C$1:$G$2,2,FALSE)="OUI",G$3,IF(HLOOKUP(G$9,'Feuille1-Catégories'!$C$1:$G$3,3,FALSE)="OUI",OFFSET(G$3,MOD(QUOTIENT(ROW()-ROW($A$20),'Feuille1-Catégories'!$B$6/G$6),G$5),0),IF(MOD($A680-1-G$10,'Feuille1-Catégories'!$F$5+1)=0,G$3,""))),"")</f>
        <v/>
      </c>
      <c r="H680" s="7" t="str">
        <f ca="1">IF(AND($A680&lt;&gt;"",H$9&lt;&gt;""),IF(HLOOKUP(H$9,'Feuille1-Catégories'!$C$1:$G$2,2,FALSE)="OUI",H$3,IF(HLOOKUP(H$9,'Feuille1-Catégories'!$C$1:$G$3,3,FALSE)="OUI",OFFSET(H$3,MOD(QUOTIENT(ROW()-ROW($A$20),'Feuille1-Catégories'!$B$6/H$6),H$5),0),IF(MOD($A680-1-H$10,'Feuille1-Catégories'!$F$5+1)=0,H$3,""))),"")</f>
        <v/>
      </c>
      <c r="I680" s="7" t="str">
        <f ca="1">IF(AND($A680&lt;&gt;"",I$9&lt;&gt;""),IF(HLOOKUP(I$9,'Feuille1-Catégories'!$C$1:$G$2,2,FALSE)="OUI",I$3,IF(HLOOKUP(I$9,'Feuille1-Catégories'!$C$1:$G$3,3,FALSE)="OUI",OFFSET(I$3,MOD(QUOTIENT(ROW()-ROW($A$20),'Feuille1-Catégories'!$B$6/I$6),I$5),0),IF(MOD($A680-1-I$10,'Feuille1-Catégories'!$F$5+1)=0,I$3,""))),"")</f>
        <v/>
      </c>
      <c r="J680" s="7" t="str">
        <f ca="1">IF(AND($A680&lt;&gt;"",J$9&lt;&gt;""),IF(HLOOKUP(J$9,'Feuille1-Catégories'!$C$1:$G$2,2,FALSE)="OUI",J$3,IF(HLOOKUP(J$9,'Feuille1-Catégories'!$C$1:$G$3,3,FALSE)="OUI",OFFSET(J$3,MOD(QUOTIENT(ROW()-ROW($A$20),'Feuille1-Catégories'!$B$6/J$6),J$5),0),IF(MOD($A680-1-J$10,'Feuille1-Catégories'!$F$5+1)=0,J$3,""))),"")</f>
        <v/>
      </c>
      <c r="K680" s="7" t="str">
        <f ca="1">IF(AND($A680&lt;&gt;"",K$9&lt;&gt;""),IF(HLOOKUP(K$9,'Feuille1-Catégories'!$C$1:$G$2,2,FALSE)="OUI",K$3,IF(HLOOKUP(K$9,'Feuille1-Catégories'!$C$1:$G$3,3,FALSE)="OUI",OFFSET(K$3,MOD(QUOTIENT(ROW()-ROW($A$20),'Feuille1-Catégories'!$B$6/K$6),K$5),0),IF(MOD($A680-1-K$10,'Feuille1-Catégories'!$F$5+1)=0,K$3,""))),"")</f>
        <v/>
      </c>
      <c r="L680" s="7" t="str">
        <f ca="1">IF(AND($A680&lt;&gt;"",L$9&lt;&gt;""),IF(HLOOKUP(L$9,'Feuille1-Catégories'!$C$1:$G$2,2,FALSE)="OUI",L$3,IF(HLOOKUP(L$9,'Feuille1-Catégories'!$C$1:$G$3,3,FALSE)="OUI",OFFSET(L$3,MOD(QUOTIENT(ROW()-ROW($A$20),'Feuille1-Catégories'!$B$6/L$6),L$5),0),IF(MOD($A680-1-L$10,'Feuille1-Catégories'!$F$5+1)=0,L$3,""))),"")</f>
        <v/>
      </c>
      <c r="M680" s="7" t="str">
        <f ca="1">IF(AND($A680&lt;&gt;"",M$9&lt;&gt;""),IF(HLOOKUP(M$9,'Feuille1-Catégories'!$C$1:$G$2,2,FALSE)="OUI",M$3,IF(HLOOKUP(M$9,'Feuille1-Catégories'!$C$1:$G$3,3,FALSE)="OUI",OFFSET(M$3,MOD(QUOTIENT(ROW()-ROW($A$20),'Feuille1-Catégories'!$B$6/M$6),M$5),0),IF(MOD($A680-1-M$10,'Feuille1-Catégories'!$F$5+1)=0,M$3,""))),"")</f>
        <v/>
      </c>
      <c r="N680" s="7" t="str">
        <f ca="1">IF(AND($A680&lt;&gt;"",N$9&lt;&gt;""),IF(HLOOKUP(N$9,'Feuille1-Catégories'!$C$1:$G$2,2,FALSE)="OUI",N$3,IF(HLOOKUP(N$9,'Feuille1-Catégories'!$C$1:$G$3,3,FALSE)="OUI",OFFSET(N$3,MOD(QUOTIENT(ROW()-ROW($A$20),'Feuille1-Catégories'!$B$6/N$6),N$5),0),IF(MOD($A680-1-N$10,'Feuille1-Catégories'!$F$5+1)=0,N$3,""))),"")</f>
        <v/>
      </c>
      <c r="O680" s="7" t="str">
        <f ca="1">IF(AND($A680&lt;&gt;"",O$9&lt;&gt;""),IF(HLOOKUP(O$9,'Feuille1-Catégories'!$C$1:$G$2,2,FALSE)="OUI",O$3,IF(HLOOKUP(O$9,'Feuille1-Catégories'!$C$1:$G$3,3,FALSE)="OUI",OFFSET(O$3,MOD(QUOTIENT(ROW()-ROW($A$20),'Feuille1-Catégories'!$B$6/O$6),O$5),0),IF(MOD($A680-1-O$10,'Feuille1-Catégories'!$F$5+1)=0,O$3,""))),"")</f>
        <v/>
      </c>
      <c r="P680" s="7" t="str">
        <f ca="1">IF(AND($A680&lt;&gt;"",P$9&lt;&gt;""),IF(HLOOKUP(P$9,'Feuille1-Catégories'!$C$1:$G$2,2,FALSE)="OUI",P$3,IF(HLOOKUP(P$9,'Feuille1-Catégories'!$C$1:$G$3,3,FALSE)="OUI",OFFSET(P$3,MOD(QUOTIENT(ROW()-ROW($A$20),'Feuille1-Catégories'!$B$6/P$6),P$5),0),IF(MOD($A680-1-P$10,'Feuille1-Catégories'!$F$5+1)=0,P$3,""))),"")</f>
        <v/>
      </c>
      <c r="Q680" s="7" t="str">
        <f ca="1">IF(AND($A680&lt;&gt;"",Q$9&lt;&gt;""),IF(HLOOKUP(Q$9,'Feuille1-Catégories'!$C$1:$G$2,2,FALSE)="OUI",Q$3,IF(HLOOKUP(Q$9,'Feuille1-Catégories'!$C$1:$G$3,3,FALSE)="OUI",OFFSET(Q$3,MOD(QUOTIENT(ROW()-ROW($A$20),'Feuille1-Catégories'!$B$6/Q$6),Q$5),0),IF(MOD($A680-1-Q$10,'Feuille1-Catégories'!$F$5+1)=0,Q$3,""))),"")</f>
        <v/>
      </c>
      <c r="R680" s="7" t="str">
        <f ca="1">IF(AND($A680&lt;&gt;"",R$9&lt;&gt;""),IF(HLOOKUP(R$9,'Feuille1-Catégories'!$C$1:$G$2,2,FALSE)="OUI",R$3,IF(HLOOKUP(R$9,'Feuille1-Catégories'!$C$1:$G$3,3,FALSE)="OUI",OFFSET(R$3,MOD(QUOTIENT(ROW()-ROW($A$20),'Feuille1-Catégories'!$B$6/R$6),R$5),0),IF(MOD($A680-1-R$10,'Feuille1-Catégories'!$F$5+1)=0,R$3,""))),"")</f>
        <v/>
      </c>
      <c r="S680" s="7" t="str">
        <f ca="1">IF(AND($A680&lt;&gt;"",S$9&lt;&gt;""),IF(HLOOKUP(S$9,'Feuille1-Catégories'!$C$1:$G$2,2,FALSE)="OUI",S$3,IF(HLOOKUP(S$9,'Feuille1-Catégories'!$C$1:$G$3,3,FALSE)="OUI",OFFSET(S$3,MOD(QUOTIENT(ROW()-ROW($A$20),'Feuille1-Catégories'!$B$6/S$6),S$5),0),IF(MOD($A680-1-S$10,'Feuille1-Catégories'!$F$5+1)=0,S$3,""))),"")</f>
        <v/>
      </c>
      <c r="T680" s="7" t="str">
        <f ca="1">IF(AND($A680&lt;&gt;"",T$9&lt;&gt;""),IF(HLOOKUP(T$9,'Feuille1-Catégories'!$C$1:$G$2,2,FALSE)="OUI",T$3,IF(HLOOKUP(T$9,'Feuille1-Catégories'!$C$1:$G$3,3,FALSE)="OUI",OFFSET(T$3,MOD(QUOTIENT(ROW()-ROW($A$20),'Feuille1-Catégories'!$B$6/T$6),T$5),0),IF(MOD($A680-1-T$10,'Feuille1-Catégories'!$F$5+1)=0,T$3,""))),"")</f>
        <v/>
      </c>
      <c r="U680" s="7" t="str">
        <f ca="1">IF(AND($A680&lt;&gt;"",U$9&lt;&gt;""),IF(HLOOKUP(U$9,'Feuille1-Catégories'!$C$1:$G$2,2,FALSE)="OUI",U$3,IF(HLOOKUP(U$9,'Feuille1-Catégories'!$C$1:$G$3,3,FALSE)="OUI",OFFSET(U$3,MOD(QUOTIENT(ROW()-ROW($A$20),'Feuille1-Catégories'!$B$6/U$6),U$5),0),IF(MOD($A680-1-U$10,'Feuille1-Catégories'!$F$5+1)=0,U$3,""))),"")</f>
        <v/>
      </c>
      <c r="V680" s="7" t="str">
        <f ca="1">IF(AND($A680&lt;&gt;"",V$9&lt;&gt;""),IF(HLOOKUP(V$9,'Feuille1-Catégories'!$C$1:$G$2,2,FALSE)="OUI",V$3,IF(HLOOKUP(V$9,'Feuille1-Catégories'!$C$1:$G$3,3,FALSE)="OUI",OFFSET(V$3,MOD(QUOTIENT(ROW()-ROW($A$20),'Feuille1-Catégories'!$B$6/V$6),V$5),0),IF(MOD($A680-1-V$10,'Feuille1-Catégories'!$F$5+1)=0,V$3,""))),"")</f>
        <v/>
      </c>
      <c r="W680" s="7" t="str">
        <f ca="1">IF(AND($A680&lt;&gt;"",W$9&lt;&gt;""),IF(HLOOKUP(W$9,'Feuille1-Catégories'!$C$1:$G$2,2,FALSE)="OUI",W$3,IF(HLOOKUP(W$9,'Feuille1-Catégories'!$C$1:$G$3,3,FALSE)="OUI",OFFSET(W$3,MOD(QUOTIENT(ROW()-ROW($A$20),'Feuille1-Catégories'!$B$6/W$6),W$5),0),IF(MOD($A680-1-W$10,'Feuille1-Catégories'!$F$5+1)=0,W$3,""))),"")</f>
        <v/>
      </c>
      <c r="X680" s="7" t="str">
        <f ca="1">IF(AND($A680&lt;&gt;"",X$9&lt;&gt;""),IF(HLOOKUP(X$9,'Feuille1-Catégories'!$C$1:$G$2,2,FALSE)="OUI",X$3,IF(HLOOKUP(X$9,'Feuille1-Catégories'!$C$1:$G$3,3,FALSE)="OUI",OFFSET(X$3,MOD(QUOTIENT(ROW()-ROW($A$20),'Feuille1-Catégories'!$B$6/X$6),X$5),0),IF(MOD($A680-1-X$10,'Feuille1-Catégories'!$F$5+1)=0,X$3,""))),"")</f>
        <v/>
      </c>
      <c r="Y680" s="7" t="str">
        <f ca="1">IF(AND($A680&lt;&gt;"",Y$9&lt;&gt;""),IF(HLOOKUP(Y$9,'Feuille1-Catégories'!$C$1:$G$2,2,FALSE)="OUI",Y$3,IF(HLOOKUP(Y$9,'Feuille1-Catégories'!$C$1:$G$3,3,FALSE)="OUI",OFFSET(Y$3,MOD(QUOTIENT(ROW()-ROW($A$20),'Feuille1-Catégories'!$B$6/Y$6),Y$5),0),IF(MOD($A680-1-Y$10,'Feuille1-Catégories'!$F$5+1)=0,Y$3,""))),"")</f>
        <v/>
      </c>
      <c r="Z680" s="7" t="str">
        <f ca="1">IF(AND($A680&lt;&gt;"",Z$9&lt;&gt;""),IF(HLOOKUP(Z$9,'Feuille1-Catégories'!$C$1:$G$2,2,FALSE)="OUI",Z$3,IF(HLOOKUP(Z$9,'Feuille1-Catégories'!$C$1:$G$3,3,FALSE)="OUI",OFFSET(Z$3,MOD(QUOTIENT(ROW()-ROW($A$20),'Feuille1-Catégories'!$B$6/Z$6),Z$5),0),"")),"")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81" spans="1:26" ht="17" x14ac:dyDescent="0.2">
      <c r="A681" s="21" t="str">
        <f>IF(ROW()-ROW($A$19)&gt;'Feuille1-Catégories'!$B$6,"",ROW()-ROW($A$19))</f>
        <v/>
      </c>
      <c r="B681" s="33" t="str">
        <f t="shared" si="31"/>
        <v/>
      </c>
      <c r="C681" s="10" t="str">
        <f t="shared" si="32"/>
        <v/>
      </c>
      <c r="D681" s="10" t="str">
        <f>IF('Feuille3-Coût de production'!D681&lt;&gt;"",'Feuille3-Coût de production'!D681,"")</f>
        <v/>
      </c>
      <c r="E681" s="10" t="str">
        <f t="shared" si="33"/>
        <v/>
      </c>
      <c r="F681" s="7" t="str">
        <f ca="1">IF(AND($A681&lt;&gt;"",F$9&lt;&gt;""),IF(HLOOKUP(F$9,'Feuille1-Catégories'!$C$1:$G$2,2,FALSE)="OUI",F$3,IF(HLOOKUP(F$9,'Feuille1-Catégories'!$C$1:$G$3,3,FALSE)="OUI",OFFSET(F$3,MOD(QUOTIENT(ROW()-ROW($A$20),'Feuille1-Catégories'!$B$6/F$6),F$5),0),IF(MOD($A681-1-F$10,'Feuille1-Catégories'!$F$5+1)=0,F$3,""))),"")</f>
        <v/>
      </c>
      <c r="G681" s="7" t="str">
        <f ca="1">IF(AND($A681&lt;&gt;"",G$9&lt;&gt;""),IF(HLOOKUP(G$9,'Feuille1-Catégories'!$C$1:$G$2,2,FALSE)="OUI",G$3,IF(HLOOKUP(G$9,'Feuille1-Catégories'!$C$1:$G$3,3,FALSE)="OUI",OFFSET(G$3,MOD(QUOTIENT(ROW()-ROW($A$20),'Feuille1-Catégories'!$B$6/G$6),G$5),0),IF(MOD($A681-1-G$10,'Feuille1-Catégories'!$F$5+1)=0,G$3,""))),"")</f>
        <v/>
      </c>
      <c r="H681" s="7" t="str">
        <f ca="1">IF(AND($A681&lt;&gt;"",H$9&lt;&gt;""),IF(HLOOKUP(H$9,'Feuille1-Catégories'!$C$1:$G$2,2,FALSE)="OUI",H$3,IF(HLOOKUP(H$9,'Feuille1-Catégories'!$C$1:$G$3,3,FALSE)="OUI",OFFSET(H$3,MOD(QUOTIENT(ROW()-ROW($A$20),'Feuille1-Catégories'!$B$6/H$6),H$5),0),IF(MOD($A681-1-H$10,'Feuille1-Catégories'!$F$5+1)=0,H$3,""))),"")</f>
        <v/>
      </c>
      <c r="I681" s="7" t="str">
        <f ca="1">IF(AND($A681&lt;&gt;"",I$9&lt;&gt;""),IF(HLOOKUP(I$9,'Feuille1-Catégories'!$C$1:$G$2,2,FALSE)="OUI",I$3,IF(HLOOKUP(I$9,'Feuille1-Catégories'!$C$1:$G$3,3,FALSE)="OUI",OFFSET(I$3,MOD(QUOTIENT(ROW()-ROW($A$20),'Feuille1-Catégories'!$B$6/I$6),I$5),0),IF(MOD($A681-1-I$10,'Feuille1-Catégories'!$F$5+1)=0,I$3,""))),"")</f>
        <v/>
      </c>
      <c r="J681" s="7" t="str">
        <f ca="1">IF(AND($A681&lt;&gt;"",J$9&lt;&gt;""),IF(HLOOKUP(J$9,'Feuille1-Catégories'!$C$1:$G$2,2,FALSE)="OUI",J$3,IF(HLOOKUP(J$9,'Feuille1-Catégories'!$C$1:$G$3,3,FALSE)="OUI",OFFSET(J$3,MOD(QUOTIENT(ROW()-ROW($A$20),'Feuille1-Catégories'!$B$6/J$6),J$5),0),IF(MOD($A681-1-J$10,'Feuille1-Catégories'!$F$5+1)=0,J$3,""))),"")</f>
        <v/>
      </c>
      <c r="K681" s="7" t="str">
        <f ca="1">IF(AND($A681&lt;&gt;"",K$9&lt;&gt;""),IF(HLOOKUP(K$9,'Feuille1-Catégories'!$C$1:$G$2,2,FALSE)="OUI",K$3,IF(HLOOKUP(K$9,'Feuille1-Catégories'!$C$1:$G$3,3,FALSE)="OUI",OFFSET(K$3,MOD(QUOTIENT(ROW()-ROW($A$20),'Feuille1-Catégories'!$B$6/K$6),K$5),0),IF(MOD($A681-1-K$10,'Feuille1-Catégories'!$F$5+1)=0,K$3,""))),"")</f>
        <v/>
      </c>
      <c r="L681" s="7" t="str">
        <f ca="1">IF(AND($A681&lt;&gt;"",L$9&lt;&gt;""),IF(HLOOKUP(L$9,'Feuille1-Catégories'!$C$1:$G$2,2,FALSE)="OUI",L$3,IF(HLOOKUP(L$9,'Feuille1-Catégories'!$C$1:$G$3,3,FALSE)="OUI",OFFSET(L$3,MOD(QUOTIENT(ROW()-ROW($A$20),'Feuille1-Catégories'!$B$6/L$6),L$5),0),IF(MOD($A681-1-L$10,'Feuille1-Catégories'!$F$5+1)=0,L$3,""))),"")</f>
        <v/>
      </c>
      <c r="M681" s="7" t="str">
        <f ca="1">IF(AND($A681&lt;&gt;"",M$9&lt;&gt;""),IF(HLOOKUP(M$9,'Feuille1-Catégories'!$C$1:$G$2,2,FALSE)="OUI",M$3,IF(HLOOKUP(M$9,'Feuille1-Catégories'!$C$1:$G$3,3,FALSE)="OUI",OFFSET(M$3,MOD(QUOTIENT(ROW()-ROW($A$20),'Feuille1-Catégories'!$B$6/M$6),M$5),0),IF(MOD($A681-1-M$10,'Feuille1-Catégories'!$F$5+1)=0,M$3,""))),"")</f>
        <v/>
      </c>
      <c r="N681" s="7" t="str">
        <f ca="1">IF(AND($A681&lt;&gt;"",N$9&lt;&gt;""),IF(HLOOKUP(N$9,'Feuille1-Catégories'!$C$1:$G$2,2,FALSE)="OUI",N$3,IF(HLOOKUP(N$9,'Feuille1-Catégories'!$C$1:$G$3,3,FALSE)="OUI",OFFSET(N$3,MOD(QUOTIENT(ROW()-ROW($A$20),'Feuille1-Catégories'!$B$6/N$6),N$5),0),IF(MOD($A681-1-N$10,'Feuille1-Catégories'!$F$5+1)=0,N$3,""))),"")</f>
        <v/>
      </c>
      <c r="O681" s="7" t="str">
        <f ca="1">IF(AND($A681&lt;&gt;"",O$9&lt;&gt;""),IF(HLOOKUP(O$9,'Feuille1-Catégories'!$C$1:$G$2,2,FALSE)="OUI",O$3,IF(HLOOKUP(O$9,'Feuille1-Catégories'!$C$1:$G$3,3,FALSE)="OUI",OFFSET(O$3,MOD(QUOTIENT(ROW()-ROW($A$20),'Feuille1-Catégories'!$B$6/O$6),O$5),0),IF(MOD($A681-1-O$10,'Feuille1-Catégories'!$F$5+1)=0,O$3,""))),"")</f>
        <v/>
      </c>
      <c r="P681" s="7" t="str">
        <f ca="1">IF(AND($A681&lt;&gt;"",P$9&lt;&gt;""),IF(HLOOKUP(P$9,'Feuille1-Catégories'!$C$1:$G$2,2,FALSE)="OUI",P$3,IF(HLOOKUP(P$9,'Feuille1-Catégories'!$C$1:$G$3,3,FALSE)="OUI",OFFSET(P$3,MOD(QUOTIENT(ROW()-ROW($A$20),'Feuille1-Catégories'!$B$6/P$6),P$5),0),IF(MOD($A681-1-P$10,'Feuille1-Catégories'!$F$5+1)=0,P$3,""))),"")</f>
        <v/>
      </c>
      <c r="Q681" s="7" t="str">
        <f ca="1">IF(AND($A681&lt;&gt;"",Q$9&lt;&gt;""),IF(HLOOKUP(Q$9,'Feuille1-Catégories'!$C$1:$G$2,2,FALSE)="OUI",Q$3,IF(HLOOKUP(Q$9,'Feuille1-Catégories'!$C$1:$G$3,3,FALSE)="OUI",OFFSET(Q$3,MOD(QUOTIENT(ROW()-ROW($A$20),'Feuille1-Catégories'!$B$6/Q$6),Q$5),0),IF(MOD($A681-1-Q$10,'Feuille1-Catégories'!$F$5+1)=0,Q$3,""))),"")</f>
        <v/>
      </c>
      <c r="R681" s="7" t="str">
        <f ca="1">IF(AND($A681&lt;&gt;"",R$9&lt;&gt;""),IF(HLOOKUP(R$9,'Feuille1-Catégories'!$C$1:$G$2,2,FALSE)="OUI",R$3,IF(HLOOKUP(R$9,'Feuille1-Catégories'!$C$1:$G$3,3,FALSE)="OUI",OFFSET(R$3,MOD(QUOTIENT(ROW()-ROW($A$20),'Feuille1-Catégories'!$B$6/R$6),R$5),0),IF(MOD($A681-1-R$10,'Feuille1-Catégories'!$F$5+1)=0,R$3,""))),"")</f>
        <v/>
      </c>
      <c r="S681" s="7" t="str">
        <f ca="1">IF(AND($A681&lt;&gt;"",S$9&lt;&gt;""),IF(HLOOKUP(S$9,'Feuille1-Catégories'!$C$1:$G$2,2,FALSE)="OUI",S$3,IF(HLOOKUP(S$9,'Feuille1-Catégories'!$C$1:$G$3,3,FALSE)="OUI",OFFSET(S$3,MOD(QUOTIENT(ROW()-ROW($A$20),'Feuille1-Catégories'!$B$6/S$6),S$5),0),IF(MOD($A681-1-S$10,'Feuille1-Catégories'!$F$5+1)=0,S$3,""))),"")</f>
        <v/>
      </c>
      <c r="T681" s="7" t="str">
        <f ca="1">IF(AND($A681&lt;&gt;"",T$9&lt;&gt;""),IF(HLOOKUP(T$9,'Feuille1-Catégories'!$C$1:$G$2,2,FALSE)="OUI",T$3,IF(HLOOKUP(T$9,'Feuille1-Catégories'!$C$1:$G$3,3,FALSE)="OUI",OFFSET(T$3,MOD(QUOTIENT(ROW()-ROW($A$20),'Feuille1-Catégories'!$B$6/T$6),T$5),0),IF(MOD($A681-1-T$10,'Feuille1-Catégories'!$F$5+1)=0,T$3,""))),"")</f>
        <v/>
      </c>
      <c r="U681" s="7" t="str">
        <f ca="1">IF(AND($A681&lt;&gt;"",U$9&lt;&gt;""),IF(HLOOKUP(U$9,'Feuille1-Catégories'!$C$1:$G$2,2,FALSE)="OUI",U$3,IF(HLOOKUP(U$9,'Feuille1-Catégories'!$C$1:$G$3,3,FALSE)="OUI",OFFSET(U$3,MOD(QUOTIENT(ROW()-ROW($A$20),'Feuille1-Catégories'!$B$6/U$6),U$5),0),IF(MOD($A681-1-U$10,'Feuille1-Catégories'!$F$5+1)=0,U$3,""))),"")</f>
        <v/>
      </c>
      <c r="V681" s="7" t="str">
        <f ca="1">IF(AND($A681&lt;&gt;"",V$9&lt;&gt;""),IF(HLOOKUP(V$9,'Feuille1-Catégories'!$C$1:$G$2,2,FALSE)="OUI",V$3,IF(HLOOKUP(V$9,'Feuille1-Catégories'!$C$1:$G$3,3,FALSE)="OUI",OFFSET(V$3,MOD(QUOTIENT(ROW()-ROW($A$20),'Feuille1-Catégories'!$B$6/V$6),V$5),0),IF(MOD($A681-1-V$10,'Feuille1-Catégories'!$F$5+1)=0,V$3,""))),"")</f>
        <v/>
      </c>
      <c r="W681" s="7" t="str">
        <f ca="1">IF(AND($A681&lt;&gt;"",W$9&lt;&gt;""),IF(HLOOKUP(W$9,'Feuille1-Catégories'!$C$1:$G$2,2,FALSE)="OUI",W$3,IF(HLOOKUP(W$9,'Feuille1-Catégories'!$C$1:$G$3,3,FALSE)="OUI",OFFSET(W$3,MOD(QUOTIENT(ROW()-ROW($A$20),'Feuille1-Catégories'!$B$6/W$6),W$5),0),IF(MOD($A681-1-W$10,'Feuille1-Catégories'!$F$5+1)=0,W$3,""))),"")</f>
        <v/>
      </c>
      <c r="X681" s="7" t="str">
        <f ca="1">IF(AND($A681&lt;&gt;"",X$9&lt;&gt;""),IF(HLOOKUP(X$9,'Feuille1-Catégories'!$C$1:$G$2,2,FALSE)="OUI",X$3,IF(HLOOKUP(X$9,'Feuille1-Catégories'!$C$1:$G$3,3,FALSE)="OUI",OFFSET(X$3,MOD(QUOTIENT(ROW()-ROW($A$20),'Feuille1-Catégories'!$B$6/X$6),X$5),0),IF(MOD($A681-1-X$10,'Feuille1-Catégories'!$F$5+1)=0,X$3,""))),"")</f>
        <v/>
      </c>
      <c r="Y681" s="7" t="str">
        <f ca="1">IF(AND($A681&lt;&gt;"",Y$9&lt;&gt;""),IF(HLOOKUP(Y$9,'Feuille1-Catégories'!$C$1:$G$2,2,FALSE)="OUI",Y$3,IF(HLOOKUP(Y$9,'Feuille1-Catégories'!$C$1:$G$3,3,FALSE)="OUI",OFFSET(Y$3,MOD(QUOTIENT(ROW()-ROW($A$20),'Feuille1-Catégories'!$B$6/Y$6),Y$5),0),IF(MOD($A681-1-Y$10,'Feuille1-Catégories'!$F$5+1)=0,Y$3,""))),"")</f>
        <v/>
      </c>
      <c r="Z681" s="7" t="str">
        <f ca="1">IF(AND($A681&lt;&gt;"",Z$9&lt;&gt;""),IF(HLOOKUP(Z$9,'Feuille1-Catégories'!$C$1:$G$2,2,FALSE)="OUI",Z$3,IF(HLOOKUP(Z$9,'Feuille1-Catégories'!$C$1:$G$3,3,FALSE)="OUI",OFFSET(Z$3,MOD(QUOTIENT(ROW()-ROW($A$20),'Feuille1-Catégories'!$B$6/Z$6),Z$5),0),"")),"")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82" spans="1:26" ht="17" x14ac:dyDescent="0.2">
      <c r="A682" s="21" t="str">
        <f>IF(ROW()-ROW($A$19)&gt;'Feuille1-Catégories'!$B$6,"",ROW()-ROW($A$19))</f>
        <v/>
      </c>
      <c r="B682" s="33" t="str">
        <f t="shared" si="31"/>
        <v/>
      </c>
      <c r="C682" s="10" t="str">
        <f t="shared" si="32"/>
        <v/>
      </c>
      <c r="D682" s="10" t="str">
        <f>IF('Feuille3-Coût de production'!D682&lt;&gt;"",'Feuille3-Coût de production'!D682,"")</f>
        <v/>
      </c>
      <c r="E682" s="10" t="str">
        <f t="shared" si="33"/>
        <v/>
      </c>
      <c r="F682" s="7" t="str">
        <f ca="1">IF(AND($A682&lt;&gt;"",F$9&lt;&gt;""),IF(HLOOKUP(F$9,'Feuille1-Catégories'!$C$1:$G$2,2,FALSE)="OUI",F$3,IF(HLOOKUP(F$9,'Feuille1-Catégories'!$C$1:$G$3,3,FALSE)="OUI",OFFSET(F$3,MOD(QUOTIENT(ROW()-ROW($A$20),'Feuille1-Catégories'!$B$6/F$6),F$5),0),IF(MOD($A682-1-F$10,'Feuille1-Catégories'!$F$5+1)=0,F$3,""))),"")</f>
        <v/>
      </c>
      <c r="G682" s="7" t="str">
        <f ca="1">IF(AND($A682&lt;&gt;"",G$9&lt;&gt;""),IF(HLOOKUP(G$9,'Feuille1-Catégories'!$C$1:$G$2,2,FALSE)="OUI",G$3,IF(HLOOKUP(G$9,'Feuille1-Catégories'!$C$1:$G$3,3,FALSE)="OUI",OFFSET(G$3,MOD(QUOTIENT(ROW()-ROW($A$20),'Feuille1-Catégories'!$B$6/G$6),G$5),0),IF(MOD($A682-1-G$10,'Feuille1-Catégories'!$F$5+1)=0,G$3,""))),"")</f>
        <v/>
      </c>
      <c r="H682" s="7" t="str">
        <f ca="1">IF(AND($A682&lt;&gt;"",H$9&lt;&gt;""),IF(HLOOKUP(H$9,'Feuille1-Catégories'!$C$1:$G$2,2,FALSE)="OUI",H$3,IF(HLOOKUP(H$9,'Feuille1-Catégories'!$C$1:$G$3,3,FALSE)="OUI",OFFSET(H$3,MOD(QUOTIENT(ROW()-ROW($A$20),'Feuille1-Catégories'!$B$6/H$6),H$5),0),IF(MOD($A682-1-H$10,'Feuille1-Catégories'!$F$5+1)=0,H$3,""))),"")</f>
        <v/>
      </c>
      <c r="I682" s="7" t="str">
        <f ca="1">IF(AND($A682&lt;&gt;"",I$9&lt;&gt;""),IF(HLOOKUP(I$9,'Feuille1-Catégories'!$C$1:$G$2,2,FALSE)="OUI",I$3,IF(HLOOKUP(I$9,'Feuille1-Catégories'!$C$1:$G$3,3,FALSE)="OUI",OFFSET(I$3,MOD(QUOTIENT(ROW()-ROW($A$20),'Feuille1-Catégories'!$B$6/I$6),I$5),0),IF(MOD($A682-1-I$10,'Feuille1-Catégories'!$F$5+1)=0,I$3,""))),"")</f>
        <v/>
      </c>
      <c r="J682" s="7" t="str">
        <f ca="1">IF(AND($A682&lt;&gt;"",J$9&lt;&gt;""),IF(HLOOKUP(J$9,'Feuille1-Catégories'!$C$1:$G$2,2,FALSE)="OUI",J$3,IF(HLOOKUP(J$9,'Feuille1-Catégories'!$C$1:$G$3,3,FALSE)="OUI",OFFSET(J$3,MOD(QUOTIENT(ROW()-ROW($A$20),'Feuille1-Catégories'!$B$6/J$6),J$5),0),IF(MOD($A682-1-J$10,'Feuille1-Catégories'!$F$5+1)=0,J$3,""))),"")</f>
        <v/>
      </c>
      <c r="K682" s="7" t="str">
        <f ca="1">IF(AND($A682&lt;&gt;"",K$9&lt;&gt;""),IF(HLOOKUP(K$9,'Feuille1-Catégories'!$C$1:$G$2,2,FALSE)="OUI",K$3,IF(HLOOKUP(K$9,'Feuille1-Catégories'!$C$1:$G$3,3,FALSE)="OUI",OFFSET(K$3,MOD(QUOTIENT(ROW()-ROW($A$20),'Feuille1-Catégories'!$B$6/K$6),K$5),0),IF(MOD($A682-1-K$10,'Feuille1-Catégories'!$F$5+1)=0,K$3,""))),"")</f>
        <v/>
      </c>
      <c r="L682" s="7" t="str">
        <f ca="1">IF(AND($A682&lt;&gt;"",L$9&lt;&gt;""),IF(HLOOKUP(L$9,'Feuille1-Catégories'!$C$1:$G$2,2,FALSE)="OUI",L$3,IF(HLOOKUP(L$9,'Feuille1-Catégories'!$C$1:$G$3,3,FALSE)="OUI",OFFSET(L$3,MOD(QUOTIENT(ROW()-ROW($A$20),'Feuille1-Catégories'!$B$6/L$6),L$5),0),IF(MOD($A682-1-L$10,'Feuille1-Catégories'!$F$5+1)=0,L$3,""))),"")</f>
        <v/>
      </c>
      <c r="M682" s="7" t="str">
        <f ca="1">IF(AND($A682&lt;&gt;"",M$9&lt;&gt;""),IF(HLOOKUP(M$9,'Feuille1-Catégories'!$C$1:$G$2,2,FALSE)="OUI",M$3,IF(HLOOKUP(M$9,'Feuille1-Catégories'!$C$1:$G$3,3,FALSE)="OUI",OFFSET(M$3,MOD(QUOTIENT(ROW()-ROW($A$20),'Feuille1-Catégories'!$B$6/M$6),M$5),0),IF(MOD($A682-1-M$10,'Feuille1-Catégories'!$F$5+1)=0,M$3,""))),"")</f>
        <v/>
      </c>
      <c r="N682" s="7" t="str">
        <f ca="1">IF(AND($A682&lt;&gt;"",N$9&lt;&gt;""),IF(HLOOKUP(N$9,'Feuille1-Catégories'!$C$1:$G$2,2,FALSE)="OUI",N$3,IF(HLOOKUP(N$9,'Feuille1-Catégories'!$C$1:$G$3,3,FALSE)="OUI",OFFSET(N$3,MOD(QUOTIENT(ROW()-ROW($A$20),'Feuille1-Catégories'!$B$6/N$6),N$5),0),IF(MOD($A682-1-N$10,'Feuille1-Catégories'!$F$5+1)=0,N$3,""))),"")</f>
        <v/>
      </c>
      <c r="O682" s="7" t="str">
        <f ca="1">IF(AND($A682&lt;&gt;"",O$9&lt;&gt;""),IF(HLOOKUP(O$9,'Feuille1-Catégories'!$C$1:$G$2,2,FALSE)="OUI",O$3,IF(HLOOKUP(O$9,'Feuille1-Catégories'!$C$1:$G$3,3,FALSE)="OUI",OFFSET(O$3,MOD(QUOTIENT(ROW()-ROW($A$20),'Feuille1-Catégories'!$B$6/O$6),O$5),0),IF(MOD($A682-1-O$10,'Feuille1-Catégories'!$F$5+1)=0,O$3,""))),"")</f>
        <v/>
      </c>
      <c r="P682" s="7" t="str">
        <f ca="1">IF(AND($A682&lt;&gt;"",P$9&lt;&gt;""),IF(HLOOKUP(P$9,'Feuille1-Catégories'!$C$1:$G$2,2,FALSE)="OUI",P$3,IF(HLOOKUP(P$9,'Feuille1-Catégories'!$C$1:$G$3,3,FALSE)="OUI",OFFSET(P$3,MOD(QUOTIENT(ROW()-ROW($A$20),'Feuille1-Catégories'!$B$6/P$6),P$5),0),IF(MOD($A682-1-P$10,'Feuille1-Catégories'!$F$5+1)=0,P$3,""))),"")</f>
        <v/>
      </c>
      <c r="Q682" s="7" t="str">
        <f ca="1">IF(AND($A682&lt;&gt;"",Q$9&lt;&gt;""),IF(HLOOKUP(Q$9,'Feuille1-Catégories'!$C$1:$G$2,2,FALSE)="OUI",Q$3,IF(HLOOKUP(Q$9,'Feuille1-Catégories'!$C$1:$G$3,3,FALSE)="OUI",OFFSET(Q$3,MOD(QUOTIENT(ROW()-ROW($A$20),'Feuille1-Catégories'!$B$6/Q$6),Q$5),0),IF(MOD($A682-1-Q$10,'Feuille1-Catégories'!$F$5+1)=0,Q$3,""))),"")</f>
        <v/>
      </c>
      <c r="R682" s="7" t="str">
        <f ca="1">IF(AND($A682&lt;&gt;"",R$9&lt;&gt;""),IF(HLOOKUP(R$9,'Feuille1-Catégories'!$C$1:$G$2,2,FALSE)="OUI",R$3,IF(HLOOKUP(R$9,'Feuille1-Catégories'!$C$1:$G$3,3,FALSE)="OUI",OFFSET(R$3,MOD(QUOTIENT(ROW()-ROW($A$20),'Feuille1-Catégories'!$B$6/R$6),R$5),0),IF(MOD($A682-1-R$10,'Feuille1-Catégories'!$F$5+1)=0,R$3,""))),"")</f>
        <v/>
      </c>
      <c r="S682" s="7" t="str">
        <f ca="1">IF(AND($A682&lt;&gt;"",S$9&lt;&gt;""),IF(HLOOKUP(S$9,'Feuille1-Catégories'!$C$1:$G$2,2,FALSE)="OUI",S$3,IF(HLOOKUP(S$9,'Feuille1-Catégories'!$C$1:$G$3,3,FALSE)="OUI",OFFSET(S$3,MOD(QUOTIENT(ROW()-ROW($A$20),'Feuille1-Catégories'!$B$6/S$6),S$5),0),IF(MOD($A682-1-S$10,'Feuille1-Catégories'!$F$5+1)=0,S$3,""))),"")</f>
        <v/>
      </c>
      <c r="T682" s="7" t="str">
        <f ca="1">IF(AND($A682&lt;&gt;"",T$9&lt;&gt;""),IF(HLOOKUP(T$9,'Feuille1-Catégories'!$C$1:$G$2,2,FALSE)="OUI",T$3,IF(HLOOKUP(T$9,'Feuille1-Catégories'!$C$1:$G$3,3,FALSE)="OUI",OFFSET(T$3,MOD(QUOTIENT(ROW()-ROW($A$20),'Feuille1-Catégories'!$B$6/T$6),T$5),0),IF(MOD($A682-1-T$10,'Feuille1-Catégories'!$F$5+1)=0,T$3,""))),"")</f>
        <v/>
      </c>
      <c r="U682" s="7" t="str">
        <f ca="1">IF(AND($A682&lt;&gt;"",U$9&lt;&gt;""),IF(HLOOKUP(U$9,'Feuille1-Catégories'!$C$1:$G$2,2,FALSE)="OUI",U$3,IF(HLOOKUP(U$9,'Feuille1-Catégories'!$C$1:$G$3,3,FALSE)="OUI",OFFSET(U$3,MOD(QUOTIENT(ROW()-ROW($A$20),'Feuille1-Catégories'!$B$6/U$6),U$5),0),IF(MOD($A682-1-U$10,'Feuille1-Catégories'!$F$5+1)=0,U$3,""))),"")</f>
        <v/>
      </c>
      <c r="V682" s="7" t="str">
        <f ca="1">IF(AND($A682&lt;&gt;"",V$9&lt;&gt;""),IF(HLOOKUP(V$9,'Feuille1-Catégories'!$C$1:$G$2,2,FALSE)="OUI",V$3,IF(HLOOKUP(V$9,'Feuille1-Catégories'!$C$1:$G$3,3,FALSE)="OUI",OFFSET(V$3,MOD(QUOTIENT(ROW()-ROW($A$20),'Feuille1-Catégories'!$B$6/V$6),V$5),0),IF(MOD($A682-1-V$10,'Feuille1-Catégories'!$F$5+1)=0,V$3,""))),"")</f>
        <v/>
      </c>
      <c r="W682" s="7" t="str">
        <f ca="1">IF(AND($A682&lt;&gt;"",W$9&lt;&gt;""),IF(HLOOKUP(W$9,'Feuille1-Catégories'!$C$1:$G$2,2,FALSE)="OUI",W$3,IF(HLOOKUP(W$9,'Feuille1-Catégories'!$C$1:$G$3,3,FALSE)="OUI",OFFSET(W$3,MOD(QUOTIENT(ROW()-ROW($A$20),'Feuille1-Catégories'!$B$6/W$6),W$5),0),IF(MOD($A682-1-W$10,'Feuille1-Catégories'!$F$5+1)=0,W$3,""))),"")</f>
        <v/>
      </c>
      <c r="X682" s="7" t="str">
        <f ca="1">IF(AND($A682&lt;&gt;"",X$9&lt;&gt;""),IF(HLOOKUP(X$9,'Feuille1-Catégories'!$C$1:$G$2,2,FALSE)="OUI",X$3,IF(HLOOKUP(X$9,'Feuille1-Catégories'!$C$1:$G$3,3,FALSE)="OUI",OFFSET(X$3,MOD(QUOTIENT(ROW()-ROW($A$20),'Feuille1-Catégories'!$B$6/X$6),X$5),0),IF(MOD($A682-1-X$10,'Feuille1-Catégories'!$F$5+1)=0,X$3,""))),"")</f>
        <v/>
      </c>
      <c r="Y682" s="7" t="str">
        <f ca="1">IF(AND($A682&lt;&gt;"",Y$9&lt;&gt;""),IF(HLOOKUP(Y$9,'Feuille1-Catégories'!$C$1:$G$2,2,FALSE)="OUI",Y$3,IF(HLOOKUP(Y$9,'Feuille1-Catégories'!$C$1:$G$3,3,FALSE)="OUI",OFFSET(Y$3,MOD(QUOTIENT(ROW()-ROW($A$20),'Feuille1-Catégories'!$B$6/Y$6),Y$5),0),IF(MOD($A682-1-Y$10,'Feuille1-Catégories'!$F$5+1)=0,Y$3,""))),"")</f>
        <v/>
      </c>
      <c r="Z682" s="7" t="str">
        <f ca="1">IF(AND($A682&lt;&gt;"",Z$9&lt;&gt;""),IF(HLOOKUP(Z$9,'Feuille1-Catégories'!$C$1:$G$2,2,FALSE)="OUI",Z$3,IF(HLOOKUP(Z$9,'Feuille1-Catégories'!$C$1:$G$3,3,FALSE)="OUI",OFFSET(Z$3,MOD(QUOTIENT(ROW()-ROW($A$20),'Feuille1-Catégories'!$B$6/Z$6),Z$5),0),"")),"")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83" spans="1:26" ht="17" x14ac:dyDescent="0.2">
      <c r="A683" s="21" t="str">
        <f>IF(ROW()-ROW($A$19)&gt;'Feuille1-Catégories'!$B$6,"",ROW()-ROW($A$19))</f>
        <v/>
      </c>
      <c r="B683" s="33" t="str">
        <f t="shared" si="31"/>
        <v/>
      </c>
      <c r="C683" s="10" t="str">
        <f t="shared" si="32"/>
        <v/>
      </c>
      <c r="D683" s="10" t="str">
        <f>IF('Feuille3-Coût de production'!D683&lt;&gt;"",'Feuille3-Coût de production'!D683,"")</f>
        <v/>
      </c>
      <c r="E683" s="10" t="str">
        <f t="shared" si="33"/>
        <v/>
      </c>
      <c r="F683" s="7" t="str">
        <f ca="1">IF(AND($A683&lt;&gt;"",F$9&lt;&gt;""),IF(HLOOKUP(F$9,'Feuille1-Catégories'!$C$1:$G$2,2,FALSE)="OUI",F$3,IF(HLOOKUP(F$9,'Feuille1-Catégories'!$C$1:$G$3,3,FALSE)="OUI",OFFSET(F$3,MOD(QUOTIENT(ROW()-ROW($A$20),'Feuille1-Catégories'!$B$6/F$6),F$5),0),IF(MOD($A683-1-F$10,'Feuille1-Catégories'!$F$5+1)=0,F$3,""))),"")</f>
        <v/>
      </c>
      <c r="G683" s="7" t="str">
        <f ca="1">IF(AND($A683&lt;&gt;"",G$9&lt;&gt;""),IF(HLOOKUP(G$9,'Feuille1-Catégories'!$C$1:$G$2,2,FALSE)="OUI",G$3,IF(HLOOKUP(G$9,'Feuille1-Catégories'!$C$1:$G$3,3,FALSE)="OUI",OFFSET(G$3,MOD(QUOTIENT(ROW()-ROW($A$20),'Feuille1-Catégories'!$B$6/G$6),G$5),0),IF(MOD($A683-1-G$10,'Feuille1-Catégories'!$F$5+1)=0,G$3,""))),"")</f>
        <v/>
      </c>
      <c r="H683" s="7" t="str">
        <f ca="1">IF(AND($A683&lt;&gt;"",H$9&lt;&gt;""),IF(HLOOKUP(H$9,'Feuille1-Catégories'!$C$1:$G$2,2,FALSE)="OUI",H$3,IF(HLOOKUP(H$9,'Feuille1-Catégories'!$C$1:$G$3,3,FALSE)="OUI",OFFSET(H$3,MOD(QUOTIENT(ROW()-ROW($A$20),'Feuille1-Catégories'!$B$6/H$6),H$5),0),IF(MOD($A683-1-H$10,'Feuille1-Catégories'!$F$5+1)=0,H$3,""))),"")</f>
        <v/>
      </c>
      <c r="I683" s="7" t="str">
        <f ca="1">IF(AND($A683&lt;&gt;"",I$9&lt;&gt;""),IF(HLOOKUP(I$9,'Feuille1-Catégories'!$C$1:$G$2,2,FALSE)="OUI",I$3,IF(HLOOKUP(I$9,'Feuille1-Catégories'!$C$1:$G$3,3,FALSE)="OUI",OFFSET(I$3,MOD(QUOTIENT(ROW()-ROW($A$20),'Feuille1-Catégories'!$B$6/I$6),I$5),0),IF(MOD($A683-1-I$10,'Feuille1-Catégories'!$F$5+1)=0,I$3,""))),"")</f>
        <v/>
      </c>
      <c r="J683" s="7" t="str">
        <f ca="1">IF(AND($A683&lt;&gt;"",J$9&lt;&gt;""),IF(HLOOKUP(J$9,'Feuille1-Catégories'!$C$1:$G$2,2,FALSE)="OUI",J$3,IF(HLOOKUP(J$9,'Feuille1-Catégories'!$C$1:$G$3,3,FALSE)="OUI",OFFSET(J$3,MOD(QUOTIENT(ROW()-ROW($A$20),'Feuille1-Catégories'!$B$6/J$6),J$5),0),IF(MOD($A683-1-J$10,'Feuille1-Catégories'!$F$5+1)=0,J$3,""))),"")</f>
        <v/>
      </c>
      <c r="K683" s="7" t="str">
        <f ca="1">IF(AND($A683&lt;&gt;"",K$9&lt;&gt;""),IF(HLOOKUP(K$9,'Feuille1-Catégories'!$C$1:$G$2,2,FALSE)="OUI",K$3,IF(HLOOKUP(K$9,'Feuille1-Catégories'!$C$1:$G$3,3,FALSE)="OUI",OFFSET(K$3,MOD(QUOTIENT(ROW()-ROW($A$20),'Feuille1-Catégories'!$B$6/K$6),K$5),0),IF(MOD($A683-1-K$10,'Feuille1-Catégories'!$F$5+1)=0,K$3,""))),"")</f>
        <v/>
      </c>
      <c r="L683" s="7" t="str">
        <f ca="1">IF(AND($A683&lt;&gt;"",L$9&lt;&gt;""),IF(HLOOKUP(L$9,'Feuille1-Catégories'!$C$1:$G$2,2,FALSE)="OUI",L$3,IF(HLOOKUP(L$9,'Feuille1-Catégories'!$C$1:$G$3,3,FALSE)="OUI",OFFSET(L$3,MOD(QUOTIENT(ROW()-ROW($A$20),'Feuille1-Catégories'!$B$6/L$6),L$5),0),IF(MOD($A683-1-L$10,'Feuille1-Catégories'!$F$5+1)=0,L$3,""))),"")</f>
        <v/>
      </c>
      <c r="M683" s="7" t="str">
        <f ca="1">IF(AND($A683&lt;&gt;"",M$9&lt;&gt;""),IF(HLOOKUP(M$9,'Feuille1-Catégories'!$C$1:$G$2,2,FALSE)="OUI",M$3,IF(HLOOKUP(M$9,'Feuille1-Catégories'!$C$1:$G$3,3,FALSE)="OUI",OFFSET(M$3,MOD(QUOTIENT(ROW()-ROW($A$20),'Feuille1-Catégories'!$B$6/M$6),M$5),0),IF(MOD($A683-1-M$10,'Feuille1-Catégories'!$F$5+1)=0,M$3,""))),"")</f>
        <v/>
      </c>
      <c r="N683" s="7" t="str">
        <f ca="1">IF(AND($A683&lt;&gt;"",N$9&lt;&gt;""),IF(HLOOKUP(N$9,'Feuille1-Catégories'!$C$1:$G$2,2,FALSE)="OUI",N$3,IF(HLOOKUP(N$9,'Feuille1-Catégories'!$C$1:$G$3,3,FALSE)="OUI",OFFSET(N$3,MOD(QUOTIENT(ROW()-ROW($A$20),'Feuille1-Catégories'!$B$6/N$6),N$5),0),IF(MOD($A683-1-N$10,'Feuille1-Catégories'!$F$5+1)=0,N$3,""))),"")</f>
        <v/>
      </c>
      <c r="O683" s="7" t="str">
        <f ca="1">IF(AND($A683&lt;&gt;"",O$9&lt;&gt;""),IF(HLOOKUP(O$9,'Feuille1-Catégories'!$C$1:$G$2,2,FALSE)="OUI",O$3,IF(HLOOKUP(O$9,'Feuille1-Catégories'!$C$1:$G$3,3,FALSE)="OUI",OFFSET(O$3,MOD(QUOTIENT(ROW()-ROW($A$20),'Feuille1-Catégories'!$B$6/O$6),O$5),0),IF(MOD($A683-1-O$10,'Feuille1-Catégories'!$F$5+1)=0,O$3,""))),"")</f>
        <v/>
      </c>
      <c r="P683" s="7" t="str">
        <f ca="1">IF(AND($A683&lt;&gt;"",P$9&lt;&gt;""),IF(HLOOKUP(P$9,'Feuille1-Catégories'!$C$1:$G$2,2,FALSE)="OUI",P$3,IF(HLOOKUP(P$9,'Feuille1-Catégories'!$C$1:$G$3,3,FALSE)="OUI",OFFSET(P$3,MOD(QUOTIENT(ROW()-ROW($A$20),'Feuille1-Catégories'!$B$6/P$6),P$5),0),IF(MOD($A683-1-P$10,'Feuille1-Catégories'!$F$5+1)=0,P$3,""))),"")</f>
        <v/>
      </c>
      <c r="Q683" s="7" t="str">
        <f ca="1">IF(AND($A683&lt;&gt;"",Q$9&lt;&gt;""),IF(HLOOKUP(Q$9,'Feuille1-Catégories'!$C$1:$G$2,2,FALSE)="OUI",Q$3,IF(HLOOKUP(Q$9,'Feuille1-Catégories'!$C$1:$G$3,3,FALSE)="OUI",OFFSET(Q$3,MOD(QUOTIENT(ROW()-ROW($A$20),'Feuille1-Catégories'!$B$6/Q$6),Q$5),0),IF(MOD($A683-1-Q$10,'Feuille1-Catégories'!$F$5+1)=0,Q$3,""))),"")</f>
        <v/>
      </c>
      <c r="R683" s="7" t="str">
        <f ca="1">IF(AND($A683&lt;&gt;"",R$9&lt;&gt;""),IF(HLOOKUP(R$9,'Feuille1-Catégories'!$C$1:$G$2,2,FALSE)="OUI",R$3,IF(HLOOKUP(R$9,'Feuille1-Catégories'!$C$1:$G$3,3,FALSE)="OUI",OFFSET(R$3,MOD(QUOTIENT(ROW()-ROW($A$20),'Feuille1-Catégories'!$B$6/R$6),R$5),0),IF(MOD($A683-1-R$10,'Feuille1-Catégories'!$F$5+1)=0,R$3,""))),"")</f>
        <v/>
      </c>
      <c r="S683" s="7" t="str">
        <f ca="1">IF(AND($A683&lt;&gt;"",S$9&lt;&gt;""),IF(HLOOKUP(S$9,'Feuille1-Catégories'!$C$1:$G$2,2,FALSE)="OUI",S$3,IF(HLOOKUP(S$9,'Feuille1-Catégories'!$C$1:$G$3,3,FALSE)="OUI",OFFSET(S$3,MOD(QUOTIENT(ROW()-ROW($A$20),'Feuille1-Catégories'!$B$6/S$6),S$5),0),IF(MOD($A683-1-S$10,'Feuille1-Catégories'!$F$5+1)=0,S$3,""))),"")</f>
        <v/>
      </c>
      <c r="T683" s="7" t="str">
        <f ca="1">IF(AND($A683&lt;&gt;"",T$9&lt;&gt;""),IF(HLOOKUP(T$9,'Feuille1-Catégories'!$C$1:$G$2,2,FALSE)="OUI",T$3,IF(HLOOKUP(T$9,'Feuille1-Catégories'!$C$1:$G$3,3,FALSE)="OUI",OFFSET(T$3,MOD(QUOTIENT(ROW()-ROW($A$20),'Feuille1-Catégories'!$B$6/T$6),T$5),0),IF(MOD($A683-1-T$10,'Feuille1-Catégories'!$F$5+1)=0,T$3,""))),"")</f>
        <v/>
      </c>
      <c r="U683" s="7" t="str">
        <f ca="1">IF(AND($A683&lt;&gt;"",U$9&lt;&gt;""),IF(HLOOKUP(U$9,'Feuille1-Catégories'!$C$1:$G$2,2,FALSE)="OUI",U$3,IF(HLOOKUP(U$9,'Feuille1-Catégories'!$C$1:$G$3,3,FALSE)="OUI",OFFSET(U$3,MOD(QUOTIENT(ROW()-ROW($A$20),'Feuille1-Catégories'!$B$6/U$6),U$5),0),IF(MOD($A683-1-U$10,'Feuille1-Catégories'!$F$5+1)=0,U$3,""))),"")</f>
        <v/>
      </c>
      <c r="V683" s="7" t="str">
        <f ca="1">IF(AND($A683&lt;&gt;"",V$9&lt;&gt;""),IF(HLOOKUP(V$9,'Feuille1-Catégories'!$C$1:$G$2,2,FALSE)="OUI",V$3,IF(HLOOKUP(V$9,'Feuille1-Catégories'!$C$1:$G$3,3,FALSE)="OUI",OFFSET(V$3,MOD(QUOTIENT(ROW()-ROW($A$20),'Feuille1-Catégories'!$B$6/V$6),V$5),0),IF(MOD($A683-1-V$10,'Feuille1-Catégories'!$F$5+1)=0,V$3,""))),"")</f>
        <v/>
      </c>
      <c r="W683" s="7" t="str">
        <f ca="1">IF(AND($A683&lt;&gt;"",W$9&lt;&gt;""),IF(HLOOKUP(W$9,'Feuille1-Catégories'!$C$1:$G$2,2,FALSE)="OUI",W$3,IF(HLOOKUP(W$9,'Feuille1-Catégories'!$C$1:$G$3,3,FALSE)="OUI",OFFSET(W$3,MOD(QUOTIENT(ROW()-ROW($A$20),'Feuille1-Catégories'!$B$6/W$6),W$5),0),IF(MOD($A683-1-W$10,'Feuille1-Catégories'!$F$5+1)=0,W$3,""))),"")</f>
        <v/>
      </c>
      <c r="X683" s="7" t="str">
        <f ca="1">IF(AND($A683&lt;&gt;"",X$9&lt;&gt;""),IF(HLOOKUP(X$9,'Feuille1-Catégories'!$C$1:$G$2,2,FALSE)="OUI",X$3,IF(HLOOKUP(X$9,'Feuille1-Catégories'!$C$1:$G$3,3,FALSE)="OUI",OFFSET(X$3,MOD(QUOTIENT(ROW()-ROW($A$20),'Feuille1-Catégories'!$B$6/X$6),X$5),0),IF(MOD($A683-1-X$10,'Feuille1-Catégories'!$F$5+1)=0,X$3,""))),"")</f>
        <v/>
      </c>
      <c r="Y683" s="7" t="str">
        <f ca="1">IF(AND($A683&lt;&gt;"",Y$9&lt;&gt;""),IF(HLOOKUP(Y$9,'Feuille1-Catégories'!$C$1:$G$2,2,FALSE)="OUI",Y$3,IF(HLOOKUP(Y$9,'Feuille1-Catégories'!$C$1:$G$3,3,FALSE)="OUI",OFFSET(Y$3,MOD(QUOTIENT(ROW()-ROW($A$20),'Feuille1-Catégories'!$B$6/Y$6),Y$5),0),IF(MOD($A683-1-Y$10,'Feuille1-Catégories'!$F$5+1)=0,Y$3,""))),"")</f>
        <v/>
      </c>
      <c r="Z683" s="7" t="str">
        <f ca="1">IF(AND($A683&lt;&gt;"",Z$9&lt;&gt;""),IF(HLOOKUP(Z$9,'Feuille1-Catégories'!$C$1:$G$2,2,FALSE)="OUI",Z$3,IF(HLOOKUP(Z$9,'Feuille1-Catégories'!$C$1:$G$3,3,FALSE)="OUI",OFFSET(Z$3,MOD(QUOTIENT(ROW()-ROW($A$20),'Feuille1-Catégories'!$B$6/Z$6),Z$5),0),"")),"")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84" spans="1:26" ht="17" x14ac:dyDescent="0.2">
      <c r="A684" s="21" t="str">
        <f>IF(ROW()-ROW($A$19)&gt;'Feuille1-Catégories'!$B$6,"",ROW()-ROW($A$19))</f>
        <v/>
      </c>
      <c r="B684" s="33" t="str">
        <f t="shared" si="31"/>
        <v/>
      </c>
      <c r="C684" s="10" t="str">
        <f t="shared" si="32"/>
        <v/>
      </c>
      <c r="D684" s="10" t="str">
        <f>IF('Feuille3-Coût de production'!D684&lt;&gt;"",'Feuille3-Coût de production'!D684,"")</f>
        <v/>
      </c>
      <c r="E684" s="10" t="str">
        <f t="shared" si="33"/>
        <v/>
      </c>
      <c r="F684" s="7" t="str">
        <f ca="1">IF(AND($A684&lt;&gt;"",F$9&lt;&gt;""),IF(HLOOKUP(F$9,'Feuille1-Catégories'!$C$1:$G$2,2,FALSE)="OUI",F$3,IF(HLOOKUP(F$9,'Feuille1-Catégories'!$C$1:$G$3,3,FALSE)="OUI",OFFSET(F$3,MOD(QUOTIENT(ROW()-ROW($A$20),'Feuille1-Catégories'!$B$6/F$6),F$5),0),IF(MOD($A684-1-F$10,'Feuille1-Catégories'!$F$5+1)=0,F$3,""))),"")</f>
        <v/>
      </c>
      <c r="G684" s="7" t="str">
        <f ca="1">IF(AND($A684&lt;&gt;"",G$9&lt;&gt;""),IF(HLOOKUP(G$9,'Feuille1-Catégories'!$C$1:$G$2,2,FALSE)="OUI",G$3,IF(HLOOKUP(G$9,'Feuille1-Catégories'!$C$1:$G$3,3,FALSE)="OUI",OFFSET(G$3,MOD(QUOTIENT(ROW()-ROW($A$20),'Feuille1-Catégories'!$B$6/G$6),G$5),0),IF(MOD($A684-1-G$10,'Feuille1-Catégories'!$F$5+1)=0,G$3,""))),"")</f>
        <v/>
      </c>
      <c r="H684" s="7" t="str">
        <f ca="1">IF(AND($A684&lt;&gt;"",H$9&lt;&gt;""),IF(HLOOKUP(H$9,'Feuille1-Catégories'!$C$1:$G$2,2,FALSE)="OUI",H$3,IF(HLOOKUP(H$9,'Feuille1-Catégories'!$C$1:$G$3,3,FALSE)="OUI",OFFSET(H$3,MOD(QUOTIENT(ROW()-ROW($A$20),'Feuille1-Catégories'!$B$6/H$6),H$5),0),IF(MOD($A684-1-H$10,'Feuille1-Catégories'!$F$5+1)=0,H$3,""))),"")</f>
        <v/>
      </c>
      <c r="I684" s="7" t="str">
        <f ca="1">IF(AND($A684&lt;&gt;"",I$9&lt;&gt;""),IF(HLOOKUP(I$9,'Feuille1-Catégories'!$C$1:$G$2,2,FALSE)="OUI",I$3,IF(HLOOKUP(I$9,'Feuille1-Catégories'!$C$1:$G$3,3,FALSE)="OUI",OFFSET(I$3,MOD(QUOTIENT(ROW()-ROW($A$20),'Feuille1-Catégories'!$B$6/I$6),I$5),0),IF(MOD($A684-1-I$10,'Feuille1-Catégories'!$F$5+1)=0,I$3,""))),"")</f>
        <v/>
      </c>
      <c r="J684" s="7" t="str">
        <f ca="1">IF(AND($A684&lt;&gt;"",J$9&lt;&gt;""),IF(HLOOKUP(J$9,'Feuille1-Catégories'!$C$1:$G$2,2,FALSE)="OUI",J$3,IF(HLOOKUP(J$9,'Feuille1-Catégories'!$C$1:$G$3,3,FALSE)="OUI",OFFSET(J$3,MOD(QUOTIENT(ROW()-ROW($A$20),'Feuille1-Catégories'!$B$6/J$6),J$5),0),IF(MOD($A684-1-J$10,'Feuille1-Catégories'!$F$5+1)=0,J$3,""))),"")</f>
        <v/>
      </c>
      <c r="K684" s="7" t="str">
        <f ca="1">IF(AND($A684&lt;&gt;"",K$9&lt;&gt;""),IF(HLOOKUP(K$9,'Feuille1-Catégories'!$C$1:$G$2,2,FALSE)="OUI",K$3,IF(HLOOKUP(K$9,'Feuille1-Catégories'!$C$1:$G$3,3,FALSE)="OUI",OFFSET(K$3,MOD(QUOTIENT(ROW()-ROW($A$20),'Feuille1-Catégories'!$B$6/K$6),K$5),0),IF(MOD($A684-1-K$10,'Feuille1-Catégories'!$F$5+1)=0,K$3,""))),"")</f>
        <v/>
      </c>
      <c r="L684" s="7" t="str">
        <f ca="1">IF(AND($A684&lt;&gt;"",L$9&lt;&gt;""),IF(HLOOKUP(L$9,'Feuille1-Catégories'!$C$1:$G$2,2,FALSE)="OUI",L$3,IF(HLOOKUP(L$9,'Feuille1-Catégories'!$C$1:$G$3,3,FALSE)="OUI",OFFSET(L$3,MOD(QUOTIENT(ROW()-ROW($A$20),'Feuille1-Catégories'!$B$6/L$6),L$5),0),IF(MOD($A684-1-L$10,'Feuille1-Catégories'!$F$5+1)=0,L$3,""))),"")</f>
        <v/>
      </c>
      <c r="M684" s="7" t="str">
        <f ca="1">IF(AND($A684&lt;&gt;"",M$9&lt;&gt;""),IF(HLOOKUP(M$9,'Feuille1-Catégories'!$C$1:$G$2,2,FALSE)="OUI",M$3,IF(HLOOKUP(M$9,'Feuille1-Catégories'!$C$1:$G$3,3,FALSE)="OUI",OFFSET(M$3,MOD(QUOTIENT(ROW()-ROW($A$20),'Feuille1-Catégories'!$B$6/M$6),M$5),0),IF(MOD($A684-1-M$10,'Feuille1-Catégories'!$F$5+1)=0,M$3,""))),"")</f>
        <v/>
      </c>
      <c r="N684" s="7" t="str">
        <f ca="1">IF(AND($A684&lt;&gt;"",N$9&lt;&gt;""),IF(HLOOKUP(N$9,'Feuille1-Catégories'!$C$1:$G$2,2,FALSE)="OUI",N$3,IF(HLOOKUP(N$9,'Feuille1-Catégories'!$C$1:$G$3,3,FALSE)="OUI",OFFSET(N$3,MOD(QUOTIENT(ROW()-ROW($A$20),'Feuille1-Catégories'!$B$6/N$6),N$5),0),IF(MOD($A684-1-N$10,'Feuille1-Catégories'!$F$5+1)=0,N$3,""))),"")</f>
        <v/>
      </c>
      <c r="O684" s="7" t="str">
        <f ca="1">IF(AND($A684&lt;&gt;"",O$9&lt;&gt;""),IF(HLOOKUP(O$9,'Feuille1-Catégories'!$C$1:$G$2,2,FALSE)="OUI",O$3,IF(HLOOKUP(O$9,'Feuille1-Catégories'!$C$1:$G$3,3,FALSE)="OUI",OFFSET(O$3,MOD(QUOTIENT(ROW()-ROW($A$20),'Feuille1-Catégories'!$B$6/O$6),O$5),0),IF(MOD($A684-1-O$10,'Feuille1-Catégories'!$F$5+1)=0,O$3,""))),"")</f>
        <v/>
      </c>
      <c r="P684" s="7" t="str">
        <f ca="1">IF(AND($A684&lt;&gt;"",P$9&lt;&gt;""),IF(HLOOKUP(P$9,'Feuille1-Catégories'!$C$1:$G$2,2,FALSE)="OUI",P$3,IF(HLOOKUP(P$9,'Feuille1-Catégories'!$C$1:$G$3,3,FALSE)="OUI",OFFSET(P$3,MOD(QUOTIENT(ROW()-ROW($A$20),'Feuille1-Catégories'!$B$6/P$6),P$5),0),IF(MOD($A684-1-P$10,'Feuille1-Catégories'!$F$5+1)=0,P$3,""))),"")</f>
        <v/>
      </c>
      <c r="Q684" s="7" t="str">
        <f ca="1">IF(AND($A684&lt;&gt;"",Q$9&lt;&gt;""),IF(HLOOKUP(Q$9,'Feuille1-Catégories'!$C$1:$G$2,2,FALSE)="OUI",Q$3,IF(HLOOKUP(Q$9,'Feuille1-Catégories'!$C$1:$G$3,3,FALSE)="OUI",OFFSET(Q$3,MOD(QUOTIENT(ROW()-ROW($A$20),'Feuille1-Catégories'!$B$6/Q$6),Q$5),0),IF(MOD($A684-1-Q$10,'Feuille1-Catégories'!$F$5+1)=0,Q$3,""))),"")</f>
        <v/>
      </c>
      <c r="R684" s="7" t="str">
        <f ca="1">IF(AND($A684&lt;&gt;"",R$9&lt;&gt;""),IF(HLOOKUP(R$9,'Feuille1-Catégories'!$C$1:$G$2,2,FALSE)="OUI",R$3,IF(HLOOKUP(R$9,'Feuille1-Catégories'!$C$1:$G$3,3,FALSE)="OUI",OFFSET(R$3,MOD(QUOTIENT(ROW()-ROW($A$20),'Feuille1-Catégories'!$B$6/R$6),R$5),0),IF(MOD($A684-1-R$10,'Feuille1-Catégories'!$F$5+1)=0,R$3,""))),"")</f>
        <v/>
      </c>
      <c r="S684" s="7" t="str">
        <f ca="1">IF(AND($A684&lt;&gt;"",S$9&lt;&gt;""),IF(HLOOKUP(S$9,'Feuille1-Catégories'!$C$1:$G$2,2,FALSE)="OUI",S$3,IF(HLOOKUP(S$9,'Feuille1-Catégories'!$C$1:$G$3,3,FALSE)="OUI",OFFSET(S$3,MOD(QUOTIENT(ROW()-ROW($A$20),'Feuille1-Catégories'!$B$6/S$6),S$5),0),IF(MOD($A684-1-S$10,'Feuille1-Catégories'!$F$5+1)=0,S$3,""))),"")</f>
        <v/>
      </c>
      <c r="T684" s="7" t="str">
        <f ca="1">IF(AND($A684&lt;&gt;"",T$9&lt;&gt;""),IF(HLOOKUP(T$9,'Feuille1-Catégories'!$C$1:$G$2,2,FALSE)="OUI",T$3,IF(HLOOKUP(T$9,'Feuille1-Catégories'!$C$1:$G$3,3,FALSE)="OUI",OFFSET(T$3,MOD(QUOTIENT(ROW()-ROW($A$20),'Feuille1-Catégories'!$B$6/T$6),T$5),0),IF(MOD($A684-1-T$10,'Feuille1-Catégories'!$F$5+1)=0,T$3,""))),"")</f>
        <v/>
      </c>
      <c r="U684" s="7" t="str">
        <f ca="1">IF(AND($A684&lt;&gt;"",U$9&lt;&gt;""),IF(HLOOKUP(U$9,'Feuille1-Catégories'!$C$1:$G$2,2,FALSE)="OUI",U$3,IF(HLOOKUP(U$9,'Feuille1-Catégories'!$C$1:$G$3,3,FALSE)="OUI",OFFSET(U$3,MOD(QUOTIENT(ROW()-ROW($A$20),'Feuille1-Catégories'!$B$6/U$6),U$5),0),IF(MOD($A684-1-U$10,'Feuille1-Catégories'!$F$5+1)=0,U$3,""))),"")</f>
        <v/>
      </c>
      <c r="V684" s="7" t="str">
        <f ca="1">IF(AND($A684&lt;&gt;"",V$9&lt;&gt;""),IF(HLOOKUP(V$9,'Feuille1-Catégories'!$C$1:$G$2,2,FALSE)="OUI",V$3,IF(HLOOKUP(V$9,'Feuille1-Catégories'!$C$1:$G$3,3,FALSE)="OUI",OFFSET(V$3,MOD(QUOTIENT(ROW()-ROW($A$20),'Feuille1-Catégories'!$B$6/V$6),V$5),0),IF(MOD($A684-1-V$10,'Feuille1-Catégories'!$F$5+1)=0,V$3,""))),"")</f>
        <v/>
      </c>
      <c r="W684" s="7" t="str">
        <f ca="1">IF(AND($A684&lt;&gt;"",W$9&lt;&gt;""),IF(HLOOKUP(W$9,'Feuille1-Catégories'!$C$1:$G$2,2,FALSE)="OUI",W$3,IF(HLOOKUP(W$9,'Feuille1-Catégories'!$C$1:$G$3,3,FALSE)="OUI",OFFSET(W$3,MOD(QUOTIENT(ROW()-ROW($A$20),'Feuille1-Catégories'!$B$6/W$6),W$5),0),IF(MOD($A684-1-W$10,'Feuille1-Catégories'!$F$5+1)=0,W$3,""))),"")</f>
        <v/>
      </c>
      <c r="X684" s="7" t="str">
        <f ca="1">IF(AND($A684&lt;&gt;"",X$9&lt;&gt;""),IF(HLOOKUP(X$9,'Feuille1-Catégories'!$C$1:$G$2,2,FALSE)="OUI",X$3,IF(HLOOKUP(X$9,'Feuille1-Catégories'!$C$1:$G$3,3,FALSE)="OUI",OFFSET(X$3,MOD(QUOTIENT(ROW()-ROW($A$20),'Feuille1-Catégories'!$B$6/X$6),X$5),0),IF(MOD($A684-1-X$10,'Feuille1-Catégories'!$F$5+1)=0,X$3,""))),"")</f>
        <v/>
      </c>
      <c r="Y684" s="7" t="str">
        <f ca="1">IF(AND($A684&lt;&gt;"",Y$9&lt;&gt;""),IF(HLOOKUP(Y$9,'Feuille1-Catégories'!$C$1:$G$2,2,FALSE)="OUI",Y$3,IF(HLOOKUP(Y$9,'Feuille1-Catégories'!$C$1:$G$3,3,FALSE)="OUI",OFFSET(Y$3,MOD(QUOTIENT(ROW()-ROW($A$20),'Feuille1-Catégories'!$B$6/Y$6),Y$5),0),IF(MOD($A684-1-Y$10,'Feuille1-Catégories'!$F$5+1)=0,Y$3,""))),"")</f>
        <v/>
      </c>
      <c r="Z684" s="7" t="str">
        <f ca="1">IF(AND($A684&lt;&gt;"",Z$9&lt;&gt;""),IF(HLOOKUP(Z$9,'Feuille1-Catégories'!$C$1:$G$2,2,FALSE)="OUI",Z$3,IF(HLOOKUP(Z$9,'Feuille1-Catégories'!$C$1:$G$3,3,FALSE)="OUI",OFFSET(Z$3,MOD(QUOTIENT(ROW()-ROW($A$20),'Feuille1-Catégories'!$B$6/Z$6),Z$5),0),"")),"")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85" spans="1:26" ht="17" x14ac:dyDescent="0.2">
      <c r="A685" s="21" t="str">
        <f>IF(ROW()-ROW($A$19)&gt;'Feuille1-Catégories'!$B$6,"",ROW()-ROW($A$19))</f>
        <v/>
      </c>
      <c r="B685" s="33" t="str">
        <f t="shared" si="31"/>
        <v/>
      </c>
      <c r="C685" s="10" t="str">
        <f t="shared" si="32"/>
        <v/>
      </c>
      <c r="D685" s="10" t="str">
        <f>IF('Feuille3-Coût de production'!D685&lt;&gt;"",'Feuille3-Coût de production'!D685,"")</f>
        <v/>
      </c>
      <c r="E685" s="10" t="str">
        <f t="shared" si="33"/>
        <v/>
      </c>
      <c r="F685" s="7" t="str">
        <f ca="1">IF(AND($A685&lt;&gt;"",F$9&lt;&gt;""),IF(HLOOKUP(F$9,'Feuille1-Catégories'!$C$1:$G$2,2,FALSE)="OUI",F$3,IF(HLOOKUP(F$9,'Feuille1-Catégories'!$C$1:$G$3,3,FALSE)="OUI",OFFSET(F$3,MOD(QUOTIENT(ROW()-ROW($A$20),'Feuille1-Catégories'!$B$6/F$6),F$5),0),IF(MOD($A685-1-F$10,'Feuille1-Catégories'!$F$5+1)=0,F$3,""))),"")</f>
        <v/>
      </c>
      <c r="G685" s="7" t="str">
        <f ca="1">IF(AND($A685&lt;&gt;"",G$9&lt;&gt;""),IF(HLOOKUP(G$9,'Feuille1-Catégories'!$C$1:$G$2,2,FALSE)="OUI",G$3,IF(HLOOKUP(G$9,'Feuille1-Catégories'!$C$1:$G$3,3,FALSE)="OUI",OFFSET(G$3,MOD(QUOTIENT(ROW()-ROW($A$20),'Feuille1-Catégories'!$B$6/G$6),G$5),0),IF(MOD($A685-1-G$10,'Feuille1-Catégories'!$F$5+1)=0,G$3,""))),"")</f>
        <v/>
      </c>
      <c r="H685" s="7" t="str">
        <f ca="1">IF(AND($A685&lt;&gt;"",H$9&lt;&gt;""),IF(HLOOKUP(H$9,'Feuille1-Catégories'!$C$1:$G$2,2,FALSE)="OUI",H$3,IF(HLOOKUP(H$9,'Feuille1-Catégories'!$C$1:$G$3,3,FALSE)="OUI",OFFSET(H$3,MOD(QUOTIENT(ROW()-ROW($A$20),'Feuille1-Catégories'!$B$6/H$6),H$5),0),IF(MOD($A685-1-H$10,'Feuille1-Catégories'!$F$5+1)=0,H$3,""))),"")</f>
        <v/>
      </c>
      <c r="I685" s="7" t="str">
        <f ca="1">IF(AND($A685&lt;&gt;"",I$9&lt;&gt;""),IF(HLOOKUP(I$9,'Feuille1-Catégories'!$C$1:$G$2,2,FALSE)="OUI",I$3,IF(HLOOKUP(I$9,'Feuille1-Catégories'!$C$1:$G$3,3,FALSE)="OUI",OFFSET(I$3,MOD(QUOTIENT(ROW()-ROW($A$20),'Feuille1-Catégories'!$B$6/I$6),I$5),0),IF(MOD($A685-1-I$10,'Feuille1-Catégories'!$F$5+1)=0,I$3,""))),"")</f>
        <v/>
      </c>
      <c r="J685" s="7" t="str">
        <f ca="1">IF(AND($A685&lt;&gt;"",J$9&lt;&gt;""),IF(HLOOKUP(J$9,'Feuille1-Catégories'!$C$1:$G$2,2,FALSE)="OUI",J$3,IF(HLOOKUP(J$9,'Feuille1-Catégories'!$C$1:$G$3,3,FALSE)="OUI",OFFSET(J$3,MOD(QUOTIENT(ROW()-ROW($A$20),'Feuille1-Catégories'!$B$6/J$6),J$5),0),IF(MOD($A685-1-J$10,'Feuille1-Catégories'!$F$5+1)=0,J$3,""))),"")</f>
        <v/>
      </c>
      <c r="K685" s="7" t="str">
        <f ca="1">IF(AND($A685&lt;&gt;"",K$9&lt;&gt;""),IF(HLOOKUP(K$9,'Feuille1-Catégories'!$C$1:$G$2,2,FALSE)="OUI",K$3,IF(HLOOKUP(K$9,'Feuille1-Catégories'!$C$1:$G$3,3,FALSE)="OUI",OFFSET(K$3,MOD(QUOTIENT(ROW()-ROW($A$20),'Feuille1-Catégories'!$B$6/K$6),K$5),0),IF(MOD($A685-1-K$10,'Feuille1-Catégories'!$F$5+1)=0,K$3,""))),"")</f>
        <v/>
      </c>
      <c r="L685" s="7" t="str">
        <f ca="1">IF(AND($A685&lt;&gt;"",L$9&lt;&gt;""),IF(HLOOKUP(L$9,'Feuille1-Catégories'!$C$1:$G$2,2,FALSE)="OUI",L$3,IF(HLOOKUP(L$9,'Feuille1-Catégories'!$C$1:$G$3,3,FALSE)="OUI",OFFSET(L$3,MOD(QUOTIENT(ROW()-ROW($A$20),'Feuille1-Catégories'!$B$6/L$6),L$5),0),IF(MOD($A685-1-L$10,'Feuille1-Catégories'!$F$5+1)=0,L$3,""))),"")</f>
        <v/>
      </c>
      <c r="M685" s="7" t="str">
        <f ca="1">IF(AND($A685&lt;&gt;"",M$9&lt;&gt;""),IF(HLOOKUP(M$9,'Feuille1-Catégories'!$C$1:$G$2,2,FALSE)="OUI",M$3,IF(HLOOKUP(M$9,'Feuille1-Catégories'!$C$1:$G$3,3,FALSE)="OUI",OFFSET(M$3,MOD(QUOTIENT(ROW()-ROW($A$20),'Feuille1-Catégories'!$B$6/M$6),M$5),0),IF(MOD($A685-1-M$10,'Feuille1-Catégories'!$F$5+1)=0,M$3,""))),"")</f>
        <v/>
      </c>
      <c r="N685" s="7" t="str">
        <f ca="1">IF(AND($A685&lt;&gt;"",N$9&lt;&gt;""),IF(HLOOKUP(N$9,'Feuille1-Catégories'!$C$1:$G$2,2,FALSE)="OUI",N$3,IF(HLOOKUP(N$9,'Feuille1-Catégories'!$C$1:$G$3,3,FALSE)="OUI",OFFSET(N$3,MOD(QUOTIENT(ROW()-ROW($A$20),'Feuille1-Catégories'!$B$6/N$6),N$5),0),IF(MOD($A685-1-N$10,'Feuille1-Catégories'!$F$5+1)=0,N$3,""))),"")</f>
        <v/>
      </c>
      <c r="O685" s="7" t="str">
        <f ca="1">IF(AND($A685&lt;&gt;"",O$9&lt;&gt;""),IF(HLOOKUP(O$9,'Feuille1-Catégories'!$C$1:$G$2,2,FALSE)="OUI",O$3,IF(HLOOKUP(O$9,'Feuille1-Catégories'!$C$1:$G$3,3,FALSE)="OUI",OFFSET(O$3,MOD(QUOTIENT(ROW()-ROW($A$20),'Feuille1-Catégories'!$B$6/O$6),O$5),0),IF(MOD($A685-1-O$10,'Feuille1-Catégories'!$F$5+1)=0,O$3,""))),"")</f>
        <v/>
      </c>
      <c r="P685" s="7" t="str">
        <f ca="1">IF(AND($A685&lt;&gt;"",P$9&lt;&gt;""),IF(HLOOKUP(P$9,'Feuille1-Catégories'!$C$1:$G$2,2,FALSE)="OUI",P$3,IF(HLOOKUP(P$9,'Feuille1-Catégories'!$C$1:$G$3,3,FALSE)="OUI",OFFSET(P$3,MOD(QUOTIENT(ROW()-ROW($A$20),'Feuille1-Catégories'!$B$6/P$6),P$5),0),IF(MOD($A685-1-P$10,'Feuille1-Catégories'!$F$5+1)=0,P$3,""))),"")</f>
        <v/>
      </c>
      <c r="Q685" s="7" t="str">
        <f ca="1">IF(AND($A685&lt;&gt;"",Q$9&lt;&gt;""),IF(HLOOKUP(Q$9,'Feuille1-Catégories'!$C$1:$G$2,2,FALSE)="OUI",Q$3,IF(HLOOKUP(Q$9,'Feuille1-Catégories'!$C$1:$G$3,3,FALSE)="OUI",OFFSET(Q$3,MOD(QUOTIENT(ROW()-ROW($A$20),'Feuille1-Catégories'!$B$6/Q$6),Q$5),0),IF(MOD($A685-1-Q$10,'Feuille1-Catégories'!$F$5+1)=0,Q$3,""))),"")</f>
        <v/>
      </c>
      <c r="R685" s="7" t="str">
        <f ca="1">IF(AND($A685&lt;&gt;"",R$9&lt;&gt;""),IF(HLOOKUP(R$9,'Feuille1-Catégories'!$C$1:$G$2,2,FALSE)="OUI",R$3,IF(HLOOKUP(R$9,'Feuille1-Catégories'!$C$1:$G$3,3,FALSE)="OUI",OFFSET(R$3,MOD(QUOTIENT(ROW()-ROW($A$20),'Feuille1-Catégories'!$B$6/R$6),R$5),0),IF(MOD($A685-1-R$10,'Feuille1-Catégories'!$F$5+1)=0,R$3,""))),"")</f>
        <v/>
      </c>
      <c r="S685" s="7" t="str">
        <f ca="1">IF(AND($A685&lt;&gt;"",S$9&lt;&gt;""),IF(HLOOKUP(S$9,'Feuille1-Catégories'!$C$1:$G$2,2,FALSE)="OUI",S$3,IF(HLOOKUP(S$9,'Feuille1-Catégories'!$C$1:$G$3,3,FALSE)="OUI",OFFSET(S$3,MOD(QUOTIENT(ROW()-ROW($A$20),'Feuille1-Catégories'!$B$6/S$6),S$5),0),IF(MOD($A685-1-S$10,'Feuille1-Catégories'!$F$5+1)=0,S$3,""))),"")</f>
        <v/>
      </c>
      <c r="T685" s="7" t="str">
        <f ca="1">IF(AND($A685&lt;&gt;"",T$9&lt;&gt;""),IF(HLOOKUP(T$9,'Feuille1-Catégories'!$C$1:$G$2,2,FALSE)="OUI",T$3,IF(HLOOKUP(T$9,'Feuille1-Catégories'!$C$1:$G$3,3,FALSE)="OUI",OFFSET(T$3,MOD(QUOTIENT(ROW()-ROW($A$20),'Feuille1-Catégories'!$B$6/T$6),T$5),0),IF(MOD($A685-1-T$10,'Feuille1-Catégories'!$F$5+1)=0,T$3,""))),"")</f>
        <v/>
      </c>
      <c r="U685" s="7" t="str">
        <f ca="1">IF(AND($A685&lt;&gt;"",U$9&lt;&gt;""),IF(HLOOKUP(U$9,'Feuille1-Catégories'!$C$1:$G$2,2,FALSE)="OUI",U$3,IF(HLOOKUP(U$9,'Feuille1-Catégories'!$C$1:$G$3,3,FALSE)="OUI",OFFSET(U$3,MOD(QUOTIENT(ROW()-ROW($A$20),'Feuille1-Catégories'!$B$6/U$6),U$5),0),IF(MOD($A685-1-U$10,'Feuille1-Catégories'!$F$5+1)=0,U$3,""))),"")</f>
        <v/>
      </c>
      <c r="V685" s="7" t="str">
        <f ca="1">IF(AND($A685&lt;&gt;"",V$9&lt;&gt;""),IF(HLOOKUP(V$9,'Feuille1-Catégories'!$C$1:$G$2,2,FALSE)="OUI",V$3,IF(HLOOKUP(V$9,'Feuille1-Catégories'!$C$1:$G$3,3,FALSE)="OUI",OFFSET(V$3,MOD(QUOTIENT(ROW()-ROW($A$20),'Feuille1-Catégories'!$B$6/V$6),V$5),0),IF(MOD($A685-1-V$10,'Feuille1-Catégories'!$F$5+1)=0,V$3,""))),"")</f>
        <v/>
      </c>
      <c r="W685" s="7" t="str">
        <f ca="1">IF(AND($A685&lt;&gt;"",W$9&lt;&gt;""),IF(HLOOKUP(W$9,'Feuille1-Catégories'!$C$1:$G$2,2,FALSE)="OUI",W$3,IF(HLOOKUP(W$9,'Feuille1-Catégories'!$C$1:$G$3,3,FALSE)="OUI",OFFSET(W$3,MOD(QUOTIENT(ROW()-ROW($A$20),'Feuille1-Catégories'!$B$6/W$6),W$5),0),IF(MOD($A685-1-W$10,'Feuille1-Catégories'!$F$5+1)=0,W$3,""))),"")</f>
        <v/>
      </c>
      <c r="X685" s="7" t="str">
        <f ca="1">IF(AND($A685&lt;&gt;"",X$9&lt;&gt;""),IF(HLOOKUP(X$9,'Feuille1-Catégories'!$C$1:$G$2,2,FALSE)="OUI",X$3,IF(HLOOKUP(X$9,'Feuille1-Catégories'!$C$1:$G$3,3,FALSE)="OUI",OFFSET(X$3,MOD(QUOTIENT(ROW()-ROW($A$20),'Feuille1-Catégories'!$B$6/X$6),X$5),0),IF(MOD($A685-1-X$10,'Feuille1-Catégories'!$F$5+1)=0,X$3,""))),"")</f>
        <v/>
      </c>
      <c r="Y685" s="7" t="str">
        <f ca="1">IF(AND($A685&lt;&gt;"",Y$9&lt;&gt;""),IF(HLOOKUP(Y$9,'Feuille1-Catégories'!$C$1:$G$2,2,FALSE)="OUI",Y$3,IF(HLOOKUP(Y$9,'Feuille1-Catégories'!$C$1:$G$3,3,FALSE)="OUI",OFFSET(Y$3,MOD(QUOTIENT(ROW()-ROW($A$20),'Feuille1-Catégories'!$B$6/Y$6),Y$5),0),IF(MOD($A685-1-Y$10,'Feuille1-Catégories'!$F$5+1)=0,Y$3,""))),"")</f>
        <v/>
      </c>
      <c r="Z685" s="7" t="str">
        <f ca="1">IF(AND($A685&lt;&gt;"",Z$9&lt;&gt;""),IF(HLOOKUP(Z$9,'Feuille1-Catégories'!$C$1:$G$2,2,FALSE)="OUI",Z$3,IF(HLOOKUP(Z$9,'Feuille1-Catégories'!$C$1:$G$3,3,FALSE)="OUI",OFFSET(Z$3,MOD(QUOTIENT(ROW()-ROW($A$20),'Feuille1-Catégories'!$B$6/Z$6),Z$5),0),"")),"")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86" spans="1:26" ht="17" x14ac:dyDescent="0.2">
      <c r="A686" s="21" t="str">
        <f>IF(ROW()-ROW($A$19)&gt;'Feuille1-Catégories'!$B$6,"",ROW()-ROW($A$19))</f>
        <v/>
      </c>
      <c r="B686" s="33" t="str">
        <f t="shared" si="31"/>
        <v/>
      </c>
      <c r="C686" s="10" t="str">
        <f t="shared" si="32"/>
        <v/>
      </c>
      <c r="D686" s="10" t="str">
        <f>IF('Feuille3-Coût de production'!D686&lt;&gt;"",'Feuille3-Coût de production'!D686,"")</f>
        <v/>
      </c>
      <c r="E686" s="10" t="str">
        <f t="shared" si="33"/>
        <v/>
      </c>
      <c r="F686" s="7" t="str">
        <f ca="1">IF(AND($A686&lt;&gt;"",F$9&lt;&gt;""),IF(HLOOKUP(F$9,'Feuille1-Catégories'!$C$1:$G$2,2,FALSE)="OUI",F$3,IF(HLOOKUP(F$9,'Feuille1-Catégories'!$C$1:$G$3,3,FALSE)="OUI",OFFSET(F$3,MOD(QUOTIENT(ROW()-ROW($A$20),'Feuille1-Catégories'!$B$6/F$6),F$5),0),IF(MOD($A686-1-F$10,'Feuille1-Catégories'!$F$5+1)=0,F$3,""))),"")</f>
        <v/>
      </c>
      <c r="G686" s="7" t="str">
        <f ca="1">IF(AND($A686&lt;&gt;"",G$9&lt;&gt;""),IF(HLOOKUP(G$9,'Feuille1-Catégories'!$C$1:$G$2,2,FALSE)="OUI",G$3,IF(HLOOKUP(G$9,'Feuille1-Catégories'!$C$1:$G$3,3,FALSE)="OUI",OFFSET(G$3,MOD(QUOTIENT(ROW()-ROW($A$20),'Feuille1-Catégories'!$B$6/G$6),G$5),0),IF(MOD($A686-1-G$10,'Feuille1-Catégories'!$F$5+1)=0,G$3,""))),"")</f>
        <v/>
      </c>
      <c r="H686" s="7" t="str">
        <f ca="1">IF(AND($A686&lt;&gt;"",H$9&lt;&gt;""),IF(HLOOKUP(H$9,'Feuille1-Catégories'!$C$1:$G$2,2,FALSE)="OUI",H$3,IF(HLOOKUP(H$9,'Feuille1-Catégories'!$C$1:$G$3,3,FALSE)="OUI",OFFSET(H$3,MOD(QUOTIENT(ROW()-ROW($A$20),'Feuille1-Catégories'!$B$6/H$6),H$5),0),IF(MOD($A686-1-H$10,'Feuille1-Catégories'!$F$5+1)=0,H$3,""))),"")</f>
        <v/>
      </c>
      <c r="I686" s="7" t="str">
        <f ca="1">IF(AND($A686&lt;&gt;"",I$9&lt;&gt;""),IF(HLOOKUP(I$9,'Feuille1-Catégories'!$C$1:$G$2,2,FALSE)="OUI",I$3,IF(HLOOKUP(I$9,'Feuille1-Catégories'!$C$1:$G$3,3,FALSE)="OUI",OFFSET(I$3,MOD(QUOTIENT(ROW()-ROW($A$20),'Feuille1-Catégories'!$B$6/I$6),I$5),0),IF(MOD($A686-1-I$10,'Feuille1-Catégories'!$F$5+1)=0,I$3,""))),"")</f>
        <v/>
      </c>
      <c r="J686" s="7" t="str">
        <f ca="1">IF(AND($A686&lt;&gt;"",J$9&lt;&gt;""),IF(HLOOKUP(J$9,'Feuille1-Catégories'!$C$1:$G$2,2,FALSE)="OUI",J$3,IF(HLOOKUP(J$9,'Feuille1-Catégories'!$C$1:$G$3,3,FALSE)="OUI",OFFSET(J$3,MOD(QUOTIENT(ROW()-ROW($A$20),'Feuille1-Catégories'!$B$6/J$6),J$5),0),IF(MOD($A686-1-J$10,'Feuille1-Catégories'!$F$5+1)=0,J$3,""))),"")</f>
        <v/>
      </c>
      <c r="K686" s="7" t="str">
        <f ca="1">IF(AND($A686&lt;&gt;"",K$9&lt;&gt;""),IF(HLOOKUP(K$9,'Feuille1-Catégories'!$C$1:$G$2,2,FALSE)="OUI",K$3,IF(HLOOKUP(K$9,'Feuille1-Catégories'!$C$1:$G$3,3,FALSE)="OUI",OFFSET(K$3,MOD(QUOTIENT(ROW()-ROW($A$20),'Feuille1-Catégories'!$B$6/K$6),K$5),0),IF(MOD($A686-1-K$10,'Feuille1-Catégories'!$F$5+1)=0,K$3,""))),"")</f>
        <v/>
      </c>
      <c r="L686" s="7" t="str">
        <f ca="1">IF(AND($A686&lt;&gt;"",L$9&lt;&gt;""),IF(HLOOKUP(L$9,'Feuille1-Catégories'!$C$1:$G$2,2,FALSE)="OUI",L$3,IF(HLOOKUP(L$9,'Feuille1-Catégories'!$C$1:$G$3,3,FALSE)="OUI",OFFSET(L$3,MOD(QUOTIENT(ROW()-ROW($A$20),'Feuille1-Catégories'!$B$6/L$6),L$5),0),IF(MOD($A686-1-L$10,'Feuille1-Catégories'!$F$5+1)=0,L$3,""))),"")</f>
        <v/>
      </c>
      <c r="M686" s="7" t="str">
        <f ca="1">IF(AND($A686&lt;&gt;"",M$9&lt;&gt;""),IF(HLOOKUP(M$9,'Feuille1-Catégories'!$C$1:$G$2,2,FALSE)="OUI",M$3,IF(HLOOKUP(M$9,'Feuille1-Catégories'!$C$1:$G$3,3,FALSE)="OUI",OFFSET(M$3,MOD(QUOTIENT(ROW()-ROW($A$20),'Feuille1-Catégories'!$B$6/M$6),M$5),0),IF(MOD($A686-1-M$10,'Feuille1-Catégories'!$F$5+1)=0,M$3,""))),"")</f>
        <v/>
      </c>
      <c r="N686" s="7" t="str">
        <f ca="1">IF(AND($A686&lt;&gt;"",N$9&lt;&gt;""),IF(HLOOKUP(N$9,'Feuille1-Catégories'!$C$1:$G$2,2,FALSE)="OUI",N$3,IF(HLOOKUP(N$9,'Feuille1-Catégories'!$C$1:$G$3,3,FALSE)="OUI",OFFSET(N$3,MOD(QUOTIENT(ROW()-ROW($A$20),'Feuille1-Catégories'!$B$6/N$6),N$5),0),IF(MOD($A686-1-N$10,'Feuille1-Catégories'!$F$5+1)=0,N$3,""))),"")</f>
        <v/>
      </c>
      <c r="O686" s="7" t="str">
        <f ca="1">IF(AND($A686&lt;&gt;"",O$9&lt;&gt;""),IF(HLOOKUP(O$9,'Feuille1-Catégories'!$C$1:$G$2,2,FALSE)="OUI",O$3,IF(HLOOKUP(O$9,'Feuille1-Catégories'!$C$1:$G$3,3,FALSE)="OUI",OFFSET(O$3,MOD(QUOTIENT(ROW()-ROW($A$20),'Feuille1-Catégories'!$B$6/O$6),O$5),0),IF(MOD($A686-1-O$10,'Feuille1-Catégories'!$F$5+1)=0,O$3,""))),"")</f>
        <v/>
      </c>
      <c r="P686" s="7" t="str">
        <f ca="1">IF(AND($A686&lt;&gt;"",P$9&lt;&gt;""),IF(HLOOKUP(P$9,'Feuille1-Catégories'!$C$1:$G$2,2,FALSE)="OUI",P$3,IF(HLOOKUP(P$9,'Feuille1-Catégories'!$C$1:$G$3,3,FALSE)="OUI",OFFSET(P$3,MOD(QUOTIENT(ROW()-ROW($A$20),'Feuille1-Catégories'!$B$6/P$6),P$5),0),IF(MOD($A686-1-P$10,'Feuille1-Catégories'!$F$5+1)=0,P$3,""))),"")</f>
        <v/>
      </c>
      <c r="Q686" s="7" t="str">
        <f ca="1">IF(AND($A686&lt;&gt;"",Q$9&lt;&gt;""),IF(HLOOKUP(Q$9,'Feuille1-Catégories'!$C$1:$G$2,2,FALSE)="OUI",Q$3,IF(HLOOKUP(Q$9,'Feuille1-Catégories'!$C$1:$G$3,3,FALSE)="OUI",OFFSET(Q$3,MOD(QUOTIENT(ROW()-ROW($A$20),'Feuille1-Catégories'!$B$6/Q$6),Q$5),0),IF(MOD($A686-1-Q$10,'Feuille1-Catégories'!$F$5+1)=0,Q$3,""))),"")</f>
        <v/>
      </c>
      <c r="R686" s="7" t="str">
        <f ca="1">IF(AND($A686&lt;&gt;"",R$9&lt;&gt;""),IF(HLOOKUP(R$9,'Feuille1-Catégories'!$C$1:$G$2,2,FALSE)="OUI",R$3,IF(HLOOKUP(R$9,'Feuille1-Catégories'!$C$1:$G$3,3,FALSE)="OUI",OFFSET(R$3,MOD(QUOTIENT(ROW()-ROW($A$20),'Feuille1-Catégories'!$B$6/R$6),R$5),0),IF(MOD($A686-1-R$10,'Feuille1-Catégories'!$F$5+1)=0,R$3,""))),"")</f>
        <v/>
      </c>
      <c r="S686" s="7" t="str">
        <f ca="1">IF(AND($A686&lt;&gt;"",S$9&lt;&gt;""),IF(HLOOKUP(S$9,'Feuille1-Catégories'!$C$1:$G$2,2,FALSE)="OUI",S$3,IF(HLOOKUP(S$9,'Feuille1-Catégories'!$C$1:$G$3,3,FALSE)="OUI",OFFSET(S$3,MOD(QUOTIENT(ROW()-ROW($A$20),'Feuille1-Catégories'!$B$6/S$6),S$5),0),IF(MOD($A686-1-S$10,'Feuille1-Catégories'!$F$5+1)=0,S$3,""))),"")</f>
        <v/>
      </c>
      <c r="T686" s="7" t="str">
        <f ca="1">IF(AND($A686&lt;&gt;"",T$9&lt;&gt;""),IF(HLOOKUP(T$9,'Feuille1-Catégories'!$C$1:$G$2,2,FALSE)="OUI",T$3,IF(HLOOKUP(T$9,'Feuille1-Catégories'!$C$1:$G$3,3,FALSE)="OUI",OFFSET(T$3,MOD(QUOTIENT(ROW()-ROW($A$20),'Feuille1-Catégories'!$B$6/T$6),T$5),0),IF(MOD($A686-1-T$10,'Feuille1-Catégories'!$F$5+1)=0,T$3,""))),"")</f>
        <v/>
      </c>
      <c r="U686" s="7" t="str">
        <f ca="1">IF(AND($A686&lt;&gt;"",U$9&lt;&gt;""),IF(HLOOKUP(U$9,'Feuille1-Catégories'!$C$1:$G$2,2,FALSE)="OUI",U$3,IF(HLOOKUP(U$9,'Feuille1-Catégories'!$C$1:$G$3,3,FALSE)="OUI",OFFSET(U$3,MOD(QUOTIENT(ROW()-ROW($A$20),'Feuille1-Catégories'!$B$6/U$6),U$5),0),IF(MOD($A686-1-U$10,'Feuille1-Catégories'!$F$5+1)=0,U$3,""))),"")</f>
        <v/>
      </c>
      <c r="V686" s="7" t="str">
        <f ca="1">IF(AND($A686&lt;&gt;"",V$9&lt;&gt;""),IF(HLOOKUP(V$9,'Feuille1-Catégories'!$C$1:$G$2,2,FALSE)="OUI",V$3,IF(HLOOKUP(V$9,'Feuille1-Catégories'!$C$1:$G$3,3,FALSE)="OUI",OFFSET(V$3,MOD(QUOTIENT(ROW()-ROW($A$20),'Feuille1-Catégories'!$B$6/V$6),V$5),0),IF(MOD($A686-1-V$10,'Feuille1-Catégories'!$F$5+1)=0,V$3,""))),"")</f>
        <v/>
      </c>
      <c r="W686" s="7" t="str">
        <f ca="1">IF(AND($A686&lt;&gt;"",W$9&lt;&gt;""),IF(HLOOKUP(W$9,'Feuille1-Catégories'!$C$1:$G$2,2,FALSE)="OUI",W$3,IF(HLOOKUP(W$9,'Feuille1-Catégories'!$C$1:$G$3,3,FALSE)="OUI",OFFSET(W$3,MOD(QUOTIENT(ROW()-ROW($A$20),'Feuille1-Catégories'!$B$6/W$6),W$5),0),IF(MOD($A686-1-W$10,'Feuille1-Catégories'!$F$5+1)=0,W$3,""))),"")</f>
        <v/>
      </c>
      <c r="X686" s="7" t="str">
        <f ca="1">IF(AND($A686&lt;&gt;"",X$9&lt;&gt;""),IF(HLOOKUP(X$9,'Feuille1-Catégories'!$C$1:$G$2,2,FALSE)="OUI",X$3,IF(HLOOKUP(X$9,'Feuille1-Catégories'!$C$1:$G$3,3,FALSE)="OUI",OFFSET(X$3,MOD(QUOTIENT(ROW()-ROW($A$20),'Feuille1-Catégories'!$B$6/X$6),X$5),0),IF(MOD($A686-1-X$10,'Feuille1-Catégories'!$F$5+1)=0,X$3,""))),"")</f>
        <v/>
      </c>
      <c r="Y686" s="7" t="str">
        <f ca="1">IF(AND($A686&lt;&gt;"",Y$9&lt;&gt;""),IF(HLOOKUP(Y$9,'Feuille1-Catégories'!$C$1:$G$2,2,FALSE)="OUI",Y$3,IF(HLOOKUP(Y$9,'Feuille1-Catégories'!$C$1:$G$3,3,FALSE)="OUI",OFFSET(Y$3,MOD(QUOTIENT(ROW()-ROW($A$20),'Feuille1-Catégories'!$B$6/Y$6),Y$5),0),IF(MOD($A686-1-Y$10,'Feuille1-Catégories'!$F$5+1)=0,Y$3,""))),"")</f>
        <v/>
      </c>
      <c r="Z686" s="7" t="str">
        <f ca="1">IF(AND($A686&lt;&gt;"",Z$9&lt;&gt;""),IF(HLOOKUP(Z$9,'Feuille1-Catégories'!$C$1:$G$2,2,FALSE)="OUI",Z$3,IF(HLOOKUP(Z$9,'Feuille1-Catégories'!$C$1:$G$3,3,FALSE)="OUI",OFFSET(Z$3,MOD(QUOTIENT(ROW()-ROW($A$20),'Feuille1-Catégories'!$B$6/Z$6),Z$5),0),"")),"")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87" spans="1:26" ht="17" x14ac:dyDescent="0.2">
      <c r="A687" s="21" t="str">
        <f>IF(ROW()-ROW($A$19)&gt;'Feuille1-Catégories'!$B$6,"",ROW()-ROW($A$19))</f>
        <v/>
      </c>
      <c r="B687" s="33" t="str">
        <f t="shared" si="31"/>
        <v/>
      </c>
      <c r="C687" s="10" t="str">
        <f t="shared" si="32"/>
        <v/>
      </c>
      <c r="D687" s="10" t="str">
        <f>IF('Feuille3-Coût de production'!D687&lt;&gt;"",'Feuille3-Coût de production'!D687,"")</f>
        <v/>
      </c>
      <c r="E687" s="10" t="str">
        <f t="shared" si="33"/>
        <v/>
      </c>
      <c r="F687" s="7" t="str">
        <f ca="1">IF(AND($A687&lt;&gt;"",F$9&lt;&gt;""),IF(HLOOKUP(F$9,'Feuille1-Catégories'!$C$1:$G$2,2,FALSE)="OUI",F$3,IF(HLOOKUP(F$9,'Feuille1-Catégories'!$C$1:$G$3,3,FALSE)="OUI",OFFSET(F$3,MOD(QUOTIENT(ROW()-ROW($A$20),'Feuille1-Catégories'!$B$6/F$6),F$5),0),IF(MOD($A687-1-F$10,'Feuille1-Catégories'!$F$5+1)=0,F$3,""))),"")</f>
        <v/>
      </c>
      <c r="G687" s="7" t="str">
        <f ca="1">IF(AND($A687&lt;&gt;"",G$9&lt;&gt;""),IF(HLOOKUP(G$9,'Feuille1-Catégories'!$C$1:$G$2,2,FALSE)="OUI",G$3,IF(HLOOKUP(G$9,'Feuille1-Catégories'!$C$1:$G$3,3,FALSE)="OUI",OFFSET(G$3,MOD(QUOTIENT(ROW()-ROW($A$20),'Feuille1-Catégories'!$B$6/G$6),G$5),0),IF(MOD($A687-1-G$10,'Feuille1-Catégories'!$F$5+1)=0,G$3,""))),"")</f>
        <v/>
      </c>
      <c r="H687" s="7" t="str">
        <f ca="1">IF(AND($A687&lt;&gt;"",H$9&lt;&gt;""),IF(HLOOKUP(H$9,'Feuille1-Catégories'!$C$1:$G$2,2,FALSE)="OUI",H$3,IF(HLOOKUP(H$9,'Feuille1-Catégories'!$C$1:$G$3,3,FALSE)="OUI",OFFSET(H$3,MOD(QUOTIENT(ROW()-ROW($A$20),'Feuille1-Catégories'!$B$6/H$6),H$5),0),IF(MOD($A687-1-H$10,'Feuille1-Catégories'!$F$5+1)=0,H$3,""))),"")</f>
        <v/>
      </c>
      <c r="I687" s="7" t="str">
        <f ca="1">IF(AND($A687&lt;&gt;"",I$9&lt;&gt;""),IF(HLOOKUP(I$9,'Feuille1-Catégories'!$C$1:$G$2,2,FALSE)="OUI",I$3,IF(HLOOKUP(I$9,'Feuille1-Catégories'!$C$1:$G$3,3,FALSE)="OUI",OFFSET(I$3,MOD(QUOTIENT(ROW()-ROW($A$20),'Feuille1-Catégories'!$B$6/I$6),I$5),0),IF(MOD($A687-1-I$10,'Feuille1-Catégories'!$F$5+1)=0,I$3,""))),"")</f>
        <v/>
      </c>
      <c r="J687" s="7" t="str">
        <f ca="1">IF(AND($A687&lt;&gt;"",J$9&lt;&gt;""),IF(HLOOKUP(J$9,'Feuille1-Catégories'!$C$1:$G$2,2,FALSE)="OUI",J$3,IF(HLOOKUP(J$9,'Feuille1-Catégories'!$C$1:$G$3,3,FALSE)="OUI",OFFSET(J$3,MOD(QUOTIENT(ROW()-ROW($A$20),'Feuille1-Catégories'!$B$6/J$6),J$5),0),IF(MOD($A687-1-J$10,'Feuille1-Catégories'!$F$5+1)=0,J$3,""))),"")</f>
        <v/>
      </c>
      <c r="K687" s="7" t="str">
        <f ca="1">IF(AND($A687&lt;&gt;"",K$9&lt;&gt;""),IF(HLOOKUP(K$9,'Feuille1-Catégories'!$C$1:$G$2,2,FALSE)="OUI",K$3,IF(HLOOKUP(K$9,'Feuille1-Catégories'!$C$1:$G$3,3,FALSE)="OUI",OFFSET(K$3,MOD(QUOTIENT(ROW()-ROW($A$20),'Feuille1-Catégories'!$B$6/K$6),K$5),0),IF(MOD($A687-1-K$10,'Feuille1-Catégories'!$F$5+1)=0,K$3,""))),"")</f>
        <v/>
      </c>
      <c r="L687" s="7" t="str">
        <f ca="1">IF(AND($A687&lt;&gt;"",L$9&lt;&gt;""),IF(HLOOKUP(L$9,'Feuille1-Catégories'!$C$1:$G$2,2,FALSE)="OUI",L$3,IF(HLOOKUP(L$9,'Feuille1-Catégories'!$C$1:$G$3,3,FALSE)="OUI",OFFSET(L$3,MOD(QUOTIENT(ROW()-ROW($A$20),'Feuille1-Catégories'!$B$6/L$6),L$5),0),IF(MOD($A687-1-L$10,'Feuille1-Catégories'!$F$5+1)=0,L$3,""))),"")</f>
        <v/>
      </c>
      <c r="M687" s="7" t="str">
        <f ca="1">IF(AND($A687&lt;&gt;"",M$9&lt;&gt;""),IF(HLOOKUP(M$9,'Feuille1-Catégories'!$C$1:$G$2,2,FALSE)="OUI",M$3,IF(HLOOKUP(M$9,'Feuille1-Catégories'!$C$1:$G$3,3,FALSE)="OUI",OFFSET(M$3,MOD(QUOTIENT(ROW()-ROW($A$20),'Feuille1-Catégories'!$B$6/M$6),M$5),0),IF(MOD($A687-1-M$10,'Feuille1-Catégories'!$F$5+1)=0,M$3,""))),"")</f>
        <v/>
      </c>
      <c r="N687" s="7" t="str">
        <f ca="1">IF(AND($A687&lt;&gt;"",N$9&lt;&gt;""),IF(HLOOKUP(N$9,'Feuille1-Catégories'!$C$1:$G$2,2,FALSE)="OUI",N$3,IF(HLOOKUP(N$9,'Feuille1-Catégories'!$C$1:$G$3,3,FALSE)="OUI",OFFSET(N$3,MOD(QUOTIENT(ROW()-ROW($A$20),'Feuille1-Catégories'!$B$6/N$6),N$5),0),IF(MOD($A687-1-N$10,'Feuille1-Catégories'!$F$5+1)=0,N$3,""))),"")</f>
        <v/>
      </c>
      <c r="O687" s="7" t="str">
        <f ca="1">IF(AND($A687&lt;&gt;"",O$9&lt;&gt;""),IF(HLOOKUP(O$9,'Feuille1-Catégories'!$C$1:$G$2,2,FALSE)="OUI",O$3,IF(HLOOKUP(O$9,'Feuille1-Catégories'!$C$1:$G$3,3,FALSE)="OUI",OFFSET(O$3,MOD(QUOTIENT(ROW()-ROW($A$20),'Feuille1-Catégories'!$B$6/O$6),O$5),0),IF(MOD($A687-1-O$10,'Feuille1-Catégories'!$F$5+1)=0,O$3,""))),"")</f>
        <v/>
      </c>
      <c r="P687" s="7" t="str">
        <f ca="1">IF(AND($A687&lt;&gt;"",P$9&lt;&gt;""),IF(HLOOKUP(P$9,'Feuille1-Catégories'!$C$1:$G$2,2,FALSE)="OUI",P$3,IF(HLOOKUP(P$9,'Feuille1-Catégories'!$C$1:$G$3,3,FALSE)="OUI",OFFSET(P$3,MOD(QUOTIENT(ROW()-ROW($A$20),'Feuille1-Catégories'!$B$6/P$6),P$5),0),IF(MOD($A687-1-P$10,'Feuille1-Catégories'!$F$5+1)=0,P$3,""))),"")</f>
        <v/>
      </c>
      <c r="Q687" s="7" t="str">
        <f ca="1">IF(AND($A687&lt;&gt;"",Q$9&lt;&gt;""),IF(HLOOKUP(Q$9,'Feuille1-Catégories'!$C$1:$G$2,2,FALSE)="OUI",Q$3,IF(HLOOKUP(Q$9,'Feuille1-Catégories'!$C$1:$G$3,3,FALSE)="OUI",OFFSET(Q$3,MOD(QUOTIENT(ROW()-ROW($A$20),'Feuille1-Catégories'!$B$6/Q$6),Q$5),0),IF(MOD($A687-1-Q$10,'Feuille1-Catégories'!$F$5+1)=0,Q$3,""))),"")</f>
        <v/>
      </c>
      <c r="R687" s="7" t="str">
        <f ca="1">IF(AND($A687&lt;&gt;"",R$9&lt;&gt;""),IF(HLOOKUP(R$9,'Feuille1-Catégories'!$C$1:$G$2,2,FALSE)="OUI",R$3,IF(HLOOKUP(R$9,'Feuille1-Catégories'!$C$1:$G$3,3,FALSE)="OUI",OFFSET(R$3,MOD(QUOTIENT(ROW()-ROW($A$20),'Feuille1-Catégories'!$B$6/R$6),R$5),0),IF(MOD($A687-1-R$10,'Feuille1-Catégories'!$F$5+1)=0,R$3,""))),"")</f>
        <v/>
      </c>
      <c r="S687" s="7" t="str">
        <f ca="1">IF(AND($A687&lt;&gt;"",S$9&lt;&gt;""),IF(HLOOKUP(S$9,'Feuille1-Catégories'!$C$1:$G$2,2,FALSE)="OUI",S$3,IF(HLOOKUP(S$9,'Feuille1-Catégories'!$C$1:$G$3,3,FALSE)="OUI",OFFSET(S$3,MOD(QUOTIENT(ROW()-ROW($A$20),'Feuille1-Catégories'!$B$6/S$6),S$5),0),IF(MOD($A687-1-S$10,'Feuille1-Catégories'!$F$5+1)=0,S$3,""))),"")</f>
        <v/>
      </c>
      <c r="T687" s="7" t="str">
        <f ca="1">IF(AND($A687&lt;&gt;"",T$9&lt;&gt;""),IF(HLOOKUP(T$9,'Feuille1-Catégories'!$C$1:$G$2,2,FALSE)="OUI",T$3,IF(HLOOKUP(T$9,'Feuille1-Catégories'!$C$1:$G$3,3,FALSE)="OUI",OFFSET(T$3,MOD(QUOTIENT(ROW()-ROW($A$20),'Feuille1-Catégories'!$B$6/T$6),T$5),0),IF(MOD($A687-1-T$10,'Feuille1-Catégories'!$F$5+1)=0,T$3,""))),"")</f>
        <v/>
      </c>
      <c r="U687" s="7" t="str">
        <f ca="1">IF(AND($A687&lt;&gt;"",U$9&lt;&gt;""),IF(HLOOKUP(U$9,'Feuille1-Catégories'!$C$1:$G$2,2,FALSE)="OUI",U$3,IF(HLOOKUP(U$9,'Feuille1-Catégories'!$C$1:$G$3,3,FALSE)="OUI",OFFSET(U$3,MOD(QUOTIENT(ROW()-ROW($A$20),'Feuille1-Catégories'!$B$6/U$6),U$5),0),IF(MOD($A687-1-U$10,'Feuille1-Catégories'!$F$5+1)=0,U$3,""))),"")</f>
        <v/>
      </c>
      <c r="V687" s="7" t="str">
        <f ca="1">IF(AND($A687&lt;&gt;"",V$9&lt;&gt;""),IF(HLOOKUP(V$9,'Feuille1-Catégories'!$C$1:$G$2,2,FALSE)="OUI",V$3,IF(HLOOKUP(V$9,'Feuille1-Catégories'!$C$1:$G$3,3,FALSE)="OUI",OFFSET(V$3,MOD(QUOTIENT(ROW()-ROW($A$20),'Feuille1-Catégories'!$B$6/V$6),V$5),0),IF(MOD($A687-1-V$10,'Feuille1-Catégories'!$F$5+1)=0,V$3,""))),"")</f>
        <v/>
      </c>
      <c r="W687" s="7" t="str">
        <f ca="1">IF(AND($A687&lt;&gt;"",W$9&lt;&gt;""),IF(HLOOKUP(W$9,'Feuille1-Catégories'!$C$1:$G$2,2,FALSE)="OUI",W$3,IF(HLOOKUP(W$9,'Feuille1-Catégories'!$C$1:$G$3,3,FALSE)="OUI",OFFSET(W$3,MOD(QUOTIENT(ROW()-ROW($A$20),'Feuille1-Catégories'!$B$6/W$6),W$5),0),IF(MOD($A687-1-W$10,'Feuille1-Catégories'!$F$5+1)=0,W$3,""))),"")</f>
        <v/>
      </c>
      <c r="X687" s="7" t="str">
        <f ca="1">IF(AND($A687&lt;&gt;"",X$9&lt;&gt;""),IF(HLOOKUP(X$9,'Feuille1-Catégories'!$C$1:$G$2,2,FALSE)="OUI",X$3,IF(HLOOKUP(X$9,'Feuille1-Catégories'!$C$1:$G$3,3,FALSE)="OUI",OFFSET(X$3,MOD(QUOTIENT(ROW()-ROW($A$20),'Feuille1-Catégories'!$B$6/X$6),X$5),0),IF(MOD($A687-1-X$10,'Feuille1-Catégories'!$F$5+1)=0,X$3,""))),"")</f>
        <v/>
      </c>
      <c r="Y687" s="7" t="str">
        <f ca="1">IF(AND($A687&lt;&gt;"",Y$9&lt;&gt;""),IF(HLOOKUP(Y$9,'Feuille1-Catégories'!$C$1:$G$2,2,FALSE)="OUI",Y$3,IF(HLOOKUP(Y$9,'Feuille1-Catégories'!$C$1:$G$3,3,FALSE)="OUI",OFFSET(Y$3,MOD(QUOTIENT(ROW()-ROW($A$20),'Feuille1-Catégories'!$B$6/Y$6),Y$5),0),IF(MOD($A687-1-Y$10,'Feuille1-Catégories'!$F$5+1)=0,Y$3,""))),"")</f>
        <v/>
      </c>
      <c r="Z687" s="7" t="str">
        <f ca="1">IF(AND($A687&lt;&gt;"",Z$9&lt;&gt;""),IF(HLOOKUP(Z$9,'Feuille1-Catégories'!$C$1:$G$2,2,FALSE)="OUI",Z$3,IF(HLOOKUP(Z$9,'Feuille1-Catégories'!$C$1:$G$3,3,FALSE)="OUI",OFFSET(Z$3,MOD(QUOTIENT(ROW()-ROW($A$20),'Feuille1-Catégories'!$B$6/Z$6),Z$5),0),"")),"")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88" spans="1:26" ht="17" x14ac:dyDescent="0.2">
      <c r="A688" s="21" t="str">
        <f>IF(ROW()-ROW($A$19)&gt;'Feuille1-Catégories'!$B$6,"",ROW()-ROW($A$19))</f>
        <v/>
      </c>
      <c r="B688" s="33" t="str">
        <f t="shared" si="31"/>
        <v/>
      </c>
      <c r="C688" s="10" t="str">
        <f t="shared" si="32"/>
        <v/>
      </c>
      <c r="D688" s="10" t="str">
        <f>IF('Feuille3-Coût de production'!D688&lt;&gt;"",'Feuille3-Coût de production'!D688,"")</f>
        <v/>
      </c>
      <c r="E688" s="10" t="str">
        <f t="shared" si="33"/>
        <v/>
      </c>
      <c r="F688" s="7" t="str">
        <f ca="1">IF(AND($A688&lt;&gt;"",F$9&lt;&gt;""),IF(HLOOKUP(F$9,'Feuille1-Catégories'!$C$1:$G$2,2,FALSE)="OUI",F$3,IF(HLOOKUP(F$9,'Feuille1-Catégories'!$C$1:$G$3,3,FALSE)="OUI",OFFSET(F$3,MOD(QUOTIENT(ROW()-ROW($A$20),'Feuille1-Catégories'!$B$6/F$6),F$5),0),IF(MOD($A688-1-F$10,'Feuille1-Catégories'!$F$5+1)=0,F$3,""))),"")</f>
        <v/>
      </c>
      <c r="G688" s="7" t="str">
        <f ca="1">IF(AND($A688&lt;&gt;"",G$9&lt;&gt;""),IF(HLOOKUP(G$9,'Feuille1-Catégories'!$C$1:$G$2,2,FALSE)="OUI",G$3,IF(HLOOKUP(G$9,'Feuille1-Catégories'!$C$1:$G$3,3,FALSE)="OUI",OFFSET(G$3,MOD(QUOTIENT(ROW()-ROW($A$20),'Feuille1-Catégories'!$B$6/G$6),G$5),0),IF(MOD($A688-1-G$10,'Feuille1-Catégories'!$F$5+1)=0,G$3,""))),"")</f>
        <v/>
      </c>
      <c r="H688" s="7" t="str">
        <f ca="1">IF(AND($A688&lt;&gt;"",H$9&lt;&gt;""),IF(HLOOKUP(H$9,'Feuille1-Catégories'!$C$1:$G$2,2,FALSE)="OUI",H$3,IF(HLOOKUP(H$9,'Feuille1-Catégories'!$C$1:$G$3,3,FALSE)="OUI",OFFSET(H$3,MOD(QUOTIENT(ROW()-ROW($A$20),'Feuille1-Catégories'!$B$6/H$6),H$5),0),IF(MOD($A688-1-H$10,'Feuille1-Catégories'!$F$5+1)=0,H$3,""))),"")</f>
        <v/>
      </c>
      <c r="I688" s="7" t="str">
        <f ca="1">IF(AND($A688&lt;&gt;"",I$9&lt;&gt;""),IF(HLOOKUP(I$9,'Feuille1-Catégories'!$C$1:$G$2,2,FALSE)="OUI",I$3,IF(HLOOKUP(I$9,'Feuille1-Catégories'!$C$1:$G$3,3,FALSE)="OUI",OFFSET(I$3,MOD(QUOTIENT(ROW()-ROW($A$20),'Feuille1-Catégories'!$B$6/I$6),I$5),0),IF(MOD($A688-1-I$10,'Feuille1-Catégories'!$F$5+1)=0,I$3,""))),"")</f>
        <v/>
      </c>
      <c r="J688" s="7" t="str">
        <f ca="1">IF(AND($A688&lt;&gt;"",J$9&lt;&gt;""),IF(HLOOKUP(J$9,'Feuille1-Catégories'!$C$1:$G$2,2,FALSE)="OUI",J$3,IF(HLOOKUP(J$9,'Feuille1-Catégories'!$C$1:$G$3,3,FALSE)="OUI",OFFSET(J$3,MOD(QUOTIENT(ROW()-ROW($A$20),'Feuille1-Catégories'!$B$6/J$6),J$5),0),IF(MOD($A688-1-J$10,'Feuille1-Catégories'!$F$5+1)=0,J$3,""))),"")</f>
        <v/>
      </c>
      <c r="K688" s="7" t="str">
        <f ca="1">IF(AND($A688&lt;&gt;"",K$9&lt;&gt;""),IF(HLOOKUP(K$9,'Feuille1-Catégories'!$C$1:$G$2,2,FALSE)="OUI",K$3,IF(HLOOKUP(K$9,'Feuille1-Catégories'!$C$1:$G$3,3,FALSE)="OUI",OFFSET(K$3,MOD(QUOTIENT(ROW()-ROW($A$20),'Feuille1-Catégories'!$B$6/K$6),K$5),0),IF(MOD($A688-1-K$10,'Feuille1-Catégories'!$F$5+1)=0,K$3,""))),"")</f>
        <v/>
      </c>
      <c r="L688" s="7" t="str">
        <f ca="1">IF(AND($A688&lt;&gt;"",L$9&lt;&gt;""),IF(HLOOKUP(L$9,'Feuille1-Catégories'!$C$1:$G$2,2,FALSE)="OUI",L$3,IF(HLOOKUP(L$9,'Feuille1-Catégories'!$C$1:$G$3,3,FALSE)="OUI",OFFSET(L$3,MOD(QUOTIENT(ROW()-ROW($A$20),'Feuille1-Catégories'!$B$6/L$6),L$5),0),IF(MOD($A688-1-L$10,'Feuille1-Catégories'!$F$5+1)=0,L$3,""))),"")</f>
        <v/>
      </c>
      <c r="M688" s="7" t="str">
        <f ca="1">IF(AND($A688&lt;&gt;"",M$9&lt;&gt;""),IF(HLOOKUP(M$9,'Feuille1-Catégories'!$C$1:$G$2,2,FALSE)="OUI",M$3,IF(HLOOKUP(M$9,'Feuille1-Catégories'!$C$1:$G$3,3,FALSE)="OUI",OFFSET(M$3,MOD(QUOTIENT(ROW()-ROW($A$20),'Feuille1-Catégories'!$B$6/M$6),M$5),0),IF(MOD($A688-1-M$10,'Feuille1-Catégories'!$F$5+1)=0,M$3,""))),"")</f>
        <v/>
      </c>
      <c r="N688" s="7" t="str">
        <f ca="1">IF(AND($A688&lt;&gt;"",N$9&lt;&gt;""),IF(HLOOKUP(N$9,'Feuille1-Catégories'!$C$1:$G$2,2,FALSE)="OUI",N$3,IF(HLOOKUP(N$9,'Feuille1-Catégories'!$C$1:$G$3,3,FALSE)="OUI",OFFSET(N$3,MOD(QUOTIENT(ROW()-ROW($A$20),'Feuille1-Catégories'!$B$6/N$6),N$5),0),IF(MOD($A688-1-N$10,'Feuille1-Catégories'!$F$5+1)=0,N$3,""))),"")</f>
        <v/>
      </c>
      <c r="O688" s="7" t="str">
        <f ca="1">IF(AND($A688&lt;&gt;"",O$9&lt;&gt;""),IF(HLOOKUP(O$9,'Feuille1-Catégories'!$C$1:$G$2,2,FALSE)="OUI",O$3,IF(HLOOKUP(O$9,'Feuille1-Catégories'!$C$1:$G$3,3,FALSE)="OUI",OFFSET(O$3,MOD(QUOTIENT(ROW()-ROW($A$20),'Feuille1-Catégories'!$B$6/O$6),O$5),0),IF(MOD($A688-1-O$10,'Feuille1-Catégories'!$F$5+1)=0,O$3,""))),"")</f>
        <v/>
      </c>
      <c r="P688" s="7" t="str">
        <f ca="1">IF(AND($A688&lt;&gt;"",P$9&lt;&gt;""),IF(HLOOKUP(P$9,'Feuille1-Catégories'!$C$1:$G$2,2,FALSE)="OUI",P$3,IF(HLOOKUP(P$9,'Feuille1-Catégories'!$C$1:$G$3,3,FALSE)="OUI",OFFSET(P$3,MOD(QUOTIENT(ROW()-ROW($A$20),'Feuille1-Catégories'!$B$6/P$6),P$5),0),IF(MOD($A688-1-P$10,'Feuille1-Catégories'!$F$5+1)=0,P$3,""))),"")</f>
        <v/>
      </c>
      <c r="Q688" s="7" t="str">
        <f ca="1">IF(AND($A688&lt;&gt;"",Q$9&lt;&gt;""),IF(HLOOKUP(Q$9,'Feuille1-Catégories'!$C$1:$G$2,2,FALSE)="OUI",Q$3,IF(HLOOKUP(Q$9,'Feuille1-Catégories'!$C$1:$G$3,3,FALSE)="OUI",OFFSET(Q$3,MOD(QUOTIENT(ROW()-ROW($A$20),'Feuille1-Catégories'!$B$6/Q$6),Q$5),0),IF(MOD($A688-1-Q$10,'Feuille1-Catégories'!$F$5+1)=0,Q$3,""))),"")</f>
        <v/>
      </c>
      <c r="R688" s="7" t="str">
        <f ca="1">IF(AND($A688&lt;&gt;"",R$9&lt;&gt;""),IF(HLOOKUP(R$9,'Feuille1-Catégories'!$C$1:$G$2,2,FALSE)="OUI",R$3,IF(HLOOKUP(R$9,'Feuille1-Catégories'!$C$1:$G$3,3,FALSE)="OUI",OFFSET(R$3,MOD(QUOTIENT(ROW()-ROW($A$20),'Feuille1-Catégories'!$B$6/R$6),R$5),0),IF(MOD($A688-1-R$10,'Feuille1-Catégories'!$F$5+1)=0,R$3,""))),"")</f>
        <v/>
      </c>
      <c r="S688" s="7" t="str">
        <f ca="1">IF(AND($A688&lt;&gt;"",S$9&lt;&gt;""),IF(HLOOKUP(S$9,'Feuille1-Catégories'!$C$1:$G$2,2,FALSE)="OUI",S$3,IF(HLOOKUP(S$9,'Feuille1-Catégories'!$C$1:$G$3,3,FALSE)="OUI",OFFSET(S$3,MOD(QUOTIENT(ROW()-ROW($A$20),'Feuille1-Catégories'!$B$6/S$6),S$5),0),IF(MOD($A688-1-S$10,'Feuille1-Catégories'!$F$5+1)=0,S$3,""))),"")</f>
        <v/>
      </c>
      <c r="T688" s="7" t="str">
        <f ca="1">IF(AND($A688&lt;&gt;"",T$9&lt;&gt;""),IF(HLOOKUP(T$9,'Feuille1-Catégories'!$C$1:$G$2,2,FALSE)="OUI",T$3,IF(HLOOKUP(T$9,'Feuille1-Catégories'!$C$1:$G$3,3,FALSE)="OUI",OFFSET(T$3,MOD(QUOTIENT(ROW()-ROW($A$20),'Feuille1-Catégories'!$B$6/T$6),T$5),0),IF(MOD($A688-1-T$10,'Feuille1-Catégories'!$F$5+1)=0,T$3,""))),"")</f>
        <v/>
      </c>
      <c r="U688" s="7" t="str">
        <f ca="1">IF(AND($A688&lt;&gt;"",U$9&lt;&gt;""),IF(HLOOKUP(U$9,'Feuille1-Catégories'!$C$1:$G$2,2,FALSE)="OUI",U$3,IF(HLOOKUP(U$9,'Feuille1-Catégories'!$C$1:$G$3,3,FALSE)="OUI",OFFSET(U$3,MOD(QUOTIENT(ROW()-ROW($A$20),'Feuille1-Catégories'!$B$6/U$6),U$5),0),IF(MOD($A688-1-U$10,'Feuille1-Catégories'!$F$5+1)=0,U$3,""))),"")</f>
        <v/>
      </c>
      <c r="V688" s="7" t="str">
        <f ca="1">IF(AND($A688&lt;&gt;"",V$9&lt;&gt;""),IF(HLOOKUP(V$9,'Feuille1-Catégories'!$C$1:$G$2,2,FALSE)="OUI",V$3,IF(HLOOKUP(V$9,'Feuille1-Catégories'!$C$1:$G$3,3,FALSE)="OUI",OFFSET(V$3,MOD(QUOTIENT(ROW()-ROW($A$20),'Feuille1-Catégories'!$B$6/V$6),V$5),0),IF(MOD($A688-1-V$10,'Feuille1-Catégories'!$F$5+1)=0,V$3,""))),"")</f>
        <v/>
      </c>
      <c r="W688" s="7" t="str">
        <f ca="1">IF(AND($A688&lt;&gt;"",W$9&lt;&gt;""),IF(HLOOKUP(W$9,'Feuille1-Catégories'!$C$1:$G$2,2,FALSE)="OUI",W$3,IF(HLOOKUP(W$9,'Feuille1-Catégories'!$C$1:$G$3,3,FALSE)="OUI",OFFSET(W$3,MOD(QUOTIENT(ROW()-ROW($A$20),'Feuille1-Catégories'!$B$6/W$6),W$5),0),IF(MOD($A688-1-W$10,'Feuille1-Catégories'!$F$5+1)=0,W$3,""))),"")</f>
        <v/>
      </c>
      <c r="X688" s="7" t="str">
        <f ca="1">IF(AND($A688&lt;&gt;"",X$9&lt;&gt;""),IF(HLOOKUP(X$9,'Feuille1-Catégories'!$C$1:$G$2,2,FALSE)="OUI",X$3,IF(HLOOKUP(X$9,'Feuille1-Catégories'!$C$1:$G$3,3,FALSE)="OUI",OFFSET(X$3,MOD(QUOTIENT(ROW()-ROW($A$20),'Feuille1-Catégories'!$B$6/X$6),X$5),0),IF(MOD($A688-1-X$10,'Feuille1-Catégories'!$F$5+1)=0,X$3,""))),"")</f>
        <v/>
      </c>
      <c r="Y688" s="7" t="str">
        <f ca="1">IF(AND($A688&lt;&gt;"",Y$9&lt;&gt;""),IF(HLOOKUP(Y$9,'Feuille1-Catégories'!$C$1:$G$2,2,FALSE)="OUI",Y$3,IF(HLOOKUP(Y$9,'Feuille1-Catégories'!$C$1:$G$3,3,FALSE)="OUI",OFFSET(Y$3,MOD(QUOTIENT(ROW()-ROW($A$20),'Feuille1-Catégories'!$B$6/Y$6),Y$5),0),IF(MOD($A688-1-Y$10,'Feuille1-Catégories'!$F$5+1)=0,Y$3,""))),"")</f>
        <v/>
      </c>
      <c r="Z688" s="7" t="str">
        <f ca="1">IF(AND($A688&lt;&gt;"",Z$9&lt;&gt;""),IF(HLOOKUP(Z$9,'Feuille1-Catégories'!$C$1:$G$2,2,FALSE)="OUI",Z$3,IF(HLOOKUP(Z$9,'Feuille1-Catégories'!$C$1:$G$3,3,FALSE)="OUI",OFFSET(Z$3,MOD(QUOTIENT(ROW()-ROW($A$20),'Feuille1-Catégories'!$B$6/Z$6),Z$5),0),"")),"")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89" spans="1:26" ht="17" x14ac:dyDescent="0.2">
      <c r="A689" s="21" t="str">
        <f>IF(ROW()-ROW($A$19)&gt;'Feuille1-Catégories'!$B$6,"",ROW()-ROW($A$19))</f>
        <v/>
      </c>
      <c r="B689" s="33" t="str">
        <f t="shared" si="31"/>
        <v/>
      </c>
      <c r="C689" s="10" t="str">
        <f t="shared" si="32"/>
        <v/>
      </c>
      <c r="D689" s="10" t="str">
        <f>IF('Feuille3-Coût de production'!D689&lt;&gt;"",'Feuille3-Coût de production'!D689,"")</f>
        <v/>
      </c>
      <c r="E689" s="10" t="str">
        <f t="shared" si="33"/>
        <v/>
      </c>
      <c r="F689" s="7" t="str">
        <f ca="1">IF(AND($A689&lt;&gt;"",F$9&lt;&gt;""),IF(HLOOKUP(F$9,'Feuille1-Catégories'!$C$1:$G$2,2,FALSE)="OUI",F$3,IF(HLOOKUP(F$9,'Feuille1-Catégories'!$C$1:$G$3,3,FALSE)="OUI",OFFSET(F$3,MOD(QUOTIENT(ROW()-ROW($A$20),'Feuille1-Catégories'!$B$6/F$6),F$5),0),IF(MOD($A689-1-F$10,'Feuille1-Catégories'!$F$5+1)=0,F$3,""))),"")</f>
        <v/>
      </c>
      <c r="G689" s="7" t="str">
        <f ca="1">IF(AND($A689&lt;&gt;"",G$9&lt;&gt;""),IF(HLOOKUP(G$9,'Feuille1-Catégories'!$C$1:$G$2,2,FALSE)="OUI",G$3,IF(HLOOKUP(G$9,'Feuille1-Catégories'!$C$1:$G$3,3,FALSE)="OUI",OFFSET(G$3,MOD(QUOTIENT(ROW()-ROW($A$20),'Feuille1-Catégories'!$B$6/G$6),G$5),0),IF(MOD($A689-1-G$10,'Feuille1-Catégories'!$F$5+1)=0,G$3,""))),"")</f>
        <v/>
      </c>
      <c r="H689" s="7" t="str">
        <f ca="1">IF(AND($A689&lt;&gt;"",H$9&lt;&gt;""),IF(HLOOKUP(H$9,'Feuille1-Catégories'!$C$1:$G$2,2,FALSE)="OUI",H$3,IF(HLOOKUP(H$9,'Feuille1-Catégories'!$C$1:$G$3,3,FALSE)="OUI",OFFSET(H$3,MOD(QUOTIENT(ROW()-ROW($A$20),'Feuille1-Catégories'!$B$6/H$6),H$5),0),IF(MOD($A689-1-H$10,'Feuille1-Catégories'!$F$5+1)=0,H$3,""))),"")</f>
        <v/>
      </c>
      <c r="I689" s="7" t="str">
        <f ca="1">IF(AND($A689&lt;&gt;"",I$9&lt;&gt;""),IF(HLOOKUP(I$9,'Feuille1-Catégories'!$C$1:$G$2,2,FALSE)="OUI",I$3,IF(HLOOKUP(I$9,'Feuille1-Catégories'!$C$1:$G$3,3,FALSE)="OUI",OFFSET(I$3,MOD(QUOTIENT(ROW()-ROW($A$20),'Feuille1-Catégories'!$B$6/I$6),I$5),0),IF(MOD($A689-1-I$10,'Feuille1-Catégories'!$F$5+1)=0,I$3,""))),"")</f>
        <v/>
      </c>
      <c r="J689" s="7" t="str">
        <f ca="1">IF(AND($A689&lt;&gt;"",J$9&lt;&gt;""),IF(HLOOKUP(J$9,'Feuille1-Catégories'!$C$1:$G$2,2,FALSE)="OUI",J$3,IF(HLOOKUP(J$9,'Feuille1-Catégories'!$C$1:$G$3,3,FALSE)="OUI",OFFSET(J$3,MOD(QUOTIENT(ROW()-ROW($A$20),'Feuille1-Catégories'!$B$6/J$6),J$5),0),IF(MOD($A689-1-J$10,'Feuille1-Catégories'!$F$5+1)=0,J$3,""))),"")</f>
        <v/>
      </c>
      <c r="K689" s="7" t="str">
        <f ca="1">IF(AND($A689&lt;&gt;"",K$9&lt;&gt;""),IF(HLOOKUP(K$9,'Feuille1-Catégories'!$C$1:$G$2,2,FALSE)="OUI",K$3,IF(HLOOKUP(K$9,'Feuille1-Catégories'!$C$1:$G$3,3,FALSE)="OUI",OFFSET(K$3,MOD(QUOTIENT(ROW()-ROW($A$20),'Feuille1-Catégories'!$B$6/K$6),K$5),0),IF(MOD($A689-1-K$10,'Feuille1-Catégories'!$F$5+1)=0,K$3,""))),"")</f>
        <v/>
      </c>
      <c r="L689" s="7" t="str">
        <f ca="1">IF(AND($A689&lt;&gt;"",L$9&lt;&gt;""),IF(HLOOKUP(L$9,'Feuille1-Catégories'!$C$1:$G$2,2,FALSE)="OUI",L$3,IF(HLOOKUP(L$9,'Feuille1-Catégories'!$C$1:$G$3,3,FALSE)="OUI",OFFSET(L$3,MOD(QUOTIENT(ROW()-ROW($A$20),'Feuille1-Catégories'!$B$6/L$6),L$5),0),IF(MOD($A689-1-L$10,'Feuille1-Catégories'!$F$5+1)=0,L$3,""))),"")</f>
        <v/>
      </c>
      <c r="M689" s="7" t="str">
        <f ca="1">IF(AND($A689&lt;&gt;"",M$9&lt;&gt;""),IF(HLOOKUP(M$9,'Feuille1-Catégories'!$C$1:$G$2,2,FALSE)="OUI",M$3,IF(HLOOKUP(M$9,'Feuille1-Catégories'!$C$1:$G$3,3,FALSE)="OUI",OFFSET(M$3,MOD(QUOTIENT(ROW()-ROW($A$20),'Feuille1-Catégories'!$B$6/M$6),M$5),0),IF(MOD($A689-1-M$10,'Feuille1-Catégories'!$F$5+1)=0,M$3,""))),"")</f>
        <v/>
      </c>
      <c r="N689" s="7" t="str">
        <f ca="1">IF(AND($A689&lt;&gt;"",N$9&lt;&gt;""),IF(HLOOKUP(N$9,'Feuille1-Catégories'!$C$1:$G$2,2,FALSE)="OUI",N$3,IF(HLOOKUP(N$9,'Feuille1-Catégories'!$C$1:$G$3,3,FALSE)="OUI",OFFSET(N$3,MOD(QUOTIENT(ROW()-ROW($A$20),'Feuille1-Catégories'!$B$6/N$6),N$5),0),IF(MOD($A689-1-N$10,'Feuille1-Catégories'!$F$5+1)=0,N$3,""))),"")</f>
        <v/>
      </c>
      <c r="O689" s="7" t="str">
        <f ca="1">IF(AND($A689&lt;&gt;"",O$9&lt;&gt;""),IF(HLOOKUP(O$9,'Feuille1-Catégories'!$C$1:$G$2,2,FALSE)="OUI",O$3,IF(HLOOKUP(O$9,'Feuille1-Catégories'!$C$1:$G$3,3,FALSE)="OUI",OFFSET(O$3,MOD(QUOTIENT(ROW()-ROW($A$20),'Feuille1-Catégories'!$B$6/O$6),O$5),0),IF(MOD($A689-1-O$10,'Feuille1-Catégories'!$F$5+1)=0,O$3,""))),"")</f>
        <v/>
      </c>
      <c r="P689" s="7" t="str">
        <f ca="1">IF(AND($A689&lt;&gt;"",P$9&lt;&gt;""),IF(HLOOKUP(P$9,'Feuille1-Catégories'!$C$1:$G$2,2,FALSE)="OUI",P$3,IF(HLOOKUP(P$9,'Feuille1-Catégories'!$C$1:$G$3,3,FALSE)="OUI",OFFSET(P$3,MOD(QUOTIENT(ROW()-ROW($A$20),'Feuille1-Catégories'!$B$6/P$6),P$5),0),IF(MOD($A689-1-P$10,'Feuille1-Catégories'!$F$5+1)=0,P$3,""))),"")</f>
        <v/>
      </c>
      <c r="Q689" s="7" t="str">
        <f ca="1">IF(AND($A689&lt;&gt;"",Q$9&lt;&gt;""),IF(HLOOKUP(Q$9,'Feuille1-Catégories'!$C$1:$G$2,2,FALSE)="OUI",Q$3,IF(HLOOKUP(Q$9,'Feuille1-Catégories'!$C$1:$G$3,3,FALSE)="OUI",OFFSET(Q$3,MOD(QUOTIENT(ROW()-ROW($A$20),'Feuille1-Catégories'!$B$6/Q$6),Q$5),0),IF(MOD($A689-1-Q$10,'Feuille1-Catégories'!$F$5+1)=0,Q$3,""))),"")</f>
        <v/>
      </c>
      <c r="R689" s="7" t="str">
        <f ca="1">IF(AND($A689&lt;&gt;"",R$9&lt;&gt;""),IF(HLOOKUP(R$9,'Feuille1-Catégories'!$C$1:$G$2,2,FALSE)="OUI",R$3,IF(HLOOKUP(R$9,'Feuille1-Catégories'!$C$1:$G$3,3,FALSE)="OUI",OFFSET(R$3,MOD(QUOTIENT(ROW()-ROW($A$20),'Feuille1-Catégories'!$B$6/R$6),R$5),0),IF(MOD($A689-1-R$10,'Feuille1-Catégories'!$F$5+1)=0,R$3,""))),"")</f>
        <v/>
      </c>
      <c r="S689" s="7" t="str">
        <f ca="1">IF(AND($A689&lt;&gt;"",S$9&lt;&gt;""),IF(HLOOKUP(S$9,'Feuille1-Catégories'!$C$1:$G$2,2,FALSE)="OUI",S$3,IF(HLOOKUP(S$9,'Feuille1-Catégories'!$C$1:$G$3,3,FALSE)="OUI",OFFSET(S$3,MOD(QUOTIENT(ROW()-ROW($A$20),'Feuille1-Catégories'!$B$6/S$6),S$5),0),IF(MOD($A689-1-S$10,'Feuille1-Catégories'!$F$5+1)=0,S$3,""))),"")</f>
        <v/>
      </c>
      <c r="T689" s="7" t="str">
        <f ca="1">IF(AND($A689&lt;&gt;"",T$9&lt;&gt;""),IF(HLOOKUP(T$9,'Feuille1-Catégories'!$C$1:$G$2,2,FALSE)="OUI",T$3,IF(HLOOKUP(T$9,'Feuille1-Catégories'!$C$1:$G$3,3,FALSE)="OUI",OFFSET(T$3,MOD(QUOTIENT(ROW()-ROW($A$20),'Feuille1-Catégories'!$B$6/T$6),T$5),0),IF(MOD($A689-1-T$10,'Feuille1-Catégories'!$F$5+1)=0,T$3,""))),"")</f>
        <v/>
      </c>
      <c r="U689" s="7" t="str">
        <f ca="1">IF(AND($A689&lt;&gt;"",U$9&lt;&gt;""),IF(HLOOKUP(U$9,'Feuille1-Catégories'!$C$1:$G$2,2,FALSE)="OUI",U$3,IF(HLOOKUP(U$9,'Feuille1-Catégories'!$C$1:$G$3,3,FALSE)="OUI",OFFSET(U$3,MOD(QUOTIENT(ROW()-ROW($A$20),'Feuille1-Catégories'!$B$6/U$6),U$5),0),IF(MOD($A689-1-U$10,'Feuille1-Catégories'!$F$5+1)=0,U$3,""))),"")</f>
        <v/>
      </c>
      <c r="V689" s="7" t="str">
        <f ca="1">IF(AND($A689&lt;&gt;"",V$9&lt;&gt;""),IF(HLOOKUP(V$9,'Feuille1-Catégories'!$C$1:$G$2,2,FALSE)="OUI",V$3,IF(HLOOKUP(V$9,'Feuille1-Catégories'!$C$1:$G$3,3,FALSE)="OUI",OFFSET(V$3,MOD(QUOTIENT(ROW()-ROW($A$20),'Feuille1-Catégories'!$B$6/V$6),V$5),0),IF(MOD($A689-1-V$10,'Feuille1-Catégories'!$F$5+1)=0,V$3,""))),"")</f>
        <v/>
      </c>
      <c r="W689" s="7" t="str">
        <f ca="1">IF(AND($A689&lt;&gt;"",W$9&lt;&gt;""),IF(HLOOKUP(W$9,'Feuille1-Catégories'!$C$1:$G$2,2,FALSE)="OUI",W$3,IF(HLOOKUP(W$9,'Feuille1-Catégories'!$C$1:$G$3,3,FALSE)="OUI",OFFSET(W$3,MOD(QUOTIENT(ROW()-ROW($A$20),'Feuille1-Catégories'!$B$6/W$6),W$5),0),IF(MOD($A689-1-W$10,'Feuille1-Catégories'!$F$5+1)=0,W$3,""))),"")</f>
        <v/>
      </c>
      <c r="X689" s="7" t="str">
        <f ca="1">IF(AND($A689&lt;&gt;"",X$9&lt;&gt;""),IF(HLOOKUP(X$9,'Feuille1-Catégories'!$C$1:$G$2,2,FALSE)="OUI",X$3,IF(HLOOKUP(X$9,'Feuille1-Catégories'!$C$1:$G$3,3,FALSE)="OUI",OFFSET(X$3,MOD(QUOTIENT(ROW()-ROW($A$20),'Feuille1-Catégories'!$B$6/X$6),X$5),0),IF(MOD($A689-1-X$10,'Feuille1-Catégories'!$F$5+1)=0,X$3,""))),"")</f>
        <v/>
      </c>
      <c r="Y689" s="7" t="str">
        <f ca="1">IF(AND($A689&lt;&gt;"",Y$9&lt;&gt;""),IF(HLOOKUP(Y$9,'Feuille1-Catégories'!$C$1:$G$2,2,FALSE)="OUI",Y$3,IF(HLOOKUP(Y$9,'Feuille1-Catégories'!$C$1:$G$3,3,FALSE)="OUI",OFFSET(Y$3,MOD(QUOTIENT(ROW()-ROW($A$20),'Feuille1-Catégories'!$B$6/Y$6),Y$5),0),IF(MOD($A689-1-Y$10,'Feuille1-Catégories'!$F$5+1)=0,Y$3,""))),"")</f>
        <v/>
      </c>
      <c r="Z689" s="7" t="str">
        <f ca="1">IF(AND($A689&lt;&gt;"",Z$9&lt;&gt;""),IF(HLOOKUP(Z$9,'Feuille1-Catégories'!$C$1:$G$2,2,FALSE)="OUI",Z$3,IF(HLOOKUP(Z$9,'Feuille1-Catégories'!$C$1:$G$3,3,FALSE)="OUI",OFFSET(Z$3,MOD(QUOTIENT(ROW()-ROW($A$20),'Feuille1-Catégories'!$B$6/Z$6),Z$5),0),"")),"")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90" spans="1:26" ht="17" x14ac:dyDescent="0.2">
      <c r="A690" s="21" t="str">
        <f>IF(ROW()-ROW($A$19)&gt;'Feuille1-Catégories'!$B$6,"",ROW()-ROW($A$19))</f>
        <v/>
      </c>
      <c r="B690" s="33" t="str">
        <f t="shared" si="31"/>
        <v/>
      </c>
      <c r="C690" s="10" t="str">
        <f t="shared" si="32"/>
        <v/>
      </c>
      <c r="D690" s="10" t="str">
        <f>IF('Feuille3-Coût de production'!D690&lt;&gt;"",'Feuille3-Coût de production'!D690,"")</f>
        <v/>
      </c>
      <c r="E690" s="10" t="str">
        <f t="shared" si="33"/>
        <v/>
      </c>
      <c r="F690" s="7" t="str">
        <f ca="1">IF(AND($A690&lt;&gt;"",F$9&lt;&gt;""),IF(HLOOKUP(F$9,'Feuille1-Catégories'!$C$1:$G$2,2,FALSE)="OUI",F$3,IF(HLOOKUP(F$9,'Feuille1-Catégories'!$C$1:$G$3,3,FALSE)="OUI",OFFSET(F$3,MOD(QUOTIENT(ROW()-ROW($A$20),'Feuille1-Catégories'!$B$6/F$6),F$5),0),IF(MOD($A690-1-F$10,'Feuille1-Catégories'!$F$5+1)=0,F$3,""))),"")</f>
        <v/>
      </c>
      <c r="G690" s="7" t="str">
        <f ca="1">IF(AND($A690&lt;&gt;"",G$9&lt;&gt;""),IF(HLOOKUP(G$9,'Feuille1-Catégories'!$C$1:$G$2,2,FALSE)="OUI",G$3,IF(HLOOKUP(G$9,'Feuille1-Catégories'!$C$1:$G$3,3,FALSE)="OUI",OFFSET(G$3,MOD(QUOTIENT(ROW()-ROW($A$20),'Feuille1-Catégories'!$B$6/G$6),G$5),0),IF(MOD($A690-1-G$10,'Feuille1-Catégories'!$F$5+1)=0,G$3,""))),"")</f>
        <v/>
      </c>
      <c r="H690" s="7" t="str">
        <f ca="1">IF(AND($A690&lt;&gt;"",H$9&lt;&gt;""),IF(HLOOKUP(H$9,'Feuille1-Catégories'!$C$1:$G$2,2,FALSE)="OUI",H$3,IF(HLOOKUP(H$9,'Feuille1-Catégories'!$C$1:$G$3,3,FALSE)="OUI",OFFSET(H$3,MOD(QUOTIENT(ROW()-ROW($A$20),'Feuille1-Catégories'!$B$6/H$6),H$5),0),IF(MOD($A690-1-H$10,'Feuille1-Catégories'!$F$5+1)=0,H$3,""))),"")</f>
        <v/>
      </c>
      <c r="I690" s="7" t="str">
        <f ca="1">IF(AND($A690&lt;&gt;"",I$9&lt;&gt;""),IF(HLOOKUP(I$9,'Feuille1-Catégories'!$C$1:$G$2,2,FALSE)="OUI",I$3,IF(HLOOKUP(I$9,'Feuille1-Catégories'!$C$1:$G$3,3,FALSE)="OUI",OFFSET(I$3,MOD(QUOTIENT(ROW()-ROW($A$20),'Feuille1-Catégories'!$B$6/I$6),I$5),0),IF(MOD($A690-1-I$10,'Feuille1-Catégories'!$F$5+1)=0,I$3,""))),"")</f>
        <v/>
      </c>
      <c r="J690" s="7" t="str">
        <f ca="1">IF(AND($A690&lt;&gt;"",J$9&lt;&gt;""),IF(HLOOKUP(J$9,'Feuille1-Catégories'!$C$1:$G$2,2,FALSE)="OUI",J$3,IF(HLOOKUP(J$9,'Feuille1-Catégories'!$C$1:$G$3,3,FALSE)="OUI",OFFSET(J$3,MOD(QUOTIENT(ROW()-ROW($A$20),'Feuille1-Catégories'!$B$6/J$6),J$5),0),IF(MOD($A690-1-J$10,'Feuille1-Catégories'!$F$5+1)=0,J$3,""))),"")</f>
        <v/>
      </c>
      <c r="K690" s="7" t="str">
        <f ca="1">IF(AND($A690&lt;&gt;"",K$9&lt;&gt;""),IF(HLOOKUP(K$9,'Feuille1-Catégories'!$C$1:$G$2,2,FALSE)="OUI",K$3,IF(HLOOKUP(K$9,'Feuille1-Catégories'!$C$1:$G$3,3,FALSE)="OUI",OFFSET(K$3,MOD(QUOTIENT(ROW()-ROW($A$20),'Feuille1-Catégories'!$B$6/K$6),K$5),0),IF(MOD($A690-1-K$10,'Feuille1-Catégories'!$F$5+1)=0,K$3,""))),"")</f>
        <v/>
      </c>
      <c r="L690" s="7" t="str">
        <f ca="1">IF(AND($A690&lt;&gt;"",L$9&lt;&gt;""),IF(HLOOKUP(L$9,'Feuille1-Catégories'!$C$1:$G$2,2,FALSE)="OUI",L$3,IF(HLOOKUP(L$9,'Feuille1-Catégories'!$C$1:$G$3,3,FALSE)="OUI",OFFSET(L$3,MOD(QUOTIENT(ROW()-ROW($A$20),'Feuille1-Catégories'!$B$6/L$6),L$5),0),IF(MOD($A690-1-L$10,'Feuille1-Catégories'!$F$5+1)=0,L$3,""))),"")</f>
        <v/>
      </c>
      <c r="M690" s="7" t="str">
        <f ca="1">IF(AND($A690&lt;&gt;"",M$9&lt;&gt;""),IF(HLOOKUP(M$9,'Feuille1-Catégories'!$C$1:$G$2,2,FALSE)="OUI",M$3,IF(HLOOKUP(M$9,'Feuille1-Catégories'!$C$1:$G$3,3,FALSE)="OUI",OFFSET(M$3,MOD(QUOTIENT(ROW()-ROW($A$20),'Feuille1-Catégories'!$B$6/M$6),M$5),0),IF(MOD($A690-1-M$10,'Feuille1-Catégories'!$F$5+1)=0,M$3,""))),"")</f>
        <v/>
      </c>
      <c r="N690" s="7" t="str">
        <f ca="1">IF(AND($A690&lt;&gt;"",N$9&lt;&gt;""),IF(HLOOKUP(N$9,'Feuille1-Catégories'!$C$1:$G$2,2,FALSE)="OUI",N$3,IF(HLOOKUP(N$9,'Feuille1-Catégories'!$C$1:$G$3,3,FALSE)="OUI",OFFSET(N$3,MOD(QUOTIENT(ROW()-ROW($A$20),'Feuille1-Catégories'!$B$6/N$6),N$5),0),IF(MOD($A690-1-N$10,'Feuille1-Catégories'!$F$5+1)=0,N$3,""))),"")</f>
        <v/>
      </c>
      <c r="O690" s="7" t="str">
        <f ca="1">IF(AND($A690&lt;&gt;"",O$9&lt;&gt;""),IF(HLOOKUP(O$9,'Feuille1-Catégories'!$C$1:$G$2,2,FALSE)="OUI",O$3,IF(HLOOKUP(O$9,'Feuille1-Catégories'!$C$1:$G$3,3,FALSE)="OUI",OFFSET(O$3,MOD(QUOTIENT(ROW()-ROW($A$20),'Feuille1-Catégories'!$B$6/O$6),O$5),0),IF(MOD($A690-1-O$10,'Feuille1-Catégories'!$F$5+1)=0,O$3,""))),"")</f>
        <v/>
      </c>
      <c r="P690" s="7" t="str">
        <f ca="1">IF(AND($A690&lt;&gt;"",P$9&lt;&gt;""),IF(HLOOKUP(P$9,'Feuille1-Catégories'!$C$1:$G$2,2,FALSE)="OUI",P$3,IF(HLOOKUP(P$9,'Feuille1-Catégories'!$C$1:$G$3,3,FALSE)="OUI",OFFSET(P$3,MOD(QUOTIENT(ROW()-ROW($A$20),'Feuille1-Catégories'!$B$6/P$6),P$5),0),IF(MOD($A690-1-P$10,'Feuille1-Catégories'!$F$5+1)=0,P$3,""))),"")</f>
        <v/>
      </c>
      <c r="Q690" s="7" t="str">
        <f ca="1">IF(AND($A690&lt;&gt;"",Q$9&lt;&gt;""),IF(HLOOKUP(Q$9,'Feuille1-Catégories'!$C$1:$G$2,2,FALSE)="OUI",Q$3,IF(HLOOKUP(Q$9,'Feuille1-Catégories'!$C$1:$G$3,3,FALSE)="OUI",OFFSET(Q$3,MOD(QUOTIENT(ROW()-ROW($A$20),'Feuille1-Catégories'!$B$6/Q$6),Q$5),0),IF(MOD($A690-1-Q$10,'Feuille1-Catégories'!$F$5+1)=0,Q$3,""))),"")</f>
        <v/>
      </c>
      <c r="R690" s="7" t="str">
        <f ca="1">IF(AND($A690&lt;&gt;"",R$9&lt;&gt;""),IF(HLOOKUP(R$9,'Feuille1-Catégories'!$C$1:$G$2,2,FALSE)="OUI",R$3,IF(HLOOKUP(R$9,'Feuille1-Catégories'!$C$1:$G$3,3,FALSE)="OUI",OFFSET(R$3,MOD(QUOTIENT(ROW()-ROW($A$20),'Feuille1-Catégories'!$B$6/R$6),R$5),0),IF(MOD($A690-1-R$10,'Feuille1-Catégories'!$F$5+1)=0,R$3,""))),"")</f>
        <v/>
      </c>
      <c r="S690" s="7" t="str">
        <f ca="1">IF(AND($A690&lt;&gt;"",S$9&lt;&gt;""),IF(HLOOKUP(S$9,'Feuille1-Catégories'!$C$1:$G$2,2,FALSE)="OUI",S$3,IF(HLOOKUP(S$9,'Feuille1-Catégories'!$C$1:$G$3,3,FALSE)="OUI",OFFSET(S$3,MOD(QUOTIENT(ROW()-ROW($A$20),'Feuille1-Catégories'!$B$6/S$6),S$5),0),IF(MOD($A690-1-S$10,'Feuille1-Catégories'!$F$5+1)=0,S$3,""))),"")</f>
        <v/>
      </c>
      <c r="T690" s="7" t="str">
        <f ca="1">IF(AND($A690&lt;&gt;"",T$9&lt;&gt;""),IF(HLOOKUP(T$9,'Feuille1-Catégories'!$C$1:$G$2,2,FALSE)="OUI",T$3,IF(HLOOKUP(T$9,'Feuille1-Catégories'!$C$1:$G$3,3,FALSE)="OUI",OFFSET(T$3,MOD(QUOTIENT(ROW()-ROW($A$20),'Feuille1-Catégories'!$B$6/T$6),T$5),0),IF(MOD($A690-1-T$10,'Feuille1-Catégories'!$F$5+1)=0,T$3,""))),"")</f>
        <v/>
      </c>
      <c r="U690" s="7" t="str">
        <f ca="1">IF(AND($A690&lt;&gt;"",U$9&lt;&gt;""),IF(HLOOKUP(U$9,'Feuille1-Catégories'!$C$1:$G$2,2,FALSE)="OUI",U$3,IF(HLOOKUP(U$9,'Feuille1-Catégories'!$C$1:$G$3,3,FALSE)="OUI",OFFSET(U$3,MOD(QUOTIENT(ROW()-ROW($A$20),'Feuille1-Catégories'!$B$6/U$6),U$5),0),IF(MOD($A690-1-U$10,'Feuille1-Catégories'!$F$5+1)=0,U$3,""))),"")</f>
        <v/>
      </c>
      <c r="V690" s="7" t="str">
        <f ca="1">IF(AND($A690&lt;&gt;"",V$9&lt;&gt;""),IF(HLOOKUP(V$9,'Feuille1-Catégories'!$C$1:$G$2,2,FALSE)="OUI",V$3,IF(HLOOKUP(V$9,'Feuille1-Catégories'!$C$1:$G$3,3,FALSE)="OUI",OFFSET(V$3,MOD(QUOTIENT(ROW()-ROW($A$20),'Feuille1-Catégories'!$B$6/V$6),V$5),0),IF(MOD($A690-1-V$10,'Feuille1-Catégories'!$F$5+1)=0,V$3,""))),"")</f>
        <v/>
      </c>
      <c r="W690" s="7" t="str">
        <f ca="1">IF(AND($A690&lt;&gt;"",W$9&lt;&gt;""),IF(HLOOKUP(W$9,'Feuille1-Catégories'!$C$1:$G$2,2,FALSE)="OUI",W$3,IF(HLOOKUP(W$9,'Feuille1-Catégories'!$C$1:$G$3,3,FALSE)="OUI",OFFSET(W$3,MOD(QUOTIENT(ROW()-ROW($A$20),'Feuille1-Catégories'!$B$6/W$6),W$5),0),IF(MOD($A690-1-W$10,'Feuille1-Catégories'!$F$5+1)=0,W$3,""))),"")</f>
        <v/>
      </c>
      <c r="X690" s="7" t="str">
        <f ca="1">IF(AND($A690&lt;&gt;"",X$9&lt;&gt;""),IF(HLOOKUP(X$9,'Feuille1-Catégories'!$C$1:$G$2,2,FALSE)="OUI",X$3,IF(HLOOKUP(X$9,'Feuille1-Catégories'!$C$1:$G$3,3,FALSE)="OUI",OFFSET(X$3,MOD(QUOTIENT(ROW()-ROW($A$20),'Feuille1-Catégories'!$B$6/X$6),X$5),0),IF(MOD($A690-1-X$10,'Feuille1-Catégories'!$F$5+1)=0,X$3,""))),"")</f>
        <v/>
      </c>
      <c r="Y690" s="7" t="str">
        <f ca="1">IF(AND($A690&lt;&gt;"",Y$9&lt;&gt;""),IF(HLOOKUP(Y$9,'Feuille1-Catégories'!$C$1:$G$2,2,FALSE)="OUI",Y$3,IF(HLOOKUP(Y$9,'Feuille1-Catégories'!$C$1:$G$3,3,FALSE)="OUI",OFFSET(Y$3,MOD(QUOTIENT(ROW()-ROW($A$20),'Feuille1-Catégories'!$B$6/Y$6),Y$5),0),IF(MOD($A690-1-Y$10,'Feuille1-Catégories'!$F$5+1)=0,Y$3,""))),"")</f>
        <v/>
      </c>
      <c r="Z690" s="7" t="str">
        <f ca="1">IF(AND($A690&lt;&gt;"",Z$9&lt;&gt;""),IF(HLOOKUP(Z$9,'Feuille1-Catégories'!$C$1:$G$2,2,FALSE)="OUI",Z$3,IF(HLOOKUP(Z$9,'Feuille1-Catégories'!$C$1:$G$3,3,FALSE)="OUI",OFFSET(Z$3,MOD(QUOTIENT(ROW()-ROW($A$20),'Feuille1-Catégories'!$B$6/Z$6),Z$5),0),"")),"")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91" spans="1:26" ht="17" x14ac:dyDescent="0.2">
      <c r="A691" s="21" t="str">
        <f>IF(ROW()-ROW($A$19)&gt;'Feuille1-Catégories'!$B$6,"",ROW()-ROW($A$19))</f>
        <v/>
      </c>
      <c r="B691" s="33" t="str">
        <f t="shared" si="31"/>
        <v/>
      </c>
      <c r="C691" s="10" t="str">
        <f t="shared" si="32"/>
        <v/>
      </c>
      <c r="D691" s="10" t="str">
        <f>IF('Feuille3-Coût de production'!D691&lt;&gt;"",'Feuille3-Coût de production'!D691,"")</f>
        <v/>
      </c>
      <c r="E691" s="10" t="str">
        <f t="shared" si="33"/>
        <v/>
      </c>
      <c r="F691" s="7" t="str">
        <f ca="1">IF(AND($A691&lt;&gt;"",F$9&lt;&gt;""),IF(HLOOKUP(F$9,'Feuille1-Catégories'!$C$1:$G$2,2,FALSE)="OUI",F$3,IF(HLOOKUP(F$9,'Feuille1-Catégories'!$C$1:$G$3,3,FALSE)="OUI",OFFSET(F$3,MOD(QUOTIENT(ROW()-ROW($A$20),'Feuille1-Catégories'!$B$6/F$6),F$5),0),IF(MOD($A691-1-F$10,'Feuille1-Catégories'!$F$5+1)=0,F$3,""))),"")</f>
        <v/>
      </c>
      <c r="G691" s="7" t="str">
        <f ca="1">IF(AND($A691&lt;&gt;"",G$9&lt;&gt;""),IF(HLOOKUP(G$9,'Feuille1-Catégories'!$C$1:$G$2,2,FALSE)="OUI",G$3,IF(HLOOKUP(G$9,'Feuille1-Catégories'!$C$1:$G$3,3,FALSE)="OUI",OFFSET(G$3,MOD(QUOTIENT(ROW()-ROW($A$20),'Feuille1-Catégories'!$B$6/G$6),G$5),0),IF(MOD($A691-1-G$10,'Feuille1-Catégories'!$F$5+1)=0,G$3,""))),"")</f>
        <v/>
      </c>
      <c r="H691" s="7" t="str">
        <f ca="1">IF(AND($A691&lt;&gt;"",H$9&lt;&gt;""),IF(HLOOKUP(H$9,'Feuille1-Catégories'!$C$1:$G$2,2,FALSE)="OUI",H$3,IF(HLOOKUP(H$9,'Feuille1-Catégories'!$C$1:$G$3,3,FALSE)="OUI",OFFSET(H$3,MOD(QUOTIENT(ROW()-ROW($A$20),'Feuille1-Catégories'!$B$6/H$6),H$5),0),IF(MOD($A691-1-H$10,'Feuille1-Catégories'!$F$5+1)=0,H$3,""))),"")</f>
        <v/>
      </c>
      <c r="I691" s="7" t="str">
        <f ca="1">IF(AND($A691&lt;&gt;"",I$9&lt;&gt;""),IF(HLOOKUP(I$9,'Feuille1-Catégories'!$C$1:$G$2,2,FALSE)="OUI",I$3,IF(HLOOKUP(I$9,'Feuille1-Catégories'!$C$1:$G$3,3,FALSE)="OUI",OFFSET(I$3,MOD(QUOTIENT(ROW()-ROW($A$20),'Feuille1-Catégories'!$B$6/I$6),I$5),0),IF(MOD($A691-1-I$10,'Feuille1-Catégories'!$F$5+1)=0,I$3,""))),"")</f>
        <v/>
      </c>
      <c r="J691" s="7" t="str">
        <f ca="1">IF(AND($A691&lt;&gt;"",J$9&lt;&gt;""),IF(HLOOKUP(J$9,'Feuille1-Catégories'!$C$1:$G$2,2,FALSE)="OUI",J$3,IF(HLOOKUP(J$9,'Feuille1-Catégories'!$C$1:$G$3,3,FALSE)="OUI",OFFSET(J$3,MOD(QUOTIENT(ROW()-ROW($A$20),'Feuille1-Catégories'!$B$6/J$6),J$5),0),IF(MOD($A691-1-J$10,'Feuille1-Catégories'!$F$5+1)=0,J$3,""))),"")</f>
        <v/>
      </c>
      <c r="K691" s="7" t="str">
        <f ca="1">IF(AND($A691&lt;&gt;"",K$9&lt;&gt;""),IF(HLOOKUP(K$9,'Feuille1-Catégories'!$C$1:$G$2,2,FALSE)="OUI",K$3,IF(HLOOKUP(K$9,'Feuille1-Catégories'!$C$1:$G$3,3,FALSE)="OUI",OFFSET(K$3,MOD(QUOTIENT(ROW()-ROW($A$20),'Feuille1-Catégories'!$B$6/K$6),K$5),0),IF(MOD($A691-1-K$10,'Feuille1-Catégories'!$F$5+1)=0,K$3,""))),"")</f>
        <v/>
      </c>
      <c r="L691" s="7" t="str">
        <f ca="1">IF(AND($A691&lt;&gt;"",L$9&lt;&gt;""),IF(HLOOKUP(L$9,'Feuille1-Catégories'!$C$1:$G$2,2,FALSE)="OUI",L$3,IF(HLOOKUP(L$9,'Feuille1-Catégories'!$C$1:$G$3,3,FALSE)="OUI",OFFSET(L$3,MOD(QUOTIENT(ROW()-ROW($A$20),'Feuille1-Catégories'!$B$6/L$6),L$5),0),IF(MOD($A691-1-L$10,'Feuille1-Catégories'!$F$5+1)=0,L$3,""))),"")</f>
        <v/>
      </c>
      <c r="M691" s="7" t="str">
        <f ca="1">IF(AND($A691&lt;&gt;"",M$9&lt;&gt;""),IF(HLOOKUP(M$9,'Feuille1-Catégories'!$C$1:$G$2,2,FALSE)="OUI",M$3,IF(HLOOKUP(M$9,'Feuille1-Catégories'!$C$1:$G$3,3,FALSE)="OUI",OFFSET(M$3,MOD(QUOTIENT(ROW()-ROW($A$20),'Feuille1-Catégories'!$B$6/M$6),M$5),0),IF(MOD($A691-1-M$10,'Feuille1-Catégories'!$F$5+1)=0,M$3,""))),"")</f>
        <v/>
      </c>
      <c r="N691" s="7" t="str">
        <f ca="1">IF(AND($A691&lt;&gt;"",N$9&lt;&gt;""),IF(HLOOKUP(N$9,'Feuille1-Catégories'!$C$1:$G$2,2,FALSE)="OUI",N$3,IF(HLOOKUP(N$9,'Feuille1-Catégories'!$C$1:$G$3,3,FALSE)="OUI",OFFSET(N$3,MOD(QUOTIENT(ROW()-ROW($A$20),'Feuille1-Catégories'!$B$6/N$6),N$5),0),IF(MOD($A691-1-N$10,'Feuille1-Catégories'!$F$5+1)=0,N$3,""))),"")</f>
        <v/>
      </c>
      <c r="O691" s="7" t="str">
        <f ca="1">IF(AND($A691&lt;&gt;"",O$9&lt;&gt;""),IF(HLOOKUP(O$9,'Feuille1-Catégories'!$C$1:$G$2,2,FALSE)="OUI",O$3,IF(HLOOKUP(O$9,'Feuille1-Catégories'!$C$1:$G$3,3,FALSE)="OUI",OFFSET(O$3,MOD(QUOTIENT(ROW()-ROW($A$20),'Feuille1-Catégories'!$B$6/O$6),O$5),0),IF(MOD($A691-1-O$10,'Feuille1-Catégories'!$F$5+1)=0,O$3,""))),"")</f>
        <v/>
      </c>
      <c r="P691" s="7" t="str">
        <f ca="1">IF(AND($A691&lt;&gt;"",P$9&lt;&gt;""),IF(HLOOKUP(P$9,'Feuille1-Catégories'!$C$1:$G$2,2,FALSE)="OUI",P$3,IF(HLOOKUP(P$9,'Feuille1-Catégories'!$C$1:$G$3,3,FALSE)="OUI",OFFSET(P$3,MOD(QUOTIENT(ROW()-ROW($A$20),'Feuille1-Catégories'!$B$6/P$6),P$5),0),IF(MOD($A691-1-P$10,'Feuille1-Catégories'!$F$5+1)=0,P$3,""))),"")</f>
        <v/>
      </c>
      <c r="Q691" s="7" t="str">
        <f ca="1">IF(AND($A691&lt;&gt;"",Q$9&lt;&gt;""),IF(HLOOKUP(Q$9,'Feuille1-Catégories'!$C$1:$G$2,2,FALSE)="OUI",Q$3,IF(HLOOKUP(Q$9,'Feuille1-Catégories'!$C$1:$G$3,3,FALSE)="OUI",OFFSET(Q$3,MOD(QUOTIENT(ROW()-ROW($A$20),'Feuille1-Catégories'!$B$6/Q$6),Q$5),0),IF(MOD($A691-1-Q$10,'Feuille1-Catégories'!$F$5+1)=0,Q$3,""))),"")</f>
        <v/>
      </c>
      <c r="R691" s="7" t="str">
        <f ca="1">IF(AND($A691&lt;&gt;"",R$9&lt;&gt;""),IF(HLOOKUP(R$9,'Feuille1-Catégories'!$C$1:$G$2,2,FALSE)="OUI",R$3,IF(HLOOKUP(R$9,'Feuille1-Catégories'!$C$1:$G$3,3,FALSE)="OUI",OFFSET(R$3,MOD(QUOTIENT(ROW()-ROW($A$20),'Feuille1-Catégories'!$B$6/R$6),R$5),0),IF(MOD($A691-1-R$10,'Feuille1-Catégories'!$F$5+1)=0,R$3,""))),"")</f>
        <v/>
      </c>
      <c r="S691" s="7" t="str">
        <f ca="1">IF(AND($A691&lt;&gt;"",S$9&lt;&gt;""),IF(HLOOKUP(S$9,'Feuille1-Catégories'!$C$1:$G$2,2,FALSE)="OUI",S$3,IF(HLOOKUP(S$9,'Feuille1-Catégories'!$C$1:$G$3,3,FALSE)="OUI",OFFSET(S$3,MOD(QUOTIENT(ROW()-ROW($A$20),'Feuille1-Catégories'!$B$6/S$6),S$5),0),IF(MOD($A691-1-S$10,'Feuille1-Catégories'!$F$5+1)=0,S$3,""))),"")</f>
        <v/>
      </c>
      <c r="T691" s="7" t="str">
        <f ca="1">IF(AND($A691&lt;&gt;"",T$9&lt;&gt;""),IF(HLOOKUP(T$9,'Feuille1-Catégories'!$C$1:$G$2,2,FALSE)="OUI",T$3,IF(HLOOKUP(T$9,'Feuille1-Catégories'!$C$1:$G$3,3,FALSE)="OUI",OFFSET(T$3,MOD(QUOTIENT(ROW()-ROW($A$20),'Feuille1-Catégories'!$B$6/T$6),T$5),0),IF(MOD($A691-1-T$10,'Feuille1-Catégories'!$F$5+1)=0,T$3,""))),"")</f>
        <v/>
      </c>
      <c r="U691" s="7" t="str">
        <f ca="1">IF(AND($A691&lt;&gt;"",U$9&lt;&gt;""),IF(HLOOKUP(U$9,'Feuille1-Catégories'!$C$1:$G$2,2,FALSE)="OUI",U$3,IF(HLOOKUP(U$9,'Feuille1-Catégories'!$C$1:$G$3,3,FALSE)="OUI",OFFSET(U$3,MOD(QUOTIENT(ROW()-ROW($A$20),'Feuille1-Catégories'!$B$6/U$6),U$5),0),IF(MOD($A691-1-U$10,'Feuille1-Catégories'!$F$5+1)=0,U$3,""))),"")</f>
        <v/>
      </c>
      <c r="V691" s="7" t="str">
        <f ca="1">IF(AND($A691&lt;&gt;"",V$9&lt;&gt;""),IF(HLOOKUP(V$9,'Feuille1-Catégories'!$C$1:$G$2,2,FALSE)="OUI",V$3,IF(HLOOKUP(V$9,'Feuille1-Catégories'!$C$1:$G$3,3,FALSE)="OUI",OFFSET(V$3,MOD(QUOTIENT(ROW()-ROW($A$20),'Feuille1-Catégories'!$B$6/V$6),V$5),0),IF(MOD($A691-1-V$10,'Feuille1-Catégories'!$F$5+1)=0,V$3,""))),"")</f>
        <v/>
      </c>
      <c r="W691" s="7" t="str">
        <f ca="1">IF(AND($A691&lt;&gt;"",W$9&lt;&gt;""),IF(HLOOKUP(W$9,'Feuille1-Catégories'!$C$1:$G$2,2,FALSE)="OUI",W$3,IF(HLOOKUP(W$9,'Feuille1-Catégories'!$C$1:$G$3,3,FALSE)="OUI",OFFSET(W$3,MOD(QUOTIENT(ROW()-ROW($A$20),'Feuille1-Catégories'!$B$6/W$6),W$5),0),IF(MOD($A691-1-W$10,'Feuille1-Catégories'!$F$5+1)=0,W$3,""))),"")</f>
        <v/>
      </c>
      <c r="X691" s="7" t="str">
        <f ca="1">IF(AND($A691&lt;&gt;"",X$9&lt;&gt;""),IF(HLOOKUP(X$9,'Feuille1-Catégories'!$C$1:$G$2,2,FALSE)="OUI",X$3,IF(HLOOKUP(X$9,'Feuille1-Catégories'!$C$1:$G$3,3,FALSE)="OUI",OFFSET(X$3,MOD(QUOTIENT(ROW()-ROW($A$20),'Feuille1-Catégories'!$B$6/X$6),X$5),0),IF(MOD($A691-1-X$10,'Feuille1-Catégories'!$F$5+1)=0,X$3,""))),"")</f>
        <v/>
      </c>
      <c r="Y691" s="7" t="str">
        <f ca="1">IF(AND($A691&lt;&gt;"",Y$9&lt;&gt;""),IF(HLOOKUP(Y$9,'Feuille1-Catégories'!$C$1:$G$2,2,FALSE)="OUI",Y$3,IF(HLOOKUP(Y$9,'Feuille1-Catégories'!$C$1:$G$3,3,FALSE)="OUI",OFFSET(Y$3,MOD(QUOTIENT(ROW()-ROW($A$20),'Feuille1-Catégories'!$B$6/Y$6),Y$5),0),IF(MOD($A691-1-Y$10,'Feuille1-Catégories'!$F$5+1)=0,Y$3,""))),"")</f>
        <v/>
      </c>
      <c r="Z691" s="7" t="str">
        <f ca="1">IF(AND($A691&lt;&gt;"",Z$9&lt;&gt;""),IF(HLOOKUP(Z$9,'Feuille1-Catégories'!$C$1:$G$2,2,FALSE)="OUI",Z$3,IF(HLOOKUP(Z$9,'Feuille1-Catégories'!$C$1:$G$3,3,FALSE)="OUI",OFFSET(Z$3,MOD(QUOTIENT(ROW()-ROW($A$20),'Feuille1-Catégories'!$B$6/Z$6),Z$5),0),"")),"")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92" spans="1:26" ht="17" x14ac:dyDescent="0.2">
      <c r="A692" s="21" t="str">
        <f>IF(ROW()-ROW($A$19)&gt;'Feuille1-Catégories'!$B$6,"",ROW()-ROW($A$19))</f>
        <v/>
      </c>
      <c r="B692" s="33" t="str">
        <f t="shared" si="31"/>
        <v/>
      </c>
      <c r="C692" s="10" t="str">
        <f t="shared" si="32"/>
        <v/>
      </c>
      <c r="D692" s="10" t="str">
        <f>IF('Feuille3-Coût de production'!D692&lt;&gt;"",'Feuille3-Coût de production'!D692,"")</f>
        <v/>
      </c>
      <c r="E692" s="10" t="str">
        <f t="shared" si="33"/>
        <v/>
      </c>
      <c r="F692" s="7" t="str">
        <f ca="1">IF(AND($A692&lt;&gt;"",F$9&lt;&gt;""),IF(HLOOKUP(F$9,'Feuille1-Catégories'!$C$1:$G$2,2,FALSE)="OUI",F$3,IF(HLOOKUP(F$9,'Feuille1-Catégories'!$C$1:$G$3,3,FALSE)="OUI",OFFSET(F$3,MOD(QUOTIENT(ROW()-ROW($A$20),'Feuille1-Catégories'!$B$6/F$6),F$5),0),IF(MOD($A692-1-F$10,'Feuille1-Catégories'!$F$5+1)=0,F$3,""))),"")</f>
        <v/>
      </c>
      <c r="G692" s="7" t="str">
        <f ca="1">IF(AND($A692&lt;&gt;"",G$9&lt;&gt;""),IF(HLOOKUP(G$9,'Feuille1-Catégories'!$C$1:$G$2,2,FALSE)="OUI",G$3,IF(HLOOKUP(G$9,'Feuille1-Catégories'!$C$1:$G$3,3,FALSE)="OUI",OFFSET(G$3,MOD(QUOTIENT(ROW()-ROW($A$20),'Feuille1-Catégories'!$B$6/G$6),G$5),0),IF(MOD($A692-1-G$10,'Feuille1-Catégories'!$F$5+1)=0,G$3,""))),"")</f>
        <v/>
      </c>
      <c r="H692" s="7" t="str">
        <f ca="1">IF(AND($A692&lt;&gt;"",H$9&lt;&gt;""),IF(HLOOKUP(H$9,'Feuille1-Catégories'!$C$1:$G$2,2,FALSE)="OUI",H$3,IF(HLOOKUP(H$9,'Feuille1-Catégories'!$C$1:$G$3,3,FALSE)="OUI",OFFSET(H$3,MOD(QUOTIENT(ROW()-ROW($A$20),'Feuille1-Catégories'!$B$6/H$6),H$5),0),IF(MOD($A692-1-H$10,'Feuille1-Catégories'!$F$5+1)=0,H$3,""))),"")</f>
        <v/>
      </c>
      <c r="I692" s="7" t="str">
        <f ca="1">IF(AND($A692&lt;&gt;"",I$9&lt;&gt;""),IF(HLOOKUP(I$9,'Feuille1-Catégories'!$C$1:$G$2,2,FALSE)="OUI",I$3,IF(HLOOKUP(I$9,'Feuille1-Catégories'!$C$1:$G$3,3,FALSE)="OUI",OFFSET(I$3,MOD(QUOTIENT(ROW()-ROW($A$20),'Feuille1-Catégories'!$B$6/I$6),I$5),0),IF(MOD($A692-1-I$10,'Feuille1-Catégories'!$F$5+1)=0,I$3,""))),"")</f>
        <v/>
      </c>
      <c r="J692" s="7" t="str">
        <f ca="1">IF(AND($A692&lt;&gt;"",J$9&lt;&gt;""),IF(HLOOKUP(J$9,'Feuille1-Catégories'!$C$1:$G$2,2,FALSE)="OUI",J$3,IF(HLOOKUP(J$9,'Feuille1-Catégories'!$C$1:$G$3,3,FALSE)="OUI",OFFSET(J$3,MOD(QUOTIENT(ROW()-ROW($A$20),'Feuille1-Catégories'!$B$6/J$6),J$5),0),IF(MOD($A692-1-J$10,'Feuille1-Catégories'!$F$5+1)=0,J$3,""))),"")</f>
        <v/>
      </c>
      <c r="K692" s="7" t="str">
        <f ca="1">IF(AND($A692&lt;&gt;"",K$9&lt;&gt;""),IF(HLOOKUP(K$9,'Feuille1-Catégories'!$C$1:$G$2,2,FALSE)="OUI",K$3,IF(HLOOKUP(K$9,'Feuille1-Catégories'!$C$1:$G$3,3,FALSE)="OUI",OFFSET(K$3,MOD(QUOTIENT(ROW()-ROW($A$20),'Feuille1-Catégories'!$B$6/K$6),K$5),0),IF(MOD($A692-1-K$10,'Feuille1-Catégories'!$F$5+1)=0,K$3,""))),"")</f>
        <v/>
      </c>
      <c r="L692" s="7" t="str">
        <f ca="1">IF(AND($A692&lt;&gt;"",L$9&lt;&gt;""),IF(HLOOKUP(L$9,'Feuille1-Catégories'!$C$1:$G$2,2,FALSE)="OUI",L$3,IF(HLOOKUP(L$9,'Feuille1-Catégories'!$C$1:$G$3,3,FALSE)="OUI",OFFSET(L$3,MOD(QUOTIENT(ROW()-ROW($A$20),'Feuille1-Catégories'!$B$6/L$6),L$5),0),IF(MOD($A692-1-L$10,'Feuille1-Catégories'!$F$5+1)=0,L$3,""))),"")</f>
        <v/>
      </c>
      <c r="M692" s="7" t="str">
        <f ca="1">IF(AND($A692&lt;&gt;"",M$9&lt;&gt;""),IF(HLOOKUP(M$9,'Feuille1-Catégories'!$C$1:$G$2,2,FALSE)="OUI",M$3,IF(HLOOKUP(M$9,'Feuille1-Catégories'!$C$1:$G$3,3,FALSE)="OUI",OFFSET(M$3,MOD(QUOTIENT(ROW()-ROW($A$20),'Feuille1-Catégories'!$B$6/M$6),M$5),0),IF(MOD($A692-1-M$10,'Feuille1-Catégories'!$F$5+1)=0,M$3,""))),"")</f>
        <v/>
      </c>
      <c r="N692" s="7" t="str">
        <f ca="1">IF(AND($A692&lt;&gt;"",N$9&lt;&gt;""),IF(HLOOKUP(N$9,'Feuille1-Catégories'!$C$1:$G$2,2,FALSE)="OUI",N$3,IF(HLOOKUP(N$9,'Feuille1-Catégories'!$C$1:$G$3,3,FALSE)="OUI",OFFSET(N$3,MOD(QUOTIENT(ROW()-ROW($A$20),'Feuille1-Catégories'!$B$6/N$6),N$5),0),IF(MOD($A692-1-N$10,'Feuille1-Catégories'!$F$5+1)=0,N$3,""))),"")</f>
        <v/>
      </c>
      <c r="O692" s="7" t="str">
        <f ca="1">IF(AND($A692&lt;&gt;"",O$9&lt;&gt;""),IF(HLOOKUP(O$9,'Feuille1-Catégories'!$C$1:$G$2,2,FALSE)="OUI",O$3,IF(HLOOKUP(O$9,'Feuille1-Catégories'!$C$1:$G$3,3,FALSE)="OUI",OFFSET(O$3,MOD(QUOTIENT(ROW()-ROW($A$20),'Feuille1-Catégories'!$B$6/O$6),O$5),0),IF(MOD($A692-1-O$10,'Feuille1-Catégories'!$F$5+1)=0,O$3,""))),"")</f>
        <v/>
      </c>
      <c r="P692" s="7" t="str">
        <f ca="1">IF(AND($A692&lt;&gt;"",P$9&lt;&gt;""),IF(HLOOKUP(P$9,'Feuille1-Catégories'!$C$1:$G$2,2,FALSE)="OUI",P$3,IF(HLOOKUP(P$9,'Feuille1-Catégories'!$C$1:$G$3,3,FALSE)="OUI",OFFSET(P$3,MOD(QUOTIENT(ROW()-ROW($A$20),'Feuille1-Catégories'!$B$6/P$6),P$5),0),IF(MOD($A692-1-P$10,'Feuille1-Catégories'!$F$5+1)=0,P$3,""))),"")</f>
        <v/>
      </c>
      <c r="Q692" s="7" t="str">
        <f ca="1">IF(AND($A692&lt;&gt;"",Q$9&lt;&gt;""),IF(HLOOKUP(Q$9,'Feuille1-Catégories'!$C$1:$G$2,2,FALSE)="OUI",Q$3,IF(HLOOKUP(Q$9,'Feuille1-Catégories'!$C$1:$G$3,3,FALSE)="OUI",OFFSET(Q$3,MOD(QUOTIENT(ROW()-ROW($A$20),'Feuille1-Catégories'!$B$6/Q$6),Q$5),0),IF(MOD($A692-1-Q$10,'Feuille1-Catégories'!$F$5+1)=0,Q$3,""))),"")</f>
        <v/>
      </c>
      <c r="R692" s="7" t="str">
        <f ca="1">IF(AND($A692&lt;&gt;"",R$9&lt;&gt;""),IF(HLOOKUP(R$9,'Feuille1-Catégories'!$C$1:$G$2,2,FALSE)="OUI",R$3,IF(HLOOKUP(R$9,'Feuille1-Catégories'!$C$1:$G$3,3,FALSE)="OUI",OFFSET(R$3,MOD(QUOTIENT(ROW()-ROW($A$20),'Feuille1-Catégories'!$B$6/R$6),R$5),0),IF(MOD($A692-1-R$10,'Feuille1-Catégories'!$F$5+1)=0,R$3,""))),"")</f>
        <v/>
      </c>
      <c r="S692" s="7" t="str">
        <f ca="1">IF(AND($A692&lt;&gt;"",S$9&lt;&gt;""),IF(HLOOKUP(S$9,'Feuille1-Catégories'!$C$1:$G$2,2,FALSE)="OUI",S$3,IF(HLOOKUP(S$9,'Feuille1-Catégories'!$C$1:$G$3,3,FALSE)="OUI",OFFSET(S$3,MOD(QUOTIENT(ROW()-ROW($A$20),'Feuille1-Catégories'!$B$6/S$6),S$5),0),IF(MOD($A692-1-S$10,'Feuille1-Catégories'!$F$5+1)=0,S$3,""))),"")</f>
        <v/>
      </c>
      <c r="T692" s="7" t="str">
        <f ca="1">IF(AND($A692&lt;&gt;"",T$9&lt;&gt;""),IF(HLOOKUP(T$9,'Feuille1-Catégories'!$C$1:$G$2,2,FALSE)="OUI",T$3,IF(HLOOKUP(T$9,'Feuille1-Catégories'!$C$1:$G$3,3,FALSE)="OUI",OFFSET(T$3,MOD(QUOTIENT(ROW()-ROW($A$20),'Feuille1-Catégories'!$B$6/T$6),T$5),0),IF(MOD($A692-1-T$10,'Feuille1-Catégories'!$F$5+1)=0,T$3,""))),"")</f>
        <v/>
      </c>
      <c r="U692" s="7" t="str">
        <f ca="1">IF(AND($A692&lt;&gt;"",U$9&lt;&gt;""),IF(HLOOKUP(U$9,'Feuille1-Catégories'!$C$1:$G$2,2,FALSE)="OUI",U$3,IF(HLOOKUP(U$9,'Feuille1-Catégories'!$C$1:$G$3,3,FALSE)="OUI",OFFSET(U$3,MOD(QUOTIENT(ROW()-ROW($A$20),'Feuille1-Catégories'!$B$6/U$6),U$5),0),IF(MOD($A692-1-U$10,'Feuille1-Catégories'!$F$5+1)=0,U$3,""))),"")</f>
        <v/>
      </c>
      <c r="V692" s="7" t="str">
        <f ca="1">IF(AND($A692&lt;&gt;"",V$9&lt;&gt;""),IF(HLOOKUP(V$9,'Feuille1-Catégories'!$C$1:$G$2,2,FALSE)="OUI",V$3,IF(HLOOKUP(V$9,'Feuille1-Catégories'!$C$1:$G$3,3,FALSE)="OUI",OFFSET(V$3,MOD(QUOTIENT(ROW()-ROW($A$20),'Feuille1-Catégories'!$B$6/V$6),V$5),0),IF(MOD($A692-1-V$10,'Feuille1-Catégories'!$F$5+1)=0,V$3,""))),"")</f>
        <v/>
      </c>
      <c r="W692" s="7" t="str">
        <f ca="1">IF(AND($A692&lt;&gt;"",W$9&lt;&gt;""),IF(HLOOKUP(W$9,'Feuille1-Catégories'!$C$1:$G$2,2,FALSE)="OUI",W$3,IF(HLOOKUP(W$9,'Feuille1-Catégories'!$C$1:$G$3,3,FALSE)="OUI",OFFSET(W$3,MOD(QUOTIENT(ROW()-ROW($A$20),'Feuille1-Catégories'!$B$6/W$6),W$5),0),IF(MOD($A692-1-W$10,'Feuille1-Catégories'!$F$5+1)=0,W$3,""))),"")</f>
        <v/>
      </c>
      <c r="X692" s="7" t="str">
        <f ca="1">IF(AND($A692&lt;&gt;"",X$9&lt;&gt;""),IF(HLOOKUP(X$9,'Feuille1-Catégories'!$C$1:$G$2,2,FALSE)="OUI",X$3,IF(HLOOKUP(X$9,'Feuille1-Catégories'!$C$1:$G$3,3,FALSE)="OUI",OFFSET(X$3,MOD(QUOTIENT(ROW()-ROW($A$20),'Feuille1-Catégories'!$B$6/X$6),X$5),0),IF(MOD($A692-1-X$10,'Feuille1-Catégories'!$F$5+1)=0,X$3,""))),"")</f>
        <v/>
      </c>
      <c r="Y692" s="7" t="str">
        <f ca="1">IF(AND($A692&lt;&gt;"",Y$9&lt;&gt;""),IF(HLOOKUP(Y$9,'Feuille1-Catégories'!$C$1:$G$2,2,FALSE)="OUI",Y$3,IF(HLOOKUP(Y$9,'Feuille1-Catégories'!$C$1:$G$3,3,FALSE)="OUI",OFFSET(Y$3,MOD(QUOTIENT(ROW()-ROW($A$20),'Feuille1-Catégories'!$B$6/Y$6),Y$5),0),IF(MOD($A692-1-Y$10,'Feuille1-Catégories'!$F$5+1)=0,Y$3,""))),"")</f>
        <v/>
      </c>
      <c r="Z692" s="7" t="str">
        <f ca="1">IF(AND($A692&lt;&gt;"",Z$9&lt;&gt;""),IF(HLOOKUP(Z$9,'Feuille1-Catégories'!$C$1:$G$2,2,FALSE)="OUI",Z$3,IF(HLOOKUP(Z$9,'Feuille1-Catégories'!$C$1:$G$3,3,FALSE)="OUI",OFFSET(Z$3,MOD(QUOTIENT(ROW()-ROW($A$20),'Feuille1-Catégories'!$B$6/Z$6),Z$5),0),"")),"")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93" spans="1:26" ht="17" x14ac:dyDescent="0.2">
      <c r="A693" s="21" t="str">
        <f>IF(ROW()-ROW($A$19)&gt;'Feuille1-Catégories'!$B$6,"",ROW()-ROW($A$19))</f>
        <v/>
      </c>
      <c r="B693" s="33" t="str">
        <f t="shared" si="31"/>
        <v/>
      </c>
      <c r="C693" s="10" t="str">
        <f t="shared" si="32"/>
        <v/>
      </c>
      <c r="D693" s="10" t="str">
        <f>IF('Feuille3-Coût de production'!D693&lt;&gt;"",'Feuille3-Coût de production'!D693,"")</f>
        <v/>
      </c>
      <c r="E693" s="10" t="str">
        <f t="shared" si="33"/>
        <v/>
      </c>
      <c r="F693" s="7" t="str">
        <f ca="1">IF(AND($A693&lt;&gt;"",F$9&lt;&gt;""),IF(HLOOKUP(F$9,'Feuille1-Catégories'!$C$1:$G$2,2,FALSE)="OUI",F$3,IF(HLOOKUP(F$9,'Feuille1-Catégories'!$C$1:$G$3,3,FALSE)="OUI",OFFSET(F$3,MOD(QUOTIENT(ROW()-ROW($A$20),'Feuille1-Catégories'!$B$6/F$6),F$5),0),IF(MOD($A693-1-F$10,'Feuille1-Catégories'!$F$5+1)=0,F$3,""))),"")</f>
        <v/>
      </c>
      <c r="G693" s="7" t="str">
        <f ca="1">IF(AND($A693&lt;&gt;"",G$9&lt;&gt;""),IF(HLOOKUP(G$9,'Feuille1-Catégories'!$C$1:$G$2,2,FALSE)="OUI",G$3,IF(HLOOKUP(G$9,'Feuille1-Catégories'!$C$1:$G$3,3,FALSE)="OUI",OFFSET(G$3,MOD(QUOTIENT(ROW()-ROW($A$20),'Feuille1-Catégories'!$B$6/G$6),G$5),0),IF(MOD($A693-1-G$10,'Feuille1-Catégories'!$F$5+1)=0,G$3,""))),"")</f>
        <v/>
      </c>
      <c r="H693" s="7" t="str">
        <f ca="1">IF(AND($A693&lt;&gt;"",H$9&lt;&gt;""),IF(HLOOKUP(H$9,'Feuille1-Catégories'!$C$1:$G$2,2,FALSE)="OUI",H$3,IF(HLOOKUP(H$9,'Feuille1-Catégories'!$C$1:$G$3,3,FALSE)="OUI",OFFSET(H$3,MOD(QUOTIENT(ROW()-ROW($A$20),'Feuille1-Catégories'!$B$6/H$6),H$5),0),IF(MOD($A693-1-H$10,'Feuille1-Catégories'!$F$5+1)=0,H$3,""))),"")</f>
        <v/>
      </c>
      <c r="I693" s="7" t="str">
        <f ca="1">IF(AND($A693&lt;&gt;"",I$9&lt;&gt;""),IF(HLOOKUP(I$9,'Feuille1-Catégories'!$C$1:$G$2,2,FALSE)="OUI",I$3,IF(HLOOKUP(I$9,'Feuille1-Catégories'!$C$1:$G$3,3,FALSE)="OUI",OFFSET(I$3,MOD(QUOTIENT(ROW()-ROW($A$20),'Feuille1-Catégories'!$B$6/I$6),I$5),0),IF(MOD($A693-1-I$10,'Feuille1-Catégories'!$F$5+1)=0,I$3,""))),"")</f>
        <v/>
      </c>
      <c r="J693" s="7" t="str">
        <f ca="1">IF(AND($A693&lt;&gt;"",J$9&lt;&gt;""),IF(HLOOKUP(J$9,'Feuille1-Catégories'!$C$1:$G$2,2,FALSE)="OUI",J$3,IF(HLOOKUP(J$9,'Feuille1-Catégories'!$C$1:$G$3,3,FALSE)="OUI",OFFSET(J$3,MOD(QUOTIENT(ROW()-ROW($A$20),'Feuille1-Catégories'!$B$6/J$6),J$5),0),IF(MOD($A693-1-J$10,'Feuille1-Catégories'!$F$5+1)=0,J$3,""))),"")</f>
        <v/>
      </c>
      <c r="K693" s="7" t="str">
        <f ca="1">IF(AND($A693&lt;&gt;"",K$9&lt;&gt;""),IF(HLOOKUP(K$9,'Feuille1-Catégories'!$C$1:$G$2,2,FALSE)="OUI",K$3,IF(HLOOKUP(K$9,'Feuille1-Catégories'!$C$1:$G$3,3,FALSE)="OUI",OFFSET(K$3,MOD(QUOTIENT(ROW()-ROW($A$20),'Feuille1-Catégories'!$B$6/K$6),K$5),0),IF(MOD($A693-1-K$10,'Feuille1-Catégories'!$F$5+1)=0,K$3,""))),"")</f>
        <v/>
      </c>
      <c r="L693" s="7" t="str">
        <f ca="1">IF(AND($A693&lt;&gt;"",L$9&lt;&gt;""),IF(HLOOKUP(L$9,'Feuille1-Catégories'!$C$1:$G$2,2,FALSE)="OUI",L$3,IF(HLOOKUP(L$9,'Feuille1-Catégories'!$C$1:$G$3,3,FALSE)="OUI",OFFSET(L$3,MOD(QUOTIENT(ROW()-ROW($A$20),'Feuille1-Catégories'!$B$6/L$6),L$5),0),IF(MOD($A693-1-L$10,'Feuille1-Catégories'!$F$5+1)=0,L$3,""))),"")</f>
        <v/>
      </c>
      <c r="M693" s="7" t="str">
        <f ca="1">IF(AND($A693&lt;&gt;"",M$9&lt;&gt;""),IF(HLOOKUP(M$9,'Feuille1-Catégories'!$C$1:$G$2,2,FALSE)="OUI",M$3,IF(HLOOKUP(M$9,'Feuille1-Catégories'!$C$1:$G$3,3,FALSE)="OUI",OFFSET(M$3,MOD(QUOTIENT(ROW()-ROW($A$20),'Feuille1-Catégories'!$B$6/M$6),M$5),0),IF(MOD($A693-1-M$10,'Feuille1-Catégories'!$F$5+1)=0,M$3,""))),"")</f>
        <v/>
      </c>
      <c r="N693" s="7" t="str">
        <f ca="1">IF(AND($A693&lt;&gt;"",N$9&lt;&gt;""),IF(HLOOKUP(N$9,'Feuille1-Catégories'!$C$1:$G$2,2,FALSE)="OUI",N$3,IF(HLOOKUP(N$9,'Feuille1-Catégories'!$C$1:$G$3,3,FALSE)="OUI",OFFSET(N$3,MOD(QUOTIENT(ROW()-ROW($A$20),'Feuille1-Catégories'!$B$6/N$6),N$5),0),IF(MOD($A693-1-N$10,'Feuille1-Catégories'!$F$5+1)=0,N$3,""))),"")</f>
        <v/>
      </c>
      <c r="O693" s="7" t="str">
        <f ca="1">IF(AND($A693&lt;&gt;"",O$9&lt;&gt;""),IF(HLOOKUP(O$9,'Feuille1-Catégories'!$C$1:$G$2,2,FALSE)="OUI",O$3,IF(HLOOKUP(O$9,'Feuille1-Catégories'!$C$1:$G$3,3,FALSE)="OUI",OFFSET(O$3,MOD(QUOTIENT(ROW()-ROW($A$20),'Feuille1-Catégories'!$B$6/O$6),O$5),0),IF(MOD($A693-1-O$10,'Feuille1-Catégories'!$F$5+1)=0,O$3,""))),"")</f>
        <v/>
      </c>
      <c r="P693" s="7" t="str">
        <f ca="1">IF(AND($A693&lt;&gt;"",P$9&lt;&gt;""),IF(HLOOKUP(P$9,'Feuille1-Catégories'!$C$1:$G$2,2,FALSE)="OUI",P$3,IF(HLOOKUP(P$9,'Feuille1-Catégories'!$C$1:$G$3,3,FALSE)="OUI",OFFSET(P$3,MOD(QUOTIENT(ROW()-ROW($A$20),'Feuille1-Catégories'!$B$6/P$6),P$5),0),IF(MOD($A693-1-P$10,'Feuille1-Catégories'!$F$5+1)=0,P$3,""))),"")</f>
        <v/>
      </c>
      <c r="Q693" s="7" t="str">
        <f ca="1">IF(AND($A693&lt;&gt;"",Q$9&lt;&gt;""),IF(HLOOKUP(Q$9,'Feuille1-Catégories'!$C$1:$G$2,2,FALSE)="OUI",Q$3,IF(HLOOKUP(Q$9,'Feuille1-Catégories'!$C$1:$G$3,3,FALSE)="OUI",OFFSET(Q$3,MOD(QUOTIENT(ROW()-ROW($A$20),'Feuille1-Catégories'!$B$6/Q$6),Q$5),0),IF(MOD($A693-1-Q$10,'Feuille1-Catégories'!$F$5+1)=0,Q$3,""))),"")</f>
        <v/>
      </c>
      <c r="R693" s="7" t="str">
        <f ca="1">IF(AND($A693&lt;&gt;"",R$9&lt;&gt;""),IF(HLOOKUP(R$9,'Feuille1-Catégories'!$C$1:$G$2,2,FALSE)="OUI",R$3,IF(HLOOKUP(R$9,'Feuille1-Catégories'!$C$1:$G$3,3,FALSE)="OUI",OFFSET(R$3,MOD(QUOTIENT(ROW()-ROW($A$20),'Feuille1-Catégories'!$B$6/R$6),R$5),0),IF(MOD($A693-1-R$10,'Feuille1-Catégories'!$F$5+1)=0,R$3,""))),"")</f>
        <v/>
      </c>
      <c r="S693" s="7" t="str">
        <f ca="1">IF(AND($A693&lt;&gt;"",S$9&lt;&gt;""),IF(HLOOKUP(S$9,'Feuille1-Catégories'!$C$1:$G$2,2,FALSE)="OUI",S$3,IF(HLOOKUP(S$9,'Feuille1-Catégories'!$C$1:$G$3,3,FALSE)="OUI",OFFSET(S$3,MOD(QUOTIENT(ROW()-ROW($A$20),'Feuille1-Catégories'!$B$6/S$6),S$5),0),IF(MOD($A693-1-S$10,'Feuille1-Catégories'!$F$5+1)=0,S$3,""))),"")</f>
        <v/>
      </c>
      <c r="T693" s="7" t="str">
        <f ca="1">IF(AND($A693&lt;&gt;"",T$9&lt;&gt;""),IF(HLOOKUP(T$9,'Feuille1-Catégories'!$C$1:$G$2,2,FALSE)="OUI",T$3,IF(HLOOKUP(T$9,'Feuille1-Catégories'!$C$1:$G$3,3,FALSE)="OUI",OFFSET(T$3,MOD(QUOTIENT(ROW()-ROW($A$20),'Feuille1-Catégories'!$B$6/T$6),T$5),0),IF(MOD($A693-1-T$10,'Feuille1-Catégories'!$F$5+1)=0,T$3,""))),"")</f>
        <v/>
      </c>
      <c r="U693" s="7" t="str">
        <f ca="1">IF(AND($A693&lt;&gt;"",U$9&lt;&gt;""),IF(HLOOKUP(U$9,'Feuille1-Catégories'!$C$1:$G$2,2,FALSE)="OUI",U$3,IF(HLOOKUP(U$9,'Feuille1-Catégories'!$C$1:$G$3,3,FALSE)="OUI",OFFSET(U$3,MOD(QUOTIENT(ROW()-ROW($A$20),'Feuille1-Catégories'!$B$6/U$6),U$5),0),IF(MOD($A693-1-U$10,'Feuille1-Catégories'!$F$5+1)=0,U$3,""))),"")</f>
        <v/>
      </c>
      <c r="V693" s="7" t="str">
        <f ca="1">IF(AND($A693&lt;&gt;"",V$9&lt;&gt;""),IF(HLOOKUP(V$9,'Feuille1-Catégories'!$C$1:$G$2,2,FALSE)="OUI",V$3,IF(HLOOKUP(V$9,'Feuille1-Catégories'!$C$1:$G$3,3,FALSE)="OUI",OFFSET(V$3,MOD(QUOTIENT(ROW()-ROW($A$20),'Feuille1-Catégories'!$B$6/V$6),V$5),0),IF(MOD($A693-1-V$10,'Feuille1-Catégories'!$F$5+1)=0,V$3,""))),"")</f>
        <v/>
      </c>
      <c r="W693" s="7" t="str">
        <f ca="1">IF(AND($A693&lt;&gt;"",W$9&lt;&gt;""),IF(HLOOKUP(W$9,'Feuille1-Catégories'!$C$1:$G$2,2,FALSE)="OUI",W$3,IF(HLOOKUP(W$9,'Feuille1-Catégories'!$C$1:$G$3,3,FALSE)="OUI",OFFSET(W$3,MOD(QUOTIENT(ROW()-ROW($A$20),'Feuille1-Catégories'!$B$6/W$6),W$5),0),IF(MOD($A693-1-W$10,'Feuille1-Catégories'!$F$5+1)=0,W$3,""))),"")</f>
        <v/>
      </c>
      <c r="X693" s="7" t="str">
        <f ca="1">IF(AND($A693&lt;&gt;"",X$9&lt;&gt;""),IF(HLOOKUP(X$9,'Feuille1-Catégories'!$C$1:$G$2,2,FALSE)="OUI",X$3,IF(HLOOKUP(X$9,'Feuille1-Catégories'!$C$1:$G$3,3,FALSE)="OUI",OFFSET(X$3,MOD(QUOTIENT(ROW()-ROW($A$20),'Feuille1-Catégories'!$B$6/X$6),X$5),0),IF(MOD($A693-1-X$10,'Feuille1-Catégories'!$F$5+1)=0,X$3,""))),"")</f>
        <v/>
      </c>
      <c r="Y693" s="7" t="str">
        <f ca="1">IF(AND($A693&lt;&gt;"",Y$9&lt;&gt;""),IF(HLOOKUP(Y$9,'Feuille1-Catégories'!$C$1:$G$2,2,FALSE)="OUI",Y$3,IF(HLOOKUP(Y$9,'Feuille1-Catégories'!$C$1:$G$3,3,FALSE)="OUI",OFFSET(Y$3,MOD(QUOTIENT(ROW()-ROW($A$20),'Feuille1-Catégories'!$B$6/Y$6),Y$5),0),IF(MOD($A693-1-Y$10,'Feuille1-Catégories'!$F$5+1)=0,Y$3,""))),"")</f>
        <v/>
      </c>
      <c r="Z693" s="7" t="str">
        <f ca="1">IF(AND($A693&lt;&gt;"",Z$9&lt;&gt;""),IF(HLOOKUP(Z$9,'Feuille1-Catégories'!$C$1:$G$2,2,FALSE)="OUI",Z$3,IF(HLOOKUP(Z$9,'Feuille1-Catégories'!$C$1:$G$3,3,FALSE)="OUI",OFFSET(Z$3,MOD(QUOTIENT(ROW()-ROW($A$20),'Feuille1-Catégories'!$B$6/Z$6),Z$5),0),"")),"")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94" spans="1:26" ht="17" x14ac:dyDescent="0.2">
      <c r="A694" s="21" t="str">
        <f>IF(ROW()-ROW($A$19)&gt;'Feuille1-Catégories'!$B$6,"",ROW()-ROW($A$19))</f>
        <v/>
      </c>
      <c r="B694" s="33" t="str">
        <f t="shared" si="31"/>
        <v/>
      </c>
      <c r="C694" s="10" t="str">
        <f t="shared" si="32"/>
        <v/>
      </c>
      <c r="D694" s="10" t="str">
        <f>IF('Feuille3-Coût de production'!D694&lt;&gt;"",'Feuille3-Coût de production'!D694,"")</f>
        <v/>
      </c>
      <c r="E694" s="10" t="str">
        <f t="shared" si="33"/>
        <v/>
      </c>
      <c r="F694" s="7" t="str">
        <f ca="1">IF(AND($A694&lt;&gt;"",F$9&lt;&gt;""),IF(HLOOKUP(F$9,'Feuille1-Catégories'!$C$1:$G$2,2,FALSE)="OUI",F$3,IF(HLOOKUP(F$9,'Feuille1-Catégories'!$C$1:$G$3,3,FALSE)="OUI",OFFSET(F$3,MOD(QUOTIENT(ROW()-ROW($A$20),'Feuille1-Catégories'!$B$6/F$6),F$5),0),IF(MOD($A694-1-F$10,'Feuille1-Catégories'!$F$5+1)=0,F$3,""))),"")</f>
        <v/>
      </c>
      <c r="G694" s="7" t="str">
        <f ca="1">IF(AND($A694&lt;&gt;"",G$9&lt;&gt;""),IF(HLOOKUP(G$9,'Feuille1-Catégories'!$C$1:$G$2,2,FALSE)="OUI",G$3,IF(HLOOKUP(G$9,'Feuille1-Catégories'!$C$1:$G$3,3,FALSE)="OUI",OFFSET(G$3,MOD(QUOTIENT(ROW()-ROW($A$20),'Feuille1-Catégories'!$B$6/G$6),G$5),0),IF(MOD($A694-1-G$10,'Feuille1-Catégories'!$F$5+1)=0,G$3,""))),"")</f>
        <v/>
      </c>
      <c r="H694" s="7" t="str">
        <f ca="1">IF(AND($A694&lt;&gt;"",H$9&lt;&gt;""),IF(HLOOKUP(H$9,'Feuille1-Catégories'!$C$1:$G$2,2,FALSE)="OUI",H$3,IF(HLOOKUP(H$9,'Feuille1-Catégories'!$C$1:$G$3,3,FALSE)="OUI",OFFSET(H$3,MOD(QUOTIENT(ROW()-ROW($A$20),'Feuille1-Catégories'!$B$6/H$6),H$5),0),IF(MOD($A694-1-H$10,'Feuille1-Catégories'!$F$5+1)=0,H$3,""))),"")</f>
        <v/>
      </c>
      <c r="I694" s="7" t="str">
        <f ca="1">IF(AND($A694&lt;&gt;"",I$9&lt;&gt;""),IF(HLOOKUP(I$9,'Feuille1-Catégories'!$C$1:$G$2,2,FALSE)="OUI",I$3,IF(HLOOKUP(I$9,'Feuille1-Catégories'!$C$1:$G$3,3,FALSE)="OUI",OFFSET(I$3,MOD(QUOTIENT(ROW()-ROW($A$20),'Feuille1-Catégories'!$B$6/I$6),I$5),0),IF(MOD($A694-1-I$10,'Feuille1-Catégories'!$F$5+1)=0,I$3,""))),"")</f>
        <v/>
      </c>
      <c r="J694" s="7" t="str">
        <f ca="1">IF(AND($A694&lt;&gt;"",J$9&lt;&gt;""),IF(HLOOKUP(J$9,'Feuille1-Catégories'!$C$1:$G$2,2,FALSE)="OUI",J$3,IF(HLOOKUP(J$9,'Feuille1-Catégories'!$C$1:$G$3,3,FALSE)="OUI",OFFSET(J$3,MOD(QUOTIENT(ROW()-ROW($A$20),'Feuille1-Catégories'!$B$6/J$6),J$5),0),IF(MOD($A694-1-J$10,'Feuille1-Catégories'!$F$5+1)=0,J$3,""))),"")</f>
        <v/>
      </c>
      <c r="K694" s="7" t="str">
        <f ca="1">IF(AND($A694&lt;&gt;"",K$9&lt;&gt;""),IF(HLOOKUP(K$9,'Feuille1-Catégories'!$C$1:$G$2,2,FALSE)="OUI",K$3,IF(HLOOKUP(K$9,'Feuille1-Catégories'!$C$1:$G$3,3,FALSE)="OUI",OFFSET(K$3,MOD(QUOTIENT(ROW()-ROW($A$20),'Feuille1-Catégories'!$B$6/K$6),K$5),0),IF(MOD($A694-1-K$10,'Feuille1-Catégories'!$F$5+1)=0,K$3,""))),"")</f>
        <v/>
      </c>
      <c r="L694" s="7" t="str">
        <f ca="1">IF(AND($A694&lt;&gt;"",L$9&lt;&gt;""),IF(HLOOKUP(L$9,'Feuille1-Catégories'!$C$1:$G$2,2,FALSE)="OUI",L$3,IF(HLOOKUP(L$9,'Feuille1-Catégories'!$C$1:$G$3,3,FALSE)="OUI",OFFSET(L$3,MOD(QUOTIENT(ROW()-ROW($A$20),'Feuille1-Catégories'!$B$6/L$6),L$5),0),IF(MOD($A694-1-L$10,'Feuille1-Catégories'!$F$5+1)=0,L$3,""))),"")</f>
        <v/>
      </c>
      <c r="M694" s="7" t="str">
        <f ca="1">IF(AND($A694&lt;&gt;"",M$9&lt;&gt;""),IF(HLOOKUP(M$9,'Feuille1-Catégories'!$C$1:$G$2,2,FALSE)="OUI",M$3,IF(HLOOKUP(M$9,'Feuille1-Catégories'!$C$1:$G$3,3,FALSE)="OUI",OFFSET(M$3,MOD(QUOTIENT(ROW()-ROW($A$20),'Feuille1-Catégories'!$B$6/M$6),M$5),0),IF(MOD($A694-1-M$10,'Feuille1-Catégories'!$F$5+1)=0,M$3,""))),"")</f>
        <v/>
      </c>
      <c r="N694" s="7" t="str">
        <f ca="1">IF(AND($A694&lt;&gt;"",N$9&lt;&gt;""),IF(HLOOKUP(N$9,'Feuille1-Catégories'!$C$1:$G$2,2,FALSE)="OUI",N$3,IF(HLOOKUP(N$9,'Feuille1-Catégories'!$C$1:$G$3,3,FALSE)="OUI",OFFSET(N$3,MOD(QUOTIENT(ROW()-ROW($A$20),'Feuille1-Catégories'!$B$6/N$6),N$5),0),IF(MOD($A694-1-N$10,'Feuille1-Catégories'!$F$5+1)=0,N$3,""))),"")</f>
        <v/>
      </c>
      <c r="O694" s="7" t="str">
        <f ca="1">IF(AND($A694&lt;&gt;"",O$9&lt;&gt;""),IF(HLOOKUP(O$9,'Feuille1-Catégories'!$C$1:$G$2,2,FALSE)="OUI",O$3,IF(HLOOKUP(O$9,'Feuille1-Catégories'!$C$1:$G$3,3,FALSE)="OUI",OFFSET(O$3,MOD(QUOTIENT(ROW()-ROW($A$20),'Feuille1-Catégories'!$B$6/O$6),O$5),0),IF(MOD($A694-1-O$10,'Feuille1-Catégories'!$F$5+1)=0,O$3,""))),"")</f>
        <v/>
      </c>
      <c r="P694" s="7" t="str">
        <f ca="1">IF(AND($A694&lt;&gt;"",P$9&lt;&gt;""),IF(HLOOKUP(P$9,'Feuille1-Catégories'!$C$1:$G$2,2,FALSE)="OUI",P$3,IF(HLOOKUP(P$9,'Feuille1-Catégories'!$C$1:$G$3,3,FALSE)="OUI",OFFSET(P$3,MOD(QUOTIENT(ROW()-ROW($A$20),'Feuille1-Catégories'!$B$6/P$6),P$5),0),IF(MOD($A694-1-P$10,'Feuille1-Catégories'!$F$5+1)=0,P$3,""))),"")</f>
        <v/>
      </c>
      <c r="Q694" s="7" t="str">
        <f ca="1">IF(AND($A694&lt;&gt;"",Q$9&lt;&gt;""),IF(HLOOKUP(Q$9,'Feuille1-Catégories'!$C$1:$G$2,2,FALSE)="OUI",Q$3,IF(HLOOKUP(Q$9,'Feuille1-Catégories'!$C$1:$G$3,3,FALSE)="OUI",OFFSET(Q$3,MOD(QUOTIENT(ROW()-ROW($A$20),'Feuille1-Catégories'!$B$6/Q$6),Q$5),0),IF(MOD($A694-1-Q$10,'Feuille1-Catégories'!$F$5+1)=0,Q$3,""))),"")</f>
        <v/>
      </c>
      <c r="R694" s="7" t="str">
        <f ca="1">IF(AND($A694&lt;&gt;"",R$9&lt;&gt;""),IF(HLOOKUP(R$9,'Feuille1-Catégories'!$C$1:$G$2,2,FALSE)="OUI",R$3,IF(HLOOKUP(R$9,'Feuille1-Catégories'!$C$1:$G$3,3,FALSE)="OUI",OFFSET(R$3,MOD(QUOTIENT(ROW()-ROW($A$20),'Feuille1-Catégories'!$B$6/R$6),R$5),0),IF(MOD($A694-1-R$10,'Feuille1-Catégories'!$F$5+1)=0,R$3,""))),"")</f>
        <v/>
      </c>
      <c r="S694" s="7" t="str">
        <f ca="1">IF(AND($A694&lt;&gt;"",S$9&lt;&gt;""),IF(HLOOKUP(S$9,'Feuille1-Catégories'!$C$1:$G$2,2,FALSE)="OUI",S$3,IF(HLOOKUP(S$9,'Feuille1-Catégories'!$C$1:$G$3,3,FALSE)="OUI",OFFSET(S$3,MOD(QUOTIENT(ROW()-ROW($A$20),'Feuille1-Catégories'!$B$6/S$6),S$5),0),IF(MOD($A694-1-S$10,'Feuille1-Catégories'!$F$5+1)=0,S$3,""))),"")</f>
        <v/>
      </c>
      <c r="T694" s="7" t="str">
        <f ca="1">IF(AND($A694&lt;&gt;"",T$9&lt;&gt;""),IF(HLOOKUP(T$9,'Feuille1-Catégories'!$C$1:$G$2,2,FALSE)="OUI",T$3,IF(HLOOKUP(T$9,'Feuille1-Catégories'!$C$1:$G$3,3,FALSE)="OUI",OFFSET(T$3,MOD(QUOTIENT(ROW()-ROW($A$20),'Feuille1-Catégories'!$B$6/T$6),T$5),0),IF(MOD($A694-1-T$10,'Feuille1-Catégories'!$F$5+1)=0,T$3,""))),"")</f>
        <v/>
      </c>
      <c r="U694" s="7" t="str">
        <f ca="1">IF(AND($A694&lt;&gt;"",U$9&lt;&gt;""),IF(HLOOKUP(U$9,'Feuille1-Catégories'!$C$1:$G$2,2,FALSE)="OUI",U$3,IF(HLOOKUP(U$9,'Feuille1-Catégories'!$C$1:$G$3,3,FALSE)="OUI",OFFSET(U$3,MOD(QUOTIENT(ROW()-ROW($A$20),'Feuille1-Catégories'!$B$6/U$6),U$5),0),IF(MOD($A694-1-U$10,'Feuille1-Catégories'!$F$5+1)=0,U$3,""))),"")</f>
        <v/>
      </c>
      <c r="V694" s="7" t="str">
        <f ca="1">IF(AND($A694&lt;&gt;"",V$9&lt;&gt;""),IF(HLOOKUP(V$9,'Feuille1-Catégories'!$C$1:$G$2,2,FALSE)="OUI",V$3,IF(HLOOKUP(V$9,'Feuille1-Catégories'!$C$1:$G$3,3,FALSE)="OUI",OFFSET(V$3,MOD(QUOTIENT(ROW()-ROW($A$20),'Feuille1-Catégories'!$B$6/V$6),V$5),0),IF(MOD($A694-1-V$10,'Feuille1-Catégories'!$F$5+1)=0,V$3,""))),"")</f>
        <v/>
      </c>
      <c r="W694" s="7" t="str">
        <f ca="1">IF(AND($A694&lt;&gt;"",W$9&lt;&gt;""),IF(HLOOKUP(W$9,'Feuille1-Catégories'!$C$1:$G$2,2,FALSE)="OUI",W$3,IF(HLOOKUP(W$9,'Feuille1-Catégories'!$C$1:$G$3,3,FALSE)="OUI",OFFSET(W$3,MOD(QUOTIENT(ROW()-ROW($A$20),'Feuille1-Catégories'!$B$6/W$6),W$5),0),IF(MOD($A694-1-W$10,'Feuille1-Catégories'!$F$5+1)=0,W$3,""))),"")</f>
        <v/>
      </c>
      <c r="X694" s="7" t="str">
        <f ca="1">IF(AND($A694&lt;&gt;"",X$9&lt;&gt;""),IF(HLOOKUP(X$9,'Feuille1-Catégories'!$C$1:$G$2,2,FALSE)="OUI",X$3,IF(HLOOKUP(X$9,'Feuille1-Catégories'!$C$1:$G$3,3,FALSE)="OUI",OFFSET(X$3,MOD(QUOTIENT(ROW()-ROW($A$20),'Feuille1-Catégories'!$B$6/X$6),X$5),0),IF(MOD($A694-1-X$10,'Feuille1-Catégories'!$F$5+1)=0,X$3,""))),"")</f>
        <v/>
      </c>
      <c r="Y694" s="7" t="str">
        <f ca="1">IF(AND($A694&lt;&gt;"",Y$9&lt;&gt;""),IF(HLOOKUP(Y$9,'Feuille1-Catégories'!$C$1:$G$2,2,FALSE)="OUI",Y$3,IF(HLOOKUP(Y$9,'Feuille1-Catégories'!$C$1:$G$3,3,FALSE)="OUI",OFFSET(Y$3,MOD(QUOTIENT(ROW()-ROW($A$20),'Feuille1-Catégories'!$B$6/Y$6),Y$5),0),IF(MOD($A694-1-Y$10,'Feuille1-Catégories'!$F$5+1)=0,Y$3,""))),"")</f>
        <v/>
      </c>
      <c r="Z694" s="7" t="str">
        <f ca="1">IF(AND($A694&lt;&gt;"",Z$9&lt;&gt;""),IF(HLOOKUP(Z$9,'Feuille1-Catégories'!$C$1:$G$2,2,FALSE)="OUI",Z$3,IF(HLOOKUP(Z$9,'Feuille1-Catégories'!$C$1:$G$3,3,FALSE)="OUI",OFFSET(Z$3,MOD(QUOTIENT(ROW()-ROW($A$20),'Feuille1-Catégories'!$B$6/Z$6),Z$5),0),"")),"")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95" spans="1:26" ht="17" x14ac:dyDescent="0.2">
      <c r="A695" s="21" t="str">
        <f>IF(ROW()-ROW($A$19)&gt;'Feuille1-Catégories'!$B$6,"",ROW()-ROW($A$19))</f>
        <v/>
      </c>
      <c r="B695" s="33" t="str">
        <f t="shared" si="31"/>
        <v/>
      </c>
      <c r="C695" s="10" t="str">
        <f t="shared" si="32"/>
        <v/>
      </c>
      <c r="D695" s="10" t="str">
        <f>IF('Feuille3-Coût de production'!D695&lt;&gt;"",'Feuille3-Coût de production'!D695,"")</f>
        <v/>
      </c>
      <c r="E695" s="10" t="str">
        <f t="shared" si="33"/>
        <v/>
      </c>
      <c r="F695" s="7" t="str">
        <f ca="1">IF(AND($A695&lt;&gt;"",F$9&lt;&gt;""),IF(HLOOKUP(F$9,'Feuille1-Catégories'!$C$1:$G$2,2,FALSE)="OUI",F$3,IF(HLOOKUP(F$9,'Feuille1-Catégories'!$C$1:$G$3,3,FALSE)="OUI",OFFSET(F$3,MOD(QUOTIENT(ROW()-ROW($A$20),'Feuille1-Catégories'!$B$6/F$6),F$5),0),IF(MOD($A695-1-F$10,'Feuille1-Catégories'!$F$5+1)=0,F$3,""))),"")</f>
        <v/>
      </c>
      <c r="G695" s="7" t="str">
        <f ca="1">IF(AND($A695&lt;&gt;"",G$9&lt;&gt;""),IF(HLOOKUP(G$9,'Feuille1-Catégories'!$C$1:$G$2,2,FALSE)="OUI",G$3,IF(HLOOKUP(G$9,'Feuille1-Catégories'!$C$1:$G$3,3,FALSE)="OUI",OFFSET(G$3,MOD(QUOTIENT(ROW()-ROW($A$20),'Feuille1-Catégories'!$B$6/G$6),G$5),0),IF(MOD($A695-1-G$10,'Feuille1-Catégories'!$F$5+1)=0,G$3,""))),"")</f>
        <v/>
      </c>
      <c r="H695" s="7" t="str">
        <f ca="1">IF(AND($A695&lt;&gt;"",H$9&lt;&gt;""),IF(HLOOKUP(H$9,'Feuille1-Catégories'!$C$1:$G$2,2,FALSE)="OUI",H$3,IF(HLOOKUP(H$9,'Feuille1-Catégories'!$C$1:$G$3,3,FALSE)="OUI",OFFSET(H$3,MOD(QUOTIENT(ROW()-ROW($A$20),'Feuille1-Catégories'!$B$6/H$6),H$5),0),IF(MOD($A695-1-H$10,'Feuille1-Catégories'!$F$5+1)=0,H$3,""))),"")</f>
        <v/>
      </c>
      <c r="I695" s="7" t="str">
        <f ca="1">IF(AND($A695&lt;&gt;"",I$9&lt;&gt;""),IF(HLOOKUP(I$9,'Feuille1-Catégories'!$C$1:$G$2,2,FALSE)="OUI",I$3,IF(HLOOKUP(I$9,'Feuille1-Catégories'!$C$1:$G$3,3,FALSE)="OUI",OFFSET(I$3,MOD(QUOTIENT(ROW()-ROW($A$20),'Feuille1-Catégories'!$B$6/I$6),I$5),0),IF(MOD($A695-1-I$10,'Feuille1-Catégories'!$F$5+1)=0,I$3,""))),"")</f>
        <v/>
      </c>
      <c r="J695" s="7" t="str">
        <f ca="1">IF(AND($A695&lt;&gt;"",J$9&lt;&gt;""),IF(HLOOKUP(J$9,'Feuille1-Catégories'!$C$1:$G$2,2,FALSE)="OUI",J$3,IF(HLOOKUP(J$9,'Feuille1-Catégories'!$C$1:$G$3,3,FALSE)="OUI",OFFSET(J$3,MOD(QUOTIENT(ROW()-ROW($A$20),'Feuille1-Catégories'!$B$6/J$6),J$5),0),IF(MOD($A695-1-J$10,'Feuille1-Catégories'!$F$5+1)=0,J$3,""))),"")</f>
        <v/>
      </c>
      <c r="K695" s="7" t="str">
        <f ca="1">IF(AND($A695&lt;&gt;"",K$9&lt;&gt;""),IF(HLOOKUP(K$9,'Feuille1-Catégories'!$C$1:$G$2,2,FALSE)="OUI",K$3,IF(HLOOKUP(K$9,'Feuille1-Catégories'!$C$1:$G$3,3,FALSE)="OUI",OFFSET(K$3,MOD(QUOTIENT(ROW()-ROW($A$20),'Feuille1-Catégories'!$B$6/K$6),K$5),0),IF(MOD($A695-1-K$10,'Feuille1-Catégories'!$F$5+1)=0,K$3,""))),"")</f>
        <v/>
      </c>
      <c r="L695" s="7" t="str">
        <f ca="1">IF(AND($A695&lt;&gt;"",L$9&lt;&gt;""),IF(HLOOKUP(L$9,'Feuille1-Catégories'!$C$1:$G$2,2,FALSE)="OUI",L$3,IF(HLOOKUP(L$9,'Feuille1-Catégories'!$C$1:$G$3,3,FALSE)="OUI",OFFSET(L$3,MOD(QUOTIENT(ROW()-ROW($A$20),'Feuille1-Catégories'!$B$6/L$6),L$5),0),IF(MOD($A695-1-L$10,'Feuille1-Catégories'!$F$5+1)=0,L$3,""))),"")</f>
        <v/>
      </c>
      <c r="M695" s="7" t="str">
        <f ca="1">IF(AND($A695&lt;&gt;"",M$9&lt;&gt;""),IF(HLOOKUP(M$9,'Feuille1-Catégories'!$C$1:$G$2,2,FALSE)="OUI",M$3,IF(HLOOKUP(M$9,'Feuille1-Catégories'!$C$1:$G$3,3,FALSE)="OUI",OFFSET(M$3,MOD(QUOTIENT(ROW()-ROW($A$20),'Feuille1-Catégories'!$B$6/M$6),M$5),0),IF(MOD($A695-1-M$10,'Feuille1-Catégories'!$F$5+1)=0,M$3,""))),"")</f>
        <v/>
      </c>
      <c r="N695" s="7" t="str">
        <f ca="1">IF(AND($A695&lt;&gt;"",N$9&lt;&gt;""),IF(HLOOKUP(N$9,'Feuille1-Catégories'!$C$1:$G$2,2,FALSE)="OUI",N$3,IF(HLOOKUP(N$9,'Feuille1-Catégories'!$C$1:$G$3,3,FALSE)="OUI",OFFSET(N$3,MOD(QUOTIENT(ROW()-ROW($A$20),'Feuille1-Catégories'!$B$6/N$6),N$5),0),IF(MOD($A695-1-N$10,'Feuille1-Catégories'!$F$5+1)=0,N$3,""))),"")</f>
        <v/>
      </c>
      <c r="O695" s="7" t="str">
        <f ca="1">IF(AND($A695&lt;&gt;"",O$9&lt;&gt;""),IF(HLOOKUP(O$9,'Feuille1-Catégories'!$C$1:$G$2,2,FALSE)="OUI",O$3,IF(HLOOKUP(O$9,'Feuille1-Catégories'!$C$1:$G$3,3,FALSE)="OUI",OFFSET(O$3,MOD(QUOTIENT(ROW()-ROW($A$20),'Feuille1-Catégories'!$B$6/O$6),O$5),0),IF(MOD($A695-1-O$10,'Feuille1-Catégories'!$F$5+1)=0,O$3,""))),"")</f>
        <v/>
      </c>
      <c r="P695" s="7" t="str">
        <f ca="1">IF(AND($A695&lt;&gt;"",P$9&lt;&gt;""),IF(HLOOKUP(P$9,'Feuille1-Catégories'!$C$1:$G$2,2,FALSE)="OUI",P$3,IF(HLOOKUP(P$9,'Feuille1-Catégories'!$C$1:$G$3,3,FALSE)="OUI",OFFSET(P$3,MOD(QUOTIENT(ROW()-ROW($A$20),'Feuille1-Catégories'!$B$6/P$6),P$5),0),IF(MOD($A695-1-P$10,'Feuille1-Catégories'!$F$5+1)=0,P$3,""))),"")</f>
        <v/>
      </c>
      <c r="Q695" s="7" t="str">
        <f ca="1">IF(AND($A695&lt;&gt;"",Q$9&lt;&gt;""),IF(HLOOKUP(Q$9,'Feuille1-Catégories'!$C$1:$G$2,2,FALSE)="OUI",Q$3,IF(HLOOKUP(Q$9,'Feuille1-Catégories'!$C$1:$G$3,3,FALSE)="OUI",OFFSET(Q$3,MOD(QUOTIENT(ROW()-ROW($A$20),'Feuille1-Catégories'!$B$6/Q$6),Q$5),0),IF(MOD($A695-1-Q$10,'Feuille1-Catégories'!$F$5+1)=0,Q$3,""))),"")</f>
        <v/>
      </c>
      <c r="R695" s="7" t="str">
        <f ca="1">IF(AND($A695&lt;&gt;"",R$9&lt;&gt;""),IF(HLOOKUP(R$9,'Feuille1-Catégories'!$C$1:$G$2,2,FALSE)="OUI",R$3,IF(HLOOKUP(R$9,'Feuille1-Catégories'!$C$1:$G$3,3,FALSE)="OUI",OFFSET(R$3,MOD(QUOTIENT(ROW()-ROW($A$20),'Feuille1-Catégories'!$B$6/R$6),R$5),0),IF(MOD($A695-1-R$10,'Feuille1-Catégories'!$F$5+1)=0,R$3,""))),"")</f>
        <v/>
      </c>
      <c r="S695" s="7" t="str">
        <f ca="1">IF(AND($A695&lt;&gt;"",S$9&lt;&gt;""),IF(HLOOKUP(S$9,'Feuille1-Catégories'!$C$1:$G$2,2,FALSE)="OUI",S$3,IF(HLOOKUP(S$9,'Feuille1-Catégories'!$C$1:$G$3,3,FALSE)="OUI",OFFSET(S$3,MOD(QUOTIENT(ROW()-ROW($A$20),'Feuille1-Catégories'!$B$6/S$6),S$5),0),IF(MOD($A695-1-S$10,'Feuille1-Catégories'!$F$5+1)=0,S$3,""))),"")</f>
        <v/>
      </c>
      <c r="T695" s="7" t="str">
        <f ca="1">IF(AND($A695&lt;&gt;"",T$9&lt;&gt;""),IF(HLOOKUP(T$9,'Feuille1-Catégories'!$C$1:$G$2,2,FALSE)="OUI",T$3,IF(HLOOKUP(T$9,'Feuille1-Catégories'!$C$1:$G$3,3,FALSE)="OUI",OFFSET(T$3,MOD(QUOTIENT(ROW()-ROW($A$20),'Feuille1-Catégories'!$B$6/T$6),T$5),0),IF(MOD($A695-1-T$10,'Feuille1-Catégories'!$F$5+1)=0,T$3,""))),"")</f>
        <v/>
      </c>
      <c r="U695" s="7" t="str">
        <f ca="1">IF(AND($A695&lt;&gt;"",U$9&lt;&gt;""),IF(HLOOKUP(U$9,'Feuille1-Catégories'!$C$1:$G$2,2,FALSE)="OUI",U$3,IF(HLOOKUP(U$9,'Feuille1-Catégories'!$C$1:$G$3,3,FALSE)="OUI",OFFSET(U$3,MOD(QUOTIENT(ROW()-ROW($A$20),'Feuille1-Catégories'!$B$6/U$6),U$5),0),IF(MOD($A695-1-U$10,'Feuille1-Catégories'!$F$5+1)=0,U$3,""))),"")</f>
        <v/>
      </c>
      <c r="V695" s="7" t="str">
        <f ca="1">IF(AND($A695&lt;&gt;"",V$9&lt;&gt;""),IF(HLOOKUP(V$9,'Feuille1-Catégories'!$C$1:$G$2,2,FALSE)="OUI",V$3,IF(HLOOKUP(V$9,'Feuille1-Catégories'!$C$1:$G$3,3,FALSE)="OUI",OFFSET(V$3,MOD(QUOTIENT(ROW()-ROW($A$20),'Feuille1-Catégories'!$B$6/V$6),V$5),0),IF(MOD($A695-1-V$10,'Feuille1-Catégories'!$F$5+1)=0,V$3,""))),"")</f>
        <v/>
      </c>
      <c r="W695" s="7" t="str">
        <f ca="1">IF(AND($A695&lt;&gt;"",W$9&lt;&gt;""),IF(HLOOKUP(W$9,'Feuille1-Catégories'!$C$1:$G$2,2,FALSE)="OUI",W$3,IF(HLOOKUP(W$9,'Feuille1-Catégories'!$C$1:$G$3,3,FALSE)="OUI",OFFSET(W$3,MOD(QUOTIENT(ROW()-ROW($A$20),'Feuille1-Catégories'!$B$6/W$6),W$5),0),IF(MOD($A695-1-W$10,'Feuille1-Catégories'!$F$5+1)=0,W$3,""))),"")</f>
        <v/>
      </c>
      <c r="X695" s="7" t="str">
        <f ca="1">IF(AND($A695&lt;&gt;"",X$9&lt;&gt;""),IF(HLOOKUP(X$9,'Feuille1-Catégories'!$C$1:$G$2,2,FALSE)="OUI",X$3,IF(HLOOKUP(X$9,'Feuille1-Catégories'!$C$1:$G$3,3,FALSE)="OUI",OFFSET(X$3,MOD(QUOTIENT(ROW()-ROW($A$20),'Feuille1-Catégories'!$B$6/X$6),X$5),0),IF(MOD($A695-1-X$10,'Feuille1-Catégories'!$F$5+1)=0,X$3,""))),"")</f>
        <v/>
      </c>
      <c r="Y695" s="7" t="str">
        <f ca="1">IF(AND($A695&lt;&gt;"",Y$9&lt;&gt;""),IF(HLOOKUP(Y$9,'Feuille1-Catégories'!$C$1:$G$2,2,FALSE)="OUI",Y$3,IF(HLOOKUP(Y$9,'Feuille1-Catégories'!$C$1:$G$3,3,FALSE)="OUI",OFFSET(Y$3,MOD(QUOTIENT(ROW()-ROW($A$20),'Feuille1-Catégories'!$B$6/Y$6),Y$5),0),IF(MOD($A695-1-Y$10,'Feuille1-Catégories'!$F$5+1)=0,Y$3,""))),"")</f>
        <v/>
      </c>
      <c r="Z695" s="7" t="str">
        <f ca="1">IF(AND($A695&lt;&gt;"",Z$9&lt;&gt;""),IF(HLOOKUP(Z$9,'Feuille1-Catégories'!$C$1:$G$2,2,FALSE)="OUI",Z$3,IF(HLOOKUP(Z$9,'Feuille1-Catégories'!$C$1:$G$3,3,FALSE)="OUI",OFFSET(Z$3,MOD(QUOTIENT(ROW()-ROW($A$20),'Feuille1-Catégories'!$B$6/Z$6),Z$5),0),"")),"")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96" spans="1:26" ht="17" x14ac:dyDescent="0.2">
      <c r="A696" s="21" t="str">
        <f>IF(ROW()-ROW($A$19)&gt;'Feuille1-Catégories'!$B$6,"",ROW()-ROW($A$19))</f>
        <v/>
      </c>
      <c r="B696" s="33" t="str">
        <f t="shared" si="31"/>
        <v/>
      </c>
      <c r="C696" s="10" t="str">
        <f t="shared" si="32"/>
        <v/>
      </c>
      <c r="D696" s="10" t="str">
        <f>IF('Feuille3-Coût de production'!D696&lt;&gt;"",'Feuille3-Coût de production'!D696,"")</f>
        <v/>
      </c>
      <c r="E696" s="10" t="str">
        <f t="shared" si="33"/>
        <v/>
      </c>
      <c r="F696" s="7" t="str">
        <f ca="1">IF(AND($A696&lt;&gt;"",F$9&lt;&gt;""),IF(HLOOKUP(F$9,'Feuille1-Catégories'!$C$1:$G$2,2,FALSE)="OUI",F$3,IF(HLOOKUP(F$9,'Feuille1-Catégories'!$C$1:$G$3,3,FALSE)="OUI",OFFSET(F$3,MOD(QUOTIENT(ROW()-ROW($A$20),'Feuille1-Catégories'!$B$6/F$6),F$5),0),IF(MOD($A696-1-F$10,'Feuille1-Catégories'!$F$5+1)=0,F$3,""))),"")</f>
        <v/>
      </c>
      <c r="G696" s="7" t="str">
        <f ca="1">IF(AND($A696&lt;&gt;"",G$9&lt;&gt;""),IF(HLOOKUP(G$9,'Feuille1-Catégories'!$C$1:$G$2,2,FALSE)="OUI",G$3,IF(HLOOKUP(G$9,'Feuille1-Catégories'!$C$1:$G$3,3,FALSE)="OUI",OFFSET(G$3,MOD(QUOTIENT(ROW()-ROW($A$20),'Feuille1-Catégories'!$B$6/G$6),G$5),0),IF(MOD($A696-1-G$10,'Feuille1-Catégories'!$F$5+1)=0,G$3,""))),"")</f>
        <v/>
      </c>
      <c r="H696" s="7" t="str">
        <f ca="1">IF(AND($A696&lt;&gt;"",H$9&lt;&gt;""),IF(HLOOKUP(H$9,'Feuille1-Catégories'!$C$1:$G$2,2,FALSE)="OUI",H$3,IF(HLOOKUP(H$9,'Feuille1-Catégories'!$C$1:$G$3,3,FALSE)="OUI",OFFSET(H$3,MOD(QUOTIENT(ROW()-ROW($A$20),'Feuille1-Catégories'!$B$6/H$6),H$5),0),IF(MOD($A696-1-H$10,'Feuille1-Catégories'!$F$5+1)=0,H$3,""))),"")</f>
        <v/>
      </c>
      <c r="I696" s="7" t="str">
        <f ca="1">IF(AND($A696&lt;&gt;"",I$9&lt;&gt;""),IF(HLOOKUP(I$9,'Feuille1-Catégories'!$C$1:$G$2,2,FALSE)="OUI",I$3,IF(HLOOKUP(I$9,'Feuille1-Catégories'!$C$1:$G$3,3,FALSE)="OUI",OFFSET(I$3,MOD(QUOTIENT(ROW()-ROW($A$20),'Feuille1-Catégories'!$B$6/I$6),I$5),0),IF(MOD($A696-1-I$10,'Feuille1-Catégories'!$F$5+1)=0,I$3,""))),"")</f>
        <v/>
      </c>
      <c r="J696" s="7" t="str">
        <f ca="1">IF(AND($A696&lt;&gt;"",J$9&lt;&gt;""),IF(HLOOKUP(J$9,'Feuille1-Catégories'!$C$1:$G$2,2,FALSE)="OUI",J$3,IF(HLOOKUP(J$9,'Feuille1-Catégories'!$C$1:$G$3,3,FALSE)="OUI",OFFSET(J$3,MOD(QUOTIENT(ROW()-ROW($A$20),'Feuille1-Catégories'!$B$6/J$6),J$5),0),IF(MOD($A696-1-J$10,'Feuille1-Catégories'!$F$5+1)=0,J$3,""))),"")</f>
        <v/>
      </c>
      <c r="K696" s="7" t="str">
        <f ca="1">IF(AND($A696&lt;&gt;"",K$9&lt;&gt;""),IF(HLOOKUP(K$9,'Feuille1-Catégories'!$C$1:$G$2,2,FALSE)="OUI",K$3,IF(HLOOKUP(K$9,'Feuille1-Catégories'!$C$1:$G$3,3,FALSE)="OUI",OFFSET(K$3,MOD(QUOTIENT(ROW()-ROW($A$20),'Feuille1-Catégories'!$B$6/K$6),K$5),0),IF(MOD($A696-1-K$10,'Feuille1-Catégories'!$F$5+1)=0,K$3,""))),"")</f>
        <v/>
      </c>
      <c r="L696" s="7" t="str">
        <f ca="1">IF(AND($A696&lt;&gt;"",L$9&lt;&gt;""),IF(HLOOKUP(L$9,'Feuille1-Catégories'!$C$1:$G$2,2,FALSE)="OUI",L$3,IF(HLOOKUP(L$9,'Feuille1-Catégories'!$C$1:$G$3,3,FALSE)="OUI",OFFSET(L$3,MOD(QUOTIENT(ROW()-ROW($A$20),'Feuille1-Catégories'!$B$6/L$6),L$5),0),IF(MOD($A696-1-L$10,'Feuille1-Catégories'!$F$5+1)=0,L$3,""))),"")</f>
        <v/>
      </c>
      <c r="M696" s="7" t="str">
        <f ca="1">IF(AND($A696&lt;&gt;"",M$9&lt;&gt;""),IF(HLOOKUP(M$9,'Feuille1-Catégories'!$C$1:$G$2,2,FALSE)="OUI",M$3,IF(HLOOKUP(M$9,'Feuille1-Catégories'!$C$1:$G$3,3,FALSE)="OUI",OFFSET(M$3,MOD(QUOTIENT(ROW()-ROW($A$20),'Feuille1-Catégories'!$B$6/M$6),M$5),0),IF(MOD($A696-1-M$10,'Feuille1-Catégories'!$F$5+1)=0,M$3,""))),"")</f>
        <v/>
      </c>
      <c r="N696" s="7" t="str">
        <f ca="1">IF(AND($A696&lt;&gt;"",N$9&lt;&gt;""),IF(HLOOKUP(N$9,'Feuille1-Catégories'!$C$1:$G$2,2,FALSE)="OUI",N$3,IF(HLOOKUP(N$9,'Feuille1-Catégories'!$C$1:$G$3,3,FALSE)="OUI",OFFSET(N$3,MOD(QUOTIENT(ROW()-ROW($A$20),'Feuille1-Catégories'!$B$6/N$6),N$5),0),IF(MOD($A696-1-N$10,'Feuille1-Catégories'!$F$5+1)=0,N$3,""))),"")</f>
        <v/>
      </c>
      <c r="O696" s="7" t="str">
        <f ca="1">IF(AND($A696&lt;&gt;"",O$9&lt;&gt;""),IF(HLOOKUP(O$9,'Feuille1-Catégories'!$C$1:$G$2,2,FALSE)="OUI",O$3,IF(HLOOKUP(O$9,'Feuille1-Catégories'!$C$1:$G$3,3,FALSE)="OUI",OFFSET(O$3,MOD(QUOTIENT(ROW()-ROW($A$20),'Feuille1-Catégories'!$B$6/O$6),O$5),0),IF(MOD($A696-1-O$10,'Feuille1-Catégories'!$F$5+1)=0,O$3,""))),"")</f>
        <v/>
      </c>
      <c r="P696" s="7" t="str">
        <f ca="1">IF(AND($A696&lt;&gt;"",P$9&lt;&gt;""),IF(HLOOKUP(P$9,'Feuille1-Catégories'!$C$1:$G$2,2,FALSE)="OUI",P$3,IF(HLOOKUP(P$9,'Feuille1-Catégories'!$C$1:$G$3,3,FALSE)="OUI",OFFSET(P$3,MOD(QUOTIENT(ROW()-ROW($A$20),'Feuille1-Catégories'!$B$6/P$6),P$5),0),IF(MOD($A696-1-P$10,'Feuille1-Catégories'!$F$5+1)=0,P$3,""))),"")</f>
        <v/>
      </c>
      <c r="Q696" s="7" t="str">
        <f ca="1">IF(AND($A696&lt;&gt;"",Q$9&lt;&gt;""),IF(HLOOKUP(Q$9,'Feuille1-Catégories'!$C$1:$G$2,2,FALSE)="OUI",Q$3,IF(HLOOKUP(Q$9,'Feuille1-Catégories'!$C$1:$G$3,3,FALSE)="OUI",OFFSET(Q$3,MOD(QUOTIENT(ROW()-ROW($A$20),'Feuille1-Catégories'!$B$6/Q$6),Q$5),0),IF(MOD($A696-1-Q$10,'Feuille1-Catégories'!$F$5+1)=0,Q$3,""))),"")</f>
        <v/>
      </c>
      <c r="R696" s="7" t="str">
        <f ca="1">IF(AND($A696&lt;&gt;"",R$9&lt;&gt;""),IF(HLOOKUP(R$9,'Feuille1-Catégories'!$C$1:$G$2,2,FALSE)="OUI",R$3,IF(HLOOKUP(R$9,'Feuille1-Catégories'!$C$1:$G$3,3,FALSE)="OUI",OFFSET(R$3,MOD(QUOTIENT(ROW()-ROW($A$20),'Feuille1-Catégories'!$B$6/R$6),R$5),0),IF(MOD($A696-1-R$10,'Feuille1-Catégories'!$F$5+1)=0,R$3,""))),"")</f>
        <v/>
      </c>
      <c r="S696" s="7" t="str">
        <f ca="1">IF(AND($A696&lt;&gt;"",S$9&lt;&gt;""),IF(HLOOKUP(S$9,'Feuille1-Catégories'!$C$1:$G$2,2,FALSE)="OUI",S$3,IF(HLOOKUP(S$9,'Feuille1-Catégories'!$C$1:$G$3,3,FALSE)="OUI",OFFSET(S$3,MOD(QUOTIENT(ROW()-ROW($A$20),'Feuille1-Catégories'!$B$6/S$6),S$5),0),IF(MOD($A696-1-S$10,'Feuille1-Catégories'!$F$5+1)=0,S$3,""))),"")</f>
        <v/>
      </c>
      <c r="T696" s="7" t="str">
        <f ca="1">IF(AND($A696&lt;&gt;"",T$9&lt;&gt;""),IF(HLOOKUP(T$9,'Feuille1-Catégories'!$C$1:$G$2,2,FALSE)="OUI",T$3,IF(HLOOKUP(T$9,'Feuille1-Catégories'!$C$1:$G$3,3,FALSE)="OUI",OFFSET(T$3,MOD(QUOTIENT(ROW()-ROW($A$20),'Feuille1-Catégories'!$B$6/T$6),T$5),0),IF(MOD($A696-1-T$10,'Feuille1-Catégories'!$F$5+1)=0,T$3,""))),"")</f>
        <v/>
      </c>
      <c r="U696" s="7" t="str">
        <f ca="1">IF(AND($A696&lt;&gt;"",U$9&lt;&gt;""),IF(HLOOKUP(U$9,'Feuille1-Catégories'!$C$1:$G$2,2,FALSE)="OUI",U$3,IF(HLOOKUP(U$9,'Feuille1-Catégories'!$C$1:$G$3,3,FALSE)="OUI",OFFSET(U$3,MOD(QUOTIENT(ROW()-ROW($A$20),'Feuille1-Catégories'!$B$6/U$6),U$5),0),IF(MOD($A696-1-U$10,'Feuille1-Catégories'!$F$5+1)=0,U$3,""))),"")</f>
        <v/>
      </c>
      <c r="V696" s="7" t="str">
        <f ca="1">IF(AND($A696&lt;&gt;"",V$9&lt;&gt;""),IF(HLOOKUP(V$9,'Feuille1-Catégories'!$C$1:$G$2,2,FALSE)="OUI",V$3,IF(HLOOKUP(V$9,'Feuille1-Catégories'!$C$1:$G$3,3,FALSE)="OUI",OFFSET(V$3,MOD(QUOTIENT(ROW()-ROW($A$20),'Feuille1-Catégories'!$B$6/V$6),V$5),0),IF(MOD($A696-1-V$10,'Feuille1-Catégories'!$F$5+1)=0,V$3,""))),"")</f>
        <v/>
      </c>
      <c r="W696" s="7" t="str">
        <f ca="1">IF(AND($A696&lt;&gt;"",W$9&lt;&gt;""),IF(HLOOKUP(W$9,'Feuille1-Catégories'!$C$1:$G$2,2,FALSE)="OUI",W$3,IF(HLOOKUP(W$9,'Feuille1-Catégories'!$C$1:$G$3,3,FALSE)="OUI",OFFSET(W$3,MOD(QUOTIENT(ROW()-ROW($A$20),'Feuille1-Catégories'!$B$6/W$6),W$5),0),IF(MOD($A696-1-W$10,'Feuille1-Catégories'!$F$5+1)=0,W$3,""))),"")</f>
        <v/>
      </c>
      <c r="X696" s="7" t="str">
        <f ca="1">IF(AND($A696&lt;&gt;"",X$9&lt;&gt;""),IF(HLOOKUP(X$9,'Feuille1-Catégories'!$C$1:$G$2,2,FALSE)="OUI",X$3,IF(HLOOKUP(X$9,'Feuille1-Catégories'!$C$1:$G$3,3,FALSE)="OUI",OFFSET(X$3,MOD(QUOTIENT(ROW()-ROW($A$20),'Feuille1-Catégories'!$B$6/X$6),X$5),0),IF(MOD($A696-1-X$10,'Feuille1-Catégories'!$F$5+1)=0,X$3,""))),"")</f>
        <v/>
      </c>
      <c r="Y696" s="7" t="str">
        <f ca="1">IF(AND($A696&lt;&gt;"",Y$9&lt;&gt;""),IF(HLOOKUP(Y$9,'Feuille1-Catégories'!$C$1:$G$2,2,FALSE)="OUI",Y$3,IF(HLOOKUP(Y$9,'Feuille1-Catégories'!$C$1:$G$3,3,FALSE)="OUI",OFFSET(Y$3,MOD(QUOTIENT(ROW()-ROW($A$20),'Feuille1-Catégories'!$B$6/Y$6),Y$5),0),IF(MOD($A696-1-Y$10,'Feuille1-Catégories'!$F$5+1)=0,Y$3,""))),"")</f>
        <v/>
      </c>
      <c r="Z696" s="7" t="str">
        <f ca="1">IF(AND($A696&lt;&gt;"",Z$9&lt;&gt;""),IF(HLOOKUP(Z$9,'Feuille1-Catégories'!$C$1:$G$2,2,FALSE)="OUI",Z$3,IF(HLOOKUP(Z$9,'Feuille1-Catégories'!$C$1:$G$3,3,FALSE)="OUI",OFFSET(Z$3,MOD(QUOTIENT(ROW()-ROW($A$20),'Feuille1-Catégories'!$B$6/Z$6),Z$5),0),"")),"")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97" spans="1:26" ht="17" x14ac:dyDescent="0.2">
      <c r="A697" s="21" t="str">
        <f>IF(ROW()-ROW($A$19)&gt;'Feuille1-Catégories'!$B$6,"",ROW()-ROW($A$19))</f>
        <v/>
      </c>
      <c r="B697" s="33" t="str">
        <f t="shared" si="31"/>
        <v/>
      </c>
      <c r="C697" s="10" t="str">
        <f t="shared" si="32"/>
        <v/>
      </c>
      <c r="D697" s="10" t="str">
        <f>IF('Feuille3-Coût de production'!D697&lt;&gt;"",'Feuille3-Coût de production'!D697,"")</f>
        <v/>
      </c>
      <c r="E697" s="10" t="str">
        <f t="shared" si="33"/>
        <v/>
      </c>
      <c r="F697" s="7" t="str">
        <f ca="1">IF(AND($A697&lt;&gt;"",F$9&lt;&gt;""),IF(HLOOKUP(F$9,'Feuille1-Catégories'!$C$1:$G$2,2,FALSE)="OUI",F$3,IF(HLOOKUP(F$9,'Feuille1-Catégories'!$C$1:$G$3,3,FALSE)="OUI",OFFSET(F$3,MOD(QUOTIENT(ROW()-ROW($A$20),'Feuille1-Catégories'!$B$6/F$6),F$5),0),IF(MOD($A697-1-F$10,'Feuille1-Catégories'!$F$5+1)=0,F$3,""))),"")</f>
        <v/>
      </c>
      <c r="G697" s="7" t="str">
        <f ca="1">IF(AND($A697&lt;&gt;"",G$9&lt;&gt;""),IF(HLOOKUP(G$9,'Feuille1-Catégories'!$C$1:$G$2,2,FALSE)="OUI",G$3,IF(HLOOKUP(G$9,'Feuille1-Catégories'!$C$1:$G$3,3,FALSE)="OUI",OFFSET(G$3,MOD(QUOTIENT(ROW()-ROW($A$20),'Feuille1-Catégories'!$B$6/G$6),G$5),0),IF(MOD($A697-1-G$10,'Feuille1-Catégories'!$F$5+1)=0,G$3,""))),"")</f>
        <v/>
      </c>
      <c r="H697" s="7" t="str">
        <f ca="1">IF(AND($A697&lt;&gt;"",H$9&lt;&gt;""),IF(HLOOKUP(H$9,'Feuille1-Catégories'!$C$1:$G$2,2,FALSE)="OUI",H$3,IF(HLOOKUP(H$9,'Feuille1-Catégories'!$C$1:$G$3,3,FALSE)="OUI",OFFSET(H$3,MOD(QUOTIENT(ROW()-ROW($A$20),'Feuille1-Catégories'!$B$6/H$6),H$5),0),IF(MOD($A697-1-H$10,'Feuille1-Catégories'!$F$5+1)=0,H$3,""))),"")</f>
        <v/>
      </c>
      <c r="I697" s="7" t="str">
        <f ca="1">IF(AND($A697&lt;&gt;"",I$9&lt;&gt;""),IF(HLOOKUP(I$9,'Feuille1-Catégories'!$C$1:$G$2,2,FALSE)="OUI",I$3,IF(HLOOKUP(I$9,'Feuille1-Catégories'!$C$1:$G$3,3,FALSE)="OUI",OFFSET(I$3,MOD(QUOTIENT(ROW()-ROW($A$20),'Feuille1-Catégories'!$B$6/I$6),I$5),0),IF(MOD($A697-1-I$10,'Feuille1-Catégories'!$F$5+1)=0,I$3,""))),"")</f>
        <v/>
      </c>
      <c r="J697" s="7" t="str">
        <f ca="1">IF(AND($A697&lt;&gt;"",J$9&lt;&gt;""),IF(HLOOKUP(J$9,'Feuille1-Catégories'!$C$1:$G$2,2,FALSE)="OUI",J$3,IF(HLOOKUP(J$9,'Feuille1-Catégories'!$C$1:$G$3,3,FALSE)="OUI",OFFSET(J$3,MOD(QUOTIENT(ROW()-ROW($A$20),'Feuille1-Catégories'!$B$6/J$6),J$5),0),IF(MOD($A697-1-J$10,'Feuille1-Catégories'!$F$5+1)=0,J$3,""))),"")</f>
        <v/>
      </c>
      <c r="K697" s="7" t="str">
        <f ca="1">IF(AND($A697&lt;&gt;"",K$9&lt;&gt;""),IF(HLOOKUP(K$9,'Feuille1-Catégories'!$C$1:$G$2,2,FALSE)="OUI",K$3,IF(HLOOKUP(K$9,'Feuille1-Catégories'!$C$1:$G$3,3,FALSE)="OUI",OFFSET(K$3,MOD(QUOTIENT(ROW()-ROW($A$20),'Feuille1-Catégories'!$B$6/K$6),K$5),0),IF(MOD($A697-1-K$10,'Feuille1-Catégories'!$F$5+1)=0,K$3,""))),"")</f>
        <v/>
      </c>
      <c r="L697" s="7" t="str">
        <f ca="1">IF(AND($A697&lt;&gt;"",L$9&lt;&gt;""),IF(HLOOKUP(L$9,'Feuille1-Catégories'!$C$1:$G$2,2,FALSE)="OUI",L$3,IF(HLOOKUP(L$9,'Feuille1-Catégories'!$C$1:$G$3,3,FALSE)="OUI",OFFSET(L$3,MOD(QUOTIENT(ROW()-ROW($A$20),'Feuille1-Catégories'!$B$6/L$6),L$5),0),IF(MOD($A697-1-L$10,'Feuille1-Catégories'!$F$5+1)=0,L$3,""))),"")</f>
        <v/>
      </c>
      <c r="M697" s="7" t="str">
        <f ca="1">IF(AND($A697&lt;&gt;"",M$9&lt;&gt;""),IF(HLOOKUP(M$9,'Feuille1-Catégories'!$C$1:$G$2,2,FALSE)="OUI",M$3,IF(HLOOKUP(M$9,'Feuille1-Catégories'!$C$1:$G$3,3,FALSE)="OUI",OFFSET(M$3,MOD(QUOTIENT(ROW()-ROW($A$20),'Feuille1-Catégories'!$B$6/M$6),M$5),0),IF(MOD($A697-1-M$10,'Feuille1-Catégories'!$F$5+1)=0,M$3,""))),"")</f>
        <v/>
      </c>
      <c r="N697" s="7" t="str">
        <f ca="1">IF(AND($A697&lt;&gt;"",N$9&lt;&gt;""),IF(HLOOKUP(N$9,'Feuille1-Catégories'!$C$1:$G$2,2,FALSE)="OUI",N$3,IF(HLOOKUP(N$9,'Feuille1-Catégories'!$C$1:$G$3,3,FALSE)="OUI",OFFSET(N$3,MOD(QUOTIENT(ROW()-ROW($A$20),'Feuille1-Catégories'!$B$6/N$6),N$5),0),IF(MOD($A697-1-N$10,'Feuille1-Catégories'!$F$5+1)=0,N$3,""))),"")</f>
        <v/>
      </c>
      <c r="O697" s="7" t="str">
        <f ca="1">IF(AND($A697&lt;&gt;"",O$9&lt;&gt;""),IF(HLOOKUP(O$9,'Feuille1-Catégories'!$C$1:$G$2,2,FALSE)="OUI",O$3,IF(HLOOKUP(O$9,'Feuille1-Catégories'!$C$1:$G$3,3,FALSE)="OUI",OFFSET(O$3,MOD(QUOTIENT(ROW()-ROW($A$20),'Feuille1-Catégories'!$B$6/O$6),O$5),0),IF(MOD($A697-1-O$10,'Feuille1-Catégories'!$F$5+1)=0,O$3,""))),"")</f>
        <v/>
      </c>
      <c r="P697" s="7" t="str">
        <f ca="1">IF(AND($A697&lt;&gt;"",P$9&lt;&gt;""),IF(HLOOKUP(P$9,'Feuille1-Catégories'!$C$1:$G$2,2,FALSE)="OUI",P$3,IF(HLOOKUP(P$9,'Feuille1-Catégories'!$C$1:$G$3,3,FALSE)="OUI",OFFSET(P$3,MOD(QUOTIENT(ROW()-ROW($A$20),'Feuille1-Catégories'!$B$6/P$6),P$5),0),IF(MOD($A697-1-P$10,'Feuille1-Catégories'!$F$5+1)=0,P$3,""))),"")</f>
        <v/>
      </c>
      <c r="Q697" s="7" t="str">
        <f ca="1">IF(AND($A697&lt;&gt;"",Q$9&lt;&gt;""),IF(HLOOKUP(Q$9,'Feuille1-Catégories'!$C$1:$G$2,2,FALSE)="OUI",Q$3,IF(HLOOKUP(Q$9,'Feuille1-Catégories'!$C$1:$G$3,3,FALSE)="OUI",OFFSET(Q$3,MOD(QUOTIENT(ROW()-ROW($A$20),'Feuille1-Catégories'!$B$6/Q$6),Q$5),0),IF(MOD($A697-1-Q$10,'Feuille1-Catégories'!$F$5+1)=0,Q$3,""))),"")</f>
        <v/>
      </c>
      <c r="R697" s="7" t="str">
        <f ca="1">IF(AND($A697&lt;&gt;"",R$9&lt;&gt;""),IF(HLOOKUP(R$9,'Feuille1-Catégories'!$C$1:$G$2,2,FALSE)="OUI",R$3,IF(HLOOKUP(R$9,'Feuille1-Catégories'!$C$1:$G$3,3,FALSE)="OUI",OFFSET(R$3,MOD(QUOTIENT(ROW()-ROW($A$20),'Feuille1-Catégories'!$B$6/R$6),R$5),0),IF(MOD($A697-1-R$10,'Feuille1-Catégories'!$F$5+1)=0,R$3,""))),"")</f>
        <v/>
      </c>
      <c r="S697" s="7" t="str">
        <f ca="1">IF(AND($A697&lt;&gt;"",S$9&lt;&gt;""),IF(HLOOKUP(S$9,'Feuille1-Catégories'!$C$1:$G$2,2,FALSE)="OUI",S$3,IF(HLOOKUP(S$9,'Feuille1-Catégories'!$C$1:$G$3,3,FALSE)="OUI",OFFSET(S$3,MOD(QUOTIENT(ROW()-ROW($A$20),'Feuille1-Catégories'!$B$6/S$6),S$5),0),IF(MOD($A697-1-S$10,'Feuille1-Catégories'!$F$5+1)=0,S$3,""))),"")</f>
        <v/>
      </c>
      <c r="T697" s="7" t="str">
        <f ca="1">IF(AND($A697&lt;&gt;"",T$9&lt;&gt;""),IF(HLOOKUP(T$9,'Feuille1-Catégories'!$C$1:$G$2,2,FALSE)="OUI",T$3,IF(HLOOKUP(T$9,'Feuille1-Catégories'!$C$1:$G$3,3,FALSE)="OUI",OFFSET(T$3,MOD(QUOTIENT(ROW()-ROW($A$20),'Feuille1-Catégories'!$B$6/T$6),T$5),0),IF(MOD($A697-1-T$10,'Feuille1-Catégories'!$F$5+1)=0,T$3,""))),"")</f>
        <v/>
      </c>
      <c r="U697" s="7" t="str">
        <f ca="1">IF(AND($A697&lt;&gt;"",U$9&lt;&gt;""),IF(HLOOKUP(U$9,'Feuille1-Catégories'!$C$1:$G$2,2,FALSE)="OUI",U$3,IF(HLOOKUP(U$9,'Feuille1-Catégories'!$C$1:$G$3,3,FALSE)="OUI",OFFSET(U$3,MOD(QUOTIENT(ROW()-ROW($A$20),'Feuille1-Catégories'!$B$6/U$6),U$5),0),IF(MOD($A697-1-U$10,'Feuille1-Catégories'!$F$5+1)=0,U$3,""))),"")</f>
        <v/>
      </c>
      <c r="V697" s="7" t="str">
        <f ca="1">IF(AND($A697&lt;&gt;"",V$9&lt;&gt;""),IF(HLOOKUP(V$9,'Feuille1-Catégories'!$C$1:$G$2,2,FALSE)="OUI",V$3,IF(HLOOKUP(V$9,'Feuille1-Catégories'!$C$1:$G$3,3,FALSE)="OUI",OFFSET(V$3,MOD(QUOTIENT(ROW()-ROW($A$20),'Feuille1-Catégories'!$B$6/V$6),V$5),0),IF(MOD($A697-1-V$10,'Feuille1-Catégories'!$F$5+1)=0,V$3,""))),"")</f>
        <v/>
      </c>
      <c r="W697" s="7" t="str">
        <f ca="1">IF(AND($A697&lt;&gt;"",W$9&lt;&gt;""),IF(HLOOKUP(W$9,'Feuille1-Catégories'!$C$1:$G$2,2,FALSE)="OUI",W$3,IF(HLOOKUP(W$9,'Feuille1-Catégories'!$C$1:$G$3,3,FALSE)="OUI",OFFSET(W$3,MOD(QUOTIENT(ROW()-ROW($A$20),'Feuille1-Catégories'!$B$6/W$6),W$5),0),IF(MOD($A697-1-W$10,'Feuille1-Catégories'!$F$5+1)=0,W$3,""))),"")</f>
        <v/>
      </c>
      <c r="X697" s="7" t="str">
        <f ca="1">IF(AND($A697&lt;&gt;"",X$9&lt;&gt;""),IF(HLOOKUP(X$9,'Feuille1-Catégories'!$C$1:$G$2,2,FALSE)="OUI",X$3,IF(HLOOKUP(X$9,'Feuille1-Catégories'!$C$1:$G$3,3,FALSE)="OUI",OFFSET(X$3,MOD(QUOTIENT(ROW()-ROW($A$20),'Feuille1-Catégories'!$B$6/X$6),X$5),0),IF(MOD($A697-1-X$10,'Feuille1-Catégories'!$F$5+1)=0,X$3,""))),"")</f>
        <v/>
      </c>
      <c r="Y697" s="7" t="str">
        <f ca="1">IF(AND($A697&lt;&gt;"",Y$9&lt;&gt;""),IF(HLOOKUP(Y$9,'Feuille1-Catégories'!$C$1:$G$2,2,FALSE)="OUI",Y$3,IF(HLOOKUP(Y$9,'Feuille1-Catégories'!$C$1:$G$3,3,FALSE)="OUI",OFFSET(Y$3,MOD(QUOTIENT(ROW()-ROW($A$20),'Feuille1-Catégories'!$B$6/Y$6),Y$5),0),IF(MOD($A697-1-Y$10,'Feuille1-Catégories'!$F$5+1)=0,Y$3,""))),"")</f>
        <v/>
      </c>
      <c r="Z697" s="7" t="str">
        <f ca="1">IF(AND($A697&lt;&gt;"",Z$9&lt;&gt;""),IF(HLOOKUP(Z$9,'Feuille1-Catégories'!$C$1:$G$2,2,FALSE)="OUI",Z$3,IF(HLOOKUP(Z$9,'Feuille1-Catégories'!$C$1:$G$3,3,FALSE)="OUI",OFFSET(Z$3,MOD(QUOTIENT(ROW()-ROW($A$20),'Feuille1-Catégories'!$B$6/Z$6),Z$5),0),"")),"")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98" spans="1:26" ht="17" x14ac:dyDescent="0.2">
      <c r="A698" s="21" t="str">
        <f>IF(ROW()-ROW($A$19)&gt;'Feuille1-Catégories'!$B$6,"",ROW()-ROW($A$19))</f>
        <v/>
      </c>
      <c r="B698" s="33" t="str">
        <f t="shared" si="31"/>
        <v/>
      </c>
      <c r="C698" s="10" t="str">
        <f t="shared" si="32"/>
        <v/>
      </c>
      <c r="D698" s="10" t="str">
        <f>IF('Feuille3-Coût de production'!D698&lt;&gt;"",'Feuille3-Coût de production'!D698,"")</f>
        <v/>
      </c>
      <c r="E698" s="10" t="str">
        <f t="shared" si="33"/>
        <v/>
      </c>
      <c r="F698" s="7" t="str">
        <f ca="1">IF(AND($A698&lt;&gt;"",F$9&lt;&gt;""),IF(HLOOKUP(F$9,'Feuille1-Catégories'!$C$1:$G$2,2,FALSE)="OUI",F$3,IF(HLOOKUP(F$9,'Feuille1-Catégories'!$C$1:$G$3,3,FALSE)="OUI",OFFSET(F$3,MOD(QUOTIENT(ROW()-ROW($A$20),'Feuille1-Catégories'!$B$6/F$6),F$5),0),IF(MOD($A698-1-F$10,'Feuille1-Catégories'!$F$5+1)=0,F$3,""))),"")</f>
        <v/>
      </c>
      <c r="G698" s="7" t="str">
        <f ca="1">IF(AND($A698&lt;&gt;"",G$9&lt;&gt;""),IF(HLOOKUP(G$9,'Feuille1-Catégories'!$C$1:$G$2,2,FALSE)="OUI",G$3,IF(HLOOKUP(G$9,'Feuille1-Catégories'!$C$1:$G$3,3,FALSE)="OUI",OFFSET(G$3,MOD(QUOTIENT(ROW()-ROW($A$20),'Feuille1-Catégories'!$B$6/G$6),G$5),0),IF(MOD($A698-1-G$10,'Feuille1-Catégories'!$F$5+1)=0,G$3,""))),"")</f>
        <v/>
      </c>
      <c r="H698" s="7" t="str">
        <f ca="1">IF(AND($A698&lt;&gt;"",H$9&lt;&gt;""),IF(HLOOKUP(H$9,'Feuille1-Catégories'!$C$1:$G$2,2,FALSE)="OUI",H$3,IF(HLOOKUP(H$9,'Feuille1-Catégories'!$C$1:$G$3,3,FALSE)="OUI",OFFSET(H$3,MOD(QUOTIENT(ROW()-ROW($A$20),'Feuille1-Catégories'!$B$6/H$6),H$5),0),IF(MOD($A698-1-H$10,'Feuille1-Catégories'!$F$5+1)=0,H$3,""))),"")</f>
        <v/>
      </c>
      <c r="I698" s="7" t="str">
        <f ca="1">IF(AND($A698&lt;&gt;"",I$9&lt;&gt;""),IF(HLOOKUP(I$9,'Feuille1-Catégories'!$C$1:$G$2,2,FALSE)="OUI",I$3,IF(HLOOKUP(I$9,'Feuille1-Catégories'!$C$1:$G$3,3,FALSE)="OUI",OFFSET(I$3,MOD(QUOTIENT(ROW()-ROW($A$20),'Feuille1-Catégories'!$B$6/I$6),I$5),0),IF(MOD($A698-1-I$10,'Feuille1-Catégories'!$F$5+1)=0,I$3,""))),"")</f>
        <v/>
      </c>
      <c r="J698" s="7" t="str">
        <f ca="1">IF(AND($A698&lt;&gt;"",J$9&lt;&gt;""),IF(HLOOKUP(J$9,'Feuille1-Catégories'!$C$1:$G$2,2,FALSE)="OUI",J$3,IF(HLOOKUP(J$9,'Feuille1-Catégories'!$C$1:$G$3,3,FALSE)="OUI",OFFSET(J$3,MOD(QUOTIENT(ROW()-ROW($A$20),'Feuille1-Catégories'!$B$6/J$6),J$5),0),IF(MOD($A698-1-J$10,'Feuille1-Catégories'!$F$5+1)=0,J$3,""))),"")</f>
        <v/>
      </c>
      <c r="K698" s="7" t="str">
        <f ca="1">IF(AND($A698&lt;&gt;"",K$9&lt;&gt;""),IF(HLOOKUP(K$9,'Feuille1-Catégories'!$C$1:$G$2,2,FALSE)="OUI",K$3,IF(HLOOKUP(K$9,'Feuille1-Catégories'!$C$1:$G$3,3,FALSE)="OUI",OFFSET(K$3,MOD(QUOTIENT(ROW()-ROW($A$20),'Feuille1-Catégories'!$B$6/K$6),K$5),0),IF(MOD($A698-1-K$10,'Feuille1-Catégories'!$F$5+1)=0,K$3,""))),"")</f>
        <v/>
      </c>
      <c r="L698" s="7" t="str">
        <f ca="1">IF(AND($A698&lt;&gt;"",L$9&lt;&gt;""),IF(HLOOKUP(L$9,'Feuille1-Catégories'!$C$1:$G$2,2,FALSE)="OUI",L$3,IF(HLOOKUP(L$9,'Feuille1-Catégories'!$C$1:$G$3,3,FALSE)="OUI",OFFSET(L$3,MOD(QUOTIENT(ROW()-ROW($A$20),'Feuille1-Catégories'!$B$6/L$6),L$5),0),IF(MOD($A698-1-L$10,'Feuille1-Catégories'!$F$5+1)=0,L$3,""))),"")</f>
        <v/>
      </c>
      <c r="M698" s="7" t="str">
        <f ca="1">IF(AND($A698&lt;&gt;"",M$9&lt;&gt;""),IF(HLOOKUP(M$9,'Feuille1-Catégories'!$C$1:$G$2,2,FALSE)="OUI",M$3,IF(HLOOKUP(M$9,'Feuille1-Catégories'!$C$1:$G$3,3,FALSE)="OUI",OFFSET(M$3,MOD(QUOTIENT(ROW()-ROW($A$20),'Feuille1-Catégories'!$B$6/M$6),M$5),0),IF(MOD($A698-1-M$10,'Feuille1-Catégories'!$F$5+1)=0,M$3,""))),"")</f>
        <v/>
      </c>
      <c r="N698" s="7" t="str">
        <f ca="1">IF(AND($A698&lt;&gt;"",N$9&lt;&gt;""),IF(HLOOKUP(N$9,'Feuille1-Catégories'!$C$1:$G$2,2,FALSE)="OUI",N$3,IF(HLOOKUP(N$9,'Feuille1-Catégories'!$C$1:$G$3,3,FALSE)="OUI",OFFSET(N$3,MOD(QUOTIENT(ROW()-ROW($A$20),'Feuille1-Catégories'!$B$6/N$6),N$5),0),IF(MOD($A698-1-N$10,'Feuille1-Catégories'!$F$5+1)=0,N$3,""))),"")</f>
        <v/>
      </c>
      <c r="O698" s="7" t="str">
        <f ca="1">IF(AND($A698&lt;&gt;"",O$9&lt;&gt;""),IF(HLOOKUP(O$9,'Feuille1-Catégories'!$C$1:$G$2,2,FALSE)="OUI",O$3,IF(HLOOKUP(O$9,'Feuille1-Catégories'!$C$1:$G$3,3,FALSE)="OUI",OFFSET(O$3,MOD(QUOTIENT(ROW()-ROW($A$20),'Feuille1-Catégories'!$B$6/O$6),O$5),0),IF(MOD($A698-1-O$10,'Feuille1-Catégories'!$F$5+1)=0,O$3,""))),"")</f>
        <v/>
      </c>
      <c r="P698" s="7" t="str">
        <f ca="1">IF(AND($A698&lt;&gt;"",P$9&lt;&gt;""),IF(HLOOKUP(P$9,'Feuille1-Catégories'!$C$1:$G$2,2,FALSE)="OUI",P$3,IF(HLOOKUP(P$9,'Feuille1-Catégories'!$C$1:$G$3,3,FALSE)="OUI",OFFSET(P$3,MOD(QUOTIENT(ROW()-ROW($A$20),'Feuille1-Catégories'!$B$6/P$6),P$5),0),IF(MOD($A698-1-P$10,'Feuille1-Catégories'!$F$5+1)=0,P$3,""))),"")</f>
        <v/>
      </c>
      <c r="Q698" s="7" t="str">
        <f ca="1">IF(AND($A698&lt;&gt;"",Q$9&lt;&gt;""),IF(HLOOKUP(Q$9,'Feuille1-Catégories'!$C$1:$G$2,2,FALSE)="OUI",Q$3,IF(HLOOKUP(Q$9,'Feuille1-Catégories'!$C$1:$G$3,3,FALSE)="OUI",OFFSET(Q$3,MOD(QUOTIENT(ROW()-ROW($A$20),'Feuille1-Catégories'!$B$6/Q$6),Q$5),0),IF(MOD($A698-1-Q$10,'Feuille1-Catégories'!$F$5+1)=0,Q$3,""))),"")</f>
        <v/>
      </c>
      <c r="R698" s="7" t="str">
        <f ca="1">IF(AND($A698&lt;&gt;"",R$9&lt;&gt;""),IF(HLOOKUP(R$9,'Feuille1-Catégories'!$C$1:$G$2,2,FALSE)="OUI",R$3,IF(HLOOKUP(R$9,'Feuille1-Catégories'!$C$1:$G$3,3,FALSE)="OUI",OFFSET(R$3,MOD(QUOTIENT(ROW()-ROW($A$20),'Feuille1-Catégories'!$B$6/R$6),R$5),0),IF(MOD($A698-1-R$10,'Feuille1-Catégories'!$F$5+1)=0,R$3,""))),"")</f>
        <v/>
      </c>
      <c r="S698" s="7" t="str">
        <f ca="1">IF(AND($A698&lt;&gt;"",S$9&lt;&gt;""),IF(HLOOKUP(S$9,'Feuille1-Catégories'!$C$1:$G$2,2,FALSE)="OUI",S$3,IF(HLOOKUP(S$9,'Feuille1-Catégories'!$C$1:$G$3,3,FALSE)="OUI",OFFSET(S$3,MOD(QUOTIENT(ROW()-ROW($A$20),'Feuille1-Catégories'!$B$6/S$6),S$5),0),IF(MOD($A698-1-S$10,'Feuille1-Catégories'!$F$5+1)=0,S$3,""))),"")</f>
        <v/>
      </c>
      <c r="T698" s="7" t="str">
        <f ca="1">IF(AND($A698&lt;&gt;"",T$9&lt;&gt;""),IF(HLOOKUP(T$9,'Feuille1-Catégories'!$C$1:$G$2,2,FALSE)="OUI",T$3,IF(HLOOKUP(T$9,'Feuille1-Catégories'!$C$1:$G$3,3,FALSE)="OUI",OFFSET(T$3,MOD(QUOTIENT(ROW()-ROW($A$20),'Feuille1-Catégories'!$B$6/T$6),T$5),0),IF(MOD($A698-1-T$10,'Feuille1-Catégories'!$F$5+1)=0,T$3,""))),"")</f>
        <v/>
      </c>
      <c r="U698" s="7" t="str">
        <f ca="1">IF(AND($A698&lt;&gt;"",U$9&lt;&gt;""),IF(HLOOKUP(U$9,'Feuille1-Catégories'!$C$1:$G$2,2,FALSE)="OUI",U$3,IF(HLOOKUP(U$9,'Feuille1-Catégories'!$C$1:$G$3,3,FALSE)="OUI",OFFSET(U$3,MOD(QUOTIENT(ROW()-ROW($A$20),'Feuille1-Catégories'!$B$6/U$6),U$5),0),IF(MOD($A698-1-U$10,'Feuille1-Catégories'!$F$5+1)=0,U$3,""))),"")</f>
        <v/>
      </c>
      <c r="V698" s="7" t="str">
        <f ca="1">IF(AND($A698&lt;&gt;"",V$9&lt;&gt;""),IF(HLOOKUP(V$9,'Feuille1-Catégories'!$C$1:$G$2,2,FALSE)="OUI",V$3,IF(HLOOKUP(V$9,'Feuille1-Catégories'!$C$1:$G$3,3,FALSE)="OUI",OFFSET(V$3,MOD(QUOTIENT(ROW()-ROW($A$20),'Feuille1-Catégories'!$B$6/V$6),V$5),0),IF(MOD($A698-1-V$10,'Feuille1-Catégories'!$F$5+1)=0,V$3,""))),"")</f>
        <v/>
      </c>
      <c r="W698" s="7" t="str">
        <f ca="1">IF(AND($A698&lt;&gt;"",W$9&lt;&gt;""),IF(HLOOKUP(W$9,'Feuille1-Catégories'!$C$1:$G$2,2,FALSE)="OUI",W$3,IF(HLOOKUP(W$9,'Feuille1-Catégories'!$C$1:$G$3,3,FALSE)="OUI",OFFSET(W$3,MOD(QUOTIENT(ROW()-ROW($A$20),'Feuille1-Catégories'!$B$6/W$6),W$5),0),IF(MOD($A698-1-W$10,'Feuille1-Catégories'!$F$5+1)=0,W$3,""))),"")</f>
        <v/>
      </c>
      <c r="X698" s="7" t="str">
        <f ca="1">IF(AND($A698&lt;&gt;"",X$9&lt;&gt;""),IF(HLOOKUP(X$9,'Feuille1-Catégories'!$C$1:$G$2,2,FALSE)="OUI",X$3,IF(HLOOKUP(X$9,'Feuille1-Catégories'!$C$1:$G$3,3,FALSE)="OUI",OFFSET(X$3,MOD(QUOTIENT(ROW()-ROW($A$20),'Feuille1-Catégories'!$B$6/X$6),X$5),0),IF(MOD($A698-1-X$10,'Feuille1-Catégories'!$F$5+1)=0,X$3,""))),"")</f>
        <v/>
      </c>
      <c r="Y698" s="7" t="str">
        <f ca="1">IF(AND($A698&lt;&gt;"",Y$9&lt;&gt;""),IF(HLOOKUP(Y$9,'Feuille1-Catégories'!$C$1:$G$2,2,FALSE)="OUI",Y$3,IF(HLOOKUP(Y$9,'Feuille1-Catégories'!$C$1:$G$3,3,FALSE)="OUI",OFFSET(Y$3,MOD(QUOTIENT(ROW()-ROW($A$20),'Feuille1-Catégories'!$B$6/Y$6),Y$5),0),IF(MOD($A698-1-Y$10,'Feuille1-Catégories'!$F$5+1)=0,Y$3,""))),"")</f>
        <v/>
      </c>
      <c r="Z698" s="7" t="str">
        <f ca="1">IF(AND($A698&lt;&gt;"",Z$9&lt;&gt;""),IF(HLOOKUP(Z$9,'Feuille1-Catégories'!$C$1:$G$2,2,FALSE)="OUI",Z$3,IF(HLOOKUP(Z$9,'Feuille1-Catégories'!$C$1:$G$3,3,FALSE)="OUI",OFFSET(Z$3,MOD(QUOTIENT(ROW()-ROW($A$20),'Feuille1-Catégories'!$B$6/Z$6),Z$5),0),"")),"")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699" spans="1:26" ht="17" x14ac:dyDescent="0.2">
      <c r="A699" s="21" t="str">
        <f>IF(ROW()-ROW($A$19)&gt;'Feuille1-Catégories'!$B$6,"",ROW()-ROW($A$19))</f>
        <v/>
      </c>
      <c r="B699" s="33" t="str">
        <f t="shared" si="31"/>
        <v/>
      </c>
      <c r="C699" s="10" t="str">
        <f t="shared" si="32"/>
        <v/>
      </c>
      <c r="D699" s="10" t="str">
        <f>IF('Feuille3-Coût de production'!D699&lt;&gt;"",'Feuille3-Coût de production'!D699,"")</f>
        <v/>
      </c>
      <c r="E699" s="10" t="str">
        <f t="shared" si="33"/>
        <v/>
      </c>
      <c r="F699" s="7" t="str">
        <f ca="1">IF(AND($A699&lt;&gt;"",F$9&lt;&gt;""),IF(HLOOKUP(F$9,'Feuille1-Catégories'!$C$1:$G$2,2,FALSE)="OUI",F$3,IF(HLOOKUP(F$9,'Feuille1-Catégories'!$C$1:$G$3,3,FALSE)="OUI",OFFSET(F$3,MOD(QUOTIENT(ROW()-ROW($A$20),'Feuille1-Catégories'!$B$6/F$6),F$5),0),IF(MOD($A699-1-F$10,'Feuille1-Catégories'!$F$5+1)=0,F$3,""))),"")</f>
        <v/>
      </c>
      <c r="G699" s="7" t="str">
        <f ca="1">IF(AND($A699&lt;&gt;"",G$9&lt;&gt;""),IF(HLOOKUP(G$9,'Feuille1-Catégories'!$C$1:$G$2,2,FALSE)="OUI",G$3,IF(HLOOKUP(G$9,'Feuille1-Catégories'!$C$1:$G$3,3,FALSE)="OUI",OFFSET(G$3,MOD(QUOTIENT(ROW()-ROW($A$20),'Feuille1-Catégories'!$B$6/G$6),G$5),0),IF(MOD($A699-1-G$10,'Feuille1-Catégories'!$F$5+1)=0,G$3,""))),"")</f>
        <v/>
      </c>
      <c r="H699" s="7" t="str">
        <f ca="1">IF(AND($A699&lt;&gt;"",H$9&lt;&gt;""),IF(HLOOKUP(H$9,'Feuille1-Catégories'!$C$1:$G$2,2,FALSE)="OUI",H$3,IF(HLOOKUP(H$9,'Feuille1-Catégories'!$C$1:$G$3,3,FALSE)="OUI",OFFSET(H$3,MOD(QUOTIENT(ROW()-ROW($A$20),'Feuille1-Catégories'!$B$6/H$6),H$5),0),IF(MOD($A699-1-H$10,'Feuille1-Catégories'!$F$5+1)=0,H$3,""))),"")</f>
        <v/>
      </c>
      <c r="I699" s="7" t="str">
        <f ca="1">IF(AND($A699&lt;&gt;"",I$9&lt;&gt;""),IF(HLOOKUP(I$9,'Feuille1-Catégories'!$C$1:$G$2,2,FALSE)="OUI",I$3,IF(HLOOKUP(I$9,'Feuille1-Catégories'!$C$1:$G$3,3,FALSE)="OUI",OFFSET(I$3,MOD(QUOTIENT(ROW()-ROW($A$20),'Feuille1-Catégories'!$B$6/I$6),I$5),0),IF(MOD($A699-1-I$10,'Feuille1-Catégories'!$F$5+1)=0,I$3,""))),"")</f>
        <v/>
      </c>
      <c r="J699" s="7" t="str">
        <f ca="1">IF(AND($A699&lt;&gt;"",J$9&lt;&gt;""),IF(HLOOKUP(J$9,'Feuille1-Catégories'!$C$1:$G$2,2,FALSE)="OUI",J$3,IF(HLOOKUP(J$9,'Feuille1-Catégories'!$C$1:$G$3,3,FALSE)="OUI",OFFSET(J$3,MOD(QUOTIENT(ROW()-ROW($A$20),'Feuille1-Catégories'!$B$6/J$6),J$5),0),IF(MOD($A699-1-J$10,'Feuille1-Catégories'!$F$5+1)=0,J$3,""))),"")</f>
        <v/>
      </c>
      <c r="K699" s="7" t="str">
        <f ca="1">IF(AND($A699&lt;&gt;"",K$9&lt;&gt;""),IF(HLOOKUP(K$9,'Feuille1-Catégories'!$C$1:$G$2,2,FALSE)="OUI",K$3,IF(HLOOKUP(K$9,'Feuille1-Catégories'!$C$1:$G$3,3,FALSE)="OUI",OFFSET(K$3,MOD(QUOTIENT(ROW()-ROW($A$20),'Feuille1-Catégories'!$B$6/K$6),K$5),0),IF(MOD($A699-1-K$10,'Feuille1-Catégories'!$F$5+1)=0,K$3,""))),"")</f>
        <v/>
      </c>
      <c r="L699" s="7" t="str">
        <f ca="1">IF(AND($A699&lt;&gt;"",L$9&lt;&gt;""),IF(HLOOKUP(L$9,'Feuille1-Catégories'!$C$1:$G$2,2,FALSE)="OUI",L$3,IF(HLOOKUP(L$9,'Feuille1-Catégories'!$C$1:$G$3,3,FALSE)="OUI",OFFSET(L$3,MOD(QUOTIENT(ROW()-ROW($A$20),'Feuille1-Catégories'!$B$6/L$6),L$5),0),IF(MOD($A699-1-L$10,'Feuille1-Catégories'!$F$5+1)=0,L$3,""))),"")</f>
        <v/>
      </c>
      <c r="M699" s="7" t="str">
        <f ca="1">IF(AND($A699&lt;&gt;"",M$9&lt;&gt;""),IF(HLOOKUP(M$9,'Feuille1-Catégories'!$C$1:$G$2,2,FALSE)="OUI",M$3,IF(HLOOKUP(M$9,'Feuille1-Catégories'!$C$1:$G$3,3,FALSE)="OUI",OFFSET(M$3,MOD(QUOTIENT(ROW()-ROW($A$20),'Feuille1-Catégories'!$B$6/M$6),M$5),0),IF(MOD($A699-1-M$10,'Feuille1-Catégories'!$F$5+1)=0,M$3,""))),"")</f>
        <v/>
      </c>
      <c r="N699" s="7" t="str">
        <f ca="1">IF(AND($A699&lt;&gt;"",N$9&lt;&gt;""),IF(HLOOKUP(N$9,'Feuille1-Catégories'!$C$1:$G$2,2,FALSE)="OUI",N$3,IF(HLOOKUP(N$9,'Feuille1-Catégories'!$C$1:$G$3,3,FALSE)="OUI",OFFSET(N$3,MOD(QUOTIENT(ROW()-ROW($A$20),'Feuille1-Catégories'!$B$6/N$6),N$5),0),IF(MOD($A699-1-N$10,'Feuille1-Catégories'!$F$5+1)=0,N$3,""))),"")</f>
        <v/>
      </c>
      <c r="O699" s="7" t="str">
        <f ca="1">IF(AND($A699&lt;&gt;"",O$9&lt;&gt;""),IF(HLOOKUP(O$9,'Feuille1-Catégories'!$C$1:$G$2,2,FALSE)="OUI",O$3,IF(HLOOKUP(O$9,'Feuille1-Catégories'!$C$1:$G$3,3,FALSE)="OUI",OFFSET(O$3,MOD(QUOTIENT(ROW()-ROW($A$20),'Feuille1-Catégories'!$B$6/O$6),O$5),0),IF(MOD($A699-1-O$10,'Feuille1-Catégories'!$F$5+1)=0,O$3,""))),"")</f>
        <v/>
      </c>
      <c r="P699" s="7" t="str">
        <f ca="1">IF(AND($A699&lt;&gt;"",P$9&lt;&gt;""),IF(HLOOKUP(P$9,'Feuille1-Catégories'!$C$1:$G$2,2,FALSE)="OUI",P$3,IF(HLOOKUP(P$9,'Feuille1-Catégories'!$C$1:$G$3,3,FALSE)="OUI",OFFSET(P$3,MOD(QUOTIENT(ROW()-ROW($A$20),'Feuille1-Catégories'!$B$6/P$6),P$5),0),IF(MOD($A699-1-P$10,'Feuille1-Catégories'!$F$5+1)=0,P$3,""))),"")</f>
        <v/>
      </c>
      <c r="Q699" s="7" t="str">
        <f ca="1">IF(AND($A699&lt;&gt;"",Q$9&lt;&gt;""),IF(HLOOKUP(Q$9,'Feuille1-Catégories'!$C$1:$G$2,2,FALSE)="OUI",Q$3,IF(HLOOKUP(Q$9,'Feuille1-Catégories'!$C$1:$G$3,3,FALSE)="OUI",OFFSET(Q$3,MOD(QUOTIENT(ROW()-ROW($A$20),'Feuille1-Catégories'!$B$6/Q$6),Q$5),0),IF(MOD($A699-1-Q$10,'Feuille1-Catégories'!$F$5+1)=0,Q$3,""))),"")</f>
        <v/>
      </c>
      <c r="R699" s="7" t="str">
        <f ca="1">IF(AND($A699&lt;&gt;"",R$9&lt;&gt;""),IF(HLOOKUP(R$9,'Feuille1-Catégories'!$C$1:$G$2,2,FALSE)="OUI",R$3,IF(HLOOKUP(R$9,'Feuille1-Catégories'!$C$1:$G$3,3,FALSE)="OUI",OFFSET(R$3,MOD(QUOTIENT(ROW()-ROW($A$20),'Feuille1-Catégories'!$B$6/R$6),R$5),0),IF(MOD($A699-1-R$10,'Feuille1-Catégories'!$F$5+1)=0,R$3,""))),"")</f>
        <v/>
      </c>
      <c r="S699" s="7" t="str">
        <f ca="1">IF(AND($A699&lt;&gt;"",S$9&lt;&gt;""),IF(HLOOKUP(S$9,'Feuille1-Catégories'!$C$1:$G$2,2,FALSE)="OUI",S$3,IF(HLOOKUP(S$9,'Feuille1-Catégories'!$C$1:$G$3,3,FALSE)="OUI",OFFSET(S$3,MOD(QUOTIENT(ROW()-ROW($A$20),'Feuille1-Catégories'!$B$6/S$6),S$5),0),IF(MOD($A699-1-S$10,'Feuille1-Catégories'!$F$5+1)=0,S$3,""))),"")</f>
        <v/>
      </c>
      <c r="T699" s="7" t="str">
        <f ca="1">IF(AND($A699&lt;&gt;"",T$9&lt;&gt;""),IF(HLOOKUP(T$9,'Feuille1-Catégories'!$C$1:$G$2,2,FALSE)="OUI",T$3,IF(HLOOKUP(T$9,'Feuille1-Catégories'!$C$1:$G$3,3,FALSE)="OUI",OFFSET(T$3,MOD(QUOTIENT(ROW()-ROW($A$20),'Feuille1-Catégories'!$B$6/T$6),T$5),0),IF(MOD($A699-1-T$10,'Feuille1-Catégories'!$F$5+1)=0,T$3,""))),"")</f>
        <v/>
      </c>
      <c r="U699" s="7" t="str">
        <f ca="1">IF(AND($A699&lt;&gt;"",U$9&lt;&gt;""),IF(HLOOKUP(U$9,'Feuille1-Catégories'!$C$1:$G$2,2,FALSE)="OUI",U$3,IF(HLOOKUP(U$9,'Feuille1-Catégories'!$C$1:$G$3,3,FALSE)="OUI",OFFSET(U$3,MOD(QUOTIENT(ROW()-ROW($A$20),'Feuille1-Catégories'!$B$6/U$6),U$5),0),IF(MOD($A699-1-U$10,'Feuille1-Catégories'!$F$5+1)=0,U$3,""))),"")</f>
        <v/>
      </c>
      <c r="V699" s="7" t="str">
        <f ca="1">IF(AND($A699&lt;&gt;"",V$9&lt;&gt;""),IF(HLOOKUP(V$9,'Feuille1-Catégories'!$C$1:$G$2,2,FALSE)="OUI",V$3,IF(HLOOKUP(V$9,'Feuille1-Catégories'!$C$1:$G$3,3,FALSE)="OUI",OFFSET(V$3,MOD(QUOTIENT(ROW()-ROW($A$20),'Feuille1-Catégories'!$B$6/V$6),V$5),0),IF(MOD($A699-1-V$10,'Feuille1-Catégories'!$F$5+1)=0,V$3,""))),"")</f>
        <v/>
      </c>
      <c r="W699" s="7" t="str">
        <f ca="1">IF(AND($A699&lt;&gt;"",W$9&lt;&gt;""),IF(HLOOKUP(W$9,'Feuille1-Catégories'!$C$1:$G$2,2,FALSE)="OUI",W$3,IF(HLOOKUP(W$9,'Feuille1-Catégories'!$C$1:$G$3,3,FALSE)="OUI",OFFSET(W$3,MOD(QUOTIENT(ROW()-ROW($A$20),'Feuille1-Catégories'!$B$6/W$6),W$5),0),IF(MOD($A699-1-W$10,'Feuille1-Catégories'!$F$5+1)=0,W$3,""))),"")</f>
        <v/>
      </c>
      <c r="X699" s="7" t="str">
        <f ca="1">IF(AND($A699&lt;&gt;"",X$9&lt;&gt;""),IF(HLOOKUP(X$9,'Feuille1-Catégories'!$C$1:$G$2,2,FALSE)="OUI",X$3,IF(HLOOKUP(X$9,'Feuille1-Catégories'!$C$1:$G$3,3,FALSE)="OUI",OFFSET(X$3,MOD(QUOTIENT(ROW()-ROW($A$20),'Feuille1-Catégories'!$B$6/X$6),X$5),0),IF(MOD($A699-1-X$10,'Feuille1-Catégories'!$F$5+1)=0,X$3,""))),"")</f>
        <v/>
      </c>
      <c r="Y699" s="7" t="str">
        <f ca="1">IF(AND($A699&lt;&gt;"",Y$9&lt;&gt;""),IF(HLOOKUP(Y$9,'Feuille1-Catégories'!$C$1:$G$2,2,FALSE)="OUI",Y$3,IF(HLOOKUP(Y$9,'Feuille1-Catégories'!$C$1:$G$3,3,FALSE)="OUI",OFFSET(Y$3,MOD(QUOTIENT(ROW()-ROW($A$20),'Feuille1-Catégories'!$B$6/Y$6),Y$5),0),IF(MOD($A699-1-Y$10,'Feuille1-Catégories'!$F$5+1)=0,Y$3,""))),"")</f>
        <v/>
      </c>
      <c r="Z699" s="7" t="str">
        <f ca="1">IF(AND($A699&lt;&gt;"",Z$9&lt;&gt;""),IF(HLOOKUP(Z$9,'Feuille1-Catégories'!$C$1:$G$2,2,FALSE)="OUI",Z$3,IF(HLOOKUP(Z$9,'Feuille1-Catégories'!$C$1:$G$3,3,FALSE)="OUI",OFFSET(Z$3,MOD(QUOTIENT(ROW()-ROW($A$20),'Feuille1-Catégories'!$B$6/Z$6),Z$5),0),"")),"")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00" spans="1:26" ht="17" x14ac:dyDescent="0.2">
      <c r="A700" s="21" t="str">
        <f>IF(ROW()-ROW($A$19)&gt;'Feuille1-Catégories'!$B$6,"",ROW()-ROW($A$19))</f>
        <v/>
      </c>
      <c r="B700" s="33" t="str">
        <f t="shared" si="31"/>
        <v/>
      </c>
      <c r="C700" s="10" t="str">
        <f t="shared" si="32"/>
        <v/>
      </c>
      <c r="D700" s="10" t="str">
        <f>IF('Feuille3-Coût de production'!D700&lt;&gt;"",'Feuille3-Coût de production'!D700,"")</f>
        <v/>
      </c>
      <c r="E700" s="10" t="str">
        <f t="shared" si="33"/>
        <v/>
      </c>
      <c r="F700" s="7" t="str">
        <f ca="1">IF(AND($A700&lt;&gt;"",F$9&lt;&gt;""),IF(HLOOKUP(F$9,'Feuille1-Catégories'!$C$1:$G$2,2,FALSE)="OUI",F$3,IF(HLOOKUP(F$9,'Feuille1-Catégories'!$C$1:$G$3,3,FALSE)="OUI",OFFSET(F$3,MOD(QUOTIENT(ROW()-ROW($A$20),'Feuille1-Catégories'!$B$6/F$6),F$5),0),IF(MOD($A700-1-F$10,'Feuille1-Catégories'!$F$5+1)=0,F$3,""))),"")</f>
        <v/>
      </c>
      <c r="G700" s="7" t="str">
        <f ca="1">IF(AND($A700&lt;&gt;"",G$9&lt;&gt;""),IF(HLOOKUP(G$9,'Feuille1-Catégories'!$C$1:$G$2,2,FALSE)="OUI",G$3,IF(HLOOKUP(G$9,'Feuille1-Catégories'!$C$1:$G$3,3,FALSE)="OUI",OFFSET(G$3,MOD(QUOTIENT(ROW()-ROW($A$20),'Feuille1-Catégories'!$B$6/G$6),G$5),0),IF(MOD($A700-1-G$10,'Feuille1-Catégories'!$F$5+1)=0,G$3,""))),"")</f>
        <v/>
      </c>
      <c r="H700" s="7" t="str">
        <f ca="1">IF(AND($A700&lt;&gt;"",H$9&lt;&gt;""),IF(HLOOKUP(H$9,'Feuille1-Catégories'!$C$1:$G$2,2,FALSE)="OUI",H$3,IF(HLOOKUP(H$9,'Feuille1-Catégories'!$C$1:$G$3,3,FALSE)="OUI",OFFSET(H$3,MOD(QUOTIENT(ROW()-ROW($A$20),'Feuille1-Catégories'!$B$6/H$6),H$5),0),IF(MOD($A700-1-H$10,'Feuille1-Catégories'!$F$5+1)=0,H$3,""))),"")</f>
        <v/>
      </c>
      <c r="I700" s="7" t="str">
        <f ca="1">IF(AND($A700&lt;&gt;"",I$9&lt;&gt;""),IF(HLOOKUP(I$9,'Feuille1-Catégories'!$C$1:$G$2,2,FALSE)="OUI",I$3,IF(HLOOKUP(I$9,'Feuille1-Catégories'!$C$1:$G$3,3,FALSE)="OUI",OFFSET(I$3,MOD(QUOTIENT(ROW()-ROW($A$20),'Feuille1-Catégories'!$B$6/I$6),I$5),0),IF(MOD($A700-1-I$10,'Feuille1-Catégories'!$F$5+1)=0,I$3,""))),"")</f>
        <v/>
      </c>
      <c r="J700" s="7" t="str">
        <f ca="1">IF(AND($A700&lt;&gt;"",J$9&lt;&gt;""),IF(HLOOKUP(J$9,'Feuille1-Catégories'!$C$1:$G$2,2,FALSE)="OUI",J$3,IF(HLOOKUP(J$9,'Feuille1-Catégories'!$C$1:$G$3,3,FALSE)="OUI",OFFSET(J$3,MOD(QUOTIENT(ROW()-ROW($A$20),'Feuille1-Catégories'!$B$6/J$6),J$5),0),IF(MOD($A700-1-J$10,'Feuille1-Catégories'!$F$5+1)=0,J$3,""))),"")</f>
        <v/>
      </c>
      <c r="K700" s="7" t="str">
        <f ca="1">IF(AND($A700&lt;&gt;"",K$9&lt;&gt;""),IF(HLOOKUP(K$9,'Feuille1-Catégories'!$C$1:$G$2,2,FALSE)="OUI",K$3,IF(HLOOKUP(K$9,'Feuille1-Catégories'!$C$1:$G$3,3,FALSE)="OUI",OFFSET(K$3,MOD(QUOTIENT(ROW()-ROW($A$20),'Feuille1-Catégories'!$B$6/K$6),K$5),0),IF(MOD($A700-1-K$10,'Feuille1-Catégories'!$F$5+1)=0,K$3,""))),"")</f>
        <v/>
      </c>
      <c r="L700" s="7" t="str">
        <f ca="1">IF(AND($A700&lt;&gt;"",L$9&lt;&gt;""),IF(HLOOKUP(L$9,'Feuille1-Catégories'!$C$1:$G$2,2,FALSE)="OUI",L$3,IF(HLOOKUP(L$9,'Feuille1-Catégories'!$C$1:$G$3,3,FALSE)="OUI",OFFSET(L$3,MOD(QUOTIENT(ROW()-ROW($A$20),'Feuille1-Catégories'!$B$6/L$6),L$5),0),IF(MOD($A700-1-L$10,'Feuille1-Catégories'!$F$5+1)=0,L$3,""))),"")</f>
        <v/>
      </c>
      <c r="M700" s="7" t="str">
        <f ca="1">IF(AND($A700&lt;&gt;"",M$9&lt;&gt;""),IF(HLOOKUP(M$9,'Feuille1-Catégories'!$C$1:$G$2,2,FALSE)="OUI",M$3,IF(HLOOKUP(M$9,'Feuille1-Catégories'!$C$1:$G$3,3,FALSE)="OUI",OFFSET(M$3,MOD(QUOTIENT(ROW()-ROW($A$20),'Feuille1-Catégories'!$B$6/M$6),M$5),0),IF(MOD($A700-1-M$10,'Feuille1-Catégories'!$F$5+1)=0,M$3,""))),"")</f>
        <v/>
      </c>
      <c r="N700" s="7" t="str">
        <f ca="1">IF(AND($A700&lt;&gt;"",N$9&lt;&gt;""),IF(HLOOKUP(N$9,'Feuille1-Catégories'!$C$1:$G$2,2,FALSE)="OUI",N$3,IF(HLOOKUP(N$9,'Feuille1-Catégories'!$C$1:$G$3,3,FALSE)="OUI",OFFSET(N$3,MOD(QUOTIENT(ROW()-ROW($A$20),'Feuille1-Catégories'!$B$6/N$6),N$5),0),IF(MOD($A700-1-N$10,'Feuille1-Catégories'!$F$5+1)=0,N$3,""))),"")</f>
        <v/>
      </c>
      <c r="O700" s="7" t="str">
        <f ca="1">IF(AND($A700&lt;&gt;"",O$9&lt;&gt;""),IF(HLOOKUP(O$9,'Feuille1-Catégories'!$C$1:$G$2,2,FALSE)="OUI",O$3,IF(HLOOKUP(O$9,'Feuille1-Catégories'!$C$1:$G$3,3,FALSE)="OUI",OFFSET(O$3,MOD(QUOTIENT(ROW()-ROW($A$20),'Feuille1-Catégories'!$B$6/O$6),O$5),0),IF(MOD($A700-1-O$10,'Feuille1-Catégories'!$F$5+1)=0,O$3,""))),"")</f>
        <v/>
      </c>
      <c r="P700" s="7" t="str">
        <f ca="1">IF(AND($A700&lt;&gt;"",P$9&lt;&gt;""),IF(HLOOKUP(P$9,'Feuille1-Catégories'!$C$1:$G$2,2,FALSE)="OUI",P$3,IF(HLOOKUP(P$9,'Feuille1-Catégories'!$C$1:$G$3,3,FALSE)="OUI",OFFSET(P$3,MOD(QUOTIENT(ROW()-ROW($A$20),'Feuille1-Catégories'!$B$6/P$6),P$5),0),IF(MOD($A700-1-P$10,'Feuille1-Catégories'!$F$5+1)=0,P$3,""))),"")</f>
        <v/>
      </c>
      <c r="Q700" s="7" t="str">
        <f ca="1">IF(AND($A700&lt;&gt;"",Q$9&lt;&gt;""),IF(HLOOKUP(Q$9,'Feuille1-Catégories'!$C$1:$G$2,2,FALSE)="OUI",Q$3,IF(HLOOKUP(Q$9,'Feuille1-Catégories'!$C$1:$G$3,3,FALSE)="OUI",OFFSET(Q$3,MOD(QUOTIENT(ROW()-ROW($A$20),'Feuille1-Catégories'!$B$6/Q$6),Q$5),0),IF(MOD($A700-1-Q$10,'Feuille1-Catégories'!$F$5+1)=0,Q$3,""))),"")</f>
        <v/>
      </c>
      <c r="R700" s="7" t="str">
        <f ca="1">IF(AND($A700&lt;&gt;"",R$9&lt;&gt;""),IF(HLOOKUP(R$9,'Feuille1-Catégories'!$C$1:$G$2,2,FALSE)="OUI",R$3,IF(HLOOKUP(R$9,'Feuille1-Catégories'!$C$1:$G$3,3,FALSE)="OUI",OFFSET(R$3,MOD(QUOTIENT(ROW()-ROW($A$20),'Feuille1-Catégories'!$B$6/R$6),R$5),0),IF(MOD($A700-1-R$10,'Feuille1-Catégories'!$F$5+1)=0,R$3,""))),"")</f>
        <v/>
      </c>
      <c r="S700" s="7" t="str">
        <f ca="1">IF(AND($A700&lt;&gt;"",S$9&lt;&gt;""),IF(HLOOKUP(S$9,'Feuille1-Catégories'!$C$1:$G$2,2,FALSE)="OUI",S$3,IF(HLOOKUP(S$9,'Feuille1-Catégories'!$C$1:$G$3,3,FALSE)="OUI",OFFSET(S$3,MOD(QUOTIENT(ROW()-ROW($A$20),'Feuille1-Catégories'!$B$6/S$6),S$5),0),IF(MOD($A700-1-S$10,'Feuille1-Catégories'!$F$5+1)=0,S$3,""))),"")</f>
        <v/>
      </c>
      <c r="T700" s="7" t="str">
        <f ca="1">IF(AND($A700&lt;&gt;"",T$9&lt;&gt;""),IF(HLOOKUP(T$9,'Feuille1-Catégories'!$C$1:$G$2,2,FALSE)="OUI",T$3,IF(HLOOKUP(T$9,'Feuille1-Catégories'!$C$1:$G$3,3,FALSE)="OUI",OFFSET(T$3,MOD(QUOTIENT(ROW()-ROW($A$20),'Feuille1-Catégories'!$B$6/T$6),T$5),0),IF(MOD($A700-1-T$10,'Feuille1-Catégories'!$F$5+1)=0,T$3,""))),"")</f>
        <v/>
      </c>
      <c r="U700" s="7" t="str">
        <f ca="1">IF(AND($A700&lt;&gt;"",U$9&lt;&gt;""),IF(HLOOKUP(U$9,'Feuille1-Catégories'!$C$1:$G$2,2,FALSE)="OUI",U$3,IF(HLOOKUP(U$9,'Feuille1-Catégories'!$C$1:$G$3,3,FALSE)="OUI",OFFSET(U$3,MOD(QUOTIENT(ROW()-ROW($A$20),'Feuille1-Catégories'!$B$6/U$6),U$5),0),IF(MOD($A700-1-U$10,'Feuille1-Catégories'!$F$5+1)=0,U$3,""))),"")</f>
        <v/>
      </c>
      <c r="V700" s="7" t="str">
        <f ca="1">IF(AND($A700&lt;&gt;"",V$9&lt;&gt;""),IF(HLOOKUP(V$9,'Feuille1-Catégories'!$C$1:$G$2,2,FALSE)="OUI",V$3,IF(HLOOKUP(V$9,'Feuille1-Catégories'!$C$1:$G$3,3,FALSE)="OUI",OFFSET(V$3,MOD(QUOTIENT(ROW()-ROW($A$20),'Feuille1-Catégories'!$B$6/V$6),V$5),0),IF(MOD($A700-1-V$10,'Feuille1-Catégories'!$F$5+1)=0,V$3,""))),"")</f>
        <v/>
      </c>
      <c r="W700" s="7" t="str">
        <f ca="1">IF(AND($A700&lt;&gt;"",W$9&lt;&gt;""),IF(HLOOKUP(W$9,'Feuille1-Catégories'!$C$1:$G$2,2,FALSE)="OUI",W$3,IF(HLOOKUP(W$9,'Feuille1-Catégories'!$C$1:$G$3,3,FALSE)="OUI",OFFSET(W$3,MOD(QUOTIENT(ROW()-ROW($A$20),'Feuille1-Catégories'!$B$6/W$6),W$5),0),IF(MOD($A700-1-W$10,'Feuille1-Catégories'!$F$5+1)=0,W$3,""))),"")</f>
        <v/>
      </c>
      <c r="X700" s="7" t="str">
        <f ca="1">IF(AND($A700&lt;&gt;"",X$9&lt;&gt;""),IF(HLOOKUP(X$9,'Feuille1-Catégories'!$C$1:$G$2,2,FALSE)="OUI",X$3,IF(HLOOKUP(X$9,'Feuille1-Catégories'!$C$1:$G$3,3,FALSE)="OUI",OFFSET(X$3,MOD(QUOTIENT(ROW()-ROW($A$20),'Feuille1-Catégories'!$B$6/X$6),X$5),0),IF(MOD($A700-1-X$10,'Feuille1-Catégories'!$F$5+1)=0,X$3,""))),"")</f>
        <v/>
      </c>
      <c r="Y700" s="7" t="str">
        <f ca="1">IF(AND($A700&lt;&gt;"",Y$9&lt;&gt;""),IF(HLOOKUP(Y$9,'Feuille1-Catégories'!$C$1:$G$2,2,FALSE)="OUI",Y$3,IF(HLOOKUP(Y$9,'Feuille1-Catégories'!$C$1:$G$3,3,FALSE)="OUI",OFFSET(Y$3,MOD(QUOTIENT(ROW()-ROW($A$20),'Feuille1-Catégories'!$B$6/Y$6),Y$5),0),IF(MOD($A700-1-Y$10,'Feuille1-Catégories'!$F$5+1)=0,Y$3,""))),"")</f>
        <v/>
      </c>
      <c r="Z700" s="7" t="str">
        <f ca="1">IF(AND($A700&lt;&gt;"",Z$9&lt;&gt;""),IF(HLOOKUP(Z$9,'Feuille1-Catégories'!$C$1:$G$2,2,FALSE)="OUI",Z$3,IF(HLOOKUP(Z$9,'Feuille1-Catégories'!$C$1:$G$3,3,FALSE)="OUI",OFFSET(Z$3,MOD(QUOTIENT(ROW()-ROW($A$20),'Feuille1-Catégories'!$B$6/Z$6),Z$5),0),"")),"")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01" spans="1:26" ht="17" x14ac:dyDescent="0.2">
      <c r="A701" s="21" t="str">
        <f>IF(ROW()-ROW($A$19)&gt;'Feuille1-Catégories'!$B$6,"",ROW()-ROW($A$19))</f>
        <v/>
      </c>
      <c r="B701" s="33" t="str">
        <f t="shared" si="31"/>
        <v/>
      </c>
      <c r="C701" s="10" t="str">
        <f t="shared" si="32"/>
        <v/>
      </c>
      <c r="D701" s="10" t="str">
        <f>IF('Feuille3-Coût de production'!D701&lt;&gt;"",'Feuille3-Coût de production'!D701,"")</f>
        <v/>
      </c>
      <c r="E701" s="10" t="str">
        <f t="shared" si="33"/>
        <v/>
      </c>
      <c r="F701" s="7" t="str">
        <f ca="1">IF(AND($A701&lt;&gt;"",F$9&lt;&gt;""),IF(HLOOKUP(F$9,'Feuille1-Catégories'!$C$1:$G$2,2,FALSE)="OUI",F$3,IF(HLOOKUP(F$9,'Feuille1-Catégories'!$C$1:$G$3,3,FALSE)="OUI",OFFSET(F$3,MOD(QUOTIENT(ROW()-ROW($A$20),'Feuille1-Catégories'!$B$6/F$6),F$5),0),IF(MOD($A701-1-F$10,'Feuille1-Catégories'!$F$5+1)=0,F$3,""))),"")</f>
        <v/>
      </c>
      <c r="G701" s="7" t="str">
        <f ca="1">IF(AND($A701&lt;&gt;"",G$9&lt;&gt;""),IF(HLOOKUP(G$9,'Feuille1-Catégories'!$C$1:$G$2,2,FALSE)="OUI",G$3,IF(HLOOKUP(G$9,'Feuille1-Catégories'!$C$1:$G$3,3,FALSE)="OUI",OFFSET(G$3,MOD(QUOTIENT(ROW()-ROW($A$20),'Feuille1-Catégories'!$B$6/G$6),G$5),0),IF(MOD($A701-1-G$10,'Feuille1-Catégories'!$F$5+1)=0,G$3,""))),"")</f>
        <v/>
      </c>
      <c r="H701" s="7" t="str">
        <f ca="1">IF(AND($A701&lt;&gt;"",H$9&lt;&gt;""),IF(HLOOKUP(H$9,'Feuille1-Catégories'!$C$1:$G$2,2,FALSE)="OUI",H$3,IF(HLOOKUP(H$9,'Feuille1-Catégories'!$C$1:$G$3,3,FALSE)="OUI",OFFSET(H$3,MOD(QUOTIENT(ROW()-ROW($A$20),'Feuille1-Catégories'!$B$6/H$6),H$5),0),IF(MOD($A701-1-H$10,'Feuille1-Catégories'!$F$5+1)=0,H$3,""))),"")</f>
        <v/>
      </c>
      <c r="I701" s="7" t="str">
        <f ca="1">IF(AND($A701&lt;&gt;"",I$9&lt;&gt;""),IF(HLOOKUP(I$9,'Feuille1-Catégories'!$C$1:$G$2,2,FALSE)="OUI",I$3,IF(HLOOKUP(I$9,'Feuille1-Catégories'!$C$1:$G$3,3,FALSE)="OUI",OFFSET(I$3,MOD(QUOTIENT(ROW()-ROW($A$20),'Feuille1-Catégories'!$B$6/I$6),I$5),0),IF(MOD($A701-1-I$10,'Feuille1-Catégories'!$F$5+1)=0,I$3,""))),"")</f>
        <v/>
      </c>
      <c r="J701" s="7" t="str">
        <f ca="1">IF(AND($A701&lt;&gt;"",J$9&lt;&gt;""),IF(HLOOKUP(J$9,'Feuille1-Catégories'!$C$1:$G$2,2,FALSE)="OUI",J$3,IF(HLOOKUP(J$9,'Feuille1-Catégories'!$C$1:$G$3,3,FALSE)="OUI",OFFSET(J$3,MOD(QUOTIENT(ROW()-ROW($A$20),'Feuille1-Catégories'!$B$6/J$6),J$5),0),IF(MOD($A701-1-J$10,'Feuille1-Catégories'!$F$5+1)=0,J$3,""))),"")</f>
        <v/>
      </c>
      <c r="K701" s="7" t="str">
        <f ca="1">IF(AND($A701&lt;&gt;"",K$9&lt;&gt;""),IF(HLOOKUP(K$9,'Feuille1-Catégories'!$C$1:$G$2,2,FALSE)="OUI",K$3,IF(HLOOKUP(K$9,'Feuille1-Catégories'!$C$1:$G$3,3,FALSE)="OUI",OFFSET(K$3,MOD(QUOTIENT(ROW()-ROW($A$20),'Feuille1-Catégories'!$B$6/K$6),K$5),0),IF(MOD($A701-1-K$10,'Feuille1-Catégories'!$F$5+1)=0,K$3,""))),"")</f>
        <v/>
      </c>
      <c r="L701" s="7" t="str">
        <f ca="1">IF(AND($A701&lt;&gt;"",L$9&lt;&gt;""),IF(HLOOKUP(L$9,'Feuille1-Catégories'!$C$1:$G$2,2,FALSE)="OUI",L$3,IF(HLOOKUP(L$9,'Feuille1-Catégories'!$C$1:$G$3,3,FALSE)="OUI",OFFSET(L$3,MOD(QUOTIENT(ROW()-ROW($A$20),'Feuille1-Catégories'!$B$6/L$6),L$5),0),IF(MOD($A701-1-L$10,'Feuille1-Catégories'!$F$5+1)=0,L$3,""))),"")</f>
        <v/>
      </c>
      <c r="M701" s="7" t="str">
        <f ca="1">IF(AND($A701&lt;&gt;"",M$9&lt;&gt;""),IF(HLOOKUP(M$9,'Feuille1-Catégories'!$C$1:$G$2,2,FALSE)="OUI",M$3,IF(HLOOKUP(M$9,'Feuille1-Catégories'!$C$1:$G$3,3,FALSE)="OUI",OFFSET(M$3,MOD(QUOTIENT(ROW()-ROW($A$20),'Feuille1-Catégories'!$B$6/M$6),M$5),0),IF(MOD($A701-1-M$10,'Feuille1-Catégories'!$F$5+1)=0,M$3,""))),"")</f>
        <v/>
      </c>
      <c r="N701" s="7" t="str">
        <f ca="1">IF(AND($A701&lt;&gt;"",N$9&lt;&gt;""),IF(HLOOKUP(N$9,'Feuille1-Catégories'!$C$1:$G$2,2,FALSE)="OUI",N$3,IF(HLOOKUP(N$9,'Feuille1-Catégories'!$C$1:$G$3,3,FALSE)="OUI",OFFSET(N$3,MOD(QUOTIENT(ROW()-ROW($A$20),'Feuille1-Catégories'!$B$6/N$6),N$5),0),IF(MOD($A701-1-N$10,'Feuille1-Catégories'!$F$5+1)=0,N$3,""))),"")</f>
        <v/>
      </c>
      <c r="O701" s="7" t="str">
        <f ca="1">IF(AND($A701&lt;&gt;"",O$9&lt;&gt;""),IF(HLOOKUP(O$9,'Feuille1-Catégories'!$C$1:$G$2,2,FALSE)="OUI",O$3,IF(HLOOKUP(O$9,'Feuille1-Catégories'!$C$1:$G$3,3,FALSE)="OUI",OFFSET(O$3,MOD(QUOTIENT(ROW()-ROW($A$20),'Feuille1-Catégories'!$B$6/O$6),O$5),0),IF(MOD($A701-1-O$10,'Feuille1-Catégories'!$F$5+1)=0,O$3,""))),"")</f>
        <v/>
      </c>
      <c r="P701" s="7" t="str">
        <f ca="1">IF(AND($A701&lt;&gt;"",P$9&lt;&gt;""),IF(HLOOKUP(P$9,'Feuille1-Catégories'!$C$1:$G$2,2,FALSE)="OUI",P$3,IF(HLOOKUP(P$9,'Feuille1-Catégories'!$C$1:$G$3,3,FALSE)="OUI",OFFSET(P$3,MOD(QUOTIENT(ROW()-ROW($A$20),'Feuille1-Catégories'!$B$6/P$6),P$5),0),IF(MOD($A701-1-P$10,'Feuille1-Catégories'!$F$5+1)=0,P$3,""))),"")</f>
        <v/>
      </c>
      <c r="Q701" s="7" t="str">
        <f ca="1">IF(AND($A701&lt;&gt;"",Q$9&lt;&gt;""),IF(HLOOKUP(Q$9,'Feuille1-Catégories'!$C$1:$G$2,2,FALSE)="OUI",Q$3,IF(HLOOKUP(Q$9,'Feuille1-Catégories'!$C$1:$G$3,3,FALSE)="OUI",OFFSET(Q$3,MOD(QUOTIENT(ROW()-ROW($A$20),'Feuille1-Catégories'!$B$6/Q$6),Q$5),0),IF(MOD($A701-1-Q$10,'Feuille1-Catégories'!$F$5+1)=0,Q$3,""))),"")</f>
        <v/>
      </c>
      <c r="R701" s="7" t="str">
        <f ca="1">IF(AND($A701&lt;&gt;"",R$9&lt;&gt;""),IF(HLOOKUP(R$9,'Feuille1-Catégories'!$C$1:$G$2,2,FALSE)="OUI",R$3,IF(HLOOKUP(R$9,'Feuille1-Catégories'!$C$1:$G$3,3,FALSE)="OUI",OFFSET(R$3,MOD(QUOTIENT(ROW()-ROW($A$20),'Feuille1-Catégories'!$B$6/R$6),R$5),0),IF(MOD($A701-1-R$10,'Feuille1-Catégories'!$F$5+1)=0,R$3,""))),"")</f>
        <v/>
      </c>
      <c r="S701" s="7" t="str">
        <f ca="1">IF(AND($A701&lt;&gt;"",S$9&lt;&gt;""),IF(HLOOKUP(S$9,'Feuille1-Catégories'!$C$1:$G$2,2,FALSE)="OUI",S$3,IF(HLOOKUP(S$9,'Feuille1-Catégories'!$C$1:$G$3,3,FALSE)="OUI",OFFSET(S$3,MOD(QUOTIENT(ROW()-ROW($A$20),'Feuille1-Catégories'!$B$6/S$6),S$5),0),IF(MOD($A701-1-S$10,'Feuille1-Catégories'!$F$5+1)=0,S$3,""))),"")</f>
        <v/>
      </c>
      <c r="T701" s="7" t="str">
        <f ca="1">IF(AND($A701&lt;&gt;"",T$9&lt;&gt;""),IF(HLOOKUP(T$9,'Feuille1-Catégories'!$C$1:$G$2,2,FALSE)="OUI",T$3,IF(HLOOKUP(T$9,'Feuille1-Catégories'!$C$1:$G$3,3,FALSE)="OUI",OFFSET(T$3,MOD(QUOTIENT(ROW()-ROW($A$20),'Feuille1-Catégories'!$B$6/T$6),T$5),0),IF(MOD($A701-1-T$10,'Feuille1-Catégories'!$F$5+1)=0,T$3,""))),"")</f>
        <v/>
      </c>
      <c r="U701" s="7" t="str">
        <f ca="1">IF(AND($A701&lt;&gt;"",U$9&lt;&gt;""),IF(HLOOKUP(U$9,'Feuille1-Catégories'!$C$1:$G$2,2,FALSE)="OUI",U$3,IF(HLOOKUP(U$9,'Feuille1-Catégories'!$C$1:$G$3,3,FALSE)="OUI",OFFSET(U$3,MOD(QUOTIENT(ROW()-ROW($A$20),'Feuille1-Catégories'!$B$6/U$6),U$5),0),IF(MOD($A701-1-U$10,'Feuille1-Catégories'!$F$5+1)=0,U$3,""))),"")</f>
        <v/>
      </c>
      <c r="V701" s="7" t="str">
        <f ca="1">IF(AND($A701&lt;&gt;"",V$9&lt;&gt;""),IF(HLOOKUP(V$9,'Feuille1-Catégories'!$C$1:$G$2,2,FALSE)="OUI",V$3,IF(HLOOKUP(V$9,'Feuille1-Catégories'!$C$1:$G$3,3,FALSE)="OUI",OFFSET(V$3,MOD(QUOTIENT(ROW()-ROW($A$20),'Feuille1-Catégories'!$B$6/V$6),V$5),0),IF(MOD($A701-1-V$10,'Feuille1-Catégories'!$F$5+1)=0,V$3,""))),"")</f>
        <v/>
      </c>
      <c r="W701" s="7" t="str">
        <f ca="1">IF(AND($A701&lt;&gt;"",W$9&lt;&gt;""),IF(HLOOKUP(W$9,'Feuille1-Catégories'!$C$1:$G$2,2,FALSE)="OUI",W$3,IF(HLOOKUP(W$9,'Feuille1-Catégories'!$C$1:$G$3,3,FALSE)="OUI",OFFSET(W$3,MOD(QUOTIENT(ROW()-ROW($A$20),'Feuille1-Catégories'!$B$6/W$6),W$5),0),IF(MOD($A701-1-W$10,'Feuille1-Catégories'!$F$5+1)=0,W$3,""))),"")</f>
        <v/>
      </c>
      <c r="X701" s="7" t="str">
        <f ca="1">IF(AND($A701&lt;&gt;"",X$9&lt;&gt;""),IF(HLOOKUP(X$9,'Feuille1-Catégories'!$C$1:$G$2,2,FALSE)="OUI",X$3,IF(HLOOKUP(X$9,'Feuille1-Catégories'!$C$1:$G$3,3,FALSE)="OUI",OFFSET(X$3,MOD(QUOTIENT(ROW()-ROW($A$20),'Feuille1-Catégories'!$B$6/X$6),X$5),0),IF(MOD($A701-1-X$10,'Feuille1-Catégories'!$F$5+1)=0,X$3,""))),"")</f>
        <v/>
      </c>
      <c r="Y701" s="7" t="str">
        <f ca="1">IF(AND($A701&lt;&gt;"",Y$9&lt;&gt;""),IF(HLOOKUP(Y$9,'Feuille1-Catégories'!$C$1:$G$2,2,FALSE)="OUI",Y$3,IF(HLOOKUP(Y$9,'Feuille1-Catégories'!$C$1:$G$3,3,FALSE)="OUI",OFFSET(Y$3,MOD(QUOTIENT(ROW()-ROW($A$20),'Feuille1-Catégories'!$B$6/Y$6),Y$5),0),IF(MOD($A701-1-Y$10,'Feuille1-Catégories'!$F$5+1)=0,Y$3,""))),"")</f>
        <v/>
      </c>
      <c r="Z701" s="7" t="str">
        <f ca="1">IF(AND($A701&lt;&gt;"",Z$9&lt;&gt;""),IF(HLOOKUP(Z$9,'Feuille1-Catégories'!$C$1:$G$2,2,FALSE)="OUI",Z$3,IF(HLOOKUP(Z$9,'Feuille1-Catégories'!$C$1:$G$3,3,FALSE)="OUI",OFFSET(Z$3,MOD(QUOTIENT(ROW()-ROW($A$20),'Feuille1-Catégories'!$B$6/Z$6),Z$5),0),"")),"")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02" spans="1:26" ht="17" x14ac:dyDescent="0.2">
      <c r="A702" s="21" t="str">
        <f>IF(ROW()-ROW($A$19)&gt;'Feuille1-Catégories'!$B$6,"",ROW()-ROW($A$19))</f>
        <v/>
      </c>
      <c r="B702" s="33" t="str">
        <f t="shared" si="31"/>
        <v/>
      </c>
      <c r="C702" s="10" t="str">
        <f t="shared" si="32"/>
        <v/>
      </c>
      <c r="D702" s="10" t="str">
        <f>IF('Feuille3-Coût de production'!D702&lt;&gt;"",'Feuille3-Coût de production'!D702,"")</f>
        <v/>
      </c>
      <c r="E702" s="10" t="str">
        <f t="shared" si="33"/>
        <v/>
      </c>
      <c r="F702" s="7" t="str">
        <f ca="1">IF(AND($A702&lt;&gt;"",F$9&lt;&gt;""),IF(HLOOKUP(F$9,'Feuille1-Catégories'!$C$1:$G$2,2,FALSE)="OUI",F$3,IF(HLOOKUP(F$9,'Feuille1-Catégories'!$C$1:$G$3,3,FALSE)="OUI",OFFSET(F$3,MOD(QUOTIENT(ROW()-ROW($A$20),'Feuille1-Catégories'!$B$6/F$6),F$5),0),IF(MOD($A702-1-F$10,'Feuille1-Catégories'!$F$5+1)=0,F$3,""))),"")</f>
        <v/>
      </c>
      <c r="G702" s="7" t="str">
        <f ca="1">IF(AND($A702&lt;&gt;"",G$9&lt;&gt;""),IF(HLOOKUP(G$9,'Feuille1-Catégories'!$C$1:$G$2,2,FALSE)="OUI",G$3,IF(HLOOKUP(G$9,'Feuille1-Catégories'!$C$1:$G$3,3,FALSE)="OUI",OFFSET(G$3,MOD(QUOTIENT(ROW()-ROW($A$20),'Feuille1-Catégories'!$B$6/G$6),G$5),0),IF(MOD($A702-1-G$10,'Feuille1-Catégories'!$F$5+1)=0,G$3,""))),"")</f>
        <v/>
      </c>
      <c r="H702" s="7" t="str">
        <f ca="1">IF(AND($A702&lt;&gt;"",H$9&lt;&gt;""),IF(HLOOKUP(H$9,'Feuille1-Catégories'!$C$1:$G$2,2,FALSE)="OUI",H$3,IF(HLOOKUP(H$9,'Feuille1-Catégories'!$C$1:$G$3,3,FALSE)="OUI",OFFSET(H$3,MOD(QUOTIENT(ROW()-ROW($A$20),'Feuille1-Catégories'!$B$6/H$6),H$5),0),IF(MOD($A702-1-H$10,'Feuille1-Catégories'!$F$5+1)=0,H$3,""))),"")</f>
        <v/>
      </c>
      <c r="I702" s="7" t="str">
        <f ca="1">IF(AND($A702&lt;&gt;"",I$9&lt;&gt;""),IF(HLOOKUP(I$9,'Feuille1-Catégories'!$C$1:$G$2,2,FALSE)="OUI",I$3,IF(HLOOKUP(I$9,'Feuille1-Catégories'!$C$1:$G$3,3,FALSE)="OUI",OFFSET(I$3,MOD(QUOTIENT(ROW()-ROW($A$20),'Feuille1-Catégories'!$B$6/I$6),I$5),0),IF(MOD($A702-1-I$10,'Feuille1-Catégories'!$F$5+1)=0,I$3,""))),"")</f>
        <v/>
      </c>
      <c r="J702" s="7" t="str">
        <f ca="1">IF(AND($A702&lt;&gt;"",J$9&lt;&gt;""),IF(HLOOKUP(J$9,'Feuille1-Catégories'!$C$1:$G$2,2,FALSE)="OUI",J$3,IF(HLOOKUP(J$9,'Feuille1-Catégories'!$C$1:$G$3,3,FALSE)="OUI",OFFSET(J$3,MOD(QUOTIENT(ROW()-ROW($A$20),'Feuille1-Catégories'!$B$6/J$6),J$5),0),IF(MOD($A702-1-J$10,'Feuille1-Catégories'!$F$5+1)=0,J$3,""))),"")</f>
        <v/>
      </c>
      <c r="K702" s="7" t="str">
        <f ca="1">IF(AND($A702&lt;&gt;"",K$9&lt;&gt;""),IF(HLOOKUP(K$9,'Feuille1-Catégories'!$C$1:$G$2,2,FALSE)="OUI",K$3,IF(HLOOKUP(K$9,'Feuille1-Catégories'!$C$1:$G$3,3,FALSE)="OUI",OFFSET(K$3,MOD(QUOTIENT(ROW()-ROW($A$20),'Feuille1-Catégories'!$B$6/K$6),K$5),0),IF(MOD($A702-1-K$10,'Feuille1-Catégories'!$F$5+1)=0,K$3,""))),"")</f>
        <v/>
      </c>
      <c r="L702" s="7" t="str">
        <f ca="1">IF(AND($A702&lt;&gt;"",L$9&lt;&gt;""),IF(HLOOKUP(L$9,'Feuille1-Catégories'!$C$1:$G$2,2,FALSE)="OUI",L$3,IF(HLOOKUP(L$9,'Feuille1-Catégories'!$C$1:$G$3,3,FALSE)="OUI",OFFSET(L$3,MOD(QUOTIENT(ROW()-ROW($A$20),'Feuille1-Catégories'!$B$6/L$6),L$5),0),IF(MOD($A702-1-L$10,'Feuille1-Catégories'!$F$5+1)=0,L$3,""))),"")</f>
        <v/>
      </c>
      <c r="M702" s="7" t="str">
        <f ca="1">IF(AND($A702&lt;&gt;"",M$9&lt;&gt;""),IF(HLOOKUP(M$9,'Feuille1-Catégories'!$C$1:$G$2,2,FALSE)="OUI",M$3,IF(HLOOKUP(M$9,'Feuille1-Catégories'!$C$1:$G$3,3,FALSE)="OUI",OFFSET(M$3,MOD(QUOTIENT(ROW()-ROW($A$20),'Feuille1-Catégories'!$B$6/M$6),M$5),0),IF(MOD($A702-1-M$10,'Feuille1-Catégories'!$F$5+1)=0,M$3,""))),"")</f>
        <v/>
      </c>
      <c r="N702" s="7" t="str">
        <f ca="1">IF(AND($A702&lt;&gt;"",N$9&lt;&gt;""),IF(HLOOKUP(N$9,'Feuille1-Catégories'!$C$1:$G$2,2,FALSE)="OUI",N$3,IF(HLOOKUP(N$9,'Feuille1-Catégories'!$C$1:$G$3,3,FALSE)="OUI",OFFSET(N$3,MOD(QUOTIENT(ROW()-ROW($A$20),'Feuille1-Catégories'!$B$6/N$6),N$5),0),IF(MOD($A702-1-N$10,'Feuille1-Catégories'!$F$5+1)=0,N$3,""))),"")</f>
        <v/>
      </c>
      <c r="O702" s="7" t="str">
        <f ca="1">IF(AND($A702&lt;&gt;"",O$9&lt;&gt;""),IF(HLOOKUP(O$9,'Feuille1-Catégories'!$C$1:$G$2,2,FALSE)="OUI",O$3,IF(HLOOKUP(O$9,'Feuille1-Catégories'!$C$1:$G$3,3,FALSE)="OUI",OFFSET(O$3,MOD(QUOTIENT(ROW()-ROW($A$20),'Feuille1-Catégories'!$B$6/O$6),O$5),0),IF(MOD($A702-1-O$10,'Feuille1-Catégories'!$F$5+1)=0,O$3,""))),"")</f>
        <v/>
      </c>
      <c r="P702" s="7" t="str">
        <f ca="1">IF(AND($A702&lt;&gt;"",P$9&lt;&gt;""),IF(HLOOKUP(P$9,'Feuille1-Catégories'!$C$1:$G$2,2,FALSE)="OUI",P$3,IF(HLOOKUP(P$9,'Feuille1-Catégories'!$C$1:$G$3,3,FALSE)="OUI",OFFSET(P$3,MOD(QUOTIENT(ROW()-ROW($A$20),'Feuille1-Catégories'!$B$6/P$6),P$5),0),IF(MOD($A702-1-P$10,'Feuille1-Catégories'!$F$5+1)=0,P$3,""))),"")</f>
        <v/>
      </c>
      <c r="Q702" s="7" t="str">
        <f ca="1">IF(AND($A702&lt;&gt;"",Q$9&lt;&gt;""),IF(HLOOKUP(Q$9,'Feuille1-Catégories'!$C$1:$G$2,2,FALSE)="OUI",Q$3,IF(HLOOKUP(Q$9,'Feuille1-Catégories'!$C$1:$G$3,3,FALSE)="OUI",OFFSET(Q$3,MOD(QUOTIENT(ROW()-ROW($A$20),'Feuille1-Catégories'!$B$6/Q$6),Q$5),0),IF(MOD($A702-1-Q$10,'Feuille1-Catégories'!$F$5+1)=0,Q$3,""))),"")</f>
        <v/>
      </c>
      <c r="R702" s="7" t="str">
        <f ca="1">IF(AND($A702&lt;&gt;"",R$9&lt;&gt;""),IF(HLOOKUP(R$9,'Feuille1-Catégories'!$C$1:$G$2,2,FALSE)="OUI",R$3,IF(HLOOKUP(R$9,'Feuille1-Catégories'!$C$1:$G$3,3,FALSE)="OUI",OFFSET(R$3,MOD(QUOTIENT(ROW()-ROW($A$20),'Feuille1-Catégories'!$B$6/R$6),R$5),0),IF(MOD($A702-1-R$10,'Feuille1-Catégories'!$F$5+1)=0,R$3,""))),"")</f>
        <v/>
      </c>
      <c r="S702" s="7" t="str">
        <f ca="1">IF(AND($A702&lt;&gt;"",S$9&lt;&gt;""),IF(HLOOKUP(S$9,'Feuille1-Catégories'!$C$1:$G$2,2,FALSE)="OUI",S$3,IF(HLOOKUP(S$9,'Feuille1-Catégories'!$C$1:$G$3,3,FALSE)="OUI",OFFSET(S$3,MOD(QUOTIENT(ROW()-ROW($A$20),'Feuille1-Catégories'!$B$6/S$6),S$5),0),IF(MOD($A702-1-S$10,'Feuille1-Catégories'!$F$5+1)=0,S$3,""))),"")</f>
        <v/>
      </c>
      <c r="T702" s="7" t="str">
        <f ca="1">IF(AND($A702&lt;&gt;"",T$9&lt;&gt;""),IF(HLOOKUP(T$9,'Feuille1-Catégories'!$C$1:$G$2,2,FALSE)="OUI",T$3,IF(HLOOKUP(T$9,'Feuille1-Catégories'!$C$1:$G$3,3,FALSE)="OUI",OFFSET(T$3,MOD(QUOTIENT(ROW()-ROW($A$20),'Feuille1-Catégories'!$B$6/T$6),T$5),0),IF(MOD($A702-1-T$10,'Feuille1-Catégories'!$F$5+1)=0,T$3,""))),"")</f>
        <v/>
      </c>
      <c r="U702" s="7" t="str">
        <f ca="1">IF(AND($A702&lt;&gt;"",U$9&lt;&gt;""),IF(HLOOKUP(U$9,'Feuille1-Catégories'!$C$1:$G$2,2,FALSE)="OUI",U$3,IF(HLOOKUP(U$9,'Feuille1-Catégories'!$C$1:$G$3,3,FALSE)="OUI",OFFSET(U$3,MOD(QUOTIENT(ROW()-ROW($A$20),'Feuille1-Catégories'!$B$6/U$6),U$5),0),IF(MOD($A702-1-U$10,'Feuille1-Catégories'!$F$5+1)=0,U$3,""))),"")</f>
        <v/>
      </c>
      <c r="V702" s="7" t="str">
        <f ca="1">IF(AND($A702&lt;&gt;"",V$9&lt;&gt;""),IF(HLOOKUP(V$9,'Feuille1-Catégories'!$C$1:$G$2,2,FALSE)="OUI",V$3,IF(HLOOKUP(V$9,'Feuille1-Catégories'!$C$1:$G$3,3,FALSE)="OUI",OFFSET(V$3,MOD(QUOTIENT(ROW()-ROW($A$20),'Feuille1-Catégories'!$B$6/V$6),V$5),0),IF(MOD($A702-1-V$10,'Feuille1-Catégories'!$F$5+1)=0,V$3,""))),"")</f>
        <v/>
      </c>
      <c r="W702" s="7" t="str">
        <f ca="1">IF(AND($A702&lt;&gt;"",W$9&lt;&gt;""),IF(HLOOKUP(W$9,'Feuille1-Catégories'!$C$1:$G$2,2,FALSE)="OUI",W$3,IF(HLOOKUP(W$9,'Feuille1-Catégories'!$C$1:$G$3,3,FALSE)="OUI",OFFSET(W$3,MOD(QUOTIENT(ROW()-ROW($A$20),'Feuille1-Catégories'!$B$6/W$6),W$5),0),IF(MOD($A702-1-W$10,'Feuille1-Catégories'!$F$5+1)=0,W$3,""))),"")</f>
        <v/>
      </c>
      <c r="X702" s="7" t="str">
        <f ca="1">IF(AND($A702&lt;&gt;"",X$9&lt;&gt;""),IF(HLOOKUP(X$9,'Feuille1-Catégories'!$C$1:$G$2,2,FALSE)="OUI",X$3,IF(HLOOKUP(X$9,'Feuille1-Catégories'!$C$1:$G$3,3,FALSE)="OUI",OFFSET(X$3,MOD(QUOTIENT(ROW()-ROW($A$20),'Feuille1-Catégories'!$B$6/X$6),X$5),0),IF(MOD($A702-1-X$10,'Feuille1-Catégories'!$F$5+1)=0,X$3,""))),"")</f>
        <v/>
      </c>
      <c r="Y702" s="7" t="str">
        <f ca="1">IF(AND($A702&lt;&gt;"",Y$9&lt;&gt;""),IF(HLOOKUP(Y$9,'Feuille1-Catégories'!$C$1:$G$2,2,FALSE)="OUI",Y$3,IF(HLOOKUP(Y$9,'Feuille1-Catégories'!$C$1:$G$3,3,FALSE)="OUI",OFFSET(Y$3,MOD(QUOTIENT(ROW()-ROW($A$20),'Feuille1-Catégories'!$B$6/Y$6),Y$5),0),IF(MOD($A702-1-Y$10,'Feuille1-Catégories'!$F$5+1)=0,Y$3,""))),"")</f>
        <v/>
      </c>
      <c r="Z702" s="7" t="str">
        <f ca="1">IF(AND($A702&lt;&gt;"",Z$9&lt;&gt;""),IF(HLOOKUP(Z$9,'Feuille1-Catégories'!$C$1:$G$2,2,FALSE)="OUI",Z$3,IF(HLOOKUP(Z$9,'Feuille1-Catégories'!$C$1:$G$3,3,FALSE)="OUI",OFFSET(Z$3,MOD(QUOTIENT(ROW()-ROW($A$20),'Feuille1-Catégories'!$B$6/Z$6),Z$5),0),"")),"")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03" spans="1:26" ht="17" x14ac:dyDescent="0.2">
      <c r="A703" s="21" t="str">
        <f>IF(ROW()-ROW($A$19)&gt;'Feuille1-Catégories'!$B$6,"",ROW()-ROW($A$19))</f>
        <v/>
      </c>
      <c r="B703" s="33" t="str">
        <f t="shared" si="31"/>
        <v/>
      </c>
      <c r="C703" s="10" t="str">
        <f t="shared" si="32"/>
        <v/>
      </c>
      <c r="D703" s="10" t="str">
        <f>IF('Feuille3-Coût de production'!D703&lt;&gt;"",'Feuille3-Coût de production'!D703,"")</f>
        <v/>
      </c>
      <c r="E703" s="10" t="str">
        <f t="shared" si="33"/>
        <v/>
      </c>
      <c r="F703" s="7" t="str">
        <f ca="1">IF(AND($A703&lt;&gt;"",F$9&lt;&gt;""),IF(HLOOKUP(F$9,'Feuille1-Catégories'!$C$1:$G$2,2,FALSE)="OUI",F$3,IF(HLOOKUP(F$9,'Feuille1-Catégories'!$C$1:$G$3,3,FALSE)="OUI",OFFSET(F$3,MOD(QUOTIENT(ROW()-ROW($A$20),'Feuille1-Catégories'!$B$6/F$6),F$5),0),IF(MOD($A703-1-F$10,'Feuille1-Catégories'!$F$5+1)=0,F$3,""))),"")</f>
        <v/>
      </c>
      <c r="G703" s="7" t="str">
        <f ca="1">IF(AND($A703&lt;&gt;"",G$9&lt;&gt;""),IF(HLOOKUP(G$9,'Feuille1-Catégories'!$C$1:$G$2,2,FALSE)="OUI",G$3,IF(HLOOKUP(G$9,'Feuille1-Catégories'!$C$1:$G$3,3,FALSE)="OUI",OFFSET(G$3,MOD(QUOTIENT(ROW()-ROW($A$20),'Feuille1-Catégories'!$B$6/G$6),G$5),0),IF(MOD($A703-1-G$10,'Feuille1-Catégories'!$F$5+1)=0,G$3,""))),"")</f>
        <v/>
      </c>
      <c r="H703" s="7" t="str">
        <f ca="1">IF(AND($A703&lt;&gt;"",H$9&lt;&gt;""),IF(HLOOKUP(H$9,'Feuille1-Catégories'!$C$1:$G$2,2,FALSE)="OUI",H$3,IF(HLOOKUP(H$9,'Feuille1-Catégories'!$C$1:$G$3,3,FALSE)="OUI",OFFSET(H$3,MOD(QUOTIENT(ROW()-ROW($A$20),'Feuille1-Catégories'!$B$6/H$6),H$5),0),IF(MOD($A703-1-H$10,'Feuille1-Catégories'!$F$5+1)=0,H$3,""))),"")</f>
        <v/>
      </c>
      <c r="I703" s="7" t="str">
        <f ca="1">IF(AND($A703&lt;&gt;"",I$9&lt;&gt;""),IF(HLOOKUP(I$9,'Feuille1-Catégories'!$C$1:$G$2,2,FALSE)="OUI",I$3,IF(HLOOKUP(I$9,'Feuille1-Catégories'!$C$1:$G$3,3,FALSE)="OUI",OFFSET(I$3,MOD(QUOTIENT(ROW()-ROW($A$20),'Feuille1-Catégories'!$B$6/I$6),I$5),0),IF(MOD($A703-1-I$10,'Feuille1-Catégories'!$F$5+1)=0,I$3,""))),"")</f>
        <v/>
      </c>
      <c r="J703" s="7" t="str">
        <f ca="1">IF(AND($A703&lt;&gt;"",J$9&lt;&gt;""),IF(HLOOKUP(J$9,'Feuille1-Catégories'!$C$1:$G$2,2,FALSE)="OUI",J$3,IF(HLOOKUP(J$9,'Feuille1-Catégories'!$C$1:$G$3,3,FALSE)="OUI",OFFSET(J$3,MOD(QUOTIENT(ROW()-ROW($A$20),'Feuille1-Catégories'!$B$6/J$6),J$5),0),IF(MOD($A703-1-J$10,'Feuille1-Catégories'!$F$5+1)=0,J$3,""))),"")</f>
        <v/>
      </c>
      <c r="K703" s="7" t="str">
        <f ca="1">IF(AND($A703&lt;&gt;"",K$9&lt;&gt;""),IF(HLOOKUP(K$9,'Feuille1-Catégories'!$C$1:$G$2,2,FALSE)="OUI",K$3,IF(HLOOKUP(K$9,'Feuille1-Catégories'!$C$1:$G$3,3,FALSE)="OUI",OFFSET(K$3,MOD(QUOTIENT(ROW()-ROW($A$20),'Feuille1-Catégories'!$B$6/K$6),K$5),0),IF(MOD($A703-1-K$10,'Feuille1-Catégories'!$F$5+1)=0,K$3,""))),"")</f>
        <v/>
      </c>
      <c r="L703" s="7" t="str">
        <f ca="1">IF(AND($A703&lt;&gt;"",L$9&lt;&gt;""),IF(HLOOKUP(L$9,'Feuille1-Catégories'!$C$1:$G$2,2,FALSE)="OUI",L$3,IF(HLOOKUP(L$9,'Feuille1-Catégories'!$C$1:$G$3,3,FALSE)="OUI",OFFSET(L$3,MOD(QUOTIENT(ROW()-ROW($A$20),'Feuille1-Catégories'!$B$6/L$6),L$5),0),IF(MOD($A703-1-L$10,'Feuille1-Catégories'!$F$5+1)=0,L$3,""))),"")</f>
        <v/>
      </c>
      <c r="M703" s="7" t="str">
        <f ca="1">IF(AND($A703&lt;&gt;"",M$9&lt;&gt;""),IF(HLOOKUP(M$9,'Feuille1-Catégories'!$C$1:$G$2,2,FALSE)="OUI",M$3,IF(HLOOKUP(M$9,'Feuille1-Catégories'!$C$1:$G$3,3,FALSE)="OUI",OFFSET(M$3,MOD(QUOTIENT(ROW()-ROW($A$20),'Feuille1-Catégories'!$B$6/M$6),M$5),0),IF(MOD($A703-1-M$10,'Feuille1-Catégories'!$F$5+1)=0,M$3,""))),"")</f>
        <v/>
      </c>
      <c r="N703" s="7" t="str">
        <f ca="1">IF(AND($A703&lt;&gt;"",N$9&lt;&gt;""),IF(HLOOKUP(N$9,'Feuille1-Catégories'!$C$1:$G$2,2,FALSE)="OUI",N$3,IF(HLOOKUP(N$9,'Feuille1-Catégories'!$C$1:$G$3,3,FALSE)="OUI",OFFSET(N$3,MOD(QUOTIENT(ROW()-ROW($A$20),'Feuille1-Catégories'!$B$6/N$6),N$5),0),IF(MOD($A703-1-N$10,'Feuille1-Catégories'!$F$5+1)=0,N$3,""))),"")</f>
        <v/>
      </c>
      <c r="O703" s="7" t="str">
        <f ca="1">IF(AND($A703&lt;&gt;"",O$9&lt;&gt;""),IF(HLOOKUP(O$9,'Feuille1-Catégories'!$C$1:$G$2,2,FALSE)="OUI",O$3,IF(HLOOKUP(O$9,'Feuille1-Catégories'!$C$1:$G$3,3,FALSE)="OUI",OFFSET(O$3,MOD(QUOTIENT(ROW()-ROW($A$20),'Feuille1-Catégories'!$B$6/O$6),O$5),0),IF(MOD($A703-1-O$10,'Feuille1-Catégories'!$F$5+1)=0,O$3,""))),"")</f>
        <v/>
      </c>
      <c r="P703" s="7" t="str">
        <f ca="1">IF(AND($A703&lt;&gt;"",P$9&lt;&gt;""),IF(HLOOKUP(P$9,'Feuille1-Catégories'!$C$1:$G$2,2,FALSE)="OUI",P$3,IF(HLOOKUP(P$9,'Feuille1-Catégories'!$C$1:$G$3,3,FALSE)="OUI",OFFSET(P$3,MOD(QUOTIENT(ROW()-ROW($A$20),'Feuille1-Catégories'!$B$6/P$6),P$5),0),IF(MOD($A703-1-P$10,'Feuille1-Catégories'!$F$5+1)=0,P$3,""))),"")</f>
        <v/>
      </c>
      <c r="Q703" s="7" t="str">
        <f ca="1">IF(AND($A703&lt;&gt;"",Q$9&lt;&gt;""),IF(HLOOKUP(Q$9,'Feuille1-Catégories'!$C$1:$G$2,2,FALSE)="OUI",Q$3,IF(HLOOKUP(Q$9,'Feuille1-Catégories'!$C$1:$G$3,3,FALSE)="OUI",OFFSET(Q$3,MOD(QUOTIENT(ROW()-ROW($A$20),'Feuille1-Catégories'!$B$6/Q$6),Q$5),0),IF(MOD($A703-1-Q$10,'Feuille1-Catégories'!$F$5+1)=0,Q$3,""))),"")</f>
        <v/>
      </c>
      <c r="R703" s="7" t="str">
        <f ca="1">IF(AND($A703&lt;&gt;"",R$9&lt;&gt;""),IF(HLOOKUP(R$9,'Feuille1-Catégories'!$C$1:$G$2,2,FALSE)="OUI",R$3,IF(HLOOKUP(R$9,'Feuille1-Catégories'!$C$1:$G$3,3,FALSE)="OUI",OFFSET(R$3,MOD(QUOTIENT(ROW()-ROW($A$20),'Feuille1-Catégories'!$B$6/R$6),R$5),0),IF(MOD($A703-1-R$10,'Feuille1-Catégories'!$F$5+1)=0,R$3,""))),"")</f>
        <v/>
      </c>
      <c r="S703" s="7" t="str">
        <f ca="1">IF(AND($A703&lt;&gt;"",S$9&lt;&gt;""),IF(HLOOKUP(S$9,'Feuille1-Catégories'!$C$1:$G$2,2,FALSE)="OUI",S$3,IF(HLOOKUP(S$9,'Feuille1-Catégories'!$C$1:$G$3,3,FALSE)="OUI",OFFSET(S$3,MOD(QUOTIENT(ROW()-ROW($A$20),'Feuille1-Catégories'!$B$6/S$6),S$5),0),IF(MOD($A703-1-S$10,'Feuille1-Catégories'!$F$5+1)=0,S$3,""))),"")</f>
        <v/>
      </c>
      <c r="T703" s="7" t="str">
        <f ca="1">IF(AND($A703&lt;&gt;"",T$9&lt;&gt;""),IF(HLOOKUP(T$9,'Feuille1-Catégories'!$C$1:$G$2,2,FALSE)="OUI",T$3,IF(HLOOKUP(T$9,'Feuille1-Catégories'!$C$1:$G$3,3,FALSE)="OUI",OFFSET(T$3,MOD(QUOTIENT(ROW()-ROW($A$20),'Feuille1-Catégories'!$B$6/T$6),T$5),0),IF(MOD($A703-1-T$10,'Feuille1-Catégories'!$F$5+1)=0,T$3,""))),"")</f>
        <v/>
      </c>
      <c r="U703" s="7" t="str">
        <f ca="1">IF(AND($A703&lt;&gt;"",U$9&lt;&gt;""),IF(HLOOKUP(U$9,'Feuille1-Catégories'!$C$1:$G$2,2,FALSE)="OUI",U$3,IF(HLOOKUP(U$9,'Feuille1-Catégories'!$C$1:$G$3,3,FALSE)="OUI",OFFSET(U$3,MOD(QUOTIENT(ROW()-ROW($A$20),'Feuille1-Catégories'!$B$6/U$6),U$5),0),IF(MOD($A703-1-U$10,'Feuille1-Catégories'!$F$5+1)=0,U$3,""))),"")</f>
        <v/>
      </c>
      <c r="V703" s="7" t="str">
        <f ca="1">IF(AND($A703&lt;&gt;"",V$9&lt;&gt;""),IF(HLOOKUP(V$9,'Feuille1-Catégories'!$C$1:$G$2,2,FALSE)="OUI",V$3,IF(HLOOKUP(V$9,'Feuille1-Catégories'!$C$1:$G$3,3,FALSE)="OUI",OFFSET(V$3,MOD(QUOTIENT(ROW()-ROW($A$20),'Feuille1-Catégories'!$B$6/V$6),V$5),0),IF(MOD($A703-1-V$10,'Feuille1-Catégories'!$F$5+1)=0,V$3,""))),"")</f>
        <v/>
      </c>
      <c r="W703" s="7" t="str">
        <f ca="1">IF(AND($A703&lt;&gt;"",W$9&lt;&gt;""),IF(HLOOKUP(W$9,'Feuille1-Catégories'!$C$1:$G$2,2,FALSE)="OUI",W$3,IF(HLOOKUP(W$9,'Feuille1-Catégories'!$C$1:$G$3,3,FALSE)="OUI",OFFSET(W$3,MOD(QUOTIENT(ROW()-ROW($A$20),'Feuille1-Catégories'!$B$6/W$6),W$5),0),IF(MOD($A703-1-W$10,'Feuille1-Catégories'!$F$5+1)=0,W$3,""))),"")</f>
        <v/>
      </c>
      <c r="X703" s="7" t="str">
        <f ca="1">IF(AND($A703&lt;&gt;"",X$9&lt;&gt;""),IF(HLOOKUP(X$9,'Feuille1-Catégories'!$C$1:$G$2,2,FALSE)="OUI",X$3,IF(HLOOKUP(X$9,'Feuille1-Catégories'!$C$1:$G$3,3,FALSE)="OUI",OFFSET(X$3,MOD(QUOTIENT(ROW()-ROW($A$20),'Feuille1-Catégories'!$B$6/X$6),X$5),0),IF(MOD($A703-1-X$10,'Feuille1-Catégories'!$F$5+1)=0,X$3,""))),"")</f>
        <v/>
      </c>
      <c r="Y703" s="7" t="str">
        <f ca="1">IF(AND($A703&lt;&gt;"",Y$9&lt;&gt;""),IF(HLOOKUP(Y$9,'Feuille1-Catégories'!$C$1:$G$2,2,FALSE)="OUI",Y$3,IF(HLOOKUP(Y$9,'Feuille1-Catégories'!$C$1:$G$3,3,FALSE)="OUI",OFFSET(Y$3,MOD(QUOTIENT(ROW()-ROW($A$20),'Feuille1-Catégories'!$B$6/Y$6),Y$5),0),IF(MOD($A703-1-Y$10,'Feuille1-Catégories'!$F$5+1)=0,Y$3,""))),"")</f>
        <v/>
      </c>
      <c r="Z703" s="7" t="str">
        <f ca="1">IF(AND($A703&lt;&gt;"",Z$9&lt;&gt;""),IF(HLOOKUP(Z$9,'Feuille1-Catégories'!$C$1:$G$2,2,FALSE)="OUI",Z$3,IF(HLOOKUP(Z$9,'Feuille1-Catégories'!$C$1:$G$3,3,FALSE)="OUI",OFFSET(Z$3,MOD(QUOTIENT(ROW()-ROW($A$20),'Feuille1-Catégories'!$B$6/Z$6),Z$5),0),"")),"")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04" spans="1:26" ht="17" x14ac:dyDescent="0.2">
      <c r="A704" s="21" t="str">
        <f>IF(ROW()-ROW($A$19)&gt;'Feuille1-Catégories'!$B$6,"",ROW()-ROW($A$19))</f>
        <v/>
      </c>
      <c r="B704" s="33" t="str">
        <f t="shared" si="31"/>
        <v/>
      </c>
      <c r="C704" s="10" t="str">
        <f t="shared" si="32"/>
        <v/>
      </c>
      <c r="D704" s="10" t="str">
        <f>IF('Feuille3-Coût de production'!D704&lt;&gt;"",'Feuille3-Coût de production'!D704,"")</f>
        <v/>
      </c>
      <c r="E704" s="10" t="str">
        <f t="shared" si="33"/>
        <v/>
      </c>
      <c r="F704" s="7" t="str">
        <f ca="1">IF(AND($A704&lt;&gt;"",F$9&lt;&gt;""),IF(HLOOKUP(F$9,'Feuille1-Catégories'!$C$1:$G$2,2,FALSE)="OUI",F$3,IF(HLOOKUP(F$9,'Feuille1-Catégories'!$C$1:$G$3,3,FALSE)="OUI",OFFSET(F$3,MOD(QUOTIENT(ROW()-ROW($A$20),'Feuille1-Catégories'!$B$6/F$6),F$5),0),IF(MOD($A704-1-F$10,'Feuille1-Catégories'!$F$5+1)=0,F$3,""))),"")</f>
        <v/>
      </c>
      <c r="G704" s="7" t="str">
        <f ca="1">IF(AND($A704&lt;&gt;"",G$9&lt;&gt;""),IF(HLOOKUP(G$9,'Feuille1-Catégories'!$C$1:$G$2,2,FALSE)="OUI",G$3,IF(HLOOKUP(G$9,'Feuille1-Catégories'!$C$1:$G$3,3,FALSE)="OUI",OFFSET(G$3,MOD(QUOTIENT(ROW()-ROW($A$20),'Feuille1-Catégories'!$B$6/G$6),G$5),0),IF(MOD($A704-1-G$10,'Feuille1-Catégories'!$F$5+1)=0,G$3,""))),"")</f>
        <v/>
      </c>
      <c r="H704" s="7" t="str">
        <f ca="1">IF(AND($A704&lt;&gt;"",H$9&lt;&gt;""),IF(HLOOKUP(H$9,'Feuille1-Catégories'!$C$1:$G$2,2,FALSE)="OUI",H$3,IF(HLOOKUP(H$9,'Feuille1-Catégories'!$C$1:$G$3,3,FALSE)="OUI",OFFSET(H$3,MOD(QUOTIENT(ROW()-ROW($A$20),'Feuille1-Catégories'!$B$6/H$6),H$5),0),IF(MOD($A704-1-H$10,'Feuille1-Catégories'!$F$5+1)=0,H$3,""))),"")</f>
        <v/>
      </c>
      <c r="I704" s="7" t="str">
        <f ca="1">IF(AND($A704&lt;&gt;"",I$9&lt;&gt;""),IF(HLOOKUP(I$9,'Feuille1-Catégories'!$C$1:$G$2,2,FALSE)="OUI",I$3,IF(HLOOKUP(I$9,'Feuille1-Catégories'!$C$1:$G$3,3,FALSE)="OUI",OFFSET(I$3,MOD(QUOTIENT(ROW()-ROW($A$20),'Feuille1-Catégories'!$B$6/I$6),I$5),0),IF(MOD($A704-1-I$10,'Feuille1-Catégories'!$F$5+1)=0,I$3,""))),"")</f>
        <v/>
      </c>
      <c r="J704" s="7" t="str">
        <f ca="1">IF(AND($A704&lt;&gt;"",J$9&lt;&gt;""),IF(HLOOKUP(J$9,'Feuille1-Catégories'!$C$1:$G$2,2,FALSE)="OUI",J$3,IF(HLOOKUP(J$9,'Feuille1-Catégories'!$C$1:$G$3,3,FALSE)="OUI",OFFSET(J$3,MOD(QUOTIENT(ROW()-ROW($A$20),'Feuille1-Catégories'!$B$6/J$6),J$5),0),IF(MOD($A704-1-J$10,'Feuille1-Catégories'!$F$5+1)=0,J$3,""))),"")</f>
        <v/>
      </c>
      <c r="K704" s="7" t="str">
        <f ca="1">IF(AND($A704&lt;&gt;"",K$9&lt;&gt;""),IF(HLOOKUP(K$9,'Feuille1-Catégories'!$C$1:$G$2,2,FALSE)="OUI",K$3,IF(HLOOKUP(K$9,'Feuille1-Catégories'!$C$1:$G$3,3,FALSE)="OUI",OFFSET(K$3,MOD(QUOTIENT(ROW()-ROW($A$20),'Feuille1-Catégories'!$B$6/K$6),K$5),0),IF(MOD($A704-1-K$10,'Feuille1-Catégories'!$F$5+1)=0,K$3,""))),"")</f>
        <v/>
      </c>
      <c r="L704" s="7" t="str">
        <f ca="1">IF(AND($A704&lt;&gt;"",L$9&lt;&gt;""),IF(HLOOKUP(L$9,'Feuille1-Catégories'!$C$1:$G$2,2,FALSE)="OUI",L$3,IF(HLOOKUP(L$9,'Feuille1-Catégories'!$C$1:$G$3,3,FALSE)="OUI",OFFSET(L$3,MOD(QUOTIENT(ROW()-ROW($A$20),'Feuille1-Catégories'!$B$6/L$6),L$5),0),IF(MOD($A704-1-L$10,'Feuille1-Catégories'!$F$5+1)=0,L$3,""))),"")</f>
        <v/>
      </c>
      <c r="M704" s="7" t="str">
        <f ca="1">IF(AND($A704&lt;&gt;"",M$9&lt;&gt;""),IF(HLOOKUP(M$9,'Feuille1-Catégories'!$C$1:$G$2,2,FALSE)="OUI",M$3,IF(HLOOKUP(M$9,'Feuille1-Catégories'!$C$1:$G$3,3,FALSE)="OUI",OFFSET(M$3,MOD(QUOTIENT(ROW()-ROW($A$20),'Feuille1-Catégories'!$B$6/M$6),M$5),0),IF(MOD($A704-1-M$10,'Feuille1-Catégories'!$F$5+1)=0,M$3,""))),"")</f>
        <v/>
      </c>
      <c r="N704" s="7" t="str">
        <f ca="1">IF(AND($A704&lt;&gt;"",N$9&lt;&gt;""),IF(HLOOKUP(N$9,'Feuille1-Catégories'!$C$1:$G$2,2,FALSE)="OUI",N$3,IF(HLOOKUP(N$9,'Feuille1-Catégories'!$C$1:$G$3,3,FALSE)="OUI",OFFSET(N$3,MOD(QUOTIENT(ROW()-ROW($A$20),'Feuille1-Catégories'!$B$6/N$6),N$5),0),IF(MOD($A704-1-N$10,'Feuille1-Catégories'!$F$5+1)=0,N$3,""))),"")</f>
        <v/>
      </c>
      <c r="O704" s="7" t="str">
        <f ca="1">IF(AND($A704&lt;&gt;"",O$9&lt;&gt;""),IF(HLOOKUP(O$9,'Feuille1-Catégories'!$C$1:$G$2,2,FALSE)="OUI",O$3,IF(HLOOKUP(O$9,'Feuille1-Catégories'!$C$1:$G$3,3,FALSE)="OUI",OFFSET(O$3,MOD(QUOTIENT(ROW()-ROW($A$20),'Feuille1-Catégories'!$B$6/O$6),O$5),0),IF(MOD($A704-1-O$10,'Feuille1-Catégories'!$F$5+1)=0,O$3,""))),"")</f>
        <v/>
      </c>
      <c r="P704" s="7" t="str">
        <f ca="1">IF(AND($A704&lt;&gt;"",P$9&lt;&gt;""),IF(HLOOKUP(P$9,'Feuille1-Catégories'!$C$1:$G$2,2,FALSE)="OUI",P$3,IF(HLOOKUP(P$9,'Feuille1-Catégories'!$C$1:$G$3,3,FALSE)="OUI",OFFSET(P$3,MOD(QUOTIENT(ROW()-ROW($A$20),'Feuille1-Catégories'!$B$6/P$6),P$5),0),IF(MOD($A704-1-P$10,'Feuille1-Catégories'!$F$5+1)=0,P$3,""))),"")</f>
        <v/>
      </c>
      <c r="Q704" s="7" t="str">
        <f ca="1">IF(AND($A704&lt;&gt;"",Q$9&lt;&gt;""),IF(HLOOKUP(Q$9,'Feuille1-Catégories'!$C$1:$G$2,2,FALSE)="OUI",Q$3,IF(HLOOKUP(Q$9,'Feuille1-Catégories'!$C$1:$G$3,3,FALSE)="OUI",OFFSET(Q$3,MOD(QUOTIENT(ROW()-ROW($A$20),'Feuille1-Catégories'!$B$6/Q$6),Q$5),0),IF(MOD($A704-1-Q$10,'Feuille1-Catégories'!$F$5+1)=0,Q$3,""))),"")</f>
        <v/>
      </c>
      <c r="R704" s="7" t="str">
        <f ca="1">IF(AND($A704&lt;&gt;"",R$9&lt;&gt;""),IF(HLOOKUP(R$9,'Feuille1-Catégories'!$C$1:$G$2,2,FALSE)="OUI",R$3,IF(HLOOKUP(R$9,'Feuille1-Catégories'!$C$1:$G$3,3,FALSE)="OUI",OFFSET(R$3,MOD(QUOTIENT(ROW()-ROW($A$20),'Feuille1-Catégories'!$B$6/R$6),R$5),0),IF(MOD($A704-1-R$10,'Feuille1-Catégories'!$F$5+1)=0,R$3,""))),"")</f>
        <v/>
      </c>
      <c r="S704" s="7" t="str">
        <f ca="1">IF(AND($A704&lt;&gt;"",S$9&lt;&gt;""),IF(HLOOKUP(S$9,'Feuille1-Catégories'!$C$1:$G$2,2,FALSE)="OUI",S$3,IF(HLOOKUP(S$9,'Feuille1-Catégories'!$C$1:$G$3,3,FALSE)="OUI",OFFSET(S$3,MOD(QUOTIENT(ROW()-ROW($A$20),'Feuille1-Catégories'!$B$6/S$6),S$5),0),IF(MOD($A704-1-S$10,'Feuille1-Catégories'!$F$5+1)=0,S$3,""))),"")</f>
        <v/>
      </c>
      <c r="T704" s="7" t="str">
        <f ca="1">IF(AND($A704&lt;&gt;"",T$9&lt;&gt;""),IF(HLOOKUP(T$9,'Feuille1-Catégories'!$C$1:$G$2,2,FALSE)="OUI",T$3,IF(HLOOKUP(T$9,'Feuille1-Catégories'!$C$1:$G$3,3,FALSE)="OUI",OFFSET(T$3,MOD(QUOTIENT(ROW()-ROW($A$20),'Feuille1-Catégories'!$B$6/T$6),T$5),0),IF(MOD($A704-1-T$10,'Feuille1-Catégories'!$F$5+1)=0,T$3,""))),"")</f>
        <v/>
      </c>
      <c r="U704" s="7" t="str">
        <f ca="1">IF(AND($A704&lt;&gt;"",U$9&lt;&gt;""),IF(HLOOKUP(U$9,'Feuille1-Catégories'!$C$1:$G$2,2,FALSE)="OUI",U$3,IF(HLOOKUP(U$9,'Feuille1-Catégories'!$C$1:$G$3,3,FALSE)="OUI",OFFSET(U$3,MOD(QUOTIENT(ROW()-ROW($A$20),'Feuille1-Catégories'!$B$6/U$6),U$5),0),IF(MOD($A704-1-U$10,'Feuille1-Catégories'!$F$5+1)=0,U$3,""))),"")</f>
        <v/>
      </c>
      <c r="V704" s="7" t="str">
        <f ca="1">IF(AND($A704&lt;&gt;"",V$9&lt;&gt;""),IF(HLOOKUP(V$9,'Feuille1-Catégories'!$C$1:$G$2,2,FALSE)="OUI",V$3,IF(HLOOKUP(V$9,'Feuille1-Catégories'!$C$1:$G$3,3,FALSE)="OUI",OFFSET(V$3,MOD(QUOTIENT(ROW()-ROW($A$20),'Feuille1-Catégories'!$B$6/V$6),V$5),0),IF(MOD($A704-1-V$10,'Feuille1-Catégories'!$F$5+1)=0,V$3,""))),"")</f>
        <v/>
      </c>
      <c r="W704" s="7" t="str">
        <f ca="1">IF(AND($A704&lt;&gt;"",W$9&lt;&gt;""),IF(HLOOKUP(W$9,'Feuille1-Catégories'!$C$1:$G$2,2,FALSE)="OUI",W$3,IF(HLOOKUP(W$9,'Feuille1-Catégories'!$C$1:$G$3,3,FALSE)="OUI",OFFSET(W$3,MOD(QUOTIENT(ROW()-ROW($A$20),'Feuille1-Catégories'!$B$6/W$6),W$5),0),IF(MOD($A704-1-W$10,'Feuille1-Catégories'!$F$5+1)=0,W$3,""))),"")</f>
        <v/>
      </c>
      <c r="X704" s="7" t="str">
        <f ca="1">IF(AND($A704&lt;&gt;"",X$9&lt;&gt;""),IF(HLOOKUP(X$9,'Feuille1-Catégories'!$C$1:$G$2,2,FALSE)="OUI",X$3,IF(HLOOKUP(X$9,'Feuille1-Catégories'!$C$1:$G$3,3,FALSE)="OUI",OFFSET(X$3,MOD(QUOTIENT(ROW()-ROW($A$20),'Feuille1-Catégories'!$B$6/X$6),X$5),0),IF(MOD($A704-1-X$10,'Feuille1-Catégories'!$F$5+1)=0,X$3,""))),"")</f>
        <v/>
      </c>
      <c r="Y704" s="7" t="str">
        <f ca="1">IF(AND($A704&lt;&gt;"",Y$9&lt;&gt;""),IF(HLOOKUP(Y$9,'Feuille1-Catégories'!$C$1:$G$2,2,FALSE)="OUI",Y$3,IF(HLOOKUP(Y$9,'Feuille1-Catégories'!$C$1:$G$3,3,FALSE)="OUI",OFFSET(Y$3,MOD(QUOTIENT(ROW()-ROW($A$20),'Feuille1-Catégories'!$B$6/Y$6),Y$5),0),IF(MOD($A704-1-Y$10,'Feuille1-Catégories'!$F$5+1)=0,Y$3,""))),"")</f>
        <v/>
      </c>
      <c r="Z704" s="7" t="str">
        <f ca="1">IF(AND($A704&lt;&gt;"",Z$9&lt;&gt;""),IF(HLOOKUP(Z$9,'Feuille1-Catégories'!$C$1:$G$2,2,FALSE)="OUI",Z$3,IF(HLOOKUP(Z$9,'Feuille1-Catégories'!$C$1:$G$3,3,FALSE)="OUI",OFFSET(Z$3,MOD(QUOTIENT(ROW()-ROW($A$20),'Feuille1-Catégories'!$B$6/Z$6),Z$5),0),"")),"")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05" spans="1:26" ht="17" x14ac:dyDescent="0.2">
      <c r="A705" s="21" t="str">
        <f>IF(ROW()-ROW($A$19)&gt;'Feuille1-Catégories'!$B$6,"",ROW()-ROW($A$19))</f>
        <v/>
      </c>
      <c r="B705" s="33" t="str">
        <f t="shared" si="31"/>
        <v/>
      </c>
      <c r="C705" s="10" t="str">
        <f t="shared" si="32"/>
        <v/>
      </c>
      <c r="D705" s="10" t="str">
        <f>IF('Feuille3-Coût de production'!D705&lt;&gt;"",'Feuille3-Coût de production'!D705,"")</f>
        <v/>
      </c>
      <c r="E705" s="10" t="str">
        <f t="shared" si="33"/>
        <v/>
      </c>
      <c r="F705" s="7" t="str">
        <f ca="1">IF(AND($A705&lt;&gt;"",F$9&lt;&gt;""),IF(HLOOKUP(F$9,'Feuille1-Catégories'!$C$1:$G$2,2,FALSE)="OUI",F$3,IF(HLOOKUP(F$9,'Feuille1-Catégories'!$C$1:$G$3,3,FALSE)="OUI",OFFSET(F$3,MOD(QUOTIENT(ROW()-ROW($A$20),'Feuille1-Catégories'!$B$6/F$6),F$5),0),IF(MOD($A705-1-F$10,'Feuille1-Catégories'!$F$5+1)=0,F$3,""))),"")</f>
        <v/>
      </c>
      <c r="G705" s="7" t="str">
        <f ca="1">IF(AND($A705&lt;&gt;"",G$9&lt;&gt;""),IF(HLOOKUP(G$9,'Feuille1-Catégories'!$C$1:$G$2,2,FALSE)="OUI",G$3,IF(HLOOKUP(G$9,'Feuille1-Catégories'!$C$1:$G$3,3,FALSE)="OUI",OFFSET(G$3,MOD(QUOTIENT(ROW()-ROW($A$20),'Feuille1-Catégories'!$B$6/G$6),G$5),0),IF(MOD($A705-1-G$10,'Feuille1-Catégories'!$F$5+1)=0,G$3,""))),"")</f>
        <v/>
      </c>
      <c r="H705" s="7" t="str">
        <f ca="1">IF(AND($A705&lt;&gt;"",H$9&lt;&gt;""),IF(HLOOKUP(H$9,'Feuille1-Catégories'!$C$1:$G$2,2,FALSE)="OUI",H$3,IF(HLOOKUP(H$9,'Feuille1-Catégories'!$C$1:$G$3,3,FALSE)="OUI",OFFSET(H$3,MOD(QUOTIENT(ROW()-ROW($A$20),'Feuille1-Catégories'!$B$6/H$6),H$5),0),IF(MOD($A705-1-H$10,'Feuille1-Catégories'!$F$5+1)=0,H$3,""))),"")</f>
        <v/>
      </c>
      <c r="I705" s="7" t="str">
        <f ca="1">IF(AND($A705&lt;&gt;"",I$9&lt;&gt;""),IF(HLOOKUP(I$9,'Feuille1-Catégories'!$C$1:$G$2,2,FALSE)="OUI",I$3,IF(HLOOKUP(I$9,'Feuille1-Catégories'!$C$1:$G$3,3,FALSE)="OUI",OFFSET(I$3,MOD(QUOTIENT(ROW()-ROW($A$20),'Feuille1-Catégories'!$B$6/I$6),I$5),0),IF(MOD($A705-1-I$10,'Feuille1-Catégories'!$F$5+1)=0,I$3,""))),"")</f>
        <v/>
      </c>
      <c r="J705" s="7" t="str">
        <f ca="1">IF(AND($A705&lt;&gt;"",J$9&lt;&gt;""),IF(HLOOKUP(J$9,'Feuille1-Catégories'!$C$1:$G$2,2,FALSE)="OUI",J$3,IF(HLOOKUP(J$9,'Feuille1-Catégories'!$C$1:$G$3,3,FALSE)="OUI",OFFSET(J$3,MOD(QUOTIENT(ROW()-ROW($A$20),'Feuille1-Catégories'!$B$6/J$6),J$5),0),IF(MOD($A705-1-J$10,'Feuille1-Catégories'!$F$5+1)=0,J$3,""))),"")</f>
        <v/>
      </c>
      <c r="K705" s="7" t="str">
        <f ca="1">IF(AND($A705&lt;&gt;"",K$9&lt;&gt;""),IF(HLOOKUP(K$9,'Feuille1-Catégories'!$C$1:$G$2,2,FALSE)="OUI",K$3,IF(HLOOKUP(K$9,'Feuille1-Catégories'!$C$1:$G$3,3,FALSE)="OUI",OFFSET(K$3,MOD(QUOTIENT(ROW()-ROW($A$20),'Feuille1-Catégories'!$B$6/K$6),K$5),0),IF(MOD($A705-1-K$10,'Feuille1-Catégories'!$F$5+1)=0,K$3,""))),"")</f>
        <v/>
      </c>
      <c r="L705" s="7" t="str">
        <f ca="1">IF(AND($A705&lt;&gt;"",L$9&lt;&gt;""),IF(HLOOKUP(L$9,'Feuille1-Catégories'!$C$1:$G$2,2,FALSE)="OUI",L$3,IF(HLOOKUP(L$9,'Feuille1-Catégories'!$C$1:$G$3,3,FALSE)="OUI",OFFSET(L$3,MOD(QUOTIENT(ROW()-ROW($A$20),'Feuille1-Catégories'!$B$6/L$6),L$5),0),IF(MOD($A705-1-L$10,'Feuille1-Catégories'!$F$5+1)=0,L$3,""))),"")</f>
        <v/>
      </c>
      <c r="M705" s="7" t="str">
        <f ca="1">IF(AND($A705&lt;&gt;"",M$9&lt;&gt;""),IF(HLOOKUP(M$9,'Feuille1-Catégories'!$C$1:$G$2,2,FALSE)="OUI",M$3,IF(HLOOKUP(M$9,'Feuille1-Catégories'!$C$1:$G$3,3,FALSE)="OUI",OFFSET(M$3,MOD(QUOTIENT(ROW()-ROW($A$20),'Feuille1-Catégories'!$B$6/M$6),M$5),0),IF(MOD($A705-1-M$10,'Feuille1-Catégories'!$F$5+1)=0,M$3,""))),"")</f>
        <v/>
      </c>
      <c r="N705" s="7" t="str">
        <f ca="1">IF(AND($A705&lt;&gt;"",N$9&lt;&gt;""),IF(HLOOKUP(N$9,'Feuille1-Catégories'!$C$1:$G$2,2,FALSE)="OUI",N$3,IF(HLOOKUP(N$9,'Feuille1-Catégories'!$C$1:$G$3,3,FALSE)="OUI",OFFSET(N$3,MOD(QUOTIENT(ROW()-ROW($A$20),'Feuille1-Catégories'!$B$6/N$6),N$5),0),IF(MOD($A705-1-N$10,'Feuille1-Catégories'!$F$5+1)=0,N$3,""))),"")</f>
        <v/>
      </c>
      <c r="O705" s="7" t="str">
        <f ca="1">IF(AND($A705&lt;&gt;"",O$9&lt;&gt;""),IF(HLOOKUP(O$9,'Feuille1-Catégories'!$C$1:$G$2,2,FALSE)="OUI",O$3,IF(HLOOKUP(O$9,'Feuille1-Catégories'!$C$1:$G$3,3,FALSE)="OUI",OFFSET(O$3,MOD(QUOTIENT(ROW()-ROW($A$20),'Feuille1-Catégories'!$B$6/O$6),O$5),0),IF(MOD($A705-1-O$10,'Feuille1-Catégories'!$F$5+1)=0,O$3,""))),"")</f>
        <v/>
      </c>
      <c r="P705" s="7" t="str">
        <f ca="1">IF(AND($A705&lt;&gt;"",P$9&lt;&gt;""),IF(HLOOKUP(P$9,'Feuille1-Catégories'!$C$1:$G$2,2,FALSE)="OUI",P$3,IF(HLOOKUP(P$9,'Feuille1-Catégories'!$C$1:$G$3,3,FALSE)="OUI",OFFSET(P$3,MOD(QUOTIENT(ROW()-ROW($A$20),'Feuille1-Catégories'!$B$6/P$6),P$5),0),IF(MOD($A705-1-P$10,'Feuille1-Catégories'!$F$5+1)=0,P$3,""))),"")</f>
        <v/>
      </c>
      <c r="Q705" s="7" t="str">
        <f ca="1">IF(AND($A705&lt;&gt;"",Q$9&lt;&gt;""),IF(HLOOKUP(Q$9,'Feuille1-Catégories'!$C$1:$G$2,2,FALSE)="OUI",Q$3,IF(HLOOKUP(Q$9,'Feuille1-Catégories'!$C$1:$G$3,3,FALSE)="OUI",OFFSET(Q$3,MOD(QUOTIENT(ROW()-ROW($A$20),'Feuille1-Catégories'!$B$6/Q$6),Q$5),0),IF(MOD($A705-1-Q$10,'Feuille1-Catégories'!$F$5+1)=0,Q$3,""))),"")</f>
        <v/>
      </c>
      <c r="R705" s="7" t="str">
        <f ca="1">IF(AND($A705&lt;&gt;"",R$9&lt;&gt;""),IF(HLOOKUP(R$9,'Feuille1-Catégories'!$C$1:$G$2,2,FALSE)="OUI",R$3,IF(HLOOKUP(R$9,'Feuille1-Catégories'!$C$1:$G$3,3,FALSE)="OUI",OFFSET(R$3,MOD(QUOTIENT(ROW()-ROW($A$20),'Feuille1-Catégories'!$B$6/R$6),R$5),0),IF(MOD($A705-1-R$10,'Feuille1-Catégories'!$F$5+1)=0,R$3,""))),"")</f>
        <v/>
      </c>
      <c r="S705" s="7" t="str">
        <f ca="1">IF(AND($A705&lt;&gt;"",S$9&lt;&gt;""),IF(HLOOKUP(S$9,'Feuille1-Catégories'!$C$1:$G$2,2,FALSE)="OUI",S$3,IF(HLOOKUP(S$9,'Feuille1-Catégories'!$C$1:$G$3,3,FALSE)="OUI",OFFSET(S$3,MOD(QUOTIENT(ROW()-ROW($A$20),'Feuille1-Catégories'!$B$6/S$6),S$5),0),IF(MOD($A705-1-S$10,'Feuille1-Catégories'!$F$5+1)=0,S$3,""))),"")</f>
        <v/>
      </c>
      <c r="T705" s="7" t="str">
        <f ca="1">IF(AND($A705&lt;&gt;"",T$9&lt;&gt;""),IF(HLOOKUP(T$9,'Feuille1-Catégories'!$C$1:$G$2,2,FALSE)="OUI",T$3,IF(HLOOKUP(T$9,'Feuille1-Catégories'!$C$1:$G$3,3,FALSE)="OUI",OFFSET(T$3,MOD(QUOTIENT(ROW()-ROW($A$20),'Feuille1-Catégories'!$B$6/T$6),T$5),0),IF(MOD($A705-1-T$10,'Feuille1-Catégories'!$F$5+1)=0,T$3,""))),"")</f>
        <v/>
      </c>
      <c r="U705" s="7" t="str">
        <f ca="1">IF(AND($A705&lt;&gt;"",U$9&lt;&gt;""),IF(HLOOKUP(U$9,'Feuille1-Catégories'!$C$1:$G$2,2,FALSE)="OUI",U$3,IF(HLOOKUP(U$9,'Feuille1-Catégories'!$C$1:$G$3,3,FALSE)="OUI",OFFSET(U$3,MOD(QUOTIENT(ROW()-ROW($A$20),'Feuille1-Catégories'!$B$6/U$6),U$5),0),IF(MOD($A705-1-U$10,'Feuille1-Catégories'!$F$5+1)=0,U$3,""))),"")</f>
        <v/>
      </c>
      <c r="V705" s="7" t="str">
        <f ca="1">IF(AND($A705&lt;&gt;"",V$9&lt;&gt;""),IF(HLOOKUP(V$9,'Feuille1-Catégories'!$C$1:$G$2,2,FALSE)="OUI",V$3,IF(HLOOKUP(V$9,'Feuille1-Catégories'!$C$1:$G$3,3,FALSE)="OUI",OFFSET(V$3,MOD(QUOTIENT(ROW()-ROW($A$20),'Feuille1-Catégories'!$B$6/V$6),V$5),0),IF(MOD($A705-1-V$10,'Feuille1-Catégories'!$F$5+1)=0,V$3,""))),"")</f>
        <v/>
      </c>
      <c r="W705" s="7" t="str">
        <f ca="1">IF(AND($A705&lt;&gt;"",W$9&lt;&gt;""),IF(HLOOKUP(W$9,'Feuille1-Catégories'!$C$1:$G$2,2,FALSE)="OUI",W$3,IF(HLOOKUP(W$9,'Feuille1-Catégories'!$C$1:$G$3,3,FALSE)="OUI",OFFSET(W$3,MOD(QUOTIENT(ROW()-ROW($A$20),'Feuille1-Catégories'!$B$6/W$6),W$5),0),IF(MOD($A705-1-W$10,'Feuille1-Catégories'!$F$5+1)=0,W$3,""))),"")</f>
        <v/>
      </c>
      <c r="X705" s="7" t="str">
        <f ca="1">IF(AND($A705&lt;&gt;"",X$9&lt;&gt;""),IF(HLOOKUP(X$9,'Feuille1-Catégories'!$C$1:$G$2,2,FALSE)="OUI",X$3,IF(HLOOKUP(X$9,'Feuille1-Catégories'!$C$1:$G$3,3,FALSE)="OUI",OFFSET(X$3,MOD(QUOTIENT(ROW()-ROW($A$20),'Feuille1-Catégories'!$B$6/X$6),X$5),0),IF(MOD($A705-1-X$10,'Feuille1-Catégories'!$F$5+1)=0,X$3,""))),"")</f>
        <v/>
      </c>
      <c r="Y705" s="7" t="str">
        <f ca="1">IF(AND($A705&lt;&gt;"",Y$9&lt;&gt;""),IF(HLOOKUP(Y$9,'Feuille1-Catégories'!$C$1:$G$2,2,FALSE)="OUI",Y$3,IF(HLOOKUP(Y$9,'Feuille1-Catégories'!$C$1:$G$3,3,FALSE)="OUI",OFFSET(Y$3,MOD(QUOTIENT(ROW()-ROW($A$20),'Feuille1-Catégories'!$B$6/Y$6),Y$5),0),IF(MOD($A705-1-Y$10,'Feuille1-Catégories'!$F$5+1)=0,Y$3,""))),"")</f>
        <v/>
      </c>
      <c r="Z705" s="7" t="str">
        <f ca="1">IF(AND($A705&lt;&gt;"",Z$9&lt;&gt;""),IF(HLOOKUP(Z$9,'Feuille1-Catégories'!$C$1:$G$2,2,FALSE)="OUI",Z$3,IF(HLOOKUP(Z$9,'Feuille1-Catégories'!$C$1:$G$3,3,FALSE)="OUI",OFFSET(Z$3,MOD(QUOTIENT(ROW()-ROW($A$20),'Feuille1-Catégories'!$B$6/Z$6),Z$5),0),"")),"")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06" spans="1:26" ht="17" x14ac:dyDescent="0.2">
      <c r="A706" s="21" t="str">
        <f>IF(ROW()-ROW($A$19)&gt;'Feuille1-Catégories'!$B$6,"",ROW()-ROW($A$19))</f>
        <v/>
      </c>
      <c r="B706" s="33" t="str">
        <f t="shared" si="31"/>
        <v/>
      </c>
      <c r="C706" s="10" t="str">
        <f t="shared" si="32"/>
        <v/>
      </c>
      <c r="D706" s="10" t="str">
        <f>IF('Feuille3-Coût de production'!D706&lt;&gt;"",'Feuille3-Coût de production'!D706,"")</f>
        <v/>
      </c>
      <c r="E706" s="10" t="str">
        <f t="shared" si="33"/>
        <v/>
      </c>
      <c r="F706" s="7" t="str">
        <f ca="1">IF(AND($A706&lt;&gt;"",F$9&lt;&gt;""),IF(HLOOKUP(F$9,'Feuille1-Catégories'!$C$1:$G$2,2,FALSE)="OUI",F$3,IF(HLOOKUP(F$9,'Feuille1-Catégories'!$C$1:$G$3,3,FALSE)="OUI",OFFSET(F$3,MOD(QUOTIENT(ROW()-ROW($A$20),'Feuille1-Catégories'!$B$6/F$6),F$5),0),IF(MOD($A706-1-F$10,'Feuille1-Catégories'!$F$5+1)=0,F$3,""))),"")</f>
        <v/>
      </c>
      <c r="G706" s="7" t="str">
        <f ca="1">IF(AND($A706&lt;&gt;"",G$9&lt;&gt;""),IF(HLOOKUP(G$9,'Feuille1-Catégories'!$C$1:$G$2,2,FALSE)="OUI",G$3,IF(HLOOKUP(G$9,'Feuille1-Catégories'!$C$1:$G$3,3,FALSE)="OUI",OFFSET(G$3,MOD(QUOTIENT(ROW()-ROW($A$20),'Feuille1-Catégories'!$B$6/G$6),G$5),0),IF(MOD($A706-1-G$10,'Feuille1-Catégories'!$F$5+1)=0,G$3,""))),"")</f>
        <v/>
      </c>
      <c r="H706" s="7" t="str">
        <f ca="1">IF(AND($A706&lt;&gt;"",H$9&lt;&gt;""),IF(HLOOKUP(H$9,'Feuille1-Catégories'!$C$1:$G$2,2,FALSE)="OUI",H$3,IF(HLOOKUP(H$9,'Feuille1-Catégories'!$C$1:$G$3,3,FALSE)="OUI",OFFSET(H$3,MOD(QUOTIENT(ROW()-ROW($A$20),'Feuille1-Catégories'!$B$6/H$6),H$5),0),IF(MOD($A706-1-H$10,'Feuille1-Catégories'!$F$5+1)=0,H$3,""))),"")</f>
        <v/>
      </c>
      <c r="I706" s="7" t="str">
        <f ca="1">IF(AND($A706&lt;&gt;"",I$9&lt;&gt;""),IF(HLOOKUP(I$9,'Feuille1-Catégories'!$C$1:$G$2,2,FALSE)="OUI",I$3,IF(HLOOKUP(I$9,'Feuille1-Catégories'!$C$1:$G$3,3,FALSE)="OUI",OFFSET(I$3,MOD(QUOTIENT(ROW()-ROW($A$20),'Feuille1-Catégories'!$B$6/I$6),I$5),0),IF(MOD($A706-1-I$10,'Feuille1-Catégories'!$F$5+1)=0,I$3,""))),"")</f>
        <v/>
      </c>
      <c r="J706" s="7" t="str">
        <f ca="1">IF(AND($A706&lt;&gt;"",J$9&lt;&gt;""),IF(HLOOKUP(J$9,'Feuille1-Catégories'!$C$1:$G$2,2,FALSE)="OUI",J$3,IF(HLOOKUP(J$9,'Feuille1-Catégories'!$C$1:$G$3,3,FALSE)="OUI",OFFSET(J$3,MOD(QUOTIENT(ROW()-ROW($A$20),'Feuille1-Catégories'!$B$6/J$6),J$5),0),IF(MOD($A706-1-J$10,'Feuille1-Catégories'!$F$5+1)=0,J$3,""))),"")</f>
        <v/>
      </c>
      <c r="K706" s="7" t="str">
        <f ca="1">IF(AND($A706&lt;&gt;"",K$9&lt;&gt;""),IF(HLOOKUP(K$9,'Feuille1-Catégories'!$C$1:$G$2,2,FALSE)="OUI",K$3,IF(HLOOKUP(K$9,'Feuille1-Catégories'!$C$1:$G$3,3,FALSE)="OUI",OFFSET(K$3,MOD(QUOTIENT(ROW()-ROW($A$20),'Feuille1-Catégories'!$B$6/K$6),K$5),0),IF(MOD($A706-1-K$10,'Feuille1-Catégories'!$F$5+1)=0,K$3,""))),"")</f>
        <v/>
      </c>
      <c r="L706" s="7" t="str">
        <f ca="1">IF(AND($A706&lt;&gt;"",L$9&lt;&gt;""),IF(HLOOKUP(L$9,'Feuille1-Catégories'!$C$1:$G$2,2,FALSE)="OUI",L$3,IF(HLOOKUP(L$9,'Feuille1-Catégories'!$C$1:$G$3,3,FALSE)="OUI",OFFSET(L$3,MOD(QUOTIENT(ROW()-ROW($A$20),'Feuille1-Catégories'!$B$6/L$6),L$5),0),IF(MOD($A706-1-L$10,'Feuille1-Catégories'!$F$5+1)=0,L$3,""))),"")</f>
        <v/>
      </c>
      <c r="M706" s="7" t="str">
        <f ca="1">IF(AND($A706&lt;&gt;"",M$9&lt;&gt;""),IF(HLOOKUP(M$9,'Feuille1-Catégories'!$C$1:$G$2,2,FALSE)="OUI",M$3,IF(HLOOKUP(M$9,'Feuille1-Catégories'!$C$1:$G$3,3,FALSE)="OUI",OFFSET(M$3,MOD(QUOTIENT(ROW()-ROW($A$20),'Feuille1-Catégories'!$B$6/M$6),M$5),0),IF(MOD($A706-1-M$10,'Feuille1-Catégories'!$F$5+1)=0,M$3,""))),"")</f>
        <v/>
      </c>
      <c r="N706" s="7" t="str">
        <f ca="1">IF(AND($A706&lt;&gt;"",N$9&lt;&gt;""),IF(HLOOKUP(N$9,'Feuille1-Catégories'!$C$1:$G$2,2,FALSE)="OUI",N$3,IF(HLOOKUP(N$9,'Feuille1-Catégories'!$C$1:$G$3,3,FALSE)="OUI",OFFSET(N$3,MOD(QUOTIENT(ROW()-ROW($A$20),'Feuille1-Catégories'!$B$6/N$6),N$5),0),IF(MOD($A706-1-N$10,'Feuille1-Catégories'!$F$5+1)=0,N$3,""))),"")</f>
        <v/>
      </c>
      <c r="O706" s="7" t="str">
        <f ca="1">IF(AND($A706&lt;&gt;"",O$9&lt;&gt;""),IF(HLOOKUP(O$9,'Feuille1-Catégories'!$C$1:$G$2,2,FALSE)="OUI",O$3,IF(HLOOKUP(O$9,'Feuille1-Catégories'!$C$1:$G$3,3,FALSE)="OUI",OFFSET(O$3,MOD(QUOTIENT(ROW()-ROW($A$20),'Feuille1-Catégories'!$B$6/O$6),O$5),0),IF(MOD($A706-1-O$10,'Feuille1-Catégories'!$F$5+1)=0,O$3,""))),"")</f>
        <v/>
      </c>
      <c r="P706" s="7" t="str">
        <f ca="1">IF(AND($A706&lt;&gt;"",P$9&lt;&gt;""),IF(HLOOKUP(P$9,'Feuille1-Catégories'!$C$1:$G$2,2,FALSE)="OUI",P$3,IF(HLOOKUP(P$9,'Feuille1-Catégories'!$C$1:$G$3,3,FALSE)="OUI",OFFSET(P$3,MOD(QUOTIENT(ROW()-ROW($A$20),'Feuille1-Catégories'!$B$6/P$6),P$5),0),IF(MOD($A706-1-P$10,'Feuille1-Catégories'!$F$5+1)=0,P$3,""))),"")</f>
        <v/>
      </c>
      <c r="Q706" s="7" t="str">
        <f ca="1">IF(AND($A706&lt;&gt;"",Q$9&lt;&gt;""),IF(HLOOKUP(Q$9,'Feuille1-Catégories'!$C$1:$G$2,2,FALSE)="OUI",Q$3,IF(HLOOKUP(Q$9,'Feuille1-Catégories'!$C$1:$G$3,3,FALSE)="OUI",OFFSET(Q$3,MOD(QUOTIENT(ROW()-ROW($A$20),'Feuille1-Catégories'!$B$6/Q$6),Q$5),0),IF(MOD($A706-1-Q$10,'Feuille1-Catégories'!$F$5+1)=0,Q$3,""))),"")</f>
        <v/>
      </c>
      <c r="R706" s="7" t="str">
        <f ca="1">IF(AND($A706&lt;&gt;"",R$9&lt;&gt;""),IF(HLOOKUP(R$9,'Feuille1-Catégories'!$C$1:$G$2,2,FALSE)="OUI",R$3,IF(HLOOKUP(R$9,'Feuille1-Catégories'!$C$1:$G$3,3,FALSE)="OUI",OFFSET(R$3,MOD(QUOTIENT(ROW()-ROW($A$20),'Feuille1-Catégories'!$B$6/R$6),R$5),0),IF(MOD($A706-1-R$10,'Feuille1-Catégories'!$F$5+1)=0,R$3,""))),"")</f>
        <v/>
      </c>
      <c r="S706" s="7" t="str">
        <f ca="1">IF(AND($A706&lt;&gt;"",S$9&lt;&gt;""),IF(HLOOKUP(S$9,'Feuille1-Catégories'!$C$1:$G$2,2,FALSE)="OUI",S$3,IF(HLOOKUP(S$9,'Feuille1-Catégories'!$C$1:$G$3,3,FALSE)="OUI",OFFSET(S$3,MOD(QUOTIENT(ROW()-ROW($A$20),'Feuille1-Catégories'!$B$6/S$6),S$5),0),IF(MOD($A706-1-S$10,'Feuille1-Catégories'!$F$5+1)=0,S$3,""))),"")</f>
        <v/>
      </c>
      <c r="T706" s="7" t="str">
        <f ca="1">IF(AND($A706&lt;&gt;"",T$9&lt;&gt;""),IF(HLOOKUP(T$9,'Feuille1-Catégories'!$C$1:$G$2,2,FALSE)="OUI",T$3,IF(HLOOKUP(T$9,'Feuille1-Catégories'!$C$1:$G$3,3,FALSE)="OUI",OFFSET(T$3,MOD(QUOTIENT(ROW()-ROW($A$20),'Feuille1-Catégories'!$B$6/T$6),T$5),0),IF(MOD($A706-1-T$10,'Feuille1-Catégories'!$F$5+1)=0,T$3,""))),"")</f>
        <v/>
      </c>
      <c r="U706" s="7" t="str">
        <f ca="1">IF(AND($A706&lt;&gt;"",U$9&lt;&gt;""),IF(HLOOKUP(U$9,'Feuille1-Catégories'!$C$1:$G$2,2,FALSE)="OUI",U$3,IF(HLOOKUP(U$9,'Feuille1-Catégories'!$C$1:$G$3,3,FALSE)="OUI",OFFSET(U$3,MOD(QUOTIENT(ROW()-ROW($A$20),'Feuille1-Catégories'!$B$6/U$6),U$5),0),IF(MOD($A706-1-U$10,'Feuille1-Catégories'!$F$5+1)=0,U$3,""))),"")</f>
        <v/>
      </c>
      <c r="V706" s="7" t="str">
        <f ca="1">IF(AND($A706&lt;&gt;"",V$9&lt;&gt;""),IF(HLOOKUP(V$9,'Feuille1-Catégories'!$C$1:$G$2,2,FALSE)="OUI",V$3,IF(HLOOKUP(V$9,'Feuille1-Catégories'!$C$1:$G$3,3,FALSE)="OUI",OFFSET(V$3,MOD(QUOTIENT(ROW()-ROW($A$20),'Feuille1-Catégories'!$B$6/V$6),V$5),0),IF(MOD($A706-1-V$10,'Feuille1-Catégories'!$F$5+1)=0,V$3,""))),"")</f>
        <v/>
      </c>
      <c r="W706" s="7" t="str">
        <f ca="1">IF(AND($A706&lt;&gt;"",W$9&lt;&gt;""),IF(HLOOKUP(W$9,'Feuille1-Catégories'!$C$1:$G$2,2,FALSE)="OUI",W$3,IF(HLOOKUP(W$9,'Feuille1-Catégories'!$C$1:$G$3,3,FALSE)="OUI",OFFSET(W$3,MOD(QUOTIENT(ROW()-ROW($A$20),'Feuille1-Catégories'!$B$6/W$6),W$5),0),IF(MOD($A706-1-W$10,'Feuille1-Catégories'!$F$5+1)=0,W$3,""))),"")</f>
        <v/>
      </c>
      <c r="X706" s="7" t="str">
        <f ca="1">IF(AND($A706&lt;&gt;"",X$9&lt;&gt;""),IF(HLOOKUP(X$9,'Feuille1-Catégories'!$C$1:$G$2,2,FALSE)="OUI",X$3,IF(HLOOKUP(X$9,'Feuille1-Catégories'!$C$1:$G$3,3,FALSE)="OUI",OFFSET(X$3,MOD(QUOTIENT(ROW()-ROW($A$20),'Feuille1-Catégories'!$B$6/X$6),X$5),0),IF(MOD($A706-1-X$10,'Feuille1-Catégories'!$F$5+1)=0,X$3,""))),"")</f>
        <v/>
      </c>
      <c r="Y706" s="7" t="str">
        <f ca="1">IF(AND($A706&lt;&gt;"",Y$9&lt;&gt;""),IF(HLOOKUP(Y$9,'Feuille1-Catégories'!$C$1:$G$2,2,FALSE)="OUI",Y$3,IF(HLOOKUP(Y$9,'Feuille1-Catégories'!$C$1:$G$3,3,FALSE)="OUI",OFFSET(Y$3,MOD(QUOTIENT(ROW()-ROW($A$20),'Feuille1-Catégories'!$B$6/Y$6),Y$5),0),IF(MOD($A706-1-Y$10,'Feuille1-Catégories'!$F$5+1)=0,Y$3,""))),"")</f>
        <v/>
      </c>
      <c r="Z706" s="7" t="str">
        <f ca="1">IF(AND($A706&lt;&gt;"",Z$9&lt;&gt;""),IF(HLOOKUP(Z$9,'Feuille1-Catégories'!$C$1:$G$2,2,FALSE)="OUI",Z$3,IF(HLOOKUP(Z$9,'Feuille1-Catégories'!$C$1:$G$3,3,FALSE)="OUI",OFFSET(Z$3,MOD(QUOTIENT(ROW()-ROW($A$20),'Feuille1-Catégories'!$B$6/Z$6),Z$5),0),"")),"")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07" spans="1:26" ht="17" x14ac:dyDescent="0.2">
      <c r="A707" s="21" t="str">
        <f>IF(ROW()-ROW($A$19)&gt;'Feuille1-Catégories'!$B$6,"",ROW()-ROW($A$19))</f>
        <v/>
      </c>
      <c r="B707" s="33" t="str">
        <f t="shared" si="31"/>
        <v/>
      </c>
      <c r="C707" s="10" t="str">
        <f t="shared" si="32"/>
        <v/>
      </c>
      <c r="D707" s="10" t="str">
        <f>IF('Feuille3-Coût de production'!D707&lt;&gt;"",'Feuille3-Coût de production'!D707,"")</f>
        <v/>
      </c>
      <c r="E707" s="10" t="str">
        <f t="shared" si="33"/>
        <v/>
      </c>
      <c r="F707" s="7" t="str">
        <f ca="1">IF(AND($A707&lt;&gt;"",F$9&lt;&gt;""),IF(HLOOKUP(F$9,'Feuille1-Catégories'!$C$1:$G$2,2,FALSE)="OUI",F$3,IF(HLOOKUP(F$9,'Feuille1-Catégories'!$C$1:$G$3,3,FALSE)="OUI",OFFSET(F$3,MOD(QUOTIENT(ROW()-ROW($A$20),'Feuille1-Catégories'!$B$6/F$6),F$5),0),IF(MOD($A707-1-F$10,'Feuille1-Catégories'!$F$5+1)=0,F$3,""))),"")</f>
        <v/>
      </c>
      <c r="G707" s="7" t="str">
        <f ca="1">IF(AND($A707&lt;&gt;"",G$9&lt;&gt;""),IF(HLOOKUP(G$9,'Feuille1-Catégories'!$C$1:$G$2,2,FALSE)="OUI",G$3,IF(HLOOKUP(G$9,'Feuille1-Catégories'!$C$1:$G$3,3,FALSE)="OUI",OFFSET(G$3,MOD(QUOTIENT(ROW()-ROW($A$20),'Feuille1-Catégories'!$B$6/G$6),G$5),0),IF(MOD($A707-1-G$10,'Feuille1-Catégories'!$F$5+1)=0,G$3,""))),"")</f>
        <v/>
      </c>
      <c r="H707" s="7" t="str">
        <f ca="1">IF(AND($A707&lt;&gt;"",H$9&lt;&gt;""),IF(HLOOKUP(H$9,'Feuille1-Catégories'!$C$1:$G$2,2,FALSE)="OUI",H$3,IF(HLOOKUP(H$9,'Feuille1-Catégories'!$C$1:$G$3,3,FALSE)="OUI",OFFSET(H$3,MOD(QUOTIENT(ROW()-ROW($A$20),'Feuille1-Catégories'!$B$6/H$6),H$5),0),IF(MOD($A707-1-H$10,'Feuille1-Catégories'!$F$5+1)=0,H$3,""))),"")</f>
        <v/>
      </c>
      <c r="I707" s="7" t="str">
        <f ca="1">IF(AND($A707&lt;&gt;"",I$9&lt;&gt;""),IF(HLOOKUP(I$9,'Feuille1-Catégories'!$C$1:$G$2,2,FALSE)="OUI",I$3,IF(HLOOKUP(I$9,'Feuille1-Catégories'!$C$1:$G$3,3,FALSE)="OUI",OFFSET(I$3,MOD(QUOTIENT(ROW()-ROW($A$20),'Feuille1-Catégories'!$B$6/I$6),I$5),0),IF(MOD($A707-1-I$10,'Feuille1-Catégories'!$F$5+1)=0,I$3,""))),"")</f>
        <v/>
      </c>
      <c r="J707" s="7" t="str">
        <f ca="1">IF(AND($A707&lt;&gt;"",J$9&lt;&gt;""),IF(HLOOKUP(J$9,'Feuille1-Catégories'!$C$1:$G$2,2,FALSE)="OUI",J$3,IF(HLOOKUP(J$9,'Feuille1-Catégories'!$C$1:$G$3,3,FALSE)="OUI",OFFSET(J$3,MOD(QUOTIENT(ROW()-ROW($A$20),'Feuille1-Catégories'!$B$6/J$6),J$5),0),IF(MOD($A707-1-J$10,'Feuille1-Catégories'!$F$5+1)=0,J$3,""))),"")</f>
        <v/>
      </c>
      <c r="K707" s="7" t="str">
        <f ca="1">IF(AND($A707&lt;&gt;"",K$9&lt;&gt;""),IF(HLOOKUP(K$9,'Feuille1-Catégories'!$C$1:$G$2,2,FALSE)="OUI",K$3,IF(HLOOKUP(K$9,'Feuille1-Catégories'!$C$1:$G$3,3,FALSE)="OUI",OFFSET(K$3,MOD(QUOTIENT(ROW()-ROW($A$20),'Feuille1-Catégories'!$B$6/K$6),K$5),0),IF(MOD($A707-1-K$10,'Feuille1-Catégories'!$F$5+1)=0,K$3,""))),"")</f>
        <v/>
      </c>
      <c r="L707" s="7" t="str">
        <f ca="1">IF(AND($A707&lt;&gt;"",L$9&lt;&gt;""),IF(HLOOKUP(L$9,'Feuille1-Catégories'!$C$1:$G$2,2,FALSE)="OUI",L$3,IF(HLOOKUP(L$9,'Feuille1-Catégories'!$C$1:$G$3,3,FALSE)="OUI",OFFSET(L$3,MOD(QUOTIENT(ROW()-ROW($A$20),'Feuille1-Catégories'!$B$6/L$6),L$5),0),IF(MOD($A707-1-L$10,'Feuille1-Catégories'!$F$5+1)=0,L$3,""))),"")</f>
        <v/>
      </c>
      <c r="M707" s="7" t="str">
        <f ca="1">IF(AND($A707&lt;&gt;"",M$9&lt;&gt;""),IF(HLOOKUP(M$9,'Feuille1-Catégories'!$C$1:$G$2,2,FALSE)="OUI",M$3,IF(HLOOKUP(M$9,'Feuille1-Catégories'!$C$1:$G$3,3,FALSE)="OUI",OFFSET(M$3,MOD(QUOTIENT(ROW()-ROW($A$20),'Feuille1-Catégories'!$B$6/M$6),M$5),0),IF(MOD($A707-1-M$10,'Feuille1-Catégories'!$F$5+1)=0,M$3,""))),"")</f>
        <v/>
      </c>
      <c r="N707" s="7" t="str">
        <f ca="1">IF(AND($A707&lt;&gt;"",N$9&lt;&gt;""),IF(HLOOKUP(N$9,'Feuille1-Catégories'!$C$1:$G$2,2,FALSE)="OUI",N$3,IF(HLOOKUP(N$9,'Feuille1-Catégories'!$C$1:$G$3,3,FALSE)="OUI",OFFSET(N$3,MOD(QUOTIENT(ROW()-ROW($A$20),'Feuille1-Catégories'!$B$6/N$6),N$5),0),IF(MOD($A707-1-N$10,'Feuille1-Catégories'!$F$5+1)=0,N$3,""))),"")</f>
        <v/>
      </c>
      <c r="O707" s="7" t="str">
        <f ca="1">IF(AND($A707&lt;&gt;"",O$9&lt;&gt;""),IF(HLOOKUP(O$9,'Feuille1-Catégories'!$C$1:$G$2,2,FALSE)="OUI",O$3,IF(HLOOKUP(O$9,'Feuille1-Catégories'!$C$1:$G$3,3,FALSE)="OUI",OFFSET(O$3,MOD(QUOTIENT(ROW()-ROW($A$20),'Feuille1-Catégories'!$B$6/O$6),O$5),0),IF(MOD($A707-1-O$10,'Feuille1-Catégories'!$F$5+1)=0,O$3,""))),"")</f>
        <v/>
      </c>
      <c r="P707" s="7" t="str">
        <f ca="1">IF(AND($A707&lt;&gt;"",P$9&lt;&gt;""),IF(HLOOKUP(P$9,'Feuille1-Catégories'!$C$1:$G$2,2,FALSE)="OUI",P$3,IF(HLOOKUP(P$9,'Feuille1-Catégories'!$C$1:$G$3,3,FALSE)="OUI",OFFSET(P$3,MOD(QUOTIENT(ROW()-ROW($A$20),'Feuille1-Catégories'!$B$6/P$6),P$5),0),IF(MOD($A707-1-P$10,'Feuille1-Catégories'!$F$5+1)=0,P$3,""))),"")</f>
        <v/>
      </c>
      <c r="Q707" s="7" t="str">
        <f ca="1">IF(AND($A707&lt;&gt;"",Q$9&lt;&gt;""),IF(HLOOKUP(Q$9,'Feuille1-Catégories'!$C$1:$G$2,2,FALSE)="OUI",Q$3,IF(HLOOKUP(Q$9,'Feuille1-Catégories'!$C$1:$G$3,3,FALSE)="OUI",OFFSET(Q$3,MOD(QUOTIENT(ROW()-ROW($A$20),'Feuille1-Catégories'!$B$6/Q$6),Q$5),0),IF(MOD($A707-1-Q$10,'Feuille1-Catégories'!$F$5+1)=0,Q$3,""))),"")</f>
        <v/>
      </c>
      <c r="R707" s="7" t="str">
        <f ca="1">IF(AND($A707&lt;&gt;"",R$9&lt;&gt;""),IF(HLOOKUP(R$9,'Feuille1-Catégories'!$C$1:$G$2,2,FALSE)="OUI",R$3,IF(HLOOKUP(R$9,'Feuille1-Catégories'!$C$1:$G$3,3,FALSE)="OUI",OFFSET(R$3,MOD(QUOTIENT(ROW()-ROW($A$20),'Feuille1-Catégories'!$B$6/R$6),R$5),0),IF(MOD($A707-1-R$10,'Feuille1-Catégories'!$F$5+1)=0,R$3,""))),"")</f>
        <v/>
      </c>
      <c r="S707" s="7" t="str">
        <f ca="1">IF(AND($A707&lt;&gt;"",S$9&lt;&gt;""),IF(HLOOKUP(S$9,'Feuille1-Catégories'!$C$1:$G$2,2,FALSE)="OUI",S$3,IF(HLOOKUP(S$9,'Feuille1-Catégories'!$C$1:$G$3,3,FALSE)="OUI",OFFSET(S$3,MOD(QUOTIENT(ROW()-ROW($A$20),'Feuille1-Catégories'!$B$6/S$6),S$5),0),IF(MOD($A707-1-S$10,'Feuille1-Catégories'!$F$5+1)=0,S$3,""))),"")</f>
        <v/>
      </c>
      <c r="T707" s="7" t="str">
        <f ca="1">IF(AND($A707&lt;&gt;"",T$9&lt;&gt;""),IF(HLOOKUP(T$9,'Feuille1-Catégories'!$C$1:$G$2,2,FALSE)="OUI",T$3,IF(HLOOKUP(T$9,'Feuille1-Catégories'!$C$1:$G$3,3,FALSE)="OUI",OFFSET(T$3,MOD(QUOTIENT(ROW()-ROW($A$20),'Feuille1-Catégories'!$B$6/T$6),T$5),0),IF(MOD($A707-1-T$10,'Feuille1-Catégories'!$F$5+1)=0,T$3,""))),"")</f>
        <v/>
      </c>
      <c r="U707" s="7" t="str">
        <f ca="1">IF(AND($A707&lt;&gt;"",U$9&lt;&gt;""),IF(HLOOKUP(U$9,'Feuille1-Catégories'!$C$1:$G$2,2,FALSE)="OUI",U$3,IF(HLOOKUP(U$9,'Feuille1-Catégories'!$C$1:$G$3,3,FALSE)="OUI",OFFSET(U$3,MOD(QUOTIENT(ROW()-ROW($A$20),'Feuille1-Catégories'!$B$6/U$6),U$5),0),IF(MOD($A707-1-U$10,'Feuille1-Catégories'!$F$5+1)=0,U$3,""))),"")</f>
        <v/>
      </c>
      <c r="V707" s="7" t="str">
        <f ca="1">IF(AND($A707&lt;&gt;"",V$9&lt;&gt;""),IF(HLOOKUP(V$9,'Feuille1-Catégories'!$C$1:$G$2,2,FALSE)="OUI",V$3,IF(HLOOKUP(V$9,'Feuille1-Catégories'!$C$1:$G$3,3,FALSE)="OUI",OFFSET(V$3,MOD(QUOTIENT(ROW()-ROW($A$20),'Feuille1-Catégories'!$B$6/V$6),V$5),0),IF(MOD($A707-1-V$10,'Feuille1-Catégories'!$F$5+1)=0,V$3,""))),"")</f>
        <v/>
      </c>
      <c r="W707" s="7" t="str">
        <f ca="1">IF(AND($A707&lt;&gt;"",W$9&lt;&gt;""),IF(HLOOKUP(W$9,'Feuille1-Catégories'!$C$1:$G$2,2,FALSE)="OUI",W$3,IF(HLOOKUP(W$9,'Feuille1-Catégories'!$C$1:$G$3,3,FALSE)="OUI",OFFSET(W$3,MOD(QUOTIENT(ROW()-ROW($A$20),'Feuille1-Catégories'!$B$6/W$6),W$5),0),IF(MOD($A707-1-W$10,'Feuille1-Catégories'!$F$5+1)=0,W$3,""))),"")</f>
        <v/>
      </c>
      <c r="X707" s="7" t="str">
        <f ca="1">IF(AND($A707&lt;&gt;"",X$9&lt;&gt;""),IF(HLOOKUP(X$9,'Feuille1-Catégories'!$C$1:$G$2,2,FALSE)="OUI",X$3,IF(HLOOKUP(X$9,'Feuille1-Catégories'!$C$1:$G$3,3,FALSE)="OUI",OFFSET(X$3,MOD(QUOTIENT(ROW()-ROW($A$20),'Feuille1-Catégories'!$B$6/X$6),X$5),0),IF(MOD($A707-1-X$10,'Feuille1-Catégories'!$F$5+1)=0,X$3,""))),"")</f>
        <v/>
      </c>
      <c r="Y707" s="7" t="str">
        <f ca="1">IF(AND($A707&lt;&gt;"",Y$9&lt;&gt;""),IF(HLOOKUP(Y$9,'Feuille1-Catégories'!$C$1:$G$2,2,FALSE)="OUI",Y$3,IF(HLOOKUP(Y$9,'Feuille1-Catégories'!$C$1:$G$3,3,FALSE)="OUI",OFFSET(Y$3,MOD(QUOTIENT(ROW()-ROW($A$20),'Feuille1-Catégories'!$B$6/Y$6),Y$5),0),IF(MOD($A707-1-Y$10,'Feuille1-Catégories'!$F$5+1)=0,Y$3,""))),"")</f>
        <v/>
      </c>
      <c r="Z707" s="7" t="str">
        <f ca="1">IF(AND($A707&lt;&gt;"",Z$9&lt;&gt;""),IF(HLOOKUP(Z$9,'Feuille1-Catégories'!$C$1:$G$2,2,FALSE)="OUI",Z$3,IF(HLOOKUP(Z$9,'Feuille1-Catégories'!$C$1:$G$3,3,FALSE)="OUI",OFFSET(Z$3,MOD(QUOTIENT(ROW()-ROW($A$20),'Feuille1-Catégories'!$B$6/Z$6),Z$5),0),"")),"")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08" spans="1:26" ht="17" x14ac:dyDescent="0.2">
      <c r="A708" s="21" t="str">
        <f>IF(ROW()-ROW($A$19)&gt;'Feuille1-Catégories'!$B$6,"",ROW()-ROW($A$19))</f>
        <v/>
      </c>
      <c r="B708" s="33" t="str">
        <f t="shared" si="31"/>
        <v/>
      </c>
      <c r="C708" s="10" t="str">
        <f t="shared" si="32"/>
        <v/>
      </c>
      <c r="D708" s="10" t="str">
        <f>IF('Feuille3-Coût de production'!D708&lt;&gt;"",'Feuille3-Coût de production'!D708,"")</f>
        <v/>
      </c>
      <c r="E708" s="10" t="str">
        <f t="shared" si="33"/>
        <v/>
      </c>
      <c r="F708" s="7" t="str">
        <f ca="1">IF(AND($A708&lt;&gt;"",F$9&lt;&gt;""),IF(HLOOKUP(F$9,'Feuille1-Catégories'!$C$1:$G$2,2,FALSE)="OUI",F$3,IF(HLOOKUP(F$9,'Feuille1-Catégories'!$C$1:$G$3,3,FALSE)="OUI",OFFSET(F$3,MOD(QUOTIENT(ROW()-ROW($A$20),'Feuille1-Catégories'!$B$6/F$6),F$5),0),IF(MOD($A708-1-F$10,'Feuille1-Catégories'!$F$5+1)=0,F$3,""))),"")</f>
        <v/>
      </c>
      <c r="G708" s="7" t="str">
        <f ca="1">IF(AND($A708&lt;&gt;"",G$9&lt;&gt;""),IF(HLOOKUP(G$9,'Feuille1-Catégories'!$C$1:$G$2,2,FALSE)="OUI",G$3,IF(HLOOKUP(G$9,'Feuille1-Catégories'!$C$1:$G$3,3,FALSE)="OUI",OFFSET(G$3,MOD(QUOTIENT(ROW()-ROW($A$20),'Feuille1-Catégories'!$B$6/G$6),G$5),0),IF(MOD($A708-1-G$10,'Feuille1-Catégories'!$F$5+1)=0,G$3,""))),"")</f>
        <v/>
      </c>
      <c r="H708" s="7" t="str">
        <f ca="1">IF(AND($A708&lt;&gt;"",H$9&lt;&gt;""),IF(HLOOKUP(H$9,'Feuille1-Catégories'!$C$1:$G$2,2,FALSE)="OUI",H$3,IF(HLOOKUP(H$9,'Feuille1-Catégories'!$C$1:$G$3,3,FALSE)="OUI",OFFSET(H$3,MOD(QUOTIENT(ROW()-ROW($A$20),'Feuille1-Catégories'!$B$6/H$6),H$5),0),IF(MOD($A708-1-H$10,'Feuille1-Catégories'!$F$5+1)=0,H$3,""))),"")</f>
        <v/>
      </c>
      <c r="I708" s="7" t="str">
        <f ca="1">IF(AND($A708&lt;&gt;"",I$9&lt;&gt;""),IF(HLOOKUP(I$9,'Feuille1-Catégories'!$C$1:$G$2,2,FALSE)="OUI",I$3,IF(HLOOKUP(I$9,'Feuille1-Catégories'!$C$1:$G$3,3,FALSE)="OUI",OFFSET(I$3,MOD(QUOTIENT(ROW()-ROW($A$20),'Feuille1-Catégories'!$B$6/I$6),I$5),0),IF(MOD($A708-1-I$10,'Feuille1-Catégories'!$F$5+1)=0,I$3,""))),"")</f>
        <v/>
      </c>
      <c r="J708" s="7" t="str">
        <f ca="1">IF(AND($A708&lt;&gt;"",J$9&lt;&gt;""),IF(HLOOKUP(J$9,'Feuille1-Catégories'!$C$1:$G$2,2,FALSE)="OUI",J$3,IF(HLOOKUP(J$9,'Feuille1-Catégories'!$C$1:$G$3,3,FALSE)="OUI",OFFSET(J$3,MOD(QUOTIENT(ROW()-ROW($A$20),'Feuille1-Catégories'!$B$6/J$6),J$5),0),IF(MOD($A708-1-J$10,'Feuille1-Catégories'!$F$5+1)=0,J$3,""))),"")</f>
        <v/>
      </c>
      <c r="K708" s="7" t="str">
        <f ca="1">IF(AND($A708&lt;&gt;"",K$9&lt;&gt;""),IF(HLOOKUP(K$9,'Feuille1-Catégories'!$C$1:$G$2,2,FALSE)="OUI",K$3,IF(HLOOKUP(K$9,'Feuille1-Catégories'!$C$1:$G$3,3,FALSE)="OUI",OFFSET(K$3,MOD(QUOTIENT(ROW()-ROW($A$20),'Feuille1-Catégories'!$B$6/K$6),K$5),0),IF(MOD($A708-1-K$10,'Feuille1-Catégories'!$F$5+1)=0,K$3,""))),"")</f>
        <v/>
      </c>
      <c r="L708" s="7" t="str">
        <f ca="1">IF(AND($A708&lt;&gt;"",L$9&lt;&gt;""),IF(HLOOKUP(L$9,'Feuille1-Catégories'!$C$1:$G$2,2,FALSE)="OUI",L$3,IF(HLOOKUP(L$9,'Feuille1-Catégories'!$C$1:$G$3,3,FALSE)="OUI",OFFSET(L$3,MOD(QUOTIENT(ROW()-ROW($A$20),'Feuille1-Catégories'!$B$6/L$6),L$5),0),IF(MOD($A708-1-L$10,'Feuille1-Catégories'!$F$5+1)=0,L$3,""))),"")</f>
        <v/>
      </c>
      <c r="M708" s="7" t="str">
        <f ca="1">IF(AND($A708&lt;&gt;"",M$9&lt;&gt;""),IF(HLOOKUP(M$9,'Feuille1-Catégories'!$C$1:$G$2,2,FALSE)="OUI",M$3,IF(HLOOKUP(M$9,'Feuille1-Catégories'!$C$1:$G$3,3,FALSE)="OUI",OFFSET(M$3,MOD(QUOTIENT(ROW()-ROW($A$20),'Feuille1-Catégories'!$B$6/M$6),M$5),0),IF(MOD($A708-1-M$10,'Feuille1-Catégories'!$F$5+1)=0,M$3,""))),"")</f>
        <v/>
      </c>
      <c r="N708" s="7" t="str">
        <f ca="1">IF(AND($A708&lt;&gt;"",N$9&lt;&gt;""),IF(HLOOKUP(N$9,'Feuille1-Catégories'!$C$1:$G$2,2,FALSE)="OUI",N$3,IF(HLOOKUP(N$9,'Feuille1-Catégories'!$C$1:$G$3,3,FALSE)="OUI",OFFSET(N$3,MOD(QUOTIENT(ROW()-ROW($A$20),'Feuille1-Catégories'!$B$6/N$6),N$5),0),IF(MOD($A708-1-N$10,'Feuille1-Catégories'!$F$5+1)=0,N$3,""))),"")</f>
        <v/>
      </c>
      <c r="O708" s="7" t="str">
        <f ca="1">IF(AND($A708&lt;&gt;"",O$9&lt;&gt;""),IF(HLOOKUP(O$9,'Feuille1-Catégories'!$C$1:$G$2,2,FALSE)="OUI",O$3,IF(HLOOKUP(O$9,'Feuille1-Catégories'!$C$1:$G$3,3,FALSE)="OUI",OFFSET(O$3,MOD(QUOTIENT(ROW()-ROW($A$20),'Feuille1-Catégories'!$B$6/O$6),O$5),0),IF(MOD($A708-1-O$10,'Feuille1-Catégories'!$F$5+1)=0,O$3,""))),"")</f>
        <v/>
      </c>
      <c r="P708" s="7" t="str">
        <f ca="1">IF(AND($A708&lt;&gt;"",P$9&lt;&gt;""),IF(HLOOKUP(P$9,'Feuille1-Catégories'!$C$1:$G$2,2,FALSE)="OUI",P$3,IF(HLOOKUP(P$9,'Feuille1-Catégories'!$C$1:$G$3,3,FALSE)="OUI",OFFSET(P$3,MOD(QUOTIENT(ROW()-ROW($A$20),'Feuille1-Catégories'!$B$6/P$6),P$5),0),IF(MOD($A708-1-P$10,'Feuille1-Catégories'!$F$5+1)=0,P$3,""))),"")</f>
        <v/>
      </c>
      <c r="Q708" s="7" t="str">
        <f ca="1">IF(AND($A708&lt;&gt;"",Q$9&lt;&gt;""),IF(HLOOKUP(Q$9,'Feuille1-Catégories'!$C$1:$G$2,2,FALSE)="OUI",Q$3,IF(HLOOKUP(Q$9,'Feuille1-Catégories'!$C$1:$G$3,3,FALSE)="OUI",OFFSET(Q$3,MOD(QUOTIENT(ROW()-ROW($A$20),'Feuille1-Catégories'!$B$6/Q$6),Q$5),0),IF(MOD($A708-1-Q$10,'Feuille1-Catégories'!$F$5+1)=0,Q$3,""))),"")</f>
        <v/>
      </c>
      <c r="R708" s="7" t="str">
        <f ca="1">IF(AND($A708&lt;&gt;"",R$9&lt;&gt;""),IF(HLOOKUP(R$9,'Feuille1-Catégories'!$C$1:$G$2,2,FALSE)="OUI",R$3,IF(HLOOKUP(R$9,'Feuille1-Catégories'!$C$1:$G$3,3,FALSE)="OUI",OFFSET(R$3,MOD(QUOTIENT(ROW()-ROW($A$20),'Feuille1-Catégories'!$B$6/R$6),R$5),0),IF(MOD($A708-1-R$10,'Feuille1-Catégories'!$F$5+1)=0,R$3,""))),"")</f>
        <v/>
      </c>
      <c r="S708" s="7" t="str">
        <f ca="1">IF(AND($A708&lt;&gt;"",S$9&lt;&gt;""),IF(HLOOKUP(S$9,'Feuille1-Catégories'!$C$1:$G$2,2,FALSE)="OUI",S$3,IF(HLOOKUP(S$9,'Feuille1-Catégories'!$C$1:$G$3,3,FALSE)="OUI",OFFSET(S$3,MOD(QUOTIENT(ROW()-ROW($A$20),'Feuille1-Catégories'!$B$6/S$6),S$5),0),IF(MOD($A708-1-S$10,'Feuille1-Catégories'!$F$5+1)=0,S$3,""))),"")</f>
        <v/>
      </c>
      <c r="T708" s="7" t="str">
        <f ca="1">IF(AND($A708&lt;&gt;"",T$9&lt;&gt;""),IF(HLOOKUP(T$9,'Feuille1-Catégories'!$C$1:$G$2,2,FALSE)="OUI",T$3,IF(HLOOKUP(T$9,'Feuille1-Catégories'!$C$1:$G$3,3,FALSE)="OUI",OFFSET(T$3,MOD(QUOTIENT(ROW()-ROW($A$20),'Feuille1-Catégories'!$B$6/T$6),T$5),0),IF(MOD($A708-1-T$10,'Feuille1-Catégories'!$F$5+1)=0,T$3,""))),"")</f>
        <v/>
      </c>
      <c r="U708" s="7" t="str">
        <f ca="1">IF(AND($A708&lt;&gt;"",U$9&lt;&gt;""),IF(HLOOKUP(U$9,'Feuille1-Catégories'!$C$1:$G$2,2,FALSE)="OUI",U$3,IF(HLOOKUP(U$9,'Feuille1-Catégories'!$C$1:$G$3,3,FALSE)="OUI",OFFSET(U$3,MOD(QUOTIENT(ROW()-ROW($A$20),'Feuille1-Catégories'!$B$6/U$6),U$5),0),IF(MOD($A708-1-U$10,'Feuille1-Catégories'!$F$5+1)=0,U$3,""))),"")</f>
        <v/>
      </c>
      <c r="V708" s="7" t="str">
        <f ca="1">IF(AND($A708&lt;&gt;"",V$9&lt;&gt;""),IF(HLOOKUP(V$9,'Feuille1-Catégories'!$C$1:$G$2,2,FALSE)="OUI",V$3,IF(HLOOKUP(V$9,'Feuille1-Catégories'!$C$1:$G$3,3,FALSE)="OUI",OFFSET(V$3,MOD(QUOTIENT(ROW()-ROW($A$20),'Feuille1-Catégories'!$B$6/V$6),V$5),0),IF(MOD($A708-1-V$10,'Feuille1-Catégories'!$F$5+1)=0,V$3,""))),"")</f>
        <v/>
      </c>
      <c r="W708" s="7" t="str">
        <f ca="1">IF(AND($A708&lt;&gt;"",W$9&lt;&gt;""),IF(HLOOKUP(W$9,'Feuille1-Catégories'!$C$1:$G$2,2,FALSE)="OUI",W$3,IF(HLOOKUP(W$9,'Feuille1-Catégories'!$C$1:$G$3,3,FALSE)="OUI",OFFSET(W$3,MOD(QUOTIENT(ROW()-ROW($A$20),'Feuille1-Catégories'!$B$6/W$6),W$5),0),IF(MOD($A708-1-W$10,'Feuille1-Catégories'!$F$5+1)=0,W$3,""))),"")</f>
        <v/>
      </c>
      <c r="X708" s="7" t="str">
        <f ca="1">IF(AND($A708&lt;&gt;"",X$9&lt;&gt;""),IF(HLOOKUP(X$9,'Feuille1-Catégories'!$C$1:$G$2,2,FALSE)="OUI",X$3,IF(HLOOKUP(X$9,'Feuille1-Catégories'!$C$1:$G$3,3,FALSE)="OUI",OFFSET(X$3,MOD(QUOTIENT(ROW()-ROW($A$20),'Feuille1-Catégories'!$B$6/X$6),X$5),0),IF(MOD($A708-1-X$10,'Feuille1-Catégories'!$F$5+1)=0,X$3,""))),"")</f>
        <v/>
      </c>
      <c r="Y708" s="7" t="str">
        <f ca="1">IF(AND($A708&lt;&gt;"",Y$9&lt;&gt;""),IF(HLOOKUP(Y$9,'Feuille1-Catégories'!$C$1:$G$2,2,FALSE)="OUI",Y$3,IF(HLOOKUP(Y$9,'Feuille1-Catégories'!$C$1:$G$3,3,FALSE)="OUI",OFFSET(Y$3,MOD(QUOTIENT(ROW()-ROW($A$20),'Feuille1-Catégories'!$B$6/Y$6),Y$5),0),IF(MOD($A708-1-Y$10,'Feuille1-Catégories'!$F$5+1)=0,Y$3,""))),"")</f>
        <v/>
      </c>
      <c r="Z708" s="7" t="str">
        <f ca="1">IF(AND($A708&lt;&gt;"",Z$9&lt;&gt;""),IF(HLOOKUP(Z$9,'Feuille1-Catégories'!$C$1:$G$2,2,FALSE)="OUI",Z$3,IF(HLOOKUP(Z$9,'Feuille1-Catégories'!$C$1:$G$3,3,FALSE)="OUI",OFFSET(Z$3,MOD(QUOTIENT(ROW()-ROW($A$20),'Feuille1-Catégories'!$B$6/Z$6),Z$5),0),"")),"")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09" spans="1:26" ht="17" x14ac:dyDescent="0.2">
      <c r="A709" s="21" t="str">
        <f>IF(ROW()-ROW($A$19)&gt;'Feuille1-Catégories'!$B$6,"",ROW()-ROW($A$19))</f>
        <v/>
      </c>
      <c r="B709" s="33" t="str">
        <f t="shared" si="31"/>
        <v/>
      </c>
      <c r="C709" s="10" t="str">
        <f t="shared" si="32"/>
        <v/>
      </c>
      <c r="D709" s="10" t="str">
        <f>IF('Feuille3-Coût de production'!D709&lt;&gt;"",'Feuille3-Coût de production'!D709,"")</f>
        <v/>
      </c>
      <c r="E709" s="10" t="str">
        <f t="shared" si="33"/>
        <v/>
      </c>
      <c r="F709" s="7" t="str">
        <f ca="1">IF(AND($A709&lt;&gt;"",F$9&lt;&gt;""),IF(HLOOKUP(F$9,'Feuille1-Catégories'!$C$1:$G$2,2,FALSE)="OUI",F$3,IF(HLOOKUP(F$9,'Feuille1-Catégories'!$C$1:$G$3,3,FALSE)="OUI",OFFSET(F$3,MOD(QUOTIENT(ROW()-ROW($A$20),'Feuille1-Catégories'!$B$6/F$6),F$5),0),IF(MOD($A709-1-F$10,'Feuille1-Catégories'!$F$5+1)=0,F$3,""))),"")</f>
        <v/>
      </c>
      <c r="G709" s="7" t="str">
        <f ca="1">IF(AND($A709&lt;&gt;"",G$9&lt;&gt;""),IF(HLOOKUP(G$9,'Feuille1-Catégories'!$C$1:$G$2,2,FALSE)="OUI",G$3,IF(HLOOKUP(G$9,'Feuille1-Catégories'!$C$1:$G$3,3,FALSE)="OUI",OFFSET(G$3,MOD(QUOTIENT(ROW()-ROW($A$20),'Feuille1-Catégories'!$B$6/G$6),G$5),0),IF(MOD($A709-1-G$10,'Feuille1-Catégories'!$F$5+1)=0,G$3,""))),"")</f>
        <v/>
      </c>
      <c r="H709" s="7" t="str">
        <f ca="1">IF(AND($A709&lt;&gt;"",H$9&lt;&gt;""),IF(HLOOKUP(H$9,'Feuille1-Catégories'!$C$1:$G$2,2,FALSE)="OUI",H$3,IF(HLOOKUP(H$9,'Feuille1-Catégories'!$C$1:$G$3,3,FALSE)="OUI",OFFSET(H$3,MOD(QUOTIENT(ROW()-ROW($A$20),'Feuille1-Catégories'!$B$6/H$6),H$5),0),IF(MOD($A709-1-H$10,'Feuille1-Catégories'!$F$5+1)=0,H$3,""))),"")</f>
        <v/>
      </c>
      <c r="I709" s="7" t="str">
        <f ca="1">IF(AND($A709&lt;&gt;"",I$9&lt;&gt;""),IF(HLOOKUP(I$9,'Feuille1-Catégories'!$C$1:$G$2,2,FALSE)="OUI",I$3,IF(HLOOKUP(I$9,'Feuille1-Catégories'!$C$1:$G$3,3,FALSE)="OUI",OFFSET(I$3,MOD(QUOTIENT(ROW()-ROW($A$20),'Feuille1-Catégories'!$B$6/I$6),I$5),0),IF(MOD($A709-1-I$10,'Feuille1-Catégories'!$F$5+1)=0,I$3,""))),"")</f>
        <v/>
      </c>
      <c r="J709" s="7" t="str">
        <f ca="1">IF(AND($A709&lt;&gt;"",J$9&lt;&gt;""),IF(HLOOKUP(J$9,'Feuille1-Catégories'!$C$1:$G$2,2,FALSE)="OUI",J$3,IF(HLOOKUP(J$9,'Feuille1-Catégories'!$C$1:$G$3,3,FALSE)="OUI",OFFSET(J$3,MOD(QUOTIENT(ROW()-ROW($A$20),'Feuille1-Catégories'!$B$6/J$6),J$5),0),IF(MOD($A709-1-J$10,'Feuille1-Catégories'!$F$5+1)=0,J$3,""))),"")</f>
        <v/>
      </c>
      <c r="K709" s="7" t="str">
        <f ca="1">IF(AND($A709&lt;&gt;"",K$9&lt;&gt;""),IF(HLOOKUP(K$9,'Feuille1-Catégories'!$C$1:$G$2,2,FALSE)="OUI",K$3,IF(HLOOKUP(K$9,'Feuille1-Catégories'!$C$1:$G$3,3,FALSE)="OUI",OFFSET(K$3,MOD(QUOTIENT(ROW()-ROW($A$20),'Feuille1-Catégories'!$B$6/K$6),K$5),0),IF(MOD($A709-1-K$10,'Feuille1-Catégories'!$F$5+1)=0,K$3,""))),"")</f>
        <v/>
      </c>
      <c r="L709" s="7" t="str">
        <f ca="1">IF(AND($A709&lt;&gt;"",L$9&lt;&gt;""),IF(HLOOKUP(L$9,'Feuille1-Catégories'!$C$1:$G$2,2,FALSE)="OUI",L$3,IF(HLOOKUP(L$9,'Feuille1-Catégories'!$C$1:$G$3,3,FALSE)="OUI",OFFSET(L$3,MOD(QUOTIENT(ROW()-ROW($A$20),'Feuille1-Catégories'!$B$6/L$6),L$5),0),IF(MOD($A709-1-L$10,'Feuille1-Catégories'!$F$5+1)=0,L$3,""))),"")</f>
        <v/>
      </c>
      <c r="M709" s="7" t="str">
        <f ca="1">IF(AND($A709&lt;&gt;"",M$9&lt;&gt;""),IF(HLOOKUP(M$9,'Feuille1-Catégories'!$C$1:$G$2,2,FALSE)="OUI",M$3,IF(HLOOKUP(M$9,'Feuille1-Catégories'!$C$1:$G$3,3,FALSE)="OUI",OFFSET(M$3,MOD(QUOTIENT(ROW()-ROW($A$20),'Feuille1-Catégories'!$B$6/M$6),M$5),0),IF(MOD($A709-1-M$10,'Feuille1-Catégories'!$F$5+1)=0,M$3,""))),"")</f>
        <v/>
      </c>
      <c r="N709" s="7" t="str">
        <f ca="1">IF(AND($A709&lt;&gt;"",N$9&lt;&gt;""),IF(HLOOKUP(N$9,'Feuille1-Catégories'!$C$1:$G$2,2,FALSE)="OUI",N$3,IF(HLOOKUP(N$9,'Feuille1-Catégories'!$C$1:$G$3,3,FALSE)="OUI",OFFSET(N$3,MOD(QUOTIENT(ROW()-ROW($A$20),'Feuille1-Catégories'!$B$6/N$6),N$5),0),IF(MOD($A709-1-N$10,'Feuille1-Catégories'!$F$5+1)=0,N$3,""))),"")</f>
        <v/>
      </c>
      <c r="O709" s="7" t="str">
        <f ca="1">IF(AND($A709&lt;&gt;"",O$9&lt;&gt;""),IF(HLOOKUP(O$9,'Feuille1-Catégories'!$C$1:$G$2,2,FALSE)="OUI",O$3,IF(HLOOKUP(O$9,'Feuille1-Catégories'!$C$1:$G$3,3,FALSE)="OUI",OFFSET(O$3,MOD(QUOTIENT(ROW()-ROW($A$20),'Feuille1-Catégories'!$B$6/O$6),O$5),0),IF(MOD($A709-1-O$10,'Feuille1-Catégories'!$F$5+1)=0,O$3,""))),"")</f>
        <v/>
      </c>
      <c r="P709" s="7" t="str">
        <f ca="1">IF(AND($A709&lt;&gt;"",P$9&lt;&gt;""),IF(HLOOKUP(P$9,'Feuille1-Catégories'!$C$1:$G$2,2,FALSE)="OUI",P$3,IF(HLOOKUP(P$9,'Feuille1-Catégories'!$C$1:$G$3,3,FALSE)="OUI",OFFSET(P$3,MOD(QUOTIENT(ROW()-ROW($A$20),'Feuille1-Catégories'!$B$6/P$6),P$5),0),IF(MOD($A709-1-P$10,'Feuille1-Catégories'!$F$5+1)=0,P$3,""))),"")</f>
        <v/>
      </c>
      <c r="Q709" s="7" t="str">
        <f ca="1">IF(AND($A709&lt;&gt;"",Q$9&lt;&gt;""),IF(HLOOKUP(Q$9,'Feuille1-Catégories'!$C$1:$G$2,2,FALSE)="OUI",Q$3,IF(HLOOKUP(Q$9,'Feuille1-Catégories'!$C$1:$G$3,3,FALSE)="OUI",OFFSET(Q$3,MOD(QUOTIENT(ROW()-ROW($A$20),'Feuille1-Catégories'!$B$6/Q$6),Q$5),0),IF(MOD($A709-1-Q$10,'Feuille1-Catégories'!$F$5+1)=0,Q$3,""))),"")</f>
        <v/>
      </c>
      <c r="R709" s="7" t="str">
        <f ca="1">IF(AND($A709&lt;&gt;"",R$9&lt;&gt;""),IF(HLOOKUP(R$9,'Feuille1-Catégories'!$C$1:$G$2,2,FALSE)="OUI",R$3,IF(HLOOKUP(R$9,'Feuille1-Catégories'!$C$1:$G$3,3,FALSE)="OUI",OFFSET(R$3,MOD(QUOTIENT(ROW()-ROW($A$20),'Feuille1-Catégories'!$B$6/R$6),R$5),0),IF(MOD($A709-1-R$10,'Feuille1-Catégories'!$F$5+1)=0,R$3,""))),"")</f>
        <v/>
      </c>
      <c r="S709" s="7" t="str">
        <f ca="1">IF(AND($A709&lt;&gt;"",S$9&lt;&gt;""),IF(HLOOKUP(S$9,'Feuille1-Catégories'!$C$1:$G$2,2,FALSE)="OUI",S$3,IF(HLOOKUP(S$9,'Feuille1-Catégories'!$C$1:$G$3,3,FALSE)="OUI",OFFSET(S$3,MOD(QUOTIENT(ROW()-ROW($A$20),'Feuille1-Catégories'!$B$6/S$6),S$5),0),IF(MOD($A709-1-S$10,'Feuille1-Catégories'!$F$5+1)=0,S$3,""))),"")</f>
        <v/>
      </c>
      <c r="T709" s="7" t="str">
        <f ca="1">IF(AND($A709&lt;&gt;"",T$9&lt;&gt;""),IF(HLOOKUP(T$9,'Feuille1-Catégories'!$C$1:$G$2,2,FALSE)="OUI",T$3,IF(HLOOKUP(T$9,'Feuille1-Catégories'!$C$1:$G$3,3,FALSE)="OUI",OFFSET(T$3,MOD(QUOTIENT(ROW()-ROW($A$20),'Feuille1-Catégories'!$B$6/T$6),T$5),0),IF(MOD($A709-1-T$10,'Feuille1-Catégories'!$F$5+1)=0,T$3,""))),"")</f>
        <v/>
      </c>
      <c r="U709" s="7" t="str">
        <f ca="1">IF(AND($A709&lt;&gt;"",U$9&lt;&gt;""),IF(HLOOKUP(U$9,'Feuille1-Catégories'!$C$1:$G$2,2,FALSE)="OUI",U$3,IF(HLOOKUP(U$9,'Feuille1-Catégories'!$C$1:$G$3,3,FALSE)="OUI",OFFSET(U$3,MOD(QUOTIENT(ROW()-ROW($A$20),'Feuille1-Catégories'!$B$6/U$6),U$5),0),IF(MOD($A709-1-U$10,'Feuille1-Catégories'!$F$5+1)=0,U$3,""))),"")</f>
        <v/>
      </c>
      <c r="V709" s="7" t="str">
        <f ca="1">IF(AND($A709&lt;&gt;"",V$9&lt;&gt;""),IF(HLOOKUP(V$9,'Feuille1-Catégories'!$C$1:$G$2,2,FALSE)="OUI",V$3,IF(HLOOKUP(V$9,'Feuille1-Catégories'!$C$1:$G$3,3,FALSE)="OUI",OFFSET(V$3,MOD(QUOTIENT(ROW()-ROW($A$20),'Feuille1-Catégories'!$B$6/V$6),V$5),0),IF(MOD($A709-1-V$10,'Feuille1-Catégories'!$F$5+1)=0,V$3,""))),"")</f>
        <v/>
      </c>
      <c r="W709" s="7" t="str">
        <f ca="1">IF(AND($A709&lt;&gt;"",W$9&lt;&gt;""),IF(HLOOKUP(W$9,'Feuille1-Catégories'!$C$1:$G$2,2,FALSE)="OUI",W$3,IF(HLOOKUP(W$9,'Feuille1-Catégories'!$C$1:$G$3,3,FALSE)="OUI",OFFSET(W$3,MOD(QUOTIENT(ROW()-ROW($A$20),'Feuille1-Catégories'!$B$6/W$6),W$5),0),IF(MOD($A709-1-W$10,'Feuille1-Catégories'!$F$5+1)=0,W$3,""))),"")</f>
        <v/>
      </c>
      <c r="X709" s="7" t="str">
        <f ca="1">IF(AND($A709&lt;&gt;"",X$9&lt;&gt;""),IF(HLOOKUP(X$9,'Feuille1-Catégories'!$C$1:$G$2,2,FALSE)="OUI",X$3,IF(HLOOKUP(X$9,'Feuille1-Catégories'!$C$1:$G$3,3,FALSE)="OUI",OFFSET(X$3,MOD(QUOTIENT(ROW()-ROW($A$20),'Feuille1-Catégories'!$B$6/X$6),X$5),0),IF(MOD($A709-1-X$10,'Feuille1-Catégories'!$F$5+1)=0,X$3,""))),"")</f>
        <v/>
      </c>
      <c r="Y709" s="7" t="str">
        <f ca="1">IF(AND($A709&lt;&gt;"",Y$9&lt;&gt;""),IF(HLOOKUP(Y$9,'Feuille1-Catégories'!$C$1:$G$2,2,FALSE)="OUI",Y$3,IF(HLOOKUP(Y$9,'Feuille1-Catégories'!$C$1:$G$3,3,FALSE)="OUI",OFFSET(Y$3,MOD(QUOTIENT(ROW()-ROW($A$20),'Feuille1-Catégories'!$B$6/Y$6),Y$5),0),IF(MOD($A709-1-Y$10,'Feuille1-Catégories'!$F$5+1)=0,Y$3,""))),"")</f>
        <v/>
      </c>
      <c r="Z709" s="7" t="str">
        <f ca="1">IF(AND($A709&lt;&gt;"",Z$9&lt;&gt;""),IF(HLOOKUP(Z$9,'Feuille1-Catégories'!$C$1:$G$2,2,FALSE)="OUI",Z$3,IF(HLOOKUP(Z$9,'Feuille1-Catégories'!$C$1:$G$3,3,FALSE)="OUI",OFFSET(Z$3,MOD(QUOTIENT(ROW()-ROW($A$20),'Feuille1-Catégories'!$B$6/Z$6),Z$5),0),"")),"")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10" spans="1:26" ht="17" x14ac:dyDescent="0.2">
      <c r="A710" s="21" t="str">
        <f>IF(ROW()-ROW($A$19)&gt;'Feuille1-Catégories'!$B$6,"",ROW()-ROW($A$19))</f>
        <v/>
      </c>
      <c r="B710" s="33" t="str">
        <f t="shared" si="31"/>
        <v/>
      </c>
      <c r="C710" s="10" t="str">
        <f t="shared" si="32"/>
        <v/>
      </c>
      <c r="D710" s="10" t="str">
        <f>IF('Feuille3-Coût de production'!D710&lt;&gt;"",'Feuille3-Coût de production'!D710,"")</f>
        <v/>
      </c>
      <c r="E710" s="10" t="str">
        <f t="shared" si="33"/>
        <v/>
      </c>
      <c r="F710" s="7" t="str">
        <f ca="1">IF(AND($A710&lt;&gt;"",F$9&lt;&gt;""),IF(HLOOKUP(F$9,'Feuille1-Catégories'!$C$1:$G$2,2,FALSE)="OUI",F$3,IF(HLOOKUP(F$9,'Feuille1-Catégories'!$C$1:$G$3,3,FALSE)="OUI",OFFSET(F$3,MOD(QUOTIENT(ROW()-ROW($A$20),'Feuille1-Catégories'!$B$6/F$6),F$5),0),IF(MOD($A710-1-F$10,'Feuille1-Catégories'!$F$5+1)=0,F$3,""))),"")</f>
        <v/>
      </c>
      <c r="G710" s="7" t="str">
        <f ca="1">IF(AND($A710&lt;&gt;"",G$9&lt;&gt;""),IF(HLOOKUP(G$9,'Feuille1-Catégories'!$C$1:$G$2,2,FALSE)="OUI",G$3,IF(HLOOKUP(G$9,'Feuille1-Catégories'!$C$1:$G$3,3,FALSE)="OUI",OFFSET(G$3,MOD(QUOTIENT(ROW()-ROW($A$20),'Feuille1-Catégories'!$B$6/G$6),G$5),0),IF(MOD($A710-1-G$10,'Feuille1-Catégories'!$F$5+1)=0,G$3,""))),"")</f>
        <v/>
      </c>
      <c r="H710" s="7" t="str">
        <f ca="1">IF(AND($A710&lt;&gt;"",H$9&lt;&gt;""),IF(HLOOKUP(H$9,'Feuille1-Catégories'!$C$1:$G$2,2,FALSE)="OUI",H$3,IF(HLOOKUP(H$9,'Feuille1-Catégories'!$C$1:$G$3,3,FALSE)="OUI",OFFSET(H$3,MOD(QUOTIENT(ROW()-ROW($A$20),'Feuille1-Catégories'!$B$6/H$6),H$5),0),IF(MOD($A710-1-H$10,'Feuille1-Catégories'!$F$5+1)=0,H$3,""))),"")</f>
        <v/>
      </c>
      <c r="I710" s="7" t="str">
        <f ca="1">IF(AND($A710&lt;&gt;"",I$9&lt;&gt;""),IF(HLOOKUP(I$9,'Feuille1-Catégories'!$C$1:$G$2,2,FALSE)="OUI",I$3,IF(HLOOKUP(I$9,'Feuille1-Catégories'!$C$1:$G$3,3,FALSE)="OUI",OFFSET(I$3,MOD(QUOTIENT(ROW()-ROW($A$20),'Feuille1-Catégories'!$B$6/I$6),I$5),0),IF(MOD($A710-1-I$10,'Feuille1-Catégories'!$F$5+1)=0,I$3,""))),"")</f>
        <v/>
      </c>
      <c r="J710" s="7" t="str">
        <f ca="1">IF(AND($A710&lt;&gt;"",J$9&lt;&gt;""),IF(HLOOKUP(J$9,'Feuille1-Catégories'!$C$1:$G$2,2,FALSE)="OUI",J$3,IF(HLOOKUP(J$9,'Feuille1-Catégories'!$C$1:$G$3,3,FALSE)="OUI",OFFSET(J$3,MOD(QUOTIENT(ROW()-ROW($A$20),'Feuille1-Catégories'!$B$6/J$6),J$5),0),IF(MOD($A710-1-J$10,'Feuille1-Catégories'!$F$5+1)=0,J$3,""))),"")</f>
        <v/>
      </c>
      <c r="K710" s="7" t="str">
        <f ca="1">IF(AND($A710&lt;&gt;"",K$9&lt;&gt;""),IF(HLOOKUP(K$9,'Feuille1-Catégories'!$C$1:$G$2,2,FALSE)="OUI",K$3,IF(HLOOKUP(K$9,'Feuille1-Catégories'!$C$1:$G$3,3,FALSE)="OUI",OFFSET(K$3,MOD(QUOTIENT(ROW()-ROW($A$20),'Feuille1-Catégories'!$B$6/K$6),K$5),0),IF(MOD($A710-1-K$10,'Feuille1-Catégories'!$F$5+1)=0,K$3,""))),"")</f>
        <v/>
      </c>
      <c r="L710" s="7" t="str">
        <f ca="1">IF(AND($A710&lt;&gt;"",L$9&lt;&gt;""),IF(HLOOKUP(L$9,'Feuille1-Catégories'!$C$1:$G$2,2,FALSE)="OUI",L$3,IF(HLOOKUP(L$9,'Feuille1-Catégories'!$C$1:$G$3,3,FALSE)="OUI",OFFSET(L$3,MOD(QUOTIENT(ROW()-ROW($A$20),'Feuille1-Catégories'!$B$6/L$6),L$5),0),IF(MOD($A710-1-L$10,'Feuille1-Catégories'!$F$5+1)=0,L$3,""))),"")</f>
        <v/>
      </c>
      <c r="M710" s="7" t="str">
        <f ca="1">IF(AND($A710&lt;&gt;"",M$9&lt;&gt;""),IF(HLOOKUP(M$9,'Feuille1-Catégories'!$C$1:$G$2,2,FALSE)="OUI",M$3,IF(HLOOKUP(M$9,'Feuille1-Catégories'!$C$1:$G$3,3,FALSE)="OUI",OFFSET(M$3,MOD(QUOTIENT(ROW()-ROW($A$20),'Feuille1-Catégories'!$B$6/M$6),M$5),0),IF(MOD($A710-1-M$10,'Feuille1-Catégories'!$F$5+1)=0,M$3,""))),"")</f>
        <v/>
      </c>
      <c r="N710" s="7" t="str">
        <f ca="1">IF(AND($A710&lt;&gt;"",N$9&lt;&gt;""),IF(HLOOKUP(N$9,'Feuille1-Catégories'!$C$1:$G$2,2,FALSE)="OUI",N$3,IF(HLOOKUP(N$9,'Feuille1-Catégories'!$C$1:$G$3,3,FALSE)="OUI",OFFSET(N$3,MOD(QUOTIENT(ROW()-ROW($A$20),'Feuille1-Catégories'!$B$6/N$6),N$5),0),IF(MOD($A710-1-N$10,'Feuille1-Catégories'!$F$5+1)=0,N$3,""))),"")</f>
        <v/>
      </c>
      <c r="O710" s="7" t="str">
        <f ca="1">IF(AND($A710&lt;&gt;"",O$9&lt;&gt;""),IF(HLOOKUP(O$9,'Feuille1-Catégories'!$C$1:$G$2,2,FALSE)="OUI",O$3,IF(HLOOKUP(O$9,'Feuille1-Catégories'!$C$1:$G$3,3,FALSE)="OUI",OFFSET(O$3,MOD(QUOTIENT(ROW()-ROW($A$20),'Feuille1-Catégories'!$B$6/O$6),O$5),0),IF(MOD($A710-1-O$10,'Feuille1-Catégories'!$F$5+1)=0,O$3,""))),"")</f>
        <v/>
      </c>
      <c r="P710" s="7" t="str">
        <f ca="1">IF(AND($A710&lt;&gt;"",P$9&lt;&gt;""),IF(HLOOKUP(P$9,'Feuille1-Catégories'!$C$1:$G$2,2,FALSE)="OUI",P$3,IF(HLOOKUP(P$9,'Feuille1-Catégories'!$C$1:$G$3,3,FALSE)="OUI",OFFSET(P$3,MOD(QUOTIENT(ROW()-ROW($A$20),'Feuille1-Catégories'!$B$6/P$6),P$5),0),IF(MOD($A710-1-P$10,'Feuille1-Catégories'!$F$5+1)=0,P$3,""))),"")</f>
        <v/>
      </c>
      <c r="Q710" s="7" t="str">
        <f ca="1">IF(AND($A710&lt;&gt;"",Q$9&lt;&gt;""),IF(HLOOKUP(Q$9,'Feuille1-Catégories'!$C$1:$G$2,2,FALSE)="OUI",Q$3,IF(HLOOKUP(Q$9,'Feuille1-Catégories'!$C$1:$G$3,3,FALSE)="OUI",OFFSET(Q$3,MOD(QUOTIENT(ROW()-ROW($A$20),'Feuille1-Catégories'!$B$6/Q$6),Q$5),0),IF(MOD($A710-1-Q$10,'Feuille1-Catégories'!$F$5+1)=0,Q$3,""))),"")</f>
        <v/>
      </c>
      <c r="R710" s="7" t="str">
        <f ca="1">IF(AND($A710&lt;&gt;"",R$9&lt;&gt;""),IF(HLOOKUP(R$9,'Feuille1-Catégories'!$C$1:$G$2,2,FALSE)="OUI",R$3,IF(HLOOKUP(R$9,'Feuille1-Catégories'!$C$1:$G$3,3,FALSE)="OUI",OFFSET(R$3,MOD(QUOTIENT(ROW()-ROW($A$20),'Feuille1-Catégories'!$B$6/R$6),R$5),0),IF(MOD($A710-1-R$10,'Feuille1-Catégories'!$F$5+1)=0,R$3,""))),"")</f>
        <v/>
      </c>
      <c r="S710" s="7" t="str">
        <f ca="1">IF(AND($A710&lt;&gt;"",S$9&lt;&gt;""),IF(HLOOKUP(S$9,'Feuille1-Catégories'!$C$1:$G$2,2,FALSE)="OUI",S$3,IF(HLOOKUP(S$9,'Feuille1-Catégories'!$C$1:$G$3,3,FALSE)="OUI",OFFSET(S$3,MOD(QUOTIENT(ROW()-ROW($A$20),'Feuille1-Catégories'!$B$6/S$6),S$5),0),IF(MOD($A710-1-S$10,'Feuille1-Catégories'!$F$5+1)=0,S$3,""))),"")</f>
        <v/>
      </c>
      <c r="T710" s="7" t="str">
        <f ca="1">IF(AND($A710&lt;&gt;"",T$9&lt;&gt;""),IF(HLOOKUP(T$9,'Feuille1-Catégories'!$C$1:$G$2,2,FALSE)="OUI",T$3,IF(HLOOKUP(T$9,'Feuille1-Catégories'!$C$1:$G$3,3,FALSE)="OUI",OFFSET(T$3,MOD(QUOTIENT(ROW()-ROW($A$20),'Feuille1-Catégories'!$B$6/T$6),T$5),0),IF(MOD($A710-1-T$10,'Feuille1-Catégories'!$F$5+1)=0,T$3,""))),"")</f>
        <v/>
      </c>
      <c r="U710" s="7" t="str">
        <f ca="1">IF(AND($A710&lt;&gt;"",U$9&lt;&gt;""),IF(HLOOKUP(U$9,'Feuille1-Catégories'!$C$1:$G$2,2,FALSE)="OUI",U$3,IF(HLOOKUP(U$9,'Feuille1-Catégories'!$C$1:$G$3,3,FALSE)="OUI",OFFSET(U$3,MOD(QUOTIENT(ROW()-ROW($A$20),'Feuille1-Catégories'!$B$6/U$6),U$5),0),IF(MOD($A710-1-U$10,'Feuille1-Catégories'!$F$5+1)=0,U$3,""))),"")</f>
        <v/>
      </c>
      <c r="V710" s="7" t="str">
        <f ca="1">IF(AND($A710&lt;&gt;"",V$9&lt;&gt;""),IF(HLOOKUP(V$9,'Feuille1-Catégories'!$C$1:$G$2,2,FALSE)="OUI",V$3,IF(HLOOKUP(V$9,'Feuille1-Catégories'!$C$1:$G$3,3,FALSE)="OUI",OFFSET(V$3,MOD(QUOTIENT(ROW()-ROW($A$20),'Feuille1-Catégories'!$B$6/V$6),V$5),0),IF(MOD($A710-1-V$10,'Feuille1-Catégories'!$F$5+1)=0,V$3,""))),"")</f>
        <v/>
      </c>
      <c r="W710" s="7" t="str">
        <f ca="1">IF(AND($A710&lt;&gt;"",W$9&lt;&gt;""),IF(HLOOKUP(W$9,'Feuille1-Catégories'!$C$1:$G$2,2,FALSE)="OUI",W$3,IF(HLOOKUP(W$9,'Feuille1-Catégories'!$C$1:$G$3,3,FALSE)="OUI",OFFSET(W$3,MOD(QUOTIENT(ROW()-ROW($A$20),'Feuille1-Catégories'!$B$6/W$6),W$5),0),IF(MOD($A710-1-W$10,'Feuille1-Catégories'!$F$5+1)=0,W$3,""))),"")</f>
        <v/>
      </c>
      <c r="X710" s="7" t="str">
        <f ca="1">IF(AND($A710&lt;&gt;"",X$9&lt;&gt;""),IF(HLOOKUP(X$9,'Feuille1-Catégories'!$C$1:$G$2,2,FALSE)="OUI",X$3,IF(HLOOKUP(X$9,'Feuille1-Catégories'!$C$1:$G$3,3,FALSE)="OUI",OFFSET(X$3,MOD(QUOTIENT(ROW()-ROW($A$20),'Feuille1-Catégories'!$B$6/X$6),X$5),0),IF(MOD($A710-1-X$10,'Feuille1-Catégories'!$F$5+1)=0,X$3,""))),"")</f>
        <v/>
      </c>
      <c r="Y710" s="7" t="str">
        <f ca="1">IF(AND($A710&lt;&gt;"",Y$9&lt;&gt;""),IF(HLOOKUP(Y$9,'Feuille1-Catégories'!$C$1:$G$2,2,FALSE)="OUI",Y$3,IF(HLOOKUP(Y$9,'Feuille1-Catégories'!$C$1:$G$3,3,FALSE)="OUI",OFFSET(Y$3,MOD(QUOTIENT(ROW()-ROW($A$20),'Feuille1-Catégories'!$B$6/Y$6),Y$5),0),IF(MOD($A710-1-Y$10,'Feuille1-Catégories'!$F$5+1)=0,Y$3,""))),"")</f>
        <v/>
      </c>
      <c r="Z710" s="7" t="str">
        <f ca="1">IF(AND($A710&lt;&gt;"",Z$9&lt;&gt;""),IF(HLOOKUP(Z$9,'Feuille1-Catégories'!$C$1:$G$2,2,FALSE)="OUI",Z$3,IF(HLOOKUP(Z$9,'Feuille1-Catégories'!$C$1:$G$3,3,FALSE)="OUI",OFFSET(Z$3,MOD(QUOTIENT(ROW()-ROW($A$20),'Feuille1-Catégories'!$B$6/Z$6),Z$5),0),"")),"")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11" spans="1:26" ht="17" x14ac:dyDescent="0.2">
      <c r="A711" s="21" t="str">
        <f>IF(ROW()-ROW($A$19)&gt;'Feuille1-Catégories'!$B$6,"",ROW()-ROW($A$19))</f>
        <v/>
      </c>
      <c r="B711" s="33" t="str">
        <f t="shared" si="31"/>
        <v/>
      </c>
      <c r="C711" s="10" t="str">
        <f t="shared" si="32"/>
        <v/>
      </c>
      <c r="D711" s="10" t="str">
        <f>IF('Feuille3-Coût de production'!D711&lt;&gt;"",'Feuille3-Coût de production'!D711,"")</f>
        <v/>
      </c>
      <c r="E711" s="10" t="str">
        <f t="shared" si="33"/>
        <v/>
      </c>
      <c r="F711" s="7" t="str">
        <f ca="1">IF(AND($A711&lt;&gt;"",F$9&lt;&gt;""),IF(HLOOKUP(F$9,'Feuille1-Catégories'!$C$1:$G$2,2,FALSE)="OUI",F$3,IF(HLOOKUP(F$9,'Feuille1-Catégories'!$C$1:$G$3,3,FALSE)="OUI",OFFSET(F$3,MOD(QUOTIENT(ROW()-ROW($A$20),'Feuille1-Catégories'!$B$6/F$6),F$5),0),IF(MOD($A711-1-F$10,'Feuille1-Catégories'!$F$5+1)=0,F$3,""))),"")</f>
        <v/>
      </c>
      <c r="G711" s="7" t="str">
        <f ca="1">IF(AND($A711&lt;&gt;"",G$9&lt;&gt;""),IF(HLOOKUP(G$9,'Feuille1-Catégories'!$C$1:$G$2,2,FALSE)="OUI",G$3,IF(HLOOKUP(G$9,'Feuille1-Catégories'!$C$1:$G$3,3,FALSE)="OUI",OFFSET(G$3,MOD(QUOTIENT(ROW()-ROW($A$20),'Feuille1-Catégories'!$B$6/G$6),G$5),0),IF(MOD($A711-1-G$10,'Feuille1-Catégories'!$F$5+1)=0,G$3,""))),"")</f>
        <v/>
      </c>
      <c r="H711" s="7" t="str">
        <f ca="1">IF(AND($A711&lt;&gt;"",H$9&lt;&gt;""),IF(HLOOKUP(H$9,'Feuille1-Catégories'!$C$1:$G$2,2,FALSE)="OUI",H$3,IF(HLOOKUP(H$9,'Feuille1-Catégories'!$C$1:$G$3,3,FALSE)="OUI",OFFSET(H$3,MOD(QUOTIENT(ROW()-ROW($A$20),'Feuille1-Catégories'!$B$6/H$6),H$5),0),IF(MOD($A711-1-H$10,'Feuille1-Catégories'!$F$5+1)=0,H$3,""))),"")</f>
        <v/>
      </c>
      <c r="I711" s="7" t="str">
        <f ca="1">IF(AND($A711&lt;&gt;"",I$9&lt;&gt;""),IF(HLOOKUP(I$9,'Feuille1-Catégories'!$C$1:$G$2,2,FALSE)="OUI",I$3,IF(HLOOKUP(I$9,'Feuille1-Catégories'!$C$1:$G$3,3,FALSE)="OUI",OFFSET(I$3,MOD(QUOTIENT(ROW()-ROW($A$20),'Feuille1-Catégories'!$B$6/I$6),I$5),0),IF(MOD($A711-1-I$10,'Feuille1-Catégories'!$F$5+1)=0,I$3,""))),"")</f>
        <v/>
      </c>
      <c r="J711" s="7" t="str">
        <f ca="1">IF(AND($A711&lt;&gt;"",J$9&lt;&gt;""),IF(HLOOKUP(J$9,'Feuille1-Catégories'!$C$1:$G$2,2,FALSE)="OUI",J$3,IF(HLOOKUP(J$9,'Feuille1-Catégories'!$C$1:$G$3,3,FALSE)="OUI",OFFSET(J$3,MOD(QUOTIENT(ROW()-ROW($A$20),'Feuille1-Catégories'!$B$6/J$6),J$5),0),IF(MOD($A711-1-J$10,'Feuille1-Catégories'!$F$5+1)=0,J$3,""))),"")</f>
        <v/>
      </c>
      <c r="K711" s="7" t="str">
        <f ca="1">IF(AND($A711&lt;&gt;"",K$9&lt;&gt;""),IF(HLOOKUP(K$9,'Feuille1-Catégories'!$C$1:$G$2,2,FALSE)="OUI",K$3,IF(HLOOKUP(K$9,'Feuille1-Catégories'!$C$1:$G$3,3,FALSE)="OUI",OFFSET(K$3,MOD(QUOTIENT(ROW()-ROW($A$20),'Feuille1-Catégories'!$B$6/K$6),K$5),0),IF(MOD($A711-1-K$10,'Feuille1-Catégories'!$F$5+1)=0,K$3,""))),"")</f>
        <v/>
      </c>
      <c r="L711" s="7" t="str">
        <f ca="1">IF(AND($A711&lt;&gt;"",L$9&lt;&gt;""),IF(HLOOKUP(L$9,'Feuille1-Catégories'!$C$1:$G$2,2,FALSE)="OUI",L$3,IF(HLOOKUP(L$9,'Feuille1-Catégories'!$C$1:$G$3,3,FALSE)="OUI",OFFSET(L$3,MOD(QUOTIENT(ROW()-ROW($A$20),'Feuille1-Catégories'!$B$6/L$6),L$5),0),IF(MOD($A711-1-L$10,'Feuille1-Catégories'!$F$5+1)=0,L$3,""))),"")</f>
        <v/>
      </c>
      <c r="M711" s="7" t="str">
        <f ca="1">IF(AND($A711&lt;&gt;"",M$9&lt;&gt;""),IF(HLOOKUP(M$9,'Feuille1-Catégories'!$C$1:$G$2,2,FALSE)="OUI",M$3,IF(HLOOKUP(M$9,'Feuille1-Catégories'!$C$1:$G$3,3,FALSE)="OUI",OFFSET(M$3,MOD(QUOTIENT(ROW()-ROW($A$20),'Feuille1-Catégories'!$B$6/M$6),M$5),0),IF(MOD($A711-1-M$10,'Feuille1-Catégories'!$F$5+1)=0,M$3,""))),"")</f>
        <v/>
      </c>
      <c r="N711" s="7" t="str">
        <f ca="1">IF(AND($A711&lt;&gt;"",N$9&lt;&gt;""),IF(HLOOKUP(N$9,'Feuille1-Catégories'!$C$1:$G$2,2,FALSE)="OUI",N$3,IF(HLOOKUP(N$9,'Feuille1-Catégories'!$C$1:$G$3,3,FALSE)="OUI",OFFSET(N$3,MOD(QUOTIENT(ROW()-ROW($A$20),'Feuille1-Catégories'!$B$6/N$6),N$5),0),IF(MOD($A711-1-N$10,'Feuille1-Catégories'!$F$5+1)=0,N$3,""))),"")</f>
        <v/>
      </c>
      <c r="O711" s="7" t="str">
        <f ca="1">IF(AND($A711&lt;&gt;"",O$9&lt;&gt;""),IF(HLOOKUP(O$9,'Feuille1-Catégories'!$C$1:$G$2,2,FALSE)="OUI",O$3,IF(HLOOKUP(O$9,'Feuille1-Catégories'!$C$1:$G$3,3,FALSE)="OUI",OFFSET(O$3,MOD(QUOTIENT(ROW()-ROW($A$20),'Feuille1-Catégories'!$B$6/O$6),O$5),0),IF(MOD($A711-1-O$10,'Feuille1-Catégories'!$F$5+1)=0,O$3,""))),"")</f>
        <v/>
      </c>
      <c r="P711" s="7" t="str">
        <f ca="1">IF(AND($A711&lt;&gt;"",P$9&lt;&gt;""),IF(HLOOKUP(P$9,'Feuille1-Catégories'!$C$1:$G$2,2,FALSE)="OUI",P$3,IF(HLOOKUP(P$9,'Feuille1-Catégories'!$C$1:$G$3,3,FALSE)="OUI",OFFSET(P$3,MOD(QUOTIENT(ROW()-ROW($A$20),'Feuille1-Catégories'!$B$6/P$6),P$5),0),IF(MOD($A711-1-P$10,'Feuille1-Catégories'!$F$5+1)=0,P$3,""))),"")</f>
        <v/>
      </c>
      <c r="Q711" s="7" t="str">
        <f ca="1">IF(AND($A711&lt;&gt;"",Q$9&lt;&gt;""),IF(HLOOKUP(Q$9,'Feuille1-Catégories'!$C$1:$G$2,2,FALSE)="OUI",Q$3,IF(HLOOKUP(Q$9,'Feuille1-Catégories'!$C$1:$G$3,3,FALSE)="OUI",OFFSET(Q$3,MOD(QUOTIENT(ROW()-ROW($A$20),'Feuille1-Catégories'!$B$6/Q$6),Q$5),0),IF(MOD($A711-1-Q$10,'Feuille1-Catégories'!$F$5+1)=0,Q$3,""))),"")</f>
        <v/>
      </c>
      <c r="R711" s="7" t="str">
        <f ca="1">IF(AND($A711&lt;&gt;"",R$9&lt;&gt;""),IF(HLOOKUP(R$9,'Feuille1-Catégories'!$C$1:$G$2,2,FALSE)="OUI",R$3,IF(HLOOKUP(R$9,'Feuille1-Catégories'!$C$1:$G$3,3,FALSE)="OUI",OFFSET(R$3,MOD(QUOTIENT(ROW()-ROW($A$20),'Feuille1-Catégories'!$B$6/R$6),R$5),0),IF(MOD($A711-1-R$10,'Feuille1-Catégories'!$F$5+1)=0,R$3,""))),"")</f>
        <v/>
      </c>
      <c r="S711" s="7" t="str">
        <f ca="1">IF(AND($A711&lt;&gt;"",S$9&lt;&gt;""),IF(HLOOKUP(S$9,'Feuille1-Catégories'!$C$1:$G$2,2,FALSE)="OUI",S$3,IF(HLOOKUP(S$9,'Feuille1-Catégories'!$C$1:$G$3,3,FALSE)="OUI",OFFSET(S$3,MOD(QUOTIENT(ROW()-ROW($A$20),'Feuille1-Catégories'!$B$6/S$6),S$5),0),IF(MOD($A711-1-S$10,'Feuille1-Catégories'!$F$5+1)=0,S$3,""))),"")</f>
        <v/>
      </c>
      <c r="T711" s="7" t="str">
        <f ca="1">IF(AND($A711&lt;&gt;"",T$9&lt;&gt;""),IF(HLOOKUP(T$9,'Feuille1-Catégories'!$C$1:$G$2,2,FALSE)="OUI",T$3,IF(HLOOKUP(T$9,'Feuille1-Catégories'!$C$1:$G$3,3,FALSE)="OUI",OFFSET(T$3,MOD(QUOTIENT(ROW()-ROW($A$20),'Feuille1-Catégories'!$B$6/T$6),T$5),0),IF(MOD($A711-1-T$10,'Feuille1-Catégories'!$F$5+1)=0,T$3,""))),"")</f>
        <v/>
      </c>
      <c r="U711" s="7" t="str">
        <f ca="1">IF(AND($A711&lt;&gt;"",U$9&lt;&gt;""),IF(HLOOKUP(U$9,'Feuille1-Catégories'!$C$1:$G$2,2,FALSE)="OUI",U$3,IF(HLOOKUP(U$9,'Feuille1-Catégories'!$C$1:$G$3,3,FALSE)="OUI",OFFSET(U$3,MOD(QUOTIENT(ROW()-ROW($A$20),'Feuille1-Catégories'!$B$6/U$6),U$5),0),IF(MOD($A711-1-U$10,'Feuille1-Catégories'!$F$5+1)=0,U$3,""))),"")</f>
        <v/>
      </c>
      <c r="V711" s="7" t="str">
        <f ca="1">IF(AND($A711&lt;&gt;"",V$9&lt;&gt;""),IF(HLOOKUP(V$9,'Feuille1-Catégories'!$C$1:$G$2,2,FALSE)="OUI",V$3,IF(HLOOKUP(V$9,'Feuille1-Catégories'!$C$1:$G$3,3,FALSE)="OUI",OFFSET(V$3,MOD(QUOTIENT(ROW()-ROW($A$20),'Feuille1-Catégories'!$B$6/V$6),V$5),0),IF(MOD($A711-1-V$10,'Feuille1-Catégories'!$F$5+1)=0,V$3,""))),"")</f>
        <v/>
      </c>
      <c r="W711" s="7" t="str">
        <f ca="1">IF(AND($A711&lt;&gt;"",W$9&lt;&gt;""),IF(HLOOKUP(W$9,'Feuille1-Catégories'!$C$1:$G$2,2,FALSE)="OUI",W$3,IF(HLOOKUP(W$9,'Feuille1-Catégories'!$C$1:$G$3,3,FALSE)="OUI",OFFSET(W$3,MOD(QUOTIENT(ROW()-ROW($A$20),'Feuille1-Catégories'!$B$6/W$6),W$5),0),IF(MOD($A711-1-W$10,'Feuille1-Catégories'!$F$5+1)=0,W$3,""))),"")</f>
        <v/>
      </c>
      <c r="X711" s="7" t="str">
        <f ca="1">IF(AND($A711&lt;&gt;"",X$9&lt;&gt;""),IF(HLOOKUP(X$9,'Feuille1-Catégories'!$C$1:$G$2,2,FALSE)="OUI",X$3,IF(HLOOKUP(X$9,'Feuille1-Catégories'!$C$1:$G$3,3,FALSE)="OUI",OFFSET(X$3,MOD(QUOTIENT(ROW()-ROW($A$20),'Feuille1-Catégories'!$B$6/X$6),X$5),0),IF(MOD($A711-1-X$10,'Feuille1-Catégories'!$F$5+1)=0,X$3,""))),"")</f>
        <v/>
      </c>
      <c r="Y711" s="7" t="str">
        <f ca="1">IF(AND($A711&lt;&gt;"",Y$9&lt;&gt;""),IF(HLOOKUP(Y$9,'Feuille1-Catégories'!$C$1:$G$2,2,FALSE)="OUI",Y$3,IF(HLOOKUP(Y$9,'Feuille1-Catégories'!$C$1:$G$3,3,FALSE)="OUI",OFFSET(Y$3,MOD(QUOTIENT(ROW()-ROW($A$20),'Feuille1-Catégories'!$B$6/Y$6),Y$5),0),IF(MOD($A711-1-Y$10,'Feuille1-Catégories'!$F$5+1)=0,Y$3,""))),"")</f>
        <v/>
      </c>
      <c r="Z711" s="7" t="str">
        <f ca="1">IF(AND($A711&lt;&gt;"",Z$9&lt;&gt;""),IF(HLOOKUP(Z$9,'Feuille1-Catégories'!$C$1:$G$2,2,FALSE)="OUI",Z$3,IF(HLOOKUP(Z$9,'Feuille1-Catégories'!$C$1:$G$3,3,FALSE)="OUI",OFFSET(Z$3,MOD(QUOTIENT(ROW()-ROW($A$20),'Feuille1-Catégories'!$B$6/Z$6),Z$5),0),"")),"")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12" spans="1:26" ht="17" x14ac:dyDescent="0.2">
      <c r="A712" s="21" t="str">
        <f>IF(ROW()-ROW($A$19)&gt;'Feuille1-Catégories'!$B$6,"",ROW()-ROW($A$19))</f>
        <v/>
      </c>
      <c r="B712" s="33" t="str">
        <f t="shared" si="31"/>
        <v/>
      </c>
      <c r="C712" s="10" t="str">
        <f t="shared" si="32"/>
        <v/>
      </c>
      <c r="D712" s="10" t="str">
        <f>IF('Feuille3-Coût de production'!D712&lt;&gt;"",'Feuille3-Coût de production'!D712,"")</f>
        <v/>
      </c>
      <c r="E712" s="10" t="str">
        <f t="shared" si="33"/>
        <v/>
      </c>
      <c r="F712" s="7" t="str">
        <f ca="1">IF(AND($A712&lt;&gt;"",F$9&lt;&gt;""),IF(HLOOKUP(F$9,'Feuille1-Catégories'!$C$1:$G$2,2,FALSE)="OUI",F$3,IF(HLOOKUP(F$9,'Feuille1-Catégories'!$C$1:$G$3,3,FALSE)="OUI",OFFSET(F$3,MOD(QUOTIENT(ROW()-ROW($A$20),'Feuille1-Catégories'!$B$6/F$6),F$5),0),IF(MOD($A712-1-F$10,'Feuille1-Catégories'!$F$5+1)=0,F$3,""))),"")</f>
        <v/>
      </c>
      <c r="G712" s="7" t="str">
        <f ca="1">IF(AND($A712&lt;&gt;"",G$9&lt;&gt;""),IF(HLOOKUP(G$9,'Feuille1-Catégories'!$C$1:$G$2,2,FALSE)="OUI",G$3,IF(HLOOKUP(G$9,'Feuille1-Catégories'!$C$1:$G$3,3,FALSE)="OUI",OFFSET(G$3,MOD(QUOTIENT(ROW()-ROW($A$20),'Feuille1-Catégories'!$B$6/G$6),G$5),0),IF(MOD($A712-1-G$10,'Feuille1-Catégories'!$F$5+1)=0,G$3,""))),"")</f>
        <v/>
      </c>
      <c r="H712" s="7" t="str">
        <f ca="1">IF(AND($A712&lt;&gt;"",H$9&lt;&gt;""),IF(HLOOKUP(H$9,'Feuille1-Catégories'!$C$1:$G$2,2,FALSE)="OUI",H$3,IF(HLOOKUP(H$9,'Feuille1-Catégories'!$C$1:$G$3,3,FALSE)="OUI",OFFSET(H$3,MOD(QUOTIENT(ROW()-ROW($A$20),'Feuille1-Catégories'!$B$6/H$6),H$5),0),IF(MOD($A712-1-H$10,'Feuille1-Catégories'!$F$5+1)=0,H$3,""))),"")</f>
        <v/>
      </c>
      <c r="I712" s="7" t="str">
        <f ca="1">IF(AND($A712&lt;&gt;"",I$9&lt;&gt;""),IF(HLOOKUP(I$9,'Feuille1-Catégories'!$C$1:$G$2,2,FALSE)="OUI",I$3,IF(HLOOKUP(I$9,'Feuille1-Catégories'!$C$1:$G$3,3,FALSE)="OUI",OFFSET(I$3,MOD(QUOTIENT(ROW()-ROW($A$20),'Feuille1-Catégories'!$B$6/I$6),I$5),0),IF(MOD($A712-1-I$10,'Feuille1-Catégories'!$F$5+1)=0,I$3,""))),"")</f>
        <v/>
      </c>
      <c r="J712" s="7" t="str">
        <f ca="1">IF(AND($A712&lt;&gt;"",J$9&lt;&gt;""),IF(HLOOKUP(J$9,'Feuille1-Catégories'!$C$1:$G$2,2,FALSE)="OUI",J$3,IF(HLOOKUP(J$9,'Feuille1-Catégories'!$C$1:$G$3,3,FALSE)="OUI",OFFSET(J$3,MOD(QUOTIENT(ROW()-ROW($A$20),'Feuille1-Catégories'!$B$6/J$6),J$5),0),IF(MOD($A712-1-J$10,'Feuille1-Catégories'!$F$5+1)=0,J$3,""))),"")</f>
        <v/>
      </c>
      <c r="K712" s="7" t="str">
        <f ca="1">IF(AND($A712&lt;&gt;"",K$9&lt;&gt;""),IF(HLOOKUP(K$9,'Feuille1-Catégories'!$C$1:$G$2,2,FALSE)="OUI",K$3,IF(HLOOKUP(K$9,'Feuille1-Catégories'!$C$1:$G$3,3,FALSE)="OUI",OFFSET(K$3,MOD(QUOTIENT(ROW()-ROW($A$20),'Feuille1-Catégories'!$B$6/K$6),K$5),0),IF(MOD($A712-1-K$10,'Feuille1-Catégories'!$F$5+1)=0,K$3,""))),"")</f>
        <v/>
      </c>
      <c r="L712" s="7" t="str">
        <f ca="1">IF(AND($A712&lt;&gt;"",L$9&lt;&gt;""),IF(HLOOKUP(L$9,'Feuille1-Catégories'!$C$1:$G$2,2,FALSE)="OUI",L$3,IF(HLOOKUP(L$9,'Feuille1-Catégories'!$C$1:$G$3,3,FALSE)="OUI",OFFSET(L$3,MOD(QUOTIENT(ROW()-ROW($A$20),'Feuille1-Catégories'!$B$6/L$6),L$5),0),IF(MOD($A712-1-L$10,'Feuille1-Catégories'!$F$5+1)=0,L$3,""))),"")</f>
        <v/>
      </c>
      <c r="M712" s="7" t="str">
        <f ca="1">IF(AND($A712&lt;&gt;"",M$9&lt;&gt;""),IF(HLOOKUP(M$9,'Feuille1-Catégories'!$C$1:$G$2,2,FALSE)="OUI",M$3,IF(HLOOKUP(M$9,'Feuille1-Catégories'!$C$1:$G$3,3,FALSE)="OUI",OFFSET(M$3,MOD(QUOTIENT(ROW()-ROW($A$20),'Feuille1-Catégories'!$B$6/M$6),M$5),0),IF(MOD($A712-1-M$10,'Feuille1-Catégories'!$F$5+1)=0,M$3,""))),"")</f>
        <v/>
      </c>
      <c r="N712" s="7" t="str">
        <f ca="1">IF(AND($A712&lt;&gt;"",N$9&lt;&gt;""),IF(HLOOKUP(N$9,'Feuille1-Catégories'!$C$1:$G$2,2,FALSE)="OUI",N$3,IF(HLOOKUP(N$9,'Feuille1-Catégories'!$C$1:$G$3,3,FALSE)="OUI",OFFSET(N$3,MOD(QUOTIENT(ROW()-ROW($A$20),'Feuille1-Catégories'!$B$6/N$6),N$5),0),IF(MOD($A712-1-N$10,'Feuille1-Catégories'!$F$5+1)=0,N$3,""))),"")</f>
        <v/>
      </c>
      <c r="O712" s="7" t="str">
        <f ca="1">IF(AND($A712&lt;&gt;"",O$9&lt;&gt;""),IF(HLOOKUP(O$9,'Feuille1-Catégories'!$C$1:$G$2,2,FALSE)="OUI",O$3,IF(HLOOKUP(O$9,'Feuille1-Catégories'!$C$1:$G$3,3,FALSE)="OUI",OFFSET(O$3,MOD(QUOTIENT(ROW()-ROW($A$20),'Feuille1-Catégories'!$B$6/O$6),O$5),0),IF(MOD($A712-1-O$10,'Feuille1-Catégories'!$F$5+1)=0,O$3,""))),"")</f>
        <v/>
      </c>
      <c r="P712" s="7" t="str">
        <f ca="1">IF(AND($A712&lt;&gt;"",P$9&lt;&gt;""),IF(HLOOKUP(P$9,'Feuille1-Catégories'!$C$1:$G$2,2,FALSE)="OUI",P$3,IF(HLOOKUP(P$9,'Feuille1-Catégories'!$C$1:$G$3,3,FALSE)="OUI",OFFSET(P$3,MOD(QUOTIENT(ROW()-ROW($A$20),'Feuille1-Catégories'!$B$6/P$6),P$5),0),IF(MOD($A712-1-P$10,'Feuille1-Catégories'!$F$5+1)=0,P$3,""))),"")</f>
        <v/>
      </c>
      <c r="Q712" s="7" t="str">
        <f ca="1">IF(AND($A712&lt;&gt;"",Q$9&lt;&gt;""),IF(HLOOKUP(Q$9,'Feuille1-Catégories'!$C$1:$G$2,2,FALSE)="OUI",Q$3,IF(HLOOKUP(Q$9,'Feuille1-Catégories'!$C$1:$G$3,3,FALSE)="OUI",OFFSET(Q$3,MOD(QUOTIENT(ROW()-ROW($A$20),'Feuille1-Catégories'!$B$6/Q$6),Q$5),0),IF(MOD($A712-1-Q$10,'Feuille1-Catégories'!$F$5+1)=0,Q$3,""))),"")</f>
        <v/>
      </c>
      <c r="R712" s="7" t="str">
        <f ca="1">IF(AND($A712&lt;&gt;"",R$9&lt;&gt;""),IF(HLOOKUP(R$9,'Feuille1-Catégories'!$C$1:$G$2,2,FALSE)="OUI",R$3,IF(HLOOKUP(R$9,'Feuille1-Catégories'!$C$1:$G$3,3,FALSE)="OUI",OFFSET(R$3,MOD(QUOTIENT(ROW()-ROW($A$20),'Feuille1-Catégories'!$B$6/R$6),R$5),0),IF(MOD($A712-1-R$10,'Feuille1-Catégories'!$F$5+1)=0,R$3,""))),"")</f>
        <v/>
      </c>
      <c r="S712" s="7" t="str">
        <f ca="1">IF(AND($A712&lt;&gt;"",S$9&lt;&gt;""),IF(HLOOKUP(S$9,'Feuille1-Catégories'!$C$1:$G$2,2,FALSE)="OUI",S$3,IF(HLOOKUP(S$9,'Feuille1-Catégories'!$C$1:$G$3,3,FALSE)="OUI",OFFSET(S$3,MOD(QUOTIENT(ROW()-ROW($A$20),'Feuille1-Catégories'!$B$6/S$6),S$5),0),IF(MOD($A712-1-S$10,'Feuille1-Catégories'!$F$5+1)=0,S$3,""))),"")</f>
        <v/>
      </c>
      <c r="T712" s="7" t="str">
        <f ca="1">IF(AND($A712&lt;&gt;"",T$9&lt;&gt;""),IF(HLOOKUP(T$9,'Feuille1-Catégories'!$C$1:$G$2,2,FALSE)="OUI",T$3,IF(HLOOKUP(T$9,'Feuille1-Catégories'!$C$1:$G$3,3,FALSE)="OUI",OFFSET(T$3,MOD(QUOTIENT(ROW()-ROW($A$20),'Feuille1-Catégories'!$B$6/T$6),T$5),0),IF(MOD($A712-1-T$10,'Feuille1-Catégories'!$F$5+1)=0,T$3,""))),"")</f>
        <v/>
      </c>
      <c r="U712" s="7" t="str">
        <f ca="1">IF(AND($A712&lt;&gt;"",U$9&lt;&gt;""),IF(HLOOKUP(U$9,'Feuille1-Catégories'!$C$1:$G$2,2,FALSE)="OUI",U$3,IF(HLOOKUP(U$9,'Feuille1-Catégories'!$C$1:$G$3,3,FALSE)="OUI",OFFSET(U$3,MOD(QUOTIENT(ROW()-ROW($A$20),'Feuille1-Catégories'!$B$6/U$6),U$5),0),IF(MOD($A712-1-U$10,'Feuille1-Catégories'!$F$5+1)=0,U$3,""))),"")</f>
        <v/>
      </c>
      <c r="V712" s="7" t="str">
        <f ca="1">IF(AND($A712&lt;&gt;"",V$9&lt;&gt;""),IF(HLOOKUP(V$9,'Feuille1-Catégories'!$C$1:$G$2,2,FALSE)="OUI",V$3,IF(HLOOKUP(V$9,'Feuille1-Catégories'!$C$1:$G$3,3,FALSE)="OUI",OFFSET(V$3,MOD(QUOTIENT(ROW()-ROW($A$20),'Feuille1-Catégories'!$B$6/V$6),V$5),0),IF(MOD($A712-1-V$10,'Feuille1-Catégories'!$F$5+1)=0,V$3,""))),"")</f>
        <v/>
      </c>
      <c r="W712" s="7" t="str">
        <f ca="1">IF(AND($A712&lt;&gt;"",W$9&lt;&gt;""),IF(HLOOKUP(W$9,'Feuille1-Catégories'!$C$1:$G$2,2,FALSE)="OUI",W$3,IF(HLOOKUP(W$9,'Feuille1-Catégories'!$C$1:$G$3,3,FALSE)="OUI",OFFSET(W$3,MOD(QUOTIENT(ROW()-ROW($A$20),'Feuille1-Catégories'!$B$6/W$6),W$5),0),IF(MOD($A712-1-W$10,'Feuille1-Catégories'!$F$5+1)=0,W$3,""))),"")</f>
        <v/>
      </c>
      <c r="X712" s="7" t="str">
        <f ca="1">IF(AND($A712&lt;&gt;"",X$9&lt;&gt;""),IF(HLOOKUP(X$9,'Feuille1-Catégories'!$C$1:$G$2,2,FALSE)="OUI",X$3,IF(HLOOKUP(X$9,'Feuille1-Catégories'!$C$1:$G$3,3,FALSE)="OUI",OFFSET(X$3,MOD(QUOTIENT(ROW()-ROW($A$20),'Feuille1-Catégories'!$B$6/X$6),X$5),0),IF(MOD($A712-1-X$10,'Feuille1-Catégories'!$F$5+1)=0,X$3,""))),"")</f>
        <v/>
      </c>
      <c r="Y712" s="7" t="str">
        <f ca="1">IF(AND($A712&lt;&gt;"",Y$9&lt;&gt;""),IF(HLOOKUP(Y$9,'Feuille1-Catégories'!$C$1:$G$2,2,FALSE)="OUI",Y$3,IF(HLOOKUP(Y$9,'Feuille1-Catégories'!$C$1:$G$3,3,FALSE)="OUI",OFFSET(Y$3,MOD(QUOTIENT(ROW()-ROW($A$20),'Feuille1-Catégories'!$B$6/Y$6),Y$5),0),IF(MOD($A712-1-Y$10,'Feuille1-Catégories'!$F$5+1)=0,Y$3,""))),"")</f>
        <v/>
      </c>
      <c r="Z712" s="7" t="str">
        <f ca="1">IF(AND($A712&lt;&gt;"",Z$9&lt;&gt;""),IF(HLOOKUP(Z$9,'Feuille1-Catégories'!$C$1:$G$2,2,FALSE)="OUI",Z$3,IF(HLOOKUP(Z$9,'Feuille1-Catégories'!$C$1:$G$3,3,FALSE)="OUI",OFFSET(Z$3,MOD(QUOTIENT(ROW()-ROW($A$20),'Feuille1-Catégories'!$B$6/Z$6),Z$5),0),"")),"")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13" spans="1:26" ht="17" x14ac:dyDescent="0.2">
      <c r="A713" s="21" t="str">
        <f>IF(ROW()-ROW($A$19)&gt;'Feuille1-Catégories'!$B$6,"",ROW()-ROW($A$19))</f>
        <v/>
      </c>
      <c r="B713" s="33" t="str">
        <f t="shared" si="31"/>
        <v/>
      </c>
      <c r="C713" s="10" t="str">
        <f t="shared" si="32"/>
        <v/>
      </c>
      <c r="D713" s="10" t="str">
        <f>IF('Feuille3-Coût de production'!D713&lt;&gt;"",'Feuille3-Coût de production'!D713,"")</f>
        <v/>
      </c>
      <c r="E713" s="10" t="str">
        <f t="shared" si="33"/>
        <v/>
      </c>
      <c r="F713" s="7" t="str">
        <f ca="1">IF(AND($A713&lt;&gt;"",F$9&lt;&gt;""),IF(HLOOKUP(F$9,'Feuille1-Catégories'!$C$1:$G$2,2,FALSE)="OUI",F$3,IF(HLOOKUP(F$9,'Feuille1-Catégories'!$C$1:$G$3,3,FALSE)="OUI",OFFSET(F$3,MOD(QUOTIENT(ROW()-ROW($A$20),'Feuille1-Catégories'!$B$6/F$6),F$5),0),IF(MOD($A713-1-F$10,'Feuille1-Catégories'!$F$5+1)=0,F$3,""))),"")</f>
        <v/>
      </c>
      <c r="G713" s="7" t="str">
        <f ca="1">IF(AND($A713&lt;&gt;"",G$9&lt;&gt;""),IF(HLOOKUP(G$9,'Feuille1-Catégories'!$C$1:$G$2,2,FALSE)="OUI",G$3,IF(HLOOKUP(G$9,'Feuille1-Catégories'!$C$1:$G$3,3,FALSE)="OUI",OFFSET(G$3,MOD(QUOTIENT(ROW()-ROW($A$20),'Feuille1-Catégories'!$B$6/G$6),G$5),0),IF(MOD($A713-1-G$10,'Feuille1-Catégories'!$F$5+1)=0,G$3,""))),"")</f>
        <v/>
      </c>
      <c r="H713" s="7" t="str">
        <f ca="1">IF(AND($A713&lt;&gt;"",H$9&lt;&gt;""),IF(HLOOKUP(H$9,'Feuille1-Catégories'!$C$1:$G$2,2,FALSE)="OUI",H$3,IF(HLOOKUP(H$9,'Feuille1-Catégories'!$C$1:$G$3,3,FALSE)="OUI",OFFSET(H$3,MOD(QUOTIENT(ROW()-ROW($A$20),'Feuille1-Catégories'!$B$6/H$6),H$5),0),IF(MOD($A713-1-H$10,'Feuille1-Catégories'!$F$5+1)=0,H$3,""))),"")</f>
        <v/>
      </c>
      <c r="I713" s="7" t="str">
        <f ca="1">IF(AND($A713&lt;&gt;"",I$9&lt;&gt;""),IF(HLOOKUP(I$9,'Feuille1-Catégories'!$C$1:$G$2,2,FALSE)="OUI",I$3,IF(HLOOKUP(I$9,'Feuille1-Catégories'!$C$1:$G$3,3,FALSE)="OUI",OFFSET(I$3,MOD(QUOTIENT(ROW()-ROW($A$20),'Feuille1-Catégories'!$B$6/I$6),I$5),0),IF(MOD($A713-1-I$10,'Feuille1-Catégories'!$F$5+1)=0,I$3,""))),"")</f>
        <v/>
      </c>
      <c r="J713" s="7" t="str">
        <f ca="1">IF(AND($A713&lt;&gt;"",J$9&lt;&gt;""),IF(HLOOKUP(J$9,'Feuille1-Catégories'!$C$1:$G$2,2,FALSE)="OUI",J$3,IF(HLOOKUP(J$9,'Feuille1-Catégories'!$C$1:$G$3,3,FALSE)="OUI",OFFSET(J$3,MOD(QUOTIENT(ROW()-ROW($A$20),'Feuille1-Catégories'!$B$6/J$6),J$5),0),IF(MOD($A713-1-J$10,'Feuille1-Catégories'!$F$5+1)=0,J$3,""))),"")</f>
        <v/>
      </c>
      <c r="K713" s="7" t="str">
        <f ca="1">IF(AND($A713&lt;&gt;"",K$9&lt;&gt;""),IF(HLOOKUP(K$9,'Feuille1-Catégories'!$C$1:$G$2,2,FALSE)="OUI",K$3,IF(HLOOKUP(K$9,'Feuille1-Catégories'!$C$1:$G$3,3,FALSE)="OUI",OFFSET(K$3,MOD(QUOTIENT(ROW()-ROW($A$20),'Feuille1-Catégories'!$B$6/K$6),K$5),0),IF(MOD($A713-1-K$10,'Feuille1-Catégories'!$F$5+1)=0,K$3,""))),"")</f>
        <v/>
      </c>
      <c r="L713" s="7" t="str">
        <f ca="1">IF(AND($A713&lt;&gt;"",L$9&lt;&gt;""),IF(HLOOKUP(L$9,'Feuille1-Catégories'!$C$1:$G$2,2,FALSE)="OUI",L$3,IF(HLOOKUP(L$9,'Feuille1-Catégories'!$C$1:$G$3,3,FALSE)="OUI",OFFSET(L$3,MOD(QUOTIENT(ROW()-ROW($A$20),'Feuille1-Catégories'!$B$6/L$6),L$5),0),IF(MOD($A713-1-L$10,'Feuille1-Catégories'!$F$5+1)=0,L$3,""))),"")</f>
        <v/>
      </c>
      <c r="M713" s="7" t="str">
        <f ca="1">IF(AND($A713&lt;&gt;"",M$9&lt;&gt;""),IF(HLOOKUP(M$9,'Feuille1-Catégories'!$C$1:$G$2,2,FALSE)="OUI",M$3,IF(HLOOKUP(M$9,'Feuille1-Catégories'!$C$1:$G$3,3,FALSE)="OUI",OFFSET(M$3,MOD(QUOTIENT(ROW()-ROW($A$20),'Feuille1-Catégories'!$B$6/M$6),M$5),0),IF(MOD($A713-1-M$10,'Feuille1-Catégories'!$F$5+1)=0,M$3,""))),"")</f>
        <v/>
      </c>
      <c r="N713" s="7" t="str">
        <f ca="1">IF(AND($A713&lt;&gt;"",N$9&lt;&gt;""),IF(HLOOKUP(N$9,'Feuille1-Catégories'!$C$1:$G$2,2,FALSE)="OUI",N$3,IF(HLOOKUP(N$9,'Feuille1-Catégories'!$C$1:$G$3,3,FALSE)="OUI",OFFSET(N$3,MOD(QUOTIENT(ROW()-ROW($A$20),'Feuille1-Catégories'!$B$6/N$6),N$5),0),IF(MOD($A713-1-N$10,'Feuille1-Catégories'!$F$5+1)=0,N$3,""))),"")</f>
        <v/>
      </c>
      <c r="O713" s="7" t="str">
        <f ca="1">IF(AND($A713&lt;&gt;"",O$9&lt;&gt;""),IF(HLOOKUP(O$9,'Feuille1-Catégories'!$C$1:$G$2,2,FALSE)="OUI",O$3,IF(HLOOKUP(O$9,'Feuille1-Catégories'!$C$1:$G$3,3,FALSE)="OUI",OFFSET(O$3,MOD(QUOTIENT(ROW()-ROW($A$20),'Feuille1-Catégories'!$B$6/O$6),O$5),0),IF(MOD($A713-1-O$10,'Feuille1-Catégories'!$F$5+1)=0,O$3,""))),"")</f>
        <v/>
      </c>
      <c r="P713" s="7" t="str">
        <f ca="1">IF(AND($A713&lt;&gt;"",P$9&lt;&gt;""),IF(HLOOKUP(P$9,'Feuille1-Catégories'!$C$1:$G$2,2,FALSE)="OUI",P$3,IF(HLOOKUP(P$9,'Feuille1-Catégories'!$C$1:$G$3,3,FALSE)="OUI",OFFSET(P$3,MOD(QUOTIENT(ROW()-ROW($A$20),'Feuille1-Catégories'!$B$6/P$6),P$5),0),IF(MOD($A713-1-P$10,'Feuille1-Catégories'!$F$5+1)=0,P$3,""))),"")</f>
        <v/>
      </c>
      <c r="Q713" s="7" t="str">
        <f ca="1">IF(AND($A713&lt;&gt;"",Q$9&lt;&gt;""),IF(HLOOKUP(Q$9,'Feuille1-Catégories'!$C$1:$G$2,2,FALSE)="OUI",Q$3,IF(HLOOKUP(Q$9,'Feuille1-Catégories'!$C$1:$G$3,3,FALSE)="OUI",OFFSET(Q$3,MOD(QUOTIENT(ROW()-ROW($A$20),'Feuille1-Catégories'!$B$6/Q$6),Q$5),0),IF(MOD($A713-1-Q$10,'Feuille1-Catégories'!$F$5+1)=0,Q$3,""))),"")</f>
        <v/>
      </c>
      <c r="R713" s="7" t="str">
        <f ca="1">IF(AND($A713&lt;&gt;"",R$9&lt;&gt;""),IF(HLOOKUP(R$9,'Feuille1-Catégories'!$C$1:$G$2,2,FALSE)="OUI",R$3,IF(HLOOKUP(R$9,'Feuille1-Catégories'!$C$1:$G$3,3,FALSE)="OUI",OFFSET(R$3,MOD(QUOTIENT(ROW()-ROW($A$20),'Feuille1-Catégories'!$B$6/R$6),R$5),0),IF(MOD($A713-1-R$10,'Feuille1-Catégories'!$F$5+1)=0,R$3,""))),"")</f>
        <v/>
      </c>
      <c r="S713" s="7" t="str">
        <f ca="1">IF(AND($A713&lt;&gt;"",S$9&lt;&gt;""),IF(HLOOKUP(S$9,'Feuille1-Catégories'!$C$1:$G$2,2,FALSE)="OUI",S$3,IF(HLOOKUP(S$9,'Feuille1-Catégories'!$C$1:$G$3,3,FALSE)="OUI",OFFSET(S$3,MOD(QUOTIENT(ROW()-ROW($A$20),'Feuille1-Catégories'!$B$6/S$6),S$5),0),IF(MOD($A713-1-S$10,'Feuille1-Catégories'!$F$5+1)=0,S$3,""))),"")</f>
        <v/>
      </c>
      <c r="T713" s="7" t="str">
        <f ca="1">IF(AND($A713&lt;&gt;"",T$9&lt;&gt;""),IF(HLOOKUP(T$9,'Feuille1-Catégories'!$C$1:$G$2,2,FALSE)="OUI",T$3,IF(HLOOKUP(T$9,'Feuille1-Catégories'!$C$1:$G$3,3,FALSE)="OUI",OFFSET(T$3,MOD(QUOTIENT(ROW()-ROW($A$20),'Feuille1-Catégories'!$B$6/T$6),T$5),0),IF(MOD($A713-1-T$10,'Feuille1-Catégories'!$F$5+1)=0,T$3,""))),"")</f>
        <v/>
      </c>
      <c r="U713" s="7" t="str">
        <f ca="1">IF(AND($A713&lt;&gt;"",U$9&lt;&gt;""),IF(HLOOKUP(U$9,'Feuille1-Catégories'!$C$1:$G$2,2,FALSE)="OUI",U$3,IF(HLOOKUP(U$9,'Feuille1-Catégories'!$C$1:$G$3,3,FALSE)="OUI",OFFSET(U$3,MOD(QUOTIENT(ROW()-ROW($A$20),'Feuille1-Catégories'!$B$6/U$6),U$5),0),IF(MOD($A713-1-U$10,'Feuille1-Catégories'!$F$5+1)=0,U$3,""))),"")</f>
        <v/>
      </c>
      <c r="V713" s="7" t="str">
        <f ca="1">IF(AND($A713&lt;&gt;"",V$9&lt;&gt;""),IF(HLOOKUP(V$9,'Feuille1-Catégories'!$C$1:$G$2,2,FALSE)="OUI",V$3,IF(HLOOKUP(V$9,'Feuille1-Catégories'!$C$1:$G$3,3,FALSE)="OUI",OFFSET(V$3,MOD(QUOTIENT(ROW()-ROW($A$20),'Feuille1-Catégories'!$B$6/V$6),V$5),0),IF(MOD($A713-1-V$10,'Feuille1-Catégories'!$F$5+1)=0,V$3,""))),"")</f>
        <v/>
      </c>
      <c r="W713" s="7" t="str">
        <f ca="1">IF(AND($A713&lt;&gt;"",W$9&lt;&gt;""),IF(HLOOKUP(W$9,'Feuille1-Catégories'!$C$1:$G$2,2,FALSE)="OUI",W$3,IF(HLOOKUP(W$9,'Feuille1-Catégories'!$C$1:$G$3,3,FALSE)="OUI",OFFSET(W$3,MOD(QUOTIENT(ROW()-ROW($A$20),'Feuille1-Catégories'!$B$6/W$6),W$5),0),IF(MOD($A713-1-W$10,'Feuille1-Catégories'!$F$5+1)=0,W$3,""))),"")</f>
        <v/>
      </c>
      <c r="X713" s="7" t="str">
        <f ca="1">IF(AND($A713&lt;&gt;"",X$9&lt;&gt;""),IF(HLOOKUP(X$9,'Feuille1-Catégories'!$C$1:$G$2,2,FALSE)="OUI",X$3,IF(HLOOKUP(X$9,'Feuille1-Catégories'!$C$1:$G$3,3,FALSE)="OUI",OFFSET(X$3,MOD(QUOTIENT(ROW()-ROW($A$20),'Feuille1-Catégories'!$B$6/X$6),X$5),0),IF(MOD($A713-1-X$10,'Feuille1-Catégories'!$F$5+1)=0,X$3,""))),"")</f>
        <v/>
      </c>
      <c r="Y713" s="7" t="str">
        <f ca="1">IF(AND($A713&lt;&gt;"",Y$9&lt;&gt;""),IF(HLOOKUP(Y$9,'Feuille1-Catégories'!$C$1:$G$2,2,FALSE)="OUI",Y$3,IF(HLOOKUP(Y$9,'Feuille1-Catégories'!$C$1:$G$3,3,FALSE)="OUI",OFFSET(Y$3,MOD(QUOTIENT(ROW()-ROW($A$20),'Feuille1-Catégories'!$B$6/Y$6),Y$5),0),IF(MOD($A713-1-Y$10,'Feuille1-Catégories'!$F$5+1)=0,Y$3,""))),"")</f>
        <v/>
      </c>
      <c r="Z713" s="7" t="str">
        <f ca="1">IF(AND($A713&lt;&gt;"",Z$9&lt;&gt;""),IF(HLOOKUP(Z$9,'Feuille1-Catégories'!$C$1:$G$2,2,FALSE)="OUI",Z$3,IF(HLOOKUP(Z$9,'Feuille1-Catégories'!$C$1:$G$3,3,FALSE)="OUI",OFFSET(Z$3,MOD(QUOTIENT(ROW()-ROW($A$20),'Feuille1-Catégories'!$B$6/Z$6),Z$5),0),"")),"")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14" spans="1:26" ht="17" x14ac:dyDescent="0.2">
      <c r="A714" s="21" t="str">
        <f>IF(ROW()-ROW($A$19)&gt;'Feuille1-Catégories'!$B$6,"",ROW()-ROW($A$19))</f>
        <v/>
      </c>
      <c r="B714" s="33" t="str">
        <f t="shared" si="31"/>
        <v/>
      </c>
      <c r="C714" s="10" t="str">
        <f t="shared" si="32"/>
        <v/>
      </c>
      <c r="D714" s="10" t="str">
        <f>IF('Feuille3-Coût de production'!D714&lt;&gt;"",'Feuille3-Coût de production'!D714,"")</f>
        <v/>
      </c>
      <c r="E714" s="10" t="str">
        <f t="shared" si="33"/>
        <v/>
      </c>
      <c r="F714" s="7" t="str">
        <f ca="1">IF(AND($A714&lt;&gt;"",F$9&lt;&gt;""),IF(HLOOKUP(F$9,'Feuille1-Catégories'!$C$1:$G$2,2,FALSE)="OUI",F$3,IF(HLOOKUP(F$9,'Feuille1-Catégories'!$C$1:$G$3,3,FALSE)="OUI",OFFSET(F$3,MOD(QUOTIENT(ROW()-ROW($A$20),'Feuille1-Catégories'!$B$6/F$6),F$5),0),IF(MOD($A714-1-F$10,'Feuille1-Catégories'!$F$5+1)=0,F$3,""))),"")</f>
        <v/>
      </c>
      <c r="G714" s="7" t="str">
        <f ca="1">IF(AND($A714&lt;&gt;"",G$9&lt;&gt;""),IF(HLOOKUP(G$9,'Feuille1-Catégories'!$C$1:$G$2,2,FALSE)="OUI",G$3,IF(HLOOKUP(G$9,'Feuille1-Catégories'!$C$1:$G$3,3,FALSE)="OUI",OFFSET(G$3,MOD(QUOTIENT(ROW()-ROW($A$20),'Feuille1-Catégories'!$B$6/G$6),G$5),0),IF(MOD($A714-1-G$10,'Feuille1-Catégories'!$F$5+1)=0,G$3,""))),"")</f>
        <v/>
      </c>
      <c r="H714" s="7" t="str">
        <f ca="1">IF(AND($A714&lt;&gt;"",H$9&lt;&gt;""),IF(HLOOKUP(H$9,'Feuille1-Catégories'!$C$1:$G$2,2,FALSE)="OUI",H$3,IF(HLOOKUP(H$9,'Feuille1-Catégories'!$C$1:$G$3,3,FALSE)="OUI",OFFSET(H$3,MOD(QUOTIENT(ROW()-ROW($A$20),'Feuille1-Catégories'!$B$6/H$6),H$5),0),IF(MOD($A714-1-H$10,'Feuille1-Catégories'!$F$5+1)=0,H$3,""))),"")</f>
        <v/>
      </c>
      <c r="I714" s="7" t="str">
        <f ca="1">IF(AND($A714&lt;&gt;"",I$9&lt;&gt;""),IF(HLOOKUP(I$9,'Feuille1-Catégories'!$C$1:$G$2,2,FALSE)="OUI",I$3,IF(HLOOKUP(I$9,'Feuille1-Catégories'!$C$1:$G$3,3,FALSE)="OUI",OFFSET(I$3,MOD(QUOTIENT(ROW()-ROW($A$20),'Feuille1-Catégories'!$B$6/I$6),I$5),0),IF(MOD($A714-1-I$10,'Feuille1-Catégories'!$F$5+1)=0,I$3,""))),"")</f>
        <v/>
      </c>
      <c r="J714" s="7" t="str">
        <f ca="1">IF(AND($A714&lt;&gt;"",J$9&lt;&gt;""),IF(HLOOKUP(J$9,'Feuille1-Catégories'!$C$1:$G$2,2,FALSE)="OUI",J$3,IF(HLOOKUP(J$9,'Feuille1-Catégories'!$C$1:$G$3,3,FALSE)="OUI",OFFSET(J$3,MOD(QUOTIENT(ROW()-ROW($A$20),'Feuille1-Catégories'!$B$6/J$6),J$5),0),IF(MOD($A714-1-J$10,'Feuille1-Catégories'!$F$5+1)=0,J$3,""))),"")</f>
        <v/>
      </c>
      <c r="K714" s="7" t="str">
        <f ca="1">IF(AND($A714&lt;&gt;"",K$9&lt;&gt;""),IF(HLOOKUP(K$9,'Feuille1-Catégories'!$C$1:$G$2,2,FALSE)="OUI",K$3,IF(HLOOKUP(K$9,'Feuille1-Catégories'!$C$1:$G$3,3,FALSE)="OUI",OFFSET(K$3,MOD(QUOTIENT(ROW()-ROW($A$20),'Feuille1-Catégories'!$B$6/K$6),K$5),0),IF(MOD($A714-1-K$10,'Feuille1-Catégories'!$F$5+1)=0,K$3,""))),"")</f>
        <v/>
      </c>
      <c r="L714" s="7" t="str">
        <f ca="1">IF(AND($A714&lt;&gt;"",L$9&lt;&gt;""),IF(HLOOKUP(L$9,'Feuille1-Catégories'!$C$1:$G$2,2,FALSE)="OUI",L$3,IF(HLOOKUP(L$9,'Feuille1-Catégories'!$C$1:$G$3,3,FALSE)="OUI",OFFSET(L$3,MOD(QUOTIENT(ROW()-ROW($A$20),'Feuille1-Catégories'!$B$6/L$6),L$5),0),IF(MOD($A714-1-L$10,'Feuille1-Catégories'!$F$5+1)=0,L$3,""))),"")</f>
        <v/>
      </c>
      <c r="M714" s="7" t="str">
        <f ca="1">IF(AND($A714&lt;&gt;"",M$9&lt;&gt;""),IF(HLOOKUP(M$9,'Feuille1-Catégories'!$C$1:$G$2,2,FALSE)="OUI",M$3,IF(HLOOKUP(M$9,'Feuille1-Catégories'!$C$1:$G$3,3,FALSE)="OUI",OFFSET(M$3,MOD(QUOTIENT(ROW()-ROW($A$20),'Feuille1-Catégories'!$B$6/M$6),M$5),0),IF(MOD($A714-1-M$10,'Feuille1-Catégories'!$F$5+1)=0,M$3,""))),"")</f>
        <v/>
      </c>
      <c r="N714" s="7" t="str">
        <f ca="1">IF(AND($A714&lt;&gt;"",N$9&lt;&gt;""),IF(HLOOKUP(N$9,'Feuille1-Catégories'!$C$1:$G$2,2,FALSE)="OUI",N$3,IF(HLOOKUP(N$9,'Feuille1-Catégories'!$C$1:$G$3,3,FALSE)="OUI",OFFSET(N$3,MOD(QUOTIENT(ROW()-ROW($A$20),'Feuille1-Catégories'!$B$6/N$6),N$5),0),IF(MOD($A714-1-N$10,'Feuille1-Catégories'!$F$5+1)=0,N$3,""))),"")</f>
        <v/>
      </c>
      <c r="O714" s="7" t="str">
        <f ca="1">IF(AND($A714&lt;&gt;"",O$9&lt;&gt;""),IF(HLOOKUP(O$9,'Feuille1-Catégories'!$C$1:$G$2,2,FALSE)="OUI",O$3,IF(HLOOKUP(O$9,'Feuille1-Catégories'!$C$1:$G$3,3,FALSE)="OUI",OFFSET(O$3,MOD(QUOTIENT(ROW()-ROW($A$20),'Feuille1-Catégories'!$B$6/O$6),O$5),0),IF(MOD($A714-1-O$10,'Feuille1-Catégories'!$F$5+1)=0,O$3,""))),"")</f>
        <v/>
      </c>
      <c r="P714" s="7" t="str">
        <f ca="1">IF(AND($A714&lt;&gt;"",P$9&lt;&gt;""),IF(HLOOKUP(P$9,'Feuille1-Catégories'!$C$1:$G$2,2,FALSE)="OUI",P$3,IF(HLOOKUP(P$9,'Feuille1-Catégories'!$C$1:$G$3,3,FALSE)="OUI",OFFSET(P$3,MOD(QUOTIENT(ROW()-ROW($A$20),'Feuille1-Catégories'!$B$6/P$6),P$5),0),IF(MOD($A714-1-P$10,'Feuille1-Catégories'!$F$5+1)=0,P$3,""))),"")</f>
        <v/>
      </c>
      <c r="Q714" s="7" t="str">
        <f ca="1">IF(AND($A714&lt;&gt;"",Q$9&lt;&gt;""),IF(HLOOKUP(Q$9,'Feuille1-Catégories'!$C$1:$G$2,2,FALSE)="OUI",Q$3,IF(HLOOKUP(Q$9,'Feuille1-Catégories'!$C$1:$G$3,3,FALSE)="OUI",OFFSET(Q$3,MOD(QUOTIENT(ROW()-ROW($A$20),'Feuille1-Catégories'!$B$6/Q$6),Q$5),0),IF(MOD($A714-1-Q$10,'Feuille1-Catégories'!$F$5+1)=0,Q$3,""))),"")</f>
        <v/>
      </c>
      <c r="R714" s="7" t="str">
        <f ca="1">IF(AND($A714&lt;&gt;"",R$9&lt;&gt;""),IF(HLOOKUP(R$9,'Feuille1-Catégories'!$C$1:$G$2,2,FALSE)="OUI",R$3,IF(HLOOKUP(R$9,'Feuille1-Catégories'!$C$1:$G$3,3,FALSE)="OUI",OFFSET(R$3,MOD(QUOTIENT(ROW()-ROW($A$20),'Feuille1-Catégories'!$B$6/R$6),R$5),0),IF(MOD($A714-1-R$10,'Feuille1-Catégories'!$F$5+1)=0,R$3,""))),"")</f>
        <v/>
      </c>
      <c r="S714" s="7" t="str">
        <f ca="1">IF(AND($A714&lt;&gt;"",S$9&lt;&gt;""),IF(HLOOKUP(S$9,'Feuille1-Catégories'!$C$1:$G$2,2,FALSE)="OUI",S$3,IF(HLOOKUP(S$9,'Feuille1-Catégories'!$C$1:$G$3,3,FALSE)="OUI",OFFSET(S$3,MOD(QUOTIENT(ROW()-ROW($A$20),'Feuille1-Catégories'!$B$6/S$6),S$5),0),IF(MOD($A714-1-S$10,'Feuille1-Catégories'!$F$5+1)=0,S$3,""))),"")</f>
        <v/>
      </c>
      <c r="T714" s="7" t="str">
        <f ca="1">IF(AND($A714&lt;&gt;"",T$9&lt;&gt;""),IF(HLOOKUP(T$9,'Feuille1-Catégories'!$C$1:$G$2,2,FALSE)="OUI",T$3,IF(HLOOKUP(T$9,'Feuille1-Catégories'!$C$1:$G$3,3,FALSE)="OUI",OFFSET(T$3,MOD(QUOTIENT(ROW()-ROW($A$20),'Feuille1-Catégories'!$B$6/T$6),T$5),0),IF(MOD($A714-1-T$10,'Feuille1-Catégories'!$F$5+1)=0,T$3,""))),"")</f>
        <v/>
      </c>
      <c r="U714" s="7" t="str">
        <f ca="1">IF(AND($A714&lt;&gt;"",U$9&lt;&gt;""),IF(HLOOKUP(U$9,'Feuille1-Catégories'!$C$1:$G$2,2,FALSE)="OUI",U$3,IF(HLOOKUP(U$9,'Feuille1-Catégories'!$C$1:$G$3,3,FALSE)="OUI",OFFSET(U$3,MOD(QUOTIENT(ROW()-ROW($A$20),'Feuille1-Catégories'!$B$6/U$6),U$5),0),IF(MOD($A714-1-U$10,'Feuille1-Catégories'!$F$5+1)=0,U$3,""))),"")</f>
        <v/>
      </c>
      <c r="V714" s="7" t="str">
        <f ca="1">IF(AND($A714&lt;&gt;"",V$9&lt;&gt;""),IF(HLOOKUP(V$9,'Feuille1-Catégories'!$C$1:$G$2,2,FALSE)="OUI",V$3,IF(HLOOKUP(V$9,'Feuille1-Catégories'!$C$1:$G$3,3,FALSE)="OUI",OFFSET(V$3,MOD(QUOTIENT(ROW()-ROW($A$20),'Feuille1-Catégories'!$B$6/V$6),V$5),0),IF(MOD($A714-1-V$10,'Feuille1-Catégories'!$F$5+1)=0,V$3,""))),"")</f>
        <v/>
      </c>
      <c r="W714" s="7" t="str">
        <f ca="1">IF(AND($A714&lt;&gt;"",W$9&lt;&gt;""),IF(HLOOKUP(W$9,'Feuille1-Catégories'!$C$1:$G$2,2,FALSE)="OUI",W$3,IF(HLOOKUP(W$9,'Feuille1-Catégories'!$C$1:$G$3,3,FALSE)="OUI",OFFSET(W$3,MOD(QUOTIENT(ROW()-ROW($A$20),'Feuille1-Catégories'!$B$6/W$6),W$5),0),IF(MOD($A714-1-W$10,'Feuille1-Catégories'!$F$5+1)=0,W$3,""))),"")</f>
        <v/>
      </c>
      <c r="X714" s="7" t="str">
        <f ca="1">IF(AND($A714&lt;&gt;"",X$9&lt;&gt;""),IF(HLOOKUP(X$9,'Feuille1-Catégories'!$C$1:$G$2,2,FALSE)="OUI",X$3,IF(HLOOKUP(X$9,'Feuille1-Catégories'!$C$1:$G$3,3,FALSE)="OUI",OFFSET(X$3,MOD(QUOTIENT(ROW()-ROW($A$20),'Feuille1-Catégories'!$B$6/X$6),X$5),0),IF(MOD($A714-1-X$10,'Feuille1-Catégories'!$F$5+1)=0,X$3,""))),"")</f>
        <v/>
      </c>
      <c r="Y714" s="7" t="str">
        <f ca="1">IF(AND($A714&lt;&gt;"",Y$9&lt;&gt;""),IF(HLOOKUP(Y$9,'Feuille1-Catégories'!$C$1:$G$2,2,FALSE)="OUI",Y$3,IF(HLOOKUP(Y$9,'Feuille1-Catégories'!$C$1:$G$3,3,FALSE)="OUI",OFFSET(Y$3,MOD(QUOTIENT(ROW()-ROW($A$20),'Feuille1-Catégories'!$B$6/Y$6),Y$5),0),IF(MOD($A714-1-Y$10,'Feuille1-Catégories'!$F$5+1)=0,Y$3,""))),"")</f>
        <v/>
      </c>
      <c r="Z714" s="7" t="str">
        <f ca="1">IF(AND($A714&lt;&gt;"",Z$9&lt;&gt;""),IF(HLOOKUP(Z$9,'Feuille1-Catégories'!$C$1:$G$2,2,FALSE)="OUI",Z$3,IF(HLOOKUP(Z$9,'Feuille1-Catégories'!$C$1:$G$3,3,FALSE)="OUI",OFFSET(Z$3,MOD(QUOTIENT(ROW()-ROW($A$20),'Feuille1-Catégories'!$B$6/Z$6),Z$5),0),"")),"")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15" spans="1:26" ht="17" x14ac:dyDescent="0.2">
      <c r="A715" s="21" t="str">
        <f>IF(ROW()-ROW($A$19)&gt;'Feuille1-Catégories'!$B$6,"",ROW()-ROW($A$19))</f>
        <v/>
      </c>
      <c r="B715" s="33" t="str">
        <f t="shared" si="31"/>
        <v/>
      </c>
      <c r="C715" s="10" t="str">
        <f t="shared" si="32"/>
        <v/>
      </c>
      <c r="D715" s="10" t="str">
        <f>IF('Feuille3-Coût de production'!D715&lt;&gt;"",'Feuille3-Coût de production'!D715,"")</f>
        <v/>
      </c>
      <c r="E715" s="10" t="str">
        <f t="shared" si="33"/>
        <v/>
      </c>
      <c r="F715" s="7" t="str">
        <f ca="1">IF(AND($A715&lt;&gt;"",F$9&lt;&gt;""),IF(HLOOKUP(F$9,'Feuille1-Catégories'!$C$1:$G$2,2,FALSE)="OUI",F$3,IF(HLOOKUP(F$9,'Feuille1-Catégories'!$C$1:$G$3,3,FALSE)="OUI",OFFSET(F$3,MOD(QUOTIENT(ROW()-ROW($A$20),'Feuille1-Catégories'!$B$6/F$6),F$5),0),IF(MOD($A715-1-F$10,'Feuille1-Catégories'!$F$5+1)=0,F$3,""))),"")</f>
        <v/>
      </c>
      <c r="G715" s="7" t="str">
        <f ca="1">IF(AND($A715&lt;&gt;"",G$9&lt;&gt;""),IF(HLOOKUP(G$9,'Feuille1-Catégories'!$C$1:$G$2,2,FALSE)="OUI",G$3,IF(HLOOKUP(G$9,'Feuille1-Catégories'!$C$1:$G$3,3,FALSE)="OUI",OFFSET(G$3,MOD(QUOTIENT(ROW()-ROW($A$20),'Feuille1-Catégories'!$B$6/G$6),G$5),0),IF(MOD($A715-1-G$10,'Feuille1-Catégories'!$F$5+1)=0,G$3,""))),"")</f>
        <v/>
      </c>
      <c r="H715" s="7" t="str">
        <f ca="1">IF(AND($A715&lt;&gt;"",H$9&lt;&gt;""),IF(HLOOKUP(H$9,'Feuille1-Catégories'!$C$1:$G$2,2,FALSE)="OUI",H$3,IF(HLOOKUP(H$9,'Feuille1-Catégories'!$C$1:$G$3,3,FALSE)="OUI",OFFSET(H$3,MOD(QUOTIENT(ROW()-ROW($A$20),'Feuille1-Catégories'!$B$6/H$6),H$5),0),IF(MOD($A715-1-H$10,'Feuille1-Catégories'!$F$5+1)=0,H$3,""))),"")</f>
        <v/>
      </c>
      <c r="I715" s="7" t="str">
        <f ca="1">IF(AND($A715&lt;&gt;"",I$9&lt;&gt;""),IF(HLOOKUP(I$9,'Feuille1-Catégories'!$C$1:$G$2,2,FALSE)="OUI",I$3,IF(HLOOKUP(I$9,'Feuille1-Catégories'!$C$1:$G$3,3,FALSE)="OUI",OFFSET(I$3,MOD(QUOTIENT(ROW()-ROW($A$20),'Feuille1-Catégories'!$B$6/I$6),I$5),0),IF(MOD($A715-1-I$10,'Feuille1-Catégories'!$F$5+1)=0,I$3,""))),"")</f>
        <v/>
      </c>
      <c r="J715" s="7" t="str">
        <f ca="1">IF(AND($A715&lt;&gt;"",J$9&lt;&gt;""),IF(HLOOKUP(J$9,'Feuille1-Catégories'!$C$1:$G$2,2,FALSE)="OUI",J$3,IF(HLOOKUP(J$9,'Feuille1-Catégories'!$C$1:$G$3,3,FALSE)="OUI",OFFSET(J$3,MOD(QUOTIENT(ROW()-ROW($A$20),'Feuille1-Catégories'!$B$6/J$6),J$5),0),IF(MOD($A715-1-J$10,'Feuille1-Catégories'!$F$5+1)=0,J$3,""))),"")</f>
        <v/>
      </c>
      <c r="K715" s="7" t="str">
        <f ca="1">IF(AND($A715&lt;&gt;"",K$9&lt;&gt;""),IF(HLOOKUP(K$9,'Feuille1-Catégories'!$C$1:$G$2,2,FALSE)="OUI",K$3,IF(HLOOKUP(K$9,'Feuille1-Catégories'!$C$1:$G$3,3,FALSE)="OUI",OFFSET(K$3,MOD(QUOTIENT(ROW()-ROW($A$20),'Feuille1-Catégories'!$B$6/K$6),K$5),0),IF(MOD($A715-1-K$10,'Feuille1-Catégories'!$F$5+1)=0,K$3,""))),"")</f>
        <v/>
      </c>
      <c r="L715" s="7" t="str">
        <f ca="1">IF(AND($A715&lt;&gt;"",L$9&lt;&gt;""),IF(HLOOKUP(L$9,'Feuille1-Catégories'!$C$1:$G$2,2,FALSE)="OUI",L$3,IF(HLOOKUP(L$9,'Feuille1-Catégories'!$C$1:$G$3,3,FALSE)="OUI",OFFSET(L$3,MOD(QUOTIENT(ROW()-ROW($A$20),'Feuille1-Catégories'!$B$6/L$6),L$5),0),IF(MOD($A715-1-L$10,'Feuille1-Catégories'!$F$5+1)=0,L$3,""))),"")</f>
        <v/>
      </c>
      <c r="M715" s="7" t="str">
        <f ca="1">IF(AND($A715&lt;&gt;"",M$9&lt;&gt;""),IF(HLOOKUP(M$9,'Feuille1-Catégories'!$C$1:$G$2,2,FALSE)="OUI",M$3,IF(HLOOKUP(M$9,'Feuille1-Catégories'!$C$1:$G$3,3,FALSE)="OUI",OFFSET(M$3,MOD(QUOTIENT(ROW()-ROW($A$20),'Feuille1-Catégories'!$B$6/M$6),M$5),0),IF(MOD($A715-1-M$10,'Feuille1-Catégories'!$F$5+1)=0,M$3,""))),"")</f>
        <v/>
      </c>
      <c r="N715" s="7" t="str">
        <f ca="1">IF(AND($A715&lt;&gt;"",N$9&lt;&gt;""),IF(HLOOKUP(N$9,'Feuille1-Catégories'!$C$1:$G$2,2,FALSE)="OUI",N$3,IF(HLOOKUP(N$9,'Feuille1-Catégories'!$C$1:$G$3,3,FALSE)="OUI",OFFSET(N$3,MOD(QUOTIENT(ROW()-ROW($A$20),'Feuille1-Catégories'!$B$6/N$6),N$5),0),IF(MOD($A715-1-N$10,'Feuille1-Catégories'!$F$5+1)=0,N$3,""))),"")</f>
        <v/>
      </c>
      <c r="O715" s="7" t="str">
        <f ca="1">IF(AND($A715&lt;&gt;"",O$9&lt;&gt;""),IF(HLOOKUP(O$9,'Feuille1-Catégories'!$C$1:$G$2,2,FALSE)="OUI",O$3,IF(HLOOKUP(O$9,'Feuille1-Catégories'!$C$1:$G$3,3,FALSE)="OUI",OFFSET(O$3,MOD(QUOTIENT(ROW()-ROW($A$20),'Feuille1-Catégories'!$B$6/O$6),O$5),0),IF(MOD($A715-1-O$10,'Feuille1-Catégories'!$F$5+1)=0,O$3,""))),"")</f>
        <v/>
      </c>
      <c r="P715" s="7" t="str">
        <f ca="1">IF(AND($A715&lt;&gt;"",P$9&lt;&gt;""),IF(HLOOKUP(P$9,'Feuille1-Catégories'!$C$1:$G$2,2,FALSE)="OUI",P$3,IF(HLOOKUP(P$9,'Feuille1-Catégories'!$C$1:$G$3,3,FALSE)="OUI",OFFSET(P$3,MOD(QUOTIENT(ROW()-ROW($A$20),'Feuille1-Catégories'!$B$6/P$6),P$5),0),IF(MOD($A715-1-P$10,'Feuille1-Catégories'!$F$5+1)=0,P$3,""))),"")</f>
        <v/>
      </c>
      <c r="Q715" s="7" t="str">
        <f ca="1">IF(AND($A715&lt;&gt;"",Q$9&lt;&gt;""),IF(HLOOKUP(Q$9,'Feuille1-Catégories'!$C$1:$G$2,2,FALSE)="OUI",Q$3,IF(HLOOKUP(Q$9,'Feuille1-Catégories'!$C$1:$G$3,3,FALSE)="OUI",OFFSET(Q$3,MOD(QUOTIENT(ROW()-ROW($A$20),'Feuille1-Catégories'!$B$6/Q$6),Q$5),0),IF(MOD($A715-1-Q$10,'Feuille1-Catégories'!$F$5+1)=0,Q$3,""))),"")</f>
        <v/>
      </c>
      <c r="R715" s="7" t="str">
        <f ca="1">IF(AND($A715&lt;&gt;"",R$9&lt;&gt;""),IF(HLOOKUP(R$9,'Feuille1-Catégories'!$C$1:$G$2,2,FALSE)="OUI",R$3,IF(HLOOKUP(R$9,'Feuille1-Catégories'!$C$1:$G$3,3,FALSE)="OUI",OFFSET(R$3,MOD(QUOTIENT(ROW()-ROW($A$20),'Feuille1-Catégories'!$B$6/R$6),R$5),0),IF(MOD($A715-1-R$10,'Feuille1-Catégories'!$F$5+1)=0,R$3,""))),"")</f>
        <v/>
      </c>
      <c r="S715" s="7" t="str">
        <f ca="1">IF(AND($A715&lt;&gt;"",S$9&lt;&gt;""),IF(HLOOKUP(S$9,'Feuille1-Catégories'!$C$1:$G$2,2,FALSE)="OUI",S$3,IF(HLOOKUP(S$9,'Feuille1-Catégories'!$C$1:$G$3,3,FALSE)="OUI",OFFSET(S$3,MOD(QUOTIENT(ROW()-ROW($A$20),'Feuille1-Catégories'!$B$6/S$6),S$5),0),IF(MOD($A715-1-S$10,'Feuille1-Catégories'!$F$5+1)=0,S$3,""))),"")</f>
        <v/>
      </c>
      <c r="T715" s="7" t="str">
        <f ca="1">IF(AND($A715&lt;&gt;"",T$9&lt;&gt;""),IF(HLOOKUP(T$9,'Feuille1-Catégories'!$C$1:$G$2,2,FALSE)="OUI",T$3,IF(HLOOKUP(T$9,'Feuille1-Catégories'!$C$1:$G$3,3,FALSE)="OUI",OFFSET(T$3,MOD(QUOTIENT(ROW()-ROW($A$20),'Feuille1-Catégories'!$B$6/T$6),T$5),0),IF(MOD($A715-1-T$10,'Feuille1-Catégories'!$F$5+1)=0,T$3,""))),"")</f>
        <v/>
      </c>
      <c r="U715" s="7" t="str">
        <f ca="1">IF(AND($A715&lt;&gt;"",U$9&lt;&gt;""),IF(HLOOKUP(U$9,'Feuille1-Catégories'!$C$1:$G$2,2,FALSE)="OUI",U$3,IF(HLOOKUP(U$9,'Feuille1-Catégories'!$C$1:$G$3,3,FALSE)="OUI",OFFSET(U$3,MOD(QUOTIENT(ROW()-ROW($A$20),'Feuille1-Catégories'!$B$6/U$6),U$5),0),IF(MOD($A715-1-U$10,'Feuille1-Catégories'!$F$5+1)=0,U$3,""))),"")</f>
        <v/>
      </c>
      <c r="V715" s="7" t="str">
        <f ca="1">IF(AND($A715&lt;&gt;"",V$9&lt;&gt;""),IF(HLOOKUP(V$9,'Feuille1-Catégories'!$C$1:$G$2,2,FALSE)="OUI",V$3,IF(HLOOKUP(V$9,'Feuille1-Catégories'!$C$1:$G$3,3,FALSE)="OUI",OFFSET(V$3,MOD(QUOTIENT(ROW()-ROW($A$20),'Feuille1-Catégories'!$B$6/V$6),V$5),0),IF(MOD($A715-1-V$10,'Feuille1-Catégories'!$F$5+1)=0,V$3,""))),"")</f>
        <v/>
      </c>
      <c r="W715" s="7" t="str">
        <f ca="1">IF(AND($A715&lt;&gt;"",W$9&lt;&gt;""),IF(HLOOKUP(W$9,'Feuille1-Catégories'!$C$1:$G$2,2,FALSE)="OUI",W$3,IF(HLOOKUP(W$9,'Feuille1-Catégories'!$C$1:$G$3,3,FALSE)="OUI",OFFSET(W$3,MOD(QUOTIENT(ROW()-ROW($A$20),'Feuille1-Catégories'!$B$6/W$6),W$5),0),IF(MOD($A715-1-W$10,'Feuille1-Catégories'!$F$5+1)=0,W$3,""))),"")</f>
        <v/>
      </c>
      <c r="X715" s="7" t="str">
        <f ca="1">IF(AND($A715&lt;&gt;"",X$9&lt;&gt;""),IF(HLOOKUP(X$9,'Feuille1-Catégories'!$C$1:$G$2,2,FALSE)="OUI",X$3,IF(HLOOKUP(X$9,'Feuille1-Catégories'!$C$1:$G$3,3,FALSE)="OUI",OFFSET(X$3,MOD(QUOTIENT(ROW()-ROW($A$20),'Feuille1-Catégories'!$B$6/X$6),X$5),0),IF(MOD($A715-1-X$10,'Feuille1-Catégories'!$F$5+1)=0,X$3,""))),"")</f>
        <v/>
      </c>
      <c r="Y715" s="7" t="str">
        <f ca="1">IF(AND($A715&lt;&gt;"",Y$9&lt;&gt;""),IF(HLOOKUP(Y$9,'Feuille1-Catégories'!$C$1:$G$2,2,FALSE)="OUI",Y$3,IF(HLOOKUP(Y$9,'Feuille1-Catégories'!$C$1:$G$3,3,FALSE)="OUI",OFFSET(Y$3,MOD(QUOTIENT(ROW()-ROW($A$20),'Feuille1-Catégories'!$B$6/Y$6),Y$5),0),IF(MOD($A715-1-Y$10,'Feuille1-Catégories'!$F$5+1)=0,Y$3,""))),"")</f>
        <v/>
      </c>
      <c r="Z715" s="7" t="str">
        <f ca="1">IF(AND($A715&lt;&gt;"",Z$9&lt;&gt;""),IF(HLOOKUP(Z$9,'Feuille1-Catégories'!$C$1:$G$2,2,FALSE)="OUI",Z$3,IF(HLOOKUP(Z$9,'Feuille1-Catégories'!$C$1:$G$3,3,FALSE)="OUI",OFFSET(Z$3,MOD(QUOTIENT(ROW()-ROW($A$20),'Feuille1-Catégories'!$B$6/Z$6),Z$5),0),"")),"")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16" spans="1:26" ht="17" x14ac:dyDescent="0.2">
      <c r="A716" s="21" t="str">
        <f>IF(ROW()-ROW($A$19)&gt;'Feuille1-Catégories'!$B$6,"",ROW()-ROW($A$19))</f>
        <v/>
      </c>
      <c r="B716" s="33" t="str">
        <f t="shared" si="31"/>
        <v/>
      </c>
      <c r="C716" s="10" t="str">
        <f t="shared" si="32"/>
        <v/>
      </c>
      <c r="D716" s="10" t="str">
        <f>IF('Feuille3-Coût de production'!D716&lt;&gt;"",'Feuille3-Coût de production'!D716,"")</f>
        <v/>
      </c>
      <c r="E716" s="10" t="str">
        <f t="shared" si="33"/>
        <v/>
      </c>
      <c r="F716" s="7" t="str">
        <f ca="1">IF(AND($A716&lt;&gt;"",F$9&lt;&gt;""),IF(HLOOKUP(F$9,'Feuille1-Catégories'!$C$1:$G$2,2,FALSE)="OUI",F$3,IF(HLOOKUP(F$9,'Feuille1-Catégories'!$C$1:$G$3,3,FALSE)="OUI",OFFSET(F$3,MOD(QUOTIENT(ROW()-ROW($A$20),'Feuille1-Catégories'!$B$6/F$6),F$5),0),IF(MOD($A716-1-F$10,'Feuille1-Catégories'!$F$5+1)=0,F$3,""))),"")</f>
        <v/>
      </c>
      <c r="G716" s="7" t="str">
        <f ca="1">IF(AND($A716&lt;&gt;"",G$9&lt;&gt;""),IF(HLOOKUP(G$9,'Feuille1-Catégories'!$C$1:$G$2,2,FALSE)="OUI",G$3,IF(HLOOKUP(G$9,'Feuille1-Catégories'!$C$1:$G$3,3,FALSE)="OUI",OFFSET(G$3,MOD(QUOTIENT(ROW()-ROW($A$20),'Feuille1-Catégories'!$B$6/G$6),G$5),0),IF(MOD($A716-1-G$10,'Feuille1-Catégories'!$F$5+1)=0,G$3,""))),"")</f>
        <v/>
      </c>
      <c r="H716" s="7" t="str">
        <f ca="1">IF(AND($A716&lt;&gt;"",H$9&lt;&gt;""),IF(HLOOKUP(H$9,'Feuille1-Catégories'!$C$1:$G$2,2,FALSE)="OUI",H$3,IF(HLOOKUP(H$9,'Feuille1-Catégories'!$C$1:$G$3,3,FALSE)="OUI",OFFSET(H$3,MOD(QUOTIENT(ROW()-ROW($A$20),'Feuille1-Catégories'!$B$6/H$6),H$5),0),IF(MOD($A716-1-H$10,'Feuille1-Catégories'!$F$5+1)=0,H$3,""))),"")</f>
        <v/>
      </c>
      <c r="I716" s="7" t="str">
        <f ca="1">IF(AND($A716&lt;&gt;"",I$9&lt;&gt;""),IF(HLOOKUP(I$9,'Feuille1-Catégories'!$C$1:$G$2,2,FALSE)="OUI",I$3,IF(HLOOKUP(I$9,'Feuille1-Catégories'!$C$1:$G$3,3,FALSE)="OUI",OFFSET(I$3,MOD(QUOTIENT(ROW()-ROW($A$20),'Feuille1-Catégories'!$B$6/I$6),I$5),0),IF(MOD($A716-1-I$10,'Feuille1-Catégories'!$F$5+1)=0,I$3,""))),"")</f>
        <v/>
      </c>
      <c r="J716" s="7" t="str">
        <f ca="1">IF(AND($A716&lt;&gt;"",J$9&lt;&gt;""),IF(HLOOKUP(J$9,'Feuille1-Catégories'!$C$1:$G$2,2,FALSE)="OUI",J$3,IF(HLOOKUP(J$9,'Feuille1-Catégories'!$C$1:$G$3,3,FALSE)="OUI",OFFSET(J$3,MOD(QUOTIENT(ROW()-ROW($A$20),'Feuille1-Catégories'!$B$6/J$6),J$5),0),IF(MOD($A716-1-J$10,'Feuille1-Catégories'!$F$5+1)=0,J$3,""))),"")</f>
        <v/>
      </c>
      <c r="K716" s="7" t="str">
        <f ca="1">IF(AND($A716&lt;&gt;"",K$9&lt;&gt;""),IF(HLOOKUP(K$9,'Feuille1-Catégories'!$C$1:$G$2,2,FALSE)="OUI",K$3,IF(HLOOKUP(K$9,'Feuille1-Catégories'!$C$1:$G$3,3,FALSE)="OUI",OFFSET(K$3,MOD(QUOTIENT(ROW()-ROW($A$20),'Feuille1-Catégories'!$B$6/K$6),K$5),0),IF(MOD($A716-1-K$10,'Feuille1-Catégories'!$F$5+1)=0,K$3,""))),"")</f>
        <v/>
      </c>
      <c r="L716" s="7" t="str">
        <f ca="1">IF(AND($A716&lt;&gt;"",L$9&lt;&gt;""),IF(HLOOKUP(L$9,'Feuille1-Catégories'!$C$1:$G$2,2,FALSE)="OUI",L$3,IF(HLOOKUP(L$9,'Feuille1-Catégories'!$C$1:$G$3,3,FALSE)="OUI",OFFSET(L$3,MOD(QUOTIENT(ROW()-ROW($A$20),'Feuille1-Catégories'!$B$6/L$6),L$5),0),IF(MOD($A716-1-L$10,'Feuille1-Catégories'!$F$5+1)=0,L$3,""))),"")</f>
        <v/>
      </c>
      <c r="M716" s="7" t="str">
        <f ca="1">IF(AND($A716&lt;&gt;"",M$9&lt;&gt;""),IF(HLOOKUP(M$9,'Feuille1-Catégories'!$C$1:$G$2,2,FALSE)="OUI",M$3,IF(HLOOKUP(M$9,'Feuille1-Catégories'!$C$1:$G$3,3,FALSE)="OUI",OFFSET(M$3,MOD(QUOTIENT(ROW()-ROW($A$20),'Feuille1-Catégories'!$B$6/M$6),M$5),0),IF(MOD($A716-1-M$10,'Feuille1-Catégories'!$F$5+1)=0,M$3,""))),"")</f>
        <v/>
      </c>
      <c r="N716" s="7" t="str">
        <f ca="1">IF(AND($A716&lt;&gt;"",N$9&lt;&gt;""),IF(HLOOKUP(N$9,'Feuille1-Catégories'!$C$1:$G$2,2,FALSE)="OUI",N$3,IF(HLOOKUP(N$9,'Feuille1-Catégories'!$C$1:$G$3,3,FALSE)="OUI",OFFSET(N$3,MOD(QUOTIENT(ROW()-ROW($A$20),'Feuille1-Catégories'!$B$6/N$6),N$5),0),IF(MOD($A716-1-N$10,'Feuille1-Catégories'!$F$5+1)=0,N$3,""))),"")</f>
        <v/>
      </c>
      <c r="O716" s="7" t="str">
        <f ca="1">IF(AND($A716&lt;&gt;"",O$9&lt;&gt;""),IF(HLOOKUP(O$9,'Feuille1-Catégories'!$C$1:$G$2,2,FALSE)="OUI",O$3,IF(HLOOKUP(O$9,'Feuille1-Catégories'!$C$1:$G$3,3,FALSE)="OUI",OFFSET(O$3,MOD(QUOTIENT(ROW()-ROW($A$20),'Feuille1-Catégories'!$B$6/O$6),O$5),0),IF(MOD($A716-1-O$10,'Feuille1-Catégories'!$F$5+1)=0,O$3,""))),"")</f>
        <v/>
      </c>
      <c r="P716" s="7" t="str">
        <f ca="1">IF(AND($A716&lt;&gt;"",P$9&lt;&gt;""),IF(HLOOKUP(P$9,'Feuille1-Catégories'!$C$1:$G$2,2,FALSE)="OUI",P$3,IF(HLOOKUP(P$9,'Feuille1-Catégories'!$C$1:$G$3,3,FALSE)="OUI",OFFSET(P$3,MOD(QUOTIENT(ROW()-ROW($A$20),'Feuille1-Catégories'!$B$6/P$6),P$5),0),IF(MOD($A716-1-P$10,'Feuille1-Catégories'!$F$5+1)=0,P$3,""))),"")</f>
        <v/>
      </c>
      <c r="Q716" s="7" t="str">
        <f ca="1">IF(AND($A716&lt;&gt;"",Q$9&lt;&gt;""),IF(HLOOKUP(Q$9,'Feuille1-Catégories'!$C$1:$G$2,2,FALSE)="OUI",Q$3,IF(HLOOKUP(Q$9,'Feuille1-Catégories'!$C$1:$G$3,3,FALSE)="OUI",OFFSET(Q$3,MOD(QUOTIENT(ROW()-ROW($A$20),'Feuille1-Catégories'!$B$6/Q$6),Q$5),0),IF(MOD($A716-1-Q$10,'Feuille1-Catégories'!$F$5+1)=0,Q$3,""))),"")</f>
        <v/>
      </c>
      <c r="R716" s="7" t="str">
        <f ca="1">IF(AND($A716&lt;&gt;"",R$9&lt;&gt;""),IF(HLOOKUP(R$9,'Feuille1-Catégories'!$C$1:$G$2,2,FALSE)="OUI",R$3,IF(HLOOKUP(R$9,'Feuille1-Catégories'!$C$1:$G$3,3,FALSE)="OUI",OFFSET(R$3,MOD(QUOTIENT(ROW()-ROW($A$20),'Feuille1-Catégories'!$B$6/R$6),R$5),0),IF(MOD($A716-1-R$10,'Feuille1-Catégories'!$F$5+1)=0,R$3,""))),"")</f>
        <v/>
      </c>
      <c r="S716" s="7" t="str">
        <f ca="1">IF(AND($A716&lt;&gt;"",S$9&lt;&gt;""),IF(HLOOKUP(S$9,'Feuille1-Catégories'!$C$1:$G$2,2,FALSE)="OUI",S$3,IF(HLOOKUP(S$9,'Feuille1-Catégories'!$C$1:$G$3,3,FALSE)="OUI",OFFSET(S$3,MOD(QUOTIENT(ROW()-ROW($A$20),'Feuille1-Catégories'!$B$6/S$6),S$5),0),IF(MOD($A716-1-S$10,'Feuille1-Catégories'!$F$5+1)=0,S$3,""))),"")</f>
        <v/>
      </c>
      <c r="T716" s="7" t="str">
        <f ca="1">IF(AND($A716&lt;&gt;"",T$9&lt;&gt;""),IF(HLOOKUP(T$9,'Feuille1-Catégories'!$C$1:$G$2,2,FALSE)="OUI",T$3,IF(HLOOKUP(T$9,'Feuille1-Catégories'!$C$1:$G$3,3,FALSE)="OUI",OFFSET(T$3,MOD(QUOTIENT(ROW()-ROW($A$20),'Feuille1-Catégories'!$B$6/T$6),T$5),0),IF(MOD($A716-1-T$10,'Feuille1-Catégories'!$F$5+1)=0,T$3,""))),"")</f>
        <v/>
      </c>
      <c r="U716" s="7" t="str">
        <f ca="1">IF(AND($A716&lt;&gt;"",U$9&lt;&gt;""),IF(HLOOKUP(U$9,'Feuille1-Catégories'!$C$1:$G$2,2,FALSE)="OUI",U$3,IF(HLOOKUP(U$9,'Feuille1-Catégories'!$C$1:$G$3,3,FALSE)="OUI",OFFSET(U$3,MOD(QUOTIENT(ROW()-ROW($A$20),'Feuille1-Catégories'!$B$6/U$6),U$5),0),IF(MOD($A716-1-U$10,'Feuille1-Catégories'!$F$5+1)=0,U$3,""))),"")</f>
        <v/>
      </c>
      <c r="V716" s="7" t="str">
        <f ca="1">IF(AND($A716&lt;&gt;"",V$9&lt;&gt;""),IF(HLOOKUP(V$9,'Feuille1-Catégories'!$C$1:$G$2,2,FALSE)="OUI",V$3,IF(HLOOKUP(V$9,'Feuille1-Catégories'!$C$1:$G$3,3,FALSE)="OUI",OFFSET(V$3,MOD(QUOTIENT(ROW()-ROW($A$20),'Feuille1-Catégories'!$B$6/V$6),V$5),0),IF(MOD($A716-1-V$10,'Feuille1-Catégories'!$F$5+1)=0,V$3,""))),"")</f>
        <v/>
      </c>
      <c r="W716" s="7" t="str">
        <f ca="1">IF(AND($A716&lt;&gt;"",W$9&lt;&gt;""),IF(HLOOKUP(W$9,'Feuille1-Catégories'!$C$1:$G$2,2,FALSE)="OUI",W$3,IF(HLOOKUP(W$9,'Feuille1-Catégories'!$C$1:$G$3,3,FALSE)="OUI",OFFSET(W$3,MOD(QUOTIENT(ROW()-ROW($A$20),'Feuille1-Catégories'!$B$6/W$6),W$5),0),IF(MOD($A716-1-W$10,'Feuille1-Catégories'!$F$5+1)=0,W$3,""))),"")</f>
        <v/>
      </c>
      <c r="X716" s="7" t="str">
        <f ca="1">IF(AND($A716&lt;&gt;"",X$9&lt;&gt;""),IF(HLOOKUP(X$9,'Feuille1-Catégories'!$C$1:$G$2,2,FALSE)="OUI",X$3,IF(HLOOKUP(X$9,'Feuille1-Catégories'!$C$1:$G$3,3,FALSE)="OUI",OFFSET(X$3,MOD(QUOTIENT(ROW()-ROW($A$20),'Feuille1-Catégories'!$B$6/X$6),X$5),0),IF(MOD($A716-1-X$10,'Feuille1-Catégories'!$F$5+1)=0,X$3,""))),"")</f>
        <v/>
      </c>
      <c r="Y716" s="7" t="str">
        <f ca="1">IF(AND($A716&lt;&gt;"",Y$9&lt;&gt;""),IF(HLOOKUP(Y$9,'Feuille1-Catégories'!$C$1:$G$2,2,FALSE)="OUI",Y$3,IF(HLOOKUP(Y$9,'Feuille1-Catégories'!$C$1:$G$3,3,FALSE)="OUI",OFFSET(Y$3,MOD(QUOTIENT(ROW()-ROW($A$20),'Feuille1-Catégories'!$B$6/Y$6),Y$5),0),IF(MOD($A716-1-Y$10,'Feuille1-Catégories'!$F$5+1)=0,Y$3,""))),"")</f>
        <v/>
      </c>
      <c r="Z716" s="7" t="str">
        <f ca="1">IF(AND($A716&lt;&gt;"",Z$9&lt;&gt;""),IF(HLOOKUP(Z$9,'Feuille1-Catégories'!$C$1:$G$2,2,FALSE)="OUI",Z$3,IF(HLOOKUP(Z$9,'Feuille1-Catégories'!$C$1:$G$3,3,FALSE)="OUI",OFFSET(Z$3,MOD(QUOTIENT(ROW()-ROW($A$20),'Feuille1-Catégories'!$B$6/Z$6),Z$5),0),"")),"")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17" spans="1:26" ht="17" x14ac:dyDescent="0.2">
      <c r="A717" s="21" t="str">
        <f>IF(ROW()-ROW($A$19)&gt;'Feuille1-Catégories'!$B$6,"",ROW()-ROW($A$19))</f>
        <v/>
      </c>
      <c r="B717" s="33" t="str">
        <f t="shared" si="31"/>
        <v/>
      </c>
      <c r="C717" s="10" t="str">
        <f t="shared" si="32"/>
        <v/>
      </c>
      <c r="D717" s="10" t="str">
        <f>IF('Feuille3-Coût de production'!D717&lt;&gt;"",'Feuille3-Coût de production'!D717,"")</f>
        <v/>
      </c>
      <c r="E717" s="10" t="str">
        <f t="shared" si="33"/>
        <v/>
      </c>
      <c r="F717" s="7" t="str">
        <f ca="1">IF(AND($A717&lt;&gt;"",F$9&lt;&gt;""),IF(HLOOKUP(F$9,'Feuille1-Catégories'!$C$1:$G$2,2,FALSE)="OUI",F$3,IF(HLOOKUP(F$9,'Feuille1-Catégories'!$C$1:$G$3,3,FALSE)="OUI",OFFSET(F$3,MOD(QUOTIENT(ROW()-ROW($A$20),'Feuille1-Catégories'!$B$6/F$6),F$5),0),IF(MOD($A717-1-F$10,'Feuille1-Catégories'!$F$5+1)=0,F$3,""))),"")</f>
        <v/>
      </c>
      <c r="G717" s="7" t="str">
        <f ca="1">IF(AND($A717&lt;&gt;"",G$9&lt;&gt;""),IF(HLOOKUP(G$9,'Feuille1-Catégories'!$C$1:$G$2,2,FALSE)="OUI",G$3,IF(HLOOKUP(G$9,'Feuille1-Catégories'!$C$1:$G$3,3,FALSE)="OUI",OFFSET(G$3,MOD(QUOTIENT(ROW()-ROW($A$20),'Feuille1-Catégories'!$B$6/G$6),G$5),0),IF(MOD($A717-1-G$10,'Feuille1-Catégories'!$F$5+1)=0,G$3,""))),"")</f>
        <v/>
      </c>
      <c r="H717" s="7" t="str">
        <f ca="1">IF(AND($A717&lt;&gt;"",H$9&lt;&gt;""),IF(HLOOKUP(H$9,'Feuille1-Catégories'!$C$1:$G$2,2,FALSE)="OUI",H$3,IF(HLOOKUP(H$9,'Feuille1-Catégories'!$C$1:$G$3,3,FALSE)="OUI",OFFSET(H$3,MOD(QUOTIENT(ROW()-ROW($A$20),'Feuille1-Catégories'!$B$6/H$6),H$5),0),IF(MOD($A717-1-H$10,'Feuille1-Catégories'!$F$5+1)=0,H$3,""))),"")</f>
        <v/>
      </c>
      <c r="I717" s="7" t="str">
        <f ca="1">IF(AND($A717&lt;&gt;"",I$9&lt;&gt;""),IF(HLOOKUP(I$9,'Feuille1-Catégories'!$C$1:$G$2,2,FALSE)="OUI",I$3,IF(HLOOKUP(I$9,'Feuille1-Catégories'!$C$1:$G$3,3,FALSE)="OUI",OFFSET(I$3,MOD(QUOTIENT(ROW()-ROW($A$20),'Feuille1-Catégories'!$B$6/I$6),I$5),0),IF(MOD($A717-1-I$10,'Feuille1-Catégories'!$F$5+1)=0,I$3,""))),"")</f>
        <v/>
      </c>
      <c r="J717" s="7" t="str">
        <f ca="1">IF(AND($A717&lt;&gt;"",J$9&lt;&gt;""),IF(HLOOKUP(J$9,'Feuille1-Catégories'!$C$1:$G$2,2,FALSE)="OUI",J$3,IF(HLOOKUP(J$9,'Feuille1-Catégories'!$C$1:$G$3,3,FALSE)="OUI",OFFSET(J$3,MOD(QUOTIENT(ROW()-ROW($A$20),'Feuille1-Catégories'!$B$6/J$6),J$5),0),IF(MOD($A717-1-J$10,'Feuille1-Catégories'!$F$5+1)=0,J$3,""))),"")</f>
        <v/>
      </c>
      <c r="K717" s="7" t="str">
        <f ca="1">IF(AND($A717&lt;&gt;"",K$9&lt;&gt;""),IF(HLOOKUP(K$9,'Feuille1-Catégories'!$C$1:$G$2,2,FALSE)="OUI",K$3,IF(HLOOKUP(K$9,'Feuille1-Catégories'!$C$1:$G$3,3,FALSE)="OUI",OFFSET(K$3,MOD(QUOTIENT(ROW()-ROW($A$20),'Feuille1-Catégories'!$B$6/K$6),K$5),0),IF(MOD($A717-1-K$10,'Feuille1-Catégories'!$F$5+1)=0,K$3,""))),"")</f>
        <v/>
      </c>
      <c r="L717" s="7" t="str">
        <f ca="1">IF(AND($A717&lt;&gt;"",L$9&lt;&gt;""),IF(HLOOKUP(L$9,'Feuille1-Catégories'!$C$1:$G$2,2,FALSE)="OUI",L$3,IF(HLOOKUP(L$9,'Feuille1-Catégories'!$C$1:$G$3,3,FALSE)="OUI",OFFSET(L$3,MOD(QUOTIENT(ROW()-ROW($A$20),'Feuille1-Catégories'!$B$6/L$6),L$5),0),IF(MOD($A717-1-L$10,'Feuille1-Catégories'!$F$5+1)=0,L$3,""))),"")</f>
        <v/>
      </c>
      <c r="M717" s="7" t="str">
        <f ca="1">IF(AND($A717&lt;&gt;"",M$9&lt;&gt;""),IF(HLOOKUP(M$9,'Feuille1-Catégories'!$C$1:$G$2,2,FALSE)="OUI",M$3,IF(HLOOKUP(M$9,'Feuille1-Catégories'!$C$1:$G$3,3,FALSE)="OUI",OFFSET(M$3,MOD(QUOTIENT(ROW()-ROW($A$20),'Feuille1-Catégories'!$B$6/M$6),M$5),0),IF(MOD($A717-1-M$10,'Feuille1-Catégories'!$F$5+1)=0,M$3,""))),"")</f>
        <v/>
      </c>
      <c r="N717" s="7" t="str">
        <f ca="1">IF(AND($A717&lt;&gt;"",N$9&lt;&gt;""),IF(HLOOKUP(N$9,'Feuille1-Catégories'!$C$1:$G$2,2,FALSE)="OUI",N$3,IF(HLOOKUP(N$9,'Feuille1-Catégories'!$C$1:$G$3,3,FALSE)="OUI",OFFSET(N$3,MOD(QUOTIENT(ROW()-ROW($A$20),'Feuille1-Catégories'!$B$6/N$6),N$5),0),IF(MOD($A717-1-N$10,'Feuille1-Catégories'!$F$5+1)=0,N$3,""))),"")</f>
        <v/>
      </c>
      <c r="O717" s="7" t="str">
        <f ca="1">IF(AND($A717&lt;&gt;"",O$9&lt;&gt;""),IF(HLOOKUP(O$9,'Feuille1-Catégories'!$C$1:$G$2,2,FALSE)="OUI",O$3,IF(HLOOKUP(O$9,'Feuille1-Catégories'!$C$1:$G$3,3,FALSE)="OUI",OFFSET(O$3,MOD(QUOTIENT(ROW()-ROW($A$20),'Feuille1-Catégories'!$B$6/O$6),O$5),0),IF(MOD($A717-1-O$10,'Feuille1-Catégories'!$F$5+1)=0,O$3,""))),"")</f>
        <v/>
      </c>
      <c r="P717" s="7" t="str">
        <f ca="1">IF(AND($A717&lt;&gt;"",P$9&lt;&gt;""),IF(HLOOKUP(P$9,'Feuille1-Catégories'!$C$1:$G$2,2,FALSE)="OUI",P$3,IF(HLOOKUP(P$9,'Feuille1-Catégories'!$C$1:$G$3,3,FALSE)="OUI",OFFSET(P$3,MOD(QUOTIENT(ROW()-ROW($A$20),'Feuille1-Catégories'!$B$6/P$6),P$5),0),IF(MOD($A717-1-P$10,'Feuille1-Catégories'!$F$5+1)=0,P$3,""))),"")</f>
        <v/>
      </c>
      <c r="Q717" s="7" t="str">
        <f ca="1">IF(AND($A717&lt;&gt;"",Q$9&lt;&gt;""),IF(HLOOKUP(Q$9,'Feuille1-Catégories'!$C$1:$G$2,2,FALSE)="OUI",Q$3,IF(HLOOKUP(Q$9,'Feuille1-Catégories'!$C$1:$G$3,3,FALSE)="OUI",OFFSET(Q$3,MOD(QUOTIENT(ROW()-ROW($A$20),'Feuille1-Catégories'!$B$6/Q$6),Q$5),0),IF(MOD($A717-1-Q$10,'Feuille1-Catégories'!$F$5+1)=0,Q$3,""))),"")</f>
        <v/>
      </c>
      <c r="R717" s="7" t="str">
        <f ca="1">IF(AND($A717&lt;&gt;"",R$9&lt;&gt;""),IF(HLOOKUP(R$9,'Feuille1-Catégories'!$C$1:$G$2,2,FALSE)="OUI",R$3,IF(HLOOKUP(R$9,'Feuille1-Catégories'!$C$1:$G$3,3,FALSE)="OUI",OFFSET(R$3,MOD(QUOTIENT(ROW()-ROW($A$20),'Feuille1-Catégories'!$B$6/R$6),R$5),0),IF(MOD($A717-1-R$10,'Feuille1-Catégories'!$F$5+1)=0,R$3,""))),"")</f>
        <v/>
      </c>
      <c r="S717" s="7" t="str">
        <f ca="1">IF(AND($A717&lt;&gt;"",S$9&lt;&gt;""),IF(HLOOKUP(S$9,'Feuille1-Catégories'!$C$1:$G$2,2,FALSE)="OUI",S$3,IF(HLOOKUP(S$9,'Feuille1-Catégories'!$C$1:$G$3,3,FALSE)="OUI",OFFSET(S$3,MOD(QUOTIENT(ROW()-ROW($A$20),'Feuille1-Catégories'!$B$6/S$6),S$5),0),IF(MOD($A717-1-S$10,'Feuille1-Catégories'!$F$5+1)=0,S$3,""))),"")</f>
        <v/>
      </c>
      <c r="T717" s="7" t="str">
        <f ca="1">IF(AND($A717&lt;&gt;"",T$9&lt;&gt;""),IF(HLOOKUP(T$9,'Feuille1-Catégories'!$C$1:$G$2,2,FALSE)="OUI",T$3,IF(HLOOKUP(T$9,'Feuille1-Catégories'!$C$1:$G$3,3,FALSE)="OUI",OFFSET(T$3,MOD(QUOTIENT(ROW()-ROW($A$20),'Feuille1-Catégories'!$B$6/T$6),T$5),0),IF(MOD($A717-1-T$10,'Feuille1-Catégories'!$F$5+1)=0,T$3,""))),"")</f>
        <v/>
      </c>
      <c r="U717" s="7" t="str">
        <f ca="1">IF(AND($A717&lt;&gt;"",U$9&lt;&gt;""),IF(HLOOKUP(U$9,'Feuille1-Catégories'!$C$1:$G$2,2,FALSE)="OUI",U$3,IF(HLOOKUP(U$9,'Feuille1-Catégories'!$C$1:$G$3,3,FALSE)="OUI",OFFSET(U$3,MOD(QUOTIENT(ROW()-ROW($A$20),'Feuille1-Catégories'!$B$6/U$6),U$5),0),IF(MOD($A717-1-U$10,'Feuille1-Catégories'!$F$5+1)=0,U$3,""))),"")</f>
        <v/>
      </c>
      <c r="V717" s="7" t="str">
        <f ca="1">IF(AND($A717&lt;&gt;"",V$9&lt;&gt;""),IF(HLOOKUP(V$9,'Feuille1-Catégories'!$C$1:$G$2,2,FALSE)="OUI",V$3,IF(HLOOKUP(V$9,'Feuille1-Catégories'!$C$1:$G$3,3,FALSE)="OUI",OFFSET(V$3,MOD(QUOTIENT(ROW()-ROW($A$20),'Feuille1-Catégories'!$B$6/V$6),V$5),0),IF(MOD($A717-1-V$10,'Feuille1-Catégories'!$F$5+1)=0,V$3,""))),"")</f>
        <v/>
      </c>
      <c r="W717" s="7" t="str">
        <f ca="1">IF(AND($A717&lt;&gt;"",W$9&lt;&gt;""),IF(HLOOKUP(W$9,'Feuille1-Catégories'!$C$1:$G$2,2,FALSE)="OUI",W$3,IF(HLOOKUP(W$9,'Feuille1-Catégories'!$C$1:$G$3,3,FALSE)="OUI",OFFSET(W$3,MOD(QUOTIENT(ROW()-ROW($A$20),'Feuille1-Catégories'!$B$6/W$6),W$5),0),IF(MOD($A717-1-W$10,'Feuille1-Catégories'!$F$5+1)=0,W$3,""))),"")</f>
        <v/>
      </c>
      <c r="X717" s="7" t="str">
        <f ca="1">IF(AND($A717&lt;&gt;"",X$9&lt;&gt;""),IF(HLOOKUP(X$9,'Feuille1-Catégories'!$C$1:$G$2,2,FALSE)="OUI",X$3,IF(HLOOKUP(X$9,'Feuille1-Catégories'!$C$1:$G$3,3,FALSE)="OUI",OFFSET(X$3,MOD(QUOTIENT(ROW()-ROW($A$20),'Feuille1-Catégories'!$B$6/X$6),X$5),0),IF(MOD($A717-1-X$10,'Feuille1-Catégories'!$F$5+1)=0,X$3,""))),"")</f>
        <v/>
      </c>
      <c r="Y717" s="7" t="str">
        <f ca="1">IF(AND($A717&lt;&gt;"",Y$9&lt;&gt;""),IF(HLOOKUP(Y$9,'Feuille1-Catégories'!$C$1:$G$2,2,FALSE)="OUI",Y$3,IF(HLOOKUP(Y$9,'Feuille1-Catégories'!$C$1:$G$3,3,FALSE)="OUI",OFFSET(Y$3,MOD(QUOTIENT(ROW()-ROW($A$20),'Feuille1-Catégories'!$B$6/Y$6),Y$5),0),IF(MOD($A717-1-Y$10,'Feuille1-Catégories'!$F$5+1)=0,Y$3,""))),"")</f>
        <v/>
      </c>
      <c r="Z717" s="7" t="str">
        <f ca="1">IF(AND($A717&lt;&gt;"",Z$9&lt;&gt;""),IF(HLOOKUP(Z$9,'Feuille1-Catégories'!$C$1:$G$2,2,FALSE)="OUI",Z$3,IF(HLOOKUP(Z$9,'Feuille1-Catégories'!$C$1:$G$3,3,FALSE)="OUI",OFFSET(Z$3,MOD(QUOTIENT(ROW()-ROW($A$20),'Feuille1-Catégories'!$B$6/Z$6),Z$5),0),"")),"")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18" spans="1:26" ht="17" x14ac:dyDescent="0.2">
      <c r="A718" s="21" t="str">
        <f>IF(ROW()-ROW($A$19)&gt;'Feuille1-Catégories'!$B$6,"",ROW()-ROW($A$19))</f>
        <v/>
      </c>
      <c r="B718" s="33" t="str">
        <f t="shared" si="31"/>
        <v/>
      </c>
      <c r="C718" s="10" t="str">
        <f t="shared" si="32"/>
        <v/>
      </c>
      <c r="D718" s="10" t="str">
        <f>IF('Feuille3-Coût de production'!D718&lt;&gt;"",'Feuille3-Coût de production'!D718,"")</f>
        <v/>
      </c>
      <c r="E718" s="10" t="str">
        <f t="shared" si="33"/>
        <v/>
      </c>
      <c r="F718" s="7" t="str">
        <f ca="1">IF(AND($A718&lt;&gt;"",F$9&lt;&gt;""),IF(HLOOKUP(F$9,'Feuille1-Catégories'!$C$1:$G$2,2,FALSE)="OUI",F$3,IF(HLOOKUP(F$9,'Feuille1-Catégories'!$C$1:$G$3,3,FALSE)="OUI",OFFSET(F$3,MOD(QUOTIENT(ROW()-ROW($A$20),'Feuille1-Catégories'!$B$6/F$6),F$5),0),IF(MOD($A718-1-F$10,'Feuille1-Catégories'!$F$5+1)=0,F$3,""))),"")</f>
        <v/>
      </c>
      <c r="G718" s="7" t="str">
        <f ca="1">IF(AND($A718&lt;&gt;"",G$9&lt;&gt;""),IF(HLOOKUP(G$9,'Feuille1-Catégories'!$C$1:$G$2,2,FALSE)="OUI",G$3,IF(HLOOKUP(G$9,'Feuille1-Catégories'!$C$1:$G$3,3,FALSE)="OUI",OFFSET(G$3,MOD(QUOTIENT(ROW()-ROW($A$20),'Feuille1-Catégories'!$B$6/G$6),G$5),0),IF(MOD($A718-1-G$10,'Feuille1-Catégories'!$F$5+1)=0,G$3,""))),"")</f>
        <v/>
      </c>
      <c r="H718" s="7" t="str">
        <f ca="1">IF(AND($A718&lt;&gt;"",H$9&lt;&gt;""),IF(HLOOKUP(H$9,'Feuille1-Catégories'!$C$1:$G$2,2,FALSE)="OUI",H$3,IF(HLOOKUP(H$9,'Feuille1-Catégories'!$C$1:$G$3,3,FALSE)="OUI",OFFSET(H$3,MOD(QUOTIENT(ROW()-ROW($A$20),'Feuille1-Catégories'!$B$6/H$6),H$5),0),IF(MOD($A718-1-H$10,'Feuille1-Catégories'!$F$5+1)=0,H$3,""))),"")</f>
        <v/>
      </c>
      <c r="I718" s="7" t="str">
        <f ca="1">IF(AND($A718&lt;&gt;"",I$9&lt;&gt;""),IF(HLOOKUP(I$9,'Feuille1-Catégories'!$C$1:$G$2,2,FALSE)="OUI",I$3,IF(HLOOKUP(I$9,'Feuille1-Catégories'!$C$1:$G$3,3,FALSE)="OUI",OFFSET(I$3,MOD(QUOTIENT(ROW()-ROW($A$20),'Feuille1-Catégories'!$B$6/I$6),I$5),0),IF(MOD($A718-1-I$10,'Feuille1-Catégories'!$F$5+1)=0,I$3,""))),"")</f>
        <v/>
      </c>
      <c r="J718" s="7" t="str">
        <f ca="1">IF(AND($A718&lt;&gt;"",J$9&lt;&gt;""),IF(HLOOKUP(J$9,'Feuille1-Catégories'!$C$1:$G$2,2,FALSE)="OUI",J$3,IF(HLOOKUP(J$9,'Feuille1-Catégories'!$C$1:$G$3,3,FALSE)="OUI",OFFSET(J$3,MOD(QUOTIENT(ROW()-ROW($A$20),'Feuille1-Catégories'!$B$6/J$6),J$5),0),IF(MOD($A718-1-J$10,'Feuille1-Catégories'!$F$5+1)=0,J$3,""))),"")</f>
        <v/>
      </c>
      <c r="K718" s="7" t="str">
        <f ca="1">IF(AND($A718&lt;&gt;"",K$9&lt;&gt;""),IF(HLOOKUP(K$9,'Feuille1-Catégories'!$C$1:$G$2,2,FALSE)="OUI",K$3,IF(HLOOKUP(K$9,'Feuille1-Catégories'!$C$1:$G$3,3,FALSE)="OUI",OFFSET(K$3,MOD(QUOTIENT(ROW()-ROW($A$20),'Feuille1-Catégories'!$B$6/K$6),K$5),0),IF(MOD($A718-1-K$10,'Feuille1-Catégories'!$F$5+1)=0,K$3,""))),"")</f>
        <v/>
      </c>
      <c r="L718" s="7" t="str">
        <f ca="1">IF(AND($A718&lt;&gt;"",L$9&lt;&gt;""),IF(HLOOKUP(L$9,'Feuille1-Catégories'!$C$1:$G$2,2,FALSE)="OUI",L$3,IF(HLOOKUP(L$9,'Feuille1-Catégories'!$C$1:$G$3,3,FALSE)="OUI",OFFSET(L$3,MOD(QUOTIENT(ROW()-ROW($A$20),'Feuille1-Catégories'!$B$6/L$6),L$5),0),IF(MOD($A718-1-L$10,'Feuille1-Catégories'!$F$5+1)=0,L$3,""))),"")</f>
        <v/>
      </c>
      <c r="M718" s="7" t="str">
        <f ca="1">IF(AND($A718&lt;&gt;"",M$9&lt;&gt;""),IF(HLOOKUP(M$9,'Feuille1-Catégories'!$C$1:$G$2,2,FALSE)="OUI",M$3,IF(HLOOKUP(M$9,'Feuille1-Catégories'!$C$1:$G$3,3,FALSE)="OUI",OFFSET(M$3,MOD(QUOTIENT(ROW()-ROW($A$20),'Feuille1-Catégories'!$B$6/M$6),M$5),0),IF(MOD($A718-1-M$10,'Feuille1-Catégories'!$F$5+1)=0,M$3,""))),"")</f>
        <v/>
      </c>
      <c r="N718" s="7" t="str">
        <f ca="1">IF(AND($A718&lt;&gt;"",N$9&lt;&gt;""),IF(HLOOKUP(N$9,'Feuille1-Catégories'!$C$1:$G$2,2,FALSE)="OUI",N$3,IF(HLOOKUP(N$9,'Feuille1-Catégories'!$C$1:$G$3,3,FALSE)="OUI",OFFSET(N$3,MOD(QUOTIENT(ROW()-ROW($A$20),'Feuille1-Catégories'!$B$6/N$6),N$5),0),IF(MOD($A718-1-N$10,'Feuille1-Catégories'!$F$5+1)=0,N$3,""))),"")</f>
        <v/>
      </c>
      <c r="O718" s="7" t="str">
        <f ca="1">IF(AND($A718&lt;&gt;"",O$9&lt;&gt;""),IF(HLOOKUP(O$9,'Feuille1-Catégories'!$C$1:$G$2,2,FALSE)="OUI",O$3,IF(HLOOKUP(O$9,'Feuille1-Catégories'!$C$1:$G$3,3,FALSE)="OUI",OFFSET(O$3,MOD(QUOTIENT(ROW()-ROW($A$20),'Feuille1-Catégories'!$B$6/O$6),O$5),0),IF(MOD($A718-1-O$10,'Feuille1-Catégories'!$F$5+1)=0,O$3,""))),"")</f>
        <v/>
      </c>
      <c r="P718" s="7" t="str">
        <f ca="1">IF(AND($A718&lt;&gt;"",P$9&lt;&gt;""),IF(HLOOKUP(P$9,'Feuille1-Catégories'!$C$1:$G$2,2,FALSE)="OUI",P$3,IF(HLOOKUP(P$9,'Feuille1-Catégories'!$C$1:$G$3,3,FALSE)="OUI",OFFSET(P$3,MOD(QUOTIENT(ROW()-ROW($A$20),'Feuille1-Catégories'!$B$6/P$6),P$5),0),IF(MOD($A718-1-P$10,'Feuille1-Catégories'!$F$5+1)=0,P$3,""))),"")</f>
        <v/>
      </c>
      <c r="Q718" s="7" t="str">
        <f ca="1">IF(AND($A718&lt;&gt;"",Q$9&lt;&gt;""),IF(HLOOKUP(Q$9,'Feuille1-Catégories'!$C$1:$G$2,2,FALSE)="OUI",Q$3,IF(HLOOKUP(Q$9,'Feuille1-Catégories'!$C$1:$G$3,3,FALSE)="OUI",OFFSET(Q$3,MOD(QUOTIENT(ROW()-ROW($A$20),'Feuille1-Catégories'!$B$6/Q$6),Q$5),0),IF(MOD($A718-1-Q$10,'Feuille1-Catégories'!$F$5+1)=0,Q$3,""))),"")</f>
        <v/>
      </c>
      <c r="R718" s="7" t="str">
        <f ca="1">IF(AND($A718&lt;&gt;"",R$9&lt;&gt;""),IF(HLOOKUP(R$9,'Feuille1-Catégories'!$C$1:$G$2,2,FALSE)="OUI",R$3,IF(HLOOKUP(R$9,'Feuille1-Catégories'!$C$1:$G$3,3,FALSE)="OUI",OFFSET(R$3,MOD(QUOTIENT(ROW()-ROW($A$20),'Feuille1-Catégories'!$B$6/R$6),R$5),0),IF(MOD($A718-1-R$10,'Feuille1-Catégories'!$F$5+1)=0,R$3,""))),"")</f>
        <v/>
      </c>
      <c r="S718" s="7" t="str">
        <f ca="1">IF(AND($A718&lt;&gt;"",S$9&lt;&gt;""),IF(HLOOKUP(S$9,'Feuille1-Catégories'!$C$1:$G$2,2,FALSE)="OUI",S$3,IF(HLOOKUP(S$9,'Feuille1-Catégories'!$C$1:$G$3,3,FALSE)="OUI",OFFSET(S$3,MOD(QUOTIENT(ROW()-ROW($A$20),'Feuille1-Catégories'!$B$6/S$6),S$5),0),IF(MOD($A718-1-S$10,'Feuille1-Catégories'!$F$5+1)=0,S$3,""))),"")</f>
        <v/>
      </c>
      <c r="T718" s="7" t="str">
        <f ca="1">IF(AND($A718&lt;&gt;"",T$9&lt;&gt;""),IF(HLOOKUP(T$9,'Feuille1-Catégories'!$C$1:$G$2,2,FALSE)="OUI",T$3,IF(HLOOKUP(T$9,'Feuille1-Catégories'!$C$1:$G$3,3,FALSE)="OUI",OFFSET(T$3,MOD(QUOTIENT(ROW()-ROW($A$20),'Feuille1-Catégories'!$B$6/T$6),T$5),0),IF(MOD($A718-1-T$10,'Feuille1-Catégories'!$F$5+1)=0,T$3,""))),"")</f>
        <v/>
      </c>
      <c r="U718" s="7" t="str">
        <f ca="1">IF(AND($A718&lt;&gt;"",U$9&lt;&gt;""),IF(HLOOKUP(U$9,'Feuille1-Catégories'!$C$1:$G$2,2,FALSE)="OUI",U$3,IF(HLOOKUP(U$9,'Feuille1-Catégories'!$C$1:$G$3,3,FALSE)="OUI",OFFSET(U$3,MOD(QUOTIENT(ROW()-ROW($A$20),'Feuille1-Catégories'!$B$6/U$6),U$5),0),IF(MOD($A718-1-U$10,'Feuille1-Catégories'!$F$5+1)=0,U$3,""))),"")</f>
        <v/>
      </c>
      <c r="V718" s="7" t="str">
        <f ca="1">IF(AND($A718&lt;&gt;"",V$9&lt;&gt;""),IF(HLOOKUP(V$9,'Feuille1-Catégories'!$C$1:$G$2,2,FALSE)="OUI",V$3,IF(HLOOKUP(V$9,'Feuille1-Catégories'!$C$1:$G$3,3,FALSE)="OUI",OFFSET(V$3,MOD(QUOTIENT(ROW()-ROW($A$20),'Feuille1-Catégories'!$B$6/V$6),V$5),0),IF(MOD($A718-1-V$10,'Feuille1-Catégories'!$F$5+1)=0,V$3,""))),"")</f>
        <v/>
      </c>
      <c r="W718" s="7" t="str">
        <f ca="1">IF(AND($A718&lt;&gt;"",W$9&lt;&gt;""),IF(HLOOKUP(W$9,'Feuille1-Catégories'!$C$1:$G$2,2,FALSE)="OUI",W$3,IF(HLOOKUP(W$9,'Feuille1-Catégories'!$C$1:$G$3,3,FALSE)="OUI",OFFSET(W$3,MOD(QUOTIENT(ROW()-ROW($A$20),'Feuille1-Catégories'!$B$6/W$6),W$5),0),IF(MOD($A718-1-W$10,'Feuille1-Catégories'!$F$5+1)=0,W$3,""))),"")</f>
        <v/>
      </c>
      <c r="X718" s="7" t="str">
        <f ca="1">IF(AND($A718&lt;&gt;"",X$9&lt;&gt;""),IF(HLOOKUP(X$9,'Feuille1-Catégories'!$C$1:$G$2,2,FALSE)="OUI",X$3,IF(HLOOKUP(X$9,'Feuille1-Catégories'!$C$1:$G$3,3,FALSE)="OUI",OFFSET(X$3,MOD(QUOTIENT(ROW()-ROW($A$20),'Feuille1-Catégories'!$B$6/X$6),X$5),0),IF(MOD($A718-1-X$10,'Feuille1-Catégories'!$F$5+1)=0,X$3,""))),"")</f>
        <v/>
      </c>
      <c r="Y718" s="7" t="str">
        <f ca="1">IF(AND($A718&lt;&gt;"",Y$9&lt;&gt;""),IF(HLOOKUP(Y$9,'Feuille1-Catégories'!$C$1:$G$2,2,FALSE)="OUI",Y$3,IF(HLOOKUP(Y$9,'Feuille1-Catégories'!$C$1:$G$3,3,FALSE)="OUI",OFFSET(Y$3,MOD(QUOTIENT(ROW()-ROW($A$20),'Feuille1-Catégories'!$B$6/Y$6),Y$5),0),IF(MOD($A718-1-Y$10,'Feuille1-Catégories'!$F$5+1)=0,Y$3,""))),"")</f>
        <v/>
      </c>
      <c r="Z718" s="7" t="str">
        <f ca="1">IF(AND($A718&lt;&gt;"",Z$9&lt;&gt;""),IF(HLOOKUP(Z$9,'Feuille1-Catégories'!$C$1:$G$2,2,FALSE)="OUI",Z$3,IF(HLOOKUP(Z$9,'Feuille1-Catégories'!$C$1:$G$3,3,FALSE)="OUI",OFFSET(Z$3,MOD(QUOTIENT(ROW()-ROW($A$20),'Feuille1-Catégories'!$B$6/Z$6),Z$5),0),"")),"")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19" spans="1:26" ht="17" x14ac:dyDescent="0.2">
      <c r="A719" s="21" t="str">
        <f>IF(ROW()-ROW($A$19)&gt;'Feuille1-Catégories'!$B$6,"",ROW()-ROW($A$19))</f>
        <v/>
      </c>
      <c r="B719" s="33" t="str">
        <f t="shared" si="31"/>
        <v/>
      </c>
      <c r="C719" s="10" t="str">
        <f t="shared" si="32"/>
        <v/>
      </c>
      <c r="D719" s="10" t="str">
        <f>IF('Feuille3-Coût de production'!D719&lt;&gt;"",'Feuille3-Coût de production'!D719,"")</f>
        <v/>
      </c>
      <c r="E719" s="10" t="str">
        <f t="shared" si="33"/>
        <v/>
      </c>
      <c r="F719" s="7" t="str">
        <f ca="1">IF(AND($A719&lt;&gt;"",F$9&lt;&gt;""),IF(HLOOKUP(F$9,'Feuille1-Catégories'!$C$1:$G$2,2,FALSE)="OUI",F$3,IF(HLOOKUP(F$9,'Feuille1-Catégories'!$C$1:$G$3,3,FALSE)="OUI",OFFSET(F$3,MOD(QUOTIENT(ROW()-ROW($A$20),'Feuille1-Catégories'!$B$6/F$6),F$5),0),IF(MOD($A719-1-F$10,'Feuille1-Catégories'!$F$5+1)=0,F$3,""))),"")</f>
        <v/>
      </c>
      <c r="G719" s="7" t="str">
        <f ca="1">IF(AND($A719&lt;&gt;"",G$9&lt;&gt;""),IF(HLOOKUP(G$9,'Feuille1-Catégories'!$C$1:$G$2,2,FALSE)="OUI",G$3,IF(HLOOKUP(G$9,'Feuille1-Catégories'!$C$1:$G$3,3,FALSE)="OUI",OFFSET(G$3,MOD(QUOTIENT(ROW()-ROW($A$20),'Feuille1-Catégories'!$B$6/G$6),G$5),0),IF(MOD($A719-1-G$10,'Feuille1-Catégories'!$F$5+1)=0,G$3,""))),"")</f>
        <v/>
      </c>
      <c r="H719" s="7" t="str">
        <f ca="1">IF(AND($A719&lt;&gt;"",H$9&lt;&gt;""),IF(HLOOKUP(H$9,'Feuille1-Catégories'!$C$1:$G$2,2,FALSE)="OUI",H$3,IF(HLOOKUP(H$9,'Feuille1-Catégories'!$C$1:$G$3,3,FALSE)="OUI",OFFSET(H$3,MOD(QUOTIENT(ROW()-ROW($A$20),'Feuille1-Catégories'!$B$6/H$6),H$5),0),IF(MOD($A719-1-H$10,'Feuille1-Catégories'!$F$5+1)=0,H$3,""))),"")</f>
        <v/>
      </c>
      <c r="I719" s="7" t="str">
        <f ca="1">IF(AND($A719&lt;&gt;"",I$9&lt;&gt;""),IF(HLOOKUP(I$9,'Feuille1-Catégories'!$C$1:$G$2,2,FALSE)="OUI",I$3,IF(HLOOKUP(I$9,'Feuille1-Catégories'!$C$1:$G$3,3,FALSE)="OUI",OFFSET(I$3,MOD(QUOTIENT(ROW()-ROW($A$20),'Feuille1-Catégories'!$B$6/I$6),I$5),0),IF(MOD($A719-1-I$10,'Feuille1-Catégories'!$F$5+1)=0,I$3,""))),"")</f>
        <v/>
      </c>
      <c r="J719" s="7" t="str">
        <f ca="1">IF(AND($A719&lt;&gt;"",J$9&lt;&gt;""),IF(HLOOKUP(J$9,'Feuille1-Catégories'!$C$1:$G$2,2,FALSE)="OUI",J$3,IF(HLOOKUP(J$9,'Feuille1-Catégories'!$C$1:$G$3,3,FALSE)="OUI",OFFSET(J$3,MOD(QUOTIENT(ROW()-ROW($A$20),'Feuille1-Catégories'!$B$6/J$6),J$5),0),IF(MOD($A719-1-J$10,'Feuille1-Catégories'!$F$5+1)=0,J$3,""))),"")</f>
        <v/>
      </c>
      <c r="K719" s="7" t="str">
        <f ca="1">IF(AND($A719&lt;&gt;"",K$9&lt;&gt;""),IF(HLOOKUP(K$9,'Feuille1-Catégories'!$C$1:$G$2,2,FALSE)="OUI",K$3,IF(HLOOKUP(K$9,'Feuille1-Catégories'!$C$1:$G$3,3,FALSE)="OUI",OFFSET(K$3,MOD(QUOTIENT(ROW()-ROW($A$20),'Feuille1-Catégories'!$B$6/K$6),K$5),0),IF(MOD($A719-1-K$10,'Feuille1-Catégories'!$F$5+1)=0,K$3,""))),"")</f>
        <v/>
      </c>
      <c r="L719" s="7" t="str">
        <f ca="1">IF(AND($A719&lt;&gt;"",L$9&lt;&gt;""),IF(HLOOKUP(L$9,'Feuille1-Catégories'!$C$1:$G$2,2,FALSE)="OUI",L$3,IF(HLOOKUP(L$9,'Feuille1-Catégories'!$C$1:$G$3,3,FALSE)="OUI",OFFSET(L$3,MOD(QUOTIENT(ROW()-ROW($A$20),'Feuille1-Catégories'!$B$6/L$6),L$5),0),IF(MOD($A719-1-L$10,'Feuille1-Catégories'!$F$5+1)=0,L$3,""))),"")</f>
        <v/>
      </c>
      <c r="M719" s="7" t="str">
        <f ca="1">IF(AND($A719&lt;&gt;"",M$9&lt;&gt;""),IF(HLOOKUP(M$9,'Feuille1-Catégories'!$C$1:$G$2,2,FALSE)="OUI",M$3,IF(HLOOKUP(M$9,'Feuille1-Catégories'!$C$1:$G$3,3,FALSE)="OUI",OFFSET(M$3,MOD(QUOTIENT(ROW()-ROW($A$20),'Feuille1-Catégories'!$B$6/M$6),M$5),0),IF(MOD($A719-1-M$10,'Feuille1-Catégories'!$F$5+1)=0,M$3,""))),"")</f>
        <v/>
      </c>
      <c r="N719" s="7" t="str">
        <f ca="1">IF(AND($A719&lt;&gt;"",N$9&lt;&gt;""),IF(HLOOKUP(N$9,'Feuille1-Catégories'!$C$1:$G$2,2,FALSE)="OUI",N$3,IF(HLOOKUP(N$9,'Feuille1-Catégories'!$C$1:$G$3,3,FALSE)="OUI",OFFSET(N$3,MOD(QUOTIENT(ROW()-ROW($A$20),'Feuille1-Catégories'!$B$6/N$6),N$5),0),IF(MOD($A719-1-N$10,'Feuille1-Catégories'!$F$5+1)=0,N$3,""))),"")</f>
        <v/>
      </c>
      <c r="O719" s="7" t="str">
        <f ca="1">IF(AND($A719&lt;&gt;"",O$9&lt;&gt;""),IF(HLOOKUP(O$9,'Feuille1-Catégories'!$C$1:$G$2,2,FALSE)="OUI",O$3,IF(HLOOKUP(O$9,'Feuille1-Catégories'!$C$1:$G$3,3,FALSE)="OUI",OFFSET(O$3,MOD(QUOTIENT(ROW()-ROW($A$20),'Feuille1-Catégories'!$B$6/O$6),O$5),0),IF(MOD($A719-1-O$10,'Feuille1-Catégories'!$F$5+1)=0,O$3,""))),"")</f>
        <v/>
      </c>
      <c r="P719" s="7" t="str">
        <f ca="1">IF(AND($A719&lt;&gt;"",P$9&lt;&gt;""),IF(HLOOKUP(P$9,'Feuille1-Catégories'!$C$1:$G$2,2,FALSE)="OUI",P$3,IF(HLOOKUP(P$9,'Feuille1-Catégories'!$C$1:$G$3,3,FALSE)="OUI",OFFSET(P$3,MOD(QUOTIENT(ROW()-ROW($A$20),'Feuille1-Catégories'!$B$6/P$6),P$5),0),IF(MOD($A719-1-P$10,'Feuille1-Catégories'!$F$5+1)=0,P$3,""))),"")</f>
        <v/>
      </c>
      <c r="Q719" s="7" t="str">
        <f ca="1">IF(AND($A719&lt;&gt;"",Q$9&lt;&gt;""),IF(HLOOKUP(Q$9,'Feuille1-Catégories'!$C$1:$G$2,2,FALSE)="OUI",Q$3,IF(HLOOKUP(Q$9,'Feuille1-Catégories'!$C$1:$G$3,3,FALSE)="OUI",OFFSET(Q$3,MOD(QUOTIENT(ROW()-ROW($A$20),'Feuille1-Catégories'!$B$6/Q$6),Q$5),0),IF(MOD($A719-1-Q$10,'Feuille1-Catégories'!$F$5+1)=0,Q$3,""))),"")</f>
        <v/>
      </c>
      <c r="R719" s="7" t="str">
        <f ca="1">IF(AND($A719&lt;&gt;"",R$9&lt;&gt;""),IF(HLOOKUP(R$9,'Feuille1-Catégories'!$C$1:$G$2,2,FALSE)="OUI",R$3,IF(HLOOKUP(R$9,'Feuille1-Catégories'!$C$1:$G$3,3,FALSE)="OUI",OFFSET(R$3,MOD(QUOTIENT(ROW()-ROW($A$20),'Feuille1-Catégories'!$B$6/R$6),R$5),0),IF(MOD($A719-1-R$10,'Feuille1-Catégories'!$F$5+1)=0,R$3,""))),"")</f>
        <v/>
      </c>
      <c r="S719" s="7" t="str">
        <f ca="1">IF(AND($A719&lt;&gt;"",S$9&lt;&gt;""),IF(HLOOKUP(S$9,'Feuille1-Catégories'!$C$1:$G$2,2,FALSE)="OUI",S$3,IF(HLOOKUP(S$9,'Feuille1-Catégories'!$C$1:$G$3,3,FALSE)="OUI",OFFSET(S$3,MOD(QUOTIENT(ROW()-ROW($A$20),'Feuille1-Catégories'!$B$6/S$6),S$5),0),IF(MOD($A719-1-S$10,'Feuille1-Catégories'!$F$5+1)=0,S$3,""))),"")</f>
        <v/>
      </c>
      <c r="T719" s="7" t="str">
        <f ca="1">IF(AND($A719&lt;&gt;"",T$9&lt;&gt;""),IF(HLOOKUP(T$9,'Feuille1-Catégories'!$C$1:$G$2,2,FALSE)="OUI",T$3,IF(HLOOKUP(T$9,'Feuille1-Catégories'!$C$1:$G$3,3,FALSE)="OUI",OFFSET(T$3,MOD(QUOTIENT(ROW()-ROW($A$20),'Feuille1-Catégories'!$B$6/T$6),T$5),0),IF(MOD($A719-1-T$10,'Feuille1-Catégories'!$F$5+1)=0,T$3,""))),"")</f>
        <v/>
      </c>
      <c r="U719" s="7" t="str">
        <f ca="1">IF(AND($A719&lt;&gt;"",U$9&lt;&gt;""),IF(HLOOKUP(U$9,'Feuille1-Catégories'!$C$1:$G$2,2,FALSE)="OUI",U$3,IF(HLOOKUP(U$9,'Feuille1-Catégories'!$C$1:$G$3,3,FALSE)="OUI",OFFSET(U$3,MOD(QUOTIENT(ROW()-ROW($A$20),'Feuille1-Catégories'!$B$6/U$6),U$5),0),IF(MOD($A719-1-U$10,'Feuille1-Catégories'!$F$5+1)=0,U$3,""))),"")</f>
        <v/>
      </c>
      <c r="V719" s="7" t="str">
        <f ca="1">IF(AND($A719&lt;&gt;"",V$9&lt;&gt;""),IF(HLOOKUP(V$9,'Feuille1-Catégories'!$C$1:$G$2,2,FALSE)="OUI",V$3,IF(HLOOKUP(V$9,'Feuille1-Catégories'!$C$1:$G$3,3,FALSE)="OUI",OFFSET(V$3,MOD(QUOTIENT(ROW()-ROW($A$20),'Feuille1-Catégories'!$B$6/V$6),V$5),0),IF(MOD($A719-1-V$10,'Feuille1-Catégories'!$F$5+1)=0,V$3,""))),"")</f>
        <v/>
      </c>
      <c r="W719" s="7" t="str">
        <f ca="1">IF(AND($A719&lt;&gt;"",W$9&lt;&gt;""),IF(HLOOKUP(W$9,'Feuille1-Catégories'!$C$1:$G$2,2,FALSE)="OUI",W$3,IF(HLOOKUP(W$9,'Feuille1-Catégories'!$C$1:$G$3,3,FALSE)="OUI",OFFSET(W$3,MOD(QUOTIENT(ROW()-ROW($A$20),'Feuille1-Catégories'!$B$6/W$6),W$5),0),IF(MOD($A719-1-W$10,'Feuille1-Catégories'!$F$5+1)=0,W$3,""))),"")</f>
        <v/>
      </c>
      <c r="X719" s="7" t="str">
        <f ca="1">IF(AND($A719&lt;&gt;"",X$9&lt;&gt;""),IF(HLOOKUP(X$9,'Feuille1-Catégories'!$C$1:$G$2,2,FALSE)="OUI",X$3,IF(HLOOKUP(X$9,'Feuille1-Catégories'!$C$1:$G$3,3,FALSE)="OUI",OFFSET(X$3,MOD(QUOTIENT(ROW()-ROW($A$20),'Feuille1-Catégories'!$B$6/X$6),X$5),0),IF(MOD($A719-1-X$10,'Feuille1-Catégories'!$F$5+1)=0,X$3,""))),"")</f>
        <v/>
      </c>
      <c r="Y719" s="7" t="str">
        <f ca="1">IF(AND($A719&lt;&gt;"",Y$9&lt;&gt;""),IF(HLOOKUP(Y$9,'Feuille1-Catégories'!$C$1:$G$2,2,FALSE)="OUI",Y$3,IF(HLOOKUP(Y$9,'Feuille1-Catégories'!$C$1:$G$3,3,FALSE)="OUI",OFFSET(Y$3,MOD(QUOTIENT(ROW()-ROW($A$20),'Feuille1-Catégories'!$B$6/Y$6),Y$5),0),IF(MOD($A719-1-Y$10,'Feuille1-Catégories'!$F$5+1)=0,Y$3,""))),"")</f>
        <v/>
      </c>
      <c r="Z719" s="7" t="str">
        <f ca="1">IF(AND($A719&lt;&gt;"",Z$9&lt;&gt;""),IF(HLOOKUP(Z$9,'Feuille1-Catégories'!$C$1:$G$2,2,FALSE)="OUI",Z$3,IF(HLOOKUP(Z$9,'Feuille1-Catégories'!$C$1:$G$3,3,FALSE)="OUI",OFFSET(Z$3,MOD(QUOTIENT(ROW()-ROW($A$20),'Feuille1-Catégories'!$B$6/Z$6),Z$5),0),"")),"")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20" spans="1:26" ht="17" x14ac:dyDescent="0.2">
      <c r="A720" s="21" t="str">
        <f>IF(ROW()-ROW($A$19)&gt;'Feuille1-Catégories'!$B$6,"",ROW()-ROW($A$19))</f>
        <v/>
      </c>
      <c r="B720" s="33" t="str">
        <f t="shared" si="31"/>
        <v/>
      </c>
      <c r="C720" s="10" t="str">
        <f t="shared" si="32"/>
        <v/>
      </c>
      <c r="D720" s="10" t="str">
        <f>IF('Feuille3-Coût de production'!D720&lt;&gt;"",'Feuille3-Coût de production'!D720,"")</f>
        <v/>
      </c>
      <c r="E720" s="10" t="str">
        <f t="shared" si="33"/>
        <v/>
      </c>
      <c r="F720" s="7" t="str">
        <f ca="1">IF(AND($A720&lt;&gt;"",F$9&lt;&gt;""),IF(HLOOKUP(F$9,'Feuille1-Catégories'!$C$1:$G$2,2,FALSE)="OUI",F$3,IF(HLOOKUP(F$9,'Feuille1-Catégories'!$C$1:$G$3,3,FALSE)="OUI",OFFSET(F$3,MOD(QUOTIENT(ROW()-ROW($A$20),'Feuille1-Catégories'!$B$6/F$6),F$5),0),IF(MOD($A720-1-F$10,'Feuille1-Catégories'!$F$5+1)=0,F$3,""))),"")</f>
        <v/>
      </c>
      <c r="G720" s="7" t="str">
        <f ca="1">IF(AND($A720&lt;&gt;"",G$9&lt;&gt;""),IF(HLOOKUP(G$9,'Feuille1-Catégories'!$C$1:$G$2,2,FALSE)="OUI",G$3,IF(HLOOKUP(G$9,'Feuille1-Catégories'!$C$1:$G$3,3,FALSE)="OUI",OFFSET(G$3,MOD(QUOTIENT(ROW()-ROW($A$20),'Feuille1-Catégories'!$B$6/G$6),G$5),0),IF(MOD($A720-1-G$10,'Feuille1-Catégories'!$F$5+1)=0,G$3,""))),"")</f>
        <v/>
      </c>
      <c r="H720" s="7" t="str">
        <f ca="1">IF(AND($A720&lt;&gt;"",H$9&lt;&gt;""),IF(HLOOKUP(H$9,'Feuille1-Catégories'!$C$1:$G$2,2,FALSE)="OUI",H$3,IF(HLOOKUP(H$9,'Feuille1-Catégories'!$C$1:$G$3,3,FALSE)="OUI",OFFSET(H$3,MOD(QUOTIENT(ROW()-ROW($A$20),'Feuille1-Catégories'!$B$6/H$6),H$5),0),IF(MOD($A720-1-H$10,'Feuille1-Catégories'!$F$5+1)=0,H$3,""))),"")</f>
        <v/>
      </c>
      <c r="I720" s="7" t="str">
        <f ca="1">IF(AND($A720&lt;&gt;"",I$9&lt;&gt;""),IF(HLOOKUP(I$9,'Feuille1-Catégories'!$C$1:$G$2,2,FALSE)="OUI",I$3,IF(HLOOKUP(I$9,'Feuille1-Catégories'!$C$1:$G$3,3,FALSE)="OUI",OFFSET(I$3,MOD(QUOTIENT(ROW()-ROW($A$20),'Feuille1-Catégories'!$B$6/I$6),I$5),0),IF(MOD($A720-1-I$10,'Feuille1-Catégories'!$F$5+1)=0,I$3,""))),"")</f>
        <v/>
      </c>
      <c r="J720" s="7" t="str">
        <f ca="1">IF(AND($A720&lt;&gt;"",J$9&lt;&gt;""),IF(HLOOKUP(J$9,'Feuille1-Catégories'!$C$1:$G$2,2,FALSE)="OUI",J$3,IF(HLOOKUP(J$9,'Feuille1-Catégories'!$C$1:$G$3,3,FALSE)="OUI",OFFSET(J$3,MOD(QUOTIENT(ROW()-ROW($A$20),'Feuille1-Catégories'!$B$6/J$6),J$5),0),IF(MOD($A720-1-J$10,'Feuille1-Catégories'!$F$5+1)=0,J$3,""))),"")</f>
        <v/>
      </c>
      <c r="K720" s="7" t="str">
        <f ca="1">IF(AND($A720&lt;&gt;"",K$9&lt;&gt;""),IF(HLOOKUP(K$9,'Feuille1-Catégories'!$C$1:$G$2,2,FALSE)="OUI",K$3,IF(HLOOKUP(K$9,'Feuille1-Catégories'!$C$1:$G$3,3,FALSE)="OUI",OFFSET(K$3,MOD(QUOTIENT(ROW()-ROW($A$20),'Feuille1-Catégories'!$B$6/K$6),K$5),0),IF(MOD($A720-1-K$10,'Feuille1-Catégories'!$F$5+1)=0,K$3,""))),"")</f>
        <v/>
      </c>
      <c r="L720" s="7" t="str">
        <f ca="1">IF(AND($A720&lt;&gt;"",L$9&lt;&gt;""),IF(HLOOKUP(L$9,'Feuille1-Catégories'!$C$1:$G$2,2,FALSE)="OUI",L$3,IF(HLOOKUP(L$9,'Feuille1-Catégories'!$C$1:$G$3,3,FALSE)="OUI",OFFSET(L$3,MOD(QUOTIENT(ROW()-ROW($A$20),'Feuille1-Catégories'!$B$6/L$6),L$5),0),IF(MOD($A720-1-L$10,'Feuille1-Catégories'!$F$5+1)=0,L$3,""))),"")</f>
        <v/>
      </c>
      <c r="M720" s="7" t="str">
        <f ca="1">IF(AND($A720&lt;&gt;"",M$9&lt;&gt;""),IF(HLOOKUP(M$9,'Feuille1-Catégories'!$C$1:$G$2,2,FALSE)="OUI",M$3,IF(HLOOKUP(M$9,'Feuille1-Catégories'!$C$1:$G$3,3,FALSE)="OUI",OFFSET(M$3,MOD(QUOTIENT(ROW()-ROW($A$20),'Feuille1-Catégories'!$B$6/M$6),M$5),0),IF(MOD($A720-1-M$10,'Feuille1-Catégories'!$F$5+1)=0,M$3,""))),"")</f>
        <v/>
      </c>
      <c r="N720" s="7" t="str">
        <f ca="1">IF(AND($A720&lt;&gt;"",N$9&lt;&gt;""),IF(HLOOKUP(N$9,'Feuille1-Catégories'!$C$1:$G$2,2,FALSE)="OUI",N$3,IF(HLOOKUP(N$9,'Feuille1-Catégories'!$C$1:$G$3,3,FALSE)="OUI",OFFSET(N$3,MOD(QUOTIENT(ROW()-ROW($A$20),'Feuille1-Catégories'!$B$6/N$6),N$5),0),IF(MOD($A720-1-N$10,'Feuille1-Catégories'!$F$5+1)=0,N$3,""))),"")</f>
        <v/>
      </c>
      <c r="O720" s="7" t="str">
        <f ca="1">IF(AND($A720&lt;&gt;"",O$9&lt;&gt;""),IF(HLOOKUP(O$9,'Feuille1-Catégories'!$C$1:$G$2,2,FALSE)="OUI",O$3,IF(HLOOKUP(O$9,'Feuille1-Catégories'!$C$1:$G$3,3,FALSE)="OUI",OFFSET(O$3,MOD(QUOTIENT(ROW()-ROW($A$20),'Feuille1-Catégories'!$B$6/O$6),O$5),0),IF(MOD($A720-1-O$10,'Feuille1-Catégories'!$F$5+1)=0,O$3,""))),"")</f>
        <v/>
      </c>
      <c r="P720" s="7" t="str">
        <f ca="1">IF(AND($A720&lt;&gt;"",P$9&lt;&gt;""),IF(HLOOKUP(P$9,'Feuille1-Catégories'!$C$1:$G$2,2,FALSE)="OUI",P$3,IF(HLOOKUP(P$9,'Feuille1-Catégories'!$C$1:$G$3,3,FALSE)="OUI",OFFSET(P$3,MOD(QUOTIENT(ROW()-ROW($A$20),'Feuille1-Catégories'!$B$6/P$6),P$5),0),IF(MOD($A720-1-P$10,'Feuille1-Catégories'!$F$5+1)=0,P$3,""))),"")</f>
        <v/>
      </c>
      <c r="Q720" s="7" t="str">
        <f ca="1">IF(AND($A720&lt;&gt;"",Q$9&lt;&gt;""),IF(HLOOKUP(Q$9,'Feuille1-Catégories'!$C$1:$G$2,2,FALSE)="OUI",Q$3,IF(HLOOKUP(Q$9,'Feuille1-Catégories'!$C$1:$G$3,3,FALSE)="OUI",OFFSET(Q$3,MOD(QUOTIENT(ROW()-ROW($A$20),'Feuille1-Catégories'!$B$6/Q$6),Q$5),0),IF(MOD($A720-1-Q$10,'Feuille1-Catégories'!$F$5+1)=0,Q$3,""))),"")</f>
        <v/>
      </c>
      <c r="R720" s="7" t="str">
        <f ca="1">IF(AND($A720&lt;&gt;"",R$9&lt;&gt;""),IF(HLOOKUP(R$9,'Feuille1-Catégories'!$C$1:$G$2,2,FALSE)="OUI",R$3,IF(HLOOKUP(R$9,'Feuille1-Catégories'!$C$1:$G$3,3,FALSE)="OUI",OFFSET(R$3,MOD(QUOTIENT(ROW()-ROW($A$20),'Feuille1-Catégories'!$B$6/R$6),R$5),0),IF(MOD($A720-1-R$10,'Feuille1-Catégories'!$F$5+1)=0,R$3,""))),"")</f>
        <v/>
      </c>
      <c r="S720" s="7" t="str">
        <f ca="1">IF(AND($A720&lt;&gt;"",S$9&lt;&gt;""),IF(HLOOKUP(S$9,'Feuille1-Catégories'!$C$1:$G$2,2,FALSE)="OUI",S$3,IF(HLOOKUP(S$9,'Feuille1-Catégories'!$C$1:$G$3,3,FALSE)="OUI",OFFSET(S$3,MOD(QUOTIENT(ROW()-ROW($A$20),'Feuille1-Catégories'!$B$6/S$6),S$5),0),IF(MOD($A720-1-S$10,'Feuille1-Catégories'!$F$5+1)=0,S$3,""))),"")</f>
        <v/>
      </c>
      <c r="T720" s="7" t="str">
        <f ca="1">IF(AND($A720&lt;&gt;"",T$9&lt;&gt;""),IF(HLOOKUP(T$9,'Feuille1-Catégories'!$C$1:$G$2,2,FALSE)="OUI",T$3,IF(HLOOKUP(T$9,'Feuille1-Catégories'!$C$1:$G$3,3,FALSE)="OUI",OFFSET(T$3,MOD(QUOTIENT(ROW()-ROW($A$20),'Feuille1-Catégories'!$B$6/T$6),T$5),0),IF(MOD($A720-1-T$10,'Feuille1-Catégories'!$F$5+1)=0,T$3,""))),"")</f>
        <v/>
      </c>
      <c r="U720" s="7" t="str">
        <f ca="1">IF(AND($A720&lt;&gt;"",U$9&lt;&gt;""),IF(HLOOKUP(U$9,'Feuille1-Catégories'!$C$1:$G$2,2,FALSE)="OUI",U$3,IF(HLOOKUP(U$9,'Feuille1-Catégories'!$C$1:$G$3,3,FALSE)="OUI",OFFSET(U$3,MOD(QUOTIENT(ROW()-ROW($A$20),'Feuille1-Catégories'!$B$6/U$6),U$5),0),IF(MOD($A720-1-U$10,'Feuille1-Catégories'!$F$5+1)=0,U$3,""))),"")</f>
        <v/>
      </c>
      <c r="V720" s="7" t="str">
        <f ca="1">IF(AND($A720&lt;&gt;"",V$9&lt;&gt;""),IF(HLOOKUP(V$9,'Feuille1-Catégories'!$C$1:$G$2,2,FALSE)="OUI",V$3,IF(HLOOKUP(V$9,'Feuille1-Catégories'!$C$1:$G$3,3,FALSE)="OUI",OFFSET(V$3,MOD(QUOTIENT(ROW()-ROW($A$20),'Feuille1-Catégories'!$B$6/V$6),V$5),0),IF(MOD($A720-1-V$10,'Feuille1-Catégories'!$F$5+1)=0,V$3,""))),"")</f>
        <v/>
      </c>
      <c r="W720" s="7" t="str">
        <f ca="1">IF(AND($A720&lt;&gt;"",W$9&lt;&gt;""),IF(HLOOKUP(W$9,'Feuille1-Catégories'!$C$1:$G$2,2,FALSE)="OUI",W$3,IF(HLOOKUP(W$9,'Feuille1-Catégories'!$C$1:$G$3,3,FALSE)="OUI",OFFSET(W$3,MOD(QUOTIENT(ROW()-ROW($A$20),'Feuille1-Catégories'!$B$6/W$6),W$5),0),IF(MOD($A720-1-W$10,'Feuille1-Catégories'!$F$5+1)=0,W$3,""))),"")</f>
        <v/>
      </c>
      <c r="X720" s="7" t="str">
        <f ca="1">IF(AND($A720&lt;&gt;"",X$9&lt;&gt;""),IF(HLOOKUP(X$9,'Feuille1-Catégories'!$C$1:$G$2,2,FALSE)="OUI",X$3,IF(HLOOKUP(X$9,'Feuille1-Catégories'!$C$1:$G$3,3,FALSE)="OUI",OFFSET(X$3,MOD(QUOTIENT(ROW()-ROW($A$20),'Feuille1-Catégories'!$B$6/X$6),X$5),0),IF(MOD($A720-1-X$10,'Feuille1-Catégories'!$F$5+1)=0,X$3,""))),"")</f>
        <v/>
      </c>
      <c r="Y720" s="7" t="str">
        <f ca="1">IF(AND($A720&lt;&gt;"",Y$9&lt;&gt;""),IF(HLOOKUP(Y$9,'Feuille1-Catégories'!$C$1:$G$2,2,FALSE)="OUI",Y$3,IF(HLOOKUP(Y$9,'Feuille1-Catégories'!$C$1:$G$3,3,FALSE)="OUI",OFFSET(Y$3,MOD(QUOTIENT(ROW()-ROW($A$20),'Feuille1-Catégories'!$B$6/Y$6),Y$5),0),IF(MOD($A720-1-Y$10,'Feuille1-Catégories'!$F$5+1)=0,Y$3,""))),"")</f>
        <v/>
      </c>
      <c r="Z720" s="7" t="str">
        <f ca="1">IF(AND($A720&lt;&gt;"",Z$9&lt;&gt;""),IF(HLOOKUP(Z$9,'Feuille1-Catégories'!$C$1:$G$2,2,FALSE)="OUI",Z$3,IF(HLOOKUP(Z$9,'Feuille1-Catégories'!$C$1:$G$3,3,FALSE)="OUI",OFFSET(Z$3,MOD(QUOTIENT(ROW()-ROW($A$20),'Feuille1-Catégories'!$B$6/Z$6),Z$5),0),"")),"")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21" spans="1:26" ht="17" x14ac:dyDescent="0.2">
      <c r="A721" s="21" t="str">
        <f>IF(ROW()-ROW($A$19)&gt;'Feuille1-Catégories'!$B$6,"",ROW()-ROW($A$19))</f>
        <v/>
      </c>
      <c r="B721" s="33" t="str">
        <f t="shared" si="31"/>
        <v/>
      </c>
      <c r="C721" s="10" t="str">
        <f t="shared" si="32"/>
        <v/>
      </c>
      <c r="D721" s="10" t="str">
        <f>IF('Feuille3-Coût de production'!D721&lt;&gt;"",'Feuille3-Coût de production'!D721,"")</f>
        <v/>
      </c>
      <c r="E721" s="10" t="str">
        <f t="shared" si="33"/>
        <v/>
      </c>
      <c r="F721" s="7" t="str">
        <f ca="1">IF(AND($A721&lt;&gt;"",F$9&lt;&gt;""),IF(HLOOKUP(F$9,'Feuille1-Catégories'!$C$1:$G$2,2,FALSE)="OUI",F$3,IF(HLOOKUP(F$9,'Feuille1-Catégories'!$C$1:$G$3,3,FALSE)="OUI",OFFSET(F$3,MOD(QUOTIENT(ROW()-ROW($A$20),'Feuille1-Catégories'!$B$6/F$6),F$5),0),IF(MOD($A721-1-F$10,'Feuille1-Catégories'!$F$5+1)=0,F$3,""))),"")</f>
        <v/>
      </c>
      <c r="G721" s="7" t="str">
        <f ca="1">IF(AND($A721&lt;&gt;"",G$9&lt;&gt;""),IF(HLOOKUP(G$9,'Feuille1-Catégories'!$C$1:$G$2,2,FALSE)="OUI",G$3,IF(HLOOKUP(G$9,'Feuille1-Catégories'!$C$1:$G$3,3,FALSE)="OUI",OFFSET(G$3,MOD(QUOTIENT(ROW()-ROW($A$20),'Feuille1-Catégories'!$B$6/G$6),G$5),0),IF(MOD($A721-1-G$10,'Feuille1-Catégories'!$F$5+1)=0,G$3,""))),"")</f>
        <v/>
      </c>
      <c r="H721" s="7" t="str">
        <f ca="1">IF(AND($A721&lt;&gt;"",H$9&lt;&gt;""),IF(HLOOKUP(H$9,'Feuille1-Catégories'!$C$1:$G$2,2,FALSE)="OUI",H$3,IF(HLOOKUP(H$9,'Feuille1-Catégories'!$C$1:$G$3,3,FALSE)="OUI",OFFSET(H$3,MOD(QUOTIENT(ROW()-ROW($A$20),'Feuille1-Catégories'!$B$6/H$6),H$5),0),IF(MOD($A721-1-H$10,'Feuille1-Catégories'!$F$5+1)=0,H$3,""))),"")</f>
        <v/>
      </c>
      <c r="I721" s="7" t="str">
        <f ca="1">IF(AND($A721&lt;&gt;"",I$9&lt;&gt;""),IF(HLOOKUP(I$9,'Feuille1-Catégories'!$C$1:$G$2,2,FALSE)="OUI",I$3,IF(HLOOKUP(I$9,'Feuille1-Catégories'!$C$1:$G$3,3,FALSE)="OUI",OFFSET(I$3,MOD(QUOTIENT(ROW()-ROW($A$20),'Feuille1-Catégories'!$B$6/I$6),I$5),0),IF(MOD($A721-1-I$10,'Feuille1-Catégories'!$F$5+1)=0,I$3,""))),"")</f>
        <v/>
      </c>
      <c r="J721" s="7" t="str">
        <f ca="1">IF(AND($A721&lt;&gt;"",J$9&lt;&gt;""),IF(HLOOKUP(J$9,'Feuille1-Catégories'!$C$1:$G$2,2,FALSE)="OUI",J$3,IF(HLOOKUP(J$9,'Feuille1-Catégories'!$C$1:$G$3,3,FALSE)="OUI",OFFSET(J$3,MOD(QUOTIENT(ROW()-ROW($A$20),'Feuille1-Catégories'!$B$6/J$6),J$5),0),IF(MOD($A721-1-J$10,'Feuille1-Catégories'!$F$5+1)=0,J$3,""))),"")</f>
        <v/>
      </c>
      <c r="K721" s="7" t="str">
        <f ca="1">IF(AND($A721&lt;&gt;"",K$9&lt;&gt;""),IF(HLOOKUP(K$9,'Feuille1-Catégories'!$C$1:$G$2,2,FALSE)="OUI",K$3,IF(HLOOKUP(K$9,'Feuille1-Catégories'!$C$1:$G$3,3,FALSE)="OUI",OFFSET(K$3,MOD(QUOTIENT(ROW()-ROW($A$20),'Feuille1-Catégories'!$B$6/K$6),K$5),0),IF(MOD($A721-1-K$10,'Feuille1-Catégories'!$F$5+1)=0,K$3,""))),"")</f>
        <v/>
      </c>
      <c r="L721" s="7" t="str">
        <f ca="1">IF(AND($A721&lt;&gt;"",L$9&lt;&gt;""),IF(HLOOKUP(L$9,'Feuille1-Catégories'!$C$1:$G$2,2,FALSE)="OUI",L$3,IF(HLOOKUP(L$9,'Feuille1-Catégories'!$C$1:$G$3,3,FALSE)="OUI",OFFSET(L$3,MOD(QUOTIENT(ROW()-ROW($A$20),'Feuille1-Catégories'!$B$6/L$6),L$5),0),IF(MOD($A721-1-L$10,'Feuille1-Catégories'!$F$5+1)=0,L$3,""))),"")</f>
        <v/>
      </c>
      <c r="M721" s="7" t="str">
        <f ca="1">IF(AND($A721&lt;&gt;"",M$9&lt;&gt;""),IF(HLOOKUP(M$9,'Feuille1-Catégories'!$C$1:$G$2,2,FALSE)="OUI",M$3,IF(HLOOKUP(M$9,'Feuille1-Catégories'!$C$1:$G$3,3,FALSE)="OUI",OFFSET(M$3,MOD(QUOTIENT(ROW()-ROW($A$20),'Feuille1-Catégories'!$B$6/M$6),M$5),0),IF(MOD($A721-1-M$10,'Feuille1-Catégories'!$F$5+1)=0,M$3,""))),"")</f>
        <v/>
      </c>
      <c r="N721" s="7" t="str">
        <f ca="1">IF(AND($A721&lt;&gt;"",N$9&lt;&gt;""),IF(HLOOKUP(N$9,'Feuille1-Catégories'!$C$1:$G$2,2,FALSE)="OUI",N$3,IF(HLOOKUP(N$9,'Feuille1-Catégories'!$C$1:$G$3,3,FALSE)="OUI",OFFSET(N$3,MOD(QUOTIENT(ROW()-ROW($A$20),'Feuille1-Catégories'!$B$6/N$6),N$5),0),IF(MOD($A721-1-N$10,'Feuille1-Catégories'!$F$5+1)=0,N$3,""))),"")</f>
        <v/>
      </c>
      <c r="O721" s="7" t="str">
        <f ca="1">IF(AND($A721&lt;&gt;"",O$9&lt;&gt;""),IF(HLOOKUP(O$9,'Feuille1-Catégories'!$C$1:$G$2,2,FALSE)="OUI",O$3,IF(HLOOKUP(O$9,'Feuille1-Catégories'!$C$1:$G$3,3,FALSE)="OUI",OFFSET(O$3,MOD(QUOTIENT(ROW()-ROW($A$20),'Feuille1-Catégories'!$B$6/O$6),O$5),0),IF(MOD($A721-1-O$10,'Feuille1-Catégories'!$F$5+1)=0,O$3,""))),"")</f>
        <v/>
      </c>
      <c r="P721" s="7" t="str">
        <f ca="1">IF(AND($A721&lt;&gt;"",P$9&lt;&gt;""),IF(HLOOKUP(P$9,'Feuille1-Catégories'!$C$1:$G$2,2,FALSE)="OUI",P$3,IF(HLOOKUP(P$9,'Feuille1-Catégories'!$C$1:$G$3,3,FALSE)="OUI",OFFSET(P$3,MOD(QUOTIENT(ROW()-ROW($A$20),'Feuille1-Catégories'!$B$6/P$6),P$5),0),IF(MOD($A721-1-P$10,'Feuille1-Catégories'!$F$5+1)=0,P$3,""))),"")</f>
        <v/>
      </c>
      <c r="Q721" s="7" t="str">
        <f ca="1">IF(AND($A721&lt;&gt;"",Q$9&lt;&gt;""),IF(HLOOKUP(Q$9,'Feuille1-Catégories'!$C$1:$G$2,2,FALSE)="OUI",Q$3,IF(HLOOKUP(Q$9,'Feuille1-Catégories'!$C$1:$G$3,3,FALSE)="OUI",OFFSET(Q$3,MOD(QUOTIENT(ROW()-ROW($A$20),'Feuille1-Catégories'!$B$6/Q$6),Q$5),0),IF(MOD($A721-1-Q$10,'Feuille1-Catégories'!$F$5+1)=0,Q$3,""))),"")</f>
        <v/>
      </c>
      <c r="R721" s="7" t="str">
        <f ca="1">IF(AND($A721&lt;&gt;"",R$9&lt;&gt;""),IF(HLOOKUP(R$9,'Feuille1-Catégories'!$C$1:$G$2,2,FALSE)="OUI",R$3,IF(HLOOKUP(R$9,'Feuille1-Catégories'!$C$1:$G$3,3,FALSE)="OUI",OFFSET(R$3,MOD(QUOTIENT(ROW()-ROW($A$20),'Feuille1-Catégories'!$B$6/R$6),R$5),0),IF(MOD($A721-1-R$10,'Feuille1-Catégories'!$F$5+1)=0,R$3,""))),"")</f>
        <v/>
      </c>
      <c r="S721" s="7" t="str">
        <f ca="1">IF(AND($A721&lt;&gt;"",S$9&lt;&gt;""),IF(HLOOKUP(S$9,'Feuille1-Catégories'!$C$1:$G$2,2,FALSE)="OUI",S$3,IF(HLOOKUP(S$9,'Feuille1-Catégories'!$C$1:$G$3,3,FALSE)="OUI",OFFSET(S$3,MOD(QUOTIENT(ROW()-ROW($A$20),'Feuille1-Catégories'!$B$6/S$6),S$5),0),IF(MOD($A721-1-S$10,'Feuille1-Catégories'!$F$5+1)=0,S$3,""))),"")</f>
        <v/>
      </c>
      <c r="T721" s="7" t="str">
        <f ca="1">IF(AND($A721&lt;&gt;"",T$9&lt;&gt;""),IF(HLOOKUP(T$9,'Feuille1-Catégories'!$C$1:$G$2,2,FALSE)="OUI",T$3,IF(HLOOKUP(T$9,'Feuille1-Catégories'!$C$1:$G$3,3,FALSE)="OUI",OFFSET(T$3,MOD(QUOTIENT(ROW()-ROW($A$20),'Feuille1-Catégories'!$B$6/T$6),T$5),0),IF(MOD($A721-1-T$10,'Feuille1-Catégories'!$F$5+1)=0,T$3,""))),"")</f>
        <v/>
      </c>
      <c r="U721" s="7" t="str">
        <f ca="1">IF(AND($A721&lt;&gt;"",U$9&lt;&gt;""),IF(HLOOKUP(U$9,'Feuille1-Catégories'!$C$1:$G$2,2,FALSE)="OUI",U$3,IF(HLOOKUP(U$9,'Feuille1-Catégories'!$C$1:$G$3,3,FALSE)="OUI",OFFSET(U$3,MOD(QUOTIENT(ROW()-ROW($A$20),'Feuille1-Catégories'!$B$6/U$6),U$5),0),IF(MOD($A721-1-U$10,'Feuille1-Catégories'!$F$5+1)=0,U$3,""))),"")</f>
        <v/>
      </c>
      <c r="V721" s="7" t="str">
        <f ca="1">IF(AND($A721&lt;&gt;"",V$9&lt;&gt;""),IF(HLOOKUP(V$9,'Feuille1-Catégories'!$C$1:$G$2,2,FALSE)="OUI",V$3,IF(HLOOKUP(V$9,'Feuille1-Catégories'!$C$1:$G$3,3,FALSE)="OUI",OFFSET(V$3,MOD(QUOTIENT(ROW()-ROW($A$20),'Feuille1-Catégories'!$B$6/V$6),V$5),0),IF(MOD($A721-1-V$10,'Feuille1-Catégories'!$F$5+1)=0,V$3,""))),"")</f>
        <v/>
      </c>
      <c r="W721" s="7" t="str">
        <f ca="1">IF(AND($A721&lt;&gt;"",W$9&lt;&gt;""),IF(HLOOKUP(W$9,'Feuille1-Catégories'!$C$1:$G$2,2,FALSE)="OUI",W$3,IF(HLOOKUP(W$9,'Feuille1-Catégories'!$C$1:$G$3,3,FALSE)="OUI",OFFSET(W$3,MOD(QUOTIENT(ROW()-ROW($A$20),'Feuille1-Catégories'!$B$6/W$6),W$5),0),IF(MOD($A721-1-W$10,'Feuille1-Catégories'!$F$5+1)=0,W$3,""))),"")</f>
        <v/>
      </c>
      <c r="X721" s="7" t="str">
        <f ca="1">IF(AND($A721&lt;&gt;"",X$9&lt;&gt;""),IF(HLOOKUP(X$9,'Feuille1-Catégories'!$C$1:$G$2,2,FALSE)="OUI",X$3,IF(HLOOKUP(X$9,'Feuille1-Catégories'!$C$1:$G$3,3,FALSE)="OUI",OFFSET(X$3,MOD(QUOTIENT(ROW()-ROW($A$20),'Feuille1-Catégories'!$B$6/X$6),X$5),0),IF(MOD($A721-1-X$10,'Feuille1-Catégories'!$F$5+1)=0,X$3,""))),"")</f>
        <v/>
      </c>
      <c r="Y721" s="7" t="str">
        <f ca="1">IF(AND($A721&lt;&gt;"",Y$9&lt;&gt;""),IF(HLOOKUP(Y$9,'Feuille1-Catégories'!$C$1:$G$2,2,FALSE)="OUI",Y$3,IF(HLOOKUP(Y$9,'Feuille1-Catégories'!$C$1:$G$3,3,FALSE)="OUI",OFFSET(Y$3,MOD(QUOTIENT(ROW()-ROW($A$20),'Feuille1-Catégories'!$B$6/Y$6),Y$5),0),IF(MOD($A721-1-Y$10,'Feuille1-Catégories'!$F$5+1)=0,Y$3,""))),"")</f>
        <v/>
      </c>
      <c r="Z721" s="7" t="str">
        <f ca="1">IF(AND($A721&lt;&gt;"",Z$9&lt;&gt;""),IF(HLOOKUP(Z$9,'Feuille1-Catégories'!$C$1:$G$2,2,FALSE)="OUI",Z$3,IF(HLOOKUP(Z$9,'Feuille1-Catégories'!$C$1:$G$3,3,FALSE)="OUI",OFFSET(Z$3,MOD(QUOTIENT(ROW()-ROW($A$20),'Feuille1-Catégories'!$B$6/Z$6),Z$5),0),"")),"")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22" spans="1:26" ht="17" x14ac:dyDescent="0.2">
      <c r="A722" s="21" t="str">
        <f>IF(ROW()-ROW($A$19)&gt;'Feuille1-Catégories'!$B$6,"",ROW()-ROW($A$19))</f>
        <v/>
      </c>
      <c r="B722" s="33" t="str">
        <f t="shared" si="31"/>
        <v/>
      </c>
      <c r="C722" s="10" t="str">
        <f t="shared" si="32"/>
        <v/>
      </c>
      <c r="D722" s="10" t="str">
        <f>IF('Feuille3-Coût de production'!D722&lt;&gt;"",'Feuille3-Coût de production'!D722,"")</f>
        <v/>
      </c>
      <c r="E722" s="10" t="str">
        <f t="shared" si="33"/>
        <v/>
      </c>
      <c r="F722" s="7" t="str">
        <f ca="1">IF(AND($A722&lt;&gt;"",F$9&lt;&gt;""),IF(HLOOKUP(F$9,'Feuille1-Catégories'!$C$1:$G$2,2,FALSE)="OUI",F$3,IF(HLOOKUP(F$9,'Feuille1-Catégories'!$C$1:$G$3,3,FALSE)="OUI",OFFSET(F$3,MOD(QUOTIENT(ROW()-ROW($A$20),'Feuille1-Catégories'!$B$6/F$6),F$5),0),IF(MOD($A722-1-F$10,'Feuille1-Catégories'!$F$5+1)=0,F$3,""))),"")</f>
        <v/>
      </c>
      <c r="G722" s="7" t="str">
        <f ca="1">IF(AND($A722&lt;&gt;"",G$9&lt;&gt;""),IF(HLOOKUP(G$9,'Feuille1-Catégories'!$C$1:$G$2,2,FALSE)="OUI",G$3,IF(HLOOKUP(G$9,'Feuille1-Catégories'!$C$1:$G$3,3,FALSE)="OUI",OFFSET(G$3,MOD(QUOTIENT(ROW()-ROW($A$20),'Feuille1-Catégories'!$B$6/G$6),G$5),0),IF(MOD($A722-1-G$10,'Feuille1-Catégories'!$F$5+1)=0,G$3,""))),"")</f>
        <v/>
      </c>
      <c r="H722" s="7" t="str">
        <f ca="1">IF(AND($A722&lt;&gt;"",H$9&lt;&gt;""),IF(HLOOKUP(H$9,'Feuille1-Catégories'!$C$1:$G$2,2,FALSE)="OUI",H$3,IF(HLOOKUP(H$9,'Feuille1-Catégories'!$C$1:$G$3,3,FALSE)="OUI",OFFSET(H$3,MOD(QUOTIENT(ROW()-ROW($A$20),'Feuille1-Catégories'!$B$6/H$6),H$5),0),IF(MOD($A722-1-H$10,'Feuille1-Catégories'!$F$5+1)=0,H$3,""))),"")</f>
        <v/>
      </c>
      <c r="I722" s="7" t="str">
        <f ca="1">IF(AND($A722&lt;&gt;"",I$9&lt;&gt;""),IF(HLOOKUP(I$9,'Feuille1-Catégories'!$C$1:$G$2,2,FALSE)="OUI",I$3,IF(HLOOKUP(I$9,'Feuille1-Catégories'!$C$1:$G$3,3,FALSE)="OUI",OFFSET(I$3,MOD(QUOTIENT(ROW()-ROW($A$20),'Feuille1-Catégories'!$B$6/I$6),I$5),0),IF(MOD($A722-1-I$10,'Feuille1-Catégories'!$F$5+1)=0,I$3,""))),"")</f>
        <v/>
      </c>
      <c r="J722" s="7" t="str">
        <f ca="1">IF(AND($A722&lt;&gt;"",J$9&lt;&gt;""),IF(HLOOKUP(J$9,'Feuille1-Catégories'!$C$1:$G$2,2,FALSE)="OUI",J$3,IF(HLOOKUP(J$9,'Feuille1-Catégories'!$C$1:$G$3,3,FALSE)="OUI",OFFSET(J$3,MOD(QUOTIENT(ROW()-ROW($A$20),'Feuille1-Catégories'!$B$6/J$6),J$5),0),IF(MOD($A722-1-J$10,'Feuille1-Catégories'!$F$5+1)=0,J$3,""))),"")</f>
        <v/>
      </c>
      <c r="K722" s="7" t="str">
        <f ca="1">IF(AND($A722&lt;&gt;"",K$9&lt;&gt;""),IF(HLOOKUP(K$9,'Feuille1-Catégories'!$C$1:$G$2,2,FALSE)="OUI",K$3,IF(HLOOKUP(K$9,'Feuille1-Catégories'!$C$1:$G$3,3,FALSE)="OUI",OFFSET(K$3,MOD(QUOTIENT(ROW()-ROW($A$20),'Feuille1-Catégories'!$B$6/K$6),K$5),0),IF(MOD($A722-1-K$10,'Feuille1-Catégories'!$F$5+1)=0,K$3,""))),"")</f>
        <v/>
      </c>
      <c r="L722" s="7" t="str">
        <f ca="1">IF(AND($A722&lt;&gt;"",L$9&lt;&gt;""),IF(HLOOKUP(L$9,'Feuille1-Catégories'!$C$1:$G$2,2,FALSE)="OUI",L$3,IF(HLOOKUP(L$9,'Feuille1-Catégories'!$C$1:$G$3,3,FALSE)="OUI",OFFSET(L$3,MOD(QUOTIENT(ROW()-ROW($A$20),'Feuille1-Catégories'!$B$6/L$6),L$5),0),IF(MOD($A722-1-L$10,'Feuille1-Catégories'!$F$5+1)=0,L$3,""))),"")</f>
        <v/>
      </c>
      <c r="M722" s="7" t="str">
        <f ca="1">IF(AND($A722&lt;&gt;"",M$9&lt;&gt;""),IF(HLOOKUP(M$9,'Feuille1-Catégories'!$C$1:$G$2,2,FALSE)="OUI",M$3,IF(HLOOKUP(M$9,'Feuille1-Catégories'!$C$1:$G$3,3,FALSE)="OUI",OFFSET(M$3,MOD(QUOTIENT(ROW()-ROW($A$20),'Feuille1-Catégories'!$B$6/M$6),M$5),0),IF(MOD($A722-1-M$10,'Feuille1-Catégories'!$F$5+1)=0,M$3,""))),"")</f>
        <v/>
      </c>
      <c r="N722" s="7" t="str">
        <f ca="1">IF(AND($A722&lt;&gt;"",N$9&lt;&gt;""),IF(HLOOKUP(N$9,'Feuille1-Catégories'!$C$1:$G$2,2,FALSE)="OUI",N$3,IF(HLOOKUP(N$9,'Feuille1-Catégories'!$C$1:$G$3,3,FALSE)="OUI",OFFSET(N$3,MOD(QUOTIENT(ROW()-ROW($A$20),'Feuille1-Catégories'!$B$6/N$6),N$5),0),IF(MOD($A722-1-N$10,'Feuille1-Catégories'!$F$5+1)=0,N$3,""))),"")</f>
        <v/>
      </c>
      <c r="O722" s="7" t="str">
        <f ca="1">IF(AND($A722&lt;&gt;"",O$9&lt;&gt;""),IF(HLOOKUP(O$9,'Feuille1-Catégories'!$C$1:$G$2,2,FALSE)="OUI",O$3,IF(HLOOKUP(O$9,'Feuille1-Catégories'!$C$1:$G$3,3,FALSE)="OUI",OFFSET(O$3,MOD(QUOTIENT(ROW()-ROW($A$20),'Feuille1-Catégories'!$B$6/O$6),O$5),0),IF(MOD($A722-1-O$10,'Feuille1-Catégories'!$F$5+1)=0,O$3,""))),"")</f>
        <v/>
      </c>
      <c r="P722" s="7" t="str">
        <f ca="1">IF(AND($A722&lt;&gt;"",P$9&lt;&gt;""),IF(HLOOKUP(P$9,'Feuille1-Catégories'!$C$1:$G$2,2,FALSE)="OUI",P$3,IF(HLOOKUP(P$9,'Feuille1-Catégories'!$C$1:$G$3,3,FALSE)="OUI",OFFSET(P$3,MOD(QUOTIENT(ROW()-ROW($A$20),'Feuille1-Catégories'!$B$6/P$6),P$5),0),IF(MOD($A722-1-P$10,'Feuille1-Catégories'!$F$5+1)=0,P$3,""))),"")</f>
        <v/>
      </c>
      <c r="Q722" s="7" t="str">
        <f ca="1">IF(AND($A722&lt;&gt;"",Q$9&lt;&gt;""),IF(HLOOKUP(Q$9,'Feuille1-Catégories'!$C$1:$G$2,2,FALSE)="OUI",Q$3,IF(HLOOKUP(Q$9,'Feuille1-Catégories'!$C$1:$G$3,3,FALSE)="OUI",OFFSET(Q$3,MOD(QUOTIENT(ROW()-ROW($A$20),'Feuille1-Catégories'!$B$6/Q$6),Q$5),0),IF(MOD($A722-1-Q$10,'Feuille1-Catégories'!$F$5+1)=0,Q$3,""))),"")</f>
        <v/>
      </c>
      <c r="R722" s="7" t="str">
        <f ca="1">IF(AND($A722&lt;&gt;"",R$9&lt;&gt;""),IF(HLOOKUP(R$9,'Feuille1-Catégories'!$C$1:$G$2,2,FALSE)="OUI",R$3,IF(HLOOKUP(R$9,'Feuille1-Catégories'!$C$1:$G$3,3,FALSE)="OUI",OFFSET(R$3,MOD(QUOTIENT(ROW()-ROW($A$20),'Feuille1-Catégories'!$B$6/R$6),R$5),0),IF(MOD($A722-1-R$10,'Feuille1-Catégories'!$F$5+1)=0,R$3,""))),"")</f>
        <v/>
      </c>
      <c r="S722" s="7" t="str">
        <f ca="1">IF(AND($A722&lt;&gt;"",S$9&lt;&gt;""),IF(HLOOKUP(S$9,'Feuille1-Catégories'!$C$1:$G$2,2,FALSE)="OUI",S$3,IF(HLOOKUP(S$9,'Feuille1-Catégories'!$C$1:$G$3,3,FALSE)="OUI",OFFSET(S$3,MOD(QUOTIENT(ROW()-ROW($A$20),'Feuille1-Catégories'!$B$6/S$6),S$5),0),IF(MOD($A722-1-S$10,'Feuille1-Catégories'!$F$5+1)=0,S$3,""))),"")</f>
        <v/>
      </c>
      <c r="T722" s="7" t="str">
        <f ca="1">IF(AND($A722&lt;&gt;"",T$9&lt;&gt;""),IF(HLOOKUP(T$9,'Feuille1-Catégories'!$C$1:$G$2,2,FALSE)="OUI",T$3,IF(HLOOKUP(T$9,'Feuille1-Catégories'!$C$1:$G$3,3,FALSE)="OUI",OFFSET(T$3,MOD(QUOTIENT(ROW()-ROW($A$20),'Feuille1-Catégories'!$B$6/T$6),T$5),0),IF(MOD($A722-1-T$10,'Feuille1-Catégories'!$F$5+1)=0,T$3,""))),"")</f>
        <v/>
      </c>
      <c r="U722" s="7" t="str">
        <f ca="1">IF(AND($A722&lt;&gt;"",U$9&lt;&gt;""),IF(HLOOKUP(U$9,'Feuille1-Catégories'!$C$1:$G$2,2,FALSE)="OUI",U$3,IF(HLOOKUP(U$9,'Feuille1-Catégories'!$C$1:$G$3,3,FALSE)="OUI",OFFSET(U$3,MOD(QUOTIENT(ROW()-ROW($A$20),'Feuille1-Catégories'!$B$6/U$6),U$5),0),IF(MOD($A722-1-U$10,'Feuille1-Catégories'!$F$5+1)=0,U$3,""))),"")</f>
        <v/>
      </c>
      <c r="V722" s="7" t="str">
        <f ca="1">IF(AND($A722&lt;&gt;"",V$9&lt;&gt;""),IF(HLOOKUP(V$9,'Feuille1-Catégories'!$C$1:$G$2,2,FALSE)="OUI",V$3,IF(HLOOKUP(V$9,'Feuille1-Catégories'!$C$1:$G$3,3,FALSE)="OUI",OFFSET(V$3,MOD(QUOTIENT(ROW()-ROW($A$20),'Feuille1-Catégories'!$B$6/V$6),V$5),0),IF(MOD($A722-1-V$10,'Feuille1-Catégories'!$F$5+1)=0,V$3,""))),"")</f>
        <v/>
      </c>
      <c r="W722" s="7" t="str">
        <f ca="1">IF(AND($A722&lt;&gt;"",W$9&lt;&gt;""),IF(HLOOKUP(W$9,'Feuille1-Catégories'!$C$1:$G$2,2,FALSE)="OUI",W$3,IF(HLOOKUP(W$9,'Feuille1-Catégories'!$C$1:$G$3,3,FALSE)="OUI",OFFSET(W$3,MOD(QUOTIENT(ROW()-ROW($A$20),'Feuille1-Catégories'!$B$6/W$6),W$5),0),IF(MOD($A722-1-W$10,'Feuille1-Catégories'!$F$5+1)=0,W$3,""))),"")</f>
        <v/>
      </c>
      <c r="X722" s="7" t="str">
        <f ca="1">IF(AND($A722&lt;&gt;"",X$9&lt;&gt;""),IF(HLOOKUP(X$9,'Feuille1-Catégories'!$C$1:$G$2,2,FALSE)="OUI",X$3,IF(HLOOKUP(X$9,'Feuille1-Catégories'!$C$1:$G$3,3,FALSE)="OUI",OFFSET(X$3,MOD(QUOTIENT(ROW()-ROW($A$20),'Feuille1-Catégories'!$B$6/X$6),X$5),0),IF(MOD($A722-1-X$10,'Feuille1-Catégories'!$F$5+1)=0,X$3,""))),"")</f>
        <v/>
      </c>
      <c r="Y722" s="7" t="str">
        <f ca="1">IF(AND($A722&lt;&gt;"",Y$9&lt;&gt;""),IF(HLOOKUP(Y$9,'Feuille1-Catégories'!$C$1:$G$2,2,FALSE)="OUI",Y$3,IF(HLOOKUP(Y$9,'Feuille1-Catégories'!$C$1:$G$3,3,FALSE)="OUI",OFFSET(Y$3,MOD(QUOTIENT(ROW()-ROW($A$20),'Feuille1-Catégories'!$B$6/Y$6),Y$5),0),IF(MOD($A722-1-Y$10,'Feuille1-Catégories'!$F$5+1)=0,Y$3,""))),"")</f>
        <v/>
      </c>
      <c r="Z722" s="7" t="str">
        <f ca="1">IF(AND($A722&lt;&gt;"",Z$9&lt;&gt;""),IF(HLOOKUP(Z$9,'Feuille1-Catégories'!$C$1:$G$2,2,FALSE)="OUI",Z$3,IF(HLOOKUP(Z$9,'Feuille1-Catégories'!$C$1:$G$3,3,FALSE)="OUI",OFFSET(Z$3,MOD(QUOTIENT(ROW()-ROW($A$20),'Feuille1-Catégories'!$B$6/Z$6),Z$5),0),"")),"")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23" spans="1:26" ht="17" x14ac:dyDescent="0.2">
      <c r="A723" s="21" t="str">
        <f>IF(ROW()-ROW($A$19)&gt;'Feuille1-Catégories'!$B$6,"",ROW()-ROW($A$19))</f>
        <v/>
      </c>
      <c r="B723" s="33" t="str">
        <f t="shared" si="31"/>
        <v/>
      </c>
      <c r="C723" s="10" t="str">
        <f t="shared" si="32"/>
        <v/>
      </c>
      <c r="D723" s="10" t="str">
        <f>IF('Feuille3-Coût de production'!D723&lt;&gt;"",'Feuille3-Coût de production'!D723,"")</f>
        <v/>
      </c>
      <c r="E723" s="10" t="str">
        <f t="shared" si="33"/>
        <v/>
      </c>
      <c r="F723" s="7" t="str">
        <f ca="1">IF(AND($A723&lt;&gt;"",F$9&lt;&gt;""),IF(HLOOKUP(F$9,'Feuille1-Catégories'!$C$1:$G$2,2,FALSE)="OUI",F$3,IF(HLOOKUP(F$9,'Feuille1-Catégories'!$C$1:$G$3,3,FALSE)="OUI",OFFSET(F$3,MOD(QUOTIENT(ROW()-ROW($A$20),'Feuille1-Catégories'!$B$6/F$6),F$5),0),IF(MOD($A723-1-F$10,'Feuille1-Catégories'!$F$5+1)=0,F$3,""))),"")</f>
        <v/>
      </c>
      <c r="G723" s="7" t="str">
        <f ca="1">IF(AND($A723&lt;&gt;"",G$9&lt;&gt;""),IF(HLOOKUP(G$9,'Feuille1-Catégories'!$C$1:$G$2,2,FALSE)="OUI",G$3,IF(HLOOKUP(G$9,'Feuille1-Catégories'!$C$1:$G$3,3,FALSE)="OUI",OFFSET(G$3,MOD(QUOTIENT(ROW()-ROW($A$20),'Feuille1-Catégories'!$B$6/G$6),G$5),0),IF(MOD($A723-1-G$10,'Feuille1-Catégories'!$F$5+1)=0,G$3,""))),"")</f>
        <v/>
      </c>
      <c r="H723" s="7" t="str">
        <f ca="1">IF(AND($A723&lt;&gt;"",H$9&lt;&gt;""),IF(HLOOKUP(H$9,'Feuille1-Catégories'!$C$1:$G$2,2,FALSE)="OUI",H$3,IF(HLOOKUP(H$9,'Feuille1-Catégories'!$C$1:$G$3,3,FALSE)="OUI",OFFSET(H$3,MOD(QUOTIENT(ROW()-ROW($A$20),'Feuille1-Catégories'!$B$6/H$6),H$5),0),IF(MOD($A723-1-H$10,'Feuille1-Catégories'!$F$5+1)=0,H$3,""))),"")</f>
        <v/>
      </c>
      <c r="I723" s="7" t="str">
        <f ca="1">IF(AND($A723&lt;&gt;"",I$9&lt;&gt;""),IF(HLOOKUP(I$9,'Feuille1-Catégories'!$C$1:$G$2,2,FALSE)="OUI",I$3,IF(HLOOKUP(I$9,'Feuille1-Catégories'!$C$1:$G$3,3,FALSE)="OUI",OFFSET(I$3,MOD(QUOTIENT(ROW()-ROW($A$20),'Feuille1-Catégories'!$B$6/I$6),I$5),0),IF(MOD($A723-1-I$10,'Feuille1-Catégories'!$F$5+1)=0,I$3,""))),"")</f>
        <v/>
      </c>
      <c r="J723" s="7" t="str">
        <f ca="1">IF(AND($A723&lt;&gt;"",J$9&lt;&gt;""),IF(HLOOKUP(J$9,'Feuille1-Catégories'!$C$1:$G$2,2,FALSE)="OUI",J$3,IF(HLOOKUP(J$9,'Feuille1-Catégories'!$C$1:$G$3,3,FALSE)="OUI",OFFSET(J$3,MOD(QUOTIENT(ROW()-ROW($A$20),'Feuille1-Catégories'!$B$6/J$6),J$5),0),IF(MOD($A723-1-J$10,'Feuille1-Catégories'!$F$5+1)=0,J$3,""))),"")</f>
        <v/>
      </c>
      <c r="K723" s="7" t="str">
        <f ca="1">IF(AND($A723&lt;&gt;"",K$9&lt;&gt;""),IF(HLOOKUP(K$9,'Feuille1-Catégories'!$C$1:$G$2,2,FALSE)="OUI",K$3,IF(HLOOKUP(K$9,'Feuille1-Catégories'!$C$1:$G$3,3,FALSE)="OUI",OFFSET(K$3,MOD(QUOTIENT(ROW()-ROW($A$20),'Feuille1-Catégories'!$B$6/K$6),K$5),0),IF(MOD($A723-1-K$10,'Feuille1-Catégories'!$F$5+1)=0,K$3,""))),"")</f>
        <v/>
      </c>
      <c r="L723" s="7" t="str">
        <f ca="1">IF(AND($A723&lt;&gt;"",L$9&lt;&gt;""),IF(HLOOKUP(L$9,'Feuille1-Catégories'!$C$1:$G$2,2,FALSE)="OUI",L$3,IF(HLOOKUP(L$9,'Feuille1-Catégories'!$C$1:$G$3,3,FALSE)="OUI",OFFSET(L$3,MOD(QUOTIENT(ROW()-ROW($A$20),'Feuille1-Catégories'!$B$6/L$6),L$5),0),IF(MOD($A723-1-L$10,'Feuille1-Catégories'!$F$5+1)=0,L$3,""))),"")</f>
        <v/>
      </c>
      <c r="M723" s="7" t="str">
        <f ca="1">IF(AND($A723&lt;&gt;"",M$9&lt;&gt;""),IF(HLOOKUP(M$9,'Feuille1-Catégories'!$C$1:$G$2,2,FALSE)="OUI",M$3,IF(HLOOKUP(M$9,'Feuille1-Catégories'!$C$1:$G$3,3,FALSE)="OUI",OFFSET(M$3,MOD(QUOTIENT(ROW()-ROW($A$20),'Feuille1-Catégories'!$B$6/M$6),M$5),0),IF(MOD($A723-1-M$10,'Feuille1-Catégories'!$F$5+1)=0,M$3,""))),"")</f>
        <v/>
      </c>
      <c r="N723" s="7" t="str">
        <f ca="1">IF(AND($A723&lt;&gt;"",N$9&lt;&gt;""),IF(HLOOKUP(N$9,'Feuille1-Catégories'!$C$1:$G$2,2,FALSE)="OUI",N$3,IF(HLOOKUP(N$9,'Feuille1-Catégories'!$C$1:$G$3,3,FALSE)="OUI",OFFSET(N$3,MOD(QUOTIENT(ROW()-ROW($A$20),'Feuille1-Catégories'!$B$6/N$6),N$5),0),IF(MOD($A723-1-N$10,'Feuille1-Catégories'!$F$5+1)=0,N$3,""))),"")</f>
        <v/>
      </c>
      <c r="O723" s="7" t="str">
        <f ca="1">IF(AND($A723&lt;&gt;"",O$9&lt;&gt;""),IF(HLOOKUP(O$9,'Feuille1-Catégories'!$C$1:$G$2,2,FALSE)="OUI",O$3,IF(HLOOKUP(O$9,'Feuille1-Catégories'!$C$1:$G$3,3,FALSE)="OUI",OFFSET(O$3,MOD(QUOTIENT(ROW()-ROW($A$20),'Feuille1-Catégories'!$B$6/O$6),O$5),0),IF(MOD($A723-1-O$10,'Feuille1-Catégories'!$F$5+1)=0,O$3,""))),"")</f>
        <v/>
      </c>
      <c r="P723" s="7" t="str">
        <f ca="1">IF(AND($A723&lt;&gt;"",P$9&lt;&gt;""),IF(HLOOKUP(P$9,'Feuille1-Catégories'!$C$1:$G$2,2,FALSE)="OUI",P$3,IF(HLOOKUP(P$9,'Feuille1-Catégories'!$C$1:$G$3,3,FALSE)="OUI",OFFSET(P$3,MOD(QUOTIENT(ROW()-ROW($A$20),'Feuille1-Catégories'!$B$6/P$6),P$5),0),IF(MOD($A723-1-P$10,'Feuille1-Catégories'!$F$5+1)=0,P$3,""))),"")</f>
        <v/>
      </c>
      <c r="Q723" s="7" t="str">
        <f ca="1">IF(AND($A723&lt;&gt;"",Q$9&lt;&gt;""),IF(HLOOKUP(Q$9,'Feuille1-Catégories'!$C$1:$G$2,2,FALSE)="OUI",Q$3,IF(HLOOKUP(Q$9,'Feuille1-Catégories'!$C$1:$G$3,3,FALSE)="OUI",OFFSET(Q$3,MOD(QUOTIENT(ROW()-ROW($A$20),'Feuille1-Catégories'!$B$6/Q$6),Q$5),0),IF(MOD($A723-1-Q$10,'Feuille1-Catégories'!$F$5+1)=0,Q$3,""))),"")</f>
        <v/>
      </c>
      <c r="R723" s="7" t="str">
        <f ca="1">IF(AND($A723&lt;&gt;"",R$9&lt;&gt;""),IF(HLOOKUP(R$9,'Feuille1-Catégories'!$C$1:$G$2,2,FALSE)="OUI",R$3,IF(HLOOKUP(R$9,'Feuille1-Catégories'!$C$1:$G$3,3,FALSE)="OUI",OFFSET(R$3,MOD(QUOTIENT(ROW()-ROW($A$20),'Feuille1-Catégories'!$B$6/R$6),R$5),0),IF(MOD($A723-1-R$10,'Feuille1-Catégories'!$F$5+1)=0,R$3,""))),"")</f>
        <v/>
      </c>
      <c r="S723" s="7" t="str">
        <f ca="1">IF(AND($A723&lt;&gt;"",S$9&lt;&gt;""),IF(HLOOKUP(S$9,'Feuille1-Catégories'!$C$1:$G$2,2,FALSE)="OUI",S$3,IF(HLOOKUP(S$9,'Feuille1-Catégories'!$C$1:$G$3,3,FALSE)="OUI",OFFSET(S$3,MOD(QUOTIENT(ROW()-ROW($A$20),'Feuille1-Catégories'!$B$6/S$6),S$5),0),IF(MOD($A723-1-S$10,'Feuille1-Catégories'!$F$5+1)=0,S$3,""))),"")</f>
        <v/>
      </c>
      <c r="T723" s="7" t="str">
        <f ca="1">IF(AND($A723&lt;&gt;"",T$9&lt;&gt;""),IF(HLOOKUP(T$9,'Feuille1-Catégories'!$C$1:$G$2,2,FALSE)="OUI",T$3,IF(HLOOKUP(T$9,'Feuille1-Catégories'!$C$1:$G$3,3,FALSE)="OUI",OFFSET(T$3,MOD(QUOTIENT(ROW()-ROW($A$20),'Feuille1-Catégories'!$B$6/T$6),T$5),0),IF(MOD($A723-1-T$10,'Feuille1-Catégories'!$F$5+1)=0,T$3,""))),"")</f>
        <v/>
      </c>
      <c r="U723" s="7" t="str">
        <f ca="1">IF(AND($A723&lt;&gt;"",U$9&lt;&gt;""),IF(HLOOKUP(U$9,'Feuille1-Catégories'!$C$1:$G$2,2,FALSE)="OUI",U$3,IF(HLOOKUP(U$9,'Feuille1-Catégories'!$C$1:$G$3,3,FALSE)="OUI",OFFSET(U$3,MOD(QUOTIENT(ROW()-ROW($A$20),'Feuille1-Catégories'!$B$6/U$6),U$5),0),IF(MOD($A723-1-U$10,'Feuille1-Catégories'!$F$5+1)=0,U$3,""))),"")</f>
        <v/>
      </c>
      <c r="V723" s="7" t="str">
        <f ca="1">IF(AND($A723&lt;&gt;"",V$9&lt;&gt;""),IF(HLOOKUP(V$9,'Feuille1-Catégories'!$C$1:$G$2,2,FALSE)="OUI",V$3,IF(HLOOKUP(V$9,'Feuille1-Catégories'!$C$1:$G$3,3,FALSE)="OUI",OFFSET(V$3,MOD(QUOTIENT(ROW()-ROW($A$20),'Feuille1-Catégories'!$B$6/V$6),V$5),0),IF(MOD($A723-1-V$10,'Feuille1-Catégories'!$F$5+1)=0,V$3,""))),"")</f>
        <v/>
      </c>
      <c r="W723" s="7" t="str">
        <f ca="1">IF(AND($A723&lt;&gt;"",W$9&lt;&gt;""),IF(HLOOKUP(W$9,'Feuille1-Catégories'!$C$1:$G$2,2,FALSE)="OUI",W$3,IF(HLOOKUP(W$9,'Feuille1-Catégories'!$C$1:$G$3,3,FALSE)="OUI",OFFSET(W$3,MOD(QUOTIENT(ROW()-ROW($A$20),'Feuille1-Catégories'!$B$6/W$6),W$5),0),IF(MOD($A723-1-W$10,'Feuille1-Catégories'!$F$5+1)=0,W$3,""))),"")</f>
        <v/>
      </c>
      <c r="X723" s="7" t="str">
        <f ca="1">IF(AND($A723&lt;&gt;"",X$9&lt;&gt;""),IF(HLOOKUP(X$9,'Feuille1-Catégories'!$C$1:$G$2,2,FALSE)="OUI",X$3,IF(HLOOKUP(X$9,'Feuille1-Catégories'!$C$1:$G$3,3,FALSE)="OUI",OFFSET(X$3,MOD(QUOTIENT(ROW()-ROW($A$20),'Feuille1-Catégories'!$B$6/X$6),X$5),0),IF(MOD($A723-1-X$10,'Feuille1-Catégories'!$F$5+1)=0,X$3,""))),"")</f>
        <v/>
      </c>
      <c r="Y723" s="7" t="str">
        <f ca="1">IF(AND($A723&lt;&gt;"",Y$9&lt;&gt;""),IF(HLOOKUP(Y$9,'Feuille1-Catégories'!$C$1:$G$2,2,FALSE)="OUI",Y$3,IF(HLOOKUP(Y$9,'Feuille1-Catégories'!$C$1:$G$3,3,FALSE)="OUI",OFFSET(Y$3,MOD(QUOTIENT(ROW()-ROW($A$20),'Feuille1-Catégories'!$B$6/Y$6),Y$5),0),IF(MOD($A723-1-Y$10,'Feuille1-Catégories'!$F$5+1)=0,Y$3,""))),"")</f>
        <v/>
      </c>
      <c r="Z723" s="7" t="str">
        <f ca="1">IF(AND($A723&lt;&gt;"",Z$9&lt;&gt;""),IF(HLOOKUP(Z$9,'Feuille1-Catégories'!$C$1:$G$2,2,FALSE)="OUI",Z$3,IF(HLOOKUP(Z$9,'Feuille1-Catégories'!$C$1:$G$3,3,FALSE)="OUI",OFFSET(Z$3,MOD(QUOTIENT(ROW()-ROW($A$20),'Feuille1-Catégories'!$B$6/Z$6),Z$5),0),"")),"")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24" spans="1:26" ht="17" x14ac:dyDescent="0.2">
      <c r="A724" s="21" t="str">
        <f>IF(ROW()-ROW($A$19)&gt;'Feuille1-Catégories'!$B$6,"",ROW()-ROW($A$19))</f>
        <v/>
      </c>
      <c r="B724" s="33" t="str">
        <f t="shared" si="31"/>
        <v/>
      </c>
      <c r="C724" s="10" t="str">
        <f t="shared" si="32"/>
        <v/>
      </c>
      <c r="D724" s="10" t="str">
        <f>IF('Feuille3-Coût de production'!D724&lt;&gt;"",'Feuille3-Coût de production'!D724,"")</f>
        <v/>
      </c>
      <c r="E724" s="10" t="str">
        <f t="shared" si="33"/>
        <v/>
      </c>
      <c r="F724" s="7" t="str">
        <f ca="1">IF(AND($A724&lt;&gt;"",F$9&lt;&gt;""),IF(HLOOKUP(F$9,'Feuille1-Catégories'!$C$1:$G$2,2,FALSE)="OUI",F$3,IF(HLOOKUP(F$9,'Feuille1-Catégories'!$C$1:$G$3,3,FALSE)="OUI",OFFSET(F$3,MOD(QUOTIENT(ROW()-ROW($A$20),'Feuille1-Catégories'!$B$6/F$6),F$5),0),IF(MOD($A724-1-F$10,'Feuille1-Catégories'!$F$5+1)=0,F$3,""))),"")</f>
        <v/>
      </c>
      <c r="G724" s="7" t="str">
        <f ca="1">IF(AND($A724&lt;&gt;"",G$9&lt;&gt;""),IF(HLOOKUP(G$9,'Feuille1-Catégories'!$C$1:$G$2,2,FALSE)="OUI",G$3,IF(HLOOKUP(G$9,'Feuille1-Catégories'!$C$1:$G$3,3,FALSE)="OUI",OFFSET(G$3,MOD(QUOTIENT(ROW()-ROW($A$20),'Feuille1-Catégories'!$B$6/G$6),G$5),0),IF(MOD($A724-1-G$10,'Feuille1-Catégories'!$F$5+1)=0,G$3,""))),"")</f>
        <v/>
      </c>
      <c r="H724" s="7" t="str">
        <f ca="1">IF(AND($A724&lt;&gt;"",H$9&lt;&gt;""),IF(HLOOKUP(H$9,'Feuille1-Catégories'!$C$1:$G$2,2,FALSE)="OUI",H$3,IF(HLOOKUP(H$9,'Feuille1-Catégories'!$C$1:$G$3,3,FALSE)="OUI",OFFSET(H$3,MOD(QUOTIENT(ROW()-ROW($A$20),'Feuille1-Catégories'!$B$6/H$6),H$5),0),IF(MOD($A724-1-H$10,'Feuille1-Catégories'!$F$5+1)=0,H$3,""))),"")</f>
        <v/>
      </c>
      <c r="I724" s="7" t="str">
        <f ca="1">IF(AND($A724&lt;&gt;"",I$9&lt;&gt;""),IF(HLOOKUP(I$9,'Feuille1-Catégories'!$C$1:$G$2,2,FALSE)="OUI",I$3,IF(HLOOKUP(I$9,'Feuille1-Catégories'!$C$1:$G$3,3,FALSE)="OUI",OFFSET(I$3,MOD(QUOTIENT(ROW()-ROW($A$20),'Feuille1-Catégories'!$B$6/I$6),I$5),0),IF(MOD($A724-1-I$10,'Feuille1-Catégories'!$F$5+1)=0,I$3,""))),"")</f>
        <v/>
      </c>
      <c r="J724" s="7" t="str">
        <f ca="1">IF(AND($A724&lt;&gt;"",J$9&lt;&gt;""),IF(HLOOKUP(J$9,'Feuille1-Catégories'!$C$1:$G$2,2,FALSE)="OUI",J$3,IF(HLOOKUP(J$9,'Feuille1-Catégories'!$C$1:$G$3,3,FALSE)="OUI",OFFSET(J$3,MOD(QUOTIENT(ROW()-ROW($A$20),'Feuille1-Catégories'!$B$6/J$6),J$5),0),IF(MOD($A724-1-J$10,'Feuille1-Catégories'!$F$5+1)=0,J$3,""))),"")</f>
        <v/>
      </c>
      <c r="K724" s="7" t="str">
        <f ca="1">IF(AND($A724&lt;&gt;"",K$9&lt;&gt;""),IF(HLOOKUP(K$9,'Feuille1-Catégories'!$C$1:$G$2,2,FALSE)="OUI",K$3,IF(HLOOKUP(K$9,'Feuille1-Catégories'!$C$1:$G$3,3,FALSE)="OUI",OFFSET(K$3,MOD(QUOTIENT(ROW()-ROW($A$20),'Feuille1-Catégories'!$B$6/K$6),K$5),0),IF(MOD($A724-1-K$10,'Feuille1-Catégories'!$F$5+1)=0,K$3,""))),"")</f>
        <v/>
      </c>
      <c r="L724" s="7" t="str">
        <f ca="1">IF(AND($A724&lt;&gt;"",L$9&lt;&gt;""),IF(HLOOKUP(L$9,'Feuille1-Catégories'!$C$1:$G$2,2,FALSE)="OUI",L$3,IF(HLOOKUP(L$9,'Feuille1-Catégories'!$C$1:$G$3,3,FALSE)="OUI",OFFSET(L$3,MOD(QUOTIENT(ROW()-ROW($A$20),'Feuille1-Catégories'!$B$6/L$6),L$5),0),IF(MOD($A724-1-L$10,'Feuille1-Catégories'!$F$5+1)=0,L$3,""))),"")</f>
        <v/>
      </c>
      <c r="M724" s="7" t="str">
        <f ca="1">IF(AND($A724&lt;&gt;"",M$9&lt;&gt;""),IF(HLOOKUP(M$9,'Feuille1-Catégories'!$C$1:$G$2,2,FALSE)="OUI",M$3,IF(HLOOKUP(M$9,'Feuille1-Catégories'!$C$1:$G$3,3,FALSE)="OUI",OFFSET(M$3,MOD(QUOTIENT(ROW()-ROW($A$20),'Feuille1-Catégories'!$B$6/M$6),M$5),0),IF(MOD($A724-1-M$10,'Feuille1-Catégories'!$F$5+1)=0,M$3,""))),"")</f>
        <v/>
      </c>
      <c r="N724" s="7" t="str">
        <f ca="1">IF(AND($A724&lt;&gt;"",N$9&lt;&gt;""),IF(HLOOKUP(N$9,'Feuille1-Catégories'!$C$1:$G$2,2,FALSE)="OUI",N$3,IF(HLOOKUP(N$9,'Feuille1-Catégories'!$C$1:$G$3,3,FALSE)="OUI",OFFSET(N$3,MOD(QUOTIENT(ROW()-ROW($A$20),'Feuille1-Catégories'!$B$6/N$6),N$5),0),IF(MOD($A724-1-N$10,'Feuille1-Catégories'!$F$5+1)=0,N$3,""))),"")</f>
        <v/>
      </c>
      <c r="O724" s="7" t="str">
        <f ca="1">IF(AND($A724&lt;&gt;"",O$9&lt;&gt;""),IF(HLOOKUP(O$9,'Feuille1-Catégories'!$C$1:$G$2,2,FALSE)="OUI",O$3,IF(HLOOKUP(O$9,'Feuille1-Catégories'!$C$1:$G$3,3,FALSE)="OUI",OFFSET(O$3,MOD(QUOTIENT(ROW()-ROW($A$20),'Feuille1-Catégories'!$B$6/O$6),O$5),0),IF(MOD($A724-1-O$10,'Feuille1-Catégories'!$F$5+1)=0,O$3,""))),"")</f>
        <v/>
      </c>
      <c r="P724" s="7" t="str">
        <f ca="1">IF(AND($A724&lt;&gt;"",P$9&lt;&gt;""),IF(HLOOKUP(P$9,'Feuille1-Catégories'!$C$1:$G$2,2,FALSE)="OUI",P$3,IF(HLOOKUP(P$9,'Feuille1-Catégories'!$C$1:$G$3,3,FALSE)="OUI",OFFSET(P$3,MOD(QUOTIENT(ROW()-ROW($A$20),'Feuille1-Catégories'!$B$6/P$6),P$5),0),IF(MOD($A724-1-P$10,'Feuille1-Catégories'!$F$5+1)=0,P$3,""))),"")</f>
        <v/>
      </c>
      <c r="Q724" s="7" t="str">
        <f ca="1">IF(AND($A724&lt;&gt;"",Q$9&lt;&gt;""),IF(HLOOKUP(Q$9,'Feuille1-Catégories'!$C$1:$G$2,2,FALSE)="OUI",Q$3,IF(HLOOKUP(Q$9,'Feuille1-Catégories'!$C$1:$G$3,3,FALSE)="OUI",OFFSET(Q$3,MOD(QUOTIENT(ROW()-ROW($A$20),'Feuille1-Catégories'!$B$6/Q$6),Q$5),0),IF(MOD($A724-1-Q$10,'Feuille1-Catégories'!$F$5+1)=0,Q$3,""))),"")</f>
        <v/>
      </c>
      <c r="R724" s="7" t="str">
        <f ca="1">IF(AND($A724&lt;&gt;"",R$9&lt;&gt;""),IF(HLOOKUP(R$9,'Feuille1-Catégories'!$C$1:$G$2,2,FALSE)="OUI",R$3,IF(HLOOKUP(R$9,'Feuille1-Catégories'!$C$1:$G$3,3,FALSE)="OUI",OFFSET(R$3,MOD(QUOTIENT(ROW()-ROW($A$20),'Feuille1-Catégories'!$B$6/R$6),R$5),0),IF(MOD($A724-1-R$10,'Feuille1-Catégories'!$F$5+1)=0,R$3,""))),"")</f>
        <v/>
      </c>
      <c r="S724" s="7" t="str">
        <f ca="1">IF(AND($A724&lt;&gt;"",S$9&lt;&gt;""),IF(HLOOKUP(S$9,'Feuille1-Catégories'!$C$1:$G$2,2,FALSE)="OUI",S$3,IF(HLOOKUP(S$9,'Feuille1-Catégories'!$C$1:$G$3,3,FALSE)="OUI",OFFSET(S$3,MOD(QUOTIENT(ROW()-ROW($A$20),'Feuille1-Catégories'!$B$6/S$6),S$5),0),IF(MOD($A724-1-S$10,'Feuille1-Catégories'!$F$5+1)=0,S$3,""))),"")</f>
        <v/>
      </c>
      <c r="T724" s="7" t="str">
        <f ca="1">IF(AND($A724&lt;&gt;"",T$9&lt;&gt;""),IF(HLOOKUP(T$9,'Feuille1-Catégories'!$C$1:$G$2,2,FALSE)="OUI",T$3,IF(HLOOKUP(T$9,'Feuille1-Catégories'!$C$1:$G$3,3,FALSE)="OUI",OFFSET(T$3,MOD(QUOTIENT(ROW()-ROW($A$20),'Feuille1-Catégories'!$B$6/T$6),T$5),0),IF(MOD($A724-1-T$10,'Feuille1-Catégories'!$F$5+1)=0,T$3,""))),"")</f>
        <v/>
      </c>
      <c r="U724" s="7" t="str">
        <f ca="1">IF(AND($A724&lt;&gt;"",U$9&lt;&gt;""),IF(HLOOKUP(U$9,'Feuille1-Catégories'!$C$1:$G$2,2,FALSE)="OUI",U$3,IF(HLOOKUP(U$9,'Feuille1-Catégories'!$C$1:$G$3,3,FALSE)="OUI",OFFSET(U$3,MOD(QUOTIENT(ROW()-ROW($A$20),'Feuille1-Catégories'!$B$6/U$6),U$5),0),IF(MOD($A724-1-U$10,'Feuille1-Catégories'!$F$5+1)=0,U$3,""))),"")</f>
        <v/>
      </c>
      <c r="V724" s="7" t="str">
        <f ca="1">IF(AND($A724&lt;&gt;"",V$9&lt;&gt;""),IF(HLOOKUP(V$9,'Feuille1-Catégories'!$C$1:$G$2,2,FALSE)="OUI",V$3,IF(HLOOKUP(V$9,'Feuille1-Catégories'!$C$1:$G$3,3,FALSE)="OUI",OFFSET(V$3,MOD(QUOTIENT(ROW()-ROW($A$20),'Feuille1-Catégories'!$B$6/V$6),V$5),0),IF(MOD($A724-1-V$10,'Feuille1-Catégories'!$F$5+1)=0,V$3,""))),"")</f>
        <v/>
      </c>
      <c r="W724" s="7" t="str">
        <f ca="1">IF(AND($A724&lt;&gt;"",W$9&lt;&gt;""),IF(HLOOKUP(W$9,'Feuille1-Catégories'!$C$1:$G$2,2,FALSE)="OUI",W$3,IF(HLOOKUP(W$9,'Feuille1-Catégories'!$C$1:$G$3,3,FALSE)="OUI",OFFSET(W$3,MOD(QUOTIENT(ROW()-ROW($A$20),'Feuille1-Catégories'!$B$6/W$6),W$5),0),IF(MOD($A724-1-W$10,'Feuille1-Catégories'!$F$5+1)=0,W$3,""))),"")</f>
        <v/>
      </c>
      <c r="X724" s="7" t="str">
        <f ca="1">IF(AND($A724&lt;&gt;"",X$9&lt;&gt;""),IF(HLOOKUP(X$9,'Feuille1-Catégories'!$C$1:$G$2,2,FALSE)="OUI",X$3,IF(HLOOKUP(X$9,'Feuille1-Catégories'!$C$1:$G$3,3,FALSE)="OUI",OFFSET(X$3,MOD(QUOTIENT(ROW()-ROW($A$20),'Feuille1-Catégories'!$B$6/X$6),X$5),0),IF(MOD($A724-1-X$10,'Feuille1-Catégories'!$F$5+1)=0,X$3,""))),"")</f>
        <v/>
      </c>
      <c r="Y724" s="7" t="str">
        <f ca="1">IF(AND($A724&lt;&gt;"",Y$9&lt;&gt;""),IF(HLOOKUP(Y$9,'Feuille1-Catégories'!$C$1:$G$2,2,FALSE)="OUI",Y$3,IF(HLOOKUP(Y$9,'Feuille1-Catégories'!$C$1:$G$3,3,FALSE)="OUI",OFFSET(Y$3,MOD(QUOTIENT(ROW()-ROW($A$20),'Feuille1-Catégories'!$B$6/Y$6),Y$5),0),IF(MOD($A724-1-Y$10,'Feuille1-Catégories'!$F$5+1)=0,Y$3,""))),"")</f>
        <v/>
      </c>
      <c r="Z724" s="7" t="str">
        <f ca="1">IF(AND($A724&lt;&gt;"",Z$9&lt;&gt;""),IF(HLOOKUP(Z$9,'Feuille1-Catégories'!$C$1:$G$2,2,FALSE)="OUI",Z$3,IF(HLOOKUP(Z$9,'Feuille1-Catégories'!$C$1:$G$3,3,FALSE)="OUI",OFFSET(Z$3,MOD(QUOTIENT(ROW()-ROW($A$20),'Feuille1-Catégories'!$B$6/Z$6),Z$5),0),"")),"")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25" spans="1:26" ht="17" x14ac:dyDescent="0.2">
      <c r="A725" s="21" t="str">
        <f>IF(ROW()-ROW($A$19)&gt;'Feuille1-Catégories'!$B$6,"",ROW()-ROW($A$19))</f>
        <v/>
      </c>
      <c r="B725" s="33" t="str">
        <f t="shared" ref="B725:B788" si="34">IF(AND(D725&lt;&gt;0,D725&lt;&gt;""),E725/D725,"")</f>
        <v/>
      </c>
      <c r="C725" s="10" t="str">
        <f t="shared" ref="C725:C788" si="35">IF(AND(D725&lt;&gt;0,D725&lt;&gt;""),E725-D725,"")</f>
        <v/>
      </c>
      <c r="D725" s="10" t="str">
        <f>IF('Feuille3-Coût de production'!D725&lt;&gt;"",'Feuille3-Coût de production'!D725,"")</f>
        <v/>
      </c>
      <c r="E725" s="10" t="str">
        <f t="shared" ref="E725:E788" si="36">IF($A725&lt;&gt;"",SUM(F725:ZZ725),"")</f>
        <v/>
      </c>
      <c r="F725" s="7" t="str">
        <f ca="1">IF(AND($A725&lt;&gt;"",F$9&lt;&gt;""),IF(HLOOKUP(F$9,'Feuille1-Catégories'!$C$1:$G$2,2,FALSE)="OUI",F$3,IF(HLOOKUP(F$9,'Feuille1-Catégories'!$C$1:$G$3,3,FALSE)="OUI",OFFSET(F$3,MOD(QUOTIENT(ROW()-ROW($A$20),'Feuille1-Catégories'!$B$6/F$6),F$5),0),IF(MOD($A725-1-F$10,'Feuille1-Catégories'!$F$5+1)=0,F$3,""))),"")</f>
        <v/>
      </c>
      <c r="G725" s="7" t="str">
        <f ca="1">IF(AND($A725&lt;&gt;"",G$9&lt;&gt;""),IF(HLOOKUP(G$9,'Feuille1-Catégories'!$C$1:$G$2,2,FALSE)="OUI",G$3,IF(HLOOKUP(G$9,'Feuille1-Catégories'!$C$1:$G$3,3,FALSE)="OUI",OFFSET(G$3,MOD(QUOTIENT(ROW()-ROW($A$20),'Feuille1-Catégories'!$B$6/G$6),G$5),0),IF(MOD($A725-1-G$10,'Feuille1-Catégories'!$F$5+1)=0,G$3,""))),"")</f>
        <v/>
      </c>
      <c r="H725" s="7" t="str">
        <f ca="1">IF(AND($A725&lt;&gt;"",H$9&lt;&gt;""),IF(HLOOKUP(H$9,'Feuille1-Catégories'!$C$1:$G$2,2,FALSE)="OUI",H$3,IF(HLOOKUP(H$9,'Feuille1-Catégories'!$C$1:$G$3,3,FALSE)="OUI",OFFSET(H$3,MOD(QUOTIENT(ROW()-ROW($A$20),'Feuille1-Catégories'!$B$6/H$6),H$5),0),IF(MOD($A725-1-H$10,'Feuille1-Catégories'!$F$5+1)=0,H$3,""))),"")</f>
        <v/>
      </c>
      <c r="I725" s="7" t="str">
        <f ca="1">IF(AND($A725&lt;&gt;"",I$9&lt;&gt;""),IF(HLOOKUP(I$9,'Feuille1-Catégories'!$C$1:$G$2,2,FALSE)="OUI",I$3,IF(HLOOKUP(I$9,'Feuille1-Catégories'!$C$1:$G$3,3,FALSE)="OUI",OFFSET(I$3,MOD(QUOTIENT(ROW()-ROW($A$20),'Feuille1-Catégories'!$B$6/I$6),I$5),0),IF(MOD($A725-1-I$10,'Feuille1-Catégories'!$F$5+1)=0,I$3,""))),"")</f>
        <v/>
      </c>
      <c r="J725" s="7" t="str">
        <f ca="1">IF(AND($A725&lt;&gt;"",J$9&lt;&gt;""),IF(HLOOKUP(J$9,'Feuille1-Catégories'!$C$1:$G$2,2,FALSE)="OUI",J$3,IF(HLOOKUP(J$9,'Feuille1-Catégories'!$C$1:$G$3,3,FALSE)="OUI",OFFSET(J$3,MOD(QUOTIENT(ROW()-ROW($A$20),'Feuille1-Catégories'!$B$6/J$6),J$5),0),IF(MOD($A725-1-J$10,'Feuille1-Catégories'!$F$5+1)=0,J$3,""))),"")</f>
        <v/>
      </c>
      <c r="K725" s="7" t="str">
        <f ca="1">IF(AND($A725&lt;&gt;"",K$9&lt;&gt;""),IF(HLOOKUP(K$9,'Feuille1-Catégories'!$C$1:$G$2,2,FALSE)="OUI",K$3,IF(HLOOKUP(K$9,'Feuille1-Catégories'!$C$1:$G$3,3,FALSE)="OUI",OFFSET(K$3,MOD(QUOTIENT(ROW()-ROW($A$20),'Feuille1-Catégories'!$B$6/K$6),K$5),0),IF(MOD($A725-1-K$10,'Feuille1-Catégories'!$F$5+1)=0,K$3,""))),"")</f>
        <v/>
      </c>
      <c r="L725" s="7" t="str">
        <f ca="1">IF(AND($A725&lt;&gt;"",L$9&lt;&gt;""),IF(HLOOKUP(L$9,'Feuille1-Catégories'!$C$1:$G$2,2,FALSE)="OUI",L$3,IF(HLOOKUP(L$9,'Feuille1-Catégories'!$C$1:$G$3,3,FALSE)="OUI",OFFSET(L$3,MOD(QUOTIENT(ROW()-ROW($A$20),'Feuille1-Catégories'!$B$6/L$6),L$5),0),IF(MOD($A725-1-L$10,'Feuille1-Catégories'!$F$5+1)=0,L$3,""))),"")</f>
        <v/>
      </c>
      <c r="M725" s="7" t="str">
        <f ca="1">IF(AND($A725&lt;&gt;"",M$9&lt;&gt;""),IF(HLOOKUP(M$9,'Feuille1-Catégories'!$C$1:$G$2,2,FALSE)="OUI",M$3,IF(HLOOKUP(M$9,'Feuille1-Catégories'!$C$1:$G$3,3,FALSE)="OUI",OFFSET(M$3,MOD(QUOTIENT(ROW()-ROW($A$20),'Feuille1-Catégories'!$B$6/M$6),M$5),0),IF(MOD($A725-1-M$10,'Feuille1-Catégories'!$F$5+1)=0,M$3,""))),"")</f>
        <v/>
      </c>
      <c r="N725" s="7" t="str">
        <f ca="1">IF(AND($A725&lt;&gt;"",N$9&lt;&gt;""),IF(HLOOKUP(N$9,'Feuille1-Catégories'!$C$1:$G$2,2,FALSE)="OUI",N$3,IF(HLOOKUP(N$9,'Feuille1-Catégories'!$C$1:$G$3,3,FALSE)="OUI",OFFSET(N$3,MOD(QUOTIENT(ROW()-ROW($A$20),'Feuille1-Catégories'!$B$6/N$6),N$5),0),IF(MOD($A725-1-N$10,'Feuille1-Catégories'!$F$5+1)=0,N$3,""))),"")</f>
        <v/>
      </c>
      <c r="O725" s="7" t="str">
        <f ca="1">IF(AND($A725&lt;&gt;"",O$9&lt;&gt;""),IF(HLOOKUP(O$9,'Feuille1-Catégories'!$C$1:$G$2,2,FALSE)="OUI",O$3,IF(HLOOKUP(O$9,'Feuille1-Catégories'!$C$1:$G$3,3,FALSE)="OUI",OFFSET(O$3,MOD(QUOTIENT(ROW()-ROW($A$20),'Feuille1-Catégories'!$B$6/O$6),O$5),0),IF(MOD($A725-1-O$10,'Feuille1-Catégories'!$F$5+1)=0,O$3,""))),"")</f>
        <v/>
      </c>
      <c r="P725" s="7" t="str">
        <f ca="1">IF(AND($A725&lt;&gt;"",P$9&lt;&gt;""),IF(HLOOKUP(P$9,'Feuille1-Catégories'!$C$1:$G$2,2,FALSE)="OUI",P$3,IF(HLOOKUP(P$9,'Feuille1-Catégories'!$C$1:$G$3,3,FALSE)="OUI",OFFSET(P$3,MOD(QUOTIENT(ROW()-ROW($A$20),'Feuille1-Catégories'!$B$6/P$6),P$5),0),IF(MOD($A725-1-P$10,'Feuille1-Catégories'!$F$5+1)=0,P$3,""))),"")</f>
        <v/>
      </c>
      <c r="Q725" s="7" t="str">
        <f ca="1">IF(AND($A725&lt;&gt;"",Q$9&lt;&gt;""),IF(HLOOKUP(Q$9,'Feuille1-Catégories'!$C$1:$G$2,2,FALSE)="OUI",Q$3,IF(HLOOKUP(Q$9,'Feuille1-Catégories'!$C$1:$G$3,3,FALSE)="OUI",OFFSET(Q$3,MOD(QUOTIENT(ROW()-ROW($A$20),'Feuille1-Catégories'!$B$6/Q$6),Q$5),0),IF(MOD($A725-1-Q$10,'Feuille1-Catégories'!$F$5+1)=0,Q$3,""))),"")</f>
        <v/>
      </c>
      <c r="R725" s="7" t="str">
        <f ca="1">IF(AND($A725&lt;&gt;"",R$9&lt;&gt;""),IF(HLOOKUP(R$9,'Feuille1-Catégories'!$C$1:$G$2,2,FALSE)="OUI",R$3,IF(HLOOKUP(R$9,'Feuille1-Catégories'!$C$1:$G$3,3,FALSE)="OUI",OFFSET(R$3,MOD(QUOTIENT(ROW()-ROW($A$20),'Feuille1-Catégories'!$B$6/R$6),R$5),0),IF(MOD($A725-1-R$10,'Feuille1-Catégories'!$F$5+1)=0,R$3,""))),"")</f>
        <v/>
      </c>
      <c r="S725" s="7" t="str">
        <f ca="1">IF(AND($A725&lt;&gt;"",S$9&lt;&gt;""),IF(HLOOKUP(S$9,'Feuille1-Catégories'!$C$1:$G$2,2,FALSE)="OUI",S$3,IF(HLOOKUP(S$9,'Feuille1-Catégories'!$C$1:$G$3,3,FALSE)="OUI",OFFSET(S$3,MOD(QUOTIENT(ROW()-ROW($A$20),'Feuille1-Catégories'!$B$6/S$6),S$5),0),IF(MOD($A725-1-S$10,'Feuille1-Catégories'!$F$5+1)=0,S$3,""))),"")</f>
        <v/>
      </c>
      <c r="T725" s="7" t="str">
        <f ca="1">IF(AND($A725&lt;&gt;"",T$9&lt;&gt;""),IF(HLOOKUP(T$9,'Feuille1-Catégories'!$C$1:$G$2,2,FALSE)="OUI",T$3,IF(HLOOKUP(T$9,'Feuille1-Catégories'!$C$1:$G$3,3,FALSE)="OUI",OFFSET(T$3,MOD(QUOTIENT(ROW()-ROW($A$20),'Feuille1-Catégories'!$B$6/T$6),T$5),0),IF(MOD($A725-1-T$10,'Feuille1-Catégories'!$F$5+1)=0,T$3,""))),"")</f>
        <v/>
      </c>
      <c r="U725" s="7" t="str">
        <f ca="1">IF(AND($A725&lt;&gt;"",U$9&lt;&gt;""),IF(HLOOKUP(U$9,'Feuille1-Catégories'!$C$1:$G$2,2,FALSE)="OUI",U$3,IF(HLOOKUP(U$9,'Feuille1-Catégories'!$C$1:$G$3,3,FALSE)="OUI",OFFSET(U$3,MOD(QUOTIENT(ROW()-ROW($A$20),'Feuille1-Catégories'!$B$6/U$6),U$5),0),IF(MOD($A725-1-U$10,'Feuille1-Catégories'!$F$5+1)=0,U$3,""))),"")</f>
        <v/>
      </c>
      <c r="V725" s="7" t="str">
        <f ca="1">IF(AND($A725&lt;&gt;"",V$9&lt;&gt;""),IF(HLOOKUP(V$9,'Feuille1-Catégories'!$C$1:$G$2,2,FALSE)="OUI",V$3,IF(HLOOKUP(V$9,'Feuille1-Catégories'!$C$1:$G$3,3,FALSE)="OUI",OFFSET(V$3,MOD(QUOTIENT(ROW()-ROW($A$20),'Feuille1-Catégories'!$B$6/V$6),V$5),0),IF(MOD($A725-1-V$10,'Feuille1-Catégories'!$F$5+1)=0,V$3,""))),"")</f>
        <v/>
      </c>
      <c r="W725" s="7" t="str">
        <f ca="1">IF(AND($A725&lt;&gt;"",W$9&lt;&gt;""),IF(HLOOKUP(W$9,'Feuille1-Catégories'!$C$1:$G$2,2,FALSE)="OUI",W$3,IF(HLOOKUP(W$9,'Feuille1-Catégories'!$C$1:$G$3,3,FALSE)="OUI",OFFSET(W$3,MOD(QUOTIENT(ROW()-ROW($A$20),'Feuille1-Catégories'!$B$6/W$6),W$5),0),IF(MOD($A725-1-W$10,'Feuille1-Catégories'!$F$5+1)=0,W$3,""))),"")</f>
        <v/>
      </c>
      <c r="X725" s="7" t="str">
        <f ca="1">IF(AND($A725&lt;&gt;"",X$9&lt;&gt;""),IF(HLOOKUP(X$9,'Feuille1-Catégories'!$C$1:$G$2,2,FALSE)="OUI",X$3,IF(HLOOKUP(X$9,'Feuille1-Catégories'!$C$1:$G$3,3,FALSE)="OUI",OFFSET(X$3,MOD(QUOTIENT(ROW()-ROW($A$20),'Feuille1-Catégories'!$B$6/X$6),X$5),0),IF(MOD($A725-1-X$10,'Feuille1-Catégories'!$F$5+1)=0,X$3,""))),"")</f>
        <v/>
      </c>
      <c r="Y725" s="7" t="str">
        <f ca="1">IF(AND($A725&lt;&gt;"",Y$9&lt;&gt;""),IF(HLOOKUP(Y$9,'Feuille1-Catégories'!$C$1:$G$2,2,FALSE)="OUI",Y$3,IF(HLOOKUP(Y$9,'Feuille1-Catégories'!$C$1:$G$3,3,FALSE)="OUI",OFFSET(Y$3,MOD(QUOTIENT(ROW()-ROW($A$20),'Feuille1-Catégories'!$B$6/Y$6),Y$5),0),IF(MOD($A725-1-Y$10,'Feuille1-Catégories'!$F$5+1)=0,Y$3,""))),"")</f>
        <v/>
      </c>
      <c r="Z725" s="7" t="str">
        <f ca="1">IF(AND($A725&lt;&gt;"",Z$9&lt;&gt;""),IF(HLOOKUP(Z$9,'Feuille1-Catégories'!$C$1:$G$2,2,FALSE)="OUI",Z$3,IF(HLOOKUP(Z$9,'Feuille1-Catégories'!$C$1:$G$3,3,FALSE)="OUI",OFFSET(Z$3,MOD(QUOTIENT(ROW()-ROW($A$20),'Feuille1-Catégories'!$B$6/Z$6),Z$5),0),"")),"")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26" spans="1:26" ht="17" x14ac:dyDescent="0.2">
      <c r="A726" s="21" t="str">
        <f>IF(ROW()-ROW($A$19)&gt;'Feuille1-Catégories'!$B$6,"",ROW()-ROW($A$19))</f>
        <v/>
      </c>
      <c r="B726" s="33" t="str">
        <f t="shared" si="34"/>
        <v/>
      </c>
      <c r="C726" s="10" t="str">
        <f t="shared" si="35"/>
        <v/>
      </c>
      <c r="D726" s="10" t="str">
        <f>IF('Feuille3-Coût de production'!D726&lt;&gt;"",'Feuille3-Coût de production'!D726,"")</f>
        <v/>
      </c>
      <c r="E726" s="10" t="str">
        <f t="shared" si="36"/>
        <v/>
      </c>
      <c r="F726" s="7" t="str">
        <f ca="1">IF(AND($A726&lt;&gt;"",F$9&lt;&gt;""),IF(HLOOKUP(F$9,'Feuille1-Catégories'!$C$1:$G$2,2,FALSE)="OUI",F$3,IF(HLOOKUP(F$9,'Feuille1-Catégories'!$C$1:$G$3,3,FALSE)="OUI",OFFSET(F$3,MOD(QUOTIENT(ROW()-ROW($A$20),'Feuille1-Catégories'!$B$6/F$6),F$5),0),IF(MOD($A726-1-F$10,'Feuille1-Catégories'!$F$5+1)=0,F$3,""))),"")</f>
        <v/>
      </c>
      <c r="G726" s="7" t="str">
        <f ca="1">IF(AND($A726&lt;&gt;"",G$9&lt;&gt;""),IF(HLOOKUP(G$9,'Feuille1-Catégories'!$C$1:$G$2,2,FALSE)="OUI",G$3,IF(HLOOKUP(G$9,'Feuille1-Catégories'!$C$1:$G$3,3,FALSE)="OUI",OFFSET(G$3,MOD(QUOTIENT(ROW()-ROW($A$20),'Feuille1-Catégories'!$B$6/G$6),G$5),0),IF(MOD($A726-1-G$10,'Feuille1-Catégories'!$F$5+1)=0,G$3,""))),"")</f>
        <v/>
      </c>
      <c r="H726" s="7" t="str">
        <f ca="1">IF(AND($A726&lt;&gt;"",H$9&lt;&gt;""),IF(HLOOKUP(H$9,'Feuille1-Catégories'!$C$1:$G$2,2,FALSE)="OUI",H$3,IF(HLOOKUP(H$9,'Feuille1-Catégories'!$C$1:$G$3,3,FALSE)="OUI",OFFSET(H$3,MOD(QUOTIENT(ROW()-ROW($A$20),'Feuille1-Catégories'!$B$6/H$6),H$5),0),IF(MOD($A726-1-H$10,'Feuille1-Catégories'!$F$5+1)=0,H$3,""))),"")</f>
        <v/>
      </c>
      <c r="I726" s="7" t="str">
        <f ca="1">IF(AND($A726&lt;&gt;"",I$9&lt;&gt;""),IF(HLOOKUP(I$9,'Feuille1-Catégories'!$C$1:$G$2,2,FALSE)="OUI",I$3,IF(HLOOKUP(I$9,'Feuille1-Catégories'!$C$1:$G$3,3,FALSE)="OUI",OFFSET(I$3,MOD(QUOTIENT(ROW()-ROW($A$20),'Feuille1-Catégories'!$B$6/I$6),I$5),0),IF(MOD($A726-1-I$10,'Feuille1-Catégories'!$F$5+1)=0,I$3,""))),"")</f>
        <v/>
      </c>
      <c r="J726" s="7" t="str">
        <f ca="1">IF(AND($A726&lt;&gt;"",J$9&lt;&gt;""),IF(HLOOKUP(J$9,'Feuille1-Catégories'!$C$1:$G$2,2,FALSE)="OUI",J$3,IF(HLOOKUP(J$9,'Feuille1-Catégories'!$C$1:$G$3,3,FALSE)="OUI",OFFSET(J$3,MOD(QUOTIENT(ROW()-ROW($A$20),'Feuille1-Catégories'!$B$6/J$6),J$5),0),IF(MOD($A726-1-J$10,'Feuille1-Catégories'!$F$5+1)=0,J$3,""))),"")</f>
        <v/>
      </c>
      <c r="K726" s="7" t="str">
        <f ca="1">IF(AND($A726&lt;&gt;"",K$9&lt;&gt;""),IF(HLOOKUP(K$9,'Feuille1-Catégories'!$C$1:$G$2,2,FALSE)="OUI",K$3,IF(HLOOKUP(K$9,'Feuille1-Catégories'!$C$1:$G$3,3,FALSE)="OUI",OFFSET(K$3,MOD(QUOTIENT(ROW()-ROW($A$20),'Feuille1-Catégories'!$B$6/K$6),K$5),0),IF(MOD($A726-1-K$10,'Feuille1-Catégories'!$F$5+1)=0,K$3,""))),"")</f>
        <v/>
      </c>
      <c r="L726" s="7" t="str">
        <f ca="1">IF(AND($A726&lt;&gt;"",L$9&lt;&gt;""),IF(HLOOKUP(L$9,'Feuille1-Catégories'!$C$1:$G$2,2,FALSE)="OUI",L$3,IF(HLOOKUP(L$9,'Feuille1-Catégories'!$C$1:$G$3,3,FALSE)="OUI",OFFSET(L$3,MOD(QUOTIENT(ROW()-ROW($A$20),'Feuille1-Catégories'!$B$6/L$6),L$5),0),IF(MOD($A726-1-L$10,'Feuille1-Catégories'!$F$5+1)=0,L$3,""))),"")</f>
        <v/>
      </c>
      <c r="M726" s="7" t="str">
        <f ca="1">IF(AND($A726&lt;&gt;"",M$9&lt;&gt;""),IF(HLOOKUP(M$9,'Feuille1-Catégories'!$C$1:$G$2,2,FALSE)="OUI",M$3,IF(HLOOKUP(M$9,'Feuille1-Catégories'!$C$1:$G$3,3,FALSE)="OUI",OFFSET(M$3,MOD(QUOTIENT(ROW()-ROW($A$20),'Feuille1-Catégories'!$B$6/M$6),M$5),0),IF(MOD($A726-1-M$10,'Feuille1-Catégories'!$F$5+1)=0,M$3,""))),"")</f>
        <v/>
      </c>
      <c r="N726" s="7" t="str">
        <f ca="1">IF(AND($A726&lt;&gt;"",N$9&lt;&gt;""),IF(HLOOKUP(N$9,'Feuille1-Catégories'!$C$1:$G$2,2,FALSE)="OUI",N$3,IF(HLOOKUP(N$9,'Feuille1-Catégories'!$C$1:$G$3,3,FALSE)="OUI",OFFSET(N$3,MOD(QUOTIENT(ROW()-ROW($A$20),'Feuille1-Catégories'!$B$6/N$6),N$5),0),IF(MOD($A726-1-N$10,'Feuille1-Catégories'!$F$5+1)=0,N$3,""))),"")</f>
        <v/>
      </c>
      <c r="O726" s="7" t="str">
        <f ca="1">IF(AND($A726&lt;&gt;"",O$9&lt;&gt;""),IF(HLOOKUP(O$9,'Feuille1-Catégories'!$C$1:$G$2,2,FALSE)="OUI",O$3,IF(HLOOKUP(O$9,'Feuille1-Catégories'!$C$1:$G$3,3,FALSE)="OUI",OFFSET(O$3,MOD(QUOTIENT(ROW()-ROW($A$20),'Feuille1-Catégories'!$B$6/O$6),O$5),0),IF(MOD($A726-1-O$10,'Feuille1-Catégories'!$F$5+1)=0,O$3,""))),"")</f>
        <v/>
      </c>
      <c r="P726" s="7" t="str">
        <f ca="1">IF(AND($A726&lt;&gt;"",P$9&lt;&gt;""),IF(HLOOKUP(P$9,'Feuille1-Catégories'!$C$1:$G$2,2,FALSE)="OUI",P$3,IF(HLOOKUP(P$9,'Feuille1-Catégories'!$C$1:$G$3,3,FALSE)="OUI",OFFSET(P$3,MOD(QUOTIENT(ROW()-ROW($A$20),'Feuille1-Catégories'!$B$6/P$6),P$5),0),IF(MOD($A726-1-P$10,'Feuille1-Catégories'!$F$5+1)=0,P$3,""))),"")</f>
        <v/>
      </c>
      <c r="Q726" s="7" t="str">
        <f ca="1">IF(AND($A726&lt;&gt;"",Q$9&lt;&gt;""),IF(HLOOKUP(Q$9,'Feuille1-Catégories'!$C$1:$G$2,2,FALSE)="OUI",Q$3,IF(HLOOKUP(Q$9,'Feuille1-Catégories'!$C$1:$G$3,3,FALSE)="OUI",OFFSET(Q$3,MOD(QUOTIENT(ROW()-ROW($A$20),'Feuille1-Catégories'!$B$6/Q$6),Q$5),0),IF(MOD($A726-1-Q$10,'Feuille1-Catégories'!$F$5+1)=0,Q$3,""))),"")</f>
        <v/>
      </c>
      <c r="R726" s="7" t="str">
        <f ca="1">IF(AND($A726&lt;&gt;"",R$9&lt;&gt;""),IF(HLOOKUP(R$9,'Feuille1-Catégories'!$C$1:$G$2,2,FALSE)="OUI",R$3,IF(HLOOKUP(R$9,'Feuille1-Catégories'!$C$1:$G$3,3,FALSE)="OUI",OFFSET(R$3,MOD(QUOTIENT(ROW()-ROW($A$20),'Feuille1-Catégories'!$B$6/R$6),R$5),0),IF(MOD($A726-1-R$10,'Feuille1-Catégories'!$F$5+1)=0,R$3,""))),"")</f>
        <v/>
      </c>
      <c r="S726" s="7" t="str">
        <f ca="1">IF(AND($A726&lt;&gt;"",S$9&lt;&gt;""),IF(HLOOKUP(S$9,'Feuille1-Catégories'!$C$1:$G$2,2,FALSE)="OUI",S$3,IF(HLOOKUP(S$9,'Feuille1-Catégories'!$C$1:$G$3,3,FALSE)="OUI",OFFSET(S$3,MOD(QUOTIENT(ROW()-ROW($A$20),'Feuille1-Catégories'!$B$6/S$6),S$5),0),IF(MOD($A726-1-S$10,'Feuille1-Catégories'!$F$5+1)=0,S$3,""))),"")</f>
        <v/>
      </c>
      <c r="T726" s="7" t="str">
        <f ca="1">IF(AND($A726&lt;&gt;"",T$9&lt;&gt;""),IF(HLOOKUP(T$9,'Feuille1-Catégories'!$C$1:$G$2,2,FALSE)="OUI",T$3,IF(HLOOKUP(T$9,'Feuille1-Catégories'!$C$1:$G$3,3,FALSE)="OUI",OFFSET(T$3,MOD(QUOTIENT(ROW()-ROW($A$20),'Feuille1-Catégories'!$B$6/T$6),T$5),0),IF(MOD($A726-1-T$10,'Feuille1-Catégories'!$F$5+1)=0,T$3,""))),"")</f>
        <v/>
      </c>
      <c r="U726" s="7" t="str">
        <f ca="1">IF(AND($A726&lt;&gt;"",U$9&lt;&gt;""),IF(HLOOKUP(U$9,'Feuille1-Catégories'!$C$1:$G$2,2,FALSE)="OUI",U$3,IF(HLOOKUP(U$9,'Feuille1-Catégories'!$C$1:$G$3,3,FALSE)="OUI",OFFSET(U$3,MOD(QUOTIENT(ROW()-ROW($A$20),'Feuille1-Catégories'!$B$6/U$6),U$5),0),IF(MOD($A726-1-U$10,'Feuille1-Catégories'!$F$5+1)=0,U$3,""))),"")</f>
        <v/>
      </c>
      <c r="V726" s="7" t="str">
        <f ca="1">IF(AND($A726&lt;&gt;"",V$9&lt;&gt;""),IF(HLOOKUP(V$9,'Feuille1-Catégories'!$C$1:$G$2,2,FALSE)="OUI",V$3,IF(HLOOKUP(V$9,'Feuille1-Catégories'!$C$1:$G$3,3,FALSE)="OUI",OFFSET(V$3,MOD(QUOTIENT(ROW()-ROW($A$20),'Feuille1-Catégories'!$B$6/V$6),V$5),0),IF(MOD($A726-1-V$10,'Feuille1-Catégories'!$F$5+1)=0,V$3,""))),"")</f>
        <v/>
      </c>
      <c r="W726" s="7" t="str">
        <f ca="1">IF(AND($A726&lt;&gt;"",W$9&lt;&gt;""),IF(HLOOKUP(W$9,'Feuille1-Catégories'!$C$1:$G$2,2,FALSE)="OUI",W$3,IF(HLOOKUP(W$9,'Feuille1-Catégories'!$C$1:$G$3,3,FALSE)="OUI",OFFSET(W$3,MOD(QUOTIENT(ROW()-ROW($A$20),'Feuille1-Catégories'!$B$6/W$6),W$5),0),IF(MOD($A726-1-W$10,'Feuille1-Catégories'!$F$5+1)=0,W$3,""))),"")</f>
        <v/>
      </c>
      <c r="X726" s="7" t="str">
        <f ca="1">IF(AND($A726&lt;&gt;"",X$9&lt;&gt;""),IF(HLOOKUP(X$9,'Feuille1-Catégories'!$C$1:$G$2,2,FALSE)="OUI",X$3,IF(HLOOKUP(X$9,'Feuille1-Catégories'!$C$1:$G$3,3,FALSE)="OUI",OFFSET(X$3,MOD(QUOTIENT(ROW()-ROW($A$20),'Feuille1-Catégories'!$B$6/X$6),X$5),0),IF(MOD($A726-1-X$10,'Feuille1-Catégories'!$F$5+1)=0,X$3,""))),"")</f>
        <v/>
      </c>
      <c r="Y726" s="7" t="str">
        <f ca="1">IF(AND($A726&lt;&gt;"",Y$9&lt;&gt;""),IF(HLOOKUP(Y$9,'Feuille1-Catégories'!$C$1:$G$2,2,FALSE)="OUI",Y$3,IF(HLOOKUP(Y$9,'Feuille1-Catégories'!$C$1:$G$3,3,FALSE)="OUI",OFFSET(Y$3,MOD(QUOTIENT(ROW()-ROW($A$20),'Feuille1-Catégories'!$B$6/Y$6),Y$5),0),IF(MOD($A726-1-Y$10,'Feuille1-Catégories'!$F$5+1)=0,Y$3,""))),"")</f>
        <v/>
      </c>
      <c r="Z726" s="7" t="str">
        <f ca="1">IF(AND($A726&lt;&gt;"",Z$9&lt;&gt;""),IF(HLOOKUP(Z$9,'Feuille1-Catégories'!$C$1:$G$2,2,FALSE)="OUI",Z$3,IF(HLOOKUP(Z$9,'Feuille1-Catégories'!$C$1:$G$3,3,FALSE)="OUI",OFFSET(Z$3,MOD(QUOTIENT(ROW()-ROW($A$20),'Feuille1-Catégories'!$B$6/Z$6),Z$5),0),"")),"")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27" spans="1:26" ht="17" x14ac:dyDescent="0.2">
      <c r="A727" s="21" t="str">
        <f>IF(ROW()-ROW($A$19)&gt;'Feuille1-Catégories'!$B$6,"",ROW()-ROW($A$19))</f>
        <v/>
      </c>
      <c r="B727" s="33" t="str">
        <f t="shared" si="34"/>
        <v/>
      </c>
      <c r="C727" s="10" t="str">
        <f t="shared" si="35"/>
        <v/>
      </c>
      <c r="D727" s="10" t="str">
        <f>IF('Feuille3-Coût de production'!D727&lt;&gt;"",'Feuille3-Coût de production'!D727,"")</f>
        <v/>
      </c>
      <c r="E727" s="10" t="str">
        <f t="shared" si="36"/>
        <v/>
      </c>
      <c r="F727" s="7" t="str">
        <f ca="1">IF(AND($A727&lt;&gt;"",F$9&lt;&gt;""),IF(HLOOKUP(F$9,'Feuille1-Catégories'!$C$1:$G$2,2,FALSE)="OUI",F$3,IF(HLOOKUP(F$9,'Feuille1-Catégories'!$C$1:$G$3,3,FALSE)="OUI",OFFSET(F$3,MOD(QUOTIENT(ROW()-ROW($A$20),'Feuille1-Catégories'!$B$6/F$6),F$5),0),IF(MOD($A727-1-F$10,'Feuille1-Catégories'!$F$5+1)=0,F$3,""))),"")</f>
        <v/>
      </c>
      <c r="G727" s="7" t="str">
        <f ca="1">IF(AND($A727&lt;&gt;"",G$9&lt;&gt;""),IF(HLOOKUP(G$9,'Feuille1-Catégories'!$C$1:$G$2,2,FALSE)="OUI",G$3,IF(HLOOKUP(G$9,'Feuille1-Catégories'!$C$1:$G$3,3,FALSE)="OUI",OFFSET(G$3,MOD(QUOTIENT(ROW()-ROW($A$20),'Feuille1-Catégories'!$B$6/G$6),G$5),0),IF(MOD($A727-1-G$10,'Feuille1-Catégories'!$F$5+1)=0,G$3,""))),"")</f>
        <v/>
      </c>
      <c r="H727" s="7" t="str">
        <f ca="1">IF(AND($A727&lt;&gt;"",H$9&lt;&gt;""),IF(HLOOKUP(H$9,'Feuille1-Catégories'!$C$1:$G$2,2,FALSE)="OUI",H$3,IF(HLOOKUP(H$9,'Feuille1-Catégories'!$C$1:$G$3,3,FALSE)="OUI",OFFSET(H$3,MOD(QUOTIENT(ROW()-ROW($A$20),'Feuille1-Catégories'!$B$6/H$6),H$5),0),IF(MOD($A727-1-H$10,'Feuille1-Catégories'!$F$5+1)=0,H$3,""))),"")</f>
        <v/>
      </c>
      <c r="I727" s="7" t="str">
        <f ca="1">IF(AND($A727&lt;&gt;"",I$9&lt;&gt;""),IF(HLOOKUP(I$9,'Feuille1-Catégories'!$C$1:$G$2,2,FALSE)="OUI",I$3,IF(HLOOKUP(I$9,'Feuille1-Catégories'!$C$1:$G$3,3,FALSE)="OUI",OFFSET(I$3,MOD(QUOTIENT(ROW()-ROW($A$20),'Feuille1-Catégories'!$B$6/I$6),I$5),0),IF(MOD($A727-1-I$10,'Feuille1-Catégories'!$F$5+1)=0,I$3,""))),"")</f>
        <v/>
      </c>
      <c r="J727" s="7" t="str">
        <f ca="1">IF(AND($A727&lt;&gt;"",J$9&lt;&gt;""),IF(HLOOKUP(J$9,'Feuille1-Catégories'!$C$1:$G$2,2,FALSE)="OUI",J$3,IF(HLOOKUP(J$9,'Feuille1-Catégories'!$C$1:$G$3,3,FALSE)="OUI",OFFSET(J$3,MOD(QUOTIENT(ROW()-ROW($A$20),'Feuille1-Catégories'!$B$6/J$6),J$5),0),IF(MOD($A727-1-J$10,'Feuille1-Catégories'!$F$5+1)=0,J$3,""))),"")</f>
        <v/>
      </c>
      <c r="K727" s="7" t="str">
        <f ca="1">IF(AND($A727&lt;&gt;"",K$9&lt;&gt;""),IF(HLOOKUP(K$9,'Feuille1-Catégories'!$C$1:$G$2,2,FALSE)="OUI",K$3,IF(HLOOKUP(K$9,'Feuille1-Catégories'!$C$1:$G$3,3,FALSE)="OUI",OFFSET(K$3,MOD(QUOTIENT(ROW()-ROW($A$20),'Feuille1-Catégories'!$B$6/K$6),K$5),0),IF(MOD($A727-1-K$10,'Feuille1-Catégories'!$F$5+1)=0,K$3,""))),"")</f>
        <v/>
      </c>
      <c r="L727" s="7" t="str">
        <f ca="1">IF(AND($A727&lt;&gt;"",L$9&lt;&gt;""),IF(HLOOKUP(L$9,'Feuille1-Catégories'!$C$1:$G$2,2,FALSE)="OUI",L$3,IF(HLOOKUP(L$9,'Feuille1-Catégories'!$C$1:$G$3,3,FALSE)="OUI",OFFSET(L$3,MOD(QUOTIENT(ROW()-ROW($A$20),'Feuille1-Catégories'!$B$6/L$6),L$5),0),IF(MOD($A727-1-L$10,'Feuille1-Catégories'!$F$5+1)=0,L$3,""))),"")</f>
        <v/>
      </c>
      <c r="M727" s="7" t="str">
        <f ca="1">IF(AND($A727&lt;&gt;"",M$9&lt;&gt;""),IF(HLOOKUP(M$9,'Feuille1-Catégories'!$C$1:$G$2,2,FALSE)="OUI",M$3,IF(HLOOKUP(M$9,'Feuille1-Catégories'!$C$1:$G$3,3,FALSE)="OUI",OFFSET(M$3,MOD(QUOTIENT(ROW()-ROW($A$20),'Feuille1-Catégories'!$B$6/M$6),M$5),0),IF(MOD($A727-1-M$10,'Feuille1-Catégories'!$F$5+1)=0,M$3,""))),"")</f>
        <v/>
      </c>
      <c r="N727" s="7" t="str">
        <f ca="1">IF(AND($A727&lt;&gt;"",N$9&lt;&gt;""),IF(HLOOKUP(N$9,'Feuille1-Catégories'!$C$1:$G$2,2,FALSE)="OUI",N$3,IF(HLOOKUP(N$9,'Feuille1-Catégories'!$C$1:$G$3,3,FALSE)="OUI",OFFSET(N$3,MOD(QUOTIENT(ROW()-ROW($A$20),'Feuille1-Catégories'!$B$6/N$6),N$5),0),IF(MOD($A727-1-N$10,'Feuille1-Catégories'!$F$5+1)=0,N$3,""))),"")</f>
        <v/>
      </c>
      <c r="O727" s="7" t="str">
        <f ca="1">IF(AND($A727&lt;&gt;"",O$9&lt;&gt;""),IF(HLOOKUP(O$9,'Feuille1-Catégories'!$C$1:$G$2,2,FALSE)="OUI",O$3,IF(HLOOKUP(O$9,'Feuille1-Catégories'!$C$1:$G$3,3,FALSE)="OUI",OFFSET(O$3,MOD(QUOTIENT(ROW()-ROW($A$20),'Feuille1-Catégories'!$B$6/O$6),O$5),0),IF(MOD($A727-1-O$10,'Feuille1-Catégories'!$F$5+1)=0,O$3,""))),"")</f>
        <v/>
      </c>
      <c r="P727" s="7" t="str">
        <f ca="1">IF(AND($A727&lt;&gt;"",P$9&lt;&gt;""),IF(HLOOKUP(P$9,'Feuille1-Catégories'!$C$1:$G$2,2,FALSE)="OUI",P$3,IF(HLOOKUP(P$9,'Feuille1-Catégories'!$C$1:$G$3,3,FALSE)="OUI",OFFSET(P$3,MOD(QUOTIENT(ROW()-ROW($A$20),'Feuille1-Catégories'!$B$6/P$6),P$5),0),IF(MOD($A727-1-P$10,'Feuille1-Catégories'!$F$5+1)=0,P$3,""))),"")</f>
        <v/>
      </c>
      <c r="Q727" s="7" t="str">
        <f ca="1">IF(AND($A727&lt;&gt;"",Q$9&lt;&gt;""),IF(HLOOKUP(Q$9,'Feuille1-Catégories'!$C$1:$G$2,2,FALSE)="OUI",Q$3,IF(HLOOKUP(Q$9,'Feuille1-Catégories'!$C$1:$G$3,3,FALSE)="OUI",OFFSET(Q$3,MOD(QUOTIENT(ROW()-ROW($A$20),'Feuille1-Catégories'!$B$6/Q$6),Q$5),0),IF(MOD($A727-1-Q$10,'Feuille1-Catégories'!$F$5+1)=0,Q$3,""))),"")</f>
        <v/>
      </c>
      <c r="R727" s="7" t="str">
        <f ca="1">IF(AND($A727&lt;&gt;"",R$9&lt;&gt;""),IF(HLOOKUP(R$9,'Feuille1-Catégories'!$C$1:$G$2,2,FALSE)="OUI",R$3,IF(HLOOKUP(R$9,'Feuille1-Catégories'!$C$1:$G$3,3,FALSE)="OUI",OFFSET(R$3,MOD(QUOTIENT(ROW()-ROW($A$20),'Feuille1-Catégories'!$B$6/R$6),R$5),0),IF(MOD($A727-1-R$10,'Feuille1-Catégories'!$F$5+1)=0,R$3,""))),"")</f>
        <v/>
      </c>
      <c r="S727" s="7" t="str">
        <f ca="1">IF(AND($A727&lt;&gt;"",S$9&lt;&gt;""),IF(HLOOKUP(S$9,'Feuille1-Catégories'!$C$1:$G$2,2,FALSE)="OUI",S$3,IF(HLOOKUP(S$9,'Feuille1-Catégories'!$C$1:$G$3,3,FALSE)="OUI",OFFSET(S$3,MOD(QUOTIENT(ROW()-ROW($A$20),'Feuille1-Catégories'!$B$6/S$6),S$5),0),IF(MOD($A727-1-S$10,'Feuille1-Catégories'!$F$5+1)=0,S$3,""))),"")</f>
        <v/>
      </c>
      <c r="T727" s="7" t="str">
        <f ca="1">IF(AND($A727&lt;&gt;"",T$9&lt;&gt;""),IF(HLOOKUP(T$9,'Feuille1-Catégories'!$C$1:$G$2,2,FALSE)="OUI",T$3,IF(HLOOKUP(T$9,'Feuille1-Catégories'!$C$1:$G$3,3,FALSE)="OUI",OFFSET(T$3,MOD(QUOTIENT(ROW()-ROW($A$20),'Feuille1-Catégories'!$B$6/T$6),T$5),0),IF(MOD($A727-1-T$10,'Feuille1-Catégories'!$F$5+1)=0,T$3,""))),"")</f>
        <v/>
      </c>
      <c r="U727" s="7" t="str">
        <f ca="1">IF(AND($A727&lt;&gt;"",U$9&lt;&gt;""),IF(HLOOKUP(U$9,'Feuille1-Catégories'!$C$1:$G$2,2,FALSE)="OUI",U$3,IF(HLOOKUP(U$9,'Feuille1-Catégories'!$C$1:$G$3,3,FALSE)="OUI",OFFSET(U$3,MOD(QUOTIENT(ROW()-ROW($A$20),'Feuille1-Catégories'!$B$6/U$6),U$5),0),IF(MOD($A727-1-U$10,'Feuille1-Catégories'!$F$5+1)=0,U$3,""))),"")</f>
        <v/>
      </c>
      <c r="V727" s="7" t="str">
        <f ca="1">IF(AND($A727&lt;&gt;"",V$9&lt;&gt;""),IF(HLOOKUP(V$9,'Feuille1-Catégories'!$C$1:$G$2,2,FALSE)="OUI",V$3,IF(HLOOKUP(V$9,'Feuille1-Catégories'!$C$1:$G$3,3,FALSE)="OUI",OFFSET(V$3,MOD(QUOTIENT(ROW()-ROW($A$20),'Feuille1-Catégories'!$B$6/V$6),V$5),0),IF(MOD($A727-1-V$10,'Feuille1-Catégories'!$F$5+1)=0,V$3,""))),"")</f>
        <v/>
      </c>
      <c r="W727" s="7" t="str">
        <f ca="1">IF(AND($A727&lt;&gt;"",W$9&lt;&gt;""),IF(HLOOKUP(W$9,'Feuille1-Catégories'!$C$1:$G$2,2,FALSE)="OUI",W$3,IF(HLOOKUP(W$9,'Feuille1-Catégories'!$C$1:$G$3,3,FALSE)="OUI",OFFSET(W$3,MOD(QUOTIENT(ROW()-ROW($A$20),'Feuille1-Catégories'!$B$6/W$6),W$5),0),IF(MOD($A727-1-W$10,'Feuille1-Catégories'!$F$5+1)=0,W$3,""))),"")</f>
        <v/>
      </c>
      <c r="X727" s="7" t="str">
        <f ca="1">IF(AND($A727&lt;&gt;"",X$9&lt;&gt;""),IF(HLOOKUP(X$9,'Feuille1-Catégories'!$C$1:$G$2,2,FALSE)="OUI",X$3,IF(HLOOKUP(X$9,'Feuille1-Catégories'!$C$1:$G$3,3,FALSE)="OUI",OFFSET(X$3,MOD(QUOTIENT(ROW()-ROW($A$20),'Feuille1-Catégories'!$B$6/X$6),X$5),0),IF(MOD($A727-1-X$10,'Feuille1-Catégories'!$F$5+1)=0,X$3,""))),"")</f>
        <v/>
      </c>
      <c r="Y727" s="7" t="str">
        <f ca="1">IF(AND($A727&lt;&gt;"",Y$9&lt;&gt;""),IF(HLOOKUP(Y$9,'Feuille1-Catégories'!$C$1:$G$2,2,FALSE)="OUI",Y$3,IF(HLOOKUP(Y$9,'Feuille1-Catégories'!$C$1:$G$3,3,FALSE)="OUI",OFFSET(Y$3,MOD(QUOTIENT(ROW()-ROW($A$20),'Feuille1-Catégories'!$B$6/Y$6),Y$5),0),IF(MOD($A727-1-Y$10,'Feuille1-Catégories'!$F$5+1)=0,Y$3,""))),"")</f>
        <v/>
      </c>
      <c r="Z727" s="7" t="str">
        <f ca="1">IF(AND($A727&lt;&gt;"",Z$9&lt;&gt;""),IF(HLOOKUP(Z$9,'Feuille1-Catégories'!$C$1:$G$2,2,FALSE)="OUI",Z$3,IF(HLOOKUP(Z$9,'Feuille1-Catégories'!$C$1:$G$3,3,FALSE)="OUI",OFFSET(Z$3,MOD(QUOTIENT(ROW()-ROW($A$20),'Feuille1-Catégories'!$B$6/Z$6),Z$5),0),"")),"")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28" spans="1:26" ht="17" x14ac:dyDescent="0.2">
      <c r="A728" s="21" t="str">
        <f>IF(ROW()-ROW($A$19)&gt;'Feuille1-Catégories'!$B$6,"",ROW()-ROW($A$19))</f>
        <v/>
      </c>
      <c r="B728" s="33" t="str">
        <f t="shared" si="34"/>
        <v/>
      </c>
      <c r="C728" s="10" t="str">
        <f t="shared" si="35"/>
        <v/>
      </c>
      <c r="D728" s="10" t="str">
        <f>IF('Feuille3-Coût de production'!D728&lt;&gt;"",'Feuille3-Coût de production'!D728,"")</f>
        <v/>
      </c>
      <c r="E728" s="10" t="str">
        <f t="shared" si="36"/>
        <v/>
      </c>
      <c r="F728" s="7" t="str">
        <f ca="1">IF(AND($A728&lt;&gt;"",F$9&lt;&gt;""),IF(HLOOKUP(F$9,'Feuille1-Catégories'!$C$1:$G$2,2,FALSE)="OUI",F$3,IF(HLOOKUP(F$9,'Feuille1-Catégories'!$C$1:$G$3,3,FALSE)="OUI",OFFSET(F$3,MOD(QUOTIENT(ROW()-ROW($A$20),'Feuille1-Catégories'!$B$6/F$6),F$5),0),IF(MOD($A728-1-F$10,'Feuille1-Catégories'!$F$5+1)=0,F$3,""))),"")</f>
        <v/>
      </c>
      <c r="G728" s="7" t="str">
        <f ca="1">IF(AND($A728&lt;&gt;"",G$9&lt;&gt;""),IF(HLOOKUP(G$9,'Feuille1-Catégories'!$C$1:$G$2,2,FALSE)="OUI",G$3,IF(HLOOKUP(G$9,'Feuille1-Catégories'!$C$1:$G$3,3,FALSE)="OUI",OFFSET(G$3,MOD(QUOTIENT(ROW()-ROW($A$20),'Feuille1-Catégories'!$B$6/G$6),G$5),0),IF(MOD($A728-1-G$10,'Feuille1-Catégories'!$F$5+1)=0,G$3,""))),"")</f>
        <v/>
      </c>
      <c r="H728" s="7" t="str">
        <f ca="1">IF(AND($A728&lt;&gt;"",H$9&lt;&gt;""),IF(HLOOKUP(H$9,'Feuille1-Catégories'!$C$1:$G$2,2,FALSE)="OUI",H$3,IF(HLOOKUP(H$9,'Feuille1-Catégories'!$C$1:$G$3,3,FALSE)="OUI",OFFSET(H$3,MOD(QUOTIENT(ROW()-ROW($A$20),'Feuille1-Catégories'!$B$6/H$6),H$5),0),IF(MOD($A728-1-H$10,'Feuille1-Catégories'!$F$5+1)=0,H$3,""))),"")</f>
        <v/>
      </c>
      <c r="I728" s="7" t="str">
        <f ca="1">IF(AND($A728&lt;&gt;"",I$9&lt;&gt;""),IF(HLOOKUP(I$9,'Feuille1-Catégories'!$C$1:$G$2,2,FALSE)="OUI",I$3,IF(HLOOKUP(I$9,'Feuille1-Catégories'!$C$1:$G$3,3,FALSE)="OUI",OFFSET(I$3,MOD(QUOTIENT(ROW()-ROW($A$20),'Feuille1-Catégories'!$B$6/I$6),I$5),0),IF(MOD($A728-1-I$10,'Feuille1-Catégories'!$F$5+1)=0,I$3,""))),"")</f>
        <v/>
      </c>
      <c r="J728" s="7" t="str">
        <f ca="1">IF(AND($A728&lt;&gt;"",J$9&lt;&gt;""),IF(HLOOKUP(J$9,'Feuille1-Catégories'!$C$1:$G$2,2,FALSE)="OUI",J$3,IF(HLOOKUP(J$9,'Feuille1-Catégories'!$C$1:$G$3,3,FALSE)="OUI",OFFSET(J$3,MOD(QUOTIENT(ROW()-ROW($A$20),'Feuille1-Catégories'!$B$6/J$6),J$5),0),IF(MOD($A728-1-J$10,'Feuille1-Catégories'!$F$5+1)=0,J$3,""))),"")</f>
        <v/>
      </c>
      <c r="K728" s="7" t="str">
        <f ca="1">IF(AND($A728&lt;&gt;"",K$9&lt;&gt;""),IF(HLOOKUP(K$9,'Feuille1-Catégories'!$C$1:$G$2,2,FALSE)="OUI",K$3,IF(HLOOKUP(K$9,'Feuille1-Catégories'!$C$1:$G$3,3,FALSE)="OUI",OFFSET(K$3,MOD(QUOTIENT(ROW()-ROW($A$20),'Feuille1-Catégories'!$B$6/K$6),K$5),0),IF(MOD($A728-1-K$10,'Feuille1-Catégories'!$F$5+1)=0,K$3,""))),"")</f>
        <v/>
      </c>
      <c r="L728" s="7" t="str">
        <f ca="1">IF(AND($A728&lt;&gt;"",L$9&lt;&gt;""),IF(HLOOKUP(L$9,'Feuille1-Catégories'!$C$1:$G$2,2,FALSE)="OUI",L$3,IF(HLOOKUP(L$9,'Feuille1-Catégories'!$C$1:$G$3,3,FALSE)="OUI",OFFSET(L$3,MOD(QUOTIENT(ROW()-ROW($A$20),'Feuille1-Catégories'!$B$6/L$6),L$5),0),IF(MOD($A728-1-L$10,'Feuille1-Catégories'!$F$5+1)=0,L$3,""))),"")</f>
        <v/>
      </c>
      <c r="M728" s="7" t="str">
        <f ca="1">IF(AND($A728&lt;&gt;"",M$9&lt;&gt;""),IF(HLOOKUP(M$9,'Feuille1-Catégories'!$C$1:$G$2,2,FALSE)="OUI",M$3,IF(HLOOKUP(M$9,'Feuille1-Catégories'!$C$1:$G$3,3,FALSE)="OUI",OFFSET(M$3,MOD(QUOTIENT(ROW()-ROW($A$20),'Feuille1-Catégories'!$B$6/M$6),M$5),0),IF(MOD($A728-1-M$10,'Feuille1-Catégories'!$F$5+1)=0,M$3,""))),"")</f>
        <v/>
      </c>
      <c r="N728" s="7" t="str">
        <f ca="1">IF(AND($A728&lt;&gt;"",N$9&lt;&gt;""),IF(HLOOKUP(N$9,'Feuille1-Catégories'!$C$1:$G$2,2,FALSE)="OUI",N$3,IF(HLOOKUP(N$9,'Feuille1-Catégories'!$C$1:$G$3,3,FALSE)="OUI",OFFSET(N$3,MOD(QUOTIENT(ROW()-ROW($A$20),'Feuille1-Catégories'!$B$6/N$6),N$5),0),IF(MOD($A728-1-N$10,'Feuille1-Catégories'!$F$5+1)=0,N$3,""))),"")</f>
        <v/>
      </c>
      <c r="O728" s="7" t="str">
        <f ca="1">IF(AND($A728&lt;&gt;"",O$9&lt;&gt;""),IF(HLOOKUP(O$9,'Feuille1-Catégories'!$C$1:$G$2,2,FALSE)="OUI",O$3,IF(HLOOKUP(O$9,'Feuille1-Catégories'!$C$1:$G$3,3,FALSE)="OUI",OFFSET(O$3,MOD(QUOTIENT(ROW()-ROW($A$20),'Feuille1-Catégories'!$B$6/O$6),O$5),0),IF(MOD($A728-1-O$10,'Feuille1-Catégories'!$F$5+1)=0,O$3,""))),"")</f>
        <v/>
      </c>
      <c r="P728" s="7" t="str">
        <f ca="1">IF(AND($A728&lt;&gt;"",P$9&lt;&gt;""),IF(HLOOKUP(P$9,'Feuille1-Catégories'!$C$1:$G$2,2,FALSE)="OUI",P$3,IF(HLOOKUP(P$9,'Feuille1-Catégories'!$C$1:$G$3,3,FALSE)="OUI",OFFSET(P$3,MOD(QUOTIENT(ROW()-ROW($A$20),'Feuille1-Catégories'!$B$6/P$6),P$5),0),IF(MOD($A728-1-P$10,'Feuille1-Catégories'!$F$5+1)=0,P$3,""))),"")</f>
        <v/>
      </c>
      <c r="Q728" s="7" t="str">
        <f ca="1">IF(AND($A728&lt;&gt;"",Q$9&lt;&gt;""),IF(HLOOKUP(Q$9,'Feuille1-Catégories'!$C$1:$G$2,2,FALSE)="OUI",Q$3,IF(HLOOKUP(Q$9,'Feuille1-Catégories'!$C$1:$G$3,3,FALSE)="OUI",OFFSET(Q$3,MOD(QUOTIENT(ROW()-ROW($A$20),'Feuille1-Catégories'!$B$6/Q$6),Q$5),0),IF(MOD($A728-1-Q$10,'Feuille1-Catégories'!$F$5+1)=0,Q$3,""))),"")</f>
        <v/>
      </c>
      <c r="R728" s="7" t="str">
        <f ca="1">IF(AND($A728&lt;&gt;"",R$9&lt;&gt;""),IF(HLOOKUP(R$9,'Feuille1-Catégories'!$C$1:$G$2,2,FALSE)="OUI",R$3,IF(HLOOKUP(R$9,'Feuille1-Catégories'!$C$1:$G$3,3,FALSE)="OUI",OFFSET(R$3,MOD(QUOTIENT(ROW()-ROW($A$20),'Feuille1-Catégories'!$B$6/R$6),R$5),0),IF(MOD($A728-1-R$10,'Feuille1-Catégories'!$F$5+1)=0,R$3,""))),"")</f>
        <v/>
      </c>
      <c r="S728" s="7" t="str">
        <f ca="1">IF(AND($A728&lt;&gt;"",S$9&lt;&gt;""),IF(HLOOKUP(S$9,'Feuille1-Catégories'!$C$1:$G$2,2,FALSE)="OUI",S$3,IF(HLOOKUP(S$9,'Feuille1-Catégories'!$C$1:$G$3,3,FALSE)="OUI",OFFSET(S$3,MOD(QUOTIENT(ROW()-ROW($A$20),'Feuille1-Catégories'!$B$6/S$6),S$5),0),IF(MOD($A728-1-S$10,'Feuille1-Catégories'!$F$5+1)=0,S$3,""))),"")</f>
        <v/>
      </c>
      <c r="T728" s="7" t="str">
        <f ca="1">IF(AND($A728&lt;&gt;"",T$9&lt;&gt;""),IF(HLOOKUP(T$9,'Feuille1-Catégories'!$C$1:$G$2,2,FALSE)="OUI",T$3,IF(HLOOKUP(T$9,'Feuille1-Catégories'!$C$1:$G$3,3,FALSE)="OUI",OFFSET(T$3,MOD(QUOTIENT(ROW()-ROW($A$20),'Feuille1-Catégories'!$B$6/T$6),T$5),0),IF(MOD($A728-1-T$10,'Feuille1-Catégories'!$F$5+1)=0,T$3,""))),"")</f>
        <v/>
      </c>
      <c r="U728" s="7" t="str">
        <f ca="1">IF(AND($A728&lt;&gt;"",U$9&lt;&gt;""),IF(HLOOKUP(U$9,'Feuille1-Catégories'!$C$1:$G$2,2,FALSE)="OUI",U$3,IF(HLOOKUP(U$9,'Feuille1-Catégories'!$C$1:$G$3,3,FALSE)="OUI",OFFSET(U$3,MOD(QUOTIENT(ROW()-ROW($A$20),'Feuille1-Catégories'!$B$6/U$6),U$5),0),IF(MOD($A728-1-U$10,'Feuille1-Catégories'!$F$5+1)=0,U$3,""))),"")</f>
        <v/>
      </c>
      <c r="V728" s="7" t="str">
        <f ca="1">IF(AND($A728&lt;&gt;"",V$9&lt;&gt;""),IF(HLOOKUP(V$9,'Feuille1-Catégories'!$C$1:$G$2,2,FALSE)="OUI",V$3,IF(HLOOKUP(V$9,'Feuille1-Catégories'!$C$1:$G$3,3,FALSE)="OUI",OFFSET(V$3,MOD(QUOTIENT(ROW()-ROW($A$20),'Feuille1-Catégories'!$B$6/V$6),V$5),0),IF(MOD($A728-1-V$10,'Feuille1-Catégories'!$F$5+1)=0,V$3,""))),"")</f>
        <v/>
      </c>
      <c r="W728" s="7" t="str">
        <f ca="1">IF(AND($A728&lt;&gt;"",W$9&lt;&gt;""),IF(HLOOKUP(W$9,'Feuille1-Catégories'!$C$1:$G$2,2,FALSE)="OUI",W$3,IF(HLOOKUP(W$9,'Feuille1-Catégories'!$C$1:$G$3,3,FALSE)="OUI",OFFSET(W$3,MOD(QUOTIENT(ROW()-ROW($A$20),'Feuille1-Catégories'!$B$6/W$6),W$5),0),IF(MOD($A728-1-W$10,'Feuille1-Catégories'!$F$5+1)=0,W$3,""))),"")</f>
        <v/>
      </c>
      <c r="X728" s="7" t="str">
        <f ca="1">IF(AND($A728&lt;&gt;"",X$9&lt;&gt;""),IF(HLOOKUP(X$9,'Feuille1-Catégories'!$C$1:$G$2,2,FALSE)="OUI",X$3,IF(HLOOKUP(X$9,'Feuille1-Catégories'!$C$1:$G$3,3,FALSE)="OUI",OFFSET(X$3,MOD(QUOTIENT(ROW()-ROW($A$20),'Feuille1-Catégories'!$B$6/X$6),X$5),0),IF(MOD($A728-1-X$10,'Feuille1-Catégories'!$F$5+1)=0,X$3,""))),"")</f>
        <v/>
      </c>
      <c r="Y728" s="7" t="str">
        <f ca="1">IF(AND($A728&lt;&gt;"",Y$9&lt;&gt;""),IF(HLOOKUP(Y$9,'Feuille1-Catégories'!$C$1:$G$2,2,FALSE)="OUI",Y$3,IF(HLOOKUP(Y$9,'Feuille1-Catégories'!$C$1:$G$3,3,FALSE)="OUI",OFFSET(Y$3,MOD(QUOTIENT(ROW()-ROW($A$20),'Feuille1-Catégories'!$B$6/Y$6),Y$5),0),IF(MOD($A728-1-Y$10,'Feuille1-Catégories'!$F$5+1)=0,Y$3,""))),"")</f>
        <v/>
      </c>
      <c r="Z728" s="7" t="str">
        <f ca="1">IF(AND($A728&lt;&gt;"",Z$9&lt;&gt;""),IF(HLOOKUP(Z$9,'Feuille1-Catégories'!$C$1:$G$2,2,FALSE)="OUI",Z$3,IF(HLOOKUP(Z$9,'Feuille1-Catégories'!$C$1:$G$3,3,FALSE)="OUI",OFFSET(Z$3,MOD(QUOTIENT(ROW()-ROW($A$20),'Feuille1-Catégories'!$B$6/Z$6),Z$5),0),"")),"")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29" spans="1:26" ht="17" x14ac:dyDescent="0.2">
      <c r="A729" s="21" t="str">
        <f>IF(ROW()-ROW($A$19)&gt;'Feuille1-Catégories'!$B$6,"",ROW()-ROW($A$19))</f>
        <v/>
      </c>
      <c r="B729" s="33" t="str">
        <f t="shared" si="34"/>
        <v/>
      </c>
      <c r="C729" s="10" t="str">
        <f t="shared" si="35"/>
        <v/>
      </c>
      <c r="D729" s="10" t="str">
        <f>IF('Feuille3-Coût de production'!D729&lt;&gt;"",'Feuille3-Coût de production'!D729,"")</f>
        <v/>
      </c>
      <c r="E729" s="10" t="str">
        <f t="shared" si="36"/>
        <v/>
      </c>
      <c r="F729" s="7" t="str">
        <f ca="1">IF(AND($A729&lt;&gt;"",F$9&lt;&gt;""),IF(HLOOKUP(F$9,'Feuille1-Catégories'!$C$1:$G$2,2,FALSE)="OUI",F$3,IF(HLOOKUP(F$9,'Feuille1-Catégories'!$C$1:$G$3,3,FALSE)="OUI",OFFSET(F$3,MOD(QUOTIENT(ROW()-ROW($A$20),'Feuille1-Catégories'!$B$6/F$6),F$5),0),IF(MOD($A729-1-F$10,'Feuille1-Catégories'!$F$5+1)=0,F$3,""))),"")</f>
        <v/>
      </c>
      <c r="G729" s="7" t="str">
        <f ca="1">IF(AND($A729&lt;&gt;"",G$9&lt;&gt;""),IF(HLOOKUP(G$9,'Feuille1-Catégories'!$C$1:$G$2,2,FALSE)="OUI",G$3,IF(HLOOKUP(G$9,'Feuille1-Catégories'!$C$1:$G$3,3,FALSE)="OUI",OFFSET(G$3,MOD(QUOTIENT(ROW()-ROW($A$20),'Feuille1-Catégories'!$B$6/G$6),G$5),0),IF(MOD($A729-1-G$10,'Feuille1-Catégories'!$F$5+1)=0,G$3,""))),"")</f>
        <v/>
      </c>
      <c r="H729" s="7" t="str">
        <f ca="1">IF(AND($A729&lt;&gt;"",H$9&lt;&gt;""),IF(HLOOKUP(H$9,'Feuille1-Catégories'!$C$1:$G$2,2,FALSE)="OUI",H$3,IF(HLOOKUP(H$9,'Feuille1-Catégories'!$C$1:$G$3,3,FALSE)="OUI",OFFSET(H$3,MOD(QUOTIENT(ROW()-ROW($A$20),'Feuille1-Catégories'!$B$6/H$6),H$5),0),IF(MOD($A729-1-H$10,'Feuille1-Catégories'!$F$5+1)=0,H$3,""))),"")</f>
        <v/>
      </c>
      <c r="I729" s="7" t="str">
        <f ca="1">IF(AND($A729&lt;&gt;"",I$9&lt;&gt;""),IF(HLOOKUP(I$9,'Feuille1-Catégories'!$C$1:$G$2,2,FALSE)="OUI",I$3,IF(HLOOKUP(I$9,'Feuille1-Catégories'!$C$1:$G$3,3,FALSE)="OUI",OFFSET(I$3,MOD(QUOTIENT(ROW()-ROW($A$20),'Feuille1-Catégories'!$B$6/I$6),I$5),0),IF(MOD($A729-1-I$10,'Feuille1-Catégories'!$F$5+1)=0,I$3,""))),"")</f>
        <v/>
      </c>
      <c r="J729" s="7" t="str">
        <f ca="1">IF(AND($A729&lt;&gt;"",J$9&lt;&gt;""),IF(HLOOKUP(J$9,'Feuille1-Catégories'!$C$1:$G$2,2,FALSE)="OUI",J$3,IF(HLOOKUP(J$9,'Feuille1-Catégories'!$C$1:$G$3,3,FALSE)="OUI",OFFSET(J$3,MOD(QUOTIENT(ROW()-ROW($A$20),'Feuille1-Catégories'!$B$6/J$6),J$5),0),IF(MOD($A729-1-J$10,'Feuille1-Catégories'!$F$5+1)=0,J$3,""))),"")</f>
        <v/>
      </c>
      <c r="K729" s="7" t="str">
        <f ca="1">IF(AND($A729&lt;&gt;"",K$9&lt;&gt;""),IF(HLOOKUP(K$9,'Feuille1-Catégories'!$C$1:$G$2,2,FALSE)="OUI",K$3,IF(HLOOKUP(K$9,'Feuille1-Catégories'!$C$1:$G$3,3,FALSE)="OUI",OFFSET(K$3,MOD(QUOTIENT(ROW()-ROW($A$20),'Feuille1-Catégories'!$B$6/K$6),K$5),0),IF(MOD($A729-1-K$10,'Feuille1-Catégories'!$F$5+1)=0,K$3,""))),"")</f>
        <v/>
      </c>
      <c r="L729" s="7" t="str">
        <f ca="1">IF(AND($A729&lt;&gt;"",L$9&lt;&gt;""),IF(HLOOKUP(L$9,'Feuille1-Catégories'!$C$1:$G$2,2,FALSE)="OUI",L$3,IF(HLOOKUP(L$9,'Feuille1-Catégories'!$C$1:$G$3,3,FALSE)="OUI",OFFSET(L$3,MOD(QUOTIENT(ROW()-ROW($A$20),'Feuille1-Catégories'!$B$6/L$6),L$5),0),IF(MOD($A729-1-L$10,'Feuille1-Catégories'!$F$5+1)=0,L$3,""))),"")</f>
        <v/>
      </c>
      <c r="M729" s="7" t="str">
        <f ca="1">IF(AND($A729&lt;&gt;"",M$9&lt;&gt;""),IF(HLOOKUP(M$9,'Feuille1-Catégories'!$C$1:$G$2,2,FALSE)="OUI",M$3,IF(HLOOKUP(M$9,'Feuille1-Catégories'!$C$1:$G$3,3,FALSE)="OUI",OFFSET(M$3,MOD(QUOTIENT(ROW()-ROW($A$20),'Feuille1-Catégories'!$B$6/M$6),M$5),0),IF(MOD($A729-1-M$10,'Feuille1-Catégories'!$F$5+1)=0,M$3,""))),"")</f>
        <v/>
      </c>
      <c r="N729" s="7" t="str">
        <f ca="1">IF(AND($A729&lt;&gt;"",N$9&lt;&gt;""),IF(HLOOKUP(N$9,'Feuille1-Catégories'!$C$1:$G$2,2,FALSE)="OUI",N$3,IF(HLOOKUP(N$9,'Feuille1-Catégories'!$C$1:$G$3,3,FALSE)="OUI",OFFSET(N$3,MOD(QUOTIENT(ROW()-ROW($A$20),'Feuille1-Catégories'!$B$6/N$6),N$5),0),IF(MOD($A729-1-N$10,'Feuille1-Catégories'!$F$5+1)=0,N$3,""))),"")</f>
        <v/>
      </c>
      <c r="O729" s="7" t="str">
        <f ca="1">IF(AND($A729&lt;&gt;"",O$9&lt;&gt;""),IF(HLOOKUP(O$9,'Feuille1-Catégories'!$C$1:$G$2,2,FALSE)="OUI",O$3,IF(HLOOKUP(O$9,'Feuille1-Catégories'!$C$1:$G$3,3,FALSE)="OUI",OFFSET(O$3,MOD(QUOTIENT(ROW()-ROW($A$20),'Feuille1-Catégories'!$B$6/O$6),O$5),0),IF(MOD($A729-1-O$10,'Feuille1-Catégories'!$F$5+1)=0,O$3,""))),"")</f>
        <v/>
      </c>
      <c r="P729" s="7" t="str">
        <f ca="1">IF(AND($A729&lt;&gt;"",P$9&lt;&gt;""),IF(HLOOKUP(P$9,'Feuille1-Catégories'!$C$1:$G$2,2,FALSE)="OUI",P$3,IF(HLOOKUP(P$9,'Feuille1-Catégories'!$C$1:$G$3,3,FALSE)="OUI",OFFSET(P$3,MOD(QUOTIENT(ROW()-ROW($A$20),'Feuille1-Catégories'!$B$6/P$6),P$5),0),IF(MOD($A729-1-P$10,'Feuille1-Catégories'!$F$5+1)=0,P$3,""))),"")</f>
        <v/>
      </c>
      <c r="Q729" s="7" t="str">
        <f ca="1">IF(AND($A729&lt;&gt;"",Q$9&lt;&gt;""),IF(HLOOKUP(Q$9,'Feuille1-Catégories'!$C$1:$G$2,2,FALSE)="OUI",Q$3,IF(HLOOKUP(Q$9,'Feuille1-Catégories'!$C$1:$G$3,3,FALSE)="OUI",OFFSET(Q$3,MOD(QUOTIENT(ROW()-ROW($A$20),'Feuille1-Catégories'!$B$6/Q$6),Q$5),0),IF(MOD($A729-1-Q$10,'Feuille1-Catégories'!$F$5+1)=0,Q$3,""))),"")</f>
        <v/>
      </c>
      <c r="R729" s="7" t="str">
        <f ca="1">IF(AND($A729&lt;&gt;"",R$9&lt;&gt;""),IF(HLOOKUP(R$9,'Feuille1-Catégories'!$C$1:$G$2,2,FALSE)="OUI",R$3,IF(HLOOKUP(R$9,'Feuille1-Catégories'!$C$1:$G$3,3,FALSE)="OUI",OFFSET(R$3,MOD(QUOTIENT(ROW()-ROW($A$20),'Feuille1-Catégories'!$B$6/R$6),R$5),0),IF(MOD($A729-1-R$10,'Feuille1-Catégories'!$F$5+1)=0,R$3,""))),"")</f>
        <v/>
      </c>
      <c r="S729" s="7" t="str">
        <f ca="1">IF(AND($A729&lt;&gt;"",S$9&lt;&gt;""),IF(HLOOKUP(S$9,'Feuille1-Catégories'!$C$1:$G$2,2,FALSE)="OUI",S$3,IF(HLOOKUP(S$9,'Feuille1-Catégories'!$C$1:$G$3,3,FALSE)="OUI",OFFSET(S$3,MOD(QUOTIENT(ROW()-ROW($A$20),'Feuille1-Catégories'!$B$6/S$6),S$5),0),IF(MOD($A729-1-S$10,'Feuille1-Catégories'!$F$5+1)=0,S$3,""))),"")</f>
        <v/>
      </c>
      <c r="T729" s="7" t="str">
        <f ca="1">IF(AND($A729&lt;&gt;"",T$9&lt;&gt;""),IF(HLOOKUP(T$9,'Feuille1-Catégories'!$C$1:$G$2,2,FALSE)="OUI",T$3,IF(HLOOKUP(T$9,'Feuille1-Catégories'!$C$1:$G$3,3,FALSE)="OUI",OFFSET(T$3,MOD(QUOTIENT(ROW()-ROW($A$20),'Feuille1-Catégories'!$B$6/T$6),T$5),0),IF(MOD($A729-1-T$10,'Feuille1-Catégories'!$F$5+1)=0,T$3,""))),"")</f>
        <v/>
      </c>
      <c r="U729" s="7" t="str">
        <f ca="1">IF(AND($A729&lt;&gt;"",U$9&lt;&gt;""),IF(HLOOKUP(U$9,'Feuille1-Catégories'!$C$1:$G$2,2,FALSE)="OUI",U$3,IF(HLOOKUP(U$9,'Feuille1-Catégories'!$C$1:$G$3,3,FALSE)="OUI",OFFSET(U$3,MOD(QUOTIENT(ROW()-ROW($A$20),'Feuille1-Catégories'!$B$6/U$6),U$5),0),IF(MOD($A729-1-U$10,'Feuille1-Catégories'!$F$5+1)=0,U$3,""))),"")</f>
        <v/>
      </c>
      <c r="V729" s="7" t="str">
        <f ca="1">IF(AND($A729&lt;&gt;"",V$9&lt;&gt;""),IF(HLOOKUP(V$9,'Feuille1-Catégories'!$C$1:$G$2,2,FALSE)="OUI",V$3,IF(HLOOKUP(V$9,'Feuille1-Catégories'!$C$1:$G$3,3,FALSE)="OUI",OFFSET(V$3,MOD(QUOTIENT(ROW()-ROW($A$20),'Feuille1-Catégories'!$B$6/V$6),V$5),0),IF(MOD($A729-1-V$10,'Feuille1-Catégories'!$F$5+1)=0,V$3,""))),"")</f>
        <v/>
      </c>
      <c r="W729" s="7" t="str">
        <f ca="1">IF(AND($A729&lt;&gt;"",W$9&lt;&gt;""),IF(HLOOKUP(W$9,'Feuille1-Catégories'!$C$1:$G$2,2,FALSE)="OUI",W$3,IF(HLOOKUP(W$9,'Feuille1-Catégories'!$C$1:$G$3,3,FALSE)="OUI",OFFSET(W$3,MOD(QUOTIENT(ROW()-ROW($A$20),'Feuille1-Catégories'!$B$6/W$6),W$5),0),IF(MOD($A729-1-W$10,'Feuille1-Catégories'!$F$5+1)=0,W$3,""))),"")</f>
        <v/>
      </c>
      <c r="X729" s="7" t="str">
        <f ca="1">IF(AND($A729&lt;&gt;"",X$9&lt;&gt;""),IF(HLOOKUP(X$9,'Feuille1-Catégories'!$C$1:$G$2,2,FALSE)="OUI",X$3,IF(HLOOKUP(X$9,'Feuille1-Catégories'!$C$1:$G$3,3,FALSE)="OUI",OFFSET(X$3,MOD(QUOTIENT(ROW()-ROW($A$20),'Feuille1-Catégories'!$B$6/X$6),X$5),0),IF(MOD($A729-1-X$10,'Feuille1-Catégories'!$F$5+1)=0,X$3,""))),"")</f>
        <v/>
      </c>
      <c r="Y729" s="7" t="str">
        <f ca="1">IF(AND($A729&lt;&gt;"",Y$9&lt;&gt;""),IF(HLOOKUP(Y$9,'Feuille1-Catégories'!$C$1:$G$2,2,FALSE)="OUI",Y$3,IF(HLOOKUP(Y$9,'Feuille1-Catégories'!$C$1:$G$3,3,FALSE)="OUI",OFFSET(Y$3,MOD(QUOTIENT(ROW()-ROW($A$20),'Feuille1-Catégories'!$B$6/Y$6),Y$5),0),IF(MOD($A729-1-Y$10,'Feuille1-Catégories'!$F$5+1)=0,Y$3,""))),"")</f>
        <v/>
      </c>
      <c r="Z729" s="7" t="str">
        <f ca="1">IF(AND($A729&lt;&gt;"",Z$9&lt;&gt;""),IF(HLOOKUP(Z$9,'Feuille1-Catégories'!$C$1:$G$2,2,FALSE)="OUI",Z$3,IF(HLOOKUP(Z$9,'Feuille1-Catégories'!$C$1:$G$3,3,FALSE)="OUI",OFFSET(Z$3,MOD(QUOTIENT(ROW()-ROW($A$20),'Feuille1-Catégories'!$B$6/Z$6),Z$5),0),"")),"")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30" spans="1:26" ht="17" x14ac:dyDescent="0.2">
      <c r="A730" s="21" t="str">
        <f>IF(ROW()-ROW($A$19)&gt;'Feuille1-Catégories'!$B$6,"",ROW()-ROW($A$19))</f>
        <v/>
      </c>
      <c r="B730" s="33" t="str">
        <f t="shared" si="34"/>
        <v/>
      </c>
      <c r="C730" s="10" t="str">
        <f t="shared" si="35"/>
        <v/>
      </c>
      <c r="D730" s="10" t="str">
        <f>IF('Feuille3-Coût de production'!D730&lt;&gt;"",'Feuille3-Coût de production'!D730,"")</f>
        <v/>
      </c>
      <c r="E730" s="10" t="str">
        <f t="shared" si="36"/>
        <v/>
      </c>
      <c r="F730" s="7" t="str">
        <f ca="1">IF(AND($A730&lt;&gt;"",F$9&lt;&gt;""),IF(HLOOKUP(F$9,'Feuille1-Catégories'!$C$1:$G$2,2,FALSE)="OUI",F$3,IF(HLOOKUP(F$9,'Feuille1-Catégories'!$C$1:$G$3,3,FALSE)="OUI",OFFSET(F$3,MOD(QUOTIENT(ROW()-ROW($A$20),'Feuille1-Catégories'!$B$6/F$6),F$5),0),IF(MOD($A730-1-F$10,'Feuille1-Catégories'!$F$5+1)=0,F$3,""))),"")</f>
        <v/>
      </c>
      <c r="G730" s="7" t="str">
        <f ca="1">IF(AND($A730&lt;&gt;"",G$9&lt;&gt;""),IF(HLOOKUP(G$9,'Feuille1-Catégories'!$C$1:$G$2,2,FALSE)="OUI",G$3,IF(HLOOKUP(G$9,'Feuille1-Catégories'!$C$1:$G$3,3,FALSE)="OUI",OFFSET(G$3,MOD(QUOTIENT(ROW()-ROW($A$20),'Feuille1-Catégories'!$B$6/G$6),G$5),0),IF(MOD($A730-1-G$10,'Feuille1-Catégories'!$F$5+1)=0,G$3,""))),"")</f>
        <v/>
      </c>
      <c r="H730" s="7" t="str">
        <f ca="1">IF(AND($A730&lt;&gt;"",H$9&lt;&gt;""),IF(HLOOKUP(H$9,'Feuille1-Catégories'!$C$1:$G$2,2,FALSE)="OUI",H$3,IF(HLOOKUP(H$9,'Feuille1-Catégories'!$C$1:$G$3,3,FALSE)="OUI",OFFSET(H$3,MOD(QUOTIENT(ROW()-ROW($A$20),'Feuille1-Catégories'!$B$6/H$6),H$5),0),IF(MOD($A730-1-H$10,'Feuille1-Catégories'!$F$5+1)=0,H$3,""))),"")</f>
        <v/>
      </c>
      <c r="I730" s="7" t="str">
        <f ca="1">IF(AND($A730&lt;&gt;"",I$9&lt;&gt;""),IF(HLOOKUP(I$9,'Feuille1-Catégories'!$C$1:$G$2,2,FALSE)="OUI",I$3,IF(HLOOKUP(I$9,'Feuille1-Catégories'!$C$1:$G$3,3,FALSE)="OUI",OFFSET(I$3,MOD(QUOTIENT(ROW()-ROW($A$20),'Feuille1-Catégories'!$B$6/I$6),I$5),0),IF(MOD($A730-1-I$10,'Feuille1-Catégories'!$F$5+1)=0,I$3,""))),"")</f>
        <v/>
      </c>
      <c r="J730" s="7" t="str">
        <f ca="1">IF(AND($A730&lt;&gt;"",J$9&lt;&gt;""),IF(HLOOKUP(J$9,'Feuille1-Catégories'!$C$1:$G$2,2,FALSE)="OUI",J$3,IF(HLOOKUP(J$9,'Feuille1-Catégories'!$C$1:$G$3,3,FALSE)="OUI",OFFSET(J$3,MOD(QUOTIENT(ROW()-ROW($A$20),'Feuille1-Catégories'!$B$6/J$6),J$5),0),IF(MOD($A730-1-J$10,'Feuille1-Catégories'!$F$5+1)=0,J$3,""))),"")</f>
        <v/>
      </c>
      <c r="K730" s="7" t="str">
        <f ca="1">IF(AND($A730&lt;&gt;"",K$9&lt;&gt;""),IF(HLOOKUP(K$9,'Feuille1-Catégories'!$C$1:$G$2,2,FALSE)="OUI",K$3,IF(HLOOKUP(K$9,'Feuille1-Catégories'!$C$1:$G$3,3,FALSE)="OUI",OFFSET(K$3,MOD(QUOTIENT(ROW()-ROW($A$20),'Feuille1-Catégories'!$B$6/K$6),K$5),0),IF(MOD($A730-1-K$10,'Feuille1-Catégories'!$F$5+1)=0,K$3,""))),"")</f>
        <v/>
      </c>
      <c r="L730" s="7" t="str">
        <f ca="1">IF(AND($A730&lt;&gt;"",L$9&lt;&gt;""),IF(HLOOKUP(L$9,'Feuille1-Catégories'!$C$1:$G$2,2,FALSE)="OUI",L$3,IF(HLOOKUP(L$9,'Feuille1-Catégories'!$C$1:$G$3,3,FALSE)="OUI",OFFSET(L$3,MOD(QUOTIENT(ROW()-ROW($A$20),'Feuille1-Catégories'!$B$6/L$6),L$5),0),IF(MOD($A730-1-L$10,'Feuille1-Catégories'!$F$5+1)=0,L$3,""))),"")</f>
        <v/>
      </c>
      <c r="M730" s="7" t="str">
        <f ca="1">IF(AND($A730&lt;&gt;"",M$9&lt;&gt;""),IF(HLOOKUP(M$9,'Feuille1-Catégories'!$C$1:$G$2,2,FALSE)="OUI",M$3,IF(HLOOKUP(M$9,'Feuille1-Catégories'!$C$1:$G$3,3,FALSE)="OUI",OFFSET(M$3,MOD(QUOTIENT(ROW()-ROW($A$20),'Feuille1-Catégories'!$B$6/M$6),M$5),0),IF(MOD($A730-1-M$10,'Feuille1-Catégories'!$F$5+1)=0,M$3,""))),"")</f>
        <v/>
      </c>
      <c r="N730" s="7" t="str">
        <f ca="1">IF(AND($A730&lt;&gt;"",N$9&lt;&gt;""),IF(HLOOKUP(N$9,'Feuille1-Catégories'!$C$1:$G$2,2,FALSE)="OUI",N$3,IF(HLOOKUP(N$9,'Feuille1-Catégories'!$C$1:$G$3,3,FALSE)="OUI",OFFSET(N$3,MOD(QUOTIENT(ROW()-ROW($A$20),'Feuille1-Catégories'!$B$6/N$6),N$5),0),IF(MOD($A730-1-N$10,'Feuille1-Catégories'!$F$5+1)=0,N$3,""))),"")</f>
        <v/>
      </c>
      <c r="O730" s="7" t="str">
        <f ca="1">IF(AND($A730&lt;&gt;"",O$9&lt;&gt;""),IF(HLOOKUP(O$9,'Feuille1-Catégories'!$C$1:$G$2,2,FALSE)="OUI",O$3,IF(HLOOKUP(O$9,'Feuille1-Catégories'!$C$1:$G$3,3,FALSE)="OUI",OFFSET(O$3,MOD(QUOTIENT(ROW()-ROW($A$20),'Feuille1-Catégories'!$B$6/O$6),O$5),0),IF(MOD($A730-1-O$10,'Feuille1-Catégories'!$F$5+1)=0,O$3,""))),"")</f>
        <v/>
      </c>
      <c r="P730" s="7" t="str">
        <f ca="1">IF(AND($A730&lt;&gt;"",P$9&lt;&gt;""),IF(HLOOKUP(P$9,'Feuille1-Catégories'!$C$1:$G$2,2,FALSE)="OUI",P$3,IF(HLOOKUP(P$9,'Feuille1-Catégories'!$C$1:$G$3,3,FALSE)="OUI",OFFSET(P$3,MOD(QUOTIENT(ROW()-ROW($A$20),'Feuille1-Catégories'!$B$6/P$6),P$5),0),IF(MOD($A730-1-P$10,'Feuille1-Catégories'!$F$5+1)=0,P$3,""))),"")</f>
        <v/>
      </c>
      <c r="Q730" s="7" t="str">
        <f ca="1">IF(AND($A730&lt;&gt;"",Q$9&lt;&gt;""),IF(HLOOKUP(Q$9,'Feuille1-Catégories'!$C$1:$G$2,2,FALSE)="OUI",Q$3,IF(HLOOKUP(Q$9,'Feuille1-Catégories'!$C$1:$G$3,3,FALSE)="OUI",OFFSET(Q$3,MOD(QUOTIENT(ROW()-ROW($A$20),'Feuille1-Catégories'!$B$6/Q$6),Q$5),0),IF(MOD($A730-1-Q$10,'Feuille1-Catégories'!$F$5+1)=0,Q$3,""))),"")</f>
        <v/>
      </c>
      <c r="R730" s="7" t="str">
        <f ca="1">IF(AND($A730&lt;&gt;"",R$9&lt;&gt;""),IF(HLOOKUP(R$9,'Feuille1-Catégories'!$C$1:$G$2,2,FALSE)="OUI",R$3,IF(HLOOKUP(R$9,'Feuille1-Catégories'!$C$1:$G$3,3,FALSE)="OUI",OFFSET(R$3,MOD(QUOTIENT(ROW()-ROW($A$20),'Feuille1-Catégories'!$B$6/R$6),R$5),0),IF(MOD($A730-1-R$10,'Feuille1-Catégories'!$F$5+1)=0,R$3,""))),"")</f>
        <v/>
      </c>
      <c r="S730" s="7" t="str">
        <f ca="1">IF(AND($A730&lt;&gt;"",S$9&lt;&gt;""),IF(HLOOKUP(S$9,'Feuille1-Catégories'!$C$1:$G$2,2,FALSE)="OUI",S$3,IF(HLOOKUP(S$9,'Feuille1-Catégories'!$C$1:$G$3,3,FALSE)="OUI",OFFSET(S$3,MOD(QUOTIENT(ROW()-ROW($A$20),'Feuille1-Catégories'!$B$6/S$6),S$5),0),IF(MOD($A730-1-S$10,'Feuille1-Catégories'!$F$5+1)=0,S$3,""))),"")</f>
        <v/>
      </c>
      <c r="T730" s="7" t="str">
        <f ca="1">IF(AND($A730&lt;&gt;"",T$9&lt;&gt;""),IF(HLOOKUP(T$9,'Feuille1-Catégories'!$C$1:$G$2,2,FALSE)="OUI",T$3,IF(HLOOKUP(T$9,'Feuille1-Catégories'!$C$1:$G$3,3,FALSE)="OUI",OFFSET(T$3,MOD(QUOTIENT(ROW()-ROW($A$20),'Feuille1-Catégories'!$B$6/T$6),T$5),0),IF(MOD($A730-1-T$10,'Feuille1-Catégories'!$F$5+1)=0,T$3,""))),"")</f>
        <v/>
      </c>
      <c r="U730" s="7" t="str">
        <f ca="1">IF(AND($A730&lt;&gt;"",U$9&lt;&gt;""),IF(HLOOKUP(U$9,'Feuille1-Catégories'!$C$1:$G$2,2,FALSE)="OUI",U$3,IF(HLOOKUP(U$9,'Feuille1-Catégories'!$C$1:$G$3,3,FALSE)="OUI",OFFSET(U$3,MOD(QUOTIENT(ROW()-ROW($A$20),'Feuille1-Catégories'!$B$6/U$6),U$5),0),IF(MOD($A730-1-U$10,'Feuille1-Catégories'!$F$5+1)=0,U$3,""))),"")</f>
        <v/>
      </c>
      <c r="V730" s="7" t="str">
        <f ca="1">IF(AND($A730&lt;&gt;"",V$9&lt;&gt;""),IF(HLOOKUP(V$9,'Feuille1-Catégories'!$C$1:$G$2,2,FALSE)="OUI",V$3,IF(HLOOKUP(V$9,'Feuille1-Catégories'!$C$1:$G$3,3,FALSE)="OUI",OFFSET(V$3,MOD(QUOTIENT(ROW()-ROW($A$20),'Feuille1-Catégories'!$B$6/V$6),V$5),0),IF(MOD($A730-1-V$10,'Feuille1-Catégories'!$F$5+1)=0,V$3,""))),"")</f>
        <v/>
      </c>
      <c r="W730" s="7" t="str">
        <f ca="1">IF(AND($A730&lt;&gt;"",W$9&lt;&gt;""),IF(HLOOKUP(W$9,'Feuille1-Catégories'!$C$1:$G$2,2,FALSE)="OUI",W$3,IF(HLOOKUP(W$9,'Feuille1-Catégories'!$C$1:$G$3,3,FALSE)="OUI",OFFSET(W$3,MOD(QUOTIENT(ROW()-ROW($A$20),'Feuille1-Catégories'!$B$6/W$6),W$5),0),IF(MOD($A730-1-W$10,'Feuille1-Catégories'!$F$5+1)=0,W$3,""))),"")</f>
        <v/>
      </c>
      <c r="X730" s="7" t="str">
        <f ca="1">IF(AND($A730&lt;&gt;"",X$9&lt;&gt;""),IF(HLOOKUP(X$9,'Feuille1-Catégories'!$C$1:$G$2,2,FALSE)="OUI",X$3,IF(HLOOKUP(X$9,'Feuille1-Catégories'!$C$1:$G$3,3,FALSE)="OUI",OFFSET(X$3,MOD(QUOTIENT(ROW()-ROW($A$20),'Feuille1-Catégories'!$B$6/X$6),X$5),0),IF(MOD($A730-1-X$10,'Feuille1-Catégories'!$F$5+1)=0,X$3,""))),"")</f>
        <v/>
      </c>
      <c r="Y730" s="7" t="str">
        <f ca="1">IF(AND($A730&lt;&gt;"",Y$9&lt;&gt;""),IF(HLOOKUP(Y$9,'Feuille1-Catégories'!$C$1:$G$2,2,FALSE)="OUI",Y$3,IF(HLOOKUP(Y$9,'Feuille1-Catégories'!$C$1:$G$3,3,FALSE)="OUI",OFFSET(Y$3,MOD(QUOTIENT(ROW()-ROW($A$20),'Feuille1-Catégories'!$B$6/Y$6),Y$5),0),IF(MOD($A730-1-Y$10,'Feuille1-Catégories'!$F$5+1)=0,Y$3,""))),"")</f>
        <v/>
      </c>
      <c r="Z730" s="7" t="str">
        <f ca="1">IF(AND($A730&lt;&gt;"",Z$9&lt;&gt;""),IF(HLOOKUP(Z$9,'Feuille1-Catégories'!$C$1:$G$2,2,FALSE)="OUI",Z$3,IF(HLOOKUP(Z$9,'Feuille1-Catégories'!$C$1:$G$3,3,FALSE)="OUI",OFFSET(Z$3,MOD(QUOTIENT(ROW()-ROW($A$20),'Feuille1-Catégories'!$B$6/Z$6),Z$5),0),"")),"")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31" spans="1:26" ht="17" x14ac:dyDescent="0.2">
      <c r="A731" s="21" t="str">
        <f>IF(ROW()-ROW($A$19)&gt;'Feuille1-Catégories'!$B$6,"",ROW()-ROW($A$19))</f>
        <v/>
      </c>
      <c r="B731" s="33" t="str">
        <f t="shared" si="34"/>
        <v/>
      </c>
      <c r="C731" s="10" t="str">
        <f t="shared" si="35"/>
        <v/>
      </c>
      <c r="D731" s="10" t="str">
        <f>IF('Feuille3-Coût de production'!D731&lt;&gt;"",'Feuille3-Coût de production'!D731,"")</f>
        <v/>
      </c>
      <c r="E731" s="10" t="str">
        <f t="shared" si="36"/>
        <v/>
      </c>
      <c r="F731" s="7" t="str">
        <f ca="1">IF(AND($A731&lt;&gt;"",F$9&lt;&gt;""),IF(HLOOKUP(F$9,'Feuille1-Catégories'!$C$1:$G$2,2,FALSE)="OUI",F$3,IF(HLOOKUP(F$9,'Feuille1-Catégories'!$C$1:$G$3,3,FALSE)="OUI",OFFSET(F$3,MOD(QUOTIENT(ROW()-ROW($A$20),'Feuille1-Catégories'!$B$6/F$6),F$5),0),IF(MOD($A731-1-F$10,'Feuille1-Catégories'!$F$5+1)=0,F$3,""))),"")</f>
        <v/>
      </c>
      <c r="G731" s="7" t="str">
        <f ca="1">IF(AND($A731&lt;&gt;"",G$9&lt;&gt;""),IF(HLOOKUP(G$9,'Feuille1-Catégories'!$C$1:$G$2,2,FALSE)="OUI",G$3,IF(HLOOKUP(G$9,'Feuille1-Catégories'!$C$1:$G$3,3,FALSE)="OUI",OFFSET(G$3,MOD(QUOTIENT(ROW()-ROW($A$20),'Feuille1-Catégories'!$B$6/G$6),G$5),0),IF(MOD($A731-1-G$10,'Feuille1-Catégories'!$F$5+1)=0,G$3,""))),"")</f>
        <v/>
      </c>
      <c r="H731" s="7" t="str">
        <f ca="1">IF(AND($A731&lt;&gt;"",H$9&lt;&gt;""),IF(HLOOKUP(H$9,'Feuille1-Catégories'!$C$1:$G$2,2,FALSE)="OUI",H$3,IF(HLOOKUP(H$9,'Feuille1-Catégories'!$C$1:$G$3,3,FALSE)="OUI",OFFSET(H$3,MOD(QUOTIENT(ROW()-ROW($A$20),'Feuille1-Catégories'!$B$6/H$6),H$5),0),IF(MOD($A731-1-H$10,'Feuille1-Catégories'!$F$5+1)=0,H$3,""))),"")</f>
        <v/>
      </c>
      <c r="I731" s="7" t="str">
        <f ca="1">IF(AND($A731&lt;&gt;"",I$9&lt;&gt;""),IF(HLOOKUP(I$9,'Feuille1-Catégories'!$C$1:$G$2,2,FALSE)="OUI",I$3,IF(HLOOKUP(I$9,'Feuille1-Catégories'!$C$1:$G$3,3,FALSE)="OUI",OFFSET(I$3,MOD(QUOTIENT(ROW()-ROW($A$20),'Feuille1-Catégories'!$B$6/I$6),I$5),0),IF(MOD($A731-1-I$10,'Feuille1-Catégories'!$F$5+1)=0,I$3,""))),"")</f>
        <v/>
      </c>
      <c r="J731" s="7" t="str">
        <f ca="1">IF(AND($A731&lt;&gt;"",J$9&lt;&gt;""),IF(HLOOKUP(J$9,'Feuille1-Catégories'!$C$1:$G$2,2,FALSE)="OUI",J$3,IF(HLOOKUP(J$9,'Feuille1-Catégories'!$C$1:$G$3,3,FALSE)="OUI",OFFSET(J$3,MOD(QUOTIENT(ROW()-ROW($A$20),'Feuille1-Catégories'!$B$6/J$6),J$5),0),IF(MOD($A731-1-J$10,'Feuille1-Catégories'!$F$5+1)=0,J$3,""))),"")</f>
        <v/>
      </c>
      <c r="K731" s="7" t="str">
        <f ca="1">IF(AND($A731&lt;&gt;"",K$9&lt;&gt;""),IF(HLOOKUP(K$9,'Feuille1-Catégories'!$C$1:$G$2,2,FALSE)="OUI",K$3,IF(HLOOKUP(K$9,'Feuille1-Catégories'!$C$1:$G$3,3,FALSE)="OUI",OFFSET(K$3,MOD(QUOTIENT(ROW()-ROW($A$20),'Feuille1-Catégories'!$B$6/K$6),K$5),0),IF(MOD($A731-1-K$10,'Feuille1-Catégories'!$F$5+1)=0,K$3,""))),"")</f>
        <v/>
      </c>
      <c r="L731" s="7" t="str">
        <f ca="1">IF(AND($A731&lt;&gt;"",L$9&lt;&gt;""),IF(HLOOKUP(L$9,'Feuille1-Catégories'!$C$1:$G$2,2,FALSE)="OUI",L$3,IF(HLOOKUP(L$9,'Feuille1-Catégories'!$C$1:$G$3,3,FALSE)="OUI",OFFSET(L$3,MOD(QUOTIENT(ROW()-ROW($A$20),'Feuille1-Catégories'!$B$6/L$6),L$5),0),IF(MOD($A731-1-L$10,'Feuille1-Catégories'!$F$5+1)=0,L$3,""))),"")</f>
        <v/>
      </c>
      <c r="M731" s="7" t="str">
        <f ca="1">IF(AND($A731&lt;&gt;"",M$9&lt;&gt;""),IF(HLOOKUP(M$9,'Feuille1-Catégories'!$C$1:$G$2,2,FALSE)="OUI",M$3,IF(HLOOKUP(M$9,'Feuille1-Catégories'!$C$1:$G$3,3,FALSE)="OUI",OFFSET(M$3,MOD(QUOTIENT(ROW()-ROW($A$20),'Feuille1-Catégories'!$B$6/M$6),M$5),0),IF(MOD($A731-1-M$10,'Feuille1-Catégories'!$F$5+1)=0,M$3,""))),"")</f>
        <v/>
      </c>
      <c r="N731" s="7" t="str">
        <f ca="1">IF(AND($A731&lt;&gt;"",N$9&lt;&gt;""),IF(HLOOKUP(N$9,'Feuille1-Catégories'!$C$1:$G$2,2,FALSE)="OUI",N$3,IF(HLOOKUP(N$9,'Feuille1-Catégories'!$C$1:$G$3,3,FALSE)="OUI",OFFSET(N$3,MOD(QUOTIENT(ROW()-ROW($A$20),'Feuille1-Catégories'!$B$6/N$6),N$5),0),IF(MOD($A731-1-N$10,'Feuille1-Catégories'!$F$5+1)=0,N$3,""))),"")</f>
        <v/>
      </c>
      <c r="O731" s="7" t="str">
        <f ca="1">IF(AND($A731&lt;&gt;"",O$9&lt;&gt;""),IF(HLOOKUP(O$9,'Feuille1-Catégories'!$C$1:$G$2,2,FALSE)="OUI",O$3,IF(HLOOKUP(O$9,'Feuille1-Catégories'!$C$1:$G$3,3,FALSE)="OUI",OFFSET(O$3,MOD(QUOTIENT(ROW()-ROW($A$20),'Feuille1-Catégories'!$B$6/O$6),O$5),0),IF(MOD($A731-1-O$10,'Feuille1-Catégories'!$F$5+1)=0,O$3,""))),"")</f>
        <v/>
      </c>
      <c r="P731" s="7" t="str">
        <f ca="1">IF(AND($A731&lt;&gt;"",P$9&lt;&gt;""),IF(HLOOKUP(P$9,'Feuille1-Catégories'!$C$1:$G$2,2,FALSE)="OUI",P$3,IF(HLOOKUP(P$9,'Feuille1-Catégories'!$C$1:$G$3,3,FALSE)="OUI",OFFSET(P$3,MOD(QUOTIENT(ROW()-ROW($A$20),'Feuille1-Catégories'!$B$6/P$6),P$5),0),IF(MOD($A731-1-P$10,'Feuille1-Catégories'!$F$5+1)=0,P$3,""))),"")</f>
        <v/>
      </c>
      <c r="Q731" s="7" t="str">
        <f ca="1">IF(AND($A731&lt;&gt;"",Q$9&lt;&gt;""),IF(HLOOKUP(Q$9,'Feuille1-Catégories'!$C$1:$G$2,2,FALSE)="OUI",Q$3,IF(HLOOKUP(Q$9,'Feuille1-Catégories'!$C$1:$G$3,3,FALSE)="OUI",OFFSET(Q$3,MOD(QUOTIENT(ROW()-ROW($A$20),'Feuille1-Catégories'!$B$6/Q$6),Q$5),0),IF(MOD($A731-1-Q$10,'Feuille1-Catégories'!$F$5+1)=0,Q$3,""))),"")</f>
        <v/>
      </c>
      <c r="R731" s="7" t="str">
        <f ca="1">IF(AND($A731&lt;&gt;"",R$9&lt;&gt;""),IF(HLOOKUP(R$9,'Feuille1-Catégories'!$C$1:$G$2,2,FALSE)="OUI",R$3,IF(HLOOKUP(R$9,'Feuille1-Catégories'!$C$1:$G$3,3,FALSE)="OUI",OFFSET(R$3,MOD(QUOTIENT(ROW()-ROW($A$20),'Feuille1-Catégories'!$B$6/R$6),R$5),0),IF(MOD($A731-1-R$10,'Feuille1-Catégories'!$F$5+1)=0,R$3,""))),"")</f>
        <v/>
      </c>
      <c r="S731" s="7" t="str">
        <f ca="1">IF(AND($A731&lt;&gt;"",S$9&lt;&gt;""),IF(HLOOKUP(S$9,'Feuille1-Catégories'!$C$1:$G$2,2,FALSE)="OUI",S$3,IF(HLOOKUP(S$9,'Feuille1-Catégories'!$C$1:$G$3,3,FALSE)="OUI",OFFSET(S$3,MOD(QUOTIENT(ROW()-ROW($A$20),'Feuille1-Catégories'!$B$6/S$6),S$5),0),IF(MOD($A731-1-S$10,'Feuille1-Catégories'!$F$5+1)=0,S$3,""))),"")</f>
        <v/>
      </c>
      <c r="T731" s="7" t="str">
        <f ca="1">IF(AND($A731&lt;&gt;"",T$9&lt;&gt;""),IF(HLOOKUP(T$9,'Feuille1-Catégories'!$C$1:$G$2,2,FALSE)="OUI",T$3,IF(HLOOKUP(T$9,'Feuille1-Catégories'!$C$1:$G$3,3,FALSE)="OUI",OFFSET(T$3,MOD(QUOTIENT(ROW()-ROW($A$20),'Feuille1-Catégories'!$B$6/T$6),T$5),0),IF(MOD($A731-1-T$10,'Feuille1-Catégories'!$F$5+1)=0,T$3,""))),"")</f>
        <v/>
      </c>
      <c r="U731" s="7" t="str">
        <f ca="1">IF(AND($A731&lt;&gt;"",U$9&lt;&gt;""),IF(HLOOKUP(U$9,'Feuille1-Catégories'!$C$1:$G$2,2,FALSE)="OUI",U$3,IF(HLOOKUP(U$9,'Feuille1-Catégories'!$C$1:$G$3,3,FALSE)="OUI",OFFSET(U$3,MOD(QUOTIENT(ROW()-ROW($A$20),'Feuille1-Catégories'!$B$6/U$6),U$5),0),IF(MOD($A731-1-U$10,'Feuille1-Catégories'!$F$5+1)=0,U$3,""))),"")</f>
        <v/>
      </c>
      <c r="V731" s="7" t="str">
        <f ca="1">IF(AND($A731&lt;&gt;"",V$9&lt;&gt;""),IF(HLOOKUP(V$9,'Feuille1-Catégories'!$C$1:$G$2,2,FALSE)="OUI",V$3,IF(HLOOKUP(V$9,'Feuille1-Catégories'!$C$1:$G$3,3,FALSE)="OUI",OFFSET(V$3,MOD(QUOTIENT(ROW()-ROW($A$20),'Feuille1-Catégories'!$B$6/V$6),V$5),0),IF(MOD($A731-1-V$10,'Feuille1-Catégories'!$F$5+1)=0,V$3,""))),"")</f>
        <v/>
      </c>
      <c r="W731" s="7" t="str">
        <f ca="1">IF(AND($A731&lt;&gt;"",W$9&lt;&gt;""),IF(HLOOKUP(W$9,'Feuille1-Catégories'!$C$1:$G$2,2,FALSE)="OUI",W$3,IF(HLOOKUP(W$9,'Feuille1-Catégories'!$C$1:$G$3,3,FALSE)="OUI",OFFSET(W$3,MOD(QUOTIENT(ROW()-ROW($A$20),'Feuille1-Catégories'!$B$6/W$6),W$5),0),IF(MOD($A731-1-W$10,'Feuille1-Catégories'!$F$5+1)=0,W$3,""))),"")</f>
        <v/>
      </c>
      <c r="X731" s="7" t="str">
        <f ca="1">IF(AND($A731&lt;&gt;"",X$9&lt;&gt;""),IF(HLOOKUP(X$9,'Feuille1-Catégories'!$C$1:$G$2,2,FALSE)="OUI",X$3,IF(HLOOKUP(X$9,'Feuille1-Catégories'!$C$1:$G$3,3,FALSE)="OUI",OFFSET(X$3,MOD(QUOTIENT(ROW()-ROW($A$20),'Feuille1-Catégories'!$B$6/X$6),X$5),0),IF(MOD($A731-1-X$10,'Feuille1-Catégories'!$F$5+1)=0,X$3,""))),"")</f>
        <v/>
      </c>
      <c r="Y731" s="7" t="str">
        <f ca="1">IF(AND($A731&lt;&gt;"",Y$9&lt;&gt;""),IF(HLOOKUP(Y$9,'Feuille1-Catégories'!$C$1:$G$2,2,FALSE)="OUI",Y$3,IF(HLOOKUP(Y$9,'Feuille1-Catégories'!$C$1:$G$3,3,FALSE)="OUI",OFFSET(Y$3,MOD(QUOTIENT(ROW()-ROW($A$20),'Feuille1-Catégories'!$B$6/Y$6),Y$5),0),IF(MOD($A731-1-Y$10,'Feuille1-Catégories'!$F$5+1)=0,Y$3,""))),"")</f>
        <v/>
      </c>
      <c r="Z731" s="7" t="str">
        <f ca="1">IF(AND($A731&lt;&gt;"",Z$9&lt;&gt;""),IF(HLOOKUP(Z$9,'Feuille1-Catégories'!$C$1:$G$2,2,FALSE)="OUI",Z$3,IF(HLOOKUP(Z$9,'Feuille1-Catégories'!$C$1:$G$3,3,FALSE)="OUI",OFFSET(Z$3,MOD(QUOTIENT(ROW()-ROW($A$20),'Feuille1-Catégories'!$B$6/Z$6),Z$5),0),"")),"")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32" spans="1:26" ht="17" x14ac:dyDescent="0.2">
      <c r="A732" s="21" t="str">
        <f>IF(ROW()-ROW($A$19)&gt;'Feuille1-Catégories'!$B$6,"",ROW()-ROW($A$19))</f>
        <v/>
      </c>
      <c r="B732" s="33" t="str">
        <f t="shared" si="34"/>
        <v/>
      </c>
      <c r="C732" s="10" t="str">
        <f t="shared" si="35"/>
        <v/>
      </c>
      <c r="D732" s="10" t="str">
        <f>IF('Feuille3-Coût de production'!D732&lt;&gt;"",'Feuille3-Coût de production'!D732,"")</f>
        <v/>
      </c>
      <c r="E732" s="10" t="str">
        <f t="shared" si="36"/>
        <v/>
      </c>
      <c r="F732" s="7" t="str">
        <f ca="1">IF(AND($A732&lt;&gt;"",F$9&lt;&gt;""),IF(HLOOKUP(F$9,'Feuille1-Catégories'!$C$1:$G$2,2,FALSE)="OUI",F$3,IF(HLOOKUP(F$9,'Feuille1-Catégories'!$C$1:$G$3,3,FALSE)="OUI",OFFSET(F$3,MOD(QUOTIENT(ROW()-ROW($A$20),'Feuille1-Catégories'!$B$6/F$6),F$5),0),IF(MOD($A732-1-F$10,'Feuille1-Catégories'!$F$5+1)=0,F$3,""))),"")</f>
        <v/>
      </c>
      <c r="G732" s="7" t="str">
        <f ca="1">IF(AND($A732&lt;&gt;"",G$9&lt;&gt;""),IF(HLOOKUP(G$9,'Feuille1-Catégories'!$C$1:$G$2,2,FALSE)="OUI",G$3,IF(HLOOKUP(G$9,'Feuille1-Catégories'!$C$1:$G$3,3,FALSE)="OUI",OFFSET(G$3,MOD(QUOTIENT(ROW()-ROW($A$20),'Feuille1-Catégories'!$B$6/G$6),G$5),0),IF(MOD($A732-1-G$10,'Feuille1-Catégories'!$F$5+1)=0,G$3,""))),"")</f>
        <v/>
      </c>
      <c r="H732" s="7" t="str">
        <f ca="1">IF(AND($A732&lt;&gt;"",H$9&lt;&gt;""),IF(HLOOKUP(H$9,'Feuille1-Catégories'!$C$1:$G$2,2,FALSE)="OUI",H$3,IF(HLOOKUP(H$9,'Feuille1-Catégories'!$C$1:$G$3,3,FALSE)="OUI",OFFSET(H$3,MOD(QUOTIENT(ROW()-ROW($A$20),'Feuille1-Catégories'!$B$6/H$6),H$5),0),IF(MOD($A732-1-H$10,'Feuille1-Catégories'!$F$5+1)=0,H$3,""))),"")</f>
        <v/>
      </c>
      <c r="I732" s="7" t="str">
        <f ca="1">IF(AND($A732&lt;&gt;"",I$9&lt;&gt;""),IF(HLOOKUP(I$9,'Feuille1-Catégories'!$C$1:$G$2,2,FALSE)="OUI",I$3,IF(HLOOKUP(I$9,'Feuille1-Catégories'!$C$1:$G$3,3,FALSE)="OUI",OFFSET(I$3,MOD(QUOTIENT(ROW()-ROW($A$20),'Feuille1-Catégories'!$B$6/I$6),I$5),0),IF(MOD($A732-1-I$10,'Feuille1-Catégories'!$F$5+1)=0,I$3,""))),"")</f>
        <v/>
      </c>
      <c r="J732" s="7" t="str">
        <f ca="1">IF(AND($A732&lt;&gt;"",J$9&lt;&gt;""),IF(HLOOKUP(J$9,'Feuille1-Catégories'!$C$1:$G$2,2,FALSE)="OUI",J$3,IF(HLOOKUP(J$9,'Feuille1-Catégories'!$C$1:$G$3,3,FALSE)="OUI",OFFSET(J$3,MOD(QUOTIENT(ROW()-ROW($A$20),'Feuille1-Catégories'!$B$6/J$6),J$5),0),IF(MOD($A732-1-J$10,'Feuille1-Catégories'!$F$5+1)=0,J$3,""))),"")</f>
        <v/>
      </c>
      <c r="K732" s="7" t="str">
        <f ca="1">IF(AND($A732&lt;&gt;"",K$9&lt;&gt;""),IF(HLOOKUP(K$9,'Feuille1-Catégories'!$C$1:$G$2,2,FALSE)="OUI",K$3,IF(HLOOKUP(K$9,'Feuille1-Catégories'!$C$1:$G$3,3,FALSE)="OUI",OFFSET(K$3,MOD(QUOTIENT(ROW()-ROW($A$20),'Feuille1-Catégories'!$B$6/K$6),K$5),0),IF(MOD($A732-1-K$10,'Feuille1-Catégories'!$F$5+1)=0,K$3,""))),"")</f>
        <v/>
      </c>
      <c r="L732" s="7" t="str">
        <f ca="1">IF(AND($A732&lt;&gt;"",L$9&lt;&gt;""),IF(HLOOKUP(L$9,'Feuille1-Catégories'!$C$1:$G$2,2,FALSE)="OUI",L$3,IF(HLOOKUP(L$9,'Feuille1-Catégories'!$C$1:$G$3,3,FALSE)="OUI",OFFSET(L$3,MOD(QUOTIENT(ROW()-ROW($A$20),'Feuille1-Catégories'!$B$6/L$6),L$5),0),IF(MOD($A732-1-L$10,'Feuille1-Catégories'!$F$5+1)=0,L$3,""))),"")</f>
        <v/>
      </c>
      <c r="M732" s="7" t="str">
        <f ca="1">IF(AND($A732&lt;&gt;"",M$9&lt;&gt;""),IF(HLOOKUP(M$9,'Feuille1-Catégories'!$C$1:$G$2,2,FALSE)="OUI",M$3,IF(HLOOKUP(M$9,'Feuille1-Catégories'!$C$1:$G$3,3,FALSE)="OUI",OFFSET(M$3,MOD(QUOTIENT(ROW()-ROW($A$20),'Feuille1-Catégories'!$B$6/M$6),M$5),0),IF(MOD($A732-1-M$10,'Feuille1-Catégories'!$F$5+1)=0,M$3,""))),"")</f>
        <v/>
      </c>
      <c r="N732" s="7" t="str">
        <f ca="1">IF(AND($A732&lt;&gt;"",N$9&lt;&gt;""),IF(HLOOKUP(N$9,'Feuille1-Catégories'!$C$1:$G$2,2,FALSE)="OUI",N$3,IF(HLOOKUP(N$9,'Feuille1-Catégories'!$C$1:$G$3,3,FALSE)="OUI",OFFSET(N$3,MOD(QUOTIENT(ROW()-ROW($A$20),'Feuille1-Catégories'!$B$6/N$6),N$5),0),IF(MOD($A732-1-N$10,'Feuille1-Catégories'!$F$5+1)=0,N$3,""))),"")</f>
        <v/>
      </c>
      <c r="O732" s="7" t="str">
        <f ca="1">IF(AND($A732&lt;&gt;"",O$9&lt;&gt;""),IF(HLOOKUP(O$9,'Feuille1-Catégories'!$C$1:$G$2,2,FALSE)="OUI",O$3,IF(HLOOKUP(O$9,'Feuille1-Catégories'!$C$1:$G$3,3,FALSE)="OUI",OFFSET(O$3,MOD(QUOTIENT(ROW()-ROW($A$20),'Feuille1-Catégories'!$B$6/O$6),O$5),0),IF(MOD($A732-1-O$10,'Feuille1-Catégories'!$F$5+1)=0,O$3,""))),"")</f>
        <v/>
      </c>
      <c r="P732" s="7" t="str">
        <f ca="1">IF(AND($A732&lt;&gt;"",P$9&lt;&gt;""),IF(HLOOKUP(P$9,'Feuille1-Catégories'!$C$1:$G$2,2,FALSE)="OUI",P$3,IF(HLOOKUP(P$9,'Feuille1-Catégories'!$C$1:$G$3,3,FALSE)="OUI",OFFSET(P$3,MOD(QUOTIENT(ROW()-ROW($A$20),'Feuille1-Catégories'!$B$6/P$6),P$5),0),IF(MOD($A732-1-P$10,'Feuille1-Catégories'!$F$5+1)=0,P$3,""))),"")</f>
        <v/>
      </c>
      <c r="Q732" s="7" t="str">
        <f ca="1">IF(AND($A732&lt;&gt;"",Q$9&lt;&gt;""),IF(HLOOKUP(Q$9,'Feuille1-Catégories'!$C$1:$G$2,2,FALSE)="OUI",Q$3,IF(HLOOKUP(Q$9,'Feuille1-Catégories'!$C$1:$G$3,3,FALSE)="OUI",OFFSET(Q$3,MOD(QUOTIENT(ROW()-ROW($A$20),'Feuille1-Catégories'!$B$6/Q$6),Q$5),0),IF(MOD($A732-1-Q$10,'Feuille1-Catégories'!$F$5+1)=0,Q$3,""))),"")</f>
        <v/>
      </c>
      <c r="R732" s="7" t="str">
        <f ca="1">IF(AND($A732&lt;&gt;"",R$9&lt;&gt;""),IF(HLOOKUP(R$9,'Feuille1-Catégories'!$C$1:$G$2,2,FALSE)="OUI",R$3,IF(HLOOKUP(R$9,'Feuille1-Catégories'!$C$1:$G$3,3,FALSE)="OUI",OFFSET(R$3,MOD(QUOTIENT(ROW()-ROW($A$20),'Feuille1-Catégories'!$B$6/R$6),R$5),0),IF(MOD($A732-1-R$10,'Feuille1-Catégories'!$F$5+1)=0,R$3,""))),"")</f>
        <v/>
      </c>
      <c r="S732" s="7" t="str">
        <f ca="1">IF(AND($A732&lt;&gt;"",S$9&lt;&gt;""),IF(HLOOKUP(S$9,'Feuille1-Catégories'!$C$1:$G$2,2,FALSE)="OUI",S$3,IF(HLOOKUP(S$9,'Feuille1-Catégories'!$C$1:$G$3,3,FALSE)="OUI",OFFSET(S$3,MOD(QUOTIENT(ROW()-ROW($A$20),'Feuille1-Catégories'!$B$6/S$6),S$5),0),IF(MOD($A732-1-S$10,'Feuille1-Catégories'!$F$5+1)=0,S$3,""))),"")</f>
        <v/>
      </c>
      <c r="T732" s="7" t="str">
        <f ca="1">IF(AND($A732&lt;&gt;"",T$9&lt;&gt;""),IF(HLOOKUP(T$9,'Feuille1-Catégories'!$C$1:$G$2,2,FALSE)="OUI",T$3,IF(HLOOKUP(T$9,'Feuille1-Catégories'!$C$1:$G$3,3,FALSE)="OUI",OFFSET(T$3,MOD(QUOTIENT(ROW()-ROW($A$20),'Feuille1-Catégories'!$B$6/T$6),T$5),0),IF(MOD($A732-1-T$10,'Feuille1-Catégories'!$F$5+1)=0,T$3,""))),"")</f>
        <v/>
      </c>
      <c r="U732" s="7" t="str">
        <f ca="1">IF(AND($A732&lt;&gt;"",U$9&lt;&gt;""),IF(HLOOKUP(U$9,'Feuille1-Catégories'!$C$1:$G$2,2,FALSE)="OUI",U$3,IF(HLOOKUP(U$9,'Feuille1-Catégories'!$C$1:$G$3,3,FALSE)="OUI",OFFSET(U$3,MOD(QUOTIENT(ROW()-ROW($A$20),'Feuille1-Catégories'!$B$6/U$6),U$5),0),IF(MOD($A732-1-U$10,'Feuille1-Catégories'!$F$5+1)=0,U$3,""))),"")</f>
        <v/>
      </c>
      <c r="V732" s="7" t="str">
        <f ca="1">IF(AND($A732&lt;&gt;"",V$9&lt;&gt;""),IF(HLOOKUP(V$9,'Feuille1-Catégories'!$C$1:$G$2,2,FALSE)="OUI",V$3,IF(HLOOKUP(V$9,'Feuille1-Catégories'!$C$1:$G$3,3,FALSE)="OUI",OFFSET(V$3,MOD(QUOTIENT(ROW()-ROW($A$20),'Feuille1-Catégories'!$B$6/V$6),V$5),0),IF(MOD($A732-1-V$10,'Feuille1-Catégories'!$F$5+1)=0,V$3,""))),"")</f>
        <v/>
      </c>
      <c r="W732" s="7" t="str">
        <f ca="1">IF(AND($A732&lt;&gt;"",W$9&lt;&gt;""),IF(HLOOKUP(W$9,'Feuille1-Catégories'!$C$1:$G$2,2,FALSE)="OUI",W$3,IF(HLOOKUP(W$9,'Feuille1-Catégories'!$C$1:$G$3,3,FALSE)="OUI",OFFSET(W$3,MOD(QUOTIENT(ROW()-ROW($A$20),'Feuille1-Catégories'!$B$6/W$6),W$5),0),IF(MOD($A732-1-W$10,'Feuille1-Catégories'!$F$5+1)=0,W$3,""))),"")</f>
        <v/>
      </c>
      <c r="X732" s="7" t="str">
        <f ca="1">IF(AND($A732&lt;&gt;"",X$9&lt;&gt;""),IF(HLOOKUP(X$9,'Feuille1-Catégories'!$C$1:$G$2,2,FALSE)="OUI",X$3,IF(HLOOKUP(X$9,'Feuille1-Catégories'!$C$1:$G$3,3,FALSE)="OUI",OFFSET(X$3,MOD(QUOTIENT(ROW()-ROW($A$20),'Feuille1-Catégories'!$B$6/X$6),X$5),0),IF(MOD($A732-1-X$10,'Feuille1-Catégories'!$F$5+1)=0,X$3,""))),"")</f>
        <v/>
      </c>
      <c r="Y732" s="7" t="str">
        <f ca="1">IF(AND($A732&lt;&gt;"",Y$9&lt;&gt;""),IF(HLOOKUP(Y$9,'Feuille1-Catégories'!$C$1:$G$2,2,FALSE)="OUI",Y$3,IF(HLOOKUP(Y$9,'Feuille1-Catégories'!$C$1:$G$3,3,FALSE)="OUI",OFFSET(Y$3,MOD(QUOTIENT(ROW()-ROW($A$20),'Feuille1-Catégories'!$B$6/Y$6),Y$5),0),IF(MOD($A732-1-Y$10,'Feuille1-Catégories'!$F$5+1)=0,Y$3,""))),"")</f>
        <v/>
      </c>
      <c r="Z732" s="7" t="str">
        <f ca="1">IF(AND($A732&lt;&gt;"",Z$9&lt;&gt;""),IF(HLOOKUP(Z$9,'Feuille1-Catégories'!$C$1:$G$2,2,FALSE)="OUI",Z$3,IF(HLOOKUP(Z$9,'Feuille1-Catégories'!$C$1:$G$3,3,FALSE)="OUI",OFFSET(Z$3,MOD(QUOTIENT(ROW()-ROW($A$20),'Feuille1-Catégories'!$B$6/Z$6),Z$5),0),"")),"")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33" spans="1:26" ht="17" x14ac:dyDescent="0.2">
      <c r="A733" s="21" t="str">
        <f>IF(ROW()-ROW($A$19)&gt;'Feuille1-Catégories'!$B$6,"",ROW()-ROW($A$19))</f>
        <v/>
      </c>
      <c r="B733" s="33" t="str">
        <f t="shared" si="34"/>
        <v/>
      </c>
      <c r="C733" s="10" t="str">
        <f t="shared" si="35"/>
        <v/>
      </c>
      <c r="D733" s="10" t="str">
        <f>IF('Feuille3-Coût de production'!D733&lt;&gt;"",'Feuille3-Coût de production'!D733,"")</f>
        <v/>
      </c>
      <c r="E733" s="10" t="str">
        <f t="shared" si="36"/>
        <v/>
      </c>
      <c r="F733" s="7" t="str">
        <f ca="1">IF(AND($A733&lt;&gt;"",F$9&lt;&gt;""),IF(HLOOKUP(F$9,'Feuille1-Catégories'!$C$1:$G$2,2,FALSE)="OUI",F$3,IF(HLOOKUP(F$9,'Feuille1-Catégories'!$C$1:$G$3,3,FALSE)="OUI",OFFSET(F$3,MOD(QUOTIENT(ROW()-ROW($A$20),'Feuille1-Catégories'!$B$6/F$6),F$5),0),IF(MOD($A733-1-F$10,'Feuille1-Catégories'!$F$5+1)=0,F$3,""))),"")</f>
        <v/>
      </c>
      <c r="G733" s="7" t="str">
        <f ca="1">IF(AND($A733&lt;&gt;"",G$9&lt;&gt;""),IF(HLOOKUP(G$9,'Feuille1-Catégories'!$C$1:$G$2,2,FALSE)="OUI",G$3,IF(HLOOKUP(G$9,'Feuille1-Catégories'!$C$1:$G$3,3,FALSE)="OUI",OFFSET(G$3,MOD(QUOTIENT(ROW()-ROW($A$20),'Feuille1-Catégories'!$B$6/G$6),G$5),0),IF(MOD($A733-1-G$10,'Feuille1-Catégories'!$F$5+1)=0,G$3,""))),"")</f>
        <v/>
      </c>
      <c r="H733" s="7" t="str">
        <f ca="1">IF(AND($A733&lt;&gt;"",H$9&lt;&gt;""),IF(HLOOKUP(H$9,'Feuille1-Catégories'!$C$1:$G$2,2,FALSE)="OUI",H$3,IF(HLOOKUP(H$9,'Feuille1-Catégories'!$C$1:$G$3,3,FALSE)="OUI",OFFSET(H$3,MOD(QUOTIENT(ROW()-ROW($A$20),'Feuille1-Catégories'!$B$6/H$6),H$5),0),IF(MOD($A733-1-H$10,'Feuille1-Catégories'!$F$5+1)=0,H$3,""))),"")</f>
        <v/>
      </c>
      <c r="I733" s="7" t="str">
        <f ca="1">IF(AND($A733&lt;&gt;"",I$9&lt;&gt;""),IF(HLOOKUP(I$9,'Feuille1-Catégories'!$C$1:$G$2,2,FALSE)="OUI",I$3,IF(HLOOKUP(I$9,'Feuille1-Catégories'!$C$1:$G$3,3,FALSE)="OUI",OFFSET(I$3,MOD(QUOTIENT(ROW()-ROW($A$20),'Feuille1-Catégories'!$B$6/I$6),I$5),0),IF(MOD($A733-1-I$10,'Feuille1-Catégories'!$F$5+1)=0,I$3,""))),"")</f>
        <v/>
      </c>
      <c r="J733" s="7" t="str">
        <f ca="1">IF(AND($A733&lt;&gt;"",J$9&lt;&gt;""),IF(HLOOKUP(J$9,'Feuille1-Catégories'!$C$1:$G$2,2,FALSE)="OUI",J$3,IF(HLOOKUP(J$9,'Feuille1-Catégories'!$C$1:$G$3,3,FALSE)="OUI",OFFSET(J$3,MOD(QUOTIENT(ROW()-ROW($A$20),'Feuille1-Catégories'!$B$6/J$6),J$5),0),IF(MOD($A733-1-J$10,'Feuille1-Catégories'!$F$5+1)=0,J$3,""))),"")</f>
        <v/>
      </c>
      <c r="K733" s="7" t="str">
        <f ca="1">IF(AND($A733&lt;&gt;"",K$9&lt;&gt;""),IF(HLOOKUP(K$9,'Feuille1-Catégories'!$C$1:$G$2,2,FALSE)="OUI",K$3,IF(HLOOKUP(K$9,'Feuille1-Catégories'!$C$1:$G$3,3,FALSE)="OUI",OFFSET(K$3,MOD(QUOTIENT(ROW()-ROW($A$20),'Feuille1-Catégories'!$B$6/K$6),K$5),0),IF(MOD($A733-1-K$10,'Feuille1-Catégories'!$F$5+1)=0,K$3,""))),"")</f>
        <v/>
      </c>
      <c r="L733" s="7" t="str">
        <f ca="1">IF(AND($A733&lt;&gt;"",L$9&lt;&gt;""),IF(HLOOKUP(L$9,'Feuille1-Catégories'!$C$1:$G$2,2,FALSE)="OUI",L$3,IF(HLOOKUP(L$9,'Feuille1-Catégories'!$C$1:$G$3,3,FALSE)="OUI",OFFSET(L$3,MOD(QUOTIENT(ROW()-ROW($A$20),'Feuille1-Catégories'!$B$6/L$6),L$5),0),IF(MOD($A733-1-L$10,'Feuille1-Catégories'!$F$5+1)=0,L$3,""))),"")</f>
        <v/>
      </c>
      <c r="M733" s="7" t="str">
        <f ca="1">IF(AND($A733&lt;&gt;"",M$9&lt;&gt;""),IF(HLOOKUP(M$9,'Feuille1-Catégories'!$C$1:$G$2,2,FALSE)="OUI",M$3,IF(HLOOKUP(M$9,'Feuille1-Catégories'!$C$1:$G$3,3,FALSE)="OUI",OFFSET(M$3,MOD(QUOTIENT(ROW()-ROW($A$20),'Feuille1-Catégories'!$B$6/M$6),M$5),0),IF(MOD($A733-1-M$10,'Feuille1-Catégories'!$F$5+1)=0,M$3,""))),"")</f>
        <v/>
      </c>
      <c r="N733" s="7" t="str">
        <f ca="1">IF(AND($A733&lt;&gt;"",N$9&lt;&gt;""),IF(HLOOKUP(N$9,'Feuille1-Catégories'!$C$1:$G$2,2,FALSE)="OUI",N$3,IF(HLOOKUP(N$9,'Feuille1-Catégories'!$C$1:$G$3,3,FALSE)="OUI",OFFSET(N$3,MOD(QUOTIENT(ROW()-ROW($A$20),'Feuille1-Catégories'!$B$6/N$6),N$5),0),IF(MOD($A733-1-N$10,'Feuille1-Catégories'!$F$5+1)=0,N$3,""))),"")</f>
        <v/>
      </c>
      <c r="O733" s="7" t="str">
        <f ca="1">IF(AND($A733&lt;&gt;"",O$9&lt;&gt;""),IF(HLOOKUP(O$9,'Feuille1-Catégories'!$C$1:$G$2,2,FALSE)="OUI",O$3,IF(HLOOKUP(O$9,'Feuille1-Catégories'!$C$1:$G$3,3,FALSE)="OUI",OFFSET(O$3,MOD(QUOTIENT(ROW()-ROW($A$20),'Feuille1-Catégories'!$B$6/O$6),O$5),0),IF(MOD($A733-1-O$10,'Feuille1-Catégories'!$F$5+1)=0,O$3,""))),"")</f>
        <v/>
      </c>
      <c r="P733" s="7" t="str">
        <f ca="1">IF(AND($A733&lt;&gt;"",P$9&lt;&gt;""),IF(HLOOKUP(P$9,'Feuille1-Catégories'!$C$1:$G$2,2,FALSE)="OUI",P$3,IF(HLOOKUP(P$9,'Feuille1-Catégories'!$C$1:$G$3,3,FALSE)="OUI",OFFSET(P$3,MOD(QUOTIENT(ROW()-ROW($A$20),'Feuille1-Catégories'!$B$6/P$6),P$5),0),IF(MOD($A733-1-P$10,'Feuille1-Catégories'!$F$5+1)=0,P$3,""))),"")</f>
        <v/>
      </c>
      <c r="Q733" s="7" t="str">
        <f ca="1">IF(AND($A733&lt;&gt;"",Q$9&lt;&gt;""),IF(HLOOKUP(Q$9,'Feuille1-Catégories'!$C$1:$G$2,2,FALSE)="OUI",Q$3,IF(HLOOKUP(Q$9,'Feuille1-Catégories'!$C$1:$G$3,3,FALSE)="OUI",OFFSET(Q$3,MOD(QUOTIENT(ROW()-ROW($A$20),'Feuille1-Catégories'!$B$6/Q$6),Q$5),0),IF(MOD($A733-1-Q$10,'Feuille1-Catégories'!$F$5+1)=0,Q$3,""))),"")</f>
        <v/>
      </c>
      <c r="R733" s="7" t="str">
        <f ca="1">IF(AND($A733&lt;&gt;"",R$9&lt;&gt;""),IF(HLOOKUP(R$9,'Feuille1-Catégories'!$C$1:$G$2,2,FALSE)="OUI",R$3,IF(HLOOKUP(R$9,'Feuille1-Catégories'!$C$1:$G$3,3,FALSE)="OUI",OFFSET(R$3,MOD(QUOTIENT(ROW()-ROW($A$20),'Feuille1-Catégories'!$B$6/R$6),R$5),0),IF(MOD($A733-1-R$10,'Feuille1-Catégories'!$F$5+1)=0,R$3,""))),"")</f>
        <v/>
      </c>
      <c r="S733" s="7" t="str">
        <f ca="1">IF(AND($A733&lt;&gt;"",S$9&lt;&gt;""),IF(HLOOKUP(S$9,'Feuille1-Catégories'!$C$1:$G$2,2,FALSE)="OUI",S$3,IF(HLOOKUP(S$9,'Feuille1-Catégories'!$C$1:$G$3,3,FALSE)="OUI",OFFSET(S$3,MOD(QUOTIENT(ROW()-ROW($A$20),'Feuille1-Catégories'!$B$6/S$6),S$5),0),IF(MOD($A733-1-S$10,'Feuille1-Catégories'!$F$5+1)=0,S$3,""))),"")</f>
        <v/>
      </c>
      <c r="T733" s="7" t="str">
        <f ca="1">IF(AND($A733&lt;&gt;"",T$9&lt;&gt;""),IF(HLOOKUP(T$9,'Feuille1-Catégories'!$C$1:$G$2,2,FALSE)="OUI",T$3,IF(HLOOKUP(T$9,'Feuille1-Catégories'!$C$1:$G$3,3,FALSE)="OUI",OFFSET(T$3,MOD(QUOTIENT(ROW()-ROW($A$20),'Feuille1-Catégories'!$B$6/T$6),T$5),0),IF(MOD($A733-1-T$10,'Feuille1-Catégories'!$F$5+1)=0,T$3,""))),"")</f>
        <v/>
      </c>
      <c r="U733" s="7" t="str">
        <f ca="1">IF(AND($A733&lt;&gt;"",U$9&lt;&gt;""),IF(HLOOKUP(U$9,'Feuille1-Catégories'!$C$1:$G$2,2,FALSE)="OUI",U$3,IF(HLOOKUP(U$9,'Feuille1-Catégories'!$C$1:$G$3,3,FALSE)="OUI",OFFSET(U$3,MOD(QUOTIENT(ROW()-ROW($A$20),'Feuille1-Catégories'!$B$6/U$6),U$5),0),IF(MOD($A733-1-U$10,'Feuille1-Catégories'!$F$5+1)=0,U$3,""))),"")</f>
        <v/>
      </c>
      <c r="V733" s="7" t="str">
        <f ca="1">IF(AND($A733&lt;&gt;"",V$9&lt;&gt;""),IF(HLOOKUP(V$9,'Feuille1-Catégories'!$C$1:$G$2,2,FALSE)="OUI",V$3,IF(HLOOKUP(V$9,'Feuille1-Catégories'!$C$1:$G$3,3,FALSE)="OUI",OFFSET(V$3,MOD(QUOTIENT(ROW()-ROW($A$20),'Feuille1-Catégories'!$B$6/V$6),V$5),0),IF(MOD($A733-1-V$10,'Feuille1-Catégories'!$F$5+1)=0,V$3,""))),"")</f>
        <v/>
      </c>
      <c r="W733" s="7" t="str">
        <f ca="1">IF(AND($A733&lt;&gt;"",W$9&lt;&gt;""),IF(HLOOKUP(W$9,'Feuille1-Catégories'!$C$1:$G$2,2,FALSE)="OUI",W$3,IF(HLOOKUP(W$9,'Feuille1-Catégories'!$C$1:$G$3,3,FALSE)="OUI",OFFSET(W$3,MOD(QUOTIENT(ROW()-ROW($A$20),'Feuille1-Catégories'!$B$6/W$6),W$5),0),IF(MOD($A733-1-W$10,'Feuille1-Catégories'!$F$5+1)=0,W$3,""))),"")</f>
        <v/>
      </c>
      <c r="X733" s="7" t="str">
        <f ca="1">IF(AND($A733&lt;&gt;"",X$9&lt;&gt;""),IF(HLOOKUP(X$9,'Feuille1-Catégories'!$C$1:$G$2,2,FALSE)="OUI",X$3,IF(HLOOKUP(X$9,'Feuille1-Catégories'!$C$1:$G$3,3,FALSE)="OUI",OFFSET(X$3,MOD(QUOTIENT(ROW()-ROW($A$20),'Feuille1-Catégories'!$B$6/X$6),X$5),0),IF(MOD($A733-1-X$10,'Feuille1-Catégories'!$F$5+1)=0,X$3,""))),"")</f>
        <v/>
      </c>
      <c r="Y733" s="7" t="str">
        <f ca="1">IF(AND($A733&lt;&gt;"",Y$9&lt;&gt;""),IF(HLOOKUP(Y$9,'Feuille1-Catégories'!$C$1:$G$2,2,FALSE)="OUI",Y$3,IF(HLOOKUP(Y$9,'Feuille1-Catégories'!$C$1:$G$3,3,FALSE)="OUI",OFFSET(Y$3,MOD(QUOTIENT(ROW()-ROW($A$20),'Feuille1-Catégories'!$B$6/Y$6),Y$5),0),IF(MOD($A733-1-Y$10,'Feuille1-Catégories'!$F$5+1)=0,Y$3,""))),"")</f>
        <v/>
      </c>
      <c r="Z733" s="7" t="str">
        <f ca="1">IF(AND($A733&lt;&gt;"",Z$9&lt;&gt;""),IF(HLOOKUP(Z$9,'Feuille1-Catégories'!$C$1:$G$2,2,FALSE)="OUI",Z$3,IF(HLOOKUP(Z$9,'Feuille1-Catégories'!$C$1:$G$3,3,FALSE)="OUI",OFFSET(Z$3,MOD(QUOTIENT(ROW()-ROW($A$20),'Feuille1-Catégories'!$B$6/Z$6),Z$5),0),"")),"")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34" spans="1:26" ht="17" x14ac:dyDescent="0.2">
      <c r="A734" s="21" t="str">
        <f>IF(ROW()-ROW($A$19)&gt;'Feuille1-Catégories'!$B$6,"",ROW()-ROW($A$19))</f>
        <v/>
      </c>
      <c r="B734" s="33" t="str">
        <f t="shared" si="34"/>
        <v/>
      </c>
      <c r="C734" s="10" t="str">
        <f t="shared" si="35"/>
        <v/>
      </c>
      <c r="D734" s="10" t="str">
        <f>IF('Feuille3-Coût de production'!D734&lt;&gt;"",'Feuille3-Coût de production'!D734,"")</f>
        <v/>
      </c>
      <c r="E734" s="10" t="str">
        <f t="shared" si="36"/>
        <v/>
      </c>
      <c r="F734" s="7" t="str">
        <f ca="1">IF(AND($A734&lt;&gt;"",F$9&lt;&gt;""),IF(HLOOKUP(F$9,'Feuille1-Catégories'!$C$1:$G$2,2,FALSE)="OUI",F$3,IF(HLOOKUP(F$9,'Feuille1-Catégories'!$C$1:$G$3,3,FALSE)="OUI",OFFSET(F$3,MOD(QUOTIENT(ROW()-ROW($A$20),'Feuille1-Catégories'!$B$6/F$6),F$5),0),IF(MOD($A734-1-F$10,'Feuille1-Catégories'!$F$5+1)=0,F$3,""))),"")</f>
        <v/>
      </c>
      <c r="G734" s="7" t="str">
        <f ca="1">IF(AND($A734&lt;&gt;"",G$9&lt;&gt;""),IF(HLOOKUP(G$9,'Feuille1-Catégories'!$C$1:$G$2,2,FALSE)="OUI",G$3,IF(HLOOKUP(G$9,'Feuille1-Catégories'!$C$1:$G$3,3,FALSE)="OUI",OFFSET(G$3,MOD(QUOTIENT(ROW()-ROW($A$20),'Feuille1-Catégories'!$B$6/G$6),G$5),0),IF(MOD($A734-1-G$10,'Feuille1-Catégories'!$F$5+1)=0,G$3,""))),"")</f>
        <v/>
      </c>
      <c r="H734" s="7" t="str">
        <f ca="1">IF(AND($A734&lt;&gt;"",H$9&lt;&gt;""),IF(HLOOKUP(H$9,'Feuille1-Catégories'!$C$1:$G$2,2,FALSE)="OUI",H$3,IF(HLOOKUP(H$9,'Feuille1-Catégories'!$C$1:$G$3,3,FALSE)="OUI",OFFSET(H$3,MOD(QUOTIENT(ROW()-ROW($A$20),'Feuille1-Catégories'!$B$6/H$6),H$5),0),IF(MOD($A734-1-H$10,'Feuille1-Catégories'!$F$5+1)=0,H$3,""))),"")</f>
        <v/>
      </c>
      <c r="I734" s="7" t="str">
        <f ca="1">IF(AND($A734&lt;&gt;"",I$9&lt;&gt;""),IF(HLOOKUP(I$9,'Feuille1-Catégories'!$C$1:$G$2,2,FALSE)="OUI",I$3,IF(HLOOKUP(I$9,'Feuille1-Catégories'!$C$1:$G$3,3,FALSE)="OUI",OFFSET(I$3,MOD(QUOTIENT(ROW()-ROW($A$20),'Feuille1-Catégories'!$B$6/I$6),I$5),0),IF(MOD($A734-1-I$10,'Feuille1-Catégories'!$F$5+1)=0,I$3,""))),"")</f>
        <v/>
      </c>
      <c r="J734" s="7" t="str">
        <f ca="1">IF(AND($A734&lt;&gt;"",J$9&lt;&gt;""),IF(HLOOKUP(J$9,'Feuille1-Catégories'!$C$1:$G$2,2,FALSE)="OUI",J$3,IF(HLOOKUP(J$9,'Feuille1-Catégories'!$C$1:$G$3,3,FALSE)="OUI",OFFSET(J$3,MOD(QUOTIENT(ROW()-ROW($A$20),'Feuille1-Catégories'!$B$6/J$6),J$5),0),IF(MOD($A734-1-J$10,'Feuille1-Catégories'!$F$5+1)=0,J$3,""))),"")</f>
        <v/>
      </c>
      <c r="K734" s="7" t="str">
        <f ca="1">IF(AND($A734&lt;&gt;"",K$9&lt;&gt;""),IF(HLOOKUP(K$9,'Feuille1-Catégories'!$C$1:$G$2,2,FALSE)="OUI",K$3,IF(HLOOKUP(K$9,'Feuille1-Catégories'!$C$1:$G$3,3,FALSE)="OUI",OFFSET(K$3,MOD(QUOTIENT(ROW()-ROW($A$20),'Feuille1-Catégories'!$B$6/K$6),K$5),0),IF(MOD($A734-1-K$10,'Feuille1-Catégories'!$F$5+1)=0,K$3,""))),"")</f>
        <v/>
      </c>
      <c r="L734" s="7" t="str">
        <f ca="1">IF(AND($A734&lt;&gt;"",L$9&lt;&gt;""),IF(HLOOKUP(L$9,'Feuille1-Catégories'!$C$1:$G$2,2,FALSE)="OUI",L$3,IF(HLOOKUP(L$9,'Feuille1-Catégories'!$C$1:$G$3,3,FALSE)="OUI",OFFSET(L$3,MOD(QUOTIENT(ROW()-ROW($A$20),'Feuille1-Catégories'!$B$6/L$6),L$5),0),IF(MOD($A734-1-L$10,'Feuille1-Catégories'!$F$5+1)=0,L$3,""))),"")</f>
        <v/>
      </c>
      <c r="M734" s="7" t="str">
        <f ca="1">IF(AND($A734&lt;&gt;"",M$9&lt;&gt;""),IF(HLOOKUP(M$9,'Feuille1-Catégories'!$C$1:$G$2,2,FALSE)="OUI",M$3,IF(HLOOKUP(M$9,'Feuille1-Catégories'!$C$1:$G$3,3,FALSE)="OUI",OFFSET(M$3,MOD(QUOTIENT(ROW()-ROW($A$20),'Feuille1-Catégories'!$B$6/M$6),M$5),0),IF(MOD($A734-1-M$10,'Feuille1-Catégories'!$F$5+1)=0,M$3,""))),"")</f>
        <v/>
      </c>
      <c r="N734" s="7" t="str">
        <f ca="1">IF(AND($A734&lt;&gt;"",N$9&lt;&gt;""),IF(HLOOKUP(N$9,'Feuille1-Catégories'!$C$1:$G$2,2,FALSE)="OUI",N$3,IF(HLOOKUP(N$9,'Feuille1-Catégories'!$C$1:$G$3,3,FALSE)="OUI",OFFSET(N$3,MOD(QUOTIENT(ROW()-ROW($A$20),'Feuille1-Catégories'!$B$6/N$6),N$5),0),IF(MOD($A734-1-N$10,'Feuille1-Catégories'!$F$5+1)=0,N$3,""))),"")</f>
        <v/>
      </c>
      <c r="O734" s="7" t="str">
        <f ca="1">IF(AND($A734&lt;&gt;"",O$9&lt;&gt;""),IF(HLOOKUP(O$9,'Feuille1-Catégories'!$C$1:$G$2,2,FALSE)="OUI",O$3,IF(HLOOKUP(O$9,'Feuille1-Catégories'!$C$1:$G$3,3,FALSE)="OUI",OFFSET(O$3,MOD(QUOTIENT(ROW()-ROW($A$20),'Feuille1-Catégories'!$B$6/O$6),O$5),0),IF(MOD($A734-1-O$10,'Feuille1-Catégories'!$F$5+1)=0,O$3,""))),"")</f>
        <v/>
      </c>
      <c r="P734" s="7" t="str">
        <f ca="1">IF(AND($A734&lt;&gt;"",P$9&lt;&gt;""),IF(HLOOKUP(P$9,'Feuille1-Catégories'!$C$1:$G$2,2,FALSE)="OUI",P$3,IF(HLOOKUP(P$9,'Feuille1-Catégories'!$C$1:$G$3,3,FALSE)="OUI",OFFSET(P$3,MOD(QUOTIENT(ROW()-ROW($A$20),'Feuille1-Catégories'!$B$6/P$6),P$5),0),IF(MOD($A734-1-P$10,'Feuille1-Catégories'!$F$5+1)=0,P$3,""))),"")</f>
        <v/>
      </c>
      <c r="Q734" s="7" t="str">
        <f ca="1">IF(AND($A734&lt;&gt;"",Q$9&lt;&gt;""),IF(HLOOKUP(Q$9,'Feuille1-Catégories'!$C$1:$G$2,2,FALSE)="OUI",Q$3,IF(HLOOKUP(Q$9,'Feuille1-Catégories'!$C$1:$G$3,3,FALSE)="OUI",OFFSET(Q$3,MOD(QUOTIENT(ROW()-ROW($A$20),'Feuille1-Catégories'!$B$6/Q$6),Q$5),0),IF(MOD($A734-1-Q$10,'Feuille1-Catégories'!$F$5+1)=0,Q$3,""))),"")</f>
        <v/>
      </c>
      <c r="R734" s="7" t="str">
        <f ca="1">IF(AND($A734&lt;&gt;"",R$9&lt;&gt;""),IF(HLOOKUP(R$9,'Feuille1-Catégories'!$C$1:$G$2,2,FALSE)="OUI",R$3,IF(HLOOKUP(R$9,'Feuille1-Catégories'!$C$1:$G$3,3,FALSE)="OUI",OFFSET(R$3,MOD(QUOTIENT(ROW()-ROW($A$20),'Feuille1-Catégories'!$B$6/R$6),R$5),0),IF(MOD($A734-1-R$10,'Feuille1-Catégories'!$F$5+1)=0,R$3,""))),"")</f>
        <v/>
      </c>
      <c r="S734" s="7" t="str">
        <f ca="1">IF(AND($A734&lt;&gt;"",S$9&lt;&gt;""),IF(HLOOKUP(S$9,'Feuille1-Catégories'!$C$1:$G$2,2,FALSE)="OUI",S$3,IF(HLOOKUP(S$9,'Feuille1-Catégories'!$C$1:$G$3,3,FALSE)="OUI",OFFSET(S$3,MOD(QUOTIENT(ROW()-ROW($A$20),'Feuille1-Catégories'!$B$6/S$6),S$5),0),IF(MOD($A734-1-S$10,'Feuille1-Catégories'!$F$5+1)=0,S$3,""))),"")</f>
        <v/>
      </c>
      <c r="T734" s="7" t="str">
        <f ca="1">IF(AND($A734&lt;&gt;"",T$9&lt;&gt;""),IF(HLOOKUP(T$9,'Feuille1-Catégories'!$C$1:$G$2,2,FALSE)="OUI",T$3,IF(HLOOKUP(T$9,'Feuille1-Catégories'!$C$1:$G$3,3,FALSE)="OUI",OFFSET(T$3,MOD(QUOTIENT(ROW()-ROW($A$20),'Feuille1-Catégories'!$B$6/T$6),T$5),0),IF(MOD($A734-1-T$10,'Feuille1-Catégories'!$F$5+1)=0,T$3,""))),"")</f>
        <v/>
      </c>
      <c r="U734" s="7" t="str">
        <f ca="1">IF(AND($A734&lt;&gt;"",U$9&lt;&gt;""),IF(HLOOKUP(U$9,'Feuille1-Catégories'!$C$1:$G$2,2,FALSE)="OUI",U$3,IF(HLOOKUP(U$9,'Feuille1-Catégories'!$C$1:$G$3,3,FALSE)="OUI",OFFSET(U$3,MOD(QUOTIENT(ROW()-ROW($A$20),'Feuille1-Catégories'!$B$6/U$6),U$5),0),IF(MOD($A734-1-U$10,'Feuille1-Catégories'!$F$5+1)=0,U$3,""))),"")</f>
        <v/>
      </c>
      <c r="V734" s="7" t="str">
        <f ca="1">IF(AND($A734&lt;&gt;"",V$9&lt;&gt;""),IF(HLOOKUP(V$9,'Feuille1-Catégories'!$C$1:$G$2,2,FALSE)="OUI",V$3,IF(HLOOKUP(V$9,'Feuille1-Catégories'!$C$1:$G$3,3,FALSE)="OUI",OFFSET(V$3,MOD(QUOTIENT(ROW()-ROW($A$20),'Feuille1-Catégories'!$B$6/V$6),V$5),0),IF(MOD($A734-1-V$10,'Feuille1-Catégories'!$F$5+1)=0,V$3,""))),"")</f>
        <v/>
      </c>
      <c r="W734" s="7" t="str">
        <f ca="1">IF(AND($A734&lt;&gt;"",W$9&lt;&gt;""),IF(HLOOKUP(W$9,'Feuille1-Catégories'!$C$1:$G$2,2,FALSE)="OUI",W$3,IF(HLOOKUP(W$9,'Feuille1-Catégories'!$C$1:$G$3,3,FALSE)="OUI",OFFSET(W$3,MOD(QUOTIENT(ROW()-ROW($A$20),'Feuille1-Catégories'!$B$6/W$6),W$5),0),IF(MOD($A734-1-W$10,'Feuille1-Catégories'!$F$5+1)=0,W$3,""))),"")</f>
        <v/>
      </c>
      <c r="X734" s="7" t="str">
        <f ca="1">IF(AND($A734&lt;&gt;"",X$9&lt;&gt;""),IF(HLOOKUP(X$9,'Feuille1-Catégories'!$C$1:$G$2,2,FALSE)="OUI",X$3,IF(HLOOKUP(X$9,'Feuille1-Catégories'!$C$1:$G$3,3,FALSE)="OUI",OFFSET(X$3,MOD(QUOTIENT(ROW()-ROW($A$20),'Feuille1-Catégories'!$B$6/X$6),X$5),0),IF(MOD($A734-1-X$10,'Feuille1-Catégories'!$F$5+1)=0,X$3,""))),"")</f>
        <v/>
      </c>
      <c r="Y734" s="7" t="str">
        <f ca="1">IF(AND($A734&lt;&gt;"",Y$9&lt;&gt;""),IF(HLOOKUP(Y$9,'Feuille1-Catégories'!$C$1:$G$2,2,FALSE)="OUI",Y$3,IF(HLOOKUP(Y$9,'Feuille1-Catégories'!$C$1:$G$3,3,FALSE)="OUI",OFFSET(Y$3,MOD(QUOTIENT(ROW()-ROW($A$20),'Feuille1-Catégories'!$B$6/Y$6),Y$5),0),IF(MOD($A734-1-Y$10,'Feuille1-Catégories'!$F$5+1)=0,Y$3,""))),"")</f>
        <v/>
      </c>
      <c r="Z734" s="7" t="str">
        <f ca="1">IF(AND($A734&lt;&gt;"",Z$9&lt;&gt;""),IF(HLOOKUP(Z$9,'Feuille1-Catégories'!$C$1:$G$2,2,FALSE)="OUI",Z$3,IF(HLOOKUP(Z$9,'Feuille1-Catégories'!$C$1:$G$3,3,FALSE)="OUI",OFFSET(Z$3,MOD(QUOTIENT(ROW()-ROW($A$20),'Feuille1-Catégories'!$B$6/Z$6),Z$5),0),"")),"")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35" spans="1:26" ht="17" x14ac:dyDescent="0.2">
      <c r="A735" s="21" t="str">
        <f>IF(ROW()-ROW($A$19)&gt;'Feuille1-Catégories'!$B$6,"",ROW()-ROW($A$19))</f>
        <v/>
      </c>
      <c r="B735" s="33" t="str">
        <f t="shared" si="34"/>
        <v/>
      </c>
      <c r="C735" s="10" t="str">
        <f t="shared" si="35"/>
        <v/>
      </c>
      <c r="D735" s="10" t="str">
        <f>IF('Feuille3-Coût de production'!D735&lt;&gt;"",'Feuille3-Coût de production'!D735,"")</f>
        <v/>
      </c>
      <c r="E735" s="10" t="str">
        <f t="shared" si="36"/>
        <v/>
      </c>
      <c r="F735" s="7" t="str">
        <f ca="1">IF(AND($A735&lt;&gt;"",F$9&lt;&gt;""),IF(HLOOKUP(F$9,'Feuille1-Catégories'!$C$1:$G$2,2,FALSE)="OUI",F$3,IF(HLOOKUP(F$9,'Feuille1-Catégories'!$C$1:$G$3,3,FALSE)="OUI",OFFSET(F$3,MOD(QUOTIENT(ROW()-ROW($A$20),'Feuille1-Catégories'!$B$6/F$6),F$5),0),IF(MOD($A735-1-F$10,'Feuille1-Catégories'!$F$5+1)=0,F$3,""))),"")</f>
        <v/>
      </c>
      <c r="G735" s="7" t="str">
        <f ca="1">IF(AND($A735&lt;&gt;"",G$9&lt;&gt;""),IF(HLOOKUP(G$9,'Feuille1-Catégories'!$C$1:$G$2,2,FALSE)="OUI",G$3,IF(HLOOKUP(G$9,'Feuille1-Catégories'!$C$1:$G$3,3,FALSE)="OUI",OFFSET(G$3,MOD(QUOTIENT(ROW()-ROW($A$20),'Feuille1-Catégories'!$B$6/G$6),G$5),0),IF(MOD($A735-1-G$10,'Feuille1-Catégories'!$F$5+1)=0,G$3,""))),"")</f>
        <v/>
      </c>
      <c r="H735" s="7" t="str">
        <f ca="1">IF(AND($A735&lt;&gt;"",H$9&lt;&gt;""),IF(HLOOKUP(H$9,'Feuille1-Catégories'!$C$1:$G$2,2,FALSE)="OUI",H$3,IF(HLOOKUP(H$9,'Feuille1-Catégories'!$C$1:$G$3,3,FALSE)="OUI",OFFSET(H$3,MOD(QUOTIENT(ROW()-ROW($A$20),'Feuille1-Catégories'!$B$6/H$6),H$5),0),IF(MOD($A735-1-H$10,'Feuille1-Catégories'!$F$5+1)=0,H$3,""))),"")</f>
        <v/>
      </c>
      <c r="I735" s="7" t="str">
        <f ca="1">IF(AND($A735&lt;&gt;"",I$9&lt;&gt;""),IF(HLOOKUP(I$9,'Feuille1-Catégories'!$C$1:$G$2,2,FALSE)="OUI",I$3,IF(HLOOKUP(I$9,'Feuille1-Catégories'!$C$1:$G$3,3,FALSE)="OUI",OFFSET(I$3,MOD(QUOTIENT(ROW()-ROW($A$20),'Feuille1-Catégories'!$B$6/I$6),I$5),0),IF(MOD($A735-1-I$10,'Feuille1-Catégories'!$F$5+1)=0,I$3,""))),"")</f>
        <v/>
      </c>
      <c r="J735" s="7" t="str">
        <f ca="1">IF(AND($A735&lt;&gt;"",J$9&lt;&gt;""),IF(HLOOKUP(J$9,'Feuille1-Catégories'!$C$1:$G$2,2,FALSE)="OUI",J$3,IF(HLOOKUP(J$9,'Feuille1-Catégories'!$C$1:$G$3,3,FALSE)="OUI",OFFSET(J$3,MOD(QUOTIENT(ROW()-ROW($A$20),'Feuille1-Catégories'!$B$6/J$6),J$5),0),IF(MOD($A735-1-J$10,'Feuille1-Catégories'!$F$5+1)=0,J$3,""))),"")</f>
        <v/>
      </c>
      <c r="K735" s="7" t="str">
        <f ca="1">IF(AND($A735&lt;&gt;"",K$9&lt;&gt;""),IF(HLOOKUP(K$9,'Feuille1-Catégories'!$C$1:$G$2,2,FALSE)="OUI",K$3,IF(HLOOKUP(K$9,'Feuille1-Catégories'!$C$1:$G$3,3,FALSE)="OUI",OFFSET(K$3,MOD(QUOTIENT(ROW()-ROW($A$20),'Feuille1-Catégories'!$B$6/K$6),K$5),0),IF(MOD($A735-1-K$10,'Feuille1-Catégories'!$F$5+1)=0,K$3,""))),"")</f>
        <v/>
      </c>
      <c r="L735" s="7" t="str">
        <f ca="1">IF(AND($A735&lt;&gt;"",L$9&lt;&gt;""),IF(HLOOKUP(L$9,'Feuille1-Catégories'!$C$1:$G$2,2,FALSE)="OUI",L$3,IF(HLOOKUP(L$9,'Feuille1-Catégories'!$C$1:$G$3,3,FALSE)="OUI",OFFSET(L$3,MOD(QUOTIENT(ROW()-ROW($A$20),'Feuille1-Catégories'!$B$6/L$6),L$5),0),IF(MOD($A735-1-L$10,'Feuille1-Catégories'!$F$5+1)=0,L$3,""))),"")</f>
        <v/>
      </c>
      <c r="M735" s="7" t="str">
        <f ca="1">IF(AND($A735&lt;&gt;"",M$9&lt;&gt;""),IF(HLOOKUP(M$9,'Feuille1-Catégories'!$C$1:$G$2,2,FALSE)="OUI",M$3,IF(HLOOKUP(M$9,'Feuille1-Catégories'!$C$1:$G$3,3,FALSE)="OUI",OFFSET(M$3,MOD(QUOTIENT(ROW()-ROW($A$20),'Feuille1-Catégories'!$B$6/M$6),M$5),0),IF(MOD($A735-1-M$10,'Feuille1-Catégories'!$F$5+1)=0,M$3,""))),"")</f>
        <v/>
      </c>
      <c r="N735" s="7" t="str">
        <f ca="1">IF(AND($A735&lt;&gt;"",N$9&lt;&gt;""),IF(HLOOKUP(N$9,'Feuille1-Catégories'!$C$1:$G$2,2,FALSE)="OUI",N$3,IF(HLOOKUP(N$9,'Feuille1-Catégories'!$C$1:$G$3,3,FALSE)="OUI",OFFSET(N$3,MOD(QUOTIENT(ROW()-ROW($A$20),'Feuille1-Catégories'!$B$6/N$6),N$5),0),IF(MOD($A735-1-N$10,'Feuille1-Catégories'!$F$5+1)=0,N$3,""))),"")</f>
        <v/>
      </c>
      <c r="O735" s="7" t="str">
        <f ca="1">IF(AND($A735&lt;&gt;"",O$9&lt;&gt;""),IF(HLOOKUP(O$9,'Feuille1-Catégories'!$C$1:$G$2,2,FALSE)="OUI",O$3,IF(HLOOKUP(O$9,'Feuille1-Catégories'!$C$1:$G$3,3,FALSE)="OUI",OFFSET(O$3,MOD(QUOTIENT(ROW()-ROW($A$20),'Feuille1-Catégories'!$B$6/O$6),O$5),0),IF(MOD($A735-1-O$10,'Feuille1-Catégories'!$F$5+1)=0,O$3,""))),"")</f>
        <v/>
      </c>
      <c r="P735" s="7" t="str">
        <f ca="1">IF(AND($A735&lt;&gt;"",P$9&lt;&gt;""),IF(HLOOKUP(P$9,'Feuille1-Catégories'!$C$1:$G$2,2,FALSE)="OUI",P$3,IF(HLOOKUP(P$9,'Feuille1-Catégories'!$C$1:$G$3,3,FALSE)="OUI",OFFSET(P$3,MOD(QUOTIENT(ROW()-ROW($A$20),'Feuille1-Catégories'!$B$6/P$6),P$5),0),IF(MOD($A735-1-P$10,'Feuille1-Catégories'!$F$5+1)=0,P$3,""))),"")</f>
        <v/>
      </c>
      <c r="Q735" s="7" t="str">
        <f ca="1">IF(AND($A735&lt;&gt;"",Q$9&lt;&gt;""),IF(HLOOKUP(Q$9,'Feuille1-Catégories'!$C$1:$G$2,2,FALSE)="OUI",Q$3,IF(HLOOKUP(Q$9,'Feuille1-Catégories'!$C$1:$G$3,3,FALSE)="OUI",OFFSET(Q$3,MOD(QUOTIENT(ROW()-ROW($A$20),'Feuille1-Catégories'!$B$6/Q$6),Q$5),0),IF(MOD($A735-1-Q$10,'Feuille1-Catégories'!$F$5+1)=0,Q$3,""))),"")</f>
        <v/>
      </c>
      <c r="R735" s="7" t="str">
        <f ca="1">IF(AND($A735&lt;&gt;"",R$9&lt;&gt;""),IF(HLOOKUP(R$9,'Feuille1-Catégories'!$C$1:$G$2,2,FALSE)="OUI",R$3,IF(HLOOKUP(R$9,'Feuille1-Catégories'!$C$1:$G$3,3,FALSE)="OUI",OFFSET(R$3,MOD(QUOTIENT(ROW()-ROW($A$20),'Feuille1-Catégories'!$B$6/R$6),R$5),0),IF(MOD($A735-1-R$10,'Feuille1-Catégories'!$F$5+1)=0,R$3,""))),"")</f>
        <v/>
      </c>
      <c r="S735" s="7" t="str">
        <f ca="1">IF(AND($A735&lt;&gt;"",S$9&lt;&gt;""),IF(HLOOKUP(S$9,'Feuille1-Catégories'!$C$1:$G$2,2,FALSE)="OUI",S$3,IF(HLOOKUP(S$9,'Feuille1-Catégories'!$C$1:$G$3,3,FALSE)="OUI",OFFSET(S$3,MOD(QUOTIENT(ROW()-ROW($A$20),'Feuille1-Catégories'!$B$6/S$6),S$5),0),IF(MOD($A735-1-S$10,'Feuille1-Catégories'!$F$5+1)=0,S$3,""))),"")</f>
        <v/>
      </c>
      <c r="T735" s="7" t="str">
        <f ca="1">IF(AND($A735&lt;&gt;"",T$9&lt;&gt;""),IF(HLOOKUP(T$9,'Feuille1-Catégories'!$C$1:$G$2,2,FALSE)="OUI",T$3,IF(HLOOKUP(T$9,'Feuille1-Catégories'!$C$1:$G$3,3,FALSE)="OUI",OFFSET(T$3,MOD(QUOTIENT(ROW()-ROW($A$20),'Feuille1-Catégories'!$B$6/T$6),T$5),0),IF(MOD($A735-1-T$10,'Feuille1-Catégories'!$F$5+1)=0,T$3,""))),"")</f>
        <v/>
      </c>
      <c r="U735" s="7" t="str">
        <f ca="1">IF(AND($A735&lt;&gt;"",U$9&lt;&gt;""),IF(HLOOKUP(U$9,'Feuille1-Catégories'!$C$1:$G$2,2,FALSE)="OUI",U$3,IF(HLOOKUP(U$9,'Feuille1-Catégories'!$C$1:$G$3,3,FALSE)="OUI",OFFSET(U$3,MOD(QUOTIENT(ROW()-ROW($A$20),'Feuille1-Catégories'!$B$6/U$6),U$5),0),IF(MOD($A735-1-U$10,'Feuille1-Catégories'!$F$5+1)=0,U$3,""))),"")</f>
        <v/>
      </c>
      <c r="V735" s="7" t="str">
        <f ca="1">IF(AND($A735&lt;&gt;"",V$9&lt;&gt;""),IF(HLOOKUP(V$9,'Feuille1-Catégories'!$C$1:$G$2,2,FALSE)="OUI",V$3,IF(HLOOKUP(V$9,'Feuille1-Catégories'!$C$1:$G$3,3,FALSE)="OUI",OFFSET(V$3,MOD(QUOTIENT(ROW()-ROW($A$20),'Feuille1-Catégories'!$B$6/V$6),V$5),0),IF(MOD($A735-1-V$10,'Feuille1-Catégories'!$F$5+1)=0,V$3,""))),"")</f>
        <v/>
      </c>
      <c r="W735" s="7" t="str">
        <f ca="1">IF(AND($A735&lt;&gt;"",W$9&lt;&gt;""),IF(HLOOKUP(W$9,'Feuille1-Catégories'!$C$1:$G$2,2,FALSE)="OUI",W$3,IF(HLOOKUP(W$9,'Feuille1-Catégories'!$C$1:$G$3,3,FALSE)="OUI",OFFSET(W$3,MOD(QUOTIENT(ROW()-ROW($A$20),'Feuille1-Catégories'!$B$6/W$6),W$5),0),IF(MOD($A735-1-W$10,'Feuille1-Catégories'!$F$5+1)=0,W$3,""))),"")</f>
        <v/>
      </c>
      <c r="X735" s="7" t="str">
        <f ca="1">IF(AND($A735&lt;&gt;"",X$9&lt;&gt;""),IF(HLOOKUP(X$9,'Feuille1-Catégories'!$C$1:$G$2,2,FALSE)="OUI",X$3,IF(HLOOKUP(X$9,'Feuille1-Catégories'!$C$1:$G$3,3,FALSE)="OUI",OFFSET(X$3,MOD(QUOTIENT(ROW()-ROW($A$20),'Feuille1-Catégories'!$B$6/X$6),X$5),0),IF(MOD($A735-1-X$10,'Feuille1-Catégories'!$F$5+1)=0,X$3,""))),"")</f>
        <v/>
      </c>
      <c r="Y735" s="7" t="str">
        <f ca="1">IF(AND($A735&lt;&gt;"",Y$9&lt;&gt;""),IF(HLOOKUP(Y$9,'Feuille1-Catégories'!$C$1:$G$2,2,FALSE)="OUI",Y$3,IF(HLOOKUP(Y$9,'Feuille1-Catégories'!$C$1:$G$3,3,FALSE)="OUI",OFFSET(Y$3,MOD(QUOTIENT(ROW()-ROW($A$20),'Feuille1-Catégories'!$B$6/Y$6),Y$5),0),IF(MOD($A735-1-Y$10,'Feuille1-Catégories'!$F$5+1)=0,Y$3,""))),"")</f>
        <v/>
      </c>
      <c r="Z735" s="7" t="str">
        <f ca="1">IF(AND($A735&lt;&gt;"",Z$9&lt;&gt;""),IF(HLOOKUP(Z$9,'Feuille1-Catégories'!$C$1:$G$2,2,FALSE)="OUI",Z$3,IF(HLOOKUP(Z$9,'Feuille1-Catégories'!$C$1:$G$3,3,FALSE)="OUI",OFFSET(Z$3,MOD(QUOTIENT(ROW()-ROW($A$20),'Feuille1-Catégories'!$B$6/Z$6),Z$5),0),"")),"")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36" spans="1:26" ht="17" x14ac:dyDescent="0.2">
      <c r="A736" s="21" t="str">
        <f>IF(ROW()-ROW($A$19)&gt;'Feuille1-Catégories'!$B$6,"",ROW()-ROW($A$19))</f>
        <v/>
      </c>
      <c r="B736" s="33" t="str">
        <f t="shared" si="34"/>
        <v/>
      </c>
      <c r="C736" s="10" t="str">
        <f t="shared" si="35"/>
        <v/>
      </c>
      <c r="D736" s="10" t="str">
        <f>IF('Feuille3-Coût de production'!D736&lt;&gt;"",'Feuille3-Coût de production'!D736,"")</f>
        <v/>
      </c>
      <c r="E736" s="10" t="str">
        <f t="shared" si="36"/>
        <v/>
      </c>
      <c r="F736" s="7" t="str">
        <f ca="1">IF(AND($A736&lt;&gt;"",F$9&lt;&gt;""),IF(HLOOKUP(F$9,'Feuille1-Catégories'!$C$1:$G$2,2,FALSE)="OUI",F$3,IF(HLOOKUP(F$9,'Feuille1-Catégories'!$C$1:$G$3,3,FALSE)="OUI",OFFSET(F$3,MOD(QUOTIENT(ROW()-ROW($A$20),'Feuille1-Catégories'!$B$6/F$6),F$5),0),IF(MOD($A736-1-F$10,'Feuille1-Catégories'!$F$5+1)=0,F$3,""))),"")</f>
        <v/>
      </c>
      <c r="G736" s="7" t="str">
        <f ca="1">IF(AND($A736&lt;&gt;"",G$9&lt;&gt;""),IF(HLOOKUP(G$9,'Feuille1-Catégories'!$C$1:$G$2,2,FALSE)="OUI",G$3,IF(HLOOKUP(G$9,'Feuille1-Catégories'!$C$1:$G$3,3,FALSE)="OUI",OFFSET(G$3,MOD(QUOTIENT(ROW()-ROW($A$20),'Feuille1-Catégories'!$B$6/G$6),G$5),0),IF(MOD($A736-1-G$10,'Feuille1-Catégories'!$F$5+1)=0,G$3,""))),"")</f>
        <v/>
      </c>
      <c r="H736" s="7" t="str">
        <f ca="1">IF(AND($A736&lt;&gt;"",H$9&lt;&gt;""),IF(HLOOKUP(H$9,'Feuille1-Catégories'!$C$1:$G$2,2,FALSE)="OUI",H$3,IF(HLOOKUP(H$9,'Feuille1-Catégories'!$C$1:$G$3,3,FALSE)="OUI",OFFSET(H$3,MOD(QUOTIENT(ROW()-ROW($A$20),'Feuille1-Catégories'!$B$6/H$6),H$5),0),IF(MOD($A736-1-H$10,'Feuille1-Catégories'!$F$5+1)=0,H$3,""))),"")</f>
        <v/>
      </c>
      <c r="I736" s="7" t="str">
        <f ca="1">IF(AND($A736&lt;&gt;"",I$9&lt;&gt;""),IF(HLOOKUP(I$9,'Feuille1-Catégories'!$C$1:$G$2,2,FALSE)="OUI",I$3,IF(HLOOKUP(I$9,'Feuille1-Catégories'!$C$1:$G$3,3,FALSE)="OUI",OFFSET(I$3,MOD(QUOTIENT(ROW()-ROW($A$20),'Feuille1-Catégories'!$B$6/I$6),I$5),0),IF(MOD($A736-1-I$10,'Feuille1-Catégories'!$F$5+1)=0,I$3,""))),"")</f>
        <v/>
      </c>
      <c r="J736" s="7" t="str">
        <f ca="1">IF(AND($A736&lt;&gt;"",J$9&lt;&gt;""),IF(HLOOKUP(J$9,'Feuille1-Catégories'!$C$1:$G$2,2,FALSE)="OUI",J$3,IF(HLOOKUP(J$9,'Feuille1-Catégories'!$C$1:$G$3,3,FALSE)="OUI",OFFSET(J$3,MOD(QUOTIENT(ROW()-ROW($A$20),'Feuille1-Catégories'!$B$6/J$6),J$5),0),IF(MOD($A736-1-J$10,'Feuille1-Catégories'!$F$5+1)=0,J$3,""))),"")</f>
        <v/>
      </c>
      <c r="K736" s="7" t="str">
        <f ca="1">IF(AND($A736&lt;&gt;"",K$9&lt;&gt;""),IF(HLOOKUP(K$9,'Feuille1-Catégories'!$C$1:$G$2,2,FALSE)="OUI",K$3,IF(HLOOKUP(K$9,'Feuille1-Catégories'!$C$1:$G$3,3,FALSE)="OUI",OFFSET(K$3,MOD(QUOTIENT(ROW()-ROW($A$20),'Feuille1-Catégories'!$B$6/K$6),K$5),0),IF(MOD($A736-1-K$10,'Feuille1-Catégories'!$F$5+1)=0,K$3,""))),"")</f>
        <v/>
      </c>
      <c r="L736" s="7" t="str">
        <f ca="1">IF(AND($A736&lt;&gt;"",L$9&lt;&gt;""),IF(HLOOKUP(L$9,'Feuille1-Catégories'!$C$1:$G$2,2,FALSE)="OUI",L$3,IF(HLOOKUP(L$9,'Feuille1-Catégories'!$C$1:$G$3,3,FALSE)="OUI",OFFSET(L$3,MOD(QUOTIENT(ROW()-ROW($A$20),'Feuille1-Catégories'!$B$6/L$6),L$5),0),IF(MOD($A736-1-L$10,'Feuille1-Catégories'!$F$5+1)=0,L$3,""))),"")</f>
        <v/>
      </c>
      <c r="M736" s="7" t="str">
        <f ca="1">IF(AND($A736&lt;&gt;"",M$9&lt;&gt;""),IF(HLOOKUP(M$9,'Feuille1-Catégories'!$C$1:$G$2,2,FALSE)="OUI",M$3,IF(HLOOKUP(M$9,'Feuille1-Catégories'!$C$1:$G$3,3,FALSE)="OUI",OFFSET(M$3,MOD(QUOTIENT(ROW()-ROW($A$20),'Feuille1-Catégories'!$B$6/M$6),M$5),0),IF(MOD($A736-1-M$10,'Feuille1-Catégories'!$F$5+1)=0,M$3,""))),"")</f>
        <v/>
      </c>
      <c r="N736" s="7" t="str">
        <f ca="1">IF(AND($A736&lt;&gt;"",N$9&lt;&gt;""),IF(HLOOKUP(N$9,'Feuille1-Catégories'!$C$1:$G$2,2,FALSE)="OUI",N$3,IF(HLOOKUP(N$9,'Feuille1-Catégories'!$C$1:$G$3,3,FALSE)="OUI",OFFSET(N$3,MOD(QUOTIENT(ROW()-ROW($A$20),'Feuille1-Catégories'!$B$6/N$6),N$5),0),IF(MOD($A736-1-N$10,'Feuille1-Catégories'!$F$5+1)=0,N$3,""))),"")</f>
        <v/>
      </c>
      <c r="O736" s="7" t="str">
        <f ca="1">IF(AND($A736&lt;&gt;"",O$9&lt;&gt;""),IF(HLOOKUP(O$9,'Feuille1-Catégories'!$C$1:$G$2,2,FALSE)="OUI",O$3,IF(HLOOKUP(O$9,'Feuille1-Catégories'!$C$1:$G$3,3,FALSE)="OUI",OFFSET(O$3,MOD(QUOTIENT(ROW()-ROW($A$20),'Feuille1-Catégories'!$B$6/O$6),O$5),0),IF(MOD($A736-1-O$10,'Feuille1-Catégories'!$F$5+1)=0,O$3,""))),"")</f>
        <v/>
      </c>
      <c r="P736" s="7" t="str">
        <f ca="1">IF(AND($A736&lt;&gt;"",P$9&lt;&gt;""),IF(HLOOKUP(P$9,'Feuille1-Catégories'!$C$1:$G$2,2,FALSE)="OUI",P$3,IF(HLOOKUP(P$9,'Feuille1-Catégories'!$C$1:$G$3,3,FALSE)="OUI",OFFSET(P$3,MOD(QUOTIENT(ROW()-ROW($A$20),'Feuille1-Catégories'!$B$6/P$6),P$5),0),IF(MOD($A736-1-P$10,'Feuille1-Catégories'!$F$5+1)=0,P$3,""))),"")</f>
        <v/>
      </c>
      <c r="Q736" s="7" t="str">
        <f ca="1">IF(AND($A736&lt;&gt;"",Q$9&lt;&gt;""),IF(HLOOKUP(Q$9,'Feuille1-Catégories'!$C$1:$G$2,2,FALSE)="OUI",Q$3,IF(HLOOKUP(Q$9,'Feuille1-Catégories'!$C$1:$G$3,3,FALSE)="OUI",OFFSET(Q$3,MOD(QUOTIENT(ROW()-ROW($A$20),'Feuille1-Catégories'!$B$6/Q$6),Q$5),0),IF(MOD($A736-1-Q$10,'Feuille1-Catégories'!$F$5+1)=0,Q$3,""))),"")</f>
        <v/>
      </c>
      <c r="R736" s="7" t="str">
        <f ca="1">IF(AND($A736&lt;&gt;"",R$9&lt;&gt;""),IF(HLOOKUP(R$9,'Feuille1-Catégories'!$C$1:$G$2,2,FALSE)="OUI",R$3,IF(HLOOKUP(R$9,'Feuille1-Catégories'!$C$1:$G$3,3,FALSE)="OUI",OFFSET(R$3,MOD(QUOTIENT(ROW()-ROW($A$20),'Feuille1-Catégories'!$B$6/R$6),R$5),0),IF(MOD($A736-1-R$10,'Feuille1-Catégories'!$F$5+1)=0,R$3,""))),"")</f>
        <v/>
      </c>
      <c r="S736" s="7" t="str">
        <f ca="1">IF(AND($A736&lt;&gt;"",S$9&lt;&gt;""),IF(HLOOKUP(S$9,'Feuille1-Catégories'!$C$1:$G$2,2,FALSE)="OUI",S$3,IF(HLOOKUP(S$9,'Feuille1-Catégories'!$C$1:$G$3,3,FALSE)="OUI",OFFSET(S$3,MOD(QUOTIENT(ROW()-ROW($A$20),'Feuille1-Catégories'!$B$6/S$6),S$5),0),IF(MOD($A736-1-S$10,'Feuille1-Catégories'!$F$5+1)=0,S$3,""))),"")</f>
        <v/>
      </c>
      <c r="T736" s="7" t="str">
        <f ca="1">IF(AND($A736&lt;&gt;"",T$9&lt;&gt;""),IF(HLOOKUP(T$9,'Feuille1-Catégories'!$C$1:$G$2,2,FALSE)="OUI",T$3,IF(HLOOKUP(T$9,'Feuille1-Catégories'!$C$1:$G$3,3,FALSE)="OUI",OFFSET(T$3,MOD(QUOTIENT(ROW()-ROW($A$20),'Feuille1-Catégories'!$B$6/T$6),T$5),0),IF(MOD($A736-1-T$10,'Feuille1-Catégories'!$F$5+1)=0,T$3,""))),"")</f>
        <v/>
      </c>
      <c r="U736" s="7" t="str">
        <f ca="1">IF(AND($A736&lt;&gt;"",U$9&lt;&gt;""),IF(HLOOKUP(U$9,'Feuille1-Catégories'!$C$1:$G$2,2,FALSE)="OUI",U$3,IF(HLOOKUP(U$9,'Feuille1-Catégories'!$C$1:$G$3,3,FALSE)="OUI",OFFSET(U$3,MOD(QUOTIENT(ROW()-ROW($A$20),'Feuille1-Catégories'!$B$6/U$6),U$5),0),IF(MOD($A736-1-U$10,'Feuille1-Catégories'!$F$5+1)=0,U$3,""))),"")</f>
        <v/>
      </c>
      <c r="V736" s="7" t="str">
        <f ca="1">IF(AND($A736&lt;&gt;"",V$9&lt;&gt;""),IF(HLOOKUP(V$9,'Feuille1-Catégories'!$C$1:$G$2,2,FALSE)="OUI",V$3,IF(HLOOKUP(V$9,'Feuille1-Catégories'!$C$1:$G$3,3,FALSE)="OUI",OFFSET(V$3,MOD(QUOTIENT(ROW()-ROW($A$20),'Feuille1-Catégories'!$B$6/V$6),V$5),0),IF(MOD($A736-1-V$10,'Feuille1-Catégories'!$F$5+1)=0,V$3,""))),"")</f>
        <v/>
      </c>
      <c r="W736" s="7" t="str">
        <f ca="1">IF(AND($A736&lt;&gt;"",W$9&lt;&gt;""),IF(HLOOKUP(W$9,'Feuille1-Catégories'!$C$1:$G$2,2,FALSE)="OUI",W$3,IF(HLOOKUP(W$9,'Feuille1-Catégories'!$C$1:$G$3,3,FALSE)="OUI",OFFSET(W$3,MOD(QUOTIENT(ROW()-ROW($A$20),'Feuille1-Catégories'!$B$6/W$6),W$5),0),IF(MOD($A736-1-W$10,'Feuille1-Catégories'!$F$5+1)=0,W$3,""))),"")</f>
        <v/>
      </c>
      <c r="X736" s="7" t="str">
        <f ca="1">IF(AND($A736&lt;&gt;"",X$9&lt;&gt;""),IF(HLOOKUP(X$9,'Feuille1-Catégories'!$C$1:$G$2,2,FALSE)="OUI",X$3,IF(HLOOKUP(X$9,'Feuille1-Catégories'!$C$1:$G$3,3,FALSE)="OUI",OFFSET(X$3,MOD(QUOTIENT(ROW()-ROW($A$20),'Feuille1-Catégories'!$B$6/X$6),X$5),0),IF(MOD($A736-1-X$10,'Feuille1-Catégories'!$F$5+1)=0,X$3,""))),"")</f>
        <v/>
      </c>
      <c r="Y736" s="7" t="str">
        <f ca="1">IF(AND($A736&lt;&gt;"",Y$9&lt;&gt;""),IF(HLOOKUP(Y$9,'Feuille1-Catégories'!$C$1:$G$2,2,FALSE)="OUI",Y$3,IF(HLOOKUP(Y$9,'Feuille1-Catégories'!$C$1:$G$3,3,FALSE)="OUI",OFFSET(Y$3,MOD(QUOTIENT(ROW()-ROW($A$20),'Feuille1-Catégories'!$B$6/Y$6),Y$5),0),IF(MOD($A736-1-Y$10,'Feuille1-Catégories'!$F$5+1)=0,Y$3,""))),"")</f>
        <v/>
      </c>
      <c r="Z736" s="7" t="str">
        <f ca="1">IF(AND($A736&lt;&gt;"",Z$9&lt;&gt;""),IF(HLOOKUP(Z$9,'Feuille1-Catégories'!$C$1:$G$2,2,FALSE)="OUI",Z$3,IF(HLOOKUP(Z$9,'Feuille1-Catégories'!$C$1:$G$3,3,FALSE)="OUI",OFFSET(Z$3,MOD(QUOTIENT(ROW()-ROW($A$20),'Feuille1-Catégories'!$B$6/Z$6),Z$5),0),"")),"")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37" spans="1:26" ht="17" x14ac:dyDescent="0.2">
      <c r="A737" s="21" t="str">
        <f>IF(ROW()-ROW($A$19)&gt;'Feuille1-Catégories'!$B$6,"",ROW()-ROW($A$19))</f>
        <v/>
      </c>
      <c r="B737" s="33" t="str">
        <f t="shared" si="34"/>
        <v/>
      </c>
      <c r="C737" s="10" t="str">
        <f t="shared" si="35"/>
        <v/>
      </c>
      <c r="D737" s="10" t="str">
        <f>IF('Feuille3-Coût de production'!D737&lt;&gt;"",'Feuille3-Coût de production'!D737,"")</f>
        <v/>
      </c>
      <c r="E737" s="10" t="str">
        <f t="shared" si="36"/>
        <v/>
      </c>
      <c r="F737" s="7" t="str">
        <f ca="1">IF(AND($A737&lt;&gt;"",F$9&lt;&gt;""),IF(HLOOKUP(F$9,'Feuille1-Catégories'!$C$1:$G$2,2,FALSE)="OUI",F$3,IF(HLOOKUP(F$9,'Feuille1-Catégories'!$C$1:$G$3,3,FALSE)="OUI",OFFSET(F$3,MOD(QUOTIENT(ROW()-ROW($A$20),'Feuille1-Catégories'!$B$6/F$6),F$5),0),IF(MOD($A737-1-F$10,'Feuille1-Catégories'!$F$5+1)=0,F$3,""))),"")</f>
        <v/>
      </c>
      <c r="G737" s="7" t="str">
        <f ca="1">IF(AND($A737&lt;&gt;"",G$9&lt;&gt;""),IF(HLOOKUP(G$9,'Feuille1-Catégories'!$C$1:$G$2,2,FALSE)="OUI",G$3,IF(HLOOKUP(G$9,'Feuille1-Catégories'!$C$1:$G$3,3,FALSE)="OUI",OFFSET(G$3,MOD(QUOTIENT(ROW()-ROW($A$20),'Feuille1-Catégories'!$B$6/G$6),G$5),0),IF(MOD($A737-1-G$10,'Feuille1-Catégories'!$F$5+1)=0,G$3,""))),"")</f>
        <v/>
      </c>
      <c r="H737" s="7" t="str">
        <f ca="1">IF(AND($A737&lt;&gt;"",H$9&lt;&gt;""),IF(HLOOKUP(H$9,'Feuille1-Catégories'!$C$1:$G$2,2,FALSE)="OUI",H$3,IF(HLOOKUP(H$9,'Feuille1-Catégories'!$C$1:$G$3,3,FALSE)="OUI",OFFSET(H$3,MOD(QUOTIENT(ROW()-ROW($A$20),'Feuille1-Catégories'!$B$6/H$6),H$5),0),IF(MOD($A737-1-H$10,'Feuille1-Catégories'!$F$5+1)=0,H$3,""))),"")</f>
        <v/>
      </c>
      <c r="I737" s="7" t="str">
        <f ca="1">IF(AND($A737&lt;&gt;"",I$9&lt;&gt;""),IF(HLOOKUP(I$9,'Feuille1-Catégories'!$C$1:$G$2,2,FALSE)="OUI",I$3,IF(HLOOKUP(I$9,'Feuille1-Catégories'!$C$1:$G$3,3,FALSE)="OUI",OFFSET(I$3,MOD(QUOTIENT(ROW()-ROW($A$20),'Feuille1-Catégories'!$B$6/I$6),I$5),0),IF(MOD($A737-1-I$10,'Feuille1-Catégories'!$F$5+1)=0,I$3,""))),"")</f>
        <v/>
      </c>
      <c r="J737" s="7" t="str">
        <f ca="1">IF(AND($A737&lt;&gt;"",J$9&lt;&gt;""),IF(HLOOKUP(J$9,'Feuille1-Catégories'!$C$1:$G$2,2,FALSE)="OUI",J$3,IF(HLOOKUP(J$9,'Feuille1-Catégories'!$C$1:$G$3,3,FALSE)="OUI",OFFSET(J$3,MOD(QUOTIENT(ROW()-ROW($A$20),'Feuille1-Catégories'!$B$6/J$6),J$5),0),IF(MOD($A737-1-J$10,'Feuille1-Catégories'!$F$5+1)=0,J$3,""))),"")</f>
        <v/>
      </c>
      <c r="K737" s="7" t="str">
        <f ca="1">IF(AND($A737&lt;&gt;"",K$9&lt;&gt;""),IF(HLOOKUP(K$9,'Feuille1-Catégories'!$C$1:$G$2,2,FALSE)="OUI",K$3,IF(HLOOKUP(K$9,'Feuille1-Catégories'!$C$1:$G$3,3,FALSE)="OUI",OFFSET(K$3,MOD(QUOTIENT(ROW()-ROW($A$20),'Feuille1-Catégories'!$B$6/K$6),K$5),0),IF(MOD($A737-1-K$10,'Feuille1-Catégories'!$F$5+1)=0,K$3,""))),"")</f>
        <v/>
      </c>
      <c r="L737" s="7" t="str">
        <f ca="1">IF(AND($A737&lt;&gt;"",L$9&lt;&gt;""),IF(HLOOKUP(L$9,'Feuille1-Catégories'!$C$1:$G$2,2,FALSE)="OUI",L$3,IF(HLOOKUP(L$9,'Feuille1-Catégories'!$C$1:$G$3,3,FALSE)="OUI",OFFSET(L$3,MOD(QUOTIENT(ROW()-ROW($A$20),'Feuille1-Catégories'!$B$6/L$6),L$5),0),IF(MOD($A737-1-L$10,'Feuille1-Catégories'!$F$5+1)=0,L$3,""))),"")</f>
        <v/>
      </c>
      <c r="M737" s="7" t="str">
        <f ca="1">IF(AND($A737&lt;&gt;"",M$9&lt;&gt;""),IF(HLOOKUP(M$9,'Feuille1-Catégories'!$C$1:$G$2,2,FALSE)="OUI",M$3,IF(HLOOKUP(M$9,'Feuille1-Catégories'!$C$1:$G$3,3,FALSE)="OUI",OFFSET(M$3,MOD(QUOTIENT(ROW()-ROW($A$20),'Feuille1-Catégories'!$B$6/M$6),M$5),0),IF(MOD($A737-1-M$10,'Feuille1-Catégories'!$F$5+1)=0,M$3,""))),"")</f>
        <v/>
      </c>
      <c r="N737" s="7" t="str">
        <f ca="1">IF(AND($A737&lt;&gt;"",N$9&lt;&gt;""),IF(HLOOKUP(N$9,'Feuille1-Catégories'!$C$1:$G$2,2,FALSE)="OUI",N$3,IF(HLOOKUP(N$9,'Feuille1-Catégories'!$C$1:$G$3,3,FALSE)="OUI",OFFSET(N$3,MOD(QUOTIENT(ROW()-ROW($A$20),'Feuille1-Catégories'!$B$6/N$6),N$5),0),IF(MOD($A737-1-N$10,'Feuille1-Catégories'!$F$5+1)=0,N$3,""))),"")</f>
        <v/>
      </c>
      <c r="O737" s="7" t="str">
        <f ca="1">IF(AND($A737&lt;&gt;"",O$9&lt;&gt;""),IF(HLOOKUP(O$9,'Feuille1-Catégories'!$C$1:$G$2,2,FALSE)="OUI",O$3,IF(HLOOKUP(O$9,'Feuille1-Catégories'!$C$1:$G$3,3,FALSE)="OUI",OFFSET(O$3,MOD(QUOTIENT(ROW()-ROW($A$20),'Feuille1-Catégories'!$B$6/O$6),O$5),0),IF(MOD($A737-1-O$10,'Feuille1-Catégories'!$F$5+1)=0,O$3,""))),"")</f>
        <v/>
      </c>
      <c r="P737" s="7" t="str">
        <f ca="1">IF(AND($A737&lt;&gt;"",P$9&lt;&gt;""),IF(HLOOKUP(P$9,'Feuille1-Catégories'!$C$1:$G$2,2,FALSE)="OUI",P$3,IF(HLOOKUP(P$9,'Feuille1-Catégories'!$C$1:$G$3,3,FALSE)="OUI",OFFSET(P$3,MOD(QUOTIENT(ROW()-ROW($A$20),'Feuille1-Catégories'!$B$6/P$6),P$5),0),IF(MOD($A737-1-P$10,'Feuille1-Catégories'!$F$5+1)=0,P$3,""))),"")</f>
        <v/>
      </c>
      <c r="Q737" s="7" t="str">
        <f ca="1">IF(AND($A737&lt;&gt;"",Q$9&lt;&gt;""),IF(HLOOKUP(Q$9,'Feuille1-Catégories'!$C$1:$G$2,2,FALSE)="OUI",Q$3,IF(HLOOKUP(Q$9,'Feuille1-Catégories'!$C$1:$G$3,3,FALSE)="OUI",OFFSET(Q$3,MOD(QUOTIENT(ROW()-ROW($A$20),'Feuille1-Catégories'!$B$6/Q$6),Q$5),0),IF(MOD($A737-1-Q$10,'Feuille1-Catégories'!$F$5+1)=0,Q$3,""))),"")</f>
        <v/>
      </c>
      <c r="R737" s="7" t="str">
        <f ca="1">IF(AND($A737&lt;&gt;"",R$9&lt;&gt;""),IF(HLOOKUP(R$9,'Feuille1-Catégories'!$C$1:$G$2,2,FALSE)="OUI",R$3,IF(HLOOKUP(R$9,'Feuille1-Catégories'!$C$1:$G$3,3,FALSE)="OUI",OFFSET(R$3,MOD(QUOTIENT(ROW()-ROW($A$20),'Feuille1-Catégories'!$B$6/R$6),R$5),0),IF(MOD($A737-1-R$10,'Feuille1-Catégories'!$F$5+1)=0,R$3,""))),"")</f>
        <v/>
      </c>
      <c r="S737" s="7" t="str">
        <f ca="1">IF(AND($A737&lt;&gt;"",S$9&lt;&gt;""),IF(HLOOKUP(S$9,'Feuille1-Catégories'!$C$1:$G$2,2,FALSE)="OUI",S$3,IF(HLOOKUP(S$9,'Feuille1-Catégories'!$C$1:$G$3,3,FALSE)="OUI",OFFSET(S$3,MOD(QUOTIENT(ROW()-ROW($A$20),'Feuille1-Catégories'!$B$6/S$6),S$5),0),IF(MOD($A737-1-S$10,'Feuille1-Catégories'!$F$5+1)=0,S$3,""))),"")</f>
        <v/>
      </c>
      <c r="T737" s="7" t="str">
        <f ca="1">IF(AND($A737&lt;&gt;"",T$9&lt;&gt;""),IF(HLOOKUP(T$9,'Feuille1-Catégories'!$C$1:$G$2,2,FALSE)="OUI",T$3,IF(HLOOKUP(T$9,'Feuille1-Catégories'!$C$1:$G$3,3,FALSE)="OUI",OFFSET(T$3,MOD(QUOTIENT(ROW()-ROW($A$20),'Feuille1-Catégories'!$B$6/T$6),T$5),0),IF(MOD($A737-1-T$10,'Feuille1-Catégories'!$F$5+1)=0,T$3,""))),"")</f>
        <v/>
      </c>
      <c r="U737" s="7" t="str">
        <f ca="1">IF(AND($A737&lt;&gt;"",U$9&lt;&gt;""),IF(HLOOKUP(U$9,'Feuille1-Catégories'!$C$1:$G$2,2,FALSE)="OUI",U$3,IF(HLOOKUP(U$9,'Feuille1-Catégories'!$C$1:$G$3,3,FALSE)="OUI",OFFSET(U$3,MOD(QUOTIENT(ROW()-ROW($A$20),'Feuille1-Catégories'!$B$6/U$6),U$5),0),IF(MOD($A737-1-U$10,'Feuille1-Catégories'!$F$5+1)=0,U$3,""))),"")</f>
        <v/>
      </c>
      <c r="V737" s="7" t="str">
        <f ca="1">IF(AND($A737&lt;&gt;"",V$9&lt;&gt;""),IF(HLOOKUP(V$9,'Feuille1-Catégories'!$C$1:$G$2,2,FALSE)="OUI",V$3,IF(HLOOKUP(V$9,'Feuille1-Catégories'!$C$1:$G$3,3,FALSE)="OUI",OFFSET(V$3,MOD(QUOTIENT(ROW()-ROW($A$20),'Feuille1-Catégories'!$B$6/V$6),V$5),0),IF(MOD($A737-1-V$10,'Feuille1-Catégories'!$F$5+1)=0,V$3,""))),"")</f>
        <v/>
      </c>
      <c r="W737" s="7" t="str">
        <f ca="1">IF(AND($A737&lt;&gt;"",W$9&lt;&gt;""),IF(HLOOKUP(W$9,'Feuille1-Catégories'!$C$1:$G$2,2,FALSE)="OUI",W$3,IF(HLOOKUP(W$9,'Feuille1-Catégories'!$C$1:$G$3,3,FALSE)="OUI",OFFSET(W$3,MOD(QUOTIENT(ROW()-ROW($A$20),'Feuille1-Catégories'!$B$6/W$6),W$5),0),IF(MOD($A737-1-W$10,'Feuille1-Catégories'!$F$5+1)=0,W$3,""))),"")</f>
        <v/>
      </c>
      <c r="X737" s="7" t="str">
        <f ca="1">IF(AND($A737&lt;&gt;"",X$9&lt;&gt;""),IF(HLOOKUP(X$9,'Feuille1-Catégories'!$C$1:$G$2,2,FALSE)="OUI",X$3,IF(HLOOKUP(X$9,'Feuille1-Catégories'!$C$1:$G$3,3,FALSE)="OUI",OFFSET(X$3,MOD(QUOTIENT(ROW()-ROW($A$20),'Feuille1-Catégories'!$B$6/X$6),X$5),0),IF(MOD($A737-1-X$10,'Feuille1-Catégories'!$F$5+1)=0,X$3,""))),"")</f>
        <v/>
      </c>
      <c r="Y737" s="7" t="str">
        <f ca="1">IF(AND($A737&lt;&gt;"",Y$9&lt;&gt;""),IF(HLOOKUP(Y$9,'Feuille1-Catégories'!$C$1:$G$2,2,FALSE)="OUI",Y$3,IF(HLOOKUP(Y$9,'Feuille1-Catégories'!$C$1:$G$3,3,FALSE)="OUI",OFFSET(Y$3,MOD(QUOTIENT(ROW()-ROW($A$20),'Feuille1-Catégories'!$B$6/Y$6),Y$5),0),IF(MOD($A737-1-Y$10,'Feuille1-Catégories'!$F$5+1)=0,Y$3,""))),"")</f>
        <v/>
      </c>
      <c r="Z737" s="7" t="str">
        <f ca="1">IF(AND($A737&lt;&gt;"",Z$9&lt;&gt;""),IF(HLOOKUP(Z$9,'Feuille1-Catégories'!$C$1:$G$2,2,FALSE)="OUI",Z$3,IF(HLOOKUP(Z$9,'Feuille1-Catégories'!$C$1:$G$3,3,FALSE)="OUI",OFFSET(Z$3,MOD(QUOTIENT(ROW()-ROW($A$20),'Feuille1-Catégories'!$B$6/Z$6),Z$5),0),"")),"")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38" spans="1:26" ht="17" x14ac:dyDescent="0.2">
      <c r="A738" s="21" t="str">
        <f>IF(ROW()-ROW($A$19)&gt;'Feuille1-Catégories'!$B$6,"",ROW()-ROW($A$19))</f>
        <v/>
      </c>
      <c r="B738" s="33" t="str">
        <f t="shared" si="34"/>
        <v/>
      </c>
      <c r="C738" s="10" t="str">
        <f t="shared" si="35"/>
        <v/>
      </c>
      <c r="D738" s="10" t="str">
        <f>IF('Feuille3-Coût de production'!D738&lt;&gt;"",'Feuille3-Coût de production'!D738,"")</f>
        <v/>
      </c>
      <c r="E738" s="10" t="str">
        <f t="shared" si="36"/>
        <v/>
      </c>
      <c r="F738" s="7" t="str">
        <f ca="1">IF(AND($A738&lt;&gt;"",F$9&lt;&gt;""),IF(HLOOKUP(F$9,'Feuille1-Catégories'!$C$1:$G$2,2,FALSE)="OUI",F$3,IF(HLOOKUP(F$9,'Feuille1-Catégories'!$C$1:$G$3,3,FALSE)="OUI",OFFSET(F$3,MOD(QUOTIENT(ROW()-ROW($A$20),'Feuille1-Catégories'!$B$6/F$6),F$5),0),IF(MOD($A738-1-F$10,'Feuille1-Catégories'!$F$5+1)=0,F$3,""))),"")</f>
        <v/>
      </c>
      <c r="G738" s="7" t="str">
        <f ca="1">IF(AND($A738&lt;&gt;"",G$9&lt;&gt;""),IF(HLOOKUP(G$9,'Feuille1-Catégories'!$C$1:$G$2,2,FALSE)="OUI",G$3,IF(HLOOKUP(G$9,'Feuille1-Catégories'!$C$1:$G$3,3,FALSE)="OUI",OFFSET(G$3,MOD(QUOTIENT(ROW()-ROW($A$20),'Feuille1-Catégories'!$B$6/G$6),G$5),0),IF(MOD($A738-1-G$10,'Feuille1-Catégories'!$F$5+1)=0,G$3,""))),"")</f>
        <v/>
      </c>
      <c r="H738" s="7" t="str">
        <f ca="1">IF(AND($A738&lt;&gt;"",H$9&lt;&gt;""),IF(HLOOKUP(H$9,'Feuille1-Catégories'!$C$1:$G$2,2,FALSE)="OUI",H$3,IF(HLOOKUP(H$9,'Feuille1-Catégories'!$C$1:$G$3,3,FALSE)="OUI",OFFSET(H$3,MOD(QUOTIENT(ROW()-ROW($A$20),'Feuille1-Catégories'!$B$6/H$6),H$5),0),IF(MOD($A738-1-H$10,'Feuille1-Catégories'!$F$5+1)=0,H$3,""))),"")</f>
        <v/>
      </c>
      <c r="I738" s="7" t="str">
        <f ca="1">IF(AND($A738&lt;&gt;"",I$9&lt;&gt;""),IF(HLOOKUP(I$9,'Feuille1-Catégories'!$C$1:$G$2,2,FALSE)="OUI",I$3,IF(HLOOKUP(I$9,'Feuille1-Catégories'!$C$1:$G$3,3,FALSE)="OUI",OFFSET(I$3,MOD(QUOTIENT(ROW()-ROW($A$20),'Feuille1-Catégories'!$B$6/I$6),I$5),0),IF(MOD($A738-1-I$10,'Feuille1-Catégories'!$F$5+1)=0,I$3,""))),"")</f>
        <v/>
      </c>
      <c r="J738" s="7" t="str">
        <f ca="1">IF(AND($A738&lt;&gt;"",J$9&lt;&gt;""),IF(HLOOKUP(J$9,'Feuille1-Catégories'!$C$1:$G$2,2,FALSE)="OUI",J$3,IF(HLOOKUP(J$9,'Feuille1-Catégories'!$C$1:$G$3,3,FALSE)="OUI",OFFSET(J$3,MOD(QUOTIENT(ROW()-ROW($A$20),'Feuille1-Catégories'!$B$6/J$6),J$5),0),IF(MOD($A738-1-J$10,'Feuille1-Catégories'!$F$5+1)=0,J$3,""))),"")</f>
        <v/>
      </c>
      <c r="K738" s="7" t="str">
        <f ca="1">IF(AND($A738&lt;&gt;"",K$9&lt;&gt;""),IF(HLOOKUP(K$9,'Feuille1-Catégories'!$C$1:$G$2,2,FALSE)="OUI",K$3,IF(HLOOKUP(K$9,'Feuille1-Catégories'!$C$1:$G$3,3,FALSE)="OUI",OFFSET(K$3,MOD(QUOTIENT(ROW()-ROW($A$20),'Feuille1-Catégories'!$B$6/K$6),K$5),0),IF(MOD($A738-1-K$10,'Feuille1-Catégories'!$F$5+1)=0,K$3,""))),"")</f>
        <v/>
      </c>
      <c r="L738" s="7" t="str">
        <f ca="1">IF(AND($A738&lt;&gt;"",L$9&lt;&gt;""),IF(HLOOKUP(L$9,'Feuille1-Catégories'!$C$1:$G$2,2,FALSE)="OUI",L$3,IF(HLOOKUP(L$9,'Feuille1-Catégories'!$C$1:$G$3,3,FALSE)="OUI",OFFSET(L$3,MOD(QUOTIENT(ROW()-ROW($A$20),'Feuille1-Catégories'!$B$6/L$6),L$5),0),IF(MOD($A738-1-L$10,'Feuille1-Catégories'!$F$5+1)=0,L$3,""))),"")</f>
        <v/>
      </c>
      <c r="M738" s="7" t="str">
        <f ca="1">IF(AND($A738&lt;&gt;"",M$9&lt;&gt;""),IF(HLOOKUP(M$9,'Feuille1-Catégories'!$C$1:$G$2,2,FALSE)="OUI",M$3,IF(HLOOKUP(M$9,'Feuille1-Catégories'!$C$1:$G$3,3,FALSE)="OUI",OFFSET(M$3,MOD(QUOTIENT(ROW()-ROW($A$20),'Feuille1-Catégories'!$B$6/M$6),M$5),0),IF(MOD($A738-1-M$10,'Feuille1-Catégories'!$F$5+1)=0,M$3,""))),"")</f>
        <v/>
      </c>
      <c r="N738" s="7" t="str">
        <f ca="1">IF(AND($A738&lt;&gt;"",N$9&lt;&gt;""),IF(HLOOKUP(N$9,'Feuille1-Catégories'!$C$1:$G$2,2,FALSE)="OUI",N$3,IF(HLOOKUP(N$9,'Feuille1-Catégories'!$C$1:$G$3,3,FALSE)="OUI",OFFSET(N$3,MOD(QUOTIENT(ROW()-ROW($A$20),'Feuille1-Catégories'!$B$6/N$6),N$5),0),IF(MOD($A738-1-N$10,'Feuille1-Catégories'!$F$5+1)=0,N$3,""))),"")</f>
        <v/>
      </c>
      <c r="O738" s="7" t="str">
        <f ca="1">IF(AND($A738&lt;&gt;"",O$9&lt;&gt;""),IF(HLOOKUP(O$9,'Feuille1-Catégories'!$C$1:$G$2,2,FALSE)="OUI",O$3,IF(HLOOKUP(O$9,'Feuille1-Catégories'!$C$1:$G$3,3,FALSE)="OUI",OFFSET(O$3,MOD(QUOTIENT(ROW()-ROW($A$20),'Feuille1-Catégories'!$B$6/O$6),O$5),0),IF(MOD($A738-1-O$10,'Feuille1-Catégories'!$F$5+1)=0,O$3,""))),"")</f>
        <v/>
      </c>
      <c r="P738" s="7" t="str">
        <f ca="1">IF(AND($A738&lt;&gt;"",P$9&lt;&gt;""),IF(HLOOKUP(P$9,'Feuille1-Catégories'!$C$1:$G$2,2,FALSE)="OUI",P$3,IF(HLOOKUP(P$9,'Feuille1-Catégories'!$C$1:$G$3,3,FALSE)="OUI",OFFSET(P$3,MOD(QUOTIENT(ROW()-ROW($A$20),'Feuille1-Catégories'!$B$6/P$6),P$5),0),IF(MOD($A738-1-P$10,'Feuille1-Catégories'!$F$5+1)=0,P$3,""))),"")</f>
        <v/>
      </c>
      <c r="Q738" s="7" t="str">
        <f ca="1">IF(AND($A738&lt;&gt;"",Q$9&lt;&gt;""),IF(HLOOKUP(Q$9,'Feuille1-Catégories'!$C$1:$G$2,2,FALSE)="OUI",Q$3,IF(HLOOKUP(Q$9,'Feuille1-Catégories'!$C$1:$G$3,3,FALSE)="OUI",OFFSET(Q$3,MOD(QUOTIENT(ROW()-ROW($A$20),'Feuille1-Catégories'!$B$6/Q$6),Q$5),0),IF(MOD($A738-1-Q$10,'Feuille1-Catégories'!$F$5+1)=0,Q$3,""))),"")</f>
        <v/>
      </c>
      <c r="R738" s="7" t="str">
        <f ca="1">IF(AND($A738&lt;&gt;"",R$9&lt;&gt;""),IF(HLOOKUP(R$9,'Feuille1-Catégories'!$C$1:$G$2,2,FALSE)="OUI",R$3,IF(HLOOKUP(R$9,'Feuille1-Catégories'!$C$1:$G$3,3,FALSE)="OUI",OFFSET(R$3,MOD(QUOTIENT(ROW()-ROW($A$20),'Feuille1-Catégories'!$B$6/R$6),R$5),0),IF(MOD($A738-1-R$10,'Feuille1-Catégories'!$F$5+1)=0,R$3,""))),"")</f>
        <v/>
      </c>
      <c r="S738" s="7" t="str">
        <f ca="1">IF(AND($A738&lt;&gt;"",S$9&lt;&gt;""),IF(HLOOKUP(S$9,'Feuille1-Catégories'!$C$1:$G$2,2,FALSE)="OUI",S$3,IF(HLOOKUP(S$9,'Feuille1-Catégories'!$C$1:$G$3,3,FALSE)="OUI",OFFSET(S$3,MOD(QUOTIENT(ROW()-ROW($A$20),'Feuille1-Catégories'!$B$6/S$6),S$5),0),IF(MOD($A738-1-S$10,'Feuille1-Catégories'!$F$5+1)=0,S$3,""))),"")</f>
        <v/>
      </c>
      <c r="T738" s="7" t="str">
        <f ca="1">IF(AND($A738&lt;&gt;"",T$9&lt;&gt;""),IF(HLOOKUP(T$9,'Feuille1-Catégories'!$C$1:$G$2,2,FALSE)="OUI",T$3,IF(HLOOKUP(T$9,'Feuille1-Catégories'!$C$1:$G$3,3,FALSE)="OUI",OFFSET(T$3,MOD(QUOTIENT(ROW()-ROW($A$20),'Feuille1-Catégories'!$B$6/T$6),T$5),0),IF(MOD($A738-1-T$10,'Feuille1-Catégories'!$F$5+1)=0,T$3,""))),"")</f>
        <v/>
      </c>
      <c r="U738" s="7" t="str">
        <f ca="1">IF(AND($A738&lt;&gt;"",U$9&lt;&gt;""),IF(HLOOKUP(U$9,'Feuille1-Catégories'!$C$1:$G$2,2,FALSE)="OUI",U$3,IF(HLOOKUP(U$9,'Feuille1-Catégories'!$C$1:$G$3,3,FALSE)="OUI",OFFSET(U$3,MOD(QUOTIENT(ROW()-ROW($A$20),'Feuille1-Catégories'!$B$6/U$6),U$5),0),IF(MOD($A738-1-U$10,'Feuille1-Catégories'!$F$5+1)=0,U$3,""))),"")</f>
        <v/>
      </c>
      <c r="V738" s="7" t="str">
        <f ca="1">IF(AND($A738&lt;&gt;"",V$9&lt;&gt;""),IF(HLOOKUP(V$9,'Feuille1-Catégories'!$C$1:$G$2,2,FALSE)="OUI",V$3,IF(HLOOKUP(V$9,'Feuille1-Catégories'!$C$1:$G$3,3,FALSE)="OUI",OFFSET(V$3,MOD(QUOTIENT(ROW()-ROW($A$20),'Feuille1-Catégories'!$B$6/V$6),V$5),0),IF(MOD($A738-1-V$10,'Feuille1-Catégories'!$F$5+1)=0,V$3,""))),"")</f>
        <v/>
      </c>
      <c r="W738" s="7" t="str">
        <f ca="1">IF(AND($A738&lt;&gt;"",W$9&lt;&gt;""),IF(HLOOKUP(W$9,'Feuille1-Catégories'!$C$1:$G$2,2,FALSE)="OUI",W$3,IF(HLOOKUP(W$9,'Feuille1-Catégories'!$C$1:$G$3,3,FALSE)="OUI",OFFSET(W$3,MOD(QUOTIENT(ROW()-ROW($A$20),'Feuille1-Catégories'!$B$6/W$6),W$5),0),IF(MOD($A738-1-W$10,'Feuille1-Catégories'!$F$5+1)=0,W$3,""))),"")</f>
        <v/>
      </c>
      <c r="X738" s="7" t="str">
        <f ca="1">IF(AND($A738&lt;&gt;"",X$9&lt;&gt;""),IF(HLOOKUP(X$9,'Feuille1-Catégories'!$C$1:$G$2,2,FALSE)="OUI",X$3,IF(HLOOKUP(X$9,'Feuille1-Catégories'!$C$1:$G$3,3,FALSE)="OUI",OFFSET(X$3,MOD(QUOTIENT(ROW()-ROW($A$20),'Feuille1-Catégories'!$B$6/X$6),X$5),0),IF(MOD($A738-1-X$10,'Feuille1-Catégories'!$F$5+1)=0,X$3,""))),"")</f>
        <v/>
      </c>
      <c r="Y738" s="7" t="str">
        <f ca="1">IF(AND($A738&lt;&gt;"",Y$9&lt;&gt;""),IF(HLOOKUP(Y$9,'Feuille1-Catégories'!$C$1:$G$2,2,FALSE)="OUI",Y$3,IF(HLOOKUP(Y$9,'Feuille1-Catégories'!$C$1:$G$3,3,FALSE)="OUI",OFFSET(Y$3,MOD(QUOTIENT(ROW()-ROW($A$20),'Feuille1-Catégories'!$B$6/Y$6),Y$5),0),IF(MOD($A738-1-Y$10,'Feuille1-Catégories'!$F$5+1)=0,Y$3,""))),"")</f>
        <v/>
      </c>
      <c r="Z738" s="7" t="str">
        <f ca="1">IF(AND($A738&lt;&gt;"",Z$9&lt;&gt;""),IF(HLOOKUP(Z$9,'Feuille1-Catégories'!$C$1:$G$2,2,FALSE)="OUI",Z$3,IF(HLOOKUP(Z$9,'Feuille1-Catégories'!$C$1:$G$3,3,FALSE)="OUI",OFFSET(Z$3,MOD(QUOTIENT(ROW()-ROW($A$20),'Feuille1-Catégories'!$B$6/Z$6),Z$5),0),"")),"")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39" spans="1:26" ht="17" x14ac:dyDescent="0.2">
      <c r="A739" s="21" t="str">
        <f>IF(ROW()-ROW($A$19)&gt;'Feuille1-Catégories'!$B$6,"",ROW()-ROW($A$19))</f>
        <v/>
      </c>
      <c r="B739" s="33" t="str">
        <f t="shared" si="34"/>
        <v/>
      </c>
      <c r="C739" s="10" t="str">
        <f t="shared" si="35"/>
        <v/>
      </c>
      <c r="D739" s="10" t="str">
        <f>IF('Feuille3-Coût de production'!D739&lt;&gt;"",'Feuille3-Coût de production'!D739,"")</f>
        <v/>
      </c>
      <c r="E739" s="10" t="str">
        <f t="shared" si="36"/>
        <v/>
      </c>
      <c r="F739" s="7" t="str">
        <f ca="1">IF(AND($A739&lt;&gt;"",F$9&lt;&gt;""),IF(HLOOKUP(F$9,'Feuille1-Catégories'!$C$1:$G$2,2,FALSE)="OUI",F$3,IF(HLOOKUP(F$9,'Feuille1-Catégories'!$C$1:$G$3,3,FALSE)="OUI",OFFSET(F$3,MOD(QUOTIENT(ROW()-ROW($A$20),'Feuille1-Catégories'!$B$6/F$6),F$5),0),IF(MOD($A739-1-F$10,'Feuille1-Catégories'!$F$5+1)=0,F$3,""))),"")</f>
        <v/>
      </c>
      <c r="G739" s="7" t="str">
        <f ca="1">IF(AND($A739&lt;&gt;"",G$9&lt;&gt;""),IF(HLOOKUP(G$9,'Feuille1-Catégories'!$C$1:$G$2,2,FALSE)="OUI",G$3,IF(HLOOKUP(G$9,'Feuille1-Catégories'!$C$1:$G$3,3,FALSE)="OUI",OFFSET(G$3,MOD(QUOTIENT(ROW()-ROW($A$20),'Feuille1-Catégories'!$B$6/G$6),G$5),0),IF(MOD($A739-1-G$10,'Feuille1-Catégories'!$F$5+1)=0,G$3,""))),"")</f>
        <v/>
      </c>
      <c r="H739" s="7" t="str">
        <f ca="1">IF(AND($A739&lt;&gt;"",H$9&lt;&gt;""),IF(HLOOKUP(H$9,'Feuille1-Catégories'!$C$1:$G$2,2,FALSE)="OUI",H$3,IF(HLOOKUP(H$9,'Feuille1-Catégories'!$C$1:$G$3,3,FALSE)="OUI",OFFSET(H$3,MOD(QUOTIENT(ROW()-ROW($A$20),'Feuille1-Catégories'!$B$6/H$6),H$5),0),IF(MOD($A739-1-H$10,'Feuille1-Catégories'!$F$5+1)=0,H$3,""))),"")</f>
        <v/>
      </c>
      <c r="I739" s="7" t="str">
        <f ca="1">IF(AND($A739&lt;&gt;"",I$9&lt;&gt;""),IF(HLOOKUP(I$9,'Feuille1-Catégories'!$C$1:$G$2,2,FALSE)="OUI",I$3,IF(HLOOKUP(I$9,'Feuille1-Catégories'!$C$1:$G$3,3,FALSE)="OUI",OFFSET(I$3,MOD(QUOTIENT(ROW()-ROW($A$20),'Feuille1-Catégories'!$B$6/I$6),I$5),0),IF(MOD($A739-1-I$10,'Feuille1-Catégories'!$F$5+1)=0,I$3,""))),"")</f>
        <v/>
      </c>
      <c r="J739" s="7" t="str">
        <f ca="1">IF(AND($A739&lt;&gt;"",J$9&lt;&gt;""),IF(HLOOKUP(J$9,'Feuille1-Catégories'!$C$1:$G$2,2,FALSE)="OUI",J$3,IF(HLOOKUP(J$9,'Feuille1-Catégories'!$C$1:$G$3,3,FALSE)="OUI",OFFSET(J$3,MOD(QUOTIENT(ROW()-ROW($A$20),'Feuille1-Catégories'!$B$6/J$6),J$5),0),IF(MOD($A739-1-J$10,'Feuille1-Catégories'!$F$5+1)=0,J$3,""))),"")</f>
        <v/>
      </c>
      <c r="K739" s="7" t="str">
        <f ca="1">IF(AND($A739&lt;&gt;"",K$9&lt;&gt;""),IF(HLOOKUP(K$9,'Feuille1-Catégories'!$C$1:$G$2,2,FALSE)="OUI",K$3,IF(HLOOKUP(K$9,'Feuille1-Catégories'!$C$1:$G$3,3,FALSE)="OUI",OFFSET(K$3,MOD(QUOTIENT(ROW()-ROW($A$20),'Feuille1-Catégories'!$B$6/K$6),K$5),0),IF(MOD($A739-1-K$10,'Feuille1-Catégories'!$F$5+1)=0,K$3,""))),"")</f>
        <v/>
      </c>
      <c r="L739" s="7" t="str">
        <f ca="1">IF(AND($A739&lt;&gt;"",L$9&lt;&gt;""),IF(HLOOKUP(L$9,'Feuille1-Catégories'!$C$1:$G$2,2,FALSE)="OUI",L$3,IF(HLOOKUP(L$9,'Feuille1-Catégories'!$C$1:$G$3,3,FALSE)="OUI",OFFSET(L$3,MOD(QUOTIENT(ROW()-ROW($A$20),'Feuille1-Catégories'!$B$6/L$6),L$5),0),IF(MOD($A739-1-L$10,'Feuille1-Catégories'!$F$5+1)=0,L$3,""))),"")</f>
        <v/>
      </c>
      <c r="M739" s="7" t="str">
        <f ca="1">IF(AND($A739&lt;&gt;"",M$9&lt;&gt;""),IF(HLOOKUP(M$9,'Feuille1-Catégories'!$C$1:$G$2,2,FALSE)="OUI",M$3,IF(HLOOKUP(M$9,'Feuille1-Catégories'!$C$1:$G$3,3,FALSE)="OUI",OFFSET(M$3,MOD(QUOTIENT(ROW()-ROW($A$20),'Feuille1-Catégories'!$B$6/M$6),M$5),0),IF(MOD($A739-1-M$10,'Feuille1-Catégories'!$F$5+1)=0,M$3,""))),"")</f>
        <v/>
      </c>
      <c r="N739" s="7" t="str">
        <f ca="1">IF(AND($A739&lt;&gt;"",N$9&lt;&gt;""),IF(HLOOKUP(N$9,'Feuille1-Catégories'!$C$1:$G$2,2,FALSE)="OUI",N$3,IF(HLOOKUP(N$9,'Feuille1-Catégories'!$C$1:$G$3,3,FALSE)="OUI",OFFSET(N$3,MOD(QUOTIENT(ROW()-ROW($A$20),'Feuille1-Catégories'!$B$6/N$6),N$5),0),IF(MOD($A739-1-N$10,'Feuille1-Catégories'!$F$5+1)=0,N$3,""))),"")</f>
        <v/>
      </c>
      <c r="O739" s="7" t="str">
        <f ca="1">IF(AND($A739&lt;&gt;"",O$9&lt;&gt;""),IF(HLOOKUP(O$9,'Feuille1-Catégories'!$C$1:$G$2,2,FALSE)="OUI",O$3,IF(HLOOKUP(O$9,'Feuille1-Catégories'!$C$1:$G$3,3,FALSE)="OUI",OFFSET(O$3,MOD(QUOTIENT(ROW()-ROW($A$20),'Feuille1-Catégories'!$B$6/O$6),O$5),0),IF(MOD($A739-1-O$10,'Feuille1-Catégories'!$F$5+1)=0,O$3,""))),"")</f>
        <v/>
      </c>
      <c r="P739" s="7" t="str">
        <f ca="1">IF(AND($A739&lt;&gt;"",P$9&lt;&gt;""),IF(HLOOKUP(P$9,'Feuille1-Catégories'!$C$1:$G$2,2,FALSE)="OUI",P$3,IF(HLOOKUP(P$9,'Feuille1-Catégories'!$C$1:$G$3,3,FALSE)="OUI",OFFSET(P$3,MOD(QUOTIENT(ROW()-ROW($A$20),'Feuille1-Catégories'!$B$6/P$6),P$5),0),IF(MOD($A739-1-P$10,'Feuille1-Catégories'!$F$5+1)=0,P$3,""))),"")</f>
        <v/>
      </c>
      <c r="Q739" s="7" t="str">
        <f ca="1">IF(AND($A739&lt;&gt;"",Q$9&lt;&gt;""),IF(HLOOKUP(Q$9,'Feuille1-Catégories'!$C$1:$G$2,2,FALSE)="OUI",Q$3,IF(HLOOKUP(Q$9,'Feuille1-Catégories'!$C$1:$G$3,3,FALSE)="OUI",OFFSET(Q$3,MOD(QUOTIENT(ROW()-ROW($A$20),'Feuille1-Catégories'!$B$6/Q$6),Q$5),0),IF(MOD($A739-1-Q$10,'Feuille1-Catégories'!$F$5+1)=0,Q$3,""))),"")</f>
        <v/>
      </c>
      <c r="R739" s="7" t="str">
        <f ca="1">IF(AND($A739&lt;&gt;"",R$9&lt;&gt;""),IF(HLOOKUP(R$9,'Feuille1-Catégories'!$C$1:$G$2,2,FALSE)="OUI",R$3,IF(HLOOKUP(R$9,'Feuille1-Catégories'!$C$1:$G$3,3,FALSE)="OUI",OFFSET(R$3,MOD(QUOTIENT(ROW()-ROW($A$20),'Feuille1-Catégories'!$B$6/R$6),R$5),0),IF(MOD($A739-1-R$10,'Feuille1-Catégories'!$F$5+1)=0,R$3,""))),"")</f>
        <v/>
      </c>
      <c r="S739" s="7" t="str">
        <f ca="1">IF(AND($A739&lt;&gt;"",S$9&lt;&gt;""),IF(HLOOKUP(S$9,'Feuille1-Catégories'!$C$1:$G$2,2,FALSE)="OUI",S$3,IF(HLOOKUP(S$9,'Feuille1-Catégories'!$C$1:$G$3,3,FALSE)="OUI",OFFSET(S$3,MOD(QUOTIENT(ROW()-ROW($A$20),'Feuille1-Catégories'!$B$6/S$6),S$5),0),IF(MOD($A739-1-S$10,'Feuille1-Catégories'!$F$5+1)=0,S$3,""))),"")</f>
        <v/>
      </c>
      <c r="T739" s="7" t="str">
        <f ca="1">IF(AND($A739&lt;&gt;"",T$9&lt;&gt;""),IF(HLOOKUP(T$9,'Feuille1-Catégories'!$C$1:$G$2,2,FALSE)="OUI",T$3,IF(HLOOKUP(T$9,'Feuille1-Catégories'!$C$1:$G$3,3,FALSE)="OUI",OFFSET(T$3,MOD(QUOTIENT(ROW()-ROW($A$20),'Feuille1-Catégories'!$B$6/T$6),T$5),0),IF(MOD($A739-1-T$10,'Feuille1-Catégories'!$F$5+1)=0,T$3,""))),"")</f>
        <v/>
      </c>
      <c r="U739" s="7" t="str">
        <f ca="1">IF(AND($A739&lt;&gt;"",U$9&lt;&gt;""),IF(HLOOKUP(U$9,'Feuille1-Catégories'!$C$1:$G$2,2,FALSE)="OUI",U$3,IF(HLOOKUP(U$9,'Feuille1-Catégories'!$C$1:$G$3,3,FALSE)="OUI",OFFSET(U$3,MOD(QUOTIENT(ROW()-ROW($A$20),'Feuille1-Catégories'!$B$6/U$6),U$5),0),IF(MOD($A739-1-U$10,'Feuille1-Catégories'!$F$5+1)=0,U$3,""))),"")</f>
        <v/>
      </c>
      <c r="V739" s="7" t="str">
        <f ca="1">IF(AND($A739&lt;&gt;"",V$9&lt;&gt;""),IF(HLOOKUP(V$9,'Feuille1-Catégories'!$C$1:$G$2,2,FALSE)="OUI",V$3,IF(HLOOKUP(V$9,'Feuille1-Catégories'!$C$1:$G$3,3,FALSE)="OUI",OFFSET(V$3,MOD(QUOTIENT(ROW()-ROW($A$20),'Feuille1-Catégories'!$B$6/V$6),V$5),0),IF(MOD($A739-1-V$10,'Feuille1-Catégories'!$F$5+1)=0,V$3,""))),"")</f>
        <v/>
      </c>
      <c r="W739" s="7" t="str">
        <f ca="1">IF(AND($A739&lt;&gt;"",W$9&lt;&gt;""),IF(HLOOKUP(W$9,'Feuille1-Catégories'!$C$1:$G$2,2,FALSE)="OUI",W$3,IF(HLOOKUP(W$9,'Feuille1-Catégories'!$C$1:$G$3,3,FALSE)="OUI",OFFSET(W$3,MOD(QUOTIENT(ROW()-ROW($A$20),'Feuille1-Catégories'!$B$6/W$6),W$5),0),IF(MOD($A739-1-W$10,'Feuille1-Catégories'!$F$5+1)=0,W$3,""))),"")</f>
        <v/>
      </c>
      <c r="X739" s="7" t="str">
        <f ca="1">IF(AND($A739&lt;&gt;"",X$9&lt;&gt;""),IF(HLOOKUP(X$9,'Feuille1-Catégories'!$C$1:$G$2,2,FALSE)="OUI",X$3,IF(HLOOKUP(X$9,'Feuille1-Catégories'!$C$1:$G$3,3,FALSE)="OUI",OFFSET(X$3,MOD(QUOTIENT(ROW()-ROW($A$20),'Feuille1-Catégories'!$B$6/X$6),X$5),0),IF(MOD($A739-1-X$10,'Feuille1-Catégories'!$F$5+1)=0,X$3,""))),"")</f>
        <v/>
      </c>
      <c r="Y739" s="7" t="str">
        <f ca="1">IF(AND($A739&lt;&gt;"",Y$9&lt;&gt;""),IF(HLOOKUP(Y$9,'Feuille1-Catégories'!$C$1:$G$2,2,FALSE)="OUI",Y$3,IF(HLOOKUP(Y$9,'Feuille1-Catégories'!$C$1:$G$3,3,FALSE)="OUI",OFFSET(Y$3,MOD(QUOTIENT(ROW()-ROW($A$20),'Feuille1-Catégories'!$B$6/Y$6),Y$5),0),IF(MOD($A739-1-Y$10,'Feuille1-Catégories'!$F$5+1)=0,Y$3,""))),"")</f>
        <v/>
      </c>
      <c r="Z739" s="7" t="str">
        <f ca="1">IF(AND($A739&lt;&gt;"",Z$9&lt;&gt;""),IF(HLOOKUP(Z$9,'Feuille1-Catégories'!$C$1:$G$2,2,FALSE)="OUI",Z$3,IF(HLOOKUP(Z$9,'Feuille1-Catégories'!$C$1:$G$3,3,FALSE)="OUI",OFFSET(Z$3,MOD(QUOTIENT(ROW()-ROW($A$20),'Feuille1-Catégories'!$B$6/Z$6),Z$5),0),"")),"")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40" spans="1:26" ht="17" x14ac:dyDescent="0.2">
      <c r="A740" s="21" t="str">
        <f>IF(ROW()-ROW($A$19)&gt;'Feuille1-Catégories'!$B$6,"",ROW()-ROW($A$19))</f>
        <v/>
      </c>
      <c r="B740" s="33" t="str">
        <f t="shared" si="34"/>
        <v/>
      </c>
      <c r="C740" s="10" t="str">
        <f t="shared" si="35"/>
        <v/>
      </c>
      <c r="D740" s="10" t="str">
        <f>IF('Feuille3-Coût de production'!D740&lt;&gt;"",'Feuille3-Coût de production'!D740,"")</f>
        <v/>
      </c>
      <c r="E740" s="10" t="str">
        <f t="shared" si="36"/>
        <v/>
      </c>
      <c r="F740" s="7" t="str">
        <f ca="1">IF(AND($A740&lt;&gt;"",F$9&lt;&gt;""),IF(HLOOKUP(F$9,'Feuille1-Catégories'!$C$1:$G$2,2,FALSE)="OUI",F$3,IF(HLOOKUP(F$9,'Feuille1-Catégories'!$C$1:$G$3,3,FALSE)="OUI",OFFSET(F$3,MOD(QUOTIENT(ROW()-ROW($A$20),'Feuille1-Catégories'!$B$6/F$6),F$5),0),IF(MOD($A740-1-F$10,'Feuille1-Catégories'!$F$5+1)=0,F$3,""))),"")</f>
        <v/>
      </c>
      <c r="G740" s="7" t="str">
        <f ca="1">IF(AND($A740&lt;&gt;"",G$9&lt;&gt;""),IF(HLOOKUP(G$9,'Feuille1-Catégories'!$C$1:$G$2,2,FALSE)="OUI",G$3,IF(HLOOKUP(G$9,'Feuille1-Catégories'!$C$1:$G$3,3,FALSE)="OUI",OFFSET(G$3,MOD(QUOTIENT(ROW()-ROW($A$20),'Feuille1-Catégories'!$B$6/G$6),G$5),0),IF(MOD($A740-1-G$10,'Feuille1-Catégories'!$F$5+1)=0,G$3,""))),"")</f>
        <v/>
      </c>
      <c r="H740" s="7" t="str">
        <f ca="1">IF(AND($A740&lt;&gt;"",H$9&lt;&gt;""),IF(HLOOKUP(H$9,'Feuille1-Catégories'!$C$1:$G$2,2,FALSE)="OUI",H$3,IF(HLOOKUP(H$9,'Feuille1-Catégories'!$C$1:$G$3,3,FALSE)="OUI",OFFSET(H$3,MOD(QUOTIENT(ROW()-ROW($A$20),'Feuille1-Catégories'!$B$6/H$6),H$5),0),IF(MOD($A740-1-H$10,'Feuille1-Catégories'!$F$5+1)=0,H$3,""))),"")</f>
        <v/>
      </c>
      <c r="I740" s="7" t="str">
        <f ca="1">IF(AND($A740&lt;&gt;"",I$9&lt;&gt;""),IF(HLOOKUP(I$9,'Feuille1-Catégories'!$C$1:$G$2,2,FALSE)="OUI",I$3,IF(HLOOKUP(I$9,'Feuille1-Catégories'!$C$1:$G$3,3,FALSE)="OUI",OFFSET(I$3,MOD(QUOTIENT(ROW()-ROW($A$20),'Feuille1-Catégories'!$B$6/I$6),I$5),0),IF(MOD($A740-1-I$10,'Feuille1-Catégories'!$F$5+1)=0,I$3,""))),"")</f>
        <v/>
      </c>
      <c r="J740" s="7" t="str">
        <f ca="1">IF(AND($A740&lt;&gt;"",J$9&lt;&gt;""),IF(HLOOKUP(J$9,'Feuille1-Catégories'!$C$1:$G$2,2,FALSE)="OUI",J$3,IF(HLOOKUP(J$9,'Feuille1-Catégories'!$C$1:$G$3,3,FALSE)="OUI",OFFSET(J$3,MOD(QUOTIENT(ROW()-ROW($A$20),'Feuille1-Catégories'!$B$6/J$6),J$5),0),IF(MOD($A740-1-J$10,'Feuille1-Catégories'!$F$5+1)=0,J$3,""))),"")</f>
        <v/>
      </c>
      <c r="K740" s="7" t="str">
        <f ca="1">IF(AND($A740&lt;&gt;"",K$9&lt;&gt;""),IF(HLOOKUP(K$9,'Feuille1-Catégories'!$C$1:$G$2,2,FALSE)="OUI",K$3,IF(HLOOKUP(K$9,'Feuille1-Catégories'!$C$1:$G$3,3,FALSE)="OUI",OFFSET(K$3,MOD(QUOTIENT(ROW()-ROW($A$20),'Feuille1-Catégories'!$B$6/K$6),K$5),0),IF(MOD($A740-1-K$10,'Feuille1-Catégories'!$F$5+1)=0,K$3,""))),"")</f>
        <v/>
      </c>
      <c r="L740" s="7" t="str">
        <f ca="1">IF(AND($A740&lt;&gt;"",L$9&lt;&gt;""),IF(HLOOKUP(L$9,'Feuille1-Catégories'!$C$1:$G$2,2,FALSE)="OUI",L$3,IF(HLOOKUP(L$9,'Feuille1-Catégories'!$C$1:$G$3,3,FALSE)="OUI",OFFSET(L$3,MOD(QUOTIENT(ROW()-ROW($A$20),'Feuille1-Catégories'!$B$6/L$6),L$5),0),IF(MOD($A740-1-L$10,'Feuille1-Catégories'!$F$5+1)=0,L$3,""))),"")</f>
        <v/>
      </c>
      <c r="M740" s="7" t="str">
        <f ca="1">IF(AND($A740&lt;&gt;"",M$9&lt;&gt;""),IF(HLOOKUP(M$9,'Feuille1-Catégories'!$C$1:$G$2,2,FALSE)="OUI",M$3,IF(HLOOKUP(M$9,'Feuille1-Catégories'!$C$1:$G$3,3,FALSE)="OUI",OFFSET(M$3,MOD(QUOTIENT(ROW()-ROW($A$20),'Feuille1-Catégories'!$B$6/M$6),M$5),0),IF(MOD($A740-1-M$10,'Feuille1-Catégories'!$F$5+1)=0,M$3,""))),"")</f>
        <v/>
      </c>
      <c r="N740" s="7" t="str">
        <f ca="1">IF(AND($A740&lt;&gt;"",N$9&lt;&gt;""),IF(HLOOKUP(N$9,'Feuille1-Catégories'!$C$1:$G$2,2,FALSE)="OUI",N$3,IF(HLOOKUP(N$9,'Feuille1-Catégories'!$C$1:$G$3,3,FALSE)="OUI",OFFSET(N$3,MOD(QUOTIENT(ROW()-ROW($A$20),'Feuille1-Catégories'!$B$6/N$6),N$5),0),IF(MOD($A740-1-N$10,'Feuille1-Catégories'!$F$5+1)=0,N$3,""))),"")</f>
        <v/>
      </c>
      <c r="O740" s="7" t="str">
        <f ca="1">IF(AND($A740&lt;&gt;"",O$9&lt;&gt;""),IF(HLOOKUP(O$9,'Feuille1-Catégories'!$C$1:$G$2,2,FALSE)="OUI",O$3,IF(HLOOKUP(O$9,'Feuille1-Catégories'!$C$1:$G$3,3,FALSE)="OUI",OFFSET(O$3,MOD(QUOTIENT(ROW()-ROW($A$20),'Feuille1-Catégories'!$B$6/O$6),O$5),0),IF(MOD($A740-1-O$10,'Feuille1-Catégories'!$F$5+1)=0,O$3,""))),"")</f>
        <v/>
      </c>
      <c r="P740" s="7" t="str">
        <f ca="1">IF(AND($A740&lt;&gt;"",P$9&lt;&gt;""),IF(HLOOKUP(P$9,'Feuille1-Catégories'!$C$1:$G$2,2,FALSE)="OUI",P$3,IF(HLOOKUP(P$9,'Feuille1-Catégories'!$C$1:$G$3,3,FALSE)="OUI",OFFSET(P$3,MOD(QUOTIENT(ROW()-ROW($A$20),'Feuille1-Catégories'!$B$6/P$6),P$5),0),IF(MOD($A740-1-P$10,'Feuille1-Catégories'!$F$5+1)=0,P$3,""))),"")</f>
        <v/>
      </c>
      <c r="Q740" s="7" t="str">
        <f ca="1">IF(AND($A740&lt;&gt;"",Q$9&lt;&gt;""),IF(HLOOKUP(Q$9,'Feuille1-Catégories'!$C$1:$G$2,2,FALSE)="OUI",Q$3,IF(HLOOKUP(Q$9,'Feuille1-Catégories'!$C$1:$G$3,3,FALSE)="OUI",OFFSET(Q$3,MOD(QUOTIENT(ROW()-ROW($A$20),'Feuille1-Catégories'!$B$6/Q$6),Q$5),0),IF(MOD($A740-1-Q$10,'Feuille1-Catégories'!$F$5+1)=0,Q$3,""))),"")</f>
        <v/>
      </c>
      <c r="R740" s="7" t="str">
        <f ca="1">IF(AND($A740&lt;&gt;"",R$9&lt;&gt;""),IF(HLOOKUP(R$9,'Feuille1-Catégories'!$C$1:$G$2,2,FALSE)="OUI",R$3,IF(HLOOKUP(R$9,'Feuille1-Catégories'!$C$1:$G$3,3,FALSE)="OUI",OFFSET(R$3,MOD(QUOTIENT(ROW()-ROW($A$20),'Feuille1-Catégories'!$B$6/R$6),R$5),0),IF(MOD($A740-1-R$10,'Feuille1-Catégories'!$F$5+1)=0,R$3,""))),"")</f>
        <v/>
      </c>
      <c r="S740" s="7" t="str">
        <f ca="1">IF(AND($A740&lt;&gt;"",S$9&lt;&gt;""),IF(HLOOKUP(S$9,'Feuille1-Catégories'!$C$1:$G$2,2,FALSE)="OUI",S$3,IF(HLOOKUP(S$9,'Feuille1-Catégories'!$C$1:$G$3,3,FALSE)="OUI",OFFSET(S$3,MOD(QUOTIENT(ROW()-ROW($A$20),'Feuille1-Catégories'!$B$6/S$6),S$5),0),IF(MOD($A740-1-S$10,'Feuille1-Catégories'!$F$5+1)=0,S$3,""))),"")</f>
        <v/>
      </c>
      <c r="T740" s="7" t="str">
        <f ca="1">IF(AND($A740&lt;&gt;"",T$9&lt;&gt;""),IF(HLOOKUP(T$9,'Feuille1-Catégories'!$C$1:$G$2,2,FALSE)="OUI",T$3,IF(HLOOKUP(T$9,'Feuille1-Catégories'!$C$1:$G$3,3,FALSE)="OUI",OFFSET(T$3,MOD(QUOTIENT(ROW()-ROW($A$20),'Feuille1-Catégories'!$B$6/T$6),T$5),0),IF(MOD($A740-1-T$10,'Feuille1-Catégories'!$F$5+1)=0,T$3,""))),"")</f>
        <v/>
      </c>
      <c r="U740" s="7" t="str">
        <f ca="1">IF(AND($A740&lt;&gt;"",U$9&lt;&gt;""),IF(HLOOKUP(U$9,'Feuille1-Catégories'!$C$1:$G$2,2,FALSE)="OUI",U$3,IF(HLOOKUP(U$9,'Feuille1-Catégories'!$C$1:$G$3,3,FALSE)="OUI",OFFSET(U$3,MOD(QUOTIENT(ROW()-ROW($A$20),'Feuille1-Catégories'!$B$6/U$6),U$5),0),IF(MOD($A740-1-U$10,'Feuille1-Catégories'!$F$5+1)=0,U$3,""))),"")</f>
        <v/>
      </c>
      <c r="V740" s="7" t="str">
        <f ca="1">IF(AND($A740&lt;&gt;"",V$9&lt;&gt;""),IF(HLOOKUP(V$9,'Feuille1-Catégories'!$C$1:$G$2,2,FALSE)="OUI",V$3,IF(HLOOKUP(V$9,'Feuille1-Catégories'!$C$1:$G$3,3,FALSE)="OUI",OFFSET(V$3,MOD(QUOTIENT(ROW()-ROW($A$20),'Feuille1-Catégories'!$B$6/V$6),V$5),0),IF(MOD($A740-1-V$10,'Feuille1-Catégories'!$F$5+1)=0,V$3,""))),"")</f>
        <v/>
      </c>
      <c r="W740" s="7" t="str">
        <f ca="1">IF(AND($A740&lt;&gt;"",W$9&lt;&gt;""),IF(HLOOKUP(W$9,'Feuille1-Catégories'!$C$1:$G$2,2,FALSE)="OUI",W$3,IF(HLOOKUP(W$9,'Feuille1-Catégories'!$C$1:$G$3,3,FALSE)="OUI",OFFSET(W$3,MOD(QUOTIENT(ROW()-ROW($A$20),'Feuille1-Catégories'!$B$6/W$6),W$5),0),IF(MOD($A740-1-W$10,'Feuille1-Catégories'!$F$5+1)=0,W$3,""))),"")</f>
        <v/>
      </c>
      <c r="X740" s="7" t="str">
        <f ca="1">IF(AND($A740&lt;&gt;"",X$9&lt;&gt;""),IF(HLOOKUP(X$9,'Feuille1-Catégories'!$C$1:$G$2,2,FALSE)="OUI",X$3,IF(HLOOKUP(X$9,'Feuille1-Catégories'!$C$1:$G$3,3,FALSE)="OUI",OFFSET(X$3,MOD(QUOTIENT(ROW()-ROW($A$20),'Feuille1-Catégories'!$B$6/X$6),X$5),0),IF(MOD($A740-1-X$10,'Feuille1-Catégories'!$F$5+1)=0,X$3,""))),"")</f>
        <v/>
      </c>
      <c r="Y740" s="7" t="str">
        <f ca="1">IF(AND($A740&lt;&gt;"",Y$9&lt;&gt;""),IF(HLOOKUP(Y$9,'Feuille1-Catégories'!$C$1:$G$2,2,FALSE)="OUI",Y$3,IF(HLOOKUP(Y$9,'Feuille1-Catégories'!$C$1:$G$3,3,FALSE)="OUI",OFFSET(Y$3,MOD(QUOTIENT(ROW()-ROW($A$20),'Feuille1-Catégories'!$B$6/Y$6),Y$5),0),IF(MOD($A740-1-Y$10,'Feuille1-Catégories'!$F$5+1)=0,Y$3,""))),"")</f>
        <v/>
      </c>
      <c r="Z740" s="7" t="str">
        <f ca="1">IF(AND($A740&lt;&gt;"",Z$9&lt;&gt;""),IF(HLOOKUP(Z$9,'Feuille1-Catégories'!$C$1:$G$2,2,FALSE)="OUI",Z$3,IF(HLOOKUP(Z$9,'Feuille1-Catégories'!$C$1:$G$3,3,FALSE)="OUI",OFFSET(Z$3,MOD(QUOTIENT(ROW()-ROW($A$20),'Feuille1-Catégories'!$B$6/Z$6),Z$5),0),"")),"")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41" spans="1:26" ht="17" x14ac:dyDescent="0.2">
      <c r="A741" s="21" t="str">
        <f>IF(ROW()-ROW($A$19)&gt;'Feuille1-Catégories'!$B$6,"",ROW()-ROW($A$19))</f>
        <v/>
      </c>
      <c r="B741" s="33" t="str">
        <f t="shared" si="34"/>
        <v/>
      </c>
      <c r="C741" s="10" t="str">
        <f t="shared" si="35"/>
        <v/>
      </c>
      <c r="D741" s="10" t="str">
        <f>IF('Feuille3-Coût de production'!D741&lt;&gt;"",'Feuille3-Coût de production'!D741,"")</f>
        <v/>
      </c>
      <c r="E741" s="10" t="str">
        <f t="shared" si="36"/>
        <v/>
      </c>
      <c r="F741" s="7" t="str">
        <f ca="1">IF(AND($A741&lt;&gt;"",F$9&lt;&gt;""),IF(HLOOKUP(F$9,'Feuille1-Catégories'!$C$1:$G$2,2,FALSE)="OUI",F$3,IF(HLOOKUP(F$9,'Feuille1-Catégories'!$C$1:$G$3,3,FALSE)="OUI",OFFSET(F$3,MOD(QUOTIENT(ROW()-ROW($A$20),'Feuille1-Catégories'!$B$6/F$6),F$5),0),IF(MOD($A741-1-F$10,'Feuille1-Catégories'!$F$5+1)=0,F$3,""))),"")</f>
        <v/>
      </c>
      <c r="G741" s="7" t="str">
        <f ca="1">IF(AND($A741&lt;&gt;"",G$9&lt;&gt;""),IF(HLOOKUP(G$9,'Feuille1-Catégories'!$C$1:$G$2,2,FALSE)="OUI",G$3,IF(HLOOKUP(G$9,'Feuille1-Catégories'!$C$1:$G$3,3,FALSE)="OUI",OFFSET(G$3,MOD(QUOTIENT(ROW()-ROW($A$20),'Feuille1-Catégories'!$B$6/G$6),G$5),0),IF(MOD($A741-1-G$10,'Feuille1-Catégories'!$F$5+1)=0,G$3,""))),"")</f>
        <v/>
      </c>
      <c r="H741" s="7" t="str">
        <f ca="1">IF(AND($A741&lt;&gt;"",H$9&lt;&gt;""),IF(HLOOKUP(H$9,'Feuille1-Catégories'!$C$1:$G$2,2,FALSE)="OUI",H$3,IF(HLOOKUP(H$9,'Feuille1-Catégories'!$C$1:$G$3,3,FALSE)="OUI",OFFSET(H$3,MOD(QUOTIENT(ROW()-ROW($A$20),'Feuille1-Catégories'!$B$6/H$6),H$5),0),IF(MOD($A741-1-H$10,'Feuille1-Catégories'!$F$5+1)=0,H$3,""))),"")</f>
        <v/>
      </c>
      <c r="I741" s="7" t="str">
        <f ca="1">IF(AND($A741&lt;&gt;"",I$9&lt;&gt;""),IF(HLOOKUP(I$9,'Feuille1-Catégories'!$C$1:$G$2,2,FALSE)="OUI",I$3,IF(HLOOKUP(I$9,'Feuille1-Catégories'!$C$1:$G$3,3,FALSE)="OUI",OFFSET(I$3,MOD(QUOTIENT(ROW()-ROW($A$20),'Feuille1-Catégories'!$B$6/I$6),I$5),0),IF(MOD($A741-1-I$10,'Feuille1-Catégories'!$F$5+1)=0,I$3,""))),"")</f>
        <v/>
      </c>
      <c r="J741" s="7" t="str">
        <f ca="1">IF(AND($A741&lt;&gt;"",J$9&lt;&gt;""),IF(HLOOKUP(J$9,'Feuille1-Catégories'!$C$1:$G$2,2,FALSE)="OUI",J$3,IF(HLOOKUP(J$9,'Feuille1-Catégories'!$C$1:$G$3,3,FALSE)="OUI",OFFSET(J$3,MOD(QUOTIENT(ROW()-ROW($A$20),'Feuille1-Catégories'!$B$6/J$6),J$5),0),IF(MOD($A741-1-J$10,'Feuille1-Catégories'!$F$5+1)=0,J$3,""))),"")</f>
        <v/>
      </c>
      <c r="K741" s="7" t="str">
        <f ca="1">IF(AND($A741&lt;&gt;"",K$9&lt;&gt;""),IF(HLOOKUP(K$9,'Feuille1-Catégories'!$C$1:$G$2,2,FALSE)="OUI",K$3,IF(HLOOKUP(K$9,'Feuille1-Catégories'!$C$1:$G$3,3,FALSE)="OUI",OFFSET(K$3,MOD(QUOTIENT(ROW()-ROW($A$20),'Feuille1-Catégories'!$B$6/K$6),K$5),0),IF(MOD($A741-1-K$10,'Feuille1-Catégories'!$F$5+1)=0,K$3,""))),"")</f>
        <v/>
      </c>
      <c r="L741" s="7" t="str">
        <f ca="1">IF(AND($A741&lt;&gt;"",L$9&lt;&gt;""),IF(HLOOKUP(L$9,'Feuille1-Catégories'!$C$1:$G$2,2,FALSE)="OUI",L$3,IF(HLOOKUP(L$9,'Feuille1-Catégories'!$C$1:$G$3,3,FALSE)="OUI",OFFSET(L$3,MOD(QUOTIENT(ROW()-ROW($A$20),'Feuille1-Catégories'!$B$6/L$6),L$5),0),IF(MOD($A741-1-L$10,'Feuille1-Catégories'!$F$5+1)=0,L$3,""))),"")</f>
        <v/>
      </c>
      <c r="M741" s="7" t="str">
        <f ca="1">IF(AND($A741&lt;&gt;"",M$9&lt;&gt;""),IF(HLOOKUP(M$9,'Feuille1-Catégories'!$C$1:$G$2,2,FALSE)="OUI",M$3,IF(HLOOKUP(M$9,'Feuille1-Catégories'!$C$1:$G$3,3,FALSE)="OUI",OFFSET(M$3,MOD(QUOTIENT(ROW()-ROW($A$20),'Feuille1-Catégories'!$B$6/M$6),M$5),0),IF(MOD($A741-1-M$10,'Feuille1-Catégories'!$F$5+1)=0,M$3,""))),"")</f>
        <v/>
      </c>
      <c r="N741" s="7" t="str">
        <f ca="1">IF(AND($A741&lt;&gt;"",N$9&lt;&gt;""),IF(HLOOKUP(N$9,'Feuille1-Catégories'!$C$1:$G$2,2,FALSE)="OUI",N$3,IF(HLOOKUP(N$9,'Feuille1-Catégories'!$C$1:$G$3,3,FALSE)="OUI",OFFSET(N$3,MOD(QUOTIENT(ROW()-ROW($A$20),'Feuille1-Catégories'!$B$6/N$6),N$5),0),IF(MOD($A741-1-N$10,'Feuille1-Catégories'!$F$5+1)=0,N$3,""))),"")</f>
        <v/>
      </c>
      <c r="O741" s="7" t="str">
        <f ca="1">IF(AND($A741&lt;&gt;"",O$9&lt;&gt;""),IF(HLOOKUP(O$9,'Feuille1-Catégories'!$C$1:$G$2,2,FALSE)="OUI",O$3,IF(HLOOKUP(O$9,'Feuille1-Catégories'!$C$1:$G$3,3,FALSE)="OUI",OFFSET(O$3,MOD(QUOTIENT(ROW()-ROW($A$20),'Feuille1-Catégories'!$B$6/O$6),O$5),0),IF(MOD($A741-1-O$10,'Feuille1-Catégories'!$F$5+1)=0,O$3,""))),"")</f>
        <v/>
      </c>
      <c r="P741" s="7" t="str">
        <f ca="1">IF(AND($A741&lt;&gt;"",P$9&lt;&gt;""),IF(HLOOKUP(P$9,'Feuille1-Catégories'!$C$1:$G$2,2,FALSE)="OUI",P$3,IF(HLOOKUP(P$9,'Feuille1-Catégories'!$C$1:$G$3,3,FALSE)="OUI",OFFSET(P$3,MOD(QUOTIENT(ROW()-ROW($A$20),'Feuille1-Catégories'!$B$6/P$6),P$5),0),IF(MOD($A741-1-P$10,'Feuille1-Catégories'!$F$5+1)=0,P$3,""))),"")</f>
        <v/>
      </c>
      <c r="Q741" s="7" t="str">
        <f ca="1">IF(AND($A741&lt;&gt;"",Q$9&lt;&gt;""),IF(HLOOKUP(Q$9,'Feuille1-Catégories'!$C$1:$G$2,2,FALSE)="OUI",Q$3,IF(HLOOKUP(Q$9,'Feuille1-Catégories'!$C$1:$G$3,3,FALSE)="OUI",OFFSET(Q$3,MOD(QUOTIENT(ROW()-ROW($A$20),'Feuille1-Catégories'!$B$6/Q$6),Q$5),0),IF(MOD($A741-1-Q$10,'Feuille1-Catégories'!$F$5+1)=0,Q$3,""))),"")</f>
        <v/>
      </c>
      <c r="R741" s="7" t="str">
        <f ca="1">IF(AND($A741&lt;&gt;"",R$9&lt;&gt;""),IF(HLOOKUP(R$9,'Feuille1-Catégories'!$C$1:$G$2,2,FALSE)="OUI",R$3,IF(HLOOKUP(R$9,'Feuille1-Catégories'!$C$1:$G$3,3,FALSE)="OUI",OFFSET(R$3,MOD(QUOTIENT(ROW()-ROW($A$20),'Feuille1-Catégories'!$B$6/R$6),R$5),0),IF(MOD($A741-1-R$10,'Feuille1-Catégories'!$F$5+1)=0,R$3,""))),"")</f>
        <v/>
      </c>
      <c r="S741" s="7" t="str">
        <f ca="1">IF(AND($A741&lt;&gt;"",S$9&lt;&gt;""),IF(HLOOKUP(S$9,'Feuille1-Catégories'!$C$1:$G$2,2,FALSE)="OUI",S$3,IF(HLOOKUP(S$9,'Feuille1-Catégories'!$C$1:$G$3,3,FALSE)="OUI",OFFSET(S$3,MOD(QUOTIENT(ROW()-ROW($A$20),'Feuille1-Catégories'!$B$6/S$6),S$5),0),IF(MOD($A741-1-S$10,'Feuille1-Catégories'!$F$5+1)=0,S$3,""))),"")</f>
        <v/>
      </c>
      <c r="T741" s="7" t="str">
        <f ca="1">IF(AND($A741&lt;&gt;"",T$9&lt;&gt;""),IF(HLOOKUP(T$9,'Feuille1-Catégories'!$C$1:$G$2,2,FALSE)="OUI",T$3,IF(HLOOKUP(T$9,'Feuille1-Catégories'!$C$1:$G$3,3,FALSE)="OUI",OFFSET(T$3,MOD(QUOTIENT(ROW()-ROW($A$20),'Feuille1-Catégories'!$B$6/T$6),T$5),0),IF(MOD($A741-1-T$10,'Feuille1-Catégories'!$F$5+1)=0,T$3,""))),"")</f>
        <v/>
      </c>
      <c r="U741" s="7" t="str">
        <f ca="1">IF(AND($A741&lt;&gt;"",U$9&lt;&gt;""),IF(HLOOKUP(U$9,'Feuille1-Catégories'!$C$1:$G$2,2,FALSE)="OUI",U$3,IF(HLOOKUP(U$9,'Feuille1-Catégories'!$C$1:$G$3,3,FALSE)="OUI",OFFSET(U$3,MOD(QUOTIENT(ROW()-ROW($A$20),'Feuille1-Catégories'!$B$6/U$6),U$5),0),IF(MOD($A741-1-U$10,'Feuille1-Catégories'!$F$5+1)=0,U$3,""))),"")</f>
        <v/>
      </c>
      <c r="V741" s="7" t="str">
        <f ca="1">IF(AND($A741&lt;&gt;"",V$9&lt;&gt;""),IF(HLOOKUP(V$9,'Feuille1-Catégories'!$C$1:$G$2,2,FALSE)="OUI",V$3,IF(HLOOKUP(V$9,'Feuille1-Catégories'!$C$1:$G$3,3,FALSE)="OUI",OFFSET(V$3,MOD(QUOTIENT(ROW()-ROW($A$20),'Feuille1-Catégories'!$B$6/V$6),V$5),0),IF(MOD($A741-1-V$10,'Feuille1-Catégories'!$F$5+1)=0,V$3,""))),"")</f>
        <v/>
      </c>
      <c r="W741" s="7" t="str">
        <f ca="1">IF(AND($A741&lt;&gt;"",W$9&lt;&gt;""),IF(HLOOKUP(W$9,'Feuille1-Catégories'!$C$1:$G$2,2,FALSE)="OUI",W$3,IF(HLOOKUP(W$9,'Feuille1-Catégories'!$C$1:$G$3,3,FALSE)="OUI",OFFSET(W$3,MOD(QUOTIENT(ROW()-ROW($A$20),'Feuille1-Catégories'!$B$6/W$6),W$5),0),IF(MOD($A741-1-W$10,'Feuille1-Catégories'!$F$5+1)=0,W$3,""))),"")</f>
        <v/>
      </c>
      <c r="X741" s="7" t="str">
        <f ca="1">IF(AND($A741&lt;&gt;"",X$9&lt;&gt;""),IF(HLOOKUP(X$9,'Feuille1-Catégories'!$C$1:$G$2,2,FALSE)="OUI",X$3,IF(HLOOKUP(X$9,'Feuille1-Catégories'!$C$1:$G$3,3,FALSE)="OUI",OFFSET(X$3,MOD(QUOTIENT(ROW()-ROW($A$20),'Feuille1-Catégories'!$B$6/X$6),X$5),0),IF(MOD($A741-1-X$10,'Feuille1-Catégories'!$F$5+1)=0,X$3,""))),"")</f>
        <v/>
      </c>
      <c r="Y741" s="7" t="str">
        <f ca="1">IF(AND($A741&lt;&gt;"",Y$9&lt;&gt;""),IF(HLOOKUP(Y$9,'Feuille1-Catégories'!$C$1:$G$2,2,FALSE)="OUI",Y$3,IF(HLOOKUP(Y$9,'Feuille1-Catégories'!$C$1:$G$3,3,FALSE)="OUI",OFFSET(Y$3,MOD(QUOTIENT(ROW()-ROW($A$20),'Feuille1-Catégories'!$B$6/Y$6),Y$5),0),IF(MOD($A741-1-Y$10,'Feuille1-Catégories'!$F$5+1)=0,Y$3,""))),"")</f>
        <v/>
      </c>
      <c r="Z741" s="7" t="str">
        <f ca="1">IF(AND($A741&lt;&gt;"",Z$9&lt;&gt;""),IF(HLOOKUP(Z$9,'Feuille1-Catégories'!$C$1:$G$2,2,FALSE)="OUI",Z$3,IF(HLOOKUP(Z$9,'Feuille1-Catégories'!$C$1:$G$3,3,FALSE)="OUI",OFFSET(Z$3,MOD(QUOTIENT(ROW()-ROW($A$20),'Feuille1-Catégories'!$B$6/Z$6),Z$5),0),"")),"")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42" spans="1:26" ht="17" x14ac:dyDescent="0.2">
      <c r="A742" s="21" t="str">
        <f>IF(ROW()-ROW($A$19)&gt;'Feuille1-Catégories'!$B$6,"",ROW()-ROW($A$19))</f>
        <v/>
      </c>
      <c r="B742" s="33" t="str">
        <f t="shared" si="34"/>
        <v/>
      </c>
      <c r="C742" s="10" t="str">
        <f t="shared" si="35"/>
        <v/>
      </c>
      <c r="D742" s="10" t="str">
        <f>IF('Feuille3-Coût de production'!D742&lt;&gt;"",'Feuille3-Coût de production'!D742,"")</f>
        <v/>
      </c>
      <c r="E742" s="10" t="str">
        <f t="shared" si="36"/>
        <v/>
      </c>
      <c r="F742" s="7" t="str">
        <f ca="1">IF(AND($A742&lt;&gt;"",F$9&lt;&gt;""),IF(HLOOKUP(F$9,'Feuille1-Catégories'!$C$1:$G$2,2,FALSE)="OUI",F$3,IF(HLOOKUP(F$9,'Feuille1-Catégories'!$C$1:$G$3,3,FALSE)="OUI",OFFSET(F$3,MOD(QUOTIENT(ROW()-ROW($A$20),'Feuille1-Catégories'!$B$6/F$6),F$5),0),IF(MOD($A742-1-F$10,'Feuille1-Catégories'!$F$5+1)=0,F$3,""))),"")</f>
        <v/>
      </c>
      <c r="G742" s="7" t="str">
        <f ca="1">IF(AND($A742&lt;&gt;"",G$9&lt;&gt;""),IF(HLOOKUP(G$9,'Feuille1-Catégories'!$C$1:$G$2,2,FALSE)="OUI",G$3,IF(HLOOKUP(G$9,'Feuille1-Catégories'!$C$1:$G$3,3,FALSE)="OUI",OFFSET(G$3,MOD(QUOTIENT(ROW()-ROW($A$20),'Feuille1-Catégories'!$B$6/G$6),G$5),0),IF(MOD($A742-1-G$10,'Feuille1-Catégories'!$F$5+1)=0,G$3,""))),"")</f>
        <v/>
      </c>
      <c r="H742" s="7" t="str">
        <f ca="1">IF(AND($A742&lt;&gt;"",H$9&lt;&gt;""),IF(HLOOKUP(H$9,'Feuille1-Catégories'!$C$1:$G$2,2,FALSE)="OUI",H$3,IF(HLOOKUP(H$9,'Feuille1-Catégories'!$C$1:$G$3,3,FALSE)="OUI",OFFSET(H$3,MOD(QUOTIENT(ROW()-ROW($A$20),'Feuille1-Catégories'!$B$6/H$6),H$5),0),IF(MOD($A742-1-H$10,'Feuille1-Catégories'!$F$5+1)=0,H$3,""))),"")</f>
        <v/>
      </c>
      <c r="I742" s="7" t="str">
        <f ca="1">IF(AND($A742&lt;&gt;"",I$9&lt;&gt;""),IF(HLOOKUP(I$9,'Feuille1-Catégories'!$C$1:$G$2,2,FALSE)="OUI",I$3,IF(HLOOKUP(I$9,'Feuille1-Catégories'!$C$1:$G$3,3,FALSE)="OUI",OFFSET(I$3,MOD(QUOTIENT(ROW()-ROW($A$20),'Feuille1-Catégories'!$B$6/I$6),I$5),0),IF(MOD($A742-1-I$10,'Feuille1-Catégories'!$F$5+1)=0,I$3,""))),"")</f>
        <v/>
      </c>
      <c r="J742" s="7" t="str">
        <f ca="1">IF(AND($A742&lt;&gt;"",J$9&lt;&gt;""),IF(HLOOKUP(J$9,'Feuille1-Catégories'!$C$1:$G$2,2,FALSE)="OUI",J$3,IF(HLOOKUP(J$9,'Feuille1-Catégories'!$C$1:$G$3,3,FALSE)="OUI",OFFSET(J$3,MOD(QUOTIENT(ROW()-ROW($A$20),'Feuille1-Catégories'!$B$6/J$6),J$5),0),IF(MOD($A742-1-J$10,'Feuille1-Catégories'!$F$5+1)=0,J$3,""))),"")</f>
        <v/>
      </c>
      <c r="K742" s="7" t="str">
        <f ca="1">IF(AND($A742&lt;&gt;"",K$9&lt;&gt;""),IF(HLOOKUP(K$9,'Feuille1-Catégories'!$C$1:$G$2,2,FALSE)="OUI",K$3,IF(HLOOKUP(K$9,'Feuille1-Catégories'!$C$1:$G$3,3,FALSE)="OUI",OFFSET(K$3,MOD(QUOTIENT(ROW()-ROW($A$20),'Feuille1-Catégories'!$B$6/K$6),K$5),0),IF(MOD($A742-1-K$10,'Feuille1-Catégories'!$F$5+1)=0,K$3,""))),"")</f>
        <v/>
      </c>
      <c r="L742" s="7" t="str">
        <f ca="1">IF(AND($A742&lt;&gt;"",L$9&lt;&gt;""),IF(HLOOKUP(L$9,'Feuille1-Catégories'!$C$1:$G$2,2,FALSE)="OUI",L$3,IF(HLOOKUP(L$9,'Feuille1-Catégories'!$C$1:$G$3,3,FALSE)="OUI",OFFSET(L$3,MOD(QUOTIENT(ROW()-ROW($A$20),'Feuille1-Catégories'!$B$6/L$6),L$5),0),IF(MOD($A742-1-L$10,'Feuille1-Catégories'!$F$5+1)=0,L$3,""))),"")</f>
        <v/>
      </c>
      <c r="M742" s="7" t="str">
        <f ca="1">IF(AND($A742&lt;&gt;"",M$9&lt;&gt;""),IF(HLOOKUP(M$9,'Feuille1-Catégories'!$C$1:$G$2,2,FALSE)="OUI",M$3,IF(HLOOKUP(M$9,'Feuille1-Catégories'!$C$1:$G$3,3,FALSE)="OUI",OFFSET(M$3,MOD(QUOTIENT(ROW()-ROW($A$20),'Feuille1-Catégories'!$B$6/M$6),M$5),0),IF(MOD($A742-1-M$10,'Feuille1-Catégories'!$F$5+1)=0,M$3,""))),"")</f>
        <v/>
      </c>
      <c r="N742" s="7" t="str">
        <f ca="1">IF(AND($A742&lt;&gt;"",N$9&lt;&gt;""),IF(HLOOKUP(N$9,'Feuille1-Catégories'!$C$1:$G$2,2,FALSE)="OUI",N$3,IF(HLOOKUP(N$9,'Feuille1-Catégories'!$C$1:$G$3,3,FALSE)="OUI",OFFSET(N$3,MOD(QUOTIENT(ROW()-ROW($A$20),'Feuille1-Catégories'!$B$6/N$6),N$5),0),IF(MOD($A742-1-N$10,'Feuille1-Catégories'!$F$5+1)=0,N$3,""))),"")</f>
        <v/>
      </c>
      <c r="O742" s="7" t="str">
        <f ca="1">IF(AND($A742&lt;&gt;"",O$9&lt;&gt;""),IF(HLOOKUP(O$9,'Feuille1-Catégories'!$C$1:$G$2,2,FALSE)="OUI",O$3,IF(HLOOKUP(O$9,'Feuille1-Catégories'!$C$1:$G$3,3,FALSE)="OUI",OFFSET(O$3,MOD(QUOTIENT(ROW()-ROW($A$20),'Feuille1-Catégories'!$B$6/O$6),O$5),0),IF(MOD($A742-1-O$10,'Feuille1-Catégories'!$F$5+1)=0,O$3,""))),"")</f>
        <v/>
      </c>
      <c r="P742" s="7" t="str">
        <f ca="1">IF(AND($A742&lt;&gt;"",P$9&lt;&gt;""),IF(HLOOKUP(P$9,'Feuille1-Catégories'!$C$1:$G$2,2,FALSE)="OUI",P$3,IF(HLOOKUP(P$9,'Feuille1-Catégories'!$C$1:$G$3,3,FALSE)="OUI",OFFSET(P$3,MOD(QUOTIENT(ROW()-ROW($A$20),'Feuille1-Catégories'!$B$6/P$6),P$5),0),IF(MOD($A742-1-P$10,'Feuille1-Catégories'!$F$5+1)=0,P$3,""))),"")</f>
        <v/>
      </c>
      <c r="Q742" s="7" t="str">
        <f ca="1">IF(AND($A742&lt;&gt;"",Q$9&lt;&gt;""),IF(HLOOKUP(Q$9,'Feuille1-Catégories'!$C$1:$G$2,2,FALSE)="OUI",Q$3,IF(HLOOKUP(Q$9,'Feuille1-Catégories'!$C$1:$G$3,3,FALSE)="OUI",OFFSET(Q$3,MOD(QUOTIENT(ROW()-ROW($A$20),'Feuille1-Catégories'!$B$6/Q$6),Q$5),0),IF(MOD($A742-1-Q$10,'Feuille1-Catégories'!$F$5+1)=0,Q$3,""))),"")</f>
        <v/>
      </c>
      <c r="R742" s="7" t="str">
        <f ca="1">IF(AND($A742&lt;&gt;"",R$9&lt;&gt;""),IF(HLOOKUP(R$9,'Feuille1-Catégories'!$C$1:$G$2,2,FALSE)="OUI",R$3,IF(HLOOKUP(R$9,'Feuille1-Catégories'!$C$1:$G$3,3,FALSE)="OUI",OFFSET(R$3,MOD(QUOTIENT(ROW()-ROW($A$20),'Feuille1-Catégories'!$B$6/R$6),R$5),0),IF(MOD($A742-1-R$10,'Feuille1-Catégories'!$F$5+1)=0,R$3,""))),"")</f>
        <v/>
      </c>
      <c r="S742" s="7" t="str">
        <f ca="1">IF(AND($A742&lt;&gt;"",S$9&lt;&gt;""),IF(HLOOKUP(S$9,'Feuille1-Catégories'!$C$1:$G$2,2,FALSE)="OUI",S$3,IF(HLOOKUP(S$9,'Feuille1-Catégories'!$C$1:$G$3,3,FALSE)="OUI",OFFSET(S$3,MOD(QUOTIENT(ROW()-ROW($A$20),'Feuille1-Catégories'!$B$6/S$6),S$5),0),IF(MOD($A742-1-S$10,'Feuille1-Catégories'!$F$5+1)=0,S$3,""))),"")</f>
        <v/>
      </c>
      <c r="T742" s="7" t="str">
        <f ca="1">IF(AND($A742&lt;&gt;"",T$9&lt;&gt;""),IF(HLOOKUP(T$9,'Feuille1-Catégories'!$C$1:$G$2,2,FALSE)="OUI",T$3,IF(HLOOKUP(T$9,'Feuille1-Catégories'!$C$1:$G$3,3,FALSE)="OUI",OFFSET(T$3,MOD(QUOTIENT(ROW()-ROW($A$20),'Feuille1-Catégories'!$B$6/T$6),T$5),0),IF(MOD($A742-1-T$10,'Feuille1-Catégories'!$F$5+1)=0,T$3,""))),"")</f>
        <v/>
      </c>
      <c r="U742" s="7" t="str">
        <f ca="1">IF(AND($A742&lt;&gt;"",U$9&lt;&gt;""),IF(HLOOKUP(U$9,'Feuille1-Catégories'!$C$1:$G$2,2,FALSE)="OUI",U$3,IF(HLOOKUP(U$9,'Feuille1-Catégories'!$C$1:$G$3,3,FALSE)="OUI",OFFSET(U$3,MOD(QUOTIENT(ROW()-ROW($A$20),'Feuille1-Catégories'!$B$6/U$6),U$5),0),IF(MOD($A742-1-U$10,'Feuille1-Catégories'!$F$5+1)=0,U$3,""))),"")</f>
        <v/>
      </c>
      <c r="V742" s="7" t="str">
        <f ca="1">IF(AND($A742&lt;&gt;"",V$9&lt;&gt;""),IF(HLOOKUP(V$9,'Feuille1-Catégories'!$C$1:$G$2,2,FALSE)="OUI",V$3,IF(HLOOKUP(V$9,'Feuille1-Catégories'!$C$1:$G$3,3,FALSE)="OUI",OFFSET(V$3,MOD(QUOTIENT(ROW()-ROW($A$20),'Feuille1-Catégories'!$B$6/V$6),V$5),0),IF(MOD($A742-1-V$10,'Feuille1-Catégories'!$F$5+1)=0,V$3,""))),"")</f>
        <v/>
      </c>
      <c r="W742" s="7" t="str">
        <f ca="1">IF(AND($A742&lt;&gt;"",W$9&lt;&gt;""),IF(HLOOKUP(W$9,'Feuille1-Catégories'!$C$1:$G$2,2,FALSE)="OUI",W$3,IF(HLOOKUP(W$9,'Feuille1-Catégories'!$C$1:$G$3,3,FALSE)="OUI",OFFSET(W$3,MOD(QUOTIENT(ROW()-ROW($A$20),'Feuille1-Catégories'!$B$6/W$6),W$5),0),IF(MOD($A742-1-W$10,'Feuille1-Catégories'!$F$5+1)=0,W$3,""))),"")</f>
        <v/>
      </c>
      <c r="X742" s="7" t="str">
        <f ca="1">IF(AND($A742&lt;&gt;"",X$9&lt;&gt;""),IF(HLOOKUP(X$9,'Feuille1-Catégories'!$C$1:$G$2,2,FALSE)="OUI",X$3,IF(HLOOKUP(X$9,'Feuille1-Catégories'!$C$1:$G$3,3,FALSE)="OUI",OFFSET(X$3,MOD(QUOTIENT(ROW()-ROW($A$20),'Feuille1-Catégories'!$B$6/X$6),X$5),0),IF(MOD($A742-1-X$10,'Feuille1-Catégories'!$F$5+1)=0,X$3,""))),"")</f>
        <v/>
      </c>
      <c r="Y742" s="7" t="str">
        <f ca="1">IF(AND($A742&lt;&gt;"",Y$9&lt;&gt;""),IF(HLOOKUP(Y$9,'Feuille1-Catégories'!$C$1:$G$2,2,FALSE)="OUI",Y$3,IF(HLOOKUP(Y$9,'Feuille1-Catégories'!$C$1:$G$3,3,FALSE)="OUI",OFFSET(Y$3,MOD(QUOTIENT(ROW()-ROW($A$20),'Feuille1-Catégories'!$B$6/Y$6),Y$5),0),IF(MOD($A742-1-Y$10,'Feuille1-Catégories'!$F$5+1)=0,Y$3,""))),"")</f>
        <v/>
      </c>
      <c r="Z742" s="7" t="str">
        <f ca="1">IF(AND($A742&lt;&gt;"",Z$9&lt;&gt;""),IF(HLOOKUP(Z$9,'Feuille1-Catégories'!$C$1:$G$2,2,FALSE)="OUI",Z$3,IF(HLOOKUP(Z$9,'Feuille1-Catégories'!$C$1:$G$3,3,FALSE)="OUI",OFFSET(Z$3,MOD(QUOTIENT(ROW()-ROW($A$20),'Feuille1-Catégories'!$B$6/Z$6),Z$5),0),"")),"")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43" spans="1:26" ht="17" x14ac:dyDescent="0.2">
      <c r="A743" s="21" t="str">
        <f>IF(ROW()-ROW($A$19)&gt;'Feuille1-Catégories'!$B$6,"",ROW()-ROW($A$19))</f>
        <v/>
      </c>
      <c r="B743" s="33" t="str">
        <f t="shared" si="34"/>
        <v/>
      </c>
      <c r="C743" s="10" t="str">
        <f t="shared" si="35"/>
        <v/>
      </c>
      <c r="D743" s="10" t="str">
        <f>IF('Feuille3-Coût de production'!D743&lt;&gt;"",'Feuille3-Coût de production'!D743,"")</f>
        <v/>
      </c>
      <c r="E743" s="10" t="str">
        <f t="shared" si="36"/>
        <v/>
      </c>
      <c r="F743" s="7" t="str">
        <f ca="1">IF(AND($A743&lt;&gt;"",F$9&lt;&gt;""),IF(HLOOKUP(F$9,'Feuille1-Catégories'!$C$1:$G$2,2,FALSE)="OUI",F$3,IF(HLOOKUP(F$9,'Feuille1-Catégories'!$C$1:$G$3,3,FALSE)="OUI",OFFSET(F$3,MOD(QUOTIENT(ROW()-ROW($A$20),'Feuille1-Catégories'!$B$6/F$6),F$5),0),IF(MOD($A743-1-F$10,'Feuille1-Catégories'!$F$5+1)=0,F$3,""))),"")</f>
        <v/>
      </c>
      <c r="G743" s="7" t="str">
        <f ca="1">IF(AND($A743&lt;&gt;"",G$9&lt;&gt;""),IF(HLOOKUP(G$9,'Feuille1-Catégories'!$C$1:$G$2,2,FALSE)="OUI",G$3,IF(HLOOKUP(G$9,'Feuille1-Catégories'!$C$1:$G$3,3,FALSE)="OUI",OFFSET(G$3,MOD(QUOTIENT(ROW()-ROW($A$20),'Feuille1-Catégories'!$B$6/G$6),G$5),0),IF(MOD($A743-1-G$10,'Feuille1-Catégories'!$F$5+1)=0,G$3,""))),"")</f>
        <v/>
      </c>
      <c r="H743" s="7" t="str">
        <f ca="1">IF(AND($A743&lt;&gt;"",H$9&lt;&gt;""),IF(HLOOKUP(H$9,'Feuille1-Catégories'!$C$1:$G$2,2,FALSE)="OUI",H$3,IF(HLOOKUP(H$9,'Feuille1-Catégories'!$C$1:$G$3,3,FALSE)="OUI",OFFSET(H$3,MOD(QUOTIENT(ROW()-ROW($A$20),'Feuille1-Catégories'!$B$6/H$6),H$5),0),IF(MOD($A743-1-H$10,'Feuille1-Catégories'!$F$5+1)=0,H$3,""))),"")</f>
        <v/>
      </c>
      <c r="I743" s="7" t="str">
        <f ca="1">IF(AND($A743&lt;&gt;"",I$9&lt;&gt;""),IF(HLOOKUP(I$9,'Feuille1-Catégories'!$C$1:$G$2,2,FALSE)="OUI",I$3,IF(HLOOKUP(I$9,'Feuille1-Catégories'!$C$1:$G$3,3,FALSE)="OUI",OFFSET(I$3,MOD(QUOTIENT(ROW()-ROW($A$20),'Feuille1-Catégories'!$B$6/I$6),I$5),0),IF(MOD($A743-1-I$10,'Feuille1-Catégories'!$F$5+1)=0,I$3,""))),"")</f>
        <v/>
      </c>
      <c r="J743" s="7" t="str">
        <f ca="1">IF(AND($A743&lt;&gt;"",J$9&lt;&gt;""),IF(HLOOKUP(J$9,'Feuille1-Catégories'!$C$1:$G$2,2,FALSE)="OUI",J$3,IF(HLOOKUP(J$9,'Feuille1-Catégories'!$C$1:$G$3,3,FALSE)="OUI",OFFSET(J$3,MOD(QUOTIENT(ROW()-ROW($A$20),'Feuille1-Catégories'!$B$6/J$6),J$5),0),IF(MOD($A743-1-J$10,'Feuille1-Catégories'!$F$5+1)=0,J$3,""))),"")</f>
        <v/>
      </c>
      <c r="K743" s="7" t="str">
        <f ca="1">IF(AND($A743&lt;&gt;"",K$9&lt;&gt;""),IF(HLOOKUP(K$9,'Feuille1-Catégories'!$C$1:$G$2,2,FALSE)="OUI",K$3,IF(HLOOKUP(K$9,'Feuille1-Catégories'!$C$1:$G$3,3,FALSE)="OUI",OFFSET(K$3,MOD(QUOTIENT(ROW()-ROW($A$20),'Feuille1-Catégories'!$B$6/K$6),K$5),0),IF(MOD($A743-1-K$10,'Feuille1-Catégories'!$F$5+1)=0,K$3,""))),"")</f>
        <v/>
      </c>
      <c r="L743" s="7" t="str">
        <f ca="1">IF(AND($A743&lt;&gt;"",L$9&lt;&gt;""),IF(HLOOKUP(L$9,'Feuille1-Catégories'!$C$1:$G$2,2,FALSE)="OUI",L$3,IF(HLOOKUP(L$9,'Feuille1-Catégories'!$C$1:$G$3,3,FALSE)="OUI",OFFSET(L$3,MOD(QUOTIENT(ROW()-ROW($A$20),'Feuille1-Catégories'!$B$6/L$6),L$5),0),IF(MOD($A743-1-L$10,'Feuille1-Catégories'!$F$5+1)=0,L$3,""))),"")</f>
        <v/>
      </c>
      <c r="M743" s="7" t="str">
        <f ca="1">IF(AND($A743&lt;&gt;"",M$9&lt;&gt;""),IF(HLOOKUP(M$9,'Feuille1-Catégories'!$C$1:$G$2,2,FALSE)="OUI",M$3,IF(HLOOKUP(M$9,'Feuille1-Catégories'!$C$1:$G$3,3,FALSE)="OUI",OFFSET(M$3,MOD(QUOTIENT(ROW()-ROW($A$20),'Feuille1-Catégories'!$B$6/M$6),M$5),0),IF(MOD($A743-1-M$10,'Feuille1-Catégories'!$F$5+1)=0,M$3,""))),"")</f>
        <v/>
      </c>
      <c r="N743" s="7" t="str">
        <f ca="1">IF(AND($A743&lt;&gt;"",N$9&lt;&gt;""),IF(HLOOKUP(N$9,'Feuille1-Catégories'!$C$1:$G$2,2,FALSE)="OUI",N$3,IF(HLOOKUP(N$9,'Feuille1-Catégories'!$C$1:$G$3,3,FALSE)="OUI",OFFSET(N$3,MOD(QUOTIENT(ROW()-ROW($A$20),'Feuille1-Catégories'!$B$6/N$6),N$5),0),IF(MOD($A743-1-N$10,'Feuille1-Catégories'!$F$5+1)=0,N$3,""))),"")</f>
        <v/>
      </c>
      <c r="O743" s="7" t="str">
        <f ca="1">IF(AND($A743&lt;&gt;"",O$9&lt;&gt;""),IF(HLOOKUP(O$9,'Feuille1-Catégories'!$C$1:$G$2,2,FALSE)="OUI",O$3,IF(HLOOKUP(O$9,'Feuille1-Catégories'!$C$1:$G$3,3,FALSE)="OUI",OFFSET(O$3,MOD(QUOTIENT(ROW()-ROW($A$20),'Feuille1-Catégories'!$B$6/O$6),O$5),0),IF(MOD($A743-1-O$10,'Feuille1-Catégories'!$F$5+1)=0,O$3,""))),"")</f>
        <v/>
      </c>
      <c r="P743" s="7" t="str">
        <f ca="1">IF(AND($A743&lt;&gt;"",P$9&lt;&gt;""),IF(HLOOKUP(P$9,'Feuille1-Catégories'!$C$1:$G$2,2,FALSE)="OUI",P$3,IF(HLOOKUP(P$9,'Feuille1-Catégories'!$C$1:$G$3,3,FALSE)="OUI",OFFSET(P$3,MOD(QUOTIENT(ROW()-ROW($A$20),'Feuille1-Catégories'!$B$6/P$6),P$5),0),IF(MOD($A743-1-P$10,'Feuille1-Catégories'!$F$5+1)=0,P$3,""))),"")</f>
        <v/>
      </c>
      <c r="Q743" s="7" t="str">
        <f ca="1">IF(AND($A743&lt;&gt;"",Q$9&lt;&gt;""),IF(HLOOKUP(Q$9,'Feuille1-Catégories'!$C$1:$G$2,2,FALSE)="OUI",Q$3,IF(HLOOKUP(Q$9,'Feuille1-Catégories'!$C$1:$G$3,3,FALSE)="OUI",OFFSET(Q$3,MOD(QUOTIENT(ROW()-ROW($A$20),'Feuille1-Catégories'!$B$6/Q$6),Q$5),0),IF(MOD($A743-1-Q$10,'Feuille1-Catégories'!$F$5+1)=0,Q$3,""))),"")</f>
        <v/>
      </c>
      <c r="R743" s="7" t="str">
        <f ca="1">IF(AND($A743&lt;&gt;"",R$9&lt;&gt;""),IF(HLOOKUP(R$9,'Feuille1-Catégories'!$C$1:$G$2,2,FALSE)="OUI",R$3,IF(HLOOKUP(R$9,'Feuille1-Catégories'!$C$1:$G$3,3,FALSE)="OUI",OFFSET(R$3,MOD(QUOTIENT(ROW()-ROW($A$20),'Feuille1-Catégories'!$B$6/R$6),R$5),0),IF(MOD($A743-1-R$10,'Feuille1-Catégories'!$F$5+1)=0,R$3,""))),"")</f>
        <v/>
      </c>
      <c r="S743" s="7" t="str">
        <f ca="1">IF(AND($A743&lt;&gt;"",S$9&lt;&gt;""),IF(HLOOKUP(S$9,'Feuille1-Catégories'!$C$1:$G$2,2,FALSE)="OUI",S$3,IF(HLOOKUP(S$9,'Feuille1-Catégories'!$C$1:$G$3,3,FALSE)="OUI",OFFSET(S$3,MOD(QUOTIENT(ROW()-ROW($A$20),'Feuille1-Catégories'!$B$6/S$6),S$5),0),IF(MOD($A743-1-S$10,'Feuille1-Catégories'!$F$5+1)=0,S$3,""))),"")</f>
        <v/>
      </c>
      <c r="T743" s="7" t="str">
        <f ca="1">IF(AND($A743&lt;&gt;"",T$9&lt;&gt;""),IF(HLOOKUP(T$9,'Feuille1-Catégories'!$C$1:$G$2,2,FALSE)="OUI",T$3,IF(HLOOKUP(T$9,'Feuille1-Catégories'!$C$1:$G$3,3,FALSE)="OUI",OFFSET(T$3,MOD(QUOTIENT(ROW()-ROW($A$20),'Feuille1-Catégories'!$B$6/T$6),T$5),0),IF(MOD($A743-1-T$10,'Feuille1-Catégories'!$F$5+1)=0,T$3,""))),"")</f>
        <v/>
      </c>
      <c r="U743" s="7" t="str">
        <f ca="1">IF(AND($A743&lt;&gt;"",U$9&lt;&gt;""),IF(HLOOKUP(U$9,'Feuille1-Catégories'!$C$1:$G$2,2,FALSE)="OUI",U$3,IF(HLOOKUP(U$9,'Feuille1-Catégories'!$C$1:$G$3,3,FALSE)="OUI",OFFSET(U$3,MOD(QUOTIENT(ROW()-ROW($A$20),'Feuille1-Catégories'!$B$6/U$6),U$5),0),IF(MOD($A743-1-U$10,'Feuille1-Catégories'!$F$5+1)=0,U$3,""))),"")</f>
        <v/>
      </c>
      <c r="V743" s="7" t="str">
        <f ca="1">IF(AND($A743&lt;&gt;"",V$9&lt;&gt;""),IF(HLOOKUP(V$9,'Feuille1-Catégories'!$C$1:$G$2,2,FALSE)="OUI",V$3,IF(HLOOKUP(V$9,'Feuille1-Catégories'!$C$1:$G$3,3,FALSE)="OUI",OFFSET(V$3,MOD(QUOTIENT(ROW()-ROW($A$20),'Feuille1-Catégories'!$B$6/V$6),V$5),0),IF(MOD($A743-1-V$10,'Feuille1-Catégories'!$F$5+1)=0,V$3,""))),"")</f>
        <v/>
      </c>
      <c r="W743" s="7" t="str">
        <f ca="1">IF(AND($A743&lt;&gt;"",W$9&lt;&gt;""),IF(HLOOKUP(W$9,'Feuille1-Catégories'!$C$1:$G$2,2,FALSE)="OUI",W$3,IF(HLOOKUP(W$9,'Feuille1-Catégories'!$C$1:$G$3,3,FALSE)="OUI",OFFSET(W$3,MOD(QUOTIENT(ROW()-ROW($A$20),'Feuille1-Catégories'!$B$6/W$6),W$5),0),IF(MOD($A743-1-W$10,'Feuille1-Catégories'!$F$5+1)=0,W$3,""))),"")</f>
        <v/>
      </c>
      <c r="X743" s="7" t="str">
        <f ca="1">IF(AND($A743&lt;&gt;"",X$9&lt;&gt;""),IF(HLOOKUP(X$9,'Feuille1-Catégories'!$C$1:$G$2,2,FALSE)="OUI",X$3,IF(HLOOKUP(X$9,'Feuille1-Catégories'!$C$1:$G$3,3,FALSE)="OUI",OFFSET(X$3,MOD(QUOTIENT(ROW()-ROW($A$20),'Feuille1-Catégories'!$B$6/X$6),X$5),0),IF(MOD($A743-1-X$10,'Feuille1-Catégories'!$F$5+1)=0,X$3,""))),"")</f>
        <v/>
      </c>
      <c r="Y743" s="7" t="str">
        <f ca="1">IF(AND($A743&lt;&gt;"",Y$9&lt;&gt;""),IF(HLOOKUP(Y$9,'Feuille1-Catégories'!$C$1:$G$2,2,FALSE)="OUI",Y$3,IF(HLOOKUP(Y$9,'Feuille1-Catégories'!$C$1:$G$3,3,FALSE)="OUI",OFFSET(Y$3,MOD(QUOTIENT(ROW()-ROW($A$20),'Feuille1-Catégories'!$B$6/Y$6),Y$5),0),IF(MOD($A743-1-Y$10,'Feuille1-Catégories'!$F$5+1)=0,Y$3,""))),"")</f>
        <v/>
      </c>
      <c r="Z743" s="7" t="str">
        <f ca="1">IF(AND($A743&lt;&gt;"",Z$9&lt;&gt;""),IF(HLOOKUP(Z$9,'Feuille1-Catégories'!$C$1:$G$2,2,FALSE)="OUI",Z$3,IF(HLOOKUP(Z$9,'Feuille1-Catégories'!$C$1:$G$3,3,FALSE)="OUI",OFFSET(Z$3,MOD(QUOTIENT(ROW()-ROW($A$20),'Feuille1-Catégories'!$B$6/Z$6),Z$5),0),"")),"")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44" spans="1:26" ht="17" x14ac:dyDescent="0.2">
      <c r="A744" s="21" t="str">
        <f>IF(ROW()-ROW($A$19)&gt;'Feuille1-Catégories'!$B$6,"",ROW()-ROW($A$19))</f>
        <v/>
      </c>
      <c r="B744" s="33" t="str">
        <f t="shared" si="34"/>
        <v/>
      </c>
      <c r="C744" s="10" t="str">
        <f t="shared" si="35"/>
        <v/>
      </c>
      <c r="D744" s="10" t="str">
        <f>IF('Feuille3-Coût de production'!D744&lt;&gt;"",'Feuille3-Coût de production'!D744,"")</f>
        <v/>
      </c>
      <c r="E744" s="10" t="str">
        <f t="shared" si="36"/>
        <v/>
      </c>
      <c r="F744" s="7" t="str">
        <f ca="1">IF(AND($A744&lt;&gt;"",F$9&lt;&gt;""),IF(HLOOKUP(F$9,'Feuille1-Catégories'!$C$1:$G$2,2,FALSE)="OUI",F$3,IF(HLOOKUP(F$9,'Feuille1-Catégories'!$C$1:$G$3,3,FALSE)="OUI",OFFSET(F$3,MOD(QUOTIENT(ROW()-ROW($A$20),'Feuille1-Catégories'!$B$6/F$6),F$5),0),IF(MOD($A744-1-F$10,'Feuille1-Catégories'!$F$5+1)=0,F$3,""))),"")</f>
        <v/>
      </c>
      <c r="G744" s="7" t="str">
        <f ca="1">IF(AND($A744&lt;&gt;"",G$9&lt;&gt;""),IF(HLOOKUP(G$9,'Feuille1-Catégories'!$C$1:$G$2,2,FALSE)="OUI",G$3,IF(HLOOKUP(G$9,'Feuille1-Catégories'!$C$1:$G$3,3,FALSE)="OUI",OFFSET(G$3,MOD(QUOTIENT(ROW()-ROW($A$20),'Feuille1-Catégories'!$B$6/G$6),G$5),0),IF(MOD($A744-1-G$10,'Feuille1-Catégories'!$F$5+1)=0,G$3,""))),"")</f>
        <v/>
      </c>
      <c r="H744" s="7" t="str">
        <f ca="1">IF(AND($A744&lt;&gt;"",H$9&lt;&gt;""),IF(HLOOKUP(H$9,'Feuille1-Catégories'!$C$1:$G$2,2,FALSE)="OUI",H$3,IF(HLOOKUP(H$9,'Feuille1-Catégories'!$C$1:$G$3,3,FALSE)="OUI",OFFSET(H$3,MOD(QUOTIENT(ROW()-ROW($A$20),'Feuille1-Catégories'!$B$6/H$6),H$5),0),IF(MOD($A744-1-H$10,'Feuille1-Catégories'!$F$5+1)=0,H$3,""))),"")</f>
        <v/>
      </c>
      <c r="I744" s="7" t="str">
        <f ca="1">IF(AND($A744&lt;&gt;"",I$9&lt;&gt;""),IF(HLOOKUP(I$9,'Feuille1-Catégories'!$C$1:$G$2,2,FALSE)="OUI",I$3,IF(HLOOKUP(I$9,'Feuille1-Catégories'!$C$1:$G$3,3,FALSE)="OUI",OFFSET(I$3,MOD(QUOTIENT(ROW()-ROW($A$20),'Feuille1-Catégories'!$B$6/I$6),I$5),0),IF(MOD($A744-1-I$10,'Feuille1-Catégories'!$F$5+1)=0,I$3,""))),"")</f>
        <v/>
      </c>
      <c r="J744" s="7" t="str">
        <f ca="1">IF(AND($A744&lt;&gt;"",J$9&lt;&gt;""),IF(HLOOKUP(J$9,'Feuille1-Catégories'!$C$1:$G$2,2,FALSE)="OUI",J$3,IF(HLOOKUP(J$9,'Feuille1-Catégories'!$C$1:$G$3,3,FALSE)="OUI",OFFSET(J$3,MOD(QUOTIENT(ROW()-ROW($A$20),'Feuille1-Catégories'!$B$6/J$6),J$5),0),IF(MOD($A744-1-J$10,'Feuille1-Catégories'!$F$5+1)=0,J$3,""))),"")</f>
        <v/>
      </c>
      <c r="K744" s="7" t="str">
        <f ca="1">IF(AND($A744&lt;&gt;"",K$9&lt;&gt;""),IF(HLOOKUP(K$9,'Feuille1-Catégories'!$C$1:$G$2,2,FALSE)="OUI",K$3,IF(HLOOKUP(K$9,'Feuille1-Catégories'!$C$1:$G$3,3,FALSE)="OUI",OFFSET(K$3,MOD(QUOTIENT(ROW()-ROW($A$20),'Feuille1-Catégories'!$B$6/K$6),K$5),0),IF(MOD($A744-1-K$10,'Feuille1-Catégories'!$F$5+1)=0,K$3,""))),"")</f>
        <v/>
      </c>
      <c r="L744" s="7" t="str">
        <f ca="1">IF(AND($A744&lt;&gt;"",L$9&lt;&gt;""),IF(HLOOKUP(L$9,'Feuille1-Catégories'!$C$1:$G$2,2,FALSE)="OUI",L$3,IF(HLOOKUP(L$9,'Feuille1-Catégories'!$C$1:$G$3,3,FALSE)="OUI",OFFSET(L$3,MOD(QUOTIENT(ROW()-ROW($A$20),'Feuille1-Catégories'!$B$6/L$6),L$5),0),IF(MOD($A744-1-L$10,'Feuille1-Catégories'!$F$5+1)=0,L$3,""))),"")</f>
        <v/>
      </c>
      <c r="M744" s="7" t="str">
        <f ca="1">IF(AND($A744&lt;&gt;"",M$9&lt;&gt;""),IF(HLOOKUP(M$9,'Feuille1-Catégories'!$C$1:$G$2,2,FALSE)="OUI",M$3,IF(HLOOKUP(M$9,'Feuille1-Catégories'!$C$1:$G$3,3,FALSE)="OUI",OFFSET(M$3,MOD(QUOTIENT(ROW()-ROW($A$20),'Feuille1-Catégories'!$B$6/M$6),M$5),0),IF(MOD($A744-1-M$10,'Feuille1-Catégories'!$F$5+1)=0,M$3,""))),"")</f>
        <v/>
      </c>
      <c r="N744" s="7" t="str">
        <f ca="1">IF(AND($A744&lt;&gt;"",N$9&lt;&gt;""),IF(HLOOKUP(N$9,'Feuille1-Catégories'!$C$1:$G$2,2,FALSE)="OUI",N$3,IF(HLOOKUP(N$9,'Feuille1-Catégories'!$C$1:$G$3,3,FALSE)="OUI",OFFSET(N$3,MOD(QUOTIENT(ROW()-ROW($A$20),'Feuille1-Catégories'!$B$6/N$6),N$5),0),IF(MOD($A744-1-N$10,'Feuille1-Catégories'!$F$5+1)=0,N$3,""))),"")</f>
        <v/>
      </c>
      <c r="O744" s="7" t="str">
        <f ca="1">IF(AND($A744&lt;&gt;"",O$9&lt;&gt;""),IF(HLOOKUP(O$9,'Feuille1-Catégories'!$C$1:$G$2,2,FALSE)="OUI",O$3,IF(HLOOKUP(O$9,'Feuille1-Catégories'!$C$1:$G$3,3,FALSE)="OUI",OFFSET(O$3,MOD(QUOTIENT(ROW()-ROW($A$20),'Feuille1-Catégories'!$B$6/O$6),O$5),0),IF(MOD($A744-1-O$10,'Feuille1-Catégories'!$F$5+1)=0,O$3,""))),"")</f>
        <v/>
      </c>
      <c r="P744" s="7" t="str">
        <f ca="1">IF(AND($A744&lt;&gt;"",P$9&lt;&gt;""),IF(HLOOKUP(P$9,'Feuille1-Catégories'!$C$1:$G$2,2,FALSE)="OUI",P$3,IF(HLOOKUP(P$9,'Feuille1-Catégories'!$C$1:$G$3,3,FALSE)="OUI",OFFSET(P$3,MOD(QUOTIENT(ROW()-ROW($A$20),'Feuille1-Catégories'!$B$6/P$6),P$5),0),IF(MOD($A744-1-P$10,'Feuille1-Catégories'!$F$5+1)=0,P$3,""))),"")</f>
        <v/>
      </c>
      <c r="Q744" s="7" t="str">
        <f ca="1">IF(AND($A744&lt;&gt;"",Q$9&lt;&gt;""),IF(HLOOKUP(Q$9,'Feuille1-Catégories'!$C$1:$G$2,2,FALSE)="OUI",Q$3,IF(HLOOKUP(Q$9,'Feuille1-Catégories'!$C$1:$G$3,3,FALSE)="OUI",OFFSET(Q$3,MOD(QUOTIENT(ROW()-ROW($A$20),'Feuille1-Catégories'!$B$6/Q$6),Q$5),0),IF(MOD($A744-1-Q$10,'Feuille1-Catégories'!$F$5+1)=0,Q$3,""))),"")</f>
        <v/>
      </c>
      <c r="R744" s="7" t="str">
        <f ca="1">IF(AND($A744&lt;&gt;"",R$9&lt;&gt;""),IF(HLOOKUP(R$9,'Feuille1-Catégories'!$C$1:$G$2,2,FALSE)="OUI",R$3,IF(HLOOKUP(R$9,'Feuille1-Catégories'!$C$1:$G$3,3,FALSE)="OUI",OFFSET(R$3,MOD(QUOTIENT(ROW()-ROW($A$20),'Feuille1-Catégories'!$B$6/R$6),R$5),0),IF(MOD($A744-1-R$10,'Feuille1-Catégories'!$F$5+1)=0,R$3,""))),"")</f>
        <v/>
      </c>
      <c r="S744" s="7" t="str">
        <f ca="1">IF(AND($A744&lt;&gt;"",S$9&lt;&gt;""),IF(HLOOKUP(S$9,'Feuille1-Catégories'!$C$1:$G$2,2,FALSE)="OUI",S$3,IF(HLOOKUP(S$9,'Feuille1-Catégories'!$C$1:$G$3,3,FALSE)="OUI",OFFSET(S$3,MOD(QUOTIENT(ROW()-ROW($A$20),'Feuille1-Catégories'!$B$6/S$6),S$5),0),IF(MOD($A744-1-S$10,'Feuille1-Catégories'!$F$5+1)=0,S$3,""))),"")</f>
        <v/>
      </c>
      <c r="T744" s="7" t="str">
        <f ca="1">IF(AND($A744&lt;&gt;"",T$9&lt;&gt;""),IF(HLOOKUP(T$9,'Feuille1-Catégories'!$C$1:$G$2,2,FALSE)="OUI",T$3,IF(HLOOKUP(T$9,'Feuille1-Catégories'!$C$1:$G$3,3,FALSE)="OUI",OFFSET(T$3,MOD(QUOTIENT(ROW()-ROW($A$20),'Feuille1-Catégories'!$B$6/T$6),T$5),0),IF(MOD($A744-1-T$10,'Feuille1-Catégories'!$F$5+1)=0,T$3,""))),"")</f>
        <v/>
      </c>
      <c r="U744" s="7" t="str">
        <f ca="1">IF(AND($A744&lt;&gt;"",U$9&lt;&gt;""),IF(HLOOKUP(U$9,'Feuille1-Catégories'!$C$1:$G$2,2,FALSE)="OUI",U$3,IF(HLOOKUP(U$9,'Feuille1-Catégories'!$C$1:$G$3,3,FALSE)="OUI",OFFSET(U$3,MOD(QUOTIENT(ROW()-ROW($A$20),'Feuille1-Catégories'!$B$6/U$6),U$5),0),IF(MOD($A744-1-U$10,'Feuille1-Catégories'!$F$5+1)=0,U$3,""))),"")</f>
        <v/>
      </c>
      <c r="V744" s="7" t="str">
        <f ca="1">IF(AND($A744&lt;&gt;"",V$9&lt;&gt;""),IF(HLOOKUP(V$9,'Feuille1-Catégories'!$C$1:$G$2,2,FALSE)="OUI",V$3,IF(HLOOKUP(V$9,'Feuille1-Catégories'!$C$1:$G$3,3,FALSE)="OUI",OFFSET(V$3,MOD(QUOTIENT(ROW()-ROW($A$20),'Feuille1-Catégories'!$B$6/V$6),V$5),0),IF(MOD($A744-1-V$10,'Feuille1-Catégories'!$F$5+1)=0,V$3,""))),"")</f>
        <v/>
      </c>
      <c r="W744" s="7" t="str">
        <f ca="1">IF(AND($A744&lt;&gt;"",W$9&lt;&gt;""),IF(HLOOKUP(W$9,'Feuille1-Catégories'!$C$1:$G$2,2,FALSE)="OUI",W$3,IF(HLOOKUP(W$9,'Feuille1-Catégories'!$C$1:$G$3,3,FALSE)="OUI",OFFSET(W$3,MOD(QUOTIENT(ROW()-ROW($A$20),'Feuille1-Catégories'!$B$6/W$6),W$5),0),IF(MOD($A744-1-W$10,'Feuille1-Catégories'!$F$5+1)=0,W$3,""))),"")</f>
        <v/>
      </c>
      <c r="X744" s="7" t="str">
        <f ca="1">IF(AND($A744&lt;&gt;"",X$9&lt;&gt;""),IF(HLOOKUP(X$9,'Feuille1-Catégories'!$C$1:$G$2,2,FALSE)="OUI",X$3,IF(HLOOKUP(X$9,'Feuille1-Catégories'!$C$1:$G$3,3,FALSE)="OUI",OFFSET(X$3,MOD(QUOTIENT(ROW()-ROW($A$20),'Feuille1-Catégories'!$B$6/X$6),X$5),0),IF(MOD($A744-1-X$10,'Feuille1-Catégories'!$F$5+1)=0,X$3,""))),"")</f>
        <v/>
      </c>
      <c r="Y744" s="7" t="str">
        <f ca="1">IF(AND($A744&lt;&gt;"",Y$9&lt;&gt;""),IF(HLOOKUP(Y$9,'Feuille1-Catégories'!$C$1:$G$2,2,FALSE)="OUI",Y$3,IF(HLOOKUP(Y$9,'Feuille1-Catégories'!$C$1:$G$3,3,FALSE)="OUI",OFFSET(Y$3,MOD(QUOTIENT(ROW()-ROW($A$20),'Feuille1-Catégories'!$B$6/Y$6),Y$5),0),IF(MOD($A744-1-Y$10,'Feuille1-Catégories'!$F$5+1)=0,Y$3,""))),"")</f>
        <v/>
      </c>
      <c r="Z744" s="7" t="str">
        <f ca="1">IF(AND($A744&lt;&gt;"",Z$9&lt;&gt;""),IF(HLOOKUP(Z$9,'Feuille1-Catégories'!$C$1:$G$2,2,FALSE)="OUI",Z$3,IF(HLOOKUP(Z$9,'Feuille1-Catégories'!$C$1:$G$3,3,FALSE)="OUI",OFFSET(Z$3,MOD(QUOTIENT(ROW()-ROW($A$20),'Feuille1-Catégories'!$B$6/Z$6),Z$5),0),"")),"")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45" spans="1:26" ht="17" x14ac:dyDescent="0.2">
      <c r="A745" s="21" t="str">
        <f>IF(ROW()-ROW($A$19)&gt;'Feuille1-Catégories'!$B$6,"",ROW()-ROW($A$19))</f>
        <v/>
      </c>
      <c r="B745" s="33" t="str">
        <f t="shared" si="34"/>
        <v/>
      </c>
      <c r="C745" s="10" t="str">
        <f t="shared" si="35"/>
        <v/>
      </c>
      <c r="D745" s="10" t="str">
        <f>IF('Feuille3-Coût de production'!D745&lt;&gt;"",'Feuille3-Coût de production'!D745,"")</f>
        <v/>
      </c>
      <c r="E745" s="10" t="str">
        <f t="shared" si="36"/>
        <v/>
      </c>
      <c r="F745" s="7" t="str">
        <f ca="1">IF(AND($A745&lt;&gt;"",F$9&lt;&gt;""),IF(HLOOKUP(F$9,'Feuille1-Catégories'!$C$1:$G$2,2,FALSE)="OUI",F$3,IF(HLOOKUP(F$9,'Feuille1-Catégories'!$C$1:$G$3,3,FALSE)="OUI",OFFSET(F$3,MOD(QUOTIENT(ROW()-ROW($A$20),'Feuille1-Catégories'!$B$6/F$6),F$5),0),IF(MOD($A745-1-F$10,'Feuille1-Catégories'!$F$5+1)=0,F$3,""))),"")</f>
        <v/>
      </c>
      <c r="G745" s="7" t="str">
        <f ca="1">IF(AND($A745&lt;&gt;"",G$9&lt;&gt;""),IF(HLOOKUP(G$9,'Feuille1-Catégories'!$C$1:$G$2,2,FALSE)="OUI",G$3,IF(HLOOKUP(G$9,'Feuille1-Catégories'!$C$1:$G$3,3,FALSE)="OUI",OFFSET(G$3,MOD(QUOTIENT(ROW()-ROW($A$20),'Feuille1-Catégories'!$B$6/G$6),G$5),0),IF(MOD($A745-1-G$10,'Feuille1-Catégories'!$F$5+1)=0,G$3,""))),"")</f>
        <v/>
      </c>
      <c r="H745" s="7" t="str">
        <f ca="1">IF(AND($A745&lt;&gt;"",H$9&lt;&gt;""),IF(HLOOKUP(H$9,'Feuille1-Catégories'!$C$1:$G$2,2,FALSE)="OUI",H$3,IF(HLOOKUP(H$9,'Feuille1-Catégories'!$C$1:$G$3,3,FALSE)="OUI",OFFSET(H$3,MOD(QUOTIENT(ROW()-ROW($A$20),'Feuille1-Catégories'!$B$6/H$6),H$5),0),IF(MOD($A745-1-H$10,'Feuille1-Catégories'!$F$5+1)=0,H$3,""))),"")</f>
        <v/>
      </c>
      <c r="I745" s="7" t="str">
        <f ca="1">IF(AND($A745&lt;&gt;"",I$9&lt;&gt;""),IF(HLOOKUP(I$9,'Feuille1-Catégories'!$C$1:$G$2,2,FALSE)="OUI",I$3,IF(HLOOKUP(I$9,'Feuille1-Catégories'!$C$1:$G$3,3,FALSE)="OUI",OFFSET(I$3,MOD(QUOTIENT(ROW()-ROW($A$20),'Feuille1-Catégories'!$B$6/I$6),I$5),0),IF(MOD($A745-1-I$10,'Feuille1-Catégories'!$F$5+1)=0,I$3,""))),"")</f>
        <v/>
      </c>
      <c r="J745" s="7" t="str">
        <f ca="1">IF(AND($A745&lt;&gt;"",J$9&lt;&gt;""),IF(HLOOKUP(J$9,'Feuille1-Catégories'!$C$1:$G$2,2,FALSE)="OUI",J$3,IF(HLOOKUP(J$9,'Feuille1-Catégories'!$C$1:$G$3,3,FALSE)="OUI",OFFSET(J$3,MOD(QUOTIENT(ROW()-ROW($A$20),'Feuille1-Catégories'!$B$6/J$6),J$5),0),IF(MOD($A745-1-J$10,'Feuille1-Catégories'!$F$5+1)=0,J$3,""))),"")</f>
        <v/>
      </c>
      <c r="K745" s="7" t="str">
        <f ca="1">IF(AND($A745&lt;&gt;"",K$9&lt;&gt;""),IF(HLOOKUP(K$9,'Feuille1-Catégories'!$C$1:$G$2,2,FALSE)="OUI",K$3,IF(HLOOKUP(K$9,'Feuille1-Catégories'!$C$1:$G$3,3,FALSE)="OUI",OFFSET(K$3,MOD(QUOTIENT(ROW()-ROW($A$20),'Feuille1-Catégories'!$B$6/K$6),K$5),0),IF(MOD($A745-1-K$10,'Feuille1-Catégories'!$F$5+1)=0,K$3,""))),"")</f>
        <v/>
      </c>
      <c r="L745" s="7" t="str">
        <f ca="1">IF(AND($A745&lt;&gt;"",L$9&lt;&gt;""),IF(HLOOKUP(L$9,'Feuille1-Catégories'!$C$1:$G$2,2,FALSE)="OUI",L$3,IF(HLOOKUP(L$9,'Feuille1-Catégories'!$C$1:$G$3,3,FALSE)="OUI",OFFSET(L$3,MOD(QUOTIENT(ROW()-ROW($A$20),'Feuille1-Catégories'!$B$6/L$6),L$5),0),IF(MOD($A745-1-L$10,'Feuille1-Catégories'!$F$5+1)=0,L$3,""))),"")</f>
        <v/>
      </c>
      <c r="M745" s="7" t="str">
        <f ca="1">IF(AND($A745&lt;&gt;"",M$9&lt;&gt;""),IF(HLOOKUP(M$9,'Feuille1-Catégories'!$C$1:$G$2,2,FALSE)="OUI",M$3,IF(HLOOKUP(M$9,'Feuille1-Catégories'!$C$1:$G$3,3,FALSE)="OUI",OFFSET(M$3,MOD(QUOTIENT(ROW()-ROW($A$20),'Feuille1-Catégories'!$B$6/M$6),M$5),0),IF(MOD($A745-1-M$10,'Feuille1-Catégories'!$F$5+1)=0,M$3,""))),"")</f>
        <v/>
      </c>
      <c r="N745" s="7" t="str">
        <f ca="1">IF(AND($A745&lt;&gt;"",N$9&lt;&gt;""),IF(HLOOKUP(N$9,'Feuille1-Catégories'!$C$1:$G$2,2,FALSE)="OUI",N$3,IF(HLOOKUP(N$9,'Feuille1-Catégories'!$C$1:$G$3,3,FALSE)="OUI",OFFSET(N$3,MOD(QUOTIENT(ROW()-ROW($A$20),'Feuille1-Catégories'!$B$6/N$6),N$5),0),IF(MOD($A745-1-N$10,'Feuille1-Catégories'!$F$5+1)=0,N$3,""))),"")</f>
        <v/>
      </c>
      <c r="O745" s="7" t="str">
        <f ca="1">IF(AND($A745&lt;&gt;"",O$9&lt;&gt;""),IF(HLOOKUP(O$9,'Feuille1-Catégories'!$C$1:$G$2,2,FALSE)="OUI",O$3,IF(HLOOKUP(O$9,'Feuille1-Catégories'!$C$1:$G$3,3,FALSE)="OUI",OFFSET(O$3,MOD(QUOTIENT(ROW()-ROW($A$20),'Feuille1-Catégories'!$B$6/O$6),O$5),0),IF(MOD($A745-1-O$10,'Feuille1-Catégories'!$F$5+1)=0,O$3,""))),"")</f>
        <v/>
      </c>
      <c r="P745" s="7" t="str">
        <f ca="1">IF(AND($A745&lt;&gt;"",P$9&lt;&gt;""),IF(HLOOKUP(P$9,'Feuille1-Catégories'!$C$1:$G$2,2,FALSE)="OUI",P$3,IF(HLOOKUP(P$9,'Feuille1-Catégories'!$C$1:$G$3,3,FALSE)="OUI",OFFSET(P$3,MOD(QUOTIENT(ROW()-ROW($A$20),'Feuille1-Catégories'!$B$6/P$6),P$5),0),IF(MOD($A745-1-P$10,'Feuille1-Catégories'!$F$5+1)=0,P$3,""))),"")</f>
        <v/>
      </c>
      <c r="Q745" s="7" t="str">
        <f ca="1">IF(AND($A745&lt;&gt;"",Q$9&lt;&gt;""),IF(HLOOKUP(Q$9,'Feuille1-Catégories'!$C$1:$G$2,2,FALSE)="OUI",Q$3,IF(HLOOKUP(Q$9,'Feuille1-Catégories'!$C$1:$G$3,3,FALSE)="OUI",OFFSET(Q$3,MOD(QUOTIENT(ROW()-ROW($A$20),'Feuille1-Catégories'!$B$6/Q$6),Q$5),0),IF(MOD($A745-1-Q$10,'Feuille1-Catégories'!$F$5+1)=0,Q$3,""))),"")</f>
        <v/>
      </c>
      <c r="R745" s="7" t="str">
        <f ca="1">IF(AND($A745&lt;&gt;"",R$9&lt;&gt;""),IF(HLOOKUP(R$9,'Feuille1-Catégories'!$C$1:$G$2,2,FALSE)="OUI",R$3,IF(HLOOKUP(R$9,'Feuille1-Catégories'!$C$1:$G$3,3,FALSE)="OUI",OFFSET(R$3,MOD(QUOTIENT(ROW()-ROW($A$20),'Feuille1-Catégories'!$B$6/R$6),R$5),0),IF(MOD($A745-1-R$10,'Feuille1-Catégories'!$F$5+1)=0,R$3,""))),"")</f>
        <v/>
      </c>
      <c r="S745" s="7" t="str">
        <f ca="1">IF(AND($A745&lt;&gt;"",S$9&lt;&gt;""),IF(HLOOKUP(S$9,'Feuille1-Catégories'!$C$1:$G$2,2,FALSE)="OUI",S$3,IF(HLOOKUP(S$9,'Feuille1-Catégories'!$C$1:$G$3,3,FALSE)="OUI",OFFSET(S$3,MOD(QUOTIENT(ROW()-ROW($A$20),'Feuille1-Catégories'!$B$6/S$6),S$5),0),IF(MOD($A745-1-S$10,'Feuille1-Catégories'!$F$5+1)=0,S$3,""))),"")</f>
        <v/>
      </c>
      <c r="T745" s="7" t="str">
        <f ca="1">IF(AND($A745&lt;&gt;"",T$9&lt;&gt;""),IF(HLOOKUP(T$9,'Feuille1-Catégories'!$C$1:$G$2,2,FALSE)="OUI",T$3,IF(HLOOKUP(T$9,'Feuille1-Catégories'!$C$1:$G$3,3,FALSE)="OUI",OFFSET(T$3,MOD(QUOTIENT(ROW()-ROW($A$20),'Feuille1-Catégories'!$B$6/T$6),T$5),0),IF(MOD($A745-1-T$10,'Feuille1-Catégories'!$F$5+1)=0,T$3,""))),"")</f>
        <v/>
      </c>
      <c r="U745" s="7" t="str">
        <f ca="1">IF(AND($A745&lt;&gt;"",U$9&lt;&gt;""),IF(HLOOKUP(U$9,'Feuille1-Catégories'!$C$1:$G$2,2,FALSE)="OUI",U$3,IF(HLOOKUP(U$9,'Feuille1-Catégories'!$C$1:$G$3,3,FALSE)="OUI",OFFSET(U$3,MOD(QUOTIENT(ROW()-ROW($A$20),'Feuille1-Catégories'!$B$6/U$6),U$5),0),IF(MOD($A745-1-U$10,'Feuille1-Catégories'!$F$5+1)=0,U$3,""))),"")</f>
        <v/>
      </c>
      <c r="V745" s="7" t="str">
        <f ca="1">IF(AND($A745&lt;&gt;"",V$9&lt;&gt;""),IF(HLOOKUP(V$9,'Feuille1-Catégories'!$C$1:$G$2,2,FALSE)="OUI",V$3,IF(HLOOKUP(V$9,'Feuille1-Catégories'!$C$1:$G$3,3,FALSE)="OUI",OFFSET(V$3,MOD(QUOTIENT(ROW()-ROW($A$20),'Feuille1-Catégories'!$B$6/V$6),V$5),0),IF(MOD($A745-1-V$10,'Feuille1-Catégories'!$F$5+1)=0,V$3,""))),"")</f>
        <v/>
      </c>
      <c r="W745" s="7" t="str">
        <f ca="1">IF(AND($A745&lt;&gt;"",W$9&lt;&gt;""),IF(HLOOKUP(W$9,'Feuille1-Catégories'!$C$1:$G$2,2,FALSE)="OUI",W$3,IF(HLOOKUP(W$9,'Feuille1-Catégories'!$C$1:$G$3,3,FALSE)="OUI",OFFSET(W$3,MOD(QUOTIENT(ROW()-ROW($A$20),'Feuille1-Catégories'!$B$6/W$6),W$5),0),IF(MOD($A745-1-W$10,'Feuille1-Catégories'!$F$5+1)=0,W$3,""))),"")</f>
        <v/>
      </c>
      <c r="X745" s="7" t="str">
        <f ca="1">IF(AND($A745&lt;&gt;"",X$9&lt;&gt;""),IF(HLOOKUP(X$9,'Feuille1-Catégories'!$C$1:$G$2,2,FALSE)="OUI",X$3,IF(HLOOKUP(X$9,'Feuille1-Catégories'!$C$1:$G$3,3,FALSE)="OUI",OFFSET(X$3,MOD(QUOTIENT(ROW()-ROW($A$20),'Feuille1-Catégories'!$B$6/X$6),X$5),0),IF(MOD($A745-1-X$10,'Feuille1-Catégories'!$F$5+1)=0,X$3,""))),"")</f>
        <v/>
      </c>
      <c r="Y745" s="7" t="str">
        <f ca="1">IF(AND($A745&lt;&gt;"",Y$9&lt;&gt;""),IF(HLOOKUP(Y$9,'Feuille1-Catégories'!$C$1:$G$2,2,FALSE)="OUI",Y$3,IF(HLOOKUP(Y$9,'Feuille1-Catégories'!$C$1:$G$3,3,FALSE)="OUI",OFFSET(Y$3,MOD(QUOTIENT(ROW()-ROW($A$20),'Feuille1-Catégories'!$B$6/Y$6),Y$5),0),IF(MOD($A745-1-Y$10,'Feuille1-Catégories'!$F$5+1)=0,Y$3,""))),"")</f>
        <v/>
      </c>
      <c r="Z745" s="7" t="str">
        <f ca="1">IF(AND($A745&lt;&gt;"",Z$9&lt;&gt;""),IF(HLOOKUP(Z$9,'Feuille1-Catégories'!$C$1:$G$2,2,FALSE)="OUI",Z$3,IF(HLOOKUP(Z$9,'Feuille1-Catégories'!$C$1:$G$3,3,FALSE)="OUI",OFFSET(Z$3,MOD(QUOTIENT(ROW()-ROW($A$20),'Feuille1-Catégories'!$B$6/Z$6),Z$5),0),"")),"")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46" spans="1:26" ht="17" x14ac:dyDescent="0.2">
      <c r="A746" s="21" t="str">
        <f>IF(ROW()-ROW($A$19)&gt;'Feuille1-Catégories'!$B$6,"",ROW()-ROW($A$19))</f>
        <v/>
      </c>
      <c r="B746" s="33" t="str">
        <f t="shared" si="34"/>
        <v/>
      </c>
      <c r="C746" s="10" t="str">
        <f t="shared" si="35"/>
        <v/>
      </c>
      <c r="D746" s="10" t="str">
        <f>IF('Feuille3-Coût de production'!D746&lt;&gt;"",'Feuille3-Coût de production'!D746,"")</f>
        <v/>
      </c>
      <c r="E746" s="10" t="str">
        <f t="shared" si="36"/>
        <v/>
      </c>
      <c r="F746" s="7" t="str">
        <f ca="1">IF(AND($A746&lt;&gt;"",F$9&lt;&gt;""),IF(HLOOKUP(F$9,'Feuille1-Catégories'!$C$1:$G$2,2,FALSE)="OUI",F$3,IF(HLOOKUP(F$9,'Feuille1-Catégories'!$C$1:$G$3,3,FALSE)="OUI",OFFSET(F$3,MOD(QUOTIENT(ROW()-ROW($A$20),'Feuille1-Catégories'!$B$6/F$6),F$5),0),IF(MOD($A746-1-F$10,'Feuille1-Catégories'!$F$5+1)=0,F$3,""))),"")</f>
        <v/>
      </c>
      <c r="G746" s="7" t="str">
        <f ca="1">IF(AND($A746&lt;&gt;"",G$9&lt;&gt;""),IF(HLOOKUP(G$9,'Feuille1-Catégories'!$C$1:$G$2,2,FALSE)="OUI",G$3,IF(HLOOKUP(G$9,'Feuille1-Catégories'!$C$1:$G$3,3,FALSE)="OUI",OFFSET(G$3,MOD(QUOTIENT(ROW()-ROW($A$20),'Feuille1-Catégories'!$B$6/G$6),G$5),0),IF(MOD($A746-1-G$10,'Feuille1-Catégories'!$F$5+1)=0,G$3,""))),"")</f>
        <v/>
      </c>
      <c r="H746" s="7" t="str">
        <f ca="1">IF(AND($A746&lt;&gt;"",H$9&lt;&gt;""),IF(HLOOKUP(H$9,'Feuille1-Catégories'!$C$1:$G$2,2,FALSE)="OUI",H$3,IF(HLOOKUP(H$9,'Feuille1-Catégories'!$C$1:$G$3,3,FALSE)="OUI",OFFSET(H$3,MOD(QUOTIENT(ROW()-ROW($A$20),'Feuille1-Catégories'!$B$6/H$6),H$5),0),IF(MOD($A746-1-H$10,'Feuille1-Catégories'!$F$5+1)=0,H$3,""))),"")</f>
        <v/>
      </c>
      <c r="I746" s="7" t="str">
        <f ca="1">IF(AND($A746&lt;&gt;"",I$9&lt;&gt;""),IF(HLOOKUP(I$9,'Feuille1-Catégories'!$C$1:$G$2,2,FALSE)="OUI",I$3,IF(HLOOKUP(I$9,'Feuille1-Catégories'!$C$1:$G$3,3,FALSE)="OUI",OFFSET(I$3,MOD(QUOTIENT(ROW()-ROW($A$20),'Feuille1-Catégories'!$B$6/I$6),I$5),0),IF(MOD($A746-1-I$10,'Feuille1-Catégories'!$F$5+1)=0,I$3,""))),"")</f>
        <v/>
      </c>
      <c r="J746" s="7" t="str">
        <f ca="1">IF(AND($A746&lt;&gt;"",J$9&lt;&gt;""),IF(HLOOKUP(J$9,'Feuille1-Catégories'!$C$1:$G$2,2,FALSE)="OUI",J$3,IF(HLOOKUP(J$9,'Feuille1-Catégories'!$C$1:$G$3,3,FALSE)="OUI",OFFSET(J$3,MOD(QUOTIENT(ROW()-ROW($A$20),'Feuille1-Catégories'!$B$6/J$6),J$5),0),IF(MOD($A746-1-J$10,'Feuille1-Catégories'!$F$5+1)=0,J$3,""))),"")</f>
        <v/>
      </c>
      <c r="K746" s="7" t="str">
        <f ca="1">IF(AND($A746&lt;&gt;"",K$9&lt;&gt;""),IF(HLOOKUP(K$9,'Feuille1-Catégories'!$C$1:$G$2,2,FALSE)="OUI",K$3,IF(HLOOKUP(K$9,'Feuille1-Catégories'!$C$1:$G$3,3,FALSE)="OUI",OFFSET(K$3,MOD(QUOTIENT(ROW()-ROW($A$20),'Feuille1-Catégories'!$B$6/K$6),K$5),0),IF(MOD($A746-1-K$10,'Feuille1-Catégories'!$F$5+1)=0,K$3,""))),"")</f>
        <v/>
      </c>
      <c r="L746" s="7" t="str">
        <f ca="1">IF(AND($A746&lt;&gt;"",L$9&lt;&gt;""),IF(HLOOKUP(L$9,'Feuille1-Catégories'!$C$1:$G$2,2,FALSE)="OUI",L$3,IF(HLOOKUP(L$9,'Feuille1-Catégories'!$C$1:$G$3,3,FALSE)="OUI",OFFSET(L$3,MOD(QUOTIENT(ROW()-ROW($A$20),'Feuille1-Catégories'!$B$6/L$6),L$5),0),IF(MOD($A746-1-L$10,'Feuille1-Catégories'!$F$5+1)=0,L$3,""))),"")</f>
        <v/>
      </c>
      <c r="M746" s="7" t="str">
        <f ca="1">IF(AND($A746&lt;&gt;"",M$9&lt;&gt;""),IF(HLOOKUP(M$9,'Feuille1-Catégories'!$C$1:$G$2,2,FALSE)="OUI",M$3,IF(HLOOKUP(M$9,'Feuille1-Catégories'!$C$1:$G$3,3,FALSE)="OUI",OFFSET(M$3,MOD(QUOTIENT(ROW()-ROW($A$20),'Feuille1-Catégories'!$B$6/M$6),M$5),0),IF(MOD($A746-1-M$10,'Feuille1-Catégories'!$F$5+1)=0,M$3,""))),"")</f>
        <v/>
      </c>
      <c r="N746" s="7" t="str">
        <f ca="1">IF(AND($A746&lt;&gt;"",N$9&lt;&gt;""),IF(HLOOKUP(N$9,'Feuille1-Catégories'!$C$1:$G$2,2,FALSE)="OUI",N$3,IF(HLOOKUP(N$9,'Feuille1-Catégories'!$C$1:$G$3,3,FALSE)="OUI",OFFSET(N$3,MOD(QUOTIENT(ROW()-ROW($A$20),'Feuille1-Catégories'!$B$6/N$6),N$5),0),IF(MOD($A746-1-N$10,'Feuille1-Catégories'!$F$5+1)=0,N$3,""))),"")</f>
        <v/>
      </c>
      <c r="O746" s="7" t="str">
        <f ca="1">IF(AND($A746&lt;&gt;"",O$9&lt;&gt;""),IF(HLOOKUP(O$9,'Feuille1-Catégories'!$C$1:$G$2,2,FALSE)="OUI",O$3,IF(HLOOKUP(O$9,'Feuille1-Catégories'!$C$1:$G$3,3,FALSE)="OUI",OFFSET(O$3,MOD(QUOTIENT(ROW()-ROW($A$20),'Feuille1-Catégories'!$B$6/O$6),O$5),0),IF(MOD($A746-1-O$10,'Feuille1-Catégories'!$F$5+1)=0,O$3,""))),"")</f>
        <v/>
      </c>
      <c r="P746" s="7" t="str">
        <f ca="1">IF(AND($A746&lt;&gt;"",P$9&lt;&gt;""),IF(HLOOKUP(P$9,'Feuille1-Catégories'!$C$1:$G$2,2,FALSE)="OUI",P$3,IF(HLOOKUP(P$9,'Feuille1-Catégories'!$C$1:$G$3,3,FALSE)="OUI",OFFSET(P$3,MOD(QUOTIENT(ROW()-ROW($A$20),'Feuille1-Catégories'!$B$6/P$6),P$5),0),IF(MOD($A746-1-P$10,'Feuille1-Catégories'!$F$5+1)=0,P$3,""))),"")</f>
        <v/>
      </c>
      <c r="Q746" s="7" t="str">
        <f ca="1">IF(AND($A746&lt;&gt;"",Q$9&lt;&gt;""),IF(HLOOKUP(Q$9,'Feuille1-Catégories'!$C$1:$G$2,2,FALSE)="OUI",Q$3,IF(HLOOKUP(Q$9,'Feuille1-Catégories'!$C$1:$G$3,3,FALSE)="OUI",OFFSET(Q$3,MOD(QUOTIENT(ROW()-ROW($A$20),'Feuille1-Catégories'!$B$6/Q$6),Q$5),0),IF(MOD($A746-1-Q$10,'Feuille1-Catégories'!$F$5+1)=0,Q$3,""))),"")</f>
        <v/>
      </c>
      <c r="R746" s="7" t="str">
        <f ca="1">IF(AND($A746&lt;&gt;"",R$9&lt;&gt;""),IF(HLOOKUP(R$9,'Feuille1-Catégories'!$C$1:$G$2,2,FALSE)="OUI",R$3,IF(HLOOKUP(R$9,'Feuille1-Catégories'!$C$1:$G$3,3,FALSE)="OUI",OFFSET(R$3,MOD(QUOTIENT(ROW()-ROW($A$20),'Feuille1-Catégories'!$B$6/R$6),R$5),0),IF(MOD($A746-1-R$10,'Feuille1-Catégories'!$F$5+1)=0,R$3,""))),"")</f>
        <v/>
      </c>
      <c r="S746" s="7" t="str">
        <f ca="1">IF(AND($A746&lt;&gt;"",S$9&lt;&gt;""),IF(HLOOKUP(S$9,'Feuille1-Catégories'!$C$1:$G$2,2,FALSE)="OUI",S$3,IF(HLOOKUP(S$9,'Feuille1-Catégories'!$C$1:$G$3,3,FALSE)="OUI",OFFSET(S$3,MOD(QUOTIENT(ROW()-ROW($A$20),'Feuille1-Catégories'!$B$6/S$6),S$5),0),IF(MOD($A746-1-S$10,'Feuille1-Catégories'!$F$5+1)=0,S$3,""))),"")</f>
        <v/>
      </c>
      <c r="T746" s="7" t="str">
        <f ca="1">IF(AND($A746&lt;&gt;"",T$9&lt;&gt;""),IF(HLOOKUP(T$9,'Feuille1-Catégories'!$C$1:$G$2,2,FALSE)="OUI",T$3,IF(HLOOKUP(T$9,'Feuille1-Catégories'!$C$1:$G$3,3,FALSE)="OUI",OFFSET(T$3,MOD(QUOTIENT(ROW()-ROW($A$20),'Feuille1-Catégories'!$B$6/T$6),T$5),0),IF(MOD($A746-1-T$10,'Feuille1-Catégories'!$F$5+1)=0,T$3,""))),"")</f>
        <v/>
      </c>
      <c r="U746" s="7" t="str">
        <f ca="1">IF(AND($A746&lt;&gt;"",U$9&lt;&gt;""),IF(HLOOKUP(U$9,'Feuille1-Catégories'!$C$1:$G$2,2,FALSE)="OUI",U$3,IF(HLOOKUP(U$9,'Feuille1-Catégories'!$C$1:$G$3,3,FALSE)="OUI",OFFSET(U$3,MOD(QUOTIENT(ROW()-ROW($A$20),'Feuille1-Catégories'!$B$6/U$6),U$5),0),IF(MOD($A746-1-U$10,'Feuille1-Catégories'!$F$5+1)=0,U$3,""))),"")</f>
        <v/>
      </c>
      <c r="V746" s="7" t="str">
        <f ca="1">IF(AND($A746&lt;&gt;"",V$9&lt;&gt;""),IF(HLOOKUP(V$9,'Feuille1-Catégories'!$C$1:$G$2,2,FALSE)="OUI",V$3,IF(HLOOKUP(V$9,'Feuille1-Catégories'!$C$1:$G$3,3,FALSE)="OUI",OFFSET(V$3,MOD(QUOTIENT(ROW()-ROW($A$20),'Feuille1-Catégories'!$B$6/V$6),V$5),0),IF(MOD($A746-1-V$10,'Feuille1-Catégories'!$F$5+1)=0,V$3,""))),"")</f>
        <v/>
      </c>
      <c r="W746" s="7" t="str">
        <f ca="1">IF(AND($A746&lt;&gt;"",W$9&lt;&gt;""),IF(HLOOKUP(W$9,'Feuille1-Catégories'!$C$1:$G$2,2,FALSE)="OUI",W$3,IF(HLOOKUP(W$9,'Feuille1-Catégories'!$C$1:$G$3,3,FALSE)="OUI",OFFSET(W$3,MOD(QUOTIENT(ROW()-ROW($A$20),'Feuille1-Catégories'!$B$6/W$6),W$5),0),IF(MOD($A746-1-W$10,'Feuille1-Catégories'!$F$5+1)=0,W$3,""))),"")</f>
        <v/>
      </c>
      <c r="X746" s="7" t="str">
        <f ca="1">IF(AND($A746&lt;&gt;"",X$9&lt;&gt;""),IF(HLOOKUP(X$9,'Feuille1-Catégories'!$C$1:$G$2,2,FALSE)="OUI",X$3,IF(HLOOKUP(X$9,'Feuille1-Catégories'!$C$1:$G$3,3,FALSE)="OUI",OFFSET(X$3,MOD(QUOTIENT(ROW()-ROW($A$20),'Feuille1-Catégories'!$B$6/X$6),X$5),0),IF(MOD($A746-1-X$10,'Feuille1-Catégories'!$F$5+1)=0,X$3,""))),"")</f>
        <v/>
      </c>
      <c r="Y746" s="7" t="str">
        <f ca="1">IF(AND($A746&lt;&gt;"",Y$9&lt;&gt;""),IF(HLOOKUP(Y$9,'Feuille1-Catégories'!$C$1:$G$2,2,FALSE)="OUI",Y$3,IF(HLOOKUP(Y$9,'Feuille1-Catégories'!$C$1:$G$3,3,FALSE)="OUI",OFFSET(Y$3,MOD(QUOTIENT(ROW()-ROW($A$20),'Feuille1-Catégories'!$B$6/Y$6),Y$5),0),IF(MOD($A746-1-Y$10,'Feuille1-Catégories'!$F$5+1)=0,Y$3,""))),"")</f>
        <v/>
      </c>
      <c r="Z746" s="7" t="str">
        <f ca="1">IF(AND($A746&lt;&gt;"",Z$9&lt;&gt;""),IF(HLOOKUP(Z$9,'Feuille1-Catégories'!$C$1:$G$2,2,FALSE)="OUI",Z$3,IF(HLOOKUP(Z$9,'Feuille1-Catégories'!$C$1:$G$3,3,FALSE)="OUI",OFFSET(Z$3,MOD(QUOTIENT(ROW()-ROW($A$20),'Feuille1-Catégories'!$B$6/Z$6),Z$5),0),"")),"")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47" spans="1:26" ht="17" x14ac:dyDescent="0.2">
      <c r="A747" s="21" t="str">
        <f>IF(ROW()-ROW($A$19)&gt;'Feuille1-Catégories'!$B$6,"",ROW()-ROW($A$19))</f>
        <v/>
      </c>
      <c r="B747" s="33" t="str">
        <f t="shared" si="34"/>
        <v/>
      </c>
      <c r="C747" s="10" t="str">
        <f t="shared" si="35"/>
        <v/>
      </c>
      <c r="D747" s="10" t="str">
        <f>IF('Feuille3-Coût de production'!D747&lt;&gt;"",'Feuille3-Coût de production'!D747,"")</f>
        <v/>
      </c>
      <c r="E747" s="10" t="str">
        <f t="shared" si="36"/>
        <v/>
      </c>
      <c r="F747" s="7" t="str">
        <f ca="1">IF(AND($A747&lt;&gt;"",F$9&lt;&gt;""),IF(HLOOKUP(F$9,'Feuille1-Catégories'!$C$1:$G$2,2,FALSE)="OUI",F$3,IF(HLOOKUP(F$9,'Feuille1-Catégories'!$C$1:$G$3,3,FALSE)="OUI",OFFSET(F$3,MOD(QUOTIENT(ROW()-ROW($A$20),'Feuille1-Catégories'!$B$6/F$6),F$5),0),IF(MOD($A747-1-F$10,'Feuille1-Catégories'!$F$5+1)=0,F$3,""))),"")</f>
        <v/>
      </c>
      <c r="G747" s="7" t="str">
        <f ca="1">IF(AND($A747&lt;&gt;"",G$9&lt;&gt;""),IF(HLOOKUP(G$9,'Feuille1-Catégories'!$C$1:$G$2,2,FALSE)="OUI",G$3,IF(HLOOKUP(G$9,'Feuille1-Catégories'!$C$1:$G$3,3,FALSE)="OUI",OFFSET(G$3,MOD(QUOTIENT(ROW()-ROW($A$20),'Feuille1-Catégories'!$B$6/G$6),G$5),0),IF(MOD($A747-1-G$10,'Feuille1-Catégories'!$F$5+1)=0,G$3,""))),"")</f>
        <v/>
      </c>
      <c r="H747" s="7" t="str">
        <f ca="1">IF(AND($A747&lt;&gt;"",H$9&lt;&gt;""),IF(HLOOKUP(H$9,'Feuille1-Catégories'!$C$1:$G$2,2,FALSE)="OUI",H$3,IF(HLOOKUP(H$9,'Feuille1-Catégories'!$C$1:$G$3,3,FALSE)="OUI",OFFSET(H$3,MOD(QUOTIENT(ROW()-ROW($A$20),'Feuille1-Catégories'!$B$6/H$6),H$5),0),IF(MOD($A747-1-H$10,'Feuille1-Catégories'!$F$5+1)=0,H$3,""))),"")</f>
        <v/>
      </c>
      <c r="I747" s="7" t="str">
        <f ca="1">IF(AND($A747&lt;&gt;"",I$9&lt;&gt;""),IF(HLOOKUP(I$9,'Feuille1-Catégories'!$C$1:$G$2,2,FALSE)="OUI",I$3,IF(HLOOKUP(I$9,'Feuille1-Catégories'!$C$1:$G$3,3,FALSE)="OUI",OFFSET(I$3,MOD(QUOTIENT(ROW()-ROW($A$20),'Feuille1-Catégories'!$B$6/I$6),I$5),0),IF(MOD($A747-1-I$10,'Feuille1-Catégories'!$F$5+1)=0,I$3,""))),"")</f>
        <v/>
      </c>
      <c r="J747" s="7" t="str">
        <f ca="1">IF(AND($A747&lt;&gt;"",J$9&lt;&gt;""),IF(HLOOKUP(J$9,'Feuille1-Catégories'!$C$1:$G$2,2,FALSE)="OUI",J$3,IF(HLOOKUP(J$9,'Feuille1-Catégories'!$C$1:$G$3,3,FALSE)="OUI",OFFSET(J$3,MOD(QUOTIENT(ROW()-ROW($A$20),'Feuille1-Catégories'!$B$6/J$6),J$5),0),IF(MOD($A747-1-J$10,'Feuille1-Catégories'!$F$5+1)=0,J$3,""))),"")</f>
        <v/>
      </c>
      <c r="K747" s="7" t="str">
        <f ca="1">IF(AND($A747&lt;&gt;"",K$9&lt;&gt;""),IF(HLOOKUP(K$9,'Feuille1-Catégories'!$C$1:$G$2,2,FALSE)="OUI",K$3,IF(HLOOKUP(K$9,'Feuille1-Catégories'!$C$1:$G$3,3,FALSE)="OUI",OFFSET(K$3,MOD(QUOTIENT(ROW()-ROW($A$20),'Feuille1-Catégories'!$B$6/K$6),K$5),0),IF(MOD($A747-1-K$10,'Feuille1-Catégories'!$F$5+1)=0,K$3,""))),"")</f>
        <v/>
      </c>
      <c r="L747" s="7" t="str">
        <f ca="1">IF(AND($A747&lt;&gt;"",L$9&lt;&gt;""),IF(HLOOKUP(L$9,'Feuille1-Catégories'!$C$1:$G$2,2,FALSE)="OUI",L$3,IF(HLOOKUP(L$9,'Feuille1-Catégories'!$C$1:$G$3,3,FALSE)="OUI",OFFSET(L$3,MOD(QUOTIENT(ROW()-ROW($A$20),'Feuille1-Catégories'!$B$6/L$6),L$5),0),IF(MOD($A747-1-L$10,'Feuille1-Catégories'!$F$5+1)=0,L$3,""))),"")</f>
        <v/>
      </c>
      <c r="M747" s="7" t="str">
        <f ca="1">IF(AND($A747&lt;&gt;"",M$9&lt;&gt;""),IF(HLOOKUP(M$9,'Feuille1-Catégories'!$C$1:$G$2,2,FALSE)="OUI",M$3,IF(HLOOKUP(M$9,'Feuille1-Catégories'!$C$1:$G$3,3,FALSE)="OUI",OFFSET(M$3,MOD(QUOTIENT(ROW()-ROW($A$20),'Feuille1-Catégories'!$B$6/M$6),M$5),0),IF(MOD($A747-1-M$10,'Feuille1-Catégories'!$F$5+1)=0,M$3,""))),"")</f>
        <v/>
      </c>
      <c r="N747" s="7" t="str">
        <f ca="1">IF(AND($A747&lt;&gt;"",N$9&lt;&gt;""),IF(HLOOKUP(N$9,'Feuille1-Catégories'!$C$1:$G$2,2,FALSE)="OUI",N$3,IF(HLOOKUP(N$9,'Feuille1-Catégories'!$C$1:$G$3,3,FALSE)="OUI",OFFSET(N$3,MOD(QUOTIENT(ROW()-ROW($A$20),'Feuille1-Catégories'!$B$6/N$6),N$5),0),IF(MOD($A747-1-N$10,'Feuille1-Catégories'!$F$5+1)=0,N$3,""))),"")</f>
        <v/>
      </c>
      <c r="O747" s="7" t="str">
        <f ca="1">IF(AND($A747&lt;&gt;"",O$9&lt;&gt;""),IF(HLOOKUP(O$9,'Feuille1-Catégories'!$C$1:$G$2,2,FALSE)="OUI",O$3,IF(HLOOKUP(O$9,'Feuille1-Catégories'!$C$1:$G$3,3,FALSE)="OUI",OFFSET(O$3,MOD(QUOTIENT(ROW()-ROW($A$20),'Feuille1-Catégories'!$B$6/O$6),O$5),0),IF(MOD($A747-1-O$10,'Feuille1-Catégories'!$F$5+1)=0,O$3,""))),"")</f>
        <v/>
      </c>
      <c r="P747" s="7" t="str">
        <f ca="1">IF(AND($A747&lt;&gt;"",P$9&lt;&gt;""),IF(HLOOKUP(P$9,'Feuille1-Catégories'!$C$1:$G$2,2,FALSE)="OUI",P$3,IF(HLOOKUP(P$9,'Feuille1-Catégories'!$C$1:$G$3,3,FALSE)="OUI",OFFSET(P$3,MOD(QUOTIENT(ROW()-ROW($A$20),'Feuille1-Catégories'!$B$6/P$6),P$5),0),IF(MOD($A747-1-P$10,'Feuille1-Catégories'!$F$5+1)=0,P$3,""))),"")</f>
        <v/>
      </c>
      <c r="Q747" s="7" t="str">
        <f ca="1">IF(AND($A747&lt;&gt;"",Q$9&lt;&gt;""),IF(HLOOKUP(Q$9,'Feuille1-Catégories'!$C$1:$G$2,2,FALSE)="OUI",Q$3,IF(HLOOKUP(Q$9,'Feuille1-Catégories'!$C$1:$G$3,3,FALSE)="OUI",OFFSET(Q$3,MOD(QUOTIENT(ROW()-ROW($A$20),'Feuille1-Catégories'!$B$6/Q$6),Q$5),0),IF(MOD($A747-1-Q$10,'Feuille1-Catégories'!$F$5+1)=0,Q$3,""))),"")</f>
        <v/>
      </c>
      <c r="R747" s="7" t="str">
        <f ca="1">IF(AND($A747&lt;&gt;"",R$9&lt;&gt;""),IF(HLOOKUP(R$9,'Feuille1-Catégories'!$C$1:$G$2,2,FALSE)="OUI",R$3,IF(HLOOKUP(R$9,'Feuille1-Catégories'!$C$1:$G$3,3,FALSE)="OUI",OFFSET(R$3,MOD(QUOTIENT(ROW()-ROW($A$20),'Feuille1-Catégories'!$B$6/R$6),R$5),0),IF(MOD($A747-1-R$10,'Feuille1-Catégories'!$F$5+1)=0,R$3,""))),"")</f>
        <v/>
      </c>
      <c r="S747" s="7" t="str">
        <f ca="1">IF(AND($A747&lt;&gt;"",S$9&lt;&gt;""),IF(HLOOKUP(S$9,'Feuille1-Catégories'!$C$1:$G$2,2,FALSE)="OUI",S$3,IF(HLOOKUP(S$9,'Feuille1-Catégories'!$C$1:$G$3,3,FALSE)="OUI",OFFSET(S$3,MOD(QUOTIENT(ROW()-ROW($A$20),'Feuille1-Catégories'!$B$6/S$6),S$5),0),IF(MOD($A747-1-S$10,'Feuille1-Catégories'!$F$5+1)=0,S$3,""))),"")</f>
        <v/>
      </c>
      <c r="T747" s="7" t="str">
        <f ca="1">IF(AND($A747&lt;&gt;"",T$9&lt;&gt;""),IF(HLOOKUP(T$9,'Feuille1-Catégories'!$C$1:$G$2,2,FALSE)="OUI",T$3,IF(HLOOKUP(T$9,'Feuille1-Catégories'!$C$1:$G$3,3,FALSE)="OUI",OFFSET(T$3,MOD(QUOTIENT(ROW()-ROW($A$20),'Feuille1-Catégories'!$B$6/T$6),T$5),0),IF(MOD($A747-1-T$10,'Feuille1-Catégories'!$F$5+1)=0,T$3,""))),"")</f>
        <v/>
      </c>
      <c r="U747" s="7" t="str">
        <f ca="1">IF(AND($A747&lt;&gt;"",U$9&lt;&gt;""),IF(HLOOKUP(U$9,'Feuille1-Catégories'!$C$1:$G$2,2,FALSE)="OUI",U$3,IF(HLOOKUP(U$9,'Feuille1-Catégories'!$C$1:$G$3,3,FALSE)="OUI",OFFSET(U$3,MOD(QUOTIENT(ROW()-ROW($A$20),'Feuille1-Catégories'!$B$6/U$6),U$5),0),IF(MOD($A747-1-U$10,'Feuille1-Catégories'!$F$5+1)=0,U$3,""))),"")</f>
        <v/>
      </c>
      <c r="V747" s="7" t="str">
        <f ca="1">IF(AND($A747&lt;&gt;"",V$9&lt;&gt;""),IF(HLOOKUP(V$9,'Feuille1-Catégories'!$C$1:$G$2,2,FALSE)="OUI",V$3,IF(HLOOKUP(V$9,'Feuille1-Catégories'!$C$1:$G$3,3,FALSE)="OUI",OFFSET(V$3,MOD(QUOTIENT(ROW()-ROW($A$20),'Feuille1-Catégories'!$B$6/V$6),V$5),0),IF(MOD($A747-1-V$10,'Feuille1-Catégories'!$F$5+1)=0,V$3,""))),"")</f>
        <v/>
      </c>
      <c r="W747" s="7" t="str">
        <f ca="1">IF(AND($A747&lt;&gt;"",W$9&lt;&gt;""),IF(HLOOKUP(W$9,'Feuille1-Catégories'!$C$1:$G$2,2,FALSE)="OUI",W$3,IF(HLOOKUP(W$9,'Feuille1-Catégories'!$C$1:$G$3,3,FALSE)="OUI",OFFSET(W$3,MOD(QUOTIENT(ROW()-ROW($A$20),'Feuille1-Catégories'!$B$6/W$6),W$5),0),IF(MOD($A747-1-W$10,'Feuille1-Catégories'!$F$5+1)=0,W$3,""))),"")</f>
        <v/>
      </c>
      <c r="X747" s="7" t="str">
        <f ca="1">IF(AND($A747&lt;&gt;"",X$9&lt;&gt;""),IF(HLOOKUP(X$9,'Feuille1-Catégories'!$C$1:$G$2,2,FALSE)="OUI",X$3,IF(HLOOKUP(X$9,'Feuille1-Catégories'!$C$1:$G$3,3,FALSE)="OUI",OFFSET(X$3,MOD(QUOTIENT(ROW()-ROW($A$20),'Feuille1-Catégories'!$B$6/X$6),X$5),0),IF(MOD($A747-1-X$10,'Feuille1-Catégories'!$F$5+1)=0,X$3,""))),"")</f>
        <v/>
      </c>
      <c r="Y747" s="7" t="str">
        <f ca="1">IF(AND($A747&lt;&gt;"",Y$9&lt;&gt;""),IF(HLOOKUP(Y$9,'Feuille1-Catégories'!$C$1:$G$2,2,FALSE)="OUI",Y$3,IF(HLOOKUP(Y$9,'Feuille1-Catégories'!$C$1:$G$3,3,FALSE)="OUI",OFFSET(Y$3,MOD(QUOTIENT(ROW()-ROW($A$20),'Feuille1-Catégories'!$B$6/Y$6),Y$5),0),IF(MOD($A747-1-Y$10,'Feuille1-Catégories'!$F$5+1)=0,Y$3,""))),"")</f>
        <v/>
      </c>
      <c r="Z747" s="7" t="str">
        <f ca="1">IF(AND($A747&lt;&gt;"",Z$9&lt;&gt;""),IF(HLOOKUP(Z$9,'Feuille1-Catégories'!$C$1:$G$2,2,FALSE)="OUI",Z$3,IF(HLOOKUP(Z$9,'Feuille1-Catégories'!$C$1:$G$3,3,FALSE)="OUI",OFFSET(Z$3,MOD(QUOTIENT(ROW()-ROW($A$20),'Feuille1-Catégories'!$B$6/Z$6),Z$5),0),"")),"")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48" spans="1:26" ht="17" x14ac:dyDescent="0.2">
      <c r="A748" s="21" t="str">
        <f>IF(ROW()-ROW($A$19)&gt;'Feuille1-Catégories'!$B$6,"",ROW()-ROW($A$19))</f>
        <v/>
      </c>
      <c r="B748" s="33" t="str">
        <f t="shared" si="34"/>
        <v/>
      </c>
      <c r="C748" s="10" t="str">
        <f t="shared" si="35"/>
        <v/>
      </c>
      <c r="D748" s="10" t="str">
        <f>IF('Feuille3-Coût de production'!D748&lt;&gt;"",'Feuille3-Coût de production'!D748,"")</f>
        <v/>
      </c>
      <c r="E748" s="10" t="str">
        <f t="shared" si="36"/>
        <v/>
      </c>
      <c r="F748" s="7" t="str">
        <f ca="1">IF(AND($A748&lt;&gt;"",F$9&lt;&gt;""),IF(HLOOKUP(F$9,'Feuille1-Catégories'!$C$1:$G$2,2,FALSE)="OUI",F$3,IF(HLOOKUP(F$9,'Feuille1-Catégories'!$C$1:$G$3,3,FALSE)="OUI",OFFSET(F$3,MOD(QUOTIENT(ROW()-ROW($A$20),'Feuille1-Catégories'!$B$6/F$6),F$5),0),IF(MOD($A748-1-F$10,'Feuille1-Catégories'!$F$5+1)=0,F$3,""))),"")</f>
        <v/>
      </c>
      <c r="G748" s="7" t="str">
        <f ca="1">IF(AND($A748&lt;&gt;"",G$9&lt;&gt;""),IF(HLOOKUP(G$9,'Feuille1-Catégories'!$C$1:$G$2,2,FALSE)="OUI",G$3,IF(HLOOKUP(G$9,'Feuille1-Catégories'!$C$1:$G$3,3,FALSE)="OUI",OFFSET(G$3,MOD(QUOTIENT(ROW()-ROW($A$20),'Feuille1-Catégories'!$B$6/G$6),G$5),0),IF(MOD($A748-1-G$10,'Feuille1-Catégories'!$F$5+1)=0,G$3,""))),"")</f>
        <v/>
      </c>
      <c r="H748" s="7" t="str">
        <f ca="1">IF(AND($A748&lt;&gt;"",H$9&lt;&gt;""),IF(HLOOKUP(H$9,'Feuille1-Catégories'!$C$1:$G$2,2,FALSE)="OUI",H$3,IF(HLOOKUP(H$9,'Feuille1-Catégories'!$C$1:$G$3,3,FALSE)="OUI",OFFSET(H$3,MOD(QUOTIENT(ROW()-ROW($A$20),'Feuille1-Catégories'!$B$6/H$6),H$5),0),IF(MOD($A748-1-H$10,'Feuille1-Catégories'!$F$5+1)=0,H$3,""))),"")</f>
        <v/>
      </c>
      <c r="I748" s="7" t="str">
        <f ca="1">IF(AND($A748&lt;&gt;"",I$9&lt;&gt;""),IF(HLOOKUP(I$9,'Feuille1-Catégories'!$C$1:$G$2,2,FALSE)="OUI",I$3,IF(HLOOKUP(I$9,'Feuille1-Catégories'!$C$1:$G$3,3,FALSE)="OUI",OFFSET(I$3,MOD(QUOTIENT(ROW()-ROW($A$20),'Feuille1-Catégories'!$B$6/I$6),I$5),0),IF(MOD($A748-1-I$10,'Feuille1-Catégories'!$F$5+1)=0,I$3,""))),"")</f>
        <v/>
      </c>
      <c r="J748" s="7" t="str">
        <f ca="1">IF(AND($A748&lt;&gt;"",J$9&lt;&gt;""),IF(HLOOKUP(J$9,'Feuille1-Catégories'!$C$1:$G$2,2,FALSE)="OUI",J$3,IF(HLOOKUP(J$9,'Feuille1-Catégories'!$C$1:$G$3,3,FALSE)="OUI",OFFSET(J$3,MOD(QUOTIENT(ROW()-ROW($A$20),'Feuille1-Catégories'!$B$6/J$6),J$5),0),IF(MOD($A748-1-J$10,'Feuille1-Catégories'!$F$5+1)=0,J$3,""))),"")</f>
        <v/>
      </c>
      <c r="K748" s="7" t="str">
        <f ca="1">IF(AND($A748&lt;&gt;"",K$9&lt;&gt;""),IF(HLOOKUP(K$9,'Feuille1-Catégories'!$C$1:$G$2,2,FALSE)="OUI",K$3,IF(HLOOKUP(K$9,'Feuille1-Catégories'!$C$1:$G$3,3,FALSE)="OUI",OFFSET(K$3,MOD(QUOTIENT(ROW()-ROW($A$20),'Feuille1-Catégories'!$B$6/K$6),K$5),0),IF(MOD($A748-1-K$10,'Feuille1-Catégories'!$F$5+1)=0,K$3,""))),"")</f>
        <v/>
      </c>
      <c r="L748" s="7" t="str">
        <f ca="1">IF(AND($A748&lt;&gt;"",L$9&lt;&gt;""),IF(HLOOKUP(L$9,'Feuille1-Catégories'!$C$1:$G$2,2,FALSE)="OUI",L$3,IF(HLOOKUP(L$9,'Feuille1-Catégories'!$C$1:$G$3,3,FALSE)="OUI",OFFSET(L$3,MOD(QUOTIENT(ROW()-ROW($A$20),'Feuille1-Catégories'!$B$6/L$6),L$5),0),IF(MOD($A748-1-L$10,'Feuille1-Catégories'!$F$5+1)=0,L$3,""))),"")</f>
        <v/>
      </c>
      <c r="M748" s="7" t="str">
        <f ca="1">IF(AND($A748&lt;&gt;"",M$9&lt;&gt;""),IF(HLOOKUP(M$9,'Feuille1-Catégories'!$C$1:$G$2,2,FALSE)="OUI",M$3,IF(HLOOKUP(M$9,'Feuille1-Catégories'!$C$1:$G$3,3,FALSE)="OUI",OFFSET(M$3,MOD(QUOTIENT(ROW()-ROW($A$20),'Feuille1-Catégories'!$B$6/M$6),M$5),0),IF(MOD($A748-1-M$10,'Feuille1-Catégories'!$F$5+1)=0,M$3,""))),"")</f>
        <v/>
      </c>
      <c r="N748" s="7" t="str">
        <f ca="1">IF(AND($A748&lt;&gt;"",N$9&lt;&gt;""),IF(HLOOKUP(N$9,'Feuille1-Catégories'!$C$1:$G$2,2,FALSE)="OUI",N$3,IF(HLOOKUP(N$9,'Feuille1-Catégories'!$C$1:$G$3,3,FALSE)="OUI",OFFSET(N$3,MOD(QUOTIENT(ROW()-ROW($A$20),'Feuille1-Catégories'!$B$6/N$6),N$5),0),IF(MOD($A748-1-N$10,'Feuille1-Catégories'!$F$5+1)=0,N$3,""))),"")</f>
        <v/>
      </c>
      <c r="O748" s="7" t="str">
        <f ca="1">IF(AND($A748&lt;&gt;"",O$9&lt;&gt;""),IF(HLOOKUP(O$9,'Feuille1-Catégories'!$C$1:$G$2,2,FALSE)="OUI",O$3,IF(HLOOKUP(O$9,'Feuille1-Catégories'!$C$1:$G$3,3,FALSE)="OUI",OFFSET(O$3,MOD(QUOTIENT(ROW()-ROW($A$20),'Feuille1-Catégories'!$B$6/O$6),O$5),0),IF(MOD($A748-1-O$10,'Feuille1-Catégories'!$F$5+1)=0,O$3,""))),"")</f>
        <v/>
      </c>
      <c r="P748" s="7" t="str">
        <f ca="1">IF(AND($A748&lt;&gt;"",P$9&lt;&gt;""),IF(HLOOKUP(P$9,'Feuille1-Catégories'!$C$1:$G$2,2,FALSE)="OUI",P$3,IF(HLOOKUP(P$9,'Feuille1-Catégories'!$C$1:$G$3,3,FALSE)="OUI",OFFSET(P$3,MOD(QUOTIENT(ROW()-ROW($A$20),'Feuille1-Catégories'!$B$6/P$6),P$5),0),IF(MOD($A748-1-P$10,'Feuille1-Catégories'!$F$5+1)=0,P$3,""))),"")</f>
        <v/>
      </c>
      <c r="Q748" s="7" t="str">
        <f ca="1">IF(AND($A748&lt;&gt;"",Q$9&lt;&gt;""),IF(HLOOKUP(Q$9,'Feuille1-Catégories'!$C$1:$G$2,2,FALSE)="OUI",Q$3,IF(HLOOKUP(Q$9,'Feuille1-Catégories'!$C$1:$G$3,3,FALSE)="OUI",OFFSET(Q$3,MOD(QUOTIENT(ROW()-ROW($A$20),'Feuille1-Catégories'!$B$6/Q$6),Q$5),0),IF(MOD($A748-1-Q$10,'Feuille1-Catégories'!$F$5+1)=0,Q$3,""))),"")</f>
        <v/>
      </c>
      <c r="R748" s="7" t="str">
        <f ca="1">IF(AND($A748&lt;&gt;"",R$9&lt;&gt;""),IF(HLOOKUP(R$9,'Feuille1-Catégories'!$C$1:$G$2,2,FALSE)="OUI",R$3,IF(HLOOKUP(R$9,'Feuille1-Catégories'!$C$1:$G$3,3,FALSE)="OUI",OFFSET(R$3,MOD(QUOTIENT(ROW()-ROW($A$20),'Feuille1-Catégories'!$B$6/R$6),R$5),0),IF(MOD($A748-1-R$10,'Feuille1-Catégories'!$F$5+1)=0,R$3,""))),"")</f>
        <v/>
      </c>
      <c r="S748" s="7" t="str">
        <f ca="1">IF(AND($A748&lt;&gt;"",S$9&lt;&gt;""),IF(HLOOKUP(S$9,'Feuille1-Catégories'!$C$1:$G$2,2,FALSE)="OUI",S$3,IF(HLOOKUP(S$9,'Feuille1-Catégories'!$C$1:$G$3,3,FALSE)="OUI",OFFSET(S$3,MOD(QUOTIENT(ROW()-ROW($A$20),'Feuille1-Catégories'!$B$6/S$6),S$5),0),IF(MOD($A748-1-S$10,'Feuille1-Catégories'!$F$5+1)=0,S$3,""))),"")</f>
        <v/>
      </c>
      <c r="T748" s="7" t="str">
        <f ca="1">IF(AND($A748&lt;&gt;"",T$9&lt;&gt;""),IF(HLOOKUP(T$9,'Feuille1-Catégories'!$C$1:$G$2,2,FALSE)="OUI",T$3,IF(HLOOKUP(T$9,'Feuille1-Catégories'!$C$1:$G$3,3,FALSE)="OUI",OFFSET(T$3,MOD(QUOTIENT(ROW()-ROW($A$20),'Feuille1-Catégories'!$B$6/T$6),T$5),0),IF(MOD($A748-1-T$10,'Feuille1-Catégories'!$F$5+1)=0,T$3,""))),"")</f>
        <v/>
      </c>
      <c r="U748" s="7" t="str">
        <f ca="1">IF(AND($A748&lt;&gt;"",U$9&lt;&gt;""),IF(HLOOKUP(U$9,'Feuille1-Catégories'!$C$1:$G$2,2,FALSE)="OUI",U$3,IF(HLOOKUP(U$9,'Feuille1-Catégories'!$C$1:$G$3,3,FALSE)="OUI",OFFSET(U$3,MOD(QUOTIENT(ROW()-ROW($A$20),'Feuille1-Catégories'!$B$6/U$6),U$5),0),IF(MOD($A748-1-U$10,'Feuille1-Catégories'!$F$5+1)=0,U$3,""))),"")</f>
        <v/>
      </c>
      <c r="V748" s="7" t="str">
        <f ca="1">IF(AND($A748&lt;&gt;"",V$9&lt;&gt;""),IF(HLOOKUP(V$9,'Feuille1-Catégories'!$C$1:$G$2,2,FALSE)="OUI",V$3,IF(HLOOKUP(V$9,'Feuille1-Catégories'!$C$1:$G$3,3,FALSE)="OUI",OFFSET(V$3,MOD(QUOTIENT(ROW()-ROW($A$20),'Feuille1-Catégories'!$B$6/V$6),V$5),0),IF(MOD($A748-1-V$10,'Feuille1-Catégories'!$F$5+1)=0,V$3,""))),"")</f>
        <v/>
      </c>
      <c r="W748" s="7" t="str">
        <f ca="1">IF(AND($A748&lt;&gt;"",W$9&lt;&gt;""),IF(HLOOKUP(W$9,'Feuille1-Catégories'!$C$1:$G$2,2,FALSE)="OUI",W$3,IF(HLOOKUP(W$9,'Feuille1-Catégories'!$C$1:$G$3,3,FALSE)="OUI",OFFSET(W$3,MOD(QUOTIENT(ROW()-ROW($A$20),'Feuille1-Catégories'!$B$6/W$6),W$5),0),IF(MOD($A748-1-W$10,'Feuille1-Catégories'!$F$5+1)=0,W$3,""))),"")</f>
        <v/>
      </c>
      <c r="X748" s="7" t="str">
        <f ca="1">IF(AND($A748&lt;&gt;"",X$9&lt;&gt;""),IF(HLOOKUP(X$9,'Feuille1-Catégories'!$C$1:$G$2,2,FALSE)="OUI",X$3,IF(HLOOKUP(X$9,'Feuille1-Catégories'!$C$1:$G$3,3,FALSE)="OUI",OFFSET(X$3,MOD(QUOTIENT(ROW()-ROW($A$20),'Feuille1-Catégories'!$B$6/X$6),X$5),0),IF(MOD($A748-1-X$10,'Feuille1-Catégories'!$F$5+1)=0,X$3,""))),"")</f>
        <v/>
      </c>
      <c r="Y748" s="7" t="str">
        <f ca="1">IF(AND($A748&lt;&gt;"",Y$9&lt;&gt;""),IF(HLOOKUP(Y$9,'Feuille1-Catégories'!$C$1:$G$2,2,FALSE)="OUI",Y$3,IF(HLOOKUP(Y$9,'Feuille1-Catégories'!$C$1:$G$3,3,FALSE)="OUI",OFFSET(Y$3,MOD(QUOTIENT(ROW()-ROW($A$20),'Feuille1-Catégories'!$B$6/Y$6),Y$5),0),IF(MOD($A748-1-Y$10,'Feuille1-Catégories'!$F$5+1)=0,Y$3,""))),"")</f>
        <v/>
      </c>
      <c r="Z748" s="7" t="str">
        <f ca="1">IF(AND($A748&lt;&gt;"",Z$9&lt;&gt;""),IF(HLOOKUP(Z$9,'Feuille1-Catégories'!$C$1:$G$2,2,FALSE)="OUI",Z$3,IF(HLOOKUP(Z$9,'Feuille1-Catégories'!$C$1:$G$3,3,FALSE)="OUI",OFFSET(Z$3,MOD(QUOTIENT(ROW()-ROW($A$20),'Feuille1-Catégories'!$B$6/Z$6),Z$5),0),"")),"")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49" spans="1:26" ht="17" x14ac:dyDescent="0.2">
      <c r="A749" s="21" t="str">
        <f>IF(ROW()-ROW($A$19)&gt;'Feuille1-Catégories'!$B$6,"",ROW()-ROW($A$19))</f>
        <v/>
      </c>
      <c r="B749" s="33" t="str">
        <f t="shared" si="34"/>
        <v/>
      </c>
      <c r="C749" s="10" t="str">
        <f t="shared" si="35"/>
        <v/>
      </c>
      <c r="D749" s="10" t="str">
        <f>IF('Feuille3-Coût de production'!D749&lt;&gt;"",'Feuille3-Coût de production'!D749,"")</f>
        <v/>
      </c>
      <c r="E749" s="10" t="str">
        <f t="shared" si="36"/>
        <v/>
      </c>
      <c r="F749" s="7" t="str">
        <f ca="1">IF(AND($A749&lt;&gt;"",F$9&lt;&gt;""),IF(HLOOKUP(F$9,'Feuille1-Catégories'!$C$1:$G$2,2,FALSE)="OUI",F$3,IF(HLOOKUP(F$9,'Feuille1-Catégories'!$C$1:$G$3,3,FALSE)="OUI",OFFSET(F$3,MOD(QUOTIENT(ROW()-ROW($A$20),'Feuille1-Catégories'!$B$6/F$6),F$5),0),IF(MOD($A749-1-F$10,'Feuille1-Catégories'!$F$5+1)=0,F$3,""))),"")</f>
        <v/>
      </c>
      <c r="G749" s="7" t="str">
        <f ca="1">IF(AND($A749&lt;&gt;"",G$9&lt;&gt;""),IF(HLOOKUP(G$9,'Feuille1-Catégories'!$C$1:$G$2,2,FALSE)="OUI",G$3,IF(HLOOKUP(G$9,'Feuille1-Catégories'!$C$1:$G$3,3,FALSE)="OUI",OFFSET(G$3,MOD(QUOTIENT(ROW()-ROW($A$20),'Feuille1-Catégories'!$B$6/G$6),G$5),0),IF(MOD($A749-1-G$10,'Feuille1-Catégories'!$F$5+1)=0,G$3,""))),"")</f>
        <v/>
      </c>
      <c r="H749" s="7" t="str">
        <f ca="1">IF(AND($A749&lt;&gt;"",H$9&lt;&gt;""),IF(HLOOKUP(H$9,'Feuille1-Catégories'!$C$1:$G$2,2,FALSE)="OUI",H$3,IF(HLOOKUP(H$9,'Feuille1-Catégories'!$C$1:$G$3,3,FALSE)="OUI",OFFSET(H$3,MOD(QUOTIENT(ROW()-ROW($A$20),'Feuille1-Catégories'!$B$6/H$6),H$5),0),IF(MOD($A749-1-H$10,'Feuille1-Catégories'!$F$5+1)=0,H$3,""))),"")</f>
        <v/>
      </c>
      <c r="I749" s="7" t="str">
        <f ca="1">IF(AND($A749&lt;&gt;"",I$9&lt;&gt;""),IF(HLOOKUP(I$9,'Feuille1-Catégories'!$C$1:$G$2,2,FALSE)="OUI",I$3,IF(HLOOKUP(I$9,'Feuille1-Catégories'!$C$1:$G$3,3,FALSE)="OUI",OFFSET(I$3,MOD(QUOTIENT(ROW()-ROW($A$20),'Feuille1-Catégories'!$B$6/I$6),I$5),0),IF(MOD($A749-1-I$10,'Feuille1-Catégories'!$F$5+1)=0,I$3,""))),"")</f>
        <v/>
      </c>
      <c r="J749" s="7" t="str">
        <f ca="1">IF(AND($A749&lt;&gt;"",J$9&lt;&gt;""),IF(HLOOKUP(J$9,'Feuille1-Catégories'!$C$1:$G$2,2,FALSE)="OUI",J$3,IF(HLOOKUP(J$9,'Feuille1-Catégories'!$C$1:$G$3,3,FALSE)="OUI",OFFSET(J$3,MOD(QUOTIENT(ROW()-ROW($A$20),'Feuille1-Catégories'!$B$6/J$6),J$5),0),IF(MOD($A749-1-J$10,'Feuille1-Catégories'!$F$5+1)=0,J$3,""))),"")</f>
        <v/>
      </c>
      <c r="K749" s="7" t="str">
        <f ca="1">IF(AND($A749&lt;&gt;"",K$9&lt;&gt;""),IF(HLOOKUP(K$9,'Feuille1-Catégories'!$C$1:$G$2,2,FALSE)="OUI",K$3,IF(HLOOKUP(K$9,'Feuille1-Catégories'!$C$1:$G$3,3,FALSE)="OUI",OFFSET(K$3,MOD(QUOTIENT(ROW()-ROW($A$20),'Feuille1-Catégories'!$B$6/K$6),K$5),0),IF(MOD($A749-1-K$10,'Feuille1-Catégories'!$F$5+1)=0,K$3,""))),"")</f>
        <v/>
      </c>
      <c r="L749" s="7" t="str">
        <f ca="1">IF(AND($A749&lt;&gt;"",L$9&lt;&gt;""),IF(HLOOKUP(L$9,'Feuille1-Catégories'!$C$1:$G$2,2,FALSE)="OUI",L$3,IF(HLOOKUP(L$9,'Feuille1-Catégories'!$C$1:$G$3,3,FALSE)="OUI",OFFSET(L$3,MOD(QUOTIENT(ROW()-ROW($A$20),'Feuille1-Catégories'!$B$6/L$6),L$5),0),IF(MOD($A749-1-L$10,'Feuille1-Catégories'!$F$5+1)=0,L$3,""))),"")</f>
        <v/>
      </c>
      <c r="M749" s="7" t="str">
        <f ca="1">IF(AND($A749&lt;&gt;"",M$9&lt;&gt;""),IF(HLOOKUP(M$9,'Feuille1-Catégories'!$C$1:$G$2,2,FALSE)="OUI",M$3,IF(HLOOKUP(M$9,'Feuille1-Catégories'!$C$1:$G$3,3,FALSE)="OUI",OFFSET(M$3,MOD(QUOTIENT(ROW()-ROW($A$20),'Feuille1-Catégories'!$B$6/M$6),M$5),0),IF(MOD($A749-1-M$10,'Feuille1-Catégories'!$F$5+1)=0,M$3,""))),"")</f>
        <v/>
      </c>
      <c r="N749" s="7" t="str">
        <f ca="1">IF(AND($A749&lt;&gt;"",N$9&lt;&gt;""),IF(HLOOKUP(N$9,'Feuille1-Catégories'!$C$1:$G$2,2,FALSE)="OUI",N$3,IF(HLOOKUP(N$9,'Feuille1-Catégories'!$C$1:$G$3,3,FALSE)="OUI",OFFSET(N$3,MOD(QUOTIENT(ROW()-ROW($A$20),'Feuille1-Catégories'!$B$6/N$6),N$5),0),IF(MOD($A749-1-N$10,'Feuille1-Catégories'!$F$5+1)=0,N$3,""))),"")</f>
        <v/>
      </c>
      <c r="O749" s="7" t="str">
        <f ca="1">IF(AND($A749&lt;&gt;"",O$9&lt;&gt;""),IF(HLOOKUP(O$9,'Feuille1-Catégories'!$C$1:$G$2,2,FALSE)="OUI",O$3,IF(HLOOKUP(O$9,'Feuille1-Catégories'!$C$1:$G$3,3,FALSE)="OUI",OFFSET(O$3,MOD(QUOTIENT(ROW()-ROW($A$20),'Feuille1-Catégories'!$B$6/O$6),O$5),0),IF(MOD($A749-1-O$10,'Feuille1-Catégories'!$F$5+1)=0,O$3,""))),"")</f>
        <v/>
      </c>
      <c r="P749" s="7" t="str">
        <f ca="1">IF(AND($A749&lt;&gt;"",P$9&lt;&gt;""),IF(HLOOKUP(P$9,'Feuille1-Catégories'!$C$1:$G$2,2,FALSE)="OUI",P$3,IF(HLOOKUP(P$9,'Feuille1-Catégories'!$C$1:$G$3,3,FALSE)="OUI",OFFSET(P$3,MOD(QUOTIENT(ROW()-ROW($A$20),'Feuille1-Catégories'!$B$6/P$6),P$5),0),IF(MOD($A749-1-P$10,'Feuille1-Catégories'!$F$5+1)=0,P$3,""))),"")</f>
        <v/>
      </c>
      <c r="Q749" s="7" t="str">
        <f ca="1">IF(AND($A749&lt;&gt;"",Q$9&lt;&gt;""),IF(HLOOKUP(Q$9,'Feuille1-Catégories'!$C$1:$G$2,2,FALSE)="OUI",Q$3,IF(HLOOKUP(Q$9,'Feuille1-Catégories'!$C$1:$G$3,3,FALSE)="OUI",OFFSET(Q$3,MOD(QUOTIENT(ROW()-ROW($A$20),'Feuille1-Catégories'!$B$6/Q$6),Q$5),0),IF(MOD($A749-1-Q$10,'Feuille1-Catégories'!$F$5+1)=0,Q$3,""))),"")</f>
        <v/>
      </c>
      <c r="R749" s="7" t="str">
        <f ca="1">IF(AND($A749&lt;&gt;"",R$9&lt;&gt;""),IF(HLOOKUP(R$9,'Feuille1-Catégories'!$C$1:$G$2,2,FALSE)="OUI",R$3,IF(HLOOKUP(R$9,'Feuille1-Catégories'!$C$1:$G$3,3,FALSE)="OUI",OFFSET(R$3,MOD(QUOTIENT(ROW()-ROW($A$20),'Feuille1-Catégories'!$B$6/R$6),R$5),0),IF(MOD($A749-1-R$10,'Feuille1-Catégories'!$F$5+1)=0,R$3,""))),"")</f>
        <v/>
      </c>
      <c r="S749" s="7" t="str">
        <f ca="1">IF(AND($A749&lt;&gt;"",S$9&lt;&gt;""),IF(HLOOKUP(S$9,'Feuille1-Catégories'!$C$1:$G$2,2,FALSE)="OUI",S$3,IF(HLOOKUP(S$9,'Feuille1-Catégories'!$C$1:$G$3,3,FALSE)="OUI",OFFSET(S$3,MOD(QUOTIENT(ROW()-ROW($A$20),'Feuille1-Catégories'!$B$6/S$6),S$5),0),IF(MOD($A749-1-S$10,'Feuille1-Catégories'!$F$5+1)=0,S$3,""))),"")</f>
        <v/>
      </c>
      <c r="T749" s="7" t="str">
        <f ca="1">IF(AND($A749&lt;&gt;"",T$9&lt;&gt;""),IF(HLOOKUP(T$9,'Feuille1-Catégories'!$C$1:$G$2,2,FALSE)="OUI",T$3,IF(HLOOKUP(T$9,'Feuille1-Catégories'!$C$1:$G$3,3,FALSE)="OUI",OFFSET(T$3,MOD(QUOTIENT(ROW()-ROW($A$20),'Feuille1-Catégories'!$B$6/T$6),T$5),0),IF(MOD($A749-1-T$10,'Feuille1-Catégories'!$F$5+1)=0,T$3,""))),"")</f>
        <v/>
      </c>
      <c r="U749" s="7" t="str">
        <f ca="1">IF(AND($A749&lt;&gt;"",U$9&lt;&gt;""),IF(HLOOKUP(U$9,'Feuille1-Catégories'!$C$1:$G$2,2,FALSE)="OUI",U$3,IF(HLOOKUP(U$9,'Feuille1-Catégories'!$C$1:$G$3,3,FALSE)="OUI",OFFSET(U$3,MOD(QUOTIENT(ROW()-ROW($A$20),'Feuille1-Catégories'!$B$6/U$6),U$5),0),IF(MOD($A749-1-U$10,'Feuille1-Catégories'!$F$5+1)=0,U$3,""))),"")</f>
        <v/>
      </c>
      <c r="V749" s="7" t="str">
        <f ca="1">IF(AND($A749&lt;&gt;"",V$9&lt;&gt;""),IF(HLOOKUP(V$9,'Feuille1-Catégories'!$C$1:$G$2,2,FALSE)="OUI",V$3,IF(HLOOKUP(V$9,'Feuille1-Catégories'!$C$1:$G$3,3,FALSE)="OUI",OFFSET(V$3,MOD(QUOTIENT(ROW()-ROW($A$20),'Feuille1-Catégories'!$B$6/V$6),V$5),0),IF(MOD($A749-1-V$10,'Feuille1-Catégories'!$F$5+1)=0,V$3,""))),"")</f>
        <v/>
      </c>
      <c r="W749" s="7" t="str">
        <f ca="1">IF(AND($A749&lt;&gt;"",W$9&lt;&gt;""),IF(HLOOKUP(W$9,'Feuille1-Catégories'!$C$1:$G$2,2,FALSE)="OUI",W$3,IF(HLOOKUP(W$9,'Feuille1-Catégories'!$C$1:$G$3,3,FALSE)="OUI",OFFSET(W$3,MOD(QUOTIENT(ROW()-ROW($A$20),'Feuille1-Catégories'!$B$6/W$6),W$5),0),IF(MOD($A749-1-W$10,'Feuille1-Catégories'!$F$5+1)=0,W$3,""))),"")</f>
        <v/>
      </c>
      <c r="X749" s="7" t="str">
        <f ca="1">IF(AND($A749&lt;&gt;"",X$9&lt;&gt;""),IF(HLOOKUP(X$9,'Feuille1-Catégories'!$C$1:$G$2,2,FALSE)="OUI",X$3,IF(HLOOKUP(X$9,'Feuille1-Catégories'!$C$1:$G$3,3,FALSE)="OUI",OFFSET(X$3,MOD(QUOTIENT(ROW()-ROW($A$20),'Feuille1-Catégories'!$B$6/X$6),X$5),0),IF(MOD($A749-1-X$10,'Feuille1-Catégories'!$F$5+1)=0,X$3,""))),"")</f>
        <v/>
      </c>
      <c r="Y749" s="7" t="str">
        <f ca="1">IF(AND($A749&lt;&gt;"",Y$9&lt;&gt;""),IF(HLOOKUP(Y$9,'Feuille1-Catégories'!$C$1:$G$2,2,FALSE)="OUI",Y$3,IF(HLOOKUP(Y$9,'Feuille1-Catégories'!$C$1:$G$3,3,FALSE)="OUI",OFFSET(Y$3,MOD(QUOTIENT(ROW()-ROW($A$20),'Feuille1-Catégories'!$B$6/Y$6),Y$5),0),IF(MOD($A749-1-Y$10,'Feuille1-Catégories'!$F$5+1)=0,Y$3,""))),"")</f>
        <v/>
      </c>
      <c r="Z749" s="7" t="str">
        <f ca="1">IF(AND($A749&lt;&gt;"",Z$9&lt;&gt;""),IF(HLOOKUP(Z$9,'Feuille1-Catégories'!$C$1:$G$2,2,FALSE)="OUI",Z$3,IF(HLOOKUP(Z$9,'Feuille1-Catégories'!$C$1:$G$3,3,FALSE)="OUI",OFFSET(Z$3,MOD(QUOTIENT(ROW()-ROW($A$20),'Feuille1-Catégories'!$B$6/Z$6),Z$5),0),"")),"")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50" spans="1:26" ht="17" x14ac:dyDescent="0.2">
      <c r="A750" s="21" t="str">
        <f>IF(ROW()-ROW($A$19)&gt;'Feuille1-Catégories'!$B$6,"",ROW()-ROW($A$19))</f>
        <v/>
      </c>
      <c r="B750" s="33" t="str">
        <f t="shared" si="34"/>
        <v/>
      </c>
      <c r="C750" s="10" t="str">
        <f t="shared" si="35"/>
        <v/>
      </c>
      <c r="D750" s="10" t="str">
        <f>IF('Feuille3-Coût de production'!D750&lt;&gt;"",'Feuille3-Coût de production'!D750,"")</f>
        <v/>
      </c>
      <c r="E750" s="10" t="str">
        <f t="shared" si="36"/>
        <v/>
      </c>
      <c r="F750" s="7" t="str">
        <f ca="1">IF(AND($A750&lt;&gt;"",F$9&lt;&gt;""),IF(HLOOKUP(F$9,'Feuille1-Catégories'!$C$1:$G$2,2,FALSE)="OUI",F$3,IF(HLOOKUP(F$9,'Feuille1-Catégories'!$C$1:$G$3,3,FALSE)="OUI",OFFSET(F$3,MOD(QUOTIENT(ROW()-ROW($A$20),'Feuille1-Catégories'!$B$6/F$6),F$5),0),IF(MOD($A750-1-F$10,'Feuille1-Catégories'!$F$5+1)=0,F$3,""))),"")</f>
        <v/>
      </c>
      <c r="G750" s="7" t="str">
        <f ca="1">IF(AND($A750&lt;&gt;"",G$9&lt;&gt;""),IF(HLOOKUP(G$9,'Feuille1-Catégories'!$C$1:$G$2,2,FALSE)="OUI",G$3,IF(HLOOKUP(G$9,'Feuille1-Catégories'!$C$1:$G$3,3,FALSE)="OUI",OFFSET(G$3,MOD(QUOTIENT(ROW()-ROW($A$20),'Feuille1-Catégories'!$B$6/G$6),G$5),0),IF(MOD($A750-1-G$10,'Feuille1-Catégories'!$F$5+1)=0,G$3,""))),"")</f>
        <v/>
      </c>
      <c r="H750" s="7" t="str">
        <f ca="1">IF(AND($A750&lt;&gt;"",H$9&lt;&gt;""),IF(HLOOKUP(H$9,'Feuille1-Catégories'!$C$1:$G$2,2,FALSE)="OUI",H$3,IF(HLOOKUP(H$9,'Feuille1-Catégories'!$C$1:$G$3,3,FALSE)="OUI",OFFSET(H$3,MOD(QUOTIENT(ROW()-ROW($A$20),'Feuille1-Catégories'!$B$6/H$6),H$5),0),IF(MOD($A750-1-H$10,'Feuille1-Catégories'!$F$5+1)=0,H$3,""))),"")</f>
        <v/>
      </c>
      <c r="I750" s="7" t="str">
        <f ca="1">IF(AND($A750&lt;&gt;"",I$9&lt;&gt;""),IF(HLOOKUP(I$9,'Feuille1-Catégories'!$C$1:$G$2,2,FALSE)="OUI",I$3,IF(HLOOKUP(I$9,'Feuille1-Catégories'!$C$1:$G$3,3,FALSE)="OUI",OFFSET(I$3,MOD(QUOTIENT(ROW()-ROW($A$20),'Feuille1-Catégories'!$B$6/I$6),I$5),0),IF(MOD($A750-1-I$10,'Feuille1-Catégories'!$F$5+1)=0,I$3,""))),"")</f>
        <v/>
      </c>
      <c r="J750" s="7" t="str">
        <f ca="1">IF(AND($A750&lt;&gt;"",J$9&lt;&gt;""),IF(HLOOKUP(J$9,'Feuille1-Catégories'!$C$1:$G$2,2,FALSE)="OUI",J$3,IF(HLOOKUP(J$9,'Feuille1-Catégories'!$C$1:$G$3,3,FALSE)="OUI",OFFSET(J$3,MOD(QUOTIENT(ROW()-ROW($A$20),'Feuille1-Catégories'!$B$6/J$6),J$5),0),IF(MOD($A750-1-J$10,'Feuille1-Catégories'!$F$5+1)=0,J$3,""))),"")</f>
        <v/>
      </c>
      <c r="K750" s="7" t="str">
        <f ca="1">IF(AND($A750&lt;&gt;"",K$9&lt;&gt;""),IF(HLOOKUP(K$9,'Feuille1-Catégories'!$C$1:$G$2,2,FALSE)="OUI",K$3,IF(HLOOKUP(K$9,'Feuille1-Catégories'!$C$1:$G$3,3,FALSE)="OUI",OFFSET(K$3,MOD(QUOTIENT(ROW()-ROW($A$20),'Feuille1-Catégories'!$B$6/K$6),K$5),0),IF(MOD($A750-1-K$10,'Feuille1-Catégories'!$F$5+1)=0,K$3,""))),"")</f>
        <v/>
      </c>
      <c r="L750" s="7" t="str">
        <f ca="1">IF(AND($A750&lt;&gt;"",L$9&lt;&gt;""),IF(HLOOKUP(L$9,'Feuille1-Catégories'!$C$1:$G$2,2,FALSE)="OUI",L$3,IF(HLOOKUP(L$9,'Feuille1-Catégories'!$C$1:$G$3,3,FALSE)="OUI",OFFSET(L$3,MOD(QUOTIENT(ROW()-ROW($A$20),'Feuille1-Catégories'!$B$6/L$6),L$5),0),IF(MOD($A750-1-L$10,'Feuille1-Catégories'!$F$5+1)=0,L$3,""))),"")</f>
        <v/>
      </c>
      <c r="M750" s="7" t="str">
        <f ca="1">IF(AND($A750&lt;&gt;"",M$9&lt;&gt;""),IF(HLOOKUP(M$9,'Feuille1-Catégories'!$C$1:$G$2,2,FALSE)="OUI",M$3,IF(HLOOKUP(M$9,'Feuille1-Catégories'!$C$1:$G$3,3,FALSE)="OUI",OFFSET(M$3,MOD(QUOTIENT(ROW()-ROW($A$20),'Feuille1-Catégories'!$B$6/M$6),M$5),0),IF(MOD($A750-1-M$10,'Feuille1-Catégories'!$F$5+1)=0,M$3,""))),"")</f>
        <v/>
      </c>
      <c r="N750" s="7" t="str">
        <f ca="1">IF(AND($A750&lt;&gt;"",N$9&lt;&gt;""),IF(HLOOKUP(N$9,'Feuille1-Catégories'!$C$1:$G$2,2,FALSE)="OUI",N$3,IF(HLOOKUP(N$9,'Feuille1-Catégories'!$C$1:$G$3,3,FALSE)="OUI",OFFSET(N$3,MOD(QUOTIENT(ROW()-ROW($A$20),'Feuille1-Catégories'!$B$6/N$6),N$5),0),IF(MOD($A750-1-N$10,'Feuille1-Catégories'!$F$5+1)=0,N$3,""))),"")</f>
        <v/>
      </c>
      <c r="O750" s="7" t="str">
        <f ca="1">IF(AND($A750&lt;&gt;"",O$9&lt;&gt;""),IF(HLOOKUP(O$9,'Feuille1-Catégories'!$C$1:$G$2,2,FALSE)="OUI",O$3,IF(HLOOKUP(O$9,'Feuille1-Catégories'!$C$1:$G$3,3,FALSE)="OUI",OFFSET(O$3,MOD(QUOTIENT(ROW()-ROW($A$20),'Feuille1-Catégories'!$B$6/O$6),O$5),0),IF(MOD($A750-1-O$10,'Feuille1-Catégories'!$F$5+1)=0,O$3,""))),"")</f>
        <v/>
      </c>
      <c r="P750" s="7" t="str">
        <f ca="1">IF(AND($A750&lt;&gt;"",P$9&lt;&gt;""),IF(HLOOKUP(P$9,'Feuille1-Catégories'!$C$1:$G$2,2,FALSE)="OUI",P$3,IF(HLOOKUP(P$9,'Feuille1-Catégories'!$C$1:$G$3,3,FALSE)="OUI",OFFSET(P$3,MOD(QUOTIENT(ROW()-ROW($A$20),'Feuille1-Catégories'!$B$6/P$6),P$5),0),IF(MOD($A750-1-P$10,'Feuille1-Catégories'!$F$5+1)=0,P$3,""))),"")</f>
        <v/>
      </c>
      <c r="Q750" s="7" t="str">
        <f ca="1">IF(AND($A750&lt;&gt;"",Q$9&lt;&gt;""),IF(HLOOKUP(Q$9,'Feuille1-Catégories'!$C$1:$G$2,2,FALSE)="OUI",Q$3,IF(HLOOKUP(Q$9,'Feuille1-Catégories'!$C$1:$G$3,3,FALSE)="OUI",OFFSET(Q$3,MOD(QUOTIENT(ROW()-ROW($A$20),'Feuille1-Catégories'!$B$6/Q$6),Q$5),0),IF(MOD($A750-1-Q$10,'Feuille1-Catégories'!$F$5+1)=0,Q$3,""))),"")</f>
        <v/>
      </c>
      <c r="R750" s="7" t="str">
        <f ca="1">IF(AND($A750&lt;&gt;"",R$9&lt;&gt;""),IF(HLOOKUP(R$9,'Feuille1-Catégories'!$C$1:$G$2,2,FALSE)="OUI",R$3,IF(HLOOKUP(R$9,'Feuille1-Catégories'!$C$1:$G$3,3,FALSE)="OUI",OFFSET(R$3,MOD(QUOTIENT(ROW()-ROW($A$20),'Feuille1-Catégories'!$B$6/R$6),R$5),0),IF(MOD($A750-1-R$10,'Feuille1-Catégories'!$F$5+1)=0,R$3,""))),"")</f>
        <v/>
      </c>
      <c r="S750" s="7" t="str">
        <f ca="1">IF(AND($A750&lt;&gt;"",S$9&lt;&gt;""),IF(HLOOKUP(S$9,'Feuille1-Catégories'!$C$1:$G$2,2,FALSE)="OUI",S$3,IF(HLOOKUP(S$9,'Feuille1-Catégories'!$C$1:$G$3,3,FALSE)="OUI",OFFSET(S$3,MOD(QUOTIENT(ROW()-ROW($A$20),'Feuille1-Catégories'!$B$6/S$6),S$5),0),IF(MOD($A750-1-S$10,'Feuille1-Catégories'!$F$5+1)=0,S$3,""))),"")</f>
        <v/>
      </c>
      <c r="T750" s="7" t="str">
        <f ca="1">IF(AND($A750&lt;&gt;"",T$9&lt;&gt;""),IF(HLOOKUP(T$9,'Feuille1-Catégories'!$C$1:$G$2,2,FALSE)="OUI",T$3,IF(HLOOKUP(T$9,'Feuille1-Catégories'!$C$1:$G$3,3,FALSE)="OUI",OFFSET(T$3,MOD(QUOTIENT(ROW()-ROW($A$20),'Feuille1-Catégories'!$B$6/T$6),T$5),0),IF(MOD($A750-1-T$10,'Feuille1-Catégories'!$F$5+1)=0,T$3,""))),"")</f>
        <v/>
      </c>
      <c r="U750" s="7" t="str">
        <f ca="1">IF(AND($A750&lt;&gt;"",U$9&lt;&gt;""),IF(HLOOKUP(U$9,'Feuille1-Catégories'!$C$1:$G$2,2,FALSE)="OUI",U$3,IF(HLOOKUP(U$9,'Feuille1-Catégories'!$C$1:$G$3,3,FALSE)="OUI",OFFSET(U$3,MOD(QUOTIENT(ROW()-ROW($A$20),'Feuille1-Catégories'!$B$6/U$6),U$5),0),IF(MOD($A750-1-U$10,'Feuille1-Catégories'!$F$5+1)=0,U$3,""))),"")</f>
        <v/>
      </c>
      <c r="V750" s="7" t="str">
        <f ca="1">IF(AND($A750&lt;&gt;"",V$9&lt;&gt;""),IF(HLOOKUP(V$9,'Feuille1-Catégories'!$C$1:$G$2,2,FALSE)="OUI",V$3,IF(HLOOKUP(V$9,'Feuille1-Catégories'!$C$1:$G$3,3,FALSE)="OUI",OFFSET(V$3,MOD(QUOTIENT(ROW()-ROW($A$20),'Feuille1-Catégories'!$B$6/V$6),V$5),0),IF(MOD($A750-1-V$10,'Feuille1-Catégories'!$F$5+1)=0,V$3,""))),"")</f>
        <v/>
      </c>
      <c r="W750" s="7" t="str">
        <f ca="1">IF(AND($A750&lt;&gt;"",W$9&lt;&gt;""),IF(HLOOKUP(W$9,'Feuille1-Catégories'!$C$1:$G$2,2,FALSE)="OUI",W$3,IF(HLOOKUP(W$9,'Feuille1-Catégories'!$C$1:$G$3,3,FALSE)="OUI",OFFSET(W$3,MOD(QUOTIENT(ROW()-ROW($A$20),'Feuille1-Catégories'!$B$6/W$6),W$5),0),IF(MOD($A750-1-W$10,'Feuille1-Catégories'!$F$5+1)=0,W$3,""))),"")</f>
        <v/>
      </c>
      <c r="X750" s="7" t="str">
        <f ca="1">IF(AND($A750&lt;&gt;"",X$9&lt;&gt;""),IF(HLOOKUP(X$9,'Feuille1-Catégories'!$C$1:$G$2,2,FALSE)="OUI",X$3,IF(HLOOKUP(X$9,'Feuille1-Catégories'!$C$1:$G$3,3,FALSE)="OUI",OFFSET(X$3,MOD(QUOTIENT(ROW()-ROW($A$20),'Feuille1-Catégories'!$B$6/X$6),X$5),0),IF(MOD($A750-1-X$10,'Feuille1-Catégories'!$F$5+1)=0,X$3,""))),"")</f>
        <v/>
      </c>
      <c r="Y750" s="7" t="str">
        <f ca="1">IF(AND($A750&lt;&gt;"",Y$9&lt;&gt;""),IF(HLOOKUP(Y$9,'Feuille1-Catégories'!$C$1:$G$2,2,FALSE)="OUI",Y$3,IF(HLOOKUP(Y$9,'Feuille1-Catégories'!$C$1:$G$3,3,FALSE)="OUI",OFFSET(Y$3,MOD(QUOTIENT(ROW()-ROW($A$20),'Feuille1-Catégories'!$B$6/Y$6),Y$5),0),IF(MOD($A750-1-Y$10,'Feuille1-Catégories'!$F$5+1)=0,Y$3,""))),"")</f>
        <v/>
      </c>
      <c r="Z750" s="7" t="str">
        <f ca="1">IF(AND($A750&lt;&gt;"",Z$9&lt;&gt;""),IF(HLOOKUP(Z$9,'Feuille1-Catégories'!$C$1:$G$2,2,FALSE)="OUI",Z$3,IF(HLOOKUP(Z$9,'Feuille1-Catégories'!$C$1:$G$3,3,FALSE)="OUI",OFFSET(Z$3,MOD(QUOTIENT(ROW()-ROW($A$20),'Feuille1-Catégories'!$B$6/Z$6),Z$5),0),"")),"")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51" spans="1:26" ht="17" x14ac:dyDescent="0.2">
      <c r="A751" s="21" t="str">
        <f>IF(ROW()-ROW($A$19)&gt;'Feuille1-Catégories'!$B$6,"",ROW()-ROW($A$19))</f>
        <v/>
      </c>
      <c r="B751" s="33" t="str">
        <f t="shared" si="34"/>
        <v/>
      </c>
      <c r="C751" s="10" t="str">
        <f t="shared" si="35"/>
        <v/>
      </c>
      <c r="D751" s="10" t="str">
        <f>IF('Feuille3-Coût de production'!D751&lt;&gt;"",'Feuille3-Coût de production'!D751,"")</f>
        <v/>
      </c>
      <c r="E751" s="10" t="str">
        <f t="shared" si="36"/>
        <v/>
      </c>
      <c r="F751" s="7" t="str">
        <f ca="1">IF(AND($A751&lt;&gt;"",F$9&lt;&gt;""),IF(HLOOKUP(F$9,'Feuille1-Catégories'!$C$1:$G$2,2,FALSE)="OUI",F$3,IF(HLOOKUP(F$9,'Feuille1-Catégories'!$C$1:$G$3,3,FALSE)="OUI",OFFSET(F$3,MOD(QUOTIENT(ROW()-ROW($A$20),'Feuille1-Catégories'!$B$6/F$6),F$5),0),IF(MOD($A751-1-F$10,'Feuille1-Catégories'!$F$5+1)=0,F$3,""))),"")</f>
        <v/>
      </c>
      <c r="G751" s="7" t="str">
        <f ca="1">IF(AND($A751&lt;&gt;"",G$9&lt;&gt;""),IF(HLOOKUP(G$9,'Feuille1-Catégories'!$C$1:$G$2,2,FALSE)="OUI",G$3,IF(HLOOKUP(G$9,'Feuille1-Catégories'!$C$1:$G$3,3,FALSE)="OUI",OFFSET(G$3,MOD(QUOTIENT(ROW()-ROW($A$20),'Feuille1-Catégories'!$B$6/G$6),G$5),0),IF(MOD($A751-1-G$10,'Feuille1-Catégories'!$F$5+1)=0,G$3,""))),"")</f>
        <v/>
      </c>
      <c r="H751" s="7" t="str">
        <f ca="1">IF(AND($A751&lt;&gt;"",H$9&lt;&gt;""),IF(HLOOKUP(H$9,'Feuille1-Catégories'!$C$1:$G$2,2,FALSE)="OUI",H$3,IF(HLOOKUP(H$9,'Feuille1-Catégories'!$C$1:$G$3,3,FALSE)="OUI",OFFSET(H$3,MOD(QUOTIENT(ROW()-ROW($A$20),'Feuille1-Catégories'!$B$6/H$6),H$5),0),IF(MOD($A751-1-H$10,'Feuille1-Catégories'!$F$5+1)=0,H$3,""))),"")</f>
        <v/>
      </c>
      <c r="I751" s="7" t="str">
        <f ca="1">IF(AND($A751&lt;&gt;"",I$9&lt;&gt;""),IF(HLOOKUP(I$9,'Feuille1-Catégories'!$C$1:$G$2,2,FALSE)="OUI",I$3,IF(HLOOKUP(I$9,'Feuille1-Catégories'!$C$1:$G$3,3,FALSE)="OUI",OFFSET(I$3,MOD(QUOTIENT(ROW()-ROW($A$20),'Feuille1-Catégories'!$B$6/I$6),I$5),0),IF(MOD($A751-1-I$10,'Feuille1-Catégories'!$F$5+1)=0,I$3,""))),"")</f>
        <v/>
      </c>
      <c r="J751" s="7" t="str">
        <f ca="1">IF(AND($A751&lt;&gt;"",J$9&lt;&gt;""),IF(HLOOKUP(J$9,'Feuille1-Catégories'!$C$1:$G$2,2,FALSE)="OUI",J$3,IF(HLOOKUP(J$9,'Feuille1-Catégories'!$C$1:$G$3,3,FALSE)="OUI",OFFSET(J$3,MOD(QUOTIENT(ROW()-ROW($A$20),'Feuille1-Catégories'!$B$6/J$6),J$5),0),IF(MOD($A751-1-J$10,'Feuille1-Catégories'!$F$5+1)=0,J$3,""))),"")</f>
        <v/>
      </c>
      <c r="K751" s="7" t="str">
        <f ca="1">IF(AND($A751&lt;&gt;"",K$9&lt;&gt;""),IF(HLOOKUP(K$9,'Feuille1-Catégories'!$C$1:$G$2,2,FALSE)="OUI",K$3,IF(HLOOKUP(K$9,'Feuille1-Catégories'!$C$1:$G$3,3,FALSE)="OUI",OFFSET(K$3,MOD(QUOTIENT(ROW()-ROW($A$20),'Feuille1-Catégories'!$B$6/K$6),K$5),0),IF(MOD($A751-1-K$10,'Feuille1-Catégories'!$F$5+1)=0,K$3,""))),"")</f>
        <v/>
      </c>
      <c r="L751" s="7" t="str">
        <f ca="1">IF(AND($A751&lt;&gt;"",L$9&lt;&gt;""),IF(HLOOKUP(L$9,'Feuille1-Catégories'!$C$1:$G$2,2,FALSE)="OUI",L$3,IF(HLOOKUP(L$9,'Feuille1-Catégories'!$C$1:$G$3,3,FALSE)="OUI",OFFSET(L$3,MOD(QUOTIENT(ROW()-ROW($A$20),'Feuille1-Catégories'!$B$6/L$6),L$5),0),IF(MOD($A751-1-L$10,'Feuille1-Catégories'!$F$5+1)=0,L$3,""))),"")</f>
        <v/>
      </c>
      <c r="M751" s="7" t="str">
        <f ca="1">IF(AND($A751&lt;&gt;"",M$9&lt;&gt;""),IF(HLOOKUP(M$9,'Feuille1-Catégories'!$C$1:$G$2,2,FALSE)="OUI",M$3,IF(HLOOKUP(M$9,'Feuille1-Catégories'!$C$1:$G$3,3,FALSE)="OUI",OFFSET(M$3,MOD(QUOTIENT(ROW()-ROW($A$20),'Feuille1-Catégories'!$B$6/M$6),M$5),0),IF(MOD($A751-1-M$10,'Feuille1-Catégories'!$F$5+1)=0,M$3,""))),"")</f>
        <v/>
      </c>
      <c r="N751" s="7" t="str">
        <f ca="1">IF(AND($A751&lt;&gt;"",N$9&lt;&gt;""),IF(HLOOKUP(N$9,'Feuille1-Catégories'!$C$1:$G$2,2,FALSE)="OUI",N$3,IF(HLOOKUP(N$9,'Feuille1-Catégories'!$C$1:$G$3,3,FALSE)="OUI",OFFSET(N$3,MOD(QUOTIENT(ROW()-ROW($A$20),'Feuille1-Catégories'!$B$6/N$6),N$5),0),IF(MOD($A751-1-N$10,'Feuille1-Catégories'!$F$5+1)=0,N$3,""))),"")</f>
        <v/>
      </c>
      <c r="O751" s="7" t="str">
        <f ca="1">IF(AND($A751&lt;&gt;"",O$9&lt;&gt;""),IF(HLOOKUP(O$9,'Feuille1-Catégories'!$C$1:$G$2,2,FALSE)="OUI",O$3,IF(HLOOKUP(O$9,'Feuille1-Catégories'!$C$1:$G$3,3,FALSE)="OUI",OFFSET(O$3,MOD(QUOTIENT(ROW()-ROW($A$20),'Feuille1-Catégories'!$B$6/O$6),O$5),0),IF(MOD($A751-1-O$10,'Feuille1-Catégories'!$F$5+1)=0,O$3,""))),"")</f>
        <v/>
      </c>
      <c r="P751" s="7" t="str">
        <f ca="1">IF(AND($A751&lt;&gt;"",P$9&lt;&gt;""),IF(HLOOKUP(P$9,'Feuille1-Catégories'!$C$1:$G$2,2,FALSE)="OUI",P$3,IF(HLOOKUP(P$9,'Feuille1-Catégories'!$C$1:$G$3,3,FALSE)="OUI",OFFSET(P$3,MOD(QUOTIENT(ROW()-ROW($A$20),'Feuille1-Catégories'!$B$6/P$6),P$5),0),IF(MOD($A751-1-P$10,'Feuille1-Catégories'!$F$5+1)=0,P$3,""))),"")</f>
        <v/>
      </c>
      <c r="Q751" s="7" t="str">
        <f ca="1">IF(AND($A751&lt;&gt;"",Q$9&lt;&gt;""),IF(HLOOKUP(Q$9,'Feuille1-Catégories'!$C$1:$G$2,2,FALSE)="OUI",Q$3,IF(HLOOKUP(Q$9,'Feuille1-Catégories'!$C$1:$G$3,3,FALSE)="OUI",OFFSET(Q$3,MOD(QUOTIENT(ROW()-ROW($A$20),'Feuille1-Catégories'!$B$6/Q$6),Q$5),0),IF(MOD($A751-1-Q$10,'Feuille1-Catégories'!$F$5+1)=0,Q$3,""))),"")</f>
        <v/>
      </c>
      <c r="R751" s="7" t="str">
        <f ca="1">IF(AND($A751&lt;&gt;"",R$9&lt;&gt;""),IF(HLOOKUP(R$9,'Feuille1-Catégories'!$C$1:$G$2,2,FALSE)="OUI",R$3,IF(HLOOKUP(R$9,'Feuille1-Catégories'!$C$1:$G$3,3,FALSE)="OUI",OFFSET(R$3,MOD(QUOTIENT(ROW()-ROW($A$20),'Feuille1-Catégories'!$B$6/R$6),R$5),0),IF(MOD($A751-1-R$10,'Feuille1-Catégories'!$F$5+1)=0,R$3,""))),"")</f>
        <v/>
      </c>
      <c r="S751" s="7" t="str">
        <f ca="1">IF(AND($A751&lt;&gt;"",S$9&lt;&gt;""),IF(HLOOKUP(S$9,'Feuille1-Catégories'!$C$1:$G$2,2,FALSE)="OUI",S$3,IF(HLOOKUP(S$9,'Feuille1-Catégories'!$C$1:$G$3,3,FALSE)="OUI",OFFSET(S$3,MOD(QUOTIENT(ROW()-ROW($A$20),'Feuille1-Catégories'!$B$6/S$6),S$5),0),IF(MOD($A751-1-S$10,'Feuille1-Catégories'!$F$5+1)=0,S$3,""))),"")</f>
        <v/>
      </c>
      <c r="T751" s="7" t="str">
        <f ca="1">IF(AND($A751&lt;&gt;"",T$9&lt;&gt;""),IF(HLOOKUP(T$9,'Feuille1-Catégories'!$C$1:$G$2,2,FALSE)="OUI",T$3,IF(HLOOKUP(T$9,'Feuille1-Catégories'!$C$1:$G$3,3,FALSE)="OUI",OFFSET(T$3,MOD(QUOTIENT(ROW()-ROW($A$20),'Feuille1-Catégories'!$B$6/T$6),T$5),0),IF(MOD($A751-1-T$10,'Feuille1-Catégories'!$F$5+1)=0,T$3,""))),"")</f>
        <v/>
      </c>
      <c r="U751" s="7" t="str">
        <f ca="1">IF(AND($A751&lt;&gt;"",U$9&lt;&gt;""),IF(HLOOKUP(U$9,'Feuille1-Catégories'!$C$1:$G$2,2,FALSE)="OUI",U$3,IF(HLOOKUP(U$9,'Feuille1-Catégories'!$C$1:$G$3,3,FALSE)="OUI",OFFSET(U$3,MOD(QUOTIENT(ROW()-ROW($A$20),'Feuille1-Catégories'!$B$6/U$6),U$5),0),IF(MOD($A751-1-U$10,'Feuille1-Catégories'!$F$5+1)=0,U$3,""))),"")</f>
        <v/>
      </c>
      <c r="V751" s="7" t="str">
        <f ca="1">IF(AND($A751&lt;&gt;"",V$9&lt;&gt;""),IF(HLOOKUP(V$9,'Feuille1-Catégories'!$C$1:$G$2,2,FALSE)="OUI",V$3,IF(HLOOKUP(V$9,'Feuille1-Catégories'!$C$1:$G$3,3,FALSE)="OUI",OFFSET(V$3,MOD(QUOTIENT(ROW()-ROW($A$20),'Feuille1-Catégories'!$B$6/V$6),V$5),0),IF(MOD($A751-1-V$10,'Feuille1-Catégories'!$F$5+1)=0,V$3,""))),"")</f>
        <v/>
      </c>
      <c r="W751" s="7" t="str">
        <f ca="1">IF(AND($A751&lt;&gt;"",W$9&lt;&gt;""),IF(HLOOKUP(W$9,'Feuille1-Catégories'!$C$1:$G$2,2,FALSE)="OUI",W$3,IF(HLOOKUP(W$9,'Feuille1-Catégories'!$C$1:$G$3,3,FALSE)="OUI",OFFSET(W$3,MOD(QUOTIENT(ROW()-ROW($A$20),'Feuille1-Catégories'!$B$6/W$6),W$5),0),IF(MOD($A751-1-W$10,'Feuille1-Catégories'!$F$5+1)=0,W$3,""))),"")</f>
        <v/>
      </c>
      <c r="X751" s="7" t="str">
        <f ca="1">IF(AND($A751&lt;&gt;"",X$9&lt;&gt;""),IF(HLOOKUP(X$9,'Feuille1-Catégories'!$C$1:$G$2,2,FALSE)="OUI",X$3,IF(HLOOKUP(X$9,'Feuille1-Catégories'!$C$1:$G$3,3,FALSE)="OUI",OFFSET(X$3,MOD(QUOTIENT(ROW()-ROW($A$20),'Feuille1-Catégories'!$B$6/X$6),X$5),0),IF(MOD($A751-1-X$10,'Feuille1-Catégories'!$F$5+1)=0,X$3,""))),"")</f>
        <v/>
      </c>
      <c r="Y751" s="7" t="str">
        <f ca="1">IF(AND($A751&lt;&gt;"",Y$9&lt;&gt;""),IF(HLOOKUP(Y$9,'Feuille1-Catégories'!$C$1:$G$2,2,FALSE)="OUI",Y$3,IF(HLOOKUP(Y$9,'Feuille1-Catégories'!$C$1:$G$3,3,FALSE)="OUI",OFFSET(Y$3,MOD(QUOTIENT(ROW()-ROW($A$20),'Feuille1-Catégories'!$B$6/Y$6),Y$5),0),IF(MOD($A751-1-Y$10,'Feuille1-Catégories'!$F$5+1)=0,Y$3,""))),"")</f>
        <v/>
      </c>
      <c r="Z751" s="7" t="str">
        <f ca="1">IF(AND($A751&lt;&gt;"",Z$9&lt;&gt;""),IF(HLOOKUP(Z$9,'Feuille1-Catégories'!$C$1:$G$2,2,FALSE)="OUI",Z$3,IF(HLOOKUP(Z$9,'Feuille1-Catégories'!$C$1:$G$3,3,FALSE)="OUI",OFFSET(Z$3,MOD(QUOTIENT(ROW()-ROW($A$20),'Feuille1-Catégories'!$B$6/Z$6),Z$5),0),"")),"")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52" spans="1:26" ht="17" x14ac:dyDescent="0.2">
      <c r="A752" s="21" t="str">
        <f>IF(ROW()-ROW($A$19)&gt;'Feuille1-Catégories'!$B$6,"",ROW()-ROW($A$19))</f>
        <v/>
      </c>
      <c r="B752" s="33" t="str">
        <f t="shared" si="34"/>
        <v/>
      </c>
      <c r="C752" s="10" t="str">
        <f t="shared" si="35"/>
        <v/>
      </c>
      <c r="D752" s="10" t="str">
        <f>IF('Feuille3-Coût de production'!D752&lt;&gt;"",'Feuille3-Coût de production'!D752,"")</f>
        <v/>
      </c>
      <c r="E752" s="10" t="str">
        <f t="shared" si="36"/>
        <v/>
      </c>
      <c r="F752" s="7" t="str">
        <f ca="1">IF(AND($A752&lt;&gt;"",F$9&lt;&gt;""),IF(HLOOKUP(F$9,'Feuille1-Catégories'!$C$1:$G$2,2,FALSE)="OUI",F$3,IF(HLOOKUP(F$9,'Feuille1-Catégories'!$C$1:$G$3,3,FALSE)="OUI",OFFSET(F$3,MOD(QUOTIENT(ROW()-ROW($A$20),'Feuille1-Catégories'!$B$6/F$6),F$5),0),IF(MOD($A752-1-F$10,'Feuille1-Catégories'!$F$5+1)=0,F$3,""))),"")</f>
        <v/>
      </c>
      <c r="G752" s="7" t="str">
        <f ca="1">IF(AND($A752&lt;&gt;"",G$9&lt;&gt;""),IF(HLOOKUP(G$9,'Feuille1-Catégories'!$C$1:$G$2,2,FALSE)="OUI",G$3,IF(HLOOKUP(G$9,'Feuille1-Catégories'!$C$1:$G$3,3,FALSE)="OUI",OFFSET(G$3,MOD(QUOTIENT(ROW()-ROW($A$20),'Feuille1-Catégories'!$B$6/G$6),G$5),0),IF(MOD($A752-1-G$10,'Feuille1-Catégories'!$F$5+1)=0,G$3,""))),"")</f>
        <v/>
      </c>
      <c r="H752" s="7" t="str">
        <f ca="1">IF(AND($A752&lt;&gt;"",H$9&lt;&gt;""),IF(HLOOKUP(H$9,'Feuille1-Catégories'!$C$1:$G$2,2,FALSE)="OUI",H$3,IF(HLOOKUP(H$9,'Feuille1-Catégories'!$C$1:$G$3,3,FALSE)="OUI",OFFSET(H$3,MOD(QUOTIENT(ROW()-ROW($A$20),'Feuille1-Catégories'!$B$6/H$6),H$5),0),IF(MOD($A752-1-H$10,'Feuille1-Catégories'!$F$5+1)=0,H$3,""))),"")</f>
        <v/>
      </c>
      <c r="I752" s="7" t="str">
        <f ca="1">IF(AND($A752&lt;&gt;"",I$9&lt;&gt;""),IF(HLOOKUP(I$9,'Feuille1-Catégories'!$C$1:$G$2,2,FALSE)="OUI",I$3,IF(HLOOKUP(I$9,'Feuille1-Catégories'!$C$1:$G$3,3,FALSE)="OUI",OFFSET(I$3,MOD(QUOTIENT(ROW()-ROW($A$20),'Feuille1-Catégories'!$B$6/I$6),I$5),0),IF(MOD($A752-1-I$10,'Feuille1-Catégories'!$F$5+1)=0,I$3,""))),"")</f>
        <v/>
      </c>
      <c r="J752" s="7" t="str">
        <f ca="1">IF(AND($A752&lt;&gt;"",J$9&lt;&gt;""),IF(HLOOKUP(J$9,'Feuille1-Catégories'!$C$1:$G$2,2,FALSE)="OUI",J$3,IF(HLOOKUP(J$9,'Feuille1-Catégories'!$C$1:$G$3,3,FALSE)="OUI",OFFSET(J$3,MOD(QUOTIENT(ROW()-ROW($A$20),'Feuille1-Catégories'!$B$6/J$6),J$5),0),IF(MOD($A752-1-J$10,'Feuille1-Catégories'!$F$5+1)=0,J$3,""))),"")</f>
        <v/>
      </c>
      <c r="K752" s="7" t="str">
        <f ca="1">IF(AND($A752&lt;&gt;"",K$9&lt;&gt;""),IF(HLOOKUP(K$9,'Feuille1-Catégories'!$C$1:$G$2,2,FALSE)="OUI",K$3,IF(HLOOKUP(K$9,'Feuille1-Catégories'!$C$1:$G$3,3,FALSE)="OUI",OFFSET(K$3,MOD(QUOTIENT(ROW()-ROW($A$20),'Feuille1-Catégories'!$B$6/K$6),K$5),0),IF(MOD($A752-1-K$10,'Feuille1-Catégories'!$F$5+1)=0,K$3,""))),"")</f>
        <v/>
      </c>
      <c r="L752" s="7" t="str">
        <f ca="1">IF(AND($A752&lt;&gt;"",L$9&lt;&gt;""),IF(HLOOKUP(L$9,'Feuille1-Catégories'!$C$1:$G$2,2,FALSE)="OUI",L$3,IF(HLOOKUP(L$9,'Feuille1-Catégories'!$C$1:$G$3,3,FALSE)="OUI",OFFSET(L$3,MOD(QUOTIENT(ROW()-ROW($A$20),'Feuille1-Catégories'!$B$6/L$6),L$5),0),IF(MOD($A752-1-L$10,'Feuille1-Catégories'!$F$5+1)=0,L$3,""))),"")</f>
        <v/>
      </c>
      <c r="M752" s="7" t="str">
        <f ca="1">IF(AND($A752&lt;&gt;"",M$9&lt;&gt;""),IF(HLOOKUP(M$9,'Feuille1-Catégories'!$C$1:$G$2,2,FALSE)="OUI",M$3,IF(HLOOKUP(M$9,'Feuille1-Catégories'!$C$1:$G$3,3,FALSE)="OUI",OFFSET(M$3,MOD(QUOTIENT(ROW()-ROW($A$20),'Feuille1-Catégories'!$B$6/M$6),M$5),0),IF(MOD($A752-1-M$10,'Feuille1-Catégories'!$F$5+1)=0,M$3,""))),"")</f>
        <v/>
      </c>
      <c r="N752" s="7" t="str">
        <f ca="1">IF(AND($A752&lt;&gt;"",N$9&lt;&gt;""),IF(HLOOKUP(N$9,'Feuille1-Catégories'!$C$1:$G$2,2,FALSE)="OUI",N$3,IF(HLOOKUP(N$9,'Feuille1-Catégories'!$C$1:$G$3,3,FALSE)="OUI",OFFSET(N$3,MOD(QUOTIENT(ROW()-ROW($A$20),'Feuille1-Catégories'!$B$6/N$6),N$5),0),IF(MOD($A752-1-N$10,'Feuille1-Catégories'!$F$5+1)=0,N$3,""))),"")</f>
        <v/>
      </c>
      <c r="O752" s="7" t="str">
        <f ca="1">IF(AND($A752&lt;&gt;"",O$9&lt;&gt;""),IF(HLOOKUP(O$9,'Feuille1-Catégories'!$C$1:$G$2,2,FALSE)="OUI",O$3,IF(HLOOKUP(O$9,'Feuille1-Catégories'!$C$1:$G$3,3,FALSE)="OUI",OFFSET(O$3,MOD(QUOTIENT(ROW()-ROW($A$20),'Feuille1-Catégories'!$B$6/O$6),O$5),0),IF(MOD($A752-1-O$10,'Feuille1-Catégories'!$F$5+1)=0,O$3,""))),"")</f>
        <v/>
      </c>
      <c r="P752" s="7" t="str">
        <f ca="1">IF(AND($A752&lt;&gt;"",P$9&lt;&gt;""),IF(HLOOKUP(P$9,'Feuille1-Catégories'!$C$1:$G$2,2,FALSE)="OUI",P$3,IF(HLOOKUP(P$9,'Feuille1-Catégories'!$C$1:$G$3,3,FALSE)="OUI",OFFSET(P$3,MOD(QUOTIENT(ROW()-ROW($A$20),'Feuille1-Catégories'!$B$6/P$6),P$5),0),IF(MOD($A752-1-P$10,'Feuille1-Catégories'!$F$5+1)=0,P$3,""))),"")</f>
        <v/>
      </c>
      <c r="Q752" s="7" t="str">
        <f ca="1">IF(AND($A752&lt;&gt;"",Q$9&lt;&gt;""),IF(HLOOKUP(Q$9,'Feuille1-Catégories'!$C$1:$G$2,2,FALSE)="OUI",Q$3,IF(HLOOKUP(Q$9,'Feuille1-Catégories'!$C$1:$G$3,3,FALSE)="OUI",OFFSET(Q$3,MOD(QUOTIENT(ROW()-ROW($A$20),'Feuille1-Catégories'!$B$6/Q$6),Q$5),0),IF(MOD($A752-1-Q$10,'Feuille1-Catégories'!$F$5+1)=0,Q$3,""))),"")</f>
        <v/>
      </c>
      <c r="R752" s="7" t="str">
        <f ca="1">IF(AND($A752&lt;&gt;"",R$9&lt;&gt;""),IF(HLOOKUP(R$9,'Feuille1-Catégories'!$C$1:$G$2,2,FALSE)="OUI",R$3,IF(HLOOKUP(R$9,'Feuille1-Catégories'!$C$1:$G$3,3,FALSE)="OUI",OFFSET(R$3,MOD(QUOTIENT(ROW()-ROW($A$20),'Feuille1-Catégories'!$B$6/R$6),R$5),0),IF(MOD($A752-1-R$10,'Feuille1-Catégories'!$F$5+1)=0,R$3,""))),"")</f>
        <v/>
      </c>
      <c r="S752" s="7" t="str">
        <f ca="1">IF(AND($A752&lt;&gt;"",S$9&lt;&gt;""),IF(HLOOKUP(S$9,'Feuille1-Catégories'!$C$1:$G$2,2,FALSE)="OUI",S$3,IF(HLOOKUP(S$9,'Feuille1-Catégories'!$C$1:$G$3,3,FALSE)="OUI",OFFSET(S$3,MOD(QUOTIENT(ROW()-ROW($A$20),'Feuille1-Catégories'!$B$6/S$6),S$5),0),IF(MOD($A752-1-S$10,'Feuille1-Catégories'!$F$5+1)=0,S$3,""))),"")</f>
        <v/>
      </c>
      <c r="T752" s="7" t="str">
        <f ca="1">IF(AND($A752&lt;&gt;"",T$9&lt;&gt;""),IF(HLOOKUP(T$9,'Feuille1-Catégories'!$C$1:$G$2,2,FALSE)="OUI",T$3,IF(HLOOKUP(T$9,'Feuille1-Catégories'!$C$1:$G$3,3,FALSE)="OUI",OFFSET(T$3,MOD(QUOTIENT(ROW()-ROW($A$20),'Feuille1-Catégories'!$B$6/T$6),T$5),0),IF(MOD($A752-1-T$10,'Feuille1-Catégories'!$F$5+1)=0,T$3,""))),"")</f>
        <v/>
      </c>
      <c r="U752" s="7" t="str">
        <f ca="1">IF(AND($A752&lt;&gt;"",U$9&lt;&gt;""),IF(HLOOKUP(U$9,'Feuille1-Catégories'!$C$1:$G$2,2,FALSE)="OUI",U$3,IF(HLOOKUP(U$9,'Feuille1-Catégories'!$C$1:$G$3,3,FALSE)="OUI",OFFSET(U$3,MOD(QUOTIENT(ROW()-ROW($A$20),'Feuille1-Catégories'!$B$6/U$6),U$5),0),IF(MOD($A752-1-U$10,'Feuille1-Catégories'!$F$5+1)=0,U$3,""))),"")</f>
        <v/>
      </c>
      <c r="V752" s="7" t="str">
        <f ca="1">IF(AND($A752&lt;&gt;"",V$9&lt;&gt;""),IF(HLOOKUP(V$9,'Feuille1-Catégories'!$C$1:$G$2,2,FALSE)="OUI",V$3,IF(HLOOKUP(V$9,'Feuille1-Catégories'!$C$1:$G$3,3,FALSE)="OUI",OFFSET(V$3,MOD(QUOTIENT(ROW()-ROW($A$20),'Feuille1-Catégories'!$B$6/V$6),V$5),0),IF(MOD($A752-1-V$10,'Feuille1-Catégories'!$F$5+1)=0,V$3,""))),"")</f>
        <v/>
      </c>
      <c r="W752" s="7" t="str">
        <f ca="1">IF(AND($A752&lt;&gt;"",W$9&lt;&gt;""),IF(HLOOKUP(W$9,'Feuille1-Catégories'!$C$1:$G$2,2,FALSE)="OUI",W$3,IF(HLOOKUP(W$9,'Feuille1-Catégories'!$C$1:$G$3,3,FALSE)="OUI",OFFSET(W$3,MOD(QUOTIENT(ROW()-ROW($A$20),'Feuille1-Catégories'!$B$6/W$6),W$5),0),IF(MOD($A752-1-W$10,'Feuille1-Catégories'!$F$5+1)=0,W$3,""))),"")</f>
        <v/>
      </c>
      <c r="X752" s="7" t="str">
        <f ca="1">IF(AND($A752&lt;&gt;"",X$9&lt;&gt;""),IF(HLOOKUP(X$9,'Feuille1-Catégories'!$C$1:$G$2,2,FALSE)="OUI",X$3,IF(HLOOKUP(X$9,'Feuille1-Catégories'!$C$1:$G$3,3,FALSE)="OUI",OFFSET(X$3,MOD(QUOTIENT(ROW()-ROW($A$20),'Feuille1-Catégories'!$B$6/X$6),X$5),0),IF(MOD($A752-1-X$10,'Feuille1-Catégories'!$F$5+1)=0,X$3,""))),"")</f>
        <v/>
      </c>
      <c r="Y752" s="7" t="str">
        <f ca="1">IF(AND($A752&lt;&gt;"",Y$9&lt;&gt;""),IF(HLOOKUP(Y$9,'Feuille1-Catégories'!$C$1:$G$2,2,FALSE)="OUI",Y$3,IF(HLOOKUP(Y$9,'Feuille1-Catégories'!$C$1:$G$3,3,FALSE)="OUI",OFFSET(Y$3,MOD(QUOTIENT(ROW()-ROW($A$20),'Feuille1-Catégories'!$B$6/Y$6),Y$5),0),IF(MOD($A752-1-Y$10,'Feuille1-Catégories'!$F$5+1)=0,Y$3,""))),"")</f>
        <v/>
      </c>
      <c r="Z752" s="7" t="str">
        <f ca="1">IF(AND($A752&lt;&gt;"",Z$9&lt;&gt;""),IF(HLOOKUP(Z$9,'Feuille1-Catégories'!$C$1:$G$2,2,FALSE)="OUI",Z$3,IF(HLOOKUP(Z$9,'Feuille1-Catégories'!$C$1:$G$3,3,FALSE)="OUI",OFFSET(Z$3,MOD(QUOTIENT(ROW()-ROW($A$20),'Feuille1-Catégories'!$B$6/Z$6),Z$5),0),"")),"")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53" spans="1:26" ht="17" x14ac:dyDescent="0.2">
      <c r="A753" s="21" t="str">
        <f>IF(ROW()-ROW($A$19)&gt;'Feuille1-Catégories'!$B$6,"",ROW()-ROW($A$19))</f>
        <v/>
      </c>
      <c r="B753" s="33" t="str">
        <f t="shared" si="34"/>
        <v/>
      </c>
      <c r="C753" s="10" t="str">
        <f t="shared" si="35"/>
        <v/>
      </c>
      <c r="D753" s="10" t="str">
        <f>IF('Feuille3-Coût de production'!D753&lt;&gt;"",'Feuille3-Coût de production'!D753,"")</f>
        <v/>
      </c>
      <c r="E753" s="10" t="str">
        <f t="shared" si="36"/>
        <v/>
      </c>
      <c r="F753" s="7" t="str">
        <f ca="1">IF(AND($A753&lt;&gt;"",F$9&lt;&gt;""),IF(HLOOKUP(F$9,'Feuille1-Catégories'!$C$1:$G$2,2,FALSE)="OUI",F$3,IF(HLOOKUP(F$9,'Feuille1-Catégories'!$C$1:$G$3,3,FALSE)="OUI",OFFSET(F$3,MOD(QUOTIENT(ROW()-ROW($A$20),'Feuille1-Catégories'!$B$6/F$6),F$5),0),IF(MOD($A753-1-F$10,'Feuille1-Catégories'!$F$5+1)=0,F$3,""))),"")</f>
        <v/>
      </c>
      <c r="G753" s="7" t="str">
        <f ca="1">IF(AND($A753&lt;&gt;"",G$9&lt;&gt;""),IF(HLOOKUP(G$9,'Feuille1-Catégories'!$C$1:$G$2,2,FALSE)="OUI",G$3,IF(HLOOKUP(G$9,'Feuille1-Catégories'!$C$1:$G$3,3,FALSE)="OUI",OFFSET(G$3,MOD(QUOTIENT(ROW()-ROW($A$20),'Feuille1-Catégories'!$B$6/G$6),G$5),0),IF(MOD($A753-1-G$10,'Feuille1-Catégories'!$F$5+1)=0,G$3,""))),"")</f>
        <v/>
      </c>
      <c r="H753" s="7" t="str">
        <f ca="1">IF(AND($A753&lt;&gt;"",H$9&lt;&gt;""),IF(HLOOKUP(H$9,'Feuille1-Catégories'!$C$1:$G$2,2,FALSE)="OUI",H$3,IF(HLOOKUP(H$9,'Feuille1-Catégories'!$C$1:$G$3,3,FALSE)="OUI",OFFSET(H$3,MOD(QUOTIENT(ROW()-ROW($A$20),'Feuille1-Catégories'!$B$6/H$6),H$5),0),IF(MOD($A753-1-H$10,'Feuille1-Catégories'!$F$5+1)=0,H$3,""))),"")</f>
        <v/>
      </c>
      <c r="I753" s="7" t="str">
        <f ca="1">IF(AND($A753&lt;&gt;"",I$9&lt;&gt;""),IF(HLOOKUP(I$9,'Feuille1-Catégories'!$C$1:$G$2,2,FALSE)="OUI",I$3,IF(HLOOKUP(I$9,'Feuille1-Catégories'!$C$1:$G$3,3,FALSE)="OUI",OFFSET(I$3,MOD(QUOTIENT(ROW()-ROW($A$20),'Feuille1-Catégories'!$B$6/I$6),I$5),0),IF(MOD($A753-1-I$10,'Feuille1-Catégories'!$F$5+1)=0,I$3,""))),"")</f>
        <v/>
      </c>
      <c r="J753" s="7" t="str">
        <f ca="1">IF(AND($A753&lt;&gt;"",J$9&lt;&gt;""),IF(HLOOKUP(J$9,'Feuille1-Catégories'!$C$1:$G$2,2,FALSE)="OUI",J$3,IF(HLOOKUP(J$9,'Feuille1-Catégories'!$C$1:$G$3,3,FALSE)="OUI",OFFSET(J$3,MOD(QUOTIENT(ROW()-ROW($A$20),'Feuille1-Catégories'!$B$6/J$6),J$5),0),IF(MOD($A753-1-J$10,'Feuille1-Catégories'!$F$5+1)=0,J$3,""))),"")</f>
        <v/>
      </c>
      <c r="K753" s="7" t="str">
        <f ca="1">IF(AND($A753&lt;&gt;"",K$9&lt;&gt;""),IF(HLOOKUP(K$9,'Feuille1-Catégories'!$C$1:$G$2,2,FALSE)="OUI",K$3,IF(HLOOKUP(K$9,'Feuille1-Catégories'!$C$1:$G$3,3,FALSE)="OUI",OFFSET(K$3,MOD(QUOTIENT(ROW()-ROW($A$20),'Feuille1-Catégories'!$B$6/K$6),K$5),0),IF(MOD($A753-1-K$10,'Feuille1-Catégories'!$F$5+1)=0,K$3,""))),"")</f>
        <v/>
      </c>
      <c r="L753" s="7" t="str">
        <f ca="1">IF(AND($A753&lt;&gt;"",L$9&lt;&gt;""),IF(HLOOKUP(L$9,'Feuille1-Catégories'!$C$1:$G$2,2,FALSE)="OUI",L$3,IF(HLOOKUP(L$9,'Feuille1-Catégories'!$C$1:$G$3,3,FALSE)="OUI",OFFSET(L$3,MOD(QUOTIENT(ROW()-ROW($A$20),'Feuille1-Catégories'!$B$6/L$6),L$5),0),IF(MOD($A753-1-L$10,'Feuille1-Catégories'!$F$5+1)=0,L$3,""))),"")</f>
        <v/>
      </c>
      <c r="M753" s="7" t="str">
        <f ca="1">IF(AND($A753&lt;&gt;"",M$9&lt;&gt;""),IF(HLOOKUP(M$9,'Feuille1-Catégories'!$C$1:$G$2,2,FALSE)="OUI",M$3,IF(HLOOKUP(M$9,'Feuille1-Catégories'!$C$1:$G$3,3,FALSE)="OUI",OFFSET(M$3,MOD(QUOTIENT(ROW()-ROW($A$20),'Feuille1-Catégories'!$B$6/M$6),M$5),0),IF(MOD($A753-1-M$10,'Feuille1-Catégories'!$F$5+1)=0,M$3,""))),"")</f>
        <v/>
      </c>
      <c r="N753" s="7" t="str">
        <f ca="1">IF(AND($A753&lt;&gt;"",N$9&lt;&gt;""),IF(HLOOKUP(N$9,'Feuille1-Catégories'!$C$1:$G$2,2,FALSE)="OUI",N$3,IF(HLOOKUP(N$9,'Feuille1-Catégories'!$C$1:$G$3,3,FALSE)="OUI",OFFSET(N$3,MOD(QUOTIENT(ROW()-ROW($A$20),'Feuille1-Catégories'!$B$6/N$6),N$5),0),IF(MOD($A753-1-N$10,'Feuille1-Catégories'!$F$5+1)=0,N$3,""))),"")</f>
        <v/>
      </c>
      <c r="O753" s="7" t="str">
        <f ca="1">IF(AND($A753&lt;&gt;"",O$9&lt;&gt;""),IF(HLOOKUP(O$9,'Feuille1-Catégories'!$C$1:$G$2,2,FALSE)="OUI",O$3,IF(HLOOKUP(O$9,'Feuille1-Catégories'!$C$1:$G$3,3,FALSE)="OUI",OFFSET(O$3,MOD(QUOTIENT(ROW()-ROW($A$20),'Feuille1-Catégories'!$B$6/O$6),O$5),0),IF(MOD($A753-1-O$10,'Feuille1-Catégories'!$F$5+1)=0,O$3,""))),"")</f>
        <v/>
      </c>
      <c r="P753" s="7" t="str">
        <f ca="1">IF(AND($A753&lt;&gt;"",P$9&lt;&gt;""),IF(HLOOKUP(P$9,'Feuille1-Catégories'!$C$1:$G$2,2,FALSE)="OUI",P$3,IF(HLOOKUP(P$9,'Feuille1-Catégories'!$C$1:$G$3,3,FALSE)="OUI",OFFSET(P$3,MOD(QUOTIENT(ROW()-ROW($A$20),'Feuille1-Catégories'!$B$6/P$6),P$5),0),IF(MOD($A753-1-P$10,'Feuille1-Catégories'!$F$5+1)=0,P$3,""))),"")</f>
        <v/>
      </c>
      <c r="Q753" s="7" t="str">
        <f ca="1">IF(AND($A753&lt;&gt;"",Q$9&lt;&gt;""),IF(HLOOKUP(Q$9,'Feuille1-Catégories'!$C$1:$G$2,2,FALSE)="OUI",Q$3,IF(HLOOKUP(Q$9,'Feuille1-Catégories'!$C$1:$G$3,3,FALSE)="OUI",OFFSET(Q$3,MOD(QUOTIENT(ROW()-ROW($A$20),'Feuille1-Catégories'!$B$6/Q$6),Q$5),0),IF(MOD($A753-1-Q$10,'Feuille1-Catégories'!$F$5+1)=0,Q$3,""))),"")</f>
        <v/>
      </c>
      <c r="R753" s="7" t="str">
        <f ca="1">IF(AND($A753&lt;&gt;"",R$9&lt;&gt;""),IF(HLOOKUP(R$9,'Feuille1-Catégories'!$C$1:$G$2,2,FALSE)="OUI",R$3,IF(HLOOKUP(R$9,'Feuille1-Catégories'!$C$1:$G$3,3,FALSE)="OUI",OFFSET(R$3,MOD(QUOTIENT(ROW()-ROW($A$20),'Feuille1-Catégories'!$B$6/R$6),R$5),0),IF(MOD($A753-1-R$10,'Feuille1-Catégories'!$F$5+1)=0,R$3,""))),"")</f>
        <v/>
      </c>
      <c r="S753" s="7" t="str">
        <f ca="1">IF(AND($A753&lt;&gt;"",S$9&lt;&gt;""),IF(HLOOKUP(S$9,'Feuille1-Catégories'!$C$1:$G$2,2,FALSE)="OUI",S$3,IF(HLOOKUP(S$9,'Feuille1-Catégories'!$C$1:$G$3,3,FALSE)="OUI",OFFSET(S$3,MOD(QUOTIENT(ROW()-ROW($A$20),'Feuille1-Catégories'!$B$6/S$6),S$5),0),IF(MOD($A753-1-S$10,'Feuille1-Catégories'!$F$5+1)=0,S$3,""))),"")</f>
        <v/>
      </c>
      <c r="T753" s="7" t="str">
        <f ca="1">IF(AND($A753&lt;&gt;"",T$9&lt;&gt;""),IF(HLOOKUP(T$9,'Feuille1-Catégories'!$C$1:$G$2,2,FALSE)="OUI",T$3,IF(HLOOKUP(T$9,'Feuille1-Catégories'!$C$1:$G$3,3,FALSE)="OUI",OFFSET(T$3,MOD(QUOTIENT(ROW()-ROW($A$20),'Feuille1-Catégories'!$B$6/T$6),T$5),0),IF(MOD($A753-1-T$10,'Feuille1-Catégories'!$F$5+1)=0,T$3,""))),"")</f>
        <v/>
      </c>
      <c r="U753" s="7" t="str">
        <f ca="1">IF(AND($A753&lt;&gt;"",U$9&lt;&gt;""),IF(HLOOKUP(U$9,'Feuille1-Catégories'!$C$1:$G$2,2,FALSE)="OUI",U$3,IF(HLOOKUP(U$9,'Feuille1-Catégories'!$C$1:$G$3,3,FALSE)="OUI",OFFSET(U$3,MOD(QUOTIENT(ROW()-ROW($A$20),'Feuille1-Catégories'!$B$6/U$6),U$5),0),IF(MOD($A753-1-U$10,'Feuille1-Catégories'!$F$5+1)=0,U$3,""))),"")</f>
        <v/>
      </c>
      <c r="V753" s="7" t="str">
        <f ca="1">IF(AND($A753&lt;&gt;"",V$9&lt;&gt;""),IF(HLOOKUP(V$9,'Feuille1-Catégories'!$C$1:$G$2,2,FALSE)="OUI",V$3,IF(HLOOKUP(V$9,'Feuille1-Catégories'!$C$1:$G$3,3,FALSE)="OUI",OFFSET(V$3,MOD(QUOTIENT(ROW()-ROW($A$20),'Feuille1-Catégories'!$B$6/V$6),V$5),0),IF(MOD($A753-1-V$10,'Feuille1-Catégories'!$F$5+1)=0,V$3,""))),"")</f>
        <v/>
      </c>
      <c r="W753" s="7" t="str">
        <f ca="1">IF(AND($A753&lt;&gt;"",W$9&lt;&gt;""),IF(HLOOKUP(W$9,'Feuille1-Catégories'!$C$1:$G$2,2,FALSE)="OUI",W$3,IF(HLOOKUP(W$9,'Feuille1-Catégories'!$C$1:$G$3,3,FALSE)="OUI",OFFSET(W$3,MOD(QUOTIENT(ROW()-ROW($A$20),'Feuille1-Catégories'!$B$6/W$6),W$5),0),IF(MOD($A753-1-W$10,'Feuille1-Catégories'!$F$5+1)=0,W$3,""))),"")</f>
        <v/>
      </c>
      <c r="X753" s="7" t="str">
        <f ca="1">IF(AND($A753&lt;&gt;"",X$9&lt;&gt;""),IF(HLOOKUP(X$9,'Feuille1-Catégories'!$C$1:$G$2,2,FALSE)="OUI",X$3,IF(HLOOKUP(X$9,'Feuille1-Catégories'!$C$1:$G$3,3,FALSE)="OUI",OFFSET(X$3,MOD(QUOTIENT(ROW()-ROW($A$20),'Feuille1-Catégories'!$B$6/X$6),X$5),0),IF(MOD($A753-1-X$10,'Feuille1-Catégories'!$F$5+1)=0,X$3,""))),"")</f>
        <v/>
      </c>
      <c r="Y753" s="7" t="str">
        <f ca="1">IF(AND($A753&lt;&gt;"",Y$9&lt;&gt;""),IF(HLOOKUP(Y$9,'Feuille1-Catégories'!$C$1:$G$2,2,FALSE)="OUI",Y$3,IF(HLOOKUP(Y$9,'Feuille1-Catégories'!$C$1:$G$3,3,FALSE)="OUI",OFFSET(Y$3,MOD(QUOTIENT(ROW()-ROW($A$20),'Feuille1-Catégories'!$B$6/Y$6),Y$5),0),IF(MOD($A753-1-Y$10,'Feuille1-Catégories'!$F$5+1)=0,Y$3,""))),"")</f>
        <v/>
      </c>
      <c r="Z753" s="7" t="str">
        <f ca="1">IF(AND($A753&lt;&gt;"",Z$9&lt;&gt;""),IF(HLOOKUP(Z$9,'Feuille1-Catégories'!$C$1:$G$2,2,FALSE)="OUI",Z$3,IF(HLOOKUP(Z$9,'Feuille1-Catégories'!$C$1:$G$3,3,FALSE)="OUI",OFFSET(Z$3,MOD(QUOTIENT(ROW()-ROW($A$20),'Feuille1-Catégories'!$B$6/Z$6),Z$5),0),"")),"")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54" spans="1:26" ht="17" x14ac:dyDescent="0.2">
      <c r="A754" s="21" t="str">
        <f>IF(ROW()-ROW($A$19)&gt;'Feuille1-Catégories'!$B$6,"",ROW()-ROW($A$19))</f>
        <v/>
      </c>
      <c r="B754" s="33" t="str">
        <f t="shared" si="34"/>
        <v/>
      </c>
      <c r="C754" s="10" t="str">
        <f t="shared" si="35"/>
        <v/>
      </c>
      <c r="D754" s="10" t="str">
        <f>IF('Feuille3-Coût de production'!D754&lt;&gt;"",'Feuille3-Coût de production'!D754,"")</f>
        <v/>
      </c>
      <c r="E754" s="10" t="str">
        <f t="shared" si="36"/>
        <v/>
      </c>
      <c r="F754" s="7" t="str">
        <f ca="1">IF(AND($A754&lt;&gt;"",F$9&lt;&gt;""),IF(HLOOKUP(F$9,'Feuille1-Catégories'!$C$1:$G$2,2,FALSE)="OUI",F$3,IF(HLOOKUP(F$9,'Feuille1-Catégories'!$C$1:$G$3,3,FALSE)="OUI",OFFSET(F$3,MOD(QUOTIENT(ROW()-ROW($A$20),'Feuille1-Catégories'!$B$6/F$6),F$5),0),IF(MOD($A754-1-F$10,'Feuille1-Catégories'!$F$5+1)=0,F$3,""))),"")</f>
        <v/>
      </c>
      <c r="G754" s="7" t="str">
        <f ca="1">IF(AND($A754&lt;&gt;"",G$9&lt;&gt;""),IF(HLOOKUP(G$9,'Feuille1-Catégories'!$C$1:$G$2,2,FALSE)="OUI",G$3,IF(HLOOKUP(G$9,'Feuille1-Catégories'!$C$1:$G$3,3,FALSE)="OUI",OFFSET(G$3,MOD(QUOTIENT(ROW()-ROW($A$20),'Feuille1-Catégories'!$B$6/G$6),G$5),0),IF(MOD($A754-1-G$10,'Feuille1-Catégories'!$F$5+1)=0,G$3,""))),"")</f>
        <v/>
      </c>
      <c r="H754" s="7" t="str">
        <f ca="1">IF(AND($A754&lt;&gt;"",H$9&lt;&gt;""),IF(HLOOKUP(H$9,'Feuille1-Catégories'!$C$1:$G$2,2,FALSE)="OUI",H$3,IF(HLOOKUP(H$9,'Feuille1-Catégories'!$C$1:$G$3,3,FALSE)="OUI",OFFSET(H$3,MOD(QUOTIENT(ROW()-ROW($A$20),'Feuille1-Catégories'!$B$6/H$6),H$5),0),IF(MOD($A754-1-H$10,'Feuille1-Catégories'!$F$5+1)=0,H$3,""))),"")</f>
        <v/>
      </c>
      <c r="I754" s="7" t="str">
        <f ca="1">IF(AND($A754&lt;&gt;"",I$9&lt;&gt;""),IF(HLOOKUP(I$9,'Feuille1-Catégories'!$C$1:$G$2,2,FALSE)="OUI",I$3,IF(HLOOKUP(I$9,'Feuille1-Catégories'!$C$1:$G$3,3,FALSE)="OUI",OFFSET(I$3,MOD(QUOTIENT(ROW()-ROW($A$20),'Feuille1-Catégories'!$B$6/I$6),I$5),0),IF(MOD($A754-1-I$10,'Feuille1-Catégories'!$F$5+1)=0,I$3,""))),"")</f>
        <v/>
      </c>
      <c r="J754" s="7" t="str">
        <f ca="1">IF(AND($A754&lt;&gt;"",J$9&lt;&gt;""),IF(HLOOKUP(J$9,'Feuille1-Catégories'!$C$1:$G$2,2,FALSE)="OUI",J$3,IF(HLOOKUP(J$9,'Feuille1-Catégories'!$C$1:$G$3,3,FALSE)="OUI",OFFSET(J$3,MOD(QUOTIENT(ROW()-ROW($A$20),'Feuille1-Catégories'!$B$6/J$6),J$5),0),IF(MOD($A754-1-J$10,'Feuille1-Catégories'!$F$5+1)=0,J$3,""))),"")</f>
        <v/>
      </c>
      <c r="K754" s="7" t="str">
        <f ca="1">IF(AND($A754&lt;&gt;"",K$9&lt;&gt;""),IF(HLOOKUP(K$9,'Feuille1-Catégories'!$C$1:$G$2,2,FALSE)="OUI",K$3,IF(HLOOKUP(K$9,'Feuille1-Catégories'!$C$1:$G$3,3,FALSE)="OUI",OFFSET(K$3,MOD(QUOTIENT(ROW()-ROW($A$20),'Feuille1-Catégories'!$B$6/K$6),K$5),0),IF(MOD($A754-1-K$10,'Feuille1-Catégories'!$F$5+1)=0,K$3,""))),"")</f>
        <v/>
      </c>
      <c r="L754" s="7" t="str">
        <f ca="1">IF(AND($A754&lt;&gt;"",L$9&lt;&gt;""),IF(HLOOKUP(L$9,'Feuille1-Catégories'!$C$1:$G$2,2,FALSE)="OUI",L$3,IF(HLOOKUP(L$9,'Feuille1-Catégories'!$C$1:$G$3,3,FALSE)="OUI",OFFSET(L$3,MOD(QUOTIENT(ROW()-ROW($A$20),'Feuille1-Catégories'!$B$6/L$6),L$5),0),IF(MOD($A754-1-L$10,'Feuille1-Catégories'!$F$5+1)=0,L$3,""))),"")</f>
        <v/>
      </c>
      <c r="M754" s="7" t="str">
        <f ca="1">IF(AND($A754&lt;&gt;"",M$9&lt;&gt;""),IF(HLOOKUP(M$9,'Feuille1-Catégories'!$C$1:$G$2,2,FALSE)="OUI",M$3,IF(HLOOKUP(M$9,'Feuille1-Catégories'!$C$1:$G$3,3,FALSE)="OUI",OFFSET(M$3,MOD(QUOTIENT(ROW()-ROW($A$20),'Feuille1-Catégories'!$B$6/M$6),M$5),0),IF(MOD($A754-1-M$10,'Feuille1-Catégories'!$F$5+1)=0,M$3,""))),"")</f>
        <v/>
      </c>
      <c r="N754" s="7" t="str">
        <f ca="1">IF(AND($A754&lt;&gt;"",N$9&lt;&gt;""),IF(HLOOKUP(N$9,'Feuille1-Catégories'!$C$1:$G$2,2,FALSE)="OUI",N$3,IF(HLOOKUP(N$9,'Feuille1-Catégories'!$C$1:$G$3,3,FALSE)="OUI",OFFSET(N$3,MOD(QUOTIENT(ROW()-ROW($A$20),'Feuille1-Catégories'!$B$6/N$6),N$5),0),IF(MOD($A754-1-N$10,'Feuille1-Catégories'!$F$5+1)=0,N$3,""))),"")</f>
        <v/>
      </c>
      <c r="O754" s="7" t="str">
        <f ca="1">IF(AND($A754&lt;&gt;"",O$9&lt;&gt;""),IF(HLOOKUP(O$9,'Feuille1-Catégories'!$C$1:$G$2,2,FALSE)="OUI",O$3,IF(HLOOKUP(O$9,'Feuille1-Catégories'!$C$1:$G$3,3,FALSE)="OUI",OFFSET(O$3,MOD(QUOTIENT(ROW()-ROW($A$20),'Feuille1-Catégories'!$B$6/O$6),O$5),0),IF(MOD($A754-1-O$10,'Feuille1-Catégories'!$F$5+1)=0,O$3,""))),"")</f>
        <v/>
      </c>
      <c r="P754" s="7" t="str">
        <f ca="1">IF(AND($A754&lt;&gt;"",P$9&lt;&gt;""),IF(HLOOKUP(P$9,'Feuille1-Catégories'!$C$1:$G$2,2,FALSE)="OUI",P$3,IF(HLOOKUP(P$9,'Feuille1-Catégories'!$C$1:$G$3,3,FALSE)="OUI",OFFSET(P$3,MOD(QUOTIENT(ROW()-ROW($A$20),'Feuille1-Catégories'!$B$6/P$6),P$5),0),IF(MOD($A754-1-P$10,'Feuille1-Catégories'!$F$5+1)=0,P$3,""))),"")</f>
        <v/>
      </c>
      <c r="Q754" s="7" t="str">
        <f ca="1">IF(AND($A754&lt;&gt;"",Q$9&lt;&gt;""),IF(HLOOKUP(Q$9,'Feuille1-Catégories'!$C$1:$G$2,2,FALSE)="OUI",Q$3,IF(HLOOKUP(Q$9,'Feuille1-Catégories'!$C$1:$G$3,3,FALSE)="OUI",OFFSET(Q$3,MOD(QUOTIENT(ROW()-ROW($A$20),'Feuille1-Catégories'!$B$6/Q$6),Q$5),0),IF(MOD($A754-1-Q$10,'Feuille1-Catégories'!$F$5+1)=0,Q$3,""))),"")</f>
        <v/>
      </c>
      <c r="R754" s="7" t="str">
        <f ca="1">IF(AND($A754&lt;&gt;"",R$9&lt;&gt;""),IF(HLOOKUP(R$9,'Feuille1-Catégories'!$C$1:$G$2,2,FALSE)="OUI",R$3,IF(HLOOKUP(R$9,'Feuille1-Catégories'!$C$1:$G$3,3,FALSE)="OUI",OFFSET(R$3,MOD(QUOTIENT(ROW()-ROW($A$20),'Feuille1-Catégories'!$B$6/R$6),R$5),0),IF(MOD($A754-1-R$10,'Feuille1-Catégories'!$F$5+1)=0,R$3,""))),"")</f>
        <v/>
      </c>
      <c r="S754" s="7" t="str">
        <f ca="1">IF(AND($A754&lt;&gt;"",S$9&lt;&gt;""),IF(HLOOKUP(S$9,'Feuille1-Catégories'!$C$1:$G$2,2,FALSE)="OUI",S$3,IF(HLOOKUP(S$9,'Feuille1-Catégories'!$C$1:$G$3,3,FALSE)="OUI",OFFSET(S$3,MOD(QUOTIENT(ROW()-ROW($A$20),'Feuille1-Catégories'!$B$6/S$6),S$5),0),IF(MOD($A754-1-S$10,'Feuille1-Catégories'!$F$5+1)=0,S$3,""))),"")</f>
        <v/>
      </c>
      <c r="T754" s="7" t="str">
        <f ca="1">IF(AND($A754&lt;&gt;"",T$9&lt;&gt;""),IF(HLOOKUP(T$9,'Feuille1-Catégories'!$C$1:$G$2,2,FALSE)="OUI",T$3,IF(HLOOKUP(T$9,'Feuille1-Catégories'!$C$1:$G$3,3,FALSE)="OUI",OFFSET(T$3,MOD(QUOTIENT(ROW()-ROW($A$20),'Feuille1-Catégories'!$B$6/T$6),T$5),0),IF(MOD($A754-1-T$10,'Feuille1-Catégories'!$F$5+1)=0,T$3,""))),"")</f>
        <v/>
      </c>
      <c r="U754" s="7" t="str">
        <f ca="1">IF(AND($A754&lt;&gt;"",U$9&lt;&gt;""),IF(HLOOKUP(U$9,'Feuille1-Catégories'!$C$1:$G$2,2,FALSE)="OUI",U$3,IF(HLOOKUP(U$9,'Feuille1-Catégories'!$C$1:$G$3,3,FALSE)="OUI",OFFSET(U$3,MOD(QUOTIENT(ROW()-ROW($A$20),'Feuille1-Catégories'!$B$6/U$6),U$5),0),IF(MOD($A754-1-U$10,'Feuille1-Catégories'!$F$5+1)=0,U$3,""))),"")</f>
        <v/>
      </c>
      <c r="V754" s="7" t="str">
        <f ca="1">IF(AND($A754&lt;&gt;"",V$9&lt;&gt;""),IF(HLOOKUP(V$9,'Feuille1-Catégories'!$C$1:$G$2,2,FALSE)="OUI",V$3,IF(HLOOKUP(V$9,'Feuille1-Catégories'!$C$1:$G$3,3,FALSE)="OUI",OFFSET(V$3,MOD(QUOTIENT(ROW()-ROW($A$20),'Feuille1-Catégories'!$B$6/V$6),V$5),0),IF(MOD($A754-1-V$10,'Feuille1-Catégories'!$F$5+1)=0,V$3,""))),"")</f>
        <v/>
      </c>
      <c r="W754" s="7" t="str">
        <f ca="1">IF(AND($A754&lt;&gt;"",W$9&lt;&gt;""),IF(HLOOKUP(W$9,'Feuille1-Catégories'!$C$1:$G$2,2,FALSE)="OUI",W$3,IF(HLOOKUP(W$9,'Feuille1-Catégories'!$C$1:$G$3,3,FALSE)="OUI",OFFSET(W$3,MOD(QUOTIENT(ROW()-ROW($A$20),'Feuille1-Catégories'!$B$6/W$6),W$5),0),IF(MOD($A754-1-W$10,'Feuille1-Catégories'!$F$5+1)=0,W$3,""))),"")</f>
        <v/>
      </c>
      <c r="X754" s="7" t="str">
        <f ca="1">IF(AND($A754&lt;&gt;"",X$9&lt;&gt;""),IF(HLOOKUP(X$9,'Feuille1-Catégories'!$C$1:$G$2,2,FALSE)="OUI",X$3,IF(HLOOKUP(X$9,'Feuille1-Catégories'!$C$1:$G$3,3,FALSE)="OUI",OFFSET(X$3,MOD(QUOTIENT(ROW()-ROW($A$20),'Feuille1-Catégories'!$B$6/X$6),X$5),0),IF(MOD($A754-1-X$10,'Feuille1-Catégories'!$F$5+1)=0,X$3,""))),"")</f>
        <v/>
      </c>
      <c r="Y754" s="7" t="str">
        <f ca="1">IF(AND($A754&lt;&gt;"",Y$9&lt;&gt;""),IF(HLOOKUP(Y$9,'Feuille1-Catégories'!$C$1:$G$2,2,FALSE)="OUI",Y$3,IF(HLOOKUP(Y$9,'Feuille1-Catégories'!$C$1:$G$3,3,FALSE)="OUI",OFFSET(Y$3,MOD(QUOTIENT(ROW()-ROW($A$20),'Feuille1-Catégories'!$B$6/Y$6),Y$5),0),IF(MOD($A754-1-Y$10,'Feuille1-Catégories'!$F$5+1)=0,Y$3,""))),"")</f>
        <v/>
      </c>
      <c r="Z754" s="7" t="str">
        <f ca="1">IF(AND($A754&lt;&gt;"",Z$9&lt;&gt;""),IF(HLOOKUP(Z$9,'Feuille1-Catégories'!$C$1:$G$2,2,FALSE)="OUI",Z$3,IF(HLOOKUP(Z$9,'Feuille1-Catégories'!$C$1:$G$3,3,FALSE)="OUI",OFFSET(Z$3,MOD(QUOTIENT(ROW()-ROW($A$20),'Feuille1-Catégories'!$B$6/Z$6),Z$5),0),"")),"")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55" spans="1:26" ht="17" x14ac:dyDescent="0.2">
      <c r="A755" s="21" t="str">
        <f>IF(ROW()-ROW($A$19)&gt;'Feuille1-Catégories'!$B$6,"",ROW()-ROW($A$19))</f>
        <v/>
      </c>
      <c r="B755" s="33" t="str">
        <f t="shared" si="34"/>
        <v/>
      </c>
      <c r="C755" s="10" t="str">
        <f t="shared" si="35"/>
        <v/>
      </c>
      <c r="D755" s="10" t="str">
        <f>IF('Feuille3-Coût de production'!D755&lt;&gt;"",'Feuille3-Coût de production'!D755,"")</f>
        <v/>
      </c>
      <c r="E755" s="10" t="str">
        <f t="shared" si="36"/>
        <v/>
      </c>
      <c r="F755" s="7" t="str">
        <f ca="1">IF(AND($A755&lt;&gt;"",F$9&lt;&gt;""),IF(HLOOKUP(F$9,'Feuille1-Catégories'!$C$1:$G$2,2,FALSE)="OUI",F$3,IF(HLOOKUP(F$9,'Feuille1-Catégories'!$C$1:$G$3,3,FALSE)="OUI",OFFSET(F$3,MOD(QUOTIENT(ROW()-ROW($A$20),'Feuille1-Catégories'!$B$6/F$6),F$5),0),IF(MOD($A755-1-F$10,'Feuille1-Catégories'!$F$5+1)=0,F$3,""))),"")</f>
        <v/>
      </c>
      <c r="G755" s="7" t="str">
        <f ca="1">IF(AND($A755&lt;&gt;"",G$9&lt;&gt;""),IF(HLOOKUP(G$9,'Feuille1-Catégories'!$C$1:$G$2,2,FALSE)="OUI",G$3,IF(HLOOKUP(G$9,'Feuille1-Catégories'!$C$1:$G$3,3,FALSE)="OUI",OFFSET(G$3,MOD(QUOTIENT(ROW()-ROW($A$20),'Feuille1-Catégories'!$B$6/G$6),G$5),0),IF(MOD($A755-1-G$10,'Feuille1-Catégories'!$F$5+1)=0,G$3,""))),"")</f>
        <v/>
      </c>
      <c r="H755" s="7" t="str">
        <f ca="1">IF(AND($A755&lt;&gt;"",H$9&lt;&gt;""),IF(HLOOKUP(H$9,'Feuille1-Catégories'!$C$1:$G$2,2,FALSE)="OUI",H$3,IF(HLOOKUP(H$9,'Feuille1-Catégories'!$C$1:$G$3,3,FALSE)="OUI",OFFSET(H$3,MOD(QUOTIENT(ROW()-ROW($A$20),'Feuille1-Catégories'!$B$6/H$6),H$5),0),IF(MOD($A755-1-H$10,'Feuille1-Catégories'!$F$5+1)=0,H$3,""))),"")</f>
        <v/>
      </c>
      <c r="I755" s="7" t="str">
        <f ca="1">IF(AND($A755&lt;&gt;"",I$9&lt;&gt;""),IF(HLOOKUP(I$9,'Feuille1-Catégories'!$C$1:$G$2,2,FALSE)="OUI",I$3,IF(HLOOKUP(I$9,'Feuille1-Catégories'!$C$1:$G$3,3,FALSE)="OUI",OFFSET(I$3,MOD(QUOTIENT(ROW()-ROW($A$20),'Feuille1-Catégories'!$B$6/I$6),I$5),0),IF(MOD($A755-1-I$10,'Feuille1-Catégories'!$F$5+1)=0,I$3,""))),"")</f>
        <v/>
      </c>
      <c r="J755" s="7" t="str">
        <f ca="1">IF(AND($A755&lt;&gt;"",J$9&lt;&gt;""),IF(HLOOKUP(J$9,'Feuille1-Catégories'!$C$1:$G$2,2,FALSE)="OUI",J$3,IF(HLOOKUP(J$9,'Feuille1-Catégories'!$C$1:$G$3,3,FALSE)="OUI",OFFSET(J$3,MOD(QUOTIENT(ROW()-ROW($A$20),'Feuille1-Catégories'!$B$6/J$6),J$5),0),IF(MOD($A755-1-J$10,'Feuille1-Catégories'!$F$5+1)=0,J$3,""))),"")</f>
        <v/>
      </c>
      <c r="K755" s="7" t="str">
        <f ca="1">IF(AND($A755&lt;&gt;"",K$9&lt;&gt;""),IF(HLOOKUP(K$9,'Feuille1-Catégories'!$C$1:$G$2,2,FALSE)="OUI",K$3,IF(HLOOKUP(K$9,'Feuille1-Catégories'!$C$1:$G$3,3,FALSE)="OUI",OFFSET(K$3,MOD(QUOTIENT(ROW()-ROW($A$20),'Feuille1-Catégories'!$B$6/K$6),K$5),0),IF(MOD($A755-1-K$10,'Feuille1-Catégories'!$F$5+1)=0,K$3,""))),"")</f>
        <v/>
      </c>
      <c r="L755" s="7" t="str">
        <f ca="1">IF(AND($A755&lt;&gt;"",L$9&lt;&gt;""),IF(HLOOKUP(L$9,'Feuille1-Catégories'!$C$1:$G$2,2,FALSE)="OUI",L$3,IF(HLOOKUP(L$9,'Feuille1-Catégories'!$C$1:$G$3,3,FALSE)="OUI",OFFSET(L$3,MOD(QUOTIENT(ROW()-ROW($A$20),'Feuille1-Catégories'!$B$6/L$6),L$5),0),IF(MOD($A755-1-L$10,'Feuille1-Catégories'!$F$5+1)=0,L$3,""))),"")</f>
        <v/>
      </c>
      <c r="M755" s="7" t="str">
        <f ca="1">IF(AND($A755&lt;&gt;"",M$9&lt;&gt;""),IF(HLOOKUP(M$9,'Feuille1-Catégories'!$C$1:$G$2,2,FALSE)="OUI",M$3,IF(HLOOKUP(M$9,'Feuille1-Catégories'!$C$1:$G$3,3,FALSE)="OUI",OFFSET(M$3,MOD(QUOTIENT(ROW()-ROW($A$20),'Feuille1-Catégories'!$B$6/M$6),M$5),0),IF(MOD($A755-1-M$10,'Feuille1-Catégories'!$F$5+1)=0,M$3,""))),"")</f>
        <v/>
      </c>
      <c r="N755" s="7" t="str">
        <f ca="1">IF(AND($A755&lt;&gt;"",N$9&lt;&gt;""),IF(HLOOKUP(N$9,'Feuille1-Catégories'!$C$1:$G$2,2,FALSE)="OUI",N$3,IF(HLOOKUP(N$9,'Feuille1-Catégories'!$C$1:$G$3,3,FALSE)="OUI",OFFSET(N$3,MOD(QUOTIENT(ROW()-ROW($A$20),'Feuille1-Catégories'!$B$6/N$6),N$5),0),IF(MOD($A755-1-N$10,'Feuille1-Catégories'!$F$5+1)=0,N$3,""))),"")</f>
        <v/>
      </c>
      <c r="O755" s="7" t="str">
        <f ca="1">IF(AND($A755&lt;&gt;"",O$9&lt;&gt;""),IF(HLOOKUP(O$9,'Feuille1-Catégories'!$C$1:$G$2,2,FALSE)="OUI",O$3,IF(HLOOKUP(O$9,'Feuille1-Catégories'!$C$1:$G$3,3,FALSE)="OUI",OFFSET(O$3,MOD(QUOTIENT(ROW()-ROW($A$20),'Feuille1-Catégories'!$B$6/O$6),O$5),0),IF(MOD($A755-1-O$10,'Feuille1-Catégories'!$F$5+1)=0,O$3,""))),"")</f>
        <v/>
      </c>
      <c r="P755" s="7" t="str">
        <f ca="1">IF(AND($A755&lt;&gt;"",P$9&lt;&gt;""),IF(HLOOKUP(P$9,'Feuille1-Catégories'!$C$1:$G$2,2,FALSE)="OUI",P$3,IF(HLOOKUP(P$9,'Feuille1-Catégories'!$C$1:$G$3,3,FALSE)="OUI",OFFSET(P$3,MOD(QUOTIENT(ROW()-ROW($A$20),'Feuille1-Catégories'!$B$6/P$6),P$5),0),IF(MOD($A755-1-P$10,'Feuille1-Catégories'!$F$5+1)=0,P$3,""))),"")</f>
        <v/>
      </c>
      <c r="Q755" s="7" t="str">
        <f ca="1">IF(AND($A755&lt;&gt;"",Q$9&lt;&gt;""),IF(HLOOKUP(Q$9,'Feuille1-Catégories'!$C$1:$G$2,2,FALSE)="OUI",Q$3,IF(HLOOKUP(Q$9,'Feuille1-Catégories'!$C$1:$G$3,3,FALSE)="OUI",OFFSET(Q$3,MOD(QUOTIENT(ROW()-ROW($A$20),'Feuille1-Catégories'!$B$6/Q$6),Q$5),0),IF(MOD($A755-1-Q$10,'Feuille1-Catégories'!$F$5+1)=0,Q$3,""))),"")</f>
        <v/>
      </c>
      <c r="R755" s="7" t="str">
        <f ca="1">IF(AND($A755&lt;&gt;"",R$9&lt;&gt;""),IF(HLOOKUP(R$9,'Feuille1-Catégories'!$C$1:$G$2,2,FALSE)="OUI",R$3,IF(HLOOKUP(R$9,'Feuille1-Catégories'!$C$1:$G$3,3,FALSE)="OUI",OFFSET(R$3,MOD(QUOTIENT(ROW()-ROW($A$20),'Feuille1-Catégories'!$B$6/R$6),R$5),0),IF(MOD($A755-1-R$10,'Feuille1-Catégories'!$F$5+1)=0,R$3,""))),"")</f>
        <v/>
      </c>
      <c r="S755" s="7" t="str">
        <f ca="1">IF(AND($A755&lt;&gt;"",S$9&lt;&gt;""),IF(HLOOKUP(S$9,'Feuille1-Catégories'!$C$1:$G$2,2,FALSE)="OUI",S$3,IF(HLOOKUP(S$9,'Feuille1-Catégories'!$C$1:$G$3,3,FALSE)="OUI",OFFSET(S$3,MOD(QUOTIENT(ROW()-ROW($A$20),'Feuille1-Catégories'!$B$6/S$6),S$5),0),IF(MOD($A755-1-S$10,'Feuille1-Catégories'!$F$5+1)=0,S$3,""))),"")</f>
        <v/>
      </c>
      <c r="T755" s="7" t="str">
        <f ca="1">IF(AND($A755&lt;&gt;"",T$9&lt;&gt;""),IF(HLOOKUP(T$9,'Feuille1-Catégories'!$C$1:$G$2,2,FALSE)="OUI",T$3,IF(HLOOKUP(T$9,'Feuille1-Catégories'!$C$1:$G$3,3,FALSE)="OUI",OFFSET(T$3,MOD(QUOTIENT(ROW()-ROW($A$20),'Feuille1-Catégories'!$B$6/T$6),T$5),0),IF(MOD($A755-1-T$10,'Feuille1-Catégories'!$F$5+1)=0,T$3,""))),"")</f>
        <v/>
      </c>
      <c r="U755" s="7" t="str">
        <f ca="1">IF(AND($A755&lt;&gt;"",U$9&lt;&gt;""),IF(HLOOKUP(U$9,'Feuille1-Catégories'!$C$1:$G$2,2,FALSE)="OUI",U$3,IF(HLOOKUP(U$9,'Feuille1-Catégories'!$C$1:$G$3,3,FALSE)="OUI",OFFSET(U$3,MOD(QUOTIENT(ROW()-ROW($A$20),'Feuille1-Catégories'!$B$6/U$6),U$5),0),IF(MOD($A755-1-U$10,'Feuille1-Catégories'!$F$5+1)=0,U$3,""))),"")</f>
        <v/>
      </c>
      <c r="V755" s="7" t="str">
        <f ca="1">IF(AND($A755&lt;&gt;"",V$9&lt;&gt;""),IF(HLOOKUP(V$9,'Feuille1-Catégories'!$C$1:$G$2,2,FALSE)="OUI",V$3,IF(HLOOKUP(V$9,'Feuille1-Catégories'!$C$1:$G$3,3,FALSE)="OUI",OFFSET(V$3,MOD(QUOTIENT(ROW()-ROW($A$20),'Feuille1-Catégories'!$B$6/V$6),V$5),0),IF(MOD($A755-1-V$10,'Feuille1-Catégories'!$F$5+1)=0,V$3,""))),"")</f>
        <v/>
      </c>
      <c r="W755" s="7" t="str">
        <f ca="1">IF(AND($A755&lt;&gt;"",W$9&lt;&gt;""),IF(HLOOKUP(W$9,'Feuille1-Catégories'!$C$1:$G$2,2,FALSE)="OUI",W$3,IF(HLOOKUP(W$9,'Feuille1-Catégories'!$C$1:$G$3,3,FALSE)="OUI",OFFSET(W$3,MOD(QUOTIENT(ROW()-ROW($A$20),'Feuille1-Catégories'!$B$6/W$6),W$5),0),IF(MOD($A755-1-W$10,'Feuille1-Catégories'!$F$5+1)=0,W$3,""))),"")</f>
        <v/>
      </c>
      <c r="X755" s="7" t="str">
        <f ca="1">IF(AND($A755&lt;&gt;"",X$9&lt;&gt;""),IF(HLOOKUP(X$9,'Feuille1-Catégories'!$C$1:$G$2,2,FALSE)="OUI",X$3,IF(HLOOKUP(X$9,'Feuille1-Catégories'!$C$1:$G$3,3,FALSE)="OUI",OFFSET(X$3,MOD(QUOTIENT(ROW()-ROW($A$20),'Feuille1-Catégories'!$B$6/X$6),X$5),0),IF(MOD($A755-1-X$10,'Feuille1-Catégories'!$F$5+1)=0,X$3,""))),"")</f>
        <v/>
      </c>
      <c r="Y755" s="7" t="str">
        <f ca="1">IF(AND($A755&lt;&gt;"",Y$9&lt;&gt;""),IF(HLOOKUP(Y$9,'Feuille1-Catégories'!$C$1:$G$2,2,FALSE)="OUI",Y$3,IF(HLOOKUP(Y$9,'Feuille1-Catégories'!$C$1:$G$3,3,FALSE)="OUI",OFFSET(Y$3,MOD(QUOTIENT(ROW()-ROW($A$20),'Feuille1-Catégories'!$B$6/Y$6),Y$5),0),IF(MOD($A755-1-Y$10,'Feuille1-Catégories'!$F$5+1)=0,Y$3,""))),"")</f>
        <v/>
      </c>
      <c r="Z755" s="7" t="str">
        <f ca="1">IF(AND($A755&lt;&gt;"",Z$9&lt;&gt;""),IF(HLOOKUP(Z$9,'Feuille1-Catégories'!$C$1:$G$2,2,FALSE)="OUI",Z$3,IF(HLOOKUP(Z$9,'Feuille1-Catégories'!$C$1:$G$3,3,FALSE)="OUI",OFFSET(Z$3,MOD(QUOTIENT(ROW()-ROW($A$20),'Feuille1-Catégories'!$B$6/Z$6),Z$5),0),"")),"")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56" spans="1:26" ht="17" x14ac:dyDescent="0.2">
      <c r="A756" s="21" t="str">
        <f>IF(ROW()-ROW($A$19)&gt;'Feuille1-Catégories'!$B$6,"",ROW()-ROW($A$19))</f>
        <v/>
      </c>
      <c r="B756" s="33" t="str">
        <f t="shared" si="34"/>
        <v/>
      </c>
      <c r="C756" s="10" t="str">
        <f t="shared" si="35"/>
        <v/>
      </c>
      <c r="D756" s="10" t="str">
        <f>IF('Feuille3-Coût de production'!D756&lt;&gt;"",'Feuille3-Coût de production'!D756,"")</f>
        <v/>
      </c>
      <c r="E756" s="10" t="str">
        <f t="shared" si="36"/>
        <v/>
      </c>
      <c r="F756" s="7" t="str">
        <f ca="1">IF(AND($A756&lt;&gt;"",F$9&lt;&gt;""),IF(HLOOKUP(F$9,'Feuille1-Catégories'!$C$1:$G$2,2,FALSE)="OUI",F$3,IF(HLOOKUP(F$9,'Feuille1-Catégories'!$C$1:$G$3,3,FALSE)="OUI",OFFSET(F$3,MOD(QUOTIENT(ROW()-ROW($A$20),'Feuille1-Catégories'!$B$6/F$6),F$5),0),IF(MOD($A756-1-F$10,'Feuille1-Catégories'!$F$5+1)=0,F$3,""))),"")</f>
        <v/>
      </c>
      <c r="G756" s="7" t="str">
        <f ca="1">IF(AND($A756&lt;&gt;"",G$9&lt;&gt;""),IF(HLOOKUP(G$9,'Feuille1-Catégories'!$C$1:$G$2,2,FALSE)="OUI",G$3,IF(HLOOKUP(G$9,'Feuille1-Catégories'!$C$1:$G$3,3,FALSE)="OUI",OFFSET(G$3,MOD(QUOTIENT(ROW()-ROW($A$20),'Feuille1-Catégories'!$B$6/G$6),G$5),0),IF(MOD($A756-1-G$10,'Feuille1-Catégories'!$F$5+1)=0,G$3,""))),"")</f>
        <v/>
      </c>
      <c r="H756" s="7" t="str">
        <f ca="1">IF(AND($A756&lt;&gt;"",H$9&lt;&gt;""),IF(HLOOKUP(H$9,'Feuille1-Catégories'!$C$1:$G$2,2,FALSE)="OUI",H$3,IF(HLOOKUP(H$9,'Feuille1-Catégories'!$C$1:$G$3,3,FALSE)="OUI",OFFSET(H$3,MOD(QUOTIENT(ROW()-ROW($A$20),'Feuille1-Catégories'!$B$6/H$6),H$5),0),IF(MOD($A756-1-H$10,'Feuille1-Catégories'!$F$5+1)=0,H$3,""))),"")</f>
        <v/>
      </c>
      <c r="I756" s="7" t="str">
        <f ca="1">IF(AND($A756&lt;&gt;"",I$9&lt;&gt;""),IF(HLOOKUP(I$9,'Feuille1-Catégories'!$C$1:$G$2,2,FALSE)="OUI",I$3,IF(HLOOKUP(I$9,'Feuille1-Catégories'!$C$1:$G$3,3,FALSE)="OUI",OFFSET(I$3,MOD(QUOTIENT(ROW()-ROW($A$20),'Feuille1-Catégories'!$B$6/I$6),I$5),0),IF(MOD($A756-1-I$10,'Feuille1-Catégories'!$F$5+1)=0,I$3,""))),"")</f>
        <v/>
      </c>
      <c r="J756" s="7" t="str">
        <f ca="1">IF(AND($A756&lt;&gt;"",J$9&lt;&gt;""),IF(HLOOKUP(J$9,'Feuille1-Catégories'!$C$1:$G$2,2,FALSE)="OUI",J$3,IF(HLOOKUP(J$9,'Feuille1-Catégories'!$C$1:$G$3,3,FALSE)="OUI",OFFSET(J$3,MOD(QUOTIENT(ROW()-ROW($A$20),'Feuille1-Catégories'!$B$6/J$6),J$5),0),IF(MOD($A756-1-J$10,'Feuille1-Catégories'!$F$5+1)=0,J$3,""))),"")</f>
        <v/>
      </c>
      <c r="K756" s="7" t="str">
        <f ca="1">IF(AND($A756&lt;&gt;"",K$9&lt;&gt;""),IF(HLOOKUP(K$9,'Feuille1-Catégories'!$C$1:$G$2,2,FALSE)="OUI",K$3,IF(HLOOKUP(K$9,'Feuille1-Catégories'!$C$1:$G$3,3,FALSE)="OUI",OFFSET(K$3,MOD(QUOTIENT(ROW()-ROW($A$20),'Feuille1-Catégories'!$B$6/K$6),K$5),0),IF(MOD($A756-1-K$10,'Feuille1-Catégories'!$F$5+1)=0,K$3,""))),"")</f>
        <v/>
      </c>
      <c r="L756" s="7" t="str">
        <f ca="1">IF(AND($A756&lt;&gt;"",L$9&lt;&gt;""),IF(HLOOKUP(L$9,'Feuille1-Catégories'!$C$1:$G$2,2,FALSE)="OUI",L$3,IF(HLOOKUP(L$9,'Feuille1-Catégories'!$C$1:$G$3,3,FALSE)="OUI",OFFSET(L$3,MOD(QUOTIENT(ROW()-ROW($A$20),'Feuille1-Catégories'!$B$6/L$6),L$5),0),IF(MOD($A756-1-L$10,'Feuille1-Catégories'!$F$5+1)=0,L$3,""))),"")</f>
        <v/>
      </c>
      <c r="M756" s="7" t="str">
        <f ca="1">IF(AND($A756&lt;&gt;"",M$9&lt;&gt;""),IF(HLOOKUP(M$9,'Feuille1-Catégories'!$C$1:$G$2,2,FALSE)="OUI",M$3,IF(HLOOKUP(M$9,'Feuille1-Catégories'!$C$1:$G$3,3,FALSE)="OUI",OFFSET(M$3,MOD(QUOTIENT(ROW()-ROW($A$20),'Feuille1-Catégories'!$B$6/M$6),M$5),0),IF(MOD($A756-1-M$10,'Feuille1-Catégories'!$F$5+1)=0,M$3,""))),"")</f>
        <v/>
      </c>
      <c r="N756" s="7" t="str">
        <f ca="1">IF(AND($A756&lt;&gt;"",N$9&lt;&gt;""),IF(HLOOKUP(N$9,'Feuille1-Catégories'!$C$1:$G$2,2,FALSE)="OUI",N$3,IF(HLOOKUP(N$9,'Feuille1-Catégories'!$C$1:$G$3,3,FALSE)="OUI",OFFSET(N$3,MOD(QUOTIENT(ROW()-ROW($A$20),'Feuille1-Catégories'!$B$6/N$6),N$5),0),IF(MOD($A756-1-N$10,'Feuille1-Catégories'!$F$5+1)=0,N$3,""))),"")</f>
        <v/>
      </c>
      <c r="O756" s="7" t="str">
        <f ca="1">IF(AND($A756&lt;&gt;"",O$9&lt;&gt;""),IF(HLOOKUP(O$9,'Feuille1-Catégories'!$C$1:$G$2,2,FALSE)="OUI",O$3,IF(HLOOKUP(O$9,'Feuille1-Catégories'!$C$1:$G$3,3,FALSE)="OUI",OFFSET(O$3,MOD(QUOTIENT(ROW()-ROW($A$20),'Feuille1-Catégories'!$B$6/O$6),O$5),0),IF(MOD($A756-1-O$10,'Feuille1-Catégories'!$F$5+1)=0,O$3,""))),"")</f>
        <v/>
      </c>
      <c r="P756" s="7" t="str">
        <f ca="1">IF(AND($A756&lt;&gt;"",P$9&lt;&gt;""),IF(HLOOKUP(P$9,'Feuille1-Catégories'!$C$1:$G$2,2,FALSE)="OUI",P$3,IF(HLOOKUP(P$9,'Feuille1-Catégories'!$C$1:$G$3,3,FALSE)="OUI",OFFSET(P$3,MOD(QUOTIENT(ROW()-ROW($A$20),'Feuille1-Catégories'!$B$6/P$6),P$5),0),IF(MOD($A756-1-P$10,'Feuille1-Catégories'!$F$5+1)=0,P$3,""))),"")</f>
        <v/>
      </c>
      <c r="Q756" s="7" t="str">
        <f ca="1">IF(AND($A756&lt;&gt;"",Q$9&lt;&gt;""),IF(HLOOKUP(Q$9,'Feuille1-Catégories'!$C$1:$G$2,2,FALSE)="OUI",Q$3,IF(HLOOKUP(Q$9,'Feuille1-Catégories'!$C$1:$G$3,3,FALSE)="OUI",OFFSET(Q$3,MOD(QUOTIENT(ROW()-ROW($A$20),'Feuille1-Catégories'!$B$6/Q$6),Q$5),0),IF(MOD($A756-1-Q$10,'Feuille1-Catégories'!$F$5+1)=0,Q$3,""))),"")</f>
        <v/>
      </c>
      <c r="R756" s="7" t="str">
        <f ca="1">IF(AND($A756&lt;&gt;"",R$9&lt;&gt;""),IF(HLOOKUP(R$9,'Feuille1-Catégories'!$C$1:$G$2,2,FALSE)="OUI",R$3,IF(HLOOKUP(R$9,'Feuille1-Catégories'!$C$1:$G$3,3,FALSE)="OUI",OFFSET(R$3,MOD(QUOTIENT(ROW()-ROW($A$20),'Feuille1-Catégories'!$B$6/R$6),R$5),0),IF(MOD($A756-1-R$10,'Feuille1-Catégories'!$F$5+1)=0,R$3,""))),"")</f>
        <v/>
      </c>
      <c r="S756" s="7" t="str">
        <f ca="1">IF(AND($A756&lt;&gt;"",S$9&lt;&gt;""),IF(HLOOKUP(S$9,'Feuille1-Catégories'!$C$1:$G$2,2,FALSE)="OUI",S$3,IF(HLOOKUP(S$9,'Feuille1-Catégories'!$C$1:$G$3,3,FALSE)="OUI",OFFSET(S$3,MOD(QUOTIENT(ROW()-ROW($A$20),'Feuille1-Catégories'!$B$6/S$6),S$5),0),IF(MOD($A756-1-S$10,'Feuille1-Catégories'!$F$5+1)=0,S$3,""))),"")</f>
        <v/>
      </c>
      <c r="T756" s="7" t="str">
        <f ca="1">IF(AND($A756&lt;&gt;"",T$9&lt;&gt;""),IF(HLOOKUP(T$9,'Feuille1-Catégories'!$C$1:$G$2,2,FALSE)="OUI",T$3,IF(HLOOKUP(T$9,'Feuille1-Catégories'!$C$1:$G$3,3,FALSE)="OUI",OFFSET(T$3,MOD(QUOTIENT(ROW()-ROW($A$20),'Feuille1-Catégories'!$B$6/T$6),T$5),0),IF(MOD($A756-1-T$10,'Feuille1-Catégories'!$F$5+1)=0,T$3,""))),"")</f>
        <v/>
      </c>
      <c r="U756" s="7" t="str">
        <f ca="1">IF(AND($A756&lt;&gt;"",U$9&lt;&gt;""),IF(HLOOKUP(U$9,'Feuille1-Catégories'!$C$1:$G$2,2,FALSE)="OUI",U$3,IF(HLOOKUP(U$9,'Feuille1-Catégories'!$C$1:$G$3,3,FALSE)="OUI",OFFSET(U$3,MOD(QUOTIENT(ROW()-ROW($A$20),'Feuille1-Catégories'!$B$6/U$6),U$5),0),IF(MOD($A756-1-U$10,'Feuille1-Catégories'!$F$5+1)=0,U$3,""))),"")</f>
        <v/>
      </c>
      <c r="V756" s="7" t="str">
        <f ca="1">IF(AND($A756&lt;&gt;"",V$9&lt;&gt;""),IF(HLOOKUP(V$9,'Feuille1-Catégories'!$C$1:$G$2,2,FALSE)="OUI",V$3,IF(HLOOKUP(V$9,'Feuille1-Catégories'!$C$1:$G$3,3,FALSE)="OUI",OFFSET(V$3,MOD(QUOTIENT(ROW()-ROW($A$20),'Feuille1-Catégories'!$B$6/V$6),V$5),0),IF(MOD($A756-1-V$10,'Feuille1-Catégories'!$F$5+1)=0,V$3,""))),"")</f>
        <v/>
      </c>
      <c r="W756" s="7" t="str">
        <f ca="1">IF(AND($A756&lt;&gt;"",W$9&lt;&gt;""),IF(HLOOKUP(W$9,'Feuille1-Catégories'!$C$1:$G$2,2,FALSE)="OUI",W$3,IF(HLOOKUP(W$9,'Feuille1-Catégories'!$C$1:$G$3,3,FALSE)="OUI",OFFSET(W$3,MOD(QUOTIENT(ROW()-ROW($A$20),'Feuille1-Catégories'!$B$6/W$6),W$5),0),IF(MOD($A756-1-W$10,'Feuille1-Catégories'!$F$5+1)=0,W$3,""))),"")</f>
        <v/>
      </c>
      <c r="X756" s="7" t="str">
        <f ca="1">IF(AND($A756&lt;&gt;"",X$9&lt;&gt;""),IF(HLOOKUP(X$9,'Feuille1-Catégories'!$C$1:$G$2,2,FALSE)="OUI",X$3,IF(HLOOKUP(X$9,'Feuille1-Catégories'!$C$1:$G$3,3,FALSE)="OUI",OFFSET(X$3,MOD(QUOTIENT(ROW()-ROW($A$20),'Feuille1-Catégories'!$B$6/X$6),X$5),0),IF(MOD($A756-1-X$10,'Feuille1-Catégories'!$F$5+1)=0,X$3,""))),"")</f>
        <v/>
      </c>
      <c r="Y756" s="7" t="str">
        <f ca="1">IF(AND($A756&lt;&gt;"",Y$9&lt;&gt;""),IF(HLOOKUP(Y$9,'Feuille1-Catégories'!$C$1:$G$2,2,FALSE)="OUI",Y$3,IF(HLOOKUP(Y$9,'Feuille1-Catégories'!$C$1:$G$3,3,FALSE)="OUI",OFFSET(Y$3,MOD(QUOTIENT(ROW()-ROW($A$20),'Feuille1-Catégories'!$B$6/Y$6),Y$5),0),IF(MOD($A756-1-Y$10,'Feuille1-Catégories'!$F$5+1)=0,Y$3,""))),"")</f>
        <v/>
      </c>
      <c r="Z756" s="7" t="str">
        <f ca="1">IF(AND($A756&lt;&gt;"",Z$9&lt;&gt;""),IF(HLOOKUP(Z$9,'Feuille1-Catégories'!$C$1:$G$2,2,FALSE)="OUI",Z$3,IF(HLOOKUP(Z$9,'Feuille1-Catégories'!$C$1:$G$3,3,FALSE)="OUI",OFFSET(Z$3,MOD(QUOTIENT(ROW()-ROW($A$20),'Feuille1-Catégories'!$B$6/Z$6),Z$5),0),"")),"")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57" spans="1:26" ht="17" x14ac:dyDescent="0.2">
      <c r="A757" s="21" t="str">
        <f>IF(ROW()-ROW($A$19)&gt;'Feuille1-Catégories'!$B$6,"",ROW()-ROW($A$19))</f>
        <v/>
      </c>
      <c r="B757" s="33" t="str">
        <f t="shared" si="34"/>
        <v/>
      </c>
      <c r="C757" s="10" t="str">
        <f t="shared" si="35"/>
        <v/>
      </c>
      <c r="D757" s="10" t="str">
        <f>IF('Feuille3-Coût de production'!D757&lt;&gt;"",'Feuille3-Coût de production'!D757,"")</f>
        <v/>
      </c>
      <c r="E757" s="10" t="str">
        <f t="shared" si="36"/>
        <v/>
      </c>
      <c r="F757" s="7" t="str">
        <f ca="1">IF(AND($A757&lt;&gt;"",F$9&lt;&gt;""),IF(HLOOKUP(F$9,'Feuille1-Catégories'!$C$1:$G$2,2,FALSE)="OUI",F$3,IF(HLOOKUP(F$9,'Feuille1-Catégories'!$C$1:$G$3,3,FALSE)="OUI",OFFSET(F$3,MOD(QUOTIENT(ROW()-ROW($A$20),'Feuille1-Catégories'!$B$6/F$6),F$5),0),IF(MOD($A757-1-F$10,'Feuille1-Catégories'!$F$5+1)=0,F$3,""))),"")</f>
        <v/>
      </c>
      <c r="G757" s="7" t="str">
        <f ca="1">IF(AND($A757&lt;&gt;"",G$9&lt;&gt;""),IF(HLOOKUP(G$9,'Feuille1-Catégories'!$C$1:$G$2,2,FALSE)="OUI",G$3,IF(HLOOKUP(G$9,'Feuille1-Catégories'!$C$1:$G$3,3,FALSE)="OUI",OFFSET(G$3,MOD(QUOTIENT(ROW()-ROW($A$20),'Feuille1-Catégories'!$B$6/G$6),G$5),0),IF(MOD($A757-1-G$10,'Feuille1-Catégories'!$F$5+1)=0,G$3,""))),"")</f>
        <v/>
      </c>
      <c r="H757" s="7" t="str">
        <f ca="1">IF(AND($A757&lt;&gt;"",H$9&lt;&gt;""),IF(HLOOKUP(H$9,'Feuille1-Catégories'!$C$1:$G$2,2,FALSE)="OUI",H$3,IF(HLOOKUP(H$9,'Feuille1-Catégories'!$C$1:$G$3,3,FALSE)="OUI",OFFSET(H$3,MOD(QUOTIENT(ROW()-ROW($A$20),'Feuille1-Catégories'!$B$6/H$6),H$5),0),IF(MOD($A757-1-H$10,'Feuille1-Catégories'!$F$5+1)=0,H$3,""))),"")</f>
        <v/>
      </c>
      <c r="I757" s="7" t="str">
        <f ca="1">IF(AND($A757&lt;&gt;"",I$9&lt;&gt;""),IF(HLOOKUP(I$9,'Feuille1-Catégories'!$C$1:$G$2,2,FALSE)="OUI",I$3,IF(HLOOKUP(I$9,'Feuille1-Catégories'!$C$1:$G$3,3,FALSE)="OUI",OFFSET(I$3,MOD(QUOTIENT(ROW()-ROW($A$20),'Feuille1-Catégories'!$B$6/I$6),I$5),0),IF(MOD($A757-1-I$10,'Feuille1-Catégories'!$F$5+1)=0,I$3,""))),"")</f>
        <v/>
      </c>
      <c r="J757" s="7" t="str">
        <f ca="1">IF(AND($A757&lt;&gt;"",J$9&lt;&gt;""),IF(HLOOKUP(J$9,'Feuille1-Catégories'!$C$1:$G$2,2,FALSE)="OUI",J$3,IF(HLOOKUP(J$9,'Feuille1-Catégories'!$C$1:$G$3,3,FALSE)="OUI",OFFSET(J$3,MOD(QUOTIENT(ROW()-ROW($A$20),'Feuille1-Catégories'!$B$6/J$6),J$5),0),IF(MOD($A757-1-J$10,'Feuille1-Catégories'!$F$5+1)=0,J$3,""))),"")</f>
        <v/>
      </c>
      <c r="K757" s="7" t="str">
        <f ca="1">IF(AND($A757&lt;&gt;"",K$9&lt;&gt;""),IF(HLOOKUP(K$9,'Feuille1-Catégories'!$C$1:$G$2,2,FALSE)="OUI",K$3,IF(HLOOKUP(K$9,'Feuille1-Catégories'!$C$1:$G$3,3,FALSE)="OUI",OFFSET(K$3,MOD(QUOTIENT(ROW()-ROW($A$20),'Feuille1-Catégories'!$B$6/K$6),K$5),0),IF(MOD($A757-1-K$10,'Feuille1-Catégories'!$F$5+1)=0,K$3,""))),"")</f>
        <v/>
      </c>
      <c r="L757" s="7" t="str">
        <f ca="1">IF(AND($A757&lt;&gt;"",L$9&lt;&gt;""),IF(HLOOKUP(L$9,'Feuille1-Catégories'!$C$1:$G$2,2,FALSE)="OUI",L$3,IF(HLOOKUP(L$9,'Feuille1-Catégories'!$C$1:$G$3,3,FALSE)="OUI",OFFSET(L$3,MOD(QUOTIENT(ROW()-ROW($A$20),'Feuille1-Catégories'!$B$6/L$6),L$5),0),IF(MOD($A757-1-L$10,'Feuille1-Catégories'!$F$5+1)=0,L$3,""))),"")</f>
        <v/>
      </c>
      <c r="M757" s="7" t="str">
        <f ca="1">IF(AND($A757&lt;&gt;"",M$9&lt;&gt;""),IF(HLOOKUP(M$9,'Feuille1-Catégories'!$C$1:$G$2,2,FALSE)="OUI",M$3,IF(HLOOKUP(M$9,'Feuille1-Catégories'!$C$1:$G$3,3,FALSE)="OUI",OFFSET(M$3,MOD(QUOTIENT(ROW()-ROW($A$20),'Feuille1-Catégories'!$B$6/M$6),M$5),0),IF(MOD($A757-1-M$10,'Feuille1-Catégories'!$F$5+1)=0,M$3,""))),"")</f>
        <v/>
      </c>
      <c r="N757" s="7" t="str">
        <f ca="1">IF(AND($A757&lt;&gt;"",N$9&lt;&gt;""),IF(HLOOKUP(N$9,'Feuille1-Catégories'!$C$1:$G$2,2,FALSE)="OUI",N$3,IF(HLOOKUP(N$9,'Feuille1-Catégories'!$C$1:$G$3,3,FALSE)="OUI",OFFSET(N$3,MOD(QUOTIENT(ROW()-ROW($A$20),'Feuille1-Catégories'!$B$6/N$6),N$5),0),IF(MOD($A757-1-N$10,'Feuille1-Catégories'!$F$5+1)=0,N$3,""))),"")</f>
        <v/>
      </c>
      <c r="O757" s="7" t="str">
        <f ca="1">IF(AND($A757&lt;&gt;"",O$9&lt;&gt;""),IF(HLOOKUP(O$9,'Feuille1-Catégories'!$C$1:$G$2,2,FALSE)="OUI",O$3,IF(HLOOKUP(O$9,'Feuille1-Catégories'!$C$1:$G$3,3,FALSE)="OUI",OFFSET(O$3,MOD(QUOTIENT(ROW()-ROW($A$20),'Feuille1-Catégories'!$B$6/O$6),O$5),0),IF(MOD($A757-1-O$10,'Feuille1-Catégories'!$F$5+1)=0,O$3,""))),"")</f>
        <v/>
      </c>
      <c r="P757" s="7" t="str">
        <f ca="1">IF(AND($A757&lt;&gt;"",P$9&lt;&gt;""),IF(HLOOKUP(P$9,'Feuille1-Catégories'!$C$1:$G$2,2,FALSE)="OUI",P$3,IF(HLOOKUP(P$9,'Feuille1-Catégories'!$C$1:$G$3,3,FALSE)="OUI",OFFSET(P$3,MOD(QUOTIENT(ROW()-ROW($A$20),'Feuille1-Catégories'!$B$6/P$6),P$5),0),IF(MOD($A757-1-P$10,'Feuille1-Catégories'!$F$5+1)=0,P$3,""))),"")</f>
        <v/>
      </c>
      <c r="Q757" s="7" t="str">
        <f ca="1">IF(AND($A757&lt;&gt;"",Q$9&lt;&gt;""),IF(HLOOKUP(Q$9,'Feuille1-Catégories'!$C$1:$G$2,2,FALSE)="OUI",Q$3,IF(HLOOKUP(Q$9,'Feuille1-Catégories'!$C$1:$G$3,3,FALSE)="OUI",OFFSET(Q$3,MOD(QUOTIENT(ROW()-ROW($A$20),'Feuille1-Catégories'!$B$6/Q$6),Q$5),0),IF(MOD($A757-1-Q$10,'Feuille1-Catégories'!$F$5+1)=0,Q$3,""))),"")</f>
        <v/>
      </c>
      <c r="R757" s="7" t="str">
        <f ca="1">IF(AND($A757&lt;&gt;"",R$9&lt;&gt;""),IF(HLOOKUP(R$9,'Feuille1-Catégories'!$C$1:$G$2,2,FALSE)="OUI",R$3,IF(HLOOKUP(R$9,'Feuille1-Catégories'!$C$1:$G$3,3,FALSE)="OUI",OFFSET(R$3,MOD(QUOTIENT(ROW()-ROW($A$20),'Feuille1-Catégories'!$B$6/R$6),R$5),0),IF(MOD($A757-1-R$10,'Feuille1-Catégories'!$F$5+1)=0,R$3,""))),"")</f>
        <v/>
      </c>
      <c r="S757" s="7" t="str">
        <f ca="1">IF(AND($A757&lt;&gt;"",S$9&lt;&gt;""),IF(HLOOKUP(S$9,'Feuille1-Catégories'!$C$1:$G$2,2,FALSE)="OUI",S$3,IF(HLOOKUP(S$9,'Feuille1-Catégories'!$C$1:$G$3,3,FALSE)="OUI",OFFSET(S$3,MOD(QUOTIENT(ROW()-ROW($A$20),'Feuille1-Catégories'!$B$6/S$6),S$5),0),IF(MOD($A757-1-S$10,'Feuille1-Catégories'!$F$5+1)=0,S$3,""))),"")</f>
        <v/>
      </c>
      <c r="T757" s="7" t="str">
        <f ca="1">IF(AND($A757&lt;&gt;"",T$9&lt;&gt;""),IF(HLOOKUP(T$9,'Feuille1-Catégories'!$C$1:$G$2,2,FALSE)="OUI",T$3,IF(HLOOKUP(T$9,'Feuille1-Catégories'!$C$1:$G$3,3,FALSE)="OUI",OFFSET(T$3,MOD(QUOTIENT(ROW()-ROW($A$20),'Feuille1-Catégories'!$B$6/T$6),T$5),0),IF(MOD($A757-1-T$10,'Feuille1-Catégories'!$F$5+1)=0,T$3,""))),"")</f>
        <v/>
      </c>
      <c r="U757" s="7" t="str">
        <f ca="1">IF(AND($A757&lt;&gt;"",U$9&lt;&gt;""),IF(HLOOKUP(U$9,'Feuille1-Catégories'!$C$1:$G$2,2,FALSE)="OUI",U$3,IF(HLOOKUP(U$9,'Feuille1-Catégories'!$C$1:$G$3,3,FALSE)="OUI",OFFSET(U$3,MOD(QUOTIENT(ROW()-ROW($A$20),'Feuille1-Catégories'!$B$6/U$6),U$5),0),IF(MOD($A757-1-U$10,'Feuille1-Catégories'!$F$5+1)=0,U$3,""))),"")</f>
        <v/>
      </c>
      <c r="V757" s="7" t="str">
        <f ca="1">IF(AND($A757&lt;&gt;"",V$9&lt;&gt;""),IF(HLOOKUP(V$9,'Feuille1-Catégories'!$C$1:$G$2,2,FALSE)="OUI",V$3,IF(HLOOKUP(V$9,'Feuille1-Catégories'!$C$1:$G$3,3,FALSE)="OUI",OFFSET(V$3,MOD(QUOTIENT(ROW()-ROW($A$20),'Feuille1-Catégories'!$B$6/V$6),V$5),0),IF(MOD($A757-1-V$10,'Feuille1-Catégories'!$F$5+1)=0,V$3,""))),"")</f>
        <v/>
      </c>
      <c r="W757" s="7" t="str">
        <f ca="1">IF(AND($A757&lt;&gt;"",W$9&lt;&gt;""),IF(HLOOKUP(W$9,'Feuille1-Catégories'!$C$1:$G$2,2,FALSE)="OUI",W$3,IF(HLOOKUP(W$9,'Feuille1-Catégories'!$C$1:$G$3,3,FALSE)="OUI",OFFSET(W$3,MOD(QUOTIENT(ROW()-ROW($A$20),'Feuille1-Catégories'!$B$6/W$6),W$5),0),IF(MOD($A757-1-W$10,'Feuille1-Catégories'!$F$5+1)=0,W$3,""))),"")</f>
        <v/>
      </c>
      <c r="X757" s="7" t="str">
        <f ca="1">IF(AND($A757&lt;&gt;"",X$9&lt;&gt;""),IF(HLOOKUP(X$9,'Feuille1-Catégories'!$C$1:$G$2,2,FALSE)="OUI",X$3,IF(HLOOKUP(X$9,'Feuille1-Catégories'!$C$1:$G$3,3,FALSE)="OUI",OFFSET(X$3,MOD(QUOTIENT(ROW()-ROW($A$20),'Feuille1-Catégories'!$B$6/X$6),X$5),0),IF(MOD($A757-1-X$10,'Feuille1-Catégories'!$F$5+1)=0,X$3,""))),"")</f>
        <v/>
      </c>
      <c r="Y757" s="7" t="str">
        <f ca="1">IF(AND($A757&lt;&gt;"",Y$9&lt;&gt;""),IF(HLOOKUP(Y$9,'Feuille1-Catégories'!$C$1:$G$2,2,FALSE)="OUI",Y$3,IF(HLOOKUP(Y$9,'Feuille1-Catégories'!$C$1:$G$3,3,FALSE)="OUI",OFFSET(Y$3,MOD(QUOTIENT(ROW()-ROW($A$20),'Feuille1-Catégories'!$B$6/Y$6),Y$5),0),IF(MOD($A757-1-Y$10,'Feuille1-Catégories'!$F$5+1)=0,Y$3,""))),"")</f>
        <v/>
      </c>
      <c r="Z757" s="7" t="str">
        <f ca="1">IF(AND($A757&lt;&gt;"",Z$9&lt;&gt;""),IF(HLOOKUP(Z$9,'Feuille1-Catégories'!$C$1:$G$2,2,FALSE)="OUI",Z$3,IF(HLOOKUP(Z$9,'Feuille1-Catégories'!$C$1:$G$3,3,FALSE)="OUI",OFFSET(Z$3,MOD(QUOTIENT(ROW()-ROW($A$20),'Feuille1-Catégories'!$B$6/Z$6),Z$5),0),"")),"")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58" spans="1:26" ht="17" x14ac:dyDescent="0.2">
      <c r="A758" s="21" t="str">
        <f>IF(ROW()-ROW($A$19)&gt;'Feuille1-Catégories'!$B$6,"",ROW()-ROW($A$19))</f>
        <v/>
      </c>
      <c r="B758" s="33" t="str">
        <f t="shared" si="34"/>
        <v/>
      </c>
      <c r="C758" s="10" t="str">
        <f t="shared" si="35"/>
        <v/>
      </c>
      <c r="D758" s="10" t="str">
        <f>IF('Feuille3-Coût de production'!D758&lt;&gt;"",'Feuille3-Coût de production'!D758,"")</f>
        <v/>
      </c>
      <c r="E758" s="10" t="str">
        <f t="shared" si="36"/>
        <v/>
      </c>
      <c r="F758" s="7" t="str">
        <f ca="1">IF(AND($A758&lt;&gt;"",F$9&lt;&gt;""),IF(HLOOKUP(F$9,'Feuille1-Catégories'!$C$1:$G$2,2,FALSE)="OUI",F$3,IF(HLOOKUP(F$9,'Feuille1-Catégories'!$C$1:$G$3,3,FALSE)="OUI",OFFSET(F$3,MOD(QUOTIENT(ROW()-ROW($A$20),'Feuille1-Catégories'!$B$6/F$6),F$5),0),IF(MOD($A758-1-F$10,'Feuille1-Catégories'!$F$5+1)=0,F$3,""))),"")</f>
        <v/>
      </c>
      <c r="G758" s="7" t="str">
        <f ca="1">IF(AND($A758&lt;&gt;"",G$9&lt;&gt;""),IF(HLOOKUP(G$9,'Feuille1-Catégories'!$C$1:$G$2,2,FALSE)="OUI",G$3,IF(HLOOKUP(G$9,'Feuille1-Catégories'!$C$1:$G$3,3,FALSE)="OUI",OFFSET(G$3,MOD(QUOTIENT(ROW()-ROW($A$20),'Feuille1-Catégories'!$B$6/G$6),G$5),0),IF(MOD($A758-1-G$10,'Feuille1-Catégories'!$F$5+1)=0,G$3,""))),"")</f>
        <v/>
      </c>
      <c r="H758" s="7" t="str">
        <f ca="1">IF(AND($A758&lt;&gt;"",H$9&lt;&gt;""),IF(HLOOKUP(H$9,'Feuille1-Catégories'!$C$1:$G$2,2,FALSE)="OUI",H$3,IF(HLOOKUP(H$9,'Feuille1-Catégories'!$C$1:$G$3,3,FALSE)="OUI",OFFSET(H$3,MOD(QUOTIENT(ROW()-ROW($A$20),'Feuille1-Catégories'!$B$6/H$6),H$5),0),IF(MOD($A758-1-H$10,'Feuille1-Catégories'!$F$5+1)=0,H$3,""))),"")</f>
        <v/>
      </c>
      <c r="I758" s="7" t="str">
        <f ca="1">IF(AND($A758&lt;&gt;"",I$9&lt;&gt;""),IF(HLOOKUP(I$9,'Feuille1-Catégories'!$C$1:$G$2,2,FALSE)="OUI",I$3,IF(HLOOKUP(I$9,'Feuille1-Catégories'!$C$1:$G$3,3,FALSE)="OUI",OFFSET(I$3,MOD(QUOTIENT(ROW()-ROW($A$20),'Feuille1-Catégories'!$B$6/I$6),I$5),0),IF(MOD($A758-1-I$10,'Feuille1-Catégories'!$F$5+1)=0,I$3,""))),"")</f>
        <v/>
      </c>
      <c r="J758" s="7" t="str">
        <f ca="1">IF(AND($A758&lt;&gt;"",J$9&lt;&gt;""),IF(HLOOKUP(J$9,'Feuille1-Catégories'!$C$1:$G$2,2,FALSE)="OUI",J$3,IF(HLOOKUP(J$9,'Feuille1-Catégories'!$C$1:$G$3,3,FALSE)="OUI",OFFSET(J$3,MOD(QUOTIENT(ROW()-ROW($A$20),'Feuille1-Catégories'!$B$6/J$6),J$5),0),IF(MOD($A758-1-J$10,'Feuille1-Catégories'!$F$5+1)=0,J$3,""))),"")</f>
        <v/>
      </c>
      <c r="K758" s="7" t="str">
        <f ca="1">IF(AND($A758&lt;&gt;"",K$9&lt;&gt;""),IF(HLOOKUP(K$9,'Feuille1-Catégories'!$C$1:$G$2,2,FALSE)="OUI",K$3,IF(HLOOKUP(K$9,'Feuille1-Catégories'!$C$1:$G$3,3,FALSE)="OUI",OFFSET(K$3,MOD(QUOTIENT(ROW()-ROW($A$20),'Feuille1-Catégories'!$B$6/K$6),K$5),0),IF(MOD($A758-1-K$10,'Feuille1-Catégories'!$F$5+1)=0,K$3,""))),"")</f>
        <v/>
      </c>
      <c r="L758" s="7" t="str">
        <f ca="1">IF(AND($A758&lt;&gt;"",L$9&lt;&gt;""),IF(HLOOKUP(L$9,'Feuille1-Catégories'!$C$1:$G$2,2,FALSE)="OUI",L$3,IF(HLOOKUP(L$9,'Feuille1-Catégories'!$C$1:$G$3,3,FALSE)="OUI",OFFSET(L$3,MOD(QUOTIENT(ROW()-ROW($A$20),'Feuille1-Catégories'!$B$6/L$6),L$5),0),IF(MOD($A758-1-L$10,'Feuille1-Catégories'!$F$5+1)=0,L$3,""))),"")</f>
        <v/>
      </c>
      <c r="M758" s="7" t="str">
        <f ca="1">IF(AND($A758&lt;&gt;"",M$9&lt;&gt;""),IF(HLOOKUP(M$9,'Feuille1-Catégories'!$C$1:$G$2,2,FALSE)="OUI",M$3,IF(HLOOKUP(M$9,'Feuille1-Catégories'!$C$1:$G$3,3,FALSE)="OUI",OFFSET(M$3,MOD(QUOTIENT(ROW()-ROW($A$20),'Feuille1-Catégories'!$B$6/M$6),M$5),0),IF(MOD($A758-1-M$10,'Feuille1-Catégories'!$F$5+1)=0,M$3,""))),"")</f>
        <v/>
      </c>
      <c r="N758" s="7" t="str">
        <f ca="1">IF(AND($A758&lt;&gt;"",N$9&lt;&gt;""),IF(HLOOKUP(N$9,'Feuille1-Catégories'!$C$1:$G$2,2,FALSE)="OUI",N$3,IF(HLOOKUP(N$9,'Feuille1-Catégories'!$C$1:$G$3,3,FALSE)="OUI",OFFSET(N$3,MOD(QUOTIENT(ROW()-ROW($A$20),'Feuille1-Catégories'!$B$6/N$6),N$5),0),IF(MOD($A758-1-N$10,'Feuille1-Catégories'!$F$5+1)=0,N$3,""))),"")</f>
        <v/>
      </c>
      <c r="O758" s="7" t="str">
        <f ca="1">IF(AND($A758&lt;&gt;"",O$9&lt;&gt;""),IF(HLOOKUP(O$9,'Feuille1-Catégories'!$C$1:$G$2,2,FALSE)="OUI",O$3,IF(HLOOKUP(O$9,'Feuille1-Catégories'!$C$1:$G$3,3,FALSE)="OUI",OFFSET(O$3,MOD(QUOTIENT(ROW()-ROW($A$20),'Feuille1-Catégories'!$B$6/O$6),O$5),0),IF(MOD($A758-1-O$10,'Feuille1-Catégories'!$F$5+1)=0,O$3,""))),"")</f>
        <v/>
      </c>
      <c r="P758" s="7" t="str">
        <f ca="1">IF(AND($A758&lt;&gt;"",P$9&lt;&gt;""),IF(HLOOKUP(P$9,'Feuille1-Catégories'!$C$1:$G$2,2,FALSE)="OUI",P$3,IF(HLOOKUP(P$9,'Feuille1-Catégories'!$C$1:$G$3,3,FALSE)="OUI",OFFSET(P$3,MOD(QUOTIENT(ROW()-ROW($A$20),'Feuille1-Catégories'!$B$6/P$6),P$5),0),IF(MOD($A758-1-P$10,'Feuille1-Catégories'!$F$5+1)=0,P$3,""))),"")</f>
        <v/>
      </c>
      <c r="Q758" s="7" t="str">
        <f ca="1">IF(AND($A758&lt;&gt;"",Q$9&lt;&gt;""),IF(HLOOKUP(Q$9,'Feuille1-Catégories'!$C$1:$G$2,2,FALSE)="OUI",Q$3,IF(HLOOKUP(Q$9,'Feuille1-Catégories'!$C$1:$G$3,3,FALSE)="OUI",OFFSET(Q$3,MOD(QUOTIENT(ROW()-ROW($A$20),'Feuille1-Catégories'!$B$6/Q$6),Q$5),0),IF(MOD($A758-1-Q$10,'Feuille1-Catégories'!$F$5+1)=0,Q$3,""))),"")</f>
        <v/>
      </c>
      <c r="R758" s="7" t="str">
        <f ca="1">IF(AND($A758&lt;&gt;"",R$9&lt;&gt;""),IF(HLOOKUP(R$9,'Feuille1-Catégories'!$C$1:$G$2,2,FALSE)="OUI",R$3,IF(HLOOKUP(R$9,'Feuille1-Catégories'!$C$1:$G$3,3,FALSE)="OUI",OFFSET(R$3,MOD(QUOTIENT(ROW()-ROW($A$20),'Feuille1-Catégories'!$B$6/R$6),R$5),0),IF(MOD($A758-1-R$10,'Feuille1-Catégories'!$F$5+1)=0,R$3,""))),"")</f>
        <v/>
      </c>
      <c r="S758" s="7" t="str">
        <f ca="1">IF(AND($A758&lt;&gt;"",S$9&lt;&gt;""),IF(HLOOKUP(S$9,'Feuille1-Catégories'!$C$1:$G$2,2,FALSE)="OUI",S$3,IF(HLOOKUP(S$9,'Feuille1-Catégories'!$C$1:$G$3,3,FALSE)="OUI",OFFSET(S$3,MOD(QUOTIENT(ROW()-ROW($A$20),'Feuille1-Catégories'!$B$6/S$6),S$5),0),IF(MOD($A758-1-S$10,'Feuille1-Catégories'!$F$5+1)=0,S$3,""))),"")</f>
        <v/>
      </c>
      <c r="T758" s="7" t="str">
        <f ca="1">IF(AND($A758&lt;&gt;"",T$9&lt;&gt;""),IF(HLOOKUP(T$9,'Feuille1-Catégories'!$C$1:$G$2,2,FALSE)="OUI",T$3,IF(HLOOKUP(T$9,'Feuille1-Catégories'!$C$1:$G$3,3,FALSE)="OUI",OFFSET(T$3,MOD(QUOTIENT(ROW()-ROW($A$20),'Feuille1-Catégories'!$B$6/T$6),T$5),0),IF(MOD($A758-1-T$10,'Feuille1-Catégories'!$F$5+1)=0,T$3,""))),"")</f>
        <v/>
      </c>
      <c r="U758" s="7" t="str">
        <f ca="1">IF(AND($A758&lt;&gt;"",U$9&lt;&gt;""),IF(HLOOKUP(U$9,'Feuille1-Catégories'!$C$1:$G$2,2,FALSE)="OUI",U$3,IF(HLOOKUP(U$9,'Feuille1-Catégories'!$C$1:$G$3,3,FALSE)="OUI",OFFSET(U$3,MOD(QUOTIENT(ROW()-ROW($A$20),'Feuille1-Catégories'!$B$6/U$6),U$5),0),IF(MOD($A758-1-U$10,'Feuille1-Catégories'!$F$5+1)=0,U$3,""))),"")</f>
        <v/>
      </c>
      <c r="V758" s="7" t="str">
        <f ca="1">IF(AND($A758&lt;&gt;"",V$9&lt;&gt;""),IF(HLOOKUP(V$9,'Feuille1-Catégories'!$C$1:$G$2,2,FALSE)="OUI",V$3,IF(HLOOKUP(V$9,'Feuille1-Catégories'!$C$1:$G$3,3,FALSE)="OUI",OFFSET(V$3,MOD(QUOTIENT(ROW()-ROW($A$20),'Feuille1-Catégories'!$B$6/V$6),V$5),0),IF(MOD($A758-1-V$10,'Feuille1-Catégories'!$F$5+1)=0,V$3,""))),"")</f>
        <v/>
      </c>
      <c r="W758" s="7" t="str">
        <f ca="1">IF(AND($A758&lt;&gt;"",W$9&lt;&gt;""),IF(HLOOKUP(W$9,'Feuille1-Catégories'!$C$1:$G$2,2,FALSE)="OUI",W$3,IF(HLOOKUP(W$9,'Feuille1-Catégories'!$C$1:$G$3,3,FALSE)="OUI",OFFSET(W$3,MOD(QUOTIENT(ROW()-ROW($A$20),'Feuille1-Catégories'!$B$6/W$6),W$5),0),IF(MOD($A758-1-W$10,'Feuille1-Catégories'!$F$5+1)=0,W$3,""))),"")</f>
        <v/>
      </c>
      <c r="X758" s="7" t="str">
        <f ca="1">IF(AND($A758&lt;&gt;"",X$9&lt;&gt;""),IF(HLOOKUP(X$9,'Feuille1-Catégories'!$C$1:$G$2,2,FALSE)="OUI",X$3,IF(HLOOKUP(X$9,'Feuille1-Catégories'!$C$1:$G$3,3,FALSE)="OUI",OFFSET(X$3,MOD(QUOTIENT(ROW()-ROW($A$20),'Feuille1-Catégories'!$B$6/X$6),X$5),0),IF(MOD($A758-1-X$10,'Feuille1-Catégories'!$F$5+1)=0,X$3,""))),"")</f>
        <v/>
      </c>
      <c r="Y758" s="7" t="str">
        <f ca="1">IF(AND($A758&lt;&gt;"",Y$9&lt;&gt;""),IF(HLOOKUP(Y$9,'Feuille1-Catégories'!$C$1:$G$2,2,FALSE)="OUI",Y$3,IF(HLOOKUP(Y$9,'Feuille1-Catégories'!$C$1:$G$3,3,FALSE)="OUI",OFFSET(Y$3,MOD(QUOTIENT(ROW()-ROW($A$20),'Feuille1-Catégories'!$B$6/Y$6),Y$5),0),IF(MOD($A758-1-Y$10,'Feuille1-Catégories'!$F$5+1)=0,Y$3,""))),"")</f>
        <v/>
      </c>
      <c r="Z758" s="7" t="str">
        <f ca="1">IF(AND($A758&lt;&gt;"",Z$9&lt;&gt;""),IF(HLOOKUP(Z$9,'Feuille1-Catégories'!$C$1:$G$2,2,FALSE)="OUI",Z$3,IF(HLOOKUP(Z$9,'Feuille1-Catégories'!$C$1:$G$3,3,FALSE)="OUI",OFFSET(Z$3,MOD(QUOTIENT(ROW()-ROW($A$20),'Feuille1-Catégories'!$B$6/Z$6),Z$5),0),"")),"")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59" spans="1:26" ht="17" x14ac:dyDescent="0.2">
      <c r="A759" s="21" t="str">
        <f>IF(ROW()-ROW($A$19)&gt;'Feuille1-Catégories'!$B$6,"",ROW()-ROW($A$19))</f>
        <v/>
      </c>
      <c r="B759" s="33" t="str">
        <f t="shared" si="34"/>
        <v/>
      </c>
      <c r="C759" s="10" t="str">
        <f t="shared" si="35"/>
        <v/>
      </c>
      <c r="D759" s="10" t="str">
        <f>IF('Feuille3-Coût de production'!D759&lt;&gt;"",'Feuille3-Coût de production'!D759,"")</f>
        <v/>
      </c>
      <c r="E759" s="10" t="str">
        <f t="shared" si="36"/>
        <v/>
      </c>
      <c r="F759" s="7" t="str">
        <f ca="1">IF(AND($A759&lt;&gt;"",F$9&lt;&gt;""),IF(HLOOKUP(F$9,'Feuille1-Catégories'!$C$1:$G$2,2,FALSE)="OUI",F$3,IF(HLOOKUP(F$9,'Feuille1-Catégories'!$C$1:$G$3,3,FALSE)="OUI",OFFSET(F$3,MOD(QUOTIENT(ROW()-ROW($A$20),'Feuille1-Catégories'!$B$6/F$6),F$5),0),IF(MOD($A759-1-F$10,'Feuille1-Catégories'!$F$5+1)=0,F$3,""))),"")</f>
        <v/>
      </c>
      <c r="G759" s="7" t="str">
        <f ca="1">IF(AND($A759&lt;&gt;"",G$9&lt;&gt;""),IF(HLOOKUP(G$9,'Feuille1-Catégories'!$C$1:$G$2,2,FALSE)="OUI",G$3,IF(HLOOKUP(G$9,'Feuille1-Catégories'!$C$1:$G$3,3,FALSE)="OUI",OFFSET(G$3,MOD(QUOTIENT(ROW()-ROW($A$20),'Feuille1-Catégories'!$B$6/G$6),G$5),0),IF(MOD($A759-1-G$10,'Feuille1-Catégories'!$F$5+1)=0,G$3,""))),"")</f>
        <v/>
      </c>
      <c r="H759" s="7" t="str">
        <f ca="1">IF(AND($A759&lt;&gt;"",H$9&lt;&gt;""),IF(HLOOKUP(H$9,'Feuille1-Catégories'!$C$1:$G$2,2,FALSE)="OUI",H$3,IF(HLOOKUP(H$9,'Feuille1-Catégories'!$C$1:$G$3,3,FALSE)="OUI",OFFSET(H$3,MOD(QUOTIENT(ROW()-ROW($A$20),'Feuille1-Catégories'!$B$6/H$6),H$5),0),IF(MOD($A759-1-H$10,'Feuille1-Catégories'!$F$5+1)=0,H$3,""))),"")</f>
        <v/>
      </c>
      <c r="I759" s="7" t="str">
        <f ca="1">IF(AND($A759&lt;&gt;"",I$9&lt;&gt;""),IF(HLOOKUP(I$9,'Feuille1-Catégories'!$C$1:$G$2,2,FALSE)="OUI",I$3,IF(HLOOKUP(I$9,'Feuille1-Catégories'!$C$1:$G$3,3,FALSE)="OUI",OFFSET(I$3,MOD(QUOTIENT(ROW()-ROW($A$20),'Feuille1-Catégories'!$B$6/I$6),I$5),0),IF(MOD($A759-1-I$10,'Feuille1-Catégories'!$F$5+1)=0,I$3,""))),"")</f>
        <v/>
      </c>
      <c r="J759" s="7" t="str">
        <f ca="1">IF(AND($A759&lt;&gt;"",J$9&lt;&gt;""),IF(HLOOKUP(J$9,'Feuille1-Catégories'!$C$1:$G$2,2,FALSE)="OUI",J$3,IF(HLOOKUP(J$9,'Feuille1-Catégories'!$C$1:$G$3,3,FALSE)="OUI",OFFSET(J$3,MOD(QUOTIENT(ROW()-ROW($A$20),'Feuille1-Catégories'!$B$6/J$6),J$5),0),IF(MOD($A759-1-J$10,'Feuille1-Catégories'!$F$5+1)=0,J$3,""))),"")</f>
        <v/>
      </c>
      <c r="K759" s="7" t="str">
        <f ca="1">IF(AND($A759&lt;&gt;"",K$9&lt;&gt;""),IF(HLOOKUP(K$9,'Feuille1-Catégories'!$C$1:$G$2,2,FALSE)="OUI",K$3,IF(HLOOKUP(K$9,'Feuille1-Catégories'!$C$1:$G$3,3,FALSE)="OUI",OFFSET(K$3,MOD(QUOTIENT(ROW()-ROW($A$20),'Feuille1-Catégories'!$B$6/K$6),K$5),0),IF(MOD($A759-1-K$10,'Feuille1-Catégories'!$F$5+1)=0,K$3,""))),"")</f>
        <v/>
      </c>
      <c r="L759" s="7" t="str">
        <f ca="1">IF(AND($A759&lt;&gt;"",L$9&lt;&gt;""),IF(HLOOKUP(L$9,'Feuille1-Catégories'!$C$1:$G$2,2,FALSE)="OUI",L$3,IF(HLOOKUP(L$9,'Feuille1-Catégories'!$C$1:$G$3,3,FALSE)="OUI",OFFSET(L$3,MOD(QUOTIENT(ROW()-ROW($A$20),'Feuille1-Catégories'!$B$6/L$6),L$5),0),IF(MOD($A759-1-L$10,'Feuille1-Catégories'!$F$5+1)=0,L$3,""))),"")</f>
        <v/>
      </c>
      <c r="M759" s="7" t="str">
        <f ca="1">IF(AND($A759&lt;&gt;"",M$9&lt;&gt;""),IF(HLOOKUP(M$9,'Feuille1-Catégories'!$C$1:$G$2,2,FALSE)="OUI",M$3,IF(HLOOKUP(M$9,'Feuille1-Catégories'!$C$1:$G$3,3,FALSE)="OUI",OFFSET(M$3,MOD(QUOTIENT(ROW()-ROW($A$20),'Feuille1-Catégories'!$B$6/M$6),M$5),0),IF(MOD($A759-1-M$10,'Feuille1-Catégories'!$F$5+1)=0,M$3,""))),"")</f>
        <v/>
      </c>
      <c r="N759" s="7" t="str">
        <f ca="1">IF(AND($A759&lt;&gt;"",N$9&lt;&gt;""),IF(HLOOKUP(N$9,'Feuille1-Catégories'!$C$1:$G$2,2,FALSE)="OUI",N$3,IF(HLOOKUP(N$9,'Feuille1-Catégories'!$C$1:$G$3,3,FALSE)="OUI",OFFSET(N$3,MOD(QUOTIENT(ROW()-ROW($A$20),'Feuille1-Catégories'!$B$6/N$6),N$5),0),IF(MOD($A759-1-N$10,'Feuille1-Catégories'!$F$5+1)=0,N$3,""))),"")</f>
        <v/>
      </c>
      <c r="O759" s="7" t="str">
        <f ca="1">IF(AND($A759&lt;&gt;"",O$9&lt;&gt;""),IF(HLOOKUP(O$9,'Feuille1-Catégories'!$C$1:$G$2,2,FALSE)="OUI",O$3,IF(HLOOKUP(O$9,'Feuille1-Catégories'!$C$1:$G$3,3,FALSE)="OUI",OFFSET(O$3,MOD(QUOTIENT(ROW()-ROW($A$20),'Feuille1-Catégories'!$B$6/O$6),O$5),0),IF(MOD($A759-1-O$10,'Feuille1-Catégories'!$F$5+1)=0,O$3,""))),"")</f>
        <v/>
      </c>
      <c r="P759" s="7" t="str">
        <f ca="1">IF(AND($A759&lt;&gt;"",P$9&lt;&gt;""),IF(HLOOKUP(P$9,'Feuille1-Catégories'!$C$1:$G$2,2,FALSE)="OUI",P$3,IF(HLOOKUP(P$9,'Feuille1-Catégories'!$C$1:$G$3,3,FALSE)="OUI",OFFSET(P$3,MOD(QUOTIENT(ROW()-ROW($A$20),'Feuille1-Catégories'!$B$6/P$6),P$5),0),IF(MOD($A759-1-P$10,'Feuille1-Catégories'!$F$5+1)=0,P$3,""))),"")</f>
        <v/>
      </c>
      <c r="Q759" s="7" t="str">
        <f ca="1">IF(AND($A759&lt;&gt;"",Q$9&lt;&gt;""),IF(HLOOKUP(Q$9,'Feuille1-Catégories'!$C$1:$G$2,2,FALSE)="OUI",Q$3,IF(HLOOKUP(Q$9,'Feuille1-Catégories'!$C$1:$G$3,3,FALSE)="OUI",OFFSET(Q$3,MOD(QUOTIENT(ROW()-ROW($A$20),'Feuille1-Catégories'!$B$6/Q$6),Q$5),0),IF(MOD($A759-1-Q$10,'Feuille1-Catégories'!$F$5+1)=0,Q$3,""))),"")</f>
        <v/>
      </c>
      <c r="R759" s="7" t="str">
        <f ca="1">IF(AND($A759&lt;&gt;"",R$9&lt;&gt;""),IF(HLOOKUP(R$9,'Feuille1-Catégories'!$C$1:$G$2,2,FALSE)="OUI",R$3,IF(HLOOKUP(R$9,'Feuille1-Catégories'!$C$1:$G$3,3,FALSE)="OUI",OFFSET(R$3,MOD(QUOTIENT(ROW()-ROW($A$20),'Feuille1-Catégories'!$B$6/R$6),R$5),0),IF(MOD($A759-1-R$10,'Feuille1-Catégories'!$F$5+1)=0,R$3,""))),"")</f>
        <v/>
      </c>
      <c r="S759" s="7" t="str">
        <f ca="1">IF(AND($A759&lt;&gt;"",S$9&lt;&gt;""),IF(HLOOKUP(S$9,'Feuille1-Catégories'!$C$1:$G$2,2,FALSE)="OUI",S$3,IF(HLOOKUP(S$9,'Feuille1-Catégories'!$C$1:$G$3,3,FALSE)="OUI",OFFSET(S$3,MOD(QUOTIENT(ROW()-ROW($A$20),'Feuille1-Catégories'!$B$6/S$6),S$5),0),IF(MOD($A759-1-S$10,'Feuille1-Catégories'!$F$5+1)=0,S$3,""))),"")</f>
        <v/>
      </c>
      <c r="T759" s="7" t="str">
        <f ca="1">IF(AND($A759&lt;&gt;"",T$9&lt;&gt;""),IF(HLOOKUP(T$9,'Feuille1-Catégories'!$C$1:$G$2,2,FALSE)="OUI",T$3,IF(HLOOKUP(T$9,'Feuille1-Catégories'!$C$1:$G$3,3,FALSE)="OUI",OFFSET(T$3,MOD(QUOTIENT(ROW()-ROW($A$20),'Feuille1-Catégories'!$B$6/T$6),T$5),0),IF(MOD($A759-1-T$10,'Feuille1-Catégories'!$F$5+1)=0,T$3,""))),"")</f>
        <v/>
      </c>
      <c r="U759" s="7" t="str">
        <f ca="1">IF(AND($A759&lt;&gt;"",U$9&lt;&gt;""),IF(HLOOKUP(U$9,'Feuille1-Catégories'!$C$1:$G$2,2,FALSE)="OUI",U$3,IF(HLOOKUP(U$9,'Feuille1-Catégories'!$C$1:$G$3,3,FALSE)="OUI",OFFSET(U$3,MOD(QUOTIENT(ROW()-ROW($A$20),'Feuille1-Catégories'!$B$6/U$6),U$5),0),IF(MOD($A759-1-U$10,'Feuille1-Catégories'!$F$5+1)=0,U$3,""))),"")</f>
        <v/>
      </c>
      <c r="V759" s="7" t="str">
        <f ca="1">IF(AND($A759&lt;&gt;"",V$9&lt;&gt;""),IF(HLOOKUP(V$9,'Feuille1-Catégories'!$C$1:$G$2,2,FALSE)="OUI",V$3,IF(HLOOKUP(V$9,'Feuille1-Catégories'!$C$1:$G$3,3,FALSE)="OUI",OFFSET(V$3,MOD(QUOTIENT(ROW()-ROW($A$20),'Feuille1-Catégories'!$B$6/V$6),V$5),0),IF(MOD($A759-1-V$10,'Feuille1-Catégories'!$F$5+1)=0,V$3,""))),"")</f>
        <v/>
      </c>
      <c r="W759" s="7" t="str">
        <f ca="1">IF(AND($A759&lt;&gt;"",W$9&lt;&gt;""),IF(HLOOKUP(W$9,'Feuille1-Catégories'!$C$1:$G$2,2,FALSE)="OUI",W$3,IF(HLOOKUP(W$9,'Feuille1-Catégories'!$C$1:$G$3,3,FALSE)="OUI",OFFSET(W$3,MOD(QUOTIENT(ROW()-ROW($A$20),'Feuille1-Catégories'!$B$6/W$6),W$5),0),IF(MOD($A759-1-W$10,'Feuille1-Catégories'!$F$5+1)=0,W$3,""))),"")</f>
        <v/>
      </c>
      <c r="X759" s="7" t="str">
        <f ca="1">IF(AND($A759&lt;&gt;"",X$9&lt;&gt;""),IF(HLOOKUP(X$9,'Feuille1-Catégories'!$C$1:$G$2,2,FALSE)="OUI",X$3,IF(HLOOKUP(X$9,'Feuille1-Catégories'!$C$1:$G$3,3,FALSE)="OUI",OFFSET(X$3,MOD(QUOTIENT(ROW()-ROW($A$20),'Feuille1-Catégories'!$B$6/X$6),X$5),0),IF(MOD($A759-1-X$10,'Feuille1-Catégories'!$F$5+1)=0,X$3,""))),"")</f>
        <v/>
      </c>
      <c r="Y759" s="7" t="str">
        <f ca="1">IF(AND($A759&lt;&gt;"",Y$9&lt;&gt;""),IF(HLOOKUP(Y$9,'Feuille1-Catégories'!$C$1:$G$2,2,FALSE)="OUI",Y$3,IF(HLOOKUP(Y$9,'Feuille1-Catégories'!$C$1:$G$3,3,FALSE)="OUI",OFFSET(Y$3,MOD(QUOTIENT(ROW()-ROW($A$20),'Feuille1-Catégories'!$B$6/Y$6),Y$5),0),IF(MOD($A759-1-Y$10,'Feuille1-Catégories'!$F$5+1)=0,Y$3,""))),"")</f>
        <v/>
      </c>
      <c r="Z759" s="7" t="str">
        <f ca="1">IF(AND($A759&lt;&gt;"",Z$9&lt;&gt;""),IF(HLOOKUP(Z$9,'Feuille1-Catégories'!$C$1:$G$2,2,FALSE)="OUI",Z$3,IF(HLOOKUP(Z$9,'Feuille1-Catégories'!$C$1:$G$3,3,FALSE)="OUI",OFFSET(Z$3,MOD(QUOTIENT(ROW()-ROW($A$20),'Feuille1-Catégories'!$B$6/Z$6),Z$5),0),"")),"")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60" spans="1:26" ht="17" x14ac:dyDescent="0.2">
      <c r="A760" s="21" t="str">
        <f>IF(ROW()-ROW($A$19)&gt;'Feuille1-Catégories'!$B$6,"",ROW()-ROW($A$19))</f>
        <v/>
      </c>
      <c r="B760" s="33" t="str">
        <f t="shared" si="34"/>
        <v/>
      </c>
      <c r="C760" s="10" t="str">
        <f t="shared" si="35"/>
        <v/>
      </c>
      <c r="D760" s="10" t="str">
        <f>IF('Feuille3-Coût de production'!D760&lt;&gt;"",'Feuille3-Coût de production'!D760,"")</f>
        <v/>
      </c>
      <c r="E760" s="10" t="str">
        <f t="shared" si="36"/>
        <v/>
      </c>
      <c r="F760" s="7" t="str">
        <f ca="1">IF(AND($A760&lt;&gt;"",F$9&lt;&gt;""),IF(HLOOKUP(F$9,'Feuille1-Catégories'!$C$1:$G$2,2,FALSE)="OUI",F$3,IF(HLOOKUP(F$9,'Feuille1-Catégories'!$C$1:$G$3,3,FALSE)="OUI",OFFSET(F$3,MOD(QUOTIENT(ROW()-ROW($A$20),'Feuille1-Catégories'!$B$6/F$6),F$5),0),IF(MOD($A760-1-F$10,'Feuille1-Catégories'!$F$5+1)=0,F$3,""))),"")</f>
        <v/>
      </c>
      <c r="G760" s="7" t="str">
        <f ca="1">IF(AND($A760&lt;&gt;"",G$9&lt;&gt;""),IF(HLOOKUP(G$9,'Feuille1-Catégories'!$C$1:$G$2,2,FALSE)="OUI",G$3,IF(HLOOKUP(G$9,'Feuille1-Catégories'!$C$1:$G$3,3,FALSE)="OUI",OFFSET(G$3,MOD(QUOTIENT(ROW()-ROW($A$20),'Feuille1-Catégories'!$B$6/G$6),G$5),0),IF(MOD($A760-1-G$10,'Feuille1-Catégories'!$F$5+1)=0,G$3,""))),"")</f>
        <v/>
      </c>
      <c r="H760" s="7" t="str">
        <f ca="1">IF(AND($A760&lt;&gt;"",H$9&lt;&gt;""),IF(HLOOKUP(H$9,'Feuille1-Catégories'!$C$1:$G$2,2,FALSE)="OUI",H$3,IF(HLOOKUP(H$9,'Feuille1-Catégories'!$C$1:$G$3,3,FALSE)="OUI",OFFSET(H$3,MOD(QUOTIENT(ROW()-ROW($A$20),'Feuille1-Catégories'!$B$6/H$6),H$5),0),IF(MOD($A760-1-H$10,'Feuille1-Catégories'!$F$5+1)=0,H$3,""))),"")</f>
        <v/>
      </c>
      <c r="I760" s="7" t="str">
        <f ca="1">IF(AND($A760&lt;&gt;"",I$9&lt;&gt;""),IF(HLOOKUP(I$9,'Feuille1-Catégories'!$C$1:$G$2,2,FALSE)="OUI",I$3,IF(HLOOKUP(I$9,'Feuille1-Catégories'!$C$1:$G$3,3,FALSE)="OUI",OFFSET(I$3,MOD(QUOTIENT(ROW()-ROW($A$20),'Feuille1-Catégories'!$B$6/I$6),I$5),0),IF(MOD($A760-1-I$10,'Feuille1-Catégories'!$F$5+1)=0,I$3,""))),"")</f>
        <v/>
      </c>
      <c r="J760" s="7" t="str">
        <f ca="1">IF(AND($A760&lt;&gt;"",J$9&lt;&gt;""),IF(HLOOKUP(J$9,'Feuille1-Catégories'!$C$1:$G$2,2,FALSE)="OUI",J$3,IF(HLOOKUP(J$9,'Feuille1-Catégories'!$C$1:$G$3,3,FALSE)="OUI",OFFSET(J$3,MOD(QUOTIENT(ROW()-ROW($A$20),'Feuille1-Catégories'!$B$6/J$6),J$5),0),IF(MOD($A760-1-J$10,'Feuille1-Catégories'!$F$5+1)=0,J$3,""))),"")</f>
        <v/>
      </c>
      <c r="K760" s="7" t="str">
        <f ca="1">IF(AND($A760&lt;&gt;"",K$9&lt;&gt;""),IF(HLOOKUP(K$9,'Feuille1-Catégories'!$C$1:$G$2,2,FALSE)="OUI",K$3,IF(HLOOKUP(K$9,'Feuille1-Catégories'!$C$1:$G$3,3,FALSE)="OUI",OFFSET(K$3,MOD(QUOTIENT(ROW()-ROW($A$20),'Feuille1-Catégories'!$B$6/K$6),K$5),0),IF(MOD($A760-1-K$10,'Feuille1-Catégories'!$F$5+1)=0,K$3,""))),"")</f>
        <v/>
      </c>
      <c r="L760" s="7" t="str">
        <f ca="1">IF(AND($A760&lt;&gt;"",L$9&lt;&gt;""),IF(HLOOKUP(L$9,'Feuille1-Catégories'!$C$1:$G$2,2,FALSE)="OUI",L$3,IF(HLOOKUP(L$9,'Feuille1-Catégories'!$C$1:$G$3,3,FALSE)="OUI",OFFSET(L$3,MOD(QUOTIENT(ROW()-ROW($A$20),'Feuille1-Catégories'!$B$6/L$6),L$5),0),IF(MOD($A760-1-L$10,'Feuille1-Catégories'!$F$5+1)=0,L$3,""))),"")</f>
        <v/>
      </c>
      <c r="M760" s="7" t="str">
        <f ca="1">IF(AND($A760&lt;&gt;"",M$9&lt;&gt;""),IF(HLOOKUP(M$9,'Feuille1-Catégories'!$C$1:$G$2,2,FALSE)="OUI",M$3,IF(HLOOKUP(M$9,'Feuille1-Catégories'!$C$1:$G$3,3,FALSE)="OUI",OFFSET(M$3,MOD(QUOTIENT(ROW()-ROW($A$20),'Feuille1-Catégories'!$B$6/M$6),M$5),0),IF(MOD($A760-1-M$10,'Feuille1-Catégories'!$F$5+1)=0,M$3,""))),"")</f>
        <v/>
      </c>
      <c r="N760" s="7" t="str">
        <f ca="1">IF(AND($A760&lt;&gt;"",N$9&lt;&gt;""),IF(HLOOKUP(N$9,'Feuille1-Catégories'!$C$1:$G$2,2,FALSE)="OUI",N$3,IF(HLOOKUP(N$9,'Feuille1-Catégories'!$C$1:$G$3,3,FALSE)="OUI",OFFSET(N$3,MOD(QUOTIENT(ROW()-ROW($A$20),'Feuille1-Catégories'!$B$6/N$6),N$5),0),IF(MOD($A760-1-N$10,'Feuille1-Catégories'!$F$5+1)=0,N$3,""))),"")</f>
        <v/>
      </c>
      <c r="O760" s="7" t="str">
        <f ca="1">IF(AND($A760&lt;&gt;"",O$9&lt;&gt;""),IF(HLOOKUP(O$9,'Feuille1-Catégories'!$C$1:$G$2,2,FALSE)="OUI",O$3,IF(HLOOKUP(O$9,'Feuille1-Catégories'!$C$1:$G$3,3,FALSE)="OUI",OFFSET(O$3,MOD(QUOTIENT(ROW()-ROW($A$20),'Feuille1-Catégories'!$B$6/O$6),O$5),0),IF(MOD($A760-1-O$10,'Feuille1-Catégories'!$F$5+1)=0,O$3,""))),"")</f>
        <v/>
      </c>
      <c r="P760" s="7" t="str">
        <f ca="1">IF(AND($A760&lt;&gt;"",P$9&lt;&gt;""),IF(HLOOKUP(P$9,'Feuille1-Catégories'!$C$1:$G$2,2,FALSE)="OUI",P$3,IF(HLOOKUP(P$9,'Feuille1-Catégories'!$C$1:$G$3,3,FALSE)="OUI",OFFSET(P$3,MOD(QUOTIENT(ROW()-ROW($A$20),'Feuille1-Catégories'!$B$6/P$6),P$5),0),IF(MOD($A760-1-P$10,'Feuille1-Catégories'!$F$5+1)=0,P$3,""))),"")</f>
        <v/>
      </c>
      <c r="Q760" s="7" t="str">
        <f ca="1">IF(AND($A760&lt;&gt;"",Q$9&lt;&gt;""),IF(HLOOKUP(Q$9,'Feuille1-Catégories'!$C$1:$G$2,2,FALSE)="OUI",Q$3,IF(HLOOKUP(Q$9,'Feuille1-Catégories'!$C$1:$G$3,3,FALSE)="OUI",OFFSET(Q$3,MOD(QUOTIENT(ROW()-ROW($A$20),'Feuille1-Catégories'!$B$6/Q$6),Q$5),0),IF(MOD($A760-1-Q$10,'Feuille1-Catégories'!$F$5+1)=0,Q$3,""))),"")</f>
        <v/>
      </c>
      <c r="R760" s="7" t="str">
        <f ca="1">IF(AND($A760&lt;&gt;"",R$9&lt;&gt;""),IF(HLOOKUP(R$9,'Feuille1-Catégories'!$C$1:$G$2,2,FALSE)="OUI",R$3,IF(HLOOKUP(R$9,'Feuille1-Catégories'!$C$1:$G$3,3,FALSE)="OUI",OFFSET(R$3,MOD(QUOTIENT(ROW()-ROW($A$20),'Feuille1-Catégories'!$B$6/R$6),R$5),0),IF(MOD($A760-1-R$10,'Feuille1-Catégories'!$F$5+1)=0,R$3,""))),"")</f>
        <v/>
      </c>
      <c r="S760" s="7" t="str">
        <f ca="1">IF(AND($A760&lt;&gt;"",S$9&lt;&gt;""),IF(HLOOKUP(S$9,'Feuille1-Catégories'!$C$1:$G$2,2,FALSE)="OUI",S$3,IF(HLOOKUP(S$9,'Feuille1-Catégories'!$C$1:$G$3,3,FALSE)="OUI",OFFSET(S$3,MOD(QUOTIENT(ROW()-ROW($A$20),'Feuille1-Catégories'!$B$6/S$6),S$5),0),IF(MOD($A760-1-S$10,'Feuille1-Catégories'!$F$5+1)=0,S$3,""))),"")</f>
        <v/>
      </c>
      <c r="T760" s="7" t="str">
        <f ca="1">IF(AND($A760&lt;&gt;"",T$9&lt;&gt;""),IF(HLOOKUP(T$9,'Feuille1-Catégories'!$C$1:$G$2,2,FALSE)="OUI",T$3,IF(HLOOKUP(T$9,'Feuille1-Catégories'!$C$1:$G$3,3,FALSE)="OUI",OFFSET(T$3,MOD(QUOTIENT(ROW()-ROW($A$20),'Feuille1-Catégories'!$B$6/T$6),T$5),0),IF(MOD($A760-1-T$10,'Feuille1-Catégories'!$F$5+1)=0,T$3,""))),"")</f>
        <v/>
      </c>
      <c r="U760" s="7" t="str">
        <f ca="1">IF(AND($A760&lt;&gt;"",U$9&lt;&gt;""),IF(HLOOKUP(U$9,'Feuille1-Catégories'!$C$1:$G$2,2,FALSE)="OUI",U$3,IF(HLOOKUP(U$9,'Feuille1-Catégories'!$C$1:$G$3,3,FALSE)="OUI",OFFSET(U$3,MOD(QUOTIENT(ROW()-ROW($A$20),'Feuille1-Catégories'!$B$6/U$6),U$5),0),IF(MOD($A760-1-U$10,'Feuille1-Catégories'!$F$5+1)=0,U$3,""))),"")</f>
        <v/>
      </c>
      <c r="V760" s="7" t="str">
        <f ca="1">IF(AND($A760&lt;&gt;"",V$9&lt;&gt;""),IF(HLOOKUP(V$9,'Feuille1-Catégories'!$C$1:$G$2,2,FALSE)="OUI",V$3,IF(HLOOKUP(V$9,'Feuille1-Catégories'!$C$1:$G$3,3,FALSE)="OUI",OFFSET(V$3,MOD(QUOTIENT(ROW()-ROW($A$20),'Feuille1-Catégories'!$B$6/V$6),V$5),0),IF(MOD($A760-1-V$10,'Feuille1-Catégories'!$F$5+1)=0,V$3,""))),"")</f>
        <v/>
      </c>
      <c r="W760" s="7" t="str">
        <f ca="1">IF(AND($A760&lt;&gt;"",W$9&lt;&gt;""),IF(HLOOKUP(W$9,'Feuille1-Catégories'!$C$1:$G$2,2,FALSE)="OUI",W$3,IF(HLOOKUP(W$9,'Feuille1-Catégories'!$C$1:$G$3,3,FALSE)="OUI",OFFSET(W$3,MOD(QUOTIENT(ROW()-ROW($A$20),'Feuille1-Catégories'!$B$6/W$6),W$5),0),IF(MOD($A760-1-W$10,'Feuille1-Catégories'!$F$5+1)=0,W$3,""))),"")</f>
        <v/>
      </c>
      <c r="X760" s="7" t="str">
        <f ca="1">IF(AND($A760&lt;&gt;"",X$9&lt;&gt;""),IF(HLOOKUP(X$9,'Feuille1-Catégories'!$C$1:$G$2,2,FALSE)="OUI",X$3,IF(HLOOKUP(X$9,'Feuille1-Catégories'!$C$1:$G$3,3,FALSE)="OUI",OFFSET(X$3,MOD(QUOTIENT(ROW()-ROW($A$20),'Feuille1-Catégories'!$B$6/X$6),X$5),0),IF(MOD($A760-1-X$10,'Feuille1-Catégories'!$F$5+1)=0,X$3,""))),"")</f>
        <v/>
      </c>
      <c r="Y760" s="7" t="str">
        <f ca="1">IF(AND($A760&lt;&gt;"",Y$9&lt;&gt;""),IF(HLOOKUP(Y$9,'Feuille1-Catégories'!$C$1:$G$2,2,FALSE)="OUI",Y$3,IF(HLOOKUP(Y$9,'Feuille1-Catégories'!$C$1:$G$3,3,FALSE)="OUI",OFFSET(Y$3,MOD(QUOTIENT(ROW()-ROW($A$20),'Feuille1-Catégories'!$B$6/Y$6),Y$5),0),IF(MOD($A760-1-Y$10,'Feuille1-Catégories'!$F$5+1)=0,Y$3,""))),"")</f>
        <v/>
      </c>
      <c r="Z760" s="7" t="str">
        <f ca="1">IF(AND($A760&lt;&gt;"",Z$9&lt;&gt;""),IF(HLOOKUP(Z$9,'Feuille1-Catégories'!$C$1:$G$2,2,FALSE)="OUI",Z$3,IF(HLOOKUP(Z$9,'Feuille1-Catégories'!$C$1:$G$3,3,FALSE)="OUI",OFFSET(Z$3,MOD(QUOTIENT(ROW()-ROW($A$20),'Feuille1-Catégories'!$B$6/Z$6),Z$5),0),"")),"")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61" spans="1:26" ht="17" x14ac:dyDescent="0.2">
      <c r="A761" s="21" t="str">
        <f>IF(ROW()-ROW($A$19)&gt;'Feuille1-Catégories'!$B$6,"",ROW()-ROW($A$19))</f>
        <v/>
      </c>
      <c r="B761" s="33" t="str">
        <f t="shared" si="34"/>
        <v/>
      </c>
      <c r="C761" s="10" t="str">
        <f t="shared" si="35"/>
        <v/>
      </c>
      <c r="D761" s="10" t="str">
        <f>IF('Feuille3-Coût de production'!D761&lt;&gt;"",'Feuille3-Coût de production'!D761,"")</f>
        <v/>
      </c>
      <c r="E761" s="10" t="str">
        <f t="shared" si="36"/>
        <v/>
      </c>
      <c r="F761" s="7" t="str">
        <f ca="1">IF(AND($A761&lt;&gt;"",F$9&lt;&gt;""),IF(HLOOKUP(F$9,'Feuille1-Catégories'!$C$1:$G$2,2,FALSE)="OUI",F$3,IF(HLOOKUP(F$9,'Feuille1-Catégories'!$C$1:$G$3,3,FALSE)="OUI",OFFSET(F$3,MOD(QUOTIENT(ROW()-ROW($A$20),'Feuille1-Catégories'!$B$6/F$6),F$5),0),IF(MOD($A761-1-F$10,'Feuille1-Catégories'!$F$5+1)=0,F$3,""))),"")</f>
        <v/>
      </c>
      <c r="G761" s="7" t="str">
        <f ca="1">IF(AND($A761&lt;&gt;"",G$9&lt;&gt;""),IF(HLOOKUP(G$9,'Feuille1-Catégories'!$C$1:$G$2,2,FALSE)="OUI",G$3,IF(HLOOKUP(G$9,'Feuille1-Catégories'!$C$1:$G$3,3,FALSE)="OUI",OFFSET(G$3,MOD(QUOTIENT(ROW()-ROW($A$20),'Feuille1-Catégories'!$B$6/G$6),G$5),0),IF(MOD($A761-1-G$10,'Feuille1-Catégories'!$F$5+1)=0,G$3,""))),"")</f>
        <v/>
      </c>
      <c r="H761" s="7" t="str">
        <f ca="1">IF(AND($A761&lt;&gt;"",H$9&lt;&gt;""),IF(HLOOKUP(H$9,'Feuille1-Catégories'!$C$1:$G$2,2,FALSE)="OUI",H$3,IF(HLOOKUP(H$9,'Feuille1-Catégories'!$C$1:$G$3,3,FALSE)="OUI",OFFSET(H$3,MOD(QUOTIENT(ROW()-ROW($A$20),'Feuille1-Catégories'!$B$6/H$6),H$5),0),IF(MOD($A761-1-H$10,'Feuille1-Catégories'!$F$5+1)=0,H$3,""))),"")</f>
        <v/>
      </c>
      <c r="I761" s="7" t="str">
        <f ca="1">IF(AND($A761&lt;&gt;"",I$9&lt;&gt;""),IF(HLOOKUP(I$9,'Feuille1-Catégories'!$C$1:$G$2,2,FALSE)="OUI",I$3,IF(HLOOKUP(I$9,'Feuille1-Catégories'!$C$1:$G$3,3,FALSE)="OUI",OFFSET(I$3,MOD(QUOTIENT(ROW()-ROW($A$20),'Feuille1-Catégories'!$B$6/I$6),I$5),0),IF(MOD($A761-1-I$10,'Feuille1-Catégories'!$F$5+1)=0,I$3,""))),"")</f>
        <v/>
      </c>
      <c r="J761" s="7" t="str">
        <f ca="1">IF(AND($A761&lt;&gt;"",J$9&lt;&gt;""),IF(HLOOKUP(J$9,'Feuille1-Catégories'!$C$1:$G$2,2,FALSE)="OUI",J$3,IF(HLOOKUP(J$9,'Feuille1-Catégories'!$C$1:$G$3,3,FALSE)="OUI",OFFSET(J$3,MOD(QUOTIENT(ROW()-ROW($A$20),'Feuille1-Catégories'!$B$6/J$6),J$5),0),IF(MOD($A761-1-J$10,'Feuille1-Catégories'!$F$5+1)=0,J$3,""))),"")</f>
        <v/>
      </c>
      <c r="K761" s="7" t="str">
        <f ca="1">IF(AND($A761&lt;&gt;"",K$9&lt;&gt;""),IF(HLOOKUP(K$9,'Feuille1-Catégories'!$C$1:$G$2,2,FALSE)="OUI",K$3,IF(HLOOKUP(K$9,'Feuille1-Catégories'!$C$1:$G$3,3,FALSE)="OUI",OFFSET(K$3,MOD(QUOTIENT(ROW()-ROW($A$20),'Feuille1-Catégories'!$B$6/K$6),K$5),0),IF(MOD($A761-1-K$10,'Feuille1-Catégories'!$F$5+1)=0,K$3,""))),"")</f>
        <v/>
      </c>
      <c r="L761" s="7" t="str">
        <f ca="1">IF(AND($A761&lt;&gt;"",L$9&lt;&gt;""),IF(HLOOKUP(L$9,'Feuille1-Catégories'!$C$1:$G$2,2,FALSE)="OUI",L$3,IF(HLOOKUP(L$9,'Feuille1-Catégories'!$C$1:$G$3,3,FALSE)="OUI",OFFSET(L$3,MOD(QUOTIENT(ROW()-ROW($A$20),'Feuille1-Catégories'!$B$6/L$6),L$5),0),IF(MOD($A761-1-L$10,'Feuille1-Catégories'!$F$5+1)=0,L$3,""))),"")</f>
        <v/>
      </c>
      <c r="M761" s="7" t="str">
        <f ca="1">IF(AND($A761&lt;&gt;"",M$9&lt;&gt;""),IF(HLOOKUP(M$9,'Feuille1-Catégories'!$C$1:$G$2,2,FALSE)="OUI",M$3,IF(HLOOKUP(M$9,'Feuille1-Catégories'!$C$1:$G$3,3,FALSE)="OUI",OFFSET(M$3,MOD(QUOTIENT(ROW()-ROW($A$20),'Feuille1-Catégories'!$B$6/M$6),M$5),0),IF(MOD($A761-1-M$10,'Feuille1-Catégories'!$F$5+1)=0,M$3,""))),"")</f>
        <v/>
      </c>
      <c r="N761" s="7" t="str">
        <f ca="1">IF(AND($A761&lt;&gt;"",N$9&lt;&gt;""),IF(HLOOKUP(N$9,'Feuille1-Catégories'!$C$1:$G$2,2,FALSE)="OUI",N$3,IF(HLOOKUP(N$9,'Feuille1-Catégories'!$C$1:$G$3,3,FALSE)="OUI",OFFSET(N$3,MOD(QUOTIENT(ROW()-ROW($A$20),'Feuille1-Catégories'!$B$6/N$6),N$5),0),IF(MOD($A761-1-N$10,'Feuille1-Catégories'!$F$5+1)=0,N$3,""))),"")</f>
        <v/>
      </c>
      <c r="O761" s="7" t="str">
        <f ca="1">IF(AND($A761&lt;&gt;"",O$9&lt;&gt;""),IF(HLOOKUP(O$9,'Feuille1-Catégories'!$C$1:$G$2,2,FALSE)="OUI",O$3,IF(HLOOKUP(O$9,'Feuille1-Catégories'!$C$1:$G$3,3,FALSE)="OUI",OFFSET(O$3,MOD(QUOTIENT(ROW()-ROW($A$20),'Feuille1-Catégories'!$B$6/O$6),O$5),0),IF(MOD($A761-1-O$10,'Feuille1-Catégories'!$F$5+1)=0,O$3,""))),"")</f>
        <v/>
      </c>
      <c r="P761" s="7" t="str">
        <f ca="1">IF(AND($A761&lt;&gt;"",P$9&lt;&gt;""),IF(HLOOKUP(P$9,'Feuille1-Catégories'!$C$1:$G$2,2,FALSE)="OUI",P$3,IF(HLOOKUP(P$9,'Feuille1-Catégories'!$C$1:$G$3,3,FALSE)="OUI",OFFSET(P$3,MOD(QUOTIENT(ROW()-ROW($A$20),'Feuille1-Catégories'!$B$6/P$6),P$5),0),IF(MOD($A761-1-P$10,'Feuille1-Catégories'!$F$5+1)=0,P$3,""))),"")</f>
        <v/>
      </c>
      <c r="Q761" s="7" t="str">
        <f ca="1">IF(AND($A761&lt;&gt;"",Q$9&lt;&gt;""),IF(HLOOKUP(Q$9,'Feuille1-Catégories'!$C$1:$G$2,2,FALSE)="OUI",Q$3,IF(HLOOKUP(Q$9,'Feuille1-Catégories'!$C$1:$G$3,3,FALSE)="OUI",OFFSET(Q$3,MOD(QUOTIENT(ROW()-ROW($A$20),'Feuille1-Catégories'!$B$6/Q$6),Q$5),0),IF(MOD($A761-1-Q$10,'Feuille1-Catégories'!$F$5+1)=0,Q$3,""))),"")</f>
        <v/>
      </c>
      <c r="R761" s="7" t="str">
        <f ca="1">IF(AND($A761&lt;&gt;"",R$9&lt;&gt;""),IF(HLOOKUP(R$9,'Feuille1-Catégories'!$C$1:$G$2,2,FALSE)="OUI",R$3,IF(HLOOKUP(R$9,'Feuille1-Catégories'!$C$1:$G$3,3,FALSE)="OUI",OFFSET(R$3,MOD(QUOTIENT(ROW()-ROW($A$20),'Feuille1-Catégories'!$B$6/R$6),R$5),0),IF(MOD($A761-1-R$10,'Feuille1-Catégories'!$F$5+1)=0,R$3,""))),"")</f>
        <v/>
      </c>
      <c r="S761" s="7" t="str">
        <f ca="1">IF(AND($A761&lt;&gt;"",S$9&lt;&gt;""),IF(HLOOKUP(S$9,'Feuille1-Catégories'!$C$1:$G$2,2,FALSE)="OUI",S$3,IF(HLOOKUP(S$9,'Feuille1-Catégories'!$C$1:$G$3,3,FALSE)="OUI",OFFSET(S$3,MOD(QUOTIENT(ROW()-ROW($A$20),'Feuille1-Catégories'!$B$6/S$6),S$5),0),IF(MOD($A761-1-S$10,'Feuille1-Catégories'!$F$5+1)=0,S$3,""))),"")</f>
        <v/>
      </c>
      <c r="T761" s="7" t="str">
        <f ca="1">IF(AND($A761&lt;&gt;"",T$9&lt;&gt;""),IF(HLOOKUP(T$9,'Feuille1-Catégories'!$C$1:$G$2,2,FALSE)="OUI",T$3,IF(HLOOKUP(T$9,'Feuille1-Catégories'!$C$1:$G$3,3,FALSE)="OUI",OFFSET(T$3,MOD(QUOTIENT(ROW()-ROW($A$20),'Feuille1-Catégories'!$B$6/T$6),T$5),0),IF(MOD($A761-1-T$10,'Feuille1-Catégories'!$F$5+1)=0,T$3,""))),"")</f>
        <v/>
      </c>
      <c r="U761" s="7" t="str">
        <f ca="1">IF(AND($A761&lt;&gt;"",U$9&lt;&gt;""),IF(HLOOKUP(U$9,'Feuille1-Catégories'!$C$1:$G$2,2,FALSE)="OUI",U$3,IF(HLOOKUP(U$9,'Feuille1-Catégories'!$C$1:$G$3,3,FALSE)="OUI",OFFSET(U$3,MOD(QUOTIENT(ROW()-ROW($A$20),'Feuille1-Catégories'!$B$6/U$6),U$5),0),IF(MOD($A761-1-U$10,'Feuille1-Catégories'!$F$5+1)=0,U$3,""))),"")</f>
        <v/>
      </c>
      <c r="V761" s="7" t="str">
        <f ca="1">IF(AND($A761&lt;&gt;"",V$9&lt;&gt;""),IF(HLOOKUP(V$9,'Feuille1-Catégories'!$C$1:$G$2,2,FALSE)="OUI",V$3,IF(HLOOKUP(V$9,'Feuille1-Catégories'!$C$1:$G$3,3,FALSE)="OUI",OFFSET(V$3,MOD(QUOTIENT(ROW()-ROW($A$20),'Feuille1-Catégories'!$B$6/V$6),V$5),0),IF(MOD($A761-1-V$10,'Feuille1-Catégories'!$F$5+1)=0,V$3,""))),"")</f>
        <v/>
      </c>
      <c r="W761" s="7" t="str">
        <f ca="1">IF(AND($A761&lt;&gt;"",W$9&lt;&gt;""),IF(HLOOKUP(W$9,'Feuille1-Catégories'!$C$1:$G$2,2,FALSE)="OUI",W$3,IF(HLOOKUP(W$9,'Feuille1-Catégories'!$C$1:$G$3,3,FALSE)="OUI",OFFSET(W$3,MOD(QUOTIENT(ROW()-ROW($A$20),'Feuille1-Catégories'!$B$6/W$6),W$5),0),IF(MOD($A761-1-W$10,'Feuille1-Catégories'!$F$5+1)=0,W$3,""))),"")</f>
        <v/>
      </c>
      <c r="X761" s="7" t="str">
        <f ca="1">IF(AND($A761&lt;&gt;"",X$9&lt;&gt;""),IF(HLOOKUP(X$9,'Feuille1-Catégories'!$C$1:$G$2,2,FALSE)="OUI",X$3,IF(HLOOKUP(X$9,'Feuille1-Catégories'!$C$1:$G$3,3,FALSE)="OUI",OFFSET(X$3,MOD(QUOTIENT(ROW()-ROW($A$20),'Feuille1-Catégories'!$B$6/X$6),X$5),0),IF(MOD($A761-1-X$10,'Feuille1-Catégories'!$F$5+1)=0,X$3,""))),"")</f>
        <v/>
      </c>
      <c r="Y761" s="7" t="str">
        <f ca="1">IF(AND($A761&lt;&gt;"",Y$9&lt;&gt;""),IF(HLOOKUP(Y$9,'Feuille1-Catégories'!$C$1:$G$2,2,FALSE)="OUI",Y$3,IF(HLOOKUP(Y$9,'Feuille1-Catégories'!$C$1:$G$3,3,FALSE)="OUI",OFFSET(Y$3,MOD(QUOTIENT(ROW()-ROW($A$20),'Feuille1-Catégories'!$B$6/Y$6),Y$5),0),IF(MOD($A761-1-Y$10,'Feuille1-Catégories'!$F$5+1)=0,Y$3,""))),"")</f>
        <v/>
      </c>
      <c r="Z761" s="7" t="str">
        <f ca="1">IF(AND($A761&lt;&gt;"",Z$9&lt;&gt;""),IF(HLOOKUP(Z$9,'Feuille1-Catégories'!$C$1:$G$2,2,FALSE)="OUI",Z$3,IF(HLOOKUP(Z$9,'Feuille1-Catégories'!$C$1:$G$3,3,FALSE)="OUI",OFFSET(Z$3,MOD(QUOTIENT(ROW()-ROW($A$20),'Feuille1-Catégories'!$B$6/Z$6),Z$5),0),"")),"")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62" spans="1:26" ht="17" x14ac:dyDescent="0.2">
      <c r="A762" s="21" t="str">
        <f>IF(ROW()-ROW($A$19)&gt;'Feuille1-Catégories'!$B$6,"",ROW()-ROW($A$19))</f>
        <v/>
      </c>
      <c r="B762" s="33" t="str">
        <f t="shared" si="34"/>
        <v/>
      </c>
      <c r="C762" s="10" t="str">
        <f t="shared" si="35"/>
        <v/>
      </c>
      <c r="D762" s="10" t="str">
        <f>IF('Feuille3-Coût de production'!D762&lt;&gt;"",'Feuille3-Coût de production'!D762,"")</f>
        <v/>
      </c>
      <c r="E762" s="10" t="str">
        <f t="shared" si="36"/>
        <v/>
      </c>
      <c r="F762" s="7" t="str">
        <f ca="1">IF(AND($A762&lt;&gt;"",F$9&lt;&gt;""),IF(HLOOKUP(F$9,'Feuille1-Catégories'!$C$1:$G$2,2,FALSE)="OUI",F$3,IF(HLOOKUP(F$9,'Feuille1-Catégories'!$C$1:$G$3,3,FALSE)="OUI",OFFSET(F$3,MOD(QUOTIENT(ROW()-ROW($A$20),'Feuille1-Catégories'!$B$6/F$6),F$5),0),IF(MOD($A762-1-F$10,'Feuille1-Catégories'!$F$5+1)=0,F$3,""))),"")</f>
        <v/>
      </c>
      <c r="G762" s="7" t="str">
        <f ca="1">IF(AND($A762&lt;&gt;"",G$9&lt;&gt;""),IF(HLOOKUP(G$9,'Feuille1-Catégories'!$C$1:$G$2,2,FALSE)="OUI",G$3,IF(HLOOKUP(G$9,'Feuille1-Catégories'!$C$1:$G$3,3,FALSE)="OUI",OFFSET(G$3,MOD(QUOTIENT(ROW()-ROW($A$20),'Feuille1-Catégories'!$B$6/G$6),G$5),0),IF(MOD($A762-1-G$10,'Feuille1-Catégories'!$F$5+1)=0,G$3,""))),"")</f>
        <v/>
      </c>
      <c r="H762" s="7" t="str">
        <f ca="1">IF(AND($A762&lt;&gt;"",H$9&lt;&gt;""),IF(HLOOKUP(H$9,'Feuille1-Catégories'!$C$1:$G$2,2,FALSE)="OUI",H$3,IF(HLOOKUP(H$9,'Feuille1-Catégories'!$C$1:$G$3,3,FALSE)="OUI",OFFSET(H$3,MOD(QUOTIENT(ROW()-ROW($A$20),'Feuille1-Catégories'!$B$6/H$6),H$5),0),IF(MOD($A762-1-H$10,'Feuille1-Catégories'!$F$5+1)=0,H$3,""))),"")</f>
        <v/>
      </c>
      <c r="I762" s="7" t="str">
        <f ca="1">IF(AND($A762&lt;&gt;"",I$9&lt;&gt;""),IF(HLOOKUP(I$9,'Feuille1-Catégories'!$C$1:$G$2,2,FALSE)="OUI",I$3,IF(HLOOKUP(I$9,'Feuille1-Catégories'!$C$1:$G$3,3,FALSE)="OUI",OFFSET(I$3,MOD(QUOTIENT(ROW()-ROW($A$20),'Feuille1-Catégories'!$B$6/I$6),I$5),0),IF(MOD($A762-1-I$10,'Feuille1-Catégories'!$F$5+1)=0,I$3,""))),"")</f>
        <v/>
      </c>
      <c r="J762" s="7" t="str">
        <f ca="1">IF(AND($A762&lt;&gt;"",J$9&lt;&gt;""),IF(HLOOKUP(J$9,'Feuille1-Catégories'!$C$1:$G$2,2,FALSE)="OUI",J$3,IF(HLOOKUP(J$9,'Feuille1-Catégories'!$C$1:$G$3,3,FALSE)="OUI",OFFSET(J$3,MOD(QUOTIENT(ROW()-ROW($A$20),'Feuille1-Catégories'!$B$6/J$6),J$5),0),IF(MOD($A762-1-J$10,'Feuille1-Catégories'!$F$5+1)=0,J$3,""))),"")</f>
        <v/>
      </c>
      <c r="K762" s="7" t="str">
        <f ca="1">IF(AND($A762&lt;&gt;"",K$9&lt;&gt;""),IF(HLOOKUP(K$9,'Feuille1-Catégories'!$C$1:$G$2,2,FALSE)="OUI",K$3,IF(HLOOKUP(K$9,'Feuille1-Catégories'!$C$1:$G$3,3,FALSE)="OUI",OFFSET(K$3,MOD(QUOTIENT(ROW()-ROW($A$20),'Feuille1-Catégories'!$B$6/K$6),K$5),0),IF(MOD($A762-1-K$10,'Feuille1-Catégories'!$F$5+1)=0,K$3,""))),"")</f>
        <v/>
      </c>
      <c r="L762" s="7" t="str">
        <f ca="1">IF(AND($A762&lt;&gt;"",L$9&lt;&gt;""),IF(HLOOKUP(L$9,'Feuille1-Catégories'!$C$1:$G$2,2,FALSE)="OUI",L$3,IF(HLOOKUP(L$9,'Feuille1-Catégories'!$C$1:$G$3,3,FALSE)="OUI",OFFSET(L$3,MOD(QUOTIENT(ROW()-ROW($A$20),'Feuille1-Catégories'!$B$6/L$6),L$5),0),IF(MOD($A762-1-L$10,'Feuille1-Catégories'!$F$5+1)=0,L$3,""))),"")</f>
        <v/>
      </c>
      <c r="M762" s="7" t="str">
        <f ca="1">IF(AND($A762&lt;&gt;"",M$9&lt;&gt;""),IF(HLOOKUP(M$9,'Feuille1-Catégories'!$C$1:$G$2,2,FALSE)="OUI",M$3,IF(HLOOKUP(M$9,'Feuille1-Catégories'!$C$1:$G$3,3,FALSE)="OUI",OFFSET(M$3,MOD(QUOTIENT(ROW()-ROW($A$20),'Feuille1-Catégories'!$B$6/M$6),M$5),0),IF(MOD($A762-1-M$10,'Feuille1-Catégories'!$F$5+1)=0,M$3,""))),"")</f>
        <v/>
      </c>
      <c r="N762" s="7" t="str">
        <f ca="1">IF(AND($A762&lt;&gt;"",N$9&lt;&gt;""),IF(HLOOKUP(N$9,'Feuille1-Catégories'!$C$1:$G$2,2,FALSE)="OUI",N$3,IF(HLOOKUP(N$9,'Feuille1-Catégories'!$C$1:$G$3,3,FALSE)="OUI",OFFSET(N$3,MOD(QUOTIENT(ROW()-ROW($A$20),'Feuille1-Catégories'!$B$6/N$6),N$5),0),IF(MOD($A762-1-N$10,'Feuille1-Catégories'!$F$5+1)=0,N$3,""))),"")</f>
        <v/>
      </c>
      <c r="O762" s="7" t="str">
        <f ca="1">IF(AND($A762&lt;&gt;"",O$9&lt;&gt;""),IF(HLOOKUP(O$9,'Feuille1-Catégories'!$C$1:$G$2,2,FALSE)="OUI",O$3,IF(HLOOKUP(O$9,'Feuille1-Catégories'!$C$1:$G$3,3,FALSE)="OUI",OFFSET(O$3,MOD(QUOTIENT(ROW()-ROW($A$20),'Feuille1-Catégories'!$B$6/O$6),O$5),0),IF(MOD($A762-1-O$10,'Feuille1-Catégories'!$F$5+1)=0,O$3,""))),"")</f>
        <v/>
      </c>
      <c r="P762" s="7" t="str">
        <f ca="1">IF(AND($A762&lt;&gt;"",P$9&lt;&gt;""),IF(HLOOKUP(P$9,'Feuille1-Catégories'!$C$1:$G$2,2,FALSE)="OUI",P$3,IF(HLOOKUP(P$9,'Feuille1-Catégories'!$C$1:$G$3,3,FALSE)="OUI",OFFSET(P$3,MOD(QUOTIENT(ROW()-ROW($A$20),'Feuille1-Catégories'!$B$6/P$6),P$5),0),IF(MOD($A762-1-P$10,'Feuille1-Catégories'!$F$5+1)=0,P$3,""))),"")</f>
        <v/>
      </c>
      <c r="Q762" s="7" t="str">
        <f ca="1">IF(AND($A762&lt;&gt;"",Q$9&lt;&gt;""),IF(HLOOKUP(Q$9,'Feuille1-Catégories'!$C$1:$G$2,2,FALSE)="OUI",Q$3,IF(HLOOKUP(Q$9,'Feuille1-Catégories'!$C$1:$G$3,3,FALSE)="OUI",OFFSET(Q$3,MOD(QUOTIENT(ROW()-ROW($A$20),'Feuille1-Catégories'!$B$6/Q$6),Q$5),0),IF(MOD($A762-1-Q$10,'Feuille1-Catégories'!$F$5+1)=0,Q$3,""))),"")</f>
        <v/>
      </c>
      <c r="R762" s="7" t="str">
        <f ca="1">IF(AND($A762&lt;&gt;"",R$9&lt;&gt;""),IF(HLOOKUP(R$9,'Feuille1-Catégories'!$C$1:$G$2,2,FALSE)="OUI",R$3,IF(HLOOKUP(R$9,'Feuille1-Catégories'!$C$1:$G$3,3,FALSE)="OUI",OFFSET(R$3,MOD(QUOTIENT(ROW()-ROW($A$20),'Feuille1-Catégories'!$B$6/R$6),R$5),0),IF(MOD($A762-1-R$10,'Feuille1-Catégories'!$F$5+1)=0,R$3,""))),"")</f>
        <v/>
      </c>
      <c r="S762" s="7" t="str">
        <f ca="1">IF(AND($A762&lt;&gt;"",S$9&lt;&gt;""),IF(HLOOKUP(S$9,'Feuille1-Catégories'!$C$1:$G$2,2,FALSE)="OUI",S$3,IF(HLOOKUP(S$9,'Feuille1-Catégories'!$C$1:$G$3,3,FALSE)="OUI",OFFSET(S$3,MOD(QUOTIENT(ROW()-ROW($A$20),'Feuille1-Catégories'!$B$6/S$6),S$5),0),IF(MOD($A762-1-S$10,'Feuille1-Catégories'!$F$5+1)=0,S$3,""))),"")</f>
        <v/>
      </c>
      <c r="T762" s="7" t="str">
        <f ca="1">IF(AND($A762&lt;&gt;"",T$9&lt;&gt;""),IF(HLOOKUP(T$9,'Feuille1-Catégories'!$C$1:$G$2,2,FALSE)="OUI",T$3,IF(HLOOKUP(T$9,'Feuille1-Catégories'!$C$1:$G$3,3,FALSE)="OUI",OFFSET(T$3,MOD(QUOTIENT(ROW()-ROW($A$20),'Feuille1-Catégories'!$B$6/T$6),T$5),0),IF(MOD($A762-1-T$10,'Feuille1-Catégories'!$F$5+1)=0,T$3,""))),"")</f>
        <v/>
      </c>
      <c r="U762" s="7" t="str">
        <f ca="1">IF(AND($A762&lt;&gt;"",U$9&lt;&gt;""),IF(HLOOKUP(U$9,'Feuille1-Catégories'!$C$1:$G$2,2,FALSE)="OUI",U$3,IF(HLOOKUP(U$9,'Feuille1-Catégories'!$C$1:$G$3,3,FALSE)="OUI",OFFSET(U$3,MOD(QUOTIENT(ROW()-ROW($A$20),'Feuille1-Catégories'!$B$6/U$6),U$5),0),IF(MOD($A762-1-U$10,'Feuille1-Catégories'!$F$5+1)=0,U$3,""))),"")</f>
        <v/>
      </c>
      <c r="V762" s="7" t="str">
        <f ca="1">IF(AND($A762&lt;&gt;"",V$9&lt;&gt;""),IF(HLOOKUP(V$9,'Feuille1-Catégories'!$C$1:$G$2,2,FALSE)="OUI",V$3,IF(HLOOKUP(V$9,'Feuille1-Catégories'!$C$1:$G$3,3,FALSE)="OUI",OFFSET(V$3,MOD(QUOTIENT(ROW()-ROW($A$20),'Feuille1-Catégories'!$B$6/V$6),V$5),0),IF(MOD($A762-1-V$10,'Feuille1-Catégories'!$F$5+1)=0,V$3,""))),"")</f>
        <v/>
      </c>
      <c r="W762" s="7" t="str">
        <f ca="1">IF(AND($A762&lt;&gt;"",W$9&lt;&gt;""),IF(HLOOKUP(W$9,'Feuille1-Catégories'!$C$1:$G$2,2,FALSE)="OUI",W$3,IF(HLOOKUP(W$9,'Feuille1-Catégories'!$C$1:$G$3,3,FALSE)="OUI",OFFSET(W$3,MOD(QUOTIENT(ROW()-ROW($A$20),'Feuille1-Catégories'!$B$6/W$6),W$5),0),IF(MOD($A762-1-W$10,'Feuille1-Catégories'!$F$5+1)=0,W$3,""))),"")</f>
        <v/>
      </c>
      <c r="X762" s="7" t="str">
        <f ca="1">IF(AND($A762&lt;&gt;"",X$9&lt;&gt;""),IF(HLOOKUP(X$9,'Feuille1-Catégories'!$C$1:$G$2,2,FALSE)="OUI",X$3,IF(HLOOKUP(X$9,'Feuille1-Catégories'!$C$1:$G$3,3,FALSE)="OUI",OFFSET(X$3,MOD(QUOTIENT(ROW()-ROW($A$20),'Feuille1-Catégories'!$B$6/X$6),X$5),0),IF(MOD($A762-1-X$10,'Feuille1-Catégories'!$F$5+1)=0,X$3,""))),"")</f>
        <v/>
      </c>
      <c r="Y762" s="7" t="str">
        <f ca="1">IF(AND($A762&lt;&gt;"",Y$9&lt;&gt;""),IF(HLOOKUP(Y$9,'Feuille1-Catégories'!$C$1:$G$2,2,FALSE)="OUI",Y$3,IF(HLOOKUP(Y$9,'Feuille1-Catégories'!$C$1:$G$3,3,FALSE)="OUI",OFFSET(Y$3,MOD(QUOTIENT(ROW()-ROW($A$20),'Feuille1-Catégories'!$B$6/Y$6),Y$5),0),IF(MOD($A762-1-Y$10,'Feuille1-Catégories'!$F$5+1)=0,Y$3,""))),"")</f>
        <v/>
      </c>
      <c r="Z762" s="7" t="str">
        <f ca="1">IF(AND($A762&lt;&gt;"",Z$9&lt;&gt;""),IF(HLOOKUP(Z$9,'Feuille1-Catégories'!$C$1:$G$2,2,FALSE)="OUI",Z$3,IF(HLOOKUP(Z$9,'Feuille1-Catégories'!$C$1:$G$3,3,FALSE)="OUI",OFFSET(Z$3,MOD(QUOTIENT(ROW()-ROW($A$20),'Feuille1-Catégories'!$B$6/Z$6),Z$5),0),"")),"")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63" spans="1:26" ht="17" x14ac:dyDescent="0.2">
      <c r="A763" s="21" t="str">
        <f>IF(ROW()-ROW($A$19)&gt;'Feuille1-Catégories'!$B$6,"",ROW()-ROW($A$19))</f>
        <v/>
      </c>
      <c r="B763" s="33" t="str">
        <f t="shared" si="34"/>
        <v/>
      </c>
      <c r="C763" s="10" t="str">
        <f t="shared" si="35"/>
        <v/>
      </c>
      <c r="D763" s="10" t="str">
        <f>IF('Feuille3-Coût de production'!D763&lt;&gt;"",'Feuille3-Coût de production'!D763,"")</f>
        <v/>
      </c>
      <c r="E763" s="10" t="str">
        <f t="shared" si="36"/>
        <v/>
      </c>
      <c r="F763" s="7" t="str">
        <f ca="1">IF(AND($A763&lt;&gt;"",F$9&lt;&gt;""),IF(HLOOKUP(F$9,'Feuille1-Catégories'!$C$1:$G$2,2,FALSE)="OUI",F$3,IF(HLOOKUP(F$9,'Feuille1-Catégories'!$C$1:$G$3,3,FALSE)="OUI",OFFSET(F$3,MOD(QUOTIENT(ROW()-ROW($A$20),'Feuille1-Catégories'!$B$6/F$6),F$5),0),IF(MOD($A763-1-F$10,'Feuille1-Catégories'!$F$5+1)=0,F$3,""))),"")</f>
        <v/>
      </c>
      <c r="G763" s="7" t="str">
        <f ca="1">IF(AND($A763&lt;&gt;"",G$9&lt;&gt;""),IF(HLOOKUP(G$9,'Feuille1-Catégories'!$C$1:$G$2,2,FALSE)="OUI",G$3,IF(HLOOKUP(G$9,'Feuille1-Catégories'!$C$1:$G$3,3,FALSE)="OUI",OFFSET(G$3,MOD(QUOTIENT(ROW()-ROW($A$20),'Feuille1-Catégories'!$B$6/G$6),G$5),0),IF(MOD($A763-1-G$10,'Feuille1-Catégories'!$F$5+1)=0,G$3,""))),"")</f>
        <v/>
      </c>
      <c r="H763" s="7" t="str">
        <f ca="1">IF(AND($A763&lt;&gt;"",H$9&lt;&gt;""),IF(HLOOKUP(H$9,'Feuille1-Catégories'!$C$1:$G$2,2,FALSE)="OUI",H$3,IF(HLOOKUP(H$9,'Feuille1-Catégories'!$C$1:$G$3,3,FALSE)="OUI",OFFSET(H$3,MOD(QUOTIENT(ROW()-ROW($A$20),'Feuille1-Catégories'!$B$6/H$6),H$5),0),IF(MOD($A763-1-H$10,'Feuille1-Catégories'!$F$5+1)=0,H$3,""))),"")</f>
        <v/>
      </c>
      <c r="I763" s="7" t="str">
        <f ca="1">IF(AND($A763&lt;&gt;"",I$9&lt;&gt;""),IF(HLOOKUP(I$9,'Feuille1-Catégories'!$C$1:$G$2,2,FALSE)="OUI",I$3,IF(HLOOKUP(I$9,'Feuille1-Catégories'!$C$1:$G$3,3,FALSE)="OUI",OFFSET(I$3,MOD(QUOTIENT(ROW()-ROW($A$20),'Feuille1-Catégories'!$B$6/I$6),I$5),0),IF(MOD($A763-1-I$10,'Feuille1-Catégories'!$F$5+1)=0,I$3,""))),"")</f>
        <v/>
      </c>
      <c r="J763" s="7" t="str">
        <f ca="1">IF(AND($A763&lt;&gt;"",J$9&lt;&gt;""),IF(HLOOKUP(J$9,'Feuille1-Catégories'!$C$1:$G$2,2,FALSE)="OUI",J$3,IF(HLOOKUP(J$9,'Feuille1-Catégories'!$C$1:$G$3,3,FALSE)="OUI",OFFSET(J$3,MOD(QUOTIENT(ROW()-ROW($A$20),'Feuille1-Catégories'!$B$6/J$6),J$5),0),IF(MOD($A763-1-J$10,'Feuille1-Catégories'!$F$5+1)=0,J$3,""))),"")</f>
        <v/>
      </c>
      <c r="K763" s="7" t="str">
        <f ca="1">IF(AND($A763&lt;&gt;"",K$9&lt;&gt;""),IF(HLOOKUP(K$9,'Feuille1-Catégories'!$C$1:$G$2,2,FALSE)="OUI",K$3,IF(HLOOKUP(K$9,'Feuille1-Catégories'!$C$1:$G$3,3,FALSE)="OUI",OFFSET(K$3,MOD(QUOTIENT(ROW()-ROW($A$20),'Feuille1-Catégories'!$B$6/K$6),K$5),0),IF(MOD($A763-1-K$10,'Feuille1-Catégories'!$F$5+1)=0,K$3,""))),"")</f>
        <v/>
      </c>
      <c r="L763" s="7" t="str">
        <f ca="1">IF(AND($A763&lt;&gt;"",L$9&lt;&gt;""),IF(HLOOKUP(L$9,'Feuille1-Catégories'!$C$1:$G$2,2,FALSE)="OUI",L$3,IF(HLOOKUP(L$9,'Feuille1-Catégories'!$C$1:$G$3,3,FALSE)="OUI",OFFSET(L$3,MOD(QUOTIENT(ROW()-ROW($A$20),'Feuille1-Catégories'!$B$6/L$6),L$5),0),IF(MOD($A763-1-L$10,'Feuille1-Catégories'!$F$5+1)=0,L$3,""))),"")</f>
        <v/>
      </c>
      <c r="M763" s="7" t="str">
        <f ca="1">IF(AND($A763&lt;&gt;"",M$9&lt;&gt;""),IF(HLOOKUP(M$9,'Feuille1-Catégories'!$C$1:$G$2,2,FALSE)="OUI",M$3,IF(HLOOKUP(M$9,'Feuille1-Catégories'!$C$1:$G$3,3,FALSE)="OUI",OFFSET(M$3,MOD(QUOTIENT(ROW()-ROW($A$20),'Feuille1-Catégories'!$B$6/M$6),M$5),0),IF(MOD($A763-1-M$10,'Feuille1-Catégories'!$F$5+1)=0,M$3,""))),"")</f>
        <v/>
      </c>
      <c r="N763" s="7" t="str">
        <f ca="1">IF(AND($A763&lt;&gt;"",N$9&lt;&gt;""),IF(HLOOKUP(N$9,'Feuille1-Catégories'!$C$1:$G$2,2,FALSE)="OUI",N$3,IF(HLOOKUP(N$9,'Feuille1-Catégories'!$C$1:$G$3,3,FALSE)="OUI",OFFSET(N$3,MOD(QUOTIENT(ROW()-ROW($A$20),'Feuille1-Catégories'!$B$6/N$6),N$5),0),IF(MOD($A763-1-N$10,'Feuille1-Catégories'!$F$5+1)=0,N$3,""))),"")</f>
        <v/>
      </c>
      <c r="O763" s="7" t="str">
        <f ca="1">IF(AND($A763&lt;&gt;"",O$9&lt;&gt;""),IF(HLOOKUP(O$9,'Feuille1-Catégories'!$C$1:$G$2,2,FALSE)="OUI",O$3,IF(HLOOKUP(O$9,'Feuille1-Catégories'!$C$1:$G$3,3,FALSE)="OUI",OFFSET(O$3,MOD(QUOTIENT(ROW()-ROW($A$20),'Feuille1-Catégories'!$B$6/O$6),O$5),0),IF(MOD($A763-1-O$10,'Feuille1-Catégories'!$F$5+1)=0,O$3,""))),"")</f>
        <v/>
      </c>
      <c r="P763" s="7" t="str">
        <f ca="1">IF(AND($A763&lt;&gt;"",P$9&lt;&gt;""),IF(HLOOKUP(P$9,'Feuille1-Catégories'!$C$1:$G$2,2,FALSE)="OUI",P$3,IF(HLOOKUP(P$9,'Feuille1-Catégories'!$C$1:$G$3,3,FALSE)="OUI",OFFSET(P$3,MOD(QUOTIENT(ROW()-ROW($A$20),'Feuille1-Catégories'!$B$6/P$6),P$5),0),IF(MOD($A763-1-P$10,'Feuille1-Catégories'!$F$5+1)=0,P$3,""))),"")</f>
        <v/>
      </c>
      <c r="Q763" s="7" t="str">
        <f ca="1">IF(AND($A763&lt;&gt;"",Q$9&lt;&gt;""),IF(HLOOKUP(Q$9,'Feuille1-Catégories'!$C$1:$G$2,2,FALSE)="OUI",Q$3,IF(HLOOKUP(Q$9,'Feuille1-Catégories'!$C$1:$G$3,3,FALSE)="OUI",OFFSET(Q$3,MOD(QUOTIENT(ROW()-ROW($A$20),'Feuille1-Catégories'!$B$6/Q$6),Q$5),0),IF(MOD($A763-1-Q$10,'Feuille1-Catégories'!$F$5+1)=0,Q$3,""))),"")</f>
        <v/>
      </c>
      <c r="R763" s="7" t="str">
        <f ca="1">IF(AND($A763&lt;&gt;"",R$9&lt;&gt;""),IF(HLOOKUP(R$9,'Feuille1-Catégories'!$C$1:$G$2,2,FALSE)="OUI",R$3,IF(HLOOKUP(R$9,'Feuille1-Catégories'!$C$1:$G$3,3,FALSE)="OUI",OFFSET(R$3,MOD(QUOTIENT(ROW()-ROW($A$20),'Feuille1-Catégories'!$B$6/R$6),R$5),0),IF(MOD($A763-1-R$10,'Feuille1-Catégories'!$F$5+1)=0,R$3,""))),"")</f>
        <v/>
      </c>
      <c r="S763" s="7" t="str">
        <f ca="1">IF(AND($A763&lt;&gt;"",S$9&lt;&gt;""),IF(HLOOKUP(S$9,'Feuille1-Catégories'!$C$1:$G$2,2,FALSE)="OUI",S$3,IF(HLOOKUP(S$9,'Feuille1-Catégories'!$C$1:$G$3,3,FALSE)="OUI",OFFSET(S$3,MOD(QUOTIENT(ROW()-ROW($A$20),'Feuille1-Catégories'!$B$6/S$6),S$5),0),IF(MOD($A763-1-S$10,'Feuille1-Catégories'!$F$5+1)=0,S$3,""))),"")</f>
        <v/>
      </c>
      <c r="T763" s="7" t="str">
        <f ca="1">IF(AND($A763&lt;&gt;"",T$9&lt;&gt;""),IF(HLOOKUP(T$9,'Feuille1-Catégories'!$C$1:$G$2,2,FALSE)="OUI",T$3,IF(HLOOKUP(T$9,'Feuille1-Catégories'!$C$1:$G$3,3,FALSE)="OUI",OFFSET(T$3,MOD(QUOTIENT(ROW()-ROW($A$20),'Feuille1-Catégories'!$B$6/T$6),T$5),0),IF(MOD($A763-1-T$10,'Feuille1-Catégories'!$F$5+1)=0,T$3,""))),"")</f>
        <v/>
      </c>
      <c r="U763" s="7" t="str">
        <f ca="1">IF(AND($A763&lt;&gt;"",U$9&lt;&gt;""),IF(HLOOKUP(U$9,'Feuille1-Catégories'!$C$1:$G$2,2,FALSE)="OUI",U$3,IF(HLOOKUP(U$9,'Feuille1-Catégories'!$C$1:$G$3,3,FALSE)="OUI",OFFSET(U$3,MOD(QUOTIENT(ROW()-ROW($A$20),'Feuille1-Catégories'!$B$6/U$6),U$5),0),IF(MOD($A763-1-U$10,'Feuille1-Catégories'!$F$5+1)=0,U$3,""))),"")</f>
        <v/>
      </c>
      <c r="V763" s="7" t="str">
        <f ca="1">IF(AND($A763&lt;&gt;"",V$9&lt;&gt;""),IF(HLOOKUP(V$9,'Feuille1-Catégories'!$C$1:$G$2,2,FALSE)="OUI",V$3,IF(HLOOKUP(V$9,'Feuille1-Catégories'!$C$1:$G$3,3,FALSE)="OUI",OFFSET(V$3,MOD(QUOTIENT(ROW()-ROW($A$20),'Feuille1-Catégories'!$B$6/V$6),V$5),0),IF(MOD($A763-1-V$10,'Feuille1-Catégories'!$F$5+1)=0,V$3,""))),"")</f>
        <v/>
      </c>
      <c r="W763" s="7" t="str">
        <f ca="1">IF(AND($A763&lt;&gt;"",W$9&lt;&gt;""),IF(HLOOKUP(W$9,'Feuille1-Catégories'!$C$1:$G$2,2,FALSE)="OUI",W$3,IF(HLOOKUP(W$9,'Feuille1-Catégories'!$C$1:$G$3,3,FALSE)="OUI",OFFSET(W$3,MOD(QUOTIENT(ROW()-ROW($A$20),'Feuille1-Catégories'!$B$6/W$6),W$5),0),IF(MOD($A763-1-W$10,'Feuille1-Catégories'!$F$5+1)=0,W$3,""))),"")</f>
        <v/>
      </c>
      <c r="X763" s="7" t="str">
        <f ca="1">IF(AND($A763&lt;&gt;"",X$9&lt;&gt;""),IF(HLOOKUP(X$9,'Feuille1-Catégories'!$C$1:$G$2,2,FALSE)="OUI",X$3,IF(HLOOKUP(X$9,'Feuille1-Catégories'!$C$1:$G$3,3,FALSE)="OUI",OFFSET(X$3,MOD(QUOTIENT(ROW()-ROW($A$20),'Feuille1-Catégories'!$B$6/X$6),X$5),0),IF(MOD($A763-1-X$10,'Feuille1-Catégories'!$F$5+1)=0,X$3,""))),"")</f>
        <v/>
      </c>
      <c r="Y763" s="7" t="str">
        <f ca="1">IF(AND($A763&lt;&gt;"",Y$9&lt;&gt;""),IF(HLOOKUP(Y$9,'Feuille1-Catégories'!$C$1:$G$2,2,FALSE)="OUI",Y$3,IF(HLOOKUP(Y$9,'Feuille1-Catégories'!$C$1:$G$3,3,FALSE)="OUI",OFFSET(Y$3,MOD(QUOTIENT(ROW()-ROW($A$20),'Feuille1-Catégories'!$B$6/Y$6),Y$5),0),IF(MOD($A763-1-Y$10,'Feuille1-Catégories'!$F$5+1)=0,Y$3,""))),"")</f>
        <v/>
      </c>
      <c r="Z763" s="7" t="str">
        <f ca="1">IF(AND($A763&lt;&gt;"",Z$9&lt;&gt;""),IF(HLOOKUP(Z$9,'Feuille1-Catégories'!$C$1:$G$2,2,FALSE)="OUI",Z$3,IF(HLOOKUP(Z$9,'Feuille1-Catégories'!$C$1:$G$3,3,FALSE)="OUI",OFFSET(Z$3,MOD(QUOTIENT(ROW()-ROW($A$20),'Feuille1-Catégories'!$B$6/Z$6),Z$5),0),"")),"")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64" spans="1:26" ht="17" x14ac:dyDescent="0.2">
      <c r="A764" s="21" t="str">
        <f>IF(ROW()-ROW($A$19)&gt;'Feuille1-Catégories'!$B$6,"",ROW()-ROW($A$19))</f>
        <v/>
      </c>
      <c r="B764" s="33" t="str">
        <f t="shared" si="34"/>
        <v/>
      </c>
      <c r="C764" s="10" t="str">
        <f t="shared" si="35"/>
        <v/>
      </c>
      <c r="D764" s="10" t="str">
        <f>IF('Feuille3-Coût de production'!D764&lt;&gt;"",'Feuille3-Coût de production'!D764,"")</f>
        <v/>
      </c>
      <c r="E764" s="10" t="str">
        <f t="shared" si="36"/>
        <v/>
      </c>
      <c r="F764" s="7" t="str">
        <f ca="1">IF(AND($A764&lt;&gt;"",F$9&lt;&gt;""),IF(HLOOKUP(F$9,'Feuille1-Catégories'!$C$1:$G$2,2,FALSE)="OUI",F$3,IF(HLOOKUP(F$9,'Feuille1-Catégories'!$C$1:$G$3,3,FALSE)="OUI",OFFSET(F$3,MOD(QUOTIENT(ROW()-ROW($A$20),'Feuille1-Catégories'!$B$6/F$6),F$5),0),IF(MOD($A764-1-F$10,'Feuille1-Catégories'!$F$5+1)=0,F$3,""))),"")</f>
        <v/>
      </c>
      <c r="G764" s="7" t="str">
        <f ca="1">IF(AND($A764&lt;&gt;"",G$9&lt;&gt;""),IF(HLOOKUP(G$9,'Feuille1-Catégories'!$C$1:$G$2,2,FALSE)="OUI",G$3,IF(HLOOKUP(G$9,'Feuille1-Catégories'!$C$1:$G$3,3,FALSE)="OUI",OFFSET(G$3,MOD(QUOTIENT(ROW()-ROW($A$20),'Feuille1-Catégories'!$B$6/G$6),G$5),0),IF(MOD($A764-1-G$10,'Feuille1-Catégories'!$F$5+1)=0,G$3,""))),"")</f>
        <v/>
      </c>
      <c r="H764" s="7" t="str">
        <f ca="1">IF(AND($A764&lt;&gt;"",H$9&lt;&gt;""),IF(HLOOKUP(H$9,'Feuille1-Catégories'!$C$1:$G$2,2,FALSE)="OUI",H$3,IF(HLOOKUP(H$9,'Feuille1-Catégories'!$C$1:$G$3,3,FALSE)="OUI",OFFSET(H$3,MOD(QUOTIENT(ROW()-ROW($A$20),'Feuille1-Catégories'!$B$6/H$6),H$5),0),IF(MOD($A764-1-H$10,'Feuille1-Catégories'!$F$5+1)=0,H$3,""))),"")</f>
        <v/>
      </c>
      <c r="I764" s="7" t="str">
        <f ca="1">IF(AND($A764&lt;&gt;"",I$9&lt;&gt;""),IF(HLOOKUP(I$9,'Feuille1-Catégories'!$C$1:$G$2,2,FALSE)="OUI",I$3,IF(HLOOKUP(I$9,'Feuille1-Catégories'!$C$1:$G$3,3,FALSE)="OUI",OFFSET(I$3,MOD(QUOTIENT(ROW()-ROW($A$20),'Feuille1-Catégories'!$B$6/I$6),I$5),0),IF(MOD($A764-1-I$10,'Feuille1-Catégories'!$F$5+1)=0,I$3,""))),"")</f>
        <v/>
      </c>
      <c r="J764" s="7" t="str">
        <f ca="1">IF(AND($A764&lt;&gt;"",J$9&lt;&gt;""),IF(HLOOKUP(J$9,'Feuille1-Catégories'!$C$1:$G$2,2,FALSE)="OUI",J$3,IF(HLOOKUP(J$9,'Feuille1-Catégories'!$C$1:$G$3,3,FALSE)="OUI",OFFSET(J$3,MOD(QUOTIENT(ROW()-ROW($A$20),'Feuille1-Catégories'!$B$6/J$6),J$5),0),IF(MOD($A764-1-J$10,'Feuille1-Catégories'!$F$5+1)=0,J$3,""))),"")</f>
        <v/>
      </c>
      <c r="K764" s="7" t="str">
        <f ca="1">IF(AND($A764&lt;&gt;"",K$9&lt;&gt;""),IF(HLOOKUP(K$9,'Feuille1-Catégories'!$C$1:$G$2,2,FALSE)="OUI",K$3,IF(HLOOKUP(K$9,'Feuille1-Catégories'!$C$1:$G$3,3,FALSE)="OUI",OFFSET(K$3,MOD(QUOTIENT(ROW()-ROW($A$20),'Feuille1-Catégories'!$B$6/K$6),K$5),0),IF(MOD($A764-1-K$10,'Feuille1-Catégories'!$F$5+1)=0,K$3,""))),"")</f>
        <v/>
      </c>
      <c r="L764" s="7" t="str">
        <f ca="1">IF(AND($A764&lt;&gt;"",L$9&lt;&gt;""),IF(HLOOKUP(L$9,'Feuille1-Catégories'!$C$1:$G$2,2,FALSE)="OUI",L$3,IF(HLOOKUP(L$9,'Feuille1-Catégories'!$C$1:$G$3,3,FALSE)="OUI",OFFSET(L$3,MOD(QUOTIENT(ROW()-ROW($A$20),'Feuille1-Catégories'!$B$6/L$6),L$5),0),IF(MOD($A764-1-L$10,'Feuille1-Catégories'!$F$5+1)=0,L$3,""))),"")</f>
        <v/>
      </c>
      <c r="M764" s="7" t="str">
        <f ca="1">IF(AND($A764&lt;&gt;"",M$9&lt;&gt;""),IF(HLOOKUP(M$9,'Feuille1-Catégories'!$C$1:$G$2,2,FALSE)="OUI",M$3,IF(HLOOKUP(M$9,'Feuille1-Catégories'!$C$1:$G$3,3,FALSE)="OUI",OFFSET(M$3,MOD(QUOTIENT(ROW()-ROW($A$20),'Feuille1-Catégories'!$B$6/M$6),M$5),0),IF(MOD($A764-1-M$10,'Feuille1-Catégories'!$F$5+1)=0,M$3,""))),"")</f>
        <v/>
      </c>
      <c r="N764" s="7" t="str">
        <f ca="1">IF(AND($A764&lt;&gt;"",N$9&lt;&gt;""),IF(HLOOKUP(N$9,'Feuille1-Catégories'!$C$1:$G$2,2,FALSE)="OUI",N$3,IF(HLOOKUP(N$9,'Feuille1-Catégories'!$C$1:$G$3,3,FALSE)="OUI",OFFSET(N$3,MOD(QUOTIENT(ROW()-ROW($A$20),'Feuille1-Catégories'!$B$6/N$6),N$5),0),IF(MOD($A764-1-N$10,'Feuille1-Catégories'!$F$5+1)=0,N$3,""))),"")</f>
        <v/>
      </c>
      <c r="O764" s="7" t="str">
        <f ca="1">IF(AND($A764&lt;&gt;"",O$9&lt;&gt;""),IF(HLOOKUP(O$9,'Feuille1-Catégories'!$C$1:$G$2,2,FALSE)="OUI",O$3,IF(HLOOKUP(O$9,'Feuille1-Catégories'!$C$1:$G$3,3,FALSE)="OUI",OFFSET(O$3,MOD(QUOTIENT(ROW()-ROW($A$20),'Feuille1-Catégories'!$B$6/O$6),O$5),0),IF(MOD($A764-1-O$10,'Feuille1-Catégories'!$F$5+1)=0,O$3,""))),"")</f>
        <v/>
      </c>
      <c r="P764" s="7" t="str">
        <f ca="1">IF(AND($A764&lt;&gt;"",P$9&lt;&gt;""),IF(HLOOKUP(P$9,'Feuille1-Catégories'!$C$1:$G$2,2,FALSE)="OUI",P$3,IF(HLOOKUP(P$9,'Feuille1-Catégories'!$C$1:$G$3,3,FALSE)="OUI",OFFSET(P$3,MOD(QUOTIENT(ROW()-ROW($A$20),'Feuille1-Catégories'!$B$6/P$6),P$5),0),IF(MOD($A764-1-P$10,'Feuille1-Catégories'!$F$5+1)=0,P$3,""))),"")</f>
        <v/>
      </c>
      <c r="Q764" s="7" t="str">
        <f ca="1">IF(AND($A764&lt;&gt;"",Q$9&lt;&gt;""),IF(HLOOKUP(Q$9,'Feuille1-Catégories'!$C$1:$G$2,2,FALSE)="OUI",Q$3,IF(HLOOKUP(Q$9,'Feuille1-Catégories'!$C$1:$G$3,3,FALSE)="OUI",OFFSET(Q$3,MOD(QUOTIENT(ROW()-ROW($A$20),'Feuille1-Catégories'!$B$6/Q$6),Q$5),0),IF(MOD($A764-1-Q$10,'Feuille1-Catégories'!$F$5+1)=0,Q$3,""))),"")</f>
        <v/>
      </c>
      <c r="R764" s="7" t="str">
        <f ca="1">IF(AND($A764&lt;&gt;"",R$9&lt;&gt;""),IF(HLOOKUP(R$9,'Feuille1-Catégories'!$C$1:$G$2,2,FALSE)="OUI",R$3,IF(HLOOKUP(R$9,'Feuille1-Catégories'!$C$1:$G$3,3,FALSE)="OUI",OFFSET(R$3,MOD(QUOTIENT(ROW()-ROW($A$20),'Feuille1-Catégories'!$B$6/R$6),R$5),0),IF(MOD($A764-1-R$10,'Feuille1-Catégories'!$F$5+1)=0,R$3,""))),"")</f>
        <v/>
      </c>
      <c r="S764" s="7" t="str">
        <f ca="1">IF(AND($A764&lt;&gt;"",S$9&lt;&gt;""),IF(HLOOKUP(S$9,'Feuille1-Catégories'!$C$1:$G$2,2,FALSE)="OUI",S$3,IF(HLOOKUP(S$9,'Feuille1-Catégories'!$C$1:$G$3,3,FALSE)="OUI",OFFSET(S$3,MOD(QUOTIENT(ROW()-ROW($A$20),'Feuille1-Catégories'!$B$6/S$6),S$5),0),IF(MOD($A764-1-S$10,'Feuille1-Catégories'!$F$5+1)=0,S$3,""))),"")</f>
        <v/>
      </c>
      <c r="T764" s="7" t="str">
        <f ca="1">IF(AND($A764&lt;&gt;"",T$9&lt;&gt;""),IF(HLOOKUP(T$9,'Feuille1-Catégories'!$C$1:$G$2,2,FALSE)="OUI",T$3,IF(HLOOKUP(T$9,'Feuille1-Catégories'!$C$1:$G$3,3,FALSE)="OUI",OFFSET(T$3,MOD(QUOTIENT(ROW()-ROW($A$20),'Feuille1-Catégories'!$B$6/T$6),T$5),0),IF(MOD($A764-1-T$10,'Feuille1-Catégories'!$F$5+1)=0,T$3,""))),"")</f>
        <v/>
      </c>
      <c r="U764" s="7" t="str">
        <f ca="1">IF(AND($A764&lt;&gt;"",U$9&lt;&gt;""),IF(HLOOKUP(U$9,'Feuille1-Catégories'!$C$1:$G$2,2,FALSE)="OUI",U$3,IF(HLOOKUP(U$9,'Feuille1-Catégories'!$C$1:$G$3,3,FALSE)="OUI",OFFSET(U$3,MOD(QUOTIENT(ROW()-ROW($A$20),'Feuille1-Catégories'!$B$6/U$6),U$5),0),IF(MOD($A764-1-U$10,'Feuille1-Catégories'!$F$5+1)=0,U$3,""))),"")</f>
        <v/>
      </c>
      <c r="V764" s="7" t="str">
        <f ca="1">IF(AND($A764&lt;&gt;"",V$9&lt;&gt;""),IF(HLOOKUP(V$9,'Feuille1-Catégories'!$C$1:$G$2,2,FALSE)="OUI",V$3,IF(HLOOKUP(V$9,'Feuille1-Catégories'!$C$1:$G$3,3,FALSE)="OUI",OFFSET(V$3,MOD(QUOTIENT(ROW()-ROW($A$20),'Feuille1-Catégories'!$B$6/V$6),V$5),0),IF(MOD($A764-1-V$10,'Feuille1-Catégories'!$F$5+1)=0,V$3,""))),"")</f>
        <v/>
      </c>
      <c r="W764" s="7" t="str">
        <f ca="1">IF(AND($A764&lt;&gt;"",W$9&lt;&gt;""),IF(HLOOKUP(W$9,'Feuille1-Catégories'!$C$1:$G$2,2,FALSE)="OUI",W$3,IF(HLOOKUP(W$9,'Feuille1-Catégories'!$C$1:$G$3,3,FALSE)="OUI",OFFSET(W$3,MOD(QUOTIENT(ROW()-ROW($A$20),'Feuille1-Catégories'!$B$6/W$6),W$5),0),IF(MOD($A764-1-W$10,'Feuille1-Catégories'!$F$5+1)=0,W$3,""))),"")</f>
        <v/>
      </c>
      <c r="X764" s="7" t="str">
        <f ca="1">IF(AND($A764&lt;&gt;"",X$9&lt;&gt;""),IF(HLOOKUP(X$9,'Feuille1-Catégories'!$C$1:$G$2,2,FALSE)="OUI",X$3,IF(HLOOKUP(X$9,'Feuille1-Catégories'!$C$1:$G$3,3,FALSE)="OUI",OFFSET(X$3,MOD(QUOTIENT(ROW()-ROW($A$20),'Feuille1-Catégories'!$B$6/X$6),X$5),0),IF(MOD($A764-1-X$10,'Feuille1-Catégories'!$F$5+1)=0,X$3,""))),"")</f>
        <v/>
      </c>
      <c r="Y764" s="7" t="str">
        <f ca="1">IF(AND($A764&lt;&gt;"",Y$9&lt;&gt;""),IF(HLOOKUP(Y$9,'Feuille1-Catégories'!$C$1:$G$2,2,FALSE)="OUI",Y$3,IF(HLOOKUP(Y$9,'Feuille1-Catégories'!$C$1:$G$3,3,FALSE)="OUI",OFFSET(Y$3,MOD(QUOTIENT(ROW()-ROW($A$20),'Feuille1-Catégories'!$B$6/Y$6),Y$5),0),IF(MOD($A764-1-Y$10,'Feuille1-Catégories'!$F$5+1)=0,Y$3,""))),"")</f>
        <v/>
      </c>
      <c r="Z764" s="7" t="str">
        <f ca="1">IF(AND($A764&lt;&gt;"",Z$9&lt;&gt;""),IF(HLOOKUP(Z$9,'Feuille1-Catégories'!$C$1:$G$2,2,FALSE)="OUI",Z$3,IF(HLOOKUP(Z$9,'Feuille1-Catégories'!$C$1:$G$3,3,FALSE)="OUI",OFFSET(Z$3,MOD(QUOTIENT(ROW()-ROW($A$20),'Feuille1-Catégories'!$B$6/Z$6),Z$5),0),"")),"")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65" spans="1:26" ht="17" x14ac:dyDescent="0.2">
      <c r="A765" s="21" t="str">
        <f>IF(ROW()-ROW($A$19)&gt;'Feuille1-Catégories'!$B$6,"",ROW()-ROW($A$19))</f>
        <v/>
      </c>
      <c r="B765" s="33" t="str">
        <f t="shared" si="34"/>
        <v/>
      </c>
      <c r="C765" s="10" t="str">
        <f t="shared" si="35"/>
        <v/>
      </c>
      <c r="D765" s="10" t="str">
        <f>IF('Feuille3-Coût de production'!D765&lt;&gt;"",'Feuille3-Coût de production'!D765,"")</f>
        <v/>
      </c>
      <c r="E765" s="10" t="str">
        <f t="shared" si="36"/>
        <v/>
      </c>
      <c r="F765" s="7" t="str">
        <f ca="1">IF(AND($A765&lt;&gt;"",F$9&lt;&gt;""),IF(HLOOKUP(F$9,'Feuille1-Catégories'!$C$1:$G$2,2,FALSE)="OUI",F$3,IF(HLOOKUP(F$9,'Feuille1-Catégories'!$C$1:$G$3,3,FALSE)="OUI",OFFSET(F$3,MOD(QUOTIENT(ROW()-ROW($A$20),'Feuille1-Catégories'!$B$6/F$6),F$5),0),IF(MOD($A765-1-F$10,'Feuille1-Catégories'!$F$5+1)=0,F$3,""))),"")</f>
        <v/>
      </c>
      <c r="G765" s="7" t="str">
        <f ca="1">IF(AND($A765&lt;&gt;"",G$9&lt;&gt;""),IF(HLOOKUP(G$9,'Feuille1-Catégories'!$C$1:$G$2,2,FALSE)="OUI",G$3,IF(HLOOKUP(G$9,'Feuille1-Catégories'!$C$1:$G$3,3,FALSE)="OUI",OFFSET(G$3,MOD(QUOTIENT(ROW()-ROW($A$20),'Feuille1-Catégories'!$B$6/G$6),G$5),0),IF(MOD($A765-1-G$10,'Feuille1-Catégories'!$F$5+1)=0,G$3,""))),"")</f>
        <v/>
      </c>
      <c r="H765" s="7" t="str">
        <f ca="1">IF(AND($A765&lt;&gt;"",H$9&lt;&gt;""),IF(HLOOKUP(H$9,'Feuille1-Catégories'!$C$1:$G$2,2,FALSE)="OUI",H$3,IF(HLOOKUP(H$9,'Feuille1-Catégories'!$C$1:$G$3,3,FALSE)="OUI",OFFSET(H$3,MOD(QUOTIENT(ROW()-ROW($A$20),'Feuille1-Catégories'!$B$6/H$6),H$5),0),IF(MOD($A765-1-H$10,'Feuille1-Catégories'!$F$5+1)=0,H$3,""))),"")</f>
        <v/>
      </c>
      <c r="I765" s="7" t="str">
        <f ca="1">IF(AND($A765&lt;&gt;"",I$9&lt;&gt;""),IF(HLOOKUP(I$9,'Feuille1-Catégories'!$C$1:$G$2,2,FALSE)="OUI",I$3,IF(HLOOKUP(I$9,'Feuille1-Catégories'!$C$1:$G$3,3,FALSE)="OUI",OFFSET(I$3,MOD(QUOTIENT(ROW()-ROW($A$20),'Feuille1-Catégories'!$B$6/I$6),I$5),0),IF(MOD($A765-1-I$10,'Feuille1-Catégories'!$F$5+1)=0,I$3,""))),"")</f>
        <v/>
      </c>
      <c r="J765" s="7" t="str">
        <f ca="1">IF(AND($A765&lt;&gt;"",J$9&lt;&gt;""),IF(HLOOKUP(J$9,'Feuille1-Catégories'!$C$1:$G$2,2,FALSE)="OUI",J$3,IF(HLOOKUP(J$9,'Feuille1-Catégories'!$C$1:$G$3,3,FALSE)="OUI",OFFSET(J$3,MOD(QUOTIENT(ROW()-ROW($A$20),'Feuille1-Catégories'!$B$6/J$6),J$5),0),IF(MOD($A765-1-J$10,'Feuille1-Catégories'!$F$5+1)=0,J$3,""))),"")</f>
        <v/>
      </c>
      <c r="K765" s="7" t="str">
        <f ca="1">IF(AND($A765&lt;&gt;"",K$9&lt;&gt;""),IF(HLOOKUP(K$9,'Feuille1-Catégories'!$C$1:$G$2,2,FALSE)="OUI",K$3,IF(HLOOKUP(K$9,'Feuille1-Catégories'!$C$1:$G$3,3,FALSE)="OUI",OFFSET(K$3,MOD(QUOTIENT(ROW()-ROW($A$20),'Feuille1-Catégories'!$B$6/K$6),K$5),0),IF(MOD($A765-1-K$10,'Feuille1-Catégories'!$F$5+1)=0,K$3,""))),"")</f>
        <v/>
      </c>
      <c r="L765" s="7" t="str">
        <f ca="1">IF(AND($A765&lt;&gt;"",L$9&lt;&gt;""),IF(HLOOKUP(L$9,'Feuille1-Catégories'!$C$1:$G$2,2,FALSE)="OUI",L$3,IF(HLOOKUP(L$9,'Feuille1-Catégories'!$C$1:$G$3,3,FALSE)="OUI",OFFSET(L$3,MOD(QUOTIENT(ROW()-ROW($A$20),'Feuille1-Catégories'!$B$6/L$6),L$5),0),IF(MOD($A765-1-L$10,'Feuille1-Catégories'!$F$5+1)=0,L$3,""))),"")</f>
        <v/>
      </c>
      <c r="M765" s="7" t="str">
        <f ca="1">IF(AND($A765&lt;&gt;"",M$9&lt;&gt;""),IF(HLOOKUP(M$9,'Feuille1-Catégories'!$C$1:$G$2,2,FALSE)="OUI",M$3,IF(HLOOKUP(M$9,'Feuille1-Catégories'!$C$1:$G$3,3,FALSE)="OUI",OFFSET(M$3,MOD(QUOTIENT(ROW()-ROW($A$20),'Feuille1-Catégories'!$B$6/M$6),M$5),0),IF(MOD($A765-1-M$10,'Feuille1-Catégories'!$F$5+1)=0,M$3,""))),"")</f>
        <v/>
      </c>
      <c r="N765" s="7" t="str">
        <f ca="1">IF(AND($A765&lt;&gt;"",N$9&lt;&gt;""),IF(HLOOKUP(N$9,'Feuille1-Catégories'!$C$1:$G$2,2,FALSE)="OUI",N$3,IF(HLOOKUP(N$9,'Feuille1-Catégories'!$C$1:$G$3,3,FALSE)="OUI",OFFSET(N$3,MOD(QUOTIENT(ROW()-ROW($A$20),'Feuille1-Catégories'!$B$6/N$6),N$5),0),IF(MOD($A765-1-N$10,'Feuille1-Catégories'!$F$5+1)=0,N$3,""))),"")</f>
        <v/>
      </c>
      <c r="O765" s="7" t="str">
        <f ca="1">IF(AND($A765&lt;&gt;"",O$9&lt;&gt;""),IF(HLOOKUP(O$9,'Feuille1-Catégories'!$C$1:$G$2,2,FALSE)="OUI",O$3,IF(HLOOKUP(O$9,'Feuille1-Catégories'!$C$1:$G$3,3,FALSE)="OUI",OFFSET(O$3,MOD(QUOTIENT(ROW()-ROW($A$20),'Feuille1-Catégories'!$B$6/O$6),O$5),0),IF(MOD($A765-1-O$10,'Feuille1-Catégories'!$F$5+1)=0,O$3,""))),"")</f>
        <v/>
      </c>
      <c r="P765" s="7" t="str">
        <f ca="1">IF(AND($A765&lt;&gt;"",P$9&lt;&gt;""),IF(HLOOKUP(P$9,'Feuille1-Catégories'!$C$1:$G$2,2,FALSE)="OUI",P$3,IF(HLOOKUP(P$9,'Feuille1-Catégories'!$C$1:$G$3,3,FALSE)="OUI",OFFSET(P$3,MOD(QUOTIENT(ROW()-ROW($A$20),'Feuille1-Catégories'!$B$6/P$6),P$5),0),IF(MOD($A765-1-P$10,'Feuille1-Catégories'!$F$5+1)=0,P$3,""))),"")</f>
        <v/>
      </c>
      <c r="Q765" s="7" t="str">
        <f ca="1">IF(AND($A765&lt;&gt;"",Q$9&lt;&gt;""),IF(HLOOKUP(Q$9,'Feuille1-Catégories'!$C$1:$G$2,2,FALSE)="OUI",Q$3,IF(HLOOKUP(Q$9,'Feuille1-Catégories'!$C$1:$G$3,3,FALSE)="OUI",OFFSET(Q$3,MOD(QUOTIENT(ROW()-ROW($A$20),'Feuille1-Catégories'!$B$6/Q$6),Q$5),0),IF(MOD($A765-1-Q$10,'Feuille1-Catégories'!$F$5+1)=0,Q$3,""))),"")</f>
        <v/>
      </c>
      <c r="R765" s="7" t="str">
        <f ca="1">IF(AND($A765&lt;&gt;"",R$9&lt;&gt;""),IF(HLOOKUP(R$9,'Feuille1-Catégories'!$C$1:$G$2,2,FALSE)="OUI",R$3,IF(HLOOKUP(R$9,'Feuille1-Catégories'!$C$1:$G$3,3,FALSE)="OUI",OFFSET(R$3,MOD(QUOTIENT(ROW()-ROW($A$20),'Feuille1-Catégories'!$B$6/R$6),R$5),0),IF(MOD($A765-1-R$10,'Feuille1-Catégories'!$F$5+1)=0,R$3,""))),"")</f>
        <v/>
      </c>
      <c r="S765" s="7" t="str">
        <f ca="1">IF(AND($A765&lt;&gt;"",S$9&lt;&gt;""),IF(HLOOKUP(S$9,'Feuille1-Catégories'!$C$1:$G$2,2,FALSE)="OUI",S$3,IF(HLOOKUP(S$9,'Feuille1-Catégories'!$C$1:$G$3,3,FALSE)="OUI",OFFSET(S$3,MOD(QUOTIENT(ROW()-ROW($A$20),'Feuille1-Catégories'!$B$6/S$6),S$5),0),IF(MOD($A765-1-S$10,'Feuille1-Catégories'!$F$5+1)=0,S$3,""))),"")</f>
        <v/>
      </c>
      <c r="T765" s="7" t="str">
        <f ca="1">IF(AND($A765&lt;&gt;"",T$9&lt;&gt;""),IF(HLOOKUP(T$9,'Feuille1-Catégories'!$C$1:$G$2,2,FALSE)="OUI",T$3,IF(HLOOKUP(T$9,'Feuille1-Catégories'!$C$1:$G$3,3,FALSE)="OUI",OFFSET(T$3,MOD(QUOTIENT(ROW()-ROW($A$20),'Feuille1-Catégories'!$B$6/T$6),T$5),0),IF(MOD($A765-1-T$10,'Feuille1-Catégories'!$F$5+1)=0,T$3,""))),"")</f>
        <v/>
      </c>
      <c r="U765" s="7" t="str">
        <f ca="1">IF(AND($A765&lt;&gt;"",U$9&lt;&gt;""),IF(HLOOKUP(U$9,'Feuille1-Catégories'!$C$1:$G$2,2,FALSE)="OUI",U$3,IF(HLOOKUP(U$9,'Feuille1-Catégories'!$C$1:$G$3,3,FALSE)="OUI",OFFSET(U$3,MOD(QUOTIENT(ROW()-ROW($A$20),'Feuille1-Catégories'!$B$6/U$6),U$5),0),IF(MOD($A765-1-U$10,'Feuille1-Catégories'!$F$5+1)=0,U$3,""))),"")</f>
        <v/>
      </c>
      <c r="V765" s="7" t="str">
        <f ca="1">IF(AND($A765&lt;&gt;"",V$9&lt;&gt;""),IF(HLOOKUP(V$9,'Feuille1-Catégories'!$C$1:$G$2,2,FALSE)="OUI",V$3,IF(HLOOKUP(V$9,'Feuille1-Catégories'!$C$1:$G$3,3,FALSE)="OUI",OFFSET(V$3,MOD(QUOTIENT(ROW()-ROW($A$20),'Feuille1-Catégories'!$B$6/V$6),V$5),0),IF(MOD($A765-1-V$10,'Feuille1-Catégories'!$F$5+1)=0,V$3,""))),"")</f>
        <v/>
      </c>
      <c r="W765" s="7" t="str">
        <f ca="1">IF(AND($A765&lt;&gt;"",W$9&lt;&gt;""),IF(HLOOKUP(W$9,'Feuille1-Catégories'!$C$1:$G$2,2,FALSE)="OUI",W$3,IF(HLOOKUP(W$9,'Feuille1-Catégories'!$C$1:$G$3,3,FALSE)="OUI",OFFSET(W$3,MOD(QUOTIENT(ROW()-ROW($A$20),'Feuille1-Catégories'!$B$6/W$6),W$5),0),IF(MOD($A765-1-W$10,'Feuille1-Catégories'!$F$5+1)=0,W$3,""))),"")</f>
        <v/>
      </c>
      <c r="X765" s="7" t="str">
        <f ca="1">IF(AND($A765&lt;&gt;"",X$9&lt;&gt;""),IF(HLOOKUP(X$9,'Feuille1-Catégories'!$C$1:$G$2,2,FALSE)="OUI",X$3,IF(HLOOKUP(X$9,'Feuille1-Catégories'!$C$1:$G$3,3,FALSE)="OUI",OFFSET(X$3,MOD(QUOTIENT(ROW()-ROW($A$20),'Feuille1-Catégories'!$B$6/X$6),X$5),0),IF(MOD($A765-1-X$10,'Feuille1-Catégories'!$F$5+1)=0,X$3,""))),"")</f>
        <v/>
      </c>
      <c r="Y765" s="7" t="str">
        <f ca="1">IF(AND($A765&lt;&gt;"",Y$9&lt;&gt;""),IF(HLOOKUP(Y$9,'Feuille1-Catégories'!$C$1:$G$2,2,FALSE)="OUI",Y$3,IF(HLOOKUP(Y$9,'Feuille1-Catégories'!$C$1:$G$3,3,FALSE)="OUI",OFFSET(Y$3,MOD(QUOTIENT(ROW()-ROW($A$20),'Feuille1-Catégories'!$B$6/Y$6),Y$5),0),IF(MOD($A765-1-Y$10,'Feuille1-Catégories'!$F$5+1)=0,Y$3,""))),"")</f>
        <v/>
      </c>
      <c r="Z765" s="7" t="str">
        <f ca="1">IF(AND($A765&lt;&gt;"",Z$9&lt;&gt;""),IF(HLOOKUP(Z$9,'Feuille1-Catégories'!$C$1:$G$2,2,FALSE)="OUI",Z$3,IF(HLOOKUP(Z$9,'Feuille1-Catégories'!$C$1:$G$3,3,FALSE)="OUI",OFFSET(Z$3,MOD(QUOTIENT(ROW()-ROW($A$20),'Feuille1-Catégories'!$B$6/Z$6),Z$5),0),"")),"")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66" spans="1:26" ht="17" x14ac:dyDescent="0.2">
      <c r="A766" s="21" t="str">
        <f>IF(ROW()-ROW($A$19)&gt;'Feuille1-Catégories'!$B$6,"",ROW()-ROW($A$19))</f>
        <v/>
      </c>
      <c r="B766" s="33" t="str">
        <f t="shared" si="34"/>
        <v/>
      </c>
      <c r="C766" s="10" t="str">
        <f t="shared" si="35"/>
        <v/>
      </c>
      <c r="D766" s="10" t="str">
        <f>IF('Feuille3-Coût de production'!D766&lt;&gt;"",'Feuille3-Coût de production'!D766,"")</f>
        <v/>
      </c>
      <c r="E766" s="10" t="str">
        <f t="shared" si="36"/>
        <v/>
      </c>
      <c r="F766" s="7" t="str">
        <f ca="1">IF(AND($A766&lt;&gt;"",F$9&lt;&gt;""),IF(HLOOKUP(F$9,'Feuille1-Catégories'!$C$1:$G$2,2,FALSE)="OUI",F$3,IF(HLOOKUP(F$9,'Feuille1-Catégories'!$C$1:$G$3,3,FALSE)="OUI",OFFSET(F$3,MOD(QUOTIENT(ROW()-ROW($A$20),'Feuille1-Catégories'!$B$6/F$6),F$5),0),IF(MOD($A766-1-F$10,'Feuille1-Catégories'!$F$5+1)=0,F$3,""))),"")</f>
        <v/>
      </c>
      <c r="G766" s="7" t="str">
        <f ca="1">IF(AND($A766&lt;&gt;"",G$9&lt;&gt;""),IF(HLOOKUP(G$9,'Feuille1-Catégories'!$C$1:$G$2,2,FALSE)="OUI",G$3,IF(HLOOKUP(G$9,'Feuille1-Catégories'!$C$1:$G$3,3,FALSE)="OUI",OFFSET(G$3,MOD(QUOTIENT(ROW()-ROW($A$20),'Feuille1-Catégories'!$B$6/G$6),G$5),0),IF(MOD($A766-1-G$10,'Feuille1-Catégories'!$F$5+1)=0,G$3,""))),"")</f>
        <v/>
      </c>
      <c r="H766" s="7" t="str">
        <f ca="1">IF(AND($A766&lt;&gt;"",H$9&lt;&gt;""),IF(HLOOKUP(H$9,'Feuille1-Catégories'!$C$1:$G$2,2,FALSE)="OUI",H$3,IF(HLOOKUP(H$9,'Feuille1-Catégories'!$C$1:$G$3,3,FALSE)="OUI",OFFSET(H$3,MOD(QUOTIENT(ROW()-ROW($A$20),'Feuille1-Catégories'!$B$6/H$6),H$5),0),IF(MOD($A766-1-H$10,'Feuille1-Catégories'!$F$5+1)=0,H$3,""))),"")</f>
        <v/>
      </c>
      <c r="I766" s="7" t="str">
        <f ca="1">IF(AND($A766&lt;&gt;"",I$9&lt;&gt;""),IF(HLOOKUP(I$9,'Feuille1-Catégories'!$C$1:$G$2,2,FALSE)="OUI",I$3,IF(HLOOKUP(I$9,'Feuille1-Catégories'!$C$1:$G$3,3,FALSE)="OUI",OFFSET(I$3,MOD(QUOTIENT(ROW()-ROW($A$20),'Feuille1-Catégories'!$B$6/I$6),I$5),0),IF(MOD($A766-1-I$10,'Feuille1-Catégories'!$F$5+1)=0,I$3,""))),"")</f>
        <v/>
      </c>
      <c r="J766" s="7" t="str">
        <f ca="1">IF(AND($A766&lt;&gt;"",J$9&lt;&gt;""),IF(HLOOKUP(J$9,'Feuille1-Catégories'!$C$1:$G$2,2,FALSE)="OUI",J$3,IF(HLOOKUP(J$9,'Feuille1-Catégories'!$C$1:$G$3,3,FALSE)="OUI",OFFSET(J$3,MOD(QUOTIENT(ROW()-ROW($A$20),'Feuille1-Catégories'!$B$6/J$6),J$5),0),IF(MOD($A766-1-J$10,'Feuille1-Catégories'!$F$5+1)=0,J$3,""))),"")</f>
        <v/>
      </c>
      <c r="K766" s="7" t="str">
        <f ca="1">IF(AND($A766&lt;&gt;"",K$9&lt;&gt;""),IF(HLOOKUP(K$9,'Feuille1-Catégories'!$C$1:$G$2,2,FALSE)="OUI",K$3,IF(HLOOKUP(K$9,'Feuille1-Catégories'!$C$1:$G$3,3,FALSE)="OUI",OFFSET(K$3,MOD(QUOTIENT(ROW()-ROW($A$20),'Feuille1-Catégories'!$B$6/K$6),K$5),0),IF(MOD($A766-1-K$10,'Feuille1-Catégories'!$F$5+1)=0,K$3,""))),"")</f>
        <v/>
      </c>
      <c r="L766" s="7" t="str">
        <f ca="1">IF(AND($A766&lt;&gt;"",L$9&lt;&gt;""),IF(HLOOKUP(L$9,'Feuille1-Catégories'!$C$1:$G$2,2,FALSE)="OUI",L$3,IF(HLOOKUP(L$9,'Feuille1-Catégories'!$C$1:$G$3,3,FALSE)="OUI",OFFSET(L$3,MOD(QUOTIENT(ROW()-ROW($A$20),'Feuille1-Catégories'!$B$6/L$6),L$5),0),IF(MOD($A766-1-L$10,'Feuille1-Catégories'!$F$5+1)=0,L$3,""))),"")</f>
        <v/>
      </c>
      <c r="M766" s="7" t="str">
        <f ca="1">IF(AND($A766&lt;&gt;"",M$9&lt;&gt;""),IF(HLOOKUP(M$9,'Feuille1-Catégories'!$C$1:$G$2,2,FALSE)="OUI",M$3,IF(HLOOKUP(M$9,'Feuille1-Catégories'!$C$1:$G$3,3,FALSE)="OUI",OFFSET(M$3,MOD(QUOTIENT(ROW()-ROW($A$20),'Feuille1-Catégories'!$B$6/M$6),M$5),0),IF(MOD($A766-1-M$10,'Feuille1-Catégories'!$F$5+1)=0,M$3,""))),"")</f>
        <v/>
      </c>
      <c r="N766" s="7" t="str">
        <f ca="1">IF(AND($A766&lt;&gt;"",N$9&lt;&gt;""),IF(HLOOKUP(N$9,'Feuille1-Catégories'!$C$1:$G$2,2,FALSE)="OUI",N$3,IF(HLOOKUP(N$9,'Feuille1-Catégories'!$C$1:$G$3,3,FALSE)="OUI",OFFSET(N$3,MOD(QUOTIENT(ROW()-ROW($A$20),'Feuille1-Catégories'!$B$6/N$6),N$5),0),IF(MOD($A766-1-N$10,'Feuille1-Catégories'!$F$5+1)=0,N$3,""))),"")</f>
        <v/>
      </c>
      <c r="O766" s="7" t="str">
        <f ca="1">IF(AND($A766&lt;&gt;"",O$9&lt;&gt;""),IF(HLOOKUP(O$9,'Feuille1-Catégories'!$C$1:$G$2,2,FALSE)="OUI",O$3,IF(HLOOKUP(O$9,'Feuille1-Catégories'!$C$1:$G$3,3,FALSE)="OUI",OFFSET(O$3,MOD(QUOTIENT(ROW()-ROW($A$20),'Feuille1-Catégories'!$B$6/O$6),O$5),0),IF(MOD($A766-1-O$10,'Feuille1-Catégories'!$F$5+1)=0,O$3,""))),"")</f>
        <v/>
      </c>
      <c r="P766" s="7" t="str">
        <f ca="1">IF(AND($A766&lt;&gt;"",P$9&lt;&gt;""),IF(HLOOKUP(P$9,'Feuille1-Catégories'!$C$1:$G$2,2,FALSE)="OUI",P$3,IF(HLOOKUP(P$9,'Feuille1-Catégories'!$C$1:$G$3,3,FALSE)="OUI",OFFSET(P$3,MOD(QUOTIENT(ROW()-ROW($A$20),'Feuille1-Catégories'!$B$6/P$6),P$5),0),IF(MOD($A766-1-P$10,'Feuille1-Catégories'!$F$5+1)=0,P$3,""))),"")</f>
        <v/>
      </c>
      <c r="Q766" s="7" t="str">
        <f ca="1">IF(AND($A766&lt;&gt;"",Q$9&lt;&gt;""),IF(HLOOKUP(Q$9,'Feuille1-Catégories'!$C$1:$G$2,2,FALSE)="OUI",Q$3,IF(HLOOKUP(Q$9,'Feuille1-Catégories'!$C$1:$G$3,3,FALSE)="OUI",OFFSET(Q$3,MOD(QUOTIENT(ROW()-ROW($A$20),'Feuille1-Catégories'!$B$6/Q$6),Q$5),0),IF(MOD($A766-1-Q$10,'Feuille1-Catégories'!$F$5+1)=0,Q$3,""))),"")</f>
        <v/>
      </c>
      <c r="R766" s="7" t="str">
        <f ca="1">IF(AND($A766&lt;&gt;"",R$9&lt;&gt;""),IF(HLOOKUP(R$9,'Feuille1-Catégories'!$C$1:$G$2,2,FALSE)="OUI",R$3,IF(HLOOKUP(R$9,'Feuille1-Catégories'!$C$1:$G$3,3,FALSE)="OUI",OFFSET(R$3,MOD(QUOTIENT(ROW()-ROW($A$20),'Feuille1-Catégories'!$B$6/R$6),R$5),0),IF(MOD($A766-1-R$10,'Feuille1-Catégories'!$F$5+1)=0,R$3,""))),"")</f>
        <v/>
      </c>
      <c r="S766" s="7" t="str">
        <f ca="1">IF(AND($A766&lt;&gt;"",S$9&lt;&gt;""),IF(HLOOKUP(S$9,'Feuille1-Catégories'!$C$1:$G$2,2,FALSE)="OUI",S$3,IF(HLOOKUP(S$9,'Feuille1-Catégories'!$C$1:$G$3,3,FALSE)="OUI",OFFSET(S$3,MOD(QUOTIENT(ROW()-ROW($A$20),'Feuille1-Catégories'!$B$6/S$6),S$5),0),IF(MOD($A766-1-S$10,'Feuille1-Catégories'!$F$5+1)=0,S$3,""))),"")</f>
        <v/>
      </c>
      <c r="T766" s="7" t="str">
        <f ca="1">IF(AND($A766&lt;&gt;"",T$9&lt;&gt;""),IF(HLOOKUP(T$9,'Feuille1-Catégories'!$C$1:$G$2,2,FALSE)="OUI",T$3,IF(HLOOKUP(T$9,'Feuille1-Catégories'!$C$1:$G$3,3,FALSE)="OUI",OFFSET(T$3,MOD(QUOTIENT(ROW()-ROW($A$20),'Feuille1-Catégories'!$B$6/T$6),T$5),0),IF(MOD($A766-1-T$10,'Feuille1-Catégories'!$F$5+1)=0,T$3,""))),"")</f>
        <v/>
      </c>
      <c r="U766" s="7" t="str">
        <f ca="1">IF(AND($A766&lt;&gt;"",U$9&lt;&gt;""),IF(HLOOKUP(U$9,'Feuille1-Catégories'!$C$1:$G$2,2,FALSE)="OUI",U$3,IF(HLOOKUP(U$9,'Feuille1-Catégories'!$C$1:$G$3,3,FALSE)="OUI",OFFSET(U$3,MOD(QUOTIENT(ROW()-ROW($A$20),'Feuille1-Catégories'!$B$6/U$6),U$5),0),IF(MOD($A766-1-U$10,'Feuille1-Catégories'!$F$5+1)=0,U$3,""))),"")</f>
        <v/>
      </c>
      <c r="V766" s="7" t="str">
        <f ca="1">IF(AND($A766&lt;&gt;"",V$9&lt;&gt;""),IF(HLOOKUP(V$9,'Feuille1-Catégories'!$C$1:$G$2,2,FALSE)="OUI",V$3,IF(HLOOKUP(V$9,'Feuille1-Catégories'!$C$1:$G$3,3,FALSE)="OUI",OFFSET(V$3,MOD(QUOTIENT(ROW()-ROW($A$20),'Feuille1-Catégories'!$B$6/V$6),V$5),0),IF(MOD($A766-1-V$10,'Feuille1-Catégories'!$F$5+1)=0,V$3,""))),"")</f>
        <v/>
      </c>
      <c r="W766" s="7" t="str">
        <f ca="1">IF(AND($A766&lt;&gt;"",W$9&lt;&gt;""),IF(HLOOKUP(W$9,'Feuille1-Catégories'!$C$1:$G$2,2,FALSE)="OUI",W$3,IF(HLOOKUP(W$9,'Feuille1-Catégories'!$C$1:$G$3,3,FALSE)="OUI",OFFSET(W$3,MOD(QUOTIENT(ROW()-ROW($A$20),'Feuille1-Catégories'!$B$6/W$6),W$5),0),IF(MOD($A766-1-W$10,'Feuille1-Catégories'!$F$5+1)=0,W$3,""))),"")</f>
        <v/>
      </c>
      <c r="X766" s="7" t="str">
        <f ca="1">IF(AND($A766&lt;&gt;"",X$9&lt;&gt;""),IF(HLOOKUP(X$9,'Feuille1-Catégories'!$C$1:$G$2,2,FALSE)="OUI",X$3,IF(HLOOKUP(X$9,'Feuille1-Catégories'!$C$1:$G$3,3,FALSE)="OUI",OFFSET(X$3,MOD(QUOTIENT(ROW()-ROW($A$20),'Feuille1-Catégories'!$B$6/X$6),X$5),0),IF(MOD($A766-1-X$10,'Feuille1-Catégories'!$F$5+1)=0,X$3,""))),"")</f>
        <v/>
      </c>
      <c r="Y766" s="7" t="str">
        <f ca="1">IF(AND($A766&lt;&gt;"",Y$9&lt;&gt;""),IF(HLOOKUP(Y$9,'Feuille1-Catégories'!$C$1:$G$2,2,FALSE)="OUI",Y$3,IF(HLOOKUP(Y$9,'Feuille1-Catégories'!$C$1:$G$3,3,FALSE)="OUI",OFFSET(Y$3,MOD(QUOTIENT(ROW()-ROW($A$20),'Feuille1-Catégories'!$B$6/Y$6),Y$5),0),IF(MOD($A766-1-Y$10,'Feuille1-Catégories'!$F$5+1)=0,Y$3,""))),"")</f>
        <v/>
      </c>
      <c r="Z766" s="7" t="str">
        <f ca="1">IF(AND($A766&lt;&gt;"",Z$9&lt;&gt;""),IF(HLOOKUP(Z$9,'Feuille1-Catégories'!$C$1:$G$2,2,FALSE)="OUI",Z$3,IF(HLOOKUP(Z$9,'Feuille1-Catégories'!$C$1:$G$3,3,FALSE)="OUI",OFFSET(Z$3,MOD(QUOTIENT(ROW()-ROW($A$20),'Feuille1-Catégories'!$B$6/Z$6),Z$5),0),"")),"")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67" spans="1:26" ht="17" x14ac:dyDescent="0.2">
      <c r="A767" s="21" t="str">
        <f>IF(ROW()-ROW($A$19)&gt;'Feuille1-Catégories'!$B$6,"",ROW()-ROW($A$19))</f>
        <v/>
      </c>
      <c r="B767" s="33" t="str">
        <f t="shared" si="34"/>
        <v/>
      </c>
      <c r="C767" s="10" t="str">
        <f t="shared" si="35"/>
        <v/>
      </c>
      <c r="D767" s="10" t="str">
        <f>IF('Feuille3-Coût de production'!D767&lt;&gt;"",'Feuille3-Coût de production'!D767,"")</f>
        <v/>
      </c>
      <c r="E767" s="10" t="str">
        <f t="shared" si="36"/>
        <v/>
      </c>
      <c r="F767" s="7" t="str">
        <f ca="1">IF(AND($A767&lt;&gt;"",F$9&lt;&gt;""),IF(HLOOKUP(F$9,'Feuille1-Catégories'!$C$1:$G$2,2,FALSE)="OUI",F$3,IF(HLOOKUP(F$9,'Feuille1-Catégories'!$C$1:$G$3,3,FALSE)="OUI",OFFSET(F$3,MOD(QUOTIENT(ROW()-ROW($A$20),'Feuille1-Catégories'!$B$6/F$6),F$5),0),IF(MOD($A767-1-F$10,'Feuille1-Catégories'!$F$5+1)=0,F$3,""))),"")</f>
        <v/>
      </c>
      <c r="G767" s="7" t="str">
        <f ca="1">IF(AND($A767&lt;&gt;"",G$9&lt;&gt;""),IF(HLOOKUP(G$9,'Feuille1-Catégories'!$C$1:$G$2,2,FALSE)="OUI",G$3,IF(HLOOKUP(G$9,'Feuille1-Catégories'!$C$1:$G$3,3,FALSE)="OUI",OFFSET(G$3,MOD(QUOTIENT(ROW()-ROW($A$20),'Feuille1-Catégories'!$B$6/G$6),G$5),0),IF(MOD($A767-1-G$10,'Feuille1-Catégories'!$F$5+1)=0,G$3,""))),"")</f>
        <v/>
      </c>
      <c r="H767" s="7" t="str">
        <f ca="1">IF(AND($A767&lt;&gt;"",H$9&lt;&gt;""),IF(HLOOKUP(H$9,'Feuille1-Catégories'!$C$1:$G$2,2,FALSE)="OUI",H$3,IF(HLOOKUP(H$9,'Feuille1-Catégories'!$C$1:$G$3,3,FALSE)="OUI",OFFSET(H$3,MOD(QUOTIENT(ROW()-ROW($A$20),'Feuille1-Catégories'!$B$6/H$6),H$5),0),IF(MOD($A767-1-H$10,'Feuille1-Catégories'!$F$5+1)=0,H$3,""))),"")</f>
        <v/>
      </c>
      <c r="I767" s="7" t="str">
        <f ca="1">IF(AND($A767&lt;&gt;"",I$9&lt;&gt;""),IF(HLOOKUP(I$9,'Feuille1-Catégories'!$C$1:$G$2,2,FALSE)="OUI",I$3,IF(HLOOKUP(I$9,'Feuille1-Catégories'!$C$1:$G$3,3,FALSE)="OUI",OFFSET(I$3,MOD(QUOTIENT(ROW()-ROW($A$20),'Feuille1-Catégories'!$B$6/I$6),I$5),0),IF(MOD($A767-1-I$10,'Feuille1-Catégories'!$F$5+1)=0,I$3,""))),"")</f>
        <v/>
      </c>
      <c r="J767" s="7" t="str">
        <f ca="1">IF(AND($A767&lt;&gt;"",J$9&lt;&gt;""),IF(HLOOKUP(J$9,'Feuille1-Catégories'!$C$1:$G$2,2,FALSE)="OUI",J$3,IF(HLOOKUP(J$9,'Feuille1-Catégories'!$C$1:$G$3,3,FALSE)="OUI",OFFSET(J$3,MOD(QUOTIENT(ROW()-ROW($A$20),'Feuille1-Catégories'!$B$6/J$6),J$5),0),IF(MOD($A767-1-J$10,'Feuille1-Catégories'!$F$5+1)=0,J$3,""))),"")</f>
        <v/>
      </c>
      <c r="K767" s="7" t="str">
        <f ca="1">IF(AND($A767&lt;&gt;"",K$9&lt;&gt;""),IF(HLOOKUP(K$9,'Feuille1-Catégories'!$C$1:$G$2,2,FALSE)="OUI",K$3,IF(HLOOKUP(K$9,'Feuille1-Catégories'!$C$1:$G$3,3,FALSE)="OUI",OFFSET(K$3,MOD(QUOTIENT(ROW()-ROW($A$20),'Feuille1-Catégories'!$B$6/K$6),K$5),0),IF(MOD($A767-1-K$10,'Feuille1-Catégories'!$F$5+1)=0,K$3,""))),"")</f>
        <v/>
      </c>
      <c r="L767" s="7" t="str">
        <f ca="1">IF(AND($A767&lt;&gt;"",L$9&lt;&gt;""),IF(HLOOKUP(L$9,'Feuille1-Catégories'!$C$1:$G$2,2,FALSE)="OUI",L$3,IF(HLOOKUP(L$9,'Feuille1-Catégories'!$C$1:$G$3,3,FALSE)="OUI",OFFSET(L$3,MOD(QUOTIENT(ROW()-ROW($A$20),'Feuille1-Catégories'!$B$6/L$6),L$5),0),IF(MOD($A767-1-L$10,'Feuille1-Catégories'!$F$5+1)=0,L$3,""))),"")</f>
        <v/>
      </c>
      <c r="M767" s="7" t="str">
        <f ca="1">IF(AND($A767&lt;&gt;"",M$9&lt;&gt;""),IF(HLOOKUP(M$9,'Feuille1-Catégories'!$C$1:$G$2,2,FALSE)="OUI",M$3,IF(HLOOKUP(M$9,'Feuille1-Catégories'!$C$1:$G$3,3,FALSE)="OUI",OFFSET(M$3,MOD(QUOTIENT(ROW()-ROW($A$20),'Feuille1-Catégories'!$B$6/M$6),M$5),0),IF(MOD($A767-1-M$10,'Feuille1-Catégories'!$F$5+1)=0,M$3,""))),"")</f>
        <v/>
      </c>
      <c r="N767" s="7" t="str">
        <f ca="1">IF(AND($A767&lt;&gt;"",N$9&lt;&gt;""),IF(HLOOKUP(N$9,'Feuille1-Catégories'!$C$1:$G$2,2,FALSE)="OUI",N$3,IF(HLOOKUP(N$9,'Feuille1-Catégories'!$C$1:$G$3,3,FALSE)="OUI",OFFSET(N$3,MOD(QUOTIENT(ROW()-ROW($A$20),'Feuille1-Catégories'!$B$6/N$6),N$5),0),IF(MOD($A767-1-N$10,'Feuille1-Catégories'!$F$5+1)=0,N$3,""))),"")</f>
        <v/>
      </c>
      <c r="O767" s="7" t="str">
        <f ca="1">IF(AND($A767&lt;&gt;"",O$9&lt;&gt;""),IF(HLOOKUP(O$9,'Feuille1-Catégories'!$C$1:$G$2,2,FALSE)="OUI",O$3,IF(HLOOKUP(O$9,'Feuille1-Catégories'!$C$1:$G$3,3,FALSE)="OUI",OFFSET(O$3,MOD(QUOTIENT(ROW()-ROW($A$20),'Feuille1-Catégories'!$B$6/O$6),O$5),0),IF(MOD($A767-1-O$10,'Feuille1-Catégories'!$F$5+1)=0,O$3,""))),"")</f>
        <v/>
      </c>
      <c r="P767" s="7" t="str">
        <f ca="1">IF(AND($A767&lt;&gt;"",P$9&lt;&gt;""),IF(HLOOKUP(P$9,'Feuille1-Catégories'!$C$1:$G$2,2,FALSE)="OUI",P$3,IF(HLOOKUP(P$9,'Feuille1-Catégories'!$C$1:$G$3,3,FALSE)="OUI",OFFSET(P$3,MOD(QUOTIENT(ROW()-ROW($A$20),'Feuille1-Catégories'!$B$6/P$6),P$5),0),IF(MOD($A767-1-P$10,'Feuille1-Catégories'!$F$5+1)=0,P$3,""))),"")</f>
        <v/>
      </c>
      <c r="Q767" s="7" t="str">
        <f ca="1">IF(AND($A767&lt;&gt;"",Q$9&lt;&gt;""),IF(HLOOKUP(Q$9,'Feuille1-Catégories'!$C$1:$G$2,2,FALSE)="OUI",Q$3,IF(HLOOKUP(Q$9,'Feuille1-Catégories'!$C$1:$G$3,3,FALSE)="OUI",OFFSET(Q$3,MOD(QUOTIENT(ROW()-ROW($A$20),'Feuille1-Catégories'!$B$6/Q$6),Q$5),0),IF(MOD($A767-1-Q$10,'Feuille1-Catégories'!$F$5+1)=0,Q$3,""))),"")</f>
        <v/>
      </c>
      <c r="R767" s="7" t="str">
        <f ca="1">IF(AND($A767&lt;&gt;"",R$9&lt;&gt;""),IF(HLOOKUP(R$9,'Feuille1-Catégories'!$C$1:$G$2,2,FALSE)="OUI",R$3,IF(HLOOKUP(R$9,'Feuille1-Catégories'!$C$1:$G$3,3,FALSE)="OUI",OFFSET(R$3,MOD(QUOTIENT(ROW()-ROW($A$20),'Feuille1-Catégories'!$B$6/R$6),R$5),0),IF(MOD($A767-1-R$10,'Feuille1-Catégories'!$F$5+1)=0,R$3,""))),"")</f>
        <v/>
      </c>
      <c r="S767" s="7" t="str">
        <f ca="1">IF(AND($A767&lt;&gt;"",S$9&lt;&gt;""),IF(HLOOKUP(S$9,'Feuille1-Catégories'!$C$1:$G$2,2,FALSE)="OUI",S$3,IF(HLOOKUP(S$9,'Feuille1-Catégories'!$C$1:$G$3,3,FALSE)="OUI",OFFSET(S$3,MOD(QUOTIENT(ROW()-ROW($A$20),'Feuille1-Catégories'!$B$6/S$6),S$5),0),IF(MOD($A767-1-S$10,'Feuille1-Catégories'!$F$5+1)=0,S$3,""))),"")</f>
        <v/>
      </c>
      <c r="T767" s="7" t="str">
        <f ca="1">IF(AND($A767&lt;&gt;"",T$9&lt;&gt;""),IF(HLOOKUP(T$9,'Feuille1-Catégories'!$C$1:$G$2,2,FALSE)="OUI",T$3,IF(HLOOKUP(T$9,'Feuille1-Catégories'!$C$1:$G$3,3,FALSE)="OUI",OFFSET(T$3,MOD(QUOTIENT(ROW()-ROW($A$20),'Feuille1-Catégories'!$B$6/T$6),T$5),0),IF(MOD($A767-1-T$10,'Feuille1-Catégories'!$F$5+1)=0,T$3,""))),"")</f>
        <v/>
      </c>
      <c r="U767" s="7" t="str">
        <f ca="1">IF(AND($A767&lt;&gt;"",U$9&lt;&gt;""),IF(HLOOKUP(U$9,'Feuille1-Catégories'!$C$1:$G$2,2,FALSE)="OUI",U$3,IF(HLOOKUP(U$9,'Feuille1-Catégories'!$C$1:$G$3,3,FALSE)="OUI",OFFSET(U$3,MOD(QUOTIENT(ROW()-ROW($A$20),'Feuille1-Catégories'!$B$6/U$6),U$5),0),IF(MOD($A767-1-U$10,'Feuille1-Catégories'!$F$5+1)=0,U$3,""))),"")</f>
        <v/>
      </c>
      <c r="V767" s="7" t="str">
        <f ca="1">IF(AND($A767&lt;&gt;"",V$9&lt;&gt;""),IF(HLOOKUP(V$9,'Feuille1-Catégories'!$C$1:$G$2,2,FALSE)="OUI",V$3,IF(HLOOKUP(V$9,'Feuille1-Catégories'!$C$1:$G$3,3,FALSE)="OUI",OFFSET(V$3,MOD(QUOTIENT(ROW()-ROW($A$20),'Feuille1-Catégories'!$B$6/V$6),V$5),0),IF(MOD($A767-1-V$10,'Feuille1-Catégories'!$F$5+1)=0,V$3,""))),"")</f>
        <v/>
      </c>
      <c r="W767" s="7" t="str">
        <f ca="1">IF(AND($A767&lt;&gt;"",W$9&lt;&gt;""),IF(HLOOKUP(W$9,'Feuille1-Catégories'!$C$1:$G$2,2,FALSE)="OUI",W$3,IF(HLOOKUP(W$9,'Feuille1-Catégories'!$C$1:$G$3,3,FALSE)="OUI",OFFSET(W$3,MOD(QUOTIENT(ROW()-ROW($A$20),'Feuille1-Catégories'!$B$6/W$6),W$5),0),IF(MOD($A767-1-W$10,'Feuille1-Catégories'!$F$5+1)=0,W$3,""))),"")</f>
        <v/>
      </c>
      <c r="X767" s="7" t="str">
        <f ca="1">IF(AND($A767&lt;&gt;"",X$9&lt;&gt;""),IF(HLOOKUP(X$9,'Feuille1-Catégories'!$C$1:$G$2,2,FALSE)="OUI",X$3,IF(HLOOKUP(X$9,'Feuille1-Catégories'!$C$1:$G$3,3,FALSE)="OUI",OFFSET(X$3,MOD(QUOTIENT(ROW()-ROW($A$20),'Feuille1-Catégories'!$B$6/X$6),X$5),0),IF(MOD($A767-1-X$10,'Feuille1-Catégories'!$F$5+1)=0,X$3,""))),"")</f>
        <v/>
      </c>
      <c r="Y767" s="7" t="str">
        <f ca="1">IF(AND($A767&lt;&gt;"",Y$9&lt;&gt;""),IF(HLOOKUP(Y$9,'Feuille1-Catégories'!$C$1:$G$2,2,FALSE)="OUI",Y$3,IF(HLOOKUP(Y$9,'Feuille1-Catégories'!$C$1:$G$3,3,FALSE)="OUI",OFFSET(Y$3,MOD(QUOTIENT(ROW()-ROW($A$20),'Feuille1-Catégories'!$B$6/Y$6),Y$5),0),IF(MOD($A767-1-Y$10,'Feuille1-Catégories'!$F$5+1)=0,Y$3,""))),"")</f>
        <v/>
      </c>
      <c r="Z767" s="7" t="str">
        <f ca="1">IF(AND($A767&lt;&gt;"",Z$9&lt;&gt;""),IF(HLOOKUP(Z$9,'Feuille1-Catégories'!$C$1:$G$2,2,FALSE)="OUI",Z$3,IF(HLOOKUP(Z$9,'Feuille1-Catégories'!$C$1:$G$3,3,FALSE)="OUI",OFFSET(Z$3,MOD(QUOTIENT(ROW()-ROW($A$20),'Feuille1-Catégories'!$B$6/Z$6),Z$5),0),"")),"")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68" spans="1:26" ht="17" x14ac:dyDescent="0.2">
      <c r="A768" s="21" t="str">
        <f>IF(ROW()-ROW($A$19)&gt;'Feuille1-Catégories'!$B$6,"",ROW()-ROW($A$19))</f>
        <v/>
      </c>
      <c r="B768" s="33" t="str">
        <f t="shared" si="34"/>
        <v/>
      </c>
      <c r="C768" s="10" t="str">
        <f t="shared" si="35"/>
        <v/>
      </c>
      <c r="D768" s="10" t="str">
        <f>IF('Feuille3-Coût de production'!D768&lt;&gt;"",'Feuille3-Coût de production'!D768,"")</f>
        <v/>
      </c>
      <c r="E768" s="10" t="str">
        <f t="shared" si="36"/>
        <v/>
      </c>
      <c r="F768" s="7" t="str">
        <f ca="1">IF(AND($A768&lt;&gt;"",F$9&lt;&gt;""),IF(HLOOKUP(F$9,'Feuille1-Catégories'!$C$1:$G$2,2,FALSE)="OUI",F$3,IF(HLOOKUP(F$9,'Feuille1-Catégories'!$C$1:$G$3,3,FALSE)="OUI",OFFSET(F$3,MOD(QUOTIENT(ROW()-ROW($A$20),'Feuille1-Catégories'!$B$6/F$6),F$5),0),IF(MOD($A768-1-F$10,'Feuille1-Catégories'!$F$5+1)=0,F$3,""))),"")</f>
        <v/>
      </c>
      <c r="G768" s="7" t="str">
        <f ca="1">IF(AND($A768&lt;&gt;"",G$9&lt;&gt;""),IF(HLOOKUP(G$9,'Feuille1-Catégories'!$C$1:$G$2,2,FALSE)="OUI",G$3,IF(HLOOKUP(G$9,'Feuille1-Catégories'!$C$1:$G$3,3,FALSE)="OUI",OFFSET(G$3,MOD(QUOTIENT(ROW()-ROW($A$20),'Feuille1-Catégories'!$B$6/G$6),G$5),0),IF(MOD($A768-1-G$10,'Feuille1-Catégories'!$F$5+1)=0,G$3,""))),"")</f>
        <v/>
      </c>
      <c r="H768" s="7" t="str">
        <f ca="1">IF(AND($A768&lt;&gt;"",H$9&lt;&gt;""),IF(HLOOKUP(H$9,'Feuille1-Catégories'!$C$1:$G$2,2,FALSE)="OUI",H$3,IF(HLOOKUP(H$9,'Feuille1-Catégories'!$C$1:$G$3,3,FALSE)="OUI",OFFSET(H$3,MOD(QUOTIENT(ROW()-ROW($A$20),'Feuille1-Catégories'!$B$6/H$6),H$5),0),IF(MOD($A768-1-H$10,'Feuille1-Catégories'!$F$5+1)=0,H$3,""))),"")</f>
        <v/>
      </c>
      <c r="I768" s="7" t="str">
        <f ca="1">IF(AND($A768&lt;&gt;"",I$9&lt;&gt;""),IF(HLOOKUP(I$9,'Feuille1-Catégories'!$C$1:$G$2,2,FALSE)="OUI",I$3,IF(HLOOKUP(I$9,'Feuille1-Catégories'!$C$1:$G$3,3,FALSE)="OUI",OFFSET(I$3,MOD(QUOTIENT(ROW()-ROW($A$20),'Feuille1-Catégories'!$B$6/I$6),I$5),0),IF(MOD($A768-1-I$10,'Feuille1-Catégories'!$F$5+1)=0,I$3,""))),"")</f>
        <v/>
      </c>
      <c r="J768" s="7" t="str">
        <f ca="1">IF(AND($A768&lt;&gt;"",J$9&lt;&gt;""),IF(HLOOKUP(J$9,'Feuille1-Catégories'!$C$1:$G$2,2,FALSE)="OUI",J$3,IF(HLOOKUP(J$9,'Feuille1-Catégories'!$C$1:$G$3,3,FALSE)="OUI",OFFSET(J$3,MOD(QUOTIENT(ROW()-ROW($A$20),'Feuille1-Catégories'!$B$6/J$6),J$5),0),IF(MOD($A768-1-J$10,'Feuille1-Catégories'!$F$5+1)=0,J$3,""))),"")</f>
        <v/>
      </c>
      <c r="K768" s="7" t="str">
        <f ca="1">IF(AND($A768&lt;&gt;"",K$9&lt;&gt;""),IF(HLOOKUP(K$9,'Feuille1-Catégories'!$C$1:$G$2,2,FALSE)="OUI",K$3,IF(HLOOKUP(K$9,'Feuille1-Catégories'!$C$1:$G$3,3,FALSE)="OUI",OFFSET(K$3,MOD(QUOTIENT(ROW()-ROW($A$20),'Feuille1-Catégories'!$B$6/K$6),K$5),0),IF(MOD($A768-1-K$10,'Feuille1-Catégories'!$F$5+1)=0,K$3,""))),"")</f>
        <v/>
      </c>
      <c r="L768" s="7" t="str">
        <f ca="1">IF(AND($A768&lt;&gt;"",L$9&lt;&gt;""),IF(HLOOKUP(L$9,'Feuille1-Catégories'!$C$1:$G$2,2,FALSE)="OUI",L$3,IF(HLOOKUP(L$9,'Feuille1-Catégories'!$C$1:$G$3,3,FALSE)="OUI",OFFSET(L$3,MOD(QUOTIENT(ROW()-ROW($A$20),'Feuille1-Catégories'!$B$6/L$6),L$5),0),IF(MOD($A768-1-L$10,'Feuille1-Catégories'!$F$5+1)=0,L$3,""))),"")</f>
        <v/>
      </c>
      <c r="M768" s="7" t="str">
        <f ca="1">IF(AND($A768&lt;&gt;"",M$9&lt;&gt;""),IF(HLOOKUP(M$9,'Feuille1-Catégories'!$C$1:$G$2,2,FALSE)="OUI",M$3,IF(HLOOKUP(M$9,'Feuille1-Catégories'!$C$1:$G$3,3,FALSE)="OUI",OFFSET(M$3,MOD(QUOTIENT(ROW()-ROW($A$20),'Feuille1-Catégories'!$B$6/M$6),M$5),0),IF(MOD($A768-1-M$10,'Feuille1-Catégories'!$F$5+1)=0,M$3,""))),"")</f>
        <v/>
      </c>
      <c r="N768" s="7" t="str">
        <f ca="1">IF(AND($A768&lt;&gt;"",N$9&lt;&gt;""),IF(HLOOKUP(N$9,'Feuille1-Catégories'!$C$1:$G$2,2,FALSE)="OUI",N$3,IF(HLOOKUP(N$9,'Feuille1-Catégories'!$C$1:$G$3,3,FALSE)="OUI",OFFSET(N$3,MOD(QUOTIENT(ROW()-ROW($A$20),'Feuille1-Catégories'!$B$6/N$6),N$5),0),IF(MOD($A768-1-N$10,'Feuille1-Catégories'!$F$5+1)=0,N$3,""))),"")</f>
        <v/>
      </c>
      <c r="O768" s="7" t="str">
        <f ca="1">IF(AND($A768&lt;&gt;"",O$9&lt;&gt;""),IF(HLOOKUP(O$9,'Feuille1-Catégories'!$C$1:$G$2,2,FALSE)="OUI",O$3,IF(HLOOKUP(O$9,'Feuille1-Catégories'!$C$1:$G$3,3,FALSE)="OUI",OFFSET(O$3,MOD(QUOTIENT(ROW()-ROW($A$20),'Feuille1-Catégories'!$B$6/O$6),O$5),0),IF(MOD($A768-1-O$10,'Feuille1-Catégories'!$F$5+1)=0,O$3,""))),"")</f>
        <v/>
      </c>
      <c r="P768" s="7" t="str">
        <f ca="1">IF(AND($A768&lt;&gt;"",P$9&lt;&gt;""),IF(HLOOKUP(P$9,'Feuille1-Catégories'!$C$1:$G$2,2,FALSE)="OUI",P$3,IF(HLOOKUP(P$9,'Feuille1-Catégories'!$C$1:$G$3,3,FALSE)="OUI",OFFSET(P$3,MOD(QUOTIENT(ROW()-ROW($A$20),'Feuille1-Catégories'!$B$6/P$6),P$5),0),IF(MOD($A768-1-P$10,'Feuille1-Catégories'!$F$5+1)=0,P$3,""))),"")</f>
        <v/>
      </c>
      <c r="Q768" s="7" t="str">
        <f ca="1">IF(AND($A768&lt;&gt;"",Q$9&lt;&gt;""),IF(HLOOKUP(Q$9,'Feuille1-Catégories'!$C$1:$G$2,2,FALSE)="OUI",Q$3,IF(HLOOKUP(Q$9,'Feuille1-Catégories'!$C$1:$G$3,3,FALSE)="OUI",OFFSET(Q$3,MOD(QUOTIENT(ROW()-ROW($A$20),'Feuille1-Catégories'!$B$6/Q$6),Q$5),0),IF(MOD($A768-1-Q$10,'Feuille1-Catégories'!$F$5+1)=0,Q$3,""))),"")</f>
        <v/>
      </c>
      <c r="R768" s="7" t="str">
        <f ca="1">IF(AND($A768&lt;&gt;"",R$9&lt;&gt;""),IF(HLOOKUP(R$9,'Feuille1-Catégories'!$C$1:$G$2,2,FALSE)="OUI",R$3,IF(HLOOKUP(R$9,'Feuille1-Catégories'!$C$1:$G$3,3,FALSE)="OUI",OFFSET(R$3,MOD(QUOTIENT(ROW()-ROW($A$20),'Feuille1-Catégories'!$B$6/R$6),R$5),0),IF(MOD($A768-1-R$10,'Feuille1-Catégories'!$F$5+1)=0,R$3,""))),"")</f>
        <v/>
      </c>
      <c r="S768" s="7" t="str">
        <f ca="1">IF(AND($A768&lt;&gt;"",S$9&lt;&gt;""),IF(HLOOKUP(S$9,'Feuille1-Catégories'!$C$1:$G$2,2,FALSE)="OUI",S$3,IF(HLOOKUP(S$9,'Feuille1-Catégories'!$C$1:$G$3,3,FALSE)="OUI",OFFSET(S$3,MOD(QUOTIENT(ROW()-ROW($A$20),'Feuille1-Catégories'!$B$6/S$6),S$5),0),IF(MOD($A768-1-S$10,'Feuille1-Catégories'!$F$5+1)=0,S$3,""))),"")</f>
        <v/>
      </c>
      <c r="T768" s="7" t="str">
        <f ca="1">IF(AND($A768&lt;&gt;"",T$9&lt;&gt;""),IF(HLOOKUP(T$9,'Feuille1-Catégories'!$C$1:$G$2,2,FALSE)="OUI",T$3,IF(HLOOKUP(T$9,'Feuille1-Catégories'!$C$1:$G$3,3,FALSE)="OUI",OFFSET(T$3,MOD(QUOTIENT(ROW()-ROW($A$20),'Feuille1-Catégories'!$B$6/T$6),T$5),0),IF(MOD($A768-1-T$10,'Feuille1-Catégories'!$F$5+1)=0,T$3,""))),"")</f>
        <v/>
      </c>
      <c r="U768" s="7" t="str">
        <f ca="1">IF(AND($A768&lt;&gt;"",U$9&lt;&gt;""),IF(HLOOKUP(U$9,'Feuille1-Catégories'!$C$1:$G$2,2,FALSE)="OUI",U$3,IF(HLOOKUP(U$9,'Feuille1-Catégories'!$C$1:$G$3,3,FALSE)="OUI",OFFSET(U$3,MOD(QUOTIENT(ROW()-ROW($A$20),'Feuille1-Catégories'!$B$6/U$6),U$5),0),IF(MOD($A768-1-U$10,'Feuille1-Catégories'!$F$5+1)=0,U$3,""))),"")</f>
        <v/>
      </c>
      <c r="V768" s="7" t="str">
        <f ca="1">IF(AND($A768&lt;&gt;"",V$9&lt;&gt;""),IF(HLOOKUP(V$9,'Feuille1-Catégories'!$C$1:$G$2,2,FALSE)="OUI",V$3,IF(HLOOKUP(V$9,'Feuille1-Catégories'!$C$1:$G$3,3,FALSE)="OUI",OFFSET(V$3,MOD(QUOTIENT(ROW()-ROW($A$20),'Feuille1-Catégories'!$B$6/V$6),V$5),0),IF(MOD($A768-1-V$10,'Feuille1-Catégories'!$F$5+1)=0,V$3,""))),"")</f>
        <v/>
      </c>
      <c r="W768" s="7" t="str">
        <f ca="1">IF(AND($A768&lt;&gt;"",W$9&lt;&gt;""),IF(HLOOKUP(W$9,'Feuille1-Catégories'!$C$1:$G$2,2,FALSE)="OUI",W$3,IF(HLOOKUP(W$9,'Feuille1-Catégories'!$C$1:$G$3,3,FALSE)="OUI",OFFSET(W$3,MOD(QUOTIENT(ROW()-ROW($A$20),'Feuille1-Catégories'!$B$6/W$6),W$5),0),IF(MOD($A768-1-W$10,'Feuille1-Catégories'!$F$5+1)=0,W$3,""))),"")</f>
        <v/>
      </c>
      <c r="X768" s="7" t="str">
        <f ca="1">IF(AND($A768&lt;&gt;"",X$9&lt;&gt;""),IF(HLOOKUP(X$9,'Feuille1-Catégories'!$C$1:$G$2,2,FALSE)="OUI",X$3,IF(HLOOKUP(X$9,'Feuille1-Catégories'!$C$1:$G$3,3,FALSE)="OUI",OFFSET(X$3,MOD(QUOTIENT(ROW()-ROW($A$20),'Feuille1-Catégories'!$B$6/X$6),X$5),0),IF(MOD($A768-1-X$10,'Feuille1-Catégories'!$F$5+1)=0,X$3,""))),"")</f>
        <v/>
      </c>
      <c r="Y768" s="7" t="str">
        <f ca="1">IF(AND($A768&lt;&gt;"",Y$9&lt;&gt;""),IF(HLOOKUP(Y$9,'Feuille1-Catégories'!$C$1:$G$2,2,FALSE)="OUI",Y$3,IF(HLOOKUP(Y$9,'Feuille1-Catégories'!$C$1:$G$3,3,FALSE)="OUI",OFFSET(Y$3,MOD(QUOTIENT(ROW()-ROW($A$20),'Feuille1-Catégories'!$B$6/Y$6),Y$5),0),IF(MOD($A768-1-Y$10,'Feuille1-Catégories'!$F$5+1)=0,Y$3,""))),"")</f>
        <v/>
      </c>
      <c r="Z768" s="7" t="str">
        <f ca="1">IF(AND($A768&lt;&gt;"",Z$9&lt;&gt;""),IF(HLOOKUP(Z$9,'Feuille1-Catégories'!$C$1:$G$2,2,FALSE)="OUI",Z$3,IF(HLOOKUP(Z$9,'Feuille1-Catégories'!$C$1:$G$3,3,FALSE)="OUI",OFFSET(Z$3,MOD(QUOTIENT(ROW()-ROW($A$20),'Feuille1-Catégories'!$B$6/Z$6),Z$5),0),"")),"")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69" spans="1:26" ht="17" x14ac:dyDescent="0.2">
      <c r="A769" s="21" t="str">
        <f>IF(ROW()-ROW($A$19)&gt;'Feuille1-Catégories'!$B$6,"",ROW()-ROW($A$19))</f>
        <v/>
      </c>
      <c r="B769" s="33" t="str">
        <f t="shared" si="34"/>
        <v/>
      </c>
      <c r="C769" s="10" t="str">
        <f t="shared" si="35"/>
        <v/>
      </c>
      <c r="D769" s="10" t="str">
        <f>IF('Feuille3-Coût de production'!D769&lt;&gt;"",'Feuille3-Coût de production'!D769,"")</f>
        <v/>
      </c>
      <c r="E769" s="10" t="str">
        <f t="shared" si="36"/>
        <v/>
      </c>
      <c r="F769" s="7" t="str">
        <f ca="1">IF(AND($A769&lt;&gt;"",F$9&lt;&gt;""),IF(HLOOKUP(F$9,'Feuille1-Catégories'!$C$1:$G$2,2,FALSE)="OUI",F$3,IF(HLOOKUP(F$9,'Feuille1-Catégories'!$C$1:$G$3,3,FALSE)="OUI",OFFSET(F$3,MOD(QUOTIENT(ROW()-ROW($A$20),'Feuille1-Catégories'!$B$6/F$6),F$5),0),IF(MOD($A769-1-F$10,'Feuille1-Catégories'!$F$5+1)=0,F$3,""))),"")</f>
        <v/>
      </c>
      <c r="G769" s="7" t="str">
        <f ca="1">IF(AND($A769&lt;&gt;"",G$9&lt;&gt;""),IF(HLOOKUP(G$9,'Feuille1-Catégories'!$C$1:$G$2,2,FALSE)="OUI",G$3,IF(HLOOKUP(G$9,'Feuille1-Catégories'!$C$1:$G$3,3,FALSE)="OUI",OFFSET(G$3,MOD(QUOTIENT(ROW()-ROW($A$20),'Feuille1-Catégories'!$B$6/G$6),G$5),0),IF(MOD($A769-1-G$10,'Feuille1-Catégories'!$F$5+1)=0,G$3,""))),"")</f>
        <v/>
      </c>
      <c r="H769" s="7" t="str">
        <f ca="1">IF(AND($A769&lt;&gt;"",H$9&lt;&gt;""),IF(HLOOKUP(H$9,'Feuille1-Catégories'!$C$1:$G$2,2,FALSE)="OUI",H$3,IF(HLOOKUP(H$9,'Feuille1-Catégories'!$C$1:$G$3,3,FALSE)="OUI",OFFSET(H$3,MOD(QUOTIENT(ROW()-ROW($A$20),'Feuille1-Catégories'!$B$6/H$6),H$5),0),IF(MOD($A769-1-H$10,'Feuille1-Catégories'!$F$5+1)=0,H$3,""))),"")</f>
        <v/>
      </c>
      <c r="I769" s="7" t="str">
        <f ca="1">IF(AND($A769&lt;&gt;"",I$9&lt;&gt;""),IF(HLOOKUP(I$9,'Feuille1-Catégories'!$C$1:$G$2,2,FALSE)="OUI",I$3,IF(HLOOKUP(I$9,'Feuille1-Catégories'!$C$1:$G$3,3,FALSE)="OUI",OFFSET(I$3,MOD(QUOTIENT(ROW()-ROW($A$20),'Feuille1-Catégories'!$B$6/I$6),I$5),0),IF(MOD($A769-1-I$10,'Feuille1-Catégories'!$F$5+1)=0,I$3,""))),"")</f>
        <v/>
      </c>
      <c r="J769" s="7" t="str">
        <f ca="1">IF(AND($A769&lt;&gt;"",J$9&lt;&gt;""),IF(HLOOKUP(J$9,'Feuille1-Catégories'!$C$1:$G$2,2,FALSE)="OUI",J$3,IF(HLOOKUP(J$9,'Feuille1-Catégories'!$C$1:$G$3,3,FALSE)="OUI",OFFSET(J$3,MOD(QUOTIENT(ROW()-ROW($A$20),'Feuille1-Catégories'!$B$6/J$6),J$5),0),IF(MOD($A769-1-J$10,'Feuille1-Catégories'!$F$5+1)=0,J$3,""))),"")</f>
        <v/>
      </c>
      <c r="K769" s="7" t="str">
        <f ca="1">IF(AND($A769&lt;&gt;"",K$9&lt;&gt;""),IF(HLOOKUP(K$9,'Feuille1-Catégories'!$C$1:$G$2,2,FALSE)="OUI",K$3,IF(HLOOKUP(K$9,'Feuille1-Catégories'!$C$1:$G$3,3,FALSE)="OUI",OFFSET(K$3,MOD(QUOTIENT(ROW()-ROW($A$20),'Feuille1-Catégories'!$B$6/K$6),K$5),0),IF(MOD($A769-1-K$10,'Feuille1-Catégories'!$F$5+1)=0,K$3,""))),"")</f>
        <v/>
      </c>
      <c r="L769" s="7" t="str">
        <f ca="1">IF(AND($A769&lt;&gt;"",L$9&lt;&gt;""),IF(HLOOKUP(L$9,'Feuille1-Catégories'!$C$1:$G$2,2,FALSE)="OUI",L$3,IF(HLOOKUP(L$9,'Feuille1-Catégories'!$C$1:$G$3,3,FALSE)="OUI",OFFSET(L$3,MOD(QUOTIENT(ROW()-ROW($A$20),'Feuille1-Catégories'!$B$6/L$6),L$5),0),IF(MOD($A769-1-L$10,'Feuille1-Catégories'!$F$5+1)=0,L$3,""))),"")</f>
        <v/>
      </c>
      <c r="M769" s="7" t="str">
        <f ca="1">IF(AND($A769&lt;&gt;"",M$9&lt;&gt;""),IF(HLOOKUP(M$9,'Feuille1-Catégories'!$C$1:$G$2,2,FALSE)="OUI",M$3,IF(HLOOKUP(M$9,'Feuille1-Catégories'!$C$1:$G$3,3,FALSE)="OUI",OFFSET(M$3,MOD(QUOTIENT(ROW()-ROW($A$20),'Feuille1-Catégories'!$B$6/M$6),M$5),0),IF(MOD($A769-1-M$10,'Feuille1-Catégories'!$F$5+1)=0,M$3,""))),"")</f>
        <v/>
      </c>
      <c r="N769" s="7" t="str">
        <f ca="1">IF(AND($A769&lt;&gt;"",N$9&lt;&gt;""),IF(HLOOKUP(N$9,'Feuille1-Catégories'!$C$1:$G$2,2,FALSE)="OUI",N$3,IF(HLOOKUP(N$9,'Feuille1-Catégories'!$C$1:$G$3,3,FALSE)="OUI",OFFSET(N$3,MOD(QUOTIENT(ROW()-ROW($A$20),'Feuille1-Catégories'!$B$6/N$6),N$5),0),IF(MOD($A769-1-N$10,'Feuille1-Catégories'!$F$5+1)=0,N$3,""))),"")</f>
        <v/>
      </c>
      <c r="O769" s="7" t="str">
        <f ca="1">IF(AND($A769&lt;&gt;"",O$9&lt;&gt;""),IF(HLOOKUP(O$9,'Feuille1-Catégories'!$C$1:$G$2,2,FALSE)="OUI",O$3,IF(HLOOKUP(O$9,'Feuille1-Catégories'!$C$1:$G$3,3,FALSE)="OUI",OFFSET(O$3,MOD(QUOTIENT(ROW()-ROW($A$20),'Feuille1-Catégories'!$B$6/O$6),O$5),0),IF(MOD($A769-1-O$10,'Feuille1-Catégories'!$F$5+1)=0,O$3,""))),"")</f>
        <v/>
      </c>
      <c r="P769" s="7" t="str">
        <f ca="1">IF(AND($A769&lt;&gt;"",P$9&lt;&gt;""),IF(HLOOKUP(P$9,'Feuille1-Catégories'!$C$1:$G$2,2,FALSE)="OUI",P$3,IF(HLOOKUP(P$9,'Feuille1-Catégories'!$C$1:$G$3,3,FALSE)="OUI",OFFSET(P$3,MOD(QUOTIENT(ROW()-ROW($A$20),'Feuille1-Catégories'!$B$6/P$6),P$5),0),IF(MOD($A769-1-P$10,'Feuille1-Catégories'!$F$5+1)=0,P$3,""))),"")</f>
        <v/>
      </c>
      <c r="Q769" s="7" t="str">
        <f ca="1">IF(AND($A769&lt;&gt;"",Q$9&lt;&gt;""),IF(HLOOKUP(Q$9,'Feuille1-Catégories'!$C$1:$G$2,2,FALSE)="OUI",Q$3,IF(HLOOKUP(Q$9,'Feuille1-Catégories'!$C$1:$G$3,3,FALSE)="OUI",OFFSET(Q$3,MOD(QUOTIENT(ROW()-ROW($A$20),'Feuille1-Catégories'!$B$6/Q$6),Q$5),0),IF(MOD($A769-1-Q$10,'Feuille1-Catégories'!$F$5+1)=0,Q$3,""))),"")</f>
        <v/>
      </c>
      <c r="R769" s="7" t="str">
        <f ca="1">IF(AND($A769&lt;&gt;"",R$9&lt;&gt;""),IF(HLOOKUP(R$9,'Feuille1-Catégories'!$C$1:$G$2,2,FALSE)="OUI",R$3,IF(HLOOKUP(R$9,'Feuille1-Catégories'!$C$1:$G$3,3,FALSE)="OUI",OFFSET(R$3,MOD(QUOTIENT(ROW()-ROW($A$20),'Feuille1-Catégories'!$B$6/R$6),R$5),0),IF(MOD($A769-1-R$10,'Feuille1-Catégories'!$F$5+1)=0,R$3,""))),"")</f>
        <v/>
      </c>
      <c r="S769" s="7" t="str">
        <f ca="1">IF(AND($A769&lt;&gt;"",S$9&lt;&gt;""),IF(HLOOKUP(S$9,'Feuille1-Catégories'!$C$1:$G$2,2,FALSE)="OUI",S$3,IF(HLOOKUP(S$9,'Feuille1-Catégories'!$C$1:$G$3,3,FALSE)="OUI",OFFSET(S$3,MOD(QUOTIENT(ROW()-ROW($A$20),'Feuille1-Catégories'!$B$6/S$6),S$5),0),IF(MOD($A769-1-S$10,'Feuille1-Catégories'!$F$5+1)=0,S$3,""))),"")</f>
        <v/>
      </c>
      <c r="T769" s="7" t="str">
        <f ca="1">IF(AND($A769&lt;&gt;"",T$9&lt;&gt;""),IF(HLOOKUP(T$9,'Feuille1-Catégories'!$C$1:$G$2,2,FALSE)="OUI",T$3,IF(HLOOKUP(T$9,'Feuille1-Catégories'!$C$1:$G$3,3,FALSE)="OUI",OFFSET(T$3,MOD(QUOTIENT(ROW()-ROW($A$20),'Feuille1-Catégories'!$B$6/T$6),T$5),0),IF(MOD($A769-1-T$10,'Feuille1-Catégories'!$F$5+1)=0,T$3,""))),"")</f>
        <v/>
      </c>
      <c r="U769" s="7" t="str">
        <f ca="1">IF(AND($A769&lt;&gt;"",U$9&lt;&gt;""),IF(HLOOKUP(U$9,'Feuille1-Catégories'!$C$1:$G$2,2,FALSE)="OUI",U$3,IF(HLOOKUP(U$9,'Feuille1-Catégories'!$C$1:$G$3,3,FALSE)="OUI",OFFSET(U$3,MOD(QUOTIENT(ROW()-ROW($A$20),'Feuille1-Catégories'!$B$6/U$6),U$5),0),IF(MOD($A769-1-U$10,'Feuille1-Catégories'!$F$5+1)=0,U$3,""))),"")</f>
        <v/>
      </c>
      <c r="V769" s="7" t="str">
        <f ca="1">IF(AND($A769&lt;&gt;"",V$9&lt;&gt;""),IF(HLOOKUP(V$9,'Feuille1-Catégories'!$C$1:$G$2,2,FALSE)="OUI",V$3,IF(HLOOKUP(V$9,'Feuille1-Catégories'!$C$1:$G$3,3,FALSE)="OUI",OFFSET(V$3,MOD(QUOTIENT(ROW()-ROW($A$20),'Feuille1-Catégories'!$B$6/V$6),V$5),0),IF(MOD($A769-1-V$10,'Feuille1-Catégories'!$F$5+1)=0,V$3,""))),"")</f>
        <v/>
      </c>
      <c r="W769" s="7" t="str">
        <f ca="1">IF(AND($A769&lt;&gt;"",W$9&lt;&gt;""),IF(HLOOKUP(W$9,'Feuille1-Catégories'!$C$1:$G$2,2,FALSE)="OUI",W$3,IF(HLOOKUP(W$9,'Feuille1-Catégories'!$C$1:$G$3,3,FALSE)="OUI",OFFSET(W$3,MOD(QUOTIENT(ROW()-ROW($A$20),'Feuille1-Catégories'!$B$6/W$6),W$5),0),IF(MOD($A769-1-W$10,'Feuille1-Catégories'!$F$5+1)=0,W$3,""))),"")</f>
        <v/>
      </c>
      <c r="X769" s="7" t="str">
        <f ca="1">IF(AND($A769&lt;&gt;"",X$9&lt;&gt;""),IF(HLOOKUP(X$9,'Feuille1-Catégories'!$C$1:$G$2,2,FALSE)="OUI",X$3,IF(HLOOKUP(X$9,'Feuille1-Catégories'!$C$1:$G$3,3,FALSE)="OUI",OFFSET(X$3,MOD(QUOTIENT(ROW()-ROW($A$20),'Feuille1-Catégories'!$B$6/X$6),X$5),0),IF(MOD($A769-1-X$10,'Feuille1-Catégories'!$F$5+1)=0,X$3,""))),"")</f>
        <v/>
      </c>
      <c r="Y769" s="7" t="str">
        <f ca="1">IF(AND($A769&lt;&gt;"",Y$9&lt;&gt;""),IF(HLOOKUP(Y$9,'Feuille1-Catégories'!$C$1:$G$2,2,FALSE)="OUI",Y$3,IF(HLOOKUP(Y$9,'Feuille1-Catégories'!$C$1:$G$3,3,FALSE)="OUI",OFFSET(Y$3,MOD(QUOTIENT(ROW()-ROW($A$20),'Feuille1-Catégories'!$B$6/Y$6),Y$5),0),IF(MOD($A769-1-Y$10,'Feuille1-Catégories'!$F$5+1)=0,Y$3,""))),"")</f>
        <v/>
      </c>
      <c r="Z769" s="7" t="str">
        <f ca="1">IF(AND($A769&lt;&gt;"",Z$9&lt;&gt;""),IF(HLOOKUP(Z$9,'Feuille1-Catégories'!$C$1:$G$2,2,FALSE)="OUI",Z$3,IF(HLOOKUP(Z$9,'Feuille1-Catégories'!$C$1:$G$3,3,FALSE)="OUI",OFFSET(Z$3,MOD(QUOTIENT(ROW()-ROW($A$20),'Feuille1-Catégories'!$B$6/Z$6),Z$5),0),"")),"")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70" spans="1:26" ht="17" x14ac:dyDescent="0.2">
      <c r="A770" s="21" t="str">
        <f>IF(ROW()-ROW($A$19)&gt;'Feuille1-Catégories'!$B$6,"",ROW()-ROW($A$19))</f>
        <v/>
      </c>
      <c r="B770" s="33" t="str">
        <f t="shared" si="34"/>
        <v/>
      </c>
      <c r="C770" s="10" t="str">
        <f t="shared" si="35"/>
        <v/>
      </c>
      <c r="D770" s="10" t="str">
        <f>IF('Feuille3-Coût de production'!D770&lt;&gt;"",'Feuille3-Coût de production'!D770,"")</f>
        <v/>
      </c>
      <c r="E770" s="10" t="str">
        <f t="shared" si="36"/>
        <v/>
      </c>
      <c r="F770" s="7" t="str">
        <f ca="1">IF(AND($A770&lt;&gt;"",F$9&lt;&gt;""),IF(HLOOKUP(F$9,'Feuille1-Catégories'!$C$1:$G$2,2,FALSE)="OUI",F$3,IF(HLOOKUP(F$9,'Feuille1-Catégories'!$C$1:$G$3,3,FALSE)="OUI",OFFSET(F$3,MOD(QUOTIENT(ROW()-ROW($A$20),'Feuille1-Catégories'!$B$6/F$6),F$5),0),IF(MOD($A770-1-F$10,'Feuille1-Catégories'!$F$5+1)=0,F$3,""))),"")</f>
        <v/>
      </c>
      <c r="G770" s="7" t="str">
        <f ca="1">IF(AND($A770&lt;&gt;"",G$9&lt;&gt;""),IF(HLOOKUP(G$9,'Feuille1-Catégories'!$C$1:$G$2,2,FALSE)="OUI",G$3,IF(HLOOKUP(G$9,'Feuille1-Catégories'!$C$1:$G$3,3,FALSE)="OUI",OFFSET(G$3,MOD(QUOTIENT(ROW()-ROW($A$20),'Feuille1-Catégories'!$B$6/G$6),G$5),0),IF(MOD($A770-1-G$10,'Feuille1-Catégories'!$F$5+1)=0,G$3,""))),"")</f>
        <v/>
      </c>
      <c r="H770" s="7" t="str">
        <f ca="1">IF(AND($A770&lt;&gt;"",H$9&lt;&gt;""),IF(HLOOKUP(H$9,'Feuille1-Catégories'!$C$1:$G$2,2,FALSE)="OUI",H$3,IF(HLOOKUP(H$9,'Feuille1-Catégories'!$C$1:$G$3,3,FALSE)="OUI",OFFSET(H$3,MOD(QUOTIENT(ROW()-ROW($A$20),'Feuille1-Catégories'!$B$6/H$6),H$5),0),IF(MOD($A770-1-H$10,'Feuille1-Catégories'!$F$5+1)=0,H$3,""))),"")</f>
        <v/>
      </c>
      <c r="I770" s="7" t="str">
        <f ca="1">IF(AND($A770&lt;&gt;"",I$9&lt;&gt;""),IF(HLOOKUP(I$9,'Feuille1-Catégories'!$C$1:$G$2,2,FALSE)="OUI",I$3,IF(HLOOKUP(I$9,'Feuille1-Catégories'!$C$1:$G$3,3,FALSE)="OUI",OFFSET(I$3,MOD(QUOTIENT(ROW()-ROW($A$20),'Feuille1-Catégories'!$B$6/I$6),I$5),0),IF(MOD($A770-1-I$10,'Feuille1-Catégories'!$F$5+1)=0,I$3,""))),"")</f>
        <v/>
      </c>
      <c r="J770" s="7" t="str">
        <f ca="1">IF(AND($A770&lt;&gt;"",J$9&lt;&gt;""),IF(HLOOKUP(J$9,'Feuille1-Catégories'!$C$1:$G$2,2,FALSE)="OUI",J$3,IF(HLOOKUP(J$9,'Feuille1-Catégories'!$C$1:$G$3,3,FALSE)="OUI",OFFSET(J$3,MOD(QUOTIENT(ROW()-ROW($A$20),'Feuille1-Catégories'!$B$6/J$6),J$5),0),IF(MOD($A770-1-J$10,'Feuille1-Catégories'!$F$5+1)=0,J$3,""))),"")</f>
        <v/>
      </c>
      <c r="K770" s="7" t="str">
        <f ca="1">IF(AND($A770&lt;&gt;"",K$9&lt;&gt;""),IF(HLOOKUP(K$9,'Feuille1-Catégories'!$C$1:$G$2,2,FALSE)="OUI",K$3,IF(HLOOKUP(K$9,'Feuille1-Catégories'!$C$1:$G$3,3,FALSE)="OUI",OFFSET(K$3,MOD(QUOTIENT(ROW()-ROW($A$20),'Feuille1-Catégories'!$B$6/K$6),K$5),0),IF(MOD($A770-1-K$10,'Feuille1-Catégories'!$F$5+1)=0,K$3,""))),"")</f>
        <v/>
      </c>
      <c r="L770" s="7" t="str">
        <f ca="1">IF(AND($A770&lt;&gt;"",L$9&lt;&gt;""),IF(HLOOKUP(L$9,'Feuille1-Catégories'!$C$1:$G$2,2,FALSE)="OUI",L$3,IF(HLOOKUP(L$9,'Feuille1-Catégories'!$C$1:$G$3,3,FALSE)="OUI",OFFSET(L$3,MOD(QUOTIENT(ROW()-ROW($A$20),'Feuille1-Catégories'!$B$6/L$6),L$5),0),IF(MOD($A770-1-L$10,'Feuille1-Catégories'!$F$5+1)=0,L$3,""))),"")</f>
        <v/>
      </c>
      <c r="M770" s="7" t="str">
        <f ca="1">IF(AND($A770&lt;&gt;"",M$9&lt;&gt;""),IF(HLOOKUP(M$9,'Feuille1-Catégories'!$C$1:$G$2,2,FALSE)="OUI",M$3,IF(HLOOKUP(M$9,'Feuille1-Catégories'!$C$1:$G$3,3,FALSE)="OUI",OFFSET(M$3,MOD(QUOTIENT(ROW()-ROW($A$20),'Feuille1-Catégories'!$B$6/M$6),M$5),0),IF(MOD($A770-1-M$10,'Feuille1-Catégories'!$F$5+1)=0,M$3,""))),"")</f>
        <v/>
      </c>
      <c r="N770" s="7" t="str">
        <f ca="1">IF(AND($A770&lt;&gt;"",N$9&lt;&gt;""),IF(HLOOKUP(N$9,'Feuille1-Catégories'!$C$1:$G$2,2,FALSE)="OUI",N$3,IF(HLOOKUP(N$9,'Feuille1-Catégories'!$C$1:$G$3,3,FALSE)="OUI",OFFSET(N$3,MOD(QUOTIENT(ROW()-ROW($A$20),'Feuille1-Catégories'!$B$6/N$6),N$5),0),IF(MOD($A770-1-N$10,'Feuille1-Catégories'!$F$5+1)=0,N$3,""))),"")</f>
        <v/>
      </c>
      <c r="O770" s="7" t="str">
        <f ca="1">IF(AND($A770&lt;&gt;"",O$9&lt;&gt;""),IF(HLOOKUP(O$9,'Feuille1-Catégories'!$C$1:$G$2,2,FALSE)="OUI",O$3,IF(HLOOKUP(O$9,'Feuille1-Catégories'!$C$1:$G$3,3,FALSE)="OUI",OFFSET(O$3,MOD(QUOTIENT(ROW()-ROW($A$20),'Feuille1-Catégories'!$B$6/O$6),O$5),0),IF(MOD($A770-1-O$10,'Feuille1-Catégories'!$F$5+1)=0,O$3,""))),"")</f>
        <v/>
      </c>
      <c r="P770" s="7" t="str">
        <f ca="1">IF(AND($A770&lt;&gt;"",P$9&lt;&gt;""),IF(HLOOKUP(P$9,'Feuille1-Catégories'!$C$1:$G$2,2,FALSE)="OUI",P$3,IF(HLOOKUP(P$9,'Feuille1-Catégories'!$C$1:$G$3,3,FALSE)="OUI",OFFSET(P$3,MOD(QUOTIENT(ROW()-ROW($A$20),'Feuille1-Catégories'!$B$6/P$6),P$5),0),IF(MOD($A770-1-P$10,'Feuille1-Catégories'!$F$5+1)=0,P$3,""))),"")</f>
        <v/>
      </c>
      <c r="Q770" s="7" t="str">
        <f ca="1">IF(AND($A770&lt;&gt;"",Q$9&lt;&gt;""),IF(HLOOKUP(Q$9,'Feuille1-Catégories'!$C$1:$G$2,2,FALSE)="OUI",Q$3,IF(HLOOKUP(Q$9,'Feuille1-Catégories'!$C$1:$G$3,3,FALSE)="OUI",OFFSET(Q$3,MOD(QUOTIENT(ROW()-ROW($A$20),'Feuille1-Catégories'!$B$6/Q$6),Q$5),0),IF(MOD($A770-1-Q$10,'Feuille1-Catégories'!$F$5+1)=0,Q$3,""))),"")</f>
        <v/>
      </c>
      <c r="R770" s="7" t="str">
        <f ca="1">IF(AND($A770&lt;&gt;"",R$9&lt;&gt;""),IF(HLOOKUP(R$9,'Feuille1-Catégories'!$C$1:$G$2,2,FALSE)="OUI",R$3,IF(HLOOKUP(R$9,'Feuille1-Catégories'!$C$1:$G$3,3,FALSE)="OUI",OFFSET(R$3,MOD(QUOTIENT(ROW()-ROW($A$20),'Feuille1-Catégories'!$B$6/R$6),R$5),0),IF(MOD($A770-1-R$10,'Feuille1-Catégories'!$F$5+1)=0,R$3,""))),"")</f>
        <v/>
      </c>
      <c r="S770" s="7" t="str">
        <f ca="1">IF(AND($A770&lt;&gt;"",S$9&lt;&gt;""),IF(HLOOKUP(S$9,'Feuille1-Catégories'!$C$1:$G$2,2,FALSE)="OUI",S$3,IF(HLOOKUP(S$9,'Feuille1-Catégories'!$C$1:$G$3,3,FALSE)="OUI",OFFSET(S$3,MOD(QUOTIENT(ROW()-ROW($A$20),'Feuille1-Catégories'!$B$6/S$6),S$5),0),IF(MOD($A770-1-S$10,'Feuille1-Catégories'!$F$5+1)=0,S$3,""))),"")</f>
        <v/>
      </c>
      <c r="T770" s="7" t="str">
        <f ca="1">IF(AND($A770&lt;&gt;"",T$9&lt;&gt;""),IF(HLOOKUP(T$9,'Feuille1-Catégories'!$C$1:$G$2,2,FALSE)="OUI",T$3,IF(HLOOKUP(T$9,'Feuille1-Catégories'!$C$1:$G$3,3,FALSE)="OUI",OFFSET(T$3,MOD(QUOTIENT(ROW()-ROW($A$20),'Feuille1-Catégories'!$B$6/T$6),T$5),0),IF(MOD($A770-1-T$10,'Feuille1-Catégories'!$F$5+1)=0,T$3,""))),"")</f>
        <v/>
      </c>
      <c r="U770" s="7" t="str">
        <f ca="1">IF(AND($A770&lt;&gt;"",U$9&lt;&gt;""),IF(HLOOKUP(U$9,'Feuille1-Catégories'!$C$1:$G$2,2,FALSE)="OUI",U$3,IF(HLOOKUP(U$9,'Feuille1-Catégories'!$C$1:$G$3,3,FALSE)="OUI",OFFSET(U$3,MOD(QUOTIENT(ROW()-ROW($A$20),'Feuille1-Catégories'!$B$6/U$6),U$5),0),IF(MOD($A770-1-U$10,'Feuille1-Catégories'!$F$5+1)=0,U$3,""))),"")</f>
        <v/>
      </c>
      <c r="V770" s="7" t="str">
        <f ca="1">IF(AND($A770&lt;&gt;"",V$9&lt;&gt;""),IF(HLOOKUP(V$9,'Feuille1-Catégories'!$C$1:$G$2,2,FALSE)="OUI",V$3,IF(HLOOKUP(V$9,'Feuille1-Catégories'!$C$1:$G$3,3,FALSE)="OUI",OFFSET(V$3,MOD(QUOTIENT(ROW()-ROW($A$20),'Feuille1-Catégories'!$B$6/V$6),V$5),0),IF(MOD($A770-1-V$10,'Feuille1-Catégories'!$F$5+1)=0,V$3,""))),"")</f>
        <v/>
      </c>
      <c r="W770" s="7" t="str">
        <f ca="1">IF(AND($A770&lt;&gt;"",W$9&lt;&gt;""),IF(HLOOKUP(W$9,'Feuille1-Catégories'!$C$1:$G$2,2,FALSE)="OUI",W$3,IF(HLOOKUP(W$9,'Feuille1-Catégories'!$C$1:$G$3,3,FALSE)="OUI",OFFSET(W$3,MOD(QUOTIENT(ROW()-ROW($A$20),'Feuille1-Catégories'!$B$6/W$6),W$5),0),IF(MOD($A770-1-W$10,'Feuille1-Catégories'!$F$5+1)=0,W$3,""))),"")</f>
        <v/>
      </c>
      <c r="X770" s="7" t="str">
        <f ca="1">IF(AND($A770&lt;&gt;"",X$9&lt;&gt;""),IF(HLOOKUP(X$9,'Feuille1-Catégories'!$C$1:$G$2,2,FALSE)="OUI",X$3,IF(HLOOKUP(X$9,'Feuille1-Catégories'!$C$1:$G$3,3,FALSE)="OUI",OFFSET(X$3,MOD(QUOTIENT(ROW()-ROW($A$20),'Feuille1-Catégories'!$B$6/X$6),X$5),0),IF(MOD($A770-1-X$10,'Feuille1-Catégories'!$F$5+1)=0,X$3,""))),"")</f>
        <v/>
      </c>
      <c r="Y770" s="7" t="str">
        <f ca="1">IF(AND($A770&lt;&gt;"",Y$9&lt;&gt;""),IF(HLOOKUP(Y$9,'Feuille1-Catégories'!$C$1:$G$2,2,FALSE)="OUI",Y$3,IF(HLOOKUP(Y$9,'Feuille1-Catégories'!$C$1:$G$3,3,FALSE)="OUI",OFFSET(Y$3,MOD(QUOTIENT(ROW()-ROW($A$20),'Feuille1-Catégories'!$B$6/Y$6),Y$5),0),IF(MOD($A770-1-Y$10,'Feuille1-Catégories'!$F$5+1)=0,Y$3,""))),"")</f>
        <v/>
      </c>
      <c r="Z770" s="7" t="str">
        <f ca="1">IF(AND($A770&lt;&gt;"",Z$9&lt;&gt;""),IF(HLOOKUP(Z$9,'Feuille1-Catégories'!$C$1:$G$2,2,FALSE)="OUI",Z$3,IF(HLOOKUP(Z$9,'Feuille1-Catégories'!$C$1:$G$3,3,FALSE)="OUI",OFFSET(Z$3,MOD(QUOTIENT(ROW()-ROW($A$20),'Feuille1-Catégories'!$B$6/Z$6),Z$5),0),"")),"")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71" spans="1:26" ht="17" x14ac:dyDescent="0.2">
      <c r="A771" s="21" t="str">
        <f>IF(ROW()-ROW($A$19)&gt;'Feuille1-Catégories'!$B$6,"",ROW()-ROW($A$19))</f>
        <v/>
      </c>
      <c r="B771" s="33" t="str">
        <f t="shared" si="34"/>
        <v/>
      </c>
      <c r="C771" s="10" t="str">
        <f t="shared" si="35"/>
        <v/>
      </c>
      <c r="D771" s="10" t="str">
        <f>IF('Feuille3-Coût de production'!D771&lt;&gt;"",'Feuille3-Coût de production'!D771,"")</f>
        <v/>
      </c>
      <c r="E771" s="10" t="str">
        <f t="shared" si="36"/>
        <v/>
      </c>
      <c r="F771" s="7" t="str">
        <f ca="1">IF(AND($A771&lt;&gt;"",F$9&lt;&gt;""),IF(HLOOKUP(F$9,'Feuille1-Catégories'!$C$1:$G$2,2,FALSE)="OUI",F$3,IF(HLOOKUP(F$9,'Feuille1-Catégories'!$C$1:$G$3,3,FALSE)="OUI",OFFSET(F$3,MOD(QUOTIENT(ROW()-ROW($A$20),'Feuille1-Catégories'!$B$6/F$6),F$5),0),IF(MOD($A771-1-F$10,'Feuille1-Catégories'!$F$5+1)=0,F$3,""))),"")</f>
        <v/>
      </c>
      <c r="G771" s="7" t="str">
        <f ca="1">IF(AND($A771&lt;&gt;"",G$9&lt;&gt;""),IF(HLOOKUP(G$9,'Feuille1-Catégories'!$C$1:$G$2,2,FALSE)="OUI",G$3,IF(HLOOKUP(G$9,'Feuille1-Catégories'!$C$1:$G$3,3,FALSE)="OUI",OFFSET(G$3,MOD(QUOTIENT(ROW()-ROW($A$20),'Feuille1-Catégories'!$B$6/G$6),G$5),0),IF(MOD($A771-1-G$10,'Feuille1-Catégories'!$F$5+1)=0,G$3,""))),"")</f>
        <v/>
      </c>
      <c r="H771" s="7" t="str">
        <f ca="1">IF(AND($A771&lt;&gt;"",H$9&lt;&gt;""),IF(HLOOKUP(H$9,'Feuille1-Catégories'!$C$1:$G$2,2,FALSE)="OUI",H$3,IF(HLOOKUP(H$9,'Feuille1-Catégories'!$C$1:$G$3,3,FALSE)="OUI",OFFSET(H$3,MOD(QUOTIENT(ROW()-ROW($A$20),'Feuille1-Catégories'!$B$6/H$6),H$5),0),IF(MOD($A771-1-H$10,'Feuille1-Catégories'!$F$5+1)=0,H$3,""))),"")</f>
        <v/>
      </c>
      <c r="I771" s="7" t="str">
        <f ca="1">IF(AND($A771&lt;&gt;"",I$9&lt;&gt;""),IF(HLOOKUP(I$9,'Feuille1-Catégories'!$C$1:$G$2,2,FALSE)="OUI",I$3,IF(HLOOKUP(I$9,'Feuille1-Catégories'!$C$1:$G$3,3,FALSE)="OUI",OFFSET(I$3,MOD(QUOTIENT(ROW()-ROW($A$20),'Feuille1-Catégories'!$B$6/I$6),I$5),0),IF(MOD($A771-1-I$10,'Feuille1-Catégories'!$F$5+1)=0,I$3,""))),"")</f>
        <v/>
      </c>
      <c r="J771" s="7" t="str">
        <f ca="1">IF(AND($A771&lt;&gt;"",J$9&lt;&gt;""),IF(HLOOKUP(J$9,'Feuille1-Catégories'!$C$1:$G$2,2,FALSE)="OUI",J$3,IF(HLOOKUP(J$9,'Feuille1-Catégories'!$C$1:$G$3,3,FALSE)="OUI",OFFSET(J$3,MOD(QUOTIENT(ROW()-ROW($A$20),'Feuille1-Catégories'!$B$6/J$6),J$5),0),IF(MOD($A771-1-J$10,'Feuille1-Catégories'!$F$5+1)=0,J$3,""))),"")</f>
        <v/>
      </c>
      <c r="K771" s="7" t="str">
        <f ca="1">IF(AND($A771&lt;&gt;"",K$9&lt;&gt;""),IF(HLOOKUP(K$9,'Feuille1-Catégories'!$C$1:$G$2,2,FALSE)="OUI",K$3,IF(HLOOKUP(K$9,'Feuille1-Catégories'!$C$1:$G$3,3,FALSE)="OUI",OFFSET(K$3,MOD(QUOTIENT(ROW()-ROW($A$20),'Feuille1-Catégories'!$B$6/K$6),K$5),0),IF(MOD($A771-1-K$10,'Feuille1-Catégories'!$F$5+1)=0,K$3,""))),"")</f>
        <v/>
      </c>
      <c r="L771" s="7" t="str">
        <f ca="1">IF(AND($A771&lt;&gt;"",L$9&lt;&gt;""),IF(HLOOKUP(L$9,'Feuille1-Catégories'!$C$1:$G$2,2,FALSE)="OUI",L$3,IF(HLOOKUP(L$9,'Feuille1-Catégories'!$C$1:$G$3,3,FALSE)="OUI",OFFSET(L$3,MOD(QUOTIENT(ROW()-ROW($A$20),'Feuille1-Catégories'!$B$6/L$6),L$5),0),IF(MOD($A771-1-L$10,'Feuille1-Catégories'!$F$5+1)=0,L$3,""))),"")</f>
        <v/>
      </c>
      <c r="M771" s="7" t="str">
        <f ca="1">IF(AND($A771&lt;&gt;"",M$9&lt;&gt;""),IF(HLOOKUP(M$9,'Feuille1-Catégories'!$C$1:$G$2,2,FALSE)="OUI",M$3,IF(HLOOKUP(M$9,'Feuille1-Catégories'!$C$1:$G$3,3,FALSE)="OUI",OFFSET(M$3,MOD(QUOTIENT(ROW()-ROW($A$20),'Feuille1-Catégories'!$B$6/M$6),M$5),0),IF(MOD($A771-1-M$10,'Feuille1-Catégories'!$F$5+1)=0,M$3,""))),"")</f>
        <v/>
      </c>
      <c r="N771" s="7" t="str">
        <f ca="1">IF(AND($A771&lt;&gt;"",N$9&lt;&gt;""),IF(HLOOKUP(N$9,'Feuille1-Catégories'!$C$1:$G$2,2,FALSE)="OUI",N$3,IF(HLOOKUP(N$9,'Feuille1-Catégories'!$C$1:$G$3,3,FALSE)="OUI",OFFSET(N$3,MOD(QUOTIENT(ROW()-ROW($A$20),'Feuille1-Catégories'!$B$6/N$6),N$5),0),IF(MOD($A771-1-N$10,'Feuille1-Catégories'!$F$5+1)=0,N$3,""))),"")</f>
        <v/>
      </c>
      <c r="O771" s="7" t="str">
        <f ca="1">IF(AND($A771&lt;&gt;"",O$9&lt;&gt;""),IF(HLOOKUP(O$9,'Feuille1-Catégories'!$C$1:$G$2,2,FALSE)="OUI",O$3,IF(HLOOKUP(O$9,'Feuille1-Catégories'!$C$1:$G$3,3,FALSE)="OUI",OFFSET(O$3,MOD(QUOTIENT(ROW()-ROW($A$20),'Feuille1-Catégories'!$B$6/O$6),O$5),0),IF(MOD($A771-1-O$10,'Feuille1-Catégories'!$F$5+1)=0,O$3,""))),"")</f>
        <v/>
      </c>
      <c r="P771" s="7" t="str">
        <f ca="1">IF(AND($A771&lt;&gt;"",P$9&lt;&gt;""),IF(HLOOKUP(P$9,'Feuille1-Catégories'!$C$1:$G$2,2,FALSE)="OUI",P$3,IF(HLOOKUP(P$9,'Feuille1-Catégories'!$C$1:$G$3,3,FALSE)="OUI",OFFSET(P$3,MOD(QUOTIENT(ROW()-ROW($A$20),'Feuille1-Catégories'!$B$6/P$6),P$5),0),IF(MOD($A771-1-P$10,'Feuille1-Catégories'!$F$5+1)=0,P$3,""))),"")</f>
        <v/>
      </c>
      <c r="Q771" s="7" t="str">
        <f ca="1">IF(AND($A771&lt;&gt;"",Q$9&lt;&gt;""),IF(HLOOKUP(Q$9,'Feuille1-Catégories'!$C$1:$G$2,2,FALSE)="OUI",Q$3,IF(HLOOKUP(Q$9,'Feuille1-Catégories'!$C$1:$G$3,3,FALSE)="OUI",OFFSET(Q$3,MOD(QUOTIENT(ROW()-ROW($A$20),'Feuille1-Catégories'!$B$6/Q$6),Q$5),0),IF(MOD($A771-1-Q$10,'Feuille1-Catégories'!$F$5+1)=0,Q$3,""))),"")</f>
        <v/>
      </c>
      <c r="R771" s="7" t="str">
        <f ca="1">IF(AND($A771&lt;&gt;"",R$9&lt;&gt;""),IF(HLOOKUP(R$9,'Feuille1-Catégories'!$C$1:$G$2,2,FALSE)="OUI",R$3,IF(HLOOKUP(R$9,'Feuille1-Catégories'!$C$1:$G$3,3,FALSE)="OUI",OFFSET(R$3,MOD(QUOTIENT(ROW()-ROW($A$20),'Feuille1-Catégories'!$B$6/R$6),R$5),0),IF(MOD($A771-1-R$10,'Feuille1-Catégories'!$F$5+1)=0,R$3,""))),"")</f>
        <v/>
      </c>
      <c r="S771" s="7" t="str">
        <f ca="1">IF(AND($A771&lt;&gt;"",S$9&lt;&gt;""),IF(HLOOKUP(S$9,'Feuille1-Catégories'!$C$1:$G$2,2,FALSE)="OUI",S$3,IF(HLOOKUP(S$9,'Feuille1-Catégories'!$C$1:$G$3,3,FALSE)="OUI",OFFSET(S$3,MOD(QUOTIENT(ROW()-ROW($A$20),'Feuille1-Catégories'!$B$6/S$6),S$5),0),IF(MOD($A771-1-S$10,'Feuille1-Catégories'!$F$5+1)=0,S$3,""))),"")</f>
        <v/>
      </c>
      <c r="T771" s="7" t="str">
        <f ca="1">IF(AND($A771&lt;&gt;"",T$9&lt;&gt;""),IF(HLOOKUP(T$9,'Feuille1-Catégories'!$C$1:$G$2,2,FALSE)="OUI",T$3,IF(HLOOKUP(T$9,'Feuille1-Catégories'!$C$1:$G$3,3,FALSE)="OUI",OFFSET(T$3,MOD(QUOTIENT(ROW()-ROW($A$20),'Feuille1-Catégories'!$B$6/T$6),T$5),0),IF(MOD($A771-1-T$10,'Feuille1-Catégories'!$F$5+1)=0,T$3,""))),"")</f>
        <v/>
      </c>
      <c r="U771" s="7" t="str">
        <f ca="1">IF(AND($A771&lt;&gt;"",U$9&lt;&gt;""),IF(HLOOKUP(U$9,'Feuille1-Catégories'!$C$1:$G$2,2,FALSE)="OUI",U$3,IF(HLOOKUP(U$9,'Feuille1-Catégories'!$C$1:$G$3,3,FALSE)="OUI",OFFSET(U$3,MOD(QUOTIENT(ROW()-ROW($A$20),'Feuille1-Catégories'!$B$6/U$6),U$5),0),IF(MOD($A771-1-U$10,'Feuille1-Catégories'!$F$5+1)=0,U$3,""))),"")</f>
        <v/>
      </c>
      <c r="V771" s="7" t="str">
        <f ca="1">IF(AND($A771&lt;&gt;"",V$9&lt;&gt;""),IF(HLOOKUP(V$9,'Feuille1-Catégories'!$C$1:$G$2,2,FALSE)="OUI",V$3,IF(HLOOKUP(V$9,'Feuille1-Catégories'!$C$1:$G$3,3,FALSE)="OUI",OFFSET(V$3,MOD(QUOTIENT(ROW()-ROW($A$20),'Feuille1-Catégories'!$B$6/V$6),V$5),0),IF(MOD($A771-1-V$10,'Feuille1-Catégories'!$F$5+1)=0,V$3,""))),"")</f>
        <v/>
      </c>
      <c r="W771" s="7" t="str">
        <f ca="1">IF(AND($A771&lt;&gt;"",W$9&lt;&gt;""),IF(HLOOKUP(W$9,'Feuille1-Catégories'!$C$1:$G$2,2,FALSE)="OUI",W$3,IF(HLOOKUP(W$9,'Feuille1-Catégories'!$C$1:$G$3,3,FALSE)="OUI",OFFSET(W$3,MOD(QUOTIENT(ROW()-ROW($A$20),'Feuille1-Catégories'!$B$6/W$6),W$5),0),IF(MOD($A771-1-W$10,'Feuille1-Catégories'!$F$5+1)=0,W$3,""))),"")</f>
        <v/>
      </c>
      <c r="X771" s="7" t="str">
        <f ca="1">IF(AND($A771&lt;&gt;"",X$9&lt;&gt;""),IF(HLOOKUP(X$9,'Feuille1-Catégories'!$C$1:$G$2,2,FALSE)="OUI",X$3,IF(HLOOKUP(X$9,'Feuille1-Catégories'!$C$1:$G$3,3,FALSE)="OUI",OFFSET(X$3,MOD(QUOTIENT(ROW()-ROW($A$20),'Feuille1-Catégories'!$B$6/X$6),X$5),0),IF(MOD($A771-1-X$10,'Feuille1-Catégories'!$F$5+1)=0,X$3,""))),"")</f>
        <v/>
      </c>
      <c r="Y771" s="7" t="str">
        <f ca="1">IF(AND($A771&lt;&gt;"",Y$9&lt;&gt;""),IF(HLOOKUP(Y$9,'Feuille1-Catégories'!$C$1:$G$2,2,FALSE)="OUI",Y$3,IF(HLOOKUP(Y$9,'Feuille1-Catégories'!$C$1:$G$3,3,FALSE)="OUI",OFFSET(Y$3,MOD(QUOTIENT(ROW()-ROW($A$20),'Feuille1-Catégories'!$B$6/Y$6),Y$5),0),IF(MOD($A771-1-Y$10,'Feuille1-Catégories'!$F$5+1)=0,Y$3,""))),"")</f>
        <v/>
      </c>
      <c r="Z771" s="7" t="str">
        <f ca="1">IF(AND($A771&lt;&gt;"",Z$9&lt;&gt;""),IF(HLOOKUP(Z$9,'Feuille1-Catégories'!$C$1:$G$2,2,FALSE)="OUI",Z$3,IF(HLOOKUP(Z$9,'Feuille1-Catégories'!$C$1:$G$3,3,FALSE)="OUI",OFFSET(Z$3,MOD(QUOTIENT(ROW()-ROW($A$20),'Feuille1-Catégories'!$B$6/Z$6),Z$5),0),"")),"")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72" spans="1:26" ht="17" x14ac:dyDescent="0.2">
      <c r="A772" s="21" t="str">
        <f>IF(ROW()-ROW($A$19)&gt;'Feuille1-Catégories'!$B$6,"",ROW()-ROW($A$19))</f>
        <v/>
      </c>
      <c r="B772" s="33" t="str">
        <f t="shared" si="34"/>
        <v/>
      </c>
      <c r="C772" s="10" t="str">
        <f t="shared" si="35"/>
        <v/>
      </c>
      <c r="D772" s="10" t="str">
        <f>IF('Feuille3-Coût de production'!D772&lt;&gt;"",'Feuille3-Coût de production'!D772,"")</f>
        <v/>
      </c>
      <c r="E772" s="10" t="str">
        <f t="shared" si="36"/>
        <v/>
      </c>
      <c r="F772" s="7" t="str">
        <f ca="1">IF(AND($A772&lt;&gt;"",F$9&lt;&gt;""),IF(HLOOKUP(F$9,'Feuille1-Catégories'!$C$1:$G$2,2,FALSE)="OUI",F$3,IF(HLOOKUP(F$9,'Feuille1-Catégories'!$C$1:$G$3,3,FALSE)="OUI",OFFSET(F$3,MOD(QUOTIENT(ROW()-ROW($A$20),'Feuille1-Catégories'!$B$6/F$6),F$5),0),IF(MOD($A772-1-F$10,'Feuille1-Catégories'!$F$5+1)=0,F$3,""))),"")</f>
        <v/>
      </c>
      <c r="G772" s="7" t="str">
        <f ca="1">IF(AND($A772&lt;&gt;"",G$9&lt;&gt;""),IF(HLOOKUP(G$9,'Feuille1-Catégories'!$C$1:$G$2,2,FALSE)="OUI",G$3,IF(HLOOKUP(G$9,'Feuille1-Catégories'!$C$1:$G$3,3,FALSE)="OUI",OFFSET(G$3,MOD(QUOTIENT(ROW()-ROW($A$20),'Feuille1-Catégories'!$B$6/G$6),G$5),0),IF(MOD($A772-1-G$10,'Feuille1-Catégories'!$F$5+1)=0,G$3,""))),"")</f>
        <v/>
      </c>
      <c r="H772" s="7" t="str">
        <f ca="1">IF(AND($A772&lt;&gt;"",H$9&lt;&gt;""),IF(HLOOKUP(H$9,'Feuille1-Catégories'!$C$1:$G$2,2,FALSE)="OUI",H$3,IF(HLOOKUP(H$9,'Feuille1-Catégories'!$C$1:$G$3,3,FALSE)="OUI",OFFSET(H$3,MOD(QUOTIENT(ROW()-ROW($A$20),'Feuille1-Catégories'!$B$6/H$6),H$5),0),IF(MOD($A772-1-H$10,'Feuille1-Catégories'!$F$5+1)=0,H$3,""))),"")</f>
        <v/>
      </c>
      <c r="I772" s="7" t="str">
        <f ca="1">IF(AND($A772&lt;&gt;"",I$9&lt;&gt;""),IF(HLOOKUP(I$9,'Feuille1-Catégories'!$C$1:$G$2,2,FALSE)="OUI",I$3,IF(HLOOKUP(I$9,'Feuille1-Catégories'!$C$1:$G$3,3,FALSE)="OUI",OFFSET(I$3,MOD(QUOTIENT(ROW()-ROW($A$20),'Feuille1-Catégories'!$B$6/I$6),I$5),0),IF(MOD($A772-1-I$10,'Feuille1-Catégories'!$F$5+1)=0,I$3,""))),"")</f>
        <v/>
      </c>
      <c r="J772" s="7" t="str">
        <f ca="1">IF(AND($A772&lt;&gt;"",J$9&lt;&gt;""),IF(HLOOKUP(J$9,'Feuille1-Catégories'!$C$1:$G$2,2,FALSE)="OUI",J$3,IF(HLOOKUP(J$9,'Feuille1-Catégories'!$C$1:$G$3,3,FALSE)="OUI",OFFSET(J$3,MOD(QUOTIENT(ROW()-ROW($A$20),'Feuille1-Catégories'!$B$6/J$6),J$5),0),IF(MOD($A772-1-J$10,'Feuille1-Catégories'!$F$5+1)=0,J$3,""))),"")</f>
        <v/>
      </c>
      <c r="K772" s="7" t="str">
        <f ca="1">IF(AND($A772&lt;&gt;"",K$9&lt;&gt;""),IF(HLOOKUP(K$9,'Feuille1-Catégories'!$C$1:$G$2,2,FALSE)="OUI",K$3,IF(HLOOKUP(K$9,'Feuille1-Catégories'!$C$1:$G$3,3,FALSE)="OUI",OFFSET(K$3,MOD(QUOTIENT(ROW()-ROW($A$20),'Feuille1-Catégories'!$B$6/K$6),K$5),0),IF(MOD($A772-1-K$10,'Feuille1-Catégories'!$F$5+1)=0,K$3,""))),"")</f>
        <v/>
      </c>
      <c r="L772" s="7" t="str">
        <f ca="1">IF(AND($A772&lt;&gt;"",L$9&lt;&gt;""),IF(HLOOKUP(L$9,'Feuille1-Catégories'!$C$1:$G$2,2,FALSE)="OUI",L$3,IF(HLOOKUP(L$9,'Feuille1-Catégories'!$C$1:$G$3,3,FALSE)="OUI",OFFSET(L$3,MOD(QUOTIENT(ROW()-ROW($A$20),'Feuille1-Catégories'!$B$6/L$6),L$5),0),IF(MOD($A772-1-L$10,'Feuille1-Catégories'!$F$5+1)=0,L$3,""))),"")</f>
        <v/>
      </c>
      <c r="M772" s="7" t="str">
        <f ca="1">IF(AND($A772&lt;&gt;"",M$9&lt;&gt;""),IF(HLOOKUP(M$9,'Feuille1-Catégories'!$C$1:$G$2,2,FALSE)="OUI",M$3,IF(HLOOKUP(M$9,'Feuille1-Catégories'!$C$1:$G$3,3,FALSE)="OUI",OFFSET(M$3,MOD(QUOTIENT(ROW()-ROW($A$20),'Feuille1-Catégories'!$B$6/M$6),M$5),0),IF(MOD($A772-1-M$10,'Feuille1-Catégories'!$F$5+1)=0,M$3,""))),"")</f>
        <v/>
      </c>
      <c r="N772" s="7" t="str">
        <f ca="1">IF(AND($A772&lt;&gt;"",N$9&lt;&gt;""),IF(HLOOKUP(N$9,'Feuille1-Catégories'!$C$1:$G$2,2,FALSE)="OUI",N$3,IF(HLOOKUP(N$9,'Feuille1-Catégories'!$C$1:$G$3,3,FALSE)="OUI",OFFSET(N$3,MOD(QUOTIENT(ROW()-ROW($A$20),'Feuille1-Catégories'!$B$6/N$6),N$5),0),IF(MOD($A772-1-N$10,'Feuille1-Catégories'!$F$5+1)=0,N$3,""))),"")</f>
        <v/>
      </c>
      <c r="O772" s="7" t="str">
        <f ca="1">IF(AND($A772&lt;&gt;"",O$9&lt;&gt;""),IF(HLOOKUP(O$9,'Feuille1-Catégories'!$C$1:$G$2,2,FALSE)="OUI",O$3,IF(HLOOKUP(O$9,'Feuille1-Catégories'!$C$1:$G$3,3,FALSE)="OUI",OFFSET(O$3,MOD(QUOTIENT(ROW()-ROW($A$20),'Feuille1-Catégories'!$B$6/O$6),O$5),0),IF(MOD($A772-1-O$10,'Feuille1-Catégories'!$F$5+1)=0,O$3,""))),"")</f>
        <v/>
      </c>
      <c r="P772" s="7" t="str">
        <f ca="1">IF(AND($A772&lt;&gt;"",P$9&lt;&gt;""),IF(HLOOKUP(P$9,'Feuille1-Catégories'!$C$1:$G$2,2,FALSE)="OUI",P$3,IF(HLOOKUP(P$9,'Feuille1-Catégories'!$C$1:$G$3,3,FALSE)="OUI",OFFSET(P$3,MOD(QUOTIENT(ROW()-ROW($A$20),'Feuille1-Catégories'!$B$6/P$6),P$5),0),IF(MOD($A772-1-P$10,'Feuille1-Catégories'!$F$5+1)=0,P$3,""))),"")</f>
        <v/>
      </c>
      <c r="Q772" s="7" t="str">
        <f ca="1">IF(AND($A772&lt;&gt;"",Q$9&lt;&gt;""),IF(HLOOKUP(Q$9,'Feuille1-Catégories'!$C$1:$G$2,2,FALSE)="OUI",Q$3,IF(HLOOKUP(Q$9,'Feuille1-Catégories'!$C$1:$G$3,3,FALSE)="OUI",OFFSET(Q$3,MOD(QUOTIENT(ROW()-ROW($A$20),'Feuille1-Catégories'!$B$6/Q$6),Q$5),0),IF(MOD($A772-1-Q$10,'Feuille1-Catégories'!$F$5+1)=0,Q$3,""))),"")</f>
        <v/>
      </c>
      <c r="R772" s="7" t="str">
        <f ca="1">IF(AND($A772&lt;&gt;"",R$9&lt;&gt;""),IF(HLOOKUP(R$9,'Feuille1-Catégories'!$C$1:$G$2,2,FALSE)="OUI",R$3,IF(HLOOKUP(R$9,'Feuille1-Catégories'!$C$1:$G$3,3,FALSE)="OUI",OFFSET(R$3,MOD(QUOTIENT(ROW()-ROW($A$20),'Feuille1-Catégories'!$B$6/R$6),R$5),0),IF(MOD($A772-1-R$10,'Feuille1-Catégories'!$F$5+1)=0,R$3,""))),"")</f>
        <v/>
      </c>
      <c r="S772" s="7" t="str">
        <f ca="1">IF(AND($A772&lt;&gt;"",S$9&lt;&gt;""),IF(HLOOKUP(S$9,'Feuille1-Catégories'!$C$1:$G$2,2,FALSE)="OUI",S$3,IF(HLOOKUP(S$9,'Feuille1-Catégories'!$C$1:$G$3,3,FALSE)="OUI",OFFSET(S$3,MOD(QUOTIENT(ROW()-ROW($A$20),'Feuille1-Catégories'!$B$6/S$6),S$5),0),IF(MOD($A772-1-S$10,'Feuille1-Catégories'!$F$5+1)=0,S$3,""))),"")</f>
        <v/>
      </c>
      <c r="T772" s="7" t="str">
        <f ca="1">IF(AND($A772&lt;&gt;"",T$9&lt;&gt;""),IF(HLOOKUP(T$9,'Feuille1-Catégories'!$C$1:$G$2,2,FALSE)="OUI",T$3,IF(HLOOKUP(T$9,'Feuille1-Catégories'!$C$1:$G$3,3,FALSE)="OUI",OFFSET(T$3,MOD(QUOTIENT(ROW()-ROW($A$20),'Feuille1-Catégories'!$B$6/T$6),T$5),0),IF(MOD($A772-1-T$10,'Feuille1-Catégories'!$F$5+1)=0,T$3,""))),"")</f>
        <v/>
      </c>
      <c r="U772" s="7" t="str">
        <f ca="1">IF(AND($A772&lt;&gt;"",U$9&lt;&gt;""),IF(HLOOKUP(U$9,'Feuille1-Catégories'!$C$1:$G$2,2,FALSE)="OUI",U$3,IF(HLOOKUP(U$9,'Feuille1-Catégories'!$C$1:$G$3,3,FALSE)="OUI",OFFSET(U$3,MOD(QUOTIENT(ROW()-ROW($A$20),'Feuille1-Catégories'!$B$6/U$6),U$5),0),IF(MOD($A772-1-U$10,'Feuille1-Catégories'!$F$5+1)=0,U$3,""))),"")</f>
        <v/>
      </c>
      <c r="V772" s="7" t="str">
        <f ca="1">IF(AND($A772&lt;&gt;"",V$9&lt;&gt;""),IF(HLOOKUP(V$9,'Feuille1-Catégories'!$C$1:$G$2,2,FALSE)="OUI",V$3,IF(HLOOKUP(V$9,'Feuille1-Catégories'!$C$1:$G$3,3,FALSE)="OUI",OFFSET(V$3,MOD(QUOTIENT(ROW()-ROW($A$20),'Feuille1-Catégories'!$B$6/V$6),V$5),0),IF(MOD($A772-1-V$10,'Feuille1-Catégories'!$F$5+1)=0,V$3,""))),"")</f>
        <v/>
      </c>
      <c r="W772" s="7" t="str">
        <f ca="1">IF(AND($A772&lt;&gt;"",W$9&lt;&gt;""),IF(HLOOKUP(W$9,'Feuille1-Catégories'!$C$1:$G$2,2,FALSE)="OUI",W$3,IF(HLOOKUP(W$9,'Feuille1-Catégories'!$C$1:$G$3,3,FALSE)="OUI",OFFSET(W$3,MOD(QUOTIENT(ROW()-ROW($A$20),'Feuille1-Catégories'!$B$6/W$6),W$5),0),IF(MOD($A772-1-W$10,'Feuille1-Catégories'!$F$5+1)=0,W$3,""))),"")</f>
        <v/>
      </c>
      <c r="X772" s="7" t="str">
        <f ca="1">IF(AND($A772&lt;&gt;"",X$9&lt;&gt;""),IF(HLOOKUP(X$9,'Feuille1-Catégories'!$C$1:$G$2,2,FALSE)="OUI",X$3,IF(HLOOKUP(X$9,'Feuille1-Catégories'!$C$1:$G$3,3,FALSE)="OUI",OFFSET(X$3,MOD(QUOTIENT(ROW()-ROW($A$20),'Feuille1-Catégories'!$B$6/X$6),X$5),0),IF(MOD($A772-1-X$10,'Feuille1-Catégories'!$F$5+1)=0,X$3,""))),"")</f>
        <v/>
      </c>
      <c r="Y772" s="7" t="str">
        <f ca="1">IF(AND($A772&lt;&gt;"",Y$9&lt;&gt;""),IF(HLOOKUP(Y$9,'Feuille1-Catégories'!$C$1:$G$2,2,FALSE)="OUI",Y$3,IF(HLOOKUP(Y$9,'Feuille1-Catégories'!$C$1:$G$3,3,FALSE)="OUI",OFFSET(Y$3,MOD(QUOTIENT(ROW()-ROW($A$20),'Feuille1-Catégories'!$B$6/Y$6),Y$5),0),IF(MOD($A772-1-Y$10,'Feuille1-Catégories'!$F$5+1)=0,Y$3,""))),"")</f>
        <v/>
      </c>
      <c r="Z772" s="7" t="str">
        <f ca="1">IF(AND($A772&lt;&gt;"",Z$9&lt;&gt;""),IF(HLOOKUP(Z$9,'Feuille1-Catégories'!$C$1:$G$2,2,FALSE)="OUI",Z$3,IF(HLOOKUP(Z$9,'Feuille1-Catégories'!$C$1:$G$3,3,FALSE)="OUI",OFFSET(Z$3,MOD(QUOTIENT(ROW()-ROW($A$20),'Feuille1-Catégories'!$B$6/Z$6),Z$5),0),"")),"")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73" spans="1:26" ht="17" x14ac:dyDescent="0.2">
      <c r="A773" s="21" t="str">
        <f>IF(ROW()-ROW($A$19)&gt;'Feuille1-Catégories'!$B$6,"",ROW()-ROW($A$19))</f>
        <v/>
      </c>
      <c r="B773" s="33" t="str">
        <f t="shared" si="34"/>
        <v/>
      </c>
      <c r="C773" s="10" t="str">
        <f t="shared" si="35"/>
        <v/>
      </c>
      <c r="D773" s="10" t="str">
        <f>IF('Feuille3-Coût de production'!D773&lt;&gt;"",'Feuille3-Coût de production'!D773,"")</f>
        <v/>
      </c>
      <c r="E773" s="10" t="str">
        <f t="shared" si="36"/>
        <v/>
      </c>
      <c r="F773" s="7" t="str">
        <f ca="1">IF(AND($A773&lt;&gt;"",F$9&lt;&gt;""),IF(HLOOKUP(F$9,'Feuille1-Catégories'!$C$1:$G$2,2,FALSE)="OUI",F$3,IF(HLOOKUP(F$9,'Feuille1-Catégories'!$C$1:$G$3,3,FALSE)="OUI",OFFSET(F$3,MOD(QUOTIENT(ROW()-ROW($A$20),'Feuille1-Catégories'!$B$6/F$6),F$5),0),IF(MOD($A773-1-F$10,'Feuille1-Catégories'!$F$5+1)=0,F$3,""))),"")</f>
        <v/>
      </c>
      <c r="G773" s="7" t="str">
        <f ca="1">IF(AND($A773&lt;&gt;"",G$9&lt;&gt;""),IF(HLOOKUP(G$9,'Feuille1-Catégories'!$C$1:$G$2,2,FALSE)="OUI",G$3,IF(HLOOKUP(G$9,'Feuille1-Catégories'!$C$1:$G$3,3,FALSE)="OUI",OFFSET(G$3,MOD(QUOTIENT(ROW()-ROW($A$20),'Feuille1-Catégories'!$B$6/G$6),G$5),0),IF(MOD($A773-1-G$10,'Feuille1-Catégories'!$F$5+1)=0,G$3,""))),"")</f>
        <v/>
      </c>
      <c r="H773" s="7" t="str">
        <f ca="1">IF(AND($A773&lt;&gt;"",H$9&lt;&gt;""),IF(HLOOKUP(H$9,'Feuille1-Catégories'!$C$1:$G$2,2,FALSE)="OUI",H$3,IF(HLOOKUP(H$9,'Feuille1-Catégories'!$C$1:$G$3,3,FALSE)="OUI",OFFSET(H$3,MOD(QUOTIENT(ROW()-ROW($A$20),'Feuille1-Catégories'!$B$6/H$6),H$5),0),IF(MOD($A773-1-H$10,'Feuille1-Catégories'!$F$5+1)=0,H$3,""))),"")</f>
        <v/>
      </c>
      <c r="I773" s="7" t="str">
        <f ca="1">IF(AND($A773&lt;&gt;"",I$9&lt;&gt;""),IF(HLOOKUP(I$9,'Feuille1-Catégories'!$C$1:$G$2,2,FALSE)="OUI",I$3,IF(HLOOKUP(I$9,'Feuille1-Catégories'!$C$1:$G$3,3,FALSE)="OUI",OFFSET(I$3,MOD(QUOTIENT(ROW()-ROW($A$20),'Feuille1-Catégories'!$B$6/I$6),I$5),0),IF(MOD($A773-1-I$10,'Feuille1-Catégories'!$F$5+1)=0,I$3,""))),"")</f>
        <v/>
      </c>
      <c r="J773" s="7" t="str">
        <f ca="1">IF(AND($A773&lt;&gt;"",J$9&lt;&gt;""),IF(HLOOKUP(J$9,'Feuille1-Catégories'!$C$1:$G$2,2,FALSE)="OUI",J$3,IF(HLOOKUP(J$9,'Feuille1-Catégories'!$C$1:$G$3,3,FALSE)="OUI",OFFSET(J$3,MOD(QUOTIENT(ROW()-ROW($A$20),'Feuille1-Catégories'!$B$6/J$6),J$5),0),IF(MOD($A773-1-J$10,'Feuille1-Catégories'!$F$5+1)=0,J$3,""))),"")</f>
        <v/>
      </c>
      <c r="K773" s="7" t="str">
        <f ca="1">IF(AND($A773&lt;&gt;"",K$9&lt;&gt;""),IF(HLOOKUP(K$9,'Feuille1-Catégories'!$C$1:$G$2,2,FALSE)="OUI",K$3,IF(HLOOKUP(K$9,'Feuille1-Catégories'!$C$1:$G$3,3,FALSE)="OUI",OFFSET(K$3,MOD(QUOTIENT(ROW()-ROW($A$20),'Feuille1-Catégories'!$B$6/K$6),K$5),0),IF(MOD($A773-1-K$10,'Feuille1-Catégories'!$F$5+1)=0,K$3,""))),"")</f>
        <v/>
      </c>
      <c r="L773" s="7" t="str">
        <f ca="1">IF(AND($A773&lt;&gt;"",L$9&lt;&gt;""),IF(HLOOKUP(L$9,'Feuille1-Catégories'!$C$1:$G$2,2,FALSE)="OUI",L$3,IF(HLOOKUP(L$9,'Feuille1-Catégories'!$C$1:$G$3,3,FALSE)="OUI",OFFSET(L$3,MOD(QUOTIENT(ROW()-ROW($A$20),'Feuille1-Catégories'!$B$6/L$6),L$5),0),IF(MOD($A773-1-L$10,'Feuille1-Catégories'!$F$5+1)=0,L$3,""))),"")</f>
        <v/>
      </c>
      <c r="M773" s="7" t="str">
        <f ca="1">IF(AND($A773&lt;&gt;"",M$9&lt;&gt;""),IF(HLOOKUP(M$9,'Feuille1-Catégories'!$C$1:$G$2,2,FALSE)="OUI",M$3,IF(HLOOKUP(M$9,'Feuille1-Catégories'!$C$1:$G$3,3,FALSE)="OUI",OFFSET(M$3,MOD(QUOTIENT(ROW()-ROW($A$20),'Feuille1-Catégories'!$B$6/M$6),M$5),0),IF(MOD($A773-1-M$10,'Feuille1-Catégories'!$F$5+1)=0,M$3,""))),"")</f>
        <v/>
      </c>
      <c r="N773" s="7" t="str">
        <f ca="1">IF(AND($A773&lt;&gt;"",N$9&lt;&gt;""),IF(HLOOKUP(N$9,'Feuille1-Catégories'!$C$1:$G$2,2,FALSE)="OUI",N$3,IF(HLOOKUP(N$9,'Feuille1-Catégories'!$C$1:$G$3,3,FALSE)="OUI",OFFSET(N$3,MOD(QUOTIENT(ROW()-ROW($A$20),'Feuille1-Catégories'!$B$6/N$6),N$5),0),IF(MOD($A773-1-N$10,'Feuille1-Catégories'!$F$5+1)=0,N$3,""))),"")</f>
        <v/>
      </c>
      <c r="O773" s="7" t="str">
        <f ca="1">IF(AND($A773&lt;&gt;"",O$9&lt;&gt;""),IF(HLOOKUP(O$9,'Feuille1-Catégories'!$C$1:$G$2,2,FALSE)="OUI",O$3,IF(HLOOKUP(O$9,'Feuille1-Catégories'!$C$1:$G$3,3,FALSE)="OUI",OFFSET(O$3,MOD(QUOTIENT(ROW()-ROW($A$20),'Feuille1-Catégories'!$B$6/O$6),O$5),0),IF(MOD($A773-1-O$10,'Feuille1-Catégories'!$F$5+1)=0,O$3,""))),"")</f>
        <v/>
      </c>
      <c r="P773" s="7" t="str">
        <f ca="1">IF(AND($A773&lt;&gt;"",P$9&lt;&gt;""),IF(HLOOKUP(P$9,'Feuille1-Catégories'!$C$1:$G$2,2,FALSE)="OUI",P$3,IF(HLOOKUP(P$9,'Feuille1-Catégories'!$C$1:$G$3,3,FALSE)="OUI",OFFSET(P$3,MOD(QUOTIENT(ROW()-ROW($A$20),'Feuille1-Catégories'!$B$6/P$6),P$5),0),IF(MOD($A773-1-P$10,'Feuille1-Catégories'!$F$5+1)=0,P$3,""))),"")</f>
        <v/>
      </c>
      <c r="Q773" s="7" t="str">
        <f ca="1">IF(AND($A773&lt;&gt;"",Q$9&lt;&gt;""),IF(HLOOKUP(Q$9,'Feuille1-Catégories'!$C$1:$G$2,2,FALSE)="OUI",Q$3,IF(HLOOKUP(Q$9,'Feuille1-Catégories'!$C$1:$G$3,3,FALSE)="OUI",OFFSET(Q$3,MOD(QUOTIENT(ROW()-ROW($A$20),'Feuille1-Catégories'!$B$6/Q$6),Q$5),0),IF(MOD($A773-1-Q$10,'Feuille1-Catégories'!$F$5+1)=0,Q$3,""))),"")</f>
        <v/>
      </c>
      <c r="R773" s="7" t="str">
        <f ca="1">IF(AND($A773&lt;&gt;"",R$9&lt;&gt;""),IF(HLOOKUP(R$9,'Feuille1-Catégories'!$C$1:$G$2,2,FALSE)="OUI",R$3,IF(HLOOKUP(R$9,'Feuille1-Catégories'!$C$1:$G$3,3,FALSE)="OUI",OFFSET(R$3,MOD(QUOTIENT(ROW()-ROW($A$20),'Feuille1-Catégories'!$B$6/R$6),R$5),0),IF(MOD($A773-1-R$10,'Feuille1-Catégories'!$F$5+1)=0,R$3,""))),"")</f>
        <v/>
      </c>
      <c r="S773" s="7" t="str">
        <f ca="1">IF(AND($A773&lt;&gt;"",S$9&lt;&gt;""),IF(HLOOKUP(S$9,'Feuille1-Catégories'!$C$1:$G$2,2,FALSE)="OUI",S$3,IF(HLOOKUP(S$9,'Feuille1-Catégories'!$C$1:$G$3,3,FALSE)="OUI",OFFSET(S$3,MOD(QUOTIENT(ROW()-ROW($A$20),'Feuille1-Catégories'!$B$6/S$6),S$5),0),IF(MOD($A773-1-S$10,'Feuille1-Catégories'!$F$5+1)=0,S$3,""))),"")</f>
        <v/>
      </c>
      <c r="T773" s="7" t="str">
        <f ca="1">IF(AND($A773&lt;&gt;"",T$9&lt;&gt;""),IF(HLOOKUP(T$9,'Feuille1-Catégories'!$C$1:$G$2,2,FALSE)="OUI",T$3,IF(HLOOKUP(T$9,'Feuille1-Catégories'!$C$1:$G$3,3,FALSE)="OUI",OFFSET(T$3,MOD(QUOTIENT(ROW()-ROW($A$20),'Feuille1-Catégories'!$B$6/T$6),T$5),0),IF(MOD($A773-1-T$10,'Feuille1-Catégories'!$F$5+1)=0,T$3,""))),"")</f>
        <v/>
      </c>
      <c r="U773" s="7" t="str">
        <f ca="1">IF(AND($A773&lt;&gt;"",U$9&lt;&gt;""),IF(HLOOKUP(U$9,'Feuille1-Catégories'!$C$1:$G$2,2,FALSE)="OUI",U$3,IF(HLOOKUP(U$9,'Feuille1-Catégories'!$C$1:$G$3,3,FALSE)="OUI",OFFSET(U$3,MOD(QUOTIENT(ROW()-ROW($A$20),'Feuille1-Catégories'!$B$6/U$6),U$5),0),IF(MOD($A773-1-U$10,'Feuille1-Catégories'!$F$5+1)=0,U$3,""))),"")</f>
        <v/>
      </c>
      <c r="V773" s="7" t="str">
        <f ca="1">IF(AND($A773&lt;&gt;"",V$9&lt;&gt;""),IF(HLOOKUP(V$9,'Feuille1-Catégories'!$C$1:$G$2,2,FALSE)="OUI",V$3,IF(HLOOKUP(V$9,'Feuille1-Catégories'!$C$1:$G$3,3,FALSE)="OUI",OFFSET(V$3,MOD(QUOTIENT(ROW()-ROW($A$20),'Feuille1-Catégories'!$B$6/V$6),V$5),0),IF(MOD($A773-1-V$10,'Feuille1-Catégories'!$F$5+1)=0,V$3,""))),"")</f>
        <v/>
      </c>
      <c r="W773" s="7" t="str">
        <f ca="1">IF(AND($A773&lt;&gt;"",W$9&lt;&gt;""),IF(HLOOKUP(W$9,'Feuille1-Catégories'!$C$1:$G$2,2,FALSE)="OUI",W$3,IF(HLOOKUP(W$9,'Feuille1-Catégories'!$C$1:$G$3,3,FALSE)="OUI",OFFSET(W$3,MOD(QUOTIENT(ROW()-ROW($A$20),'Feuille1-Catégories'!$B$6/W$6),W$5),0),IF(MOD($A773-1-W$10,'Feuille1-Catégories'!$F$5+1)=0,W$3,""))),"")</f>
        <v/>
      </c>
      <c r="X773" s="7" t="str">
        <f ca="1">IF(AND($A773&lt;&gt;"",X$9&lt;&gt;""),IF(HLOOKUP(X$9,'Feuille1-Catégories'!$C$1:$G$2,2,FALSE)="OUI",X$3,IF(HLOOKUP(X$9,'Feuille1-Catégories'!$C$1:$G$3,3,FALSE)="OUI",OFFSET(X$3,MOD(QUOTIENT(ROW()-ROW($A$20),'Feuille1-Catégories'!$B$6/X$6),X$5),0),IF(MOD($A773-1-X$10,'Feuille1-Catégories'!$F$5+1)=0,X$3,""))),"")</f>
        <v/>
      </c>
      <c r="Y773" s="7" t="str">
        <f ca="1">IF(AND($A773&lt;&gt;"",Y$9&lt;&gt;""),IF(HLOOKUP(Y$9,'Feuille1-Catégories'!$C$1:$G$2,2,FALSE)="OUI",Y$3,IF(HLOOKUP(Y$9,'Feuille1-Catégories'!$C$1:$G$3,3,FALSE)="OUI",OFFSET(Y$3,MOD(QUOTIENT(ROW()-ROW($A$20),'Feuille1-Catégories'!$B$6/Y$6),Y$5),0),IF(MOD($A773-1-Y$10,'Feuille1-Catégories'!$F$5+1)=0,Y$3,""))),"")</f>
        <v/>
      </c>
      <c r="Z773" s="7" t="str">
        <f ca="1">IF(AND($A773&lt;&gt;"",Z$9&lt;&gt;""),IF(HLOOKUP(Z$9,'Feuille1-Catégories'!$C$1:$G$2,2,FALSE)="OUI",Z$3,IF(HLOOKUP(Z$9,'Feuille1-Catégories'!$C$1:$G$3,3,FALSE)="OUI",OFFSET(Z$3,MOD(QUOTIENT(ROW()-ROW($A$20),'Feuille1-Catégories'!$B$6/Z$6),Z$5),0),"")),"")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74" spans="1:26" ht="17" x14ac:dyDescent="0.2">
      <c r="A774" s="21" t="str">
        <f>IF(ROW()-ROW($A$19)&gt;'Feuille1-Catégories'!$B$6,"",ROW()-ROW($A$19))</f>
        <v/>
      </c>
      <c r="B774" s="33" t="str">
        <f t="shared" si="34"/>
        <v/>
      </c>
      <c r="C774" s="10" t="str">
        <f t="shared" si="35"/>
        <v/>
      </c>
      <c r="D774" s="10" t="str">
        <f>IF('Feuille3-Coût de production'!D774&lt;&gt;"",'Feuille3-Coût de production'!D774,"")</f>
        <v/>
      </c>
      <c r="E774" s="10" t="str">
        <f t="shared" si="36"/>
        <v/>
      </c>
      <c r="F774" s="7" t="str">
        <f ca="1">IF(AND($A774&lt;&gt;"",F$9&lt;&gt;""),IF(HLOOKUP(F$9,'Feuille1-Catégories'!$C$1:$G$2,2,FALSE)="OUI",F$3,IF(HLOOKUP(F$9,'Feuille1-Catégories'!$C$1:$G$3,3,FALSE)="OUI",OFFSET(F$3,MOD(QUOTIENT(ROW()-ROW($A$20),'Feuille1-Catégories'!$B$6/F$6),F$5),0),IF(MOD($A774-1-F$10,'Feuille1-Catégories'!$F$5+1)=0,F$3,""))),"")</f>
        <v/>
      </c>
      <c r="G774" s="7" t="str">
        <f ca="1">IF(AND($A774&lt;&gt;"",G$9&lt;&gt;""),IF(HLOOKUP(G$9,'Feuille1-Catégories'!$C$1:$G$2,2,FALSE)="OUI",G$3,IF(HLOOKUP(G$9,'Feuille1-Catégories'!$C$1:$G$3,3,FALSE)="OUI",OFFSET(G$3,MOD(QUOTIENT(ROW()-ROW($A$20),'Feuille1-Catégories'!$B$6/G$6),G$5),0),IF(MOD($A774-1-G$10,'Feuille1-Catégories'!$F$5+1)=0,G$3,""))),"")</f>
        <v/>
      </c>
      <c r="H774" s="7" t="str">
        <f ca="1">IF(AND($A774&lt;&gt;"",H$9&lt;&gt;""),IF(HLOOKUP(H$9,'Feuille1-Catégories'!$C$1:$G$2,2,FALSE)="OUI",H$3,IF(HLOOKUP(H$9,'Feuille1-Catégories'!$C$1:$G$3,3,FALSE)="OUI",OFFSET(H$3,MOD(QUOTIENT(ROW()-ROW($A$20),'Feuille1-Catégories'!$B$6/H$6),H$5),0),IF(MOD($A774-1-H$10,'Feuille1-Catégories'!$F$5+1)=0,H$3,""))),"")</f>
        <v/>
      </c>
      <c r="I774" s="7" t="str">
        <f ca="1">IF(AND($A774&lt;&gt;"",I$9&lt;&gt;""),IF(HLOOKUP(I$9,'Feuille1-Catégories'!$C$1:$G$2,2,FALSE)="OUI",I$3,IF(HLOOKUP(I$9,'Feuille1-Catégories'!$C$1:$G$3,3,FALSE)="OUI",OFFSET(I$3,MOD(QUOTIENT(ROW()-ROW($A$20),'Feuille1-Catégories'!$B$6/I$6),I$5),0),IF(MOD($A774-1-I$10,'Feuille1-Catégories'!$F$5+1)=0,I$3,""))),"")</f>
        <v/>
      </c>
      <c r="J774" s="7" t="str">
        <f ca="1">IF(AND($A774&lt;&gt;"",J$9&lt;&gt;""),IF(HLOOKUP(J$9,'Feuille1-Catégories'!$C$1:$G$2,2,FALSE)="OUI",J$3,IF(HLOOKUP(J$9,'Feuille1-Catégories'!$C$1:$G$3,3,FALSE)="OUI",OFFSET(J$3,MOD(QUOTIENT(ROW()-ROW($A$20),'Feuille1-Catégories'!$B$6/J$6),J$5),0),IF(MOD($A774-1-J$10,'Feuille1-Catégories'!$F$5+1)=0,J$3,""))),"")</f>
        <v/>
      </c>
      <c r="K774" s="7" t="str">
        <f ca="1">IF(AND($A774&lt;&gt;"",K$9&lt;&gt;""),IF(HLOOKUP(K$9,'Feuille1-Catégories'!$C$1:$G$2,2,FALSE)="OUI",K$3,IF(HLOOKUP(K$9,'Feuille1-Catégories'!$C$1:$G$3,3,FALSE)="OUI",OFFSET(K$3,MOD(QUOTIENT(ROW()-ROW($A$20),'Feuille1-Catégories'!$B$6/K$6),K$5),0),IF(MOD($A774-1-K$10,'Feuille1-Catégories'!$F$5+1)=0,K$3,""))),"")</f>
        <v/>
      </c>
      <c r="L774" s="7" t="str">
        <f ca="1">IF(AND($A774&lt;&gt;"",L$9&lt;&gt;""),IF(HLOOKUP(L$9,'Feuille1-Catégories'!$C$1:$G$2,2,FALSE)="OUI",L$3,IF(HLOOKUP(L$9,'Feuille1-Catégories'!$C$1:$G$3,3,FALSE)="OUI",OFFSET(L$3,MOD(QUOTIENT(ROW()-ROW($A$20),'Feuille1-Catégories'!$B$6/L$6),L$5),0),IF(MOD($A774-1-L$10,'Feuille1-Catégories'!$F$5+1)=0,L$3,""))),"")</f>
        <v/>
      </c>
      <c r="M774" s="7" t="str">
        <f ca="1">IF(AND($A774&lt;&gt;"",M$9&lt;&gt;""),IF(HLOOKUP(M$9,'Feuille1-Catégories'!$C$1:$G$2,2,FALSE)="OUI",M$3,IF(HLOOKUP(M$9,'Feuille1-Catégories'!$C$1:$G$3,3,FALSE)="OUI",OFFSET(M$3,MOD(QUOTIENT(ROW()-ROW($A$20),'Feuille1-Catégories'!$B$6/M$6),M$5),0),IF(MOD($A774-1-M$10,'Feuille1-Catégories'!$F$5+1)=0,M$3,""))),"")</f>
        <v/>
      </c>
      <c r="N774" s="7" t="str">
        <f ca="1">IF(AND($A774&lt;&gt;"",N$9&lt;&gt;""),IF(HLOOKUP(N$9,'Feuille1-Catégories'!$C$1:$G$2,2,FALSE)="OUI",N$3,IF(HLOOKUP(N$9,'Feuille1-Catégories'!$C$1:$G$3,3,FALSE)="OUI",OFFSET(N$3,MOD(QUOTIENT(ROW()-ROW($A$20),'Feuille1-Catégories'!$B$6/N$6),N$5),0),IF(MOD($A774-1-N$10,'Feuille1-Catégories'!$F$5+1)=0,N$3,""))),"")</f>
        <v/>
      </c>
      <c r="O774" s="7" t="str">
        <f ca="1">IF(AND($A774&lt;&gt;"",O$9&lt;&gt;""),IF(HLOOKUP(O$9,'Feuille1-Catégories'!$C$1:$G$2,2,FALSE)="OUI",O$3,IF(HLOOKUP(O$9,'Feuille1-Catégories'!$C$1:$G$3,3,FALSE)="OUI",OFFSET(O$3,MOD(QUOTIENT(ROW()-ROW($A$20),'Feuille1-Catégories'!$B$6/O$6),O$5),0),IF(MOD($A774-1-O$10,'Feuille1-Catégories'!$F$5+1)=0,O$3,""))),"")</f>
        <v/>
      </c>
      <c r="P774" s="7" t="str">
        <f ca="1">IF(AND($A774&lt;&gt;"",P$9&lt;&gt;""),IF(HLOOKUP(P$9,'Feuille1-Catégories'!$C$1:$G$2,2,FALSE)="OUI",P$3,IF(HLOOKUP(P$9,'Feuille1-Catégories'!$C$1:$G$3,3,FALSE)="OUI",OFFSET(P$3,MOD(QUOTIENT(ROW()-ROW($A$20),'Feuille1-Catégories'!$B$6/P$6),P$5),0),IF(MOD($A774-1-P$10,'Feuille1-Catégories'!$F$5+1)=0,P$3,""))),"")</f>
        <v/>
      </c>
      <c r="Q774" s="7" t="str">
        <f ca="1">IF(AND($A774&lt;&gt;"",Q$9&lt;&gt;""),IF(HLOOKUP(Q$9,'Feuille1-Catégories'!$C$1:$G$2,2,FALSE)="OUI",Q$3,IF(HLOOKUP(Q$9,'Feuille1-Catégories'!$C$1:$G$3,3,FALSE)="OUI",OFFSET(Q$3,MOD(QUOTIENT(ROW()-ROW($A$20),'Feuille1-Catégories'!$B$6/Q$6),Q$5),0),IF(MOD($A774-1-Q$10,'Feuille1-Catégories'!$F$5+1)=0,Q$3,""))),"")</f>
        <v/>
      </c>
      <c r="R774" s="7" t="str">
        <f ca="1">IF(AND($A774&lt;&gt;"",R$9&lt;&gt;""),IF(HLOOKUP(R$9,'Feuille1-Catégories'!$C$1:$G$2,2,FALSE)="OUI",R$3,IF(HLOOKUP(R$9,'Feuille1-Catégories'!$C$1:$G$3,3,FALSE)="OUI",OFFSET(R$3,MOD(QUOTIENT(ROW()-ROW($A$20),'Feuille1-Catégories'!$B$6/R$6),R$5),0),IF(MOD($A774-1-R$10,'Feuille1-Catégories'!$F$5+1)=0,R$3,""))),"")</f>
        <v/>
      </c>
      <c r="S774" s="7" t="str">
        <f ca="1">IF(AND($A774&lt;&gt;"",S$9&lt;&gt;""),IF(HLOOKUP(S$9,'Feuille1-Catégories'!$C$1:$G$2,2,FALSE)="OUI",S$3,IF(HLOOKUP(S$9,'Feuille1-Catégories'!$C$1:$G$3,3,FALSE)="OUI",OFFSET(S$3,MOD(QUOTIENT(ROW()-ROW($A$20),'Feuille1-Catégories'!$B$6/S$6),S$5),0),IF(MOD($A774-1-S$10,'Feuille1-Catégories'!$F$5+1)=0,S$3,""))),"")</f>
        <v/>
      </c>
      <c r="T774" s="7" t="str">
        <f ca="1">IF(AND($A774&lt;&gt;"",T$9&lt;&gt;""),IF(HLOOKUP(T$9,'Feuille1-Catégories'!$C$1:$G$2,2,FALSE)="OUI",T$3,IF(HLOOKUP(T$9,'Feuille1-Catégories'!$C$1:$G$3,3,FALSE)="OUI",OFFSET(T$3,MOD(QUOTIENT(ROW()-ROW($A$20),'Feuille1-Catégories'!$B$6/T$6),T$5),0),IF(MOD($A774-1-T$10,'Feuille1-Catégories'!$F$5+1)=0,T$3,""))),"")</f>
        <v/>
      </c>
      <c r="U774" s="7" t="str">
        <f ca="1">IF(AND($A774&lt;&gt;"",U$9&lt;&gt;""),IF(HLOOKUP(U$9,'Feuille1-Catégories'!$C$1:$G$2,2,FALSE)="OUI",U$3,IF(HLOOKUP(U$9,'Feuille1-Catégories'!$C$1:$G$3,3,FALSE)="OUI",OFFSET(U$3,MOD(QUOTIENT(ROW()-ROW($A$20),'Feuille1-Catégories'!$B$6/U$6),U$5),0),IF(MOD($A774-1-U$10,'Feuille1-Catégories'!$F$5+1)=0,U$3,""))),"")</f>
        <v/>
      </c>
      <c r="V774" s="7" t="str">
        <f ca="1">IF(AND($A774&lt;&gt;"",V$9&lt;&gt;""),IF(HLOOKUP(V$9,'Feuille1-Catégories'!$C$1:$G$2,2,FALSE)="OUI",V$3,IF(HLOOKUP(V$9,'Feuille1-Catégories'!$C$1:$G$3,3,FALSE)="OUI",OFFSET(V$3,MOD(QUOTIENT(ROW()-ROW($A$20),'Feuille1-Catégories'!$B$6/V$6),V$5),0),IF(MOD($A774-1-V$10,'Feuille1-Catégories'!$F$5+1)=0,V$3,""))),"")</f>
        <v/>
      </c>
      <c r="W774" s="7" t="str">
        <f ca="1">IF(AND($A774&lt;&gt;"",W$9&lt;&gt;""),IF(HLOOKUP(W$9,'Feuille1-Catégories'!$C$1:$G$2,2,FALSE)="OUI",W$3,IF(HLOOKUP(W$9,'Feuille1-Catégories'!$C$1:$G$3,3,FALSE)="OUI",OFFSET(W$3,MOD(QUOTIENT(ROW()-ROW($A$20),'Feuille1-Catégories'!$B$6/W$6),W$5),0),IF(MOD($A774-1-W$10,'Feuille1-Catégories'!$F$5+1)=0,W$3,""))),"")</f>
        <v/>
      </c>
      <c r="X774" s="7" t="str">
        <f ca="1">IF(AND($A774&lt;&gt;"",X$9&lt;&gt;""),IF(HLOOKUP(X$9,'Feuille1-Catégories'!$C$1:$G$2,2,FALSE)="OUI",X$3,IF(HLOOKUP(X$9,'Feuille1-Catégories'!$C$1:$G$3,3,FALSE)="OUI",OFFSET(X$3,MOD(QUOTIENT(ROW()-ROW($A$20),'Feuille1-Catégories'!$B$6/X$6),X$5),0),IF(MOD($A774-1-X$10,'Feuille1-Catégories'!$F$5+1)=0,X$3,""))),"")</f>
        <v/>
      </c>
      <c r="Y774" s="7" t="str">
        <f ca="1">IF(AND($A774&lt;&gt;"",Y$9&lt;&gt;""),IF(HLOOKUP(Y$9,'Feuille1-Catégories'!$C$1:$G$2,2,FALSE)="OUI",Y$3,IF(HLOOKUP(Y$9,'Feuille1-Catégories'!$C$1:$G$3,3,FALSE)="OUI",OFFSET(Y$3,MOD(QUOTIENT(ROW()-ROW($A$20),'Feuille1-Catégories'!$B$6/Y$6),Y$5),0),IF(MOD($A774-1-Y$10,'Feuille1-Catégories'!$F$5+1)=0,Y$3,""))),"")</f>
        <v/>
      </c>
      <c r="Z774" s="7" t="str">
        <f ca="1">IF(AND($A774&lt;&gt;"",Z$9&lt;&gt;""),IF(HLOOKUP(Z$9,'Feuille1-Catégories'!$C$1:$G$2,2,FALSE)="OUI",Z$3,IF(HLOOKUP(Z$9,'Feuille1-Catégories'!$C$1:$G$3,3,FALSE)="OUI",OFFSET(Z$3,MOD(QUOTIENT(ROW()-ROW($A$20),'Feuille1-Catégories'!$B$6/Z$6),Z$5),0),"")),"")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75" spans="1:26" ht="17" x14ac:dyDescent="0.2">
      <c r="A775" s="21" t="str">
        <f>IF(ROW()-ROW($A$19)&gt;'Feuille1-Catégories'!$B$6,"",ROW()-ROW($A$19))</f>
        <v/>
      </c>
      <c r="B775" s="33" t="str">
        <f t="shared" si="34"/>
        <v/>
      </c>
      <c r="C775" s="10" t="str">
        <f t="shared" si="35"/>
        <v/>
      </c>
      <c r="D775" s="10" t="str">
        <f>IF('Feuille3-Coût de production'!D775&lt;&gt;"",'Feuille3-Coût de production'!D775,"")</f>
        <v/>
      </c>
      <c r="E775" s="10" t="str">
        <f t="shared" si="36"/>
        <v/>
      </c>
      <c r="F775" s="7" t="str">
        <f ca="1">IF(AND($A775&lt;&gt;"",F$9&lt;&gt;""),IF(HLOOKUP(F$9,'Feuille1-Catégories'!$C$1:$G$2,2,FALSE)="OUI",F$3,IF(HLOOKUP(F$9,'Feuille1-Catégories'!$C$1:$G$3,3,FALSE)="OUI",OFFSET(F$3,MOD(QUOTIENT(ROW()-ROW($A$20),'Feuille1-Catégories'!$B$6/F$6),F$5),0),IF(MOD($A775-1-F$10,'Feuille1-Catégories'!$F$5+1)=0,F$3,""))),"")</f>
        <v/>
      </c>
      <c r="G775" s="7" t="str">
        <f ca="1">IF(AND($A775&lt;&gt;"",G$9&lt;&gt;""),IF(HLOOKUP(G$9,'Feuille1-Catégories'!$C$1:$G$2,2,FALSE)="OUI",G$3,IF(HLOOKUP(G$9,'Feuille1-Catégories'!$C$1:$G$3,3,FALSE)="OUI",OFFSET(G$3,MOD(QUOTIENT(ROW()-ROW($A$20),'Feuille1-Catégories'!$B$6/G$6),G$5),0),IF(MOD($A775-1-G$10,'Feuille1-Catégories'!$F$5+1)=0,G$3,""))),"")</f>
        <v/>
      </c>
      <c r="H775" s="7" t="str">
        <f ca="1">IF(AND($A775&lt;&gt;"",H$9&lt;&gt;""),IF(HLOOKUP(H$9,'Feuille1-Catégories'!$C$1:$G$2,2,FALSE)="OUI",H$3,IF(HLOOKUP(H$9,'Feuille1-Catégories'!$C$1:$G$3,3,FALSE)="OUI",OFFSET(H$3,MOD(QUOTIENT(ROW()-ROW($A$20),'Feuille1-Catégories'!$B$6/H$6),H$5),0),IF(MOD($A775-1-H$10,'Feuille1-Catégories'!$F$5+1)=0,H$3,""))),"")</f>
        <v/>
      </c>
      <c r="I775" s="7" t="str">
        <f ca="1">IF(AND($A775&lt;&gt;"",I$9&lt;&gt;""),IF(HLOOKUP(I$9,'Feuille1-Catégories'!$C$1:$G$2,2,FALSE)="OUI",I$3,IF(HLOOKUP(I$9,'Feuille1-Catégories'!$C$1:$G$3,3,FALSE)="OUI",OFFSET(I$3,MOD(QUOTIENT(ROW()-ROW($A$20),'Feuille1-Catégories'!$B$6/I$6),I$5),0),IF(MOD($A775-1-I$10,'Feuille1-Catégories'!$F$5+1)=0,I$3,""))),"")</f>
        <v/>
      </c>
      <c r="J775" s="7" t="str">
        <f ca="1">IF(AND($A775&lt;&gt;"",J$9&lt;&gt;""),IF(HLOOKUP(J$9,'Feuille1-Catégories'!$C$1:$G$2,2,FALSE)="OUI",J$3,IF(HLOOKUP(J$9,'Feuille1-Catégories'!$C$1:$G$3,3,FALSE)="OUI",OFFSET(J$3,MOD(QUOTIENT(ROW()-ROW($A$20),'Feuille1-Catégories'!$B$6/J$6),J$5),0),IF(MOD($A775-1-J$10,'Feuille1-Catégories'!$F$5+1)=0,J$3,""))),"")</f>
        <v/>
      </c>
      <c r="K775" s="7" t="str">
        <f ca="1">IF(AND($A775&lt;&gt;"",K$9&lt;&gt;""),IF(HLOOKUP(K$9,'Feuille1-Catégories'!$C$1:$G$2,2,FALSE)="OUI",K$3,IF(HLOOKUP(K$9,'Feuille1-Catégories'!$C$1:$G$3,3,FALSE)="OUI",OFFSET(K$3,MOD(QUOTIENT(ROW()-ROW($A$20),'Feuille1-Catégories'!$B$6/K$6),K$5),0),IF(MOD($A775-1-K$10,'Feuille1-Catégories'!$F$5+1)=0,K$3,""))),"")</f>
        <v/>
      </c>
      <c r="L775" s="7" t="str">
        <f ca="1">IF(AND($A775&lt;&gt;"",L$9&lt;&gt;""),IF(HLOOKUP(L$9,'Feuille1-Catégories'!$C$1:$G$2,2,FALSE)="OUI",L$3,IF(HLOOKUP(L$9,'Feuille1-Catégories'!$C$1:$G$3,3,FALSE)="OUI",OFFSET(L$3,MOD(QUOTIENT(ROW()-ROW($A$20),'Feuille1-Catégories'!$B$6/L$6),L$5),0),IF(MOD($A775-1-L$10,'Feuille1-Catégories'!$F$5+1)=0,L$3,""))),"")</f>
        <v/>
      </c>
      <c r="M775" s="7" t="str">
        <f ca="1">IF(AND($A775&lt;&gt;"",M$9&lt;&gt;""),IF(HLOOKUP(M$9,'Feuille1-Catégories'!$C$1:$G$2,2,FALSE)="OUI",M$3,IF(HLOOKUP(M$9,'Feuille1-Catégories'!$C$1:$G$3,3,FALSE)="OUI",OFFSET(M$3,MOD(QUOTIENT(ROW()-ROW($A$20),'Feuille1-Catégories'!$B$6/M$6),M$5),0),IF(MOD($A775-1-M$10,'Feuille1-Catégories'!$F$5+1)=0,M$3,""))),"")</f>
        <v/>
      </c>
      <c r="N775" s="7" t="str">
        <f ca="1">IF(AND($A775&lt;&gt;"",N$9&lt;&gt;""),IF(HLOOKUP(N$9,'Feuille1-Catégories'!$C$1:$G$2,2,FALSE)="OUI",N$3,IF(HLOOKUP(N$9,'Feuille1-Catégories'!$C$1:$G$3,3,FALSE)="OUI",OFFSET(N$3,MOD(QUOTIENT(ROW()-ROW($A$20),'Feuille1-Catégories'!$B$6/N$6),N$5),0),IF(MOD($A775-1-N$10,'Feuille1-Catégories'!$F$5+1)=0,N$3,""))),"")</f>
        <v/>
      </c>
      <c r="O775" s="7" t="str">
        <f ca="1">IF(AND($A775&lt;&gt;"",O$9&lt;&gt;""),IF(HLOOKUP(O$9,'Feuille1-Catégories'!$C$1:$G$2,2,FALSE)="OUI",O$3,IF(HLOOKUP(O$9,'Feuille1-Catégories'!$C$1:$G$3,3,FALSE)="OUI",OFFSET(O$3,MOD(QUOTIENT(ROW()-ROW($A$20),'Feuille1-Catégories'!$B$6/O$6),O$5),0),IF(MOD($A775-1-O$10,'Feuille1-Catégories'!$F$5+1)=0,O$3,""))),"")</f>
        <v/>
      </c>
      <c r="P775" s="7" t="str">
        <f ca="1">IF(AND($A775&lt;&gt;"",P$9&lt;&gt;""),IF(HLOOKUP(P$9,'Feuille1-Catégories'!$C$1:$G$2,2,FALSE)="OUI",P$3,IF(HLOOKUP(P$9,'Feuille1-Catégories'!$C$1:$G$3,3,FALSE)="OUI",OFFSET(P$3,MOD(QUOTIENT(ROW()-ROW($A$20),'Feuille1-Catégories'!$B$6/P$6),P$5),0),IF(MOD($A775-1-P$10,'Feuille1-Catégories'!$F$5+1)=0,P$3,""))),"")</f>
        <v/>
      </c>
      <c r="Q775" s="7" t="str">
        <f ca="1">IF(AND($A775&lt;&gt;"",Q$9&lt;&gt;""),IF(HLOOKUP(Q$9,'Feuille1-Catégories'!$C$1:$G$2,2,FALSE)="OUI",Q$3,IF(HLOOKUP(Q$9,'Feuille1-Catégories'!$C$1:$G$3,3,FALSE)="OUI",OFFSET(Q$3,MOD(QUOTIENT(ROW()-ROW($A$20),'Feuille1-Catégories'!$B$6/Q$6),Q$5),0),IF(MOD($A775-1-Q$10,'Feuille1-Catégories'!$F$5+1)=0,Q$3,""))),"")</f>
        <v/>
      </c>
      <c r="R775" s="7" t="str">
        <f ca="1">IF(AND($A775&lt;&gt;"",R$9&lt;&gt;""),IF(HLOOKUP(R$9,'Feuille1-Catégories'!$C$1:$G$2,2,FALSE)="OUI",R$3,IF(HLOOKUP(R$9,'Feuille1-Catégories'!$C$1:$G$3,3,FALSE)="OUI",OFFSET(R$3,MOD(QUOTIENT(ROW()-ROW($A$20),'Feuille1-Catégories'!$B$6/R$6),R$5),0),IF(MOD($A775-1-R$10,'Feuille1-Catégories'!$F$5+1)=0,R$3,""))),"")</f>
        <v/>
      </c>
      <c r="S775" s="7" t="str">
        <f ca="1">IF(AND($A775&lt;&gt;"",S$9&lt;&gt;""),IF(HLOOKUP(S$9,'Feuille1-Catégories'!$C$1:$G$2,2,FALSE)="OUI",S$3,IF(HLOOKUP(S$9,'Feuille1-Catégories'!$C$1:$G$3,3,FALSE)="OUI",OFFSET(S$3,MOD(QUOTIENT(ROW()-ROW($A$20),'Feuille1-Catégories'!$B$6/S$6),S$5),0),IF(MOD($A775-1-S$10,'Feuille1-Catégories'!$F$5+1)=0,S$3,""))),"")</f>
        <v/>
      </c>
      <c r="T775" s="7" t="str">
        <f ca="1">IF(AND($A775&lt;&gt;"",T$9&lt;&gt;""),IF(HLOOKUP(T$9,'Feuille1-Catégories'!$C$1:$G$2,2,FALSE)="OUI",T$3,IF(HLOOKUP(T$9,'Feuille1-Catégories'!$C$1:$G$3,3,FALSE)="OUI",OFFSET(T$3,MOD(QUOTIENT(ROW()-ROW($A$20),'Feuille1-Catégories'!$B$6/T$6),T$5),0),IF(MOD($A775-1-T$10,'Feuille1-Catégories'!$F$5+1)=0,T$3,""))),"")</f>
        <v/>
      </c>
      <c r="U775" s="7" t="str">
        <f ca="1">IF(AND($A775&lt;&gt;"",U$9&lt;&gt;""),IF(HLOOKUP(U$9,'Feuille1-Catégories'!$C$1:$G$2,2,FALSE)="OUI",U$3,IF(HLOOKUP(U$9,'Feuille1-Catégories'!$C$1:$G$3,3,FALSE)="OUI",OFFSET(U$3,MOD(QUOTIENT(ROW()-ROW($A$20),'Feuille1-Catégories'!$B$6/U$6),U$5),0),IF(MOD($A775-1-U$10,'Feuille1-Catégories'!$F$5+1)=0,U$3,""))),"")</f>
        <v/>
      </c>
      <c r="V775" s="7" t="str">
        <f ca="1">IF(AND($A775&lt;&gt;"",V$9&lt;&gt;""),IF(HLOOKUP(V$9,'Feuille1-Catégories'!$C$1:$G$2,2,FALSE)="OUI",V$3,IF(HLOOKUP(V$9,'Feuille1-Catégories'!$C$1:$G$3,3,FALSE)="OUI",OFFSET(V$3,MOD(QUOTIENT(ROW()-ROW($A$20),'Feuille1-Catégories'!$B$6/V$6),V$5),0),IF(MOD($A775-1-V$10,'Feuille1-Catégories'!$F$5+1)=0,V$3,""))),"")</f>
        <v/>
      </c>
      <c r="W775" s="7" t="str">
        <f ca="1">IF(AND($A775&lt;&gt;"",W$9&lt;&gt;""),IF(HLOOKUP(W$9,'Feuille1-Catégories'!$C$1:$G$2,2,FALSE)="OUI",W$3,IF(HLOOKUP(W$9,'Feuille1-Catégories'!$C$1:$G$3,3,FALSE)="OUI",OFFSET(W$3,MOD(QUOTIENT(ROW()-ROW($A$20),'Feuille1-Catégories'!$B$6/W$6),W$5),0),IF(MOD($A775-1-W$10,'Feuille1-Catégories'!$F$5+1)=0,W$3,""))),"")</f>
        <v/>
      </c>
      <c r="X775" s="7" t="str">
        <f ca="1">IF(AND($A775&lt;&gt;"",X$9&lt;&gt;""),IF(HLOOKUP(X$9,'Feuille1-Catégories'!$C$1:$G$2,2,FALSE)="OUI",X$3,IF(HLOOKUP(X$9,'Feuille1-Catégories'!$C$1:$G$3,3,FALSE)="OUI",OFFSET(X$3,MOD(QUOTIENT(ROW()-ROW($A$20),'Feuille1-Catégories'!$B$6/X$6),X$5),0),IF(MOD($A775-1-X$10,'Feuille1-Catégories'!$F$5+1)=0,X$3,""))),"")</f>
        <v/>
      </c>
      <c r="Y775" s="7" t="str">
        <f ca="1">IF(AND($A775&lt;&gt;"",Y$9&lt;&gt;""),IF(HLOOKUP(Y$9,'Feuille1-Catégories'!$C$1:$G$2,2,FALSE)="OUI",Y$3,IF(HLOOKUP(Y$9,'Feuille1-Catégories'!$C$1:$G$3,3,FALSE)="OUI",OFFSET(Y$3,MOD(QUOTIENT(ROW()-ROW($A$20),'Feuille1-Catégories'!$B$6/Y$6),Y$5),0),IF(MOD($A775-1-Y$10,'Feuille1-Catégories'!$F$5+1)=0,Y$3,""))),"")</f>
        <v/>
      </c>
      <c r="Z775" s="7" t="str">
        <f ca="1">IF(AND($A775&lt;&gt;"",Z$9&lt;&gt;""),IF(HLOOKUP(Z$9,'Feuille1-Catégories'!$C$1:$G$2,2,FALSE)="OUI",Z$3,IF(HLOOKUP(Z$9,'Feuille1-Catégories'!$C$1:$G$3,3,FALSE)="OUI",OFFSET(Z$3,MOD(QUOTIENT(ROW()-ROW($A$20),'Feuille1-Catégories'!$B$6/Z$6),Z$5),0),"")),"")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76" spans="1:26" ht="17" x14ac:dyDescent="0.2">
      <c r="A776" s="21" t="str">
        <f>IF(ROW()-ROW($A$19)&gt;'Feuille1-Catégories'!$B$6,"",ROW()-ROW($A$19))</f>
        <v/>
      </c>
      <c r="B776" s="33" t="str">
        <f t="shared" si="34"/>
        <v/>
      </c>
      <c r="C776" s="10" t="str">
        <f t="shared" si="35"/>
        <v/>
      </c>
      <c r="D776" s="10" t="str">
        <f>IF('Feuille3-Coût de production'!D776&lt;&gt;"",'Feuille3-Coût de production'!D776,"")</f>
        <v/>
      </c>
      <c r="E776" s="10" t="str">
        <f t="shared" si="36"/>
        <v/>
      </c>
      <c r="F776" s="7" t="str">
        <f ca="1">IF(AND($A776&lt;&gt;"",F$9&lt;&gt;""),IF(HLOOKUP(F$9,'Feuille1-Catégories'!$C$1:$G$2,2,FALSE)="OUI",F$3,IF(HLOOKUP(F$9,'Feuille1-Catégories'!$C$1:$G$3,3,FALSE)="OUI",OFFSET(F$3,MOD(QUOTIENT(ROW()-ROW($A$20),'Feuille1-Catégories'!$B$6/F$6),F$5),0),IF(MOD($A776-1-F$10,'Feuille1-Catégories'!$F$5+1)=0,F$3,""))),"")</f>
        <v/>
      </c>
      <c r="G776" s="7" t="str">
        <f ca="1">IF(AND($A776&lt;&gt;"",G$9&lt;&gt;""),IF(HLOOKUP(G$9,'Feuille1-Catégories'!$C$1:$G$2,2,FALSE)="OUI",G$3,IF(HLOOKUP(G$9,'Feuille1-Catégories'!$C$1:$G$3,3,FALSE)="OUI",OFFSET(G$3,MOD(QUOTIENT(ROW()-ROW($A$20),'Feuille1-Catégories'!$B$6/G$6),G$5),0),IF(MOD($A776-1-G$10,'Feuille1-Catégories'!$F$5+1)=0,G$3,""))),"")</f>
        <v/>
      </c>
      <c r="H776" s="7" t="str">
        <f ca="1">IF(AND($A776&lt;&gt;"",H$9&lt;&gt;""),IF(HLOOKUP(H$9,'Feuille1-Catégories'!$C$1:$G$2,2,FALSE)="OUI",H$3,IF(HLOOKUP(H$9,'Feuille1-Catégories'!$C$1:$G$3,3,FALSE)="OUI",OFFSET(H$3,MOD(QUOTIENT(ROW()-ROW($A$20),'Feuille1-Catégories'!$B$6/H$6),H$5),0),IF(MOD($A776-1-H$10,'Feuille1-Catégories'!$F$5+1)=0,H$3,""))),"")</f>
        <v/>
      </c>
      <c r="I776" s="7" t="str">
        <f ca="1">IF(AND($A776&lt;&gt;"",I$9&lt;&gt;""),IF(HLOOKUP(I$9,'Feuille1-Catégories'!$C$1:$G$2,2,FALSE)="OUI",I$3,IF(HLOOKUP(I$9,'Feuille1-Catégories'!$C$1:$G$3,3,FALSE)="OUI",OFFSET(I$3,MOD(QUOTIENT(ROW()-ROW($A$20),'Feuille1-Catégories'!$B$6/I$6),I$5),0),IF(MOD($A776-1-I$10,'Feuille1-Catégories'!$F$5+1)=0,I$3,""))),"")</f>
        <v/>
      </c>
      <c r="J776" s="7" t="str">
        <f ca="1">IF(AND($A776&lt;&gt;"",J$9&lt;&gt;""),IF(HLOOKUP(J$9,'Feuille1-Catégories'!$C$1:$G$2,2,FALSE)="OUI",J$3,IF(HLOOKUP(J$9,'Feuille1-Catégories'!$C$1:$G$3,3,FALSE)="OUI",OFFSET(J$3,MOD(QUOTIENT(ROW()-ROW($A$20),'Feuille1-Catégories'!$B$6/J$6),J$5),0),IF(MOD($A776-1-J$10,'Feuille1-Catégories'!$F$5+1)=0,J$3,""))),"")</f>
        <v/>
      </c>
      <c r="K776" s="7" t="str">
        <f ca="1">IF(AND($A776&lt;&gt;"",K$9&lt;&gt;""),IF(HLOOKUP(K$9,'Feuille1-Catégories'!$C$1:$G$2,2,FALSE)="OUI",K$3,IF(HLOOKUP(K$9,'Feuille1-Catégories'!$C$1:$G$3,3,FALSE)="OUI",OFFSET(K$3,MOD(QUOTIENT(ROW()-ROW($A$20),'Feuille1-Catégories'!$B$6/K$6),K$5),0),IF(MOD($A776-1-K$10,'Feuille1-Catégories'!$F$5+1)=0,K$3,""))),"")</f>
        <v/>
      </c>
      <c r="L776" s="7" t="str">
        <f ca="1">IF(AND($A776&lt;&gt;"",L$9&lt;&gt;""),IF(HLOOKUP(L$9,'Feuille1-Catégories'!$C$1:$G$2,2,FALSE)="OUI",L$3,IF(HLOOKUP(L$9,'Feuille1-Catégories'!$C$1:$G$3,3,FALSE)="OUI",OFFSET(L$3,MOD(QUOTIENT(ROW()-ROW($A$20),'Feuille1-Catégories'!$B$6/L$6),L$5),0),IF(MOD($A776-1-L$10,'Feuille1-Catégories'!$F$5+1)=0,L$3,""))),"")</f>
        <v/>
      </c>
      <c r="M776" s="7" t="str">
        <f ca="1">IF(AND($A776&lt;&gt;"",M$9&lt;&gt;""),IF(HLOOKUP(M$9,'Feuille1-Catégories'!$C$1:$G$2,2,FALSE)="OUI",M$3,IF(HLOOKUP(M$9,'Feuille1-Catégories'!$C$1:$G$3,3,FALSE)="OUI",OFFSET(M$3,MOD(QUOTIENT(ROW()-ROW($A$20),'Feuille1-Catégories'!$B$6/M$6),M$5),0),IF(MOD($A776-1-M$10,'Feuille1-Catégories'!$F$5+1)=0,M$3,""))),"")</f>
        <v/>
      </c>
      <c r="N776" s="7" t="str">
        <f ca="1">IF(AND($A776&lt;&gt;"",N$9&lt;&gt;""),IF(HLOOKUP(N$9,'Feuille1-Catégories'!$C$1:$G$2,2,FALSE)="OUI",N$3,IF(HLOOKUP(N$9,'Feuille1-Catégories'!$C$1:$G$3,3,FALSE)="OUI",OFFSET(N$3,MOD(QUOTIENT(ROW()-ROW($A$20),'Feuille1-Catégories'!$B$6/N$6),N$5),0),IF(MOD($A776-1-N$10,'Feuille1-Catégories'!$F$5+1)=0,N$3,""))),"")</f>
        <v/>
      </c>
      <c r="O776" s="7" t="str">
        <f ca="1">IF(AND($A776&lt;&gt;"",O$9&lt;&gt;""),IF(HLOOKUP(O$9,'Feuille1-Catégories'!$C$1:$G$2,2,FALSE)="OUI",O$3,IF(HLOOKUP(O$9,'Feuille1-Catégories'!$C$1:$G$3,3,FALSE)="OUI",OFFSET(O$3,MOD(QUOTIENT(ROW()-ROW($A$20),'Feuille1-Catégories'!$B$6/O$6),O$5),0),IF(MOD($A776-1-O$10,'Feuille1-Catégories'!$F$5+1)=0,O$3,""))),"")</f>
        <v/>
      </c>
      <c r="P776" s="7" t="str">
        <f ca="1">IF(AND($A776&lt;&gt;"",P$9&lt;&gt;""),IF(HLOOKUP(P$9,'Feuille1-Catégories'!$C$1:$G$2,2,FALSE)="OUI",P$3,IF(HLOOKUP(P$9,'Feuille1-Catégories'!$C$1:$G$3,3,FALSE)="OUI",OFFSET(P$3,MOD(QUOTIENT(ROW()-ROW($A$20),'Feuille1-Catégories'!$B$6/P$6),P$5),0),IF(MOD($A776-1-P$10,'Feuille1-Catégories'!$F$5+1)=0,P$3,""))),"")</f>
        <v/>
      </c>
      <c r="Q776" s="7" t="str">
        <f ca="1">IF(AND($A776&lt;&gt;"",Q$9&lt;&gt;""),IF(HLOOKUP(Q$9,'Feuille1-Catégories'!$C$1:$G$2,2,FALSE)="OUI",Q$3,IF(HLOOKUP(Q$9,'Feuille1-Catégories'!$C$1:$G$3,3,FALSE)="OUI",OFFSET(Q$3,MOD(QUOTIENT(ROW()-ROW($A$20),'Feuille1-Catégories'!$B$6/Q$6),Q$5),0),IF(MOD($A776-1-Q$10,'Feuille1-Catégories'!$F$5+1)=0,Q$3,""))),"")</f>
        <v/>
      </c>
      <c r="R776" s="7" t="str">
        <f ca="1">IF(AND($A776&lt;&gt;"",R$9&lt;&gt;""),IF(HLOOKUP(R$9,'Feuille1-Catégories'!$C$1:$G$2,2,FALSE)="OUI",R$3,IF(HLOOKUP(R$9,'Feuille1-Catégories'!$C$1:$G$3,3,FALSE)="OUI",OFFSET(R$3,MOD(QUOTIENT(ROW()-ROW($A$20),'Feuille1-Catégories'!$B$6/R$6),R$5),0),IF(MOD($A776-1-R$10,'Feuille1-Catégories'!$F$5+1)=0,R$3,""))),"")</f>
        <v/>
      </c>
      <c r="S776" s="7" t="str">
        <f ca="1">IF(AND($A776&lt;&gt;"",S$9&lt;&gt;""),IF(HLOOKUP(S$9,'Feuille1-Catégories'!$C$1:$G$2,2,FALSE)="OUI",S$3,IF(HLOOKUP(S$9,'Feuille1-Catégories'!$C$1:$G$3,3,FALSE)="OUI",OFFSET(S$3,MOD(QUOTIENT(ROW()-ROW($A$20),'Feuille1-Catégories'!$B$6/S$6),S$5),0),IF(MOD($A776-1-S$10,'Feuille1-Catégories'!$F$5+1)=0,S$3,""))),"")</f>
        <v/>
      </c>
      <c r="T776" s="7" t="str">
        <f ca="1">IF(AND($A776&lt;&gt;"",T$9&lt;&gt;""),IF(HLOOKUP(T$9,'Feuille1-Catégories'!$C$1:$G$2,2,FALSE)="OUI",T$3,IF(HLOOKUP(T$9,'Feuille1-Catégories'!$C$1:$G$3,3,FALSE)="OUI",OFFSET(T$3,MOD(QUOTIENT(ROW()-ROW($A$20),'Feuille1-Catégories'!$B$6/T$6),T$5),0),IF(MOD($A776-1-T$10,'Feuille1-Catégories'!$F$5+1)=0,T$3,""))),"")</f>
        <v/>
      </c>
      <c r="U776" s="7" t="str">
        <f ca="1">IF(AND($A776&lt;&gt;"",U$9&lt;&gt;""),IF(HLOOKUP(U$9,'Feuille1-Catégories'!$C$1:$G$2,2,FALSE)="OUI",U$3,IF(HLOOKUP(U$9,'Feuille1-Catégories'!$C$1:$G$3,3,FALSE)="OUI",OFFSET(U$3,MOD(QUOTIENT(ROW()-ROW($A$20),'Feuille1-Catégories'!$B$6/U$6),U$5),0),IF(MOD($A776-1-U$10,'Feuille1-Catégories'!$F$5+1)=0,U$3,""))),"")</f>
        <v/>
      </c>
      <c r="V776" s="7" t="str">
        <f ca="1">IF(AND($A776&lt;&gt;"",V$9&lt;&gt;""),IF(HLOOKUP(V$9,'Feuille1-Catégories'!$C$1:$G$2,2,FALSE)="OUI",V$3,IF(HLOOKUP(V$9,'Feuille1-Catégories'!$C$1:$G$3,3,FALSE)="OUI",OFFSET(V$3,MOD(QUOTIENT(ROW()-ROW($A$20),'Feuille1-Catégories'!$B$6/V$6),V$5),0),IF(MOD($A776-1-V$10,'Feuille1-Catégories'!$F$5+1)=0,V$3,""))),"")</f>
        <v/>
      </c>
      <c r="W776" s="7" t="str">
        <f ca="1">IF(AND($A776&lt;&gt;"",W$9&lt;&gt;""),IF(HLOOKUP(W$9,'Feuille1-Catégories'!$C$1:$G$2,2,FALSE)="OUI",W$3,IF(HLOOKUP(W$9,'Feuille1-Catégories'!$C$1:$G$3,3,FALSE)="OUI",OFFSET(W$3,MOD(QUOTIENT(ROW()-ROW($A$20),'Feuille1-Catégories'!$B$6/W$6),W$5),0),IF(MOD($A776-1-W$10,'Feuille1-Catégories'!$F$5+1)=0,W$3,""))),"")</f>
        <v/>
      </c>
      <c r="X776" s="7" t="str">
        <f ca="1">IF(AND($A776&lt;&gt;"",X$9&lt;&gt;""),IF(HLOOKUP(X$9,'Feuille1-Catégories'!$C$1:$G$2,2,FALSE)="OUI",X$3,IF(HLOOKUP(X$9,'Feuille1-Catégories'!$C$1:$G$3,3,FALSE)="OUI",OFFSET(X$3,MOD(QUOTIENT(ROW()-ROW($A$20),'Feuille1-Catégories'!$B$6/X$6),X$5),0),IF(MOD($A776-1-X$10,'Feuille1-Catégories'!$F$5+1)=0,X$3,""))),"")</f>
        <v/>
      </c>
      <c r="Y776" s="7" t="str">
        <f ca="1">IF(AND($A776&lt;&gt;"",Y$9&lt;&gt;""),IF(HLOOKUP(Y$9,'Feuille1-Catégories'!$C$1:$G$2,2,FALSE)="OUI",Y$3,IF(HLOOKUP(Y$9,'Feuille1-Catégories'!$C$1:$G$3,3,FALSE)="OUI",OFFSET(Y$3,MOD(QUOTIENT(ROW()-ROW($A$20),'Feuille1-Catégories'!$B$6/Y$6),Y$5),0),IF(MOD($A776-1-Y$10,'Feuille1-Catégories'!$F$5+1)=0,Y$3,""))),"")</f>
        <v/>
      </c>
      <c r="Z776" s="7" t="str">
        <f ca="1">IF(AND($A776&lt;&gt;"",Z$9&lt;&gt;""),IF(HLOOKUP(Z$9,'Feuille1-Catégories'!$C$1:$G$2,2,FALSE)="OUI",Z$3,IF(HLOOKUP(Z$9,'Feuille1-Catégories'!$C$1:$G$3,3,FALSE)="OUI",OFFSET(Z$3,MOD(QUOTIENT(ROW()-ROW($A$20),'Feuille1-Catégories'!$B$6/Z$6),Z$5),0),"")),"")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77" spans="1:26" ht="17" x14ac:dyDescent="0.2">
      <c r="A777" s="21" t="str">
        <f>IF(ROW()-ROW($A$19)&gt;'Feuille1-Catégories'!$B$6,"",ROW()-ROW($A$19))</f>
        <v/>
      </c>
      <c r="B777" s="33" t="str">
        <f t="shared" si="34"/>
        <v/>
      </c>
      <c r="C777" s="10" t="str">
        <f t="shared" si="35"/>
        <v/>
      </c>
      <c r="D777" s="10" t="str">
        <f>IF('Feuille3-Coût de production'!D777&lt;&gt;"",'Feuille3-Coût de production'!D777,"")</f>
        <v/>
      </c>
      <c r="E777" s="10" t="str">
        <f t="shared" si="36"/>
        <v/>
      </c>
      <c r="F777" s="7" t="str">
        <f ca="1">IF(AND($A777&lt;&gt;"",F$9&lt;&gt;""),IF(HLOOKUP(F$9,'Feuille1-Catégories'!$C$1:$G$2,2,FALSE)="OUI",F$3,IF(HLOOKUP(F$9,'Feuille1-Catégories'!$C$1:$G$3,3,FALSE)="OUI",OFFSET(F$3,MOD(QUOTIENT(ROW()-ROW($A$20),'Feuille1-Catégories'!$B$6/F$6),F$5),0),IF(MOD($A777-1-F$10,'Feuille1-Catégories'!$F$5+1)=0,F$3,""))),"")</f>
        <v/>
      </c>
      <c r="G777" s="7" t="str">
        <f ca="1">IF(AND($A777&lt;&gt;"",G$9&lt;&gt;""),IF(HLOOKUP(G$9,'Feuille1-Catégories'!$C$1:$G$2,2,FALSE)="OUI",G$3,IF(HLOOKUP(G$9,'Feuille1-Catégories'!$C$1:$G$3,3,FALSE)="OUI",OFFSET(G$3,MOD(QUOTIENT(ROW()-ROW($A$20),'Feuille1-Catégories'!$B$6/G$6),G$5),0),IF(MOD($A777-1-G$10,'Feuille1-Catégories'!$F$5+1)=0,G$3,""))),"")</f>
        <v/>
      </c>
      <c r="H777" s="7" t="str">
        <f ca="1">IF(AND($A777&lt;&gt;"",H$9&lt;&gt;""),IF(HLOOKUP(H$9,'Feuille1-Catégories'!$C$1:$G$2,2,FALSE)="OUI",H$3,IF(HLOOKUP(H$9,'Feuille1-Catégories'!$C$1:$G$3,3,FALSE)="OUI",OFFSET(H$3,MOD(QUOTIENT(ROW()-ROW($A$20),'Feuille1-Catégories'!$B$6/H$6),H$5),0),IF(MOD($A777-1-H$10,'Feuille1-Catégories'!$F$5+1)=0,H$3,""))),"")</f>
        <v/>
      </c>
      <c r="I777" s="7" t="str">
        <f ca="1">IF(AND($A777&lt;&gt;"",I$9&lt;&gt;""),IF(HLOOKUP(I$9,'Feuille1-Catégories'!$C$1:$G$2,2,FALSE)="OUI",I$3,IF(HLOOKUP(I$9,'Feuille1-Catégories'!$C$1:$G$3,3,FALSE)="OUI",OFFSET(I$3,MOD(QUOTIENT(ROW()-ROW($A$20),'Feuille1-Catégories'!$B$6/I$6),I$5),0),IF(MOD($A777-1-I$10,'Feuille1-Catégories'!$F$5+1)=0,I$3,""))),"")</f>
        <v/>
      </c>
      <c r="J777" s="7" t="str">
        <f ca="1">IF(AND($A777&lt;&gt;"",J$9&lt;&gt;""),IF(HLOOKUP(J$9,'Feuille1-Catégories'!$C$1:$G$2,2,FALSE)="OUI",J$3,IF(HLOOKUP(J$9,'Feuille1-Catégories'!$C$1:$G$3,3,FALSE)="OUI",OFFSET(J$3,MOD(QUOTIENT(ROW()-ROW($A$20),'Feuille1-Catégories'!$B$6/J$6),J$5),0),IF(MOD($A777-1-J$10,'Feuille1-Catégories'!$F$5+1)=0,J$3,""))),"")</f>
        <v/>
      </c>
      <c r="K777" s="7" t="str">
        <f ca="1">IF(AND($A777&lt;&gt;"",K$9&lt;&gt;""),IF(HLOOKUP(K$9,'Feuille1-Catégories'!$C$1:$G$2,2,FALSE)="OUI",K$3,IF(HLOOKUP(K$9,'Feuille1-Catégories'!$C$1:$G$3,3,FALSE)="OUI",OFFSET(K$3,MOD(QUOTIENT(ROW()-ROW($A$20),'Feuille1-Catégories'!$B$6/K$6),K$5),0),IF(MOD($A777-1-K$10,'Feuille1-Catégories'!$F$5+1)=0,K$3,""))),"")</f>
        <v/>
      </c>
      <c r="L777" s="7" t="str">
        <f ca="1">IF(AND($A777&lt;&gt;"",L$9&lt;&gt;""),IF(HLOOKUP(L$9,'Feuille1-Catégories'!$C$1:$G$2,2,FALSE)="OUI",L$3,IF(HLOOKUP(L$9,'Feuille1-Catégories'!$C$1:$G$3,3,FALSE)="OUI",OFFSET(L$3,MOD(QUOTIENT(ROW()-ROW($A$20),'Feuille1-Catégories'!$B$6/L$6),L$5),0),IF(MOD($A777-1-L$10,'Feuille1-Catégories'!$F$5+1)=0,L$3,""))),"")</f>
        <v/>
      </c>
      <c r="M777" s="7" t="str">
        <f ca="1">IF(AND($A777&lt;&gt;"",M$9&lt;&gt;""),IF(HLOOKUP(M$9,'Feuille1-Catégories'!$C$1:$G$2,2,FALSE)="OUI",M$3,IF(HLOOKUP(M$9,'Feuille1-Catégories'!$C$1:$G$3,3,FALSE)="OUI",OFFSET(M$3,MOD(QUOTIENT(ROW()-ROW($A$20),'Feuille1-Catégories'!$B$6/M$6),M$5),0),IF(MOD($A777-1-M$10,'Feuille1-Catégories'!$F$5+1)=0,M$3,""))),"")</f>
        <v/>
      </c>
      <c r="N777" s="7" t="str">
        <f ca="1">IF(AND($A777&lt;&gt;"",N$9&lt;&gt;""),IF(HLOOKUP(N$9,'Feuille1-Catégories'!$C$1:$G$2,2,FALSE)="OUI",N$3,IF(HLOOKUP(N$9,'Feuille1-Catégories'!$C$1:$G$3,3,FALSE)="OUI",OFFSET(N$3,MOD(QUOTIENT(ROW()-ROW($A$20),'Feuille1-Catégories'!$B$6/N$6),N$5),0),IF(MOD($A777-1-N$10,'Feuille1-Catégories'!$F$5+1)=0,N$3,""))),"")</f>
        <v/>
      </c>
      <c r="O777" s="7" t="str">
        <f ca="1">IF(AND($A777&lt;&gt;"",O$9&lt;&gt;""),IF(HLOOKUP(O$9,'Feuille1-Catégories'!$C$1:$G$2,2,FALSE)="OUI",O$3,IF(HLOOKUP(O$9,'Feuille1-Catégories'!$C$1:$G$3,3,FALSE)="OUI",OFFSET(O$3,MOD(QUOTIENT(ROW()-ROW($A$20),'Feuille1-Catégories'!$B$6/O$6),O$5),0),IF(MOD($A777-1-O$10,'Feuille1-Catégories'!$F$5+1)=0,O$3,""))),"")</f>
        <v/>
      </c>
      <c r="P777" s="7" t="str">
        <f ca="1">IF(AND($A777&lt;&gt;"",P$9&lt;&gt;""),IF(HLOOKUP(P$9,'Feuille1-Catégories'!$C$1:$G$2,2,FALSE)="OUI",P$3,IF(HLOOKUP(P$9,'Feuille1-Catégories'!$C$1:$G$3,3,FALSE)="OUI",OFFSET(P$3,MOD(QUOTIENT(ROW()-ROW($A$20),'Feuille1-Catégories'!$B$6/P$6),P$5),0),IF(MOD($A777-1-P$10,'Feuille1-Catégories'!$F$5+1)=0,P$3,""))),"")</f>
        <v/>
      </c>
      <c r="Q777" s="7" t="str">
        <f ca="1">IF(AND($A777&lt;&gt;"",Q$9&lt;&gt;""),IF(HLOOKUP(Q$9,'Feuille1-Catégories'!$C$1:$G$2,2,FALSE)="OUI",Q$3,IF(HLOOKUP(Q$9,'Feuille1-Catégories'!$C$1:$G$3,3,FALSE)="OUI",OFFSET(Q$3,MOD(QUOTIENT(ROW()-ROW($A$20),'Feuille1-Catégories'!$B$6/Q$6),Q$5),0),IF(MOD($A777-1-Q$10,'Feuille1-Catégories'!$F$5+1)=0,Q$3,""))),"")</f>
        <v/>
      </c>
      <c r="R777" s="7" t="str">
        <f ca="1">IF(AND($A777&lt;&gt;"",R$9&lt;&gt;""),IF(HLOOKUP(R$9,'Feuille1-Catégories'!$C$1:$G$2,2,FALSE)="OUI",R$3,IF(HLOOKUP(R$9,'Feuille1-Catégories'!$C$1:$G$3,3,FALSE)="OUI",OFFSET(R$3,MOD(QUOTIENT(ROW()-ROW($A$20),'Feuille1-Catégories'!$B$6/R$6),R$5),0),IF(MOD($A777-1-R$10,'Feuille1-Catégories'!$F$5+1)=0,R$3,""))),"")</f>
        <v/>
      </c>
      <c r="S777" s="7" t="str">
        <f ca="1">IF(AND($A777&lt;&gt;"",S$9&lt;&gt;""),IF(HLOOKUP(S$9,'Feuille1-Catégories'!$C$1:$G$2,2,FALSE)="OUI",S$3,IF(HLOOKUP(S$9,'Feuille1-Catégories'!$C$1:$G$3,3,FALSE)="OUI",OFFSET(S$3,MOD(QUOTIENT(ROW()-ROW($A$20),'Feuille1-Catégories'!$B$6/S$6),S$5),0),IF(MOD($A777-1-S$10,'Feuille1-Catégories'!$F$5+1)=0,S$3,""))),"")</f>
        <v/>
      </c>
      <c r="T777" s="7" t="str">
        <f ca="1">IF(AND($A777&lt;&gt;"",T$9&lt;&gt;""),IF(HLOOKUP(T$9,'Feuille1-Catégories'!$C$1:$G$2,2,FALSE)="OUI",T$3,IF(HLOOKUP(T$9,'Feuille1-Catégories'!$C$1:$G$3,3,FALSE)="OUI",OFFSET(T$3,MOD(QUOTIENT(ROW()-ROW($A$20),'Feuille1-Catégories'!$B$6/T$6),T$5),0),IF(MOD($A777-1-T$10,'Feuille1-Catégories'!$F$5+1)=0,T$3,""))),"")</f>
        <v/>
      </c>
      <c r="U777" s="7" t="str">
        <f ca="1">IF(AND($A777&lt;&gt;"",U$9&lt;&gt;""),IF(HLOOKUP(U$9,'Feuille1-Catégories'!$C$1:$G$2,2,FALSE)="OUI",U$3,IF(HLOOKUP(U$9,'Feuille1-Catégories'!$C$1:$G$3,3,FALSE)="OUI",OFFSET(U$3,MOD(QUOTIENT(ROW()-ROW($A$20),'Feuille1-Catégories'!$B$6/U$6),U$5),0),IF(MOD($A777-1-U$10,'Feuille1-Catégories'!$F$5+1)=0,U$3,""))),"")</f>
        <v/>
      </c>
      <c r="V777" s="7" t="str">
        <f ca="1">IF(AND($A777&lt;&gt;"",V$9&lt;&gt;""),IF(HLOOKUP(V$9,'Feuille1-Catégories'!$C$1:$G$2,2,FALSE)="OUI",V$3,IF(HLOOKUP(V$9,'Feuille1-Catégories'!$C$1:$G$3,3,FALSE)="OUI",OFFSET(V$3,MOD(QUOTIENT(ROW()-ROW($A$20),'Feuille1-Catégories'!$B$6/V$6),V$5),0),IF(MOD($A777-1-V$10,'Feuille1-Catégories'!$F$5+1)=0,V$3,""))),"")</f>
        <v/>
      </c>
      <c r="W777" s="7" t="str">
        <f ca="1">IF(AND($A777&lt;&gt;"",W$9&lt;&gt;""),IF(HLOOKUP(W$9,'Feuille1-Catégories'!$C$1:$G$2,2,FALSE)="OUI",W$3,IF(HLOOKUP(W$9,'Feuille1-Catégories'!$C$1:$G$3,3,FALSE)="OUI",OFFSET(W$3,MOD(QUOTIENT(ROW()-ROW($A$20),'Feuille1-Catégories'!$B$6/W$6),W$5),0),IF(MOD($A777-1-W$10,'Feuille1-Catégories'!$F$5+1)=0,W$3,""))),"")</f>
        <v/>
      </c>
      <c r="X777" s="7" t="str">
        <f ca="1">IF(AND($A777&lt;&gt;"",X$9&lt;&gt;""),IF(HLOOKUP(X$9,'Feuille1-Catégories'!$C$1:$G$2,2,FALSE)="OUI",X$3,IF(HLOOKUP(X$9,'Feuille1-Catégories'!$C$1:$G$3,3,FALSE)="OUI",OFFSET(X$3,MOD(QUOTIENT(ROW()-ROW($A$20),'Feuille1-Catégories'!$B$6/X$6),X$5),0),IF(MOD($A777-1-X$10,'Feuille1-Catégories'!$F$5+1)=0,X$3,""))),"")</f>
        <v/>
      </c>
      <c r="Y777" s="7" t="str">
        <f ca="1">IF(AND($A777&lt;&gt;"",Y$9&lt;&gt;""),IF(HLOOKUP(Y$9,'Feuille1-Catégories'!$C$1:$G$2,2,FALSE)="OUI",Y$3,IF(HLOOKUP(Y$9,'Feuille1-Catégories'!$C$1:$G$3,3,FALSE)="OUI",OFFSET(Y$3,MOD(QUOTIENT(ROW()-ROW($A$20),'Feuille1-Catégories'!$B$6/Y$6),Y$5),0),IF(MOD($A777-1-Y$10,'Feuille1-Catégories'!$F$5+1)=0,Y$3,""))),"")</f>
        <v/>
      </c>
      <c r="Z777" s="7" t="str">
        <f ca="1">IF(AND($A777&lt;&gt;"",Z$9&lt;&gt;""),IF(HLOOKUP(Z$9,'Feuille1-Catégories'!$C$1:$G$2,2,FALSE)="OUI",Z$3,IF(HLOOKUP(Z$9,'Feuille1-Catégories'!$C$1:$G$3,3,FALSE)="OUI",OFFSET(Z$3,MOD(QUOTIENT(ROW()-ROW($A$20),'Feuille1-Catégories'!$B$6/Z$6),Z$5),0),"")),"")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78" spans="1:26" ht="17" x14ac:dyDescent="0.2">
      <c r="A778" s="21" t="str">
        <f>IF(ROW()-ROW($A$19)&gt;'Feuille1-Catégories'!$B$6,"",ROW()-ROW($A$19))</f>
        <v/>
      </c>
      <c r="B778" s="33" t="str">
        <f t="shared" si="34"/>
        <v/>
      </c>
      <c r="C778" s="10" t="str">
        <f t="shared" si="35"/>
        <v/>
      </c>
      <c r="D778" s="10" t="str">
        <f>IF('Feuille3-Coût de production'!D778&lt;&gt;"",'Feuille3-Coût de production'!D778,"")</f>
        <v/>
      </c>
      <c r="E778" s="10" t="str">
        <f t="shared" si="36"/>
        <v/>
      </c>
      <c r="F778" s="7" t="str">
        <f ca="1">IF(AND($A778&lt;&gt;"",F$9&lt;&gt;""),IF(HLOOKUP(F$9,'Feuille1-Catégories'!$C$1:$G$2,2,FALSE)="OUI",F$3,IF(HLOOKUP(F$9,'Feuille1-Catégories'!$C$1:$G$3,3,FALSE)="OUI",OFFSET(F$3,MOD(QUOTIENT(ROW()-ROW($A$20),'Feuille1-Catégories'!$B$6/F$6),F$5),0),IF(MOD($A778-1-F$10,'Feuille1-Catégories'!$F$5+1)=0,F$3,""))),"")</f>
        <v/>
      </c>
      <c r="G778" s="7" t="str">
        <f ca="1">IF(AND($A778&lt;&gt;"",G$9&lt;&gt;""),IF(HLOOKUP(G$9,'Feuille1-Catégories'!$C$1:$G$2,2,FALSE)="OUI",G$3,IF(HLOOKUP(G$9,'Feuille1-Catégories'!$C$1:$G$3,3,FALSE)="OUI",OFFSET(G$3,MOD(QUOTIENT(ROW()-ROW($A$20),'Feuille1-Catégories'!$B$6/G$6),G$5),0),IF(MOD($A778-1-G$10,'Feuille1-Catégories'!$F$5+1)=0,G$3,""))),"")</f>
        <v/>
      </c>
      <c r="H778" s="7" t="str">
        <f ca="1">IF(AND($A778&lt;&gt;"",H$9&lt;&gt;""),IF(HLOOKUP(H$9,'Feuille1-Catégories'!$C$1:$G$2,2,FALSE)="OUI",H$3,IF(HLOOKUP(H$9,'Feuille1-Catégories'!$C$1:$G$3,3,FALSE)="OUI",OFFSET(H$3,MOD(QUOTIENT(ROW()-ROW($A$20),'Feuille1-Catégories'!$B$6/H$6),H$5),0),IF(MOD($A778-1-H$10,'Feuille1-Catégories'!$F$5+1)=0,H$3,""))),"")</f>
        <v/>
      </c>
      <c r="I778" s="7" t="str">
        <f ca="1">IF(AND($A778&lt;&gt;"",I$9&lt;&gt;""),IF(HLOOKUP(I$9,'Feuille1-Catégories'!$C$1:$G$2,2,FALSE)="OUI",I$3,IF(HLOOKUP(I$9,'Feuille1-Catégories'!$C$1:$G$3,3,FALSE)="OUI",OFFSET(I$3,MOD(QUOTIENT(ROW()-ROW($A$20),'Feuille1-Catégories'!$B$6/I$6),I$5),0),IF(MOD($A778-1-I$10,'Feuille1-Catégories'!$F$5+1)=0,I$3,""))),"")</f>
        <v/>
      </c>
      <c r="J778" s="7" t="str">
        <f ca="1">IF(AND($A778&lt;&gt;"",J$9&lt;&gt;""),IF(HLOOKUP(J$9,'Feuille1-Catégories'!$C$1:$G$2,2,FALSE)="OUI",J$3,IF(HLOOKUP(J$9,'Feuille1-Catégories'!$C$1:$G$3,3,FALSE)="OUI",OFFSET(J$3,MOD(QUOTIENT(ROW()-ROW($A$20),'Feuille1-Catégories'!$B$6/J$6),J$5),0),IF(MOD($A778-1-J$10,'Feuille1-Catégories'!$F$5+1)=0,J$3,""))),"")</f>
        <v/>
      </c>
      <c r="K778" s="7" t="str">
        <f ca="1">IF(AND($A778&lt;&gt;"",K$9&lt;&gt;""),IF(HLOOKUP(K$9,'Feuille1-Catégories'!$C$1:$G$2,2,FALSE)="OUI",K$3,IF(HLOOKUP(K$9,'Feuille1-Catégories'!$C$1:$G$3,3,FALSE)="OUI",OFFSET(K$3,MOD(QUOTIENT(ROW()-ROW($A$20),'Feuille1-Catégories'!$B$6/K$6),K$5),0),IF(MOD($A778-1-K$10,'Feuille1-Catégories'!$F$5+1)=0,K$3,""))),"")</f>
        <v/>
      </c>
      <c r="L778" s="7" t="str">
        <f ca="1">IF(AND($A778&lt;&gt;"",L$9&lt;&gt;""),IF(HLOOKUP(L$9,'Feuille1-Catégories'!$C$1:$G$2,2,FALSE)="OUI",L$3,IF(HLOOKUP(L$9,'Feuille1-Catégories'!$C$1:$G$3,3,FALSE)="OUI",OFFSET(L$3,MOD(QUOTIENT(ROW()-ROW($A$20),'Feuille1-Catégories'!$B$6/L$6),L$5),0),IF(MOD($A778-1-L$10,'Feuille1-Catégories'!$F$5+1)=0,L$3,""))),"")</f>
        <v/>
      </c>
      <c r="M778" s="7" t="str">
        <f ca="1">IF(AND($A778&lt;&gt;"",M$9&lt;&gt;""),IF(HLOOKUP(M$9,'Feuille1-Catégories'!$C$1:$G$2,2,FALSE)="OUI",M$3,IF(HLOOKUP(M$9,'Feuille1-Catégories'!$C$1:$G$3,3,FALSE)="OUI",OFFSET(M$3,MOD(QUOTIENT(ROW()-ROW($A$20),'Feuille1-Catégories'!$B$6/M$6),M$5),0),IF(MOD($A778-1-M$10,'Feuille1-Catégories'!$F$5+1)=0,M$3,""))),"")</f>
        <v/>
      </c>
      <c r="N778" s="7" t="str">
        <f ca="1">IF(AND($A778&lt;&gt;"",N$9&lt;&gt;""),IF(HLOOKUP(N$9,'Feuille1-Catégories'!$C$1:$G$2,2,FALSE)="OUI",N$3,IF(HLOOKUP(N$9,'Feuille1-Catégories'!$C$1:$G$3,3,FALSE)="OUI",OFFSET(N$3,MOD(QUOTIENT(ROW()-ROW($A$20),'Feuille1-Catégories'!$B$6/N$6),N$5),0),IF(MOD($A778-1-N$10,'Feuille1-Catégories'!$F$5+1)=0,N$3,""))),"")</f>
        <v/>
      </c>
      <c r="O778" s="7" t="str">
        <f ca="1">IF(AND($A778&lt;&gt;"",O$9&lt;&gt;""),IF(HLOOKUP(O$9,'Feuille1-Catégories'!$C$1:$G$2,2,FALSE)="OUI",O$3,IF(HLOOKUP(O$9,'Feuille1-Catégories'!$C$1:$G$3,3,FALSE)="OUI",OFFSET(O$3,MOD(QUOTIENT(ROW()-ROW($A$20),'Feuille1-Catégories'!$B$6/O$6),O$5),0),IF(MOD($A778-1-O$10,'Feuille1-Catégories'!$F$5+1)=0,O$3,""))),"")</f>
        <v/>
      </c>
      <c r="P778" s="7" t="str">
        <f ca="1">IF(AND($A778&lt;&gt;"",P$9&lt;&gt;""),IF(HLOOKUP(P$9,'Feuille1-Catégories'!$C$1:$G$2,2,FALSE)="OUI",P$3,IF(HLOOKUP(P$9,'Feuille1-Catégories'!$C$1:$G$3,3,FALSE)="OUI",OFFSET(P$3,MOD(QUOTIENT(ROW()-ROW($A$20),'Feuille1-Catégories'!$B$6/P$6),P$5),0),IF(MOD($A778-1-P$10,'Feuille1-Catégories'!$F$5+1)=0,P$3,""))),"")</f>
        <v/>
      </c>
      <c r="Q778" s="7" t="str">
        <f ca="1">IF(AND($A778&lt;&gt;"",Q$9&lt;&gt;""),IF(HLOOKUP(Q$9,'Feuille1-Catégories'!$C$1:$G$2,2,FALSE)="OUI",Q$3,IF(HLOOKUP(Q$9,'Feuille1-Catégories'!$C$1:$G$3,3,FALSE)="OUI",OFFSET(Q$3,MOD(QUOTIENT(ROW()-ROW($A$20),'Feuille1-Catégories'!$B$6/Q$6),Q$5),0),IF(MOD($A778-1-Q$10,'Feuille1-Catégories'!$F$5+1)=0,Q$3,""))),"")</f>
        <v/>
      </c>
      <c r="R778" s="7" t="str">
        <f ca="1">IF(AND($A778&lt;&gt;"",R$9&lt;&gt;""),IF(HLOOKUP(R$9,'Feuille1-Catégories'!$C$1:$G$2,2,FALSE)="OUI",R$3,IF(HLOOKUP(R$9,'Feuille1-Catégories'!$C$1:$G$3,3,FALSE)="OUI",OFFSET(R$3,MOD(QUOTIENT(ROW()-ROW($A$20),'Feuille1-Catégories'!$B$6/R$6),R$5),0),IF(MOD($A778-1-R$10,'Feuille1-Catégories'!$F$5+1)=0,R$3,""))),"")</f>
        <v/>
      </c>
      <c r="S778" s="7" t="str">
        <f ca="1">IF(AND($A778&lt;&gt;"",S$9&lt;&gt;""),IF(HLOOKUP(S$9,'Feuille1-Catégories'!$C$1:$G$2,2,FALSE)="OUI",S$3,IF(HLOOKUP(S$9,'Feuille1-Catégories'!$C$1:$G$3,3,FALSE)="OUI",OFFSET(S$3,MOD(QUOTIENT(ROW()-ROW($A$20),'Feuille1-Catégories'!$B$6/S$6),S$5),0),IF(MOD($A778-1-S$10,'Feuille1-Catégories'!$F$5+1)=0,S$3,""))),"")</f>
        <v/>
      </c>
      <c r="T778" s="7" t="str">
        <f ca="1">IF(AND($A778&lt;&gt;"",T$9&lt;&gt;""),IF(HLOOKUP(T$9,'Feuille1-Catégories'!$C$1:$G$2,2,FALSE)="OUI",T$3,IF(HLOOKUP(T$9,'Feuille1-Catégories'!$C$1:$G$3,3,FALSE)="OUI",OFFSET(T$3,MOD(QUOTIENT(ROW()-ROW($A$20),'Feuille1-Catégories'!$B$6/T$6),T$5),0),IF(MOD($A778-1-T$10,'Feuille1-Catégories'!$F$5+1)=0,T$3,""))),"")</f>
        <v/>
      </c>
      <c r="U778" s="7" t="str">
        <f ca="1">IF(AND($A778&lt;&gt;"",U$9&lt;&gt;""),IF(HLOOKUP(U$9,'Feuille1-Catégories'!$C$1:$G$2,2,FALSE)="OUI",U$3,IF(HLOOKUP(U$9,'Feuille1-Catégories'!$C$1:$G$3,3,FALSE)="OUI",OFFSET(U$3,MOD(QUOTIENT(ROW()-ROW($A$20),'Feuille1-Catégories'!$B$6/U$6),U$5),0),IF(MOD($A778-1-U$10,'Feuille1-Catégories'!$F$5+1)=0,U$3,""))),"")</f>
        <v/>
      </c>
      <c r="V778" s="7" t="str">
        <f ca="1">IF(AND($A778&lt;&gt;"",V$9&lt;&gt;""),IF(HLOOKUP(V$9,'Feuille1-Catégories'!$C$1:$G$2,2,FALSE)="OUI",V$3,IF(HLOOKUP(V$9,'Feuille1-Catégories'!$C$1:$G$3,3,FALSE)="OUI",OFFSET(V$3,MOD(QUOTIENT(ROW()-ROW($A$20),'Feuille1-Catégories'!$B$6/V$6),V$5),0),IF(MOD($A778-1-V$10,'Feuille1-Catégories'!$F$5+1)=0,V$3,""))),"")</f>
        <v/>
      </c>
      <c r="W778" s="7" t="str">
        <f ca="1">IF(AND($A778&lt;&gt;"",W$9&lt;&gt;""),IF(HLOOKUP(W$9,'Feuille1-Catégories'!$C$1:$G$2,2,FALSE)="OUI",W$3,IF(HLOOKUP(W$9,'Feuille1-Catégories'!$C$1:$G$3,3,FALSE)="OUI",OFFSET(W$3,MOD(QUOTIENT(ROW()-ROW($A$20),'Feuille1-Catégories'!$B$6/W$6),W$5),0),IF(MOD($A778-1-W$10,'Feuille1-Catégories'!$F$5+1)=0,W$3,""))),"")</f>
        <v/>
      </c>
      <c r="X778" s="7" t="str">
        <f ca="1">IF(AND($A778&lt;&gt;"",X$9&lt;&gt;""),IF(HLOOKUP(X$9,'Feuille1-Catégories'!$C$1:$G$2,2,FALSE)="OUI",X$3,IF(HLOOKUP(X$9,'Feuille1-Catégories'!$C$1:$G$3,3,FALSE)="OUI",OFFSET(X$3,MOD(QUOTIENT(ROW()-ROW($A$20),'Feuille1-Catégories'!$B$6/X$6),X$5),0),IF(MOD($A778-1-X$10,'Feuille1-Catégories'!$F$5+1)=0,X$3,""))),"")</f>
        <v/>
      </c>
      <c r="Y778" s="7" t="str">
        <f ca="1">IF(AND($A778&lt;&gt;"",Y$9&lt;&gt;""),IF(HLOOKUP(Y$9,'Feuille1-Catégories'!$C$1:$G$2,2,FALSE)="OUI",Y$3,IF(HLOOKUP(Y$9,'Feuille1-Catégories'!$C$1:$G$3,3,FALSE)="OUI",OFFSET(Y$3,MOD(QUOTIENT(ROW()-ROW($A$20),'Feuille1-Catégories'!$B$6/Y$6),Y$5),0),IF(MOD($A778-1-Y$10,'Feuille1-Catégories'!$F$5+1)=0,Y$3,""))),"")</f>
        <v/>
      </c>
      <c r="Z778" s="7" t="str">
        <f ca="1">IF(AND($A778&lt;&gt;"",Z$9&lt;&gt;""),IF(HLOOKUP(Z$9,'Feuille1-Catégories'!$C$1:$G$2,2,FALSE)="OUI",Z$3,IF(HLOOKUP(Z$9,'Feuille1-Catégories'!$C$1:$G$3,3,FALSE)="OUI",OFFSET(Z$3,MOD(QUOTIENT(ROW()-ROW($A$20),'Feuille1-Catégories'!$B$6/Z$6),Z$5),0),"")),"")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79" spans="1:26" ht="17" x14ac:dyDescent="0.2">
      <c r="A779" s="21" t="str">
        <f>IF(ROW()-ROW($A$19)&gt;'Feuille1-Catégories'!$B$6,"",ROW()-ROW($A$19))</f>
        <v/>
      </c>
      <c r="B779" s="33" t="str">
        <f t="shared" si="34"/>
        <v/>
      </c>
      <c r="C779" s="10" t="str">
        <f t="shared" si="35"/>
        <v/>
      </c>
      <c r="D779" s="10" t="str">
        <f>IF('Feuille3-Coût de production'!D779&lt;&gt;"",'Feuille3-Coût de production'!D779,"")</f>
        <v/>
      </c>
      <c r="E779" s="10" t="str">
        <f t="shared" si="36"/>
        <v/>
      </c>
      <c r="F779" s="7" t="str">
        <f ca="1">IF(AND($A779&lt;&gt;"",F$9&lt;&gt;""),IF(HLOOKUP(F$9,'Feuille1-Catégories'!$C$1:$G$2,2,FALSE)="OUI",F$3,IF(HLOOKUP(F$9,'Feuille1-Catégories'!$C$1:$G$3,3,FALSE)="OUI",OFFSET(F$3,MOD(QUOTIENT(ROW()-ROW($A$20),'Feuille1-Catégories'!$B$6/F$6),F$5),0),IF(MOD($A779-1-F$10,'Feuille1-Catégories'!$F$5+1)=0,F$3,""))),"")</f>
        <v/>
      </c>
      <c r="G779" s="7" t="str">
        <f ca="1">IF(AND($A779&lt;&gt;"",G$9&lt;&gt;""),IF(HLOOKUP(G$9,'Feuille1-Catégories'!$C$1:$G$2,2,FALSE)="OUI",G$3,IF(HLOOKUP(G$9,'Feuille1-Catégories'!$C$1:$G$3,3,FALSE)="OUI",OFFSET(G$3,MOD(QUOTIENT(ROW()-ROW($A$20),'Feuille1-Catégories'!$B$6/G$6),G$5),0),IF(MOD($A779-1-G$10,'Feuille1-Catégories'!$F$5+1)=0,G$3,""))),"")</f>
        <v/>
      </c>
      <c r="H779" s="7" t="str">
        <f ca="1">IF(AND($A779&lt;&gt;"",H$9&lt;&gt;""),IF(HLOOKUP(H$9,'Feuille1-Catégories'!$C$1:$G$2,2,FALSE)="OUI",H$3,IF(HLOOKUP(H$9,'Feuille1-Catégories'!$C$1:$G$3,3,FALSE)="OUI",OFFSET(H$3,MOD(QUOTIENT(ROW()-ROW($A$20),'Feuille1-Catégories'!$B$6/H$6),H$5),0),IF(MOD($A779-1-H$10,'Feuille1-Catégories'!$F$5+1)=0,H$3,""))),"")</f>
        <v/>
      </c>
      <c r="I779" s="7" t="str">
        <f ca="1">IF(AND($A779&lt;&gt;"",I$9&lt;&gt;""),IF(HLOOKUP(I$9,'Feuille1-Catégories'!$C$1:$G$2,2,FALSE)="OUI",I$3,IF(HLOOKUP(I$9,'Feuille1-Catégories'!$C$1:$G$3,3,FALSE)="OUI",OFFSET(I$3,MOD(QUOTIENT(ROW()-ROW($A$20),'Feuille1-Catégories'!$B$6/I$6),I$5),0),IF(MOD($A779-1-I$10,'Feuille1-Catégories'!$F$5+1)=0,I$3,""))),"")</f>
        <v/>
      </c>
      <c r="J779" s="7" t="str">
        <f ca="1">IF(AND($A779&lt;&gt;"",J$9&lt;&gt;""),IF(HLOOKUP(J$9,'Feuille1-Catégories'!$C$1:$G$2,2,FALSE)="OUI",J$3,IF(HLOOKUP(J$9,'Feuille1-Catégories'!$C$1:$G$3,3,FALSE)="OUI",OFFSET(J$3,MOD(QUOTIENT(ROW()-ROW($A$20),'Feuille1-Catégories'!$B$6/J$6),J$5),0),IF(MOD($A779-1-J$10,'Feuille1-Catégories'!$F$5+1)=0,J$3,""))),"")</f>
        <v/>
      </c>
      <c r="K779" s="7" t="str">
        <f ca="1">IF(AND($A779&lt;&gt;"",K$9&lt;&gt;""),IF(HLOOKUP(K$9,'Feuille1-Catégories'!$C$1:$G$2,2,FALSE)="OUI",K$3,IF(HLOOKUP(K$9,'Feuille1-Catégories'!$C$1:$G$3,3,FALSE)="OUI",OFFSET(K$3,MOD(QUOTIENT(ROW()-ROW($A$20),'Feuille1-Catégories'!$B$6/K$6),K$5),0),IF(MOD($A779-1-K$10,'Feuille1-Catégories'!$F$5+1)=0,K$3,""))),"")</f>
        <v/>
      </c>
      <c r="L779" s="7" t="str">
        <f ca="1">IF(AND($A779&lt;&gt;"",L$9&lt;&gt;""),IF(HLOOKUP(L$9,'Feuille1-Catégories'!$C$1:$G$2,2,FALSE)="OUI",L$3,IF(HLOOKUP(L$9,'Feuille1-Catégories'!$C$1:$G$3,3,FALSE)="OUI",OFFSET(L$3,MOD(QUOTIENT(ROW()-ROW($A$20),'Feuille1-Catégories'!$B$6/L$6),L$5),0),IF(MOD($A779-1-L$10,'Feuille1-Catégories'!$F$5+1)=0,L$3,""))),"")</f>
        <v/>
      </c>
      <c r="M779" s="7" t="str">
        <f ca="1">IF(AND($A779&lt;&gt;"",M$9&lt;&gt;""),IF(HLOOKUP(M$9,'Feuille1-Catégories'!$C$1:$G$2,2,FALSE)="OUI",M$3,IF(HLOOKUP(M$9,'Feuille1-Catégories'!$C$1:$G$3,3,FALSE)="OUI",OFFSET(M$3,MOD(QUOTIENT(ROW()-ROW($A$20),'Feuille1-Catégories'!$B$6/M$6),M$5),0),IF(MOD($A779-1-M$10,'Feuille1-Catégories'!$F$5+1)=0,M$3,""))),"")</f>
        <v/>
      </c>
      <c r="N779" s="7" t="str">
        <f ca="1">IF(AND($A779&lt;&gt;"",N$9&lt;&gt;""),IF(HLOOKUP(N$9,'Feuille1-Catégories'!$C$1:$G$2,2,FALSE)="OUI",N$3,IF(HLOOKUP(N$9,'Feuille1-Catégories'!$C$1:$G$3,3,FALSE)="OUI",OFFSET(N$3,MOD(QUOTIENT(ROW()-ROW($A$20),'Feuille1-Catégories'!$B$6/N$6),N$5),0),IF(MOD($A779-1-N$10,'Feuille1-Catégories'!$F$5+1)=0,N$3,""))),"")</f>
        <v/>
      </c>
      <c r="O779" s="7" t="str">
        <f ca="1">IF(AND($A779&lt;&gt;"",O$9&lt;&gt;""),IF(HLOOKUP(O$9,'Feuille1-Catégories'!$C$1:$G$2,2,FALSE)="OUI",O$3,IF(HLOOKUP(O$9,'Feuille1-Catégories'!$C$1:$G$3,3,FALSE)="OUI",OFFSET(O$3,MOD(QUOTIENT(ROW()-ROW($A$20),'Feuille1-Catégories'!$B$6/O$6),O$5),0),IF(MOD($A779-1-O$10,'Feuille1-Catégories'!$F$5+1)=0,O$3,""))),"")</f>
        <v/>
      </c>
      <c r="P779" s="7" t="str">
        <f ca="1">IF(AND($A779&lt;&gt;"",P$9&lt;&gt;""),IF(HLOOKUP(P$9,'Feuille1-Catégories'!$C$1:$G$2,2,FALSE)="OUI",P$3,IF(HLOOKUP(P$9,'Feuille1-Catégories'!$C$1:$G$3,3,FALSE)="OUI",OFFSET(P$3,MOD(QUOTIENT(ROW()-ROW($A$20),'Feuille1-Catégories'!$B$6/P$6),P$5),0),IF(MOD($A779-1-P$10,'Feuille1-Catégories'!$F$5+1)=0,P$3,""))),"")</f>
        <v/>
      </c>
      <c r="Q779" s="7" t="str">
        <f ca="1">IF(AND($A779&lt;&gt;"",Q$9&lt;&gt;""),IF(HLOOKUP(Q$9,'Feuille1-Catégories'!$C$1:$G$2,2,FALSE)="OUI",Q$3,IF(HLOOKUP(Q$9,'Feuille1-Catégories'!$C$1:$G$3,3,FALSE)="OUI",OFFSET(Q$3,MOD(QUOTIENT(ROW()-ROW($A$20),'Feuille1-Catégories'!$B$6/Q$6),Q$5),0),IF(MOD($A779-1-Q$10,'Feuille1-Catégories'!$F$5+1)=0,Q$3,""))),"")</f>
        <v/>
      </c>
      <c r="R779" s="7" t="str">
        <f ca="1">IF(AND($A779&lt;&gt;"",R$9&lt;&gt;""),IF(HLOOKUP(R$9,'Feuille1-Catégories'!$C$1:$G$2,2,FALSE)="OUI",R$3,IF(HLOOKUP(R$9,'Feuille1-Catégories'!$C$1:$G$3,3,FALSE)="OUI",OFFSET(R$3,MOD(QUOTIENT(ROW()-ROW($A$20),'Feuille1-Catégories'!$B$6/R$6),R$5),0),IF(MOD($A779-1-R$10,'Feuille1-Catégories'!$F$5+1)=0,R$3,""))),"")</f>
        <v/>
      </c>
      <c r="S779" s="7" t="str">
        <f ca="1">IF(AND($A779&lt;&gt;"",S$9&lt;&gt;""),IF(HLOOKUP(S$9,'Feuille1-Catégories'!$C$1:$G$2,2,FALSE)="OUI",S$3,IF(HLOOKUP(S$9,'Feuille1-Catégories'!$C$1:$G$3,3,FALSE)="OUI",OFFSET(S$3,MOD(QUOTIENT(ROW()-ROW($A$20),'Feuille1-Catégories'!$B$6/S$6),S$5),0),IF(MOD($A779-1-S$10,'Feuille1-Catégories'!$F$5+1)=0,S$3,""))),"")</f>
        <v/>
      </c>
      <c r="T779" s="7" t="str">
        <f ca="1">IF(AND($A779&lt;&gt;"",T$9&lt;&gt;""),IF(HLOOKUP(T$9,'Feuille1-Catégories'!$C$1:$G$2,2,FALSE)="OUI",T$3,IF(HLOOKUP(T$9,'Feuille1-Catégories'!$C$1:$G$3,3,FALSE)="OUI",OFFSET(T$3,MOD(QUOTIENT(ROW()-ROW($A$20),'Feuille1-Catégories'!$B$6/T$6),T$5),0),IF(MOD($A779-1-T$10,'Feuille1-Catégories'!$F$5+1)=0,T$3,""))),"")</f>
        <v/>
      </c>
      <c r="U779" s="7" t="str">
        <f ca="1">IF(AND($A779&lt;&gt;"",U$9&lt;&gt;""),IF(HLOOKUP(U$9,'Feuille1-Catégories'!$C$1:$G$2,2,FALSE)="OUI",U$3,IF(HLOOKUP(U$9,'Feuille1-Catégories'!$C$1:$G$3,3,FALSE)="OUI",OFFSET(U$3,MOD(QUOTIENT(ROW()-ROW($A$20),'Feuille1-Catégories'!$B$6/U$6),U$5),0),IF(MOD($A779-1-U$10,'Feuille1-Catégories'!$F$5+1)=0,U$3,""))),"")</f>
        <v/>
      </c>
      <c r="V779" s="7" t="str">
        <f ca="1">IF(AND($A779&lt;&gt;"",V$9&lt;&gt;""),IF(HLOOKUP(V$9,'Feuille1-Catégories'!$C$1:$G$2,2,FALSE)="OUI",V$3,IF(HLOOKUP(V$9,'Feuille1-Catégories'!$C$1:$G$3,3,FALSE)="OUI",OFFSET(V$3,MOD(QUOTIENT(ROW()-ROW($A$20),'Feuille1-Catégories'!$B$6/V$6),V$5),0),IF(MOD($A779-1-V$10,'Feuille1-Catégories'!$F$5+1)=0,V$3,""))),"")</f>
        <v/>
      </c>
      <c r="W779" s="7" t="str">
        <f ca="1">IF(AND($A779&lt;&gt;"",W$9&lt;&gt;""),IF(HLOOKUP(W$9,'Feuille1-Catégories'!$C$1:$G$2,2,FALSE)="OUI",W$3,IF(HLOOKUP(W$9,'Feuille1-Catégories'!$C$1:$G$3,3,FALSE)="OUI",OFFSET(W$3,MOD(QUOTIENT(ROW()-ROW($A$20),'Feuille1-Catégories'!$B$6/W$6),W$5),0),IF(MOD($A779-1-W$10,'Feuille1-Catégories'!$F$5+1)=0,W$3,""))),"")</f>
        <v/>
      </c>
      <c r="X779" s="7" t="str">
        <f ca="1">IF(AND($A779&lt;&gt;"",X$9&lt;&gt;""),IF(HLOOKUP(X$9,'Feuille1-Catégories'!$C$1:$G$2,2,FALSE)="OUI",X$3,IF(HLOOKUP(X$9,'Feuille1-Catégories'!$C$1:$G$3,3,FALSE)="OUI",OFFSET(X$3,MOD(QUOTIENT(ROW()-ROW($A$20),'Feuille1-Catégories'!$B$6/X$6),X$5),0),IF(MOD($A779-1-X$10,'Feuille1-Catégories'!$F$5+1)=0,X$3,""))),"")</f>
        <v/>
      </c>
      <c r="Y779" s="7" t="str">
        <f ca="1">IF(AND($A779&lt;&gt;"",Y$9&lt;&gt;""),IF(HLOOKUP(Y$9,'Feuille1-Catégories'!$C$1:$G$2,2,FALSE)="OUI",Y$3,IF(HLOOKUP(Y$9,'Feuille1-Catégories'!$C$1:$G$3,3,FALSE)="OUI",OFFSET(Y$3,MOD(QUOTIENT(ROW()-ROW($A$20),'Feuille1-Catégories'!$B$6/Y$6),Y$5),0),IF(MOD($A779-1-Y$10,'Feuille1-Catégories'!$F$5+1)=0,Y$3,""))),"")</f>
        <v/>
      </c>
      <c r="Z779" s="7" t="str">
        <f ca="1">IF(AND($A779&lt;&gt;"",Z$9&lt;&gt;""),IF(HLOOKUP(Z$9,'Feuille1-Catégories'!$C$1:$G$2,2,FALSE)="OUI",Z$3,IF(HLOOKUP(Z$9,'Feuille1-Catégories'!$C$1:$G$3,3,FALSE)="OUI",OFFSET(Z$3,MOD(QUOTIENT(ROW()-ROW($A$20),'Feuille1-Catégories'!$B$6/Z$6),Z$5),0),"")),"")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80" spans="1:26" ht="17" x14ac:dyDescent="0.2">
      <c r="A780" s="21" t="str">
        <f>IF(ROW()-ROW($A$19)&gt;'Feuille1-Catégories'!$B$6,"",ROW()-ROW($A$19))</f>
        <v/>
      </c>
      <c r="B780" s="33" t="str">
        <f t="shared" si="34"/>
        <v/>
      </c>
      <c r="C780" s="10" t="str">
        <f t="shared" si="35"/>
        <v/>
      </c>
      <c r="D780" s="10" t="str">
        <f>IF('Feuille3-Coût de production'!D780&lt;&gt;"",'Feuille3-Coût de production'!D780,"")</f>
        <v/>
      </c>
      <c r="E780" s="10" t="str">
        <f t="shared" si="36"/>
        <v/>
      </c>
      <c r="F780" s="7" t="str">
        <f ca="1">IF(AND($A780&lt;&gt;"",F$9&lt;&gt;""),IF(HLOOKUP(F$9,'Feuille1-Catégories'!$C$1:$G$2,2,FALSE)="OUI",F$3,IF(HLOOKUP(F$9,'Feuille1-Catégories'!$C$1:$G$3,3,FALSE)="OUI",OFFSET(F$3,MOD(QUOTIENT(ROW()-ROW($A$20),'Feuille1-Catégories'!$B$6/F$6),F$5),0),IF(MOD($A780-1-F$10,'Feuille1-Catégories'!$F$5+1)=0,F$3,""))),"")</f>
        <v/>
      </c>
      <c r="G780" s="7" t="str">
        <f ca="1">IF(AND($A780&lt;&gt;"",G$9&lt;&gt;""),IF(HLOOKUP(G$9,'Feuille1-Catégories'!$C$1:$G$2,2,FALSE)="OUI",G$3,IF(HLOOKUP(G$9,'Feuille1-Catégories'!$C$1:$G$3,3,FALSE)="OUI",OFFSET(G$3,MOD(QUOTIENT(ROW()-ROW($A$20),'Feuille1-Catégories'!$B$6/G$6),G$5),0),IF(MOD($A780-1-G$10,'Feuille1-Catégories'!$F$5+1)=0,G$3,""))),"")</f>
        <v/>
      </c>
      <c r="H780" s="7" t="str">
        <f ca="1">IF(AND($A780&lt;&gt;"",H$9&lt;&gt;""),IF(HLOOKUP(H$9,'Feuille1-Catégories'!$C$1:$G$2,2,FALSE)="OUI",H$3,IF(HLOOKUP(H$9,'Feuille1-Catégories'!$C$1:$G$3,3,FALSE)="OUI",OFFSET(H$3,MOD(QUOTIENT(ROW()-ROW($A$20),'Feuille1-Catégories'!$B$6/H$6),H$5),0),IF(MOD($A780-1-H$10,'Feuille1-Catégories'!$F$5+1)=0,H$3,""))),"")</f>
        <v/>
      </c>
      <c r="I780" s="7" t="str">
        <f ca="1">IF(AND($A780&lt;&gt;"",I$9&lt;&gt;""),IF(HLOOKUP(I$9,'Feuille1-Catégories'!$C$1:$G$2,2,FALSE)="OUI",I$3,IF(HLOOKUP(I$9,'Feuille1-Catégories'!$C$1:$G$3,3,FALSE)="OUI",OFFSET(I$3,MOD(QUOTIENT(ROW()-ROW($A$20),'Feuille1-Catégories'!$B$6/I$6),I$5),0),IF(MOD($A780-1-I$10,'Feuille1-Catégories'!$F$5+1)=0,I$3,""))),"")</f>
        <v/>
      </c>
      <c r="J780" s="7" t="str">
        <f ca="1">IF(AND($A780&lt;&gt;"",J$9&lt;&gt;""),IF(HLOOKUP(J$9,'Feuille1-Catégories'!$C$1:$G$2,2,FALSE)="OUI",J$3,IF(HLOOKUP(J$9,'Feuille1-Catégories'!$C$1:$G$3,3,FALSE)="OUI",OFFSET(J$3,MOD(QUOTIENT(ROW()-ROW($A$20),'Feuille1-Catégories'!$B$6/J$6),J$5),0),IF(MOD($A780-1-J$10,'Feuille1-Catégories'!$F$5+1)=0,J$3,""))),"")</f>
        <v/>
      </c>
      <c r="K780" s="7" t="str">
        <f ca="1">IF(AND($A780&lt;&gt;"",K$9&lt;&gt;""),IF(HLOOKUP(K$9,'Feuille1-Catégories'!$C$1:$G$2,2,FALSE)="OUI",K$3,IF(HLOOKUP(K$9,'Feuille1-Catégories'!$C$1:$G$3,3,FALSE)="OUI",OFFSET(K$3,MOD(QUOTIENT(ROW()-ROW($A$20),'Feuille1-Catégories'!$B$6/K$6),K$5),0),IF(MOD($A780-1-K$10,'Feuille1-Catégories'!$F$5+1)=0,K$3,""))),"")</f>
        <v/>
      </c>
      <c r="L780" s="7" t="str">
        <f ca="1">IF(AND($A780&lt;&gt;"",L$9&lt;&gt;""),IF(HLOOKUP(L$9,'Feuille1-Catégories'!$C$1:$G$2,2,FALSE)="OUI",L$3,IF(HLOOKUP(L$9,'Feuille1-Catégories'!$C$1:$G$3,3,FALSE)="OUI",OFFSET(L$3,MOD(QUOTIENT(ROW()-ROW($A$20),'Feuille1-Catégories'!$B$6/L$6),L$5),0),IF(MOD($A780-1-L$10,'Feuille1-Catégories'!$F$5+1)=0,L$3,""))),"")</f>
        <v/>
      </c>
      <c r="M780" s="7" t="str">
        <f ca="1">IF(AND($A780&lt;&gt;"",M$9&lt;&gt;""),IF(HLOOKUP(M$9,'Feuille1-Catégories'!$C$1:$G$2,2,FALSE)="OUI",M$3,IF(HLOOKUP(M$9,'Feuille1-Catégories'!$C$1:$G$3,3,FALSE)="OUI",OFFSET(M$3,MOD(QUOTIENT(ROW()-ROW($A$20),'Feuille1-Catégories'!$B$6/M$6),M$5),0),IF(MOD($A780-1-M$10,'Feuille1-Catégories'!$F$5+1)=0,M$3,""))),"")</f>
        <v/>
      </c>
      <c r="N780" s="7" t="str">
        <f ca="1">IF(AND($A780&lt;&gt;"",N$9&lt;&gt;""),IF(HLOOKUP(N$9,'Feuille1-Catégories'!$C$1:$G$2,2,FALSE)="OUI",N$3,IF(HLOOKUP(N$9,'Feuille1-Catégories'!$C$1:$G$3,3,FALSE)="OUI",OFFSET(N$3,MOD(QUOTIENT(ROW()-ROW($A$20),'Feuille1-Catégories'!$B$6/N$6),N$5),0),IF(MOD($A780-1-N$10,'Feuille1-Catégories'!$F$5+1)=0,N$3,""))),"")</f>
        <v/>
      </c>
      <c r="O780" s="7" t="str">
        <f ca="1">IF(AND($A780&lt;&gt;"",O$9&lt;&gt;""),IF(HLOOKUP(O$9,'Feuille1-Catégories'!$C$1:$G$2,2,FALSE)="OUI",O$3,IF(HLOOKUP(O$9,'Feuille1-Catégories'!$C$1:$G$3,3,FALSE)="OUI",OFFSET(O$3,MOD(QUOTIENT(ROW()-ROW($A$20),'Feuille1-Catégories'!$B$6/O$6),O$5),0),IF(MOD($A780-1-O$10,'Feuille1-Catégories'!$F$5+1)=0,O$3,""))),"")</f>
        <v/>
      </c>
      <c r="P780" s="7" t="str">
        <f ca="1">IF(AND($A780&lt;&gt;"",P$9&lt;&gt;""),IF(HLOOKUP(P$9,'Feuille1-Catégories'!$C$1:$G$2,2,FALSE)="OUI",P$3,IF(HLOOKUP(P$9,'Feuille1-Catégories'!$C$1:$G$3,3,FALSE)="OUI",OFFSET(P$3,MOD(QUOTIENT(ROW()-ROW($A$20),'Feuille1-Catégories'!$B$6/P$6),P$5),0),IF(MOD($A780-1-P$10,'Feuille1-Catégories'!$F$5+1)=0,P$3,""))),"")</f>
        <v/>
      </c>
      <c r="Q780" s="7" t="str">
        <f ca="1">IF(AND($A780&lt;&gt;"",Q$9&lt;&gt;""),IF(HLOOKUP(Q$9,'Feuille1-Catégories'!$C$1:$G$2,2,FALSE)="OUI",Q$3,IF(HLOOKUP(Q$9,'Feuille1-Catégories'!$C$1:$G$3,3,FALSE)="OUI",OFFSET(Q$3,MOD(QUOTIENT(ROW()-ROW($A$20),'Feuille1-Catégories'!$B$6/Q$6),Q$5),0),IF(MOD($A780-1-Q$10,'Feuille1-Catégories'!$F$5+1)=0,Q$3,""))),"")</f>
        <v/>
      </c>
      <c r="R780" s="7" t="str">
        <f ca="1">IF(AND($A780&lt;&gt;"",R$9&lt;&gt;""),IF(HLOOKUP(R$9,'Feuille1-Catégories'!$C$1:$G$2,2,FALSE)="OUI",R$3,IF(HLOOKUP(R$9,'Feuille1-Catégories'!$C$1:$G$3,3,FALSE)="OUI",OFFSET(R$3,MOD(QUOTIENT(ROW()-ROW($A$20),'Feuille1-Catégories'!$B$6/R$6),R$5),0),IF(MOD($A780-1-R$10,'Feuille1-Catégories'!$F$5+1)=0,R$3,""))),"")</f>
        <v/>
      </c>
      <c r="S780" s="7" t="str">
        <f ca="1">IF(AND($A780&lt;&gt;"",S$9&lt;&gt;""),IF(HLOOKUP(S$9,'Feuille1-Catégories'!$C$1:$G$2,2,FALSE)="OUI",S$3,IF(HLOOKUP(S$9,'Feuille1-Catégories'!$C$1:$G$3,3,FALSE)="OUI",OFFSET(S$3,MOD(QUOTIENT(ROW()-ROW($A$20),'Feuille1-Catégories'!$B$6/S$6),S$5),0),IF(MOD($A780-1-S$10,'Feuille1-Catégories'!$F$5+1)=0,S$3,""))),"")</f>
        <v/>
      </c>
      <c r="T780" s="7" t="str">
        <f ca="1">IF(AND($A780&lt;&gt;"",T$9&lt;&gt;""),IF(HLOOKUP(T$9,'Feuille1-Catégories'!$C$1:$G$2,2,FALSE)="OUI",T$3,IF(HLOOKUP(T$9,'Feuille1-Catégories'!$C$1:$G$3,3,FALSE)="OUI",OFFSET(T$3,MOD(QUOTIENT(ROW()-ROW($A$20),'Feuille1-Catégories'!$B$6/T$6),T$5),0),IF(MOD($A780-1-T$10,'Feuille1-Catégories'!$F$5+1)=0,T$3,""))),"")</f>
        <v/>
      </c>
      <c r="U780" s="7" t="str">
        <f ca="1">IF(AND($A780&lt;&gt;"",U$9&lt;&gt;""),IF(HLOOKUP(U$9,'Feuille1-Catégories'!$C$1:$G$2,2,FALSE)="OUI",U$3,IF(HLOOKUP(U$9,'Feuille1-Catégories'!$C$1:$G$3,3,FALSE)="OUI",OFFSET(U$3,MOD(QUOTIENT(ROW()-ROW($A$20),'Feuille1-Catégories'!$B$6/U$6),U$5),0),IF(MOD($A780-1-U$10,'Feuille1-Catégories'!$F$5+1)=0,U$3,""))),"")</f>
        <v/>
      </c>
      <c r="V780" s="7" t="str">
        <f ca="1">IF(AND($A780&lt;&gt;"",V$9&lt;&gt;""),IF(HLOOKUP(V$9,'Feuille1-Catégories'!$C$1:$G$2,2,FALSE)="OUI",V$3,IF(HLOOKUP(V$9,'Feuille1-Catégories'!$C$1:$G$3,3,FALSE)="OUI",OFFSET(V$3,MOD(QUOTIENT(ROW()-ROW($A$20),'Feuille1-Catégories'!$B$6/V$6),V$5),0),IF(MOD($A780-1-V$10,'Feuille1-Catégories'!$F$5+1)=0,V$3,""))),"")</f>
        <v/>
      </c>
      <c r="W780" s="7" t="str">
        <f ca="1">IF(AND($A780&lt;&gt;"",W$9&lt;&gt;""),IF(HLOOKUP(W$9,'Feuille1-Catégories'!$C$1:$G$2,2,FALSE)="OUI",W$3,IF(HLOOKUP(W$9,'Feuille1-Catégories'!$C$1:$G$3,3,FALSE)="OUI",OFFSET(W$3,MOD(QUOTIENT(ROW()-ROW($A$20),'Feuille1-Catégories'!$B$6/W$6),W$5),0),IF(MOD($A780-1-W$10,'Feuille1-Catégories'!$F$5+1)=0,W$3,""))),"")</f>
        <v/>
      </c>
      <c r="X780" s="7" t="str">
        <f ca="1">IF(AND($A780&lt;&gt;"",X$9&lt;&gt;""),IF(HLOOKUP(X$9,'Feuille1-Catégories'!$C$1:$G$2,2,FALSE)="OUI",X$3,IF(HLOOKUP(X$9,'Feuille1-Catégories'!$C$1:$G$3,3,FALSE)="OUI",OFFSET(X$3,MOD(QUOTIENT(ROW()-ROW($A$20),'Feuille1-Catégories'!$B$6/X$6),X$5),0),IF(MOD($A780-1-X$10,'Feuille1-Catégories'!$F$5+1)=0,X$3,""))),"")</f>
        <v/>
      </c>
      <c r="Y780" s="7" t="str">
        <f ca="1">IF(AND($A780&lt;&gt;"",Y$9&lt;&gt;""),IF(HLOOKUP(Y$9,'Feuille1-Catégories'!$C$1:$G$2,2,FALSE)="OUI",Y$3,IF(HLOOKUP(Y$9,'Feuille1-Catégories'!$C$1:$G$3,3,FALSE)="OUI",OFFSET(Y$3,MOD(QUOTIENT(ROW()-ROW($A$20),'Feuille1-Catégories'!$B$6/Y$6),Y$5),0),IF(MOD($A780-1-Y$10,'Feuille1-Catégories'!$F$5+1)=0,Y$3,""))),"")</f>
        <v/>
      </c>
      <c r="Z780" s="7" t="str">
        <f ca="1">IF(AND($A780&lt;&gt;"",Z$9&lt;&gt;""),IF(HLOOKUP(Z$9,'Feuille1-Catégories'!$C$1:$G$2,2,FALSE)="OUI",Z$3,IF(HLOOKUP(Z$9,'Feuille1-Catégories'!$C$1:$G$3,3,FALSE)="OUI",OFFSET(Z$3,MOD(QUOTIENT(ROW()-ROW($A$20),'Feuille1-Catégories'!$B$6/Z$6),Z$5),0),"")),"")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81" spans="1:26" ht="17" x14ac:dyDescent="0.2">
      <c r="A781" s="21" t="str">
        <f>IF(ROW()-ROW($A$19)&gt;'Feuille1-Catégories'!$B$6,"",ROW()-ROW($A$19))</f>
        <v/>
      </c>
      <c r="B781" s="33" t="str">
        <f t="shared" si="34"/>
        <v/>
      </c>
      <c r="C781" s="10" t="str">
        <f t="shared" si="35"/>
        <v/>
      </c>
      <c r="D781" s="10" t="str">
        <f>IF('Feuille3-Coût de production'!D781&lt;&gt;"",'Feuille3-Coût de production'!D781,"")</f>
        <v/>
      </c>
      <c r="E781" s="10" t="str">
        <f t="shared" si="36"/>
        <v/>
      </c>
      <c r="F781" s="7" t="str">
        <f ca="1">IF(AND($A781&lt;&gt;"",F$9&lt;&gt;""),IF(HLOOKUP(F$9,'Feuille1-Catégories'!$C$1:$G$2,2,FALSE)="OUI",F$3,IF(HLOOKUP(F$9,'Feuille1-Catégories'!$C$1:$G$3,3,FALSE)="OUI",OFFSET(F$3,MOD(QUOTIENT(ROW()-ROW($A$20),'Feuille1-Catégories'!$B$6/F$6),F$5),0),IF(MOD($A781-1-F$10,'Feuille1-Catégories'!$F$5+1)=0,F$3,""))),"")</f>
        <v/>
      </c>
      <c r="G781" s="7" t="str">
        <f ca="1">IF(AND($A781&lt;&gt;"",G$9&lt;&gt;""),IF(HLOOKUP(G$9,'Feuille1-Catégories'!$C$1:$G$2,2,FALSE)="OUI",G$3,IF(HLOOKUP(G$9,'Feuille1-Catégories'!$C$1:$G$3,3,FALSE)="OUI",OFFSET(G$3,MOD(QUOTIENT(ROW()-ROW($A$20),'Feuille1-Catégories'!$B$6/G$6),G$5),0),IF(MOD($A781-1-G$10,'Feuille1-Catégories'!$F$5+1)=0,G$3,""))),"")</f>
        <v/>
      </c>
      <c r="H781" s="7" t="str">
        <f ca="1">IF(AND($A781&lt;&gt;"",H$9&lt;&gt;""),IF(HLOOKUP(H$9,'Feuille1-Catégories'!$C$1:$G$2,2,FALSE)="OUI",H$3,IF(HLOOKUP(H$9,'Feuille1-Catégories'!$C$1:$G$3,3,FALSE)="OUI",OFFSET(H$3,MOD(QUOTIENT(ROW()-ROW($A$20),'Feuille1-Catégories'!$B$6/H$6),H$5),0),IF(MOD($A781-1-H$10,'Feuille1-Catégories'!$F$5+1)=0,H$3,""))),"")</f>
        <v/>
      </c>
      <c r="I781" s="7" t="str">
        <f ca="1">IF(AND($A781&lt;&gt;"",I$9&lt;&gt;""),IF(HLOOKUP(I$9,'Feuille1-Catégories'!$C$1:$G$2,2,FALSE)="OUI",I$3,IF(HLOOKUP(I$9,'Feuille1-Catégories'!$C$1:$G$3,3,FALSE)="OUI",OFFSET(I$3,MOD(QUOTIENT(ROW()-ROW($A$20),'Feuille1-Catégories'!$B$6/I$6),I$5),0),IF(MOD($A781-1-I$10,'Feuille1-Catégories'!$F$5+1)=0,I$3,""))),"")</f>
        <v/>
      </c>
      <c r="J781" s="7" t="str">
        <f ca="1">IF(AND($A781&lt;&gt;"",J$9&lt;&gt;""),IF(HLOOKUP(J$9,'Feuille1-Catégories'!$C$1:$G$2,2,FALSE)="OUI",J$3,IF(HLOOKUP(J$9,'Feuille1-Catégories'!$C$1:$G$3,3,FALSE)="OUI",OFFSET(J$3,MOD(QUOTIENT(ROW()-ROW($A$20),'Feuille1-Catégories'!$B$6/J$6),J$5),0),IF(MOD($A781-1-J$10,'Feuille1-Catégories'!$F$5+1)=0,J$3,""))),"")</f>
        <v/>
      </c>
      <c r="K781" s="7" t="str">
        <f ca="1">IF(AND($A781&lt;&gt;"",K$9&lt;&gt;""),IF(HLOOKUP(K$9,'Feuille1-Catégories'!$C$1:$G$2,2,FALSE)="OUI",K$3,IF(HLOOKUP(K$9,'Feuille1-Catégories'!$C$1:$G$3,3,FALSE)="OUI",OFFSET(K$3,MOD(QUOTIENT(ROW()-ROW($A$20),'Feuille1-Catégories'!$B$6/K$6),K$5),0),IF(MOD($A781-1-K$10,'Feuille1-Catégories'!$F$5+1)=0,K$3,""))),"")</f>
        <v/>
      </c>
      <c r="L781" s="7" t="str">
        <f ca="1">IF(AND($A781&lt;&gt;"",L$9&lt;&gt;""),IF(HLOOKUP(L$9,'Feuille1-Catégories'!$C$1:$G$2,2,FALSE)="OUI",L$3,IF(HLOOKUP(L$9,'Feuille1-Catégories'!$C$1:$G$3,3,FALSE)="OUI",OFFSET(L$3,MOD(QUOTIENT(ROW()-ROW($A$20),'Feuille1-Catégories'!$B$6/L$6),L$5),0),IF(MOD($A781-1-L$10,'Feuille1-Catégories'!$F$5+1)=0,L$3,""))),"")</f>
        <v/>
      </c>
      <c r="M781" s="7" t="str">
        <f ca="1">IF(AND($A781&lt;&gt;"",M$9&lt;&gt;""),IF(HLOOKUP(M$9,'Feuille1-Catégories'!$C$1:$G$2,2,FALSE)="OUI",M$3,IF(HLOOKUP(M$9,'Feuille1-Catégories'!$C$1:$G$3,3,FALSE)="OUI",OFFSET(M$3,MOD(QUOTIENT(ROW()-ROW($A$20),'Feuille1-Catégories'!$B$6/M$6),M$5),0),IF(MOD($A781-1-M$10,'Feuille1-Catégories'!$F$5+1)=0,M$3,""))),"")</f>
        <v/>
      </c>
      <c r="N781" s="7" t="str">
        <f ca="1">IF(AND($A781&lt;&gt;"",N$9&lt;&gt;""),IF(HLOOKUP(N$9,'Feuille1-Catégories'!$C$1:$G$2,2,FALSE)="OUI",N$3,IF(HLOOKUP(N$9,'Feuille1-Catégories'!$C$1:$G$3,3,FALSE)="OUI",OFFSET(N$3,MOD(QUOTIENT(ROW()-ROW($A$20),'Feuille1-Catégories'!$B$6/N$6),N$5),0),IF(MOD($A781-1-N$10,'Feuille1-Catégories'!$F$5+1)=0,N$3,""))),"")</f>
        <v/>
      </c>
      <c r="O781" s="7" t="str">
        <f ca="1">IF(AND($A781&lt;&gt;"",O$9&lt;&gt;""),IF(HLOOKUP(O$9,'Feuille1-Catégories'!$C$1:$G$2,2,FALSE)="OUI",O$3,IF(HLOOKUP(O$9,'Feuille1-Catégories'!$C$1:$G$3,3,FALSE)="OUI",OFFSET(O$3,MOD(QUOTIENT(ROW()-ROW($A$20),'Feuille1-Catégories'!$B$6/O$6),O$5),0),IF(MOD($A781-1-O$10,'Feuille1-Catégories'!$F$5+1)=0,O$3,""))),"")</f>
        <v/>
      </c>
      <c r="P781" s="7" t="str">
        <f ca="1">IF(AND($A781&lt;&gt;"",P$9&lt;&gt;""),IF(HLOOKUP(P$9,'Feuille1-Catégories'!$C$1:$G$2,2,FALSE)="OUI",P$3,IF(HLOOKUP(P$9,'Feuille1-Catégories'!$C$1:$G$3,3,FALSE)="OUI",OFFSET(P$3,MOD(QUOTIENT(ROW()-ROW($A$20),'Feuille1-Catégories'!$B$6/P$6),P$5),0),IF(MOD($A781-1-P$10,'Feuille1-Catégories'!$F$5+1)=0,P$3,""))),"")</f>
        <v/>
      </c>
      <c r="Q781" s="7" t="str">
        <f ca="1">IF(AND($A781&lt;&gt;"",Q$9&lt;&gt;""),IF(HLOOKUP(Q$9,'Feuille1-Catégories'!$C$1:$G$2,2,FALSE)="OUI",Q$3,IF(HLOOKUP(Q$9,'Feuille1-Catégories'!$C$1:$G$3,3,FALSE)="OUI",OFFSET(Q$3,MOD(QUOTIENT(ROW()-ROW($A$20),'Feuille1-Catégories'!$B$6/Q$6),Q$5),0),IF(MOD($A781-1-Q$10,'Feuille1-Catégories'!$F$5+1)=0,Q$3,""))),"")</f>
        <v/>
      </c>
      <c r="R781" s="7" t="str">
        <f ca="1">IF(AND($A781&lt;&gt;"",R$9&lt;&gt;""),IF(HLOOKUP(R$9,'Feuille1-Catégories'!$C$1:$G$2,2,FALSE)="OUI",R$3,IF(HLOOKUP(R$9,'Feuille1-Catégories'!$C$1:$G$3,3,FALSE)="OUI",OFFSET(R$3,MOD(QUOTIENT(ROW()-ROW($A$20),'Feuille1-Catégories'!$B$6/R$6),R$5),0),IF(MOD($A781-1-R$10,'Feuille1-Catégories'!$F$5+1)=0,R$3,""))),"")</f>
        <v/>
      </c>
      <c r="S781" s="7" t="str">
        <f ca="1">IF(AND($A781&lt;&gt;"",S$9&lt;&gt;""),IF(HLOOKUP(S$9,'Feuille1-Catégories'!$C$1:$G$2,2,FALSE)="OUI",S$3,IF(HLOOKUP(S$9,'Feuille1-Catégories'!$C$1:$G$3,3,FALSE)="OUI",OFFSET(S$3,MOD(QUOTIENT(ROW()-ROW($A$20),'Feuille1-Catégories'!$B$6/S$6),S$5),0),IF(MOD($A781-1-S$10,'Feuille1-Catégories'!$F$5+1)=0,S$3,""))),"")</f>
        <v/>
      </c>
      <c r="T781" s="7" t="str">
        <f ca="1">IF(AND($A781&lt;&gt;"",T$9&lt;&gt;""),IF(HLOOKUP(T$9,'Feuille1-Catégories'!$C$1:$G$2,2,FALSE)="OUI",T$3,IF(HLOOKUP(T$9,'Feuille1-Catégories'!$C$1:$G$3,3,FALSE)="OUI",OFFSET(T$3,MOD(QUOTIENT(ROW()-ROW($A$20),'Feuille1-Catégories'!$B$6/T$6),T$5),0),IF(MOD($A781-1-T$10,'Feuille1-Catégories'!$F$5+1)=0,T$3,""))),"")</f>
        <v/>
      </c>
      <c r="U781" s="7" t="str">
        <f ca="1">IF(AND($A781&lt;&gt;"",U$9&lt;&gt;""),IF(HLOOKUP(U$9,'Feuille1-Catégories'!$C$1:$G$2,2,FALSE)="OUI",U$3,IF(HLOOKUP(U$9,'Feuille1-Catégories'!$C$1:$G$3,3,FALSE)="OUI",OFFSET(U$3,MOD(QUOTIENT(ROW()-ROW($A$20),'Feuille1-Catégories'!$B$6/U$6),U$5),0),IF(MOD($A781-1-U$10,'Feuille1-Catégories'!$F$5+1)=0,U$3,""))),"")</f>
        <v/>
      </c>
      <c r="V781" s="7" t="str">
        <f ca="1">IF(AND($A781&lt;&gt;"",V$9&lt;&gt;""),IF(HLOOKUP(V$9,'Feuille1-Catégories'!$C$1:$G$2,2,FALSE)="OUI",V$3,IF(HLOOKUP(V$9,'Feuille1-Catégories'!$C$1:$G$3,3,FALSE)="OUI",OFFSET(V$3,MOD(QUOTIENT(ROW()-ROW($A$20),'Feuille1-Catégories'!$B$6/V$6),V$5),0),IF(MOD($A781-1-V$10,'Feuille1-Catégories'!$F$5+1)=0,V$3,""))),"")</f>
        <v/>
      </c>
      <c r="W781" s="7" t="str">
        <f ca="1">IF(AND($A781&lt;&gt;"",W$9&lt;&gt;""),IF(HLOOKUP(W$9,'Feuille1-Catégories'!$C$1:$G$2,2,FALSE)="OUI",W$3,IF(HLOOKUP(W$9,'Feuille1-Catégories'!$C$1:$G$3,3,FALSE)="OUI",OFFSET(W$3,MOD(QUOTIENT(ROW()-ROW($A$20),'Feuille1-Catégories'!$B$6/W$6),W$5),0),IF(MOD($A781-1-W$10,'Feuille1-Catégories'!$F$5+1)=0,W$3,""))),"")</f>
        <v/>
      </c>
      <c r="X781" s="7" t="str">
        <f ca="1">IF(AND($A781&lt;&gt;"",X$9&lt;&gt;""),IF(HLOOKUP(X$9,'Feuille1-Catégories'!$C$1:$G$2,2,FALSE)="OUI",X$3,IF(HLOOKUP(X$9,'Feuille1-Catégories'!$C$1:$G$3,3,FALSE)="OUI",OFFSET(X$3,MOD(QUOTIENT(ROW()-ROW($A$20),'Feuille1-Catégories'!$B$6/X$6),X$5),0),IF(MOD($A781-1-X$10,'Feuille1-Catégories'!$F$5+1)=0,X$3,""))),"")</f>
        <v/>
      </c>
      <c r="Y781" s="7" t="str">
        <f ca="1">IF(AND($A781&lt;&gt;"",Y$9&lt;&gt;""),IF(HLOOKUP(Y$9,'Feuille1-Catégories'!$C$1:$G$2,2,FALSE)="OUI",Y$3,IF(HLOOKUP(Y$9,'Feuille1-Catégories'!$C$1:$G$3,3,FALSE)="OUI",OFFSET(Y$3,MOD(QUOTIENT(ROW()-ROW($A$20),'Feuille1-Catégories'!$B$6/Y$6),Y$5),0),IF(MOD($A781-1-Y$10,'Feuille1-Catégories'!$F$5+1)=0,Y$3,""))),"")</f>
        <v/>
      </c>
      <c r="Z781" s="7" t="str">
        <f ca="1">IF(AND($A781&lt;&gt;"",Z$9&lt;&gt;""),IF(HLOOKUP(Z$9,'Feuille1-Catégories'!$C$1:$G$2,2,FALSE)="OUI",Z$3,IF(HLOOKUP(Z$9,'Feuille1-Catégories'!$C$1:$G$3,3,FALSE)="OUI",OFFSET(Z$3,MOD(QUOTIENT(ROW()-ROW($A$20),'Feuille1-Catégories'!$B$6/Z$6),Z$5),0),"")),"")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82" spans="1:26" ht="17" x14ac:dyDescent="0.2">
      <c r="A782" s="21" t="str">
        <f>IF(ROW()-ROW($A$19)&gt;'Feuille1-Catégories'!$B$6,"",ROW()-ROW($A$19))</f>
        <v/>
      </c>
      <c r="B782" s="33" t="str">
        <f t="shared" si="34"/>
        <v/>
      </c>
      <c r="C782" s="10" t="str">
        <f t="shared" si="35"/>
        <v/>
      </c>
      <c r="D782" s="10" t="str">
        <f>IF('Feuille3-Coût de production'!D782&lt;&gt;"",'Feuille3-Coût de production'!D782,"")</f>
        <v/>
      </c>
      <c r="E782" s="10" t="str">
        <f t="shared" si="36"/>
        <v/>
      </c>
      <c r="F782" s="7" t="str">
        <f ca="1">IF(AND($A782&lt;&gt;"",F$9&lt;&gt;""),IF(HLOOKUP(F$9,'Feuille1-Catégories'!$C$1:$G$2,2,FALSE)="OUI",F$3,IF(HLOOKUP(F$9,'Feuille1-Catégories'!$C$1:$G$3,3,FALSE)="OUI",OFFSET(F$3,MOD(QUOTIENT(ROW()-ROW($A$20),'Feuille1-Catégories'!$B$6/F$6),F$5),0),IF(MOD($A782-1-F$10,'Feuille1-Catégories'!$F$5+1)=0,F$3,""))),"")</f>
        <v/>
      </c>
      <c r="G782" s="7" t="str">
        <f ca="1">IF(AND($A782&lt;&gt;"",G$9&lt;&gt;""),IF(HLOOKUP(G$9,'Feuille1-Catégories'!$C$1:$G$2,2,FALSE)="OUI",G$3,IF(HLOOKUP(G$9,'Feuille1-Catégories'!$C$1:$G$3,3,FALSE)="OUI",OFFSET(G$3,MOD(QUOTIENT(ROW()-ROW($A$20),'Feuille1-Catégories'!$B$6/G$6),G$5),0),IF(MOD($A782-1-G$10,'Feuille1-Catégories'!$F$5+1)=0,G$3,""))),"")</f>
        <v/>
      </c>
      <c r="H782" s="7" t="str">
        <f ca="1">IF(AND($A782&lt;&gt;"",H$9&lt;&gt;""),IF(HLOOKUP(H$9,'Feuille1-Catégories'!$C$1:$G$2,2,FALSE)="OUI",H$3,IF(HLOOKUP(H$9,'Feuille1-Catégories'!$C$1:$G$3,3,FALSE)="OUI",OFFSET(H$3,MOD(QUOTIENT(ROW()-ROW($A$20),'Feuille1-Catégories'!$B$6/H$6),H$5),0),IF(MOD($A782-1-H$10,'Feuille1-Catégories'!$F$5+1)=0,H$3,""))),"")</f>
        <v/>
      </c>
      <c r="I782" s="7" t="str">
        <f ca="1">IF(AND($A782&lt;&gt;"",I$9&lt;&gt;""),IF(HLOOKUP(I$9,'Feuille1-Catégories'!$C$1:$G$2,2,FALSE)="OUI",I$3,IF(HLOOKUP(I$9,'Feuille1-Catégories'!$C$1:$G$3,3,FALSE)="OUI",OFFSET(I$3,MOD(QUOTIENT(ROW()-ROW($A$20),'Feuille1-Catégories'!$B$6/I$6),I$5),0),IF(MOD($A782-1-I$10,'Feuille1-Catégories'!$F$5+1)=0,I$3,""))),"")</f>
        <v/>
      </c>
      <c r="J782" s="7" t="str">
        <f ca="1">IF(AND($A782&lt;&gt;"",J$9&lt;&gt;""),IF(HLOOKUP(J$9,'Feuille1-Catégories'!$C$1:$G$2,2,FALSE)="OUI",J$3,IF(HLOOKUP(J$9,'Feuille1-Catégories'!$C$1:$G$3,3,FALSE)="OUI",OFFSET(J$3,MOD(QUOTIENT(ROW()-ROW($A$20),'Feuille1-Catégories'!$B$6/J$6),J$5),0),IF(MOD($A782-1-J$10,'Feuille1-Catégories'!$F$5+1)=0,J$3,""))),"")</f>
        <v/>
      </c>
      <c r="K782" s="7" t="str">
        <f ca="1">IF(AND($A782&lt;&gt;"",K$9&lt;&gt;""),IF(HLOOKUP(K$9,'Feuille1-Catégories'!$C$1:$G$2,2,FALSE)="OUI",K$3,IF(HLOOKUP(K$9,'Feuille1-Catégories'!$C$1:$G$3,3,FALSE)="OUI",OFFSET(K$3,MOD(QUOTIENT(ROW()-ROW($A$20),'Feuille1-Catégories'!$B$6/K$6),K$5),0),IF(MOD($A782-1-K$10,'Feuille1-Catégories'!$F$5+1)=0,K$3,""))),"")</f>
        <v/>
      </c>
      <c r="L782" s="7" t="str">
        <f ca="1">IF(AND($A782&lt;&gt;"",L$9&lt;&gt;""),IF(HLOOKUP(L$9,'Feuille1-Catégories'!$C$1:$G$2,2,FALSE)="OUI",L$3,IF(HLOOKUP(L$9,'Feuille1-Catégories'!$C$1:$G$3,3,FALSE)="OUI",OFFSET(L$3,MOD(QUOTIENT(ROW()-ROW($A$20),'Feuille1-Catégories'!$B$6/L$6),L$5),0),IF(MOD($A782-1-L$10,'Feuille1-Catégories'!$F$5+1)=0,L$3,""))),"")</f>
        <v/>
      </c>
      <c r="M782" s="7" t="str">
        <f ca="1">IF(AND($A782&lt;&gt;"",M$9&lt;&gt;""),IF(HLOOKUP(M$9,'Feuille1-Catégories'!$C$1:$G$2,2,FALSE)="OUI",M$3,IF(HLOOKUP(M$9,'Feuille1-Catégories'!$C$1:$G$3,3,FALSE)="OUI",OFFSET(M$3,MOD(QUOTIENT(ROW()-ROW($A$20),'Feuille1-Catégories'!$B$6/M$6),M$5),0),IF(MOD($A782-1-M$10,'Feuille1-Catégories'!$F$5+1)=0,M$3,""))),"")</f>
        <v/>
      </c>
      <c r="N782" s="7" t="str">
        <f ca="1">IF(AND($A782&lt;&gt;"",N$9&lt;&gt;""),IF(HLOOKUP(N$9,'Feuille1-Catégories'!$C$1:$G$2,2,FALSE)="OUI",N$3,IF(HLOOKUP(N$9,'Feuille1-Catégories'!$C$1:$G$3,3,FALSE)="OUI",OFFSET(N$3,MOD(QUOTIENT(ROW()-ROW($A$20),'Feuille1-Catégories'!$B$6/N$6),N$5),0),IF(MOD($A782-1-N$10,'Feuille1-Catégories'!$F$5+1)=0,N$3,""))),"")</f>
        <v/>
      </c>
      <c r="O782" s="7" t="str">
        <f ca="1">IF(AND($A782&lt;&gt;"",O$9&lt;&gt;""),IF(HLOOKUP(O$9,'Feuille1-Catégories'!$C$1:$G$2,2,FALSE)="OUI",O$3,IF(HLOOKUP(O$9,'Feuille1-Catégories'!$C$1:$G$3,3,FALSE)="OUI",OFFSET(O$3,MOD(QUOTIENT(ROW()-ROW($A$20),'Feuille1-Catégories'!$B$6/O$6),O$5),0),IF(MOD($A782-1-O$10,'Feuille1-Catégories'!$F$5+1)=0,O$3,""))),"")</f>
        <v/>
      </c>
      <c r="P782" s="7" t="str">
        <f ca="1">IF(AND($A782&lt;&gt;"",P$9&lt;&gt;""),IF(HLOOKUP(P$9,'Feuille1-Catégories'!$C$1:$G$2,2,FALSE)="OUI",P$3,IF(HLOOKUP(P$9,'Feuille1-Catégories'!$C$1:$G$3,3,FALSE)="OUI",OFFSET(P$3,MOD(QUOTIENT(ROW()-ROW($A$20),'Feuille1-Catégories'!$B$6/P$6),P$5),0),IF(MOD($A782-1-P$10,'Feuille1-Catégories'!$F$5+1)=0,P$3,""))),"")</f>
        <v/>
      </c>
      <c r="Q782" s="7" t="str">
        <f ca="1">IF(AND($A782&lt;&gt;"",Q$9&lt;&gt;""),IF(HLOOKUP(Q$9,'Feuille1-Catégories'!$C$1:$G$2,2,FALSE)="OUI",Q$3,IF(HLOOKUP(Q$9,'Feuille1-Catégories'!$C$1:$G$3,3,FALSE)="OUI",OFFSET(Q$3,MOD(QUOTIENT(ROW()-ROW($A$20),'Feuille1-Catégories'!$B$6/Q$6),Q$5),0),IF(MOD($A782-1-Q$10,'Feuille1-Catégories'!$F$5+1)=0,Q$3,""))),"")</f>
        <v/>
      </c>
      <c r="R782" s="7" t="str">
        <f ca="1">IF(AND($A782&lt;&gt;"",R$9&lt;&gt;""),IF(HLOOKUP(R$9,'Feuille1-Catégories'!$C$1:$G$2,2,FALSE)="OUI",R$3,IF(HLOOKUP(R$9,'Feuille1-Catégories'!$C$1:$G$3,3,FALSE)="OUI",OFFSET(R$3,MOD(QUOTIENT(ROW()-ROW($A$20),'Feuille1-Catégories'!$B$6/R$6),R$5),0),IF(MOD($A782-1-R$10,'Feuille1-Catégories'!$F$5+1)=0,R$3,""))),"")</f>
        <v/>
      </c>
      <c r="S782" s="7" t="str">
        <f ca="1">IF(AND($A782&lt;&gt;"",S$9&lt;&gt;""),IF(HLOOKUP(S$9,'Feuille1-Catégories'!$C$1:$G$2,2,FALSE)="OUI",S$3,IF(HLOOKUP(S$9,'Feuille1-Catégories'!$C$1:$G$3,3,FALSE)="OUI",OFFSET(S$3,MOD(QUOTIENT(ROW()-ROW($A$20),'Feuille1-Catégories'!$B$6/S$6),S$5),0),IF(MOD($A782-1-S$10,'Feuille1-Catégories'!$F$5+1)=0,S$3,""))),"")</f>
        <v/>
      </c>
      <c r="T782" s="7" t="str">
        <f ca="1">IF(AND($A782&lt;&gt;"",T$9&lt;&gt;""),IF(HLOOKUP(T$9,'Feuille1-Catégories'!$C$1:$G$2,2,FALSE)="OUI",T$3,IF(HLOOKUP(T$9,'Feuille1-Catégories'!$C$1:$G$3,3,FALSE)="OUI",OFFSET(T$3,MOD(QUOTIENT(ROW()-ROW($A$20),'Feuille1-Catégories'!$B$6/T$6),T$5),0),IF(MOD($A782-1-T$10,'Feuille1-Catégories'!$F$5+1)=0,T$3,""))),"")</f>
        <v/>
      </c>
      <c r="U782" s="7" t="str">
        <f ca="1">IF(AND($A782&lt;&gt;"",U$9&lt;&gt;""),IF(HLOOKUP(U$9,'Feuille1-Catégories'!$C$1:$G$2,2,FALSE)="OUI",U$3,IF(HLOOKUP(U$9,'Feuille1-Catégories'!$C$1:$G$3,3,FALSE)="OUI",OFFSET(U$3,MOD(QUOTIENT(ROW()-ROW($A$20),'Feuille1-Catégories'!$B$6/U$6),U$5),0),IF(MOD($A782-1-U$10,'Feuille1-Catégories'!$F$5+1)=0,U$3,""))),"")</f>
        <v/>
      </c>
      <c r="V782" s="7" t="str">
        <f ca="1">IF(AND($A782&lt;&gt;"",V$9&lt;&gt;""),IF(HLOOKUP(V$9,'Feuille1-Catégories'!$C$1:$G$2,2,FALSE)="OUI",V$3,IF(HLOOKUP(V$9,'Feuille1-Catégories'!$C$1:$G$3,3,FALSE)="OUI",OFFSET(V$3,MOD(QUOTIENT(ROW()-ROW($A$20),'Feuille1-Catégories'!$B$6/V$6),V$5),0),IF(MOD($A782-1-V$10,'Feuille1-Catégories'!$F$5+1)=0,V$3,""))),"")</f>
        <v/>
      </c>
      <c r="W782" s="7" t="str">
        <f ca="1">IF(AND($A782&lt;&gt;"",W$9&lt;&gt;""),IF(HLOOKUP(W$9,'Feuille1-Catégories'!$C$1:$G$2,2,FALSE)="OUI",W$3,IF(HLOOKUP(W$9,'Feuille1-Catégories'!$C$1:$G$3,3,FALSE)="OUI",OFFSET(W$3,MOD(QUOTIENT(ROW()-ROW($A$20),'Feuille1-Catégories'!$B$6/W$6),W$5),0),IF(MOD($A782-1-W$10,'Feuille1-Catégories'!$F$5+1)=0,W$3,""))),"")</f>
        <v/>
      </c>
      <c r="X782" s="7" t="str">
        <f ca="1">IF(AND($A782&lt;&gt;"",X$9&lt;&gt;""),IF(HLOOKUP(X$9,'Feuille1-Catégories'!$C$1:$G$2,2,FALSE)="OUI",X$3,IF(HLOOKUP(X$9,'Feuille1-Catégories'!$C$1:$G$3,3,FALSE)="OUI",OFFSET(X$3,MOD(QUOTIENT(ROW()-ROW($A$20),'Feuille1-Catégories'!$B$6/X$6),X$5),0),IF(MOD($A782-1-X$10,'Feuille1-Catégories'!$F$5+1)=0,X$3,""))),"")</f>
        <v/>
      </c>
      <c r="Y782" s="7" t="str">
        <f ca="1">IF(AND($A782&lt;&gt;"",Y$9&lt;&gt;""),IF(HLOOKUP(Y$9,'Feuille1-Catégories'!$C$1:$G$2,2,FALSE)="OUI",Y$3,IF(HLOOKUP(Y$9,'Feuille1-Catégories'!$C$1:$G$3,3,FALSE)="OUI",OFFSET(Y$3,MOD(QUOTIENT(ROW()-ROW($A$20),'Feuille1-Catégories'!$B$6/Y$6),Y$5),0),IF(MOD($A782-1-Y$10,'Feuille1-Catégories'!$F$5+1)=0,Y$3,""))),"")</f>
        <v/>
      </c>
      <c r="Z782" s="7" t="str">
        <f ca="1">IF(AND($A782&lt;&gt;"",Z$9&lt;&gt;""),IF(HLOOKUP(Z$9,'Feuille1-Catégories'!$C$1:$G$2,2,FALSE)="OUI",Z$3,IF(HLOOKUP(Z$9,'Feuille1-Catégories'!$C$1:$G$3,3,FALSE)="OUI",OFFSET(Z$3,MOD(QUOTIENT(ROW()-ROW($A$20),'Feuille1-Catégories'!$B$6/Z$6),Z$5),0),"")),"")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83" spans="1:26" ht="17" x14ac:dyDescent="0.2">
      <c r="A783" s="21" t="str">
        <f>IF(ROW()-ROW($A$19)&gt;'Feuille1-Catégories'!$B$6,"",ROW()-ROW($A$19))</f>
        <v/>
      </c>
      <c r="B783" s="33" t="str">
        <f t="shared" si="34"/>
        <v/>
      </c>
      <c r="C783" s="10" t="str">
        <f t="shared" si="35"/>
        <v/>
      </c>
      <c r="D783" s="10" t="str">
        <f>IF('Feuille3-Coût de production'!D783&lt;&gt;"",'Feuille3-Coût de production'!D783,"")</f>
        <v/>
      </c>
      <c r="E783" s="10" t="str">
        <f t="shared" si="36"/>
        <v/>
      </c>
      <c r="F783" s="7" t="str">
        <f ca="1">IF(AND($A783&lt;&gt;"",F$9&lt;&gt;""),IF(HLOOKUP(F$9,'Feuille1-Catégories'!$C$1:$G$2,2,FALSE)="OUI",F$3,IF(HLOOKUP(F$9,'Feuille1-Catégories'!$C$1:$G$3,3,FALSE)="OUI",OFFSET(F$3,MOD(QUOTIENT(ROW()-ROW($A$20),'Feuille1-Catégories'!$B$6/F$6),F$5),0),IF(MOD($A783-1-F$10,'Feuille1-Catégories'!$F$5+1)=0,F$3,""))),"")</f>
        <v/>
      </c>
      <c r="G783" s="7" t="str">
        <f ca="1">IF(AND($A783&lt;&gt;"",G$9&lt;&gt;""),IF(HLOOKUP(G$9,'Feuille1-Catégories'!$C$1:$G$2,2,FALSE)="OUI",G$3,IF(HLOOKUP(G$9,'Feuille1-Catégories'!$C$1:$G$3,3,FALSE)="OUI",OFFSET(G$3,MOD(QUOTIENT(ROW()-ROW($A$20),'Feuille1-Catégories'!$B$6/G$6),G$5),0),IF(MOD($A783-1-G$10,'Feuille1-Catégories'!$F$5+1)=0,G$3,""))),"")</f>
        <v/>
      </c>
      <c r="H783" s="7" t="str">
        <f ca="1">IF(AND($A783&lt;&gt;"",H$9&lt;&gt;""),IF(HLOOKUP(H$9,'Feuille1-Catégories'!$C$1:$G$2,2,FALSE)="OUI",H$3,IF(HLOOKUP(H$9,'Feuille1-Catégories'!$C$1:$G$3,3,FALSE)="OUI",OFFSET(H$3,MOD(QUOTIENT(ROW()-ROW($A$20),'Feuille1-Catégories'!$B$6/H$6),H$5),0),IF(MOD($A783-1-H$10,'Feuille1-Catégories'!$F$5+1)=0,H$3,""))),"")</f>
        <v/>
      </c>
      <c r="I783" s="7" t="str">
        <f ca="1">IF(AND($A783&lt;&gt;"",I$9&lt;&gt;""),IF(HLOOKUP(I$9,'Feuille1-Catégories'!$C$1:$G$2,2,FALSE)="OUI",I$3,IF(HLOOKUP(I$9,'Feuille1-Catégories'!$C$1:$G$3,3,FALSE)="OUI",OFFSET(I$3,MOD(QUOTIENT(ROW()-ROW($A$20),'Feuille1-Catégories'!$B$6/I$6),I$5),0),IF(MOD($A783-1-I$10,'Feuille1-Catégories'!$F$5+1)=0,I$3,""))),"")</f>
        <v/>
      </c>
      <c r="J783" s="7" t="str">
        <f ca="1">IF(AND($A783&lt;&gt;"",J$9&lt;&gt;""),IF(HLOOKUP(J$9,'Feuille1-Catégories'!$C$1:$G$2,2,FALSE)="OUI",J$3,IF(HLOOKUP(J$9,'Feuille1-Catégories'!$C$1:$G$3,3,FALSE)="OUI",OFFSET(J$3,MOD(QUOTIENT(ROW()-ROW($A$20),'Feuille1-Catégories'!$B$6/J$6),J$5),0),IF(MOD($A783-1-J$10,'Feuille1-Catégories'!$F$5+1)=0,J$3,""))),"")</f>
        <v/>
      </c>
      <c r="K783" s="7" t="str">
        <f ca="1">IF(AND($A783&lt;&gt;"",K$9&lt;&gt;""),IF(HLOOKUP(K$9,'Feuille1-Catégories'!$C$1:$G$2,2,FALSE)="OUI",K$3,IF(HLOOKUP(K$9,'Feuille1-Catégories'!$C$1:$G$3,3,FALSE)="OUI",OFFSET(K$3,MOD(QUOTIENT(ROW()-ROW($A$20),'Feuille1-Catégories'!$B$6/K$6),K$5),0),IF(MOD($A783-1-K$10,'Feuille1-Catégories'!$F$5+1)=0,K$3,""))),"")</f>
        <v/>
      </c>
      <c r="L783" s="7" t="str">
        <f ca="1">IF(AND($A783&lt;&gt;"",L$9&lt;&gt;""),IF(HLOOKUP(L$9,'Feuille1-Catégories'!$C$1:$G$2,2,FALSE)="OUI",L$3,IF(HLOOKUP(L$9,'Feuille1-Catégories'!$C$1:$G$3,3,FALSE)="OUI",OFFSET(L$3,MOD(QUOTIENT(ROW()-ROW($A$20),'Feuille1-Catégories'!$B$6/L$6),L$5),0),IF(MOD($A783-1-L$10,'Feuille1-Catégories'!$F$5+1)=0,L$3,""))),"")</f>
        <v/>
      </c>
      <c r="M783" s="7" t="str">
        <f ca="1">IF(AND($A783&lt;&gt;"",M$9&lt;&gt;""),IF(HLOOKUP(M$9,'Feuille1-Catégories'!$C$1:$G$2,2,FALSE)="OUI",M$3,IF(HLOOKUP(M$9,'Feuille1-Catégories'!$C$1:$G$3,3,FALSE)="OUI",OFFSET(M$3,MOD(QUOTIENT(ROW()-ROW($A$20),'Feuille1-Catégories'!$B$6/M$6),M$5),0),IF(MOD($A783-1-M$10,'Feuille1-Catégories'!$F$5+1)=0,M$3,""))),"")</f>
        <v/>
      </c>
      <c r="N783" s="7" t="str">
        <f ca="1">IF(AND($A783&lt;&gt;"",N$9&lt;&gt;""),IF(HLOOKUP(N$9,'Feuille1-Catégories'!$C$1:$G$2,2,FALSE)="OUI",N$3,IF(HLOOKUP(N$9,'Feuille1-Catégories'!$C$1:$G$3,3,FALSE)="OUI",OFFSET(N$3,MOD(QUOTIENT(ROW()-ROW($A$20),'Feuille1-Catégories'!$B$6/N$6),N$5),0),IF(MOD($A783-1-N$10,'Feuille1-Catégories'!$F$5+1)=0,N$3,""))),"")</f>
        <v/>
      </c>
      <c r="O783" s="7" t="str">
        <f ca="1">IF(AND($A783&lt;&gt;"",O$9&lt;&gt;""),IF(HLOOKUP(O$9,'Feuille1-Catégories'!$C$1:$G$2,2,FALSE)="OUI",O$3,IF(HLOOKUP(O$9,'Feuille1-Catégories'!$C$1:$G$3,3,FALSE)="OUI",OFFSET(O$3,MOD(QUOTIENT(ROW()-ROW($A$20),'Feuille1-Catégories'!$B$6/O$6),O$5),0),IF(MOD($A783-1-O$10,'Feuille1-Catégories'!$F$5+1)=0,O$3,""))),"")</f>
        <v/>
      </c>
      <c r="P783" s="7" t="str">
        <f ca="1">IF(AND($A783&lt;&gt;"",P$9&lt;&gt;""),IF(HLOOKUP(P$9,'Feuille1-Catégories'!$C$1:$G$2,2,FALSE)="OUI",P$3,IF(HLOOKUP(P$9,'Feuille1-Catégories'!$C$1:$G$3,3,FALSE)="OUI",OFFSET(P$3,MOD(QUOTIENT(ROW()-ROW($A$20),'Feuille1-Catégories'!$B$6/P$6),P$5),0),IF(MOD($A783-1-P$10,'Feuille1-Catégories'!$F$5+1)=0,P$3,""))),"")</f>
        <v/>
      </c>
      <c r="Q783" s="7" t="str">
        <f ca="1">IF(AND($A783&lt;&gt;"",Q$9&lt;&gt;""),IF(HLOOKUP(Q$9,'Feuille1-Catégories'!$C$1:$G$2,2,FALSE)="OUI",Q$3,IF(HLOOKUP(Q$9,'Feuille1-Catégories'!$C$1:$G$3,3,FALSE)="OUI",OFFSET(Q$3,MOD(QUOTIENT(ROW()-ROW($A$20),'Feuille1-Catégories'!$B$6/Q$6),Q$5),0),IF(MOD($A783-1-Q$10,'Feuille1-Catégories'!$F$5+1)=0,Q$3,""))),"")</f>
        <v/>
      </c>
      <c r="R783" s="7" t="str">
        <f ca="1">IF(AND($A783&lt;&gt;"",R$9&lt;&gt;""),IF(HLOOKUP(R$9,'Feuille1-Catégories'!$C$1:$G$2,2,FALSE)="OUI",R$3,IF(HLOOKUP(R$9,'Feuille1-Catégories'!$C$1:$G$3,3,FALSE)="OUI",OFFSET(R$3,MOD(QUOTIENT(ROW()-ROW($A$20),'Feuille1-Catégories'!$B$6/R$6),R$5),0),IF(MOD($A783-1-R$10,'Feuille1-Catégories'!$F$5+1)=0,R$3,""))),"")</f>
        <v/>
      </c>
      <c r="S783" s="7" t="str">
        <f ca="1">IF(AND($A783&lt;&gt;"",S$9&lt;&gt;""),IF(HLOOKUP(S$9,'Feuille1-Catégories'!$C$1:$G$2,2,FALSE)="OUI",S$3,IF(HLOOKUP(S$9,'Feuille1-Catégories'!$C$1:$G$3,3,FALSE)="OUI",OFFSET(S$3,MOD(QUOTIENT(ROW()-ROW($A$20),'Feuille1-Catégories'!$B$6/S$6),S$5),0),IF(MOD($A783-1-S$10,'Feuille1-Catégories'!$F$5+1)=0,S$3,""))),"")</f>
        <v/>
      </c>
      <c r="T783" s="7" t="str">
        <f ca="1">IF(AND($A783&lt;&gt;"",T$9&lt;&gt;""),IF(HLOOKUP(T$9,'Feuille1-Catégories'!$C$1:$G$2,2,FALSE)="OUI",T$3,IF(HLOOKUP(T$9,'Feuille1-Catégories'!$C$1:$G$3,3,FALSE)="OUI",OFFSET(T$3,MOD(QUOTIENT(ROW()-ROW($A$20),'Feuille1-Catégories'!$B$6/T$6),T$5),0),IF(MOD($A783-1-T$10,'Feuille1-Catégories'!$F$5+1)=0,T$3,""))),"")</f>
        <v/>
      </c>
      <c r="U783" s="7" t="str">
        <f ca="1">IF(AND($A783&lt;&gt;"",U$9&lt;&gt;""),IF(HLOOKUP(U$9,'Feuille1-Catégories'!$C$1:$G$2,2,FALSE)="OUI",U$3,IF(HLOOKUP(U$9,'Feuille1-Catégories'!$C$1:$G$3,3,FALSE)="OUI",OFFSET(U$3,MOD(QUOTIENT(ROW()-ROW($A$20),'Feuille1-Catégories'!$B$6/U$6),U$5),0),IF(MOD($A783-1-U$10,'Feuille1-Catégories'!$F$5+1)=0,U$3,""))),"")</f>
        <v/>
      </c>
      <c r="V783" s="7" t="str">
        <f ca="1">IF(AND($A783&lt;&gt;"",V$9&lt;&gt;""),IF(HLOOKUP(V$9,'Feuille1-Catégories'!$C$1:$G$2,2,FALSE)="OUI",V$3,IF(HLOOKUP(V$9,'Feuille1-Catégories'!$C$1:$G$3,3,FALSE)="OUI",OFFSET(V$3,MOD(QUOTIENT(ROW()-ROW($A$20),'Feuille1-Catégories'!$B$6/V$6),V$5),0),IF(MOD($A783-1-V$10,'Feuille1-Catégories'!$F$5+1)=0,V$3,""))),"")</f>
        <v/>
      </c>
      <c r="W783" s="7" t="str">
        <f ca="1">IF(AND($A783&lt;&gt;"",W$9&lt;&gt;""),IF(HLOOKUP(W$9,'Feuille1-Catégories'!$C$1:$G$2,2,FALSE)="OUI",W$3,IF(HLOOKUP(W$9,'Feuille1-Catégories'!$C$1:$G$3,3,FALSE)="OUI",OFFSET(W$3,MOD(QUOTIENT(ROW()-ROW($A$20),'Feuille1-Catégories'!$B$6/W$6),W$5),0),IF(MOD($A783-1-W$10,'Feuille1-Catégories'!$F$5+1)=0,W$3,""))),"")</f>
        <v/>
      </c>
      <c r="X783" s="7" t="str">
        <f ca="1">IF(AND($A783&lt;&gt;"",X$9&lt;&gt;""),IF(HLOOKUP(X$9,'Feuille1-Catégories'!$C$1:$G$2,2,FALSE)="OUI",X$3,IF(HLOOKUP(X$9,'Feuille1-Catégories'!$C$1:$G$3,3,FALSE)="OUI",OFFSET(X$3,MOD(QUOTIENT(ROW()-ROW($A$20),'Feuille1-Catégories'!$B$6/X$6),X$5),0),IF(MOD($A783-1-X$10,'Feuille1-Catégories'!$F$5+1)=0,X$3,""))),"")</f>
        <v/>
      </c>
      <c r="Y783" s="7" t="str">
        <f ca="1">IF(AND($A783&lt;&gt;"",Y$9&lt;&gt;""),IF(HLOOKUP(Y$9,'Feuille1-Catégories'!$C$1:$G$2,2,FALSE)="OUI",Y$3,IF(HLOOKUP(Y$9,'Feuille1-Catégories'!$C$1:$G$3,3,FALSE)="OUI",OFFSET(Y$3,MOD(QUOTIENT(ROW()-ROW($A$20),'Feuille1-Catégories'!$B$6/Y$6),Y$5),0),IF(MOD($A783-1-Y$10,'Feuille1-Catégories'!$F$5+1)=0,Y$3,""))),"")</f>
        <v/>
      </c>
      <c r="Z783" s="7" t="str">
        <f ca="1">IF(AND($A783&lt;&gt;"",Z$9&lt;&gt;""),IF(HLOOKUP(Z$9,'Feuille1-Catégories'!$C$1:$G$2,2,FALSE)="OUI",Z$3,IF(HLOOKUP(Z$9,'Feuille1-Catégories'!$C$1:$G$3,3,FALSE)="OUI",OFFSET(Z$3,MOD(QUOTIENT(ROW()-ROW($A$20),'Feuille1-Catégories'!$B$6/Z$6),Z$5),0),"")),"")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84" spans="1:26" ht="17" x14ac:dyDescent="0.2">
      <c r="A784" s="21" t="str">
        <f>IF(ROW()-ROW($A$19)&gt;'Feuille1-Catégories'!$B$6,"",ROW()-ROW($A$19))</f>
        <v/>
      </c>
      <c r="B784" s="33" t="str">
        <f t="shared" si="34"/>
        <v/>
      </c>
      <c r="C784" s="10" t="str">
        <f t="shared" si="35"/>
        <v/>
      </c>
      <c r="D784" s="10" t="str">
        <f>IF('Feuille3-Coût de production'!D784&lt;&gt;"",'Feuille3-Coût de production'!D784,"")</f>
        <v/>
      </c>
      <c r="E784" s="10" t="str">
        <f t="shared" si="36"/>
        <v/>
      </c>
      <c r="F784" s="7" t="str">
        <f ca="1">IF(AND($A784&lt;&gt;"",F$9&lt;&gt;""),IF(HLOOKUP(F$9,'Feuille1-Catégories'!$C$1:$G$2,2,FALSE)="OUI",F$3,IF(HLOOKUP(F$9,'Feuille1-Catégories'!$C$1:$G$3,3,FALSE)="OUI",OFFSET(F$3,MOD(QUOTIENT(ROW()-ROW($A$20),'Feuille1-Catégories'!$B$6/F$6),F$5),0),IF(MOD($A784-1-F$10,'Feuille1-Catégories'!$F$5+1)=0,F$3,""))),"")</f>
        <v/>
      </c>
      <c r="G784" s="7" t="str">
        <f ca="1">IF(AND($A784&lt;&gt;"",G$9&lt;&gt;""),IF(HLOOKUP(G$9,'Feuille1-Catégories'!$C$1:$G$2,2,FALSE)="OUI",G$3,IF(HLOOKUP(G$9,'Feuille1-Catégories'!$C$1:$G$3,3,FALSE)="OUI",OFFSET(G$3,MOD(QUOTIENT(ROW()-ROW($A$20),'Feuille1-Catégories'!$B$6/G$6),G$5),0),IF(MOD($A784-1-G$10,'Feuille1-Catégories'!$F$5+1)=0,G$3,""))),"")</f>
        <v/>
      </c>
      <c r="H784" s="7" t="str">
        <f ca="1">IF(AND($A784&lt;&gt;"",H$9&lt;&gt;""),IF(HLOOKUP(H$9,'Feuille1-Catégories'!$C$1:$G$2,2,FALSE)="OUI",H$3,IF(HLOOKUP(H$9,'Feuille1-Catégories'!$C$1:$G$3,3,FALSE)="OUI",OFFSET(H$3,MOD(QUOTIENT(ROW()-ROW($A$20),'Feuille1-Catégories'!$B$6/H$6),H$5),0),IF(MOD($A784-1-H$10,'Feuille1-Catégories'!$F$5+1)=0,H$3,""))),"")</f>
        <v/>
      </c>
      <c r="I784" s="7" t="str">
        <f ca="1">IF(AND($A784&lt;&gt;"",I$9&lt;&gt;""),IF(HLOOKUP(I$9,'Feuille1-Catégories'!$C$1:$G$2,2,FALSE)="OUI",I$3,IF(HLOOKUP(I$9,'Feuille1-Catégories'!$C$1:$G$3,3,FALSE)="OUI",OFFSET(I$3,MOD(QUOTIENT(ROW()-ROW($A$20),'Feuille1-Catégories'!$B$6/I$6),I$5),0),IF(MOD($A784-1-I$10,'Feuille1-Catégories'!$F$5+1)=0,I$3,""))),"")</f>
        <v/>
      </c>
      <c r="J784" s="7" t="str">
        <f ca="1">IF(AND($A784&lt;&gt;"",J$9&lt;&gt;""),IF(HLOOKUP(J$9,'Feuille1-Catégories'!$C$1:$G$2,2,FALSE)="OUI",J$3,IF(HLOOKUP(J$9,'Feuille1-Catégories'!$C$1:$G$3,3,FALSE)="OUI",OFFSET(J$3,MOD(QUOTIENT(ROW()-ROW($A$20),'Feuille1-Catégories'!$B$6/J$6),J$5),0),IF(MOD($A784-1-J$10,'Feuille1-Catégories'!$F$5+1)=0,J$3,""))),"")</f>
        <v/>
      </c>
      <c r="K784" s="7" t="str">
        <f ca="1">IF(AND($A784&lt;&gt;"",K$9&lt;&gt;""),IF(HLOOKUP(K$9,'Feuille1-Catégories'!$C$1:$G$2,2,FALSE)="OUI",K$3,IF(HLOOKUP(K$9,'Feuille1-Catégories'!$C$1:$G$3,3,FALSE)="OUI",OFFSET(K$3,MOD(QUOTIENT(ROW()-ROW($A$20),'Feuille1-Catégories'!$B$6/K$6),K$5),0),IF(MOD($A784-1-K$10,'Feuille1-Catégories'!$F$5+1)=0,K$3,""))),"")</f>
        <v/>
      </c>
      <c r="L784" s="7" t="str">
        <f ca="1">IF(AND($A784&lt;&gt;"",L$9&lt;&gt;""),IF(HLOOKUP(L$9,'Feuille1-Catégories'!$C$1:$G$2,2,FALSE)="OUI",L$3,IF(HLOOKUP(L$9,'Feuille1-Catégories'!$C$1:$G$3,3,FALSE)="OUI",OFFSET(L$3,MOD(QUOTIENT(ROW()-ROW($A$20),'Feuille1-Catégories'!$B$6/L$6),L$5),0),IF(MOD($A784-1-L$10,'Feuille1-Catégories'!$F$5+1)=0,L$3,""))),"")</f>
        <v/>
      </c>
      <c r="M784" s="7" t="str">
        <f ca="1">IF(AND($A784&lt;&gt;"",M$9&lt;&gt;""),IF(HLOOKUP(M$9,'Feuille1-Catégories'!$C$1:$G$2,2,FALSE)="OUI",M$3,IF(HLOOKUP(M$9,'Feuille1-Catégories'!$C$1:$G$3,3,FALSE)="OUI",OFFSET(M$3,MOD(QUOTIENT(ROW()-ROW($A$20),'Feuille1-Catégories'!$B$6/M$6),M$5),0),IF(MOD($A784-1-M$10,'Feuille1-Catégories'!$F$5+1)=0,M$3,""))),"")</f>
        <v/>
      </c>
      <c r="N784" s="7" t="str">
        <f ca="1">IF(AND($A784&lt;&gt;"",N$9&lt;&gt;""),IF(HLOOKUP(N$9,'Feuille1-Catégories'!$C$1:$G$2,2,FALSE)="OUI",N$3,IF(HLOOKUP(N$9,'Feuille1-Catégories'!$C$1:$G$3,3,FALSE)="OUI",OFFSET(N$3,MOD(QUOTIENT(ROW()-ROW($A$20),'Feuille1-Catégories'!$B$6/N$6),N$5),0),IF(MOD($A784-1-N$10,'Feuille1-Catégories'!$F$5+1)=0,N$3,""))),"")</f>
        <v/>
      </c>
      <c r="O784" s="7" t="str">
        <f ca="1">IF(AND($A784&lt;&gt;"",O$9&lt;&gt;""),IF(HLOOKUP(O$9,'Feuille1-Catégories'!$C$1:$G$2,2,FALSE)="OUI",O$3,IF(HLOOKUP(O$9,'Feuille1-Catégories'!$C$1:$G$3,3,FALSE)="OUI",OFFSET(O$3,MOD(QUOTIENT(ROW()-ROW($A$20),'Feuille1-Catégories'!$B$6/O$6),O$5),0),IF(MOD($A784-1-O$10,'Feuille1-Catégories'!$F$5+1)=0,O$3,""))),"")</f>
        <v/>
      </c>
      <c r="P784" s="7" t="str">
        <f ca="1">IF(AND($A784&lt;&gt;"",P$9&lt;&gt;""),IF(HLOOKUP(P$9,'Feuille1-Catégories'!$C$1:$G$2,2,FALSE)="OUI",P$3,IF(HLOOKUP(P$9,'Feuille1-Catégories'!$C$1:$G$3,3,FALSE)="OUI",OFFSET(P$3,MOD(QUOTIENT(ROW()-ROW($A$20),'Feuille1-Catégories'!$B$6/P$6),P$5),0),IF(MOD($A784-1-P$10,'Feuille1-Catégories'!$F$5+1)=0,P$3,""))),"")</f>
        <v/>
      </c>
      <c r="Q784" s="7" t="str">
        <f ca="1">IF(AND($A784&lt;&gt;"",Q$9&lt;&gt;""),IF(HLOOKUP(Q$9,'Feuille1-Catégories'!$C$1:$G$2,2,FALSE)="OUI",Q$3,IF(HLOOKUP(Q$9,'Feuille1-Catégories'!$C$1:$G$3,3,FALSE)="OUI",OFFSET(Q$3,MOD(QUOTIENT(ROW()-ROW($A$20),'Feuille1-Catégories'!$B$6/Q$6),Q$5),0),IF(MOD($A784-1-Q$10,'Feuille1-Catégories'!$F$5+1)=0,Q$3,""))),"")</f>
        <v/>
      </c>
      <c r="R784" s="7" t="str">
        <f ca="1">IF(AND($A784&lt;&gt;"",R$9&lt;&gt;""),IF(HLOOKUP(R$9,'Feuille1-Catégories'!$C$1:$G$2,2,FALSE)="OUI",R$3,IF(HLOOKUP(R$9,'Feuille1-Catégories'!$C$1:$G$3,3,FALSE)="OUI",OFFSET(R$3,MOD(QUOTIENT(ROW()-ROW($A$20),'Feuille1-Catégories'!$B$6/R$6),R$5),0),IF(MOD($A784-1-R$10,'Feuille1-Catégories'!$F$5+1)=0,R$3,""))),"")</f>
        <v/>
      </c>
      <c r="S784" s="7" t="str">
        <f ca="1">IF(AND($A784&lt;&gt;"",S$9&lt;&gt;""),IF(HLOOKUP(S$9,'Feuille1-Catégories'!$C$1:$G$2,2,FALSE)="OUI",S$3,IF(HLOOKUP(S$9,'Feuille1-Catégories'!$C$1:$G$3,3,FALSE)="OUI",OFFSET(S$3,MOD(QUOTIENT(ROW()-ROW($A$20),'Feuille1-Catégories'!$B$6/S$6),S$5),0),IF(MOD($A784-1-S$10,'Feuille1-Catégories'!$F$5+1)=0,S$3,""))),"")</f>
        <v/>
      </c>
      <c r="T784" s="7" t="str">
        <f ca="1">IF(AND($A784&lt;&gt;"",T$9&lt;&gt;""),IF(HLOOKUP(T$9,'Feuille1-Catégories'!$C$1:$G$2,2,FALSE)="OUI",T$3,IF(HLOOKUP(T$9,'Feuille1-Catégories'!$C$1:$G$3,3,FALSE)="OUI",OFFSET(T$3,MOD(QUOTIENT(ROW()-ROW($A$20),'Feuille1-Catégories'!$B$6/T$6),T$5),0),IF(MOD($A784-1-T$10,'Feuille1-Catégories'!$F$5+1)=0,T$3,""))),"")</f>
        <v/>
      </c>
      <c r="U784" s="7" t="str">
        <f ca="1">IF(AND($A784&lt;&gt;"",U$9&lt;&gt;""),IF(HLOOKUP(U$9,'Feuille1-Catégories'!$C$1:$G$2,2,FALSE)="OUI",U$3,IF(HLOOKUP(U$9,'Feuille1-Catégories'!$C$1:$G$3,3,FALSE)="OUI",OFFSET(U$3,MOD(QUOTIENT(ROW()-ROW($A$20),'Feuille1-Catégories'!$B$6/U$6),U$5),0),IF(MOD($A784-1-U$10,'Feuille1-Catégories'!$F$5+1)=0,U$3,""))),"")</f>
        <v/>
      </c>
      <c r="V784" s="7" t="str">
        <f ca="1">IF(AND($A784&lt;&gt;"",V$9&lt;&gt;""),IF(HLOOKUP(V$9,'Feuille1-Catégories'!$C$1:$G$2,2,FALSE)="OUI",V$3,IF(HLOOKUP(V$9,'Feuille1-Catégories'!$C$1:$G$3,3,FALSE)="OUI",OFFSET(V$3,MOD(QUOTIENT(ROW()-ROW($A$20),'Feuille1-Catégories'!$B$6/V$6),V$5),0),IF(MOD($A784-1-V$10,'Feuille1-Catégories'!$F$5+1)=0,V$3,""))),"")</f>
        <v/>
      </c>
      <c r="W784" s="7" t="str">
        <f ca="1">IF(AND($A784&lt;&gt;"",W$9&lt;&gt;""),IF(HLOOKUP(W$9,'Feuille1-Catégories'!$C$1:$G$2,2,FALSE)="OUI",W$3,IF(HLOOKUP(W$9,'Feuille1-Catégories'!$C$1:$G$3,3,FALSE)="OUI",OFFSET(W$3,MOD(QUOTIENT(ROW()-ROW($A$20),'Feuille1-Catégories'!$B$6/W$6),W$5),0),IF(MOD($A784-1-W$10,'Feuille1-Catégories'!$F$5+1)=0,W$3,""))),"")</f>
        <v/>
      </c>
      <c r="X784" s="7" t="str">
        <f ca="1">IF(AND($A784&lt;&gt;"",X$9&lt;&gt;""),IF(HLOOKUP(X$9,'Feuille1-Catégories'!$C$1:$G$2,2,FALSE)="OUI",X$3,IF(HLOOKUP(X$9,'Feuille1-Catégories'!$C$1:$G$3,3,FALSE)="OUI",OFFSET(X$3,MOD(QUOTIENT(ROW()-ROW($A$20),'Feuille1-Catégories'!$B$6/X$6),X$5),0),IF(MOD($A784-1-X$10,'Feuille1-Catégories'!$F$5+1)=0,X$3,""))),"")</f>
        <v/>
      </c>
      <c r="Y784" s="7" t="str">
        <f ca="1">IF(AND($A784&lt;&gt;"",Y$9&lt;&gt;""),IF(HLOOKUP(Y$9,'Feuille1-Catégories'!$C$1:$G$2,2,FALSE)="OUI",Y$3,IF(HLOOKUP(Y$9,'Feuille1-Catégories'!$C$1:$G$3,3,FALSE)="OUI",OFFSET(Y$3,MOD(QUOTIENT(ROW()-ROW($A$20),'Feuille1-Catégories'!$B$6/Y$6),Y$5),0),IF(MOD($A784-1-Y$10,'Feuille1-Catégories'!$F$5+1)=0,Y$3,""))),"")</f>
        <v/>
      </c>
      <c r="Z784" s="7" t="str">
        <f ca="1">IF(AND($A784&lt;&gt;"",Z$9&lt;&gt;""),IF(HLOOKUP(Z$9,'Feuille1-Catégories'!$C$1:$G$2,2,FALSE)="OUI",Z$3,IF(HLOOKUP(Z$9,'Feuille1-Catégories'!$C$1:$G$3,3,FALSE)="OUI",OFFSET(Z$3,MOD(QUOTIENT(ROW()-ROW($A$20),'Feuille1-Catégories'!$B$6/Z$6),Z$5),0),"")),"")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85" spans="1:26" ht="17" x14ac:dyDescent="0.2">
      <c r="A785" s="21" t="str">
        <f>IF(ROW()-ROW($A$19)&gt;'Feuille1-Catégories'!$B$6,"",ROW()-ROW($A$19))</f>
        <v/>
      </c>
      <c r="B785" s="33" t="str">
        <f t="shared" si="34"/>
        <v/>
      </c>
      <c r="C785" s="10" t="str">
        <f t="shared" si="35"/>
        <v/>
      </c>
      <c r="D785" s="10" t="str">
        <f>IF('Feuille3-Coût de production'!D785&lt;&gt;"",'Feuille3-Coût de production'!D785,"")</f>
        <v/>
      </c>
      <c r="E785" s="10" t="str">
        <f t="shared" si="36"/>
        <v/>
      </c>
      <c r="F785" s="7" t="str">
        <f ca="1">IF(AND($A785&lt;&gt;"",F$9&lt;&gt;""),IF(HLOOKUP(F$9,'Feuille1-Catégories'!$C$1:$G$2,2,FALSE)="OUI",F$3,IF(HLOOKUP(F$9,'Feuille1-Catégories'!$C$1:$G$3,3,FALSE)="OUI",OFFSET(F$3,MOD(QUOTIENT(ROW()-ROW($A$20),'Feuille1-Catégories'!$B$6/F$6),F$5),0),IF(MOD($A785-1-F$10,'Feuille1-Catégories'!$F$5+1)=0,F$3,""))),"")</f>
        <v/>
      </c>
      <c r="G785" s="7" t="str">
        <f ca="1">IF(AND($A785&lt;&gt;"",G$9&lt;&gt;""),IF(HLOOKUP(G$9,'Feuille1-Catégories'!$C$1:$G$2,2,FALSE)="OUI",G$3,IF(HLOOKUP(G$9,'Feuille1-Catégories'!$C$1:$G$3,3,FALSE)="OUI",OFFSET(G$3,MOD(QUOTIENT(ROW()-ROW($A$20),'Feuille1-Catégories'!$B$6/G$6),G$5),0),IF(MOD($A785-1-G$10,'Feuille1-Catégories'!$F$5+1)=0,G$3,""))),"")</f>
        <v/>
      </c>
      <c r="H785" s="7" t="str">
        <f ca="1">IF(AND($A785&lt;&gt;"",H$9&lt;&gt;""),IF(HLOOKUP(H$9,'Feuille1-Catégories'!$C$1:$G$2,2,FALSE)="OUI",H$3,IF(HLOOKUP(H$9,'Feuille1-Catégories'!$C$1:$G$3,3,FALSE)="OUI",OFFSET(H$3,MOD(QUOTIENT(ROW()-ROW($A$20),'Feuille1-Catégories'!$B$6/H$6),H$5),0),IF(MOD($A785-1-H$10,'Feuille1-Catégories'!$F$5+1)=0,H$3,""))),"")</f>
        <v/>
      </c>
      <c r="I785" s="7" t="str">
        <f ca="1">IF(AND($A785&lt;&gt;"",I$9&lt;&gt;""),IF(HLOOKUP(I$9,'Feuille1-Catégories'!$C$1:$G$2,2,FALSE)="OUI",I$3,IF(HLOOKUP(I$9,'Feuille1-Catégories'!$C$1:$G$3,3,FALSE)="OUI",OFFSET(I$3,MOD(QUOTIENT(ROW()-ROW($A$20),'Feuille1-Catégories'!$B$6/I$6),I$5),0),IF(MOD($A785-1-I$10,'Feuille1-Catégories'!$F$5+1)=0,I$3,""))),"")</f>
        <v/>
      </c>
      <c r="J785" s="7" t="str">
        <f ca="1">IF(AND($A785&lt;&gt;"",J$9&lt;&gt;""),IF(HLOOKUP(J$9,'Feuille1-Catégories'!$C$1:$G$2,2,FALSE)="OUI",J$3,IF(HLOOKUP(J$9,'Feuille1-Catégories'!$C$1:$G$3,3,FALSE)="OUI",OFFSET(J$3,MOD(QUOTIENT(ROW()-ROW($A$20),'Feuille1-Catégories'!$B$6/J$6),J$5),0),IF(MOD($A785-1-J$10,'Feuille1-Catégories'!$F$5+1)=0,J$3,""))),"")</f>
        <v/>
      </c>
      <c r="K785" s="7" t="str">
        <f ca="1">IF(AND($A785&lt;&gt;"",K$9&lt;&gt;""),IF(HLOOKUP(K$9,'Feuille1-Catégories'!$C$1:$G$2,2,FALSE)="OUI",K$3,IF(HLOOKUP(K$9,'Feuille1-Catégories'!$C$1:$G$3,3,FALSE)="OUI",OFFSET(K$3,MOD(QUOTIENT(ROW()-ROW($A$20),'Feuille1-Catégories'!$B$6/K$6),K$5),0),IF(MOD($A785-1-K$10,'Feuille1-Catégories'!$F$5+1)=0,K$3,""))),"")</f>
        <v/>
      </c>
      <c r="L785" s="7" t="str">
        <f ca="1">IF(AND($A785&lt;&gt;"",L$9&lt;&gt;""),IF(HLOOKUP(L$9,'Feuille1-Catégories'!$C$1:$G$2,2,FALSE)="OUI",L$3,IF(HLOOKUP(L$9,'Feuille1-Catégories'!$C$1:$G$3,3,FALSE)="OUI",OFFSET(L$3,MOD(QUOTIENT(ROW()-ROW($A$20),'Feuille1-Catégories'!$B$6/L$6),L$5),0),IF(MOD($A785-1-L$10,'Feuille1-Catégories'!$F$5+1)=0,L$3,""))),"")</f>
        <v/>
      </c>
      <c r="M785" s="7" t="str">
        <f ca="1">IF(AND($A785&lt;&gt;"",M$9&lt;&gt;""),IF(HLOOKUP(M$9,'Feuille1-Catégories'!$C$1:$G$2,2,FALSE)="OUI",M$3,IF(HLOOKUP(M$9,'Feuille1-Catégories'!$C$1:$G$3,3,FALSE)="OUI",OFFSET(M$3,MOD(QUOTIENT(ROW()-ROW($A$20),'Feuille1-Catégories'!$B$6/M$6),M$5),0),IF(MOD($A785-1-M$10,'Feuille1-Catégories'!$F$5+1)=0,M$3,""))),"")</f>
        <v/>
      </c>
      <c r="N785" s="7" t="str">
        <f ca="1">IF(AND($A785&lt;&gt;"",N$9&lt;&gt;""),IF(HLOOKUP(N$9,'Feuille1-Catégories'!$C$1:$G$2,2,FALSE)="OUI",N$3,IF(HLOOKUP(N$9,'Feuille1-Catégories'!$C$1:$G$3,3,FALSE)="OUI",OFFSET(N$3,MOD(QUOTIENT(ROW()-ROW($A$20),'Feuille1-Catégories'!$B$6/N$6),N$5),0),IF(MOD($A785-1-N$10,'Feuille1-Catégories'!$F$5+1)=0,N$3,""))),"")</f>
        <v/>
      </c>
      <c r="O785" s="7" t="str">
        <f ca="1">IF(AND($A785&lt;&gt;"",O$9&lt;&gt;""),IF(HLOOKUP(O$9,'Feuille1-Catégories'!$C$1:$G$2,2,FALSE)="OUI",O$3,IF(HLOOKUP(O$9,'Feuille1-Catégories'!$C$1:$G$3,3,FALSE)="OUI",OFFSET(O$3,MOD(QUOTIENT(ROW()-ROW($A$20),'Feuille1-Catégories'!$B$6/O$6),O$5),0),IF(MOD($A785-1-O$10,'Feuille1-Catégories'!$F$5+1)=0,O$3,""))),"")</f>
        <v/>
      </c>
      <c r="P785" s="7" t="str">
        <f ca="1">IF(AND($A785&lt;&gt;"",P$9&lt;&gt;""),IF(HLOOKUP(P$9,'Feuille1-Catégories'!$C$1:$G$2,2,FALSE)="OUI",P$3,IF(HLOOKUP(P$9,'Feuille1-Catégories'!$C$1:$G$3,3,FALSE)="OUI",OFFSET(P$3,MOD(QUOTIENT(ROW()-ROW($A$20),'Feuille1-Catégories'!$B$6/P$6),P$5),0),IF(MOD($A785-1-P$10,'Feuille1-Catégories'!$F$5+1)=0,P$3,""))),"")</f>
        <v/>
      </c>
      <c r="Q785" s="7" t="str">
        <f ca="1">IF(AND($A785&lt;&gt;"",Q$9&lt;&gt;""),IF(HLOOKUP(Q$9,'Feuille1-Catégories'!$C$1:$G$2,2,FALSE)="OUI",Q$3,IF(HLOOKUP(Q$9,'Feuille1-Catégories'!$C$1:$G$3,3,FALSE)="OUI",OFFSET(Q$3,MOD(QUOTIENT(ROW()-ROW($A$20),'Feuille1-Catégories'!$B$6/Q$6),Q$5),0),IF(MOD($A785-1-Q$10,'Feuille1-Catégories'!$F$5+1)=0,Q$3,""))),"")</f>
        <v/>
      </c>
      <c r="R785" s="7" t="str">
        <f ca="1">IF(AND($A785&lt;&gt;"",R$9&lt;&gt;""),IF(HLOOKUP(R$9,'Feuille1-Catégories'!$C$1:$G$2,2,FALSE)="OUI",R$3,IF(HLOOKUP(R$9,'Feuille1-Catégories'!$C$1:$G$3,3,FALSE)="OUI",OFFSET(R$3,MOD(QUOTIENT(ROW()-ROW($A$20),'Feuille1-Catégories'!$B$6/R$6),R$5),0),IF(MOD($A785-1-R$10,'Feuille1-Catégories'!$F$5+1)=0,R$3,""))),"")</f>
        <v/>
      </c>
      <c r="S785" s="7" t="str">
        <f ca="1">IF(AND($A785&lt;&gt;"",S$9&lt;&gt;""),IF(HLOOKUP(S$9,'Feuille1-Catégories'!$C$1:$G$2,2,FALSE)="OUI",S$3,IF(HLOOKUP(S$9,'Feuille1-Catégories'!$C$1:$G$3,3,FALSE)="OUI",OFFSET(S$3,MOD(QUOTIENT(ROW()-ROW($A$20),'Feuille1-Catégories'!$B$6/S$6),S$5),0),IF(MOD($A785-1-S$10,'Feuille1-Catégories'!$F$5+1)=0,S$3,""))),"")</f>
        <v/>
      </c>
      <c r="T785" s="7" t="str">
        <f ca="1">IF(AND($A785&lt;&gt;"",T$9&lt;&gt;""),IF(HLOOKUP(T$9,'Feuille1-Catégories'!$C$1:$G$2,2,FALSE)="OUI",T$3,IF(HLOOKUP(T$9,'Feuille1-Catégories'!$C$1:$G$3,3,FALSE)="OUI",OFFSET(T$3,MOD(QUOTIENT(ROW()-ROW($A$20),'Feuille1-Catégories'!$B$6/T$6),T$5),0),IF(MOD($A785-1-T$10,'Feuille1-Catégories'!$F$5+1)=0,T$3,""))),"")</f>
        <v/>
      </c>
      <c r="U785" s="7" t="str">
        <f ca="1">IF(AND($A785&lt;&gt;"",U$9&lt;&gt;""),IF(HLOOKUP(U$9,'Feuille1-Catégories'!$C$1:$G$2,2,FALSE)="OUI",U$3,IF(HLOOKUP(U$9,'Feuille1-Catégories'!$C$1:$G$3,3,FALSE)="OUI",OFFSET(U$3,MOD(QUOTIENT(ROW()-ROW($A$20),'Feuille1-Catégories'!$B$6/U$6),U$5),0),IF(MOD($A785-1-U$10,'Feuille1-Catégories'!$F$5+1)=0,U$3,""))),"")</f>
        <v/>
      </c>
      <c r="V785" s="7" t="str">
        <f ca="1">IF(AND($A785&lt;&gt;"",V$9&lt;&gt;""),IF(HLOOKUP(V$9,'Feuille1-Catégories'!$C$1:$G$2,2,FALSE)="OUI",V$3,IF(HLOOKUP(V$9,'Feuille1-Catégories'!$C$1:$G$3,3,FALSE)="OUI",OFFSET(V$3,MOD(QUOTIENT(ROW()-ROW($A$20),'Feuille1-Catégories'!$B$6/V$6),V$5),0),IF(MOD($A785-1-V$10,'Feuille1-Catégories'!$F$5+1)=0,V$3,""))),"")</f>
        <v/>
      </c>
      <c r="W785" s="7" t="str">
        <f ca="1">IF(AND($A785&lt;&gt;"",W$9&lt;&gt;""),IF(HLOOKUP(W$9,'Feuille1-Catégories'!$C$1:$G$2,2,FALSE)="OUI",W$3,IF(HLOOKUP(W$9,'Feuille1-Catégories'!$C$1:$G$3,3,FALSE)="OUI",OFFSET(W$3,MOD(QUOTIENT(ROW()-ROW($A$20),'Feuille1-Catégories'!$B$6/W$6),W$5),0),IF(MOD($A785-1-W$10,'Feuille1-Catégories'!$F$5+1)=0,W$3,""))),"")</f>
        <v/>
      </c>
      <c r="X785" s="7" t="str">
        <f ca="1">IF(AND($A785&lt;&gt;"",X$9&lt;&gt;""),IF(HLOOKUP(X$9,'Feuille1-Catégories'!$C$1:$G$2,2,FALSE)="OUI",X$3,IF(HLOOKUP(X$9,'Feuille1-Catégories'!$C$1:$G$3,3,FALSE)="OUI",OFFSET(X$3,MOD(QUOTIENT(ROW()-ROW($A$20),'Feuille1-Catégories'!$B$6/X$6),X$5),0),IF(MOD($A785-1-X$10,'Feuille1-Catégories'!$F$5+1)=0,X$3,""))),"")</f>
        <v/>
      </c>
      <c r="Y785" s="7" t="str">
        <f ca="1">IF(AND($A785&lt;&gt;"",Y$9&lt;&gt;""),IF(HLOOKUP(Y$9,'Feuille1-Catégories'!$C$1:$G$2,2,FALSE)="OUI",Y$3,IF(HLOOKUP(Y$9,'Feuille1-Catégories'!$C$1:$G$3,3,FALSE)="OUI",OFFSET(Y$3,MOD(QUOTIENT(ROW()-ROW($A$20),'Feuille1-Catégories'!$B$6/Y$6),Y$5),0),IF(MOD($A785-1-Y$10,'Feuille1-Catégories'!$F$5+1)=0,Y$3,""))),"")</f>
        <v/>
      </c>
      <c r="Z785" s="7" t="str">
        <f ca="1">IF(AND($A785&lt;&gt;"",Z$9&lt;&gt;""),IF(HLOOKUP(Z$9,'Feuille1-Catégories'!$C$1:$G$2,2,FALSE)="OUI",Z$3,IF(HLOOKUP(Z$9,'Feuille1-Catégories'!$C$1:$G$3,3,FALSE)="OUI",OFFSET(Z$3,MOD(QUOTIENT(ROW()-ROW($A$20),'Feuille1-Catégories'!$B$6/Z$6),Z$5),0),"")),"")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86" spans="1:26" ht="17" x14ac:dyDescent="0.2">
      <c r="A786" s="21" t="str">
        <f>IF(ROW()-ROW($A$19)&gt;'Feuille1-Catégories'!$B$6,"",ROW()-ROW($A$19))</f>
        <v/>
      </c>
      <c r="B786" s="33" t="str">
        <f t="shared" si="34"/>
        <v/>
      </c>
      <c r="C786" s="10" t="str">
        <f t="shared" si="35"/>
        <v/>
      </c>
      <c r="D786" s="10" t="str">
        <f>IF('Feuille3-Coût de production'!D786&lt;&gt;"",'Feuille3-Coût de production'!D786,"")</f>
        <v/>
      </c>
      <c r="E786" s="10" t="str">
        <f t="shared" si="36"/>
        <v/>
      </c>
      <c r="F786" s="7" t="str">
        <f ca="1">IF(AND($A786&lt;&gt;"",F$9&lt;&gt;""),IF(HLOOKUP(F$9,'Feuille1-Catégories'!$C$1:$G$2,2,FALSE)="OUI",F$3,IF(HLOOKUP(F$9,'Feuille1-Catégories'!$C$1:$G$3,3,FALSE)="OUI",OFFSET(F$3,MOD(QUOTIENT(ROW()-ROW($A$20),'Feuille1-Catégories'!$B$6/F$6),F$5),0),IF(MOD($A786-1-F$10,'Feuille1-Catégories'!$F$5+1)=0,F$3,""))),"")</f>
        <v/>
      </c>
      <c r="G786" s="7" t="str">
        <f ca="1">IF(AND($A786&lt;&gt;"",G$9&lt;&gt;""),IF(HLOOKUP(G$9,'Feuille1-Catégories'!$C$1:$G$2,2,FALSE)="OUI",G$3,IF(HLOOKUP(G$9,'Feuille1-Catégories'!$C$1:$G$3,3,FALSE)="OUI",OFFSET(G$3,MOD(QUOTIENT(ROW()-ROW($A$20),'Feuille1-Catégories'!$B$6/G$6),G$5),0),IF(MOD($A786-1-G$10,'Feuille1-Catégories'!$F$5+1)=0,G$3,""))),"")</f>
        <v/>
      </c>
      <c r="H786" s="7" t="str">
        <f ca="1">IF(AND($A786&lt;&gt;"",H$9&lt;&gt;""),IF(HLOOKUP(H$9,'Feuille1-Catégories'!$C$1:$G$2,2,FALSE)="OUI",H$3,IF(HLOOKUP(H$9,'Feuille1-Catégories'!$C$1:$G$3,3,FALSE)="OUI",OFFSET(H$3,MOD(QUOTIENT(ROW()-ROW($A$20),'Feuille1-Catégories'!$B$6/H$6),H$5),0),IF(MOD($A786-1-H$10,'Feuille1-Catégories'!$F$5+1)=0,H$3,""))),"")</f>
        <v/>
      </c>
      <c r="I786" s="7" t="str">
        <f ca="1">IF(AND($A786&lt;&gt;"",I$9&lt;&gt;""),IF(HLOOKUP(I$9,'Feuille1-Catégories'!$C$1:$G$2,2,FALSE)="OUI",I$3,IF(HLOOKUP(I$9,'Feuille1-Catégories'!$C$1:$G$3,3,FALSE)="OUI",OFFSET(I$3,MOD(QUOTIENT(ROW()-ROW($A$20),'Feuille1-Catégories'!$B$6/I$6),I$5),0),IF(MOD($A786-1-I$10,'Feuille1-Catégories'!$F$5+1)=0,I$3,""))),"")</f>
        <v/>
      </c>
      <c r="J786" s="7" t="str">
        <f ca="1">IF(AND($A786&lt;&gt;"",J$9&lt;&gt;""),IF(HLOOKUP(J$9,'Feuille1-Catégories'!$C$1:$G$2,2,FALSE)="OUI",J$3,IF(HLOOKUP(J$9,'Feuille1-Catégories'!$C$1:$G$3,3,FALSE)="OUI",OFFSET(J$3,MOD(QUOTIENT(ROW()-ROW($A$20),'Feuille1-Catégories'!$B$6/J$6),J$5),0),IF(MOD($A786-1-J$10,'Feuille1-Catégories'!$F$5+1)=0,J$3,""))),"")</f>
        <v/>
      </c>
      <c r="K786" s="7" t="str">
        <f ca="1">IF(AND($A786&lt;&gt;"",K$9&lt;&gt;""),IF(HLOOKUP(K$9,'Feuille1-Catégories'!$C$1:$G$2,2,FALSE)="OUI",K$3,IF(HLOOKUP(K$9,'Feuille1-Catégories'!$C$1:$G$3,3,FALSE)="OUI",OFFSET(K$3,MOD(QUOTIENT(ROW()-ROW($A$20),'Feuille1-Catégories'!$B$6/K$6),K$5),0),IF(MOD($A786-1-K$10,'Feuille1-Catégories'!$F$5+1)=0,K$3,""))),"")</f>
        <v/>
      </c>
      <c r="L786" s="7" t="str">
        <f ca="1">IF(AND($A786&lt;&gt;"",L$9&lt;&gt;""),IF(HLOOKUP(L$9,'Feuille1-Catégories'!$C$1:$G$2,2,FALSE)="OUI",L$3,IF(HLOOKUP(L$9,'Feuille1-Catégories'!$C$1:$G$3,3,FALSE)="OUI",OFFSET(L$3,MOD(QUOTIENT(ROW()-ROW($A$20),'Feuille1-Catégories'!$B$6/L$6),L$5),0),IF(MOD($A786-1-L$10,'Feuille1-Catégories'!$F$5+1)=0,L$3,""))),"")</f>
        <v/>
      </c>
      <c r="M786" s="7" t="str">
        <f ca="1">IF(AND($A786&lt;&gt;"",M$9&lt;&gt;""),IF(HLOOKUP(M$9,'Feuille1-Catégories'!$C$1:$G$2,2,FALSE)="OUI",M$3,IF(HLOOKUP(M$9,'Feuille1-Catégories'!$C$1:$G$3,3,FALSE)="OUI",OFFSET(M$3,MOD(QUOTIENT(ROW()-ROW($A$20),'Feuille1-Catégories'!$B$6/M$6),M$5),0),IF(MOD($A786-1-M$10,'Feuille1-Catégories'!$F$5+1)=0,M$3,""))),"")</f>
        <v/>
      </c>
      <c r="N786" s="7" t="str">
        <f ca="1">IF(AND($A786&lt;&gt;"",N$9&lt;&gt;""),IF(HLOOKUP(N$9,'Feuille1-Catégories'!$C$1:$G$2,2,FALSE)="OUI",N$3,IF(HLOOKUP(N$9,'Feuille1-Catégories'!$C$1:$G$3,3,FALSE)="OUI",OFFSET(N$3,MOD(QUOTIENT(ROW()-ROW($A$20),'Feuille1-Catégories'!$B$6/N$6),N$5),0),IF(MOD($A786-1-N$10,'Feuille1-Catégories'!$F$5+1)=0,N$3,""))),"")</f>
        <v/>
      </c>
      <c r="O786" s="7" t="str">
        <f ca="1">IF(AND($A786&lt;&gt;"",O$9&lt;&gt;""),IF(HLOOKUP(O$9,'Feuille1-Catégories'!$C$1:$G$2,2,FALSE)="OUI",O$3,IF(HLOOKUP(O$9,'Feuille1-Catégories'!$C$1:$G$3,3,FALSE)="OUI",OFFSET(O$3,MOD(QUOTIENT(ROW()-ROW($A$20),'Feuille1-Catégories'!$B$6/O$6),O$5),0),IF(MOD($A786-1-O$10,'Feuille1-Catégories'!$F$5+1)=0,O$3,""))),"")</f>
        <v/>
      </c>
      <c r="P786" s="7" t="str">
        <f ca="1">IF(AND($A786&lt;&gt;"",P$9&lt;&gt;""),IF(HLOOKUP(P$9,'Feuille1-Catégories'!$C$1:$G$2,2,FALSE)="OUI",P$3,IF(HLOOKUP(P$9,'Feuille1-Catégories'!$C$1:$G$3,3,FALSE)="OUI",OFFSET(P$3,MOD(QUOTIENT(ROW()-ROW($A$20),'Feuille1-Catégories'!$B$6/P$6),P$5),0),IF(MOD($A786-1-P$10,'Feuille1-Catégories'!$F$5+1)=0,P$3,""))),"")</f>
        <v/>
      </c>
      <c r="Q786" s="7" t="str">
        <f ca="1">IF(AND($A786&lt;&gt;"",Q$9&lt;&gt;""),IF(HLOOKUP(Q$9,'Feuille1-Catégories'!$C$1:$G$2,2,FALSE)="OUI",Q$3,IF(HLOOKUP(Q$9,'Feuille1-Catégories'!$C$1:$G$3,3,FALSE)="OUI",OFFSET(Q$3,MOD(QUOTIENT(ROW()-ROW($A$20),'Feuille1-Catégories'!$B$6/Q$6),Q$5),0),IF(MOD($A786-1-Q$10,'Feuille1-Catégories'!$F$5+1)=0,Q$3,""))),"")</f>
        <v/>
      </c>
      <c r="R786" s="7" t="str">
        <f ca="1">IF(AND($A786&lt;&gt;"",R$9&lt;&gt;""),IF(HLOOKUP(R$9,'Feuille1-Catégories'!$C$1:$G$2,2,FALSE)="OUI",R$3,IF(HLOOKUP(R$9,'Feuille1-Catégories'!$C$1:$G$3,3,FALSE)="OUI",OFFSET(R$3,MOD(QUOTIENT(ROW()-ROW($A$20),'Feuille1-Catégories'!$B$6/R$6),R$5),0),IF(MOD($A786-1-R$10,'Feuille1-Catégories'!$F$5+1)=0,R$3,""))),"")</f>
        <v/>
      </c>
      <c r="S786" s="7" t="str">
        <f ca="1">IF(AND($A786&lt;&gt;"",S$9&lt;&gt;""),IF(HLOOKUP(S$9,'Feuille1-Catégories'!$C$1:$G$2,2,FALSE)="OUI",S$3,IF(HLOOKUP(S$9,'Feuille1-Catégories'!$C$1:$G$3,3,FALSE)="OUI",OFFSET(S$3,MOD(QUOTIENT(ROW()-ROW($A$20),'Feuille1-Catégories'!$B$6/S$6),S$5),0),IF(MOD($A786-1-S$10,'Feuille1-Catégories'!$F$5+1)=0,S$3,""))),"")</f>
        <v/>
      </c>
      <c r="T786" s="7" t="str">
        <f ca="1">IF(AND($A786&lt;&gt;"",T$9&lt;&gt;""),IF(HLOOKUP(T$9,'Feuille1-Catégories'!$C$1:$G$2,2,FALSE)="OUI",T$3,IF(HLOOKUP(T$9,'Feuille1-Catégories'!$C$1:$G$3,3,FALSE)="OUI",OFFSET(T$3,MOD(QUOTIENT(ROW()-ROW($A$20),'Feuille1-Catégories'!$B$6/T$6),T$5),0),IF(MOD($A786-1-T$10,'Feuille1-Catégories'!$F$5+1)=0,T$3,""))),"")</f>
        <v/>
      </c>
      <c r="U786" s="7" t="str">
        <f ca="1">IF(AND($A786&lt;&gt;"",U$9&lt;&gt;""),IF(HLOOKUP(U$9,'Feuille1-Catégories'!$C$1:$G$2,2,FALSE)="OUI",U$3,IF(HLOOKUP(U$9,'Feuille1-Catégories'!$C$1:$G$3,3,FALSE)="OUI",OFFSET(U$3,MOD(QUOTIENT(ROW()-ROW($A$20),'Feuille1-Catégories'!$B$6/U$6),U$5),0),IF(MOD($A786-1-U$10,'Feuille1-Catégories'!$F$5+1)=0,U$3,""))),"")</f>
        <v/>
      </c>
      <c r="V786" s="7" t="str">
        <f ca="1">IF(AND($A786&lt;&gt;"",V$9&lt;&gt;""),IF(HLOOKUP(V$9,'Feuille1-Catégories'!$C$1:$G$2,2,FALSE)="OUI",V$3,IF(HLOOKUP(V$9,'Feuille1-Catégories'!$C$1:$G$3,3,FALSE)="OUI",OFFSET(V$3,MOD(QUOTIENT(ROW()-ROW($A$20),'Feuille1-Catégories'!$B$6/V$6),V$5),0),IF(MOD($A786-1-V$10,'Feuille1-Catégories'!$F$5+1)=0,V$3,""))),"")</f>
        <v/>
      </c>
      <c r="W786" s="7" t="str">
        <f ca="1">IF(AND($A786&lt;&gt;"",W$9&lt;&gt;""),IF(HLOOKUP(W$9,'Feuille1-Catégories'!$C$1:$G$2,2,FALSE)="OUI",W$3,IF(HLOOKUP(W$9,'Feuille1-Catégories'!$C$1:$G$3,3,FALSE)="OUI",OFFSET(W$3,MOD(QUOTIENT(ROW()-ROW($A$20),'Feuille1-Catégories'!$B$6/W$6),W$5),0),IF(MOD($A786-1-W$10,'Feuille1-Catégories'!$F$5+1)=0,W$3,""))),"")</f>
        <v/>
      </c>
      <c r="X786" s="7" t="str">
        <f ca="1">IF(AND($A786&lt;&gt;"",X$9&lt;&gt;""),IF(HLOOKUP(X$9,'Feuille1-Catégories'!$C$1:$G$2,2,FALSE)="OUI",X$3,IF(HLOOKUP(X$9,'Feuille1-Catégories'!$C$1:$G$3,3,FALSE)="OUI",OFFSET(X$3,MOD(QUOTIENT(ROW()-ROW($A$20),'Feuille1-Catégories'!$B$6/X$6),X$5),0),IF(MOD($A786-1-X$10,'Feuille1-Catégories'!$F$5+1)=0,X$3,""))),"")</f>
        <v/>
      </c>
      <c r="Y786" s="7" t="str">
        <f ca="1">IF(AND($A786&lt;&gt;"",Y$9&lt;&gt;""),IF(HLOOKUP(Y$9,'Feuille1-Catégories'!$C$1:$G$2,2,FALSE)="OUI",Y$3,IF(HLOOKUP(Y$9,'Feuille1-Catégories'!$C$1:$G$3,3,FALSE)="OUI",OFFSET(Y$3,MOD(QUOTIENT(ROW()-ROW($A$20),'Feuille1-Catégories'!$B$6/Y$6),Y$5),0),IF(MOD($A786-1-Y$10,'Feuille1-Catégories'!$F$5+1)=0,Y$3,""))),"")</f>
        <v/>
      </c>
      <c r="Z786" s="7" t="str">
        <f ca="1">IF(AND($A786&lt;&gt;"",Z$9&lt;&gt;""),IF(HLOOKUP(Z$9,'Feuille1-Catégories'!$C$1:$G$2,2,FALSE)="OUI",Z$3,IF(HLOOKUP(Z$9,'Feuille1-Catégories'!$C$1:$G$3,3,FALSE)="OUI",OFFSET(Z$3,MOD(QUOTIENT(ROW()-ROW($A$20),'Feuille1-Catégories'!$B$6/Z$6),Z$5),0),"")),"")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87" spans="1:26" ht="17" x14ac:dyDescent="0.2">
      <c r="A787" s="21" t="str">
        <f>IF(ROW()-ROW($A$19)&gt;'Feuille1-Catégories'!$B$6,"",ROW()-ROW($A$19))</f>
        <v/>
      </c>
      <c r="B787" s="33" t="str">
        <f t="shared" si="34"/>
        <v/>
      </c>
      <c r="C787" s="10" t="str">
        <f t="shared" si="35"/>
        <v/>
      </c>
      <c r="D787" s="10" t="str">
        <f>IF('Feuille3-Coût de production'!D787&lt;&gt;"",'Feuille3-Coût de production'!D787,"")</f>
        <v/>
      </c>
      <c r="E787" s="10" t="str">
        <f t="shared" si="36"/>
        <v/>
      </c>
      <c r="F787" s="7" t="str">
        <f ca="1">IF(AND($A787&lt;&gt;"",F$9&lt;&gt;""),IF(HLOOKUP(F$9,'Feuille1-Catégories'!$C$1:$G$2,2,FALSE)="OUI",F$3,IF(HLOOKUP(F$9,'Feuille1-Catégories'!$C$1:$G$3,3,FALSE)="OUI",OFFSET(F$3,MOD(QUOTIENT(ROW()-ROW($A$20),'Feuille1-Catégories'!$B$6/F$6),F$5),0),IF(MOD($A787-1-F$10,'Feuille1-Catégories'!$F$5+1)=0,F$3,""))),"")</f>
        <v/>
      </c>
      <c r="G787" s="7" t="str">
        <f ca="1">IF(AND($A787&lt;&gt;"",G$9&lt;&gt;""),IF(HLOOKUP(G$9,'Feuille1-Catégories'!$C$1:$G$2,2,FALSE)="OUI",G$3,IF(HLOOKUP(G$9,'Feuille1-Catégories'!$C$1:$G$3,3,FALSE)="OUI",OFFSET(G$3,MOD(QUOTIENT(ROW()-ROW($A$20),'Feuille1-Catégories'!$B$6/G$6),G$5),0),IF(MOD($A787-1-G$10,'Feuille1-Catégories'!$F$5+1)=0,G$3,""))),"")</f>
        <v/>
      </c>
      <c r="H787" s="7" t="str">
        <f ca="1">IF(AND($A787&lt;&gt;"",H$9&lt;&gt;""),IF(HLOOKUP(H$9,'Feuille1-Catégories'!$C$1:$G$2,2,FALSE)="OUI",H$3,IF(HLOOKUP(H$9,'Feuille1-Catégories'!$C$1:$G$3,3,FALSE)="OUI",OFFSET(H$3,MOD(QUOTIENT(ROW()-ROW($A$20),'Feuille1-Catégories'!$B$6/H$6),H$5),0),IF(MOD($A787-1-H$10,'Feuille1-Catégories'!$F$5+1)=0,H$3,""))),"")</f>
        <v/>
      </c>
      <c r="I787" s="7" t="str">
        <f ca="1">IF(AND($A787&lt;&gt;"",I$9&lt;&gt;""),IF(HLOOKUP(I$9,'Feuille1-Catégories'!$C$1:$G$2,2,FALSE)="OUI",I$3,IF(HLOOKUP(I$9,'Feuille1-Catégories'!$C$1:$G$3,3,FALSE)="OUI",OFFSET(I$3,MOD(QUOTIENT(ROW()-ROW($A$20),'Feuille1-Catégories'!$B$6/I$6),I$5),0),IF(MOD($A787-1-I$10,'Feuille1-Catégories'!$F$5+1)=0,I$3,""))),"")</f>
        <v/>
      </c>
      <c r="J787" s="7" t="str">
        <f ca="1">IF(AND($A787&lt;&gt;"",J$9&lt;&gt;""),IF(HLOOKUP(J$9,'Feuille1-Catégories'!$C$1:$G$2,2,FALSE)="OUI",J$3,IF(HLOOKUP(J$9,'Feuille1-Catégories'!$C$1:$G$3,3,FALSE)="OUI",OFFSET(J$3,MOD(QUOTIENT(ROW()-ROW($A$20),'Feuille1-Catégories'!$B$6/J$6),J$5),0),IF(MOD($A787-1-J$10,'Feuille1-Catégories'!$F$5+1)=0,J$3,""))),"")</f>
        <v/>
      </c>
      <c r="K787" s="7" t="str">
        <f ca="1">IF(AND($A787&lt;&gt;"",K$9&lt;&gt;""),IF(HLOOKUP(K$9,'Feuille1-Catégories'!$C$1:$G$2,2,FALSE)="OUI",K$3,IF(HLOOKUP(K$9,'Feuille1-Catégories'!$C$1:$G$3,3,FALSE)="OUI",OFFSET(K$3,MOD(QUOTIENT(ROW()-ROW($A$20),'Feuille1-Catégories'!$B$6/K$6),K$5),0),IF(MOD($A787-1-K$10,'Feuille1-Catégories'!$F$5+1)=0,K$3,""))),"")</f>
        <v/>
      </c>
      <c r="L787" s="7" t="str">
        <f ca="1">IF(AND($A787&lt;&gt;"",L$9&lt;&gt;""),IF(HLOOKUP(L$9,'Feuille1-Catégories'!$C$1:$G$2,2,FALSE)="OUI",L$3,IF(HLOOKUP(L$9,'Feuille1-Catégories'!$C$1:$G$3,3,FALSE)="OUI",OFFSET(L$3,MOD(QUOTIENT(ROW()-ROW($A$20),'Feuille1-Catégories'!$B$6/L$6),L$5),0),IF(MOD($A787-1-L$10,'Feuille1-Catégories'!$F$5+1)=0,L$3,""))),"")</f>
        <v/>
      </c>
      <c r="M787" s="7" t="str">
        <f ca="1">IF(AND($A787&lt;&gt;"",M$9&lt;&gt;""),IF(HLOOKUP(M$9,'Feuille1-Catégories'!$C$1:$G$2,2,FALSE)="OUI",M$3,IF(HLOOKUP(M$9,'Feuille1-Catégories'!$C$1:$G$3,3,FALSE)="OUI",OFFSET(M$3,MOD(QUOTIENT(ROW()-ROW($A$20),'Feuille1-Catégories'!$B$6/M$6),M$5),0),IF(MOD($A787-1-M$10,'Feuille1-Catégories'!$F$5+1)=0,M$3,""))),"")</f>
        <v/>
      </c>
      <c r="N787" s="7" t="str">
        <f ca="1">IF(AND($A787&lt;&gt;"",N$9&lt;&gt;""),IF(HLOOKUP(N$9,'Feuille1-Catégories'!$C$1:$G$2,2,FALSE)="OUI",N$3,IF(HLOOKUP(N$9,'Feuille1-Catégories'!$C$1:$G$3,3,FALSE)="OUI",OFFSET(N$3,MOD(QUOTIENT(ROW()-ROW($A$20),'Feuille1-Catégories'!$B$6/N$6),N$5),0),IF(MOD($A787-1-N$10,'Feuille1-Catégories'!$F$5+1)=0,N$3,""))),"")</f>
        <v/>
      </c>
      <c r="O787" s="7" t="str">
        <f ca="1">IF(AND($A787&lt;&gt;"",O$9&lt;&gt;""),IF(HLOOKUP(O$9,'Feuille1-Catégories'!$C$1:$G$2,2,FALSE)="OUI",O$3,IF(HLOOKUP(O$9,'Feuille1-Catégories'!$C$1:$G$3,3,FALSE)="OUI",OFFSET(O$3,MOD(QUOTIENT(ROW()-ROW($A$20),'Feuille1-Catégories'!$B$6/O$6),O$5),0),IF(MOD($A787-1-O$10,'Feuille1-Catégories'!$F$5+1)=0,O$3,""))),"")</f>
        <v/>
      </c>
      <c r="P787" s="7" t="str">
        <f ca="1">IF(AND($A787&lt;&gt;"",P$9&lt;&gt;""),IF(HLOOKUP(P$9,'Feuille1-Catégories'!$C$1:$G$2,2,FALSE)="OUI",P$3,IF(HLOOKUP(P$9,'Feuille1-Catégories'!$C$1:$G$3,3,FALSE)="OUI",OFFSET(P$3,MOD(QUOTIENT(ROW()-ROW($A$20),'Feuille1-Catégories'!$B$6/P$6),P$5),0),IF(MOD($A787-1-P$10,'Feuille1-Catégories'!$F$5+1)=0,P$3,""))),"")</f>
        <v/>
      </c>
      <c r="Q787" s="7" t="str">
        <f ca="1">IF(AND($A787&lt;&gt;"",Q$9&lt;&gt;""),IF(HLOOKUP(Q$9,'Feuille1-Catégories'!$C$1:$G$2,2,FALSE)="OUI",Q$3,IF(HLOOKUP(Q$9,'Feuille1-Catégories'!$C$1:$G$3,3,FALSE)="OUI",OFFSET(Q$3,MOD(QUOTIENT(ROW()-ROW($A$20),'Feuille1-Catégories'!$B$6/Q$6),Q$5),0),IF(MOD($A787-1-Q$10,'Feuille1-Catégories'!$F$5+1)=0,Q$3,""))),"")</f>
        <v/>
      </c>
      <c r="R787" s="7" t="str">
        <f ca="1">IF(AND($A787&lt;&gt;"",R$9&lt;&gt;""),IF(HLOOKUP(R$9,'Feuille1-Catégories'!$C$1:$G$2,2,FALSE)="OUI",R$3,IF(HLOOKUP(R$9,'Feuille1-Catégories'!$C$1:$G$3,3,FALSE)="OUI",OFFSET(R$3,MOD(QUOTIENT(ROW()-ROW($A$20),'Feuille1-Catégories'!$B$6/R$6),R$5),0),IF(MOD($A787-1-R$10,'Feuille1-Catégories'!$F$5+1)=0,R$3,""))),"")</f>
        <v/>
      </c>
      <c r="S787" s="7" t="str">
        <f ca="1">IF(AND($A787&lt;&gt;"",S$9&lt;&gt;""),IF(HLOOKUP(S$9,'Feuille1-Catégories'!$C$1:$G$2,2,FALSE)="OUI",S$3,IF(HLOOKUP(S$9,'Feuille1-Catégories'!$C$1:$G$3,3,FALSE)="OUI",OFFSET(S$3,MOD(QUOTIENT(ROW()-ROW($A$20),'Feuille1-Catégories'!$B$6/S$6),S$5),0),IF(MOD($A787-1-S$10,'Feuille1-Catégories'!$F$5+1)=0,S$3,""))),"")</f>
        <v/>
      </c>
      <c r="T787" s="7" t="str">
        <f ca="1">IF(AND($A787&lt;&gt;"",T$9&lt;&gt;""),IF(HLOOKUP(T$9,'Feuille1-Catégories'!$C$1:$G$2,2,FALSE)="OUI",T$3,IF(HLOOKUP(T$9,'Feuille1-Catégories'!$C$1:$G$3,3,FALSE)="OUI",OFFSET(T$3,MOD(QUOTIENT(ROW()-ROW($A$20),'Feuille1-Catégories'!$B$6/T$6),T$5),0),IF(MOD($A787-1-T$10,'Feuille1-Catégories'!$F$5+1)=0,T$3,""))),"")</f>
        <v/>
      </c>
      <c r="U787" s="7" t="str">
        <f ca="1">IF(AND($A787&lt;&gt;"",U$9&lt;&gt;""),IF(HLOOKUP(U$9,'Feuille1-Catégories'!$C$1:$G$2,2,FALSE)="OUI",U$3,IF(HLOOKUP(U$9,'Feuille1-Catégories'!$C$1:$G$3,3,FALSE)="OUI",OFFSET(U$3,MOD(QUOTIENT(ROW()-ROW($A$20),'Feuille1-Catégories'!$B$6/U$6),U$5),0),IF(MOD($A787-1-U$10,'Feuille1-Catégories'!$F$5+1)=0,U$3,""))),"")</f>
        <v/>
      </c>
      <c r="V787" s="7" t="str">
        <f ca="1">IF(AND($A787&lt;&gt;"",V$9&lt;&gt;""),IF(HLOOKUP(V$9,'Feuille1-Catégories'!$C$1:$G$2,2,FALSE)="OUI",V$3,IF(HLOOKUP(V$9,'Feuille1-Catégories'!$C$1:$G$3,3,FALSE)="OUI",OFFSET(V$3,MOD(QUOTIENT(ROW()-ROW($A$20),'Feuille1-Catégories'!$B$6/V$6),V$5),0),IF(MOD($A787-1-V$10,'Feuille1-Catégories'!$F$5+1)=0,V$3,""))),"")</f>
        <v/>
      </c>
      <c r="W787" s="7" t="str">
        <f ca="1">IF(AND($A787&lt;&gt;"",W$9&lt;&gt;""),IF(HLOOKUP(W$9,'Feuille1-Catégories'!$C$1:$G$2,2,FALSE)="OUI",W$3,IF(HLOOKUP(W$9,'Feuille1-Catégories'!$C$1:$G$3,3,FALSE)="OUI",OFFSET(W$3,MOD(QUOTIENT(ROW()-ROW($A$20),'Feuille1-Catégories'!$B$6/W$6),W$5),0),IF(MOD($A787-1-W$10,'Feuille1-Catégories'!$F$5+1)=0,W$3,""))),"")</f>
        <v/>
      </c>
      <c r="X787" s="7" t="str">
        <f ca="1">IF(AND($A787&lt;&gt;"",X$9&lt;&gt;""),IF(HLOOKUP(X$9,'Feuille1-Catégories'!$C$1:$G$2,2,FALSE)="OUI",X$3,IF(HLOOKUP(X$9,'Feuille1-Catégories'!$C$1:$G$3,3,FALSE)="OUI",OFFSET(X$3,MOD(QUOTIENT(ROW()-ROW($A$20),'Feuille1-Catégories'!$B$6/X$6),X$5),0),IF(MOD($A787-1-X$10,'Feuille1-Catégories'!$F$5+1)=0,X$3,""))),"")</f>
        <v/>
      </c>
      <c r="Y787" s="7" t="str">
        <f ca="1">IF(AND($A787&lt;&gt;"",Y$9&lt;&gt;""),IF(HLOOKUP(Y$9,'Feuille1-Catégories'!$C$1:$G$2,2,FALSE)="OUI",Y$3,IF(HLOOKUP(Y$9,'Feuille1-Catégories'!$C$1:$G$3,3,FALSE)="OUI",OFFSET(Y$3,MOD(QUOTIENT(ROW()-ROW($A$20),'Feuille1-Catégories'!$B$6/Y$6),Y$5),0),IF(MOD($A787-1-Y$10,'Feuille1-Catégories'!$F$5+1)=0,Y$3,""))),"")</f>
        <v/>
      </c>
      <c r="Z787" s="7" t="str">
        <f ca="1">IF(AND($A787&lt;&gt;"",Z$9&lt;&gt;""),IF(HLOOKUP(Z$9,'Feuille1-Catégories'!$C$1:$G$2,2,FALSE)="OUI",Z$3,IF(HLOOKUP(Z$9,'Feuille1-Catégories'!$C$1:$G$3,3,FALSE)="OUI",OFFSET(Z$3,MOD(QUOTIENT(ROW()-ROW($A$20),'Feuille1-Catégories'!$B$6/Z$6),Z$5),0),"")),"")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88" spans="1:26" ht="17" x14ac:dyDescent="0.2">
      <c r="A788" s="21" t="str">
        <f>IF(ROW()-ROW($A$19)&gt;'Feuille1-Catégories'!$B$6,"",ROW()-ROW($A$19))</f>
        <v/>
      </c>
      <c r="B788" s="33" t="str">
        <f t="shared" si="34"/>
        <v/>
      </c>
      <c r="C788" s="10" t="str">
        <f t="shared" si="35"/>
        <v/>
      </c>
      <c r="D788" s="10" t="str">
        <f>IF('Feuille3-Coût de production'!D788&lt;&gt;"",'Feuille3-Coût de production'!D788,"")</f>
        <v/>
      </c>
      <c r="E788" s="10" t="str">
        <f t="shared" si="36"/>
        <v/>
      </c>
      <c r="F788" s="7" t="str">
        <f ca="1">IF(AND($A788&lt;&gt;"",F$9&lt;&gt;""),IF(HLOOKUP(F$9,'Feuille1-Catégories'!$C$1:$G$2,2,FALSE)="OUI",F$3,IF(HLOOKUP(F$9,'Feuille1-Catégories'!$C$1:$G$3,3,FALSE)="OUI",OFFSET(F$3,MOD(QUOTIENT(ROW()-ROW($A$20),'Feuille1-Catégories'!$B$6/F$6),F$5),0),IF(MOD($A788-1-F$10,'Feuille1-Catégories'!$F$5+1)=0,F$3,""))),"")</f>
        <v/>
      </c>
      <c r="G788" s="7" t="str">
        <f ca="1">IF(AND($A788&lt;&gt;"",G$9&lt;&gt;""),IF(HLOOKUP(G$9,'Feuille1-Catégories'!$C$1:$G$2,2,FALSE)="OUI",G$3,IF(HLOOKUP(G$9,'Feuille1-Catégories'!$C$1:$G$3,3,FALSE)="OUI",OFFSET(G$3,MOD(QUOTIENT(ROW()-ROW($A$20),'Feuille1-Catégories'!$B$6/G$6),G$5),0),IF(MOD($A788-1-G$10,'Feuille1-Catégories'!$F$5+1)=0,G$3,""))),"")</f>
        <v/>
      </c>
      <c r="H788" s="7" t="str">
        <f ca="1">IF(AND($A788&lt;&gt;"",H$9&lt;&gt;""),IF(HLOOKUP(H$9,'Feuille1-Catégories'!$C$1:$G$2,2,FALSE)="OUI",H$3,IF(HLOOKUP(H$9,'Feuille1-Catégories'!$C$1:$G$3,3,FALSE)="OUI",OFFSET(H$3,MOD(QUOTIENT(ROW()-ROW($A$20),'Feuille1-Catégories'!$B$6/H$6),H$5),0),IF(MOD($A788-1-H$10,'Feuille1-Catégories'!$F$5+1)=0,H$3,""))),"")</f>
        <v/>
      </c>
      <c r="I788" s="7" t="str">
        <f ca="1">IF(AND($A788&lt;&gt;"",I$9&lt;&gt;""),IF(HLOOKUP(I$9,'Feuille1-Catégories'!$C$1:$G$2,2,FALSE)="OUI",I$3,IF(HLOOKUP(I$9,'Feuille1-Catégories'!$C$1:$G$3,3,FALSE)="OUI",OFFSET(I$3,MOD(QUOTIENT(ROW()-ROW($A$20),'Feuille1-Catégories'!$B$6/I$6),I$5),0),IF(MOD($A788-1-I$10,'Feuille1-Catégories'!$F$5+1)=0,I$3,""))),"")</f>
        <v/>
      </c>
      <c r="J788" s="7" t="str">
        <f ca="1">IF(AND($A788&lt;&gt;"",J$9&lt;&gt;""),IF(HLOOKUP(J$9,'Feuille1-Catégories'!$C$1:$G$2,2,FALSE)="OUI",J$3,IF(HLOOKUP(J$9,'Feuille1-Catégories'!$C$1:$G$3,3,FALSE)="OUI",OFFSET(J$3,MOD(QUOTIENT(ROW()-ROW($A$20),'Feuille1-Catégories'!$B$6/J$6),J$5),0),IF(MOD($A788-1-J$10,'Feuille1-Catégories'!$F$5+1)=0,J$3,""))),"")</f>
        <v/>
      </c>
      <c r="K788" s="7" t="str">
        <f ca="1">IF(AND($A788&lt;&gt;"",K$9&lt;&gt;""),IF(HLOOKUP(K$9,'Feuille1-Catégories'!$C$1:$G$2,2,FALSE)="OUI",K$3,IF(HLOOKUP(K$9,'Feuille1-Catégories'!$C$1:$G$3,3,FALSE)="OUI",OFFSET(K$3,MOD(QUOTIENT(ROW()-ROW($A$20),'Feuille1-Catégories'!$B$6/K$6),K$5),0),IF(MOD($A788-1-K$10,'Feuille1-Catégories'!$F$5+1)=0,K$3,""))),"")</f>
        <v/>
      </c>
      <c r="L788" s="7" t="str">
        <f ca="1">IF(AND($A788&lt;&gt;"",L$9&lt;&gt;""),IF(HLOOKUP(L$9,'Feuille1-Catégories'!$C$1:$G$2,2,FALSE)="OUI",L$3,IF(HLOOKUP(L$9,'Feuille1-Catégories'!$C$1:$G$3,3,FALSE)="OUI",OFFSET(L$3,MOD(QUOTIENT(ROW()-ROW($A$20),'Feuille1-Catégories'!$B$6/L$6),L$5),0),IF(MOD($A788-1-L$10,'Feuille1-Catégories'!$F$5+1)=0,L$3,""))),"")</f>
        <v/>
      </c>
      <c r="M788" s="7" t="str">
        <f ca="1">IF(AND($A788&lt;&gt;"",M$9&lt;&gt;""),IF(HLOOKUP(M$9,'Feuille1-Catégories'!$C$1:$G$2,2,FALSE)="OUI",M$3,IF(HLOOKUP(M$9,'Feuille1-Catégories'!$C$1:$G$3,3,FALSE)="OUI",OFFSET(M$3,MOD(QUOTIENT(ROW()-ROW($A$20),'Feuille1-Catégories'!$B$6/M$6),M$5),0),IF(MOD($A788-1-M$10,'Feuille1-Catégories'!$F$5+1)=0,M$3,""))),"")</f>
        <v/>
      </c>
      <c r="N788" s="7" t="str">
        <f ca="1">IF(AND($A788&lt;&gt;"",N$9&lt;&gt;""),IF(HLOOKUP(N$9,'Feuille1-Catégories'!$C$1:$G$2,2,FALSE)="OUI",N$3,IF(HLOOKUP(N$9,'Feuille1-Catégories'!$C$1:$G$3,3,FALSE)="OUI",OFFSET(N$3,MOD(QUOTIENT(ROW()-ROW($A$20),'Feuille1-Catégories'!$B$6/N$6),N$5),0),IF(MOD($A788-1-N$10,'Feuille1-Catégories'!$F$5+1)=0,N$3,""))),"")</f>
        <v/>
      </c>
      <c r="O788" s="7" t="str">
        <f ca="1">IF(AND($A788&lt;&gt;"",O$9&lt;&gt;""),IF(HLOOKUP(O$9,'Feuille1-Catégories'!$C$1:$G$2,2,FALSE)="OUI",O$3,IF(HLOOKUP(O$9,'Feuille1-Catégories'!$C$1:$G$3,3,FALSE)="OUI",OFFSET(O$3,MOD(QUOTIENT(ROW()-ROW($A$20),'Feuille1-Catégories'!$B$6/O$6),O$5),0),IF(MOD($A788-1-O$10,'Feuille1-Catégories'!$F$5+1)=0,O$3,""))),"")</f>
        <v/>
      </c>
      <c r="P788" s="7" t="str">
        <f ca="1">IF(AND($A788&lt;&gt;"",P$9&lt;&gt;""),IF(HLOOKUP(P$9,'Feuille1-Catégories'!$C$1:$G$2,2,FALSE)="OUI",P$3,IF(HLOOKUP(P$9,'Feuille1-Catégories'!$C$1:$G$3,3,FALSE)="OUI",OFFSET(P$3,MOD(QUOTIENT(ROW()-ROW($A$20),'Feuille1-Catégories'!$B$6/P$6),P$5),0),IF(MOD($A788-1-P$10,'Feuille1-Catégories'!$F$5+1)=0,P$3,""))),"")</f>
        <v/>
      </c>
      <c r="Q788" s="7" t="str">
        <f ca="1">IF(AND($A788&lt;&gt;"",Q$9&lt;&gt;""),IF(HLOOKUP(Q$9,'Feuille1-Catégories'!$C$1:$G$2,2,FALSE)="OUI",Q$3,IF(HLOOKUP(Q$9,'Feuille1-Catégories'!$C$1:$G$3,3,FALSE)="OUI",OFFSET(Q$3,MOD(QUOTIENT(ROW()-ROW($A$20),'Feuille1-Catégories'!$B$6/Q$6),Q$5),0),IF(MOD($A788-1-Q$10,'Feuille1-Catégories'!$F$5+1)=0,Q$3,""))),"")</f>
        <v/>
      </c>
      <c r="R788" s="7" t="str">
        <f ca="1">IF(AND($A788&lt;&gt;"",R$9&lt;&gt;""),IF(HLOOKUP(R$9,'Feuille1-Catégories'!$C$1:$G$2,2,FALSE)="OUI",R$3,IF(HLOOKUP(R$9,'Feuille1-Catégories'!$C$1:$G$3,3,FALSE)="OUI",OFFSET(R$3,MOD(QUOTIENT(ROW()-ROW($A$20),'Feuille1-Catégories'!$B$6/R$6),R$5),0),IF(MOD($A788-1-R$10,'Feuille1-Catégories'!$F$5+1)=0,R$3,""))),"")</f>
        <v/>
      </c>
      <c r="S788" s="7" t="str">
        <f ca="1">IF(AND($A788&lt;&gt;"",S$9&lt;&gt;""),IF(HLOOKUP(S$9,'Feuille1-Catégories'!$C$1:$G$2,2,FALSE)="OUI",S$3,IF(HLOOKUP(S$9,'Feuille1-Catégories'!$C$1:$G$3,3,FALSE)="OUI",OFFSET(S$3,MOD(QUOTIENT(ROW()-ROW($A$20),'Feuille1-Catégories'!$B$6/S$6),S$5),0),IF(MOD($A788-1-S$10,'Feuille1-Catégories'!$F$5+1)=0,S$3,""))),"")</f>
        <v/>
      </c>
      <c r="T788" s="7" t="str">
        <f ca="1">IF(AND($A788&lt;&gt;"",T$9&lt;&gt;""),IF(HLOOKUP(T$9,'Feuille1-Catégories'!$C$1:$G$2,2,FALSE)="OUI",T$3,IF(HLOOKUP(T$9,'Feuille1-Catégories'!$C$1:$G$3,3,FALSE)="OUI",OFFSET(T$3,MOD(QUOTIENT(ROW()-ROW($A$20),'Feuille1-Catégories'!$B$6/T$6),T$5),0),IF(MOD($A788-1-T$10,'Feuille1-Catégories'!$F$5+1)=0,T$3,""))),"")</f>
        <v/>
      </c>
      <c r="U788" s="7" t="str">
        <f ca="1">IF(AND($A788&lt;&gt;"",U$9&lt;&gt;""),IF(HLOOKUP(U$9,'Feuille1-Catégories'!$C$1:$G$2,2,FALSE)="OUI",U$3,IF(HLOOKUP(U$9,'Feuille1-Catégories'!$C$1:$G$3,3,FALSE)="OUI",OFFSET(U$3,MOD(QUOTIENT(ROW()-ROW($A$20),'Feuille1-Catégories'!$B$6/U$6),U$5),0),IF(MOD($A788-1-U$10,'Feuille1-Catégories'!$F$5+1)=0,U$3,""))),"")</f>
        <v/>
      </c>
      <c r="V788" s="7" t="str">
        <f ca="1">IF(AND($A788&lt;&gt;"",V$9&lt;&gt;""),IF(HLOOKUP(V$9,'Feuille1-Catégories'!$C$1:$G$2,2,FALSE)="OUI",V$3,IF(HLOOKUP(V$9,'Feuille1-Catégories'!$C$1:$G$3,3,FALSE)="OUI",OFFSET(V$3,MOD(QUOTIENT(ROW()-ROW($A$20),'Feuille1-Catégories'!$B$6/V$6),V$5),0),IF(MOD($A788-1-V$10,'Feuille1-Catégories'!$F$5+1)=0,V$3,""))),"")</f>
        <v/>
      </c>
      <c r="W788" s="7" t="str">
        <f ca="1">IF(AND($A788&lt;&gt;"",W$9&lt;&gt;""),IF(HLOOKUP(W$9,'Feuille1-Catégories'!$C$1:$G$2,2,FALSE)="OUI",W$3,IF(HLOOKUP(W$9,'Feuille1-Catégories'!$C$1:$G$3,3,FALSE)="OUI",OFFSET(W$3,MOD(QUOTIENT(ROW()-ROW($A$20),'Feuille1-Catégories'!$B$6/W$6),W$5),0),IF(MOD($A788-1-W$10,'Feuille1-Catégories'!$F$5+1)=0,W$3,""))),"")</f>
        <v/>
      </c>
      <c r="X788" s="7" t="str">
        <f ca="1">IF(AND($A788&lt;&gt;"",X$9&lt;&gt;""),IF(HLOOKUP(X$9,'Feuille1-Catégories'!$C$1:$G$2,2,FALSE)="OUI",X$3,IF(HLOOKUP(X$9,'Feuille1-Catégories'!$C$1:$G$3,3,FALSE)="OUI",OFFSET(X$3,MOD(QUOTIENT(ROW()-ROW($A$20),'Feuille1-Catégories'!$B$6/X$6),X$5),0),IF(MOD($A788-1-X$10,'Feuille1-Catégories'!$F$5+1)=0,X$3,""))),"")</f>
        <v/>
      </c>
      <c r="Y788" s="7" t="str">
        <f ca="1">IF(AND($A788&lt;&gt;"",Y$9&lt;&gt;""),IF(HLOOKUP(Y$9,'Feuille1-Catégories'!$C$1:$G$2,2,FALSE)="OUI",Y$3,IF(HLOOKUP(Y$9,'Feuille1-Catégories'!$C$1:$G$3,3,FALSE)="OUI",OFFSET(Y$3,MOD(QUOTIENT(ROW()-ROW($A$20),'Feuille1-Catégories'!$B$6/Y$6),Y$5),0),IF(MOD($A788-1-Y$10,'Feuille1-Catégories'!$F$5+1)=0,Y$3,""))),"")</f>
        <v/>
      </c>
      <c r="Z788" s="7" t="str">
        <f ca="1">IF(AND($A788&lt;&gt;"",Z$9&lt;&gt;""),IF(HLOOKUP(Z$9,'Feuille1-Catégories'!$C$1:$G$2,2,FALSE)="OUI",Z$3,IF(HLOOKUP(Z$9,'Feuille1-Catégories'!$C$1:$G$3,3,FALSE)="OUI",OFFSET(Z$3,MOD(QUOTIENT(ROW()-ROW($A$20),'Feuille1-Catégories'!$B$6/Z$6),Z$5),0),"")),"")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89" spans="1:26" ht="17" x14ac:dyDescent="0.2">
      <c r="A789" s="21" t="str">
        <f>IF(ROW()-ROW($A$19)&gt;'Feuille1-Catégories'!$B$6,"",ROW()-ROW($A$19))</f>
        <v/>
      </c>
      <c r="B789" s="33" t="str">
        <f t="shared" ref="B789:B852" si="37">IF(AND(D789&lt;&gt;0,D789&lt;&gt;""),E789/D789,"")</f>
        <v/>
      </c>
      <c r="C789" s="10" t="str">
        <f t="shared" ref="C789:C852" si="38">IF(AND(D789&lt;&gt;0,D789&lt;&gt;""),E789-D789,"")</f>
        <v/>
      </c>
      <c r="D789" s="10" t="str">
        <f>IF('Feuille3-Coût de production'!D789&lt;&gt;"",'Feuille3-Coût de production'!D789,"")</f>
        <v/>
      </c>
      <c r="E789" s="10" t="str">
        <f t="shared" ref="E789:E852" si="39">IF($A789&lt;&gt;"",SUM(F789:ZZ789),"")</f>
        <v/>
      </c>
      <c r="F789" s="7" t="str">
        <f ca="1">IF(AND($A789&lt;&gt;"",F$9&lt;&gt;""),IF(HLOOKUP(F$9,'Feuille1-Catégories'!$C$1:$G$2,2,FALSE)="OUI",F$3,IF(HLOOKUP(F$9,'Feuille1-Catégories'!$C$1:$G$3,3,FALSE)="OUI",OFFSET(F$3,MOD(QUOTIENT(ROW()-ROW($A$20),'Feuille1-Catégories'!$B$6/F$6),F$5),0),IF(MOD($A789-1-F$10,'Feuille1-Catégories'!$F$5+1)=0,F$3,""))),"")</f>
        <v/>
      </c>
      <c r="G789" s="7" t="str">
        <f ca="1">IF(AND($A789&lt;&gt;"",G$9&lt;&gt;""),IF(HLOOKUP(G$9,'Feuille1-Catégories'!$C$1:$G$2,2,FALSE)="OUI",G$3,IF(HLOOKUP(G$9,'Feuille1-Catégories'!$C$1:$G$3,3,FALSE)="OUI",OFFSET(G$3,MOD(QUOTIENT(ROW()-ROW($A$20),'Feuille1-Catégories'!$B$6/G$6),G$5),0),IF(MOD($A789-1-G$10,'Feuille1-Catégories'!$F$5+1)=0,G$3,""))),"")</f>
        <v/>
      </c>
      <c r="H789" s="7" t="str">
        <f ca="1">IF(AND($A789&lt;&gt;"",H$9&lt;&gt;""),IF(HLOOKUP(H$9,'Feuille1-Catégories'!$C$1:$G$2,2,FALSE)="OUI",H$3,IF(HLOOKUP(H$9,'Feuille1-Catégories'!$C$1:$G$3,3,FALSE)="OUI",OFFSET(H$3,MOD(QUOTIENT(ROW()-ROW($A$20),'Feuille1-Catégories'!$B$6/H$6),H$5),0),IF(MOD($A789-1-H$10,'Feuille1-Catégories'!$F$5+1)=0,H$3,""))),"")</f>
        <v/>
      </c>
      <c r="I789" s="7" t="str">
        <f ca="1">IF(AND($A789&lt;&gt;"",I$9&lt;&gt;""),IF(HLOOKUP(I$9,'Feuille1-Catégories'!$C$1:$G$2,2,FALSE)="OUI",I$3,IF(HLOOKUP(I$9,'Feuille1-Catégories'!$C$1:$G$3,3,FALSE)="OUI",OFFSET(I$3,MOD(QUOTIENT(ROW()-ROW($A$20),'Feuille1-Catégories'!$B$6/I$6),I$5),0),IF(MOD($A789-1-I$10,'Feuille1-Catégories'!$F$5+1)=0,I$3,""))),"")</f>
        <v/>
      </c>
      <c r="J789" s="7" t="str">
        <f ca="1">IF(AND($A789&lt;&gt;"",J$9&lt;&gt;""),IF(HLOOKUP(J$9,'Feuille1-Catégories'!$C$1:$G$2,2,FALSE)="OUI",J$3,IF(HLOOKUP(J$9,'Feuille1-Catégories'!$C$1:$G$3,3,FALSE)="OUI",OFFSET(J$3,MOD(QUOTIENT(ROW()-ROW($A$20),'Feuille1-Catégories'!$B$6/J$6),J$5),0),IF(MOD($A789-1-J$10,'Feuille1-Catégories'!$F$5+1)=0,J$3,""))),"")</f>
        <v/>
      </c>
      <c r="K789" s="7" t="str">
        <f ca="1">IF(AND($A789&lt;&gt;"",K$9&lt;&gt;""),IF(HLOOKUP(K$9,'Feuille1-Catégories'!$C$1:$G$2,2,FALSE)="OUI",K$3,IF(HLOOKUP(K$9,'Feuille1-Catégories'!$C$1:$G$3,3,FALSE)="OUI",OFFSET(K$3,MOD(QUOTIENT(ROW()-ROW($A$20),'Feuille1-Catégories'!$B$6/K$6),K$5),0),IF(MOD($A789-1-K$10,'Feuille1-Catégories'!$F$5+1)=0,K$3,""))),"")</f>
        <v/>
      </c>
      <c r="L789" s="7" t="str">
        <f ca="1">IF(AND($A789&lt;&gt;"",L$9&lt;&gt;""),IF(HLOOKUP(L$9,'Feuille1-Catégories'!$C$1:$G$2,2,FALSE)="OUI",L$3,IF(HLOOKUP(L$9,'Feuille1-Catégories'!$C$1:$G$3,3,FALSE)="OUI",OFFSET(L$3,MOD(QUOTIENT(ROW()-ROW($A$20),'Feuille1-Catégories'!$B$6/L$6),L$5),0),IF(MOD($A789-1-L$10,'Feuille1-Catégories'!$F$5+1)=0,L$3,""))),"")</f>
        <v/>
      </c>
      <c r="M789" s="7" t="str">
        <f ca="1">IF(AND($A789&lt;&gt;"",M$9&lt;&gt;""),IF(HLOOKUP(M$9,'Feuille1-Catégories'!$C$1:$G$2,2,FALSE)="OUI",M$3,IF(HLOOKUP(M$9,'Feuille1-Catégories'!$C$1:$G$3,3,FALSE)="OUI",OFFSET(M$3,MOD(QUOTIENT(ROW()-ROW($A$20),'Feuille1-Catégories'!$B$6/M$6),M$5),0),IF(MOD($A789-1-M$10,'Feuille1-Catégories'!$F$5+1)=0,M$3,""))),"")</f>
        <v/>
      </c>
      <c r="N789" s="7" t="str">
        <f ca="1">IF(AND($A789&lt;&gt;"",N$9&lt;&gt;""),IF(HLOOKUP(N$9,'Feuille1-Catégories'!$C$1:$G$2,2,FALSE)="OUI",N$3,IF(HLOOKUP(N$9,'Feuille1-Catégories'!$C$1:$G$3,3,FALSE)="OUI",OFFSET(N$3,MOD(QUOTIENT(ROW()-ROW($A$20),'Feuille1-Catégories'!$B$6/N$6),N$5),0),IF(MOD($A789-1-N$10,'Feuille1-Catégories'!$F$5+1)=0,N$3,""))),"")</f>
        <v/>
      </c>
      <c r="O789" s="7" t="str">
        <f ca="1">IF(AND($A789&lt;&gt;"",O$9&lt;&gt;""),IF(HLOOKUP(O$9,'Feuille1-Catégories'!$C$1:$G$2,2,FALSE)="OUI",O$3,IF(HLOOKUP(O$9,'Feuille1-Catégories'!$C$1:$G$3,3,FALSE)="OUI",OFFSET(O$3,MOD(QUOTIENT(ROW()-ROW($A$20),'Feuille1-Catégories'!$B$6/O$6),O$5),0),IF(MOD($A789-1-O$10,'Feuille1-Catégories'!$F$5+1)=0,O$3,""))),"")</f>
        <v/>
      </c>
      <c r="P789" s="7" t="str">
        <f ca="1">IF(AND($A789&lt;&gt;"",P$9&lt;&gt;""),IF(HLOOKUP(P$9,'Feuille1-Catégories'!$C$1:$G$2,2,FALSE)="OUI",P$3,IF(HLOOKUP(P$9,'Feuille1-Catégories'!$C$1:$G$3,3,FALSE)="OUI",OFFSET(P$3,MOD(QUOTIENT(ROW()-ROW($A$20),'Feuille1-Catégories'!$B$6/P$6),P$5),0),IF(MOD($A789-1-P$10,'Feuille1-Catégories'!$F$5+1)=0,P$3,""))),"")</f>
        <v/>
      </c>
      <c r="Q789" s="7" t="str">
        <f ca="1">IF(AND($A789&lt;&gt;"",Q$9&lt;&gt;""),IF(HLOOKUP(Q$9,'Feuille1-Catégories'!$C$1:$G$2,2,FALSE)="OUI",Q$3,IF(HLOOKUP(Q$9,'Feuille1-Catégories'!$C$1:$G$3,3,FALSE)="OUI",OFFSET(Q$3,MOD(QUOTIENT(ROW()-ROW($A$20),'Feuille1-Catégories'!$B$6/Q$6),Q$5),0),IF(MOD($A789-1-Q$10,'Feuille1-Catégories'!$F$5+1)=0,Q$3,""))),"")</f>
        <v/>
      </c>
      <c r="R789" s="7" t="str">
        <f ca="1">IF(AND($A789&lt;&gt;"",R$9&lt;&gt;""),IF(HLOOKUP(R$9,'Feuille1-Catégories'!$C$1:$G$2,2,FALSE)="OUI",R$3,IF(HLOOKUP(R$9,'Feuille1-Catégories'!$C$1:$G$3,3,FALSE)="OUI",OFFSET(R$3,MOD(QUOTIENT(ROW()-ROW($A$20),'Feuille1-Catégories'!$B$6/R$6),R$5),0),IF(MOD($A789-1-R$10,'Feuille1-Catégories'!$F$5+1)=0,R$3,""))),"")</f>
        <v/>
      </c>
      <c r="S789" s="7" t="str">
        <f ca="1">IF(AND($A789&lt;&gt;"",S$9&lt;&gt;""),IF(HLOOKUP(S$9,'Feuille1-Catégories'!$C$1:$G$2,2,FALSE)="OUI",S$3,IF(HLOOKUP(S$9,'Feuille1-Catégories'!$C$1:$G$3,3,FALSE)="OUI",OFFSET(S$3,MOD(QUOTIENT(ROW()-ROW($A$20),'Feuille1-Catégories'!$B$6/S$6),S$5),0),IF(MOD($A789-1-S$10,'Feuille1-Catégories'!$F$5+1)=0,S$3,""))),"")</f>
        <v/>
      </c>
      <c r="T789" s="7" t="str">
        <f ca="1">IF(AND($A789&lt;&gt;"",T$9&lt;&gt;""),IF(HLOOKUP(T$9,'Feuille1-Catégories'!$C$1:$G$2,2,FALSE)="OUI",T$3,IF(HLOOKUP(T$9,'Feuille1-Catégories'!$C$1:$G$3,3,FALSE)="OUI",OFFSET(T$3,MOD(QUOTIENT(ROW()-ROW($A$20),'Feuille1-Catégories'!$B$6/T$6),T$5),0),IF(MOD($A789-1-T$10,'Feuille1-Catégories'!$F$5+1)=0,T$3,""))),"")</f>
        <v/>
      </c>
      <c r="U789" s="7" t="str">
        <f ca="1">IF(AND($A789&lt;&gt;"",U$9&lt;&gt;""),IF(HLOOKUP(U$9,'Feuille1-Catégories'!$C$1:$G$2,2,FALSE)="OUI",U$3,IF(HLOOKUP(U$9,'Feuille1-Catégories'!$C$1:$G$3,3,FALSE)="OUI",OFFSET(U$3,MOD(QUOTIENT(ROW()-ROW($A$20),'Feuille1-Catégories'!$B$6/U$6),U$5),0),IF(MOD($A789-1-U$10,'Feuille1-Catégories'!$F$5+1)=0,U$3,""))),"")</f>
        <v/>
      </c>
      <c r="V789" s="7" t="str">
        <f ca="1">IF(AND($A789&lt;&gt;"",V$9&lt;&gt;""),IF(HLOOKUP(V$9,'Feuille1-Catégories'!$C$1:$G$2,2,FALSE)="OUI",V$3,IF(HLOOKUP(V$9,'Feuille1-Catégories'!$C$1:$G$3,3,FALSE)="OUI",OFFSET(V$3,MOD(QUOTIENT(ROW()-ROW($A$20),'Feuille1-Catégories'!$B$6/V$6),V$5),0),IF(MOD($A789-1-V$10,'Feuille1-Catégories'!$F$5+1)=0,V$3,""))),"")</f>
        <v/>
      </c>
      <c r="W789" s="7" t="str">
        <f ca="1">IF(AND($A789&lt;&gt;"",W$9&lt;&gt;""),IF(HLOOKUP(W$9,'Feuille1-Catégories'!$C$1:$G$2,2,FALSE)="OUI",W$3,IF(HLOOKUP(W$9,'Feuille1-Catégories'!$C$1:$G$3,3,FALSE)="OUI",OFFSET(W$3,MOD(QUOTIENT(ROW()-ROW($A$20),'Feuille1-Catégories'!$B$6/W$6),W$5),0),IF(MOD($A789-1-W$10,'Feuille1-Catégories'!$F$5+1)=0,W$3,""))),"")</f>
        <v/>
      </c>
      <c r="X789" s="7" t="str">
        <f ca="1">IF(AND($A789&lt;&gt;"",X$9&lt;&gt;""),IF(HLOOKUP(X$9,'Feuille1-Catégories'!$C$1:$G$2,2,FALSE)="OUI",X$3,IF(HLOOKUP(X$9,'Feuille1-Catégories'!$C$1:$G$3,3,FALSE)="OUI",OFFSET(X$3,MOD(QUOTIENT(ROW()-ROW($A$20),'Feuille1-Catégories'!$B$6/X$6),X$5),0),IF(MOD($A789-1-X$10,'Feuille1-Catégories'!$F$5+1)=0,X$3,""))),"")</f>
        <v/>
      </c>
      <c r="Y789" s="7" t="str">
        <f ca="1">IF(AND($A789&lt;&gt;"",Y$9&lt;&gt;""),IF(HLOOKUP(Y$9,'Feuille1-Catégories'!$C$1:$G$2,2,FALSE)="OUI",Y$3,IF(HLOOKUP(Y$9,'Feuille1-Catégories'!$C$1:$G$3,3,FALSE)="OUI",OFFSET(Y$3,MOD(QUOTIENT(ROW()-ROW($A$20),'Feuille1-Catégories'!$B$6/Y$6),Y$5),0),IF(MOD($A789-1-Y$10,'Feuille1-Catégories'!$F$5+1)=0,Y$3,""))),"")</f>
        <v/>
      </c>
      <c r="Z789" s="7" t="str">
        <f ca="1">IF(AND($A789&lt;&gt;"",Z$9&lt;&gt;""),IF(HLOOKUP(Z$9,'Feuille1-Catégories'!$C$1:$G$2,2,FALSE)="OUI",Z$3,IF(HLOOKUP(Z$9,'Feuille1-Catégories'!$C$1:$G$3,3,FALSE)="OUI",OFFSET(Z$3,MOD(QUOTIENT(ROW()-ROW($A$20),'Feuille1-Catégories'!$B$6/Z$6),Z$5),0),"")),"")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90" spans="1:26" ht="17" x14ac:dyDescent="0.2">
      <c r="A790" s="21" t="str">
        <f>IF(ROW()-ROW($A$19)&gt;'Feuille1-Catégories'!$B$6,"",ROW()-ROW($A$19))</f>
        <v/>
      </c>
      <c r="B790" s="33" t="str">
        <f t="shared" si="37"/>
        <v/>
      </c>
      <c r="C790" s="10" t="str">
        <f t="shared" si="38"/>
        <v/>
      </c>
      <c r="D790" s="10" t="str">
        <f>IF('Feuille3-Coût de production'!D790&lt;&gt;"",'Feuille3-Coût de production'!D790,"")</f>
        <v/>
      </c>
      <c r="E790" s="10" t="str">
        <f t="shared" si="39"/>
        <v/>
      </c>
      <c r="F790" s="7" t="str">
        <f ca="1">IF(AND($A790&lt;&gt;"",F$9&lt;&gt;""),IF(HLOOKUP(F$9,'Feuille1-Catégories'!$C$1:$G$2,2,FALSE)="OUI",F$3,IF(HLOOKUP(F$9,'Feuille1-Catégories'!$C$1:$G$3,3,FALSE)="OUI",OFFSET(F$3,MOD(QUOTIENT(ROW()-ROW($A$20),'Feuille1-Catégories'!$B$6/F$6),F$5),0),IF(MOD($A790-1-F$10,'Feuille1-Catégories'!$F$5+1)=0,F$3,""))),"")</f>
        <v/>
      </c>
      <c r="G790" s="7" t="str">
        <f ca="1">IF(AND($A790&lt;&gt;"",G$9&lt;&gt;""),IF(HLOOKUP(G$9,'Feuille1-Catégories'!$C$1:$G$2,2,FALSE)="OUI",G$3,IF(HLOOKUP(G$9,'Feuille1-Catégories'!$C$1:$G$3,3,FALSE)="OUI",OFFSET(G$3,MOD(QUOTIENT(ROW()-ROW($A$20),'Feuille1-Catégories'!$B$6/G$6),G$5),0),IF(MOD($A790-1-G$10,'Feuille1-Catégories'!$F$5+1)=0,G$3,""))),"")</f>
        <v/>
      </c>
      <c r="H790" s="7" t="str">
        <f ca="1">IF(AND($A790&lt;&gt;"",H$9&lt;&gt;""),IF(HLOOKUP(H$9,'Feuille1-Catégories'!$C$1:$G$2,2,FALSE)="OUI",H$3,IF(HLOOKUP(H$9,'Feuille1-Catégories'!$C$1:$G$3,3,FALSE)="OUI",OFFSET(H$3,MOD(QUOTIENT(ROW()-ROW($A$20),'Feuille1-Catégories'!$B$6/H$6),H$5),0),IF(MOD($A790-1-H$10,'Feuille1-Catégories'!$F$5+1)=0,H$3,""))),"")</f>
        <v/>
      </c>
      <c r="I790" s="7" t="str">
        <f ca="1">IF(AND($A790&lt;&gt;"",I$9&lt;&gt;""),IF(HLOOKUP(I$9,'Feuille1-Catégories'!$C$1:$G$2,2,FALSE)="OUI",I$3,IF(HLOOKUP(I$9,'Feuille1-Catégories'!$C$1:$G$3,3,FALSE)="OUI",OFFSET(I$3,MOD(QUOTIENT(ROW()-ROW($A$20),'Feuille1-Catégories'!$B$6/I$6),I$5),0),IF(MOD($A790-1-I$10,'Feuille1-Catégories'!$F$5+1)=0,I$3,""))),"")</f>
        <v/>
      </c>
      <c r="J790" s="7" t="str">
        <f ca="1">IF(AND($A790&lt;&gt;"",J$9&lt;&gt;""),IF(HLOOKUP(J$9,'Feuille1-Catégories'!$C$1:$G$2,2,FALSE)="OUI",J$3,IF(HLOOKUP(J$9,'Feuille1-Catégories'!$C$1:$G$3,3,FALSE)="OUI",OFFSET(J$3,MOD(QUOTIENT(ROW()-ROW($A$20),'Feuille1-Catégories'!$B$6/J$6),J$5),0),IF(MOD($A790-1-J$10,'Feuille1-Catégories'!$F$5+1)=0,J$3,""))),"")</f>
        <v/>
      </c>
      <c r="K790" s="7" t="str">
        <f ca="1">IF(AND($A790&lt;&gt;"",K$9&lt;&gt;""),IF(HLOOKUP(K$9,'Feuille1-Catégories'!$C$1:$G$2,2,FALSE)="OUI",K$3,IF(HLOOKUP(K$9,'Feuille1-Catégories'!$C$1:$G$3,3,FALSE)="OUI",OFFSET(K$3,MOD(QUOTIENT(ROW()-ROW($A$20),'Feuille1-Catégories'!$B$6/K$6),K$5),0),IF(MOD($A790-1-K$10,'Feuille1-Catégories'!$F$5+1)=0,K$3,""))),"")</f>
        <v/>
      </c>
      <c r="L790" s="7" t="str">
        <f ca="1">IF(AND($A790&lt;&gt;"",L$9&lt;&gt;""),IF(HLOOKUP(L$9,'Feuille1-Catégories'!$C$1:$G$2,2,FALSE)="OUI",L$3,IF(HLOOKUP(L$9,'Feuille1-Catégories'!$C$1:$G$3,3,FALSE)="OUI",OFFSET(L$3,MOD(QUOTIENT(ROW()-ROW($A$20),'Feuille1-Catégories'!$B$6/L$6),L$5),0),IF(MOD($A790-1-L$10,'Feuille1-Catégories'!$F$5+1)=0,L$3,""))),"")</f>
        <v/>
      </c>
      <c r="M790" s="7" t="str">
        <f ca="1">IF(AND($A790&lt;&gt;"",M$9&lt;&gt;""),IF(HLOOKUP(M$9,'Feuille1-Catégories'!$C$1:$G$2,2,FALSE)="OUI",M$3,IF(HLOOKUP(M$9,'Feuille1-Catégories'!$C$1:$G$3,3,FALSE)="OUI",OFFSET(M$3,MOD(QUOTIENT(ROW()-ROW($A$20),'Feuille1-Catégories'!$B$6/M$6),M$5),0),IF(MOD($A790-1-M$10,'Feuille1-Catégories'!$F$5+1)=0,M$3,""))),"")</f>
        <v/>
      </c>
      <c r="N790" s="7" t="str">
        <f ca="1">IF(AND($A790&lt;&gt;"",N$9&lt;&gt;""),IF(HLOOKUP(N$9,'Feuille1-Catégories'!$C$1:$G$2,2,FALSE)="OUI",N$3,IF(HLOOKUP(N$9,'Feuille1-Catégories'!$C$1:$G$3,3,FALSE)="OUI",OFFSET(N$3,MOD(QUOTIENT(ROW()-ROW($A$20),'Feuille1-Catégories'!$B$6/N$6),N$5),0),IF(MOD($A790-1-N$10,'Feuille1-Catégories'!$F$5+1)=0,N$3,""))),"")</f>
        <v/>
      </c>
      <c r="O790" s="7" t="str">
        <f ca="1">IF(AND($A790&lt;&gt;"",O$9&lt;&gt;""),IF(HLOOKUP(O$9,'Feuille1-Catégories'!$C$1:$G$2,2,FALSE)="OUI",O$3,IF(HLOOKUP(O$9,'Feuille1-Catégories'!$C$1:$G$3,3,FALSE)="OUI",OFFSET(O$3,MOD(QUOTIENT(ROW()-ROW($A$20),'Feuille1-Catégories'!$B$6/O$6),O$5),0),IF(MOD($A790-1-O$10,'Feuille1-Catégories'!$F$5+1)=0,O$3,""))),"")</f>
        <v/>
      </c>
      <c r="P790" s="7" t="str">
        <f ca="1">IF(AND($A790&lt;&gt;"",P$9&lt;&gt;""),IF(HLOOKUP(P$9,'Feuille1-Catégories'!$C$1:$G$2,2,FALSE)="OUI",P$3,IF(HLOOKUP(P$9,'Feuille1-Catégories'!$C$1:$G$3,3,FALSE)="OUI",OFFSET(P$3,MOD(QUOTIENT(ROW()-ROW($A$20),'Feuille1-Catégories'!$B$6/P$6),P$5),0),IF(MOD($A790-1-P$10,'Feuille1-Catégories'!$F$5+1)=0,P$3,""))),"")</f>
        <v/>
      </c>
      <c r="Q790" s="7" t="str">
        <f ca="1">IF(AND($A790&lt;&gt;"",Q$9&lt;&gt;""),IF(HLOOKUP(Q$9,'Feuille1-Catégories'!$C$1:$G$2,2,FALSE)="OUI",Q$3,IF(HLOOKUP(Q$9,'Feuille1-Catégories'!$C$1:$G$3,3,FALSE)="OUI",OFFSET(Q$3,MOD(QUOTIENT(ROW()-ROW($A$20),'Feuille1-Catégories'!$B$6/Q$6),Q$5),0),IF(MOD($A790-1-Q$10,'Feuille1-Catégories'!$F$5+1)=0,Q$3,""))),"")</f>
        <v/>
      </c>
      <c r="R790" s="7" t="str">
        <f ca="1">IF(AND($A790&lt;&gt;"",R$9&lt;&gt;""),IF(HLOOKUP(R$9,'Feuille1-Catégories'!$C$1:$G$2,2,FALSE)="OUI",R$3,IF(HLOOKUP(R$9,'Feuille1-Catégories'!$C$1:$G$3,3,FALSE)="OUI",OFFSET(R$3,MOD(QUOTIENT(ROW()-ROW($A$20),'Feuille1-Catégories'!$B$6/R$6),R$5),0),IF(MOD($A790-1-R$10,'Feuille1-Catégories'!$F$5+1)=0,R$3,""))),"")</f>
        <v/>
      </c>
      <c r="S790" s="7" t="str">
        <f ca="1">IF(AND($A790&lt;&gt;"",S$9&lt;&gt;""),IF(HLOOKUP(S$9,'Feuille1-Catégories'!$C$1:$G$2,2,FALSE)="OUI",S$3,IF(HLOOKUP(S$9,'Feuille1-Catégories'!$C$1:$G$3,3,FALSE)="OUI",OFFSET(S$3,MOD(QUOTIENT(ROW()-ROW($A$20),'Feuille1-Catégories'!$B$6/S$6),S$5),0),IF(MOD($A790-1-S$10,'Feuille1-Catégories'!$F$5+1)=0,S$3,""))),"")</f>
        <v/>
      </c>
      <c r="T790" s="7" t="str">
        <f ca="1">IF(AND($A790&lt;&gt;"",T$9&lt;&gt;""),IF(HLOOKUP(T$9,'Feuille1-Catégories'!$C$1:$G$2,2,FALSE)="OUI",T$3,IF(HLOOKUP(T$9,'Feuille1-Catégories'!$C$1:$G$3,3,FALSE)="OUI",OFFSET(T$3,MOD(QUOTIENT(ROW()-ROW($A$20),'Feuille1-Catégories'!$B$6/T$6),T$5),0),IF(MOD($A790-1-T$10,'Feuille1-Catégories'!$F$5+1)=0,T$3,""))),"")</f>
        <v/>
      </c>
      <c r="U790" s="7" t="str">
        <f ca="1">IF(AND($A790&lt;&gt;"",U$9&lt;&gt;""),IF(HLOOKUP(U$9,'Feuille1-Catégories'!$C$1:$G$2,2,FALSE)="OUI",U$3,IF(HLOOKUP(U$9,'Feuille1-Catégories'!$C$1:$G$3,3,FALSE)="OUI",OFFSET(U$3,MOD(QUOTIENT(ROW()-ROW($A$20),'Feuille1-Catégories'!$B$6/U$6),U$5),0),IF(MOD($A790-1-U$10,'Feuille1-Catégories'!$F$5+1)=0,U$3,""))),"")</f>
        <v/>
      </c>
      <c r="V790" s="7" t="str">
        <f ca="1">IF(AND($A790&lt;&gt;"",V$9&lt;&gt;""),IF(HLOOKUP(V$9,'Feuille1-Catégories'!$C$1:$G$2,2,FALSE)="OUI",V$3,IF(HLOOKUP(V$9,'Feuille1-Catégories'!$C$1:$G$3,3,FALSE)="OUI",OFFSET(V$3,MOD(QUOTIENT(ROW()-ROW($A$20),'Feuille1-Catégories'!$B$6/V$6),V$5),0),IF(MOD($A790-1-V$10,'Feuille1-Catégories'!$F$5+1)=0,V$3,""))),"")</f>
        <v/>
      </c>
      <c r="W790" s="7" t="str">
        <f ca="1">IF(AND($A790&lt;&gt;"",W$9&lt;&gt;""),IF(HLOOKUP(W$9,'Feuille1-Catégories'!$C$1:$G$2,2,FALSE)="OUI",W$3,IF(HLOOKUP(W$9,'Feuille1-Catégories'!$C$1:$G$3,3,FALSE)="OUI",OFFSET(W$3,MOD(QUOTIENT(ROW()-ROW($A$20),'Feuille1-Catégories'!$B$6/W$6),W$5),0),IF(MOD($A790-1-W$10,'Feuille1-Catégories'!$F$5+1)=0,W$3,""))),"")</f>
        <v/>
      </c>
      <c r="X790" s="7" t="str">
        <f ca="1">IF(AND($A790&lt;&gt;"",X$9&lt;&gt;""),IF(HLOOKUP(X$9,'Feuille1-Catégories'!$C$1:$G$2,2,FALSE)="OUI",X$3,IF(HLOOKUP(X$9,'Feuille1-Catégories'!$C$1:$G$3,3,FALSE)="OUI",OFFSET(X$3,MOD(QUOTIENT(ROW()-ROW($A$20),'Feuille1-Catégories'!$B$6/X$6),X$5),0),IF(MOD($A790-1-X$10,'Feuille1-Catégories'!$F$5+1)=0,X$3,""))),"")</f>
        <v/>
      </c>
      <c r="Y790" s="7" t="str">
        <f ca="1">IF(AND($A790&lt;&gt;"",Y$9&lt;&gt;""),IF(HLOOKUP(Y$9,'Feuille1-Catégories'!$C$1:$G$2,2,FALSE)="OUI",Y$3,IF(HLOOKUP(Y$9,'Feuille1-Catégories'!$C$1:$G$3,3,FALSE)="OUI",OFFSET(Y$3,MOD(QUOTIENT(ROW()-ROW($A$20),'Feuille1-Catégories'!$B$6/Y$6),Y$5),0),IF(MOD($A790-1-Y$10,'Feuille1-Catégories'!$F$5+1)=0,Y$3,""))),"")</f>
        <v/>
      </c>
      <c r="Z790" s="7" t="str">
        <f ca="1">IF(AND($A790&lt;&gt;"",Z$9&lt;&gt;""),IF(HLOOKUP(Z$9,'Feuille1-Catégories'!$C$1:$G$2,2,FALSE)="OUI",Z$3,IF(HLOOKUP(Z$9,'Feuille1-Catégories'!$C$1:$G$3,3,FALSE)="OUI",OFFSET(Z$3,MOD(QUOTIENT(ROW()-ROW($A$20),'Feuille1-Catégories'!$B$6/Z$6),Z$5),0),"")),"")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91" spans="1:26" ht="17" x14ac:dyDescent="0.2">
      <c r="A791" s="21" t="str">
        <f>IF(ROW()-ROW($A$19)&gt;'Feuille1-Catégories'!$B$6,"",ROW()-ROW($A$19))</f>
        <v/>
      </c>
      <c r="B791" s="33" t="str">
        <f t="shared" si="37"/>
        <v/>
      </c>
      <c r="C791" s="10" t="str">
        <f t="shared" si="38"/>
        <v/>
      </c>
      <c r="D791" s="10" t="str">
        <f>IF('Feuille3-Coût de production'!D791&lt;&gt;"",'Feuille3-Coût de production'!D791,"")</f>
        <v/>
      </c>
      <c r="E791" s="10" t="str">
        <f t="shared" si="39"/>
        <v/>
      </c>
      <c r="F791" s="7" t="str">
        <f ca="1">IF(AND($A791&lt;&gt;"",F$9&lt;&gt;""),IF(HLOOKUP(F$9,'Feuille1-Catégories'!$C$1:$G$2,2,FALSE)="OUI",F$3,IF(HLOOKUP(F$9,'Feuille1-Catégories'!$C$1:$G$3,3,FALSE)="OUI",OFFSET(F$3,MOD(QUOTIENT(ROW()-ROW($A$20),'Feuille1-Catégories'!$B$6/F$6),F$5),0),IF(MOD($A791-1-F$10,'Feuille1-Catégories'!$F$5+1)=0,F$3,""))),"")</f>
        <v/>
      </c>
      <c r="G791" s="7" t="str">
        <f ca="1">IF(AND($A791&lt;&gt;"",G$9&lt;&gt;""),IF(HLOOKUP(G$9,'Feuille1-Catégories'!$C$1:$G$2,2,FALSE)="OUI",G$3,IF(HLOOKUP(G$9,'Feuille1-Catégories'!$C$1:$G$3,3,FALSE)="OUI",OFFSET(G$3,MOD(QUOTIENT(ROW()-ROW($A$20),'Feuille1-Catégories'!$B$6/G$6),G$5),0),IF(MOD($A791-1-G$10,'Feuille1-Catégories'!$F$5+1)=0,G$3,""))),"")</f>
        <v/>
      </c>
      <c r="H791" s="7" t="str">
        <f ca="1">IF(AND($A791&lt;&gt;"",H$9&lt;&gt;""),IF(HLOOKUP(H$9,'Feuille1-Catégories'!$C$1:$G$2,2,FALSE)="OUI",H$3,IF(HLOOKUP(H$9,'Feuille1-Catégories'!$C$1:$G$3,3,FALSE)="OUI",OFFSET(H$3,MOD(QUOTIENT(ROW()-ROW($A$20),'Feuille1-Catégories'!$B$6/H$6),H$5),0),IF(MOD($A791-1-H$10,'Feuille1-Catégories'!$F$5+1)=0,H$3,""))),"")</f>
        <v/>
      </c>
      <c r="I791" s="7" t="str">
        <f ca="1">IF(AND($A791&lt;&gt;"",I$9&lt;&gt;""),IF(HLOOKUP(I$9,'Feuille1-Catégories'!$C$1:$G$2,2,FALSE)="OUI",I$3,IF(HLOOKUP(I$9,'Feuille1-Catégories'!$C$1:$G$3,3,FALSE)="OUI",OFFSET(I$3,MOD(QUOTIENT(ROW()-ROW($A$20),'Feuille1-Catégories'!$B$6/I$6),I$5),0),IF(MOD($A791-1-I$10,'Feuille1-Catégories'!$F$5+1)=0,I$3,""))),"")</f>
        <v/>
      </c>
      <c r="J791" s="7" t="str">
        <f ca="1">IF(AND($A791&lt;&gt;"",J$9&lt;&gt;""),IF(HLOOKUP(J$9,'Feuille1-Catégories'!$C$1:$G$2,2,FALSE)="OUI",J$3,IF(HLOOKUP(J$9,'Feuille1-Catégories'!$C$1:$G$3,3,FALSE)="OUI",OFFSET(J$3,MOD(QUOTIENT(ROW()-ROW($A$20),'Feuille1-Catégories'!$B$6/J$6),J$5),0),IF(MOD($A791-1-J$10,'Feuille1-Catégories'!$F$5+1)=0,J$3,""))),"")</f>
        <v/>
      </c>
      <c r="K791" s="7" t="str">
        <f ca="1">IF(AND($A791&lt;&gt;"",K$9&lt;&gt;""),IF(HLOOKUP(K$9,'Feuille1-Catégories'!$C$1:$G$2,2,FALSE)="OUI",K$3,IF(HLOOKUP(K$9,'Feuille1-Catégories'!$C$1:$G$3,3,FALSE)="OUI",OFFSET(K$3,MOD(QUOTIENT(ROW()-ROW($A$20),'Feuille1-Catégories'!$B$6/K$6),K$5),0),IF(MOD($A791-1-K$10,'Feuille1-Catégories'!$F$5+1)=0,K$3,""))),"")</f>
        <v/>
      </c>
      <c r="L791" s="7" t="str">
        <f ca="1">IF(AND($A791&lt;&gt;"",L$9&lt;&gt;""),IF(HLOOKUP(L$9,'Feuille1-Catégories'!$C$1:$G$2,2,FALSE)="OUI",L$3,IF(HLOOKUP(L$9,'Feuille1-Catégories'!$C$1:$G$3,3,FALSE)="OUI",OFFSET(L$3,MOD(QUOTIENT(ROW()-ROW($A$20),'Feuille1-Catégories'!$B$6/L$6),L$5),0),IF(MOD($A791-1-L$10,'Feuille1-Catégories'!$F$5+1)=0,L$3,""))),"")</f>
        <v/>
      </c>
      <c r="M791" s="7" t="str">
        <f ca="1">IF(AND($A791&lt;&gt;"",M$9&lt;&gt;""),IF(HLOOKUP(M$9,'Feuille1-Catégories'!$C$1:$G$2,2,FALSE)="OUI",M$3,IF(HLOOKUP(M$9,'Feuille1-Catégories'!$C$1:$G$3,3,FALSE)="OUI",OFFSET(M$3,MOD(QUOTIENT(ROW()-ROW($A$20),'Feuille1-Catégories'!$B$6/M$6),M$5),0),IF(MOD($A791-1-M$10,'Feuille1-Catégories'!$F$5+1)=0,M$3,""))),"")</f>
        <v/>
      </c>
      <c r="N791" s="7" t="str">
        <f ca="1">IF(AND($A791&lt;&gt;"",N$9&lt;&gt;""),IF(HLOOKUP(N$9,'Feuille1-Catégories'!$C$1:$G$2,2,FALSE)="OUI",N$3,IF(HLOOKUP(N$9,'Feuille1-Catégories'!$C$1:$G$3,3,FALSE)="OUI",OFFSET(N$3,MOD(QUOTIENT(ROW()-ROW($A$20),'Feuille1-Catégories'!$B$6/N$6),N$5),0),IF(MOD($A791-1-N$10,'Feuille1-Catégories'!$F$5+1)=0,N$3,""))),"")</f>
        <v/>
      </c>
      <c r="O791" s="7" t="str">
        <f ca="1">IF(AND($A791&lt;&gt;"",O$9&lt;&gt;""),IF(HLOOKUP(O$9,'Feuille1-Catégories'!$C$1:$G$2,2,FALSE)="OUI",O$3,IF(HLOOKUP(O$9,'Feuille1-Catégories'!$C$1:$G$3,3,FALSE)="OUI",OFFSET(O$3,MOD(QUOTIENT(ROW()-ROW($A$20),'Feuille1-Catégories'!$B$6/O$6),O$5),0),IF(MOD($A791-1-O$10,'Feuille1-Catégories'!$F$5+1)=0,O$3,""))),"")</f>
        <v/>
      </c>
      <c r="P791" s="7" t="str">
        <f ca="1">IF(AND($A791&lt;&gt;"",P$9&lt;&gt;""),IF(HLOOKUP(P$9,'Feuille1-Catégories'!$C$1:$G$2,2,FALSE)="OUI",P$3,IF(HLOOKUP(P$9,'Feuille1-Catégories'!$C$1:$G$3,3,FALSE)="OUI",OFFSET(P$3,MOD(QUOTIENT(ROW()-ROW($A$20),'Feuille1-Catégories'!$B$6/P$6),P$5),0),IF(MOD($A791-1-P$10,'Feuille1-Catégories'!$F$5+1)=0,P$3,""))),"")</f>
        <v/>
      </c>
      <c r="Q791" s="7" t="str">
        <f ca="1">IF(AND($A791&lt;&gt;"",Q$9&lt;&gt;""),IF(HLOOKUP(Q$9,'Feuille1-Catégories'!$C$1:$G$2,2,FALSE)="OUI",Q$3,IF(HLOOKUP(Q$9,'Feuille1-Catégories'!$C$1:$G$3,3,FALSE)="OUI",OFFSET(Q$3,MOD(QUOTIENT(ROW()-ROW($A$20),'Feuille1-Catégories'!$B$6/Q$6),Q$5),0),IF(MOD($A791-1-Q$10,'Feuille1-Catégories'!$F$5+1)=0,Q$3,""))),"")</f>
        <v/>
      </c>
      <c r="R791" s="7" t="str">
        <f ca="1">IF(AND($A791&lt;&gt;"",R$9&lt;&gt;""),IF(HLOOKUP(R$9,'Feuille1-Catégories'!$C$1:$G$2,2,FALSE)="OUI",R$3,IF(HLOOKUP(R$9,'Feuille1-Catégories'!$C$1:$G$3,3,FALSE)="OUI",OFFSET(R$3,MOD(QUOTIENT(ROW()-ROW($A$20),'Feuille1-Catégories'!$B$6/R$6),R$5),0),IF(MOD($A791-1-R$10,'Feuille1-Catégories'!$F$5+1)=0,R$3,""))),"")</f>
        <v/>
      </c>
      <c r="S791" s="7" t="str">
        <f ca="1">IF(AND($A791&lt;&gt;"",S$9&lt;&gt;""),IF(HLOOKUP(S$9,'Feuille1-Catégories'!$C$1:$G$2,2,FALSE)="OUI",S$3,IF(HLOOKUP(S$9,'Feuille1-Catégories'!$C$1:$G$3,3,FALSE)="OUI",OFFSET(S$3,MOD(QUOTIENT(ROW()-ROW($A$20),'Feuille1-Catégories'!$B$6/S$6),S$5),0),IF(MOD($A791-1-S$10,'Feuille1-Catégories'!$F$5+1)=0,S$3,""))),"")</f>
        <v/>
      </c>
      <c r="T791" s="7" t="str">
        <f ca="1">IF(AND($A791&lt;&gt;"",T$9&lt;&gt;""),IF(HLOOKUP(T$9,'Feuille1-Catégories'!$C$1:$G$2,2,FALSE)="OUI",T$3,IF(HLOOKUP(T$9,'Feuille1-Catégories'!$C$1:$G$3,3,FALSE)="OUI",OFFSET(T$3,MOD(QUOTIENT(ROW()-ROW($A$20),'Feuille1-Catégories'!$B$6/T$6),T$5),0),IF(MOD($A791-1-T$10,'Feuille1-Catégories'!$F$5+1)=0,T$3,""))),"")</f>
        <v/>
      </c>
      <c r="U791" s="7" t="str">
        <f ca="1">IF(AND($A791&lt;&gt;"",U$9&lt;&gt;""),IF(HLOOKUP(U$9,'Feuille1-Catégories'!$C$1:$G$2,2,FALSE)="OUI",U$3,IF(HLOOKUP(U$9,'Feuille1-Catégories'!$C$1:$G$3,3,FALSE)="OUI",OFFSET(U$3,MOD(QUOTIENT(ROW()-ROW($A$20),'Feuille1-Catégories'!$B$6/U$6),U$5),0),IF(MOD($A791-1-U$10,'Feuille1-Catégories'!$F$5+1)=0,U$3,""))),"")</f>
        <v/>
      </c>
      <c r="V791" s="7" t="str">
        <f ca="1">IF(AND($A791&lt;&gt;"",V$9&lt;&gt;""),IF(HLOOKUP(V$9,'Feuille1-Catégories'!$C$1:$G$2,2,FALSE)="OUI",V$3,IF(HLOOKUP(V$9,'Feuille1-Catégories'!$C$1:$G$3,3,FALSE)="OUI",OFFSET(V$3,MOD(QUOTIENT(ROW()-ROW($A$20),'Feuille1-Catégories'!$B$6/V$6),V$5),0),IF(MOD($A791-1-V$10,'Feuille1-Catégories'!$F$5+1)=0,V$3,""))),"")</f>
        <v/>
      </c>
      <c r="W791" s="7" t="str">
        <f ca="1">IF(AND($A791&lt;&gt;"",W$9&lt;&gt;""),IF(HLOOKUP(W$9,'Feuille1-Catégories'!$C$1:$G$2,2,FALSE)="OUI",W$3,IF(HLOOKUP(W$9,'Feuille1-Catégories'!$C$1:$G$3,3,FALSE)="OUI",OFFSET(W$3,MOD(QUOTIENT(ROW()-ROW($A$20),'Feuille1-Catégories'!$B$6/W$6),W$5),0),IF(MOD($A791-1-W$10,'Feuille1-Catégories'!$F$5+1)=0,W$3,""))),"")</f>
        <v/>
      </c>
      <c r="X791" s="7" t="str">
        <f ca="1">IF(AND($A791&lt;&gt;"",X$9&lt;&gt;""),IF(HLOOKUP(X$9,'Feuille1-Catégories'!$C$1:$G$2,2,FALSE)="OUI",X$3,IF(HLOOKUP(X$9,'Feuille1-Catégories'!$C$1:$G$3,3,FALSE)="OUI",OFFSET(X$3,MOD(QUOTIENT(ROW()-ROW($A$20),'Feuille1-Catégories'!$B$6/X$6),X$5),0),IF(MOD($A791-1-X$10,'Feuille1-Catégories'!$F$5+1)=0,X$3,""))),"")</f>
        <v/>
      </c>
      <c r="Y791" s="7" t="str">
        <f ca="1">IF(AND($A791&lt;&gt;"",Y$9&lt;&gt;""),IF(HLOOKUP(Y$9,'Feuille1-Catégories'!$C$1:$G$2,2,FALSE)="OUI",Y$3,IF(HLOOKUP(Y$9,'Feuille1-Catégories'!$C$1:$G$3,3,FALSE)="OUI",OFFSET(Y$3,MOD(QUOTIENT(ROW()-ROW($A$20),'Feuille1-Catégories'!$B$6/Y$6),Y$5),0),IF(MOD($A791-1-Y$10,'Feuille1-Catégories'!$F$5+1)=0,Y$3,""))),"")</f>
        <v/>
      </c>
      <c r="Z791" s="7" t="str">
        <f ca="1">IF(AND($A791&lt;&gt;"",Z$9&lt;&gt;""),IF(HLOOKUP(Z$9,'Feuille1-Catégories'!$C$1:$G$2,2,FALSE)="OUI",Z$3,IF(HLOOKUP(Z$9,'Feuille1-Catégories'!$C$1:$G$3,3,FALSE)="OUI",OFFSET(Z$3,MOD(QUOTIENT(ROW()-ROW($A$20),'Feuille1-Catégories'!$B$6/Z$6),Z$5),0),"")),"")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92" spans="1:26" ht="17" x14ac:dyDescent="0.2">
      <c r="A792" s="21" t="str">
        <f>IF(ROW()-ROW($A$19)&gt;'Feuille1-Catégories'!$B$6,"",ROW()-ROW($A$19))</f>
        <v/>
      </c>
      <c r="B792" s="33" t="str">
        <f t="shared" si="37"/>
        <v/>
      </c>
      <c r="C792" s="10" t="str">
        <f t="shared" si="38"/>
        <v/>
      </c>
      <c r="D792" s="10" t="str">
        <f>IF('Feuille3-Coût de production'!D792&lt;&gt;"",'Feuille3-Coût de production'!D792,"")</f>
        <v/>
      </c>
      <c r="E792" s="10" t="str">
        <f t="shared" si="39"/>
        <v/>
      </c>
      <c r="F792" s="7" t="str">
        <f ca="1">IF(AND($A792&lt;&gt;"",F$9&lt;&gt;""),IF(HLOOKUP(F$9,'Feuille1-Catégories'!$C$1:$G$2,2,FALSE)="OUI",F$3,IF(HLOOKUP(F$9,'Feuille1-Catégories'!$C$1:$G$3,3,FALSE)="OUI",OFFSET(F$3,MOD(QUOTIENT(ROW()-ROW($A$20),'Feuille1-Catégories'!$B$6/F$6),F$5),0),IF(MOD($A792-1-F$10,'Feuille1-Catégories'!$F$5+1)=0,F$3,""))),"")</f>
        <v/>
      </c>
      <c r="G792" s="7" t="str">
        <f ca="1">IF(AND($A792&lt;&gt;"",G$9&lt;&gt;""),IF(HLOOKUP(G$9,'Feuille1-Catégories'!$C$1:$G$2,2,FALSE)="OUI",G$3,IF(HLOOKUP(G$9,'Feuille1-Catégories'!$C$1:$G$3,3,FALSE)="OUI",OFFSET(G$3,MOD(QUOTIENT(ROW()-ROW($A$20),'Feuille1-Catégories'!$B$6/G$6),G$5),0),IF(MOD($A792-1-G$10,'Feuille1-Catégories'!$F$5+1)=0,G$3,""))),"")</f>
        <v/>
      </c>
      <c r="H792" s="7" t="str">
        <f ca="1">IF(AND($A792&lt;&gt;"",H$9&lt;&gt;""),IF(HLOOKUP(H$9,'Feuille1-Catégories'!$C$1:$G$2,2,FALSE)="OUI",H$3,IF(HLOOKUP(H$9,'Feuille1-Catégories'!$C$1:$G$3,3,FALSE)="OUI",OFFSET(H$3,MOD(QUOTIENT(ROW()-ROW($A$20),'Feuille1-Catégories'!$B$6/H$6),H$5),0),IF(MOD($A792-1-H$10,'Feuille1-Catégories'!$F$5+1)=0,H$3,""))),"")</f>
        <v/>
      </c>
      <c r="I792" s="7" t="str">
        <f ca="1">IF(AND($A792&lt;&gt;"",I$9&lt;&gt;""),IF(HLOOKUP(I$9,'Feuille1-Catégories'!$C$1:$G$2,2,FALSE)="OUI",I$3,IF(HLOOKUP(I$9,'Feuille1-Catégories'!$C$1:$G$3,3,FALSE)="OUI",OFFSET(I$3,MOD(QUOTIENT(ROW()-ROW($A$20),'Feuille1-Catégories'!$B$6/I$6),I$5),0),IF(MOD($A792-1-I$10,'Feuille1-Catégories'!$F$5+1)=0,I$3,""))),"")</f>
        <v/>
      </c>
      <c r="J792" s="7" t="str">
        <f ca="1">IF(AND($A792&lt;&gt;"",J$9&lt;&gt;""),IF(HLOOKUP(J$9,'Feuille1-Catégories'!$C$1:$G$2,2,FALSE)="OUI",J$3,IF(HLOOKUP(J$9,'Feuille1-Catégories'!$C$1:$G$3,3,FALSE)="OUI",OFFSET(J$3,MOD(QUOTIENT(ROW()-ROW($A$20),'Feuille1-Catégories'!$B$6/J$6),J$5),0),IF(MOD($A792-1-J$10,'Feuille1-Catégories'!$F$5+1)=0,J$3,""))),"")</f>
        <v/>
      </c>
      <c r="K792" s="7" t="str">
        <f ca="1">IF(AND($A792&lt;&gt;"",K$9&lt;&gt;""),IF(HLOOKUP(K$9,'Feuille1-Catégories'!$C$1:$G$2,2,FALSE)="OUI",K$3,IF(HLOOKUP(K$9,'Feuille1-Catégories'!$C$1:$G$3,3,FALSE)="OUI",OFFSET(K$3,MOD(QUOTIENT(ROW()-ROW($A$20),'Feuille1-Catégories'!$B$6/K$6),K$5),0),IF(MOD($A792-1-K$10,'Feuille1-Catégories'!$F$5+1)=0,K$3,""))),"")</f>
        <v/>
      </c>
      <c r="L792" s="7" t="str">
        <f ca="1">IF(AND($A792&lt;&gt;"",L$9&lt;&gt;""),IF(HLOOKUP(L$9,'Feuille1-Catégories'!$C$1:$G$2,2,FALSE)="OUI",L$3,IF(HLOOKUP(L$9,'Feuille1-Catégories'!$C$1:$G$3,3,FALSE)="OUI",OFFSET(L$3,MOD(QUOTIENT(ROW()-ROW($A$20),'Feuille1-Catégories'!$B$6/L$6),L$5),0),IF(MOD($A792-1-L$10,'Feuille1-Catégories'!$F$5+1)=0,L$3,""))),"")</f>
        <v/>
      </c>
      <c r="M792" s="7" t="str">
        <f ca="1">IF(AND($A792&lt;&gt;"",M$9&lt;&gt;""),IF(HLOOKUP(M$9,'Feuille1-Catégories'!$C$1:$G$2,2,FALSE)="OUI",M$3,IF(HLOOKUP(M$9,'Feuille1-Catégories'!$C$1:$G$3,3,FALSE)="OUI",OFFSET(M$3,MOD(QUOTIENT(ROW()-ROW($A$20),'Feuille1-Catégories'!$B$6/M$6),M$5),0),IF(MOD($A792-1-M$10,'Feuille1-Catégories'!$F$5+1)=0,M$3,""))),"")</f>
        <v/>
      </c>
      <c r="N792" s="7" t="str">
        <f ca="1">IF(AND($A792&lt;&gt;"",N$9&lt;&gt;""),IF(HLOOKUP(N$9,'Feuille1-Catégories'!$C$1:$G$2,2,FALSE)="OUI",N$3,IF(HLOOKUP(N$9,'Feuille1-Catégories'!$C$1:$G$3,3,FALSE)="OUI",OFFSET(N$3,MOD(QUOTIENT(ROW()-ROW($A$20),'Feuille1-Catégories'!$B$6/N$6),N$5),0),IF(MOD($A792-1-N$10,'Feuille1-Catégories'!$F$5+1)=0,N$3,""))),"")</f>
        <v/>
      </c>
      <c r="O792" s="7" t="str">
        <f ca="1">IF(AND($A792&lt;&gt;"",O$9&lt;&gt;""),IF(HLOOKUP(O$9,'Feuille1-Catégories'!$C$1:$G$2,2,FALSE)="OUI",O$3,IF(HLOOKUP(O$9,'Feuille1-Catégories'!$C$1:$G$3,3,FALSE)="OUI",OFFSET(O$3,MOD(QUOTIENT(ROW()-ROW($A$20),'Feuille1-Catégories'!$B$6/O$6),O$5),0),IF(MOD($A792-1-O$10,'Feuille1-Catégories'!$F$5+1)=0,O$3,""))),"")</f>
        <v/>
      </c>
      <c r="P792" s="7" t="str">
        <f ca="1">IF(AND($A792&lt;&gt;"",P$9&lt;&gt;""),IF(HLOOKUP(P$9,'Feuille1-Catégories'!$C$1:$G$2,2,FALSE)="OUI",P$3,IF(HLOOKUP(P$9,'Feuille1-Catégories'!$C$1:$G$3,3,FALSE)="OUI",OFFSET(P$3,MOD(QUOTIENT(ROW()-ROW($A$20),'Feuille1-Catégories'!$B$6/P$6),P$5),0),IF(MOD($A792-1-P$10,'Feuille1-Catégories'!$F$5+1)=0,P$3,""))),"")</f>
        <v/>
      </c>
      <c r="Q792" s="7" t="str">
        <f ca="1">IF(AND($A792&lt;&gt;"",Q$9&lt;&gt;""),IF(HLOOKUP(Q$9,'Feuille1-Catégories'!$C$1:$G$2,2,FALSE)="OUI",Q$3,IF(HLOOKUP(Q$9,'Feuille1-Catégories'!$C$1:$G$3,3,FALSE)="OUI",OFFSET(Q$3,MOD(QUOTIENT(ROW()-ROW($A$20),'Feuille1-Catégories'!$B$6/Q$6),Q$5),0),IF(MOD($A792-1-Q$10,'Feuille1-Catégories'!$F$5+1)=0,Q$3,""))),"")</f>
        <v/>
      </c>
      <c r="R792" s="7" t="str">
        <f ca="1">IF(AND($A792&lt;&gt;"",R$9&lt;&gt;""),IF(HLOOKUP(R$9,'Feuille1-Catégories'!$C$1:$G$2,2,FALSE)="OUI",R$3,IF(HLOOKUP(R$9,'Feuille1-Catégories'!$C$1:$G$3,3,FALSE)="OUI",OFFSET(R$3,MOD(QUOTIENT(ROW()-ROW($A$20),'Feuille1-Catégories'!$B$6/R$6),R$5),0),IF(MOD($A792-1-R$10,'Feuille1-Catégories'!$F$5+1)=0,R$3,""))),"")</f>
        <v/>
      </c>
      <c r="S792" s="7" t="str">
        <f ca="1">IF(AND($A792&lt;&gt;"",S$9&lt;&gt;""),IF(HLOOKUP(S$9,'Feuille1-Catégories'!$C$1:$G$2,2,FALSE)="OUI",S$3,IF(HLOOKUP(S$9,'Feuille1-Catégories'!$C$1:$G$3,3,FALSE)="OUI",OFFSET(S$3,MOD(QUOTIENT(ROW()-ROW($A$20),'Feuille1-Catégories'!$B$6/S$6),S$5),0),IF(MOD($A792-1-S$10,'Feuille1-Catégories'!$F$5+1)=0,S$3,""))),"")</f>
        <v/>
      </c>
      <c r="T792" s="7" t="str">
        <f ca="1">IF(AND($A792&lt;&gt;"",T$9&lt;&gt;""),IF(HLOOKUP(T$9,'Feuille1-Catégories'!$C$1:$G$2,2,FALSE)="OUI",T$3,IF(HLOOKUP(T$9,'Feuille1-Catégories'!$C$1:$G$3,3,FALSE)="OUI",OFFSET(T$3,MOD(QUOTIENT(ROW()-ROW($A$20),'Feuille1-Catégories'!$B$6/T$6),T$5),0),IF(MOD($A792-1-T$10,'Feuille1-Catégories'!$F$5+1)=0,T$3,""))),"")</f>
        <v/>
      </c>
      <c r="U792" s="7" t="str">
        <f ca="1">IF(AND($A792&lt;&gt;"",U$9&lt;&gt;""),IF(HLOOKUP(U$9,'Feuille1-Catégories'!$C$1:$G$2,2,FALSE)="OUI",U$3,IF(HLOOKUP(U$9,'Feuille1-Catégories'!$C$1:$G$3,3,FALSE)="OUI",OFFSET(U$3,MOD(QUOTIENT(ROW()-ROW($A$20),'Feuille1-Catégories'!$B$6/U$6),U$5),0),IF(MOD($A792-1-U$10,'Feuille1-Catégories'!$F$5+1)=0,U$3,""))),"")</f>
        <v/>
      </c>
      <c r="V792" s="7" t="str">
        <f ca="1">IF(AND($A792&lt;&gt;"",V$9&lt;&gt;""),IF(HLOOKUP(V$9,'Feuille1-Catégories'!$C$1:$G$2,2,FALSE)="OUI",V$3,IF(HLOOKUP(V$9,'Feuille1-Catégories'!$C$1:$G$3,3,FALSE)="OUI",OFFSET(V$3,MOD(QUOTIENT(ROW()-ROW($A$20),'Feuille1-Catégories'!$B$6/V$6),V$5),0),IF(MOD($A792-1-V$10,'Feuille1-Catégories'!$F$5+1)=0,V$3,""))),"")</f>
        <v/>
      </c>
      <c r="W792" s="7" t="str">
        <f ca="1">IF(AND($A792&lt;&gt;"",W$9&lt;&gt;""),IF(HLOOKUP(W$9,'Feuille1-Catégories'!$C$1:$G$2,2,FALSE)="OUI",W$3,IF(HLOOKUP(W$9,'Feuille1-Catégories'!$C$1:$G$3,3,FALSE)="OUI",OFFSET(W$3,MOD(QUOTIENT(ROW()-ROW($A$20),'Feuille1-Catégories'!$B$6/W$6),W$5),0),IF(MOD($A792-1-W$10,'Feuille1-Catégories'!$F$5+1)=0,W$3,""))),"")</f>
        <v/>
      </c>
      <c r="X792" s="7" t="str">
        <f ca="1">IF(AND($A792&lt;&gt;"",X$9&lt;&gt;""),IF(HLOOKUP(X$9,'Feuille1-Catégories'!$C$1:$G$2,2,FALSE)="OUI",X$3,IF(HLOOKUP(X$9,'Feuille1-Catégories'!$C$1:$G$3,3,FALSE)="OUI",OFFSET(X$3,MOD(QUOTIENT(ROW()-ROW($A$20),'Feuille1-Catégories'!$B$6/X$6),X$5),0),IF(MOD($A792-1-X$10,'Feuille1-Catégories'!$F$5+1)=0,X$3,""))),"")</f>
        <v/>
      </c>
      <c r="Y792" s="7" t="str">
        <f ca="1">IF(AND($A792&lt;&gt;"",Y$9&lt;&gt;""),IF(HLOOKUP(Y$9,'Feuille1-Catégories'!$C$1:$G$2,2,FALSE)="OUI",Y$3,IF(HLOOKUP(Y$9,'Feuille1-Catégories'!$C$1:$G$3,3,FALSE)="OUI",OFFSET(Y$3,MOD(QUOTIENT(ROW()-ROW($A$20),'Feuille1-Catégories'!$B$6/Y$6),Y$5),0),IF(MOD($A792-1-Y$10,'Feuille1-Catégories'!$F$5+1)=0,Y$3,""))),"")</f>
        <v/>
      </c>
      <c r="Z792" s="7" t="str">
        <f ca="1">IF(AND($A792&lt;&gt;"",Z$9&lt;&gt;""),IF(HLOOKUP(Z$9,'Feuille1-Catégories'!$C$1:$G$2,2,FALSE)="OUI",Z$3,IF(HLOOKUP(Z$9,'Feuille1-Catégories'!$C$1:$G$3,3,FALSE)="OUI",OFFSET(Z$3,MOD(QUOTIENT(ROW()-ROW($A$20),'Feuille1-Catégories'!$B$6/Z$6),Z$5),0),"")),"")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93" spans="1:26" ht="17" x14ac:dyDescent="0.2">
      <c r="A793" s="21" t="str">
        <f>IF(ROW()-ROW($A$19)&gt;'Feuille1-Catégories'!$B$6,"",ROW()-ROW($A$19))</f>
        <v/>
      </c>
      <c r="B793" s="33" t="str">
        <f t="shared" si="37"/>
        <v/>
      </c>
      <c r="C793" s="10" t="str">
        <f t="shared" si="38"/>
        <v/>
      </c>
      <c r="D793" s="10" t="str">
        <f>IF('Feuille3-Coût de production'!D793&lt;&gt;"",'Feuille3-Coût de production'!D793,"")</f>
        <v/>
      </c>
      <c r="E793" s="10" t="str">
        <f t="shared" si="39"/>
        <v/>
      </c>
      <c r="F793" s="7" t="str">
        <f ca="1">IF(AND($A793&lt;&gt;"",F$9&lt;&gt;""),IF(HLOOKUP(F$9,'Feuille1-Catégories'!$C$1:$G$2,2,FALSE)="OUI",F$3,IF(HLOOKUP(F$9,'Feuille1-Catégories'!$C$1:$G$3,3,FALSE)="OUI",OFFSET(F$3,MOD(QUOTIENT(ROW()-ROW($A$20),'Feuille1-Catégories'!$B$6/F$6),F$5),0),IF(MOD($A793-1-F$10,'Feuille1-Catégories'!$F$5+1)=0,F$3,""))),"")</f>
        <v/>
      </c>
      <c r="G793" s="7" t="str">
        <f ca="1">IF(AND($A793&lt;&gt;"",G$9&lt;&gt;""),IF(HLOOKUP(G$9,'Feuille1-Catégories'!$C$1:$G$2,2,FALSE)="OUI",G$3,IF(HLOOKUP(G$9,'Feuille1-Catégories'!$C$1:$G$3,3,FALSE)="OUI",OFFSET(G$3,MOD(QUOTIENT(ROW()-ROW($A$20),'Feuille1-Catégories'!$B$6/G$6),G$5),0),IF(MOD($A793-1-G$10,'Feuille1-Catégories'!$F$5+1)=0,G$3,""))),"")</f>
        <v/>
      </c>
      <c r="H793" s="7" t="str">
        <f ca="1">IF(AND($A793&lt;&gt;"",H$9&lt;&gt;""),IF(HLOOKUP(H$9,'Feuille1-Catégories'!$C$1:$G$2,2,FALSE)="OUI",H$3,IF(HLOOKUP(H$9,'Feuille1-Catégories'!$C$1:$G$3,3,FALSE)="OUI",OFFSET(H$3,MOD(QUOTIENT(ROW()-ROW($A$20),'Feuille1-Catégories'!$B$6/H$6),H$5),0),IF(MOD($A793-1-H$10,'Feuille1-Catégories'!$F$5+1)=0,H$3,""))),"")</f>
        <v/>
      </c>
      <c r="I793" s="7" t="str">
        <f ca="1">IF(AND($A793&lt;&gt;"",I$9&lt;&gt;""),IF(HLOOKUP(I$9,'Feuille1-Catégories'!$C$1:$G$2,2,FALSE)="OUI",I$3,IF(HLOOKUP(I$9,'Feuille1-Catégories'!$C$1:$G$3,3,FALSE)="OUI",OFFSET(I$3,MOD(QUOTIENT(ROW()-ROW($A$20),'Feuille1-Catégories'!$B$6/I$6),I$5),0),IF(MOD($A793-1-I$10,'Feuille1-Catégories'!$F$5+1)=0,I$3,""))),"")</f>
        <v/>
      </c>
      <c r="J793" s="7" t="str">
        <f ca="1">IF(AND($A793&lt;&gt;"",J$9&lt;&gt;""),IF(HLOOKUP(J$9,'Feuille1-Catégories'!$C$1:$G$2,2,FALSE)="OUI",J$3,IF(HLOOKUP(J$9,'Feuille1-Catégories'!$C$1:$G$3,3,FALSE)="OUI",OFFSET(J$3,MOD(QUOTIENT(ROW()-ROW($A$20),'Feuille1-Catégories'!$B$6/J$6),J$5),0),IF(MOD($A793-1-J$10,'Feuille1-Catégories'!$F$5+1)=0,J$3,""))),"")</f>
        <v/>
      </c>
      <c r="K793" s="7" t="str">
        <f ca="1">IF(AND($A793&lt;&gt;"",K$9&lt;&gt;""),IF(HLOOKUP(K$9,'Feuille1-Catégories'!$C$1:$G$2,2,FALSE)="OUI",K$3,IF(HLOOKUP(K$9,'Feuille1-Catégories'!$C$1:$G$3,3,FALSE)="OUI",OFFSET(K$3,MOD(QUOTIENT(ROW()-ROW($A$20),'Feuille1-Catégories'!$B$6/K$6),K$5),0),IF(MOD($A793-1-K$10,'Feuille1-Catégories'!$F$5+1)=0,K$3,""))),"")</f>
        <v/>
      </c>
      <c r="L793" s="7" t="str">
        <f ca="1">IF(AND($A793&lt;&gt;"",L$9&lt;&gt;""),IF(HLOOKUP(L$9,'Feuille1-Catégories'!$C$1:$G$2,2,FALSE)="OUI",L$3,IF(HLOOKUP(L$9,'Feuille1-Catégories'!$C$1:$G$3,3,FALSE)="OUI",OFFSET(L$3,MOD(QUOTIENT(ROW()-ROW($A$20),'Feuille1-Catégories'!$B$6/L$6),L$5),0),IF(MOD($A793-1-L$10,'Feuille1-Catégories'!$F$5+1)=0,L$3,""))),"")</f>
        <v/>
      </c>
      <c r="M793" s="7" t="str">
        <f ca="1">IF(AND($A793&lt;&gt;"",M$9&lt;&gt;""),IF(HLOOKUP(M$9,'Feuille1-Catégories'!$C$1:$G$2,2,FALSE)="OUI",M$3,IF(HLOOKUP(M$9,'Feuille1-Catégories'!$C$1:$G$3,3,FALSE)="OUI",OFFSET(M$3,MOD(QUOTIENT(ROW()-ROW($A$20),'Feuille1-Catégories'!$B$6/M$6),M$5),0),IF(MOD($A793-1-M$10,'Feuille1-Catégories'!$F$5+1)=0,M$3,""))),"")</f>
        <v/>
      </c>
      <c r="N793" s="7" t="str">
        <f ca="1">IF(AND($A793&lt;&gt;"",N$9&lt;&gt;""),IF(HLOOKUP(N$9,'Feuille1-Catégories'!$C$1:$G$2,2,FALSE)="OUI",N$3,IF(HLOOKUP(N$9,'Feuille1-Catégories'!$C$1:$G$3,3,FALSE)="OUI",OFFSET(N$3,MOD(QUOTIENT(ROW()-ROW($A$20),'Feuille1-Catégories'!$B$6/N$6),N$5),0),IF(MOD($A793-1-N$10,'Feuille1-Catégories'!$F$5+1)=0,N$3,""))),"")</f>
        <v/>
      </c>
      <c r="O793" s="7" t="str">
        <f ca="1">IF(AND($A793&lt;&gt;"",O$9&lt;&gt;""),IF(HLOOKUP(O$9,'Feuille1-Catégories'!$C$1:$G$2,2,FALSE)="OUI",O$3,IF(HLOOKUP(O$9,'Feuille1-Catégories'!$C$1:$G$3,3,FALSE)="OUI",OFFSET(O$3,MOD(QUOTIENT(ROW()-ROW($A$20),'Feuille1-Catégories'!$B$6/O$6),O$5),0),IF(MOD($A793-1-O$10,'Feuille1-Catégories'!$F$5+1)=0,O$3,""))),"")</f>
        <v/>
      </c>
      <c r="P793" s="7" t="str">
        <f ca="1">IF(AND($A793&lt;&gt;"",P$9&lt;&gt;""),IF(HLOOKUP(P$9,'Feuille1-Catégories'!$C$1:$G$2,2,FALSE)="OUI",P$3,IF(HLOOKUP(P$9,'Feuille1-Catégories'!$C$1:$G$3,3,FALSE)="OUI",OFFSET(P$3,MOD(QUOTIENT(ROW()-ROW($A$20),'Feuille1-Catégories'!$B$6/P$6),P$5),0),IF(MOD($A793-1-P$10,'Feuille1-Catégories'!$F$5+1)=0,P$3,""))),"")</f>
        <v/>
      </c>
      <c r="Q793" s="7" t="str">
        <f ca="1">IF(AND($A793&lt;&gt;"",Q$9&lt;&gt;""),IF(HLOOKUP(Q$9,'Feuille1-Catégories'!$C$1:$G$2,2,FALSE)="OUI",Q$3,IF(HLOOKUP(Q$9,'Feuille1-Catégories'!$C$1:$G$3,3,FALSE)="OUI",OFFSET(Q$3,MOD(QUOTIENT(ROW()-ROW($A$20),'Feuille1-Catégories'!$B$6/Q$6),Q$5),0),IF(MOD($A793-1-Q$10,'Feuille1-Catégories'!$F$5+1)=0,Q$3,""))),"")</f>
        <v/>
      </c>
      <c r="R793" s="7" t="str">
        <f ca="1">IF(AND($A793&lt;&gt;"",R$9&lt;&gt;""),IF(HLOOKUP(R$9,'Feuille1-Catégories'!$C$1:$G$2,2,FALSE)="OUI",R$3,IF(HLOOKUP(R$9,'Feuille1-Catégories'!$C$1:$G$3,3,FALSE)="OUI",OFFSET(R$3,MOD(QUOTIENT(ROW()-ROW($A$20),'Feuille1-Catégories'!$B$6/R$6),R$5),0),IF(MOD($A793-1-R$10,'Feuille1-Catégories'!$F$5+1)=0,R$3,""))),"")</f>
        <v/>
      </c>
      <c r="S793" s="7" t="str">
        <f ca="1">IF(AND($A793&lt;&gt;"",S$9&lt;&gt;""),IF(HLOOKUP(S$9,'Feuille1-Catégories'!$C$1:$G$2,2,FALSE)="OUI",S$3,IF(HLOOKUP(S$9,'Feuille1-Catégories'!$C$1:$G$3,3,FALSE)="OUI",OFFSET(S$3,MOD(QUOTIENT(ROW()-ROW($A$20),'Feuille1-Catégories'!$B$6/S$6),S$5),0),IF(MOD($A793-1-S$10,'Feuille1-Catégories'!$F$5+1)=0,S$3,""))),"")</f>
        <v/>
      </c>
      <c r="T793" s="7" t="str">
        <f ca="1">IF(AND($A793&lt;&gt;"",T$9&lt;&gt;""),IF(HLOOKUP(T$9,'Feuille1-Catégories'!$C$1:$G$2,2,FALSE)="OUI",T$3,IF(HLOOKUP(T$9,'Feuille1-Catégories'!$C$1:$G$3,3,FALSE)="OUI",OFFSET(T$3,MOD(QUOTIENT(ROW()-ROW($A$20),'Feuille1-Catégories'!$B$6/T$6),T$5),0),IF(MOD($A793-1-T$10,'Feuille1-Catégories'!$F$5+1)=0,T$3,""))),"")</f>
        <v/>
      </c>
      <c r="U793" s="7" t="str">
        <f ca="1">IF(AND($A793&lt;&gt;"",U$9&lt;&gt;""),IF(HLOOKUP(U$9,'Feuille1-Catégories'!$C$1:$G$2,2,FALSE)="OUI",U$3,IF(HLOOKUP(U$9,'Feuille1-Catégories'!$C$1:$G$3,3,FALSE)="OUI",OFFSET(U$3,MOD(QUOTIENT(ROW()-ROW($A$20),'Feuille1-Catégories'!$B$6/U$6),U$5),0),IF(MOD($A793-1-U$10,'Feuille1-Catégories'!$F$5+1)=0,U$3,""))),"")</f>
        <v/>
      </c>
      <c r="V793" s="7" t="str">
        <f ca="1">IF(AND($A793&lt;&gt;"",V$9&lt;&gt;""),IF(HLOOKUP(V$9,'Feuille1-Catégories'!$C$1:$G$2,2,FALSE)="OUI",V$3,IF(HLOOKUP(V$9,'Feuille1-Catégories'!$C$1:$G$3,3,FALSE)="OUI",OFFSET(V$3,MOD(QUOTIENT(ROW()-ROW($A$20),'Feuille1-Catégories'!$B$6/V$6),V$5),0),IF(MOD($A793-1-V$10,'Feuille1-Catégories'!$F$5+1)=0,V$3,""))),"")</f>
        <v/>
      </c>
      <c r="W793" s="7" t="str">
        <f ca="1">IF(AND($A793&lt;&gt;"",W$9&lt;&gt;""),IF(HLOOKUP(W$9,'Feuille1-Catégories'!$C$1:$G$2,2,FALSE)="OUI",W$3,IF(HLOOKUP(W$9,'Feuille1-Catégories'!$C$1:$G$3,3,FALSE)="OUI",OFFSET(W$3,MOD(QUOTIENT(ROW()-ROW($A$20),'Feuille1-Catégories'!$B$6/W$6),W$5),0),IF(MOD($A793-1-W$10,'Feuille1-Catégories'!$F$5+1)=0,W$3,""))),"")</f>
        <v/>
      </c>
      <c r="X793" s="7" t="str">
        <f ca="1">IF(AND($A793&lt;&gt;"",X$9&lt;&gt;""),IF(HLOOKUP(X$9,'Feuille1-Catégories'!$C$1:$G$2,2,FALSE)="OUI",X$3,IF(HLOOKUP(X$9,'Feuille1-Catégories'!$C$1:$G$3,3,FALSE)="OUI",OFFSET(X$3,MOD(QUOTIENT(ROW()-ROW($A$20),'Feuille1-Catégories'!$B$6/X$6),X$5),0),IF(MOD($A793-1-X$10,'Feuille1-Catégories'!$F$5+1)=0,X$3,""))),"")</f>
        <v/>
      </c>
      <c r="Y793" s="7" t="str">
        <f ca="1">IF(AND($A793&lt;&gt;"",Y$9&lt;&gt;""),IF(HLOOKUP(Y$9,'Feuille1-Catégories'!$C$1:$G$2,2,FALSE)="OUI",Y$3,IF(HLOOKUP(Y$9,'Feuille1-Catégories'!$C$1:$G$3,3,FALSE)="OUI",OFFSET(Y$3,MOD(QUOTIENT(ROW()-ROW($A$20),'Feuille1-Catégories'!$B$6/Y$6),Y$5),0),IF(MOD($A793-1-Y$10,'Feuille1-Catégories'!$F$5+1)=0,Y$3,""))),"")</f>
        <v/>
      </c>
      <c r="Z793" s="7" t="str">
        <f ca="1">IF(AND($A793&lt;&gt;"",Z$9&lt;&gt;""),IF(HLOOKUP(Z$9,'Feuille1-Catégories'!$C$1:$G$2,2,FALSE)="OUI",Z$3,IF(HLOOKUP(Z$9,'Feuille1-Catégories'!$C$1:$G$3,3,FALSE)="OUI",OFFSET(Z$3,MOD(QUOTIENT(ROW()-ROW($A$20),'Feuille1-Catégories'!$B$6/Z$6),Z$5),0),"")),"")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94" spans="1:26" ht="17" x14ac:dyDescent="0.2">
      <c r="A794" s="21" t="str">
        <f>IF(ROW()-ROW($A$19)&gt;'Feuille1-Catégories'!$B$6,"",ROW()-ROW($A$19))</f>
        <v/>
      </c>
      <c r="B794" s="33" t="str">
        <f t="shared" si="37"/>
        <v/>
      </c>
      <c r="C794" s="10" t="str">
        <f t="shared" si="38"/>
        <v/>
      </c>
      <c r="D794" s="10" t="str">
        <f>IF('Feuille3-Coût de production'!D794&lt;&gt;"",'Feuille3-Coût de production'!D794,"")</f>
        <v/>
      </c>
      <c r="E794" s="10" t="str">
        <f t="shared" si="39"/>
        <v/>
      </c>
      <c r="F794" s="7" t="str">
        <f ca="1">IF(AND($A794&lt;&gt;"",F$9&lt;&gt;""),IF(HLOOKUP(F$9,'Feuille1-Catégories'!$C$1:$G$2,2,FALSE)="OUI",F$3,IF(HLOOKUP(F$9,'Feuille1-Catégories'!$C$1:$G$3,3,FALSE)="OUI",OFFSET(F$3,MOD(QUOTIENT(ROW()-ROW($A$20),'Feuille1-Catégories'!$B$6/F$6),F$5),0),IF(MOD($A794-1-F$10,'Feuille1-Catégories'!$F$5+1)=0,F$3,""))),"")</f>
        <v/>
      </c>
      <c r="G794" s="7" t="str">
        <f ca="1">IF(AND($A794&lt;&gt;"",G$9&lt;&gt;""),IF(HLOOKUP(G$9,'Feuille1-Catégories'!$C$1:$G$2,2,FALSE)="OUI",G$3,IF(HLOOKUP(G$9,'Feuille1-Catégories'!$C$1:$G$3,3,FALSE)="OUI",OFFSET(G$3,MOD(QUOTIENT(ROW()-ROW($A$20),'Feuille1-Catégories'!$B$6/G$6),G$5),0),IF(MOD($A794-1-G$10,'Feuille1-Catégories'!$F$5+1)=0,G$3,""))),"")</f>
        <v/>
      </c>
      <c r="H794" s="7" t="str">
        <f ca="1">IF(AND($A794&lt;&gt;"",H$9&lt;&gt;""),IF(HLOOKUP(H$9,'Feuille1-Catégories'!$C$1:$G$2,2,FALSE)="OUI",H$3,IF(HLOOKUP(H$9,'Feuille1-Catégories'!$C$1:$G$3,3,FALSE)="OUI",OFFSET(H$3,MOD(QUOTIENT(ROW()-ROW($A$20),'Feuille1-Catégories'!$B$6/H$6),H$5),0),IF(MOD($A794-1-H$10,'Feuille1-Catégories'!$F$5+1)=0,H$3,""))),"")</f>
        <v/>
      </c>
      <c r="I794" s="7" t="str">
        <f ca="1">IF(AND($A794&lt;&gt;"",I$9&lt;&gt;""),IF(HLOOKUP(I$9,'Feuille1-Catégories'!$C$1:$G$2,2,FALSE)="OUI",I$3,IF(HLOOKUP(I$9,'Feuille1-Catégories'!$C$1:$G$3,3,FALSE)="OUI",OFFSET(I$3,MOD(QUOTIENT(ROW()-ROW($A$20),'Feuille1-Catégories'!$B$6/I$6),I$5),0),IF(MOD($A794-1-I$10,'Feuille1-Catégories'!$F$5+1)=0,I$3,""))),"")</f>
        <v/>
      </c>
      <c r="J794" s="7" t="str">
        <f ca="1">IF(AND($A794&lt;&gt;"",J$9&lt;&gt;""),IF(HLOOKUP(J$9,'Feuille1-Catégories'!$C$1:$G$2,2,FALSE)="OUI",J$3,IF(HLOOKUP(J$9,'Feuille1-Catégories'!$C$1:$G$3,3,FALSE)="OUI",OFFSET(J$3,MOD(QUOTIENT(ROW()-ROW($A$20),'Feuille1-Catégories'!$B$6/J$6),J$5),0),IF(MOD($A794-1-J$10,'Feuille1-Catégories'!$F$5+1)=0,J$3,""))),"")</f>
        <v/>
      </c>
      <c r="K794" s="7" t="str">
        <f ca="1">IF(AND($A794&lt;&gt;"",K$9&lt;&gt;""),IF(HLOOKUP(K$9,'Feuille1-Catégories'!$C$1:$G$2,2,FALSE)="OUI",K$3,IF(HLOOKUP(K$9,'Feuille1-Catégories'!$C$1:$G$3,3,FALSE)="OUI",OFFSET(K$3,MOD(QUOTIENT(ROW()-ROW($A$20),'Feuille1-Catégories'!$B$6/K$6),K$5),0),IF(MOD($A794-1-K$10,'Feuille1-Catégories'!$F$5+1)=0,K$3,""))),"")</f>
        <v/>
      </c>
      <c r="L794" s="7" t="str">
        <f ca="1">IF(AND($A794&lt;&gt;"",L$9&lt;&gt;""),IF(HLOOKUP(L$9,'Feuille1-Catégories'!$C$1:$G$2,2,FALSE)="OUI",L$3,IF(HLOOKUP(L$9,'Feuille1-Catégories'!$C$1:$G$3,3,FALSE)="OUI",OFFSET(L$3,MOD(QUOTIENT(ROW()-ROW($A$20),'Feuille1-Catégories'!$B$6/L$6),L$5),0),IF(MOD($A794-1-L$10,'Feuille1-Catégories'!$F$5+1)=0,L$3,""))),"")</f>
        <v/>
      </c>
      <c r="M794" s="7" t="str">
        <f ca="1">IF(AND($A794&lt;&gt;"",M$9&lt;&gt;""),IF(HLOOKUP(M$9,'Feuille1-Catégories'!$C$1:$G$2,2,FALSE)="OUI",M$3,IF(HLOOKUP(M$9,'Feuille1-Catégories'!$C$1:$G$3,3,FALSE)="OUI",OFFSET(M$3,MOD(QUOTIENT(ROW()-ROW($A$20),'Feuille1-Catégories'!$B$6/M$6),M$5),0),IF(MOD($A794-1-M$10,'Feuille1-Catégories'!$F$5+1)=0,M$3,""))),"")</f>
        <v/>
      </c>
      <c r="N794" s="7" t="str">
        <f ca="1">IF(AND($A794&lt;&gt;"",N$9&lt;&gt;""),IF(HLOOKUP(N$9,'Feuille1-Catégories'!$C$1:$G$2,2,FALSE)="OUI",N$3,IF(HLOOKUP(N$9,'Feuille1-Catégories'!$C$1:$G$3,3,FALSE)="OUI",OFFSET(N$3,MOD(QUOTIENT(ROW()-ROW($A$20),'Feuille1-Catégories'!$B$6/N$6),N$5),0),IF(MOD($A794-1-N$10,'Feuille1-Catégories'!$F$5+1)=0,N$3,""))),"")</f>
        <v/>
      </c>
      <c r="O794" s="7" t="str">
        <f ca="1">IF(AND($A794&lt;&gt;"",O$9&lt;&gt;""),IF(HLOOKUP(O$9,'Feuille1-Catégories'!$C$1:$G$2,2,FALSE)="OUI",O$3,IF(HLOOKUP(O$9,'Feuille1-Catégories'!$C$1:$G$3,3,FALSE)="OUI",OFFSET(O$3,MOD(QUOTIENT(ROW()-ROW($A$20),'Feuille1-Catégories'!$B$6/O$6),O$5),0),IF(MOD($A794-1-O$10,'Feuille1-Catégories'!$F$5+1)=0,O$3,""))),"")</f>
        <v/>
      </c>
      <c r="P794" s="7" t="str">
        <f ca="1">IF(AND($A794&lt;&gt;"",P$9&lt;&gt;""),IF(HLOOKUP(P$9,'Feuille1-Catégories'!$C$1:$G$2,2,FALSE)="OUI",P$3,IF(HLOOKUP(P$9,'Feuille1-Catégories'!$C$1:$G$3,3,FALSE)="OUI",OFFSET(P$3,MOD(QUOTIENT(ROW()-ROW($A$20),'Feuille1-Catégories'!$B$6/P$6),P$5),0),IF(MOD($A794-1-P$10,'Feuille1-Catégories'!$F$5+1)=0,P$3,""))),"")</f>
        <v/>
      </c>
      <c r="Q794" s="7" t="str">
        <f ca="1">IF(AND($A794&lt;&gt;"",Q$9&lt;&gt;""),IF(HLOOKUP(Q$9,'Feuille1-Catégories'!$C$1:$G$2,2,FALSE)="OUI",Q$3,IF(HLOOKUP(Q$9,'Feuille1-Catégories'!$C$1:$G$3,3,FALSE)="OUI",OFFSET(Q$3,MOD(QUOTIENT(ROW()-ROW($A$20),'Feuille1-Catégories'!$B$6/Q$6),Q$5),0),IF(MOD($A794-1-Q$10,'Feuille1-Catégories'!$F$5+1)=0,Q$3,""))),"")</f>
        <v/>
      </c>
      <c r="R794" s="7" t="str">
        <f ca="1">IF(AND($A794&lt;&gt;"",R$9&lt;&gt;""),IF(HLOOKUP(R$9,'Feuille1-Catégories'!$C$1:$G$2,2,FALSE)="OUI",R$3,IF(HLOOKUP(R$9,'Feuille1-Catégories'!$C$1:$G$3,3,FALSE)="OUI",OFFSET(R$3,MOD(QUOTIENT(ROW()-ROW($A$20),'Feuille1-Catégories'!$B$6/R$6),R$5),0),IF(MOD($A794-1-R$10,'Feuille1-Catégories'!$F$5+1)=0,R$3,""))),"")</f>
        <v/>
      </c>
      <c r="S794" s="7" t="str">
        <f ca="1">IF(AND($A794&lt;&gt;"",S$9&lt;&gt;""),IF(HLOOKUP(S$9,'Feuille1-Catégories'!$C$1:$G$2,2,FALSE)="OUI",S$3,IF(HLOOKUP(S$9,'Feuille1-Catégories'!$C$1:$G$3,3,FALSE)="OUI",OFFSET(S$3,MOD(QUOTIENT(ROW()-ROW($A$20),'Feuille1-Catégories'!$B$6/S$6),S$5),0),IF(MOD($A794-1-S$10,'Feuille1-Catégories'!$F$5+1)=0,S$3,""))),"")</f>
        <v/>
      </c>
      <c r="T794" s="7" t="str">
        <f ca="1">IF(AND($A794&lt;&gt;"",T$9&lt;&gt;""),IF(HLOOKUP(T$9,'Feuille1-Catégories'!$C$1:$G$2,2,FALSE)="OUI",T$3,IF(HLOOKUP(T$9,'Feuille1-Catégories'!$C$1:$G$3,3,FALSE)="OUI",OFFSET(T$3,MOD(QUOTIENT(ROW()-ROW($A$20),'Feuille1-Catégories'!$B$6/T$6),T$5),0),IF(MOD($A794-1-T$10,'Feuille1-Catégories'!$F$5+1)=0,T$3,""))),"")</f>
        <v/>
      </c>
      <c r="U794" s="7" t="str">
        <f ca="1">IF(AND($A794&lt;&gt;"",U$9&lt;&gt;""),IF(HLOOKUP(U$9,'Feuille1-Catégories'!$C$1:$G$2,2,FALSE)="OUI",U$3,IF(HLOOKUP(U$9,'Feuille1-Catégories'!$C$1:$G$3,3,FALSE)="OUI",OFFSET(U$3,MOD(QUOTIENT(ROW()-ROW($A$20),'Feuille1-Catégories'!$B$6/U$6),U$5),0),IF(MOD($A794-1-U$10,'Feuille1-Catégories'!$F$5+1)=0,U$3,""))),"")</f>
        <v/>
      </c>
      <c r="V794" s="7" t="str">
        <f ca="1">IF(AND($A794&lt;&gt;"",V$9&lt;&gt;""),IF(HLOOKUP(V$9,'Feuille1-Catégories'!$C$1:$G$2,2,FALSE)="OUI",V$3,IF(HLOOKUP(V$9,'Feuille1-Catégories'!$C$1:$G$3,3,FALSE)="OUI",OFFSET(V$3,MOD(QUOTIENT(ROW()-ROW($A$20),'Feuille1-Catégories'!$B$6/V$6),V$5),0),IF(MOD($A794-1-V$10,'Feuille1-Catégories'!$F$5+1)=0,V$3,""))),"")</f>
        <v/>
      </c>
      <c r="W794" s="7" t="str">
        <f ca="1">IF(AND($A794&lt;&gt;"",W$9&lt;&gt;""),IF(HLOOKUP(W$9,'Feuille1-Catégories'!$C$1:$G$2,2,FALSE)="OUI",W$3,IF(HLOOKUP(W$9,'Feuille1-Catégories'!$C$1:$G$3,3,FALSE)="OUI",OFFSET(W$3,MOD(QUOTIENT(ROW()-ROW($A$20),'Feuille1-Catégories'!$B$6/W$6),W$5),0),IF(MOD($A794-1-W$10,'Feuille1-Catégories'!$F$5+1)=0,W$3,""))),"")</f>
        <v/>
      </c>
      <c r="X794" s="7" t="str">
        <f ca="1">IF(AND($A794&lt;&gt;"",X$9&lt;&gt;""),IF(HLOOKUP(X$9,'Feuille1-Catégories'!$C$1:$G$2,2,FALSE)="OUI",X$3,IF(HLOOKUP(X$9,'Feuille1-Catégories'!$C$1:$G$3,3,FALSE)="OUI",OFFSET(X$3,MOD(QUOTIENT(ROW()-ROW($A$20),'Feuille1-Catégories'!$B$6/X$6),X$5),0),IF(MOD($A794-1-X$10,'Feuille1-Catégories'!$F$5+1)=0,X$3,""))),"")</f>
        <v/>
      </c>
      <c r="Y794" s="7" t="str">
        <f ca="1">IF(AND($A794&lt;&gt;"",Y$9&lt;&gt;""),IF(HLOOKUP(Y$9,'Feuille1-Catégories'!$C$1:$G$2,2,FALSE)="OUI",Y$3,IF(HLOOKUP(Y$9,'Feuille1-Catégories'!$C$1:$G$3,3,FALSE)="OUI",OFFSET(Y$3,MOD(QUOTIENT(ROW()-ROW($A$20),'Feuille1-Catégories'!$B$6/Y$6),Y$5),0),IF(MOD($A794-1-Y$10,'Feuille1-Catégories'!$F$5+1)=0,Y$3,""))),"")</f>
        <v/>
      </c>
      <c r="Z794" s="7" t="str">
        <f ca="1">IF(AND($A794&lt;&gt;"",Z$9&lt;&gt;""),IF(HLOOKUP(Z$9,'Feuille1-Catégories'!$C$1:$G$2,2,FALSE)="OUI",Z$3,IF(HLOOKUP(Z$9,'Feuille1-Catégories'!$C$1:$G$3,3,FALSE)="OUI",OFFSET(Z$3,MOD(QUOTIENT(ROW()-ROW($A$20),'Feuille1-Catégories'!$B$6/Z$6),Z$5),0),"")),"")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95" spans="1:26" ht="17" x14ac:dyDescent="0.2">
      <c r="A795" s="21" t="str">
        <f>IF(ROW()-ROW($A$19)&gt;'Feuille1-Catégories'!$B$6,"",ROW()-ROW($A$19))</f>
        <v/>
      </c>
      <c r="B795" s="33" t="str">
        <f t="shared" si="37"/>
        <v/>
      </c>
      <c r="C795" s="10" t="str">
        <f t="shared" si="38"/>
        <v/>
      </c>
      <c r="D795" s="10" t="str">
        <f>IF('Feuille3-Coût de production'!D795&lt;&gt;"",'Feuille3-Coût de production'!D795,"")</f>
        <v/>
      </c>
      <c r="E795" s="10" t="str">
        <f t="shared" si="39"/>
        <v/>
      </c>
      <c r="F795" s="7" t="str">
        <f ca="1">IF(AND($A795&lt;&gt;"",F$9&lt;&gt;""),IF(HLOOKUP(F$9,'Feuille1-Catégories'!$C$1:$G$2,2,FALSE)="OUI",F$3,IF(HLOOKUP(F$9,'Feuille1-Catégories'!$C$1:$G$3,3,FALSE)="OUI",OFFSET(F$3,MOD(QUOTIENT(ROW()-ROW($A$20),'Feuille1-Catégories'!$B$6/F$6),F$5),0),IF(MOD($A795-1-F$10,'Feuille1-Catégories'!$F$5+1)=0,F$3,""))),"")</f>
        <v/>
      </c>
      <c r="G795" s="7" t="str">
        <f ca="1">IF(AND($A795&lt;&gt;"",G$9&lt;&gt;""),IF(HLOOKUP(G$9,'Feuille1-Catégories'!$C$1:$G$2,2,FALSE)="OUI",G$3,IF(HLOOKUP(G$9,'Feuille1-Catégories'!$C$1:$G$3,3,FALSE)="OUI",OFFSET(G$3,MOD(QUOTIENT(ROW()-ROW($A$20),'Feuille1-Catégories'!$B$6/G$6),G$5),0),IF(MOD($A795-1-G$10,'Feuille1-Catégories'!$F$5+1)=0,G$3,""))),"")</f>
        <v/>
      </c>
      <c r="H795" s="7" t="str">
        <f ca="1">IF(AND($A795&lt;&gt;"",H$9&lt;&gt;""),IF(HLOOKUP(H$9,'Feuille1-Catégories'!$C$1:$G$2,2,FALSE)="OUI",H$3,IF(HLOOKUP(H$9,'Feuille1-Catégories'!$C$1:$G$3,3,FALSE)="OUI",OFFSET(H$3,MOD(QUOTIENT(ROW()-ROW($A$20),'Feuille1-Catégories'!$B$6/H$6),H$5),0),IF(MOD($A795-1-H$10,'Feuille1-Catégories'!$F$5+1)=0,H$3,""))),"")</f>
        <v/>
      </c>
      <c r="I795" s="7" t="str">
        <f ca="1">IF(AND($A795&lt;&gt;"",I$9&lt;&gt;""),IF(HLOOKUP(I$9,'Feuille1-Catégories'!$C$1:$G$2,2,FALSE)="OUI",I$3,IF(HLOOKUP(I$9,'Feuille1-Catégories'!$C$1:$G$3,3,FALSE)="OUI",OFFSET(I$3,MOD(QUOTIENT(ROW()-ROW($A$20),'Feuille1-Catégories'!$B$6/I$6),I$5),0),IF(MOD($A795-1-I$10,'Feuille1-Catégories'!$F$5+1)=0,I$3,""))),"")</f>
        <v/>
      </c>
      <c r="J795" s="7" t="str">
        <f ca="1">IF(AND($A795&lt;&gt;"",J$9&lt;&gt;""),IF(HLOOKUP(J$9,'Feuille1-Catégories'!$C$1:$G$2,2,FALSE)="OUI",J$3,IF(HLOOKUP(J$9,'Feuille1-Catégories'!$C$1:$G$3,3,FALSE)="OUI",OFFSET(J$3,MOD(QUOTIENT(ROW()-ROW($A$20),'Feuille1-Catégories'!$B$6/J$6),J$5),0),IF(MOD($A795-1-J$10,'Feuille1-Catégories'!$F$5+1)=0,J$3,""))),"")</f>
        <v/>
      </c>
      <c r="K795" s="7" t="str">
        <f ca="1">IF(AND($A795&lt;&gt;"",K$9&lt;&gt;""),IF(HLOOKUP(K$9,'Feuille1-Catégories'!$C$1:$G$2,2,FALSE)="OUI",K$3,IF(HLOOKUP(K$9,'Feuille1-Catégories'!$C$1:$G$3,3,FALSE)="OUI",OFFSET(K$3,MOD(QUOTIENT(ROW()-ROW($A$20),'Feuille1-Catégories'!$B$6/K$6),K$5),0),IF(MOD($A795-1-K$10,'Feuille1-Catégories'!$F$5+1)=0,K$3,""))),"")</f>
        <v/>
      </c>
      <c r="L795" s="7" t="str">
        <f ca="1">IF(AND($A795&lt;&gt;"",L$9&lt;&gt;""),IF(HLOOKUP(L$9,'Feuille1-Catégories'!$C$1:$G$2,2,FALSE)="OUI",L$3,IF(HLOOKUP(L$9,'Feuille1-Catégories'!$C$1:$G$3,3,FALSE)="OUI",OFFSET(L$3,MOD(QUOTIENT(ROW()-ROW($A$20),'Feuille1-Catégories'!$B$6/L$6),L$5),0),IF(MOD($A795-1-L$10,'Feuille1-Catégories'!$F$5+1)=0,L$3,""))),"")</f>
        <v/>
      </c>
      <c r="M795" s="7" t="str">
        <f ca="1">IF(AND($A795&lt;&gt;"",M$9&lt;&gt;""),IF(HLOOKUP(M$9,'Feuille1-Catégories'!$C$1:$G$2,2,FALSE)="OUI",M$3,IF(HLOOKUP(M$9,'Feuille1-Catégories'!$C$1:$G$3,3,FALSE)="OUI",OFFSET(M$3,MOD(QUOTIENT(ROW()-ROW($A$20),'Feuille1-Catégories'!$B$6/M$6),M$5),0),IF(MOD($A795-1-M$10,'Feuille1-Catégories'!$F$5+1)=0,M$3,""))),"")</f>
        <v/>
      </c>
      <c r="N795" s="7" t="str">
        <f ca="1">IF(AND($A795&lt;&gt;"",N$9&lt;&gt;""),IF(HLOOKUP(N$9,'Feuille1-Catégories'!$C$1:$G$2,2,FALSE)="OUI",N$3,IF(HLOOKUP(N$9,'Feuille1-Catégories'!$C$1:$G$3,3,FALSE)="OUI",OFFSET(N$3,MOD(QUOTIENT(ROW()-ROW($A$20),'Feuille1-Catégories'!$B$6/N$6),N$5),0),IF(MOD($A795-1-N$10,'Feuille1-Catégories'!$F$5+1)=0,N$3,""))),"")</f>
        <v/>
      </c>
      <c r="O795" s="7" t="str">
        <f ca="1">IF(AND($A795&lt;&gt;"",O$9&lt;&gt;""),IF(HLOOKUP(O$9,'Feuille1-Catégories'!$C$1:$G$2,2,FALSE)="OUI",O$3,IF(HLOOKUP(O$9,'Feuille1-Catégories'!$C$1:$G$3,3,FALSE)="OUI",OFFSET(O$3,MOD(QUOTIENT(ROW()-ROW($A$20),'Feuille1-Catégories'!$B$6/O$6),O$5),0),IF(MOD($A795-1-O$10,'Feuille1-Catégories'!$F$5+1)=0,O$3,""))),"")</f>
        <v/>
      </c>
      <c r="P795" s="7" t="str">
        <f ca="1">IF(AND($A795&lt;&gt;"",P$9&lt;&gt;""),IF(HLOOKUP(P$9,'Feuille1-Catégories'!$C$1:$G$2,2,FALSE)="OUI",P$3,IF(HLOOKUP(P$9,'Feuille1-Catégories'!$C$1:$G$3,3,FALSE)="OUI",OFFSET(P$3,MOD(QUOTIENT(ROW()-ROW($A$20),'Feuille1-Catégories'!$B$6/P$6),P$5),0),IF(MOD($A795-1-P$10,'Feuille1-Catégories'!$F$5+1)=0,P$3,""))),"")</f>
        <v/>
      </c>
      <c r="Q795" s="7" t="str">
        <f ca="1">IF(AND($A795&lt;&gt;"",Q$9&lt;&gt;""),IF(HLOOKUP(Q$9,'Feuille1-Catégories'!$C$1:$G$2,2,FALSE)="OUI",Q$3,IF(HLOOKUP(Q$9,'Feuille1-Catégories'!$C$1:$G$3,3,FALSE)="OUI",OFFSET(Q$3,MOD(QUOTIENT(ROW()-ROW($A$20),'Feuille1-Catégories'!$B$6/Q$6),Q$5),0),IF(MOD($A795-1-Q$10,'Feuille1-Catégories'!$F$5+1)=0,Q$3,""))),"")</f>
        <v/>
      </c>
      <c r="R795" s="7" t="str">
        <f ca="1">IF(AND($A795&lt;&gt;"",R$9&lt;&gt;""),IF(HLOOKUP(R$9,'Feuille1-Catégories'!$C$1:$G$2,2,FALSE)="OUI",R$3,IF(HLOOKUP(R$9,'Feuille1-Catégories'!$C$1:$G$3,3,FALSE)="OUI",OFFSET(R$3,MOD(QUOTIENT(ROW()-ROW($A$20),'Feuille1-Catégories'!$B$6/R$6),R$5),0),IF(MOD($A795-1-R$10,'Feuille1-Catégories'!$F$5+1)=0,R$3,""))),"")</f>
        <v/>
      </c>
      <c r="S795" s="7" t="str">
        <f ca="1">IF(AND($A795&lt;&gt;"",S$9&lt;&gt;""),IF(HLOOKUP(S$9,'Feuille1-Catégories'!$C$1:$G$2,2,FALSE)="OUI",S$3,IF(HLOOKUP(S$9,'Feuille1-Catégories'!$C$1:$G$3,3,FALSE)="OUI",OFFSET(S$3,MOD(QUOTIENT(ROW()-ROW($A$20),'Feuille1-Catégories'!$B$6/S$6),S$5),0),IF(MOD($A795-1-S$10,'Feuille1-Catégories'!$F$5+1)=0,S$3,""))),"")</f>
        <v/>
      </c>
      <c r="T795" s="7" t="str">
        <f ca="1">IF(AND($A795&lt;&gt;"",T$9&lt;&gt;""),IF(HLOOKUP(T$9,'Feuille1-Catégories'!$C$1:$G$2,2,FALSE)="OUI",T$3,IF(HLOOKUP(T$9,'Feuille1-Catégories'!$C$1:$G$3,3,FALSE)="OUI",OFFSET(T$3,MOD(QUOTIENT(ROW()-ROW($A$20),'Feuille1-Catégories'!$B$6/T$6),T$5),0),IF(MOD($A795-1-T$10,'Feuille1-Catégories'!$F$5+1)=0,T$3,""))),"")</f>
        <v/>
      </c>
      <c r="U795" s="7" t="str">
        <f ca="1">IF(AND($A795&lt;&gt;"",U$9&lt;&gt;""),IF(HLOOKUP(U$9,'Feuille1-Catégories'!$C$1:$G$2,2,FALSE)="OUI",U$3,IF(HLOOKUP(U$9,'Feuille1-Catégories'!$C$1:$G$3,3,FALSE)="OUI",OFFSET(U$3,MOD(QUOTIENT(ROW()-ROW($A$20),'Feuille1-Catégories'!$B$6/U$6),U$5),0),IF(MOD($A795-1-U$10,'Feuille1-Catégories'!$F$5+1)=0,U$3,""))),"")</f>
        <v/>
      </c>
      <c r="V795" s="7" t="str">
        <f ca="1">IF(AND($A795&lt;&gt;"",V$9&lt;&gt;""),IF(HLOOKUP(V$9,'Feuille1-Catégories'!$C$1:$G$2,2,FALSE)="OUI",V$3,IF(HLOOKUP(V$9,'Feuille1-Catégories'!$C$1:$G$3,3,FALSE)="OUI",OFFSET(V$3,MOD(QUOTIENT(ROW()-ROW($A$20),'Feuille1-Catégories'!$B$6/V$6),V$5),0),IF(MOD($A795-1-V$10,'Feuille1-Catégories'!$F$5+1)=0,V$3,""))),"")</f>
        <v/>
      </c>
      <c r="W795" s="7" t="str">
        <f ca="1">IF(AND($A795&lt;&gt;"",W$9&lt;&gt;""),IF(HLOOKUP(W$9,'Feuille1-Catégories'!$C$1:$G$2,2,FALSE)="OUI",W$3,IF(HLOOKUP(W$9,'Feuille1-Catégories'!$C$1:$G$3,3,FALSE)="OUI",OFFSET(W$3,MOD(QUOTIENT(ROW()-ROW($A$20),'Feuille1-Catégories'!$B$6/W$6),W$5),0),IF(MOD($A795-1-W$10,'Feuille1-Catégories'!$F$5+1)=0,W$3,""))),"")</f>
        <v/>
      </c>
      <c r="X795" s="7" t="str">
        <f ca="1">IF(AND($A795&lt;&gt;"",X$9&lt;&gt;""),IF(HLOOKUP(X$9,'Feuille1-Catégories'!$C$1:$G$2,2,FALSE)="OUI",X$3,IF(HLOOKUP(X$9,'Feuille1-Catégories'!$C$1:$G$3,3,FALSE)="OUI",OFFSET(X$3,MOD(QUOTIENT(ROW()-ROW($A$20),'Feuille1-Catégories'!$B$6/X$6),X$5),0),IF(MOD($A795-1-X$10,'Feuille1-Catégories'!$F$5+1)=0,X$3,""))),"")</f>
        <v/>
      </c>
      <c r="Y795" s="7" t="str">
        <f ca="1">IF(AND($A795&lt;&gt;"",Y$9&lt;&gt;""),IF(HLOOKUP(Y$9,'Feuille1-Catégories'!$C$1:$G$2,2,FALSE)="OUI",Y$3,IF(HLOOKUP(Y$9,'Feuille1-Catégories'!$C$1:$G$3,3,FALSE)="OUI",OFFSET(Y$3,MOD(QUOTIENT(ROW()-ROW($A$20),'Feuille1-Catégories'!$B$6/Y$6),Y$5),0),IF(MOD($A795-1-Y$10,'Feuille1-Catégories'!$F$5+1)=0,Y$3,""))),"")</f>
        <v/>
      </c>
      <c r="Z795" s="7" t="str">
        <f ca="1">IF(AND($A795&lt;&gt;"",Z$9&lt;&gt;""),IF(HLOOKUP(Z$9,'Feuille1-Catégories'!$C$1:$G$2,2,FALSE)="OUI",Z$3,IF(HLOOKUP(Z$9,'Feuille1-Catégories'!$C$1:$G$3,3,FALSE)="OUI",OFFSET(Z$3,MOD(QUOTIENT(ROW()-ROW($A$20),'Feuille1-Catégories'!$B$6/Z$6),Z$5),0),"")),"")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96" spans="1:26" ht="17" x14ac:dyDescent="0.2">
      <c r="A796" s="21" t="str">
        <f>IF(ROW()-ROW($A$19)&gt;'Feuille1-Catégories'!$B$6,"",ROW()-ROW($A$19))</f>
        <v/>
      </c>
      <c r="B796" s="33" t="str">
        <f t="shared" si="37"/>
        <v/>
      </c>
      <c r="C796" s="10" t="str">
        <f t="shared" si="38"/>
        <v/>
      </c>
      <c r="D796" s="10" t="str">
        <f>IF('Feuille3-Coût de production'!D796&lt;&gt;"",'Feuille3-Coût de production'!D796,"")</f>
        <v/>
      </c>
      <c r="E796" s="10" t="str">
        <f t="shared" si="39"/>
        <v/>
      </c>
      <c r="F796" s="7" t="str">
        <f ca="1">IF(AND($A796&lt;&gt;"",F$9&lt;&gt;""),IF(HLOOKUP(F$9,'Feuille1-Catégories'!$C$1:$G$2,2,FALSE)="OUI",F$3,IF(HLOOKUP(F$9,'Feuille1-Catégories'!$C$1:$G$3,3,FALSE)="OUI",OFFSET(F$3,MOD(QUOTIENT(ROW()-ROW($A$20),'Feuille1-Catégories'!$B$6/F$6),F$5),0),IF(MOD($A796-1-F$10,'Feuille1-Catégories'!$F$5+1)=0,F$3,""))),"")</f>
        <v/>
      </c>
      <c r="G796" s="7" t="str">
        <f ca="1">IF(AND($A796&lt;&gt;"",G$9&lt;&gt;""),IF(HLOOKUP(G$9,'Feuille1-Catégories'!$C$1:$G$2,2,FALSE)="OUI",G$3,IF(HLOOKUP(G$9,'Feuille1-Catégories'!$C$1:$G$3,3,FALSE)="OUI",OFFSET(G$3,MOD(QUOTIENT(ROW()-ROW($A$20),'Feuille1-Catégories'!$B$6/G$6),G$5),0),IF(MOD($A796-1-G$10,'Feuille1-Catégories'!$F$5+1)=0,G$3,""))),"")</f>
        <v/>
      </c>
      <c r="H796" s="7" t="str">
        <f ca="1">IF(AND($A796&lt;&gt;"",H$9&lt;&gt;""),IF(HLOOKUP(H$9,'Feuille1-Catégories'!$C$1:$G$2,2,FALSE)="OUI",H$3,IF(HLOOKUP(H$9,'Feuille1-Catégories'!$C$1:$G$3,3,FALSE)="OUI",OFFSET(H$3,MOD(QUOTIENT(ROW()-ROW($A$20),'Feuille1-Catégories'!$B$6/H$6),H$5),0),IF(MOD($A796-1-H$10,'Feuille1-Catégories'!$F$5+1)=0,H$3,""))),"")</f>
        <v/>
      </c>
      <c r="I796" s="7" t="str">
        <f ca="1">IF(AND($A796&lt;&gt;"",I$9&lt;&gt;""),IF(HLOOKUP(I$9,'Feuille1-Catégories'!$C$1:$G$2,2,FALSE)="OUI",I$3,IF(HLOOKUP(I$9,'Feuille1-Catégories'!$C$1:$G$3,3,FALSE)="OUI",OFFSET(I$3,MOD(QUOTIENT(ROW()-ROW($A$20),'Feuille1-Catégories'!$B$6/I$6),I$5),0),IF(MOD($A796-1-I$10,'Feuille1-Catégories'!$F$5+1)=0,I$3,""))),"")</f>
        <v/>
      </c>
      <c r="J796" s="7" t="str">
        <f ca="1">IF(AND($A796&lt;&gt;"",J$9&lt;&gt;""),IF(HLOOKUP(J$9,'Feuille1-Catégories'!$C$1:$G$2,2,FALSE)="OUI",J$3,IF(HLOOKUP(J$9,'Feuille1-Catégories'!$C$1:$G$3,3,FALSE)="OUI",OFFSET(J$3,MOD(QUOTIENT(ROW()-ROW($A$20),'Feuille1-Catégories'!$B$6/J$6),J$5),0),IF(MOD($A796-1-J$10,'Feuille1-Catégories'!$F$5+1)=0,J$3,""))),"")</f>
        <v/>
      </c>
      <c r="K796" s="7" t="str">
        <f ca="1">IF(AND($A796&lt;&gt;"",K$9&lt;&gt;""),IF(HLOOKUP(K$9,'Feuille1-Catégories'!$C$1:$G$2,2,FALSE)="OUI",K$3,IF(HLOOKUP(K$9,'Feuille1-Catégories'!$C$1:$G$3,3,FALSE)="OUI",OFFSET(K$3,MOD(QUOTIENT(ROW()-ROW($A$20),'Feuille1-Catégories'!$B$6/K$6),K$5),0),IF(MOD($A796-1-K$10,'Feuille1-Catégories'!$F$5+1)=0,K$3,""))),"")</f>
        <v/>
      </c>
      <c r="L796" s="7" t="str">
        <f ca="1">IF(AND($A796&lt;&gt;"",L$9&lt;&gt;""),IF(HLOOKUP(L$9,'Feuille1-Catégories'!$C$1:$G$2,2,FALSE)="OUI",L$3,IF(HLOOKUP(L$9,'Feuille1-Catégories'!$C$1:$G$3,3,FALSE)="OUI",OFFSET(L$3,MOD(QUOTIENT(ROW()-ROW($A$20),'Feuille1-Catégories'!$B$6/L$6),L$5),0),IF(MOD($A796-1-L$10,'Feuille1-Catégories'!$F$5+1)=0,L$3,""))),"")</f>
        <v/>
      </c>
      <c r="M796" s="7" t="str">
        <f ca="1">IF(AND($A796&lt;&gt;"",M$9&lt;&gt;""),IF(HLOOKUP(M$9,'Feuille1-Catégories'!$C$1:$G$2,2,FALSE)="OUI",M$3,IF(HLOOKUP(M$9,'Feuille1-Catégories'!$C$1:$G$3,3,FALSE)="OUI",OFFSET(M$3,MOD(QUOTIENT(ROW()-ROW($A$20),'Feuille1-Catégories'!$B$6/M$6),M$5),0),IF(MOD($A796-1-M$10,'Feuille1-Catégories'!$F$5+1)=0,M$3,""))),"")</f>
        <v/>
      </c>
      <c r="N796" s="7" t="str">
        <f ca="1">IF(AND($A796&lt;&gt;"",N$9&lt;&gt;""),IF(HLOOKUP(N$9,'Feuille1-Catégories'!$C$1:$G$2,2,FALSE)="OUI",N$3,IF(HLOOKUP(N$9,'Feuille1-Catégories'!$C$1:$G$3,3,FALSE)="OUI",OFFSET(N$3,MOD(QUOTIENT(ROW()-ROW($A$20),'Feuille1-Catégories'!$B$6/N$6),N$5),0),IF(MOD($A796-1-N$10,'Feuille1-Catégories'!$F$5+1)=0,N$3,""))),"")</f>
        <v/>
      </c>
      <c r="O796" s="7" t="str">
        <f ca="1">IF(AND($A796&lt;&gt;"",O$9&lt;&gt;""),IF(HLOOKUP(O$9,'Feuille1-Catégories'!$C$1:$G$2,2,FALSE)="OUI",O$3,IF(HLOOKUP(O$9,'Feuille1-Catégories'!$C$1:$G$3,3,FALSE)="OUI",OFFSET(O$3,MOD(QUOTIENT(ROW()-ROW($A$20),'Feuille1-Catégories'!$B$6/O$6),O$5),0),IF(MOD($A796-1-O$10,'Feuille1-Catégories'!$F$5+1)=0,O$3,""))),"")</f>
        <v/>
      </c>
      <c r="P796" s="7" t="str">
        <f ca="1">IF(AND($A796&lt;&gt;"",P$9&lt;&gt;""),IF(HLOOKUP(P$9,'Feuille1-Catégories'!$C$1:$G$2,2,FALSE)="OUI",P$3,IF(HLOOKUP(P$9,'Feuille1-Catégories'!$C$1:$G$3,3,FALSE)="OUI",OFFSET(P$3,MOD(QUOTIENT(ROW()-ROW($A$20),'Feuille1-Catégories'!$B$6/P$6),P$5),0),IF(MOD($A796-1-P$10,'Feuille1-Catégories'!$F$5+1)=0,P$3,""))),"")</f>
        <v/>
      </c>
      <c r="Q796" s="7" t="str">
        <f ca="1">IF(AND($A796&lt;&gt;"",Q$9&lt;&gt;""),IF(HLOOKUP(Q$9,'Feuille1-Catégories'!$C$1:$G$2,2,FALSE)="OUI",Q$3,IF(HLOOKUP(Q$9,'Feuille1-Catégories'!$C$1:$G$3,3,FALSE)="OUI",OFFSET(Q$3,MOD(QUOTIENT(ROW()-ROW($A$20),'Feuille1-Catégories'!$B$6/Q$6),Q$5),0),IF(MOD($A796-1-Q$10,'Feuille1-Catégories'!$F$5+1)=0,Q$3,""))),"")</f>
        <v/>
      </c>
      <c r="R796" s="7" t="str">
        <f ca="1">IF(AND($A796&lt;&gt;"",R$9&lt;&gt;""),IF(HLOOKUP(R$9,'Feuille1-Catégories'!$C$1:$G$2,2,FALSE)="OUI",R$3,IF(HLOOKUP(R$9,'Feuille1-Catégories'!$C$1:$G$3,3,FALSE)="OUI",OFFSET(R$3,MOD(QUOTIENT(ROW()-ROW($A$20),'Feuille1-Catégories'!$B$6/R$6),R$5),0),IF(MOD($A796-1-R$10,'Feuille1-Catégories'!$F$5+1)=0,R$3,""))),"")</f>
        <v/>
      </c>
      <c r="S796" s="7" t="str">
        <f ca="1">IF(AND($A796&lt;&gt;"",S$9&lt;&gt;""),IF(HLOOKUP(S$9,'Feuille1-Catégories'!$C$1:$G$2,2,FALSE)="OUI",S$3,IF(HLOOKUP(S$9,'Feuille1-Catégories'!$C$1:$G$3,3,FALSE)="OUI",OFFSET(S$3,MOD(QUOTIENT(ROW()-ROW($A$20),'Feuille1-Catégories'!$B$6/S$6),S$5),0),IF(MOD($A796-1-S$10,'Feuille1-Catégories'!$F$5+1)=0,S$3,""))),"")</f>
        <v/>
      </c>
      <c r="T796" s="7" t="str">
        <f ca="1">IF(AND($A796&lt;&gt;"",T$9&lt;&gt;""),IF(HLOOKUP(T$9,'Feuille1-Catégories'!$C$1:$G$2,2,FALSE)="OUI",T$3,IF(HLOOKUP(T$9,'Feuille1-Catégories'!$C$1:$G$3,3,FALSE)="OUI",OFFSET(T$3,MOD(QUOTIENT(ROW()-ROW($A$20),'Feuille1-Catégories'!$B$6/T$6),T$5),0),IF(MOD($A796-1-T$10,'Feuille1-Catégories'!$F$5+1)=0,T$3,""))),"")</f>
        <v/>
      </c>
      <c r="U796" s="7" t="str">
        <f ca="1">IF(AND($A796&lt;&gt;"",U$9&lt;&gt;""),IF(HLOOKUP(U$9,'Feuille1-Catégories'!$C$1:$G$2,2,FALSE)="OUI",U$3,IF(HLOOKUP(U$9,'Feuille1-Catégories'!$C$1:$G$3,3,FALSE)="OUI",OFFSET(U$3,MOD(QUOTIENT(ROW()-ROW($A$20),'Feuille1-Catégories'!$B$6/U$6),U$5),0),IF(MOD($A796-1-U$10,'Feuille1-Catégories'!$F$5+1)=0,U$3,""))),"")</f>
        <v/>
      </c>
      <c r="V796" s="7" t="str">
        <f ca="1">IF(AND($A796&lt;&gt;"",V$9&lt;&gt;""),IF(HLOOKUP(V$9,'Feuille1-Catégories'!$C$1:$G$2,2,FALSE)="OUI",V$3,IF(HLOOKUP(V$9,'Feuille1-Catégories'!$C$1:$G$3,3,FALSE)="OUI",OFFSET(V$3,MOD(QUOTIENT(ROW()-ROW($A$20),'Feuille1-Catégories'!$B$6/V$6),V$5),0),IF(MOD($A796-1-V$10,'Feuille1-Catégories'!$F$5+1)=0,V$3,""))),"")</f>
        <v/>
      </c>
      <c r="W796" s="7" t="str">
        <f ca="1">IF(AND($A796&lt;&gt;"",W$9&lt;&gt;""),IF(HLOOKUP(W$9,'Feuille1-Catégories'!$C$1:$G$2,2,FALSE)="OUI",W$3,IF(HLOOKUP(W$9,'Feuille1-Catégories'!$C$1:$G$3,3,FALSE)="OUI",OFFSET(W$3,MOD(QUOTIENT(ROW()-ROW($A$20),'Feuille1-Catégories'!$B$6/W$6),W$5),0),IF(MOD($A796-1-W$10,'Feuille1-Catégories'!$F$5+1)=0,W$3,""))),"")</f>
        <v/>
      </c>
      <c r="X796" s="7" t="str">
        <f ca="1">IF(AND($A796&lt;&gt;"",X$9&lt;&gt;""),IF(HLOOKUP(X$9,'Feuille1-Catégories'!$C$1:$G$2,2,FALSE)="OUI",X$3,IF(HLOOKUP(X$9,'Feuille1-Catégories'!$C$1:$G$3,3,FALSE)="OUI",OFFSET(X$3,MOD(QUOTIENT(ROW()-ROW($A$20),'Feuille1-Catégories'!$B$6/X$6),X$5),0),IF(MOD($A796-1-X$10,'Feuille1-Catégories'!$F$5+1)=0,X$3,""))),"")</f>
        <v/>
      </c>
      <c r="Y796" s="7" t="str">
        <f ca="1">IF(AND($A796&lt;&gt;"",Y$9&lt;&gt;""),IF(HLOOKUP(Y$9,'Feuille1-Catégories'!$C$1:$G$2,2,FALSE)="OUI",Y$3,IF(HLOOKUP(Y$9,'Feuille1-Catégories'!$C$1:$G$3,3,FALSE)="OUI",OFFSET(Y$3,MOD(QUOTIENT(ROW()-ROW($A$20),'Feuille1-Catégories'!$B$6/Y$6),Y$5),0),IF(MOD($A796-1-Y$10,'Feuille1-Catégories'!$F$5+1)=0,Y$3,""))),"")</f>
        <v/>
      </c>
      <c r="Z796" s="7" t="str">
        <f ca="1">IF(AND($A796&lt;&gt;"",Z$9&lt;&gt;""),IF(HLOOKUP(Z$9,'Feuille1-Catégories'!$C$1:$G$2,2,FALSE)="OUI",Z$3,IF(HLOOKUP(Z$9,'Feuille1-Catégories'!$C$1:$G$3,3,FALSE)="OUI",OFFSET(Z$3,MOD(QUOTIENT(ROW()-ROW($A$20),'Feuille1-Catégories'!$B$6/Z$6),Z$5),0),"")),"")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97" spans="1:26" ht="17" x14ac:dyDescent="0.2">
      <c r="A797" s="21" t="str">
        <f>IF(ROW()-ROW($A$19)&gt;'Feuille1-Catégories'!$B$6,"",ROW()-ROW($A$19))</f>
        <v/>
      </c>
      <c r="B797" s="33" t="str">
        <f t="shared" si="37"/>
        <v/>
      </c>
      <c r="C797" s="10" t="str">
        <f t="shared" si="38"/>
        <v/>
      </c>
      <c r="D797" s="10" t="str">
        <f>IF('Feuille3-Coût de production'!D797&lt;&gt;"",'Feuille3-Coût de production'!D797,"")</f>
        <v/>
      </c>
      <c r="E797" s="10" t="str">
        <f t="shared" si="39"/>
        <v/>
      </c>
      <c r="F797" s="7" t="str">
        <f ca="1">IF(AND($A797&lt;&gt;"",F$9&lt;&gt;""),IF(HLOOKUP(F$9,'Feuille1-Catégories'!$C$1:$G$2,2,FALSE)="OUI",F$3,IF(HLOOKUP(F$9,'Feuille1-Catégories'!$C$1:$G$3,3,FALSE)="OUI",OFFSET(F$3,MOD(QUOTIENT(ROW()-ROW($A$20),'Feuille1-Catégories'!$B$6/F$6),F$5),0),IF(MOD($A797-1-F$10,'Feuille1-Catégories'!$F$5+1)=0,F$3,""))),"")</f>
        <v/>
      </c>
      <c r="G797" s="7" t="str">
        <f ca="1">IF(AND($A797&lt;&gt;"",G$9&lt;&gt;""),IF(HLOOKUP(G$9,'Feuille1-Catégories'!$C$1:$G$2,2,FALSE)="OUI",G$3,IF(HLOOKUP(G$9,'Feuille1-Catégories'!$C$1:$G$3,3,FALSE)="OUI",OFFSET(G$3,MOD(QUOTIENT(ROW()-ROW($A$20),'Feuille1-Catégories'!$B$6/G$6),G$5),0),IF(MOD($A797-1-G$10,'Feuille1-Catégories'!$F$5+1)=0,G$3,""))),"")</f>
        <v/>
      </c>
      <c r="H797" s="7" t="str">
        <f ca="1">IF(AND($A797&lt;&gt;"",H$9&lt;&gt;""),IF(HLOOKUP(H$9,'Feuille1-Catégories'!$C$1:$G$2,2,FALSE)="OUI",H$3,IF(HLOOKUP(H$9,'Feuille1-Catégories'!$C$1:$G$3,3,FALSE)="OUI",OFFSET(H$3,MOD(QUOTIENT(ROW()-ROW($A$20),'Feuille1-Catégories'!$B$6/H$6),H$5),0),IF(MOD($A797-1-H$10,'Feuille1-Catégories'!$F$5+1)=0,H$3,""))),"")</f>
        <v/>
      </c>
      <c r="I797" s="7" t="str">
        <f ca="1">IF(AND($A797&lt;&gt;"",I$9&lt;&gt;""),IF(HLOOKUP(I$9,'Feuille1-Catégories'!$C$1:$G$2,2,FALSE)="OUI",I$3,IF(HLOOKUP(I$9,'Feuille1-Catégories'!$C$1:$G$3,3,FALSE)="OUI",OFFSET(I$3,MOD(QUOTIENT(ROW()-ROW($A$20),'Feuille1-Catégories'!$B$6/I$6),I$5),0),IF(MOD($A797-1-I$10,'Feuille1-Catégories'!$F$5+1)=0,I$3,""))),"")</f>
        <v/>
      </c>
      <c r="J797" s="7" t="str">
        <f ca="1">IF(AND($A797&lt;&gt;"",J$9&lt;&gt;""),IF(HLOOKUP(J$9,'Feuille1-Catégories'!$C$1:$G$2,2,FALSE)="OUI",J$3,IF(HLOOKUP(J$9,'Feuille1-Catégories'!$C$1:$G$3,3,FALSE)="OUI",OFFSET(J$3,MOD(QUOTIENT(ROW()-ROW($A$20),'Feuille1-Catégories'!$B$6/J$6),J$5),0),IF(MOD($A797-1-J$10,'Feuille1-Catégories'!$F$5+1)=0,J$3,""))),"")</f>
        <v/>
      </c>
      <c r="K797" s="7" t="str">
        <f ca="1">IF(AND($A797&lt;&gt;"",K$9&lt;&gt;""),IF(HLOOKUP(K$9,'Feuille1-Catégories'!$C$1:$G$2,2,FALSE)="OUI",K$3,IF(HLOOKUP(K$9,'Feuille1-Catégories'!$C$1:$G$3,3,FALSE)="OUI",OFFSET(K$3,MOD(QUOTIENT(ROW()-ROW($A$20),'Feuille1-Catégories'!$B$6/K$6),K$5),0),IF(MOD($A797-1-K$10,'Feuille1-Catégories'!$F$5+1)=0,K$3,""))),"")</f>
        <v/>
      </c>
      <c r="L797" s="7" t="str">
        <f ca="1">IF(AND($A797&lt;&gt;"",L$9&lt;&gt;""),IF(HLOOKUP(L$9,'Feuille1-Catégories'!$C$1:$G$2,2,FALSE)="OUI",L$3,IF(HLOOKUP(L$9,'Feuille1-Catégories'!$C$1:$G$3,3,FALSE)="OUI",OFFSET(L$3,MOD(QUOTIENT(ROW()-ROW($A$20),'Feuille1-Catégories'!$B$6/L$6),L$5),0),IF(MOD($A797-1-L$10,'Feuille1-Catégories'!$F$5+1)=0,L$3,""))),"")</f>
        <v/>
      </c>
      <c r="M797" s="7" t="str">
        <f ca="1">IF(AND($A797&lt;&gt;"",M$9&lt;&gt;""),IF(HLOOKUP(M$9,'Feuille1-Catégories'!$C$1:$G$2,2,FALSE)="OUI",M$3,IF(HLOOKUP(M$9,'Feuille1-Catégories'!$C$1:$G$3,3,FALSE)="OUI",OFFSET(M$3,MOD(QUOTIENT(ROW()-ROW($A$20),'Feuille1-Catégories'!$B$6/M$6),M$5),0),IF(MOD($A797-1-M$10,'Feuille1-Catégories'!$F$5+1)=0,M$3,""))),"")</f>
        <v/>
      </c>
      <c r="N797" s="7" t="str">
        <f ca="1">IF(AND($A797&lt;&gt;"",N$9&lt;&gt;""),IF(HLOOKUP(N$9,'Feuille1-Catégories'!$C$1:$G$2,2,FALSE)="OUI",N$3,IF(HLOOKUP(N$9,'Feuille1-Catégories'!$C$1:$G$3,3,FALSE)="OUI",OFFSET(N$3,MOD(QUOTIENT(ROW()-ROW($A$20),'Feuille1-Catégories'!$B$6/N$6),N$5),0),IF(MOD($A797-1-N$10,'Feuille1-Catégories'!$F$5+1)=0,N$3,""))),"")</f>
        <v/>
      </c>
      <c r="O797" s="7" t="str">
        <f ca="1">IF(AND($A797&lt;&gt;"",O$9&lt;&gt;""),IF(HLOOKUP(O$9,'Feuille1-Catégories'!$C$1:$G$2,2,FALSE)="OUI",O$3,IF(HLOOKUP(O$9,'Feuille1-Catégories'!$C$1:$G$3,3,FALSE)="OUI",OFFSET(O$3,MOD(QUOTIENT(ROW()-ROW($A$20),'Feuille1-Catégories'!$B$6/O$6),O$5),0),IF(MOD($A797-1-O$10,'Feuille1-Catégories'!$F$5+1)=0,O$3,""))),"")</f>
        <v/>
      </c>
      <c r="P797" s="7" t="str">
        <f ca="1">IF(AND($A797&lt;&gt;"",P$9&lt;&gt;""),IF(HLOOKUP(P$9,'Feuille1-Catégories'!$C$1:$G$2,2,FALSE)="OUI",P$3,IF(HLOOKUP(P$9,'Feuille1-Catégories'!$C$1:$G$3,3,FALSE)="OUI",OFFSET(P$3,MOD(QUOTIENT(ROW()-ROW($A$20),'Feuille1-Catégories'!$B$6/P$6),P$5),0),IF(MOD($A797-1-P$10,'Feuille1-Catégories'!$F$5+1)=0,P$3,""))),"")</f>
        <v/>
      </c>
      <c r="Q797" s="7" t="str">
        <f ca="1">IF(AND($A797&lt;&gt;"",Q$9&lt;&gt;""),IF(HLOOKUP(Q$9,'Feuille1-Catégories'!$C$1:$G$2,2,FALSE)="OUI",Q$3,IF(HLOOKUP(Q$9,'Feuille1-Catégories'!$C$1:$G$3,3,FALSE)="OUI",OFFSET(Q$3,MOD(QUOTIENT(ROW()-ROW($A$20),'Feuille1-Catégories'!$B$6/Q$6),Q$5),0),IF(MOD($A797-1-Q$10,'Feuille1-Catégories'!$F$5+1)=0,Q$3,""))),"")</f>
        <v/>
      </c>
      <c r="R797" s="7" t="str">
        <f ca="1">IF(AND($A797&lt;&gt;"",R$9&lt;&gt;""),IF(HLOOKUP(R$9,'Feuille1-Catégories'!$C$1:$G$2,2,FALSE)="OUI",R$3,IF(HLOOKUP(R$9,'Feuille1-Catégories'!$C$1:$G$3,3,FALSE)="OUI",OFFSET(R$3,MOD(QUOTIENT(ROW()-ROW($A$20),'Feuille1-Catégories'!$B$6/R$6),R$5),0),IF(MOD($A797-1-R$10,'Feuille1-Catégories'!$F$5+1)=0,R$3,""))),"")</f>
        <v/>
      </c>
      <c r="S797" s="7" t="str">
        <f ca="1">IF(AND($A797&lt;&gt;"",S$9&lt;&gt;""),IF(HLOOKUP(S$9,'Feuille1-Catégories'!$C$1:$G$2,2,FALSE)="OUI",S$3,IF(HLOOKUP(S$9,'Feuille1-Catégories'!$C$1:$G$3,3,FALSE)="OUI",OFFSET(S$3,MOD(QUOTIENT(ROW()-ROW($A$20),'Feuille1-Catégories'!$B$6/S$6),S$5),0),IF(MOD($A797-1-S$10,'Feuille1-Catégories'!$F$5+1)=0,S$3,""))),"")</f>
        <v/>
      </c>
      <c r="T797" s="7" t="str">
        <f ca="1">IF(AND($A797&lt;&gt;"",T$9&lt;&gt;""),IF(HLOOKUP(T$9,'Feuille1-Catégories'!$C$1:$G$2,2,FALSE)="OUI",T$3,IF(HLOOKUP(T$9,'Feuille1-Catégories'!$C$1:$G$3,3,FALSE)="OUI",OFFSET(T$3,MOD(QUOTIENT(ROW()-ROW($A$20),'Feuille1-Catégories'!$B$6/T$6),T$5),0),IF(MOD($A797-1-T$10,'Feuille1-Catégories'!$F$5+1)=0,T$3,""))),"")</f>
        <v/>
      </c>
      <c r="U797" s="7" t="str">
        <f ca="1">IF(AND($A797&lt;&gt;"",U$9&lt;&gt;""),IF(HLOOKUP(U$9,'Feuille1-Catégories'!$C$1:$G$2,2,FALSE)="OUI",U$3,IF(HLOOKUP(U$9,'Feuille1-Catégories'!$C$1:$G$3,3,FALSE)="OUI",OFFSET(U$3,MOD(QUOTIENT(ROW()-ROW($A$20),'Feuille1-Catégories'!$B$6/U$6),U$5),0),IF(MOD($A797-1-U$10,'Feuille1-Catégories'!$F$5+1)=0,U$3,""))),"")</f>
        <v/>
      </c>
      <c r="V797" s="7" t="str">
        <f ca="1">IF(AND($A797&lt;&gt;"",V$9&lt;&gt;""),IF(HLOOKUP(V$9,'Feuille1-Catégories'!$C$1:$G$2,2,FALSE)="OUI",V$3,IF(HLOOKUP(V$9,'Feuille1-Catégories'!$C$1:$G$3,3,FALSE)="OUI",OFFSET(V$3,MOD(QUOTIENT(ROW()-ROW($A$20),'Feuille1-Catégories'!$B$6/V$6),V$5),0),IF(MOD($A797-1-V$10,'Feuille1-Catégories'!$F$5+1)=0,V$3,""))),"")</f>
        <v/>
      </c>
      <c r="W797" s="7" t="str">
        <f ca="1">IF(AND($A797&lt;&gt;"",W$9&lt;&gt;""),IF(HLOOKUP(W$9,'Feuille1-Catégories'!$C$1:$G$2,2,FALSE)="OUI",W$3,IF(HLOOKUP(W$9,'Feuille1-Catégories'!$C$1:$G$3,3,FALSE)="OUI",OFFSET(W$3,MOD(QUOTIENT(ROW()-ROW($A$20),'Feuille1-Catégories'!$B$6/W$6),W$5),0),IF(MOD($A797-1-W$10,'Feuille1-Catégories'!$F$5+1)=0,W$3,""))),"")</f>
        <v/>
      </c>
      <c r="X797" s="7" t="str">
        <f ca="1">IF(AND($A797&lt;&gt;"",X$9&lt;&gt;""),IF(HLOOKUP(X$9,'Feuille1-Catégories'!$C$1:$G$2,2,FALSE)="OUI",X$3,IF(HLOOKUP(X$9,'Feuille1-Catégories'!$C$1:$G$3,3,FALSE)="OUI",OFFSET(X$3,MOD(QUOTIENT(ROW()-ROW($A$20),'Feuille1-Catégories'!$B$6/X$6),X$5),0),IF(MOD($A797-1-X$10,'Feuille1-Catégories'!$F$5+1)=0,X$3,""))),"")</f>
        <v/>
      </c>
      <c r="Y797" s="7" t="str">
        <f ca="1">IF(AND($A797&lt;&gt;"",Y$9&lt;&gt;""),IF(HLOOKUP(Y$9,'Feuille1-Catégories'!$C$1:$G$2,2,FALSE)="OUI",Y$3,IF(HLOOKUP(Y$9,'Feuille1-Catégories'!$C$1:$G$3,3,FALSE)="OUI",OFFSET(Y$3,MOD(QUOTIENT(ROW()-ROW($A$20),'Feuille1-Catégories'!$B$6/Y$6),Y$5),0),IF(MOD($A797-1-Y$10,'Feuille1-Catégories'!$F$5+1)=0,Y$3,""))),"")</f>
        <v/>
      </c>
      <c r="Z797" s="7" t="str">
        <f ca="1">IF(AND($A797&lt;&gt;"",Z$9&lt;&gt;""),IF(HLOOKUP(Z$9,'Feuille1-Catégories'!$C$1:$G$2,2,FALSE)="OUI",Z$3,IF(HLOOKUP(Z$9,'Feuille1-Catégories'!$C$1:$G$3,3,FALSE)="OUI",OFFSET(Z$3,MOD(QUOTIENT(ROW()-ROW($A$20),'Feuille1-Catégories'!$B$6/Z$6),Z$5),0),"")),"")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98" spans="1:26" ht="17" x14ac:dyDescent="0.2">
      <c r="A798" s="21" t="str">
        <f>IF(ROW()-ROW($A$19)&gt;'Feuille1-Catégories'!$B$6,"",ROW()-ROW($A$19))</f>
        <v/>
      </c>
      <c r="B798" s="33" t="str">
        <f t="shared" si="37"/>
        <v/>
      </c>
      <c r="C798" s="10" t="str">
        <f t="shared" si="38"/>
        <v/>
      </c>
      <c r="D798" s="10" t="str">
        <f>IF('Feuille3-Coût de production'!D798&lt;&gt;"",'Feuille3-Coût de production'!D798,"")</f>
        <v/>
      </c>
      <c r="E798" s="10" t="str">
        <f t="shared" si="39"/>
        <v/>
      </c>
      <c r="F798" s="7" t="str">
        <f ca="1">IF(AND($A798&lt;&gt;"",F$9&lt;&gt;""),IF(HLOOKUP(F$9,'Feuille1-Catégories'!$C$1:$G$2,2,FALSE)="OUI",F$3,IF(HLOOKUP(F$9,'Feuille1-Catégories'!$C$1:$G$3,3,FALSE)="OUI",OFFSET(F$3,MOD(QUOTIENT(ROW()-ROW($A$20),'Feuille1-Catégories'!$B$6/F$6),F$5),0),IF(MOD($A798-1-F$10,'Feuille1-Catégories'!$F$5+1)=0,F$3,""))),"")</f>
        <v/>
      </c>
      <c r="G798" s="7" t="str">
        <f ca="1">IF(AND($A798&lt;&gt;"",G$9&lt;&gt;""),IF(HLOOKUP(G$9,'Feuille1-Catégories'!$C$1:$G$2,2,FALSE)="OUI",G$3,IF(HLOOKUP(G$9,'Feuille1-Catégories'!$C$1:$G$3,3,FALSE)="OUI",OFFSET(G$3,MOD(QUOTIENT(ROW()-ROW($A$20),'Feuille1-Catégories'!$B$6/G$6),G$5),0),IF(MOD($A798-1-G$10,'Feuille1-Catégories'!$F$5+1)=0,G$3,""))),"")</f>
        <v/>
      </c>
      <c r="H798" s="7" t="str">
        <f ca="1">IF(AND($A798&lt;&gt;"",H$9&lt;&gt;""),IF(HLOOKUP(H$9,'Feuille1-Catégories'!$C$1:$G$2,2,FALSE)="OUI",H$3,IF(HLOOKUP(H$9,'Feuille1-Catégories'!$C$1:$G$3,3,FALSE)="OUI",OFFSET(H$3,MOD(QUOTIENT(ROW()-ROW($A$20),'Feuille1-Catégories'!$B$6/H$6),H$5),0),IF(MOD($A798-1-H$10,'Feuille1-Catégories'!$F$5+1)=0,H$3,""))),"")</f>
        <v/>
      </c>
      <c r="I798" s="7" t="str">
        <f ca="1">IF(AND($A798&lt;&gt;"",I$9&lt;&gt;""),IF(HLOOKUP(I$9,'Feuille1-Catégories'!$C$1:$G$2,2,FALSE)="OUI",I$3,IF(HLOOKUP(I$9,'Feuille1-Catégories'!$C$1:$G$3,3,FALSE)="OUI",OFFSET(I$3,MOD(QUOTIENT(ROW()-ROW($A$20),'Feuille1-Catégories'!$B$6/I$6),I$5),0),IF(MOD($A798-1-I$10,'Feuille1-Catégories'!$F$5+1)=0,I$3,""))),"")</f>
        <v/>
      </c>
      <c r="J798" s="7" t="str">
        <f ca="1">IF(AND($A798&lt;&gt;"",J$9&lt;&gt;""),IF(HLOOKUP(J$9,'Feuille1-Catégories'!$C$1:$G$2,2,FALSE)="OUI",J$3,IF(HLOOKUP(J$9,'Feuille1-Catégories'!$C$1:$G$3,3,FALSE)="OUI",OFFSET(J$3,MOD(QUOTIENT(ROW()-ROW($A$20),'Feuille1-Catégories'!$B$6/J$6),J$5),0),IF(MOD($A798-1-J$10,'Feuille1-Catégories'!$F$5+1)=0,J$3,""))),"")</f>
        <v/>
      </c>
      <c r="K798" s="7" t="str">
        <f ca="1">IF(AND($A798&lt;&gt;"",K$9&lt;&gt;""),IF(HLOOKUP(K$9,'Feuille1-Catégories'!$C$1:$G$2,2,FALSE)="OUI",K$3,IF(HLOOKUP(K$9,'Feuille1-Catégories'!$C$1:$G$3,3,FALSE)="OUI",OFFSET(K$3,MOD(QUOTIENT(ROW()-ROW($A$20),'Feuille1-Catégories'!$B$6/K$6),K$5),0),IF(MOD($A798-1-K$10,'Feuille1-Catégories'!$F$5+1)=0,K$3,""))),"")</f>
        <v/>
      </c>
      <c r="L798" s="7" t="str">
        <f ca="1">IF(AND($A798&lt;&gt;"",L$9&lt;&gt;""),IF(HLOOKUP(L$9,'Feuille1-Catégories'!$C$1:$G$2,2,FALSE)="OUI",L$3,IF(HLOOKUP(L$9,'Feuille1-Catégories'!$C$1:$G$3,3,FALSE)="OUI",OFFSET(L$3,MOD(QUOTIENT(ROW()-ROW($A$20),'Feuille1-Catégories'!$B$6/L$6),L$5),0),IF(MOD($A798-1-L$10,'Feuille1-Catégories'!$F$5+1)=0,L$3,""))),"")</f>
        <v/>
      </c>
      <c r="M798" s="7" t="str">
        <f ca="1">IF(AND($A798&lt;&gt;"",M$9&lt;&gt;""),IF(HLOOKUP(M$9,'Feuille1-Catégories'!$C$1:$G$2,2,FALSE)="OUI",M$3,IF(HLOOKUP(M$9,'Feuille1-Catégories'!$C$1:$G$3,3,FALSE)="OUI",OFFSET(M$3,MOD(QUOTIENT(ROW()-ROW($A$20),'Feuille1-Catégories'!$B$6/M$6),M$5),0),IF(MOD($A798-1-M$10,'Feuille1-Catégories'!$F$5+1)=0,M$3,""))),"")</f>
        <v/>
      </c>
      <c r="N798" s="7" t="str">
        <f ca="1">IF(AND($A798&lt;&gt;"",N$9&lt;&gt;""),IF(HLOOKUP(N$9,'Feuille1-Catégories'!$C$1:$G$2,2,FALSE)="OUI",N$3,IF(HLOOKUP(N$9,'Feuille1-Catégories'!$C$1:$G$3,3,FALSE)="OUI",OFFSET(N$3,MOD(QUOTIENT(ROW()-ROW($A$20),'Feuille1-Catégories'!$B$6/N$6),N$5),0),IF(MOD($A798-1-N$10,'Feuille1-Catégories'!$F$5+1)=0,N$3,""))),"")</f>
        <v/>
      </c>
      <c r="O798" s="7" t="str">
        <f ca="1">IF(AND($A798&lt;&gt;"",O$9&lt;&gt;""),IF(HLOOKUP(O$9,'Feuille1-Catégories'!$C$1:$G$2,2,FALSE)="OUI",O$3,IF(HLOOKUP(O$9,'Feuille1-Catégories'!$C$1:$G$3,3,FALSE)="OUI",OFFSET(O$3,MOD(QUOTIENT(ROW()-ROW($A$20),'Feuille1-Catégories'!$B$6/O$6),O$5),0),IF(MOD($A798-1-O$10,'Feuille1-Catégories'!$F$5+1)=0,O$3,""))),"")</f>
        <v/>
      </c>
      <c r="P798" s="7" t="str">
        <f ca="1">IF(AND($A798&lt;&gt;"",P$9&lt;&gt;""),IF(HLOOKUP(P$9,'Feuille1-Catégories'!$C$1:$G$2,2,FALSE)="OUI",P$3,IF(HLOOKUP(P$9,'Feuille1-Catégories'!$C$1:$G$3,3,FALSE)="OUI",OFFSET(P$3,MOD(QUOTIENT(ROW()-ROW($A$20),'Feuille1-Catégories'!$B$6/P$6),P$5),0),IF(MOD($A798-1-P$10,'Feuille1-Catégories'!$F$5+1)=0,P$3,""))),"")</f>
        <v/>
      </c>
      <c r="Q798" s="7" t="str">
        <f ca="1">IF(AND($A798&lt;&gt;"",Q$9&lt;&gt;""),IF(HLOOKUP(Q$9,'Feuille1-Catégories'!$C$1:$G$2,2,FALSE)="OUI",Q$3,IF(HLOOKUP(Q$9,'Feuille1-Catégories'!$C$1:$G$3,3,FALSE)="OUI",OFFSET(Q$3,MOD(QUOTIENT(ROW()-ROW($A$20),'Feuille1-Catégories'!$B$6/Q$6),Q$5),0),IF(MOD($A798-1-Q$10,'Feuille1-Catégories'!$F$5+1)=0,Q$3,""))),"")</f>
        <v/>
      </c>
      <c r="R798" s="7" t="str">
        <f ca="1">IF(AND($A798&lt;&gt;"",R$9&lt;&gt;""),IF(HLOOKUP(R$9,'Feuille1-Catégories'!$C$1:$G$2,2,FALSE)="OUI",R$3,IF(HLOOKUP(R$9,'Feuille1-Catégories'!$C$1:$G$3,3,FALSE)="OUI",OFFSET(R$3,MOD(QUOTIENT(ROW()-ROW($A$20),'Feuille1-Catégories'!$B$6/R$6),R$5),0),IF(MOD($A798-1-R$10,'Feuille1-Catégories'!$F$5+1)=0,R$3,""))),"")</f>
        <v/>
      </c>
      <c r="S798" s="7" t="str">
        <f ca="1">IF(AND($A798&lt;&gt;"",S$9&lt;&gt;""),IF(HLOOKUP(S$9,'Feuille1-Catégories'!$C$1:$G$2,2,FALSE)="OUI",S$3,IF(HLOOKUP(S$9,'Feuille1-Catégories'!$C$1:$G$3,3,FALSE)="OUI",OFFSET(S$3,MOD(QUOTIENT(ROW()-ROW($A$20),'Feuille1-Catégories'!$B$6/S$6),S$5),0),IF(MOD($A798-1-S$10,'Feuille1-Catégories'!$F$5+1)=0,S$3,""))),"")</f>
        <v/>
      </c>
      <c r="T798" s="7" t="str">
        <f ca="1">IF(AND($A798&lt;&gt;"",T$9&lt;&gt;""),IF(HLOOKUP(T$9,'Feuille1-Catégories'!$C$1:$G$2,2,FALSE)="OUI",T$3,IF(HLOOKUP(T$9,'Feuille1-Catégories'!$C$1:$G$3,3,FALSE)="OUI",OFFSET(T$3,MOD(QUOTIENT(ROW()-ROW($A$20),'Feuille1-Catégories'!$B$6/T$6),T$5),0),IF(MOD($A798-1-T$10,'Feuille1-Catégories'!$F$5+1)=0,T$3,""))),"")</f>
        <v/>
      </c>
      <c r="U798" s="7" t="str">
        <f ca="1">IF(AND($A798&lt;&gt;"",U$9&lt;&gt;""),IF(HLOOKUP(U$9,'Feuille1-Catégories'!$C$1:$G$2,2,FALSE)="OUI",U$3,IF(HLOOKUP(U$9,'Feuille1-Catégories'!$C$1:$G$3,3,FALSE)="OUI",OFFSET(U$3,MOD(QUOTIENT(ROW()-ROW($A$20),'Feuille1-Catégories'!$B$6/U$6),U$5),0),IF(MOD($A798-1-U$10,'Feuille1-Catégories'!$F$5+1)=0,U$3,""))),"")</f>
        <v/>
      </c>
      <c r="V798" s="7" t="str">
        <f ca="1">IF(AND($A798&lt;&gt;"",V$9&lt;&gt;""),IF(HLOOKUP(V$9,'Feuille1-Catégories'!$C$1:$G$2,2,FALSE)="OUI",V$3,IF(HLOOKUP(V$9,'Feuille1-Catégories'!$C$1:$G$3,3,FALSE)="OUI",OFFSET(V$3,MOD(QUOTIENT(ROW()-ROW($A$20),'Feuille1-Catégories'!$B$6/V$6),V$5),0),IF(MOD($A798-1-V$10,'Feuille1-Catégories'!$F$5+1)=0,V$3,""))),"")</f>
        <v/>
      </c>
      <c r="W798" s="7" t="str">
        <f ca="1">IF(AND($A798&lt;&gt;"",W$9&lt;&gt;""),IF(HLOOKUP(W$9,'Feuille1-Catégories'!$C$1:$G$2,2,FALSE)="OUI",W$3,IF(HLOOKUP(W$9,'Feuille1-Catégories'!$C$1:$G$3,3,FALSE)="OUI",OFFSET(W$3,MOD(QUOTIENT(ROW()-ROW($A$20),'Feuille1-Catégories'!$B$6/W$6),W$5),0),IF(MOD($A798-1-W$10,'Feuille1-Catégories'!$F$5+1)=0,W$3,""))),"")</f>
        <v/>
      </c>
      <c r="X798" s="7" t="str">
        <f ca="1">IF(AND($A798&lt;&gt;"",X$9&lt;&gt;""),IF(HLOOKUP(X$9,'Feuille1-Catégories'!$C$1:$G$2,2,FALSE)="OUI",X$3,IF(HLOOKUP(X$9,'Feuille1-Catégories'!$C$1:$G$3,3,FALSE)="OUI",OFFSET(X$3,MOD(QUOTIENT(ROW()-ROW($A$20),'Feuille1-Catégories'!$B$6/X$6),X$5),0),IF(MOD($A798-1-X$10,'Feuille1-Catégories'!$F$5+1)=0,X$3,""))),"")</f>
        <v/>
      </c>
      <c r="Y798" s="7" t="str">
        <f ca="1">IF(AND($A798&lt;&gt;"",Y$9&lt;&gt;""),IF(HLOOKUP(Y$9,'Feuille1-Catégories'!$C$1:$G$2,2,FALSE)="OUI",Y$3,IF(HLOOKUP(Y$9,'Feuille1-Catégories'!$C$1:$G$3,3,FALSE)="OUI",OFFSET(Y$3,MOD(QUOTIENT(ROW()-ROW($A$20),'Feuille1-Catégories'!$B$6/Y$6),Y$5),0),IF(MOD($A798-1-Y$10,'Feuille1-Catégories'!$F$5+1)=0,Y$3,""))),"")</f>
        <v/>
      </c>
      <c r="Z798" s="7" t="str">
        <f ca="1">IF(AND($A798&lt;&gt;"",Z$9&lt;&gt;""),IF(HLOOKUP(Z$9,'Feuille1-Catégories'!$C$1:$G$2,2,FALSE)="OUI",Z$3,IF(HLOOKUP(Z$9,'Feuille1-Catégories'!$C$1:$G$3,3,FALSE)="OUI",OFFSET(Z$3,MOD(QUOTIENT(ROW()-ROW($A$20),'Feuille1-Catégories'!$B$6/Z$6),Z$5),0),"")),"")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799" spans="1:26" ht="17" x14ac:dyDescent="0.2">
      <c r="A799" s="21" t="str">
        <f>IF(ROW()-ROW($A$19)&gt;'Feuille1-Catégories'!$B$6,"",ROW()-ROW($A$19))</f>
        <v/>
      </c>
      <c r="B799" s="33" t="str">
        <f t="shared" si="37"/>
        <v/>
      </c>
      <c r="C799" s="10" t="str">
        <f t="shared" si="38"/>
        <v/>
      </c>
      <c r="D799" s="10" t="str">
        <f>IF('Feuille3-Coût de production'!D799&lt;&gt;"",'Feuille3-Coût de production'!D799,"")</f>
        <v/>
      </c>
      <c r="E799" s="10" t="str">
        <f t="shared" si="39"/>
        <v/>
      </c>
      <c r="F799" s="7" t="str">
        <f ca="1">IF(AND($A799&lt;&gt;"",F$9&lt;&gt;""),IF(HLOOKUP(F$9,'Feuille1-Catégories'!$C$1:$G$2,2,FALSE)="OUI",F$3,IF(HLOOKUP(F$9,'Feuille1-Catégories'!$C$1:$G$3,3,FALSE)="OUI",OFFSET(F$3,MOD(QUOTIENT(ROW()-ROW($A$20),'Feuille1-Catégories'!$B$6/F$6),F$5),0),IF(MOD($A799-1-F$10,'Feuille1-Catégories'!$F$5+1)=0,F$3,""))),"")</f>
        <v/>
      </c>
      <c r="G799" s="7" t="str">
        <f ca="1">IF(AND($A799&lt;&gt;"",G$9&lt;&gt;""),IF(HLOOKUP(G$9,'Feuille1-Catégories'!$C$1:$G$2,2,FALSE)="OUI",G$3,IF(HLOOKUP(G$9,'Feuille1-Catégories'!$C$1:$G$3,3,FALSE)="OUI",OFFSET(G$3,MOD(QUOTIENT(ROW()-ROW($A$20),'Feuille1-Catégories'!$B$6/G$6),G$5),0),IF(MOD($A799-1-G$10,'Feuille1-Catégories'!$F$5+1)=0,G$3,""))),"")</f>
        <v/>
      </c>
      <c r="H799" s="7" t="str">
        <f ca="1">IF(AND($A799&lt;&gt;"",H$9&lt;&gt;""),IF(HLOOKUP(H$9,'Feuille1-Catégories'!$C$1:$G$2,2,FALSE)="OUI",H$3,IF(HLOOKUP(H$9,'Feuille1-Catégories'!$C$1:$G$3,3,FALSE)="OUI",OFFSET(H$3,MOD(QUOTIENT(ROW()-ROW($A$20),'Feuille1-Catégories'!$B$6/H$6),H$5),0),IF(MOD($A799-1-H$10,'Feuille1-Catégories'!$F$5+1)=0,H$3,""))),"")</f>
        <v/>
      </c>
      <c r="I799" s="7" t="str">
        <f ca="1">IF(AND($A799&lt;&gt;"",I$9&lt;&gt;""),IF(HLOOKUP(I$9,'Feuille1-Catégories'!$C$1:$G$2,2,FALSE)="OUI",I$3,IF(HLOOKUP(I$9,'Feuille1-Catégories'!$C$1:$G$3,3,FALSE)="OUI",OFFSET(I$3,MOD(QUOTIENT(ROW()-ROW($A$20),'Feuille1-Catégories'!$B$6/I$6),I$5),0),IF(MOD($A799-1-I$10,'Feuille1-Catégories'!$F$5+1)=0,I$3,""))),"")</f>
        <v/>
      </c>
      <c r="J799" s="7" t="str">
        <f ca="1">IF(AND($A799&lt;&gt;"",J$9&lt;&gt;""),IF(HLOOKUP(J$9,'Feuille1-Catégories'!$C$1:$G$2,2,FALSE)="OUI",J$3,IF(HLOOKUP(J$9,'Feuille1-Catégories'!$C$1:$G$3,3,FALSE)="OUI",OFFSET(J$3,MOD(QUOTIENT(ROW()-ROW($A$20),'Feuille1-Catégories'!$B$6/J$6),J$5),0),IF(MOD($A799-1-J$10,'Feuille1-Catégories'!$F$5+1)=0,J$3,""))),"")</f>
        <v/>
      </c>
      <c r="K799" s="7" t="str">
        <f ca="1">IF(AND($A799&lt;&gt;"",K$9&lt;&gt;""),IF(HLOOKUP(K$9,'Feuille1-Catégories'!$C$1:$G$2,2,FALSE)="OUI",K$3,IF(HLOOKUP(K$9,'Feuille1-Catégories'!$C$1:$G$3,3,FALSE)="OUI",OFFSET(K$3,MOD(QUOTIENT(ROW()-ROW($A$20),'Feuille1-Catégories'!$B$6/K$6),K$5),0),IF(MOD($A799-1-K$10,'Feuille1-Catégories'!$F$5+1)=0,K$3,""))),"")</f>
        <v/>
      </c>
      <c r="L799" s="7" t="str">
        <f ca="1">IF(AND($A799&lt;&gt;"",L$9&lt;&gt;""),IF(HLOOKUP(L$9,'Feuille1-Catégories'!$C$1:$G$2,2,FALSE)="OUI",L$3,IF(HLOOKUP(L$9,'Feuille1-Catégories'!$C$1:$G$3,3,FALSE)="OUI",OFFSET(L$3,MOD(QUOTIENT(ROW()-ROW($A$20),'Feuille1-Catégories'!$B$6/L$6),L$5),0),IF(MOD($A799-1-L$10,'Feuille1-Catégories'!$F$5+1)=0,L$3,""))),"")</f>
        <v/>
      </c>
      <c r="M799" s="7" t="str">
        <f ca="1">IF(AND($A799&lt;&gt;"",M$9&lt;&gt;""),IF(HLOOKUP(M$9,'Feuille1-Catégories'!$C$1:$G$2,2,FALSE)="OUI",M$3,IF(HLOOKUP(M$9,'Feuille1-Catégories'!$C$1:$G$3,3,FALSE)="OUI",OFFSET(M$3,MOD(QUOTIENT(ROW()-ROW($A$20),'Feuille1-Catégories'!$B$6/M$6),M$5),0),IF(MOD($A799-1-M$10,'Feuille1-Catégories'!$F$5+1)=0,M$3,""))),"")</f>
        <v/>
      </c>
      <c r="N799" s="7" t="str">
        <f ca="1">IF(AND($A799&lt;&gt;"",N$9&lt;&gt;""),IF(HLOOKUP(N$9,'Feuille1-Catégories'!$C$1:$G$2,2,FALSE)="OUI",N$3,IF(HLOOKUP(N$9,'Feuille1-Catégories'!$C$1:$G$3,3,FALSE)="OUI",OFFSET(N$3,MOD(QUOTIENT(ROW()-ROW($A$20),'Feuille1-Catégories'!$B$6/N$6),N$5),0),IF(MOD($A799-1-N$10,'Feuille1-Catégories'!$F$5+1)=0,N$3,""))),"")</f>
        <v/>
      </c>
      <c r="O799" s="7" t="str">
        <f ca="1">IF(AND($A799&lt;&gt;"",O$9&lt;&gt;""),IF(HLOOKUP(O$9,'Feuille1-Catégories'!$C$1:$G$2,2,FALSE)="OUI",O$3,IF(HLOOKUP(O$9,'Feuille1-Catégories'!$C$1:$G$3,3,FALSE)="OUI",OFFSET(O$3,MOD(QUOTIENT(ROW()-ROW($A$20),'Feuille1-Catégories'!$B$6/O$6),O$5),0),IF(MOD($A799-1-O$10,'Feuille1-Catégories'!$F$5+1)=0,O$3,""))),"")</f>
        <v/>
      </c>
      <c r="P799" s="7" t="str">
        <f ca="1">IF(AND($A799&lt;&gt;"",P$9&lt;&gt;""),IF(HLOOKUP(P$9,'Feuille1-Catégories'!$C$1:$G$2,2,FALSE)="OUI",P$3,IF(HLOOKUP(P$9,'Feuille1-Catégories'!$C$1:$G$3,3,FALSE)="OUI",OFFSET(P$3,MOD(QUOTIENT(ROW()-ROW($A$20),'Feuille1-Catégories'!$B$6/P$6),P$5),0),IF(MOD($A799-1-P$10,'Feuille1-Catégories'!$F$5+1)=0,P$3,""))),"")</f>
        <v/>
      </c>
      <c r="Q799" s="7" t="str">
        <f ca="1">IF(AND($A799&lt;&gt;"",Q$9&lt;&gt;""),IF(HLOOKUP(Q$9,'Feuille1-Catégories'!$C$1:$G$2,2,FALSE)="OUI",Q$3,IF(HLOOKUP(Q$9,'Feuille1-Catégories'!$C$1:$G$3,3,FALSE)="OUI",OFFSET(Q$3,MOD(QUOTIENT(ROW()-ROW($A$20),'Feuille1-Catégories'!$B$6/Q$6),Q$5),0),IF(MOD($A799-1-Q$10,'Feuille1-Catégories'!$F$5+1)=0,Q$3,""))),"")</f>
        <v/>
      </c>
      <c r="R799" s="7" t="str">
        <f ca="1">IF(AND($A799&lt;&gt;"",R$9&lt;&gt;""),IF(HLOOKUP(R$9,'Feuille1-Catégories'!$C$1:$G$2,2,FALSE)="OUI",R$3,IF(HLOOKUP(R$9,'Feuille1-Catégories'!$C$1:$G$3,3,FALSE)="OUI",OFFSET(R$3,MOD(QUOTIENT(ROW()-ROW($A$20),'Feuille1-Catégories'!$B$6/R$6),R$5),0),IF(MOD($A799-1-R$10,'Feuille1-Catégories'!$F$5+1)=0,R$3,""))),"")</f>
        <v/>
      </c>
      <c r="S799" s="7" t="str">
        <f ca="1">IF(AND($A799&lt;&gt;"",S$9&lt;&gt;""),IF(HLOOKUP(S$9,'Feuille1-Catégories'!$C$1:$G$2,2,FALSE)="OUI",S$3,IF(HLOOKUP(S$9,'Feuille1-Catégories'!$C$1:$G$3,3,FALSE)="OUI",OFFSET(S$3,MOD(QUOTIENT(ROW()-ROW($A$20),'Feuille1-Catégories'!$B$6/S$6),S$5),0),IF(MOD($A799-1-S$10,'Feuille1-Catégories'!$F$5+1)=0,S$3,""))),"")</f>
        <v/>
      </c>
      <c r="T799" s="7" t="str">
        <f ca="1">IF(AND($A799&lt;&gt;"",T$9&lt;&gt;""),IF(HLOOKUP(T$9,'Feuille1-Catégories'!$C$1:$G$2,2,FALSE)="OUI",T$3,IF(HLOOKUP(T$9,'Feuille1-Catégories'!$C$1:$G$3,3,FALSE)="OUI",OFFSET(T$3,MOD(QUOTIENT(ROW()-ROW($A$20),'Feuille1-Catégories'!$B$6/T$6),T$5),0),IF(MOD($A799-1-T$10,'Feuille1-Catégories'!$F$5+1)=0,T$3,""))),"")</f>
        <v/>
      </c>
      <c r="U799" s="7" t="str">
        <f ca="1">IF(AND($A799&lt;&gt;"",U$9&lt;&gt;""),IF(HLOOKUP(U$9,'Feuille1-Catégories'!$C$1:$G$2,2,FALSE)="OUI",U$3,IF(HLOOKUP(U$9,'Feuille1-Catégories'!$C$1:$G$3,3,FALSE)="OUI",OFFSET(U$3,MOD(QUOTIENT(ROW()-ROW($A$20),'Feuille1-Catégories'!$B$6/U$6),U$5),0),IF(MOD($A799-1-U$10,'Feuille1-Catégories'!$F$5+1)=0,U$3,""))),"")</f>
        <v/>
      </c>
      <c r="V799" s="7" t="str">
        <f ca="1">IF(AND($A799&lt;&gt;"",V$9&lt;&gt;""),IF(HLOOKUP(V$9,'Feuille1-Catégories'!$C$1:$G$2,2,FALSE)="OUI",V$3,IF(HLOOKUP(V$9,'Feuille1-Catégories'!$C$1:$G$3,3,FALSE)="OUI",OFFSET(V$3,MOD(QUOTIENT(ROW()-ROW($A$20),'Feuille1-Catégories'!$B$6/V$6),V$5),0),IF(MOD($A799-1-V$10,'Feuille1-Catégories'!$F$5+1)=0,V$3,""))),"")</f>
        <v/>
      </c>
      <c r="W799" s="7" t="str">
        <f ca="1">IF(AND($A799&lt;&gt;"",W$9&lt;&gt;""),IF(HLOOKUP(W$9,'Feuille1-Catégories'!$C$1:$G$2,2,FALSE)="OUI",W$3,IF(HLOOKUP(W$9,'Feuille1-Catégories'!$C$1:$G$3,3,FALSE)="OUI",OFFSET(W$3,MOD(QUOTIENT(ROW()-ROW($A$20),'Feuille1-Catégories'!$B$6/W$6),W$5),0),IF(MOD($A799-1-W$10,'Feuille1-Catégories'!$F$5+1)=0,W$3,""))),"")</f>
        <v/>
      </c>
      <c r="X799" s="7" t="str">
        <f ca="1">IF(AND($A799&lt;&gt;"",X$9&lt;&gt;""),IF(HLOOKUP(X$9,'Feuille1-Catégories'!$C$1:$G$2,2,FALSE)="OUI",X$3,IF(HLOOKUP(X$9,'Feuille1-Catégories'!$C$1:$G$3,3,FALSE)="OUI",OFFSET(X$3,MOD(QUOTIENT(ROW()-ROW($A$20),'Feuille1-Catégories'!$B$6/X$6),X$5),0),IF(MOD($A799-1-X$10,'Feuille1-Catégories'!$F$5+1)=0,X$3,""))),"")</f>
        <v/>
      </c>
      <c r="Y799" s="7" t="str">
        <f ca="1">IF(AND($A799&lt;&gt;"",Y$9&lt;&gt;""),IF(HLOOKUP(Y$9,'Feuille1-Catégories'!$C$1:$G$2,2,FALSE)="OUI",Y$3,IF(HLOOKUP(Y$9,'Feuille1-Catégories'!$C$1:$G$3,3,FALSE)="OUI",OFFSET(Y$3,MOD(QUOTIENT(ROW()-ROW($A$20),'Feuille1-Catégories'!$B$6/Y$6),Y$5),0),IF(MOD($A799-1-Y$10,'Feuille1-Catégories'!$F$5+1)=0,Y$3,""))),"")</f>
        <v/>
      </c>
      <c r="Z799" s="7" t="str">
        <f ca="1">IF(AND($A799&lt;&gt;"",Z$9&lt;&gt;""),IF(HLOOKUP(Z$9,'Feuille1-Catégories'!$C$1:$G$2,2,FALSE)="OUI",Z$3,IF(HLOOKUP(Z$9,'Feuille1-Catégories'!$C$1:$G$3,3,FALSE)="OUI",OFFSET(Z$3,MOD(QUOTIENT(ROW()-ROW($A$20),'Feuille1-Catégories'!$B$6/Z$6),Z$5),0),"")),"")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00" spans="1:26" ht="17" x14ac:dyDescent="0.2">
      <c r="A800" s="21" t="str">
        <f>IF(ROW()-ROW($A$19)&gt;'Feuille1-Catégories'!$B$6,"",ROW()-ROW($A$19))</f>
        <v/>
      </c>
      <c r="B800" s="33" t="str">
        <f t="shared" si="37"/>
        <v/>
      </c>
      <c r="C800" s="10" t="str">
        <f t="shared" si="38"/>
        <v/>
      </c>
      <c r="D800" s="10" t="str">
        <f>IF('Feuille3-Coût de production'!D800&lt;&gt;"",'Feuille3-Coût de production'!D800,"")</f>
        <v/>
      </c>
      <c r="E800" s="10" t="str">
        <f t="shared" si="39"/>
        <v/>
      </c>
      <c r="F800" s="7" t="str">
        <f ca="1">IF(AND($A800&lt;&gt;"",F$9&lt;&gt;""),IF(HLOOKUP(F$9,'Feuille1-Catégories'!$C$1:$G$2,2,FALSE)="OUI",F$3,IF(HLOOKUP(F$9,'Feuille1-Catégories'!$C$1:$G$3,3,FALSE)="OUI",OFFSET(F$3,MOD(QUOTIENT(ROW()-ROW($A$20),'Feuille1-Catégories'!$B$6/F$6),F$5),0),IF(MOD($A800-1-F$10,'Feuille1-Catégories'!$F$5+1)=0,F$3,""))),"")</f>
        <v/>
      </c>
      <c r="G800" s="7" t="str">
        <f ca="1">IF(AND($A800&lt;&gt;"",G$9&lt;&gt;""),IF(HLOOKUP(G$9,'Feuille1-Catégories'!$C$1:$G$2,2,FALSE)="OUI",G$3,IF(HLOOKUP(G$9,'Feuille1-Catégories'!$C$1:$G$3,3,FALSE)="OUI",OFFSET(G$3,MOD(QUOTIENT(ROW()-ROW($A$20),'Feuille1-Catégories'!$B$6/G$6),G$5),0),IF(MOD($A800-1-G$10,'Feuille1-Catégories'!$F$5+1)=0,G$3,""))),"")</f>
        <v/>
      </c>
      <c r="H800" s="7" t="str">
        <f ca="1">IF(AND($A800&lt;&gt;"",H$9&lt;&gt;""),IF(HLOOKUP(H$9,'Feuille1-Catégories'!$C$1:$G$2,2,FALSE)="OUI",H$3,IF(HLOOKUP(H$9,'Feuille1-Catégories'!$C$1:$G$3,3,FALSE)="OUI",OFFSET(H$3,MOD(QUOTIENT(ROW()-ROW($A$20),'Feuille1-Catégories'!$B$6/H$6),H$5),0),IF(MOD($A800-1-H$10,'Feuille1-Catégories'!$F$5+1)=0,H$3,""))),"")</f>
        <v/>
      </c>
      <c r="I800" s="7" t="str">
        <f ca="1">IF(AND($A800&lt;&gt;"",I$9&lt;&gt;""),IF(HLOOKUP(I$9,'Feuille1-Catégories'!$C$1:$G$2,2,FALSE)="OUI",I$3,IF(HLOOKUP(I$9,'Feuille1-Catégories'!$C$1:$G$3,3,FALSE)="OUI",OFFSET(I$3,MOD(QUOTIENT(ROW()-ROW($A$20),'Feuille1-Catégories'!$B$6/I$6),I$5),0),IF(MOD($A800-1-I$10,'Feuille1-Catégories'!$F$5+1)=0,I$3,""))),"")</f>
        <v/>
      </c>
      <c r="J800" s="7" t="str">
        <f ca="1">IF(AND($A800&lt;&gt;"",J$9&lt;&gt;""),IF(HLOOKUP(J$9,'Feuille1-Catégories'!$C$1:$G$2,2,FALSE)="OUI",J$3,IF(HLOOKUP(J$9,'Feuille1-Catégories'!$C$1:$G$3,3,FALSE)="OUI",OFFSET(J$3,MOD(QUOTIENT(ROW()-ROW($A$20),'Feuille1-Catégories'!$B$6/J$6),J$5),0),IF(MOD($A800-1-J$10,'Feuille1-Catégories'!$F$5+1)=0,J$3,""))),"")</f>
        <v/>
      </c>
      <c r="K800" s="7" t="str">
        <f ca="1">IF(AND($A800&lt;&gt;"",K$9&lt;&gt;""),IF(HLOOKUP(K$9,'Feuille1-Catégories'!$C$1:$G$2,2,FALSE)="OUI",K$3,IF(HLOOKUP(K$9,'Feuille1-Catégories'!$C$1:$G$3,3,FALSE)="OUI",OFFSET(K$3,MOD(QUOTIENT(ROW()-ROW($A$20),'Feuille1-Catégories'!$B$6/K$6),K$5),0),IF(MOD($A800-1-K$10,'Feuille1-Catégories'!$F$5+1)=0,K$3,""))),"")</f>
        <v/>
      </c>
      <c r="L800" s="7" t="str">
        <f ca="1">IF(AND($A800&lt;&gt;"",L$9&lt;&gt;""),IF(HLOOKUP(L$9,'Feuille1-Catégories'!$C$1:$G$2,2,FALSE)="OUI",L$3,IF(HLOOKUP(L$9,'Feuille1-Catégories'!$C$1:$G$3,3,FALSE)="OUI",OFFSET(L$3,MOD(QUOTIENT(ROW()-ROW($A$20),'Feuille1-Catégories'!$B$6/L$6),L$5),0),IF(MOD($A800-1-L$10,'Feuille1-Catégories'!$F$5+1)=0,L$3,""))),"")</f>
        <v/>
      </c>
      <c r="M800" s="7" t="str">
        <f ca="1">IF(AND($A800&lt;&gt;"",M$9&lt;&gt;""),IF(HLOOKUP(M$9,'Feuille1-Catégories'!$C$1:$G$2,2,FALSE)="OUI",M$3,IF(HLOOKUP(M$9,'Feuille1-Catégories'!$C$1:$G$3,3,FALSE)="OUI",OFFSET(M$3,MOD(QUOTIENT(ROW()-ROW($A$20),'Feuille1-Catégories'!$B$6/M$6),M$5),0),IF(MOD($A800-1-M$10,'Feuille1-Catégories'!$F$5+1)=0,M$3,""))),"")</f>
        <v/>
      </c>
      <c r="N800" s="7" t="str">
        <f ca="1">IF(AND($A800&lt;&gt;"",N$9&lt;&gt;""),IF(HLOOKUP(N$9,'Feuille1-Catégories'!$C$1:$G$2,2,FALSE)="OUI",N$3,IF(HLOOKUP(N$9,'Feuille1-Catégories'!$C$1:$G$3,3,FALSE)="OUI",OFFSET(N$3,MOD(QUOTIENT(ROW()-ROW($A$20),'Feuille1-Catégories'!$B$6/N$6),N$5),0),IF(MOD($A800-1-N$10,'Feuille1-Catégories'!$F$5+1)=0,N$3,""))),"")</f>
        <v/>
      </c>
      <c r="O800" s="7" t="str">
        <f ca="1">IF(AND($A800&lt;&gt;"",O$9&lt;&gt;""),IF(HLOOKUP(O$9,'Feuille1-Catégories'!$C$1:$G$2,2,FALSE)="OUI",O$3,IF(HLOOKUP(O$9,'Feuille1-Catégories'!$C$1:$G$3,3,FALSE)="OUI",OFFSET(O$3,MOD(QUOTIENT(ROW()-ROW($A$20),'Feuille1-Catégories'!$B$6/O$6),O$5),0),IF(MOD($A800-1-O$10,'Feuille1-Catégories'!$F$5+1)=0,O$3,""))),"")</f>
        <v/>
      </c>
      <c r="P800" s="7" t="str">
        <f ca="1">IF(AND($A800&lt;&gt;"",P$9&lt;&gt;""),IF(HLOOKUP(P$9,'Feuille1-Catégories'!$C$1:$G$2,2,FALSE)="OUI",P$3,IF(HLOOKUP(P$9,'Feuille1-Catégories'!$C$1:$G$3,3,FALSE)="OUI",OFFSET(P$3,MOD(QUOTIENT(ROW()-ROW($A$20),'Feuille1-Catégories'!$B$6/P$6),P$5),0),IF(MOD($A800-1-P$10,'Feuille1-Catégories'!$F$5+1)=0,P$3,""))),"")</f>
        <v/>
      </c>
      <c r="Q800" s="7" t="str">
        <f ca="1">IF(AND($A800&lt;&gt;"",Q$9&lt;&gt;""),IF(HLOOKUP(Q$9,'Feuille1-Catégories'!$C$1:$G$2,2,FALSE)="OUI",Q$3,IF(HLOOKUP(Q$9,'Feuille1-Catégories'!$C$1:$G$3,3,FALSE)="OUI",OFFSET(Q$3,MOD(QUOTIENT(ROW()-ROW($A$20),'Feuille1-Catégories'!$B$6/Q$6),Q$5),0),IF(MOD($A800-1-Q$10,'Feuille1-Catégories'!$F$5+1)=0,Q$3,""))),"")</f>
        <v/>
      </c>
      <c r="R800" s="7" t="str">
        <f ca="1">IF(AND($A800&lt;&gt;"",R$9&lt;&gt;""),IF(HLOOKUP(R$9,'Feuille1-Catégories'!$C$1:$G$2,2,FALSE)="OUI",R$3,IF(HLOOKUP(R$9,'Feuille1-Catégories'!$C$1:$G$3,3,FALSE)="OUI",OFFSET(R$3,MOD(QUOTIENT(ROW()-ROW($A$20),'Feuille1-Catégories'!$B$6/R$6),R$5),0),IF(MOD($A800-1-R$10,'Feuille1-Catégories'!$F$5+1)=0,R$3,""))),"")</f>
        <v/>
      </c>
      <c r="S800" s="7" t="str">
        <f ca="1">IF(AND($A800&lt;&gt;"",S$9&lt;&gt;""),IF(HLOOKUP(S$9,'Feuille1-Catégories'!$C$1:$G$2,2,FALSE)="OUI",S$3,IF(HLOOKUP(S$9,'Feuille1-Catégories'!$C$1:$G$3,3,FALSE)="OUI",OFFSET(S$3,MOD(QUOTIENT(ROW()-ROW($A$20),'Feuille1-Catégories'!$B$6/S$6),S$5),0),IF(MOD($A800-1-S$10,'Feuille1-Catégories'!$F$5+1)=0,S$3,""))),"")</f>
        <v/>
      </c>
      <c r="T800" s="7" t="str">
        <f ca="1">IF(AND($A800&lt;&gt;"",T$9&lt;&gt;""),IF(HLOOKUP(T$9,'Feuille1-Catégories'!$C$1:$G$2,2,FALSE)="OUI",T$3,IF(HLOOKUP(T$9,'Feuille1-Catégories'!$C$1:$G$3,3,FALSE)="OUI",OFFSET(T$3,MOD(QUOTIENT(ROW()-ROW($A$20),'Feuille1-Catégories'!$B$6/T$6),T$5),0),IF(MOD($A800-1-T$10,'Feuille1-Catégories'!$F$5+1)=0,T$3,""))),"")</f>
        <v/>
      </c>
      <c r="U800" s="7" t="str">
        <f ca="1">IF(AND($A800&lt;&gt;"",U$9&lt;&gt;""),IF(HLOOKUP(U$9,'Feuille1-Catégories'!$C$1:$G$2,2,FALSE)="OUI",U$3,IF(HLOOKUP(U$9,'Feuille1-Catégories'!$C$1:$G$3,3,FALSE)="OUI",OFFSET(U$3,MOD(QUOTIENT(ROW()-ROW($A$20),'Feuille1-Catégories'!$B$6/U$6),U$5),0),IF(MOD($A800-1-U$10,'Feuille1-Catégories'!$F$5+1)=0,U$3,""))),"")</f>
        <v/>
      </c>
      <c r="V800" s="7" t="str">
        <f ca="1">IF(AND($A800&lt;&gt;"",V$9&lt;&gt;""),IF(HLOOKUP(V$9,'Feuille1-Catégories'!$C$1:$G$2,2,FALSE)="OUI",V$3,IF(HLOOKUP(V$9,'Feuille1-Catégories'!$C$1:$G$3,3,FALSE)="OUI",OFFSET(V$3,MOD(QUOTIENT(ROW()-ROW($A$20),'Feuille1-Catégories'!$B$6/V$6),V$5),0),IF(MOD($A800-1-V$10,'Feuille1-Catégories'!$F$5+1)=0,V$3,""))),"")</f>
        <v/>
      </c>
      <c r="W800" s="7" t="str">
        <f ca="1">IF(AND($A800&lt;&gt;"",W$9&lt;&gt;""),IF(HLOOKUP(W$9,'Feuille1-Catégories'!$C$1:$G$2,2,FALSE)="OUI",W$3,IF(HLOOKUP(W$9,'Feuille1-Catégories'!$C$1:$G$3,3,FALSE)="OUI",OFFSET(W$3,MOD(QUOTIENT(ROW()-ROW($A$20),'Feuille1-Catégories'!$B$6/W$6),W$5),0),IF(MOD($A800-1-W$10,'Feuille1-Catégories'!$F$5+1)=0,W$3,""))),"")</f>
        <v/>
      </c>
      <c r="X800" s="7" t="str">
        <f ca="1">IF(AND($A800&lt;&gt;"",X$9&lt;&gt;""),IF(HLOOKUP(X$9,'Feuille1-Catégories'!$C$1:$G$2,2,FALSE)="OUI",X$3,IF(HLOOKUP(X$9,'Feuille1-Catégories'!$C$1:$G$3,3,FALSE)="OUI",OFFSET(X$3,MOD(QUOTIENT(ROW()-ROW($A$20),'Feuille1-Catégories'!$B$6/X$6),X$5),0),IF(MOD($A800-1-X$10,'Feuille1-Catégories'!$F$5+1)=0,X$3,""))),"")</f>
        <v/>
      </c>
      <c r="Y800" s="7" t="str">
        <f ca="1">IF(AND($A800&lt;&gt;"",Y$9&lt;&gt;""),IF(HLOOKUP(Y$9,'Feuille1-Catégories'!$C$1:$G$2,2,FALSE)="OUI",Y$3,IF(HLOOKUP(Y$9,'Feuille1-Catégories'!$C$1:$G$3,3,FALSE)="OUI",OFFSET(Y$3,MOD(QUOTIENT(ROW()-ROW($A$20),'Feuille1-Catégories'!$B$6/Y$6),Y$5),0),IF(MOD($A800-1-Y$10,'Feuille1-Catégories'!$F$5+1)=0,Y$3,""))),"")</f>
        <v/>
      </c>
      <c r="Z800" s="7" t="str">
        <f ca="1">IF(AND($A800&lt;&gt;"",Z$9&lt;&gt;""),IF(HLOOKUP(Z$9,'Feuille1-Catégories'!$C$1:$G$2,2,FALSE)="OUI",Z$3,IF(HLOOKUP(Z$9,'Feuille1-Catégories'!$C$1:$G$3,3,FALSE)="OUI",OFFSET(Z$3,MOD(QUOTIENT(ROW()-ROW($A$20),'Feuille1-Catégories'!$B$6/Z$6),Z$5),0),"")),"")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01" spans="1:26" ht="17" x14ac:dyDescent="0.2">
      <c r="A801" s="21" t="str">
        <f>IF(ROW()-ROW($A$19)&gt;'Feuille1-Catégories'!$B$6,"",ROW()-ROW($A$19))</f>
        <v/>
      </c>
      <c r="B801" s="33" t="str">
        <f t="shared" si="37"/>
        <v/>
      </c>
      <c r="C801" s="10" t="str">
        <f t="shared" si="38"/>
        <v/>
      </c>
      <c r="D801" s="10" t="str">
        <f>IF('Feuille3-Coût de production'!D801&lt;&gt;"",'Feuille3-Coût de production'!D801,"")</f>
        <v/>
      </c>
      <c r="E801" s="10" t="str">
        <f t="shared" si="39"/>
        <v/>
      </c>
      <c r="F801" s="7" t="str">
        <f ca="1">IF(AND($A801&lt;&gt;"",F$9&lt;&gt;""),IF(HLOOKUP(F$9,'Feuille1-Catégories'!$C$1:$G$2,2,FALSE)="OUI",F$3,IF(HLOOKUP(F$9,'Feuille1-Catégories'!$C$1:$G$3,3,FALSE)="OUI",OFFSET(F$3,MOD(QUOTIENT(ROW()-ROW($A$20),'Feuille1-Catégories'!$B$6/F$6),F$5),0),IF(MOD($A801-1-F$10,'Feuille1-Catégories'!$F$5+1)=0,F$3,""))),"")</f>
        <v/>
      </c>
      <c r="G801" s="7" t="str">
        <f ca="1">IF(AND($A801&lt;&gt;"",G$9&lt;&gt;""),IF(HLOOKUP(G$9,'Feuille1-Catégories'!$C$1:$G$2,2,FALSE)="OUI",G$3,IF(HLOOKUP(G$9,'Feuille1-Catégories'!$C$1:$G$3,3,FALSE)="OUI",OFFSET(G$3,MOD(QUOTIENT(ROW()-ROW($A$20),'Feuille1-Catégories'!$B$6/G$6),G$5),0),IF(MOD($A801-1-G$10,'Feuille1-Catégories'!$F$5+1)=0,G$3,""))),"")</f>
        <v/>
      </c>
      <c r="H801" s="7" t="str">
        <f ca="1">IF(AND($A801&lt;&gt;"",H$9&lt;&gt;""),IF(HLOOKUP(H$9,'Feuille1-Catégories'!$C$1:$G$2,2,FALSE)="OUI",H$3,IF(HLOOKUP(H$9,'Feuille1-Catégories'!$C$1:$G$3,3,FALSE)="OUI",OFFSET(H$3,MOD(QUOTIENT(ROW()-ROW($A$20),'Feuille1-Catégories'!$B$6/H$6),H$5),0),IF(MOD($A801-1-H$10,'Feuille1-Catégories'!$F$5+1)=0,H$3,""))),"")</f>
        <v/>
      </c>
      <c r="I801" s="7" t="str">
        <f ca="1">IF(AND($A801&lt;&gt;"",I$9&lt;&gt;""),IF(HLOOKUP(I$9,'Feuille1-Catégories'!$C$1:$G$2,2,FALSE)="OUI",I$3,IF(HLOOKUP(I$9,'Feuille1-Catégories'!$C$1:$G$3,3,FALSE)="OUI",OFFSET(I$3,MOD(QUOTIENT(ROW()-ROW($A$20),'Feuille1-Catégories'!$B$6/I$6),I$5),0),IF(MOD($A801-1-I$10,'Feuille1-Catégories'!$F$5+1)=0,I$3,""))),"")</f>
        <v/>
      </c>
      <c r="J801" s="7" t="str">
        <f ca="1">IF(AND($A801&lt;&gt;"",J$9&lt;&gt;""),IF(HLOOKUP(J$9,'Feuille1-Catégories'!$C$1:$G$2,2,FALSE)="OUI",J$3,IF(HLOOKUP(J$9,'Feuille1-Catégories'!$C$1:$G$3,3,FALSE)="OUI",OFFSET(J$3,MOD(QUOTIENT(ROW()-ROW($A$20),'Feuille1-Catégories'!$B$6/J$6),J$5),0),IF(MOD($A801-1-J$10,'Feuille1-Catégories'!$F$5+1)=0,J$3,""))),"")</f>
        <v/>
      </c>
      <c r="K801" s="7" t="str">
        <f ca="1">IF(AND($A801&lt;&gt;"",K$9&lt;&gt;""),IF(HLOOKUP(K$9,'Feuille1-Catégories'!$C$1:$G$2,2,FALSE)="OUI",K$3,IF(HLOOKUP(K$9,'Feuille1-Catégories'!$C$1:$G$3,3,FALSE)="OUI",OFFSET(K$3,MOD(QUOTIENT(ROW()-ROW($A$20),'Feuille1-Catégories'!$B$6/K$6),K$5),0),IF(MOD($A801-1-K$10,'Feuille1-Catégories'!$F$5+1)=0,K$3,""))),"")</f>
        <v/>
      </c>
      <c r="L801" s="7" t="str">
        <f ca="1">IF(AND($A801&lt;&gt;"",L$9&lt;&gt;""),IF(HLOOKUP(L$9,'Feuille1-Catégories'!$C$1:$G$2,2,FALSE)="OUI",L$3,IF(HLOOKUP(L$9,'Feuille1-Catégories'!$C$1:$G$3,3,FALSE)="OUI",OFFSET(L$3,MOD(QUOTIENT(ROW()-ROW($A$20),'Feuille1-Catégories'!$B$6/L$6),L$5),0),IF(MOD($A801-1-L$10,'Feuille1-Catégories'!$F$5+1)=0,L$3,""))),"")</f>
        <v/>
      </c>
      <c r="M801" s="7" t="str">
        <f ca="1">IF(AND($A801&lt;&gt;"",M$9&lt;&gt;""),IF(HLOOKUP(M$9,'Feuille1-Catégories'!$C$1:$G$2,2,FALSE)="OUI",M$3,IF(HLOOKUP(M$9,'Feuille1-Catégories'!$C$1:$G$3,3,FALSE)="OUI",OFFSET(M$3,MOD(QUOTIENT(ROW()-ROW($A$20),'Feuille1-Catégories'!$B$6/M$6),M$5),0),IF(MOD($A801-1-M$10,'Feuille1-Catégories'!$F$5+1)=0,M$3,""))),"")</f>
        <v/>
      </c>
      <c r="N801" s="7" t="str">
        <f ca="1">IF(AND($A801&lt;&gt;"",N$9&lt;&gt;""),IF(HLOOKUP(N$9,'Feuille1-Catégories'!$C$1:$G$2,2,FALSE)="OUI",N$3,IF(HLOOKUP(N$9,'Feuille1-Catégories'!$C$1:$G$3,3,FALSE)="OUI",OFFSET(N$3,MOD(QUOTIENT(ROW()-ROW($A$20),'Feuille1-Catégories'!$B$6/N$6),N$5),0),IF(MOD($A801-1-N$10,'Feuille1-Catégories'!$F$5+1)=0,N$3,""))),"")</f>
        <v/>
      </c>
      <c r="O801" s="7" t="str">
        <f ca="1">IF(AND($A801&lt;&gt;"",O$9&lt;&gt;""),IF(HLOOKUP(O$9,'Feuille1-Catégories'!$C$1:$G$2,2,FALSE)="OUI",O$3,IF(HLOOKUP(O$9,'Feuille1-Catégories'!$C$1:$G$3,3,FALSE)="OUI",OFFSET(O$3,MOD(QUOTIENT(ROW()-ROW($A$20),'Feuille1-Catégories'!$B$6/O$6),O$5),0),IF(MOD($A801-1-O$10,'Feuille1-Catégories'!$F$5+1)=0,O$3,""))),"")</f>
        <v/>
      </c>
      <c r="P801" s="7" t="str">
        <f ca="1">IF(AND($A801&lt;&gt;"",P$9&lt;&gt;""),IF(HLOOKUP(P$9,'Feuille1-Catégories'!$C$1:$G$2,2,FALSE)="OUI",P$3,IF(HLOOKUP(P$9,'Feuille1-Catégories'!$C$1:$G$3,3,FALSE)="OUI",OFFSET(P$3,MOD(QUOTIENT(ROW()-ROW($A$20),'Feuille1-Catégories'!$B$6/P$6),P$5),0),IF(MOD($A801-1-P$10,'Feuille1-Catégories'!$F$5+1)=0,P$3,""))),"")</f>
        <v/>
      </c>
      <c r="Q801" s="7" t="str">
        <f ca="1">IF(AND($A801&lt;&gt;"",Q$9&lt;&gt;""),IF(HLOOKUP(Q$9,'Feuille1-Catégories'!$C$1:$G$2,2,FALSE)="OUI",Q$3,IF(HLOOKUP(Q$9,'Feuille1-Catégories'!$C$1:$G$3,3,FALSE)="OUI",OFFSET(Q$3,MOD(QUOTIENT(ROW()-ROW($A$20),'Feuille1-Catégories'!$B$6/Q$6),Q$5),0),IF(MOD($A801-1-Q$10,'Feuille1-Catégories'!$F$5+1)=0,Q$3,""))),"")</f>
        <v/>
      </c>
      <c r="R801" s="7" t="str">
        <f ca="1">IF(AND($A801&lt;&gt;"",R$9&lt;&gt;""),IF(HLOOKUP(R$9,'Feuille1-Catégories'!$C$1:$G$2,2,FALSE)="OUI",R$3,IF(HLOOKUP(R$9,'Feuille1-Catégories'!$C$1:$G$3,3,FALSE)="OUI",OFFSET(R$3,MOD(QUOTIENT(ROW()-ROW($A$20),'Feuille1-Catégories'!$B$6/R$6),R$5),0),IF(MOD($A801-1-R$10,'Feuille1-Catégories'!$F$5+1)=0,R$3,""))),"")</f>
        <v/>
      </c>
      <c r="S801" s="7" t="str">
        <f ca="1">IF(AND($A801&lt;&gt;"",S$9&lt;&gt;""),IF(HLOOKUP(S$9,'Feuille1-Catégories'!$C$1:$G$2,2,FALSE)="OUI",S$3,IF(HLOOKUP(S$9,'Feuille1-Catégories'!$C$1:$G$3,3,FALSE)="OUI",OFFSET(S$3,MOD(QUOTIENT(ROW()-ROW($A$20),'Feuille1-Catégories'!$B$6/S$6),S$5),0),IF(MOD($A801-1-S$10,'Feuille1-Catégories'!$F$5+1)=0,S$3,""))),"")</f>
        <v/>
      </c>
      <c r="T801" s="7" t="str">
        <f ca="1">IF(AND($A801&lt;&gt;"",T$9&lt;&gt;""),IF(HLOOKUP(T$9,'Feuille1-Catégories'!$C$1:$G$2,2,FALSE)="OUI",T$3,IF(HLOOKUP(T$9,'Feuille1-Catégories'!$C$1:$G$3,3,FALSE)="OUI",OFFSET(T$3,MOD(QUOTIENT(ROW()-ROW($A$20),'Feuille1-Catégories'!$B$6/T$6),T$5),0),IF(MOD($A801-1-T$10,'Feuille1-Catégories'!$F$5+1)=0,T$3,""))),"")</f>
        <v/>
      </c>
      <c r="U801" s="7" t="str">
        <f ca="1">IF(AND($A801&lt;&gt;"",U$9&lt;&gt;""),IF(HLOOKUP(U$9,'Feuille1-Catégories'!$C$1:$G$2,2,FALSE)="OUI",U$3,IF(HLOOKUP(U$9,'Feuille1-Catégories'!$C$1:$G$3,3,FALSE)="OUI",OFFSET(U$3,MOD(QUOTIENT(ROW()-ROW($A$20),'Feuille1-Catégories'!$B$6/U$6),U$5),0),IF(MOD($A801-1-U$10,'Feuille1-Catégories'!$F$5+1)=0,U$3,""))),"")</f>
        <v/>
      </c>
      <c r="V801" s="7" t="str">
        <f ca="1">IF(AND($A801&lt;&gt;"",V$9&lt;&gt;""),IF(HLOOKUP(V$9,'Feuille1-Catégories'!$C$1:$G$2,2,FALSE)="OUI",V$3,IF(HLOOKUP(V$9,'Feuille1-Catégories'!$C$1:$G$3,3,FALSE)="OUI",OFFSET(V$3,MOD(QUOTIENT(ROW()-ROW($A$20),'Feuille1-Catégories'!$B$6/V$6),V$5),0),IF(MOD($A801-1-V$10,'Feuille1-Catégories'!$F$5+1)=0,V$3,""))),"")</f>
        <v/>
      </c>
      <c r="W801" s="7" t="str">
        <f ca="1">IF(AND($A801&lt;&gt;"",W$9&lt;&gt;""),IF(HLOOKUP(W$9,'Feuille1-Catégories'!$C$1:$G$2,2,FALSE)="OUI",W$3,IF(HLOOKUP(W$9,'Feuille1-Catégories'!$C$1:$G$3,3,FALSE)="OUI",OFFSET(W$3,MOD(QUOTIENT(ROW()-ROW($A$20),'Feuille1-Catégories'!$B$6/W$6),W$5),0),IF(MOD($A801-1-W$10,'Feuille1-Catégories'!$F$5+1)=0,W$3,""))),"")</f>
        <v/>
      </c>
      <c r="X801" s="7" t="str">
        <f ca="1">IF(AND($A801&lt;&gt;"",X$9&lt;&gt;""),IF(HLOOKUP(X$9,'Feuille1-Catégories'!$C$1:$G$2,2,FALSE)="OUI",X$3,IF(HLOOKUP(X$9,'Feuille1-Catégories'!$C$1:$G$3,3,FALSE)="OUI",OFFSET(X$3,MOD(QUOTIENT(ROW()-ROW($A$20),'Feuille1-Catégories'!$B$6/X$6),X$5),0),IF(MOD($A801-1-X$10,'Feuille1-Catégories'!$F$5+1)=0,X$3,""))),"")</f>
        <v/>
      </c>
      <c r="Y801" s="7" t="str">
        <f ca="1">IF(AND($A801&lt;&gt;"",Y$9&lt;&gt;""),IF(HLOOKUP(Y$9,'Feuille1-Catégories'!$C$1:$G$2,2,FALSE)="OUI",Y$3,IF(HLOOKUP(Y$9,'Feuille1-Catégories'!$C$1:$G$3,3,FALSE)="OUI",OFFSET(Y$3,MOD(QUOTIENT(ROW()-ROW($A$20),'Feuille1-Catégories'!$B$6/Y$6),Y$5),0),IF(MOD($A801-1-Y$10,'Feuille1-Catégories'!$F$5+1)=0,Y$3,""))),"")</f>
        <v/>
      </c>
      <c r="Z801" s="7" t="str">
        <f ca="1">IF(AND($A801&lt;&gt;"",Z$9&lt;&gt;""),IF(HLOOKUP(Z$9,'Feuille1-Catégories'!$C$1:$G$2,2,FALSE)="OUI",Z$3,IF(HLOOKUP(Z$9,'Feuille1-Catégories'!$C$1:$G$3,3,FALSE)="OUI",OFFSET(Z$3,MOD(QUOTIENT(ROW()-ROW($A$20),'Feuille1-Catégories'!$B$6/Z$6),Z$5),0),"")),"")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02" spans="1:26" ht="17" x14ac:dyDescent="0.2">
      <c r="A802" s="21" t="str">
        <f>IF(ROW()-ROW($A$19)&gt;'Feuille1-Catégories'!$B$6,"",ROW()-ROW($A$19))</f>
        <v/>
      </c>
      <c r="B802" s="33" t="str">
        <f t="shared" si="37"/>
        <v/>
      </c>
      <c r="C802" s="10" t="str">
        <f t="shared" si="38"/>
        <v/>
      </c>
      <c r="D802" s="10" t="str">
        <f>IF('Feuille3-Coût de production'!D802&lt;&gt;"",'Feuille3-Coût de production'!D802,"")</f>
        <v/>
      </c>
      <c r="E802" s="10" t="str">
        <f t="shared" si="39"/>
        <v/>
      </c>
      <c r="F802" s="7" t="str">
        <f ca="1">IF(AND($A802&lt;&gt;"",F$9&lt;&gt;""),IF(HLOOKUP(F$9,'Feuille1-Catégories'!$C$1:$G$2,2,FALSE)="OUI",F$3,IF(HLOOKUP(F$9,'Feuille1-Catégories'!$C$1:$G$3,3,FALSE)="OUI",OFFSET(F$3,MOD(QUOTIENT(ROW()-ROW($A$20),'Feuille1-Catégories'!$B$6/F$6),F$5),0),IF(MOD($A802-1-F$10,'Feuille1-Catégories'!$F$5+1)=0,F$3,""))),"")</f>
        <v/>
      </c>
      <c r="G802" s="7" t="str">
        <f ca="1">IF(AND($A802&lt;&gt;"",G$9&lt;&gt;""),IF(HLOOKUP(G$9,'Feuille1-Catégories'!$C$1:$G$2,2,FALSE)="OUI",G$3,IF(HLOOKUP(G$9,'Feuille1-Catégories'!$C$1:$G$3,3,FALSE)="OUI",OFFSET(G$3,MOD(QUOTIENT(ROW()-ROW($A$20),'Feuille1-Catégories'!$B$6/G$6),G$5),0),IF(MOD($A802-1-G$10,'Feuille1-Catégories'!$F$5+1)=0,G$3,""))),"")</f>
        <v/>
      </c>
      <c r="H802" s="7" t="str">
        <f ca="1">IF(AND($A802&lt;&gt;"",H$9&lt;&gt;""),IF(HLOOKUP(H$9,'Feuille1-Catégories'!$C$1:$G$2,2,FALSE)="OUI",H$3,IF(HLOOKUP(H$9,'Feuille1-Catégories'!$C$1:$G$3,3,FALSE)="OUI",OFFSET(H$3,MOD(QUOTIENT(ROW()-ROW($A$20),'Feuille1-Catégories'!$B$6/H$6),H$5),0),IF(MOD($A802-1-H$10,'Feuille1-Catégories'!$F$5+1)=0,H$3,""))),"")</f>
        <v/>
      </c>
      <c r="I802" s="7" t="str">
        <f ca="1">IF(AND($A802&lt;&gt;"",I$9&lt;&gt;""),IF(HLOOKUP(I$9,'Feuille1-Catégories'!$C$1:$G$2,2,FALSE)="OUI",I$3,IF(HLOOKUP(I$9,'Feuille1-Catégories'!$C$1:$G$3,3,FALSE)="OUI",OFFSET(I$3,MOD(QUOTIENT(ROW()-ROW($A$20),'Feuille1-Catégories'!$B$6/I$6),I$5),0),IF(MOD($A802-1-I$10,'Feuille1-Catégories'!$F$5+1)=0,I$3,""))),"")</f>
        <v/>
      </c>
      <c r="J802" s="7" t="str">
        <f ca="1">IF(AND($A802&lt;&gt;"",J$9&lt;&gt;""),IF(HLOOKUP(J$9,'Feuille1-Catégories'!$C$1:$G$2,2,FALSE)="OUI",J$3,IF(HLOOKUP(J$9,'Feuille1-Catégories'!$C$1:$G$3,3,FALSE)="OUI",OFFSET(J$3,MOD(QUOTIENT(ROW()-ROW($A$20),'Feuille1-Catégories'!$B$6/J$6),J$5),0),IF(MOD($A802-1-J$10,'Feuille1-Catégories'!$F$5+1)=0,J$3,""))),"")</f>
        <v/>
      </c>
      <c r="K802" s="7" t="str">
        <f ca="1">IF(AND($A802&lt;&gt;"",K$9&lt;&gt;""),IF(HLOOKUP(K$9,'Feuille1-Catégories'!$C$1:$G$2,2,FALSE)="OUI",K$3,IF(HLOOKUP(K$9,'Feuille1-Catégories'!$C$1:$G$3,3,FALSE)="OUI",OFFSET(K$3,MOD(QUOTIENT(ROW()-ROW($A$20),'Feuille1-Catégories'!$B$6/K$6),K$5),0),IF(MOD($A802-1-K$10,'Feuille1-Catégories'!$F$5+1)=0,K$3,""))),"")</f>
        <v/>
      </c>
      <c r="L802" s="7" t="str">
        <f ca="1">IF(AND($A802&lt;&gt;"",L$9&lt;&gt;""),IF(HLOOKUP(L$9,'Feuille1-Catégories'!$C$1:$G$2,2,FALSE)="OUI",L$3,IF(HLOOKUP(L$9,'Feuille1-Catégories'!$C$1:$G$3,3,FALSE)="OUI",OFFSET(L$3,MOD(QUOTIENT(ROW()-ROW($A$20),'Feuille1-Catégories'!$B$6/L$6),L$5),0),IF(MOD($A802-1-L$10,'Feuille1-Catégories'!$F$5+1)=0,L$3,""))),"")</f>
        <v/>
      </c>
      <c r="M802" s="7" t="str">
        <f ca="1">IF(AND($A802&lt;&gt;"",M$9&lt;&gt;""),IF(HLOOKUP(M$9,'Feuille1-Catégories'!$C$1:$G$2,2,FALSE)="OUI",M$3,IF(HLOOKUP(M$9,'Feuille1-Catégories'!$C$1:$G$3,3,FALSE)="OUI",OFFSET(M$3,MOD(QUOTIENT(ROW()-ROW($A$20),'Feuille1-Catégories'!$B$6/M$6),M$5),0),IF(MOD($A802-1-M$10,'Feuille1-Catégories'!$F$5+1)=0,M$3,""))),"")</f>
        <v/>
      </c>
      <c r="N802" s="7" t="str">
        <f ca="1">IF(AND($A802&lt;&gt;"",N$9&lt;&gt;""),IF(HLOOKUP(N$9,'Feuille1-Catégories'!$C$1:$G$2,2,FALSE)="OUI",N$3,IF(HLOOKUP(N$9,'Feuille1-Catégories'!$C$1:$G$3,3,FALSE)="OUI",OFFSET(N$3,MOD(QUOTIENT(ROW()-ROW($A$20),'Feuille1-Catégories'!$B$6/N$6),N$5),0),IF(MOD($A802-1-N$10,'Feuille1-Catégories'!$F$5+1)=0,N$3,""))),"")</f>
        <v/>
      </c>
      <c r="O802" s="7" t="str">
        <f ca="1">IF(AND($A802&lt;&gt;"",O$9&lt;&gt;""),IF(HLOOKUP(O$9,'Feuille1-Catégories'!$C$1:$G$2,2,FALSE)="OUI",O$3,IF(HLOOKUP(O$9,'Feuille1-Catégories'!$C$1:$G$3,3,FALSE)="OUI",OFFSET(O$3,MOD(QUOTIENT(ROW()-ROW($A$20),'Feuille1-Catégories'!$B$6/O$6),O$5),0),IF(MOD($A802-1-O$10,'Feuille1-Catégories'!$F$5+1)=0,O$3,""))),"")</f>
        <v/>
      </c>
      <c r="P802" s="7" t="str">
        <f ca="1">IF(AND($A802&lt;&gt;"",P$9&lt;&gt;""),IF(HLOOKUP(P$9,'Feuille1-Catégories'!$C$1:$G$2,2,FALSE)="OUI",P$3,IF(HLOOKUP(P$9,'Feuille1-Catégories'!$C$1:$G$3,3,FALSE)="OUI",OFFSET(P$3,MOD(QUOTIENT(ROW()-ROW($A$20),'Feuille1-Catégories'!$B$6/P$6),P$5),0),IF(MOD($A802-1-P$10,'Feuille1-Catégories'!$F$5+1)=0,P$3,""))),"")</f>
        <v/>
      </c>
      <c r="Q802" s="7" t="str">
        <f ca="1">IF(AND($A802&lt;&gt;"",Q$9&lt;&gt;""),IF(HLOOKUP(Q$9,'Feuille1-Catégories'!$C$1:$G$2,2,FALSE)="OUI",Q$3,IF(HLOOKUP(Q$9,'Feuille1-Catégories'!$C$1:$G$3,3,FALSE)="OUI",OFFSET(Q$3,MOD(QUOTIENT(ROW()-ROW($A$20),'Feuille1-Catégories'!$B$6/Q$6),Q$5),0),IF(MOD($A802-1-Q$10,'Feuille1-Catégories'!$F$5+1)=0,Q$3,""))),"")</f>
        <v/>
      </c>
      <c r="R802" s="7" t="str">
        <f ca="1">IF(AND($A802&lt;&gt;"",R$9&lt;&gt;""),IF(HLOOKUP(R$9,'Feuille1-Catégories'!$C$1:$G$2,2,FALSE)="OUI",R$3,IF(HLOOKUP(R$9,'Feuille1-Catégories'!$C$1:$G$3,3,FALSE)="OUI",OFFSET(R$3,MOD(QUOTIENT(ROW()-ROW($A$20),'Feuille1-Catégories'!$B$6/R$6),R$5),0),IF(MOD($A802-1-R$10,'Feuille1-Catégories'!$F$5+1)=0,R$3,""))),"")</f>
        <v/>
      </c>
      <c r="S802" s="7" t="str">
        <f ca="1">IF(AND($A802&lt;&gt;"",S$9&lt;&gt;""),IF(HLOOKUP(S$9,'Feuille1-Catégories'!$C$1:$G$2,2,FALSE)="OUI",S$3,IF(HLOOKUP(S$9,'Feuille1-Catégories'!$C$1:$G$3,3,FALSE)="OUI",OFFSET(S$3,MOD(QUOTIENT(ROW()-ROW($A$20),'Feuille1-Catégories'!$B$6/S$6),S$5),0),IF(MOD($A802-1-S$10,'Feuille1-Catégories'!$F$5+1)=0,S$3,""))),"")</f>
        <v/>
      </c>
      <c r="T802" s="7" t="str">
        <f ca="1">IF(AND($A802&lt;&gt;"",T$9&lt;&gt;""),IF(HLOOKUP(T$9,'Feuille1-Catégories'!$C$1:$G$2,2,FALSE)="OUI",T$3,IF(HLOOKUP(T$9,'Feuille1-Catégories'!$C$1:$G$3,3,FALSE)="OUI",OFFSET(T$3,MOD(QUOTIENT(ROW()-ROW($A$20),'Feuille1-Catégories'!$B$6/T$6),T$5),0),IF(MOD($A802-1-T$10,'Feuille1-Catégories'!$F$5+1)=0,T$3,""))),"")</f>
        <v/>
      </c>
      <c r="U802" s="7" t="str">
        <f ca="1">IF(AND($A802&lt;&gt;"",U$9&lt;&gt;""),IF(HLOOKUP(U$9,'Feuille1-Catégories'!$C$1:$G$2,2,FALSE)="OUI",U$3,IF(HLOOKUP(U$9,'Feuille1-Catégories'!$C$1:$G$3,3,FALSE)="OUI",OFFSET(U$3,MOD(QUOTIENT(ROW()-ROW($A$20),'Feuille1-Catégories'!$B$6/U$6),U$5),0),IF(MOD($A802-1-U$10,'Feuille1-Catégories'!$F$5+1)=0,U$3,""))),"")</f>
        <v/>
      </c>
      <c r="V802" s="7" t="str">
        <f ca="1">IF(AND($A802&lt;&gt;"",V$9&lt;&gt;""),IF(HLOOKUP(V$9,'Feuille1-Catégories'!$C$1:$G$2,2,FALSE)="OUI",V$3,IF(HLOOKUP(V$9,'Feuille1-Catégories'!$C$1:$G$3,3,FALSE)="OUI",OFFSET(V$3,MOD(QUOTIENT(ROW()-ROW($A$20),'Feuille1-Catégories'!$B$6/V$6),V$5),0),IF(MOD($A802-1-V$10,'Feuille1-Catégories'!$F$5+1)=0,V$3,""))),"")</f>
        <v/>
      </c>
      <c r="W802" s="7" t="str">
        <f ca="1">IF(AND($A802&lt;&gt;"",W$9&lt;&gt;""),IF(HLOOKUP(W$9,'Feuille1-Catégories'!$C$1:$G$2,2,FALSE)="OUI",W$3,IF(HLOOKUP(W$9,'Feuille1-Catégories'!$C$1:$G$3,3,FALSE)="OUI",OFFSET(W$3,MOD(QUOTIENT(ROW()-ROW($A$20),'Feuille1-Catégories'!$B$6/W$6),W$5),0),IF(MOD($A802-1-W$10,'Feuille1-Catégories'!$F$5+1)=0,W$3,""))),"")</f>
        <v/>
      </c>
      <c r="X802" s="7" t="str">
        <f ca="1">IF(AND($A802&lt;&gt;"",X$9&lt;&gt;""),IF(HLOOKUP(X$9,'Feuille1-Catégories'!$C$1:$G$2,2,FALSE)="OUI",X$3,IF(HLOOKUP(X$9,'Feuille1-Catégories'!$C$1:$G$3,3,FALSE)="OUI",OFFSET(X$3,MOD(QUOTIENT(ROW()-ROW($A$20),'Feuille1-Catégories'!$B$6/X$6),X$5),0),IF(MOD($A802-1-X$10,'Feuille1-Catégories'!$F$5+1)=0,X$3,""))),"")</f>
        <v/>
      </c>
      <c r="Y802" s="7" t="str">
        <f ca="1">IF(AND($A802&lt;&gt;"",Y$9&lt;&gt;""),IF(HLOOKUP(Y$9,'Feuille1-Catégories'!$C$1:$G$2,2,FALSE)="OUI",Y$3,IF(HLOOKUP(Y$9,'Feuille1-Catégories'!$C$1:$G$3,3,FALSE)="OUI",OFFSET(Y$3,MOD(QUOTIENT(ROW()-ROW($A$20),'Feuille1-Catégories'!$B$6/Y$6),Y$5),0),IF(MOD($A802-1-Y$10,'Feuille1-Catégories'!$F$5+1)=0,Y$3,""))),"")</f>
        <v/>
      </c>
      <c r="Z802" s="7" t="str">
        <f ca="1">IF(AND($A802&lt;&gt;"",Z$9&lt;&gt;""),IF(HLOOKUP(Z$9,'Feuille1-Catégories'!$C$1:$G$2,2,FALSE)="OUI",Z$3,IF(HLOOKUP(Z$9,'Feuille1-Catégories'!$C$1:$G$3,3,FALSE)="OUI",OFFSET(Z$3,MOD(QUOTIENT(ROW()-ROW($A$20),'Feuille1-Catégories'!$B$6/Z$6),Z$5),0),"")),"")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03" spans="1:26" ht="17" x14ac:dyDescent="0.2">
      <c r="A803" s="21" t="str">
        <f>IF(ROW()-ROW($A$19)&gt;'Feuille1-Catégories'!$B$6,"",ROW()-ROW($A$19))</f>
        <v/>
      </c>
      <c r="B803" s="33" t="str">
        <f t="shared" si="37"/>
        <v/>
      </c>
      <c r="C803" s="10" t="str">
        <f t="shared" si="38"/>
        <v/>
      </c>
      <c r="D803" s="10" t="str">
        <f>IF('Feuille3-Coût de production'!D803&lt;&gt;"",'Feuille3-Coût de production'!D803,"")</f>
        <v/>
      </c>
      <c r="E803" s="10" t="str">
        <f t="shared" si="39"/>
        <v/>
      </c>
      <c r="F803" s="7" t="str">
        <f ca="1">IF(AND($A803&lt;&gt;"",F$9&lt;&gt;""),IF(HLOOKUP(F$9,'Feuille1-Catégories'!$C$1:$G$2,2,FALSE)="OUI",F$3,IF(HLOOKUP(F$9,'Feuille1-Catégories'!$C$1:$G$3,3,FALSE)="OUI",OFFSET(F$3,MOD(QUOTIENT(ROW()-ROW($A$20),'Feuille1-Catégories'!$B$6/F$6),F$5),0),IF(MOD($A803-1-F$10,'Feuille1-Catégories'!$F$5+1)=0,F$3,""))),"")</f>
        <v/>
      </c>
      <c r="G803" s="7" t="str">
        <f ca="1">IF(AND($A803&lt;&gt;"",G$9&lt;&gt;""),IF(HLOOKUP(G$9,'Feuille1-Catégories'!$C$1:$G$2,2,FALSE)="OUI",G$3,IF(HLOOKUP(G$9,'Feuille1-Catégories'!$C$1:$G$3,3,FALSE)="OUI",OFFSET(G$3,MOD(QUOTIENT(ROW()-ROW($A$20),'Feuille1-Catégories'!$B$6/G$6),G$5),0),IF(MOD($A803-1-G$10,'Feuille1-Catégories'!$F$5+1)=0,G$3,""))),"")</f>
        <v/>
      </c>
      <c r="H803" s="7" t="str">
        <f ca="1">IF(AND($A803&lt;&gt;"",H$9&lt;&gt;""),IF(HLOOKUP(H$9,'Feuille1-Catégories'!$C$1:$G$2,2,FALSE)="OUI",H$3,IF(HLOOKUP(H$9,'Feuille1-Catégories'!$C$1:$G$3,3,FALSE)="OUI",OFFSET(H$3,MOD(QUOTIENT(ROW()-ROW($A$20),'Feuille1-Catégories'!$B$6/H$6),H$5),0),IF(MOD($A803-1-H$10,'Feuille1-Catégories'!$F$5+1)=0,H$3,""))),"")</f>
        <v/>
      </c>
      <c r="I803" s="7" t="str">
        <f ca="1">IF(AND($A803&lt;&gt;"",I$9&lt;&gt;""),IF(HLOOKUP(I$9,'Feuille1-Catégories'!$C$1:$G$2,2,FALSE)="OUI",I$3,IF(HLOOKUP(I$9,'Feuille1-Catégories'!$C$1:$G$3,3,FALSE)="OUI",OFFSET(I$3,MOD(QUOTIENT(ROW()-ROW($A$20),'Feuille1-Catégories'!$B$6/I$6),I$5),0),IF(MOD($A803-1-I$10,'Feuille1-Catégories'!$F$5+1)=0,I$3,""))),"")</f>
        <v/>
      </c>
      <c r="J803" s="7" t="str">
        <f ca="1">IF(AND($A803&lt;&gt;"",J$9&lt;&gt;""),IF(HLOOKUP(J$9,'Feuille1-Catégories'!$C$1:$G$2,2,FALSE)="OUI",J$3,IF(HLOOKUP(J$9,'Feuille1-Catégories'!$C$1:$G$3,3,FALSE)="OUI",OFFSET(J$3,MOD(QUOTIENT(ROW()-ROW($A$20),'Feuille1-Catégories'!$B$6/J$6),J$5),0),IF(MOD($A803-1-J$10,'Feuille1-Catégories'!$F$5+1)=0,J$3,""))),"")</f>
        <v/>
      </c>
      <c r="K803" s="7" t="str">
        <f ca="1">IF(AND($A803&lt;&gt;"",K$9&lt;&gt;""),IF(HLOOKUP(K$9,'Feuille1-Catégories'!$C$1:$G$2,2,FALSE)="OUI",K$3,IF(HLOOKUP(K$9,'Feuille1-Catégories'!$C$1:$G$3,3,FALSE)="OUI",OFFSET(K$3,MOD(QUOTIENT(ROW()-ROW($A$20),'Feuille1-Catégories'!$B$6/K$6),K$5),0),IF(MOD($A803-1-K$10,'Feuille1-Catégories'!$F$5+1)=0,K$3,""))),"")</f>
        <v/>
      </c>
      <c r="L803" s="7" t="str">
        <f ca="1">IF(AND($A803&lt;&gt;"",L$9&lt;&gt;""),IF(HLOOKUP(L$9,'Feuille1-Catégories'!$C$1:$G$2,2,FALSE)="OUI",L$3,IF(HLOOKUP(L$9,'Feuille1-Catégories'!$C$1:$G$3,3,FALSE)="OUI",OFFSET(L$3,MOD(QUOTIENT(ROW()-ROW($A$20),'Feuille1-Catégories'!$B$6/L$6),L$5),0),IF(MOD($A803-1-L$10,'Feuille1-Catégories'!$F$5+1)=0,L$3,""))),"")</f>
        <v/>
      </c>
      <c r="M803" s="7" t="str">
        <f ca="1">IF(AND($A803&lt;&gt;"",M$9&lt;&gt;""),IF(HLOOKUP(M$9,'Feuille1-Catégories'!$C$1:$G$2,2,FALSE)="OUI",M$3,IF(HLOOKUP(M$9,'Feuille1-Catégories'!$C$1:$G$3,3,FALSE)="OUI",OFFSET(M$3,MOD(QUOTIENT(ROW()-ROW($A$20),'Feuille1-Catégories'!$B$6/M$6),M$5),0),IF(MOD($A803-1-M$10,'Feuille1-Catégories'!$F$5+1)=0,M$3,""))),"")</f>
        <v/>
      </c>
      <c r="N803" s="7" t="str">
        <f ca="1">IF(AND($A803&lt;&gt;"",N$9&lt;&gt;""),IF(HLOOKUP(N$9,'Feuille1-Catégories'!$C$1:$G$2,2,FALSE)="OUI",N$3,IF(HLOOKUP(N$9,'Feuille1-Catégories'!$C$1:$G$3,3,FALSE)="OUI",OFFSET(N$3,MOD(QUOTIENT(ROW()-ROW($A$20),'Feuille1-Catégories'!$B$6/N$6),N$5),0),IF(MOD($A803-1-N$10,'Feuille1-Catégories'!$F$5+1)=0,N$3,""))),"")</f>
        <v/>
      </c>
      <c r="O803" s="7" t="str">
        <f ca="1">IF(AND($A803&lt;&gt;"",O$9&lt;&gt;""),IF(HLOOKUP(O$9,'Feuille1-Catégories'!$C$1:$G$2,2,FALSE)="OUI",O$3,IF(HLOOKUP(O$9,'Feuille1-Catégories'!$C$1:$G$3,3,FALSE)="OUI",OFFSET(O$3,MOD(QUOTIENT(ROW()-ROW($A$20),'Feuille1-Catégories'!$B$6/O$6),O$5),0),IF(MOD($A803-1-O$10,'Feuille1-Catégories'!$F$5+1)=0,O$3,""))),"")</f>
        <v/>
      </c>
      <c r="P803" s="7" t="str">
        <f ca="1">IF(AND($A803&lt;&gt;"",P$9&lt;&gt;""),IF(HLOOKUP(P$9,'Feuille1-Catégories'!$C$1:$G$2,2,FALSE)="OUI",P$3,IF(HLOOKUP(P$9,'Feuille1-Catégories'!$C$1:$G$3,3,FALSE)="OUI",OFFSET(P$3,MOD(QUOTIENT(ROW()-ROW($A$20),'Feuille1-Catégories'!$B$6/P$6),P$5),0),IF(MOD($A803-1-P$10,'Feuille1-Catégories'!$F$5+1)=0,P$3,""))),"")</f>
        <v/>
      </c>
      <c r="Q803" s="7" t="str">
        <f ca="1">IF(AND($A803&lt;&gt;"",Q$9&lt;&gt;""),IF(HLOOKUP(Q$9,'Feuille1-Catégories'!$C$1:$G$2,2,FALSE)="OUI",Q$3,IF(HLOOKUP(Q$9,'Feuille1-Catégories'!$C$1:$G$3,3,FALSE)="OUI",OFFSET(Q$3,MOD(QUOTIENT(ROW()-ROW($A$20),'Feuille1-Catégories'!$B$6/Q$6),Q$5),0),IF(MOD($A803-1-Q$10,'Feuille1-Catégories'!$F$5+1)=0,Q$3,""))),"")</f>
        <v/>
      </c>
      <c r="R803" s="7" t="str">
        <f ca="1">IF(AND($A803&lt;&gt;"",R$9&lt;&gt;""),IF(HLOOKUP(R$9,'Feuille1-Catégories'!$C$1:$G$2,2,FALSE)="OUI",R$3,IF(HLOOKUP(R$9,'Feuille1-Catégories'!$C$1:$G$3,3,FALSE)="OUI",OFFSET(R$3,MOD(QUOTIENT(ROW()-ROW($A$20),'Feuille1-Catégories'!$B$6/R$6),R$5),0),IF(MOD($A803-1-R$10,'Feuille1-Catégories'!$F$5+1)=0,R$3,""))),"")</f>
        <v/>
      </c>
      <c r="S803" s="7" t="str">
        <f ca="1">IF(AND($A803&lt;&gt;"",S$9&lt;&gt;""),IF(HLOOKUP(S$9,'Feuille1-Catégories'!$C$1:$G$2,2,FALSE)="OUI",S$3,IF(HLOOKUP(S$9,'Feuille1-Catégories'!$C$1:$G$3,3,FALSE)="OUI",OFFSET(S$3,MOD(QUOTIENT(ROW()-ROW($A$20),'Feuille1-Catégories'!$B$6/S$6),S$5),0),IF(MOD($A803-1-S$10,'Feuille1-Catégories'!$F$5+1)=0,S$3,""))),"")</f>
        <v/>
      </c>
      <c r="T803" s="7" t="str">
        <f ca="1">IF(AND($A803&lt;&gt;"",T$9&lt;&gt;""),IF(HLOOKUP(T$9,'Feuille1-Catégories'!$C$1:$G$2,2,FALSE)="OUI",T$3,IF(HLOOKUP(T$9,'Feuille1-Catégories'!$C$1:$G$3,3,FALSE)="OUI",OFFSET(T$3,MOD(QUOTIENT(ROW()-ROW($A$20),'Feuille1-Catégories'!$B$6/T$6),T$5),0),IF(MOD($A803-1-T$10,'Feuille1-Catégories'!$F$5+1)=0,T$3,""))),"")</f>
        <v/>
      </c>
      <c r="U803" s="7" t="str">
        <f ca="1">IF(AND($A803&lt;&gt;"",U$9&lt;&gt;""),IF(HLOOKUP(U$9,'Feuille1-Catégories'!$C$1:$G$2,2,FALSE)="OUI",U$3,IF(HLOOKUP(U$9,'Feuille1-Catégories'!$C$1:$G$3,3,FALSE)="OUI",OFFSET(U$3,MOD(QUOTIENT(ROW()-ROW($A$20),'Feuille1-Catégories'!$B$6/U$6),U$5),0),IF(MOD($A803-1-U$10,'Feuille1-Catégories'!$F$5+1)=0,U$3,""))),"")</f>
        <v/>
      </c>
      <c r="V803" s="7" t="str">
        <f ca="1">IF(AND($A803&lt;&gt;"",V$9&lt;&gt;""),IF(HLOOKUP(V$9,'Feuille1-Catégories'!$C$1:$G$2,2,FALSE)="OUI",V$3,IF(HLOOKUP(V$9,'Feuille1-Catégories'!$C$1:$G$3,3,FALSE)="OUI",OFFSET(V$3,MOD(QUOTIENT(ROW()-ROW($A$20),'Feuille1-Catégories'!$B$6/V$6),V$5),0),IF(MOD($A803-1-V$10,'Feuille1-Catégories'!$F$5+1)=0,V$3,""))),"")</f>
        <v/>
      </c>
      <c r="W803" s="7" t="str">
        <f ca="1">IF(AND($A803&lt;&gt;"",W$9&lt;&gt;""),IF(HLOOKUP(W$9,'Feuille1-Catégories'!$C$1:$G$2,2,FALSE)="OUI",W$3,IF(HLOOKUP(W$9,'Feuille1-Catégories'!$C$1:$G$3,3,FALSE)="OUI",OFFSET(W$3,MOD(QUOTIENT(ROW()-ROW($A$20),'Feuille1-Catégories'!$B$6/W$6),W$5),0),IF(MOD($A803-1-W$10,'Feuille1-Catégories'!$F$5+1)=0,W$3,""))),"")</f>
        <v/>
      </c>
      <c r="X803" s="7" t="str">
        <f ca="1">IF(AND($A803&lt;&gt;"",X$9&lt;&gt;""),IF(HLOOKUP(X$9,'Feuille1-Catégories'!$C$1:$G$2,2,FALSE)="OUI",X$3,IF(HLOOKUP(X$9,'Feuille1-Catégories'!$C$1:$G$3,3,FALSE)="OUI",OFFSET(X$3,MOD(QUOTIENT(ROW()-ROW($A$20),'Feuille1-Catégories'!$B$6/X$6),X$5),0),IF(MOD($A803-1-X$10,'Feuille1-Catégories'!$F$5+1)=0,X$3,""))),"")</f>
        <v/>
      </c>
      <c r="Y803" s="7" t="str">
        <f ca="1">IF(AND($A803&lt;&gt;"",Y$9&lt;&gt;""),IF(HLOOKUP(Y$9,'Feuille1-Catégories'!$C$1:$G$2,2,FALSE)="OUI",Y$3,IF(HLOOKUP(Y$9,'Feuille1-Catégories'!$C$1:$G$3,3,FALSE)="OUI",OFFSET(Y$3,MOD(QUOTIENT(ROW()-ROW($A$20),'Feuille1-Catégories'!$B$6/Y$6),Y$5),0),IF(MOD($A803-1-Y$10,'Feuille1-Catégories'!$F$5+1)=0,Y$3,""))),"")</f>
        <v/>
      </c>
      <c r="Z803" s="7" t="str">
        <f ca="1">IF(AND($A803&lt;&gt;"",Z$9&lt;&gt;""),IF(HLOOKUP(Z$9,'Feuille1-Catégories'!$C$1:$G$2,2,FALSE)="OUI",Z$3,IF(HLOOKUP(Z$9,'Feuille1-Catégories'!$C$1:$G$3,3,FALSE)="OUI",OFFSET(Z$3,MOD(QUOTIENT(ROW()-ROW($A$20),'Feuille1-Catégories'!$B$6/Z$6),Z$5),0),"")),"")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04" spans="1:26" ht="17" x14ac:dyDescent="0.2">
      <c r="A804" s="21" t="str">
        <f>IF(ROW()-ROW($A$19)&gt;'Feuille1-Catégories'!$B$6,"",ROW()-ROW($A$19))</f>
        <v/>
      </c>
      <c r="B804" s="33" t="str">
        <f t="shared" si="37"/>
        <v/>
      </c>
      <c r="C804" s="10" t="str">
        <f t="shared" si="38"/>
        <v/>
      </c>
      <c r="D804" s="10" t="str">
        <f>IF('Feuille3-Coût de production'!D804&lt;&gt;"",'Feuille3-Coût de production'!D804,"")</f>
        <v/>
      </c>
      <c r="E804" s="10" t="str">
        <f t="shared" si="39"/>
        <v/>
      </c>
      <c r="F804" s="7" t="str">
        <f ca="1">IF(AND($A804&lt;&gt;"",F$9&lt;&gt;""),IF(HLOOKUP(F$9,'Feuille1-Catégories'!$C$1:$G$2,2,FALSE)="OUI",F$3,IF(HLOOKUP(F$9,'Feuille1-Catégories'!$C$1:$G$3,3,FALSE)="OUI",OFFSET(F$3,MOD(QUOTIENT(ROW()-ROW($A$20),'Feuille1-Catégories'!$B$6/F$6),F$5),0),IF(MOD($A804-1-F$10,'Feuille1-Catégories'!$F$5+1)=0,F$3,""))),"")</f>
        <v/>
      </c>
      <c r="G804" s="7" t="str">
        <f ca="1">IF(AND($A804&lt;&gt;"",G$9&lt;&gt;""),IF(HLOOKUP(G$9,'Feuille1-Catégories'!$C$1:$G$2,2,FALSE)="OUI",G$3,IF(HLOOKUP(G$9,'Feuille1-Catégories'!$C$1:$G$3,3,FALSE)="OUI",OFFSET(G$3,MOD(QUOTIENT(ROW()-ROW($A$20),'Feuille1-Catégories'!$B$6/G$6),G$5),0),IF(MOD($A804-1-G$10,'Feuille1-Catégories'!$F$5+1)=0,G$3,""))),"")</f>
        <v/>
      </c>
      <c r="H804" s="7" t="str">
        <f ca="1">IF(AND($A804&lt;&gt;"",H$9&lt;&gt;""),IF(HLOOKUP(H$9,'Feuille1-Catégories'!$C$1:$G$2,2,FALSE)="OUI",H$3,IF(HLOOKUP(H$9,'Feuille1-Catégories'!$C$1:$G$3,3,FALSE)="OUI",OFFSET(H$3,MOD(QUOTIENT(ROW()-ROW($A$20),'Feuille1-Catégories'!$B$6/H$6),H$5),0),IF(MOD($A804-1-H$10,'Feuille1-Catégories'!$F$5+1)=0,H$3,""))),"")</f>
        <v/>
      </c>
      <c r="I804" s="7" t="str">
        <f ca="1">IF(AND($A804&lt;&gt;"",I$9&lt;&gt;""),IF(HLOOKUP(I$9,'Feuille1-Catégories'!$C$1:$G$2,2,FALSE)="OUI",I$3,IF(HLOOKUP(I$9,'Feuille1-Catégories'!$C$1:$G$3,3,FALSE)="OUI",OFFSET(I$3,MOD(QUOTIENT(ROW()-ROW($A$20),'Feuille1-Catégories'!$B$6/I$6),I$5),0),IF(MOD($A804-1-I$10,'Feuille1-Catégories'!$F$5+1)=0,I$3,""))),"")</f>
        <v/>
      </c>
      <c r="J804" s="7" t="str">
        <f ca="1">IF(AND($A804&lt;&gt;"",J$9&lt;&gt;""),IF(HLOOKUP(J$9,'Feuille1-Catégories'!$C$1:$G$2,2,FALSE)="OUI",J$3,IF(HLOOKUP(J$9,'Feuille1-Catégories'!$C$1:$G$3,3,FALSE)="OUI",OFFSET(J$3,MOD(QUOTIENT(ROW()-ROW($A$20),'Feuille1-Catégories'!$B$6/J$6),J$5),0),IF(MOD($A804-1-J$10,'Feuille1-Catégories'!$F$5+1)=0,J$3,""))),"")</f>
        <v/>
      </c>
      <c r="K804" s="7" t="str">
        <f ca="1">IF(AND($A804&lt;&gt;"",K$9&lt;&gt;""),IF(HLOOKUP(K$9,'Feuille1-Catégories'!$C$1:$G$2,2,FALSE)="OUI",K$3,IF(HLOOKUP(K$9,'Feuille1-Catégories'!$C$1:$G$3,3,FALSE)="OUI",OFFSET(K$3,MOD(QUOTIENT(ROW()-ROW($A$20),'Feuille1-Catégories'!$B$6/K$6),K$5),0),IF(MOD($A804-1-K$10,'Feuille1-Catégories'!$F$5+1)=0,K$3,""))),"")</f>
        <v/>
      </c>
      <c r="L804" s="7" t="str">
        <f ca="1">IF(AND($A804&lt;&gt;"",L$9&lt;&gt;""),IF(HLOOKUP(L$9,'Feuille1-Catégories'!$C$1:$G$2,2,FALSE)="OUI",L$3,IF(HLOOKUP(L$9,'Feuille1-Catégories'!$C$1:$G$3,3,FALSE)="OUI",OFFSET(L$3,MOD(QUOTIENT(ROW()-ROW($A$20),'Feuille1-Catégories'!$B$6/L$6),L$5),0),IF(MOD($A804-1-L$10,'Feuille1-Catégories'!$F$5+1)=0,L$3,""))),"")</f>
        <v/>
      </c>
      <c r="M804" s="7" t="str">
        <f ca="1">IF(AND($A804&lt;&gt;"",M$9&lt;&gt;""),IF(HLOOKUP(M$9,'Feuille1-Catégories'!$C$1:$G$2,2,FALSE)="OUI",M$3,IF(HLOOKUP(M$9,'Feuille1-Catégories'!$C$1:$G$3,3,FALSE)="OUI",OFFSET(M$3,MOD(QUOTIENT(ROW()-ROW($A$20),'Feuille1-Catégories'!$B$6/M$6),M$5),0),IF(MOD($A804-1-M$10,'Feuille1-Catégories'!$F$5+1)=0,M$3,""))),"")</f>
        <v/>
      </c>
      <c r="N804" s="7" t="str">
        <f ca="1">IF(AND($A804&lt;&gt;"",N$9&lt;&gt;""),IF(HLOOKUP(N$9,'Feuille1-Catégories'!$C$1:$G$2,2,FALSE)="OUI",N$3,IF(HLOOKUP(N$9,'Feuille1-Catégories'!$C$1:$G$3,3,FALSE)="OUI",OFFSET(N$3,MOD(QUOTIENT(ROW()-ROW($A$20),'Feuille1-Catégories'!$B$6/N$6),N$5),0),IF(MOD($A804-1-N$10,'Feuille1-Catégories'!$F$5+1)=0,N$3,""))),"")</f>
        <v/>
      </c>
      <c r="O804" s="7" t="str">
        <f ca="1">IF(AND($A804&lt;&gt;"",O$9&lt;&gt;""),IF(HLOOKUP(O$9,'Feuille1-Catégories'!$C$1:$G$2,2,FALSE)="OUI",O$3,IF(HLOOKUP(O$9,'Feuille1-Catégories'!$C$1:$G$3,3,FALSE)="OUI",OFFSET(O$3,MOD(QUOTIENT(ROW()-ROW($A$20),'Feuille1-Catégories'!$B$6/O$6),O$5),0),IF(MOD($A804-1-O$10,'Feuille1-Catégories'!$F$5+1)=0,O$3,""))),"")</f>
        <v/>
      </c>
      <c r="P804" s="7" t="str">
        <f ca="1">IF(AND($A804&lt;&gt;"",P$9&lt;&gt;""),IF(HLOOKUP(P$9,'Feuille1-Catégories'!$C$1:$G$2,2,FALSE)="OUI",P$3,IF(HLOOKUP(P$9,'Feuille1-Catégories'!$C$1:$G$3,3,FALSE)="OUI",OFFSET(P$3,MOD(QUOTIENT(ROW()-ROW($A$20),'Feuille1-Catégories'!$B$6/P$6),P$5),0),IF(MOD($A804-1-P$10,'Feuille1-Catégories'!$F$5+1)=0,P$3,""))),"")</f>
        <v/>
      </c>
      <c r="Q804" s="7" t="str">
        <f ca="1">IF(AND($A804&lt;&gt;"",Q$9&lt;&gt;""),IF(HLOOKUP(Q$9,'Feuille1-Catégories'!$C$1:$G$2,2,FALSE)="OUI",Q$3,IF(HLOOKUP(Q$9,'Feuille1-Catégories'!$C$1:$G$3,3,FALSE)="OUI",OFFSET(Q$3,MOD(QUOTIENT(ROW()-ROW($A$20),'Feuille1-Catégories'!$B$6/Q$6),Q$5),0),IF(MOD($A804-1-Q$10,'Feuille1-Catégories'!$F$5+1)=0,Q$3,""))),"")</f>
        <v/>
      </c>
      <c r="R804" s="7" t="str">
        <f ca="1">IF(AND($A804&lt;&gt;"",R$9&lt;&gt;""),IF(HLOOKUP(R$9,'Feuille1-Catégories'!$C$1:$G$2,2,FALSE)="OUI",R$3,IF(HLOOKUP(R$9,'Feuille1-Catégories'!$C$1:$G$3,3,FALSE)="OUI",OFFSET(R$3,MOD(QUOTIENT(ROW()-ROW($A$20),'Feuille1-Catégories'!$B$6/R$6),R$5),0),IF(MOD($A804-1-R$10,'Feuille1-Catégories'!$F$5+1)=0,R$3,""))),"")</f>
        <v/>
      </c>
      <c r="S804" s="7" t="str">
        <f ca="1">IF(AND($A804&lt;&gt;"",S$9&lt;&gt;""),IF(HLOOKUP(S$9,'Feuille1-Catégories'!$C$1:$G$2,2,FALSE)="OUI",S$3,IF(HLOOKUP(S$9,'Feuille1-Catégories'!$C$1:$G$3,3,FALSE)="OUI",OFFSET(S$3,MOD(QUOTIENT(ROW()-ROW($A$20),'Feuille1-Catégories'!$B$6/S$6),S$5),0),IF(MOD($A804-1-S$10,'Feuille1-Catégories'!$F$5+1)=0,S$3,""))),"")</f>
        <v/>
      </c>
      <c r="T804" s="7" t="str">
        <f ca="1">IF(AND($A804&lt;&gt;"",T$9&lt;&gt;""),IF(HLOOKUP(T$9,'Feuille1-Catégories'!$C$1:$G$2,2,FALSE)="OUI",T$3,IF(HLOOKUP(T$9,'Feuille1-Catégories'!$C$1:$G$3,3,FALSE)="OUI",OFFSET(T$3,MOD(QUOTIENT(ROW()-ROW($A$20),'Feuille1-Catégories'!$B$6/T$6),T$5),0),IF(MOD($A804-1-T$10,'Feuille1-Catégories'!$F$5+1)=0,T$3,""))),"")</f>
        <v/>
      </c>
      <c r="U804" s="7" t="str">
        <f ca="1">IF(AND($A804&lt;&gt;"",U$9&lt;&gt;""),IF(HLOOKUP(U$9,'Feuille1-Catégories'!$C$1:$G$2,2,FALSE)="OUI",U$3,IF(HLOOKUP(U$9,'Feuille1-Catégories'!$C$1:$G$3,3,FALSE)="OUI",OFFSET(U$3,MOD(QUOTIENT(ROW()-ROW($A$20),'Feuille1-Catégories'!$B$6/U$6),U$5),0),IF(MOD($A804-1-U$10,'Feuille1-Catégories'!$F$5+1)=0,U$3,""))),"")</f>
        <v/>
      </c>
      <c r="V804" s="7" t="str">
        <f ca="1">IF(AND($A804&lt;&gt;"",V$9&lt;&gt;""),IF(HLOOKUP(V$9,'Feuille1-Catégories'!$C$1:$G$2,2,FALSE)="OUI",V$3,IF(HLOOKUP(V$9,'Feuille1-Catégories'!$C$1:$G$3,3,FALSE)="OUI",OFFSET(V$3,MOD(QUOTIENT(ROW()-ROW($A$20),'Feuille1-Catégories'!$B$6/V$6),V$5),0),IF(MOD($A804-1-V$10,'Feuille1-Catégories'!$F$5+1)=0,V$3,""))),"")</f>
        <v/>
      </c>
      <c r="W804" s="7" t="str">
        <f ca="1">IF(AND($A804&lt;&gt;"",W$9&lt;&gt;""),IF(HLOOKUP(W$9,'Feuille1-Catégories'!$C$1:$G$2,2,FALSE)="OUI",W$3,IF(HLOOKUP(W$9,'Feuille1-Catégories'!$C$1:$G$3,3,FALSE)="OUI",OFFSET(W$3,MOD(QUOTIENT(ROW()-ROW($A$20),'Feuille1-Catégories'!$B$6/W$6),W$5),0),IF(MOD($A804-1-W$10,'Feuille1-Catégories'!$F$5+1)=0,W$3,""))),"")</f>
        <v/>
      </c>
      <c r="X804" s="7" t="str">
        <f ca="1">IF(AND($A804&lt;&gt;"",X$9&lt;&gt;""),IF(HLOOKUP(X$9,'Feuille1-Catégories'!$C$1:$G$2,2,FALSE)="OUI",X$3,IF(HLOOKUP(X$9,'Feuille1-Catégories'!$C$1:$G$3,3,FALSE)="OUI",OFFSET(X$3,MOD(QUOTIENT(ROW()-ROW($A$20),'Feuille1-Catégories'!$B$6/X$6),X$5),0),IF(MOD($A804-1-X$10,'Feuille1-Catégories'!$F$5+1)=0,X$3,""))),"")</f>
        <v/>
      </c>
      <c r="Y804" s="7" t="str">
        <f ca="1">IF(AND($A804&lt;&gt;"",Y$9&lt;&gt;""),IF(HLOOKUP(Y$9,'Feuille1-Catégories'!$C$1:$G$2,2,FALSE)="OUI",Y$3,IF(HLOOKUP(Y$9,'Feuille1-Catégories'!$C$1:$G$3,3,FALSE)="OUI",OFFSET(Y$3,MOD(QUOTIENT(ROW()-ROW($A$20),'Feuille1-Catégories'!$B$6/Y$6),Y$5),0),IF(MOD($A804-1-Y$10,'Feuille1-Catégories'!$F$5+1)=0,Y$3,""))),"")</f>
        <v/>
      </c>
      <c r="Z804" s="7" t="str">
        <f ca="1">IF(AND($A804&lt;&gt;"",Z$9&lt;&gt;""),IF(HLOOKUP(Z$9,'Feuille1-Catégories'!$C$1:$G$2,2,FALSE)="OUI",Z$3,IF(HLOOKUP(Z$9,'Feuille1-Catégories'!$C$1:$G$3,3,FALSE)="OUI",OFFSET(Z$3,MOD(QUOTIENT(ROW()-ROW($A$20),'Feuille1-Catégories'!$B$6/Z$6),Z$5),0),"")),"")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05" spans="1:26" ht="17" x14ac:dyDescent="0.2">
      <c r="A805" s="21" t="str">
        <f>IF(ROW()-ROW($A$19)&gt;'Feuille1-Catégories'!$B$6,"",ROW()-ROW($A$19))</f>
        <v/>
      </c>
      <c r="B805" s="33" t="str">
        <f t="shared" si="37"/>
        <v/>
      </c>
      <c r="C805" s="10" t="str">
        <f t="shared" si="38"/>
        <v/>
      </c>
      <c r="D805" s="10" t="str">
        <f>IF('Feuille3-Coût de production'!D805&lt;&gt;"",'Feuille3-Coût de production'!D805,"")</f>
        <v/>
      </c>
      <c r="E805" s="10" t="str">
        <f t="shared" si="39"/>
        <v/>
      </c>
      <c r="F805" s="7" t="str">
        <f ca="1">IF(AND($A805&lt;&gt;"",F$9&lt;&gt;""),IF(HLOOKUP(F$9,'Feuille1-Catégories'!$C$1:$G$2,2,FALSE)="OUI",F$3,IF(HLOOKUP(F$9,'Feuille1-Catégories'!$C$1:$G$3,3,FALSE)="OUI",OFFSET(F$3,MOD(QUOTIENT(ROW()-ROW($A$20),'Feuille1-Catégories'!$B$6/F$6),F$5),0),IF(MOD($A805-1-F$10,'Feuille1-Catégories'!$F$5+1)=0,F$3,""))),"")</f>
        <v/>
      </c>
      <c r="G805" s="7" t="str">
        <f ca="1">IF(AND($A805&lt;&gt;"",G$9&lt;&gt;""),IF(HLOOKUP(G$9,'Feuille1-Catégories'!$C$1:$G$2,2,FALSE)="OUI",G$3,IF(HLOOKUP(G$9,'Feuille1-Catégories'!$C$1:$G$3,3,FALSE)="OUI",OFFSET(G$3,MOD(QUOTIENT(ROW()-ROW($A$20),'Feuille1-Catégories'!$B$6/G$6),G$5),0),IF(MOD($A805-1-G$10,'Feuille1-Catégories'!$F$5+1)=0,G$3,""))),"")</f>
        <v/>
      </c>
      <c r="H805" s="7" t="str">
        <f ca="1">IF(AND($A805&lt;&gt;"",H$9&lt;&gt;""),IF(HLOOKUP(H$9,'Feuille1-Catégories'!$C$1:$G$2,2,FALSE)="OUI",H$3,IF(HLOOKUP(H$9,'Feuille1-Catégories'!$C$1:$G$3,3,FALSE)="OUI",OFFSET(H$3,MOD(QUOTIENT(ROW()-ROW($A$20),'Feuille1-Catégories'!$B$6/H$6),H$5),0),IF(MOD($A805-1-H$10,'Feuille1-Catégories'!$F$5+1)=0,H$3,""))),"")</f>
        <v/>
      </c>
      <c r="I805" s="7" t="str">
        <f ca="1">IF(AND($A805&lt;&gt;"",I$9&lt;&gt;""),IF(HLOOKUP(I$9,'Feuille1-Catégories'!$C$1:$G$2,2,FALSE)="OUI",I$3,IF(HLOOKUP(I$9,'Feuille1-Catégories'!$C$1:$G$3,3,FALSE)="OUI",OFFSET(I$3,MOD(QUOTIENT(ROW()-ROW($A$20),'Feuille1-Catégories'!$B$6/I$6),I$5),0),IF(MOD($A805-1-I$10,'Feuille1-Catégories'!$F$5+1)=0,I$3,""))),"")</f>
        <v/>
      </c>
      <c r="J805" s="7" t="str">
        <f ca="1">IF(AND($A805&lt;&gt;"",J$9&lt;&gt;""),IF(HLOOKUP(J$9,'Feuille1-Catégories'!$C$1:$G$2,2,FALSE)="OUI",J$3,IF(HLOOKUP(J$9,'Feuille1-Catégories'!$C$1:$G$3,3,FALSE)="OUI",OFFSET(J$3,MOD(QUOTIENT(ROW()-ROW($A$20),'Feuille1-Catégories'!$B$6/J$6),J$5),0),IF(MOD($A805-1-J$10,'Feuille1-Catégories'!$F$5+1)=0,J$3,""))),"")</f>
        <v/>
      </c>
      <c r="K805" s="7" t="str">
        <f ca="1">IF(AND($A805&lt;&gt;"",K$9&lt;&gt;""),IF(HLOOKUP(K$9,'Feuille1-Catégories'!$C$1:$G$2,2,FALSE)="OUI",K$3,IF(HLOOKUP(K$9,'Feuille1-Catégories'!$C$1:$G$3,3,FALSE)="OUI",OFFSET(K$3,MOD(QUOTIENT(ROW()-ROW($A$20),'Feuille1-Catégories'!$B$6/K$6),K$5),0),IF(MOD($A805-1-K$10,'Feuille1-Catégories'!$F$5+1)=0,K$3,""))),"")</f>
        <v/>
      </c>
      <c r="L805" s="7" t="str">
        <f ca="1">IF(AND($A805&lt;&gt;"",L$9&lt;&gt;""),IF(HLOOKUP(L$9,'Feuille1-Catégories'!$C$1:$G$2,2,FALSE)="OUI",L$3,IF(HLOOKUP(L$9,'Feuille1-Catégories'!$C$1:$G$3,3,FALSE)="OUI",OFFSET(L$3,MOD(QUOTIENT(ROW()-ROW($A$20),'Feuille1-Catégories'!$B$6/L$6),L$5),0),IF(MOD($A805-1-L$10,'Feuille1-Catégories'!$F$5+1)=0,L$3,""))),"")</f>
        <v/>
      </c>
      <c r="M805" s="7" t="str">
        <f ca="1">IF(AND($A805&lt;&gt;"",M$9&lt;&gt;""),IF(HLOOKUP(M$9,'Feuille1-Catégories'!$C$1:$G$2,2,FALSE)="OUI",M$3,IF(HLOOKUP(M$9,'Feuille1-Catégories'!$C$1:$G$3,3,FALSE)="OUI",OFFSET(M$3,MOD(QUOTIENT(ROW()-ROW($A$20),'Feuille1-Catégories'!$B$6/M$6),M$5),0),IF(MOD($A805-1-M$10,'Feuille1-Catégories'!$F$5+1)=0,M$3,""))),"")</f>
        <v/>
      </c>
      <c r="N805" s="7" t="str">
        <f ca="1">IF(AND($A805&lt;&gt;"",N$9&lt;&gt;""),IF(HLOOKUP(N$9,'Feuille1-Catégories'!$C$1:$G$2,2,FALSE)="OUI",N$3,IF(HLOOKUP(N$9,'Feuille1-Catégories'!$C$1:$G$3,3,FALSE)="OUI",OFFSET(N$3,MOD(QUOTIENT(ROW()-ROW($A$20),'Feuille1-Catégories'!$B$6/N$6),N$5),0),IF(MOD($A805-1-N$10,'Feuille1-Catégories'!$F$5+1)=0,N$3,""))),"")</f>
        <v/>
      </c>
      <c r="O805" s="7" t="str">
        <f ca="1">IF(AND($A805&lt;&gt;"",O$9&lt;&gt;""),IF(HLOOKUP(O$9,'Feuille1-Catégories'!$C$1:$G$2,2,FALSE)="OUI",O$3,IF(HLOOKUP(O$9,'Feuille1-Catégories'!$C$1:$G$3,3,FALSE)="OUI",OFFSET(O$3,MOD(QUOTIENT(ROW()-ROW($A$20),'Feuille1-Catégories'!$B$6/O$6),O$5),0),IF(MOD($A805-1-O$10,'Feuille1-Catégories'!$F$5+1)=0,O$3,""))),"")</f>
        <v/>
      </c>
      <c r="P805" s="7" t="str">
        <f ca="1">IF(AND($A805&lt;&gt;"",P$9&lt;&gt;""),IF(HLOOKUP(P$9,'Feuille1-Catégories'!$C$1:$G$2,2,FALSE)="OUI",P$3,IF(HLOOKUP(P$9,'Feuille1-Catégories'!$C$1:$G$3,3,FALSE)="OUI",OFFSET(P$3,MOD(QUOTIENT(ROW()-ROW($A$20),'Feuille1-Catégories'!$B$6/P$6),P$5),0),IF(MOD($A805-1-P$10,'Feuille1-Catégories'!$F$5+1)=0,P$3,""))),"")</f>
        <v/>
      </c>
      <c r="Q805" s="7" t="str">
        <f ca="1">IF(AND($A805&lt;&gt;"",Q$9&lt;&gt;""),IF(HLOOKUP(Q$9,'Feuille1-Catégories'!$C$1:$G$2,2,FALSE)="OUI",Q$3,IF(HLOOKUP(Q$9,'Feuille1-Catégories'!$C$1:$G$3,3,FALSE)="OUI",OFFSET(Q$3,MOD(QUOTIENT(ROW()-ROW($A$20),'Feuille1-Catégories'!$B$6/Q$6),Q$5),0),IF(MOD($A805-1-Q$10,'Feuille1-Catégories'!$F$5+1)=0,Q$3,""))),"")</f>
        <v/>
      </c>
      <c r="R805" s="7" t="str">
        <f ca="1">IF(AND($A805&lt;&gt;"",R$9&lt;&gt;""),IF(HLOOKUP(R$9,'Feuille1-Catégories'!$C$1:$G$2,2,FALSE)="OUI",R$3,IF(HLOOKUP(R$9,'Feuille1-Catégories'!$C$1:$G$3,3,FALSE)="OUI",OFFSET(R$3,MOD(QUOTIENT(ROW()-ROW($A$20),'Feuille1-Catégories'!$B$6/R$6),R$5),0),IF(MOD($A805-1-R$10,'Feuille1-Catégories'!$F$5+1)=0,R$3,""))),"")</f>
        <v/>
      </c>
      <c r="S805" s="7" t="str">
        <f ca="1">IF(AND($A805&lt;&gt;"",S$9&lt;&gt;""),IF(HLOOKUP(S$9,'Feuille1-Catégories'!$C$1:$G$2,2,FALSE)="OUI",S$3,IF(HLOOKUP(S$9,'Feuille1-Catégories'!$C$1:$G$3,3,FALSE)="OUI",OFFSET(S$3,MOD(QUOTIENT(ROW()-ROW($A$20),'Feuille1-Catégories'!$B$6/S$6),S$5),0),IF(MOD($A805-1-S$10,'Feuille1-Catégories'!$F$5+1)=0,S$3,""))),"")</f>
        <v/>
      </c>
      <c r="T805" s="7" t="str">
        <f ca="1">IF(AND($A805&lt;&gt;"",T$9&lt;&gt;""),IF(HLOOKUP(T$9,'Feuille1-Catégories'!$C$1:$G$2,2,FALSE)="OUI",T$3,IF(HLOOKUP(T$9,'Feuille1-Catégories'!$C$1:$G$3,3,FALSE)="OUI",OFFSET(T$3,MOD(QUOTIENT(ROW()-ROW($A$20),'Feuille1-Catégories'!$B$6/T$6),T$5),0),IF(MOD($A805-1-T$10,'Feuille1-Catégories'!$F$5+1)=0,T$3,""))),"")</f>
        <v/>
      </c>
      <c r="U805" s="7" t="str">
        <f ca="1">IF(AND($A805&lt;&gt;"",U$9&lt;&gt;""),IF(HLOOKUP(U$9,'Feuille1-Catégories'!$C$1:$G$2,2,FALSE)="OUI",U$3,IF(HLOOKUP(U$9,'Feuille1-Catégories'!$C$1:$G$3,3,FALSE)="OUI",OFFSET(U$3,MOD(QUOTIENT(ROW()-ROW($A$20),'Feuille1-Catégories'!$B$6/U$6),U$5),0),IF(MOD($A805-1-U$10,'Feuille1-Catégories'!$F$5+1)=0,U$3,""))),"")</f>
        <v/>
      </c>
      <c r="V805" s="7" t="str">
        <f ca="1">IF(AND($A805&lt;&gt;"",V$9&lt;&gt;""),IF(HLOOKUP(V$9,'Feuille1-Catégories'!$C$1:$G$2,2,FALSE)="OUI",V$3,IF(HLOOKUP(V$9,'Feuille1-Catégories'!$C$1:$G$3,3,FALSE)="OUI",OFFSET(V$3,MOD(QUOTIENT(ROW()-ROW($A$20),'Feuille1-Catégories'!$B$6/V$6),V$5),0),IF(MOD($A805-1-V$10,'Feuille1-Catégories'!$F$5+1)=0,V$3,""))),"")</f>
        <v/>
      </c>
      <c r="W805" s="7" t="str">
        <f ca="1">IF(AND($A805&lt;&gt;"",W$9&lt;&gt;""),IF(HLOOKUP(W$9,'Feuille1-Catégories'!$C$1:$G$2,2,FALSE)="OUI",W$3,IF(HLOOKUP(W$9,'Feuille1-Catégories'!$C$1:$G$3,3,FALSE)="OUI",OFFSET(W$3,MOD(QUOTIENT(ROW()-ROW($A$20),'Feuille1-Catégories'!$B$6/W$6),W$5),0),IF(MOD($A805-1-W$10,'Feuille1-Catégories'!$F$5+1)=0,W$3,""))),"")</f>
        <v/>
      </c>
      <c r="X805" s="7" t="str">
        <f ca="1">IF(AND($A805&lt;&gt;"",X$9&lt;&gt;""),IF(HLOOKUP(X$9,'Feuille1-Catégories'!$C$1:$G$2,2,FALSE)="OUI",X$3,IF(HLOOKUP(X$9,'Feuille1-Catégories'!$C$1:$G$3,3,FALSE)="OUI",OFFSET(X$3,MOD(QUOTIENT(ROW()-ROW($A$20),'Feuille1-Catégories'!$B$6/X$6),X$5),0),IF(MOD($A805-1-X$10,'Feuille1-Catégories'!$F$5+1)=0,X$3,""))),"")</f>
        <v/>
      </c>
      <c r="Y805" s="7" t="str">
        <f ca="1">IF(AND($A805&lt;&gt;"",Y$9&lt;&gt;""),IF(HLOOKUP(Y$9,'Feuille1-Catégories'!$C$1:$G$2,2,FALSE)="OUI",Y$3,IF(HLOOKUP(Y$9,'Feuille1-Catégories'!$C$1:$G$3,3,FALSE)="OUI",OFFSET(Y$3,MOD(QUOTIENT(ROW()-ROW($A$20),'Feuille1-Catégories'!$B$6/Y$6),Y$5),0),IF(MOD($A805-1-Y$10,'Feuille1-Catégories'!$F$5+1)=0,Y$3,""))),"")</f>
        <v/>
      </c>
      <c r="Z805" s="7" t="str">
        <f ca="1">IF(AND($A805&lt;&gt;"",Z$9&lt;&gt;""),IF(HLOOKUP(Z$9,'Feuille1-Catégories'!$C$1:$G$2,2,FALSE)="OUI",Z$3,IF(HLOOKUP(Z$9,'Feuille1-Catégories'!$C$1:$G$3,3,FALSE)="OUI",OFFSET(Z$3,MOD(QUOTIENT(ROW()-ROW($A$20),'Feuille1-Catégories'!$B$6/Z$6),Z$5),0),"")),"")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06" spans="1:26" ht="17" x14ac:dyDescent="0.2">
      <c r="A806" s="21" t="str">
        <f>IF(ROW()-ROW($A$19)&gt;'Feuille1-Catégories'!$B$6,"",ROW()-ROW($A$19))</f>
        <v/>
      </c>
      <c r="B806" s="33" t="str">
        <f t="shared" si="37"/>
        <v/>
      </c>
      <c r="C806" s="10" t="str">
        <f t="shared" si="38"/>
        <v/>
      </c>
      <c r="D806" s="10" t="str">
        <f>IF('Feuille3-Coût de production'!D806&lt;&gt;"",'Feuille3-Coût de production'!D806,"")</f>
        <v/>
      </c>
      <c r="E806" s="10" t="str">
        <f t="shared" si="39"/>
        <v/>
      </c>
      <c r="F806" s="7" t="str">
        <f ca="1">IF(AND($A806&lt;&gt;"",F$9&lt;&gt;""),IF(HLOOKUP(F$9,'Feuille1-Catégories'!$C$1:$G$2,2,FALSE)="OUI",F$3,IF(HLOOKUP(F$9,'Feuille1-Catégories'!$C$1:$G$3,3,FALSE)="OUI",OFFSET(F$3,MOD(QUOTIENT(ROW()-ROW($A$20),'Feuille1-Catégories'!$B$6/F$6),F$5),0),IF(MOD($A806-1-F$10,'Feuille1-Catégories'!$F$5+1)=0,F$3,""))),"")</f>
        <v/>
      </c>
      <c r="G806" s="7" t="str">
        <f ca="1">IF(AND($A806&lt;&gt;"",G$9&lt;&gt;""),IF(HLOOKUP(G$9,'Feuille1-Catégories'!$C$1:$G$2,2,FALSE)="OUI",G$3,IF(HLOOKUP(G$9,'Feuille1-Catégories'!$C$1:$G$3,3,FALSE)="OUI",OFFSET(G$3,MOD(QUOTIENT(ROW()-ROW($A$20),'Feuille1-Catégories'!$B$6/G$6),G$5),0),IF(MOD($A806-1-G$10,'Feuille1-Catégories'!$F$5+1)=0,G$3,""))),"")</f>
        <v/>
      </c>
      <c r="H806" s="7" t="str">
        <f ca="1">IF(AND($A806&lt;&gt;"",H$9&lt;&gt;""),IF(HLOOKUP(H$9,'Feuille1-Catégories'!$C$1:$G$2,2,FALSE)="OUI",H$3,IF(HLOOKUP(H$9,'Feuille1-Catégories'!$C$1:$G$3,3,FALSE)="OUI",OFFSET(H$3,MOD(QUOTIENT(ROW()-ROW($A$20),'Feuille1-Catégories'!$B$6/H$6),H$5),0),IF(MOD($A806-1-H$10,'Feuille1-Catégories'!$F$5+1)=0,H$3,""))),"")</f>
        <v/>
      </c>
      <c r="I806" s="7" t="str">
        <f ca="1">IF(AND($A806&lt;&gt;"",I$9&lt;&gt;""),IF(HLOOKUP(I$9,'Feuille1-Catégories'!$C$1:$G$2,2,FALSE)="OUI",I$3,IF(HLOOKUP(I$9,'Feuille1-Catégories'!$C$1:$G$3,3,FALSE)="OUI",OFFSET(I$3,MOD(QUOTIENT(ROW()-ROW($A$20),'Feuille1-Catégories'!$B$6/I$6),I$5),0),IF(MOD($A806-1-I$10,'Feuille1-Catégories'!$F$5+1)=0,I$3,""))),"")</f>
        <v/>
      </c>
      <c r="J806" s="7" t="str">
        <f ca="1">IF(AND($A806&lt;&gt;"",J$9&lt;&gt;""),IF(HLOOKUP(J$9,'Feuille1-Catégories'!$C$1:$G$2,2,FALSE)="OUI",J$3,IF(HLOOKUP(J$9,'Feuille1-Catégories'!$C$1:$G$3,3,FALSE)="OUI",OFFSET(J$3,MOD(QUOTIENT(ROW()-ROW($A$20),'Feuille1-Catégories'!$B$6/J$6),J$5),0),IF(MOD($A806-1-J$10,'Feuille1-Catégories'!$F$5+1)=0,J$3,""))),"")</f>
        <v/>
      </c>
      <c r="K806" s="7" t="str">
        <f ca="1">IF(AND($A806&lt;&gt;"",K$9&lt;&gt;""),IF(HLOOKUP(K$9,'Feuille1-Catégories'!$C$1:$G$2,2,FALSE)="OUI",K$3,IF(HLOOKUP(K$9,'Feuille1-Catégories'!$C$1:$G$3,3,FALSE)="OUI",OFFSET(K$3,MOD(QUOTIENT(ROW()-ROW($A$20),'Feuille1-Catégories'!$B$6/K$6),K$5),0),IF(MOD($A806-1-K$10,'Feuille1-Catégories'!$F$5+1)=0,K$3,""))),"")</f>
        <v/>
      </c>
      <c r="L806" s="7" t="str">
        <f ca="1">IF(AND($A806&lt;&gt;"",L$9&lt;&gt;""),IF(HLOOKUP(L$9,'Feuille1-Catégories'!$C$1:$G$2,2,FALSE)="OUI",L$3,IF(HLOOKUP(L$9,'Feuille1-Catégories'!$C$1:$G$3,3,FALSE)="OUI",OFFSET(L$3,MOD(QUOTIENT(ROW()-ROW($A$20),'Feuille1-Catégories'!$B$6/L$6),L$5),0),IF(MOD($A806-1-L$10,'Feuille1-Catégories'!$F$5+1)=0,L$3,""))),"")</f>
        <v/>
      </c>
      <c r="M806" s="7" t="str">
        <f ca="1">IF(AND($A806&lt;&gt;"",M$9&lt;&gt;""),IF(HLOOKUP(M$9,'Feuille1-Catégories'!$C$1:$G$2,2,FALSE)="OUI",M$3,IF(HLOOKUP(M$9,'Feuille1-Catégories'!$C$1:$G$3,3,FALSE)="OUI",OFFSET(M$3,MOD(QUOTIENT(ROW()-ROW($A$20),'Feuille1-Catégories'!$B$6/M$6),M$5),0),IF(MOD($A806-1-M$10,'Feuille1-Catégories'!$F$5+1)=0,M$3,""))),"")</f>
        <v/>
      </c>
      <c r="N806" s="7" t="str">
        <f ca="1">IF(AND($A806&lt;&gt;"",N$9&lt;&gt;""),IF(HLOOKUP(N$9,'Feuille1-Catégories'!$C$1:$G$2,2,FALSE)="OUI",N$3,IF(HLOOKUP(N$9,'Feuille1-Catégories'!$C$1:$G$3,3,FALSE)="OUI",OFFSET(N$3,MOD(QUOTIENT(ROW()-ROW($A$20),'Feuille1-Catégories'!$B$6/N$6),N$5),0),IF(MOD($A806-1-N$10,'Feuille1-Catégories'!$F$5+1)=0,N$3,""))),"")</f>
        <v/>
      </c>
      <c r="O806" s="7" t="str">
        <f ca="1">IF(AND($A806&lt;&gt;"",O$9&lt;&gt;""),IF(HLOOKUP(O$9,'Feuille1-Catégories'!$C$1:$G$2,2,FALSE)="OUI",O$3,IF(HLOOKUP(O$9,'Feuille1-Catégories'!$C$1:$G$3,3,FALSE)="OUI",OFFSET(O$3,MOD(QUOTIENT(ROW()-ROW($A$20),'Feuille1-Catégories'!$B$6/O$6),O$5),0),IF(MOD($A806-1-O$10,'Feuille1-Catégories'!$F$5+1)=0,O$3,""))),"")</f>
        <v/>
      </c>
      <c r="P806" s="7" t="str">
        <f ca="1">IF(AND($A806&lt;&gt;"",P$9&lt;&gt;""),IF(HLOOKUP(P$9,'Feuille1-Catégories'!$C$1:$G$2,2,FALSE)="OUI",P$3,IF(HLOOKUP(P$9,'Feuille1-Catégories'!$C$1:$G$3,3,FALSE)="OUI",OFFSET(P$3,MOD(QUOTIENT(ROW()-ROW($A$20),'Feuille1-Catégories'!$B$6/P$6),P$5),0),IF(MOD($A806-1-P$10,'Feuille1-Catégories'!$F$5+1)=0,P$3,""))),"")</f>
        <v/>
      </c>
      <c r="Q806" s="7" t="str">
        <f ca="1">IF(AND($A806&lt;&gt;"",Q$9&lt;&gt;""),IF(HLOOKUP(Q$9,'Feuille1-Catégories'!$C$1:$G$2,2,FALSE)="OUI",Q$3,IF(HLOOKUP(Q$9,'Feuille1-Catégories'!$C$1:$G$3,3,FALSE)="OUI",OFFSET(Q$3,MOD(QUOTIENT(ROW()-ROW($A$20),'Feuille1-Catégories'!$B$6/Q$6),Q$5),0),IF(MOD($A806-1-Q$10,'Feuille1-Catégories'!$F$5+1)=0,Q$3,""))),"")</f>
        <v/>
      </c>
      <c r="R806" s="7" t="str">
        <f ca="1">IF(AND($A806&lt;&gt;"",R$9&lt;&gt;""),IF(HLOOKUP(R$9,'Feuille1-Catégories'!$C$1:$G$2,2,FALSE)="OUI",R$3,IF(HLOOKUP(R$9,'Feuille1-Catégories'!$C$1:$G$3,3,FALSE)="OUI",OFFSET(R$3,MOD(QUOTIENT(ROW()-ROW($A$20),'Feuille1-Catégories'!$B$6/R$6),R$5),0),IF(MOD($A806-1-R$10,'Feuille1-Catégories'!$F$5+1)=0,R$3,""))),"")</f>
        <v/>
      </c>
      <c r="S806" s="7" t="str">
        <f ca="1">IF(AND($A806&lt;&gt;"",S$9&lt;&gt;""),IF(HLOOKUP(S$9,'Feuille1-Catégories'!$C$1:$G$2,2,FALSE)="OUI",S$3,IF(HLOOKUP(S$9,'Feuille1-Catégories'!$C$1:$G$3,3,FALSE)="OUI",OFFSET(S$3,MOD(QUOTIENT(ROW()-ROW($A$20),'Feuille1-Catégories'!$B$6/S$6),S$5),0),IF(MOD($A806-1-S$10,'Feuille1-Catégories'!$F$5+1)=0,S$3,""))),"")</f>
        <v/>
      </c>
      <c r="T806" s="7" t="str">
        <f ca="1">IF(AND($A806&lt;&gt;"",T$9&lt;&gt;""),IF(HLOOKUP(T$9,'Feuille1-Catégories'!$C$1:$G$2,2,FALSE)="OUI",T$3,IF(HLOOKUP(T$9,'Feuille1-Catégories'!$C$1:$G$3,3,FALSE)="OUI",OFFSET(T$3,MOD(QUOTIENT(ROW()-ROW($A$20),'Feuille1-Catégories'!$B$6/T$6),T$5),0),IF(MOD($A806-1-T$10,'Feuille1-Catégories'!$F$5+1)=0,T$3,""))),"")</f>
        <v/>
      </c>
      <c r="U806" s="7" t="str">
        <f ca="1">IF(AND($A806&lt;&gt;"",U$9&lt;&gt;""),IF(HLOOKUP(U$9,'Feuille1-Catégories'!$C$1:$G$2,2,FALSE)="OUI",U$3,IF(HLOOKUP(U$9,'Feuille1-Catégories'!$C$1:$G$3,3,FALSE)="OUI",OFFSET(U$3,MOD(QUOTIENT(ROW()-ROW($A$20),'Feuille1-Catégories'!$B$6/U$6),U$5),0),IF(MOD($A806-1-U$10,'Feuille1-Catégories'!$F$5+1)=0,U$3,""))),"")</f>
        <v/>
      </c>
      <c r="V806" s="7" t="str">
        <f ca="1">IF(AND($A806&lt;&gt;"",V$9&lt;&gt;""),IF(HLOOKUP(V$9,'Feuille1-Catégories'!$C$1:$G$2,2,FALSE)="OUI",V$3,IF(HLOOKUP(V$9,'Feuille1-Catégories'!$C$1:$G$3,3,FALSE)="OUI",OFFSET(V$3,MOD(QUOTIENT(ROW()-ROW($A$20),'Feuille1-Catégories'!$B$6/V$6),V$5),0),IF(MOD($A806-1-V$10,'Feuille1-Catégories'!$F$5+1)=0,V$3,""))),"")</f>
        <v/>
      </c>
      <c r="W806" s="7" t="str">
        <f ca="1">IF(AND($A806&lt;&gt;"",W$9&lt;&gt;""),IF(HLOOKUP(W$9,'Feuille1-Catégories'!$C$1:$G$2,2,FALSE)="OUI",W$3,IF(HLOOKUP(W$9,'Feuille1-Catégories'!$C$1:$G$3,3,FALSE)="OUI",OFFSET(W$3,MOD(QUOTIENT(ROW()-ROW($A$20),'Feuille1-Catégories'!$B$6/W$6),W$5),0),IF(MOD($A806-1-W$10,'Feuille1-Catégories'!$F$5+1)=0,W$3,""))),"")</f>
        <v/>
      </c>
      <c r="X806" s="7" t="str">
        <f ca="1">IF(AND($A806&lt;&gt;"",X$9&lt;&gt;""),IF(HLOOKUP(X$9,'Feuille1-Catégories'!$C$1:$G$2,2,FALSE)="OUI",X$3,IF(HLOOKUP(X$9,'Feuille1-Catégories'!$C$1:$G$3,3,FALSE)="OUI",OFFSET(X$3,MOD(QUOTIENT(ROW()-ROW($A$20),'Feuille1-Catégories'!$B$6/X$6),X$5),0),IF(MOD($A806-1-X$10,'Feuille1-Catégories'!$F$5+1)=0,X$3,""))),"")</f>
        <v/>
      </c>
      <c r="Y806" s="7" t="str">
        <f ca="1">IF(AND($A806&lt;&gt;"",Y$9&lt;&gt;""),IF(HLOOKUP(Y$9,'Feuille1-Catégories'!$C$1:$G$2,2,FALSE)="OUI",Y$3,IF(HLOOKUP(Y$9,'Feuille1-Catégories'!$C$1:$G$3,3,FALSE)="OUI",OFFSET(Y$3,MOD(QUOTIENT(ROW()-ROW($A$20),'Feuille1-Catégories'!$B$6/Y$6),Y$5),0),IF(MOD($A806-1-Y$10,'Feuille1-Catégories'!$F$5+1)=0,Y$3,""))),"")</f>
        <v/>
      </c>
      <c r="Z806" s="7" t="str">
        <f ca="1">IF(AND($A806&lt;&gt;"",Z$9&lt;&gt;""),IF(HLOOKUP(Z$9,'Feuille1-Catégories'!$C$1:$G$2,2,FALSE)="OUI",Z$3,IF(HLOOKUP(Z$9,'Feuille1-Catégories'!$C$1:$G$3,3,FALSE)="OUI",OFFSET(Z$3,MOD(QUOTIENT(ROW()-ROW($A$20),'Feuille1-Catégories'!$B$6/Z$6),Z$5),0),"")),"")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07" spans="1:26" ht="17" x14ac:dyDescent="0.2">
      <c r="A807" s="21" t="str">
        <f>IF(ROW()-ROW($A$19)&gt;'Feuille1-Catégories'!$B$6,"",ROW()-ROW($A$19))</f>
        <v/>
      </c>
      <c r="B807" s="33" t="str">
        <f t="shared" si="37"/>
        <v/>
      </c>
      <c r="C807" s="10" t="str">
        <f t="shared" si="38"/>
        <v/>
      </c>
      <c r="D807" s="10" t="str">
        <f>IF('Feuille3-Coût de production'!D807&lt;&gt;"",'Feuille3-Coût de production'!D807,"")</f>
        <v/>
      </c>
      <c r="E807" s="10" t="str">
        <f t="shared" si="39"/>
        <v/>
      </c>
      <c r="F807" s="7" t="str">
        <f ca="1">IF(AND($A807&lt;&gt;"",F$9&lt;&gt;""),IF(HLOOKUP(F$9,'Feuille1-Catégories'!$C$1:$G$2,2,FALSE)="OUI",F$3,IF(HLOOKUP(F$9,'Feuille1-Catégories'!$C$1:$G$3,3,FALSE)="OUI",OFFSET(F$3,MOD(QUOTIENT(ROW()-ROW($A$20),'Feuille1-Catégories'!$B$6/F$6),F$5),0),IF(MOD($A807-1-F$10,'Feuille1-Catégories'!$F$5+1)=0,F$3,""))),"")</f>
        <v/>
      </c>
      <c r="G807" s="7" t="str">
        <f ca="1">IF(AND($A807&lt;&gt;"",G$9&lt;&gt;""),IF(HLOOKUP(G$9,'Feuille1-Catégories'!$C$1:$G$2,2,FALSE)="OUI",G$3,IF(HLOOKUP(G$9,'Feuille1-Catégories'!$C$1:$G$3,3,FALSE)="OUI",OFFSET(G$3,MOD(QUOTIENT(ROW()-ROW($A$20),'Feuille1-Catégories'!$B$6/G$6),G$5),0),IF(MOD($A807-1-G$10,'Feuille1-Catégories'!$F$5+1)=0,G$3,""))),"")</f>
        <v/>
      </c>
      <c r="H807" s="7" t="str">
        <f ca="1">IF(AND($A807&lt;&gt;"",H$9&lt;&gt;""),IF(HLOOKUP(H$9,'Feuille1-Catégories'!$C$1:$G$2,2,FALSE)="OUI",H$3,IF(HLOOKUP(H$9,'Feuille1-Catégories'!$C$1:$G$3,3,FALSE)="OUI",OFFSET(H$3,MOD(QUOTIENT(ROW()-ROW($A$20),'Feuille1-Catégories'!$B$6/H$6),H$5),0),IF(MOD($A807-1-H$10,'Feuille1-Catégories'!$F$5+1)=0,H$3,""))),"")</f>
        <v/>
      </c>
      <c r="I807" s="7" t="str">
        <f ca="1">IF(AND($A807&lt;&gt;"",I$9&lt;&gt;""),IF(HLOOKUP(I$9,'Feuille1-Catégories'!$C$1:$G$2,2,FALSE)="OUI",I$3,IF(HLOOKUP(I$9,'Feuille1-Catégories'!$C$1:$G$3,3,FALSE)="OUI",OFFSET(I$3,MOD(QUOTIENT(ROW()-ROW($A$20),'Feuille1-Catégories'!$B$6/I$6),I$5),0),IF(MOD($A807-1-I$10,'Feuille1-Catégories'!$F$5+1)=0,I$3,""))),"")</f>
        <v/>
      </c>
      <c r="J807" s="7" t="str">
        <f ca="1">IF(AND($A807&lt;&gt;"",J$9&lt;&gt;""),IF(HLOOKUP(J$9,'Feuille1-Catégories'!$C$1:$G$2,2,FALSE)="OUI",J$3,IF(HLOOKUP(J$9,'Feuille1-Catégories'!$C$1:$G$3,3,FALSE)="OUI",OFFSET(J$3,MOD(QUOTIENT(ROW()-ROW($A$20),'Feuille1-Catégories'!$B$6/J$6),J$5),0),IF(MOD($A807-1-J$10,'Feuille1-Catégories'!$F$5+1)=0,J$3,""))),"")</f>
        <v/>
      </c>
      <c r="K807" s="7" t="str">
        <f ca="1">IF(AND($A807&lt;&gt;"",K$9&lt;&gt;""),IF(HLOOKUP(K$9,'Feuille1-Catégories'!$C$1:$G$2,2,FALSE)="OUI",K$3,IF(HLOOKUP(K$9,'Feuille1-Catégories'!$C$1:$G$3,3,FALSE)="OUI",OFFSET(K$3,MOD(QUOTIENT(ROW()-ROW($A$20),'Feuille1-Catégories'!$B$6/K$6),K$5),0),IF(MOD($A807-1-K$10,'Feuille1-Catégories'!$F$5+1)=0,K$3,""))),"")</f>
        <v/>
      </c>
      <c r="L807" s="7" t="str">
        <f ca="1">IF(AND($A807&lt;&gt;"",L$9&lt;&gt;""),IF(HLOOKUP(L$9,'Feuille1-Catégories'!$C$1:$G$2,2,FALSE)="OUI",L$3,IF(HLOOKUP(L$9,'Feuille1-Catégories'!$C$1:$G$3,3,FALSE)="OUI",OFFSET(L$3,MOD(QUOTIENT(ROW()-ROW($A$20),'Feuille1-Catégories'!$B$6/L$6),L$5),0),IF(MOD($A807-1-L$10,'Feuille1-Catégories'!$F$5+1)=0,L$3,""))),"")</f>
        <v/>
      </c>
      <c r="M807" s="7" t="str">
        <f ca="1">IF(AND($A807&lt;&gt;"",M$9&lt;&gt;""),IF(HLOOKUP(M$9,'Feuille1-Catégories'!$C$1:$G$2,2,FALSE)="OUI",M$3,IF(HLOOKUP(M$9,'Feuille1-Catégories'!$C$1:$G$3,3,FALSE)="OUI",OFFSET(M$3,MOD(QUOTIENT(ROW()-ROW($A$20),'Feuille1-Catégories'!$B$6/M$6),M$5),0),IF(MOD($A807-1-M$10,'Feuille1-Catégories'!$F$5+1)=0,M$3,""))),"")</f>
        <v/>
      </c>
      <c r="N807" s="7" t="str">
        <f ca="1">IF(AND($A807&lt;&gt;"",N$9&lt;&gt;""),IF(HLOOKUP(N$9,'Feuille1-Catégories'!$C$1:$G$2,2,FALSE)="OUI",N$3,IF(HLOOKUP(N$9,'Feuille1-Catégories'!$C$1:$G$3,3,FALSE)="OUI",OFFSET(N$3,MOD(QUOTIENT(ROW()-ROW($A$20),'Feuille1-Catégories'!$B$6/N$6),N$5),0),IF(MOD($A807-1-N$10,'Feuille1-Catégories'!$F$5+1)=0,N$3,""))),"")</f>
        <v/>
      </c>
      <c r="O807" s="7" t="str">
        <f ca="1">IF(AND($A807&lt;&gt;"",O$9&lt;&gt;""),IF(HLOOKUP(O$9,'Feuille1-Catégories'!$C$1:$G$2,2,FALSE)="OUI",O$3,IF(HLOOKUP(O$9,'Feuille1-Catégories'!$C$1:$G$3,3,FALSE)="OUI",OFFSET(O$3,MOD(QUOTIENT(ROW()-ROW($A$20),'Feuille1-Catégories'!$B$6/O$6),O$5),0),IF(MOD($A807-1-O$10,'Feuille1-Catégories'!$F$5+1)=0,O$3,""))),"")</f>
        <v/>
      </c>
      <c r="P807" s="7" t="str">
        <f ca="1">IF(AND($A807&lt;&gt;"",P$9&lt;&gt;""),IF(HLOOKUP(P$9,'Feuille1-Catégories'!$C$1:$G$2,2,FALSE)="OUI",P$3,IF(HLOOKUP(P$9,'Feuille1-Catégories'!$C$1:$G$3,3,FALSE)="OUI",OFFSET(P$3,MOD(QUOTIENT(ROW()-ROW($A$20),'Feuille1-Catégories'!$B$6/P$6),P$5),0),IF(MOD($A807-1-P$10,'Feuille1-Catégories'!$F$5+1)=0,P$3,""))),"")</f>
        <v/>
      </c>
      <c r="Q807" s="7" t="str">
        <f ca="1">IF(AND($A807&lt;&gt;"",Q$9&lt;&gt;""),IF(HLOOKUP(Q$9,'Feuille1-Catégories'!$C$1:$G$2,2,FALSE)="OUI",Q$3,IF(HLOOKUP(Q$9,'Feuille1-Catégories'!$C$1:$G$3,3,FALSE)="OUI",OFFSET(Q$3,MOD(QUOTIENT(ROW()-ROW($A$20),'Feuille1-Catégories'!$B$6/Q$6),Q$5),0),IF(MOD($A807-1-Q$10,'Feuille1-Catégories'!$F$5+1)=0,Q$3,""))),"")</f>
        <v/>
      </c>
      <c r="R807" s="7" t="str">
        <f ca="1">IF(AND($A807&lt;&gt;"",R$9&lt;&gt;""),IF(HLOOKUP(R$9,'Feuille1-Catégories'!$C$1:$G$2,2,FALSE)="OUI",R$3,IF(HLOOKUP(R$9,'Feuille1-Catégories'!$C$1:$G$3,3,FALSE)="OUI",OFFSET(R$3,MOD(QUOTIENT(ROW()-ROW($A$20),'Feuille1-Catégories'!$B$6/R$6),R$5),0),IF(MOD($A807-1-R$10,'Feuille1-Catégories'!$F$5+1)=0,R$3,""))),"")</f>
        <v/>
      </c>
      <c r="S807" s="7" t="str">
        <f ca="1">IF(AND($A807&lt;&gt;"",S$9&lt;&gt;""),IF(HLOOKUP(S$9,'Feuille1-Catégories'!$C$1:$G$2,2,FALSE)="OUI",S$3,IF(HLOOKUP(S$9,'Feuille1-Catégories'!$C$1:$G$3,3,FALSE)="OUI",OFFSET(S$3,MOD(QUOTIENT(ROW()-ROW($A$20),'Feuille1-Catégories'!$B$6/S$6),S$5),0),IF(MOD($A807-1-S$10,'Feuille1-Catégories'!$F$5+1)=0,S$3,""))),"")</f>
        <v/>
      </c>
      <c r="T807" s="7" t="str">
        <f ca="1">IF(AND($A807&lt;&gt;"",T$9&lt;&gt;""),IF(HLOOKUP(T$9,'Feuille1-Catégories'!$C$1:$G$2,2,FALSE)="OUI",T$3,IF(HLOOKUP(T$9,'Feuille1-Catégories'!$C$1:$G$3,3,FALSE)="OUI",OFFSET(T$3,MOD(QUOTIENT(ROW()-ROW($A$20),'Feuille1-Catégories'!$B$6/T$6),T$5),0),IF(MOD($A807-1-T$10,'Feuille1-Catégories'!$F$5+1)=0,T$3,""))),"")</f>
        <v/>
      </c>
      <c r="U807" s="7" t="str">
        <f ca="1">IF(AND($A807&lt;&gt;"",U$9&lt;&gt;""),IF(HLOOKUP(U$9,'Feuille1-Catégories'!$C$1:$G$2,2,FALSE)="OUI",U$3,IF(HLOOKUP(U$9,'Feuille1-Catégories'!$C$1:$G$3,3,FALSE)="OUI",OFFSET(U$3,MOD(QUOTIENT(ROW()-ROW($A$20),'Feuille1-Catégories'!$B$6/U$6),U$5),0),IF(MOD($A807-1-U$10,'Feuille1-Catégories'!$F$5+1)=0,U$3,""))),"")</f>
        <v/>
      </c>
      <c r="V807" s="7" t="str">
        <f ca="1">IF(AND($A807&lt;&gt;"",V$9&lt;&gt;""),IF(HLOOKUP(V$9,'Feuille1-Catégories'!$C$1:$G$2,2,FALSE)="OUI",V$3,IF(HLOOKUP(V$9,'Feuille1-Catégories'!$C$1:$G$3,3,FALSE)="OUI",OFFSET(V$3,MOD(QUOTIENT(ROW()-ROW($A$20),'Feuille1-Catégories'!$B$6/V$6),V$5),0),IF(MOD($A807-1-V$10,'Feuille1-Catégories'!$F$5+1)=0,V$3,""))),"")</f>
        <v/>
      </c>
      <c r="W807" s="7" t="str">
        <f ca="1">IF(AND($A807&lt;&gt;"",W$9&lt;&gt;""),IF(HLOOKUP(W$9,'Feuille1-Catégories'!$C$1:$G$2,2,FALSE)="OUI",W$3,IF(HLOOKUP(W$9,'Feuille1-Catégories'!$C$1:$G$3,3,FALSE)="OUI",OFFSET(W$3,MOD(QUOTIENT(ROW()-ROW($A$20),'Feuille1-Catégories'!$B$6/W$6),W$5),0),IF(MOD($A807-1-W$10,'Feuille1-Catégories'!$F$5+1)=0,W$3,""))),"")</f>
        <v/>
      </c>
      <c r="X807" s="7" t="str">
        <f ca="1">IF(AND($A807&lt;&gt;"",X$9&lt;&gt;""),IF(HLOOKUP(X$9,'Feuille1-Catégories'!$C$1:$G$2,2,FALSE)="OUI",X$3,IF(HLOOKUP(X$9,'Feuille1-Catégories'!$C$1:$G$3,3,FALSE)="OUI",OFFSET(X$3,MOD(QUOTIENT(ROW()-ROW($A$20),'Feuille1-Catégories'!$B$6/X$6),X$5),0),IF(MOD($A807-1-X$10,'Feuille1-Catégories'!$F$5+1)=0,X$3,""))),"")</f>
        <v/>
      </c>
      <c r="Y807" s="7" t="str">
        <f ca="1">IF(AND($A807&lt;&gt;"",Y$9&lt;&gt;""),IF(HLOOKUP(Y$9,'Feuille1-Catégories'!$C$1:$G$2,2,FALSE)="OUI",Y$3,IF(HLOOKUP(Y$9,'Feuille1-Catégories'!$C$1:$G$3,3,FALSE)="OUI",OFFSET(Y$3,MOD(QUOTIENT(ROW()-ROW($A$20),'Feuille1-Catégories'!$B$6/Y$6),Y$5),0),IF(MOD($A807-1-Y$10,'Feuille1-Catégories'!$F$5+1)=0,Y$3,""))),"")</f>
        <v/>
      </c>
      <c r="Z807" s="7" t="str">
        <f ca="1">IF(AND($A807&lt;&gt;"",Z$9&lt;&gt;""),IF(HLOOKUP(Z$9,'Feuille1-Catégories'!$C$1:$G$2,2,FALSE)="OUI",Z$3,IF(HLOOKUP(Z$9,'Feuille1-Catégories'!$C$1:$G$3,3,FALSE)="OUI",OFFSET(Z$3,MOD(QUOTIENT(ROW()-ROW($A$20),'Feuille1-Catégories'!$B$6/Z$6),Z$5),0),"")),"")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08" spans="1:26" ht="17" x14ac:dyDescent="0.2">
      <c r="A808" s="21" t="str">
        <f>IF(ROW()-ROW($A$19)&gt;'Feuille1-Catégories'!$B$6,"",ROW()-ROW($A$19))</f>
        <v/>
      </c>
      <c r="B808" s="33" t="str">
        <f t="shared" si="37"/>
        <v/>
      </c>
      <c r="C808" s="10" t="str">
        <f t="shared" si="38"/>
        <v/>
      </c>
      <c r="D808" s="10" t="str">
        <f>IF('Feuille3-Coût de production'!D808&lt;&gt;"",'Feuille3-Coût de production'!D808,"")</f>
        <v/>
      </c>
      <c r="E808" s="10" t="str">
        <f t="shared" si="39"/>
        <v/>
      </c>
      <c r="F808" s="7" t="str">
        <f ca="1">IF(AND($A808&lt;&gt;"",F$9&lt;&gt;""),IF(HLOOKUP(F$9,'Feuille1-Catégories'!$C$1:$G$2,2,FALSE)="OUI",F$3,IF(HLOOKUP(F$9,'Feuille1-Catégories'!$C$1:$G$3,3,FALSE)="OUI",OFFSET(F$3,MOD(QUOTIENT(ROW()-ROW($A$20),'Feuille1-Catégories'!$B$6/F$6),F$5),0),IF(MOD($A808-1-F$10,'Feuille1-Catégories'!$F$5+1)=0,F$3,""))),"")</f>
        <v/>
      </c>
      <c r="G808" s="7" t="str">
        <f ca="1">IF(AND($A808&lt;&gt;"",G$9&lt;&gt;""),IF(HLOOKUP(G$9,'Feuille1-Catégories'!$C$1:$G$2,2,FALSE)="OUI",G$3,IF(HLOOKUP(G$9,'Feuille1-Catégories'!$C$1:$G$3,3,FALSE)="OUI",OFFSET(G$3,MOD(QUOTIENT(ROW()-ROW($A$20),'Feuille1-Catégories'!$B$6/G$6),G$5),0),IF(MOD($A808-1-G$10,'Feuille1-Catégories'!$F$5+1)=0,G$3,""))),"")</f>
        <v/>
      </c>
      <c r="H808" s="7" t="str">
        <f ca="1">IF(AND($A808&lt;&gt;"",H$9&lt;&gt;""),IF(HLOOKUP(H$9,'Feuille1-Catégories'!$C$1:$G$2,2,FALSE)="OUI",H$3,IF(HLOOKUP(H$9,'Feuille1-Catégories'!$C$1:$G$3,3,FALSE)="OUI",OFFSET(H$3,MOD(QUOTIENT(ROW()-ROW($A$20),'Feuille1-Catégories'!$B$6/H$6),H$5),0),IF(MOD($A808-1-H$10,'Feuille1-Catégories'!$F$5+1)=0,H$3,""))),"")</f>
        <v/>
      </c>
      <c r="I808" s="7" t="str">
        <f ca="1">IF(AND($A808&lt;&gt;"",I$9&lt;&gt;""),IF(HLOOKUP(I$9,'Feuille1-Catégories'!$C$1:$G$2,2,FALSE)="OUI",I$3,IF(HLOOKUP(I$9,'Feuille1-Catégories'!$C$1:$G$3,3,FALSE)="OUI",OFFSET(I$3,MOD(QUOTIENT(ROW()-ROW($A$20),'Feuille1-Catégories'!$B$6/I$6),I$5),0),IF(MOD($A808-1-I$10,'Feuille1-Catégories'!$F$5+1)=0,I$3,""))),"")</f>
        <v/>
      </c>
      <c r="J808" s="7" t="str">
        <f ca="1">IF(AND($A808&lt;&gt;"",J$9&lt;&gt;""),IF(HLOOKUP(J$9,'Feuille1-Catégories'!$C$1:$G$2,2,FALSE)="OUI",J$3,IF(HLOOKUP(J$9,'Feuille1-Catégories'!$C$1:$G$3,3,FALSE)="OUI",OFFSET(J$3,MOD(QUOTIENT(ROW()-ROW($A$20),'Feuille1-Catégories'!$B$6/J$6),J$5),0),IF(MOD($A808-1-J$10,'Feuille1-Catégories'!$F$5+1)=0,J$3,""))),"")</f>
        <v/>
      </c>
      <c r="K808" s="7" t="str">
        <f ca="1">IF(AND($A808&lt;&gt;"",K$9&lt;&gt;""),IF(HLOOKUP(K$9,'Feuille1-Catégories'!$C$1:$G$2,2,FALSE)="OUI",K$3,IF(HLOOKUP(K$9,'Feuille1-Catégories'!$C$1:$G$3,3,FALSE)="OUI",OFFSET(K$3,MOD(QUOTIENT(ROW()-ROW($A$20),'Feuille1-Catégories'!$B$6/K$6),K$5),0),IF(MOD($A808-1-K$10,'Feuille1-Catégories'!$F$5+1)=0,K$3,""))),"")</f>
        <v/>
      </c>
      <c r="L808" s="7" t="str">
        <f ca="1">IF(AND($A808&lt;&gt;"",L$9&lt;&gt;""),IF(HLOOKUP(L$9,'Feuille1-Catégories'!$C$1:$G$2,2,FALSE)="OUI",L$3,IF(HLOOKUP(L$9,'Feuille1-Catégories'!$C$1:$G$3,3,FALSE)="OUI",OFFSET(L$3,MOD(QUOTIENT(ROW()-ROW($A$20),'Feuille1-Catégories'!$B$6/L$6),L$5),0),IF(MOD($A808-1-L$10,'Feuille1-Catégories'!$F$5+1)=0,L$3,""))),"")</f>
        <v/>
      </c>
      <c r="M808" s="7" t="str">
        <f ca="1">IF(AND($A808&lt;&gt;"",M$9&lt;&gt;""),IF(HLOOKUP(M$9,'Feuille1-Catégories'!$C$1:$G$2,2,FALSE)="OUI",M$3,IF(HLOOKUP(M$9,'Feuille1-Catégories'!$C$1:$G$3,3,FALSE)="OUI",OFFSET(M$3,MOD(QUOTIENT(ROW()-ROW($A$20),'Feuille1-Catégories'!$B$6/M$6),M$5),0),IF(MOD($A808-1-M$10,'Feuille1-Catégories'!$F$5+1)=0,M$3,""))),"")</f>
        <v/>
      </c>
      <c r="N808" s="7" t="str">
        <f ca="1">IF(AND($A808&lt;&gt;"",N$9&lt;&gt;""),IF(HLOOKUP(N$9,'Feuille1-Catégories'!$C$1:$G$2,2,FALSE)="OUI",N$3,IF(HLOOKUP(N$9,'Feuille1-Catégories'!$C$1:$G$3,3,FALSE)="OUI",OFFSET(N$3,MOD(QUOTIENT(ROW()-ROW($A$20),'Feuille1-Catégories'!$B$6/N$6),N$5),0),IF(MOD($A808-1-N$10,'Feuille1-Catégories'!$F$5+1)=0,N$3,""))),"")</f>
        <v/>
      </c>
      <c r="O808" s="7" t="str">
        <f ca="1">IF(AND($A808&lt;&gt;"",O$9&lt;&gt;""),IF(HLOOKUP(O$9,'Feuille1-Catégories'!$C$1:$G$2,2,FALSE)="OUI",O$3,IF(HLOOKUP(O$9,'Feuille1-Catégories'!$C$1:$G$3,3,FALSE)="OUI",OFFSET(O$3,MOD(QUOTIENT(ROW()-ROW($A$20),'Feuille1-Catégories'!$B$6/O$6),O$5),0),IF(MOD($A808-1-O$10,'Feuille1-Catégories'!$F$5+1)=0,O$3,""))),"")</f>
        <v/>
      </c>
      <c r="P808" s="7" t="str">
        <f ca="1">IF(AND($A808&lt;&gt;"",P$9&lt;&gt;""),IF(HLOOKUP(P$9,'Feuille1-Catégories'!$C$1:$G$2,2,FALSE)="OUI",P$3,IF(HLOOKUP(P$9,'Feuille1-Catégories'!$C$1:$G$3,3,FALSE)="OUI",OFFSET(P$3,MOD(QUOTIENT(ROW()-ROW($A$20),'Feuille1-Catégories'!$B$6/P$6),P$5),0),IF(MOD($A808-1-P$10,'Feuille1-Catégories'!$F$5+1)=0,P$3,""))),"")</f>
        <v/>
      </c>
      <c r="Q808" s="7" t="str">
        <f ca="1">IF(AND($A808&lt;&gt;"",Q$9&lt;&gt;""),IF(HLOOKUP(Q$9,'Feuille1-Catégories'!$C$1:$G$2,2,FALSE)="OUI",Q$3,IF(HLOOKUP(Q$9,'Feuille1-Catégories'!$C$1:$G$3,3,FALSE)="OUI",OFFSET(Q$3,MOD(QUOTIENT(ROW()-ROW($A$20),'Feuille1-Catégories'!$B$6/Q$6),Q$5),0),IF(MOD($A808-1-Q$10,'Feuille1-Catégories'!$F$5+1)=0,Q$3,""))),"")</f>
        <v/>
      </c>
      <c r="R808" s="7" t="str">
        <f ca="1">IF(AND($A808&lt;&gt;"",R$9&lt;&gt;""),IF(HLOOKUP(R$9,'Feuille1-Catégories'!$C$1:$G$2,2,FALSE)="OUI",R$3,IF(HLOOKUP(R$9,'Feuille1-Catégories'!$C$1:$G$3,3,FALSE)="OUI",OFFSET(R$3,MOD(QUOTIENT(ROW()-ROW($A$20),'Feuille1-Catégories'!$B$6/R$6),R$5),0),IF(MOD($A808-1-R$10,'Feuille1-Catégories'!$F$5+1)=0,R$3,""))),"")</f>
        <v/>
      </c>
      <c r="S808" s="7" t="str">
        <f ca="1">IF(AND($A808&lt;&gt;"",S$9&lt;&gt;""),IF(HLOOKUP(S$9,'Feuille1-Catégories'!$C$1:$G$2,2,FALSE)="OUI",S$3,IF(HLOOKUP(S$9,'Feuille1-Catégories'!$C$1:$G$3,3,FALSE)="OUI",OFFSET(S$3,MOD(QUOTIENT(ROW()-ROW($A$20),'Feuille1-Catégories'!$B$6/S$6),S$5),0),IF(MOD($A808-1-S$10,'Feuille1-Catégories'!$F$5+1)=0,S$3,""))),"")</f>
        <v/>
      </c>
      <c r="T808" s="7" t="str">
        <f ca="1">IF(AND($A808&lt;&gt;"",T$9&lt;&gt;""),IF(HLOOKUP(T$9,'Feuille1-Catégories'!$C$1:$G$2,2,FALSE)="OUI",T$3,IF(HLOOKUP(T$9,'Feuille1-Catégories'!$C$1:$G$3,3,FALSE)="OUI",OFFSET(T$3,MOD(QUOTIENT(ROW()-ROW($A$20),'Feuille1-Catégories'!$B$6/T$6),T$5),0),IF(MOD($A808-1-T$10,'Feuille1-Catégories'!$F$5+1)=0,T$3,""))),"")</f>
        <v/>
      </c>
      <c r="U808" s="7" t="str">
        <f ca="1">IF(AND($A808&lt;&gt;"",U$9&lt;&gt;""),IF(HLOOKUP(U$9,'Feuille1-Catégories'!$C$1:$G$2,2,FALSE)="OUI",U$3,IF(HLOOKUP(U$9,'Feuille1-Catégories'!$C$1:$G$3,3,FALSE)="OUI",OFFSET(U$3,MOD(QUOTIENT(ROW()-ROW($A$20),'Feuille1-Catégories'!$B$6/U$6),U$5),0),IF(MOD($A808-1-U$10,'Feuille1-Catégories'!$F$5+1)=0,U$3,""))),"")</f>
        <v/>
      </c>
      <c r="V808" s="7" t="str">
        <f ca="1">IF(AND($A808&lt;&gt;"",V$9&lt;&gt;""),IF(HLOOKUP(V$9,'Feuille1-Catégories'!$C$1:$G$2,2,FALSE)="OUI",V$3,IF(HLOOKUP(V$9,'Feuille1-Catégories'!$C$1:$G$3,3,FALSE)="OUI",OFFSET(V$3,MOD(QUOTIENT(ROW()-ROW($A$20),'Feuille1-Catégories'!$B$6/V$6),V$5),0),IF(MOD($A808-1-V$10,'Feuille1-Catégories'!$F$5+1)=0,V$3,""))),"")</f>
        <v/>
      </c>
      <c r="W808" s="7" t="str">
        <f ca="1">IF(AND($A808&lt;&gt;"",W$9&lt;&gt;""),IF(HLOOKUP(W$9,'Feuille1-Catégories'!$C$1:$G$2,2,FALSE)="OUI",W$3,IF(HLOOKUP(W$9,'Feuille1-Catégories'!$C$1:$G$3,3,FALSE)="OUI",OFFSET(W$3,MOD(QUOTIENT(ROW()-ROW($A$20),'Feuille1-Catégories'!$B$6/W$6),W$5),0),IF(MOD($A808-1-W$10,'Feuille1-Catégories'!$F$5+1)=0,W$3,""))),"")</f>
        <v/>
      </c>
      <c r="X808" s="7" t="str">
        <f ca="1">IF(AND($A808&lt;&gt;"",X$9&lt;&gt;""),IF(HLOOKUP(X$9,'Feuille1-Catégories'!$C$1:$G$2,2,FALSE)="OUI",X$3,IF(HLOOKUP(X$9,'Feuille1-Catégories'!$C$1:$G$3,3,FALSE)="OUI",OFFSET(X$3,MOD(QUOTIENT(ROW()-ROW($A$20),'Feuille1-Catégories'!$B$6/X$6),X$5),0),IF(MOD($A808-1-X$10,'Feuille1-Catégories'!$F$5+1)=0,X$3,""))),"")</f>
        <v/>
      </c>
      <c r="Y808" s="7" t="str">
        <f ca="1">IF(AND($A808&lt;&gt;"",Y$9&lt;&gt;""),IF(HLOOKUP(Y$9,'Feuille1-Catégories'!$C$1:$G$2,2,FALSE)="OUI",Y$3,IF(HLOOKUP(Y$9,'Feuille1-Catégories'!$C$1:$G$3,3,FALSE)="OUI",OFFSET(Y$3,MOD(QUOTIENT(ROW()-ROW($A$20),'Feuille1-Catégories'!$B$6/Y$6),Y$5),0),IF(MOD($A808-1-Y$10,'Feuille1-Catégories'!$F$5+1)=0,Y$3,""))),"")</f>
        <v/>
      </c>
      <c r="Z808" s="7" t="str">
        <f ca="1">IF(AND($A808&lt;&gt;"",Z$9&lt;&gt;""),IF(HLOOKUP(Z$9,'Feuille1-Catégories'!$C$1:$G$2,2,FALSE)="OUI",Z$3,IF(HLOOKUP(Z$9,'Feuille1-Catégories'!$C$1:$G$3,3,FALSE)="OUI",OFFSET(Z$3,MOD(QUOTIENT(ROW()-ROW($A$20),'Feuille1-Catégories'!$B$6/Z$6),Z$5),0),"")),"")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09" spans="1:26" ht="17" x14ac:dyDescent="0.2">
      <c r="A809" s="21" t="str">
        <f>IF(ROW()-ROW($A$19)&gt;'Feuille1-Catégories'!$B$6,"",ROW()-ROW($A$19))</f>
        <v/>
      </c>
      <c r="B809" s="33" t="str">
        <f t="shared" si="37"/>
        <v/>
      </c>
      <c r="C809" s="10" t="str">
        <f t="shared" si="38"/>
        <v/>
      </c>
      <c r="D809" s="10" t="str">
        <f>IF('Feuille3-Coût de production'!D809&lt;&gt;"",'Feuille3-Coût de production'!D809,"")</f>
        <v/>
      </c>
      <c r="E809" s="10" t="str">
        <f t="shared" si="39"/>
        <v/>
      </c>
      <c r="F809" s="7" t="str">
        <f ca="1">IF(AND($A809&lt;&gt;"",F$9&lt;&gt;""),IF(HLOOKUP(F$9,'Feuille1-Catégories'!$C$1:$G$2,2,FALSE)="OUI",F$3,IF(HLOOKUP(F$9,'Feuille1-Catégories'!$C$1:$G$3,3,FALSE)="OUI",OFFSET(F$3,MOD(QUOTIENT(ROW()-ROW($A$20),'Feuille1-Catégories'!$B$6/F$6),F$5),0),IF(MOD($A809-1-F$10,'Feuille1-Catégories'!$F$5+1)=0,F$3,""))),"")</f>
        <v/>
      </c>
      <c r="G809" s="7" t="str">
        <f ca="1">IF(AND($A809&lt;&gt;"",G$9&lt;&gt;""),IF(HLOOKUP(G$9,'Feuille1-Catégories'!$C$1:$G$2,2,FALSE)="OUI",G$3,IF(HLOOKUP(G$9,'Feuille1-Catégories'!$C$1:$G$3,3,FALSE)="OUI",OFFSET(G$3,MOD(QUOTIENT(ROW()-ROW($A$20),'Feuille1-Catégories'!$B$6/G$6),G$5),0),IF(MOD($A809-1-G$10,'Feuille1-Catégories'!$F$5+1)=0,G$3,""))),"")</f>
        <v/>
      </c>
      <c r="H809" s="7" t="str">
        <f ca="1">IF(AND($A809&lt;&gt;"",H$9&lt;&gt;""),IF(HLOOKUP(H$9,'Feuille1-Catégories'!$C$1:$G$2,2,FALSE)="OUI",H$3,IF(HLOOKUP(H$9,'Feuille1-Catégories'!$C$1:$G$3,3,FALSE)="OUI",OFFSET(H$3,MOD(QUOTIENT(ROW()-ROW($A$20),'Feuille1-Catégories'!$B$6/H$6),H$5),0),IF(MOD($A809-1-H$10,'Feuille1-Catégories'!$F$5+1)=0,H$3,""))),"")</f>
        <v/>
      </c>
      <c r="I809" s="7" t="str">
        <f ca="1">IF(AND($A809&lt;&gt;"",I$9&lt;&gt;""),IF(HLOOKUP(I$9,'Feuille1-Catégories'!$C$1:$G$2,2,FALSE)="OUI",I$3,IF(HLOOKUP(I$9,'Feuille1-Catégories'!$C$1:$G$3,3,FALSE)="OUI",OFFSET(I$3,MOD(QUOTIENT(ROW()-ROW($A$20),'Feuille1-Catégories'!$B$6/I$6),I$5),0),IF(MOD($A809-1-I$10,'Feuille1-Catégories'!$F$5+1)=0,I$3,""))),"")</f>
        <v/>
      </c>
      <c r="J809" s="7" t="str">
        <f ca="1">IF(AND($A809&lt;&gt;"",J$9&lt;&gt;""),IF(HLOOKUP(J$9,'Feuille1-Catégories'!$C$1:$G$2,2,FALSE)="OUI",J$3,IF(HLOOKUP(J$9,'Feuille1-Catégories'!$C$1:$G$3,3,FALSE)="OUI",OFFSET(J$3,MOD(QUOTIENT(ROW()-ROW($A$20),'Feuille1-Catégories'!$B$6/J$6),J$5),0),IF(MOD($A809-1-J$10,'Feuille1-Catégories'!$F$5+1)=0,J$3,""))),"")</f>
        <v/>
      </c>
      <c r="K809" s="7" t="str">
        <f ca="1">IF(AND($A809&lt;&gt;"",K$9&lt;&gt;""),IF(HLOOKUP(K$9,'Feuille1-Catégories'!$C$1:$G$2,2,FALSE)="OUI",K$3,IF(HLOOKUP(K$9,'Feuille1-Catégories'!$C$1:$G$3,3,FALSE)="OUI",OFFSET(K$3,MOD(QUOTIENT(ROW()-ROW($A$20),'Feuille1-Catégories'!$B$6/K$6),K$5),0),IF(MOD($A809-1-K$10,'Feuille1-Catégories'!$F$5+1)=0,K$3,""))),"")</f>
        <v/>
      </c>
      <c r="L809" s="7" t="str">
        <f ca="1">IF(AND($A809&lt;&gt;"",L$9&lt;&gt;""),IF(HLOOKUP(L$9,'Feuille1-Catégories'!$C$1:$G$2,2,FALSE)="OUI",L$3,IF(HLOOKUP(L$9,'Feuille1-Catégories'!$C$1:$G$3,3,FALSE)="OUI",OFFSET(L$3,MOD(QUOTIENT(ROW()-ROW($A$20),'Feuille1-Catégories'!$B$6/L$6),L$5),0),IF(MOD($A809-1-L$10,'Feuille1-Catégories'!$F$5+1)=0,L$3,""))),"")</f>
        <v/>
      </c>
      <c r="M809" s="7" t="str">
        <f ca="1">IF(AND($A809&lt;&gt;"",M$9&lt;&gt;""),IF(HLOOKUP(M$9,'Feuille1-Catégories'!$C$1:$G$2,2,FALSE)="OUI",M$3,IF(HLOOKUP(M$9,'Feuille1-Catégories'!$C$1:$G$3,3,FALSE)="OUI",OFFSET(M$3,MOD(QUOTIENT(ROW()-ROW($A$20),'Feuille1-Catégories'!$B$6/M$6),M$5),0),IF(MOD($A809-1-M$10,'Feuille1-Catégories'!$F$5+1)=0,M$3,""))),"")</f>
        <v/>
      </c>
      <c r="N809" s="7" t="str">
        <f ca="1">IF(AND($A809&lt;&gt;"",N$9&lt;&gt;""),IF(HLOOKUP(N$9,'Feuille1-Catégories'!$C$1:$G$2,2,FALSE)="OUI",N$3,IF(HLOOKUP(N$9,'Feuille1-Catégories'!$C$1:$G$3,3,FALSE)="OUI",OFFSET(N$3,MOD(QUOTIENT(ROW()-ROW($A$20),'Feuille1-Catégories'!$B$6/N$6),N$5),0),IF(MOD($A809-1-N$10,'Feuille1-Catégories'!$F$5+1)=0,N$3,""))),"")</f>
        <v/>
      </c>
      <c r="O809" s="7" t="str">
        <f ca="1">IF(AND($A809&lt;&gt;"",O$9&lt;&gt;""),IF(HLOOKUP(O$9,'Feuille1-Catégories'!$C$1:$G$2,2,FALSE)="OUI",O$3,IF(HLOOKUP(O$9,'Feuille1-Catégories'!$C$1:$G$3,3,FALSE)="OUI",OFFSET(O$3,MOD(QUOTIENT(ROW()-ROW($A$20),'Feuille1-Catégories'!$B$6/O$6),O$5),0),IF(MOD($A809-1-O$10,'Feuille1-Catégories'!$F$5+1)=0,O$3,""))),"")</f>
        <v/>
      </c>
      <c r="P809" s="7" t="str">
        <f ca="1">IF(AND($A809&lt;&gt;"",P$9&lt;&gt;""),IF(HLOOKUP(P$9,'Feuille1-Catégories'!$C$1:$G$2,2,FALSE)="OUI",P$3,IF(HLOOKUP(P$9,'Feuille1-Catégories'!$C$1:$G$3,3,FALSE)="OUI",OFFSET(P$3,MOD(QUOTIENT(ROW()-ROW($A$20),'Feuille1-Catégories'!$B$6/P$6),P$5),0),IF(MOD($A809-1-P$10,'Feuille1-Catégories'!$F$5+1)=0,P$3,""))),"")</f>
        <v/>
      </c>
      <c r="Q809" s="7" t="str">
        <f ca="1">IF(AND($A809&lt;&gt;"",Q$9&lt;&gt;""),IF(HLOOKUP(Q$9,'Feuille1-Catégories'!$C$1:$G$2,2,FALSE)="OUI",Q$3,IF(HLOOKUP(Q$9,'Feuille1-Catégories'!$C$1:$G$3,3,FALSE)="OUI",OFFSET(Q$3,MOD(QUOTIENT(ROW()-ROW($A$20),'Feuille1-Catégories'!$B$6/Q$6),Q$5),0),IF(MOD($A809-1-Q$10,'Feuille1-Catégories'!$F$5+1)=0,Q$3,""))),"")</f>
        <v/>
      </c>
      <c r="R809" s="7" t="str">
        <f ca="1">IF(AND($A809&lt;&gt;"",R$9&lt;&gt;""),IF(HLOOKUP(R$9,'Feuille1-Catégories'!$C$1:$G$2,2,FALSE)="OUI",R$3,IF(HLOOKUP(R$9,'Feuille1-Catégories'!$C$1:$G$3,3,FALSE)="OUI",OFFSET(R$3,MOD(QUOTIENT(ROW()-ROW($A$20),'Feuille1-Catégories'!$B$6/R$6),R$5),0),IF(MOD($A809-1-R$10,'Feuille1-Catégories'!$F$5+1)=0,R$3,""))),"")</f>
        <v/>
      </c>
      <c r="S809" s="7" t="str">
        <f ca="1">IF(AND($A809&lt;&gt;"",S$9&lt;&gt;""),IF(HLOOKUP(S$9,'Feuille1-Catégories'!$C$1:$G$2,2,FALSE)="OUI",S$3,IF(HLOOKUP(S$9,'Feuille1-Catégories'!$C$1:$G$3,3,FALSE)="OUI",OFFSET(S$3,MOD(QUOTIENT(ROW()-ROW($A$20),'Feuille1-Catégories'!$B$6/S$6),S$5),0),IF(MOD($A809-1-S$10,'Feuille1-Catégories'!$F$5+1)=0,S$3,""))),"")</f>
        <v/>
      </c>
      <c r="T809" s="7" t="str">
        <f ca="1">IF(AND($A809&lt;&gt;"",T$9&lt;&gt;""),IF(HLOOKUP(T$9,'Feuille1-Catégories'!$C$1:$G$2,2,FALSE)="OUI",T$3,IF(HLOOKUP(T$9,'Feuille1-Catégories'!$C$1:$G$3,3,FALSE)="OUI",OFFSET(T$3,MOD(QUOTIENT(ROW()-ROW($A$20),'Feuille1-Catégories'!$B$6/T$6),T$5),0),IF(MOD($A809-1-T$10,'Feuille1-Catégories'!$F$5+1)=0,T$3,""))),"")</f>
        <v/>
      </c>
      <c r="U809" s="7" t="str">
        <f ca="1">IF(AND($A809&lt;&gt;"",U$9&lt;&gt;""),IF(HLOOKUP(U$9,'Feuille1-Catégories'!$C$1:$G$2,2,FALSE)="OUI",U$3,IF(HLOOKUP(U$9,'Feuille1-Catégories'!$C$1:$G$3,3,FALSE)="OUI",OFFSET(U$3,MOD(QUOTIENT(ROW()-ROW($A$20),'Feuille1-Catégories'!$B$6/U$6),U$5),0),IF(MOD($A809-1-U$10,'Feuille1-Catégories'!$F$5+1)=0,U$3,""))),"")</f>
        <v/>
      </c>
      <c r="V809" s="7" t="str">
        <f ca="1">IF(AND($A809&lt;&gt;"",V$9&lt;&gt;""),IF(HLOOKUP(V$9,'Feuille1-Catégories'!$C$1:$G$2,2,FALSE)="OUI",V$3,IF(HLOOKUP(V$9,'Feuille1-Catégories'!$C$1:$G$3,3,FALSE)="OUI",OFFSET(V$3,MOD(QUOTIENT(ROW()-ROW($A$20),'Feuille1-Catégories'!$B$6/V$6),V$5),0),IF(MOD($A809-1-V$10,'Feuille1-Catégories'!$F$5+1)=0,V$3,""))),"")</f>
        <v/>
      </c>
      <c r="W809" s="7" t="str">
        <f ca="1">IF(AND($A809&lt;&gt;"",W$9&lt;&gt;""),IF(HLOOKUP(W$9,'Feuille1-Catégories'!$C$1:$G$2,2,FALSE)="OUI",W$3,IF(HLOOKUP(W$9,'Feuille1-Catégories'!$C$1:$G$3,3,FALSE)="OUI",OFFSET(W$3,MOD(QUOTIENT(ROW()-ROW($A$20),'Feuille1-Catégories'!$B$6/W$6),W$5),0),IF(MOD($A809-1-W$10,'Feuille1-Catégories'!$F$5+1)=0,W$3,""))),"")</f>
        <v/>
      </c>
      <c r="X809" s="7" t="str">
        <f ca="1">IF(AND($A809&lt;&gt;"",X$9&lt;&gt;""),IF(HLOOKUP(X$9,'Feuille1-Catégories'!$C$1:$G$2,2,FALSE)="OUI",X$3,IF(HLOOKUP(X$9,'Feuille1-Catégories'!$C$1:$G$3,3,FALSE)="OUI",OFFSET(X$3,MOD(QUOTIENT(ROW()-ROW($A$20),'Feuille1-Catégories'!$B$6/X$6),X$5),0),IF(MOD($A809-1-X$10,'Feuille1-Catégories'!$F$5+1)=0,X$3,""))),"")</f>
        <v/>
      </c>
      <c r="Y809" s="7" t="str">
        <f ca="1">IF(AND($A809&lt;&gt;"",Y$9&lt;&gt;""),IF(HLOOKUP(Y$9,'Feuille1-Catégories'!$C$1:$G$2,2,FALSE)="OUI",Y$3,IF(HLOOKUP(Y$9,'Feuille1-Catégories'!$C$1:$G$3,3,FALSE)="OUI",OFFSET(Y$3,MOD(QUOTIENT(ROW()-ROW($A$20),'Feuille1-Catégories'!$B$6/Y$6),Y$5),0),IF(MOD($A809-1-Y$10,'Feuille1-Catégories'!$F$5+1)=0,Y$3,""))),"")</f>
        <v/>
      </c>
      <c r="Z809" s="7" t="str">
        <f ca="1">IF(AND($A809&lt;&gt;"",Z$9&lt;&gt;""),IF(HLOOKUP(Z$9,'Feuille1-Catégories'!$C$1:$G$2,2,FALSE)="OUI",Z$3,IF(HLOOKUP(Z$9,'Feuille1-Catégories'!$C$1:$G$3,3,FALSE)="OUI",OFFSET(Z$3,MOD(QUOTIENT(ROW()-ROW($A$20),'Feuille1-Catégories'!$B$6/Z$6),Z$5),0),"")),"")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10" spans="1:26" ht="17" x14ac:dyDescent="0.2">
      <c r="A810" s="21" t="str">
        <f>IF(ROW()-ROW($A$19)&gt;'Feuille1-Catégories'!$B$6,"",ROW()-ROW($A$19))</f>
        <v/>
      </c>
      <c r="B810" s="33" t="str">
        <f t="shared" si="37"/>
        <v/>
      </c>
      <c r="C810" s="10" t="str">
        <f t="shared" si="38"/>
        <v/>
      </c>
      <c r="D810" s="10" t="str">
        <f>IF('Feuille3-Coût de production'!D810&lt;&gt;"",'Feuille3-Coût de production'!D810,"")</f>
        <v/>
      </c>
      <c r="E810" s="10" t="str">
        <f t="shared" si="39"/>
        <v/>
      </c>
      <c r="F810" s="7" t="str">
        <f ca="1">IF(AND($A810&lt;&gt;"",F$9&lt;&gt;""),IF(HLOOKUP(F$9,'Feuille1-Catégories'!$C$1:$G$2,2,FALSE)="OUI",F$3,IF(HLOOKUP(F$9,'Feuille1-Catégories'!$C$1:$G$3,3,FALSE)="OUI",OFFSET(F$3,MOD(QUOTIENT(ROW()-ROW($A$20),'Feuille1-Catégories'!$B$6/F$6),F$5),0),IF(MOD($A810-1-F$10,'Feuille1-Catégories'!$F$5+1)=0,F$3,""))),"")</f>
        <v/>
      </c>
      <c r="G810" s="7" t="str">
        <f ca="1">IF(AND($A810&lt;&gt;"",G$9&lt;&gt;""),IF(HLOOKUP(G$9,'Feuille1-Catégories'!$C$1:$G$2,2,FALSE)="OUI",G$3,IF(HLOOKUP(G$9,'Feuille1-Catégories'!$C$1:$G$3,3,FALSE)="OUI",OFFSET(G$3,MOD(QUOTIENT(ROW()-ROW($A$20),'Feuille1-Catégories'!$B$6/G$6),G$5),0),IF(MOD($A810-1-G$10,'Feuille1-Catégories'!$F$5+1)=0,G$3,""))),"")</f>
        <v/>
      </c>
      <c r="H810" s="7" t="str">
        <f ca="1">IF(AND($A810&lt;&gt;"",H$9&lt;&gt;""),IF(HLOOKUP(H$9,'Feuille1-Catégories'!$C$1:$G$2,2,FALSE)="OUI",H$3,IF(HLOOKUP(H$9,'Feuille1-Catégories'!$C$1:$G$3,3,FALSE)="OUI",OFFSET(H$3,MOD(QUOTIENT(ROW()-ROW($A$20),'Feuille1-Catégories'!$B$6/H$6),H$5),0),IF(MOD($A810-1-H$10,'Feuille1-Catégories'!$F$5+1)=0,H$3,""))),"")</f>
        <v/>
      </c>
      <c r="I810" s="7" t="str">
        <f ca="1">IF(AND($A810&lt;&gt;"",I$9&lt;&gt;""),IF(HLOOKUP(I$9,'Feuille1-Catégories'!$C$1:$G$2,2,FALSE)="OUI",I$3,IF(HLOOKUP(I$9,'Feuille1-Catégories'!$C$1:$G$3,3,FALSE)="OUI",OFFSET(I$3,MOD(QUOTIENT(ROW()-ROW($A$20),'Feuille1-Catégories'!$B$6/I$6),I$5),0),IF(MOD($A810-1-I$10,'Feuille1-Catégories'!$F$5+1)=0,I$3,""))),"")</f>
        <v/>
      </c>
      <c r="J810" s="7" t="str">
        <f ca="1">IF(AND($A810&lt;&gt;"",J$9&lt;&gt;""),IF(HLOOKUP(J$9,'Feuille1-Catégories'!$C$1:$G$2,2,FALSE)="OUI",J$3,IF(HLOOKUP(J$9,'Feuille1-Catégories'!$C$1:$G$3,3,FALSE)="OUI",OFFSET(J$3,MOD(QUOTIENT(ROW()-ROW($A$20),'Feuille1-Catégories'!$B$6/J$6),J$5),0),IF(MOD($A810-1-J$10,'Feuille1-Catégories'!$F$5+1)=0,J$3,""))),"")</f>
        <v/>
      </c>
      <c r="K810" s="7" t="str">
        <f ca="1">IF(AND($A810&lt;&gt;"",K$9&lt;&gt;""),IF(HLOOKUP(K$9,'Feuille1-Catégories'!$C$1:$G$2,2,FALSE)="OUI",K$3,IF(HLOOKUP(K$9,'Feuille1-Catégories'!$C$1:$G$3,3,FALSE)="OUI",OFFSET(K$3,MOD(QUOTIENT(ROW()-ROW($A$20),'Feuille1-Catégories'!$B$6/K$6),K$5),0),IF(MOD($A810-1-K$10,'Feuille1-Catégories'!$F$5+1)=0,K$3,""))),"")</f>
        <v/>
      </c>
      <c r="L810" s="7" t="str">
        <f ca="1">IF(AND($A810&lt;&gt;"",L$9&lt;&gt;""),IF(HLOOKUP(L$9,'Feuille1-Catégories'!$C$1:$G$2,2,FALSE)="OUI",L$3,IF(HLOOKUP(L$9,'Feuille1-Catégories'!$C$1:$G$3,3,FALSE)="OUI",OFFSET(L$3,MOD(QUOTIENT(ROW()-ROW($A$20),'Feuille1-Catégories'!$B$6/L$6),L$5),0),IF(MOD($A810-1-L$10,'Feuille1-Catégories'!$F$5+1)=0,L$3,""))),"")</f>
        <v/>
      </c>
      <c r="M810" s="7" t="str">
        <f ca="1">IF(AND($A810&lt;&gt;"",M$9&lt;&gt;""),IF(HLOOKUP(M$9,'Feuille1-Catégories'!$C$1:$G$2,2,FALSE)="OUI",M$3,IF(HLOOKUP(M$9,'Feuille1-Catégories'!$C$1:$G$3,3,FALSE)="OUI",OFFSET(M$3,MOD(QUOTIENT(ROW()-ROW($A$20),'Feuille1-Catégories'!$B$6/M$6),M$5),0),IF(MOD($A810-1-M$10,'Feuille1-Catégories'!$F$5+1)=0,M$3,""))),"")</f>
        <v/>
      </c>
      <c r="N810" s="7" t="str">
        <f ca="1">IF(AND($A810&lt;&gt;"",N$9&lt;&gt;""),IF(HLOOKUP(N$9,'Feuille1-Catégories'!$C$1:$G$2,2,FALSE)="OUI",N$3,IF(HLOOKUP(N$9,'Feuille1-Catégories'!$C$1:$G$3,3,FALSE)="OUI",OFFSET(N$3,MOD(QUOTIENT(ROW()-ROW($A$20),'Feuille1-Catégories'!$B$6/N$6),N$5),0),IF(MOD($A810-1-N$10,'Feuille1-Catégories'!$F$5+1)=0,N$3,""))),"")</f>
        <v/>
      </c>
      <c r="O810" s="7" t="str">
        <f ca="1">IF(AND($A810&lt;&gt;"",O$9&lt;&gt;""),IF(HLOOKUP(O$9,'Feuille1-Catégories'!$C$1:$G$2,2,FALSE)="OUI",O$3,IF(HLOOKUP(O$9,'Feuille1-Catégories'!$C$1:$G$3,3,FALSE)="OUI",OFFSET(O$3,MOD(QUOTIENT(ROW()-ROW($A$20),'Feuille1-Catégories'!$B$6/O$6),O$5),0),IF(MOD($A810-1-O$10,'Feuille1-Catégories'!$F$5+1)=0,O$3,""))),"")</f>
        <v/>
      </c>
      <c r="P810" s="7" t="str">
        <f ca="1">IF(AND($A810&lt;&gt;"",P$9&lt;&gt;""),IF(HLOOKUP(P$9,'Feuille1-Catégories'!$C$1:$G$2,2,FALSE)="OUI",P$3,IF(HLOOKUP(P$9,'Feuille1-Catégories'!$C$1:$G$3,3,FALSE)="OUI",OFFSET(P$3,MOD(QUOTIENT(ROW()-ROW($A$20),'Feuille1-Catégories'!$B$6/P$6),P$5),0),IF(MOD($A810-1-P$10,'Feuille1-Catégories'!$F$5+1)=0,P$3,""))),"")</f>
        <v/>
      </c>
      <c r="Q810" s="7" t="str">
        <f ca="1">IF(AND($A810&lt;&gt;"",Q$9&lt;&gt;""),IF(HLOOKUP(Q$9,'Feuille1-Catégories'!$C$1:$G$2,2,FALSE)="OUI",Q$3,IF(HLOOKUP(Q$9,'Feuille1-Catégories'!$C$1:$G$3,3,FALSE)="OUI",OFFSET(Q$3,MOD(QUOTIENT(ROW()-ROW($A$20),'Feuille1-Catégories'!$B$6/Q$6),Q$5),0),IF(MOD($A810-1-Q$10,'Feuille1-Catégories'!$F$5+1)=0,Q$3,""))),"")</f>
        <v/>
      </c>
      <c r="R810" s="7" t="str">
        <f ca="1">IF(AND($A810&lt;&gt;"",R$9&lt;&gt;""),IF(HLOOKUP(R$9,'Feuille1-Catégories'!$C$1:$G$2,2,FALSE)="OUI",R$3,IF(HLOOKUP(R$9,'Feuille1-Catégories'!$C$1:$G$3,3,FALSE)="OUI",OFFSET(R$3,MOD(QUOTIENT(ROW()-ROW($A$20),'Feuille1-Catégories'!$B$6/R$6),R$5),0),IF(MOD($A810-1-R$10,'Feuille1-Catégories'!$F$5+1)=0,R$3,""))),"")</f>
        <v/>
      </c>
      <c r="S810" s="7" t="str">
        <f ca="1">IF(AND($A810&lt;&gt;"",S$9&lt;&gt;""),IF(HLOOKUP(S$9,'Feuille1-Catégories'!$C$1:$G$2,2,FALSE)="OUI",S$3,IF(HLOOKUP(S$9,'Feuille1-Catégories'!$C$1:$G$3,3,FALSE)="OUI",OFFSET(S$3,MOD(QUOTIENT(ROW()-ROW($A$20),'Feuille1-Catégories'!$B$6/S$6),S$5),0),IF(MOD($A810-1-S$10,'Feuille1-Catégories'!$F$5+1)=0,S$3,""))),"")</f>
        <v/>
      </c>
      <c r="T810" s="7" t="str">
        <f ca="1">IF(AND($A810&lt;&gt;"",T$9&lt;&gt;""),IF(HLOOKUP(T$9,'Feuille1-Catégories'!$C$1:$G$2,2,FALSE)="OUI",T$3,IF(HLOOKUP(T$9,'Feuille1-Catégories'!$C$1:$G$3,3,FALSE)="OUI",OFFSET(T$3,MOD(QUOTIENT(ROW()-ROW($A$20),'Feuille1-Catégories'!$B$6/T$6),T$5),0),IF(MOD($A810-1-T$10,'Feuille1-Catégories'!$F$5+1)=0,T$3,""))),"")</f>
        <v/>
      </c>
      <c r="U810" s="7" t="str">
        <f ca="1">IF(AND($A810&lt;&gt;"",U$9&lt;&gt;""),IF(HLOOKUP(U$9,'Feuille1-Catégories'!$C$1:$G$2,2,FALSE)="OUI",U$3,IF(HLOOKUP(U$9,'Feuille1-Catégories'!$C$1:$G$3,3,FALSE)="OUI",OFFSET(U$3,MOD(QUOTIENT(ROW()-ROW($A$20),'Feuille1-Catégories'!$B$6/U$6),U$5),0),IF(MOD($A810-1-U$10,'Feuille1-Catégories'!$F$5+1)=0,U$3,""))),"")</f>
        <v/>
      </c>
      <c r="V810" s="7" t="str">
        <f ca="1">IF(AND($A810&lt;&gt;"",V$9&lt;&gt;""),IF(HLOOKUP(V$9,'Feuille1-Catégories'!$C$1:$G$2,2,FALSE)="OUI",V$3,IF(HLOOKUP(V$9,'Feuille1-Catégories'!$C$1:$G$3,3,FALSE)="OUI",OFFSET(V$3,MOD(QUOTIENT(ROW()-ROW($A$20),'Feuille1-Catégories'!$B$6/V$6),V$5),0),IF(MOD($A810-1-V$10,'Feuille1-Catégories'!$F$5+1)=0,V$3,""))),"")</f>
        <v/>
      </c>
      <c r="W810" s="7" t="str">
        <f ca="1">IF(AND($A810&lt;&gt;"",W$9&lt;&gt;""),IF(HLOOKUP(W$9,'Feuille1-Catégories'!$C$1:$G$2,2,FALSE)="OUI",W$3,IF(HLOOKUP(W$9,'Feuille1-Catégories'!$C$1:$G$3,3,FALSE)="OUI",OFFSET(W$3,MOD(QUOTIENT(ROW()-ROW($A$20),'Feuille1-Catégories'!$B$6/W$6),W$5),0),IF(MOD($A810-1-W$10,'Feuille1-Catégories'!$F$5+1)=0,W$3,""))),"")</f>
        <v/>
      </c>
      <c r="X810" s="7" t="str">
        <f ca="1">IF(AND($A810&lt;&gt;"",X$9&lt;&gt;""),IF(HLOOKUP(X$9,'Feuille1-Catégories'!$C$1:$G$2,2,FALSE)="OUI",X$3,IF(HLOOKUP(X$9,'Feuille1-Catégories'!$C$1:$G$3,3,FALSE)="OUI",OFFSET(X$3,MOD(QUOTIENT(ROW()-ROW($A$20),'Feuille1-Catégories'!$B$6/X$6),X$5),0),IF(MOD($A810-1-X$10,'Feuille1-Catégories'!$F$5+1)=0,X$3,""))),"")</f>
        <v/>
      </c>
      <c r="Y810" s="7" t="str">
        <f ca="1">IF(AND($A810&lt;&gt;"",Y$9&lt;&gt;""),IF(HLOOKUP(Y$9,'Feuille1-Catégories'!$C$1:$G$2,2,FALSE)="OUI",Y$3,IF(HLOOKUP(Y$9,'Feuille1-Catégories'!$C$1:$G$3,3,FALSE)="OUI",OFFSET(Y$3,MOD(QUOTIENT(ROW()-ROW($A$20),'Feuille1-Catégories'!$B$6/Y$6),Y$5),0),IF(MOD($A810-1-Y$10,'Feuille1-Catégories'!$F$5+1)=0,Y$3,""))),"")</f>
        <v/>
      </c>
      <c r="Z810" s="7" t="str">
        <f ca="1">IF(AND($A810&lt;&gt;"",Z$9&lt;&gt;""),IF(HLOOKUP(Z$9,'Feuille1-Catégories'!$C$1:$G$2,2,FALSE)="OUI",Z$3,IF(HLOOKUP(Z$9,'Feuille1-Catégories'!$C$1:$G$3,3,FALSE)="OUI",OFFSET(Z$3,MOD(QUOTIENT(ROW()-ROW($A$20),'Feuille1-Catégories'!$B$6/Z$6),Z$5),0),"")),"")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11" spans="1:26" ht="17" x14ac:dyDescent="0.2">
      <c r="A811" s="21" t="str">
        <f>IF(ROW()-ROW($A$19)&gt;'Feuille1-Catégories'!$B$6,"",ROW()-ROW($A$19))</f>
        <v/>
      </c>
      <c r="B811" s="33" t="str">
        <f t="shared" si="37"/>
        <v/>
      </c>
      <c r="C811" s="10" t="str">
        <f t="shared" si="38"/>
        <v/>
      </c>
      <c r="D811" s="10" t="str">
        <f>IF('Feuille3-Coût de production'!D811&lt;&gt;"",'Feuille3-Coût de production'!D811,"")</f>
        <v/>
      </c>
      <c r="E811" s="10" t="str">
        <f t="shared" si="39"/>
        <v/>
      </c>
      <c r="F811" s="7" t="str">
        <f ca="1">IF(AND($A811&lt;&gt;"",F$9&lt;&gt;""),IF(HLOOKUP(F$9,'Feuille1-Catégories'!$C$1:$G$2,2,FALSE)="OUI",F$3,IF(HLOOKUP(F$9,'Feuille1-Catégories'!$C$1:$G$3,3,FALSE)="OUI",OFFSET(F$3,MOD(QUOTIENT(ROW()-ROW($A$20),'Feuille1-Catégories'!$B$6/F$6),F$5),0),IF(MOD($A811-1-F$10,'Feuille1-Catégories'!$F$5+1)=0,F$3,""))),"")</f>
        <v/>
      </c>
      <c r="G811" s="7" t="str">
        <f ca="1">IF(AND($A811&lt;&gt;"",G$9&lt;&gt;""),IF(HLOOKUP(G$9,'Feuille1-Catégories'!$C$1:$G$2,2,FALSE)="OUI",G$3,IF(HLOOKUP(G$9,'Feuille1-Catégories'!$C$1:$G$3,3,FALSE)="OUI",OFFSET(G$3,MOD(QUOTIENT(ROW()-ROW($A$20),'Feuille1-Catégories'!$B$6/G$6),G$5),0),IF(MOD($A811-1-G$10,'Feuille1-Catégories'!$F$5+1)=0,G$3,""))),"")</f>
        <v/>
      </c>
      <c r="H811" s="7" t="str">
        <f ca="1">IF(AND($A811&lt;&gt;"",H$9&lt;&gt;""),IF(HLOOKUP(H$9,'Feuille1-Catégories'!$C$1:$G$2,2,FALSE)="OUI",H$3,IF(HLOOKUP(H$9,'Feuille1-Catégories'!$C$1:$G$3,3,FALSE)="OUI",OFFSET(H$3,MOD(QUOTIENT(ROW()-ROW($A$20),'Feuille1-Catégories'!$B$6/H$6),H$5),0),IF(MOD($A811-1-H$10,'Feuille1-Catégories'!$F$5+1)=0,H$3,""))),"")</f>
        <v/>
      </c>
      <c r="I811" s="7" t="str">
        <f ca="1">IF(AND($A811&lt;&gt;"",I$9&lt;&gt;""),IF(HLOOKUP(I$9,'Feuille1-Catégories'!$C$1:$G$2,2,FALSE)="OUI",I$3,IF(HLOOKUP(I$9,'Feuille1-Catégories'!$C$1:$G$3,3,FALSE)="OUI",OFFSET(I$3,MOD(QUOTIENT(ROW()-ROW($A$20),'Feuille1-Catégories'!$B$6/I$6),I$5),0),IF(MOD($A811-1-I$10,'Feuille1-Catégories'!$F$5+1)=0,I$3,""))),"")</f>
        <v/>
      </c>
      <c r="J811" s="7" t="str">
        <f ca="1">IF(AND($A811&lt;&gt;"",J$9&lt;&gt;""),IF(HLOOKUP(J$9,'Feuille1-Catégories'!$C$1:$G$2,2,FALSE)="OUI",J$3,IF(HLOOKUP(J$9,'Feuille1-Catégories'!$C$1:$G$3,3,FALSE)="OUI",OFFSET(J$3,MOD(QUOTIENT(ROW()-ROW($A$20),'Feuille1-Catégories'!$B$6/J$6),J$5),0),IF(MOD($A811-1-J$10,'Feuille1-Catégories'!$F$5+1)=0,J$3,""))),"")</f>
        <v/>
      </c>
      <c r="K811" s="7" t="str">
        <f ca="1">IF(AND($A811&lt;&gt;"",K$9&lt;&gt;""),IF(HLOOKUP(K$9,'Feuille1-Catégories'!$C$1:$G$2,2,FALSE)="OUI",K$3,IF(HLOOKUP(K$9,'Feuille1-Catégories'!$C$1:$G$3,3,FALSE)="OUI",OFFSET(K$3,MOD(QUOTIENT(ROW()-ROW($A$20),'Feuille1-Catégories'!$B$6/K$6),K$5),0),IF(MOD($A811-1-K$10,'Feuille1-Catégories'!$F$5+1)=0,K$3,""))),"")</f>
        <v/>
      </c>
      <c r="L811" s="7" t="str">
        <f ca="1">IF(AND($A811&lt;&gt;"",L$9&lt;&gt;""),IF(HLOOKUP(L$9,'Feuille1-Catégories'!$C$1:$G$2,2,FALSE)="OUI",L$3,IF(HLOOKUP(L$9,'Feuille1-Catégories'!$C$1:$G$3,3,FALSE)="OUI",OFFSET(L$3,MOD(QUOTIENT(ROW()-ROW($A$20),'Feuille1-Catégories'!$B$6/L$6),L$5),0),IF(MOD($A811-1-L$10,'Feuille1-Catégories'!$F$5+1)=0,L$3,""))),"")</f>
        <v/>
      </c>
      <c r="M811" s="7" t="str">
        <f ca="1">IF(AND($A811&lt;&gt;"",M$9&lt;&gt;""),IF(HLOOKUP(M$9,'Feuille1-Catégories'!$C$1:$G$2,2,FALSE)="OUI",M$3,IF(HLOOKUP(M$9,'Feuille1-Catégories'!$C$1:$G$3,3,FALSE)="OUI",OFFSET(M$3,MOD(QUOTIENT(ROW()-ROW($A$20),'Feuille1-Catégories'!$B$6/M$6),M$5),0),IF(MOD($A811-1-M$10,'Feuille1-Catégories'!$F$5+1)=0,M$3,""))),"")</f>
        <v/>
      </c>
      <c r="N811" s="7" t="str">
        <f ca="1">IF(AND($A811&lt;&gt;"",N$9&lt;&gt;""),IF(HLOOKUP(N$9,'Feuille1-Catégories'!$C$1:$G$2,2,FALSE)="OUI",N$3,IF(HLOOKUP(N$9,'Feuille1-Catégories'!$C$1:$G$3,3,FALSE)="OUI",OFFSET(N$3,MOD(QUOTIENT(ROW()-ROW($A$20),'Feuille1-Catégories'!$B$6/N$6),N$5),0),IF(MOD($A811-1-N$10,'Feuille1-Catégories'!$F$5+1)=0,N$3,""))),"")</f>
        <v/>
      </c>
      <c r="O811" s="7" t="str">
        <f ca="1">IF(AND($A811&lt;&gt;"",O$9&lt;&gt;""),IF(HLOOKUP(O$9,'Feuille1-Catégories'!$C$1:$G$2,2,FALSE)="OUI",O$3,IF(HLOOKUP(O$9,'Feuille1-Catégories'!$C$1:$G$3,3,FALSE)="OUI",OFFSET(O$3,MOD(QUOTIENT(ROW()-ROW($A$20),'Feuille1-Catégories'!$B$6/O$6),O$5),0),IF(MOD($A811-1-O$10,'Feuille1-Catégories'!$F$5+1)=0,O$3,""))),"")</f>
        <v/>
      </c>
      <c r="P811" s="7" t="str">
        <f ca="1">IF(AND($A811&lt;&gt;"",P$9&lt;&gt;""),IF(HLOOKUP(P$9,'Feuille1-Catégories'!$C$1:$G$2,2,FALSE)="OUI",P$3,IF(HLOOKUP(P$9,'Feuille1-Catégories'!$C$1:$G$3,3,FALSE)="OUI",OFFSET(P$3,MOD(QUOTIENT(ROW()-ROW($A$20),'Feuille1-Catégories'!$B$6/P$6),P$5),0),IF(MOD($A811-1-P$10,'Feuille1-Catégories'!$F$5+1)=0,P$3,""))),"")</f>
        <v/>
      </c>
      <c r="Q811" s="7" t="str">
        <f ca="1">IF(AND($A811&lt;&gt;"",Q$9&lt;&gt;""),IF(HLOOKUP(Q$9,'Feuille1-Catégories'!$C$1:$G$2,2,FALSE)="OUI",Q$3,IF(HLOOKUP(Q$9,'Feuille1-Catégories'!$C$1:$G$3,3,FALSE)="OUI",OFFSET(Q$3,MOD(QUOTIENT(ROW()-ROW($A$20),'Feuille1-Catégories'!$B$6/Q$6),Q$5),0),IF(MOD($A811-1-Q$10,'Feuille1-Catégories'!$F$5+1)=0,Q$3,""))),"")</f>
        <v/>
      </c>
      <c r="R811" s="7" t="str">
        <f ca="1">IF(AND($A811&lt;&gt;"",R$9&lt;&gt;""),IF(HLOOKUP(R$9,'Feuille1-Catégories'!$C$1:$G$2,2,FALSE)="OUI",R$3,IF(HLOOKUP(R$9,'Feuille1-Catégories'!$C$1:$G$3,3,FALSE)="OUI",OFFSET(R$3,MOD(QUOTIENT(ROW()-ROW($A$20),'Feuille1-Catégories'!$B$6/R$6),R$5),0),IF(MOD($A811-1-R$10,'Feuille1-Catégories'!$F$5+1)=0,R$3,""))),"")</f>
        <v/>
      </c>
      <c r="S811" s="7" t="str">
        <f ca="1">IF(AND($A811&lt;&gt;"",S$9&lt;&gt;""),IF(HLOOKUP(S$9,'Feuille1-Catégories'!$C$1:$G$2,2,FALSE)="OUI",S$3,IF(HLOOKUP(S$9,'Feuille1-Catégories'!$C$1:$G$3,3,FALSE)="OUI",OFFSET(S$3,MOD(QUOTIENT(ROW()-ROW($A$20),'Feuille1-Catégories'!$B$6/S$6),S$5),0),IF(MOD($A811-1-S$10,'Feuille1-Catégories'!$F$5+1)=0,S$3,""))),"")</f>
        <v/>
      </c>
      <c r="T811" s="7" t="str">
        <f ca="1">IF(AND($A811&lt;&gt;"",T$9&lt;&gt;""),IF(HLOOKUP(T$9,'Feuille1-Catégories'!$C$1:$G$2,2,FALSE)="OUI",T$3,IF(HLOOKUP(T$9,'Feuille1-Catégories'!$C$1:$G$3,3,FALSE)="OUI",OFFSET(T$3,MOD(QUOTIENT(ROW()-ROW($A$20),'Feuille1-Catégories'!$B$6/T$6),T$5),0),IF(MOD($A811-1-T$10,'Feuille1-Catégories'!$F$5+1)=0,T$3,""))),"")</f>
        <v/>
      </c>
      <c r="U811" s="7" t="str">
        <f ca="1">IF(AND($A811&lt;&gt;"",U$9&lt;&gt;""),IF(HLOOKUP(U$9,'Feuille1-Catégories'!$C$1:$G$2,2,FALSE)="OUI",U$3,IF(HLOOKUP(U$9,'Feuille1-Catégories'!$C$1:$G$3,3,FALSE)="OUI",OFFSET(U$3,MOD(QUOTIENT(ROW()-ROW($A$20),'Feuille1-Catégories'!$B$6/U$6),U$5),0),IF(MOD($A811-1-U$10,'Feuille1-Catégories'!$F$5+1)=0,U$3,""))),"")</f>
        <v/>
      </c>
      <c r="V811" s="7" t="str">
        <f ca="1">IF(AND($A811&lt;&gt;"",V$9&lt;&gt;""),IF(HLOOKUP(V$9,'Feuille1-Catégories'!$C$1:$G$2,2,FALSE)="OUI",V$3,IF(HLOOKUP(V$9,'Feuille1-Catégories'!$C$1:$G$3,3,FALSE)="OUI",OFFSET(V$3,MOD(QUOTIENT(ROW()-ROW($A$20),'Feuille1-Catégories'!$B$6/V$6),V$5),0),IF(MOD($A811-1-V$10,'Feuille1-Catégories'!$F$5+1)=0,V$3,""))),"")</f>
        <v/>
      </c>
      <c r="W811" s="7" t="str">
        <f ca="1">IF(AND($A811&lt;&gt;"",W$9&lt;&gt;""),IF(HLOOKUP(W$9,'Feuille1-Catégories'!$C$1:$G$2,2,FALSE)="OUI",W$3,IF(HLOOKUP(W$9,'Feuille1-Catégories'!$C$1:$G$3,3,FALSE)="OUI",OFFSET(W$3,MOD(QUOTIENT(ROW()-ROW($A$20),'Feuille1-Catégories'!$B$6/W$6),W$5),0),IF(MOD($A811-1-W$10,'Feuille1-Catégories'!$F$5+1)=0,W$3,""))),"")</f>
        <v/>
      </c>
      <c r="X811" s="7" t="str">
        <f ca="1">IF(AND($A811&lt;&gt;"",X$9&lt;&gt;""),IF(HLOOKUP(X$9,'Feuille1-Catégories'!$C$1:$G$2,2,FALSE)="OUI",X$3,IF(HLOOKUP(X$9,'Feuille1-Catégories'!$C$1:$G$3,3,FALSE)="OUI",OFFSET(X$3,MOD(QUOTIENT(ROW()-ROW($A$20),'Feuille1-Catégories'!$B$6/X$6),X$5),0),IF(MOD($A811-1-X$10,'Feuille1-Catégories'!$F$5+1)=0,X$3,""))),"")</f>
        <v/>
      </c>
      <c r="Y811" s="7" t="str">
        <f ca="1">IF(AND($A811&lt;&gt;"",Y$9&lt;&gt;""),IF(HLOOKUP(Y$9,'Feuille1-Catégories'!$C$1:$G$2,2,FALSE)="OUI",Y$3,IF(HLOOKUP(Y$9,'Feuille1-Catégories'!$C$1:$G$3,3,FALSE)="OUI",OFFSET(Y$3,MOD(QUOTIENT(ROW()-ROW($A$20),'Feuille1-Catégories'!$B$6/Y$6),Y$5),0),IF(MOD($A811-1-Y$10,'Feuille1-Catégories'!$F$5+1)=0,Y$3,""))),"")</f>
        <v/>
      </c>
      <c r="Z811" s="7" t="str">
        <f ca="1">IF(AND($A811&lt;&gt;"",Z$9&lt;&gt;""),IF(HLOOKUP(Z$9,'Feuille1-Catégories'!$C$1:$G$2,2,FALSE)="OUI",Z$3,IF(HLOOKUP(Z$9,'Feuille1-Catégories'!$C$1:$G$3,3,FALSE)="OUI",OFFSET(Z$3,MOD(QUOTIENT(ROW()-ROW($A$20),'Feuille1-Catégories'!$B$6/Z$6),Z$5),0),"")),"")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12" spans="1:26" ht="17" x14ac:dyDescent="0.2">
      <c r="A812" s="21" t="str">
        <f>IF(ROW()-ROW($A$19)&gt;'Feuille1-Catégories'!$B$6,"",ROW()-ROW($A$19))</f>
        <v/>
      </c>
      <c r="B812" s="33" t="str">
        <f t="shared" si="37"/>
        <v/>
      </c>
      <c r="C812" s="10" t="str">
        <f t="shared" si="38"/>
        <v/>
      </c>
      <c r="D812" s="10" t="str">
        <f>IF('Feuille3-Coût de production'!D812&lt;&gt;"",'Feuille3-Coût de production'!D812,"")</f>
        <v/>
      </c>
      <c r="E812" s="10" t="str">
        <f t="shared" si="39"/>
        <v/>
      </c>
      <c r="F812" s="7" t="str">
        <f ca="1">IF(AND($A812&lt;&gt;"",F$9&lt;&gt;""),IF(HLOOKUP(F$9,'Feuille1-Catégories'!$C$1:$G$2,2,FALSE)="OUI",F$3,IF(HLOOKUP(F$9,'Feuille1-Catégories'!$C$1:$G$3,3,FALSE)="OUI",OFFSET(F$3,MOD(QUOTIENT(ROW()-ROW($A$20),'Feuille1-Catégories'!$B$6/F$6),F$5),0),IF(MOD($A812-1-F$10,'Feuille1-Catégories'!$F$5+1)=0,F$3,""))),"")</f>
        <v/>
      </c>
      <c r="G812" s="7" t="str">
        <f ca="1">IF(AND($A812&lt;&gt;"",G$9&lt;&gt;""),IF(HLOOKUP(G$9,'Feuille1-Catégories'!$C$1:$G$2,2,FALSE)="OUI",G$3,IF(HLOOKUP(G$9,'Feuille1-Catégories'!$C$1:$G$3,3,FALSE)="OUI",OFFSET(G$3,MOD(QUOTIENT(ROW()-ROW($A$20),'Feuille1-Catégories'!$B$6/G$6),G$5),0),IF(MOD($A812-1-G$10,'Feuille1-Catégories'!$F$5+1)=0,G$3,""))),"")</f>
        <v/>
      </c>
      <c r="H812" s="7" t="str">
        <f ca="1">IF(AND($A812&lt;&gt;"",H$9&lt;&gt;""),IF(HLOOKUP(H$9,'Feuille1-Catégories'!$C$1:$G$2,2,FALSE)="OUI",H$3,IF(HLOOKUP(H$9,'Feuille1-Catégories'!$C$1:$G$3,3,FALSE)="OUI",OFFSET(H$3,MOD(QUOTIENT(ROW()-ROW($A$20),'Feuille1-Catégories'!$B$6/H$6),H$5),0),IF(MOD($A812-1-H$10,'Feuille1-Catégories'!$F$5+1)=0,H$3,""))),"")</f>
        <v/>
      </c>
      <c r="I812" s="7" t="str">
        <f ca="1">IF(AND($A812&lt;&gt;"",I$9&lt;&gt;""),IF(HLOOKUP(I$9,'Feuille1-Catégories'!$C$1:$G$2,2,FALSE)="OUI",I$3,IF(HLOOKUP(I$9,'Feuille1-Catégories'!$C$1:$G$3,3,FALSE)="OUI",OFFSET(I$3,MOD(QUOTIENT(ROW()-ROW($A$20),'Feuille1-Catégories'!$B$6/I$6),I$5),0),IF(MOD($A812-1-I$10,'Feuille1-Catégories'!$F$5+1)=0,I$3,""))),"")</f>
        <v/>
      </c>
      <c r="J812" s="7" t="str">
        <f ca="1">IF(AND($A812&lt;&gt;"",J$9&lt;&gt;""),IF(HLOOKUP(J$9,'Feuille1-Catégories'!$C$1:$G$2,2,FALSE)="OUI",J$3,IF(HLOOKUP(J$9,'Feuille1-Catégories'!$C$1:$G$3,3,FALSE)="OUI",OFFSET(J$3,MOD(QUOTIENT(ROW()-ROW($A$20),'Feuille1-Catégories'!$B$6/J$6),J$5),0),IF(MOD($A812-1-J$10,'Feuille1-Catégories'!$F$5+1)=0,J$3,""))),"")</f>
        <v/>
      </c>
      <c r="K812" s="7" t="str">
        <f ca="1">IF(AND($A812&lt;&gt;"",K$9&lt;&gt;""),IF(HLOOKUP(K$9,'Feuille1-Catégories'!$C$1:$G$2,2,FALSE)="OUI",K$3,IF(HLOOKUP(K$9,'Feuille1-Catégories'!$C$1:$G$3,3,FALSE)="OUI",OFFSET(K$3,MOD(QUOTIENT(ROW()-ROW($A$20),'Feuille1-Catégories'!$B$6/K$6),K$5),0),IF(MOD($A812-1-K$10,'Feuille1-Catégories'!$F$5+1)=0,K$3,""))),"")</f>
        <v/>
      </c>
      <c r="L812" s="7" t="str">
        <f ca="1">IF(AND($A812&lt;&gt;"",L$9&lt;&gt;""),IF(HLOOKUP(L$9,'Feuille1-Catégories'!$C$1:$G$2,2,FALSE)="OUI",L$3,IF(HLOOKUP(L$9,'Feuille1-Catégories'!$C$1:$G$3,3,FALSE)="OUI",OFFSET(L$3,MOD(QUOTIENT(ROW()-ROW($A$20),'Feuille1-Catégories'!$B$6/L$6),L$5),0),IF(MOD($A812-1-L$10,'Feuille1-Catégories'!$F$5+1)=0,L$3,""))),"")</f>
        <v/>
      </c>
      <c r="M812" s="7" t="str">
        <f ca="1">IF(AND($A812&lt;&gt;"",M$9&lt;&gt;""),IF(HLOOKUP(M$9,'Feuille1-Catégories'!$C$1:$G$2,2,FALSE)="OUI",M$3,IF(HLOOKUP(M$9,'Feuille1-Catégories'!$C$1:$G$3,3,FALSE)="OUI",OFFSET(M$3,MOD(QUOTIENT(ROW()-ROW($A$20),'Feuille1-Catégories'!$B$6/M$6),M$5),0),IF(MOD($A812-1-M$10,'Feuille1-Catégories'!$F$5+1)=0,M$3,""))),"")</f>
        <v/>
      </c>
      <c r="N812" s="7" t="str">
        <f ca="1">IF(AND($A812&lt;&gt;"",N$9&lt;&gt;""),IF(HLOOKUP(N$9,'Feuille1-Catégories'!$C$1:$G$2,2,FALSE)="OUI",N$3,IF(HLOOKUP(N$9,'Feuille1-Catégories'!$C$1:$G$3,3,FALSE)="OUI",OFFSET(N$3,MOD(QUOTIENT(ROW()-ROW($A$20),'Feuille1-Catégories'!$B$6/N$6),N$5),0),IF(MOD($A812-1-N$10,'Feuille1-Catégories'!$F$5+1)=0,N$3,""))),"")</f>
        <v/>
      </c>
      <c r="O812" s="7" t="str">
        <f ca="1">IF(AND($A812&lt;&gt;"",O$9&lt;&gt;""),IF(HLOOKUP(O$9,'Feuille1-Catégories'!$C$1:$G$2,2,FALSE)="OUI",O$3,IF(HLOOKUP(O$9,'Feuille1-Catégories'!$C$1:$G$3,3,FALSE)="OUI",OFFSET(O$3,MOD(QUOTIENT(ROW()-ROW($A$20),'Feuille1-Catégories'!$B$6/O$6),O$5),0),IF(MOD($A812-1-O$10,'Feuille1-Catégories'!$F$5+1)=0,O$3,""))),"")</f>
        <v/>
      </c>
      <c r="P812" s="7" t="str">
        <f ca="1">IF(AND($A812&lt;&gt;"",P$9&lt;&gt;""),IF(HLOOKUP(P$9,'Feuille1-Catégories'!$C$1:$G$2,2,FALSE)="OUI",P$3,IF(HLOOKUP(P$9,'Feuille1-Catégories'!$C$1:$G$3,3,FALSE)="OUI",OFFSET(P$3,MOD(QUOTIENT(ROW()-ROW($A$20),'Feuille1-Catégories'!$B$6/P$6),P$5),0),IF(MOD($A812-1-P$10,'Feuille1-Catégories'!$F$5+1)=0,P$3,""))),"")</f>
        <v/>
      </c>
      <c r="Q812" s="7" t="str">
        <f ca="1">IF(AND($A812&lt;&gt;"",Q$9&lt;&gt;""),IF(HLOOKUP(Q$9,'Feuille1-Catégories'!$C$1:$G$2,2,FALSE)="OUI",Q$3,IF(HLOOKUP(Q$9,'Feuille1-Catégories'!$C$1:$G$3,3,FALSE)="OUI",OFFSET(Q$3,MOD(QUOTIENT(ROW()-ROW($A$20),'Feuille1-Catégories'!$B$6/Q$6),Q$5),0),IF(MOD($A812-1-Q$10,'Feuille1-Catégories'!$F$5+1)=0,Q$3,""))),"")</f>
        <v/>
      </c>
      <c r="R812" s="7" t="str">
        <f ca="1">IF(AND($A812&lt;&gt;"",R$9&lt;&gt;""),IF(HLOOKUP(R$9,'Feuille1-Catégories'!$C$1:$G$2,2,FALSE)="OUI",R$3,IF(HLOOKUP(R$9,'Feuille1-Catégories'!$C$1:$G$3,3,FALSE)="OUI",OFFSET(R$3,MOD(QUOTIENT(ROW()-ROW($A$20),'Feuille1-Catégories'!$B$6/R$6),R$5),0),IF(MOD($A812-1-R$10,'Feuille1-Catégories'!$F$5+1)=0,R$3,""))),"")</f>
        <v/>
      </c>
      <c r="S812" s="7" t="str">
        <f ca="1">IF(AND($A812&lt;&gt;"",S$9&lt;&gt;""),IF(HLOOKUP(S$9,'Feuille1-Catégories'!$C$1:$G$2,2,FALSE)="OUI",S$3,IF(HLOOKUP(S$9,'Feuille1-Catégories'!$C$1:$G$3,3,FALSE)="OUI",OFFSET(S$3,MOD(QUOTIENT(ROW()-ROW($A$20),'Feuille1-Catégories'!$B$6/S$6),S$5),0),IF(MOD($A812-1-S$10,'Feuille1-Catégories'!$F$5+1)=0,S$3,""))),"")</f>
        <v/>
      </c>
      <c r="T812" s="7" t="str">
        <f ca="1">IF(AND($A812&lt;&gt;"",T$9&lt;&gt;""),IF(HLOOKUP(T$9,'Feuille1-Catégories'!$C$1:$G$2,2,FALSE)="OUI",T$3,IF(HLOOKUP(T$9,'Feuille1-Catégories'!$C$1:$G$3,3,FALSE)="OUI",OFFSET(T$3,MOD(QUOTIENT(ROW()-ROW($A$20),'Feuille1-Catégories'!$B$6/T$6),T$5),0),IF(MOD($A812-1-T$10,'Feuille1-Catégories'!$F$5+1)=0,T$3,""))),"")</f>
        <v/>
      </c>
      <c r="U812" s="7" t="str">
        <f ca="1">IF(AND($A812&lt;&gt;"",U$9&lt;&gt;""),IF(HLOOKUP(U$9,'Feuille1-Catégories'!$C$1:$G$2,2,FALSE)="OUI",U$3,IF(HLOOKUP(U$9,'Feuille1-Catégories'!$C$1:$G$3,3,FALSE)="OUI",OFFSET(U$3,MOD(QUOTIENT(ROW()-ROW($A$20),'Feuille1-Catégories'!$B$6/U$6),U$5),0),IF(MOD($A812-1-U$10,'Feuille1-Catégories'!$F$5+1)=0,U$3,""))),"")</f>
        <v/>
      </c>
      <c r="V812" s="7" t="str">
        <f ca="1">IF(AND($A812&lt;&gt;"",V$9&lt;&gt;""),IF(HLOOKUP(V$9,'Feuille1-Catégories'!$C$1:$G$2,2,FALSE)="OUI",V$3,IF(HLOOKUP(V$9,'Feuille1-Catégories'!$C$1:$G$3,3,FALSE)="OUI",OFFSET(V$3,MOD(QUOTIENT(ROW()-ROW($A$20),'Feuille1-Catégories'!$B$6/V$6),V$5),0),IF(MOD($A812-1-V$10,'Feuille1-Catégories'!$F$5+1)=0,V$3,""))),"")</f>
        <v/>
      </c>
      <c r="W812" s="7" t="str">
        <f ca="1">IF(AND($A812&lt;&gt;"",W$9&lt;&gt;""),IF(HLOOKUP(W$9,'Feuille1-Catégories'!$C$1:$G$2,2,FALSE)="OUI",W$3,IF(HLOOKUP(W$9,'Feuille1-Catégories'!$C$1:$G$3,3,FALSE)="OUI",OFFSET(W$3,MOD(QUOTIENT(ROW()-ROW($A$20),'Feuille1-Catégories'!$B$6/W$6),W$5),0),IF(MOD($A812-1-W$10,'Feuille1-Catégories'!$F$5+1)=0,W$3,""))),"")</f>
        <v/>
      </c>
      <c r="X812" s="7" t="str">
        <f ca="1">IF(AND($A812&lt;&gt;"",X$9&lt;&gt;""),IF(HLOOKUP(X$9,'Feuille1-Catégories'!$C$1:$G$2,2,FALSE)="OUI",X$3,IF(HLOOKUP(X$9,'Feuille1-Catégories'!$C$1:$G$3,3,FALSE)="OUI",OFFSET(X$3,MOD(QUOTIENT(ROW()-ROW($A$20),'Feuille1-Catégories'!$B$6/X$6),X$5),0),IF(MOD($A812-1-X$10,'Feuille1-Catégories'!$F$5+1)=0,X$3,""))),"")</f>
        <v/>
      </c>
      <c r="Y812" s="7" t="str">
        <f ca="1">IF(AND($A812&lt;&gt;"",Y$9&lt;&gt;""),IF(HLOOKUP(Y$9,'Feuille1-Catégories'!$C$1:$G$2,2,FALSE)="OUI",Y$3,IF(HLOOKUP(Y$9,'Feuille1-Catégories'!$C$1:$G$3,3,FALSE)="OUI",OFFSET(Y$3,MOD(QUOTIENT(ROW()-ROW($A$20),'Feuille1-Catégories'!$B$6/Y$6),Y$5),0),IF(MOD($A812-1-Y$10,'Feuille1-Catégories'!$F$5+1)=0,Y$3,""))),"")</f>
        <v/>
      </c>
      <c r="Z812" s="7" t="str">
        <f ca="1">IF(AND($A812&lt;&gt;"",Z$9&lt;&gt;""),IF(HLOOKUP(Z$9,'Feuille1-Catégories'!$C$1:$G$2,2,FALSE)="OUI",Z$3,IF(HLOOKUP(Z$9,'Feuille1-Catégories'!$C$1:$G$3,3,FALSE)="OUI",OFFSET(Z$3,MOD(QUOTIENT(ROW()-ROW($A$20),'Feuille1-Catégories'!$B$6/Z$6),Z$5),0),"")),"")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13" spans="1:26" ht="17" x14ac:dyDescent="0.2">
      <c r="A813" s="21" t="str">
        <f>IF(ROW()-ROW($A$19)&gt;'Feuille1-Catégories'!$B$6,"",ROW()-ROW($A$19))</f>
        <v/>
      </c>
      <c r="B813" s="33" t="str">
        <f t="shared" si="37"/>
        <v/>
      </c>
      <c r="C813" s="10" t="str">
        <f t="shared" si="38"/>
        <v/>
      </c>
      <c r="D813" s="10" t="str">
        <f>IF('Feuille3-Coût de production'!D813&lt;&gt;"",'Feuille3-Coût de production'!D813,"")</f>
        <v/>
      </c>
      <c r="E813" s="10" t="str">
        <f t="shared" si="39"/>
        <v/>
      </c>
      <c r="F813" s="7" t="str">
        <f ca="1">IF(AND($A813&lt;&gt;"",F$9&lt;&gt;""),IF(HLOOKUP(F$9,'Feuille1-Catégories'!$C$1:$G$2,2,FALSE)="OUI",F$3,IF(HLOOKUP(F$9,'Feuille1-Catégories'!$C$1:$G$3,3,FALSE)="OUI",OFFSET(F$3,MOD(QUOTIENT(ROW()-ROW($A$20),'Feuille1-Catégories'!$B$6/F$6),F$5),0),IF(MOD($A813-1-F$10,'Feuille1-Catégories'!$F$5+1)=0,F$3,""))),"")</f>
        <v/>
      </c>
      <c r="G813" s="7" t="str">
        <f ca="1">IF(AND($A813&lt;&gt;"",G$9&lt;&gt;""),IF(HLOOKUP(G$9,'Feuille1-Catégories'!$C$1:$G$2,2,FALSE)="OUI",G$3,IF(HLOOKUP(G$9,'Feuille1-Catégories'!$C$1:$G$3,3,FALSE)="OUI",OFFSET(G$3,MOD(QUOTIENT(ROW()-ROW($A$20),'Feuille1-Catégories'!$B$6/G$6),G$5),0),IF(MOD($A813-1-G$10,'Feuille1-Catégories'!$F$5+1)=0,G$3,""))),"")</f>
        <v/>
      </c>
      <c r="H813" s="7" t="str">
        <f ca="1">IF(AND($A813&lt;&gt;"",H$9&lt;&gt;""),IF(HLOOKUP(H$9,'Feuille1-Catégories'!$C$1:$G$2,2,FALSE)="OUI",H$3,IF(HLOOKUP(H$9,'Feuille1-Catégories'!$C$1:$G$3,3,FALSE)="OUI",OFFSET(H$3,MOD(QUOTIENT(ROW()-ROW($A$20),'Feuille1-Catégories'!$B$6/H$6),H$5),0),IF(MOD($A813-1-H$10,'Feuille1-Catégories'!$F$5+1)=0,H$3,""))),"")</f>
        <v/>
      </c>
      <c r="I813" s="7" t="str">
        <f ca="1">IF(AND($A813&lt;&gt;"",I$9&lt;&gt;""),IF(HLOOKUP(I$9,'Feuille1-Catégories'!$C$1:$G$2,2,FALSE)="OUI",I$3,IF(HLOOKUP(I$9,'Feuille1-Catégories'!$C$1:$G$3,3,FALSE)="OUI",OFFSET(I$3,MOD(QUOTIENT(ROW()-ROW($A$20),'Feuille1-Catégories'!$B$6/I$6),I$5),0),IF(MOD($A813-1-I$10,'Feuille1-Catégories'!$F$5+1)=0,I$3,""))),"")</f>
        <v/>
      </c>
      <c r="J813" s="7" t="str">
        <f ca="1">IF(AND($A813&lt;&gt;"",J$9&lt;&gt;""),IF(HLOOKUP(J$9,'Feuille1-Catégories'!$C$1:$G$2,2,FALSE)="OUI",J$3,IF(HLOOKUP(J$9,'Feuille1-Catégories'!$C$1:$G$3,3,FALSE)="OUI",OFFSET(J$3,MOD(QUOTIENT(ROW()-ROW($A$20),'Feuille1-Catégories'!$B$6/J$6),J$5),0),IF(MOD($A813-1-J$10,'Feuille1-Catégories'!$F$5+1)=0,J$3,""))),"")</f>
        <v/>
      </c>
      <c r="K813" s="7" t="str">
        <f ca="1">IF(AND($A813&lt;&gt;"",K$9&lt;&gt;""),IF(HLOOKUP(K$9,'Feuille1-Catégories'!$C$1:$G$2,2,FALSE)="OUI",K$3,IF(HLOOKUP(K$9,'Feuille1-Catégories'!$C$1:$G$3,3,FALSE)="OUI",OFFSET(K$3,MOD(QUOTIENT(ROW()-ROW($A$20),'Feuille1-Catégories'!$B$6/K$6),K$5),0),IF(MOD($A813-1-K$10,'Feuille1-Catégories'!$F$5+1)=0,K$3,""))),"")</f>
        <v/>
      </c>
      <c r="L813" s="7" t="str">
        <f ca="1">IF(AND($A813&lt;&gt;"",L$9&lt;&gt;""),IF(HLOOKUP(L$9,'Feuille1-Catégories'!$C$1:$G$2,2,FALSE)="OUI",L$3,IF(HLOOKUP(L$9,'Feuille1-Catégories'!$C$1:$G$3,3,FALSE)="OUI",OFFSET(L$3,MOD(QUOTIENT(ROW()-ROW($A$20),'Feuille1-Catégories'!$B$6/L$6),L$5),0),IF(MOD($A813-1-L$10,'Feuille1-Catégories'!$F$5+1)=0,L$3,""))),"")</f>
        <v/>
      </c>
      <c r="M813" s="7" t="str">
        <f ca="1">IF(AND($A813&lt;&gt;"",M$9&lt;&gt;""),IF(HLOOKUP(M$9,'Feuille1-Catégories'!$C$1:$G$2,2,FALSE)="OUI",M$3,IF(HLOOKUP(M$9,'Feuille1-Catégories'!$C$1:$G$3,3,FALSE)="OUI",OFFSET(M$3,MOD(QUOTIENT(ROW()-ROW($A$20),'Feuille1-Catégories'!$B$6/M$6),M$5),0),IF(MOD($A813-1-M$10,'Feuille1-Catégories'!$F$5+1)=0,M$3,""))),"")</f>
        <v/>
      </c>
      <c r="N813" s="7" t="str">
        <f ca="1">IF(AND($A813&lt;&gt;"",N$9&lt;&gt;""),IF(HLOOKUP(N$9,'Feuille1-Catégories'!$C$1:$G$2,2,FALSE)="OUI",N$3,IF(HLOOKUP(N$9,'Feuille1-Catégories'!$C$1:$G$3,3,FALSE)="OUI",OFFSET(N$3,MOD(QUOTIENT(ROW()-ROW($A$20),'Feuille1-Catégories'!$B$6/N$6),N$5),0),IF(MOD($A813-1-N$10,'Feuille1-Catégories'!$F$5+1)=0,N$3,""))),"")</f>
        <v/>
      </c>
      <c r="O813" s="7" t="str">
        <f ca="1">IF(AND($A813&lt;&gt;"",O$9&lt;&gt;""),IF(HLOOKUP(O$9,'Feuille1-Catégories'!$C$1:$G$2,2,FALSE)="OUI",O$3,IF(HLOOKUP(O$9,'Feuille1-Catégories'!$C$1:$G$3,3,FALSE)="OUI",OFFSET(O$3,MOD(QUOTIENT(ROW()-ROW($A$20),'Feuille1-Catégories'!$B$6/O$6),O$5),0),IF(MOD($A813-1-O$10,'Feuille1-Catégories'!$F$5+1)=0,O$3,""))),"")</f>
        <v/>
      </c>
      <c r="P813" s="7" t="str">
        <f ca="1">IF(AND($A813&lt;&gt;"",P$9&lt;&gt;""),IF(HLOOKUP(P$9,'Feuille1-Catégories'!$C$1:$G$2,2,FALSE)="OUI",P$3,IF(HLOOKUP(P$9,'Feuille1-Catégories'!$C$1:$G$3,3,FALSE)="OUI",OFFSET(P$3,MOD(QUOTIENT(ROW()-ROW($A$20),'Feuille1-Catégories'!$B$6/P$6),P$5),0),IF(MOD($A813-1-P$10,'Feuille1-Catégories'!$F$5+1)=0,P$3,""))),"")</f>
        <v/>
      </c>
      <c r="Q813" s="7" t="str">
        <f ca="1">IF(AND($A813&lt;&gt;"",Q$9&lt;&gt;""),IF(HLOOKUP(Q$9,'Feuille1-Catégories'!$C$1:$G$2,2,FALSE)="OUI",Q$3,IF(HLOOKUP(Q$9,'Feuille1-Catégories'!$C$1:$G$3,3,FALSE)="OUI",OFFSET(Q$3,MOD(QUOTIENT(ROW()-ROW($A$20),'Feuille1-Catégories'!$B$6/Q$6),Q$5),0),IF(MOD($A813-1-Q$10,'Feuille1-Catégories'!$F$5+1)=0,Q$3,""))),"")</f>
        <v/>
      </c>
      <c r="R813" s="7" t="str">
        <f ca="1">IF(AND($A813&lt;&gt;"",R$9&lt;&gt;""),IF(HLOOKUP(R$9,'Feuille1-Catégories'!$C$1:$G$2,2,FALSE)="OUI",R$3,IF(HLOOKUP(R$9,'Feuille1-Catégories'!$C$1:$G$3,3,FALSE)="OUI",OFFSET(R$3,MOD(QUOTIENT(ROW()-ROW($A$20),'Feuille1-Catégories'!$B$6/R$6),R$5),0),IF(MOD($A813-1-R$10,'Feuille1-Catégories'!$F$5+1)=0,R$3,""))),"")</f>
        <v/>
      </c>
      <c r="S813" s="7" t="str">
        <f ca="1">IF(AND($A813&lt;&gt;"",S$9&lt;&gt;""),IF(HLOOKUP(S$9,'Feuille1-Catégories'!$C$1:$G$2,2,FALSE)="OUI",S$3,IF(HLOOKUP(S$9,'Feuille1-Catégories'!$C$1:$G$3,3,FALSE)="OUI",OFFSET(S$3,MOD(QUOTIENT(ROW()-ROW($A$20),'Feuille1-Catégories'!$B$6/S$6),S$5),0),IF(MOD($A813-1-S$10,'Feuille1-Catégories'!$F$5+1)=0,S$3,""))),"")</f>
        <v/>
      </c>
      <c r="T813" s="7" t="str">
        <f ca="1">IF(AND($A813&lt;&gt;"",T$9&lt;&gt;""),IF(HLOOKUP(T$9,'Feuille1-Catégories'!$C$1:$G$2,2,FALSE)="OUI",T$3,IF(HLOOKUP(T$9,'Feuille1-Catégories'!$C$1:$G$3,3,FALSE)="OUI",OFFSET(T$3,MOD(QUOTIENT(ROW()-ROW($A$20),'Feuille1-Catégories'!$B$6/T$6),T$5),0),IF(MOD($A813-1-T$10,'Feuille1-Catégories'!$F$5+1)=0,T$3,""))),"")</f>
        <v/>
      </c>
      <c r="U813" s="7" t="str">
        <f ca="1">IF(AND($A813&lt;&gt;"",U$9&lt;&gt;""),IF(HLOOKUP(U$9,'Feuille1-Catégories'!$C$1:$G$2,2,FALSE)="OUI",U$3,IF(HLOOKUP(U$9,'Feuille1-Catégories'!$C$1:$G$3,3,FALSE)="OUI",OFFSET(U$3,MOD(QUOTIENT(ROW()-ROW($A$20),'Feuille1-Catégories'!$B$6/U$6),U$5),0),IF(MOD($A813-1-U$10,'Feuille1-Catégories'!$F$5+1)=0,U$3,""))),"")</f>
        <v/>
      </c>
      <c r="V813" s="7" t="str">
        <f ca="1">IF(AND($A813&lt;&gt;"",V$9&lt;&gt;""),IF(HLOOKUP(V$9,'Feuille1-Catégories'!$C$1:$G$2,2,FALSE)="OUI",V$3,IF(HLOOKUP(V$9,'Feuille1-Catégories'!$C$1:$G$3,3,FALSE)="OUI",OFFSET(V$3,MOD(QUOTIENT(ROW()-ROW($A$20),'Feuille1-Catégories'!$B$6/V$6),V$5),0),IF(MOD($A813-1-V$10,'Feuille1-Catégories'!$F$5+1)=0,V$3,""))),"")</f>
        <v/>
      </c>
      <c r="W813" s="7" t="str">
        <f ca="1">IF(AND($A813&lt;&gt;"",W$9&lt;&gt;""),IF(HLOOKUP(W$9,'Feuille1-Catégories'!$C$1:$G$2,2,FALSE)="OUI",W$3,IF(HLOOKUP(W$9,'Feuille1-Catégories'!$C$1:$G$3,3,FALSE)="OUI",OFFSET(W$3,MOD(QUOTIENT(ROW()-ROW($A$20),'Feuille1-Catégories'!$B$6/W$6),W$5),0),IF(MOD($A813-1-W$10,'Feuille1-Catégories'!$F$5+1)=0,W$3,""))),"")</f>
        <v/>
      </c>
      <c r="X813" s="7" t="str">
        <f ca="1">IF(AND($A813&lt;&gt;"",X$9&lt;&gt;""),IF(HLOOKUP(X$9,'Feuille1-Catégories'!$C$1:$G$2,2,FALSE)="OUI",X$3,IF(HLOOKUP(X$9,'Feuille1-Catégories'!$C$1:$G$3,3,FALSE)="OUI",OFFSET(X$3,MOD(QUOTIENT(ROW()-ROW($A$20),'Feuille1-Catégories'!$B$6/X$6),X$5),0),IF(MOD($A813-1-X$10,'Feuille1-Catégories'!$F$5+1)=0,X$3,""))),"")</f>
        <v/>
      </c>
      <c r="Y813" s="7" t="str">
        <f ca="1">IF(AND($A813&lt;&gt;"",Y$9&lt;&gt;""),IF(HLOOKUP(Y$9,'Feuille1-Catégories'!$C$1:$G$2,2,FALSE)="OUI",Y$3,IF(HLOOKUP(Y$9,'Feuille1-Catégories'!$C$1:$G$3,3,FALSE)="OUI",OFFSET(Y$3,MOD(QUOTIENT(ROW()-ROW($A$20),'Feuille1-Catégories'!$B$6/Y$6),Y$5),0),IF(MOD($A813-1-Y$10,'Feuille1-Catégories'!$F$5+1)=0,Y$3,""))),"")</f>
        <v/>
      </c>
      <c r="Z813" s="7" t="str">
        <f ca="1">IF(AND($A813&lt;&gt;"",Z$9&lt;&gt;""),IF(HLOOKUP(Z$9,'Feuille1-Catégories'!$C$1:$G$2,2,FALSE)="OUI",Z$3,IF(HLOOKUP(Z$9,'Feuille1-Catégories'!$C$1:$G$3,3,FALSE)="OUI",OFFSET(Z$3,MOD(QUOTIENT(ROW()-ROW($A$20),'Feuille1-Catégories'!$B$6/Z$6),Z$5),0),"")),"")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14" spans="1:26" ht="17" x14ac:dyDescent="0.2">
      <c r="A814" s="21" t="str">
        <f>IF(ROW()-ROW($A$19)&gt;'Feuille1-Catégories'!$B$6,"",ROW()-ROW($A$19))</f>
        <v/>
      </c>
      <c r="B814" s="33" t="str">
        <f t="shared" si="37"/>
        <v/>
      </c>
      <c r="C814" s="10" t="str">
        <f t="shared" si="38"/>
        <v/>
      </c>
      <c r="D814" s="10" t="str">
        <f>IF('Feuille3-Coût de production'!D814&lt;&gt;"",'Feuille3-Coût de production'!D814,"")</f>
        <v/>
      </c>
      <c r="E814" s="10" t="str">
        <f t="shared" si="39"/>
        <v/>
      </c>
      <c r="F814" s="7" t="str">
        <f ca="1">IF(AND($A814&lt;&gt;"",F$9&lt;&gt;""),IF(HLOOKUP(F$9,'Feuille1-Catégories'!$C$1:$G$2,2,FALSE)="OUI",F$3,IF(HLOOKUP(F$9,'Feuille1-Catégories'!$C$1:$G$3,3,FALSE)="OUI",OFFSET(F$3,MOD(QUOTIENT(ROW()-ROW($A$20),'Feuille1-Catégories'!$B$6/F$6),F$5),0),IF(MOD($A814-1-F$10,'Feuille1-Catégories'!$F$5+1)=0,F$3,""))),"")</f>
        <v/>
      </c>
      <c r="G814" s="7" t="str">
        <f ca="1">IF(AND($A814&lt;&gt;"",G$9&lt;&gt;""),IF(HLOOKUP(G$9,'Feuille1-Catégories'!$C$1:$G$2,2,FALSE)="OUI",G$3,IF(HLOOKUP(G$9,'Feuille1-Catégories'!$C$1:$G$3,3,FALSE)="OUI",OFFSET(G$3,MOD(QUOTIENT(ROW()-ROW($A$20),'Feuille1-Catégories'!$B$6/G$6),G$5),0),IF(MOD($A814-1-G$10,'Feuille1-Catégories'!$F$5+1)=0,G$3,""))),"")</f>
        <v/>
      </c>
      <c r="H814" s="7" t="str">
        <f ca="1">IF(AND($A814&lt;&gt;"",H$9&lt;&gt;""),IF(HLOOKUP(H$9,'Feuille1-Catégories'!$C$1:$G$2,2,FALSE)="OUI",H$3,IF(HLOOKUP(H$9,'Feuille1-Catégories'!$C$1:$G$3,3,FALSE)="OUI",OFFSET(H$3,MOD(QUOTIENT(ROW()-ROW($A$20),'Feuille1-Catégories'!$B$6/H$6),H$5),0),IF(MOD($A814-1-H$10,'Feuille1-Catégories'!$F$5+1)=0,H$3,""))),"")</f>
        <v/>
      </c>
      <c r="I814" s="7" t="str">
        <f ca="1">IF(AND($A814&lt;&gt;"",I$9&lt;&gt;""),IF(HLOOKUP(I$9,'Feuille1-Catégories'!$C$1:$G$2,2,FALSE)="OUI",I$3,IF(HLOOKUP(I$9,'Feuille1-Catégories'!$C$1:$G$3,3,FALSE)="OUI",OFFSET(I$3,MOD(QUOTIENT(ROW()-ROW($A$20),'Feuille1-Catégories'!$B$6/I$6),I$5),0),IF(MOD($A814-1-I$10,'Feuille1-Catégories'!$F$5+1)=0,I$3,""))),"")</f>
        <v/>
      </c>
      <c r="J814" s="7" t="str">
        <f ca="1">IF(AND($A814&lt;&gt;"",J$9&lt;&gt;""),IF(HLOOKUP(J$9,'Feuille1-Catégories'!$C$1:$G$2,2,FALSE)="OUI",J$3,IF(HLOOKUP(J$9,'Feuille1-Catégories'!$C$1:$G$3,3,FALSE)="OUI",OFFSET(J$3,MOD(QUOTIENT(ROW()-ROW($A$20),'Feuille1-Catégories'!$B$6/J$6),J$5),0),IF(MOD($A814-1-J$10,'Feuille1-Catégories'!$F$5+1)=0,J$3,""))),"")</f>
        <v/>
      </c>
      <c r="K814" s="7" t="str">
        <f ca="1">IF(AND($A814&lt;&gt;"",K$9&lt;&gt;""),IF(HLOOKUP(K$9,'Feuille1-Catégories'!$C$1:$G$2,2,FALSE)="OUI",K$3,IF(HLOOKUP(K$9,'Feuille1-Catégories'!$C$1:$G$3,3,FALSE)="OUI",OFFSET(K$3,MOD(QUOTIENT(ROW()-ROW($A$20),'Feuille1-Catégories'!$B$6/K$6),K$5),0),IF(MOD($A814-1-K$10,'Feuille1-Catégories'!$F$5+1)=0,K$3,""))),"")</f>
        <v/>
      </c>
      <c r="L814" s="7" t="str">
        <f ca="1">IF(AND($A814&lt;&gt;"",L$9&lt;&gt;""),IF(HLOOKUP(L$9,'Feuille1-Catégories'!$C$1:$G$2,2,FALSE)="OUI",L$3,IF(HLOOKUP(L$9,'Feuille1-Catégories'!$C$1:$G$3,3,FALSE)="OUI",OFFSET(L$3,MOD(QUOTIENT(ROW()-ROW($A$20),'Feuille1-Catégories'!$B$6/L$6),L$5),0),IF(MOD($A814-1-L$10,'Feuille1-Catégories'!$F$5+1)=0,L$3,""))),"")</f>
        <v/>
      </c>
      <c r="M814" s="7" t="str">
        <f ca="1">IF(AND($A814&lt;&gt;"",M$9&lt;&gt;""),IF(HLOOKUP(M$9,'Feuille1-Catégories'!$C$1:$G$2,2,FALSE)="OUI",M$3,IF(HLOOKUP(M$9,'Feuille1-Catégories'!$C$1:$G$3,3,FALSE)="OUI",OFFSET(M$3,MOD(QUOTIENT(ROW()-ROW($A$20),'Feuille1-Catégories'!$B$6/M$6),M$5),0),IF(MOD($A814-1-M$10,'Feuille1-Catégories'!$F$5+1)=0,M$3,""))),"")</f>
        <v/>
      </c>
      <c r="N814" s="7" t="str">
        <f ca="1">IF(AND($A814&lt;&gt;"",N$9&lt;&gt;""),IF(HLOOKUP(N$9,'Feuille1-Catégories'!$C$1:$G$2,2,FALSE)="OUI",N$3,IF(HLOOKUP(N$9,'Feuille1-Catégories'!$C$1:$G$3,3,FALSE)="OUI",OFFSET(N$3,MOD(QUOTIENT(ROW()-ROW($A$20),'Feuille1-Catégories'!$B$6/N$6),N$5),0),IF(MOD($A814-1-N$10,'Feuille1-Catégories'!$F$5+1)=0,N$3,""))),"")</f>
        <v/>
      </c>
      <c r="O814" s="7" t="str">
        <f ca="1">IF(AND($A814&lt;&gt;"",O$9&lt;&gt;""),IF(HLOOKUP(O$9,'Feuille1-Catégories'!$C$1:$G$2,2,FALSE)="OUI",O$3,IF(HLOOKUP(O$9,'Feuille1-Catégories'!$C$1:$G$3,3,FALSE)="OUI",OFFSET(O$3,MOD(QUOTIENT(ROW()-ROW($A$20),'Feuille1-Catégories'!$B$6/O$6),O$5),0),IF(MOD($A814-1-O$10,'Feuille1-Catégories'!$F$5+1)=0,O$3,""))),"")</f>
        <v/>
      </c>
      <c r="P814" s="7" t="str">
        <f ca="1">IF(AND($A814&lt;&gt;"",P$9&lt;&gt;""),IF(HLOOKUP(P$9,'Feuille1-Catégories'!$C$1:$G$2,2,FALSE)="OUI",P$3,IF(HLOOKUP(P$9,'Feuille1-Catégories'!$C$1:$G$3,3,FALSE)="OUI",OFFSET(P$3,MOD(QUOTIENT(ROW()-ROW($A$20),'Feuille1-Catégories'!$B$6/P$6),P$5),0),IF(MOD($A814-1-P$10,'Feuille1-Catégories'!$F$5+1)=0,P$3,""))),"")</f>
        <v/>
      </c>
      <c r="Q814" s="7" t="str">
        <f ca="1">IF(AND($A814&lt;&gt;"",Q$9&lt;&gt;""),IF(HLOOKUP(Q$9,'Feuille1-Catégories'!$C$1:$G$2,2,FALSE)="OUI",Q$3,IF(HLOOKUP(Q$9,'Feuille1-Catégories'!$C$1:$G$3,3,FALSE)="OUI",OFFSET(Q$3,MOD(QUOTIENT(ROW()-ROW($A$20),'Feuille1-Catégories'!$B$6/Q$6),Q$5),0),IF(MOD($A814-1-Q$10,'Feuille1-Catégories'!$F$5+1)=0,Q$3,""))),"")</f>
        <v/>
      </c>
      <c r="R814" s="7" t="str">
        <f ca="1">IF(AND($A814&lt;&gt;"",R$9&lt;&gt;""),IF(HLOOKUP(R$9,'Feuille1-Catégories'!$C$1:$G$2,2,FALSE)="OUI",R$3,IF(HLOOKUP(R$9,'Feuille1-Catégories'!$C$1:$G$3,3,FALSE)="OUI",OFFSET(R$3,MOD(QUOTIENT(ROW()-ROW($A$20),'Feuille1-Catégories'!$B$6/R$6),R$5),0),IF(MOD($A814-1-R$10,'Feuille1-Catégories'!$F$5+1)=0,R$3,""))),"")</f>
        <v/>
      </c>
      <c r="S814" s="7" t="str">
        <f ca="1">IF(AND($A814&lt;&gt;"",S$9&lt;&gt;""),IF(HLOOKUP(S$9,'Feuille1-Catégories'!$C$1:$G$2,2,FALSE)="OUI",S$3,IF(HLOOKUP(S$9,'Feuille1-Catégories'!$C$1:$G$3,3,FALSE)="OUI",OFFSET(S$3,MOD(QUOTIENT(ROW()-ROW($A$20),'Feuille1-Catégories'!$B$6/S$6),S$5),0),IF(MOD($A814-1-S$10,'Feuille1-Catégories'!$F$5+1)=0,S$3,""))),"")</f>
        <v/>
      </c>
      <c r="T814" s="7" t="str">
        <f ca="1">IF(AND($A814&lt;&gt;"",T$9&lt;&gt;""),IF(HLOOKUP(T$9,'Feuille1-Catégories'!$C$1:$G$2,2,FALSE)="OUI",T$3,IF(HLOOKUP(T$9,'Feuille1-Catégories'!$C$1:$G$3,3,FALSE)="OUI",OFFSET(T$3,MOD(QUOTIENT(ROW()-ROW($A$20),'Feuille1-Catégories'!$B$6/T$6),T$5),0),IF(MOD($A814-1-T$10,'Feuille1-Catégories'!$F$5+1)=0,T$3,""))),"")</f>
        <v/>
      </c>
      <c r="U814" s="7" t="str">
        <f ca="1">IF(AND($A814&lt;&gt;"",U$9&lt;&gt;""),IF(HLOOKUP(U$9,'Feuille1-Catégories'!$C$1:$G$2,2,FALSE)="OUI",U$3,IF(HLOOKUP(U$9,'Feuille1-Catégories'!$C$1:$G$3,3,FALSE)="OUI",OFFSET(U$3,MOD(QUOTIENT(ROW()-ROW($A$20),'Feuille1-Catégories'!$B$6/U$6),U$5),0),IF(MOD($A814-1-U$10,'Feuille1-Catégories'!$F$5+1)=0,U$3,""))),"")</f>
        <v/>
      </c>
      <c r="V814" s="7" t="str">
        <f ca="1">IF(AND($A814&lt;&gt;"",V$9&lt;&gt;""),IF(HLOOKUP(V$9,'Feuille1-Catégories'!$C$1:$G$2,2,FALSE)="OUI",V$3,IF(HLOOKUP(V$9,'Feuille1-Catégories'!$C$1:$G$3,3,FALSE)="OUI",OFFSET(V$3,MOD(QUOTIENT(ROW()-ROW($A$20),'Feuille1-Catégories'!$B$6/V$6),V$5),0),IF(MOD($A814-1-V$10,'Feuille1-Catégories'!$F$5+1)=0,V$3,""))),"")</f>
        <v/>
      </c>
      <c r="W814" s="7" t="str">
        <f ca="1">IF(AND($A814&lt;&gt;"",W$9&lt;&gt;""),IF(HLOOKUP(W$9,'Feuille1-Catégories'!$C$1:$G$2,2,FALSE)="OUI",W$3,IF(HLOOKUP(W$9,'Feuille1-Catégories'!$C$1:$G$3,3,FALSE)="OUI",OFFSET(W$3,MOD(QUOTIENT(ROW()-ROW($A$20),'Feuille1-Catégories'!$B$6/W$6),W$5),0),IF(MOD($A814-1-W$10,'Feuille1-Catégories'!$F$5+1)=0,W$3,""))),"")</f>
        <v/>
      </c>
      <c r="X814" s="7" t="str">
        <f ca="1">IF(AND($A814&lt;&gt;"",X$9&lt;&gt;""),IF(HLOOKUP(X$9,'Feuille1-Catégories'!$C$1:$G$2,2,FALSE)="OUI",X$3,IF(HLOOKUP(X$9,'Feuille1-Catégories'!$C$1:$G$3,3,FALSE)="OUI",OFFSET(X$3,MOD(QUOTIENT(ROW()-ROW($A$20),'Feuille1-Catégories'!$B$6/X$6),X$5),0),IF(MOD($A814-1-X$10,'Feuille1-Catégories'!$F$5+1)=0,X$3,""))),"")</f>
        <v/>
      </c>
      <c r="Y814" s="7" t="str">
        <f ca="1">IF(AND($A814&lt;&gt;"",Y$9&lt;&gt;""),IF(HLOOKUP(Y$9,'Feuille1-Catégories'!$C$1:$G$2,2,FALSE)="OUI",Y$3,IF(HLOOKUP(Y$9,'Feuille1-Catégories'!$C$1:$G$3,3,FALSE)="OUI",OFFSET(Y$3,MOD(QUOTIENT(ROW()-ROW($A$20),'Feuille1-Catégories'!$B$6/Y$6),Y$5),0),IF(MOD($A814-1-Y$10,'Feuille1-Catégories'!$F$5+1)=0,Y$3,""))),"")</f>
        <v/>
      </c>
      <c r="Z814" s="7" t="str">
        <f ca="1">IF(AND($A814&lt;&gt;"",Z$9&lt;&gt;""),IF(HLOOKUP(Z$9,'Feuille1-Catégories'!$C$1:$G$2,2,FALSE)="OUI",Z$3,IF(HLOOKUP(Z$9,'Feuille1-Catégories'!$C$1:$G$3,3,FALSE)="OUI",OFFSET(Z$3,MOD(QUOTIENT(ROW()-ROW($A$20),'Feuille1-Catégories'!$B$6/Z$6),Z$5),0),"")),"")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15" spans="1:26" ht="17" x14ac:dyDescent="0.2">
      <c r="A815" s="21" t="str">
        <f>IF(ROW()-ROW($A$19)&gt;'Feuille1-Catégories'!$B$6,"",ROW()-ROW($A$19))</f>
        <v/>
      </c>
      <c r="B815" s="33" t="str">
        <f t="shared" si="37"/>
        <v/>
      </c>
      <c r="C815" s="10" t="str">
        <f t="shared" si="38"/>
        <v/>
      </c>
      <c r="D815" s="10" t="str">
        <f>IF('Feuille3-Coût de production'!D815&lt;&gt;"",'Feuille3-Coût de production'!D815,"")</f>
        <v/>
      </c>
      <c r="E815" s="10" t="str">
        <f t="shared" si="39"/>
        <v/>
      </c>
      <c r="F815" s="7" t="str">
        <f ca="1">IF(AND($A815&lt;&gt;"",F$9&lt;&gt;""),IF(HLOOKUP(F$9,'Feuille1-Catégories'!$C$1:$G$2,2,FALSE)="OUI",F$3,IF(HLOOKUP(F$9,'Feuille1-Catégories'!$C$1:$G$3,3,FALSE)="OUI",OFFSET(F$3,MOD(QUOTIENT(ROW()-ROW($A$20),'Feuille1-Catégories'!$B$6/F$6),F$5),0),IF(MOD($A815-1-F$10,'Feuille1-Catégories'!$F$5+1)=0,F$3,""))),"")</f>
        <v/>
      </c>
      <c r="G815" s="7" t="str">
        <f ca="1">IF(AND($A815&lt;&gt;"",G$9&lt;&gt;""),IF(HLOOKUP(G$9,'Feuille1-Catégories'!$C$1:$G$2,2,FALSE)="OUI",G$3,IF(HLOOKUP(G$9,'Feuille1-Catégories'!$C$1:$G$3,3,FALSE)="OUI",OFFSET(G$3,MOD(QUOTIENT(ROW()-ROW($A$20),'Feuille1-Catégories'!$B$6/G$6),G$5),0),IF(MOD($A815-1-G$10,'Feuille1-Catégories'!$F$5+1)=0,G$3,""))),"")</f>
        <v/>
      </c>
      <c r="H815" s="7" t="str">
        <f ca="1">IF(AND($A815&lt;&gt;"",H$9&lt;&gt;""),IF(HLOOKUP(H$9,'Feuille1-Catégories'!$C$1:$G$2,2,FALSE)="OUI",H$3,IF(HLOOKUP(H$9,'Feuille1-Catégories'!$C$1:$G$3,3,FALSE)="OUI",OFFSET(H$3,MOD(QUOTIENT(ROW()-ROW($A$20),'Feuille1-Catégories'!$B$6/H$6),H$5),0),IF(MOD($A815-1-H$10,'Feuille1-Catégories'!$F$5+1)=0,H$3,""))),"")</f>
        <v/>
      </c>
      <c r="I815" s="7" t="str">
        <f ca="1">IF(AND($A815&lt;&gt;"",I$9&lt;&gt;""),IF(HLOOKUP(I$9,'Feuille1-Catégories'!$C$1:$G$2,2,FALSE)="OUI",I$3,IF(HLOOKUP(I$9,'Feuille1-Catégories'!$C$1:$G$3,3,FALSE)="OUI",OFFSET(I$3,MOD(QUOTIENT(ROW()-ROW($A$20),'Feuille1-Catégories'!$B$6/I$6),I$5),0),IF(MOD($A815-1-I$10,'Feuille1-Catégories'!$F$5+1)=0,I$3,""))),"")</f>
        <v/>
      </c>
      <c r="J815" s="7" t="str">
        <f ca="1">IF(AND($A815&lt;&gt;"",J$9&lt;&gt;""),IF(HLOOKUP(J$9,'Feuille1-Catégories'!$C$1:$G$2,2,FALSE)="OUI",J$3,IF(HLOOKUP(J$9,'Feuille1-Catégories'!$C$1:$G$3,3,FALSE)="OUI",OFFSET(J$3,MOD(QUOTIENT(ROW()-ROW($A$20),'Feuille1-Catégories'!$B$6/J$6),J$5),0),IF(MOD($A815-1-J$10,'Feuille1-Catégories'!$F$5+1)=0,J$3,""))),"")</f>
        <v/>
      </c>
      <c r="K815" s="7" t="str">
        <f ca="1">IF(AND($A815&lt;&gt;"",K$9&lt;&gt;""),IF(HLOOKUP(K$9,'Feuille1-Catégories'!$C$1:$G$2,2,FALSE)="OUI",K$3,IF(HLOOKUP(K$9,'Feuille1-Catégories'!$C$1:$G$3,3,FALSE)="OUI",OFFSET(K$3,MOD(QUOTIENT(ROW()-ROW($A$20),'Feuille1-Catégories'!$B$6/K$6),K$5),0),IF(MOD($A815-1-K$10,'Feuille1-Catégories'!$F$5+1)=0,K$3,""))),"")</f>
        <v/>
      </c>
      <c r="L815" s="7" t="str">
        <f ca="1">IF(AND($A815&lt;&gt;"",L$9&lt;&gt;""),IF(HLOOKUP(L$9,'Feuille1-Catégories'!$C$1:$G$2,2,FALSE)="OUI",L$3,IF(HLOOKUP(L$9,'Feuille1-Catégories'!$C$1:$G$3,3,FALSE)="OUI",OFFSET(L$3,MOD(QUOTIENT(ROW()-ROW($A$20),'Feuille1-Catégories'!$B$6/L$6),L$5),0),IF(MOD($A815-1-L$10,'Feuille1-Catégories'!$F$5+1)=0,L$3,""))),"")</f>
        <v/>
      </c>
      <c r="M815" s="7" t="str">
        <f ca="1">IF(AND($A815&lt;&gt;"",M$9&lt;&gt;""),IF(HLOOKUP(M$9,'Feuille1-Catégories'!$C$1:$G$2,2,FALSE)="OUI",M$3,IF(HLOOKUP(M$9,'Feuille1-Catégories'!$C$1:$G$3,3,FALSE)="OUI",OFFSET(M$3,MOD(QUOTIENT(ROW()-ROW($A$20),'Feuille1-Catégories'!$B$6/M$6),M$5),0),IF(MOD($A815-1-M$10,'Feuille1-Catégories'!$F$5+1)=0,M$3,""))),"")</f>
        <v/>
      </c>
      <c r="N815" s="7" t="str">
        <f ca="1">IF(AND($A815&lt;&gt;"",N$9&lt;&gt;""),IF(HLOOKUP(N$9,'Feuille1-Catégories'!$C$1:$G$2,2,FALSE)="OUI",N$3,IF(HLOOKUP(N$9,'Feuille1-Catégories'!$C$1:$G$3,3,FALSE)="OUI",OFFSET(N$3,MOD(QUOTIENT(ROW()-ROW($A$20),'Feuille1-Catégories'!$B$6/N$6),N$5),0),IF(MOD($A815-1-N$10,'Feuille1-Catégories'!$F$5+1)=0,N$3,""))),"")</f>
        <v/>
      </c>
      <c r="O815" s="7" t="str">
        <f ca="1">IF(AND($A815&lt;&gt;"",O$9&lt;&gt;""),IF(HLOOKUP(O$9,'Feuille1-Catégories'!$C$1:$G$2,2,FALSE)="OUI",O$3,IF(HLOOKUP(O$9,'Feuille1-Catégories'!$C$1:$G$3,3,FALSE)="OUI",OFFSET(O$3,MOD(QUOTIENT(ROW()-ROW($A$20),'Feuille1-Catégories'!$B$6/O$6),O$5),0),IF(MOD($A815-1-O$10,'Feuille1-Catégories'!$F$5+1)=0,O$3,""))),"")</f>
        <v/>
      </c>
      <c r="P815" s="7" t="str">
        <f ca="1">IF(AND($A815&lt;&gt;"",P$9&lt;&gt;""),IF(HLOOKUP(P$9,'Feuille1-Catégories'!$C$1:$G$2,2,FALSE)="OUI",P$3,IF(HLOOKUP(P$9,'Feuille1-Catégories'!$C$1:$G$3,3,FALSE)="OUI",OFFSET(P$3,MOD(QUOTIENT(ROW()-ROW($A$20),'Feuille1-Catégories'!$B$6/P$6),P$5),0),IF(MOD($A815-1-P$10,'Feuille1-Catégories'!$F$5+1)=0,P$3,""))),"")</f>
        <v/>
      </c>
      <c r="Q815" s="7" t="str">
        <f ca="1">IF(AND($A815&lt;&gt;"",Q$9&lt;&gt;""),IF(HLOOKUP(Q$9,'Feuille1-Catégories'!$C$1:$G$2,2,FALSE)="OUI",Q$3,IF(HLOOKUP(Q$9,'Feuille1-Catégories'!$C$1:$G$3,3,FALSE)="OUI",OFFSET(Q$3,MOD(QUOTIENT(ROW()-ROW($A$20),'Feuille1-Catégories'!$B$6/Q$6),Q$5),0),IF(MOD($A815-1-Q$10,'Feuille1-Catégories'!$F$5+1)=0,Q$3,""))),"")</f>
        <v/>
      </c>
      <c r="R815" s="7" t="str">
        <f ca="1">IF(AND($A815&lt;&gt;"",R$9&lt;&gt;""),IF(HLOOKUP(R$9,'Feuille1-Catégories'!$C$1:$G$2,2,FALSE)="OUI",R$3,IF(HLOOKUP(R$9,'Feuille1-Catégories'!$C$1:$G$3,3,FALSE)="OUI",OFFSET(R$3,MOD(QUOTIENT(ROW()-ROW($A$20),'Feuille1-Catégories'!$B$6/R$6),R$5),0),IF(MOD($A815-1-R$10,'Feuille1-Catégories'!$F$5+1)=0,R$3,""))),"")</f>
        <v/>
      </c>
      <c r="S815" s="7" t="str">
        <f ca="1">IF(AND($A815&lt;&gt;"",S$9&lt;&gt;""),IF(HLOOKUP(S$9,'Feuille1-Catégories'!$C$1:$G$2,2,FALSE)="OUI",S$3,IF(HLOOKUP(S$9,'Feuille1-Catégories'!$C$1:$G$3,3,FALSE)="OUI",OFFSET(S$3,MOD(QUOTIENT(ROW()-ROW($A$20),'Feuille1-Catégories'!$B$6/S$6),S$5),0),IF(MOD($A815-1-S$10,'Feuille1-Catégories'!$F$5+1)=0,S$3,""))),"")</f>
        <v/>
      </c>
      <c r="T815" s="7" t="str">
        <f ca="1">IF(AND($A815&lt;&gt;"",T$9&lt;&gt;""),IF(HLOOKUP(T$9,'Feuille1-Catégories'!$C$1:$G$2,2,FALSE)="OUI",T$3,IF(HLOOKUP(T$9,'Feuille1-Catégories'!$C$1:$G$3,3,FALSE)="OUI",OFFSET(T$3,MOD(QUOTIENT(ROW()-ROW($A$20),'Feuille1-Catégories'!$B$6/T$6),T$5),0),IF(MOD($A815-1-T$10,'Feuille1-Catégories'!$F$5+1)=0,T$3,""))),"")</f>
        <v/>
      </c>
      <c r="U815" s="7" t="str">
        <f ca="1">IF(AND($A815&lt;&gt;"",U$9&lt;&gt;""),IF(HLOOKUP(U$9,'Feuille1-Catégories'!$C$1:$G$2,2,FALSE)="OUI",U$3,IF(HLOOKUP(U$9,'Feuille1-Catégories'!$C$1:$G$3,3,FALSE)="OUI",OFFSET(U$3,MOD(QUOTIENT(ROW()-ROW($A$20),'Feuille1-Catégories'!$B$6/U$6),U$5),0),IF(MOD($A815-1-U$10,'Feuille1-Catégories'!$F$5+1)=0,U$3,""))),"")</f>
        <v/>
      </c>
      <c r="V815" s="7" t="str">
        <f ca="1">IF(AND($A815&lt;&gt;"",V$9&lt;&gt;""),IF(HLOOKUP(V$9,'Feuille1-Catégories'!$C$1:$G$2,2,FALSE)="OUI",V$3,IF(HLOOKUP(V$9,'Feuille1-Catégories'!$C$1:$G$3,3,FALSE)="OUI",OFFSET(V$3,MOD(QUOTIENT(ROW()-ROW($A$20),'Feuille1-Catégories'!$B$6/V$6),V$5),0),IF(MOD($A815-1-V$10,'Feuille1-Catégories'!$F$5+1)=0,V$3,""))),"")</f>
        <v/>
      </c>
      <c r="W815" s="7" t="str">
        <f ca="1">IF(AND($A815&lt;&gt;"",W$9&lt;&gt;""),IF(HLOOKUP(W$9,'Feuille1-Catégories'!$C$1:$G$2,2,FALSE)="OUI",W$3,IF(HLOOKUP(W$9,'Feuille1-Catégories'!$C$1:$G$3,3,FALSE)="OUI",OFFSET(W$3,MOD(QUOTIENT(ROW()-ROW($A$20),'Feuille1-Catégories'!$B$6/W$6),W$5),0),IF(MOD($A815-1-W$10,'Feuille1-Catégories'!$F$5+1)=0,W$3,""))),"")</f>
        <v/>
      </c>
      <c r="X815" s="7" t="str">
        <f ca="1">IF(AND($A815&lt;&gt;"",X$9&lt;&gt;""),IF(HLOOKUP(X$9,'Feuille1-Catégories'!$C$1:$G$2,2,FALSE)="OUI",X$3,IF(HLOOKUP(X$9,'Feuille1-Catégories'!$C$1:$G$3,3,FALSE)="OUI",OFFSET(X$3,MOD(QUOTIENT(ROW()-ROW($A$20),'Feuille1-Catégories'!$B$6/X$6),X$5),0),IF(MOD($A815-1-X$10,'Feuille1-Catégories'!$F$5+1)=0,X$3,""))),"")</f>
        <v/>
      </c>
      <c r="Y815" s="7" t="str">
        <f ca="1">IF(AND($A815&lt;&gt;"",Y$9&lt;&gt;""),IF(HLOOKUP(Y$9,'Feuille1-Catégories'!$C$1:$G$2,2,FALSE)="OUI",Y$3,IF(HLOOKUP(Y$9,'Feuille1-Catégories'!$C$1:$G$3,3,FALSE)="OUI",OFFSET(Y$3,MOD(QUOTIENT(ROW()-ROW($A$20),'Feuille1-Catégories'!$B$6/Y$6),Y$5),0),IF(MOD($A815-1-Y$10,'Feuille1-Catégories'!$F$5+1)=0,Y$3,""))),"")</f>
        <v/>
      </c>
      <c r="Z815" s="7" t="str">
        <f ca="1">IF(AND($A815&lt;&gt;"",Z$9&lt;&gt;""),IF(HLOOKUP(Z$9,'Feuille1-Catégories'!$C$1:$G$2,2,FALSE)="OUI",Z$3,IF(HLOOKUP(Z$9,'Feuille1-Catégories'!$C$1:$G$3,3,FALSE)="OUI",OFFSET(Z$3,MOD(QUOTIENT(ROW()-ROW($A$20),'Feuille1-Catégories'!$B$6/Z$6),Z$5),0),"")),"")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16" spans="1:26" ht="17" x14ac:dyDescent="0.2">
      <c r="A816" s="21" t="str">
        <f>IF(ROW()-ROW($A$19)&gt;'Feuille1-Catégories'!$B$6,"",ROW()-ROW($A$19))</f>
        <v/>
      </c>
      <c r="B816" s="33" t="str">
        <f t="shared" si="37"/>
        <v/>
      </c>
      <c r="C816" s="10" t="str">
        <f t="shared" si="38"/>
        <v/>
      </c>
      <c r="D816" s="10" t="str">
        <f>IF('Feuille3-Coût de production'!D816&lt;&gt;"",'Feuille3-Coût de production'!D816,"")</f>
        <v/>
      </c>
      <c r="E816" s="10" t="str">
        <f t="shared" si="39"/>
        <v/>
      </c>
      <c r="F816" s="7" t="str">
        <f ca="1">IF(AND($A816&lt;&gt;"",F$9&lt;&gt;""),IF(HLOOKUP(F$9,'Feuille1-Catégories'!$C$1:$G$2,2,FALSE)="OUI",F$3,IF(HLOOKUP(F$9,'Feuille1-Catégories'!$C$1:$G$3,3,FALSE)="OUI",OFFSET(F$3,MOD(QUOTIENT(ROW()-ROW($A$20),'Feuille1-Catégories'!$B$6/F$6),F$5),0),IF(MOD($A816-1-F$10,'Feuille1-Catégories'!$F$5+1)=0,F$3,""))),"")</f>
        <v/>
      </c>
      <c r="G816" s="7" t="str">
        <f ca="1">IF(AND($A816&lt;&gt;"",G$9&lt;&gt;""),IF(HLOOKUP(G$9,'Feuille1-Catégories'!$C$1:$G$2,2,FALSE)="OUI",G$3,IF(HLOOKUP(G$9,'Feuille1-Catégories'!$C$1:$G$3,3,FALSE)="OUI",OFFSET(G$3,MOD(QUOTIENT(ROW()-ROW($A$20),'Feuille1-Catégories'!$B$6/G$6),G$5),0),IF(MOD($A816-1-G$10,'Feuille1-Catégories'!$F$5+1)=0,G$3,""))),"")</f>
        <v/>
      </c>
      <c r="H816" s="7" t="str">
        <f ca="1">IF(AND($A816&lt;&gt;"",H$9&lt;&gt;""),IF(HLOOKUP(H$9,'Feuille1-Catégories'!$C$1:$G$2,2,FALSE)="OUI",H$3,IF(HLOOKUP(H$9,'Feuille1-Catégories'!$C$1:$G$3,3,FALSE)="OUI",OFFSET(H$3,MOD(QUOTIENT(ROW()-ROW($A$20),'Feuille1-Catégories'!$B$6/H$6),H$5),0),IF(MOD($A816-1-H$10,'Feuille1-Catégories'!$F$5+1)=0,H$3,""))),"")</f>
        <v/>
      </c>
      <c r="I816" s="7" t="str">
        <f ca="1">IF(AND($A816&lt;&gt;"",I$9&lt;&gt;""),IF(HLOOKUP(I$9,'Feuille1-Catégories'!$C$1:$G$2,2,FALSE)="OUI",I$3,IF(HLOOKUP(I$9,'Feuille1-Catégories'!$C$1:$G$3,3,FALSE)="OUI",OFFSET(I$3,MOD(QUOTIENT(ROW()-ROW($A$20),'Feuille1-Catégories'!$B$6/I$6),I$5),0),IF(MOD($A816-1-I$10,'Feuille1-Catégories'!$F$5+1)=0,I$3,""))),"")</f>
        <v/>
      </c>
      <c r="J816" s="7" t="str">
        <f ca="1">IF(AND($A816&lt;&gt;"",J$9&lt;&gt;""),IF(HLOOKUP(J$9,'Feuille1-Catégories'!$C$1:$G$2,2,FALSE)="OUI",J$3,IF(HLOOKUP(J$9,'Feuille1-Catégories'!$C$1:$G$3,3,FALSE)="OUI",OFFSET(J$3,MOD(QUOTIENT(ROW()-ROW($A$20),'Feuille1-Catégories'!$B$6/J$6),J$5),0),IF(MOD($A816-1-J$10,'Feuille1-Catégories'!$F$5+1)=0,J$3,""))),"")</f>
        <v/>
      </c>
      <c r="K816" s="7" t="str">
        <f ca="1">IF(AND($A816&lt;&gt;"",K$9&lt;&gt;""),IF(HLOOKUP(K$9,'Feuille1-Catégories'!$C$1:$G$2,2,FALSE)="OUI",K$3,IF(HLOOKUP(K$9,'Feuille1-Catégories'!$C$1:$G$3,3,FALSE)="OUI",OFFSET(K$3,MOD(QUOTIENT(ROW()-ROW($A$20),'Feuille1-Catégories'!$B$6/K$6),K$5),0),IF(MOD($A816-1-K$10,'Feuille1-Catégories'!$F$5+1)=0,K$3,""))),"")</f>
        <v/>
      </c>
      <c r="L816" s="7" t="str">
        <f ca="1">IF(AND($A816&lt;&gt;"",L$9&lt;&gt;""),IF(HLOOKUP(L$9,'Feuille1-Catégories'!$C$1:$G$2,2,FALSE)="OUI",L$3,IF(HLOOKUP(L$9,'Feuille1-Catégories'!$C$1:$G$3,3,FALSE)="OUI",OFFSET(L$3,MOD(QUOTIENT(ROW()-ROW($A$20),'Feuille1-Catégories'!$B$6/L$6),L$5),0),IF(MOD($A816-1-L$10,'Feuille1-Catégories'!$F$5+1)=0,L$3,""))),"")</f>
        <v/>
      </c>
      <c r="M816" s="7" t="str">
        <f ca="1">IF(AND($A816&lt;&gt;"",M$9&lt;&gt;""),IF(HLOOKUP(M$9,'Feuille1-Catégories'!$C$1:$G$2,2,FALSE)="OUI",M$3,IF(HLOOKUP(M$9,'Feuille1-Catégories'!$C$1:$G$3,3,FALSE)="OUI",OFFSET(M$3,MOD(QUOTIENT(ROW()-ROW($A$20),'Feuille1-Catégories'!$B$6/M$6),M$5),0),IF(MOD($A816-1-M$10,'Feuille1-Catégories'!$F$5+1)=0,M$3,""))),"")</f>
        <v/>
      </c>
      <c r="N816" s="7" t="str">
        <f ca="1">IF(AND($A816&lt;&gt;"",N$9&lt;&gt;""),IF(HLOOKUP(N$9,'Feuille1-Catégories'!$C$1:$G$2,2,FALSE)="OUI",N$3,IF(HLOOKUP(N$9,'Feuille1-Catégories'!$C$1:$G$3,3,FALSE)="OUI",OFFSET(N$3,MOD(QUOTIENT(ROW()-ROW($A$20),'Feuille1-Catégories'!$B$6/N$6),N$5),0),IF(MOD($A816-1-N$10,'Feuille1-Catégories'!$F$5+1)=0,N$3,""))),"")</f>
        <v/>
      </c>
      <c r="O816" s="7" t="str">
        <f ca="1">IF(AND($A816&lt;&gt;"",O$9&lt;&gt;""),IF(HLOOKUP(O$9,'Feuille1-Catégories'!$C$1:$G$2,2,FALSE)="OUI",O$3,IF(HLOOKUP(O$9,'Feuille1-Catégories'!$C$1:$G$3,3,FALSE)="OUI",OFFSET(O$3,MOD(QUOTIENT(ROW()-ROW($A$20),'Feuille1-Catégories'!$B$6/O$6),O$5),0),IF(MOD($A816-1-O$10,'Feuille1-Catégories'!$F$5+1)=0,O$3,""))),"")</f>
        <v/>
      </c>
      <c r="P816" s="7" t="str">
        <f ca="1">IF(AND($A816&lt;&gt;"",P$9&lt;&gt;""),IF(HLOOKUP(P$9,'Feuille1-Catégories'!$C$1:$G$2,2,FALSE)="OUI",P$3,IF(HLOOKUP(P$9,'Feuille1-Catégories'!$C$1:$G$3,3,FALSE)="OUI",OFFSET(P$3,MOD(QUOTIENT(ROW()-ROW($A$20),'Feuille1-Catégories'!$B$6/P$6),P$5),0),IF(MOD($A816-1-P$10,'Feuille1-Catégories'!$F$5+1)=0,P$3,""))),"")</f>
        <v/>
      </c>
      <c r="Q816" s="7" t="str">
        <f ca="1">IF(AND($A816&lt;&gt;"",Q$9&lt;&gt;""),IF(HLOOKUP(Q$9,'Feuille1-Catégories'!$C$1:$G$2,2,FALSE)="OUI",Q$3,IF(HLOOKUP(Q$9,'Feuille1-Catégories'!$C$1:$G$3,3,FALSE)="OUI",OFFSET(Q$3,MOD(QUOTIENT(ROW()-ROW($A$20),'Feuille1-Catégories'!$B$6/Q$6),Q$5),0),IF(MOD($A816-1-Q$10,'Feuille1-Catégories'!$F$5+1)=0,Q$3,""))),"")</f>
        <v/>
      </c>
      <c r="R816" s="7" t="str">
        <f ca="1">IF(AND($A816&lt;&gt;"",R$9&lt;&gt;""),IF(HLOOKUP(R$9,'Feuille1-Catégories'!$C$1:$G$2,2,FALSE)="OUI",R$3,IF(HLOOKUP(R$9,'Feuille1-Catégories'!$C$1:$G$3,3,FALSE)="OUI",OFFSET(R$3,MOD(QUOTIENT(ROW()-ROW($A$20),'Feuille1-Catégories'!$B$6/R$6),R$5),0),IF(MOD($A816-1-R$10,'Feuille1-Catégories'!$F$5+1)=0,R$3,""))),"")</f>
        <v/>
      </c>
      <c r="S816" s="7" t="str">
        <f ca="1">IF(AND($A816&lt;&gt;"",S$9&lt;&gt;""),IF(HLOOKUP(S$9,'Feuille1-Catégories'!$C$1:$G$2,2,FALSE)="OUI",S$3,IF(HLOOKUP(S$9,'Feuille1-Catégories'!$C$1:$G$3,3,FALSE)="OUI",OFFSET(S$3,MOD(QUOTIENT(ROW()-ROW($A$20),'Feuille1-Catégories'!$B$6/S$6),S$5),0),IF(MOD($A816-1-S$10,'Feuille1-Catégories'!$F$5+1)=0,S$3,""))),"")</f>
        <v/>
      </c>
      <c r="T816" s="7" t="str">
        <f ca="1">IF(AND($A816&lt;&gt;"",T$9&lt;&gt;""),IF(HLOOKUP(T$9,'Feuille1-Catégories'!$C$1:$G$2,2,FALSE)="OUI",T$3,IF(HLOOKUP(T$9,'Feuille1-Catégories'!$C$1:$G$3,3,FALSE)="OUI",OFFSET(T$3,MOD(QUOTIENT(ROW()-ROW($A$20),'Feuille1-Catégories'!$B$6/T$6),T$5),0),IF(MOD($A816-1-T$10,'Feuille1-Catégories'!$F$5+1)=0,T$3,""))),"")</f>
        <v/>
      </c>
      <c r="U816" s="7" t="str">
        <f ca="1">IF(AND($A816&lt;&gt;"",U$9&lt;&gt;""),IF(HLOOKUP(U$9,'Feuille1-Catégories'!$C$1:$G$2,2,FALSE)="OUI",U$3,IF(HLOOKUP(U$9,'Feuille1-Catégories'!$C$1:$G$3,3,FALSE)="OUI",OFFSET(U$3,MOD(QUOTIENT(ROW()-ROW($A$20),'Feuille1-Catégories'!$B$6/U$6),U$5),0),IF(MOD($A816-1-U$10,'Feuille1-Catégories'!$F$5+1)=0,U$3,""))),"")</f>
        <v/>
      </c>
      <c r="V816" s="7" t="str">
        <f ca="1">IF(AND($A816&lt;&gt;"",V$9&lt;&gt;""),IF(HLOOKUP(V$9,'Feuille1-Catégories'!$C$1:$G$2,2,FALSE)="OUI",V$3,IF(HLOOKUP(V$9,'Feuille1-Catégories'!$C$1:$G$3,3,FALSE)="OUI",OFFSET(V$3,MOD(QUOTIENT(ROW()-ROW($A$20),'Feuille1-Catégories'!$B$6/V$6),V$5),0),IF(MOD($A816-1-V$10,'Feuille1-Catégories'!$F$5+1)=0,V$3,""))),"")</f>
        <v/>
      </c>
      <c r="W816" s="7" t="str">
        <f ca="1">IF(AND($A816&lt;&gt;"",W$9&lt;&gt;""),IF(HLOOKUP(W$9,'Feuille1-Catégories'!$C$1:$G$2,2,FALSE)="OUI",W$3,IF(HLOOKUP(W$9,'Feuille1-Catégories'!$C$1:$G$3,3,FALSE)="OUI",OFFSET(W$3,MOD(QUOTIENT(ROW()-ROW($A$20),'Feuille1-Catégories'!$B$6/W$6),W$5),0),IF(MOD($A816-1-W$10,'Feuille1-Catégories'!$F$5+1)=0,W$3,""))),"")</f>
        <v/>
      </c>
      <c r="X816" s="7" t="str">
        <f ca="1">IF(AND($A816&lt;&gt;"",X$9&lt;&gt;""),IF(HLOOKUP(X$9,'Feuille1-Catégories'!$C$1:$G$2,2,FALSE)="OUI",X$3,IF(HLOOKUP(X$9,'Feuille1-Catégories'!$C$1:$G$3,3,FALSE)="OUI",OFFSET(X$3,MOD(QUOTIENT(ROW()-ROW($A$20),'Feuille1-Catégories'!$B$6/X$6),X$5),0),IF(MOD($A816-1-X$10,'Feuille1-Catégories'!$F$5+1)=0,X$3,""))),"")</f>
        <v/>
      </c>
      <c r="Y816" s="7" t="str">
        <f ca="1">IF(AND($A816&lt;&gt;"",Y$9&lt;&gt;""),IF(HLOOKUP(Y$9,'Feuille1-Catégories'!$C$1:$G$2,2,FALSE)="OUI",Y$3,IF(HLOOKUP(Y$9,'Feuille1-Catégories'!$C$1:$G$3,3,FALSE)="OUI",OFFSET(Y$3,MOD(QUOTIENT(ROW()-ROW($A$20),'Feuille1-Catégories'!$B$6/Y$6),Y$5),0),IF(MOD($A816-1-Y$10,'Feuille1-Catégories'!$F$5+1)=0,Y$3,""))),"")</f>
        <v/>
      </c>
      <c r="Z816" s="7" t="str">
        <f ca="1">IF(AND($A816&lt;&gt;"",Z$9&lt;&gt;""),IF(HLOOKUP(Z$9,'Feuille1-Catégories'!$C$1:$G$2,2,FALSE)="OUI",Z$3,IF(HLOOKUP(Z$9,'Feuille1-Catégories'!$C$1:$G$3,3,FALSE)="OUI",OFFSET(Z$3,MOD(QUOTIENT(ROW()-ROW($A$20),'Feuille1-Catégories'!$B$6/Z$6),Z$5),0),"")),"")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17" spans="1:26" ht="17" x14ac:dyDescent="0.2">
      <c r="A817" s="21" t="str">
        <f>IF(ROW()-ROW($A$19)&gt;'Feuille1-Catégories'!$B$6,"",ROW()-ROW($A$19))</f>
        <v/>
      </c>
      <c r="B817" s="33" t="str">
        <f t="shared" si="37"/>
        <v/>
      </c>
      <c r="C817" s="10" t="str">
        <f t="shared" si="38"/>
        <v/>
      </c>
      <c r="D817" s="10" t="str">
        <f>IF('Feuille3-Coût de production'!D817&lt;&gt;"",'Feuille3-Coût de production'!D817,"")</f>
        <v/>
      </c>
      <c r="E817" s="10" t="str">
        <f t="shared" si="39"/>
        <v/>
      </c>
      <c r="F817" s="7" t="str">
        <f ca="1">IF(AND($A817&lt;&gt;"",F$9&lt;&gt;""),IF(HLOOKUP(F$9,'Feuille1-Catégories'!$C$1:$G$2,2,FALSE)="OUI",F$3,IF(HLOOKUP(F$9,'Feuille1-Catégories'!$C$1:$G$3,3,FALSE)="OUI",OFFSET(F$3,MOD(QUOTIENT(ROW()-ROW($A$20),'Feuille1-Catégories'!$B$6/F$6),F$5),0),IF(MOD($A817-1-F$10,'Feuille1-Catégories'!$F$5+1)=0,F$3,""))),"")</f>
        <v/>
      </c>
      <c r="G817" s="7" t="str">
        <f ca="1">IF(AND($A817&lt;&gt;"",G$9&lt;&gt;""),IF(HLOOKUP(G$9,'Feuille1-Catégories'!$C$1:$G$2,2,FALSE)="OUI",G$3,IF(HLOOKUP(G$9,'Feuille1-Catégories'!$C$1:$G$3,3,FALSE)="OUI",OFFSET(G$3,MOD(QUOTIENT(ROW()-ROW($A$20),'Feuille1-Catégories'!$B$6/G$6),G$5),0),IF(MOD($A817-1-G$10,'Feuille1-Catégories'!$F$5+1)=0,G$3,""))),"")</f>
        <v/>
      </c>
      <c r="H817" s="7" t="str">
        <f ca="1">IF(AND($A817&lt;&gt;"",H$9&lt;&gt;""),IF(HLOOKUP(H$9,'Feuille1-Catégories'!$C$1:$G$2,2,FALSE)="OUI",H$3,IF(HLOOKUP(H$9,'Feuille1-Catégories'!$C$1:$G$3,3,FALSE)="OUI",OFFSET(H$3,MOD(QUOTIENT(ROW()-ROW($A$20),'Feuille1-Catégories'!$B$6/H$6),H$5),0),IF(MOD($A817-1-H$10,'Feuille1-Catégories'!$F$5+1)=0,H$3,""))),"")</f>
        <v/>
      </c>
      <c r="I817" s="7" t="str">
        <f ca="1">IF(AND($A817&lt;&gt;"",I$9&lt;&gt;""),IF(HLOOKUP(I$9,'Feuille1-Catégories'!$C$1:$G$2,2,FALSE)="OUI",I$3,IF(HLOOKUP(I$9,'Feuille1-Catégories'!$C$1:$G$3,3,FALSE)="OUI",OFFSET(I$3,MOD(QUOTIENT(ROW()-ROW($A$20),'Feuille1-Catégories'!$B$6/I$6),I$5),0),IF(MOD($A817-1-I$10,'Feuille1-Catégories'!$F$5+1)=0,I$3,""))),"")</f>
        <v/>
      </c>
      <c r="J817" s="7" t="str">
        <f ca="1">IF(AND($A817&lt;&gt;"",J$9&lt;&gt;""),IF(HLOOKUP(J$9,'Feuille1-Catégories'!$C$1:$G$2,2,FALSE)="OUI",J$3,IF(HLOOKUP(J$9,'Feuille1-Catégories'!$C$1:$G$3,3,FALSE)="OUI",OFFSET(J$3,MOD(QUOTIENT(ROW()-ROW($A$20),'Feuille1-Catégories'!$B$6/J$6),J$5),0),IF(MOD($A817-1-J$10,'Feuille1-Catégories'!$F$5+1)=0,J$3,""))),"")</f>
        <v/>
      </c>
      <c r="K817" s="7" t="str">
        <f ca="1">IF(AND($A817&lt;&gt;"",K$9&lt;&gt;""),IF(HLOOKUP(K$9,'Feuille1-Catégories'!$C$1:$G$2,2,FALSE)="OUI",K$3,IF(HLOOKUP(K$9,'Feuille1-Catégories'!$C$1:$G$3,3,FALSE)="OUI",OFFSET(K$3,MOD(QUOTIENT(ROW()-ROW($A$20),'Feuille1-Catégories'!$B$6/K$6),K$5),0),IF(MOD($A817-1-K$10,'Feuille1-Catégories'!$F$5+1)=0,K$3,""))),"")</f>
        <v/>
      </c>
      <c r="L817" s="7" t="str">
        <f ca="1">IF(AND($A817&lt;&gt;"",L$9&lt;&gt;""),IF(HLOOKUP(L$9,'Feuille1-Catégories'!$C$1:$G$2,2,FALSE)="OUI",L$3,IF(HLOOKUP(L$9,'Feuille1-Catégories'!$C$1:$G$3,3,FALSE)="OUI",OFFSET(L$3,MOD(QUOTIENT(ROW()-ROW($A$20),'Feuille1-Catégories'!$B$6/L$6),L$5),0),IF(MOD($A817-1-L$10,'Feuille1-Catégories'!$F$5+1)=0,L$3,""))),"")</f>
        <v/>
      </c>
      <c r="M817" s="7" t="str">
        <f ca="1">IF(AND($A817&lt;&gt;"",M$9&lt;&gt;""),IF(HLOOKUP(M$9,'Feuille1-Catégories'!$C$1:$G$2,2,FALSE)="OUI",M$3,IF(HLOOKUP(M$9,'Feuille1-Catégories'!$C$1:$G$3,3,FALSE)="OUI",OFFSET(M$3,MOD(QUOTIENT(ROW()-ROW($A$20),'Feuille1-Catégories'!$B$6/M$6),M$5),0),IF(MOD($A817-1-M$10,'Feuille1-Catégories'!$F$5+1)=0,M$3,""))),"")</f>
        <v/>
      </c>
      <c r="N817" s="7" t="str">
        <f ca="1">IF(AND($A817&lt;&gt;"",N$9&lt;&gt;""),IF(HLOOKUP(N$9,'Feuille1-Catégories'!$C$1:$G$2,2,FALSE)="OUI",N$3,IF(HLOOKUP(N$9,'Feuille1-Catégories'!$C$1:$G$3,3,FALSE)="OUI",OFFSET(N$3,MOD(QUOTIENT(ROW()-ROW($A$20),'Feuille1-Catégories'!$B$6/N$6),N$5),0),IF(MOD($A817-1-N$10,'Feuille1-Catégories'!$F$5+1)=0,N$3,""))),"")</f>
        <v/>
      </c>
      <c r="O817" s="7" t="str">
        <f ca="1">IF(AND($A817&lt;&gt;"",O$9&lt;&gt;""),IF(HLOOKUP(O$9,'Feuille1-Catégories'!$C$1:$G$2,2,FALSE)="OUI",O$3,IF(HLOOKUP(O$9,'Feuille1-Catégories'!$C$1:$G$3,3,FALSE)="OUI",OFFSET(O$3,MOD(QUOTIENT(ROW()-ROW($A$20),'Feuille1-Catégories'!$B$6/O$6),O$5),0),IF(MOD($A817-1-O$10,'Feuille1-Catégories'!$F$5+1)=0,O$3,""))),"")</f>
        <v/>
      </c>
      <c r="P817" s="7" t="str">
        <f ca="1">IF(AND($A817&lt;&gt;"",P$9&lt;&gt;""),IF(HLOOKUP(P$9,'Feuille1-Catégories'!$C$1:$G$2,2,FALSE)="OUI",P$3,IF(HLOOKUP(P$9,'Feuille1-Catégories'!$C$1:$G$3,3,FALSE)="OUI",OFFSET(P$3,MOD(QUOTIENT(ROW()-ROW($A$20),'Feuille1-Catégories'!$B$6/P$6),P$5),0),IF(MOD($A817-1-P$10,'Feuille1-Catégories'!$F$5+1)=0,P$3,""))),"")</f>
        <v/>
      </c>
      <c r="Q817" s="7" t="str">
        <f ca="1">IF(AND($A817&lt;&gt;"",Q$9&lt;&gt;""),IF(HLOOKUP(Q$9,'Feuille1-Catégories'!$C$1:$G$2,2,FALSE)="OUI",Q$3,IF(HLOOKUP(Q$9,'Feuille1-Catégories'!$C$1:$G$3,3,FALSE)="OUI",OFFSET(Q$3,MOD(QUOTIENT(ROW()-ROW($A$20),'Feuille1-Catégories'!$B$6/Q$6),Q$5),0),IF(MOD($A817-1-Q$10,'Feuille1-Catégories'!$F$5+1)=0,Q$3,""))),"")</f>
        <v/>
      </c>
      <c r="R817" s="7" t="str">
        <f ca="1">IF(AND($A817&lt;&gt;"",R$9&lt;&gt;""),IF(HLOOKUP(R$9,'Feuille1-Catégories'!$C$1:$G$2,2,FALSE)="OUI",R$3,IF(HLOOKUP(R$9,'Feuille1-Catégories'!$C$1:$G$3,3,FALSE)="OUI",OFFSET(R$3,MOD(QUOTIENT(ROW()-ROW($A$20),'Feuille1-Catégories'!$B$6/R$6),R$5),0),IF(MOD($A817-1-R$10,'Feuille1-Catégories'!$F$5+1)=0,R$3,""))),"")</f>
        <v/>
      </c>
      <c r="S817" s="7" t="str">
        <f ca="1">IF(AND($A817&lt;&gt;"",S$9&lt;&gt;""),IF(HLOOKUP(S$9,'Feuille1-Catégories'!$C$1:$G$2,2,FALSE)="OUI",S$3,IF(HLOOKUP(S$9,'Feuille1-Catégories'!$C$1:$G$3,3,FALSE)="OUI",OFFSET(S$3,MOD(QUOTIENT(ROW()-ROW($A$20),'Feuille1-Catégories'!$B$6/S$6),S$5),0),IF(MOD($A817-1-S$10,'Feuille1-Catégories'!$F$5+1)=0,S$3,""))),"")</f>
        <v/>
      </c>
      <c r="T817" s="7" t="str">
        <f ca="1">IF(AND($A817&lt;&gt;"",T$9&lt;&gt;""),IF(HLOOKUP(T$9,'Feuille1-Catégories'!$C$1:$G$2,2,FALSE)="OUI",T$3,IF(HLOOKUP(T$9,'Feuille1-Catégories'!$C$1:$G$3,3,FALSE)="OUI",OFFSET(T$3,MOD(QUOTIENT(ROW()-ROW($A$20),'Feuille1-Catégories'!$B$6/T$6),T$5),0),IF(MOD($A817-1-T$10,'Feuille1-Catégories'!$F$5+1)=0,T$3,""))),"")</f>
        <v/>
      </c>
      <c r="U817" s="7" t="str">
        <f ca="1">IF(AND($A817&lt;&gt;"",U$9&lt;&gt;""),IF(HLOOKUP(U$9,'Feuille1-Catégories'!$C$1:$G$2,2,FALSE)="OUI",U$3,IF(HLOOKUP(U$9,'Feuille1-Catégories'!$C$1:$G$3,3,FALSE)="OUI",OFFSET(U$3,MOD(QUOTIENT(ROW()-ROW($A$20),'Feuille1-Catégories'!$B$6/U$6),U$5),0),IF(MOD($A817-1-U$10,'Feuille1-Catégories'!$F$5+1)=0,U$3,""))),"")</f>
        <v/>
      </c>
      <c r="V817" s="7" t="str">
        <f ca="1">IF(AND($A817&lt;&gt;"",V$9&lt;&gt;""),IF(HLOOKUP(V$9,'Feuille1-Catégories'!$C$1:$G$2,2,FALSE)="OUI",V$3,IF(HLOOKUP(V$9,'Feuille1-Catégories'!$C$1:$G$3,3,FALSE)="OUI",OFFSET(V$3,MOD(QUOTIENT(ROW()-ROW($A$20),'Feuille1-Catégories'!$B$6/V$6),V$5),0),IF(MOD($A817-1-V$10,'Feuille1-Catégories'!$F$5+1)=0,V$3,""))),"")</f>
        <v/>
      </c>
      <c r="W817" s="7" t="str">
        <f ca="1">IF(AND($A817&lt;&gt;"",W$9&lt;&gt;""),IF(HLOOKUP(W$9,'Feuille1-Catégories'!$C$1:$G$2,2,FALSE)="OUI",W$3,IF(HLOOKUP(W$9,'Feuille1-Catégories'!$C$1:$G$3,3,FALSE)="OUI",OFFSET(W$3,MOD(QUOTIENT(ROW()-ROW($A$20),'Feuille1-Catégories'!$B$6/W$6),W$5),0),IF(MOD($A817-1-W$10,'Feuille1-Catégories'!$F$5+1)=0,W$3,""))),"")</f>
        <v/>
      </c>
      <c r="X817" s="7" t="str">
        <f ca="1">IF(AND($A817&lt;&gt;"",X$9&lt;&gt;""),IF(HLOOKUP(X$9,'Feuille1-Catégories'!$C$1:$G$2,2,FALSE)="OUI",X$3,IF(HLOOKUP(X$9,'Feuille1-Catégories'!$C$1:$G$3,3,FALSE)="OUI",OFFSET(X$3,MOD(QUOTIENT(ROW()-ROW($A$20),'Feuille1-Catégories'!$B$6/X$6),X$5),0),IF(MOD($A817-1-X$10,'Feuille1-Catégories'!$F$5+1)=0,X$3,""))),"")</f>
        <v/>
      </c>
      <c r="Y817" s="7" t="str">
        <f ca="1">IF(AND($A817&lt;&gt;"",Y$9&lt;&gt;""),IF(HLOOKUP(Y$9,'Feuille1-Catégories'!$C$1:$G$2,2,FALSE)="OUI",Y$3,IF(HLOOKUP(Y$9,'Feuille1-Catégories'!$C$1:$G$3,3,FALSE)="OUI",OFFSET(Y$3,MOD(QUOTIENT(ROW()-ROW($A$20),'Feuille1-Catégories'!$B$6/Y$6),Y$5),0),IF(MOD($A817-1-Y$10,'Feuille1-Catégories'!$F$5+1)=0,Y$3,""))),"")</f>
        <v/>
      </c>
      <c r="Z817" s="7" t="str">
        <f ca="1">IF(AND($A817&lt;&gt;"",Z$9&lt;&gt;""),IF(HLOOKUP(Z$9,'Feuille1-Catégories'!$C$1:$G$2,2,FALSE)="OUI",Z$3,IF(HLOOKUP(Z$9,'Feuille1-Catégories'!$C$1:$G$3,3,FALSE)="OUI",OFFSET(Z$3,MOD(QUOTIENT(ROW()-ROW($A$20),'Feuille1-Catégories'!$B$6/Z$6),Z$5),0),"")),"")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18" spans="1:26" ht="17" x14ac:dyDescent="0.2">
      <c r="A818" s="21" t="str">
        <f>IF(ROW()-ROW($A$19)&gt;'Feuille1-Catégories'!$B$6,"",ROW()-ROW($A$19))</f>
        <v/>
      </c>
      <c r="B818" s="33" t="str">
        <f t="shared" si="37"/>
        <v/>
      </c>
      <c r="C818" s="10" t="str">
        <f t="shared" si="38"/>
        <v/>
      </c>
      <c r="D818" s="10" t="str">
        <f>IF('Feuille3-Coût de production'!D818&lt;&gt;"",'Feuille3-Coût de production'!D818,"")</f>
        <v/>
      </c>
      <c r="E818" s="10" t="str">
        <f t="shared" si="39"/>
        <v/>
      </c>
      <c r="F818" s="7" t="str">
        <f ca="1">IF(AND($A818&lt;&gt;"",F$9&lt;&gt;""),IF(HLOOKUP(F$9,'Feuille1-Catégories'!$C$1:$G$2,2,FALSE)="OUI",F$3,IF(HLOOKUP(F$9,'Feuille1-Catégories'!$C$1:$G$3,3,FALSE)="OUI",OFFSET(F$3,MOD(QUOTIENT(ROW()-ROW($A$20),'Feuille1-Catégories'!$B$6/F$6),F$5),0),IF(MOD($A818-1-F$10,'Feuille1-Catégories'!$F$5+1)=0,F$3,""))),"")</f>
        <v/>
      </c>
      <c r="G818" s="7" t="str">
        <f ca="1">IF(AND($A818&lt;&gt;"",G$9&lt;&gt;""),IF(HLOOKUP(G$9,'Feuille1-Catégories'!$C$1:$G$2,2,FALSE)="OUI",G$3,IF(HLOOKUP(G$9,'Feuille1-Catégories'!$C$1:$G$3,3,FALSE)="OUI",OFFSET(G$3,MOD(QUOTIENT(ROW()-ROW($A$20),'Feuille1-Catégories'!$B$6/G$6),G$5),0),IF(MOD($A818-1-G$10,'Feuille1-Catégories'!$F$5+1)=0,G$3,""))),"")</f>
        <v/>
      </c>
      <c r="H818" s="7" t="str">
        <f ca="1">IF(AND($A818&lt;&gt;"",H$9&lt;&gt;""),IF(HLOOKUP(H$9,'Feuille1-Catégories'!$C$1:$G$2,2,FALSE)="OUI",H$3,IF(HLOOKUP(H$9,'Feuille1-Catégories'!$C$1:$G$3,3,FALSE)="OUI",OFFSET(H$3,MOD(QUOTIENT(ROW()-ROW($A$20),'Feuille1-Catégories'!$B$6/H$6),H$5),0),IF(MOD($A818-1-H$10,'Feuille1-Catégories'!$F$5+1)=0,H$3,""))),"")</f>
        <v/>
      </c>
      <c r="I818" s="7" t="str">
        <f ca="1">IF(AND($A818&lt;&gt;"",I$9&lt;&gt;""),IF(HLOOKUP(I$9,'Feuille1-Catégories'!$C$1:$G$2,2,FALSE)="OUI",I$3,IF(HLOOKUP(I$9,'Feuille1-Catégories'!$C$1:$G$3,3,FALSE)="OUI",OFFSET(I$3,MOD(QUOTIENT(ROW()-ROW($A$20),'Feuille1-Catégories'!$B$6/I$6),I$5),0),IF(MOD($A818-1-I$10,'Feuille1-Catégories'!$F$5+1)=0,I$3,""))),"")</f>
        <v/>
      </c>
      <c r="J818" s="7" t="str">
        <f ca="1">IF(AND($A818&lt;&gt;"",J$9&lt;&gt;""),IF(HLOOKUP(J$9,'Feuille1-Catégories'!$C$1:$G$2,2,FALSE)="OUI",J$3,IF(HLOOKUP(J$9,'Feuille1-Catégories'!$C$1:$G$3,3,FALSE)="OUI",OFFSET(J$3,MOD(QUOTIENT(ROW()-ROW($A$20),'Feuille1-Catégories'!$B$6/J$6),J$5),0),IF(MOD($A818-1-J$10,'Feuille1-Catégories'!$F$5+1)=0,J$3,""))),"")</f>
        <v/>
      </c>
      <c r="K818" s="7" t="str">
        <f ca="1">IF(AND($A818&lt;&gt;"",K$9&lt;&gt;""),IF(HLOOKUP(K$9,'Feuille1-Catégories'!$C$1:$G$2,2,FALSE)="OUI",K$3,IF(HLOOKUP(K$9,'Feuille1-Catégories'!$C$1:$G$3,3,FALSE)="OUI",OFFSET(K$3,MOD(QUOTIENT(ROW()-ROW($A$20),'Feuille1-Catégories'!$B$6/K$6),K$5),0),IF(MOD($A818-1-K$10,'Feuille1-Catégories'!$F$5+1)=0,K$3,""))),"")</f>
        <v/>
      </c>
      <c r="L818" s="7" t="str">
        <f ca="1">IF(AND($A818&lt;&gt;"",L$9&lt;&gt;""),IF(HLOOKUP(L$9,'Feuille1-Catégories'!$C$1:$G$2,2,FALSE)="OUI",L$3,IF(HLOOKUP(L$9,'Feuille1-Catégories'!$C$1:$G$3,3,FALSE)="OUI",OFFSET(L$3,MOD(QUOTIENT(ROW()-ROW($A$20),'Feuille1-Catégories'!$B$6/L$6),L$5),0),IF(MOD($A818-1-L$10,'Feuille1-Catégories'!$F$5+1)=0,L$3,""))),"")</f>
        <v/>
      </c>
      <c r="M818" s="7" t="str">
        <f ca="1">IF(AND($A818&lt;&gt;"",M$9&lt;&gt;""),IF(HLOOKUP(M$9,'Feuille1-Catégories'!$C$1:$G$2,2,FALSE)="OUI",M$3,IF(HLOOKUP(M$9,'Feuille1-Catégories'!$C$1:$G$3,3,FALSE)="OUI",OFFSET(M$3,MOD(QUOTIENT(ROW()-ROW($A$20),'Feuille1-Catégories'!$B$6/M$6),M$5),0),IF(MOD($A818-1-M$10,'Feuille1-Catégories'!$F$5+1)=0,M$3,""))),"")</f>
        <v/>
      </c>
      <c r="N818" s="7" t="str">
        <f ca="1">IF(AND($A818&lt;&gt;"",N$9&lt;&gt;""),IF(HLOOKUP(N$9,'Feuille1-Catégories'!$C$1:$G$2,2,FALSE)="OUI",N$3,IF(HLOOKUP(N$9,'Feuille1-Catégories'!$C$1:$G$3,3,FALSE)="OUI",OFFSET(N$3,MOD(QUOTIENT(ROW()-ROW($A$20),'Feuille1-Catégories'!$B$6/N$6),N$5),0),IF(MOD($A818-1-N$10,'Feuille1-Catégories'!$F$5+1)=0,N$3,""))),"")</f>
        <v/>
      </c>
      <c r="O818" s="7" t="str">
        <f ca="1">IF(AND($A818&lt;&gt;"",O$9&lt;&gt;""),IF(HLOOKUP(O$9,'Feuille1-Catégories'!$C$1:$G$2,2,FALSE)="OUI",O$3,IF(HLOOKUP(O$9,'Feuille1-Catégories'!$C$1:$G$3,3,FALSE)="OUI",OFFSET(O$3,MOD(QUOTIENT(ROW()-ROW($A$20),'Feuille1-Catégories'!$B$6/O$6),O$5),0),IF(MOD($A818-1-O$10,'Feuille1-Catégories'!$F$5+1)=0,O$3,""))),"")</f>
        <v/>
      </c>
      <c r="P818" s="7" t="str">
        <f ca="1">IF(AND($A818&lt;&gt;"",P$9&lt;&gt;""),IF(HLOOKUP(P$9,'Feuille1-Catégories'!$C$1:$G$2,2,FALSE)="OUI",P$3,IF(HLOOKUP(P$9,'Feuille1-Catégories'!$C$1:$G$3,3,FALSE)="OUI",OFFSET(P$3,MOD(QUOTIENT(ROW()-ROW($A$20),'Feuille1-Catégories'!$B$6/P$6),P$5),0),IF(MOD($A818-1-P$10,'Feuille1-Catégories'!$F$5+1)=0,P$3,""))),"")</f>
        <v/>
      </c>
      <c r="Q818" s="7" t="str">
        <f ca="1">IF(AND($A818&lt;&gt;"",Q$9&lt;&gt;""),IF(HLOOKUP(Q$9,'Feuille1-Catégories'!$C$1:$G$2,2,FALSE)="OUI",Q$3,IF(HLOOKUP(Q$9,'Feuille1-Catégories'!$C$1:$G$3,3,FALSE)="OUI",OFFSET(Q$3,MOD(QUOTIENT(ROW()-ROW($A$20),'Feuille1-Catégories'!$B$6/Q$6),Q$5),0),IF(MOD($A818-1-Q$10,'Feuille1-Catégories'!$F$5+1)=0,Q$3,""))),"")</f>
        <v/>
      </c>
      <c r="R818" s="7" t="str">
        <f ca="1">IF(AND($A818&lt;&gt;"",R$9&lt;&gt;""),IF(HLOOKUP(R$9,'Feuille1-Catégories'!$C$1:$G$2,2,FALSE)="OUI",R$3,IF(HLOOKUP(R$9,'Feuille1-Catégories'!$C$1:$G$3,3,FALSE)="OUI",OFFSET(R$3,MOD(QUOTIENT(ROW()-ROW($A$20),'Feuille1-Catégories'!$B$6/R$6),R$5),0),IF(MOD($A818-1-R$10,'Feuille1-Catégories'!$F$5+1)=0,R$3,""))),"")</f>
        <v/>
      </c>
      <c r="S818" s="7" t="str">
        <f ca="1">IF(AND($A818&lt;&gt;"",S$9&lt;&gt;""),IF(HLOOKUP(S$9,'Feuille1-Catégories'!$C$1:$G$2,2,FALSE)="OUI",S$3,IF(HLOOKUP(S$9,'Feuille1-Catégories'!$C$1:$G$3,3,FALSE)="OUI",OFFSET(S$3,MOD(QUOTIENT(ROW()-ROW($A$20),'Feuille1-Catégories'!$B$6/S$6),S$5),0),IF(MOD($A818-1-S$10,'Feuille1-Catégories'!$F$5+1)=0,S$3,""))),"")</f>
        <v/>
      </c>
      <c r="T818" s="7" t="str">
        <f ca="1">IF(AND($A818&lt;&gt;"",T$9&lt;&gt;""),IF(HLOOKUP(T$9,'Feuille1-Catégories'!$C$1:$G$2,2,FALSE)="OUI",T$3,IF(HLOOKUP(T$9,'Feuille1-Catégories'!$C$1:$G$3,3,FALSE)="OUI",OFFSET(T$3,MOD(QUOTIENT(ROW()-ROW($A$20),'Feuille1-Catégories'!$B$6/T$6),T$5),0),IF(MOD($A818-1-T$10,'Feuille1-Catégories'!$F$5+1)=0,T$3,""))),"")</f>
        <v/>
      </c>
      <c r="U818" s="7" t="str">
        <f ca="1">IF(AND($A818&lt;&gt;"",U$9&lt;&gt;""),IF(HLOOKUP(U$9,'Feuille1-Catégories'!$C$1:$G$2,2,FALSE)="OUI",U$3,IF(HLOOKUP(U$9,'Feuille1-Catégories'!$C$1:$G$3,3,FALSE)="OUI",OFFSET(U$3,MOD(QUOTIENT(ROW()-ROW($A$20),'Feuille1-Catégories'!$B$6/U$6),U$5),0),IF(MOD($A818-1-U$10,'Feuille1-Catégories'!$F$5+1)=0,U$3,""))),"")</f>
        <v/>
      </c>
      <c r="V818" s="7" t="str">
        <f ca="1">IF(AND($A818&lt;&gt;"",V$9&lt;&gt;""),IF(HLOOKUP(V$9,'Feuille1-Catégories'!$C$1:$G$2,2,FALSE)="OUI",V$3,IF(HLOOKUP(V$9,'Feuille1-Catégories'!$C$1:$G$3,3,FALSE)="OUI",OFFSET(V$3,MOD(QUOTIENT(ROW()-ROW($A$20),'Feuille1-Catégories'!$B$6/V$6),V$5),0),IF(MOD($A818-1-V$10,'Feuille1-Catégories'!$F$5+1)=0,V$3,""))),"")</f>
        <v/>
      </c>
      <c r="W818" s="7" t="str">
        <f ca="1">IF(AND($A818&lt;&gt;"",W$9&lt;&gt;""),IF(HLOOKUP(W$9,'Feuille1-Catégories'!$C$1:$G$2,2,FALSE)="OUI",W$3,IF(HLOOKUP(W$9,'Feuille1-Catégories'!$C$1:$G$3,3,FALSE)="OUI",OFFSET(W$3,MOD(QUOTIENT(ROW()-ROW($A$20),'Feuille1-Catégories'!$B$6/W$6),W$5),0),IF(MOD($A818-1-W$10,'Feuille1-Catégories'!$F$5+1)=0,W$3,""))),"")</f>
        <v/>
      </c>
      <c r="X818" s="7" t="str">
        <f ca="1">IF(AND($A818&lt;&gt;"",X$9&lt;&gt;""),IF(HLOOKUP(X$9,'Feuille1-Catégories'!$C$1:$G$2,2,FALSE)="OUI",X$3,IF(HLOOKUP(X$9,'Feuille1-Catégories'!$C$1:$G$3,3,FALSE)="OUI",OFFSET(X$3,MOD(QUOTIENT(ROW()-ROW($A$20),'Feuille1-Catégories'!$B$6/X$6),X$5),0),IF(MOD($A818-1-X$10,'Feuille1-Catégories'!$F$5+1)=0,X$3,""))),"")</f>
        <v/>
      </c>
      <c r="Y818" s="7" t="str">
        <f ca="1">IF(AND($A818&lt;&gt;"",Y$9&lt;&gt;""),IF(HLOOKUP(Y$9,'Feuille1-Catégories'!$C$1:$G$2,2,FALSE)="OUI",Y$3,IF(HLOOKUP(Y$9,'Feuille1-Catégories'!$C$1:$G$3,3,FALSE)="OUI",OFFSET(Y$3,MOD(QUOTIENT(ROW()-ROW($A$20),'Feuille1-Catégories'!$B$6/Y$6),Y$5),0),IF(MOD($A818-1-Y$10,'Feuille1-Catégories'!$F$5+1)=0,Y$3,""))),"")</f>
        <v/>
      </c>
      <c r="Z818" s="7" t="str">
        <f ca="1">IF(AND($A818&lt;&gt;"",Z$9&lt;&gt;""),IF(HLOOKUP(Z$9,'Feuille1-Catégories'!$C$1:$G$2,2,FALSE)="OUI",Z$3,IF(HLOOKUP(Z$9,'Feuille1-Catégories'!$C$1:$G$3,3,FALSE)="OUI",OFFSET(Z$3,MOD(QUOTIENT(ROW()-ROW($A$20),'Feuille1-Catégories'!$B$6/Z$6),Z$5),0),"")),"")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19" spans="1:26" ht="17" x14ac:dyDescent="0.2">
      <c r="A819" s="21" t="str">
        <f>IF(ROW()-ROW($A$19)&gt;'Feuille1-Catégories'!$B$6,"",ROW()-ROW($A$19))</f>
        <v/>
      </c>
      <c r="B819" s="33" t="str">
        <f t="shared" si="37"/>
        <v/>
      </c>
      <c r="C819" s="10" t="str">
        <f t="shared" si="38"/>
        <v/>
      </c>
      <c r="D819" s="10" t="str">
        <f>IF('Feuille3-Coût de production'!D819&lt;&gt;"",'Feuille3-Coût de production'!D819,"")</f>
        <v/>
      </c>
      <c r="E819" s="10" t="str">
        <f t="shared" si="39"/>
        <v/>
      </c>
      <c r="F819" s="7" t="str">
        <f ca="1">IF(AND($A819&lt;&gt;"",F$9&lt;&gt;""),IF(HLOOKUP(F$9,'Feuille1-Catégories'!$C$1:$G$2,2,FALSE)="OUI",F$3,IF(HLOOKUP(F$9,'Feuille1-Catégories'!$C$1:$G$3,3,FALSE)="OUI",OFFSET(F$3,MOD(QUOTIENT(ROW()-ROW($A$20),'Feuille1-Catégories'!$B$6/F$6),F$5),0),IF(MOD($A819-1-F$10,'Feuille1-Catégories'!$F$5+1)=0,F$3,""))),"")</f>
        <v/>
      </c>
      <c r="G819" s="7" t="str">
        <f ca="1">IF(AND($A819&lt;&gt;"",G$9&lt;&gt;""),IF(HLOOKUP(G$9,'Feuille1-Catégories'!$C$1:$G$2,2,FALSE)="OUI",G$3,IF(HLOOKUP(G$9,'Feuille1-Catégories'!$C$1:$G$3,3,FALSE)="OUI",OFFSET(G$3,MOD(QUOTIENT(ROW()-ROW($A$20),'Feuille1-Catégories'!$B$6/G$6),G$5),0),IF(MOD($A819-1-G$10,'Feuille1-Catégories'!$F$5+1)=0,G$3,""))),"")</f>
        <v/>
      </c>
      <c r="H819" s="7" t="str">
        <f ca="1">IF(AND($A819&lt;&gt;"",H$9&lt;&gt;""),IF(HLOOKUP(H$9,'Feuille1-Catégories'!$C$1:$G$2,2,FALSE)="OUI",H$3,IF(HLOOKUP(H$9,'Feuille1-Catégories'!$C$1:$G$3,3,FALSE)="OUI",OFFSET(H$3,MOD(QUOTIENT(ROW()-ROW($A$20),'Feuille1-Catégories'!$B$6/H$6),H$5),0),IF(MOD($A819-1-H$10,'Feuille1-Catégories'!$F$5+1)=0,H$3,""))),"")</f>
        <v/>
      </c>
      <c r="I819" s="7" t="str">
        <f ca="1">IF(AND($A819&lt;&gt;"",I$9&lt;&gt;""),IF(HLOOKUP(I$9,'Feuille1-Catégories'!$C$1:$G$2,2,FALSE)="OUI",I$3,IF(HLOOKUP(I$9,'Feuille1-Catégories'!$C$1:$G$3,3,FALSE)="OUI",OFFSET(I$3,MOD(QUOTIENT(ROW()-ROW($A$20),'Feuille1-Catégories'!$B$6/I$6),I$5),0),IF(MOD($A819-1-I$10,'Feuille1-Catégories'!$F$5+1)=0,I$3,""))),"")</f>
        <v/>
      </c>
      <c r="J819" s="7" t="str">
        <f ca="1">IF(AND($A819&lt;&gt;"",J$9&lt;&gt;""),IF(HLOOKUP(J$9,'Feuille1-Catégories'!$C$1:$G$2,2,FALSE)="OUI",J$3,IF(HLOOKUP(J$9,'Feuille1-Catégories'!$C$1:$G$3,3,FALSE)="OUI",OFFSET(J$3,MOD(QUOTIENT(ROW()-ROW($A$20),'Feuille1-Catégories'!$B$6/J$6),J$5),0),IF(MOD($A819-1-J$10,'Feuille1-Catégories'!$F$5+1)=0,J$3,""))),"")</f>
        <v/>
      </c>
      <c r="K819" s="7" t="str">
        <f ca="1">IF(AND($A819&lt;&gt;"",K$9&lt;&gt;""),IF(HLOOKUP(K$9,'Feuille1-Catégories'!$C$1:$G$2,2,FALSE)="OUI",K$3,IF(HLOOKUP(K$9,'Feuille1-Catégories'!$C$1:$G$3,3,FALSE)="OUI",OFFSET(K$3,MOD(QUOTIENT(ROW()-ROW($A$20),'Feuille1-Catégories'!$B$6/K$6),K$5),0),IF(MOD($A819-1-K$10,'Feuille1-Catégories'!$F$5+1)=0,K$3,""))),"")</f>
        <v/>
      </c>
      <c r="L819" s="7" t="str">
        <f ca="1">IF(AND($A819&lt;&gt;"",L$9&lt;&gt;""),IF(HLOOKUP(L$9,'Feuille1-Catégories'!$C$1:$G$2,2,FALSE)="OUI",L$3,IF(HLOOKUP(L$9,'Feuille1-Catégories'!$C$1:$G$3,3,FALSE)="OUI",OFFSET(L$3,MOD(QUOTIENT(ROW()-ROW($A$20),'Feuille1-Catégories'!$B$6/L$6),L$5),0),IF(MOD($A819-1-L$10,'Feuille1-Catégories'!$F$5+1)=0,L$3,""))),"")</f>
        <v/>
      </c>
      <c r="M819" s="7" t="str">
        <f ca="1">IF(AND($A819&lt;&gt;"",M$9&lt;&gt;""),IF(HLOOKUP(M$9,'Feuille1-Catégories'!$C$1:$G$2,2,FALSE)="OUI",M$3,IF(HLOOKUP(M$9,'Feuille1-Catégories'!$C$1:$G$3,3,FALSE)="OUI",OFFSET(M$3,MOD(QUOTIENT(ROW()-ROW($A$20),'Feuille1-Catégories'!$B$6/M$6),M$5),0),IF(MOD($A819-1-M$10,'Feuille1-Catégories'!$F$5+1)=0,M$3,""))),"")</f>
        <v/>
      </c>
      <c r="N819" s="7" t="str">
        <f ca="1">IF(AND($A819&lt;&gt;"",N$9&lt;&gt;""),IF(HLOOKUP(N$9,'Feuille1-Catégories'!$C$1:$G$2,2,FALSE)="OUI",N$3,IF(HLOOKUP(N$9,'Feuille1-Catégories'!$C$1:$G$3,3,FALSE)="OUI",OFFSET(N$3,MOD(QUOTIENT(ROW()-ROW($A$20),'Feuille1-Catégories'!$B$6/N$6),N$5),0),IF(MOD($A819-1-N$10,'Feuille1-Catégories'!$F$5+1)=0,N$3,""))),"")</f>
        <v/>
      </c>
      <c r="O819" s="7" t="str">
        <f ca="1">IF(AND($A819&lt;&gt;"",O$9&lt;&gt;""),IF(HLOOKUP(O$9,'Feuille1-Catégories'!$C$1:$G$2,2,FALSE)="OUI",O$3,IF(HLOOKUP(O$9,'Feuille1-Catégories'!$C$1:$G$3,3,FALSE)="OUI",OFFSET(O$3,MOD(QUOTIENT(ROW()-ROW($A$20),'Feuille1-Catégories'!$B$6/O$6),O$5),0),IF(MOD($A819-1-O$10,'Feuille1-Catégories'!$F$5+1)=0,O$3,""))),"")</f>
        <v/>
      </c>
      <c r="P819" s="7" t="str">
        <f ca="1">IF(AND($A819&lt;&gt;"",P$9&lt;&gt;""),IF(HLOOKUP(P$9,'Feuille1-Catégories'!$C$1:$G$2,2,FALSE)="OUI",P$3,IF(HLOOKUP(P$9,'Feuille1-Catégories'!$C$1:$G$3,3,FALSE)="OUI",OFFSET(P$3,MOD(QUOTIENT(ROW()-ROW($A$20),'Feuille1-Catégories'!$B$6/P$6),P$5),0),IF(MOD($A819-1-P$10,'Feuille1-Catégories'!$F$5+1)=0,P$3,""))),"")</f>
        <v/>
      </c>
      <c r="Q819" s="7" t="str">
        <f ca="1">IF(AND($A819&lt;&gt;"",Q$9&lt;&gt;""),IF(HLOOKUP(Q$9,'Feuille1-Catégories'!$C$1:$G$2,2,FALSE)="OUI",Q$3,IF(HLOOKUP(Q$9,'Feuille1-Catégories'!$C$1:$G$3,3,FALSE)="OUI",OFFSET(Q$3,MOD(QUOTIENT(ROW()-ROW($A$20),'Feuille1-Catégories'!$B$6/Q$6),Q$5),0),IF(MOD($A819-1-Q$10,'Feuille1-Catégories'!$F$5+1)=0,Q$3,""))),"")</f>
        <v/>
      </c>
      <c r="R819" s="7" t="str">
        <f ca="1">IF(AND($A819&lt;&gt;"",R$9&lt;&gt;""),IF(HLOOKUP(R$9,'Feuille1-Catégories'!$C$1:$G$2,2,FALSE)="OUI",R$3,IF(HLOOKUP(R$9,'Feuille1-Catégories'!$C$1:$G$3,3,FALSE)="OUI",OFFSET(R$3,MOD(QUOTIENT(ROW()-ROW($A$20),'Feuille1-Catégories'!$B$6/R$6),R$5),0),IF(MOD($A819-1-R$10,'Feuille1-Catégories'!$F$5+1)=0,R$3,""))),"")</f>
        <v/>
      </c>
      <c r="S819" s="7" t="str">
        <f ca="1">IF(AND($A819&lt;&gt;"",S$9&lt;&gt;""),IF(HLOOKUP(S$9,'Feuille1-Catégories'!$C$1:$G$2,2,FALSE)="OUI",S$3,IF(HLOOKUP(S$9,'Feuille1-Catégories'!$C$1:$G$3,3,FALSE)="OUI",OFFSET(S$3,MOD(QUOTIENT(ROW()-ROW($A$20),'Feuille1-Catégories'!$B$6/S$6),S$5),0),IF(MOD($A819-1-S$10,'Feuille1-Catégories'!$F$5+1)=0,S$3,""))),"")</f>
        <v/>
      </c>
      <c r="T819" s="7" t="str">
        <f ca="1">IF(AND($A819&lt;&gt;"",T$9&lt;&gt;""),IF(HLOOKUP(T$9,'Feuille1-Catégories'!$C$1:$G$2,2,FALSE)="OUI",T$3,IF(HLOOKUP(T$9,'Feuille1-Catégories'!$C$1:$G$3,3,FALSE)="OUI",OFFSET(T$3,MOD(QUOTIENT(ROW()-ROW($A$20),'Feuille1-Catégories'!$B$6/T$6),T$5),0),IF(MOD($A819-1-T$10,'Feuille1-Catégories'!$F$5+1)=0,T$3,""))),"")</f>
        <v/>
      </c>
      <c r="U819" s="7" t="str">
        <f ca="1">IF(AND($A819&lt;&gt;"",U$9&lt;&gt;""),IF(HLOOKUP(U$9,'Feuille1-Catégories'!$C$1:$G$2,2,FALSE)="OUI",U$3,IF(HLOOKUP(U$9,'Feuille1-Catégories'!$C$1:$G$3,3,FALSE)="OUI",OFFSET(U$3,MOD(QUOTIENT(ROW()-ROW($A$20),'Feuille1-Catégories'!$B$6/U$6),U$5),0),IF(MOD($A819-1-U$10,'Feuille1-Catégories'!$F$5+1)=0,U$3,""))),"")</f>
        <v/>
      </c>
      <c r="V819" s="7" t="str">
        <f ca="1">IF(AND($A819&lt;&gt;"",V$9&lt;&gt;""),IF(HLOOKUP(V$9,'Feuille1-Catégories'!$C$1:$G$2,2,FALSE)="OUI",V$3,IF(HLOOKUP(V$9,'Feuille1-Catégories'!$C$1:$G$3,3,FALSE)="OUI",OFFSET(V$3,MOD(QUOTIENT(ROW()-ROW($A$20),'Feuille1-Catégories'!$B$6/V$6),V$5),0),IF(MOD($A819-1-V$10,'Feuille1-Catégories'!$F$5+1)=0,V$3,""))),"")</f>
        <v/>
      </c>
      <c r="W819" s="7" t="str">
        <f ca="1">IF(AND($A819&lt;&gt;"",W$9&lt;&gt;""),IF(HLOOKUP(W$9,'Feuille1-Catégories'!$C$1:$G$2,2,FALSE)="OUI",W$3,IF(HLOOKUP(W$9,'Feuille1-Catégories'!$C$1:$G$3,3,FALSE)="OUI",OFFSET(W$3,MOD(QUOTIENT(ROW()-ROW($A$20),'Feuille1-Catégories'!$B$6/W$6),W$5),0),IF(MOD($A819-1-W$10,'Feuille1-Catégories'!$F$5+1)=0,W$3,""))),"")</f>
        <v/>
      </c>
      <c r="X819" s="7" t="str">
        <f ca="1">IF(AND($A819&lt;&gt;"",X$9&lt;&gt;""),IF(HLOOKUP(X$9,'Feuille1-Catégories'!$C$1:$G$2,2,FALSE)="OUI",X$3,IF(HLOOKUP(X$9,'Feuille1-Catégories'!$C$1:$G$3,3,FALSE)="OUI",OFFSET(X$3,MOD(QUOTIENT(ROW()-ROW($A$20),'Feuille1-Catégories'!$B$6/X$6),X$5),0),IF(MOD($A819-1-X$10,'Feuille1-Catégories'!$F$5+1)=0,X$3,""))),"")</f>
        <v/>
      </c>
      <c r="Y819" s="7" t="str">
        <f ca="1">IF(AND($A819&lt;&gt;"",Y$9&lt;&gt;""),IF(HLOOKUP(Y$9,'Feuille1-Catégories'!$C$1:$G$2,2,FALSE)="OUI",Y$3,IF(HLOOKUP(Y$9,'Feuille1-Catégories'!$C$1:$G$3,3,FALSE)="OUI",OFFSET(Y$3,MOD(QUOTIENT(ROW()-ROW($A$20),'Feuille1-Catégories'!$B$6/Y$6),Y$5),0),IF(MOD($A819-1-Y$10,'Feuille1-Catégories'!$F$5+1)=0,Y$3,""))),"")</f>
        <v/>
      </c>
      <c r="Z819" s="7" t="str">
        <f ca="1">IF(AND($A819&lt;&gt;"",Z$9&lt;&gt;""),IF(HLOOKUP(Z$9,'Feuille1-Catégories'!$C$1:$G$2,2,FALSE)="OUI",Z$3,IF(HLOOKUP(Z$9,'Feuille1-Catégories'!$C$1:$G$3,3,FALSE)="OUI",OFFSET(Z$3,MOD(QUOTIENT(ROW()-ROW($A$20),'Feuille1-Catégories'!$B$6/Z$6),Z$5),0),"")),"")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20" spans="1:26" ht="17" x14ac:dyDescent="0.2">
      <c r="A820" s="21" t="str">
        <f>IF(ROW()-ROW($A$19)&gt;'Feuille1-Catégories'!$B$6,"",ROW()-ROW($A$19))</f>
        <v/>
      </c>
      <c r="B820" s="33" t="str">
        <f t="shared" si="37"/>
        <v/>
      </c>
      <c r="C820" s="10" t="str">
        <f t="shared" si="38"/>
        <v/>
      </c>
      <c r="D820" s="10" t="str">
        <f>IF('Feuille3-Coût de production'!D820&lt;&gt;"",'Feuille3-Coût de production'!D820,"")</f>
        <v/>
      </c>
      <c r="E820" s="10" t="str">
        <f t="shared" si="39"/>
        <v/>
      </c>
      <c r="F820" s="7" t="str">
        <f ca="1">IF(AND($A820&lt;&gt;"",F$9&lt;&gt;""),IF(HLOOKUP(F$9,'Feuille1-Catégories'!$C$1:$G$2,2,FALSE)="OUI",F$3,IF(HLOOKUP(F$9,'Feuille1-Catégories'!$C$1:$G$3,3,FALSE)="OUI",OFFSET(F$3,MOD(QUOTIENT(ROW()-ROW($A$20),'Feuille1-Catégories'!$B$6/F$6),F$5),0),IF(MOD($A820-1-F$10,'Feuille1-Catégories'!$F$5+1)=0,F$3,""))),"")</f>
        <v/>
      </c>
      <c r="G820" s="7" t="str">
        <f ca="1">IF(AND($A820&lt;&gt;"",G$9&lt;&gt;""),IF(HLOOKUP(G$9,'Feuille1-Catégories'!$C$1:$G$2,2,FALSE)="OUI",G$3,IF(HLOOKUP(G$9,'Feuille1-Catégories'!$C$1:$G$3,3,FALSE)="OUI",OFFSET(G$3,MOD(QUOTIENT(ROW()-ROW($A$20),'Feuille1-Catégories'!$B$6/G$6),G$5),0),IF(MOD($A820-1-G$10,'Feuille1-Catégories'!$F$5+1)=0,G$3,""))),"")</f>
        <v/>
      </c>
      <c r="H820" s="7" t="str">
        <f ca="1">IF(AND($A820&lt;&gt;"",H$9&lt;&gt;""),IF(HLOOKUP(H$9,'Feuille1-Catégories'!$C$1:$G$2,2,FALSE)="OUI",H$3,IF(HLOOKUP(H$9,'Feuille1-Catégories'!$C$1:$G$3,3,FALSE)="OUI",OFFSET(H$3,MOD(QUOTIENT(ROW()-ROW($A$20),'Feuille1-Catégories'!$B$6/H$6),H$5),0),IF(MOD($A820-1-H$10,'Feuille1-Catégories'!$F$5+1)=0,H$3,""))),"")</f>
        <v/>
      </c>
      <c r="I820" s="7" t="str">
        <f ca="1">IF(AND($A820&lt;&gt;"",I$9&lt;&gt;""),IF(HLOOKUP(I$9,'Feuille1-Catégories'!$C$1:$G$2,2,FALSE)="OUI",I$3,IF(HLOOKUP(I$9,'Feuille1-Catégories'!$C$1:$G$3,3,FALSE)="OUI",OFFSET(I$3,MOD(QUOTIENT(ROW()-ROW($A$20),'Feuille1-Catégories'!$B$6/I$6),I$5),0),IF(MOD($A820-1-I$10,'Feuille1-Catégories'!$F$5+1)=0,I$3,""))),"")</f>
        <v/>
      </c>
      <c r="J820" s="7" t="str">
        <f ca="1">IF(AND($A820&lt;&gt;"",J$9&lt;&gt;""),IF(HLOOKUP(J$9,'Feuille1-Catégories'!$C$1:$G$2,2,FALSE)="OUI",J$3,IF(HLOOKUP(J$9,'Feuille1-Catégories'!$C$1:$G$3,3,FALSE)="OUI",OFFSET(J$3,MOD(QUOTIENT(ROW()-ROW($A$20),'Feuille1-Catégories'!$B$6/J$6),J$5),0),IF(MOD($A820-1-J$10,'Feuille1-Catégories'!$F$5+1)=0,J$3,""))),"")</f>
        <v/>
      </c>
      <c r="K820" s="7" t="str">
        <f ca="1">IF(AND($A820&lt;&gt;"",K$9&lt;&gt;""),IF(HLOOKUP(K$9,'Feuille1-Catégories'!$C$1:$G$2,2,FALSE)="OUI",K$3,IF(HLOOKUP(K$9,'Feuille1-Catégories'!$C$1:$G$3,3,FALSE)="OUI",OFFSET(K$3,MOD(QUOTIENT(ROW()-ROW($A$20),'Feuille1-Catégories'!$B$6/K$6),K$5),0),IF(MOD($A820-1-K$10,'Feuille1-Catégories'!$F$5+1)=0,K$3,""))),"")</f>
        <v/>
      </c>
      <c r="L820" s="7" t="str">
        <f ca="1">IF(AND($A820&lt;&gt;"",L$9&lt;&gt;""),IF(HLOOKUP(L$9,'Feuille1-Catégories'!$C$1:$G$2,2,FALSE)="OUI",L$3,IF(HLOOKUP(L$9,'Feuille1-Catégories'!$C$1:$G$3,3,FALSE)="OUI",OFFSET(L$3,MOD(QUOTIENT(ROW()-ROW($A$20),'Feuille1-Catégories'!$B$6/L$6),L$5),0),IF(MOD($A820-1-L$10,'Feuille1-Catégories'!$F$5+1)=0,L$3,""))),"")</f>
        <v/>
      </c>
      <c r="M820" s="7" t="str">
        <f ca="1">IF(AND($A820&lt;&gt;"",M$9&lt;&gt;""),IF(HLOOKUP(M$9,'Feuille1-Catégories'!$C$1:$G$2,2,FALSE)="OUI",M$3,IF(HLOOKUP(M$9,'Feuille1-Catégories'!$C$1:$G$3,3,FALSE)="OUI",OFFSET(M$3,MOD(QUOTIENT(ROW()-ROW($A$20),'Feuille1-Catégories'!$B$6/M$6),M$5),0),IF(MOD($A820-1-M$10,'Feuille1-Catégories'!$F$5+1)=0,M$3,""))),"")</f>
        <v/>
      </c>
      <c r="N820" s="7" t="str">
        <f ca="1">IF(AND($A820&lt;&gt;"",N$9&lt;&gt;""),IF(HLOOKUP(N$9,'Feuille1-Catégories'!$C$1:$G$2,2,FALSE)="OUI",N$3,IF(HLOOKUP(N$9,'Feuille1-Catégories'!$C$1:$G$3,3,FALSE)="OUI",OFFSET(N$3,MOD(QUOTIENT(ROW()-ROW($A$20),'Feuille1-Catégories'!$B$6/N$6),N$5),0),IF(MOD($A820-1-N$10,'Feuille1-Catégories'!$F$5+1)=0,N$3,""))),"")</f>
        <v/>
      </c>
      <c r="O820" s="7" t="str">
        <f ca="1">IF(AND($A820&lt;&gt;"",O$9&lt;&gt;""),IF(HLOOKUP(O$9,'Feuille1-Catégories'!$C$1:$G$2,2,FALSE)="OUI",O$3,IF(HLOOKUP(O$9,'Feuille1-Catégories'!$C$1:$G$3,3,FALSE)="OUI",OFFSET(O$3,MOD(QUOTIENT(ROW()-ROW($A$20),'Feuille1-Catégories'!$B$6/O$6),O$5),0),IF(MOD($A820-1-O$10,'Feuille1-Catégories'!$F$5+1)=0,O$3,""))),"")</f>
        <v/>
      </c>
      <c r="P820" s="7" t="str">
        <f ca="1">IF(AND($A820&lt;&gt;"",P$9&lt;&gt;""),IF(HLOOKUP(P$9,'Feuille1-Catégories'!$C$1:$G$2,2,FALSE)="OUI",P$3,IF(HLOOKUP(P$9,'Feuille1-Catégories'!$C$1:$G$3,3,FALSE)="OUI",OFFSET(P$3,MOD(QUOTIENT(ROW()-ROW($A$20),'Feuille1-Catégories'!$B$6/P$6),P$5),0),IF(MOD($A820-1-P$10,'Feuille1-Catégories'!$F$5+1)=0,P$3,""))),"")</f>
        <v/>
      </c>
      <c r="Q820" s="7" t="str">
        <f ca="1">IF(AND($A820&lt;&gt;"",Q$9&lt;&gt;""),IF(HLOOKUP(Q$9,'Feuille1-Catégories'!$C$1:$G$2,2,FALSE)="OUI",Q$3,IF(HLOOKUP(Q$9,'Feuille1-Catégories'!$C$1:$G$3,3,FALSE)="OUI",OFFSET(Q$3,MOD(QUOTIENT(ROW()-ROW($A$20),'Feuille1-Catégories'!$B$6/Q$6),Q$5),0),IF(MOD($A820-1-Q$10,'Feuille1-Catégories'!$F$5+1)=0,Q$3,""))),"")</f>
        <v/>
      </c>
      <c r="R820" s="7" t="str">
        <f ca="1">IF(AND($A820&lt;&gt;"",R$9&lt;&gt;""),IF(HLOOKUP(R$9,'Feuille1-Catégories'!$C$1:$G$2,2,FALSE)="OUI",R$3,IF(HLOOKUP(R$9,'Feuille1-Catégories'!$C$1:$G$3,3,FALSE)="OUI",OFFSET(R$3,MOD(QUOTIENT(ROW()-ROW($A$20),'Feuille1-Catégories'!$B$6/R$6),R$5),0),IF(MOD($A820-1-R$10,'Feuille1-Catégories'!$F$5+1)=0,R$3,""))),"")</f>
        <v/>
      </c>
      <c r="S820" s="7" t="str">
        <f ca="1">IF(AND($A820&lt;&gt;"",S$9&lt;&gt;""),IF(HLOOKUP(S$9,'Feuille1-Catégories'!$C$1:$G$2,2,FALSE)="OUI",S$3,IF(HLOOKUP(S$9,'Feuille1-Catégories'!$C$1:$G$3,3,FALSE)="OUI",OFFSET(S$3,MOD(QUOTIENT(ROW()-ROW($A$20),'Feuille1-Catégories'!$B$6/S$6),S$5),0),IF(MOD($A820-1-S$10,'Feuille1-Catégories'!$F$5+1)=0,S$3,""))),"")</f>
        <v/>
      </c>
      <c r="T820" s="7" t="str">
        <f ca="1">IF(AND($A820&lt;&gt;"",T$9&lt;&gt;""),IF(HLOOKUP(T$9,'Feuille1-Catégories'!$C$1:$G$2,2,FALSE)="OUI",T$3,IF(HLOOKUP(T$9,'Feuille1-Catégories'!$C$1:$G$3,3,FALSE)="OUI",OFFSET(T$3,MOD(QUOTIENT(ROW()-ROW($A$20),'Feuille1-Catégories'!$B$6/T$6),T$5),0),IF(MOD($A820-1-T$10,'Feuille1-Catégories'!$F$5+1)=0,T$3,""))),"")</f>
        <v/>
      </c>
      <c r="U820" s="7" t="str">
        <f ca="1">IF(AND($A820&lt;&gt;"",U$9&lt;&gt;""),IF(HLOOKUP(U$9,'Feuille1-Catégories'!$C$1:$G$2,2,FALSE)="OUI",U$3,IF(HLOOKUP(U$9,'Feuille1-Catégories'!$C$1:$G$3,3,FALSE)="OUI",OFFSET(U$3,MOD(QUOTIENT(ROW()-ROW($A$20),'Feuille1-Catégories'!$B$6/U$6),U$5),0),IF(MOD($A820-1-U$10,'Feuille1-Catégories'!$F$5+1)=0,U$3,""))),"")</f>
        <v/>
      </c>
      <c r="V820" s="7" t="str">
        <f ca="1">IF(AND($A820&lt;&gt;"",V$9&lt;&gt;""),IF(HLOOKUP(V$9,'Feuille1-Catégories'!$C$1:$G$2,2,FALSE)="OUI",V$3,IF(HLOOKUP(V$9,'Feuille1-Catégories'!$C$1:$G$3,3,FALSE)="OUI",OFFSET(V$3,MOD(QUOTIENT(ROW()-ROW($A$20),'Feuille1-Catégories'!$B$6/V$6),V$5),0),IF(MOD($A820-1-V$10,'Feuille1-Catégories'!$F$5+1)=0,V$3,""))),"")</f>
        <v/>
      </c>
      <c r="W820" s="7" t="str">
        <f ca="1">IF(AND($A820&lt;&gt;"",W$9&lt;&gt;""),IF(HLOOKUP(W$9,'Feuille1-Catégories'!$C$1:$G$2,2,FALSE)="OUI",W$3,IF(HLOOKUP(W$9,'Feuille1-Catégories'!$C$1:$G$3,3,FALSE)="OUI",OFFSET(W$3,MOD(QUOTIENT(ROW()-ROW($A$20),'Feuille1-Catégories'!$B$6/W$6),W$5),0),IF(MOD($A820-1-W$10,'Feuille1-Catégories'!$F$5+1)=0,W$3,""))),"")</f>
        <v/>
      </c>
      <c r="X820" s="7" t="str">
        <f ca="1">IF(AND($A820&lt;&gt;"",X$9&lt;&gt;""),IF(HLOOKUP(X$9,'Feuille1-Catégories'!$C$1:$G$2,2,FALSE)="OUI",X$3,IF(HLOOKUP(X$9,'Feuille1-Catégories'!$C$1:$G$3,3,FALSE)="OUI",OFFSET(X$3,MOD(QUOTIENT(ROW()-ROW($A$20),'Feuille1-Catégories'!$B$6/X$6),X$5),0),IF(MOD($A820-1-X$10,'Feuille1-Catégories'!$F$5+1)=0,X$3,""))),"")</f>
        <v/>
      </c>
      <c r="Y820" s="7" t="str">
        <f ca="1">IF(AND($A820&lt;&gt;"",Y$9&lt;&gt;""),IF(HLOOKUP(Y$9,'Feuille1-Catégories'!$C$1:$G$2,2,FALSE)="OUI",Y$3,IF(HLOOKUP(Y$9,'Feuille1-Catégories'!$C$1:$G$3,3,FALSE)="OUI",OFFSET(Y$3,MOD(QUOTIENT(ROW()-ROW($A$20),'Feuille1-Catégories'!$B$6/Y$6),Y$5),0),IF(MOD($A820-1-Y$10,'Feuille1-Catégories'!$F$5+1)=0,Y$3,""))),"")</f>
        <v/>
      </c>
      <c r="Z820" s="7" t="str">
        <f ca="1">IF(AND($A820&lt;&gt;"",Z$9&lt;&gt;""),IF(HLOOKUP(Z$9,'Feuille1-Catégories'!$C$1:$G$2,2,FALSE)="OUI",Z$3,IF(HLOOKUP(Z$9,'Feuille1-Catégories'!$C$1:$G$3,3,FALSE)="OUI",OFFSET(Z$3,MOD(QUOTIENT(ROW()-ROW($A$20),'Feuille1-Catégories'!$B$6/Z$6),Z$5),0),"")),"")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21" spans="1:26" ht="17" x14ac:dyDescent="0.2">
      <c r="A821" s="21" t="str">
        <f>IF(ROW()-ROW($A$19)&gt;'Feuille1-Catégories'!$B$6,"",ROW()-ROW($A$19))</f>
        <v/>
      </c>
      <c r="B821" s="33" t="str">
        <f t="shared" si="37"/>
        <v/>
      </c>
      <c r="C821" s="10" t="str">
        <f t="shared" si="38"/>
        <v/>
      </c>
      <c r="D821" s="10" t="str">
        <f>IF('Feuille3-Coût de production'!D821&lt;&gt;"",'Feuille3-Coût de production'!D821,"")</f>
        <v/>
      </c>
      <c r="E821" s="10" t="str">
        <f t="shared" si="39"/>
        <v/>
      </c>
      <c r="F821" s="7" t="str">
        <f ca="1">IF(AND($A821&lt;&gt;"",F$9&lt;&gt;""),IF(HLOOKUP(F$9,'Feuille1-Catégories'!$C$1:$G$2,2,FALSE)="OUI",F$3,IF(HLOOKUP(F$9,'Feuille1-Catégories'!$C$1:$G$3,3,FALSE)="OUI",OFFSET(F$3,MOD(QUOTIENT(ROW()-ROW($A$20),'Feuille1-Catégories'!$B$6/F$6),F$5),0),IF(MOD($A821-1-F$10,'Feuille1-Catégories'!$F$5+1)=0,F$3,""))),"")</f>
        <v/>
      </c>
      <c r="G821" s="7" t="str">
        <f ca="1">IF(AND($A821&lt;&gt;"",G$9&lt;&gt;""),IF(HLOOKUP(G$9,'Feuille1-Catégories'!$C$1:$G$2,2,FALSE)="OUI",G$3,IF(HLOOKUP(G$9,'Feuille1-Catégories'!$C$1:$G$3,3,FALSE)="OUI",OFFSET(G$3,MOD(QUOTIENT(ROW()-ROW($A$20),'Feuille1-Catégories'!$B$6/G$6),G$5),0),IF(MOD($A821-1-G$10,'Feuille1-Catégories'!$F$5+1)=0,G$3,""))),"")</f>
        <v/>
      </c>
      <c r="H821" s="7" t="str">
        <f ca="1">IF(AND($A821&lt;&gt;"",H$9&lt;&gt;""),IF(HLOOKUP(H$9,'Feuille1-Catégories'!$C$1:$G$2,2,FALSE)="OUI",H$3,IF(HLOOKUP(H$9,'Feuille1-Catégories'!$C$1:$G$3,3,FALSE)="OUI",OFFSET(H$3,MOD(QUOTIENT(ROW()-ROW($A$20),'Feuille1-Catégories'!$B$6/H$6),H$5),0),IF(MOD($A821-1-H$10,'Feuille1-Catégories'!$F$5+1)=0,H$3,""))),"")</f>
        <v/>
      </c>
      <c r="I821" s="7" t="str">
        <f ca="1">IF(AND($A821&lt;&gt;"",I$9&lt;&gt;""),IF(HLOOKUP(I$9,'Feuille1-Catégories'!$C$1:$G$2,2,FALSE)="OUI",I$3,IF(HLOOKUP(I$9,'Feuille1-Catégories'!$C$1:$G$3,3,FALSE)="OUI",OFFSET(I$3,MOD(QUOTIENT(ROW()-ROW($A$20),'Feuille1-Catégories'!$B$6/I$6),I$5),0),IF(MOD($A821-1-I$10,'Feuille1-Catégories'!$F$5+1)=0,I$3,""))),"")</f>
        <v/>
      </c>
      <c r="J821" s="7" t="str">
        <f ca="1">IF(AND($A821&lt;&gt;"",J$9&lt;&gt;""),IF(HLOOKUP(J$9,'Feuille1-Catégories'!$C$1:$G$2,2,FALSE)="OUI",J$3,IF(HLOOKUP(J$9,'Feuille1-Catégories'!$C$1:$G$3,3,FALSE)="OUI",OFFSET(J$3,MOD(QUOTIENT(ROW()-ROW($A$20),'Feuille1-Catégories'!$B$6/J$6),J$5),0),IF(MOD($A821-1-J$10,'Feuille1-Catégories'!$F$5+1)=0,J$3,""))),"")</f>
        <v/>
      </c>
      <c r="K821" s="7" t="str">
        <f ca="1">IF(AND($A821&lt;&gt;"",K$9&lt;&gt;""),IF(HLOOKUP(K$9,'Feuille1-Catégories'!$C$1:$G$2,2,FALSE)="OUI",K$3,IF(HLOOKUP(K$9,'Feuille1-Catégories'!$C$1:$G$3,3,FALSE)="OUI",OFFSET(K$3,MOD(QUOTIENT(ROW()-ROW($A$20),'Feuille1-Catégories'!$B$6/K$6),K$5),0),IF(MOD($A821-1-K$10,'Feuille1-Catégories'!$F$5+1)=0,K$3,""))),"")</f>
        <v/>
      </c>
      <c r="L821" s="7" t="str">
        <f ca="1">IF(AND($A821&lt;&gt;"",L$9&lt;&gt;""),IF(HLOOKUP(L$9,'Feuille1-Catégories'!$C$1:$G$2,2,FALSE)="OUI",L$3,IF(HLOOKUP(L$9,'Feuille1-Catégories'!$C$1:$G$3,3,FALSE)="OUI",OFFSET(L$3,MOD(QUOTIENT(ROW()-ROW($A$20),'Feuille1-Catégories'!$B$6/L$6),L$5),0),IF(MOD($A821-1-L$10,'Feuille1-Catégories'!$F$5+1)=0,L$3,""))),"")</f>
        <v/>
      </c>
      <c r="M821" s="7" t="str">
        <f ca="1">IF(AND($A821&lt;&gt;"",M$9&lt;&gt;""),IF(HLOOKUP(M$9,'Feuille1-Catégories'!$C$1:$G$2,2,FALSE)="OUI",M$3,IF(HLOOKUP(M$9,'Feuille1-Catégories'!$C$1:$G$3,3,FALSE)="OUI",OFFSET(M$3,MOD(QUOTIENT(ROW()-ROW($A$20),'Feuille1-Catégories'!$B$6/M$6),M$5),0),IF(MOD($A821-1-M$10,'Feuille1-Catégories'!$F$5+1)=0,M$3,""))),"")</f>
        <v/>
      </c>
      <c r="N821" s="7" t="str">
        <f ca="1">IF(AND($A821&lt;&gt;"",N$9&lt;&gt;""),IF(HLOOKUP(N$9,'Feuille1-Catégories'!$C$1:$G$2,2,FALSE)="OUI",N$3,IF(HLOOKUP(N$9,'Feuille1-Catégories'!$C$1:$G$3,3,FALSE)="OUI",OFFSET(N$3,MOD(QUOTIENT(ROW()-ROW($A$20),'Feuille1-Catégories'!$B$6/N$6),N$5),0),IF(MOD($A821-1-N$10,'Feuille1-Catégories'!$F$5+1)=0,N$3,""))),"")</f>
        <v/>
      </c>
      <c r="O821" s="7" t="str">
        <f ca="1">IF(AND($A821&lt;&gt;"",O$9&lt;&gt;""),IF(HLOOKUP(O$9,'Feuille1-Catégories'!$C$1:$G$2,2,FALSE)="OUI",O$3,IF(HLOOKUP(O$9,'Feuille1-Catégories'!$C$1:$G$3,3,FALSE)="OUI",OFFSET(O$3,MOD(QUOTIENT(ROW()-ROW($A$20),'Feuille1-Catégories'!$B$6/O$6),O$5),0),IF(MOD($A821-1-O$10,'Feuille1-Catégories'!$F$5+1)=0,O$3,""))),"")</f>
        <v/>
      </c>
      <c r="P821" s="7" t="str">
        <f ca="1">IF(AND($A821&lt;&gt;"",P$9&lt;&gt;""),IF(HLOOKUP(P$9,'Feuille1-Catégories'!$C$1:$G$2,2,FALSE)="OUI",P$3,IF(HLOOKUP(P$9,'Feuille1-Catégories'!$C$1:$G$3,3,FALSE)="OUI",OFFSET(P$3,MOD(QUOTIENT(ROW()-ROW($A$20),'Feuille1-Catégories'!$B$6/P$6),P$5),0),IF(MOD($A821-1-P$10,'Feuille1-Catégories'!$F$5+1)=0,P$3,""))),"")</f>
        <v/>
      </c>
      <c r="Q821" s="7" t="str">
        <f ca="1">IF(AND($A821&lt;&gt;"",Q$9&lt;&gt;""),IF(HLOOKUP(Q$9,'Feuille1-Catégories'!$C$1:$G$2,2,FALSE)="OUI",Q$3,IF(HLOOKUP(Q$9,'Feuille1-Catégories'!$C$1:$G$3,3,FALSE)="OUI",OFFSET(Q$3,MOD(QUOTIENT(ROW()-ROW($A$20),'Feuille1-Catégories'!$B$6/Q$6),Q$5),0),IF(MOD($A821-1-Q$10,'Feuille1-Catégories'!$F$5+1)=0,Q$3,""))),"")</f>
        <v/>
      </c>
      <c r="R821" s="7" t="str">
        <f ca="1">IF(AND($A821&lt;&gt;"",R$9&lt;&gt;""),IF(HLOOKUP(R$9,'Feuille1-Catégories'!$C$1:$G$2,2,FALSE)="OUI",R$3,IF(HLOOKUP(R$9,'Feuille1-Catégories'!$C$1:$G$3,3,FALSE)="OUI",OFFSET(R$3,MOD(QUOTIENT(ROW()-ROW($A$20),'Feuille1-Catégories'!$B$6/R$6),R$5),0),IF(MOD($A821-1-R$10,'Feuille1-Catégories'!$F$5+1)=0,R$3,""))),"")</f>
        <v/>
      </c>
      <c r="S821" s="7" t="str">
        <f ca="1">IF(AND($A821&lt;&gt;"",S$9&lt;&gt;""),IF(HLOOKUP(S$9,'Feuille1-Catégories'!$C$1:$G$2,2,FALSE)="OUI",S$3,IF(HLOOKUP(S$9,'Feuille1-Catégories'!$C$1:$G$3,3,FALSE)="OUI",OFFSET(S$3,MOD(QUOTIENT(ROW()-ROW($A$20),'Feuille1-Catégories'!$B$6/S$6),S$5),0),IF(MOD($A821-1-S$10,'Feuille1-Catégories'!$F$5+1)=0,S$3,""))),"")</f>
        <v/>
      </c>
      <c r="T821" s="7" t="str">
        <f ca="1">IF(AND($A821&lt;&gt;"",T$9&lt;&gt;""),IF(HLOOKUP(T$9,'Feuille1-Catégories'!$C$1:$G$2,2,FALSE)="OUI",T$3,IF(HLOOKUP(T$9,'Feuille1-Catégories'!$C$1:$G$3,3,FALSE)="OUI",OFFSET(T$3,MOD(QUOTIENT(ROW()-ROW($A$20),'Feuille1-Catégories'!$B$6/T$6),T$5),0),IF(MOD($A821-1-T$10,'Feuille1-Catégories'!$F$5+1)=0,T$3,""))),"")</f>
        <v/>
      </c>
      <c r="U821" s="7" t="str">
        <f ca="1">IF(AND($A821&lt;&gt;"",U$9&lt;&gt;""),IF(HLOOKUP(U$9,'Feuille1-Catégories'!$C$1:$G$2,2,FALSE)="OUI",U$3,IF(HLOOKUP(U$9,'Feuille1-Catégories'!$C$1:$G$3,3,FALSE)="OUI",OFFSET(U$3,MOD(QUOTIENT(ROW()-ROW($A$20),'Feuille1-Catégories'!$B$6/U$6),U$5),0),IF(MOD($A821-1-U$10,'Feuille1-Catégories'!$F$5+1)=0,U$3,""))),"")</f>
        <v/>
      </c>
      <c r="V821" s="7" t="str">
        <f ca="1">IF(AND($A821&lt;&gt;"",V$9&lt;&gt;""),IF(HLOOKUP(V$9,'Feuille1-Catégories'!$C$1:$G$2,2,FALSE)="OUI",V$3,IF(HLOOKUP(V$9,'Feuille1-Catégories'!$C$1:$G$3,3,FALSE)="OUI",OFFSET(V$3,MOD(QUOTIENT(ROW()-ROW($A$20),'Feuille1-Catégories'!$B$6/V$6),V$5),0),IF(MOD($A821-1-V$10,'Feuille1-Catégories'!$F$5+1)=0,V$3,""))),"")</f>
        <v/>
      </c>
      <c r="W821" s="7" t="str">
        <f ca="1">IF(AND($A821&lt;&gt;"",W$9&lt;&gt;""),IF(HLOOKUP(W$9,'Feuille1-Catégories'!$C$1:$G$2,2,FALSE)="OUI",W$3,IF(HLOOKUP(W$9,'Feuille1-Catégories'!$C$1:$G$3,3,FALSE)="OUI",OFFSET(W$3,MOD(QUOTIENT(ROW()-ROW($A$20),'Feuille1-Catégories'!$B$6/W$6),W$5),0),IF(MOD($A821-1-W$10,'Feuille1-Catégories'!$F$5+1)=0,W$3,""))),"")</f>
        <v/>
      </c>
      <c r="X821" s="7" t="str">
        <f ca="1">IF(AND($A821&lt;&gt;"",X$9&lt;&gt;""),IF(HLOOKUP(X$9,'Feuille1-Catégories'!$C$1:$G$2,2,FALSE)="OUI",X$3,IF(HLOOKUP(X$9,'Feuille1-Catégories'!$C$1:$G$3,3,FALSE)="OUI",OFFSET(X$3,MOD(QUOTIENT(ROW()-ROW($A$20),'Feuille1-Catégories'!$B$6/X$6),X$5),0),IF(MOD($A821-1-X$10,'Feuille1-Catégories'!$F$5+1)=0,X$3,""))),"")</f>
        <v/>
      </c>
      <c r="Y821" s="7" t="str">
        <f ca="1">IF(AND($A821&lt;&gt;"",Y$9&lt;&gt;""),IF(HLOOKUP(Y$9,'Feuille1-Catégories'!$C$1:$G$2,2,FALSE)="OUI",Y$3,IF(HLOOKUP(Y$9,'Feuille1-Catégories'!$C$1:$G$3,3,FALSE)="OUI",OFFSET(Y$3,MOD(QUOTIENT(ROW()-ROW($A$20),'Feuille1-Catégories'!$B$6/Y$6),Y$5),0),IF(MOD($A821-1-Y$10,'Feuille1-Catégories'!$F$5+1)=0,Y$3,""))),"")</f>
        <v/>
      </c>
      <c r="Z821" s="7" t="str">
        <f ca="1">IF(AND($A821&lt;&gt;"",Z$9&lt;&gt;""),IF(HLOOKUP(Z$9,'Feuille1-Catégories'!$C$1:$G$2,2,FALSE)="OUI",Z$3,IF(HLOOKUP(Z$9,'Feuille1-Catégories'!$C$1:$G$3,3,FALSE)="OUI",OFFSET(Z$3,MOD(QUOTIENT(ROW()-ROW($A$20),'Feuille1-Catégories'!$B$6/Z$6),Z$5),0),"")),"")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22" spans="1:26" ht="17" x14ac:dyDescent="0.2">
      <c r="A822" s="21" t="str">
        <f>IF(ROW()-ROW($A$19)&gt;'Feuille1-Catégories'!$B$6,"",ROW()-ROW($A$19))</f>
        <v/>
      </c>
      <c r="B822" s="33" t="str">
        <f t="shared" si="37"/>
        <v/>
      </c>
      <c r="C822" s="10" t="str">
        <f t="shared" si="38"/>
        <v/>
      </c>
      <c r="D822" s="10" t="str">
        <f>IF('Feuille3-Coût de production'!D822&lt;&gt;"",'Feuille3-Coût de production'!D822,"")</f>
        <v/>
      </c>
      <c r="E822" s="10" t="str">
        <f t="shared" si="39"/>
        <v/>
      </c>
      <c r="F822" s="7" t="str">
        <f ca="1">IF(AND($A822&lt;&gt;"",F$9&lt;&gt;""),IF(HLOOKUP(F$9,'Feuille1-Catégories'!$C$1:$G$2,2,FALSE)="OUI",F$3,IF(HLOOKUP(F$9,'Feuille1-Catégories'!$C$1:$G$3,3,FALSE)="OUI",OFFSET(F$3,MOD(QUOTIENT(ROW()-ROW($A$20),'Feuille1-Catégories'!$B$6/F$6),F$5),0),IF(MOD($A822-1-F$10,'Feuille1-Catégories'!$F$5+1)=0,F$3,""))),"")</f>
        <v/>
      </c>
      <c r="G822" s="7" t="str">
        <f ca="1">IF(AND($A822&lt;&gt;"",G$9&lt;&gt;""),IF(HLOOKUP(G$9,'Feuille1-Catégories'!$C$1:$G$2,2,FALSE)="OUI",G$3,IF(HLOOKUP(G$9,'Feuille1-Catégories'!$C$1:$G$3,3,FALSE)="OUI",OFFSET(G$3,MOD(QUOTIENT(ROW()-ROW($A$20),'Feuille1-Catégories'!$B$6/G$6),G$5),0),IF(MOD($A822-1-G$10,'Feuille1-Catégories'!$F$5+1)=0,G$3,""))),"")</f>
        <v/>
      </c>
      <c r="H822" s="7" t="str">
        <f ca="1">IF(AND($A822&lt;&gt;"",H$9&lt;&gt;""),IF(HLOOKUP(H$9,'Feuille1-Catégories'!$C$1:$G$2,2,FALSE)="OUI",H$3,IF(HLOOKUP(H$9,'Feuille1-Catégories'!$C$1:$G$3,3,FALSE)="OUI",OFFSET(H$3,MOD(QUOTIENT(ROW()-ROW($A$20),'Feuille1-Catégories'!$B$6/H$6),H$5),0),IF(MOD($A822-1-H$10,'Feuille1-Catégories'!$F$5+1)=0,H$3,""))),"")</f>
        <v/>
      </c>
      <c r="I822" s="7" t="str">
        <f ca="1">IF(AND($A822&lt;&gt;"",I$9&lt;&gt;""),IF(HLOOKUP(I$9,'Feuille1-Catégories'!$C$1:$G$2,2,FALSE)="OUI",I$3,IF(HLOOKUP(I$9,'Feuille1-Catégories'!$C$1:$G$3,3,FALSE)="OUI",OFFSET(I$3,MOD(QUOTIENT(ROW()-ROW($A$20),'Feuille1-Catégories'!$B$6/I$6),I$5),0),IF(MOD($A822-1-I$10,'Feuille1-Catégories'!$F$5+1)=0,I$3,""))),"")</f>
        <v/>
      </c>
      <c r="J822" s="7" t="str">
        <f ca="1">IF(AND($A822&lt;&gt;"",J$9&lt;&gt;""),IF(HLOOKUP(J$9,'Feuille1-Catégories'!$C$1:$G$2,2,FALSE)="OUI",J$3,IF(HLOOKUP(J$9,'Feuille1-Catégories'!$C$1:$G$3,3,FALSE)="OUI",OFFSET(J$3,MOD(QUOTIENT(ROW()-ROW($A$20),'Feuille1-Catégories'!$B$6/J$6),J$5),0),IF(MOD($A822-1-J$10,'Feuille1-Catégories'!$F$5+1)=0,J$3,""))),"")</f>
        <v/>
      </c>
      <c r="K822" s="7" t="str">
        <f ca="1">IF(AND($A822&lt;&gt;"",K$9&lt;&gt;""),IF(HLOOKUP(K$9,'Feuille1-Catégories'!$C$1:$G$2,2,FALSE)="OUI",K$3,IF(HLOOKUP(K$9,'Feuille1-Catégories'!$C$1:$G$3,3,FALSE)="OUI",OFFSET(K$3,MOD(QUOTIENT(ROW()-ROW($A$20),'Feuille1-Catégories'!$B$6/K$6),K$5),0),IF(MOD($A822-1-K$10,'Feuille1-Catégories'!$F$5+1)=0,K$3,""))),"")</f>
        <v/>
      </c>
      <c r="L822" s="7" t="str">
        <f ca="1">IF(AND($A822&lt;&gt;"",L$9&lt;&gt;""),IF(HLOOKUP(L$9,'Feuille1-Catégories'!$C$1:$G$2,2,FALSE)="OUI",L$3,IF(HLOOKUP(L$9,'Feuille1-Catégories'!$C$1:$G$3,3,FALSE)="OUI",OFFSET(L$3,MOD(QUOTIENT(ROW()-ROW($A$20),'Feuille1-Catégories'!$B$6/L$6),L$5),0),IF(MOD($A822-1-L$10,'Feuille1-Catégories'!$F$5+1)=0,L$3,""))),"")</f>
        <v/>
      </c>
      <c r="M822" s="7" t="str">
        <f ca="1">IF(AND($A822&lt;&gt;"",M$9&lt;&gt;""),IF(HLOOKUP(M$9,'Feuille1-Catégories'!$C$1:$G$2,2,FALSE)="OUI",M$3,IF(HLOOKUP(M$9,'Feuille1-Catégories'!$C$1:$G$3,3,FALSE)="OUI",OFFSET(M$3,MOD(QUOTIENT(ROW()-ROW($A$20),'Feuille1-Catégories'!$B$6/M$6),M$5),0),IF(MOD($A822-1-M$10,'Feuille1-Catégories'!$F$5+1)=0,M$3,""))),"")</f>
        <v/>
      </c>
      <c r="N822" s="7" t="str">
        <f ca="1">IF(AND($A822&lt;&gt;"",N$9&lt;&gt;""),IF(HLOOKUP(N$9,'Feuille1-Catégories'!$C$1:$G$2,2,FALSE)="OUI",N$3,IF(HLOOKUP(N$9,'Feuille1-Catégories'!$C$1:$G$3,3,FALSE)="OUI",OFFSET(N$3,MOD(QUOTIENT(ROW()-ROW($A$20),'Feuille1-Catégories'!$B$6/N$6),N$5),0),IF(MOD($A822-1-N$10,'Feuille1-Catégories'!$F$5+1)=0,N$3,""))),"")</f>
        <v/>
      </c>
      <c r="O822" s="7" t="str">
        <f ca="1">IF(AND($A822&lt;&gt;"",O$9&lt;&gt;""),IF(HLOOKUP(O$9,'Feuille1-Catégories'!$C$1:$G$2,2,FALSE)="OUI",O$3,IF(HLOOKUP(O$9,'Feuille1-Catégories'!$C$1:$G$3,3,FALSE)="OUI",OFFSET(O$3,MOD(QUOTIENT(ROW()-ROW($A$20),'Feuille1-Catégories'!$B$6/O$6),O$5),0),IF(MOD($A822-1-O$10,'Feuille1-Catégories'!$F$5+1)=0,O$3,""))),"")</f>
        <v/>
      </c>
      <c r="P822" s="7" t="str">
        <f ca="1">IF(AND($A822&lt;&gt;"",P$9&lt;&gt;""),IF(HLOOKUP(P$9,'Feuille1-Catégories'!$C$1:$G$2,2,FALSE)="OUI",P$3,IF(HLOOKUP(P$9,'Feuille1-Catégories'!$C$1:$G$3,3,FALSE)="OUI",OFFSET(P$3,MOD(QUOTIENT(ROW()-ROW($A$20),'Feuille1-Catégories'!$B$6/P$6),P$5),0),IF(MOD($A822-1-P$10,'Feuille1-Catégories'!$F$5+1)=0,P$3,""))),"")</f>
        <v/>
      </c>
      <c r="Q822" s="7" t="str">
        <f ca="1">IF(AND($A822&lt;&gt;"",Q$9&lt;&gt;""),IF(HLOOKUP(Q$9,'Feuille1-Catégories'!$C$1:$G$2,2,FALSE)="OUI",Q$3,IF(HLOOKUP(Q$9,'Feuille1-Catégories'!$C$1:$G$3,3,FALSE)="OUI",OFFSET(Q$3,MOD(QUOTIENT(ROW()-ROW($A$20),'Feuille1-Catégories'!$B$6/Q$6),Q$5),0),IF(MOD($A822-1-Q$10,'Feuille1-Catégories'!$F$5+1)=0,Q$3,""))),"")</f>
        <v/>
      </c>
      <c r="R822" s="7" t="str">
        <f ca="1">IF(AND($A822&lt;&gt;"",R$9&lt;&gt;""),IF(HLOOKUP(R$9,'Feuille1-Catégories'!$C$1:$G$2,2,FALSE)="OUI",R$3,IF(HLOOKUP(R$9,'Feuille1-Catégories'!$C$1:$G$3,3,FALSE)="OUI",OFFSET(R$3,MOD(QUOTIENT(ROW()-ROW($A$20),'Feuille1-Catégories'!$B$6/R$6),R$5),0),IF(MOD($A822-1-R$10,'Feuille1-Catégories'!$F$5+1)=0,R$3,""))),"")</f>
        <v/>
      </c>
      <c r="S822" s="7" t="str">
        <f ca="1">IF(AND($A822&lt;&gt;"",S$9&lt;&gt;""),IF(HLOOKUP(S$9,'Feuille1-Catégories'!$C$1:$G$2,2,FALSE)="OUI",S$3,IF(HLOOKUP(S$9,'Feuille1-Catégories'!$C$1:$G$3,3,FALSE)="OUI",OFFSET(S$3,MOD(QUOTIENT(ROW()-ROW($A$20),'Feuille1-Catégories'!$B$6/S$6),S$5),0),IF(MOD($A822-1-S$10,'Feuille1-Catégories'!$F$5+1)=0,S$3,""))),"")</f>
        <v/>
      </c>
      <c r="T822" s="7" t="str">
        <f ca="1">IF(AND($A822&lt;&gt;"",T$9&lt;&gt;""),IF(HLOOKUP(T$9,'Feuille1-Catégories'!$C$1:$G$2,2,FALSE)="OUI",T$3,IF(HLOOKUP(T$9,'Feuille1-Catégories'!$C$1:$G$3,3,FALSE)="OUI",OFFSET(T$3,MOD(QUOTIENT(ROW()-ROW($A$20),'Feuille1-Catégories'!$B$6/T$6),T$5),0),IF(MOD($A822-1-T$10,'Feuille1-Catégories'!$F$5+1)=0,T$3,""))),"")</f>
        <v/>
      </c>
      <c r="U822" s="7" t="str">
        <f ca="1">IF(AND($A822&lt;&gt;"",U$9&lt;&gt;""),IF(HLOOKUP(U$9,'Feuille1-Catégories'!$C$1:$G$2,2,FALSE)="OUI",U$3,IF(HLOOKUP(U$9,'Feuille1-Catégories'!$C$1:$G$3,3,FALSE)="OUI",OFFSET(U$3,MOD(QUOTIENT(ROW()-ROW($A$20),'Feuille1-Catégories'!$B$6/U$6),U$5),0),IF(MOD($A822-1-U$10,'Feuille1-Catégories'!$F$5+1)=0,U$3,""))),"")</f>
        <v/>
      </c>
      <c r="V822" s="7" t="str">
        <f ca="1">IF(AND($A822&lt;&gt;"",V$9&lt;&gt;""),IF(HLOOKUP(V$9,'Feuille1-Catégories'!$C$1:$G$2,2,FALSE)="OUI",V$3,IF(HLOOKUP(V$9,'Feuille1-Catégories'!$C$1:$G$3,3,FALSE)="OUI",OFFSET(V$3,MOD(QUOTIENT(ROW()-ROW($A$20),'Feuille1-Catégories'!$B$6/V$6),V$5),0),IF(MOD($A822-1-V$10,'Feuille1-Catégories'!$F$5+1)=0,V$3,""))),"")</f>
        <v/>
      </c>
      <c r="W822" s="7" t="str">
        <f ca="1">IF(AND($A822&lt;&gt;"",W$9&lt;&gt;""),IF(HLOOKUP(W$9,'Feuille1-Catégories'!$C$1:$G$2,2,FALSE)="OUI",W$3,IF(HLOOKUP(W$9,'Feuille1-Catégories'!$C$1:$G$3,3,FALSE)="OUI",OFFSET(W$3,MOD(QUOTIENT(ROW()-ROW($A$20),'Feuille1-Catégories'!$B$6/W$6),W$5),0),IF(MOD($A822-1-W$10,'Feuille1-Catégories'!$F$5+1)=0,W$3,""))),"")</f>
        <v/>
      </c>
      <c r="X822" s="7" t="str">
        <f ca="1">IF(AND($A822&lt;&gt;"",X$9&lt;&gt;""),IF(HLOOKUP(X$9,'Feuille1-Catégories'!$C$1:$G$2,2,FALSE)="OUI",X$3,IF(HLOOKUP(X$9,'Feuille1-Catégories'!$C$1:$G$3,3,FALSE)="OUI",OFFSET(X$3,MOD(QUOTIENT(ROW()-ROW($A$20),'Feuille1-Catégories'!$B$6/X$6),X$5),0),IF(MOD($A822-1-X$10,'Feuille1-Catégories'!$F$5+1)=0,X$3,""))),"")</f>
        <v/>
      </c>
      <c r="Y822" s="7" t="str">
        <f ca="1">IF(AND($A822&lt;&gt;"",Y$9&lt;&gt;""),IF(HLOOKUP(Y$9,'Feuille1-Catégories'!$C$1:$G$2,2,FALSE)="OUI",Y$3,IF(HLOOKUP(Y$9,'Feuille1-Catégories'!$C$1:$G$3,3,FALSE)="OUI",OFFSET(Y$3,MOD(QUOTIENT(ROW()-ROW($A$20),'Feuille1-Catégories'!$B$6/Y$6),Y$5),0),IF(MOD($A822-1-Y$10,'Feuille1-Catégories'!$F$5+1)=0,Y$3,""))),"")</f>
        <v/>
      </c>
      <c r="Z822" s="7" t="str">
        <f ca="1">IF(AND($A822&lt;&gt;"",Z$9&lt;&gt;""),IF(HLOOKUP(Z$9,'Feuille1-Catégories'!$C$1:$G$2,2,FALSE)="OUI",Z$3,IF(HLOOKUP(Z$9,'Feuille1-Catégories'!$C$1:$G$3,3,FALSE)="OUI",OFFSET(Z$3,MOD(QUOTIENT(ROW()-ROW($A$20),'Feuille1-Catégories'!$B$6/Z$6),Z$5),0),"")),"")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23" spans="1:26" ht="17" x14ac:dyDescent="0.2">
      <c r="A823" s="21" t="str">
        <f>IF(ROW()-ROW($A$19)&gt;'Feuille1-Catégories'!$B$6,"",ROW()-ROW($A$19))</f>
        <v/>
      </c>
      <c r="B823" s="33" t="str">
        <f t="shared" si="37"/>
        <v/>
      </c>
      <c r="C823" s="10" t="str">
        <f t="shared" si="38"/>
        <v/>
      </c>
      <c r="D823" s="10" t="str">
        <f>IF('Feuille3-Coût de production'!D823&lt;&gt;"",'Feuille3-Coût de production'!D823,"")</f>
        <v/>
      </c>
      <c r="E823" s="10" t="str">
        <f t="shared" si="39"/>
        <v/>
      </c>
      <c r="F823" s="7" t="str">
        <f ca="1">IF(AND($A823&lt;&gt;"",F$9&lt;&gt;""),IF(HLOOKUP(F$9,'Feuille1-Catégories'!$C$1:$G$2,2,FALSE)="OUI",F$3,IF(HLOOKUP(F$9,'Feuille1-Catégories'!$C$1:$G$3,3,FALSE)="OUI",OFFSET(F$3,MOD(QUOTIENT(ROW()-ROW($A$20),'Feuille1-Catégories'!$B$6/F$6),F$5),0),IF(MOD($A823-1-F$10,'Feuille1-Catégories'!$F$5+1)=0,F$3,""))),"")</f>
        <v/>
      </c>
      <c r="G823" s="7" t="str">
        <f ca="1">IF(AND($A823&lt;&gt;"",G$9&lt;&gt;""),IF(HLOOKUP(G$9,'Feuille1-Catégories'!$C$1:$G$2,2,FALSE)="OUI",G$3,IF(HLOOKUP(G$9,'Feuille1-Catégories'!$C$1:$G$3,3,FALSE)="OUI",OFFSET(G$3,MOD(QUOTIENT(ROW()-ROW($A$20),'Feuille1-Catégories'!$B$6/G$6),G$5),0),IF(MOD($A823-1-G$10,'Feuille1-Catégories'!$F$5+1)=0,G$3,""))),"")</f>
        <v/>
      </c>
      <c r="H823" s="7" t="str">
        <f ca="1">IF(AND($A823&lt;&gt;"",H$9&lt;&gt;""),IF(HLOOKUP(H$9,'Feuille1-Catégories'!$C$1:$G$2,2,FALSE)="OUI",H$3,IF(HLOOKUP(H$9,'Feuille1-Catégories'!$C$1:$G$3,3,FALSE)="OUI",OFFSET(H$3,MOD(QUOTIENT(ROW()-ROW($A$20),'Feuille1-Catégories'!$B$6/H$6),H$5),0),IF(MOD($A823-1-H$10,'Feuille1-Catégories'!$F$5+1)=0,H$3,""))),"")</f>
        <v/>
      </c>
      <c r="I823" s="7" t="str">
        <f ca="1">IF(AND($A823&lt;&gt;"",I$9&lt;&gt;""),IF(HLOOKUP(I$9,'Feuille1-Catégories'!$C$1:$G$2,2,FALSE)="OUI",I$3,IF(HLOOKUP(I$9,'Feuille1-Catégories'!$C$1:$G$3,3,FALSE)="OUI",OFFSET(I$3,MOD(QUOTIENT(ROW()-ROW($A$20),'Feuille1-Catégories'!$B$6/I$6),I$5),0),IF(MOD($A823-1-I$10,'Feuille1-Catégories'!$F$5+1)=0,I$3,""))),"")</f>
        <v/>
      </c>
      <c r="J823" s="7" t="str">
        <f ca="1">IF(AND($A823&lt;&gt;"",J$9&lt;&gt;""),IF(HLOOKUP(J$9,'Feuille1-Catégories'!$C$1:$G$2,2,FALSE)="OUI",J$3,IF(HLOOKUP(J$9,'Feuille1-Catégories'!$C$1:$G$3,3,FALSE)="OUI",OFFSET(J$3,MOD(QUOTIENT(ROW()-ROW($A$20),'Feuille1-Catégories'!$B$6/J$6),J$5),0),IF(MOD($A823-1-J$10,'Feuille1-Catégories'!$F$5+1)=0,J$3,""))),"")</f>
        <v/>
      </c>
      <c r="K823" s="7" t="str">
        <f ca="1">IF(AND($A823&lt;&gt;"",K$9&lt;&gt;""),IF(HLOOKUP(K$9,'Feuille1-Catégories'!$C$1:$G$2,2,FALSE)="OUI",K$3,IF(HLOOKUP(K$9,'Feuille1-Catégories'!$C$1:$G$3,3,FALSE)="OUI",OFFSET(K$3,MOD(QUOTIENT(ROW()-ROW($A$20),'Feuille1-Catégories'!$B$6/K$6),K$5),0),IF(MOD($A823-1-K$10,'Feuille1-Catégories'!$F$5+1)=0,K$3,""))),"")</f>
        <v/>
      </c>
      <c r="L823" s="7" t="str">
        <f ca="1">IF(AND($A823&lt;&gt;"",L$9&lt;&gt;""),IF(HLOOKUP(L$9,'Feuille1-Catégories'!$C$1:$G$2,2,FALSE)="OUI",L$3,IF(HLOOKUP(L$9,'Feuille1-Catégories'!$C$1:$G$3,3,FALSE)="OUI",OFFSET(L$3,MOD(QUOTIENT(ROW()-ROW($A$20),'Feuille1-Catégories'!$B$6/L$6),L$5),0),IF(MOD($A823-1-L$10,'Feuille1-Catégories'!$F$5+1)=0,L$3,""))),"")</f>
        <v/>
      </c>
      <c r="M823" s="7" t="str">
        <f ca="1">IF(AND($A823&lt;&gt;"",M$9&lt;&gt;""),IF(HLOOKUP(M$9,'Feuille1-Catégories'!$C$1:$G$2,2,FALSE)="OUI",M$3,IF(HLOOKUP(M$9,'Feuille1-Catégories'!$C$1:$G$3,3,FALSE)="OUI",OFFSET(M$3,MOD(QUOTIENT(ROW()-ROW($A$20),'Feuille1-Catégories'!$B$6/M$6),M$5),0),IF(MOD($A823-1-M$10,'Feuille1-Catégories'!$F$5+1)=0,M$3,""))),"")</f>
        <v/>
      </c>
      <c r="N823" s="7" t="str">
        <f ca="1">IF(AND($A823&lt;&gt;"",N$9&lt;&gt;""),IF(HLOOKUP(N$9,'Feuille1-Catégories'!$C$1:$G$2,2,FALSE)="OUI",N$3,IF(HLOOKUP(N$9,'Feuille1-Catégories'!$C$1:$G$3,3,FALSE)="OUI",OFFSET(N$3,MOD(QUOTIENT(ROW()-ROW($A$20),'Feuille1-Catégories'!$B$6/N$6),N$5),0),IF(MOD($A823-1-N$10,'Feuille1-Catégories'!$F$5+1)=0,N$3,""))),"")</f>
        <v/>
      </c>
      <c r="O823" s="7" t="str">
        <f ca="1">IF(AND($A823&lt;&gt;"",O$9&lt;&gt;""),IF(HLOOKUP(O$9,'Feuille1-Catégories'!$C$1:$G$2,2,FALSE)="OUI",O$3,IF(HLOOKUP(O$9,'Feuille1-Catégories'!$C$1:$G$3,3,FALSE)="OUI",OFFSET(O$3,MOD(QUOTIENT(ROW()-ROW($A$20),'Feuille1-Catégories'!$B$6/O$6),O$5),0),IF(MOD($A823-1-O$10,'Feuille1-Catégories'!$F$5+1)=0,O$3,""))),"")</f>
        <v/>
      </c>
      <c r="P823" s="7" t="str">
        <f ca="1">IF(AND($A823&lt;&gt;"",P$9&lt;&gt;""),IF(HLOOKUP(P$9,'Feuille1-Catégories'!$C$1:$G$2,2,FALSE)="OUI",P$3,IF(HLOOKUP(P$9,'Feuille1-Catégories'!$C$1:$G$3,3,FALSE)="OUI",OFFSET(P$3,MOD(QUOTIENT(ROW()-ROW($A$20),'Feuille1-Catégories'!$B$6/P$6),P$5),0),IF(MOD($A823-1-P$10,'Feuille1-Catégories'!$F$5+1)=0,P$3,""))),"")</f>
        <v/>
      </c>
      <c r="Q823" s="7" t="str">
        <f ca="1">IF(AND($A823&lt;&gt;"",Q$9&lt;&gt;""),IF(HLOOKUP(Q$9,'Feuille1-Catégories'!$C$1:$G$2,2,FALSE)="OUI",Q$3,IF(HLOOKUP(Q$9,'Feuille1-Catégories'!$C$1:$G$3,3,FALSE)="OUI",OFFSET(Q$3,MOD(QUOTIENT(ROW()-ROW($A$20),'Feuille1-Catégories'!$B$6/Q$6),Q$5),0),IF(MOD($A823-1-Q$10,'Feuille1-Catégories'!$F$5+1)=0,Q$3,""))),"")</f>
        <v/>
      </c>
      <c r="R823" s="7" t="str">
        <f ca="1">IF(AND($A823&lt;&gt;"",R$9&lt;&gt;""),IF(HLOOKUP(R$9,'Feuille1-Catégories'!$C$1:$G$2,2,FALSE)="OUI",R$3,IF(HLOOKUP(R$9,'Feuille1-Catégories'!$C$1:$G$3,3,FALSE)="OUI",OFFSET(R$3,MOD(QUOTIENT(ROW()-ROW($A$20),'Feuille1-Catégories'!$B$6/R$6),R$5),0),IF(MOD($A823-1-R$10,'Feuille1-Catégories'!$F$5+1)=0,R$3,""))),"")</f>
        <v/>
      </c>
      <c r="S823" s="7" t="str">
        <f ca="1">IF(AND($A823&lt;&gt;"",S$9&lt;&gt;""),IF(HLOOKUP(S$9,'Feuille1-Catégories'!$C$1:$G$2,2,FALSE)="OUI",S$3,IF(HLOOKUP(S$9,'Feuille1-Catégories'!$C$1:$G$3,3,FALSE)="OUI",OFFSET(S$3,MOD(QUOTIENT(ROW()-ROW($A$20),'Feuille1-Catégories'!$B$6/S$6),S$5),0),IF(MOD($A823-1-S$10,'Feuille1-Catégories'!$F$5+1)=0,S$3,""))),"")</f>
        <v/>
      </c>
      <c r="T823" s="7" t="str">
        <f ca="1">IF(AND($A823&lt;&gt;"",T$9&lt;&gt;""),IF(HLOOKUP(T$9,'Feuille1-Catégories'!$C$1:$G$2,2,FALSE)="OUI",T$3,IF(HLOOKUP(T$9,'Feuille1-Catégories'!$C$1:$G$3,3,FALSE)="OUI",OFFSET(T$3,MOD(QUOTIENT(ROW()-ROW($A$20),'Feuille1-Catégories'!$B$6/T$6),T$5),0),IF(MOD($A823-1-T$10,'Feuille1-Catégories'!$F$5+1)=0,T$3,""))),"")</f>
        <v/>
      </c>
      <c r="U823" s="7" t="str">
        <f ca="1">IF(AND($A823&lt;&gt;"",U$9&lt;&gt;""),IF(HLOOKUP(U$9,'Feuille1-Catégories'!$C$1:$G$2,2,FALSE)="OUI",U$3,IF(HLOOKUP(U$9,'Feuille1-Catégories'!$C$1:$G$3,3,FALSE)="OUI",OFFSET(U$3,MOD(QUOTIENT(ROW()-ROW($A$20),'Feuille1-Catégories'!$B$6/U$6),U$5),0),IF(MOD($A823-1-U$10,'Feuille1-Catégories'!$F$5+1)=0,U$3,""))),"")</f>
        <v/>
      </c>
      <c r="V823" s="7" t="str">
        <f ca="1">IF(AND($A823&lt;&gt;"",V$9&lt;&gt;""),IF(HLOOKUP(V$9,'Feuille1-Catégories'!$C$1:$G$2,2,FALSE)="OUI",V$3,IF(HLOOKUP(V$9,'Feuille1-Catégories'!$C$1:$G$3,3,FALSE)="OUI",OFFSET(V$3,MOD(QUOTIENT(ROW()-ROW($A$20),'Feuille1-Catégories'!$B$6/V$6),V$5),0),IF(MOD($A823-1-V$10,'Feuille1-Catégories'!$F$5+1)=0,V$3,""))),"")</f>
        <v/>
      </c>
      <c r="W823" s="7" t="str">
        <f ca="1">IF(AND($A823&lt;&gt;"",W$9&lt;&gt;""),IF(HLOOKUP(W$9,'Feuille1-Catégories'!$C$1:$G$2,2,FALSE)="OUI",W$3,IF(HLOOKUP(W$9,'Feuille1-Catégories'!$C$1:$G$3,3,FALSE)="OUI",OFFSET(W$3,MOD(QUOTIENT(ROW()-ROW($A$20),'Feuille1-Catégories'!$B$6/W$6),W$5),0),IF(MOD($A823-1-W$10,'Feuille1-Catégories'!$F$5+1)=0,W$3,""))),"")</f>
        <v/>
      </c>
      <c r="X823" s="7" t="str">
        <f ca="1">IF(AND($A823&lt;&gt;"",X$9&lt;&gt;""),IF(HLOOKUP(X$9,'Feuille1-Catégories'!$C$1:$G$2,2,FALSE)="OUI",X$3,IF(HLOOKUP(X$9,'Feuille1-Catégories'!$C$1:$G$3,3,FALSE)="OUI",OFFSET(X$3,MOD(QUOTIENT(ROW()-ROW($A$20),'Feuille1-Catégories'!$B$6/X$6),X$5),0),IF(MOD($A823-1-X$10,'Feuille1-Catégories'!$F$5+1)=0,X$3,""))),"")</f>
        <v/>
      </c>
      <c r="Y823" s="7" t="str">
        <f ca="1">IF(AND($A823&lt;&gt;"",Y$9&lt;&gt;""),IF(HLOOKUP(Y$9,'Feuille1-Catégories'!$C$1:$G$2,2,FALSE)="OUI",Y$3,IF(HLOOKUP(Y$9,'Feuille1-Catégories'!$C$1:$G$3,3,FALSE)="OUI",OFFSET(Y$3,MOD(QUOTIENT(ROW()-ROW($A$20),'Feuille1-Catégories'!$B$6/Y$6),Y$5),0),IF(MOD($A823-1-Y$10,'Feuille1-Catégories'!$F$5+1)=0,Y$3,""))),"")</f>
        <v/>
      </c>
      <c r="Z823" s="7" t="str">
        <f ca="1">IF(AND($A823&lt;&gt;"",Z$9&lt;&gt;""),IF(HLOOKUP(Z$9,'Feuille1-Catégories'!$C$1:$G$2,2,FALSE)="OUI",Z$3,IF(HLOOKUP(Z$9,'Feuille1-Catégories'!$C$1:$G$3,3,FALSE)="OUI",OFFSET(Z$3,MOD(QUOTIENT(ROW()-ROW($A$20),'Feuille1-Catégories'!$B$6/Z$6),Z$5),0),"")),"")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24" spans="1:26" ht="17" x14ac:dyDescent="0.2">
      <c r="A824" s="21" t="str">
        <f>IF(ROW()-ROW($A$19)&gt;'Feuille1-Catégories'!$B$6,"",ROW()-ROW($A$19))</f>
        <v/>
      </c>
      <c r="B824" s="33" t="str">
        <f t="shared" si="37"/>
        <v/>
      </c>
      <c r="C824" s="10" t="str">
        <f t="shared" si="38"/>
        <v/>
      </c>
      <c r="D824" s="10" t="str">
        <f>IF('Feuille3-Coût de production'!D824&lt;&gt;"",'Feuille3-Coût de production'!D824,"")</f>
        <v/>
      </c>
      <c r="E824" s="10" t="str">
        <f t="shared" si="39"/>
        <v/>
      </c>
      <c r="F824" s="7" t="str">
        <f ca="1">IF(AND($A824&lt;&gt;"",F$9&lt;&gt;""),IF(HLOOKUP(F$9,'Feuille1-Catégories'!$C$1:$G$2,2,FALSE)="OUI",F$3,IF(HLOOKUP(F$9,'Feuille1-Catégories'!$C$1:$G$3,3,FALSE)="OUI",OFFSET(F$3,MOD(QUOTIENT(ROW()-ROW($A$20),'Feuille1-Catégories'!$B$6/F$6),F$5),0),IF(MOD($A824-1-F$10,'Feuille1-Catégories'!$F$5+1)=0,F$3,""))),"")</f>
        <v/>
      </c>
      <c r="G824" s="7" t="str">
        <f ca="1">IF(AND($A824&lt;&gt;"",G$9&lt;&gt;""),IF(HLOOKUP(G$9,'Feuille1-Catégories'!$C$1:$G$2,2,FALSE)="OUI",G$3,IF(HLOOKUP(G$9,'Feuille1-Catégories'!$C$1:$G$3,3,FALSE)="OUI",OFFSET(G$3,MOD(QUOTIENT(ROW()-ROW($A$20),'Feuille1-Catégories'!$B$6/G$6),G$5),0),IF(MOD($A824-1-G$10,'Feuille1-Catégories'!$F$5+1)=0,G$3,""))),"")</f>
        <v/>
      </c>
      <c r="H824" s="7" t="str">
        <f ca="1">IF(AND($A824&lt;&gt;"",H$9&lt;&gt;""),IF(HLOOKUP(H$9,'Feuille1-Catégories'!$C$1:$G$2,2,FALSE)="OUI",H$3,IF(HLOOKUP(H$9,'Feuille1-Catégories'!$C$1:$G$3,3,FALSE)="OUI",OFFSET(H$3,MOD(QUOTIENT(ROW()-ROW($A$20),'Feuille1-Catégories'!$B$6/H$6),H$5),0),IF(MOD($A824-1-H$10,'Feuille1-Catégories'!$F$5+1)=0,H$3,""))),"")</f>
        <v/>
      </c>
      <c r="I824" s="7" t="str">
        <f ca="1">IF(AND($A824&lt;&gt;"",I$9&lt;&gt;""),IF(HLOOKUP(I$9,'Feuille1-Catégories'!$C$1:$G$2,2,FALSE)="OUI",I$3,IF(HLOOKUP(I$9,'Feuille1-Catégories'!$C$1:$G$3,3,FALSE)="OUI",OFFSET(I$3,MOD(QUOTIENT(ROW()-ROW($A$20),'Feuille1-Catégories'!$B$6/I$6),I$5),0),IF(MOD($A824-1-I$10,'Feuille1-Catégories'!$F$5+1)=0,I$3,""))),"")</f>
        <v/>
      </c>
      <c r="J824" s="7" t="str">
        <f ca="1">IF(AND($A824&lt;&gt;"",J$9&lt;&gt;""),IF(HLOOKUP(J$9,'Feuille1-Catégories'!$C$1:$G$2,2,FALSE)="OUI",J$3,IF(HLOOKUP(J$9,'Feuille1-Catégories'!$C$1:$G$3,3,FALSE)="OUI",OFFSET(J$3,MOD(QUOTIENT(ROW()-ROW($A$20),'Feuille1-Catégories'!$B$6/J$6),J$5),0),IF(MOD($A824-1-J$10,'Feuille1-Catégories'!$F$5+1)=0,J$3,""))),"")</f>
        <v/>
      </c>
      <c r="K824" s="7" t="str">
        <f ca="1">IF(AND($A824&lt;&gt;"",K$9&lt;&gt;""),IF(HLOOKUP(K$9,'Feuille1-Catégories'!$C$1:$G$2,2,FALSE)="OUI",K$3,IF(HLOOKUP(K$9,'Feuille1-Catégories'!$C$1:$G$3,3,FALSE)="OUI",OFFSET(K$3,MOD(QUOTIENT(ROW()-ROW($A$20),'Feuille1-Catégories'!$B$6/K$6),K$5),0),IF(MOD($A824-1-K$10,'Feuille1-Catégories'!$F$5+1)=0,K$3,""))),"")</f>
        <v/>
      </c>
      <c r="L824" s="7" t="str">
        <f ca="1">IF(AND($A824&lt;&gt;"",L$9&lt;&gt;""),IF(HLOOKUP(L$9,'Feuille1-Catégories'!$C$1:$G$2,2,FALSE)="OUI",L$3,IF(HLOOKUP(L$9,'Feuille1-Catégories'!$C$1:$G$3,3,FALSE)="OUI",OFFSET(L$3,MOD(QUOTIENT(ROW()-ROW($A$20),'Feuille1-Catégories'!$B$6/L$6),L$5),0),IF(MOD($A824-1-L$10,'Feuille1-Catégories'!$F$5+1)=0,L$3,""))),"")</f>
        <v/>
      </c>
      <c r="M824" s="7" t="str">
        <f ca="1">IF(AND($A824&lt;&gt;"",M$9&lt;&gt;""),IF(HLOOKUP(M$9,'Feuille1-Catégories'!$C$1:$G$2,2,FALSE)="OUI",M$3,IF(HLOOKUP(M$9,'Feuille1-Catégories'!$C$1:$G$3,3,FALSE)="OUI",OFFSET(M$3,MOD(QUOTIENT(ROW()-ROW($A$20),'Feuille1-Catégories'!$B$6/M$6),M$5),0),IF(MOD($A824-1-M$10,'Feuille1-Catégories'!$F$5+1)=0,M$3,""))),"")</f>
        <v/>
      </c>
      <c r="N824" s="7" t="str">
        <f ca="1">IF(AND($A824&lt;&gt;"",N$9&lt;&gt;""),IF(HLOOKUP(N$9,'Feuille1-Catégories'!$C$1:$G$2,2,FALSE)="OUI",N$3,IF(HLOOKUP(N$9,'Feuille1-Catégories'!$C$1:$G$3,3,FALSE)="OUI",OFFSET(N$3,MOD(QUOTIENT(ROW()-ROW($A$20),'Feuille1-Catégories'!$B$6/N$6),N$5),0),IF(MOD($A824-1-N$10,'Feuille1-Catégories'!$F$5+1)=0,N$3,""))),"")</f>
        <v/>
      </c>
      <c r="O824" s="7" t="str">
        <f ca="1">IF(AND($A824&lt;&gt;"",O$9&lt;&gt;""),IF(HLOOKUP(O$9,'Feuille1-Catégories'!$C$1:$G$2,2,FALSE)="OUI",O$3,IF(HLOOKUP(O$9,'Feuille1-Catégories'!$C$1:$G$3,3,FALSE)="OUI",OFFSET(O$3,MOD(QUOTIENT(ROW()-ROW($A$20),'Feuille1-Catégories'!$B$6/O$6),O$5),0),IF(MOD($A824-1-O$10,'Feuille1-Catégories'!$F$5+1)=0,O$3,""))),"")</f>
        <v/>
      </c>
      <c r="P824" s="7" t="str">
        <f ca="1">IF(AND($A824&lt;&gt;"",P$9&lt;&gt;""),IF(HLOOKUP(P$9,'Feuille1-Catégories'!$C$1:$G$2,2,FALSE)="OUI",P$3,IF(HLOOKUP(P$9,'Feuille1-Catégories'!$C$1:$G$3,3,FALSE)="OUI",OFFSET(P$3,MOD(QUOTIENT(ROW()-ROW($A$20),'Feuille1-Catégories'!$B$6/P$6),P$5),0),IF(MOD($A824-1-P$10,'Feuille1-Catégories'!$F$5+1)=0,P$3,""))),"")</f>
        <v/>
      </c>
      <c r="Q824" s="7" t="str">
        <f ca="1">IF(AND($A824&lt;&gt;"",Q$9&lt;&gt;""),IF(HLOOKUP(Q$9,'Feuille1-Catégories'!$C$1:$G$2,2,FALSE)="OUI",Q$3,IF(HLOOKUP(Q$9,'Feuille1-Catégories'!$C$1:$G$3,3,FALSE)="OUI",OFFSET(Q$3,MOD(QUOTIENT(ROW()-ROW($A$20),'Feuille1-Catégories'!$B$6/Q$6),Q$5),0),IF(MOD($A824-1-Q$10,'Feuille1-Catégories'!$F$5+1)=0,Q$3,""))),"")</f>
        <v/>
      </c>
      <c r="R824" s="7" t="str">
        <f ca="1">IF(AND($A824&lt;&gt;"",R$9&lt;&gt;""),IF(HLOOKUP(R$9,'Feuille1-Catégories'!$C$1:$G$2,2,FALSE)="OUI",R$3,IF(HLOOKUP(R$9,'Feuille1-Catégories'!$C$1:$G$3,3,FALSE)="OUI",OFFSET(R$3,MOD(QUOTIENT(ROW()-ROW($A$20),'Feuille1-Catégories'!$B$6/R$6),R$5),0),IF(MOD($A824-1-R$10,'Feuille1-Catégories'!$F$5+1)=0,R$3,""))),"")</f>
        <v/>
      </c>
      <c r="S824" s="7" t="str">
        <f ca="1">IF(AND($A824&lt;&gt;"",S$9&lt;&gt;""),IF(HLOOKUP(S$9,'Feuille1-Catégories'!$C$1:$G$2,2,FALSE)="OUI",S$3,IF(HLOOKUP(S$9,'Feuille1-Catégories'!$C$1:$G$3,3,FALSE)="OUI",OFFSET(S$3,MOD(QUOTIENT(ROW()-ROW($A$20),'Feuille1-Catégories'!$B$6/S$6),S$5),0),IF(MOD($A824-1-S$10,'Feuille1-Catégories'!$F$5+1)=0,S$3,""))),"")</f>
        <v/>
      </c>
      <c r="T824" s="7" t="str">
        <f ca="1">IF(AND($A824&lt;&gt;"",T$9&lt;&gt;""),IF(HLOOKUP(T$9,'Feuille1-Catégories'!$C$1:$G$2,2,FALSE)="OUI",T$3,IF(HLOOKUP(T$9,'Feuille1-Catégories'!$C$1:$G$3,3,FALSE)="OUI",OFFSET(T$3,MOD(QUOTIENT(ROW()-ROW($A$20),'Feuille1-Catégories'!$B$6/T$6),T$5),0),IF(MOD($A824-1-T$10,'Feuille1-Catégories'!$F$5+1)=0,T$3,""))),"")</f>
        <v/>
      </c>
      <c r="U824" s="7" t="str">
        <f ca="1">IF(AND($A824&lt;&gt;"",U$9&lt;&gt;""),IF(HLOOKUP(U$9,'Feuille1-Catégories'!$C$1:$G$2,2,FALSE)="OUI",U$3,IF(HLOOKUP(U$9,'Feuille1-Catégories'!$C$1:$G$3,3,FALSE)="OUI",OFFSET(U$3,MOD(QUOTIENT(ROW()-ROW($A$20),'Feuille1-Catégories'!$B$6/U$6),U$5),0),IF(MOD($A824-1-U$10,'Feuille1-Catégories'!$F$5+1)=0,U$3,""))),"")</f>
        <v/>
      </c>
      <c r="V824" s="7" t="str">
        <f ca="1">IF(AND($A824&lt;&gt;"",V$9&lt;&gt;""),IF(HLOOKUP(V$9,'Feuille1-Catégories'!$C$1:$G$2,2,FALSE)="OUI",V$3,IF(HLOOKUP(V$9,'Feuille1-Catégories'!$C$1:$G$3,3,FALSE)="OUI",OFFSET(V$3,MOD(QUOTIENT(ROW()-ROW($A$20),'Feuille1-Catégories'!$B$6/V$6),V$5),0),IF(MOD($A824-1-V$10,'Feuille1-Catégories'!$F$5+1)=0,V$3,""))),"")</f>
        <v/>
      </c>
      <c r="W824" s="7" t="str">
        <f ca="1">IF(AND($A824&lt;&gt;"",W$9&lt;&gt;""),IF(HLOOKUP(W$9,'Feuille1-Catégories'!$C$1:$G$2,2,FALSE)="OUI",W$3,IF(HLOOKUP(W$9,'Feuille1-Catégories'!$C$1:$G$3,3,FALSE)="OUI",OFFSET(W$3,MOD(QUOTIENT(ROW()-ROW($A$20),'Feuille1-Catégories'!$B$6/W$6),W$5),0),IF(MOD($A824-1-W$10,'Feuille1-Catégories'!$F$5+1)=0,W$3,""))),"")</f>
        <v/>
      </c>
      <c r="X824" s="7" t="str">
        <f ca="1">IF(AND($A824&lt;&gt;"",X$9&lt;&gt;""),IF(HLOOKUP(X$9,'Feuille1-Catégories'!$C$1:$G$2,2,FALSE)="OUI",X$3,IF(HLOOKUP(X$9,'Feuille1-Catégories'!$C$1:$G$3,3,FALSE)="OUI",OFFSET(X$3,MOD(QUOTIENT(ROW()-ROW($A$20),'Feuille1-Catégories'!$B$6/X$6),X$5),0),IF(MOD($A824-1-X$10,'Feuille1-Catégories'!$F$5+1)=0,X$3,""))),"")</f>
        <v/>
      </c>
      <c r="Y824" s="7" t="str">
        <f ca="1">IF(AND($A824&lt;&gt;"",Y$9&lt;&gt;""),IF(HLOOKUP(Y$9,'Feuille1-Catégories'!$C$1:$G$2,2,FALSE)="OUI",Y$3,IF(HLOOKUP(Y$9,'Feuille1-Catégories'!$C$1:$G$3,3,FALSE)="OUI",OFFSET(Y$3,MOD(QUOTIENT(ROW()-ROW($A$20),'Feuille1-Catégories'!$B$6/Y$6),Y$5),0),IF(MOD($A824-1-Y$10,'Feuille1-Catégories'!$F$5+1)=0,Y$3,""))),"")</f>
        <v/>
      </c>
      <c r="Z824" s="7" t="str">
        <f ca="1">IF(AND($A824&lt;&gt;"",Z$9&lt;&gt;""),IF(HLOOKUP(Z$9,'Feuille1-Catégories'!$C$1:$G$2,2,FALSE)="OUI",Z$3,IF(HLOOKUP(Z$9,'Feuille1-Catégories'!$C$1:$G$3,3,FALSE)="OUI",OFFSET(Z$3,MOD(QUOTIENT(ROW()-ROW($A$20),'Feuille1-Catégories'!$B$6/Z$6),Z$5),0),"")),"")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25" spans="1:26" ht="17" x14ac:dyDescent="0.2">
      <c r="A825" s="21" t="str">
        <f>IF(ROW()-ROW($A$19)&gt;'Feuille1-Catégories'!$B$6,"",ROW()-ROW($A$19))</f>
        <v/>
      </c>
      <c r="B825" s="33" t="str">
        <f t="shared" si="37"/>
        <v/>
      </c>
      <c r="C825" s="10" t="str">
        <f t="shared" si="38"/>
        <v/>
      </c>
      <c r="D825" s="10" t="str">
        <f>IF('Feuille3-Coût de production'!D825&lt;&gt;"",'Feuille3-Coût de production'!D825,"")</f>
        <v/>
      </c>
      <c r="E825" s="10" t="str">
        <f t="shared" si="39"/>
        <v/>
      </c>
      <c r="F825" s="7" t="str">
        <f ca="1">IF(AND($A825&lt;&gt;"",F$9&lt;&gt;""),IF(HLOOKUP(F$9,'Feuille1-Catégories'!$C$1:$G$2,2,FALSE)="OUI",F$3,IF(HLOOKUP(F$9,'Feuille1-Catégories'!$C$1:$G$3,3,FALSE)="OUI",OFFSET(F$3,MOD(QUOTIENT(ROW()-ROW($A$20),'Feuille1-Catégories'!$B$6/F$6),F$5),0),IF(MOD($A825-1-F$10,'Feuille1-Catégories'!$F$5+1)=0,F$3,""))),"")</f>
        <v/>
      </c>
      <c r="G825" s="7" t="str">
        <f ca="1">IF(AND($A825&lt;&gt;"",G$9&lt;&gt;""),IF(HLOOKUP(G$9,'Feuille1-Catégories'!$C$1:$G$2,2,FALSE)="OUI",G$3,IF(HLOOKUP(G$9,'Feuille1-Catégories'!$C$1:$G$3,3,FALSE)="OUI",OFFSET(G$3,MOD(QUOTIENT(ROW()-ROW($A$20),'Feuille1-Catégories'!$B$6/G$6),G$5),0),IF(MOD($A825-1-G$10,'Feuille1-Catégories'!$F$5+1)=0,G$3,""))),"")</f>
        <v/>
      </c>
      <c r="H825" s="7" t="str">
        <f ca="1">IF(AND($A825&lt;&gt;"",H$9&lt;&gt;""),IF(HLOOKUP(H$9,'Feuille1-Catégories'!$C$1:$G$2,2,FALSE)="OUI",H$3,IF(HLOOKUP(H$9,'Feuille1-Catégories'!$C$1:$G$3,3,FALSE)="OUI",OFFSET(H$3,MOD(QUOTIENT(ROW()-ROW($A$20),'Feuille1-Catégories'!$B$6/H$6),H$5),0),IF(MOD($A825-1-H$10,'Feuille1-Catégories'!$F$5+1)=0,H$3,""))),"")</f>
        <v/>
      </c>
      <c r="I825" s="7" t="str">
        <f ca="1">IF(AND($A825&lt;&gt;"",I$9&lt;&gt;""),IF(HLOOKUP(I$9,'Feuille1-Catégories'!$C$1:$G$2,2,FALSE)="OUI",I$3,IF(HLOOKUP(I$9,'Feuille1-Catégories'!$C$1:$G$3,3,FALSE)="OUI",OFFSET(I$3,MOD(QUOTIENT(ROW()-ROW($A$20),'Feuille1-Catégories'!$B$6/I$6),I$5),0),IF(MOD($A825-1-I$10,'Feuille1-Catégories'!$F$5+1)=0,I$3,""))),"")</f>
        <v/>
      </c>
      <c r="J825" s="7" t="str">
        <f ca="1">IF(AND($A825&lt;&gt;"",J$9&lt;&gt;""),IF(HLOOKUP(J$9,'Feuille1-Catégories'!$C$1:$G$2,2,FALSE)="OUI",J$3,IF(HLOOKUP(J$9,'Feuille1-Catégories'!$C$1:$G$3,3,FALSE)="OUI",OFFSET(J$3,MOD(QUOTIENT(ROW()-ROW($A$20),'Feuille1-Catégories'!$B$6/J$6),J$5),0),IF(MOD($A825-1-J$10,'Feuille1-Catégories'!$F$5+1)=0,J$3,""))),"")</f>
        <v/>
      </c>
      <c r="K825" s="7" t="str">
        <f ca="1">IF(AND($A825&lt;&gt;"",K$9&lt;&gt;""),IF(HLOOKUP(K$9,'Feuille1-Catégories'!$C$1:$G$2,2,FALSE)="OUI",K$3,IF(HLOOKUP(K$9,'Feuille1-Catégories'!$C$1:$G$3,3,FALSE)="OUI",OFFSET(K$3,MOD(QUOTIENT(ROW()-ROW($A$20),'Feuille1-Catégories'!$B$6/K$6),K$5),0),IF(MOD($A825-1-K$10,'Feuille1-Catégories'!$F$5+1)=0,K$3,""))),"")</f>
        <v/>
      </c>
      <c r="L825" s="7" t="str">
        <f ca="1">IF(AND($A825&lt;&gt;"",L$9&lt;&gt;""),IF(HLOOKUP(L$9,'Feuille1-Catégories'!$C$1:$G$2,2,FALSE)="OUI",L$3,IF(HLOOKUP(L$9,'Feuille1-Catégories'!$C$1:$G$3,3,FALSE)="OUI",OFFSET(L$3,MOD(QUOTIENT(ROW()-ROW($A$20),'Feuille1-Catégories'!$B$6/L$6),L$5),0),IF(MOD($A825-1-L$10,'Feuille1-Catégories'!$F$5+1)=0,L$3,""))),"")</f>
        <v/>
      </c>
      <c r="M825" s="7" t="str">
        <f ca="1">IF(AND($A825&lt;&gt;"",M$9&lt;&gt;""),IF(HLOOKUP(M$9,'Feuille1-Catégories'!$C$1:$G$2,2,FALSE)="OUI",M$3,IF(HLOOKUP(M$9,'Feuille1-Catégories'!$C$1:$G$3,3,FALSE)="OUI",OFFSET(M$3,MOD(QUOTIENT(ROW()-ROW($A$20),'Feuille1-Catégories'!$B$6/M$6),M$5),0),IF(MOD($A825-1-M$10,'Feuille1-Catégories'!$F$5+1)=0,M$3,""))),"")</f>
        <v/>
      </c>
      <c r="N825" s="7" t="str">
        <f ca="1">IF(AND($A825&lt;&gt;"",N$9&lt;&gt;""),IF(HLOOKUP(N$9,'Feuille1-Catégories'!$C$1:$G$2,2,FALSE)="OUI",N$3,IF(HLOOKUP(N$9,'Feuille1-Catégories'!$C$1:$G$3,3,FALSE)="OUI",OFFSET(N$3,MOD(QUOTIENT(ROW()-ROW($A$20),'Feuille1-Catégories'!$B$6/N$6),N$5),0),IF(MOD($A825-1-N$10,'Feuille1-Catégories'!$F$5+1)=0,N$3,""))),"")</f>
        <v/>
      </c>
      <c r="O825" s="7" t="str">
        <f ca="1">IF(AND($A825&lt;&gt;"",O$9&lt;&gt;""),IF(HLOOKUP(O$9,'Feuille1-Catégories'!$C$1:$G$2,2,FALSE)="OUI",O$3,IF(HLOOKUP(O$9,'Feuille1-Catégories'!$C$1:$G$3,3,FALSE)="OUI",OFFSET(O$3,MOD(QUOTIENT(ROW()-ROW($A$20),'Feuille1-Catégories'!$B$6/O$6),O$5),0),IF(MOD($A825-1-O$10,'Feuille1-Catégories'!$F$5+1)=0,O$3,""))),"")</f>
        <v/>
      </c>
      <c r="P825" s="7" t="str">
        <f ca="1">IF(AND($A825&lt;&gt;"",P$9&lt;&gt;""),IF(HLOOKUP(P$9,'Feuille1-Catégories'!$C$1:$G$2,2,FALSE)="OUI",P$3,IF(HLOOKUP(P$9,'Feuille1-Catégories'!$C$1:$G$3,3,FALSE)="OUI",OFFSET(P$3,MOD(QUOTIENT(ROW()-ROW($A$20),'Feuille1-Catégories'!$B$6/P$6),P$5),0),IF(MOD($A825-1-P$10,'Feuille1-Catégories'!$F$5+1)=0,P$3,""))),"")</f>
        <v/>
      </c>
      <c r="Q825" s="7" t="str">
        <f ca="1">IF(AND($A825&lt;&gt;"",Q$9&lt;&gt;""),IF(HLOOKUP(Q$9,'Feuille1-Catégories'!$C$1:$G$2,2,FALSE)="OUI",Q$3,IF(HLOOKUP(Q$9,'Feuille1-Catégories'!$C$1:$G$3,3,FALSE)="OUI",OFFSET(Q$3,MOD(QUOTIENT(ROW()-ROW($A$20),'Feuille1-Catégories'!$B$6/Q$6),Q$5),0),IF(MOD($A825-1-Q$10,'Feuille1-Catégories'!$F$5+1)=0,Q$3,""))),"")</f>
        <v/>
      </c>
      <c r="R825" s="7" t="str">
        <f ca="1">IF(AND($A825&lt;&gt;"",R$9&lt;&gt;""),IF(HLOOKUP(R$9,'Feuille1-Catégories'!$C$1:$G$2,2,FALSE)="OUI",R$3,IF(HLOOKUP(R$9,'Feuille1-Catégories'!$C$1:$G$3,3,FALSE)="OUI",OFFSET(R$3,MOD(QUOTIENT(ROW()-ROW($A$20),'Feuille1-Catégories'!$B$6/R$6),R$5),0),IF(MOD($A825-1-R$10,'Feuille1-Catégories'!$F$5+1)=0,R$3,""))),"")</f>
        <v/>
      </c>
      <c r="S825" s="7" t="str">
        <f ca="1">IF(AND($A825&lt;&gt;"",S$9&lt;&gt;""),IF(HLOOKUP(S$9,'Feuille1-Catégories'!$C$1:$G$2,2,FALSE)="OUI",S$3,IF(HLOOKUP(S$9,'Feuille1-Catégories'!$C$1:$G$3,3,FALSE)="OUI",OFFSET(S$3,MOD(QUOTIENT(ROW()-ROW($A$20),'Feuille1-Catégories'!$B$6/S$6),S$5),0),IF(MOD($A825-1-S$10,'Feuille1-Catégories'!$F$5+1)=0,S$3,""))),"")</f>
        <v/>
      </c>
      <c r="T825" s="7" t="str">
        <f ca="1">IF(AND($A825&lt;&gt;"",T$9&lt;&gt;""),IF(HLOOKUP(T$9,'Feuille1-Catégories'!$C$1:$G$2,2,FALSE)="OUI",T$3,IF(HLOOKUP(T$9,'Feuille1-Catégories'!$C$1:$G$3,3,FALSE)="OUI",OFFSET(T$3,MOD(QUOTIENT(ROW()-ROW($A$20),'Feuille1-Catégories'!$B$6/T$6),T$5),0),IF(MOD($A825-1-T$10,'Feuille1-Catégories'!$F$5+1)=0,T$3,""))),"")</f>
        <v/>
      </c>
      <c r="U825" s="7" t="str">
        <f ca="1">IF(AND($A825&lt;&gt;"",U$9&lt;&gt;""),IF(HLOOKUP(U$9,'Feuille1-Catégories'!$C$1:$G$2,2,FALSE)="OUI",U$3,IF(HLOOKUP(U$9,'Feuille1-Catégories'!$C$1:$G$3,3,FALSE)="OUI",OFFSET(U$3,MOD(QUOTIENT(ROW()-ROW($A$20),'Feuille1-Catégories'!$B$6/U$6),U$5),0),IF(MOD($A825-1-U$10,'Feuille1-Catégories'!$F$5+1)=0,U$3,""))),"")</f>
        <v/>
      </c>
      <c r="V825" s="7" t="str">
        <f ca="1">IF(AND($A825&lt;&gt;"",V$9&lt;&gt;""),IF(HLOOKUP(V$9,'Feuille1-Catégories'!$C$1:$G$2,2,FALSE)="OUI",V$3,IF(HLOOKUP(V$9,'Feuille1-Catégories'!$C$1:$G$3,3,FALSE)="OUI",OFFSET(V$3,MOD(QUOTIENT(ROW()-ROW($A$20),'Feuille1-Catégories'!$B$6/V$6),V$5),0),IF(MOD($A825-1-V$10,'Feuille1-Catégories'!$F$5+1)=0,V$3,""))),"")</f>
        <v/>
      </c>
      <c r="W825" s="7" t="str">
        <f ca="1">IF(AND($A825&lt;&gt;"",W$9&lt;&gt;""),IF(HLOOKUP(W$9,'Feuille1-Catégories'!$C$1:$G$2,2,FALSE)="OUI",W$3,IF(HLOOKUP(W$9,'Feuille1-Catégories'!$C$1:$G$3,3,FALSE)="OUI",OFFSET(W$3,MOD(QUOTIENT(ROW()-ROW($A$20),'Feuille1-Catégories'!$B$6/W$6),W$5),0),IF(MOD($A825-1-W$10,'Feuille1-Catégories'!$F$5+1)=0,W$3,""))),"")</f>
        <v/>
      </c>
      <c r="X825" s="7" t="str">
        <f ca="1">IF(AND($A825&lt;&gt;"",X$9&lt;&gt;""),IF(HLOOKUP(X$9,'Feuille1-Catégories'!$C$1:$G$2,2,FALSE)="OUI",X$3,IF(HLOOKUP(X$9,'Feuille1-Catégories'!$C$1:$G$3,3,FALSE)="OUI",OFFSET(X$3,MOD(QUOTIENT(ROW()-ROW($A$20),'Feuille1-Catégories'!$B$6/X$6),X$5),0),IF(MOD($A825-1-X$10,'Feuille1-Catégories'!$F$5+1)=0,X$3,""))),"")</f>
        <v/>
      </c>
      <c r="Y825" s="7" t="str">
        <f ca="1">IF(AND($A825&lt;&gt;"",Y$9&lt;&gt;""),IF(HLOOKUP(Y$9,'Feuille1-Catégories'!$C$1:$G$2,2,FALSE)="OUI",Y$3,IF(HLOOKUP(Y$9,'Feuille1-Catégories'!$C$1:$G$3,3,FALSE)="OUI",OFFSET(Y$3,MOD(QUOTIENT(ROW()-ROW($A$20),'Feuille1-Catégories'!$B$6/Y$6),Y$5),0),IF(MOD($A825-1-Y$10,'Feuille1-Catégories'!$F$5+1)=0,Y$3,""))),"")</f>
        <v/>
      </c>
      <c r="Z825" s="7" t="str">
        <f ca="1">IF(AND($A825&lt;&gt;"",Z$9&lt;&gt;""),IF(HLOOKUP(Z$9,'Feuille1-Catégories'!$C$1:$G$2,2,FALSE)="OUI",Z$3,IF(HLOOKUP(Z$9,'Feuille1-Catégories'!$C$1:$G$3,3,FALSE)="OUI",OFFSET(Z$3,MOD(QUOTIENT(ROW()-ROW($A$20),'Feuille1-Catégories'!$B$6/Z$6),Z$5),0),"")),"")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26" spans="1:26" ht="17" x14ac:dyDescent="0.2">
      <c r="A826" s="21" t="str">
        <f>IF(ROW()-ROW($A$19)&gt;'Feuille1-Catégories'!$B$6,"",ROW()-ROW($A$19))</f>
        <v/>
      </c>
      <c r="B826" s="33" t="str">
        <f t="shared" si="37"/>
        <v/>
      </c>
      <c r="C826" s="10" t="str">
        <f t="shared" si="38"/>
        <v/>
      </c>
      <c r="D826" s="10" t="str">
        <f>IF('Feuille3-Coût de production'!D826&lt;&gt;"",'Feuille3-Coût de production'!D826,"")</f>
        <v/>
      </c>
      <c r="E826" s="10" t="str">
        <f t="shared" si="39"/>
        <v/>
      </c>
      <c r="F826" s="7" t="str">
        <f ca="1">IF(AND($A826&lt;&gt;"",F$9&lt;&gt;""),IF(HLOOKUP(F$9,'Feuille1-Catégories'!$C$1:$G$2,2,FALSE)="OUI",F$3,IF(HLOOKUP(F$9,'Feuille1-Catégories'!$C$1:$G$3,3,FALSE)="OUI",OFFSET(F$3,MOD(QUOTIENT(ROW()-ROW($A$20),'Feuille1-Catégories'!$B$6/F$6),F$5),0),IF(MOD($A826-1-F$10,'Feuille1-Catégories'!$F$5+1)=0,F$3,""))),"")</f>
        <v/>
      </c>
      <c r="G826" s="7" t="str">
        <f ca="1">IF(AND($A826&lt;&gt;"",G$9&lt;&gt;""),IF(HLOOKUP(G$9,'Feuille1-Catégories'!$C$1:$G$2,2,FALSE)="OUI",G$3,IF(HLOOKUP(G$9,'Feuille1-Catégories'!$C$1:$G$3,3,FALSE)="OUI",OFFSET(G$3,MOD(QUOTIENT(ROW()-ROW($A$20),'Feuille1-Catégories'!$B$6/G$6),G$5),0),IF(MOD($A826-1-G$10,'Feuille1-Catégories'!$F$5+1)=0,G$3,""))),"")</f>
        <v/>
      </c>
      <c r="H826" s="7" t="str">
        <f ca="1">IF(AND($A826&lt;&gt;"",H$9&lt;&gt;""),IF(HLOOKUP(H$9,'Feuille1-Catégories'!$C$1:$G$2,2,FALSE)="OUI",H$3,IF(HLOOKUP(H$9,'Feuille1-Catégories'!$C$1:$G$3,3,FALSE)="OUI",OFFSET(H$3,MOD(QUOTIENT(ROW()-ROW($A$20),'Feuille1-Catégories'!$B$6/H$6),H$5),0),IF(MOD($A826-1-H$10,'Feuille1-Catégories'!$F$5+1)=0,H$3,""))),"")</f>
        <v/>
      </c>
      <c r="I826" s="7" t="str">
        <f ca="1">IF(AND($A826&lt;&gt;"",I$9&lt;&gt;""),IF(HLOOKUP(I$9,'Feuille1-Catégories'!$C$1:$G$2,2,FALSE)="OUI",I$3,IF(HLOOKUP(I$9,'Feuille1-Catégories'!$C$1:$G$3,3,FALSE)="OUI",OFFSET(I$3,MOD(QUOTIENT(ROW()-ROW($A$20),'Feuille1-Catégories'!$B$6/I$6),I$5),0),IF(MOD($A826-1-I$10,'Feuille1-Catégories'!$F$5+1)=0,I$3,""))),"")</f>
        <v/>
      </c>
      <c r="J826" s="7" t="str">
        <f ca="1">IF(AND($A826&lt;&gt;"",J$9&lt;&gt;""),IF(HLOOKUP(J$9,'Feuille1-Catégories'!$C$1:$G$2,2,FALSE)="OUI",J$3,IF(HLOOKUP(J$9,'Feuille1-Catégories'!$C$1:$G$3,3,FALSE)="OUI",OFFSET(J$3,MOD(QUOTIENT(ROW()-ROW($A$20),'Feuille1-Catégories'!$B$6/J$6),J$5),0),IF(MOD($A826-1-J$10,'Feuille1-Catégories'!$F$5+1)=0,J$3,""))),"")</f>
        <v/>
      </c>
      <c r="K826" s="7" t="str">
        <f ca="1">IF(AND($A826&lt;&gt;"",K$9&lt;&gt;""),IF(HLOOKUP(K$9,'Feuille1-Catégories'!$C$1:$G$2,2,FALSE)="OUI",K$3,IF(HLOOKUP(K$9,'Feuille1-Catégories'!$C$1:$G$3,3,FALSE)="OUI",OFFSET(K$3,MOD(QUOTIENT(ROW()-ROW($A$20),'Feuille1-Catégories'!$B$6/K$6),K$5),0),IF(MOD($A826-1-K$10,'Feuille1-Catégories'!$F$5+1)=0,K$3,""))),"")</f>
        <v/>
      </c>
      <c r="L826" s="7" t="str">
        <f ca="1">IF(AND($A826&lt;&gt;"",L$9&lt;&gt;""),IF(HLOOKUP(L$9,'Feuille1-Catégories'!$C$1:$G$2,2,FALSE)="OUI",L$3,IF(HLOOKUP(L$9,'Feuille1-Catégories'!$C$1:$G$3,3,FALSE)="OUI",OFFSET(L$3,MOD(QUOTIENT(ROW()-ROW($A$20),'Feuille1-Catégories'!$B$6/L$6),L$5),0),IF(MOD($A826-1-L$10,'Feuille1-Catégories'!$F$5+1)=0,L$3,""))),"")</f>
        <v/>
      </c>
      <c r="M826" s="7" t="str">
        <f ca="1">IF(AND($A826&lt;&gt;"",M$9&lt;&gt;""),IF(HLOOKUP(M$9,'Feuille1-Catégories'!$C$1:$G$2,2,FALSE)="OUI",M$3,IF(HLOOKUP(M$9,'Feuille1-Catégories'!$C$1:$G$3,3,FALSE)="OUI",OFFSET(M$3,MOD(QUOTIENT(ROW()-ROW($A$20),'Feuille1-Catégories'!$B$6/M$6),M$5),0),IF(MOD($A826-1-M$10,'Feuille1-Catégories'!$F$5+1)=0,M$3,""))),"")</f>
        <v/>
      </c>
      <c r="N826" s="7" t="str">
        <f ca="1">IF(AND($A826&lt;&gt;"",N$9&lt;&gt;""),IF(HLOOKUP(N$9,'Feuille1-Catégories'!$C$1:$G$2,2,FALSE)="OUI",N$3,IF(HLOOKUP(N$9,'Feuille1-Catégories'!$C$1:$G$3,3,FALSE)="OUI",OFFSET(N$3,MOD(QUOTIENT(ROW()-ROW($A$20),'Feuille1-Catégories'!$B$6/N$6),N$5),0),IF(MOD($A826-1-N$10,'Feuille1-Catégories'!$F$5+1)=0,N$3,""))),"")</f>
        <v/>
      </c>
      <c r="O826" s="7" t="str">
        <f ca="1">IF(AND($A826&lt;&gt;"",O$9&lt;&gt;""),IF(HLOOKUP(O$9,'Feuille1-Catégories'!$C$1:$G$2,2,FALSE)="OUI",O$3,IF(HLOOKUP(O$9,'Feuille1-Catégories'!$C$1:$G$3,3,FALSE)="OUI",OFFSET(O$3,MOD(QUOTIENT(ROW()-ROW($A$20),'Feuille1-Catégories'!$B$6/O$6),O$5),0),IF(MOD($A826-1-O$10,'Feuille1-Catégories'!$F$5+1)=0,O$3,""))),"")</f>
        <v/>
      </c>
      <c r="P826" s="7" t="str">
        <f ca="1">IF(AND($A826&lt;&gt;"",P$9&lt;&gt;""),IF(HLOOKUP(P$9,'Feuille1-Catégories'!$C$1:$G$2,2,FALSE)="OUI",P$3,IF(HLOOKUP(P$9,'Feuille1-Catégories'!$C$1:$G$3,3,FALSE)="OUI",OFFSET(P$3,MOD(QUOTIENT(ROW()-ROW($A$20),'Feuille1-Catégories'!$B$6/P$6),P$5),0),IF(MOD($A826-1-P$10,'Feuille1-Catégories'!$F$5+1)=0,P$3,""))),"")</f>
        <v/>
      </c>
      <c r="Q826" s="7" t="str">
        <f ca="1">IF(AND($A826&lt;&gt;"",Q$9&lt;&gt;""),IF(HLOOKUP(Q$9,'Feuille1-Catégories'!$C$1:$G$2,2,FALSE)="OUI",Q$3,IF(HLOOKUP(Q$9,'Feuille1-Catégories'!$C$1:$G$3,3,FALSE)="OUI",OFFSET(Q$3,MOD(QUOTIENT(ROW()-ROW($A$20),'Feuille1-Catégories'!$B$6/Q$6),Q$5),0),IF(MOD($A826-1-Q$10,'Feuille1-Catégories'!$F$5+1)=0,Q$3,""))),"")</f>
        <v/>
      </c>
      <c r="R826" s="7" t="str">
        <f ca="1">IF(AND($A826&lt;&gt;"",R$9&lt;&gt;""),IF(HLOOKUP(R$9,'Feuille1-Catégories'!$C$1:$G$2,2,FALSE)="OUI",R$3,IF(HLOOKUP(R$9,'Feuille1-Catégories'!$C$1:$G$3,3,FALSE)="OUI",OFFSET(R$3,MOD(QUOTIENT(ROW()-ROW($A$20),'Feuille1-Catégories'!$B$6/R$6),R$5),0),IF(MOD($A826-1-R$10,'Feuille1-Catégories'!$F$5+1)=0,R$3,""))),"")</f>
        <v/>
      </c>
      <c r="S826" s="7" t="str">
        <f ca="1">IF(AND($A826&lt;&gt;"",S$9&lt;&gt;""),IF(HLOOKUP(S$9,'Feuille1-Catégories'!$C$1:$G$2,2,FALSE)="OUI",S$3,IF(HLOOKUP(S$9,'Feuille1-Catégories'!$C$1:$G$3,3,FALSE)="OUI",OFFSET(S$3,MOD(QUOTIENT(ROW()-ROW($A$20),'Feuille1-Catégories'!$B$6/S$6),S$5),0),IF(MOD($A826-1-S$10,'Feuille1-Catégories'!$F$5+1)=0,S$3,""))),"")</f>
        <v/>
      </c>
      <c r="T826" s="7" t="str">
        <f ca="1">IF(AND($A826&lt;&gt;"",T$9&lt;&gt;""),IF(HLOOKUP(T$9,'Feuille1-Catégories'!$C$1:$G$2,2,FALSE)="OUI",T$3,IF(HLOOKUP(T$9,'Feuille1-Catégories'!$C$1:$G$3,3,FALSE)="OUI",OFFSET(T$3,MOD(QUOTIENT(ROW()-ROW($A$20),'Feuille1-Catégories'!$B$6/T$6),T$5),0),IF(MOD($A826-1-T$10,'Feuille1-Catégories'!$F$5+1)=0,T$3,""))),"")</f>
        <v/>
      </c>
      <c r="U826" s="7" t="str">
        <f ca="1">IF(AND($A826&lt;&gt;"",U$9&lt;&gt;""),IF(HLOOKUP(U$9,'Feuille1-Catégories'!$C$1:$G$2,2,FALSE)="OUI",U$3,IF(HLOOKUP(U$9,'Feuille1-Catégories'!$C$1:$G$3,3,FALSE)="OUI",OFFSET(U$3,MOD(QUOTIENT(ROW()-ROW($A$20),'Feuille1-Catégories'!$B$6/U$6),U$5),0),IF(MOD($A826-1-U$10,'Feuille1-Catégories'!$F$5+1)=0,U$3,""))),"")</f>
        <v/>
      </c>
      <c r="V826" s="7" t="str">
        <f ca="1">IF(AND($A826&lt;&gt;"",V$9&lt;&gt;""),IF(HLOOKUP(V$9,'Feuille1-Catégories'!$C$1:$G$2,2,FALSE)="OUI",V$3,IF(HLOOKUP(V$9,'Feuille1-Catégories'!$C$1:$G$3,3,FALSE)="OUI",OFFSET(V$3,MOD(QUOTIENT(ROW()-ROW($A$20),'Feuille1-Catégories'!$B$6/V$6),V$5),0),IF(MOD($A826-1-V$10,'Feuille1-Catégories'!$F$5+1)=0,V$3,""))),"")</f>
        <v/>
      </c>
      <c r="W826" s="7" t="str">
        <f ca="1">IF(AND($A826&lt;&gt;"",W$9&lt;&gt;""),IF(HLOOKUP(W$9,'Feuille1-Catégories'!$C$1:$G$2,2,FALSE)="OUI",W$3,IF(HLOOKUP(W$9,'Feuille1-Catégories'!$C$1:$G$3,3,FALSE)="OUI",OFFSET(W$3,MOD(QUOTIENT(ROW()-ROW($A$20),'Feuille1-Catégories'!$B$6/W$6),W$5),0),IF(MOD($A826-1-W$10,'Feuille1-Catégories'!$F$5+1)=0,W$3,""))),"")</f>
        <v/>
      </c>
      <c r="X826" s="7" t="str">
        <f ca="1">IF(AND($A826&lt;&gt;"",X$9&lt;&gt;""),IF(HLOOKUP(X$9,'Feuille1-Catégories'!$C$1:$G$2,2,FALSE)="OUI",X$3,IF(HLOOKUP(X$9,'Feuille1-Catégories'!$C$1:$G$3,3,FALSE)="OUI",OFFSET(X$3,MOD(QUOTIENT(ROW()-ROW($A$20),'Feuille1-Catégories'!$B$6/X$6),X$5),0),IF(MOD($A826-1-X$10,'Feuille1-Catégories'!$F$5+1)=0,X$3,""))),"")</f>
        <v/>
      </c>
      <c r="Y826" s="7" t="str">
        <f ca="1">IF(AND($A826&lt;&gt;"",Y$9&lt;&gt;""),IF(HLOOKUP(Y$9,'Feuille1-Catégories'!$C$1:$G$2,2,FALSE)="OUI",Y$3,IF(HLOOKUP(Y$9,'Feuille1-Catégories'!$C$1:$G$3,3,FALSE)="OUI",OFFSET(Y$3,MOD(QUOTIENT(ROW()-ROW($A$20),'Feuille1-Catégories'!$B$6/Y$6),Y$5),0),IF(MOD($A826-1-Y$10,'Feuille1-Catégories'!$F$5+1)=0,Y$3,""))),"")</f>
        <v/>
      </c>
      <c r="Z826" s="7" t="str">
        <f ca="1">IF(AND($A826&lt;&gt;"",Z$9&lt;&gt;""),IF(HLOOKUP(Z$9,'Feuille1-Catégories'!$C$1:$G$2,2,FALSE)="OUI",Z$3,IF(HLOOKUP(Z$9,'Feuille1-Catégories'!$C$1:$G$3,3,FALSE)="OUI",OFFSET(Z$3,MOD(QUOTIENT(ROW()-ROW($A$20),'Feuille1-Catégories'!$B$6/Z$6),Z$5),0),"")),"")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27" spans="1:26" ht="17" x14ac:dyDescent="0.2">
      <c r="A827" s="21" t="str">
        <f>IF(ROW()-ROW($A$19)&gt;'Feuille1-Catégories'!$B$6,"",ROW()-ROW($A$19))</f>
        <v/>
      </c>
      <c r="B827" s="33" t="str">
        <f t="shared" si="37"/>
        <v/>
      </c>
      <c r="C827" s="10" t="str">
        <f t="shared" si="38"/>
        <v/>
      </c>
      <c r="D827" s="10" t="str">
        <f>IF('Feuille3-Coût de production'!D827&lt;&gt;"",'Feuille3-Coût de production'!D827,"")</f>
        <v/>
      </c>
      <c r="E827" s="10" t="str">
        <f t="shared" si="39"/>
        <v/>
      </c>
      <c r="F827" s="7" t="str">
        <f ca="1">IF(AND($A827&lt;&gt;"",F$9&lt;&gt;""),IF(HLOOKUP(F$9,'Feuille1-Catégories'!$C$1:$G$2,2,FALSE)="OUI",F$3,IF(HLOOKUP(F$9,'Feuille1-Catégories'!$C$1:$G$3,3,FALSE)="OUI",OFFSET(F$3,MOD(QUOTIENT(ROW()-ROW($A$20),'Feuille1-Catégories'!$B$6/F$6),F$5),0),IF(MOD($A827-1-F$10,'Feuille1-Catégories'!$F$5+1)=0,F$3,""))),"")</f>
        <v/>
      </c>
      <c r="G827" s="7" t="str">
        <f ca="1">IF(AND($A827&lt;&gt;"",G$9&lt;&gt;""),IF(HLOOKUP(G$9,'Feuille1-Catégories'!$C$1:$G$2,2,FALSE)="OUI",G$3,IF(HLOOKUP(G$9,'Feuille1-Catégories'!$C$1:$G$3,3,FALSE)="OUI",OFFSET(G$3,MOD(QUOTIENT(ROW()-ROW($A$20),'Feuille1-Catégories'!$B$6/G$6),G$5),0),IF(MOD($A827-1-G$10,'Feuille1-Catégories'!$F$5+1)=0,G$3,""))),"")</f>
        <v/>
      </c>
      <c r="H827" s="7" t="str">
        <f ca="1">IF(AND($A827&lt;&gt;"",H$9&lt;&gt;""),IF(HLOOKUP(H$9,'Feuille1-Catégories'!$C$1:$G$2,2,FALSE)="OUI",H$3,IF(HLOOKUP(H$9,'Feuille1-Catégories'!$C$1:$G$3,3,FALSE)="OUI",OFFSET(H$3,MOD(QUOTIENT(ROW()-ROW($A$20),'Feuille1-Catégories'!$B$6/H$6),H$5),0),IF(MOD($A827-1-H$10,'Feuille1-Catégories'!$F$5+1)=0,H$3,""))),"")</f>
        <v/>
      </c>
      <c r="I827" s="7" t="str">
        <f ca="1">IF(AND($A827&lt;&gt;"",I$9&lt;&gt;""),IF(HLOOKUP(I$9,'Feuille1-Catégories'!$C$1:$G$2,2,FALSE)="OUI",I$3,IF(HLOOKUP(I$9,'Feuille1-Catégories'!$C$1:$G$3,3,FALSE)="OUI",OFFSET(I$3,MOD(QUOTIENT(ROW()-ROW($A$20),'Feuille1-Catégories'!$B$6/I$6),I$5),0),IF(MOD($A827-1-I$10,'Feuille1-Catégories'!$F$5+1)=0,I$3,""))),"")</f>
        <v/>
      </c>
      <c r="J827" s="7" t="str">
        <f ca="1">IF(AND($A827&lt;&gt;"",J$9&lt;&gt;""),IF(HLOOKUP(J$9,'Feuille1-Catégories'!$C$1:$G$2,2,FALSE)="OUI",J$3,IF(HLOOKUP(J$9,'Feuille1-Catégories'!$C$1:$G$3,3,FALSE)="OUI",OFFSET(J$3,MOD(QUOTIENT(ROW()-ROW($A$20),'Feuille1-Catégories'!$B$6/J$6),J$5),0),IF(MOD($A827-1-J$10,'Feuille1-Catégories'!$F$5+1)=0,J$3,""))),"")</f>
        <v/>
      </c>
      <c r="K827" s="7" t="str">
        <f ca="1">IF(AND($A827&lt;&gt;"",K$9&lt;&gt;""),IF(HLOOKUP(K$9,'Feuille1-Catégories'!$C$1:$G$2,2,FALSE)="OUI",K$3,IF(HLOOKUP(K$9,'Feuille1-Catégories'!$C$1:$G$3,3,FALSE)="OUI",OFFSET(K$3,MOD(QUOTIENT(ROW()-ROW($A$20),'Feuille1-Catégories'!$B$6/K$6),K$5),0),IF(MOD($A827-1-K$10,'Feuille1-Catégories'!$F$5+1)=0,K$3,""))),"")</f>
        <v/>
      </c>
      <c r="L827" s="7" t="str">
        <f ca="1">IF(AND($A827&lt;&gt;"",L$9&lt;&gt;""),IF(HLOOKUP(L$9,'Feuille1-Catégories'!$C$1:$G$2,2,FALSE)="OUI",L$3,IF(HLOOKUP(L$9,'Feuille1-Catégories'!$C$1:$G$3,3,FALSE)="OUI",OFFSET(L$3,MOD(QUOTIENT(ROW()-ROW($A$20),'Feuille1-Catégories'!$B$6/L$6),L$5),0),IF(MOD($A827-1-L$10,'Feuille1-Catégories'!$F$5+1)=0,L$3,""))),"")</f>
        <v/>
      </c>
      <c r="M827" s="7" t="str">
        <f ca="1">IF(AND($A827&lt;&gt;"",M$9&lt;&gt;""),IF(HLOOKUP(M$9,'Feuille1-Catégories'!$C$1:$G$2,2,FALSE)="OUI",M$3,IF(HLOOKUP(M$9,'Feuille1-Catégories'!$C$1:$G$3,3,FALSE)="OUI",OFFSET(M$3,MOD(QUOTIENT(ROW()-ROW($A$20),'Feuille1-Catégories'!$B$6/M$6),M$5),0),IF(MOD($A827-1-M$10,'Feuille1-Catégories'!$F$5+1)=0,M$3,""))),"")</f>
        <v/>
      </c>
      <c r="N827" s="7" t="str">
        <f ca="1">IF(AND($A827&lt;&gt;"",N$9&lt;&gt;""),IF(HLOOKUP(N$9,'Feuille1-Catégories'!$C$1:$G$2,2,FALSE)="OUI",N$3,IF(HLOOKUP(N$9,'Feuille1-Catégories'!$C$1:$G$3,3,FALSE)="OUI",OFFSET(N$3,MOD(QUOTIENT(ROW()-ROW($A$20),'Feuille1-Catégories'!$B$6/N$6),N$5),0),IF(MOD($A827-1-N$10,'Feuille1-Catégories'!$F$5+1)=0,N$3,""))),"")</f>
        <v/>
      </c>
      <c r="O827" s="7" t="str">
        <f ca="1">IF(AND($A827&lt;&gt;"",O$9&lt;&gt;""),IF(HLOOKUP(O$9,'Feuille1-Catégories'!$C$1:$G$2,2,FALSE)="OUI",O$3,IF(HLOOKUP(O$9,'Feuille1-Catégories'!$C$1:$G$3,3,FALSE)="OUI",OFFSET(O$3,MOD(QUOTIENT(ROW()-ROW($A$20),'Feuille1-Catégories'!$B$6/O$6),O$5),0),IF(MOD($A827-1-O$10,'Feuille1-Catégories'!$F$5+1)=0,O$3,""))),"")</f>
        <v/>
      </c>
      <c r="P827" s="7" t="str">
        <f ca="1">IF(AND($A827&lt;&gt;"",P$9&lt;&gt;""),IF(HLOOKUP(P$9,'Feuille1-Catégories'!$C$1:$G$2,2,FALSE)="OUI",P$3,IF(HLOOKUP(P$9,'Feuille1-Catégories'!$C$1:$G$3,3,FALSE)="OUI",OFFSET(P$3,MOD(QUOTIENT(ROW()-ROW($A$20),'Feuille1-Catégories'!$B$6/P$6),P$5),0),IF(MOD($A827-1-P$10,'Feuille1-Catégories'!$F$5+1)=0,P$3,""))),"")</f>
        <v/>
      </c>
      <c r="Q827" s="7" t="str">
        <f ca="1">IF(AND($A827&lt;&gt;"",Q$9&lt;&gt;""),IF(HLOOKUP(Q$9,'Feuille1-Catégories'!$C$1:$G$2,2,FALSE)="OUI",Q$3,IF(HLOOKUP(Q$9,'Feuille1-Catégories'!$C$1:$G$3,3,FALSE)="OUI",OFFSET(Q$3,MOD(QUOTIENT(ROW()-ROW($A$20),'Feuille1-Catégories'!$B$6/Q$6),Q$5),0),IF(MOD($A827-1-Q$10,'Feuille1-Catégories'!$F$5+1)=0,Q$3,""))),"")</f>
        <v/>
      </c>
      <c r="R827" s="7" t="str">
        <f ca="1">IF(AND($A827&lt;&gt;"",R$9&lt;&gt;""),IF(HLOOKUP(R$9,'Feuille1-Catégories'!$C$1:$G$2,2,FALSE)="OUI",R$3,IF(HLOOKUP(R$9,'Feuille1-Catégories'!$C$1:$G$3,3,FALSE)="OUI",OFFSET(R$3,MOD(QUOTIENT(ROW()-ROW($A$20),'Feuille1-Catégories'!$B$6/R$6),R$5),0),IF(MOD($A827-1-R$10,'Feuille1-Catégories'!$F$5+1)=0,R$3,""))),"")</f>
        <v/>
      </c>
      <c r="S827" s="7" t="str">
        <f ca="1">IF(AND($A827&lt;&gt;"",S$9&lt;&gt;""),IF(HLOOKUP(S$9,'Feuille1-Catégories'!$C$1:$G$2,2,FALSE)="OUI",S$3,IF(HLOOKUP(S$9,'Feuille1-Catégories'!$C$1:$G$3,3,FALSE)="OUI",OFFSET(S$3,MOD(QUOTIENT(ROW()-ROW($A$20),'Feuille1-Catégories'!$B$6/S$6),S$5),0),IF(MOD($A827-1-S$10,'Feuille1-Catégories'!$F$5+1)=0,S$3,""))),"")</f>
        <v/>
      </c>
      <c r="T827" s="7" t="str">
        <f ca="1">IF(AND($A827&lt;&gt;"",T$9&lt;&gt;""),IF(HLOOKUP(T$9,'Feuille1-Catégories'!$C$1:$G$2,2,FALSE)="OUI",T$3,IF(HLOOKUP(T$9,'Feuille1-Catégories'!$C$1:$G$3,3,FALSE)="OUI",OFFSET(T$3,MOD(QUOTIENT(ROW()-ROW($A$20),'Feuille1-Catégories'!$B$6/T$6),T$5),0),IF(MOD($A827-1-T$10,'Feuille1-Catégories'!$F$5+1)=0,T$3,""))),"")</f>
        <v/>
      </c>
      <c r="U827" s="7" t="str">
        <f ca="1">IF(AND($A827&lt;&gt;"",U$9&lt;&gt;""),IF(HLOOKUP(U$9,'Feuille1-Catégories'!$C$1:$G$2,2,FALSE)="OUI",U$3,IF(HLOOKUP(U$9,'Feuille1-Catégories'!$C$1:$G$3,3,FALSE)="OUI",OFFSET(U$3,MOD(QUOTIENT(ROW()-ROW($A$20),'Feuille1-Catégories'!$B$6/U$6),U$5),0),IF(MOD($A827-1-U$10,'Feuille1-Catégories'!$F$5+1)=0,U$3,""))),"")</f>
        <v/>
      </c>
      <c r="V827" s="7" t="str">
        <f ca="1">IF(AND($A827&lt;&gt;"",V$9&lt;&gt;""),IF(HLOOKUP(V$9,'Feuille1-Catégories'!$C$1:$G$2,2,FALSE)="OUI",V$3,IF(HLOOKUP(V$9,'Feuille1-Catégories'!$C$1:$G$3,3,FALSE)="OUI",OFFSET(V$3,MOD(QUOTIENT(ROW()-ROW($A$20),'Feuille1-Catégories'!$B$6/V$6),V$5),0),IF(MOD($A827-1-V$10,'Feuille1-Catégories'!$F$5+1)=0,V$3,""))),"")</f>
        <v/>
      </c>
      <c r="W827" s="7" t="str">
        <f ca="1">IF(AND($A827&lt;&gt;"",W$9&lt;&gt;""),IF(HLOOKUP(W$9,'Feuille1-Catégories'!$C$1:$G$2,2,FALSE)="OUI",W$3,IF(HLOOKUP(W$9,'Feuille1-Catégories'!$C$1:$G$3,3,FALSE)="OUI",OFFSET(W$3,MOD(QUOTIENT(ROW()-ROW($A$20),'Feuille1-Catégories'!$B$6/W$6),W$5),0),IF(MOD($A827-1-W$10,'Feuille1-Catégories'!$F$5+1)=0,W$3,""))),"")</f>
        <v/>
      </c>
      <c r="X827" s="7" t="str">
        <f ca="1">IF(AND($A827&lt;&gt;"",X$9&lt;&gt;""),IF(HLOOKUP(X$9,'Feuille1-Catégories'!$C$1:$G$2,2,FALSE)="OUI",X$3,IF(HLOOKUP(X$9,'Feuille1-Catégories'!$C$1:$G$3,3,FALSE)="OUI",OFFSET(X$3,MOD(QUOTIENT(ROW()-ROW($A$20),'Feuille1-Catégories'!$B$6/X$6),X$5),0),IF(MOD($A827-1-X$10,'Feuille1-Catégories'!$F$5+1)=0,X$3,""))),"")</f>
        <v/>
      </c>
      <c r="Y827" s="7" t="str">
        <f ca="1">IF(AND($A827&lt;&gt;"",Y$9&lt;&gt;""),IF(HLOOKUP(Y$9,'Feuille1-Catégories'!$C$1:$G$2,2,FALSE)="OUI",Y$3,IF(HLOOKUP(Y$9,'Feuille1-Catégories'!$C$1:$G$3,3,FALSE)="OUI",OFFSET(Y$3,MOD(QUOTIENT(ROW()-ROW($A$20),'Feuille1-Catégories'!$B$6/Y$6),Y$5),0),IF(MOD($A827-1-Y$10,'Feuille1-Catégories'!$F$5+1)=0,Y$3,""))),"")</f>
        <v/>
      </c>
      <c r="Z827" s="7" t="str">
        <f ca="1">IF(AND($A827&lt;&gt;"",Z$9&lt;&gt;""),IF(HLOOKUP(Z$9,'Feuille1-Catégories'!$C$1:$G$2,2,FALSE)="OUI",Z$3,IF(HLOOKUP(Z$9,'Feuille1-Catégories'!$C$1:$G$3,3,FALSE)="OUI",OFFSET(Z$3,MOD(QUOTIENT(ROW()-ROW($A$20),'Feuille1-Catégories'!$B$6/Z$6),Z$5),0),"")),"")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28" spans="1:26" ht="17" x14ac:dyDescent="0.2">
      <c r="A828" s="21" t="str">
        <f>IF(ROW()-ROW($A$19)&gt;'Feuille1-Catégories'!$B$6,"",ROW()-ROW($A$19))</f>
        <v/>
      </c>
      <c r="B828" s="33" t="str">
        <f t="shared" si="37"/>
        <v/>
      </c>
      <c r="C828" s="10" t="str">
        <f t="shared" si="38"/>
        <v/>
      </c>
      <c r="D828" s="10" t="str">
        <f>IF('Feuille3-Coût de production'!D828&lt;&gt;"",'Feuille3-Coût de production'!D828,"")</f>
        <v/>
      </c>
      <c r="E828" s="10" t="str">
        <f t="shared" si="39"/>
        <v/>
      </c>
      <c r="F828" s="7" t="str">
        <f ca="1">IF(AND($A828&lt;&gt;"",F$9&lt;&gt;""),IF(HLOOKUP(F$9,'Feuille1-Catégories'!$C$1:$G$2,2,FALSE)="OUI",F$3,IF(HLOOKUP(F$9,'Feuille1-Catégories'!$C$1:$G$3,3,FALSE)="OUI",OFFSET(F$3,MOD(QUOTIENT(ROW()-ROW($A$20),'Feuille1-Catégories'!$B$6/F$6),F$5),0),IF(MOD($A828-1-F$10,'Feuille1-Catégories'!$F$5+1)=0,F$3,""))),"")</f>
        <v/>
      </c>
      <c r="G828" s="7" t="str">
        <f ca="1">IF(AND($A828&lt;&gt;"",G$9&lt;&gt;""),IF(HLOOKUP(G$9,'Feuille1-Catégories'!$C$1:$G$2,2,FALSE)="OUI",G$3,IF(HLOOKUP(G$9,'Feuille1-Catégories'!$C$1:$G$3,3,FALSE)="OUI",OFFSET(G$3,MOD(QUOTIENT(ROW()-ROW($A$20),'Feuille1-Catégories'!$B$6/G$6),G$5),0),IF(MOD($A828-1-G$10,'Feuille1-Catégories'!$F$5+1)=0,G$3,""))),"")</f>
        <v/>
      </c>
      <c r="H828" s="7" t="str">
        <f ca="1">IF(AND($A828&lt;&gt;"",H$9&lt;&gt;""),IF(HLOOKUP(H$9,'Feuille1-Catégories'!$C$1:$G$2,2,FALSE)="OUI",H$3,IF(HLOOKUP(H$9,'Feuille1-Catégories'!$C$1:$G$3,3,FALSE)="OUI",OFFSET(H$3,MOD(QUOTIENT(ROW()-ROW($A$20),'Feuille1-Catégories'!$B$6/H$6),H$5),0),IF(MOD($A828-1-H$10,'Feuille1-Catégories'!$F$5+1)=0,H$3,""))),"")</f>
        <v/>
      </c>
      <c r="I828" s="7" t="str">
        <f ca="1">IF(AND($A828&lt;&gt;"",I$9&lt;&gt;""),IF(HLOOKUP(I$9,'Feuille1-Catégories'!$C$1:$G$2,2,FALSE)="OUI",I$3,IF(HLOOKUP(I$9,'Feuille1-Catégories'!$C$1:$G$3,3,FALSE)="OUI",OFFSET(I$3,MOD(QUOTIENT(ROW()-ROW($A$20),'Feuille1-Catégories'!$B$6/I$6),I$5),0),IF(MOD($A828-1-I$10,'Feuille1-Catégories'!$F$5+1)=0,I$3,""))),"")</f>
        <v/>
      </c>
      <c r="J828" s="7" t="str">
        <f ca="1">IF(AND($A828&lt;&gt;"",J$9&lt;&gt;""),IF(HLOOKUP(J$9,'Feuille1-Catégories'!$C$1:$G$2,2,FALSE)="OUI",J$3,IF(HLOOKUP(J$9,'Feuille1-Catégories'!$C$1:$G$3,3,FALSE)="OUI",OFFSET(J$3,MOD(QUOTIENT(ROW()-ROW($A$20),'Feuille1-Catégories'!$B$6/J$6),J$5),0),IF(MOD($A828-1-J$10,'Feuille1-Catégories'!$F$5+1)=0,J$3,""))),"")</f>
        <v/>
      </c>
      <c r="K828" s="7" t="str">
        <f ca="1">IF(AND($A828&lt;&gt;"",K$9&lt;&gt;""),IF(HLOOKUP(K$9,'Feuille1-Catégories'!$C$1:$G$2,2,FALSE)="OUI",K$3,IF(HLOOKUP(K$9,'Feuille1-Catégories'!$C$1:$G$3,3,FALSE)="OUI",OFFSET(K$3,MOD(QUOTIENT(ROW()-ROW($A$20),'Feuille1-Catégories'!$B$6/K$6),K$5),0),IF(MOD($A828-1-K$10,'Feuille1-Catégories'!$F$5+1)=0,K$3,""))),"")</f>
        <v/>
      </c>
      <c r="L828" s="7" t="str">
        <f ca="1">IF(AND($A828&lt;&gt;"",L$9&lt;&gt;""),IF(HLOOKUP(L$9,'Feuille1-Catégories'!$C$1:$G$2,2,FALSE)="OUI",L$3,IF(HLOOKUP(L$9,'Feuille1-Catégories'!$C$1:$G$3,3,FALSE)="OUI",OFFSET(L$3,MOD(QUOTIENT(ROW()-ROW($A$20),'Feuille1-Catégories'!$B$6/L$6),L$5),0),IF(MOD($A828-1-L$10,'Feuille1-Catégories'!$F$5+1)=0,L$3,""))),"")</f>
        <v/>
      </c>
      <c r="M828" s="7" t="str">
        <f ca="1">IF(AND($A828&lt;&gt;"",M$9&lt;&gt;""),IF(HLOOKUP(M$9,'Feuille1-Catégories'!$C$1:$G$2,2,FALSE)="OUI",M$3,IF(HLOOKUP(M$9,'Feuille1-Catégories'!$C$1:$G$3,3,FALSE)="OUI",OFFSET(M$3,MOD(QUOTIENT(ROW()-ROW($A$20),'Feuille1-Catégories'!$B$6/M$6),M$5),0),IF(MOD($A828-1-M$10,'Feuille1-Catégories'!$F$5+1)=0,M$3,""))),"")</f>
        <v/>
      </c>
      <c r="N828" s="7" t="str">
        <f ca="1">IF(AND($A828&lt;&gt;"",N$9&lt;&gt;""),IF(HLOOKUP(N$9,'Feuille1-Catégories'!$C$1:$G$2,2,FALSE)="OUI",N$3,IF(HLOOKUP(N$9,'Feuille1-Catégories'!$C$1:$G$3,3,FALSE)="OUI",OFFSET(N$3,MOD(QUOTIENT(ROW()-ROW($A$20),'Feuille1-Catégories'!$B$6/N$6),N$5),0),IF(MOD($A828-1-N$10,'Feuille1-Catégories'!$F$5+1)=0,N$3,""))),"")</f>
        <v/>
      </c>
      <c r="O828" s="7" t="str">
        <f ca="1">IF(AND($A828&lt;&gt;"",O$9&lt;&gt;""),IF(HLOOKUP(O$9,'Feuille1-Catégories'!$C$1:$G$2,2,FALSE)="OUI",O$3,IF(HLOOKUP(O$9,'Feuille1-Catégories'!$C$1:$G$3,3,FALSE)="OUI",OFFSET(O$3,MOD(QUOTIENT(ROW()-ROW($A$20),'Feuille1-Catégories'!$B$6/O$6),O$5),0),IF(MOD($A828-1-O$10,'Feuille1-Catégories'!$F$5+1)=0,O$3,""))),"")</f>
        <v/>
      </c>
      <c r="P828" s="7" t="str">
        <f ca="1">IF(AND($A828&lt;&gt;"",P$9&lt;&gt;""),IF(HLOOKUP(P$9,'Feuille1-Catégories'!$C$1:$G$2,2,FALSE)="OUI",P$3,IF(HLOOKUP(P$9,'Feuille1-Catégories'!$C$1:$G$3,3,FALSE)="OUI",OFFSET(P$3,MOD(QUOTIENT(ROW()-ROW($A$20),'Feuille1-Catégories'!$B$6/P$6),P$5),0),IF(MOD($A828-1-P$10,'Feuille1-Catégories'!$F$5+1)=0,P$3,""))),"")</f>
        <v/>
      </c>
      <c r="Q828" s="7" t="str">
        <f ca="1">IF(AND($A828&lt;&gt;"",Q$9&lt;&gt;""),IF(HLOOKUP(Q$9,'Feuille1-Catégories'!$C$1:$G$2,2,FALSE)="OUI",Q$3,IF(HLOOKUP(Q$9,'Feuille1-Catégories'!$C$1:$G$3,3,FALSE)="OUI",OFFSET(Q$3,MOD(QUOTIENT(ROW()-ROW($A$20),'Feuille1-Catégories'!$B$6/Q$6),Q$5),0),IF(MOD($A828-1-Q$10,'Feuille1-Catégories'!$F$5+1)=0,Q$3,""))),"")</f>
        <v/>
      </c>
      <c r="R828" s="7" t="str">
        <f ca="1">IF(AND($A828&lt;&gt;"",R$9&lt;&gt;""),IF(HLOOKUP(R$9,'Feuille1-Catégories'!$C$1:$G$2,2,FALSE)="OUI",R$3,IF(HLOOKUP(R$9,'Feuille1-Catégories'!$C$1:$G$3,3,FALSE)="OUI",OFFSET(R$3,MOD(QUOTIENT(ROW()-ROW($A$20),'Feuille1-Catégories'!$B$6/R$6),R$5),0),IF(MOD($A828-1-R$10,'Feuille1-Catégories'!$F$5+1)=0,R$3,""))),"")</f>
        <v/>
      </c>
      <c r="S828" s="7" t="str">
        <f ca="1">IF(AND($A828&lt;&gt;"",S$9&lt;&gt;""),IF(HLOOKUP(S$9,'Feuille1-Catégories'!$C$1:$G$2,2,FALSE)="OUI",S$3,IF(HLOOKUP(S$9,'Feuille1-Catégories'!$C$1:$G$3,3,FALSE)="OUI",OFFSET(S$3,MOD(QUOTIENT(ROW()-ROW($A$20),'Feuille1-Catégories'!$B$6/S$6),S$5),0),IF(MOD($A828-1-S$10,'Feuille1-Catégories'!$F$5+1)=0,S$3,""))),"")</f>
        <v/>
      </c>
      <c r="T828" s="7" t="str">
        <f ca="1">IF(AND($A828&lt;&gt;"",T$9&lt;&gt;""),IF(HLOOKUP(T$9,'Feuille1-Catégories'!$C$1:$G$2,2,FALSE)="OUI",T$3,IF(HLOOKUP(T$9,'Feuille1-Catégories'!$C$1:$G$3,3,FALSE)="OUI",OFFSET(T$3,MOD(QUOTIENT(ROW()-ROW($A$20),'Feuille1-Catégories'!$B$6/T$6),T$5),0),IF(MOD($A828-1-T$10,'Feuille1-Catégories'!$F$5+1)=0,T$3,""))),"")</f>
        <v/>
      </c>
      <c r="U828" s="7" t="str">
        <f ca="1">IF(AND($A828&lt;&gt;"",U$9&lt;&gt;""),IF(HLOOKUP(U$9,'Feuille1-Catégories'!$C$1:$G$2,2,FALSE)="OUI",U$3,IF(HLOOKUP(U$9,'Feuille1-Catégories'!$C$1:$G$3,3,FALSE)="OUI",OFFSET(U$3,MOD(QUOTIENT(ROW()-ROW($A$20),'Feuille1-Catégories'!$B$6/U$6),U$5),0),IF(MOD($A828-1-U$10,'Feuille1-Catégories'!$F$5+1)=0,U$3,""))),"")</f>
        <v/>
      </c>
      <c r="V828" s="7" t="str">
        <f ca="1">IF(AND($A828&lt;&gt;"",V$9&lt;&gt;""),IF(HLOOKUP(V$9,'Feuille1-Catégories'!$C$1:$G$2,2,FALSE)="OUI",V$3,IF(HLOOKUP(V$9,'Feuille1-Catégories'!$C$1:$G$3,3,FALSE)="OUI",OFFSET(V$3,MOD(QUOTIENT(ROW()-ROW($A$20),'Feuille1-Catégories'!$B$6/V$6),V$5),0),IF(MOD($A828-1-V$10,'Feuille1-Catégories'!$F$5+1)=0,V$3,""))),"")</f>
        <v/>
      </c>
      <c r="W828" s="7" t="str">
        <f ca="1">IF(AND($A828&lt;&gt;"",W$9&lt;&gt;""),IF(HLOOKUP(W$9,'Feuille1-Catégories'!$C$1:$G$2,2,FALSE)="OUI",W$3,IF(HLOOKUP(W$9,'Feuille1-Catégories'!$C$1:$G$3,3,FALSE)="OUI",OFFSET(W$3,MOD(QUOTIENT(ROW()-ROW($A$20),'Feuille1-Catégories'!$B$6/W$6),W$5),0),IF(MOD($A828-1-W$10,'Feuille1-Catégories'!$F$5+1)=0,W$3,""))),"")</f>
        <v/>
      </c>
      <c r="X828" s="7" t="str">
        <f ca="1">IF(AND($A828&lt;&gt;"",X$9&lt;&gt;""),IF(HLOOKUP(X$9,'Feuille1-Catégories'!$C$1:$G$2,2,FALSE)="OUI",X$3,IF(HLOOKUP(X$9,'Feuille1-Catégories'!$C$1:$G$3,3,FALSE)="OUI",OFFSET(X$3,MOD(QUOTIENT(ROW()-ROW($A$20),'Feuille1-Catégories'!$B$6/X$6),X$5),0),IF(MOD($A828-1-X$10,'Feuille1-Catégories'!$F$5+1)=0,X$3,""))),"")</f>
        <v/>
      </c>
      <c r="Y828" s="7" t="str">
        <f ca="1">IF(AND($A828&lt;&gt;"",Y$9&lt;&gt;""),IF(HLOOKUP(Y$9,'Feuille1-Catégories'!$C$1:$G$2,2,FALSE)="OUI",Y$3,IF(HLOOKUP(Y$9,'Feuille1-Catégories'!$C$1:$G$3,3,FALSE)="OUI",OFFSET(Y$3,MOD(QUOTIENT(ROW()-ROW($A$20),'Feuille1-Catégories'!$B$6/Y$6),Y$5),0),IF(MOD($A828-1-Y$10,'Feuille1-Catégories'!$F$5+1)=0,Y$3,""))),"")</f>
        <v/>
      </c>
      <c r="Z828" s="7" t="str">
        <f ca="1">IF(AND($A828&lt;&gt;"",Z$9&lt;&gt;""),IF(HLOOKUP(Z$9,'Feuille1-Catégories'!$C$1:$G$2,2,FALSE)="OUI",Z$3,IF(HLOOKUP(Z$9,'Feuille1-Catégories'!$C$1:$G$3,3,FALSE)="OUI",OFFSET(Z$3,MOD(QUOTIENT(ROW()-ROW($A$20),'Feuille1-Catégories'!$B$6/Z$6),Z$5),0),"")),"")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29" spans="1:26" ht="17" x14ac:dyDescent="0.2">
      <c r="A829" s="21" t="str">
        <f>IF(ROW()-ROW($A$19)&gt;'Feuille1-Catégories'!$B$6,"",ROW()-ROW($A$19))</f>
        <v/>
      </c>
      <c r="B829" s="33" t="str">
        <f t="shared" si="37"/>
        <v/>
      </c>
      <c r="C829" s="10" t="str">
        <f t="shared" si="38"/>
        <v/>
      </c>
      <c r="D829" s="10" t="str">
        <f>IF('Feuille3-Coût de production'!D829&lt;&gt;"",'Feuille3-Coût de production'!D829,"")</f>
        <v/>
      </c>
      <c r="E829" s="10" t="str">
        <f t="shared" si="39"/>
        <v/>
      </c>
      <c r="F829" s="7" t="str">
        <f ca="1">IF(AND($A829&lt;&gt;"",F$9&lt;&gt;""),IF(HLOOKUP(F$9,'Feuille1-Catégories'!$C$1:$G$2,2,FALSE)="OUI",F$3,IF(HLOOKUP(F$9,'Feuille1-Catégories'!$C$1:$G$3,3,FALSE)="OUI",OFFSET(F$3,MOD(QUOTIENT(ROW()-ROW($A$20),'Feuille1-Catégories'!$B$6/F$6),F$5),0),IF(MOD($A829-1-F$10,'Feuille1-Catégories'!$F$5+1)=0,F$3,""))),"")</f>
        <v/>
      </c>
      <c r="G829" s="7" t="str">
        <f ca="1">IF(AND($A829&lt;&gt;"",G$9&lt;&gt;""),IF(HLOOKUP(G$9,'Feuille1-Catégories'!$C$1:$G$2,2,FALSE)="OUI",G$3,IF(HLOOKUP(G$9,'Feuille1-Catégories'!$C$1:$G$3,3,FALSE)="OUI",OFFSET(G$3,MOD(QUOTIENT(ROW()-ROW($A$20),'Feuille1-Catégories'!$B$6/G$6),G$5),0),IF(MOD($A829-1-G$10,'Feuille1-Catégories'!$F$5+1)=0,G$3,""))),"")</f>
        <v/>
      </c>
      <c r="H829" s="7" t="str">
        <f ca="1">IF(AND($A829&lt;&gt;"",H$9&lt;&gt;""),IF(HLOOKUP(H$9,'Feuille1-Catégories'!$C$1:$G$2,2,FALSE)="OUI",H$3,IF(HLOOKUP(H$9,'Feuille1-Catégories'!$C$1:$G$3,3,FALSE)="OUI",OFFSET(H$3,MOD(QUOTIENT(ROW()-ROW($A$20),'Feuille1-Catégories'!$B$6/H$6),H$5),0),IF(MOD($A829-1-H$10,'Feuille1-Catégories'!$F$5+1)=0,H$3,""))),"")</f>
        <v/>
      </c>
      <c r="I829" s="7" t="str">
        <f ca="1">IF(AND($A829&lt;&gt;"",I$9&lt;&gt;""),IF(HLOOKUP(I$9,'Feuille1-Catégories'!$C$1:$G$2,2,FALSE)="OUI",I$3,IF(HLOOKUP(I$9,'Feuille1-Catégories'!$C$1:$G$3,3,FALSE)="OUI",OFFSET(I$3,MOD(QUOTIENT(ROW()-ROW($A$20),'Feuille1-Catégories'!$B$6/I$6),I$5),0),IF(MOD($A829-1-I$10,'Feuille1-Catégories'!$F$5+1)=0,I$3,""))),"")</f>
        <v/>
      </c>
      <c r="J829" s="7" t="str">
        <f ca="1">IF(AND($A829&lt;&gt;"",J$9&lt;&gt;""),IF(HLOOKUP(J$9,'Feuille1-Catégories'!$C$1:$G$2,2,FALSE)="OUI",J$3,IF(HLOOKUP(J$9,'Feuille1-Catégories'!$C$1:$G$3,3,FALSE)="OUI",OFFSET(J$3,MOD(QUOTIENT(ROW()-ROW($A$20),'Feuille1-Catégories'!$B$6/J$6),J$5),0),IF(MOD($A829-1-J$10,'Feuille1-Catégories'!$F$5+1)=0,J$3,""))),"")</f>
        <v/>
      </c>
      <c r="K829" s="7" t="str">
        <f ca="1">IF(AND($A829&lt;&gt;"",K$9&lt;&gt;""),IF(HLOOKUP(K$9,'Feuille1-Catégories'!$C$1:$G$2,2,FALSE)="OUI",K$3,IF(HLOOKUP(K$9,'Feuille1-Catégories'!$C$1:$G$3,3,FALSE)="OUI",OFFSET(K$3,MOD(QUOTIENT(ROW()-ROW($A$20),'Feuille1-Catégories'!$B$6/K$6),K$5),0),IF(MOD($A829-1-K$10,'Feuille1-Catégories'!$F$5+1)=0,K$3,""))),"")</f>
        <v/>
      </c>
      <c r="L829" s="7" t="str">
        <f ca="1">IF(AND($A829&lt;&gt;"",L$9&lt;&gt;""),IF(HLOOKUP(L$9,'Feuille1-Catégories'!$C$1:$G$2,2,FALSE)="OUI",L$3,IF(HLOOKUP(L$9,'Feuille1-Catégories'!$C$1:$G$3,3,FALSE)="OUI",OFFSET(L$3,MOD(QUOTIENT(ROW()-ROW($A$20),'Feuille1-Catégories'!$B$6/L$6),L$5),0),IF(MOD($A829-1-L$10,'Feuille1-Catégories'!$F$5+1)=0,L$3,""))),"")</f>
        <v/>
      </c>
      <c r="M829" s="7" t="str">
        <f ca="1">IF(AND($A829&lt;&gt;"",M$9&lt;&gt;""),IF(HLOOKUP(M$9,'Feuille1-Catégories'!$C$1:$G$2,2,FALSE)="OUI",M$3,IF(HLOOKUP(M$9,'Feuille1-Catégories'!$C$1:$G$3,3,FALSE)="OUI",OFFSET(M$3,MOD(QUOTIENT(ROW()-ROW($A$20),'Feuille1-Catégories'!$B$6/M$6),M$5),0),IF(MOD($A829-1-M$10,'Feuille1-Catégories'!$F$5+1)=0,M$3,""))),"")</f>
        <v/>
      </c>
      <c r="N829" s="7" t="str">
        <f ca="1">IF(AND($A829&lt;&gt;"",N$9&lt;&gt;""),IF(HLOOKUP(N$9,'Feuille1-Catégories'!$C$1:$G$2,2,FALSE)="OUI",N$3,IF(HLOOKUP(N$9,'Feuille1-Catégories'!$C$1:$G$3,3,FALSE)="OUI",OFFSET(N$3,MOD(QUOTIENT(ROW()-ROW($A$20),'Feuille1-Catégories'!$B$6/N$6),N$5),0),IF(MOD($A829-1-N$10,'Feuille1-Catégories'!$F$5+1)=0,N$3,""))),"")</f>
        <v/>
      </c>
      <c r="O829" s="7" t="str">
        <f ca="1">IF(AND($A829&lt;&gt;"",O$9&lt;&gt;""),IF(HLOOKUP(O$9,'Feuille1-Catégories'!$C$1:$G$2,2,FALSE)="OUI",O$3,IF(HLOOKUP(O$9,'Feuille1-Catégories'!$C$1:$G$3,3,FALSE)="OUI",OFFSET(O$3,MOD(QUOTIENT(ROW()-ROW($A$20),'Feuille1-Catégories'!$B$6/O$6),O$5),0),IF(MOD($A829-1-O$10,'Feuille1-Catégories'!$F$5+1)=0,O$3,""))),"")</f>
        <v/>
      </c>
      <c r="P829" s="7" t="str">
        <f ca="1">IF(AND($A829&lt;&gt;"",P$9&lt;&gt;""),IF(HLOOKUP(P$9,'Feuille1-Catégories'!$C$1:$G$2,2,FALSE)="OUI",P$3,IF(HLOOKUP(P$9,'Feuille1-Catégories'!$C$1:$G$3,3,FALSE)="OUI",OFFSET(P$3,MOD(QUOTIENT(ROW()-ROW($A$20),'Feuille1-Catégories'!$B$6/P$6),P$5),0),IF(MOD($A829-1-P$10,'Feuille1-Catégories'!$F$5+1)=0,P$3,""))),"")</f>
        <v/>
      </c>
      <c r="Q829" s="7" t="str">
        <f ca="1">IF(AND($A829&lt;&gt;"",Q$9&lt;&gt;""),IF(HLOOKUP(Q$9,'Feuille1-Catégories'!$C$1:$G$2,2,FALSE)="OUI",Q$3,IF(HLOOKUP(Q$9,'Feuille1-Catégories'!$C$1:$G$3,3,FALSE)="OUI",OFFSET(Q$3,MOD(QUOTIENT(ROW()-ROW($A$20),'Feuille1-Catégories'!$B$6/Q$6),Q$5),0),IF(MOD($A829-1-Q$10,'Feuille1-Catégories'!$F$5+1)=0,Q$3,""))),"")</f>
        <v/>
      </c>
      <c r="R829" s="7" t="str">
        <f ca="1">IF(AND($A829&lt;&gt;"",R$9&lt;&gt;""),IF(HLOOKUP(R$9,'Feuille1-Catégories'!$C$1:$G$2,2,FALSE)="OUI",R$3,IF(HLOOKUP(R$9,'Feuille1-Catégories'!$C$1:$G$3,3,FALSE)="OUI",OFFSET(R$3,MOD(QUOTIENT(ROW()-ROW($A$20),'Feuille1-Catégories'!$B$6/R$6),R$5),0),IF(MOD($A829-1-R$10,'Feuille1-Catégories'!$F$5+1)=0,R$3,""))),"")</f>
        <v/>
      </c>
      <c r="S829" s="7" t="str">
        <f ca="1">IF(AND($A829&lt;&gt;"",S$9&lt;&gt;""),IF(HLOOKUP(S$9,'Feuille1-Catégories'!$C$1:$G$2,2,FALSE)="OUI",S$3,IF(HLOOKUP(S$9,'Feuille1-Catégories'!$C$1:$G$3,3,FALSE)="OUI",OFFSET(S$3,MOD(QUOTIENT(ROW()-ROW($A$20),'Feuille1-Catégories'!$B$6/S$6),S$5),0),IF(MOD($A829-1-S$10,'Feuille1-Catégories'!$F$5+1)=0,S$3,""))),"")</f>
        <v/>
      </c>
      <c r="T829" s="7" t="str">
        <f ca="1">IF(AND($A829&lt;&gt;"",T$9&lt;&gt;""),IF(HLOOKUP(T$9,'Feuille1-Catégories'!$C$1:$G$2,2,FALSE)="OUI",T$3,IF(HLOOKUP(T$9,'Feuille1-Catégories'!$C$1:$G$3,3,FALSE)="OUI",OFFSET(T$3,MOD(QUOTIENT(ROW()-ROW($A$20),'Feuille1-Catégories'!$B$6/T$6),T$5),0),IF(MOD($A829-1-T$10,'Feuille1-Catégories'!$F$5+1)=0,T$3,""))),"")</f>
        <v/>
      </c>
      <c r="U829" s="7" t="str">
        <f ca="1">IF(AND($A829&lt;&gt;"",U$9&lt;&gt;""),IF(HLOOKUP(U$9,'Feuille1-Catégories'!$C$1:$G$2,2,FALSE)="OUI",U$3,IF(HLOOKUP(U$9,'Feuille1-Catégories'!$C$1:$G$3,3,FALSE)="OUI",OFFSET(U$3,MOD(QUOTIENT(ROW()-ROW($A$20),'Feuille1-Catégories'!$B$6/U$6),U$5),0),IF(MOD($A829-1-U$10,'Feuille1-Catégories'!$F$5+1)=0,U$3,""))),"")</f>
        <v/>
      </c>
      <c r="V829" s="7" t="str">
        <f ca="1">IF(AND($A829&lt;&gt;"",V$9&lt;&gt;""),IF(HLOOKUP(V$9,'Feuille1-Catégories'!$C$1:$G$2,2,FALSE)="OUI",V$3,IF(HLOOKUP(V$9,'Feuille1-Catégories'!$C$1:$G$3,3,FALSE)="OUI",OFFSET(V$3,MOD(QUOTIENT(ROW()-ROW($A$20),'Feuille1-Catégories'!$B$6/V$6),V$5),0),IF(MOD($A829-1-V$10,'Feuille1-Catégories'!$F$5+1)=0,V$3,""))),"")</f>
        <v/>
      </c>
      <c r="W829" s="7" t="str">
        <f ca="1">IF(AND($A829&lt;&gt;"",W$9&lt;&gt;""),IF(HLOOKUP(W$9,'Feuille1-Catégories'!$C$1:$G$2,2,FALSE)="OUI",W$3,IF(HLOOKUP(W$9,'Feuille1-Catégories'!$C$1:$G$3,3,FALSE)="OUI",OFFSET(W$3,MOD(QUOTIENT(ROW()-ROW($A$20),'Feuille1-Catégories'!$B$6/W$6),W$5),0),IF(MOD($A829-1-W$10,'Feuille1-Catégories'!$F$5+1)=0,W$3,""))),"")</f>
        <v/>
      </c>
      <c r="X829" s="7" t="str">
        <f ca="1">IF(AND($A829&lt;&gt;"",X$9&lt;&gt;""),IF(HLOOKUP(X$9,'Feuille1-Catégories'!$C$1:$G$2,2,FALSE)="OUI",X$3,IF(HLOOKUP(X$9,'Feuille1-Catégories'!$C$1:$G$3,3,FALSE)="OUI",OFFSET(X$3,MOD(QUOTIENT(ROW()-ROW($A$20),'Feuille1-Catégories'!$B$6/X$6),X$5),0),IF(MOD($A829-1-X$10,'Feuille1-Catégories'!$F$5+1)=0,X$3,""))),"")</f>
        <v/>
      </c>
      <c r="Y829" s="7" t="str">
        <f ca="1">IF(AND($A829&lt;&gt;"",Y$9&lt;&gt;""),IF(HLOOKUP(Y$9,'Feuille1-Catégories'!$C$1:$G$2,2,FALSE)="OUI",Y$3,IF(HLOOKUP(Y$9,'Feuille1-Catégories'!$C$1:$G$3,3,FALSE)="OUI",OFFSET(Y$3,MOD(QUOTIENT(ROW()-ROW($A$20),'Feuille1-Catégories'!$B$6/Y$6),Y$5),0),IF(MOD($A829-1-Y$10,'Feuille1-Catégories'!$F$5+1)=0,Y$3,""))),"")</f>
        <v/>
      </c>
      <c r="Z829" s="7" t="str">
        <f ca="1">IF(AND($A829&lt;&gt;"",Z$9&lt;&gt;""),IF(HLOOKUP(Z$9,'Feuille1-Catégories'!$C$1:$G$2,2,FALSE)="OUI",Z$3,IF(HLOOKUP(Z$9,'Feuille1-Catégories'!$C$1:$G$3,3,FALSE)="OUI",OFFSET(Z$3,MOD(QUOTIENT(ROW()-ROW($A$20),'Feuille1-Catégories'!$B$6/Z$6),Z$5),0),"")),"")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30" spans="1:26" ht="17" x14ac:dyDescent="0.2">
      <c r="A830" s="21" t="str">
        <f>IF(ROW()-ROW($A$19)&gt;'Feuille1-Catégories'!$B$6,"",ROW()-ROW($A$19))</f>
        <v/>
      </c>
      <c r="B830" s="33" t="str">
        <f t="shared" si="37"/>
        <v/>
      </c>
      <c r="C830" s="10" t="str">
        <f t="shared" si="38"/>
        <v/>
      </c>
      <c r="D830" s="10" t="str">
        <f>IF('Feuille3-Coût de production'!D830&lt;&gt;"",'Feuille3-Coût de production'!D830,"")</f>
        <v/>
      </c>
      <c r="E830" s="10" t="str">
        <f t="shared" si="39"/>
        <v/>
      </c>
      <c r="F830" s="7" t="str">
        <f ca="1">IF(AND($A830&lt;&gt;"",F$9&lt;&gt;""),IF(HLOOKUP(F$9,'Feuille1-Catégories'!$C$1:$G$2,2,FALSE)="OUI",F$3,IF(HLOOKUP(F$9,'Feuille1-Catégories'!$C$1:$G$3,3,FALSE)="OUI",OFFSET(F$3,MOD(QUOTIENT(ROW()-ROW($A$20),'Feuille1-Catégories'!$B$6/F$6),F$5),0),IF(MOD($A830-1-F$10,'Feuille1-Catégories'!$F$5+1)=0,F$3,""))),"")</f>
        <v/>
      </c>
      <c r="G830" s="7" t="str">
        <f ca="1">IF(AND($A830&lt;&gt;"",G$9&lt;&gt;""),IF(HLOOKUP(G$9,'Feuille1-Catégories'!$C$1:$G$2,2,FALSE)="OUI",G$3,IF(HLOOKUP(G$9,'Feuille1-Catégories'!$C$1:$G$3,3,FALSE)="OUI",OFFSET(G$3,MOD(QUOTIENT(ROW()-ROW($A$20),'Feuille1-Catégories'!$B$6/G$6),G$5),0),IF(MOD($A830-1-G$10,'Feuille1-Catégories'!$F$5+1)=0,G$3,""))),"")</f>
        <v/>
      </c>
      <c r="H830" s="7" t="str">
        <f ca="1">IF(AND($A830&lt;&gt;"",H$9&lt;&gt;""),IF(HLOOKUP(H$9,'Feuille1-Catégories'!$C$1:$G$2,2,FALSE)="OUI",H$3,IF(HLOOKUP(H$9,'Feuille1-Catégories'!$C$1:$G$3,3,FALSE)="OUI",OFFSET(H$3,MOD(QUOTIENT(ROW()-ROW($A$20),'Feuille1-Catégories'!$B$6/H$6),H$5),0),IF(MOD($A830-1-H$10,'Feuille1-Catégories'!$F$5+1)=0,H$3,""))),"")</f>
        <v/>
      </c>
      <c r="I830" s="7" t="str">
        <f ca="1">IF(AND($A830&lt;&gt;"",I$9&lt;&gt;""),IF(HLOOKUP(I$9,'Feuille1-Catégories'!$C$1:$G$2,2,FALSE)="OUI",I$3,IF(HLOOKUP(I$9,'Feuille1-Catégories'!$C$1:$G$3,3,FALSE)="OUI",OFFSET(I$3,MOD(QUOTIENT(ROW()-ROW($A$20),'Feuille1-Catégories'!$B$6/I$6),I$5),0),IF(MOD($A830-1-I$10,'Feuille1-Catégories'!$F$5+1)=0,I$3,""))),"")</f>
        <v/>
      </c>
      <c r="J830" s="7" t="str">
        <f ca="1">IF(AND($A830&lt;&gt;"",J$9&lt;&gt;""),IF(HLOOKUP(J$9,'Feuille1-Catégories'!$C$1:$G$2,2,FALSE)="OUI",J$3,IF(HLOOKUP(J$9,'Feuille1-Catégories'!$C$1:$G$3,3,FALSE)="OUI",OFFSET(J$3,MOD(QUOTIENT(ROW()-ROW($A$20),'Feuille1-Catégories'!$B$6/J$6),J$5),0),IF(MOD($A830-1-J$10,'Feuille1-Catégories'!$F$5+1)=0,J$3,""))),"")</f>
        <v/>
      </c>
      <c r="K830" s="7" t="str">
        <f ca="1">IF(AND($A830&lt;&gt;"",K$9&lt;&gt;""),IF(HLOOKUP(K$9,'Feuille1-Catégories'!$C$1:$G$2,2,FALSE)="OUI",K$3,IF(HLOOKUP(K$9,'Feuille1-Catégories'!$C$1:$G$3,3,FALSE)="OUI",OFFSET(K$3,MOD(QUOTIENT(ROW()-ROW($A$20),'Feuille1-Catégories'!$B$6/K$6),K$5),0),IF(MOD($A830-1-K$10,'Feuille1-Catégories'!$F$5+1)=0,K$3,""))),"")</f>
        <v/>
      </c>
      <c r="L830" s="7" t="str">
        <f ca="1">IF(AND($A830&lt;&gt;"",L$9&lt;&gt;""),IF(HLOOKUP(L$9,'Feuille1-Catégories'!$C$1:$G$2,2,FALSE)="OUI",L$3,IF(HLOOKUP(L$9,'Feuille1-Catégories'!$C$1:$G$3,3,FALSE)="OUI",OFFSET(L$3,MOD(QUOTIENT(ROW()-ROW($A$20),'Feuille1-Catégories'!$B$6/L$6),L$5),0),IF(MOD($A830-1-L$10,'Feuille1-Catégories'!$F$5+1)=0,L$3,""))),"")</f>
        <v/>
      </c>
      <c r="M830" s="7" t="str">
        <f ca="1">IF(AND($A830&lt;&gt;"",M$9&lt;&gt;""),IF(HLOOKUP(M$9,'Feuille1-Catégories'!$C$1:$G$2,2,FALSE)="OUI",M$3,IF(HLOOKUP(M$9,'Feuille1-Catégories'!$C$1:$G$3,3,FALSE)="OUI",OFFSET(M$3,MOD(QUOTIENT(ROW()-ROW($A$20),'Feuille1-Catégories'!$B$6/M$6),M$5),0),IF(MOD($A830-1-M$10,'Feuille1-Catégories'!$F$5+1)=0,M$3,""))),"")</f>
        <v/>
      </c>
      <c r="N830" s="7" t="str">
        <f ca="1">IF(AND($A830&lt;&gt;"",N$9&lt;&gt;""),IF(HLOOKUP(N$9,'Feuille1-Catégories'!$C$1:$G$2,2,FALSE)="OUI",N$3,IF(HLOOKUP(N$9,'Feuille1-Catégories'!$C$1:$G$3,3,FALSE)="OUI",OFFSET(N$3,MOD(QUOTIENT(ROW()-ROW($A$20),'Feuille1-Catégories'!$B$6/N$6),N$5),0),IF(MOD($A830-1-N$10,'Feuille1-Catégories'!$F$5+1)=0,N$3,""))),"")</f>
        <v/>
      </c>
      <c r="O830" s="7" t="str">
        <f ca="1">IF(AND($A830&lt;&gt;"",O$9&lt;&gt;""),IF(HLOOKUP(O$9,'Feuille1-Catégories'!$C$1:$G$2,2,FALSE)="OUI",O$3,IF(HLOOKUP(O$9,'Feuille1-Catégories'!$C$1:$G$3,3,FALSE)="OUI",OFFSET(O$3,MOD(QUOTIENT(ROW()-ROW($A$20),'Feuille1-Catégories'!$B$6/O$6),O$5),0),IF(MOD($A830-1-O$10,'Feuille1-Catégories'!$F$5+1)=0,O$3,""))),"")</f>
        <v/>
      </c>
      <c r="P830" s="7" t="str">
        <f ca="1">IF(AND($A830&lt;&gt;"",P$9&lt;&gt;""),IF(HLOOKUP(P$9,'Feuille1-Catégories'!$C$1:$G$2,2,FALSE)="OUI",P$3,IF(HLOOKUP(P$9,'Feuille1-Catégories'!$C$1:$G$3,3,FALSE)="OUI",OFFSET(P$3,MOD(QUOTIENT(ROW()-ROW($A$20),'Feuille1-Catégories'!$B$6/P$6),P$5),0),IF(MOD($A830-1-P$10,'Feuille1-Catégories'!$F$5+1)=0,P$3,""))),"")</f>
        <v/>
      </c>
      <c r="Q830" s="7" t="str">
        <f ca="1">IF(AND($A830&lt;&gt;"",Q$9&lt;&gt;""),IF(HLOOKUP(Q$9,'Feuille1-Catégories'!$C$1:$G$2,2,FALSE)="OUI",Q$3,IF(HLOOKUP(Q$9,'Feuille1-Catégories'!$C$1:$G$3,3,FALSE)="OUI",OFFSET(Q$3,MOD(QUOTIENT(ROW()-ROW($A$20),'Feuille1-Catégories'!$B$6/Q$6),Q$5),0),IF(MOD($A830-1-Q$10,'Feuille1-Catégories'!$F$5+1)=0,Q$3,""))),"")</f>
        <v/>
      </c>
      <c r="R830" s="7" t="str">
        <f ca="1">IF(AND($A830&lt;&gt;"",R$9&lt;&gt;""),IF(HLOOKUP(R$9,'Feuille1-Catégories'!$C$1:$G$2,2,FALSE)="OUI",R$3,IF(HLOOKUP(R$9,'Feuille1-Catégories'!$C$1:$G$3,3,FALSE)="OUI",OFFSET(R$3,MOD(QUOTIENT(ROW()-ROW($A$20),'Feuille1-Catégories'!$B$6/R$6),R$5),0),IF(MOD($A830-1-R$10,'Feuille1-Catégories'!$F$5+1)=0,R$3,""))),"")</f>
        <v/>
      </c>
      <c r="S830" s="7" t="str">
        <f ca="1">IF(AND($A830&lt;&gt;"",S$9&lt;&gt;""),IF(HLOOKUP(S$9,'Feuille1-Catégories'!$C$1:$G$2,2,FALSE)="OUI",S$3,IF(HLOOKUP(S$9,'Feuille1-Catégories'!$C$1:$G$3,3,FALSE)="OUI",OFFSET(S$3,MOD(QUOTIENT(ROW()-ROW($A$20),'Feuille1-Catégories'!$B$6/S$6),S$5),0),IF(MOD($A830-1-S$10,'Feuille1-Catégories'!$F$5+1)=0,S$3,""))),"")</f>
        <v/>
      </c>
      <c r="T830" s="7" t="str">
        <f ca="1">IF(AND($A830&lt;&gt;"",T$9&lt;&gt;""),IF(HLOOKUP(T$9,'Feuille1-Catégories'!$C$1:$G$2,2,FALSE)="OUI",T$3,IF(HLOOKUP(T$9,'Feuille1-Catégories'!$C$1:$G$3,3,FALSE)="OUI",OFFSET(T$3,MOD(QUOTIENT(ROW()-ROW($A$20),'Feuille1-Catégories'!$B$6/T$6),T$5),0),IF(MOD($A830-1-T$10,'Feuille1-Catégories'!$F$5+1)=0,T$3,""))),"")</f>
        <v/>
      </c>
      <c r="U830" s="7" t="str">
        <f ca="1">IF(AND($A830&lt;&gt;"",U$9&lt;&gt;""),IF(HLOOKUP(U$9,'Feuille1-Catégories'!$C$1:$G$2,2,FALSE)="OUI",U$3,IF(HLOOKUP(U$9,'Feuille1-Catégories'!$C$1:$G$3,3,FALSE)="OUI",OFFSET(U$3,MOD(QUOTIENT(ROW()-ROW($A$20),'Feuille1-Catégories'!$B$6/U$6),U$5),0),IF(MOD($A830-1-U$10,'Feuille1-Catégories'!$F$5+1)=0,U$3,""))),"")</f>
        <v/>
      </c>
      <c r="V830" s="7" t="str">
        <f ca="1">IF(AND($A830&lt;&gt;"",V$9&lt;&gt;""),IF(HLOOKUP(V$9,'Feuille1-Catégories'!$C$1:$G$2,2,FALSE)="OUI",V$3,IF(HLOOKUP(V$9,'Feuille1-Catégories'!$C$1:$G$3,3,FALSE)="OUI",OFFSET(V$3,MOD(QUOTIENT(ROW()-ROW($A$20),'Feuille1-Catégories'!$B$6/V$6),V$5),0),IF(MOD($A830-1-V$10,'Feuille1-Catégories'!$F$5+1)=0,V$3,""))),"")</f>
        <v/>
      </c>
      <c r="W830" s="7" t="str">
        <f ca="1">IF(AND($A830&lt;&gt;"",W$9&lt;&gt;""),IF(HLOOKUP(W$9,'Feuille1-Catégories'!$C$1:$G$2,2,FALSE)="OUI",W$3,IF(HLOOKUP(W$9,'Feuille1-Catégories'!$C$1:$G$3,3,FALSE)="OUI",OFFSET(W$3,MOD(QUOTIENT(ROW()-ROW($A$20),'Feuille1-Catégories'!$B$6/W$6),W$5),0),IF(MOD($A830-1-W$10,'Feuille1-Catégories'!$F$5+1)=0,W$3,""))),"")</f>
        <v/>
      </c>
      <c r="X830" s="7" t="str">
        <f ca="1">IF(AND($A830&lt;&gt;"",X$9&lt;&gt;""),IF(HLOOKUP(X$9,'Feuille1-Catégories'!$C$1:$G$2,2,FALSE)="OUI",X$3,IF(HLOOKUP(X$9,'Feuille1-Catégories'!$C$1:$G$3,3,FALSE)="OUI",OFFSET(X$3,MOD(QUOTIENT(ROW()-ROW($A$20),'Feuille1-Catégories'!$B$6/X$6),X$5),0),IF(MOD($A830-1-X$10,'Feuille1-Catégories'!$F$5+1)=0,X$3,""))),"")</f>
        <v/>
      </c>
      <c r="Y830" s="7" t="str">
        <f ca="1">IF(AND($A830&lt;&gt;"",Y$9&lt;&gt;""),IF(HLOOKUP(Y$9,'Feuille1-Catégories'!$C$1:$G$2,2,FALSE)="OUI",Y$3,IF(HLOOKUP(Y$9,'Feuille1-Catégories'!$C$1:$G$3,3,FALSE)="OUI",OFFSET(Y$3,MOD(QUOTIENT(ROW()-ROW($A$20),'Feuille1-Catégories'!$B$6/Y$6),Y$5),0),IF(MOD($A830-1-Y$10,'Feuille1-Catégories'!$F$5+1)=0,Y$3,""))),"")</f>
        <v/>
      </c>
      <c r="Z830" s="7" t="str">
        <f ca="1">IF(AND($A830&lt;&gt;"",Z$9&lt;&gt;""),IF(HLOOKUP(Z$9,'Feuille1-Catégories'!$C$1:$G$2,2,FALSE)="OUI",Z$3,IF(HLOOKUP(Z$9,'Feuille1-Catégories'!$C$1:$G$3,3,FALSE)="OUI",OFFSET(Z$3,MOD(QUOTIENT(ROW()-ROW($A$20),'Feuille1-Catégories'!$B$6/Z$6),Z$5),0),"")),"")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31" spans="1:26" ht="17" x14ac:dyDescent="0.2">
      <c r="A831" s="21" t="str">
        <f>IF(ROW()-ROW($A$19)&gt;'Feuille1-Catégories'!$B$6,"",ROW()-ROW($A$19))</f>
        <v/>
      </c>
      <c r="B831" s="33" t="str">
        <f t="shared" si="37"/>
        <v/>
      </c>
      <c r="C831" s="10" t="str">
        <f t="shared" si="38"/>
        <v/>
      </c>
      <c r="D831" s="10" t="str">
        <f>IF('Feuille3-Coût de production'!D831&lt;&gt;"",'Feuille3-Coût de production'!D831,"")</f>
        <v/>
      </c>
      <c r="E831" s="10" t="str">
        <f t="shared" si="39"/>
        <v/>
      </c>
      <c r="F831" s="7" t="str">
        <f ca="1">IF(AND($A831&lt;&gt;"",F$9&lt;&gt;""),IF(HLOOKUP(F$9,'Feuille1-Catégories'!$C$1:$G$2,2,FALSE)="OUI",F$3,IF(HLOOKUP(F$9,'Feuille1-Catégories'!$C$1:$G$3,3,FALSE)="OUI",OFFSET(F$3,MOD(QUOTIENT(ROW()-ROW($A$20),'Feuille1-Catégories'!$B$6/F$6),F$5),0),IF(MOD($A831-1-F$10,'Feuille1-Catégories'!$F$5+1)=0,F$3,""))),"")</f>
        <v/>
      </c>
      <c r="G831" s="7" t="str">
        <f ca="1">IF(AND($A831&lt;&gt;"",G$9&lt;&gt;""),IF(HLOOKUP(G$9,'Feuille1-Catégories'!$C$1:$G$2,2,FALSE)="OUI",G$3,IF(HLOOKUP(G$9,'Feuille1-Catégories'!$C$1:$G$3,3,FALSE)="OUI",OFFSET(G$3,MOD(QUOTIENT(ROW()-ROW($A$20),'Feuille1-Catégories'!$B$6/G$6),G$5),0),IF(MOD($A831-1-G$10,'Feuille1-Catégories'!$F$5+1)=0,G$3,""))),"")</f>
        <v/>
      </c>
      <c r="H831" s="7" t="str">
        <f ca="1">IF(AND($A831&lt;&gt;"",H$9&lt;&gt;""),IF(HLOOKUP(H$9,'Feuille1-Catégories'!$C$1:$G$2,2,FALSE)="OUI",H$3,IF(HLOOKUP(H$9,'Feuille1-Catégories'!$C$1:$G$3,3,FALSE)="OUI",OFFSET(H$3,MOD(QUOTIENT(ROW()-ROW($A$20),'Feuille1-Catégories'!$B$6/H$6),H$5),0),IF(MOD($A831-1-H$10,'Feuille1-Catégories'!$F$5+1)=0,H$3,""))),"")</f>
        <v/>
      </c>
      <c r="I831" s="7" t="str">
        <f ca="1">IF(AND($A831&lt;&gt;"",I$9&lt;&gt;""),IF(HLOOKUP(I$9,'Feuille1-Catégories'!$C$1:$G$2,2,FALSE)="OUI",I$3,IF(HLOOKUP(I$9,'Feuille1-Catégories'!$C$1:$G$3,3,FALSE)="OUI",OFFSET(I$3,MOD(QUOTIENT(ROW()-ROW($A$20),'Feuille1-Catégories'!$B$6/I$6),I$5),0),IF(MOD($A831-1-I$10,'Feuille1-Catégories'!$F$5+1)=0,I$3,""))),"")</f>
        <v/>
      </c>
      <c r="J831" s="7" t="str">
        <f ca="1">IF(AND($A831&lt;&gt;"",J$9&lt;&gt;""),IF(HLOOKUP(J$9,'Feuille1-Catégories'!$C$1:$G$2,2,FALSE)="OUI",J$3,IF(HLOOKUP(J$9,'Feuille1-Catégories'!$C$1:$G$3,3,FALSE)="OUI",OFFSET(J$3,MOD(QUOTIENT(ROW()-ROW($A$20),'Feuille1-Catégories'!$B$6/J$6),J$5),0),IF(MOD($A831-1-J$10,'Feuille1-Catégories'!$F$5+1)=0,J$3,""))),"")</f>
        <v/>
      </c>
      <c r="K831" s="7" t="str">
        <f ca="1">IF(AND($A831&lt;&gt;"",K$9&lt;&gt;""),IF(HLOOKUP(K$9,'Feuille1-Catégories'!$C$1:$G$2,2,FALSE)="OUI",K$3,IF(HLOOKUP(K$9,'Feuille1-Catégories'!$C$1:$G$3,3,FALSE)="OUI",OFFSET(K$3,MOD(QUOTIENT(ROW()-ROW($A$20),'Feuille1-Catégories'!$B$6/K$6),K$5),0),IF(MOD($A831-1-K$10,'Feuille1-Catégories'!$F$5+1)=0,K$3,""))),"")</f>
        <v/>
      </c>
      <c r="L831" s="7" t="str">
        <f ca="1">IF(AND($A831&lt;&gt;"",L$9&lt;&gt;""),IF(HLOOKUP(L$9,'Feuille1-Catégories'!$C$1:$G$2,2,FALSE)="OUI",L$3,IF(HLOOKUP(L$9,'Feuille1-Catégories'!$C$1:$G$3,3,FALSE)="OUI",OFFSET(L$3,MOD(QUOTIENT(ROW()-ROW($A$20),'Feuille1-Catégories'!$B$6/L$6),L$5),0),IF(MOD($A831-1-L$10,'Feuille1-Catégories'!$F$5+1)=0,L$3,""))),"")</f>
        <v/>
      </c>
      <c r="M831" s="7" t="str">
        <f ca="1">IF(AND($A831&lt;&gt;"",M$9&lt;&gt;""),IF(HLOOKUP(M$9,'Feuille1-Catégories'!$C$1:$G$2,2,FALSE)="OUI",M$3,IF(HLOOKUP(M$9,'Feuille1-Catégories'!$C$1:$G$3,3,FALSE)="OUI",OFFSET(M$3,MOD(QUOTIENT(ROW()-ROW($A$20),'Feuille1-Catégories'!$B$6/M$6),M$5),0),IF(MOD($A831-1-M$10,'Feuille1-Catégories'!$F$5+1)=0,M$3,""))),"")</f>
        <v/>
      </c>
      <c r="N831" s="7" t="str">
        <f ca="1">IF(AND($A831&lt;&gt;"",N$9&lt;&gt;""),IF(HLOOKUP(N$9,'Feuille1-Catégories'!$C$1:$G$2,2,FALSE)="OUI",N$3,IF(HLOOKUP(N$9,'Feuille1-Catégories'!$C$1:$G$3,3,FALSE)="OUI",OFFSET(N$3,MOD(QUOTIENT(ROW()-ROW($A$20),'Feuille1-Catégories'!$B$6/N$6),N$5),0),IF(MOD($A831-1-N$10,'Feuille1-Catégories'!$F$5+1)=0,N$3,""))),"")</f>
        <v/>
      </c>
      <c r="O831" s="7" t="str">
        <f ca="1">IF(AND($A831&lt;&gt;"",O$9&lt;&gt;""),IF(HLOOKUP(O$9,'Feuille1-Catégories'!$C$1:$G$2,2,FALSE)="OUI",O$3,IF(HLOOKUP(O$9,'Feuille1-Catégories'!$C$1:$G$3,3,FALSE)="OUI",OFFSET(O$3,MOD(QUOTIENT(ROW()-ROW($A$20),'Feuille1-Catégories'!$B$6/O$6),O$5),0),IF(MOD($A831-1-O$10,'Feuille1-Catégories'!$F$5+1)=0,O$3,""))),"")</f>
        <v/>
      </c>
      <c r="P831" s="7" t="str">
        <f ca="1">IF(AND($A831&lt;&gt;"",P$9&lt;&gt;""),IF(HLOOKUP(P$9,'Feuille1-Catégories'!$C$1:$G$2,2,FALSE)="OUI",P$3,IF(HLOOKUP(P$9,'Feuille1-Catégories'!$C$1:$G$3,3,FALSE)="OUI",OFFSET(P$3,MOD(QUOTIENT(ROW()-ROW($A$20),'Feuille1-Catégories'!$B$6/P$6),P$5),0),IF(MOD($A831-1-P$10,'Feuille1-Catégories'!$F$5+1)=0,P$3,""))),"")</f>
        <v/>
      </c>
      <c r="Q831" s="7" t="str">
        <f ca="1">IF(AND($A831&lt;&gt;"",Q$9&lt;&gt;""),IF(HLOOKUP(Q$9,'Feuille1-Catégories'!$C$1:$G$2,2,FALSE)="OUI",Q$3,IF(HLOOKUP(Q$9,'Feuille1-Catégories'!$C$1:$G$3,3,FALSE)="OUI",OFFSET(Q$3,MOD(QUOTIENT(ROW()-ROW($A$20),'Feuille1-Catégories'!$B$6/Q$6),Q$5),0),IF(MOD($A831-1-Q$10,'Feuille1-Catégories'!$F$5+1)=0,Q$3,""))),"")</f>
        <v/>
      </c>
      <c r="R831" s="7" t="str">
        <f ca="1">IF(AND($A831&lt;&gt;"",R$9&lt;&gt;""),IF(HLOOKUP(R$9,'Feuille1-Catégories'!$C$1:$G$2,2,FALSE)="OUI",R$3,IF(HLOOKUP(R$9,'Feuille1-Catégories'!$C$1:$G$3,3,FALSE)="OUI",OFFSET(R$3,MOD(QUOTIENT(ROW()-ROW($A$20),'Feuille1-Catégories'!$B$6/R$6),R$5),0),IF(MOD($A831-1-R$10,'Feuille1-Catégories'!$F$5+1)=0,R$3,""))),"")</f>
        <v/>
      </c>
      <c r="S831" s="7" t="str">
        <f ca="1">IF(AND($A831&lt;&gt;"",S$9&lt;&gt;""),IF(HLOOKUP(S$9,'Feuille1-Catégories'!$C$1:$G$2,2,FALSE)="OUI",S$3,IF(HLOOKUP(S$9,'Feuille1-Catégories'!$C$1:$G$3,3,FALSE)="OUI",OFFSET(S$3,MOD(QUOTIENT(ROW()-ROW($A$20),'Feuille1-Catégories'!$B$6/S$6),S$5),0),IF(MOD($A831-1-S$10,'Feuille1-Catégories'!$F$5+1)=0,S$3,""))),"")</f>
        <v/>
      </c>
      <c r="T831" s="7" t="str">
        <f ca="1">IF(AND($A831&lt;&gt;"",T$9&lt;&gt;""),IF(HLOOKUP(T$9,'Feuille1-Catégories'!$C$1:$G$2,2,FALSE)="OUI",T$3,IF(HLOOKUP(T$9,'Feuille1-Catégories'!$C$1:$G$3,3,FALSE)="OUI",OFFSET(T$3,MOD(QUOTIENT(ROW()-ROW($A$20),'Feuille1-Catégories'!$B$6/T$6),T$5),0),IF(MOD($A831-1-T$10,'Feuille1-Catégories'!$F$5+1)=0,T$3,""))),"")</f>
        <v/>
      </c>
      <c r="U831" s="7" t="str">
        <f ca="1">IF(AND($A831&lt;&gt;"",U$9&lt;&gt;""),IF(HLOOKUP(U$9,'Feuille1-Catégories'!$C$1:$G$2,2,FALSE)="OUI",U$3,IF(HLOOKUP(U$9,'Feuille1-Catégories'!$C$1:$G$3,3,FALSE)="OUI",OFFSET(U$3,MOD(QUOTIENT(ROW()-ROW($A$20),'Feuille1-Catégories'!$B$6/U$6),U$5),0),IF(MOD($A831-1-U$10,'Feuille1-Catégories'!$F$5+1)=0,U$3,""))),"")</f>
        <v/>
      </c>
      <c r="V831" s="7" t="str">
        <f ca="1">IF(AND($A831&lt;&gt;"",V$9&lt;&gt;""),IF(HLOOKUP(V$9,'Feuille1-Catégories'!$C$1:$G$2,2,FALSE)="OUI",V$3,IF(HLOOKUP(V$9,'Feuille1-Catégories'!$C$1:$G$3,3,FALSE)="OUI",OFFSET(V$3,MOD(QUOTIENT(ROW()-ROW($A$20),'Feuille1-Catégories'!$B$6/V$6),V$5),0),IF(MOD($A831-1-V$10,'Feuille1-Catégories'!$F$5+1)=0,V$3,""))),"")</f>
        <v/>
      </c>
      <c r="W831" s="7" t="str">
        <f ca="1">IF(AND($A831&lt;&gt;"",W$9&lt;&gt;""),IF(HLOOKUP(W$9,'Feuille1-Catégories'!$C$1:$G$2,2,FALSE)="OUI",W$3,IF(HLOOKUP(W$9,'Feuille1-Catégories'!$C$1:$G$3,3,FALSE)="OUI",OFFSET(W$3,MOD(QUOTIENT(ROW()-ROW($A$20),'Feuille1-Catégories'!$B$6/W$6),W$5),0),IF(MOD($A831-1-W$10,'Feuille1-Catégories'!$F$5+1)=0,W$3,""))),"")</f>
        <v/>
      </c>
      <c r="X831" s="7" t="str">
        <f ca="1">IF(AND($A831&lt;&gt;"",X$9&lt;&gt;""),IF(HLOOKUP(X$9,'Feuille1-Catégories'!$C$1:$G$2,2,FALSE)="OUI",X$3,IF(HLOOKUP(X$9,'Feuille1-Catégories'!$C$1:$G$3,3,FALSE)="OUI",OFFSET(X$3,MOD(QUOTIENT(ROW()-ROW($A$20),'Feuille1-Catégories'!$B$6/X$6),X$5),0),IF(MOD($A831-1-X$10,'Feuille1-Catégories'!$F$5+1)=0,X$3,""))),"")</f>
        <v/>
      </c>
      <c r="Y831" s="7" t="str">
        <f ca="1">IF(AND($A831&lt;&gt;"",Y$9&lt;&gt;""),IF(HLOOKUP(Y$9,'Feuille1-Catégories'!$C$1:$G$2,2,FALSE)="OUI",Y$3,IF(HLOOKUP(Y$9,'Feuille1-Catégories'!$C$1:$G$3,3,FALSE)="OUI",OFFSET(Y$3,MOD(QUOTIENT(ROW()-ROW($A$20),'Feuille1-Catégories'!$B$6/Y$6),Y$5),0),IF(MOD($A831-1-Y$10,'Feuille1-Catégories'!$F$5+1)=0,Y$3,""))),"")</f>
        <v/>
      </c>
      <c r="Z831" s="7" t="str">
        <f ca="1">IF(AND($A831&lt;&gt;"",Z$9&lt;&gt;""),IF(HLOOKUP(Z$9,'Feuille1-Catégories'!$C$1:$G$2,2,FALSE)="OUI",Z$3,IF(HLOOKUP(Z$9,'Feuille1-Catégories'!$C$1:$G$3,3,FALSE)="OUI",OFFSET(Z$3,MOD(QUOTIENT(ROW()-ROW($A$20),'Feuille1-Catégories'!$B$6/Z$6),Z$5),0),"")),"")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32" spans="1:26" ht="17" x14ac:dyDescent="0.2">
      <c r="A832" s="21" t="str">
        <f>IF(ROW()-ROW($A$19)&gt;'Feuille1-Catégories'!$B$6,"",ROW()-ROW($A$19))</f>
        <v/>
      </c>
      <c r="B832" s="33" t="str">
        <f t="shared" si="37"/>
        <v/>
      </c>
      <c r="C832" s="10" t="str">
        <f t="shared" si="38"/>
        <v/>
      </c>
      <c r="D832" s="10" t="str">
        <f>IF('Feuille3-Coût de production'!D832&lt;&gt;"",'Feuille3-Coût de production'!D832,"")</f>
        <v/>
      </c>
      <c r="E832" s="10" t="str">
        <f t="shared" si="39"/>
        <v/>
      </c>
      <c r="F832" s="7" t="str">
        <f ca="1">IF(AND($A832&lt;&gt;"",F$9&lt;&gt;""),IF(HLOOKUP(F$9,'Feuille1-Catégories'!$C$1:$G$2,2,FALSE)="OUI",F$3,IF(HLOOKUP(F$9,'Feuille1-Catégories'!$C$1:$G$3,3,FALSE)="OUI",OFFSET(F$3,MOD(QUOTIENT(ROW()-ROW($A$20),'Feuille1-Catégories'!$B$6/F$6),F$5),0),IF(MOD($A832-1-F$10,'Feuille1-Catégories'!$F$5+1)=0,F$3,""))),"")</f>
        <v/>
      </c>
      <c r="G832" s="7" t="str">
        <f ca="1">IF(AND($A832&lt;&gt;"",G$9&lt;&gt;""),IF(HLOOKUP(G$9,'Feuille1-Catégories'!$C$1:$G$2,2,FALSE)="OUI",G$3,IF(HLOOKUP(G$9,'Feuille1-Catégories'!$C$1:$G$3,3,FALSE)="OUI",OFFSET(G$3,MOD(QUOTIENT(ROW()-ROW($A$20),'Feuille1-Catégories'!$B$6/G$6),G$5),0),IF(MOD($A832-1-G$10,'Feuille1-Catégories'!$F$5+1)=0,G$3,""))),"")</f>
        <v/>
      </c>
      <c r="H832" s="7" t="str">
        <f ca="1">IF(AND($A832&lt;&gt;"",H$9&lt;&gt;""),IF(HLOOKUP(H$9,'Feuille1-Catégories'!$C$1:$G$2,2,FALSE)="OUI",H$3,IF(HLOOKUP(H$9,'Feuille1-Catégories'!$C$1:$G$3,3,FALSE)="OUI",OFFSET(H$3,MOD(QUOTIENT(ROW()-ROW($A$20),'Feuille1-Catégories'!$B$6/H$6),H$5),0),IF(MOD($A832-1-H$10,'Feuille1-Catégories'!$F$5+1)=0,H$3,""))),"")</f>
        <v/>
      </c>
      <c r="I832" s="7" t="str">
        <f ca="1">IF(AND($A832&lt;&gt;"",I$9&lt;&gt;""),IF(HLOOKUP(I$9,'Feuille1-Catégories'!$C$1:$G$2,2,FALSE)="OUI",I$3,IF(HLOOKUP(I$9,'Feuille1-Catégories'!$C$1:$G$3,3,FALSE)="OUI",OFFSET(I$3,MOD(QUOTIENT(ROW()-ROW($A$20),'Feuille1-Catégories'!$B$6/I$6),I$5),0),IF(MOD($A832-1-I$10,'Feuille1-Catégories'!$F$5+1)=0,I$3,""))),"")</f>
        <v/>
      </c>
      <c r="J832" s="7" t="str">
        <f ca="1">IF(AND($A832&lt;&gt;"",J$9&lt;&gt;""),IF(HLOOKUP(J$9,'Feuille1-Catégories'!$C$1:$G$2,2,FALSE)="OUI",J$3,IF(HLOOKUP(J$9,'Feuille1-Catégories'!$C$1:$G$3,3,FALSE)="OUI",OFFSET(J$3,MOD(QUOTIENT(ROW()-ROW($A$20),'Feuille1-Catégories'!$B$6/J$6),J$5),0),IF(MOD($A832-1-J$10,'Feuille1-Catégories'!$F$5+1)=0,J$3,""))),"")</f>
        <v/>
      </c>
      <c r="K832" s="7" t="str">
        <f ca="1">IF(AND($A832&lt;&gt;"",K$9&lt;&gt;""),IF(HLOOKUP(K$9,'Feuille1-Catégories'!$C$1:$G$2,2,FALSE)="OUI",K$3,IF(HLOOKUP(K$9,'Feuille1-Catégories'!$C$1:$G$3,3,FALSE)="OUI",OFFSET(K$3,MOD(QUOTIENT(ROW()-ROW($A$20),'Feuille1-Catégories'!$B$6/K$6),K$5),0),IF(MOD($A832-1-K$10,'Feuille1-Catégories'!$F$5+1)=0,K$3,""))),"")</f>
        <v/>
      </c>
      <c r="L832" s="7" t="str">
        <f ca="1">IF(AND($A832&lt;&gt;"",L$9&lt;&gt;""),IF(HLOOKUP(L$9,'Feuille1-Catégories'!$C$1:$G$2,2,FALSE)="OUI",L$3,IF(HLOOKUP(L$9,'Feuille1-Catégories'!$C$1:$G$3,3,FALSE)="OUI",OFFSET(L$3,MOD(QUOTIENT(ROW()-ROW($A$20),'Feuille1-Catégories'!$B$6/L$6),L$5),0),IF(MOD($A832-1-L$10,'Feuille1-Catégories'!$F$5+1)=0,L$3,""))),"")</f>
        <v/>
      </c>
      <c r="M832" s="7" t="str">
        <f ca="1">IF(AND($A832&lt;&gt;"",M$9&lt;&gt;""),IF(HLOOKUP(M$9,'Feuille1-Catégories'!$C$1:$G$2,2,FALSE)="OUI",M$3,IF(HLOOKUP(M$9,'Feuille1-Catégories'!$C$1:$G$3,3,FALSE)="OUI",OFFSET(M$3,MOD(QUOTIENT(ROW()-ROW($A$20),'Feuille1-Catégories'!$B$6/M$6),M$5),0),IF(MOD($A832-1-M$10,'Feuille1-Catégories'!$F$5+1)=0,M$3,""))),"")</f>
        <v/>
      </c>
      <c r="N832" s="7" t="str">
        <f ca="1">IF(AND($A832&lt;&gt;"",N$9&lt;&gt;""),IF(HLOOKUP(N$9,'Feuille1-Catégories'!$C$1:$G$2,2,FALSE)="OUI",N$3,IF(HLOOKUP(N$9,'Feuille1-Catégories'!$C$1:$G$3,3,FALSE)="OUI",OFFSET(N$3,MOD(QUOTIENT(ROW()-ROW($A$20),'Feuille1-Catégories'!$B$6/N$6),N$5),0),IF(MOD($A832-1-N$10,'Feuille1-Catégories'!$F$5+1)=0,N$3,""))),"")</f>
        <v/>
      </c>
      <c r="O832" s="7" t="str">
        <f ca="1">IF(AND($A832&lt;&gt;"",O$9&lt;&gt;""),IF(HLOOKUP(O$9,'Feuille1-Catégories'!$C$1:$G$2,2,FALSE)="OUI",O$3,IF(HLOOKUP(O$9,'Feuille1-Catégories'!$C$1:$G$3,3,FALSE)="OUI",OFFSET(O$3,MOD(QUOTIENT(ROW()-ROW($A$20),'Feuille1-Catégories'!$B$6/O$6),O$5),0),IF(MOD($A832-1-O$10,'Feuille1-Catégories'!$F$5+1)=0,O$3,""))),"")</f>
        <v/>
      </c>
      <c r="P832" s="7" t="str">
        <f ca="1">IF(AND($A832&lt;&gt;"",P$9&lt;&gt;""),IF(HLOOKUP(P$9,'Feuille1-Catégories'!$C$1:$G$2,2,FALSE)="OUI",P$3,IF(HLOOKUP(P$9,'Feuille1-Catégories'!$C$1:$G$3,3,FALSE)="OUI",OFFSET(P$3,MOD(QUOTIENT(ROW()-ROW($A$20),'Feuille1-Catégories'!$B$6/P$6),P$5),0),IF(MOD($A832-1-P$10,'Feuille1-Catégories'!$F$5+1)=0,P$3,""))),"")</f>
        <v/>
      </c>
      <c r="Q832" s="7" t="str">
        <f ca="1">IF(AND($A832&lt;&gt;"",Q$9&lt;&gt;""),IF(HLOOKUP(Q$9,'Feuille1-Catégories'!$C$1:$G$2,2,FALSE)="OUI",Q$3,IF(HLOOKUP(Q$9,'Feuille1-Catégories'!$C$1:$G$3,3,FALSE)="OUI",OFFSET(Q$3,MOD(QUOTIENT(ROW()-ROW($A$20),'Feuille1-Catégories'!$B$6/Q$6),Q$5),0),IF(MOD($A832-1-Q$10,'Feuille1-Catégories'!$F$5+1)=0,Q$3,""))),"")</f>
        <v/>
      </c>
      <c r="R832" s="7" t="str">
        <f ca="1">IF(AND($A832&lt;&gt;"",R$9&lt;&gt;""),IF(HLOOKUP(R$9,'Feuille1-Catégories'!$C$1:$G$2,2,FALSE)="OUI",R$3,IF(HLOOKUP(R$9,'Feuille1-Catégories'!$C$1:$G$3,3,FALSE)="OUI",OFFSET(R$3,MOD(QUOTIENT(ROW()-ROW($A$20),'Feuille1-Catégories'!$B$6/R$6),R$5),0),IF(MOD($A832-1-R$10,'Feuille1-Catégories'!$F$5+1)=0,R$3,""))),"")</f>
        <v/>
      </c>
      <c r="S832" s="7" t="str">
        <f ca="1">IF(AND($A832&lt;&gt;"",S$9&lt;&gt;""),IF(HLOOKUP(S$9,'Feuille1-Catégories'!$C$1:$G$2,2,FALSE)="OUI",S$3,IF(HLOOKUP(S$9,'Feuille1-Catégories'!$C$1:$G$3,3,FALSE)="OUI",OFFSET(S$3,MOD(QUOTIENT(ROW()-ROW($A$20),'Feuille1-Catégories'!$B$6/S$6),S$5),0),IF(MOD($A832-1-S$10,'Feuille1-Catégories'!$F$5+1)=0,S$3,""))),"")</f>
        <v/>
      </c>
      <c r="T832" s="7" t="str">
        <f ca="1">IF(AND($A832&lt;&gt;"",T$9&lt;&gt;""),IF(HLOOKUP(T$9,'Feuille1-Catégories'!$C$1:$G$2,2,FALSE)="OUI",T$3,IF(HLOOKUP(T$9,'Feuille1-Catégories'!$C$1:$G$3,3,FALSE)="OUI",OFFSET(T$3,MOD(QUOTIENT(ROW()-ROW($A$20),'Feuille1-Catégories'!$B$6/T$6),T$5),0),IF(MOD($A832-1-T$10,'Feuille1-Catégories'!$F$5+1)=0,T$3,""))),"")</f>
        <v/>
      </c>
      <c r="U832" s="7" t="str">
        <f ca="1">IF(AND($A832&lt;&gt;"",U$9&lt;&gt;""),IF(HLOOKUP(U$9,'Feuille1-Catégories'!$C$1:$G$2,2,FALSE)="OUI",U$3,IF(HLOOKUP(U$9,'Feuille1-Catégories'!$C$1:$G$3,3,FALSE)="OUI",OFFSET(U$3,MOD(QUOTIENT(ROW()-ROW($A$20),'Feuille1-Catégories'!$B$6/U$6),U$5),0),IF(MOD($A832-1-U$10,'Feuille1-Catégories'!$F$5+1)=0,U$3,""))),"")</f>
        <v/>
      </c>
      <c r="V832" s="7" t="str">
        <f ca="1">IF(AND($A832&lt;&gt;"",V$9&lt;&gt;""),IF(HLOOKUP(V$9,'Feuille1-Catégories'!$C$1:$G$2,2,FALSE)="OUI",V$3,IF(HLOOKUP(V$9,'Feuille1-Catégories'!$C$1:$G$3,3,FALSE)="OUI",OFFSET(V$3,MOD(QUOTIENT(ROW()-ROW($A$20),'Feuille1-Catégories'!$B$6/V$6),V$5),0),IF(MOD($A832-1-V$10,'Feuille1-Catégories'!$F$5+1)=0,V$3,""))),"")</f>
        <v/>
      </c>
      <c r="W832" s="7" t="str">
        <f ca="1">IF(AND($A832&lt;&gt;"",W$9&lt;&gt;""),IF(HLOOKUP(W$9,'Feuille1-Catégories'!$C$1:$G$2,2,FALSE)="OUI",W$3,IF(HLOOKUP(W$9,'Feuille1-Catégories'!$C$1:$G$3,3,FALSE)="OUI",OFFSET(W$3,MOD(QUOTIENT(ROW()-ROW($A$20),'Feuille1-Catégories'!$B$6/W$6),W$5),0),IF(MOD($A832-1-W$10,'Feuille1-Catégories'!$F$5+1)=0,W$3,""))),"")</f>
        <v/>
      </c>
      <c r="X832" s="7" t="str">
        <f ca="1">IF(AND($A832&lt;&gt;"",X$9&lt;&gt;""),IF(HLOOKUP(X$9,'Feuille1-Catégories'!$C$1:$G$2,2,FALSE)="OUI",X$3,IF(HLOOKUP(X$9,'Feuille1-Catégories'!$C$1:$G$3,3,FALSE)="OUI",OFFSET(X$3,MOD(QUOTIENT(ROW()-ROW($A$20),'Feuille1-Catégories'!$B$6/X$6),X$5),0),IF(MOD($A832-1-X$10,'Feuille1-Catégories'!$F$5+1)=0,X$3,""))),"")</f>
        <v/>
      </c>
      <c r="Y832" s="7" t="str">
        <f ca="1">IF(AND($A832&lt;&gt;"",Y$9&lt;&gt;""),IF(HLOOKUP(Y$9,'Feuille1-Catégories'!$C$1:$G$2,2,FALSE)="OUI",Y$3,IF(HLOOKUP(Y$9,'Feuille1-Catégories'!$C$1:$G$3,3,FALSE)="OUI",OFFSET(Y$3,MOD(QUOTIENT(ROW()-ROW($A$20),'Feuille1-Catégories'!$B$6/Y$6),Y$5),0),IF(MOD($A832-1-Y$10,'Feuille1-Catégories'!$F$5+1)=0,Y$3,""))),"")</f>
        <v/>
      </c>
      <c r="Z832" s="7" t="str">
        <f ca="1">IF(AND($A832&lt;&gt;"",Z$9&lt;&gt;""),IF(HLOOKUP(Z$9,'Feuille1-Catégories'!$C$1:$G$2,2,FALSE)="OUI",Z$3,IF(HLOOKUP(Z$9,'Feuille1-Catégories'!$C$1:$G$3,3,FALSE)="OUI",OFFSET(Z$3,MOD(QUOTIENT(ROW()-ROW($A$20),'Feuille1-Catégories'!$B$6/Z$6),Z$5),0),"")),"")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33" spans="1:26" ht="17" x14ac:dyDescent="0.2">
      <c r="A833" s="21" t="str">
        <f>IF(ROW()-ROW($A$19)&gt;'Feuille1-Catégories'!$B$6,"",ROW()-ROW($A$19))</f>
        <v/>
      </c>
      <c r="B833" s="33" t="str">
        <f t="shared" si="37"/>
        <v/>
      </c>
      <c r="C833" s="10" t="str">
        <f t="shared" si="38"/>
        <v/>
      </c>
      <c r="D833" s="10" t="str">
        <f>IF('Feuille3-Coût de production'!D833&lt;&gt;"",'Feuille3-Coût de production'!D833,"")</f>
        <v/>
      </c>
      <c r="E833" s="10" t="str">
        <f t="shared" si="39"/>
        <v/>
      </c>
      <c r="F833" s="7" t="str">
        <f ca="1">IF(AND($A833&lt;&gt;"",F$9&lt;&gt;""),IF(HLOOKUP(F$9,'Feuille1-Catégories'!$C$1:$G$2,2,FALSE)="OUI",F$3,IF(HLOOKUP(F$9,'Feuille1-Catégories'!$C$1:$G$3,3,FALSE)="OUI",OFFSET(F$3,MOD(QUOTIENT(ROW()-ROW($A$20),'Feuille1-Catégories'!$B$6/F$6),F$5),0),IF(MOD($A833-1-F$10,'Feuille1-Catégories'!$F$5+1)=0,F$3,""))),"")</f>
        <v/>
      </c>
      <c r="G833" s="7" t="str">
        <f ca="1">IF(AND($A833&lt;&gt;"",G$9&lt;&gt;""),IF(HLOOKUP(G$9,'Feuille1-Catégories'!$C$1:$G$2,2,FALSE)="OUI",G$3,IF(HLOOKUP(G$9,'Feuille1-Catégories'!$C$1:$G$3,3,FALSE)="OUI",OFFSET(G$3,MOD(QUOTIENT(ROW()-ROW($A$20),'Feuille1-Catégories'!$B$6/G$6),G$5),0),IF(MOD($A833-1-G$10,'Feuille1-Catégories'!$F$5+1)=0,G$3,""))),"")</f>
        <v/>
      </c>
      <c r="H833" s="7" t="str">
        <f ca="1">IF(AND($A833&lt;&gt;"",H$9&lt;&gt;""),IF(HLOOKUP(H$9,'Feuille1-Catégories'!$C$1:$G$2,2,FALSE)="OUI",H$3,IF(HLOOKUP(H$9,'Feuille1-Catégories'!$C$1:$G$3,3,FALSE)="OUI",OFFSET(H$3,MOD(QUOTIENT(ROW()-ROW($A$20),'Feuille1-Catégories'!$B$6/H$6),H$5),0),IF(MOD($A833-1-H$10,'Feuille1-Catégories'!$F$5+1)=0,H$3,""))),"")</f>
        <v/>
      </c>
      <c r="I833" s="7" t="str">
        <f ca="1">IF(AND($A833&lt;&gt;"",I$9&lt;&gt;""),IF(HLOOKUP(I$9,'Feuille1-Catégories'!$C$1:$G$2,2,FALSE)="OUI",I$3,IF(HLOOKUP(I$9,'Feuille1-Catégories'!$C$1:$G$3,3,FALSE)="OUI",OFFSET(I$3,MOD(QUOTIENT(ROW()-ROW($A$20),'Feuille1-Catégories'!$B$6/I$6),I$5),0),IF(MOD($A833-1-I$10,'Feuille1-Catégories'!$F$5+1)=0,I$3,""))),"")</f>
        <v/>
      </c>
      <c r="J833" s="7" t="str">
        <f ca="1">IF(AND($A833&lt;&gt;"",J$9&lt;&gt;""),IF(HLOOKUP(J$9,'Feuille1-Catégories'!$C$1:$G$2,2,FALSE)="OUI",J$3,IF(HLOOKUP(J$9,'Feuille1-Catégories'!$C$1:$G$3,3,FALSE)="OUI",OFFSET(J$3,MOD(QUOTIENT(ROW()-ROW($A$20),'Feuille1-Catégories'!$B$6/J$6),J$5),0),IF(MOD($A833-1-J$10,'Feuille1-Catégories'!$F$5+1)=0,J$3,""))),"")</f>
        <v/>
      </c>
      <c r="K833" s="7" t="str">
        <f ca="1">IF(AND($A833&lt;&gt;"",K$9&lt;&gt;""),IF(HLOOKUP(K$9,'Feuille1-Catégories'!$C$1:$G$2,2,FALSE)="OUI",K$3,IF(HLOOKUP(K$9,'Feuille1-Catégories'!$C$1:$G$3,3,FALSE)="OUI",OFFSET(K$3,MOD(QUOTIENT(ROW()-ROW($A$20),'Feuille1-Catégories'!$B$6/K$6),K$5),0),IF(MOD($A833-1-K$10,'Feuille1-Catégories'!$F$5+1)=0,K$3,""))),"")</f>
        <v/>
      </c>
      <c r="L833" s="7" t="str">
        <f ca="1">IF(AND($A833&lt;&gt;"",L$9&lt;&gt;""),IF(HLOOKUP(L$9,'Feuille1-Catégories'!$C$1:$G$2,2,FALSE)="OUI",L$3,IF(HLOOKUP(L$9,'Feuille1-Catégories'!$C$1:$G$3,3,FALSE)="OUI",OFFSET(L$3,MOD(QUOTIENT(ROW()-ROW($A$20),'Feuille1-Catégories'!$B$6/L$6),L$5),0),IF(MOD($A833-1-L$10,'Feuille1-Catégories'!$F$5+1)=0,L$3,""))),"")</f>
        <v/>
      </c>
      <c r="M833" s="7" t="str">
        <f ca="1">IF(AND($A833&lt;&gt;"",M$9&lt;&gt;""),IF(HLOOKUP(M$9,'Feuille1-Catégories'!$C$1:$G$2,2,FALSE)="OUI",M$3,IF(HLOOKUP(M$9,'Feuille1-Catégories'!$C$1:$G$3,3,FALSE)="OUI",OFFSET(M$3,MOD(QUOTIENT(ROW()-ROW($A$20),'Feuille1-Catégories'!$B$6/M$6),M$5),0),IF(MOD($A833-1-M$10,'Feuille1-Catégories'!$F$5+1)=0,M$3,""))),"")</f>
        <v/>
      </c>
      <c r="N833" s="7" t="str">
        <f ca="1">IF(AND($A833&lt;&gt;"",N$9&lt;&gt;""),IF(HLOOKUP(N$9,'Feuille1-Catégories'!$C$1:$G$2,2,FALSE)="OUI",N$3,IF(HLOOKUP(N$9,'Feuille1-Catégories'!$C$1:$G$3,3,FALSE)="OUI",OFFSET(N$3,MOD(QUOTIENT(ROW()-ROW($A$20),'Feuille1-Catégories'!$B$6/N$6),N$5),0),IF(MOD($A833-1-N$10,'Feuille1-Catégories'!$F$5+1)=0,N$3,""))),"")</f>
        <v/>
      </c>
      <c r="O833" s="7" t="str">
        <f ca="1">IF(AND($A833&lt;&gt;"",O$9&lt;&gt;""),IF(HLOOKUP(O$9,'Feuille1-Catégories'!$C$1:$G$2,2,FALSE)="OUI",O$3,IF(HLOOKUP(O$9,'Feuille1-Catégories'!$C$1:$G$3,3,FALSE)="OUI",OFFSET(O$3,MOD(QUOTIENT(ROW()-ROW($A$20),'Feuille1-Catégories'!$B$6/O$6),O$5),0),IF(MOD($A833-1-O$10,'Feuille1-Catégories'!$F$5+1)=0,O$3,""))),"")</f>
        <v/>
      </c>
      <c r="P833" s="7" t="str">
        <f ca="1">IF(AND($A833&lt;&gt;"",P$9&lt;&gt;""),IF(HLOOKUP(P$9,'Feuille1-Catégories'!$C$1:$G$2,2,FALSE)="OUI",P$3,IF(HLOOKUP(P$9,'Feuille1-Catégories'!$C$1:$G$3,3,FALSE)="OUI",OFFSET(P$3,MOD(QUOTIENT(ROW()-ROW($A$20),'Feuille1-Catégories'!$B$6/P$6),P$5),0),IF(MOD($A833-1-P$10,'Feuille1-Catégories'!$F$5+1)=0,P$3,""))),"")</f>
        <v/>
      </c>
      <c r="Q833" s="7" t="str">
        <f ca="1">IF(AND($A833&lt;&gt;"",Q$9&lt;&gt;""),IF(HLOOKUP(Q$9,'Feuille1-Catégories'!$C$1:$G$2,2,FALSE)="OUI",Q$3,IF(HLOOKUP(Q$9,'Feuille1-Catégories'!$C$1:$G$3,3,FALSE)="OUI",OFFSET(Q$3,MOD(QUOTIENT(ROW()-ROW($A$20),'Feuille1-Catégories'!$B$6/Q$6),Q$5),0),IF(MOD($A833-1-Q$10,'Feuille1-Catégories'!$F$5+1)=0,Q$3,""))),"")</f>
        <v/>
      </c>
      <c r="R833" s="7" t="str">
        <f ca="1">IF(AND($A833&lt;&gt;"",R$9&lt;&gt;""),IF(HLOOKUP(R$9,'Feuille1-Catégories'!$C$1:$G$2,2,FALSE)="OUI",R$3,IF(HLOOKUP(R$9,'Feuille1-Catégories'!$C$1:$G$3,3,FALSE)="OUI",OFFSET(R$3,MOD(QUOTIENT(ROW()-ROW($A$20),'Feuille1-Catégories'!$B$6/R$6),R$5),0),IF(MOD($A833-1-R$10,'Feuille1-Catégories'!$F$5+1)=0,R$3,""))),"")</f>
        <v/>
      </c>
      <c r="S833" s="7" t="str">
        <f ca="1">IF(AND($A833&lt;&gt;"",S$9&lt;&gt;""),IF(HLOOKUP(S$9,'Feuille1-Catégories'!$C$1:$G$2,2,FALSE)="OUI",S$3,IF(HLOOKUP(S$9,'Feuille1-Catégories'!$C$1:$G$3,3,FALSE)="OUI",OFFSET(S$3,MOD(QUOTIENT(ROW()-ROW($A$20),'Feuille1-Catégories'!$B$6/S$6),S$5),0),IF(MOD($A833-1-S$10,'Feuille1-Catégories'!$F$5+1)=0,S$3,""))),"")</f>
        <v/>
      </c>
      <c r="T833" s="7" t="str">
        <f ca="1">IF(AND($A833&lt;&gt;"",T$9&lt;&gt;""),IF(HLOOKUP(T$9,'Feuille1-Catégories'!$C$1:$G$2,2,FALSE)="OUI",T$3,IF(HLOOKUP(T$9,'Feuille1-Catégories'!$C$1:$G$3,3,FALSE)="OUI",OFFSET(T$3,MOD(QUOTIENT(ROW()-ROW($A$20),'Feuille1-Catégories'!$B$6/T$6),T$5),0),IF(MOD($A833-1-T$10,'Feuille1-Catégories'!$F$5+1)=0,T$3,""))),"")</f>
        <v/>
      </c>
      <c r="U833" s="7" t="str">
        <f ca="1">IF(AND($A833&lt;&gt;"",U$9&lt;&gt;""),IF(HLOOKUP(U$9,'Feuille1-Catégories'!$C$1:$G$2,2,FALSE)="OUI",U$3,IF(HLOOKUP(U$9,'Feuille1-Catégories'!$C$1:$G$3,3,FALSE)="OUI",OFFSET(U$3,MOD(QUOTIENT(ROW()-ROW($A$20),'Feuille1-Catégories'!$B$6/U$6),U$5),0),IF(MOD($A833-1-U$10,'Feuille1-Catégories'!$F$5+1)=0,U$3,""))),"")</f>
        <v/>
      </c>
      <c r="V833" s="7" t="str">
        <f ca="1">IF(AND($A833&lt;&gt;"",V$9&lt;&gt;""),IF(HLOOKUP(V$9,'Feuille1-Catégories'!$C$1:$G$2,2,FALSE)="OUI",V$3,IF(HLOOKUP(V$9,'Feuille1-Catégories'!$C$1:$G$3,3,FALSE)="OUI",OFFSET(V$3,MOD(QUOTIENT(ROW()-ROW($A$20),'Feuille1-Catégories'!$B$6/V$6),V$5),0),IF(MOD($A833-1-V$10,'Feuille1-Catégories'!$F$5+1)=0,V$3,""))),"")</f>
        <v/>
      </c>
      <c r="W833" s="7" t="str">
        <f ca="1">IF(AND($A833&lt;&gt;"",W$9&lt;&gt;""),IF(HLOOKUP(W$9,'Feuille1-Catégories'!$C$1:$G$2,2,FALSE)="OUI",W$3,IF(HLOOKUP(W$9,'Feuille1-Catégories'!$C$1:$G$3,3,FALSE)="OUI",OFFSET(W$3,MOD(QUOTIENT(ROW()-ROW($A$20),'Feuille1-Catégories'!$B$6/W$6),W$5),0),IF(MOD($A833-1-W$10,'Feuille1-Catégories'!$F$5+1)=0,W$3,""))),"")</f>
        <v/>
      </c>
      <c r="X833" s="7" t="str">
        <f ca="1">IF(AND($A833&lt;&gt;"",X$9&lt;&gt;""),IF(HLOOKUP(X$9,'Feuille1-Catégories'!$C$1:$G$2,2,FALSE)="OUI",X$3,IF(HLOOKUP(X$9,'Feuille1-Catégories'!$C$1:$G$3,3,FALSE)="OUI",OFFSET(X$3,MOD(QUOTIENT(ROW()-ROW($A$20),'Feuille1-Catégories'!$B$6/X$6),X$5),0),IF(MOD($A833-1-X$10,'Feuille1-Catégories'!$F$5+1)=0,X$3,""))),"")</f>
        <v/>
      </c>
      <c r="Y833" s="7" t="str">
        <f ca="1">IF(AND($A833&lt;&gt;"",Y$9&lt;&gt;""),IF(HLOOKUP(Y$9,'Feuille1-Catégories'!$C$1:$G$2,2,FALSE)="OUI",Y$3,IF(HLOOKUP(Y$9,'Feuille1-Catégories'!$C$1:$G$3,3,FALSE)="OUI",OFFSET(Y$3,MOD(QUOTIENT(ROW()-ROW($A$20),'Feuille1-Catégories'!$B$6/Y$6),Y$5),0),IF(MOD($A833-1-Y$10,'Feuille1-Catégories'!$F$5+1)=0,Y$3,""))),"")</f>
        <v/>
      </c>
      <c r="Z833" s="7" t="str">
        <f ca="1">IF(AND($A833&lt;&gt;"",Z$9&lt;&gt;""),IF(HLOOKUP(Z$9,'Feuille1-Catégories'!$C$1:$G$2,2,FALSE)="OUI",Z$3,IF(HLOOKUP(Z$9,'Feuille1-Catégories'!$C$1:$G$3,3,FALSE)="OUI",OFFSET(Z$3,MOD(QUOTIENT(ROW()-ROW($A$20),'Feuille1-Catégories'!$B$6/Z$6),Z$5),0),"")),"")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34" spans="1:26" ht="17" x14ac:dyDescent="0.2">
      <c r="A834" s="21" t="str">
        <f>IF(ROW()-ROW($A$19)&gt;'Feuille1-Catégories'!$B$6,"",ROW()-ROW($A$19))</f>
        <v/>
      </c>
      <c r="B834" s="33" t="str">
        <f t="shared" si="37"/>
        <v/>
      </c>
      <c r="C834" s="10" t="str">
        <f t="shared" si="38"/>
        <v/>
      </c>
      <c r="D834" s="10" t="str">
        <f>IF('Feuille3-Coût de production'!D834&lt;&gt;"",'Feuille3-Coût de production'!D834,"")</f>
        <v/>
      </c>
      <c r="E834" s="10" t="str">
        <f t="shared" si="39"/>
        <v/>
      </c>
      <c r="F834" s="7" t="str">
        <f ca="1">IF(AND($A834&lt;&gt;"",F$9&lt;&gt;""),IF(HLOOKUP(F$9,'Feuille1-Catégories'!$C$1:$G$2,2,FALSE)="OUI",F$3,IF(HLOOKUP(F$9,'Feuille1-Catégories'!$C$1:$G$3,3,FALSE)="OUI",OFFSET(F$3,MOD(QUOTIENT(ROW()-ROW($A$20),'Feuille1-Catégories'!$B$6/F$6),F$5),0),IF(MOD($A834-1-F$10,'Feuille1-Catégories'!$F$5+1)=0,F$3,""))),"")</f>
        <v/>
      </c>
      <c r="G834" s="7" t="str">
        <f ca="1">IF(AND($A834&lt;&gt;"",G$9&lt;&gt;""),IF(HLOOKUP(G$9,'Feuille1-Catégories'!$C$1:$G$2,2,FALSE)="OUI",G$3,IF(HLOOKUP(G$9,'Feuille1-Catégories'!$C$1:$G$3,3,FALSE)="OUI",OFFSET(G$3,MOD(QUOTIENT(ROW()-ROW($A$20),'Feuille1-Catégories'!$B$6/G$6),G$5),0),IF(MOD($A834-1-G$10,'Feuille1-Catégories'!$F$5+1)=0,G$3,""))),"")</f>
        <v/>
      </c>
      <c r="H834" s="7" t="str">
        <f ca="1">IF(AND($A834&lt;&gt;"",H$9&lt;&gt;""),IF(HLOOKUP(H$9,'Feuille1-Catégories'!$C$1:$G$2,2,FALSE)="OUI",H$3,IF(HLOOKUP(H$9,'Feuille1-Catégories'!$C$1:$G$3,3,FALSE)="OUI",OFFSET(H$3,MOD(QUOTIENT(ROW()-ROW($A$20),'Feuille1-Catégories'!$B$6/H$6),H$5),0),IF(MOD($A834-1-H$10,'Feuille1-Catégories'!$F$5+1)=0,H$3,""))),"")</f>
        <v/>
      </c>
      <c r="I834" s="7" t="str">
        <f ca="1">IF(AND($A834&lt;&gt;"",I$9&lt;&gt;""),IF(HLOOKUP(I$9,'Feuille1-Catégories'!$C$1:$G$2,2,FALSE)="OUI",I$3,IF(HLOOKUP(I$9,'Feuille1-Catégories'!$C$1:$G$3,3,FALSE)="OUI",OFFSET(I$3,MOD(QUOTIENT(ROW()-ROW($A$20),'Feuille1-Catégories'!$B$6/I$6),I$5),0),IF(MOD($A834-1-I$10,'Feuille1-Catégories'!$F$5+1)=0,I$3,""))),"")</f>
        <v/>
      </c>
      <c r="J834" s="7" t="str">
        <f ca="1">IF(AND($A834&lt;&gt;"",J$9&lt;&gt;""),IF(HLOOKUP(J$9,'Feuille1-Catégories'!$C$1:$G$2,2,FALSE)="OUI",J$3,IF(HLOOKUP(J$9,'Feuille1-Catégories'!$C$1:$G$3,3,FALSE)="OUI",OFFSET(J$3,MOD(QUOTIENT(ROW()-ROW($A$20),'Feuille1-Catégories'!$B$6/J$6),J$5),0),IF(MOD($A834-1-J$10,'Feuille1-Catégories'!$F$5+1)=0,J$3,""))),"")</f>
        <v/>
      </c>
      <c r="K834" s="7" t="str">
        <f ca="1">IF(AND($A834&lt;&gt;"",K$9&lt;&gt;""),IF(HLOOKUP(K$9,'Feuille1-Catégories'!$C$1:$G$2,2,FALSE)="OUI",K$3,IF(HLOOKUP(K$9,'Feuille1-Catégories'!$C$1:$G$3,3,FALSE)="OUI",OFFSET(K$3,MOD(QUOTIENT(ROW()-ROW($A$20),'Feuille1-Catégories'!$B$6/K$6),K$5),0),IF(MOD($A834-1-K$10,'Feuille1-Catégories'!$F$5+1)=0,K$3,""))),"")</f>
        <v/>
      </c>
      <c r="L834" s="7" t="str">
        <f ca="1">IF(AND($A834&lt;&gt;"",L$9&lt;&gt;""),IF(HLOOKUP(L$9,'Feuille1-Catégories'!$C$1:$G$2,2,FALSE)="OUI",L$3,IF(HLOOKUP(L$9,'Feuille1-Catégories'!$C$1:$G$3,3,FALSE)="OUI",OFFSET(L$3,MOD(QUOTIENT(ROW()-ROW($A$20),'Feuille1-Catégories'!$B$6/L$6),L$5),0),IF(MOD($A834-1-L$10,'Feuille1-Catégories'!$F$5+1)=0,L$3,""))),"")</f>
        <v/>
      </c>
      <c r="M834" s="7" t="str">
        <f ca="1">IF(AND($A834&lt;&gt;"",M$9&lt;&gt;""),IF(HLOOKUP(M$9,'Feuille1-Catégories'!$C$1:$G$2,2,FALSE)="OUI",M$3,IF(HLOOKUP(M$9,'Feuille1-Catégories'!$C$1:$G$3,3,FALSE)="OUI",OFFSET(M$3,MOD(QUOTIENT(ROW()-ROW($A$20),'Feuille1-Catégories'!$B$6/M$6),M$5),0),IF(MOD($A834-1-M$10,'Feuille1-Catégories'!$F$5+1)=0,M$3,""))),"")</f>
        <v/>
      </c>
      <c r="N834" s="7" t="str">
        <f ca="1">IF(AND($A834&lt;&gt;"",N$9&lt;&gt;""),IF(HLOOKUP(N$9,'Feuille1-Catégories'!$C$1:$G$2,2,FALSE)="OUI",N$3,IF(HLOOKUP(N$9,'Feuille1-Catégories'!$C$1:$G$3,3,FALSE)="OUI",OFFSET(N$3,MOD(QUOTIENT(ROW()-ROW($A$20),'Feuille1-Catégories'!$B$6/N$6),N$5),0),IF(MOD($A834-1-N$10,'Feuille1-Catégories'!$F$5+1)=0,N$3,""))),"")</f>
        <v/>
      </c>
      <c r="O834" s="7" t="str">
        <f ca="1">IF(AND($A834&lt;&gt;"",O$9&lt;&gt;""),IF(HLOOKUP(O$9,'Feuille1-Catégories'!$C$1:$G$2,2,FALSE)="OUI",O$3,IF(HLOOKUP(O$9,'Feuille1-Catégories'!$C$1:$G$3,3,FALSE)="OUI",OFFSET(O$3,MOD(QUOTIENT(ROW()-ROW($A$20),'Feuille1-Catégories'!$B$6/O$6),O$5),0),IF(MOD($A834-1-O$10,'Feuille1-Catégories'!$F$5+1)=0,O$3,""))),"")</f>
        <v/>
      </c>
      <c r="P834" s="7" t="str">
        <f ca="1">IF(AND($A834&lt;&gt;"",P$9&lt;&gt;""),IF(HLOOKUP(P$9,'Feuille1-Catégories'!$C$1:$G$2,2,FALSE)="OUI",P$3,IF(HLOOKUP(P$9,'Feuille1-Catégories'!$C$1:$G$3,3,FALSE)="OUI",OFFSET(P$3,MOD(QUOTIENT(ROW()-ROW($A$20),'Feuille1-Catégories'!$B$6/P$6),P$5),0),IF(MOD($A834-1-P$10,'Feuille1-Catégories'!$F$5+1)=0,P$3,""))),"")</f>
        <v/>
      </c>
      <c r="Q834" s="7" t="str">
        <f ca="1">IF(AND($A834&lt;&gt;"",Q$9&lt;&gt;""),IF(HLOOKUP(Q$9,'Feuille1-Catégories'!$C$1:$G$2,2,FALSE)="OUI",Q$3,IF(HLOOKUP(Q$9,'Feuille1-Catégories'!$C$1:$G$3,3,FALSE)="OUI",OFFSET(Q$3,MOD(QUOTIENT(ROW()-ROW($A$20),'Feuille1-Catégories'!$B$6/Q$6),Q$5),0),IF(MOD($A834-1-Q$10,'Feuille1-Catégories'!$F$5+1)=0,Q$3,""))),"")</f>
        <v/>
      </c>
      <c r="R834" s="7" t="str">
        <f ca="1">IF(AND($A834&lt;&gt;"",R$9&lt;&gt;""),IF(HLOOKUP(R$9,'Feuille1-Catégories'!$C$1:$G$2,2,FALSE)="OUI",R$3,IF(HLOOKUP(R$9,'Feuille1-Catégories'!$C$1:$G$3,3,FALSE)="OUI",OFFSET(R$3,MOD(QUOTIENT(ROW()-ROW($A$20),'Feuille1-Catégories'!$B$6/R$6),R$5),0),IF(MOD($A834-1-R$10,'Feuille1-Catégories'!$F$5+1)=0,R$3,""))),"")</f>
        <v/>
      </c>
      <c r="S834" s="7" t="str">
        <f ca="1">IF(AND($A834&lt;&gt;"",S$9&lt;&gt;""),IF(HLOOKUP(S$9,'Feuille1-Catégories'!$C$1:$G$2,2,FALSE)="OUI",S$3,IF(HLOOKUP(S$9,'Feuille1-Catégories'!$C$1:$G$3,3,FALSE)="OUI",OFFSET(S$3,MOD(QUOTIENT(ROW()-ROW($A$20),'Feuille1-Catégories'!$B$6/S$6),S$5),0),IF(MOD($A834-1-S$10,'Feuille1-Catégories'!$F$5+1)=0,S$3,""))),"")</f>
        <v/>
      </c>
      <c r="T834" s="7" t="str">
        <f ca="1">IF(AND($A834&lt;&gt;"",T$9&lt;&gt;""),IF(HLOOKUP(T$9,'Feuille1-Catégories'!$C$1:$G$2,2,FALSE)="OUI",T$3,IF(HLOOKUP(T$9,'Feuille1-Catégories'!$C$1:$G$3,3,FALSE)="OUI",OFFSET(T$3,MOD(QUOTIENT(ROW()-ROW($A$20),'Feuille1-Catégories'!$B$6/T$6),T$5),0),IF(MOD($A834-1-T$10,'Feuille1-Catégories'!$F$5+1)=0,T$3,""))),"")</f>
        <v/>
      </c>
      <c r="U834" s="7" t="str">
        <f ca="1">IF(AND($A834&lt;&gt;"",U$9&lt;&gt;""),IF(HLOOKUP(U$9,'Feuille1-Catégories'!$C$1:$G$2,2,FALSE)="OUI",U$3,IF(HLOOKUP(U$9,'Feuille1-Catégories'!$C$1:$G$3,3,FALSE)="OUI",OFFSET(U$3,MOD(QUOTIENT(ROW()-ROW($A$20),'Feuille1-Catégories'!$B$6/U$6),U$5),0),IF(MOD($A834-1-U$10,'Feuille1-Catégories'!$F$5+1)=0,U$3,""))),"")</f>
        <v/>
      </c>
      <c r="V834" s="7" t="str">
        <f ca="1">IF(AND($A834&lt;&gt;"",V$9&lt;&gt;""),IF(HLOOKUP(V$9,'Feuille1-Catégories'!$C$1:$G$2,2,FALSE)="OUI",V$3,IF(HLOOKUP(V$9,'Feuille1-Catégories'!$C$1:$G$3,3,FALSE)="OUI",OFFSET(V$3,MOD(QUOTIENT(ROW()-ROW($A$20),'Feuille1-Catégories'!$B$6/V$6),V$5),0),IF(MOD($A834-1-V$10,'Feuille1-Catégories'!$F$5+1)=0,V$3,""))),"")</f>
        <v/>
      </c>
      <c r="W834" s="7" t="str">
        <f ca="1">IF(AND($A834&lt;&gt;"",W$9&lt;&gt;""),IF(HLOOKUP(W$9,'Feuille1-Catégories'!$C$1:$G$2,2,FALSE)="OUI",W$3,IF(HLOOKUP(W$9,'Feuille1-Catégories'!$C$1:$G$3,3,FALSE)="OUI",OFFSET(W$3,MOD(QUOTIENT(ROW()-ROW($A$20),'Feuille1-Catégories'!$B$6/W$6),W$5),0),IF(MOD($A834-1-W$10,'Feuille1-Catégories'!$F$5+1)=0,W$3,""))),"")</f>
        <v/>
      </c>
      <c r="X834" s="7" t="str">
        <f ca="1">IF(AND($A834&lt;&gt;"",X$9&lt;&gt;""),IF(HLOOKUP(X$9,'Feuille1-Catégories'!$C$1:$G$2,2,FALSE)="OUI",X$3,IF(HLOOKUP(X$9,'Feuille1-Catégories'!$C$1:$G$3,3,FALSE)="OUI",OFFSET(X$3,MOD(QUOTIENT(ROW()-ROW($A$20),'Feuille1-Catégories'!$B$6/X$6),X$5),0),IF(MOD($A834-1-X$10,'Feuille1-Catégories'!$F$5+1)=0,X$3,""))),"")</f>
        <v/>
      </c>
      <c r="Y834" s="7" t="str">
        <f ca="1">IF(AND($A834&lt;&gt;"",Y$9&lt;&gt;""),IF(HLOOKUP(Y$9,'Feuille1-Catégories'!$C$1:$G$2,2,FALSE)="OUI",Y$3,IF(HLOOKUP(Y$9,'Feuille1-Catégories'!$C$1:$G$3,3,FALSE)="OUI",OFFSET(Y$3,MOD(QUOTIENT(ROW()-ROW($A$20),'Feuille1-Catégories'!$B$6/Y$6),Y$5),0),IF(MOD($A834-1-Y$10,'Feuille1-Catégories'!$F$5+1)=0,Y$3,""))),"")</f>
        <v/>
      </c>
      <c r="Z834" s="7" t="str">
        <f ca="1">IF(AND($A834&lt;&gt;"",Z$9&lt;&gt;""),IF(HLOOKUP(Z$9,'Feuille1-Catégories'!$C$1:$G$2,2,FALSE)="OUI",Z$3,IF(HLOOKUP(Z$9,'Feuille1-Catégories'!$C$1:$G$3,3,FALSE)="OUI",OFFSET(Z$3,MOD(QUOTIENT(ROW()-ROW($A$20),'Feuille1-Catégories'!$B$6/Z$6),Z$5),0),"")),"")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35" spans="1:26" ht="17" x14ac:dyDescent="0.2">
      <c r="A835" s="21" t="str">
        <f>IF(ROW()-ROW($A$19)&gt;'Feuille1-Catégories'!$B$6,"",ROW()-ROW($A$19))</f>
        <v/>
      </c>
      <c r="B835" s="33" t="str">
        <f t="shared" si="37"/>
        <v/>
      </c>
      <c r="C835" s="10" t="str">
        <f t="shared" si="38"/>
        <v/>
      </c>
      <c r="D835" s="10" t="str">
        <f>IF('Feuille3-Coût de production'!D835&lt;&gt;"",'Feuille3-Coût de production'!D835,"")</f>
        <v/>
      </c>
      <c r="E835" s="10" t="str">
        <f t="shared" si="39"/>
        <v/>
      </c>
      <c r="F835" s="7" t="str">
        <f ca="1">IF(AND($A835&lt;&gt;"",F$9&lt;&gt;""),IF(HLOOKUP(F$9,'Feuille1-Catégories'!$C$1:$G$2,2,FALSE)="OUI",F$3,IF(HLOOKUP(F$9,'Feuille1-Catégories'!$C$1:$G$3,3,FALSE)="OUI",OFFSET(F$3,MOD(QUOTIENT(ROW()-ROW($A$20),'Feuille1-Catégories'!$B$6/F$6),F$5),0),IF(MOD($A835-1-F$10,'Feuille1-Catégories'!$F$5+1)=0,F$3,""))),"")</f>
        <v/>
      </c>
      <c r="G835" s="7" t="str">
        <f ca="1">IF(AND($A835&lt;&gt;"",G$9&lt;&gt;""),IF(HLOOKUP(G$9,'Feuille1-Catégories'!$C$1:$G$2,2,FALSE)="OUI",G$3,IF(HLOOKUP(G$9,'Feuille1-Catégories'!$C$1:$G$3,3,FALSE)="OUI",OFFSET(G$3,MOD(QUOTIENT(ROW()-ROW($A$20),'Feuille1-Catégories'!$B$6/G$6),G$5),0),IF(MOD($A835-1-G$10,'Feuille1-Catégories'!$F$5+1)=0,G$3,""))),"")</f>
        <v/>
      </c>
      <c r="H835" s="7" t="str">
        <f ca="1">IF(AND($A835&lt;&gt;"",H$9&lt;&gt;""),IF(HLOOKUP(H$9,'Feuille1-Catégories'!$C$1:$G$2,2,FALSE)="OUI",H$3,IF(HLOOKUP(H$9,'Feuille1-Catégories'!$C$1:$G$3,3,FALSE)="OUI",OFFSET(H$3,MOD(QUOTIENT(ROW()-ROW($A$20),'Feuille1-Catégories'!$B$6/H$6),H$5),0),IF(MOD($A835-1-H$10,'Feuille1-Catégories'!$F$5+1)=0,H$3,""))),"")</f>
        <v/>
      </c>
      <c r="I835" s="7" t="str">
        <f ca="1">IF(AND($A835&lt;&gt;"",I$9&lt;&gt;""),IF(HLOOKUP(I$9,'Feuille1-Catégories'!$C$1:$G$2,2,FALSE)="OUI",I$3,IF(HLOOKUP(I$9,'Feuille1-Catégories'!$C$1:$G$3,3,FALSE)="OUI",OFFSET(I$3,MOD(QUOTIENT(ROW()-ROW($A$20),'Feuille1-Catégories'!$B$6/I$6),I$5),0),IF(MOD($A835-1-I$10,'Feuille1-Catégories'!$F$5+1)=0,I$3,""))),"")</f>
        <v/>
      </c>
      <c r="J835" s="7" t="str">
        <f ca="1">IF(AND($A835&lt;&gt;"",J$9&lt;&gt;""),IF(HLOOKUP(J$9,'Feuille1-Catégories'!$C$1:$G$2,2,FALSE)="OUI",J$3,IF(HLOOKUP(J$9,'Feuille1-Catégories'!$C$1:$G$3,3,FALSE)="OUI",OFFSET(J$3,MOD(QUOTIENT(ROW()-ROW($A$20),'Feuille1-Catégories'!$B$6/J$6),J$5),0),IF(MOD($A835-1-J$10,'Feuille1-Catégories'!$F$5+1)=0,J$3,""))),"")</f>
        <v/>
      </c>
      <c r="K835" s="7" t="str">
        <f ca="1">IF(AND($A835&lt;&gt;"",K$9&lt;&gt;""),IF(HLOOKUP(K$9,'Feuille1-Catégories'!$C$1:$G$2,2,FALSE)="OUI",K$3,IF(HLOOKUP(K$9,'Feuille1-Catégories'!$C$1:$G$3,3,FALSE)="OUI",OFFSET(K$3,MOD(QUOTIENT(ROW()-ROW($A$20),'Feuille1-Catégories'!$B$6/K$6),K$5),0),IF(MOD($A835-1-K$10,'Feuille1-Catégories'!$F$5+1)=0,K$3,""))),"")</f>
        <v/>
      </c>
      <c r="L835" s="7" t="str">
        <f ca="1">IF(AND($A835&lt;&gt;"",L$9&lt;&gt;""),IF(HLOOKUP(L$9,'Feuille1-Catégories'!$C$1:$G$2,2,FALSE)="OUI",L$3,IF(HLOOKUP(L$9,'Feuille1-Catégories'!$C$1:$G$3,3,FALSE)="OUI",OFFSET(L$3,MOD(QUOTIENT(ROW()-ROW($A$20),'Feuille1-Catégories'!$B$6/L$6),L$5),0),IF(MOD($A835-1-L$10,'Feuille1-Catégories'!$F$5+1)=0,L$3,""))),"")</f>
        <v/>
      </c>
      <c r="M835" s="7" t="str">
        <f ca="1">IF(AND($A835&lt;&gt;"",M$9&lt;&gt;""),IF(HLOOKUP(M$9,'Feuille1-Catégories'!$C$1:$G$2,2,FALSE)="OUI",M$3,IF(HLOOKUP(M$9,'Feuille1-Catégories'!$C$1:$G$3,3,FALSE)="OUI",OFFSET(M$3,MOD(QUOTIENT(ROW()-ROW($A$20),'Feuille1-Catégories'!$B$6/M$6),M$5),0),IF(MOD($A835-1-M$10,'Feuille1-Catégories'!$F$5+1)=0,M$3,""))),"")</f>
        <v/>
      </c>
      <c r="N835" s="7" t="str">
        <f ca="1">IF(AND($A835&lt;&gt;"",N$9&lt;&gt;""),IF(HLOOKUP(N$9,'Feuille1-Catégories'!$C$1:$G$2,2,FALSE)="OUI",N$3,IF(HLOOKUP(N$9,'Feuille1-Catégories'!$C$1:$G$3,3,FALSE)="OUI",OFFSET(N$3,MOD(QUOTIENT(ROW()-ROW($A$20),'Feuille1-Catégories'!$B$6/N$6),N$5),0),IF(MOD($A835-1-N$10,'Feuille1-Catégories'!$F$5+1)=0,N$3,""))),"")</f>
        <v/>
      </c>
      <c r="O835" s="7" t="str">
        <f ca="1">IF(AND($A835&lt;&gt;"",O$9&lt;&gt;""),IF(HLOOKUP(O$9,'Feuille1-Catégories'!$C$1:$G$2,2,FALSE)="OUI",O$3,IF(HLOOKUP(O$9,'Feuille1-Catégories'!$C$1:$G$3,3,FALSE)="OUI",OFFSET(O$3,MOD(QUOTIENT(ROW()-ROW($A$20),'Feuille1-Catégories'!$B$6/O$6),O$5),0),IF(MOD($A835-1-O$10,'Feuille1-Catégories'!$F$5+1)=0,O$3,""))),"")</f>
        <v/>
      </c>
      <c r="P835" s="7" t="str">
        <f ca="1">IF(AND($A835&lt;&gt;"",P$9&lt;&gt;""),IF(HLOOKUP(P$9,'Feuille1-Catégories'!$C$1:$G$2,2,FALSE)="OUI",P$3,IF(HLOOKUP(P$9,'Feuille1-Catégories'!$C$1:$G$3,3,FALSE)="OUI",OFFSET(P$3,MOD(QUOTIENT(ROW()-ROW($A$20),'Feuille1-Catégories'!$B$6/P$6),P$5),0),IF(MOD($A835-1-P$10,'Feuille1-Catégories'!$F$5+1)=0,P$3,""))),"")</f>
        <v/>
      </c>
      <c r="Q835" s="7" t="str">
        <f ca="1">IF(AND($A835&lt;&gt;"",Q$9&lt;&gt;""),IF(HLOOKUP(Q$9,'Feuille1-Catégories'!$C$1:$G$2,2,FALSE)="OUI",Q$3,IF(HLOOKUP(Q$9,'Feuille1-Catégories'!$C$1:$G$3,3,FALSE)="OUI",OFFSET(Q$3,MOD(QUOTIENT(ROW()-ROW($A$20),'Feuille1-Catégories'!$B$6/Q$6),Q$5),0),IF(MOD($A835-1-Q$10,'Feuille1-Catégories'!$F$5+1)=0,Q$3,""))),"")</f>
        <v/>
      </c>
      <c r="R835" s="7" t="str">
        <f ca="1">IF(AND($A835&lt;&gt;"",R$9&lt;&gt;""),IF(HLOOKUP(R$9,'Feuille1-Catégories'!$C$1:$G$2,2,FALSE)="OUI",R$3,IF(HLOOKUP(R$9,'Feuille1-Catégories'!$C$1:$G$3,3,FALSE)="OUI",OFFSET(R$3,MOD(QUOTIENT(ROW()-ROW($A$20),'Feuille1-Catégories'!$B$6/R$6),R$5),0),IF(MOD($A835-1-R$10,'Feuille1-Catégories'!$F$5+1)=0,R$3,""))),"")</f>
        <v/>
      </c>
      <c r="S835" s="7" t="str">
        <f ca="1">IF(AND($A835&lt;&gt;"",S$9&lt;&gt;""),IF(HLOOKUP(S$9,'Feuille1-Catégories'!$C$1:$G$2,2,FALSE)="OUI",S$3,IF(HLOOKUP(S$9,'Feuille1-Catégories'!$C$1:$G$3,3,FALSE)="OUI",OFFSET(S$3,MOD(QUOTIENT(ROW()-ROW($A$20),'Feuille1-Catégories'!$B$6/S$6),S$5),0),IF(MOD($A835-1-S$10,'Feuille1-Catégories'!$F$5+1)=0,S$3,""))),"")</f>
        <v/>
      </c>
      <c r="T835" s="7" t="str">
        <f ca="1">IF(AND($A835&lt;&gt;"",T$9&lt;&gt;""),IF(HLOOKUP(T$9,'Feuille1-Catégories'!$C$1:$G$2,2,FALSE)="OUI",T$3,IF(HLOOKUP(T$9,'Feuille1-Catégories'!$C$1:$G$3,3,FALSE)="OUI",OFFSET(T$3,MOD(QUOTIENT(ROW()-ROW($A$20),'Feuille1-Catégories'!$B$6/T$6),T$5),0),IF(MOD($A835-1-T$10,'Feuille1-Catégories'!$F$5+1)=0,T$3,""))),"")</f>
        <v/>
      </c>
      <c r="U835" s="7" t="str">
        <f ca="1">IF(AND($A835&lt;&gt;"",U$9&lt;&gt;""),IF(HLOOKUP(U$9,'Feuille1-Catégories'!$C$1:$G$2,2,FALSE)="OUI",U$3,IF(HLOOKUP(U$9,'Feuille1-Catégories'!$C$1:$G$3,3,FALSE)="OUI",OFFSET(U$3,MOD(QUOTIENT(ROW()-ROW($A$20),'Feuille1-Catégories'!$B$6/U$6),U$5),0),IF(MOD($A835-1-U$10,'Feuille1-Catégories'!$F$5+1)=0,U$3,""))),"")</f>
        <v/>
      </c>
      <c r="V835" s="7" t="str">
        <f ca="1">IF(AND($A835&lt;&gt;"",V$9&lt;&gt;""),IF(HLOOKUP(V$9,'Feuille1-Catégories'!$C$1:$G$2,2,FALSE)="OUI",V$3,IF(HLOOKUP(V$9,'Feuille1-Catégories'!$C$1:$G$3,3,FALSE)="OUI",OFFSET(V$3,MOD(QUOTIENT(ROW()-ROW($A$20),'Feuille1-Catégories'!$B$6/V$6),V$5),0),IF(MOD($A835-1-V$10,'Feuille1-Catégories'!$F$5+1)=0,V$3,""))),"")</f>
        <v/>
      </c>
      <c r="W835" s="7" t="str">
        <f ca="1">IF(AND($A835&lt;&gt;"",W$9&lt;&gt;""),IF(HLOOKUP(W$9,'Feuille1-Catégories'!$C$1:$G$2,2,FALSE)="OUI",W$3,IF(HLOOKUP(W$9,'Feuille1-Catégories'!$C$1:$G$3,3,FALSE)="OUI",OFFSET(W$3,MOD(QUOTIENT(ROW()-ROW($A$20),'Feuille1-Catégories'!$B$6/W$6),W$5),0),IF(MOD($A835-1-W$10,'Feuille1-Catégories'!$F$5+1)=0,W$3,""))),"")</f>
        <v/>
      </c>
      <c r="X835" s="7" t="str">
        <f ca="1">IF(AND($A835&lt;&gt;"",X$9&lt;&gt;""),IF(HLOOKUP(X$9,'Feuille1-Catégories'!$C$1:$G$2,2,FALSE)="OUI",X$3,IF(HLOOKUP(X$9,'Feuille1-Catégories'!$C$1:$G$3,3,FALSE)="OUI",OFFSET(X$3,MOD(QUOTIENT(ROW()-ROW($A$20),'Feuille1-Catégories'!$B$6/X$6),X$5),0),IF(MOD($A835-1-X$10,'Feuille1-Catégories'!$F$5+1)=0,X$3,""))),"")</f>
        <v/>
      </c>
      <c r="Y835" s="7" t="str">
        <f ca="1">IF(AND($A835&lt;&gt;"",Y$9&lt;&gt;""),IF(HLOOKUP(Y$9,'Feuille1-Catégories'!$C$1:$G$2,2,FALSE)="OUI",Y$3,IF(HLOOKUP(Y$9,'Feuille1-Catégories'!$C$1:$G$3,3,FALSE)="OUI",OFFSET(Y$3,MOD(QUOTIENT(ROW()-ROW($A$20),'Feuille1-Catégories'!$B$6/Y$6),Y$5),0),IF(MOD($A835-1-Y$10,'Feuille1-Catégories'!$F$5+1)=0,Y$3,""))),"")</f>
        <v/>
      </c>
      <c r="Z835" s="7" t="str">
        <f ca="1">IF(AND($A835&lt;&gt;"",Z$9&lt;&gt;""),IF(HLOOKUP(Z$9,'Feuille1-Catégories'!$C$1:$G$2,2,FALSE)="OUI",Z$3,IF(HLOOKUP(Z$9,'Feuille1-Catégories'!$C$1:$G$3,3,FALSE)="OUI",OFFSET(Z$3,MOD(QUOTIENT(ROW()-ROW($A$20),'Feuille1-Catégories'!$B$6/Z$6),Z$5),0),"")),"")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36" spans="1:26" ht="17" x14ac:dyDescent="0.2">
      <c r="A836" s="21" t="str">
        <f>IF(ROW()-ROW($A$19)&gt;'Feuille1-Catégories'!$B$6,"",ROW()-ROW($A$19))</f>
        <v/>
      </c>
      <c r="B836" s="33" t="str">
        <f t="shared" si="37"/>
        <v/>
      </c>
      <c r="C836" s="10" t="str">
        <f t="shared" si="38"/>
        <v/>
      </c>
      <c r="D836" s="10" t="str">
        <f>IF('Feuille3-Coût de production'!D836&lt;&gt;"",'Feuille3-Coût de production'!D836,"")</f>
        <v/>
      </c>
      <c r="E836" s="10" t="str">
        <f t="shared" si="39"/>
        <v/>
      </c>
      <c r="F836" s="7" t="str">
        <f ca="1">IF(AND($A836&lt;&gt;"",F$9&lt;&gt;""),IF(HLOOKUP(F$9,'Feuille1-Catégories'!$C$1:$G$2,2,FALSE)="OUI",F$3,IF(HLOOKUP(F$9,'Feuille1-Catégories'!$C$1:$G$3,3,FALSE)="OUI",OFFSET(F$3,MOD(QUOTIENT(ROW()-ROW($A$20),'Feuille1-Catégories'!$B$6/F$6),F$5),0),IF(MOD($A836-1-F$10,'Feuille1-Catégories'!$F$5+1)=0,F$3,""))),"")</f>
        <v/>
      </c>
      <c r="G836" s="7" t="str">
        <f ca="1">IF(AND($A836&lt;&gt;"",G$9&lt;&gt;""),IF(HLOOKUP(G$9,'Feuille1-Catégories'!$C$1:$G$2,2,FALSE)="OUI",G$3,IF(HLOOKUP(G$9,'Feuille1-Catégories'!$C$1:$G$3,3,FALSE)="OUI",OFFSET(G$3,MOD(QUOTIENT(ROW()-ROW($A$20),'Feuille1-Catégories'!$B$6/G$6),G$5),0),IF(MOD($A836-1-G$10,'Feuille1-Catégories'!$F$5+1)=0,G$3,""))),"")</f>
        <v/>
      </c>
      <c r="H836" s="7" t="str">
        <f ca="1">IF(AND($A836&lt;&gt;"",H$9&lt;&gt;""),IF(HLOOKUP(H$9,'Feuille1-Catégories'!$C$1:$G$2,2,FALSE)="OUI",H$3,IF(HLOOKUP(H$9,'Feuille1-Catégories'!$C$1:$G$3,3,FALSE)="OUI",OFFSET(H$3,MOD(QUOTIENT(ROW()-ROW($A$20),'Feuille1-Catégories'!$B$6/H$6),H$5),0),IF(MOD($A836-1-H$10,'Feuille1-Catégories'!$F$5+1)=0,H$3,""))),"")</f>
        <v/>
      </c>
      <c r="I836" s="7" t="str">
        <f ca="1">IF(AND($A836&lt;&gt;"",I$9&lt;&gt;""),IF(HLOOKUP(I$9,'Feuille1-Catégories'!$C$1:$G$2,2,FALSE)="OUI",I$3,IF(HLOOKUP(I$9,'Feuille1-Catégories'!$C$1:$G$3,3,FALSE)="OUI",OFFSET(I$3,MOD(QUOTIENT(ROW()-ROW($A$20),'Feuille1-Catégories'!$B$6/I$6),I$5),0),IF(MOD($A836-1-I$10,'Feuille1-Catégories'!$F$5+1)=0,I$3,""))),"")</f>
        <v/>
      </c>
      <c r="J836" s="7" t="str">
        <f ca="1">IF(AND($A836&lt;&gt;"",J$9&lt;&gt;""),IF(HLOOKUP(J$9,'Feuille1-Catégories'!$C$1:$G$2,2,FALSE)="OUI",J$3,IF(HLOOKUP(J$9,'Feuille1-Catégories'!$C$1:$G$3,3,FALSE)="OUI",OFFSET(J$3,MOD(QUOTIENT(ROW()-ROW($A$20),'Feuille1-Catégories'!$B$6/J$6),J$5),0),IF(MOD($A836-1-J$10,'Feuille1-Catégories'!$F$5+1)=0,J$3,""))),"")</f>
        <v/>
      </c>
      <c r="K836" s="7" t="str">
        <f ca="1">IF(AND($A836&lt;&gt;"",K$9&lt;&gt;""),IF(HLOOKUP(K$9,'Feuille1-Catégories'!$C$1:$G$2,2,FALSE)="OUI",K$3,IF(HLOOKUP(K$9,'Feuille1-Catégories'!$C$1:$G$3,3,FALSE)="OUI",OFFSET(K$3,MOD(QUOTIENT(ROW()-ROW($A$20),'Feuille1-Catégories'!$B$6/K$6),K$5),0),IF(MOD($A836-1-K$10,'Feuille1-Catégories'!$F$5+1)=0,K$3,""))),"")</f>
        <v/>
      </c>
      <c r="L836" s="7" t="str">
        <f ca="1">IF(AND($A836&lt;&gt;"",L$9&lt;&gt;""),IF(HLOOKUP(L$9,'Feuille1-Catégories'!$C$1:$G$2,2,FALSE)="OUI",L$3,IF(HLOOKUP(L$9,'Feuille1-Catégories'!$C$1:$G$3,3,FALSE)="OUI",OFFSET(L$3,MOD(QUOTIENT(ROW()-ROW($A$20),'Feuille1-Catégories'!$B$6/L$6),L$5),0),IF(MOD($A836-1-L$10,'Feuille1-Catégories'!$F$5+1)=0,L$3,""))),"")</f>
        <v/>
      </c>
      <c r="M836" s="7" t="str">
        <f ca="1">IF(AND($A836&lt;&gt;"",M$9&lt;&gt;""),IF(HLOOKUP(M$9,'Feuille1-Catégories'!$C$1:$G$2,2,FALSE)="OUI",M$3,IF(HLOOKUP(M$9,'Feuille1-Catégories'!$C$1:$G$3,3,FALSE)="OUI",OFFSET(M$3,MOD(QUOTIENT(ROW()-ROW($A$20),'Feuille1-Catégories'!$B$6/M$6),M$5),0),IF(MOD($A836-1-M$10,'Feuille1-Catégories'!$F$5+1)=0,M$3,""))),"")</f>
        <v/>
      </c>
      <c r="N836" s="7" t="str">
        <f ca="1">IF(AND($A836&lt;&gt;"",N$9&lt;&gt;""),IF(HLOOKUP(N$9,'Feuille1-Catégories'!$C$1:$G$2,2,FALSE)="OUI",N$3,IF(HLOOKUP(N$9,'Feuille1-Catégories'!$C$1:$G$3,3,FALSE)="OUI",OFFSET(N$3,MOD(QUOTIENT(ROW()-ROW($A$20),'Feuille1-Catégories'!$B$6/N$6),N$5),0),IF(MOD($A836-1-N$10,'Feuille1-Catégories'!$F$5+1)=0,N$3,""))),"")</f>
        <v/>
      </c>
      <c r="O836" s="7" t="str">
        <f ca="1">IF(AND($A836&lt;&gt;"",O$9&lt;&gt;""),IF(HLOOKUP(O$9,'Feuille1-Catégories'!$C$1:$G$2,2,FALSE)="OUI",O$3,IF(HLOOKUP(O$9,'Feuille1-Catégories'!$C$1:$G$3,3,FALSE)="OUI",OFFSET(O$3,MOD(QUOTIENT(ROW()-ROW($A$20),'Feuille1-Catégories'!$B$6/O$6),O$5),0),IF(MOD($A836-1-O$10,'Feuille1-Catégories'!$F$5+1)=0,O$3,""))),"")</f>
        <v/>
      </c>
      <c r="P836" s="7" t="str">
        <f ca="1">IF(AND($A836&lt;&gt;"",P$9&lt;&gt;""),IF(HLOOKUP(P$9,'Feuille1-Catégories'!$C$1:$G$2,2,FALSE)="OUI",P$3,IF(HLOOKUP(P$9,'Feuille1-Catégories'!$C$1:$G$3,3,FALSE)="OUI",OFFSET(P$3,MOD(QUOTIENT(ROW()-ROW($A$20),'Feuille1-Catégories'!$B$6/P$6),P$5),0),IF(MOD($A836-1-P$10,'Feuille1-Catégories'!$F$5+1)=0,P$3,""))),"")</f>
        <v/>
      </c>
      <c r="Q836" s="7" t="str">
        <f ca="1">IF(AND($A836&lt;&gt;"",Q$9&lt;&gt;""),IF(HLOOKUP(Q$9,'Feuille1-Catégories'!$C$1:$G$2,2,FALSE)="OUI",Q$3,IF(HLOOKUP(Q$9,'Feuille1-Catégories'!$C$1:$G$3,3,FALSE)="OUI",OFFSET(Q$3,MOD(QUOTIENT(ROW()-ROW($A$20),'Feuille1-Catégories'!$B$6/Q$6),Q$5),0),IF(MOD($A836-1-Q$10,'Feuille1-Catégories'!$F$5+1)=0,Q$3,""))),"")</f>
        <v/>
      </c>
      <c r="R836" s="7" t="str">
        <f ca="1">IF(AND($A836&lt;&gt;"",R$9&lt;&gt;""),IF(HLOOKUP(R$9,'Feuille1-Catégories'!$C$1:$G$2,2,FALSE)="OUI",R$3,IF(HLOOKUP(R$9,'Feuille1-Catégories'!$C$1:$G$3,3,FALSE)="OUI",OFFSET(R$3,MOD(QUOTIENT(ROW()-ROW($A$20),'Feuille1-Catégories'!$B$6/R$6),R$5),0),IF(MOD($A836-1-R$10,'Feuille1-Catégories'!$F$5+1)=0,R$3,""))),"")</f>
        <v/>
      </c>
      <c r="S836" s="7" t="str">
        <f ca="1">IF(AND($A836&lt;&gt;"",S$9&lt;&gt;""),IF(HLOOKUP(S$9,'Feuille1-Catégories'!$C$1:$G$2,2,FALSE)="OUI",S$3,IF(HLOOKUP(S$9,'Feuille1-Catégories'!$C$1:$G$3,3,FALSE)="OUI",OFFSET(S$3,MOD(QUOTIENT(ROW()-ROW($A$20),'Feuille1-Catégories'!$B$6/S$6),S$5),0),IF(MOD($A836-1-S$10,'Feuille1-Catégories'!$F$5+1)=0,S$3,""))),"")</f>
        <v/>
      </c>
      <c r="T836" s="7" t="str">
        <f ca="1">IF(AND($A836&lt;&gt;"",T$9&lt;&gt;""),IF(HLOOKUP(T$9,'Feuille1-Catégories'!$C$1:$G$2,2,FALSE)="OUI",T$3,IF(HLOOKUP(T$9,'Feuille1-Catégories'!$C$1:$G$3,3,FALSE)="OUI",OFFSET(T$3,MOD(QUOTIENT(ROW()-ROW($A$20),'Feuille1-Catégories'!$B$6/T$6),T$5),0),IF(MOD($A836-1-T$10,'Feuille1-Catégories'!$F$5+1)=0,T$3,""))),"")</f>
        <v/>
      </c>
      <c r="U836" s="7" t="str">
        <f ca="1">IF(AND($A836&lt;&gt;"",U$9&lt;&gt;""),IF(HLOOKUP(U$9,'Feuille1-Catégories'!$C$1:$G$2,2,FALSE)="OUI",U$3,IF(HLOOKUP(U$9,'Feuille1-Catégories'!$C$1:$G$3,3,FALSE)="OUI",OFFSET(U$3,MOD(QUOTIENT(ROW()-ROW($A$20),'Feuille1-Catégories'!$B$6/U$6),U$5),0),IF(MOD($A836-1-U$10,'Feuille1-Catégories'!$F$5+1)=0,U$3,""))),"")</f>
        <v/>
      </c>
      <c r="V836" s="7" t="str">
        <f ca="1">IF(AND($A836&lt;&gt;"",V$9&lt;&gt;""),IF(HLOOKUP(V$9,'Feuille1-Catégories'!$C$1:$G$2,2,FALSE)="OUI",V$3,IF(HLOOKUP(V$9,'Feuille1-Catégories'!$C$1:$G$3,3,FALSE)="OUI",OFFSET(V$3,MOD(QUOTIENT(ROW()-ROW($A$20),'Feuille1-Catégories'!$B$6/V$6),V$5),0),IF(MOD($A836-1-V$10,'Feuille1-Catégories'!$F$5+1)=0,V$3,""))),"")</f>
        <v/>
      </c>
      <c r="W836" s="7" t="str">
        <f ca="1">IF(AND($A836&lt;&gt;"",W$9&lt;&gt;""),IF(HLOOKUP(W$9,'Feuille1-Catégories'!$C$1:$G$2,2,FALSE)="OUI",W$3,IF(HLOOKUP(W$9,'Feuille1-Catégories'!$C$1:$G$3,3,FALSE)="OUI",OFFSET(W$3,MOD(QUOTIENT(ROW()-ROW($A$20),'Feuille1-Catégories'!$B$6/W$6),W$5),0),IF(MOD($A836-1-W$10,'Feuille1-Catégories'!$F$5+1)=0,W$3,""))),"")</f>
        <v/>
      </c>
      <c r="X836" s="7" t="str">
        <f ca="1">IF(AND($A836&lt;&gt;"",X$9&lt;&gt;""),IF(HLOOKUP(X$9,'Feuille1-Catégories'!$C$1:$G$2,2,FALSE)="OUI",X$3,IF(HLOOKUP(X$9,'Feuille1-Catégories'!$C$1:$G$3,3,FALSE)="OUI",OFFSET(X$3,MOD(QUOTIENT(ROW()-ROW($A$20),'Feuille1-Catégories'!$B$6/X$6),X$5),0),IF(MOD($A836-1-X$10,'Feuille1-Catégories'!$F$5+1)=0,X$3,""))),"")</f>
        <v/>
      </c>
      <c r="Y836" s="7" t="str">
        <f ca="1">IF(AND($A836&lt;&gt;"",Y$9&lt;&gt;""),IF(HLOOKUP(Y$9,'Feuille1-Catégories'!$C$1:$G$2,2,FALSE)="OUI",Y$3,IF(HLOOKUP(Y$9,'Feuille1-Catégories'!$C$1:$G$3,3,FALSE)="OUI",OFFSET(Y$3,MOD(QUOTIENT(ROW()-ROW($A$20),'Feuille1-Catégories'!$B$6/Y$6),Y$5),0),IF(MOD($A836-1-Y$10,'Feuille1-Catégories'!$F$5+1)=0,Y$3,""))),"")</f>
        <v/>
      </c>
      <c r="Z836" s="7" t="str">
        <f ca="1">IF(AND($A836&lt;&gt;"",Z$9&lt;&gt;""),IF(HLOOKUP(Z$9,'Feuille1-Catégories'!$C$1:$G$2,2,FALSE)="OUI",Z$3,IF(HLOOKUP(Z$9,'Feuille1-Catégories'!$C$1:$G$3,3,FALSE)="OUI",OFFSET(Z$3,MOD(QUOTIENT(ROW()-ROW($A$20),'Feuille1-Catégories'!$B$6/Z$6),Z$5),0),"")),"")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37" spans="1:26" ht="17" x14ac:dyDescent="0.2">
      <c r="A837" s="21" t="str">
        <f>IF(ROW()-ROW($A$19)&gt;'Feuille1-Catégories'!$B$6,"",ROW()-ROW($A$19))</f>
        <v/>
      </c>
      <c r="B837" s="33" t="str">
        <f t="shared" si="37"/>
        <v/>
      </c>
      <c r="C837" s="10" t="str">
        <f t="shared" si="38"/>
        <v/>
      </c>
      <c r="D837" s="10" t="str">
        <f>IF('Feuille3-Coût de production'!D837&lt;&gt;"",'Feuille3-Coût de production'!D837,"")</f>
        <v/>
      </c>
      <c r="E837" s="10" t="str">
        <f t="shared" si="39"/>
        <v/>
      </c>
      <c r="F837" s="7" t="str">
        <f ca="1">IF(AND($A837&lt;&gt;"",F$9&lt;&gt;""),IF(HLOOKUP(F$9,'Feuille1-Catégories'!$C$1:$G$2,2,FALSE)="OUI",F$3,IF(HLOOKUP(F$9,'Feuille1-Catégories'!$C$1:$G$3,3,FALSE)="OUI",OFFSET(F$3,MOD(QUOTIENT(ROW()-ROW($A$20),'Feuille1-Catégories'!$B$6/F$6),F$5),0),IF(MOD($A837-1-F$10,'Feuille1-Catégories'!$F$5+1)=0,F$3,""))),"")</f>
        <v/>
      </c>
      <c r="G837" s="7" t="str">
        <f ca="1">IF(AND($A837&lt;&gt;"",G$9&lt;&gt;""),IF(HLOOKUP(G$9,'Feuille1-Catégories'!$C$1:$G$2,2,FALSE)="OUI",G$3,IF(HLOOKUP(G$9,'Feuille1-Catégories'!$C$1:$G$3,3,FALSE)="OUI",OFFSET(G$3,MOD(QUOTIENT(ROW()-ROW($A$20),'Feuille1-Catégories'!$B$6/G$6),G$5),0),IF(MOD($A837-1-G$10,'Feuille1-Catégories'!$F$5+1)=0,G$3,""))),"")</f>
        <v/>
      </c>
      <c r="H837" s="7" t="str">
        <f ca="1">IF(AND($A837&lt;&gt;"",H$9&lt;&gt;""),IF(HLOOKUP(H$9,'Feuille1-Catégories'!$C$1:$G$2,2,FALSE)="OUI",H$3,IF(HLOOKUP(H$9,'Feuille1-Catégories'!$C$1:$G$3,3,FALSE)="OUI",OFFSET(H$3,MOD(QUOTIENT(ROW()-ROW($A$20),'Feuille1-Catégories'!$B$6/H$6),H$5),0),IF(MOD($A837-1-H$10,'Feuille1-Catégories'!$F$5+1)=0,H$3,""))),"")</f>
        <v/>
      </c>
      <c r="I837" s="7" t="str">
        <f ca="1">IF(AND($A837&lt;&gt;"",I$9&lt;&gt;""),IF(HLOOKUP(I$9,'Feuille1-Catégories'!$C$1:$G$2,2,FALSE)="OUI",I$3,IF(HLOOKUP(I$9,'Feuille1-Catégories'!$C$1:$G$3,3,FALSE)="OUI",OFFSET(I$3,MOD(QUOTIENT(ROW()-ROW($A$20),'Feuille1-Catégories'!$B$6/I$6),I$5),0),IF(MOD($A837-1-I$10,'Feuille1-Catégories'!$F$5+1)=0,I$3,""))),"")</f>
        <v/>
      </c>
      <c r="J837" s="7" t="str">
        <f ca="1">IF(AND($A837&lt;&gt;"",J$9&lt;&gt;""),IF(HLOOKUP(J$9,'Feuille1-Catégories'!$C$1:$G$2,2,FALSE)="OUI",J$3,IF(HLOOKUP(J$9,'Feuille1-Catégories'!$C$1:$G$3,3,FALSE)="OUI",OFFSET(J$3,MOD(QUOTIENT(ROW()-ROW($A$20),'Feuille1-Catégories'!$B$6/J$6),J$5),0),IF(MOD($A837-1-J$10,'Feuille1-Catégories'!$F$5+1)=0,J$3,""))),"")</f>
        <v/>
      </c>
      <c r="K837" s="7" t="str">
        <f ca="1">IF(AND($A837&lt;&gt;"",K$9&lt;&gt;""),IF(HLOOKUP(K$9,'Feuille1-Catégories'!$C$1:$G$2,2,FALSE)="OUI",K$3,IF(HLOOKUP(K$9,'Feuille1-Catégories'!$C$1:$G$3,3,FALSE)="OUI",OFFSET(K$3,MOD(QUOTIENT(ROW()-ROW($A$20),'Feuille1-Catégories'!$B$6/K$6),K$5),0),IF(MOD($A837-1-K$10,'Feuille1-Catégories'!$F$5+1)=0,K$3,""))),"")</f>
        <v/>
      </c>
      <c r="L837" s="7" t="str">
        <f ca="1">IF(AND($A837&lt;&gt;"",L$9&lt;&gt;""),IF(HLOOKUP(L$9,'Feuille1-Catégories'!$C$1:$G$2,2,FALSE)="OUI",L$3,IF(HLOOKUP(L$9,'Feuille1-Catégories'!$C$1:$G$3,3,FALSE)="OUI",OFFSET(L$3,MOD(QUOTIENT(ROW()-ROW($A$20),'Feuille1-Catégories'!$B$6/L$6),L$5),0),IF(MOD($A837-1-L$10,'Feuille1-Catégories'!$F$5+1)=0,L$3,""))),"")</f>
        <v/>
      </c>
      <c r="M837" s="7" t="str">
        <f ca="1">IF(AND($A837&lt;&gt;"",M$9&lt;&gt;""),IF(HLOOKUP(M$9,'Feuille1-Catégories'!$C$1:$G$2,2,FALSE)="OUI",M$3,IF(HLOOKUP(M$9,'Feuille1-Catégories'!$C$1:$G$3,3,FALSE)="OUI",OFFSET(M$3,MOD(QUOTIENT(ROW()-ROW($A$20),'Feuille1-Catégories'!$B$6/M$6),M$5),0),IF(MOD($A837-1-M$10,'Feuille1-Catégories'!$F$5+1)=0,M$3,""))),"")</f>
        <v/>
      </c>
      <c r="N837" s="7" t="str">
        <f ca="1">IF(AND($A837&lt;&gt;"",N$9&lt;&gt;""),IF(HLOOKUP(N$9,'Feuille1-Catégories'!$C$1:$G$2,2,FALSE)="OUI",N$3,IF(HLOOKUP(N$9,'Feuille1-Catégories'!$C$1:$G$3,3,FALSE)="OUI",OFFSET(N$3,MOD(QUOTIENT(ROW()-ROW($A$20),'Feuille1-Catégories'!$B$6/N$6),N$5),0),IF(MOD($A837-1-N$10,'Feuille1-Catégories'!$F$5+1)=0,N$3,""))),"")</f>
        <v/>
      </c>
      <c r="O837" s="7" t="str">
        <f ca="1">IF(AND($A837&lt;&gt;"",O$9&lt;&gt;""),IF(HLOOKUP(O$9,'Feuille1-Catégories'!$C$1:$G$2,2,FALSE)="OUI",O$3,IF(HLOOKUP(O$9,'Feuille1-Catégories'!$C$1:$G$3,3,FALSE)="OUI",OFFSET(O$3,MOD(QUOTIENT(ROW()-ROW($A$20),'Feuille1-Catégories'!$B$6/O$6),O$5),0),IF(MOD($A837-1-O$10,'Feuille1-Catégories'!$F$5+1)=0,O$3,""))),"")</f>
        <v/>
      </c>
      <c r="P837" s="7" t="str">
        <f ca="1">IF(AND($A837&lt;&gt;"",P$9&lt;&gt;""),IF(HLOOKUP(P$9,'Feuille1-Catégories'!$C$1:$G$2,2,FALSE)="OUI",P$3,IF(HLOOKUP(P$9,'Feuille1-Catégories'!$C$1:$G$3,3,FALSE)="OUI",OFFSET(P$3,MOD(QUOTIENT(ROW()-ROW($A$20),'Feuille1-Catégories'!$B$6/P$6),P$5),0),IF(MOD($A837-1-P$10,'Feuille1-Catégories'!$F$5+1)=0,P$3,""))),"")</f>
        <v/>
      </c>
      <c r="Q837" s="7" t="str">
        <f ca="1">IF(AND($A837&lt;&gt;"",Q$9&lt;&gt;""),IF(HLOOKUP(Q$9,'Feuille1-Catégories'!$C$1:$G$2,2,FALSE)="OUI",Q$3,IF(HLOOKUP(Q$9,'Feuille1-Catégories'!$C$1:$G$3,3,FALSE)="OUI",OFFSET(Q$3,MOD(QUOTIENT(ROW()-ROW($A$20),'Feuille1-Catégories'!$B$6/Q$6),Q$5),0),IF(MOD($A837-1-Q$10,'Feuille1-Catégories'!$F$5+1)=0,Q$3,""))),"")</f>
        <v/>
      </c>
      <c r="R837" s="7" t="str">
        <f ca="1">IF(AND($A837&lt;&gt;"",R$9&lt;&gt;""),IF(HLOOKUP(R$9,'Feuille1-Catégories'!$C$1:$G$2,2,FALSE)="OUI",R$3,IF(HLOOKUP(R$9,'Feuille1-Catégories'!$C$1:$G$3,3,FALSE)="OUI",OFFSET(R$3,MOD(QUOTIENT(ROW()-ROW($A$20),'Feuille1-Catégories'!$B$6/R$6),R$5),0),IF(MOD($A837-1-R$10,'Feuille1-Catégories'!$F$5+1)=0,R$3,""))),"")</f>
        <v/>
      </c>
      <c r="S837" s="7" t="str">
        <f ca="1">IF(AND($A837&lt;&gt;"",S$9&lt;&gt;""),IF(HLOOKUP(S$9,'Feuille1-Catégories'!$C$1:$G$2,2,FALSE)="OUI",S$3,IF(HLOOKUP(S$9,'Feuille1-Catégories'!$C$1:$G$3,3,FALSE)="OUI",OFFSET(S$3,MOD(QUOTIENT(ROW()-ROW($A$20),'Feuille1-Catégories'!$B$6/S$6),S$5),0),IF(MOD($A837-1-S$10,'Feuille1-Catégories'!$F$5+1)=0,S$3,""))),"")</f>
        <v/>
      </c>
      <c r="T837" s="7" t="str">
        <f ca="1">IF(AND($A837&lt;&gt;"",T$9&lt;&gt;""),IF(HLOOKUP(T$9,'Feuille1-Catégories'!$C$1:$G$2,2,FALSE)="OUI",T$3,IF(HLOOKUP(T$9,'Feuille1-Catégories'!$C$1:$G$3,3,FALSE)="OUI",OFFSET(T$3,MOD(QUOTIENT(ROW()-ROW($A$20),'Feuille1-Catégories'!$B$6/T$6),T$5),0),IF(MOD($A837-1-T$10,'Feuille1-Catégories'!$F$5+1)=0,T$3,""))),"")</f>
        <v/>
      </c>
      <c r="U837" s="7" t="str">
        <f ca="1">IF(AND($A837&lt;&gt;"",U$9&lt;&gt;""),IF(HLOOKUP(U$9,'Feuille1-Catégories'!$C$1:$G$2,2,FALSE)="OUI",U$3,IF(HLOOKUP(U$9,'Feuille1-Catégories'!$C$1:$G$3,3,FALSE)="OUI",OFFSET(U$3,MOD(QUOTIENT(ROW()-ROW($A$20),'Feuille1-Catégories'!$B$6/U$6),U$5),0),IF(MOD($A837-1-U$10,'Feuille1-Catégories'!$F$5+1)=0,U$3,""))),"")</f>
        <v/>
      </c>
      <c r="V837" s="7" t="str">
        <f ca="1">IF(AND($A837&lt;&gt;"",V$9&lt;&gt;""),IF(HLOOKUP(V$9,'Feuille1-Catégories'!$C$1:$G$2,2,FALSE)="OUI",V$3,IF(HLOOKUP(V$9,'Feuille1-Catégories'!$C$1:$G$3,3,FALSE)="OUI",OFFSET(V$3,MOD(QUOTIENT(ROW()-ROW($A$20),'Feuille1-Catégories'!$B$6/V$6),V$5),0),IF(MOD($A837-1-V$10,'Feuille1-Catégories'!$F$5+1)=0,V$3,""))),"")</f>
        <v/>
      </c>
      <c r="W837" s="7" t="str">
        <f ca="1">IF(AND($A837&lt;&gt;"",W$9&lt;&gt;""),IF(HLOOKUP(W$9,'Feuille1-Catégories'!$C$1:$G$2,2,FALSE)="OUI",W$3,IF(HLOOKUP(W$9,'Feuille1-Catégories'!$C$1:$G$3,3,FALSE)="OUI",OFFSET(W$3,MOD(QUOTIENT(ROW()-ROW($A$20),'Feuille1-Catégories'!$B$6/W$6),W$5),0),IF(MOD($A837-1-W$10,'Feuille1-Catégories'!$F$5+1)=0,W$3,""))),"")</f>
        <v/>
      </c>
      <c r="X837" s="7" t="str">
        <f ca="1">IF(AND($A837&lt;&gt;"",X$9&lt;&gt;""),IF(HLOOKUP(X$9,'Feuille1-Catégories'!$C$1:$G$2,2,FALSE)="OUI",X$3,IF(HLOOKUP(X$9,'Feuille1-Catégories'!$C$1:$G$3,3,FALSE)="OUI",OFFSET(X$3,MOD(QUOTIENT(ROW()-ROW($A$20),'Feuille1-Catégories'!$B$6/X$6),X$5),0),IF(MOD($A837-1-X$10,'Feuille1-Catégories'!$F$5+1)=0,X$3,""))),"")</f>
        <v/>
      </c>
      <c r="Y837" s="7" t="str">
        <f ca="1">IF(AND($A837&lt;&gt;"",Y$9&lt;&gt;""),IF(HLOOKUP(Y$9,'Feuille1-Catégories'!$C$1:$G$2,2,FALSE)="OUI",Y$3,IF(HLOOKUP(Y$9,'Feuille1-Catégories'!$C$1:$G$3,3,FALSE)="OUI",OFFSET(Y$3,MOD(QUOTIENT(ROW()-ROW($A$20),'Feuille1-Catégories'!$B$6/Y$6),Y$5),0),IF(MOD($A837-1-Y$10,'Feuille1-Catégories'!$F$5+1)=0,Y$3,""))),"")</f>
        <v/>
      </c>
      <c r="Z837" s="7" t="str">
        <f ca="1">IF(AND($A837&lt;&gt;"",Z$9&lt;&gt;""),IF(HLOOKUP(Z$9,'Feuille1-Catégories'!$C$1:$G$2,2,FALSE)="OUI",Z$3,IF(HLOOKUP(Z$9,'Feuille1-Catégories'!$C$1:$G$3,3,FALSE)="OUI",OFFSET(Z$3,MOD(QUOTIENT(ROW()-ROW($A$20),'Feuille1-Catégories'!$B$6/Z$6),Z$5),0),"")),"")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38" spans="1:26" ht="17" x14ac:dyDescent="0.2">
      <c r="A838" s="21" t="str">
        <f>IF(ROW()-ROW($A$19)&gt;'Feuille1-Catégories'!$B$6,"",ROW()-ROW($A$19))</f>
        <v/>
      </c>
      <c r="B838" s="33" t="str">
        <f t="shared" si="37"/>
        <v/>
      </c>
      <c r="C838" s="10" t="str">
        <f t="shared" si="38"/>
        <v/>
      </c>
      <c r="D838" s="10" t="str">
        <f>IF('Feuille3-Coût de production'!D838&lt;&gt;"",'Feuille3-Coût de production'!D838,"")</f>
        <v/>
      </c>
      <c r="E838" s="10" t="str">
        <f t="shared" si="39"/>
        <v/>
      </c>
      <c r="F838" s="7" t="str">
        <f ca="1">IF(AND($A838&lt;&gt;"",F$9&lt;&gt;""),IF(HLOOKUP(F$9,'Feuille1-Catégories'!$C$1:$G$2,2,FALSE)="OUI",F$3,IF(HLOOKUP(F$9,'Feuille1-Catégories'!$C$1:$G$3,3,FALSE)="OUI",OFFSET(F$3,MOD(QUOTIENT(ROW()-ROW($A$20),'Feuille1-Catégories'!$B$6/F$6),F$5),0),IF(MOD($A838-1-F$10,'Feuille1-Catégories'!$F$5+1)=0,F$3,""))),"")</f>
        <v/>
      </c>
      <c r="G838" s="7" t="str">
        <f ca="1">IF(AND($A838&lt;&gt;"",G$9&lt;&gt;""),IF(HLOOKUP(G$9,'Feuille1-Catégories'!$C$1:$G$2,2,FALSE)="OUI",G$3,IF(HLOOKUP(G$9,'Feuille1-Catégories'!$C$1:$G$3,3,FALSE)="OUI",OFFSET(G$3,MOD(QUOTIENT(ROW()-ROW($A$20),'Feuille1-Catégories'!$B$6/G$6),G$5),0),IF(MOD($A838-1-G$10,'Feuille1-Catégories'!$F$5+1)=0,G$3,""))),"")</f>
        <v/>
      </c>
      <c r="H838" s="7" t="str">
        <f ca="1">IF(AND($A838&lt;&gt;"",H$9&lt;&gt;""),IF(HLOOKUP(H$9,'Feuille1-Catégories'!$C$1:$G$2,2,FALSE)="OUI",H$3,IF(HLOOKUP(H$9,'Feuille1-Catégories'!$C$1:$G$3,3,FALSE)="OUI",OFFSET(H$3,MOD(QUOTIENT(ROW()-ROW($A$20),'Feuille1-Catégories'!$B$6/H$6),H$5),0),IF(MOD($A838-1-H$10,'Feuille1-Catégories'!$F$5+1)=0,H$3,""))),"")</f>
        <v/>
      </c>
      <c r="I838" s="7" t="str">
        <f ca="1">IF(AND($A838&lt;&gt;"",I$9&lt;&gt;""),IF(HLOOKUP(I$9,'Feuille1-Catégories'!$C$1:$G$2,2,FALSE)="OUI",I$3,IF(HLOOKUP(I$9,'Feuille1-Catégories'!$C$1:$G$3,3,FALSE)="OUI",OFFSET(I$3,MOD(QUOTIENT(ROW()-ROW($A$20),'Feuille1-Catégories'!$B$6/I$6),I$5),0),IF(MOD($A838-1-I$10,'Feuille1-Catégories'!$F$5+1)=0,I$3,""))),"")</f>
        <v/>
      </c>
      <c r="J838" s="7" t="str">
        <f ca="1">IF(AND($A838&lt;&gt;"",J$9&lt;&gt;""),IF(HLOOKUP(J$9,'Feuille1-Catégories'!$C$1:$G$2,2,FALSE)="OUI",J$3,IF(HLOOKUP(J$9,'Feuille1-Catégories'!$C$1:$G$3,3,FALSE)="OUI",OFFSET(J$3,MOD(QUOTIENT(ROW()-ROW($A$20),'Feuille1-Catégories'!$B$6/J$6),J$5),0),IF(MOD($A838-1-J$10,'Feuille1-Catégories'!$F$5+1)=0,J$3,""))),"")</f>
        <v/>
      </c>
      <c r="K838" s="7" t="str">
        <f ca="1">IF(AND($A838&lt;&gt;"",K$9&lt;&gt;""),IF(HLOOKUP(K$9,'Feuille1-Catégories'!$C$1:$G$2,2,FALSE)="OUI",K$3,IF(HLOOKUP(K$9,'Feuille1-Catégories'!$C$1:$G$3,3,FALSE)="OUI",OFFSET(K$3,MOD(QUOTIENT(ROW()-ROW($A$20),'Feuille1-Catégories'!$B$6/K$6),K$5),0),IF(MOD($A838-1-K$10,'Feuille1-Catégories'!$F$5+1)=0,K$3,""))),"")</f>
        <v/>
      </c>
      <c r="L838" s="7" t="str">
        <f ca="1">IF(AND($A838&lt;&gt;"",L$9&lt;&gt;""),IF(HLOOKUP(L$9,'Feuille1-Catégories'!$C$1:$G$2,2,FALSE)="OUI",L$3,IF(HLOOKUP(L$9,'Feuille1-Catégories'!$C$1:$G$3,3,FALSE)="OUI",OFFSET(L$3,MOD(QUOTIENT(ROW()-ROW($A$20),'Feuille1-Catégories'!$B$6/L$6),L$5),0),IF(MOD($A838-1-L$10,'Feuille1-Catégories'!$F$5+1)=0,L$3,""))),"")</f>
        <v/>
      </c>
      <c r="M838" s="7" t="str">
        <f ca="1">IF(AND($A838&lt;&gt;"",M$9&lt;&gt;""),IF(HLOOKUP(M$9,'Feuille1-Catégories'!$C$1:$G$2,2,FALSE)="OUI",M$3,IF(HLOOKUP(M$9,'Feuille1-Catégories'!$C$1:$G$3,3,FALSE)="OUI",OFFSET(M$3,MOD(QUOTIENT(ROW()-ROW($A$20),'Feuille1-Catégories'!$B$6/M$6),M$5),0),IF(MOD($A838-1-M$10,'Feuille1-Catégories'!$F$5+1)=0,M$3,""))),"")</f>
        <v/>
      </c>
      <c r="N838" s="7" t="str">
        <f ca="1">IF(AND($A838&lt;&gt;"",N$9&lt;&gt;""),IF(HLOOKUP(N$9,'Feuille1-Catégories'!$C$1:$G$2,2,FALSE)="OUI",N$3,IF(HLOOKUP(N$9,'Feuille1-Catégories'!$C$1:$G$3,3,FALSE)="OUI",OFFSET(N$3,MOD(QUOTIENT(ROW()-ROW($A$20),'Feuille1-Catégories'!$B$6/N$6),N$5),0),IF(MOD($A838-1-N$10,'Feuille1-Catégories'!$F$5+1)=0,N$3,""))),"")</f>
        <v/>
      </c>
      <c r="O838" s="7" t="str">
        <f ca="1">IF(AND($A838&lt;&gt;"",O$9&lt;&gt;""),IF(HLOOKUP(O$9,'Feuille1-Catégories'!$C$1:$G$2,2,FALSE)="OUI",O$3,IF(HLOOKUP(O$9,'Feuille1-Catégories'!$C$1:$G$3,3,FALSE)="OUI",OFFSET(O$3,MOD(QUOTIENT(ROW()-ROW($A$20),'Feuille1-Catégories'!$B$6/O$6),O$5),0),IF(MOD($A838-1-O$10,'Feuille1-Catégories'!$F$5+1)=0,O$3,""))),"")</f>
        <v/>
      </c>
      <c r="P838" s="7" t="str">
        <f ca="1">IF(AND($A838&lt;&gt;"",P$9&lt;&gt;""),IF(HLOOKUP(P$9,'Feuille1-Catégories'!$C$1:$G$2,2,FALSE)="OUI",P$3,IF(HLOOKUP(P$9,'Feuille1-Catégories'!$C$1:$G$3,3,FALSE)="OUI",OFFSET(P$3,MOD(QUOTIENT(ROW()-ROW($A$20),'Feuille1-Catégories'!$B$6/P$6),P$5),0),IF(MOD($A838-1-P$10,'Feuille1-Catégories'!$F$5+1)=0,P$3,""))),"")</f>
        <v/>
      </c>
      <c r="Q838" s="7" t="str">
        <f ca="1">IF(AND($A838&lt;&gt;"",Q$9&lt;&gt;""),IF(HLOOKUP(Q$9,'Feuille1-Catégories'!$C$1:$G$2,2,FALSE)="OUI",Q$3,IF(HLOOKUP(Q$9,'Feuille1-Catégories'!$C$1:$G$3,3,FALSE)="OUI",OFFSET(Q$3,MOD(QUOTIENT(ROW()-ROW($A$20),'Feuille1-Catégories'!$B$6/Q$6),Q$5),0),IF(MOD($A838-1-Q$10,'Feuille1-Catégories'!$F$5+1)=0,Q$3,""))),"")</f>
        <v/>
      </c>
      <c r="R838" s="7" t="str">
        <f ca="1">IF(AND($A838&lt;&gt;"",R$9&lt;&gt;""),IF(HLOOKUP(R$9,'Feuille1-Catégories'!$C$1:$G$2,2,FALSE)="OUI",R$3,IF(HLOOKUP(R$9,'Feuille1-Catégories'!$C$1:$G$3,3,FALSE)="OUI",OFFSET(R$3,MOD(QUOTIENT(ROW()-ROW($A$20),'Feuille1-Catégories'!$B$6/R$6),R$5),0),IF(MOD($A838-1-R$10,'Feuille1-Catégories'!$F$5+1)=0,R$3,""))),"")</f>
        <v/>
      </c>
      <c r="S838" s="7" t="str">
        <f ca="1">IF(AND($A838&lt;&gt;"",S$9&lt;&gt;""),IF(HLOOKUP(S$9,'Feuille1-Catégories'!$C$1:$G$2,2,FALSE)="OUI",S$3,IF(HLOOKUP(S$9,'Feuille1-Catégories'!$C$1:$G$3,3,FALSE)="OUI",OFFSET(S$3,MOD(QUOTIENT(ROW()-ROW($A$20),'Feuille1-Catégories'!$B$6/S$6),S$5),0),IF(MOD($A838-1-S$10,'Feuille1-Catégories'!$F$5+1)=0,S$3,""))),"")</f>
        <v/>
      </c>
      <c r="T838" s="7" t="str">
        <f ca="1">IF(AND($A838&lt;&gt;"",T$9&lt;&gt;""),IF(HLOOKUP(T$9,'Feuille1-Catégories'!$C$1:$G$2,2,FALSE)="OUI",T$3,IF(HLOOKUP(T$9,'Feuille1-Catégories'!$C$1:$G$3,3,FALSE)="OUI",OFFSET(T$3,MOD(QUOTIENT(ROW()-ROW($A$20),'Feuille1-Catégories'!$B$6/T$6),T$5),0),IF(MOD($A838-1-T$10,'Feuille1-Catégories'!$F$5+1)=0,T$3,""))),"")</f>
        <v/>
      </c>
      <c r="U838" s="7" t="str">
        <f ca="1">IF(AND($A838&lt;&gt;"",U$9&lt;&gt;""),IF(HLOOKUP(U$9,'Feuille1-Catégories'!$C$1:$G$2,2,FALSE)="OUI",U$3,IF(HLOOKUP(U$9,'Feuille1-Catégories'!$C$1:$G$3,3,FALSE)="OUI",OFFSET(U$3,MOD(QUOTIENT(ROW()-ROW($A$20),'Feuille1-Catégories'!$B$6/U$6),U$5),0),IF(MOD($A838-1-U$10,'Feuille1-Catégories'!$F$5+1)=0,U$3,""))),"")</f>
        <v/>
      </c>
      <c r="V838" s="7" t="str">
        <f ca="1">IF(AND($A838&lt;&gt;"",V$9&lt;&gt;""),IF(HLOOKUP(V$9,'Feuille1-Catégories'!$C$1:$G$2,2,FALSE)="OUI",V$3,IF(HLOOKUP(V$9,'Feuille1-Catégories'!$C$1:$G$3,3,FALSE)="OUI",OFFSET(V$3,MOD(QUOTIENT(ROW()-ROW($A$20),'Feuille1-Catégories'!$B$6/V$6),V$5),0),IF(MOD($A838-1-V$10,'Feuille1-Catégories'!$F$5+1)=0,V$3,""))),"")</f>
        <v/>
      </c>
      <c r="W838" s="7" t="str">
        <f ca="1">IF(AND($A838&lt;&gt;"",W$9&lt;&gt;""),IF(HLOOKUP(W$9,'Feuille1-Catégories'!$C$1:$G$2,2,FALSE)="OUI",W$3,IF(HLOOKUP(W$9,'Feuille1-Catégories'!$C$1:$G$3,3,FALSE)="OUI",OFFSET(W$3,MOD(QUOTIENT(ROW()-ROW($A$20),'Feuille1-Catégories'!$B$6/W$6),W$5),0),IF(MOD($A838-1-W$10,'Feuille1-Catégories'!$F$5+1)=0,W$3,""))),"")</f>
        <v/>
      </c>
      <c r="X838" s="7" t="str">
        <f ca="1">IF(AND($A838&lt;&gt;"",X$9&lt;&gt;""),IF(HLOOKUP(X$9,'Feuille1-Catégories'!$C$1:$G$2,2,FALSE)="OUI",X$3,IF(HLOOKUP(X$9,'Feuille1-Catégories'!$C$1:$G$3,3,FALSE)="OUI",OFFSET(X$3,MOD(QUOTIENT(ROW()-ROW($A$20),'Feuille1-Catégories'!$B$6/X$6),X$5),0),IF(MOD($A838-1-X$10,'Feuille1-Catégories'!$F$5+1)=0,X$3,""))),"")</f>
        <v/>
      </c>
      <c r="Y838" s="7" t="str">
        <f ca="1">IF(AND($A838&lt;&gt;"",Y$9&lt;&gt;""),IF(HLOOKUP(Y$9,'Feuille1-Catégories'!$C$1:$G$2,2,FALSE)="OUI",Y$3,IF(HLOOKUP(Y$9,'Feuille1-Catégories'!$C$1:$G$3,3,FALSE)="OUI",OFFSET(Y$3,MOD(QUOTIENT(ROW()-ROW($A$20),'Feuille1-Catégories'!$B$6/Y$6),Y$5),0),IF(MOD($A838-1-Y$10,'Feuille1-Catégories'!$F$5+1)=0,Y$3,""))),"")</f>
        <v/>
      </c>
      <c r="Z838" s="7" t="str">
        <f ca="1">IF(AND($A838&lt;&gt;"",Z$9&lt;&gt;""),IF(HLOOKUP(Z$9,'Feuille1-Catégories'!$C$1:$G$2,2,FALSE)="OUI",Z$3,IF(HLOOKUP(Z$9,'Feuille1-Catégories'!$C$1:$G$3,3,FALSE)="OUI",OFFSET(Z$3,MOD(QUOTIENT(ROW()-ROW($A$20),'Feuille1-Catégories'!$B$6/Z$6),Z$5),0),"")),"")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39" spans="1:26" ht="17" x14ac:dyDescent="0.2">
      <c r="A839" s="21" t="str">
        <f>IF(ROW()-ROW($A$19)&gt;'Feuille1-Catégories'!$B$6,"",ROW()-ROW($A$19))</f>
        <v/>
      </c>
      <c r="B839" s="33" t="str">
        <f t="shared" si="37"/>
        <v/>
      </c>
      <c r="C839" s="10" t="str">
        <f t="shared" si="38"/>
        <v/>
      </c>
      <c r="D839" s="10" t="str">
        <f>IF('Feuille3-Coût de production'!D839&lt;&gt;"",'Feuille3-Coût de production'!D839,"")</f>
        <v/>
      </c>
      <c r="E839" s="10" t="str">
        <f t="shared" si="39"/>
        <v/>
      </c>
      <c r="F839" s="7" t="str">
        <f ca="1">IF(AND($A839&lt;&gt;"",F$9&lt;&gt;""),IF(HLOOKUP(F$9,'Feuille1-Catégories'!$C$1:$G$2,2,FALSE)="OUI",F$3,IF(HLOOKUP(F$9,'Feuille1-Catégories'!$C$1:$G$3,3,FALSE)="OUI",OFFSET(F$3,MOD(QUOTIENT(ROW()-ROW($A$20),'Feuille1-Catégories'!$B$6/F$6),F$5),0),IF(MOD($A839-1-F$10,'Feuille1-Catégories'!$F$5+1)=0,F$3,""))),"")</f>
        <v/>
      </c>
      <c r="G839" s="7" t="str">
        <f ca="1">IF(AND($A839&lt;&gt;"",G$9&lt;&gt;""),IF(HLOOKUP(G$9,'Feuille1-Catégories'!$C$1:$G$2,2,FALSE)="OUI",G$3,IF(HLOOKUP(G$9,'Feuille1-Catégories'!$C$1:$G$3,3,FALSE)="OUI",OFFSET(G$3,MOD(QUOTIENT(ROW()-ROW($A$20),'Feuille1-Catégories'!$B$6/G$6),G$5),0),IF(MOD($A839-1-G$10,'Feuille1-Catégories'!$F$5+1)=0,G$3,""))),"")</f>
        <v/>
      </c>
      <c r="H839" s="7" t="str">
        <f ca="1">IF(AND($A839&lt;&gt;"",H$9&lt;&gt;""),IF(HLOOKUP(H$9,'Feuille1-Catégories'!$C$1:$G$2,2,FALSE)="OUI",H$3,IF(HLOOKUP(H$9,'Feuille1-Catégories'!$C$1:$G$3,3,FALSE)="OUI",OFFSET(H$3,MOD(QUOTIENT(ROW()-ROW($A$20),'Feuille1-Catégories'!$B$6/H$6),H$5),0),IF(MOD($A839-1-H$10,'Feuille1-Catégories'!$F$5+1)=0,H$3,""))),"")</f>
        <v/>
      </c>
      <c r="I839" s="7" t="str">
        <f ca="1">IF(AND($A839&lt;&gt;"",I$9&lt;&gt;""),IF(HLOOKUP(I$9,'Feuille1-Catégories'!$C$1:$G$2,2,FALSE)="OUI",I$3,IF(HLOOKUP(I$9,'Feuille1-Catégories'!$C$1:$G$3,3,FALSE)="OUI",OFFSET(I$3,MOD(QUOTIENT(ROW()-ROW($A$20),'Feuille1-Catégories'!$B$6/I$6),I$5),0),IF(MOD($A839-1-I$10,'Feuille1-Catégories'!$F$5+1)=0,I$3,""))),"")</f>
        <v/>
      </c>
      <c r="J839" s="7" t="str">
        <f ca="1">IF(AND($A839&lt;&gt;"",J$9&lt;&gt;""),IF(HLOOKUP(J$9,'Feuille1-Catégories'!$C$1:$G$2,2,FALSE)="OUI",J$3,IF(HLOOKUP(J$9,'Feuille1-Catégories'!$C$1:$G$3,3,FALSE)="OUI",OFFSET(J$3,MOD(QUOTIENT(ROW()-ROW($A$20),'Feuille1-Catégories'!$B$6/J$6),J$5),0),IF(MOD($A839-1-J$10,'Feuille1-Catégories'!$F$5+1)=0,J$3,""))),"")</f>
        <v/>
      </c>
      <c r="K839" s="7" t="str">
        <f ca="1">IF(AND($A839&lt;&gt;"",K$9&lt;&gt;""),IF(HLOOKUP(K$9,'Feuille1-Catégories'!$C$1:$G$2,2,FALSE)="OUI",K$3,IF(HLOOKUP(K$9,'Feuille1-Catégories'!$C$1:$G$3,3,FALSE)="OUI",OFFSET(K$3,MOD(QUOTIENT(ROW()-ROW($A$20),'Feuille1-Catégories'!$B$6/K$6),K$5),0),IF(MOD($A839-1-K$10,'Feuille1-Catégories'!$F$5+1)=0,K$3,""))),"")</f>
        <v/>
      </c>
      <c r="L839" s="7" t="str">
        <f ca="1">IF(AND($A839&lt;&gt;"",L$9&lt;&gt;""),IF(HLOOKUP(L$9,'Feuille1-Catégories'!$C$1:$G$2,2,FALSE)="OUI",L$3,IF(HLOOKUP(L$9,'Feuille1-Catégories'!$C$1:$G$3,3,FALSE)="OUI",OFFSET(L$3,MOD(QUOTIENT(ROW()-ROW($A$20),'Feuille1-Catégories'!$B$6/L$6),L$5),0),IF(MOD($A839-1-L$10,'Feuille1-Catégories'!$F$5+1)=0,L$3,""))),"")</f>
        <v/>
      </c>
      <c r="M839" s="7" t="str">
        <f ca="1">IF(AND($A839&lt;&gt;"",M$9&lt;&gt;""),IF(HLOOKUP(M$9,'Feuille1-Catégories'!$C$1:$G$2,2,FALSE)="OUI",M$3,IF(HLOOKUP(M$9,'Feuille1-Catégories'!$C$1:$G$3,3,FALSE)="OUI",OFFSET(M$3,MOD(QUOTIENT(ROW()-ROW($A$20),'Feuille1-Catégories'!$B$6/M$6),M$5),0),IF(MOD($A839-1-M$10,'Feuille1-Catégories'!$F$5+1)=0,M$3,""))),"")</f>
        <v/>
      </c>
      <c r="N839" s="7" t="str">
        <f ca="1">IF(AND($A839&lt;&gt;"",N$9&lt;&gt;""),IF(HLOOKUP(N$9,'Feuille1-Catégories'!$C$1:$G$2,2,FALSE)="OUI",N$3,IF(HLOOKUP(N$9,'Feuille1-Catégories'!$C$1:$G$3,3,FALSE)="OUI",OFFSET(N$3,MOD(QUOTIENT(ROW()-ROW($A$20),'Feuille1-Catégories'!$B$6/N$6),N$5),0),IF(MOD($A839-1-N$10,'Feuille1-Catégories'!$F$5+1)=0,N$3,""))),"")</f>
        <v/>
      </c>
      <c r="O839" s="7" t="str">
        <f ca="1">IF(AND($A839&lt;&gt;"",O$9&lt;&gt;""),IF(HLOOKUP(O$9,'Feuille1-Catégories'!$C$1:$G$2,2,FALSE)="OUI",O$3,IF(HLOOKUP(O$9,'Feuille1-Catégories'!$C$1:$G$3,3,FALSE)="OUI",OFFSET(O$3,MOD(QUOTIENT(ROW()-ROW($A$20),'Feuille1-Catégories'!$B$6/O$6),O$5),0),IF(MOD($A839-1-O$10,'Feuille1-Catégories'!$F$5+1)=0,O$3,""))),"")</f>
        <v/>
      </c>
      <c r="P839" s="7" t="str">
        <f ca="1">IF(AND($A839&lt;&gt;"",P$9&lt;&gt;""),IF(HLOOKUP(P$9,'Feuille1-Catégories'!$C$1:$G$2,2,FALSE)="OUI",P$3,IF(HLOOKUP(P$9,'Feuille1-Catégories'!$C$1:$G$3,3,FALSE)="OUI",OFFSET(P$3,MOD(QUOTIENT(ROW()-ROW($A$20),'Feuille1-Catégories'!$B$6/P$6),P$5),0),IF(MOD($A839-1-P$10,'Feuille1-Catégories'!$F$5+1)=0,P$3,""))),"")</f>
        <v/>
      </c>
      <c r="Q839" s="7" t="str">
        <f ca="1">IF(AND($A839&lt;&gt;"",Q$9&lt;&gt;""),IF(HLOOKUP(Q$9,'Feuille1-Catégories'!$C$1:$G$2,2,FALSE)="OUI",Q$3,IF(HLOOKUP(Q$9,'Feuille1-Catégories'!$C$1:$G$3,3,FALSE)="OUI",OFFSET(Q$3,MOD(QUOTIENT(ROW()-ROW($A$20),'Feuille1-Catégories'!$B$6/Q$6),Q$5),0),IF(MOD($A839-1-Q$10,'Feuille1-Catégories'!$F$5+1)=0,Q$3,""))),"")</f>
        <v/>
      </c>
      <c r="R839" s="7" t="str">
        <f ca="1">IF(AND($A839&lt;&gt;"",R$9&lt;&gt;""),IF(HLOOKUP(R$9,'Feuille1-Catégories'!$C$1:$G$2,2,FALSE)="OUI",R$3,IF(HLOOKUP(R$9,'Feuille1-Catégories'!$C$1:$G$3,3,FALSE)="OUI",OFFSET(R$3,MOD(QUOTIENT(ROW()-ROW($A$20),'Feuille1-Catégories'!$B$6/R$6),R$5),0),IF(MOD($A839-1-R$10,'Feuille1-Catégories'!$F$5+1)=0,R$3,""))),"")</f>
        <v/>
      </c>
      <c r="S839" s="7" t="str">
        <f ca="1">IF(AND($A839&lt;&gt;"",S$9&lt;&gt;""),IF(HLOOKUP(S$9,'Feuille1-Catégories'!$C$1:$G$2,2,FALSE)="OUI",S$3,IF(HLOOKUP(S$9,'Feuille1-Catégories'!$C$1:$G$3,3,FALSE)="OUI",OFFSET(S$3,MOD(QUOTIENT(ROW()-ROW($A$20),'Feuille1-Catégories'!$B$6/S$6),S$5),0),IF(MOD($A839-1-S$10,'Feuille1-Catégories'!$F$5+1)=0,S$3,""))),"")</f>
        <v/>
      </c>
      <c r="T839" s="7" t="str">
        <f ca="1">IF(AND($A839&lt;&gt;"",T$9&lt;&gt;""),IF(HLOOKUP(T$9,'Feuille1-Catégories'!$C$1:$G$2,2,FALSE)="OUI",T$3,IF(HLOOKUP(T$9,'Feuille1-Catégories'!$C$1:$G$3,3,FALSE)="OUI",OFFSET(T$3,MOD(QUOTIENT(ROW()-ROW($A$20),'Feuille1-Catégories'!$B$6/T$6),T$5),0),IF(MOD($A839-1-T$10,'Feuille1-Catégories'!$F$5+1)=0,T$3,""))),"")</f>
        <v/>
      </c>
      <c r="U839" s="7" t="str">
        <f ca="1">IF(AND($A839&lt;&gt;"",U$9&lt;&gt;""),IF(HLOOKUP(U$9,'Feuille1-Catégories'!$C$1:$G$2,2,FALSE)="OUI",U$3,IF(HLOOKUP(U$9,'Feuille1-Catégories'!$C$1:$G$3,3,FALSE)="OUI",OFFSET(U$3,MOD(QUOTIENT(ROW()-ROW($A$20),'Feuille1-Catégories'!$B$6/U$6),U$5),0),IF(MOD($A839-1-U$10,'Feuille1-Catégories'!$F$5+1)=0,U$3,""))),"")</f>
        <v/>
      </c>
      <c r="V839" s="7" t="str">
        <f ca="1">IF(AND($A839&lt;&gt;"",V$9&lt;&gt;""),IF(HLOOKUP(V$9,'Feuille1-Catégories'!$C$1:$G$2,2,FALSE)="OUI",V$3,IF(HLOOKUP(V$9,'Feuille1-Catégories'!$C$1:$G$3,3,FALSE)="OUI",OFFSET(V$3,MOD(QUOTIENT(ROW()-ROW($A$20),'Feuille1-Catégories'!$B$6/V$6),V$5),0),IF(MOD($A839-1-V$10,'Feuille1-Catégories'!$F$5+1)=0,V$3,""))),"")</f>
        <v/>
      </c>
      <c r="W839" s="7" t="str">
        <f ca="1">IF(AND($A839&lt;&gt;"",W$9&lt;&gt;""),IF(HLOOKUP(W$9,'Feuille1-Catégories'!$C$1:$G$2,2,FALSE)="OUI",W$3,IF(HLOOKUP(W$9,'Feuille1-Catégories'!$C$1:$G$3,3,FALSE)="OUI",OFFSET(W$3,MOD(QUOTIENT(ROW()-ROW($A$20),'Feuille1-Catégories'!$B$6/W$6),W$5),0),IF(MOD($A839-1-W$10,'Feuille1-Catégories'!$F$5+1)=0,W$3,""))),"")</f>
        <v/>
      </c>
      <c r="X839" s="7" t="str">
        <f ca="1">IF(AND($A839&lt;&gt;"",X$9&lt;&gt;""),IF(HLOOKUP(X$9,'Feuille1-Catégories'!$C$1:$G$2,2,FALSE)="OUI",X$3,IF(HLOOKUP(X$9,'Feuille1-Catégories'!$C$1:$G$3,3,FALSE)="OUI",OFFSET(X$3,MOD(QUOTIENT(ROW()-ROW($A$20),'Feuille1-Catégories'!$B$6/X$6),X$5),0),IF(MOD($A839-1-X$10,'Feuille1-Catégories'!$F$5+1)=0,X$3,""))),"")</f>
        <v/>
      </c>
      <c r="Y839" s="7" t="str">
        <f ca="1">IF(AND($A839&lt;&gt;"",Y$9&lt;&gt;""),IF(HLOOKUP(Y$9,'Feuille1-Catégories'!$C$1:$G$2,2,FALSE)="OUI",Y$3,IF(HLOOKUP(Y$9,'Feuille1-Catégories'!$C$1:$G$3,3,FALSE)="OUI",OFFSET(Y$3,MOD(QUOTIENT(ROW()-ROW($A$20),'Feuille1-Catégories'!$B$6/Y$6),Y$5),0),IF(MOD($A839-1-Y$10,'Feuille1-Catégories'!$F$5+1)=0,Y$3,""))),"")</f>
        <v/>
      </c>
      <c r="Z839" s="7" t="str">
        <f ca="1">IF(AND($A839&lt;&gt;"",Z$9&lt;&gt;""),IF(HLOOKUP(Z$9,'Feuille1-Catégories'!$C$1:$G$2,2,FALSE)="OUI",Z$3,IF(HLOOKUP(Z$9,'Feuille1-Catégories'!$C$1:$G$3,3,FALSE)="OUI",OFFSET(Z$3,MOD(QUOTIENT(ROW()-ROW($A$20),'Feuille1-Catégories'!$B$6/Z$6),Z$5),0),"")),"")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40" spans="1:26" ht="17" x14ac:dyDescent="0.2">
      <c r="A840" s="21" t="str">
        <f>IF(ROW()-ROW($A$19)&gt;'Feuille1-Catégories'!$B$6,"",ROW()-ROW($A$19))</f>
        <v/>
      </c>
      <c r="B840" s="33" t="str">
        <f t="shared" si="37"/>
        <v/>
      </c>
      <c r="C840" s="10" t="str">
        <f t="shared" si="38"/>
        <v/>
      </c>
      <c r="D840" s="10" t="str">
        <f>IF('Feuille3-Coût de production'!D840&lt;&gt;"",'Feuille3-Coût de production'!D840,"")</f>
        <v/>
      </c>
      <c r="E840" s="10" t="str">
        <f t="shared" si="39"/>
        <v/>
      </c>
      <c r="F840" s="7" t="str">
        <f ca="1">IF(AND($A840&lt;&gt;"",F$9&lt;&gt;""),IF(HLOOKUP(F$9,'Feuille1-Catégories'!$C$1:$G$2,2,FALSE)="OUI",F$3,IF(HLOOKUP(F$9,'Feuille1-Catégories'!$C$1:$G$3,3,FALSE)="OUI",OFFSET(F$3,MOD(QUOTIENT(ROW()-ROW($A$20),'Feuille1-Catégories'!$B$6/F$6),F$5),0),IF(MOD($A840-1-F$10,'Feuille1-Catégories'!$F$5+1)=0,F$3,""))),"")</f>
        <v/>
      </c>
      <c r="G840" s="7" t="str">
        <f ca="1">IF(AND($A840&lt;&gt;"",G$9&lt;&gt;""),IF(HLOOKUP(G$9,'Feuille1-Catégories'!$C$1:$G$2,2,FALSE)="OUI",G$3,IF(HLOOKUP(G$9,'Feuille1-Catégories'!$C$1:$G$3,3,FALSE)="OUI",OFFSET(G$3,MOD(QUOTIENT(ROW()-ROW($A$20),'Feuille1-Catégories'!$B$6/G$6),G$5),0),IF(MOD($A840-1-G$10,'Feuille1-Catégories'!$F$5+1)=0,G$3,""))),"")</f>
        <v/>
      </c>
      <c r="H840" s="7" t="str">
        <f ca="1">IF(AND($A840&lt;&gt;"",H$9&lt;&gt;""),IF(HLOOKUP(H$9,'Feuille1-Catégories'!$C$1:$G$2,2,FALSE)="OUI",H$3,IF(HLOOKUP(H$9,'Feuille1-Catégories'!$C$1:$G$3,3,FALSE)="OUI",OFFSET(H$3,MOD(QUOTIENT(ROW()-ROW($A$20),'Feuille1-Catégories'!$B$6/H$6),H$5),0),IF(MOD($A840-1-H$10,'Feuille1-Catégories'!$F$5+1)=0,H$3,""))),"")</f>
        <v/>
      </c>
      <c r="I840" s="7" t="str">
        <f ca="1">IF(AND($A840&lt;&gt;"",I$9&lt;&gt;""),IF(HLOOKUP(I$9,'Feuille1-Catégories'!$C$1:$G$2,2,FALSE)="OUI",I$3,IF(HLOOKUP(I$9,'Feuille1-Catégories'!$C$1:$G$3,3,FALSE)="OUI",OFFSET(I$3,MOD(QUOTIENT(ROW()-ROW($A$20),'Feuille1-Catégories'!$B$6/I$6),I$5),0),IF(MOD($A840-1-I$10,'Feuille1-Catégories'!$F$5+1)=0,I$3,""))),"")</f>
        <v/>
      </c>
      <c r="J840" s="7" t="str">
        <f ca="1">IF(AND($A840&lt;&gt;"",J$9&lt;&gt;""),IF(HLOOKUP(J$9,'Feuille1-Catégories'!$C$1:$G$2,2,FALSE)="OUI",J$3,IF(HLOOKUP(J$9,'Feuille1-Catégories'!$C$1:$G$3,3,FALSE)="OUI",OFFSET(J$3,MOD(QUOTIENT(ROW()-ROW($A$20),'Feuille1-Catégories'!$B$6/J$6),J$5),0),IF(MOD($A840-1-J$10,'Feuille1-Catégories'!$F$5+1)=0,J$3,""))),"")</f>
        <v/>
      </c>
      <c r="K840" s="7" t="str">
        <f ca="1">IF(AND($A840&lt;&gt;"",K$9&lt;&gt;""),IF(HLOOKUP(K$9,'Feuille1-Catégories'!$C$1:$G$2,2,FALSE)="OUI",K$3,IF(HLOOKUP(K$9,'Feuille1-Catégories'!$C$1:$G$3,3,FALSE)="OUI",OFFSET(K$3,MOD(QUOTIENT(ROW()-ROW($A$20),'Feuille1-Catégories'!$B$6/K$6),K$5),0),IF(MOD($A840-1-K$10,'Feuille1-Catégories'!$F$5+1)=0,K$3,""))),"")</f>
        <v/>
      </c>
      <c r="L840" s="7" t="str">
        <f ca="1">IF(AND($A840&lt;&gt;"",L$9&lt;&gt;""),IF(HLOOKUP(L$9,'Feuille1-Catégories'!$C$1:$G$2,2,FALSE)="OUI",L$3,IF(HLOOKUP(L$9,'Feuille1-Catégories'!$C$1:$G$3,3,FALSE)="OUI",OFFSET(L$3,MOD(QUOTIENT(ROW()-ROW($A$20),'Feuille1-Catégories'!$B$6/L$6),L$5),0),IF(MOD($A840-1-L$10,'Feuille1-Catégories'!$F$5+1)=0,L$3,""))),"")</f>
        <v/>
      </c>
      <c r="M840" s="7" t="str">
        <f ca="1">IF(AND($A840&lt;&gt;"",M$9&lt;&gt;""),IF(HLOOKUP(M$9,'Feuille1-Catégories'!$C$1:$G$2,2,FALSE)="OUI",M$3,IF(HLOOKUP(M$9,'Feuille1-Catégories'!$C$1:$G$3,3,FALSE)="OUI",OFFSET(M$3,MOD(QUOTIENT(ROW()-ROW($A$20),'Feuille1-Catégories'!$B$6/M$6),M$5),0),IF(MOD($A840-1-M$10,'Feuille1-Catégories'!$F$5+1)=0,M$3,""))),"")</f>
        <v/>
      </c>
      <c r="N840" s="7" t="str">
        <f ca="1">IF(AND($A840&lt;&gt;"",N$9&lt;&gt;""),IF(HLOOKUP(N$9,'Feuille1-Catégories'!$C$1:$G$2,2,FALSE)="OUI",N$3,IF(HLOOKUP(N$9,'Feuille1-Catégories'!$C$1:$G$3,3,FALSE)="OUI",OFFSET(N$3,MOD(QUOTIENT(ROW()-ROW($A$20),'Feuille1-Catégories'!$B$6/N$6),N$5),0),IF(MOD($A840-1-N$10,'Feuille1-Catégories'!$F$5+1)=0,N$3,""))),"")</f>
        <v/>
      </c>
      <c r="O840" s="7" t="str">
        <f ca="1">IF(AND($A840&lt;&gt;"",O$9&lt;&gt;""),IF(HLOOKUP(O$9,'Feuille1-Catégories'!$C$1:$G$2,2,FALSE)="OUI",O$3,IF(HLOOKUP(O$9,'Feuille1-Catégories'!$C$1:$G$3,3,FALSE)="OUI",OFFSET(O$3,MOD(QUOTIENT(ROW()-ROW($A$20),'Feuille1-Catégories'!$B$6/O$6),O$5),0),IF(MOD($A840-1-O$10,'Feuille1-Catégories'!$F$5+1)=0,O$3,""))),"")</f>
        <v/>
      </c>
      <c r="P840" s="7" t="str">
        <f ca="1">IF(AND($A840&lt;&gt;"",P$9&lt;&gt;""),IF(HLOOKUP(P$9,'Feuille1-Catégories'!$C$1:$G$2,2,FALSE)="OUI",P$3,IF(HLOOKUP(P$9,'Feuille1-Catégories'!$C$1:$G$3,3,FALSE)="OUI",OFFSET(P$3,MOD(QUOTIENT(ROW()-ROW($A$20),'Feuille1-Catégories'!$B$6/P$6),P$5),0),IF(MOD($A840-1-P$10,'Feuille1-Catégories'!$F$5+1)=0,P$3,""))),"")</f>
        <v/>
      </c>
      <c r="Q840" s="7" t="str">
        <f ca="1">IF(AND($A840&lt;&gt;"",Q$9&lt;&gt;""),IF(HLOOKUP(Q$9,'Feuille1-Catégories'!$C$1:$G$2,2,FALSE)="OUI",Q$3,IF(HLOOKUP(Q$9,'Feuille1-Catégories'!$C$1:$G$3,3,FALSE)="OUI",OFFSET(Q$3,MOD(QUOTIENT(ROW()-ROW($A$20),'Feuille1-Catégories'!$B$6/Q$6),Q$5),0),IF(MOD($A840-1-Q$10,'Feuille1-Catégories'!$F$5+1)=0,Q$3,""))),"")</f>
        <v/>
      </c>
      <c r="R840" s="7" t="str">
        <f ca="1">IF(AND($A840&lt;&gt;"",R$9&lt;&gt;""),IF(HLOOKUP(R$9,'Feuille1-Catégories'!$C$1:$G$2,2,FALSE)="OUI",R$3,IF(HLOOKUP(R$9,'Feuille1-Catégories'!$C$1:$G$3,3,FALSE)="OUI",OFFSET(R$3,MOD(QUOTIENT(ROW()-ROW($A$20),'Feuille1-Catégories'!$B$6/R$6),R$5),0),IF(MOD($A840-1-R$10,'Feuille1-Catégories'!$F$5+1)=0,R$3,""))),"")</f>
        <v/>
      </c>
      <c r="S840" s="7" t="str">
        <f ca="1">IF(AND($A840&lt;&gt;"",S$9&lt;&gt;""),IF(HLOOKUP(S$9,'Feuille1-Catégories'!$C$1:$G$2,2,FALSE)="OUI",S$3,IF(HLOOKUP(S$9,'Feuille1-Catégories'!$C$1:$G$3,3,FALSE)="OUI",OFFSET(S$3,MOD(QUOTIENT(ROW()-ROW($A$20),'Feuille1-Catégories'!$B$6/S$6),S$5),0),IF(MOD($A840-1-S$10,'Feuille1-Catégories'!$F$5+1)=0,S$3,""))),"")</f>
        <v/>
      </c>
      <c r="T840" s="7" t="str">
        <f ca="1">IF(AND($A840&lt;&gt;"",T$9&lt;&gt;""),IF(HLOOKUP(T$9,'Feuille1-Catégories'!$C$1:$G$2,2,FALSE)="OUI",T$3,IF(HLOOKUP(T$9,'Feuille1-Catégories'!$C$1:$G$3,3,FALSE)="OUI",OFFSET(T$3,MOD(QUOTIENT(ROW()-ROW($A$20),'Feuille1-Catégories'!$B$6/T$6),T$5),0),IF(MOD($A840-1-T$10,'Feuille1-Catégories'!$F$5+1)=0,T$3,""))),"")</f>
        <v/>
      </c>
      <c r="U840" s="7" t="str">
        <f ca="1">IF(AND($A840&lt;&gt;"",U$9&lt;&gt;""),IF(HLOOKUP(U$9,'Feuille1-Catégories'!$C$1:$G$2,2,FALSE)="OUI",U$3,IF(HLOOKUP(U$9,'Feuille1-Catégories'!$C$1:$G$3,3,FALSE)="OUI",OFFSET(U$3,MOD(QUOTIENT(ROW()-ROW($A$20),'Feuille1-Catégories'!$B$6/U$6),U$5),0),IF(MOD($A840-1-U$10,'Feuille1-Catégories'!$F$5+1)=0,U$3,""))),"")</f>
        <v/>
      </c>
      <c r="V840" s="7" t="str">
        <f ca="1">IF(AND($A840&lt;&gt;"",V$9&lt;&gt;""),IF(HLOOKUP(V$9,'Feuille1-Catégories'!$C$1:$G$2,2,FALSE)="OUI",V$3,IF(HLOOKUP(V$9,'Feuille1-Catégories'!$C$1:$G$3,3,FALSE)="OUI",OFFSET(V$3,MOD(QUOTIENT(ROW()-ROW($A$20),'Feuille1-Catégories'!$B$6/V$6),V$5),0),IF(MOD($A840-1-V$10,'Feuille1-Catégories'!$F$5+1)=0,V$3,""))),"")</f>
        <v/>
      </c>
      <c r="W840" s="7" t="str">
        <f ca="1">IF(AND($A840&lt;&gt;"",W$9&lt;&gt;""),IF(HLOOKUP(W$9,'Feuille1-Catégories'!$C$1:$G$2,2,FALSE)="OUI",W$3,IF(HLOOKUP(W$9,'Feuille1-Catégories'!$C$1:$G$3,3,FALSE)="OUI",OFFSET(W$3,MOD(QUOTIENT(ROW()-ROW($A$20),'Feuille1-Catégories'!$B$6/W$6),W$5),0),IF(MOD($A840-1-W$10,'Feuille1-Catégories'!$F$5+1)=0,W$3,""))),"")</f>
        <v/>
      </c>
      <c r="X840" s="7" t="str">
        <f ca="1">IF(AND($A840&lt;&gt;"",X$9&lt;&gt;""),IF(HLOOKUP(X$9,'Feuille1-Catégories'!$C$1:$G$2,2,FALSE)="OUI",X$3,IF(HLOOKUP(X$9,'Feuille1-Catégories'!$C$1:$G$3,3,FALSE)="OUI",OFFSET(X$3,MOD(QUOTIENT(ROW()-ROW($A$20),'Feuille1-Catégories'!$B$6/X$6),X$5),0),IF(MOD($A840-1-X$10,'Feuille1-Catégories'!$F$5+1)=0,X$3,""))),"")</f>
        <v/>
      </c>
      <c r="Y840" s="7" t="str">
        <f ca="1">IF(AND($A840&lt;&gt;"",Y$9&lt;&gt;""),IF(HLOOKUP(Y$9,'Feuille1-Catégories'!$C$1:$G$2,2,FALSE)="OUI",Y$3,IF(HLOOKUP(Y$9,'Feuille1-Catégories'!$C$1:$G$3,3,FALSE)="OUI",OFFSET(Y$3,MOD(QUOTIENT(ROW()-ROW($A$20),'Feuille1-Catégories'!$B$6/Y$6),Y$5),0),IF(MOD($A840-1-Y$10,'Feuille1-Catégories'!$F$5+1)=0,Y$3,""))),"")</f>
        <v/>
      </c>
      <c r="Z840" s="7" t="str">
        <f ca="1">IF(AND($A840&lt;&gt;"",Z$9&lt;&gt;""),IF(HLOOKUP(Z$9,'Feuille1-Catégories'!$C$1:$G$2,2,FALSE)="OUI",Z$3,IF(HLOOKUP(Z$9,'Feuille1-Catégories'!$C$1:$G$3,3,FALSE)="OUI",OFFSET(Z$3,MOD(QUOTIENT(ROW()-ROW($A$20),'Feuille1-Catégories'!$B$6/Z$6),Z$5),0),"")),"")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41" spans="1:26" ht="17" x14ac:dyDescent="0.2">
      <c r="A841" s="21" t="str">
        <f>IF(ROW()-ROW($A$19)&gt;'Feuille1-Catégories'!$B$6,"",ROW()-ROW($A$19))</f>
        <v/>
      </c>
      <c r="B841" s="33" t="str">
        <f t="shared" si="37"/>
        <v/>
      </c>
      <c r="C841" s="10" t="str">
        <f t="shared" si="38"/>
        <v/>
      </c>
      <c r="D841" s="10" t="str">
        <f>IF('Feuille3-Coût de production'!D841&lt;&gt;"",'Feuille3-Coût de production'!D841,"")</f>
        <v/>
      </c>
      <c r="E841" s="10" t="str">
        <f t="shared" si="39"/>
        <v/>
      </c>
      <c r="F841" s="7" t="str">
        <f ca="1">IF(AND($A841&lt;&gt;"",F$9&lt;&gt;""),IF(HLOOKUP(F$9,'Feuille1-Catégories'!$C$1:$G$2,2,FALSE)="OUI",F$3,IF(HLOOKUP(F$9,'Feuille1-Catégories'!$C$1:$G$3,3,FALSE)="OUI",OFFSET(F$3,MOD(QUOTIENT(ROW()-ROW($A$20),'Feuille1-Catégories'!$B$6/F$6),F$5),0),IF(MOD($A841-1-F$10,'Feuille1-Catégories'!$F$5+1)=0,F$3,""))),"")</f>
        <v/>
      </c>
      <c r="G841" s="7" t="str">
        <f ca="1">IF(AND($A841&lt;&gt;"",G$9&lt;&gt;""),IF(HLOOKUP(G$9,'Feuille1-Catégories'!$C$1:$G$2,2,FALSE)="OUI",G$3,IF(HLOOKUP(G$9,'Feuille1-Catégories'!$C$1:$G$3,3,FALSE)="OUI",OFFSET(G$3,MOD(QUOTIENT(ROW()-ROW($A$20),'Feuille1-Catégories'!$B$6/G$6),G$5),0),IF(MOD($A841-1-G$10,'Feuille1-Catégories'!$F$5+1)=0,G$3,""))),"")</f>
        <v/>
      </c>
      <c r="H841" s="7" t="str">
        <f ca="1">IF(AND($A841&lt;&gt;"",H$9&lt;&gt;""),IF(HLOOKUP(H$9,'Feuille1-Catégories'!$C$1:$G$2,2,FALSE)="OUI",H$3,IF(HLOOKUP(H$9,'Feuille1-Catégories'!$C$1:$G$3,3,FALSE)="OUI",OFFSET(H$3,MOD(QUOTIENT(ROW()-ROW($A$20),'Feuille1-Catégories'!$B$6/H$6),H$5),0),IF(MOD($A841-1-H$10,'Feuille1-Catégories'!$F$5+1)=0,H$3,""))),"")</f>
        <v/>
      </c>
      <c r="I841" s="7" t="str">
        <f ca="1">IF(AND($A841&lt;&gt;"",I$9&lt;&gt;""),IF(HLOOKUP(I$9,'Feuille1-Catégories'!$C$1:$G$2,2,FALSE)="OUI",I$3,IF(HLOOKUP(I$9,'Feuille1-Catégories'!$C$1:$G$3,3,FALSE)="OUI",OFFSET(I$3,MOD(QUOTIENT(ROW()-ROW($A$20),'Feuille1-Catégories'!$B$6/I$6),I$5),0),IF(MOD($A841-1-I$10,'Feuille1-Catégories'!$F$5+1)=0,I$3,""))),"")</f>
        <v/>
      </c>
      <c r="J841" s="7" t="str">
        <f ca="1">IF(AND($A841&lt;&gt;"",J$9&lt;&gt;""),IF(HLOOKUP(J$9,'Feuille1-Catégories'!$C$1:$G$2,2,FALSE)="OUI",J$3,IF(HLOOKUP(J$9,'Feuille1-Catégories'!$C$1:$G$3,3,FALSE)="OUI",OFFSET(J$3,MOD(QUOTIENT(ROW()-ROW($A$20),'Feuille1-Catégories'!$B$6/J$6),J$5),0),IF(MOD($A841-1-J$10,'Feuille1-Catégories'!$F$5+1)=0,J$3,""))),"")</f>
        <v/>
      </c>
      <c r="K841" s="7" t="str">
        <f ca="1">IF(AND($A841&lt;&gt;"",K$9&lt;&gt;""),IF(HLOOKUP(K$9,'Feuille1-Catégories'!$C$1:$G$2,2,FALSE)="OUI",K$3,IF(HLOOKUP(K$9,'Feuille1-Catégories'!$C$1:$G$3,3,FALSE)="OUI",OFFSET(K$3,MOD(QUOTIENT(ROW()-ROW($A$20),'Feuille1-Catégories'!$B$6/K$6),K$5),0),IF(MOD($A841-1-K$10,'Feuille1-Catégories'!$F$5+1)=0,K$3,""))),"")</f>
        <v/>
      </c>
      <c r="L841" s="7" t="str">
        <f ca="1">IF(AND($A841&lt;&gt;"",L$9&lt;&gt;""),IF(HLOOKUP(L$9,'Feuille1-Catégories'!$C$1:$G$2,2,FALSE)="OUI",L$3,IF(HLOOKUP(L$9,'Feuille1-Catégories'!$C$1:$G$3,3,FALSE)="OUI",OFFSET(L$3,MOD(QUOTIENT(ROW()-ROW($A$20),'Feuille1-Catégories'!$B$6/L$6),L$5),0),IF(MOD($A841-1-L$10,'Feuille1-Catégories'!$F$5+1)=0,L$3,""))),"")</f>
        <v/>
      </c>
      <c r="M841" s="7" t="str">
        <f ca="1">IF(AND($A841&lt;&gt;"",M$9&lt;&gt;""),IF(HLOOKUP(M$9,'Feuille1-Catégories'!$C$1:$G$2,2,FALSE)="OUI",M$3,IF(HLOOKUP(M$9,'Feuille1-Catégories'!$C$1:$G$3,3,FALSE)="OUI",OFFSET(M$3,MOD(QUOTIENT(ROW()-ROW($A$20),'Feuille1-Catégories'!$B$6/M$6),M$5),0),IF(MOD($A841-1-M$10,'Feuille1-Catégories'!$F$5+1)=0,M$3,""))),"")</f>
        <v/>
      </c>
      <c r="N841" s="7" t="str">
        <f ca="1">IF(AND($A841&lt;&gt;"",N$9&lt;&gt;""),IF(HLOOKUP(N$9,'Feuille1-Catégories'!$C$1:$G$2,2,FALSE)="OUI",N$3,IF(HLOOKUP(N$9,'Feuille1-Catégories'!$C$1:$G$3,3,FALSE)="OUI",OFFSET(N$3,MOD(QUOTIENT(ROW()-ROW($A$20),'Feuille1-Catégories'!$B$6/N$6),N$5),0),IF(MOD($A841-1-N$10,'Feuille1-Catégories'!$F$5+1)=0,N$3,""))),"")</f>
        <v/>
      </c>
      <c r="O841" s="7" t="str">
        <f ca="1">IF(AND($A841&lt;&gt;"",O$9&lt;&gt;""),IF(HLOOKUP(O$9,'Feuille1-Catégories'!$C$1:$G$2,2,FALSE)="OUI",O$3,IF(HLOOKUP(O$9,'Feuille1-Catégories'!$C$1:$G$3,3,FALSE)="OUI",OFFSET(O$3,MOD(QUOTIENT(ROW()-ROW($A$20),'Feuille1-Catégories'!$B$6/O$6),O$5),0),IF(MOD($A841-1-O$10,'Feuille1-Catégories'!$F$5+1)=0,O$3,""))),"")</f>
        <v/>
      </c>
      <c r="P841" s="7" t="str">
        <f ca="1">IF(AND($A841&lt;&gt;"",P$9&lt;&gt;""),IF(HLOOKUP(P$9,'Feuille1-Catégories'!$C$1:$G$2,2,FALSE)="OUI",P$3,IF(HLOOKUP(P$9,'Feuille1-Catégories'!$C$1:$G$3,3,FALSE)="OUI",OFFSET(P$3,MOD(QUOTIENT(ROW()-ROW($A$20),'Feuille1-Catégories'!$B$6/P$6),P$5),0),IF(MOD($A841-1-P$10,'Feuille1-Catégories'!$F$5+1)=0,P$3,""))),"")</f>
        <v/>
      </c>
      <c r="Q841" s="7" t="str">
        <f ca="1">IF(AND($A841&lt;&gt;"",Q$9&lt;&gt;""),IF(HLOOKUP(Q$9,'Feuille1-Catégories'!$C$1:$G$2,2,FALSE)="OUI",Q$3,IF(HLOOKUP(Q$9,'Feuille1-Catégories'!$C$1:$G$3,3,FALSE)="OUI",OFFSET(Q$3,MOD(QUOTIENT(ROW()-ROW($A$20),'Feuille1-Catégories'!$B$6/Q$6),Q$5),0),IF(MOD($A841-1-Q$10,'Feuille1-Catégories'!$F$5+1)=0,Q$3,""))),"")</f>
        <v/>
      </c>
      <c r="R841" s="7" t="str">
        <f ca="1">IF(AND($A841&lt;&gt;"",R$9&lt;&gt;""),IF(HLOOKUP(R$9,'Feuille1-Catégories'!$C$1:$G$2,2,FALSE)="OUI",R$3,IF(HLOOKUP(R$9,'Feuille1-Catégories'!$C$1:$G$3,3,FALSE)="OUI",OFFSET(R$3,MOD(QUOTIENT(ROW()-ROW($A$20),'Feuille1-Catégories'!$B$6/R$6),R$5),0),IF(MOD($A841-1-R$10,'Feuille1-Catégories'!$F$5+1)=0,R$3,""))),"")</f>
        <v/>
      </c>
      <c r="S841" s="7" t="str">
        <f ca="1">IF(AND($A841&lt;&gt;"",S$9&lt;&gt;""),IF(HLOOKUP(S$9,'Feuille1-Catégories'!$C$1:$G$2,2,FALSE)="OUI",S$3,IF(HLOOKUP(S$9,'Feuille1-Catégories'!$C$1:$G$3,3,FALSE)="OUI",OFFSET(S$3,MOD(QUOTIENT(ROW()-ROW($A$20),'Feuille1-Catégories'!$B$6/S$6),S$5),0),IF(MOD($A841-1-S$10,'Feuille1-Catégories'!$F$5+1)=0,S$3,""))),"")</f>
        <v/>
      </c>
      <c r="T841" s="7" t="str">
        <f ca="1">IF(AND($A841&lt;&gt;"",T$9&lt;&gt;""),IF(HLOOKUP(T$9,'Feuille1-Catégories'!$C$1:$G$2,2,FALSE)="OUI",T$3,IF(HLOOKUP(T$9,'Feuille1-Catégories'!$C$1:$G$3,3,FALSE)="OUI",OFFSET(T$3,MOD(QUOTIENT(ROW()-ROW($A$20),'Feuille1-Catégories'!$B$6/T$6),T$5),0),IF(MOD($A841-1-T$10,'Feuille1-Catégories'!$F$5+1)=0,T$3,""))),"")</f>
        <v/>
      </c>
      <c r="U841" s="7" t="str">
        <f ca="1">IF(AND($A841&lt;&gt;"",U$9&lt;&gt;""),IF(HLOOKUP(U$9,'Feuille1-Catégories'!$C$1:$G$2,2,FALSE)="OUI",U$3,IF(HLOOKUP(U$9,'Feuille1-Catégories'!$C$1:$G$3,3,FALSE)="OUI",OFFSET(U$3,MOD(QUOTIENT(ROW()-ROW($A$20),'Feuille1-Catégories'!$B$6/U$6),U$5),0),IF(MOD($A841-1-U$10,'Feuille1-Catégories'!$F$5+1)=0,U$3,""))),"")</f>
        <v/>
      </c>
      <c r="V841" s="7" t="str">
        <f ca="1">IF(AND($A841&lt;&gt;"",V$9&lt;&gt;""),IF(HLOOKUP(V$9,'Feuille1-Catégories'!$C$1:$G$2,2,FALSE)="OUI",V$3,IF(HLOOKUP(V$9,'Feuille1-Catégories'!$C$1:$G$3,3,FALSE)="OUI",OFFSET(V$3,MOD(QUOTIENT(ROW()-ROW($A$20),'Feuille1-Catégories'!$B$6/V$6),V$5),0),IF(MOD($A841-1-V$10,'Feuille1-Catégories'!$F$5+1)=0,V$3,""))),"")</f>
        <v/>
      </c>
      <c r="W841" s="7" t="str">
        <f ca="1">IF(AND($A841&lt;&gt;"",W$9&lt;&gt;""),IF(HLOOKUP(W$9,'Feuille1-Catégories'!$C$1:$G$2,2,FALSE)="OUI",W$3,IF(HLOOKUP(W$9,'Feuille1-Catégories'!$C$1:$G$3,3,FALSE)="OUI",OFFSET(W$3,MOD(QUOTIENT(ROW()-ROW($A$20),'Feuille1-Catégories'!$B$6/W$6),W$5),0),IF(MOD($A841-1-W$10,'Feuille1-Catégories'!$F$5+1)=0,W$3,""))),"")</f>
        <v/>
      </c>
      <c r="X841" s="7" t="str">
        <f ca="1">IF(AND($A841&lt;&gt;"",X$9&lt;&gt;""),IF(HLOOKUP(X$9,'Feuille1-Catégories'!$C$1:$G$2,2,FALSE)="OUI",X$3,IF(HLOOKUP(X$9,'Feuille1-Catégories'!$C$1:$G$3,3,FALSE)="OUI",OFFSET(X$3,MOD(QUOTIENT(ROW()-ROW($A$20),'Feuille1-Catégories'!$B$6/X$6),X$5),0),IF(MOD($A841-1-X$10,'Feuille1-Catégories'!$F$5+1)=0,X$3,""))),"")</f>
        <v/>
      </c>
      <c r="Y841" s="7" t="str">
        <f ca="1">IF(AND($A841&lt;&gt;"",Y$9&lt;&gt;""),IF(HLOOKUP(Y$9,'Feuille1-Catégories'!$C$1:$G$2,2,FALSE)="OUI",Y$3,IF(HLOOKUP(Y$9,'Feuille1-Catégories'!$C$1:$G$3,3,FALSE)="OUI",OFFSET(Y$3,MOD(QUOTIENT(ROW()-ROW($A$20),'Feuille1-Catégories'!$B$6/Y$6),Y$5),0),IF(MOD($A841-1-Y$10,'Feuille1-Catégories'!$F$5+1)=0,Y$3,""))),"")</f>
        <v/>
      </c>
      <c r="Z841" s="7" t="str">
        <f ca="1">IF(AND($A841&lt;&gt;"",Z$9&lt;&gt;""),IF(HLOOKUP(Z$9,'Feuille1-Catégories'!$C$1:$G$2,2,FALSE)="OUI",Z$3,IF(HLOOKUP(Z$9,'Feuille1-Catégories'!$C$1:$G$3,3,FALSE)="OUI",OFFSET(Z$3,MOD(QUOTIENT(ROW()-ROW($A$20),'Feuille1-Catégories'!$B$6/Z$6),Z$5),0),"")),"")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42" spans="1:26" ht="17" x14ac:dyDescent="0.2">
      <c r="A842" s="21" t="str">
        <f>IF(ROW()-ROW($A$19)&gt;'Feuille1-Catégories'!$B$6,"",ROW()-ROW($A$19))</f>
        <v/>
      </c>
      <c r="B842" s="33" t="str">
        <f t="shared" si="37"/>
        <v/>
      </c>
      <c r="C842" s="10" t="str">
        <f t="shared" si="38"/>
        <v/>
      </c>
      <c r="D842" s="10" t="str">
        <f>IF('Feuille3-Coût de production'!D842&lt;&gt;"",'Feuille3-Coût de production'!D842,"")</f>
        <v/>
      </c>
      <c r="E842" s="10" t="str">
        <f t="shared" si="39"/>
        <v/>
      </c>
      <c r="F842" s="7" t="str">
        <f ca="1">IF(AND($A842&lt;&gt;"",F$9&lt;&gt;""),IF(HLOOKUP(F$9,'Feuille1-Catégories'!$C$1:$G$2,2,FALSE)="OUI",F$3,IF(HLOOKUP(F$9,'Feuille1-Catégories'!$C$1:$G$3,3,FALSE)="OUI",OFFSET(F$3,MOD(QUOTIENT(ROW()-ROW($A$20),'Feuille1-Catégories'!$B$6/F$6),F$5),0),IF(MOD($A842-1-F$10,'Feuille1-Catégories'!$F$5+1)=0,F$3,""))),"")</f>
        <v/>
      </c>
      <c r="G842" s="7" t="str">
        <f ca="1">IF(AND($A842&lt;&gt;"",G$9&lt;&gt;""),IF(HLOOKUP(G$9,'Feuille1-Catégories'!$C$1:$G$2,2,FALSE)="OUI",G$3,IF(HLOOKUP(G$9,'Feuille1-Catégories'!$C$1:$G$3,3,FALSE)="OUI",OFFSET(G$3,MOD(QUOTIENT(ROW()-ROW($A$20),'Feuille1-Catégories'!$B$6/G$6),G$5),0),IF(MOD($A842-1-G$10,'Feuille1-Catégories'!$F$5+1)=0,G$3,""))),"")</f>
        <v/>
      </c>
      <c r="H842" s="7" t="str">
        <f ca="1">IF(AND($A842&lt;&gt;"",H$9&lt;&gt;""),IF(HLOOKUP(H$9,'Feuille1-Catégories'!$C$1:$G$2,2,FALSE)="OUI",H$3,IF(HLOOKUP(H$9,'Feuille1-Catégories'!$C$1:$G$3,3,FALSE)="OUI",OFFSET(H$3,MOD(QUOTIENT(ROW()-ROW($A$20),'Feuille1-Catégories'!$B$6/H$6),H$5),0),IF(MOD($A842-1-H$10,'Feuille1-Catégories'!$F$5+1)=0,H$3,""))),"")</f>
        <v/>
      </c>
      <c r="I842" s="7" t="str">
        <f ca="1">IF(AND($A842&lt;&gt;"",I$9&lt;&gt;""),IF(HLOOKUP(I$9,'Feuille1-Catégories'!$C$1:$G$2,2,FALSE)="OUI",I$3,IF(HLOOKUP(I$9,'Feuille1-Catégories'!$C$1:$G$3,3,FALSE)="OUI",OFFSET(I$3,MOD(QUOTIENT(ROW()-ROW($A$20),'Feuille1-Catégories'!$B$6/I$6),I$5),0),IF(MOD($A842-1-I$10,'Feuille1-Catégories'!$F$5+1)=0,I$3,""))),"")</f>
        <v/>
      </c>
      <c r="J842" s="7" t="str">
        <f ca="1">IF(AND($A842&lt;&gt;"",J$9&lt;&gt;""),IF(HLOOKUP(J$9,'Feuille1-Catégories'!$C$1:$G$2,2,FALSE)="OUI",J$3,IF(HLOOKUP(J$9,'Feuille1-Catégories'!$C$1:$G$3,3,FALSE)="OUI",OFFSET(J$3,MOD(QUOTIENT(ROW()-ROW($A$20),'Feuille1-Catégories'!$B$6/J$6),J$5),0),IF(MOD($A842-1-J$10,'Feuille1-Catégories'!$F$5+1)=0,J$3,""))),"")</f>
        <v/>
      </c>
      <c r="K842" s="7" t="str">
        <f ca="1">IF(AND($A842&lt;&gt;"",K$9&lt;&gt;""),IF(HLOOKUP(K$9,'Feuille1-Catégories'!$C$1:$G$2,2,FALSE)="OUI",K$3,IF(HLOOKUP(K$9,'Feuille1-Catégories'!$C$1:$G$3,3,FALSE)="OUI",OFFSET(K$3,MOD(QUOTIENT(ROW()-ROW($A$20),'Feuille1-Catégories'!$B$6/K$6),K$5),0),IF(MOD($A842-1-K$10,'Feuille1-Catégories'!$F$5+1)=0,K$3,""))),"")</f>
        <v/>
      </c>
      <c r="L842" s="7" t="str">
        <f ca="1">IF(AND($A842&lt;&gt;"",L$9&lt;&gt;""),IF(HLOOKUP(L$9,'Feuille1-Catégories'!$C$1:$G$2,2,FALSE)="OUI",L$3,IF(HLOOKUP(L$9,'Feuille1-Catégories'!$C$1:$G$3,3,FALSE)="OUI",OFFSET(L$3,MOD(QUOTIENT(ROW()-ROW($A$20),'Feuille1-Catégories'!$B$6/L$6),L$5),0),IF(MOD($A842-1-L$10,'Feuille1-Catégories'!$F$5+1)=0,L$3,""))),"")</f>
        <v/>
      </c>
      <c r="M842" s="7" t="str">
        <f ca="1">IF(AND($A842&lt;&gt;"",M$9&lt;&gt;""),IF(HLOOKUP(M$9,'Feuille1-Catégories'!$C$1:$G$2,2,FALSE)="OUI",M$3,IF(HLOOKUP(M$9,'Feuille1-Catégories'!$C$1:$G$3,3,FALSE)="OUI",OFFSET(M$3,MOD(QUOTIENT(ROW()-ROW($A$20),'Feuille1-Catégories'!$B$6/M$6),M$5),0),IF(MOD($A842-1-M$10,'Feuille1-Catégories'!$F$5+1)=0,M$3,""))),"")</f>
        <v/>
      </c>
      <c r="N842" s="7" t="str">
        <f ca="1">IF(AND($A842&lt;&gt;"",N$9&lt;&gt;""),IF(HLOOKUP(N$9,'Feuille1-Catégories'!$C$1:$G$2,2,FALSE)="OUI",N$3,IF(HLOOKUP(N$9,'Feuille1-Catégories'!$C$1:$G$3,3,FALSE)="OUI",OFFSET(N$3,MOD(QUOTIENT(ROW()-ROW($A$20),'Feuille1-Catégories'!$B$6/N$6),N$5),0),IF(MOD($A842-1-N$10,'Feuille1-Catégories'!$F$5+1)=0,N$3,""))),"")</f>
        <v/>
      </c>
      <c r="O842" s="7" t="str">
        <f ca="1">IF(AND($A842&lt;&gt;"",O$9&lt;&gt;""),IF(HLOOKUP(O$9,'Feuille1-Catégories'!$C$1:$G$2,2,FALSE)="OUI",O$3,IF(HLOOKUP(O$9,'Feuille1-Catégories'!$C$1:$G$3,3,FALSE)="OUI",OFFSET(O$3,MOD(QUOTIENT(ROW()-ROW($A$20),'Feuille1-Catégories'!$B$6/O$6),O$5),0),IF(MOD($A842-1-O$10,'Feuille1-Catégories'!$F$5+1)=0,O$3,""))),"")</f>
        <v/>
      </c>
      <c r="P842" s="7" t="str">
        <f ca="1">IF(AND($A842&lt;&gt;"",P$9&lt;&gt;""),IF(HLOOKUP(P$9,'Feuille1-Catégories'!$C$1:$G$2,2,FALSE)="OUI",P$3,IF(HLOOKUP(P$9,'Feuille1-Catégories'!$C$1:$G$3,3,FALSE)="OUI",OFFSET(P$3,MOD(QUOTIENT(ROW()-ROW($A$20),'Feuille1-Catégories'!$B$6/P$6),P$5),0),IF(MOD($A842-1-P$10,'Feuille1-Catégories'!$F$5+1)=0,P$3,""))),"")</f>
        <v/>
      </c>
      <c r="Q842" s="7" t="str">
        <f ca="1">IF(AND($A842&lt;&gt;"",Q$9&lt;&gt;""),IF(HLOOKUP(Q$9,'Feuille1-Catégories'!$C$1:$G$2,2,FALSE)="OUI",Q$3,IF(HLOOKUP(Q$9,'Feuille1-Catégories'!$C$1:$G$3,3,FALSE)="OUI",OFFSET(Q$3,MOD(QUOTIENT(ROW()-ROW($A$20),'Feuille1-Catégories'!$B$6/Q$6),Q$5),0),IF(MOD($A842-1-Q$10,'Feuille1-Catégories'!$F$5+1)=0,Q$3,""))),"")</f>
        <v/>
      </c>
      <c r="R842" s="7" t="str">
        <f ca="1">IF(AND($A842&lt;&gt;"",R$9&lt;&gt;""),IF(HLOOKUP(R$9,'Feuille1-Catégories'!$C$1:$G$2,2,FALSE)="OUI",R$3,IF(HLOOKUP(R$9,'Feuille1-Catégories'!$C$1:$G$3,3,FALSE)="OUI",OFFSET(R$3,MOD(QUOTIENT(ROW()-ROW($A$20),'Feuille1-Catégories'!$B$6/R$6),R$5),0),IF(MOD($A842-1-R$10,'Feuille1-Catégories'!$F$5+1)=0,R$3,""))),"")</f>
        <v/>
      </c>
      <c r="S842" s="7" t="str">
        <f ca="1">IF(AND($A842&lt;&gt;"",S$9&lt;&gt;""),IF(HLOOKUP(S$9,'Feuille1-Catégories'!$C$1:$G$2,2,FALSE)="OUI",S$3,IF(HLOOKUP(S$9,'Feuille1-Catégories'!$C$1:$G$3,3,FALSE)="OUI",OFFSET(S$3,MOD(QUOTIENT(ROW()-ROW($A$20),'Feuille1-Catégories'!$B$6/S$6),S$5),0),IF(MOD($A842-1-S$10,'Feuille1-Catégories'!$F$5+1)=0,S$3,""))),"")</f>
        <v/>
      </c>
      <c r="T842" s="7" t="str">
        <f ca="1">IF(AND($A842&lt;&gt;"",T$9&lt;&gt;""),IF(HLOOKUP(T$9,'Feuille1-Catégories'!$C$1:$G$2,2,FALSE)="OUI",T$3,IF(HLOOKUP(T$9,'Feuille1-Catégories'!$C$1:$G$3,3,FALSE)="OUI",OFFSET(T$3,MOD(QUOTIENT(ROW()-ROW($A$20),'Feuille1-Catégories'!$B$6/T$6),T$5),0),IF(MOD($A842-1-T$10,'Feuille1-Catégories'!$F$5+1)=0,T$3,""))),"")</f>
        <v/>
      </c>
      <c r="U842" s="7" t="str">
        <f ca="1">IF(AND($A842&lt;&gt;"",U$9&lt;&gt;""),IF(HLOOKUP(U$9,'Feuille1-Catégories'!$C$1:$G$2,2,FALSE)="OUI",U$3,IF(HLOOKUP(U$9,'Feuille1-Catégories'!$C$1:$G$3,3,FALSE)="OUI",OFFSET(U$3,MOD(QUOTIENT(ROW()-ROW($A$20),'Feuille1-Catégories'!$B$6/U$6),U$5),0),IF(MOD($A842-1-U$10,'Feuille1-Catégories'!$F$5+1)=0,U$3,""))),"")</f>
        <v/>
      </c>
      <c r="V842" s="7" t="str">
        <f ca="1">IF(AND($A842&lt;&gt;"",V$9&lt;&gt;""),IF(HLOOKUP(V$9,'Feuille1-Catégories'!$C$1:$G$2,2,FALSE)="OUI",V$3,IF(HLOOKUP(V$9,'Feuille1-Catégories'!$C$1:$G$3,3,FALSE)="OUI",OFFSET(V$3,MOD(QUOTIENT(ROW()-ROW($A$20),'Feuille1-Catégories'!$B$6/V$6),V$5),0),IF(MOD($A842-1-V$10,'Feuille1-Catégories'!$F$5+1)=0,V$3,""))),"")</f>
        <v/>
      </c>
      <c r="W842" s="7" t="str">
        <f ca="1">IF(AND($A842&lt;&gt;"",W$9&lt;&gt;""),IF(HLOOKUP(W$9,'Feuille1-Catégories'!$C$1:$G$2,2,FALSE)="OUI",W$3,IF(HLOOKUP(W$9,'Feuille1-Catégories'!$C$1:$G$3,3,FALSE)="OUI",OFFSET(W$3,MOD(QUOTIENT(ROW()-ROW($A$20),'Feuille1-Catégories'!$B$6/W$6),W$5),0),IF(MOD($A842-1-W$10,'Feuille1-Catégories'!$F$5+1)=0,W$3,""))),"")</f>
        <v/>
      </c>
      <c r="X842" s="7" t="str">
        <f ca="1">IF(AND($A842&lt;&gt;"",X$9&lt;&gt;""),IF(HLOOKUP(X$9,'Feuille1-Catégories'!$C$1:$G$2,2,FALSE)="OUI",X$3,IF(HLOOKUP(X$9,'Feuille1-Catégories'!$C$1:$G$3,3,FALSE)="OUI",OFFSET(X$3,MOD(QUOTIENT(ROW()-ROW($A$20),'Feuille1-Catégories'!$B$6/X$6),X$5),0),IF(MOD($A842-1-X$10,'Feuille1-Catégories'!$F$5+1)=0,X$3,""))),"")</f>
        <v/>
      </c>
      <c r="Y842" s="7" t="str">
        <f ca="1">IF(AND($A842&lt;&gt;"",Y$9&lt;&gt;""),IF(HLOOKUP(Y$9,'Feuille1-Catégories'!$C$1:$G$2,2,FALSE)="OUI",Y$3,IF(HLOOKUP(Y$9,'Feuille1-Catégories'!$C$1:$G$3,3,FALSE)="OUI",OFFSET(Y$3,MOD(QUOTIENT(ROW()-ROW($A$20),'Feuille1-Catégories'!$B$6/Y$6),Y$5),0),IF(MOD($A842-1-Y$10,'Feuille1-Catégories'!$F$5+1)=0,Y$3,""))),"")</f>
        <v/>
      </c>
      <c r="Z842" s="7" t="str">
        <f ca="1">IF(AND($A842&lt;&gt;"",Z$9&lt;&gt;""),IF(HLOOKUP(Z$9,'Feuille1-Catégories'!$C$1:$G$2,2,FALSE)="OUI",Z$3,IF(HLOOKUP(Z$9,'Feuille1-Catégories'!$C$1:$G$3,3,FALSE)="OUI",OFFSET(Z$3,MOD(QUOTIENT(ROW()-ROW($A$20),'Feuille1-Catégories'!$B$6/Z$6),Z$5),0),"")),"")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43" spans="1:26" ht="17" x14ac:dyDescent="0.2">
      <c r="A843" s="21" t="str">
        <f>IF(ROW()-ROW($A$19)&gt;'Feuille1-Catégories'!$B$6,"",ROW()-ROW($A$19))</f>
        <v/>
      </c>
      <c r="B843" s="33" t="str">
        <f t="shared" si="37"/>
        <v/>
      </c>
      <c r="C843" s="10" t="str">
        <f t="shared" si="38"/>
        <v/>
      </c>
      <c r="D843" s="10" t="str">
        <f>IF('Feuille3-Coût de production'!D843&lt;&gt;"",'Feuille3-Coût de production'!D843,"")</f>
        <v/>
      </c>
      <c r="E843" s="10" t="str">
        <f t="shared" si="39"/>
        <v/>
      </c>
      <c r="F843" s="7" t="str">
        <f ca="1">IF(AND($A843&lt;&gt;"",F$9&lt;&gt;""),IF(HLOOKUP(F$9,'Feuille1-Catégories'!$C$1:$G$2,2,FALSE)="OUI",F$3,IF(HLOOKUP(F$9,'Feuille1-Catégories'!$C$1:$G$3,3,FALSE)="OUI",OFFSET(F$3,MOD(QUOTIENT(ROW()-ROW($A$20),'Feuille1-Catégories'!$B$6/F$6),F$5),0),IF(MOD($A843-1-F$10,'Feuille1-Catégories'!$F$5+1)=0,F$3,""))),"")</f>
        <v/>
      </c>
      <c r="G843" s="7" t="str">
        <f ca="1">IF(AND($A843&lt;&gt;"",G$9&lt;&gt;""),IF(HLOOKUP(G$9,'Feuille1-Catégories'!$C$1:$G$2,2,FALSE)="OUI",G$3,IF(HLOOKUP(G$9,'Feuille1-Catégories'!$C$1:$G$3,3,FALSE)="OUI",OFFSET(G$3,MOD(QUOTIENT(ROW()-ROW($A$20),'Feuille1-Catégories'!$B$6/G$6),G$5),0),IF(MOD($A843-1-G$10,'Feuille1-Catégories'!$F$5+1)=0,G$3,""))),"")</f>
        <v/>
      </c>
      <c r="H843" s="7" t="str">
        <f ca="1">IF(AND($A843&lt;&gt;"",H$9&lt;&gt;""),IF(HLOOKUP(H$9,'Feuille1-Catégories'!$C$1:$G$2,2,FALSE)="OUI",H$3,IF(HLOOKUP(H$9,'Feuille1-Catégories'!$C$1:$G$3,3,FALSE)="OUI",OFFSET(H$3,MOD(QUOTIENT(ROW()-ROW($A$20),'Feuille1-Catégories'!$B$6/H$6),H$5),0),IF(MOD($A843-1-H$10,'Feuille1-Catégories'!$F$5+1)=0,H$3,""))),"")</f>
        <v/>
      </c>
      <c r="I843" s="7" t="str">
        <f ca="1">IF(AND($A843&lt;&gt;"",I$9&lt;&gt;""),IF(HLOOKUP(I$9,'Feuille1-Catégories'!$C$1:$G$2,2,FALSE)="OUI",I$3,IF(HLOOKUP(I$9,'Feuille1-Catégories'!$C$1:$G$3,3,FALSE)="OUI",OFFSET(I$3,MOD(QUOTIENT(ROW()-ROW($A$20),'Feuille1-Catégories'!$B$6/I$6),I$5),0),IF(MOD($A843-1-I$10,'Feuille1-Catégories'!$F$5+1)=0,I$3,""))),"")</f>
        <v/>
      </c>
      <c r="J843" s="7" t="str">
        <f ca="1">IF(AND($A843&lt;&gt;"",J$9&lt;&gt;""),IF(HLOOKUP(J$9,'Feuille1-Catégories'!$C$1:$G$2,2,FALSE)="OUI",J$3,IF(HLOOKUP(J$9,'Feuille1-Catégories'!$C$1:$G$3,3,FALSE)="OUI",OFFSET(J$3,MOD(QUOTIENT(ROW()-ROW($A$20),'Feuille1-Catégories'!$B$6/J$6),J$5),0),IF(MOD($A843-1-J$10,'Feuille1-Catégories'!$F$5+1)=0,J$3,""))),"")</f>
        <v/>
      </c>
      <c r="K843" s="7" t="str">
        <f ca="1">IF(AND($A843&lt;&gt;"",K$9&lt;&gt;""),IF(HLOOKUP(K$9,'Feuille1-Catégories'!$C$1:$G$2,2,FALSE)="OUI",K$3,IF(HLOOKUP(K$9,'Feuille1-Catégories'!$C$1:$G$3,3,FALSE)="OUI",OFFSET(K$3,MOD(QUOTIENT(ROW()-ROW($A$20),'Feuille1-Catégories'!$B$6/K$6),K$5),0),IF(MOD($A843-1-K$10,'Feuille1-Catégories'!$F$5+1)=0,K$3,""))),"")</f>
        <v/>
      </c>
      <c r="L843" s="7" t="str">
        <f ca="1">IF(AND($A843&lt;&gt;"",L$9&lt;&gt;""),IF(HLOOKUP(L$9,'Feuille1-Catégories'!$C$1:$G$2,2,FALSE)="OUI",L$3,IF(HLOOKUP(L$9,'Feuille1-Catégories'!$C$1:$G$3,3,FALSE)="OUI",OFFSET(L$3,MOD(QUOTIENT(ROW()-ROW($A$20),'Feuille1-Catégories'!$B$6/L$6),L$5),0),IF(MOD($A843-1-L$10,'Feuille1-Catégories'!$F$5+1)=0,L$3,""))),"")</f>
        <v/>
      </c>
      <c r="M843" s="7" t="str">
        <f ca="1">IF(AND($A843&lt;&gt;"",M$9&lt;&gt;""),IF(HLOOKUP(M$9,'Feuille1-Catégories'!$C$1:$G$2,2,FALSE)="OUI",M$3,IF(HLOOKUP(M$9,'Feuille1-Catégories'!$C$1:$G$3,3,FALSE)="OUI",OFFSET(M$3,MOD(QUOTIENT(ROW()-ROW($A$20),'Feuille1-Catégories'!$B$6/M$6),M$5),0),IF(MOD($A843-1-M$10,'Feuille1-Catégories'!$F$5+1)=0,M$3,""))),"")</f>
        <v/>
      </c>
      <c r="N843" s="7" t="str">
        <f ca="1">IF(AND($A843&lt;&gt;"",N$9&lt;&gt;""),IF(HLOOKUP(N$9,'Feuille1-Catégories'!$C$1:$G$2,2,FALSE)="OUI",N$3,IF(HLOOKUP(N$9,'Feuille1-Catégories'!$C$1:$G$3,3,FALSE)="OUI",OFFSET(N$3,MOD(QUOTIENT(ROW()-ROW($A$20),'Feuille1-Catégories'!$B$6/N$6),N$5),0),IF(MOD($A843-1-N$10,'Feuille1-Catégories'!$F$5+1)=0,N$3,""))),"")</f>
        <v/>
      </c>
      <c r="O843" s="7" t="str">
        <f ca="1">IF(AND($A843&lt;&gt;"",O$9&lt;&gt;""),IF(HLOOKUP(O$9,'Feuille1-Catégories'!$C$1:$G$2,2,FALSE)="OUI",O$3,IF(HLOOKUP(O$9,'Feuille1-Catégories'!$C$1:$G$3,3,FALSE)="OUI",OFFSET(O$3,MOD(QUOTIENT(ROW()-ROW($A$20),'Feuille1-Catégories'!$B$6/O$6),O$5),0),IF(MOD($A843-1-O$10,'Feuille1-Catégories'!$F$5+1)=0,O$3,""))),"")</f>
        <v/>
      </c>
      <c r="P843" s="7" t="str">
        <f ca="1">IF(AND($A843&lt;&gt;"",P$9&lt;&gt;""),IF(HLOOKUP(P$9,'Feuille1-Catégories'!$C$1:$G$2,2,FALSE)="OUI",P$3,IF(HLOOKUP(P$9,'Feuille1-Catégories'!$C$1:$G$3,3,FALSE)="OUI",OFFSET(P$3,MOD(QUOTIENT(ROW()-ROW($A$20),'Feuille1-Catégories'!$B$6/P$6),P$5),0),IF(MOD($A843-1-P$10,'Feuille1-Catégories'!$F$5+1)=0,P$3,""))),"")</f>
        <v/>
      </c>
      <c r="Q843" s="7" t="str">
        <f ca="1">IF(AND($A843&lt;&gt;"",Q$9&lt;&gt;""),IF(HLOOKUP(Q$9,'Feuille1-Catégories'!$C$1:$G$2,2,FALSE)="OUI",Q$3,IF(HLOOKUP(Q$9,'Feuille1-Catégories'!$C$1:$G$3,3,FALSE)="OUI",OFFSET(Q$3,MOD(QUOTIENT(ROW()-ROW($A$20),'Feuille1-Catégories'!$B$6/Q$6),Q$5),0),IF(MOD($A843-1-Q$10,'Feuille1-Catégories'!$F$5+1)=0,Q$3,""))),"")</f>
        <v/>
      </c>
      <c r="R843" s="7" t="str">
        <f ca="1">IF(AND($A843&lt;&gt;"",R$9&lt;&gt;""),IF(HLOOKUP(R$9,'Feuille1-Catégories'!$C$1:$G$2,2,FALSE)="OUI",R$3,IF(HLOOKUP(R$9,'Feuille1-Catégories'!$C$1:$G$3,3,FALSE)="OUI",OFFSET(R$3,MOD(QUOTIENT(ROW()-ROW($A$20),'Feuille1-Catégories'!$B$6/R$6),R$5),0),IF(MOD($A843-1-R$10,'Feuille1-Catégories'!$F$5+1)=0,R$3,""))),"")</f>
        <v/>
      </c>
      <c r="S843" s="7" t="str">
        <f ca="1">IF(AND($A843&lt;&gt;"",S$9&lt;&gt;""),IF(HLOOKUP(S$9,'Feuille1-Catégories'!$C$1:$G$2,2,FALSE)="OUI",S$3,IF(HLOOKUP(S$9,'Feuille1-Catégories'!$C$1:$G$3,3,FALSE)="OUI",OFFSET(S$3,MOD(QUOTIENT(ROW()-ROW($A$20),'Feuille1-Catégories'!$B$6/S$6),S$5),0),IF(MOD($A843-1-S$10,'Feuille1-Catégories'!$F$5+1)=0,S$3,""))),"")</f>
        <v/>
      </c>
      <c r="T843" s="7" t="str">
        <f ca="1">IF(AND($A843&lt;&gt;"",T$9&lt;&gt;""),IF(HLOOKUP(T$9,'Feuille1-Catégories'!$C$1:$G$2,2,FALSE)="OUI",T$3,IF(HLOOKUP(T$9,'Feuille1-Catégories'!$C$1:$G$3,3,FALSE)="OUI",OFFSET(T$3,MOD(QUOTIENT(ROW()-ROW($A$20),'Feuille1-Catégories'!$B$6/T$6),T$5),0),IF(MOD($A843-1-T$10,'Feuille1-Catégories'!$F$5+1)=0,T$3,""))),"")</f>
        <v/>
      </c>
      <c r="U843" s="7" t="str">
        <f ca="1">IF(AND($A843&lt;&gt;"",U$9&lt;&gt;""),IF(HLOOKUP(U$9,'Feuille1-Catégories'!$C$1:$G$2,2,FALSE)="OUI",U$3,IF(HLOOKUP(U$9,'Feuille1-Catégories'!$C$1:$G$3,3,FALSE)="OUI",OFFSET(U$3,MOD(QUOTIENT(ROW()-ROW($A$20),'Feuille1-Catégories'!$B$6/U$6),U$5),0),IF(MOD($A843-1-U$10,'Feuille1-Catégories'!$F$5+1)=0,U$3,""))),"")</f>
        <v/>
      </c>
      <c r="V843" s="7" t="str">
        <f ca="1">IF(AND($A843&lt;&gt;"",V$9&lt;&gt;""),IF(HLOOKUP(V$9,'Feuille1-Catégories'!$C$1:$G$2,2,FALSE)="OUI",V$3,IF(HLOOKUP(V$9,'Feuille1-Catégories'!$C$1:$G$3,3,FALSE)="OUI",OFFSET(V$3,MOD(QUOTIENT(ROW()-ROW($A$20),'Feuille1-Catégories'!$B$6/V$6),V$5),0),IF(MOD($A843-1-V$10,'Feuille1-Catégories'!$F$5+1)=0,V$3,""))),"")</f>
        <v/>
      </c>
      <c r="W843" s="7" t="str">
        <f ca="1">IF(AND($A843&lt;&gt;"",W$9&lt;&gt;""),IF(HLOOKUP(W$9,'Feuille1-Catégories'!$C$1:$G$2,2,FALSE)="OUI",W$3,IF(HLOOKUP(W$9,'Feuille1-Catégories'!$C$1:$G$3,3,FALSE)="OUI",OFFSET(W$3,MOD(QUOTIENT(ROW()-ROW($A$20),'Feuille1-Catégories'!$B$6/W$6),W$5),0),IF(MOD($A843-1-W$10,'Feuille1-Catégories'!$F$5+1)=0,W$3,""))),"")</f>
        <v/>
      </c>
      <c r="X843" s="7" t="str">
        <f ca="1">IF(AND($A843&lt;&gt;"",X$9&lt;&gt;""),IF(HLOOKUP(X$9,'Feuille1-Catégories'!$C$1:$G$2,2,FALSE)="OUI",X$3,IF(HLOOKUP(X$9,'Feuille1-Catégories'!$C$1:$G$3,3,FALSE)="OUI",OFFSET(X$3,MOD(QUOTIENT(ROW()-ROW($A$20),'Feuille1-Catégories'!$B$6/X$6),X$5),0),IF(MOD($A843-1-X$10,'Feuille1-Catégories'!$F$5+1)=0,X$3,""))),"")</f>
        <v/>
      </c>
      <c r="Y843" s="7" t="str">
        <f ca="1">IF(AND($A843&lt;&gt;"",Y$9&lt;&gt;""),IF(HLOOKUP(Y$9,'Feuille1-Catégories'!$C$1:$G$2,2,FALSE)="OUI",Y$3,IF(HLOOKUP(Y$9,'Feuille1-Catégories'!$C$1:$G$3,3,FALSE)="OUI",OFFSET(Y$3,MOD(QUOTIENT(ROW()-ROW($A$20),'Feuille1-Catégories'!$B$6/Y$6),Y$5),0),IF(MOD($A843-1-Y$10,'Feuille1-Catégories'!$F$5+1)=0,Y$3,""))),"")</f>
        <v/>
      </c>
      <c r="Z843" s="7" t="str">
        <f ca="1">IF(AND($A843&lt;&gt;"",Z$9&lt;&gt;""),IF(HLOOKUP(Z$9,'Feuille1-Catégories'!$C$1:$G$2,2,FALSE)="OUI",Z$3,IF(HLOOKUP(Z$9,'Feuille1-Catégories'!$C$1:$G$3,3,FALSE)="OUI",OFFSET(Z$3,MOD(QUOTIENT(ROW()-ROW($A$20),'Feuille1-Catégories'!$B$6/Z$6),Z$5),0),"")),"")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44" spans="1:26" ht="17" x14ac:dyDescent="0.2">
      <c r="A844" s="21" t="str">
        <f>IF(ROW()-ROW($A$19)&gt;'Feuille1-Catégories'!$B$6,"",ROW()-ROW($A$19))</f>
        <v/>
      </c>
      <c r="B844" s="33" t="str">
        <f t="shared" si="37"/>
        <v/>
      </c>
      <c r="C844" s="10" t="str">
        <f t="shared" si="38"/>
        <v/>
      </c>
      <c r="D844" s="10" t="str">
        <f>IF('Feuille3-Coût de production'!D844&lt;&gt;"",'Feuille3-Coût de production'!D844,"")</f>
        <v/>
      </c>
      <c r="E844" s="10" t="str">
        <f t="shared" si="39"/>
        <v/>
      </c>
      <c r="F844" s="7" t="str">
        <f ca="1">IF(AND($A844&lt;&gt;"",F$9&lt;&gt;""),IF(HLOOKUP(F$9,'Feuille1-Catégories'!$C$1:$G$2,2,FALSE)="OUI",F$3,IF(HLOOKUP(F$9,'Feuille1-Catégories'!$C$1:$G$3,3,FALSE)="OUI",OFFSET(F$3,MOD(QUOTIENT(ROW()-ROW($A$20),'Feuille1-Catégories'!$B$6/F$6),F$5),0),IF(MOD($A844-1-F$10,'Feuille1-Catégories'!$F$5+1)=0,F$3,""))),"")</f>
        <v/>
      </c>
      <c r="G844" s="7" t="str">
        <f ca="1">IF(AND($A844&lt;&gt;"",G$9&lt;&gt;""),IF(HLOOKUP(G$9,'Feuille1-Catégories'!$C$1:$G$2,2,FALSE)="OUI",G$3,IF(HLOOKUP(G$9,'Feuille1-Catégories'!$C$1:$G$3,3,FALSE)="OUI",OFFSET(G$3,MOD(QUOTIENT(ROW()-ROW($A$20),'Feuille1-Catégories'!$B$6/G$6),G$5),0),IF(MOD($A844-1-G$10,'Feuille1-Catégories'!$F$5+1)=0,G$3,""))),"")</f>
        <v/>
      </c>
      <c r="H844" s="7" t="str">
        <f ca="1">IF(AND($A844&lt;&gt;"",H$9&lt;&gt;""),IF(HLOOKUP(H$9,'Feuille1-Catégories'!$C$1:$G$2,2,FALSE)="OUI",H$3,IF(HLOOKUP(H$9,'Feuille1-Catégories'!$C$1:$G$3,3,FALSE)="OUI",OFFSET(H$3,MOD(QUOTIENT(ROW()-ROW($A$20),'Feuille1-Catégories'!$B$6/H$6),H$5),0),IF(MOD($A844-1-H$10,'Feuille1-Catégories'!$F$5+1)=0,H$3,""))),"")</f>
        <v/>
      </c>
      <c r="I844" s="7" t="str">
        <f ca="1">IF(AND($A844&lt;&gt;"",I$9&lt;&gt;""),IF(HLOOKUP(I$9,'Feuille1-Catégories'!$C$1:$G$2,2,FALSE)="OUI",I$3,IF(HLOOKUP(I$9,'Feuille1-Catégories'!$C$1:$G$3,3,FALSE)="OUI",OFFSET(I$3,MOD(QUOTIENT(ROW()-ROW($A$20),'Feuille1-Catégories'!$B$6/I$6),I$5),0),IF(MOD($A844-1-I$10,'Feuille1-Catégories'!$F$5+1)=0,I$3,""))),"")</f>
        <v/>
      </c>
      <c r="J844" s="7" t="str">
        <f ca="1">IF(AND($A844&lt;&gt;"",J$9&lt;&gt;""),IF(HLOOKUP(J$9,'Feuille1-Catégories'!$C$1:$G$2,2,FALSE)="OUI",J$3,IF(HLOOKUP(J$9,'Feuille1-Catégories'!$C$1:$G$3,3,FALSE)="OUI",OFFSET(J$3,MOD(QUOTIENT(ROW()-ROW($A$20),'Feuille1-Catégories'!$B$6/J$6),J$5),0),IF(MOD($A844-1-J$10,'Feuille1-Catégories'!$F$5+1)=0,J$3,""))),"")</f>
        <v/>
      </c>
      <c r="K844" s="7" t="str">
        <f ca="1">IF(AND($A844&lt;&gt;"",K$9&lt;&gt;""),IF(HLOOKUP(K$9,'Feuille1-Catégories'!$C$1:$G$2,2,FALSE)="OUI",K$3,IF(HLOOKUP(K$9,'Feuille1-Catégories'!$C$1:$G$3,3,FALSE)="OUI",OFFSET(K$3,MOD(QUOTIENT(ROW()-ROW($A$20),'Feuille1-Catégories'!$B$6/K$6),K$5),0),IF(MOD($A844-1-K$10,'Feuille1-Catégories'!$F$5+1)=0,K$3,""))),"")</f>
        <v/>
      </c>
      <c r="L844" s="7" t="str">
        <f ca="1">IF(AND($A844&lt;&gt;"",L$9&lt;&gt;""),IF(HLOOKUP(L$9,'Feuille1-Catégories'!$C$1:$G$2,2,FALSE)="OUI",L$3,IF(HLOOKUP(L$9,'Feuille1-Catégories'!$C$1:$G$3,3,FALSE)="OUI",OFFSET(L$3,MOD(QUOTIENT(ROW()-ROW($A$20),'Feuille1-Catégories'!$B$6/L$6),L$5),0),IF(MOD($A844-1-L$10,'Feuille1-Catégories'!$F$5+1)=0,L$3,""))),"")</f>
        <v/>
      </c>
      <c r="M844" s="7" t="str">
        <f ca="1">IF(AND($A844&lt;&gt;"",M$9&lt;&gt;""),IF(HLOOKUP(M$9,'Feuille1-Catégories'!$C$1:$G$2,2,FALSE)="OUI",M$3,IF(HLOOKUP(M$9,'Feuille1-Catégories'!$C$1:$G$3,3,FALSE)="OUI",OFFSET(M$3,MOD(QUOTIENT(ROW()-ROW($A$20),'Feuille1-Catégories'!$B$6/M$6),M$5),0),IF(MOD($A844-1-M$10,'Feuille1-Catégories'!$F$5+1)=0,M$3,""))),"")</f>
        <v/>
      </c>
      <c r="N844" s="7" t="str">
        <f ca="1">IF(AND($A844&lt;&gt;"",N$9&lt;&gt;""),IF(HLOOKUP(N$9,'Feuille1-Catégories'!$C$1:$G$2,2,FALSE)="OUI",N$3,IF(HLOOKUP(N$9,'Feuille1-Catégories'!$C$1:$G$3,3,FALSE)="OUI",OFFSET(N$3,MOD(QUOTIENT(ROW()-ROW($A$20),'Feuille1-Catégories'!$B$6/N$6),N$5),0),IF(MOD($A844-1-N$10,'Feuille1-Catégories'!$F$5+1)=0,N$3,""))),"")</f>
        <v/>
      </c>
      <c r="O844" s="7" t="str">
        <f ca="1">IF(AND($A844&lt;&gt;"",O$9&lt;&gt;""),IF(HLOOKUP(O$9,'Feuille1-Catégories'!$C$1:$G$2,2,FALSE)="OUI",O$3,IF(HLOOKUP(O$9,'Feuille1-Catégories'!$C$1:$G$3,3,FALSE)="OUI",OFFSET(O$3,MOD(QUOTIENT(ROW()-ROW($A$20),'Feuille1-Catégories'!$B$6/O$6),O$5),0),IF(MOD($A844-1-O$10,'Feuille1-Catégories'!$F$5+1)=0,O$3,""))),"")</f>
        <v/>
      </c>
      <c r="P844" s="7" t="str">
        <f ca="1">IF(AND($A844&lt;&gt;"",P$9&lt;&gt;""),IF(HLOOKUP(P$9,'Feuille1-Catégories'!$C$1:$G$2,2,FALSE)="OUI",P$3,IF(HLOOKUP(P$9,'Feuille1-Catégories'!$C$1:$G$3,3,FALSE)="OUI",OFFSET(P$3,MOD(QUOTIENT(ROW()-ROW($A$20),'Feuille1-Catégories'!$B$6/P$6),P$5),0),IF(MOD($A844-1-P$10,'Feuille1-Catégories'!$F$5+1)=0,P$3,""))),"")</f>
        <v/>
      </c>
      <c r="Q844" s="7" t="str">
        <f ca="1">IF(AND($A844&lt;&gt;"",Q$9&lt;&gt;""),IF(HLOOKUP(Q$9,'Feuille1-Catégories'!$C$1:$G$2,2,FALSE)="OUI",Q$3,IF(HLOOKUP(Q$9,'Feuille1-Catégories'!$C$1:$G$3,3,FALSE)="OUI",OFFSET(Q$3,MOD(QUOTIENT(ROW()-ROW($A$20),'Feuille1-Catégories'!$B$6/Q$6),Q$5),0),IF(MOD($A844-1-Q$10,'Feuille1-Catégories'!$F$5+1)=0,Q$3,""))),"")</f>
        <v/>
      </c>
      <c r="R844" s="7" t="str">
        <f ca="1">IF(AND($A844&lt;&gt;"",R$9&lt;&gt;""),IF(HLOOKUP(R$9,'Feuille1-Catégories'!$C$1:$G$2,2,FALSE)="OUI",R$3,IF(HLOOKUP(R$9,'Feuille1-Catégories'!$C$1:$G$3,3,FALSE)="OUI",OFFSET(R$3,MOD(QUOTIENT(ROW()-ROW($A$20),'Feuille1-Catégories'!$B$6/R$6),R$5),0),IF(MOD($A844-1-R$10,'Feuille1-Catégories'!$F$5+1)=0,R$3,""))),"")</f>
        <v/>
      </c>
      <c r="S844" s="7" t="str">
        <f ca="1">IF(AND($A844&lt;&gt;"",S$9&lt;&gt;""),IF(HLOOKUP(S$9,'Feuille1-Catégories'!$C$1:$G$2,2,FALSE)="OUI",S$3,IF(HLOOKUP(S$9,'Feuille1-Catégories'!$C$1:$G$3,3,FALSE)="OUI",OFFSET(S$3,MOD(QUOTIENT(ROW()-ROW($A$20),'Feuille1-Catégories'!$B$6/S$6),S$5),0),IF(MOD($A844-1-S$10,'Feuille1-Catégories'!$F$5+1)=0,S$3,""))),"")</f>
        <v/>
      </c>
      <c r="T844" s="7" t="str">
        <f ca="1">IF(AND($A844&lt;&gt;"",T$9&lt;&gt;""),IF(HLOOKUP(T$9,'Feuille1-Catégories'!$C$1:$G$2,2,FALSE)="OUI",T$3,IF(HLOOKUP(T$9,'Feuille1-Catégories'!$C$1:$G$3,3,FALSE)="OUI",OFFSET(T$3,MOD(QUOTIENT(ROW()-ROW($A$20),'Feuille1-Catégories'!$B$6/T$6),T$5),0),IF(MOD($A844-1-T$10,'Feuille1-Catégories'!$F$5+1)=0,T$3,""))),"")</f>
        <v/>
      </c>
      <c r="U844" s="7" t="str">
        <f ca="1">IF(AND($A844&lt;&gt;"",U$9&lt;&gt;""),IF(HLOOKUP(U$9,'Feuille1-Catégories'!$C$1:$G$2,2,FALSE)="OUI",U$3,IF(HLOOKUP(U$9,'Feuille1-Catégories'!$C$1:$G$3,3,FALSE)="OUI",OFFSET(U$3,MOD(QUOTIENT(ROW()-ROW($A$20),'Feuille1-Catégories'!$B$6/U$6),U$5),0),IF(MOD($A844-1-U$10,'Feuille1-Catégories'!$F$5+1)=0,U$3,""))),"")</f>
        <v/>
      </c>
      <c r="V844" s="7" t="str">
        <f ca="1">IF(AND($A844&lt;&gt;"",V$9&lt;&gt;""),IF(HLOOKUP(V$9,'Feuille1-Catégories'!$C$1:$G$2,2,FALSE)="OUI",V$3,IF(HLOOKUP(V$9,'Feuille1-Catégories'!$C$1:$G$3,3,FALSE)="OUI",OFFSET(V$3,MOD(QUOTIENT(ROW()-ROW($A$20),'Feuille1-Catégories'!$B$6/V$6),V$5),0),IF(MOD($A844-1-V$10,'Feuille1-Catégories'!$F$5+1)=0,V$3,""))),"")</f>
        <v/>
      </c>
      <c r="W844" s="7" t="str">
        <f ca="1">IF(AND($A844&lt;&gt;"",W$9&lt;&gt;""),IF(HLOOKUP(W$9,'Feuille1-Catégories'!$C$1:$G$2,2,FALSE)="OUI",W$3,IF(HLOOKUP(W$9,'Feuille1-Catégories'!$C$1:$G$3,3,FALSE)="OUI",OFFSET(W$3,MOD(QUOTIENT(ROW()-ROW($A$20),'Feuille1-Catégories'!$B$6/W$6),W$5),0),IF(MOD($A844-1-W$10,'Feuille1-Catégories'!$F$5+1)=0,W$3,""))),"")</f>
        <v/>
      </c>
      <c r="X844" s="7" t="str">
        <f ca="1">IF(AND($A844&lt;&gt;"",X$9&lt;&gt;""),IF(HLOOKUP(X$9,'Feuille1-Catégories'!$C$1:$G$2,2,FALSE)="OUI",X$3,IF(HLOOKUP(X$9,'Feuille1-Catégories'!$C$1:$G$3,3,FALSE)="OUI",OFFSET(X$3,MOD(QUOTIENT(ROW()-ROW($A$20),'Feuille1-Catégories'!$B$6/X$6),X$5),0),IF(MOD($A844-1-X$10,'Feuille1-Catégories'!$F$5+1)=0,X$3,""))),"")</f>
        <v/>
      </c>
      <c r="Y844" s="7" t="str">
        <f ca="1">IF(AND($A844&lt;&gt;"",Y$9&lt;&gt;""),IF(HLOOKUP(Y$9,'Feuille1-Catégories'!$C$1:$G$2,2,FALSE)="OUI",Y$3,IF(HLOOKUP(Y$9,'Feuille1-Catégories'!$C$1:$G$3,3,FALSE)="OUI",OFFSET(Y$3,MOD(QUOTIENT(ROW()-ROW($A$20),'Feuille1-Catégories'!$B$6/Y$6),Y$5),0),IF(MOD($A844-1-Y$10,'Feuille1-Catégories'!$F$5+1)=0,Y$3,""))),"")</f>
        <v/>
      </c>
      <c r="Z844" s="7" t="str">
        <f ca="1">IF(AND($A844&lt;&gt;"",Z$9&lt;&gt;""),IF(HLOOKUP(Z$9,'Feuille1-Catégories'!$C$1:$G$2,2,FALSE)="OUI",Z$3,IF(HLOOKUP(Z$9,'Feuille1-Catégories'!$C$1:$G$3,3,FALSE)="OUI",OFFSET(Z$3,MOD(QUOTIENT(ROW()-ROW($A$20),'Feuille1-Catégories'!$B$6/Z$6),Z$5),0),"")),"")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45" spans="1:26" ht="17" x14ac:dyDescent="0.2">
      <c r="A845" s="21" t="str">
        <f>IF(ROW()-ROW($A$19)&gt;'Feuille1-Catégories'!$B$6,"",ROW()-ROW($A$19))</f>
        <v/>
      </c>
      <c r="B845" s="33" t="str">
        <f t="shared" si="37"/>
        <v/>
      </c>
      <c r="C845" s="10" t="str">
        <f t="shared" si="38"/>
        <v/>
      </c>
      <c r="D845" s="10" t="str">
        <f>IF('Feuille3-Coût de production'!D845&lt;&gt;"",'Feuille3-Coût de production'!D845,"")</f>
        <v/>
      </c>
      <c r="E845" s="10" t="str">
        <f t="shared" si="39"/>
        <v/>
      </c>
      <c r="F845" s="7" t="str">
        <f ca="1">IF(AND($A845&lt;&gt;"",F$9&lt;&gt;""),IF(HLOOKUP(F$9,'Feuille1-Catégories'!$C$1:$G$2,2,FALSE)="OUI",F$3,IF(HLOOKUP(F$9,'Feuille1-Catégories'!$C$1:$G$3,3,FALSE)="OUI",OFFSET(F$3,MOD(QUOTIENT(ROW()-ROW($A$20),'Feuille1-Catégories'!$B$6/F$6),F$5),0),IF(MOD($A845-1-F$10,'Feuille1-Catégories'!$F$5+1)=0,F$3,""))),"")</f>
        <v/>
      </c>
      <c r="G845" s="7" t="str">
        <f ca="1">IF(AND($A845&lt;&gt;"",G$9&lt;&gt;""),IF(HLOOKUP(G$9,'Feuille1-Catégories'!$C$1:$G$2,2,FALSE)="OUI",G$3,IF(HLOOKUP(G$9,'Feuille1-Catégories'!$C$1:$G$3,3,FALSE)="OUI",OFFSET(G$3,MOD(QUOTIENT(ROW()-ROW($A$20),'Feuille1-Catégories'!$B$6/G$6),G$5),0),IF(MOD($A845-1-G$10,'Feuille1-Catégories'!$F$5+1)=0,G$3,""))),"")</f>
        <v/>
      </c>
      <c r="H845" s="7" t="str">
        <f ca="1">IF(AND($A845&lt;&gt;"",H$9&lt;&gt;""),IF(HLOOKUP(H$9,'Feuille1-Catégories'!$C$1:$G$2,2,FALSE)="OUI",H$3,IF(HLOOKUP(H$9,'Feuille1-Catégories'!$C$1:$G$3,3,FALSE)="OUI",OFFSET(H$3,MOD(QUOTIENT(ROW()-ROW($A$20),'Feuille1-Catégories'!$B$6/H$6),H$5),0),IF(MOD($A845-1-H$10,'Feuille1-Catégories'!$F$5+1)=0,H$3,""))),"")</f>
        <v/>
      </c>
      <c r="I845" s="7" t="str">
        <f ca="1">IF(AND($A845&lt;&gt;"",I$9&lt;&gt;""),IF(HLOOKUP(I$9,'Feuille1-Catégories'!$C$1:$G$2,2,FALSE)="OUI",I$3,IF(HLOOKUP(I$9,'Feuille1-Catégories'!$C$1:$G$3,3,FALSE)="OUI",OFFSET(I$3,MOD(QUOTIENT(ROW()-ROW($A$20),'Feuille1-Catégories'!$B$6/I$6),I$5),0),IF(MOD($A845-1-I$10,'Feuille1-Catégories'!$F$5+1)=0,I$3,""))),"")</f>
        <v/>
      </c>
      <c r="J845" s="7" t="str">
        <f ca="1">IF(AND($A845&lt;&gt;"",J$9&lt;&gt;""),IF(HLOOKUP(J$9,'Feuille1-Catégories'!$C$1:$G$2,2,FALSE)="OUI",J$3,IF(HLOOKUP(J$9,'Feuille1-Catégories'!$C$1:$G$3,3,FALSE)="OUI",OFFSET(J$3,MOD(QUOTIENT(ROW()-ROW($A$20),'Feuille1-Catégories'!$B$6/J$6),J$5),0),IF(MOD($A845-1-J$10,'Feuille1-Catégories'!$F$5+1)=0,J$3,""))),"")</f>
        <v/>
      </c>
      <c r="K845" s="7" t="str">
        <f ca="1">IF(AND($A845&lt;&gt;"",K$9&lt;&gt;""),IF(HLOOKUP(K$9,'Feuille1-Catégories'!$C$1:$G$2,2,FALSE)="OUI",K$3,IF(HLOOKUP(K$9,'Feuille1-Catégories'!$C$1:$G$3,3,FALSE)="OUI",OFFSET(K$3,MOD(QUOTIENT(ROW()-ROW($A$20),'Feuille1-Catégories'!$B$6/K$6),K$5),0),IF(MOD($A845-1-K$10,'Feuille1-Catégories'!$F$5+1)=0,K$3,""))),"")</f>
        <v/>
      </c>
      <c r="L845" s="7" t="str">
        <f ca="1">IF(AND($A845&lt;&gt;"",L$9&lt;&gt;""),IF(HLOOKUP(L$9,'Feuille1-Catégories'!$C$1:$G$2,2,FALSE)="OUI",L$3,IF(HLOOKUP(L$9,'Feuille1-Catégories'!$C$1:$G$3,3,FALSE)="OUI",OFFSET(L$3,MOD(QUOTIENT(ROW()-ROW($A$20),'Feuille1-Catégories'!$B$6/L$6),L$5),0),IF(MOD($A845-1-L$10,'Feuille1-Catégories'!$F$5+1)=0,L$3,""))),"")</f>
        <v/>
      </c>
      <c r="M845" s="7" t="str">
        <f ca="1">IF(AND($A845&lt;&gt;"",M$9&lt;&gt;""),IF(HLOOKUP(M$9,'Feuille1-Catégories'!$C$1:$G$2,2,FALSE)="OUI",M$3,IF(HLOOKUP(M$9,'Feuille1-Catégories'!$C$1:$G$3,3,FALSE)="OUI",OFFSET(M$3,MOD(QUOTIENT(ROW()-ROW($A$20),'Feuille1-Catégories'!$B$6/M$6),M$5),0),IF(MOD($A845-1-M$10,'Feuille1-Catégories'!$F$5+1)=0,M$3,""))),"")</f>
        <v/>
      </c>
      <c r="N845" s="7" t="str">
        <f ca="1">IF(AND($A845&lt;&gt;"",N$9&lt;&gt;""),IF(HLOOKUP(N$9,'Feuille1-Catégories'!$C$1:$G$2,2,FALSE)="OUI",N$3,IF(HLOOKUP(N$9,'Feuille1-Catégories'!$C$1:$G$3,3,FALSE)="OUI",OFFSET(N$3,MOD(QUOTIENT(ROW()-ROW($A$20),'Feuille1-Catégories'!$B$6/N$6),N$5),0),IF(MOD($A845-1-N$10,'Feuille1-Catégories'!$F$5+1)=0,N$3,""))),"")</f>
        <v/>
      </c>
      <c r="O845" s="7" t="str">
        <f ca="1">IF(AND($A845&lt;&gt;"",O$9&lt;&gt;""),IF(HLOOKUP(O$9,'Feuille1-Catégories'!$C$1:$G$2,2,FALSE)="OUI",O$3,IF(HLOOKUP(O$9,'Feuille1-Catégories'!$C$1:$G$3,3,FALSE)="OUI",OFFSET(O$3,MOD(QUOTIENT(ROW()-ROW($A$20),'Feuille1-Catégories'!$B$6/O$6),O$5),0),IF(MOD($A845-1-O$10,'Feuille1-Catégories'!$F$5+1)=0,O$3,""))),"")</f>
        <v/>
      </c>
      <c r="P845" s="7" t="str">
        <f ca="1">IF(AND($A845&lt;&gt;"",P$9&lt;&gt;""),IF(HLOOKUP(P$9,'Feuille1-Catégories'!$C$1:$G$2,2,FALSE)="OUI",P$3,IF(HLOOKUP(P$9,'Feuille1-Catégories'!$C$1:$G$3,3,FALSE)="OUI",OFFSET(P$3,MOD(QUOTIENT(ROW()-ROW($A$20),'Feuille1-Catégories'!$B$6/P$6),P$5),0),IF(MOD($A845-1-P$10,'Feuille1-Catégories'!$F$5+1)=0,P$3,""))),"")</f>
        <v/>
      </c>
      <c r="Q845" s="7" t="str">
        <f ca="1">IF(AND($A845&lt;&gt;"",Q$9&lt;&gt;""),IF(HLOOKUP(Q$9,'Feuille1-Catégories'!$C$1:$G$2,2,FALSE)="OUI",Q$3,IF(HLOOKUP(Q$9,'Feuille1-Catégories'!$C$1:$G$3,3,FALSE)="OUI",OFFSET(Q$3,MOD(QUOTIENT(ROW()-ROW($A$20),'Feuille1-Catégories'!$B$6/Q$6),Q$5),0),IF(MOD($A845-1-Q$10,'Feuille1-Catégories'!$F$5+1)=0,Q$3,""))),"")</f>
        <v/>
      </c>
      <c r="R845" s="7" t="str">
        <f ca="1">IF(AND($A845&lt;&gt;"",R$9&lt;&gt;""),IF(HLOOKUP(R$9,'Feuille1-Catégories'!$C$1:$G$2,2,FALSE)="OUI",R$3,IF(HLOOKUP(R$9,'Feuille1-Catégories'!$C$1:$G$3,3,FALSE)="OUI",OFFSET(R$3,MOD(QUOTIENT(ROW()-ROW($A$20),'Feuille1-Catégories'!$B$6/R$6),R$5),0),IF(MOD($A845-1-R$10,'Feuille1-Catégories'!$F$5+1)=0,R$3,""))),"")</f>
        <v/>
      </c>
      <c r="S845" s="7" t="str">
        <f ca="1">IF(AND($A845&lt;&gt;"",S$9&lt;&gt;""),IF(HLOOKUP(S$9,'Feuille1-Catégories'!$C$1:$G$2,2,FALSE)="OUI",S$3,IF(HLOOKUP(S$9,'Feuille1-Catégories'!$C$1:$G$3,3,FALSE)="OUI",OFFSET(S$3,MOD(QUOTIENT(ROW()-ROW($A$20),'Feuille1-Catégories'!$B$6/S$6),S$5),0),IF(MOD($A845-1-S$10,'Feuille1-Catégories'!$F$5+1)=0,S$3,""))),"")</f>
        <v/>
      </c>
      <c r="T845" s="7" t="str">
        <f ca="1">IF(AND($A845&lt;&gt;"",T$9&lt;&gt;""),IF(HLOOKUP(T$9,'Feuille1-Catégories'!$C$1:$G$2,2,FALSE)="OUI",T$3,IF(HLOOKUP(T$9,'Feuille1-Catégories'!$C$1:$G$3,3,FALSE)="OUI",OFFSET(T$3,MOD(QUOTIENT(ROW()-ROW($A$20),'Feuille1-Catégories'!$B$6/T$6),T$5),0),IF(MOD($A845-1-T$10,'Feuille1-Catégories'!$F$5+1)=0,T$3,""))),"")</f>
        <v/>
      </c>
      <c r="U845" s="7" t="str">
        <f ca="1">IF(AND($A845&lt;&gt;"",U$9&lt;&gt;""),IF(HLOOKUP(U$9,'Feuille1-Catégories'!$C$1:$G$2,2,FALSE)="OUI",U$3,IF(HLOOKUP(U$9,'Feuille1-Catégories'!$C$1:$G$3,3,FALSE)="OUI",OFFSET(U$3,MOD(QUOTIENT(ROW()-ROW($A$20),'Feuille1-Catégories'!$B$6/U$6),U$5),0),IF(MOD($A845-1-U$10,'Feuille1-Catégories'!$F$5+1)=0,U$3,""))),"")</f>
        <v/>
      </c>
      <c r="V845" s="7" t="str">
        <f ca="1">IF(AND($A845&lt;&gt;"",V$9&lt;&gt;""),IF(HLOOKUP(V$9,'Feuille1-Catégories'!$C$1:$G$2,2,FALSE)="OUI",V$3,IF(HLOOKUP(V$9,'Feuille1-Catégories'!$C$1:$G$3,3,FALSE)="OUI",OFFSET(V$3,MOD(QUOTIENT(ROW()-ROW($A$20),'Feuille1-Catégories'!$B$6/V$6),V$5),0),IF(MOD($A845-1-V$10,'Feuille1-Catégories'!$F$5+1)=0,V$3,""))),"")</f>
        <v/>
      </c>
      <c r="W845" s="7" t="str">
        <f ca="1">IF(AND($A845&lt;&gt;"",W$9&lt;&gt;""),IF(HLOOKUP(W$9,'Feuille1-Catégories'!$C$1:$G$2,2,FALSE)="OUI",W$3,IF(HLOOKUP(W$9,'Feuille1-Catégories'!$C$1:$G$3,3,FALSE)="OUI",OFFSET(W$3,MOD(QUOTIENT(ROW()-ROW($A$20),'Feuille1-Catégories'!$B$6/W$6),W$5),0),IF(MOD($A845-1-W$10,'Feuille1-Catégories'!$F$5+1)=0,W$3,""))),"")</f>
        <v/>
      </c>
      <c r="X845" s="7" t="str">
        <f ca="1">IF(AND($A845&lt;&gt;"",X$9&lt;&gt;""),IF(HLOOKUP(X$9,'Feuille1-Catégories'!$C$1:$G$2,2,FALSE)="OUI",X$3,IF(HLOOKUP(X$9,'Feuille1-Catégories'!$C$1:$G$3,3,FALSE)="OUI",OFFSET(X$3,MOD(QUOTIENT(ROW()-ROW($A$20),'Feuille1-Catégories'!$B$6/X$6),X$5),0),IF(MOD($A845-1-X$10,'Feuille1-Catégories'!$F$5+1)=0,X$3,""))),"")</f>
        <v/>
      </c>
      <c r="Y845" s="7" t="str">
        <f ca="1">IF(AND($A845&lt;&gt;"",Y$9&lt;&gt;""),IF(HLOOKUP(Y$9,'Feuille1-Catégories'!$C$1:$G$2,2,FALSE)="OUI",Y$3,IF(HLOOKUP(Y$9,'Feuille1-Catégories'!$C$1:$G$3,3,FALSE)="OUI",OFFSET(Y$3,MOD(QUOTIENT(ROW()-ROW($A$20),'Feuille1-Catégories'!$B$6/Y$6),Y$5),0),IF(MOD($A845-1-Y$10,'Feuille1-Catégories'!$F$5+1)=0,Y$3,""))),"")</f>
        <v/>
      </c>
      <c r="Z845" s="7" t="str">
        <f ca="1">IF(AND($A845&lt;&gt;"",Z$9&lt;&gt;""),IF(HLOOKUP(Z$9,'Feuille1-Catégories'!$C$1:$G$2,2,FALSE)="OUI",Z$3,IF(HLOOKUP(Z$9,'Feuille1-Catégories'!$C$1:$G$3,3,FALSE)="OUI",OFFSET(Z$3,MOD(QUOTIENT(ROW()-ROW($A$20),'Feuille1-Catégories'!$B$6/Z$6),Z$5),0),"")),"")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46" spans="1:26" ht="17" x14ac:dyDescent="0.2">
      <c r="A846" s="21" t="str">
        <f>IF(ROW()-ROW($A$19)&gt;'Feuille1-Catégories'!$B$6,"",ROW()-ROW($A$19))</f>
        <v/>
      </c>
      <c r="B846" s="33" t="str">
        <f t="shared" si="37"/>
        <v/>
      </c>
      <c r="C846" s="10" t="str">
        <f t="shared" si="38"/>
        <v/>
      </c>
      <c r="D846" s="10" t="str">
        <f>IF('Feuille3-Coût de production'!D846&lt;&gt;"",'Feuille3-Coût de production'!D846,"")</f>
        <v/>
      </c>
      <c r="E846" s="10" t="str">
        <f t="shared" si="39"/>
        <v/>
      </c>
      <c r="F846" s="7" t="str">
        <f ca="1">IF(AND($A846&lt;&gt;"",F$9&lt;&gt;""),IF(HLOOKUP(F$9,'Feuille1-Catégories'!$C$1:$G$2,2,FALSE)="OUI",F$3,IF(HLOOKUP(F$9,'Feuille1-Catégories'!$C$1:$G$3,3,FALSE)="OUI",OFFSET(F$3,MOD(QUOTIENT(ROW()-ROW($A$20),'Feuille1-Catégories'!$B$6/F$6),F$5),0),IF(MOD($A846-1-F$10,'Feuille1-Catégories'!$F$5+1)=0,F$3,""))),"")</f>
        <v/>
      </c>
      <c r="G846" s="7" t="str">
        <f ca="1">IF(AND($A846&lt;&gt;"",G$9&lt;&gt;""),IF(HLOOKUP(G$9,'Feuille1-Catégories'!$C$1:$G$2,2,FALSE)="OUI",G$3,IF(HLOOKUP(G$9,'Feuille1-Catégories'!$C$1:$G$3,3,FALSE)="OUI",OFFSET(G$3,MOD(QUOTIENT(ROW()-ROW($A$20),'Feuille1-Catégories'!$B$6/G$6),G$5),0),IF(MOD($A846-1-G$10,'Feuille1-Catégories'!$F$5+1)=0,G$3,""))),"")</f>
        <v/>
      </c>
      <c r="H846" s="7" t="str">
        <f ca="1">IF(AND($A846&lt;&gt;"",H$9&lt;&gt;""),IF(HLOOKUP(H$9,'Feuille1-Catégories'!$C$1:$G$2,2,FALSE)="OUI",H$3,IF(HLOOKUP(H$9,'Feuille1-Catégories'!$C$1:$G$3,3,FALSE)="OUI",OFFSET(H$3,MOD(QUOTIENT(ROW()-ROW($A$20),'Feuille1-Catégories'!$B$6/H$6),H$5),0),IF(MOD($A846-1-H$10,'Feuille1-Catégories'!$F$5+1)=0,H$3,""))),"")</f>
        <v/>
      </c>
      <c r="I846" s="7" t="str">
        <f ca="1">IF(AND($A846&lt;&gt;"",I$9&lt;&gt;""),IF(HLOOKUP(I$9,'Feuille1-Catégories'!$C$1:$G$2,2,FALSE)="OUI",I$3,IF(HLOOKUP(I$9,'Feuille1-Catégories'!$C$1:$G$3,3,FALSE)="OUI",OFFSET(I$3,MOD(QUOTIENT(ROW()-ROW($A$20),'Feuille1-Catégories'!$B$6/I$6),I$5),0),IF(MOD($A846-1-I$10,'Feuille1-Catégories'!$F$5+1)=0,I$3,""))),"")</f>
        <v/>
      </c>
      <c r="J846" s="7" t="str">
        <f ca="1">IF(AND($A846&lt;&gt;"",J$9&lt;&gt;""),IF(HLOOKUP(J$9,'Feuille1-Catégories'!$C$1:$G$2,2,FALSE)="OUI",J$3,IF(HLOOKUP(J$9,'Feuille1-Catégories'!$C$1:$G$3,3,FALSE)="OUI",OFFSET(J$3,MOD(QUOTIENT(ROW()-ROW($A$20),'Feuille1-Catégories'!$B$6/J$6),J$5),0),IF(MOD($A846-1-J$10,'Feuille1-Catégories'!$F$5+1)=0,J$3,""))),"")</f>
        <v/>
      </c>
      <c r="K846" s="7" t="str">
        <f ca="1">IF(AND($A846&lt;&gt;"",K$9&lt;&gt;""),IF(HLOOKUP(K$9,'Feuille1-Catégories'!$C$1:$G$2,2,FALSE)="OUI",K$3,IF(HLOOKUP(K$9,'Feuille1-Catégories'!$C$1:$G$3,3,FALSE)="OUI",OFFSET(K$3,MOD(QUOTIENT(ROW()-ROW($A$20),'Feuille1-Catégories'!$B$6/K$6),K$5),0),IF(MOD($A846-1-K$10,'Feuille1-Catégories'!$F$5+1)=0,K$3,""))),"")</f>
        <v/>
      </c>
      <c r="L846" s="7" t="str">
        <f ca="1">IF(AND($A846&lt;&gt;"",L$9&lt;&gt;""),IF(HLOOKUP(L$9,'Feuille1-Catégories'!$C$1:$G$2,2,FALSE)="OUI",L$3,IF(HLOOKUP(L$9,'Feuille1-Catégories'!$C$1:$G$3,3,FALSE)="OUI",OFFSET(L$3,MOD(QUOTIENT(ROW()-ROW($A$20),'Feuille1-Catégories'!$B$6/L$6),L$5),0),IF(MOD($A846-1-L$10,'Feuille1-Catégories'!$F$5+1)=0,L$3,""))),"")</f>
        <v/>
      </c>
      <c r="M846" s="7" t="str">
        <f ca="1">IF(AND($A846&lt;&gt;"",M$9&lt;&gt;""),IF(HLOOKUP(M$9,'Feuille1-Catégories'!$C$1:$G$2,2,FALSE)="OUI",M$3,IF(HLOOKUP(M$9,'Feuille1-Catégories'!$C$1:$G$3,3,FALSE)="OUI",OFFSET(M$3,MOD(QUOTIENT(ROW()-ROW($A$20),'Feuille1-Catégories'!$B$6/M$6),M$5),0),IF(MOD($A846-1-M$10,'Feuille1-Catégories'!$F$5+1)=0,M$3,""))),"")</f>
        <v/>
      </c>
      <c r="N846" s="7" t="str">
        <f ca="1">IF(AND($A846&lt;&gt;"",N$9&lt;&gt;""),IF(HLOOKUP(N$9,'Feuille1-Catégories'!$C$1:$G$2,2,FALSE)="OUI",N$3,IF(HLOOKUP(N$9,'Feuille1-Catégories'!$C$1:$G$3,3,FALSE)="OUI",OFFSET(N$3,MOD(QUOTIENT(ROW()-ROW($A$20),'Feuille1-Catégories'!$B$6/N$6),N$5),0),IF(MOD($A846-1-N$10,'Feuille1-Catégories'!$F$5+1)=0,N$3,""))),"")</f>
        <v/>
      </c>
      <c r="O846" s="7" t="str">
        <f ca="1">IF(AND($A846&lt;&gt;"",O$9&lt;&gt;""),IF(HLOOKUP(O$9,'Feuille1-Catégories'!$C$1:$G$2,2,FALSE)="OUI",O$3,IF(HLOOKUP(O$9,'Feuille1-Catégories'!$C$1:$G$3,3,FALSE)="OUI",OFFSET(O$3,MOD(QUOTIENT(ROW()-ROW($A$20),'Feuille1-Catégories'!$B$6/O$6),O$5),0),IF(MOD($A846-1-O$10,'Feuille1-Catégories'!$F$5+1)=0,O$3,""))),"")</f>
        <v/>
      </c>
      <c r="P846" s="7" t="str">
        <f ca="1">IF(AND($A846&lt;&gt;"",P$9&lt;&gt;""),IF(HLOOKUP(P$9,'Feuille1-Catégories'!$C$1:$G$2,2,FALSE)="OUI",P$3,IF(HLOOKUP(P$9,'Feuille1-Catégories'!$C$1:$G$3,3,FALSE)="OUI",OFFSET(P$3,MOD(QUOTIENT(ROW()-ROW($A$20),'Feuille1-Catégories'!$B$6/P$6),P$5),0),IF(MOD($A846-1-P$10,'Feuille1-Catégories'!$F$5+1)=0,P$3,""))),"")</f>
        <v/>
      </c>
      <c r="Q846" s="7" t="str">
        <f ca="1">IF(AND($A846&lt;&gt;"",Q$9&lt;&gt;""),IF(HLOOKUP(Q$9,'Feuille1-Catégories'!$C$1:$G$2,2,FALSE)="OUI",Q$3,IF(HLOOKUP(Q$9,'Feuille1-Catégories'!$C$1:$G$3,3,FALSE)="OUI",OFFSET(Q$3,MOD(QUOTIENT(ROW()-ROW($A$20),'Feuille1-Catégories'!$B$6/Q$6),Q$5),0),IF(MOD($A846-1-Q$10,'Feuille1-Catégories'!$F$5+1)=0,Q$3,""))),"")</f>
        <v/>
      </c>
      <c r="R846" s="7" t="str">
        <f ca="1">IF(AND($A846&lt;&gt;"",R$9&lt;&gt;""),IF(HLOOKUP(R$9,'Feuille1-Catégories'!$C$1:$G$2,2,FALSE)="OUI",R$3,IF(HLOOKUP(R$9,'Feuille1-Catégories'!$C$1:$G$3,3,FALSE)="OUI",OFFSET(R$3,MOD(QUOTIENT(ROW()-ROW($A$20),'Feuille1-Catégories'!$B$6/R$6),R$5),0),IF(MOD($A846-1-R$10,'Feuille1-Catégories'!$F$5+1)=0,R$3,""))),"")</f>
        <v/>
      </c>
      <c r="S846" s="7" t="str">
        <f ca="1">IF(AND($A846&lt;&gt;"",S$9&lt;&gt;""),IF(HLOOKUP(S$9,'Feuille1-Catégories'!$C$1:$G$2,2,FALSE)="OUI",S$3,IF(HLOOKUP(S$9,'Feuille1-Catégories'!$C$1:$G$3,3,FALSE)="OUI",OFFSET(S$3,MOD(QUOTIENT(ROW()-ROW($A$20),'Feuille1-Catégories'!$B$6/S$6),S$5),0),IF(MOD($A846-1-S$10,'Feuille1-Catégories'!$F$5+1)=0,S$3,""))),"")</f>
        <v/>
      </c>
      <c r="T846" s="7" t="str">
        <f ca="1">IF(AND($A846&lt;&gt;"",T$9&lt;&gt;""),IF(HLOOKUP(T$9,'Feuille1-Catégories'!$C$1:$G$2,2,FALSE)="OUI",T$3,IF(HLOOKUP(T$9,'Feuille1-Catégories'!$C$1:$G$3,3,FALSE)="OUI",OFFSET(T$3,MOD(QUOTIENT(ROW()-ROW($A$20),'Feuille1-Catégories'!$B$6/T$6),T$5),0),IF(MOD($A846-1-T$10,'Feuille1-Catégories'!$F$5+1)=0,T$3,""))),"")</f>
        <v/>
      </c>
      <c r="U846" s="7" t="str">
        <f ca="1">IF(AND($A846&lt;&gt;"",U$9&lt;&gt;""),IF(HLOOKUP(U$9,'Feuille1-Catégories'!$C$1:$G$2,2,FALSE)="OUI",U$3,IF(HLOOKUP(U$9,'Feuille1-Catégories'!$C$1:$G$3,3,FALSE)="OUI",OFFSET(U$3,MOD(QUOTIENT(ROW()-ROW($A$20),'Feuille1-Catégories'!$B$6/U$6),U$5),0),IF(MOD($A846-1-U$10,'Feuille1-Catégories'!$F$5+1)=0,U$3,""))),"")</f>
        <v/>
      </c>
      <c r="V846" s="7" t="str">
        <f ca="1">IF(AND($A846&lt;&gt;"",V$9&lt;&gt;""),IF(HLOOKUP(V$9,'Feuille1-Catégories'!$C$1:$G$2,2,FALSE)="OUI",V$3,IF(HLOOKUP(V$9,'Feuille1-Catégories'!$C$1:$G$3,3,FALSE)="OUI",OFFSET(V$3,MOD(QUOTIENT(ROW()-ROW($A$20),'Feuille1-Catégories'!$B$6/V$6),V$5),0),IF(MOD($A846-1-V$10,'Feuille1-Catégories'!$F$5+1)=0,V$3,""))),"")</f>
        <v/>
      </c>
      <c r="W846" s="7" t="str">
        <f ca="1">IF(AND($A846&lt;&gt;"",W$9&lt;&gt;""),IF(HLOOKUP(W$9,'Feuille1-Catégories'!$C$1:$G$2,2,FALSE)="OUI",W$3,IF(HLOOKUP(W$9,'Feuille1-Catégories'!$C$1:$G$3,3,FALSE)="OUI",OFFSET(W$3,MOD(QUOTIENT(ROW()-ROW($A$20),'Feuille1-Catégories'!$B$6/W$6),W$5),0),IF(MOD($A846-1-W$10,'Feuille1-Catégories'!$F$5+1)=0,W$3,""))),"")</f>
        <v/>
      </c>
      <c r="X846" s="7" t="str">
        <f ca="1">IF(AND($A846&lt;&gt;"",X$9&lt;&gt;""),IF(HLOOKUP(X$9,'Feuille1-Catégories'!$C$1:$G$2,2,FALSE)="OUI",X$3,IF(HLOOKUP(X$9,'Feuille1-Catégories'!$C$1:$G$3,3,FALSE)="OUI",OFFSET(X$3,MOD(QUOTIENT(ROW()-ROW($A$20),'Feuille1-Catégories'!$B$6/X$6),X$5),0),IF(MOD($A846-1-X$10,'Feuille1-Catégories'!$F$5+1)=0,X$3,""))),"")</f>
        <v/>
      </c>
      <c r="Y846" s="7" t="str">
        <f ca="1">IF(AND($A846&lt;&gt;"",Y$9&lt;&gt;""),IF(HLOOKUP(Y$9,'Feuille1-Catégories'!$C$1:$G$2,2,FALSE)="OUI",Y$3,IF(HLOOKUP(Y$9,'Feuille1-Catégories'!$C$1:$G$3,3,FALSE)="OUI",OFFSET(Y$3,MOD(QUOTIENT(ROW()-ROW($A$20),'Feuille1-Catégories'!$B$6/Y$6),Y$5),0),IF(MOD($A846-1-Y$10,'Feuille1-Catégories'!$F$5+1)=0,Y$3,""))),"")</f>
        <v/>
      </c>
      <c r="Z846" s="7" t="str">
        <f ca="1">IF(AND($A846&lt;&gt;"",Z$9&lt;&gt;""),IF(HLOOKUP(Z$9,'Feuille1-Catégories'!$C$1:$G$2,2,FALSE)="OUI",Z$3,IF(HLOOKUP(Z$9,'Feuille1-Catégories'!$C$1:$G$3,3,FALSE)="OUI",OFFSET(Z$3,MOD(QUOTIENT(ROW()-ROW($A$20),'Feuille1-Catégories'!$B$6/Z$6),Z$5),0),"")),"")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47" spans="1:26" ht="17" x14ac:dyDescent="0.2">
      <c r="A847" s="21" t="str">
        <f>IF(ROW()-ROW($A$19)&gt;'Feuille1-Catégories'!$B$6,"",ROW()-ROW($A$19))</f>
        <v/>
      </c>
      <c r="B847" s="33" t="str">
        <f t="shared" si="37"/>
        <v/>
      </c>
      <c r="C847" s="10" t="str">
        <f t="shared" si="38"/>
        <v/>
      </c>
      <c r="D847" s="10" t="str">
        <f>IF('Feuille3-Coût de production'!D847&lt;&gt;"",'Feuille3-Coût de production'!D847,"")</f>
        <v/>
      </c>
      <c r="E847" s="10" t="str">
        <f t="shared" si="39"/>
        <v/>
      </c>
      <c r="F847" s="7" t="str">
        <f ca="1">IF(AND($A847&lt;&gt;"",F$9&lt;&gt;""),IF(HLOOKUP(F$9,'Feuille1-Catégories'!$C$1:$G$2,2,FALSE)="OUI",F$3,IF(HLOOKUP(F$9,'Feuille1-Catégories'!$C$1:$G$3,3,FALSE)="OUI",OFFSET(F$3,MOD(QUOTIENT(ROW()-ROW($A$20),'Feuille1-Catégories'!$B$6/F$6),F$5),0),IF(MOD($A847-1-F$10,'Feuille1-Catégories'!$F$5+1)=0,F$3,""))),"")</f>
        <v/>
      </c>
      <c r="G847" s="7" t="str">
        <f ca="1">IF(AND($A847&lt;&gt;"",G$9&lt;&gt;""),IF(HLOOKUP(G$9,'Feuille1-Catégories'!$C$1:$G$2,2,FALSE)="OUI",G$3,IF(HLOOKUP(G$9,'Feuille1-Catégories'!$C$1:$G$3,3,FALSE)="OUI",OFFSET(G$3,MOD(QUOTIENT(ROW()-ROW($A$20),'Feuille1-Catégories'!$B$6/G$6),G$5),0),IF(MOD($A847-1-G$10,'Feuille1-Catégories'!$F$5+1)=0,G$3,""))),"")</f>
        <v/>
      </c>
      <c r="H847" s="7" t="str">
        <f ca="1">IF(AND($A847&lt;&gt;"",H$9&lt;&gt;""),IF(HLOOKUP(H$9,'Feuille1-Catégories'!$C$1:$G$2,2,FALSE)="OUI",H$3,IF(HLOOKUP(H$9,'Feuille1-Catégories'!$C$1:$G$3,3,FALSE)="OUI",OFFSET(H$3,MOD(QUOTIENT(ROW()-ROW($A$20),'Feuille1-Catégories'!$B$6/H$6),H$5),0),IF(MOD($A847-1-H$10,'Feuille1-Catégories'!$F$5+1)=0,H$3,""))),"")</f>
        <v/>
      </c>
      <c r="I847" s="7" t="str">
        <f ca="1">IF(AND($A847&lt;&gt;"",I$9&lt;&gt;""),IF(HLOOKUP(I$9,'Feuille1-Catégories'!$C$1:$G$2,2,FALSE)="OUI",I$3,IF(HLOOKUP(I$9,'Feuille1-Catégories'!$C$1:$G$3,3,FALSE)="OUI",OFFSET(I$3,MOD(QUOTIENT(ROW()-ROW($A$20),'Feuille1-Catégories'!$B$6/I$6),I$5),0),IF(MOD($A847-1-I$10,'Feuille1-Catégories'!$F$5+1)=0,I$3,""))),"")</f>
        <v/>
      </c>
      <c r="J847" s="7" t="str">
        <f ca="1">IF(AND($A847&lt;&gt;"",J$9&lt;&gt;""),IF(HLOOKUP(J$9,'Feuille1-Catégories'!$C$1:$G$2,2,FALSE)="OUI",J$3,IF(HLOOKUP(J$9,'Feuille1-Catégories'!$C$1:$G$3,3,FALSE)="OUI",OFFSET(J$3,MOD(QUOTIENT(ROW()-ROW($A$20),'Feuille1-Catégories'!$B$6/J$6),J$5),0),IF(MOD($A847-1-J$10,'Feuille1-Catégories'!$F$5+1)=0,J$3,""))),"")</f>
        <v/>
      </c>
      <c r="K847" s="7" t="str">
        <f ca="1">IF(AND($A847&lt;&gt;"",K$9&lt;&gt;""),IF(HLOOKUP(K$9,'Feuille1-Catégories'!$C$1:$G$2,2,FALSE)="OUI",K$3,IF(HLOOKUP(K$9,'Feuille1-Catégories'!$C$1:$G$3,3,FALSE)="OUI",OFFSET(K$3,MOD(QUOTIENT(ROW()-ROW($A$20),'Feuille1-Catégories'!$B$6/K$6),K$5),0),IF(MOD($A847-1-K$10,'Feuille1-Catégories'!$F$5+1)=0,K$3,""))),"")</f>
        <v/>
      </c>
      <c r="L847" s="7" t="str">
        <f ca="1">IF(AND($A847&lt;&gt;"",L$9&lt;&gt;""),IF(HLOOKUP(L$9,'Feuille1-Catégories'!$C$1:$G$2,2,FALSE)="OUI",L$3,IF(HLOOKUP(L$9,'Feuille1-Catégories'!$C$1:$G$3,3,FALSE)="OUI",OFFSET(L$3,MOD(QUOTIENT(ROW()-ROW($A$20),'Feuille1-Catégories'!$B$6/L$6),L$5),0),IF(MOD($A847-1-L$10,'Feuille1-Catégories'!$F$5+1)=0,L$3,""))),"")</f>
        <v/>
      </c>
      <c r="M847" s="7" t="str">
        <f ca="1">IF(AND($A847&lt;&gt;"",M$9&lt;&gt;""),IF(HLOOKUP(M$9,'Feuille1-Catégories'!$C$1:$G$2,2,FALSE)="OUI",M$3,IF(HLOOKUP(M$9,'Feuille1-Catégories'!$C$1:$G$3,3,FALSE)="OUI",OFFSET(M$3,MOD(QUOTIENT(ROW()-ROW($A$20),'Feuille1-Catégories'!$B$6/M$6),M$5),0),IF(MOD($A847-1-M$10,'Feuille1-Catégories'!$F$5+1)=0,M$3,""))),"")</f>
        <v/>
      </c>
      <c r="N847" s="7" t="str">
        <f ca="1">IF(AND($A847&lt;&gt;"",N$9&lt;&gt;""),IF(HLOOKUP(N$9,'Feuille1-Catégories'!$C$1:$G$2,2,FALSE)="OUI",N$3,IF(HLOOKUP(N$9,'Feuille1-Catégories'!$C$1:$G$3,3,FALSE)="OUI",OFFSET(N$3,MOD(QUOTIENT(ROW()-ROW($A$20),'Feuille1-Catégories'!$B$6/N$6),N$5),0),IF(MOD($A847-1-N$10,'Feuille1-Catégories'!$F$5+1)=0,N$3,""))),"")</f>
        <v/>
      </c>
      <c r="O847" s="7" t="str">
        <f ca="1">IF(AND($A847&lt;&gt;"",O$9&lt;&gt;""),IF(HLOOKUP(O$9,'Feuille1-Catégories'!$C$1:$G$2,2,FALSE)="OUI",O$3,IF(HLOOKUP(O$9,'Feuille1-Catégories'!$C$1:$G$3,3,FALSE)="OUI",OFFSET(O$3,MOD(QUOTIENT(ROW()-ROW($A$20),'Feuille1-Catégories'!$B$6/O$6),O$5),0),IF(MOD($A847-1-O$10,'Feuille1-Catégories'!$F$5+1)=0,O$3,""))),"")</f>
        <v/>
      </c>
      <c r="P847" s="7" t="str">
        <f ca="1">IF(AND($A847&lt;&gt;"",P$9&lt;&gt;""),IF(HLOOKUP(P$9,'Feuille1-Catégories'!$C$1:$G$2,2,FALSE)="OUI",P$3,IF(HLOOKUP(P$9,'Feuille1-Catégories'!$C$1:$G$3,3,FALSE)="OUI",OFFSET(P$3,MOD(QUOTIENT(ROW()-ROW($A$20),'Feuille1-Catégories'!$B$6/P$6),P$5),0),IF(MOD($A847-1-P$10,'Feuille1-Catégories'!$F$5+1)=0,P$3,""))),"")</f>
        <v/>
      </c>
      <c r="Q847" s="7" t="str">
        <f ca="1">IF(AND($A847&lt;&gt;"",Q$9&lt;&gt;""),IF(HLOOKUP(Q$9,'Feuille1-Catégories'!$C$1:$G$2,2,FALSE)="OUI",Q$3,IF(HLOOKUP(Q$9,'Feuille1-Catégories'!$C$1:$G$3,3,FALSE)="OUI",OFFSET(Q$3,MOD(QUOTIENT(ROW()-ROW($A$20),'Feuille1-Catégories'!$B$6/Q$6),Q$5),0),IF(MOD($A847-1-Q$10,'Feuille1-Catégories'!$F$5+1)=0,Q$3,""))),"")</f>
        <v/>
      </c>
      <c r="R847" s="7" t="str">
        <f ca="1">IF(AND($A847&lt;&gt;"",R$9&lt;&gt;""),IF(HLOOKUP(R$9,'Feuille1-Catégories'!$C$1:$G$2,2,FALSE)="OUI",R$3,IF(HLOOKUP(R$9,'Feuille1-Catégories'!$C$1:$G$3,3,FALSE)="OUI",OFFSET(R$3,MOD(QUOTIENT(ROW()-ROW($A$20),'Feuille1-Catégories'!$B$6/R$6),R$5),0),IF(MOD($A847-1-R$10,'Feuille1-Catégories'!$F$5+1)=0,R$3,""))),"")</f>
        <v/>
      </c>
      <c r="S847" s="7" t="str">
        <f ca="1">IF(AND($A847&lt;&gt;"",S$9&lt;&gt;""),IF(HLOOKUP(S$9,'Feuille1-Catégories'!$C$1:$G$2,2,FALSE)="OUI",S$3,IF(HLOOKUP(S$9,'Feuille1-Catégories'!$C$1:$G$3,3,FALSE)="OUI",OFFSET(S$3,MOD(QUOTIENT(ROW()-ROW($A$20),'Feuille1-Catégories'!$B$6/S$6),S$5),0),IF(MOD($A847-1-S$10,'Feuille1-Catégories'!$F$5+1)=0,S$3,""))),"")</f>
        <v/>
      </c>
      <c r="T847" s="7" t="str">
        <f ca="1">IF(AND($A847&lt;&gt;"",T$9&lt;&gt;""),IF(HLOOKUP(T$9,'Feuille1-Catégories'!$C$1:$G$2,2,FALSE)="OUI",T$3,IF(HLOOKUP(T$9,'Feuille1-Catégories'!$C$1:$G$3,3,FALSE)="OUI",OFFSET(T$3,MOD(QUOTIENT(ROW()-ROW($A$20),'Feuille1-Catégories'!$B$6/T$6),T$5),0),IF(MOD($A847-1-T$10,'Feuille1-Catégories'!$F$5+1)=0,T$3,""))),"")</f>
        <v/>
      </c>
      <c r="U847" s="7" t="str">
        <f ca="1">IF(AND($A847&lt;&gt;"",U$9&lt;&gt;""),IF(HLOOKUP(U$9,'Feuille1-Catégories'!$C$1:$G$2,2,FALSE)="OUI",U$3,IF(HLOOKUP(U$9,'Feuille1-Catégories'!$C$1:$G$3,3,FALSE)="OUI",OFFSET(U$3,MOD(QUOTIENT(ROW()-ROW($A$20),'Feuille1-Catégories'!$B$6/U$6),U$5),0),IF(MOD($A847-1-U$10,'Feuille1-Catégories'!$F$5+1)=0,U$3,""))),"")</f>
        <v/>
      </c>
      <c r="V847" s="7" t="str">
        <f ca="1">IF(AND($A847&lt;&gt;"",V$9&lt;&gt;""),IF(HLOOKUP(V$9,'Feuille1-Catégories'!$C$1:$G$2,2,FALSE)="OUI",V$3,IF(HLOOKUP(V$9,'Feuille1-Catégories'!$C$1:$G$3,3,FALSE)="OUI",OFFSET(V$3,MOD(QUOTIENT(ROW()-ROW($A$20),'Feuille1-Catégories'!$B$6/V$6),V$5),0),IF(MOD($A847-1-V$10,'Feuille1-Catégories'!$F$5+1)=0,V$3,""))),"")</f>
        <v/>
      </c>
      <c r="W847" s="7" t="str">
        <f ca="1">IF(AND($A847&lt;&gt;"",W$9&lt;&gt;""),IF(HLOOKUP(W$9,'Feuille1-Catégories'!$C$1:$G$2,2,FALSE)="OUI",W$3,IF(HLOOKUP(W$9,'Feuille1-Catégories'!$C$1:$G$3,3,FALSE)="OUI",OFFSET(W$3,MOD(QUOTIENT(ROW()-ROW($A$20),'Feuille1-Catégories'!$B$6/W$6),W$5),0),IF(MOD($A847-1-W$10,'Feuille1-Catégories'!$F$5+1)=0,W$3,""))),"")</f>
        <v/>
      </c>
      <c r="X847" s="7" t="str">
        <f ca="1">IF(AND($A847&lt;&gt;"",X$9&lt;&gt;""),IF(HLOOKUP(X$9,'Feuille1-Catégories'!$C$1:$G$2,2,FALSE)="OUI",X$3,IF(HLOOKUP(X$9,'Feuille1-Catégories'!$C$1:$G$3,3,FALSE)="OUI",OFFSET(X$3,MOD(QUOTIENT(ROW()-ROW($A$20),'Feuille1-Catégories'!$B$6/X$6),X$5),0),IF(MOD($A847-1-X$10,'Feuille1-Catégories'!$F$5+1)=0,X$3,""))),"")</f>
        <v/>
      </c>
      <c r="Y847" s="7" t="str">
        <f ca="1">IF(AND($A847&lt;&gt;"",Y$9&lt;&gt;""),IF(HLOOKUP(Y$9,'Feuille1-Catégories'!$C$1:$G$2,2,FALSE)="OUI",Y$3,IF(HLOOKUP(Y$9,'Feuille1-Catégories'!$C$1:$G$3,3,FALSE)="OUI",OFFSET(Y$3,MOD(QUOTIENT(ROW()-ROW($A$20),'Feuille1-Catégories'!$B$6/Y$6),Y$5),0),IF(MOD($A847-1-Y$10,'Feuille1-Catégories'!$F$5+1)=0,Y$3,""))),"")</f>
        <v/>
      </c>
      <c r="Z847" s="7" t="str">
        <f ca="1">IF(AND($A847&lt;&gt;"",Z$9&lt;&gt;""),IF(HLOOKUP(Z$9,'Feuille1-Catégories'!$C$1:$G$2,2,FALSE)="OUI",Z$3,IF(HLOOKUP(Z$9,'Feuille1-Catégories'!$C$1:$G$3,3,FALSE)="OUI",OFFSET(Z$3,MOD(QUOTIENT(ROW()-ROW($A$20),'Feuille1-Catégories'!$B$6/Z$6),Z$5),0),"")),"")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48" spans="1:26" ht="17" x14ac:dyDescent="0.2">
      <c r="A848" s="21" t="str">
        <f>IF(ROW()-ROW($A$19)&gt;'Feuille1-Catégories'!$B$6,"",ROW()-ROW($A$19))</f>
        <v/>
      </c>
      <c r="B848" s="33" t="str">
        <f t="shared" si="37"/>
        <v/>
      </c>
      <c r="C848" s="10" t="str">
        <f t="shared" si="38"/>
        <v/>
      </c>
      <c r="D848" s="10" t="str">
        <f>IF('Feuille3-Coût de production'!D848&lt;&gt;"",'Feuille3-Coût de production'!D848,"")</f>
        <v/>
      </c>
      <c r="E848" s="10" t="str">
        <f t="shared" si="39"/>
        <v/>
      </c>
      <c r="F848" s="7" t="str">
        <f ca="1">IF(AND($A848&lt;&gt;"",F$9&lt;&gt;""),IF(HLOOKUP(F$9,'Feuille1-Catégories'!$C$1:$G$2,2,FALSE)="OUI",F$3,IF(HLOOKUP(F$9,'Feuille1-Catégories'!$C$1:$G$3,3,FALSE)="OUI",OFFSET(F$3,MOD(QUOTIENT(ROW()-ROW($A$20),'Feuille1-Catégories'!$B$6/F$6),F$5),0),IF(MOD($A848-1-F$10,'Feuille1-Catégories'!$F$5+1)=0,F$3,""))),"")</f>
        <v/>
      </c>
      <c r="G848" s="7" t="str">
        <f ca="1">IF(AND($A848&lt;&gt;"",G$9&lt;&gt;""),IF(HLOOKUP(G$9,'Feuille1-Catégories'!$C$1:$G$2,2,FALSE)="OUI",G$3,IF(HLOOKUP(G$9,'Feuille1-Catégories'!$C$1:$G$3,3,FALSE)="OUI",OFFSET(G$3,MOD(QUOTIENT(ROW()-ROW($A$20),'Feuille1-Catégories'!$B$6/G$6),G$5),0),IF(MOD($A848-1-G$10,'Feuille1-Catégories'!$F$5+1)=0,G$3,""))),"")</f>
        <v/>
      </c>
      <c r="H848" s="7" t="str">
        <f ca="1">IF(AND($A848&lt;&gt;"",H$9&lt;&gt;""),IF(HLOOKUP(H$9,'Feuille1-Catégories'!$C$1:$G$2,2,FALSE)="OUI",H$3,IF(HLOOKUP(H$9,'Feuille1-Catégories'!$C$1:$G$3,3,FALSE)="OUI",OFFSET(H$3,MOD(QUOTIENT(ROW()-ROW($A$20),'Feuille1-Catégories'!$B$6/H$6),H$5),0),IF(MOD($A848-1-H$10,'Feuille1-Catégories'!$F$5+1)=0,H$3,""))),"")</f>
        <v/>
      </c>
      <c r="I848" s="7" t="str">
        <f ca="1">IF(AND($A848&lt;&gt;"",I$9&lt;&gt;""),IF(HLOOKUP(I$9,'Feuille1-Catégories'!$C$1:$G$2,2,FALSE)="OUI",I$3,IF(HLOOKUP(I$9,'Feuille1-Catégories'!$C$1:$G$3,3,FALSE)="OUI",OFFSET(I$3,MOD(QUOTIENT(ROW()-ROW($A$20),'Feuille1-Catégories'!$B$6/I$6),I$5),0),IF(MOD($A848-1-I$10,'Feuille1-Catégories'!$F$5+1)=0,I$3,""))),"")</f>
        <v/>
      </c>
      <c r="J848" s="7" t="str">
        <f ca="1">IF(AND($A848&lt;&gt;"",J$9&lt;&gt;""),IF(HLOOKUP(J$9,'Feuille1-Catégories'!$C$1:$G$2,2,FALSE)="OUI",J$3,IF(HLOOKUP(J$9,'Feuille1-Catégories'!$C$1:$G$3,3,FALSE)="OUI",OFFSET(J$3,MOD(QUOTIENT(ROW()-ROW($A$20),'Feuille1-Catégories'!$B$6/J$6),J$5),0),IF(MOD($A848-1-J$10,'Feuille1-Catégories'!$F$5+1)=0,J$3,""))),"")</f>
        <v/>
      </c>
      <c r="K848" s="7" t="str">
        <f ca="1">IF(AND($A848&lt;&gt;"",K$9&lt;&gt;""),IF(HLOOKUP(K$9,'Feuille1-Catégories'!$C$1:$G$2,2,FALSE)="OUI",K$3,IF(HLOOKUP(K$9,'Feuille1-Catégories'!$C$1:$G$3,3,FALSE)="OUI",OFFSET(K$3,MOD(QUOTIENT(ROW()-ROW($A$20),'Feuille1-Catégories'!$B$6/K$6),K$5),0),IF(MOD($A848-1-K$10,'Feuille1-Catégories'!$F$5+1)=0,K$3,""))),"")</f>
        <v/>
      </c>
      <c r="L848" s="7" t="str">
        <f ca="1">IF(AND($A848&lt;&gt;"",L$9&lt;&gt;""),IF(HLOOKUP(L$9,'Feuille1-Catégories'!$C$1:$G$2,2,FALSE)="OUI",L$3,IF(HLOOKUP(L$9,'Feuille1-Catégories'!$C$1:$G$3,3,FALSE)="OUI",OFFSET(L$3,MOD(QUOTIENT(ROW()-ROW($A$20),'Feuille1-Catégories'!$B$6/L$6),L$5),0),IF(MOD($A848-1-L$10,'Feuille1-Catégories'!$F$5+1)=0,L$3,""))),"")</f>
        <v/>
      </c>
      <c r="M848" s="7" t="str">
        <f ca="1">IF(AND($A848&lt;&gt;"",M$9&lt;&gt;""),IF(HLOOKUP(M$9,'Feuille1-Catégories'!$C$1:$G$2,2,FALSE)="OUI",M$3,IF(HLOOKUP(M$9,'Feuille1-Catégories'!$C$1:$G$3,3,FALSE)="OUI",OFFSET(M$3,MOD(QUOTIENT(ROW()-ROW($A$20),'Feuille1-Catégories'!$B$6/M$6),M$5),0),IF(MOD($A848-1-M$10,'Feuille1-Catégories'!$F$5+1)=0,M$3,""))),"")</f>
        <v/>
      </c>
      <c r="N848" s="7" t="str">
        <f ca="1">IF(AND($A848&lt;&gt;"",N$9&lt;&gt;""),IF(HLOOKUP(N$9,'Feuille1-Catégories'!$C$1:$G$2,2,FALSE)="OUI",N$3,IF(HLOOKUP(N$9,'Feuille1-Catégories'!$C$1:$G$3,3,FALSE)="OUI",OFFSET(N$3,MOD(QUOTIENT(ROW()-ROW($A$20),'Feuille1-Catégories'!$B$6/N$6),N$5),0),IF(MOD($A848-1-N$10,'Feuille1-Catégories'!$F$5+1)=0,N$3,""))),"")</f>
        <v/>
      </c>
      <c r="O848" s="7" t="str">
        <f ca="1">IF(AND($A848&lt;&gt;"",O$9&lt;&gt;""),IF(HLOOKUP(O$9,'Feuille1-Catégories'!$C$1:$G$2,2,FALSE)="OUI",O$3,IF(HLOOKUP(O$9,'Feuille1-Catégories'!$C$1:$G$3,3,FALSE)="OUI",OFFSET(O$3,MOD(QUOTIENT(ROW()-ROW($A$20),'Feuille1-Catégories'!$B$6/O$6),O$5),0),IF(MOD($A848-1-O$10,'Feuille1-Catégories'!$F$5+1)=0,O$3,""))),"")</f>
        <v/>
      </c>
      <c r="P848" s="7" t="str">
        <f ca="1">IF(AND($A848&lt;&gt;"",P$9&lt;&gt;""),IF(HLOOKUP(P$9,'Feuille1-Catégories'!$C$1:$G$2,2,FALSE)="OUI",P$3,IF(HLOOKUP(P$9,'Feuille1-Catégories'!$C$1:$G$3,3,FALSE)="OUI",OFFSET(P$3,MOD(QUOTIENT(ROW()-ROW($A$20),'Feuille1-Catégories'!$B$6/P$6),P$5),0),IF(MOD($A848-1-P$10,'Feuille1-Catégories'!$F$5+1)=0,P$3,""))),"")</f>
        <v/>
      </c>
      <c r="Q848" s="7" t="str">
        <f ca="1">IF(AND($A848&lt;&gt;"",Q$9&lt;&gt;""),IF(HLOOKUP(Q$9,'Feuille1-Catégories'!$C$1:$G$2,2,FALSE)="OUI",Q$3,IF(HLOOKUP(Q$9,'Feuille1-Catégories'!$C$1:$G$3,3,FALSE)="OUI",OFFSET(Q$3,MOD(QUOTIENT(ROW()-ROW($A$20),'Feuille1-Catégories'!$B$6/Q$6),Q$5),0),IF(MOD($A848-1-Q$10,'Feuille1-Catégories'!$F$5+1)=0,Q$3,""))),"")</f>
        <v/>
      </c>
      <c r="R848" s="7" t="str">
        <f ca="1">IF(AND($A848&lt;&gt;"",R$9&lt;&gt;""),IF(HLOOKUP(R$9,'Feuille1-Catégories'!$C$1:$G$2,2,FALSE)="OUI",R$3,IF(HLOOKUP(R$9,'Feuille1-Catégories'!$C$1:$G$3,3,FALSE)="OUI",OFFSET(R$3,MOD(QUOTIENT(ROW()-ROW($A$20),'Feuille1-Catégories'!$B$6/R$6),R$5),0),IF(MOD($A848-1-R$10,'Feuille1-Catégories'!$F$5+1)=0,R$3,""))),"")</f>
        <v/>
      </c>
      <c r="S848" s="7" t="str">
        <f ca="1">IF(AND($A848&lt;&gt;"",S$9&lt;&gt;""),IF(HLOOKUP(S$9,'Feuille1-Catégories'!$C$1:$G$2,2,FALSE)="OUI",S$3,IF(HLOOKUP(S$9,'Feuille1-Catégories'!$C$1:$G$3,3,FALSE)="OUI",OFFSET(S$3,MOD(QUOTIENT(ROW()-ROW($A$20),'Feuille1-Catégories'!$B$6/S$6),S$5),0),IF(MOD($A848-1-S$10,'Feuille1-Catégories'!$F$5+1)=0,S$3,""))),"")</f>
        <v/>
      </c>
      <c r="T848" s="7" t="str">
        <f ca="1">IF(AND($A848&lt;&gt;"",T$9&lt;&gt;""),IF(HLOOKUP(T$9,'Feuille1-Catégories'!$C$1:$G$2,2,FALSE)="OUI",T$3,IF(HLOOKUP(T$9,'Feuille1-Catégories'!$C$1:$G$3,3,FALSE)="OUI",OFFSET(T$3,MOD(QUOTIENT(ROW()-ROW($A$20),'Feuille1-Catégories'!$B$6/T$6),T$5),0),IF(MOD($A848-1-T$10,'Feuille1-Catégories'!$F$5+1)=0,T$3,""))),"")</f>
        <v/>
      </c>
      <c r="U848" s="7" t="str">
        <f ca="1">IF(AND($A848&lt;&gt;"",U$9&lt;&gt;""),IF(HLOOKUP(U$9,'Feuille1-Catégories'!$C$1:$G$2,2,FALSE)="OUI",U$3,IF(HLOOKUP(U$9,'Feuille1-Catégories'!$C$1:$G$3,3,FALSE)="OUI",OFFSET(U$3,MOD(QUOTIENT(ROW()-ROW($A$20),'Feuille1-Catégories'!$B$6/U$6),U$5),0),IF(MOD($A848-1-U$10,'Feuille1-Catégories'!$F$5+1)=0,U$3,""))),"")</f>
        <v/>
      </c>
      <c r="V848" s="7" t="str">
        <f ca="1">IF(AND($A848&lt;&gt;"",V$9&lt;&gt;""),IF(HLOOKUP(V$9,'Feuille1-Catégories'!$C$1:$G$2,2,FALSE)="OUI",V$3,IF(HLOOKUP(V$9,'Feuille1-Catégories'!$C$1:$G$3,3,FALSE)="OUI",OFFSET(V$3,MOD(QUOTIENT(ROW()-ROW($A$20),'Feuille1-Catégories'!$B$6/V$6),V$5),0),IF(MOD($A848-1-V$10,'Feuille1-Catégories'!$F$5+1)=0,V$3,""))),"")</f>
        <v/>
      </c>
      <c r="W848" s="7" t="str">
        <f ca="1">IF(AND($A848&lt;&gt;"",W$9&lt;&gt;""),IF(HLOOKUP(W$9,'Feuille1-Catégories'!$C$1:$G$2,2,FALSE)="OUI",W$3,IF(HLOOKUP(W$9,'Feuille1-Catégories'!$C$1:$G$3,3,FALSE)="OUI",OFFSET(W$3,MOD(QUOTIENT(ROW()-ROW($A$20),'Feuille1-Catégories'!$B$6/W$6),W$5),0),IF(MOD($A848-1-W$10,'Feuille1-Catégories'!$F$5+1)=0,W$3,""))),"")</f>
        <v/>
      </c>
      <c r="X848" s="7" t="str">
        <f ca="1">IF(AND($A848&lt;&gt;"",X$9&lt;&gt;""),IF(HLOOKUP(X$9,'Feuille1-Catégories'!$C$1:$G$2,2,FALSE)="OUI",X$3,IF(HLOOKUP(X$9,'Feuille1-Catégories'!$C$1:$G$3,3,FALSE)="OUI",OFFSET(X$3,MOD(QUOTIENT(ROW()-ROW($A$20),'Feuille1-Catégories'!$B$6/X$6),X$5),0),IF(MOD($A848-1-X$10,'Feuille1-Catégories'!$F$5+1)=0,X$3,""))),"")</f>
        <v/>
      </c>
      <c r="Y848" s="7" t="str">
        <f ca="1">IF(AND($A848&lt;&gt;"",Y$9&lt;&gt;""),IF(HLOOKUP(Y$9,'Feuille1-Catégories'!$C$1:$G$2,2,FALSE)="OUI",Y$3,IF(HLOOKUP(Y$9,'Feuille1-Catégories'!$C$1:$G$3,3,FALSE)="OUI",OFFSET(Y$3,MOD(QUOTIENT(ROW()-ROW($A$20),'Feuille1-Catégories'!$B$6/Y$6),Y$5),0),IF(MOD($A848-1-Y$10,'Feuille1-Catégories'!$F$5+1)=0,Y$3,""))),"")</f>
        <v/>
      </c>
      <c r="Z848" s="7" t="str">
        <f ca="1">IF(AND($A848&lt;&gt;"",Z$9&lt;&gt;""),IF(HLOOKUP(Z$9,'Feuille1-Catégories'!$C$1:$G$2,2,FALSE)="OUI",Z$3,IF(HLOOKUP(Z$9,'Feuille1-Catégories'!$C$1:$G$3,3,FALSE)="OUI",OFFSET(Z$3,MOD(QUOTIENT(ROW()-ROW($A$20),'Feuille1-Catégories'!$B$6/Z$6),Z$5),0),"")),"")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49" spans="1:26" ht="17" x14ac:dyDescent="0.2">
      <c r="A849" s="21" t="str">
        <f>IF(ROW()-ROW($A$19)&gt;'Feuille1-Catégories'!$B$6,"",ROW()-ROW($A$19))</f>
        <v/>
      </c>
      <c r="B849" s="33" t="str">
        <f t="shared" si="37"/>
        <v/>
      </c>
      <c r="C849" s="10" t="str">
        <f t="shared" si="38"/>
        <v/>
      </c>
      <c r="D849" s="10" t="str">
        <f>IF('Feuille3-Coût de production'!D849&lt;&gt;"",'Feuille3-Coût de production'!D849,"")</f>
        <v/>
      </c>
      <c r="E849" s="10" t="str">
        <f t="shared" si="39"/>
        <v/>
      </c>
      <c r="F849" s="7" t="str">
        <f ca="1">IF(AND($A849&lt;&gt;"",F$9&lt;&gt;""),IF(HLOOKUP(F$9,'Feuille1-Catégories'!$C$1:$G$2,2,FALSE)="OUI",F$3,IF(HLOOKUP(F$9,'Feuille1-Catégories'!$C$1:$G$3,3,FALSE)="OUI",OFFSET(F$3,MOD(QUOTIENT(ROW()-ROW($A$20),'Feuille1-Catégories'!$B$6/F$6),F$5),0),IF(MOD($A849-1-F$10,'Feuille1-Catégories'!$F$5+1)=0,F$3,""))),"")</f>
        <v/>
      </c>
      <c r="G849" s="7" t="str">
        <f ca="1">IF(AND($A849&lt;&gt;"",G$9&lt;&gt;""),IF(HLOOKUP(G$9,'Feuille1-Catégories'!$C$1:$G$2,2,FALSE)="OUI",G$3,IF(HLOOKUP(G$9,'Feuille1-Catégories'!$C$1:$G$3,3,FALSE)="OUI",OFFSET(G$3,MOD(QUOTIENT(ROW()-ROW($A$20),'Feuille1-Catégories'!$B$6/G$6),G$5),0),IF(MOD($A849-1-G$10,'Feuille1-Catégories'!$F$5+1)=0,G$3,""))),"")</f>
        <v/>
      </c>
      <c r="H849" s="7" t="str">
        <f ca="1">IF(AND($A849&lt;&gt;"",H$9&lt;&gt;""),IF(HLOOKUP(H$9,'Feuille1-Catégories'!$C$1:$G$2,2,FALSE)="OUI",H$3,IF(HLOOKUP(H$9,'Feuille1-Catégories'!$C$1:$G$3,3,FALSE)="OUI",OFFSET(H$3,MOD(QUOTIENT(ROW()-ROW($A$20),'Feuille1-Catégories'!$B$6/H$6),H$5),0),IF(MOD($A849-1-H$10,'Feuille1-Catégories'!$F$5+1)=0,H$3,""))),"")</f>
        <v/>
      </c>
      <c r="I849" s="7" t="str">
        <f ca="1">IF(AND($A849&lt;&gt;"",I$9&lt;&gt;""),IF(HLOOKUP(I$9,'Feuille1-Catégories'!$C$1:$G$2,2,FALSE)="OUI",I$3,IF(HLOOKUP(I$9,'Feuille1-Catégories'!$C$1:$G$3,3,FALSE)="OUI",OFFSET(I$3,MOD(QUOTIENT(ROW()-ROW($A$20),'Feuille1-Catégories'!$B$6/I$6),I$5),0),IF(MOD($A849-1-I$10,'Feuille1-Catégories'!$F$5+1)=0,I$3,""))),"")</f>
        <v/>
      </c>
      <c r="J849" s="7" t="str">
        <f ca="1">IF(AND($A849&lt;&gt;"",J$9&lt;&gt;""),IF(HLOOKUP(J$9,'Feuille1-Catégories'!$C$1:$G$2,2,FALSE)="OUI",J$3,IF(HLOOKUP(J$9,'Feuille1-Catégories'!$C$1:$G$3,3,FALSE)="OUI",OFFSET(J$3,MOD(QUOTIENT(ROW()-ROW($A$20),'Feuille1-Catégories'!$B$6/J$6),J$5),0),IF(MOD($A849-1-J$10,'Feuille1-Catégories'!$F$5+1)=0,J$3,""))),"")</f>
        <v/>
      </c>
      <c r="K849" s="7" t="str">
        <f ca="1">IF(AND($A849&lt;&gt;"",K$9&lt;&gt;""),IF(HLOOKUP(K$9,'Feuille1-Catégories'!$C$1:$G$2,2,FALSE)="OUI",K$3,IF(HLOOKUP(K$9,'Feuille1-Catégories'!$C$1:$G$3,3,FALSE)="OUI",OFFSET(K$3,MOD(QUOTIENT(ROW()-ROW($A$20),'Feuille1-Catégories'!$B$6/K$6),K$5),0),IF(MOD($A849-1-K$10,'Feuille1-Catégories'!$F$5+1)=0,K$3,""))),"")</f>
        <v/>
      </c>
      <c r="L849" s="7" t="str">
        <f ca="1">IF(AND($A849&lt;&gt;"",L$9&lt;&gt;""),IF(HLOOKUP(L$9,'Feuille1-Catégories'!$C$1:$G$2,2,FALSE)="OUI",L$3,IF(HLOOKUP(L$9,'Feuille1-Catégories'!$C$1:$G$3,3,FALSE)="OUI",OFFSET(L$3,MOD(QUOTIENT(ROW()-ROW($A$20),'Feuille1-Catégories'!$B$6/L$6),L$5),0),IF(MOD($A849-1-L$10,'Feuille1-Catégories'!$F$5+1)=0,L$3,""))),"")</f>
        <v/>
      </c>
      <c r="M849" s="7" t="str">
        <f ca="1">IF(AND($A849&lt;&gt;"",M$9&lt;&gt;""),IF(HLOOKUP(M$9,'Feuille1-Catégories'!$C$1:$G$2,2,FALSE)="OUI",M$3,IF(HLOOKUP(M$9,'Feuille1-Catégories'!$C$1:$G$3,3,FALSE)="OUI",OFFSET(M$3,MOD(QUOTIENT(ROW()-ROW($A$20),'Feuille1-Catégories'!$B$6/M$6),M$5),0),IF(MOD($A849-1-M$10,'Feuille1-Catégories'!$F$5+1)=0,M$3,""))),"")</f>
        <v/>
      </c>
      <c r="N849" s="7" t="str">
        <f ca="1">IF(AND($A849&lt;&gt;"",N$9&lt;&gt;""),IF(HLOOKUP(N$9,'Feuille1-Catégories'!$C$1:$G$2,2,FALSE)="OUI",N$3,IF(HLOOKUP(N$9,'Feuille1-Catégories'!$C$1:$G$3,3,FALSE)="OUI",OFFSET(N$3,MOD(QUOTIENT(ROW()-ROW($A$20),'Feuille1-Catégories'!$B$6/N$6),N$5),0),IF(MOD($A849-1-N$10,'Feuille1-Catégories'!$F$5+1)=0,N$3,""))),"")</f>
        <v/>
      </c>
      <c r="O849" s="7" t="str">
        <f ca="1">IF(AND($A849&lt;&gt;"",O$9&lt;&gt;""),IF(HLOOKUP(O$9,'Feuille1-Catégories'!$C$1:$G$2,2,FALSE)="OUI",O$3,IF(HLOOKUP(O$9,'Feuille1-Catégories'!$C$1:$G$3,3,FALSE)="OUI",OFFSET(O$3,MOD(QUOTIENT(ROW()-ROW($A$20),'Feuille1-Catégories'!$B$6/O$6),O$5),0),IF(MOD($A849-1-O$10,'Feuille1-Catégories'!$F$5+1)=0,O$3,""))),"")</f>
        <v/>
      </c>
      <c r="P849" s="7" t="str">
        <f ca="1">IF(AND($A849&lt;&gt;"",P$9&lt;&gt;""),IF(HLOOKUP(P$9,'Feuille1-Catégories'!$C$1:$G$2,2,FALSE)="OUI",P$3,IF(HLOOKUP(P$9,'Feuille1-Catégories'!$C$1:$G$3,3,FALSE)="OUI",OFFSET(P$3,MOD(QUOTIENT(ROW()-ROW($A$20),'Feuille1-Catégories'!$B$6/P$6),P$5),0),IF(MOD($A849-1-P$10,'Feuille1-Catégories'!$F$5+1)=0,P$3,""))),"")</f>
        <v/>
      </c>
      <c r="Q849" s="7" t="str">
        <f ca="1">IF(AND($A849&lt;&gt;"",Q$9&lt;&gt;""),IF(HLOOKUP(Q$9,'Feuille1-Catégories'!$C$1:$G$2,2,FALSE)="OUI",Q$3,IF(HLOOKUP(Q$9,'Feuille1-Catégories'!$C$1:$G$3,3,FALSE)="OUI",OFFSET(Q$3,MOD(QUOTIENT(ROW()-ROW($A$20),'Feuille1-Catégories'!$B$6/Q$6),Q$5),0),IF(MOD($A849-1-Q$10,'Feuille1-Catégories'!$F$5+1)=0,Q$3,""))),"")</f>
        <v/>
      </c>
      <c r="R849" s="7" t="str">
        <f ca="1">IF(AND($A849&lt;&gt;"",R$9&lt;&gt;""),IF(HLOOKUP(R$9,'Feuille1-Catégories'!$C$1:$G$2,2,FALSE)="OUI",R$3,IF(HLOOKUP(R$9,'Feuille1-Catégories'!$C$1:$G$3,3,FALSE)="OUI",OFFSET(R$3,MOD(QUOTIENT(ROW()-ROW($A$20),'Feuille1-Catégories'!$B$6/R$6),R$5),0),IF(MOD($A849-1-R$10,'Feuille1-Catégories'!$F$5+1)=0,R$3,""))),"")</f>
        <v/>
      </c>
      <c r="S849" s="7" t="str">
        <f ca="1">IF(AND($A849&lt;&gt;"",S$9&lt;&gt;""),IF(HLOOKUP(S$9,'Feuille1-Catégories'!$C$1:$G$2,2,FALSE)="OUI",S$3,IF(HLOOKUP(S$9,'Feuille1-Catégories'!$C$1:$G$3,3,FALSE)="OUI",OFFSET(S$3,MOD(QUOTIENT(ROW()-ROW($A$20),'Feuille1-Catégories'!$B$6/S$6),S$5),0),IF(MOD($A849-1-S$10,'Feuille1-Catégories'!$F$5+1)=0,S$3,""))),"")</f>
        <v/>
      </c>
      <c r="T849" s="7" t="str">
        <f ca="1">IF(AND($A849&lt;&gt;"",T$9&lt;&gt;""),IF(HLOOKUP(T$9,'Feuille1-Catégories'!$C$1:$G$2,2,FALSE)="OUI",T$3,IF(HLOOKUP(T$9,'Feuille1-Catégories'!$C$1:$G$3,3,FALSE)="OUI",OFFSET(T$3,MOD(QUOTIENT(ROW()-ROW($A$20),'Feuille1-Catégories'!$B$6/T$6),T$5),0),IF(MOD($A849-1-T$10,'Feuille1-Catégories'!$F$5+1)=0,T$3,""))),"")</f>
        <v/>
      </c>
      <c r="U849" s="7" t="str">
        <f ca="1">IF(AND($A849&lt;&gt;"",U$9&lt;&gt;""),IF(HLOOKUP(U$9,'Feuille1-Catégories'!$C$1:$G$2,2,FALSE)="OUI",U$3,IF(HLOOKUP(U$9,'Feuille1-Catégories'!$C$1:$G$3,3,FALSE)="OUI",OFFSET(U$3,MOD(QUOTIENT(ROW()-ROW($A$20),'Feuille1-Catégories'!$B$6/U$6),U$5),0),IF(MOD($A849-1-U$10,'Feuille1-Catégories'!$F$5+1)=0,U$3,""))),"")</f>
        <v/>
      </c>
      <c r="V849" s="7" t="str">
        <f ca="1">IF(AND($A849&lt;&gt;"",V$9&lt;&gt;""),IF(HLOOKUP(V$9,'Feuille1-Catégories'!$C$1:$G$2,2,FALSE)="OUI",V$3,IF(HLOOKUP(V$9,'Feuille1-Catégories'!$C$1:$G$3,3,FALSE)="OUI",OFFSET(V$3,MOD(QUOTIENT(ROW()-ROW($A$20),'Feuille1-Catégories'!$B$6/V$6),V$5),0),IF(MOD($A849-1-V$10,'Feuille1-Catégories'!$F$5+1)=0,V$3,""))),"")</f>
        <v/>
      </c>
      <c r="W849" s="7" t="str">
        <f ca="1">IF(AND($A849&lt;&gt;"",W$9&lt;&gt;""),IF(HLOOKUP(W$9,'Feuille1-Catégories'!$C$1:$G$2,2,FALSE)="OUI",W$3,IF(HLOOKUP(W$9,'Feuille1-Catégories'!$C$1:$G$3,3,FALSE)="OUI",OFFSET(W$3,MOD(QUOTIENT(ROW()-ROW($A$20),'Feuille1-Catégories'!$B$6/W$6),W$5),0),IF(MOD($A849-1-W$10,'Feuille1-Catégories'!$F$5+1)=0,W$3,""))),"")</f>
        <v/>
      </c>
      <c r="X849" s="7" t="str">
        <f ca="1">IF(AND($A849&lt;&gt;"",X$9&lt;&gt;""),IF(HLOOKUP(X$9,'Feuille1-Catégories'!$C$1:$G$2,2,FALSE)="OUI",X$3,IF(HLOOKUP(X$9,'Feuille1-Catégories'!$C$1:$G$3,3,FALSE)="OUI",OFFSET(X$3,MOD(QUOTIENT(ROW()-ROW($A$20),'Feuille1-Catégories'!$B$6/X$6),X$5),0),IF(MOD($A849-1-X$10,'Feuille1-Catégories'!$F$5+1)=0,X$3,""))),"")</f>
        <v/>
      </c>
      <c r="Y849" s="7" t="str">
        <f ca="1">IF(AND($A849&lt;&gt;"",Y$9&lt;&gt;""),IF(HLOOKUP(Y$9,'Feuille1-Catégories'!$C$1:$G$2,2,FALSE)="OUI",Y$3,IF(HLOOKUP(Y$9,'Feuille1-Catégories'!$C$1:$G$3,3,FALSE)="OUI",OFFSET(Y$3,MOD(QUOTIENT(ROW()-ROW($A$20),'Feuille1-Catégories'!$B$6/Y$6),Y$5),0),IF(MOD($A849-1-Y$10,'Feuille1-Catégories'!$F$5+1)=0,Y$3,""))),"")</f>
        <v/>
      </c>
      <c r="Z849" s="7" t="str">
        <f ca="1">IF(AND($A849&lt;&gt;"",Z$9&lt;&gt;""),IF(HLOOKUP(Z$9,'Feuille1-Catégories'!$C$1:$G$2,2,FALSE)="OUI",Z$3,IF(HLOOKUP(Z$9,'Feuille1-Catégories'!$C$1:$G$3,3,FALSE)="OUI",OFFSET(Z$3,MOD(QUOTIENT(ROW()-ROW($A$20),'Feuille1-Catégories'!$B$6/Z$6),Z$5),0),"")),"")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50" spans="1:26" ht="17" x14ac:dyDescent="0.2">
      <c r="A850" s="21" t="str">
        <f>IF(ROW()-ROW($A$19)&gt;'Feuille1-Catégories'!$B$6,"",ROW()-ROW($A$19))</f>
        <v/>
      </c>
      <c r="B850" s="33" t="str">
        <f t="shared" si="37"/>
        <v/>
      </c>
      <c r="C850" s="10" t="str">
        <f t="shared" si="38"/>
        <v/>
      </c>
      <c r="D850" s="10" t="str">
        <f>IF('Feuille3-Coût de production'!D850&lt;&gt;"",'Feuille3-Coût de production'!D850,"")</f>
        <v/>
      </c>
      <c r="E850" s="10" t="str">
        <f t="shared" si="39"/>
        <v/>
      </c>
      <c r="F850" s="7" t="str">
        <f ca="1">IF(AND($A850&lt;&gt;"",F$9&lt;&gt;""),IF(HLOOKUP(F$9,'Feuille1-Catégories'!$C$1:$G$2,2,FALSE)="OUI",F$3,IF(HLOOKUP(F$9,'Feuille1-Catégories'!$C$1:$G$3,3,FALSE)="OUI",OFFSET(F$3,MOD(QUOTIENT(ROW()-ROW($A$20),'Feuille1-Catégories'!$B$6/F$6),F$5),0),IF(MOD($A850-1-F$10,'Feuille1-Catégories'!$F$5+1)=0,F$3,""))),"")</f>
        <v/>
      </c>
      <c r="G850" s="7" t="str">
        <f ca="1">IF(AND($A850&lt;&gt;"",G$9&lt;&gt;""),IF(HLOOKUP(G$9,'Feuille1-Catégories'!$C$1:$G$2,2,FALSE)="OUI",G$3,IF(HLOOKUP(G$9,'Feuille1-Catégories'!$C$1:$G$3,3,FALSE)="OUI",OFFSET(G$3,MOD(QUOTIENT(ROW()-ROW($A$20),'Feuille1-Catégories'!$B$6/G$6),G$5),0),IF(MOD($A850-1-G$10,'Feuille1-Catégories'!$F$5+1)=0,G$3,""))),"")</f>
        <v/>
      </c>
      <c r="H850" s="7" t="str">
        <f ca="1">IF(AND($A850&lt;&gt;"",H$9&lt;&gt;""),IF(HLOOKUP(H$9,'Feuille1-Catégories'!$C$1:$G$2,2,FALSE)="OUI",H$3,IF(HLOOKUP(H$9,'Feuille1-Catégories'!$C$1:$G$3,3,FALSE)="OUI",OFFSET(H$3,MOD(QUOTIENT(ROW()-ROW($A$20),'Feuille1-Catégories'!$B$6/H$6),H$5),0),IF(MOD($A850-1-H$10,'Feuille1-Catégories'!$F$5+1)=0,H$3,""))),"")</f>
        <v/>
      </c>
      <c r="I850" s="7" t="str">
        <f ca="1">IF(AND($A850&lt;&gt;"",I$9&lt;&gt;""),IF(HLOOKUP(I$9,'Feuille1-Catégories'!$C$1:$G$2,2,FALSE)="OUI",I$3,IF(HLOOKUP(I$9,'Feuille1-Catégories'!$C$1:$G$3,3,FALSE)="OUI",OFFSET(I$3,MOD(QUOTIENT(ROW()-ROW($A$20),'Feuille1-Catégories'!$B$6/I$6),I$5),0),IF(MOD($A850-1-I$10,'Feuille1-Catégories'!$F$5+1)=0,I$3,""))),"")</f>
        <v/>
      </c>
      <c r="J850" s="7" t="str">
        <f ca="1">IF(AND($A850&lt;&gt;"",J$9&lt;&gt;""),IF(HLOOKUP(J$9,'Feuille1-Catégories'!$C$1:$G$2,2,FALSE)="OUI",J$3,IF(HLOOKUP(J$9,'Feuille1-Catégories'!$C$1:$G$3,3,FALSE)="OUI",OFFSET(J$3,MOD(QUOTIENT(ROW()-ROW($A$20),'Feuille1-Catégories'!$B$6/J$6),J$5),0),IF(MOD($A850-1-J$10,'Feuille1-Catégories'!$F$5+1)=0,J$3,""))),"")</f>
        <v/>
      </c>
      <c r="K850" s="7" t="str">
        <f ca="1">IF(AND($A850&lt;&gt;"",K$9&lt;&gt;""),IF(HLOOKUP(K$9,'Feuille1-Catégories'!$C$1:$G$2,2,FALSE)="OUI",K$3,IF(HLOOKUP(K$9,'Feuille1-Catégories'!$C$1:$G$3,3,FALSE)="OUI",OFFSET(K$3,MOD(QUOTIENT(ROW()-ROW($A$20),'Feuille1-Catégories'!$B$6/K$6),K$5),0),IF(MOD($A850-1-K$10,'Feuille1-Catégories'!$F$5+1)=0,K$3,""))),"")</f>
        <v/>
      </c>
      <c r="L850" s="7" t="str">
        <f ca="1">IF(AND($A850&lt;&gt;"",L$9&lt;&gt;""),IF(HLOOKUP(L$9,'Feuille1-Catégories'!$C$1:$G$2,2,FALSE)="OUI",L$3,IF(HLOOKUP(L$9,'Feuille1-Catégories'!$C$1:$G$3,3,FALSE)="OUI",OFFSET(L$3,MOD(QUOTIENT(ROW()-ROW($A$20),'Feuille1-Catégories'!$B$6/L$6),L$5),0),IF(MOD($A850-1-L$10,'Feuille1-Catégories'!$F$5+1)=0,L$3,""))),"")</f>
        <v/>
      </c>
      <c r="M850" s="7" t="str">
        <f ca="1">IF(AND($A850&lt;&gt;"",M$9&lt;&gt;""),IF(HLOOKUP(M$9,'Feuille1-Catégories'!$C$1:$G$2,2,FALSE)="OUI",M$3,IF(HLOOKUP(M$9,'Feuille1-Catégories'!$C$1:$G$3,3,FALSE)="OUI",OFFSET(M$3,MOD(QUOTIENT(ROW()-ROW($A$20),'Feuille1-Catégories'!$B$6/M$6),M$5),0),IF(MOD($A850-1-M$10,'Feuille1-Catégories'!$F$5+1)=0,M$3,""))),"")</f>
        <v/>
      </c>
      <c r="N850" s="7" t="str">
        <f ca="1">IF(AND($A850&lt;&gt;"",N$9&lt;&gt;""),IF(HLOOKUP(N$9,'Feuille1-Catégories'!$C$1:$G$2,2,FALSE)="OUI",N$3,IF(HLOOKUP(N$9,'Feuille1-Catégories'!$C$1:$G$3,3,FALSE)="OUI",OFFSET(N$3,MOD(QUOTIENT(ROW()-ROW($A$20),'Feuille1-Catégories'!$B$6/N$6),N$5),0),IF(MOD($A850-1-N$10,'Feuille1-Catégories'!$F$5+1)=0,N$3,""))),"")</f>
        <v/>
      </c>
      <c r="O850" s="7" t="str">
        <f ca="1">IF(AND($A850&lt;&gt;"",O$9&lt;&gt;""),IF(HLOOKUP(O$9,'Feuille1-Catégories'!$C$1:$G$2,2,FALSE)="OUI",O$3,IF(HLOOKUP(O$9,'Feuille1-Catégories'!$C$1:$G$3,3,FALSE)="OUI",OFFSET(O$3,MOD(QUOTIENT(ROW()-ROW($A$20),'Feuille1-Catégories'!$B$6/O$6),O$5),0),IF(MOD($A850-1-O$10,'Feuille1-Catégories'!$F$5+1)=0,O$3,""))),"")</f>
        <v/>
      </c>
      <c r="P850" s="7" t="str">
        <f ca="1">IF(AND($A850&lt;&gt;"",P$9&lt;&gt;""),IF(HLOOKUP(P$9,'Feuille1-Catégories'!$C$1:$G$2,2,FALSE)="OUI",P$3,IF(HLOOKUP(P$9,'Feuille1-Catégories'!$C$1:$G$3,3,FALSE)="OUI",OFFSET(P$3,MOD(QUOTIENT(ROW()-ROW($A$20),'Feuille1-Catégories'!$B$6/P$6),P$5),0),IF(MOD($A850-1-P$10,'Feuille1-Catégories'!$F$5+1)=0,P$3,""))),"")</f>
        <v/>
      </c>
      <c r="Q850" s="7" t="str">
        <f ca="1">IF(AND($A850&lt;&gt;"",Q$9&lt;&gt;""),IF(HLOOKUP(Q$9,'Feuille1-Catégories'!$C$1:$G$2,2,FALSE)="OUI",Q$3,IF(HLOOKUP(Q$9,'Feuille1-Catégories'!$C$1:$G$3,3,FALSE)="OUI",OFFSET(Q$3,MOD(QUOTIENT(ROW()-ROW($A$20),'Feuille1-Catégories'!$B$6/Q$6),Q$5),0),IF(MOD($A850-1-Q$10,'Feuille1-Catégories'!$F$5+1)=0,Q$3,""))),"")</f>
        <v/>
      </c>
      <c r="R850" s="7" t="str">
        <f ca="1">IF(AND($A850&lt;&gt;"",R$9&lt;&gt;""),IF(HLOOKUP(R$9,'Feuille1-Catégories'!$C$1:$G$2,2,FALSE)="OUI",R$3,IF(HLOOKUP(R$9,'Feuille1-Catégories'!$C$1:$G$3,3,FALSE)="OUI",OFFSET(R$3,MOD(QUOTIENT(ROW()-ROW($A$20),'Feuille1-Catégories'!$B$6/R$6),R$5),0),IF(MOD($A850-1-R$10,'Feuille1-Catégories'!$F$5+1)=0,R$3,""))),"")</f>
        <v/>
      </c>
      <c r="S850" s="7" t="str">
        <f ca="1">IF(AND($A850&lt;&gt;"",S$9&lt;&gt;""),IF(HLOOKUP(S$9,'Feuille1-Catégories'!$C$1:$G$2,2,FALSE)="OUI",S$3,IF(HLOOKUP(S$9,'Feuille1-Catégories'!$C$1:$G$3,3,FALSE)="OUI",OFFSET(S$3,MOD(QUOTIENT(ROW()-ROW($A$20),'Feuille1-Catégories'!$B$6/S$6),S$5),0),IF(MOD($A850-1-S$10,'Feuille1-Catégories'!$F$5+1)=0,S$3,""))),"")</f>
        <v/>
      </c>
      <c r="T850" s="7" t="str">
        <f ca="1">IF(AND($A850&lt;&gt;"",T$9&lt;&gt;""),IF(HLOOKUP(T$9,'Feuille1-Catégories'!$C$1:$G$2,2,FALSE)="OUI",T$3,IF(HLOOKUP(T$9,'Feuille1-Catégories'!$C$1:$G$3,3,FALSE)="OUI",OFFSET(T$3,MOD(QUOTIENT(ROW()-ROW($A$20),'Feuille1-Catégories'!$B$6/T$6),T$5),0),IF(MOD($A850-1-T$10,'Feuille1-Catégories'!$F$5+1)=0,T$3,""))),"")</f>
        <v/>
      </c>
      <c r="U850" s="7" t="str">
        <f ca="1">IF(AND($A850&lt;&gt;"",U$9&lt;&gt;""),IF(HLOOKUP(U$9,'Feuille1-Catégories'!$C$1:$G$2,2,FALSE)="OUI",U$3,IF(HLOOKUP(U$9,'Feuille1-Catégories'!$C$1:$G$3,3,FALSE)="OUI",OFFSET(U$3,MOD(QUOTIENT(ROW()-ROW($A$20),'Feuille1-Catégories'!$B$6/U$6),U$5),0),IF(MOD($A850-1-U$10,'Feuille1-Catégories'!$F$5+1)=0,U$3,""))),"")</f>
        <v/>
      </c>
      <c r="V850" s="7" t="str">
        <f ca="1">IF(AND($A850&lt;&gt;"",V$9&lt;&gt;""),IF(HLOOKUP(V$9,'Feuille1-Catégories'!$C$1:$G$2,2,FALSE)="OUI",V$3,IF(HLOOKUP(V$9,'Feuille1-Catégories'!$C$1:$G$3,3,FALSE)="OUI",OFFSET(V$3,MOD(QUOTIENT(ROW()-ROW($A$20),'Feuille1-Catégories'!$B$6/V$6),V$5),0),IF(MOD($A850-1-V$10,'Feuille1-Catégories'!$F$5+1)=0,V$3,""))),"")</f>
        <v/>
      </c>
      <c r="W850" s="7" t="str">
        <f ca="1">IF(AND($A850&lt;&gt;"",W$9&lt;&gt;""),IF(HLOOKUP(W$9,'Feuille1-Catégories'!$C$1:$G$2,2,FALSE)="OUI",W$3,IF(HLOOKUP(W$9,'Feuille1-Catégories'!$C$1:$G$3,3,FALSE)="OUI",OFFSET(W$3,MOD(QUOTIENT(ROW()-ROW($A$20),'Feuille1-Catégories'!$B$6/W$6),W$5),0),IF(MOD($A850-1-W$10,'Feuille1-Catégories'!$F$5+1)=0,W$3,""))),"")</f>
        <v/>
      </c>
      <c r="X850" s="7" t="str">
        <f ca="1">IF(AND($A850&lt;&gt;"",X$9&lt;&gt;""),IF(HLOOKUP(X$9,'Feuille1-Catégories'!$C$1:$G$2,2,FALSE)="OUI",X$3,IF(HLOOKUP(X$9,'Feuille1-Catégories'!$C$1:$G$3,3,FALSE)="OUI",OFFSET(X$3,MOD(QUOTIENT(ROW()-ROW($A$20),'Feuille1-Catégories'!$B$6/X$6),X$5),0),IF(MOD($A850-1-X$10,'Feuille1-Catégories'!$F$5+1)=0,X$3,""))),"")</f>
        <v/>
      </c>
      <c r="Y850" s="7" t="str">
        <f ca="1">IF(AND($A850&lt;&gt;"",Y$9&lt;&gt;""),IF(HLOOKUP(Y$9,'Feuille1-Catégories'!$C$1:$G$2,2,FALSE)="OUI",Y$3,IF(HLOOKUP(Y$9,'Feuille1-Catégories'!$C$1:$G$3,3,FALSE)="OUI",OFFSET(Y$3,MOD(QUOTIENT(ROW()-ROW($A$20),'Feuille1-Catégories'!$B$6/Y$6),Y$5),0),IF(MOD($A850-1-Y$10,'Feuille1-Catégories'!$F$5+1)=0,Y$3,""))),"")</f>
        <v/>
      </c>
      <c r="Z850" s="7" t="str">
        <f ca="1">IF(AND($A850&lt;&gt;"",Z$9&lt;&gt;""),IF(HLOOKUP(Z$9,'Feuille1-Catégories'!$C$1:$G$2,2,FALSE)="OUI",Z$3,IF(HLOOKUP(Z$9,'Feuille1-Catégories'!$C$1:$G$3,3,FALSE)="OUI",OFFSET(Z$3,MOD(QUOTIENT(ROW()-ROW($A$20),'Feuille1-Catégories'!$B$6/Z$6),Z$5),0),"")),"")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51" spans="1:26" ht="17" x14ac:dyDescent="0.2">
      <c r="A851" s="21" t="str">
        <f>IF(ROW()-ROW($A$19)&gt;'Feuille1-Catégories'!$B$6,"",ROW()-ROW($A$19))</f>
        <v/>
      </c>
      <c r="B851" s="33" t="str">
        <f t="shared" si="37"/>
        <v/>
      </c>
      <c r="C851" s="10" t="str">
        <f t="shared" si="38"/>
        <v/>
      </c>
      <c r="D851" s="10" t="str">
        <f>IF('Feuille3-Coût de production'!D851&lt;&gt;"",'Feuille3-Coût de production'!D851,"")</f>
        <v/>
      </c>
      <c r="E851" s="10" t="str">
        <f t="shared" si="39"/>
        <v/>
      </c>
      <c r="F851" s="7" t="str">
        <f ca="1">IF(AND($A851&lt;&gt;"",F$9&lt;&gt;""),IF(HLOOKUP(F$9,'Feuille1-Catégories'!$C$1:$G$2,2,FALSE)="OUI",F$3,IF(HLOOKUP(F$9,'Feuille1-Catégories'!$C$1:$G$3,3,FALSE)="OUI",OFFSET(F$3,MOD(QUOTIENT(ROW()-ROW($A$20),'Feuille1-Catégories'!$B$6/F$6),F$5),0),IF(MOD($A851-1-F$10,'Feuille1-Catégories'!$F$5+1)=0,F$3,""))),"")</f>
        <v/>
      </c>
      <c r="G851" s="7" t="str">
        <f ca="1">IF(AND($A851&lt;&gt;"",G$9&lt;&gt;""),IF(HLOOKUP(G$9,'Feuille1-Catégories'!$C$1:$G$2,2,FALSE)="OUI",G$3,IF(HLOOKUP(G$9,'Feuille1-Catégories'!$C$1:$G$3,3,FALSE)="OUI",OFFSET(G$3,MOD(QUOTIENT(ROW()-ROW($A$20),'Feuille1-Catégories'!$B$6/G$6),G$5),0),IF(MOD($A851-1-G$10,'Feuille1-Catégories'!$F$5+1)=0,G$3,""))),"")</f>
        <v/>
      </c>
      <c r="H851" s="7" t="str">
        <f ca="1">IF(AND($A851&lt;&gt;"",H$9&lt;&gt;""),IF(HLOOKUP(H$9,'Feuille1-Catégories'!$C$1:$G$2,2,FALSE)="OUI",H$3,IF(HLOOKUP(H$9,'Feuille1-Catégories'!$C$1:$G$3,3,FALSE)="OUI",OFFSET(H$3,MOD(QUOTIENT(ROW()-ROW($A$20),'Feuille1-Catégories'!$B$6/H$6),H$5),0),IF(MOD($A851-1-H$10,'Feuille1-Catégories'!$F$5+1)=0,H$3,""))),"")</f>
        <v/>
      </c>
      <c r="I851" s="7" t="str">
        <f ca="1">IF(AND($A851&lt;&gt;"",I$9&lt;&gt;""),IF(HLOOKUP(I$9,'Feuille1-Catégories'!$C$1:$G$2,2,FALSE)="OUI",I$3,IF(HLOOKUP(I$9,'Feuille1-Catégories'!$C$1:$G$3,3,FALSE)="OUI",OFFSET(I$3,MOD(QUOTIENT(ROW()-ROW($A$20),'Feuille1-Catégories'!$B$6/I$6),I$5),0),IF(MOD($A851-1-I$10,'Feuille1-Catégories'!$F$5+1)=0,I$3,""))),"")</f>
        <v/>
      </c>
      <c r="J851" s="7" t="str">
        <f ca="1">IF(AND($A851&lt;&gt;"",J$9&lt;&gt;""),IF(HLOOKUP(J$9,'Feuille1-Catégories'!$C$1:$G$2,2,FALSE)="OUI",J$3,IF(HLOOKUP(J$9,'Feuille1-Catégories'!$C$1:$G$3,3,FALSE)="OUI",OFFSET(J$3,MOD(QUOTIENT(ROW()-ROW($A$20),'Feuille1-Catégories'!$B$6/J$6),J$5),0),IF(MOD($A851-1-J$10,'Feuille1-Catégories'!$F$5+1)=0,J$3,""))),"")</f>
        <v/>
      </c>
      <c r="K851" s="7" t="str">
        <f ca="1">IF(AND($A851&lt;&gt;"",K$9&lt;&gt;""),IF(HLOOKUP(K$9,'Feuille1-Catégories'!$C$1:$G$2,2,FALSE)="OUI",K$3,IF(HLOOKUP(K$9,'Feuille1-Catégories'!$C$1:$G$3,3,FALSE)="OUI",OFFSET(K$3,MOD(QUOTIENT(ROW()-ROW($A$20),'Feuille1-Catégories'!$B$6/K$6),K$5),0),IF(MOD($A851-1-K$10,'Feuille1-Catégories'!$F$5+1)=0,K$3,""))),"")</f>
        <v/>
      </c>
      <c r="L851" s="7" t="str">
        <f ca="1">IF(AND($A851&lt;&gt;"",L$9&lt;&gt;""),IF(HLOOKUP(L$9,'Feuille1-Catégories'!$C$1:$G$2,2,FALSE)="OUI",L$3,IF(HLOOKUP(L$9,'Feuille1-Catégories'!$C$1:$G$3,3,FALSE)="OUI",OFFSET(L$3,MOD(QUOTIENT(ROW()-ROW($A$20),'Feuille1-Catégories'!$B$6/L$6),L$5),0),IF(MOD($A851-1-L$10,'Feuille1-Catégories'!$F$5+1)=0,L$3,""))),"")</f>
        <v/>
      </c>
      <c r="M851" s="7" t="str">
        <f ca="1">IF(AND($A851&lt;&gt;"",M$9&lt;&gt;""),IF(HLOOKUP(M$9,'Feuille1-Catégories'!$C$1:$G$2,2,FALSE)="OUI",M$3,IF(HLOOKUP(M$9,'Feuille1-Catégories'!$C$1:$G$3,3,FALSE)="OUI",OFFSET(M$3,MOD(QUOTIENT(ROW()-ROW($A$20),'Feuille1-Catégories'!$B$6/M$6),M$5),0),IF(MOD($A851-1-M$10,'Feuille1-Catégories'!$F$5+1)=0,M$3,""))),"")</f>
        <v/>
      </c>
      <c r="N851" s="7" t="str">
        <f ca="1">IF(AND($A851&lt;&gt;"",N$9&lt;&gt;""),IF(HLOOKUP(N$9,'Feuille1-Catégories'!$C$1:$G$2,2,FALSE)="OUI",N$3,IF(HLOOKUP(N$9,'Feuille1-Catégories'!$C$1:$G$3,3,FALSE)="OUI",OFFSET(N$3,MOD(QUOTIENT(ROW()-ROW($A$20),'Feuille1-Catégories'!$B$6/N$6),N$5),0),IF(MOD($A851-1-N$10,'Feuille1-Catégories'!$F$5+1)=0,N$3,""))),"")</f>
        <v/>
      </c>
      <c r="O851" s="7" t="str">
        <f ca="1">IF(AND($A851&lt;&gt;"",O$9&lt;&gt;""),IF(HLOOKUP(O$9,'Feuille1-Catégories'!$C$1:$G$2,2,FALSE)="OUI",O$3,IF(HLOOKUP(O$9,'Feuille1-Catégories'!$C$1:$G$3,3,FALSE)="OUI",OFFSET(O$3,MOD(QUOTIENT(ROW()-ROW($A$20),'Feuille1-Catégories'!$B$6/O$6),O$5),0),IF(MOD($A851-1-O$10,'Feuille1-Catégories'!$F$5+1)=0,O$3,""))),"")</f>
        <v/>
      </c>
      <c r="P851" s="7" t="str">
        <f ca="1">IF(AND($A851&lt;&gt;"",P$9&lt;&gt;""),IF(HLOOKUP(P$9,'Feuille1-Catégories'!$C$1:$G$2,2,FALSE)="OUI",P$3,IF(HLOOKUP(P$9,'Feuille1-Catégories'!$C$1:$G$3,3,FALSE)="OUI",OFFSET(P$3,MOD(QUOTIENT(ROW()-ROW($A$20),'Feuille1-Catégories'!$B$6/P$6),P$5),0),IF(MOD($A851-1-P$10,'Feuille1-Catégories'!$F$5+1)=0,P$3,""))),"")</f>
        <v/>
      </c>
      <c r="Q851" s="7" t="str">
        <f ca="1">IF(AND($A851&lt;&gt;"",Q$9&lt;&gt;""),IF(HLOOKUP(Q$9,'Feuille1-Catégories'!$C$1:$G$2,2,FALSE)="OUI",Q$3,IF(HLOOKUP(Q$9,'Feuille1-Catégories'!$C$1:$G$3,3,FALSE)="OUI",OFFSET(Q$3,MOD(QUOTIENT(ROW()-ROW($A$20),'Feuille1-Catégories'!$B$6/Q$6),Q$5),0),IF(MOD($A851-1-Q$10,'Feuille1-Catégories'!$F$5+1)=0,Q$3,""))),"")</f>
        <v/>
      </c>
      <c r="R851" s="7" t="str">
        <f ca="1">IF(AND($A851&lt;&gt;"",R$9&lt;&gt;""),IF(HLOOKUP(R$9,'Feuille1-Catégories'!$C$1:$G$2,2,FALSE)="OUI",R$3,IF(HLOOKUP(R$9,'Feuille1-Catégories'!$C$1:$G$3,3,FALSE)="OUI",OFFSET(R$3,MOD(QUOTIENT(ROW()-ROW($A$20),'Feuille1-Catégories'!$B$6/R$6),R$5),0),IF(MOD($A851-1-R$10,'Feuille1-Catégories'!$F$5+1)=0,R$3,""))),"")</f>
        <v/>
      </c>
      <c r="S851" s="7" t="str">
        <f ca="1">IF(AND($A851&lt;&gt;"",S$9&lt;&gt;""),IF(HLOOKUP(S$9,'Feuille1-Catégories'!$C$1:$G$2,2,FALSE)="OUI",S$3,IF(HLOOKUP(S$9,'Feuille1-Catégories'!$C$1:$G$3,3,FALSE)="OUI",OFFSET(S$3,MOD(QUOTIENT(ROW()-ROW($A$20),'Feuille1-Catégories'!$B$6/S$6),S$5),0),IF(MOD($A851-1-S$10,'Feuille1-Catégories'!$F$5+1)=0,S$3,""))),"")</f>
        <v/>
      </c>
      <c r="T851" s="7" t="str">
        <f ca="1">IF(AND($A851&lt;&gt;"",T$9&lt;&gt;""),IF(HLOOKUP(T$9,'Feuille1-Catégories'!$C$1:$G$2,2,FALSE)="OUI",T$3,IF(HLOOKUP(T$9,'Feuille1-Catégories'!$C$1:$G$3,3,FALSE)="OUI",OFFSET(T$3,MOD(QUOTIENT(ROW()-ROW($A$20),'Feuille1-Catégories'!$B$6/T$6),T$5),0),IF(MOD($A851-1-T$10,'Feuille1-Catégories'!$F$5+1)=0,T$3,""))),"")</f>
        <v/>
      </c>
      <c r="U851" s="7" t="str">
        <f ca="1">IF(AND($A851&lt;&gt;"",U$9&lt;&gt;""),IF(HLOOKUP(U$9,'Feuille1-Catégories'!$C$1:$G$2,2,FALSE)="OUI",U$3,IF(HLOOKUP(U$9,'Feuille1-Catégories'!$C$1:$G$3,3,FALSE)="OUI",OFFSET(U$3,MOD(QUOTIENT(ROW()-ROW($A$20),'Feuille1-Catégories'!$B$6/U$6),U$5),0),IF(MOD($A851-1-U$10,'Feuille1-Catégories'!$F$5+1)=0,U$3,""))),"")</f>
        <v/>
      </c>
      <c r="V851" s="7" t="str">
        <f ca="1">IF(AND($A851&lt;&gt;"",V$9&lt;&gt;""),IF(HLOOKUP(V$9,'Feuille1-Catégories'!$C$1:$G$2,2,FALSE)="OUI",V$3,IF(HLOOKUP(V$9,'Feuille1-Catégories'!$C$1:$G$3,3,FALSE)="OUI",OFFSET(V$3,MOD(QUOTIENT(ROW()-ROW($A$20),'Feuille1-Catégories'!$B$6/V$6),V$5),0),IF(MOD($A851-1-V$10,'Feuille1-Catégories'!$F$5+1)=0,V$3,""))),"")</f>
        <v/>
      </c>
      <c r="W851" s="7" t="str">
        <f ca="1">IF(AND($A851&lt;&gt;"",W$9&lt;&gt;""),IF(HLOOKUP(W$9,'Feuille1-Catégories'!$C$1:$G$2,2,FALSE)="OUI",W$3,IF(HLOOKUP(W$9,'Feuille1-Catégories'!$C$1:$G$3,3,FALSE)="OUI",OFFSET(W$3,MOD(QUOTIENT(ROW()-ROW($A$20),'Feuille1-Catégories'!$B$6/W$6),W$5),0),IF(MOD($A851-1-W$10,'Feuille1-Catégories'!$F$5+1)=0,W$3,""))),"")</f>
        <v/>
      </c>
      <c r="X851" s="7" t="str">
        <f ca="1">IF(AND($A851&lt;&gt;"",X$9&lt;&gt;""),IF(HLOOKUP(X$9,'Feuille1-Catégories'!$C$1:$G$2,2,FALSE)="OUI",X$3,IF(HLOOKUP(X$9,'Feuille1-Catégories'!$C$1:$G$3,3,FALSE)="OUI",OFFSET(X$3,MOD(QUOTIENT(ROW()-ROW($A$20),'Feuille1-Catégories'!$B$6/X$6),X$5),0),IF(MOD($A851-1-X$10,'Feuille1-Catégories'!$F$5+1)=0,X$3,""))),"")</f>
        <v/>
      </c>
      <c r="Y851" s="7" t="str">
        <f ca="1">IF(AND($A851&lt;&gt;"",Y$9&lt;&gt;""),IF(HLOOKUP(Y$9,'Feuille1-Catégories'!$C$1:$G$2,2,FALSE)="OUI",Y$3,IF(HLOOKUP(Y$9,'Feuille1-Catégories'!$C$1:$G$3,3,FALSE)="OUI",OFFSET(Y$3,MOD(QUOTIENT(ROW()-ROW($A$20),'Feuille1-Catégories'!$B$6/Y$6),Y$5),0),IF(MOD($A851-1-Y$10,'Feuille1-Catégories'!$F$5+1)=0,Y$3,""))),"")</f>
        <v/>
      </c>
      <c r="Z851" s="7" t="str">
        <f ca="1">IF(AND($A851&lt;&gt;"",Z$9&lt;&gt;""),IF(HLOOKUP(Z$9,'Feuille1-Catégories'!$C$1:$G$2,2,FALSE)="OUI",Z$3,IF(HLOOKUP(Z$9,'Feuille1-Catégories'!$C$1:$G$3,3,FALSE)="OUI",OFFSET(Z$3,MOD(QUOTIENT(ROW()-ROW($A$20),'Feuille1-Catégories'!$B$6/Z$6),Z$5),0),"")),"")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52" spans="1:26" ht="17" x14ac:dyDescent="0.2">
      <c r="A852" s="21" t="str">
        <f>IF(ROW()-ROW($A$19)&gt;'Feuille1-Catégories'!$B$6,"",ROW()-ROW($A$19))</f>
        <v/>
      </c>
      <c r="B852" s="33" t="str">
        <f t="shared" si="37"/>
        <v/>
      </c>
      <c r="C852" s="10" t="str">
        <f t="shared" si="38"/>
        <v/>
      </c>
      <c r="D852" s="10" t="str">
        <f>IF('Feuille3-Coût de production'!D852&lt;&gt;"",'Feuille3-Coût de production'!D852,"")</f>
        <v/>
      </c>
      <c r="E852" s="10" t="str">
        <f t="shared" si="39"/>
        <v/>
      </c>
      <c r="F852" s="7" t="str">
        <f ca="1">IF(AND($A852&lt;&gt;"",F$9&lt;&gt;""),IF(HLOOKUP(F$9,'Feuille1-Catégories'!$C$1:$G$2,2,FALSE)="OUI",F$3,IF(HLOOKUP(F$9,'Feuille1-Catégories'!$C$1:$G$3,3,FALSE)="OUI",OFFSET(F$3,MOD(QUOTIENT(ROW()-ROW($A$20),'Feuille1-Catégories'!$B$6/F$6),F$5),0),IF(MOD($A852-1-F$10,'Feuille1-Catégories'!$F$5+1)=0,F$3,""))),"")</f>
        <v/>
      </c>
      <c r="G852" s="7" t="str">
        <f ca="1">IF(AND($A852&lt;&gt;"",G$9&lt;&gt;""),IF(HLOOKUP(G$9,'Feuille1-Catégories'!$C$1:$G$2,2,FALSE)="OUI",G$3,IF(HLOOKUP(G$9,'Feuille1-Catégories'!$C$1:$G$3,3,FALSE)="OUI",OFFSET(G$3,MOD(QUOTIENT(ROW()-ROW($A$20),'Feuille1-Catégories'!$B$6/G$6),G$5),0),IF(MOD($A852-1-G$10,'Feuille1-Catégories'!$F$5+1)=0,G$3,""))),"")</f>
        <v/>
      </c>
      <c r="H852" s="7" t="str">
        <f ca="1">IF(AND($A852&lt;&gt;"",H$9&lt;&gt;""),IF(HLOOKUP(H$9,'Feuille1-Catégories'!$C$1:$G$2,2,FALSE)="OUI",H$3,IF(HLOOKUP(H$9,'Feuille1-Catégories'!$C$1:$G$3,3,FALSE)="OUI",OFFSET(H$3,MOD(QUOTIENT(ROW()-ROW($A$20),'Feuille1-Catégories'!$B$6/H$6),H$5),0),IF(MOD($A852-1-H$10,'Feuille1-Catégories'!$F$5+1)=0,H$3,""))),"")</f>
        <v/>
      </c>
      <c r="I852" s="7" t="str">
        <f ca="1">IF(AND($A852&lt;&gt;"",I$9&lt;&gt;""),IF(HLOOKUP(I$9,'Feuille1-Catégories'!$C$1:$G$2,2,FALSE)="OUI",I$3,IF(HLOOKUP(I$9,'Feuille1-Catégories'!$C$1:$G$3,3,FALSE)="OUI",OFFSET(I$3,MOD(QUOTIENT(ROW()-ROW($A$20),'Feuille1-Catégories'!$B$6/I$6),I$5),0),IF(MOD($A852-1-I$10,'Feuille1-Catégories'!$F$5+1)=0,I$3,""))),"")</f>
        <v/>
      </c>
      <c r="J852" s="7" t="str">
        <f ca="1">IF(AND($A852&lt;&gt;"",J$9&lt;&gt;""),IF(HLOOKUP(J$9,'Feuille1-Catégories'!$C$1:$G$2,2,FALSE)="OUI",J$3,IF(HLOOKUP(J$9,'Feuille1-Catégories'!$C$1:$G$3,3,FALSE)="OUI",OFFSET(J$3,MOD(QUOTIENT(ROW()-ROW($A$20),'Feuille1-Catégories'!$B$6/J$6),J$5),0),IF(MOD($A852-1-J$10,'Feuille1-Catégories'!$F$5+1)=0,J$3,""))),"")</f>
        <v/>
      </c>
      <c r="K852" s="7" t="str">
        <f ca="1">IF(AND($A852&lt;&gt;"",K$9&lt;&gt;""),IF(HLOOKUP(K$9,'Feuille1-Catégories'!$C$1:$G$2,2,FALSE)="OUI",K$3,IF(HLOOKUP(K$9,'Feuille1-Catégories'!$C$1:$G$3,3,FALSE)="OUI",OFFSET(K$3,MOD(QUOTIENT(ROW()-ROW($A$20),'Feuille1-Catégories'!$B$6/K$6),K$5),0),IF(MOD($A852-1-K$10,'Feuille1-Catégories'!$F$5+1)=0,K$3,""))),"")</f>
        <v/>
      </c>
      <c r="L852" s="7" t="str">
        <f ca="1">IF(AND($A852&lt;&gt;"",L$9&lt;&gt;""),IF(HLOOKUP(L$9,'Feuille1-Catégories'!$C$1:$G$2,2,FALSE)="OUI",L$3,IF(HLOOKUP(L$9,'Feuille1-Catégories'!$C$1:$G$3,3,FALSE)="OUI",OFFSET(L$3,MOD(QUOTIENT(ROW()-ROW($A$20),'Feuille1-Catégories'!$B$6/L$6),L$5),0),IF(MOD($A852-1-L$10,'Feuille1-Catégories'!$F$5+1)=0,L$3,""))),"")</f>
        <v/>
      </c>
      <c r="M852" s="7" t="str">
        <f ca="1">IF(AND($A852&lt;&gt;"",M$9&lt;&gt;""),IF(HLOOKUP(M$9,'Feuille1-Catégories'!$C$1:$G$2,2,FALSE)="OUI",M$3,IF(HLOOKUP(M$9,'Feuille1-Catégories'!$C$1:$G$3,3,FALSE)="OUI",OFFSET(M$3,MOD(QUOTIENT(ROW()-ROW($A$20),'Feuille1-Catégories'!$B$6/M$6),M$5),0),IF(MOD($A852-1-M$10,'Feuille1-Catégories'!$F$5+1)=0,M$3,""))),"")</f>
        <v/>
      </c>
      <c r="N852" s="7" t="str">
        <f ca="1">IF(AND($A852&lt;&gt;"",N$9&lt;&gt;""),IF(HLOOKUP(N$9,'Feuille1-Catégories'!$C$1:$G$2,2,FALSE)="OUI",N$3,IF(HLOOKUP(N$9,'Feuille1-Catégories'!$C$1:$G$3,3,FALSE)="OUI",OFFSET(N$3,MOD(QUOTIENT(ROW()-ROW($A$20),'Feuille1-Catégories'!$B$6/N$6),N$5),0),IF(MOD($A852-1-N$10,'Feuille1-Catégories'!$F$5+1)=0,N$3,""))),"")</f>
        <v/>
      </c>
      <c r="O852" s="7" t="str">
        <f ca="1">IF(AND($A852&lt;&gt;"",O$9&lt;&gt;""),IF(HLOOKUP(O$9,'Feuille1-Catégories'!$C$1:$G$2,2,FALSE)="OUI",O$3,IF(HLOOKUP(O$9,'Feuille1-Catégories'!$C$1:$G$3,3,FALSE)="OUI",OFFSET(O$3,MOD(QUOTIENT(ROW()-ROW($A$20),'Feuille1-Catégories'!$B$6/O$6),O$5),0),IF(MOD($A852-1-O$10,'Feuille1-Catégories'!$F$5+1)=0,O$3,""))),"")</f>
        <v/>
      </c>
      <c r="P852" s="7" t="str">
        <f ca="1">IF(AND($A852&lt;&gt;"",P$9&lt;&gt;""),IF(HLOOKUP(P$9,'Feuille1-Catégories'!$C$1:$G$2,2,FALSE)="OUI",P$3,IF(HLOOKUP(P$9,'Feuille1-Catégories'!$C$1:$G$3,3,FALSE)="OUI",OFFSET(P$3,MOD(QUOTIENT(ROW()-ROW($A$20),'Feuille1-Catégories'!$B$6/P$6),P$5),0),IF(MOD($A852-1-P$10,'Feuille1-Catégories'!$F$5+1)=0,P$3,""))),"")</f>
        <v/>
      </c>
      <c r="Q852" s="7" t="str">
        <f ca="1">IF(AND($A852&lt;&gt;"",Q$9&lt;&gt;""),IF(HLOOKUP(Q$9,'Feuille1-Catégories'!$C$1:$G$2,2,FALSE)="OUI",Q$3,IF(HLOOKUP(Q$9,'Feuille1-Catégories'!$C$1:$G$3,3,FALSE)="OUI",OFFSET(Q$3,MOD(QUOTIENT(ROW()-ROW($A$20),'Feuille1-Catégories'!$B$6/Q$6),Q$5),0),IF(MOD($A852-1-Q$10,'Feuille1-Catégories'!$F$5+1)=0,Q$3,""))),"")</f>
        <v/>
      </c>
      <c r="R852" s="7" t="str">
        <f ca="1">IF(AND($A852&lt;&gt;"",R$9&lt;&gt;""),IF(HLOOKUP(R$9,'Feuille1-Catégories'!$C$1:$G$2,2,FALSE)="OUI",R$3,IF(HLOOKUP(R$9,'Feuille1-Catégories'!$C$1:$G$3,3,FALSE)="OUI",OFFSET(R$3,MOD(QUOTIENT(ROW()-ROW($A$20),'Feuille1-Catégories'!$B$6/R$6),R$5),0),IF(MOD($A852-1-R$10,'Feuille1-Catégories'!$F$5+1)=0,R$3,""))),"")</f>
        <v/>
      </c>
      <c r="S852" s="7" t="str">
        <f ca="1">IF(AND($A852&lt;&gt;"",S$9&lt;&gt;""),IF(HLOOKUP(S$9,'Feuille1-Catégories'!$C$1:$G$2,2,FALSE)="OUI",S$3,IF(HLOOKUP(S$9,'Feuille1-Catégories'!$C$1:$G$3,3,FALSE)="OUI",OFFSET(S$3,MOD(QUOTIENT(ROW()-ROW($A$20),'Feuille1-Catégories'!$B$6/S$6),S$5),0),IF(MOD($A852-1-S$10,'Feuille1-Catégories'!$F$5+1)=0,S$3,""))),"")</f>
        <v/>
      </c>
      <c r="T852" s="7" t="str">
        <f ca="1">IF(AND($A852&lt;&gt;"",T$9&lt;&gt;""),IF(HLOOKUP(T$9,'Feuille1-Catégories'!$C$1:$G$2,2,FALSE)="OUI",T$3,IF(HLOOKUP(T$9,'Feuille1-Catégories'!$C$1:$G$3,3,FALSE)="OUI",OFFSET(T$3,MOD(QUOTIENT(ROW()-ROW($A$20),'Feuille1-Catégories'!$B$6/T$6),T$5),0),IF(MOD($A852-1-T$10,'Feuille1-Catégories'!$F$5+1)=0,T$3,""))),"")</f>
        <v/>
      </c>
      <c r="U852" s="7" t="str">
        <f ca="1">IF(AND($A852&lt;&gt;"",U$9&lt;&gt;""),IF(HLOOKUP(U$9,'Feuille1-Catégories'!$C$1:$G$2,2,FALSE)="OUI",U$3,IF(HLOOKUP(U$9,'Feuille1-Catégories'!$C$1:$G$3,3,FALSE)="OUI",OFFSET(U$3,MOD(QUOTIENT(ROW()-ROW($A$20),'Feuille1-Catégories'!$B$6/U$6),U$5),0),IF(MOD($A852-1-U$10,'Feuille1-Catégories'!$F$5+1)=0,U$3,""))),"")</f>
        <v/>
      </c>
      <c r="V852" s="7" t="str">
        <f ca="1">IF(AND($A852&lt;&gt;"",V$9&lt;&gt;""),IF(HLOOKUP(V$9,'Feuille1-Catégories'!$C$1:$G$2,2,FALSE)="OUI",V$3,IF(HLOOKUP(V$9,'Feuille1-Catégories'!$C$1:$G$3,3,FALSE)="OUI",OFFSET(V$3,MOD(QUOTIENT(ROW()-ROW($A$20),'Feuille1-Catégories'!$B$6/V$6),V$5),0),IF(MOD($A852-1-V$10,'Feuille1-Catégories'!$F$5+1)=0,V$3,""))),"")</f>
        <v/>
      </c>
      <c r="W852" s="7" t="str">
        <f ca="1">IF(AND($A852&lt;&gt;"",W$9&lt;&gt;""),IF(HLOOKUP(W$9,'Feuille1-Catégories'!$C$1:$G$2,2,FALSE)="OUI",W$3,IF(HLOOKUP(W$9,'Feuille1-Catégories'!$C$1:$G$3,3,FALSE)="OUI",OFFSET(W$3,MOD(QUOTIENT(ROW()-ROW($A$20),'Feuille1-Catégories'!$B$6/W$6),W$5),0),IF(MOD($A852-1-W$10,'Feuille1-Catégories'!$F$5+1)=0,W$3,""))),"")</f>
        <v/>
      </c>
      <c r="X852" s="7" t="str">
        <f ca="1">IF(AND($A852&lt;&gt;"",X$9&lt;&gt;""),IF(HLOOKUP(X$9,'Feuille1-Catégories'!$C$1:$G$2,2,FALSE)="OUI",X$3,IF(HLOOKUP(X$9,'Feuille1-Catégories'!$C$1:$G$3,3,FALSE)="OUI",OFFSET(X$3,MOD(QUOTIENT(ROW()-ROW($A$20),'Feuille1-Catégories'!$B$6/X$6),X$5),0),IF(MOD($A852-1-X$10,'Feuille1-Catégories'!$F$5+1)=0,X$3,""))),"")</f>
        <v/>
      </c>
      <c r="Y852" s="7" t="str">
        <f ca="1">IF(AND($A852&lt;&gt;"",Y$9&lt;&gt;""),IF(HLOOKUP(Y$9,'Feuille1-Catégories'!$C$1:$G$2,2,FALSE)="OUI",Y$3,IF(HLOOKUP(Y$9,'Feuille1-Catégories'!$C$1:$G$3,3,FALSE)="OUI",OFFSET(Y$3,MOD(QUOTIENT(ROW()-ROW($A$20),'Feuille1-Catégories'!$B$6/Y$6),Y$5),0),IF(MOD($A852-1-Y$10,'Feuille1-Catégories'!$F$5+1)=0,Y$3,""))),"")</f>
        <v/>
      </c>
      <c r="Z852" s="7" t="str">
        <f ca="1">IF(AND($A852&lt;&gt;"",Z$9&lt;&gt;""),IF(HLOOKUP(Z$9,'Feuille1-Catégories'!$C$1:$G$2,2,FALSE)="OUI",Z$3,IF(HLOOKUP(Z$9,'Feuille1-Catégories'!$C$1:$G$3,3,FALSE)="OUI",OFFSET(Z$3,MOD(QUOTIENT(ROW()-ROW($A$20),'Feuille1-Catégories'!$B$6/Z$6),Z$5),0),"")),"")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53" spans="1:26" ht="17" x14ac:dyDescent="0.2">
      <c r="A853" s="21" t="str">
        <f>IF(ROW()-ROW($A$19)&gt;'Feuille1-Catégories'!$B$6,"",ROW()-ROW($A$19))</f>
        <v/>
      </c>
      <c r="B853" s="33" t="str">
        <f t="shared" ref="B853:B916" si="40">IF(AND(D853&lt;&gt;0,D853&lt;&gt;""),E853/D853,"")</f>
        <v/>
      </c>
      <c r="C853" s="10" t="str">
        <f t="shared" ref="C853:C916" si="41">IF(AND(D853&lt;&gt;0,D853&lt;&gt;""),E853-D853,"")</f>
        <v/>
      </c>
      <c r="D853" s="10" t="str">
        <f>IF('Feuille3-Coût de production'!D853&lt;&gt;"",'Feuille3-Coût de production'!D853,"")</f>
        <v/>
      </c>
      <c r="E853" s="10" t="str">
        <f t="shared" ref="E853:E916" si="42">IF($A853&lt;&gt;"",SUM(F853:ZZ853),"")</f>
        <v/>
      </c>
      <c r="F853" s="7" t="str">
        <f ca="1">IF(AND($A853&lt;&gt;"",F$9&lt;&gt;""),IF(HLOOKUP(F$9,'Feuille1-Catégories'!$C$1:$G$2,2,FALSE)="OUI",F$3,IF(HLOOKUP(F$9,'Feuille1-Catégories'!$C$1:$G$3,3,FALSE)="OUI",OFFSET(F$3,MOD(QUOTIENT(ROW()-ROW($A$20),'Feuille1-Catégories'!$B$6/F$6),F$5),0),IF(MOD($A853-1-F$10,'Feuille1-Catégories'!$F$5+1)=0,F$3,""))),"")</f>
        <v/>
      </c>
      <c r="G853" s="7" t="str">
        <f ca="1">IF(AND($A853&lt;&gt;"",G$9&lt;&gt;""),IF(HLOOKUP(G$9,'Feuille1-Catégories'!$C$1:$G$2,2,FALSE)="OUI",G$3,IF(HLOOKUP(G$9,'Feuille1-Catégories'!$C$1:$G$3,3,FALSE)="OUI",OFFSET(G$3,MOD(QUOTIENT(ROW()-ROW($A$20),'Feuille1-Catégories'!$B$6/G$6),G$5),0),IF(MOD($A853-1-G$10,'Feuille1-Catégories'!$F$5+1)=0,G$3,""))),"")</f>
        <v/>
      </c>
      <c r="H853" s="7" t="str">
        <f ca="1">IF(AND($A853&lt;&gt;"",H$9&lt;&gt;""),IF(HLOOKUP(H$9,'Feuille1-Catégories'!$C$1:$G$2,2,FALSE)="OUI",H$3,IF(HLOOKUP(H$9,'Feuille1-Catégories'!$C$1:$G$3,3,FALSE)="OUI",OFFSET(H$3,MOD(QUOTIENT(ROW()-ROW($A$20),'Feuille1-Catégories'!$B$6/H$6),H$5),0),IF(MOD($A853-1-H$10,'Feuille1-Catégories'!$F$5+1)=0,H$3,""))),"")</f>
        <v/>
      </c>
      <c r="I853" s="7" t="str">
        <f ca="1">IF(AND($A853&lt;&gt;"",I$9&lt;&gt;""),IF(HLOOKUP(I$9,'Feuille1-Catégories'!$C$1:$G$2,2,FALSE)="OUI",I$3,IF(HLOOKUP(I$9,'Feuille1-Catégories'!$C$1:$G$3,3,FALSE)="OUI",OFFSET(I$3,MOD(QUOTIENT(ROW()-ROW($A$20),'Feuille1-Catégories'!$B$6/I$6),I$5),0),IF(MOD($A853-1-I$10,'Feuille1-Catégories'!$F$5+1)=0,I$3,""))),"")</f>
        <v/>
      </c>
      <c r="J853" s="7" t="str">
        <f ca="1">IF(AND($A853&lt;&gt;"",J$9&lt;&gt;""),IF(HLOOKUP(J$9,'Feuille1-Catégories'!$C$1:$G$2,2,FALSE)="OUI",J$3,IF(HLOOKUP(J$9,'Feuille1-Catégories'!$C$1:$G$3,3,FALSE)="OUI",OFFSET(J$3,MOD(QUOTIENT(ROW()-ROW($A$20),'Feuille1-Catégories'!$B$6/J$6),J$5),0),IF(MOD($A853-1-J$10,'Feuille1-Catégories'!$F$5+1)=0,J$3,""))),"")</f>
        <v/>
      </c>
      <c r="K853" s="7" t="str">
        <f ca="1">IF(AND($A853&lt;&gt;"",K$9&lt;&gt;""),IF(HLOOKUP(K$9,'Feuille1-Catégories'!$C$1:$G$2,2,FALSE)="OUI",K$3,IF(HLOOKUP(K$9,'Feuille1-Catégories'!$C$1:$G$3,3,FALSE)="OUI",OFFSET(K$3,MOD(QUOTIENT(ROW()-ROW($A$20),'Feuille1-Catégories'!$B$6/K$6),K$5),0),IF(MOD($A853-1-K$10,'Feuille1-Catégories'!$F$5+1)=0,K$3,""))),"")</f>
        <v/>
      </c>
      <c r="L853" s="7" t="str">
        <f ca="1">IF(AND($A853&lt;&gt;"",L$9&lt;&gt;""),IF(HLOOKUP(L$9,'Feuille1-Catégories'!$C$1:$G$2,2,FALSE)="OUI",L$3,IF(HLOOKUP(L$9,'Feuille1-Catégories'!$C$1:$G$3,3,FALSE)="OUI",OFFSET(L$3,MOD(QUOTIENT(ROW()-ROW($A$20),'Feuille1-Catégories'!$B$6/L$6),L$5),0),IF(MOD($A853-1-L$10,'Feuille1-Catégories'!$F$5+1)=0,L$3,""))),"")</f>
        <v/>
      </c>
      <c r="M853" s="7" t="str">
        <f ca="1">IF(AND($A853&lt;&gt;"",M$9&lt;&gt;""),IF(HLOOKUP(M$9,'Feuille1-Catégories'!$C$1:$G$2,2,FALSE)="OUI",M$3,IF(HLOOKUP(M$9,'Feuille1-Catégories'!$C$1:$G$3,3,FALSE)="OUI",OFFSET(M$3,MOD(QUOTIENT(ROW()-ROW($A$20),'Feuille1-Catégories'!$B$6/M$6),M$5),0),IF(MOD($A853-1-M$10,'Feuille1-Catégories'!$F$5+1)=0,M$3,""))),"")</f>
        <v/>
      </c>
      <c r="N853" s="7" t="str">
        <f ca="1">IF(AND($A853&lt;&gt;"",N$9&lt;&gt;""),IF(HLOOKUP(N$9,'Feuille1-Catégories'!$C$1:$G$2,2,FALSE)="OUI",N$3,IF(HLOOKUP(N$9,'Feuille1-Catégories'!$C$1:$G$3,3,FALSE)="OUI",OFFSET(N$3,MOD(QUOTIENT(ROW()-ROW($A$20),'Feuille1-Catégories'!$B$6/N$6),N$5),0),IF(MOD($A853-1-N$10,'Feuille1-Catégories'!$F$5+1)=0,N$3,""))),"")</f>
        <v/>
      </c>
      <c r="O853" s="7" t="str">
        <f ca="1">IF(AND($A853&lt;&gt;"",O$9&lt;&gt;""),IF(HLOOKUP(O$9,'Feuille1-Catégories'!$C$1:$G$2,2,FALSE)="OUI",O$3,IF(HLOOKUP(O$9,'Feuille1-Catégories'!$C$1:$G$3,3,FALSE)="OUI",OFFSET(O$3,MOD(QUOTIENT(ROW()-ROW($A$20),'Feuille1-Catégories'!$B$6/O$6),O$5),0),IF(MOD($A853-1-O$10,'Feuille1-Catégories'!$F$5+1)=0,O$3,""))),"")</f>
        <v/>
      </c>
      <c r="P853" s="7" t="str">
        <f ca="1">IF(AND($A853&lt;&gt;"",P$9&lt;&gt;""),IF(HLOOKUP(P$9,'Feuille1-Catégories'!$C$1:$G$2,2,FALSE)="OUI",P$3,IF(HLOOKUP(P$9,'Feuille1-Catégories'!$C$1:$G$3,3,FALSE)="OUI",OFFSET(P$3,MOD(QUOTIENT(ROW()-ROW($A$20),'Feuille1-Catégories'!$B$6/P$6),P$5),0),IF(MOD($A853-1-P$10,'Feuille1-Catégories'!$F$5+1)=0,P$3,""))),"")</f>
        <v/>
      </c>
      <c r="Q853" s="7" t="str">
        <f ca="1">IF(AND($A853&lt;&gt;"",Q$9&lt;&gt;""),IF(HLOOKUP(Q$9,'Feuille1-Catégories'!$C$1:$G$2,2,FALSE)="OUI",Q$3,IF(HLOOKUP(Q$9,'Feuille1-Catégories'!$C$1:$G$3,3,FALSE)="OUI",OFFSET(Q$3,MOD(QUOTIENT(ROW()-ROW($A$20),'Feuille1-Catégories'!$B$6/Q$6),Q$5),0),IF(MOD($A853-1-Q$10,'Feuille1-Catégories'!$F$5+1)=0,Q$3,""))),"")</f>
        <v/>
      </c>
      <c r="R853" s="7" t="str">
        <f ca="1">IF(AND($A853&lt;&gt;"",R$9&lt;&gt;""),IF(HLOOKUP(R$9,'Feuille1-Catégories'!$C$1:$G$2,2,FALSE)="OUI",R$3,IF(HLOOKUP(R$9,'Feuille1-Catégories'!$C$1:$G$3,3,FALSE)="OUI",OFFSET(R$3,MOD(QUOTIENT(ROW()-ROW($A$20),'Feuille1-Catégories'!$B$6/R$6),R$5),0),IF(MOD($A853-1-R$10,'Feuille1-Catégories'!$F$5+1)=0,R$3,""))),"")</f>
        <v/>
      </c>
      <c r="S853" s="7" t="str">
        <f ca="1">IF(AND($A853&lt;&gt;"",S$9&lt;&gt;""),IF(HLOOKUP(S$9,'Feuille1-Catégories'!$C$1:$G$2,2,FALSE)="OUI",S$3,IF(HLOOKUP(S$9,'Feuille1-Catégories'!$C$1:$G$3,3,FALSE)="OUI",OFFSET(S$3,MOD(QUOTIENT(ROW()-ROW($A$20),'Feuille1-Catégories'!$B$6/S$6),S$5),0),IF(MOD($A853-1-S$10,'Feuille1-Catégories'!$F$5+1)=0,S$3,""))),"")</f>
        <v/>
      </c>
      <c r="T853" s="7" t="str">
        <f ca="1">IF(AND($A853&lt;&gt;"",T$9&lt;&gt;""),IF(HLOOKUP(T$9,'Feuille1-Catégories'!$C$1:$G$2,2,FALSE)="OUI",T$3,IF(HLOOKUP(T$9,'Feuille1-Catégories'!$C$1:$G$3,3,FALSE)="OUI",OFFSET(T$3,MOD(QUOTIENT(ROW()-ROW($A$20),'Feuille1-Catégories'!$B$6/T$6),T$5),0),IF(MOD($A853-1-T$10,'Feuille1-Catégories'!$F$5+1)=0,T$3,""))),"")</f>
        <v/>
      </c>
      <c r="U853" s="7" t="str">
        <f ca="1">IF(AND($A853&lt;&gt;"",U$9&lt;&gt;""),IF(HLOOKUP(U$9,'Feuille1-Catégories'!$C$1:$G$2,2,FALSE)="OUI",U$3,IF(HLOOKUP(U$9,'Feuille1-Catégories'!$C$1:$G$3,3,FALSE)="OUI",OFFSET(U$3,MOD(QUOTIENT(ROW()-ROW($A$20),'Feuille1-Catégories'!$B$6/U$6),U$5),0),IF(MOD($A853-1-U$10,'Feuille1-Catégories'!$F$5+1)=0,U$3,""))),"")</f>
        <v/>
      </c>
      <c r="V853" s="7" t="str">
        <f ca="1">IF(AND($A853&lt;&gt;"",V$9&lt;&gt;""),IF(HLOOKUP(V$9,'Feuille1-Catégories'!$C$1:$G$2,2,FALSE)="OUI",V$3,IF(HLOOKUP(V$9,'Feuille1-Catégories'!$C$1:$G$3,3,FALSE)="OUI",OFFSET(V$3,MOD(QUOTIENT(ROW()-ROW($A$20),'Feuille1-Catégories'!$B$6/V$6),V$5),0),IF(MOD($A853-1-V$10,'Feuille1-Catégories'!$F$5+1)=0,V$3,""))),"")</f>
        <v/>
      </c>
      <c r="W853" s="7" t="str">
        <f ca="1">IF(AND($A853&lt;&gt;"",W$9&lt;&gt;""),IF(HLOOKUP(W$9,'Feuille1-Catégories'!$C$1:$G$2,2,FALSE)="OUI",W$3,IF(HLOOKUP(W$9,'Feuille1-Catégories'!$C$1:$G$3,3,FALSE)="OUI",OFFSET(W$3,MOD(QUOTIENT(ROW()-ROW($A$20),'Feuille1-Catégories'!$B$6/W$6),W$5),0),IF(MOD($A853-1-W$10,'Feuille1-Catégories'!$F$5+1)=0,W$3,""))),"")</f>
        <v/>
      </c>
      <c r="X853" s="7" t="str">
        <f ca="1">IF(AND($A853&lt;&gt;"",X$9&lt;&gt;""),IF(HLOOKUP(X$9,'Feuille1-Catégories'!$C$1:$G$2,2,FALSE)="OUI",X$3,IF(HLOOKUP(X$9,'Feuille1-Catégories'!$C$1:$G$3,3,FALSE)="OUI",OFFSET(X$3,MOD(QUOTIENT(ROW()-ROW($A$20),'Feuille1-Catégories'!$B$6/X$6),X$5),0),IF(MOD($A853-1-X$10,'Feuille1-Catégories'!$F$5+1)=0,X$3,""))),"")</f>
        <v/>
      </c>
      <c r="Y853" s="7" t="str">
        <f ca="1">IF(AND($A853&lt;&gt;"",Y$9&lt;&gt;""),IF(HLOOKUP(Y$9,'Feuille1-Catégories'!$C$1:$G$2,2,FALSE)="OUI",Y$3,IF(HLOOKUP(Y$9,'Feuille1-Catégories'!$C$1:$G$3,3,FALSE)="OUI",OFFSET(Y$3,MOD(QUOTIENT(ROW()-ROW($A$20),'Feuille1-Catégories'!$B$6/Y$6),Y$5),0),IF(MOD($A853-1-Y$10,'Feuille1-Catégories'!$F$5+1)=0,Y$3,""))),"")</f>
        <v/>
      </c>
      <c r="Z853" s="7" t="str">
        <f ca="1">IF(AND($A853&lt;&gt;"",Z$9&lt;&gt;""),IF(HLOOKUP(Z$9,'Feuille1-Catégories'!$C$1:$G$2,2,FALSE)="OUI",Z$3,IF(HLOOKUP(Z$9,'Feuille1-Catégories'!$C$1:$G$3,3,FALSE)="OUI",OFFSET(Z$3,MOD(QUOTIENT(ROW()-ROW($A$20),'Feuille1-Catégories'!$B$6/Z$6),Z$5),0),"")),"")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54" spans="1:26" ht="17" x14ac:dyDescent="0.2">
      <c r="A854" s="21" t="str">
        <f>IF(ROW()-ROW($A$19)&gt;'Feuille1-Catégories'!$B$6,"",ROW()-ROW($A$19))</f>
        <v/>
      </c>
      <c r="B854" s="33" t="str">
        <f t="shared" si="40"/>
        <v/>
      </c>
      <c r="C854" s="10" t="str">
        <f t="shared" si="41"/>
        <v/>
      </c>
      <c r="D854" s="10" t="str">
        <f>IF('Feuille3-Coût de production'!D854&lt;&gt;"",'Feuille3-Coût de production'!D854,"")</f>
        <v/>
      </c>
      <c r="E854" s="10" t="str">
        <f t="shared" si="42"/>
        <v/>
      </c>
      <c r="F854" s="7" t="str">
        <f ca="1">IF(AND($A854&lt;&gt;"",F$9&lt;&gt;""),IF(HLOOKUP(F$9,'Feuille1-Catégories'!$C$1:$G$2,2,FALSE)="OUI",F$3,IF(HLOOKUP(F$9,'Feuille1-Catégories'!$C$1:$G$3,3,FALSE)="OUI",OFFSET(F$3,MOD(QUOTIENT(ROW()-ROW($A$20),'Feuille1-Catégories'!$B$6/F$6),F$5),0),IF(MOD($A854-1-F$10,'Feuille1-Catégories'!$F$5+1)=0,F$3,""))),"")</f>
        <v/>
      </c>
      <c r="G854" s="7" t="str">
        <f ca="1">IF(AND($A854&lt;&gt;"",G$9&lt;&gt;""),IF(HLOOKUP(G$9,'Feuille1-Catégories'!$C$1:$G$2,2,FALSE)="OUI",G$3,IF(HLOOKUP(G$9,'Feuille1-Catégories'!$C$1:$G$3,3,FALSE)="OUI",OFFSET(G$3,MOD(QUOTIENT(ROW()-ROW($A$20),'Feuille1-Catégories'!$B$6/G$6),G$5),0),IF(MOD($A854-1-G$10,'Feuille1-Catégories'!$F$5+1)=0,G$3,""))),"")</f>
        <v/>
      </c>
      <c r="H854" s="7" t="str">
        <f ca="1">IF(AND($A854&lt;&gt;"",H$9&lt;&gt;""),IF(HLOOKUP(H$9,'Feuille1-Catégories'!$C$1:$G$2,2,FALSE)="OUI",H$3,IF(HLOOKUP(H$9,'Feuille1-Catégories'!$C$1:$G$3,3,FALSE)="OUI",OFFSET(H$3,MOD(QUOTIENT(ROW()-ROW($A$20),'Feuille1-Catégories'!$B$6/H$6),H$5),0),IF(MOD($A854-1-H$10,'Feuille1-Catégories'!$F$5+1)=0,H$3,""))),"")</f>
        <v/>
      </c>
      <c r="I854" s="7" t="str">
        <f ca="1">IF(AND($A854&lt;&gt;"",I$9&lt;&gt;""),IF(HLOOKUP(I$9,'Feuille1-Catégories'!$C$1:$G$2,2,FALSE)="OUI",I$3,IF(HLOOKUP(I$9,'Feuille1-Catégories'!$C$1:$G$3,3,FALSE)="OUI",OFFSET(I$3,MOD(QUOTIENT(ROW()-ROW($A$20),'Feuille1-Catégories'!$B$6/I$6),I$5),0),IF(MOD($A854-1-I$10,'Feuille1-Catégories'!$F$5+1)=0,I$3,""))),"")</f>
        <v/>
      </c>
      <c r="J854" s="7" t="str">
        <f ca="1">IF(AND($A854&lt;&gt;"",J$9&lt;&gt;""),IF(HLOOKUP(J$9,'Feuille1-Catégories'!$C$1:$G$2,2,FALSE)="OUI",J$3,IF(HLOOKUP(J$9,'Feuille1-Catégories'!$C$1:$G$3,3,FALSE)="OUI",OFFSET(J$3,MOD(QUOTIENT(ROW()-ROW($A$20),'Feuille1-Catégories'!$B$6/J$6),J$5),0),IF(MOD($A854-1-J$10,'Feuille1-Catégories'!$F$5+1)=0,J$3,""))),"")</f>
        <v/>
      </c>
      <c r="K854" s="7" t="str">
        <f ca="1">IF(AND($A854&lt;&gt;"",K$9&lt;&gt;""),IF(HLOOKUP(K$9,'Feuille1-Catégories'!$C$1:$G$2,2,FALSE)="OUI",K$3,IF(HLOOKUP(K$9,'Feuille1-Catégories'!$C$1:$G$3,3,FALSE)="OUI",OFFSET(K$3,MOD(QUOTIENT(ROW()-ROW($A$20),'Feuille1-Catégories'!$B$6/K$6),K$5),0),IF(MOD($A854-1-K$10,'Feuille1-Catégories'!$F$5+1)=0,K$3,""))),"")</f>
        <v/>
      </c>
      <c r="L854" s="7" t="str">
        <f ca="1">IF(AND($A854&lt;&gt;"",L$9&lt;&gt;""),IF(HLOOKUP(L$9,'Feuille1-Catégories'!$C$1:$G$2,2,FALSE)="OUI",L$3,IF(HLOOKUP(L$9,'Feuille1-Catégories'!$C$1:$G$3,3,FALSE)="OUI",OFFSET(L$3,MOD(QUOTIENT(ROW()-ROW($A$20),'Feuille1-Catégories'!$B$6/L$6),L$5),0),IF(MOD($A854-1-L$10,'Feuille1-Catégories'!$F$5+1)=0,L$3,""))),"")</f>
        <v/>
      </c>
      <c r="M854" s="7" t="str">
        <f ca="1">IF(AND($A854&lt;&gt;"",M$9&lt;&gt;""),IF(HLOOKUP(M$9,'Feuille1-Catégories'!$C$1:$G$2,2,FALSE)="OUI",M$3,IF(HLOOKUP(M$9,'Feuille1-Catégories'!$C$1:$G$3,3,FALSE)="OUI",OFFSET(M$3,MOD(QUOTIENT(ROW()-ROW($A$20),'Feuille1-Catégories'!$B$6/M$6),M$5),0),IF(MOD($A854-1-M$10,'Feuille1-Catégories'!$F$5+1)=0,M$3,""))),"")</f>
        <v/>
      </c>
      <c r="N854" s="7" t="str">
        <f ca="1">IF(AND($A854&lt;&gt;"",N$9&lt;&gt;""),IF(HLOOKUP(N$9,'Feuille1-Catégories'!$C$1:$G$2,2,FALSE)="OUI",N$3,IF(HLOOKUP(N$9,'Feuille1-Catégories'!$C$1:$G$3,3,FALSE)="OUI",OFFSET(N$3,MOD(QUOTIENT(ROW()-ROW($A$20),'Feuille1-Catégories'!$B$6/N$6),N$5),0),IF(MOD($A854-1-N$10,'Feuille1-Catégories'!$F$5+1)=0,N$3,""))),"")</f>
        <v/>
      </c>
      <c r="O854" s="7" t="str">
        <f ca="1">IF(AND($A854&lt;&gt;"",O$9&lt;&gt;""),IF(HLOOKUP(O$9,'Feuille1-Catégories'!$C$1:$G$2,2,FALSE)="OUI",O$3,IF(HLOOKUP(O$9,'Feuille1-Catégories'!$C$1:$G$3,3,FALSE)="OUI",OFFSET(O$3,MOD(QUOTIENT(ROW()-ROW($A$20),'Feuille1-Catégories'!$B$6/O$6),O$5),0),IF(MOD($A854-1-O$10,'Feuille1-Catégories'!$F$5+1)=0,O$3,""))),"")</f>
        <v/>
      </c>
      <c r="P854" s="7" t="str">
        <f ca="1">IF(AND($A854&lt;&gt;"",P$9&lt;&gt;""),IF(HLOOKUP(P$9,'Feuille1-Catégories'!$C$1:$G$2,2,FALSE)="OUI",P$3,IF(HLOOKUP(P$9,'Feuille1-Catégories'!$C$1:$G$3,3,FALSE)="OUI",OFFSET(P$3,MOD(QUOTIENT(ROW()-ROW($A$20),'Feuille1-Catégories'!$B$6/P$6),P$5),0),IF(MOD($A854-1-P$10,'Feuille1-Catégories'!$F$5+1)=0,P$3,""))),"")</f>
        <v/>
      </c>
      <c r="Q854" s="7" t="str">
        <f ca="1">IF(AND($A854&lt;&gt;"",Q$9&lt;&gt;""),IF(HLOOKUP(Q$9,'Feuille1-Catégories'!$C$1:$G$2,2,FALSE)="OUI",Q$3,IF(HLOOKUP(Q$9,'Feuille1-Catégories'!$C$1:$G$3,3,FALSE)="OUI",OFFSET(Q$3,MOD(QUOTIENT(ROW()-ROW($A$20),'Feuille1-Catégories'!$B$6/Q$6),Q$5),0),IF(MOD($A854-1-Q$10,'Feuille1-Catégories'!$F$5+1)=0,Q$3,""))),"")</f>
        <v/>
      </c>
      <c r="R854" s="7" t="str">
        <f ca="1">IF(AND($A854&lt;&gt;"",R$9&lt;&gt;""),IF(HLOOKUP(R$9,'Feuille1-Catégories'!$C$1:$G$2,2,FALSE)="OUI",R$3,IF(HLOOKUP(R$9,'Feuille1-Catégories'!$C$1:$G$3,3,FALSE)="OUI",OFFSET(R$3,MOD(QUOTIENT(ROW()-ROW($A$20),'Feuille1-Catégories'!$B$6/R$6),R$5),0),IF(MOD($A854-1-R$10,'Feuille1-Catégories'!$F$5+1)=0,R$3,""))),"")</f>
        <v/>
      </c>
      <c r="S854" s="7" t="str">
        <f ca="1">IF(AND($A854&lt;&gt;"",S$9&lt;&gt;""),IF(HLOOKUP(S$9,'Feuille1-Catégories'!$C$1:$G$2,2,FALSE)="OUI",S$3,IF(HLOOKUP(S$9,'Feuille1-Catégories'!$C$1:$G$3,3,FALSE)="OUI",OFFSET(S$3,MOD(QUOTIENT(ROW()-ROW($A$20),'Feuille1-Catégories'!$B$6/S$6),S$5),0),IF(MOD($A854-1-S$10,'Feuille1-Catégories'!$F$5+1)=0,S$3,""))),"")</f>
        <v/>
      </c>
      <c r="T854" s="7" t="str">
        <f ca="1">IF(AND($A854&lt;&gt;"",T$9&lt;&gt;""),IF(HLOOKUP(T$9,'Feuille1-Catégories'!$C$1:$G$2,2,FALSE)="OUI",T$3,IF(HLOOKUP(T$9,'Feuille1-Catégories'!$C$1:$G$3,3,FALSE)="OUI",OFFSET(T$3,MOD(QUOTIENT(ROW()-ROW($A$20),'Feuille1-Catégories'!$B$6/T$6),T$5),0),IF(MOD($A854-1-T$10,'Feuille1-Catégories'!$F$5+1)=0,T$3,""))),"")</f>
        <v/>
      </c>
      <c r="U854" s="7" t="str">
        <f ca="1">IF(AND($A854&lt;&gt;"",U$9&lt;&gt;""),IF(HLOOKUP(U$9,'Feuille1-Catégories'!$C$1:$G$2,2,FALSE)="OUI",U$3,IF(HLOOKUP(U$9,'Feuille1-Catégories'!$C$1:$G$3,3,FALSE)="OUI",OFFSET(U$3,MOD(QUOTIENT(ROW()-ROW($A$20),'Feuille1-Catégories'!$B$6/U$6),U$5),0),IF(MOD($A854-1-U$10,'Feuille1-Catégories'!$F$5+1)=0,U$3,""))),"")</f>
        <v/>
      </c>
      <c r="V854" s="7" t="str">
        <f ca="1">IF(AND($A854&lt;&gt;"",V$9&lt;&gt;""),IF(HLOOKUP(V$9,'Feuille1-Catégories'!$C$1:$G$2,2,FALSE)="OUI",V$3,IF(HLOOKUP(V$9,'Feuille1-Catégories'!$C$1:$G$3,3,FALSE)="OUI",OFFSET(V$3,MOD(QUOTIENT(ROW()-ROW($A$20),'Feuille1-Catégories'!$B$6/V$6),V$5),0),IF(MOD($A854-1-V$10,'Feuille1-Catégories'!$F$5+1)=0,V$3,""))),"")</f>
        <v/>
      </c>
      <c r="W854" s="7" t="str">
        <f ca="1">IF(AND($A854&lt;&gt;"",W$9&lt;&gt;""),IF(HLOOKUP(W$9,'Feuille1-Catégories'!$C$1:$G$2,2,FALSE)="OUI",W$3,IF(HLOOKUP(W$9,'Feuille1-Catégories'!$C$1:$G$3,3,FALSE)="OUI",OFFSET(W$3,MOD(QUOTIENT(ROW()-ROW($A$20),'Feuille1-Catégories'!$B$6/W$6),W$5),0),IF(MOD($A854-1-W$10,'Feuille1-Catégories'!$F$5+1)=0,W$3,""))),"")</f>
        <v/>
      </c>
      <c r="X854" s="7" t="str">
        <f ca="1">IF(AND($A854&lt;&gt;"",X$9&lt;&gt;""),IF(HLOOKUP(X$9,'Feuille1-Catégories'!$C$1:$G$2,2,FALSE)="OUI",X$3,IF(HLOOKUP(X$9,'Feuille1-Catégories'!$C$1:$G$3,3,FALSE)="OUI",OFFSET(X$3,MOD(QUOTIENT(ROW()-ROW($A$20),'Feuille1-Catégories'!$B$6/X$6),X$5),0),IF(MOD($A854-1-X$10,'Feuille1-Catégories'!$F$5+1)=0,X$3,""))),"")</f>
        <v/>
      </c>
      <c r="Y854" s="7" t="str">
        <f ca="1">IF(AND($A854&lt;&gt;"",Y$9&lt;&gt;""),IF(HLOOKUP(Y$9,'Feuille1-Catégories'!$C$1:$G$2,2,FALSE)="OUI",Y$3,IF(HLOOKUP(Y$9,'Feuille1-Catégories'!$C$1:$G$3,3,FALSE)="OUI",OFFSET(Y$3,MOD(QUOTIENT(ROW()-ROW($A$20),'Feuille1-Catégories'!$B$6/Y$6),Y$5),0),IF(MOD($A854-1-Y$10,'Feuille1-Catégories'!$F$5+1)=0,Y$3,""))),"")</f>
        <v/>
      </c>
      <c r="Z854" s="7" t="str">
        <f ca="1">IF(AND($A854&lt;&gt;"",Z$9&lt;&gt;""),IF(HLOOKUP(Z$9,'Feuille1-Catégories'!$C$1:$G$2,2,FALSE)="OUI",Z$3,IF(HLOOKUP(Z$9,'Feuille1-Catégories'!$C$1:$G$3,3,FALSE)="OUI",OFFSET(Z$3,MOD(QUOTIENT(ROW()-ROW($A$20),'Feuille1-Catégories'!$B$6/Z$6),Z$5),0),"")),"")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55" spans="1:26" ht="17" x14ac:dyDescent="0.2">
      <c r="A855" s="21" t="str">
        <f>IF(ROW()-ROW($A$19)&gt;'Feuille1-Catégories'!$B$6,"",ROW()-ROW($A$19))</f>
        <v/>
      </c>
      <c r="B855" s="33" t="str">
        <f t="shared" si="40"/>
        <v/>
      </c>
      <c r="C855" s="10" t="str">
        <f t="shared" si="41"/>
        <v/>
      </c>
      <c r="D855" s="10" t="str">
        <f>IF('Feuille3-Coût de production'!D855&lt;&gt;"",'Feuille3-Coût de production'!D855,"")</f>
        <v/>
      </c>
      <c r="E855" s="10" t="str">
        <f t="shared" si="42"/>
        <v/>
      </c>
      <c r="F855" s="7" t="str">
        <f ca="1">IF(AND($A855&lt;&gt;"",F$9&lt;&gt;""),IF(HLOOKUP(F$9,'Feuille1-Catégories'!$C$1:$G$2,2,FALSE)="OUI",F$3,IF(HLOOKUP(F$9,'Feuille1-Catégories'!$C$1:$G$3,3,FALSE)="OUI",OFFSET(F$3,MOD(QUOTIENT(ROW()-ROW($A$20),'Feuille1-Catégories'!$B$6/F$6),F$5),0),IF(MOD($A855-1-F$10,'Feuille1-Catégories'!$F$5+1)=0,F$3,""))),"")</f>
        <v/>
      </c>
      <c r="G855" s="7" t="str">
        <f ca="1">IF(AND($A855&lt;&gt;"",G$9&lt;&gt;""),IF(HLOOKUP(G$9,'Feuille1-Catégories'!$C$1:$G$2,2,FALSE)="OUI",G$3,IF(HLOOKUP(G$9,'Feuille1-Catégories'!$C$1:$G$3,3,FALSE)="OUI",OFFSET(G$3,MOD(QUOTIENT(ROW()-ROW($A$20),'Feuille1-Catégories'!$B$6/G$6),G$5),0),IF(MOD($A855-1-G$10,'Feuille1-Catégories'!$F$5+1)=0,G$3,""))),"")</f>
        <v/>
      </c>
      <c r="H855" s="7" t="str">
        <f ca="1">IF(AND($A855&lt;&gt;"",H$9&lt;&gt;""),IF(HLOOKUP(H$9,'Feuille1-Catégories'!$C$1:$G$2,2,FALSE)="OUI",H$3,IF(HLOOKUP(H$9,'Feuille1-Catégories'!$C$1:$G$3,3,FALSE)="OUI",OFFSET(H$3,MOD(QUOTIENT(ROW()-ROW($A$20),'Feuille1-Catégories'!$B$6/H$6),H$5),0),IF(MOD($A855-1-H$10,'Feuille1-Catégories'!$F$5+1)=0,H$3,""))),"")</f>
        <v/>
      </c>
      <c r="I855" s="7" t="str">
        <f ca="1">IF(AND($A855&lt;&gt;"",I$9&lt;&gt;""),IF(HLOOKUP(I$9,'Feuille1-Catégories'!$C$1:$G$2,2,FALSE)="OUI",I$3,IF(HLOOKUP(I$9,'Feuille1-Catégories'!$C$1:$G$3,3,FALSE)="OUI",OFFSET(I$3,MOD(QUOTIENT(ROW()-ROW($A$20),'Feuille1-Catégories'!$B$6/I$6),I$5),0),IF(MOD($A855-1-I$10,'Feuille1-Catégories'!$F$5+1)=0,I$3,""))),"")</f>
        <v/>
      </c>
      <c r="J855" s="7" t="str">
        <f ca="1">IF(AND($A855&lt;&gt;"",J$9&lt;&gt;""),IF(HLOOKUP(J$9,'Feuille1-Catégories'!$C$1:$G$2,2,FALSE)="OUI",J$3,IF(HLOOKUP(J$9,'Feuille1-Catégories'!$C$1:$G$3,3,FALSE)="OUI",OFFSET(J$3,MOD(QUOTIENT(ROW()-ROW($A$20),'Feuille1-Catégories'!$B$6/J$6),J$5),0),IF(MOD($A855-1-J$10,'Feuille1-Catégories'!$F$5+1)=0,J$3,""))),"")</f>
        <v/>
      </c>
      <c r="K855" s="7" t="str">
        <f ca="1">IF(AND($A855&lt;&gt;"",K$9&lt;&gt;""),IF(HLOOKUP(K$9,'Feuille1-Catégories'!$C$1:$G$2,2,FALSE)="OUI",K$3,IF(HLOOKUP(K$9,'Feuille1-Catégories'!$C$1:$G$3,3,FALSE)="OUI",OFFSET(K$3,MOD(QUOTIENT(ROW()-ROW($A$20),'Feuille1-Catégories'!$B$6/K$6),K$5),0),IF(MOD($A855-1-K$10,'Feuille1-Catégories'!$F$5+1)=0,K$3,""))),"")</f>
        <v/>
      </c>
      <c r="L855" s="7" t="str">
        <f ca="1">IF(AND($A855&lt;&gt;"",L$9&lt;&gt;""),IF(HLOOKUP(L$9,'Feuille1-Catégories'!$C$1:$G$2,2,FALSE)="OUI",L$3,IF(HLOOKUP(L$9,'Feuille1-Catégories'!$C$1:$G$3,3,FALSE)="OUI",OFFSET(L$3,MOD(QUOTIENT(ROW()-ROW($A$20),'Feuille1-Catégories'!$B$6/L$6),L$5),0),IF(MOD($A855-1-L$10,'Feuille1-Catégories'!$F$5+1)=0,L$3,""))),"")</f>
        <v/>
      </c>
      <c r="M855" s="7" t="str">
        <f ca="1">IF(AND($A855&lt;&gt;"",M$9&lt;&gt;""),IF(HLOOKUP(M$9,'Feuille1-Catégories'!$C$1:$G$2,2,FALSE)="OUI",M$3,IF(HLOOKUP(M$9,'Feuille1-Catégories'!$C$1:$G$3,3,FALSE)="OUI",OFFSET(M$3,MOD(QUOTIENT(ROW()-ROW($A$20),'Feuille1-Catégories'!$B$6/M$6),M$5),0),IF(MOD($A855-1-M$10,'Feuille1-Catégories'!$F$5+1)=0,M$3,""))),"")</f>
        <v/>
      </c>
      <c r="N855" s="7" t="str">
        <f ca="1">IF(AND($A855&lt;&gt;"",N$9&lt;&gt;""),IF(HLOOKUP(N$9,'Feuille1-Catégories'!$C$1:$G$2,2,FALSE)="OUI",N$3,IF(HLOOKUP(N$9,'Feuille1-Catégories'!$C$1:$G$3,3,FALSE)="OUI",OFFSET(N$3,MOD(QUOTIENT(ROW()-ROW($A$20),'Feuille1-Catégories'!$B$6/N$6),N$5),0),IF(MOD($A855-1-N$10,'Feuille1-Catégories'!$F$5+1)=0,N$3,""))),"")</f>
        <v/>
      </c>
      <c r="O855" s="7" t="str">
        <f ca="1">IF(AND($A855&lt;&gt;"",O$9&lt;&gt;""),IF(HLOOKUP(O$9,'Feuille1-Catégories'!$C$1:$G$2,2,FALSE)="OUI",O$3,IF(HLOOKUP(O$9,'Feuille1-Catégories'!$C$1:$G$3,3,FALSE)="OUI",OFFSET(O$3,MOD(QUOTIENT(ROW()-ROW($A$20),'Feuille1-Catégories'!$B$6/O$6),O$5),0),IF(MOD($A855-1-O$10,'Feuille1-Catégories'!$F$5+1)=0,O$3,""))),"")</f>
        <v/>
      </c>
      <c r="P855" s="7" t="str">
        <f ca="1">IF(AND($A855&lt;&gt;"",P$9&lt;&gt;""),IF(HLOOKUP(P$9,'Feuille1-Catégories'!$C$1:$G$2,2,FALSE)="OUI",P$3,IF(HLOOKUP(P$9,'Feuille1-Catégories'!$C$1:$G$3,3,FALSE)="OUI",OFFSET(P$3,MOD(QUOTIENT(ROW()-ROW($A$20),'Feuille1-Catégories'!$B$6/P$6),P$5),0),IF(MOD($A855-1-P$10,'Feuille1-Catégories'!$F$5+1)=0,P$3,""))),"")</f>
        <v/>
      </c>
      <c r="Q855" s="7" t="str">
        <f ca="1">IF(AND($A855&lt;&gt;"",Q$9&lt;&gt;""),IF(HLOOKUP(Q$9,'Feuille1-Catégories'!$C$1:$G$2,2,FALSE)="OUI",Q$3,IF(HLOOKUP(Q$9,'Feuille1-Catégories'!$C$1:$G$3,3,FALSE)="OUI",OFFSET(Q$3,MOD(QUOTIENT(ROW()-ROW($A$20),'Feuille1-Catégories'!$B$6/Q$6),Q$5),0),IF(MOD($A855-1-Q$10,'Feuille1-Catégories'!$F$5+1)=0,Q$3,""))),"")</f>
        <v/>
      </c>
      <c r="R855" s="7" t="str">
        <f ca="1">IF(AND($A855&lt;&gt;"",R$9&lt;&gt;""),IF(HLOOKUP(R$9,'Feuille1-Catégories'!$C$1:$G$2,2,FALSE)="OUI",R$3,IF(HLOOKUP(R$9,'Feuille1-Catégories'!$C$1:$G$3,3,FALSE)="OUI",OFFSET(R$3,MOD(QUOTIENT(ROW()-ROW($A$20),'Feuille1-Catégories'!$B$6/R$6),R$5),0),IF(MOD($A855-1-R$10,'Feuille1-Catégories'!$F$5+1)=0,R$3,""))),"")</f>
        <v/>
      </c>
      <c r="S855" s="7" t="str">
        <f ca="1">IF(AND($A855&lt;&gt;"",S$9&lt;&gt;""),IF(HLOOKUP(S$9,'Feuille1-Catégories'!$C$1:$G$2,2,FALSE)="OUI",S$3,IF(HLOOKUP(S$9,'Feuille1-Catégories'!$C$1:$G$3,3,FALSE)="OUI",OFFSET(S$3,MOD(QUOTIENT(ROW()-ROW($A$20),'Feuille1-Catégories'!$B$6/S$6),S$5),0),IF(MOD($A855-1-S$10,'Feuille1-Catégories'!$F$5+1)=0,S$3,""))),"")</f>
        <v/>
      </c>
      <c r="T855" s="7" t="str">
        <f ca="1">IF(AND($A855&lt;&gt;"",T$9&lt;&gt;""),IF(HLOOKUP(T$9,'Feuille1-Catégories'!$C$1:$G$2,2,FALSE)="OUI",T$3,IF(HLOOKUP(T$9,'Feuille1-Catégories'!$C$1:$G$3,3,FALSE)="OUI",OFFSET(T$3,MOD(QUOTIENT(ROW()-ROW($A$20),'Feuille1-Catégories'!$B$6/T$6),T$5),0),IF(MOD($A855-1-T$10,'Feuille1-Catégories'!$F$5+1)=0,T$3,""))),"")</f>
        <v/>
      </c>
      <c r="U855" s="7" t="str">
        <f ca="1">IF(AND($A855&lt;&gt;"",U$9&lt;&gt;""),IF(HLOOKUP(U$9,'Feuille1-Catégories'!$C$1:$G$2,2,FALSE)="OUI",U$3,IF(HLOOKUP(U$9,'Feuille1-Catégories'!$C$1:$G$3,3,FALSE)="OUI",OFFSET(U$3,MOD(QUOTIENT(ROW()-ROW($A$20),'Feuille1-Catégories'!$B$6/U$6),U$5),0),IF(MOD($A855-1-U$10,'Feuille1-Catégories'!$F$5+1)=0,U$3,""))),"")</f>
        <v/>
      </c>
      <c r="V855" s="7" t="str">
        <f ca="1">IF(AND($A855&lt;&gt;"",V$9&lt;&gt;""),IF(HLOOKUP(V$9,'Feuille1-Catégories'!$C$1:$G$2,2,FALSE)="OUI",V$3,IF(HLOOKUP(V$9,'Feuille1-Catégories'!$C$1:$G$3,3,FALSE)="OUI",OFFSET(V$3,MOD(QUOTIENT(ROW()-ROW($A$20),'Feuille1-Catégories'!$B$6/V$6),V$5),0),IF(MOD($A855-1-V$10,'Feuille1-Catégories'!$F$5+1)=0,V$3,""))),"")</f>
        <v/>
      </c>
      <c r="W855" s="7" t="str">
        <f ca="1">IF(AND($A855&lt;&gt;"",W$9&lt;&gt;""),IF(HLOOKUP(W$9,'Feuille1-Catégories'!$C$1:$G$2,2,FALSE)="OUI",W$3,IF(HLOOKUP(W$9,'Feuille1-Catégories'!$C$1:$G$3,3,FALSE)="OUI",OFFSET(W$3,MOD(QUOTIENT(ROW()-ROW($A$20),'Feuille1-Catégories'!$B$6/W$6),W$5),0),IF(MOD($A855-1-W$10,'Feuille1-Catégories'!$F$5+1)=0,W$3,""))),"")</f>
        <v/>
      </c>
      <c r="X855" s="7" t="str">
        <f ca="1">IF(AND($A855&lt;&gt;"",X$9&lt;&gt;""),IF(HLOOKUP(X$9,'Feuille1-Catégories'!$C$1:$G$2,2,FALSE)="OUI",X$3,IF(HLOOKUP(X$9,'Feuille1-Catégories'!$C$1:$G$3,3,FALSE)="OUI",OFFSET(X$3,MOD(QUOTIENT(ROW()-ROW($A$20),'Feuille1-Catégories'!$B$6/X$6),X$5),0),IF(MOD($A855-1-X$10,'Feuille1-Catégories'!$F$5+1)=0,X$3,""))),"")</f>
        <v/>
      </c>
      <c r="Y855" s="7" t="str">
        <f ca="1">IF(AND($A855&lt;&gt;"",Y$9&lt;&gt;""),IF(HLOOKUP(Y$9,'Feuille1-Catégories'!$C$1:$G$2,2,FALSE)="OUI",Y$3,IF(HLOOKUP(Y$9,'Feuille1-Catégories'!$C$1:$G$3,3,FALSE)="OUI",OFFSET(Y$3,MOD(QUOTIENT(ROW()-ROW($A$20),'Feuille1-Catégories'!$B$6/Y$6),Y$5),0),IF(MOD($A855-1-Y$10,'Feuille1-Catégories'!$F$5+1)=0,Y$3,""))),"")</f>
        <v/>
      </c>
      <c r="Z855" s="7" t="str">
        <f ca="1">IF(AND($A855&lt;&gt;"",Z$9&lt;&gt;""),IF(HLOOKUP(Z$9,'Feuille1-Catégories'!$C$1:$G$2,2,FALSE)="OUI",Z$3,IF(HLOOKUP(Z$9,'Feuille1-Catégories'!$C$1:$G$3,3,FALSE)="OUI",OFFSET(Z$3,MOD(QUOTIENT(ROW()-ROW($A$20),'Feuille1-Catégories'!$B$6/Z$6),Z$5),0),"")),"")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56" spans="1:26" ht="17" x14ac:dyDescent="0.2">
      <c r="A856" s="21" t="str">
        <f>IF(ROW()-ROW($A$19)&gt;'Feuille1-Catégories'!$B$6,"",ROW()-ROW($A$19))</f>
        <v/>
      </c>
      <c r="B856" s="33" t="str">
        <f t="shared" si="40"/>
        <v/>
      </c>
      <c r="C856" s="10" t="str">
        <f t="shared" si="41"/>
        <v/>
      </c>
      <c r="D856" s="10" t="str">
        <f>IF('Feuille3-Coût de production'!D856&lt;&gt;"",'Feuille3-Coût de production'!D856,"")</f>
        <v/>
      </c>
      <c r="E856" s="10" t="str">
        <f t="shared" si="42"/>
        <v/>
      </c>
      <c r="F856" s="7" t="str">
        <f ca="1">IF(AND($A856&lt;&gt;"",F$9&lt;&gt;""),IF(HLOOKUP(F$9,'Feuille1-Catégories'!$C$1:$G$2,2,FALSE)="OUI",F$3,IF(HLOOKUP(F$9,'Feuille1-Catégories'!$C$1:$G$3,3,FALSE)="OUI",OFFSET(F$3,MOD(QUOTIENT(ROW()-ROW($A$20),'Feuille1-Catégories'!$B$6/F$6),F$5),0),IF(MOD($A856-1-F$10,'Feuille1-Catégories'!$F$5+1)=0,F$3,""))),"")</f>
        <v/>
      </c>
      <c r="G856" s="7" t="str">
        <f ca="1">IF(AND($A856&lt;&gt;"",G$9&lt;&gt;""),IF(HLOOKUP(G$9,'Feuille1-Catégories'!$C$1:$G$2,2,FALSE)="OUI",G$3,IF(HLOOKUP(G$9,'Feuille1-Catégories'!$C$1:$G$3,3,FALSE)="OUI",OFFSET(G$3,MOD(QUOTIENT(ROW()-ROW($A$20),'Feuille1-Catégories'!$B$6/G$6),G$5),0),IF(MOD($A856-1-G$10,'Feuille1-Catégories'!$F$5+1)=0,G$3,""))),"")</f>
        <v/>
      </c>
      <c r="H856" s="7" t="str">
        <f ca="1">IF(AND($A856&lt;&gt;"",H$9&lt;&gt;""),IF(HLOOKUP(H$9,'Feuille1-Catégories'!$C$1:$G$2,2,FALSE)="OUI",H$3,IF(HLOOKUP(H$9,'Feuille1-Catégories'!$C$1:$G$3,3,FALSE)="OUI",OFFSET(H$3,MOD(QUOTIENT(ROW()-ROW($A$20),'Feuille1-Catégories'!$B$6/H$6),H$5),0),IF(MOD($A856-1-H$10,'Feuille1-Catégories'!$F$5+1)=0,H$3,""))),"")</f>
        <v/>
      </c>
      <c r="I856" s="7" t="str">
        <f ca="1">IF(AND($A856&lt;&gt;"",I$9&lt;&gt;""),IF(HLOOKUP(I$9,'Feuille1-Catégories'!$C$1:$G$2,2,FALSE)="OUI",I$3,IF(HLOOKUP(I$9,'Feuille1-Catégories'!$C$1:$G$3,3,FALSE)="OUI",OFFSET(I$3,MOD(QUOTIENT(ROW()-ROW($A$20),'Feuille1-Catégories'!$B$6/I$6),I$5),0),IF(MOD($A856-1-I$10,'Feuille1-Catégories'!$F$5+1)=0,I$3,""))),"")</f>
        <v/>
      </c>
      <c r="J856" s="7" t="str">
        <f ca="1">IF(AND($A856&lt;&gt;"",J$9&lt;&gt;""),IF(HLOOKUP(J$9,'Feuille1-Catégories'!$C$1:$G$2,2,FALSE)="OUI",J$3,IF(HLOOKUP(J$9,'Feuille1-Catégories'!$C$1:$G$3,3,FALSE)="OUI",OFFSET(J$3,MOD(QUOTIENT(ROW()-ROW($A$20),'Feuille1-Catégories'!$B$6/J$6),J$5),0),IF(MOD($A856-1-J$10,'Feuille1-Catégories'!$F$5+1)=0,J$3,""))),"")</f>
        <v/>
      </c>
      <c r="K856" s="7" t="str">
        <f ca="1">IF(AND($A856&lt;&gt;"",K$9&lt;&gt;""),IF(HLOOKUP(K$9,'Feuille1-Catégories'!$C$1:$G$2,2,FALSE)="OUI",K$3,IF(HLOOKUP(K$9,'Feuille1-Catégories'!$C$1:$G$3,3,FALSE)="OUI",OFFSET(K$3,MOD(QUOTIENT(ROW()-ROW($A$20),'Feuille1-Catégories'!$B$6/K$6),K$5),0),IF(MOD($A856-1-K$10,'Feuille1-Catégories'!$F$5+1)=0,K$3,""))),"")</f>
        <v/>
      </c>
      <c r="L856" s="7" t="str">
        <f ca="1">IF(AND($A856&lt;&gt;"",L$9&lt;&gt;""),IF(HLOOKUP(L$9,'Feuille1-Catégories'!$C$1:$G$2,2,FALSE)="OUI",L$3,IF(HLOOKUP(L$9,'Feuille1-Catégories'!$C$1:$G$3,3,FALSE)="OUI",OFFSET(L$3,MOD(QUOTIENT(ROW()-ROW($A$20),'Feuille1-Catégories'!$B$6/L$6),L$5),0),IF(MOD($A856-1-L$10,'Feuille1-Catégories'!$F$5+1)=0,L$3,""))),"")</f>
        <v/>
      </c>
      <c r="M856" s="7" t="str">
        <f ca="1">IF(AND($A856&lt;&gt;"",M$9&lt;&gt;""),IF(HLOOKUP(M$9,'Feuille1-Catégories'!$C$1:$G$2,2,FALSE)="OUI",M$3,IF(HLOOKUP(M$9,'Feuille1-Catégories'!$C$1:$G$3,3,FALSE)="OUI",OFFSET(M$3,MOD(QUOTIENT(ROW()-ROW($A$20),'Feuille1-Catégories'!$B$6/M$6),M$5),0),IF(MOD($A856-1-M$10,'Feuille1-Catégories'!$F$5+1)=0,M$3,""))),"")</f>
        <v/>
      </c>
      <c r="N856" s="7" t="str">
        <f ca="1">IF(AND($A856&lt;&gt;"",N$9&lt;&gt;""),IF(HLOOKUP(N$9,'Feuille1-Catégories'!$C$1:$G$2,2,FALSE)="OUI",N$3,IF(HLOOKUP(N$9,'Feuille1-Catégories'!$C$1:$G$3,3,FALSE)="OUI",OFFSET(N$3,MOD(QUOTIENT(ROW()-ROW($A$20),'Feuille1-Catégories'!$B$6/N$6),N$5),0),IF(MOD($A856-1-N$10,'Feuille1-Catégories'!$F$5+1)=0,N$3,""))),"")</f>
        <v/>
      </c>
      <c r="O856" s="7" t="str">
        <f ca="1">IF(AND($A856&lt;&gt;"",O$9&lt;&gt;""),IF(HLOOKUP(O$9,'Feuille1-Catégories'!$C$1:$G$2,2,FALSE)="OUI",O$3,IF(HLOOKUP(O$9,'Feuille1-Catégories'!$C$1:$G$3,3,FALSE)="OUI",OFFSET(O$3,MOD(QUOTIENT(ROW()-ROW($A$20),'Feuille1-Catégories'!$B$6/O$6),O$5),0),IF(MOD($A856-1-O$10,'Feuille1-Catégories'!$F$5+1)=0,O$3,""))),"")</f>
        <v/>
      </c>
      <c r="P856" s="7" t="str">
        <f ca="1">IF(AND($A856&lt;&gt;"",P$9&lt;&gt;""),IF(HLOOKUP(P$9,'Feuille1-Catégories'!$C$1:$G$2,2,FALSE)="OUI",P$3,IF(HLOOKUP(P$9,'Feuille1-Catégories'!$C$1:$G$3,3,FALSE)="OUI",OFFSET(P$3,MOD(QUOTIENT(ROW()-ROW($A$20),'Feuille1-Catégories'!$B$6/P$6),P$5),0),IF(MOD($A856-1-P$10,'Feuille1-Catégories'!$F$5+1)=0,P$3,""))),"")</f>
        <v/>
      </c>
      <c r="Q856" s="7" t="str">
        <f ca="1">IF(AND($A856&lt;&gt;"",Q$9&lt;&gt;""),IF(HLOOKUP(Q$9,'Feuille1-Catégories'!$C$1:$G$2,2,FALSE)="OUI",Q$3,IF(HLOOKUP(Q$9,'Feuille1-Catégories'!$C$1:$G$3,3,FALSE)="OUI",OFFSET(Q$3,MOD(QUOTIENT(ROW()-ROW($A$20),'Feuille1-Catégories'!$B$6/Q$6),Q$5),0),IF(MOD($A856-1-Q$10,'Feuille1-Catégories'!$F$5+1)=0,Q$3,""))),"")</f>
        <v/>
      </c>
      <c r="R856" s="7" t="str">
        <f ca="1">IF(AND($A856&lt;&gt;"",R$9&lt;&gt;""),IF(HLOOKUP(R$9,'Feuille1-Catégories'!$C$1:$G$2,2,FALSE)="OUI",R$3,IF(HLOOKUP(R$9,'Feuille1-Catégories'!$C$1:$G$3,3,FALSE)="OUI",OFFSET(R$3,MOD(QUOTIENT(ROW()-ROW($A$20),'Feuille1-Catégories'!$B$6/R$6),R$5),0),IF(MOD($A856-1-R$10,'Feuille1-Catégories'!$F$5+1)=0,R$3,""))),"")</f>
        <v/>
      </c>
      <c r="S856" s="7" t="str">
        <f ca="1">IF(AND($A856&lt;&gt;"",S$9&lt;&gt;""),IF(HLOOKUP(S$9,'Feuille1-Catégories'!$C$1:$G$2,2,FALSE)="OUI",S$3,IF(HLOOKUP(S$9,'Feuille1-Catégories'!$C$1:$G$3,3,FALSE)="OUI",OFFSET(S$3,MOD(QUOTIENT(ROW()-ROW($A$20),'Feuille1-Catégories'!$B$6/S$6),S$5),0),IF(MOD($A856-1-S$10,'Feuille1-Catégories'!$F$5+1)=0,S$3,""))),"")</f>
        <v/>
      </c>
      <c r="T856" s="7" t="str">
        <f ca="1">IF(AND($A856&lt;&gt;"",T$9&lt;&gt;""),IF(HLOOKUP(T$9,'Feuille1-Catégories'!$C$1:$G$2,2,FALSE)="OUI",T$3,IF(HLOOKUP(T$9,'Feuille1-Catégories'!$C$1:$G$3,3,FALSE)="OUI",OFFSET(T$3,MOD(QUOTIENT(ROW()-ROW($A$20),'Feuille1-Catégories'!$B$6/T$6),T$5),0),IF(MOD($A856-1-T$10,'Feuille1-Catégories'!$F$5+1)=0,T$3,""))),"")</f>
        <v/>
      </c>
      <c r="U856" s="7" t="str">
        <f ca="1">IF(AND($A856&lt;&gt;"",U$9&lt;&gt;""),IF(HLOOKUP(U$9,'Feuille1-Catégories'!$C$1:$G$2,2,FALSE)="OUI",U$3,IF(HLOOKUP(U$9,'Feuille1-Catégories'!$C$1:$G$3,3,FALSE)="OUI",OFFSET(U$3,MOD(QUOTIENT(ROW()-ROW($A$20),'Feuille1-Catégories'!$B$6/U$6),U$5),0),IF(MOD($A856-1-U$10,'Feuille1-Catégories'!$F$5+1)=0,U$3,""))),"")</f>
        <v/>
      </c>
      <c r="V856" s="7" t="str">
        <f ca="1">IF(AND($A856&lt;&gt;"",V$9&lt;&gt;""),IF(HLOOKUP(V$9,'Feuille1-Catégories'!$C$1:$G$2,2,FALSE)="OUI",V$3,IF(HLOOKUP(V$9,'Feuille1-Catégories'!$C$1:$G$3,3,FALSE)="OUI",OFFSET(V$3,MOD(QUOTIENT(ROW()-ROW($A$20),'Feuille1-Catégories'!$B$6/V$6),V$5),0),IF(MOD($A856-1-V$10,'Feuille1-Catégories'!$F$5+1)=0,V$3,""))),"")</f>
        <v/>
      </c>
      <c r="W856" s="7" t="str">
        <f ca="1">IF(AND($A856&lt;&gt;"",W$9&lt;&gt;""),IF(HLOOKUP(W$9,'Feuille1-Catégories'!$C$1:$G$2,2,FALSE)="OUI",W$3,IF(HLOOKUP(W$9,'Feuille1-Catégories'!$C$1:$G$3,3,FALSE)="OUI",OFFSET(W$3,MOD(QUOTIENT(ROW()-ROW($A$20),'Feuille1-Catégories'!$B$6/W$6),W$5),0),IF(MOD($A856-1-W$10,'Feuille1-Catégories'!$F$5+1)=0,W$3,""))),"")</f>
        <v/>
      </c>
      <c r="X856" s="7" t="str">
        <f ca="1">IF(AND($A856&lt;&gt;"",X$9&lt;&gt;""),IF(HLOOKUP(X$9,'Feuille1-Catégories'!$C$1:$G$2,2,FALSE)="OUI",X$3,IF(HLOOKUP(X$9,'Feuille1-Catégories'!$C$1:$G$3,3,FALSE)="OUI",OFFSET(X$3,MOD(QUOTIENT(ROW()-ROW($A$20),'Feuille1-Catégories'!$B$6/X$6),X$5),0),IF(MOD($A856-1-X$10,'Feuille1-Catégories'!$F$5+1)=0,X$3,""))),"")</f>
        <v/>
      </c>
      <c r="Y856" s="7" t="str">
        <f ca="1">IF(AND($A856&lt;&gt;"",Y$9&lt;&gt;""),IF(HLOOKUP(Y$9,'Feuille1-Catégories'!$C$1:$G$2,2,FALSE)="OUI",Y$3,IF(HLOOKUP(Y$9,'Feuille1-Catégories'!$C$1:$G$3,3,FALSE)="OUI",OFFSET(Y$3,MOD(QUOTIENT(ROW()-ROW($A$20),'Feuille1-Catégories'!$B$6/Y$6),Y$5),0),IF(MOD($A856-1-Y$10,'Feuille1-Catégories'!$F$5+1)=0,Y$3,""))),"")</f>
        <v/>
      </c>
      <c r="Z856" s="7" t="str">
        <f ca="1">IF(AND($A856&lt;&gt;"",Z$9&lt;&gt;""),IF(HLOOKUP(Z$9,'Feuille1-Catégories'!$C$1:$G$2,2,FALSE)="OUI",Z$3,IF(HLOOKUP(Z$9,'Feuille1-Catégories'!$C$1:$G$3,3,FALSE)="OUI",OFFSET(Z$3,MOD(QUOTIENT(ROW()-ROW($A$20),'Feuille1-Catégories'!$B$6/Z$6),Z$5),0),"")),"")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57" spans="1:26" ht="17" x14ac:dyDescent="0.2">
      <c r="A857" s="21" t="str">
        <f>IF(ROW()-ROW($A$19)&gt;'Feuille1-Catégories'!$B$6,"",ROW()-ROW($A$19))</f>
        <v/>
      </c>
      <c r="B857" s="33" t="str">
        <f t="shared" si="40"/>
        <v/>
      </c>
      <c r="C857" s="10" t="str">
        <f t="shared" si="41"/>
        <v/>
      </c>
      <c r="D857" s="10" t="str">
        <f>IF('Feuille3-Coût de production'!D857&lt;&gt;"",'Feuille3-Coût de production'!D857,"")</f>
        <v/>
      </c>
      <c r="E857" s="10" t="str">
        <f t="shared" si="42"/>
        <v/>
      </c>
      <c r="F857" s="7" t="str">
        <f ca="1">IF(AND($A857&lt;&gt;"",F$9&lt;&gt;""),IF(HLOOKUP(F$9,'Feuille1-Catégories'!$C$1:$G$2,2,FALSE)="OUI",F$3,IF(HLOOKUP(F$9,'Feuille1-Catégories'!$C$1:$G$3,3,FALSE)="OUI",OFFSET(F$3,MOD(QUOTIENT(ROW()-ROW($A$20),'Feuille1-Catégories'!$B$6/F$6),F$5),0),IF(MOD($A857-1-F$10,'Feuille1-Catégories'!$F$5+1)=0,F$3,""))),"")</f>
        <v/>
      </c>
      <c r="G857" s="7" t="str">
        <f ca="1">IF(AND($A857&lt;&gt;"",G$9&lt;&gt;""),IF(HLOOKUP(G$9,'Feuille1-Catégories'!$C$1:$G$2,2,FALSE)="OUI",G$3,IF(HLOOKUP(G$9,'Feuille1-Catégories'!$C$1:$G$3,3,FALSE)="OUI",OFFSET(G$3,MOD(QUOTIENT(ROW()-ROW($A$20),'Feuille1-Catégories'!$B$6/G$6),G$5),0),IF(MOD($A857-1-G$10,'Feuille1-Catégories'!$F$5+1)=0,G$3,""))),"")</f>
        <v/>
      </c>
      <c r="H857" s="7" t="str">
        <f ca="1">IF(AND($A857&lt;&gt;"",H$9&lt;&gt;""),IF(HLOOKUP(H$9,'Feuille1-Catégories'!$C$1:$G$2,2,FALSE)="OUI",H$3,IF(HLOOKUP(H$9,'Feuille1-Catégories'!$C$1:$G$3,3,FALSE)="OUI",OFFSET(H$3,MOD(QUOTIENT(ROW()-ROW($A$20),'Feuille1-Catégories'!$B$6/H$6),H$5),0),IF(MOD($A857-1-H$10,'Feuille1-Catégories'!$F$5+1)=0,H$3,""))),"")</f>
        <v/>
      </c>
      <c r="I857" s="7" t="str">
        <f ca="1">IF(AND($A857&lt;&gt;"",I$9&lt;&gt;""),IF(HLOOKUP(I$9,'Feuille1-Catégories'!$C$1:$G$2,2,FALSE)="OUI",I$3,IF(HLOOKUP(I$9,'Feuille1-Catégories'!$C$1:$G$3,3,FALSE)="OUI",OFFSET(I$3,MOD(QUOTIENT(ROW()-ROW($A$20),'Feuille1-Catégories'!$B$6/I$6),I$5),0),IF(MOD($A857-1-I$10,'Feuille1-Catégories'!$F$5+1)=0,I$3,""))),"")</f>
        <v/>
      </c>
      <c r="J857" s="7" t="str">
        <f ca="1">IF(AND($A857&lt;&gt;"",J$9&lt;&gt;""),IF(HLOOKUP(J$9,'Feuille1-Catégories'!$C$1:$G$2,2,FALSE)="OUI",J$3,IF(HLOOKUP(J$9,'Feuille1-Catégories'!$C$1:$G$3,3,FALSE)="OUI",OFFSET(J$3,MOD(QUOTIENT(ROW()-ROW($A$20),'Feuille1-Catégories'!$B$6/J$6),J$5),0),IF(MOD($A857-1-J$10,'Feuille1-Catégories'!$F$5+1)=0,J$3,""))),"")</f>
        <v/>
      </c>
      <c r="K857" s="7" t="str">
        <f ca="1">IF(AND($A857&lt;&gt;"",K$9&lt;&gt;""),IF(HLOOKUP(K$9,'Feuille1-Catégories'!$C$1:$G$2,2,FALSE)="OUI",K$3,IF(HLOOKUP(K$9,'Feuille1-Catégories'!$C$1:$G$3,3,FALSE)="OUI",OFFSET(K$3,MOD(QUOTIENT(ROW()-ROW($A$20),'Feuille1-Catégories'!$B$6/K$6),K$5),0),IF(MOD($A857-1-K$10,'Feuille1-Catégories'!$F$5+1)=0,K$3,""))),"")</f>
        <v/>
      </c>
      <c r="L857" s="7" t="str">
        <f ca="1">IF(AND($A857&lt;&gt;"",L$9&lt;&gt;""),IF(HLOOKUP(L$9,'Feuille1-Catégories'!$C$1:$G$2,2,FALSE)="OUI",L$3,IF(HLOOKUP(L$9,'Feuille1-Catégories'!$C$1:$G$3,3,FALSE)="OUI",OFFSET(L$3,MOD(QUOTIENT(ROW()-ROW($A$20),'Feuille1-Catégories'!$B$6/L$6),L$5),0),IF(MOD($A857-1-L$10,'Feuille1-Catégories'!$F$5+1)=0,L$3,""))),"")</f>
        <v/>
      </c>
      <c r="M857" s="7" t="str">
        <f ca="1">IF(AND($A857&lt;&gt;"",M$9&lt;&gt;""),IF(HLOOKUP(M$9,'Feuille1-Catégories'!$C$1:$G$2,2,FALSE)="OUI",M$3,IF(HLOOKUP(M$9,'Feuille1-Catégories'!$C$1:$G$3,3,FALSE)="OUI",OFFSET(M$3,MOD(QUOTIENT(ROW()-ROW($A$20),'Feuille1-Catégories'!$B$6/M$6),M$5),0),IF(MOD($A857-1-M$10,'Feuille1-Catégories'!$F$5+1)=0,M$3,""))),"")</f>
        <v/>
      </c>
      <c r="N857" s="7" t="str">
        <f ca="1">IF(AND($A857&lt;&gt;"",N$9&lt;&gt;""),IF(HLOOKUP(N$9,'Feuille1-Catégories'!$C$1:$G$2,2,FALSE)="OUI",N$3,IF(HLOOKUP(N$9,'Feuille1-Catégories'!$C$1:$G$3,3,FALSE)="OUI",OFFSET(N$3,MOD(QUOTIENT(ROW()-ROW($A$20),'Feuille1-Catégories'!$B$6/N$6),N$5),0),IF(MOD($A857-1-N$10,'Feuille1-Catégories'!$F$5+1)=0,N$3,""))),"")</f>
        <v/>
      </c>
      <c r="O857" s="7" t="str">
        <f ca="1">IF(AND($A857&lt;&gt;"",O$9&lt;&gt;""),IF(HLOOKUP(O$9,'Feuille1-Catégories'!$C$1:$G$2,2,FALSE)="OUI",O$3,IF(HLOOKUP(O$9,'Feuille1-Catégories'!$C$1:$G$3,3,FALSE)="OUI",OFFSET(O$3,MOD(QUOTIENT(ROW()-ROW($A$20),'Feuille1-Catégories'!$B$6/O$6),O$5),0),IF(MOD($A857-1-O$10,'Feuille1-Catégories'!$F$5+1)=0,O$3,""))),"")</f>
        <v/>
      </c>
      <c r="P857" s="7" t="str">
        <f ca="1">IF(AND($A857&lt;&gt;"",P$9&lt;&gt;""),IF(HLOOKUP(P$9,'Feuille1-Catégories'!$C$1:$G$2,2,FALSE)="OUI",P$3,IF(HLOOKUP(P$9,'Feuille1-Catégories'!$C$1:$G$3,3,FALSE)="OUI",OFFSET(P$3,MOD(QUOTIENT(ROW()-ROW($A$20),'Feuille1-Catégories'!$B$6/P$6),P$5),0),IF(MOD($A857-1-P$10,'Feuille1-Catégories'!$F$5+1)=0,P$3,""))),"")</f>
        <v/>
      </c>
      <c r="Q857" s="7" t="str">
        <f ca="1">IF(AND($A857&lt;&gt;"",Q$9&lt;&gt;""),IF(HLOOKUP(Q$9,'Feuille1-Catégories'!$C$1:$G$2,2,FALSE)="OUI",Q$3,IF(HLOOKUP(Q$9,'Feuille1-Catégories'!$C$1:$G$3,3,FALSE)="OUI",OFFSET(Q$3,MOD(QUOTIENT(ROW()-ROW($A$20),'Feuille1-Catégories'!$B$6/Q$6),Q$5),0),IF(MOD($A857-1-Q$10,'Feuille1-Catégories'!$F$5+1)=0,Q$3,""))),"")</f>
        <v/>
      </c>
      <c r="R857" s="7" t="str">
        <f ca="1">IF(AND($A857&lt;&gt;"",R$9&lt;&gt;""),IF(HLOOKUP(R$9,'Feuille1-Catégories'!$C$1:$G$2,2,FALSE)="OUI",R$3,IF(HLOOKUP(R$9,'Feuille1-Catégories'!$C$1:$G$3,3,FALSE)="OUI",OFFSET(R$3,MOD(QUOTIENT(ROW()-ROW($A$20),'Feuille1-Catégories'!$B$6/R$6),R$5),0),IF(MOD($A857-1-R$10,'Feuille1-Catégories'!$F$5+1)=0,R$3,""))),"")</f>
        <v/>
      </c>
      <c r="S857" s="7" t="str">
        <f ca="1">IF(AND($A857&lt;&gt;"",S$9&lt;&gt;""),IF(HLOOKUP(S$9,'Feuille1-Catégories'!$C$1:$G$2,2,FALSE)="OUI",S$3,IF(HLOOKUP(S$9,'Feuille1-Catégories'!$C$1:$G$3,3,FALSE)="OUI",OFFSET(S$3,MOD(QUOTIENT(ROW()-ROW($A$20),'Feuille1-Catégories'!$B$6/S$6),S$5),0),IF(MOD($A857-1-S$10,'Feuille1-Catégories'!$F$5+1)=0,S$3,""))),"")</f>
        <v/>
      </c>
      <c r="T857" s="7" t="str">
        <f ca="1">IF(AND($A857&lt;&gt;"",T$9&lt;&gt;""),IF(HLOOKUP(T$9,'Feuille1-Catégories'!$C$1:$G$2,2,FALSE)="OUI",T$3,IF(HLOOKUP(T$9,'Feuille1-Catégories'!$C$1:$G$3,3,FALSE)="OUI",OFFSET(T$3,MOD(QUOTIENT(ROW()-ROW($A$20),'Feuille1-Catégories'!$B$6/T$6),T$5),0),IF(MOD($A857-1-T$10,'Feuille1-Catégories'!$F$5+1)=0,T$3,""))),"")</f>
        <v/>
      </c>
      <c r="U857" s="7" t="str">
        <f ca="1">IF(AND($A857&lt;&gt;"",U$9&lt;&gt;""),IF(HLOOKUP(U$9,'Feuille1-Catégories'!$C$1:$G$2,2,FALSE)="OUI",U$3,IF(HLOOKUP(U$9,'Feuille1-Catégories'!$C$1:$G$3,3,FALSE)="OUI",OFFSET(U$3,MOD(QUOTIENT(ROW()-ROW($A$20),'Feuille1-Catégories'!$B$6/U$6),U$5),0),IF(MOD($A857-1-U$10,'Feuille1-Catégories'!$F$5+1)=0,U$3,""))),"")</f>
        <v/>
      </c>
      <c r="V857" s="7" t="str">
        <f ca="1">IF(AND($A857&lt;&gt;"",V$9&lt;&gt;""),IF(HLOOKUP(V$9,'Feuille1-Catégories'!$C$1:$G$2,2,FALSE)="OUI",V$3,IF(HLOOKUP(V$9,'Feuille1-Catégories'!$C$1:$G$3,3,FALSE)="OUI",OFFSET(V$3,MOD(QUOTIENT(ROW()-ROW($A$20),'Feuille1-Catégories'!$B$6/V$6),V$5),0),IF(MOD($A857-1-V$10,'Feuille1-Catégories'!$F$5+1)=0,V$3,""))),"")</f>
        <v/>
      </c>
      <c r="W857" s="7" t="str">
        <f ca="1">IF(AND($A857&lt;&gt;"",W$9&lt;&gt;""),IF(HLOOKUP(W$9,'Feuille1-Catégories'!$C$1:$G$2,2,FALSE)="OUI",W$3,IF(HLOOKUP(W$9,'Feuille1-Catégories'!$C$1:$G$3,3,FALSE)="OUI",OFFSET(W$3,MOD(QUOTIENT(ROW()-ROW($A$20),'Feuille1-Catégories'!$B$6/W$6),W$5),0),IF(MOD($A857-1-W$10,'Feuille1-Catégories'!$F$5+1)=0,W$3,""))),"")</f>
        <v/>
      </c>
      <c r="X857" s="7" t="str">
        <f ca="1">IF(AND($A857&lt;&gt;"",X$9&lt;&gt;""),IF(HLOOKUP(X$9,'Feuille1-Catégories'!$C$1:$G$2,2,FALSE)="OUI",X$3,IF(HLOOKUP(X$9,'Feuille1-Catégories'!$C$1:$G$3,3,FALSE)="OUI",OFFSET(X$3,MOD(QUOTIENT(ROW()-ROW($A$20),'Feuille1-Catégories'!$B$6/X$6),X$5),0),IF(MOD($A857-1-X$10,'Feuille1-Catégories'!$F$5+1)=0,X$3,""))),"")</f>
        <v/>
      </c>
      <c r="Y857" s="7" t="str">
        <f ca="1">IF(AND($A857&lt;&gt;"",Y$9&lt;&gt;""),IF(HLOOKUP(Y$9,'Feuille1-Catégories'!$C$1:$G$2,2,FALSE)="OUI",Y$3,IF(HLOOKUP(Y$9,'Feuille1-Catégories'!$C$1:$G$3,3,FALSE)="OUI",OFFSET(Y$3,MOD(QUOTIENT(ROW()-ROW($A$20),'Feuille1-Catégories'!$B$6/Y$6),Y$5),0),IF(MOD($A857-1-Y$10,'Feuille1-Catégories'!$F$5+1)=0,Y$3,""))),"")</f>
        <v/>
      </c>
      <c r="Z857" s="7" t="str">
        <f ca="1">IF(AND($A857&lt;&gt;"",Z$9&lt;&gt;""),IF(HLOOKUP(Z$9,'Feuille1-Catégories'!$C$1:$G$2,2,FALSE)="OUI",Z$3,IF(HLOOKUP(Z$9,'Feuille1-Catégories'!$C$1:$G$3,3,FALSE)="OUI",OFFSET(Z$3,MOD(QUOTIENT(ROW()-ROW($A$20),'Feuille1-Catégories'!$B$6/Z$6),Z$5),0),"")),"")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58" spans="1:26" ht="17" x14ac:dyDescent="0.2">
      <c r="A858" s="21" t="str">
        <f>IF(ROW()-ROW($A$19)&gt;'Feuille1-Catégories'!$B$6,"",ROW()-ROW($A$19))</f>
        <v/>
      </c>
      <c r="B858" s="33" t="str">
        <f t="shared" si="40"/>
        <v/>
      </c>
      <c r="C858" s="10" t="str">
        <f t="shared" si="41"/>
        <v/>
      </c>
      <c r="D858" s="10" t="str">
        <f>IF('Feuille3-Coût de production'!D858&lt;&gt;"",'Feuille3-Coût de production'!D858,"")</f>
        <v/>
      </c>
      <c r="E858" s="10" t="str">
        <f t="shared" si="42"/>
        <v/>
      </c>
      <c r="F858" s="7" t="str">
        <f ca="1">IF(AND($A858&lt;&gt;"",F$9&lt;&gt;""),IF(HLOOKUP(F$9,'Feuille1-Catégories'!$C$1:$G$2,2,FALSE)="OUI",F$3,IF(HLOOKUP(F$9,'Feuille1-Catégories'!$C$1:$G$3,3,FALSE)="OUI",OFFSET(F$3,MOD(QUOTIENT(ROW()-ROW($A$20),'Feuille1-Catégories'!$B$6/F$6),F$5),0),IF(MOD($A858-1-F$10,'Feuille1-Catégories'!$F$5+1)=0,F$3,""))),"")</f>
        <v/>
      </c>
      <c r="G858" s="7" t="str">
        <f ca="1">IF(AND($A858&lt;&gt;"",G$9&lt;&gt;""),IF(HLOOKUP(G$9,'Feuille1-Catégories'!$C$1:$G$2,2,FALSE)="OUI",G$3,IF(HLOOKUP(G$9,'Feuille1-Catégories'!$C$1:$G$3,3,FALSE)="OUI",OFFSET(G$3,MOD(QUOTIENT(ROW()-ROW($A$20),'Feuille1-Catégories'!$B$6/G$6),G$5),0),IF(MOD($A858-1-G$10,'Feuille1-Catégories'!$F$5+1)=0,G$3,""))),"")</f>
        <v/>
      </c>
      <c r="H858" s="7" t="str">
        <f ca="1">IF(AND($A858&lt;&gt;"",H$9&lt;&gt;""),IF(HLOOKUP(H$9,'Feuille1-Catégories'!$C$1:$G$2,2,FALSE)="OUI",H$3,IF(HLOOKUP(H$9,'Feuille1-Catégories'!$C$1:$G$3,3,FALSE)="OUI",OFFSET(H$3,MOD(QUOTIENT(ROW()-ROW($A$20),'Feuille1-Catégories'!$B$6/H$6),H$5),0),IF(MOD($A858-1-H$10,'Feuille1-Catégories'!$F$5+1)=0,H$3,""))),"")</f>
        <v/>
      </c>
      <c r="I858" s="7" t="str">
        <f ca="1">IF(AND($A858&lt;&gt;"",I$9&lt;&gt;""),IF(HLOOKUP(I$9,'Feuille1-Catégories'!$C$1:$G$2,2,FALSE)="OUI",I$3,IF(HLOOKUP(I$9,'Feuille1-Catégories'!$C$1:$G$3,3,FALSE)="OUI",OFFSET(I$3,MOD(QUOTIENT(ROW()-ROW($A$20),'Feuille1-Catégories'!$B$6/I$6),I$5),0),IF(MOD($A858-1-I$10,'Feuille1-Catégories'!$F$5+1)=0,I$3,""))),"")</f>
        <v/>
      </c>
      <c r="J858" s="7" t="str">
        <f ca="1">IF(AND($A858&lt;&gt;"",J$9&lt;&gt;""),IF(HLOOKUP(J$9,'Feuille1-Catégories'!$C$1:$G$2,2,FALSE)="OUI",J$3,IF(HLOOKUP(J$9,'Feuille1-Catégories'!$C$1:$G$3,3,FALSE)="OUI",OFFSET(J$3,MOD(QUOTIENT(ROW()-ROW($A$20),'Feuille1-Catégories'!$B$6/J$6),J$5),0),IF(MOD($A858-1-J$10,'Feuille1-Catégories'!$F$5+1)=0,J$3,""))),"")</f>
        <v/>
      </c>
      <c r="K858" s="7" t="str">
        <f ca="1">IF(AND($A858&lt;&gt;"",K$9&lt;&gt;""),IF(HLOOKUP(K$9,'Feuille1-Catégories'!$C$1:$G$2,2,FALSE)="OUI",K$3,IF(HLOOKUP(K$9,'Feuille1-Catégories'!$C$1:$G$3,3,FALSE)="OUI",OFFSET(K$3,MOD(QUOTIENT(ROW()-ROW($A$20),'Feuille1-Catégories'!$B$6/K$6),K$5),0),IF(MOD($A858-1-K$10,'Feuille1-Catégories'!$F$5+1)=0,K$3,""))),"")</f>
        <v/>
      </c>
      <c r="L858" s="7" t="str">
        <f ca="1">IF(AND($A858&lt;&gt;"",L$9&lt;&gt;""),IF(HLOOKUP(L$9,'Feuille1-Catégories'!$C$1:$G$2,2,FALSE)="OUI",L$3,IF(HLOOKUP(L$9,'Feuille1-Catégories'!$C$1:$G$3,3,FALSE)="OUI",OFFSET(L$3,MOD(QUOTIENT(ROW()-ROW($A$20),'Feuille1-Catégories'!$B$6/L$6),L$5),0),IF(MOD($A858-1-L$10,'Feuille1-Catégories'!$F$5+1)=0,L$3,""))),"")</f>
        <v/>
      </c>
      <c r="M858" s="7" t="str">
        <f ca="1">IF(AND($A858&lt;&gt;"",M$9&lt;&gt;""),IF(HLOOKUP(M$9,'Feuille1-Catégories'!$C$1:$G$2,2,FALSE)="OUI",M$3,IF(HLOOKUP(M$9,'Feuille1-Catégories'!$C$1:$G$3,3,FALSE)="OUI",OFFSET(M$3,MOD(QUOTIENT(ROW()-ROW($A$20),'Feuille1-Catégories'!$B$6/M$6),M$5),0),IF(MOD($A858-1-M$10,'Feuille1-Catégories'!$F$5+1)=0,M$3,""))),"")</f>
        <v/>
      </c>
      <c r="N858" s="7" t="str">
        <f ca="1">IF(AND($A858&lt;&gt;"",N$9&lt;&gt;""),IF(HLOOKUP(N$9,'Feuille1-Catégories'!$C$1:$G$2,2,FALSE)="OUI",N$3,IF(HLOOKUP(N$9,'Feuille1-Catégories'!$C$1:$G$3,3,FALSE)="OUI",OFFSET(N$3,MOD(QUOTIENT(ROW()-ROW($A$20),'Feuille1-Catégories'!$B$6/N$6),N$5),0),IF(MOD($A858-1-N$10,'Feuille1-Catégories'!$F$5+1)=0,N$3,""))),"")</f>
        <v/>
      </c>
      <c r="O858" s="7" t="str">
        <f ca="1">IF(AND($A858&lt;&gt;"",O$9&lt;&gt;""),IF(HLOOKUP(O$9,'Feuille1-Catégories'!$C$1:$G$2,2,FALSE)="OUI",O$3,IF(HLOOKUP(O$9,'Feuille1-Catégories'!$C$1:$G$3,3,FALSE)="OUI",OFFSET(O$3,MOD(QUOTIENT(ROW()-ROW($A$20),'Feuille1-Catégories'!$B$6/O$6),O$5),0),IF(MOD($A858-1-O$10,'Feuille1-Catégories'!$F$5+1)=0,O$3,""))),"")</f>
        <v/>
      </c>
      <c r="P858" s="7" t="str">
        <f ca="1">IF(AND($A858&lt;&gt;"",P$9&lt;&gt;""),IF(HLOOKUP(P$9,'Feuille1-Catégories'!$C$1:$G$2,2,FALSE)="OUI",P$3,IF(HLOOKUP(P$9,'Feuille1-Catégories'!$C$1:$G$3,3,FALSE)="OUI",OFFSET(P$3,MOD(QUOTIENT(ROW()-ROW($A$20),'Feuille1-Catégories'!$B$6/P$6),P$5),0),IF(MOD($A858-1-P$10,'Feuille1-Catégories'!$F$5+1)=0,P$3,""))),"")</f>
        <v/>
      </c>
      <c r="Q858" s="7" t="str">
        <f ca="1">IF(AND($A858&lt;&gt;"",Q$9&lt;&gt;""),IF(HLOOKUP(Q$9,'Feuille1-Catégories'!$C$1:$G$2,2,FALSE)="OUI",Q$3,IF(HLOOKUP(Q$9,'Feuille1-Catégories'!$C$1:$G$3,3,FALSE)="OUI",OFFSET(Q$3,MOD(QUOTIENT(ROW()-ROW($A$20),'Feuille1-Catégories'!$B$6/Q$6),Q$5),0),IF(MOD($A858-1-Q$10,'Feuille1-Catégories'!$F$5+1)=0,Q$3,""))),"")</f>
        <v/>
      </c>
      <c r="R858" s="7" t="str">
        <f ca="1">IF(AND($A858&lt;&gt;"",R$9&lt;&gt;""),IF(HLOOKUP(R$9,'Feuille1-Catégories'!$C$1:$G$2,2,FALSE)="OUI",R$3,IF(HLOOKUP(R$9,'Feuille1-Catégories'!$C$1:$G$3,3,FALSE)="OUI",OFFSET(R$3,MOD(QUOTIENT(ROW()-ROW($A$20),'Feuille1-Catégories'!$B$6/R$6),R$5),0),IF(MOD($A858-1-R$10,'Feuille1-Catégories'!$F$5+1)=0,R$3,""))),"")</f>
        <v/>
      </c>
      <c r="S858" s="7" t="str">
        <f ca="1">IF(AND($A858&lt;&gt;"",S$9&lt;&gt;""),IF(HLOOKUP(S$9,'Feuille1-Catégories'!$C$1:$G$2,2,FALSE)="OUI",S$3,IF(HLOOKUP(S$9,'Feuille1-Catégories'!$C$1:$G$3,3,FALSE)="OUI",OFFSET(S$3,MOD(QUOTIENT(ROW()-ROW($A$20),'Feuille1-Catégories'!$B$6/S$6),S$5),0),IF(MOD($A858-1-S$10,'Feuille1-Catégories'!$F$5+1)=0,S$3,""))),"")</f>
        <v/>
      </c>
      <c r="T858" s="7" t="str">
        <f ca="1">IF(AND($A858&lt;&gt;"",T$9&lt;&gt;""),IF(HLOOKUP(T$9,'Feuille1-Catégories'!$C$1:$G$2,2,FALSE)="OUI",T$3,IF(HLOOKUP(T$9,'Feuille1-Catégories'!$C$1:$G$3,3,FALSE)="OUI",OFFSET(T$3,MOD(QUOTIENT(ROW()-ROW($A$20),'Feuille1-Catégories'!$B$6/T$6),T$5),0),IF(MOD($A858-1-T$10,'Feuille1-Catégories'!$F$5+1)=0,T$3,""))),"")</f>
        <v/>
      </c>
      <c r="U858" s="7" t="str">
        <f ca="1">IF(AND($A858&lt;&gt;"",U$9&lt;&gt;""),IF(HLOOKUP(U$9,'Feuille1-Catégories'!$C$1:$G$2,2,FALSE)="OUI",U$3,IF(HLOOKUP(U$9,'Feuille1-Catégories'!$C$1:$G$3,3,FALSE)="OUI",OFFSET(U$3,MOD(QUOTIENT(ROW()-ROW($A$20),'Feuille1-Catégories'!$B$6/U$6),U$5),0),IF(MOD($A858-1-U$10,'Feuille1-Catégories'!$F$5+1)=0,U$3,""))),"")</f>
        <v/>
      </c>
      <c r="V858" s="7" t="str">
        <f ca="1">IF(AND($A858&lt;&gt;"",V$9&lt;&gt;""),IF(HLOOKUP(V$9,'Feuille1-Catégories'!$C$1:$G$2,2,FALSE)="OUI",V$3,IF(HLOOKUP(V$9,'Feuille1-Catégories'!$C$1:$G$3,3,FALSE)="OUI",OFFSET(V$3,MOD(QUOTIENT(ROW()-ROW($A$20),'Feuille1-Catégories'!$B$6/V$6),V$5),0),IF(MOD($A858-1-V$10,'Feuille1-Catégories'!$F$5+1)=0,V$3,""))),"")</f>
        <v/>
      </c>
      <c r="W858" s="7" t="str">
        <f ca="1">IF(AND($A858&lt;&gt;"",W$9&lt;&gt;""),IF(HLOOKUP(W$9,'Feuille1-Catégories'!$C$1:$G$2,2,FALSE)="OUI",W$3,IF(HLOOKUP(W$9,'Feuille1-Catégories'!$C$1:$G$3,3,FALSE)="OUI",OFFSET(W$3,MOD(QUOTIENT(ROW()-ROW($A$20),'Feuille1-Catégories'!$B$6/W$6),W$5),0),IF(MOD($A858-1-W$10,'Feuille1-Catégories'!$F$5+1)=0,W$3,""))),"")</f>
        <v/>
      </c>
      <c r="X858" s="7" t="str">
        <f ca="1">IF(AND($A858&lt;&gt;"",X$9&lt;&gt;""),IF(HLOOKUP(X$9,'Feuille1-Catégories'!$C$1:$G$2,2,FALSE)="OUI",X$3,IF(HLOOKUP(X$9,'Feuille1-Catégories'!$C$1:$G$3,3,FALSE)="OUI",OFFSET(X$3,MOD(QUOTIENT(ROW()-ROW($A$20),'Feuille1-Catégories'!$B$6/X$6),X$5),0),IF(MOD($A858-1-X$10,'Feuille1-Catégories'!$F$5+1)=0,X$3,""))),"")</f>
        <v/>
      </c>
      <c r="Y858" s="7" t="str">
        <f ca="1">IF(AND($A858&lt;&gt;"",Y$9&lt;&gt;""),IF(HLOOKUP(Y$9,'Feuille1-Catégories'!$C$1:$G$2,2,FALSE)="OUI",Y$3,IF(HLOOKUP(Y$9,'Feuille1-Catégories'!$C$1:$G$3,3,FALSE)="OUI",OFFSET(Y$3,MOD(QUOTIENT(ROW()-ROW($A$20),'Feuille1-Catégories'!$B$6/Y$6),Y$5),0),IF(MOD($A858-1-Y$10,'Feuille1-Catégories'!$F$5+1)=0,Y$3,""))),"")</f>
        <v/>
      </c>
      <c r="Z858" s="7" t="str">
        <f ca="1">IF(AND($A858&lt;&gt;"",Z$9&lt;&gt;""),IF(HLOOKUP(Z$9,'Feuille1-Catégories'!$C$1:$G$2,2,FALSE)="OUI",Z$3,IF(HLOOKUP(Z$9,'Feuille1-Catégories'!$C$1:$G$3,3,FALSE)="OUI",OFFSET(Z$3,MOD(QUOTIENT(ROW()-ROW($A$20),'Feuille1-Catégories'!$B$6/Z$6),Z$5),0),"")),"")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59" spans="1:26" ht="17" x14ac:dyDescent="0.2">
      <c r="A859" s="21" t="str">
        <f>IF(ROW()-ROW($A$19)&gt;'Feuille1-Catégories'!$B$6,"",ROW()-ROW($A$19))</f>
        <v/>
      </c>
      <c r="B859" s="33" t="str">
        <f t="shared" si="40"/>
        <v/>
      </c>
      <c r="C859" s="10" t="str">
        <f t="shared" si="41"/>
        <v/>
      </c>
      <c r="D859" s="10" t="str">
        <f>IF('Feuille3-Coût de production'!D859&lt;&gt;"",'Feuille3-Coût de production'!D859,"")</f>
        <v/>
      </c>
      <c r="E859" s="10" t="str">
        <f t="shared" si="42"/>
        <v/>
      </c>
      <c r="F859" s="7" t="str">
        <f ca="1">IF(AND($A859&lt;&gt;"",F$9&lt;&gt;""),IF(HLOOKUP(F$9,'Feuille1-Catégories'!$C$1:$G$2,2,FALSE)="OUI",F$3,IF(HLOOKUP(F$9,'Feuille1-Catégories'!$C$1:$G$3,3,FALSE)="OUI",OFFSET(F$3,MOD(QUOTIENT(ROW()-ROW($A$20),'Feuille1-Catégories'!$B$6/F$6),F$5),0),IF(MOD($A859-1-F$10,'Feuille1-Catégories'!$F$5+1)=0,F$3,""))),"")</f>
        <v/>
      </c>
      <c r="G859" s="7" t="str">
        <f ca="1">IF(AND($A859&lt;&gt;"",G$9&lt;&gt;""),IF(HLOOKUP(G$9,'Feuille1-Catégories'!$C$1:$G$2,2,FALSE)="OUI",G$3,IF(HLOOKUP(G$9,'Feuille1-Catégories'!$C$1:$G$3,3,FALSE)="OUI",OFFSET(G$3,MOD(QUOTIENT(ROW()-ROW($A$20),'Feuille1-Catégories'!$B$6/G$6),G$5),0),IF(MOD($A859-1-G$10,'Feuille1-Catégories'!$F$5+1)=0,G$3,""))),"")</f>
        <v/>
      </c>
      <c r="H859" s="7" t="str">
        <f ca="1">IF(AND($A859&lt;&gt;"",H$9&lt;&gt;""),IF(HLOOKUP(H$9,'Feuille1-Catégories'!$C$1:$G$2,2,FALSE)="OUI",H$3,IF(HLOOKUP(H$9,'Feuille1-Catégories'!$C$1:$G$3,3,FALSE)="OUI",OFFSET(H$3,MOD(QUOTIENT(ROW()-ROW($A$20),'Feuille1-Catégories'!$B$6/H$6),H$5),0),IF(MOD($A859-1-H$10,'Feuille1-Catégories'!$F$5+1)=0,H$3,""))),"")</f>
        <v/>
      </c>
      <c r="I859" s="7" t="str">
        <f ca="1">IF(AND($A859&lt;&gt;"",I$9&lt;&gt;""),IF(HLOOKUP(I$9,'Feuille1-Catégories'!$C$1:$G$2,2,FALSE)="OUI",I$3,IF(HLOOKUP(I$9,'Feuille1-Catégories'!$C$1:$G$3,3,FALSE)="OUI",OFFSET(I$3,MOD(QUOTIENT(ROW()-ROW($A$20),'Feuille1-Catégories'!$B$6/I$6),I$5),0),IF(MOD($A859-1-I$10,'Feuille1-Catégories'!$F$5+1)=0,I$3,""))),"")</f>
        <v/>
      </c>
      <c r="J859" s="7" t="str">
        <f ca="1">IF(AND($A859&lt;&gt;"",J$9&lt;&gt;""),IF(HLOOKUP(J$9,'Feuille1-Catégories'!$C$1:$G$2,2,FALSE)="OUI",J$3,IF(HLOOKUP(J$9,'Feuille1-Catégories'!$C$1:$G$3,3,FALSE)="OUI",OFFSET(J$3,MOD(QUOTIENT(ROW()-ROW($A$20),'Feuille1-Catégories'!$B$6/J$6),J$5),0),IF(MOD($A859-1-J$10,'Feuille1-Catégories'!$F$5+1)=0,J$3,""))),"")</f>
        <v/>
      </c>
      <c r="K859" s="7" t="str">
        <f ca="1">IF(AND($A859&lt;&gt;"",K$9&lt;&gt;""),IF(HLOOKUP(K$9,'Feuille1-Catégories'!$C$1:$G$2,2,FALSE)="OUI",K$3,IF(HLOOKUP(K$9,'Feuille1-Catégories'!$C$1:$G$3,3,FALSE)="OUI",OFFSET(K$3,MOD(QUOTIENT(ROW()-ROW($A$20),'Feuille1-Catégories'!$B$6/K$6),K$5),0),IF(MOD($A859-1-K$10,'Feuille1-Catégories'!$F$5+1)=0,K$3,""))),"")</f>
        <v/>
      </c>
      <c r="L859" s="7" t="str">
        <f ca="1">IF(AND($A859&lt;&gt;"",L$9&lt;&gt;""),IF(HLOOKUP(L$9,'Feuille1-Catégories'!$C$1:$G$2,2,FALSE)="OUI",L$3,IF(HLOOKUP(L$9,'Feuille1-Catégories'!$C$1:$G$3,3,FALSE)="OUI",OFFSET(L$3,MOD(QUOTIENT(ROW()-ROW($A$20),'Feuille1-Catégories'!$B$6/L$6),L$5),0),IF(MOD($A859-1-L$10,'Feuille1-Catégories'!$F$5+1)=0,L$3,""))),"")</f>
        <v/>
      </c>
      <c r="M859" s="7" t="str">
        <f ca="1">IF(AND($A859&lt;&gt;"",M$9&lt;&gt;""),IF(HLOOKUP(M$9,'Feuille1-Catégories'!$C$1:$G$2,2,FALSE)="OUI",M$3,IF(HLOOKUP(M$9,'Feuille1-Catégories'!$C$1:$G$3,3,FALSE)="OUI",OFFSET(M$3,MOD(QUOTIENT(ROW()-ROW($A$20),'Feuille1-Catégories'!$B$6/M$6),M$5),0),IF(MOD($A859-1-M$10,'Feuille1-Catégories'!$F$5+1)=0,M$3,""))),"")</f>
        <v/>
      </c>
      <c r="N859" s="7" t="str">
        <f ca="1">IF(AND($A859&lt;&gt;"",N$9&lt;&gt;""),IF(HLOOKUP(N$9,'Feuille1-Catégories'!$C$1:$G$2,2,FALSE)="OUI",N$3,IF(HLOOKUP(N$9,'Feuille1-Catégories'!$C$1:$G$3,3,FALSE)="OUI",OFFSET(N$3,MOD(QUOTIENT(ROW()-ROW($A$20),'Feuille1-Catégories'!$B$6/N$6),N$5),0),IF(MOD($A859-1-N$10,'Feuille1-Catégories'!$F$5+1)=0,N$3,""))),"")</f>
        <v/>
      </c>
      <c r="O859" s="7" t="str">
        <f ca="1">IF(AND($A859&lt;&gt;"",O$9&lt;&gt;""),IF(HLOOKUP(O$9,'Feuille1-Catégories'!$C$1:$G$2,2,FALSE)="OUI",O$3,IF(HLOOKUP(O$9,'Feuille1-Catégories'!$C$1:$G$3,3,FALSE)="OUI",OFFSET(O$3,MOD(QUOTIENT(ROW()-ROW($A$20),'Feuille1-Catégories'!$B$6/O$6),O$5),0),IF(MOD($A859-1-O$10,'Feuille1-Catégories'!$F$5+1)=0,O$3,""))),"")</f>
        <v/>
      </c>
      <c r="P859" s="7" t="str">
        <f ca="1">IF(AND($A859&lt;&gt;"",P$9&lt;&gt;""),IF(HLOOKUP(P$9,'Feuille1-Catégories'!$C$1:$G$2,2,FALSE)="OUI",P$3,IF(HLOOKUP(P$9,'Feuille1-Catégories'!$C$1:$G$3,3,FALSE)="OUI",OFFSET(P$3,MOD(QUOTIENT(ROW()-ROW($A$20),'Feuille1-Catégories'!$B$6/P$6),P$5),0),IF(MOD($A859-1-P$10,'Feuille1-Catégories'!$F$5+1)=0,P$3,""))),"")</f>
        <v/>
      </c>
      <c r="Q859" s="7" t="str">
        <f ca="1">IF(AND($A859&lt;&gt;"",Q$9&lt;&gt;""),IF(HLOOKUP(Q$9,'Feuille1-Catégories'!$C$1:$G$2,2,FALSE)="OUI",Q$3,IF(HLOOKUP(Q$9,'Feuille1-Catégories'!$C$1:$G$3,3,FALSE)="OUI",OFFSET(Q$3,MOD(QUOTIENT(ROW()-ROW($A$20),'Feuille1-Catégories'!$B$6/Q$6),Q$5),0),IF(MOD($A859-1-Q$10,'Feuille1-Catégories'!$F$5+1)=0,Q$3,""))),"")</f>
        <v/>
      </c>
      <c r="R859" s="7" t="str">
        <f ca="1">IF(AND($A859&lt;&gt;"",R$9&lt;&gt;""),IF(HLOOKUP(R$9,'Feuille1-Catégories'!$C$1:$G$2,2,FALSE)="OUI",R$3,IF(HLOOKUP(R$9,'Feuille1-Catégories'!$C$1:$G$3,3,FALSE)="OUI",OFFSET(R$3,MOD(QUOTIENT(ROW()-ROW($A$20),'Feuille1-Catégories'!$B$6/R$6),R$5),0),IF(MOD($A859-1-R$10,'Feuille1-Catégories'!$F$5+1)=0,R$3,""))),"")</f>
        <v/>
      </c>
      <c r="S859" s="7" t="str">
        <f ca="1">IF(AND($A859&lt;&gt;"",S$9&lt;&gt;""),IF(HLOOKUP(S$9,'Feuille1-Catégories'!$C$1:$G$2,2,FALSE)="OUI",S$3,IF(HLOOKUP(S$9,'Feuille1-Catégories'!$C$1:$G$3,3,FALSE)="OUI",OFFSET(S$3,MOD(QUOTIENT(ROW()-ROW($A$20),'Feuille1-Catégories'!$B$6/S$6),S$5),0),IF(MOD($A859-1-S$10,'Feuille1-Catégories'!$F$5+1)=0,S$3,""))),"")</f>
        <v/>
      </c>
      <c r="T859" s="7" t="str">
        <f ca="1">IF(AND($A859&lt;&gt;"",T$9&lt;&gt;""),IF(HLOOKUP(T$9,'Feuille1-Catégories'!$C$1:$G$2,2,FALSE)="OUI",T$3,IF(HLOOKUP(T$9,'Feuille1-Catégories'!$C$1:$G$3,3,FALSE)="OUI",OFFSET(T$3,MOD(QUOTIENT(ROW()-ROW($A$20),'Feuille1-Catégories'!$B$6/T$6),T$5),0),IF(MOD($A859-1-T$10,'Feuille1-Catégories'!$F$5+1)=0,T$3,""))),"")</f>
        <v/>
      </c>
      <c r="U859" s="7" t="str">
        <f ca="1">IF(AND($A859&lt;&gt;"",U$9&lt;&gt;""),IF(HLOOKUP(U$9,'Feuille1-Catégories'!$C$1:$G$2,2,FALSE)="OUI",U$3,IF(HLOOKUP(U$9,'Feuille1-Catégories'!$C$1:$G$3,3,FALSE)="OUI",OFFSET(U$3,MOD(QUOTIENT(ROW()-ROW($A$20),'Feuille1-Catégories'!$B$6/U$6),U$5),0),IF(MOD($A859-1-U$10,'Feuille1-Catégories'!$F$5+1)=0,U$3,""))),"")</f>
        <v/>
      </c>
      <c r="V859" s="7" t="str">
        <f ca="1">IF(AND($A859&lt;&gt;"",V$9&lt;&gt;""),IF(HLOOKUP(V$9,'Feuille1-Catégories'!$C$1:$G$2,2,FALSE)="OUI",V$3,IF(HLOOKUP(V$9,'Feuille1-Catégories'!$C$1:$G$3,3,FALSE)="OUI",OFFSET(V$3,MOD(QUOTIENT(ROW()-ROW($A$20),'Feuille1-Catégories'!$B$6/V$6),V$5),0),IF(MOD($A859-1-V$10,'Feuille1-Catégories'!$F$5+1)=0,V$3,""))),"")</f>
        <v/>
      </c>
      <c r="W859" s="7" t="str">
        <f ca="1">IF(AND($A859&lt;&gt;"",W$9&lt;&gt;""),IF(HLOOKUP(W$9,'Feuille1-Catégories'!$C$1:$G$2,2,FALSE)="OUI",W$3,IF(HLOOKUP(W$9,'Feuille1-Catégories'!$C$1:$G$3,3,FALSE)="OUI",OFFSET(W$3,MOD(QUOTIENT(ROW()-ROW($A$20),'Feuille1-Catégories'!$B$6/W$6),W$5),0),IF(MOD($A859-1-W$10,'Feuille1-Catégories'!$F$5+1)=0,W$3,""))),"")</f>
        <v/>
      </c>
      <c r="X859" s="7" t="str">
        <f ca="1">IF(AND($A859&lt;&gt;"",X$9&lt;&gt;""),IF(HLOOKUP(X$9,'Feuille1-Catégories'!$C$1:$G$2,2,FALSE)="OUI",X$3,IF(HLOOKUP(X$9,'Feuille1-Catégories'!$C$1:$G$3,3,FALSE)="OUI",OFFSET(X$3,MOD(QUOTIENT(ROW()-ROW($A$20),'Feuille1-Catégories'!$B$6/X$6),X$5),0),IF(MOD($A859-1-X$10,'Feuille1-Catégories'!$F$5+1)=0,X$3,""))),"")</f>
        <v/>
      </c>
      <c r="Y859" s="7" t="str">
        <f ca="1">IF(AND($A859&lt;&gt;"",Y$9&lt;&gt;""),IF(HLOOKUP(Y$9,'Feuille1-Catégories'!$C$1:$G$2,2,FALSE)="OUI",Y$3,IF(HLOOKUP(Y$9,'Feuille1-Catégories'!$C$1:$G$3,3,FALSE)="OUI",OFFSET(Y$3,MOD(QUOTIENT(ROW()-ROW($A$20),'Feuille1-Catégories'!$B$6/Y$6),Y$5),0),IF(MOD($A859-1-Y$10,'Feuille1-Catégories'!$F$5+1)=0,Y$3,""))),"")</f>
        <v/>
      </c>
      <c r="Z859" s="7" t="str">
        <f ca="1">IF(AND($A859&lt;&gt;"",Z$9&lt;&gt;""),IF(HLOOKUP(Z$9,'Feuille1-Catégories'!$C$1:$G$2,2,FALSE)="OUI",Z$3,IF(HLOOKUP(Z$9,'Feuille1-Catégories'!$C$1:$G$3,3,FALSE)="OUI",OFFSET(Z$3,MOD(QUOTIENT(ROW()-ROW($A$20),'Feuille1-Catégories'!$B$6/Z$6),Z$5),0),"")),"")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60" spans="1:26" ht="17" x14ac:dyDescent="0.2">
      <c r="A860" s="21" t="str">
        <f>IF(ROW()-ROW($A$19)&gt;'Feuille1-Catégories'!$B$6,"",ROW()-ROW($A$19))</f>
        <v/>
      </c>
      <c r="B860" s="33" t="str">
        <f t="shared" si="40"/>
        <v/>
      </c>
      <c r="C860" s="10" t="str">
        <f t="shared" si="41"/>
        <v/>
      </c>
      <c r="D860" s="10" t="str">
        <f>IF('Feuille3-Coût de production'!D860&lt;&gt;"",'Feuille3-Coût de production'!D860,"")</f>
        <v/>
      </c>
      <c r="E860" s="10" t="str">
        <f t="shared" si="42"/>
        <v/>
      </c>
      <c r="F860" s="7" t="str">
        <f ca="1">IF(AND($A860&lt;&gt;"",F$9&lt;&gt;""),IF(HLOOKUP(F$9,'Feuille1-Catégories'!$C$1:$G$2,2,FALSE)="OUI",F$3,IF(HLOOKUP(F$9,'Feuille1-Catégories'!$C$1:$G$3,3,FALSE)="OUI",OFFSET(F$3,MOD(QUOTIENT(ROW()-ROW($A$20),'Feuille1-Catégories'!$B$6/F$6),F$5),0),IF(MOD($A860-1-F$10,'Feuille1-Catégories'!$F$5+1)=0,F$3,""))),"")</f>
        <v/>
      </c>
      <c r="G860" s="7" t="str">
        <f ca="1">IF(AND($A860&lt;&gt;"",G$9&lt;&gt;""),IF(HLOOKUP(G$9,'Feuille1-Catégories'!$C$1:$G$2,2,FALSE)="OUI",G$3,IF(HLOOKUP(G$9,'Feuille1-Catégories'!$C$1:$G$3,3,FALSE)="OUI",OFFSET(G$3,MOD(QUOTIENT(ROW()-ROW($A$20),'Feuille1-Catégories'!$B$6/G$6),G$5),0),IF(MOD($A860-1-G$10,'Feuille1-Catégories'!$F$5+1)=0,G$3,""))),"")</f>
        <v/>
      </c>
      <c r="H860" s="7" t="str">
        <f ca="1">IF(AND($A860&lt;&gt;"",H$9&lt;&gt;""),IF(HLOOKUP(H$9,'Feuille1-Catégories'!$C$1:$G$2,2,FALSE)="OUI",H$3,IF(HLOOKUP(H$9,'Feuille1-Catégories'!$C$1:$G$3,3,FALSE)="OUI",OFFSET(H$3,MOD(QUOTIENT(ROW()-ROW($A$20),'Feuille1-Catégories'!$B$6/H$6),H$5),0),IF(MOD($A860-1-H$10,'Feuille1-Catégories'!$F$5+1)=0,H$3,""))),"")</f>
        <v/>
      </c>
      <c r="I860" s="7" t="str">
        <f ca="1">IF(AND($A860&lt;&gt;"",I$9&lt;&gt;""),IF(HLOOKUP(I$9,'Feuille1-Catégories'!$C$1:$G$2,2,FALSE)="OUI",I$3,IF(HLOOKUP(I$9,'Feuille1-Catégories'!$C$1:$G$3,3,FALSE)="OUI",OFFSET(I$3,MOD(QUOTIENT(ROW()-ROW($A$20),'Feuille1-Catégories'!$B$6/I$6),I$5),0),IF(MOD($A860-1-I$10,'Feuille1-Catégories'!$F$5+1)=0,I$3,""))),"")</f>
        <v/>
      </c>
      <c r="J860" s="7" t="str">
        <f ca="1">IF(AND($A860&lt;&gt;"",J$9&lt;&gt;""),IF(HLOOKUP(J$9,'Feuille1-Catégories'!$C$1:$G$2,2,FALSE)="OUI",J$3,IF(HLOOKUP(J$9,'Feuille1-Catégories'!$C$1:$G$3,3,FALSE)="OUI",OFFSET(J$3,MOD(QUOTIENT(ROW()-ROW($A$20),'Feuille1-Catégories'!$B$6/J$6),J$5),0),IF(MOD($A860-1-J$10,'Feuille1-Catégories'!$F$5+1)=0,J$3,""))),"")</f>
        <v/>
      </c>
      <c r="K860" s="7" t="str">
        <f ca="1">IF(AND($A860&lt;&gt;"",K$9&lt;&gt;""),IF(HLOOKUP(K$9,'Feuille1-Catégories'!$C$1:$G$2,2,FALSE)="OUI",K$3,IF(HLOOKUP(K$9,'Feuille1-Catégories'!$C$1:$G$3,3,FALSE)="OUI",OFFSET(K$3,MOD(QUOTIENT(ROW()-ROW($A$20),'Feuille1-Catégories'!$B$6/K$6),K$5),0),IF(MOD($A860-1-K$10,'Feuille1-Catégories'!$F$5+1)=0,K$3,""))),"")</f>
        <v/>
      </c>
      <c r="L860" s="7" t="str">
        <f ca="1">IF(AND($A860&lt;&gt;"",L$9&lt;&gt;""),IF(HLOOKUP(L$9,'Feuille1-Catégories'!$C$1:$G$2,2,FALSE)="OUI",L$3,IF(HLOOKUP(L$9,'Feuille1-Catégories'!$C$1:$G$3,3,FALSE)="OUI",OFFSET(L$3,MOD(QUOTIENT(ROW()-ROW($A$20),'Feuille1-Catégories'!$B$6/L$6),L$5),0),IF(MOD($A860-1-L$10,'Feuille1-Catégories'!$F$5+1)=0,L$3,""))),"")</f>
        <v/>
      </c>
      <c r="M860" s="7" t="str">
        <f ca="1">IF(AND($A860&lt;&gt;"",M$9&lt;&gt;""),IF(HLOOKUP(M$9,'Feuille1-Catégories'!$C$1:$G$2,2,FALSE)="OUI",M$3,IF(HLOOKUP(M$9,'Feuille1-Catégories'!$C$1:$G$3,3,FALSE)="OUI",OFFSET(M$3,MOD(QUOTIENT(ROW()-ROW($A$20),'Feuille1-Catégories'!$B$6/M$6),M$5),0),IF(MOD($A860-1-M$10,'Feuille1-Catégories'!$F$5+1)=0,M$3,""))),"")</f>
        <v/>
      </c>
      <c r="N860" s="7" t="str">
        <f ca="1">IF(AND($A860&lt;&gt;"",N$9&lt;&gt;""),IF(HLOOKUP(N$9,'Feuille1-Catégories'!$C$1:$G$2,2,FALSE)="OUI",N$3,IF(HLOOKUP(N$9,'Feuille1-Catégories'!$C$1:$G$3,3,FALSE)="OUI",OFFSET(N$3,MOD(QUOTIENT(ROW()-ROW($A$20),'Feuille1-Catégories'!$B$6/N$6),N$5),0),IF(MOD($A860-1-N$10,'Feuille1-Catégories'!$F$5+1)=0,N$3,""))),"")</f>
        <v/>
      </c>
      <c r="O860" s="7" t="str">
        <f ca="1">IF(AND($A860&lt;&gt;"",O$9&lt;&gt;""),IF(HLOOKUP(O$9,'Feuille1-Catégories'!$C$1:$G$2,2,FALSE)="OUI",O$3,IF(HLOOKUP(O$9,'Feuille1-Catégories'!$C$1:$G$3,3,FALSE)="OUI",OFFSET(O$3,MOD(QUOTIENT(ROW()-ROW($A$20),'Feuille1-Catégories'!$B$6/O$6),O$5),0),IF(MOD($A860-1-O$10,'Feuille1-Catégories'!$F$5+1)=0,O$3,""))),"")</f>
        <v/>
      </c>
      <c r="P860" s="7" t="str">
        <f ca="1">IF(AND($A860&lt;&gt;"",P$9&lt;&gt;""),IF(HLOOKUP(P$9,'Feuille1-Catégories'!$C$1:$G$2,2,FALSE)="OUI",P$3,IF(HLOOKUP(P$9,'Feuille1-Catégories'!$C$1:$G$3,3,FALSE)="OUI",OFFSET(P$3,MOD(QUOTIENT(ROW()-ROW($A$20),'Feuille1-Catégories'!$B$6/P$6),P$5),0),IF(MOD($A860-1-P$10,'Feuille1-Catégories'!$F$5+1)=0,P$3,""))),"")</f>
        <v/>
      </c>
      <c r="Q860" s="7" t="str">
        <f ca="1">IF(AND($A860&lt;&gt;"",Q$9&lt;&gt;""),IF(HLOOKUP(Q$9,'Feuille1-Catégories'!$C$1:$G$2,2,FALSE)="OUI",Q$3,IF(HLOOKUP(Q$9,'Feuille1-Catégories'!$C$1:$G$3,3,FALSE)="OUI",OFFSET(Q$3,MOD(QUOTIENT(ROW()-ROW($A$20),'Feuille1-Catégories'!$B$6/Q$6),Q$5),0),IF(MOD($A860-1-Q$10,'Feuille1-Catégories'!$F$5+1)=0,Q$3,""))),"")</f>
        <v/>
      </c>
      <c r="R860" s="7" t="str">
        <f ca="1">IF(AND($A860&lt;&gt;"",R$9&lt;&gt;""),IF(HLOOKUP(R$9,'Feuille1-Catégories'!$C$1:$G$2,2,FALSE)="OUI",R$3,IF(HLOOKUP(R$9,'Feuille1-Catégories'!$C$1:$G$3,3,FALSE)="OUI",OFFSET(R$3,MOD(QUOTIENT(ROW()-ROW($A$20),'Feuille1-Catégories'!$B$6/R$6),R$5),0),IF(MOD($A860-1-R$10,'Feuille1-Catégories'!$F$5+1)=0,R$3,""))),"")</f>
        <v/>
      </c>
      <c r="S860" s="7" t="str">
        <f ca="1">IF(AND($A860&lt;&gt;"",S$9&lt;&gt;""),IF(HLOOKUP(S$9,'Feuille1-Catégories'!$C$1:$G$2,2,FALSE)="OUI",S$3,IF(HLOOKUP(S$9,'Feuille1-Catégories'!$C$1:$G$3,3,FALSE)="OUI",OFFSET(S$3,MOD(QUOTIENT(ROW()-ROW($A$20),'Feuille1-Catégories'!$B$6/S$6),S$5),0),IF(MOD($A860-1-S$10,'Feuille1-Catégories'!$F$5+1)=0,S$3,""))),"")</f>
        <v/>
      </c>
      <c r="T860" s="7" t="str">
        <f ca="1">IF(AND($A860&lt;&gt;"",T$9&lt;&gt;""),IF(HLOOKUP(T$9,'Feuille1-Catégories'!$C$1:$G$2,2,FALSE)="OUI",T$3,IF(HLOOKUP(T$9,'Feuille1-Catégories'!$C$1:$G$3,3,FALSE)="OUI",OFFSET(T$3,MOD(QUOTIENT(ROW()-ROW($A$20),'Feuille1-Catégories'!$B$6/T$6),T$5),0),IF(MOD($A860-1-T$10,'Feuille1-Catégories'!$F$5+1)=0,T$3,""))),"")</f>
        <v/>
      </c>
      <c r="U860" s="7" t="str">
        <f ca="1">IF(AND($A860&lt;&gt;"",U$9&lt;&gt;""),IF(HLOOKUP(U$9,'Feuille1-Catégories'!$C$1:$G$2,2,FALSE)="OUI",U$3,IF(HLOOKUP(U$9,'Feuille1-Catégories'!$C$1:$G$3,3,FALSE)="OUI",OFFSET(U$3,MOD(QUOTIENT(ROW()-ROW($A$20),'Feuille1-Catégories'!$B$6/U$6),U$5),0),IF(MOD($A860-1-U$10,'Feuille1-Catégories'!$F$5+1)=0,U$3,""))),"")</f>
        <v/>
      </c>
      <c r="V860" s="7" t="str">
        <f ca="1">IF(AND($A860&lt;&gt;"",V$9&lt;&gt;""),IF(HLOOKUP(V$9,'Feuille1-Catégories'!$C$1:$G$2,2,FALSE)="OUI",V$3,IF(HLOOKUP(V$9,'Feuille1-Catégories'!$C$1:$G$3,3,FALSE)="OUI",OFFSET(V$3,MOD(QUOTIENT(ROW()-ROW($A$20),'Feuille1-Catégories'!$B$6/V$6),V$5),0),IF(MOD($A860-1-V$10,'Feuille1-Catégories'!$F$5+1)=0,V$3,""))),"")</f>
        <v/>
      </c>
      <c r="W860" s="7" t="str">
        <f ca="1">IF(AND($A860&lt;&gt;"",W$9&lt;&gt;""),IF(HLOOKUP(W$9,'Feuille1-Catégories'!$C$1:$G$2,2,FALSE)="OUI",W$3,IF(HLOOKUP(W$9,'Feuille1-Catégories'!$C$1:$G$3,3,FALSE)="OUI",OFFSET(W$3,MOD(QUOTIENT(ROW()-ROW($A$20),'Feuille1-Catégories'!$B$6/W$6),W$5),0),IF(MOD($A860-1-W$10,'Feuille1-Catégories'!$F$5+1)=0,W$3,""))),"")</f>
        <v/>
      </c>
      <c r="X860" s="7" t="str">
        <f ca="1">IF(AND($A860&lt;&gt;"",X$9&lt;&gt;""),IF(HLOOKUP(X$9,'Feuille1-Catégories'!$C$1:$G$2,2,FALSE)="OUI",X$3,IF(HLOOKUP(X$9,'Feuille1-Catégories'!$C$1:$G$3,3,FALSE)="OUI",OFFSET(X$3,MOD(QUOTIENT(ROW()-ROW($A$20),'Feuille1-Catégories'!$B$6/X$6),X$5),0),IF(MOD($A860-1-X$10,'Feuille1-Catégories'!$F$5+1)=0,X$3,""))),"")</f>
        <v/>
      </c>
      <c r="Y860" s="7" t="str">
        <f ca="1">IF(AND($A860&lt;&gt;"",Y$9&lt;&gt;""),IF(HLOOKUP(Y$9,'Feuille1-Catégories'!$C$1:$G$2,2,FALSE)="OUI",Y$3,IF(HLOOKUP(Y$9,'Feuille1-Catégories'!$C$1:$G$3,3,FALSE)="OUI",OFFSET(Y$3,MOD(QUOTIENT(ROW()-ROW($A$20),'Feuille1-Catégories'!$B$6/Y$6),Y$5),0),IF(MOD($A860-1-Y$10,'Feuille1-Catégories'!$F$5+1)=0,Y$3,""))),"")</f>
        <v/>
      </c>
      <c r="Z860" s="7" t="str">
        <f ca="1">IF(AND($A860&lt;&gt;"",Z$9&lt;&gt;""),IF(HLOOKUP(Z$9,'Feuille1-Catégories'!$C$1:$G$2,2,FALSE)="OUI",Z$3,IF(HLOOKUP(Z$9,'Feuille1-Catégories'!$C$1:$G$3,3,FALSE)="OUI",OFFSET(Z$3,MOD(QUOTIENT(ROW()-ROW($A$20),'Feuille1-Catégories'!$B$6/Z$6),Z$5),0),"")),"")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61" spans="1:26" ht="17" x14ac:dyDescent="0.2">
      <c r="A861" s="21" t="str">
        <f>IF(ROW()-ROW($A$19)&gt;'Feuille1-Catégories'!$B$6,"",ROW()-ROW($A$19))</f>
        <v/>
      </c>
      <c r="B861" s="33" t="str">
        <f t="shared" si="40"/>
        <v/>
      </c>
      <c r="C861" s="10" t="str">
        <f t="shared" si="41"/>
        <v/>
      </c>
      <c r="D861" s="10" t="str">
        <f>IF('Feuille3-Coût de production'!D861&lt;&gt;"",'Feuille3-Coût de production'!D861,"")</f>
        <v/>
      </c>
      <c r="E861" s="10" t="str">
        <f t="shared" si="42"/>
        <v/>
      </c>
      <c r="F861" s="7" t="str">
        <f ca="1">IF(AND($A861&lt;&gt;"",F$9&lt;&gt;""),IF(HLOOKUP(F$9,'Feuille1-Catégories'!$C$1:$G$2,2,FALSE)="OUI",F$3,IF(HLOOKUP(F$9,'Feuille1-Catégories'!$C$1:$G$3,3,FALSE)="OUI",OFFSET(F$3,MOD(QUOTIENT(ROW()-ROW($A$20),'Feuille1-Catégories'!$B$6/F$6),F$5),0),IF(MOD($A861-1-F$10,'Feuille1-Catégories'!$F$5+1)=0,F$3,""))),"")</f>
        <v/>
      </c>
      <c r="G861" s="7" t="str">
        <f ca="1">IF(AND($A861&lt;&gt;"",G$9&lt;&gt;""),IF(HLOOKUP(G$9,'Feuille1-Catégories'!$C$1:$G$2,2,FALSE)="OUI",G$3,IF(HLOOKUP(G$9,'Feuille1-Catégories'!$C$1:$G$3,3,FALSE)="OUI",OFFSET(G$3,MOD(QUOTIENT(ROW()-ROW($A$20),'Feuille1-Catégories'!$B$6/G$6),G$5),0),IF(MOD($A861-1-G$10,'Feuille1-Catégories'!$F$5+1)=0,G$3,""))),"")</f>
        <v/>
      </c>
      <c r="H861" s="7" t="str">
        <f ca="1">IF(AND($A861&lt;&gt;"",H$9&lt;&gt;""),IF(HLOOKUP(H$9,'Feuille1-Catégories'!$C$1:$G$2,2,FALSE)="OUI",H$3,IF(HLOOKUP(H$9,'Feuille1-Catégories'!$C$1:$G$3,3,FALSE)="OUI",OFFSET(H$3,MOD(QUOTIENT(ROW()-ROW($A$20),'Feuille1-Catégories'!$B$6/H$6),H$5),0),IF(MOD($A861-1-H$10,'Feuille1-Catégories'!$F$5+1)=0,H$3,""))),"")</f>
        <v/>
      </c>
      <c r="I861" s="7" t="str">
        <f ca="1">IF(AND($A861&lt;&gt;"",I$9&lt;&gt;""),IF(HLOOKUP(I$9,'Feuille1-Catégories'!$C$1:$G$2,2,FALSE)="OUI",I$3,IF(HLOOKUP(I$9,'Feuille1-Catégories'!$C$1:$G$3,3,FALSE)="OUI",OFFSET(I$3,MOD(QUOTIENT(ROW()-ROW($A$20),'Feuille1-Catégories'!$B$6/I$6),I$5),0),IF(MOD($A861-1-I$10,'Feuille1-Catégories'!$F$5+1)=0,I$3,""))),"")</f>
        <v/>
      </c>
      <c r="J861" s="7" t="str">
        <f ca="1">IF(AND($A861&lt;&gt;"",J$9&lt;&gt;""),IF(HLOOKUP(J$9,'Feuille1-Catégories'!$C$1:$G$2,2,FALSE)="OUI",J$3,IF(HLOOKUP(J$9,'Feuille1-Catégories'!$C$1:$G$3,3,FALSE)="OUI",OFFSET(J$3,MOD(QUOTIENT(ROW()-ROW($A$20),'Feuille1-Catégories'!$B$6/J$6),J$5),0),IF(MOD($A861-1-J$10,'Feuille1-Catégories'!$F$5+1)=0,J$3,""))),"")</f>
        <v/>
      </c>
      <c r="K861" s="7" t="str">
        <f ca="1">IF(AND($A861&lt;&gt;"",K$9&lt;&gt;""),IF(HLOOKUP(K$9,'Feuille1-Catégories'!$C$1:$G$2,2,FALSE)="OUI",K$3,IF(HLOOKUP(K$9,'Feuille1-Catégories'!$C$1:$G$3,3,FALSE)="OUI",OFFSET(K$3,MOD(QUOTIENT(ROW()-ROW($A$20),'Feuille1-Catégories'!$B$6/K$6),K$5),0),IF(MOD($A861-1-K$10,'Feuille1-Catégories'!$F$5+1)=0,K$3,""))),"")</f>
        <v/>
      </c>
      <c r="L861" s="7" t="str">
        <f ca="1">IF(AND($A861&lt;&gt;"",L$9&lt;&gt;""),IF(HLOOKUP(L$9,'Feuille1-Catégories'!$C$1:$G$2,2,FALSE)="OUI",L$3,IF(HLOOKUP(L$9,'Feuille1-Catégories'!$C$1:$G$3,3,FALSE)="OUI",OFFSET(L$3,MOD(QUOTIENT(ROW()-ROW($A$20),'Feuille1-Catégories'!$B$6/L$6),L$5),0),IF(MOD($A861-1-L$10,'Feuille1-Catégories'!$F$5+1)=0,L$3,""))),"")</f>
        <v/>
      </c>
      <c r="M861" s="7" t="str">
        <f ca="1">IF(AND($A861&lt;&gt;"",M$9&lt;&gt;""),IF(HLOOKUP(M$9,'Feuille1-Catégories'!$C$1:$G$2,2,FALSE)="OUI",M$3,IF(HLOOKUP(M$9,'Feuille1-Catégories'!$C$1:$G$3,3,FALSE)="OUI",OFFSET(M$3,MOD(QUOTIENT(ROW()-ROW($A$20),'Feuille1-Catégories'!$B$6/M$6),M$5),0),IF(MOD($A861-1-M$10,'Feuille1-Catégories'!$F$5+1)=0,M$3,""))),"")</f>
        <v/>
      </c>
      <c r="N861" s="7" t="str">
        <f ca="1">IF(AND($A861&lt;&gt;"",N$9&lt;&gt;""),IF(HLOOKUP(N$9,'Feuille1-Catégories'!$C$1:$G$2,2,FALSE)="OUI",N$3,IF(HLOOKUP(N$9,'Feuille1-Catégories'!$C$1:$G$3,3,FALSE)="OUI",OFFSET(N$3,MOD(QUOTIENT(ROW()-ROW($A$20),'Feuille1-Catégories'!$B$6/N$6),N$5),0),IF(MOD($A861-1-N$10,'Feuille1-Catégories'!$F$5+1)=0,N$3,""))),"")</f>
        <v/>
      </c>
      <c r="O861" s="7" t="str">
        <f ca="1">IF(AND($A861&lt;&gt;"",O$9&lt;&gt;""),IF(HLOOKUP(O$9,'Feuille1-Catégories'!$C$1:$G$2,2,FALSE)="OUI",O$3,IF(HLOOKUP(O$9,'Feuille1-Catégories'!$C$1:$G$3,3,FALSE)="OUI",OFFSET(O$3,MOD(QUOTIENT(ROW()-ROW($A$20),'Feuille1-Catégories'!$B$6/O$6),O$5),0),IF(MOD($A861-1-O$10,'Feuille1-Catégories'!$F$5+1)=0,O$3,""))),"")</f>
        <v/>
      </c>
      <c r="P861" s="7" t="str">
        <f ca="1">IF(AND($A861&lt;&gt;"",P$9&lt;&gt;""),IF(HLOOKUP(P$9,'Feuille1-Catégories'!$C$1:$G$2,2,FALSE)="OUI",P$3,IF(HLOOKUP(P$9,'Feuille1-Catégories'!$C$1:$G$3,3,FALSE)="OUI",OFFSET(P$3,MOD(QUOTIENT(ROW()-ROW($A$20),'Feuille1-Catégories'!$B$6/P$6),P$5),0),IF(MOD($A861-1-P$10,'Feuille1-Catégories'!$F$5+1)=0,P$3,""))),"")</f>
        <v/>
      </c>
      <c r="Q861" s="7" t="str">
        <f ca="1">IF(AND($A861&lt;&gt;"",Q$9&lt;&gt;""),IF(HLOOKUP(Q$9,'Feuille1-Catégories'!$C$1:$G$2,2,FALSE)="OUI",Q$3,IF(HLOOKUP(Q$9,'Feuille1-Catégories'!$C$1:$G$3,3,FALSE)="OUI",OFFSET(Q$3,MOD(QUOTIENT(ROW()-ROW($A$20),'Feuille1-Catégories'!$B$6/Q$6),Q$5),0),IF(MOD($A861-1-Q$10,'Feuille1-Catégories'!$F$5+1)=0,Q$3,""))),"")</f>
        <v/>
      </c>
      <c r="R861" s="7" t="str">
        <f ca="1">IF(AND($A861&lt;&gt;"",R$9&lt;&gt;""),IF(HLOOKUP(R$9,'Feuille1-Catégories'!$C$1:$G$2,2,FALSE)="OUI",R$3,IF(HLOOKUP(R$9,'Feuille1-Catégories'!$C$1:$G$3,3,FALSE)="OUI",OFFSET(R$3,MOD(QUOTIENT(ROW()-ROW($A$20),'Feuille1-Catégories'!$B$6/R$6),R$5),0),IF(MOD($A861-1-R$10,'Feuille1-Catégories'!$F$5+1)=0,R$3,""))),"")</f>
        <v/>
      </c>
      <c r="S861" s="7" t="str">
        <f ca="1">IF(AND($A861&lt;&gt;"",S$9&lt;&gt;""),IF(HLOOKUP(S$9,'Feuille1-Catégories'!$C$1:$G$2,2,FALSE)="OUI",S$3,IF(HLOOKUP(S$9,'Feuille1-Catégories'!$C$1:$G$3,3,FALSE)="OUI",OFFSET(S$3,MOD(QUOTIENT(ROW()-ROW($A$20),'Feuille1-Catégories'!$B$6/S$6),S$5),0),IF(MOD($A861-1-S$10,'Feuille1-Catégories'!$F$5+1)=0,S$3,""))),"")</f>
        <v/>
      </c>
      <c r="T861" s="7" t="str">
        <f ca="1">IF(AND($A861&lt;&gt;"",T$9&lt;&gt;""),IF(HLOOKUP(T$9,'Feuille1-Catégories'!$C$1:$G$2,2,FALSE)="OUI",T$3,IF(HLOOKUP(T$9,'Feuille1-Catégories'!$C$1:$G$3,3,FALSE)="OUI",OFFSET(T$3,MOD(QUOTIENT(ROW()-ROW($A$20),'Feuille1-Catégories'!$B$6/T$6),T$5),0),IF(MOD($A861-1-T$10,'Feuille1-Catégories'!$F$5+1)=0,T$3,""))),"")</f>
        <v/>
      </c>
      <c r="U861" s="7" t="str">
        <f ca="1">IF(AND($A861&lt;&gt;"",U$9&lt;&gt;""),IF(HLOOKUP(U$9,'Feuille1-Catégories'!$C$1:$G$2,2,FALSE)="OUI",U$3,IF(HLOOKUP(U$9,'Feuille1-Catégories'!$C$1:$G$3,3,FALSE)="OUI",OFFSET(U$3,MOD(QUOTIENT(ROW()-ROW($A$20),'Feuille1-Catégories'!$B$6/U$6),U$5),0),IF(MOD($A861-1-U$10,'Feuille1-Catégories'!$F$5+1)=0,U$3,""))),"")</f>
        <v/>
      </c>
      <c r="V861" s="7" t="str">
        <f ca="1">IF(AND($A861&lt;&gt;"",V$9&lt;&gt;""),IF(HLOOKUP(V$9,'Feuille1-Catégories'!$C$1:$G$2,2,FALSE)="OUI",V$3,IF(HLOOKUP(V$9,'Feuille1-Catégories'!$C$1:$G$3,3,FALSE)="OUI",OFFSET(V$3,MOD(QUOTIENT(ROW()-ROW($A$20),'Feuille1-Catégories'!$B$6/V$6),V$5),0),IF(MOD($A861-1-V$10,'Feuille1-Catégories'!$F$5+1)=0,V$3,""))),"")</f>
        <v/>
      </c>
      <c r="W861" s="7" t="str">
        <f ca="1">IF(AND($A861&lt;&gt;"",W$9&lt;&gt;""),IF(HLOOKUP(W$9,'Feuille1-Catégories'!$C$1:$G$2,2,FALSE)="OUI",W$3,IF(HLOOKUP(W$9,'Feuille1-Catégories'!$C$1:$G$3,3,FALSE)="OUI",OFFSET(W$3,MOD(QUOTIENT(ROW()-ROW($A$20),'Feuille1-Catégories'!$B$6/W$6),W$5),0),IF(MOD($A861-1-W$10,'Feuille1-Catégories'!$F$5+1)=0,W$3,""))),"")</f>
        <v/>
      </c>
      <c r="X861" s="7" t="str">
        <f ca="1">IF(AND($A861&lt;&gt;"",X$9&lt;&gt;""),IF(HLOOKUP(X$9,'Feuille1-Catégories'!$C$1:$G$2,2,FALSE)="OUI",X$3,IF(HLOOKUP(X$9,'Feuille1-Catégories'!$C$1:$G$3,3,FALSE)="OUI",OFFSET(X$3,MOD(QUOTIENT(ROW()-ROW($A$20),'Feuille1-Catégories'!$B$6/X$6),X$5),0),IF(MOD($A861-1-X$10,'Feuille1-Catégories'!$F$5+1)=0,X$3,""))),"")</f>
        <v/>
      </c>
      <c r="Y861" s="7" t="str">
        <f ca="1">IF(AND($A861&lt;&gt;"",Y$9&lt;&gt;""),IF(HLOOKUP(Y$9,'Feuille1-Catégories'!$C$1:$G$2,2,FALSE)="OUI",Y$3,IF(HLOOKUP(Y$9,'Feuille1-Catégories'!$C$1:$G$3,3,FALSE)="OUI",OFFSET(Y$3,MOD(QUOTIENT(ROW()-ROW($A$20),'Feuille1-Catégories'!$B$6/Y$6),Y$5),0),IF(MOD($A861-1-Y$10,'Feuille1-Catégories'!$F$5+1)=0,Y$3,""))),"")</f>
        <v/>
      </c>
      <c r="Z861" s="7" t="str">
        <f ca="1">IF(AND($A861&lt;&gt;"",Z$9&lt;&gt;""),IF(HLOOKUP(Z$9,'Feuille1-Catégories'!$C$1:$G$2,2,FALSE)="OUI",Z$3,IF(HLOOKUP(Z$9,'Feuille1-Catégories'!$C$1:$G$3,3,FALSE)="OUI",OFFSET(Z$3,MOD(QUOTIENT(ROW()-ROW($A$20),'Feuille1-Catégories'!$B$6/Z$6),Z$5),0),"")),"")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62" spans="1:26" ht="17" x14ac:dyDescent="0.2">
      <c r="A862" s="21" t="str">
        <f>IF(ROW()-ROW($A$19)&gt;'Feuille1-Catégories'!$B$6,"",ROW()-ROW($A$19))</f>
        <v/>
      </c>
      <c r="B862" s="33" t="str">
        <f t="shared" si="40"/>
        <v/>
      </c>
      <c r="C862" s="10" t="str">
        <f t="shared" si="41"/>
        <v/>
      </c>
      <c r="D862" s="10" t="str">
        <f>IF('Feuille3-Coût de production'!D862&lt;&gt;"",'Feuille3-Coût de production'!D862,"")</f>
        <v/>
      </c>
      <c r="E862" s="10" t="str">
        <f t="shared" si="42"/>
        <v/>
      </c>
      <c r="F862" s="7" t="str">
        <f ca="1">IF(AND($A862&lt;&gt;"",F$9&lt;&gt;""),IF(HLOOKUP(F$9,'Feuille1-Catégories'!$C$1:$G$2,2,FALSE)="OUI",F$3,IF(HLOOKUP(F$9,'Feuille1-Catégories'!$C$1:$G$3,3,FALSE)="OUI",OFFSET(F$3,MOD(QUOTIENT(ROW()-ROW($A$20),'Feuille1-Catégories'!$B$6/F$6),F$5),0),IF(MOD($A862-1-F$10,'Feuille1-Catégories'!$F$5+1)=0,F$3,""))),"")</f>
        <v/>
      </c>
      <c r="G862" s="7" t="str">
        <f ca="1">IF(AND($A862&lt;&gt;"",G$9&lt;&gt;""),IF(HLOOKUP(G$9,'Feuille1-Catégories'!$C$1:$G$2,2,FALSE)="OUI",G$3,IF(HLOOKUP(G$9,'Feuille1-Catégories'!$C$1:$G$3,3,FALSE)="OUI",OFFSET(G$3,MOD(QUOTIENT(ROW()-ROW($A$20),'Feuille1-Catégories'!$B$6/G$6),G$5),0),IF(MOD($A862-1-G$10,'Feuille1-Catégories'!$F$5+1)=0,G$3,""))),"")</f>
        <v/>
      </c>
      <c r="H862" s="7" t="str">
        <f ca="1">IF(AND($A862&lt;&gt;"",H$9&lt;&gt;""),IF(HLOOKUP(H$9,'Feuille1-Catégories'!$C$1:$G$2,2,FALSE)="OUI",H$3,IF(HLOOKUP(H$9,'Feuille1-Catégories'!$C$1:$G$3,3,FALSE)="OUI",OFFSET(H$3,MOD(QUOTIENT(ROW()-ROW($A$20),'Feuille1-Catégories'!$B$6/H$6),H$5),0),IF(MOD($A862-1-H$10,'Feuille1-Catégories'!$F$5+1)=0,H$3,""))),"")</f>
        <v/>
      </c>
      <c r="I862" s="7" t="str">
        <f ca="1">IF(AND($A862&lt;&gt;"",I$9&lt;&gt;""),IF(HLOOKUP(I$9,'Feuille1-Catégories'!$C$1:$G$2,2,FALSE)="OUI",I$3,IF(HLOOKUP(I$9,'Feuille1-Catégories'!$C$1:$G$3,3,FALSE)="OUI",OFFSET(I$3,MOD(QUOTIENT(ROW()-ROW($A$20),'Feuille1-Catégories'!$B$6/I$6),I$5),0),IF(MOD($A862-1-I$10,'Feuille1-Catégories'!$F$5+1)=0,I$3,""))),"")</f>
        <v/>
      </c>
      <c r="J862" s="7" t="str">
        <f ca="1">IF(AND($A862&lt;&gt;"",J$9&lt;&gt;""),IF(HLOOKUP(J$9,'Feuille1-Catégories'!$C$1:$G$2,2,FALSE)="OUI",J$3,IF(HLOOKUP(J$9,'Feuille1-Catégories'!$C$1:$G$3,3,FALSE)="OUI",OFFSET(J$3,MOD(QUOTIENT(ROW()-ROW($A$20),'Feuille1-Catégories'!$B$6/J$6),J$5),0),IF(MOD($A862-1-J$10,'Feuille1-Catégories'!$F$5+1)=0,J$3,""))),"")</f>
        <v/>
      </c>
      <c r="K862" s="7" t="str">
        <f ca="1">IF(AND($A862&lt;&gt;"",K$9&lt;&gt;""),IF(HLOOKUP(K$9,'Feuille1-Catégories'!$C$1:$G$2,2,FALSE)="OUI",K$3,IF(HLOOKUP(K$9,'Feuille1-Catégories'!$C$1:$G$3,3,FALSE)="OUI",OFFSET(K$3,MOD(QUOTIENT(ROW()-ROW($A$20),'Feuille1-Catégories'!$B$6/K$6),K$5),0),IF(MOD($A862-1-K$10,'Feuille1-Catégories'!$F$5+1)=0,K$3,""))),"")</f>
        <v/>
      </c>
      <c r="L862" s="7" t="str">
        <f ca="1">IF(AND($A862&lt;&gt;"",L$9&lt;&gt;""),IF(HLOOKUP(L$9,'Feuille1-Catégories'!$C$1:$G$2,2,FALSE)="OUI",L$3,IF(HLOOKUP(L$9,'Feuille1-Catégories'!$C$1:$G$3,3,FALSE)="OUI",OFFSET(L$3,MOD(QUOTIENT(ROW()-ROW($A$20),'Feuille1-Catégories'!$B$6/L$6),L$5),0),IF(MOD($A862-1-L$10,'Feuille1-Catégories'!$F$5+1)=0,L$3,""))),"")</f>
        <v/>
      </c>
      <c r="M862" s="7" t="str">
        <f ca="1">IF(AND($A862&lt;&gt;"",M$9&lt;&gt;""),IF(HLOOKUP(M$9,'Feuille1-Catégories'!$C$1:$G$2,2,FALSE)="OUI",M$3,IF(HLOOKUP(M$9,'Feuille1-Catégories'!$C$1:$G$3,3,FALSE)="OUI",OFFSET(M$3,MOD(QUOTIENT(ROW()-ROW($A$20),'Feuille1-Catégories'!$B$6/M$6),M$5),0),IF(MOD($A862-1-M$10,'Feuille1-Catégories'!$F$5+1)=0,M$3,""))),"")</f>
        <v/>
      </c>
      <c r="N862" s="7" t="str">
        <f ca="1">IF(AND($A862&lt;&gt;"",N$9&lt;&gt;""),IF(HLOOKUP(N$9,'Feuille1-Catégories'!$C$1:$G$2,2,FALSE)="OUI",N$3,IF(HLOOKUP(N$9,'Feuille1-Catégories'!$C$1:$G$3,3,FALSE)="OUI",OFFSET(N$3,MOD(QUOTIENT(ROW()-ROW($A$20),'Feuille1-Catégories'!$B$6/N$6),N$5),0),IF(MOD($A862-1-N$10,'Feuille1-Catégories'!$F$5+1)=0,N$3,""))),"")</f>
        <v/>
      </c>
      <c r="O862" s="7" t="str">
        <f ca="1">IF(AND($A862&lt;&gt;"",O$9&lt;&gt;""),IF(HLOOKUP(O$9,'Feuille1-Catégories'!$C$1:$G$2,2,FALSE)="OUI",O$3,IF(HLOOKUP(O$9,'Feuille1-Catégories'!$C$1:$G$3,3,FALSE)="OUI",OFFSET(O$3,MOD(QUOTIENT(ROW()-ROW($A$20),'Feuille1-Catégories'!$B$6/O$6),O$5),0),IF(MOD($A862-1-O$10,'Feuille1-Catégories'!$F$5+1)=0,O$3,""))),"")</f>
        <v/>
      </c>
      <c r="P862" s="7" t="str">
        <f ca="1">IF(AND($A862&lt;&gt;"",P$9&lt;&gt;""),IF(HLOOKUP(P$9,'Feuille1-Catégories'!$C$1:$G$2,2,FALSE)="OUI",P$3,IF(HLOOKUP(P$9,'Feuille1-Catégories'!$C$1:$G$3,3,FALSE)="OUI",OFFSET(P$3,MOD(QUOTIENT(ROW()-ROW($A$20),'Feuille1-Catégories'!$B$6/P$6),P$5),0),IF(MOD($A862-1-P$10,'Feuille1-Catégories'!$F$5+1)=0,P$3,""))),"")</f>
        <v/>
      </c>
      <c r="Q862" s="7" t="str">
        <f ca="1">IF(AND($A862&lt;&gt;"",Q$9&lt;&gt;""),IF(HLOOKUP(Q$9,'Feuille1-Catégories'!$C$1:$G$2,2,FALSE)="OUI",Q$3,IF(HLOOKUP(Q$9,'Feuille1-Catégories'!$C$1:$G$3,3,FALSE)="OUI",OFFSET(Q$3,MOD(QUOTIENT(ROW()-ROW($A$20),'Feuille1-Catégories'!$B$6/Q$6),Q$5),0),IF(MOD($A862-1-Q$10,'Feuille1-Catégories'!$F$5+1)=0,Q$3,""))),"")</f>
        <v/>
      </c>
      <c r="R862" s="7" t="str">
        <f ca="1">IF(AND($A862&lt;&gt;"",R$9&lt;&gt;""),IF(HLOOKUP(R$9,'Feuille1-Catégories'!$C$1:$G$2,2,FALSE)="OUI",R$3,IF(HLOOKUP(R$9,'Feuille1-Catégories'!$C$1:$G$3,3,FALSE)="OUI",OFFSET(R$3,MOD(QUOTIENT(ROW()-ROW($A$20),'Feuille1-Catégories'!$B$6/R$6),R$5),0),IF(MOD($A862-1-R$10,'Feuille1-Catégories'!$F$5+1)=0,R$3,""))),"")</f>
        <v/>
      </c>
      <c r="S862" s="7" t="str">
        <f ca="1">IF(AND($A862&lt;&gt;"",S$9&lt;&gt;""),IF(HLOOKUP(S$9,'Feuille1-Catégories'!$C$1:$G$2,2,FALSE)="OUI",S$3,IF(HLOOKUP(S$9,'Feuille1-Catégories'!$C$1:$G$3,3,FALSE)="OUI",OFFSET(S$3,MOD(QUOTIENT(ROW()-ROW($A$20),'Feuille1-Catégories'!$B$6/S$6),S$5),0),IF(MOD($A862-1-S$10,'Feuille1-Catégories'!$F$5+1)=0,S$3,""))),"")</f>
        <v/>
      </c>
      <c r="T862" s="7" t="str">
        <f ca="1">IF(AND($A862&lt;&gt;"",T$9&lt;&gt;""),IF(HLOOKUP(T$9,'Feuille1-Catégories'!$C$1:$G$2,2,FALSE)="OUI",T$3,IF(HLOOKUP(T$9,'Feuille1-Catégories'!$C$1:$G$3,3,FALSE)="OUI",OFFSET(T$3,MOD(QUOTIENT(ROW()-ROW($A$20),'Feuille1-Catégories'!$B$6/T$6),T$5),0),IF(MOD($A862-1-T$10,'Feuille1-Catégories'!$F$5+1)=0,T$3,""))),"")</f>
        <v/>
      </c>
      <c r="U862" s="7" t="str">
        <f ca="1">IF(AND($A862&lt;&gt;"",U$9&lt;&gt;""),IF(HLOOKUP(U$9,'Feuille1-Catégories'!$C$1:$G$2,2,FALSE)="OUI",U$3,IF(HLOOKUP(U$9,'Feuille1-Catégories'!$C$1:$G$3,3,FALSE)="OUI",OFFSET(U$3,MOD(QUOTIENT(ROW()-ROW($A$20),'Feuille1-Catégories'!$B$6/U$6),U$5),0),IF(MOD($A862-1-U$10,'Feuille1-Catégories'!$F$5+1)=0,U$3,""))),"")</f>
        <v/>
      </c>
      <c r="V862" s="7" t="str">
        <f ca="1">IF(AND($A862&lt;&gt;"",V$9&lt;&gt;""),IF(HLOOKUP(V$9,'Feuille1-Catégories'!$C$1:$G$2,2,FALSE)="OUI",V$3,IF(HLOOKUP(V$9,'Feuille1-Catégories'!$C$1:$G$3,3,FALSE)="OUI",OFFSET(V$3,MOD(QUOTIENT(ROW()-ROW($A$20),'Feuille1-Catégories'!$B$6/V$6),V$5),0),IF(MOD($A862-1-V$10,'Feuille1-Catégories'!$F$5+1)=0,V$3,""))),"")</f>
        <v/>
      </c>
      <c r="W862" s="7" t="str">
        <f ca="1">IF(AND($A862&lt;&gt;"",W$9&lt;&gt;""),IF(HLOOKUP(W$9,'Feuille1-Catégories'!$C$1:$G$2,2,FALSE)="OUI",W$3,IF(HLOOKUP(W$9,'Feuille1-Catégories'!$C$1:$G$3,3,FALSE)="OUI",OFFSET(W$3,MOD(QUOTIENT(ROW()-ROW($A$20),'Feuille1-Catégories'!$B$6/W$6),W$5),0),IF(MOD($A862-1-W$10,'Feuille1-Catégories'!$F$5+1)=0,W$3,""))),"")</f>
        <v/>
      </c>
      <c r="X862" s="7" t="str">
        <f ca="1">IF(AND($A862&lt;&gt;"",X$9&lt;&gt;""),IF(HLOOKUP(X$9,'Feuille1-Catégories'!$C$1:$G$2,2,FALSE)="OUI",X$3,IF(HLOOKUP(X$9,'Feuille1-Catégories'!$C$1:$G$3,3,FALSE)="OUI",OFFSET(X$3,MOD(QUOTIENT(ROW()-ROW($A$20),'Feuille1-Catégories'!$B$6/X$6),X$5),0),IF(MOD($A862-1-X$10,'Feuille1-Catégories'!$F$5+1)=0,X$3,""))),"")</f>
        <v/>
      </c>
      <c r="Y862" s="7" t="str">
        <f ca="1">IF(AND($A862&lt;&gt;"",Y$9&lt;&gt;""),IF(HLOOKUP(Y$9,'Feuille1-Catégories'!$C$1:$G$2,2,FALSE)="OUI",Y$3,IF(HLOOKUP(Y$9,'Feuille1-Catégories'!$C$1:$G$3,3,FALSE)="OUI",OFFSET(Y$3,MOD(QUOTIENT(ROW()-ROW($A$20),'Feuille1-Catégories'!$B$6/Y$6),Y$5),0),IF(MOD($A862-1-Y$10,'Feuille1-Catégories'!$F$5+1)=0,Y$3,""))),"")</f>
        <v/>
      </c>
      <c r="Z862" s="7" t="str">
        <f ca="1">IF(AND($A862&lt;&gt;"",Z$9&lt;&gt;""),IF(HLOOKUP(Z$9,'Feuille1-Catégories'!$C$1:$G$2,2,FALSE)="OUI",Z$3,IF(HLOOKUP(Z$9,'Feuille1-Catégories'!$C$1:$G$3,3,FALSE)="OUI",OFFSET(Z$3,MOD(QUOTIENT(ROW()-ROW($A$20),'Feuille1-Catégories'!$B$6/Z$6),Z$5),0),"")),"")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63" spans="1:26" ht="17" x14ac:dyDescent="0.2">
      <c r="A863" s="21" t="str">
        <f>IF(ROW()-ROW($A$19)&gt;'Feuille1-Catégories'!$B$6,"",ROW()-ROW($A$19))</f>
        <v/>
      </c>
      <c r="B863" s="33" t="str">
        <f t="shared" si="40"/>
        <v/>
      </c>
      <c r="C863" s="10" t="str">
        <f t="shared" si="41"/>
        <v/>
      </c>
      <c r="D863" s="10" t="str">
        <f>IF('Feuille3-Coût de production'!D863&lt;&gt;"",'Feuille3-Coût de production'!D863,"")</f>
        <v/>
      </c>
      <c r="E863" s="10" t="str">
        <f t="shared" si="42"/>
        <v/>
      </c>
      <c r="F863" s="7" t="str">
        <f ca="1">IF(AND($A863&lt;&gt;"",F$9&lt;&gt;""),IF(HLOOKUP(F$9,'Feuille1-Catégories'!$C$1:$G$2,2,FALSE)="OUI",F$3,IF(HLOOKUP(F$9,'Feuille1-Catégories'!$C$1:$G$3,3,FALSE)="OUI",OFFSET(F$3,MOD(QUOTIENT(ROW()-ROW($A$20),'Feuille1-Catégories'!$B$6/F$6),F$5),0),IF(MOD($A863-1-F$10,'Feuille1-Catégories'!$F$5+1)=0,F$3,""))),"")</f>
        <v/>
      </c>
      <c r="G863" s="7" t="str">
        <f ca="1">IF(AND($A863&lt;&gt;"",G$9&lt;&gt;""),IF(HLOOKUP(G$9,'Feuille1-Catégories'!$C$1:$G$2,2,FALSE)="OUI",G$3,IF(HLOOKUP(G$9,'Feuille1-Catégories'!$C$1:$G$3,3,FALSE)="OUI",OFFSET(G$3,MOD(QUOTIENT(ROW()-ROW($A$20),'Feuille1-Catégories'!$B$6/G$6),G$5),0),IF(MOD($A863-1-G$10,'Feuille1-Catégories'!$F$5+1)=0,G$3,""))),"")</f>
        <v/>
      </c>
      <c r="H863" s="7" t="str">
        <f ca="1">IF(AND($A863&lt;&gt;"",H$9&lt;&gt;""),IF(HLOOKUP(H$9,'Feuille1-Catégories'!$C$1:$G$2,2,FALSE)="OUI",H$3,IF(HLOOKUP(H$9,'Feuille1-Catégories'!$C$1:$G$3,3,FALSE)="OUI",OFFSET(H$3,MOD(QUOTIENT(ROW()-ROW($A$20),'Feuille1-Catégories'!$B$6/H$6),H$5),0),IF(MOD($A863-1-H$10,'Feuille1-Catégories'!$F$5+1)=0,H$3,""))),"")</f>
        <v/>
      </c>
      <c r="I863" s="7" t="str">
        <f ca="1">IF(AND($A863&lt;&gt;"",I$9&lt;&gt;""),IF(HLOOKUP(I$9,'Feuille1-Catégories'!$C$1:$G$2,2,FALSE)="OUI",I$3,IF(HLOOKUP(I$9,'Feuille1-Catégories'!$C$1:$G$3,3,FALSE)="OUI",OFFSET(I$3,MOD(QUOTIENT(ROW()-ROW($A$20),'Feuille1-Catégories'!$B$6/I$6),I$5),0),IF(MOD($A863-1-I$10,'Feuille1-Catégories'!$F$5+1)=0,I$3,""))),"")</f>
        <v/>
      </c>
      <c r="J863" s="7" t="str">
        <f ca="1">IF(AND($A863&lt;&gt;"",J$9&lt;&gt;""),IF(HLOOKUP(J$9,'Feuille1-Catégories'!$C$1:$G$2,2,FALSE)="OUI",J$3,IF(HLOOKUP(J$9,'Feuille1-Catégories'!$C$1:$G$3,3,FALSE)="OUI",OFFSET(J$3,MOD(QUOTIENT(ROW()-ROW($A$20),'Feuille1-Catégories'!$B$6/J$6),J$5),0),IF(MOD($A863-1-J$10,'Feuille1-Catégories'!$F$5+1)=0,J$3,""))),"")</f>
        <v/>
      </c>
      <c r="K863" s="7" t="str">
        <f ca="1">IF(AND($A863&lt;&gt;"",K$9&lt;&gt;""),IF(HLOOKUP(K$9,'Feuille1-Catégories'!$C$1:$G$2,2,FALSE)="OUI",K$3,IF(HLOOKUP(K$9,'Feuille1-Catégories'!$C$1:$G$3,3,FALSE)="OUI",OFFSET(K$3,MOD(QUOTIENT(ROW()-ROW($A$20),'Feuille1-Catégories'!$B$6/K$6),K$5),0),IF(MOD($A863-1-K$10,'Feuille1-Catégories'!$F$5+1)=0,K$3,""))),"")</f>
        <v/>
      </c>
      <c r="L863" s="7" t="str">
        <f ca="1">IF(AND($A863&lt;&gt;"",L$9&lt;&gt;""),IF(HLOOKUP(L$9,'Feuille1-Catégories'!$C$1:$G$2,2,FALSE)="OUI",L$3,IF(HLOOKUP(L$9,'Feuille1-Catégories'!$C$1:$G$3,3,FALSE)="OUI",OFFSET(L$3,MOD(QUOTIENT(ROW()-ROW($A$20),'Feuille1-Catégories'!$B$6/L$6),L$5),0),IF(MOD($A863-1-L$10,'Feuille1-Catégories'!$F$5+1)=0,L$3,""))),"")</f>
        <v/>
      </c>
      <c r="M863" s="7" t="str">
        <f ca="1">IF(AND($A863&lt;&gt;"",M$9&lt;&gt;""),IF(HLOOKUP(M$9,'Feuille1-Catégories'!$C$1:$G$2,2,FALSE)="OUI",M$3,IF(HLOOKUP(M$9,'Feuille1-Catégories'!$C$1:$G$3,3,FALSE)="OUI",OFFSET(M$3,MOD(QUOTIENT(ROW()-ROW($A$20),'Feuille1-Catégories'!$B$6/M$6),M$5),0),IF(MOD($A863-1-M$10,'Feuille1-Catégories'!$F$5+1)=0,M$3,""))),"")</f>
        <v/>
      </c>
      <c r="N863" s="7" t="str">
        <f ca="1">IF(AND($A863&lt;&gt;"",N$9&lt;&gt;""),IF(HLOOKUP(N$9,'Feuille1-Catégories'!$C$1:$G$2,2,FALSE)="OUI",N$3,IF(HLOOKUP(N$9,'Feuille1-Catégories'!$C$1:$G$3,3,FALSE)="OUI",OFFSET(N$3,MOD(QUOTIENT(ROW()-ROW($A$20),'Feuille1-Catégories'!$B$6/N$6),N$5),0),IF(MOD($A863-1-N$10,'Feuille1-Catégories'!$F$5+1)=0,N$3,""))),"")</f>
        <v/>
      </c>
      <c r="O863" s="7" t="str">
        <f ca="1">IF(AND($A863&lt;&gt;"",O$9&lt;&gt;""),IF(HLOOKUP(O$9,'Feuille1-Catégories'!$C$1:$G$2,2,FALSE)="OUI",O$3,IF(HLOOKUP(O$9,'Feuille1-Catégories'!$C$1:$G$3,3,FALSE)="OUI",OFFSET(O$3,MOD(QUOTIENT(ROW()-ROW($A$20),'Feuille1-Catégories'!$B$6/O$6),O$5),0),IF(MOD($A863-1-O$10,'Feuille1-Catégories'!$F$5+1)=0,O$3,""))),"")</f>
        <v/>
      </c>
      <c r="P863" s="7" t="str">
        <f ca="1">IF(AND($A863&lt;&gt;"",P$9&lt;&gt;""),IF(HLOOKUP(P$9,'Feuille1-Catégories'!$C$1:$G$2,2,FALSE)="OUI",P$3,IF(HLOOKUP(P$9,'Feuille1-Catégories'!$C$1:$G$3,3,FALSE)="OUI",OFFSET(P$3,MOD(QUOTIENT(ROW()-ROW($A$20),'Feuille1-Catégories'!$B$6/P$6),P$5),0),IF(MOD($A863-1-P$10,'Feuille1-Catégories'!$F$5+1)=0,P$3,""))),"")</f>
        <v/>
      </c>
      <c r="Q863" s="7" t="str">
        <f ca="1">IF(AND($A863&lt;&gt;"",Q$9&lt;&gt;""),IF(HLOOKUP(Q$9,'Feuille1-Catégories'!$C$1:$G$2,2,FALSE)="OUI",Q$3,IF(HLOOKUP(Q$9,'Feuille1-Catégories'!$C$1:$G$3,3,FALSE)="OUI",OFFSET(Q$3,MOD(QUOTIENT(ROW()-ROW($A$20),'Feuille1-Catégories'!$B$6/Q$6),Q$5),0),IF(MOD($A863-1-Q$10,'Feuille1-Catégories'!$F$5+1)=0,Q$3,""))),"")</f>
        <v/>
      </c>
      <c r="R863" s="7" t="str">
        <f ca="1">IF(AND($A863&lt;&gt;"",R$9&lt;&gt;""),IF(HLOOKUP(R$9,'Feuille1-Catégories'!$C$1:$G$2,2,FALSE)="OUI",R$3,IF(HLOOKUP(R$9,'Feuille1-Catégories'!$C$1:$G$3,3,FALSE)="OUI",OFFSET(R$3,MOD(QUOTIENT(ROW()-ROW($A$20),'Feuille1-Catégories'!$B$6/R$6),R$5),0),IF(MOD($A863-1-R$10,'Feuille1-Catégories'!$F$5+1)=0,R$3,""))),"")</f>
        <v/>
      </c>
      <c r="S863" s="7" t="str">
        <f ca="1">IF(AND($A863&lt;&gt;"",S$9&lt;&gt;""),IF(HLOOKUP(S$9,'Feuille1-Catégories'!$C$1:$G$2,2,FALSE)="OUI",S$3,IF(HLOOKUP(S$9,'Feuille1-Catégories'!$C$1:$G$3,3,FALSE)="OUI",OFFSET(S$3,MOD(QUOTIENT(ROW()-ROW($A$20),'Feuille1-Catégories'!$B$6/S$6),S$5),0),IF(MOD($A863-1-S$10,'Feuille1-Catégories'!$F$5+1)=0,S$3,""))),"")</f>
        <v/>
      </c>
      <c r="T863" s="7" t="str">
        <f ca="1">IF(AND($A863&lt;&gt;"",T$9&lt;&gt;""),IF(HLOOKUP(T$9,'Feuille1-Catégories'!$C$1:$G$2,2,FALSE)="OUI",T$3,IF(HLOOKUP(T$9,'Feuille1-Catégories'!$C$1:$G$3,3,FALSE)="OUI",OFFSET(T$3,MOD(QUOTIENT(ROW()-ROW($A$20),'Feuille1-Catégories'!$B$6/T$6),T$5),0),IF(MOD($A863-1-T$10,'Feuille1-Catégories'!$F$5+1)=0,T$3,""))),"")</f>
        <v/>
      </c>
      <c r="U863" s="7" t="str">
        <f ca="1">IF(AND($A863&lt;&gt;"",U$9&lt;&gt;""),IF(HLOOKUP(U$9,'Feuille1-Catégories'!$C$1:$G$2,2,FALSE)="OUI",U$3,IF(HLOOKUP(U$9,'Feuille1-Catégories'!$C$1:$G$3,3,FALSE)="OUI",OFFSET(U$3,MOD(QUOTIENT(ROW()-ROW($A$20),'Feuille1-Catégories'!$B$6/U$6),U$5),0),IF(MOD($A863-1-U$10,'Feuille1-Catégories'!$F$5+1)=0,U$3,""))),"")</f>
        <v/>
      </c>
      <c r="V863" s="7" t="str">
        <f ca="1">IF(AND($A863&lt;&gt;"",V$9&lt;&gt;""),IF(HLOOKUP(V$9,'Feuille1-Catégories'!$C$1:$G$2,2,FALSE)="OUI",V$3,IF(HLOOKUP(V$9,'Feuille1-Catégories'!$C$1:$G$3,3,FALSE)="OUI",OFFSET(V$3,MOD(QUOTIENT(ROW()-ROW($A$20),'Feuille1-Catégories'!$B$6/V$6),V$5),0),IF(MOD($A863-1-V$10,'Feuille1-Catégories'!$F$5+1)=0,V$3,""))),"")</f>
        <v/>
      </c>
      <c r="W863" s="7" t="str">
        <f ca="1">IF(AND($A863&lt;&gt;"",W$9&lt;&gt;""),IF(HLOOKUP(W$9,'Feuille1-Catégories'!$C$1:$G$2,2,FALSE)="OUI",W$3,IF(HLOOKUP(W$9,'Feuille1-Catégories'!$C$1:$G$3,3,FALSE)="OUI",OFFSET(W$3,MOD(QUOTIENT(ROW()-ROW($A$20),'Feuille1-Catégories'!$B$6/W$6),W$5),0),IF(MOD($A863-1-W$10,'Feuille1-Catégories'!$F$5+1)=0,W$3,""))),"")</f>
        <v/>
      </c>
      <c r="X863" s="7" t="str">
        <f ca="1">IF(AND($A863&lt;&gt;"",X$9&lt;&gt;""),IF(HLOOKUP(X$9,'Feuille1-Catégories'!$C$1:$G$2,2,FALSE)="OUI",X$3,IF(HLOOKUP(X$9,'Feuille1-Catégories'!$C$1:$G$3,3,FALSE)="OUI",OFFSET(X$3,MOD(QUOTIENT(ROW()-ROW($A$20),'Feuille1-Catégories'!$B$6/X$6),X$5),0),IF(MOD($A863-1-X$10,'Feuille1-Catégories'!$F$5+1)=0,X$3,""))),"")</f>
        <v/>
      </c>
      <c r="Y863" s="7" t="str">
        <f ca="1">IF(AND($A863&lt;&gt;"",Y$9&lt;&gt;""),IF(HLOOKUP(Y$9,'Feuille1-Catégories'!$C$1:$G$2,2,FALSE)="OUI",Y$3,IF(HLOOKUP(Y$9,'Feuille1-Catégories'!$C$1:$G$3,3,FALSE)="OUI",OFFSET(Y$3,MOD(QUOTIENT(ROW()-ROW($A$20),'Feuille1-Catégories'!$B$6/Y$6),Y$5),0),IF(MOD($A863-1-Y$10,'Feuille1-Catégories'!$F$5+1)=0,Y$3,""))),"")</f>
        <v/>
      </c>
      <c r="Z863" s="7" t="str">
        <f ca="1">IF(AND($A863&lt;&gt;"",Z$9&lt;&gt;""),IF(HLOOKUP(Z$9,'Feuille1-Catégories'!$C$1:$G$2,2,FALSE)="OUI",Z$3,IF(HLOOKUP(Z$9,'Feuille1-Catégories'!$C$1:$G$3,3,FALSE)="OUI",OFFSET(Z$3,MOD(QUOTIENT(ROW()-ROW($A$20),'Feuille1-Catégories'!$B$6/Z$6),Z$5),0),"")),"")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64" spans="1:26" ht="17" x14ac:dyDescent="0.2">
      <c r="A864" s="21" t="str">
        <f>IF(ROW()-ROW($A$19)&gt;'Feuille1-Catégories'!$B$6,"",ROW()-ROW($A$19))</f>
        <v/>
      </c>
      <c r="B864" s="33" t="str">
        <f t="shared" si="40"/>
        <v/>
      </c>
      <c r="C864" s="10" t="str">
        <f t="shared" si="41"/>
        <v/>
      </c>
      <c r="D864" s="10" t="str">
        <f>IF('Feuille3-Coût de production'!D864&lt;&gt;"",'Feuille3-Coût de production'!D864,"")</f>
        <v/>
      </c>
      <c r="E864" s="10" t="str">
        <f t="shared" si="42"/>
        <v/>
      </c>
      <c r="F864" s="7" t="str">
        <f ca="1">IF(AND($A864&lt;&gt;"",F$9&lt;&gt;""),IF(HLOOKUP(F$9,'Feuille1-Catégories'!$C$1:$G$2,2,FALSE)="OUI",F$3,IF(HLOOKUP(F$9,'Feuille1-Catégories'!$C$1:$G$3,3,FALSE)="OUI",OFFSET(F$3,MOD(QUOTIENT(ROW()-ROW($A$20),'Feuille1-Catégories'!$B$6/F$6),F$5),0),IF(MOD($A864-1-F$10,'Feuille1-Catégories'!$F$5+1)=0,F$3,""))),"")</f>
        <v/>
      </c>
      <c r="G864" s="7" t="str">
        <f ca="1">IF(AND($A864&lt;&gt;"",G$9&lt;&gt;""),IF(HLOOKUP(G$9,'Feuille1-Catégories'!$C$1:$G$2,2,FALSE)="OUI",G$3,IF(HLOOKUP(G$9,'Feuille1-Catégories'!$C$1:$G$3,3,FALSE)="OUI",OFFSET(G$3,MOD(QUOTIENT(ROW()-ROW($A$20),'Feuille1-Catégories'!$B$6/G$6),G$5),0),IF(MOD($A864-1-G$10,'Feuille1-Catégories'!$F$5+1)=0,G$3,""))),"")</f>
        <v/>
      </c>
      <c r="H864" s="7" t="str">
        <f ca="1">IF(AND($A864&lt;&gt;"",H$9&lt;&gt;""),IF(HLOOKUP(H$9,'Feuille1-Catégories'!$C$1:$G$2,2,FALSE)="OUI",H$3,IF(HLOOKUP(H$9,'Feuille1-Catégories'!$C$1:$G$3,3,FALSE)="OUI",OFFSET(H$3,MOD(QUOTIENT(ROW()-ROW($A$20),'Feuille1-Catégories'!$B$6/H$6),H$5),0),IF(MOD($A864-1-H$10,'Feuille1-Catégories'!$F$5+1)=0,H$3,""))),"")</f>
        <v/>
      </c>
      <c r="I864" s="7" t="str">
        <f ca="1">IF(AND($A864&lt;&gt;"",I$9&lt;&gt;""),IF(HLOOKUP(I$9,'Feuille1-Catégories'!$C$1:$G$2,2,FALSE)="OUI",I$3,IF(HLOOKUP(I$9,'Feuille1-Catégories'!$C$1:$G$3,3,FALSE)="OUI",OFFSET(I$3,MOD(QUOTIENT(ROW()-ROW($A$20),'Feuille1-Catégories'!$B$6/I$6),I$5),0),IF(MOD($A864-1-I$10,'Feuille1-Catégories'!$F$5+1)=0,I$3,""))),"")</f>
        <v/>
      </c>
      <c r="J864" s="7" t="str">
        <f ca="1">IF(AND($A864&lt;&gt;"",J$9&lt;&gt;""),IF(HLOOKUP(J$9,'Feuille1-Catégories'!$C$1:$G$2,2,FALSE)="OUI",J$3,IF(HLOOKUP(J$9,'Feuille1-Catégories'!$C$1:$G$3,3,FALSE)="OUI",OFFSET(J$3,MOD(QUOTIENT(ROW()-ROW($A$20),'Feuille1-Catégories'!$B$6/J$6),J$5),0),IF(MOD($A864-1-J$10,'Feuille1-Catégories'!$F$5+1)=0,J$3,""))),"")</f>
        <v/>
      </c>
      <c r="K864" s="7" t="str">
        <f ca="1">IF(AND($A864&lt;&gt;"",K$9&lt;&gt;""),IF(HLOOKUP(K$9,'Feuille1-Catégories'!$C$1:$G$2,2,FALSE)="OUI",K$3,IF(HLOOKUP(K$9,'Feuille1-Catégories'!$C$1:$G$3,3,FALSE)="OUI",OFFSET(K$3,MOD(QUOTIENT(ROW()-ROW($A$20),'Feuille1-Catégories'!$B$6/K$6),K$5),0),IF(MOD($A864-1-K$10,'Feuille1-Catégories'!$F$5+1)=0,K$3,""))),"")</f>
        <v/>
      </c>
      <c r="L864" s="7" t="str">
        <f ca="1">IF(AND($A864&lt;&gt;"",L$9&lt;&gt;""),IF(HLOOKUP(L$9,'Feuille1-Catégories'!$C$1:$G$2,2,FALSE)="OUI",L$3,IF(HLOOKUP(L$9,'Feuille1-Catégories'!$C$1:$G$3,3,FALSE)="OUI",OFFSET(L$3,MOD(QUOTIENT(ROW()-ROW($A$20),'Feuille1-Catégories'!$B$6/L$6),L$5),0),IF(MOD($A864-1-L$10,'Feuille1-Catégories'!$F$5+1)=0,L$3,""))),"")</f>
        <v/>
      </c>
      <c r="M864" s="7" t="str">
        <f ca="1">IF(AND($A864&lt;&gt;"",M$9&lt;&gt;""),IF(HLOOKUP(M$9,'Feuille1-Catégories'!$C$1:$G$2,2,FALSE)="OUI",M$3,IF(HLOOKUP(M$9,'Feuille1-Catégories'!$C$1:$G$3,3,FALSE)="OUI",OFFSET(M$3,MOD(QUOTIENT(ROW()-ROW($A$20),'Feuille1-Catégories'!$B$6/M$6),M$5),0),IF(MOD($A864-1-M$10,'Feuille1-Catégories'!$F$5+1)=0,M$3,""))),"")</f>
        <v/>
      </c>
      <c r="N864" s="7" t="str">
        <f ca="1">IF(AND($A864&lt;&gt;"",N$9&lt;&gt;""),IF(HLOOKUP(N$9,'Feuille1-Catégories'!$C$1:$G$2,2,FALSE)="OUI",N$3,IF(HLOOKUP(N$9,'Feuille1-Catégories'!$C$1:$G$3,3,FALSE)="OUI",OFFSET(N$3,MOD(QUOTIENT(ROW()-ROW($A$20),'Feuille1-Catégories'!$B$6/N$6),N$5),0),IF(MOD($A864-1-N$10,'Feuille1-Catégories'!$F$5+1)=0,N$3,""))),"")</f>
        <v/>
      </c>
      <c r="O864" s="7" t="str">
        <f ca="1">IF(AND($A864&lt;&gt;"",O$9&lt;&gt;""),IF(HLOOKUP(O$9,'Feuille1-Catégories'!$C$1:$G$2,2,FALSE)="OUI",O$3,IF(HLOOKUP(O$9,'Feuille1-Catégories'!$C$1:$G$3,3,FALSE)="OUI",OFFSET(O$3,MOD(QUOTIENT(ROW()-ROW($A$20),'Feuille1-Catégories'!$B$6/O$6),O$5),0),IF(MOD($A864-1-O$10,'Feuille1-Catégories'!$F$5+1)=0,O$3,""))),"")</f>
        <v/>
      </c>
      <c r="P864" s="7" t="str">
        <f ca="1">IF(AND($A864&lt;&gt;"",P$9&lt;&gt;""),IF(HLOOKUP(P$9,'Feuille1-Catégories'!$C$1:$G$2,2,FALSE)="OUI",P$3,IF(HLOOKUP(P$9,'Feuille1-Catégories'!$C$1:$G$3,3,FALSE)="OUI",OFFSET(P$3,MOD(QUOTIENT(ROW()-ROW($A$20),'Feuille1-Catégories'!$B$6/P$6),P$5),0),IF(MOD($A864-1-P$10,'Feuille1-Catégories'!$F$5+1)=0,P$3,""))),"")</f>
        <v/>
      </c>
      <c r="Q864" s="7" t="str">
        <f ca="1">IF(AND($A864&lt;&gt;"",Q$9&lt;&gt;""),IF(HLOOKUP(Q$9,'Feuille1-Catégories'!$C$1:$G$2,2,FALSE)="OUI",Q$3,IF(HLOOKUP(Q$9,'Feuille1-Catégories'!$C$1:$G$3,3,FALSE)="OUI",OFFSET(Q$3,MOD(QUOTIENT(ROW()-ROW($A$20),'Feuille1-Catégories'!$B$6/Q$6),Q$5),0),IF(MOD($A864-1-Q$10,'Feuille1-Catégories'!$F$5+1)=0,Q$3,""))),"")</f>
        <v/>
      </c>
      <c r="R864" s="7" t="str">
        <f ca="1">IF(AND($A864&lt;&gt;"",R$9&lt;&gt;""),IF(HLOOKUP(R$9,'Feuille1-Catégories'!$C$1:$G$2,2,FALSE)="OUI",R$3,IF(HLOOKUP(R$9,'Feuille1-Catégories'!$C$1:$G$3,3,FALSE)="OUI",OFFSET(R$3,MOD(QUOTIENT(ROW()-ROW($A$20),'Feuille1-Catégories'!$B$6/R$6),R$5),0),IF(MOD($A864-1-R$10,'Feuille1-Catégories'!$F$5+1)=0,R$3,""))),"")</f>
        <v/>
      </c>
      <c r="S864" s="7" t="str">
        <f ca="1">IF(AND($A864&lt;&gt;"",S$9&lt;&gt;""),IF(HLOOKUP(S$9,'Feuille1-Catégories'!$C$1:$G$2,2,FALSE)="OUI",S$3,IF(HLOOKUP(S$9,'Feuille1-Catégories'!$C$1:$G$3,3,FALSE)="OUI",OFFSET(S$3,MOD(QUOTIENT(ROW()-ROW($A$20),'Feuille1-Catégories'!$B$6/S$6),S$5),0),IF(MOD($A864-1-S$10,'Feuille1-Catégories'!$F$5+1)=0,S$3,""))),"")</f>
        <v/>
      </c>
      <c r="T864" s="7" t="str">
        <f ca="1">IF(AND($A864&lt;&gt;"",T$9&lt;&gt;""),IF(HLOOKUP(T$9,'Feuille1-Catégories'!$C$1:$G$2,2,FALSE)="OUI",T$3,IF(HLOOKUP(T$9,'Feuille1-Catégories'!$C$1:$G$3,3,FALSE)="OUI",OFFSET(T$3,MOD(QUOTIENT(ROW()-ROW($A$20),'Feuille1-Catégories'!$B$6/T$6),T$5),0),IF(MOD($A864-1-T$10,'Feuille1-Catégories'!$F$5+1)=0,T$3,""))),"")</f>
        <v/>
      </c>
      <c r="U864" s="7" t="str">
        <f ca="1">IF(AND($A864&lt;&gt;"",U$9&lt;&gt;""),IF(HLOOKUP(U$9,'Feuille1-Catégories'!$C$1:$G$2,2,FALSE)="OUI",U$3,IF(HLOOKUP(U$9,'Feuille1-Catégories'!$C$1:$G$3,3,FALSE)="OUI",OFFSET(U$3,MOD(QUOTIENT(ROW()-ROW($A$20),'Feuille1-Catégories'!$B$6/U$6),U$5),0),IF(MOD($A864-1-U$10,'Feuille1-Catégories'!$F$5+1)=0,U$3,""))),"")</f>
        <v/>
      </c>
      <c r="V864" s="7" t="str">
        <f ca="1">IF(AND($A864&lt;&gt;"",V$9&lt;&gt;""),IF(HLOOKUP(V$9,'Feuille1-Catégories'!$C$1:$G$2,2,FALSE)="OUI",V$3,IF(HLOOKUP(V$9,'Feuille1-Catégories'!$C$1:$G$3,3,FALSE)="OUI",OFFSET(V$3,MOD(QUOTIENT(ROW()-ROW($A$20),'Feuille1-Catégories'!$B$6/V$6),V$5),0),IF(MOD($A864-1-V$10,'Feuille1-Catégories'!$F$5+1)=0,V$3,""))),"")</f>
        <v/>
      </c>
      <c r="W864" s="7" t="str">
        <f ca="1">IF(AND($A864&lt;&gt;"",W$9&lt;&gt;""),IF(HLOOKUP(W$9,'Feuille1-Catégories'!$C$1:$G$2,2,FALSE)="OUI",W$3,IF(HLOOKUP(W$9,'Feuille1-Catégories'!$C$1:$G$3,3,FALSE)="OUI",OFFSET(W$3,MOD(QUOTIENT(ROW()-ROW($A$20),'Feuille1-Catégories'!$B$6/W$6),W$5),0),IF(MOD($A864-1-W$10,'Feuille1-Catégories'!$F$5+1)=0,W$3,""))),"")</f>
        <v/>
      </c>
      <c r="X864" s="7" t="str">
        <f ca="1">IF(AND($A864&lt;&gt;"",X$9&lt;&gt;""),IF(HLOOKUP(X$9,'Feuille1-Catégories'!$C$1:$G$2,2,FALSE)="OUI",X$3,IF(HLOOKUP(X$9,'Feuille1-Catégories'!$C$1:$G$3,3,FALSE)="OUI",OFFSET(X$3,MOD(QUOTIENT(ROW()-ROW($A$20),'Feuille1-Catégories'!$B$6/X$6),X$5),0),IF(MOD($A864-1-X$10,'Feuille1-Catégories'!$F$5+1)=0,X$3,""))),"")</f>
        <v/>
      </c>
      <c r="Y864" s="7" t="str">
        <f ca="1">IF(AND($A864&lt;&gt;"",Y$9&lt;&gt;""),IF(HLOOKUP(Y$9,'Feuille1-Catégories'!$C$1:$G$2,2,FALSE)="OUI",Y$3,IF(HLOOKUP(Y$9,'Feuille1-Catégories'!$C$1:$G$3,3,FALSE)="OUI",OFFSET(Y$3,MOD(QUOTIENT(ROW()-ROW($A$20),'Feuille1-Catégories'!$B$6/Y$6),Y$5),0),IF(MOD($A864-1-Y$10,'Feuille1-Catégories'!$F$5+1)=0,Y$3,""))),"")</f>
        <v/>
      </c>
      <c r="Z864" s="7" t="str">
        <f ca="1">IF(AND($A864&lt;&gt;"",Z$9&lt;&gt;""),IF(HLOOKUP(Z$9,'Feuille1-Catégories'!$C$1:$G$2,2,FALSE)="OUI",Z$3,IF(HLOOKUP(Z$9,'Feuille1-Catégories'!$C$1:$G$3,3,FALSE)="OUI",OFFSET(Z$3,MOD(QUOTIENT(ROW()-ROW($A$20),'Feuille1-Catégories'!$B$6/Z$6),Z$5),0),"")),"")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65" spans="1:26" ht="17" x14ac:dyDescent="0.2">
      <c r="A865" s="21" t="str">
        <f>IF(ROW()-ROW($A$19)&gt;'Feuille1-Catégories'!$B$6,"",ROW()-ROW($A$19))</f>
        <v/>
      </c>
      <c r="B865" s="33" t="str">
        <f t="shared" si="40"/>
        <v/>
      </c>
      <c r="C865" s="10" t="str">
        <f t="shared" si="41"/>
        <v/>
      </c>
      <c r="D865" s="10" t="str">
        <f>IF('Feuille3-Coût de production'!D865&lt;&gt;"",'Feuille3-Coût de production'!D865,"")</f>
        <v/>
      </c>
      <c r="E865" s="10" t="str">
        <f t="shared" si="42"/>
        <v/>
      </c>
      <c r="F865" s="7" t="str">
        <f ca="1">IF(AND($A865&lt;&gt;"",F$9&lt;&gt;""),IF(HLOOKUP(F$9,'Feuille1-Catégories'!$C$1:$G$2,2,FALSE)="OUI",F$3,IF(HLOOKUP(F$9,'Feuille1-Catégories'!$C$1:$G$3,3,FALSE)="OUI",OFFSET(F$3,MOD(QUOTIENT(ROW()-ROW($A$20),'Feuille1-Catégories'!$B$6/F$6),F$5),0),IF(MOD($A865-1-F$10,'Feuille1-Catégories'!$F$5+1)=0,F$3,""))),"")</f>
        <v/>
      </c>
      <c r="G865" s="7" t="str">
        <f ca="1">IF(AND($A865&lt;&gt;"",G$9&lt;&gt;""),IF(HLOOKUP(G$9,'Feuille1-Catégories'!$C$1:$G$2,2,FALSE)="OUI",G$3,IF(HLOOKUP(G$9,'Feuille1-Catégories'!$C$1:$G$3,3,FALSE)="OUI",OFFSET(G$3,MOD(QUOTIENT(ROW()-ROW($A$20),'Feuille1-Catégories'!$B$6/G$6),G$5),0),IF(MOD($A865-1-G$10,'Feuille1-Catégories'!$F$5+1)=0,G$3,""))),"")</f>
        <v/>
      </c>
      <c r="H865" s="7" t="str">
        <f ca="1">IF(AND($A865&lt;&gt;"",H$9&lt;&gt;""),IF(HLOOKUP(H$9,'Feuille1-Catégories'!$C$1:$G$2,2,FALSE)="OUI",H$3,IF(HLOOKUP(H$9,'Feuille1-Catégories'!$C$1:$G$3,3,FALSE)="OUI",OFFSET(H$3,MOD(QUOTIENT(ROW()-ROW($A$20),'Feuille1-Catégories'!$B$6/H$6),H$5),0),IF(MOD($A865-1-H$10,'Feuille1-Catégories'!$F$5+1)=0,H$3,""))),"")</f>
        <v/>
      </c>
      <c r="I865" s="7" t="str">
        <f ca="1">IF(AND($A865&lt;&gt;"",I$9&lt;&gt;""),IF(HLOOKUP(I$9,'Feuille1-Catégories'!$C$1:$G$2,2,FALSE)="OUI",I$3,IF(HLOOKUP(I$9,'Feuille1-Catégories'!$C$1:$G$3,3,FALSE)="OUI",OFFSET(I$3,MOD(QUOTIENT(ROW()-ROW($A$20),'Feuille1-Catégories'!$B$6/I$6),I$5),0),IF(MOD($A865-1-I$10,'Feuille1-Catégories'!$F$5+1)=0,I$3,""))),"")</f>
        <v/>
      </c>
      <c r="J865" s="7" t="str">
        <f ca="1">IF(AND($A865&lt;&gt;"",J$9&lt;&gt;""),IF(HLOOKUP(J$9,'Feuille1-Catégories'!$C$1:$G$2,2,FALSE)="OUI",J$3,IF(HLOOKUP(J$9,'Feuille1-Catégories'!$C$1:$G$3,3,FALSE)="OUI",OFFSET(J$3,MOD(QUOTIENT(ROW()-ROW($A$20),'Feuille1-Catégories'!$B$6/J$6),J$5),0),IF(MOD($A865-1-J$10,'Feuille1-Catégories'!$F$5+1)=0,J$3,""))),"")</f>
        <v/>
      </c>
      <c r="K865" s="7" t="str">
        <f ca="1">IF(AND($A865&lt;&gt;"",K$9&lt;&gt;""),IF(HLOOKUP(K$9,'Feuille1-Catégories'!$C$1:$G$2,2,FALSE)="OUI",K$3,IF(HLOOKUP(K$9,'Feuille1-Catégories'!$C$1:$G$3,3,FALSE)="OUI",OFFSET(K$3,MOD(QUOTIENT(ROW()-ROW($A$20),'Feuille1-Catégories'!$B$6/K$6),K$5),0),IF(MOD($A865-1-K$10,'Feuille1-Catégories'!$F$5+1)=0,K$3,""))),"")</f>
        <v/>
      </c>
      <c r="L865" s="7" t="str">
        <f ca="1">IF(AND($A865&lt;&gt;"",L$9&lt;&gt;""),IF(HLOOKUP(L$9,'Feuille1-Catégories'!$C$1:$G$2,2,FALSE)="OUI",L$3,IF(HLOOKUP(L$9,'Feuille1-Catégories'!$C$1:$G$3,3,FALSE)="OUI",OFFSET(L$3,MOD(QUOTIENT(ROW()-ROW($A$20),'Feuille1-Catégories'!$B$6/L$6),L$5),0),IF(MOD($A865-1-L$10,'Feuille1-Catégories'!$F$5+1)=0,L$3,""))),"")</f>
        <v/>
      </c>
      <c r="M865" s="7" t="str">
        <f ca="1">IF(AND($A865&lt;&gt;"",M$9&lt;&gt;""),IF(HLOOKUP(M$9,'Feuille1-Catégories'!$C$1:$G$2,2,FALSE)="OUI",M$3,IF(HLOOKUP(M$9,'Feuille1-Catégories'!$C$1:$G$3,3,FALSE)="OUI",OFFSET(M$3,MOD(QUOTIENT(ROW()-ROW($A$20),'Feuille1-Catégories'!$B$6/M$6),M$5),0),IF(MOD($A865-1-M$10,'Feuille1-Catégories'!$F$5+1)=0,M$3,""))),"")</f>
        <v/>
      </c>
      <c r="N865" s="7" t="str">
        <f ca="1">IF(AND($A865&lt;&gt;"",N$9&lt;&gt;""),IF(HLOOKUP(N$9,'Feuille1-Catégories'!$C$1:$G$2,2,FALSE)="OUI",N$3,IF(HLOOKUP(N$9,'Feuille1-Catégories'!$C$1:$G$3,3,FALSE)="OUI",OFFSET(N$3,MOD(QUOTIENT(ROW()-ROW($A$20),'Feuille1-Catégories'!$B$6/N$6),N$5),0),IF(MOD($A865-1-N$10,'Feuille1-Catégories'!$F$5+1)=0,N$3,""))),"")</f>
        <v/>
      </c>
      <c r="O865" s="7" t="str">
        <f ca="1">IF(AND($A865&lt;&gt;"",O$9&lt;&gt;""),IF(HLOOKUP(O$9,'Feuille1-Catégories'!$C$1:$G$2,2,FALSE)="OUI",O$3,IF(HLOOKUP(O$9,'Feuille1-Catégories'!$C$1:$G$3,3,FALSE)="OUI",OFFSET(O$3,MOD(QUOTIENT(ROW()-ROW($A$20),'Feuille1-Catégories'!$B$6/O$6),O$5),0),IF(MOD($A865-1-O$10,'Feuille1-Catégories'!$F$5+1)=0,O$3,""))),"")</f>
        <v/>
      </c>
      <c r="P865" s="7" t="str">
        <f ca="1">IF(AND($A865&lt;&gt;"",P$9&lt;&gt;""),IF(HLOOKUP(P$9,'Feuille1-Catégories'!$C$1:$G$2,2,FALSE)="OUI",P$3,IF(HLOOKUP(P$9,'Feuille1-Catégories'!$C$1:$G$3,3,FALSE)="OUI",OFFSET(P$3,MOD(QUOTIENT(ROW()-ROW($A$20),'Feuille1-Catégories'!$B$6/P$6),P$5),0),IF(MOD($A865-1-P$10,'Feuille1-Catégories'!$F$5+1)=0,P$3,""))),"")</f>
        <v/>
      </c>
      <c r="Q865" s="7" t="str">
        <f ca="1">IF(AND($A865&lt;&gt;"",Q$9&lt;&gt;""),IF(HLOOKUP(Q$9,'Feuille1-Catégories'!$C$1:$G$2,2,FALSE)="OUI",Q$3,IF(HLOOKUP(Q$9,'Feuille1-Catégories'!$C$1:$G$3,3,FALSE)="OUI",OFFSET(Q$3,MOD(QUOTIENT(ROW()-ROW($A$20),'Feuille1-Catégories'!$B$6/Q$6),Q$5),0),IF(MOD($A865-1-Q$10,'Feuille1-Catégories'!$F$5+1)=0,Q$3,""))),"")</f>
        <v/>
      </c>
      <c r="R865" s="7" t="str">
        <f ca="1">IF(AND($A865&lt;&gt;"",R$9&lt;&gt;""),IF(HLOOKUP(R$9,'Feuille1-Catégories'!$C$1:$G$2,2,FALSE)="OUI",R$3,IF(HLOOKUP(R$9,'Feuille1-Catégories'!$C$1:$G$3,3,FALSE)="OUI",OFFSET(R$3,MOD(QUOTIENT(ROW()-ROW($A$20),'Feuille1-Catégories'!$B$6/R$6),R$5),0),IF(MOD($A865-1-R$10,'Feuille1-Catégories'!$F$5+1)=0,R$3,""))),"")</f>
        <v/>
      </c>
      <c r="S865" s="7" t="str">
        <f ca="1">IF(AND($A865&lt;&gt;"",S$9&lt;&gt;""),IF(HLOOKUP(S$9,'Feuille1-Catégories'!$C$1:$G$2,2,FALSE)="OUI",S$3,IF(HLOOKUP(S$9,'Feuille1-Catégories'!$C$1:$G$3,3,FALSE)="OUI",OFFSET(S$3,MOD(QUOTIENT(ROW()-ROW($A$20),'Feuille1-Catégories'!$B$6/S$6),S$5),0),IF(MOD($A865-1-S$10,'Feuille1-Catégories'!$F$5+1)=0,S$3,""))),"")</f>
        <v/>
      </c>
      <c r="T865" s="7" t="str">
        <f ca="1">IF(AND($A865&lt;&gt;"",T$9&lt;&gt;""),IF(HLOOKUP(T$9,'Feuille1-Catégories'!$C$1:$G$2,2,FALSE)="OUI",T$3,IF(HLOOKUP(T$9,'Feuille1-Catégories'!$C$1:$G$3,3,FALSE)="OUI",OFFSET(T$3,MOD(QUOTIENT(ROW()-ROW($A$20),'Feuille1-Catégories'!$B$6/T$6),T$5),0),IF(MOD($A865-1-T$10,'Feuille1-Catégories'!$F$5+1)=0,T$3,""))),"")</f>
        <v/>
      </c>
      <c r="U865" s="7" t="str">
        <f ca="1">IF(AND($A865&lt;&gt;"",U$9&lt;&gt;""),IF(HLOOKUP(U$9,'Feuille1-Catégories'!$C$1:$G$2,2,FALSE)="OUI",U$3,IF(HLOOKUP(U$9,'Feuille1-Catégories'!$C$1:$G$3,3,FALSE)="OUI",OFFSET(U$3,MOD(QUOTIENT(ROW()-ROW($A$20),'Feuille1-Catégories'!$B$6/U$6),U$5),0),IF(MOD($A865-1-U$10,'Feuille1-Catégories'!$F$5+1)=0,U$3,""))),"")</f>
        <v/>
      </c>
      <c r="V865" s="7" t="str">
        <f ca="1">IF(AND($A865&lt;&gt;"",V$9&lt;&gt;""),IF(HLOOKUP(V$9,'Feuille1-Catégories'!$C$1:$G$2,2,FALSE)="OUI",V$3,IF(HLOOKUP(V$9,'Feuille1-Catégories'!$C$1:$G$3,3,FALSE)="OUI",OFFSET(V$3,MOD(QUOTIENT(ROW()-ROW($A$20),'Feuille1-Catégories'!$B$6/V$6),V$5),0),IF(MOD($A865-1-V$10,'Feuille1-Catégories'!$F$5+1)=0,V$3,""))),"")</f>
        <v/>
      </c>
      <c r="W865" s="7" t="str">
        <f ca="1">IF(AND($A865&lt;&gt;"",W$9&lt;&gt;""),IF(HLOOKUP(W$9,'Feuille1-Catégories'!$C$1:$G$2,2,FALSE)="OUI",W$3,IF(HLOOKUP(W$9,'Feuille1-Catégories'!$C$1:$G$3,3,FALSE)="OUI",OFFSET(W$3,MOD(QUOTIENT(ROW()-ROW($A$20),'Feuille1-Catégories'!$B$6/W$6),W$5),0),IF(MOD($A865-1-W$10,'Feuille1-Catégories'!$F$5+1)=0,W$3,""))),"")</f>
        <v/>
      </c>
      <c r="X865" s="7" t="str">
        <f ca="1">IF(AND($A865&lt;&gt;"",X$9&lt;&gt;""),IF(HLOOKUP(X$9,'Feuille1-Catégories'!$C$1:$G$2,2,FALSE)="OUI",X$3,IF(HLOOKUP(X$9,'Feuille1-Catégories'!$C$1:$G$3,3,FALSE)="OUI",OFFSET(X$3,MOD(QUOTIENT(ROW()-ROW($A$20),'Feuille1-Catégories'!$B$6/X$6),X$5),0),IF(MOD($A865-1-X$10,'Feuille1-Catégories'!$F$5+1)=0,X$3,""))),"")</f>
        <v/>
      </c>
      <c r="Y865" s="7" t="str">
        <f ca="1">IF(AND($A865&lt;&gt;"",Y$9&lt;&gt;""),IF(HLOOKUP(Y$9,'Feuille1-Catégories'!$C$1:$G$2,2,FALSE)="OUI",Y$3,IF(HLOOKUP(Y$9,'Feuille1-Catégories'!$C$1:$G$3,3,FALSE)="OUI",OFFSET(Y$3,MOD(QUOTIENT(ROW()-ROW($A$20),'Feuille1-Catégories'!$B$6/Y$6),Y$5),0),IF(MOD($A865-1-Y$10,'Feuille1-Catégories'!$F$5+1)=0,Y$3,""))),"")</f>
        <v/>
      </c>
      <c r="Z865" s="7" t="str">
        <f ca="1">IF(AND($A865&lt;&gt;"",Z$9&lt;&gt;""),IF(HLOOKUP(Z$9,'Feuille1-Catégories'!$C$1:$G$2,2,FALSE)="OUI",Z$3,IF(HLOOKUP(Z$9,'Feuille1-Catégories'!$C$1:$G$3,3,FALSE)="OUI",OFFSET(Z$3,MOD(QUOTIENT(ROW()-ROW($A$20),'Feuille1-Catégories'!$B$6/Z$6),Z$5),0),"")),"")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66" spans="1:26" ht="17" x14ac:dyDescent="0.2">
      <c r="A866" s="21" t="str">
        <f>IF(ROW()-ROW($A$19)&gt;'Feuille1-Catégories'!$B$6,"",ROW()-ROW($A$19))</f>
        <v/>
      </c>
      <c r="B866" s="33" t="str">
        <f t="shared" si="40"/>
        <v/>
      </c>
      <c r="C866" s="10" t="str">
        <f t="shared" si="41"/>
        <v/>
      </c>
      <c r="D866" s="10" t="str">
        <f>IF('Feuille3-Coût de production'!D866&lt;&gt;"",'Feuille3-Coût de production'!D866,"")</f>
        <v/>
      </c>
      <c r="E866" s="10" t="str">
        <f t="shared" si="42"/>
        <v/>
      </c>
      <c r="F866" s="7" t="str">
        <f ca="1">IF(AND($A866&lt;&gt;"",F$9&lt;&gt;""),IF(HLOOKUP(F$9,'Feuille1-Catégories'!$C$1:$G$2,2,FALSE)="OUI",F$3,IF(HLOOKUP(F$9,'Feuille1-Catégories'!$C$1:$G$3,3,FALSE)="OUI",OFFSET(F$3,MOD(QUOTIENT(ROW()-ROW($A$20),'Feuille1-Catégories'!$B$6/F$6),F$5),0),IF(MOD($A866-1-F$10,'Feuille1-Catégories'!$F$5+1)=0,F$3,""))),"")</f>
        <v/>
      </c>
      <c r="G866" s="7" t="str">
        <f ca="1">IF(AND($A866&lt;&gt;"",G$9&lt;&gt;""),IF(HLOOKUP(G$9,'Feuille1-Catégories'!$C$1:$G$2,2,FALSE)="OUI",G$3,IF(HLOOKUP(G$9,'Feuille1-Catégories'!$C$1:$G$3,3,FALSE)="OUI",OFFSET(G$3,MOD(QUOTIENT(ROW()-ROW($A$20),'Feuille1-Catégories'!$B$6/G$6),G$5),0),IF(MOD($A866-1-G$10,'Feuille1-Catégories'!$F$5+1)=0,G$3,""))),"")</f>
        <v/>
      </c>
      <c r="H866" s="7" t="str">
        <f ca="1">IF(AND($A866&lt;&gt;"",H$9&lt;&gt;""),IF(HLOOKUP(H$9,'Feuille1-Catégories'!$C$1:$G$2,2,FALSE)="OUI",H$3,IF(HLOOKUP(H$9,'Feuille1-Catégories'!$C$1:$G$3,3,FALSE)="OUI",OFFSET(H$3,MOD(QUOTIENT(ROW()-ROW($A$20),'Feuille1-Catégories'!$B$6/H$6),H$5),0),IF(MOD($A866-1-H$10,'Feuille1-Catégories'!$F$5+1)=0,H$3,""))),"")</f>
        <v/>
      </c>
      <c r="I866" s="7" t="str">
        <f ca="1">IF(AND($A866&lt;&gt;"",I$9&lt;&gt;""),IF(HLOOKUP(I$9,'Feuille1-Catégories'!$C$1:$G$2,2,FALSE)="OUI",I$3,IF(HLOOKUP(I$9,'Feuille1-Catégories'!$C$1:$G$3,3,FALSE)="OUI",OFFSET(I$3,MOD(QUOTIENT(ROW()-ROW($A$20),'Feuille1-Catégories'!$B$6/I$6),I$5),0),IF(MOD($A866-1-I$10,'Feuille1-Catégories'!$F$5+1)=0,I$3,""))),"")</f>
        <v/>
      </c>
      <c r="J866" s="7" t="str">
        <f ca="1">IF(AND($A866&lt;&gt;"",J$9&lt;&gt;""),IF(HLOOKUP(J$9,'Feuille1-Catégories'!$C$1:$G$2,2,FALSE)="OUI",J$3,IF(HLOOKUP(J$9,'Feuille1-Catégories'!$C$1:$G$3,3,FALSE)="OUI",OFFSET(J$3,MOD(QUOTIENT(ROW()-ROW($A$20),'Feuille1-Catégories'!$B$6/J$6),J$5),0),IF(MOD($A866-1-J$10,'Feuille1-Catégories'!$F$5+1)=0,J$3,""))),"")</f>
        <v/>
      </c>
      <c r="K866" s="7" t="str">
        <f ca="1">IF(AND($A866&lt;&gt;"",K$9&lt;&gt;""),IF(HLOOKUP(K$9,'Feuille1-Catégories'!$C$1:$G$2,2,FALSE)="OUI",K$3,IF(HLOOKUP(K$9,'Feuille1-Catégories'!$C$1:$G$3,3,FALSE)="OUI",OFFSET(K$3,MOD(QUOTIENT(ROW()-ROW($A$20),'Feuille1-Catégories'!$B$6/K$6),K$5),0),IF(MOD($A866-1-K$10,'Feuille1-Catégories'!$F$5+1)=0,K$3,""))),"")</f>
        <v/>
      </c>
      <c r="L866" s="7" t="str">
        <f ca="1">IF(AND($A866&lt;&gt;"",L$9&lt;&gt;""),IF(HLOOKUP(L$9,'Feuille1-Catégories'!$C$1:$G$2,2,FALSE)="OUI",L$3,IF(HLOOKUP(L$9,'Feuille1-Catégories'!$C$1:$G$3,3,FALSE)="OUI",OFFSET(L$3,MOD(QUOTIENT(ROW()-ROW($A$20),'Feuille1-Catégories'!$B$6/L$6),L$5),0),IF(MOD($A866-1-L$10,'Feuille1-Catégories'!$F$5+1)=0,L$3,""))),"")</f>
        <v/>
      </c>
      <c r="M866" s="7" t="str">
        <f ca="1">IF(AND($A866&lt;&gt;"",M$9&lt;&gt;""),IF(HLOOKUP(M$9,'Feuille1-Catégories'!$C$1:$G$2,2,FALSE)="OUI",M$3,IF(HLOOKUP(M$9,'Feuille1-Catégories'!$C$1:$G$3,3,FALSE)="OUI",OFFSET(M$3,MOD(QUOTIENT(ROW()-ROW($A$20),'Feuille1-Catégories'!$B$6/M$6),M$5),0),IF(MOD($A866-1-M$10,'Feuille1-Catégories'!$F$5+1)=0,M$3,""))),"")</f>
        <v/>
      </c>
      <c r="N866" s="7" t="str">
        <f ca="1">IF(AND($A866&lt;&gt;"",N$9&lt;&gt;""),IF(HLOOKUP(N$9,'Feuille1-Catégories'!$C$1:$G$2,2,FALSE)="OUI",N$3,IF(HLOOKUP(N$9,'Feuille1-Catégories'!$C$1:$G$3,3,FALSE)="OUI",OFFSET(N$3,MOD(QUOTIENT(ROW()-ROW($A$20),'Feuille1-Catégories'!$B$6/N$6),N$5),0),IF(MOD($A866-1-N$10,'Feuille1-Catégories'!$F$5+1)=0,N$3,""))),"")</f>
        <v/>
      </c>
      <c r="O866" s="7" t="str">
        <f ca="1">IF(AND($A866&lt;&gt;"",O$9&lt;&gt;""),IF(HLOOKUP(O$9,'Feuille1-Catégories'!$C$1:$G$2,2,FALSE)="OUI",O$3,IF(HLOOKUP(O$9,'Feuille1-Catégories'!$C$1:$G$3,3,FALSE)="OUI",OFFSET(O$3,MOD(QUOTIENT(ROW()-ROW($A$20),'Feuille1-Catégories'!$B$6/O$6),O$5),0),IF(MOD($A866-1-O$10,'Feuille1-Catégories'!$F$5+1)=0,O$3,""))),"")</f>
        <v/>
      </c>
      <c r="P866" s="7" t="str">
        <f ca="1">IF(AND($A866&lt;&gt;"",P$9&lt;&gt;""),IF(HLOOKUP(P$9,'Feuille1-Catégories'!$C$1:$G$2,2,FALSE)="OUI",P$3,IF(HLOOKUP(P$9,'Feuille1-Catégories'!$C$1:$G$3,3,FALSE)="OUI",OFFSET(P$3,MOD(QUOTIENT(ROW()-ROW($A$20),'Feuille1-Catégories'!$B$6/P$6),P$5),0),IF(MOD($A866-1-P$10,'Feuille1-Catégories'!$F$5+1)=0,P$3,""))),"")</f>
        <v/>
      </c>
      <c r="Q866" s="7" t="str">
        <f ca="1">IF(AND($A866&lt;&gt;"",Q$9&lt;&gt;""),IF(HLOOKUP(Q$9,'Feuille1-Catégories'!$C$1:$G$2,2,FALSE)="OUI",Q$3,IF(HLOOKUP(Q$9,'Feuille1-Catégories'!$C$1:$G$3,3,FALSE)="OUI",OFFSET(Q$3,MOD(QUOTIENT(ROW()-ROW($A$20),'Feuille1-Catégories'!$B$6/Q$6),Q$5),0),IF(MOD($A866-1-Q$10,'Feuille1-Catégories'!$F$5+1)=0,Q$3,""))),"")</f>
        <v/>
      </c>
      <c r="R866" s="7" t="str">
        <f ca="1">IF(AND($A866&lt;&gt;"",R$9&lt;&gt;""),IF(HLOOKUP(R$9,'Feuille1-Catégories'!$C$1:$G$2,2,FALSE)="OUI",R$3,IF(HLOOKUP(R$9,'Feuille1-Catégories'!$C$1:$G$3,3,FALSE)="OUI",OFFSET(R$3,MOD(QUOTIENT(ROW()-ROW($A$20),'Feuille1-Catégories'!$B$6/R$6),R$5),0),IF(MOD($A866-1-R$10,'Feuille1-Catégories'!$F$5+1)=0,R$3,""))),"")</f>
        <v/>
      </c>
      <c r="S866" s="7" t="str">
        <f ca="1">IF(AND($A866&lt;&gt;"",S$9&lt;&gt;""),IF(HLOOKUP(S$9,'Feuille1-Catégories'!$C$1:$G$2,2,FALSE)="OUI",S$3,IF(HLOOKUP(S$9,'Feuille1-Catégories'!$C$1:$G$3,3,FALSE)="OUI",OFFSET(S$3,MOD(QUOTIENT(ROW()-ROW($A$20),'Feuille1-Catégories'!$B$6/S$6),S$5),0),IF(MOD($A866-1-S$10,'Feuille1-Catégories'!$F$5+1)=0,S$3,""))),"")</f>
        <v/>
      </c>
      <c r="T866" s="7" t="str">
        <f ca="1">IF(AND($A866&lt;&gt;"",T$9&lt;&gt;""),IF(HLOOKUP(T$9,'Feuille1-Catégories'!$C$1:$G$2,2,FALSE)="OUI",T$3,IF(HLOOKUP(T$9,'Feuille1-Catégories'!$C$1:$G$3,3,FALSE)="OUI",OFFSET(T$3,MOD(QUOTIENT(ROW()-ROW($A$20),'Feuille1-Catégories'!$B$6/T$6),T$5),0),IF(MOD($A866-1-T$10,'Feuille1-Catégories'!$F$5+1)=0,T$3,""))),"")</f>
        <v/>
      </c>
      <c r="U866" s="7" t="str">
        <f ca="1">IF(AND($A866&lt;&gt;"",U$9&lt;&gt;""),IF(HLOOKUP(U$9,'Feuille1-Catégories'!$C$1:$G$2,2,FALSE)="OUI",U$3,IF(HLOOKUP(U$9,'Feuille1-Catégories'!$C$1:$G$3,3,FALSE)="OUI",OFFSET(U$3,MOD(QUOTIENT(ROW()-ROW($A$20),'Feuille1-Catégories'!$B$6/U$6),U$5),0),IF(MOD($A866-1-U$10,'Feuille1-Catégories'!$F$5+1)=0,U$3,""))),"")</f>
        <v/>
      </c>
      <c r="V866" s="7" t="str">
        <f ca="1">IF(AND($A866&lt;&gt;"",V$9&lt;&gt;""),IF(HLOOKUP(V$9,'Feuille1-Catégories'!$C$1:$G$2,2,FALSE)="OUI",V$3,IF(HLOOKUP(V$9,'Feuille1-Catégories'!$C$1:$G$3,3,FALSE)="OUI",OFFSET(V$3,MOD(QUOTIENT(ROW()-ROW($A$20),'Feuille1-Catégories'!$B$6/V$6),V$5),0),IF(MOD($A866-1-V$10,'Feuille1-Catégories'!$F$5+1)=0,V$3,""))),"")</f>
        <v/>
      </c>
      <c r="W866" s="7" t="str">
        <f ca="1">IF(AND($A866&lt;&gt;"",W$9&lt;&gt;""),IF(HLOOKUP(W$9,'Feuille1-Catégories'!$C$1:$G$2,2,FALSE)="OUI",W$3,IF(HLOOKUP(W$9,'Feuille1-Catégories'!$C$1:$G$3,3,FALSE)="OUI",OFFSET(W$3,MOD(QUOTIENT(ROW()-ROW($A$20),'Feuille1-Catégories'!$B$6/W$6),W$5),0),IF(MOD($A866-1-W$10,'Feuille1-Catégories'!$F$5+1)=0,W$3,""))),"")</f>
        <v/>
      </c>
      <c r="X866" s="7" t="str">
        <f ca="1">IF(AND($A866&lt;&gt;"",X$9&lt;&gt;""),IF(HLOOKUP(X$9,'Feuille1-Catégories'!$C$1:$G$2,2,FALSE)="OUI",X$3,IF(HLOOKUP(X$9,'Feuille1-Catégories'!$C$1:$G$3,3,FALSE)="OUI",OFFSET(X$3,MOD(QUOTIENT(ROW()-ROW($A$20),'Feuille1-Catégories'!$B$6/X$6),X$5),0),IF(MOD($A866-1-X$10,'Feuille1-Catégories'!$F$5+1)=0,X$3,""))),"")</f>
        <v/>
      </c>
      <c r="Y866" s="7" t="str">
        <f ca="1">IF(AND($A866&lt;&gt;"",Y$9&lt;&gt;""),IF(HLOOKUP(Y$9,'Feuille1-Catégories'!$C$1:$G$2,2,FALSE)="OUI",Y$3,IF(HLOOKUP(Y$9,'Feuille1-Catégories'!$C$1:$G$3,3,FALSE)="OUI",OFFSET(Y$3,MOD(QUOTIENT(ROW()-ROW($A$20),'Feuille1-Catégories'!$B$6/Y$6),Y$5),0),IF(MOD($A866-1-Y$10,'Feuille1-Catégories'!$F$5+1)=0,Y$3,""))),"")</f>
        <v/>
      </c>
      <c r="Z866" s="7" t="str">
        <f ca="1">IF(AND($A866&lt;&gt;"",Z$9&lt;&gt;""),IF(HLOOKUP(Z$9,'Feuille1-Catégories'!$C$1:$G$2,2,FALSE)="OUI",Z$3,IF(HLOOKUP(Z$9,'Feuille1-Catégories'!$C$1:$G$3,3,FALSE)="OUI",OFFSET(Z$3,MOD(QUOTIENT(ROW()-ROW($A$20),'Feuille1-Catégories'!$B$6/Z$6),Z$5),0),"")),"")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67" spans="1:26" ht="17" x14ac:dyDescent="0.2">
      <c r="A867" s="21" t="str">
        <f>IF(ROW()-ROW($A$19)&gt;'Feuille1-Catégories'!$B$6,"",ROW()-ROW($A$19))</f>
        <v/>
      </c>
      <c r="B867" s="33" t="str">
        <f t="shared" si="40"/>
        <v/>
      </c>
      <c r="C867" s="10" t="str">
        <f t="shared" si="41"/>
        <v/>
      </c>
      <c r="D867" s="10" t="str">
        <f>IF('Feuille3-Coût de production'!D867&lt;&gt;"",'Feuille3-Coût de production'!D867,"")</f>
        <v/>
      </c>
      <c r="E867" s="10" t="str">
        <f t="shared" si="42"/>
        <v/>
      </c>
      <c r="F867" s="7" t="str">
        <f ca="1">IF(AND($A867&lt;&gt;"",F$9&lt;&gt;""),IF(HLOOKUP(F$9,'Feuille1-Catégories'!$C$1:$G$2,2,FALSE)="OUI",F$3,IF(HLOOKUP(F$9,'Feuille1-Catégories'!$C$1:$G$3,3,FALSE)="OUI",OFFSET(F$3,MOD(QUOTIENT(ROW()-ROW($A$20),'Feuille1-Catégories'!$B$6/F$6),F$5),0),IF(MOD($A867-1-F$10,'Feuille1-Catégories'!$F$5+1)=0,F$3,""))),"")</f>
        <v/>
      </c>
      <c r="G867" s="7" t="str">
        <f ca="1">IF(AND($A867&lt;&gt;"",G$9&lt;&gt;""),IF(HLOOKUP(G$9,'Feuille1-Catégories'!$C$1:$G$2,2,FALSE)="OUI",G$3,IF(HLOOKUP(G$9,'Feuille1-Catégories'!$C$1:$G$3,3,FALSE)="OUI",OFFSET(G$3,MOD(QUOTIENT(ROW()-ROW($A$20),'Feuille1-Catégories'!$B$6/G$6),G$5),0),IF(MOD($A867-1-G$10,'Feuille1-Catégories'!$F$5+1)=0,G$3,""))),"")</f>
        <v/>
      </c>
      <c r="H867" s="7" t="str">
        <f ca="1">IF(AND($A867&lt;&gt;"",H$9&lt;&gt;""),IF(HLOOKUP(H$9,'Feuille1-Catégories'!$C$1:$G$2,2,FALSE)="OUI",H$3,IF(HLOOKUP(H$9,'Feuille1-Catégories'!$C$1:$G$3,3,FALSE)="OUI",OFFSET(H$3,MOD(QUOTIENT(ROW()-ROW($A$20),'Feuille1-Catégories'!$B$6/H$6),H$5),0),IF(MOD($A867-1-H$10,'Feuille1-Catégories'!$F$5+1)=0,H$3,""))),"")</f>
        <v/>
      </c>
      <c r="I867" s="7" t="str">
        <f ca="1">IF(AND($A867&lt;&gt;"",I$9&lt;&gt;""),IF(HLOOKUP(I$9,'Feuille1-Catégories'!$C$1:$G$2,2,FALSE)="OUI",I$3,IF(HLOOKUP(I$9,'Feuille1-Catégories'!$C$1:$G$3,3,FALSE)="OUI",OFFSET(I$3,MOD(QUOTIENT(ROW()-ROW($A$20),'Feuille1-Catégories'!$B$6/I$6),I$5),0),IF(MOD($A867-1-I$10,'Feuille1-Catégories'!$F$5+1)=0,I$3,""))),"")</f>
        <v/>
      </c>
      <c r="J867" s="7" t="str">
        <f ca="1">IF(AND($A867&lt;&gt;"",J$9&lt;&gt;""),IF(HLOOKUP(J$9,'Feuille1-Catégories'!$C$1:$G$2,2,FALSE)="OUI",J$3,IF(HLOOKUP(J$9,'Feuille1-Catégories'!$C$1:$G$3,3,FALSE)="OUI",OFFSET(J$3,MOD(QUOTIENT(ROW()-ROW($A$20),'Feuille1-Catégories'!$B$6/J$6),J$5),0),IF(MOD($A867-1-J$10,'Feuille1-Catégories'!$F$5+1)=0,J$3,""))),"")</f>
        <v/>
      </c>
      <c r="K867" s="7" t="str">
        <f ca="1">IF(AND($A867&lt;&gt;"",K$9&lt;&gt;""),IF(HLOOKUP(K$9,'Feuille1-Catégories'!$C$1:$G$2,2,FALSE)="OUI",K$3,IF(HLOOKUP(K$9,'Feuille1-Catégories'!$C$1:$G$3,3,FALSE)="OUI",OFFSET(K$3,MOD(QUOTIENT(ROW()-ROW($A$20),'Feuille1-Catégories'!$B$6/K$6),K$5),0),IF(MOD($A867-1-K$10,'Feuille1-Catégories'!$F$5+1)=0,K$3,""))),"")</f>
        <v/>
      </c>
      <c r="L867" s="7" t="str">
        <f ca="1">IF(AND($A867&lt;&gt;"",L$9&lt;&gt;""),IF(HLOOKUP(L$9,'Feuille1-Catégories'!$C$1:$G$2,2,FALSE)="OUI",L$3,IF(HLOOKUP(L$9,'Feuille1-Catégories'!$C$1:$G$3,3,FALSE)="OUI",OFFSET(L$3,MOD(QUOTIENT(ROW()-ROW($A$20),'Feuille1-Catégories'!$B$6/L$6),L$5),0),IF(MOD($A867-1-L$10,'Feuille1-Catégories'!$F$5+1)=0,L$3,""))),"")</f>
        <v/>
      </c>
      <c r="M867" s="7" t="str">
        <f ca="1">IF(AND($A867&lt;&gt;"",M$9&lt;&gt;""),IF(HLOOKUP(M$9,'Feuille1-Catégories'!$C$1:$G$2,2,FALSE)="OUI",M$3,IF(HLOOKUP(M$9,'Feuille1-Catégories'!$C$1:$G$3,3,FALSE)="OUI",OFFSET(M$3,MOD(QUOTIENT(ROW()-ROW($A$20),'Feuille1-Catégories'!$B$6/M$6),M$5),0),IF(MOD($A867-1-M$10,'Feuille1-Catégories'!$F$5+1)=0,M$3,""))),"")</f>
        <v/>
      </c>
      <c r="N867" s="7" t="str">
        <f ca="1">IF(AND($A867&lt;&gt;"",N$9&lt;&gt;""),IF(HLOOKUP(N$9,'Feuille1-Catégories'!$C$1:$G$2,2,FALSE)="OUI",N$3,IF(HLOOKUP(N$9,'Feuille1-Catégories'!$C$1:$G$3,3,FALSE)="OUI",OFFSET(N$3,MOD(QUOTIENT(ROW()-ROW($A$20),'Feuille1-Catégories'!$B$6/N$6),N$5),0),IF(MOD($A867-1-N$10,'Feuille1-Catégories'!$F$5+1)=0,N$3,""))),"")</f>
        <v/>
      </c>
      <c r="O867" s="7" t="str">
        <f ca="1">IF(AND($A867&lt;&gt;"",O$9&lt;&gt;""),IF(HLOOKUP(O$9,'Feuille1-Catégories'!$C$1:$G$2,2,FALSE)="OUI",O$3,IF(HLOOKUP(O$9,'Feuille1-Catégories'!$C$1:$G$3,3,FALSE)="OUI",OFFSET(O$3,MOD(QUOTIENT(ROW()-ROW($A$20),'Feuille1-Catégories'!$B$6/O$6),O$5),0),IF(MOD($A867-1-O$10,'Feuille1-Catégories'!$F$5+1)=0,O$3,""))),"")</f>
        <v/>
      </c>
      <c r="P867" s="7" t="str">
        <f ca="1">IF(AND($A867&lt;&gt;"",P$9&lt;&gt;""),IF(HLOOKUP(P$9,'Feuille1-Catégories'!$C$1:$G$2,2,FALSE)="OUI",P$3,IF(HLOOKUP(P$9,'Feuille1-Catégories'!$C$1:$G$3,3,FALSE)="OUI",OFFSET(P$3,MOD(QUOTIENT(ROW()-ROW($A$20),'Feuille1-Catégories'!$B$6/P$6),P$5),0),IF(MOD($A867-1-P$10,'Feuille1-Catégories'!$F$5+1)=0,P$3,""))),"")</f>
        <v/>
      </c>
      <c r="Q867" s="7" t="str">
        <f ca="1">IF(AND($A867&lt;&gt;"",Q$9&lt;&gt;""),IF(HLOOKUP(Q$9,'Feuille1-Catégories'!$C$1:$G$2,2,FALSE)="OUI",Q$3,IF(HLOOKUP(Q$9,'Feuille1-Catégories'!$C$1:$G$3,3,FALSE)="OUI",OFFSET(Q$3,MOD(QUOTIENT(ROW()-ROW($A$20),'Feuille1-Catégories'!$B$6/Q$6),Q$5),0),IF(MOD($A867-1-Q$10,'Feuille1-Catégories'!$F$5+1)=0,Q$3,""))),"")</f>
        <v/>
      </c>
      <c r="R867" s="7" t="str">
        <f ca="1">IF(AND($A867&lt;&gt;"",R$9&lt;&gt;""),IF(HLOOKUP(R$9,'Feuille1-Catégories'!$C$1:$G$2,2,FALSE)="OUI",R$3,IF(HLOOKUP(R$9,'Feuille1-Catégories'!$C$1:$G$3,3,FALSE)="OUI",OFFSET(R$3,MOD(QUOTIENT(ROW()-ROW($A$20),'Feuille1-Catégories'!$B$6/R$6),R$5),0),IF(MOD($A867-1-R$10,'Feuille1-Catégories'!$F$5+1)=0,R$3,""))),"")</f>
        <v/>
      </c>
      <c r="S867" s="7" t="str">
        <f ca="1">IF(AND($A867&lt;&gt;"",S$9&lt;&gt;""),IF(HLOOKUP(S$9,'Feuille1-Catégories'!$C$1:$G$2,2,FALSE)="OUI",S$3,IF(HLOOKUP(S$9,'Feuille1-Catégories'!$C$1:$G$3,3,FALSE)="OUI",OFFSET(S$3,MOD(QUOTIENT(ROW()-ROW($A$20),'Feuille1-Catégories'!$B$6/S$6),S$5),0),IF(MOD($A867-1-S$10,'Feuille1-Catégories'!$F$5+1)=0,S$3,""))),"")</f>
        <v/>
      </c>
      <c r="T867" s="7" t="str">
        <f ca="1">IF(AND($A867&lt;&gt;"",T$9&lt;&gt;""),IF(HLOOKUP(T$9,'Feuille1-Catégories'!$C$1:$G$2,2,FALSE)="OUI",T$3,IF(HLOOKUP(T$9,'Feuille1-Catégories'!$C$1:$G$3,3,FALSE)="OUI",OFFSET(T$3,MOD(QUOTIENT(ROW()-ROW($A$20),'Feuille1-Catégories'!$B$6/T$6),T$5),0),IF(MOD($A867-1-T$10,'Feuille1-Catégories'!$F$5+1)=0,T$3,""))),"")</f>
        <v/>
      </c>
      <c r="U867" s="7" t="str">
        <f ca="1">IF(AND($A867&lt;&gt;"",U$9&lt;&gt;""),IF(HLOOKUP(U$9,'Feuille1-Catégories'!$C$1:$G$2,2,FALSE)="OUI",U$3,IF(HLOOKUP(U$9,'Feuille1-Catégories'!$C$1:$G$3,3,FALSE)="OUI",OFFSET(U$3,MOD(QUOTIENT(ROW()-ROW($A$20),'Feuille1-Catégories'!$B$6/U$6),U$5),0),IF(MOD($A867-1-U$10,'Feuille1-Catégories'!$F$5+1)=0,U$3,""))),"")</f>
        <v/>
      </c>
      <c r="V867" s="7" t="str">
        <f ca="1">IF(AND($A867&lt;&gt;"",V$9&lt;&gt;""),IF(HLOOKUP(V$9,'Feuille1-Catégories'!$C$1:$G$2,2,FALSE)="OUI",V$3,IF(HLOOKUP(V$9,'Feuille1-Catégories'!$C$1:$G$3,3,FALSE)="OUI",OFFSET(V$3,MOD(QUOTIENT(ROW()-ROW($A$20),'Feuille1-Catégories'!$B$6/V$6),V$5),0),IF(MOD($A867-1-V$10,'Feuille1-Catégories'!$F$5+1)=0,V$3,""))),"")</f>
        <v/>
      </c>
      <c r="W867" s="7" t="str">
        <f ca="1">IF(AND($A867&lt;&gt;"",W$9&lt;&gt;""),IF(HLOOKUP(W$9,'Feuille1-Catégories'!$C$1:$G$2,2,FALSE)="OUI",W$3,IF(HLOOKUP(W$9,'Feuille1-Catégories'!$C$1:$G$3,3,FALSE)="OUI",OFFSET(W$3,MOD(QUOTIENT(ROW()-ROW($A$20),'Feuille1-Catégories'!$B$6/W$6),W$5),0),IF(MOD($A867-1-W$10,'Feuille1-Catégories'!$F$5+1)=0,W$3,""))),"")</f>
        <v/>
      </c>
      <c r="X867" s="7" t="str">
        <f ca="1">IF(AND($A867&lt;&gt;"",X$9&lt;&gt;""),IF(HLOOKUP(X$9,'Feuille1-Catégories'!$C$1:$G$2,2,FALSE)="OUI",X$3,IF(HLOOKUP(X$9,'Feuille1-Catégories'!$C$1:$G$3,3,FALSE)="OUI",OFFSET(X$3,MOD(QUOTIENT(ROW()-ROW($A$20),'Feuille1-Catégories'!$B$6/X$6),X$5),0),IF(MOD($A867-1-X$10,'Feuille1-Catégories'!$F$5+1)=0,X$3,""))),"")</f>
        <v/>
      </c>
      <c r="Y867" s="7" t="str">
        <f ca="1">IF(AND($A867&lt;&gt;"",Y$9&lt;&gt;""),IF(HLOOKUP(Y$9,'Feuille1-Catégories'!$C$1:$G$2,2,FALSE)="OUI",Y$3,IF(HLOOKUP(Y$9,'Feuille1-Catégories'!$C$1:$G$3,3,FALSE)="OUI",OFFSET(Y$3,MOD(QUOTIENT(ROW()-ROW($A$20),'Feuille1-Catégories'!$B$6/Y$6),Y$5),0),IF(MOD($A867-1-Y$10,'Feuille1-Catégories'!$F$5+1)=0,Y$3,""))),"")</f>
        <v/>
      </c>
      <c r="Z867" s="7" t="str">
        <f ca="1">IF(AND($A867&lt;&gt;"",Z$9&lt;&gt;""),IF(HLOOKUP(Z$9,'Feuille1-Catégories'!$C$1:$G$2,2,FALSE)="OUI",Z$3,IF(HLOOKUP(Z$9,'Feuille1-Catégories'!$C$1:$G$3,3,FALSE)="OUI",OFFSET(Z$3,MOD(QUOTIENT(ROW()-ROW($A$20),'Feuille1-Catégories'!$B$6/Z$6),Z$5),0),"")),"")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68" spans="1:26" ht="17" x14ac:dyDescent="0.2">
      <c r="A868" s="21" t="str">
        <f>IF(ROW()-ROW($A$19)&gt;'Feuille1-Catégories'!$B$6,"",ROW()-ROW($A$19))</f>
        <v/>
      </c>
      <c r="B868" s="33" t="str">
        <f t="shared" si="40"/>
        <v/>
      </c>
      <c r="C868" s="10" t="str">
        <f t="shared" si="41"/>
        <v/>
      </c>
      <c r="D868" s="10" t="str">
        <f>IF('Feuille3-Coût de production'!D868&lt;&gt;"",'Feuille3-Coût de production'!D868,"")</f>
        <v/>
      </c>
      <c r="E868" s="10" t="str">
        <f t="shared" si="42"/>
        <v/>
      </c>
      <c r="F868" s="7" t="str">
        <f ca="1">IF(AND($A868&lt;&gt;"",F$9&lt;&gt;""),IF(HLOOKUP(F$9,'Feuille1-Catégories'!$C$1:$G$2,2,FALSE)="OUI",F$3,IF(HLOOKUP(F$9,'Feuille1-Catégories'!$C$1:$G$3,3,FALSE)="OUI",OFFSET(F$3,MOD(QUOTIENT(ROW()-ROW($A$20),'Feuille1-Catégories'!$B$6/F$6),F$5),0),IF(MOD($A868-1-F$10,'Feuille1-Catégories'!$F$5+1)=0,F$3,""))),"")</f>
        <v/>
      </c>
      <c r="G868" s="7" t="str">
        <f ca="1">IF(AND($A868&lt;&gt;"",G$9&lt;&gt;""),IF(HLOOKUP(G$9,'Feuille1-Catégories'!$C$1:$G$2,2,FALSE)="OUI",G$3,IF(HLOOKUP(G$9,'Feuille1-Catégories'!$C$1:$G$3,3,FALSE)="OUI",OFFSET(G$3,MOD(QUOTIENT(ROW()-ROW($A$20),'Feuille1-Catégories'!$B$6/G$6),G$5),0),IF(MOD($A868-1-G$10,'Feuille1-Catégories'!$F$5+1)=0,G$3,""))),"")</f>
        <v/>
      </c>
      <c r="H868" s="7" t="str">
        <f ca="1">IF(AND($A868&lt;&gt;"",H$9&lt;&gt;""),IF(HLOOKUP(H$9,'Feuille1-Catégories'!$C$1:$G$2,2,FALSE)="OUI",H$3,IF(HLOOKUP(H$9,'Feuille1-Catégories'!$C$1:$G$3,3,FALSE)="OUI",OFFSET(H$3,MOD(QUOTIENT(ROW()-ROW($A$20),'Feuille1-Catégories'!$B$6/H$6),H$5),0),IF(MOD($A868-1-H$10,'Feuille1-Catégories'!$F$5+1)=0,H$3,""))),"")</f>
        <v/>
      </c>
      <c r="I868" s="7" t="str">
        <f ca="1">IF(AND($A868&lt;&gt;"",I$9&lt;&gt;""),IF(HLOOKUP(I$9,'Feuille1-Catégories'!$C$1:$G$2,2,FALSE)="OUI",I$3,IF(HLOOKUP(I$9,'Feuille1-Catégories'!$C$1:$G$3,3,FALSE)="OUI",OFFSET(I$3,MOD(QUOTIENT(ROW()-ROW($A$20),'Feuille1-Catégories'!$B$6/I$6),I$5),0),IF(MOD($A868-1-I$10,'Feuille1-Catégories'!$F$5+1)=0,I$3,""))),"")</f>
        <v/>
      </c>
      <c r="J868" s="7" t="str">
        <f ca="1">IF(AND($A868&lt;&gt;"",J$9&lt;&gt;""),IF(HLOOKUP(J$9,'Feuille1-Catégories'!$C$1:$G$2,2,FALSE)="OUI",J$3,IF(HLOOKUP(J$9,'Feuille1-Catégories'!$C$1:$G$3,3,FALSE)="OUI",OFFSET(J$3,MOD(QUOTIENT(ROW()-ROW($A$20),'Feuille1-Catégories'!$B$6/J$6),J$5),0),IF(MOD($A868-1-J$10,'Feuille1-Catégories'!$F$5+1)=0,J$3,""))),"")</f>
        <v/>
      </c>
      <c r="K868" s="7" t="str">
        <f ca="1">IF(AND($A868&lt;&gt;"",K$9&lt;&gt;""),IF(HLOOKUP(K$9,'Feuille1-Catégories'!$C$1:$G$2,2,FALSE)="OUI",K$3,IF(HLOOKUP(K$9,'Feuille1-Catégories'!$C$1:$G$3,3,FALSE)="OUI",OFFSET(K$3,MOD(QUOTIENT(ROW()-ROW($A$20),'Feuille1-Catégories'!$B$6/K$6),K$5),0),IF(MOD($A868-1-K$10,'Feuille1-Catégories'!$F$5+1)=0,K$3,""))),"")</f>
        <v/>
      </c>
      <c r="L868" s="7" t="str">
        <f ca="1">IF(AND($A868&lt;&gt;"",L$9&lt;&gt;""),IF(HLOOKUP(L$9,'Feuille1-Catégories'!$C$1:$G$2,2,FALSE)="OUI",L$3,IF(HLOOKUP(L$9,'Feuille1-Catégories'!$C$1:$G$3,3,FALSE)="OUI",OFFSET(L$3,MOD(QUOTIENT(ROW()-ROW($A$20),'Feuille1-Catégories'!$B$6/L$6),L$5),0),IF(MOD($A868-1-L$10,'Feuille1-Catégories'!$F$5+1)=0,L$3,""))),"")</f>
        <v/>
      </c>
      <c r="M868" s="7" t="str">
        <f ca="1">IF(AND($A868&lt;&gt;"",M$9&lt;&gt;""),IF(HLOOKUP(M$9,'Feuille1-Catégories'!$C$1:$G$2,2,FALSE)="OUI",M$3,IF(HLOOKUP(M$9,'Feuille1-Catégories'!$C$1:$G$3,3,FALSE)="OUI",OFFSET(M$3,MOD(QUOTIENT(ROW()-ROW($A$20),'Feuille1-Catégories'!$B$6/M$6),M$5),0),IF(MOD($A868-1-M$10,'Feuille1-Catégories'!$F$5+1)=0,M$3,""))),"")</f>
        <v/>
      </c>
      <c r="N868" s="7" t="str">
        <f ca="1">IF(AND($A868&lt;&gt;"",N$9&lt;&gt;""),IF(HLOOKUP(N$9,'Feuille1-Catégories'!$C$1:$G$2,2,FALSE)="OUI",N$3,IF(HLOOKUP(N$9,'Feuille1-Catégories'!$C$1:$G$3,3,FALSE)="OUI",OFFSET(N$3,MOD(QUOTIENT(ROW()-ROW($A$20),'Feuille1-Catégories'!$B$6/N$6),N$5),0),IF(MOD($A868-1-N$10,'Feuille1-Catégories'!$F$5+1)=0,N$3,""))),"")</f>
        <v/>
      </c>
      <c r="O868" s="7" t="str">
        <f ca="1">IF(AND($A868&lt;&gt;"",O$9&lt;&gt;""),IF(HLOOKUP(O$9,'Feuille1-Catégories'!$C$1:$G$2,2,FALSE)="OUI",O$3,IF(HLOOKUP(O$9,'Feuille1-Catégories'!$C$1:$G$3,3,FALSE)="OUI",OFFSET(O$3,MOD(QUOTIENT(ROW()-ROW($A$20),'Feuille1-Catégories'!$B$6/O$6),O$5),0),IF(MOD($A868-1-O$10,'Feuille1-Catégories'!$F$5+1)=0,O$3,""))),"")</f>
        <v/>
      </c>
      <c r="P868" s="7" t="str">
        <f ca="1">IF(AND($A868&lt;&gt;"",P$9&lt;&gt;""),IF(HLOOKUP(P$9,'Feuille1-Catégories'!$C$1:$G$2,2,FALSE)="OUI",P$3,IF(HLOOKUP(P$9,'Feuille1-Catégories'!$C$1:$G$3,3,FALSE)="OUI",OFFSET(P$3,MOD(QUOTIENT(ROW()-ROW($A$20),'Feuille1-Catégories'!$B$6/P$6),P$5),0),IF(MOD($A868-1-P$10,'Feuille1-Catégories'!$F$5+1)=0,P$3,""))),"")</f>
        <v/>
      </c>
      <c r="Q868" s="7" t="str">
        <f ca="1">IF(AND($A868&lt;&gt;"",Q$9&lt;&gt;""),IF(HLOOKUP(Q$9,'Feuille1-Catégories'!$C$1:$G$2,2,FALSE)="OUI",Q$3,IF(HLOOKUP(Q$9,'Feuille1-Catégories'!$C$1:$G$3,3,FALSE)="OUI",OFFSET(Q$3,MOD(QUOTIENT(ROW()-ROW($A$20),'Feuille1-Catégories'!$B$6/Q$6),Q$5),0),IF(MOD($A868-1-Q$10,'Feuille1-Catégories'!$F$5+1)=0,Q$3,""))),"")</f>
        <v/>
      </c>
      <c r="R868" s="7" t="str">
        <f ca="1">IF(AND($A868&lt;&gt;"",R$9&lt;&gt;""),IF(HLOOKUP(R$9,'Feuille1-Catégories'!$C$1:$G$2,2,FALSE)="OUI",R$3,IF(HLOOKUP(R$9,'Feuille1-Catégories'!$C$1:$G$3,3,FALSE)="OUI",OFFSET(R$3,MOD(QUOTIENT(ROW()-ROW($A$20),'Feuille1-Catégories'!$B$6/R$6),R$5),0),IF(MOD($A868-1-R$10,'Feuille1-Catégories'!$F$5+1)=0,R$3,""))),"")</f>
        <v/>
      </c>
      <c r="S868" s="7" t="str">
        <f ca="1">IF(AND($A868&lt;&gt;"",S$9&lt;&gt;""),IF(HLOOKUP(S$9,'Feuille1-Catégories'!$C$1:$G$2,2,FALSE)="OUI",S$3,IF(HLOOKUP(S$9,'Feuille1-Catégories'!$C$1:$G$3,3,FALSE)="OUI",OFFSET(S$3,MOD(QUOTIENT(ROW()-ROW($A$20),'Feuille1-Catégories'!$B$6/S$6),S$5),0),IF(MOD($A868-1-S$10,'Feuille1-Catégories'!$F$5+1)=0,S$3,""))),"")</f>
        <v/>
      </c>
      <c r="T868" s="7" t="str">
        <f ca="1">IF(AND($A868&lt;&gt;"",T$9&lt;&gt;""),IF(HLOOKUP(T$9,'Feuille1-Catégories'!$C$1:$G$2,2,FALSE)="OUI",T$3,IF(HLOOKUP(T$9,'Feuille1-Catégories'!$C$1:$G$3,3,FALSE)="OUI",OFFSET(T$3,MOD(QUOTIENT(ROW()-ROW($A$20),'Feuille1-Catégories'!$B$6/T$6),T$5),0),IF(MOD($A868-1-T$10,'Feuille1-Catégories'!$F$5+1)=0,T$3,""))),"")</f>
        <v/>
      </c>
      <c r="U868" s="7" t="str">
        <f ca="1">IF(AND($A868&lt;&gt;"",U$9&lt;&gt;""),IF(HLOOKUP(U$9,'Feuille1-Catégories'!$C$1:$G$2,2,FALSE)="OUI",U$3,IF(HLOOKUP(U$9,'Feuille1-Catégories'!$C$1:$G$3,3,FALSE)="OUI",OFFSET(U$3,MOD(QUOTIENT(ROW()-ROW($A$20),'Feuille1-Catégories'!$B$6/U$6),U$5),0),IF(MOD($A868-1-U$10,'Feuille1-Catégories'!$F$5+1)=0,U$3,""))),"")</f>
        <v/>
      </c>
      <c r="V868" s="7" t="str">
        <f ca="1">IF(AND($A868&lt;&gt;"",V$9&lt;&gt;""),IF(HLOOKUP(V$9,'Feuille1-Catégories'!$C$1:$G$2,2,FALSE)="OUI",V$3,IF(HLOOKUP(V$9,'Feuille1-Catégories'!$C$1:$G$3,3,FALSE)="OUI",OFFSET(V$3,MOD(QUOTIENT(ROW()-ROW($A$20),'Feuille1-Catégories'!$B$6/V$6),V$5),0),IF(MOD($A868-1-V$10,'Feuille1-Catégories'!$F$5+1)=0,V$3,""))),"")</f>
        <v/>
      </c>
      <c r="W868" s="7" t="str">
        <f ca="1">IF(AND($A868&lt;&gt;"",W$9&lt;&gt;""),IF(HLOOKUP(W$9,'Feuille1-Catégories'!$C$1:$G$2,2,FALSE)="OUI",W$3,IF(HLOOKUP(W$9,'Feuille1-Catégories'!$C$1:$G$3,3,FALSE)="OUI",OFFSET(W$3,MOD(QUOTIENT(ROW()-ROW($A$20),'Feuille1-Catégories'!$B$6/W$6),W$5),0),IF(MOD($A868-1-W$10,'Feuille1-Catégories'!$F$5+1)=0,W$3,""))),"")</f>
        <v/>
      </c>
      <c r="X868" s="7" t="str">
        <f ca="1">IF(AND($A868&lt;&gt;"",X$9&lt;&gt;""),IF(HLOOKUP(X$9,'Feuille1-Catégories'!$C$1:$G$2,2,FALSE)="OUI",X$3,IF(HLOOKUP(X$9,'Feuille1-Catégories'!$C$1:$G$3,3,FALSE)="OUI",OFFSET(X$3,MOD(QUOTIENT(ROW()-ROW($A$20),'Feuille1-Catégories'!$B$6/X$6),X$5),0),IF(MOD($A868-1-X$10,'Feuille1-Catégories'!$F$5+1)=0,X$3,""))),"")</f>
        <v/>
      </c>
      <c r="Y868" s="7" t="str">
        <f ca="1">IF(AND($A868&lt;&gt;"",Y$9&lt;&gt;""),IF(HLOOKUP(Y$9,'Feuille1-Catégories'!$C$1:$G$2,2,FALSE)="OUI",Y$3,IF(HLOOKUP(Y$9,'Feuille1-Catégories'!$C$1:$G$3,3,FALSE)="OUI",OFFSET(Y$3,MOD(QUOTIENT(ROW()-ROW($A$20),'Feuille1-Catégories'!$B$6/Y$6),Y$5),0),IF(MOD($A868-1-Y$10,'Feuille1-Catégories'!$F$5+1)=0,Y$3,""))),"")</f>
        <v/>
      </c>
      <c r="Z868" s="7" t="str">
        <f ca="1">IF(AND($A868&lt;&gt;"",Z$9&lt;&gt;""),IF(HLOOKUP(Z$9,'Feuille1-Catégories'!$C$1:$G$2,2,FALSE)="OUI",Z$3,IF(HLOOKUP(Z$9,'Feuille1-Catégories'!$C$1:$G$3,3,FALSE)="OUI",OFFSET(Z$3,MOD(QUOTIENT(ROW()-ROW($A$20),'Feuille1-Catégories'!$B$6/Z$6),Z$5),0),"")),"")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69" spans="1:26" ht="17" x14ac:dyDescent="0.2">
      <c r="A869" s="21" t="str">
        <f>IF(ROW()-ROW($A$19)&gt;'Feuille1-Catégories'!$B$6,"",ROW()-ROW($A$19))</f>
        <v/>
      </c>
      <c r="B869" s="33" t="str">
        <f t="shared" si="40"/>
        <v/>
      </c>
      <c r="C869" s="10" t="str">
        <f t="shared" si="41"/>
        <v/>
      </c>
      <c r="D869" s="10" t="str">
        <f>IF('Feuille3-Coût de production'!D869&lt;&gt;"",'Feuille3-Coût de production'!D869,"")</f>
        <v/>
      </c>
      <c r="E869" s="10" t="str">
        <f t="shared" si="42"/>
        <v/>
      </c>
      <c r="F869" s="7" t="str">
        <f ca="1">IF(AND($A869&lt;&gt;"",F$9&lt;&gt;""),IF(HLOOKUP(F$9,'Feuille1-Catégories'!$C$1:$G$2,2,FALSE)="OUI",F$3,IF(HLOOKUP(F$9,'Feuille1-Catégories'!$C$1:$G$3,3,FALSE)="OUI",OFFSET(F$3,MOD(QUOTIENT(ROW()-ROW($A$20),'Feuille1-Catégories'!$B$6/F$6),F$5),0),IF(MOD($A869-1-F$10,'Feuille1-Catégories'!$F$5+1)=0,F$3,""))),"")</f>
        <v/>
      </c>
      <c r="G869" s="7" t="str">
        <f ca="1">IF(AND($A869&lt;&gt;"",G$9&lt;&gt;""),IF(HLOOKUP(G$9,'Feuille1-Catégories'!$C$1:$G$2,2,FALSE)="OUI",G$3,IF(HLOOKUP(G$9,'Feuille1-Catégories'!$C$1:$G$3,3,FALSE)="OUI",OFFSET(G$3,MOD(QUOTIENT(ROW()-ROW($A$20),'Feuille1-Catégories'!$B$6/G$6),G$5),0),IF(MOD($A869-1-G$10,'Feuille1-Catégories'!$F$5+1)=0,G$3,""))),"")</f>
        <v/>
      </c>
      <c r="H869" s="7" t="str">
        <f ca="1">IF(AND($A869&lt;&gt;"",H$9&lt;&gt;""),IF(HLOOKUP(H$9,'Feuille1-Catégories'!$C$1:$G$2,2,FALSE)="OUI",H$3,IF(HLOOKUP(H$9,'Feuille1-Catégories'!$C$1:$G$3,3,FALSE)="OUI",OFFSET(H$3,MOD(QUOTIENT(ROW()-ROW($A$20),'Feuille1-Catégories'!$B$6/H$6),H$5),0),IF(MOD($A869-1-H$10,'Feuille1-Catégories'!$F$5+1)=0,H$3,""))),"")</f>
        <v/>
      </c>
      <c r="I869" s="7" t="str">
        <f ca="1">IF(AND($A869&lt;&gt;"",I$9&lt;&gt;""),IF(HLOOKUP(I$9,'Feuille1-Catégories'!$C$1:$G$2,2,FALSE)="OUI",I$3,IF(HLOOKUP(I$9,'Feuille1-Catégories'!$C$1:$G$3,3,FALSE)="OUI",OFFSET(I$3,MOD(QUOTIENT(ROW()-ROW($A$20),'Feuille1-Catégories'!$B$6/I$6),I$5),0),IF(MOD($A869-1-I$10,'Feuille1-Catégories'!$F$5+1)=0,I$3,""))),"")</f>
        <v/>
      </c>
      <c r="J869" s="7" t="str">
        <f ca="1">IF(AND($A869&lt;&gt;"",J$9&lt;&gt;""),IF(HLOOKUP(J$9,'Feuille1-Catégories'!$C$1:$G$2,2,FALSE)="OUI",J$3,IF(HLOOKUP(J$9,'Feuille1-Catégories'!$C$1:$G$3,3,FALSE)="OUI",OFFSET(J$3,MOD(QUOTIENT(ROW()-ROW($A$20),'Feuille1-Catégories'!$B$6/J$6),J$5),0),IF(MOD($A869-1-J$10,'Feuille1-Catégories'!$F$5+1)=0,J$3,""))),"")</f>
        <v/>
      </c>
      <c r="K869" s="7" t="str">
        <f ca="1">IF(AND($A869&lt;&gt;"",K$9&lt;&gt;""),IF(HLOOKUP(K$9,'Feuille1-Catégories'!$C$1:$G$2,2,FALSE)="OUI",K$3,IF(HLOOKUP(K$9,'Feuille1-Catégories'!$C$1:$G$3,3,FALSE)="OUI",OFFSET(K$3,MOD(QUOTIENT(ROW()-ROW($A$20),'Feuille1-Catégories'!$B$6/K$6),K$5),0),IF(MOD($A869-1-K$10,'Feuille1-Catégories'!$F$5+1)=0,K$3,""))),"")</f>
        <v/>
      </c>
      <c r="L869" s="7" t="str">
        <f ca="1">IF(AND($A869&lt;&gt;"",L$9&lt;&gt;""),IF(HLOOKUP(L$9,'Feuille1-Catégories'!$C$1:$G$2,2,FALSE)="OUI",L$3,IF(HLOOKUP(L$9,'Feuille1-Catégories'!$C$1:$G$3,3,FALSE)="OUI",OFFSET(L$3,MOD(QUOTIENT(ROW()-ROW($A$20),'Feuille1-Catégories'!$B$6/L$6),L$5),0),IF(MOD($A869-1-L$10,'Feuille1-Catégories'!$F$5+1)=0,L$3,""))),"")</f>
        <v/>
      </c>
      <c r="M869" s="7" t="str">
        <f ca="1">IF(AND($A869&lt;&gt;"",M$9&lt;&gt;""),IF(HLOOKUP(M$9,'Feuille1-Catégories'!$C$1:$G$2,2,FALSE)="OUI",M$3,IF(HLOOKUP(M$9,'Feuille1-Catégories'!$C$1:$G$3,3,FALSE)="OUI",OFFSET(M$3,MOD(QUOTIENT(ROW()-ROW($A$20),'Feuille1-Catégories'!$B$6/M$6),M$5),0),IF(MOD($A869-1-M$10,'Feuille1-Catégories'!$F$5+1)=0,M$3,""))),"")</f>
        <v/>
      </c>
      <c r="N869" s="7" t="str">
        <f ca="1">IF(AND($A869&lt;&gt;"",N$9&lt;&gt;""),IF(HLOOKUP(N$9,'Feuille1-Catégories'!$C$1:$G$2,2,FALSE)="OUI",N$3,IF(HLOOKUP(N$9,'Feuille1-Catégories'!$C$1:$G$3,3,FALSE)="OUI",OFFSET(N$3,MOD(QUOTIENT(ROW()-ROW($A$20),'Feuille1-Catégories'!$B$6/N$6),N$5),0),IF(MOD($A869-1-N$10,'Feuille1-Catégories'!$F$5+1)=0,N$3,""))),"")</f>
        <v/>
      </c>
      <c r="O869" s="7" t="str">
        <f ca="1">IF(AND($A869&lt;&gt;"",O$9&lt;&gt;""),IF(HLOOKUP(O$9,'Feuille1-Catégories'!$C$1:$G$2,2,FALSE)="OUI",O$3,IF(HLOOKUP(O$9,'Feuille1-Catégories'!$C$1:$G$3,3,FALSE)="OUI",OFFSET(O$3,MOD(QUOTIENT(ROW()-ROW($A$20),'Feuille1-Catégories'!$B$6/O$6),O$5),0),IF(MOD($A869-1-O$10,'Feuille1-Catégories'!$F$5+1)=0,O$3,""))),"")</f>
        <v/>
      </c>
      <c r="P869" s="7" t="str">
        <f ca="1">IF(AND($A869&lt;&gt;"",P$9&lt;&gt;""),IF(HLOOKUP(P$9,'Feuille1-Catégories'!$C$1:$G$2,2,FALSE)="OUI",P$3,IF(HLOOKUP(P$9,'Feuille1-Catégories'!$C$1:$G$3,3,FALSE)="OUI",OFFSET(P$3,MOD(QUOTIENT(ROW()-ROW($A$20),'Feuille1-Catégories'!$B$6/P$6),P$5),0),IF(MOD($A869-1-P$10,'Feuille1-Catégories'!$F$5+1)=0,P$3,""))),"")</f>
        <v/>
      </c>
      <c r="Q869" s="7" t="str">
        <f ca="1">IF(AND($A869&lt;&gt;"",Q$9&lt;&gt;""),IF(HLOOKUP(Q$9,'Feuille1-Catégories'!$C$1:$G$2,2,FALSE)="OUI",Q$3,IF(HLOOKUP(Q$9,'Feuille1-Catégories'!$C$1:$G$3,3,FALSE)="OUI",OFFSET(Q$3,MOD(QUOTIENT(ROW()-ROW($A$20),'Feuille1-Catégories'!$B$6/Q$6),Q$5),0),IF(MOD($A869-1-Q$10,'Feuille1-Catégories'!$F$5+1)=0,Q$3,""))),"")</f>
        <v/>
      </c>
      <c r="R869" s="7" t="str">
        <f ca="1">IF(AND($A869&lt;&gt;"",R$9&lt;&gt;""),IF(HLOOKUP(R$9,'Feuille1-Catégories'!$C$1:$G$2,2,FALSE)="OUI",R$3,IF(HLOOKUP(R$9,'Feuille1-Catégories'!$C$1:$G$3,3,FALSE)="OUI",OFFSET(R$3,MOD(QUOTIENT(ROW()-ROW($A$20),'Feuille1-Catégories'!$B$6/R$6),R$5),0),IF(MOD($A869-1-R$10,'Feuille1-Catégories'!$F$5+1)=0,R$3,""))),"")</f>
        <v/>
      </c>
      <c r="S869" s="7" t="str">
        <f ca="1">IF(AND($A869&lt;&gt;"",S$9&lt;&gt;""),IF(HLOOKUP(S$9,'Feuille1-Catégories'!$C$1:$G$2,2,FALSE)="OUI",S$3,IF(HLOOKUP(S$9,'Feuille1-Catégories'!$C$1:$G$3,3,FALSE)="OUI",OFFSET(S$3,MOD(QUOTIENT(ROW()-ROW($A$20),'Feuille1-Catégories'!$B$6/S$6),S$5),0),IF(MOD($A869-1-S$10,'Feuille1-Catégories'!$F$5+1)=0,S$3,""))),"")</f>
        <v/>
      </c>
      <c r="T869" s="7" t="str">
        <f ca="1">IF(AND($A869&lt;&gt;"",T$9&lt;&gt;""),IF(HLOOKUP(T$9,'Feuille1-Catégories'!$C$1:$G$2,2,FALSE)="OUI",T$3,IF(HLOOKUP(T$9,'Feuille1-Catégories'!$C$1:$G$3,3,FALSE)="OUI",OFFSET(T$3,MOD(QUOTIENT(ROW()-ROW($A$20),'Feuille1-Catégories'!$B$6/T$6),T$5),0),IF(MOD($A869-1-T$10,'Feuille1-Catégories'!$F$5+1)=0,T$3,""))),"")</f>
        <v/>
      </c>
      <c r="U869" s="7" t="str">
        <f ca="1">IF(AND($A869&lt;&gt;"",U$9&lt;&gt;""),IF(HLOOKUP(U$9,'Feuille1-Catégories'!$C$1:$G$2,2,FALSE)="OUI",U$3,IF(HLOOKUP(U$9,'Feuille1-Catégories'!$C$1:$G$3,3,FALSE)="OUI",OFFSET(U$3,MOD(QUOTIENT(ROW()-ROW($A$20),'Feuille1-Catégories'!$B$6/U$6),U$5),0),IF(MOD($A869-1-U$10,'Feuille1-Catégories'!$F$5+1)=0,U$3,""))),"")</f>
        <v/>
      </c>
      <c r="V869" s="7" t="str">
        <f ca="1">IF(AND($A869&lt;&gt;"",V$9&lt;&gt;""),IF(HLOOKUP(V$9,'Feuille1-Catégories'!$C$1:$G$2,2,FALSE)="OUI",V$3,IF(HLOOKUP(V$9,'Feuille1-Catégories'!$C$1:$G$3,3,FALSE)="OUI",OFFSET(V$3,MOD(QUOTIENT(ROW()-ROW($A$20),'Feuille1-Catégories'!$B$6/V$6),V$5),0),IF(MOD($A869-1-V$10,'Feuille1-Catégories'!$F$5+1)=0,V$3,""))),"")</f>
        <v/>
      </c>
      <c r="W869" s="7" t="str">
        <f ca="1">IF(AND($A869&lt;&gt;"",W$9&lt;&gt;""),IF(HLOOKUP(W$9,'Feuille1-Catégories'!$C$1:$G$2,2,FALSE)="OUI",W$3,IF(HLOOKUP(W$9,'Feuille1-Catégories'!$C$1:$G$3,3,FALSE)="OUI",OFFSET(W$3,MOD(QUOTIENT(ROW()-ROW($A$20),'Feuille1-Catégories'!$B$6/W$6),W$5),0),IF(MOD($A869-1-W$10,'Feuille1-Catégories'!$F$5+1)=0,W$3,""))),"")</f>
        <v/>
      </c>
      <c r="X869" s="7" t="str">
        <f ca="1">IF(AND($A869&lt;&gt;"",X$9&lt;&gt;""),IF(HLOOKUP(X$9,'Feuille1-Catégories'!$C$1:$G$2,2,FALSE)="OUI",X$3,IF(HLOOKUP(X$9,'Feuille1-Catégories'!$C$1:$G$3,3,FALSE)="OUI",OFFSET(X$3,MOD(QUOTIENT(ROW()-ROW($A$20),'Feuille1-Catégories'!$B$6/X$6),X$5),0),IF(MOD($A869-1-X$10,'Feuille1-Catégories'!$F$5+1)=0,X$3,""))),"")</f>
        <v/>
      </c>
      <c r="Y869" s="7" t="str">
        <f ca="1">IF(AND($A869&lt;&gt;"",Y$9&lt;&gt;""),IF(HLOOKUP(Y$9,'Feuille1-Catégories'!$C$1:$G$2,2,FALSE)="OUI",Y$3,IF(HLOOKUP(Y$9,'Feuille1-Catégories'!$C$1:$G$3,3,FALSE)="OUI",OFFSET(Y$3,MOD(QUOTIENT(ROW()-ROW($A$20),'Feuille1-Catégories'!$B$6/Y$6),Y$5),0),IF(MOD($A869-1-Y$10,'Feuille1-Catégories'!$F$5+1)=0,Y$3,""))),"")</f>
        <v/>
      </c>
      <c r="Z869" s="7" t="str">
        <f ca="1">IF(AND($A869&lt;&gt;"",Z$9&lt;&gt;""),IF(HLOOKUP(Z$9,'Feuille1-Catégories'!$C$1:$G$2,2,FALSE)="OUI",Z$3,IF(HLOOKUP(Z$9,'Feuille1-Catégories'!$C$1:$G$3,3,FALSE)="OUI",OFFSET(Z$3,MOD(QUOTIENT(ROW()-ROW($A$20),'Feuille1-Catégories'!$B$6/Z$6),Z$5),0),"")),"")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70" spans="1:26" ht="17" x14ac:dyDescent="0.2">
      <c r="A870" s="21" t="str">
        <f>IF(ROW()-ROW($A$19)&gt;'Feuille1-Catégories'!$B$6,"",ROW()-ROW($A$19))</f>
        <v/>
      </c>
      <c r="B870" s="33" t="str">
        <f t="shared" si="40"/>
        <v/>
      </c>
      <c r="C870" s="10" t="str">
        <f t="shared" si="41"/>
        <v/>
      </c>
      <c r="D870" s="10" t="str">
        <f>IF('Feuille3-Coût de production'!D870&lt;&gt;"",'Feuille3-Coût de production'!D870,"")</f>
        <v/>
      </c>
      <c r="E870" s="10" t="str">
        <f t="shared" si="42"/>
        <v/>
      </c>
      <c r="F870" s="7" t="str">
        <f ca="1">IF(AND($A870&lt;&gt;"",F$9&lt;&gt;""),IF(HLOOKUP(F$9,'Feuille1-Catégories'!$C$1:$G$2,2,FALSE)="OUI",F$3,IF(HLOOKUP(F$9,'Feuille1-Catégories'!$C$1:$G$3,3,FALSE)="OUI",OFFSET(F$3,MOD(QUOTIENT(ROW()-ROW($A$20),'Feuille1-Catégories'!$B$6/F$6),F$5),0),IF(MOD($A870-1-F$10,'Feuille1-Catégories'!$F$5+1)=0,F$3,""))),"")</f>
        <v/>
      </c>
      <c r="G870" s="7" t="str">
        <f ca="1">IF(AND($A870&lt;&gt;"",G$9&lt;&gt;""),IF(HLOOKUP(G$9,'Feuille1-Catégories'!$C$1:$G$2,2,FALSE)="OUI",G$3,IF(HLOOKUP(G$9,'Feuille1-Catégories'!$C$1:$G$3,3,FALSE)="OUI",OFFSET(G$3,MOD(QUOTIENT(ROW()-ROW($A$20),'Feuille1-Catégories'!$B$6/G$6),G$5),0),IF(MOD($A870-1-G$10,'Feuille1-Catégories'!$F$5+1)=0,G$3,""))),"")</f>
        <v/>
      </c>
      <c r="H870" s="7" t="str">
        <f ca="1">IF(AND($A870&lt;&gt;"",H$9&lt;&gt;""),IF(HLOOKUP(H$9,'Feuille1-Catégories'!$C$1:$G$2,2,FALSE)="OUI",H$3,IF(HLOOKUP(H$9,'Feuille1-Catégories'!$C$1:$G$3,3,FALSE)="OUI",OFFSET(H$3,MOD(QUOTIENT(ROW()-ROW($A$20),'Feuille1-Catégories'!$B$6/H$6),H$5),0),IF(MOD($A870-1-H$10,'Feuille1-Catégories'!$F$5+1)=0,H$3,""))),"")</f>
        <v/>
      </c>
      <c r="I870" s="7" t="str">
        <f ca="1">IF(AND($A870&lt;&gt;"",I$9&lt;&gt;""),IF(HLOOKUP(I$9,'Feuille1-Catégories'!$C$1:$G$2,2,FALSE)="OUI",I$3,IF(HLOOKUP(I$9,'Feuille1-Catégories'!$C$1:$G$3,3,FALSE)="OUI",OFFSET(I$3,MOD(QUOTIENT(ROW()-ROW($A$20),'Feuille1-Catégories'!$B$6/I$6),I$5),0),IF(MOD($A870-1-I$10,'Feuille1-Catégories'!$F$5+1)=0,I$3,""))),"")</f>
        <v/>
      </c>
      <c r="J870" s="7" t="str">
        <f ca="1">IF(AND($A870&lt;&gt;"",J$9&lt;&gt;""),IF(HLOOKUP(J$9,'Feuille1-Catégories'!$C$1:$G$2,2,FALSE)="OUI",J$3,IF(HLOOKUP(J$9,'Feuille1-Catégories'!$C$1:$G$3,3,FALSE)="OUI",OFFSET(J$3,MOD(QUOTIENT(ROW()-ROW($A$20),'Feuille1-Catégories'!$B$6/J$6),J$5),0),IF(MOD($A870-1-J$10,'Feuille1-Catégories'!$F$5+1)=0,J$3,""))),"")</f>
        <v/>
      </c>
      <c r="K870" s="7" t="str">
        <f ca="1">IF(AND($A870&lt;&gt;"",K$9&lt;&gt;""),IF(HLOOKUP(K$9,'Feuille1-Catégories'!$C$1:$G$2,2,FALSE)="OUI",K$3,IF(HLOOKUP(K$9,'Feuille1-Catégories'!$C$1:$G$3,3,FALSE)="OUI",OFFSET(K$3,MOD(QUOTIENT(ROW()-ROW($A$20),'Feuille1-Catégories'!$B$6/K$6),K$5),0),IF(MOD($A870-1-K$10,'Feuille1-Catégories'!$F$5+1)=0,K$3,""))),"")</f>
        <v/>
      </c>
      <c r="L870" s="7" t="str">
        <f ca="1">IF(AND($A870&lt;&gt;"",L$9&lt;&gt;""),IF(HLOOKUP(L$9,'Feuille1-Catégories'!$C$1:$G$2,2,FALSE)="OUI",L$3,IF(HLOOKUP(L$9,'Feuille1-Catégories'!$C$1:$G$3,3,FALSE)="OUI",OFFSET(L$3,MOD(QUOTIENT(ROW()-ROW($A$20),'Feuille1-Catégories'!$B$6/L$6),L$5),0),IF(MOD($A870-1-L$10,'Feuille1-Catégories'!$F$5+1)=0,L$3,""))),"")</f>
        <v/>
      </c>
      <c r="M870" s="7" t="str">
        <f ca="1">IF(AND($A870&lt;&gt;"",M$9&lt;&gt;""),IF(HLOOKUP(M$9,'Feuille1-Catégories'!$C$1:$G$2,2,FALSE)="OUI",M$3,IF(HLOOKUP(M$9,'Feuille1-Catégories'!$C$1:$G$3,3,FALSE)="OUI",OFFSET(M$3,MOD(QUOTIENT(ROW()-ROW($A$20),'Feuille1-Catégories'!$B$6/M$6),M$5),0),IF(MOD($A870-1-M$10,'Feuille1-Catégories'!$F$5+1)=0,M$3,""))),"")</f>
        <v/>
      </c>
      <c r="N870" s="7" t="str">
        <f ca="1">IF(AND($A870&lt;&gt;"",N$9&lt;&gt;""),IF(HLOOKUP(N$9,'Feuille1-Catégories'!$C$1:$G$2,2,FALSE)="OUI",N$3,IF(HLOOKUP(N$9,'Feuille1-Catégories'!$C$1:$G$3,3,FALSE)="OUI",OFFSET(N$3,MOD(QUOTIENT(ROW()-ROW($A$20),'Feuille1-Catégories'!$B$6/N$6),N$5),0),IF(MOD($A870-1-N$10,'Feuille1-Catégories'!$F$5+1)=0,N$3,""))),"")</f>
        <v/>
      </c>
      <c r="O870" s="7" t="str">
        <f ca="1">IF(AND($A870&lt;&gt;"",O$9&lt;&gt;""),IF(HLOOKUP(O$9,'Feuille1-Catégories'!$C$1:$G$2,2,FALSE)="OUI",O$3,IF(HLOOKUP(O$9,'Feuille1-Catégories'!$C$1:$G$3,3,FALSE)="OUI",OFFSET(O$3,MOD(QUOTIENT(ROW()-ROW($A$20),'Feuille1-Catégories'!$B$6/O$6),O$5),0),IF(MOD($A870-1-O$10,'Feuille1-Catégories'!$F$5+1)=0,O$3,""))),"")</f>
        <v/>
      </c>
      <c r="P870" s="7" t="str">
        <f ca="1">IF(AND($A870&lt;&gt;"",P$9&lt;&gt;""),IF(HLOOKUP(P$9,'Feuille1-Catégories'!$C$1:$G$2,2,FALSE)="OUI",P$3,IF(HLOOKUP(P$9,'Feuille1-Catégories'!$C$1:$G$3,3,FALSE)="OUI",OFFSET(P$3,MOD(QUOTIENT(ROW()-ROW($A$20),'Feuille1-Catégories'!$B$6/P$6),P$5),0),IF(MOD($A870-1-P$10,'Feuille1-Catégories'!$F$5+1)=0,P$3,""))),"")</f>
        <v/>
      </c>
      <c r="Q870" s="7" t="str">
        <f ca="1">IF(AND($A870&lt;&gt;"",Q$9&lt;&gt;""),IF(HLOOKUP(Q$9,'Feuille1-Catégories'!$C$1:$G$2,2,FALSE)="OUI",Q$3,IF(HLOOKUP(Q$9,'Feuille1-Catégories'!$C$1:$G$3,3,FALSE)="OUI",OFFSET(Q$3,MOD(QUOTIENT(ROW()-ROW($A$20),'Feuille1-Catégories'!$B$6/Q$6),Q$5),0),IF(MOD($A870-1-Q$10,'Feuille1-Catégories'!$F$5+1)=0,Q$3,""))),"")</f>
        <v/>
      </c>
      <c r="R870" s="7" t="str">
        <f ca="1">IF(AND($A870&lt;&gt;"",R$9&lt;&gt;""),IF(HLOOKUP(R$9,'Feuille1-Catégories'!$C$1:$G$2,2,FALSE)="OUI",R$3,IF(HLOOKUP(R$9,'Feuille1-Catégories'!$C$1:$G$3,3,FALSE)="OUI",OFFSET(R$3,MOD(QUOTIENT(ROW()-ROW($A$20),'Feuille1-Catégories'!$B$6/R$6),R$5),0),IF(MOD($A870-1-R$10,'Feuille1-Catégories'!$F$5+1)=0,R$3,""))),"")</f>
        <v/>
      </c>
      <c r="S870" s="7" t="str">
        <f ca="1">IF(AND($A870&lt;&gt;"",S$9&lt;&gt;""),IF(HLOOKUP(S$9,'Feuille1-Catégories'!$C$1:$G$2,2,FALSE)="OUI",S$3,IF(HLOOKUP(S$9,'Feuille1-Catégories'!$C$1:$G$3,3,FALSE)="OUI",OFFSET(S$3,MOD(QUOTIENT(ROW()-ROW($A$20),'Feuille1-Catégories'!$B$6/S$6),S$5),0),IF(MOD($A870-1-S$10,'Feuille1-Catégories'!$F$5+1)=0,S$3,""))),"")</f>
        <v/>
      </c>
      <c r="T870" s="7" t="str">
        <f ca="1">IF(AND($A870&lt;&gt;"",T$9&lt;&gt;""),IF(HLOOKUP(T$9,'Feuille1-Catégories'!$C$1:$G$2,2,FALSE)="OUI",T$3,IF(HLOOKUP(T$9,'Feuille1-Catégories'!$C$1:$G$3,3,FALSE)="OUI",OFFSET(T$3,MOD(QUOTIENT(ROW()-ROW($A$20),'Feuille1-Catégories'!$B$6/T$6),T$5),0),IF(MOD($A870-1-T$10,'Feuille1-Catégories'!$F$5+1)=0,T$3,""))),"")</f>
        <v/>
      </c>
      <c r="U870" s="7" t="str">
        <f ca="1">IF(AND($A870&lt;&gt;"",U$9&lt;&gt;""),IF(HLOOKUP(U$9,'Feuille1-Catégories'!$C$1:$G$2,2,FALSE)="OUI",U$3,IF(HLOOKUP(U$9,'Feuille1-Catégories'!$C$1:$G$3,3,FALSE)="OUI",OFFSET(U$3,MOD(QUOTIENT(ROW()-ROW($A$20),'Feuille1-Catégories'!$B$6/U$6),U$5),0),IF(MOD($A870-1-U$10,'Feuille1-Catégories'!$F$5+1)=0,U$3,""))),"")</f>
        <v/>
      </c>
      <c r="V870" s="7" t="str">
        <f ca="1">IF(AND($A870&lt;&gt;"",V$9&lt;&gt;""),IF(HLOOKUP(V$9,'Feuille1-Catégories'!$C$1:$G$2,2,FALSE)="OUI",V$3,IF(HLOOKUP(V$9,'Feuille1-Catégories'!$C$1:$G$3,3,FALSE)="OUI",OFFSET(V$3,MOD(QUOTIENT(ROW()-ROW($A$20),'Feuille1-Catégories'!$B$6/V$6),V$5),0),IF(MOD($A870-1-V$10,'Feuille1-Catégories'!$F$5+1)=0,V$3,""))),"")</f>
        <v/>
      </c>
      <c r="W870" s="7" t="str">
        <f ca="1">IF(AND($A870&lt;&gt;"",W$9&lt;&gt;""),IF(HLOOKUP(W$9,'Feuille1-Catégories'!$C$1:$G$2,2,FALSE)="OUI",W$3,IF(HLOOKUP(W$9,'Feuille1-Catégories'!$C$1:$G$3,3,FALSE)="OUI",OFFSET(W$3,MOD(QUOTIENT(ROW()-ROW($A$20),'Feuille1-Catégories'!$B$6/W$6),W$5),0),IF(MOD($A870-1-W$10,'Feuille1-Catégories'!$F$5+1)=0,W$3,""))),"")</f>
        <v/>
      </c>
      <c r="X870" s="7" t="str">
        <f ca="1">IF(AND($A870&lt;&gt;"",X$9&lt;&gt;""),IF(HLOOKUP(X$9,'Feuille1-Catégories'!$C$1:$G$2,2,FALSE)="OUI",X$3,IF(HLOOKUP(X$9,'Feuille1-Catégories'!$C$1:$G$3,3,FALSE)="OUI",OFFSET(X$3,MOD(QUOTIENT(ROW()-ROW($A$20),'Feuille1-Catégories'!$B$6/X$6),X$5),0),IF(MOD($A870-1-X$10,'Feuille1-Catégories'!$F$5+1)=0,X$3,""))),"")</f>
        <v/>
      </c>
      <c r="Y870" s="7" t="str">
        <f ca="1">IF(AND($A870&lt;&gt;"",Y$9&lt;&gt;""),IF(HLOOKUP(Y$9,'Feuille1-Catégories'!$C$1:$G$2,2,FALSE)="OUI",Y$3,IF(HLOOKUP(Y$9,'Feuille1-Catégories'!$C$1:$G$3,3,FALSE)="OUI",OFFSET(Y$3,MOD(QUOTIENT(ROW()-ROW($A$20),'Feuille1-Catégories'!$B$6/Y$6),Y$5),0),IF(MOD($A870-1-Y$10,'Feuille1-Catégories'!$F$5+1)=0,Y$3,""))),"")</f>
        <v/>
      </c>
      <c r="Z870" s="7" t="str">
        <f ca="1">IF(AND($A870&lt;&gt;"",Z$9&lt;&gt;""),IF(HLOOKUP(Z$9,'Feuille1-Catégories'!$C$1:$G$2,2,FALSE)="OUI",Z$3,IF(HLOOKUP(Z$9,'Feuille1-Catégories'!$C$1:$G$3,3,FALSE)="OUI",OFFSET(Z$3,MOD(QUOTIENT(ROW()-ROW($A$20),'Feuille1-Catégories'!$B$6/Z$6),Z$5),0),"")),"")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71" spans="1:26" ht="17" x14ac:dyDescent="0.2">
      <c r="A871" s="21" t="str">
        <f>IF(ROW()-ROW($A$19)&gt;'Feuille1-Catégories'!$B$6,"",ROW()-ROW($A$19))</f>
        <v/>
      </c>
      <c r="B871" s="33" t="str">
        <f t="shared" si="40"/>
        <v/>
      </c>
      <c r="C871" s="10" t="str">
        <f t="shared" si="41"/>
        <v/>
      </c>
      <c r="D871" s="10" t="str">
        <f>IF('Feuille3-Coût de production'!D871&lt;&gt;"",'Feuille3-Coût de production'!D871,"")</f>
        <v/>
      </c>
      <c r="E871" s="10" t="str">
        <f t="shared" si="42"/>
        <v/>
      </c>
      <c r="F871" s="7" t="str">
        <f ca="1">IF(AND($A871&lt;&gt;"",F$9&lt;&gt;""),IF(HLOOKUP(F$9,'Feuille1-Catégories'!$C$1:$G$2,2,FALSE)="OUI",F$3,IF(HLOOKUP(F$9,'Feuille1-Catégories'!$C$1:$G$3,3,FALSE)="OUI",OFFSET(F$3,MOD(QUOTIENT(ROW()-ROW($A$20),'Feuille1-Catégories'!$B$6/F$6),F$5),0),IF(MOD($A871-1-F$10,'Feuille1-Catégories'!$F$5+1)=0,F$3,""))),"")</f>
        <v/>
      </c>
      <c r="G871" s="7" t="str">
        <f ca="1">IF(AND($A871&lt;&gt;"",G$9&lt;&gt;""),IF(HLOOKUP(G$9,'Feuille1-Catégories'!$C$1:$G$2,2,FALSE)="OUI",G$3,IF(HLOOKUP(G$9,'Feuille1-Catégories'!$C$1:$G$3,3,FALSE)="OUI",OFFSET(G$3,MOD(QUOTIENT(ROW()-ROW($A$20),'Feuille1-Catégories'!$B$6/G$6),G$5),0),IF(MOD($A871-1-G$10,'Feuille1-Catégories'!$F$5+1)=0,G$3,""))),"")</f>
        <v/>
      </c>
      <c r="H871" s="7" t="str">
        <f ca="1">IF(AND($A871&lt;&gt;"",H$9&lt;&gt;""),IF(HLOOKUP(H$9,'Feuille1-Catégories'!$C$1:$G$2,2,FALSE)="OUI",H$3,IF(HLOOKUP(H$9,'Feuille1-Catégories'!$C$1:$G$3,3,FALSE)="OUI",OFFSET(H$3,MOD(QUOTIENT(ROW()-ROW($A$20),'Feuille1-Catégories'!$B$6/H$6),H$5),0),IF(MOD($A871-1-H$10,'Feuille1-Catégories'!$F$5+1)=0,H$3,""))),"")</f>
        <v/>
      </c>
      <c r="I871" s="7" t="str">
        <f ca="1">IF(AND($A871&lt;&gt;"",I$9&lt;&gt;""),IF(HLOOKUP(I$9,'Feuille1-Catégories'!$C$1:$G$2,2,FALSE)="OUI",I$3,IF(HLOOKUP(I$9,'Feuille1-Catégories'!$C$1:$G$3,3,FALSE)="OUI",OFFSET(I$3,MOD(QUOTIENT(ROW()-ROW($A$20),'Feuille1-Catégories'!$B$6/I$6),I$5),0),IF(MOD($A871-1-I$10,'Feuille1-Catégories'!$F$5+1)=0,I$3,""))),"")</f>
        <v/>
      </c>
      <c r="J871" s="7" t="str">
        <f ca="1">IF(AND($A871&lt;&gt;"",J$9&lt;&gt;""),IF(HLOOKUP(J$9,'Feuille1-Catégories'!$C$1:$G$2,2,FALSE)="OUI",J$3,IF(HLOOKUP(J$9,'Feuille1-Catégories'!$C$1:$G$3,3,FALSE)="OUI",OFFSET(J$3,MOD(QUOTIENT(ROW()-ROW($A$20),'Feuille1-Catégories'!$B$6/J$6),J$5),0),IF(MOD($A871-1-J$10,'Feuille1-Catégories'!$F$5+1)=0,J$3,""))),"")</f>
        <v/>
      </c>
      <c r="K871" s="7" t="str">
        <f ca="1">IF(AND($A871&lt;&gt;"",K$9&lt;&gt;""),IF(HLOOKUP(K$9,'Feuille1-Catégories'!$C$1:$G$2,2,FALSE)="OUI",K$3,IF(HLOOKUP(K$9,'Feuille1-Catégories'!$C$1:$G$3,3,FALSE)="OUI",OFFSET(K$3,MOD(QUOTIENT(ROW()-ROW($A$20),'Feuille1-Catégories'!$B$6/K$6),K$5),0),IF(MOD($A871-1-K$10,'Feuille1-Catégories'!$F$5+1)=0,K$3,""))),"")</f>
        <v/>
      </c>
      <c r="L871" s="7" t="str">
        <f ca="1">IF(AND($A871&lt;&gt;"",L$9&lt;&gt;""),IF(HLOOKUP(L$9,'Feuille1-Catégories'!$C$1:$G$2,2,FALSE)="OUI",L$3,IF(HLOOKUP(L$9,'Feuille1-Catégories'!$C$1:$G$3,3,FALSE)="OUI",OFFSET(L$3,MOD(QUOTIENT(ROW()-ROW($A$20),'Feuille1-Catégories'!$B$6/L$6),L$5),0),IF(MOD($A871-1-L$10,'Feuille1-Catégories'!$F$5+1)=0,L$3,""))),"")</f>
        <v/>
      </c>
      <c r="M871" s="7" t="str">
        <f ca="1">IF(AND($A871&lt;&gt;"",M$9&lt;&gt;""),IF(HLOOKUP(M$9,'Feuille1-Catégories'!$C$1:$G$2,2,FALSE)="OUI",M$3,IF(HLOOKUP(M$9,'Feuille1-Catégories'!$C$1:$G$3,3,FALSE)="OUI",OFFSET(M$3,MOD(QUOTIENT(ROW()-ROW($A$20),'Feuille1-Catégories'!$B$6/M$6),M$5),0),IF(MOD($A871-1-M$10,'Feuille1-Catégories'!$F$5+1)=0,M$3,""))),"")</f>
        <v/>
      </c>
      <c r="N871" s="7" t="str">
        <f ca="1">IF(AND($A871&lt;&gt;"",N$9&lt;&gt;""),IF(HLOOKUP(N$9,'Feuille1-Catégories'!$C$1:$G$2,2,FALSE)="OUI",N$3,IF(HLOOKUP(N$9,'Feuille1-Catégories'!$C$1:$G$3,3,FALSE)="OUI",OFFSET(N$3,MOD(QUOTIENT(ROW()-ROW($A$20),'Feuille1-Catégories'!$B$6/N$6),N$5),0),IF(MOD($A871-1-N$10,'Feuille1-Catégories'!$F$5+1)=0,N$3,""))),"")</f>
        <v/>
      </c>
      <c r="O871" s="7" t="str">
        <f ca="1">IF(AND($A871&lt;&gt;"",O$9&lt;&gt;""),IF(HLOOKUP(O$9,'Feuille1-Catégories'!$C$1:$G$2,2,FALSE)="OUI",O$3,IF(HLOOKUP(O$9,'Feuille1-Catégories'!$C$1:$G$3,3,FALSE)="OUI",OFFSET(O$3,MOD(QUOTIENT(ROW()-ROW($A$20),'Feuille1-Catégories'!$B$6/O$6),O$5),0),IF(MOD($A871-1-O$10,'Feuille1-Catégories'!$F$5+1)=0,O$3,""))),"")</f>
        <v/>
      </c>
      <c r="P871" s="7" t="str">
        <f ca="1">IF(AND($A871&lt;&gt;"",P$9&lt;&gt;""),IF(HLOOKUP(P$9,'Feuille1-Catégories'!$C$1:$G$2,2,FALSE)="OUI",P$3,IF(HLOOKUP(P$9,'Feuille1-Catégories'!$C$1:$G$3,3,FALSE)="OUI",OFFSET(P$3,MOD(QUOTIENT(ROW()-ROW($A$20),'Feuille1-Catégories'!$B$6/P$6),P$5),0),IF(MOD($A871-1-P$10,'Feuille1-Catégories'!$F$5+1)=0,P$3,""))),"")</f>
        <v/>
      </c>
      <c r="Q871" s="7" t="str">
        <f ca="1">IF(AND($A871&lt;&gt;"",Q$9&lt;&gt;""),IF(HLOOKUP(Q$9,'Feuille1-Catégories'!$C$1:$G$2,2,FALSE)="OUI",Q$3,IF(HLOOKUP(Q$9,'Feuille1-Catégories'!$C$1:$G$3,3,FALSE)="OUI",OFFSET(Q$3,MOD(QUOTIENT(ROW()-ROW($A$20),'Feuille1-Catégories'!$B$6/Q$6),Q$5),0),IF(MOD($A871-1-Q$10,'Feuille1-Catégories'!$F$5+1)=0,Q$3,""))),"")</f>
        <v/>
      </c>
      <c r="R871" s="7" t="str">
        <f ca="1">IF(AND($A871&lt;&gt;"",R$9&lt;&gt;""),IF(HLOOKUP(R$9,'Feuille1-Catégories'!$C$1:$G$2,2,FALSE)="OUI",R$3,IF(HLOOKUP(R$9,'Feuille1-Catégories'!$C$1:$G$3,3,FALSE)="OUI",OFFSET(R$3,MOD(QUOTIENT(ROW()-ROW($A$20),'Feuille1-Catégories'!$B$6/R$6),R$5),0),IF(MOD($A871-1-R$10,'Feuille1-Catégories'!$F$5+1)=0,R$3,""))),"")</f>
        <v/>
      </c>
      <c r="S871" s="7" t="str">
        <f ca="1">IF(AND($A871&lt;&gt;"",S$9&lt;&gt;""),IF(HLOOKUP(S$9,'Feuille1-Catégories'!$C$1:$G$2,2,FALSE)="OUI",S$3,IF(HLOOKUP(S$9,'Feuille1-Catégories'!$C$1:$G$3,3,FALSE)="OUI",OFFSET(S$3,MOD(QUOTIENT(ROW()-ROW($A$20),'Feuille1-Catégories'!$B$6/S$6),S$5),0),IF(MOD($A871-1-S$10,'Feuille1-Catégories'!$F$5+1)=0,S$3,""))),"")</f>
        <v/>
      </c>
      <c r="T871" s="7" t="str">
        <f ca="1">IF(AND($A871&lt;&gt;"",T$9&lt;&gt;""),IF(HLOOKUP(T$9,'Feuille1-Catégories'!$C$1:$G$2,2,FALSE)="OUI",T$3,IF(HLOOKUP(T$9,'Feuille1-Catégories'!$C$1:$G$3,3,FALSE)="OUI",OFFSET(T$3,MOD(QUOTIENT(ROW()-ROW($A$20),'Feuille1-Catégories'!$B$6/T$6),T$5),0),IF(MOD($A871-1-T$10,'Feuille1-Catégories'!$F$5+1)=0,T$3,""))),"")</f>
        <v/>
      </c>
      <c r="U871" s="7" t="str">
        <f ca="1">IF(AND($A871&lt;&gt;"",U$9&lt;&gt;""),IF(HLOOKUP(U$9,'Feuille1-Catégories'!$C$1:$G$2,2,FALSE)="OUI",U$3,IF(HLOOKUP(U$9,'Feuille1-Catégories'!$C$1:$G$3,3,FALSE)="OUI",OFFSET(U$3,MOD(QUOTIENT(ROW()-ROW($A$20),'Feuille1-Catégories'!$B$6/U$6),U$5),0),IF(MOD($A871-1-U$10,'Feuille1-Catégories'!$F$5+1)=0,U$3,""))),"")</f>
        <v/>
      </c>
      <c r="V871" s="7" t="str">
        <f ca="1">IF(AND($A871&lt;&gt;"",V$9&lt;&gt;""),IF(HLOOKUP(V$9,'Feuille1-Catégories'!$C$1:$G$2,2,FALSE)="OUI",V$3,IF(HLOOKUP(V$9,'Feuille1-Catégories'!$C$1:$G$3,3,FALSE)="OUI",OFFSET(V$3,MOD(QUOTIENT(ROW()-ROW($A$20),'Feuille1-Catégories'!$B$6/V$6),V$5),0),IF(MOD($A871-1-V$10,'Feuille1-Catégories'!$F$5+1)=0,V$3,""))),"")</f>
        <v/>
      </c>
      <c r="W871" s="7" t="str">
        <f ca="1">IF(AND($A871&lt;&gt;"",W$9&lt;&gt;""),IF(HLOOKUP(W$9,'Feuille1-Catégories'!$C$1:$G$2,2,FALSE)="OUI",W$3,IF(HLOOKUP(W$9,'Feuille1-Catégories'!$C$1:$G$3,3,FALSE)="OUI",OFFSET(W$3,MOD(QUOTIENT(ROW()-ROW($A$20),'Feuille1-Catégories'!$B$6/W$6),W$5),0),IF(MOD($A871-1-W$10,'Feuille1-Catégories'!$F$5+1)=0,W$3,""))),"")</f>
        <v/>
      </c>
      <c r="X871" s="7" t="str">
        <f ca="1">IF(AND($A871&lt;&gt;"",X$9&lt;&gt;""),IF(HLOOKUP(X$9,'Feuille1-Catégories'!$C$1:$G$2,2,FALSE)="OUI",X$3,IF(HLOOKUP(X$9,'Feuille1-Catégories'!$C$1:$G$3,3,FALSE)="OUI",OFFSET(X$3,MOD(QUOTIENT(ROW()-ROW($A$20),'Feuille1-Catégories'!$B$6/X$6),X$5),0),IF(MOD($A871-1-X$10,'Feuille1-Catégories'!$F$5+1)=0,X$3,""))),"")</f>
        <v/>
      </c>
      <c r="Y871" s="7" t="str">
        <f ca="1">IF(AND($A871&lt;&gt;"",Y$9&lt;&gt;""),IF(HLOOKUP(Y$9,'Feuille1-Catégories'!$C$1:$G$2,2,FALSE)="OUI",Y$3,IF(HLOOKUP(Y$9,'Feuille1-Catégories'!$C$1:$G$3,3,FALSE)="OUI",OFFSET(Y$3,MOD(QUOTIENT(ROW()-ROW($A$20),'Feuille1-Catégories'!$B$6/Y$6),Y$5),0),IF(MOD($A871-1-Y$10,'Feuille1-Catégories'!$F$5+1)=0,Y$3,""))),"")</f>
        <v/>
      </c>
      <c r="Z871" s="7" t="str">
        <f ca="1">IF(AND($A871&lt;&gt;"",Z$9&lt;&gt;""),IF(HLOOKUP(Z$9,'Feuille1-Catégories'!$C$1:$G$2,2,FALSE)="OUI",Z$3,IF(HLOOKUP(Z$9,'Feuille1-Catégories'!$C$1:$G$3,3,FALSE)="OUI",OFFSET(Z$3,MOD(QUOTIENT(ROW()-ROW($A$20),'Feuille1-Catégories'!$B$6/Z$6),Z$5),0),"")),"")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72" spans="1:26" ht="17" x14ac:dyDescent="0.2">
      <c r="A872" s="21" t="str">
        <f>IF(ROW()-ROW($A$19)&gt;'Feuille1-Catégories'!$B$6,"",ROW()-ROW($A$19))</f>
        <v/>
      </c>
      <c r="B872" s="33" t="str">
        <f t="shared" si="40"/>
        <v/>
      </c>
      <c r="C872" s="10" t="str">
        <f t="shared" si="41"/>
        <v/>
      </c>
      <c r="D872" s="10" t="str">
        <f>IF('Feuille3-Coût de production'!D872&lt;&gt;"",'Feuille3-Coût de production'!D872,"")</f>
        <v/>
      </c>
      <c r="E872" s="10" t="str">
        <f t="shared" si="42"/>
        <v/>
      </c>
      <c r="F872" s="7" t="str">
        <f ca="1">IF(AND($A872&lt;&gt;"",F$9&lt;&gt;""),IF(HLOOKUP(F$9,'Feuille1-Catégories'!$C$1:$G$2,2,FALSE)="OUI",F$3,IF(HLOOKUP(F$9,'Feuille1-Catégories'!$C$1:$G$3,3,FALSE)="OUI",OFFSET(F$3,MOD(QUOTIENT(ROW()-ROW($A$20),'Feuille1-Catégories'!$B$6/F$6),F$5),0),IF(MOD($A872-1-F$10,'Feuille1-Catégories'!$F$5+1)=0,F$3,""))),"")</f>
        <v/>
      </c>
      <c r="G872" s="7" t="str">
        <f ca="1">IF(AND($A872&lt;&gt;"",G$9&lt;&gt;""),IF(HLOOKUP(G$9,'Feuille1-Catégories'!$C$1:$G$2,2,FALSE)="OUI",G$3,IF(HLOOKUP(G$9,'Feuille1-Catégories'!$C$1:$G$3,3,FALSE)="OUI",OFFSET(G$3,MOD(QUOTIENT(ROW()-ROW($A$20),'Feuille1-Catégories'!$B$6/G$6),G$5),0),IF(MOD($A872-1-G$10,'Feuille1-Catégories'!$F$5+1)=0,G$3,""))),"")</f>
        <v/>
      </c>
      <c r="H872" s="7" t="str">
        <f ca="1">IF(AND($A872&lt;&gt;"",H$9&lt;&gt;""),IF(HLOOKUP(H$9,'Feuille1-Catégories'!$C$1:$G$2,2,FALSE)="OUI",H$3,IF(HLOOKUP(H$9,'Feuille1-Catégories'!$C$1:$G$3,3,FALSE)="OUI",OFFSET(H$3,MOD(QUOTIENT(ROW()-ROW($A$20),'Feuille1-Catégories'!$B$6/H$6),H$5),0),IF(MOD($A872-1-H$10,'Feuille1-Catégories'!$F$5+1)=0,H$3,""))),"")</f>
        <v/>
      </c>
      <c r="I872" s="7" t="str">
        <f ca="1">IF(AND($A872&lt;&gt;"",I$9&lt;&gt;""),IF(HLOOKUP(I$9,'Feuille1-Catégories'!$C$1:$G$2,2,FALSE)="OUI",I$3,IF(HLOOKUP(I$9,'Feuille1-Catégories'!$C$1:$G$3,3,FALSE)="OUI",OFFSET(I$3,MOD(QUOTIENT(ROW()-ROW($A$20),'Feuille1-Catégories'!$B$6/I$6),I$5),0),IF(MOD($A872-1-I$10,'Feuille1-Catégories'!$F$5+1)=0,I$3,""))),"")</f>
        <v/>
      </c>
      <c r="J872" s="7" t="str">
        <f ca="1">IF(AND($A872&lt;&gt;"",J$9&lt;&gt;""),IF(HLOOKUP(J$9,'Feuille1-Catégories'!$C$1:$G$2,2,FALSE)="OUI",J$3,IF(HLOOKUP(J$9,'Feuille1-Catégories'!$C$1:$G$3,3,FALSE)="OUI",OFFSET(J$3,MOD(QUOTIENT(ROW()-ROW($A$20),'Feuille1-Catégories'!$B$6/J$6),J$5),0),IF(MOD($A872-1-J$10,'Feuille1-Catégories'!$F$5+1)=0,J$3,""))),"")</f>
        <v/>
      </c>
      <c r="K872" s="7" t="str">
        <f ca="1">IF(AND($A872&lt;&gt;"",K$9&lt;&gt;""),IF(HLOOKUP(K$9,'Feuille1-Catégories'!$C$1:$G$2,2,FALSE)="OUI",K$3,IF(HLOOKUP(K$9,'Feuille1-Catégories'!$C$1:$G$3,3,FALSE)="OUI",OFFSET(K$3,MOD(QUOTIENT(ROW()-ROW($A$20),'Feuille1-Catégories'!$B$6/K$6),K$5),0),IF(MOD($A872-1-K$10,'Feuille1-Catégories'!$F$5+1)=0,K$3,""))),"")</f>
        <v/>
      </c>
      <c r="L872" s="7" t="str">
        <f ca="1">IF(AND($A872&lt;&gt;"",L$9&lt;&gt;""),IF(HLOOKUP(L$9,'Feuille1-Catégories'!$C$1:$G$2,2,FALSE)="OUI",L$3,IF(HLOOKUP(L$9,'Feuille1-Catégories'!$C$1:$G$3,3,FALSE)="OUI",OFFSET(L$3,MOD(QUOTIENT(ROW()-ROW($A$20),'Feuille1-Catégories'!$B$6/L$6),L$5),0),IF(MOD($A872-1-L$10,'Feuille1-Catégories'!$F$5+1)=0,L$3,""))),"")</f>
        <v/>
      </c>
      <c r="M872" s="7" t="str">
        <f ca="1">IF(AND($A872&lt;&gt;"",M$9&lt;&gt;""),IF(HLOOKUP(M$9,'Feuille1-Catégories'!$C$1:$G$2,2,FALSE)="OUI",M$3,IF(HLOOKUP(M$9,'Feuille1-Catégories'!$C$1:$G$3,3,FALSE)="OUI",OFFSET(M$3,MOD(QUOTIENT(ROW()-ROW($A$20),'Feuille1-Catégories'!$B$6/M$6),M$5),0),IF(MOD($A872-1-M$10,'Feuille1-Catégories'!$F$5+1)=0,M$3,""))),"")</f>
        <v/>
      </c>
      <c r="N872" s="7" t="str">
        <f ca="1">IF(AND($A872&lt;&gt;"",N$9&lt;&gt;""),IF(HLOOKUP(N$9,'Feuille1-Catégories'!$C$1:$G$2,2,FALSE)="OUI",N$3,IF(HLOOKUP(N$9,'Feuille1-Catégories'!$C$1:$G$3,3,FALSE)="OUI",OFFSET(N$3,MOD(QUOTIENT(ROW()-ROW($A$20),'Feuille1-Catégories'!$B$6/N$6),N$5),0),IF(MOD($A872-1-N$10,'Feuille1-Catégories'!$F$5+1)=0,N$3,""))),"")</f>
        <v/>
      </c>
      <c r="O872" s="7" t="str">
        <f ca="1">IF(AND($A872&lt;&gt;"",O$9&lt;&gt;""),IF(HLOOKUP(O$9,'Feuille1-Catégories'!$C$1:$G$2,2,FALSE)="OUI",O$3,IF(HLOOKUP(O$9,'Feuille1-Catégories'!$C$1:$G$3,3,FALSE)="OUI",OFFSET(O$3,MOD(QUOTIENT(ROW()-ROW($A$20),'Feuille1-Catégories'!$B$6/O$6),O$5),0),IF(MOD($A872-1-O$10,'Feuille1-Catégories'!$F$5+1)=0,O$3,""))),"")</f>
        <v/>
      </c>
      <c r="P872" s="7" t="str">
        <f ca="1">IF(AND($A872&lt;&gt;"",P$9&lt;&gt;""),IF(HLOOKUP(P$9,'Feuille1-Catégories'!$C$1:$G$2,2,FALSE)="OUI",P$3,IF(HLOOKUP(P$9,'Feuille1-Catégories'!$C$1:$G$3,3,FALSE)="OUI",OFFSET(P$3,MOD(QUOTIENT(ROW()-ROW($A$20),'Feuille1-Catégories'!$B$6/P$6),P$5),0),IF(MOD($A872-1-P$10,'Feuille1-Catégories'!$F$5+1)=0,P$3,""))),"")</f>
        <v/>
      </c>
      <c r="Q872" s="7" t="str">
        <f ca="1">IF(AND($A872&lt;&gt;"",Q$9&lt;&gt;""),IF(HLOOKUP(Q$9,'Feuille1-Catégories'!$C$1:$G$2,2,FALSE)="OUI",Q$3,IF(HLOOKUP(Q$9,'Feuille1-Catégories'!$C$1:$G$3,3,FALSE)="OUI",OFFSET(Q$3,MOD(QUOTIENT(ROW()-ROW($A$20),'Feuille1-Catégories'!$B$6/Q$6),Q$5),0),IF(MOD($A872-1-Q$10,'Feuille1-Catégories'!$F$5+1)=0,Q$3,""))),"")</f>
        <v/>
      </c>
      <c r="R872" s="7" t="str">
        <f ca="1">IF(AND($A872&lt;&gt;"",R$9&lt;&gt;""),IF(HLOOKUP(R$9,'Feuille1-Catégories'!$C$1:$G$2,2,FALSE)="OUI",R$3,IF(HLOOKUP(R$9,'Feuille1-Catégories'!$C$1:$G$3,3,FALSE)="OUI",OFFSET(R$3,MOD(QUOTIENT(ROW()-ROW($A$20),'Feuille1-Catégories'!$B$6/R$6),R$5),0),IF(MOD($A872-1-R$10,'Feuille1-Catégories'!$F$5+1)=0,R$3,""))),"")</f>
        <v/>
      </c>
      <c r="S872" s="7" t="str">
        <f ca="1">IF(AND($A872&lt;&gt;"",S$9&lt;&gt;""),IF(HLOOKUP(S$9,'Feuille1-Catégories'!$C$1:$G$2,2,FALSE)="OUI",S$3,IF(HLOOKUP(S$9,'Feuille1-Catégories'!$C$1:$G$3,3,FALSE)="OUI",OFFSET(S$3,MOD(QUOTIENT(ROW()-ROW($A$20),'Feuille1-Catégories'!$B$6/S$6),S$5),0),IF(MOD($A872-1-S$10,'Feuille1-Catégories'!$F$5+1)=0,S$3,""))),"")</f>
        <v/>
      </c>
      <c r="T872" s="7" t="str">
        <f ca="1">IF(AND($A872&lt;&gt;"",T$9&lt;&gt;""),IF(HLOOKUP(T$9,'Feuille1-Catégories'!$C$1:$G$2,2,FALSE)="OUI",T$3,IF(HLOOKUP(T$9,'Feuille1-Catégories'!$C$1:$G$3,3,FALSE)="OUI",OFFSET(T$3,MOD(QUOTIENT(ROW()-ROW($A$20),'Feuille1-Catégories'!$B$6/T$6),T$5),0),IF(MOD($A872-1-T$10,'Feuille1-Catégories'!$F$5+1)=0,T$3,""))),"")</f>
        <v/>
      </c>
      <c r="U872" s="7" t="str">
        <f ca="1">IF(AND($A872&lt;&gt;"",U$9&lt;&gt;""),IF(HLOOKUP(U$9,'Feuille1-Catégories'!$C$1:$G$2,2,FALSE)="OUI",U$3,IF(HLOOKUP(U$9,'Feuille1-Catégories'!$C$1:$G$3,3,FALSE)="OUI",OFFSET(U$3,MOD(QUOTIENT(ROW()-ROW($A$20),'Feuille1-Catégories'!$B$6/U$6),U$5),0),IF(MOD($A872-1-U$10,'Feuille1-Catégories'!$F$5+1)=0,U$3,""))),"")</f>
        <v/>
      </c>
      <c r="V872" s="7" t="str">
        <f ca="1">IF(AND($A872&lt;&gt;"",V$9&lt;&gt;""),IF(HLOOKUP(V$9,'Feuille1-Catégories'!$C$1:$G$2,2,FALSE)="OUI",V$3,IF(HLOOKUP(V$9,'Feuille1-Catégories'!$C$1:$G$3,3,FALSE)="OUI",OFFSET(V$3,MOD(QUOTIENT(ROW()-ROW($A$20),'Feuille1-Catégories'!$B$6/V$6),V$5),0),IF(MOD($A872-1-V$10,'Feuille1-Catégories'!$F$5+1)=0,V$3,""))),"")</f>
        <v/>
      </c>
      <c r="W872" s="7" t="str">
        <f ca="1">IF(AND($A872&lt;&gt;"",W$9&lt;&gt;""),IF(HLOOKUP(W$9,'Feuille1-Catégories'!$C$1:$G$2,2,FALSE)="OUI",W$3,IF(HLOOKUP(W$9,'Feuille1-Catégories'!$C$1:$G$3,3,FALSE)="OUI",OFFSET(W$3,MOD(QUOTIENT(ROW()-ROW($A$20),'Feuille1-Catégories'!$B$6/W$6),W$5),0),IF(MOD($A872-1-W$10,'Feuille1-Catégories'!$F$5+1)=0,W$3,""))),"")</f>
        <v/>
      </c>
      <c r="X872" s="7" t="str">
        <f ca="1">IF(AND($A872&lt;&gt;"",X$9&lt;&gt;""),IF(HLOOKUP(X$9,'Feuille1-Catégories'!$C$1:$G$2,2,FALSE)="OUI",X$3,IF(HLOOKUP(X$9,'Feuille1-Catégories'!$C$1:$G$3,3,FALSE)="OUI",OFFSET(X$3,MOD(QUOTIENT(ROW()-ROW($A$20),'Feuille1-Catégories'!$B$6/X$6),X$5),0),IF(MOD($A872-1-X$10,'Feuille1-Catégories'!$F$5+1)=0,X$3,""))),"")</f>
        <v/>
      </c>
      <c r="Y872" s="7" t="str">
        <f ca="1">IF(AND($A872&lt;&gt;"",Y$9&lt;&gt;""),IF(HLOOKUP(Y$9,'Feuille1-Catégories'!$C$1:$G$2,2,FALSE)="OUI",Y$3,IF(HLOOKUP(Y$9,'Feuille1-Catégories'!$C$1:$G$3,3,FALSE)="OUI",OFFSET(Y$3,MOD(QUOTIENT(ROW()-ROW($A$20),'Feuille1-Catégories'!$B$6/Y$6),Y$5),0),IF(MOD($A872-1-Y$10,'Feuille1-Catégories'!$F$5+1)=0,Y$3,""))),"")</f>
        <v/>
      </c>
      <c r="Z872" s="7" t="str">
        <f ca="1">IF(AND($A872&lt;&gt;"",Z$9&lt;&gt;""),IF(HLOOKUP(Z$9,'Feuille1-Catégories'!$C$1:$G$2,2,FALSE)="OUI",Z$3,IF(HLOOKUP(Z$9,'Feuille1-Catégories'!$C$1:$G$3,3,FALSE)="OUI",OFFSET(Z$3,MOD(QUOTIENT(ROW()-ROW($A$20),'Feuille1-Catégories'!$B$6/Z$6),Z$5),0),"")),"")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73" spans="1:26" ht="17" x14ac:dyDescent="0.2">
      <c r="A873" s="21" t="str">
        <f>IF(ROW()-ROW($A$19)&gt;'Feuille1-Catégories'!$B$6,"",ROW()-ROW($A$19))</f>
        <v/>
      </c>
      <c r="B873" s="33" t="str">
        <f t="shared" si="40"/>
        <v/>
      </c>
      <c r="C873" s="10" t="str">
        <f t="shared" si="41"/>
        <v/>
      </c>
      <c r="D873" s="10" t="str">
        <f>IF('Feuille3-Coût de production'!D873&lt;&gt;"",'Feuille3-Coût de production'!D873,"")</f>
        <v/>
      </c>
      <c r="E873" s="10" t="str">
        <f t="shared" si="42"/>
        <v/>
      </c>
      <c r="F873" s="7" t="str">
        <f ca="1">IF(AND($A873&lt;&gt;"",F$9&lt;&gt;""),IF(HLOOKUP(F$9,'Feuille1-Catégories'!$C$1:$G$2,2,FALSE)="OUI",F$3,IF(HLOOKUP(F$9,'Feuille1-Catégories'!$C$1:$G$3,3,FALSE)="OUI",OFFSET(F$3,MOD(QUOTIENT(ROW()-ROW($A$20),'Feuille1-Catégories'!$B$6/F$6),F$5),0),IF(MOD($A873-1-F$10,'Feuille1-Catégories'!$F$5+1)=0,F$3,""))),"")</f>
        <v/>
      </c>
      <c r="G873" s="7" t="str">
        <f ca="1">IF(AND($A873&lt;&gt;"",G$9&lt;&gt;""),IF(HLOOKUP(G$9,'Feuille1-Catégories'!$C$1:$G$2,2,FALSE)="OUI",G$3,IF(HLOOKUP(G$9,'Feuille1-Catégories'!$C$1:$G$3,3,FALSE)="OUI",OFFSET(G$3,MOD(QUOTIENT(ROW()-ROW($A$20),'Feuille1-Catégories'!$B$6/G$6),G$5),0),IF(MOD($A873-1-G$10,'Feuille1-Catégories'!$F$5+1)=0,G$3,""))),"")</f>
        <v/>
      </c>
      <c r="H873" s="7" t="str">
        <f ca="1">IF(AND($A873&lt;&gt;"",H$9&lt;&gt;""),IF(HLOOKUP(H$9,'Feuille1-Catégories'!$C$1:$G$2,2,FALSE)="OUI",H$3,IF(HLOOKUP(H$9,'Feuille1-Catégories'!$C$1:$G$3,3,FALSE)="OUI",OFFSET(H$3,MOD(QUOTIENT(ROW()-ROW($A$20),'Feuille1-Catégories'!$B$6/H$6),H$5),0),IF(MOD($A873-1-H$10,'Feuille1-Catégories'!$F$5+1)=0,H$3,""))),"")</f>
        <v/>
      </c>
      <c r="I873" s="7" t="str">
        <f ca="1">IF(AND($A873&lt;&gt;"",I$9&lt;&gt;""),IF(HLOOKUP(I$9,'Feuille1-Catégories'!$C$1:$G$2,2,FALSE)="OUI",I$3,IF(HLOOKUP(I$9,'Feuille1-Catégories'!$C$1:$G$3,3,FALSE)="OUI",OFFSET(I$3,MOD(QUOTIENT(ROW()-ROW($A$20),'Feuille1-Catégories'!$B$6/I$6),I$5),0),IF(MOD($A873-1-I$10,'Feuille1-Catégories'!$F$5+1)=0,I$3,""))),"")</f>
        <v/>
      </c>
      <c r="J873" s="7" t="str">
        <f ca="1">IF(AND($A873&lt;&gt;"",J$9&lt;&gt;""),IF(HLOOKUP(J$9,'Feuille1-Catégories'!$C$1:$G$2,2,FALSE)="OUI",J$3,IF(HLOOKUP(J$9,'Feuille1-Catégories'!$C$1:$G$3,3,FALSE)="OUI",OFFSET(J$3,MOD(QUOTIENT(ROW()-ROW($A$20),'Feuille1-Catégories'!$B$6/J$6),J$5),0),IF(MOD($A873-1-J$10,'Feuille1-Catégories'!$F$5+1)=0,J$3,""))),"")</f>
        <v/>
      </c>
      <c r="K873" s="7" t="str">
        <f ca="1">IF(AND($A873&lt;&gt;"",K$9&lt;&gt;""),IF(HLOOKUP(K$9,'Feuille1-Catégories'!$C$1:$G$2,2,FALSE)="OUI",K$3,IF(HLOOKUP(K$9,'Feuille1-Catégories'!$C$1:$G$3,3,FALSE)="OUI",OFFSET(K$3,MOD(QUOTIENT(ROW()-ROW($A$20),'Feuille1-Catégories'!$B$6/K$6),K$5),0),IF(MOD($A873-1-K$10,'Feuille1-Catégories'!$F$5+1)=0,K$3,""))),"")</f>
        <v/>
      </c>
      <c r="L873" s="7" t="str">
        <f ca="1">IF(AND($A873&lt;&gt;"",L$9&lt;&gt;""),IF(HLOOKUP(L$9,'Feuille1-Catégories'!$C$1:$G$2,2,FALSE)="OUI",L$3,IF(HLOOKUP(L$9,'Feuille1-Catégories'!$C$1:$G$3,3,FALSE)="OUI",OFFSET(L$3,MOD(QUOTIENT(ROW()-ROW($A$20),'Feuille1-Catégories'!$B$6/L$6),L$5),0),IF(MOD($A873-1-L$10,'Feuille1-Catégories'!$F$5+1)=0,L$3,""))),"")</f>
        <v/>
      </c>
      <c r="M873" s="7" t="str">
        <f ca="1">IF(AND($A873&lt;&gt;"",M$9&lt;&gt;""),IF(HLOOKUP(M$9,'Feuille1-Catégories'!$C$1:$G$2,2,FALSE)="OUI",M$3,IF(HLOOKUP(M$9,'Feuille1-Catégories'!$C$1:$G$3,3,FALSE)="OUI",OFFSET(M$3,MOD(QUOTIENT(ROW()-ROW($A$20),'Feuille1-Catégories'!$B$6/M$6),M$5),0),IF(MOD($A873-1-M$10,'Feuille1-Catégories'!$F$5+1)=0,M$3,""))),"")</f>
        <v/>
      </c>
      <c r="N873" s="7" t="str">
        <f ca="1">IF(AND($A873&lt;&gt;"",N$9&lt;&gt;""),IF(HLOOKUP(N$9,'Feuille1-Catégories'!$C$1:$G$2,2,FALSE)="OUI",N$3,IF(HLOOKUP(N$9,'Feuille1-Catégories'!$C$1:$G$3,3,FALSE)="OUI",OFFSET(N$3,MOD(QUOTIENT(ROW()-ROW($A$20),'Feuille1-Catégories'!$B$6/N$6),N$5),0),IF(MOD($A873-1-N$10,'Feuille1-Catégories'!$F$5+1)=0,N$3,""))),"")</f>
        <v/>
      </c>
      <c r="O873" s="7" t="str">
        <f ca="1">IF(AND($A873&lt;&gt;"",O$9&lt;&gt;""),IF(HLOOKUP(O$9,'Feuille1-Catégories'!$C$1:$G$2,2,FALSE)="OUI",O$3,IF(HLOOKUP(O$9,'Feuille1-Catégories'!$C$1:$G$3,3,FALSE)="OUI",OFFSET(O$3,MOD(QUOTIENT(ROW()-ROW($A$20),'Feuille1-Catégories'!$B$6/O$6),O$5),0),IF(MOD($A873-1-O$10,'Feuille1-Catégories'!$F$5+1)=0,O$3,""))),"")</f>
        <v/>
      </c>
      <c r="P873" s="7" t="str">
        <f ca="1">IF(AND($A873&lt;&gt;"",P$9&lt;&gt;""),IF(HLOOKUP(P$9,'Feuille1-Catégories'!$C$1:$G$2,2,FALSE)="OUI",P$3,IF(HLOOKUP(P$9,'Feuille1-Catégories'!$C$1:$G$3,3,FALSE)="OUI",OFFSET(P$3,MOD(QUOTIENT(ROW()-ROW($A$20),'Feuille1-Catégories'!$B$6/P$6),P$5),0),IF(MOD($A873-1-P$10,'Feuille1-Catégories'!$F$5+1)=0,P$3,""))),"")</f>
        <v/>
      </c>
      <c r="Q873" s="7" t="str">
        <f ca="1">IF(AND($A873&lt;&gt;"",Q$9&lt;&gt;""),IF(HLOOKUP(Q$9,'Feuille1-Catégories'!$C$1:$G$2,2,FALSE)="OUI",Q$3,IF(HLOOKUP(Q$9,'Feuille1-Catégories'!$C$1:$G$3,3,FALSE)="OUI",OFFSET(Q$3,MOD(QUOTIENT(ROW()-ROW($A$20),'Feuille1-Catégories'!$B$6/Q$6),Q$5),0),IF(MOD($A873-1-Q$10,'Feuille1-Catégories'!$F$5+1)=0,Q$3,""))),"")</f>
        <v/>
      </c>
      <c r="R873" s="7" t="str">
        <f ca="1">IF(AND($A873&lt;&gt;"",R$9&lt;&gt;""),IF(HLOOKUP(R$9,'Feuille1-Catégories'!$C$1:$G$2,2,FALSE)="OUI",R$3,IF(HLOOKUP(R$9,'Feuille1-Catégories'!$C$1:$G$3,3,FALSE)="OUI",OFFSET(R$3,MOD(QUOTIENT(ROW()-ROW($A$20),'Feuille1-Catégories'!$B$6/R$6),R$5),0),IF(MOD($A873-1-R$10,'Feuille1-Catégories'!$F$5+1)=0,R$3,""))),"")</f>
        <v/>
      </c>
      <c r="S873" s="7" t="str">
        <f ca="1">IF(AND($A873&lt;&gt;"",S$9&lt;&gt;""),IF(HLOOKUP(S$9,'Feuille1-Catégories'!$C$1:$G$2,2,FALSE)="OUI",S$3,IF(HLOOKUP(S$9,'Feuille1-Catégories'!$C$1:$G$3,3,FALSE)="OUI",OFFSET(S$3,MOD(QUOTIENT(ROW()-ROW($A$20),'Feuille1-Catégories'!$B$6/S$6),S$5),0),IF(MOD($A873-1-S$10,'Feuille1-Catégories'!$F$5+1)=0,S$3,""))),"")</f>
        <v/>
      </c>
      <c r="T873" s="7" t="str">
        <f ca="1">IF(AND($A873&lt;&gt;"",T$9&lt;&gt;""),IF(HLOOKUP(T$9,'Feuille1-Catégories'!$C$1:$G$2,2,FALSE)="OUI",T$3,IF(HLOOKUP(T$9,'Feuille1-Catégories'!$C$1:$G$3,3,FALSE)="OUI",OFFSET(T$3,MOD(QUOTIENT(ROW()-ROW($A$20),'Feuille1-Catégories'!$B$6/T$6),T$5),0),IF(MOD($A873-1-T$10,'Feuille1-Catégories'!$F$5+1)=0,T$3,""))),"")</f>
        <v/>
      </c>
      <c r="U873" s="7" t="str">
        <f ca="1">IF(AND($A873&lt;&gt;"",U$9&lt;&gt;""),IF(HLOOKUP(U$9,'Feuille1-Catégories'!$C$1:$G$2,2,FALSE)="OUI",U$3,IF(HLOOKUP(U$9,'Feuille1-Catégories'!$C$1:$G$3,3,FALSE)="OUI",OFFSET(U$3,MOD(QUOTIENT(ROW()-ROW($A$20),'Feuille1-Catégories'!$B$6/U$6),U$5),0),IF(MOD($A873-1-U$10,'Feuille1-Catégories'!$F$5+1)=0,U$3,""))),"")</f>
        <v/>
      </c>
      <c r="V873" s="7" t="str">
        <f ca="1">IF(AND($A873&lt;&gt;"",V$9&lt;&gt;""),IF(HLOOKUP(V$9,'Feuille1-Catégories'!$C$1:$G$2,2,FALSE)="OUI",V$3,IF(HLOOKUP(V$9,'Feuille1-Catégories'!$C$1:$G$3,3,FALSE)="OUI",OFFSET(V$3,MOD(QUOTIENT(ROW()-ROW($A$20),'Feuille1-Catégories'!$B$6/V$6),V$5),0),IF(MOD($A873-1-V$10,'Feuille1-Catégories'!$F$5+1)=0,V$3,""))),"")</f>
        <v/>
      </c>
      <c r="W873" s="7" t="str">
        <f ca="1">IF(AND($A873&lt;&gt;"",W$9&lt;&gt;""),IF(HLOOKUP(W$9,'Feuille1-Catégories'!$C$1:$G$2,2,FALSE)="OUI",W$3,IF(HLOOKUP(W$9,'Feuille1-Catégories'!$C$1:$G$3,3,FALSE)="OUI",OFFSET(W$3,MOD(QUOTIENT(ROW()-ROW($A$20),'Feuille1-Catégories'!$B$6/W$6),W$5),0),IF(MOD($A873-1-W$10,'Feuille1-Catégories'!$F$5+1)=0,W$3,""))),"")</f>
        <v/>
      </c>
      <c r="X873" s="7" t="str">
        <f ca="1">IF(AND($A873&lt;&gt;"",X$9&lt;&gt;""),IF(HLOOKUP(X$9,'Feuille1-Catégories'!$C$1:$G$2,2,FALSE)="OUI",X$3,IF(HLOOKUP(X$9,'Feuille1-Catégories'!$C$1:$G$3,3,FALSE)="OUI",OFFSET(X$3,MOD(QUOTIENT(ROW()-ROW($A$20),'Feuille1-Catégories'!$B$6/X$6),X$5),0),IF(MOD($A873-1-X$10,'Feuille1-Catégories'!$F$5+1)=0,X$3,""))),"")</f>
        <v/>
      </c>
      <c r="Y873" s="7" t="str">
        <f ca="1">IF(AND($A873&lt;&gt;"",Y$9&lt;&gt;""),IF(HLOOKUP(Y$9,'Feuille1-Catégories'!$C$1:$G$2,2,FALSE)="OUI",Y$3,IF(HLOOKUP(Y$9,'Feuille1-Catégories'!$C$1:$G$3,3,FALSE)="OUI",OFFSET(Y$3,MOD(QUOTIENT(ROW()-ROW($A$20),'Feuille1-Catégories'!$B$6/Y$6),Y$5),0),IF(MOD($A873-1-Y$10,'Feuille1-Catégories'!$F$5+1)=0,Y$3,""))),"")</f>
        <v/>
      </c>
      <c r="Z873" s="7" t="str">
        <f ca="1">IF(AND($A873&lt;&gt;"",Z$9&lt;&gt;""),IF(HLOOKUP(Z$9,'Feuille1-Catégories'!$C$1:$G$2,2,FALSE)="OUI",Z$3,IF(HLOOKUP(Z$9,'Feuille1-Catégories'!$C$1:$G$3,3,FALSE)="OUI",OFFSET(Z$3,MOD(QUOTIENT(ROW()-ROW($A$20),'Feuille1-Catégories'!$B$6/Z$6),Z$5),0),"")),"")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74" spans="1:26" ht="17" x14ac:dyDescent="0.2">
      <c r="A874" s="21" t="str">
        <f>IF(ROW()-ROW($A$19)&gt;'Feuille1-Catégories'!$B$6,"",ROW()-ROW($A$19))</f>
        <v/>
      </c>
      <c r="B874" s="33" t="str">
        <f t="shared" si="40"/>
        <v/>
      </c>
      <c r="C874" s="10" t="str">
        <f t="shared" si="41"/>
        <v/>
      </c>
      <c r="D874" s="10" t="str">
        <f>IF('Feuille3-Coût de production'!D874&lt;&gt;"",'Feuille3-Coût de production'!D874,"")</f>
        <v/>
      </c>
      <c r="E874" s="10" t="str">
        <f t="shared" si="42"/>
        <v/>
      </c>
      <c r="F874" s="7" t="str">
        <f ca="1">IF(AND($A874&lt;&gt;"",F$9&lt;&gt;""),IF(HLOOKUP(F$9,'Feuille1-Catégories'!$C$1:$G$2,2,FALSE)="OUI",F$3,IF(HLOOKUP(F$9,'Feuille1-Catégories'!$C$1:$G$3,3,FALSE)="OUI",OFFSET(F$3,MOD(QUOTIENT(ROW()-ROW($A$20),'Feuille1-Catégories'!$B$6/F$6),F$5),0),IF(MOD($A874-1-F$10,'Feuille1-Catégories'!$F$5+1)=0,F$3,""))),"")</f>
        <v/>
      </c>
      <c r="G874" s="7" t="str">
        <f ca="1">IF(AND($A874&lt;&gt;"",G$9&lt;&gt;""),IF(HLOOKUP(G$9,'Feuille1-Catégories'!$C$1:$G$2,2,FALSE)="OUI",G$3,IF(HLOOKUP(G$9,'Feuille1-Catégories'!$C$1:$G$3,3,FALSE)="OUI",OFFSET(G$3,MOD(QUOTIENT(ROW()-ROW($A$20),'Feuille1-Catégories'!$B$6/G$6),G$5),0),IF(MOD($A874-1-G$10,'Feuille1-Catégories'!$F$5+1)=0,G$3,""))),"")</f>
        <v/>
      </c>
      <c r="H874" s="7" t="str">
        <f ca="1">IF(AND($A874&lt;&gt;"",H$9&lt;&gt;""),IF(HLOOKUP(H$9,'Feuille1-Catégories'!$C$1:$G$2,2,FALSE)="OUI",H$3,IF(HLOOKUP(H$9,'Feuille1-Catégories'!$C$1:$G$3,3,FALSE)="OUI",OFFSET(H$3,MOD(QUOTIENT(ROW()-ROW($A$20),'Feuille1-Catégories'!$B$6/H$6),H$5),0),IF(MOD($A874-1-H$10,'Feuille1-Catégories'!$F$5+1)=0,H$3,""))),"")</f>
        <v/>
      </c>
      <c r="I874" s="7" t="str">
        <f ca="1">IF(AND($A874&lt;&gt;"",I$9&lt;&gt;""),IF(HLOOKUP(I$9,'Feuille1-Catégories'!$C$1:$G$2,2,FALSE)="OUI",I$3,IF(HLOOKUP(I$9,'Feuille1-Catégories'!$C$1:$G$3,3,FALSE)="OUI",OFFSET(I$3,MOD(QUOTIENT(ROW()-ROW($A$20),'Feuille1-Catégories'!$B$6/I$6),I$5),0),IF(MOD($A874-1-I$10,'Feuille1-Catégories'!$F$5+1)=0,I$3,""))),"")</f>
        <v/>
      </c>
      <c r="J874" s="7" t="str">
        <f ca="1">IF(AND($A874&lt;&gt;"",J$9&lt;&gt;""),IF(HLOOKUP(J$9,'Feuille1-Catégories'!$C$1:$G$2,2,FALSE)="OUI",J$3,IF(HLOOKUP(J$9,'Feuille1-Catégories'!$C$1:$G$3,3,FALSE)="OUI",OFFSET(J$3,MOD(QUOTIENT(ROW()-ROW($A$20),'Feuille1-Catégories'!$B$6/J$6),J$5),0),IF(MOD($A874-1-J$10,'Feuille1-Catégories'!$F$5+1)=0,J$3,""))),"")</f>
        <v/>
      </c>
      <c r="K874" s="7" t="str">
        <f ca="1">IF(AND($A874&lt;&gt;"",K$9&lt;&gt;""),IF(HLOOKUP(K$9,'Feuille1-Catégories'!$C$1:$G$2,2,FALSE)="OUI",K$3,IF(HLOOKUP(K$9,'Feuille1-Catégories'!$C$1:$G$3,3,FALSE)="OUI",OFFSET(K$3,MOD(QUOTIENT(ROW()-ROW($A$20),'Feuille1-Catégories'!$B$6/K$6),K$5),0),IF(MOD($A874-1-K$10,'Feuille1-Catégories'!$F$5+1)=0,K$3,""))),"")</f>
        <v/>
      </c>
      <c r="L874" s="7" t="str">
        <f ca="1">IF(AND($A874&lt;&gt;"",L$9&lt;&gt;""),IF(HLOOKUP(L$9,'Feuille1-Catégories'!$C$1:$G$2,2,FALSE)="OUI",L$3,IF(HLOOKUP(L$9,'Feuille1-Catégories'!$C$1:$G$3,3,FALSE)="OUI",OFFSET(L$3,MOD(QUOTIENT(ROW()-ROW($A$20),'Feuille1-Catégories'!$B$6/L$6),L$5),0),IF(MOD($A874-1-L$10,'Feuille1-Catégories'!$F$5+1)=0,L$3,""))),"")</f>
        <v/>
      </c>
      <c r="M874" s="7" t="str">
        <f ca="1">IF(AND($A874&lt;&gt;"",M$9&lt;&gt;""),IF(HLOOKUP(M$9,'Feuille1-Catégories'!$C$1:$G$2,2,FALSE)="OUI",M$3,IF(HLOOKUP(M$9,'Feuille1-Catégories'!$C$1:$G$3,3,FALSE)="OUI",OFFSET(M$3,MOD(QUOTIENT(ROW()-ROW($A$20),'Feuille1-Catégories'!$B$6/M$6),M$5),0),IF(MOD($A874-1-M$10,'Feuille1-Catégories'!$F$5+1)=0,M$3,""))),"")</f>
        <v/>
      </c>
      <c r="N874" s="7" t="str">
        <f ca="1">IF(AND($A874&lt;&gt;"",N$9&lt;&gt;""),IF(HLOOKUP(N$9,'Feuille1-Catégories'!$C$1:$G$2,2,FALSE)="OUI",N$3,IF(HLOOKUP(N$9,'Feuille1-Catégories'!$C$1:$G$3,3,FALSE)="OUI",OFFSET(N$3,MOD(QUOTIENT(ROW()-ROW($A$20),'Feuille1-Catégories'!$B$6/N$6),N$5),0),IF(MOD($A874-1-N$10,'Feuille1-Catégories'!$F$5+1)=0,N$3,""))),"")</f>
        <v/>
      </c>
      <c r="O874" s="7" t="str">
        <f ca="1">IF(AND($A874&lt;&gt;"",O$9&lt;&gt;""),IF(HLOOKUP(O$9,'Feuille1-Catégories'!$C$1:$G$2,2,FALSE)="OUI",O$3,IF(HLOOKUP(O$9,'Feuille1-Catégories'!$C$1:$G$3,3,FALSE)="OUI",OFFSET(O$3,MOD(QUOTIENT(ROW()-ROW($A$20),'Feuille1-Catégories'!$B$6/O$6),O$5),0),IF(MOD($A874-1-O$10,'Feuille1-Catégories'!$F$5+1)=0,O$3,""))),"")</f>
        <v/>
      </c>
      <c r="P874" s="7" t="str">
        <f ca="1">IF(AND($A874&lt;&gt;"",P$9&lt;&gt;""),IF(HLOOKUP(P$9,'Feuille1-Catégories'!$C$1:$G$2,2,FALSE)="OUI",P$3,IF(HLOOKUP(P$9,'Feuille1-Catégories'!$C$1:$G$3,3,FALSE)="OUI",OFFSET(P$3,MOD(QUOTIENT(ROW()-ROW($A$20),'Feuille1-Catégories'!$B$6/P$6),P$5),0),IF(MOD($A874-1-P$10,'Feuille1-Catégories'!$F$5+1)=0,P$3,""))),"")</f>
        <v/>
      </c>
      <c r="Q874" s="7" t="str">
        <f ca="1">IF(AND($A874&lt;&gt;"",Q$9&lt;&gt;""),IF(HLOOKUP(Q$9,'Feuille1-Catégories'!$C$1:$G$2,2,FALSE)="OUI",Q$3,IF(HLOOKUP(Q$9,'Feuille1-Catégories'!$C$1:$G$3,3,FALSE)="OUI",OFFSET(Q$3,MOD(QUOTIENT(ROW()-ROW($A$20),'Feuille1-Catégories'!$B$6/Q$6),Q$5),0),IF(MOD($A874-1-Q$10,'Feuille1-Catégories'!$F$5+1)=0,Q$3,""))),"")</f>
        <v/>
      </c>
      <c r="R874" s="7" t="str">
        <f ca="1">IF(AND($A874&lt;&gt;"",R$9&lt;&gt;""),IF(HLOOKUP(R$9,'Feuille1-Catégories'!$C$1:$G$2,2,FALSE)="OUI",R$3,IF(HLOOKUP(R$9,'Feuille1-Catégories'!$C$1:$G$3,3,FALSE)="OUI",OFFSET(R$3,MOD(QUOTIENT(ROW()-ROW($A$20),'Feuille1-Catégories'!$B$6/R$6),R$5),0),IF(MOD($A874-1-R$10,'Feuille1-Catégories'!$F$5+1)=0,R$3,""))),"")</f>
        <v/>
      </c>
      <c r="S874" s="7" t="str">
        <f ca="1">IF(AND($A874&lt;&gt;"",S$9&lt;&gt;""),IF(HLOOKUP(S$9,'Feuille1-Catégories'!$C$1:$G$2,2,FALSE)="OUI",S$3,IF(HLOOKUP(S$9,'Feuille1-Catégories'!$C$1:$G$3,3,FALSE)="OUI",OFFSET(S$3,MOD(QUOTIENT(ROW()-ROW($A$20),'Feuille1-Catégories'!$B$6/S$6),S$5),0),IF(MOD($A874-1-S$10,'Feuille1-Catégories'!$F$5+1)=0,S$3,""))),"")</f>
        <v/>
      </c>
      <c r="T874" s="7" t="str">
        <f ca="1">IF(AND($A874&lt;&gt;"",T$9&lt;&gt;""),IF(HLOOKUP(T$9,'Feuille1-Catégories'!$C$1:$G$2,2,FALSE)="OUI",T$3,IF(HLOOKUP(T$9,'Feuille1-Catégories'!$C$1:$G$3,3,FALSE)="OUI",OFFSET(T$3,MOD(QUOTIENT(ROW()-ROW($A$20),'Feuille1-Catégories'!$B$6/T$6),T$5),0),IF(MOD($A874-1-T$10,'Feuille1-Catégories'!$F$5+1)=0,T$3,""))),"")</f>
        <v/>
      </c>
      <c r="U874" s="7" t="str">
        <f ca="1">IF(AND($A874&lt;&gt;"",U$9&lt;&gt;""),IF(HLOOKUP(U$9,'Feuille1-Catégories'!$C$1:$G$2,2,FALSE)="OUI",U$3,IF(HLOOKUP(U$9,'Feuille1-Catégories'!$C$1:$G$3,3,FALSE)="OUI",OFFSET(U$3,MOD(QUOTIENT(ROW()-ROW($A$20),'Feuille1-Catégories'!$B$6/U$6),U$5),0),IF(MOD($A874-1-U$10,'Feuille1-Catégories'!$F$5+1)=0,U$3,""))),"")</f>
        <v/>
      </c>
      <c r="V874" s="7" t="str">
        <f ca="1">IF(AND($A874&lt;&gt;"",V$9&lt;&gt;""),IF(HLOOKUP(V$9,'Feuille1-Catégories'!$C$1:$G$2,2,FALSE)="OUI",V$3,IF(HLOOKUP(V$9,'Feuille1-Catégories'!$C$1:$G$3,3,FALSE)="OUI",OFFSET(V$3,MOD(QUOTIENT(ROW()-ROW($A$20),'Feuille1-Catégories'!$B$6/V$6),V$5),0),IF(MOD($A874-1-V$10,'Feuille1-Catégories'!$F$5+1)=0,V$3,""))),"")</f>
        <v/>
      </c>
      <c r="W874" s="7" t="str">
        <f ca="1">IF(AND($A874&lt;&gt;"",W$9&lt;&gt;""),IF(HLOOKUP(W$9,'Feuille1-Catégories'!$C$1:$G$2,2,FALSE)="OUI",W$3,IF(HLOOKUP(W$9,'Feuille1-Catégories'!$C$1:$G$3,3,FALSE)="OUI",OFFSET(W$3,MOD(QUOTIENT(ROW()-ROW($A$20),'Feuille1-Catégories'!$B$6/W$6),W$5),0),IF(MOD($A874-1-W$10,'Feuille1-Catégories'!$F$5+1)=0,W$3,""))),"")</f>
        <v/>
      </c>
      <c r="X874" s="7" t="str">
        <f ca="1">IF(AND($A874&lt;&gt;"",X$9&lt;&gt;""),IF(HLOOKUP(X$9,'Feuille1-Catégories'!$C$1:$G$2,2,FALSE)="OUI",X$3,IF(HLOOKUP(X$9,'Feuille1-Catégories'!$C$1:$G$3,3,FALSE)="OUI",OFFSET(X$3,MOD(QUOTIENT(ROW()-ROW($A$20),'Feuille1-Catégories'!$B$6/X$6),X$5),0),IF(MOD($A874-1-X$10,'Feuille1-Catégories'!$F$5+1)=0,X$3,""))),"")</f>
        <v/>
      </c>
      <c r="Y874" s="7" t="str">
        <f ca="1">IF(AND($A874&lt;&gt;"",Y$9&lt;&gt;""),IF(HLOOKUP(Y$9,'Feuille1-Catégories'!$C$1:$G$2,2,FALSE)="OUI",Y$3,IF(HLOOKUP(Y$9,'Feuille1-Catégories'!$C$1:$G$3,3,FALSE)="OUI",OFFSET(Y$3,MOD(QUOTIENT(ROW()-ROW($A$20),'Feuille1-Catégories'!$B$6/Y$6),Y$5),0),IF(MOD($A874-1-Y$10,'Feuille1-Catégories'!$F$5+1)=0,Y$3,""))),"")</f>
        <v/>
      </c>
      <c r="Z874" s="7" t="str">
        <f ca="1">IF(AND($A874&lt;&gt;"",Z$9&lt;&gt;""),IF(HLOOKUP(Z$9,'Feuille1-Catégories'!$C$1:$G$2,2,FALSE)="OUI",Z$3,IF(HLOOKUP(Z$9,'Feuille1-Catégories'!$C$1:$G$3,3,FALSE)="OUI",OFFSET(Z$3,MOD(QUOTIENT(ROW()-ROW($A$20),'Feuille1-Catégories'!$B$6/Z$6),Z$5),0),"")),"")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75" spans="1:26" ht="17" x14ac:dyDescent="0.2">
      <c r="A875" s="21" t="str">
        <f>IF(ROW()-ROW($A$19)&gt;'Feuille1-Catégories'!$B$6,"",ROW()-ROW($A$19))</f>
        <v/>
      </c>
      <c r="B875" s="33" t="str">
        <f t="shared" si="40"/>
        <v/>
      </c>
      <c r="C875" s="10" t="str">
        <f t="shared" si="41"/>
        <v/>
      </c>
      <c r="D875" s="10" t="str">
        <f>IF('Feuille3-Coût de production'!D875&lt;&gt;"",'Feuille3-Coût de production'!D875,"")</f>
        <v/>
      </c>
      <c r="E875" s="10" t="str">
        <f t="shared" si="42"/>
        <v/>
      </c>
      <c r="F875" s="7" t="str">
        <f ca="1">IF(AND($A875&lt;&gt;"",F$9&lt;&gt;""),IF(HLOOKUP(F$9,'Feuille1-Catégories'!$C$1:$G$2,2,FALSE)="OUI",F$3,IF(HLOOKUP(F$9,'Feuille1-Catégories'!$C$1:$G$3,3,FALSE)="OUI",OFFSET(F$3,MOD(QUOTIENT(ROW()-ROW($A$20),'Feuille1-Catégories'!$B$6/F$6),F$5),0),IF(MOD($A875-1-F$10,'Feuille1-Catégories'!$F$5+1)=0,F$3,""))),"")</f>
        <v/>
      </c>
      <c r="G875" s="7" t="str">
        <f ca="1">IF(AND($A875&lt;&gt;"",G$9&lt;&gt;""),IF(HLOOKUP(G$9,'Feuille1-Catégories'!$C$1:$G$2,2,FALSE)="OUI",G$3,IF(HLOOKUP(G$9,'Feuille1-Catégories'!$C$1:$G$3,3,FALSE)="OUI",OFFSET(G$3,MOD(QUOTIENT(ROW()-ROW($A$20),'Feuille1-Catégories'!$B$6/G$6),G$5),0),IF(MOD($A875-1-G$10,'Feuille1-Catégories'!$F$5+1)=0,G$3,""))),"")</f>
        <v/>
      </c>
      <c r="H875" s="7" t="str">
        <f ca="1">IF(AND($A875&lt;&gt;"",H$9&lt;&gt;""),IF(HLOOKUP(H$9,'Feuille1-Catégories'!$C$1:$G$2,2,FALSE)="OUI",H$3,IF(HLOOKUP(H$9,'Feuille1-Catégories'!$C$1:$G$3,3,FALSE)="OUI",OFFSET(H$3,MOD(QUOTIENT(ROW()-ROW($A$20),'Feuille1-Catégories'!$B$6/H$6),H$5),0),IF(MOD($A875-1-H$10,'Feuille1-Catégories'!$F$5+1)=0,H$3,""))),"")</f>
        <v/>
      </c>
      <c r="I875" s="7" t="str">
        <f ca="1">IF(AND($A875&lt;&gt;"",I$9&lt;&gt;""),IF(HLOOKUP(I$9,'Feuille1-Catégories'!$C$1:$G$2,2,FALSE)="OUI",I$3,IF(HLOOKUP(I$9,'Feuille1-Catégories'!$C$1:$G$3,3,FALSE)="OUI",OFFSET(I$3,MOD(QUOTIENT(ROW()-ROW($A$20),'Feuille1-Catégories'!$B$6/I$6),I$5),0),IF(MOD($A875-1-I$10,'Feuille1-Catégories'!$F$5+1)=0,I$3,""))),"")</f>
        <v/>
      </c>
      <c r="J875" s="7" t="str">
        <f ca="1">IF(AND($A875&lt;&gt;"",J$9&lt;&gt;""),IF(HLOOKUP(J$9,'Feuille1-Catégories'!$C$1:$G$2,2,FALSE)="OUI",J$3,IF(HLOOKUP(J$9,'Feuille1-Catégories'!$C$1:$G$3,3,FALSE)="OUI",OFFSET(J$3,MOD(QUOTIENT(ROW()-ROW($A$20),'Feuille1-Catégories'!$B$6/J$6),J$5),0),IF(MOD($A875-1-J$10,'Feuille1-Catégories'!$F$5+1)=0,J$3,""))),"")</f>
        <v/>
      </c>
      <c r="K875" s="7" t="str">
        <f ca="1">IF(AND($A875&lt;&gt;"",K$9&lt;&gt;""),IF(HLOOKUP(K$9,'Feuille1-Catégories'!$C$1:$G$2,2,FALSE)="OUI",K$3,IF(HLOOKUP(K$9,'Feuille1-Catégories'!$C$1:$G$3,3,FALSE)="OUI",OFFSET(K$3,MOD(QUOTIENT(ROW()-ROW($A$20),'Feuille1-Catégories'!$B$6/K$6),K$5),0),IF(MOD($A875-1-K$10,'Feuille1-Catégories'!$F$5+1)=0,K$3,""))),"")</f>
        <v/>
      </c>
      <c r="L875" s="7" t="str">
        <f ca="1">IF(AND($A875&lt;&gt;"",L$9&lt;&gt;""),IF(HLOOKUP(L$9,'Feuille1-Catégories'!$C$1:$G$2,2,FALSE)="OUI",L$3,IF(HLOOKUP(L$9,'Feuille1-Catégories'!$C$1:$G$3,3,FALSE)="OUI",OFFSET(L$3,MOD(QUOTIENT(ROW()-ROW($A$20),'Feuille1-Catégories'!$B$6/L$6),L$5),0),IF(MOD($A875-1-L$10,'Feuille1-Catégories'!$F$5+1)=0,L$3,""))),"")</f>
        <v/>
      </c>
      <c r="M875" s="7" t="str">
        <f ca="1">IF(AND($A875&lt;&gt;"",M$9&lt;&gt;""),IF(HLOOKUP(M$9,'Feuille1-Catégories'!$C$1:$G$2,2,FALSE)="OUI",M$3,IF(HLOOKUP(M$9,'Feuille1-Catégories'!$C$1:$G$3,3,FALSE)="OUI",OFFSET(M$3,MOD(QUOTIENT(ROW()-ROW($A$20),'Feuille1-Catégories'!$B$6/M$6),M$5),0),IF(MOD($A875-1-M$10,'Feuille1-Catégories'!$F$5+1)=0,M$3,""))),"")</f>
        <v/>
      </c>
      <c r="N875" s="7" t="str">
        <f ca="1">IF(AND($A875&lt;&gt;"",N$9&lt;&gt;""),IF(HLOOKUP(N$9,'Feuille1-Catégories'!$C$1:$G$2,2,FALSE)="OUI",N$3,IF(HLOOKUP(N$9,'Feuille1-Catégories'!$C$1:$G$3,3,FALSE)="OUI",OFFSET(N$3,MOD(QUOTIENT(ROW()-ROW($A$20),'Feuille1-Catégories'!$B$6/N$6),N$5),0),IF(MOD($A875-1-N$10,'Feuille1-Catégories'!$F$5+1)=0,N$3,""))),"")</f>
        <v/>
      </c>
      <c r="O875" s="7" t="str">
        <f ca="1">IF(AND($A875&lt;&gt;"",O$9&lt;&gt;""),IF(HLOOKUP(O$9,'Feuille1-Catégories'!$C$1:$G$2,2,FALSE)="OUI",O$3,IF(HLOOKUP(O$9,'Feuille1-Catégories'!$C$1:$G$3,3,FALSE)="OUI",OFFSET(O$3,MOD(QUOTIENT(ROW()-ROW($A$20),'Feuille1-Catégories'!$B$6/O$6),O$5),0),IF(MOD($A875-1-O$10,'Feuille1-Catégories'!$F$5+1)=0,O$3,""))),"")</f>
        <v/>
      </c>
      <c r="P875" s="7" t="str">
        <f ca="1">IF(AND($A875&lt;&gt;"",P$9&lt;&gt;""),IF(HLOOKUP(P$9,'Feuille1-Catégories'!$C$1:$G$2,2,FALSE)="OUI",P$3,IF(HLOOKUP(P$9,'Feuille1-Catégories'!$C$1:$G$3,3,FALSE)="OUI",OFFSET(P$3,MOD(QUOTIENT(ROW()-ROW($A$20),'Feuille1-Catégories'!$B$6/P$6),P$5),0),IF(MOD($A875-1-P$10,'Feuille1-Catégories'!$F$5+1)=0,P$3,""))),"")</f>
        <v/>
      </c>
      <c r="Q875" s="7" t="str">
        <f ca="1">IF(AND($A875&lt;&gt;"",Q$9&lt;&gt;""),IF(HLOOKUP(Q$9,'Feuille1-Catégories'!$C$1:$G$2,2,FALSE)="OUI",Q$3,IF(HLOOKUP(Q$9,'Feuille1-Catégories'!$C$1:$G$3,3,FALSE)="OUI",OFFSET(Q$3,MOD(QUOTIENT(ROW()-ROW($A$20),'Feuille1-Catégories'!$B$6/Q$6),Q$5),0),IF(MOD($A875-1-Q$10,'Feuille1-Catégories'!$F$5+1)=0,Q$3,""))),"")</f>
        <v/>
      </c>
      <c r="R875" s="7" t="str">
        <f ca="1">IF(AND($A875&lt;&gt;"",R$9&lt;&gt;""),IF(HLOOKUP(R$9,'Feuille1-Catégories'!$C$1:$G$2,2,FALSE)="OUI",R$3,IF(HLOOKUP(R$9,'Feuille1-Catégories'!$C$1:$G$3,3,FALSE)="OUI",OFFSET(R$3,MOD(QUOTIENT(ROW()-ROW($A$20),'Feuille1-Catégories'!$B$6/R$6),R$5),0),IF(MOD($A875-1-R$10,'Feuille1-Catégories'!$F$5+1)=0,R$3,""))),"")</f>
        <v/>
      </c>
      <c r="S875" s="7" t="str">
        <f ca="1">IF(AND($A875&lt;&gt;"",S$9&lt;&gt;""),IF(HLOOKUP(S$9,'Feuille1-Catégories'!$C$1:$G$2,2,FALSE)="OUI",S$3,IF(HLOOKUP(S$9,'Feuille1-Catégories'!$C$1:$G$3,3,FALSE)="OUI",OFFSET(S$3,MOD(QUOTIENT(ROW()-ROW($A$20),'Feuille1-Catégories'!$B$6/S$6),S$5),0),IF(MOD($A875-1-S$10,'Feuille1-Catégories'!$F$5+1)=0,S$3,""))),"")</f>
        <v/>
      </c>
      <c r="T875" s="7" t="str">
        <f ca="1">IF(AND($A875&lt;&gt;"",T$9&lt;&gt;""),IF(HLOOKUP(T$9,'Feuille1-Catégories'!$C$1:$G$2,2,FALSE)="OUI",T$3,IF(HLOOKUP(T$9,'Feuille1-Catégories'!$C$1:$G$3,3,FALSE)="OUI",OFFSET(T$3,MOD(QUOTIENT(ROW()-ROW($A$20),'Feuille1-Catégories'!$B$6/T$6),T$5),0),IF(MOD($A875-1-T$10,'Feuille1-Catégories'!$F$5+1)=0,T$3,""))),"")</f>
        <v/>
      </c>
      <c r="U875" s="7" t="str">
        <f ca="1">IF(AND($A875&lt;&gt;"",U$9&lt;&gt;""),IF(HLOOKUP(U$9,'Feuille1-Catégories'!$C$1:$G$2,2,FALSE)="OUI",U$3,IF(HLOOKUP(U$9,'Feuille1-Catégories'!$C$1:$G$3,3,FALSE)="OUI",OFFSET(U$3,MOD(QUOTIENT(ROW()-ROW($A$20),'Feuille1-Catégories'!$B$6/U$6),U$5),0),IF(MOD($A875-1-U$10,'Feuille1-Catégories'!$F$5+1)=0,U$3,""))),"")</f>
        <v/>
      </c>
      <c r="V875" s="7" t="str">
        <f ca="1">IF(AND($A875&lt;&gt;"",V$9&lt;&gt;""),IF(HLOOKUP(V$9,'Feuille1-Catégories'!$C$1:$G$2,2,FALSE)="OUI",V$3,IF(HLOOKUP(V$9,'Feuille1-Catégories'!$C$1:$G$3,3,FALSE)="OUI",OFFSET(V$3,MOD(QUOTIENT(ROW()-ROW($A$20),'Feuille1-Catégories'!$B$6/V$6),V$5),0),IF(MOD($A875-1-V$10,'Feuille1-Catégories'!$F$5+1)=0,V$3,""))),"")</f>
        <v/>
      </c>
      <c r="W875" s="7" t="str">
        <f ca="1">IF(AND($A875&lt;&gt;"",W$9&lt;&gt;""),IF(HLOOKUP(W$9,'Feuille1-Catégories'!$C$1:$G$2,2,FALSE)="OUI",W$3,IF(HLOOKUP(W$9,'Feuille1-Catégories'!$C$1:$G$3,3,FALSE)="OUI",OFFSET(W$3,MOD(QUOTIENT(ROW()-ROW($A$20),'Feuille1-Catégories'!$B$6/W$6),W$5),0),IF(MOD($A875-1-W$10,'Feuille1-Catégories'!$F$5+1)=0,W$3,""))),"")</f>
        <v/>
      </c>
      <c r="X875" s="7" t="str">
        <f ca="1">IF(AND($A875&lt;&gt;"",X$9&lt;&gt;""),IF(HLOOKUP(X$9,'Feuille1-Catégories'!$C$1:$G$2,2,FALSE)="OUI",X$3,IF(HLOOKUP(X$9,'Feuille1-Catégories'!$C$1:$G$3,3,FALSE)="OUI",OFFSET(X$3,MOD(QUOTIENT(ROW()-ROW($A$20),'Feuille1-Catégories'!$B$6/X$6),X$5),0),IF(MOD($A875-1-X$10,'Feuille1-Catégories'!$F$5+1)=0,X$3,""))),"")</f>
        <v/>
      </c>
      <c r="Y875" s="7" t="str">
        <f ca="1">IF(AND($A875&lt;&gt;"",Y$9&lt;&gt;""),IF(HLOOKUP(Y$9,'Feuille1-Catégories'!$C$1:$G$2,2,FALSE)="OUI",Y$3,IF(HLOOKUP(Y$9,'Feuille1-Catégories'!$C$1:$G$3,3,FALSE)="OUI",OFFSET(Y$3,MOD(QUOTIENT(ROW()-ROW($A$20),'Feuille1-Catégories'!$B$6/Y$6),Y$5),0),IF(MOD($A875-1-Y$10,'Feuille1-Catégories'!$F$5+1)=0,Y$3,""))),"")</f>
        <v/>
      </c>
      <c r="Z875" s="7" t="str">
        <f ca="1">IF(AND($A875&lt;&gt;"",Z$9&lt;&gt;""),IF(HLOOKUP(Z$9,'Feuille1-Catégories'!$C$1:$G$2,2,FALSE)="OUI",Z$3,IF(HLOOKUP(Z$9,'Feuille1-Catégories'!$C$1:$G$3,3,FALSE)="OUI",OFFSET(Z$3,MOD(QUOTIENT(ROW()-ROW($A$20),'Feuille1-Catégories'!$B$6/Z$6),Z$5),0),"")),"")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76" spans="1:26" ht="17" x14ac:dyDescent="0.2">
      <c r="A876" s="21" t="str">
        <f>IF(ROW()-ROW($A$19)&gt;'Feuille1-Catégories'!$B$6,"",ROW()-ROW($A$19))</f>
        <v/>
      </c>
      <c r="B876" s="33" t="str">
        <f t="shared" si="40"/>
        <v/>
      </c>
      <c r="C876" s="10" t="str">
        <f t="shared" si="41"/>
        <v/>
      </c>
      <c r="D876" s="10" t="str">
        <f>IF('Feuille3-Coût de production'!D876&lt;&gt;"",'Feuille3-Coût de production'!D876,"")</f>
        <v/>
      </c>
      <c r="E876" s="10" t="str">
        <f t="shared" si="42"/>
        <v/>
      </c>
      <c r="F876" s="7" t="str">
        <f ca="1">IF(AND($A876&lt;&gt;"",F$9&lt;&gt;""),IF(HLOOKUP(F$9,'Feuille1-Catégories'!$C$1:$G$2,2,FALSE)="OUI",F$3,IF(HLOOKUP(F$9,'Feuille1-Catégories'!$C$1:$G$3,3,FALSE)="OUI",OFFSET(F$3,MOD(QUOTIENT(ROW()-ROW($A$20),'Feuille1-Catégories'!$B$6/F$6),F$5),0),IF(MOD($A876-1-F$10,'Feuille1-Catégories'!$F$5+1)=0,F$3,""))),"")</f>
        <v/>
      </c>
      <c r="G876" s="7" t="str">
        <f ca="1">IF(AND($A876&lt;&gt;"",G$9&lt;&gt;""),IF(HLOOKUP(G$9,'Feuille1-Catégories'!$C$1:$G$2,2,FALSE)="OUI",G$3,IF(HLOOKUP(G$9,'Feuille1-Catégories'!$C$1:$G$3,3,FALSE)="OUI",OFFSET(G$3,MOD(QUOTIENT(ROW()-ROW($A$20),'Feuille1-Catégories'!$B$6/G$6),G$5),0),IF(MOD($A876-1-G$10,'Feuille1-Catégories'!$F$5+1)=0,G$3,""))),"")</f>
        <v/>
      </c>
      <c r="H876" s="7" t="str">
        <f ca="1">IF(AND($A876&lt;&gt;"",H$9&lt;&gt;""),IF(HLOOKUP(H$9,'Feuille1-Catégories'!$C$1:$G$2,2,FALSE)="OUI",H$3,IF(HLOOKUP(H$9,'Feuille1-Catégories'!$C$1:$G$3,3,FALSE)="OUI",OFFSET(H$3,MOD(QUOTIENT(ROW()-ROW($A$20),'Feuille1-Catégories'!$B$6/H$6),H$5),0),IF(MOD($A876-1-H$10,'Feuille1-Catégories'!$F$5+1)=0,H$3,""))),"")</f>
        <v/>
      </c>
      <c r="I876" s="7" t="str">
        <f ca="1">IF(AND($A876&lt;&gt;"",I$9&lt;&gt;""),IF(HLOOKUP(I$9,'Feuille1-Catégories'!$C$1:$G$2,2,FALSE)="OUI",I$3,IF(HLOOKUP(I$9,'Feuille1-Catégories'!$C$1:$G$3,3,FALSE)="OUI",OFFSET(I$3,MOD(QUOTIENT(ROW()-ROW($A$20),'Feuille1-Catégories'!$B$6/I$6),I$5),0),IF(MOD($A876-1-I$10,'Feuille1-Catégories'!$F$5+1)=0,I$3,""))),"")</f>
        <v/>
      </c>
      <c r="J876" s="7" t="str">
        <f ca="1">IF(AND($A876&lt;&gt;"",J$9&lt;&gt;""),IF(HLOOKUP(J$9,'Feuille1-Catégories'!$C$1:$G$2,2,FALSE)="OUI",J$3,IF(HLOOKUP(J$9,'Feuille1-Catégories'!$C$1:$G$3,3,FALSE)="OUI",OFFSET(J$3,MOD(QUOTIENT(ROW()-ROW($A$20),'Feuille1-Catégories'!$B$6/J$6),J$5),0),IF(MOD($A876-1-J$10,'Feuille1-Catégories'!$F$5+1)=0,J$3,""))),"")</f>
        <v/>
      </c>
      <c r="K876" s="7" t="str">
        <f ca="1">IF(AND($A876&lt;&gt;"",K$9&lt;&gt;""),IF(HLOOKUP(K$9,'Feuille1-Catégories'!$C$1:$G$2,2,FALSE)="OUI",K$3,IF(HLOOKUP(K$9,'Feuille1-Catégories'!$C$1:$G$3,3,FALSE)="OUI",OFFSET(K$3,MOD(QUOTIENT(ROW()-ROW($A$20),'Feuille1-Catégories'!$B$6/K$6),K$5),0),IF(MOD($A876-1-K$10,'Feuille1-Catégories'!$F$5+1)=0,K$3,""))),"")</f>
        <v/>
      </c>
      <c r="L876" s="7" t="str">
        <f ca="1">IF(AND($A876&lt;&gt;"",L$9&lt;&gt;""),IF(HLOOKUP(L$9,'Feuille1-Catégories'!$C$1:$G$2,2,FALSE)="OUI",L$3,IF(HLOOKUP(L$9,'Feuille1-Catégories'!$C$1:$G$3,3,FALSE)="OUI",OFFSET(L$3,MOD(QUOTIENT(ROW()-ROW($A$20),'Feuille1-Catégories'!$B$6/L$6),L$5),0),IF(MOD($A876-1-L$10,'Feuille1-Catégories'!$F$5+1)=0,L$3,""))),"")</f>
        <v/>
      </c>
      <c r="M876" s="7" t="str">
        <f ca="1">IF(AND($A876&lt;&gt;"",M$9&lt;&gt;""),IF(HLOOKUP(M$9,'Feuille1-Catégories'!$C$1:$G$2,2,FALSE)="OUI",M$3,IF(HLOOKUP(M$9,'Feuille1-Catégories'!$C$1:$G$3,3,FALSE)="OUI",OFFSET(M$3,MOD(QUOTIENT(ROW()-ROW($A$20),'Feuille1-Catégories'!$B$6/M$6),M$5),0),IF(MOD($A876-1-M$10,'Feuille1-Catégories'!$F$5+1)=0,M$3,""))),"")</f>
        <v/>
      </c>
      <c r="N876" s="7" t="str">
        <f ca="1">IF(AND($A876&lt;&gt;"",N$9&lt;&gt;""),IF(HLOOKUP(N$9,'Feuille1-Catégories'!$C$1:$G$2,2,FALSE)="OUI",N$3,IF(HLOOKUP(N$9,'Feuille1-Catégories'!$C$1:$G$3,3,FALSE)="OUI",OFFSET(N$3,MOD(QUOTIENT(ROW()-ROW($A$20),'Feuille1-Catégories'!$B$6/N$6),N$5),0),IF(MOD($A876-1-N$10,'Feuille1-Catégories'!$F$5+1)=0,N$3,""))),"")</f>
        <v/>
      </c>
      <c r="O876" s="7" t="str">
        <f ca="1">IF(AND($A876&lt;&gt;"",O$9&lt;&gt;""),IF(HLOOKUP(O$9,'Feuille1-Catégories'!$C$1:$G$2,2,FALSE)="OUI",O$3,IF(HLOOKUP(O$9,'Feuille1-Catégories'!$C$1:$G$3,3,FALSE)="OUI",OFFSET(O$3,MOD(QUOTIENT(ROW()-ROW($A$20),'Feuille1-Catégories'!$B$6/O$6),O$5),0),IF(MOD($A876-1-O$10,'Feuille1-Catégories'!$F$5+1)=0,O$3,""))),"")</f>
        <v/>
      </c>
      <c r="P876" s="7" t="str">
        <f ca="1">IF(AND($A876&lt;&gt;"",P$9&lt;&gt;""),IF(HLOOKUP(P$9,'Feuille1-Catégories'!$C$1:$G$2,2,FALSE)="OUI",P$3,IF(HLOOKUP(P$9,'Feuille1-Catégories'!$C$1:$G$3,3,FALSE)="OUI",OFFSET(P$3,MOD(QUOTIENT(ROW()-ROW($A$20),'Feuille1-Catégories'!$B$6/P$6),P$5),0),IF(MOD($A876-1-P$10,'Feuille1-Catégories'!$F$5+1)=0,P$3,""))),"")</f>
        <v/>
      </c>
      <c r="Q876" s="7" t="str">
        <f ca="1">IF(AND($A876&lt;&gt;"",Q$9&lt;&gt;""),IF(HLOOKUP(Q$9,'Feuille1-Catégories'!$C$1:$G$2,2,FALSE)="OUI",Q$3,IF(HLOOKUP(Q$9,'Feuille1-Catégories'!$C$1:$G$3,3,FALSE)="OUI",OFFSET(Q$3,MOD(QUOTIENT(ROW()-ROW($A$20),'Feuille1-Catégories'!$B$6/Q$6),Q$5),0),IF(MOD($A876-1-Q$10,'Feuille1-Catégories'!$F$5+1)=0,Q$3,""))),"")</f>
        <v/>
      </c>
      <c r="R876" s="7" t="str">
        <f ca="1">IF(AND($A876&lt;&gt;"",R$9&lt;&gt;""),IF(HLOOKUP(R$9,'Feuille1-Catégories'!$C$1:$G$2,2,FALSE)="OUI",R$3,IF(HLOOKUP(R$9,'Feuille1-Catégories'!$C$1:$G$3,3,FALSE)="OUI",OFFSET(R$3,MOD(QUOTIENT(ROW()-ROW($A$20),'Feuille1-Catégories'!$B$6/R$6),R$5),0),IF(MOD($A876-1-R$10,'Feuille1-Catégories'!$F$5+1)=0,R$3,""))),"")</f>
        <v/>
      </c>
      <c r="S876" s="7" t="str">
        <f ca="1">IF(AND($A876&lt;&gt;"",S$9&lt;&gt;""),IF(HLOOKUP(S$9,'Feuille1-Catégories'!$C$1:$G$2,2,FALSE)="OUI",S$3,IF(HLOOKUP(S$9,'Feuille1-Catégories'!$C$1:$G$3,3,FALSE)="OUI",OFFSET(S$3,MOD(QUOTIENT(ROW()-ROW($A$20),'Feuille1-Catégories'!$B$6/S$6),S$5),0),IF(MOD($A876-1-S$10,'Feuille1-Catégories'!$F$5+1)=0,S$3,""))),"")</f>
        <v/>
      </c>
      <c r="T876" s="7" t="str">
        <f ca="1">IF(AND($A876&lt;&gt;"",T$9&lt;&gt;""),IF(HLOOKUP(T$9,'Feuille1-Catégories'!$C$1:$G$2,2,FALSE)="OUI",T$3,IF(HLOOKUP(T$9,'Feuille1-Catégories'!$C$1:$G$3,3,FALSE)="OUI",OFFSET(T$3,MOD(QUOTIENT(ROW()-ROW($A$20),'Feuille1-Catégories'!$B$6/T$6),T$5),0),IF(MOD($A876-1-T$10,'Feuille1-Catégories'!$F$5+1)=0,T$3,""))),"")</f>
        <v/>
      </c>
      <c r="U876" s="7" t="str">
        <f ca="1">IF(AND($A876&lt;&gt;"",U$9&lt;&gt;""),IF(HLOOKUP(U$9,'Feuille1-Catégories'!$C$1:$G$2,2,FALSE)="OUI",U$3,IF(HLOOKUP(U$9,'Feuille1-Catégories'!$C$1:$G$3,3,FALSE)="OUI",OFFSET(U$3,MOD(QUOTIENT(ROW()-ROW($A$20),'Feuille1-Catégories'!$B$6/U$6),U$5),0),IF(MOD($A876-1-U$10,'Feuille1-Catégories'!$F$5+1)=0,U$3,""))),"")</f>
        <v/>
      </c>
      <c r="V876" s="7" t="str">
        <f ca="1">IF(AND($A876&lt;&gt;"",V$9&lt;&gt;""),IF(HLOOKUP(V$9,'Feuille1-Catégories'!$C$1:$G$2,2,FALSE)="OUI",V$3,IF(HLOOKUP(V$9,'Feuille1-Catégories'!$C$1:$G$3,3,FALSE)="OUI",OFFSET(V$3,MOD(QUOTIENT(ROW()-ROW($A$20),'Feuille1-Catégories'!$B$6/V$6),V$5),0),IF(MOD($A876-1-V$10,'Feuille1-Catégories'!$F$5+1)=0,V$3,""))),"")</f>
        <v/>
      </c>
      <c r="W876" s="7" t="str">
        <f ca="1">IF(AND($A876&lt;&gt;"",W$9&lt;&gt;""),IF(HLOOKUP(W$9,'Feuille1-Catégories'!$C$1:$G$2,2,FALSE)="OUI",W$3,IF(HLOOKUP(W$9,'Feuille1-Catégories'!$C$1:$G$3,3,FALSE)="OUI",OFFSET(W$3,MOD(QUOTIENT(ROW()-ROW($A$20),'Feuille1-Catégories'!$B$6/W$6),W$5),0),IF(MOD($A876-1-W$10,'Feuille1-Catégories'!$F$5+1)=0,W$3,""))),"")</f>
        <v/>
      </c>
      <c r="X876" s="7" t="str">
        <f ca="1">IF(AND($A876&lt;&gt;"",X$9&lt;&gt;""),IF(HLOOKUP(X$9,'Feuille1-Catégories'!$C$1:$G$2,2,FALSE)="OUI",X$3,IF(HLOOKUP(X$9,'Feuille1-Catégories'!$C$1:$G$3,3,FALSE)="OUI",OFFSET(X$3,MOD(QUOTIENT(ROW()-ROW($A$20),'Feuille1-Catégories'!$B$6/X$6),X$5),0),IF(MOD($A876-1-X$10,'Feuille1-Catégories'!$F$5+1)=0,X$3,""))),"")</f>
        <v/>
      </c>
      <c r="Y876" s="7" t="str">
        <f ca="1">IF(AND($A876&lt;&gt;"",Y$9&lt;&gt;""),IF(HLOOKUP(Y$9,'Feuille1-Catégories'!$C$1:$G$2,2,FALSE)="OUI",Y$3,IF(HLOOKUP(Y$9,'Feuille1-Catégories'!$C$1:$G$3,3,FALSE)="OUI",OFFSET(Y$3,MOD(QUOTIENT(ROW()-ROW($A$20),'Feuille1-Catégories'!$B$6/Y$6),Y$5),0),IF(MOD($A876-1-Y$10,'Feuille1-Catégories'!$F$5+1)=0,Y$3,""))),"")</f>
        <v/>
      </c>
      <c r="Z876" s="7" t="str">
        <f ca="1">IF(AND($A876&lt;&gt;"",Z$9&lt;&gt;""),IF(HLOOKUP(Z$9,'Feuille1-Catégories'!$C$1:$G$2,2,FALSE)="OUI",Z$3,IF(HLOOKUP(Z$9,'Feuille1-Catégories'!$C$1:$G$3,3,FALSE)="OUI",OFFSET(Z$3,MOD(QUOTIENT(ROW()-ROW($A$20),'Feuille1-Catégories'!$B$6/Z$6),Z$5),0),"")),"")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77" spans="1:26" ht="17" x14ac:dyDescent="0.2">
      <c r="A877" s="21" t="str">
        <f>IF(ROW()-ROW($A$19)&gt;'Feuille1-Catégories'!$B$6,"",ROW()-ROW($A$19))</f>
        <v/>
      </c>
      <c r="B877" s="33" t="str">
        <f t="shared" si="40"/>
        <v/>
      </c>
      <c r="C877" s="10" t="str">
        <f t="shared" si="41"/>
        <v/>
      </c>
      <c r="D877" s="10" t="str">
        <f>IF('Feuille3-Coût de production'!D877&lt;&gt;"",'Feuille3-Coût de production'!D877,"")</f>
        <v/>
      </c>
      <c r="E877" s="10" t="str">
        <f t="shared" si="42"/>
        <v/>
      </c>
      <c r="F877" s="7" t="str">
        <f ca="1">IF(AND($A877&lt;&gt;"",F$9&lt;&gt;""),IF(HLOOKUP(F$9,'Feuille1-Catégories'!$C$1:$G$2,2,FALSE)="OUI",F$3,IF(HLOOKUP(F$9,'Feuille1-Catégories'!$C$1:$G$3,3,FALSE)="OUI",OFFSET(F$3,MOD(QUOTIENT(ROW()-ROW($A$20),'Feuille1-Catégories'!$B$6/F$6),F$5),0),IF(MOD($A877-1-F$10,'Feuille1-Catégories'!$F$5+1)=0,F$3,""))),"")</f>
        <v/>
      </c>
      <c r="G877" s="7" t="str">
        <f ca="1">IF(AND($A877&lt;&gt;"",G$9&lt;&gt;""),IF(HLOOKUP(G$9,'Feuille1-Catégories'!$C$1:$G$2,2,FALSE)="OUI",G$3,IF(HLOOKUP(G$9,'Feuille1-Catégories'!$C$1:$G$3,3,FALSE)="OUI",OFFSET(G$3,MOD(QUOTIENT(ROW()-ROW($A$20),'Feuille1-Catégories'!$B$6/G$6),G$5),0),IF(MOD($A877-1-G$10,'Feuille1-Catégories'!$F$5+1)=0,G$3,""))),"")</f>
        <v/>
      </c>
      <c r="H877" s="7" t="str">
        <f ca="1">IF(AND($A877&lt;&gt;"",H$9&lt;&gt;""),IF(HLOOKUP(H$9,'Feuille1-Catégories'!$C$1:$G$2,2,FALSE)="OUI",H$3,IF(HLOOKUP(H$9,'Feuille1-Catégories'!$C$1:$G$3,3,FALSE)="OUI",OFFSET(H$3,MOD(QUOTIENT(ROW()-ROW($A$20),'Feuille1-Catégories'!$B$6/H$6),H$5),0),IF(MOD($A877-1-H$10,'Feuille1-Catégories'!$F$5+1)=0,H$3,""))),"")</f>
        <v/>
      </c>
      <c r="I877" s="7" t="str">
        <f ca="1">IF(AND($A877&lt;&gt;"",I$9&lt;&gt;""),IF(HLOOKUP(I$9,'Feuille1-Catégories'!$C$1:$G$2,2,FALSE)="OUI",I$3,IF(HLOOKUP(I$9,'Feuille1-Catégories'!$C$1:$G$3,3,FALSE)="OUI",OFFSET(I$3,MOD(QUOTIENT(ROW()-ROW($A$20),'Feuille1-Catégories'!$B$6/I$6),I$5),0),IF(MOD($A877-1-I$10,'Feuille1-Catégories'!$F$5+1)=0,I$3,""))),"")</f>
        <v/>
      </c>
      <c r="J877" s="7" t="str">
        <f ca="1">IF(AND($A877&lt;&gt;"",J$9&lt;&gt;""),IF(HLOOKUP(J$9,'Feuille1-Catégories'!$C$1:$G$2,2,FALSE)="OUI",J$3,IF(HLOOKUP(J$9,'Feuille1-Catégories'!$C$1:$G$3,3,FALSE)="OUI",OFFSET(J$3,MOD(QUOTIENT(ROW()-ROW($A$20),'Feuille1-Catégories'!$B$6/J$6),J$5),0),IF(MOD($A877-1-J$10,'Feuille1-Catégories'!$F$5+1)=0,J$3,""))),"")</f>
        <v/>
      </c>
      <c r="K877" s="7" t="str">
        <f ca="1">IF(AND($A877&lt;&gt;"",K$9&lt;&gt;""),IF(HLOOKUP(K$9,'Feuille1-Catégories'!$C$1:$G$2,2,FALSE)="OUI",K$3,IF(HLOOKUP(K$9,'Feuille1-Catégories'!$C$1:$G$3,3,FALSE)="OUI",OFFSET(K$3,MOD(QUOTIENT(ROW()-ROW($A$20),'Feuille1-Catégories'!$B$6/K$6),K$5),0),IF(MOD($A877-1-K$10,'Feuille1-Catégories'!$F$5+1)=0,K$3,""))),"")</f>
        <v/>
      </c>
      <c r="L877" s="7" t="str">
        <f ca="1">IF(AND($A877&lt;&gt;"",L$9&lt;&gt;""),IF(HLOOKUP(L$9,'Feuille1-Catégories'!$C$1:$G$2,2,FALSE)="OUI",L$3,IF(HLOOKUP(L$9,'Feuille1-Catégories'!$C$1:$G$3,3,FALSE)="OUI",OFFSET(L$3,MOD(QUOTIENT(ROW()-ROW($A$20),'Feuille1-Catégories'!$B$6/L$6),L$5),0),IF(MOD($A877-1-L$10,'Feuille1-Catégories'!$F$5+1)=0,L$3,""))),"")</f>
        <v/>
      </c>
      <c r="M877" s="7" t="str">
        <f ca="1">IF(AND($A877&lt;&gt;"",M$9&lt;&gt;""),IF(HLOOKUP(M$9,'Feuille1-Catégories'!$C$1:$G$2,2,FALSE)="OUI",M$3,IF(HLOOKUP(M$9,'Feuille1-Catégories'!$C$1:$G$3,3,FALSE)="OUI",OFFSET(M$3,MOD(QUOTIENT(ROW()-ROW($A$20),'Feuille1-Catégories'!$B$6/M$6),M$5),0),IF(MOD($A877-1-M$10,'Feuille1-Catégories'!$F$5+1)=0,M$3,""))),"")</f>
        <v/>
      </c>
      <c r="N877" s="7" t="str">
        <f ca="1">IF(AND($A877&lt;&gt;"",N$9&lt;&gt;""),IF(HLOOKUP(N$9,'Feuille1-Catégories'!$C$1:$G$2,2,FALSE)="OUI",N$3,IF(HLOOKUP(N$9,'Feuille1-Catégories'!$C$1:$G$3,3,FALSE)="OUI",OFFSET(N$3,MOD(QUOTIENT(ROW()-ROW($A$20),'Feuille1-Catégories'!$B$6/N$6),N$5),0),IF(MOD($A877-1-N$10,'Feuille1-Catégories'!$F$5+1)=0,N$3,""))),"")</f>
        <v/>
      </c>
      <c r="O877" s="7" t="str">
        <f ca="1">IF(AND($A877&lt;&gt;"",O$9&lt;&gt;""),IF(HLOOKUP(O$9,'Feuille1-Catégories'!$C$1:$G$2,2,FALSE)="OUI",O$3,IF(HLOOKUP(O$9,'Feuille1-Catégories'!$C$1:$G$3,3,FALSE)="OUI",OFFSET(O$3,MOD(QUOTIENT(ROW()-ROW($A$20),'Feuille1-Catégories'!$B$6/O$6),O$5),0),IF(MOD($A877-1-O$10,'Feuille1-Catégories'!$F$5+1)=0,O$3,""))),"")</f>
        <v/>
      </c>
      <c r="P877" s="7" t="str">
        <f ca="1">IF(AND($A877&lt;&gt;"",P$9&lt;&gt;""),IF(HLOOKUP(P$9,'Feuille1-Catégories'!$C$1:$G$2,2,FALSE)="OUI",P$3,IF(HLOOKUP(P$9,'Feuille1-Catégories'!$C$1:$G$3,3,FALSE)="OUI",OFFSET(P$3,MOD(QUOTIENT(ROW()-ROW($A$20),'Feuille1-Catégories'!$B$6/P$6),P$5),0),IF(MOD($A877-1-P$10,'Feuille1-Catégories'!$F$5+1)=0,P$3,""))),"")</f>
        <v/>
      </c>
      <c r="Q877" s="7" t="str">
        <f ca="1">IF(AND($A877&lt;&gt;"",Q$9&lt;&gt;""),IF(HLOOKUP(Q$9,'Feuille1-Catégories'!$C$1:$G$2,2,FALSE)="OUI",Q$3,IF(HLOOKUP(Q$9,'Feuille1-Catégories'!$C$1:$G$3,3,FALSE)="OUI",OFFSET(Q$3,MOD(QUOTIENT(ROW()-ROW($A$20),'Feuille1-Catégories'!$B$6/Q$6),Q$5),0),IF(MOD($A877-1-Q$10,'Feuille1-Catégories'!$F$5+1)=0,Q$3,""))),"")</f>
        <v/>
      </c>
      <c r="R877" s="7" t="str">
        <f ca="1">IF(AND($A877&lt;&gt;"",R$9&lt;&gt;""),IF(HLOOKUP(R$9,'Feuille1-Catégories'!$C$1:$G$2,2,FALSE)="OUI",R$3,IF(HLOOKUP(R$9,'Feuille1-Catégories'!$C$1:$G$3,3,FALSE)="OUI",OFFSET(R$3,MOD(QUOTIENT(ROW()-ROW($A$20),'Feuille1-Catégories'!$B$6/R$6),R$5),0),IF(MOD($A877-1-R$10,'Feuille1-Catégories'!$F$5+1)=0,R$3,""))),"")</f>
        <v/>
      </c>
      <c r="S877" s="7" t="str">
        <f ca="1">IF(AND($A877&lt;&gt;"",S$9&lt;&gt;""),IF(HLOOKUP(S$9,'Feuille1-Catégories'!$C$1:$G$2,2,FALSE)="OUI",S$3,IF(HLOOKUP(S$9,'Feuille1-Catégories'!$C$1:$G$3,3,FALSE)="OUI",OFFSET(S$3,MOD(QUOTIENT(ROW()-ROW($A$20),'Feuille1-Catégories'!$B$6/S$6),S$5),0),IF(MOD($A877-1-S$10,'Feuille1-Catégories'!$F$5+1)=0,S$3,""))),"")</f>
        <v/>
      </c>
      <c r="T877" s="7" t="str">
        <f ca="1">IF(AND($A877&lt;&gt;"",T$9&lt;&gt;""),IF(HLOOKUP(T$9,'Feuille1-Catégories'!$C$1:$G$2,2,FALSE)="OUI",T$3,IF(HLOOKUP(T$9,'Feuille1-Catégories'!$C$1:$G$3,3,FALSE)="OUI",OFFSET(T$3,MOD(QUOTIENT(ROW()-ROW($A$20),'Feuille1-Catégories'!$B$6/T$6),T$5),0),IF(MOD($A877-1-T$10,'Feuille1-Catégories'!$F$5+1)=0,T$3,""))),"")</f>
        <v/>
      </c>
      <c r="U877" s="7" t="str">
        <f ca="1">IF(AND($A877&lt;&gt;"",U$9&lt;&gt;""),IF(HLOOKUP(U$9,'Feuille1-Catégories'!$C$1:$G$2,2,FALSE)="OUI",U$3,IF(HLOOKUP(U$9,'Feuille1-Catégories'!$C$1:$G$3,3,FALSE)="OUI",OFFSET(U$3,MOD(QUOTIENT(ROW()-ROW($A$20),'Feuille1-Catégories'!$B$6/U$6),U$5),0),IF(MOD($A877-1-U$10,'Feuille1-Catégories'!$F$5+1)=0,U$3,""))),"")</f>
        <v/>
      </c>
      <c r="V877" s="7" t="str">
        <f ca="1">IF(AND($A877&lt;&gt;"",V$9&lt;&gt;""),IF(HLOOKUP(V$9,'Feuille1-Catégories'!$C$1:$G$2,2,FALSE)="OUI",V$3,IF(HLOOKUP(V$9,'Feuille1-Catégories'!$C$1:$G$3,3,FALSE)="OUI",OFFSET(V$3,MOD(QUOTIENT(ROW()-ROW($A$20),'Feuille1-Catégories'!$B$6/V$6),V$5),0),IF(MOD($A877-1-V$10,'Feuille1-Catégories'!$F$5+1)=0,V$3,""))),"")</f>
        <v/>
      </c>
      <c r="W877" s="7" t="str">
        <f ca="1">IF(AND($A877&lt;&gt;"",W$9&lt;&gt;""),IF(HLOOKUP(W$9,'Feuille1-Catégories'!$C$1:$G$2,2,FALSE)="OUI",W$3,IF(HLOOKUP(W$9,'Feuille1-Catégories'!$C$1:$G$3,3,FALSE)="OUI",OFFSET(W$3,MOD(QUOTIENT(ROW()-ROW($A$20),'Feuille1-Catégories'!$B$6/W$6),W$5),0),IF(MOD($A877-1-W$10,'Feuille1-Catégories'!$F$5+1)=0,W$3,""))),"")</f>
        <v/>
      </c>
      <c r="X877" s="7" t="str">
        <f ca="1">IF(AND($A877&lt;&gt;"",X$9&lt;&gt;""),IF(HLOOKUP(X$9,'Feuille1-Catégories'!$C$1:$G$2,2,FALSE)="OUI",X$3,IF(HLOOKUP(X$9,'Feuille1-Catégories'!$C$1:$G$3,3,FALSE)="OUI",OFFSET(X$3,MOD(QUOTIENT(ROW()-ROW($A$20),'Feuille1-Catégories'!$B$6/X$6),X$5),0),IF(MOD($A877-1-X$10,'Feuille1-Catégories'!$F$5+1)=0,X$3,""))),"")</f>
        <v/>
      </c>
      <c r="Y877" s="7" t="str">
        <f ca="1">IF(AND($A877&lt;&gt;"",Y$9&lt;&gt;""),IF(HLOOKUP(Y$9,'Feuille1-Catégories'!$C$1:$G$2,2,FALSE)="OUI",Y$3,IF(HLOOKUP(Y$9,'Feuille1-Catégories'!$C$1:$G$3,3,FALSE)="OUI",OFFSET(Y$3,MOD(QUOTIENT(ROW()-ROW($A$20),'Feuille1-Catégories'!$B$6/Y$6),Y$5),0),IF(MOD($A877-1-Y$10,'Feuille1-Catégories'!$F$5+1)=0,Y$3,""))),"")</f>
        <v/>
      </c>
      <c r="Z877" s="7" t="str">
        <f ca="1">IF(AND($A877&lt;&gt;"",Z$9&lt;&gt;""),IF(HLOOKUP(Z$9,'Feuille1-Catégories'!$C$1:$G$2,2,FALSE)="OUI",Z$3,IF(HLOOKUP(Z$9,'Feuille1-Catégories'!$C$1:$G$3,3,FALSE)="OUI",OFFSET(Z$3,MOD(QUOTIENT(ROW()-ROW($A$20),'Feuille1-Catégories'!$B$6/Z$6),Z$5),0),"")),"")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78" spans="1:26" ht="17" x14ac:dyDescent="0.2">
      <c r="A878" s="21" t="str">
        <f>IF(ROW()-ROW($A$19)&gt;'Feuille1-Catégories'!$B$6,"",ROW()-ROW($A$19))</f>
        <v/>
      </c>
      <c r="B878" s="33" t="str">
        <f t="shared" si="40"/>
        <v/>
      </c>
      <c r="C878" s="10" t="str">
        <f t="shared" si="41"/>
        <v/>
      </c>
      <c r="D878" s="10" t="str">
        <f>IF('Feuille3-Coût de production'!D878&lt;&gt;"",'Feuille3-Coût de production'!D878,"")</f>
        <v/>
      </c>
      <c r="E878" s="10" t="str">
        <f t="shared" si="42"/>
        <v/>
      </c>
      <c r="F878" s="7" t="str">
        <f ca="1">IF(AND($A878&lt;&gt;"",F$9&lt;&gt;""),IF(HLOOKUP(F$9,'Feuille1-Catégories'!$C$1:$G$2,2,FALSE)="OUI",F$3,IF(HLOOKUP(F$9,'Feuille1-Catégories'!$C$1:$G$3,3,FALSE)="OUI",OFFSET(F$3,MOD(QUOTIENT(ROW()-ROW($A$20),'Feuille1-Catégories'!$B$6/F$6),F$5),0),IF(MOD($A878-1-F$10,'Feuille1-Catégories'!$F$5+1)=0,F$3,""))),"")</f>
        <v/>
      </c>
      <c r="G878" s="7" t="str">
        <f ca="1">IF(AND($A878&lt;&gt;"",G$9&lt;&gt;""),IF(HLOOKUP(G$9,'Feuille1-Catégories'!$C$1:$G$2,2,FALSE)="OUI",G$3,IF(HLOOKUP(G$9,'Feuille1-Catégories'!$C$1:$G$3,3,FALSE)="OUI",OFFSET(G$3,MOD(QUOTIENT(ROW()-ROW($A$20),'Feuille1-Catégories'!$B$6/G$6),G$5),0),IF(MOD($A878-1-G$10,'Feuille1-Catégories'!$F$5+1)=0,G$3,""))),"")</f>
        <v/>
      </c>
      <c r="H878" s="7" t="str">
        <f ca="1">IF(AND($A878&lt;&gt;"",H$9&lt;&gt;""),IF(HLOOKUP(H$9,'Feuille1-Catégories'!$C$1:$G$2,2,FALSE)="OUI",H$3,IF(HLOOKUP(H$9,'Feuille1-Catégories'!$C$1:$G$3,3,FALSE)="OUI",OFFSET(H$3,MOD(QUOTIENT(ROW()-ROW($A$20),'Feuille1-Catégories'!$B$6/H$6),H$5),0),IF(MOD($A878-1-H$10,'Feuille1-Catégories'!$F$5+1)=0,H$3,""))),"")</f>
        <v/>
      </c>
      <c r="I878" s="7" t="str">
        <f ca="1">IF(AND($A878&lt;&gt;"",I$9&lt;&gt;""),IF(HLOOKUP(I$9,'Feuille1-Catégories'!$C$1:$G$2,2,FALSE)="OUI",I$3,IF(HLOOKUP(I$9,'Feuille1-Catégories'!$C$1:$G$3,3,FALSE)="OUI",OFFSET(I$3,MOD(QUOTIENT(ROW()-ROW($A$20),'Feuille1-Catégories'!$B$6/I$6),I$5),0),IF(MOD($A878-1-I$10,'Feuille1-Catégories'!$F$5+1)=0,I$3,""))),"")</f>
        <v/>
      </c>
      <c r="J878" s="7" t="str">
        <f ca="1">IF(AND($A878&lt;&gt;"",J$9&lt;&gt;""),IF(HLOOKUP(J$9,'Feuille1-Catégories'!$C$1:$G$2,2,FALSE)="OUI",J$3,IF(HLOOKUP(J$9,'Feuille1-Catégories'!$C$1:$G$3,3,FALSE)="OUI",OFFSET(J$3,MOD(QUOTIENT(ROW()-ROW($A$20),'Feuille1-Catégories'!$B$6/J$6),J$5),0),IF(MOD($A878-1-J$10,'Feuille1-Catégories'!$F$5+1)=0,J$3,""))),"")</f>
        <v/>
      </c>
      <c r="K878" s="7" t="str">
        <f ca="1">IF(AND($A878&lt;&gt;"",K$9&lt;&gt;""),IF(HLOOKUP(K$9,'Feuille1-Catégories'!$C$1:$G$2,2,FALSE)="OUI",K$3,IF(HLOOKUP(K$9,'Feuille1-Catégories'!$C$1:$G$3,3,FALSE)="OUI",OFFSET(K$3,MOD(QUOTIENT(ROW()-ROW($A$20),'Feuille1-Catégories'!$B$6/K$6),K$5),0),IF(MOD($A878-1-K$10,'Feuille1-Catégories'!$F$5+1)=0,K$3,""))),"")</f>
        <v/>
      </c>
      <c r="L878" s="7" t="str">
        <f ca="1">IF(AND($A878&lt;&gt;"",L$9&lt;&gt;""),IF(HLOOKUP(L$9,'Feuille1-Catégories'!$C$1:$G$2,2,FALSE)="OUI",L$3,IF(HLOOKUP(L$9,'Feuille1-Catégories'!$C$1:$G$3,3,FALSE)="OUI",OFFSET(L$3,MOD(QUOTIENT(ROW()-ROW($A$20),'Feuille1-Catégories'!$B$6/L$6),L$5),0),IF(MOD($A878-1-L$10,'Feuille1-Catégories'!$F$5+1)=0,L$3,""))),"")</f>
        <v/>
      </c>
      <c r="M878" s="7" t="str">
        <f ca="1">IF(AND($A878&lt;&gt;"",M$9&lt;&gt;""),IF(HLOOKUP(M$9,'Feuille1-Catégories'!$C$1:$G$2,2,FALSE)="OUI",M$3,IF(HLOOKUP(M$9,'Feuille1-Catégories'!$C$1:$G$3,3,FALSE)="OUI",OFFSET(M$3,MOD(QUOTIENT(ROW()-ROW($A$20),'Feuille1-Catégories'!$B$6/M$6),M$5),0),IF(MOD($A878-1-M$10,'Feuille1-Catégories'!$F$5+1)=0,M$3,""))),"")</f>
        <v/>
      </c>
      <c r="N878" s="7" t="str">
        <f ca="1">IF(AND($A878&lt;&gt;"",N$9&lt;&gt;""),IF(HLOOKUP(N$9,'Feuille1-Catégories'!$C$1:$G$2,2,FALSE)="OUI",N$3,IF(HLOOKUP(N$9,'Feuille1-Catégories'!$C$1:$G$3,3,FALSE)="OUI",OFFSET(N$3,MOD(QUOTIENT(ROW()-ROW($A$20),'Feuille1-Catégories'!$B$6/N$6),N$5),0),IF(MOD($A878-1-N$10,'Feuille1-Catégories'!$F$5+1)=0,N$3,""))),"")</f>
        <v/>
      </c>
      <c r="O878" s="7" t="str">
        <f ca="1">IF(AND($A878&lt;&gt;"",O$9&lt;&gt;""),IF(HLOOKUP(O$9,'Feuille1-Catégories'!$C$1:$G$2,2,FALSE)="OUI",O$3,IF(HLOOKUP(O$9,'Feuille1-Catégories'!$C$1:$G$3,3,FALSE)="OUI",OFFSET(O$3,MOD(QUOTIENT(ROW()-ROW($A$20),'Feuille1-Catégories'!$B$6/O$6),O$5),0),IF(MOD($A878-1-O$10,'Feuille1-Catégories'!$F$5+1)=0,O$3,""))),"")</f>
        <v/>
      </c>
      <c r="P878" s="7" t="str">
        <f ca="1">IF(AND($A878&lt;&gt;"",P$9&lt;&gt;""),IF(HLOOKUP(P$9,'Feuille1-Catégories'!$C$1:$G$2,2,FALSE)="OUI",P$3,IF(HLOOKUP(P$9,'Feuille1-Catégories'!$C$1:$G$3,3,FALSE)="OUI",OFFSET(P$3,MOD(QUOTIENT(ROW()-ROW($A$20),'Feuille1-Catégories'!$B$6/P$6),P$5),0),IF(MOD($A878-1-P$10,'Feuille1-Catégories'!$F$5+1)=0,P$3,""))),"")</f>
        <v/>
      </c>
      <c r="Q878" s="7" t="str">
        <f ca="1">IF(AND($A878&lt;&gt;"",Q$9&lt;&gt;""),IF(HLOOKUP(Q$9,'Feuille1-Catégories'!$C$1:$G$2,2,FALSE)="OUI",Q$3,IF(HLOOKUP(Q$9,'Feuille1-Catégories'!$C$1:$G$3,3,FALSE)="OUI",OFFSET(Q$3,MOD(QUOTIENT(ROW()-ROW($A$20),'Feuille1-Catégories'!$B$6/Q$6),Q$5),0),IF(MOD($A878-1-Q$10,'Feuille1-Catégories'!$F$5+1)=0,Q$3,""))),"")</f>
        <v/>
      </c>
      <c r="R878" s="7" t="str">
        <f ca="1">IF(AND($A878&lt;&gt;"",R$9&lt;&gt;""),IF(HLOOKUP(R$9,'Feuille1-Catégories'!$C$1:$G$2,2,FALSE)="OUI",R$3,IF(HLOOKUP(R$9,'Feuille1-Catégories'!$C$1:$G$3,3,FALSE)="OUI",OFFSET(R$3,MOD(QUOTIENT(ROW()-ROW($A$20),'Feuille1-Catégories'!$B$6/R$6),R$5),0),IF(MOD($A878-1-R$10,'Feuille1-Catégories'!$F$5+1)=0,R$3,""))),"")</f>
        <v/>
      </c>
      <c r="S878" s="7" t="str">
        <f ca="1">IF(AND($A878&lt;&gt;"",S$9&lt;&gt;""),IF(HLOOKUP(S$9,'Feuille1-Catégories'!$C$1:$G$2,2,FALSE)="OUI",S$3,IF(HLOOKUP(S$9,'Feuille1-Catégories'!$C$1:$G$3,3,FALSE)="OUI",OFFSET(S$3,MOD(QUOTIENT(ROW()-ROW($A$20),'Feuille1-Catégories'!$B$6/S$6),S$5),0),IF(MOD($A878-1-S$10,'Feuille1-Catégories'!$F$5+1)=0,S$3,""))),"")</f>
        <v/>
      </c>
      <c r="T878" s="7" t="str">
        <f ca="1">IF(AND($A878&lt;&gt;"",T$9&lt;&gt;""),IF(HLOOKUP(T$9,'Feuille1-Catégories'!$C$1:$G$2,2,FALSE)="OUI",T$3,IF(HLOOKUP(T$9,'Feuille1-Catégories'!$C$1:$G$3,3,FALSE)="OUI",OFFSET(T$3,MOD(QUOTIENT(ROW()-ROW($A$20),'Feuille1-Catégories'!$B$6/T$6),T$5),0),IF(MOD($A878-1-T$10,'Feuille1-Catégories'!$F$5+1)=0,T$3,""))),"")</f>
        <v/>
      </c>
      <c r="U878" s="7" t="str">
        <f ca="1">IF(AND($A878&lt;&gt;"",U$9&lt;&gt;""),IF(HLOOKUP(U$9,'Feuille1-Catégories'!$C$1:$G$2,2,FALSE)="OUI",U$3,IF(HLOOKUP(U$9,'Feuille1-Catégories'!$C$1:$G$3,3,FALSE)="OUI",OFFSET(U$3,MOD(QUOTIENT(ROW()-ROW($A$20),'Feuille1-Catégories'!$B$6/U$6),U$5),0),IF(MOD($A878-1-U$10,'Feuille1-Catégories'!$F$5+1)=0,U$3,""))),"")</f>
        <v/>
      </c>
      <c r="V878" s="7" t="str">
        <f ca="1">IF(AND($A878&lt;&gt;"",V$9&lt;&gt;""),IF(HLOOKUP(V$9,'Feuille1-Catégories'!$C$1:$G$2,2,FALSE)="OUI",V$3,IF(HLOOKUP(V$9,'Feuille1-Catégories'!$C$1:$G$3,3,FALSE)="OUI",OFFSET(V$3,MOD(QUOTIENT(ROW()-ROW($A$20),'Feuille1-Catégories'!$B$6/V$6),V$5),0),IF(MOD($A878-1-V$10,'Feuille1-Catégories'!$F$5+1)=0,V$3,""))),"")</f>
        <v/>
      </c>
      <c r="W878" s="7" t="str">
        <f ca="1">IF(AND($A878&lt;&gt;"",W$9&lt;&gt;""),IF(HLOOKUP(W$9,'Feuille1-Catégories'!$C$1:$G$2,2,FALSE)="OUI",W$3,IF(HLOOKUP(W$9,'Feuille1-Catégories'!$C$1:$G$3,3,FALSE)="OUI",OFFSET(W$3,MOD(QUOTIENT(ROW()-ROW($A$20),'Feuille1-Catégories'!$B$6/W$6),W$5),0),IF(MOD($A878-1-W$10,'Feuille1-Catégories'!$F$5+1)=0,W$3,""))),"")</f>
        <v/>
      </c>
      <c r="X878" s="7" t="str">
        <f ca="1">IF(AND($A878&lt;&gt;"",X$9&lt;&gt;""),IF(HLOOKUP(X$9,'Feuille1-Catégories'!$C$1:$G$2,2,FALSE)="OUI",X$3,IF(HLOOKUP(X$9,'Feuille1-Catégories'!$C$1:$G$3,3,FALSE)="OUI",OFFSET(X$3,MOD(QUOTIENT(ROW()-ROW($A$20),'Feuille1-Catégories'!$B$6/X$6),X$5),0),IF(MOD($A878-1-X$10,'Feuille1-Catégories'!$F$5+1)=0,X$3,""))),"")</f>
        <v/>
      </c>
      <c r="Y878" s="7" t="str">
        <f ca="1">IF(AND($A878&lt;&gt;"",Y$9&lt;&gt;""),IF(HLOOKUP(Y$9,'Feuille1-Catégories'!$C$1:$G$2,2,FALSE)="OUI",Y$3,IF(HLOOKUP(Y$9,'Feuille1-Catégories'!$C$1:$G$3,3,FALSE)="OUI",OFFSET(Y$3,MOD(QUOTIENT(ROW()-ROW($A$20),'Feuille1-Catégories'!$B$6/Y$6),Y$5),0),IF(MOD($A878-1-Y$10,'Feuille1-Catégories'!$F$5+1)=0,Y$3,""))),"")</f>
        <v/>
      </c>
      <c r="Z878" s="7" t="str">
        <f ca="1">IF(AND($A878&lt;&gt;"",Z$9&lt;&gt;""),IF(HLOOKUP(Z$9,'Feuille1-Catégories'!$C$1:$G$2,2,FALSE)="OUI",Z$3,IF(HLOOKUP(Z$9,'Feuille1-Catégories'!$C$1:$G$3,3,FALSE)="OUI",OFFSET(Z$3,MOD(QUOTIENT(ROW()-ROW($A$20),'Feuille1-Catégories'!$B$6/Z$6),Z$5),0),"")),"")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79" spans="1:26" ht="17" x14ac:dyDescent="0.2">
      <c r="A879" s="21" t="str">
        <f>IF(ROW()-ROW($A$19)&gt;'Feuille1-Catégories'!$B$6,"",ROW()-ROW($A$19))</f>
        <v/>
      </c>
      <c r="B879" s="33" t="str">
        <f t="shared" si="40"/>
        <v/>
      </c>
      <c r="C879" s="10" t="str">
        <f t="shared" si="41"/>
        <v/>
      </c>
      <c r="D879" s="10" t="str">
        <f>IF('Feuille3-Coût de production'!D879&lt;&gt;"",'Feuille3-Coût de production'!D879,"")</f>
        <v/>
      </c>
      <c r="E879" s="10" t="str">
        <f t="shared" si="42"/>
        <v/>
      </c>
      <c r="F879" s="7" t="str">
        <f ca="1">IF(AND($A879&lt;&gt;"",F$9&lt;&gt;""),IF(HLOOKUP(F$9,'Feuille1-Catégories'!$C$1:$G$2,2,FALSE)="OUI",F$3,IF(HLOOKUP(F$9,'Feuille1-Catégories'!$C$1:$G$3,3,FALSE)="OUI",OFFSET(F$3,MOD(QUOTIENT(ROW()-ROW($A$20),'Feuille1-Catégories'!$B$6/F$6),F$5),0),IF(MOD($A879-1-F$10,'Feuille1-Catégories'!$F$5+1)=0,F$3,""))),"")</f>
        <v/>
      </c>
      <c r="G879" s="7" t="str">
        <f ca="1">IF(AND($A879&lt;&gt;"",G$9&lt;&gt;""),IF(HLOOKUP(G$9,'Feuille1-Catégories'!$C$1:$G$2,2,FALSE)="OUI",G$3,IF(HLOOKUP(G$9,'Feuille1-Catégories'!$C$1:$G$3,3,FALSE)="OUI",OFFSET(G$3,MOD(QUOTIENT(ROW()-ROW($A$20),'Feuille1-Catégories'!$B$6/G$6),G$5),0),IF(MOD($A879-1-G$10,'Feuille1-Catégories'!$F$5+1)=0,G$3,""))),"")</f>
        <v/>
      </c>
      <c r="H879" s="7" t="str">
        <f ca="1">IF(AND($A879&lt;&gt;"",H$9&lt;&gt;""),IF(HLOOKUP(H$9,'Feuille1-Catégories'!$C$1:$G$2,2,FALSE)="OUI",H$3,IF(HLOOKUP(H$9,'Feuille1-Catégories'!$C$1:$G$3,3,FALSE)="OUI",OFFSET(H$3,MOD(QUOTIENT(ROW()-ROW($A$20),'Feuille1-Catégories'!$B$6/H$6),H$5),0),IF(MOD($A879-1-H$10,'Feuille1-Catégories'!$F$5+1)=0,H$3,""))),"")</f>
        <v/>
      </c>
      <c r="I879" s="7" t="str">
        <f ca="1">IF(AND($A879&lt;&gt;"",I$9&lt;&gt;""),IF(HLOOKUP(I$9,'Feuille1-Catégories'!$C$1:$G$2,2,FALSE)="OUI",I$3,IF(HLOOKUP(I$9,'Feuille1-Catégories'!$C$1:$G$3,3,FALSE)="OUI",OFFSET(I$3,MOD(QUOTIENT(ROW()-ROW($A$20),'Feuille1-Catégories'!$B$6/I$6),I$5),0),IF(MOD($A879-1-I$10,'Feuille1-Catégories'!$F$5+1)=0,I$3,""))),"")</f>
        <v/>
      </c>
      <c r="J879" s="7" t="str">
        <f ca="1">IF(AND($A879&lt;&gt;"",J$9&lt;&gt;""),IF(HLOOKUP(J$9,'Feuille1-Catégories'!$C$1:$G$2,2,FALSE)="OUI",J$3,IF(HLOOKUP(J$9,'Feuille1-Catégories'!$C$1:$G$3,3,FALSE)="OUI",OFFSET(J$3,MOD(QUOTIENT(ROW()-ROW($A$20),'Feuille1-Catégories'!$B$6/J$6),J$5),0),IF(MOD($A879-1-J$10,'Feuille1-Catégories'!$F$5+1)=0,J$3,""))),"")</f>
        <v/>
      </c>
      <c r="K879" s="7" t="str">
        <f ca="1">IF(AND($A879&lt;&gt;"",K$9&lt;&gt;""),IF(HLOOKUP(K$9,'Feuille1-Catégories'!$C$1:$G$2,2,FALSE)="OUI",K$3,IF(HLOOKUP(K$9,'Feuille1-Catégories'!$C$1:$G$3,3,FALSE)="OUI",OFFSET(K$3,MOD(QUOTIENT(ROW()-ROW($A$20),'Feuille1-Catégories'!$B$6/K$6),K$5),0),IF(MOD($A879-1-K$10,'Feuille1-Catégories'!$F$5+1)=0,K$3,""))),"")</f>
        <v/>
      </c>
      <c r="L879" s="7" t="str">
        <f ca="1">IF(AND($A879&lt;&gt;"",L$9&lt;&gt;""),IF(HLOOKUP(L$9,'Feuille1-Catégories'!$C$1:$G$2,2,FALSE)="OUI",L$3,IF(HLOOKUP(L$9,'Feuille1-Catégories'!$C$1:$G$3,3,FALSE)="OUI",OFFSET(L$3,MOD(QUOTIENT(ROW()-ROW($A$20),'Feuille1-Catégories'!$B$6/L$6),L$5),0),IF(MOD($A879-1-L$10,'Feuille1-Catégories'!$F$5+1)=0,L$3,""))),"")</f>
        <v/>
      </c>
      <c r="M879" s="7" t="str">
        <f ca="1">IF(AND($A879&lt;&gt;"",M$9&lt;&gt;""),IF(HLOOKUP(M$9,'Feuille1-Catégories'!$C$1:$G$2,2,FALSE)="OUI",M$3,IF(HLOOKUP(M$9,'Feuille1-Catégories'!$C$1:$G$3,3,FALSE)="OUI",OFFSET(M$3,MOD(QUOTIENT(ROW()-ROW($A$20),'Feuille1-Catégories'!$B$6/M$6),M$5),0),IF(MOD($A879-1-M$10,'Feuille1-Catégories'!$F$5+1)=0,M$3,""))),"")</f>
        <v/>
      </c>
      <c r="N879" s="7" t="str">
        <f ca="1">IF(AND($A879&lt;&gt;"",N$9&lt;&gt;""),IF(HLOOKUP(N$9,'Feuille1-Catégories'!$C$1:$G$2,2,FALSE)="OUI",N$3,IF(HLOOKUP(N$9,'Feuille1-Catégories'!$C$1:$G$3,3,FALSE)="OUI",OFFSET(N$3,MOD(QUOTIENT(ROW()-ROW($A$20),'Feuille1-Catégories'!$B$6/N$6),N$5),0),IF(MOD($A879-1-N$10,'Feuille1-Catégories'!$F$5+1)=0,N$3,""))),"")</f>
        <v/>
      </c>
      <c r="O879" s="7" t="str">
        <f ca="1">IF(AND($A879&lt;&gt;"",O$9&lt;&gt;""),IF(HLOOKUP(O$9,'Feuille1-Catégories'!$C$1:$G$2,2,FALSE)="OUI",O$3,IF(HLOOKUP(O$9,'Feuille1-Catégories'!$C$1:$G$3,3,FALSE)="OUI",OFFSET(O$3,MOD(QUOTIENT(ROW()-ROW($A$20),'Feuille1-Catégories'!$B$6/O$6),O$5),0),IF(MOD($A879-1-O$10,'Feuille1-Catégories'!$F$5+1)=0,O$3,""))),"")</f>
        <v/>
      </c>
      <c r="P879" s="7" t="str">
        <f ca="1">IF(AND($A879&lt;&gt;"",P$9&lt;&gt;""),IF(HLOOKUP(P$9,'Feuille1-Catégories'!$C$1:$G$2,2,FALSE)="OUI",P$3,IF(HLOOKUP(P$9,'Feuille1-Catégories'!$C$1:$G$3,3,FALSE)="OUI",OFFSET(P$3,MOD(QUOTIENT(ROW()-ROW($A$20),'Feuille1-Catégories'!$B$6/P$6),P$5),0),IF(MOD($A879-1-P$10,'Feuille1-Catégories'!$F$5+1)=0,P$3,""))),"")</f>
        <v/>
      </c>
      <c r="Q879" s="7" t="str">
        <f ca="1">IF(AND($A879&lt;&gt;"",Q$9&lt;&gt;""),IF(HLOOKUP(Q$9,'Feuille1-Catégories'!$C$1:$G$2,2,FALSE)="OUI",Q$3,IF(HLOOKUP(Q$9,'Feuille1-Catégories'!$C$1:$G$3,3,FALSE)="OUI",OFFSET(Q$3,MOD(QUOTIENT(ROW()-ROW($A$20),'Feuille1-Catégories'!$B$6/Q$6),Q$5),0),IF(MOD($A879-1-Q$10,'Feuille1-Catégories'!$F$5+1)=0,Q$3,""))),"")</f>
        <v/>
      </c>
      <c r="R879" s="7" t="str">
        <f ca="1">IF(AND($A879&lt;&gt;"",R$9&lt;&gt;""),IF(HLOOKUP(R$9,'Feuille1-Catégories'!$C$1:$G$2,2,FALSE)="OUI",R$3,IF(HLOOKUP(R$9,'Feuille1-Catégories'!$C$1:$G$3,3,FALSE)="OUI",OFFSET(R$3,MOD(QUOTIENT(ROW()-ROW($A$20),'Feuille1-Catégories'!$B$6/R$6),R$5),0),IF(MOD($A879-1-R$10,'Feuille1-Catégories'!$F$5+1)=0,R$3,""))),"")</f>
        <v/>
      </c>
      <c r="S879" s="7" t="str">
        <f ca="1">IF(AND($A879&lt;&gt;"",S$9&lt;&gt;""),IF(HLOOKUP(S$9,'Feuille1-Catégories'!$C$1:$G$2,2,FALSE)="OUI",S$3,IF(HLOOKUP(S$9,'Feuille1-Catégories'!$C$1:$G$3,3,FALSE)="OUI",OFFSET(S$3,MOD(QUOTIENT(ROW()-ROW($A$20),'Feuille1-Catégories'!$B$6/S$6),S$5),0),IF(MOD($A879-1-S$10,'Feuille1-Catégories'!$F$5+1)=0,S$3,""))),"")</f>
        <v/>
      </c>
      <c r="T879" s="7" t="str">
        <f ca="1">IF(AND($A879&lt;&gt;"",T$9&lt;&gt;""),IF(HLOOKUP(T$9,'Feuille1-Catégories'!$C$1:$G$2,2,FALSE)="OUI",T$3,IF(HLOOKUP(T$9,'Feuille1-Catégories'!$C$1:$G$3,3,FALSE)="OUI",OFFSET(T$3,MOD(QUOTIENT(ROW()-ROW($A$20),'Feuille1-Catégories'!$B$6/T$6),T$5),0),IF(MOD($A879-1-T$10,'Feuille1-Catégories'!$F$5+1)=0,T$3,""))),"")</f>
        <v/>
      </c>
      <c r="U879" s="7" t="str">
        <f ca="1">IF(AND($A879&lt;&gt;"",U$9&lt;&gt;""),IF(HLOOKUP(U$9,'Feuille1-Catégories'!$C$1:$G$2,2,FALSE)="OUI",U$3,IF(HLOOKUP(U$9,'Feuille1-Catégories'!$C$1:$G$3,3,FALSE)="OUI",OFFSET(U$3,MOD(QUOTIENT(ROW()-ROW($A$20),'Feuille1-Catégories'!$B$6/U$6),U$5),0),IF(MOD($A879-1-U$10,'Feuille1-Catégories'!$F$5+1)=0,U$3,""))),"")</f>
        <v/>
      </c>
      <c r="V879" s="7" t="str">
        <f ca="1">IF(AND($A879&lt;&gt;"",V$9&lt;&gt;""),IF(HLOOKUP(V$9,'Feuille1-Catégories'!$C$1:$G$2,2,FALSE)="OUI",V$3,IF(HLOOKUP(V$9,'Feuille1-Catégories'!$C$1:$G$3,3,FALSE)="OUI",OFFSET(V$3,MOD(QUOTIENT(ROW()-ROW($A$20),'Feuille1-Catégories'!$B$6/V$6),V$5),0),IF(MOD($A879-1-V$10,'Feuille1-Catégories'!$F$5+1)=0,V$3,""))),"")</f>
        <v/>
      </c>
      <c r="W879" s="7" t="str">
        <f ca="1">IF(AND($A879&lt;&gt;"",W$9&lt;&gt;""),IF(HLOOKUP(W$9,'Feuille1-Catégories'!$C$1:$G$2,2,FALSE)="OUI",W$3,IF(HLOOKUP(W$9,'Feuille1-Catégories'!$C$1:$G$3,3,FALSE)="OUI",OFFSET(W$3,MOD(QUOTIENT(ROW()-ROW($A$20),'Feuille1-Catégories'!$B$6/W$6),W$5),0),IF(MOD($A879-1-W$10,'Feuille1-Catégories'!$F$5+1)=0,W$3,""))),"")</f>
        <v/>
      </c>
      <c r="X879" s="7" t="str">
        <f ca="1">IF(AND($A879&lt;&gt;"",X$9&lt;&gt;""),IF(HLOOKUP(X$9,'Feuille1-Catégories'!$C$1:$G$2,2,FALSE)="OUI",X$3,IF(HLOOKUP(X$9,'Feuille1-Catégories'!$C$1:$G$3,3,FALSE)="OUI",OFFSET(X$3,MOD(QUOTIENT(ROW()-ROW($A$20),'Feuille1-Catégories'!$B$6/X$6),X$5),0),IF(MOD($A879-1-X$10,'Feuille1-Catégories'!$F$5+1)=0,X$3,""))),"")</f>
        <v/>
      </c>
      <c r="Y879" s="7" t="str">
        <f ca="1">IF(AND($A879&lt;&gt;"",Y$9&lt;&gt;""),IF(HLOOKUP(Y$9,'Feuille1-Catégories'!$C$1:$G$2,2,FALSE)="OUI",Y$3,IF(HLOOKUP(Y$9,'Feuille1-Catégories'!$C$1:$G$3,3,FALSE)="OUI",OFFSET(Y$3,MOD(QUOTIENT(ROW()-ROW($A$20),'Feuille1-Catégories'!$B$6/Y$6),Y$5),0),IF(MOD($A879-1-Y$10,'Feuille1-Catégories'!$F$5+1)=0,Y$3,""))),"")</f>
        <v/>
      </c>
      <c r="Z879" s="7" t="str">
        <f ca="1">IF(AND($A879&lt;&gt;"",Z$9&lt;&gt;""),IF(HLOOKUP(Z$9,'Feuille1-Catégories'!$C$1:$G$2,2,FALSE)="OUI",Z$3,IF(HLOOKUP(Z$9,'Feuille1-Catégories'!$C$1:$G$3,3,FALSE)="OUI",OFFSET(Z$3,MOD(QUOTIENT(ROW()-ROW($A$20),'Feuille1-Catégories'!$B$6/Z$6),Z$5),0),"")),"")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80" spans="1:26" ht="17" x14ac:dyDescent="0.2">
      <c r="A880" s="21" t="str">
        <f>IF(ROW()-ROW($A$19)&gt;'Feuille1-Catégories'!$B$6,"",ROW()-ROW($A$19))</f>
        <v/>
      </c>
      <c r="B880" s="33" t="str">
        <f t="shared" si="40"/>
        <v/>
      </c>
      <c r="C880" s="10" t="str">
        <f t="shared" si="41"/>
        <v/>
      </c>
      <c r="D880" s="10" t="str">
        <f>IF('Feuille3-Coût de production'!D880&lt;&gt;"",'Feuille3-Coût de production'!D880,"")</f>
        <v/>
      </c>
      <c r="E880" s="10" t="str">
        <f t="shared" si="42"/>
        <v/>
      </c>
      <c r="F880" s="7" t="str">
        <f ca="1">IF(AND($A880&lt;&gt;"",F$9&lt;&gt;""),IF(HLOOKUP(F$9,'Feuille1-Catégories'!$C$1:$G$2,2,FALSE)="OUI",F$3,IF(HLOOKUP(F$9,'Feuille1-Catégories'!$C$1:$G$3,3,FALSE)="OUI",OFFSET(F$3,MOD(QUOTIENT(ROW()-ROW($A$20),'Feuille1-Catégories'!$B$6/F$6),F$5),0),IF(MOD($A880-1-F$10,'Feuille1-Catégories'!$F$5+1)=0,F$3,""))),"")</f>
        <v/>
      </c>
      <c r="G880" s="7" t="str">
        <f ca="1">IF(AND($A880&lt;&gt;"",G$9&lt;&gt;""),IF(HLOOKUP(G$9,'Feuille1-Catégories'!$C$1:$G$2,2,FALSE)="OUI",G$3,IF(HLOOKUP(G$9,'Feuille1-Catégories'!$C$1:$G$3,3,FALSE)="OUI",OFFSET(G$3,MOD(QUOTIENT(ROW()-ROW($A$20),'Feuille1-Catégories'!$B$6/G$6),G$5),0),IF(MOD($A880-1-G$10,'Feuille1-Catégories'!$F$5+1)=0,G$3,""))),"")</f>
        <v/>
      </c>
      <c r="H880" s="7" t="str">
        <f ca="1">IF(AND($A880&lt;&gt;"",H$9&lt;&gt;""),IF(HLOOKUP(H$9,'Feuille1-Catégories'!$C$1:$G$2,2,FALSE)="OUI",H$3,IF(HLOOKUP(H$9,'Feuille1-Catégories'!$C$1:$G$3,3,FALSE)="OUI",OFFSET(H$3,MOD(QUOTIENT(ROW()-ROW($A$20),'Feuille1-Catégories'!$B$6/H$6),H$5),0),IF(MOD($A880-1-H$10,'Feuille1-Catégories'!$F$5+1)=0,H$3,""))),"")</f>
        <v/>
      </c>
      <c r="I880" s="7" t="str">
        <f ca="1">IF(AND($A880&lt;&gt;"",I$9&lt;&gt;""),IF(HLOOKUP(I$9,'Feuille1-Catégories'!$C$1:$G$2,2,FALSE)="OUI",I$3,IF(HLOOKUP(I$9,'Feuille1-Catégories'!$C$1:$G$3,3,FALSE)="OUI",OFFSET(I$3,MOD(QUOTIENT(ROW()-ROW($A$20),'Feuille1-Catégories'!$B$6/I$6),I$5),0),IF(MOD($A880-1-I$10,'Feuille1-Catégories'!$F$5+1)=0,I$3,""))),"")</f>
        <v/>
      </c>
      <c r="J880" s="7" t="str">
        <f ca="1">IF(AND($A880&lt;&gt;"",J$9&lt;&gt;""),IF(HLOOKUP(J$9,'Feuille1-Catégories'!$C$1:$G$2,2,FALSE)="OUI",J$3,IF(HLOOKUP(J$9,'Feuille1-Catégories'!$C$1:$G$3,3,FALSE)="OUI",OFFSET(J$3,MOD(QUOTIENT(ROW()-ROW($A$20),'Feuille1-Catégories'!$B$6/J$6),J$5),0),IF(MOD($A880-1-J$10,'Feuille1-Catégories'!$F$5+1)=0,J$3,""))),"")</f>
        <v/>
      </c>
      <c r="K880" s="7" t="str">
        <f ca="1">IF(AND($A880&lt;&gt;"",K$9&lt;&gt;""),IF(HLOOKUP(K$9,'Feuille1-Catégories'!$C$1:$G$2,2,FALSE)="OUI",K$3,IF(HLOOKUP(K$9,'Feuille1-Catégories'!$C$1:$G$3,3,FALSE)="OUI",OFFSET(K$3,MOD(QUOTIENT(ROW()-ROW($A$20),'Feuille1-Catégories'!$B$6/K$6),K$5),0),IF(MOD($A880-1-K$10,'Feuille1-Catégories'!$F$5+1)=0,K$3,""))),"")</f>
        <v/>
      </c>
      <c r="L880" s="7" t="str">
        <f ca="1">IF(AND($A880&lt;&gt;"",L$9&lt;&gt;""),IF(HLOOKUP(L$9,'Feuille1-Catégories'!$C$1:$G$2,2,FALSE)="OUI",L$3,IF(HLOOKUP(L$9,'Feuille1-Catégories'!$C$1:$G$3,3,FALSE)="OUI",OFFSET(L$3,MOD(QUOTIENT(ROW()-ROW($A$20),'Feuille1-Catégories'!$B$6/L$6),L$5),0),IF(MOD($A880-1-L$10,'Feuille1-Catégories'!$F$5+1)=0,L$3,""))),"")</f>
        <v/>
      </c>
      <c r="M880" s="7" t="str">
        <f ca="1">IF(AND($A880&lt;&gt;"",M$9&lt;&gt;""),IF(HLOOKUP(M$9,'Feuille1-Catégories'!$C$1:$G$2,2,FALSE)="OUI",M$3,IF(HLOOKUP(M$9,'Feuille1-Catégories'!$C$1:$G$3,3,FALSE)="OUI",OFFSET(M$3,MOD(QUOTIENT(ROW()-ROW($A$20),'Feuille1-Catégories'!$B$6/M$6),M$5),0),IF(MOD($A880-1-M$10,'Feuille1-Catégories'!$F$5+1)=0,M$3,""))),"")</f>
        <v/>
      </c>
      <c r="N880" s="7" t="str">
        <f ca="1">IF(AND($A880&lt;&gt;"",N$9&lt;&gt;""),IF(HLOOKUP(N$9,'Feuille1-Catégories'!$C$1:$G$2,2,FALSE)="OUI",N$3,IF(HLOOKUP(N$9,'Feuille1-Catégories'!$C$1:$G$3,3,FALSE)="OUI",OFFSET(N$3,MOD(QUOTIENT(ROW()-ROW($A$20),'Feuille1-Catégories'!$B$6/N$6),N$5),0),IF(MOD($A880-1-N$10,'Feuille1-Catégories'!$F$5+1)=0,N$3,""))),"")</f>
        <v/>
      </c>
      <c r="O880" s="7" t="str">
        <f ca="1">IF(AND($A880&lt;&gt;"",O$9&lt;&gt;""),IF(HLOOKUP(O$9,'Feuille1-Catégories'!$C$1:$G$2,2,FALSE)="OUI",O$3,IF(HLOOKUP(O$9,'Feuille1-Catégories'!$C$1:$G$3,3,FALSE)="OUI",OFFSET(O$3,MOD(QUOTIENT(ROW()-ROW($A$20),'Feuille1-Catégories'!$B$6/O$6),O$5),0),IF(MOD($A880-1-O$10,'Feuille1-Catégories'!$F$5+1)=0,O$3,""))),"")</f>
        <v/>
      </c>
      <c r="P880" s="7" t="str">
        <f ca="1">IF(AND($A880&lt;&gt;"",P$9&lt;&gt;""),IF(HLOOKUP(P$9,'Feuille1-Catégories'!$C$1:$G$2,2,FALSE)="OUI",P$3,IF(HLOOKUP(P$9,'Feuille1-Catégories'!$C$1:$G$3,3,FALSE)="OUI",OFFSET(P$3,MOD(QUOTIENT(ROW()-ROW($A$20),'Feuille1-Catégories'!$B$6/P$6),P$5),0),IF(MOD($A880-1-P$10,'Feuille1-Catégories'!$F$5+1)=0,P$3,""))),"")</f>
        <v/>
      </c>
      <c r="Q880" s="7" t="str">
        <f ca="1">IF(AND($A880&lt;&gt;"",Q$9&lt;&gt;""),IF(HLOOKUP(Q$9,'Feuille1-Catégories'!$C$1:$G$2,2,FALSE)="OUI",Q$3,IF(HLOOKUP(Q$9,'Feuille1-Catégories'!$C$1:$G$3,3,FALSE)="OUI",OFFSET(Q$3,MOD(QUOTIENT(ROW()-ROW($A$20),'Feuille1-Catégories'!$B$6/Q$6),Q$5),0),IF(MOD($A880-1-Q$10,'Feuille1-Catégories'!$F$5+1)=0,Q$3,""))),"")</f>
        <v/>
      </c>
      <c r="R880" s="7" t="str">
        <f ca="1">IF(AND($A880&lt;&gt;"",R$9&lt;&gt;""),IF(HLOOKUP(R$9,'Feuille1-Catégories'!$C$1:$G$2,2,FALSE)="OUI",R$3,IF(HLOOKUP(R$9,'Feuille1-Catégories'!$C$1:$G$3,3,FALSE)="OUI",OFFSET(R$3,MOD(QUOTIENT(ROW()-ROW($A$20),'Feuille1-Catégories'!$B$6/R$6),R$5),0),IF(MOD($A880-1-R$10,'Feuille1-Catégories'!$F$5+1)=0,R$3,""))),"")</f>
        <v/>
      </c>
      <c r="S880" s="7" t="str">
        <f ca="1">IF(AND($A880&lt;&gt;"",S$9&lt;&gt;""),IF(HLOOKUP(S$9,'Feuille1-Catégories'!$C$1:$G$2,2,FALSE)="OUI",S$3,IF(HLOOKUP(S$9,'Feuille1-Catégories'!$C$1:$G$3,3,FALSE)="OUI",OFFSET(S$3,MOD(QUOTIENT(ROW()-ROW($A$20),'Feuille1-Catégories'!$B$6/S$6),S$5),0),IF(MOD($A880-1-S$10,'Feuille1-Catégories'!$F$5+1)=0,S$3,""))),"")</f>
        <v/>
      </c>
      <c r="T880" s="7" t="str">
        <f ca="1">IF(AND($A880&lt;&gt;"",T$9&lt;&gt;""),IF(HLOOKUP(T$9,'Feuille1-Catégories'!$C$1:$G$2,2,FALSE)="OUI",T$3,IF(HLOOKUP(T$9,'Feuille1-Catégories'!$C$1:$G$3,3,FALSE)="OUI",OFFSET(T$3,MOD(QUOTIENT(ROW()-ROW($A$20),'Feuille1-Catégories'!$B$6/T$6),T$5),0),IF(MOD($A880-1-T$10,'Feuille1-Catégories'!$F$5+1)=0,T$3,""))),"")</f>
        <v/>
      </c>
      <c r="U880" s="7" t="str">
        <f ca="1">IF(AND($A880&lt;&gt;"",U$9&lt;&gt;""),IF(HLOOKUP(U$9,'Feuille1-Catégories'!$C$1:$G$2,2,FALSE)="OUI",U$3,IF(HLOOKUP(U$9,'Feuille1-Catégories'!$C$1:$G$3,3,FALSE)="OUI",OFFSET(U$3,MOD(QUOTIENT(ROW()-ROW($A$20),'Feuille1-Catégories'!$B$6/U$6),U$5),0),IF(MOD($A880-1-U$10,'Feuille1-Catégories'!$F$5+1)=0,U$3,""))),"")</f>
        <v/>
      </c>
      <c r="V880" s="7" t="str">
        <f ca="1">IF(AND($A880&lt;&gt;"",V$9&lt;&gt;""),IF(HLOOKUP(V$9,'Feuille1-Catégories'!$C$1:$G$2,2,FALSE)="OUI",V$3,IF(HLOOKUP(V$9,'Feuille1-Catégories'!$C$1:$G$3,3,FALSE)="OUI",OFFSET(V$3,MOD(QUOTIENT(ROW()-ROW($A$20),'Feuille1-Catégories'!$B$6/V$6),V$5),0),IF(MOD($A880-1-V$10,'Feuille1-Catégories'!$F$5+1)=0,V$3,""))),"")</f>
        <v/>
      </c>
      <c r="W880" s="7" t="str">
        <f ca="1">IF(AND($A880&lt;&gt;"",W$9&lt;&gt;""),IF(HLOOKUP(W$9,'Feuille1-Catégories'!$C$1:$G$2,2,FALSE)="OUI",W$3,IF(HLOOKUP(W$9,'Feuille1-Catégories'!$C$1:$G$3,3,FALSE)="OUI",OFFSET(W$3,MOD(QUOTIENT(ROW()-ROW($A$20),'Feuille1-Catégories'!$B$6/W$6),W$5),0),IF(MOD($A880-1-W$10,'Feuille1-Catégories'!$F$5+1)=0,W$3,""))),"")</f>
        <v/>
      </c>
      <c r="X880" s="7" t="str">
        <f ca="1">IF(AND($A880&lt;&gt;"",X$9&lt;&gt;""),IF(HLOOKUP(X$9,'Feuille1-Catégories'!$C$1:$G$2,2,FALSE)="OUI",X$3,IF(HLOOKUP(X$9,'Feuille1-Catégories'!$C$1:$G$3,3,FALSE)="OUI",OFFSET(X$3,MOD(QUOTIENT(ROW()-ROW($A$20),'Feuille1-Catégories'!$B$6/X$6),X$5),0),IF(MOD($A880-1-X$10,'Feuille1-Catégories'!$F$5+1)=0,X$3,""))),"")</f>
        <v/>
      </c>
      <c r="Y880" s="7" t="str">
        <f ca="1">IF(AND($A880&lt;&gt;"",Y$9&lt;&gt;""),IF(HLOOKUP(Y$9,'Feuille1-Catégories'!$C$1:$G$2,2,FALSE)="OUI",Y$3,IF(HLOOKUP(Y$9,'Feuille1-Catégories'!$C$1:$G$3,3,FALSE)="OUI",OFFSET(Y$3,MOD(QUOTIENT(ROW()-ROW($A$20),'Feuille1-Catégories'!$B$6/Y$6),Y$5),0),IF(MOD($A880-1-Y$10,'Feuille1-Catégories'!$F$5+1)=0,Y$3,""))),"")</f>
        <v/>
      </c>
      <c r="Z880" s="7" t="str">
        <f ca="1">IF(AND($A880&lt;&gt;"",Z$9&lt;&gt;""),IF(HLOOKUP(Z$9,'Feuille1-Catégories'!$C$1:$G$2,2,FALSE)="OUI",Z$3,IF(HLOOKUP(Z$9,'Feuille1-Catégories'!$C$1:$G$3,3,FALSE)="OUI",OFFSET(Z$3,MOD(QUOTIENT(ROW()-ROW($A$20),'Feuille1-Catégories'!$B$6/Z$6),Z$5),0),"")),"")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81" spans="1:26" ht="17" x14ac:dyDescent="0.2">
      <c r="A881" s="21" t="str">
        <f>IF(ROW()-ROW($A$19)&gt;'Feuille1-Catégories'!$B$6,"",ROW()-ROW($A$19))</f>
        <v/>
      </c>
      <c r="B881" s="33" t="str">
        <f t="shared" si="40"/>
        <v/>
      </c>
      <c r="C881" s="10" t="str">
        <f t="shared" si="41"/>
        <v/>
      </c>
      <c r="D881" s="10" t="str">
        <f>IF('Feuille3-Coût de production'!D881&lt;&gt;"",'Feuille3-Coût de production'!D881,"")</f>
        <v/>
      </c>
      <c r="E881" s="10" t="str">
        <f t="shared" si="42"/>
        <v/>
      </c>
      <c r="F881" s="7" t="str">
        <f ca="1">IF(AND($A881&lt;&gt;"",F$9&lt;&gt;""),IF(HLOOKUP(F$9,'Feuille1-Catégories'!$C$1:$G$2,2,FALSE)="OUI",F$3,IF(HLOOKUP(F$9,'Feuille1-Catégories'!$C$1:$G$3,3,FALSE)="OUI",OFFSET(F$3,MOD(QUOTIENT(ROW()-ROW($A$20),'Feuille1-Catégories'!$B$6/F$6),F$5),0),IF(MOD($A881-1-F$10,'Feuille1-Catégories'!$F$5+1)=0,F$3,""))),"")</f>
        <v/>
      </c>
      <c r="G881" s="7" t="str">
        <f ca="1">IF(AND($A881&lt;&gt;"",G$9&lt;&gt;""),IF(HLOOKUP(G$9,'Feuille1-Catégories'!$C$1:$G$2,2,FALSE)="OUI",G$3,IF(HLOOKUP(G$9,'Feuille1-Catégories'!$C$1:$G$3,3,FALSE)="OUI",OFFSET(G$3,MOD(QUOTIENT(ROW()-ROW($A$20),'Feuille1-Catégories'!$B$6/G$6),G$5),0),IF(MOD($A881-1-G$10,'Feuille1-Catégories'!$F$5+1)=0,G$3,""))),"")</f>
        <v/>
      </c>
      <c r="H881" s="7" t="str">
        <f ca="1">IF(AND($A881&lt;&gt;"",H$9&lt;&gt;""),IF(HLOOKUP(H$9,'Feuille1-Catégories'!$C$1:$G$2,2,FALSE)="OUI",H$3,IF(HLOOKUP(H$9,'Feuille1-Catégories'!$C$1:$G$3,3,FALSE)="OUI",OFFSET(H$3,MOD(QUOTIENT(ROW()-ROW($A$20),'Feuille1-Catégories'!$B$6/H$6),H$5),0),IF(MOD($A881-1-H$10,'Feuille1-Catégories'!$F$5+1)=0,H$3,""))),"")</f>
        <v/>
      </c>
      <c r="I881" s="7" t="str">
        <f ca="1">IF(AND($A881&lt;&gt;"",I$9&lt;&gt;""),IF(HLOOKUP(I$9,'Feuille1-Catégories'!$C$1:$G$2,2,FALSE)="OUI",I$3,IF(HLOOKUP(I$9,'Feuille1-Catégories'!$C$1:$G$3,3,FALSE)="OUI",OFFSET(I$3,MOD(QUOTIENT(ROW()-ROW($A$20),'Feuille1-Catégories'!$B$6/I$6),I$5),0),IF(MOD($A881-1-I$10,'Feuille1-Catégories'!$F$5+1)=0,I$3,""))),"")</f>
        <v/>
      </c>
      <c r="J881" s="7" t="str">
        <f ca="1">IF(AND($A881&lt;&gt;"",J$9&lt;&gt;""),IF(HLOOKUP(J$9,'Feuille1-Catégories'!$C$1:$G$2,2,FALSE)="OUI",J$3,IF(HLOOKUP(J$9,'Feuille1-Catégories'!$C$1:$G$3,3,FALSE)="OUI",OFFSET(J$3,MOD(QUOTIENT(ROW()-ROW($A$20),'Feuille1-Catégories'!$B$6/J$6),J$5),0),IF(MOD($A881-1-J$10,'Feuille1-Catégories'!$F$5+1)=0,J$3,""))),"")</f>
        <v/>
      </c>
      <c r="K881" s="7" t="str">
        <f ca="1">IF(AND($A881&lt;&gt;"",K$9&lt;&gt;""),IF(HLOOKUP(K$9,'Feuille1-Catégories'!$C$1:$G$2,2,FALSE)="OUI",K$3,IF(HLOOKUP(K$9,'Feuille1-Catégories'!$C$1:$G$3,3,FALSE)="OUI",OFFSET(K$3,MOD(QUOTIENT(ROW()-ROW($A$20),'Feuille1-Catégories'!$B$6/K$6),K$5),0),IF(MOD($A881-1-K$10,'Feuille1-Catégories'!$F$5+1)=0,K$3,""))),"")</f>
        <v/>
      </c>
      <c r="L881" s="7" t="str">
        <f ca="1">IF(AND($A881&lt;&gt;"",L$9&lt;&gt;""),IF(HLOOKUP(L$9,'Feuille1-Catégories'!$C$1:$G$2,2,FALSE)="OUI",L$3,IF(HLOOKUP(L$9,'Feuille1-Catégories'!$C$1:$G$3,3,FALSE)="OUI",OFFSET(L$3,MOD(QUOTIENT(ROW()-ROW($A$20),'Feuille1-Catégories'!$B$6/L$6),L$5),0),IF(MOD($A881-1-L$10,'Feuille1-Catégories'!$F$5+1)=0,L$3,""))),"")</f>
        <v/>
      </c>
      <c r="M881" s="7" t="str">
        <f ca="1">IF(AND($A881&lt;&gt;"",M$9&lt;&gt;""),IF(HLOOKUP(M$9,'Feuille1-Catégories'!$C$1:$G$2,2,FALSE)="OUI",M$3,IF(HLOOKUP(M$9,'Feuille1-Catégories'!$C$1:$G$3,3,FALSE)="OUI",OFFSET(M$3,MOD(QUOTIENT(ROW()-ROW($A$20),'Feuille1-Catégories'!$B$6/M$6),M$5),0),IF(MOD($A881-1-M$10,'Feuille1-Catégories'!$F$5+1)=0,M$3,""))),"")</f>
        <v/>
      </c>
      <c r="N881" s="7" t="str">
        <f ca="1">IF(AND($A881&lt;&gt;"",N$9&lt;&gt;""),IF(HLOOKUP(N$9,'Feuille1-Catégories'!$C$1:$G$2,2,FALSE)="OUI",N$3,IF(HLOOKUP(N$9,'Feuille1-Catégories'!$C$1:$G$3,3,FALSE)="OUI",OFFSET(N$3,MOD(QUOTIENT(ROW()-ROW($A$20),'Feuille1-Catégories'!$B$6/N$6),N$5),0),IF(MOD($A881-1-N$10,'Feuille1-Catégories'!$F$5+1)=0,N$3,""))),"")</f>
        <v/>
      </c>
      <c r="O881" s="7" t="str">
        <f ca="1">IF(AND($A881&lt;&gt;"",O$9&lt;&gt;""),IF(HLOOKUP(O$9,'Feuille1-Catégories'!$C$1:$G$2,2,FALSE)="OUI",O$3,IF(HLOOKUP(O$9,'Feuille1-Catégories'!$C$1:$G$3,3,FALSE)="OUI",OFFSET(O$3,MOD(QUOTIENT(ROW()-ROW($A$20),'Feuille1-Catégories'!$B$6/O$6),O$5),0),IF(MOD($A881-1-O$10,'Feuille1-Catégories'!$F$5+1)=0,O$3,""))),"")</f>
        <v/>
      </c>
      <c r="P881" s="7" t="str">
        <f ca="1">IF(AND($A881&lt;&gt;"",P$9&lt;&gt;""),IF(HLOOKUP(P$9,'Feuille1-Catégories'!$C$1:$G$2,2,FALSE)="OUI",P$3,IF(HLOOKUP(P$9,'Feuille1-Catégories'!$C$1:$G$3,3,FALSE)="OUI",OFFSET(P$3,MOD(QUOTIENT(ROW()-ROW($A$20),'Feuille1-Catégories'!$B$6/P$6),P$5),0),IF(MOD($A881-1-P$10,'Feuille1-Catégories'!$F$5+1)=0,P$3,""))),"")</f>
        <v/>
      </c>
      <c r="Q881" s="7" t="str">
        <f ca="1">IF(AND($A881&lt;&gt;"",Q$9&lt;&gt;""),IF(HLOOKUP(Q$9,'Feuille1-Catégories'!$C$1:$G$2,2,FALSE)="OUI",Q$3,IF(HLOOKUP(Q$9,'Feuille1-Catégories'!$C$1:$G$3,3,FALSE)="OUI",OFFSET(Q$3,MOD(QUOTIENT(ROW()-ROW($A$20),'Feuille1-Catégories'!$B$6/Q$6),Q$5),0),IF(MOD($A881-1-Q$10,'Feuille1-Catégories'!$F$5+1)=0,Q$3,""))),"")</f>
        <v/>
      </c>
      <c r="R881" s="7" t="str">
        <f ca="1">IF(AND($A881&lt;&gt;"",R$9&lt;&gt;""),IF(HLOOKUP(R$9,'Feuille1-Catégories'!$C$1:$G$2,2,FALSE)="OUI",R$3,IF(HLOOKUP(R$9,'Feuille1-Catégories'!$C$1:$G$3,3,FALSE)="OUI",OFFSET(R$3,MOD(QUOTIENT(ROW()-ROW($A$20),'Feuille1-Catégories'!$B$6/R$6),R$5),0),IF(MOD($A881-1-R$10,'Feuille1-Catégories'!$F$5+1)=0,R$3,""))),"")</f>
        <v/>
      </c>
      <c r="S881" s="7" t="str">
        <f ca="1">IF(AND($A881&lt;&gt;"",S$9&lt;&gt;""),IF(HLOOKUP(S$9,'Feuille1-Catégories'!$C$1:$G$2,2,FALSE)="OUI",S$3,IF(HLOOKUP(S$9,'Feuille1-Catégories'!$C$1:$G$3,3,FALSE)="OUI",OFFSET(S$3,MOD(QUOTIENT(ROW()-ROW($A$20),'Feuille1-Catégories'!$B$6/S$6),S$5),0),IF(MOD($A881-1-S$10,'Feuille1-Catégories'!$F$5+1)=0,S$3,""))),"")</f>
        <v/>
      </c>
      <c r="T881" s="7" t="str">
        <f ca="1">IF(AND($A881&lt;&gt;"",T$9&lt;&gt;""),IF(HLOOKUP(T$9,'Feuille1-Catégories'!$C$1:$G$2,2,FALSE)="OUI",T$3,IF(HLOOKUP(T$9,'Feuille1-Catégories'!$C$1:$G$3,3,FALSE)="OUI",OFFSET(T$3,MOD(QUOTIENT(ROW()-ROW($A$20),'Feuille1-Catégories'!$B$6/T$6),T$5),0),IF(MOD($A881-1-T$10,'Feuille1-Catégories'!$F$5+1)=0,T$3,""))),"")</f>
        <v/>
      </c>
      <c r="U881" s="7" t="str">
        <f ca="1">IF(AND($A881&lt;&gt;"",U$9&lt;&gt;""),IF(HLOOKUP(U$9,'Feuille1-Catégories'!$C$1:$G$2,2,FALSE)="OUI",U$3,IF(HLOOKUP(U$9,'Feuille1-Catégories'!$C$1:$G$3,3,FALSE)="OUI",OFFSET(U$3,MOD(QUOTIENT(ROW()-ROW($A$20),'Feuille1-Catégories'!$B$6/U$6),U$5),0),IF(MOD($A881-1-U$10,'Feuille1-Catégories'!$F$5+1)=0,U$3,""))),"")</f>
        <v/>
      </c>
      <c r="V881" s="7" t="str">
        <f ca="1">IF(AND($A881&lt;&gt;"",V$9&lt;&gt;""),IF(HLOOKUP(V$9,'Feuille1-Catégories'!$C$1:$G$2,2,FALSE)="OUI",V$3,IF(HLOOKUP(V$9,'Feuille1-Catégories'!$C$1:$G$3,3,FALSE)="OUI",OFFSET(V$3,MOD(QUOTIENT(ROW()-ROW($A$20),'Feuille1-Catégories'!$B$6/V$6),V$5),0),IF(MOD($A881-1-V$10,'Feuille1-Catégories'!$F$5+1)=0,V$3,""))),"")</f>
        <v/>
      </c>
      <c r="W881" s="7" t="str">
        <f ca="1">IF(AND($A881&lt;&gt;"",W$9&lt;&gt;""),IF(HLOOKUP(W$9,'Feuille1-Catégories'!$C$1:$G$2,2,FALSE)="OUI",W$3,IF(HLOOKUP(W$9,'Feuille1-Catégories'!$C$1:$G$3,3,FALSE)="OUI",OFFSET(W$3,MOD(QUOTIENT(ROW()-ROW($A$20),'Feuille1-Catégories'!$B$6/W$6),W$5),0),IF(MOD($A881-1-W$10,'Feuille1-Catégories'!$F$5+1)=0,W$3,""))),"")</f>
        <v/>
      </c>
      <c r="X881" s="7" t="str">
        <f ca="1">IF(AND($A881&lt;&gt;"",X$9&lt;&gt;""),IF(HLOOKUP(X$9,'Feuille1-Catégories'!$C$1:$G$2,2,FALSE)="OUI",X$3,IF(HLOOKUP(X$9,'Feuille1-Catégories'!$C$1:$G$3,3,FALSE)="OUI",OFFSET(X$3,MOD(QUOTIENT(ROW()-ROW($A$20),'Feuille1-Catégories'!$B$6/X$6),X$5),0),IF(MOD($A881-1-X$10,'Feuille1-Catégories'!$F$5+1)=0,X$3,""))),"")</f>
        <v/>
      </c>
      <c r="Y881" s="7" t="str">
        <f ca="1">IF(AND($A881&lt;&gt;"",Y$9&lt;&gt;""),IF(HLOOKUP(Y$9,'Feuille1-Catégories'!$C$1:$G$2,2,FALSE)="OUI",Y$3,IF(HLOOKUP(Y$9,'Feuille1-Catégories'!$C$1:$G$3,3,FALSE)="OUI",OFFSET(Y$3,MOD(QUOTIENT(ROW()-ROW($A$20),'Feuille1-Catégories'!$B$6/Y$6),Y$5),0),IF(MOD($A881-1-Y$10,'Feuille1-Catégories'!$F$5+1)=0,Y$3,""))),"")</f>
        <v/>
      </c>
      <c r="Z881" s="7" t="str">
        <f ca="1">IF(AND($A881&lt;&gt;"",Z$9&lt;&gt;""),IF(HLOOKUP(Z$9,'Feuille1-Catégories'!$C$1:$G$2,2,FALSE)="OUI",Z$3,IF(HLOOKUP(Z$9,'Feuille1-Catégories'!$C$1:$G$3,3,FALSE)="OUI",OFFSET(Z$3,MOD(QUOTIENT(ROW()-ROW($A$20),'Feuille1-Catégories'!$B$6/Z$6),Z$5),0),"")),"")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82" spans="1:26" ht="17" x14ac:dyDescent="0.2">
      <c r="A882" s="21" t="str">
        <f>IF(ROW()-ROW($A$19)&gt;'Feuille1-Catégories'!$B$6,"",ROW()-ROW($A$19))</f>
        <v/>
      </c>
      <c r="B882" s="33" t="str">
        <f t="shared" si="40"/>
        <v/>
      </c>
      <c r="C882" s="10" t="str">
        <f t="shared" si="41"/>
        <v/>
      </c>
      <c r="D882" s="10" t="str">
        <f>IF('Feuille3-Coût de production'!D882&lt;&gt;"",'Feuille3-Coût de production'!D882,"")</f>
        <v/>
      </c>
      <c r="E882" s="10" t="str">
        <f t="shared" si="42"/>
        <v/>
      </c>
      <c r="F882" s="7" t="str">
        <f ca="1">IF(AND($A882&lt;&gt;"",F$9&lt;&gt;""),IF(HLOOKUP(F$9,'Feuille1-Catégories'!$C$1:$G$2,2,FALSE)="OUI",F$3,IF(HLOOKUP(F$9,'Feuille1-Catégories'!$C$1:$G$3,3,FALSE)="OUI",OFFSET(F$3,MOD(QUOTIENT(ROW()-ROW($A$20),'Feuille1-Catégories'!$B$6/F$6),F$5),0),IF(MOD($A882-1-F$10,'Feuille1-Catégories'!$F$5+1)=0,F$3,""))),"")</f>
        <v/>
      </c>
      <c r="G882" s="7" t="str">
        <f ca="1">IF(AND($A882&lt;&gt;"",G$9&lt;&gt;""),IF(HLOOKUP(G$9,'Feuille1-Catégories'!$C$1:$G$2,2,FALSE)="OUI",G$3,IF(HLOOKUP(G$9,'Feuille1-Catégories'!$C$1:$G$3,3,FALSE)="OUI",OFFSET(G$3,MOD(QUOTIENT(ROW()-ROW($A$20),'Feuille1-Catégories'!$B$6/G$6),G$5),0),IF(MOD($A882-1-G$10,'Feuille1-Catégories'!$F$5+1)=0,G$3,""))),"")</f>
        <v/>
      </c>
      <c r="H882" s="7" t="str">
        <f ca="1">IF(AND($A882&lt;&gt;"",H$9&lt;&gt;""),IF(HLOOKUP(H$9,'Feuille1-Catégories'!$C$1:$G$2,2,FALSE)="OUI",H$3,IF(HLOOKUP(H$9,'Feuille1-Catégories'!$C$1:$G$3,3,FALSE)="OUI",OFFSET(H$3,MOD(QUOTIENT(ROW()-ROW($A$20),'Feuille1-Catégories'!$B$6/H$6),H$5),0),IF(MOD($A882-1-H$10,'Feuille1-Catégories'!$F$5+1)=0,H$3,""))),"")</f>
        <v/>
      </c>
      <c r="I882" s="7" t="str">
        <f ca="1">IF(AND($A882&lt;&gt;"",I$9&lt;&gt;""),IF(HLOOKUP(I$9,'Feuille1-Catégories'!$C$1:$G$2,2,FALSE)="OUI",I$3,IF(HLOOKUP(I$9,'Feuille1-Catégories'!$C$1:$G$3,3,FALSE)="OUI",OFFSET(I$3,MOD(QUOTIENT(ROW()-ROW($A$20),'Feuille1-Catégories'!$B$6/I$6),I$5),0),IF(MOD($A882-1-I$10,'Feuille1-Catégories'!$F$5+1)=0,I$3,""))),"")</f>
        <v/>
      </c>
      <c r="J882" s="7" t="str">
        <f ca="1">IF(AND($A882&lt;&gt;"",J$9&lt;&gt;""),IF(HLOOKUP(J$9,'Feuille1-Catégories'!$C$1:$G$2,2,FALSE)="OUI",J$3,IF(HLOOKUP(J$9,'Feuille1-Catégories'!$C$1:$G$3,3,FALSE)="OUI",OFFSET(J$3,MOD(QUOTIENT(ROW()-ROW($A$20),'Feuille1-Catégories'!$B$6/J$6),J$5),0),IF(MOD($A882-1-J$10,'Feuille1-Catégories'!$F$5+1)=0,J$3,""))),"")</f>
        <v/>
      </c>
      <c r="K882" s="7" t="str">
        <f ca="1">IF(AND($A882&lt;&gt;"",K$9&lt;&gt;""),IF(HLOOKUP(K$9,'Feuille1-Catégories'!$C$1:$G$2,2,FALSE)="OUI",K$3,IF(HLOOKUP(K$9,'Feuille1-Catégories'!$C$1:$G$3,3,FALSE)="OUI",OFFSET(K$3,MOD(QUOTIENT(ROW()-ROW($A$20),'Feuille1-Catégories'!$B$6/K$6),K$5),0),IF(MOD($A882-1-K$10,'Feuille1-Catégories'!$F$5+1)=0,K$3,""))),"")</f>
        <v/>
      </c>
      <c r="L882" s="7" t="str">
        <f ca="1">IF(AND($A882&lt;&gt;"",L$9&lt;&gt;""),IF(HLOOKUP(L$9,'Feuille1-Catégories'!$C$1:$G$2,2,FALSE)="OUI",L$3,IF(HLOOKUP(L$9,'Feuille1-Catégories'!$C$1:$G$3,3,FALSE)="OUI",OFFSET(L$3,MOD(QUOTIENT(ROW()-ROW($A$20),'Feuille1-Catégories'!$B$6/L$6),L$5),0),IF(MOD($A882-1-L$10,'Feuille1-Catégories'!$F$5+1)=0,L$3,""))),"")</f>
        <v/>
      </c>
      <c r="M882" s="7" t="str">
        <f ca="1">IF(AND($A882&lt;&gt;"",M$9&lt;&gt;""),IF(HLOOKUP(M$9,'Feuille1-Catégories'!$C$1:$G$2,2,FALSE)="OUI",M$3,IF(HLOOKUP(M$9,'Feuille1-Catégories'!$C$1:$G$3,3,FALSE)="OUI",OFFSET(M$3,MOD(QUOTIENT(ROW()-ROW($A$20),'Feuille1-Catégories'!$B$6/M$6),M$5),0),IF(MOD($A882-1-M$10,'Feuille1-Catégories'!$F$5+1)=0,M$3,""))),"")</f>
        <v/>
      </c>
      <c r="N882" s="7" t="str">
        <f ca="1">IF(AND($A882&lt;&gt;"",N$9&lt;&gt;""),IF(HLOOKUP(N$9,'Feuille1-Catégories'!$C$1:$G$2,2,FALSE)="OUI",N$3,IF(HLOOKUP(N$9,'Feuille1-Catégories'!$C$1:$G$3,3,FALSE)="OUI",OFFSET(N$3,MOD(QUOTIENT(ROW()-ROW($A$20),'Feuille1-Catégories'!$B$6/N$6),N$5),0),IF(MOD($A882-1-N$10,'Feuille1-Catégories'!$F$5+1)=0,N$3,""))),"")</f>
        <v/>
      </c>
      <c r="O882" s="7" t="str">
        <f ca="1">IF(AND($A882&lt;&gt;"",O$9&lt;&gt;""),IF(HLOOKUP(O$9,'Feuille1-Catégories'!$C$1:$G$2,2,FALSE)="OUI",O$3,IF(HLOOKUP(O$9,'Feuille1-Catégories'!$C$1:$G$3,3,FALSE)="OUI",OFFSET(O$3,MOD(QUOTIENT(ROW()-ROW($A$20),'Feuille1-Catégories'!$B$6/O$6),O$5),0),IF(MOD($A882-1-O$10,'Feuille1-Catégories'!$F$5+1)=0,O$3,""))),"")</f>
        <v/>
      </c>
      <c r="P882" s="7" t="str">
        <f ca="1">IF(AND($A882&lt;&gt;"",P$9&lt;&gt;""),IF(HLOOKUP(P$9,'Feuille1-Catégories'!$C$1:$G$2,2,FALSE)="OUI",P$3,IF(HLOOKUP(P$9,'Feuille1-Catégories'!$C$1:$G$3,3,FALSE)="OUI",OFFSET(P$3,MOD(QUOTIENT(ROW()-ROW($A$20),'Feuille1-Catégories'!$B$6/P$6),P$5),0),IF(MOD($A882-1-P$10,'Feuille1-Catégories'!$F$5+1)=0,P$3,""))),"")</f>
        <v/>
      </c>
      <c r="Q882" s="7" t="str">
        <f ca="1">IF(AND($A882&lt;&gt;"",Q$9&lt;&gt;""),IF(HLOOKUP(Q$9,'Feuille1-Catégories'!$C$1:$G$2,2,FALSE)="OUI",Q$3,IF(HLOOKUP(Q$9,'Feuille1-Catégories'!$C$1:$G$3,3,FALSE)="OUI",OFFSET(Q$3,MOD(QUOTIENT(ROW()-ROW($A$20),'Feuille1-Catégories'!$B$6/Q$6),Q$5),0),IF(MOD($A882-1-Q$10,'Feuille1-Catégories'!$F$5+1)=0,Q$3,""))),"")</f>
        <v/>
      </c>
      <c r="R882" s="7" t="str">
        <f ca="1">IF(AND($A882&lt;&gt;"",R$9&lt;&gt;""),IF(HLOOKUP(R$9,'Feuille1-Catégories'!$C$1:$G$2,2,FALSE)="OUI",R$3,IF(HLOOKUP(R$9,'Feuille1-Catégories'!$C$1:$G$3,3,FALSE)="OUI",OFFSET(R$3,MOD(QUOTIENT(ROW()-ROW($A$20),'Feuille1-Catégories'!$B$6/R$6),R$5),0),IF(MOD($A882-1-R$10,'Feuille1-Catégories'!$F$5+1)=0,R$3,""))),"")</f>
        <v/>
      </c>
      <c r="S882" s="7" t="str">
        <f ca="1">IF(AND($A882&lt;&gt;"",S$9&lt;&gt;""),IF(HLOOKUP(S$9,'Feuille1-Catégories'!$C$1:$G$2,2,FALSE)="OUI",S$3,IF(HLOOKUP(S$9,'Feuille1-Catégories'!$C$1:$G$3,3,FALSE)="OUI",OFFSET(S$3,MOD(QUOTIENT(ROW()-ROW($A$20),'Feuille1-Catégories'!$B$6/S$6),S$5),0),IF(MOD($A882-1-S$10,'Feuille1-Catégories'!$F$5+1)=0,S$3,""))),"")</f>
        <v/>
      </c>
      <c r="T882" s="7" t="str">
        <f ca="1">IF(AND($A882&lt;&gt;"",T$9&lt;&gt;""),IF(HLOOKUP(T$9,'Feuille1-Catégories'!$C$1:$G$2,2,FALSE)="OUI",T$3,IF(HLOOKUP(T$9,'Feuille1-Catégories'!$C$1:$G$3,3,FALSE)="OUI",OFFSET(T$3,MOD(QUOTIENT(ROW()-ROW($A$20),'Feuille1-Catégories'!$B$6/T$6),T$5),0),IF(MOD($A882-1-T$10,'Feuille1-Catégories'!$F$5+1)=0,T$3,""))),"")</f>
        <v/>
      </c>
      <c r="U882" s="7" t="str">
        <f ca="1">IF(AND($A882&lt;&gt;"",U$9&lt;&gt;""),IF(HLOOKUP(U$9,'Feuille1-Catégories'!$C$1:$G$2,2,FALSE)="OUI",U$3,IF(HLOOKUP(U$9,'Feuille1-Catégories'!$C$1:$G$3,3,FALSE)="OUI",OFFSET(U$3,MOD(QUOTIENT(ROW()-ROW($A$20),'Feuille1-Catégories'!$B$6/U$6),U$5),0),IF(MOD($A882-1-U$10,'Feuille1-Catégories'!$F$5+1)=0,U$3,""))),"")</f>
        <v/>
      </c>
      <c r="V882" s="7" t="str">
        <f ca="1">IF(AND($A882&lt;&gt;"",V$9&lt;&gt;""),IF(HLOOKUP(V$9,'Feuille1-Catégories'!$C$1:$G$2,2,FALSE)="OUI",V$3,IF(HLOOKUP(V$9,'Feuille1-Catégories'!$C$1:$G$3,3,FALSE)="OUI",OFFSET(V$3,MOD(QUOTIENT(ROW()-ROW($A$20),'Feuille1-Catégories'!$B$6/V$6),V$5),0),IF(MOD($A882-1-V$10,'Feuille1-Catégories'!$F$5+1)=0,V$3,""))),"")</f>
        <v/>
      </c>
      <c r="W882" s="7" t="str">
        <f ca="1">IF(AND($A882&lt;&gt;"",W$9&lt;&gt;""),IF(HLOOKUP(W$9,'Feuille1-Catégories'!$C$1:$G$2,2,FALSE)="OUI",W$3,IF(HLOOKUP(W$9,'Feuille1-Catégories'!$C$1:$G$3,3,FALSE)="OUI",OFFSET(W$3,MOD(QUOTIENT(ROW()-ROW($A$20),'Feuille1-Catégories'!$B$6/W$6),W$5),0),IF(MOD($A882-1-W$10,'Feuille1-Catégories'!$F$5+1)=0,W$3,""))),"")</f>
        <v/>
      </c>
      <c r="X882" s="7" t="str">
        <f ca="1">IF(AND($A882&lt;&gt;"",X$9&lt;&gt;""),IF(HLOOKUP(X$9,'Feuille1-Catégories'!$C$1:$G$2,2,FALSE)="OUI",X$3,IF(HLOOKUP(X$9,'Feuille1-Catégories'!$C$1:$G$3,3,FALSE)="OUI",OFFSET(X$3,MOD(QUOTIENT(ROW()-ROW($A$20),'Feuille1-Catégories'!$B$6/X$6),X$5),0),IF(MOD($A882-1-X$10,'Feuille1-Catégories'!$F$5+1)=0,X$3,""))),"")</f>
        <v/>
      </c>
      <c r="Y882" s="7" t="str">
        <f ca="1">IF(AND($A882&lt;&gt;"",Y$9&lt;&gt;""),IF(HLOOKUP(Y$9,'Feuille1-Catégories'!$C$1:$G$2,2,FALSE)="OUI",Y$3,IF(HLOOKUP(Y$9,'Feuille1-Catégories'!$C$1:$G$3,3,FALSE)="OUI",OFFSET(Y$3,MOD(QUOTIENT(ROW()-ROW($A$20),'Feuille1-Catégories'!$B$6/Y$6),Y$5),0),IF(MOD($A882-1-Y$10,'Feuille1-Catégories'!$F$5+1)=0,Y$3,""))),"")</f>
        <v/>
      </c>
      <c r="Z882" s="7" t="str">
        <f ca="1">IF(AND($A882&lt;&gt;"",Z$9&lt;&gt;""),IF(HLOOKUP(Z$9,'Feuille1-Catégories'!$C$1:$G$2,2,FALSE)="OUI",Z$3,IF(HLOOKUP(Z$9,'Feuille1-Catégories'!$C$1:$G$3,3,FALSE)="OUI",OFFSET(Z$3,MOD(QUOTIENT(ROW()-ROW($A$20),'Feuille1-Catégories'!$B$6/Z$6),Z$5),0),"")),"")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83" spans="1:26" ht="17" x14ac:dyDescent="0.2">
      <c r="A883" s="21" t="str">
        <f>IF(ROW()-ROW($A$19)&gt;'Feuille1-Catégories'!$B$6,"",ROW()-ROW($A$19))</f>
        <v/>
      </c>
      <c r="B883" s="33" t="str">
        <f t="shared" si="40"/>
        <v/>
      </c>
      <c r="C883" s="10" t="str">
        <f t="shared" si="41"/>
        <v/>
      </c>
      <c r="D883" s="10" t="str">
        <f>IF('Feuille3-Coût de production'!D883&lt;&gt;"",'Feuille3-Coût de production'!D883,"")</f>
        <v/>
      </c>
      <c r="E883" s="10" t="str">
        <f t="shared" si="42"/>
        <v/>
      </c>
      <c r="F883" s="7" t="str">
        <f ca="1">IF(AND($A883&lt;&gt;"",F$9&lt;&gt;""),IF(HLOOKUP(F$9,'Feuille1-Catégories'!$C$1:$G$2,2,FALSE)="OUI",F$3,IF(HLOOKUP(F$9,'Feuille1-Catégories'!$C$1:$G$3,3,FALSE)="OUI",OFFSET(F$3,MOD(QUOTIENT(ROW()-ROW($A$20),'Feuille1-Catégories'!$B$6/F$6),F$5),0),IF(MOD($A883-1-F$10,'Feuille1-Catégories'!$F$5+1)=0,F$3,""))),"")</f>
        <v/>
      </c>
      <c r="G883" s="7" t="str">
        <f ca="1">IF(AND($A883&lt;&gt;"",G$9&lt;&gt;""),IF(HLOOKUP(G$9,'Feuille1-Catégories'!$C$1:$G$2,2,FALSE)="OUI",G$3,IF(HLOOKUP(G$9,'Feuille1-Catégories'!$C$1:$G$3,3,FALSE)="OUI",OFFSET(G$3,MOD(QUOTIENT(ROW()-ROW($A$20),'Feuille1-Catégories'!$B$6/G$6),G$5),0),IF(MOD($A883-1-G$10,'Feuille1-Catégories'!$F$5+1)=0,G$3,""))),"")</f>
        <v/>
      </c>
      <c r="H883" s="7" t="str">
        <f ca="1">IF(AND($A883&lt;&gt;"",H$9&lt;&gt;""),IF(HLOOKUP(H$9,'Feuille1-Catégories'!$C$1:$G$2,2,FALSE)="OUI",H$3,IF(HLOOKUP(H$9,'Feuille1-Catégories'!$C$1:$G$3,3,FALSE)="OUI",OFFSET(H$3,MOD(QUOTIENT(ROW()-ROW($A$20),'Feuille1-Catégories'!$B$6/H$6),H$5),0),IF(MOD($A883-1-H$10,'Feuille1-Catégories'!$F$5+1)=0,H$3,""))),"")</f>
        <v/>
      </c>
      <c r="I883" s="7" t="str">
        <f ca="1">IF(AND($A883&lt;&gt;"",I$9&lt;&gt;""),IF(HLOOKUP(I$9,'Feuille1-Catégories'!$C$1:$G$2,2,FALSE)="OUI",I$3,IF(HLOOKUP(I$9,'Feuille1-Catégories'!$C$1:$G$3,3,FALSE)="OUI",OFFSET(I$3,MOD(QUOTIENT(ROW()-ROW($A$20),'Feuille1-Catégories'!$B$6/I$6),I$5),0),IF(MOD($A883-1-I$10,'Feuille1-Catégories'!$F$5+1)=0,I$3,""))),"")</f>
        <v/>
      </c>
      <c r="J883" s="7" t="str">
        <f ca="1">IF(AND($A883&lt;&gt;"",J$9&lt;&gt;""),IF(HLOOKUP(J$9,'Feuille1-Catégories'!$C$1:$G$2,2,FALSE)="OUI",J$3,IF(HLOOKUP(J$9,'Feuille1-Catégories'!$C$1:$G$3,3,FALSE)="OUI",OFFSET(J$3,MOD(QUOTIENT(ROW()-ROW($A$20),'Feuille1-Catégories'!$B$6/J$6),J$5),0),IF(MOD($A883-1-J$10,'Feuille1-Catégories'!$F$5+1)=0,J$3,""))),"")</f>
        <v/>
      </c>
      <c r="K883" s="7" t="str">
        <f ca="1">IF(AND($A883&lt;&gt;"",K$9&lt;&gt;""),IF(HLOOKUP(K$9,'Feuille1-Catégories'!$C$1:$G$2,2,FALSE)="OUI",K$3,IF(HLOOKUP(K$9,'Feuille1-Catégories'!$C$1:$G$3,3,FALSE)="OUI",OFFSET(K$3,MOD(QUOTIENT(ROW()-ROW($A$20),'Feuille1-Catégories'!$B$6/K$6),K$5),0),IF(MOD($A883-1-K$10,'Feuille1-Catégories'!$F$5+1)=0,K$3,""))),"")</f>
        <v/>
      </c>
      <c r="L883" s="7" t="str">
        <f ca="1">IF(AND($A883&lt;&gt;"",L$9&lt;&gt;""),IF(HLOOKUP(L$9,'Feuille1-Catégories'!$C$1:$G$2,2,FALSE)="OUI",L$3,IF(HLOOKUP(L$9,'Feuille1-Catégories'!$C$1:$G$3,3,FALSE)="OUI",OFFSET(L$3,MOD(QUOTIENT(ROW()-ROW($A$20),'Feuille1-Catégories'!$B$6/L$6),L$5),0),IF(MOD($A883-1-L$10,'Feuille1-Catégories'!$F$5+1)=0,L$3,""))),"")</f>
        <v/>
      </c>
      <c r="M883" s="7" t="str">
        <f ca="1">IF(AND($A883&lt;&gt;"",M$9&lt;&gt;""),IF(HLOOKUP(M$9,'Feuille1-Catégories'!$C$1:$G$2,2,FALSE)="OUI",M$3,IF(HLOOKUP(M$9,'Feuille1-Catégories'!$C$1:$G$3,3,FALSE)="OUI",OFFSET(M$3,MOD(QUOTIENT(ROW()-ROW($A$20),'Feuille1-Catégories'!$B$6/M$6),M$5),0),IF(MOD($A883-1-M$10,'Feuille1-Catégories'!$F$5+1)=0,M$3,""))),"")</f>
        <v/>
      </c>
      <c r="N883" s="7" t="str">
        <f ca="1">IF(AND($A883&lt;&gt;"",N$9&lt;&gt;""),IF(HLOOKUP(N$9,'Feuille1-Catégories'!$C$1:$G$2,2,FALSE)="OUI",N$3,IF(HLOOKUP(N$9,'Feuille1-Catégories'!$C$1:$G$3,3,FALSE)="OUI",OFFSET(N$3,MOD(QUOTIENT(ROW()-ROW($A$20),'Feuille1-Catégories'!$B$6/N$6),N$5),0),IF(MOD($A883-1-N$10,'Feuille1-Catégories'!$F$5+1)=0,N$3,""))),"")</f>
        <v/>
      </c>
      <c r="O883" s="7" t="str">
        <f ca="1">IF(AND($A883&lt;&gt;"",O$9&lt;&gt;""),IF(HLOOKUP(O$9,'Feuille1-Catégories'!$C$1:$G$2,2,FALSE)="OUI",O$3,IF(HLOOKUP(O$9,'Feuille1-Catégories'!$C$1:$G$3,3,FALSE)="OUI",OFFSET(O$3,MOD(QUOTIENT(ROW()-ROW($A$20),'Feuille1-Catégories'!$B$6/O$6),O$5),0),IF(MOD($A883-1-O$10,'Feuille1-Catégories'!$F$5+1)=0,O$3,""))),"")</f>
        <v/>
      </c>
      <c r="P883" s="7" t="str">
        <f ca="1">IF(AND($A883&lt;&gt;"",P$9&lt;&gt;""),IF(HLOOKUP(P$9,'Feuille1-Catégories'!$C$1:$G$2,2,FALSE)="OUI",P$3,IF(HLOOKUP(P$9,'Feuille1-Catégories'!$C$1:$G$3,3,FALSE)="OUI",OFFSET(P$3,MOD(QUOTIENT(ROW()-ROW($A$20),'Feuille1-Catégories'!$B$6/P$6),P$5),0),IF(MOD($A883-1-P$10,'Feuille1-Catégories'!$F$5+1)=0,P$3,""))),"")</f>
        <v/>
      </c>
      <c r="Q883" s="7" t="str">
        <f ca="1">IF(AND($A883&lt;&gt;"",Q$9&lt;&gt;""),IF(HLOOKUP(Q$9,'Feuille1-Catégories'!$C$1:$G$2,2,FALSE)="OUI",Q$3,IF(HLOOKUP(Q$9,'Feuille1-Catégories'!$C$1:$G$3,3,FALSE)="OUI",OFFSET(Q$3,MOD(QUOTIENT(ROW()-ROW($A$20),'Feuille1-Catégories'!$B$6/Q$6),Q$5),0),IF(MOD($A883-1-Q$10,'Feuille1-Catégories'!$F$5+1)=0,Q$3,""))),"")</f>
        <v/>
      </c>
      <c r="R883" s="7" t="str">
        <f ca="1">IF(AND($A883&lt;&gt;"",R$9&lt;&gt;""),IF(HLOOKUP(R$9,'Feuille1-Catégories'!$C$1:$G$2,2,FALSE)="OUI",R$3,IF(HLOOKUP(R$9,'Feuille1-Catégories'!$C$1:$G$3,3,FALSE)="OUI",OFFSET(R$3,MOD(QUOTIENT(ROW()-ROW($A$20),'Feuille1-Catégories'!$B$6/R$6),R$5),0),IF(MOD($A883-1-R$10,'Feuille1-Catégories'!$F$5+1)=0,R$3,""))),"")</f>
        <v/>
      </c>
      <c r="S883" s="7" t="str">
        <f ca="1">IF(AND($A883&lt;&gt;"",S$9&lt;&gt;""),IF(HLOOKUP(S$9,'Feuille1-Catégories'!$C$1:$G$2,2,FALSE)="OUI",S$3,IF(HLOOKUP(S$9,'Feuille1-Catégories'!$C$1:$G$3,3,FALSE)="OUI",OFFSET(S$3,MOD(QUOTIENT(ROW()-ROW($A$20),'Feuille1-Catégories'!$B$6/S$6),S$5),0),IF(MOD($A883-1-S$10,'Feuille1-Catégories'!$F$5+1)=0,S$3,""))),"")</f>
        <v/>
      </c>
      <c r="T883" s="7" t="str">
        <f ca="1">IF(AND($A883&lt;&gt;"",T$9&lt;&gt;""),IF(HLOOKUP(T$9,'Feuille1-Catégories'!$C$1:$G$2,2,FALSE)="OUI",T$3,IF(HLOOKUP(T$9,'Feuille1-Catégories'!$C$1:$G$3,3,FALSE)="OUI",OFFSET(T$3,MOD(QUOTIENT(ROW()-ROW($A$20),'Feuille1-Catégories'!$B$6/T$6),T$5),0),IF(MOD($A883-1-T$10,'Feuille1-Catégories'!$F$5+1)=0,T$3,""))),"")</f>
        <v/>
      </c>
      <c r="U883" s="7" t="str">
        <f ca="1">IF(AND($A883&lt;&gt;"",U$9&lt;&gt;""),IF(HLOOKUP(U$9,'Feuille1-Catégories'!$C$1:$G$2,2,FALSE)="OUI",U$3,IF(HLOOKUP(U$9,'Feuille1-Catégories'!$C$1:$G$3,3,FALSE)="OUI",OFFSET(U$3,MOD(QUOTIENT(ROW()-ROW($A$20),'Feuille1-Catégories'!$B$6/U$6),U$5),0),IF(MOD($A883-1-U$10,'Feuille1-Catégories'!$F$5+1)=0,U$3,""))),"")</f>
        <v/>
      </c>
      <c r="V883" s="7" t="str">
        <f ca="1">IF(AND($A883&lt;&gt;"",V$9&lt;&gt;""),IF(HLOOKUP(V$9,'Feuille1-Catégories'!$C$1:$G$2,2,FALSE)="OUI",V$3,IF(HLOOKUP(V$9,'Feuille1-Catégories'!$C$1:$G$3,3,FALSE)="OUI",OFFSET(V$3,MOD(QUOTIENT(ROW()-ROW($A$20),'Feuille1-Catégories'!$B$6/V$6),V$5),0),IF(MOD($A883-1-V$10,'Feuille1-Catégories'!$F$5+1)=0,V$3,""))),"")</f>
        <v/>
      </c>
      <c r="W883" s="7" t="str">
        <f ca="1">IF(AND($A883&lt;&gt;"",W$9&lt;&gt;""),IF(HLOOKUP(W$9,'Feuille1-Catégories'!$C$1:$G$2,2,FALSE)="OUI",W$3,IF(HLOOKUP(W$9,'Feuille1-Catégories'!$C$1:$G$3,3,FALSE)="OUI",OFFSET(W$3,MOD(QUOTIENT(ROW()-ROW($A$20),'Feuille1-Catégories'!$B$6/W$6),W$5),0),IF(MOD($A883-1-W$10,'Feuille1-Catégories'!$F$5+1)=0,W$3,""))),"")</f>
        <v/>
      </c>
      <c r="X883" s="7" t="str">
        <f ca="1">IF(AND($A883&lt;&gt;"",X$9&lt;&gt;""),IF(HLOOKUP(X$9,'Feuille1-Catégories'!$C$1:$G$2,2,FALSE)="OUI",X$3,IF(HLOOKUP(X$9,'Feuille1-Catégories'!$C$1:$G$3,3,FALSE)="OUI",OFFSET(X$3,MOD(QUOTIENT(ROW()-ROW($A$20),'Feuille1-Catégories'!$B$6/X$6),X$5),0),IF(MOD($A883-1-X$10,'Feuille1-Catégories'!$F$5+1)=0,X$3,""))),"")</f>
        <v/>
      </c>
      <c r="Y883" s="7" t="str">
        <f ca="1">IF(AND($A883&lt;&gt;"",Y$9&lt;&gt;""),IF(HLOOKUP(Y$9,'Feuille1-Catégories'!$C$1:$G$2,2,FALSE)="OUI",Y$3,IF(HLOOKUP(Y$9,'Feuille1-Catégories'!$C$1:$G$3,3,FALSE)="OUI",OFFSET(Y$3,MOD(QUOTIENT(ROW()-ROW($A$20),'Feuille1-Catégories'!$B$6/Y$6),Y$5),0),IF(MOD($A883-1-Y$10,'Feuille1-Catégories'!$F$5+1)=0,Y$3,""))),"")</f>
        <v/>
      </c>
      <c r="Z883" s="7" t="str">
        <f ca="1">IF(AND($A883&lt;&gt;"",Z$9&lt;&gt;""),IF(HLOOKUP(Z$9,'Feuille1-Catégories'!$C$1:$G$2,2,FALSE)="OUI",Z$3,IF(HLOOKUP(Z$9,'Feuille1-Catégories'!$C$1:$G$3,3,FALSE)="OUI",OFFSET(Z$3,MOD(QUOTIENT(ROW()-ROW($A$20),'Feuille1-Catégories'!$B$6/Z$6),Z$5),0),"")),"")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84" spans="1:26" ht="17" x14ac:dyDescent="0.2">
      <c r="A884" s="21" t="str">
        <f>IF(ROW()-ROW($A$19)&gt;'Feuille1-Catégories'!$B$6,"",ROW()-ROW($A$19))</f>
        <v/>
      </c>
      <c r="B884" s="33" t="str">
        <f t="shared" si="40"/>
        <v/>
      </c>
      <c r="C884" s="10" t="str">
        <f t="shared" si="41"/>
        <v/>
      </c>
      <c r="D884" s="10" t="str">
        <f>IF('Feuille3-Coût de production'!D884&lt;&gt;"",'Feuille3-Coût de production'!D884,"")</f>
        <v/>
      </c>
      <c r="E884" s="10" t="str">
        <f t="shared" si="42"/>
        <v/>
      </c>
      <c r="F884" s="7" t="str">
        <f ca="1">IF(AND($A884&lt;&gt;"",F$9&lt;&gt;""),IF(HLOOKUP(F$9,'Feuille1-Catégories'!$C$1:$G$2,2,FALSE)="OUI",F$3,IF(HLOOKUP(F$9,'Feuille1-Catégories'!$C$1:$G$3,3,FALSE)="OUI",OFFSET(F$3,MOD(QUOTIENT(ROW()-ROW($A$20),'Feuille1-Catégories'!$B$6/F$6),F$5),0),IF(MOD($A884-1-F$10,'Feuille1-Catégories'!$F$5+1)=0,F$3,""))),"")</f>
        <v/>
      </c>
      <c r="G884" s="7" t="str">
        <f ca="1">IF(AND($A884&lt;&gt;"",G$9&lt;&gt;""),IF(HLOOKUP(G$9,'Feuille1-Catégories'!$C$1:$G$2,2,FALSE)="OUI",G$3,IF(HLOOKUP(G$9,'Feuille1-Catégories'!$C$1:$G$3,3,FALSE)="OUI",OFFSET(G$3,MOD(QUOTIENT(ROW()-ROW($A$20),'Feuille1-Catégories'!$B$6/G$6),G$5),0),IF(MOD($A884-1-G$10,'Feuille1-Catégories'!$F$5+1)=0,G$3,""))),"")</f>
        <v/>
      </c>
      <c r="H884" s="7" t="str">
        <f ca="1">IF(AND($A884&lt;&gt;"",H$9&lt;&gt;""),IF(HLOOKUP(H$9,'Feuille1-Catégories'!$C$1:$G$2,2,FALSE)="OUI",H$3,IF(HLOOKUP(H$9,'Feuille1-Catégories'!$C$1:$G$3,3,FALSE)="OUI",OFFSET(H$3,MOD(QUOTIENT(ROW()-ROW($A$20),'Feuille1-Catégories'!$B$6/H$6),H$5),0),IF(MOD($A884-1-H$10,'Feuille1-Catégories'!$F$5+1)=0,H$3,""))),"")</f>
        <v/>
      </c>
      <c r="I884" s="7" t="str">
        <f ca="1">IF(AND($A884&lt;&gt;"",I$9&lt;&gt;""),IF(HLOOKUP(I$9,'Feuille1-Catégories'!$C$1:$G$2,2,FALSE)="OUI",I$3,IF(HLOOKUP(I$9,'Feuille1-Catégories'!$C$1:$G$3,3,FALSE)="OUI",OFFSET(I$3,MOD(QUOTIENT(ROW()-ROW($A$20),'Feuille1-Catégories'!$B$6/I$6),I$5),0),IF(MOD($A884-1-I$10,'Feuille1-Catégories'!$F$5+1)=0,I$3,""))),"")</f>
        <v/>
      </c>
      <c r="J884" s="7" t="str">
        <f ca="1">IF(AND($A884&lt;&gt;"",J$9&lt;&gt;""),IF(HLOOKUP(J$9,'Feuille1-Catégories'!$C$1:$G$2,2,FALSE)="OUI",J$3,IF(HLOOKUP(J$9,'Feuille1-Catégories'!$C$1:$G$3,3,FALSE)="OUI",OFFSET(J$3,MOD(QUOTIENT(ROW()-ROW($A$20),'Feuille1-Catégories'!$B$6/J$6),J$5),0),IF(MOD($A884-1-J$10,'Feuille1-Catégories'!$F$5+1)=0,J$3,""))),"")</f>
        <v/>
      </c>
      <c r="K884" s="7" t="str">
        <f ca="1">IF(AND($A884&lt;&gt;"",K$9&lt;&gt;""),IF(HLOOKUP(K$9,'Feuille1-Catégories'!$C$1:$G$2,2,FALSE)="OUI",K$3,IF(HLOOKUP(K$9,'Feuille1-Catégories'!$C$1:$G$3,3,FALSE)="OUI",OFFSET(K$3,MOD(QUOTIENT(ROW()-ROW($A$20),'Feuille1-Catégories'!$B$6/K$6),K$5),0),IF(MOD($A884-1-K$10,'Feuille1-Catégories'!$F$5+1)=0,K$3,""))),"")</f>
        <v/>
      </c>
      <c r="L884" s="7" t="str">
        <f ca="1">IF(AND($A884&lt;&gt;"",L$9&lt;&gt;""),IF(HLOOKUP(L$9,'Feuille1-Catégories'!$C$1:$G$2,2,FALSE)="OUI",L$3,IF(HLOOKUP(L$9,'Feuille1-Catégories'!$C$1:$G$3,3,FALSE)="OUI",OFFSET(L$3,MOD(QUOTIENT(ROW()-ROW($A$20),'Feuille1-Catégories'!$B$6/L$6),L$5),0),IF(MOD($A884-1-L$10,'Feuille1-Catégories'!$F$5+1)=0,L$3,""))),"")</f>
        <v/>
      </c>
      <c r="M884" s="7" t="str">
        <f ca="1">IF(AND($A884&lt;&gt;"",M$9&lt;&gt;""),IF(HLOOKUP(M$9,'Feuille1-Catégories'!$C$1:$G$2,2,FALSE)="OUI",M$3,IF(HLOOKUP(M$9,'Feuille1-Catégories'!$C$1:$G$3,3,FALSE)="OUI",OFFSET(M$3,MOD(QUOTIENT(ROW()-ROW($A$20),'Feuille1-Catégories'!$B$6/M$6),M$5),0),IF(MOD($A884-1-M$10,'Feuille1-Catégories'!$F$5+1)=0,M$3,""))),"")</f>
        <v/>
      </c>
      <c r="N884" s="7" t="str">
        <f ca="1">IF(AND($A884&lt;&gt;"",N$9&lt;&gt;""),IF(HLOOKUP(N$9,'Feuille1-Catégories'!$C$1:$G$2,2,FALSE)="OUI",N$3,IF(HLOOKUP(N$9,'Feuille1-Catégories'!$C$1:$G$3,3,FALSE)="OUI",OFFSET(N$3,MOD(QUOTIENT(ROW()-ROW($A$20),'Feuille1-Catégories'!$B$6/N$6),N$5),0),IF(MOD($A884-1-N$10,'Feuille1-Catégories'!$F$5+1)=0,N$3,""))),"")</f>
        <v/>
      </c>
      <c r="O884" s="7" t="str">
        <f ca="1">IF(AND($A884&lt;&gt;"",O$9&lt;&gt;""),IF(HLOOKUP(O$9,'Feuille1-Catégories'!$C$1:$G$2,2,FALSE)="OUI",O$3,IF(HLOOKUP(O$9,'Feuille1-Catégories'!$C$1:$G$3,3,FALSE)="OUI",OFFSET(O$3,MOD(QUOTIENT(ROW()-ROW($A$20),'Feuille1-Catégories'!$B$6/O$6),O$5),0),IF(MOD($A884-1-O$10,'Feuille1-Catégories'!$F$5+1)=0,O$3,""))),"")</f>
        <v/>
      </c>
      <c r="P884" s="7" t="str">
        <f ca="1">IF(AND($A884&lt;&gt;"",P$9&lt;&gt;""),IF(HLOOKUP(P$9,'Feuille1-Catégories'!$C$1:$G$2,2,FALSE)="OUI",P$3,IF(HLOOKUP(P$9,'Feuille1-Catégories'!$C$1:$G$3,3,FALSE)="OUI",OFFSET(P$3,MOD(QUOTIENT(ROW()-ROW($A$20),'Feuille1-Catégories'!$B$6/P$6),P$5),0),IF(MOD($A884-1-P$10,'Feuille1-Catégories'!$F$5+1)=0,P$3,""))),"")</f>
        <v/>
      </c>
      <c r="Q884" s="7" t="str">
        <f ca="1">IF(AND($A884&lt;&gt;"",Q$9&lt;&gt;""),IF(HLOOKUP(Q$9,'Feuille1-Catégories'!$C$1:$G$2,2,FALSE)="OUI",Q$3,IF(HLOOKUP(Q$9,'Feuille1-Catégories'!$C$1:$G$3,3,FALSE)="OUI",OFFSET(Q$3,MOD(QUOTIENT(ROW()-ROW($A$20),'Feuille1-Catégories'!$B$6/Q$6),Q$5),0),IF(MOD($A884-1-Q$10,'Feuille1-Catégories'!$F$5+1)=0,Q$3,""))),"")</f>
        <v/>
      </c>
      <c r="R884" s="7" t="str">
        <f ca="1">IF(AND($A884&lt;&gt;"",R$9&lt;&gt;""),IF(HLOOKUP(R$9,'Feuille1-Catégories'!$C$1:$G$2,2,FALSE)="OUI",R$3,IF(HLOOKUP(R$9,'Feuille1-Catégories'!$C$1:$G$3,3,FALSE)="OUI",OFFSET(R$3,MOD(QUOTIENT(ROW()-ROW($A$20),'Feuille1-Catégories'!$B$6/R$6),R$5),0),IF(MOD($A884-1-R$10,'Feuille1-Catégories'!$F$5+1)=0,R$3,""))),"")</f>
        <v/>
      </c>
      <c r="S884" s="7" t="str">
        <f ca="1">IF(AND($A884&lt;&gt;"",S$9&lt;&gt;""),IF(HLOOKUP(S$9,'Feuille1-Catégories'!$C$1:$G$2,2,FALSE)="OUI",S$3,IF(HLOOKUP(S$9,'Feuille1-Catégories'!$C$1:$G$3,3,FALSE)="OUI",OFFSET(S$3,MOD(QUOTIENT(ROW()-ROW($A$20),'Feuille1-Catégories'!$B$6/S$6),S$5),0),IF(MOD($A884-1-S$10,'Feuille1-Catégories'!$F$5+1)=0,S$3,""))),"")</f>
        <v/>
      </c>
      <c r="T884" s="7" t="str">
        <f ca="1">IF(AND($A884&lt;&gt;"",T$9&lt;&gt;""),IF(HLOOKUP(T$9,'Feuille1-Catégories'!$C$1:$G$2,2,FALSE)="OUI",T$3,IF(HLOOKUP(T$9,'Feuille1-Catégories'!$C$1:$G$3,3,FALSE)="OUI",OFFSET(T$3,MOD(QUOTIENT(ROW()-ROW($A$20),'Feuille1-Catégories'!$B$6/T$6),T$5),0),IF(MOD($A884-1-T$10,'Feuille1-Catégories'!$F$5+1)=0,T$3,""))),"")</f>
        <v/>
      </c>
      <c r="U884" s="7" t="str">
        <f ca="1">IF(AND($A884&lt;&gt;"",U$9&lt;&gt;""),IF(HLOOKUP(U$9,'Feuille1-Catégories'!$C$1:$G$2,2,FALSE)="OUI",U$3,IF(HLOOKUP(U$9,'Feuille1-Catégories'!$C$1:$G$3,3,FALSE)="OUI",OFFSET(U$3,MOD(QUOTIENT(ROW()-ROW($A$20),'Feuille1-Catégories'!$B$6/U$6),U$5),0),IF(MOD($A884-1-U$10,'Feuille1-Catégories'!$F$5+1)=0,U$3,""))),"")</f>
        <v/>
      </c>
      <c r="V884" s="7" t="str">
        <f ca="1">IF(AND($A884&lt;&gt;"",V$9&lt;&gt;""),IF(HLOOKUP(V$9,'Feuille1-Catégories'!$C$1:$G$2,2,FALSE)="OUI",V$3,IF(HLOOKUP(V$9,'Feuille1-Catégories'!$C$1:$G$3,3,FALSE)="OUI",OFFSET(V$3,MOD(QUOTIENT(ROW()-ROW($A$20),'Feuille1-Catégories'!$B$6/V$6),V$5),0),IF(MOD($A884-1-V$10,'Feuille1-Catégories'!$F$5+1)=0,V$3,""))),"")</f>
        <v/>
      </c>
      <c r="W884" s="7" t="str">
        <f ca="1">IF(AND($A884&lt;&gt;"",W$9&lt;&gt;""),IF(HLOOKUP(W$9,'Feuille1-Catégories'!$C$1:$G$2,2,FALSE)="OUI",W$3,IF(HLOOKUP(W$9,'Feuille1-Catégories'!$C$1:$G$3,3,FALSE)="OUI",OFFSET(W$3,MOD(QUOTIENT(ROW()-ROW($A$20),'Feuille1-Catégories'!$B$6/W$6),W$5),0),IF(MOD($A884-1-W$10,'Feuille1-Catégories'!$F$5+1)=0,W$3,""))),"")</f>
        <v/>
      </c>
      <c r="X884" s="7" t="str">
        <f ca="1">IF(AND($A884&lt;&gt;"",X$9&lt;&gt;""),IF(HLOOKUP(X$9,'Feuille1-Catégories'!$C$1:$G$2,2,FALSE)="OUI",X$3,IF(HLOOKUP(X$9,'Feuille1-Catégories'!$C$1:$G$3,3,FALSE)="OUI",OFFSET(X$3,MOD(QUOTIENT(ROW()-ROW($A$20),'Feuille1-Catégories'!$B$6/X$6),X$5),0),IF(MOD($A884-1-X$10,'Feuille1-Catégories'!$F$5+1)=0,X$3,""))),"")</f>
        <v/>
      </c>
      <c r="Y884" s="7" t="str">
        <f ca="1">IF(AND($A884&lt;&gt;"",Y$9&lt;&gt;""),IF(HLOOKUP(Y$9,'Feuille1-Catégories'!$C$1:$G$2,2,FALSE)="OUI",Y$3,IF(HLOOKUP(Y$9,'Feuille1-Catégories'!$C$1:$G$3,3,FALSE)="OUI",OFFSET(Y$3,MOD(QUOTIENT(ROW()-ROW($A$20),'Feuille1-Catégories'!$B$6/Y$6),Y$5),0),IF(MOD($A884-1-Y$10,'Feuille1-Catégories'!$F$5+1)=0,Y$3,""))),"")</f>
        <v/>
      </c>
      <c r="Z884" s="7" t="str">
        <f ca="1">IF(AND($A884&lt;&gt;"",Z$9&lt;&gt;""),IF(HLOOKUP(Z$9,'Feuille1-Catégories'!$C$1:$G$2,2,FALSE)="OUI",Z$3,IF(HLOOKUP(Z$9,'Feuille1-Catégories'!$C$1:$G$3,3,FALSE)="OUI",OFFSET(Z$3,MOD(QUOTIENT(ROW()-ROW($A$20),'Feuille1-Catégories'!$B$6/Z$6),Z$5),0),"")),"")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85" spans="1:26" ht="17" x14ac:dyDescent="0.2">
      <c r="A885" s="21" t="str">
        <f>IF(ROW()-ROW($A$19)&gt;'Feuille1-Catégories'!$B$6,"",ROW()-ROW($A$19))</f>
        <v/>
      </c>
      <c r="B885" s="33" t="str">
        <f t="shared" si="40"/>
        <v/>
      </c>
      <c r="C885" s="10" t="str">
        <f t="shared" si="41"/>
        <v/>
      </c>
      <c r="D885" s="10" t="str">
        <f>IF('Feuille3-Coût de production'!D885&lt;&gt;"",'Feuille3-Coût de production'!D885,"")</f>
        <v/>
      </c>
      <c r="E885" s="10" t="str">
        <f t="shared" si="42"/>
        <v/>
      </c>
      <c r="F885" s="7" t="str">
        <f ca="1">IF(AND($A885&lt;&gt;"",F$9&lt;&gt;""),IF(HLOOKUP(F$9,'Feuille1-Catégories'!$C$1:$G$2,2,FALSE)="OUI",F$3,IF(HLOOKUP(F$9,'Feuille1-Catégories'!$C$1:$G$3,3,FALSE)="OUI",OFFSET(F$3,MOD(QUOTIENT(ROW()-ROW($A$20),'Feuille1-Catégories'!$B$6/F$6),F$5),0),IF(MOD($A885-1-F$10,'Feuille1-Catégories'!$F$5+1)=0,F$3,""))),"")</f>
        <v/>
      </c>
      <c r="G885" s="7" t="str">
        <f ca="1">IF(AND($A885&lt;&gt;"",G$9&lt;&gt;""),IF(HLOOKUP(G$9,'Feuille1-Catégories'!$C$1:$G$2,2,FALSE)="OUI",G$3,IF(HLOOKUP(G$9,'Feuille1-Catégories'!$C$1:$G$3,3,FALSE)="OUI",OFFSET(G$3,MOD(QUOTIENT(ROW()-ROW($A$20),'Feuille1-Catégories'!$B$6/G$6),G$5),0),IF(MOD($A885-1-G$10,'Feuille1-Catégories'!$F$5+1)=0,G$3,""))),"")</f>
        <v/>
      </c>
      <c r="H885" s="7" t="str">
        <f ca="1">IF(AND($A885&lt;&gt;"",H$9&lt;&gt;""),IF(HLOOKUP(H$9,'Feuille1-Catégories'!$C$1:$G$2,2,FALSE)="OUI",H$3,IF(HLOOKUP(H$9,'Feuille1-Catégories'!$C$1:$G$3,3,FALSE)="OUI",OFFSET(H$3,MOD(QUOTIENT(ROW()-ROW($A$20),'Feuille1-Catégories'!$B$6/H$6),H$5),0),IF(MOD($A885-1-H$10,'Feuille1-Catégories'!$F$5+1)=0,H$3,""))),"")</f>
        <v/>
      </c>
      <c r="I885" s="7" t="str">
        <f ca="1">IF(AND($A885&lt;&gt;"",I$9&lt;&gt;""),IF(HLOOKUP(I$9,'Feuille1-Catégories'!$C$1:$G$2,2,FALSE)="OUI",I$3,IF(HLOOKUP(I$9,'Feuille1-Catégories'!$C$1:$G$3,3,FALSE)="OUI",OFFSET(I$3,MOD(QUOTIENT(ROW()-ROW($A$20),'Feuille1-Catégories'!$B$6/I$6),I$5),0),IF(MOD($A885-1-I$10,'Feuille1-Catégories'!$F$5+1)=0,I$3,""))),"")</f>
        <v/>
      </c>
      <c r="J885" s="7" t="str">
        <f ca="1">IF(AND($A885&lt;&gt;"",J$9&lt;&gt;""),IF(HLOOKUP(J$9,'Feuille1-Catégories'!$C$1:$G$2,2,FALSE)="OUI",J$3,IF(HLOOKUP(J$9,'Feuille1-Catégories'!$C$1:$G$3,3,FALSE)="OUI",OFFSET(J$3,MOD(QUOTIENT(ROW()-ROW($A$20),'Feuille1-Catégories'!$B$6/J$6),J$5),0),IF(MOD($A885-1-J$10,'Feuille1-Catégories'!$F$5+1)=0,J$3,""))),"")</f>
        <v/>
      </c>
      <c r="K885" s="7" t="str">
        <f ca="1">IF(AND($A885&lt;&gt;"",K$9&lt;&gt;""),IF(HLOOKUP(K$9,'Feuille1-Catégories'!$C$1:$G$2,2,FALSE)="OUI",K$3,IF(HLOOKUP(K$9,'Feuille1-Catégories'!$C$1:$G$3,3,FALSE)="OUI",OFFSET(K$3,MOD(QUOTIENT(ROW()-ROW($A$20),'Feuille1-Catégories'!$B$6/K$6),K$5),0),IF(MOD($A885-1-K$10,'Feuille1-Catégories'!$F$5+1)=0,K$3,""))),"")</f>
        <v/>
      </c>
      <c r="L885" s="7" t="str">
        <f ca="1">IF(AND($A885&lt;&gt;"",L$9&lt;&gt;""),IF(HLOOKUP(L$9,'Feuille1-Catégories'!$C$1:$G$2,2,FALSE)="OUI",L$3,IF(HLOOKUP(L$9,'Feuille1-Catégories'!$C$1:$G$3,3,FALSE)="OUI",OFFSET(L$3,MOD(QUOTIENT(ROW()-ROW($A$20),'Feuille1-Catégories'!$B$6/L$6),L$5),0),IF(MOD($A885-1-L$10,'Feuille1-Catégories'!$F$5+1)=0,L$3,""))),"")</f>
        <v/>
      </c>
      <c r="M885" s="7" t="str">
        <f ca="1">IF(AND($A885&lt;&gt;"",M$9&lt;&gt;""),IF(HLOOKUP(M$9,'Feuille1-Catégories'!$C$1:$G$2,2,FALSE)="OUI",M$3,IF(HLOOKUP(M$9,'Feuille1-Catégories'!$C$1:$G$3,3,FALSE)="OUI",OFFSET(M$3,MOD(QUOTIENT(ROW()-ROW($A$20),'Feuille1-Catégories'!$B$6/M$6),M$5),0),IF(MOD($A885-1-M$10,'Feuille1-Catégories'!$F$5+1)=0,M$3,""))),"")</f>
        <v/>
      </c>
      <c r="N885" s="7" t="str">
        <f ca="1">IF(AND($A885&lt;&gt;"",N$9&lt;&gt;""),IF(HLOOKUP(N$9,'Feuille1-Catégories'!$C$1:$G$2,2,FALSE)="OUI",N$3,IF(HLOOKUP(N$9,'Feuille1-Catégories'!$C$1:$G$3,3,FALSE)="OUI",OFFSET(N$3,MOD(QUOTIENT(ROW()-ROW($A$20),'Feuille1-Catégories'!$B$6/N$6),N$5),0),IF(MOD($A885-1-N$10,'Feuille1-Catégories'!$F$5+1)=0,N$3,""))),"")</f>
        <v/>
      </c>
      <c r="O885" s="7" t="str">
        <f ca="1">IF(AND($A885&lt;&gt;"",O$9&lt;&gt;""),IF(HLOOKUP(O$9,'Feuille1-Catégories'!$C$1:$G$2,2,FALSE)="OUI",O$3,IF(HLOOKUP(O$9,'Feuille1-Catégories'!$C$1:$G$3,3,FALSE)="OUI",OFFSET(O$3,MOD(QUOTIENT(ROW()-ROW($A$20),'Feuille1-Catégories'!$B$6/O$6),O$5),0),IF(MOD($A885-1-O$10,'Feuille1-Catégories'!$F$5+1)=0,O$3,""))),"")</f>
        <v/>
      </c>
      <c r="P885" s="7" t="str">
        <f ca="1">IF(AND($A885&lt;&gt;"",P$9&lt;&gt;""),IF(HLOOKUP(P$9,'Feuille1-Catégories'!$C$1:$G$2,2,FALSE)="OUI",P$3,IF(HLOOKUP(P$9,'Feuille1-Catégories'!$C$1:$G$3,3,FALSE)="OUI",OFFSET(P$3,MOD(QUOTIENT(ROW()-ROW($A$20),'Feuille1-Catégories'!$B$6/P$6),P$5),0),IF(MOD($A885-1-P$10,'Feuille1-Catégories'!$F$5+1)=0,P$3,""))),"")</f>
        <v/>
      </c>
      <c r="Q885" s="7" t="str">
        <f ca="1">IF(AND($A885&lt;&gt;"",Q$9&lt;&gt;""),IF(HLOOKUP(Q$9,'Feuille1-Catégories'!$C$1:$G$2,2,FALSE)="OUI",Q$3,IF(HLOOKUP(Q$9,'Feuille1-Catégories'!$C$1:$G$3,3,FALSE)="OUI",OFFSET(Q$3,MOD(QUOTIENT(ROW()-ROW($A$20),'Feuille1-Catégories'!$B$6/Q$6),Q$5),0),IF(MOD($A885-1-Q$10,'Feuille1-Catégories'!$F$5+1)=0,Q$3,""))),"")</f>
        <v/>
      </c>
      <c r="R885" s="7" t="str">
        <f ca="1">IF(AND($A885&lt;&gt;"",R$9&lt;&gt;""),IF(HLOOKUP(R$9,'Feuille1-Catégories'!$C$1:$G$2,2,FALSE)="OUI",R$3,IF(HLOOKUP(R$9,'Feuille1-Catégories'!$C$1:$G$3,3,FALSE)="OUI",OFFSET(R$3,MOD(QUOTIENT(ROW()-ROW($A$20),'Feuille1-Catégories'!$B$6/R$6),R$5),0),IF(MOD($A885-1-R$10,'Feuille1-Catégories'!$F$5+1)=0,R$3,""))),"")</f>
        <v/>
      </c>
      <c r="S885" s="7" t="str">
        <f ca="1">IF(AND($A885&lt;&gt;"",S$9&lt;&gt;""),IF(HLOOKUP(S$9,'Feuille1-Catégories'!$C$1:$G$2,2,FALSE)="OUI",S$3,IF(HLOOKUP(S$9,'Feuille1-Catégories'!$C$1:$G$3,3,FALSE)="OUI",OFFSET(S$3,MOD(QUOTIENT(ROW()-ROW($A$20),'Feuille1-Catégories'!$B$6/S$6),S$5),0),IF(MOD($A885-1-S$10,'Feuille1-Catégories'!$F$5+1)=0,S$3,""))),"")</f>
        <v/>
      </c>
      <c r="T885" s="7" t="str">
        <f ca="1">IF(AND($A885&lt;&gt;"",T$9&lt;&gt;""),IF(HLOOKUP(T$9,'Feuille1-Catégories'!$C$1:$G$2,2,FALSE)="OUI",T$3,IF(HLOOKUP(T$9,'Feuille1-Catégories'!$C$1:$G$3,3,FALSE)="OUI",OFFSET(T$3,MOD(QUOTIENT(ROW()-ROW($A$20),'Feuille1-Catégories'!$B$6/T$6),T$5),0),IF(MOD($A885-1-T$10,'Feuille1-Catégories'!$F$5+1)=0,T$3,""))),"")</f>
        <v/>
      </c>
      <c r="U885" s="7" t="str">
        <f ca="1">IF(AND($A885&lt;&gt;"",U$9&lt;&gt;""),IF(HLOOKUP(U$9,'Feuille1-Catégories'!$C$1:$G$2,2,FALSE)="OUI",U$3,IF(HLOOKUP(U$9,'Feuille1-Catégories'!$C$1:$G$3,3,FALSE)="OUI",OFFSET(U$3,MOD(QUOTIENT(ROW()-ROW($A$20),'Feuille1-Catégories'!$B$6/U$6),U$5),0),IF(MOD($A885-1-U$10,'Feuille1-Catégories'!$F$5+1)=0,U$3,""))),"")</f>
        <v/>
      </c>
      <c r="V885" s="7" t="str">
        <f ca="1">IF(AND($A885&lt;&gt;"",V$9&lt;&gt;""),IF(HLOOKUP(V$9,'Feuille1-Catégories'!$C$1:$G$2,2,FALSE)="OUI",V$3,IF(HLOOKUP(V$9,'Feuille1-Catégories'!$C$1:$G$3,3,FALSE)="OUI",OFFSET(V$3,MOD(QUOTIENT(ROW()-ROW($A$20),'Feuille1-Catégories'!$B$6/V$6),V$5),0),IF(MOD($A885-1-V$10,'Feuille1-Catégories'!$F$5+1)=0,V$3,""))),"")</f>
        <v/>
      </c>
      <c r="W885" s="7" t="str">
        <f ca="1">IF(AND($A885&lt;&gt;"",W$9&lt;&gt;""),IF(HLOOKUP(W$9,'Feuille1-Catégories'!$C$1:$G$2,2,FALSE)="OUI",W$3,IF(HLOOKUP(W$9,'Feuille1-Catégories'!$C$1:$G$3,3,FALSE)="OUI",OFFSET(W$3,MOD(QUOTIENT(ROW()-ROW($A$20),'Feuille1-Catégories'!$B$6/W$6),W$5),0),IF(MOD($A885-1-W$10,'Feuille1-Catégories'!$F$5+1)=0,W$3,""))),"")</f>
        <v/>
      </c>
      <c r="X885" s="7" t="str">
        <f ca="1">IF(AND($A885&lt;&gt;"",X$9&lt;&gt;""),IF(HLOOKUP(X$9,'Feuille1-Catégories'!$C$1:$G$2,2,FALSE)="OUI",X$3,IF(HLOOKUP(X$9,'Feuille1-Catégories'!$C$1:$G$3,3,FALSE)="OUI",OFFSET(X$3,MOD(QUOTIENT(ROW()-ROW($A$20),'Feuille1-Catégories'!$B$6/X$6),X$5),0),IF(MOD($A885-1-X$10,'Feuille1-Catégories'!$F$5+1)=0,X$3,""))),"")</f>
        <v/>
      </c>
      <c r="Y885" s="7" t="str">
        <f ca="1">IF(AND($A885&lt;&gt;"",Y$9&lt;&gt;""),IF(HLOOKUP(Y$9,'Feuille1-Catégories'!$C$1:$G$2,2,FALSE)="OUI",Y$3,IF(HLOOKUP(Y$9,'Feuille1-Catégories'!$C$1:$G$3,3,FALSE)="OUI",OFFSET(Y$3,MOD(QUOTIENT(ROW()-ROW($A$20),'Feuille1-Catégories'!$B$6/Y$6),Y$5),0),IF(MOD($A885-1-Y$10,'Feuille1-Catégories'!$F$5+1)=0,Y$3,""))),"")</f>
        <v/>
      </c>
      <c r="Z885" s="7" t="str">
        <f ca="1">IF(AND($A885&lt;&gt;"",Z$9&lt;&gt;""),IF(HLOOKUP(Z$9,'Feuille1-Catégories'!$C$1:$G$2,2,FALSE)="OUI",Z$3,IF(HLOOKUP(Z$9,'Feuille1-Catégories'!$C$1:$G$3,3,FALSE)="OUI",OFFSET(Z$3,MOD(QUOTIENT(ROW()-ROW($A$20),'Feuille1-Catégories'!$B$6/Z$6),Z$5),0),"")),"")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86" spans="1:26" ht="17" x14ac:dyDescent="0.2">
      <c r="A886" s="21" t="str">
        <f>IF(ROW()-ROW($A$19)&gt;'Feuille1-Catégories'!$B$6,"",ROW()-ROW($A$19))</f>
        <v/>
      </c>
      <c r="B886" s="33" t="str">
        <f t="shared" si="40"/>
        <v/>
      </c>
      <c r="C886" s="10" t="str">
        <f t="shared" si="41"/>
        <v/>
      </c>
      <c r="D886" s="10" t="str">
        <f>IF('Feuille3-Coût de production'!D886&lt;&gt;"",'Feuille3-Coût de production'!D886,"")</f>
        <v/>
      </c>
      <c r="E886" s="10" t="str">
        <f t="shared" si="42"/>
        <v/>
      </c>
      <c r="F886" s="7" t="str">
        <f ca="1">IF(AND($A886&lt;&gt;"",F$9&lt;&gt;""),IF(HLOOKUP(F$9,'Feuille1-Catégories'!$C$1:$G$2,2,FALSE)="OUI",F$3,IF(HLOOKUP(F$9,'Feuille1-Catégories'!$C$1:$G$3,3,FALSE)="OUI",OFFSET(F$3,MOD(QUOTIENT(ROW()-ROW($A$20),'Feuille1-Catégories'!$B$6/F$6),F$5),0),IF(MOD($A886-1-F$10,'Feuille1-Catégories'!$F$5+1)=0,F$3,""))),"")</f>
        <v/>
      </c>
      <c r="G886" s="7" t="str">
        <f ca="1">IF(AND($A886&lt;&gt;"",G$9&lt;&gt;""),IF(HLOOKUP(G$9,'Feuille1-Catégories'!$C$1:$G$2,2,FALSE)="OUI",G$3,IF(HLOOKUP(G$9,'Feuille1-Catégories'!$C$1:$G$3,3,FALSE)="OUI",OFFSET(G$3,MOD(QUOTIENT(ROW()-ROW($A$20),'Feuille1-Catégories'!$B$6/G$6),G$5),0),IF(MOD($A886-1-G$10,'Feuille1-Catégories'!$F$5+1)=0,G$3,""))),"")</f>
        <v/>
      </c>
      <c r="H886" s="7" t="str">
        <f ca="1">IF(AND($A886&lt;&gt;"",H$9&lt;&gt;""),IF(HLOOKUP(H$9,'Feuille1-Catégories'!$C$1:$G$2,2,FALSE)="OUI",H$3,IF(HLOOKUP(H$9,'Feuille1-Catégories'!$C$1:$G$3,3,FALSE)="OUI",OFFSET(H$3,MOD(QUOTIENT(ROW()-ROW($A$20),'Feuille1-Catégories'!$B$6/H$6),H$5),0),IF(MOD($A886-1-H$10,'Feuille1-Catégories'!$F$5+1)=0,H$3,""))),"")</f>
        <v/>
      </c>
      <c r="I886" s="7" t="str">
        <f ca="1">IF(AND($A886&lt;&gt;"",I$9&lt;&gt;""),IF(HLOOKUP(I$9,'Feuille1-Catégories'!$C$1:$G$2,2,FALSE)="OUI",I$3,IF(HLOOKUP(I$9,'Feuille1-Catégories'!$C$1:$G$3,3,FALSE)="OUI",OFFSET(I$3,MOD(QUOTIENT(ROW()-ROW($A$20),'Feuille1-Catégories'!$B$6/I$6),I$5),0),IF(MOD($A886-1-I$10,'Feuille1-Catégories'!$F$5+1)=0,I$3,""))),"")</f>
        <v/>
      </c>
      <c r="J886" s="7" t="str">
        <f ca="1">IF(AND($A886&lt;&gt;"",J$9&lt;&gt;""),IF(HLOOKUP(J$9,'Feuille1-Catégories'!$C$1:$G$2,2,FALSE)="OUI",J$3,IF(HLOOKUP(J$9,'Feuille1-Catégories'!$C$1:$G$3,3,FALSE)="OUI",OFFSET(J$3,MOD(QUOTIENT(ROW()-ROW($A$20),'Feuille1-Catégories'!$B$6/J$6),J$5),0),IF(MOD($A886-1-J$10,'Feuille1-Catégories'!$F$5+1)=0,J$3,""))),"")</f>
        <v/>
      </c>
      <c r="K886" s="7" t="str">
        <f ca="1">IF(AND($A886&lt;&gt;"",K$9&lt;&gt;""),IF(HLOOKUP(K$9,'Feuille1-Catégories'!$C$1:$G$2,2,FALSE)="OUI",K$3,IF(HLOOKUP(K$9,'Feuille1-Catégories'!$C$1:$G$3,3,FALSE)="OUI",OFFSET(K$3,MOD(QUOTIENT(ROW()-ROW($A$20),'Feuille1-Catégories'!$B$6/K$6),K$5),0),IF(MOD($A886-1-K$10,'Feuille1-Catégories'!$F$5+1)=0,K$3,""))),"")</f>
        <v/>
      </c>
      <c r="L886" s="7" t="str">
        <f ca="1">IF(AND($A886&lt;&gt;"",L$9&lt;&gt;""),IF(HLOOKUP(L$9,'Feuille1-Catégories'!$C$1:$G$2,2,FALSE)="OUI",L$3,IF(HLOOKUP(L$9,'Feuille1-Catégories'!$C$1:$G$3,3,FALSE)="OUI",OFFSET(L$3,MOD(QUOTIENT(ROW()-ROW($A$20),'Feuille1-Catégories'!$B$6/L$6),L$5),0),IF(MOD($A886-1-L$10,'Feuille1-Catégories'!$F$5+1)=0,L$3,""))),"")</f>
        <v/>
      </c>
      <c r="M886" s="7" t="str">
        <f ca="1">IF(AND($A886&lt;&gt;"",M$9&lt;&gt;""),IF(HLOOKUP(M$9,'Feuille1-Catégories'!$C$1:$G$2,2,FALSE)="OUI",M$3,IF(HLOOKUP(M$9,'Feuille1-Catégories'!$C$1:$G$3,3,FALSE)="OUI",OFFSET(M$3,MOD(QUOTIENT(ROW()-ROW($A$20),'Feuille1-Catégories'!$B$6/M$6),M$5),0),IF(MOD($A886-1-M$10,'Feuille1-Catégories'!$F$5+1)=0,M$3,""))),"")</f>
        <v/>
      </c>
      <c r="N886" s="7" t="str">
        <f ca="1">IF(AND($A886&lt;&gt;"",N$9&lt;&gt;""),IF(HLOOKUP(N$9,'Feuille1-Catégories'!$C$1:$G$2,2,FALSE)="OUI",N$3,IF(HLOOKUP(N$9,'Feuille1-Catégories'!$C$1:$G$3,3,FALSE)="OUI",OFFSET(N$3,MOD(QUOTIENT(ROW()-ROW($A$20),'Feuille1-Catégories'!$B$6/N$6),N$5),0),IF(MOD($A886-1-N$10,'Feuille1-Catégories'!$F$5+1)=0,N$3,""))),"")</f>
        <v/>
      </c>
      <c r="O886" s="7" t="str">
        <f ca="1">IF(AND($A886&lt;&gt;"",O$9&lt;&gt;""),IF(HLOOKUP(O$9,'Feuille1-Catégories'!$C$1:$G$2,2,FALSE)="OUI",O$3,IF(HLOOKUP(O$9,'Feuille1-Catégories'!$C$1:$G$3,3,FALSE)="OUI",OFFSET(O$3,MOD(QUOTIENT(ROW()-ROW($A$20),'Feuille1-Catégories'!$B$6/O$6),O$5),0),IF(MOD($A886-1-O$10,'Feuille1-Catégories'!$F$5+1)=0,O$3,""))),"")</f>
        <v/>
      </c>
      <c r="P886" s="7" t="str">
        <f ca="1">IF(AND($A886&lt;&gt;"",P$9&lt;&gt;""),IF(HLOOKUP(P$9,'Feuille1-Catégories'!$C$1:$G$2,2,FALSE)="OUI",P$3,IF(HLOOKUP(P$9,'Feuille1-Catégories'!$C$1:$G$3,3,FALSE)="OUI",OFFSET(P$3,MOD(QUOTIENT(ROW()-ROW($A$20),'Feuille1-Catégories'!$B$6/P$6),P$5),0),IF(MOD($A886-1-P$10,'Feuille1-Catégories'!$F$5+1)=0,P$3,""))),"")</f>
        <v/>
      </c>
      <c r="Q886" s="7" t="str">
        <f ca="1">IF(AND($A886&lt;&gt;"",Q$9&lt;&gt;""),IF(HLOOKUP(Q$9,'Feuille1-Catégories'!$C$1:$G$2,2,FALSE)="OUI",Q$3,IF(HLOOKUP(Q$9,'Feuille1-Catégories'!$C$1:$G$3,3,FALSE)="OUI",OFFSET(Q$3,MOD(QUOTIENT(ROW()-ROW($A$20),'Feuille1-Catégories'!$B$6/Q$6),Q$5),0),IF(MOD($A886-1-Q$10,'Feuille1-Catégories'!$F$5+1)=0,Q$3,""))),"")</f>
        <v/>
      </c>
      <c r="R886" s="7" t="str">
        <f ca="1">IF(AND($A886&lt;&gt;"",R$9&lt;&gt;""),IF(HLOOKUP(R$9,'Feuille1-Catégories'!$C$1:$G$2,2,FALSE)="OUI",R$3,IF(HLOOKUP(R$9,'Feuille1-Catégories'!$C$1:$G$3,3,FALSE)="OUI",OFFSET(R$3,MOD(QUOTIENT(ROW()-ROW($A$20),'Feuille1-Catégories'!$B$6/R$6),R$5),0),IF(MOD($A886-1-R$10,'Feuille1-Catégories'!$F$5+1)=0,R$3,""))),"")</f>
        <v/>
      </c>
      <c r="S886" s="7" t="str">
        <f ca="1">IF(AND($A886&lt;&gt;"",S$9&lt;&gt;""),IF(HLOOKUP(S$9,'Feuille1-Catégories'!$C$1:$G$2,2,FALSE)="OUI",S$3,IF(HLOOKUP(S$9,'Feuille1-Catégories'!$C$1:$G$3,3,FALSE)="OUI",OFFSET(S$3,MOD(QUOTIENT(ROW()-ROW($A$20),'Feuille1-Catégories'!$B$6/S$6),S$5),0),IF(MOD($A886-1-S$10,'Feuille1-Catégories'!$F$5+1)=0,S$3,""))),"")</f>
        <v/>
      </c>
      <c r="T886" s="7" t="str">
        <f ca="1">IF(AND($A886&lt;&gt;"",T$9&lt;&gt;""),IF(HLOOKUP(T$9,'Feuille1-Catégories'!$C$1:$G$2,2,FALSE)="OUI",T$3,IF(HLOOKUP(T$9,'Feuille1-Catégories'!$C$1:$G$3,3,FALSE)="OUI",OFFSET(T$3,MOD(QUOTIENT(ROW()-ROW($A$20),'Feuille1-Catégories'!$B$6/T$6),T$5),0),IF(MOD($A886-1-T$10,'Feuille1-Catégories'!$F$5+1)=0,T$3,""))),"")</f>
        <v/>
      </c>
      <c r="U886" s="7" t="str">
        <f ca="1">IF(AND($A886&lt;&gt;"",U$9&lt;&gt;""),IF(HLOOKUP(U$9,'Feuille1-Catégories'!$C$1:$G$2,2,FALSE)="OUI",U$3,IF(HLOOKUP(U$9,'Feuille1-Catégories'!$C$1:$G$3,3,FALSE)="OUI",OFFSET(U$3,MOD(QUOTIENT(ROW()-ROW($A$20),'Feuille1-Catégories'!$B$6/U$6),U$5),0),IF(MOD($A886-1-U$10,'Feuille1-Catégories'!$F$5+1)=0,U$3,""))),"")</f>
        <v/>
      </c>
      <c r="V886" s="7" t="str">
        <f ca="1">IF(AND($A886&lt;&gt;"",V$9&lt;&gt;""),IF(HLOOKUP(V$9,'Feuille1-Catégories'!$C$1:$G$2,2,FALSE)="OUI",V$3,IF(HLOOKUP(V$9,'Feuille1-Catégories'!$C$1:$G$3,3,FALSE)="OUI",OFFSET(V$3,MOD(QUOTIENT(ROW()-ROW($A$20),'Feuille1-Catégories'!$B$6/V$6),V$5),0),IF(MOD($A886-1-V$10,'Feuille1-Catégories'!$F$5+1)=0,V$3,""))),"")</f>
        <v/>
      </c>
      <c r="W886" s="7" t="str">
        <f ca="1">IF(AND($A886&lt;&gt;"",W$9&lt;&gt;""),IF(HLOOKUP(W$9,'Feuille1-Catégories'!$C$1:$G$2,2,FALSE)="OUI",W$3,IF(HLOOKUP(W$9,'Feuille1-Catégories'!$C$1:$G$3,3,FALSE)="OUI",OFFSET(W$3,MOD(QUOTIENT(ROW()-ROW($A$20),'Feuille1-Catégories'!$B$6/W$6),W$5),0),IF(MOD($A886-1-W$10,'Feuille1-Catégories'!$F$5+1)=0,W$3,""))),"")</f>
        <v/>
      </c>
      <c r="X886" s="7" t="str">
        <f ca="1">IF(AND($A886&lt;&gt;"",X$9&lt;&gt;""),IF(HLOOKUP(X$9,'Feuille1-Catégories'!$C$1:$G$2,2,FALSE)="OUI",X$3,IF(HLOOKUP(X$9,'Feuille1-Catégories'!$C$1:$G$3,3,FALSE)="OUI",OFFSET(X$3,MOD(QUOTIENT(ROW()-ROW($A$20),'Feuille1-Catégories'!$B$6/X$6),X$5),0),IF(MOD($A886-1-X$10,'Feuille1-Catégories'!$F$5+1)=0,X$3,""))),"")</f>
        <v/>
      </c>
      <c r="Y886" s="7" t="str">
        <f ca="1">IF(AND($A886&lt;&gt;"",Y$9&lt;&gt;""),IF(HLOOKUP(Y$9,'Feuille1-Catégories'!$C$1:$G$2,2,FALSE)="OUI",Y$3,IF(HLOOKUP(Y$9,'Feuille1-Catégories'!$C$1:$G$3,3,FALSE)="OUI",OFFSET(Y$3,MOD(QUOTIENT(ROW()-ROW($A$20),'Feuille1-Catégories'!$B$6/Y$6),Y$5),0),IF(MOD($A886-1-Y$10,'Feuille1-Catégories'!$F$5+1)=0,Y$3,""))),"")</f>
        <v/>
      </c>
      <c r="Z886" s="7" t="str">
        <f ca="1">IF(AND($A886&lt;&gt;"",Z$9&lt;&gt;""),IF(HLOOKUP(Z$9,'Feuille1-Catégories'!$C$1:$G$2,2,FALSE)="OUI",Z$3,IF(HLOOKUP(Z$9,'Feuille1-Catégories'!$C$1:$G$3,3,FALSE)="OUI",OFFSET(Z$3,MOD(QUOTIENT(ROW()-ROW($A$20),'Feuille1-Catégories'!$B$6/Z$6),Z$5),0),"")),"")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87" spans="1:26" ht="17" x14ac:dyDescent="0.2">
      <c r="A887" s="21" t="str">
        <f>IF(ROW()-ROW($A$19)&gt;'Feuille1-Catégories'!$B$6,"",ROW()-ROW($A$19))</f>
        <v/>
      </c>
      <c r="B887" s="33" t="str">
        <f t="shared" si="40"/>
        <v/>
      </c>
      <c r="C887" s="10" t="str">
        <f t="shared" si="41"/>
        <v/>
      </c>
      <c r="D887" s="10" t="str">
        <f>IF('Feuille3-Coût de production'!D887&lt;&gt;"",'Feuille3-Coût de production'!D887,"")</f>
        <v/>
      </c>
      <c r="E887" s="10" t="str">
        <f t="shared" si="42"/>
        <v/>
      </c>
      <c r="F887" s="7" t="str">
        <f ca="1">IF(AND($A887&lt;&gt;"",F$9&lt;&gt;""),IF(HLOOKUP(F$9,'Feuille1-Catégories'!$C$1:$G$2,2,FALSE)="OUI",F$3,IF(HLOOKUP(F$9,'Feuille1-Catégories'!$C$1:$G$3,3,FALSE)="OUI",OFFSET(F$3,MOD(QUOTIENT(ROW()-ROW($A$20),'Feuille1-Catégories'!$B$6/F$6),F$5),0),IF(MOD($A887-1-F$10,'Feuille1-Catégories'!$F$5+1)=0,F$3,""))),"")</f>
        <v/>
      </c>
      <c r="G887" s="7" t="str">
        <f ca="1">IF(AND($A887&lt;&gt;"",G$9&lt;&gt;""),IF(HLOOKUP(G$9,'Feuille1-Catégories'!$C$1:$G$2,2,FALSE)="OUI",G$3,IF(HLOOKUP(G$9,'Feuille1-Catégories'!$C$1:$G$3,3,FALSE)="OUI",OFFSET(G$3,MOD(QUOTIENT(ROW()-ROW($A$20),'Feuille1-Catégories'!$B$6/G$6),G$5),0),IF(MOD($A887-1-G$10,'Feuille1-Catégories'!$F$5+1)=0,G$3,""))),"")</f>
        <v/>
      </c>
      <c r="H887" s="7" t="str">
        <f ca="1">IF(AND($A887&lt;&gt;"",H$9&lt;&gt;""),IF(HLOOKUP(H$9,'Feuille1-Catégories'!$C$1:$G$2,2,FALSE)="OUI",H$3,IF(HLOOKUP(H$9,'Feuille1-Catégories'!$C$1:$G$3,3,FALSE)="OUI",OFFSET(H$3,MOD(QUOTIENT(ROW()-ROW($A$20),'Feuille1-Catégories'!$B$6/H$6),H$5),0),IF(MOD($A887-1-H$10,'Feuille1-Catégories'!$F$5+1)=0,H$3,""))),"")</f>
        <v/>
      </c>
      <c r="I887" s="7" t="str">
        <f ca="1">IF(AND($A887&lt;&gt;"",I$9&lt;&gt;""),IF(HLOOKUP(I$9,'Feuille1-Catégories'!$C$1:$G$2,2,FALSE)="OUI",I$3,IF(HLOOKUP(I$9,'Feuille1-Catégories'!$C$1:$G$3,3,FALSE)="OUI",OFFSET(I$3,MOD(QUOTIENT(ROW()-ROW($A$20),'Feuille1-Catégories'!$B$6/I$6),I$5),0),IF(MOD($A887-1-I$10,'Feuille1-Catégories'!$F$5+1)=0,I$3,""))),"")</f>
        <v/>
      </c>
      <c r="J887" s="7" t="str">
        <f ca="1">IF(AND($A887&lt;&gt;"",J$9&lt;&gt;""),IF(HLOOKUP(J$9,'Feuille1-Catégories'!$C$1:$G$2,2,FALSE)="OUI",J$3,IF(HLOOKUP(J$9,'Feuille1-Catégories'!$C$1:$G$3,3,FALSE)="OUI",OFFSET(J$3,MOD(QUOTIENT(ROW()-ROW($A$20),'Feuille1-Catégories'!$B$6/J$6),J$5),0),IF(MOD($A887-1-J$10,'Feuille1-Catégories'!$F$5+1)=0,J$3,""))),"")</f>
        <v/>
      </c>
      <c r="K887" s="7" t="str">
        <f ca="1">IF(AND($A887&lt;&gt;"",K$9&lt;&gt;""),IF(HLOOKUP(K$9,'Feuille1-Catégories'!$C$1:$G$2,2,FALSE)="OUI",K$3,IF(HLOOKUP(K$9,'Feuille1-Catégories'!$C$1:$G$3,3,FALSE)="OUI",OFFSET(K$3,MOD(QUOTIENT(ROW()-ROW($A$20),'Feuille1-Catégories'!$B$6/K$6),K$5),0),IF(MOD($A887-1-K$10,'Feuille1-Catégories'!$F$5+1)=0,K$3,""))),"")</f>
        <v/>
      </c>
      <c r="L887" s="7" t="str">
        <f ca="1">IF(AND($A887&lt;&gt;"",L$9&lt;&gt;""),IF(HLOOKUP(L$9,'Feuille1-Catégories'!$C$1:$G$2,2,FALSE)="OUI",L$3,IF(HLOOKUP(L$9,'Feuille1-Catégories'!$C$1:$G$3,3,FALSE)="OUI",OFFSET(L$3,MOD(QUOTIENT(ROW()-ROW($A$20),'Feuille1-Catégories'!$B$6/L$6),L$5),0),IF(MOD($A887-1-L$10,'Feuille1-Catégories'!$F$5+1)=0,L$3,""))),"")</f>
        <v/>
      </c>
      <c r="M887" s="7" t="str">
        <f ca="1">IF(AND($A887&lt;&gt;"",M$9&lt;&gt;""),IF(HLOOKUP(M$9,'Feuille1-Catégories'!$C$1:$G$2,2,FALSE)="OUI",M$3,IF(HLOOKUP(M$9,'Feuille1-Catégories'!$C$1:$G$3,3,FALSE)="OUI",OFFSET(M$3,MOD(QUOTIENT(ROW()-ROW($A$20),'Feuille1-Catégories'!$B$6/M$6),M$5),0),IF(MOD($A887-1-M$10,'Feuille1-Catégories'!$F$5+1)=0,M$3,""))),"")</f>
        <v/>
      </c>
      <c r="N887" s="7" t="str">
        <f ca="1">IF(AND($A887&lt;&gt;"",N$9&lt;&gt;""),IF(HLOOKUP(N$9,'Feuille1-Catégories'!$C$1:$G$2,2,FALSE)="OUI",N$3,IF(HLOOKUP(N$9,'Feuille1-Catégories'!$C$1:$G$3,3,FALSE)="OUI",OFFSET(N$3,MOD(QUOTIENT(ROW()-ROW($A$20),'Feuille1-Catégories'!$B$6/N$6),N$5),0),IF(MOD($A887-1-N$10,'Feuille1-Catégories'!$F$5+1)=0,N$3,""))),"")</f>
        <v/>
      </c>
      <c r="O887" s="7" t="str">
        <f ca="1">IF(AND($A887&lt;&gt;"",O$9&lt;&gt;""),IF(HLOOKUP(O$9,'Feuille1-Catégories'!$C$1:$G$2,2,FALSE)="OUI",O$3,IF(HLOOKUP(O$9,'Feuille1-Catégories'!$C$1:$G$3,3,FALSE)="OUI",OFFSET(O$3,MOD(QUOTIENT(ROW()-ROW($A$20),'Feuille1-Catégories'!$B$6/O$6),O$5),0),IF(MOD($A887-1-O$10,'Feuille1-Catégories'!$F$5+1)=0,O$3,""))),"")</f>
        <v/>
      </c>
      <c r="P887" s="7" t="str">
        <f ca="1">IF(AND($A887&lt;&gt;"",P$9&lt;&gt;""),IF(HLOOKUP(P$9,'Feuille1-Catégories'!$C$1:$G$2,2,FALSE)="OUI",P$3,IF(HLOOKUP(P$9,'Feuille1-Catégories'!$C$1:$G$3,3,FALSE)="OUI",OFFSET(P$3,MOD(QUOTIENT(ROW()-ROW($A$20),'Feuille1-Catégories'!$B$6/P$6),P$5),0),IF(MOD($A887-1-P$10,'Feuille1-Catégories'!$F$5+1)=0,P$3,""))),"")</f>
        <v/>
      </c>
      <c r="Q887" s="7" t="str">
        <f ca="1">IF(AND($A887&lt;&gt;"",Q$9&lt;&gt;""),IF(HLOOKUP(Q$9,'Feuille1-Catégories'!$C$1:$G$2,2,FALSE)="OUI",Q$3,IF(HLOOKUP(Q$9,'Feuille1-Catégories'!$C$1:$G$3,3,FALSE)="OUI",OFFSET(Q$3,MOD(QUOTIENT(ROW()-ROW($A$20),'Feuille1-Catégories'!$B$6/Q$6),Q$5),0),IF(MOD($A887-1-Q$10,'Feuille1-Catégories'!$F$5+1)=0,Q$3,""))),"")</f>
        <v/>
      </c>
      <c r="R887" s="7" t="str">
        <f ca="1">IF(AND($A887&lt;&gt;"",R$9&lt;&gt;""),IF(HLOOKUP(R$9,'Feuille1-Catégories'!$C$1:$G$2,2,FALSE)="OUI",R$3,IF(HLOOKUP(R$9,'Feuille1-Catégories'!$C$1:$G$3,3,FALSE)="OUI",OFFSET(R$3,MOD(QUOTIENT(ROW()-ROW($A$20),'Feuille1-Catégories'!$B$6/R$6),R$5),0),IF(MOD($A887-1-R$10,'Feuille1-Catégories'!$F$5+1)=0,R$3,""))),"")</f>
        <v/>
      </c>
      <c r="S887" s="7" t="str">
        <f ca="1">IF(AND($A887&lt;&gt;"",S$9&lt;&gt;""),IF(HLOOKUP(S$9,'Feuille1-Catégories'!$C$1:$G$2,2,FALSE)="OUI",S$3,IF(HLOOKUP(S$9,'Feuille1-Catégories'!$C$1:$G$3,3,FALSE)="OUI",OFFSET(S$3,MOD(QUOTIENT(ROW()-ROW($A$20),'Feuille1-Catégories'!$B$6/S$6),S$5),0),IF(MOD($A887-1-S$10,'Feuille1-Catégories'!$F$5+1)=0,S$3,""))),"")</f>
        <v/>
      </c>
      <c r="T887" s="7" t="str">
        <f ca="1">IF(AND($A887&lt;&gt;"",T$9&lt;&gt;""),IF(HLOOKUP(T$9,'Feuille1-Catégories'!$C$1:$G$2,2,FALSE)="OUI",T$3,IF(HLOOKUP(T$9,'Feuille1-Catégories'!$C$1:$G$3,3,FALSE)="OUI",OFFSET(T$3,MOD(QUOTIENT(ROW()-ROW($A$20),'Feuille1-Catégories'!$B$6/T$6),T$5),0),IF(MOD($A887-1-T$10,'Feuille1-Catégories'!$F$5+1)=0,T$3,""))),"")</f>
        <v/>
      </c>
      <c r="U887" s="7" t="str">
        <f ca="1">IF(AND($A887&lt;&gt;"",U$9&lt;&gt;""),IF(HLOOKUP(U$9,'Feuille1-Catégories'!$C$1:$G$2,2,FALSE)="OUI",U$3,IF(HLOOKUP(U$9,'Feuille1-Catégories'!$C$1:$G$3,3,FALSE)="OUI",OFFSET(U$3,MOD(QUOTIENT(ROW()-ROW($A$20),'Feuille1-Catégories'!$B$6/U$6),U$5),0),IF(MOD($A887-1-U$10,'Feuille1-Catégories'!$F$5+1)=0,U$3,""))),"")</f>
        <v/>
      </c>
      <c r="V887" s="7" t="str">
        <f ca="1">IF(AND($A887&lt;&gt;"",V$9&lt;&gt;""),IF(HLOOKUP(V$9,'Feuille1-Catégories'!$C$1:$G$2,2,FALSE)="OUI",V$3,IF(HLOOKUP(V$9,'Feuille1-Catégories'!$C$1:$G$3,3,FALSE)="OUI",OFFSET(V$3,MOD(QUOTIENT(ROW()-ROW($A$20),'Feuille1-Catégories'!$B$6/V$6),V$5),0),IF(MOD($A887-1-V$10,'Feuille1-Catégories'!$F$5+1)=0,V$3,""))),"")</f>
        <v/>
      </c>
      <c r="W887" s="7" t="str">
        <f ca="1">IF(AND($A887&lt;&gt;"",W$9&lt;&gt;""),IF(HLOOKUP(W$9,'Feuille1-Catégories'!$C$1:$G$2,2,FALSE)="OUI",W$3,IF(HLOOKUP(W$9,'Feuille1-Catégories'!$C$1:$G$3,3,FALSE)="OUI",OFFSET(W$3,MOD(QUOTIENT(ROW()-ROW($A$20),'Feuille1-Catégories'!$B$6/W$6),W$5),0),IF(MOD($A887-1-W$10,'Feuille1-Catégories'!$F$5+1)=0,W$3,""))),"")</f>
        <v/>
      </c>
      <c r="X887" s="7" t="str">
        <f ca="1">IF(AND($A887&lt;&gt;"",X$9&lt;&gt;""),IF(HLOOKUP(X$9,'Feuille1-Catégories'!$C$1:$G$2,2,FALSE)="OUI",X$3,IF(HLOOKUP(X$9,'Feuille1-Catégories'!$C$1:$G$3,3,FALSE)="OUI",OFFSET(X$3,MOD(QUOTIENT(ROW()-ROW($A$20),'Feuille1-Catégories'!$B$6/X$6),X$5),0),IF(MOD($A887-1-X$10,'Feuille1-Catégories'!$F$5+1)=0,X$3,""))),"")</f>
        <v/>
      </c>
      <c r="Y887" s="7" t="str">
        <f ca="1">IF(AND($A887&lt;&gt;"",Y$9&lt;&gt;""),IF(HLOOKUP(Y$9,'Feuille1-Catégories'!$C$1:$G$2,2,FALSE)="OUI",Y$3,IF(HLOOKUP(Y$9,'Feuille1-Catégories'!$C$1:$G$3,3,FALSE)="OUI",OFFSET(Y$3,MOD(QUOTIENT(ROW()-ROW($A$20),'Feuille1-Catégories'!$B$6/Y$6),Y$5),0),IF(MOD($A887-1-Y$10,'Feuille1-Catégories'!$F$5+1)=0,Y$3,""))),"")</f>
        <v/>
      </c>
      <c r="Z887" s="7" t="str">
        <f ca="1">IF(AND($A887&lt;&gt;"",Z$9&lt;&gt;""),IF(HLOOKUP(Z$9,'Feuille1-Catégories'!$C$1:$G$2,2,FALSE)="OUI",Z$3,IF(HLOOKUP(Z$9,'Feuille1-Catégories'!$C$1:$G$3,3,FALSE)="OUI",OFFSET(Z$3,MOD(QUOTIENT(ROW()-ROW($A$20),'Feuille1-Catégories'!$B$6/Z$6),Z$5),0),"")),"")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88" spans="1:26" ht="17" x14ac:dyDescent="0.2">
      <c r="A888" s="21" t="str">
        <f>IF(ROW()-ROW($A$19)&gt;'Feuille1-Catégories'!$B$6,"",ROW()-ROW($A$19))</f>
        <v/>
      </c>
      <c r="B888" s="33" t="str">
        <f t="shared" si="40"/>
        <v/>
      </c>
      <c r="C888" s="10" t="str">
        <f t="shared" si="41"/>
        <v/>
      </c>
      <c r="D888" s="10" t="str">
        <f>IF('Feuille3-Coût de production'!D888&lt;&gt;"",'Feuille3-Coût de production'!D888,"")</f>
        <v/>
      </c>
      <c r="E888" s="10" t="str">
        <f t="shared" si="42"/>
        <v/>
      </c>
      <c r="F888" s="7" t="str">
        <f ca="1">IF(AND($A888&lt;&gt;"",F$9&lt;&gt;""),IF(HLOOKUP(F$9,'Feuille1-Catégories'!$C$1:$G$2,2,FALSE)="OUI",F$3,IF(HLOOKUP(F$9,'Feuille1-Catégories'!$C$1:$G$3,3,FALSE)="OUI",OFFSET(F$3,MOD(QUOTIENT(ROW()-ROW($A$20),'Feuille1-Catégories'!$B$6/F$6),F$5),0),IF(MOD($A888-1-F$10,'Feuille1-Catégories'!$F$5+1)=0,F$3,""))),"")</f>
        <v/>
      </c>
      <c r="G888" s="7" t="str">
        <f ca="1">IF(AND($A888&lt;&gt;"",G$9&lt;&gt;""),IF(HLOOKUP(G$9,'Feuille1-Catégories'!$C$1:$G$2,2,FALSE)="OUI",G$3,IF(HLOOKUP(G$9,'Feuille1-Catégories'!$C$1:$G$3,3,FALSE)="OUI",OFFSET(G$3,MOD(QUOTIENT(ROW()-ROW($A$20),'Feuille1-Catégories'!$B$6/G$6),G$5),0),IF(MOD($A888-1-G$10,'Feuille1-Catégories'!$F$5+1)=0,G$3,""))),"")</f>
        <v/>
      </c>
      <c r="H888" s="7" t="str">
        <f ca="1">IF(AND($A888&lt;&gt;"",H$9&lt;&gt;""),IF(HLOOKUP(H$9,'Feuille1-Catégories'!$C$1:$G$2,2,FALSE)="OUI",H$3,IF(HLOOKUP(H$9,'Feuille1-Catégories'!$C$1:$G$3,3,FALSE)="OUI",OFFSET(H$3,MOD(QUOTIENT(ROW()-ROW($A$20),'Feuille1-Catégories'!$B$6/H$6),H$5),0),IF(MOD($A888-1-H$10,'Feuille1-Catégories'!$F$5+1)=0,H$3,""))),"")</f>
        <v/>
      </c>
      <c r="I888" s="7" t="str">
        <f ca="1">IF(AND($A888&lt;&gt;"",I$9&lt;&gt;""),IF(HLOOKUP(I$9,'Feuille1-Catégories'!$C$1:$G$2,2,FALSE)="OUI",I$3,IF(HLOOKUP(I$9,'Feuille1-Catégories'!$C$1:$G$3,3,FALSE)="OUI",OFFSET(I$3,MOD(QUOTIENT(ROW()-ROW($A$20),'Feuille1-Catégories'!$B$6/I$6),I$5),0),IF(MOD($A888-1-I$10,'Feuille1-Catégories'!$F$5+1)=0,I$3,""))),"")</f>
        <v/>
      </c>
      <c r="J888" s="7" t="str">
        <f ca="1">IF(AND($A888&lt;&gt;"",J$9&lt;&gt;""),IF(HLOOKUP(J$9,'Feuille1-Catégories'!$C$1:$G$2,2,FALSE)="OUI",J$3,IF(HLOOKUP(J$9,'Feuille1-Catégories'!$C$1:$G$3,3,FALSE)="OUI",OFFSET(J$3,MOD(QUOTIENT(ROW()-ROW($A$20),'Feuille1-Catégories'!$B$6/J$6),J$5),0),IF(MOD($A888-1-J$10,'Feuille1-Catégories'!$F$5+1)=0,J$3,""))),"")</f>
        <v/>
      </c>
      <c r="K888" s="7" t="str">
        <f ca="1">IF(AND($A888&lt;&gt;"",K$9&lt;&gt;""),IF(HLOOKUP(K$9,'Feuille1-Catégories'!$C$1:$G$2,2,FALSE)="OUI",K$3,IF(HLOOKUP(K$9,'Feuille1-Catégories'!$C$1:$G$3,3,FALSE)="OUI",OFFSET(K$3,MOD(QUOTIENT(ROW()-ROW($A$20),'Feuille1-Catégories'!$B$6/K$6),K$5),0),IF(MOD($A888-1-K$10,'Feuille1-Catégories'!$F$5+1)=0,K$3,""))),"")</f>
        <v/>
      </c>
      <c r="L888" s="7" t="str">
        <f ca="1">IF(AND($A888&lt;&gt;"",L$9&lt;&gt;""),IF(HLOOKUP(L$9,'Feuille1-Catégories'!$C$1:$G$2,2,FALSE)="OUI",L$3,IF(HLOOKUP(L$9,'Feuille1-Catégories'!$C$1:$G$3,3,FALSE)="OUI",OFFSET(L$3,MOD(QUOTIENT(ROW()-ROW($A$20),'Feuille1-Catégories'!$B$6/L$6),L$5),0),IF(MOD($A888-1-L$10,'Feuille1-Catégories'!$F$5+1)=0,L$3,""))),"")</f>
        <v/>
      </c>
      <c r="M888" s="7" t="str">
        <f ca="1">IF(AND($A888&lt;&gt;"",M$9&lt;&gt;""),IF(HLOOKUP(M$9,'Feuille1-Catégories'!$C$1:$G$2,2,FALSE)="OUI",M$3,IF(HLOOKUP(M$9,'Feuille1-Catégories'!$C$1:$G$3,3,FALSE)="OUI",OFFSET(M$3,MOD(QUOTIENT(ROW()-ROW($A$20),'Feuille1-Catégories'!$B$6/M$6),M$5),0),IF(MOD($A888-1-M$10,'Feuille1-Catégories'!$F$5+1)=0,M$3,""))),"")</f>
        <v/>
      </c>
      <c r="N888" s="7" t="str">
        <f ca="1">IF(AND($A888&lt;&gt;"",N$9&lt;&gt;""),IF(HLOOKUP(N$9,'Feuille1-Catégories'!$C$1:$G$2,2,FALSE)="OUI",N$3,IF(HLOOKUP(N$9,'Feuille1-Catégories'!$C$1:$G$3,3,FALSE)="OUI",OFFSET(N$3,MOD(QUOTIENT(ROW()-ROW($A$20),'Feuille1-Catégories'!$B$6/N$6),N$5),0),IF(MOD($A888-1-N$10,'Feuille1-Catégories'!$F$5+1)=0,N$3,""))),"")</f>
        <v/>
      </c>
      <c r="O888" s="7" t="str">
        <f ca="1">IF(AND($A888&lt;&gt;"",O$9&lt;&gt;""),IF(HLOOKUP(O$9,'Feuille1-Catégories'!$C$1:$G$2,2,FALSE)="OUI",O$3,IF(HLOOKUP(O$9,'Feuille1-Catégories'!$C$1:$G$3,3,FALSE)="OUI",OFFSET(O$3,MOD(QUOTIENT(ROW()-ROW($A$20),'Feuille1-Catégories'!$B$6/O$6),O$5),0),IF(MOD($A888-1-O$10,'Feuille1-Catégories'!$F$5+1)=0,O$3,""))),"")</f>
        <v/>
      </c>
      <c r="P888" s="7" t="str">
        <f ca="1">IF(AND($A888&lt;&gt;"",P$9&lt;&gt;""),IF(HLOOKUP(P$9,'Feuille1-Catégories'!$C$1:$G$2,2,FALSE)="OUI",P$3,IF(HLOOKUP(P$9,'Feuille1-Catégories'!$C$1:$G$3,3,FALSE)="OUI",OFFSET(P$3,MOD(QUOTIENT(ROW()-ROW($A$20),'Feuille1-Catégories'!$B$6/P$6),P$5),0),IF(MOD($A888-1-P$10,'Feuille1-Catégories'!$F$5+1)=0,P$3,""))),"")</f>
        <v/>
      </c>
      <c r="Q888" s="7" t="str">
        <f ca="1">IF(AND($A888&lt;&gt;"",Q$9&lt;&gt;""),IF(HLOOKUP(Q$9,'Feuille1-Catégories'!$C$1:$G$2,2,FALSE)="OUI",Q$3,IF(HLOOKUP(Q$9,'Feuille1-Catégories'!$C$1:$G$3,3,FALSE)="OUI",OFFSET(Q$3,MOD(QUOTIENT(ROW()-ROW($A$20),'Feuille1-Catégories'!$B$6/Q$6),Q$5),0),IF(MOD($A888-1-Q$10,'Feuille1-Catégories'!$F$5+1)=0,Q$3,""))),"")</f>
        <v/>
      </c>
      <c r="R888" s="7" t="str">
        <f ca="1">IF(AND($A888&lt;&gt;"",R$9&lt;&gt;""),IF(HLOOKUP(R$9,'Feuille1-Catégories'!$C$1:$G$2,2,FALSE)="OUI",R$3,IF(HLOOKUP(R$9,'Feuille1-Catégories'!$C$1:$G$3,3,FALSE)="OUI",OFFSET(R$3,MOD(QUOTIENT(ROW()-ROW($A$20),'Feuille1-Catégories'!$B$6/R$6),R$5),0),IF(MOD($A888-1-R$10,'Feuille1-Catégories'!$F$5+1)=0,R$3,""))),"")</f>
        <v/>
      </c>
      <c r="S888" s="7" t="str">
        <f ca="1">IF(AND($A888&lt;&gt;"",S$9&lt;&gt;""),IF(HLOOKUP(S$9,'Feuille1-Catégories'!$C$1:$G$2,2,FALSE)="OUI",S$3,IF(HLOOKUP(S$9,'Feuille1-Catégories'!$C$1:$G$3,3,FALSE)="OUI",OFFSET(S$3,MOD(QUOTIENT(ROW()-ROW($A$20),'Feuille1-Catégories'!$B$6/S$6),S$5),0),IF(MOD($A888-1-S$10,'Feuille1-Catégories'!$F$5+1)=0,S$3,""))),"")</f>
        <v/>
      </c>
      <c r="T888" s="7" t="str">
        <f ca="1">IF(AND($A888&lt;&gt;"",T$9&lt;&gt;""),IF(HLOOKUP(T$9,'Feuille1-Catégories'!$C$1:$G$2,2,FALSE)="OUI",T$3,IF(HLOOKUP(T$9,'Feuille1-Catégories'!$C$1:$G$3,3,FALSE)="OUI",OFFSET(T$3,MOD(QUOTIENT(ROW()-ROW($A$20),'Feuille1-Catégories'!$B$6/T$6),T$5),0),IF(MOD($A888-1-T$10,'Feuille1-Catégories'!$F$5+1)=0,T$3,""))),"")</f>
        <v/>
      </c>
      <c r="U888" s="7" t="str">
        <f ca="1">IF(AND($A888&lt;&gt;"",U$9&lt;&gt;""),IF(HLOOKUP(U$9,'Feuille1-Catégories'!$C$1:$G$2,2,FALSE)="OUI",U$3,IF(HLOOKUP(U$9,'Feuille1-Catégories'!$C$1:$G$3,3,FALSE)="OUI",OFFSET(U$3,MOD(QUOTIENT(ROW()-ROW($A$20),'Feuille1-Catégories'!$B$6/U$6),U$5),0),IF(MOD($A888-1-U$10,'Feuille1-Catégories'!$F$5+1)=0,U$3,""))),"")</f>
        <v/>
      </c>
      <c r="V888" s="7" t="str">
        <f ca="1">IF(AND($A888&lt;&gt;"",V$9&lt;&gt;""),IF(HLOOKUP(V$9,'Feuille1-Catégories'!$C$1:$G$2,2,FALSE)="OUI",V$3,IF(HLOOKUP(V$9,'Feuille1-Catégories'!$C$1:$G$3,3,FALSE)="OUI",OFFSET(V$3,MOD(QUOTIENT(ROW()-ROW($A$20),'Feuille1-Catégories'!$B$6/V$6),V$5),0),IF(MOD($A888-1-V$10,'Feuille1-Catégories'!$F$5+1)=0,V$3,""))),"")</f>
        <v/>
      </c>
      <c r="W888" s="7" t="str">
        <f ca="1">IF(AND($A888&lt;&gt;"",W$9&lt;&gt;""),IF(HLOOKUP(W$9,'Feuille1-Catégories'!$C$1:$G$2,2,FALSE)="OUI",W$3,IF(HLOOKUP(W$9,'Feuille1-Catégories'!$C$1:$G$3,3,FALSE)="OUI",OFFSET(W$3,MOD(QUOTIENT(ROW()-ROW($A$20),'Feuille1-Catégories'!$B$6/W$6),W$5),0),IF(MOD($A888-1-W$10,'Feuille1-Catégories'!$F$5+1)=0,W$3,""))),"")</f>
        <v/>
      </c>
      <c r="X888" s="7" t="str">
        <f ca="1">IF(AND($A888&lt;&gt;"",X$9&lt;&gt;""),IF(HLOOKUP(X$9,'Feuille1-Catégories'!$C$1:$G$2,2,FALSE)="OUI",X$3,IF(HLOOKUP(X$9,'Feuille1-Catégories'!$C$1:$G$3,3,FALSE)="OUI",OFFSET(X$3,MOD(QUOTIENT(ROW()-ROW($A$20),'Feuille1-Catégories'!$B$6/X$6),X$5),0),IF(MOD($A888-1-X$10,'Feuille1-Catégories'!$F$5+1)=0,X$3,""))),"")</f>
        <v/>
      </c>
      <c r="Y888" s="7" t="str">
        <f ca="1">IF(AND($A888&lt;&gt;"",Y$9&lt;&gt;""),IF(HLOOKUP(Y$9,'Feuille1-Catégories'!$C$1:$G$2,2,FALSE)="OUI",Y$3,IF(HLOOKUP(Y$9,'Feuille1-Catégories'!$C$1:$G$3,3,FALSE)="OUI",OFFSET(Y$3,MOD(QUOTIENT(ROW()-ROW($A$20),'Feuille1-Catégories'!$B$6/Y$6),Y$5),0),IF(MOD($A888-1-Y$10,'Feuille1-Catégories'!$F$5+1)=0,Y$3,""))),"")</f>
        <v/>
      </c>
      <c r="Z888" s="7" t="str">
        <f ca="1">IF(AND($A888&lt;&gt;"",Z$9&lt;&gt;""),IF(HLOOKUP(Z$9,'Feuille1-Catégories'!$C$1:$G$2,2,FALSE)="OUI",Z$3,IF(HLOOKUP(Z$9,'Feuille1-Catégories'!$C$1:$G$3,3,FALSE)="OUI",OFFSET(Z$3,MOD(QUOTIENT(ROW()-ROW($A$20),'Feuille1-Catégories'!$B$6/Z$6),Z$5),0),"")),"")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89" spans="1:26" ht="17" x14ac:dyDescent="0.2">
      <c r="A889" s="21" t="str">
        <f>IF(ROW()-ROW($A$19)&gt;'Feuille1-Catégories'!$B$6,"",ROW()-ROW($A$19))</f>
        <v/>
      </c>
      <c r="B889" s="33" t="str">
        <f t="shared" si="40"/>
        <v/>
      </c>
      <c r="C889" s="10" t="str">
        <f t="shared" si="41"/>
        <v/>
      </c>
      <c r="D889" s="10" t="str">
        <f>IF('Feuille3-Coût de production'!D889&lt;&gt;"",'Feuille3-Coût de production'!D889,"")</f>
        <v/>
      </c>
      <c r="E889" s="10" t="str">
        <f t="shared" si="42"/>
        <v/>
      </c>
      <c r="F889" s="7" t="str">
        <f ca="1">IF(AND($A889&lt;&gt;"",F$9&lt;&gt;""),IF(HLOOKUP(F$9,'Feuille1-Catégories'!$C$1:$G$2,2,FALSE)="OUI",F$3,IF(HLOOKUP(F$9,'Feuille1-Catégories'!$C$1:$G$3,3,FALSE)="OUI",OFFSET(F$3,MOD(QUOTIENT(ROW()-ROW($A$20),'Feuille1-Catégories'!$B$6/F$6),F$5),0),IF(MOD($A889-1-F$10,'Feuille1-Catégories'!$F$5+1)=0,F$3,""))),"")</f>
        <v/>
      </c>
      <c r="G889" s="7" t="str">
        <f ca="1">IF(AND($A889&lt;&gt;"",G$9&lt;&gt;""),IF(HLOOKUP(G$9,'Feuille1-Catégories'!$C$1:$G$2,2,FALSE)="OUI",G$3,IF(HLOOKUP(G$9,'Feuille1-Catégories'!$C$1:$G$3,3,FALSE)="OUI",OFFSET(G$3,MOD(QUOTIENT(ROW()-ROW($A$20),'Feuille1-Catégories'!$B$6/G$6),G$5),0),IF(MOD($A889-1-G$10,'Feuille1-Catégories'!$F$5+1)=0,G$3,""))),"")</f>
        <v/>
      </c>
      <c r="H889" s="7" t="str">
        <f ca="1">IF(AND($A889&lt;&gt;"",H$9&lt;&gt;""),IF(HLOOKUP(H$9,'Feuille1-Catégories'!$C$1:$G$2,2,FALSE)="OUI",H$3,IF(HLOOKUP(H$9,'Feuille1-Catégories'!$C$1:$G$3,3,FALSE)="OUI",OFFSET(H$3,MOD(QUOTIENT(ROW()-ROW($A$20),'Feuille1-Catégories'!$B$6/H$6),H$5),0),IF(MOD($A889-1-H$10,'Feuille1-Catégories'!$F$5+1)=0,H$3,""))),"")</f>
        <v/>
      </c>
      <c r="I889" s="7" t="str">
        <f ca="1">IF(AND($A889&lt;&gt;"",I$9&lt;&gt;""),IF(HLOOKUP(I$9,'Feuille1-Catégories'!$C$1:$G$2,2,FALSE)="OUI",I$3,IF(HLOOKUP(I$9,'Feuille1-Catégories'!$C$1:$G$3,3,FALSE)="OUI",OFFSET(I$3,MOD(QUOTIENT(ROW()-ROW($A$20),'Feuille1-Catégories'!$B$6/I$6),I$5),0),IF(MOD($A889-1-I$10,'Feuille1-Catégories'!$F$5+1)=0,I$3,""))),"")</f>
        <v/>
      </c>
      <c r="J889" s="7" t="str">
        <f ca="1">IF(AND($A889&lt;&gt;"",J$9&lt;&gt;""),IF(HLOOKUP(J$9,'Feuille1-Catégories'!$C$1:$G$2,2,FALSE)="OUI",J$3,IF(HLOOKUP(J$9,'Feuille1-Catégories'!$C$1:$G$3,3,FALSE)="OUI",OFFSET(J$3,MOD(QUOTIENT(ROW()-ROW($A$20),'Feuille1-Catégories'!$B$6/J$6),J$5),0),IF(MOD($A889-1-J$10,'Feuille1-Catégories'!$F$5+1)=0,J$3,""))),"")</f>
        <v/>
      </c>
      <c r="K889" s="7" t="str">
        <f ca="1">IF(AND($A889&lt;&gt;"",K$9&lt;&gt;""),IF(HLOOKUP(K$9,'Feuille1-Catégories'!$C$1:$G$2,2,FALSE)="OUI",K$3,IF(HLOOKUP(K$9,'Feuille1-Catégories'!$C$1:$G$3,3,FALSE)="OUI",OFFSET(K$3,MOD(QUOTIENT(ROW()-ROW($A$20),'Feuille1-Catégories'!$B$6/K$6),K$5),0),IF(MOD($A889-1-K$10,'Feuille1-Catégories'!$F$5+1)=0,K$3,""))),"")</f>
        <v/>
      </c>
      <c r="L889" s="7" t="str">
        <f ca="1">IF(AND($A889&lt;&gt;"",L$9&lt;&gt;""),IF(HLOOKUP(L$9,'Feuille1-Catégories'!$C$1:$G$2,2,FALSE)="OUI",L$3,IF(HLOOKUP(L$9,'Feuille1-Catégories'!$C$1:$G$3,3,FALSE)="OUI",OFFSET(L$3,MOD(QUOTIENT(ROW()-ROW($A$20),'Feuille1-Catégories'!$B$6/L$6),L$5),0),IF(MOD($A889-1-L$10,'Feuille1-Catégories'!$F$5+1)=0,L$3,""))),"")</f>
        <v/>
      </c>
      <c r="M889" s="7" t="str">
        <f ca="1">IF(AND($A889&lt;&gt;"",M$9&lt;&gt;""),IF(HLOOKUP(M$9,'Feuille1-Catégories'!$C$1:$G$2,2,FALSE)="OUI",M$3,IF(HLOOKUP(M$9,'Feuille1-Catégories'!$C$1:$G$3,3,FALSE)="OUI",OFFSET(M$3,MOD(QUOTIENT(ROW()-ROW($A$20),'Feuille1-Catégories'!$B$6/M$6),M$5),0),IF(MOD($A889-1-M$10,'Feuille1-Catégories'!$F$5+1)=0,M$3,""))),"")</f>
        <v/>
      </c>
      <c r="N889" s="7" t="str">
        <f ca="1">IF(AND($A889&lt;&gt;"",N$9&lt;&gt;""),IF(HLOOKUP(N$9,'Feuille1-Catégories'!$C$1:$G$2,2,FALSE)="OUI",N$3,IF(HLOOKUP(N$9,'Feuille1-Catégories'!$C$1:$G$3,3,FALSE)="OUI",OFFSET(N$3,MOD(QUOTIENT(ROW()-ROW($A$20),'Feuille1-Catégories'!$B$6/N$6),N$5),0),IF(MOD($A889-1-N$10,'Feuille1-Catégories'!$F$5+1)=0,N$3,""))),"")</f>
        <v/>
      </c>
      <c r="O889" s="7" t="str">
        <f ca="1">IF(AND($A889&lt;&gt;"",O$9&lt;&gt;""),IF(HLOOKUP(O$9,'Feuille1-Catégories'!$C$1:$G$2,2,FALSE)="OUI",O$3,IF(HLOOKUP(O$9,'Feuille1-Catégories'!$C$1:$G$3,3,FALSE)="OUI",OFFSET(O$3,MOD(QUOTIENT(ROW()-ROW($A$20),'Feuille1-Catégories'!$B$6/O$6),O$5),0),IF(MOD($A889-1-O$10,'Feuille1-Catégories'!$F$5+1)=0,O$3,""))),"")</f>
        <v/>
      </c>
      <c r="P889" s="7" t="str">
        <f ca="1">IF(AND($A889&lt;&gt;"",P$9&lt;&gt;""),IF(HLOOKUP(P$9,'Feuille1-Catégories'!$C$1:$G$2,2,FALSE)="OUI",P$3,IF(HLOOKUP(P$9,'Feuille1-Catégories'!$C$1:$G$3,3,FALSE)="OUI",OFFSET(P$3,MOD(QUOTIENT(ROW()-ROW($A$20),'Feuille1-Catégories'!$B$6/P$6),P$5),0),IF(MOD($A889-1-P$10,'Feuille1-Catégories'!$F$5+1)=0,P$3,""))),"")</f>
        <v/>
      </c>
      <c r="Q889" s="7" t="str">
        <f ca="1">IF(AND($A889&lt;&gt;"",Q$9&lt;&gt;""),IF(HLOOKUP(Q$9,'Feuille1-Catégories'!$C$1:$G$2,2,FALSE)="OUI",Q$3,IF(HLOOKUP(Q$9,'Feuille1-Catégories'!$C$1:$G$3,3,FALSE)="OUI",OFFSET(Q$3,MOD(QUOTIENT(ROW()-ROW($A$20),'Feuille1-Catégories'!$B$6/Q$6),Q$5),0),IF(MOD($A889-1-Q$10,'Feuille1-Catégories'!$F$5+1)=0,Q$3,""))),"")</f>
        <v/>
      </c>
      <c r="R889" s="7" t="str">
        <f ca="1">IF(AND($A889&lt;&gt;"",R$9&lt;&gt;""),IF(HLOOKUP(R$9,'Feuille1-Catégories'!$C$1:$G$2,2,FALSE)="OUI",R$3,IF(HLOOKUP(R$9,'Feuille1-Catégories'!$C$1:$G$3,3,FALSE)="OUI",OFFSET(R$3,MOD(QUOTIENT(ROW()-ROW($A$20),'Feuille1-Catégories'!$B$6/R$6),R$5),0),IF(MOD($A889-1-R$10,'Feuille1-Catégories'!$F$5+1)=0,R$3,""))),"")</f>
        <v/>
      </c>
      <c r="S889" s="7" t="str">
        <f ca="1">IF(AND($A889&lt;&gt;"",S$9&lt;&gt;""),IF(HLOOKUP(S$9,'Feuille1-Catégories'!$C$1:$G$2,2,FALSE)="OUI",S$3,IF(HLOOKUP(S$9,'Feuille1-Catégories'!$C$1:$G$3,3,FALSE)="OUI",OFFSET(S$3,MOD(QUOTIENT(ROW()-ROW($A$20),'Feuille1-Catégories'!$B$6/S$6),S$5),0),IF(MOD($A889-1-S$10,'Feuille1-Catégories'!$F$5+1)=0,S$3,""))),"")</f>
        <v/>
      </c>
      <c r="T889" s="7" t="str">
        <f ca="1">IF(AND($A889&lt;&gt;"",T$9&lt;&gt;""),IF(HLOOKUP(T$9,'Feuille1-Catégories'!$C$1:$G$2,2,FALSE)="OUI",T$3,IF(HLOOKUP(T$9,'Feuille1-Catégories'!$C$1:$G$3,3,FALSE)="OUI",OFFSET(T$3,MOD(QUOTIENT(ROW()-ROW($A$20),'Feuille1-Catégories'!$B$6/T$6),T$5),0),IF(MOD($A889-1-T$10,'Feuille1-Catégories'!$F$5+1)=0,T$3,""))),"")</f>
        <v/>
      </c>
      <c r="U889" s="7" t="str">
        <f ca="1">IF(AND($A889&lt;&gt;"",U$9&lt;&gt;""),IF(HLOOKUP(U$9,'Feuille1-Catégories'!$C$1:$G$2,2,FALSE)="OUI",U$3,IF(HLOOKUP(U$9,'Feuille1-Catégories'!$C$1:$G$3,3,FALSE)="OUI",OFFSET(U$3,MOD(QUOTIENT(ROW()-ROW($A$20),'Feuille1-Catégories'!$B$6/U$6),U$5),0),IF(MOD($A889-1-U$10,'Feuille1-Catégories'!$F$5+1)=0,U$3,""))),"")</f>
        <v/>
      </c>
      <c r="V889" s="7" t="str">
        <f ca="1">IF(AND($A889&lt;&gt;"",V$9&lt;&gt;""),IF(HLOOKUP(V$9,'Feuille1-Catégories'!$C$1:$G$2,2,FALSE)="OUI",V$3,IF(HLOOKUP(V$9,'Feuille1-Catégories'!$C$1:$G$3,3,FALSE)="OUI",OFFSET(V$3,MOD(QUOTIENT(ROW()-ROW($A$20),'Feuille1-Catégories'!$B$6/V$6),V$5),0),IF(MOD($A889-1-V$10,'Feuille1-Catégories'!$F$5+1)=0,V$3,""))),"")</f>
        <v/>
      </c>
      <c r="W889" s="7" t="str">
        <f ca="1">IF(AND($A889&lt;&gt;"",W$9&lt;&gt;""),IF(HLOOKUP(W$9,'Feuille1-Catégories'!$C$1:$G$2,2,FALSE)="OUI",W$3,IF(HLOOKUP(W$9,'Feuille1-Catégories'!$C$1:$G$3,3,FALSE)="OUI",OFFSET(W$3,MOD(QUOTIENT(ROW()-ROW($A$20),'Feuille1-Catégories'!$B$6/W$6),W$5),0),IF(MOD($A889-1-W$10,'Feuille1-Catégories'!$F$5+1)=0,W$3,""))),"")</f>
        <v/>
      </c>
      <c r="X889" s="7" t="str">
        <f ca="1">IF(AND($A889&lt;&gt;"",X$9&lt;&gt;""),IF(HLOOKUP(X$9,'Feuille1-Catégories'!$C$1:$G$2,2,FALSE)="OUI",X$3,IF(HLOOKUP(X$9,'Feuille1-Catégories'!$C$1:$G$3,3,FALSE)="OUI",OFFSET(X$3,MOD(QUOTIENT(ROW()-ROW($A$20),'Feuille1-Catégories'!$B$6/X$6),X$5),0),IF(MOD($A889-1-X$10,'Feuille1-Catégories'!$F$5+1)=0,X$3,""))),"")</f>
        <v/>
      </c>
      <c r="Y889" s="7" t="str">
        <f ca="1">IF(AND($A889&lt;&gt;"",Y$9&lt;&gt;""),IF(HLOOKUP(Y$9,'Feuille1-Catégories'!$C$1:$G$2,2,FALSE)="OUI",Y$3,IF(HLOOKUP(Y$9,'Feuille1-Catégories'!$C$1:$G$3,3,FALSE)="OUI",OFFSET(Y$3,MOD(QUOTIENT(ROW()-ROW($A$20),'Feuille1-Catégories'!$B$6/Y$6),Y$5),0),IF(MOD($A889-1-Y$10,'Feuille1-Catégories'!$F$5+1)=0,Y$3,""))),"")</f>
        <v/>
      </c>
      <c r="Z889" s="7" t="str">
        <f ca="1">IF(AND($A889&lt;&gt;"",Z$9&lt;&gt;""),IF(HLOOKUP(Z$9,'Feuille1-Catégories'!$C$1:$G$2,2,FALSE)="OUI",Z$3,IF(HLOOKUP(Z$9,'Feuille1-Catégories'!$C$1:$G$3,3,FALSE)="OUI",OFFSET(Z$3,MOD(QUOTIENT(ROW()-ROW($A$20),'Feuille1-Catégories'!$B$6/Z$6),Z$5),0),"")),"")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90" spans="1:26" ht="17" x14ac:dyDescent="0.2">
      <c r="A890" s="21" t="str">
        <f>IF(ROW()-ROW($A$19)&gt;'Feuille1-Catégories'!$B$6,"",ROW()-ROW($A$19))</f>
        <v/>
      </c>
      <c r="B890" s="33" t="str">
        <f t="shared" si="40"/>
        <v/>
      </c>
      <c r="C890" s="10" t="str">
        <f t="shared" si="41"/>
        <v/>
      </c>
      <c r="D890" s="10" t="str">
        <f>IF('Feuille3-Coût de production'!D890&lt;&gt;"",'Feuille3-Coût de production'!D890,"")</f>
        <v/>
      </c>
      <c r="E890" s="10" t="str">
        <f t="shared" si="42"/>
        <v/>
      </c>
      <c r="F890" s="7" t="str">
        <f ca="1">IF(AND($A890&lt;&gt;"",F$9&lt;&gt;""),IF(HLOOKUP(F$9,'Feuille1-Catégories'!$C$1:$G$2,2,FALSE)="OUI",F$3,IF(HLOOKUP(F$9,'Feuille1-Catégories'!$C$1:$G$3,3,FALSE)="OUI",OFFSET(F$3,MOD(QUOTIENT(ROW()-ROW($A$20),'Feuille1-Catégories'!$B$6/F$6),F$5),0),IF(MOD($A890-1-F$10,'Feuille1-Catégories'!$F$5+1)=0,F$3,""))),"")</f>
        <v/>
      </c>
      <c r="G890" s="7" t="str">
        <f ca="1">IF(AND($A890&lt;&gt;"",G$9&lt;&gt;""),IF(HLOOKUP(G$9,'Feuille1-Catégories'!$C$1:$G$2,2,FALSE)="OUI",G$3,IF(HLOOKUP(G$9,'Feuille1-Catégories'!$C$1:$G$3,3,FALSE)="OUI",OFFSET(G$3,MOD(QUOTIENT(ROW()-ROW($A$20),'Feuille1-Catégories'!$B$6/G$6),G$5),0),IF(MOD($A890-1-G$10,'Feuille1-Catégories'!$F$5+1)=0,G$3,""))),"")</f>
        <v/>
      </c>
      <c r="H890" s="7" t="str">
        <f ca="1">IF(AND($A890&lt;&gt;"",H$9&lt;&gt;""),IF(HLOOKUP(H$9,'Feuille1-Catégories'!$C$1:$G$2,2,FALSE)="OUI",H$3,IF(HLOOKUP(H$9,'Feuille1-Catégories'!$C$1:$G$3,3,FALSE)="OUI",OFFSET(H$3,MOD(QUOTIENT(ROW()-ROW($A$20),'Feuille1-Catégories'!$B$6/H$6),H$5),0),IF(MOD($A890-1-H$10,'Feuille1-Catégories'!$F$5+1)=0,H$3,""))),"")</f>
        <v/>
      </c>
      <c r="I890" s="7" t="str">
        <f ca="1">IF(AND($A890&lt;&gt;"",I$9&lt;&gt;""),IF(HLOOKUP(I$9,'Feuille1-Catégories'!$C$1:$G$2,2,FALSE)="OUI",I$3,IF(HLOOKUP(I$9,'Feuille1-Catégories'!$C$1:$G$3,3,FALSE)="OUI",OFFSET(I$3,MOD(QUOTIENT(ROW()-ROW($A$20),'Feuille1-Catégories'!$B$6/I$6),I$5),0),IF(MOD($A890-1-I$10,'Feuille1-Catégories'!$F$5+1)=0,I$3,""))),"")</f>
        <v/>
      </c>
      <c r="J890" s="7" t="str">
        <f ca="1">IF(AND($A890&lt;&gt;"",J$9&lt;&gt;""),IF(HLOOKUP(J$9,'Feuille1-Catégories'!$C$1:$G$2,2,FALSE)="OUI",J$3,IF(HLOOKUP(J$9,'Feuille1-Catégories'!$C$1:$G$3,3,FALSE)="OUI",OFFSET(J$3,MOD(QUOTIENT(ROW()-ROW($A$20),'Feuille1-Catégories'!$B$6/J$6),J$5),0),IF(MOD($A890-1-J$10,'Feuille1-Catégories'!$F$5+1)=0,J$3,""))),"")</f>
        <v/>
      </c>
      <c r="K890" s="7" t="str">
        <f ca="1">IF(AND($A890&lt;&gt;"",K$9&lt;&gt;""),IF(HLOOKUP(K$9,'Feuille1-Catégories'!$C$1:$G$2,2,FALSE)="OUI",K$3,IF(HLOOKUP(K$9,'Feuille1-Catégories'!$C$1:$G$3,3,FALSE)="OUI",OFFSET(K$3,MOD(QUOTIENT(ROW()-ROW($A$20),'Feuille1-Catégories'!$B$6/K$6),K$5),0),IF(MOD($A890-1-K$10,'Feuille1-Catégories'!$F$5+1)=0,K$3,""))),"")</f>
        <v/>
      </c>
      <c r="L890" s="7" t="str">
        <f ca="1">IF(AND($A890&lt;&gt;"",L$9&lt;&gt;""),IF(HLOOKUP(L$9,'Feuille1-Catégories'!$C$1:$G$2,2,FALSE)="OUI",L$3,IF(HLOOKUP(L$9,'Feuille1-Catégories'!$C$1:$G$3,3,FALSE)="OUI",OFFSET(L$3,MOD(QUOTIENT(ROW()-ROW($A$20),'Feuille1-Catégories'!$B$6/L$6),L$5),0),IF(MOD($A890-1-L$10,'Feuille1-Catégories'!$F$5+1)=0,L$3,""))),"")</f>
        <v/>
      </c>
      <c r="M890" s="7" t="str">
        <f ca="1">IF(AND($A890&lt;&gt;"",M$9&lt;&gt;""),IF(HLOOKUP(M$9,'Feuille1-Catégories'!$C$1:$G$2,2,FALSE)="OUI",M$3,IF(HLOOKUP(M$9,'Feuille1-Catégories'!$C$1:$G$3,3,FALSE)="OUI",OFFSET(M$3,MOD(QUOTIENT(ROW()-ROW($A$20),'Feuille1-Catégories'!$B$6/M$6),M$5),0),IF(MOD($A890-1-M$10,'Feuille1-Catégories'!$F$5+1)=0,M$3,""))),"")</f>
        <v/>
      </c>
      <c r="N890" s="7" t="str">
        <f ca="1">IF(AND($A890&lt;&gt;"",N$9&lt;&gt;""),IF(HLOOKUP(N$9,'Feuille1-Catégories'!$C$1:$G$2,2,FALSE)="OUI",N$3,IF(HLOOKUP(N$9,'Feuille1-Catégories'!$C$1:$G$3,3,FALSE)="OUI",OFFSET(N$3,MOD(QUOTIENT(ROW()-ROW($A$20),'Feuille1-Catégories'!$B$6/N$6),N$5),0),IF(MOD($A890-1-N$10,'Feuille1-Catégories'!$F$5+1)=0,N$3,""))),"")</f>
        <v/>
      </c>
      <c r="O890" s="7" t="str">
        <f ca="1">IF(AND($A890&lt;&gt;"",O$9&lt;&gt;""),IF(HLOOKUP(O$9,'Feuille1-Catégories'!$C$1:$G$2,2,FALSE)="OUI",O$3,IF(HLOOKUP(O$9,'Feuille1-Catégories'!$C$1:$G$3,3,FALSE)="OUI",OFFSET(O$3,MOD(QUOTIENT(ROW()-ROW($A$20),'Feuille1-Catégories'!$B$6/O$6),O$5),0),IF(MOD($A890-1-O$10,'Feuille1-Catégories'!$F$5+1)=0,O$3,""))),"")</f>
        <v/>
      </c>
      <c r="P890" s="7" t="str">
        <f ca="1">IF(AND($A890&lt;&gt;"",P$9&lt;&gt;""),IF(HLOOKUP(P$9,'Feuille1-Catégories'!$C$1:$G$2,2,FALSE)="OUI",P$3,IF(HLOOKUP(P$9,'Feuille1-Catégories'!$C$1:$G$3,3,FALSE)="OUI",OFFSET(P$3,MOD(QUOTIENT(ROW()-ROW($A$20),'Feuille1-Catégories'!$B$6/P$6),P$5),0),IF(MOD($A890-1-P$10,'Feuille1-Catégories'!$F$5+1)=0,P$3,""))),"")</f>
        <v/>
      </c>
      <c r="Q890" s="7" t="str">
        <f ca="1">IF(AND($A890&lt;&gt;"",Q$9&lt;&gt;""),IF(HLOOKUP(Q$9,'Feuille1-Catégories'!$C$1:$G$2,2,FALSE)="OUI",Q$3,IF(HLOOKUP(Q$9,'Feuille1-Catégories'!$C$1:$G$3,3,FALSE)="OUI",OFFSET(Q$3,MOD(QUOTIENT(ROW()-ROW($A$20),'Feuille1-Catégories'!$B$6/Q$6),Q$5),0),IF(MOD($A890-1-Q$10,'Feuille1-Catégories'!$F$5+1)=0,Q$3,""))),"")</f>
        <v/>
      </c>
      <c r="R890" s="7" t="str">
        <f ca="1">IF(AND($A890&lt;&gt;"",R$9&lt;&gt;""),IF(HLOOKUP(R$9,'Feuille1-Catégories'!$C$1:$G$2,2,FALSE)="OUI",R$3,IF(HLOOKUP(R$9,'Feuille1-Catégories'!$C$1:$G$3,3,FALSE)="OUI",OFFSET(R$3,MOD(QUOTIENT(ROW()-ROW($A$20),'Feuille1-Catégories'!$B$6/R$6),R$5),0),IF(MOD($A890-1-R$10,'Feuille1-Catégories'!$F$5+1)=0,R$3,""))),"")</f>
        <v/>
      </c>
      <c r="S890" s="7" t="str">
        <f ca="1">IF(AND($A890&lt;&gt;"",S$9&lt;&gt;""),IF(HLOOKUP(S$9,'Feuille1-Catégories'!$C$1:$G$2,2,FALSE)="OUI",S$3,IF(HLOOKUP(S$9,'Feuille1-Catégories'!$C$1:$G$3,3,FALSE)="OUI",OFFSET(S$3,MOD(QUOTIENT(ROW()-ROW($A$20),'Feuille1-Catégories'!$B$6/S$6),S$5),0),IF(MOD($A890-1-S$10,'Feuille1-Catégories'!$F$5+1)=0,S$3,""))),"")</f>
        <v/>
      </c>
      <c r="T890" s="7" t="str">
        <f ca="1">IF(AND($A890&lt;&gt;"",T$9&lt;&gt;""),IF(HLOOKUP(T$9,'Feuille1-Catégories'!$C$1:$G$2,2,FALSE)="OUI",T$3,IF(HLOOKUP(T$9,'Feuille1-Catégories'!$C$1:$G$3,3,FALSE)="OUI",OFFSET(T$3,MOD(QUOTIENT(ROW()-ROW($A$20),'Feuille1-Catégories'!$B$6/T$6),T$5),0),IF(MOD($A890-1-T$10,'Feuille1-Catégories'!$F$5+1)=0,T$3,""))),"")</f>
        <v/>
      </c>
      <c r="U890" s="7" t="str">
        <f ca="1">IF(AND($A890&lt;&gt;"",U$9&lt;&gt;""),IF(HLOOKUP(U$9,'Feuille1-Catégories'!$C$1:$G$2,2,FALSE)="OUI",U$3,IF(HLOOKUP(U$9,'Feuille1-Catégories'!$C$1:$G$3,3,FALSE)="OUI",OFFSET(U$3,MOD(QUOTIENT(ROW()-ROW($A$20),'Feuille1-Catégories'!$B$6/U$6),U$5),0),IF(MOD($A890-1-U$10,'Feuille1-Catégories'!$F$5+1)=0,U$3,""))),"")</f>
        <v/>
      </c>
      <c r="V890" s="7" t="str">
        <f ca="1">IF(AND($A890&lt;&gt;"",V$9&lt;&gt;""),IF(HLOOKUP(V$9,'Feuille1-Catégories'!$C$1:$G$2,2,FALSE)="OUI",V$3,IF(HLOOKUP(V$9,'Feuille1-Catégories'!$C$1:$G$3,3,FALSE)="OUI",OFFSET(V$3,MOD(QUOTIENT(ROW()-ROW($A$20),'Feuille1-Catégories'!$B$6/V$6),V$5),0),IF(MOD($A890-1-V$10,'Feuille1-Catégories'!$F$5+1)=0,V$3,""))),"")</f>
        <v/>
      </c>
      <c r="W890" s="7" t="str">
        <f ca="1">IF(AND($A890&lt;&gt;"",W$9&lt;&gt;""),IF(HLOOKUP(W$9,'Feuille1-Catégories'!$C$1:$G$2,2,FALSE)="OUI",W$3,IF(HLOOKUP(W$9,'Feuille1-Catégories'!$C$1:$G$3,3,FALSE)="OUI",OFFSET(W$3,MOD(QUOTIENT(ROW()-ROW($A$20),'Feuille1-Catégories'!$B$6/W$6),W$5),0),IF(MOD($A890-1-W$10,'Feuille1-Catégories'!$F$5+1)=0,W$3,""))),"")</f>
        <v/>
      </c>
      <c r="X890" s="7" t="str">
        <f ca="1">IF(AND($A890&lt;&gt;"",X$9&lt;&gt;""),IF(HLOOKUP(X$9,'Feuille1-Catégories'!$C$1:$G$2,2,FALSE)="OUI",X$3,IF(HLOOKUP(X$9,'Feuille1-Catégories'!$C$1:$G$3,3,FALSE)="OUI",OFFSET(X$3,MOD(QUOTIENT(ROW()-ROW($A$20),'Feuille1-Catégories'!$B$6/X$6),X$5),0),IF(MOD($A890-1-X$10,'Feuille1-Catégories'!$F$5+1)=0,X$3,""))),"")</f>
        <v/>
      </c>
      <c r="Y890" s="7" t="str">
        <f ca="1">IF(AND($A890&lt;&gt;"",Y$9&lt;&gt;""),IF(HLOOKUP(Y$9,'Feuille1-Catégories'!$C$1:$G$2,2,FALSE)="OUI",Y$3,IF(HLOOKUP(Y$9,'Feuille1-Catégories'!$C$1:$G$3,3,FALSE)="OUI",OFFSET(Y$3,MOD(QUOTIENT(ROW()-ROW($A$20),'Feuille1-Catégories'!$B$6/Y$6),Y$5),0),IF(MOD($A890-1-Y$10,'Feuille1-Catégories'!$F$5+1)=0,Y$3,""))),"")</f>
        <v/>
      </c>
      <c r="Z890" s="7" t="str">
        <f ca="1">IF(AND($A890&lt;&gt;"",Z$9&lt;&gt;""),IF(HLOOKUP(Z$9,'Feuille1-Catégories'!$C$1:$G$2,2,FALSE)="OUI",Z$3,IF(HLOOKUP(Z$9,'Feuille1-Catégories'!$C$1:$G$3,3,FALSE)="OUI",OFFSET(Z$3,MOD(QUOTIENT(ROW()-ROW($A$20),'Feuille1-Catégories'!$B$6/Z$6),Z$5),0),"")),"")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91" spans="1:26" ht="17" x14ac:dyDescent="0.2">
      <c r="A891" s="21" t="str">
        <f>IF(ROW()-ROW($A$19)&gt;'Feuille1-Catégories'!$B$6,"",ROW()-ROW($A$19))</f>
        <v/>
      </c>
      <c r="B891" s="33" t="str">
        <f t="shared" si="40"/>
        <v/>
      </c>
      <c r="C891" s="10" t="str">
        <f t="shared" si="41"/>
        <v/>
      </c>
      <c r="D891" s="10" t="str">
        <f>IF('Feuille3-Coût de production'!D891&lt;&gt;"",'Feuille3-Coût de production'!D891,"")</f>
        <v/>
      </c>
      <c r="E891" s="10" t="str">
        <f t="shared" si="42"/>
        <v/>
      </c>
      <c r="F891" s="7" t="str">
        <f ca="1">IF(AND($A891&lt;&gt;"",F$9&lt;&gt;""),IF(HLOOKUP(F$9,'Feuille1-Catégories'!$C$1:$G$2,2,FALSE)="OUI",F$3,IF(HLOOKUP(F$9,'Feuille1-Catégories'!$C$1:$G$3,3,FALSE)="OUI",OFFSET(F$3,MOD(QUOTIENT(ROW()-ROW($A$20),'Feuille1-Catégories'!$B$6/F$6),F$5),0),IF(MOD($A891-1-F$10,'Feuille1-Catégories'!$F$5+1)=0,F$3,""))),"")</f>
        <v/>
      </c>
      <c r="G891" s="7" t="str">
        <f ca="1">IF(AND($A891&lt;&gt;"",G$9&lt;&gt;""),IF(HLOOKUP(G$9,'Feuille1-Catégories'!$C$1:$G$2,2,FALSE)="OUI",G$3,IF(HLOOKUP(G$9,'Feuille1-Catégories'!$C$1:$G$3,3,FALSE)="OUI",OFFSET(G$3,MOD(QUOTIENT(ROW()-ROW($A$20),'Feuille1-Catégories'!$B$6/G$6),G$5),0),IF(MOD($A891-1-G$10,'Feuille1-Catégories'!$F$5+1)=0,G$3,""))),"")</f>
        <v/>
      </c>
      <c r="H891" s="7" t="str">
        <f ca="1">IF(AND($A891&lt;&gt;"",H$9&lt;&gt;""),IF(HLOOKUP(H$9,'Feuille1-Catégories'!$C$1:$G$2,2,FALSE)="OUI",H$3,IF(HLOOKUP(H$9,'Feuille1-Catégories'!$C$1:$G$3,3,FALSE)="OUI",OFFSET(H$3,MOD(QUOTIENT(ROW()-ROW($A$20),'Feuille1-Catégories'!$B$6/H$6),H$5),0),IF(MOD($A891-1-H$10,'Feuille1-Catégories'!$F$5+1)=0,H$3,""))),"")</f>
        <v/>
      </c>
      <c r="I891" s="7" t="str">
        <f ca="1">IF(AND($A891&lt;&gt;"",I$9&lt;&gt;""),IF(HLOOKUP(I$9,'Feuille1-Catégories'!$C$1:$G$2,2,FALSE)="OUI",I$3,IF(HLOOKUP(I$9,'Feuille1-Catégories'!$C$1:$G$3,3,FALSE)="OUI",OFFSET(I$3,MOD(QUOTIENT(ROW()-ROW($A$20),'Feuille1-Catégories'!$B$6/I$6),I$5),0),IF(MOD($A891-1-I$10,'Feuille1-Catégories'!$F$5+1)=0,I$3,""))),"")</f>
        <v/>
      </c>
      <c r="J891" s="7" t="str">
        <f ca="1">IF(AND($A891&lt;&gt;"",J$9&lt;&gt;""),IF(HLOOKUP(J$9,'Feuille1-Catégories'!$C$1:$G$2,2,FALSE)="OUI",J$3,IF(HLOOKUP(J$9,'Feuille1-Catégories'!$C$1:$G$3,3,FALSE)="OUI",OFFSET(J$3,MOD(QUOTIENT(ROW()-ROW($A$20),'Feuille1-Catégories'!$B$6/J$6),J$5),0),IF(MOD($A891-1-J$10,'Feuille1-Catégories'!$F$5+1)=0,J$3,""))),"")</f>
        <v/>
      </c>
      <c r="K891" s="7" t="str">
        <f ca="1">IF(AND($A891&lt;&gt;"",K$9&lt;&gt;""),IF(HLOOKUP(K$9,'Feuille1-Catégories'!$C$1:$G$2,2,FALSE)="OUI",K$3,IF(HLOOKUP(K$9,'Feuille1-Catégories'!$C$1:$G$3,3,FALSE)="OUI",OFFSET(K$3,MOD(QUOTIENT(ROW()-ROW($A$20),'Feuille1-Catégories'!$B$6/K$6),K$5),0),IF(MOD($A891-1-K$10,'Feuille1-Catégories'!$F$5+1)=0,K$3,""))),"")</f>
        <v/>
      </c>
      <c r="L891" s="7" t="str">
        <f ca="1">IF(AND($A891&lt;&gt;"",L$9&lt;&gt;""),IF(HLOOKUP(L$9,'Feuille1-Catégories'!$C$1:$G$2,2,FALSE)="OUI",L$3,IF(HLOOKUP(L$9,'Feuille1-Catégories'!$C$1:$G$3,3,FALSE)="OUI",OFFSET(L$3,MOD(QUOTIENT(ROW()-ROW($A$20),'Feuille1-Catégories'!$B$6/L$6),L$5),0),IF(MOD($A891-1-L$10,'Feuille1-Catégories'!$F$5+1)=0,L$3,""))),"")</f>
        <v/>
      </c>
      <c r="M891" s="7" t="str">
        <f ca="1">IF(AND($A891&lt;&gt;"",M$9&lt;&gt;""),IF(HLOOKUP(M$9,'Feuille1-Catégories'!$C$1:$G$2,2,FALSE)="OUI",M$3,IF(HLOOKUP(M$9,'Feuille1-Catégories'!$C$1:$G$3,3,FALSE)="OUI",OFFSET(M$3,MOD(QUOTIENT(ROW()-ROW($A$20),'Feuille1-Catégories'!$B$6/M$6),M$5),0),IF(MOD($A891-1-M$10,'Feuille1-Catégories'!$F$5+1)=0,M$3,""))),"")</f>
        <v/>
      </c>
      <c r="N891" s="7" t="str">
        <f ca="1">IF(AND($A891&lt;&gt;"",N$9&lt;&gt;""),IF(HLOOKUP(N$9,'Feuille1-Catégories'!$C$1:$G$2,2,FALSE)="OUI",N$3,IF(HLOOKUP(N$9,'Feuille1-Catégories'!$C$1:$G$3,3,FALSE)="OUI",OFFSET(N$3,MOD(QUOTIENT(ROW()-ROW($A$20),'Feuille1-Catégories'!$B$6/N$6),N$5),0),IF(MOD($A891-1-N$10,'Feuille1-Catégories'!$F$5+1)=0,N$3,""))),"")</f>
        <v/>
      </c>
      <c r="O891" s="7" t="str">
        <f ca="1">IF(AND($A891&lt;&gt;"",O$9&lt;&gt;""),IF(HLOOKUP(O$9,'Feuille1-Catégories'!$C$1:$G$2,2,FALSE)="OUI",O$3,IF(HLOOKUP(O$9,'Feuille1-Catégories'!$C$1:$G$3,3,FALSE)="OUI",OFFSET(O$3,MOD(QUOTIENT(ROW()-ROW($A$20),'Feuille1-Catégories'!$B$6/O$6),O$5),0),IF(MOD($A891-1-O$10,'Feuille1-Catégories'!$F$5+1)=0,O$3,""))),"")</f>
        <v/>
      </c>
      <c r="P891" s="7" t="str">
        <f ca="1">IF(AND($A891&lt;&gt;"",P$9&lt;&gt;""),IF(HLOOKUP(P$9,'Feuille1-Catégories'!$C$1:$G$2,2,FALSE)="OUI",P$3,IF(HLOOKUP(P$9,'Feuille1-Catégories'!$C$1:$G$3,3,FALSE)="OUI",OFFSET(P$3,MOD(QUOTIENT(ROW()-ROW($A$20),'Feuille1-Catégories'!$B$6/P$6),P$5),0),IF(MOD($A891-1-P$10,'Feuille1-Catégories'!$F$5+1)=0,P$3,""))),"")</f>
        <v/>
      </c>
      <c r="Q891" s="7" t="str">
        <f ca="1">IF(AND($A891&lt;&gt;"",Q$9&lt;&gt;""),IF(HLOOKUP(Q$9,'Feuille1-Catégories'!$C$1:$G$2,2,FALSE)="OUI",Q$3,IF(HLOOKUP(Q$9,'Feuille1-Catégories'!$C$1:$G$3,3,FALSE)="OUI",OFFSET(Q$3,MOD(QUOTIENT(ROW()-ROW($A$20),'Feuille1-Catégories'!$B$6/Q$6),Q$5),0),IF(MOD($A891-1-Q$10,'Feuille1-Catégories'!$F$5+1)=0,Q$3,""))),"")</f>
        <v/>
      </c>
      <c r="R891" s="7" t="str">
        <f ca="1">IF(AND($A891&lt;&gt;"",R$9&lt;&gt;""),IF(HLOOKUP(R$9,'Feuille1-Catégories'!$C$1:$G$2,2,FALSE)="OUI",R$3,IF(HLOOKUP(R$9,'Feuille1-Catégories'!$C$1:$G$3,3,FALSE)="OUI",OFFSET(R$3,MOD(QUOTIENT(ROW()-ROW($A$20),'Feuille1-Catégories'!$B$6/R$6),R$5),0),IF(MOD($A891-1-R$10,'Feuille1-Catégories'!$F$5+1)=0,R$3,""))),"")</f>
        <v/>
      </c>
      <c r="S891" s="7" t="str">
        <f ca="1">IF(AND($A891&lt;&gt;"",S$9&lt;&gt;""),IF(HLOOKUP(S$9,'Feuille1-Catégories'!$C$1:$G$2,2,FALSE)="OUI",S$3,IF(HLOOKUP(S$9,'Feuille1-Catégories'!$C$1:$G$3,3,FALSE)="OUI",OFFSET(S$3,MOD(QUOTIENT(ROW()-ROW($A$20),'Feuille1-Catégories'!$B$6/S$6),S$5),0),IF(MOD($A891-1-S$10,'Feuille1-Catégories'!$F$5+1)=0,S$3,""))),"")</f>
        <v/>
      </c>
      <c r="T891" s="7" t="str">
        <f ca="1">IF(AND($A891&lt;&gt;"",T$9&lt;&gt;""),IF(HLOOKUP(T$9,'Feuille1-Catégories'!$C$1:$G$2,2,FALSE)="OUI",T$3,IF(HLOOKUP(T$9,'Feuille1-Catégories'!$C$1:$G$3,3,FALSE)="OUI",OFFSET(T$3,MOD(QUOTIENT(ROW()-ROW($A$20),'Feuille1-Catégories'!$B$6/T$6),T$5),0),IF(MOD($A891-1-T$10,'Feuille1-Catégories'!$F$5+1)=0,T$3,""))),"")</f>
        <v/>
      </c>
      <c r="U891" s="7" t="str">
        <f ca="1">IF(AND($A891&lt;&gt;"",U$9&lt;&gt;""),IF(HLOOKUP(U$9,'Feuille1-Catégories'!$C$1:$G$2,2,FALSE)="OUI",U$3,IF(HLOOKUP(U$9,'Feuille1-Catégories'!$C$1:$G$3,3,FALSE)="OUI",OFFSET(U$3,MOD(QUOTIENT(ROW()-ROW($A$20),'Feuille1-Catégories'!$B$6/U$6),U$5),0),IF(MOD($A891-1-U$10,'Feuille1-Catégories'!$F$5+1)=0,U$3,""))),"")</f>
        <v/>
      </c>
      <c r="V891" s="7" t="str">
        <f ca="1">IF(AND($A891&lt;&gt;"",V$9&lt;&gt;""),IF(HLOOKUP(V$9,'Feuille1-Catégories'!$C$1:$G$2,2,FALSE)="OUI",V$3,IF(HLOOKUP(V$9,'Feuille1-Catégories'!$C$1:$G$3,3,FALSE)="OUI",OFFSET(V$3,MOD(QUOTIENT(ROW()-ROW($A$20),'Feuille1-Catégories'!$B$6/V$6),V$5),0),IF(MOD($A891-1-V$10,'Feuille1-Catégories'!$F$5+1)=0,V$3,""))),"")</f>
        <v/>
      </c>
      <c r="W891" s="7" t="str">
        <f ca="1">IF(AND($A891&lt;&gt;"",W$9&lt;&gt;""),IF(HLOOKUP(W$9,'Feuille1-Catégories'!$C$1:$G$2,2,FALSE)="OUI",W$3,IF(HLOOKUP(W$9,'Feuille1-Catégories'!$C$1:$G$3,3,FALSE)="OUI",OFFSET(W$3,MOD(QUOTIENT(ROW()-ROW($A$20),'Feuille1-Catégories'!$B$6/W$6),W$5),0),IF(MOD($A891-1-W$10,'Feuille1-Catégories'!$F$5+1)=0,W$3,""))),"")</f>
        <v/>
      </c>
      <c r="X891" s="7" t="str">
        <f ca="1">IF(AND($A891&lt;&gt;"",X$9&lt;&gt;""),IF(HLOOKUP(X$9,'Feuille1-Catégories'!$C$1:$G$2,2,FALSE)="OUI",X$3,IF(HLOOKUP(X$9,'Feuille1-Catégories'!$C$1:$G$3,3,FALSE)="OUI",OFFSET(X$3,MOD(QUOTIENT(ROW()-ROW($A$20),'Feuille1-Catégories'!$B$6/X$6),X$5),0),IF(MOD($A891-1-X$10,'Feuille1-Catégories'!$F$5+1)=0,X$3,""))),"")</f>
        <v/>
      </c>
      <c r="Y891" s="7" t="str">
        <f ca="1">IF(AND($A891&lt;&gt;"",Y$9&lt;&gt;""),IF(HLOOKUP(Y$9,'Feuille1-Catégories'!$C$1:$G$2,2,FALSE)="OUI",Y$3,IF(HLOOKUP(Y$9,'Feuille1-Catégories'!$C$1:$G$3,3,FALSE)="OUI",OFFSET(Y$3,MOD(QUOTIENT(ROW()-ROW($A$20),'Feuille1-Catégories'!$B$6/Y$6),Y$5),0),IF(MOD($A891-1-Y$10,'Feuille1-Catégories'!$F$5+1)=0,Y$3,""))),"")</f>
        <v/>
      </c>
      <c r="Z891" s="7" t="str">
        <f ca="1">IF(AND($A891&lt;&gt;"",Z$9&lt;&gt;""),IF(HLOOKUP(Z$9,'Feuille1-Catégories'!$C$1:$G$2,2,FALSE)="OUI",Z$3,IF(HLOOKUP(Z$9,'Feuille1-Catégories'!$C$1:$G$3,3,FALSE)="OUI",OFFSET(Z$3,MOD(QUOTIENT(ROW()-ROW($A$20),'Feuille1-Catégories'!$B$6/Z$6),Z$5),0),"")),"")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92" spans="1:26" ht="17" x14ac:dyDescent="0.2">
      <c r="A892" s="21" t="str">
        <f>IF(ROW()-ROW($A$19)&gt;'Feuille1-Catégories'!$B$6,"",ROW()-ROW($A$19))</f>
        <v/>
      </c>
      <c r="B892" s="33" t="str">
        <f t="shared" si="40"/>
        <v/>
      </c>
      <c r="C892" s="10" t="str">
        <f t="shared" si="41"/>
        <v/>
      </c>
      <c r="D892" s="10" t="str">
        <f>IF('Feuille3-Coût de production'!D892&lt;&gt;"",'Feuille3-Coût de production'!D892,"")</f>
        <v/>
      </c>
      <c r="E892" s="10" t="str">
        <f t="shared" si="42"/>
        <v/>
      </c>
      <c r="F892" s="7" t="str">
        <f ca="1">IF(AND($A892&lt;&gt;"",F$9&lt;&gt;""),IF(HLOOKUP(F$9,'Feuille1-Catégories'!$C$1:$G$2,2,FALSE)="OUI",F$3,IF(HLOOKUP(F$9,'Feuille1-Catégories'!$C$1:$G$3,3,FALSE)="OUI",OFFSET(F$3,MOD(QUOTIENT(ROW()-ROW($A$20),'Feuille1-Catégories'!$B$6/F$6),F$5),0),IF(MOD($A892-1-F$10,'Feuille1-Catégories'!$F$5+1)=0,F$3,""))),"")</f>
        <v/>
      </c>
      <c r="G892" s="7" t="str">
        <f ca="1">IF(AND($A892&lt;&gt;"",G$9&lt;&gt;""),IF(HLOOKUP(G$9,'Feuille1-Catégories'!$C$1:$G$2,2,FALSE)="OUI",G$3,IF(HLOOKUP(G$9,'Feuille1-Catégories'!$C$1:$G$3,3,FALSE)="OUI",OFFSET(G$3,MOD(QUOTIENT(ROW()-ROW($A$20),'Feuille1-Catégories'!$B$6/G$6),G$5),0),IF(MOD($A892-1-G$10,'Feuille1-Catégories'!$F$5+1)=0,G$3,""))),"")</f>
        <v/>
      </c>
      <c r="H892" s="7" t="str">
        <f ca="1">IF(AND($A892&lt;&gt;"",H$9&lt;&gt;""),IF(HLOOKUP(H$9,'Feuille1-Catégories'!$C$1:$G$2,2,FALSE)="OUI",H$3,IF(HLOOKUP(H$9,'Feuille1-Catégories'!$C$1:$G$3,3,FALSE)="OUI",OFFSET(H$3,MOD(QUOTIENT(ROW()-ROW($A$20),'Feuille1-Catégories'!$B$6/H$6),H$5),0),IF(MOD($A892-1-H$10,'Feuille1-Catégories'!$F$5+1)=0,H$3,""))),"")</f>
        <v/>
      </c>
      <c r="I892" s="7" t="str">
        <f ca="1">IF(AND($A892&lt;&gt;"",I$9&lt;&gt;""),IF(HLOOKUP(I$9,'Feuille1-Catégories'!$C$1:$G$2,2,FALSE)="OUI",I$3,IF(HLOOKUP(I$9,'Feuille1-Catégories'!$C$1:$G$3,3,FALSE)="OUI",OFFSET(I$3,MOD(QUOTIENT(ROW()-ROW($A$20),'Feuille1-Catégories'!$B$6/I$6),I$5),0),IF(MOD($A892-1-I$10,'Feuille1-Catégories'!$F$5+1)=0,I$3,""))),"")</f>
        <v/>
      </c>
      <c r="J892" s="7" t="str">
        <f ca="1">IF(AND($A892&lt;&gt;"",J$9&lt;&gt;""),IF(HLOOKUP(J$9,'Feuille1-Catégories'!$C$1:$G$2,2,FALSE)="OUI",J$3,IF(HLOOKUP(J$9,'Feuille1-Catégories'!$C$1:$G$3,3,FALSE)="OUI",OFFSET(J$3,MOD(QUOTIENT(ROW()-ROW($A$20),'Feuille1-Catégories'!$B$6/J$6),J$5),0),IF(MOD($A892-1-J$10,'Feuille1-Catégories'!$F$5+1)=0,J$3,""))),"")</f>
        <v/>
      </c>
      <c r="K892" s="7" t="str">
        <f ca="1">IF(AND($A892&lt;&gt;"",K$9&lt;&gt;""),IF(HLOOKUP(K$9,'Feuille1-Catégories'!$C$1:$G$2,2,FALSE)="OUI",K$3,IF(HLOOKUP(K$9,'Feuille1-Catégories'!$C$1:$G$3,3,FALSE)="OUI",OFFSET(K$3,MOD(QUOTIENT(ROW()-ROW($A$20),'Feuille1-Catégories'!$B$6/K$6),K$5),0),IF(MOD($A892-1-K$10,'Feuille1-Catégories'!$F$5+1)=0,K$3,""))),"")</f>
        <v/>
      </c>
      <c r="L892" s="7" t="str">
        <f ca="1">IF(AND($A892&lt;&gt;"",L$9&lt;&gt;""),IF(HLOOKUP(L$9,'Feuille1-Catégories'!$C$1:$G$2,2,FALSE)="OUI",L$3,IF(HLOOKUP(L$9,'Feuille1-Catégories'!$C$1:$G$3,3,FALSE)="OUI",OFFSET(L$3,MOD(QUOTIENT(ROW()-ROW($A$20),'Feuille1-Catégories'!$B$6/L$6),L$5),0),IF(MOD($A892-1-L$10,'Feuille1-Catégories'!$F$5+1)=0,L$3,""))),"")</f>
        <v/>
      </c>
      <c r="M892" s="7" t="str">
        <f ca="1">IF(AND($A892&lt;&gt;"",M$9&lt;&gt;""),IF(HLOOKUP(M$9,'Feuille1-Catégories'!$C$1:$G$2,2,FALSE)="OUI",M$3,IF(HLOOKUP(M$9,'Feuille1-Catégories'!$C$1:$G$3,3,FALSE)="OUI",OFFSET(M$3,MOD(QUOTIENT(ROW()-ROW($A$20),'Feuille1-Catégories'!$B$6/M$6),M$5),0),IF(MOD($A892-1-M$10,'Feuille1-Catégories'!$F$5+1)=0,M$3,""))),"")</f>
        <v/>
      </c>
      <c r="N892" s="7" t="str">
        <f ca="1">IF(AND($A892&lt;&gt;"",N$9&lt;&gt;""),IF(HLOOKUP(N$9,'Feuille1-Catégories'!$C$1:$G$2,2,FALSE)="OUI",N$3,IF(HLOOKUP(N$9,'Feuille1-Catégories'!$C$1:$G$3,3,FALSE)="OUI",OFFSET(N$3,MOD(QUOTIENT(ROW()-ROW($A$20),'Feuille1-Catégories'!$B$6/N$6),N$5),0),IF(MOD($A892-1-N$10,'Feuille1-Catégories'!$F$5+1)=0,N$3,""))),"")</f>
        <v/>
      </c>
      <c r="O892" s="7" t="str">
        <f ca="1">IF(AND($A892&lt;&gt;"",O$9&lt;&gt;""),IF(HLOOKUP(O$9,'Feuille1-Catégories'!$C$1:$G$2,2,FALSE)="OUI",O$3,IF(HLOOKUP(O$9,'Feuille1-Catégories'!$C$1:$G$3,3,FALSE)="OUI",OFFSET(O$3,MOD(QUOTIENT(ROW()-ROW($A$20),'Feuille1-Catégories'!$B$6/O$6),O$5),0),IF(MOD($A892-1-O$10,'Feuille1-Catégories'!$F$5+1)=0,O$3,""))),"")</f>
        <v/>
      </c>
      <c r="P892" s="7" t="str">
        <f ca="1">IF(AND($A892&lt;&gt;"",P$9&lt;&gt;""),IF(HLOOKUP(P$9,'Feuille1-Catégories'!$C$1:$G$2,2,FALSE)="OUI",P$3,IF(HLOOKUP(P$9,'Feuille1-Catégories'!$C$1:$G$3,3,FALSE)="OUI",OFFSET(P$3,MOD(QUOTIENT(ROW()-ROW($A$20),'Feuille1-Catégories'!$B$6/P$6),P$5),0),IF(MOD($A892-1-P$10,'Feuille1-Catégories'!$F$5+1)=0,P$3,""))),"")</f>
        <v/>
      </c>
      <c r="Q892" s="7" t="str">
        <f ca="1">IF(AND($A892&lt;&gt;"",Q$9&lt;&gt;""),IF(HLOOKUP(Q$9,'Feuille1-Catégories'!$C$1:$G$2,2,FALSE)="OUI",Q$3,IF(HLOOKUP(Q$9,'Feuille1-Catégories'!$C$1:$G$3,3,FALSE)="OUI",OFFSET(Q$3,MOD(QUOTIENT(ROW()-ROW($A$20),'Feuille1-Catégories'!$B$6/Q$6),Q$5),0),IF(MOD($A892-1-Q$10,'Feuille1-Catégories'!$F$5+1)=0,Q$3,""))),"")</f>
        <v/>
      </c>
      <c r="R892" s="7" t="str">
        <f ca="1">IF(AND($A892&lt;&gt;"",R$9&lt;&gt;""),IF(HLOOKUP(R$9,'Feuille1-Catégories'!$C$1:$G$2,2,FALSE)="OUI",R$3,IF(HLOOKUP(R$9,'Feuille1-Catégories'!$C$1:$G$3,3,FALSE)="OUI",OFFSET(R$3,MOD(QUOTIENT(ROW()-ROW($A$20),'Feuille1-Catégories'!$B$6/R$6),R$5),0),IF(MOD($A892-1-R$10,'Feuille1-Catégories'!$F$5+1)=0,R$3,""))),"")</f>
        <v/>
      </c>
      <c r="S892" s="7" t="str">
        <f ca="1">IF(AND($A892&lt;&gt;"",S$9&lt;&gt;""),IF(HLOOKUP(S$9,'Feuille1-Catégories'!$C$1:$G$2,2,FALSE)="OUI",S$3,IF(HLOOKUP(S$9,'Feuille1-Catégories'!$C$1:$G$3,3,FALSE)="OUI",OFFSET(S$3,MOD(QUOTIENT(ROW()-ROW($A$20),'Feuille1-Catégories'!$B$6/S$6),S$5),0),IF(MOD($A892-1-S$10,'Feuille1-Catégories'!$F$5+1)=0,S$3,""))),"")</f>
        <v/>
      </c>
      <c r="T892" s="7" t="str">
        <f ca="1">IF(AND($A892&lt;&gt;"",T$9&lt;&gt;""),IF(HLOOKUP(T$9,'Feuille1-Catégories'!$C$1:$G$2,2,FALSE)="OUI",T$3,IF(HLOOKUP(T$9,'Feuille1-Catégories'!$C$1:$G$3,3,FALSE)="OUI",OFFSET(T$3,MOD(QUOTIENT(ROW()-ROW($A$20),'Feuille1-Catégories'!$B$6/T$6),T$5),0),IF(MOD($A892-1-T$10,'Feuille1-Catégories'!$F$5+1)=0,T$3,""))),"")</f>
        <v/>
      </c>
      <c r="U892" s="7" t="str">
        <f ca="1">IF(AND($A892&lt;&gt;"",U$9&lt;&gt;""),IF(HLOOKUP(U$9,'Feuille1-Catégories'!$C$1:$G$2,2,FALSE)="OUI",U$3,IF(HLOOKUP(U$9,'Feuille1-Catégories'!$C$1:$G$3,3,FALSE)="OUI",OFFSET(U$3,MOD(QUOTIENT(ROW()-ROW($A$20),'Feuille1-Catégories'!$B$6/U$6),U$5),0),IF(MOD($A892-1-U$10,'Feuille1-Catégories'!$F$5+1)=0,U$3,""))),"")</f>
        <v/>
      </c>
      <c r="V892" s="7" t="str">
        <f ca="1">IF(AND($A892&lt;&gt;"",V$9&lt;&gt;""),IF(HLOOKUP(V$9,'Feuille1-Catégories'!$C$1:$G$2,2,FALSE)="OUI",V$3,IF(HLOOKUP(V$9,'Feuille1-Catégories'!$C$1:$G$3,3,FALSE)="OUI",OFFSET(V$3,MOD(QUOTIENT(ROW()-ROW($A$20),'Feuille1-Catégories'!$B$6/V$6),V$5),0),IF(MOD($A892-1-V$10,'Feuille1-Catégories'!$F$5+1)=0,V$3,""))),"")</f>
        <v/>
      </c>
      <c r="W892" s="7" t="str">
        <f ca="1">IF(AND($A892&lt;&gt;"",W$9&lt;&gt;""),IF(HLOOKUP(W$9,'Feuille1-Catégories'!$C$1:$G$2,2,FALSE)="OUI",W$3,IF(HLOOKUP(W$9,'Feuille1-Catégories'!$C$1:$G$3,3,FALSE)="OUI",OFFSET(W$3,MOD(QUOTIENT(ROW()-ROW($A$20),'Feuille1-Catégories'!$B$6/W$6),W$5),0),IF(MOD($A892-1-W$10,'Feuille1-Catégories'!$F$5+1)=0,W$3,""))),"")</f>
        <v/>
      </c>
      <c r="X892" s="7" t="str">
        <f ca="1">IF(AND($A892&lt;&gt;"",X$9&lt;&gt;""),IF(HLOOKUP(X$9,'Feuille1-Catégories'!$C$1:$G$2,2,FALSE)="OUI",X$3,IF(HLOOKUP(X$9,'Feuille1-Catégories'!$C$1:$G$3,3,FALSE)="OUI",OFFSET(X$3,MOD(QUOTIENT(ROW()-ROW($A$20),'Feuille1-Catégories'!$B$6/X$6),X$5),0),IF(MOD($A892-1-X$10,'Feuille1-Catégories'!$F$5+1)=0,X$3,""))),"")</f>
        <v/>
      </c>
      <c r="Y892" s="7" t="str">
        <f ca="1">IF(AND($A892&lt;&gt;"",Y$9&lt;&gt;""),IF(HLOOKUP(Y$9,'Feuille1-Catégories'!$C$1:$G$2,2,FALSE)="OUI",Y$3,IF(HLOOKUP(Y$9,'Feuille1-Catégories'!$C$1:$G$3,3,FALSE)="OUI",OFFSET(Y$3,MOD(QUOTIENT(ROW()-ROW($A$20),'Feuille1-Catégories'!$B$6/Y$6),Y$5),0),IF(MOD($A892-1-Y$10,'Feuille1-Catégories'!$F$5+1)=0,Y$3,""))),"")</f>
        <v/>
      </c>
      <c r="Z892" s="7" t="str">
        <f ca="1">IF(AND($A892&lt;&gt;"",Z$9&lt;&gt;""),IF(HLOOKUP(Z$9,'Feuille1-Catégories'!$C$1:$G$2,2,FALSE)="OUI",Z$3,IF(HLOOKUP(Z$9,'Feuille1-Catégories'!$C$1:$G$3,3,FALSE)="OUI",OFFSET(Z$3,MOD(QUOTIENT(ROW()-ROW($A$20),'Feuille1-Catégories'!$B$6/Z$6),Z$5),0),"")),"")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93" spans="1:26" ht="17" x14ac:dyDescent="0.2">
      <c r="A893" s="21" t="str">
        <f>IF(ROW()-ROW($A$19)&gt;'Feuille1-Catégories'!$B$6,"",ROW()-ROW($A$19))</f>
        <v/>
      </c>
      <c r="B893" s="33" t="str">
        <f t="shared" si="40"/>
        <v/>
      </c>
      <c r="C893" s="10" t="str">
        <f t="shared" si="41"/>
        <v/>
      </c>
      <c r="D893" s="10" t="str">
        <f>IF('Feuille3-Coût de production'!D893&lt;&gt;"",'Feuille3-Coût de production'!D893,"")</f>
        <v/>
      </c>
      <c r="E893" s="10" t="str">
        <f t="shared" si="42"/>
        <v/>
      </c>
      <c r="F893" s="7" t="str">
        <f ca="1">IF(AND($A893&lt;&gt;"",F$9&lt;&gt;""),IF(HLOOKUP(F$9,'Feuille1-Catégories'!$C$1:$G$2,2,FALSE)="OUI",F$3,IF(HLOOKUP(F$9,'Feuille1-Catégories'!$C$1:$G$3,3,FALSE)="OUI",OFFSET(F$3,MOD(QUOTIENT(ROW()-ROW($A$20),'Feuille1-Catégories'!$B$6/F$6),F$5),0),IF(MOD($A893-1-F$10,'Feuille1-Catégories'!$F$5+1)=0,F$3,""))),"")</f>
        <v/>
      </c>
      <c r="G893" s="7" t="str">
        <f ca="1">IF(AND($A893&lt;&gt;"",G$9&lt;&gt;""),IF(HLOOKUP(G$9,'Feuille1-Catégories'!$C$1:$G$2,2,FALSE)="OUI",G$3,IF(HLOOKUP(G$9,'Feuille1-Catégories'!$C$1:$G$3,3,FALSE)="OUI",OFFSET(G$3,MOD(QUOTIENT(ROW()-ROW($A$20),'Feuille1-Catégories'!$B$6/G$6),G$5),0),IF(MOD($A893-1-G$10,'Feuille1-Catégories'!$F$5+1)=0,G$3,""))),"")</f>
        <v/>
      </c>
      <c r="H893" s="7" t="str">
        <f ca="1">IF(AND($A893&lt;&gt;"",H$9&lt;&gt;""),IF(HLOOKUP(H$9,'Feuille1-Catégories'!$C$1:$G$2,2,FALSE)="OUI",H$3,IF(HLOOKUP(H$9,'Feuille1-Catégories'!$C$1:$G$3,3,FALSE)="OUI",OFFSET(H$3,MOD(QUOTIENT(ROW()-ROW($A$20),'Feuille1-Catégories'!$B$6/H$6),H$5),0),IF(MOD($A893-1-H$10,'Feuille1-Catégories'!$F$5+1)=0,H$3,""))),"")</f>
        <v/>
      </c>
      <c r="I893" s="7" t="str">
        <f ca="1">IF(AND($A893&lt;&gt;"",I$9&lt;&gt;""),IF(HLOOKUP(I$9,'Feuille1-Catégories'!$C$1:$G$2,2,FALSE)="OUI",I$3,IF(HLOOKUP(I$9,'Feuille1-Catégories'!$C$1:$G$3,3,FALSE)="OUI",OFFSET(I$3,MOD(QUOTIENT(ROW()-ROW($A$20),'Feuille1-Catégories'!$B$6/I$6),I$5),0),IF(MOD($A893-1-I$10,'Feuille1-Catégories'!$F$5+1)=0,I$3,""))),"")</f>
        <v/>
      </c>
      <c r="J893" s="7" t="str">
        <f ca="1">IF(AND($A893&lt;&gt;"",J$9&lt;&gt;""),IF(HLOOKUP(J$9,'Feuille1-Catégories'!$C$1:$G$2,2,FALSE)="OUI",J$3,IF(HLOOKUP(J$9,'Feuille1-Catégories'!$C$1:$G$3,3,FALSE)="OUI",OFFSET(J$3,MOD(QUOTIENT(ROW()-ROW($A$20),'Feuille1-Catégories'!$B$6/J$6),J$5),0),IF(MOD($A893-1-J$10,'Feuille1-Catégories'!$F$5+1)=0,J$3,""))),"")</f>
        <v/>
      </c>
      <c r="K893" s="7" t="str">
        <f ca="1">IF(AND($A893&lt;&gt;"",K$9&lt;&gt;""),IF(HLOOKUP(K$9,'Feuille1-Catégories'!$C$1:$G$2,2,FALSE)="OUI",K$3,IF(HLOOKUP(K$9,'Feuille1-Catégories'!$C$1:$G$3,3,FALSE)="OUI",OFFSET(K$3,MOD(QUOTIENT(ROW()-ROW($A$20),'Feuille1-Catégories'!$B$6/K$6),K$5),0),IF(MOD($A893-1-K$10,'Feuille1-Catégories'!$F$5+1)=0,K$3,""))),"")</f>
        <v/>
      </c>
      <c r="L893" s="7" t="str">
        <f ca="1">IF(AND($A893&lt;&gt;"",L$9&lt;&gt;""),IF(HLOOKUP(L$9,'Feuille1-Catégories'!$C$1:$G$2,2,FALSE)="OUI",L$3,IF(HLOOKUP(L$9,'Feuille1-Catégories'!$C$1:$G$3,3,FALSE)="OUI",OFFSET(L$3,MOD(QUOTIENT(ROW()-ROW($A$20),'Feuille1-Catégories'!$B$6/L$6),L$5),0),IF(MOD($A893-1-L$10,'Feuille1-Catégories'!$F$5+1)=0,L$3,""))),"")</f>
        <v/>
      </c>
      <c r="M893" s="7" t="str">
        <f ca="1">IF(AND($A893&lt;&gt;"",M$9&lt;&gt;""),IF(HLOOKUP(M$9,'Feuille1-Catégories'!$C$1:$G$2,2,FALSE)="OUI",M$3,IF(HLOOKUP(M$9,'Feuille1-Catégories'!$C$1:$G$3,3,FALSE)="OUI",OFFSET(M$3,MOD(QUOTIENT(ROW()-ROW($A$20),'Feuille1-Catégories'!$B$6/M$6),M$5),0),IF(MOD($A893-1-M$10,'Feuille1-Catégories'!$F$5+1)=0,M$3,""))),"")</f>
        <v/>
      </c>
      <c r="N893" s="7" t="str">
        <f ca="1">IF(AND($A893&lt;&gt;"",N$9&lt;&gt;""),IF(HLOOKUP(N$9,'Feuille1-Catégories'!$C$1:$G$2,2,FALSE)="OUI",N$3,IF(HLOOKUP(N$9,'Feuille1-Catégories'!$C$1:$G$3,3,FALSE)="OUI",OFFSET(N$3,MOD(QUOTIENT(ROW()-ROW($A$20),'Feuille1-Catégories'!$B$6/N$6),N$5),0),IF(MOD($A893-1-N$10,'Feuille1-Catégories'!$F$5+1)=0,N$3,""))),"")</f>
        <v/>
      </c>
      <c r="O893" s="7" t="str">
        <f ca="1">IF(AND($A893&lt;&gt;"",O$9&lt;&gt;""),IF(HLOOKUP(O$9,'Feuille1-Catégories'!$C$1:$G$2,2,FALSE)="OUI",O$3,IF(HLOOKUP(O$9,'Feuille1-Catégories'!$C$1:$G$3,3,FALSE)="OUI",OFFSET(O$3,MOD(QUOTIENT(ROW()-ROW($A$20),'Feuille1-Catégories'!$B$6/O$6),O$5),0),IF(MOD($A893-1-O$10,'Feuille1-Catégories'!$F$5+1)=0,O$3,""))),"")</f>
        <v/>
      </c>
      <c r="P893" s="7" t="str">
        <f ca="1">IF(AND($A893&lt;&gt;"",P$9&lt;&gt;""),IF(HLOOKUP(P$9,'Feuille1-Catégories'!$C$1:$G$2,2,FALSE)="OUI",P$3,IF(HLOOKUP(P$9,'Feuille1-Catégories'!$C$1:$G$3,3,FALSE)="OUI",OFFSET(P$3,MOD(QUOTIENT(ROW()-ROW($A$20),'Feuille1-Catégories'!$B$6/P$6),P$5),0),IF(MOD($A893-1-P$10,'Feuille1-Catégories'!$F$5+1)=0,P$3,""))),"")</f>
        <v/>
      </c>
      <c r="Q893" s="7" t="str">
        <f ca="1">IF(AND($A893&lt;&gt;"",Q$9&lt;&gt;""),IF(HLOOKUP(Q$9,'Feuille1-Catégories'!$C$1:$G$2,2,FALSE)="OUI",Q$3,IF(HLOOKUP(Q$9,'Feuille1-Catégories'!$C$1:$G$3,3,FALSE)="OUI",OFFSET(Q$3,MOD(QUOTIENT(ROW()-ROW($A$20),'Feuille1-Catégories'!$B$6/Q$6),Q$5),0),IF(MOD($A893-1-Q$10,'Feuille1-Catégories'!$F$5+1)=0,Q$3,""))),"")</f>
        <v/>
      </c>
      <c r="R893" s="7" t="str">
        <f ca="1">IF(AND($A893&lt;&gt;"",R$9&lt;&gt;""),IF(HLOOKUP(R$9,'Feuille1-Catégories'!$C$1:$G$2,2,FALSE)="OUI",R$3,IF(HLOOKUP(R$9,'Feuille1-Catégories'!$C$1:$G$3,3,FALSE)="OUI",OFFSET(R$3,MOD(QUOTIENT(ROW()-ROW($A$20),'Feuille1-Catégories'!$B$6/R$6),R$5),0),IF(MOD($A893-1-R$10,'Feuille1-Catégories'!$F$5+1)=0,R$3,""))),"")</f>
        <v/>
      </c>
      <c r="S893" s="7" t="str">
        <f ca="1">IF(AND($A893&lt;&gt;"",S$9&lt;&gt;""),IF(HLOOKUP(S$9,'Feuille1-Catégories'!$C$1:$G$2,2,FALSE)="OUI",S$3,IF(HLOOKUP(S$9,'Feuille1-Catégories'!$C$1:$G$3,3,FALSE)="OUI",OFFSET(S$3,MOD(QUOTIENT(ROW()-ROW($A$20),'Feuille1-Catégories'!$B$6/S$6),S$5),0),IF(MOD($A893-1-S$10,'Feuille1-Catégories'!$F$5+1)=0,S$3,""))),"")</f>
        <v/>
      </c>
      <c r="T893" s="7" t="str">
        <f ca="1">IF(AND($A893&lt;&gt;"",T$9&lt;&gt;""),IF(HLOOKUP(T$9,'Feuille1-Catégories'!$C$1:$G$2,2,FALSE)="OUI",T$3,IF(HLOOKUP(T$9,'Feuille1-Catégories'!$C$1:$G$3,3,FALSE)="OUI",OFFSET(T$3,MOD(QUOTIENT(ROW()-ROW($A$20),'Feuille1-Catégories'!$B$6/T$6),T$5),0),IF(MOD($A893-1-T$10,'Feuille1-Catégories'!$F$5+1)=0,T$3,""))),"")</f>
        <v/>
      </c>
      <c r="U893" s="7" t="str">
        <f ca="1">IF(AND($A893&lt;&gt;"",U$9&lt;&gt;""),IF(HLOOKUP(U$9,'Feuille1-Catégories'!$C$1:$G$2,2,FALSE)="OUI",U$3,IF(HLOOKUP(U$9,'Feuille1-Catégories'!$C$1:$G$3,3,FALSE)="OUI",OFFSET(U$3,MOD(QUOTIENT(ROW()-ROW($A$20),'Feuille1-Catégories'!$B$6/U$6),U$5),0),IF(MOD($A893-1-U$10,'Feuille1-Catégories'!$F$5+1)=0,U$3,""))),"")</f>
        <v/>
      </c>
      <c r="V893" s="7" t="str">
        <f ca="1">IF(AND($A893&lt;&gt;"",V$9&lt;&gt;""),IF(HLOOKUP(V$9,'Feuille1-Catégories'!$C$1:$G$2,2,FALSE)="OUI",V$3,IF(HLOOKUP(V$9,'Feuille1-Catégories'!$C$1:$G$3,3,FALSE)="OUI",OFFSET(V$3,MOD(QUOTIENT(ROW()-ROW($A$20),'Feuille1-Catégories'!$B$6/V$6),V$5),0),IF(MOD($A893-1-V$10,'Feuille1-Catégories'!$F$5+1)=0,V$3,""))),"")</f>
        <v/>
      </c>
      <c r="W893" s="7" t="str">
        <f ca="1">IF(AND($A893&lt;&gt;"",W$9&lt;&gt;""),IF(HLOOKUP(W$9,'Feuille1-Catégories'!$C$1:$G$2,2,FALSE)="OUI",W$3,IF(HLOOKUP(W$9,'Feuille1-Catégories'!$C$1:$G$3,3,FALSE)="OUI",OFFSET(W$3,MOD(QUOTIENT(ROW()-ROW($A$20),'Feuille1-Catégories'!$B$6/W$6),W$5),0),IF(MOD($A893-1-W$10,'Feuille1-Catégories'!$F$5+1)=0,W$3,""))),"")</f>
        <v/>
      </c>
      <c r="X893" s="7" t="str">
        <f ca="1">IF(AND($A893&lt;&gt;"",X$9&lt;&gt;""),IF(HLOOKUP(X$9,'Feuille1-Catégories'!$C$1:$G$2,2,FALSE)="OUI",X$3,IF(HLOOKUP(X$9,'Feuille1-Catégories'!$C$1:$G$3,3,FALSE)="OUI",OFFSET(X$3,MOD(QUOTIENT(ROW()-ROW($A$20),'Feuille1-Catégories'!$B$6/X$6),X$5),0),IF(MOD($A893-1-X$10,'Feuille1-Catégories'!$F$5+1)=0,X$3,""))),"")</f>
        <v/>
      </c>
      <c r="Y893" s="7" t="str">
        <f ca="1">IF(AND($A893&lt;&gt;"",Y$9&lt;&gt;""),IF(HLOOKUP(Y$9,'Feuille1-Catégories'!$C$1:$G$2,2,FALSE)="OUI",Y$3,IF(HLOOKUP(Y$9,'Feuille1-Catégories'!$C$1:$G$3,3,FALSE)="OUI",OFFSET(Y$3,MOD(QUOTIENT(ROW()-ROW($A$20),'Feuille1-Catégories'!$B$6/Y$6),Y$5),0),IF(MOD($A893-1-Y$10,'Feuille1-Catégories'!$F$5+1)=0,Y$3,""))),"")</f>
        <v/>
      </c>
      <c r="Z893" s="7" t="str">
        <f ca="1">IF(AND($A893&lt;&gt;"",Z$9&lt;&gt;""),IF(HLOOKUP(Z$9,'Feuille1-Catégories'!$C$1:$G$2,2,FALSE)="OUI",Z$3,IF(HLOOKUP(Z$9,'Feuille1-Catégories'!$C$1:$G$3,3,FALSE)="OUI",OFFSET(Z$3,MOD(QUOTIENT(ROW()-ROW($A$20),'Feuille1-Catégories'!$B$6/Z$6),Z$5),0),"")),"")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94" spans="1:26" ht="17" x14ac:dyDescent="0.2">
      <c r="A894" s="21" t="str">
        <f>IF(ROW()-ROW($A$19)&gt;'Feuille1-Catégories'!$B$6,"",ROW()-ROW($A$19))</f>
        <v/>
      </c>
      <c r="B894" s="33" t="str">
        <f t="shared" si="40"/>
        <v/>
      </c>
      <c r="C894" s="10" t="str">
        <f t="shared" si="41"/>
        <v/>
      </c>
      <c r="D894" s="10" t="str">
        <f>IF('Feuille3-Coût de production'!D894&lt;&gt;"",'Feuille3-Coût de production'!D894,"")</f>
        <v/>
      </c>
      <c r="E894" s="10" t="str">
        <f t="shared" si="42"/>
        <v/>
      </c>
      <c r="F894" s="7" t="str">
        <f ca="1">IF(AND($A894&lt;&gt;"",F$9&lt;&gt;""),IF(HLOOKUP(F$9,'Feuille1-Catégories'!$C$1:$G$2,2,FALSE)="OUI",F$3,IF(HLOOKUP(F$9,'Feuille1-Catégories'!$C$1:$G$3,3,FALSE)="OUI",OFFSET(F$3,MOD(QUOTIENT(ROW()-ROW($A$20),'Feuille1-Catégories'!$B$6/F$6),F$5),0),IF(MOD($A894-1-F$10,'Feuille1-Catégories'!$F$5+1)=0,F$3,""))),"")</f>
        <v/>
      </c>
      <c r="G894" s="7" t="str">
        <f ca="1">IF(AND($A894&lt;&gt;"",G$9&lt;&gt;""),IF(HLOOKUP(G$9,'Feuille1-Catégories'!$C$1:$G$2,2,FALSE)="OUI",G$3,IF(HLOOKUP(G$9,'Feuille1-Catégories'!$C$1:$G$3,3,FALSE)="OUI",OFFSET(G$3,MOD(QUOTIENT(ROW()-ROW($A$20),'Feuille1-Catégories'!$B$6/G$6),G$5),0),IF(MOD($A894-1-G$10,'Feuille1-Catégories'!$F$5+1)=0,G$3,""))),"")</f>
        <v/>
      </c>
      <c r="H894" s="7" t="str">
        <f ca="1">IF(AND($A894&lt;&gt;"",H$9&lt;&gt;""),IF(HLOOKUP(H$9,'Feuille1-Catégories'!$C$1:$G$2,2,FALSE)="OUI",H$3,IF(HLOOKUP(H$9,'Feuille1-Catégories'!$C$1:$G$3,3,FALSE)="OUI",OFFSET(H$3,MOD(QUOTIENT(ROW()-ROW($A$20),'Feuille1-Catégories'!$B$6/H$6),H$5),0),IF(MOD($A894-1-H$10,'Feuille1-Catégories'!$F$5+1)=0,H$3,""))),"")</f>
        <v/>
      </c>
      <c r="I894" s="7" t="str">
        <f ca="1">IF(AND($A894&lt;&gt;"",I$9&lt;&gt;""),IF(HLOOKUP(I$9,'Feuille1-Catégories'!$C$1:$G$2,2,FALSE)="OUI",I$3,IF(HLOOKUP(I$9,'Feuille1-Catégories'!$C$1:$G$3,3,FALSE)="OUI",OFFSET(I$3,MOD(QUOTIENT(ROW()-ROW($A$20),'Feuille1-Catégories'!$B$6/I$6),I$5),0),IF(MOD($A894-1-I$10,'Feuille1-Catégories'!$F$5+1)=0,I$3,""))),"")</f>
        <v/>
      </c>
      <c r="J894" s="7" t="str">
        <f ca="1">IF(AND($A894&lt;&gt;"",J$9&lt;&gt;""),IF(HLOOKUP(J$9,'Feuille1-Catégories'!$C$1:$G$2,2,FALSE)="OUI",J$3,IF(HLOOKUP(J$9,'Feuille1-Catégories'!$C$1:$G$3,3,FALSE)="OUI",OFFSET(J$3,MOD(QUOTIENT(ROW()-ROW($A$20),'Feuille1-Catégories'!$B$6/J$6),J$5),0),IF(MOD($A894-1-J$10,'Feuille1-Catégories'!$F$5+1)=0,J$3,""))),"")</f>
        <v/>
      </c>
      <c r="K894" s="7" t="str">
        <f ca="1">IF(AND($A894&lt;&gt;"",K$9&lt;&gt;""),IF(HLOOKUP(K$9,'Feuille1-Catégories'!$C$1:$G$2,2,FALSE)="OUI",K$3,IF(HLOOKUP(K$9,'Feuille1-Catégories'!$C$1:$G$3,3,FALSE)="OUI",OFFSET(K$3,MOD(QUOTIENT(ROW()-ROW($A$20),'Feuille1-Catégories'!$B$6/K$6),K$5),0),IF(MOD($A894-1-K$10,'Feuille1-Catégories'!$F$5+1)=0,K$3,""))),"")</f>
        <v/>
      </c>
      <c r="L894" s="7" t="str">
        <f ca="1">IF(AND($A894&lt;&gt;"",L$9&lt;&gt;""),IF(HLOOKUP(L$9,'Feuille1-Catégories'!$C$1:$G$2,2,FALSE)="OUI",L$3,IF(HLOOKUP(L$9,'Feuille1-Catégories'!$C$1:$G$3,3,FALSE)="OUI",OFFSET(L$3,MOD(QUOTIENT(ROW()-ROW($A$20),'Feuille1-Catégories'!$B$6/L$6),L$5),0),IF(MOD($A894-1-L$10,'Feuille1-Catégories'!$F$5+1)=0,L$3,""))),"")</f>
        <v/>
      </c>
      <c r="M894" s="7" t="str">
        <f ca="1">IF(AND($A894&lt;&gt;"",M$9&lt;&gt;""),IF(HLOOKUP(M$9,'Feuille1-Catégories'!$C$1:$G$2,2,FALSE)="OUI",M$3,IF(HLOOKUP(M$9,'Feuille1-Catégories'!$C$1:$G$3,3,FALSE)="OUI",OFFSET(M$3,MOD(QUOTIENT(ROW()-ROW($A$20),'Feuille1-Catégories'!$B$6/M$6),M$5),0),IF(MOD($A894-1-M$10,'Feuille1-Catégories'!$F$5+1)=0,M$3,""))),"")</f>
        <v/>
      </c>
      <c r="N894" s="7" t="str">
        <f ca="1">IF(AND($A894&lt;&gt;"",N$9&lt;&gt;""),IF(HLOOKUP(N$9,'Feuille1-Catégories'!$C$1:$G$2,2,FALSE)="OUI",N$3,IF(HLOOKUP(N$9,'Feuille1-Catégories'!$C$1:$G$3,3,FALSE)="OUI",OFFSET(N$3,MOD(QUOTIENT(ROW()-ROW($A$20),'Feuille1-Catégories'!$B$6/N$6),N$5),0),IF(MOD($A894-1-N$10,'Feuille1-Catégories'!$F$5+1)=0,N$3,""))),"")</f>
        <v/>
      </c>
      <c r="O894" s="7" t="str">
        <f ca="1">IF(AND($A894&lt;&gt;"",O$9&lt;&gt;""),IF(HLOOKUP(O$9,'Feuille1-Catégories'!$C$1:$G$2,2,FALSE)="OUI",O$3,IF(HLOOKUP(O$9,'Feuille1-Catégories'!$C$1:$G$3,3,FALSE)="OUI",OFFSET(O$3,MOD(QUOTIENT(ROW()-ROW($A$20),'Feuille1-Catégories'!$B$6/O$6),O$5),0),IF(MOD($A894-1-O$10,'Feuille1-Catégories'!$F$5+1)=0,O$3,""))),"")</f>
        <v/>
      </c>
      <c r="P894" s="7" t="str">
        <f ca="1">IF(AND($A894&lt;&gt;"",P$9&lt;&gt;""),IF(HLOOKUP(P$9,'Feuille1-Catégories'!$C$1:$G$2,2,FALSE)="OUI",P$3,IF(HLOOKUP(P$9,'Feuille1-Catégories'!$C$1:$G$3,3,FALSE)="OUI",OFFSET(P$3,MOD(QUOTIENT(ROW()-ROW($A$20),'Feuille1-Catégories'!$B$6/P$6),P$5),0),IF(MOD($A894-1-P$10,'Feuille1-Catégories'!$F$5+1)=0,P$3,""))),"")</f>
        <v/>
      </c>
      <c r="Q894" s="7" t="str">
        <f ca="1">IF(AND($A894&lt;&gt;"",Q$9&lt;&gt;""),IF(HLOOKUP(Q$9,'Feuille1-Catégories'!$C$1:$G$2,2,FALSE)="OUI",Q$3,IF(HLOOKUP(Q$9,'Feuille1-Catégories'!$C$1:$G$3,3,FALSE)="OUI",OFFSET(Q$3,MOD(QUOTIENT(ROW()-ROW($A$20),'Feuille1-Catégories'!$B$6/Q$6),Q$5),0),IF(MOD($A894-1-Q$10,'Feuille1-Catégories'!$F$5+1)=0,Q$3,""))),"")</f>
        <v/>
      </c>
      <c r="R894" s="7" t="str">
        <f ca="1">IF(AND($A894&lt;&gt;"",R$9&lt;&gt;""),IF(HLOOKUP(R$9,'Feuille1-Catégories'!$C$1:$G$2,2,FALSE)="OUI",R$3,IF(HLOOKUP(R$9,'Feuille1-Catégories'!$C$1:$G$3,3,FALSE)="OUI",OFFSET(R$3,MOD(QUOTIENT(ROW()-ROW($A$20),'Feuille1-Catégories'!$B$6/R$6),R$5),0),IF(MOD($A894-1-R$10,'Feuille1-Catégories'!$F$5+1)=0,R$3,""))),"")</f>
        <v/>
      </c>
      <c r="S894" s="7" t="str">
        <f ca="1">IF(AND($A894&lt;&gt;"",S$9&lt;&gt;""),IF(HLOOKUP(S$9,'Feuille1-Catégories'!$C$1:$G$2,2,FALSE)="OUI",S$3,IF(HLOOKUP(S$9,'Feuille1-Catégories'!$C$1:$G$3,3,FALSE)="OUI",OFFSET(S$3,MOD(QUOTIENT(ROW()-ROW($A$20),'Feuille1-Catégories'!$B$6/S$6),S$5),0),IF(MOD($A894-1-S$10,'Feuille1-Catégories'!$F$5+1)=0,S$3,""))),"")</f>
        <v/>
      </c>
      <c r="T894" s="7" t="str">
        <f ca="1">IF(AND($A894&lt;&gt;"",T$9&lt;&gt;""),IF(HLOOKUP(T$9,'Feuille1-Catégories'!$C$1:$G$2,2,FALSE)="OUI",T$3,IF(HLOOKUP(T$9,'Feuille1-Catégories'!$C$1:$G$3,3,FALSE)="OUI",OFFSET(T$3,MOD(QUOTIENT(ROW()-ROW($A$20),'Feuille1-Catégories'!$B$6/T$6),T$5),0),IF(MOD($A894-1-T$10,'Feuille1-Catégories'!$F$5+1)=0,T$3,""))),"")</f>
        <v/>
      </c>
      <c r="U894" s="7" t="str">
        <f ca="1">IF(AND($A894&lt;&gt;"",U$9&lt;&gt;""),IF(HLOOKUP(U$9,'Feuille1-Catégories'!$C$1:$G$2,2,FALSE)="OUI",U$3,IF(HLOOKUP(U$9,'Feuille1-Catégories'!$C$1:$G$3,3,FALSE)="OUI",OFFSET(U$3,MOD(QUOTIENT(ROW()-ROW($A$20),'Feuille1-Catégories'!$B$6/U$6),U$5),0),IF(MOD($A894-1-U$10,'Feuille1-Catégories'!$F$5+1)=0,U$3,""))),"")</f>
        <v/>
      </c>
      <c r="V894" s="7" t="str">
        <f ca="1">IF(AND($A894&lt;&gt;"",V$9&lt;&gt;""),IF(HLOOKUP(V$9,'Feuille1-Catégories'!$C$1:$G$2,2,FALSE)="OUI",V$3,IF(HLOOKUP(V$9,'Feuille1-Catégories'!$C$1:$G$3,3,FALSE)="OUI",OFFSET(V$3,MOD(QUOTIENT(ROW()-ROW($A$20),'Feuille1-Catégories'!$B$6/V$6),V$5),0),IF(MOD($A894-1-V$10,'Feuille1-Catégories'!$F$5+1)=0,V$3,""))),"")</f>
        <v/>
      </c>
      <c r="W894" s="7" t="str">
        <f ca="1">IF(AND($A894&lt;&gt;"",W$9&lt;&gt;""),IF(HLOOKUP(W$9,'Feuille1-Catégories'!$C$1:$G$2,2,FALSE)="OUI",W$3,IF(HLOOKUP(W$9,'Feuille1-Catégories'!$C$1:$G$3,3,FALSE)="OUI",OFFSET(W$3,MOD(QUOTIENT(ROW()-ROW($A$20),'Feuille1-Catégories'!$B$6/W$6),W$5),0),IF(MOD($A894-1-W$10,'Feuille1-Catégories'!$F$5+1)=0,W$3,""))),"")</f>
        <v/>
      </c>
      <c r="X894" s="7" t="str">
        <f ca="1">IF(AND($A894&lt;&gt;"",X$9&lt;&gt;""),IF(HLOOKUP(X$9,'Feuille1-Catégories'!$C$1:$G$2,2,FALSE)="OUI",X$3,IF(HLOOKUP(X$9,'Feuille1-Catégories'!$C$1:$G$3,3,FALSE)="OUI",OFFSET(X$3,MOD(QUOTIENT(ROW()-ROW($A$20),'Feuille1-Catégories'!$B$6/X$6),X$5),0),IF(MOD($A894-1-X$10,'Feuille1-Catégories'!$F$5+1)=0,X$3,""))),"")</f>
        <v/>
      </c>
      <c r="Y894" s="7" t="str">
        <f ca="1">IF(AND($A894&lt;&gt;"",Y$9&lt;&gt;""),IF(HLOOKUP(Y$9,'Feuille1-Catégories'!$C$1:$G$2,2,FALSE)="OUI",Y$3,IF(HLOOKUP(Y$9,'Feuille1-Catégories'!$C$1:$G$3,3,FALSE)="OUI",OFFSET(Y$3,MOD(QUOTIENT(ROW()-ROW($A$20),'Feuille1-Catégories'!$B$6/Y$6),Y$5),0),IF(MOD($A894-1-Y$10,'Feuille1-Catégories'!$F$5+1)=0,Y$3,""))),"")</f>
        <v/>
      </c>
      <c r="Z894" s="7" t="str">
        <f ca="1">IF(AND($A894&lt;&gt;"",Z$9&lt;&gt;""),IF(HLOOKUP(Z$9,'Feuille1-Catégories'!$C$1:$G$2,2,FALSE)="OUI",Z$3,IF(HLOOKUP(Z$9,'Feuille1-Catégories'!$C$1:$G$3,3,FALSE)="OUI",OFFSET(Z$3,MOD(QUOTIENT(ROW()-ROW($A$20),'Feuille1-Catégories'!$B$6/Z$6),Z$5),0),"")),"")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95" spans="1:26" ht="17" x14ac:dyDescent="0.2">
      <c r="A895" s="21" t="str">
        <f>IF(ROW()-ROW($A$19)&gt;'Feuille1-Catégories'!$B$6,"",ROW()-ROW($A$19))</f>
        <v/>
      </c>
      <c r="B895" s="33" t="str">
        <f t="shared" si="40"/>
        <v/>
      </c>
      <c r="C895" s="10" t="str">
        <f t="shared" si="41"/>
        <v/>
      </c>
      <c r="D895" s="10" t="str">
        <f>IF('Feuille3-Coût de production'!D895&lt;&gt;"",'Feuille3-Coût de production'!D895,"")</f>
        <v/>
      </c>
      <c r="E895" s="10" t="str">
        <f t="shared" si="42"/>
        <v/>
      </c>
      <c r="F895" s="7" t="str">
        <f ca="1">IF(AND($A895&lt;&gt;"",F$9&lt;&gt;""),IF(HLOOKUP(F$9,'Feuille1-Catégories'!$C$1:$G$2,2,FALSE)="OUI",F$3,IF(HLOOKUP(F$9,'Feuille1-Catégories'!$C$1:$G$3,3,FALSE)="OUI",OFFSET(F$3,MOD(QUOTIENT(ROW()-ROW($A$20),'Feuille1-Catégories'!$B$6/F$6),F$5),0),IF(MOD($A895-1-F$10,'Feuille1-Catégories'!$F$5+1)=0,F$3,""))),"")</f>
        <v/>
      </c>
      <c r="G895" s="7" t="str">
        <f ca="1">IF(AND($A895&lt;&gt;"",G$9&lt;&gt;""),IF(HLOOKUP(G$9,'Feuille1-Catégories'!$C$1:$G$2,2,FALSE)="OUI",G$3,IF(HLOOKUP(G$9,'Feuille1-Catégories'!$C$1:$G$3,3,FALSE)="OUI",OFFSET(G$3,MOD(QUOTIENT(ROW()-ROW($A$20),'Feuille1-Catégories'!$B$6/G$6),G$5),0),IF(MOD($A895-1-G$10,'Feuille1-Catégories'!$F$5+1)=0,G$3,""))),"")</f>
        <v/>
      </c>
      <c r="H895" s="7" t="str">
        <f ca="1">IF(AND($A895&lt;&gt;"",H$9&lt;&gt;""),IF(HLOOKUP(H$9,'Feuille1-Catégories'!$C$1:$G$2,2,FALSE)="OUI",H$3,IF(HLOOKUP(H$9,'Feuille1-Catégories'!$C$1:$G$3,3,FALSE)="OUI",OFFSET(H$3,MOD(QUOTIENT(ROW()-ROW($A$20),'Feuille1-Catégories'!$B$6/H$6),H$5),0),IF(MOD($A895-1-H$10,'Feuille1-Catégories'!$F$5+1)=0,H$3,""))),"")</f>
        <v/>
      </c>
      <c r="I895" s="7" t="str">
        <f ca="1">IF(AND($A895&lt;&gt;"",I$9&lt;&gt;""),IF(HLOOKUP(I$9,'Feuille1-Catégories'!$C$1:$G$2,2,FALSE)="OUI",I$3,IF(HLOOKUP(I$9,'Feuille1-Catégories'!$C$1:$G$3,3,FALSE)="OUI",OFFSET(I$3,MOD(QUOTIENT(ROW()-ROW($A$20),'Feuille1-Catégories'!$B$6/I$6),I$5),0),IF(MOD($A895-1-I$10,'Feuille1-Catégories'!$F$5+1)=0,I$3,""))),"")</f>
        <v/>
      </c>
      <c r="J895" s="7" t="str">
        <f ca="1">IF(AND($A895&lt;&gt;"",J$9&lt;&gt;""),IF(HLOOKUP(J$9,'Feuille1-Catégories'!$C$1:$G$2,2,FALSE)="OUI",J$3,IF(HLOOKUP(J$9,'Feuille1-Catégories'!$C$1:$G$3,3,FALSE)="OUI",OFFSET(J$3,MOD(QUOTIENT(ROW()-ROW($A$20),'Feuille1-Catégories'!$B$6/J$6),J$5),0),IF(MOD($A895-1-J$10,'Feuille1-Catégories'!$F$5+1)=0,J$3,""))),"")</f>
        <v/>
      </c>
      <c r="K895" s="7" t="str">
        <f ca="1">IF(AND($A895&lt;&gt;"",K$9&lt;&gt;""),IF(HLOOKUP(K$9,'Feuille1-Catégories'!$C$1:$G$2,2,FALSE)="OUI",K$3,IF(HLOOKUP(K$9,'Feuille1-Catégories'!$C$1:$G$3,3,FALSE)="OUI",OFFSET(K$3,MOD(QUOTIENT(ROW()-ROW($A$20),'Feuille1-Catégories'!$B$6/K$6),K$5),0),IF(MOD($A895-1-K$10,'Feuille1-Catégories'!$F$5+1)=0,K$3,""))),"")</f>
        <v/>
      </c>
      <c r="L895" s="7" t="str">
        <f ca="1">IF(AND($A895&lt;&gt;"",L$9&lt;&gt;""),IF(HLOOKUP(L$9,'Feuille1-Catégories'!$C$1:$G$2,2,FALSE)="OUI",L$3,IF(HLOOKUP(L$9,'Feuille1-Catégories'!$C$1:$G$3,3,FALSE)="OUI",OFFSET(L$3,MOD(QUOTIENT(ROW()-ROW($A$20),'Feuille1-Catégories'!$B$6/L$6),L$5),0),IF(MOD($A895-1-L$10,'Feuille1-Catégories'!$F$5+1)=0,L$3,""))),"")</f>
        <v/>
      </c>
      <c r="M895" s="7" t="str">
        <f ca="1">IF(AND($A895&lt;&gt;"",M$9&lt;&gt;""),IF(HLOOKUP(M$9,'Feuille1-Catégories'!$C$1:$G$2,2,FALSE)="OUI",M$3,IF(HLOOKUP(M$9,'Feuille1-Catégories'!$C$1:$G$3,3,FALSE)="OUI",OFFSET(M$3,MOD(QUOTIENT(ROW()-ROW($A$20),'Feuille1-Catégories'!$B$6/M$6),M$5),0),IF(MOD($A895-1-M$10,'Feuille1-Catégories'!$F$5+1)=0,M$3,""))),"")</f>
        <v/>
      </c>
      <c r="N895" s="7" t="str">
        <f ca="1">IF(AND($A895&lt;&gt;"",N$9&lt;&gt;""),IF(HLOOKUP(N$9,'Feuille1-Catégories'!$C$1:$G$2,2,FALSE)="OUI",N$3,IF(HLOOKUP(N$9,'Feuille1-Catégories'!$C$1:$G$3,3,FALSE)="OUI",OFFSET(N$3,MOD(QUOTIENT(ROW()-ROW($A$20),'Feuille1-Catégories'!$B$6/N$6),N$5),0),IF(MOD($A895-1-N$10,'Feuille1-Catégories'!$F$5+1)=0,N$3,""))),"")</f>
        <v/>
      </c>
      <c r="O895" s="7" t="str">
        <f ca="1">IF(AND($A895&lt;&gt;"",O$9&lt;&gt;""),IF(HLOOKUP(O$9,'Feuille1-Catégories'!$C$1:$G$2,2,FALSE)="OUI",O$3,IF(HLOOKUP(O$9,'Feuille1-Catégories'!$C$1:$G$3,3,FALSE)="OUI",OFFSET(O$3,MOD(QUOTIENT(ROW()-ROW($A$20),'Feuille1-Catégories'!$B$6/O$6),O$5),0),IF(MOD($A895-1-O$10,'Feuille1-Catégories'!$F$5+1)=0,O$3,""))),"")</f>
        <v/>
      </c>
      <c r="P895" s="7" t="str">
        <f ca="1">IF(AND($A895&lt;&gt;"",P$9&lt;&gt;""),IF(HLOOKUP(P$9,'Feuille1-Catégories'!$C$1:$G$2,2,FALSE)="OUI",P$3,IF(HLOOKUP(P$9,'Feuille1-Catégories'!$C$1:$G$3,3,FALSE)="OUI",OFFSET(P$3,MOD(QUOTIENT(ROW()-ROW($A$20),'Feuille1-Catégories'!$B$6/P$6),P$5),0),IF(MOD($A895-1-P$10,'Feuille1-Catégories'!$F$5+1)=0,P$3,""))),"")</f>
        <v/>
      </c>
      <c r="Q895" s="7" t="str">
        <f ca="1">IF(AND($A895&lt;&gt;"",Q$9&lt;&gt;""),IF(HLOOKUP(Q$9,'Feuille1-Catégories'!$C$1:$G$2,2,FALSE)="OUI",Q$3,IF(HLOOKUP(Q$9,'Feuille1-Catégories'!$C$1:$G$3,3,FALSE)="OUI",OFFSET(Q$3,MOD(QUOTIENT(ROW()-ROW($A$20),'Feuille1-Catégories'!$B$6/Q$6),Q$5),0),IF(MOD($A895-1-Q$10,'Feuille1-Catégories'!$F$5+1)=0,Q$3,""))),"")</f>
        <v/>
      </c>
      <c r="R895" s="7" t="str">
        <f ca="1">IF(AND($A895&lt;&gt;"",R$9&lt;&gt;""),IF(HLOOKUP(R$9,'Feuille1-Catégories'!$C$1:$G$2,2,FALSE)="OUI",R$3,IF(HLOOKUP(R$9,'Feuille1-Catégories'!$C$1:$G$3,3,FALSE)="OUI",OFFSET(R$3,MOD(QUOTIENT(ROW()-ROW($A$20),'Feuille1-Catégories'!$B$6/R$6),R$5),0),IF(MOD($A895-1-R$10,'Feuille1-Catégories'!$F$5+1)=0,R$3,""))),"")</f>
        <v/>
      </c>
      <c r="S895" s="7" t="str">
        <f ca="1">IF(AND($A895&lt;&gt;"",S$9&lt;&gt;""),IF(HLOOKUP(S$9,'Feuille1-Catégories'!$C$1:$G$2,2,FALSE)="OUI",S$3,IF(HLOOKUP(S$9,'Feuille1-Catégories'!$C$1:$G$3,3,FALSE)="OUI",OFFSET(S$3,MOD(QUOTIENT(ROW()-ROW($A$20),'Feuille1-Catégories'!$B$6/S$6),S$5),0),IF(MOD($A895-1-S$10,'Feuille1-Catégories'!$F$5+1)=0,S$3,""))),"")</f>
        <v/>
      </c>
      <c r="T895" s="7" t="str">
        <f ca="1">IF(AND($A895&lt;&gt;"",T$9&lt;&gt;""),IF(HLOOKUP(T$9,'Feuille1-Catégories'!$C$1:$G$2,2,FALSE)="OUI",T$3,IF(HLOOKUP(T$9,'Feuille1-Catégories'!$C$1:$G$3,3,FALSE)="OUI",OFFSET(T$3,MOD(QUOTIENT(ROW()-ROW($A$20),'Feuille1-Catégories'!$B$6/T$6),T$5),0),IF(MOD($A895-1-T$10,'Feuille1-Catégories'!$F$5+1)=0,T$3,""))),"")</f>
        <v/>
      </c>
      <c r="U895" s="7" t="str">
        <f ca="1">IF(AND($A895&lt;&gt;"",U$9&lt;&gt;""),IF(HLOOKUP(U$9,'Feuille1-Catégories'!$C$1:$G$2,2,FALSE)="OUI",U$3,IF(HLOOKUP(U$9,'Feuille1-Catégories'!$C$1:$G$3,3,FALSE)="OUI",OFFSET(U$3,MOD(QUOTIENT(ROW()-ROW($A$20),'Feuille1-Catégories'!$B$6/U$6),U$5),0),IF(MOD($A895-1-U$10,'Feuille1-Catégories'!$F$5+1)=0,U$3,""))),"")</f>
        <v/>
      </c>
      <c r="V895" s="7" t="str">
        <f ca="1">IF(AND($A895&lt;&gt;"",V$9&lt;&gt;""),IF(HLOOKUP(V$9,'Feuille1-Catégories'!$C$1:$G$2,2,FALSE)="OUI",V$3,IF(HLOOKUP(V$9,'Feuille1-Catégories'!$C$1:$G$3,3,FALSE)="OUI",OFFSET(V$3,MOD(QUOTIENT(ROW()-ROW($A$20),'Feuille1-Catégories'!$B$6/V$6),V$5),0),IF(MOD($A895-1-V$10,'Feuille1-Catégories'!$F$5+1)=0,V$3,""))),"")</f>
        <v/>
      </c>
      <c r="W895" s="7" t="str">
        <f ca="1">IF(AND($A895&lt;&gt;"",W$9&lt;&gt;""),IF(HLOOKUP(W$9,'Feuille1-Catégories'!$C$1:$G$2,2,FALSE)="OUI",W$3,IF(HLOOKUP(W$9,'Feuille1-Catégories'!$C$1:$G$3,3,FALSE)="OUI",OFFSET(W$3,MOD(QUOTIENT(ROW()-ROW($A$20),'Feuille1-Catégories'!$B$6/W$6),W$5),0),IF(MOD($A895-1-W$10,'Feuille1-Catégories'!$F$5+1)=0,W$3,""))),"")</f>
        <v/>
      </c>
      <c r="X895" s="7" t="str">
        <f ca="1">IF(AND($A895&lt;&gt;"",X$9&lt;&gt;""),IF(HLOOKUP(X$9,'Feuille1-Catégories'!$C$1:$G$2,2,FALSE)="OUI",X$3,IF(HLOOKUP(X$9,'Feuille1-Catégories'!$C$1:$G$3,3,FALSE)="OUI",OFFSET(X$3,MOD(QUOTIENT(ROW()-ROW($A$20),'Feuille1-Catégories'!$B$6/X$6),X$5),0),IF(MOD($A895-1-X$10,'Feuille1-Catégories'!$F$5+1)=0,X$3,""))),"")</f>
        <v/>
      </c>
      <c r="Y895" s="7" t="str">
        <f ca="1">IF(AND($A895&lt;&gt;"",Y$9&lt;&gt;""),IF(HLOOKUP(Y$9,'Feuille1-Catégories'!$C$1:$G$2,2,FALSE)="OUI",Y$3,IF(HLOOKUP(Y$9,'Feuille1-Catégories'!$C$1:$G$3,3,FALSE)="OUI",OFFSET(Y$3,MOD(QUOTIENT(ROW()-ROW($A$20),'Feuille1-Catégories'!$B$6/Y$6),Y$5),0),IF(MOD($A895-1-Y$10,'Feuille1-Catégories'!$F$5+1)=0,Y$3,""))),"")</f>
        <v/>
      </c>
      <c r="Z895" s="7" t="str">
        <f ca="1">IF(AND($A895&lt;&gt;"",Z$9&lt;&gt;""),IF(HLOOKUP(Z$9,'Feuille1-Catégories'!$C$1:$G$2,2,FALSE)="OUI",Z$3,IF(HLOOKUP(Z$9,'Feuille1-Catégories'!$C$1:$G$3,3,FALSE)="OUI",OFFSET(Z$3,MOD(QUOTIENT(ROW()-ROW($A$20),'Feuille1-Catégories'!$B$6/Z$6),Z$5),0),"")),"")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96" spans="1:26" ht="17" x14ac:dyDescent="0.2">
      <c r="A896" s="21" t="str">
        <f>IF(ROW()-ROW($A$19)&gt;'Feuille1-Catégories'!$B$6,"",ROW()-ROW($A$19))</f>
        <v/>
      </c>
      <c r="B896" s="33" t="str">
        <f t="shared" si="40"/>
        <v/>
      </c>
      <c r="C896" s="10" t="str">
        <f t="shared" si="41"/>
        <v/>
      </c>
      <c r="D896" s="10" t="str">
        <f>IF('Feuille3-Coût de production'!D896&lt;&gt;"",'Feuille3-Coût de production'!D896,"")</f>
        <v/>
      </c>
      <c r="E896" s="10" t="str">
        <f t="shared" si="42"/>
        <v/>
      </c>
      <c r="F896" s="7" t="str">
        <f ca="1">IF(AND($A896&lt;&gt;"",F$9&lt;&gt;""),IF(HLOOKUP(F$9,'Feuille1-Catégories'!$C$1:$G$2,2,FALSE)="OUI",F$3,IF(HLOOKUP(F$9,'Feuille1-Catégories'!$C$1:$G$3,3,FALSE)="OUI",OFFSET(F$3,MOD(QUOTIENT(ROW()-ROW($A$20),'Feuille1-Catégories'!$B$6/F$6),F$5),0),IF(MOD($A896-1-F$10,'Feuille1-Catégories'!$F$5+1)=0,F$3,""))),"")</f>
        <v/>
      </c>
      <c r="G896" s="7" t="str">
        <f ca="1">IF(AND($A896&lt;&gt;"",G$9&lt;&gt;""),IF(HLOOKUP(G$9,'Feuille1-Catégories'!$C$1:$G$2,2,FALSE)="OUI",G$3,IF(HLOOKUP(G$9,'Feuille1-Catégories'!$C$1:$G$3,3,FALSE)="OUI",OFFSET(G$3,MOD(QUOTIENT(ROW()-ROW($A$20),'Feuille1-Catégories'!$B$6/G$6),G$5),0),IF(MOD($A896-1-G$10,'Feuille1-Catégories'!$F$5+1)=0,G$3,""))),"")</f>
        <v/>
      </c>
      <c r="H896" s="7" t="str">
        <f ca="1">IF(AND($A896&lt;&gt;"",H$9&lt;&gt;""),IF(HLOOKUP(H$9,'Feuille1-Catégories'!$C$1:$G$2,2,FALSE)="OUI",H$3,IF(HLOOKUP(H$9,'Feuille1-Catégories'!$C$1:$G$3,3,FALSE)="OUI",OFFSET(H$3,MOD(QUOTIENT(ROW()-ROW($A$20),'Feuille1-Catégories'!$B$6/H$6),H$5),0),IF(MOD($A896-1-H$10,'Feuille1-Catégories'!$F$5+1)=0,H$3,""))),"")</f>
        <v/>
      </c>
      <c r="I896" s="7" t="str">
        <f ca="1">IF(AND($A896&lt;&gt;"",I$9&lt;&gt;""),IF(HLOOKUP(I$9,'Feuille1-Catégories'!$C$1:$G$2,2,FALSE)="OUI",I$3,IF(HLOOKUP(I$9,'Feuille1-Catégories'!$C$1:$G$3,3,FALSE)="OUI",OFFSET(I$3,MOD(QUOTIENT(ROW()-ROW($A$20),'Feuille1-Catégories'!$B$6/I$6),I$5),0),IF(MOD($A896-1-I$10,'Feuille1-Catégories'!$F$5+1)=0,I$3,""))),"")</f>
        <v/>
      </c>
      <c r="J896" s="7" t="str">
        <f ca="1">IF(AND($A896&lt;&gt;"",J$9&lt;&gt;""),IF(HLOOKUP(J$9,'Feuille1-Catégories'!$C$1:$G$2,2,FALSE)="OUI",J$3,IF(HLOOKUP(J$9,'Feuille1-Catégories'!$C$1:$G$3,3,FALSE)="OUI",OFFSET(J$3,MOD(QUOTIENT(ROW()-ROW($A$20),'Feuille1-Catégories'!$B$6/J$6),J$5),0),IF(MOD($A896-1-J$10,'Feuille1-Catégories'!$F$5+1)=0,J$3,""))),"")</f>
        <v/>
      </c>
      <c r="K896" s="7" t="str">
        <f ca="1">IF(AND($A896&lt;&gt;"",K$9&lt;&gt;""),IF(HLOOKUP(K$9,'Feuille1-Catégories'!$C$1:$G$2,2,FALSE)="OUI",K$3,IF(HLOOKUP(K$9,'Feuille1-Catégories'!$C$1:$G$3,3,FALSE)="OUI",OFFSET(K$3,MOD(QUOTIENT(ROW()-ROW($A$20),'Feuille1-Catégories'!$B$6/K$6),K$5),0),IF(MOD($A896-1-K$10,'Feuille1-Catégories'!$F$5+1)=0,K$3,""))),"")</f>
        <v/>
      </c>
      <c r="L896" s="7" t="str">
        <f ca="1">IF(AND($A896&lt;&gt;"",L$9&lt;&gt;""),IF(HLOOKUP(L$9,'Feuille1-Catégories'!$C$1:$G$2,2,FALSE)="OUI",L$3,IF(HLOOKUP(L$9,'Feuille1-Catégories'!$C$1:$G$3,3,FALSE)="OUI",OFFSET(L$3,MOD(QUOTIENT(ROW()-ROW($A$20),'Feuille1-Catégories'!$B$6/L$6),L$5),0),IF(MOD($A896-1-L$10,'Feuille1-Catégories'!$F$5+1)=0,L$3,""))),"")</f>
        <v/>
      </c>
      <c r="M896" s="7" t="str">
        <f ca="1">IF(AND($A896&lt;&gt;"",M$9&lt;&gt;""),IF(HLOOKUP(M$9,'Feuille1-Catégories'!$C$1:$G$2,2,FALSE)="OUI",M$3,IF(HLOOKUP(M$9,'Feuille1-Catégories'!$C$1:$G$3,3,FALSE)="OUI",OFFSET(M$3,MOD(QUOTIENT(ROW()-ROW($A$20),'Feuille1-Catégories'!$B$6/M$6),M$5),0),IF(MOD($A896-1-M$10,'Feuille1-Catégories'!$F$5+1)=0,M$3,""))),"")</f>
        <v/>
      </c>
      <c r="N896" s="7" t="str">
        <f ca="1">IF(AND($A896&lt;&gt;"",N$9&lt;&gt;""),IF(HLOOKUP(N$9,'Feuille1-Catégories'!$C$1:$G$2,2,FALSE)="OUI",N$3,IF(HLOOKUP(N$9,'Feuille1-Catégories'!$C$1:$G$3,3,FALSE)="OUI",OFFSET(N$3,MOD(QUOTIENT(ROW()-ROW($A$20),'Feuille1-Catégories'!$B$6/N$6),N$5),0),IF(MOD($A896-1-N$10,'Feuille1-Catégories'!$F$5+1)=0,N$3,""))),"")</f>
        <v/>
      </c>
      <c r="O896" s="7" t="str">
        <f ca="1">IF(AND($A896&lt;&gt;"",O$9&lt;&gt;""),IF(HLOOKUP(O$9,'Feuille1-Catégories'!$C$1:$G$2,2,FALSE)="OUI",O$3,IF(HLOOKUP(O$9,'Feuille1-Catégories'!$C$1:$G$3,3,FALSE)="OUI",OFFSET(O$3,MOD(QUOTIENT(ROW()-ROW($A$20),'Feuille1-Catégories'!$B$6/O$6),O$5),0),IF(MOD($A896-1-O$10,'Feuille1-Catégories'!$F$5+1)=0,O$3,""))),"")</f>
        <v/>
      </c>
      <c r="P896" s="7" t="str">
        <f ca="1">IF(AND($A896&lt;&gt;"",P$9&lt;&gt;""),IF(HLOOKUP(P$9,'Feuille1-Catégories'!$C$1:$G$2,2,FALSE)="OUI",P$3,IF(HLOOKUP(P$9,'Feuille1-Catégories'!$C$1:$G$3,3,FALSE)="OUI",OFFSET(P$3,MOD(QUOTIENT(ROW()-ROW($A$20),'Feuille1-Catégories'!$B$6/P$6),P$5),0),IF(MOD($A896-1-P$10,'Feuille1-Catégories'!$F$5+1)=0,P$3,""))),"")</f>
        <v/>
      </c>
      <c r="Q896" s="7" t="str">
        <f ca="1">IF(AND($A896&lt;&gt;"",Q$9&lt;&gt;""),IF(HLOOKUP(Q$9,'Feuille1-Catégories'!$C$1:$G$2,2,FALSE)="OUI",Q$3,IF(HLOOKUP(Q$9,'Feuille1-Catégories'!$C$1:$G$3,3,FALSE)="OUI",OFFSET(Q$3,MOD(QUOTIENT(ROW()-ROW($A$20),'Feuille1-Catégories'!$B$6/Q$6),Q$5),0),IF(MOD($A896-1-Q$10,'Feuille1-Catégories'!$F$5+1)=0,Q$3,""))),"")</f>
        <v/>
      </c>
      <c r="R896" s="7" t="str">
        <f ca="1">IF(AND($A896&lt;&gt;"",R$9&lt;&gt;""),IF(HLOOKUP(R$9,'Feuille1-Catégories'!$C$1:$G$2,2,FALSE)="OUI",R$3,IF(HLOOKUP(R$9,'Feuille1-Catégories'!$C$1:$G$3,3,FALSE)="OUI",OFFSET(R$3,MOD(QUOTIENT(ROW()-ROW($A$20),'Feuille1-Catégories'!$B$6/R$6),R$5),0),IF(MOD($A896-1-R$10,'Feuille1-Catégories'!$F$5+1)=0,R$3,""))),"")</f>
        <v/>
      </c>
      <c r="S896" s="7" t="str">
        <f ca="1">IF(AND($A896&lt;&gt;"",S$9&lt;&gt;""),IF(HLOOKUP(S$9,'Feuille1-Catégories'!$C$1:$G$2,2,FALSE)="OUI",S$3,IF(HLOOKUP(S$9,'Feuille1-Catégories'!$C$1:$G$3,3,FALSE)="OUI",OFFSET(S$3,MOD(QUOTIENT(ROW()-ROW($A$20),'Feuille1-Catégories'!$B$6/S$6),S$5),0),IF(MOD($A896-1-S$10,'Feuille1-Catégories'!$F$5+1)=0,S$3,""))),"")</f>
        <v/>
      </c>
      <c r="T896" s="7" t="str">
        <f ca="1">IF(AND($A896&lt;&gt;"",T$9&lt;&gt;""),IF(HLOOKUP(T$9,'Feuille1-Catégories'!$C$1:$G$2,2,FALSE)="OUI",T$3,IF(HLOOKUP(T$9,'Feuille1-Catégories'!$C$1:$G$3,3,FALSE)="OUI",OFFSET(T$3,MOD(QUOTIENT(ROW()-ROW($A$20),'Feuille1-Catégories'!$B$6/T$6),T$5),0),IF(MOD($A896-1-T$10,'Feuille1-Catégories'!$F$5+1)=0,T$3,""))),"")</f>
        <v/>
      </c>
      <c r="U896" s="7" t="str">
        <f ca="1">IF(AND($A896&lt;&gt;"",U$9&lt;&gt;""),IF(HLOOKUP(U$9,'Feuille1-Catégories'!$C$1:$G$2,2,FALSE)="OUI",U$3,IF(HLOOKUP(U$9,'Feuille1-Catégories'!$C$1:$G$3,3,FALSE)="OUI",OFFSET(U$3,MOD(QUOTIENT(ROW()-ROW($A$20),'Feuille1-Catégories'!$B$6/U$6),U$5),0),IF(MOD($A896-1-U$10,'Feuille1-Catégories'!$F$5+1)=0,U$3,""))),"")</f>
        <v/>
      </c>
      <c r="V896" s="7" t="str">
        <f ca="1">IF(AND($A896&lt;&gt;"",V$9&lt;&gt;""),IF(HLOOKUP(V$9,'Feuille1-Catégories'!$C$1:$G$2,2,FALSE)="OUI",V$3,IF(HLOOKUP(V$9,'Feuille1-Catégories'!$C$1:$G$3,3,FALSE)="OUI",OFFSET(V$3,MOD(QUOTIENT(ROW()-ROW($A$20),'Feuille1-Catégories'!$B$6/V$6),V$5),0),IF(MOD($A896-1-V$10,'Feuille1-Catégories'!$F$5+1)=0,V$3,""))),"")</f>
        <v/>
      </c>
      <c r="W896" s="7" t="str">
        <f ca="1">IF(AND($A896&lt;&gt;"",W$9&lt;&gt;""),IF(HLOOKUP(W$9,'Feuille1-Catégories'!$C$1:$G$2,2,FALSE)="OUI",W$3,IF(HLOOKUP(W$9,'Feuille1-Catégories'!$C$1:$G$3,3,FALSE)="OUI",OFFSET(W$3,MOD(QUOTIENT(ROW()-ROW($A$20),'Feuille1-Catégories'!$B$6/W$6),W$5),0),IF(MOD($A896-1-W$10,'Feuille1-Catégories'!$F$5+1)=0,W$3,""))),"")</f>
        <v/>
      </c>
      <c r="X896" s="7" t="str">
        <f ca="1">IF(AND($A896&lt;&gt;"",X$9&lt;&gt;""),IF(HLOOKUP(X$9,'Feuille1-Catégories'!$C$1:$G$2,2,FALSE)="OUI",X$3,IF(HLOOKUP(X$9,'Feuille1-Catégories'!$C$1:$G$3,3,FALSE)="OUI",OFFSET(X$3,MOD(QUOTIENT(ROW()-ROW($A$20),'Feuille1-Catégories'!$B$6/X$6),X$5),0),IF(MOD($A896-1-X$10,'Feuille1-Catégories'!$F$5+1)=0,X$3,""))),"")</f>
        <v/>
      </c>
      <c r="Y896" s="7" t="str">
        <f ca="1">IF(AND($A896&lt;&gt;"",Y$9&lt;&gt;""),IF(HLOOKUP(Y$9,'Feuille1-Catégories'!$C$1:$G$2,2,FALSE)="OUI",Y$3,IF(HLOOKUP(Y$9,'Feuille1-Catégories'!$C$1:$G$3,3,FALSE)="OUI",OFFSET(Y$3,MOD(QUOTIENT(ROW()-ROW($A$20),'Feuille1-Catégories'!$B$6/Y$6),Y$5),0),IF(MOD($A896-1-Y$10,'Feuille1-Catégories'!$F$5+1)=0,Y$3,""))),"")</f>
        <v/>
      </c>
      <c r="Z896" s="7" t="str">
        <f ca="1">IF(AND($A896&lt;&gt;"",Z$9&lt;&gt;""),IF(HLOOKUP(Z$9,'Feuille1-Catégories'!$C$1:$G$2,2,FALSE)="OUI",Z$3,IF(HLOOKUP(Z$9,'Feuille1-Catégories'!$C$1:$G$3,3,FALSE)="OUI",OFFSET(Z$3,MOD(QUOTIENT(ROW()-ROW($A$20),'Feuille1-Catégories'!$B$6/Z$6),Z$5),0),"")),"")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97" spans="1:26" ht="17" x14ac:dyDescent="0.2">
      <c r="A897" s="21" t="str">
        <f>IF(ROW()-ROW($A$19)&gt;'Feuille1-Catégories'!$B$6,"",ROW()-ROW($A$19))</f>
        <v/>
      </c>
      <c r="B897" s="33" t="str">
        <f t="shared" si="40"/>
        <v/>
      </c>
      <c r="C897" s="10" t="str">
        <f t="shared" si="41"/>
        <v/>
      </c>
      <c r="D897" s="10" t="str">
        <f>IF('Feuille3-Coût de production'!D897&lt;&gt;"",'Feuille3-Coût de production'!D897,"")</f>
        <v/>
      </c>
      <c r="E897" s="10" t="str">
        <f t="shared" si="42"/>
        <v/>
      </c>
      <c r="F897" s="7" t="str">
        <f ca="1">IF(AND($A897&lt;&gt;"",F$9&lt;&gt;""),IF(HLOOKUP(F$9,'Feuille1-Catégories'!$C$1:$G$2,2,FALSE)="OUI",F$3,IF(HLOOKUP(F$9,'Feuille1-Catégories'!$C$1:$G$3,3,FALSE)="OUI",OFFSET(F$3,MOD(QUOTIENT(ROW()-ROW($A$20),'Feuille1-Catégories'!$B$6/F$6),F$5),0),IF(MOD($A897-1-F$10,'Feuille1-Catégories'!$F$5+1)=0,F$3,""))),"")</f>
        <v/>
      </c>
      <c r="G897" s="7" t="str">
        <f ca="1">IF(AND($A897&lt;&gt;"",G$9&lt;&gt;""),IF(HLOOKUP(G$9,'Feuille1-Catégories'!$C$1:$G$2,2,FALSE)="OUI",G$3,IF(HLOOKUP(G$9,'Feuille1-Catégories'!$C$1:$G$3,3,FALSE)="OUI",OFFSET(G$3,MOD(QUOTIENT(ROW()-ROW($A$20),'Feuille1-Catégories'!$B$6/G$6),G$5),0),IF(MOD($A897-1-G$10,'Feuille1-Catégories'!$F$5+1)=0,G$3,""))),"")</f>
        <v/>
      </c>
      <c r="H897" s="7" t="str">
        <f ca="1">IF(AND($A897&lt;&gt;"",H$9&lt;&gt;""),IF(HLOOKUP(H$9,'Feuille1-Catégories'!$C$1:$G$2,2,FALSE)="OUI",H$3,IF(HLOOKUP(H$9,'Feuille1-Catégories'!$C$1:$G$3,3,FALSE)="OUI",OFFSET(H$3,MOD(QUOTIENT(ROW()-ROW($A$20),'Feuille1-Catégories'!$B$6/H$6),H$5),0),IF(MOD($A897-1-H$10,'Feuille1-Catégories'!$F$5+1)=0,H$3,""))),"")</f>
        <v/>
      </c>
      <c r="I897" s="7" t="str">
        <f ca="1">IF(AND($A897&lt;&gt;"",I$9&lt;&gt;""),IF(HLOOKUP(I$9,'Feuille1-Catégories'!$C$1:$G$2,2,FALSE)="OUI",I$3,IF(HLOOKUP(I$9,'Feuille1-Catégories'!$C$1:$G$3,3,FALSE)="OUI",OFFSET(I$3,MOD(QUOTIENT(ROW()-ROW($A$20),'Feuille1-Catégories'!$B$6/I$6),I$5),0),IF(MOD($A897-1-I$10,'Feuille1-Catégories'!$F$5+1)=0,I$3,""))),"")</f>
        <v/>
      </c>
      <c r="J897" s="7" t="str">
        <f ca="1">IF(AND($A897&lt;&gt;"",J$9&lt;&gt;""),IF(HLOOKUP(J$9,'Feuille1-Catégories'!$C$1:$G$2,2,FALSE)="OUI",J$3,IF(HLOOKUP(J$9,'Feuille1-Catégories'!$C$1:$G$3,3,FALSE)="OUI",OFFSET(J$3,MOD(QUOTIENT(ROW()-ROW($A$20),'Feuille1-Catégories'!$B$6/J$6),J$5),0),IF(MOD($A897-1-J$10,'Feuille1-Catégories'!$F$5+1)=0,J$3,""))),"")</f>
        <v/>
      </c>
      <c r="K897" s="7" t="str">
        <f ca="1">IF(AND($A897&lt;&gt;"",K$9&lt;&gt;""),IF(HLOOKUP(K$9,'Feuille1-Catégories'!$C$1:$G$2,2,FALSE)="OUI",K$3,IF(HLOOKUP(K$9,'Feuille1-Catégories'!$C$1:$G$3,3,FALSE)="OUI",OFFSET(K$3,MOD(QUOTIENT(ROW()-ROW($A$20),'Feuille1-Catégories'!$B$6/K$6),K$5),0),IF(MOD($A897-1-K$10,'Feuille1-Catégories'!$F$5+1)=0,K$3,""))),"")</f>
        <v/>
      </c>
      <c r="L897" s="7" t="str">
        <f ca="1">IF(AND($A897&lt;&gt;"",L$9&lt;&gt;""),IF(HLOOKUP(L$9,'Feuille1-Catégories'!$C$1:$G$2,2,FALSE)="OUI",L$3,IF(HLOOKUP(L$9,'Feuille1-Catégories'!$C$1:$G$3,3,FALSE)="OUI",OFFSET(L$3,MOD(QUOTIENT(ROW()-ROW($A$20),'Feuille1-Catégories'!$B$6/L$6),L$5),0),IF(MOD($A897-1-L$10,'Feuille1-Catégories'!$F$5+1)=0,L$3,""))),"")</f>
        <v/>
      </c>
      <c r="M897" s="7" t="str">
        <f ca="1">IF(AND($A897&lt;&gt;"",M$9&lt;&gt;""),IF(HLOOKUP(M$9,'Feuille1-Catégories'!$C$1:$G$2,2,FALSE)="OUI",M$3,IF(HLOOKUP(M$9,'Feuille1-Catégories'!$C$1:$G$3,3,FALSE)="OUI",OFFSET(M$3,MOD(QUOTIENT(ROW()-ROW($A$20),'Feuille1-Catégories'!$B$6/M$6),M$5),0),IF(MOD($A897-1-M$10,'Feuille1-Catégories'!$F$5+1)=0,M$3,""))),"")</f>
        <v/>
      </c>
      <c r="N897" s="7" t="str">
        <f ca="1">IF(AND($A897&lt;&gt;"",N$9&lt;&gt;""),IF(HLOOKUP(N$9,'Feuille1-Catégories'!$C$1:$G$2,2,FALSE)="OUI",N$3,IF(HLOOKUP(N$9,'Feuille1-Catégories'!$C$1:$G$3,3,FALSE)="OUI",OFFSET(N$3,MOD(QUOTIENT(ROW()-ROW($A$20),'Feuille1-Catégories'!$B$6/N$6),N$5),0),IF(MOD($A897-1-N$10,'Feuille1-Catégories'!$F$5+1)=0,N$3,""))),"")</f>
        <v/>
      </c>
      <c r="O897" s="7" t="str">
        <f ca="1">IF(AND($A897&lt;&gt;"",O$9&lt;&gt;""),IF(HLOOKUP(O$9,'Feuille1-Catégories'!$C$1:$G$2,2,FALSE)="OUI",O$3,IF(HLOOKUP(O$9,'Feuille1-Catégories'!$C$1:$G$3,3,FALSE)="OUI",OFFSET(O$3,MOD(QUOTIENT(ROW()-ROW($A$20),'Feuille1-Catégories'!$B$6/O$6),O$5),0),IF(MOD($A897-1-O$10,'Feuille1-Catégories'!$F$5+1)=0,O$3,""))),"")</f>
        <v/>
      </c>
      <c r="P897" s="7" t="str">
        <f ca="1">IF(AND($A897&lt;&gt;"",P$9&lt;&gt;""),IF(HLOOKUP(P$9,'Feuille1-Catégories'!$C$1:$G$2,2,FALSE)="OUI",P$3,IF(HLOOKUP(P$9,'Feuille1-Catégories'!$C$1:$G$3,3,FALSE)="OUI",OFFSET(P$3,MOD(QUOTIENT(ROW()-ROW($A$20),'Feuille1-Catégories'!$B$6/P$6),P$5),0),IF(MOD($A897-1-P$10,'Feuille1-Catégories'!$F$5+1)=0,P$3,""))),"")</f>
        <v/>
      </c>
      <c r="Q897" s="7" t="str">
        <f ca="1">IF(AND($A897&lt;&gt;"",Q$9&lt;&gt;""),IF(HLOOKUP(Q$9,'Feuille1-Catégories'!$C$1:$G$2,2,FALSE)="OUI",Q$3,IF(HLOOKUP(Q$9,'Feuille1-Catégories'!$C$1:$G$3,3,FALSE)="OUI",OFFSET(Q$3,MOD(QUOTIENT(ROW()-ROW($A$20),'Feuille1-Catégories'!$B$6/Q$6),Q$5),0),IF(MOD($A897-1-Q$10,'Feuille1-Catégories'!$F$5+1)=0,Q$3,""))),"")</f>
        <v/>
      </c>
      <c r="R897" s="7" t="str">
        <f ca="1">IF(AND($A897&lt;&gt;"",R$9&lt;&gt;""),IF(HLOOKUP(R$9,'Feuille1-Catégories'!$C$1:$G$2,2,FALSE)="OUI",R$3,IF(HLOOKUP(R$9,'Feuille1-Catégories'!$C$1:$G$3,3,FALSE)="OUI",OFFSET(R$3,MOD(QUOTIENT(ROW()-ROW($A$20),'Feuille1-Catégories'!$B$6/R$6),R$5),0),IF(MOD($A897-1-R$10,'Feuille1-Catégories'!$F$5+1)=0,R$3,""))),"")</f>
        <v/>
      </c>
      <c r="S897" s="7" t="str">
        <f ca="1">IF(AND($A897&lt;&gt;"",S$9&lt;&gt;""),IF(HLOOKUP(S$9,'Feuille1-Catégories'!$C$1:$G$2,2,FALSE)="OUI",S$3,IF(HLOOKUP(S$9,'Feuille1-Catégories'!$C$1:$G$3,3,FALSE)="OUI",OFFSET(S$3,MOD(QUOTIENT(ROW()-ROW($A$20),'Feuille1-Catégories'!$B$6/S$6),S$5),0),IF(MOD($A897-1-S$10,'Feuille1-Catégories'!$F$5+1)=0,S$3,""))),"")</f>
        <v/>
      </c>
      <c r="T897" s="7" t="str">
        <f ca="1">IF(AND($A897&lt;&gt;"",T$9&lt;&gt;""),IF(HLOOKUP(T$9,'Feuille1-Catégories'!$C$1:$G$2,2,FALSE)="OUI",T$3,IF(HLOOKUP(T$9,'Feuille1-Catégories'!$C$1:$G$3,3,FALSE)="OUI",OFFSET(T$3,MOD(QUOTIENT(ROW()-ROW($A$20),'Feuille1-Catégories'!$B$6/T$6),T$5),0),IF(MOD($A897-1-T$10,'Feuille1-Catégories'!$F$5+1)=0,T$3,""))),"")</f>
        <v/>
      </c>
      <c r="U897" s="7" t="str">
        <f ca="1">IF(AND($A897&lt;&gt;"",U$9&lt;&gt;""),IF(HLOOKUP(U$9,'Feuille1-Catégories'!$C$1:$G$2,2,FALSE)="OUI",U$3,IF(HLOOKUP(U$9,'Feuille1-Catégories'!$C$1:$G$3,3,FALSE)="OUI",OFFSET(U$3,MOD(QUOTIENT(ROW()-ROW($A$20),'Feuille1-Catégories'!$B$6/U$6),U$5),0),IF(MOD($A897-1-U$10,'Feuille1-Catégories'!$F$5+1)=0,U$3,""))),"")</f>
        <v/>
      </c>
      <c r="V897" s="7" t="str">
        <f ca="1">IF(AND($A897&lt;&gt;"",V$9&lt;&gt;""),IF(HLOOKUP(V$9,'Feuille1-Catégories'!$C$1:$G$2,2,FALSE)="OUI",V$3,IF(HLOOKUP(V$9,'Feuille1-Catégories'!$C$1:$G$3,3,FALSE)="OUI",OFFSET(V$3,MOD(QUOTIENT(ROW()-ROW($A$20),'Feuille1-Catégories'!$B$6/V$6),V$5),0),IF(MOD($A897-1-V$10,'Feuille1-Catégories'!$F$5+1)=0,V$3,""))),"")</f>
        <v/>
      </c>
      <c r="W897" s="7" t="str">
        <f ca="1">IF(AND($A897&lt;&gt;"",W$9&lt;&gt;""),IF(HLOOKUP(W$9,'Feuille1-Catégories'!$C$1:$G$2,2,FALSE)="OUI",W$3,IF(HLOOKUP(W$9,'Feuille1-Catégories'!$C$1:$G$3,3,FALSE)="OUI",OFFSET(W$3,MOD(QUOTIENT(ROW()-ROW($A$20),'Feuille1-Catégories'!$B$6/W$6),W$5),0),IF(MOD($A897-1-W$10,'Feuille1-Catégories'!$F$5+1)=0,W$3,""))),"")</f>
        <v/>
      </c>
      <c r="X897" s="7" t="str">
        <f ca="1">IF(AND($A897&lt;&gt;"",X$9&lt;&gt;""),IF(HLOOKUP(X$9,'Feuille1-Catégories'!$C$1:$G$2,2,FALSE)="OUI",X$3,IF(HLOOKUP(X$9,'Feuille1-Catégories'!$C$1:$G$3,3,FALSE)="OUI",OFFSET(X$3,MOD(QUOTIENT(ROW()-ROW($A$20),'Feuille1-Catégories'!$B$6/X$6),X$5),0),IF(MOD($A897-1-X$10,'Feuille1-Catégories'!$F$5+1)=0,X$3,""))),"")</f>
        <v/>
      </c>
      <c r="Y897" s="7" t="str">
        <f ca="1">IF(AND($A897&lt;&gt;"",Y$9&lt;&gt;""),IF(HLOOKUP(Y$9,'Feuille1-Catégories'!$C$1:$G$2,2,FALSE)="OUI",Y$3,IF(HLOOKUP(Y$9,'Feuille1-Catégories'!$C$1:$G$3,3,FALSE)="OUI",OFFSET(Y$3,MOD(QUOTIENT(ROW()-ROW($A$20),'Feuille1-Catégories'!$B$6/Y$6),Y$5),0),IF(MOD($A897-1-Y$10,'Feuille1-Catégories'!$F$5+1)=0,Y$3,""))),"")</f>
        <v/>
      </c>
      <c r="Z897" s="7" t="str">
        <f ca="1">IF(AND($A897&lt;&gt;"",Z$9&lt;&gt;""),IF(HLOOKUP(Z$9,'Feuille1-Catégories'!$C$1:$G$2,2,FALSE)="OUI",Z$3,IF(HLOOKUP(Z$9,'Feuille1-Catégories'!$C$1:$G$3,3,FALSE)="OUI",OFFSET(Z$3,MOD(QUOTIENT(ROW()-ROW($A$20),'Feuille1-Catégories'!$B$6/Z$6),Z$5),0),"")),"")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98" spans="1:26" ht="17" x14ac:dyDescent="0.2">
      <c r="A898" s="21" t="str">
        <f>IF(ROW()-ROW($A$19)&gt;'Feuille1-Catégories'!$B$6,"",ROW()-ROW($A$19))</f>
        <v/>
      </c>
      <c r="B898" s="33" t="str">
        <f t="shared" si="40"/>
        <v/>
      </c>
      <c r="C898" s="10" t="str">
        <f t="shared" si="41"/>
        <v/>
      </c>
      <c r="D898" s="10" t="str">
        <f>IF('Feuille3-Coût de production'!D898&lt;&gt;"",'Feuille3-Coût de production'!D898,"")</f>
        <v/>
      </c>
      <c r="E898" s="10" t="str">
        <f t="shared" si="42"/>
        <v/>
      </c>
      <c r="F898" s="7" t="str">
        <f ca="1">IF(AND($A898&lt;&gt;"",F$9&lt;&gt;""),IF(HLOOKUP(F$9,'Feuille1-Catégories'!$C$1:$G$2,2,FALSE)="OUI",F$3,IF(HLOOKUP(F$9,'Feuille1-Catégories'!$C$1:$G$3,3,FALSE)="OUI",OFFSET(F$3,MOD(QUOTIENT(ROW()-ROW($A$20),'Feuille1-Catégories'!$B$6/F$6),F$5),0),IF(MOD($A898-1-F$10,'Feuille1-Catégories'!$F$5+1)=0,F$3,""))),"")</f>
        <v/>
      </c>
      <c r="G898" s="7" t="str">
        <f ca="1">IF(AND($A898&lt;&gt;"",G$9&lt;&gt;""),IF(HLOOKUP(G$9,'Feuille1-Catégories'!$C$1:$G$2,2,FALSE)="OUI",G$3,IF(HLOOKUP(G$9,'Feuille1-Catégories'!$C$1:$G$3,3,FALSE)="OUI",OFFSET(G$3,MOD(QUOTIENT(ROW()-ROW($A$20),'Feuille1-Catégories'!$B$6/G$6),G$5),0),IF(MOD($A898-1-G$10,'Feuille1-Catégories'!$F$5+1)=0,G$3,""))),"")</f>
        <v/>
      </c>
      <c r="H898" s="7" t="str">
        <f ca="1">IF(AND($A898&lt;&gt;"",H$9&lt;&gt;""),IF(HLOOKUP(H$9,'Feuille1-Catégories'!$C$1:$G$2,2,FALSE)="OUI",H$3,IF(HLOOKUP(H$9,'Feuille1-Catégories'!$C$1:$G$3,3,FALSE)="OUI",OFFSET(H$3,MOD(QUOTIENT(ROW()-ROW($A$20),'Feuille1-Catégories'!$B$6/H$6),H$5),0),IF(MOD($A898-1-H$10,'Feuille1-Catégories'!$F$5+1)=0,H$3,""))),"")</f>
        <v/>
      </c>
      <c r="I898" s="7" t="str">
        <f ca="1">IF(AND($A898&lt;&gt;"",I$9&lt;&gt;""),IF(HLOOKUP(I$9,'Feuille1-Catégories'!$C$1:$G$2,2,FALSE)="OUI",I$3,IF(HLOOKUP(I$9,'Feuille1-Catégories'!$C$1:$G$3,3,FALSE)="OUI",OFFSET(I$3,MOD(QUOTIENT(ROW()-ROW($A$20),'Feuille1-Catégories'!$B$6/I$6),I$5),0),IF(MOD($A898-1-I$10,'Feuille1-Catégories'!$F$5+1)=0,I$3,""))),"")</f>
        <v/>
      </c>
      <c r="J898" s="7" t="str">
        <f ca="1">IF(AND($A898&lt;&gt;"",J$9&lt;&gt;""),IF(HLOOKUP(J$9,'Feuille1-Catégories'!$C$1:$G$2,2,FALSE)="OUI",J$3,IF(HLOOKUP(J$9,'Feuille1-Catégories'!$C$1:$G$3,3,FALSE)="OUI",OFFSET(J$3,MOD(QUOTIENT(ROW()-ROW($A$20),'Feuille1-Catégories'!$B$6/J$6),J$5),0),IF(MOD($A898-1-J$10,'Feuille1-Catégories'!$F$5+1)=0,J$3,""))),"")</f>
        <v/>
      </c>
      <c r="K898" s="7" t="str">
        <f ca="1">IF(AND($A898&lt;&gt;"",K$9&lt;&gt;""),IF(HLOOKUP(K$9,'Feuille1-Catégories'!$C$1:$G$2,2,FALSE)="OUI",K$3,IF(HLOOKUP(K$9,'Feuille1-Catégories'!$C$1:$G$3,3,FALSE)="OUI",OFFSET(K$3,MOD(QUOTIENT(ROW()-ROW($A$20),'Feuille1-Catégories'!$B$6/K$6),K$5),0),IF(MOD($A898-1-K$10,'Feuille1-Catégories'!$F$5+1)=0,K$3,""))),"")</f>
        <v/>
      </c>
      <c r="L898" s="7" t="str">
        <f ca="1">IF(AND($A898&lt;&gt;"",L$9&lt;&gt;""),IF(HLOOKUP(L$9,'Feuille1-Catégories'!$C$1:$G$2,2,FALSE)="OUI",L$3,IF(HLOOKUP(L$9,'Feuille1-Catégories'!$C$1:$G$3,3,FALSE)="OUI",OFFSET(L$3,MOD(QUOTIENT(ROW()-ROW($A$20),'Feuille1-Catégories'!$B$6/L$6),L$5),0),IF(MOD($A898-1-L$10,'Feuille1-Catégories'!$F$5+1)=0,L$3,""))),"")</f>
        <v/>
      </c>
      <c r="M898" s="7" t="str">
        <f ca="1">IF(AND($A898&lt;&gt;"",M$9&lt;&gt;""),IF(HLOOKUP(M$9,'Feuille1-Catégories'!$C$1:$G$2,2,FALSE)="OUI",M$3,IF(HLOOKUP(M$9,'Feuille1-Catégories'!$C$1:$G$3,3,FALSE)="OUI",OFFSET(M$3,MOD(QUOTIENT(ROW()-ROW($A$20),'Feuille1-Catégories'!$B$6/M$6),M$5),0),IF(MOD($A898-1-M$10,'Feuille1-Catégories'!$F$5+1)=0,M$3,""))),"")</f>
        <v/>
      </c>
      <c r="N898" s="7" t="str">
        <f ca="1">IF(AND($A898&lt;&gt;"",N$9&lt;&gt;""),IF(HLOOKUP(N$9,'Feuille1-Catégories'!$C$1:$G$2,2,FALSE)="OUI",N$3,IF(HLOOKUP(N$9,'Feuille1-Catégories'!$C$1:$G$3,3,FALSE)="OUI",OFFSET(N$3,MOD(QUOTIENT(ROW()-ROW($A$20),'Feuille1-Catégories'!$B$6/N$6),N$5),0),IF(MOD($A898-1-N$10,'Feuille1-Catégories'!$F$5+1)=0,N$3,""))),"")</f>
        <v/>
      </c>
      <c r="O898" s="7" t="str">
        <f ca="1">IF(AND($A898&lt;&gt;"",O$9&lt;&gt;""),IF(HLOOKUP(O$9,'Feuille1-Catégories'!$C$1:$G$2,2,FALSE)="OUI",O$3,IF(HLOOKUP(O$9,'Feuille1-Catégories'!$C$1:$G$3,3,FALSE)="OUI",OFFSET(O$3,MOD(QUOTIENT(ROW()-ROW($A$20),'Feuille1-Catégories'!$B$6/O$6),O$5),0),IF(MOD($A898-1-O$10,'Feuille1-Catégories'!$F$5+1)=0,O$3,""))),"")</f>
        <v/>
      </c>
      <c r="P898" s="7" t="str">
        <f ca="1">IF(AND($A898&lt;&gt;"",P$9&lt;&gt;""),IF(HLOOKUP(P$9,'Feuille1-Catégories'!$C$1:$G$2,2,FALSE)="OUI",P$3,IF(HLOOKUP(P$9,'Feuille1-Catégories'!$C$1:$G$3,3,FALSE)="OUI",OFFSET(P$3,MOD(QUOTIENT(ROW()-ROW($A$20),'Feuille1-Catégories'!$B$6/P$6),P$5),0),IF(MOD($A898-1-P$10,'Feuille1-Catégories'!$F$5+1)=0,P$3,""))),"")</f>
        <v/>
      </c>
      <c r="Q898" s="7" t="str">
        <f ca="1">IF(AND($A898&lt;&gt;"",Q$9&lt;&gt;""),IF(HLOOKUP(Q$9,'Feuille1-Catégories'!$C$1:$G$2,2,FALSE)="OUI",Q$3,IF(HLOOKUP(Q$9,'Feuille1-Catégories'!$C$1:$G$3,3,FALSE)="OUI",OFFSET(Q$3,MOD(QUOTIENT(ROW()-ROW($A$20),'Feuille1-Catégories'!$B$6/Q$6),Q$5),0),IF(MOD($A898-1-Q$10,'Feuille1-Catégories'!$F$5+1)=0,Q$3,""))),"")</f>
        <v/>
      </c>
      <c r="R898" s="7" t="str">
        <f ca="1">IF(AND($A898&lt;&gt;"",R$9&lt;&gt;""),IF(HLOOKUP(R$9,'Feuille1-Catégories'!$C$1:$G$2,2,FALSE)="OUI",R$3,IF(HLOOKUP(R$9,'Feuille1-Catégories'!$C$1:$G$3,3,FALSE)="OUI",OFFSET(R$3,MOD(QUOTIENT(ROW()-ROW($A$20),'Feuille1-Catégories'!$B$6/R$6),R$5),0),IF(MOD($A898-1-R$10,'Feuille1-Catégories'!$F$5+1)=0,R$3,""))),"")</f>
        <v/>
      </c>
      <c r="S898" s="7" t="str">
        <f ca="1">IF(AND($A898&lt;&gt;"",S$9&lt;&gt;""),IF(HLOOKUP(S$9,'Feuille1-Catégories'!$C$1:$G$2,2,FALSE)="OUI",S$3,IF(HLOOKUP(S$9,'Feuille1-Catégories'!$C$1:$G$3,3,FALSE)="OUI",OFFSET(S$3,MOD(QUOTIENT(ROW()-ROW($A$20),'Feuille1-Catégories'!$B$6/S$6),S$5),0),IF(MOD($A898-1-S$10,'Feuille1-Catégories'!$F$5+1)=0,S$3,""))),"")</f>
        <v/>
      </c>
      <c r="T898" s="7" t="str">
        <f ca="1">IF(AND($A898&lt;&gt;"",T$9&lt;&gt;""),IF(HLOOKUP(T$9,'Feuille1-Catégories'!$C$1:$G$2,2,FALSE)="OUI",T$3,IF(HLOOKUP(T$9,'Feuille1-Catégories'!$C$1:$G$3,3,FALSE)="OUI",OFFSET(T$3,MOD(QUOTIENT(ROW()-ROW($A$20),'Feuille1-Catégories'!$B$6/T$6),T$5),0),IF(MOD($A898-1-T$10,'Feuille1-Catégories'!$F$5+1)=0,T$3,""))),"")</f>
        <v/>
      </c>
      <c r="U898" s="7" t="str">
        <f ca="1">IF(AND($A898&lt;&gt;"",U$9&lt;&gt;""),IF(HLOOKUP(U$9,'Feuille1-Catégories'!$C$1:$G$2,2,FALSE)="OUI",U$3,IF(HLOOKUP(U$9,'Feuille1-Catégories'!$C$1:$G$3,3,FALSE)="OUI",OFFSET(U$3,MOD(QUOTIENT(ROW()-ROW($A$20),'Feuille1-Catégories'!$B$6/U$6),U$5),0),IF(MOD($A898-1-U$10,'Feuille1-Catégories'!$F$5+1)=0,U$3,""))),"")</f>
        <v/>
      </c>
      <c r="V898" s="7" t="str">
        <f ca="1">IF(AND($A898&lt;&gt;"",V$9&lt;&gt;""),IF(HLOOKUP(V$9,'Feuille1-Catégories'!$C$1:$G$2,2,FALSE)="OUI",V$3,IF(HLOOKUP(V$9,'Feuille1-Catégories'!$C$1:$G$3,3,FALSE)="OUI",OFFSET(V$3,MOD(QUOTIENT(ROW()-ROW($A$20),'Feuille1-Catégories'!$B$6/V$6),V$5),0),IF(MOD($A898-1-V$10,'Feuille1-Catégories'!$F$5+1)=0,V$3,""))),"")</f>
        <v/>
      </c>
      <c r="W898" s="7" t="str">
        <f ca="1">IF(AND($A898&lt;&gt;"",W$9&lt;&gt;""),IF(HLOOKUP(W$9,'Feuille1-Catégories'!$C$1:$G$2,2,FALSE)="OUI",W$3,IF(HLOOKUP(W$9,'Feuille1-Catégories'!$C$1:$G$3,3,FALSE)="OUI",OFFSET(W$3,MOD(QUOTIENT(ROW()-ROW($A$20),'Feuille1-Catégories'!$B$6/W$6),W$5),0),IF(MOD($A898-1-W$10,'Feuille1-Catégories'!$F$5+1)=0,W$3,""))),"")</f>
        <v/>
      </c>
      <c r="X898" s="7" t="str">
        <f ca="1">IF(AND($A898&lt;&gt;"",X$9&lt;&gt;""),IF(HLOOKUP(X$9,'Feuille1-Catégories'!$C$1:$G$2,2,FALSE)="OUI",X$3,IF(HLOOKUP(X$9,'Feuille1-Catégories'!$C$1:$G$3,3,FALSE)="OUI",OFFSET(X$3,MOD(QUOTIENT(ROW()-ROW($A$20),'Feuille1-Catégories'!$B$6/X$6),X$5),0),IF(MOD($A898-1-X$10,'Feuille1-Catégories'!$F$5+1)=0,X$3,""))),"")</f>
        <v/>
      </c>
      <c r="Y898" s="7" t="str">
        <f ca="1">IF(AND($A898&lt;&gt;"",Y$9&lt;&gt;""),IF(HLOOKUP(Y$9,'Feuille1-Catégories'!$C$1:$G$2,2,FALSE)="OUI",Y$3,IF(HLOOKUP(Y$9,'Feuille1-Catégories'!$C$1:$G$3,3,FALSE)="OUI",OFFSET(Y$3,MOD(QUOTIENT(ROW()-ROW($A$20),'Feuille1-Catégories'!$B$6/Y$6),Y$5),0),IF(MOD($A898-1-Y$10,'Feuille1-Catégories'!$F$5+1)=0,Y$3,""))),"")</f>
        <v/>
      </c>
      <c r="Z898" s="7" t="str">
        <f ca="1">IF(AND($A898&lt;&gt;"",Z$9&lt;&gt;""),IF(HLOOKUP(Z$9,'Feuille1-Catégories'!$C$1:$G$2,2,FALSE)="OUI",Z$3,IF(HLOOKUP(Z$9,'Feuille1-Catégories'!$C$1:$G$3,3,FALSE)="OUI",OFFSET(Z$3,MOD(QUOTIENT(ROW()-ROW($A$20),'Feuille1-Catégories'!$B$6/Z$6),Z$5),0),"")),"")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899" spans="1:26" ht="17" x14ac:dyDescent="0.2">
      <c r="A899" s="21" t="str">
        <f>IF(ROW()-ROW($A$19)&gt;'Feuille1-Catégories'!$B$6,"",ROW()-ROW($A$19))</f>
        <v/>
      </c>
      <c r="B899" s="33" t="str">
        <f t="shared" si="40"/>
        <v/>
      </c>
      <c r="C899" s="10" t="str">
        <f t="shared" si="41"/>
        <v/>
      </c>
      <c r="D899" s="10" t="str">
        <f>IF('Feuille3-Coût de production'!D899&lt;&gt;"",'Feuille3-Coût de production'!D899,"")</f>
        <v/>
      </c>
      <c r="E899" s="10" t="str">
        <f t="shared" si="42"/>
        <v/>
      </c>
      <c r="F899" s="7" t="str">
        <f ca="1">IF(AND($A899&lt;&gt;"",F$9&lt;&gt;""),IF(HLOOKUP(F$9,'Feuille1-Catégories'!$C$1:$G$2,2,FALSE)="OUI",F$3,IF(HLOOKUP(F$9,'Feuille1-Catégories'!$C$1:$G$3,3,FALSE)="OUI",OFFSET(F$3,MOD(QUOTIENT(ROW()-ROW($A$20),'Feuille1-Catégories'!$B$6/F$6),F$5),0),IF(MOD($A899-1-F$10,'Feuille1-Catégories'!$F$5+1)=0,F$3,""))),"")</f>
        <v/>
      </c>
      <c r="G899" s="7" t="str">
        <f ca="1">IF(AND($A899&lt;&gt;"",G$9&lt;&gt;""),IF(HLOOKUP(G$9,'Feuille1-Catégories'!$C$1:$G$2,2,FALSE)="OUI",G$3,IF(HLOOKUP(G$9,'Feuille1-Catégories'!$C$1:$G$3,3,FALSE)="OUI",OFFSET(G$3,MOD(QUOTIENT(ROW()-ROW($A$20),'Feuille1-Catégories'!$B$6/G$6),G$5),0),IF(MOD($A899-1-G$10,'Feuille1-Catégories'!$F$5+1)=0,G$3,""))),"")</f>
        <v/>
      </c>
      <c r="H899" s="7" t="str">
        <f ca="1">IF(AND($A899&lt;&gt;"",H$9&lt;&gt;""),IF(HLOOKUP(H$9,'Feuille1-Catégories'!$C$1:$G$2,2,FALSE)="OUI",H$3,IF(HLOOKUP(H$9,'Feuille1-Catégories'!$C$1:$G$3,3,FALSE)="OUI",OFFSET(H$3,MOD(QUOTIENT(ROW()-ROW($A$20),'Feuille1-Catégories'!$B$6/H$6),H$5),0),IF(MOD($A899-1-H$10,'Feuille1-Catégories'!$F$5+1)=0,H$3,""))),"")</f>
        <v/>
      </c>
      <c r="I899" s="7" t="str">
        <f ca="1">IF(AND($A899&lt;&gt;"",I$9&lt;&gt;""),IF(HLOOKUP(I$9,'Feuille1-Catégories'!$C$1:$G$2,2,FALSE)="OUI",I$3,IF(HLOOKUP(I$9,'Feuille1-Catégories'!$C$1:$G$3,3,FALSE)="OUI",OFFSET(I$3,MOD(QUOTIENT(ROW()-ROW($A$20),'Feuille1-Catégories'!$B$6/I$6),I$5),0),IF(MOD($A899-1-I$10,'Feuille1-Catégories'!$F$5+1)=0,I$3,""))),"")</f>
        <v/>
      </c>
      <c r="J899" s="7" t="str">
        <f ca="1">IF(AND($A899&lt;&gt;"",J$9&lt;&gt;""),IF(HLOOKUP(J$9,'Feuille1-Catégories'!$C$1:$G$2,2,FALSE)="OUI",J$3,IF(HLOOKUP(J$9,'Feuille1-Catégories'!$C$1:$G$3,3,FALSE)="OUI",OFFSET(J$3,MOD(QUOTIENT(ROW()-ROW($A$20),'Feuille1-Catégories'!$B$6/J$6),J$5),0),IF(MOD($A899-1-J$10,'Feuille1-Catégories'!$F$5+1)=0,J$3,""))),"")</f>
        <v/>
      </c>
      <c r="K899" s="7" t="str">
        <f ca="1">IF(AND($A899&lt;&gt;"",K$9&lt;&gt;""),IF(HLOOKUP(K$9,'Feuille1-Catégories'!$C$1:$G$2,2,FALSE)="OUI",K$3,IF(HLOOKUP(K$9,'Feuille1-Catégories'!$C$1:$G$3,3,FALSE)="OUI",OFFSET(K$3,MOD(QUOTIENT(ROW()-ROW($A$20),'Feuille1-Catégories'!$B$6/K$6),K$5),0),IF(MOD($A899-1-K$10,'Feuille1-Catégories'!$F$5+1)=0,K$3,""))),"")</f>
        <v/>
      </c>
      <c r="L899" s="7" t="str">
        <f ca="1">IF(AND($A899&lt;&gt;"",L$9&lt;&gt;""),IF(HLOOKUP(L$9,'Feuille1-Catégories'!$C$1:$G$2,2,FALSE)="OUI",L$3,IF(HLOOKUP(L$9,'Feuille1-Catégories'!$C$1:$G$3,3,FALSE)="OUI",OFFSET(L$3,MOD(QUOTIENT(ROW()-ROW($A$20),'Feuille1-Catégories'!$B$6/L$6),L$5),0),IF(MOD($A899-1-L$10,'Feuille1-Catégories'!$F$5+1)=0,L$3,""))),"")</f>
        <v/>
      </c>
      <c r="M899" s="7" t="str">
        <f ca="1">IF(AND($A899&lt;&gt;"",M$9&lt;&gt;""),IF(HLOOKUP(M$9,'Feuille1-Catégories'!$C$1:$G$2,2,FALSE)="OUI",M$3,IF(HLOOKUP(M$9,'Feuille1-Catégories'!$C$1:$G$3,3,FALSE)="OUI",OFFSET(M$3,MOD(QUOTIENT(ROW()-ROW($A$20),'Feuille1-Catégories'!$B$6/M$6),M$5),0),IF(MOD($A899-1-M$10,'Feuille1-Catégories'!$F$5+1)=0,M$3,""))),"")</f>
        <v/>
      </c>
      <c r="N899" s="7" t="str">
        <f ca="1">IF(AND($A899&lt;&gt;"",N$9&lt;&gt;""),IF(HLOOKUP(N$9,'Feuille1-Catégories'!$C$1:$G$2,2,FALSE)="OUI",N$3,IF(HLOOKUP(N$9,'Feuille1-Catégories'!$C$1:$G$3,3,FALSE)="OUI",OFFSET(N$3,MOD(QUOTIENT(ROW()-ROW($A$20),'Feuille1-Catégories'!$B$6/N$6),N$5),0),IF(MOD($A899-1-N$10,'Feuille1-Catégories'!$F$5+1)=0,N$3,""))),"")</f>
        <v/>
      </c>
      <c r="O899" s="7" t="str">
        <f ca="1">IF(AND($A899&lt;&gt;"",O$9&lt;&gt;""),IF(HLOOKUP(O$9,'Feuille1-Catégories'!$C$1:$G$2,2,FALSE)="OUI",O$3,IF(HLOOKUP(O$9,'Feuille1-Catégories'!$C$1:$G$3,3,FALSE)="OUI",OFFSET(O$3,MOD(QUOTIENT(ROW()-ROW($A$20),'Feuille1-Catégories'!$B$6/O$6),O$5),0),IF(MOD($A899-1-O$10,'Feuille1-Catégories'!$F$5+1)=0,O$3,""))),"")</f>
        <v/>
      </c>
      <c r="P899" s="7" t="str">
        <f ca="1">IF(AND($A899&lt;&gt;"",P$9&lt;&gt;""),IF(HLOOKUP(P$9,'Feuille1-Catégories'!$C$1:$G$2,2,FALSE)="OUI",P$3,IF(HLOOKUP(P$9,'Feuille1-Catégories'!$C$1:$G$3,3,FALSE)="OUI",OFFSET(P$3,MOD(QUOTIENT(ROW()-ROW($A$20),'Feuille1-Catégories'!$B$6/P$6),P$5),0),IF(MOD($A899-1-P$10,'Feuille1-Catégories'!$F$5+1)=0,P$3,""))),"")</f>
        <v/>
      </c>
      <c r="Q899" s="7" t="str">
        <f ca="1">IF(AND($A899&lt;&gt;"",Q$9&lt;&gt;""),IF(HLOOKUP(Q$9,'Feuille1-Catégories'!$C$1:$G$2,2,FALSE)="OUI",Q$3,IF(HLOOKUP(Q$9,'Feuille1-Catégories'!$C$1:$G$3,3,FALSE)="OUI",OFFSET(Q$3,MOD(QUOTIENT(ROW()-ROW($A$20),'Feuille1-Catégories'!$B$6/Q$6),Q$5),0),IF(MOD($A899-1-Q$10,'Feuille1-Catégories'!$F$5+1)=0,Q$3,""))),"")</f>
        <v/>
      </c>
      <c r="R899" s="7" t="str">
        <f ca="1">IF(AND($A899&lt;&gt;"",R$9&lt;&gt;""),IF(HLOOKUP(R$9,'Feuille1-Catégories'!$C$1:$G$2,2,FALSE)="OUI",R$3,IF(HLOOKUP(R$9,'Feuille1-Catégories'!$C$1:$G$3,3,FALSE)="OUI",OFFSET(R$3,MOD(QUOTIENT(ROW()-ROW($A$20),'Feuille1-Catégories'!$B$6/R$6),R$5),0),IF(MOD($A899-1-R$10,'Feuille1-Catégories'!$F$5+1)=0,R$3,""))),"")</f>
        <v/>
      </c>
      <c r="S899" s="7" t="str">
        <f ca="1">IF(AND($A899&lt;&gt;"",S$9&lt;&gt;""),IF(HLOOKUP(S$9,'Feuille1-Catégories'!$C$1:$G$2,2,FALSE)="OUI",S$3,IF(HLOOKUP(S$9,'Feuille1-Catégories'!$C$1:$G$3,3,FALSE)="OUI",OFFSET(S$3,MOD(QUOTIENT(ROW()-ROW($A$20),'Feuille1-Catégories'!$B$6/S$6),S$5),0),IF(MOD($A899-1-S$10,'Feuille1-Catégories'!$F$5+1)=0,S$3,""))),"")</f>
        <v/>
      </c>
      <c r="T899" s="7" t="str">
        <f ca="1">IF(AND($A899&lt;&gt;"",T$9&lt;&gt;""),IF(HLOOKUP(T$9,'Feuille1-Catégories'!$C$1:$G$2,2,FALSE)="OUI",T$3,IF(HLOOKUP(T$9,'Feuille1-Catégories'!$C$1:$G$3,3,FALSE)="OUI",OFFSET(T$3,MOD(QUOTIENT(ROW()-ROW($A$20),'Feuille1-Catégories'!$B$6/T$6),T$5),0),IF(MOD($A899-1-T$10,'Feuille1-Catégories'!$F$5+1)=0,T$3,""))),"")</f>
        <v/>
      </c>
      <c r="U899" s="7" t="str">
        <f ca="1">IF(AND($A899&lt;&gt;"",U$9&lt;&gt;""),IF(HLOOKUP(U$9,'Feuille1-Catégories'!$C$1:$G$2,2,FALSE)="OUI",U$3,IF(HLOOKUP(U$9,'Feuille1-Catégories'!$C$1:$G$3,3,FALSE)="OUI",OFFSET(U$3,MOD(QUOTIENT(ROW()-ROW($A$20),'Feuille1-Catégories'!$B$6/U$6),U$5),0),IF(MOD($A899-1-U$10,'Feuille1-Catégories'!$F$5+1)=0,U$3,""))),"")</f>
        <v/>
      </c>
      <c r="V899" s="7" t="str">
        <f ca="1">IF(AND($A899&lt;&gt;"",V$9&lt;&gt;""),IF(HLOOKUP(V$9,'Feuille1-Catégories'!$C$1:$G$2,2,FALSE)="OUI",V$3,IF(HLOOKUP(V$9,'Feuille1-Catégories'!$C$1:$G$3,3,FALSE)="OUI",OFFSET(V$3,MOD(QUOTIENT(ROW()-ROW($A$20),'Feuille1-Catégories'!$B$6/V$6),V$5),0),IF(MOD($A899-1-V$10,'Feuille1-Catégories'!$F$5+1)=0,V$3,""))),"")</f>
        <v/>
      </c>
      <c r="W899" s="7" t="str">
        <f ca="1">IF(AND($A899&lt;&gt;"",W$9&lt;&gt;""),IF(HLOOKUP(W$9,'Feuille1-Catégories'!$C$1:$G$2,2,FALSE)="OUI",W$3,IF(HLOOKUP(W$9,'Feuille1-Catégories'!$C$1:$G$3,3,FALSE)="OUI",OFFSET(W$3,MOD(QUOTIENT(ROW()-ROW($A$20),'Feuille1-Catégories'!$B$6/W$6),W$5),0),IF(MOD($A899-1-W$10,'Feuille1-Catégories'!$F$5+1)=0,W$3,""))),"")</f>
        <v/>
      </c>
      <c r="X899" s="7" t="str">
        <f ca="1">IF(AND($A899&lt;&gt;"",X$9&lt;&gt;""),IF(HLOOKUP(X$9,'Feuille1-Catégories'!$C$1:$G$2,2,FALSE)="OUI",X$3,IF(HLOOKUP(X$9,'Feuille1-Catégories'!$C$1:$G$3,3,FALSE)="OUI",OFFSET(X$3,MOD(QUOTIENT(ROW()-ROW($A$20),'Feuille1-Catégories'!$B$6/X$6),X$5),0),IF(MOD($A899-1-X$10,'Feuille1-Catégories'!$F$5+1)=0,X$3,""))),"")</f>
        <v/>
      </c>
      <c r="Y899" s="7" t="str">
        <f ca="1">IF(AND($A899&lt;&gt;"",Y$9&lt;&gt;""),IF(HLOOKUP(Y$9,'Feuille1-Catégories'!$C$1:$G$2,2,FALSE)="OUI",Y$3,IF(HLOOKUP(Y$9,'Feuille1-Catégories'!$C$1:$G$3,3,FALSE)="OUI",OFFSET(Y$3,MOD(QUOTIENT(ROW()-ROW($A$20),'Feuille1-Catégories'!$B$6/Y$6),Y$5),0),IF(MOD($A899-1-Y$10,'Feuille1-Catégories'!$F$5+1)=0,Y$3,""))),"")</f>
        <v/>
      </c>
      <c r="Z899" s="7" t="str">
        <f ca="1">IF(AND($A899&lt;&gt;"",Z$9&lt;&gt;""),IF(HLOOKUP(Z$9,'Feuille1-Catégories'!$C$1:$G$2,2,FALSE)="OUI",Z$3,IF(HLOOKUP(Z$9,'Feuille1-Catégories'!$C$1:$G$3,3,FALSE)="OUI",OFFSET(Z$3,MOD(QUOTIENT(ROW()-ROW($A$20),'Feuille1-Catégories'!$B$6/Z$6),Z$5),0),"")),"")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00" spans="1:26" ht="17" x14ac:dyDescent="0.2">
      <c r="A900" s="21" t="str">
        <f>IF(ROW()-ROW($A$19)&gt;'Feuille1-Catégories'!$B$6,"",ROW()-ROW($A$19))</f>
        <v/>
      </c>
      <c r="B900" s="33" t="str">
        <f t="shared" si="40"/>
        <v/>
      </c>
      <c r="C900" s="10" t="str">
        <f t="shared" si="41"/>
        <v/>
      </c>
      <c r="D900" s="10" t="str">
        <f>IF('Feuille3-Coût de production'!D900&lt;&gt;"",'Feuille3-Coût de production'!D900,"")</f>
        <v/>
      </c>
      <c r="E900" s="10" t="str">
        <f t="shared" si="42"/>
        <v/>
      </c>
      <c r="F900" s="7" t="str">
        <f ca="1">IF(AND($A900&lt;&gt;"",F$9&lt;&gt;""),IF(HLOOKUP(F$9,'Feuille1-Catégories'!$C$1:$G$2,2,FALSE)="OUI",F$3,IF(HLOOKUP(F$9,'Feuille1-Catégories'!$C$1:$G$3,3,FALSE)="OUI",OFFSET(F$3,MOD(QUOTIENT(ROW()-ROW($A$20),'Feuille1-Catégories'!$B$6/F$6),F$5),0),IF(MOD($A900-1-F$10,'Feuille1-Catégories'!$F$5+1)=0,F$3,""))),"")</f>
        <v/>
      </c>
      <c r="G900" s="7" t="str">
        <f ca="1">IF(AND($A900&lt;&gt;"",G$9&lt;&gt;""),IF(HLOOKUP(G$9,'Feuille1-Catégories'!$C$1:$G$2,2,FALSE)="OUI",G$3,IF(HLOOKUP(G$9,'Feuille1-Catégories'!$C$1:$G$3,3,FALSE)="OUI",OFFSET(G$3,MOD(QUOTIENT(ROW()-ROW($A$20),'Feuille1-Catégories'!$B$6/G$6),G$5),0),IF(MOD($A900-1-G$10,'Feuille1-Catégories'!$F$5+1)=0,G$3,""))),"")</f>
        <v/>
      </c>
      <c r="H900" s="7" t="str">
        <f ca="1">IF(AND($A900&lt;&gt;"",H$9&lt;&gt;""),IF(HLOOKUP(H$9,'Feuille1-Catégories'!$C$1:$G$2,2,FALSE)="OUI",H$3,IF(HLOOKUP(H$9,'Feuille1-Catégories'!$C$1:$G$3,3,FALSE)="OUI",OFFSET(H$3,MOD(QUOTIENT(ROW()-ROW($A$20),'Feuille1-Catégories'!$B$6/H$6),H$5),0),IF(MOD($A900-1-H$10,'Feuille1-Catégories'!$F$5+1)=0,H$3,""))),"")</f>
        <v/>
      </c>
      <c r="I900" s="7" t="str">
        <f ca="1">IF(AND($A900&lt;&gt;"",I$9&lt;&gt;""),IF(HLOOKUP(I$9,'Feuille1-Catégories'!$C$1:$G$2,2,FALSE)="OUI",I$3,IF(HLOOKUP(I$9,'Feuille1-Catégories'!$C$1:$G$3,3,FALSE)="OUI",OFFSET(I$3,MOD(QUOTIENT(ROW()-ROW($A$20),'Feuille1-Catégories'!$B$6/I$6),I$5),0),IF(MOD($A900-1-I$10,'Feuille1-Catégories'!$F$5+1)=0,I$3,""))),"")</f>
        <v/>
      </c>
      <c r="J900" s="7" t="str">
        <f ca="1">IF(AND($A900&lt;&gt;"",J$9&lt;&gt;""),IF(HLOOKUP(J$9,'Feuille1-Catégories'!$C$1:$G$2,2,FALSE)="OUI",J$3,IF(HLOOKUP(J$9,'Feuille1-Catégories'!$C$1:$G$3,3,FALSE)="OUI",OFFSET(J$3,MOD(QUOTIENT(ROW()-ROW($A$20),'Feuille1-Catégories'!$B$6/J$6),J$5),0),IF(MOD($A900-1-J$10,'Feuille1-Catégories'!$F$5+1)=0,J$3,""))),"")</f>
        <v/>
      </c>
      <c r="K900" s="7" t="str">
        <f ca="1">IF(AND($A900&lt;&gt;"",K$9&lt;&gt;""),IF(HLOOKUP(K$9,'Feuille1-Catégories'!$C$1:$G$2,2,FALSE)="OUI",K$3,IF(HLOOKUP(K$9,'Feuille1-Catégories'!$C$1:$G$3,3,FALSE)="OUI",OFFSET(K$3,MOD(QUOTIENT(ROW()-ROW($A$20),'Feuille1-Catégories'!$B$6/K$6),K$5),0),IF(MOD($A900-1-K$10,'Feuille1-Catégories'!$F$5+1)=0,K$3,""))),"")</f>
        <v/>
      </c>
      <c r="L900" s="7" t="str">
        <f ca="1">IF(AND($A900&lt;&gt;"",L$9&lt;&gt;""),IF(HLOOKUP(L$9,'Feuille1-Catégories'!$C$1:$G$2,2,FALSE)="OUI",L$3,IF(HLOOKUP(L$9,'Feuille1-Catégories'!$C$1:$G$3,3,FALSE)="OUI",OFFSET(L$3,MOD(QUOTIENT(ROW()-ROW($A$20),'Feuille1-Catégories'!$B$6/L$6),L$5),0),IF(MOD($A900-1-L$10,'Feuille1-Catégories'!$F$5+1)=0,L$3,""))),"")</f>
        <v/>
      </c>
      <c r="M900" s="7" t="str">
        <f ca="1">IF(AND($A900&lt;&gt;"",M$9&lt;&gt;""),IF(HLOOKUP(M$9,'Feuille1-Catégories'!$C$1:$G$2,2,FALSE)="OUI",M$3,IF(HLOOKUP(M$9,'Feuille1-Catégories'!$C$1:$G$3,3,FALSE)="OUI",OFFSET(M$3,MOD(QUOTIENT(ROW()-ROW($A$20),'Feuille1-Catégories'!$B$6/M$6),M$5),0),IF(MOD($A900-1-M$10,'Feuille1-Catégories'!$F$5+1)=0,M$3,""))),"")</f>
        <v/>
      </c>
      <c r="N900" s="7" t="str">
        <f ca="1">IF(AND($A900&lt;&gt;"",N$9&lt;&gt;""),IF(HLOOKUP(N$9,'Feuille1-Catégories'!$C$1:$G$2,2,FALSE)="OUI",N$3,IF(HLOOKUP(N$9,'Feuille1-Catégories'!$C$1:$G$3,3,FALSE)="OUI",OFFSET(N$3,MOD(QUOTIENT(ROW()-ROW($A$20),'Feuille1-Catégories'!$B$6/N$6),N$5),0),IF(MOD($A900-1-N$10,'Feuille1-Catégories'!$F$5+1)=0,N$3,""))),"")</f>
        <v/>
      </c>
      <c r="O900" s="7" t="str">
        <f ca="1">IF(AND($A900&lt;&gt;"",O$9&lt;&gt;""),IF(HLOOKUP(O$9,'Feuille1-Catégories'!$C$1:$G$2,2,FALSE)="OUI",O$3,IF(HLOOKUP(O$9,'Feuille1-Catégories'!$C$1:$G$3,3,FALSE)="OUI",OFFSET(O$3,MOD(QUOTIENT(ROW()-ROW($A$20),'Feuille1-Catégories'!$B$6/O$6),O$5),0),IF(MOD($A900-1-O$10,'Feuille1-Catégories'!$F$5+1)=0,O$3,""))),"")</f>
        <v/>
      </c>
      <c r="P900" s="7" t="str">
        <f ca="1">IF(AND($A900&lt;&gt;"",P$9&lt;&gt;""),IF(HLOOKUP(P$9,'Feuille1-Catégories'!$C$1:$G$2,2,FALSE)="OUI",P$3,IF(HLOOKUP(P$9,'Feuille1-Catégories'!$C$1:$G$3,3,FALSE)="OUI",OFFSET(P$3,MOD(QUOTIENT(ROW()-ROW($A$20),'Feuille1-Catégories'!$B$6/P$6),P$5),0),IF(MOD($A900-1-P$10,'Feuille1-Catégories'!$F$5+1)=0,P$3,""))),"")</f>
        <v/>
      </c>
      <c r="Q900" s="7" t="str">
        <f ca="1">IF(AND($A900&lt;&gt;"",Q$9&lt;&gt;""),IF(HLOOKUP(Q$9,'Feuille1-Catégories'!$C$1:$G$2,2,FALSE)="OUI",Q$3,IF(HLOOKUP(Q$9,'Feuille1-Catégories'!$C$1:$G$3,3,FALSE)="OUI",OFFSET(Q$3,MOD(QUOTIENT(ROW()-ROW($A$20),'Feuille1-Catégories'!$B$6/Q$6),Q$5),0),IF(MOD($A900-1-Q$10,'Feuille1-Catégories'!$F$5+1)=0,Q$3,""))),"")</f>
        <v/>
      </c>
      <c r="R900" s="7" t="str">
        <f ca="1">IF(AND($A900&lt;&gt;"",R$9&lt;&gt;""),IF(HLOOKUP(R$9,'Feuille1-Catégories'!$C$1:$G$2,2,FALSE)="OUI",R$3,IF(HLOOKUP(R$9,'Feuille1-Catégories'!$C$1:$G$3,3,FALSE)="OUI",OFFSET(R$3,MOD(QUOTIENT(ROW()-ROW($A$20),'Feuille1-Catégories'!$B$6/R$6),R$5),0),IF(MOD($A900-1-R$10,'Feuille1-Catégories'!$F$5+1)=0,R$3,""))),"")</f>
        <v/>
      </c>
      <c r="S900" s="7" t="str">
        <f ca="1">IF(AND($A900&lt;&gt;"",S$9&lt;&gt;""),IF(HLOOKUP(S$9,'Feuille1-Catégories'!$C$1:$G$2,2,FALSE)="OUI",S$3,IF(HLOOKUP(S$9,'Feuille1-Catégories'!$C$1:$G$3,3,FALSE)="OUI",OFFSET(S$3,MOD(QUOTIENT(ROW()-ROW($A$20),'Feuille1-Catégories'!$B$6/S$6),S$5),0),IF(MOD($A900-1-S$10,'Feuille1-Catégories'!$F$5+1)=0,S$3,""))),"")</f>
        <v/>
      </c>
      <c r="T900" s="7" t="str">
        <f ca="1">IF(AND($A900&lt;&gt;"",T$9&lt;&gt;""),IF(HLOOKUP(T$9,'Feuille1-Catégories'!$C$1:$G$2,2,FALSE)="OUI",T$3,IF(HLOOKUP(T$9,'Feuille1-Catégories'!$C$1:$G$3,3,FALSE)="OUI",OFFSET(T$3,MOD(QUOTIENT(ROW()-ROW($A$20),'Feuille1-Catégories'!$B$6/T$6),T$5),0),IF(MOD($A900-1-T$10,'Feuille1-Catégories'!$F$5+1)=0,T$3,""))),"")</f>
        <v/>
      </c>
      <c r="U900" s="7" t="str">
        <f ca="1">IF(AND($A900&lt;&gt;"",U$9&lt;&gt;""),IF(HLOOKUP(U$9,'Feuille1-Catégories'!$C$1:$G$2,2,FALSE)="OUI",U$3,IF(HLOOKUP(U$9,'Feuille1-Catégories'!$C$1:$G$3,3,FALSE)="OUI",OFFSET(U$3,MOD(QUOTIENT(ROW()-ROW($A$20),'Feuille1-Catégories'!$B$6/U$6),U$5),0),IF(MOD($A900-1-U$10,'Feuille1-Catégories'!$F$5+1)=0,U$3,""))),"")</f>
        <v/>
      </c>
      <c r="V900" s="7" t="str">
        <f ca="1">IF(AND($A900&lt;&gt;"",V$9&lt;&gt;""),IF(HLOOKUP(V$9,'Feuille1-Catégories'!$C$1:$G$2,2,FALSE)="OUI",V$3,IF(HLOOKUP(V$9,'Feuille1-Catégories'!$C$1:$G$3,3,FALSE)="OUI",OFFSET(V$3,MOD(QUOTIENT(ROW()-ROW($A$20),'Feuille1-Catégories'!$B$6/V$6),V$5),0),IF(MOD($A900-1-V$10,'Feuille1-Catégories'!$F$5+1)=0,V$3,""))),"")</f>
        <v/>
      </c>
      <c r="W900" s="7" t="str">
        <f ca="1">IF(AND($A900&lt;&gt;"",W$9&lt;&gt;""),IF(HLOOKUP(W$9,'Feuille1-Catégories'!$C$1:$G$2,2,FALSE)="OUI",W$3,IF(HLOOKUP(W$9,'Feuille1-Catégories'!$C$1:$G$3,3,FALSE)="OUI",OFFSET(W$3,MOD(QUOTIENT(ROW()-ROW($A$20),'Feuille1-Catégories'!$B$6/W$6),W$5),0),IF(MOD($A900-1-W$10,'Feuille1-Catégories'!$F$5+1)=0,W$3,""))),"")</f>
        <v/>
      </c>
      <c r="X900" s="7" t="str">
        <f ca="1">IF(AND($A900&lt;&gt;"",X$9&lt;&gt;""),IF(HLOOKUP(X$9,'Feuille1-Catégories'!$C$1:$G$2,2,FALSE)="OUI",X$3,IF(HLOOKUP(X$9,'Feuille1-Catégories'!$C$1:$G$3,3,FALSE)="OUI",OFFSET(X$3,MOD(QUOTIENT(ROW()-ROW($A$20),'Feuille1-Catégories'!$B$6/X$6),X$5),0),IF(MOD($A900-1-X$10,'Feuille1-Catégories'!$F$5+1)=0,X$3,""))),"")</f>
        <v/>
      </c>
      <c r="Y900" s="7" t="str">
        <f ca="1">IF(AND($A900&lt;&gt;"",Y$9&lt;&gt;""),IF(HLOOKUP(Y$9,'Feuille1-Catégories'!$C$1:$G$2,2,FALSE)="OUI",Y$3,IF(HLOOKUP(Y$9,'Feuille1-Catégories'!$C$1:$G$3,3,FALSE)="OUI",OFFSET(Y$3,MOD(QUOTIENT(ROW()-ROW($A$20),'Feuille1-Catégories'!$B$6/Y$6),Y$5),0),IF(MOD($A900-1-Y$10,'Feuille1-Catégories'!$F$5+1)=0,Y$3,""))),"")</f>
        <v/>
      </c>
      <c r="Z900" s="7" t="str">
        <f ca="1">IF(AND($A900&lt;&gt;"",Z$9&lt;&gt;""),IF(HLOOKUP(Z$9,'Feuille1-Catégories'!$C$1:$G$2,2,FALSE)="OUI",Z$3,IF(HLOOKUP(Z$9,'Feuille1-Catégories'!$C$1:$G$3,3,FALSE)="OUI",OFFSET(Z$3,MOD(QUOTIENT(ROW()-ROW($A$20),'Feuille1-Catégories'!$B$6/Z$6),Z$5),0),"")),"")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01" spans="1:26" ht="17" x14ac:dyDescent="0.2">
      <c r="A901" s="21" t="str">
        <f>IF(ROW()-ROW($A$19)&gt;'Feuille1-Catégories'!$B$6,"",ROW()-ROW($A$19))</f>
        <v/>
      </c>
      <c r="B901" s="33" t="str">
        <f t="shared" si="40"/>
        <v/>
      </c>
      <c r="C901" s="10" t="str">
        <f t="shared" si="41"/>
        <v/>
      </c>
      <c r="D901" s="10" t="str">
        <f>IF('Feuille3-Coût de production'!D901&lt;&gt;"",'Feuille3-Coût de production'!D901,"")</f>
        <v/>
      </c>
      <c r="E901" s="10" t="str">
        <f t="shared" si="42"/>
        <v/>
      </c>
      <c r="F901" s="7" t="str">
        <f ca="1">IF(AND($A901&lt;&gt;"",F$9&lt;&gt;""),IF(HLOOKUP(F$9,'Feuille1-Catégories'!$C$1:$G$2,2,FALSE)="OUI",F$3,IF(HLOOKUP(F$9,'Feuille1-Catégories'!$C$1:$G$3,3,FALSE)="OUI",OFFSET(F$3,MOD(QUOTIENT(ROW()-ROW($A$20),'Feuille1-Catégories'!$B$6/F$6),F$5),0),IF(MOD($A901-1-F$10,'Feuille1-Catégories'!$F$5+1)=0,F$3,""))),"")</f>
        <v/>
      </c>
      <c r="G901" s="7" t="str">
        <f ca="1">IF(AND($A901&lt;&gt;"",G$9&lt;&gt;""),IF(HLOOKUP(G$9,'Feuille1-Catégories'!$C$1:$G$2,2,FALSE)="OUI",G$3,IF(HLOOKUP(G$9,'Feuille1-Catégories'!$C$1:$G$3,3,FALSE)="OUI",OFFSET(G$3,MOD(QUOTIENT(ROW()-ROW($A$20),'Feuille1-Catégories'!$B$6/G$6),G$5),0),IF(MOD($A901-1-G$10,'Feuille1-Catégories'!$F$5+1)=0,G$3,""))),"")</f>
        <v/>
      </c>
      <c r="H901" s="7" t="str">
        <f ca="1">IF(AND($A901&lt;&gt;"",H$9&lt;&gt;""),IF(HLOOKUP(H$9,'Feuille1-Catégories'!$C$1:$G$2,2,FALSE)="OUI",H$3,IF(HLOOKUP(H$9,'Feuille1-Catégories'!$C$1:$G$3,3,FALSE)="OUI",OFFSET(H$3,MOD(QUOTIENT(ROW()-ROW($A$20),'Feuille1-Catégories'!$B$6/H$6),H$5),0),IF(MOD($A901-1-H$10,'Feuille1-Catégories'!$F$5+1)=0,H$3,""))),"")</f>
        <v/>
      </c>
      <c r="I901" s="7" t="str">
        <f ca="1">IF(AND($A901&lt;&gt;"",I$9&lt;&gt;""),IF(HLOOKUP(I$9,'Feuille1-Catégories'!$C$1:$G$2,2,FALSE)="OUI",I$3,IF(HLOOKUP(I$9,'Feuille1-Catégories'!$C$1:$G$3,3,FALSE)="OUI",OFFSET(I$3,MOD(QUOTIENT(ROW()-ROW($A$20),'Feuille1-Catégories'!$B$6/I$6),I$5),0),IF(MOD($A901-1-I$10,'Feuille1-Catégories'!$F$5+1)=0,I$3,""))),"")</f>
        <v/>
      </c>
      <c r="J901" s="7" t="str">
        <f ca="1">IF(AND($A901&lt;&gt;"",J$9&lt;&gt;""),IF(HLOOKUP(J$9,'Feuille1-Catégories'!$C$1:$G$2,2,FALSE)="OUI",J$3,IF(HLOOKUP(J$9,'Feuille1-Catégories'!$C$1:$G$3,3,FALSE)="OUI",OFFSET(J$3,MOD(QUOTIENT(ROW()-ROW($A$20),'Feuille1-Catégories'!$B$6/J$6),J$5),0),IF(MOD($A901-1-J$10,'Feuille1-Catégories'!$F$5+1)=0,J$3,""))),"")</f>
        <v/>
      </c>
      <c r="K901" s="7" t="str">
        <f ca="1">IF(AND($A901&lt;&gt;"",K$9&lt;&gt;""),IF(HLOOKUP(K$9,'Feuille1-Catégories'!$C$1:$G$2,2,FALSE)="OUI",K$3,IF(HLOOKUP(K$9,'Feuille1-Catégories'!$C$1:$G$3,3,FALSE)="OUI",OFFSET(K$3,MOD(QUOTIENT(ROW()-ROW($A$20),'Feuille1-Catégories'!$B$6/K$6),K$5),0),IF(MOD($A901-1-K$10,'Feuille1-Catégories'!$F$5+1)=0,K$3,""))),"")</f>
        <v/>
      </c>
      <c r="L901" s="7" t="str">
        <f ca="1">IF(AND($A901&lt;&gt;"",L$9&lt;&gt;""),IF(HLOOKUP(L$9,'Feuille1-Catégories'!$C$1:$G$2,2,FALSE)="OUI",L$3,IF(HLOOKUP(L$9,'Feuille1-Catégories'!$C$1:$G$3,3,FALSE)="OUI",OFFSET(L$3,MOD(QUOTIENT(ROW()-ROW($A$20),'Feuille1-Catégories'!$B$6/L$6),L$5),0),IF(MOD($A901-1-L$10,'Feuille1-Catégories'!$F$5+1)=0,L$3,""))),"")</f>
        <v/>
      </c>
      <c r="M901" s="7" t="str">
        <f ca="1">IF(AND($A901&lt;&gt;"",M$9&lt;&gt;""),IF(HLOOKUP(M$9,'Feuille1-Catégories'!$C$1:$G$2,2,FALSE)="OUI",M$3,IF(HLOOKUP(M$9,'Feuille1-Catégories'!$C$1:$G$3,3,FALSE)="OUI",OFFSET(M$3,MOD(QUOTIENT(ROW()-ROW($A$20),'Feuille1-Catégories'!$B$6/M$6),M$5),0),IF(MOD($A901-1-M$10,'Feuille1-Catégories'!$F$5+1)=0,M$3,""))),"")</f>
        <v/>
      </c>
      <c r="N901" s="7" t="str">
        <f ca="1">IF(AND($A901&lt;&gt;"",N$9&lt;&gt;""),IF(HLOOKUP(N$9,'Feuille1-Catégories'!$C$1:$G$2,2,FALSE)="OUI",N$3,IF(HLOOKUP(N$9,'Feuille1-Catégories'!$C$1:$G$3,3,FALSE)="OUI",OFFSET(N$3,MOD(QUOTIENT(ROW()-ROW($A$20),'Feuille1-Catégories'!$B$6/N$6),N$5),0),IF(MOD($A901-1-N$10,'Feuille1-Catégories'!$F$5+1)=0,N$3,""))),"")</f>
        <v/>
      </c>
      <c r="O901" s="7" t="str">
        <f ca="1">IF(AND($A901&lt;&gt;"",O$9&lt;&gt;""),IF(HLOOKUP(O$9,'Feuille1-Catégories'!$C$1:$G$2,2,FALSE)="OUI",O$3,IF(HLOOKUP(O$9,'Feuille1-Catégories'!$C$1:$G$3,3,FALSE)="OUI",OFFSET(O$3,MOD(QUOTIENT(ROW()-ROW($A$20),'Feuille1-Catégories'!$B$6/O$6),O$5),0),IF(MOD($A901-1-O$10,'Feuille1-Catégories'!$F$5+1)=0,O$3,""))),"")</f>
        <v/>
      </c>
      <c r="P901" s="7" t="str">
        <f ca="1">IF(AND($A901&lt;&gt;"",P$9&lt;&gt;""),IF(HLOOKUP(P$9,'Feuille1-Catégories'!$C$1:$G$2,2,FALSE)="OUI",P$3,IF(HLOOKUP(P$9,'Feuille1-Catégories'!$C$1:$G$3,3,FALSE)="OUI",OFFSET(P$3,MOD(QUOTIENT(ROW()-ROW($A$20),'Feuille1-Catégories'!$B$6/P$6),P$5),0),IF(MOD($A901-1-P$10,'Feuille1-Catégories'!$F$5+1)=0,P$3,""))),"")</f>
        <v/>
      </c>
      <c r="Q901" s="7" t="str">
        <f ca="1">IF(AND($A901&lt;&gt;"",Q$9&lt;&gt;""),IF(HLOOKUP(Q$9,'Feuille1-Catégories'!$C$1:$G$2,2,FALSE)="OUI",Q$3,IF(HLOOKUP(Q$9,'Feuille1-Catégories'!$C$1:$G$3,3,FALSE)="OUI",OFFSET(Q$3,MOD(QUOTIENT(ROW()-ROW($A$20),'Feuille1-Catégories'!$B$6/Q$6),Q$5),0),IF(MOD($A901-1-Q$10,'Feuille1-Catégories'!$F$5+1)=0,Q$3,""))),"")</f>
        <v/>
      </c>
      <c r="R901" s="7" t="str">
        <f ca="1">IF(AND($A901&lt;&gt;"",R$9&lt;&gt;""),IF(HLOOKUP(R$9,'Feuille1-Catégories'!$C$1:$G$2,2,FALSE)="OUI",R$3,IF(HLOOKUP(R$9,'Feuille1-Catégories'!$C$1:$G$3,3,FALSE)="OUI",OFFSET(R$3,MOD(QUOTIENT(ROW()-ROW($A$20),'Feuille1-Catégories'!$B$6/R$6),R$5),0),IF(MOD($A901-1-R$10,'Feuille1-Catégories'!$F$5+1)=0,R$3,""))),"")</f>
        <v/>
      </c>
      <c r="S901" s="7" t="str">
        <f ca="1">IF(AND($A901&lt;&gt;"",S$9&lt;&gt;""),IF(HLOOKUP(S$9,'Feuille1-Catégories'!$C$1:$G$2,2,FALSE)="OUI",S$3,IF(HLOOKUP(S$9,'Feuille1-Catégories'!$C$1:$G$3,3,FALSE)="OUI",OFFSET(S$3,MOD(QUOTIENT(ROW()-ROW($A$20),'Feuille1-Catégories'!$B$6/S$6),S$5),0),IF(MOD($A901-1-S$10,'Feuille1-Catégories'!$F$5+1)=0,S$3,""))),"")</f>
        <v/>
      </c>
      <c r="T901" s="7" t="str">
        <f ca="1">IF(AND($A901&lt;&gt;"",T$9&lt;&gt;""),IF(HLOOKUP(T$9,'Feuille1-Catégories'!$C$1:$G$2,2,FALSE)="OUI",T$3,IF(HLOOKUP(T$9,'Feuille1-Catégories'!$C$1:$G$3,3,FALSE)="OUI",OFFSET(T$3,MOD(QUOTIENT(ROW()-ROW($A$20),'Feuille1-Catégories'!$B$6/T$6),T$5),0),IF(MOD($A901-1-T$10,'Feuille1-Catégories'!$F$5+1)=0,T$3,""))),"")</f>
        <v/>
      </c>
      <c r="U901" s="7" t="str">
        <f ca="1">IF(AND($A901&lt;&gt;"",U$9&lt;&gt;""),IF(HLOOKUP(U$9,'Feuille1-Catégories'!$C$1:$G$2,2,FALSE)="OUI",U$3,IF(HLOOKUP(U$9,'Feuille1-Catégories'!$C$1:$G$3,3,FALSE)="OUI",OFFSET(U$3,MOD(QUOTIENT(ROW()-ROW($A$20),'Feuille1-Catégories'!$B$6/U$6),U$5),0),IF(MOD($A901-1-U$10,'Feuille1-Catégories'!$F$5+1)=0,U$3,""))),"")</f>
        <v/>
      </c>
      <c r="V901" s="7" t="str">
        <f ca="1">IF(AND($A901&lt;&gt;"",V$9&lt;&gt;""),IF(HLOOKUP(V$9,'Feuille1-Catégories'!$C$1:$G$2,2,FALSE)="OUI",V$3,IF(HLOOKUP(V$9,'Feuille1-Catégories'!$C$1:$G$3,3,FALSE)="OUI",OFFSET(V$3,MOD(QUOTIENT(ROW()-ROW($A$20),'Feuille1-Catégories'!$B$6/V$6),V$5),0),IF(MOD($A901-1-V$10,'Feuille1-Catégories'!$F$5+1)=0,V$3,""))),"")</f>
        <v/>
      </c>
      <c r="W901" s="7" t="str">
        <f ca="1">IF(AND($A901&lt;&gt;"",W$9&lt;&gt;""),IF(HLOOKUP(W$9,'Feuille1-Catégories'!$C$1:$G$2,2,FALSE)="OUI",W$3,IF(HLOOKUP(W$9,'Feuille1-Catégories'!$C$1:$G$3,3,FALSE)="OUI",OFFSET(W$3,MOD(QUOTIENT(ROW()-ROW($A$20),'Feuille1-Catégories'!$B$6/W$6),W$5),0),IF(MOD($A901-1-W$10,'Feuille1-Catégories'!$F$5+1)=0,W$3,""))),"")</f>
        <v/>
      </c>
      <c r="X901" s="7" t="str">
        <f ca="1">IF(AND($A901&lt;&gt;"",X$9&lt;&gt;""),IF(HLOOKUP(X$9,'Feuille1-Catégories'!$C$1:$G$2,2,FALSE)="OUI",X$3,IF(HLOOKUP(X$9,'Feuille1-Catégories'!$C$1:$G$3,3,FALSE)="OUI",OFFSET(X$3,MOD(QUOTIENT(ROW()-ROW($A$20),'Feuille1-Catégories'!$B$6/X$6),X$5),0),IF(MOD($A901-1-X$10,'Feuille1-Catégories'!$F$5+1)=0,X$3,""))),"")</f>
        <v/>
      </c>
      <c r="Y901" s="7" t="str">
        <f ca="1">IF(AND($A901&lt;&gt;"",Y$9&lt;&gt;""),IF(HLOOKUP(Y$9,'Feuille1-Catégories'!$C$1:$G$2,2,FALSE)="OUI",Y$3,IF(HLOOKUP(Y$9,'Feuille1-Catégories'!$C$1:$G$3,3,FALSE)="OUI",OFFSET(Y$3,MOD(QUOTIENT(ROW()-ROW($A$20),'Feuille1-Catégories'!$B$6/Y$6),Y$5),0),IF(MOD($A901-1-Y$10,'Feuille1-Catégories'!$F$5+1)=0,Y$3,""))),"")</f>
        <v/>
      </c>
      <c r="Z901" s="7" t="str">
        <f ca="1">IF(AND($A901&lt;&gt;"",Z$9&lt;&gt;""),IF(HLOOKUP(Z$9,'Feuille1-Catégories'!$C$1:$G$2,2,FALSE)="OUI",Z$3,IF(HLOOKUP(Z$9,'Feuille1-Catégories'!$C$1:$G$3,3,FALSE)="OUI",OFFSET(Z$3,MOD(QUOTIENT(ROW()-ROW($A$20),'Feuille1-Catégories'!$B$6/Z$6),Z$5),0),"")),"")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02" spans="1:26" ht="17" x14ac:dyDescent="0.2">
      <c r="A902" s="21" t="str">
        <f>IF(ROW()-ROW($A$19)&gt;'Feuille1-Catégories'!$B$6,"",ROW()-ROW($A$19))</f>
        <v/>
      </c>
      <c r="B902" s="33" t="str">
        <f t="shared" si="40"/>
        <v/>
      </c>
      <c r="C902" s="10" t="str">
        <f t="shared" si="41"/>
        <v/>
      </c>
      <c r="D902" s="10" t="str">
        <f>IF('Feuille3-Coût de production'!D902&lt;&gt;"",'Feuille3-Coût de production'!D902,"")</f>
        <v/>
      </c>
      <c r="E902" s="10" t="str">
        <f t="shared" si="42"/>
        <v/>
      </c>
      <c r="F902" s="7" t="str">
        <f ca="1">IF(AND($A902&lt;&gt;"",F$9&lt;&gt;""),IF(HLOOKUP(F$9,'Feuille1-Catégories'!$C$1:$G$2,2,FALSE)="OUI",F$3,IF(HLOOKUP(F$9,'Feuille1-Catégories'!$C$1:$G$3,3,FALSE)="OUI",OFFSET(F$3,MOD(QUOTIENT(ROW()-ROW($A$20),'Feuille1-Catégories'!$B$6/F$6),F$5),0),IF(MOD($A902-1-F$10,'Feuille1-Catégories'!$F$5+1)=0,F$3,""))),"")</f>
        <v/>
      </c>
      <c r="G902" s="7" t="str">
        <f ca="1">IF(AND($A902&lt;&gt;"",G$9&lt;&gt;""),IF(HLOOKUP(G$9,'Feuille1-Catégories'!$C$1:$G$2,2,FALSE)="OUI",G$3,IF(HLOOKUP(G$9,'Feuille1-Catégories'!$C$1:$G$3,3,FALSE)="OUI",OFFSET(G$3,MOD(QUOTIENT(ROW()-ROW($A$20),'Feuille1-Catégories'!$B$6/G$6),G$5),0),IF(MOD($A902-1-G$10,'Feuille1-Catégories'!$F$5+1)=0,G$3,""))),"")</f>
        <v/>
      </c>
      <c r="H902" s="7" t="str">
        <f ca="1">IF(AND($A902&lt;&gt;"",H$9&lt;&gt;""),IF(HLOOKUP(H$9,'Feuille1-Catégories'!$C$1:$G$2,2,FALSE)="OUI",H$3,IF(HLOOKUP(H$9,'Feuille1-Catégories'!$C$1:$G$3,3,FALSE)="OUI",OFFSET(H$3,MOD(QUOTIENT(ROW()-ROW($A$20),'Feuille1-Catégories'!$B$6/H$6),H$5),0),IF(MOD($A902-1-H$10,'Feuille1-Catégories'!$F$5+1)=0,H$3,""))),"")</f>
        <v/>
      </c>
      <c r="I902" s="7" t="str">
        <f ca="1">IF(AND($A902&lt;&gt;"",I$9&lt;&gt;""),IF(HLOOKUP(I$9,'Feuille1-Catégories'!$C$1:$G$2,2,FALSE)="OUI",I$3,IF(HLOOKUP(I$9,'Feuille1-Catégories'!$C$1:$G$3,3,FALSE)="OUI",OFFSET(I$3,MOD(QUOTIENT(ROW()-ROW($A$20),'Feuille1-Catégories'!$B$6/I$6),I$5),0),IF(MOD($A902-1-I$10,'Feuille1-Catégories'!$F$5+1)=0,I$3,""))),"")</f>
        <v/>
      </c>
      <c r="J902" s="7" t="str">
        <f ca="1">IF(AND($A902&lt;&gt;"",J$9&lt;&gt;""),IF(HLOOKUP(J$9,'Feuille1-Catégories'!$C$1:$G$2,2,FALSE)="OUI",J$3,IF(HLOOKUP(J$9,'Feuille1-Catégories'!$C$1:$G$3,3,FALSE)="OUI",OFFSET(J$3,MOD(QUOTIENT(ROW()-ROW($A$20),'Feuille1-Catégories'!$B$6/J$6),J$5),0),IF(MOD($A902-1-J$10,'Feuille1-Catégories'!$F$5+1)=0,J$3,""))),"")</f>
        <v/>
      </c>
      <c r="K902" s="7" t="str">
        <f ca="1">IF(AND($A902&lt;&gt;"",K$9&lt;&gt;""),IF(HLOOKUP(K$9,'Feuille1-Catégories'!$C$1:$G$2,2,FALSE)="OUI",K$3,IF(HLOOKUP(K$9,'Feuille1-Catégories'!$C$1:$G$3,3,FALSE)="OUI",OFFSET(K$3,MOD(QUOTIENT(ROW()-ROW($A$20),'Feuille1-Catégories'!$B$6/K$6),K$5),0),IF(MOD($A902-1-K$10,'Feuille1-Catégories'!$F$5+1)=0,K$3,""))),"")</f>
        <v/>
      </c>
      <c r="L902" s="7" t="str">
        <f ca="1">IF(AND($A902&lt;&gt;"",L$9&lt;&gt;""),IF(HLOOKUP(L$9,'Feuille1-Catégories'!$C$1:$G$2,2,FALSE)="OUI",L$3,IF(HLOOKUP(L$9,'Feuille1-Catégories'!$C$1:$G$3,3,FALSE)="OUI",OFFSET(L$3,MOD(QUOTIENT(ROW()-ROW($A$20),'Feuille1-Catégories'!$B$6/L$6),L$5),0),IF(MOD($A902-1-L$10,'Feuille1-Catégories'!$F$5+1)=0,L$3,""))),"")</f>
        <v/>
      </c>
      <c r="M902" s="7" t="str">
        <f ca="1">IF(AND($A902&lt;&gt;"",M$9&lt;&gt;""),IF(HLOOKUP(M$9,'Feuille1-Catégories'!$C$1:$G$2,2,FALSE)="OUI",M$3,IF(HLOOKUP(M$9,'Feuille1-Catégories'!$C$1:$G$3,3,FALSE)="OUI",OFFSET(M$3,MOD(QUOTIENT(ROW()-ROW($A$20),'Feuille1-Catégories'!$B$6/M$6),M$5),0),IF(MOD($A902-1-M$10,'Feuille1-Catégories'!$F$5+1)=0,M$3,""))),"")</f>
        <v/>
      </c>
      <c r="N902" s="7" t="str">
        <f ca="1">IF(AND($A902&lt;&gt;"",N$9&lt;&gt;""),IF(HLOOKUP(N$9,'Feuille1-Catégories'!$C$1:$G$2,2,FALSE)="OUI",N$3,IF(HLOOKUP(N$9,'Feuille1-Catégories'!$C$1:$G$3,3,FALSE)="OUI",OFFSET(N$3,MOD(QUOTIENT(ROW()-ROW($A$20),'Feuille1-Catégories'!$B$6/N$6),N$5),0),IF(MOD($A902-1-N$10,'Feuille1-Catégories'!$F$5+1)=0,N$3,""))),"")</f>
        <v/>
      </c>
      <c r="O902" s="7" t="str">
        <f ca="1">IF(AND($A902&lt;&gt;"",O$9&lt;&gt;""),IF(HLOOKUP(O$9,'Feuille1-Catégories'!$C$1:$G$2,2,FALSE)="OUI",O$3,IF(HLOOKUP(O$9,'Feuille1-Catégories'!$C$1:$G$3,3,FALSE)="OUI",OFFSET(O$3,MOD(QUOTIENT(ROW()-ROW($A$20),'Feuille1-Catégories'!$B$6/O$6),O$5),0),IF(MOD($A902-1-O$10,'Feuille1-Catégories'!$F$5+1)=0,O$3,""))),"")</f>
        <v/>
      </c>
      <c r="P902" s="7" t="str">
        <f ca="1">IF(AND($A902&lt;&gt;"",P$9&lt;&gt;""),IF(HLOOKUP(P$9,'Feuille1-Catégories'!$C$1:$G$2,2,FALSE)="OUI",P$3,IF(HLOOKUP(P$9,'Feuille1-Catégories'!$C$1:$G$3,3,FALSE)="OUI",OFFSET(P$3,MOD(QUOTIENT(ROW()-ROW($A$20),'Feuille1-Catégories'!$B$6/P$6),P$5),0),IF(MOD($A902-1-P$10,'Feuille1-Catégories'!$F$5+1)=0,P$3,""))),"")</f>
        <v/>
      </c>
      <c r="Q902" s="7" t="str">
        <f ca="1">IF(AND($A902&lt;&gt;"",Q$9&lt;&gt;""),IF(HLOOKUP(Q$9,'Feuille1-Catégories'!$C$1:$G$2,2,FALSE)="OUI",Q$3,IF(HLOOKUP(Q$9,'Feuille1-Catégories'!$C$1:$G$3,3,FALSE)="OUI",OFFSET(Q$3,MOD(QUOTIENT(ROW()-ROW($A$20),'Feuille1-Catégories'!$B$6/Q$6),Q$5),0),IF(MOD($A902-1-Q$10,'Feuille1-Catégories'!$F$5+1)=0,Q$3,""))),"")</f>
        <v/>
      </c>
      <c r="R902" s="7" t="str">
        <f ca="1">IF(AND($A902&lt;&gt;"",R$9&lt;&gt;""),IF(HLOOKUP(R$9,'Feuille1-Catégories'!$C$1:$G$2,2,FALSE)="OUI",R$3,IF(HLOOKUP(R$9,'Feuille1-Catégories'!$C$1:$G$3,3,FALSE)="OUI",OFFSET(R$3,MOD(QUOTIENT(ROW()-ROW($A$20),'Feuille1-Catégories'!$B$6/R$6),R$5),0),IF(MOD($A902-1-R$10,'Feuille1-Catégories'!$F$5+1)=0,R$3,""))),"")</f>
        <v/>
      </c>
      <c r="S902" s="7" t="str">
        <f ca="1">IF(AND($A902&lt;&gt;"",S$9&lt;&gt;""),IF(HLOOKUP(S$9,'Feuille1-Catégories'!$C$1:$G$2,2,FALSE)="OUI",S$3,IF(HLOOKUP(S$9,'Feuille1-Catégories'!$C$1:$G$3,3,FALSE)="OUI",OFFSET(S$3,MOD(QUOTIENT(ROW()-ROW($A$20),'Feuille1-Catégories'!$B$6/S$6),S$5),0),IF(MOD($A902-1-S$10,'Feuille1-Catégories'!$F$5+1)=0,S$3,""))),"")</f>
        <v/>
      </c>
      <c r="T902" s="7" t="str">
        <f ca="1">IF(AND($A902&lt;&gt;"",T$9&lt;&gt;""),IF(HLOOKUP(T$9,'Feuille1-Catégories'!$C$1:$G$2,2,FALSE)="OUI",T$3,IF(HLOOKUP(T$9,'Feuille1-Catégories'!$C$1:$G$3,3,FALSE)="OUI",OFFSET(T$3,MOD(QUOTIENT(ROW()-ROW($A$20),'Feuille1-Catégories'!$B$6/T$6),T$5),0),IF(MOD($A902-1-T$10,'Feuille1-Catégories'!$F$5+1)=0,T$3,""))),"")</f>
        <v/>
      </c>
      <c r="U902" s="7" t="str">
        <f ca="1">IF(AND($A902&lt;&gt;"",U$9&lt;&gt;""),IF(HLOOKUP(U$9,'Feuille1-Catégories'!$C$1:$G$2,2,FALSE)="OUI",U$3,IF(HLOOKUP(U$9,'Feuille1-Catégories'!$C$1:$G$3,3,FALSE)="OUI",OFFSET(U$3,MOD(QUOTIENT(ROW()-ROW($A$20),'Feuille1-Catégories'!$B$6/U$6),U$5),0),IF(MOD($A902-1-U$10,'Feuille1-Catégories'!$F$5+1)=0,U$3,""))),"")</f>
        <v/>
      </c>
      <c r="V902" s="7" t="str">
        <f ca="1">IF(AND($A902&lt;&gt;"",V$9&lt;&gt;""),IF(HLOOKUP(V$9,'Feuille1-Catégories'!$C$1:$G$2,2,FALSE)="OUI",V$3,IF(HLOOKUP(V$9,'Feuille1-Catégories'!$C$1:$G$3,3,FALSE)="OUI",OFFSET(V$3,MOD(QUOTIENT(ROW()-ROW($A$20),'Feuille1-Catégories'!$B$6/V$6),V$5),0),IF(MOD($A902-1-V$10,'Feuille1-Catégories'!$F$5+1)=0,V$3,""))),"")</f>
        <v/>
      </c>
      <c r="W902" s="7" t="str">
        <f ca="1">IF(AND($A902&lt;&gt;"",W$9&lt;&gt;""),IF(HLOOKUP(W$9,'Feuille1-Catégories'!$C$1:$G$2,2,FALSE)="OUI",W$3,IF(HLOOKUP(W$9,'Feuille1-Catégories'!$C$1:$G$3,3,FALSE)="OUI",OFFSET(W$3,MOD(QUOTIENT(ROW()-ROW($A$20),'Feuille1-Catégories'!$B$6/W$6),W$5),0),IF(MOD($A902-1-W$10,'Feuille1-Catégories'!$F$5+1)=0,W$3,""))),"")</f>
        <v/>
      </c>
      <c r="X902" s="7" t="str">
        <f ca="1">IF(AND($A902&lt;&gt;"",X$9&lt;&gt;""),IF(HLOOKUP(X$9,'Feuille1-Catégories'!$C$1:$G$2,2,FALSE)="OUI",X$3,IF(HLOOKUP(X$9,'Feuille1-Catégories'!$C$1:$G$3,3,FALSE)="OUI",OFFSET(X$3,MOD(QUOTIENT(ROW()-ROW($A$20),'Feuille1-Catégories'!$B$6/X$6),X$5),0),IF(MOD($A902-1-X$10,'Feuille1-Catégories'!$F$5+1)=0,X$3,""))),"")</f>
        <v/>
      </c>
      <c r="Y902" s="7" t="str">
        <f ca="1">IF(AND($A902&lt;&gt;"",Y$9&lt;&gt;""),IF(HLOOKUP(Y$9,'Feuille1-Catégories'!$C$1:$G$2,2,FALSE)="OUI",Y$3,IF(HLOOKUP(Y$9,'Feuille1-Catégories'!$C$1:$G$3,3,FALSE)="OUI",OFFSET(Y$3,MOD(QUOTIENT(ROW()-ROW($A$20),'Feuille1-Catégories'!$B$6/Y$6),Y$5),0),IF(MOD($A902-1-Y$10,'Feuille1-Catégories'!$F$5+1)=0,Y$3,""))),"")</f>
        <v/>
      </c>
      <c r="Z902" s="7" t="str">
        <f ca="1">IF(AND($A902&lt;&gt;"",Z$9&lt;&gt;""),IF(HLOOKUP(Z$9,'Feuille1-Catégories'!$C$1:$G$2,2,FALSE)="OUI",Z$3,IF(HLOOKUP(Z$9,'Feuille1-Catégories'!$C$1:$G$3,3,FALSE)="OUI",OFFSET(Z$3,MOD(QUOTIENT(ROW()-ROW($A$20),'Feuille1-Catégories'!$B$6/Z$6),Z$5),0),"")),"")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03" spans="1:26" ht="17" x14ac:dyDescent="0.2">
      <c r="A903" s="21" t="str">
        <f>IF(ROW()-ROW($A$19)&gt;'Feuille1-Catégories'!$B$6,"",ROW()-ROW($A$19))</f>
        <v/>
      </c>
      <c r="B903" s="33" t="str">
        <f t="shared" si="40"/>
        <v/>
      </c>
      <c r="C903" s="10" t="str">
        <f t="shared" si="41"/>
        <v/>
      </c>
      <c r="D903" s="10" t="str">
        <f>IF('Feuille3-Coût de production'!D903&lt;&gt;"",'Feuille3-Coût de production'!D903,"")</f>
        <v/>
      </c>
      <c r="E903" s="10" t="str">
        <f t="shared" si="42"/>
        <v/>
      </c>
      <c r="F903" s="7" t="str">
        <f ca="1">IF(AND($A903&lt;&gt;"",F$9&lt;&gt;""),IF(HLOOKUP(F$9,'Feuille1-Catégories'!$C$1:$G$2,2,FALSE)="OUI",F$3,IF(HLOOKUP(F$9,'Feuille1-Catégories'!$C$1:$G$3,3,FALSE)="OUI",OFFSET(F$3,MOD(QUOTIENT(ROW()-ROW($A$20),'Feuille1-Catégories'!$B$6/F$6),F$5),0),IF(MOD($A903-1-F$10,'Feuille1-Catégories'!$F$5+1)=0,F$3,""))),"")</f>
        <v/>
      </c>
      <c r="G903" s="7" t="str">
        <f ca="1">IF(AND($A903&lt;&gt;"",G$9&lt;&gt;""),IF(HLOOKUP(G$9,'Feuille1-Catégories'!$C$1:$G$2,2,FALSE)="OUI",G$3,IF(HLOOKUP(G$9,'Feuille1-Catégories'!$C$1:$G$3,3,FALSE)="OUI",OFFSET(G$3,MOD(QUOTIENT(ROW()-ROW($A$20),'Feuille1-Catégories'!$B$6/G$6),G$5),0),IF(MOD($A903-1-G$10,'Feuille1-Catégories'!$F$5+1)=0,G$3,""))),"")</f>
        <v/>
      </c>
      <c r="H903" s="7" t="str">
        <f ca="1">IF(AND($A903&lt;&gt;"",H$9&lt;&gt;""),IF(HLOOKUP(H$9,'Feuille1-Catégories'!$C$1:$G$2,2,FALSE)="OUI",H$3,IF(HLOOKUP(H$9,'Feuille1-Catégories'!$C$1:$G$3,3,FALSE)="OUI",OFFSET(H$3,MOD(QUOTIENT(ROW()-ROW($A$20),'Feuille1-Catégories'!$B$6/H$6),H$5),0),IF(MOD($A903-1-H$10,'Feuille1-Catégories'!$F$5+1)=0,H$3,""))),"")</f>
        <v/>
      </c>
      <c r="I903" s="7" t="str">
        <f ca="1">IF(AND($A903&lt;&gt;"",I$9&lt;&gt;""),IF(HLOOKUP(I$9,'Feuille1-Catégories'!$C$1:$G$2,2,FALSE)="OUI",I$3,IF(HLOOKUP(I$9,'Feuille1-Catégories'!$C$1:$G$3,3,FALSE)="OUI",OFFSET(I$3,MOD(QUOTIENT(ROW()-ROW($A$20),'Feuille1-Catégories'!$B$6/I$6),I$5),0),IF(MOD($A903-1-I$10,'Feuille1-Catégories'!$F$5+1)=0,I$3,""))),"")</f>
        <v/>
      </c>
      <c r="J903" s="7" t="str">
        <f ca="1">IF(AND($A903&lt;&gt;"",J$9&lt;&gt;""),IF(HLOOKUP(J$9,'Feuille1-Catégories'!$C$1:$G$2,2,FALSE)="OUI",J$3,IF(HLOOKUP(J$9,'Feuille1-Catégories'!$C$1:$G$3,3,FALSE)="OUI",OFFSET(J$3,MOD(QUOTIENT(ROW()-ROW($A$20),'Feuille1-Catégories'!$B$6/J$6),J$5),0),IF(MOD($A903-1-J$10,'Feuille1-Catégories'!$F$5+1)=0,J$3,""))),"")</f>
        <v/>
      </c>
      <c r="K903" s="7" t="str">
        <f ca="1">IF(AND($A903&lt;&gt;"",K$9&lt;&gt;""),IF(HLOOKUP(K$9,'Feuille1-Catégories'!$C$1:$G$2,2,FALSE)="OUI",K$3,IF(HLOOKUP(K$9,'Feuille1-Catégories'!$C$1:$G$3,3,FALSE)="OUI",OFFSET(K$3,MOD(QUOTIENT(ROW()-ROW($A$20),'Feuille1-Catégories'!$B$6/K$6),K$5),0),IF(MOD($A903-1-K$10,'Feuille1-Catégories'!$F$5+1)=0,K$3,""))),"")</f>
        <v/>
      </c>
      <c r="L903" s="7" t="str">
        <f ca="1">IF(AND($A903&lt;&gt;"",L$9&lt;&gt;""),IF(HLOOKUP(L$9,'Feuille1-Catégories'!$C$1:$G$2,2,FALSE)="OUI",L$3,IF(HLOOKUP(L$9,'Feuille1-Catégories'!$C$1:$G$3,3,FALSE)="OUI",OFFSET(L$3,MOD(QUOTIENT(ROW()-ROW($A$20),'Feuille1-Catégories'!$B$6/L$6),L$5),0),IF(MOD($A903-1-L$10,'Feuille1-Catégories'!$F$5+1)=0,L$3,""))),"")</f>
        <v/>
      </c>
      <c r="M903" s="7" t="str">
        <f ca="1">IF(AND($A903&lt;&gt;"",M$9&lt;&gt;""),IF(HLOOKUP(M$9,'Feuille1-Catégories'!$C$1:$G$2,2,FALSE)="OUI",M$3,IF(HLOOKUP(M$9,'Feuille1-Catégories'!$C$1:$G$3,3,FALSE)="OUI",OFFSET(M$3,MOD(QUOTIENT(ROW()-ROW($A$20),'Feuille1-Catégories'!$B$6/M$6),M$5),0),IF(MOD($A903-1-M$10,'Feuille1-Catégories'!$F$5+1)=0,M$3,""))),"")</f>
        <v/>
      </c>
      <c r="N903" s="7" t="str">
        <f ca="1">IF(AND($A903&lt;&gt;"",N$9&lt;&gt;""),IF(HLOOKUP(N$9,'Feuille1-Catégories'!$C$1:$G$2,2,FALSE)="OUI",N$3,IF(HLOOKUP(N$9,'Feuille1-Catégories'!$C$1:$G$3,3,FALSE)="OUI",OFFSET(N$3,MOD(QUOTIENT(ROW()-ROW($A$20),'Feuille1-Catégories'!$B$6/N$6),N$5),0),IF(MOD($A903-1-N$10,'Feuille1-Catégories'!$F$5+1)=0,N$3,""))),"")</f>
        <v/>
      </c>
      <c r="O903" s="7" t="str">
        <f ca="1">IF(AND($A903&lt;&gt;"",O$9&lt;&gt;""),IF(HLOOKUP(O$9,'Feuille1-Catégories'!$C$1:$G$2,2,FALSE)="OUI",O$3,IF(HLOOKUP(O$9,'Feuille1-Catégories'!$C$1:$G$3,3,FALSE)="OUI",OFFSET(O$3,MOD(QUOTIENT(ROW()-ROW($A$20),'Feuille1-Catégories'!$B$6/O$6),O$5),0),IF(MOD($A903-1-O$10,'Feuille1-Catégories'!$F$5+1)=0,O$3,""))),"")</f>
        <v/>
      </c>
      <c r="P903" s="7" t="str">
        <f ca="1">IF(AND($A903&lt;&gt;"",P$9&lt;&gt;""),IF(HLOOKUP(P$9,'Feuille1-Catégories'!$C$1:$G$2,2,FALSE)="OUI",P$3,IF(HLOOKUP(P$9,'Feuille1-Catégories'!$C$1:$G$3,3,FALSE)="OUI",OFFSET(P$3,MOD(QUOTIENT(ROW()-ROW($A$20),'Feuille1-Catégories'!$B$6/P$6),P$5),0),IF(MOD($A903-1-P$10,'Feuille1-Catégories'!$F$5+1)=0,P$3,""))),"")</f>
        <v/>
      </c>
      <c r="Q903" s="7" t="str">
        <f ca="1">IF(AND($A903&lt;&gt;"",Q$9&lt;&gt;""),IF(HLOOKUP(Q$9,'Feuille1-Catégories'!$C$1:$G$2,2,FALSE)="OUI",Q$3,IF(HLOOKUP(Q$9,'Feuille1-Catégories'!$C$1:$G$3,3,FALSE)="OUI",OFFSET(Q$3,MOD(QUOTIENT(ROW()-ROW($A$20),'Feuille1-Catégories'!$B$6/Q$6),Q$5),0),IF(MOD($A903-1-Q$10,'Feuille1-Catégories'!$F$5+1)=0,Q$3,""))),"")</f>
        <v/>
      </c>
      <c r="R903" s="7" t="str">
        <f ca="1">IF(AND($A903&lt;&gt;"",R$9&lt;&gt;""),IF(HLOOKUP(R$9,'Feuille1-Catégories'!$C$1:$G$2,2,FALSE)="OUI",R$3,IF(HLOOKUP(R$9,'Feuille1-Catégories'!$C$1:$G$3,3,FALSE)="OUI",OFFSET(R$3,MOD(QUOTIENT(ROW()-ROW($A$20),'Feuille1-Catégories'!$B$6/R$6),R$5),0),IF(MOD($A903-1-R$10,'Feuille1-Catégories'!$F$5+1)=0,R$3,""))),"")</f>
        <v/>
      </c>
      <c r="S903" s="7" t="str">
        <f ca="1">IF(AND($A903&lt;&gt;"",S$9&lt;&gt;""),IF(HLOOKUP(S$9,'Feuille1-Catégories'!$C$1:$G$2,2,FALSE)="OUI",S$3,IF(HLOOKUP(S$9,'Feuille1-Catégories'!$C$1:$G$3,3,FALSE)="OUI",OFFSET(S$3,MOD(QUOTIENT(ROW()-ROW($A$20),'Feuille1-Catégories'!$B$6/S$6),S$5),0),IF(MOD($A903-1-S$10,'Feuille1-Catégories'!$F$5+1)=0,S$3,""))),"")</f>
        <v/>
      </c>
      <c r="T903" s="7" t="str">
        <f ca="1">IF(AND($A903&lt;&gt;"",T$9&lt;&gt;""),IF(HLOOKUP(T$9,'Feuille1-Catégories'!$C$1:$G$2,2,FALSE)="OUI",T$3,IF(HLOOKUP(T$9,'Feuille1-Catégories'!$C$1:$G$3,3,FALSE)="OUI",OFFSET(T$3,MOD(QUOTIENT(ROW()-ROW($A$20),'Feuille1-Catégories'!$B$6/T$6),T$5),0),IF(MOD($A903-1-T$10,'Feuille1-Catégories'!$F$5+1)=0,T$3,""))),"")</f>
        <v/>
      </c>
      <c r="U903" s="7" t="str">
        <f ca="1">IF(AND($A903&lt;&gt;"",U$9&lt;&gt;""),IF(HLOOKUP(U$9,'Feuille1-Catégories'!$C$1:$G$2,2,FALSE)="OUI",U$3,IF(HLOOKUP(U$9,'Feuille1-Catégories'!$C$1:$G$3,3,FALSE)="OUI",OFFSET(U$3,MOD(QUOTIENT(ROW()-ROW($A$20),'Feuille1-Catégories'!$B$6/U$6),U$5),0),IF(MOD($A903-1-U$10,'Feuille1-Catégories'!$F$5+1)=0,U$3,""))),"")</f>
        <v/>
      </c>
      <c r="V903" s="7" t="str">
        <f ca="1">IF(AND($A903&lt;&gt;"",V$9&lt;&gt;""),IF(HLOOKUP(V$9,'Feuille1-Catégories'!$C$1:$G$2,2,FALSE)="OUI",V$3,IF(HLOOKUP(V$9,'Feuille1-Catégories'!$C$1:$G$3,3,FALSE)="OUI",OFFSET(V$3,MOD(QUOTIENT(ROW()-ROW($A$20),'Feuille1-Catégories'!$B$6/V$6),V$5),0),IF(MOD($A903-1-V$10,'Feuille1-Catégories'!$F$5+1)=0,V$3,""))),"")</f>
        <v/>
      </c>
      <c r="W903" s="7" t="str">
        <f ca="1">IF(AND($A903&lt;&gt;"",W$9&lt;&gt;""),IF(HLOOKUP(W$9,'Feuille1-Catégories'!$C$1:$G$2,2,FALSE)="OUI",W$3,IF(HLOOKUP(W$9,'Feuille1-Catégories'!$C$1:$G$3,3,FALSE)="OUI",OFFSET(W$3,MOD(QUOTIENT(ROW()-ROW($A$20),'Feuille1-Catégories'!$B$6/W$6),W$5),0),IF(MOD($A903-1-W$10,'Feuille1-Catégories'!$F$5+1)=0,W$3,""))),"")</f>
        <v/>
      </c>
      <c r="X903" s="7" t="str">
        <f ca="1">IF(AND($A903&lt;&gt;"",X$9&lt;&gt;""),IF(HLOOKUP(X$9,'Feuille1-Catégories'!$C$1:$G$2,2,FALSE)="OUI",X$3,IF(HLOOKUP(X$9,'Feuille1-Catégories'!$C$1:$G$3,3,FALSE)="OUI",OFFSET(X$3,MOD(QUOTIENT(ROW()-ROW($A$20),'Feuille1-Catégories'!$B$6/X$6),X$5),0),IF(MOD($A903-1-X$10,'Feuille1-Catégories'!$F$5+1)=0,X$3,""))),"")</f>
        <v/>
      </c>
      <c r="Y903" s="7" t="str">
        <f ca="1">IF(AND($A903&lt;&gt;"",Y$9&lt;&gt;""),IF(HLOOKUP(Y$9,'Feuille1-Catégories'!$C$1:$G$2,2,FALSE)="OUI",Y$3,IF(HLOOKUP(Y$9,'Feuille1-Catégories'!$C$1:$G$3,3,FALSE)="OUI",OFFSET(Y$3,MOD(QUOTIENT(ROW()-ROW($A$20),'Feuille1-Catégories'!$B$6/Y$6),Y$5),0),IF(MOD($A903-1-Y$10,'Feuille1-Catégories'!$F$5+1)=0,Y$3,""))),"")</f>
        <v/>
      </c>
      <c r="Z903" s="7" t="str">
        <f ca="1">IF(AND($A903&lt;&gt;"",Z$9&lt;&gt;""),IF(HLOOKUP(Z$9,'Feuille1-Catégories'!$C$1:$G$2,2,FALSE)="OUI",Z$3,IF(HLOOKUP(Z$9,'Feuille1-Catégories'!$C$1:$G$3,3,FALSE)="OUI",OFFSET(Z$3,MOD(QUOTIENT(ROW()-ROW($A$20),'Feuille1-Catégories'!$B$6/Z$6),Z$5),0),"")),"")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04" spans="1:26" ht="17" x14ac:dyDescent="0.2">
      <c r="A904" s="21" t="str">
        <f>IF(ROW()-ROW($A$19)&gt;'Feuille1-Catégories'!$B$6,"",ROW()-ROW($A$19))</f>
        <v/>
      </c>
      <c r="B904" s="33" t="str">
        <f t="shared" si="40"/>
        <v/>
      </c>
      <c r="C904" s="10" t="str">
        <f t="shared" si="41"/>
        <v/>
      </c>
      <c r="D904" s="10" t="str">
        <f>IF('Feuille3-Coût de production'!D904&lt;&gt;"",'Feuille3-Coût de production'!D904,"")</f>
        <v/>
      </c>
      <c r="E904" s="10" t="str">
        <f t="shared" si="42"/>
        <v/>
      </c>
      <c r="F904" s="7" t="str">
        <f ca="1">IF(AND($A904&lt;&gt;"",F$9&lt;&gt;""),IF(HLOOKUP(F$9,'Feuille1-Catégories'!$C$1:$G$2,2,FALSE)="OUI",F$3,IF(HLOOKUP(F$9,'Feuille1-Catégories'!$C$1:$G$3,3,FALSE)="OUI",OFFSET(F$3,MOD(QUOTIENT(ROW()-ROW($A$20),'Feuille1-Catégories'!$B$6/F$6),F$5),0),IF(MOD($A904-1-F$10,'Feuille1-Catégories'!$F$5+1)=0,F$3,""))),"")</f>
        <v/>
      </c>
      <c r="G904" s="7" t="str">
        <f ca="1">IF(AND($A904&lt;&gt;"",G$9&lt;&gt;""),IF(HLOOKUP(G$9,'Feuille1-Catégories'!$C$1:$G$2,2,FALSE)="OUI",G$3,IF(HLOOKUP(G$9,'Feuille1-Catégories'!$C$1:$G$3,3,FALSE)="OUI",OFFSET(G$3,MOD(QUOTIENT(ROW()-ROW($A$20),'Feuille1-Catégories'!$B$6/G$6),G$5),0),IF(MOD($A904-1-G$10,'Feuille1-Catégories'!$F$5+1)=0,G$3,""))),"")</f>
        <v/>
      </c>
      <c r="H904" s="7" t="str">
        <f ca="1">IF(AND($A904&lt;&gt;"",H$9&lt;&gt;""),IF(HLOOKUP(H$9,'Feuille1-Catégories'!$C$1:$G$2,2,FALSE)="OUI",H$3,IF(HLOOKUP(H$9,'Feuille1-Catégories'!$C$1:$G$3,3,FALSE)="OUI",OFFSET(H$3,MOD(QUOTIENT(ROW()-ROW($A$20),'Feuille1-Catégories'!$B$6/H$6),H$5),0),IF(MOD($A904-1-H$10,'Feuille1-Catégories'!$F$5+1)=0,H$3,""))),"")</f>
        <v/>
      </c>
      <c r="I904" s="7" t="str">
        <f ca="1">IF(AND($A904&lt;&gt;"",I$9&lt;&gt;""),IF(HLOOKUP(I$9,'Feuille1-Catégories'!$C$1:$G$2,2,FALSE)="OUI",I$3,IF(HLOOKUP(I$9,'Feuille1-Catégories'!$C$1:$G$3,3,FALSE)="OUI",OFFSET(I$3,MOD(QUOTIENT(ROW()-ROW($A$20),'Feuille1-Catégories'!$B$6/I$6),I$5),0),IF(MOD($A904-1-I$10,'Feuille1-Catégories'!$F$5+1)=0,I$3,""))),"")</f>
        <v/>
      </c>
      <c r="J904" s="7" t="str">
        <f ca="1">IF(AND($A904&lt;&gt;"",J$9&lt;&gt;""),IF(HLOOKUP(J$9,'Feuille1-Catégories'!$C$1:$G$2,2,FALSE)="OUI",J$3,IF(HLOOKUP(J$9,'Feuille1-Catégories'!$C$1:$G$3,3,FALSE)="OUI",OFFSET(J$3,MOD(QUOTIENT(ROW()-ROW($A$20),'Feuille1-Catégories'!$B$6/J$6),J$5),0),IF(MOD($A904-1-J$10,'Feuille1-Catégories'!$F$5+1)=0,J$3,""))),"")</f>
        <v/>
      </c>
      <c r="K904" s="7" t="str">
        <f ca="1">IF(AND($A904&lt;&gt;"",K$9&lt;&gt;""),IF(HLOOKUP(K$9,'Feuille1-Catégories'!$C$1:$G$2,2,FALSE)="OUI",K$3,IF(HLOOKUP(K$9,'Feuille1-Catégories'!$C$1:$G$3,3,FALSE)="OUI",OFFSET(K$3,MOD(QUOTIENT(ROW()-ROW($A$20),'Feuille1-Catégories'!$B$6/K$6),K$5),0),IF(MOD($A904-1-K$10,'Feuille1-Catégories'!$F$5+1)=0,K$3,""))),"")</f>
        <v/>
      </c>
      <c r="L904" s="7" t="str">
        <f ca="1">IF(AND($A904&lt;&gt;"",L$9&lt;&gt;""),IF(HLOOKUP(L$9,'Feuille1-Catégories'!$C$1:$G$2,2,FALSE)="OUI",L$3,IF(HLOOKUP(L$9,'Feuille1-Catégories'!$C$1:$G$3,3,FALSE)="OUI",OFFSET(L$3,MOD(QUOTIENT(ROW()-ROW($A$20),'Feuille1-Catégories'!$B$6/L$6),L$5),0),IF(MOD($A904-1-L$10,'Feuille1-Catégories'!$F$5+1)=0,L$3,""))),"")</f>
        <v/>
      </c>
      <c r="M904" s="7" t="str">
        <f ca="1">IF(AND($A904&lt;&gt;"",M$9&lt;&gt;""),IF(HLOOKUP(M$9,'Feuille1-Catégories'!$C$1:$G$2,2,FALSE)="OUI",M$3,IF(HLOOKUP(M$9,'Feuille1-Catégories'!$C$1:$G$3,3,FALSE)="OUI",OFFSET(M$3,MOD(QUOTIENT(ROW()-ROW($A$20),'Feuille1-Catégories'!$B$6/M$6),M$5),0),IF(MOD($A904-1-M$10,'Feuille1-Catégories'!$F$5+1)=0,M$3,""))),"")</f>
        <v/>
      </c>
      <c r="N904" s="7" t="str">
        <f ca="1">IF(AND($A904&lt;&gt;"",N$9&lt;&gt;""),IF(HLOOKUP(N$9,'Feuille1-Catégories'!$C$1:$G$2,2,FALSE)="OUI",N$3,IF(HLOOKUP(N$9,'Feuille1-Catégories'!$C$1:$G$3,3,FALSE)="OUI",OFFSET(N$3,MOD(QUOTIENT(ROW()-ROW($A$20),'Feuille1-Catégories'!$B$6/N$6),N$5),0),IF(MOD($A904-1-N$10,'Feuille1-Catégories'!$F$5+1)=0,N$3,""))),"")</f>
        <v/>
      </c>
      <c r="O904" s="7" t="str">
        <f ca="1">IF(AND($A904&lt;&gt;"",O$9&lt;&gt;""),IF(HLOOKUP(O$9,'Feuille1-Catégories'!$C$1:$G$2,2,FALSE)="OUI",O$3,IF(HLOOKUP(O$9,'Feuille1-Catégories'!$C$1:$G$3,3,FALSE)="OUI",OFFSET(O$3,MOD(QUOTIENT(ROW()-ROW($A$20),'Feuille1-Catégories'!$B$6/O$6),O$5),0),IF(MOD($A904-1-O$10,'Feuille1-Catégories'!$F$5+1)=0,O$3,""))),"")</f>
        <v/>
      </c>
      <c r="P904" s="7" t="str">
        <f ca="1">IF(AND($A904&lt;&gt;"",P$9&lt;&gt;""),IF(HLOOKUP(P$9,'Feuille1-Catégories'!$C$1:$G$2,2,FALSE)="OUI",P$3,IF(HLOOKUP(P$9,'Feuille1-Catégories'!$C$1:$G$3,3,FALSE)="OUI",OFFSET(P$3,MOD(QUOTIENT(ROW()-ROW($A$20),'Feuille1-Catégories'!$B$6/P$6),P$5),0),IF(MOD($A904-1-P$10,'Feuille1-Catégories'!$F$5+1)=0,P$3,""))),"")</f>
        <v/>
      </c>
      <c r="Q904" s="7" t="str">
        <f ca="1">IF(AND($A904&lt;&gt;"",Q$9&lt;&gt;""),IF(HLOOKUP(Q$9,'Feuille1-Catégories'!$C$1:$G$2,2,FALSE)="OUI",Q$3,IF(HLOOKUP(Q$9,'Feuille1-Catégories'!$C$1:$G$3,3,FALSE)="OUI",OFFSET(Q$3,MOD(QUOTIENT(ROW()-ROW($A$20),'Feuille1-Catégories'!$B$6/Q$6),Q$5),0),IF(MOD($A904-1-Q$10,'Feuille1-Catégories'!$F$5+1)=0,Q$3,""))),"")</f>
        <v/>
      </c>
      <c r="R904" s="7" t="str">
        <f ca="1">IF(AND($A904&lt;&gt;"",R$9&lt;&gt;""),IF(HLOOKUP(R$9,'Feuille1-Catégories'!$C$1:$G$2,2,FALSE)="OUI",R$3,IF(HLOOKUP(R$9,'Feuille1-Catégories'!$C$1:$G$3,3,FALSE)="OUI",OFFSET(R$3,MOD(QUOTIENT(ROW()-ROW($A$20),'Feuille1-Catégories'!$B$6/R$6),R$5),0),IF(MOD($A904-1-R$10,'Feuille1-Catégories'!$F$5+1)=0,R$3,""))),"")</f>
        <v/>
      </c>
      <c r="S904" s="7" t="str">
        <f ca="1">IF(AND($A904&lt;&gt;"",S$9&lt;&gt;""),IF(HLOOKUP(S$9,'Feuille1-Catégories'!$C$1:$G$2,2,FALSE)="OUI",S$3,IF(HLOOKUP(S$9,'Feuille1-Catégories'!$C$1:$G$3,3,FALSE)="OUI",OFFSET(S$3,MOD(QUOTIENT(ROW()-ROW($A$20),'Feuille1-Catégories'!$B$6/S$6),S$5),0),IF(MOD($A904-1-S$10,'Feuille1-Catégories'!$F$5+1)=0,S$3,""))),"")</f>
        <v/>
      </c>
      <c r="T904" s="7" t="str">
        <f ca="1">IF(AND($A904&lt;&gt;"",T$9&lt;&gt;""),IF(HLOOKUP(T$9,'Feuille1-Catégories'!$C$1:$G$2,2,FALSE)="OUI",T$3,IF(HLOOKUP(T$9,'Feuille1-Catégories'!$C$1:$G$3,3,FALSE)="OUI",OFFSET(T$3,MOD(QUOTIENT(ROW()-ROW($A$20),'Feuille1-Catégories'!$B$6/T$6),T$5),0),IF(MOD($A904-1-T$10,'Feuille1-Catégories'!$F$5+1)=0,T$3,""))),"")</f>
        <v/>
      </c>
      <c r="U904" s="7" t="str">
        <f ca="1">IF(AND($A904&lt;&gt;"",U$9&lt;&gt;""),IF(HLOOKUP(U$9,'Feuille1-Catégories'!$C$1:$G$2,2,FALSE)="OUI",U$3,IF(HLOOKUP(U$9,'Feuille1-Catégories'!$C$1:$G$3,3,FALSE)="OUI",OFFSET(U$3,MOD(QUOTIENT(ROW()-ROW($A$20),'Feuille1-Catégories'!$B$6/U$6),U$5),0),IF(MOD($A904-1-U$10,'Feuille1-Catégories'!$F$5+1)=0,U$3,""))),"")</f>
        <v/>
      </c>
      <c r="V904" s="7" t="str">
        <f ca="1">IF(AND($A904&lt;&gt;"",V$9&lt;&gt;""),IF(HLOOKUP(V$9,'Feuille1-Catégories'!$C$1:$G$2,2,FALSE)="OUI",V$3,IF(HLOOKUP(V$9,'Feuille1-Catégories'!$C$1:$G$3,3,FALSE)="OUI",OFFSET(V$3,MOD(QUOTIENT(ROW()-ROW($A$20),'Feuille1-Catégories'!$B$6/V$6),V$5),0),IF(MOD($A904-1-V$10,'Feuille1-Catégories'!$F$5+1)=0,V$3,""))),"")</f>
        <v/>
      </c>
      <c r="W904" s="7" t="str">
        <f ca="1">IF(AND($A904&lt;&gt;"",W$9&lt;&gt;""),IF(HLOOKUP(W$9,'Feuille1-Catégories'!$C$1:$G$2,2,FALSE)="OUI",W$3,IF(HLOOKUP(W$9,'Feuille1-Catégories'!$C$1:$G$3,3,FALSE)="OUI",OFFSET(W$3,MOD(QUOTIENT(ROW()-ROW($A$20),'Feuille1-Catégories'!$B$6/W$6),W$5),0),IF(MOD($A904-1-W$10,'Feuille1-Catégories'!$F$5+1)=0,W$3,""))),"")</f>
        <v/>
      </c>
      <c r="X904" s="7" t="str">
        <f ca="1">IF(AND($A904&lt;&gt;"",X$9&lt;&gt;""),IF(HLOOKUP(X$9,'Feuille1-Catégories'!$C$1:$G$2,2,FALSE)="OUI",X$3,IF(HLOOKUP(X$9,'Feuille1-Catégories'!$C$1:$G$3,3,FALSE)="OUI",OFFSET(X$3,MOD(QUOTIENT(ROW()-ROW($A$20),'Feuille1-Catégories'!$B$6/X$6),X$5),0),IF(MOD($A904-1-X$10,'Feuille1-Catégories'!$F$5+1)=0,X$3,""))),"")</f>
        <v/>
      </c>
      <c r="Y904" s="7" t="str">
        <f ca="1">IF(AND($A904&lt;&gt;"",Y$9&lt;&gt;""),IF(HLOOKUP(Y$9,'Feuille1-Catégories'!$C$1:$G$2,2,FALSE)="OUI",Y$3,IF(HLOOKUP(Y$9,'Feuille1-Catégories'!$C$1:$G$3,3,FALSE)="OUI",OFFSET(Y$3,MOD(QUOTIENT(ROW()-ROW($A$20),'Feuille1-Catégories'!$B$6/Y$6),Y$5),0),IF(MOD($A904-1-Y$10,'Feuille1-Catégories'!$F$5+1)=0,Y$3,""))),"")</f>
        <v/>
      </c>
      <c r="Z904" s="7" t="str">
        <f ca="1">IF(AND($A904&lt;&gt;"",Z$9&lt;&gt;""),IF(HLOOKUP(Z$9,'Feuille1-Catégories'!$C$1:$G$2,2,FALSE)="OUI",Z$3,IF(HLOOKUP(Z$9,'Feuille1-Catégories'!$C$1:$G$3,3,FALSE)="OUI",OFFSET(Z$3,MOD(QUOTIENT(ROW()-ROW($A$20),'Feuille1-Catégories'!$B$6/Z$6),Z$5),0),"")),"")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05" spans="1:26" ht="17" x14ac:dyDescent="0.2">
      <c r="A905" s="21" t="str">
        <f>IF(ROW()-ROW($A$19)&gt;'Feuille1-Catégories'!$B$6,"",ROW()-ROW($A$19))</f>
        <v/>
      </c>
      <c r="B905" s="33" t="str">
        <f t="shared" si="40"/>
        <v/>
      </c>
      <c r="C905" s="10" t="str">
        <f t="shared" si="41"/>
        <v/>
      </c>
      <c r="D905" s="10" t="str">
        <f>IF('Feuille3-Coût de production'!D905&lt;&gt;"",'Feuille3-Coût de production'!D905,"")</f>
        <v/>
      </c>
      <c r="E905" s="10" t="str">
        <f t="shared" si="42"/>
        <v/>
      </c>
      <c r="F905" s="7" t="str">
        <f ca="1">IF(AND($A905&lt;&gt;"",F$9&lt;&gt;""),IF(HLOOKUP(F$9,'Feuille1-Catégories'!$C$1:$G$2,2,FALSE)="OUI",F$3,IF(HLOOKUP(F$9,'Feuille1-Catégories'!$C$1:$G$3,3,FALSE)="OUI",OFFSET(F$3,MOD(QUOTIENT(ROW()-ROW($A$20),'Feuille1-Catégories'!$B$6/F$6),F$5),0),IF(MOD($A905-1-F$10,'Feuille1-Catégories'!$F$5+1)=0,F$3,""))),"")</f>
        <v/>
      </c>
      <c r="G905" s="7" t="str">
        <f ca="1">IF(AND($A905&lt;&gt;"",G$9&lt;&gt;""),IF(HLOOKUP(G$9,'Feuille1-Catégories'!$C$1:$G$2,2,FALSE)="OUI",G$3,IF(HLOOKUP(G$9,'Feuille1-Catégories'!$C$1:$G$3,3,FALSE)="OUI",OFFSET(G$3,MOD(QUOTIENT(ROW()-ROW($A$20),'Feuille1-Catégories'!$B$6/G$6),G$5),0),IF(MOD($A905-1-G$10,'Feuille1-Catégories'!$F$5+1)=0,G$3,""))),"")</f>
        <v/>
      </c>
      <c r="H905" s="7" t="str">
        <f ca="1">IF(AND($A905&lt;&gt;"",H$9&lt;&gt;""),IF(HLOOKUP(H$9,'Feuille1-Catégories'!$C$1:$G$2,2,FALSE)="OUI",H$3,IF(HLOOKUP(H$9,'Feuille1-Catégories'!$C$1:$G$3,3,FALSE)="OUI",OFFSET(H$3,MOD(QUOTIENT(ROW()-ROW($A$20),'Feuille1-Catégories'!$B$6/H$6),H$5),0),IF(MOD($A905-1-H$10,'Feuille1-Catégories'!$F$5+1)=0,H$3,""))),"")</f>
        <v/>
      </c>
      <c r="I905" s="7" t="str">
        <f ca="1">IF(AND($A905&lt;&gt;"",I$9&lt;&gt;""),IF(HLOOKUP(I$9,'Feuille1-Catégories'!$C$1:$G$2,2,FALSE)="OUI",I$3,IF(HLOOKUP(I$9,'Feuille1-Catégories'!$C$1:$G$3,3,FALSE)="OUI",OFFSET(I$3,MOD(QUOTIENT(ROW()-ROW($A$20),'Feuille1-Catégories'!$B$6/I$6),I$5),0),IF(MOD($A905-1-I$10,'Feuille1-Catégories'!$F$5+1)=0,I$3,""))),"")</f>
        <v/>
      </c>
      <c r="J905" s="7" t="str">
        <f ca="1">IF(AND($A905&lt;&gt;"",J$9&lt;&gt;""),IF(HLOOKUP(J$9,'Feuille1-Catégories'!$C$1:$G$2,2,FALSE)="OUI",J$3,IF(HLOOKUP(J$9,'Feuille1-Catégories'!$C$1:$G$3,3,FALSE)="OUI",OFFSET(J$3,MOD(QUOTIENT(ROW()-ROW($A$20),'Feuille1-Catégories'!$B$6/J$6),J$5),0),IF(MOD($A905-1-J$10,'Feuille1-Catégories'!$F$5+1)=0,J$3,""))),"")</f>
        <v/>
      </c>
      <c r="K905" s="7" t="str">
        <f ca="1">IF(AND($A905&lt;&gt;"",K$9&lt;&gt;""),IF(HLOOKUP(K$9,'Feuille1-Catégories'!$C$1:$G$2,2,FALSE)="OUI",K$3,IF(HLOOKUP(K$9,'Feuille1-Catégories'!$C$1:$G$3,3,FALSE)="OUI",OFFSET(K$3,MOD(QUOTIENT(ROW()-ROW($A$20),'Feuille1-Catégories'!$B$6/K$6),K$5),0),IF(MOD($A905-1-K$10,'Feuille1-Catégories'!$F$5+1)=0,K$3,""))),"")</f>
        <v/>
      </c>
      <c r="L905" s="7" t="str">
        <f ca="1">IF(AND($A905&lt;&gt;"",L$9&lt;&gt;""),IF(HLOOKUP(L$9,'Feuille1-Catégories'!$C$1:$G$2,2,FALSE)="OUI",L$3,IF(HLOOKUP(L$9,'Feuille1-Catégories'!$C$1:$G$3,3,FALSE)="OUI",OFFSET(L$3,MOD(QUOTIENT(ROW()-ROW($A$20),'Feuille1-Catégories'!$B$6/L$6),L$5),0),IF(MOD($A905-1-L$10,'Feuille1-Catégories'!$F$5+1)=0,L$3,""))),"")</f>
        <v/>
      </c>
      <c r="M905" s="7" t="str">
        <f ca="1">IF(AND($A905&lt;&gt;"",M$9&lt;&gt;""),IF(HLOOKUP(M$9,'Feuille1-Catégories'!$C$1:$G$2,2,FALSE)="OUI",M$3,IF(HLOOKUP(M$9,'Feuille1-Catégories'!$C$1:$G$3,3,FALSE)="OUI",OFFSET(M$3,MOD(QUOTIENT(ROW()-ROW($A$20),'Feuille1-Catégories'!$B$6/M$6),M$5),0),IF(MOD($A905-1-M$10,'Feuille1-Catégories'!$F$5+1)=0,M$3,""))),"")</f>
        <v/>
      </c>
      <c r="N905" s="7" t="str">
        <f ca="1">IF(AND($A905&lt;&gt;"",N$9&lt;&gt;""),IF(HLOOKUP(N$9,'Feuille1-Catégories'!$C$1:$G$2,2,FALSE)="OUI",N$3,IF(HLOOKUP(N$9,'Feuille1-Catégories'!$C$1:$G$3,3,FALSE)="OUI",OFFSET(N$3,MOD(QUOTIENT(ROW()-ROW($A$20),'Feuille1-Catégories'!$B$6/N$6),N$5),0),IF(MOD($A905-1-N$10,'Feuille1-Catégories'!$F$5+1)=0,N$3,""))),"")</f>
        <v/>
      </c>
      <c r="O905" s="7" t="str">
        <f ca="1">IF(AND($A905&lt;&gt;"",O$9&lt;&gt;""),IF(HLOOKUP(O$9,'Feuille1-Catégories'!$C$1:$G$2,2,FALSE)="OUI",O$3,IF(HLOOKUP(O$9,'Feuille1-Catégories'!$C$1:$G$3,3,FALSE)="OUI",OFFSET(O$3,MOD(QUOTIENT(ROW()-ROW($A$20),'Feuille1-Catégories'!$B$6/O$6),O$5),0),IF(MOD($A905-1-O$10,'Feuille1-Catégories'!$F$5+1)=0,O$3,""))),"")</f>
        <v/>
      </c>
      <c r="P905" s="7" t="str">
        <f ca="1">IF(AND($A905&lt;&gt;"",P$9&lt;&gt;""),IF(HLOOKUP(P$9,'Feuille1-Catégories'!$C$1:$G$2,2,FALSE)="OUI",P$3,IF(HLOOKUP(P$9,'Feuille1-Catégories'!$C$1:$G$3,3,FALSE)="OUI",OFFSET(P$3,MOD(QUOTIENT(ROW()-ROW($A$20),'Feuille1-Catégories'!$B$6/P$6),P$5),0),IF(MOD($A905-1-P$10,'Feuille1-Catégories'!$F$5+1)=0,P$3,""))),"")</f>
        <v/>
      </c>
      <c r="Q905" s="7" t="str">
        <f ca="1">IF(AND($A905&lt;&gt;"",Q$9&lt;&gt;""),IF(HLOOKUP(Q$9,'Feuille1-Catégories'!$C$1:$G$2,2,FALSE)="OUI",Q$3,IF(HLOOKUP(Q$9,'Feuille1-Catégories'!$C$1:$G$3,3,FALSE)="OUI",OFFSET(Q$3,MOD(QUOTIENT(ROW()-ROW($A$20),'Feuille1-Catégories'!$B$6/Q$6),Q$5),0),IF(MOD($A905-1-Q$10,'Feuille1-Catégories'!$F$5+1)=0,Q$3,""))),"")</f>
        <v/>
      </c>
      <c r="R905" s="7" t="str">
        <f ca="1">IF(AND($A905&lt;&gt;"",R$9&lt;&gt;""),IF(HLOOKUP(R$9,'Feuille1-Catégories'!$C$1:$G$2,2,FALSE)="OUI",R$3,IF(HLOOKUP(R$9,'Feuille1-Catégories'!$C$1:$G$3,3,FALSE)="OUI",OFFSET(R$3,MOD(QUOTIENT(ROW()-ROW($A$20),'Feuille1-Catégories'!$B$6/R$6),R$5),0),IF(MOD($A905-1-R$10,'Feuille1-Catégories'!$F$5+1)=0,R$3,""))),"")</f>
        <v/>
      </c>
      <c r="S905" s="7" t="str">
        <f ca="1">IF(AND($A905&lt;&gt;"",S$9&lt;&gt;""),IF(HLOOKUP(S$9,'Feuille1-Catégories'!$C$1:$G$2,2,FALSE)="OUI",S$3,IF(HLOOKUP(S$9,'Feuille1-Catégories'!$C$1:$G$3,3,FALSE)="OUI",OFFSET(S$3,MOD(QUOTIENT(ROW()-ROW($A$20),'Feuille1-Catégories'!$B$6/S$6),S$5),0),IF(MOD($A905-1-S$10,'Feuille1-Catégories'!$F$5+1)=0,S$3,""))),"")</f>
        <v/>
      </c>
      <c r="T905" s="7" t="str">
        <f ca="1">IF(AND($A905&lt;&gt;"",T$9&lt;&gt;""),IF(HLOOKUP(T$9,'Feuille1-Catégories'!$C$1:$G$2,2,FALSE)="OUI",T$3,IF(HLOOKUP(T$9,'Feuille1-Catégories'!$C$1:$G$3,3,FALSE)="OUI",OFFSET(T$3,MOD(QUOTIENT(ROW()-ROW($A$20),'Feuille1-Catégories'!$B$6/T$6),T$5),0),IF(MOD($A905-1-T$10,'Feuille1-Catégories'!$F$5+1)=0,T$3,""))),"")</f>
        <v/>
      </c>
      <c r="U905" s="7" t="str">
        <f ca="1">IF(AND($A905&lt;&gt;"",U$9&lt;&gt;""),IF(HLOOKUP(U$9,'Feuille1-Catégories'!$C$1:$G$2,2,FALSE)="OUI",U$3,IF(HLOOKUP(U$9,'Feuille1-Catégories'!$C$1:$G$3,3,FALSE)="OUI",OFFSET(U$3,MOD(QUOTIENT(ROW()-ROW($A$20),'Feuille1-Catégories'!$B$6/U$6),U$5),0),IF(MOD($A905-1-U$10,'Feuille1-Catégories'!$F$5+1)=0,U$3,""))),"")</f>
        <v/>
      </c>
      <c r="V905" s="7" t="str">
        <f ca="1">IF(AND($A905&lt;&gt;"",V$9&lt;&gt;""),IF(HLOOKUP(V$9,'Feuille1-Catégories'!$C$1:$G$2,2,FALSE)="OUI",V$3,IF(HLOOKUP(V$9,'Feuille1-Catégories'!$C$1:$G$3,3,FALSE)="OUI",OFFSET(V$3,MOD(QUOTIENT(ROW()-ROW($A$20),'Feuille1-Catégories'!$B$6/V$6),V$5),0),IF(MOD($A905-1-V$10,'Feuille1-Catégories'!$F$5+1)=0,V$3,""))),"")</f>
        <v/>
      </c>
      <c r="W905" s="7" t="str">
        <f ca="1">IF(AND($A905&lt;&gt;"",W$9&lt;&gt;""),IF(HLOOKUP(W$9,'Feuille1-Catégories'!$C$1:$G$2,2,FALSE)="OUI",W$3,IF(HLOOKUP(W$9,'Feuille1-Catégories'!$C$1:$G$3,3,FALSE)="OUI",OFFSET(W$3,MOD(QUOTIENT(ROW()-ROW($A$20),'Feuille1-Catégories'!$B$6/W$6),W$5),0),IF(MOD($A905-1-W$10,'Feuille1-Catégories'!$F$5+1)=0,W$3,""))),"")</f>
        <v/>
      </c>
      <c r="X905" s="7" t="str">
        <f ca="1">IF(AND($A905&lt;&gt;"",X$9&lt;&gt;""),IF(HLOOKUP(X$9,'Feuille1-Catégories'!$C$1:$G$2,2,FALSE)="OUI",X$3,IF(HLOOKUP(X$9,'Feuille1-Catégories'!$C$1:$G$3,3,FALSE)="OUI",OFFSET(X$3,MOD(QUOTIENT(ROW()-ROW($A$20),'Feuille1-Catégories'!$B$6/X$6),X$5),0),IF(MOD($A905-1-X$10,'Feuille1-Catégories'!$F$5+1)=0,X$3,""))),"")</f>
        <v/>
      </c>
      <c r="Y905" s="7" t="str">
        <f ca="1">IF(AND($A905&lt;&gt;"",Y$9&lt;&gt;""),IF(HLOOKUP(Y$9,'Feuille1-Catégories'!$C$1:$G$2,2,FALSE)="OUI",Y$3,IF(HLOOKUP(Y$9,'Feuille1-Catégories'!$C$1:$G$3,3,FALSE)="OUI",OFFSET(Y$3,MOD(QUOTIENT(ROW()-ROW($A$20),'Feuille1-Catégories'!$B$6/Y$6),Y$5),0),IF(MOD($A905-1-Y$10,'Feuille1-Catégories'!$F$5+1)=0,Y$3,""))),"")</f>
        <v/>
      </c>
      <c r="Z905" s="7" t="str">
        <f ca="1">IF(AND($A905&lt;&gt;"",Z$9&lt;&gt;""),IF(HLOOKUP(Z$9,'Feuille1-Catégories'!$C$1:$G$2,2,FALSE)="OUI",Z$3,IF(HLOOKUP(Z$9,'Feuille1-Catégories'!$C$1:$G$3,3,FALSE)="OUI",OFFSET(Z$3,MOD(QUOTIENT(ROW()-ROW($A$20),'Feuille1-Catégories'!$B$6/Z$6),Z$5),0),"")),"")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06" spans="1:26" ht="17" x14ac:dyDescent="0.2">
      <c r="A906" s="21" t="str">
        <f>IF(ROW()-ROW($A$19)&gt;'Feuille1-Catégories'!$B$6,"",ROW()-ROW($A$19))</f>
        <v/>
      </c>
      <c r="B906" s="33" t="str">
        <f t="shared" si="40"/>
        <v/>
      </c>
      <c r="C906" s="10" t="str">
        <f t="shared" si="41"/>
        <v/>
      </c>
      <c r="D906" s="10" t="str">
        <f>IF('Feuille3-Coût de production'!D906&lt;&gt;"",'Feuille3-Coût de production'!D906,"")</f>
        <v/>
      </c>
      <c r="E906" s="10" t="str">
        <f t="shared" si="42"/>
        <v/>
      </c>
      <c r="F906" s="7" t="str">
        <f ca="1">IF(AND($A906&lt;&gt;"",F$9&lt;&gt;""),IF(HLOOKUP(F$9,'Feuille1-Catégories'!$C$1:$G$2,2,FALSE)="OUI",F$3,IF(HLOOKUP(F$9,'Feuille1-Catégories'!$C$1:$G$3,3,FALSE)="OUI",OFFSET(F$3,MOD(QUOTIENT(ROW()-ROW($A$20),'Feuille1-Catégories'!$B$6/F$6),F$5),0),IF(MOD($A906-1-F$10,'Feuille1-Catégories'!$F$5+1)=0,F$3,""))),"")</f>
        <v/>
      </c>
      <c r="G906" s="7" t="str">
        <f ca="1">IF(AND($A906&lt;&gt;"",G$9&lt;&gt;""),IF(HLOOKUP(G$9,'Feuille1-Catégories'!$C$1:$G$2,2,FALSE)="OUI",G$3,IF(HLOOKUP(G$9,'Feuille1-Catégories'!$C$1:$G$3,3,FALSE)="OUI",OFFSET(G$3,MOD(QUOTIENT(ROW()-ROW($A$20),'Feuille1-Catégories'!$B$6/G$6),G$5),0),IF(MOD($A906-1-G$10,'Feuille1-Catégories'!$F$5+1)=0,G$3,""))),"")</f>
        <v/>
      </c>
      <c r="H906" s="7" t="str">
        <f ca="1">IF(AND($A906&lt;&gt;"",H$9&lt;&gt;""),IF(HLOOKUP(H$9,'Feuille1-Catégories'!$C$1:$G$2,2,FALSE)="OUI",H$3,IF(HLOOKUP(H$9,'Feuille1-Catégories'!$C$1:$G$3,3,FALSE)="OUI",OFFSET(H$3,MOD(QUOTIENT(ROW()-ROW($A$20),'Feuille1-Catégories'!$B$6/H$6),H$5),0),IF(MOD($A906-1-H$10,'Feuille1-Catégories'!$F$5+1)=0,H$3,""))),"")</f>
        <v/>
      </c>
      <c r="I906" s="7" t="str">
        <f ca="1">IF(AND($A906&lt;&gt;"",I$9&lt;&gt;""),IF(HLOOKUP(I$9,'Feuille1-Catégories'!$C$1:$G$2,2,FALSE)="OUI",I$3,IF(HLOOKUP(I$9,'Feuille1-Catégories'!$C$1:$G$3,3,FALSE)="OUI",OFFSET(I$3,MOD(QUOTIENT(ROW()-ROW($A$20),'Feuille1-Catégories'!$B$6/I$6),I$5),0),IF(MOD($A906-1-I$10,'Feuille1-Catégories'!$F$5+1)=0,I$3,""))),"")</f>
        <v/>
      </c>
      <c r="J906" s="7" t="str">
        <f ca="1">IF(AND($A906&lt;&gt;"",J$9&lt;&gt;""),IF(HLOOKUP(J$9,'Feuille1-Catégories'!$C$1:$G$2,2,FALSE)="OUI",J$3,IF(HLOOKUP(J$9,'Feuille1-Catégories'!$C$1:$G$3,3,FALSE)="OUI",OFFSET(J$3,MOD(QUOTIENT(ROW()-ROW($A$20),'Feuille1-Catégories'!$B$6/J$6),J$5),0),IF(MOD($A906-1-J$10,'Feuille1-Catégories'!$F$5+1)=0,J$3,""))),"")</f>
        <v/>
      </c>
      <c r="K906" s="7" t="str">
        <f ca="1">IF(AND($A906&lt;&gt;"",K$9&lt;&gt;""),IF(HLOOKUP(K$9,'Feuille1-Catégories'!$C$1:$G$2,2,FALSE)="OUI",K$3,IF(HLOOKUP(K$9,'Feuille1-Catégories'!$C$1:$G$3,3,FALSE)="OUI",OFFSET(K$3,MOD(QUOTIENT(ROW()-ROW($A$20),'Feuille1-Catégories'!$B$6/K$6),K$5),0),IF(MOD($A906-1-K$10,'Feuille1-Catégories'!$F$5+1)=0,K$3,""))),"")</f>
        <v/>
      </c>
      <c r="L906" s="7" t="str">
        <f ca="1">IF(AND($A906&lt;&gt;"",L$9&lt;&gt;""),IF(HLOOKUP(L$9,'Feuille1-Catégories'!$C$1:$G$2,2,FALSE)="OUI",L$3,IF(HLOOKUP(L$9,'Feuille1-Catégories'!$C$1:$G$3,3,FALSE)="OUI",OFFSET(L$3,MOD(QUOTIENT(ROW()-ROW($A$20),'Feuille1-Catégories'!$B$6/L$6),L$5),0),IF(MOD($A906-1-L$10,'Feuille1-Catégories'!$F$5+1)=0,L$3,""))),"")</f>
        <v/>
      </c>
      <c r="M906" s="7" t="str">
        <f ca="1">IF(AND($A906&lt;&gt;"",M$9&lt;&gt;""),IF(HLOOKUP(M$9,'Feuille1-Catégories'!$C$1:$G$2,2,FALSE)="OUI",M$3,IF(HLOOKUP(M$9,'Feuille1-Catégories'!$C$1:$G$3,3,FALSE)="OUI",OFFSET(M$3,MOD(QUOTIENT(ROW()-ROW($A$20),'Feuille1-Catégories'!$B$6/M$6),M$5),0),IF(MOD($A906-1-M$10,'Feuille1-Catégories'!$F$5+1)=0,M$3,""))),"")</f>
        <v/>
      </c>
      <c r="N906" s="7" t="str">
        <f ca="1">IF(AND($A906&lt;&gt;"",N$9&lt;&gt;""),IF(HLOOKUP(N$9,'Feuille1-Catégories'!$C$1:$G$2,2,FALSE)="OUI",N$3,IF(HLOOKUP(N$9,'Feuille1-Catégories'!$C$1:$G$3,3,FALSE)="OUI",OFFSET(N$3,MOD(QUOTIENT(ROW()-ROW($A$20),'Feuille1-Catégories'!$B$6/N$6),N$5),0),IF(MOD($A906-1-N$10,'Feuille1-Catégories'!$F$5+1)=0,N$3,""))),"")</f>
        <v/>
      </c>
      <c r="O906" s="7" t="str">
        <f ca="1">IF(AND($A906&lt;&gt;"",O$9&lt;&gt;""),IF(HLOOKUP(O$9,'Feuille1-Catégories'!$C$1:$G$2,2,FALSE)="OUI",O$3,IF(HLOOKUP(O$9,'Feuille1-Catégories'!$C$1:$G$3,3,FALSE)="OUI",OFFSET(O$3,MOD(QUOTIENT(ROW()-ROW($A$20),'Feuille1-Catégories'!$B$6/O$6),O$5),0),IF(MOD($A906-1-O$10,'Feuille1-Catégories'!$F$5+1)=0,O$3,""))),"")</f>
        <v/>
      </c>
      <c r="P906" s="7" t="str">
        <f ca="1">IF(AND($A906&lt;&gt;"",P$9&lt;&gt;""),IF(HLOOKUP(P$9,'Feuille1-Catégories'!$C$1:$G$2,2,FALSE)="OUI",P$3,IF(HLOOKUP(P$9,'Feuille1-Catégories'!$C$1:$G$3,3,FALSE)="OUI",OFFSET(P$3,MOD(QUOTIENT(ROW()-ROW($A$20),'Feuille1-Catégories'!$B$6/P$6),P$5),0),IF(MOD($A906-1-P$10,'Feuille1-Catégories'!$F$5+1)=0,P$3,""))),"")</f>
        <v/>
      </c>
      <c r="Q906" s="7" t="str">
        <f ca="1">IF(AND($A906&lt;&gt;"",Q$9&lt;&gt;""),IF(HLOOKUP(Q$9,'Feuille1-Catégories'!$C$1:$G$2,2,FALSE)="OUI",Q$3,IF(HLOOKUP(Q$9,'Feuille1-Catégories'!$C$1:$G$3,3,FALSE)="OUI",OFFSET(Q$3,MOD(QUOTIENT(ROW()-ROW($A$20),'Feuille1-Catégories'!$B$6/Q$6),Q$5),0),IF(MOD($A906-1-Q$10,'Feuille1-Catégories'!$F$5+1)=0,Q$3,""))),"")</f>
        <v/>
      </c>
      <c r="R906" s="7" t="str">
        <f ca="1">IF(AND($A906&lt;&gt;"",R$9&lt;&gt;""),IF(HLOOKUP(R$9,'Feuille1-Catégories'!$C$1:$G$2,2,FALSE)="OUI",R$3,IF(HLOOKUP(R$9,'Feuille1-Catégories'!$C$1:$G$3,3,FALSE)="OUI",OFFSET(R$3,MOD(QUOTIENT(ROW()-ROW($A$20),'Feuille1-Catégories'!$B$6/R$6),R$5),0),IF(MOD($A906-1-R$10,'Feuille1-Catégories'!$F$5+1)=0,R$3,""))),"")</f>
        <v/>
      </c>
      <c r="S906" s="7" t="str">
        <f ca="1">IF(AND($A906&lt;&gt;"",S$9&lt;&gt;""),IF(HLOOKUP(S$9,'Feuille1-Catégories'!$C$1:$G$2,2,FALSE)="OUI",S$3,IF(HLOOKUP(S$9,'Feuille1-Catégories'!$C$1:$G$3,3,FALSE)="OUI",OFFSET(S$3,MOD(QUOTIENT(ROW()-ROW($A$20),'Feuille1-Catégories'!$B$6/S$6),S$5),0),IF(MOD($A906-1-S$10,'Feuille1-Catégories'!$F$5+1)=0,S$3,""))),"")</f>
        <v/>
      </c>
      <c r="T906" s="7" t="str">
        <f ca="1">IF(AND($A906&lt;&gt;"",T$9&lt;&gt;""),IF(HLOOKUP(T$9,'Feuille1-Catégories'!$C$1:$G$2,2,FALSE)="OUI",T$3,IF(HLOOKUP(T$9,'Feuille1-Catégories'!$C$1:$G$3,3,FALSE)="OUI",OFFSET(T$3,MOD(QUOTIENT(ROW()-ROW($A$20),'Feuille1-Catégories'!$B$6/T$6),T$5),0),IF(MOD($A906-1-T$10,'Feuille1-Catégories'!$F$5+1)=0,T$3,""))),"")</f>
        <v/>
      </c>
      <c r="U906" s="7" t="str">
        <f ca="1">IF(AND($A906&lt;&gt;"",U$9&lt;&gt;""),IF(HLOOKUP(U$9,'Feuille1-Catégories'!$C$1:$G$2,2,FALSE)="OUI",U$3,IF(HLOOKUP(U$9,'Feuille1-Catégories'!$C$1:$G$3,3,FALSE)="OUI",OFFSET(U$3,MOD(QUOTIENT(ROW()-ROW($A$20),'Feuille1-Catégories'!$B$6/U$6),U$5),0),IF(MOD($A906-1-U$10,'Feuille1-Catégories'!$F$5+1)=0,U$3,""))),"")</f>
        <v/>
      </c>
      <c r="V906" s="7" t="str">
        <f ca="1">IF(AND($A906&lt;&gt;"",V$9&lt;&gt;""),IF(HLOOKUP(V$9,'Feuille1-Catégories'!$C$1:$G$2,2,FALSE)="OUI",V$3,IF(HLOOKUP(V$9,'Feuille1-Catégories'!$C$1:$G$3,3,FALSE)="OUI",OFFSET(V$3,MOD(QUOTIENT(ROW()-ROW($A$20),'Feuille1-Catégories'!$B$6/V$6),V$5),0),IF(MOD($A906-1-V$10,'Feuille1-Catégories'!$F$5+1)=0,V$3,""))),"")</f>
        <v/>
      </c>
      <c r="W906" s="7" t="str">
        <f ca="1">IF(AND($A906&lt;&gt;"",W$9&lt;&gt;""),IF(HLOOKUP(W$9,'Feuille1-Catégories'!$C$1:$G$2,2,FALSE)="OUI",W$3,IF(HLOOKUP(W$9,'Feuille1-Catégories'!$C$1:$G$3,3,FALSE)="OUI",OFFSET(W$3,MOD(QUOTIENT(ROW()-ROW($A$20),'Feuille1-Catégories'!$B$6/W$6),W$5),0),IF(MOD($A906-1-W$10,'Feuille1-Catégories'!$F$5+1)=0,W$3,""))),"")</f>
        <v/>
      </c>
      <c r="X906" s="7" t="str">
        <f ca="1">IF(AND($A906&lt;&gt;"",X$9&lt;&gt;""),IF(HLOOKUP(X$9,'Feuille1-Catégories'!$C$1:$G$2,2,FALSE)="OUI",X$3,IF(HLOOKUP(X$9,'Feuille1-Catégories'!$C$1:$G$3,3,FALSE)="OUI",OFFSET(X$3,MOD(QUOTIENT(ROW()-ROW($A$20),'Feuille1-Catégories'!$B$6/X$6),X$5),0),IF(MOD($A906-1-X$10,'Feuille1-Catégories'!$F$5+1)=0,X$3,""))),"")</f>
        <v/>
      </c>
      <c r="Y906" s="7" t="str">
        <f ca="1">IF(AND($A906&lt;&gt;"",Y$9&lt;&gt;""),IF(HLOOKUP(Y$9,'Feuille1-Catégories'!$C$1:$G$2,2,FALSE)="OUI",Y$3,IF(HLOOKUP(Y$9,'Feuille1-Catégories'!$C$1:$G$3,3,FALSE)="OUI",OFFSET(Y$3,MOD(QUOTIENT(ROW()-ROW($A$20),'Feuille1-Catégories'!$B$6/Y$6),Y$5),0),IF(MOD($A906-1-Y$10,'Feuille1-Catégories'!$F$5+1)=0,Y$3,""))),"")</f>
        <v/>
      </c>
      <c r="Z906" s="7" t="str">
        <f ca="1">IF(AND($A906&lt;&gt;"",Z$9&lt;&gt;""),IF(HLOOKUP(Z$9,'Feuille1-Catégories'!$C$1:$G$2,2,FALSE)="OUI",Z$3,IF(HLOOKUP(Z$9,'Feuille1-Catégories'!$C$1:$G$3,3,FALSE)="OUI",OFFSET(Z$3,MOD(QUOTIENT(ROW()-ROW($A$20),'Feuille1-Catégories'!$B$6/Z$6),Z$5),0),"")),"")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07" spans="1:26" ht="17" x14ac:dyDescent="0.2">
      <c r="A907" s="21" t="str">
        <f>IF(ROW()-ROW($A$19)&gt;'Feuille1-Catégories'!$B$6,"",ROW()-ROW($A$19))</f>
        <v/>
      </c>
      <c r="B907" s="33" t="str">
        <f t="shared" si="40"/>
        <v/>
      </c>
      <c r="C907" s="10" t="str">
        <f t="shared" si="41"/>
        <v/>
      </c>
      <c r="D907" s="10" t="str">
        <f>IF('Feuille3-Coût de production'!D907&lt;&gt;"",'Feuille3-Coût de production'!D907,"")</f>
        <v/>
      </c>
      <c r="E907" s="10" t="str">
        <f t="shared" si="42"/>
        <v/>
      </c>
      <c r="F907" s="7" t="str">
        <f ca="1">IF(AND($A907&lt;&gt;"",F$9&lt;&gt;""),IF(HLOOKUP(F$9,'Feuille1-Catégories'!$C$1:$G$2,2,FALSE)="OUI",F$3,IF(HLOOKUP(F$9,'Feuille1-Catégories'!$C$1:$G$3,3,FALSE)="OUI",OFFSET(F$3,MOD(QUOTIENT(ROW()-ROW($A$20),'Feuille1-Catégories'!$B$6/F$6),F$5),0),IF(MOD($A907-1-F$10,'Feuille1-Catégories'!$F$5+1)=0,F$3,""))),"")</f>
        <v/>
      </c>
      <c r="G907" s="7" t="str">
        <f ca="1">IF(AND($A907&lt;&gt;"",G$9&lt;&gt;""),IF(HLOOKUP(G$9,'Feuille1-Catégories'!$C$1:$G$2,2,FALSE)="OUI",G$3,IF(HLOOKUP(G$9,'Feuille1-Catégories'!$C$1:$G$3,3,FALSE)="OUI",OFFSET(G$3,MOD(QUOTIENT(ROW()-ROW($A$20),'Feuille1-Catégories'!$B$6/G$6),G$5),0),IF(MOD($A907-1-G$10,'Feuille1-Catégories'!$F$5+1)=0,G$3,""))),"")</f>
        <v/>
      </c>
      <c r="H907" s="7" t="str">
        <f ca="1">IF(AND($A907&lt;&gt;"",H$9&lt;&gt;""),IF(HLOOKUP(H$9,'Feuille1-Catégories'!$C$1:$G$2,2,FALSE)="OUI",H$3,IF(HLOOKUP(H$9,'Feuille1-Catégories'!$C$1:$G$3,3,FALSE)="OUI",OFFSET(H$3,MOD(QUOTIENT(ROW()-ROW($A$20),'Feuille1-Catégories'!$B$6/H$6),H$5),0),IF(MOD($A907-1-H$10,'Feuille1-Catégories'!$F$5+1)=0,H$3,""))),"")</f>
        <v/>
      </c>
      <c r="I907" s="7" t="str">
        <f ca="1">IF(AND($A907&lt;&gt;"",I$9&lt;&gt;""),IF(HLOOKUP(I$9,'Feuille1-Catégories'!$C$1:$G$2,2,FALSE)="OUI",I$3,IF(HLOOKUP(I$9,'Feuille1-Catégories'!$C$1:$G$3,3,FALSE)="OUI",OFFSET(I$3,MOD(QUOTIENT(ROW()-ROW($A$20),'Feuille1-Catégories'!$B$6/I$6),I$5),0),IF(MOD($A907-1-I$10,'Feuille1-Catégories'!$F$5+1)=0,I$3,""))),"")</f>
        <v/>
      </c>
      <c r="J907" s="7" t="str">
        <f ca="1">IF(AND($A907&lt;&gt;"",J$9&lt;&gt;""),IF(HLOOKUP(J$9,'Feuille1-Catégories'!$C$1:$G$2,2,FALSE)="OUI",J$3,IF(HLOOKUP(J$9,'Feuille1-Catégories'!$C$1:$G$3,3,FALSE)="OUI",OFFSET(J$3,MOD(QUOTIENT(ROW()-ROW($A$20),'Feuille1-Catégories'!$B$6/J$6),J$5),0),IF(MOD($A907-1-J$10,'Feuille1-Catégories'!$F$5+1)=0,J$3,""))),"")</f>
        <v/>
      </c>
      <c r="K907" s="7" t="str">
        <f ca="1">IF(AND($A907&lt;&gt;"",K$9&lt;&gt;""),IF(HLOOKUP(K$9,'Feuille1-Catégories'!$C$1:$G$2,2,FALSE)="OUI",K$3,IF(HLOOKUP(K$9,'Feuille1-Catégories'!$C$1:$G$3,3,FALSE)="OUI",OFFSET(K$3,MOD(QUOTIENT(ROW()-ROW($A$20),'Feuille1-Catégories'!$B$6/K$6),K$5),0),IF(MOD($A907-1-K$10,'Feuille1-Catégories'!$F$5+1)=0,K$3,""))),"")</f>
        <v/>
      </c>
      <c r="L907" s="7" t="str">
        <f ca="1">IF(AND($A907&lt;&gt;"",L$9&lt;&gt;""),IF(HLOOKUP(L$9,'Feuille1-Catégories'!$C$1:$G$2,2,FALSE)="OUI",L$3,IF(HLOOKUP(L$9,'Feuille1-Catégories'!$C$1:$G$3,3,FALSE)="OUI",OFFSET(L$3,MOD(QUOTIENT(ROW()-ROW($A$20),'Feuille1-Catégories'!$B$6/L$6),L$5),0),IF(MOD($A907-1-L$10,'Feuille1-Catégories'!$F$5+1)=0,L$3,""))),"")</f>
        <v/>
      </c>
      <c r="M907" s="7" t="str">
        <f ca="1">IF(AND($A907&lt;&gt;"",M$9&lt;&gt;""),IF(HLOOKUP(M$9,'Feuille1-Catégories'!$C$1:$G$2,2,FALSE)="OUI",M$3,IF(HLOOKUP(M$9,'Feuille1-Catégories'!$C$1:$G$3,3,FALSE)="OUI",OFFSET(M$3,MOD(QUOTIENT(ROW()-ROW($A$20),'Feuille1-Catégories'!$B$6/M$6),M$5),0),IF(MOD($A907-1-M$10,'Feuille1-Catégories'!$F$5+1)=0,M$3,""))),"")</f>
        <v/>
      </c>
      <c r="N907" s="7" t="str">
        <f ca="1">IF(AND($A907&lt;&gt;"",N$9&lt;&gt;""),IF(HLOOKUP(N$9,'Feuille1-Catégories'!$C$1:$G$2,2,FALSE)="OUI",N$3,IF(HLOOKUP(N$9,'Feuille1-Catégories'!$C$1:$G$3,3,FALSE)="OUI",OFFSET(N$3,MOD(QUOTIENT(ROW()-ROW($A$20),'Feuille1-Catégories'!$B$6/N$6),N$5),0),IF(MOD($A907-1-N$10,'Feuille1-Catégories'!$F$5+1)=0,N$3,""))),"")</f>
        <v/>
      </c>
      <c r="O907" s="7" t="str">
        <f ca="1">IF(AND($A907&lt;&gt;"",O$9&lt;&gt;""),IF(HLOOKUP(O$9,'Feuille1-Catégories'!$C$1:$G$2,2,FALSE)="OUI",O$3,IF(HLOOKUP(O$9,'Feuille1-Catégories'!$C$1:$G$3,3,FALSE)="OUI",OFFSET(O$3,MOD(QUOTIENT(ROW()-ROW($A$20),'Feuille1-Catégories'!$B$6/O$6),O$5),0),IF(MOD($A907-1-O$10,'Feuille1-Catégories'!$F$5+1)=0,O$3,""))),"")</f>
        <v/>
      </c>
      <c r="P907" s="7" t="str">
        <f ca="1">IF(AND($A907&lt;&gt;"",P$9&lt;&gt;""),IF(HLOOKUP(P$9,'Feuille1-Catégories'!$C$1:$G$2,2,FALSE)="OUI",P$3,IF(HLOOKUP(P$9,'Feuille1-Catégories'!$C$1:$G$3,3,FALSE)="OUI",OFFSET(P$3,MOD(QUOTIENT(ROW()-ROW($A$20),'Feuille1-Catégories'!$B$6/P$6),P$5),0),IF(MOD($A907-1-P$10,'Feuille1-Catégories'!$F$5+1)=0,P$3,""))),"")</f>
        <v/>
      </c>
      <c r="Q907" s="7" t="str">
        <f ca="1">IF(AND($A907&lt;&gt;"",Q$9&lt;&gt;""),IF(HLOOKUP(Q$9,'Feuille1-Catégories'!$C$1:$G$2,2,FALSE)="OUI",Q$3,IF(HLOOKUP(Q$9,'Feuille1-Catégories'!$C$1:$G$3,3,FALSE)="OUI",OFFSET(Q$3,MOD(QUOTIENT(ROW()-ROW($A$20),'Feuille1-Catégories'!$B$6/Q$6),Q$5),0),IF(MOD($A907-1-Q$10,'Feuille1-Catégories'!$F$5+1)=0,Q$3,""))),"")</f>
        <v/>
      </c>
      <c r="R907" s="7" t="str">
        <f ca="1">IF(AND($A907&lt;&gt;"",R$9&lt;&gt;""),IF(HLOOKUP(R$9,'Feuille1-Catégories'!$C$1:$G$2,2,FALSE)="OUI",R$3,IF(HLOOKUP(R$9,'Feuille1-Catégories'!$C$1:$G$3,3,FALSE)="OUI",OFFSET(R$3,MOD(QUOTIENT(ROW()-ROW($A$20),'Feuille1-Catégories'!$B$6/R$6),R$5),0),IF(MOD($A907-1-R$10,'Feuille1-Catégories'!$F$5+1)=0,R$3,""))),"")</f>
        <v/>
      </c>
      <c r="S907" s="7" t="str">
        <f ca="1">IF(AND($A907&lt;&gt;"",S$9&lt;&gt;""),IF(HLOOKUP(S$9,'Feuille1-Catégories'!$C$1:$G$2,2,FALSE)="OUI",S$3,IF(HLOOKUP(S$9,'Feuille1-Catégories'!$C$1:$G$3,3,FALSE)="OUI",OFFSET(S$3,MOD(QUOTIENT(ROW()-ROW($A$20),'Feuille1-Catégories'!$B$6/S$6),S$5),0),IF(MOD($A907-1-S$10,'Feuille1-Catégories'!$F$5+1)=0,S$3,""))),"")</f>
        <v/>
      </c>
      <c r="T907" s="7" t="str">
        <f ca="1">IF(AND($A907&lt;&gt;"",T$9&lt;&gt;""),IF(HLOOKUP(T$9,'Feuille1-Catégories'!$C$1:$G$2,2,FALSE)="OUI",T$3,IF(HLOOKUP(T$9,'Feuille1-Catégories'!$C$1:$G$3,3,FALSE)="OUI",OFFSET(T$3,MOD(QUOTIENT(ROW()-ROW($A$20),'Feuille1-Catégories'!$B$6/T$6),T$5),0),IF(MOD($A907-1-T$10,'Feuille1-Catégories'!$F$5+1)=0,T$3,""))),"")</f>
        <v/>
      </c>
      <c r="U907" s="7" t="str">
        <f ca="1">IF(AND($A907&lt;&gt;"",U$9&lt;&gt;""),IF(HLOOKUP(U$9,'Feuille1-Catégories'!$C$1:$G$2,2,FALSE)="OUI",U$3,IF(HLOOKUP(U$9,'Feuille1-Catégories'!$C$1:$G$3,3,FALSE)="OUI",OFFSET(U$3,MOD(QUOTIENT(ROW()-ROW($A$20),'Feuille1-Catégories'!$B$6/U$6),U$5),0),IF(MOD($A907-1-U$10,'Feuille1-Catégories'!$F$5+1)=0,U$3,""))),"")</f>
        <v/>
      </c>
      <c r="V907" s="7" t="str">
        <f ca="1">IF(AND($A907&lt;&gt;"",V$9&lt;&gt;""),IF(HLOOKUP(V$9,'Feuille1-Catégories'!$C$1:$G$2,2,FALSE)="OUI",V$3,IF(HLOOKUP(V$9,'Feuille1-Catégories'!$C$1:$G$3,3,FALSE)="OUI",OFFSET(V$3,MOD(QUOTIENT(ROW()-ROW($A$20),'Feuille1-Catégories'!$B$6/V$6),V$5),0),IF(MOD($A907-1-V$10,'Feuille1-Catégories'!$F$5+1)=0,V$3,""))),"")</f>
        <v/>
      </c>
      <c r="W907" s="7" t="str">
        <f ca="1">IF(AND($A907&lt;&gt;"",W$9&lt;&gt;""),IF(HLOOKUP(W$9,'Feuille1-Catégories'!$C$1:$G$2,2,FALSE)="OUI",W$3,IF(HLOOKUP(W$9,'Feuille1-Catégories'!$C$1:$G$3,3,FALSE)="OUI",OFFSET(W$3,MOD(QUOTIENT(ROW()-ROW($A$20),'Feuille1-Catégories'!$B$6/W$6),W$5),0),IF(MOD($A907-1-W$10,'Feuille1-Catégories'!$F$5+1)=0,W$3,""))),"")</f>
        <v/>
      </c>
      <c r="X907" s="7" t="str">
        <f ca="1">IF(AND($A907&lt;&gt;"",X$9&lt;&gt;""),IF(HLOOKUP(X$9,'Feuille1-Catégories'!$C$1:$G$2,2,FALSE)="OUI",X$3,IF(HLOOKUP(X$9,'Feuille1-Catégories'!$C$1:$G$3,3,FALSE)="OUI",OFFSET(X$3,MOD(QUOTIENT(ROW()-ROW($A$20),'Feuille1-Catégories'!$B$6/X$6),X$5),0),IF(MOD($A907-1-X$10,'Feuille1-Catégories'!$F$5+1)=0,X$3,""))),"")</f>
        <v/>
      </c>
      <c r="Y907" s="7" t="str">
        <f ca="1">IF(AND($A907&lt;&gt;"",Y$9&lt;&gt;""),IF(HLOOKUP(Y$9,'Feuille1-Catégories'!$C$1:$G$2,2,FALSE)="OUI",Y$3,IF(HLOOKUP(Y$9,'Feuille1-Catégories'!$C$1:$G$3,3,FALSE)="OUI",OFFSET(Y$3,MOD(QUOTIENT(ROW()-ROW($A$20),'Feuille1-Catégories'!$B$6/Y$6),Y$5),0),IF(MOD($A907-1-Y$10,'Feuille1-Catégories'!$F$5+1)=0,Y$3,""))),"")</f>
        <v/>
      </c>
      <c r="Z907" s="7" t="str">
        <f ca="1">IF(AND($A907&lt;&gt;"",Z$9&lt;&gt;""),IF(HLOOKUP(Z$9,'Feuille1-Catégories'!$C$1:$G$2,2,FALSE)="OUI",Z$3,IF(HLOOKUP(Z$9,'Feuille1-Catégories'!$C$1:$G$3,3,FALSE)="OUI",OFFSET(Z$3,MOD(QUOTIENT(ROW()-ROW($A$20),'Feuille1-Catégories'!$B$6/Z$6),Z$5),0),"")),"")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08" spans="1:26" ht="17" x14ac:dyDescent="0.2">
      <c r="A908" s="21" t="str">
        <f>IF(ROW()-ROW($A$19)&gt;'Feuille1-Catégories'!$B$6,"",ROW()-ROW($A$19))</f>
        <v/>
      </c>
      <c r="B908" s="33" t="str">
        <f t="shared" si="40"/>
        <v/>
      </c>
      <c r="C908" s="10" t="str">
        <f t="shared" si="41"/>
        <v/>
      </c>
      <c r="D908" s="10" t="str">
        <f>IF('Feuille3-Coût de production'!D908&lt;&gt;"",'Feuille3-Coût de production'!D908,"")</f>
        <v/>
      </c>
      <c r="E908" s="10" t="str">
        <f t="shared" si="42"/>
        <v/>
      </c>
      <c r="F908" s="7" t="str">
        <f ca="1">IF(AND($A908&lt;&gt;"",F$9&lt;&gt;""),IF(HLOOKUP(F$9,'Feuille1-Catégories'!$C$1:$G$2,2,FALSE)="OUI",F$3,IF(HLOOKUP(F$9,'Feuille1-Catégories'!$C$1:$G$3,3,FALSE)="OUI",OFFSET(F$3,MOD(QUOTIENT(ROW()-ROW($A$20),'Feuille1-Catégories'!$B$6/F$6),F$5),0),IF(MOD($A908-1-F$10,'Feuille1-Catégories'!$F$5+1)=0,F$3,""))),"")</f>
        <v/>
      </c>
      <c r="G908" s="7" t="str">
        <f ca="1">IF(AND($A908&lt;&gt;"",G$9&lt;&gt;""),IF(HLOOKUP(G$9,'Feuille1-Catégories'!$C$1:$G$2,2,FALSE)="OUI",G$3,IF(HLOOKUP(G$9,'Feuille1-Catégories'!$C$1:$G$3,3,FALSE)="OUI",OFFSET(G$3,MOD(QUOTIENT(ROW()-ROW($A$20),'Feuille1-Catégories'!$B$6/G$6),G$5),0),IF(MOD($A908-1-G$10,'Feuille1-Catégories'!$F$5+1)=0,G$3,""))),"")</f>
        <v/>
      </c>
      <c r="H908" s="7" t="str">
        <f ca="1">IF(AND($A908&lt;&gt;"",H$9&lt;&gt;""),IF(HLOOKUP(H$9,'Feuille1-Catégories'!$C$1:$G$2,2,FALSE)="OUI",H$3,IF(HLOOKUP(H$9,'Feuille1-Catégories'!$C$1:$G$3,3,FALSE)="OUI",OFFSET(H$3,MOD(QUOTIENT(ROW()-ROW($A$20),'Feuille1-Catégories'!$B$6/H$6),H$5),0),IF(MOD($A908-1-H$10,'Feuille1-Catégories'!$F$5+1)=0,H$3,""))),"")</f>
        <v/>
      </c>
      <c r="I908" s="7" t="str">
        <f ca="1">IF(AND($A908&lt;&gt;"",I$9&lt;&gt;""),IF(HLOOKUP(I$9,'Feuille1-Catégories'!$C$1:$G$2,2,FALSE)="OUI",I$3,IF(HLOOKUP(I$9,'Feuille1-Catégories'!$C$1:$G$3,3,FALSE)="OUI",OFFSET(I$3,MOD(QUOTIENT(ROW()-ROW($A$20),'Feuille1-Catégories'!$B$6/I$6),I$5),0),IF(MOD($A908-1-I$10,'Feuille1-Catégories'!$F$5+1)=0,I$3,""))),"")</f>
        <v/>
      </c>
      <c r="J908" s="7" t="str">
        <f ca="1">IF(AND($A908&lt;&gt;"",J$9&lt;&gt;""),IF(HLOOKUP(J$9,'Feuille1-Catégories'!$C$1:$G$2,2,FALSE)="OUI",J$3,IF(HLOOKUP(J$9,'Feuille1-Catégories'!$C$1:$G$3,3,FALSE)="OUI",OFFSET(J$3,MOD(QUOTIENT(ROW()-ROW($A$20),'Feuille1-Catégories'!$B$6/J$6),J$5),0),IF(MOD($A908-1-J$10,'Feuille1-Catégories'!$F$5+1)=0,J$3,""))),"")</f>
        <v/>
      </c>
      <c r="K908" s="7" t="str">
        <f ca="1">IF(AND($A908&lt;&gt;"",K$9&lt;&gt;""),IF(HLOOKUP(K$9,'Feuille1-Catégories'!$C$1:$G$2,2,FALSE)="OUI",K$3,IF(HLOOKUP(K$9,'Feuille1-Catégories'!$C$1:$G$3,3,FALSE)="OUI",OFFSET(K$3,MOD(QUOTIENT(ROW()-ROW($A$20),'Feuille1-Catégories'!$B$6/K$6),K$5),0),IF(MOD($A908-1-K$10,'Feuille1-Catégories'!$F$5+1)=0,K$3,""))),"")</f>
        <v/>
      </c>
      <c r="L908" s="7" t="str">
        <f ca="1">IF(AND($A908&lt;&gt;"",L$9&lt;&gt;""),IF(HLOOKUP(L$9,'Feuille1-Catégories'!$C$1:$G$2,2,FALSE)="OUI",L$3,IF(HLOOKUP(L$9,'Feuille1-Catégories'!$C$1:$G$3,3,FALSE)="OUI",OFFSET(L$3,MOD(QUOTIENT(ROW()-ROW($A$20),'Feuille1-Catégories'!$B$6/L$6),L$5),0),IF(MOD($A908-1-L$10,'Feuille1-Catégories'!$F$5+1)=0,L$3,""))),"")</f>
        <v/>
      </c>
      <c r="M908" s="7" t="str">
        <f ca="1">IF(AND($A908&lt;&gt;"",M$9&lt;&gt;""),IF(HLOOKUP(M$9,'Feuille1-Catégories'!$C$1:$G$2,2,FALSE)="OUI",M$3,IF(HLOOKUP(M$9,'Feuille1-Catégories'!$C$1:$G$3,3,FALSE)="OUI",OFFSET(M$3,MOD(QUOTIENT(ROW()-ROW($A$20),'Feuille1-Catégories'!$B$6/M$6),M$5),0),IF(MOD($A908-1-M$10,'Feuille1-Catégories'!$F$5+1)=0,M$3,""))),"")</f>
        <v/>
      </c>
      <c r="N908" s="7" t="str">
        <f ca="1">IF(AND($A908&lt;&gt;"",N$9&lt;&gt;""),IF(HLOOKUP(N$9,'Feuille1-Catégories'!$C$1:$G$2,2,FALSE)="OUI",N$3,IF(HLOOKUP(N$9,'Feuille1-Catégories'!$C$1:$G$3,3,FALSE)="OUI",OFFSET(N$3,MOD(QUOTIENT(ROW()-ROW($A$20),'Feuille1-Catégories'!$B$6/N$6),N$5),0),IF(MOD($A908-1-N$10,'Feuille1-Catégories'!$F$5+1)=0,N$3,""))),"")</f>
        <v/>
      </c>
      <c r="O908" s="7" t="str">
        <f ca="1">IF(AND($A908&lt;&gt;"",O$9&lt;&gt;""),IF(HLOOKUP(O$9,'Feuille1-Catégories'!$C$1:$G$2,2,FALSE)="OUI",O$3,IF(HLOOKUP(O$9,'Feuille1-Catégories'!$C$1:$G$3,3,FALSE)="OUI",OFFSET(O$3,MOD(QUOTIENT(ROW()-ROW($A$20),'Feuille1-Catégories'!$B$6/O$6),O$5),0),IF(MOD($A908-1-O$10,'Feuille1-Catégories'!$F$5+1)=0,O$3,""))),"")</f>
        <v/>
      </c>
      <c r="P908" s="7" t="str">
        <f ca="1">IF(AND($A908&lt;&gt;"",P$9&lt;&gt;""),IF(HLOOKUP(P$9,'Feuille1-Catégories'!$C$1:$G$2,2,FALSE)="OUI",P$3,IF(HLOOKUP(P$9,'Feuille1-Catégories'!$C$1:$G$3,3,FALSE)="OUI",OFFSET(P$3,MOD(QUOTIENT(ROW()-ROW($A$20),'Feuille1-Catégories'!$B$6/P$6),P$5),0),IF(MOD($A908-1-P$10,'Feuille1-Catégories'!$F$5+1)=0,P$3,""))),"")</f>
        <v/>
      </c>
      <c r="Q908" s="7" t="str">
        <f ca="1">IF(AND($A908&lt;&gt;"",Q$9&lt;&gt;""),IF(HLOOKUP(Q$9,'Feuille1-Catégories'!$C$1:$G$2,2,FALSE)="OUI",Q$3,IF(HLOOKUP(Q$9,'Feuille1-Catégories'!$C$1:$G$3,3,FALSE)="OUI",OFFSET(Q$3,MOD(QUOTIENT(ROW()-ROW($A$20),'Feuille1-Catégories'!$B$6/Q$6),Q$5),0),IF(MOD($A908-1-Q$10,'Feuille1-Catégories'!$F$5+1)=0,Q$3,""))),"")</f>
        <v/>
      </c>
      <c r="R908" s="7" t="str">
        <f ca="1">IF(AND($A908&lt;&gt;"",R$9&lt;&gt;""),IF(HLOOKUP(R$9,'Feuille1-Catégories'!$C$1:$G$2,2,FALSE)="OUI",R$3,IF(HLOOKUP(R$9,'Feuille1-Catégories'!$C$1:$G$3,3,FALSE)="OUI",OFFSET(R$3,MOD(QUOTIENT(ROW()-ROW($A$20),'Feuille1-Catégories'!$B$6/R$6),R$5),0),IF(MOD($A908-1-R$10,'Feuille1-Catégories'!$F$5+1)=0,R$3,""))),"")</f>
        <v/>
      </c>
      <c r="S908" s="7" t="str">
        <f ca="1">IF(AND($A908&lt;&gt;"",S$9&lt;&gt;""),IF(HLOOKUP(S$9,'Feuille1-Catégories'!$C$1:$G$2,2,FALSE)="OUI",S$3,IF(HLOOKUP(S$9,'Feuille1-Catégories'!$C$1:$G$3,3,FALSE)="OUI",OFFSET(S$3,MOD(QUOTIENT(ROW()-ROW($A$20),'Feuille1-Catégories'!$B$6/S$6),S$5),0),IF(MOD($A908-1-S$10,'Feuille1-Catégories'!$F$5+1)=0,S$3,""))),"")</f>
        <v/>
      </c>
      <c r="T908" s="7" t="str">
        <f ca="1">IF(AND($A908&lt;&gt;"",T$9&lt;&gt;""),IF(HLOOKUP(T$9,'Feuille1-Catégories'!$C$1:$G$2,2,FALSE)="OUI",T$3,IF(HLOOKUP(T$9,'Feuille1-Catégories'!$C$1:$G$3,3,FALSE)="OUI",OFFSET(T$3,MOD(QUOTIENT(ROW()-ROW($A$20),'Feuille1-Catégories'!$B$6/T$6),T$5),0),IF(MOD($A908-1-T$10,'Feuille1-Catégories'!$F$5+1)=0,T$3,""))),"")</f>
        <v/>
      </c>
      <c r="U908" s="7" t="str">
        <f ca="1">IF(AND($A908&lt;&gt;"",U$9&lt;&gt;""),IF(HLOOKUP(U$9,'Feuille1-Catégories'!$C$1:$G$2,2,FALSE)="OUI",U$3,IF(HLOOKUP(U$9,'Feuille1-Catégories'!$C$1:$G$3,3,FALSE)="OUI",OFFSET(U$3,MOD(QUOTIENT(ROW()-ROW($A$20),'Feuille1-Catégories'!$B$6/U$6),U$5),0),IF(MOD($A908-1-U$10,'Feuille1-Catégories'!$F$5+1)=0,U$3,""))),"")</f>
        <v/>
      </c>
      <c r="V908" s="7" t="str">
        <f ca="1">IF(AND($A908&lt;&gt;"",V$9&lt;&gt;""),IF(HLOOKUP(V$9,'Feuille1-Catégories'!$C$1:$G$2,2,FALSE)="OUI",V$3,IF(HLOOKUP(V$9,'Feuille1-Catégories'!$C$1:$G$3,3,FALSE)="OUI",OFFSET(V$3,MOD(QUOTIENT(ROW()-ROW($A$20),'Feuille1-Catégories'!$B$6/V$6),V$5),0),IF(MOD($A908-1-V$10,'Feuille1-Catégories'!$F$5+1)=0,V$3,""))),"")</f>
        <v/>
      </c>
      <c r="W908" s="7" t="str">
        <f ca="1">IF(AND($A908&lt;&gt;"",W$9&lt;&gt;""),IF(HLOOKUP(W$9,'Feuille1-Catégories'!$C$1:$G$2,2,FALSE)="OUI",W$3,IF(HLOOKUP(W$9,'Feuille1-Catégories'!$C$1:$G$3,3,FALSE)="OUI",OFFSET(W$3,MOD(QUOTIENT(ROW()-ROW($A$20),'Feuille1-Catégories'!$B$6/W$6),W$5),0),IF(MOD($A908-1-W$10,'Feuille1-Catégories'!$F$5+1)=0,W$3,""))),"")</f>
        <v/>
      </c>
      <c r="X908" s="7" t="str">
        <f ca="1">IF(AND($A908&lt;&gt;"",X$9&lt;&gt;""),IF(HLOOKUP(X$9,'Feuille1-Catégories'!$C$1:$G$2,2,FALSE)="OUI",X$3,IF(HLOOKUP(X$9,'Feuille1-Catégories'!$C$1:$G$3,3,FALSE)="OUI",OFFSET(X$3,MOD(QUOTIENT(ROW()-ROW($A$20),'Feuille1-Catégories'!$B$6/X$6),X$5),0),IF(MOD($A908-1-X$10,'Feuille1-Catégories'!$F$5+1)=0,X$3,""))),"")</f>
        <v/>
      </c>
      <c r="Y908" s="7" t="str">
        <f ca="1">IF(AND($A908&lt;&gt;"",Y$9&lt;&gt;""),IF(HLOOKUP(Y$9,'Feuille1-Catégories'!$C$1:$G$2,2,FALSE)="OUI",Y$3,IF(HLOOKUP(Y$9,'Feuille1-Catégories'!$C$1:$G$3,3,FALSE)="OUI",OFFSET(Y$3,MOD(QUOTIENT(ROW()-ROW($A$20),'Feuille1-Catégories'!$B$6/Y$6),Y$5),0),IF(MOD($A908-1-Y$10,'Feuille1-Catégories'!$F$5+1)=0,Y$3,""))),"")</f>
        <v/>
      </c>
      <c r="Z908" s="7" t="str">
        <f ca="1">IF(AND($A908&lt;&gt;"",Z$9&lt;&gt;""),IF(HLOOKUP(Z$9,'Feuille1-Catégories'!$C$1:$G$2,2,FALSE)="OUI",Z$3,IF(HLOOKUP(Z$9,'Feuille1-Catégories'!$C$1:$G$3,3,FALSE)="OUI",OFFSET(Z$3,MOD(QUOTIENT(ROW()-ROW($A$20),'Feuille1-Catégories'!$B$6/Z$6),Z$5),0),"")),"")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09" spans="1:26" ht="17" x14ac:dyDescent="0.2">
      <c r="A909" s="21" t="str">
        <f>IF(ROW()-ROW($A$19)&gt;'Feuille1-Catégories'!$B$6,"",ROW()-ROW($A$19))</f>
        <v/>
      </c>
      <c r="B909" s="33" t="str">
        <f t="shared" si="40"/>
        <v/>
      </c>
      <c r="C909" s="10" t="str">
        <f t="shared" si="41"/>
        <v/>
      </c>
      <c r="D909" s="10" t="str">
        <f>IF('Feuille3-Coût de production'!D909&lt;&gt;"",'Feuille3-Coût de production'!D909,"")</f>
        <v/>
      </c>
      <c r="E909" s="10" t="str">
        <f t="shared" si="42"/>
        <v/>
      </c>
      <c r="F909" s="7" t="str">
        <f ca="1">IF(AND($A909&lt;&gt;"",F$9&lt;&gt;""),IF(HLOOKUP(F$9,'Feuille1-Catégories'!$C$1:$G$2,2,FALSE)="OUI",F$3,IF(HLOOKUP(F$9,'Feuille1-Catégories'!$C$1:$G$3,3,FALSE)="OUI",OFFSET(F$3,MOD(QUOTIENT(ROW()-ROW($A$20),'Feuille1-Catégories'!$B$6/F$6),F$5),0),IF(MOD($A909-1-F$10,'Feuille1-Catégories'!$F$5+1)=0,F$3,""))),"")</f>
        <v/>
      </c>
      <c r="G909" s="7" t="str">
        <f ca="1">IF(AND($A909&lt;&gt;"",G$9&lt;&gt;""),IF(HLOOKUP(G$9,'Feuille1-Catégories'!$C$1:$G$2,2,FALSE)="OUI",G$3,IF(HLOOKUP(G$9,'Feuille1-Catégories'!$C$1:$G$3,3,FALSE)="OUI",OFFSET(G$3,MOD(QUOTIENT(ROW()-ROW($A$20),'Feuille1-Catégories'!$B$6/G$6),G$5),0),IF(MOD($A909-1-G$10,'Feuille1-Catégories'!$F$5+1)=0,G$3,""))),"")</f>
        <v/>
      </c>
      <c r="H909" s="7" t="str">
        <f ca="1">IF(AND($A909&lt;&gt;"",H$9&lt;&gt;""),IF(HLOOKUP(H$9,'Feuille1-Catégories'!$C$1:$G$2,2,FALSE)="OUI",H$3,IF(HLOOKUP(H$9,'Feuille1-Catégories'!$C$1:$G$3,3,FALSE)="OUI",OFFSET(H$3,MOD(QUOTIENT(ROW()-ROW($A$20),'Feuille1-Catégories'!$B$6/H$6),H$5),0),IF(MOD($A909-1-H$10,'Feuille1-Catégories'!$F$5+1)=0,H$3,""))),"")</f>
        <v/>
      </c>
      <c r="I909" s="7" t="str">
        <f ca="1">IF(AND($A909&lt;&gt;"",I$9&lt;&gt;""),IF(HLOOKUP(I$9,'Feuille1-Catégories'!$C$1:$G$2,2,FALSE)="OUI",I$3,IF(HLOOKUP(I$9,'Feuille1-Catégories'!$C$1:$G$3,3,FALSE)="OUI",OFFSET(I$3,MOD(QUOTIENT(ROW()-ROW($A$20),'Feuille1-Catégories'!$B$6/I$6),I$5),0),IF(MOD($A909-1-I$10,'Feuille1-Catégories'!$F$5+1)=0,I$3,""))),"")</f>
        <v/>
      </c>
      <c r="J909" s="7" t="str">
        <f ca="1">IF(AND($A909&lt;&gt;"",J$9&lt;&gt;""),IF(HLOOKUP(J$9,'Feuille1-Catégories'!$C$1:$G$2,2,FALSE)="OUI",J$3,IF(HLOOKUP(J$9,'Feuille1-Catégories'!$C$1:$G$3,3,FALSE)="OUI",OFFSET(J$3,MOD(QUOTIENT(ROW()-ROW($A$20),'Feuille1-Catégories'!$B$6/J$6),J$5),0),IF(MOD($A909-1-J$10,'Feuille1-Catégories'!$F$5+1)=0,J$3,""))),"")</f>
        <v/>
      </c>
      <c r="K909" s="7" t="str">
        <f ca="1">IF(AND($A909&lt;&gt;"",K$9&lt;&gt;""),IF(HLOOKUP(K$9,'Feuille1-Catégories'!$C$1:$G$2,2,FALSE)="OUI",K$3,IF(HLOOKUP(K$9,'Feuille1-Catégories'!$C$1:$G$3,3,FALSE)="OUI",OFFSET(K$3,MOD(QUOTIENT(ROW()-ROW($A$20),'Feuille1-Catégories'!$B$6/K$6),K$5),0),IF(MOD($A909-1-K$10,'Feuille1-Catégories'!$F$5+1)=0,K$3,""))),"")</f>
        <v/>
      </c>
      <c r="L909" s="7" t="str">
        <f ca="1">IF(AND($A909&lt;&gt;"",L$9&lt;&gt;""),IF(HLOOKUP(L$9,'Feuille1-Catégories'!$C$1:$G$2,2,FALSE)="OUI",L$3,IF(HLOOKUP(L$9,'Feuille1-Catégories'!$C$1:$G$3,3,FALSE)="OUI",OFFSET(L$3,MOD(QUOTIENT(ROW()-ROW($A$20),'Feuille1-Catégories'!$B$6/L$6),L$5),0),IF(MOD($A909-1-L$10,'Feuille1-Catégories'!$F$5+1)=0,L$3,""))),"")</f>
        <v/>
      </c>
      <c r="M909" s="7" t="str">
        <f ca="1">IF(AND($A909&lt;&gt;"",M$9&lt;&gt;""),IF(HLOOKUP(M$9,'Feuille1-Catégories'!$C$1:$G$2,2,FALSE)="OUI",M$3,IF(HLOOKUP(M$9,'Feuille1-Catégories'!$C$1:$G$3,3,FALSE)="OUI",OFFSET(M$3,MOD(QUOTIENT(ROW()-ROW($A$20),'Feuille1-Catégories'!$B$6/M$6),M$5),0),IF(MOD($A909-1-M$10,'Feuille1-Catégories'!$F$5+1)=0,M$3,""))),"")</f>
        <v/>
      </c>
      <c r="N909" s="7" t="str">
        <f ca="1">IF(AND($A909&lt;&gt;"",N$9&lt;&gt;""),IF(HLOOKUP(N$9,'Feuille1-Catégories'!$C$1:$G$2,2,FALSE)="OUI",N$3,IF(HLOOKUP(N$9,'Feuille1-Catégories'!$C$1:$G$3,3,FALSE)="OUI",OFFSET(N$3,MOD(QUOTIENT(ROW()-ROW($A$20),'Feuille1-Catégories'!$B$6/N$6),N$5),0),IF(MOD($A909-1-N$10,'Feuille1-Catégories'!$F$5+1)=0,N$3,""))),"")</f>
        <v/>
      </c>
      <c r="O909" s="7" t="str">
        <f ca="1">IF(AND($A909&lt;&gt;"",O$9&lt;&gt;""),IF(HLOOKUP(O$9,'Feuille1-Catégories'!$C$1:$G$2,2,FALSE)="OUI",O$3,IF(HLOOKUP(O$9,'Feuille1-Catégories'!$C$1:$G$3,3,FALSE)="OUI",OFFSET(O$3,MOD(QUOTIENT(ROW()-ROW($A$20),'Feuille1-Catégories'!$B$6/O$6),O$5),0),IF(MOD($A909-1-O$10,'Feuille1-Catégories'!$F$5+1)=0,O$3,""))),"")</f>
        <v/>
      </c>
      <c r="P909" s="7" t="str">
        <f ca="1">IF(AND($A909&lt;&gt;"",P$9&lt;&gt;""),IF(HLOOKUP(P$9,'Feuille1-Catégories'!$C$1:$G$2,2,FALSE)="OUI",P$3,IF(HLOOKUP(P$9,'Feuille1-Catégories'!$C$1:$G$3,3,FALSE)="OUI",OFFSET(P$3,MOD(QUOTIENT(ROW()-ROW($A$20),'Feuille1-Catégories'!$B$6/P$6),P$5),0),IF(MOD($A909-1-P$10,'Feuille1-Catégories'!$F$5+1)=0,P$3,""))),"")</f>
        <v/>
      </c>
      <c r="Q909" s="7" t="str">
        <f ca="1">IF(AND($A909&lt;&gt;"",Q$9&lt;&gt;""),IF(HLOOKUP(Q$9,'Feuille1-Catégories'!$C$1:$G$2,2,FALSE)="OUI",Q$3,IF(HLOOKUP(Q$9,'Feuille1-Catégories'!$C$1:$G$3,3,FALSE)="OUI",OFFSET(Q$3,MOD(QUOTIENT(ROW()-ROW($A$20),'Feuille1-Catégories'!$B$6/Q$6),Q$5),0),IF(MOD($A909-1-Q$10,'Feuille1-Catégories'!$F$5+1)=0,Q$3,""))),"")</f>
        <v/>
      </c>
      <c r="R909" s="7" t="str">
        <f ca="1">IF(AND($A909&lt;&gt;"",R$9&lt;&gt;""),IF(HLOOKUP(R$9,'Feuille1-Catégories'!$C$1:$G$2,2,FALSE)="OUI",R$3,IF(HLOOKUP(R$9,'Feuille1-Catégories'!$C$1:$G$3,3,FALSE)="OUI",OFFSET(R$3,MOD(QUOTIENT(ROW()-ROW($A$20),'Feuille1-Catégories'!$B$6/R$6),R$5),0),IF(MOD($A909-1-R$10,'Feuille1-Catégories'!$F$5+1)=0,R$3,""))),"")</f>
        <v/>
      </c>
      <c r="S909" s="7" t="str">
        <f ca="1">IF(AND($A909&lt;&gt;"",S$9&lt;&gt;""),IF(HLOOKUP(S$9,'Feuille1-Catégories'!$C$1:$G$2,2,FALSE)="OUI",S$3,IF(HLOOKUP(S$9,'Feuille1-Catégories'!$C$1:$G$3,3,FALSE)="OUI",OFFSET(S$3,MOD(QUOTIENT(ROW()-ROW($A$20),'Feuille1-Catégories'!$B$6/S$6),S$5),0),IF(MOD($A909-1-S$10,'Feuille1-Catégories'!$F$5+1)=0,S$3,""))),"")</f>
        <v/>
      </c>
      <c r="T909" s="7" t="str">
        <f ca="1">IF(AND($A909&lt;&gt;"",T$9&lt;&gt;""),IF(HLOOKUP(T$9,'Feuille1-Catégories'!$C$1:$G$2,2,FALSE)="OUI",T$3,IF(HLOOKUP(T$9,'Feuille1-Catégories'!$C$1:$G$3,3,FALSE)="OUI",OFFSET(T$3,MOD(QUOTIENT(ROW()-ROW($A$20),'Feuille1-Catégories'!$B$6/T$6),T$5),0),IF(MOD($A909-1-T$10,'Feuille1-Catégories'!$F$5+1)=0,T$3,""))),"")</f>
        <v/>
      </c>
      <c r="U909" s="7" t="str">
        <f ca="1">IF(AND($A909&lt;&gt;"",U$9&lt;&gt;""),IF(HLOOKUP(U$9,'Feuille1-Catégories'!$C$1:$G$2,2,FALSE)="OUI",U$3,IF(HLOOKUP(U$9,'Feuille1-Catégories'!$C$1:$G$3,3,FALSE)="OUI",OFFSET(U$3,MOD(QUOTIENT(ROW()-ROW($A$20),'Feuille1-Catégories'!$B$6/U$6),U$5),0),IF(MOD($A909-1-U$10,'Feuille1-Catégories'!$F$5+1)=0,U$3,""))),"")</f>
        <v/>
      </c>
      <c r="V909" s="7" t="str">
        <f ca="1">IF(AND($A909&lt;&gt;"",V$9&lt;&gt;""),IF(HLOOKUP(V$9,'Feuille1-Catégories'!$C$1:$G$2,2,FALSE)="OUI",V$3,IF(HLOOKUP(V$9,'Feuille1-Catégories'!$C$1:$G$3,3,FALSE)="OUI",OFFSET(V$3,MOD(QUOTIENT(ROW()-ROW($A$20),'Feuille1-Catégories'!$B$6/V$6),V$5),0),IF(MOD($A909-1-V$10,'Feuille1-Catégories'!$F$5+1)=0,V$3,""))),"")</f>
        <v/>
      </c>
      <c r="W909" s="7" t="str">
        <f ca="1">IF(AND($A909&lt;&gt;"",W$9&lt;&gt;""),IF(HLOOKUP(W$9,'Feuille1-Catégories'!$C$1:$G$2,2,FALSE)="OUI",W$3,IF(HLOOKUP(W$9,'Feuille1-Catégories'!$C$1:$G$3,3,FALSE)="OUI",OFFSET(W$3,MOD(QUOTIENT(ROW()-ROW($A$20),'Feuille1-Catégories'!$B$6/W$6),W$5),0),IF(MOD($A909-1-W$10,'Feuille1-Catégories'!$F$5+1)=0,W$3,""))),"")</f>
        <v/>
      </c>
      <c r="X909" s="7" t="str">
        <f ca="1">IF(AND($A909&lt;&gt;"",X$9&lt;&gt;""),IF(HLOOKUP(X$9,'Feuille1-Catégories'!$C$1:$G$2,2,FALSE)="OUI",X$3,IF(HLOOKUP(X$9,'Feuille1-Catégories'!$C$1:$G$3,3,FALSE)="OUI",OFFSET(X$3,MOD(QUOTIENT(ROW()-ROW($A$20),'Feuille1-Catégories'!$B$6/X$6),X$5),0),IF(MOD($A909-1-X$10,'Feuille1-Catégories'!$F$5+1)=0,X$3,""))),"")</f>
        <v/>
      </c>
      <c r="Y909" s="7" t="str">
        <f ca="1">IF(AND($A909&lt;&gt;"",Y$9&lt;&gt;""),IF(HLOOKUP(Y$9,'Feuille1-Catégories'!$C$1:$G$2,2,FALSE)="OUI",Y$3,IF(HLOOKUP(Y$9,'Feuille1-Catégories'!$C$1:$G$3,3,FALSE)="OUI",OFFSET(Y$3,MOD(QUOTIENT(ROW()-ROW($A$20),'Feuille1-Catégories'!$B$6/Y$6),Y$5),0),IF(MOD($A909-1-Y$10,'Feuille1-Catégories'!$F$5+1)=0,Y$3,""))),"")</f>
        <v/>
      </c>
      <c r="Z909" s="7" t="str">
        <f ca="1">IF(AND($A909&lt;&gt;"",Z$9&lt;&gt;""),IF(HLOOKUP(Z$9,'Feuille1-Catégories'!$C$1:$G$2,2,FALSE)="OUI",Z$3,IF(HLOOKUP(Z$9,'Feuille1-Catégories'!$C$1:$G$3,3,FALSE)="OUI",OFFSET(Z$3,MOD(QUOTIENT(ROW()-ROW($A$20),'Feuille1-Catégories'!$B$6/Z$6),Z$5),0),"")),"")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10" spans="1:26" ht="17" x14ac:dyDescent="0.2">
      <c r="A910" s="21" t="str">
        <f>IF(ROW()-ROW($A$19)&gt;'Feuille1-Catégories'!$B$6,"",ROW()-ROW($A$19))</f>
        <v/>
      </c>
      <c r="B910" s="33" t="str">
        <f t="shared" si="40"/>
        <v/>
      </c>
      <c r="C910" s="10" t="str">
        <f t="shared" si="41"/>
        <v/>
      </c>
      <c r="D910" s="10" t="str">
        <f>IF('Feuille3-Coût de production'!D910&lt;&gt;"",'Feuille3-Coût de production'!D910,"")</f>
        <v/>
      </c>
      <c r="E910" s="10" t="str">
        <f t="shared" si="42"/>
        <v/>
      </c>
      <c r="F910" s="7" t="str">
        <f ca="1">IF(AND($A910&lt;&gt;"",F$9&lt;&gt;""),IF(HLOOKUP(F$9,'Feuille1-Catégories'!$C$1:$G$2,2,FALSE)="OUI",F$3,IF(HLOOKUP(F$9,'Feuille1-Catégories'!$C$1:$G$3,3,FALSE)="OUI",OFFSET(F$3,MOD(QUOTIENT(ROW()-ROW($A$20),'Feuille1-Catégories'!$B$6/F$6),F$5),0),IF(MOD($A910-1-F$10,'Feuille1-Catégories'!$F$5+1)=0,F$3,""))),"")</f>
        <v/>
      </c>
      <c r="G910" s="7" t="str">
        <f ca="1">IF(AND($A910&lt;&gt;"",G$9&lt;&gt;""),IF(HLOOKUP(G$9,'Feuille1-Catégories'!$C$1:$G$2,2,FALSE)="OUI",G$3,IF(HLOOKUP(G$9,'Feuille1-Catégories'!$C$1:$G$3,3,FALSE)="OUI",OFFSET(G$3,MOD(QUOTIENT(ROW()-ROW($A$20),'Feuille1-Catégories'!$B$6/G$6),G$5),0),IF(MOD($A910-1-G$10,'Feuille1-Catégories'!$F$5+1)=0,G$3,""))),"")</f>
        <v/>
      </c>
      <c r="H910" s="7" t="str">
        <f ca="1">IF(AND($A910&lt;&gt;"",H$9&lt;&gt;""),IF(HLOOKUP(H$9,'Feuille1-Catégories'!$C$1:$G$2,2,FALSE)="OUI",H$3,IF(HLOOKUP(H$9,'Feuille1-Catégories'!$C$1:$G$3,3,FALSE)="OUI",OFFSET(H$3,MOD(QUOTIENT(ROW()-ROW($A$20),'Feuille1-Catégories'!$B$6/H$6),H$5),0),IF(MOD($A910-1-H$10,'Feuille1-Catégories'!$F$5+1)=0,H$3,""))),"")</f>
        <v/>
      </c>
      <c r="I910" s="7" t="str">
        <f ca="1">IF(AND($A910&lt;&gt;"",I$9&lt;&gt;""),IF(HLOOKUP(I$9,'Feuille1-Catégories'!$C$1:$G$2,2,FALSE)="OUI",I$3,IF(HLOOKUP(I$9,'Feuille1-Catégories'!$C$1:$G$3,3,FALSE)="OUI",OFFSET(I$3,MOD(QUOTIENT(ROW()-ROW($A$20),'Feuille1-Catégories'!$B$6/I$6),I$5),0),IF(MOD($A910-1-I$10,'Feuille1-Catégories'!$F$5+1)=0,I$3,""))),"")</f>
        <v/>
      </c>
      <c r="J910" s="7" t="str">
        <f ca="1">IF(AND($A910&lt;&gt;"",J$9&lt;&gt;""),IF(HLOOKUP(J$9,'Feuille1-Catégories'!$C$1:$G$2,2,FALSE)="OUI",J$3,IF(HLOOKUP(J$9,'Feuille1-Catégories'!$C$1:$G$3,3,FALSE)="OUI",OFFSET(J$3,MOD(QUOTIENT(ROW()-ROW($A$20),'Feuille1-Catégories'!$B$6/J$6),J$5),0),IF(MOD($A910-1-J$10,'Feuille1-Catégories'!$F$5+1)=0,J$3,""))),"")</f>
        <v/>
      </c>
      <c r="K910" s="7" t="str">
        <f ca="1">IF(AND($A910&lt;&gt;"",K$9&lt;&gt;""),IF(HLOOKUP(K$9,'Feuille1-Catégories'!$C$1:$G$2,2,FALSE)="OUI",K$3,IF(HLOOKUP(K$9,'Feuille1-Catégories'!$C$1:$G$3,3,FALSE)="OUI",OFFSET(K$3,MOD(QUOTIENT(ROW()-ROW($A$20),'Feuille1-Catégories'!$B$6/K$6),K$5),0),IF(MOD($A910-1-K$10,'Feuille1-Catégories'!$F$5+1)=0,K$3,""))),"")</f>
        <v/>
      </c>
      <c r="L910" s="7" t="str">
        <f ca="1">IF(AND($A910&lt;&gt;"",L$9&lt;&gt;""),IF(HLOOKUP(L$9,'Feuille1-Catégories'!$C$1:$G$2,2,FALSE)="OUI",L$3,IF(HLOOKUP(L$9,'Feuille1-Catégories'!$C$1:$G$3,3,FALSE)="OUI",OFFSET(L$3,MOD(QUOTIENT(ROW()-ROW($A$20),'Feuille1-Catégories'!$B$6/L$6),L$5),0),IF(MOD($A910-1-L$10,'Feuille1-Catégories'!$F$5+1)=0,L$3,""))),"")</f>
        <v/>
      </c>
      <c r="M910" s="7" t="str">
        <f ca="1">IF(AND($A910&lt;&gt;"",M$9&lt;&gt;""),IF(HLOOKUP(M$9,'Feuille1-Catégories'!$C$1:$G$2,2,FALSE)="OUI",M$3,IF(HLOOKUP(M$9,'Feuille1-Catégories'!$C$1:$G$3,3,FALSE)="OUI",OFFSET(M$3,MOD(QUOTIENT(ROW()-ROW($A$20),'Feuille1-Catégories'!$B$6/M$6),M$5),0),IF(MOD($A910-1-M$10,'Feuille1-Catégories'!$F$5+1)=0,M$3,""))),"")</f>
        <v/>
      </c>
      <c r="N910" s="7" t="str">
        <f ca="1">IF(AND($A910&lt;&gt;"",N$9&lt;&gt;""),IF(HLOOKUP(N$9,'Feuille1-Catégories'!$C$1:$G$2,2,FALSE)="OUI",N$3,IF(HLOOKUP(N$9,'Feuille1-Catégories'!$C$1:$G$3,3,FALSE)="OUI",OFFSET(N$3,MOD(QUOTIENT(ROW()-ROW($A$20),'Feuille1-Catégories'!$B$6/N$6),N$5),0),IF(MOD($A910-1-N$10,'Feuille1-Catégories'!$F$5+1)=0,N$3,""))),"")</f>
        <v/>
      </c>
      <c r="O910" s="7" t="str">
        <f ca="1">IF(AND($A910&lt;&gt;"",O$9&lt;&gt;""),IF(HLOOKUP(O$9,'Feuille1-Catégories'!$C$1:$G$2,2,FALSE)="OUI",O$3,IF(HLOOKUP(O$9,'Feuille1-Catégories'!$C$1:$G$3,3,FALSE)="OUI",OFFSET(O$3,MOD(QUOTIENT(ROW()-ROW($A$20),'Feuille1-Catégories'!$B$6/O$6),O$5),0),IF(MOD($A910-1-O$10,'Feuille1-Catégories'!$F$5+1)=0,O$3,""))),"")</f>
        <v/>
      </c>
      <c r="P910" s="7" t="str">
        <f ca="1">IF(AND($A910&lt;&gt;"",P$9&lt;&gt;""),IF(HLOOKUP(P$9,'Feuille1-Catégories'!$C$1:$G$2,2,FALSE)="OUI",P$3,IF(HLOOKUP(P$9,'Feuille1-Catégories'!$C$1:$G$3,3,FALSE)="OUI",OFFSET(P$3,MOD(QUOTIENT(ROW()-ROW($A$20),'Feuille1-Catégories'!$B$6/P$6),P$5),0),IF(MOD($A910-1-P$10,'Feuille1-Catégories'!$F$5+1)=0,P$3,""))),"")</f>
        <v/>
      </c>
      <c r="Q910" s="7" t="str">
        <f ca="1">IF(AND($A910&lt;&gt;"",Q$9&lt;&gt;""),IF(HLOOKUP(Q$9,'Feuille1-Catégories'!$C$1:$G$2,2,FALSE)="OUI",Q$3,IF(HLOOKUP(Q$9,'Feuille1-Catégories'!$C$1:$G$3,3,FALSE)="OUI",OFFSET(Q$3,MOD(QUOTIENT(ROW()-ROW($A$20),'Feuille1-Catégories'!$B$6/Q$6),Q$5),0),IF(MOD($A910-1-Q$10,'Feuille1-Catégories'!$F$5+1)=0,Q$3,""))),"")</f>
        <v/>
      </c>
      <c r="R910" s="7" t="str">
        <f ca="1">IF(AND($A910&lt;&gt;"",R$9&lt;&gt;""),IF(HLOOKUP(R$9,'Feuille1-Catégories'!$C$1:$G$2,2,FALSE)="OUI",R$3,IF(HLOOKUP(R$9,'Feuille1-Catégories'!$C$1:$G$3,3,FALSE)="OUI",OFFSET(R$3,MOD(QUOTIENT(ROW()-ROW($A$20),'Feuille1-Catégories'!$B$6/R$6),R$5),0),IF(MOD($A910-1-R$10,'Feuille1-Catégories'!$F$5+1)=0,R$3,""))),"")</f>
        <v/>
      </c>
      <c r="S910" s="7" t="str">
        <f ca="1">IF(AND($A910&lt;&gt;"",S$9&lt;&gt;""),IF(HLOOKUP(S$9,'Feuille1-Catégories'!$C$1:$G$2,2,FALSE)="OUI",S$3,IF(HLOOKUP(S$9,'Feuille1-Catégories'!$C$1:$G$3,3,FALSE)="OUI",OFFSET(S$3,MOD(QUOTIENT(ROW()-ROW($A$20),'Feuille1-Catégories'!$B$6/S$6),S$5),0),IF(MOD($A910-1-S$10,'Feuille1-Catégories'!$F$5+1)=0,S$3,""))),"")</f>
        <v/>
      </c>
      <c r="T910" s="7" t="str">
        <f ca="1">IF(AND($A910&lt;&gt;"",T$9&lt;&gt;""),IF(HLOOKUP(T$9,'Feuille1-Catégories'!$C$1:$G$2,2,FALSE)="OUI",T$3,IF(HLOOKUP(T$9,'Feuille1-Catégories'!$C$1:$G$3,3,FALSE)="OUI",OFFSET(T$3,MOD(QUOTIENT(ROW()-ROW($A$20),'Feuille1-Catégories'!$B$6/T$6),T$5),0),IF(MOD($A910-1-T$10,'Feuille1-Catégories'!$F$5+1)=0,T$3,""))),"")</f>
        <v/>
      </c>
      <c r="U910" s="7" t="str">
        <f ca="1">IF(AND($A910&lt;&gt;"",U$9&lt;&gt;""),IF(HLOOKUP(U$9,'Feuille1-Catégories'!$C$1:$G$2,2,FALSE)="OUI",U$3,IF(HLOOKUP(U$9,'Feuille1-Catégories'!$C$1:$G$3,3,FALSE)="OUI",OFFSET(U$3,MOD(QUOTIENT(ROW()-ROW($A$20),'Feuille1-Catégories'!$B$6/U$6),U$5),0),IF(MOD($A910-1-U$10,'Feuille1-Catégories'!$F$5+1)=0,U$3,""))),"")</f>
        <v/>
      </c>
      <c r="V910" s="7" t="str">
        <f ca="1">IF(AND($A910&lt;&gt;"",V$9&lt;&gt;""),IF(HLOOKUP(V$9,'Feuille1-Catégories'!$C$1:$G$2,2,FALSE)="OUI",V$3,IF(HLOOKUP(V$9,'Feuille1-Catégories'!$C$1:$G$3,3,FALSE)="OUI",OFFSET(V$3,MOD(QUOTIENT(ROW()-ROW($A$20),'Feuille1-Catégories'!$B$6/V$6),V$5),0),IF(MOD($A910-1-V$10,'Feuille1-Catégories'!$F$5+1)=0,V$3,""))),"")</f>
        <v/>
      </c>
      <c r="W910" s="7" t="str">
        <f ca="1">IF(AND($A910&lt;&gt;"",W$9&lt;&gt;""),IF(HLOOKUP(W$9,'Feuille1-Catégories'!$C$1:$G$2,2,FALSE)="OUI",W$3,IF(HLOOKUP(W$9,'Feuille1-Catégories'!$C$1:$G$3,3,FALSE)="OUI",OFFSET(W$3,MOD(QUOTIENT(ROW()-ROW($A$20),'Feuille1-Catégories'!$B$6/W$6),W$5),0),IF(MOD($A910-1-W$10,'Feuille1-Catégories'!$F$5+1)=0,W$3,""))),"")</f>
        <v/>
      </c>
      <c r="X910" s="7" t="str">
        <f ca="1">IF(AND($A910&lt;&gt;"",X$9&lt;&gt;""),IF(HLOOKUP(X$9,'Feuille1-Catégories'!$C$1:$G$2,2,FALSE)="OUI",X$3,IF(HLOOKUP(X$9,'Feuille1-Catégories'!$C$1:$G$3,3,FALSE)="OUI",OFFSET(X$3,MOD(QUOTIENT(ROW()-ROW($A$20),'Feuille1-Catégories'!$B$6/X$6),X$5),0),IF(MOD($A910-1-X$10,'Feuille1-Catégories'!$F$5+1)=0,X$3,""))),"")</f>
        <v/>
      </c>
      <c r="Y910" s="7" t="str">
        <f ca="1">IF(AND($A910&lt;&gt;"",Y$9&lt;&gt;""),IF(HLOOKUP(Y$9,'Feuille1-Catégories'!$C$1:$G$2,2,FALSE)="OUI",Y$3,IF(HLOOKUP(Y$9,'Feuille1-Catégories'!$C$1:$G$3,3,FALSE)="OUI",OFFSET(Y$3,MOD(QUOTIENT(ROW()-ROW($A$20),'Feuille1-Catégories'!$B$6/Y$6),Y$5),0),IF(MOD($A910-1-Y$10,'Feuille1-Catégories'!$F$5+1)=0,Y$3,""))),"")</f>
        <v/>
      </c>
      <c r="Z910" s="7" t="str">
        <f ca="1">IF(AND($A910&lt;&gt;"",Z$9&lt;&gt;""),IF(HLOOKUP(Z$9,'Feuille1-Catégories'!$C$1:$G$2,2,FALSE)="OUI",Z$3,IF(HLOOKUP(Z$9,'Feuille1-Catégories'!$C$1:$G$3,3,FALSE)="OUI",OFFSET(Z$3,MOD(QUOTIENT(ROW()-ROW($A$20),'Feuille1-Catégories'!$B$6/Z$6),Z$5),0),"")),"")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11" spans="1:26" ht="17" x14ac:dyDescent="0.2">
      <c r="A911" s="21" t="str">
        <f>IF(ROW()-ROW($A$19)&gt;'Feuille1-Catégories'!$B$6,"",ROW()-ROW($A$19))</f>
        <v/>
      </c>
      <c r="B911" s="33" t="str">
        <f t="shared" si="40"/>
        <v/>
      </c>
      <c r="C911" s="10" t="str">
        <f t="shared" si="41"/>
        <v/>
      </c>
      <c r="D911" s="10" t="str">
        <f>IF('Feuille3-Coût de production'!D911&lt;&gt;"",'Feuille3-Coût de production'!D911,"")</f>
        <v/>
      </c>
      <c r="E911" s="10" t="str">
        <f t="shared" si="42"/>
        <v/>
      </c>
      <c r="F911" s="7" t="str">
        <f ca="1">IF(AND($A911&lt;&gt;"",F$9&lt;&gt;""),IF(HLOOKUP(F$9,'Feuille1-Catégories'!$C$1:$G$2,2,FALSE)="OUI",F$3,IF(HLOOKUP(F$9,'Feuille1-Catégories'!$C$1:$G$3,3,FALSE)="OUI",OFFSET(F$3,MOD(QUOTIENT(ROW()-ROW($A$20),'Feuille1-Catégories'!$B$6/F$6),F$5),0),IF(MOD($A911-1-F$10,'Feuille1-Catégories'!$F$5+1)=0,F$3,""))),"")</f>
        <v/>
      </c>
      <c r="G911" s="7" t="str">
        <f ca="1">IF(AND($A911&lt;&gt;"",G$9&lt;&gt;""),IF(HLOOKUP(G$9,'Feuille1-Catégories'!$C$1:$G$2,2,FALSE)="OUI",G$3,IF(HLOOKUP(G$9,'Feuille1-Catégories'!$C$1:$G$3,3,FALSE)="OUI",OFFSET(G$3,MOD(QUOTIENT(ROW()-ROW($A$20),'Feuille1-Catégories'!$B$6/G$6),G$5),0),IF(MOD($A911-1-G$10,'Feuille1-Catégories'!$F$5+1)=0,G$3,""))),"")</f>
        <v/>
      </c>
      <c r="H911" s="7" t="str">
        <f ca="1">IF(AND($A911&lt;&gt;"",H$9&lt;&gt;""),IF(HLOOKUP(H$9,'Feuille1-Catégories'!$C$1:$G$2,2,FALSE)="OUI",H$3,IF(HLOOKUP(H$9,'Feuille1-Catégories'!$C$1:$G$3,3,FALSE)="OUI",OFFSET(H$3,MOD(QUOTIENT(ROW()-ROW($A$20),'Feuille1-Catégories'!$B$6/H$6),H$5),0),IF(MOD($A911-1-H$10,'Feuille1-Catégories'!$F$5+1)=0,H$3,""))),"")</f>
        <v/>
      </c>
      <c r="I911" s="7" t="str">
        <f ca="1">IF(AND($A911&lt;&gt;"",I$9&lt;&gt;""),IF(HLOOKUP(I$9,'Feuille1-Catégories'!$C$1:$G$2,2,FALSE)="OUI",I$3,IF(HLOOKUP(I$9,'Feuille1-Catégories'!$C$1:$G$3,3,FALSE)="OUI",OFFSET(I$3,MOD(QUOTIENT(ROW()-ROW($A$20),'Feuille1-Catégories'!$B$6/I$6),I$5),0),IF(MOD($A911-1-I$10,'Feuille1-Catégories'!$F$5+1)=0,I$3,""))),"")</f>
        <v/>
      </c>
      <c r="J911" s="7" t="str">
        <f ca="1">IF(AND($A911&lt;&gt;"",J$9&lt;&gt;""),IF(HLOOKUP(J$9,'Feuille1-Catégories'!$C$1:$G$2,2,FALSE)="OUI",J$3,IF(HLOOKUP(J$9,'Feuille1-Catégories'!$C$1:$G$3,3,FALSE)="OUI",OFFSET(J$3,MOD(QUOTIENT(ROW()-ROW($A$20),'Feuille1-Catégories'!$B$6/J$6),J$5),0),IF(MOD($A911-1-J$10,'Feuille1-Catégories'!$F$5+1)=0,J$3,""))),"")</f>
        <v/>
      </c>
      <c r="K911" s="7" t="str">
        <f ca="1">IF(AND($A911&lt;&gt;"",K$9&lt;&gt;""),IF(HLOOKUP(K$9,'Feuille1-Catégories'!$C$1:$G$2,2,FALSE)="OUI",K$3,IF(HLOOKUP(K$9,'Feuille1-Catégories'!$C$1:$G$3,3,FALSE)="OUI",OFFSET(K$3,MOD(QUOTIENT(ROW()-ROW($A$20),'Feuille1-Catégories'!$B$6/K$6),K$5),0),IF(MOD($A911-1-K$10,'Feuille1-Catégories'!$F$5+1)=0,K$3,""))),"")</f>
        <v/>
      </c>
      <c r="L911" s="7" t="str">
        <f ca="1">IF(AND($A911&lt;&gt;"",L$9&lt;&gt;""),IF(HLOOKUP(L$9,'Feuille1-Catégories'!$C$1:$G$2,2,FALSE)="OUI",L$3,IF(HLOOKUP(L$9,'Feuille1-Catégories'!$C$1:$G$3,3,FALSE)="OUI",OFFSET(L$3,MOD(QUOTIENT(ROW()-ROW($A$20),'Feuille1-Catégories'!$B$6/L$6),L$5),0),IF(MOD($A911-1-L$10,'Feuille1-Catégories'!$F$5+1)=0,L$3,""))),"")</f>
        <v/>
      </c>
      <c r="M911" s="7" t="str">
        <f ca="1">IF(AND($A911&lt;&gt;"",M$9&lt;&gt;""),IF(HLOOKUP(M$9,'Feuille1-Catégories'!$C$1:$G$2,2,FALSE)="OUI",M$3,IF(HLOOKUP(M$9,'Feuille1-Catégories'!$C$1:$G$3,3,FALSE)="OUI",OFFSET(M$3,MOD(QUOTIENT(ROW()-ROW($A$20),'Feuille1-Catégories'!$B$6/M$6),M$5),0),IF(MOD($A911-1-M$10,'Feuille1-Catégories'!$F$5+1)=0,M$3,""))),"")</f>
        <v/>
      </c>
      <c r="N911" s="7" t="str">
        <f ca="1">IF(AND($A911&lt;&gt;"",N$9&lt;&gt;""),IF(HLOOKUP(N$9,'Feuille1-Catégories'!$C$1:$G$2,2,FALSE)="OUI",N$3,IF(HLOOKUP(N$9,'Feuille1-Catégories'!$C$1:$G$3,3,FALSE)="OUI",OFFSET(N$3,MOD(QUOTIENT(ROW()-ROW($A$20),'Feuille1-Catégories'!$B$6/N$6),N$5),0),IF(MOD($A911-1-N$10,'Feuille1-Catégories'!$F$5+1)=0,N$3,""))),"")</f>
        <v/>
      </c>
      <c r="O911" s="7" t="str">
        <f ca="1">IF(AND($A911&lt;&gt;"",O$9&lt;&gt;""),IF(HLOOKUP(O$9,'Feuille1-Catégories'!$C$1:$G$2,2,FALSE)="OUI",O$3,IF(HLOOKUP(O$9,'Feuille1-Catégories'!$C$1:$G$3,3,FALSE)="OUI",OFFSET(O$3,MOD(QUOTIENT(ROW()-ROW($A$20),'Feuille1-Catégories'!$B$6/O$6),O$5),0),IF(MOD($A911-1-O$10,'Feuille1-Catégories'!$F$5+1)=0,O$3,""))),"")</f>
        <v/>
      </c>
      <c r="P911" s="7" t="str">
        <f ca="1">IF(AND($A911&lt;&gt;"",P$9&lt;&gt;""),IF(HLOOKUP(P$9,'Feuille1-Catégories'!$C$1:$G$2,2,FALSE)="OUI",P$3,IF(HLOOKUP(P$9,'Feuille1-Catégories'!$C$1:$G$3,3,FALSE)="OUI",OFFSET(P$3,MOD(QUOTIENT(ROW()-ROW($A$20),'Feuille1-Catégories'!$B$6/P$6),P$5),0),IF(MOD($A911-1-P$10,'Feuille1-Catégories'!$F$5+1)=0,P$3,""))),"")</f>
        <v/>
      </c>
      <c r="Q911" s="7" t="str">
        <f ca="1">IF(AND($A911&lt;&gt;"",Q$9&lt;&gt;""),IF(HLOOKUP(Q$9,'Feuille1-Catégories'!$C$1:$G$2,2,FALSE)="OUI",Q$3,IF(HLOOKUP(Q$9,'Feuille1-Catégories'!$C$1:$G$3,3,FALSE)="OUI",OFFSET(Q$3,MOD(QUOTIENT(ROW()-ROW($A$20),'Feuille1-Catégories'!$B$6/Q$6),Q$5),0),IF(MOD($A911-1-Q$10,'Feuille1-Catégories'!$F$5+1)=0,Q$3,""))),"")</f>
        <v/>
      </c>
      <c r="R911" s="7" t="str">
        <f ca="1">IF(AND($A911&lt;&gt;"",R$9&lt;&gt;""),IF(HLOOKUP(R$9,'Feuille1-Catégories'!$C$1:$G$2,2,FALSE)="OUI",R$3,IF(HLOOKUP(R$9,'Feuille1-Catégories'!$C$1:$G$3,3,FALSE)="OUI",OFFSET(R$3,MOD(QUOTIENT(ROW()-ROW($A$20),'Feuille1-Catégories'!$B$6/R$6),R$5),0),IF(MOD($A911-1-R$10,'Feuille1-Catégories'!$F$5+1)=0,R$3,""))),"")</f>
        <v/>
      </c>
      <c r="S911" s="7" t="str">
        <f ca="1">IF(AND($A911&lt;&gt;"",S$9&lt;&gt;""),IF(HLOOKUP(S$9,'Feuille1-Catégories'!$C$1:$G$2,2,FALSE)="OUI",S$3,IF(HLOOKUP(S$9,'Feuille1-Catégories'!$C$1:$G$3,3,FALSE)="OUI",OFFSET(S$3,MOD(QUOTIENT(ROW()-ROW($A$20),'Feuille1-Catégories'!$B$6/S$6),S$5),0),IF(MOD($A911-1-S$10,'Feuille1-Catégories'!$F$5+1)=0,S$3,""))),"")</f>
        <v/>
      </c>
      <c r="T911" s="7" t="str">
        <f ca="1">IF(AND($A911&lt;&gt;"",T$9&lt;&gt;""),IF(HLOOKUP(T$9,'Feuille1-Catégories'!$C$1:$G$2,2,FALSE)="OUI",T$3,IF(HLOOKUP(T$9,'Feuille1-Catégories'!$C$1:$G$3,3,FALSE)="OUI",OFFSET(T$3,MOD(QUOTIENT(ROW()-ROW($A$20),'Feuille1-Catégories'!$B$6/T$6),T$5),0),IF(MOD($A911-1-T$10,'Feuille1-Catégories'!$F$5+1)=0,T$3,""))),"")</f>
        <v/>
      </c>
      <c r="U911" s="7" t="str">
        <f ca="1">IF(AND($A911&lt;&gt;"",U$9&lt;&gt;""),IF(HLOOKUP(U$9,'Feuille1-Catégories'!$C$1:$G$2,2,FALSE)="OUI",U$3,IF(HLOOKUP(U$9,'Feuille1-Catégories'!$C$1:$G$3,3,FALSE)="OUI",OFFSET(U$3,MOD(QUOTIENT(ROW()-ROW($A$20),'Feuille1-Catégories'!$B$6/U$6),U$5),0),IF(MOD($A911-1-U$10,'Feuille1-Catégories'!$F$5+1)=0,U$3,""))),"")</f>
        <v/>
      </c>
      <c r="V911" s="7" t="str">
        <f ca="1">IF(AND($A911&lt;&gt;"",V$9&lt;&gt;""),IF(HLOOKUP(V$9,'Feuille1-Catégories'!$C$1:$G$2,2,FALSE)="OUI",V$3,IF(HLOOKUP(V$9,'Feuille1-Catégories'!$C$1:$G$3,3,FALSE)="OUI",OFFSET(V$3,MOD(QUOTIENT(ROW()-ROW($A$20),'Feuille1-Catégories'!$B$6/V$6),V$5),0),IF(MOD($A911-1-V$10,'Feuille1-Catégories'!$F$5+1)=0,V$3,""))),"")</f>
        <v/>
      </c>
      <c r="W911" s="7" t="str">
        <f ca="1">IF(AND($A911&lt;&gt;"",W$9&lt;&gt;""),IF(HLOOKUP(W$9,'Feuille1-Catégories'!$C$1:$G$2,2,FALSE)="OUI",W$3,IF(HLOOKUP(W$9,'Feuille1-Catégories'!$C$1:$G$3,3,FALSE)="OUI",OFFSET(W$3,MOD(QUOTIENT(ROW()-ROW($A$20),'Feuille1-Catégories'!$B$6/W$6),W$5),0),IF(MOD($A911-1-W$10,'Feuille1-Catégories'!$F$5+1)=0,W$3,""))),"")</f>
        <v/>
      </c>
      <c r="X911" s="7" t="str">
        <f ca="1">IF(AND($A911&lt;&gt;"",X$9&lt;&gt;""),IF(HLOOKUP(X$9,'Feuille1-Catégories'!$C$1:$G$2,2,FALSE)="OUI",X$3,IF(HLOOKUP(X$9,'Feuille1-Catégories'!$C$1:$G$3,3,FALSE)="OUI",OFFSET(X$3,MOD(QUOTIENT(ROW()-ROW($A$20),'Feuille1-Catégories'!$B$6/X$6),X$5),0),IF(MOD($A911-1-X$10,'Feuille1-Catégories'!$F$5+1)=0,X$3,""))),"")</f>
        <v/>
      </c>
      <c r="Y911" s="7" t="str">
        <f ca="1">IF(AND($A911&lt;&gt;"",Y$9&lt;&gt;""),IF(HLOOKUP(Y$9,'Feuille1-Catégories'!$C$1:$G$2,2,FALSE)="OUI",Y$3,IF(HLOOKUP(Y$9,'Feuille1-Catégories'!$C$1:$G$3,3,FALSE)="OUI",OFFSET(Y$3,MOD(QUOTIENT(ROW()-ROW($A$20),'Feuille1-Catégories'!$B$6/Y$6),Y$5),0),IF(MOD($A911-1-Y$10,'Feuille1-Catégories'!$F$5+1)=0,Y$3,""))),"")</f>
        <v/>
      </c>
      <c r="Z911" s="7" t="str">
        <f ca="1">IF(AND($A911&lt;&gt;"",Z$9&lt;&gt;""),IF(HLOOKUP(Z$9,'Feuille1-Catégories'!$C$1:$G$2,2,FALSE)="OUI",Z$3,IF(HLOOKUP(Z$9,'Feuille1-Catégories'!$C$1:$G$3,3,FALSE)="OUI",OFFSET(Z$3,MOD(QUOTIENT(ROW()-ROW($A$20),'Feuille1-Catégories'!$B$6/Z$6),Z$5),0),"")),"")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12" spans="1:26" ht="17" x14ac:dyDescent="0.2">
      <c r="A912" s="21" t="str">
        <f>IF(ROW()-ROW($A$19)&gt;'Feuille1-Catégories'!$B$6,"",ROW()-ROW($A$19))</f>
        <v/>
      </c>
      <c r="B912" s="33" t="str">
        <f t="shared" si="40"/>
        <v/>
      </c>
      <c r="C912" s="10" t="str">
        <f t="shared" si="41"/>
        <v/>
      </c>
      <c r="D912" s="10" t="str">
        <f>IF('Feuille3-Coût de production'!D912&lt;&gt;"",'Feuille3-Coût de production'!D912,"")</f>
        <v/>
      </c>
      <c r="E912" s="10" t="str">
        <f t="shared" si="42"/>
        <v/>
      </c>
      <c r="F912" s="7" t="str">
        <f ca="1">IF(AND($A912&lt;&gt;"",F$9&lt;&gt;""),IF(HLOOKUP(F$9,'Feuille1-Catégories'!$C$1:$G$2,2,FALSE)="OUI",F$3,IF(HLOOKUP(F$9,'Feuille1-Catégories'!$C$1:$G$3,3,FALSE)="OUI",OFFSET(F$3,MOD(QUOTIENT(ROW()-ROW($A$20),'Feuille1-Catégories'!$B$6/F$6),F$5),0),IF(MOD($A912-1-F$10,'Feuille1-Catégories'!$F$5+1)=0,F$3,""))),"")</f>
        <v/>
      </c>
      <c r="G912" s="7" t="str">
        <f ca="1">IF(AND($A912&lt;&gt;"",G$9&lt;&gt;""),IF(HLOOKUP(G$9,'Feuille1-Catégories'!$C$1:$G$2,2,FALSE)="OUI",G$3,IF(HLOOKUP(G$9,'Feuille1-Catégories'!$C$1:$G$3,3,FALSE)="OUI",OFFSET(G$3,MOD(QUOTIENT(ROW()-ROW($A$20),'Feuille1-Catégories'!$B$6/G$6),G$5),0),IF(MOD($A912-1-G$10,'Feuille1-Catégories'!$F$5+1)=0,G$3,""))),"")</f>
        <v/>
      </c>
      <c r="H912" s="7" t="str">
        <f ca="1">IF(AND($A912&lt;&gt;"",H$9&lt;&gt;""),IF(HLOOKUP(H$9,'Feuille1-Catégories'!$C$1:$G$2,2,FALSE)="OUI",H$3,IF(HLOOKUP(H$9,'Feuille1-Catégories'!$C$1:$G$3,3,FALSE)="OUI",OFFSET(H$3,MOD(QUOTIENT(ROW()-ROW($A$20),'Feuille1-Catégories'!$B$6/H$6),H$5),0),IF(MOD($A912-1-H$10,'Feuille1-Catégories'!$F$5+1)=0,H$3,""))),"")</f>
        <v/>
      </c>
      <c r="I912" s="7" t="str">
        <f ca="1">IF(AND($A912&lt;&gt;"",I$9&lt;&gt;""),IF(HLOOKUP(I$9,'Feuille1-Catégories'!$C$1:$G$2,2,FALSE)="OUI",I$3,IF(HLOOKUP(I$9,'Feuille1-Catégories'!$C$1:$G$3,3,FALSE)="OUI",OFFSET(I$3,MOD(QUOTIENT(ROW()-ROW($A$20),'Feuille1-Catégories'!$B$6/I$6),I$5),0),IF(MOD($A912-1-I$10,'Feuille1-Catégories'!$F$5+1)=0,I$3,""))),"")</f>
        <v/>
      </c>
      <c r="J912" s="7" t="str">
        <f ca="1">IF(AND($A912&lt;&gt;"",J$9&lt;&gt;""),IF(HLOOKUP(J$9,'Feuille1-Catégories'!$C$1:$G$2,2,FALSE)="OUI",J$3,IF(HLOOKUP(J$9,'Feuille1-Catégories'!$C$1:$G$3,3,FALSE)="OUI",OFFSET(J$3,MOD(QUOTIENT(ROW()-ROW($A$20),'Feuille1-Catégories'!$B$6/J$6),J$5),0),IF(MOD($A912-1-J$10,'Feuille1-Catégories'!$F$5+1)=0,J$3,""))),"")</f>
        <v/>
      </c>
      <c r="K912" s="7" t="str">
        <f ca="1">IF(AND($A912&lt;&gt;"",K$9&lt;&gt;""),IF(HLOOKUP(K$9,'Feuille1-Catégories'!$C$1:$G$2,2,FALSE)="OUI",K$3,IF(HLOOKUP(K$9,'Feuille1-Catégories'!$C$1:$G$3,3,FALSE)="OUI",OFFSET(K$3,MOD(QUOTIENT(ROW()-ROW($A$20),'Feuille1-Catégories'!$B$6/K$6),K$5),0),IF(MOD($A912-1-K$10,'Feuille1-Catégories'!$F$5+1)=0,K$3,""))),"")</f>
        <v/>
      </c>
      <c r="L912" s="7" t="str">
        <f ca="1">IF(AND($A912&lt;&gt;"",L$9&lt;&gt;""),IF(HLOOKUP(L$9,'Feuille1-Catégories'!$C$1:$G$2,2,FALSE)="OUI",L$3,IF(HLOOKUP(L$9,'Feuille1-Catégories'!$C$1:$G$3,3,FALSE)="OUI",OFFSET(L$3,MOD(QUOTIENT(ROW()-ROW($A$20),'Feuille1-Catégories'!$B$6/L$6),L$5),0),IF(MOD($A912-1-L$10,'Feuille1-Catégories'!$F$5+1)=0,L$3,""))),"")</f>
        <v/>
      </c>
      <c r="M912" s="7" t="str">
        <f ca="1">IF(AND($A912&lt;&gt;"",M$9&lt;&gt;""),IF(HLOOKUP(M$9,'Feuille1-Catégories'!$C$1:$G$2,2,FALSE)="OUI",M$3,IF(HLOOKUP(M$9,'Feuille1-Catégories'!$C$1:$G$3,3,FALSE)="OUI",OFFSET(M$3,MOD(QUOTIENT(ROW()-ROW($A$20),'Feuille1-Catégories'!$B$6/M$6),M$5),0),IF(MOD($A912-1-M$10,'Feuille1-Catégories'!$F$5+1)=0,M$3,""))),"")</f>
        <v/>
      </c>
      <c r="N912" s="7" t="str">
        <f ca="1">IF(AND($A912&lt;&gt;"",N$9&lt;&gt;""),IF(HLOOKUP(N$9,'Feuille1-Catégories'!$C$1:$G$2,2,FALSE)="OUI",N$3,IF(HLOOKUP(N$9,'Feuille1-Catégories'!$C$1:$G$3,3,FALSE)="OUI",OFFSET(N$3,MOD(QUOTIENT(ROW()-ROW($A$20),'Feuille1-Catégories'!$B$6/N$6),N$5),0),IF(MOD($A912-1-N$10,'Feuille1-Catégories'!$F$5+1)=0,N$3,""))),"")</f>
        <v/>
      </c>
      <c r="O912" s="7" t="str">
        <f ca="1">IF(AND($A912&lt;&gt;"",O$9&lt;&gt;""),IF(HLOOKUP(O$9,'Feuille1-Catégories'!$C$1:$G$2,2,FALSE)="OUI",O$3,IF(HLOOKUP(O$9,'Feuille1-Catégories'!$C$1:$G$3,3,FALSE)="OUI",OFFSET(O$3,MOD(QUOTIENT(ROW()-ROW($A$20),'Feuille1-Catégories'!$B$6/O$6),O$5),0),IF(MOD($A912-1-O$10,'Feuille1-Catégories'!$F$5+1)=0,O$3,""))),"")</f>
        <v/>
      </c>
      <c r="P912" s="7" t="str">
        <f ca="1">IF(AND($A912&lt;&gt;"",P$9&lt;&gt;""),IF(HLOOKUP(P$9,'Feuille1-Catégories'!$C$1:$G$2,2,FALSE)="OUI",P$3,IF(HLOOKUP(P$9,'Feuille1-Catégories'!$C$1:$G$3,3,FALSE)="OUI",OFFSET(P$3,MOD(QUOTIENT(ROW()-ROW($A$20),'Feuille1-Catégories'!$B$6/P$6),P$5),0),IF(MOD($A912-1-P$10,'Feuille1-Catégories'!$F$5+1)=0,P$3,""))),"")</f>
        <v/>
      </c>
      <c r="Q912" s="7" t="str">
        <f ca="1">IF(AND($A912&lt;&gt;"",Q$9&lt;&gt;""),IF(HLOOKUP(Q$9,'Feuille1-Catégories'!$C$1:$G$2,2,FALSE)="OUI",Q$3,IF(HLOOKUP(Q$9,'Feuille1-Catégories'!$C$1:$G$3,3,FALSE)="OUI",OFFSET(Q$3,MOD(QUOTIENT(ROW()-ROW($A$20),'Feuille1-Catégories'!$B$6/Q$6),Q$5),0),IF(MOD($A912-1-Q$10,'Feuille1-Catégories'!$F$5+1)=0,Q$3,""))),"")</f>
        <v/>
      </c>
      <c r="R912" s="7" t="str">
        <f ca="1">IF(AND($A912&lt;&gt;"",R$9&lt;&gt;""),IF(HLOOKUP(R$9,'Feuille1-Catégories'!$C$1:$G$2,2,FALSE)="OUI",R$3,IF(HLOOKUP(R$9,'Feuille1-Catégories'!$C$1:$G$3,3,FALSE)="OUI",OFFSET(R$3,MOD(QUOTIENT(ROW()-ROW($A$20),'Feuille1-Catégories'!$B$6/R$6),R$5),0),IF(MOD($A912-1-R$10,'Feuille1-Catégories'!$F$5+1)=0,R$3,""))),"")</f>
        <v/>
      </c>
      <c r="S912" s="7" t="str">
        <f ca="1">IF(AND($A912&lt;&gt;"",S$9&lt;&gt;""),IF(HLOOKUP(S$9,'Feuille1-Catégories'!$C$1:$G$2,2,FALSE)="OUI",S$3,IF(HLOOKUP(S$9,'Feuille1-Catégories'!$C$1:$G$3,3,FALSE)="OUI",OFFSET(S$3,MOD(QUOTIENT(ROW()-ROW($A$20),'Feuille1-Catégories'!$B$6/S$6),S$5),0),IF(MOD($A912-1-S$10,'Feuille1-Catégories'!$F$5+1)=0,S$3,""))),"")</f>
        <v/>
      </c>
      <c r="T912" s="7" t="str">
        <f ca="1">IF(AND($A912&lt;&gt;"",T$9&lt;&gt;""),IF(HLOOKUP(T$9,'Feuille1-Catégories'!$C$1:$G$2,2,FALSE)="OUI",T$3,IF(HLOOKUP(T$9,'Feuille1-Catégories'!$C$1:$G$3,3,FALSE)="OUI",OFFSET(T$3,MOD(QUOTIENT(ROW()-ROW($A$20),'Feuille1-Catégories'!$B$6/T$6),T$5),0),IF(MOD($A912-1-T$10,'Feuille1-Catégories'!$F$5+1)=0,T$3,""))),"")</f>
        <v/>
      </c>
      <c r="U912" s="7" t="str">
        <f ca="1">IF(AND($A912&lt;&gt;"",U$9&lt;&gt;""),IF(HLOOKUP(U$9,'Feuille1-Catégories'!$C$1:$G$2,2,FALSE)="OUI",U$3,IF(HLOOKUP(U$9,'Feuille1-Catégories'!$C$1:$G$3,3,FALSE)="OUI",OFFSET(U$3,MOD(QUOTIENT(ROW()-ROW($A$20),'Feuille1-Catégories'!$B$6/U$6),U$5),0),IF(MOD($A912-1-U$10,'Feuille1-Catégories'!$F$5+1)=0,U$3,""))),"")</f>
        <v/>
      </c>
      <c r="V912" s="7" t="str">
        <f ca="1">IF(AND($A912&lt;&gt;"",V$9&lt;&gt;""),IF(HLOOKUP(V$9,'Feuille1-Catégories'!$C$1:$G$2,2,FALSE)="OUI",V$3,IF(HLOOKUP(V$9,'Feuille1-Catégories'!$C$1:$G$3,3,FALSE)="OUI",OFFSET(V$3,MOD(QUOTIENT(ROW()-ROW($A$20),'Feuille1-Catégories'!$B$6/V$6),V$5),0),IF(MOD($A912-1-V$10,'Feuille1-Catégories'!$F$5+1)=0,V$3,""))),"")</f>
        <v/>
      </c>
      <c r="W912" s="7" t="str">
        <f ca="1">IF(AND($A912&lt;&gt;"",W$9&lt;&gt;""),IF(HLOOKUP(W$9,'Feuille1-Catégories'!$C$1:$G$2,2,FALSE)="OUI",W$3,IF(HLOOKUP(W$9,'Feuille1-Catégories'!$C$1:$G$3,3,FALSE)="OUI",OFFSET(W$3,MOD(QUOTIENT(ROW()-ROW($A$20),'Feuille1-Catégories'!$B$6/W$6),W$5),0),IF(MOD($A912-1-W$10,'Feuille1-Catégories'!$F$5+1)=0,W$3,""))),"")</f>
        <v/>
      </c>
      <c r="X912" s="7" t="str">
        <f ca="1">IF(AND($A912&lt;&gt;"",X$9&lt;&gt;""),IF(HLOOKUP(X$9,'Feuille1-Catégories'!$C$1:$G$2,2,FALSE)="OUI",X$3,IF(HLOOKUP(X$9,'Feuille1-Catégories'!$C$1:$G$3,3,FALSE)="OUI",OFFSET(X$3,MOD(QUOTIENT(ROW()-ROW($A$20),'Feuille1-Catégories'!$B$6/X$6),X$5),0),IF(MOD($A912-1-X$10,'Feuille1-Catégories'!$F$5+1)=0,X$3,""))),"")</f>
        <v/>
      </c>
      <c r="Y912" s="7" t="str">
        <f ca="1">IF(AND($A912&lt;&gt;"",Y$9&lt;&gt;""),IF(HLOOKUP(Y$9,'Feuille1-Catégories'!$C$1:$G$2,2,FALSE)="OUI",Y$3,IF(HLOOKUP(Y$9,'Feuille1-Catégories'!$C$1:$G$3,3,FALSE)="OUI",OFFSET(Y$3,MOD(QUOTIENT(ROW()-ROW($A$20),'Feuille1-Catégories'!$B$6/Y$6),Y$5),0),IF(MOD($A912-1-Y$10,'Feuille1-Catégories'!$F$5+1)=0,Y$3,""))),"")</f>
        <v/>
      </c>
      <c r="Z912" s="7" t="str">
        <f ca="1">IF(AND($A912&lt;&gt;"",Z$9&lt;&gt;""),IF(HLOOKUP(Z$9,'Feuille1-Catégories'!$C$1:$G$2,2,FALSE)="OUI",Z$3,IF(HLOOKUP(Z$9,'Feuille1-Catégories'!$C$1:$G$3,3,FALSE)="OUI",OFFSET(Z$3,MOD(QUOTIENT(ROW()-ROW($A$20),'Feuille1-Catégories'!$B$6/Z$6),Z$5),0),"")),"")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13" spans="1:26" ht="17" x14ac:dyDescent="0.2">
      <c r="A913" s="21" t="str">
        <f>IF(ROW()-ROW($A$19)&gt;'Feuille1-Catégories'!$B$6,"",ROW()-ROW($A$19))</f>
        <v/>
      </c>
      <c r="B913" s="33" t="str">
        <f t="shared" si="40"/>
        <v/>
      </c>
      <c r="C913" s="10" t="str">
        <f t="shared" si="41"/>
        <v/>
      </c>
      <c r="D913" s="10" t="str">
        <f>IF('Feuille3-Coût de production'!D913&lt;&gt;"",'Feuille3-Coût de production'!D913,"")</f>
        <v/>
      </c>
      <c r="E913" s="10" t="str">
        <f t="shared" si="42"/>
        <v/>
      </c>
      <c r="F913" s="7" t="str">
        <f ca="1">IF(AND($A913&lt;&gt;"",F$9&lt;&gt;""),IF(HLOOKUP(F$9,'Feuille1-Catégories'!$C$1:$G$2,2,FALSE)="OUI",F$3,IF(HLOOKUP(F$9,'Feuille1-Catégories'!$C$1:$G$3,3,FALSE)="OUI",OFFSET(F$3,MOD(QUOTIENT(ROW()-ROW($A$20),'Feuille1-Catégories'!$B$6/F$6),F$5),0),IF(MOD($A913-1-F$10,'Feuille1-Catégories'!$F$5+1)=0,F$3,""))),"")</f>
        <v/>
      </c>
      <c r="G913" s="7" t="str">
        <f ca="1">IF(AND($A913&lt;&gt;"",G$9&lt;&gt;""),IF(HLOOKUP(G$9,'Feuille1-Catégories'!$C$1:$G$2,2,FALSE)="OUI",G$3,IF(HLOOKUP(G$9,'Feuille1-Catégories'!$C$1:$G$3,3,FALSE)="OUI",OFFSET(G$3,MOD(QUOTIENT(ROW()-ROW($A$20),'Feuille1-Catégories'!$B$6/G$6),G$5),0),IF(MOD($A913-1-G$10,'Feuille1-Catégories'!$F$5+1)=0,G$3,""))),"")</f>
        <v/>
      </c>
      <c r="H913" s="7" t="str">
        <f ca="1">IF(AND($A913&lt;&gt;"",H$9&lt;&gt;""),IF(HLOOKUP(H$9,'Feuille1-Catégories'!$C$1:$G$2,2,FALSE)="OUI",H$3,IF(HLOOKUP(H$9,'Feuille1-Catégories'!$C$1:$G$3,3,FALSE)="OUI",OFFSET(H$3,MOD(QUOTIENT(ROW()-ROW($A$20),'Feuille1-Catégories'!$B$6/H$6),H$5),0),IF(MOD($A913-1-H$10,'Feuille1-Catégories'!$F$5+1)=0,H$3,""))),"")</f>
        <v/>
      </c>
      <c r="I913" s="7" t="str">
        <f ca="1">IF(AND($A913&lt;&gt;"",I$9&lt;&gt;""),IF(HLOOKUP(I$9,'Feuille1-Catégories'!$C$1:$G$2,2,FALSE)="OUI",I$3,IF(HLOOKUP(I$9,'Feuille1-Catégories'!$C$1:$G$3,3,FALSE)="OUI",OFFSET(I$3,MOD(QUOTIENT(ROW()-ROW($A$20),'Feuille1-Catégories'!$B$6/I$6),I$5),0),IF(MOD($A913-1-I$10,'Feuille1-Catégories'!$F$5+1)=0,I$3,""))),"")</f>
        <v/>
      </c>
      <c r="J913" s="7" t="str">
        <f ca="1">IF(AND($A913&lt;&gt;"",J$9&lt;&gt;""),IF(HLOOKUP(J$9,'Feuille1-Catégories'!$C$1:$G$2,2,FALSE)="OUI",J$3,IF(HLOOKUP(J$9,'Feuille1-Catégories'!$C$1:$G$3,3,FALSE)="OUI",OFFSET(J$3,MOD(QUOTIENT(ROW()-ROW($A$20),'Feuille1-Catégories'!$B$6/J$6),J$5),0),IF(MOD($A913-1-J$10,'Feuille1-Catégories'!$F$5+1)=0,J$3,""))),"")</f>
        <v/>
      </c>
      <c r="K913" s="7" t="str">
        <f ca="1">IF(AND($A913&lt;&gt;"",K$9&lt;&gt;""),IF(HLOOKUP(K$9,'Feuille1-Catégories'!$C$1:$G$2,2,FALSE)="OUI",K$3,IF(HLOOKUP(K$9,'Feuille1-Catégories'!$C$1:$G$3,3,FALSE)="OUI",OFFSET(K$3,MOD(QUOTIENT(ROW()-ROW($A$20),'Feuille1-Catégories'!$B$6/K$6),K$5),0),IF(MOD($A913-1-K$10,'Feuille1-Catégories'!$F$5+1)=0,K$3,""))),"")</f>
        <v/>
      </c>
      <c r="L913" s="7" t="str">
        <f ca="1">IF(AND($A913&lt;&gt;"",L$9&lt;&gt;""),IF(HLOOKUP(L$9,'Feuille1-Catégories'!$C$1:$G$2,2,FALSE)="OUI",L$3,IF(HLOOKUP(L$9,'Feuille1-Catégories'!$C$1:$G$3,3,FALSE)="OUI",OFFSET(L$3,MOD(QUOTIENT(ROW()-ROW($A$20),'Feuille1-Catégories'!$B$6/L$6),L$5),0),IF(MOD($A913-1-L$10,'Feuille1-Catégories'!$F$5+1)=0,L$3,""))),"")</f>
        <v/>
      </c>
      <c r="M913" s="7" t="str">
        <f ca="1">IF(AND($A913&lt;&gt;"",M$9&lt;&gt;""),IF(HLOOKUP(M$9,'Feuille1-Catégories'!$C$1:$G$2,2,FALSE)="OUI",M$3,IF(HLOOKUP(M$9,'Feuille1-Catégories'!$C$1:$G$3,3,FALSE)="OUI",OFFSET(M$3,MOD(QUOTIENT(ROW()-ROW($A$20),'Feuille1-Catégories'!$B$6/M$6),M$5),0),IF(MOD($A913-1-M$10,'Feuille1-Catégories'!$F$5+1)=0,M$3,""))),"")</f>
        <v/>
      </c>
      <c r="N913" s="7" t="str">
        <f ca="1">IF(AND($A913&lt;&gt;"",N$9&lt;&gt;""),IF(HLOOKUP(N$9,'Feuille1-Catégories'!$C$1:$G$2,2,FALSE)="OUI",N$3,IF(HLOOKUP(N$9,'Feuille1-Catégories'!$C$1:$G$3,3,FALSE)="OUI",OFFSET(N$3,MOD(QUOTIENT(ROW()-ROW($A$20),'Feuille1-Catégories'!$B$6/N$6),N$5),0),IF(MOD($A913-1-N$10,'Feuille1-Catégories'!$F$5+1)=0,N$3,""))),"")</f>
        <v/>
      </c>
      <c r="O913" s="7" t="str">
        <f ca="1">IF(AND($A913&lt;&gt;"",O$9&lt;&gt;""),IF(HLOOKUP(O$9,'Feuille1-Catégories'!$C$1:$G$2,2,FALSE)="OUI",O$3,IF(HLOOKUP(O$9,'Feuille1-Catégories'!$C$1:$G$3,3,FALSE)="OUI",OFFSET(O$3,MOD(QUOTIENT(ROW()-ROW($A$20),'Feuille1-Catégories'!$B$6/O$6),O$5),0),IF(MOD($A913-1-O$10,'Feuille1-Catégories'!$F$5+1)=0,O$3,""))),"")</f>
        <v/>
      </c>
      <c r="P913" s="7" t="str">
        <f ca="1">IF(AND($A913&lt;&gt;"",P$9&lt;&gt;""),IF(HLOOKUP(P$9,'Feuille1-Catégories'!$C$1:$G$2,2,FALSE)="OUI",P$3,IF(HLOOKUP(P$9,'Feuille1-Catégories'!$C$1:$G$3,3,FALSE)="OUI",OFFSET(P$3,MOD(QUOTIENT(ROW()-ROW($A$20),'Feuille1-Catégories'!$B$6/P$6),P$5),0),IF(MOD($A913-1-P$10,'Feuille1-Catégories'!$F$5+1)=0,P$3,""))),"")</f>
        <v/>
      </c>
      <c r="Q913" s="7" t="str">
        <f ca="1">IF(AND($A913&lt;&gt;"",Q$9&lt;&gt;""),IF(HLOOKUP(Q$9,'Feuille1-Catégories'!$C$1:$G$2,2,FALSE)="OUI",Q$3,IF(HLOOKUP(Q$9,'Feuille1-Catégories'!$C$1:$G$3,3,FALSE)="OUI",OFFSET(Q$3,MOD(QUOTIENT(ROW()-ROW($A$20),'Feuille1-Catégories'!$B$6/Q$6),Q$5),0),IF(MOD($A913-1-Q$10,'Feuille1-Catégories'!$F$5+1)=0,Q$3,""))),"")</f>
        <v/>
      </c>
      <c r="R913" s="7" t="str">
        <f ca="1">IF(AND($A913&lt;&gt;"",R$9&lt;&gt;""),IF(HLOOKUP(R$9,'Feuille1-Catégories'!$C$1:$G$2,2,FALSE)="OUI",R$3,IF(HLOOKUP(R$9,'Feuille1-Catégories'!$C$1:$G$3,3,FALSE)="OUI",OFFSET(R$3,MOD(QUOTIENT(ROW()-ROW($A$20),'Feuille1-Catégories'!$B$6/R$6),R$5),0),IF(MOD($A913-1-R$10,'Feuille1-Catégories'!$F$5+1)=0,R$3,""))),"")</f>
        <v/>
      </c>
      <c r="S913" s="7" t="str">
        <f ca="1">IF(AND($A913&lt;&gt;"",S$9&lt;&gt;""),IF(HLOOKUP(S$9,'Feuille1-Catégories'!$C$1:$G$2,2,FALSE)="OUI",S$3,IF(HLOOKUP(S$9,'Feuille1-Catégories'!$C$1:$G$3,3,FALSE)="OUI",OFFSET(S$3,MOD(QUOTIENT(ROW()-ROW($A$20),'Feuille1-Catégories'!$B$6/S$6),S$5),0),IF(MOD($A913-1-S$10,'Feuille1-Catégories'!$F$5+1)=0,S$3,""))),"")</f>
        <v/>
      </c>
      <c r="T913" s="7" t="str">
        <f ca="1">IF(AND($A913&lt;&gt;"",T$9&lt;&gt;""),IF(HLOOKUP(T$9,'Feuille1-Catégories'!$C$1:$G$2,2,FALSE)="OUI",T$3,IF(HLOOKUP(T$9,'Feuille1-Catégories'!$C$1:$G$3,3,FALSE)="OUI",OFFSET(T$3,MOD(QUOTIENT(ROW()-ROW($A$20),'Feuille1-Catégories'!$B$6/T$6),T$5),0),IF(MOD($A913-1-T$10,'Feuille1-Catégories'!$F$5+1)=0,T$3,""))),"")</f>
        <v/>
      </c>
      <c r="U913" s="7" t="str">
        <f ca="1">IF(AND($A913&lt;&gt;"",U$9&lt;&gt;""),IF(HLOOKUP(U$9,'Feuille1-Catégories'!$C$1:$G$2,2,FALSE)="OUI",U$3,IF(HLOOKUP(U$9,'Feuille1-Catégories'!$C$1:$G$3,3,FALSE)="OUI",OFFSET(U$3,MOD(QUOTIENT(ROW()-ROW($A$20),'Feuille1-Catégories'!$B$6/U$6),U$5),0),IF(MOD($A913-1-U$10,'Feuille1-Catégories'!$F$5+1)=0,U$3,""))),"")</f>
        <v/>
      </c>
      <c r="V913" s="7" t="str">
        <f ca="1">IF(AND($A913&lt;&gt;"",V$9&lt;&gt;""),IF(HLOOKUP(V$9,'Feuille1-Catégories'!$C$1:$G$2,2,FALSE)="OUI",V$3,IF(HLOOKUP(V$9,'Feuille1-Catégories'!$C$1:$G$3,3,FALSE)="OUI",OFFSET(V$3,MOD(QUOTIENT(ROW()-ROW($A$20),'Feuille1-Catégories'!$B$6/V$6),V$5),0),IF(MOD($A913-1-V$10,'Feuille1-Catégories'!$F$5+1)=0,V$3,""))),"")</f>
        <v/>
      </c>
      <c r="W913" s="7" t="str">
        <f ca="1">IF(AND($A913&lt;&gt;"",W$9&lt;&gt;""),IF(HLOOKUP(W$9,'Feuille1-Catégories'!$C$1:$G$2,2,FALSE)="OUI",W$3,IF(HLOOKUP(W$9,'Feuille1-Catégories'!$C$1:$G$3,3,FALSE)="OUI",OFFSET(W$3,MOD(QUOTIENT(ROW()-ROW($A$20),'Feuille1-Catégories'!$B$6/W$6),W$5),0),IF(MOD($A913-1-W$10,'Feuille1-Catégories'!$F$5+1)=0,W$3,""))),"")</f>
        <v/>
      </c>
      <c r="X913" s="7" t="str">
        <f ca="1">IF(AND($A913&lt;&gt;"",X$9&lt;&gt;""),IF(HLOOKUP(X$9,'Feuille1-Catégories'!$C$1:$G$2,2,FALSE)="OUI",X$3,IF(HLOOKUP(X$9,'Feuille1-Catégories'!$C$1:$G$3,3,FALSE)="OUI",OFFSET(X$3,MOD(QUOTIENT(ROW()-ROW($A$20),'Feuille1-Catégories'!$B$6/X$6),X$5),0),IF(MOD($A913-1-X$10,'Feuille1-Catégories'!$F$5+1)=0,X$3,""))),"")</f>
        <v/>
      </c>
      <c r="Y913" s="7" t="str">
        <f ca="1">IF(AND($A913&lt;&gt;"",Y$9&lt;&gt;""),IF(HLOOKUP(Y$9,'Feuille1-Catégories'!$C$1:$G$2,2,FALSE)="OUI",Y$3,IF(HLOOKUP(Y$9,'Feuille1-Catégories'!$C$1:$G$3,3,FALSE)="OUI",OFFSET(Y$3,MOD(QUOTIENT(ROW()-ROW($A$20),'Feuille1-Catégories'!$B$6/Y$6),Y$5),0),IF(MOD($A913-1-Y$10,'Feuille1-Catégories'!$F$5+1)=0,Y$3,""))),"")</f>
        <v/>
      </c>
      <c r="Z913" s="7" t="str">
        <f ca="1">IF(AND($A913&lt;&gt;"",Z$9&lt;&gt;""),IF(HLOOKUP(Z$9,'Feuille1-Catégories'!$C$1:$G$2,2,FALSE)="OUI",Z$3,IF(HLOOKUP(Z$9,'Feuille1-Catégories'!$C$1:$G$3,3,FALSE)="OUI",OFFSET(Z$3,MOD(QUOTIENT(ROW()-ROW($A$20),'Feuille1-Catégories'!$B$6/Z$6),Z$5),0),"")),"")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14" spans="1:26" ht="17" x14ac:dyDescent="0.2">
      <c r="A914" s="21" t="str">
        <f>IF(ROW()-ROW($A$19)&gt;'Feuille1-Catégories'!$B$6,"",ROW()-ROW($A$19))</f>
        <v/>
      </c>
      <c r="B914" s="33" t="str">
        <f t="shared" si="40"/>
        <v/>
      </c>
      <c r="C914" s="10" t="str">
        <f t="shared" si="41"/>
        <v/>
      </c>
      <c r="D914" s="10" t="str">
        <f>IF('Feuille3-Coût de production'!D914&lt;&gt;"",'Feuille3-Coût de production'!D914,"")</f>
        <v/>
      </c>
      <c r="E914" s="10" t="str">
        <f t="shared" si="42"/>
        <v/>
      </c>
      <c r="F914" s="7" t="str">
        <f ca="1">IF(AND($A914&lt;&gt;"",F$9&lt;&gt;""),IF(HLOOKUP(F$9,'Feuille1-Catégories'!$C$1:$G$2,2,FALSE)="OUI",F$3,IF(HLOOKUP(F$9,'Feuille1-Catégories'!$C$1:$G$3,3,FALSE)="OUI",OFFSET(F$3,MOD(QUOTIENT(ROW()-ROW($A$20),'Feuille1-Catégories'!$B$6/F$6),F$5),0),IF(MOD($A914-1-F$10,'Feuille1-Catégories'!$F$5+1)=0,F$3,""))),"")</f>
        <v/>
      </c>
      <c r="G914" s="7" t="str">
        <f ca="1">IF(AND($A914&lt;&gt;"",G$9&lt;&gt;""),IF(HLOOKUP(G$9,'Feuille1-Catégories'!$C$1:$G$2,2,FALSE)="OUI",G$3,IF(HLOOKUP(G$9,'Feuille1-Catégories'!$C$1:$G$3,3,FALSE)="OUI",OFFSET(G$3,MOD(QUOTIENT(ROW()-ROW($A$20),'Feuille1-Catégories'!$B$6/G$6),G$5),0),IF(MOD($A914-1-G$10,'Feuille1-Catégories'!$F$5+1)=0,G$3,""))),"")</f>
        <v/>
      </c>
      <c r="H914" s="7" t="str">
        <f ca="1">IF(AND($A914&lt;&gt;"",H$9&lt;&gt;""),IF(HLOOKUP(H$9,'Feuille1-Catégories'!$C$1:$G$2,2,FALSE)="OUI",H$3,IF(HLOOKUP(H$9,'Feuille1-Catégories'!$C$1:$G$3,3,FALSE)="OUI",OFFSET(H$3,MOD(QUOTIENT(ROW()-ROW($A$20),'Feuille1-Catégories'!$B$6/H$6),H$5),0),IF(MOD($A914-1-H$10,'Feuille1-Catégories'!$F$5+1)=0,H$3,""))),"")</f>
        <v/>
      </c>
      <c r="I914" s="7" t="str">
        <f ca="1">IF(AND($A914&lt;&gt;"",I$9&lt;&gt;""),IF(HLOOKUP(I$9,'Feuille1-Catégories'!$C$1:$G$2,2,FALSE)="OUI",I$3,IF(HLOOKUP(I$9,'Feuille1-Catégories'!$C$1:$G$3,3,FALSE)="OUI",OFFSET(I$3,MOD(QUOTIENT(ROW()-ROW($A$20),'Feuille1-Catégories'!$B$6/I$6),I$5),0),IF(MOD($A914-1-I$10,'Feuille1-Catégories'!$F$5+1)=0,I$3,""))),"")</f>
        <v/>
      </c>
      <c r="J914" s="7" t="str">
        <f ca="1">IF(AND($A914&lt;&gt;"",J$9&lt;&gt;""),IF(HLOOKUP(J$9,'Feuille1-Catégories'!$C$1:$G$2,2,FALSE)="OUI",J$3,IF(HLOOKUP(J$9,'Feuille1-Catégories'!$C$1:$G$3,3,FALSE)="OUI",OFFSET(J$3,MOD(QUOTIENT(ROW()-ROW($A$20),'Feuille1-Catégories'!$B$6/J$6),J$5),0),IF(MOD($A914-1-J$10,'Feuille1-Catégories'!$F$5+1)=0,J$3,""))),"")</f>
        <v/>
      </c>
      <c r="K914" s="7" t="str">
        <f ca="1">IF(AND($A914&lt;&gt;"",K$9&lt;&gt;""),IF(HLOOKUP(K$9,'Feuille1-Catégories'!$C$1:$G$2,2,FALSE)="OUI",K$3,IF(HLOOKUP(K$9,'Feuille1-Catégories'!$C$1:$G$3,3,FALSE)="OUI",OFFSET(K$3,MOD(QUOTIENT(ROW()-ROW($A$20),'Feuille1-Catégories'!$B$6/K$6),K$5),0),IF(MOD($A914-1-K$10,'Feuille1-Catégories'!$F$5+1)=0,K$3,""))),"")</f>
        <v/>
      </c>
      <c r="L914" s="7" t="str">
        <f ca="1">IF(AND($A914&lt;&gt;"",L$9&lt;&gt;""),IF(HLOOKUP(L$9,'Feuille1-Catégories'!$C$1:$G$2,2,FALSE)="OUI",L$3,IF(HLOOKUP(L$9,'Feuille1-Catégories'!$C$1:$G$3,3,FALSE)="OUI",OFFSET(L$3,MOD(QUOTIENT(ROW()-ROW($A$20),'Feuille1-Catégories'!$B$6/L$6),L$5),0),IF(MOD($A914-1-L$10,'Feuille1-Catégories'!$F$5+1)=0,L$3,""))),"")</f>
        <v/>
      </c>
      <c r="M914" s="7" t="str">
        <f ca="1">IF(AND($A914&lt;&gt;"",M$9&lt;&gt;""),IF(HLOOKUP(M$9,'Feuille1-Catégories'!$C$1:$G$2,2,FALSE)="OUI",M$3,IF(HLOOKUP(M$9,'Feuille1-Catégories'!$C$1:$G$3,3,FALSE)="OUI",OFFSET(M$3,MOD(QUOTIENT(ROW()-ROW($A$20),'Feuille1-Catégories'!$B$6/M$6),M$5),0),IF(MOD($A914-1-M$10,'Feuille1-Catégories'!$F$5+1)=0,M$3,""))),"")</f>
        <v/>
      </c>
      <c r="N914" s="7" t="str">
        <f ca="1">IF(AND($A914&lt;&gt;"",N$9&lt;&gt;""),IF(HLOOKUP(N$9,'Feuille1-Catégories'!$C$1:$G$2,2,FALSE)="OUI",N$3,IF(HLOOKUP(N$9,'Feuille1-Catégories'!$C$1:$G$3,3,FALSE)="OUI",OFFSET(N$3,MOD(QUOTIENT(ROW()-ROW($A$20),'Feuille1-Catégories'!$B$6/N$6),N$5),0),IF(MOD($A914-1-N$10,'Feuille1-Catégories'!$F$5+1)=0,N$3,""))),"")</f>
        <v/>
      </c>
      <c r="O914" s="7" t="str">
        <f ca="1">IF(AND($A914&lt;&gt;"",O$9&lt;&gt;""),IF(HLOOKUP(O$9,'Feuille1-Catégories'!$C$1:$G$2,2,FALSE)="OUI",O$3,IF(HLOOKUP(O$9,'Feuille1-Catégories'!$C$1:$G$3,3,FALSE)="OUI",OFFSET(O$3,MOD(QUOTIENT(ROW()-ROW($A$20),'Feuille1-Catégories'!$B$6/O$6),O$5),0),IF(MOD($A914-1-O$10,'Feuille1-Catégories'!$F$5+1)=0,O$3,""))),"")</f>
        <v/>
      </c>
      <c r="P914" s="7" t="str">
        <f ca="1">IF(AND($A914&lt;&gt;"",P$9&lt;&gt;""),IF(HLOOKUP(P$9,'Feuille1-Catégories'!$C$1:$G$2,2,FALSE)="OUI",P$3,IF(HLOOKUP(P$9,'Feuille1-Catégories'!$C$1:$G$3,3,FALSE)="OUI",OFFSET(P$3,MOD(QUOTIENT(ROW()-ROW($A$20),'Feuille1-Catégories'!$B$6/P$6),P$5),0),IF(MOD($A914-1-P$10,'Feuille1-Catégories'!$F$5+1)=0,P$3,""))),"")</f>
        <v/>
      </c>
      <c r="Q914" s="7" t="str">
        <f ca="1">IF(AND($A914&lt;&gt;"",Q$9&lt;&gt;""),IF(HLOOKUP(Q$9,'Feuille1-Catégories'!$C$1:$G$2,2,FALSE)="OUI",Q$3,IF(HLOOKUP(Q$9,'Feuille1-Catégories'!$C$1:$G$3,3,FALSE)="OUI",OFFSET(Q$3,MOD(QUOTIENT(ROW()-ROW($A$20),'Feuille1-Catégories'!$B$6/Q$6),Q$5),0),IF(MOD($A914-1-Q$10,'Feuille1-Catégories'!$F$5+1)=0,Q$3,""))),"")</f>
        <v/>
      </c>
      <c r="R914" s="7" t="str">
        <f ca="1">IF(AND($A914&lt;&gt;"",R$9&lt;&gt;""),IF(HLOOKUP(R$9,'Feuille1-Catégories'!$C$1:$G$2,2,FALSE)="OUI",R$3,IF(HLOOKUP(R$9,'Feuille1-Catégories'!$C$1:$G$3,3,FALSE)="OUI",OFFSET(R$3,MOD(QUOTIENT(ROW()-ROW($A$20),'Feuille1-Catégories'!$B$6/R$6),R$5),0),IF(MOD($A914-1-R$10,'Feuille1-Catégories'!$F$5+1)=0,R$3,""))),"")</f>
        <v/>
      </c>
      <c r="S914" s="7" t="str">
        <f ca="1">IF(AND($A914&lt;&gt;"",S$9&lt;&gt;""),IF(HLOOKUP(S$9,'Feuille1-Catégories'!$C$1:$G$2,2,FALSE)="OUI",S$3,IF(HLOOKUP(S$9,'Feuille1-Catégories'!$C$1:$G$3,3,FALSE)="OUI",OFFSET(S$3,MOD(QUOTIENT(ROW()-ROW($A$20),'Feuille1-Catégories'!$B$6/S$6),S$5),0),IF(MOD($A914-1-S$10,'Feuille1-Catégories'!$F$5+1)=0,S$3,""))),"")</f>
        <v/>
      </c>
      <c r="T914" s="7" t="str">
        <f ca="1">IF(AND($A914&lt;&gt;"",T$9&lt;&gt;""),IF(HLOOKUP(T$9,'Feuille1-Catégories'!$C$1:$G$2,2,FALSE)="OUI",T$3,IF(HLOOKUP(T$9,'Feuille1-Catégories'!$C$1:$G$3,3,FALSE)="OUI",OFFSET(T$3,MOD(QUOTIENT(ROW()-ROW($A$20),'Feuille1-Catégories'!$B$6/T$6),T$5),0),IF(MOD($A914-1-T$10,'Feuille1-Catégories'!$F$5+1)=0,T$3,""))),"")</f>
        <v/>
      </c>
      <c r="U914" s="7" t="str">
        <f ca="1">IF(AND($A914&lt;&gt;"",U$9&lt;&gt;""),IF(HLOOKUP(U$9,'Feuille1-Catégories'!$C$1:$G$2,2,FALSE)="OUI",U$3,IF(HLOOKUP(U$9,'Feuille1-Catégories'!$C$1:$G$3,3,FALSE)="OUI",OFFSET(U$3,MOD(QUOTIENT(ROW()-ROW($A$20),'Feuille1-Catégories'!$B$6/U$6),U$5),0),IF(MOD($A914-1-U$10,'Feuille1-Catégories'!$F$5+1)=0,U$3,""))),"")</f>
        <v/>
      </c>
      <c r="V914" s="7" t="str">
        <f ca="1">IF(AND($A914&lt;&gt;"",V$9&lt;&gt;""),IF(HLOOKUP(V$9,'Feuille1-Catégories'!$C$1:$G$2,2,FALSE)="OUI",V$3,IF(HLOOKUP(V$9,'Feuille1-Catégories'!$C$1:$G$3,3,FALSE)="OUI",OFFSET(V$3,MOD(QUOTIENT(ROW()-ROW($A$20),'Feuille1-Catégories'!$B$6/V$6),V$5),0),IF(MOD($A914-1-V$10,'Feuille1-Catégories'!$F$5+1)=0,V$3,""))),"")</f>
        <v/>
      </c>
      <c r="W914" s="7" t="str">
        <f ca="1">IF(AND($A914&lt;&gt;"",W$9&lt;&gt;""),IF(HLOOKUP(W$9,'Feuille1-Catégories'!$C$1:$G$2,2,FALSE)="OUI",W$3,IF(HLOOKUP(W$9,'Feuille1-Catégories'!$C$1:$G$3,3,FALSE)="OUI",OFFSET(W$3,MOD(QUOTIENT(ROW()-ROW($A$20),'Feuille1-Catégories'!$B$6/W$6),W$5),0),IF(MOD($A914-1-W$10,'Feuille1-Catégories'!$F$5+1)=0,W$3,""))),"")</f>
        <v/>
      </c>
      <c r="X914" s="7" t="str">
        <f ca="1">IF(AND($A914&lt;&gt;"",X$9&lt;&gt;""),IF(HLOOKUP(X$9,'Feuille1-Catégories'!$C$1:$G$2,2,FALSE)="OUI",X$3,IF(HLOOKUP(X$9,'Feuille1-Catégories'!$C$1:$G$3,3,FALSE)="OUI",OFFSET(X$3,MOD(QUOTIENT(ROW()-ROW($A$20),'Feuille1-Catégories'!$B$6/X$6),X$5),0),IF(MOD($A914-1-X$10,'Feuille1-Catégories'!$F$5+1)=0,X$3,""))),"")</f>
        <v/>
      </c>
      <c r="Y914" s="7" t="str">
        <f ca="1">IF(AND($A914&lt;&gt;"",Y$9&lt;&gt;""),IF(HLOOKUP(Y$9,'Feuille1-Catégories'!$C$1:$G$2,2,FALSE)="OUI",Y$3,IF(HLOOKUP(Y$9,'Feuille1-Catégories'!$C$1:$G$3,3,FALSE)="OUI",OFFSET(Y$3,MOD(QUOTIENT(ROW()-ROW($A$20),'Feuille1-Catégories'!$B$6/Y$6),Y$5),0),IF(MOD($A914-1-Y$10,'Feuille1-Catégories'!$F$5+1)=0,Y$3,""))),"")</f>
        <v/>
      </c>
      <c r="Z914" s="7" t="str">
        <f ca="1">IF(AND($A914&lt;&gt;"",Z$9&lt;&gt;""),IF(HLOOKUP(Z$9,'Feuille1-Catégories'!$C$1:$G$2,2,FALSE)="OUI",Z$3,IF(HLOOKUP(Z$9,'Feuille1-Catégories'!$C$1:$G$3,3,FALSE)="OUI",OFFSET(Z$3,MOD(QUOTIENT(ROW()-ROW($A$20),'Feuille1-Catégories'!$B$6/Z$6),Z$5),0),"")),"")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15" spans="1:26" ht="17" x14ac:dyDescent="0.2">
      <c r="A915" s="21" t="str">
        <f>IF(ROW()-ROW($A$19)&gt;'Feuille1-Catégories'!$B$6,"",ROW()-ROW($A$19))</f>
        <v/>
      </c>
      <c r="B915" s="33" t="str">
        <f t="shared" si="40"/>
        <v/>
      </c>
      <c r="C915" s="10" t="str">
        <f t="shared" si="41"/>
        <v/>
      </c>
      <c r="D915" s="10" t="str">
        <f>IF('Feuille3-Coût de production'!D915&lt;&gt;"",'Feuille3-Coût de production'!D915,"")</f>
        <v/>
      </c>
      <c r="E915" s="10" t="str">
        <f t="shared" si="42"/>
        <v/>
      </c>
      <c r="F915" s="7" t="str">
        <f ca="1">IF(AND($A915&lt;&gt;"",F$9&lt;&gt;""),IF(HLOOKUP(F$9,'Feuille1-Catégories'!$C$1:$G$2,2,FALSE)="OUI",F$3,IF(HLOOKUP(F$9,'Feuille1-Catégories'!$C$1:$G$3,3,FALSE)="OUI",OFFSET(F$3,MOD(QUOTIENT(ROW()-ROW($A$20),'Feuille1-Catégories'!$B$6/F$6),F$5),0),IF(MOD($A915-1-F$10,'Feuille1-Catégories'!$F$5+1)=0,F$3,""))),"")</f>
        <v/>
      </c>
      <c r="G915" s="7" t="str">
        <f ca="1">IF(AND($A915&lt;&gt;"",G$9&lt;&gt;""),IF(HLOOKUP(G$9,'Feuille1-Catégories'!$C$1:$G$2,2,FALSE)="OUI",G$3,IF(HLOOKUP(G$9,'Feuille1-Catégories'!$C$1:$G$3,3,FALSE)="OUI",OFFSET(G$3,MOD(QUOTIENT(ROW()-ROW($A$20),'Feuille1-Catégories'!$B$6/G$6),G$5),0),IF(MOD($A915-1-G$10,'Feuille1-Catégories'!$F$5+1)=0,G$3,""))),"")</f>
        <v/>
      </c>
      <c r="H915" s="7" t="str">
        <f ca="1">IF(AND($A915&lt;&gt;"",H$9&lt;&gt;""),IF(HLOOKUP(H$9,'Feuille1-Catégories'!$C$1:$G$2,2,FALSE)="OUI",H$3,IF(HLOOKUP(H$9,'Feuille1-Catégories'!$C$1:$G$3,3,FALSE)="OUI",OFFSET(H$3,MOD(QUOTIENT(ROW()-ROW($A$20),'Feuille1-Catégories'!$B$6/H$6),H$5),0),IF(MOD($A915-1-H$10,'Feuille1-Catégories'!$F$5+1)=0,H$3,""))),"")</f>
        <v/>
      </c>
      <c r="I915" s="7" t="str">
        <f ca="1">IF(AND($A915&lt;&gt;"",I$9&lt;&gt;""),IF(HLOOKUP(I$9,'Feuille1-Catégories'!$C$1:$G$2,2,FALSE)="OUI",I$3,IF(HLOOKUP(I$9,'Feuille1-Catégories'!$C$1:$G$3,3,FALSE)="OUI",OFFSET(I$3,MOD(QUOTIENT(ROW()-ROW($A$20),'Feuille1-Catégories'!$B$6/I$6),I$5),0),IF(MOD($A915-1-I$10,'Feuille1-Catégories'!$F$5+1)=0,I$3,""))),"")</f>
        <v/>
      </c>
      <c r="J915" s="7" t="str">
        <f ca="1">IF(AND($A915&lt;&gt;"",J$9&lt;&gt;""),IF(HLOOKUP(J$9,'Feuille1-Catégories'!$C$1:$G$2,2,FALSE)="OUI",J$3,IF(HLOOKUP(J$9,'Feuille1-Catégories'!$C$1:$G$3,3,FALSE)="OUI",OFFSET(J$3,MOD(QUOTIENT(ROW()-ROW($A$20),'Feuille1-Catégories'!$B$6/J$6),J$5),0),IF(MOD($A915-1-J$10,'Feuille1-Catégories'!$F$5+1)=0,J$3,""))),"")</f>
        <v/>
      </c>
      <c r="K915" s="7" t="str">
        <f ca="1">IF(AND($A915&lt;&gt;"",K$9&lt;&gt;""),IF(HLOOKUP(K$9,'Feuille1-Catégories'!$C$1:$G$2,2,FALSE)="OUI",K$3,IF(HLOOKUP(K$9,'Feuille1-Catégories'!$C$1:$G$3,3,FALSE)="OUI",OFFSET(K$3,MOD(QUOTIENT(ROW()-ROW($A$20),'Feuille1-Catégories'!$B$6/K$6),K$5),0),IF(MOD($A915-1-K$10,'Feuille1-Catégories'!$F$5+1)=0,K$3,""))),"")</f>
        <v/>
      </c>
      <c r="L915" s="7" t="str">
        <f ca="1">IF(AND($A915&lt;&gt;"",L$9&lt;&gt;""),IF(HLOOKUP(L$9,'Feuille1-Catégories'!$C$1:$G$2,2,FALSE)="OUI",L$3,IF(HLOOKUP(L$9,'Feuille1-Catégories'!$C$1:$G$3,3,FALSE)="OUI",OFFSET(L$3,MOD(QUOTIENT(ROW()-ROW($A$20),'Feuille1-Catégories'!$B$6/L$6),L$5),0),IF(MOD($A915-1-L$10,'Feuille1-Catégories'!$F$5+1)=0,L$3,""))),"")</f>
        <v/>
      </c>
      <c r="M915" s="7" t="str">
        <f ca="1">IF(AND($A915&lt;&gt;"",M$9&lt;&gt;""),IF(HLOOKUP(M$9,'Feuille1-Catégories'!$C$1:$G$2,2,FALSE)="OUI",M$3,IF(HLOOKUP(M$9,'Feuille1-Catégories'!$C$1:$G$3,3,FALSE)="OUI",OFFSET(M$3,MOD(QUOTIENT(ROW()-ROW($A$20),'Feuille1-Catégories'!$B$6/M$6),M$5),0),IF(MOD($A915-1-M$10,'Feuille1-Catégories'!$F$5+1)=0,M$3,""))),"")</f>
        <v/>
      </c>
      <c r="N915" s="7" t="str">
        <f ca="1">IF(AND($A915&lt;&gt;"",N$9&lt;&gt;""),IF(HLOOKUP(N$9,'Feuille1-Catégories'!$C$1:$G$2,2,FALSE)="OUI",N$3,IF(HLOOKUP(N$9,'Feuille1-Catégories'!$C$1:$G$3,3,FALSE)="OUI",OFFSET(N$3,MOD(QUOTIENT(ROW()-ROW($A$20),'Feuille1-Catégories'!$B$6/N$6),N$5),0),IF(MOD($A915-1-N$10,'Feuille1-Catégories'!$F$5+1)=0,N$3,""))),"")</f>
        <v/>
      </c>
      <c r="O915" s="7" t="str">
        <f ca="1">IF(AND($A915&lt;&gt;"",O$9&lt;&gt;""),IF(HLOOKUP(O$9,'Feuille1-Catégories'!$C$1:$G$2,2,FALSE)="OUI",O$3,IF(HLOOKUP(O$9,'Feuille1-Catégories'!$C$1:$G$3,3,FALSE)="OUI",OFFSET(O$3,MOD(QUOTIENT(ROW()-ROW($A$20),'Feuille1-Catégories'!$B$6/O$6),O$5),0),IF(MOD($A915-1-O$10,'Feuille1-Catégories'!$F$5+1)=0,O$3,""))),"")</f>
        <v/>
      </c>
      <c r="P915" s="7" t="str">
        <f ca="1">IF(AND($A915&lt;&gt;"",P$9&lt;&gt;""),IF(HLOOKUP(P$9,'Feuille1-Catégories'!$C$1:$G$2,2,FALSE)="OUI",P$3,IF(HLOOKUP(P$9,'Feuille1-Catégories'!$C$1:$G$3,3,FALSE)="OUI",OFFSET(P$3,MOD(QUOTIENT(ROW()-ROW($A$20),'Feuille1-Catégories'!$B$6/P$6),P$5),0),IF(MOD($A915-1-P$10,'Feuille1-Catégories'!$F$5+1)=0,P$3,""))),"")</f>
        <v/>
      </c>
      <c r="Q915" s="7" t="str">
        <f ca="1">IF(AND($A915&lt;&gt;"",Q$9&lt;&gt;""),IF(HLOOKUP(Q$9,'Feuille1-Catégories'!$C$1:$G$2,2,FALSE)="OUI",Q$3,IF(HLOOKUP(Q$9,'Feuille1-Catégories'!$C$1:$G$3,3,FALSE)="OUI",OFFSET(Q$3,MOD(QUOTIENT(ROW()-ROW($A$20),'Feuille1-Catégories'!$B$6/Q$6),Q$5),0),IF(MOD($A915-1-Q$10,'Feuille1-Catégories'!$F$5+1)=0,Q$3,""))),"")</f>
        <v/>
      </c>
      <c r="R915" s="7" t="str">
        <f ca="1">IF(AND($A915&lt;&gt;"",R$9&lt;&gt;""),IF(HLOOKUP(R$9,'Feuille1-Catégories'!$C$1:$G$2,2,FALSE)="OUI",R$3,IF(HLOOKUP(R$9,'Feuille1-Catégories'!$C$1:$G$3,3,FALSE)="OUI",OFFSET(R$3,MOD(QUOTIENT(ROW()-ROW($A$20),'Feuille1-Catégories'!$B$6/R$6),R$5),0),IF(MOD($A915-1-R$10,'Feuille1-Catégories'!$F$5+1)=0,R$3,""))),"")</f>
        <v/>
      </c>
      <c r="S915" s="7" t="str">
        <f ca="1">IF(AND($A915&lt;&gt;"",S$9&lt;&gt;""),IF(HLOOKUP(S$9,'Feuille1-Catégories'!$C$1:$G$2,2,FALSE)="OUI",S$3,IF(HLOOKUP(S$9,'Feuille1-Catégories'!$C$1:$G$3,3,FALSE)="OUI",OFFSET(S$3,MOD(QUOTIENT(ROW()-ROW($A$20),'Feuille1-Catégories'!$B$6/S$6),S$5),0),IF(MOD($A915-1-S$10,'Feuille1-Catégories'!$F$5+1)=0,S$3,""))),"")</f>
        <v/>
      </c>
      <c r="T915" s="7" t="str">
        <f ca="1">IF(AND($A915&lt;&gt;"",T$9&lt;&gt;""),IF(HLOOKUP(T$9,'Feuille1-Catégories'!$C$1:$G$2,2,FALSE)="OUI",T$3,IF(HLOOKUP(T$9,'Feuille1-Catégories'!$C$1:$G$3,3,FALSE)="OUI",OFFSET(T$3,MOD(QUOTIENT(ROW()-ROW($A$20),'Feuille1-Catégories'!$B$6/T$6),T$5),0),IF(MOD($A915-1-T$10,'Feuille1-Catégories'!$F$5+1)=0,T$3,""))),"")</f>
        <v/>
      </c>
      <c r="U915" s="7" t="str">
        <f ca="1">IF(AND($A915&lt;&gt;"",U$9&lt;&gt;""),IF(HLOOKUP(U$9,'Feuille1-Catégories'!$C$1:$G$2,2,FALSE)="OUI",U$3,IF(HLOOKUP(U$9,'Feuille1-Catégories'!$C$1:$G$3,3,FALSE)="OUI",OFFSET(U$3,MOD(QUOTIENT(ROW()-ROW($A$20),'Feuille1-Catégories'!$B$6/U$6),U$5),0),IF(MOD($A915-1-U$10,'Feuille1-Catégories'!$F$5+1)=0,U$3,""))),"")</f>
        <v/>
      </c>
      <c r="V915" s="7" t="str">
        <f ca="1">IF(AND($A915&lt;&gt;"",V$9&lt;&gt;""),IF(HLOOKUP(V$9,'Feuille1-Catégories'!$C$1:$G$2,2,FALSE)="OUI",V$3,IF(HLOOKUP(V$9,'Feuille1-Catégories'!$C$1:$G$3,3,FALSE)="OUI",OFFSET(V$3,MOD(QUOTIENT(ROW()-ROW($A$20),'Feuille1-Catégories'!$B$6/V$6),V$5),0),IF(MOD($A915-1-V$10,'Feuille1-Catégories'!$F$5+1)=0,V$3,""))),"")</f>
        <v/>
      </c>
      <c r="W915" s="7" t="str">
        <f ca="1">IF(AND($A915&lt;&gt;"",W$9&lt;&gt;""),IF(HLOOKUP(W$9,'Feuille1-Catégories'!$C$1:$G$2,2,FALSE)="OUI",W$3,IF(HLOOKUP(W$9,'Feuille1-Catégories'!$C$1:$G$3,3,FALSE)="OUI",OFFSET(W$3,MOD(QUOTIENT(ROW()-ROW($A$20),'Feuille1-Catégories'!$B$6/W$6),W$5),0),IF(MOD($A915-1-W$10,'Feuille1-Catégories'!$F$5+1)=0,W$3,""))),"")</f>
        <v/>
      </c>
      <c r="X915" s="7" t="str">
        <f ca="1">IF(AND($A915&lt;&gt;"",X$9&lt;&gt;""),IF(HLOOKUP(X$9,'Feuille1-Catégories'!$C$1:$G$2,2,FALSE)="OUI",X$3,IF(HLOOKUP(X$9,'Feuille1-Catégories'!$C$1:$G$3,3,FALSE)="OUI",OFFSET(X$3,MOD(QUOTIENT(ROW()-ROW($A$20),'Feuille1-Catégories'!$B$6/X$6),X$5),0),IF(MOD($A915-1-X$10,'Feuille1-Catégories'!$F$5+1)=0,X$3,""))),"")</f>
        <v/>
      </c>
      <c r="Y915" s="7" t="str">
        <f ca="1">IF(AND($A915&lt;&gt;"",Y$9&lt;&gt;""),IF(HLOOKUP(Y$9,'Feuille1-Catégories'!$C$1:$G$2,2,FALSE)="OUI",Y$3,IF(HLOOKUP(Y$9,'Feuille1-Catégories'!$C$1:$G$3,3,FALSE)="OUI",OFFSET(Y$3,MOD(QUOTIENT(ROW()-ROW($A$20),'Feuille1-Catégories'!$B$6/Y$6),Y$5),0),IF(MOD($A915-1-Y$10,'Feuille1-Catégories'!$F$5+1)=0,Y$3,""))),"")</f>
        <v/>
      </c>
      <c r="Z915" s="7" t="str">
        <f ca="1">IF(AND($A915&lt;&gt;"",Z$9&lt;&gt;""),IF(HLOOKUP(Z$9,'Feuille1-Catégories'!$C$1:$G$2,2,FALSE)="OUI",Z$3,IF(HLOOKUP(Z$9,'Feuille1-Catégories'!$C$1:$G$3,3,FALSE)="OUI",OFFSET(Z$3,MOD(QUOTIENT(ROW()-ROW($A$20),'Feuille1-Catégories'!$B$6/Z$6),Z$5),0),"")),"")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16" spans="1:26" ht="17" x14ac:dyDescent="0.2">
      <c r="A916" s="21" t="str">
        <f>IF(ROW()-ROW($A$19)&gt;'Feuille1-Catégories'!$B$6,"",ROW()-ROW($A$19))</f>
        <v/>
      </c>
      <c r="B916" s="33" t="str">
        <f t="shared" si="40"/>
        <v/>
      </c>
      <c r="C916" s="10" t="str">
        <f t="shared" si="41"/>
        <v/>
      </c>
      <c r="D916" s="10" t="str">
        <f>IF('Feuille3-Coût de production'!D916&lt;&gt;"",'Feuille3-Coût de production'!D916,"")</f>
        <v/>
      </c>
      <c r="E916" s="10" t="str">
        <f t="shared" si="42"/>
        <v/>
      </c>
      <c r="F916" s="7" t="str">
        <f ca="1">IF(AND($A916&lt;&gt;"",F$9&lt;&gt;""),IF(HLOOKUP(F$9,'Feuille1-Catégories'!$C$1:$G$2,2,FALSE)="OUI",F$3,IF(HLOOKUP(F$9,'Feuille1-Catégories'!$C$1:$G$3,3,FALSE)="OUI",OFFSET(F$3,MOD(QUOTIENT(ROW()-ROW($A$20),'Feuille1-Catégories'!$B$6/F$6),F$5),0),IF(MOD($A916-1-F$10,'Feuille1-Catégories'!$F$5+1)=0,F$3,""))),"")</f>
        <v/>
      </c>
      <c r="G916" s="7" t="str">
        <f ca="1">IF(AND($A916&lt;&gt;"",G$9&lt;&gt;""),IF(HLOOKUP(G$9,'Feuille1-Catégories'!$C$1:$G$2,2,FALSE)="OUI",G$3,IF(HLOOKUP(G$9,'Feuille1-Catégories'!$C$1:$G$3,3,FALSE)="OUI",OFFSET(G$3,MOD(QUOTIENT(ROW()-ROW($A$20),'Feuille1-Catégories'!$B$6/G$6),G$5),0),IF(MOD($A916-1-G$10,'Feuille1-Catégories'!$F$5+1)=0,G$3,""))),"")</f>
        <v/>
      </c>
      <c r="H916" s="7" t="str">
        <f ca="1">IF(AND($A916&lt;&gt;"",H$9&lt;&gt;""),IF(HLOOKUP(H$9,'Feuille1-Catégories'!$C$1:$G$2,2,FALSE)="OUI",H$3,IF(HLOOKUP(H$9,'Feuille1-Catégories'!$C$1:$G$3,3,FALSE)="OUI",OFFSET(H$3,MOD(QUOTIENT(ROW()-ROW($A$20),'Feuille1-Catégories'!$B$6/H$6),H$5),0),IF(MOD($A916-1-H$10,'Feuille1-Catégories'!$F$5+1)=0,H$3,""))),"")</f>
        <v/>
      </c>
      <c r="I916" s="7" t="str">
        <f ca="1">IF(AND($A916&lt;&gt;"",I$9&lt;&gt;""),IF(HLOOKUP(I$9,'Feuille1-Catégories'!$C$1:$G$2,2,FALSE)="OUI",I$3,IF(HLOOKUP(I$9,'Feuille1-Catégories'!$C$1:$G$3,3,FALSE)="OUI",OFFSET(I$3,MOD(QUOTIENT(ROW()-ROW($A$20),'Feuille1-Catégories'!$B$6/I$6),I$5),0),IF(MOD($A916-1-I$10,'Feuille1-Catégories'!$F$5+1)=0,I$3,""))),"")</f>
        <v/>
      </c>
      <c r="J916" s="7" t="str">
        <f ca="1">IF(AND($A916&lt;&gt;"",J$9&lt;&gt;""),IF(HLOOKUP(J$9,'Feuille1-Catégories'!$C$1:$G$2,2,FALSE)="OUI",J$3,IF(HLOOKUP(J$9,'Feuille1-Catégories'!$C$1:$G$3,3,FALSE)="OUI",OFFSET(J$3,MOD(QUOTIENT(ROW()-ROW($A$20),'Feuille1-Catégories'!$B$6/J$6),J$5),0),IF(MOD($A916-1-J$10,'Feuille1-Catégories'!$F$5+1)=0,J$3,""))),"")</f>
        <v/>
      </c>
      <c r="K916" s="7" t="str">
        <f ca="1">IF(AND($A916&lt;&gt;"",K$9&lt;&gt;""),IF(HLOOKUP(K$9,'Feuille1-Catégories'!$C$1:$G$2,2,FALSE)="OUI",K$3,IF(HLOOKUP(K$9,'Feuille1-Catégories'!$C$1:$G$3,3,FALSE)="OUI",OFFSET(K$3,MOD(QUOTIENT(ROW()-ROW($A$20),'Feuille1-Catégories'!$B$6/K$6),K$5),0),IF(MOD($A916-1-K$10,'Feuille1-Catégories'!$F$5+1)=0,K$3,""))),"")</f>
        <v/>
      </c>
      <c r="L916" s="7" t="str">
        <f ca="1">IF(AND($A916&lt;&gt;"",L$9&lt;&gt;""),IF(HLOOKUP(L$9,'Feuille1-Catégories'!$C$1:$G$2,2,FALSE)="OUI",L$3,IF(HLOOKUP(L$9,'Feuille1-Catégories'!$C$1:$G$3,3,FALSE)="OUI",OFFSET(L$3,MOD(QUOTIENT(ROW()-ROW($A$20),'Feuille1-Catégories'!$B$6/L$6),L$5),0),IF(MOD($A916-1-L$10,'Feuille1-Catégories'!$F$5+1)=0,L$3,""))),"")</f>
        <v/>
      </c>
      <c r="M916" s="7" t="str">
        <f ca="1">IF(AND($A916&lt;&gt;"",M$9&lt;&gt;""),IF(HLOOKUP(M$9,'Feuille1-Catégories'!$C$1:$G$2,2,FALSE)="OUI",M$3,IF(HLOOKUP(M$9,'Feuille1-Catégories'!$C$1:$G$3,3,FALSE)="OUI",OFFSET(M$3,MOD(QUOTIENT(ROW()-ROW($A$20),'Feuille1-Catégories'!$B$6/M$6),M$5),0),IF(MOD($A916-1-M$10,'Feuille1-Catégories'!$F$5+1)=0,M$3,""))),"")</f>
        <v/>
      </c>
      <c r="N916" s="7" t="str">
        <f ca="1">IF(AND($A916&lt;&gt;"",N$9&lt;&gt;""),IF(HLOOKUP(N$9,'Feuille1-Catégories'!$C$1:$G$2,2,FALSE)="OUI",N$3,IF(HLOOKUP(N$9,'Feuille1-Catégories'!$C$1:$G$3,3,FALSE)="OUI",OFFSET(N$3,MOD(QUOTIENT(ROW()-ROW($A$20),'Feuille1-Catégories'!$B$6/N$6),N$5),0),IF(MOD($A916-1-N$10,'Feuille1-Catégories'!$F$5+1)=0,N$3,""))),"")</f>
        <v/>
      </c>
      <c r="O916" s="7" t="str">
        <f ca="1">IF(AND($A916&lt;&gt;"",O$9&lt;&gt;""),IF(HLOOKUP(O$9,'Feuille1-Catégories'!$C$1:$G$2,2,FALSE)="OUI",O$3,IF(HLOOKUP(O$9,'Feuille1-Catégories'!$C$1:$G$3,3,FALSE)="OUI",OFFSET(O$3,MOD(QUOTIENT(ROW()-ROW($A$20),'Feuille1-Catégories'!$B$6/O$6),O$5),0),IF(MOD($A916-1-O$10,'Feuille1-Catégories'!$F$5+1)=0,O$3,""))),"")</f>
        <v/>
      </c>
      <c r="P916" s="7" t="str">
        <f ca="1">IF(AND($A916&lt;&gt;"",P$9&lt;&gt;""),IF(HLOOKUP(P$9,'Feuille1-Catégories'!$C$1:$G$2,2,FALSE)="OUI",P$3,IF(HLOOKUP(P$9,'Feuille1-Catégories'!$C$1:$G$3,3,FALSE)="OUI",OFFSET(P$3,MOD(QUOTIENT(ROW()-ROW($A$20),'Feuille1-Catégories'!$B$6/P$6),P$5),0),IF(MOD($A916-1-P$10,'Feuille1-Catégories'!$F$5+1)=0,P$3,""))),"")</f>
        <v/>
      </c>
      <c r="Q916" s="7" t="str">
        <f ca="1">IF(AND($A916&lt;&gt;"",Q$9&lt;&gt;""),IF(HLOOKUP(Q$9,'Feuille1-Catégories'!$C$1:$G$2,2,FALSE)="OUI",Q$3,IF(HLOOKUP(Q$9,'Feuille1-Catégories'!$C$1:$G$3,3,FALSE)="OUI",OFFSET(Q$3,MOD(QUOTIENT(ROW()-ROW($A$20),'Feuille1-Catégories'!$B$6/Q$6),Q$5),0),IF(MOD($A916-1-Q$10,'Feuille1-Catégories'!$F$5+1)=0,Q$3,""))),"")</f>
        <v/>
      </c>
      <c r="R916" s="7" t="str">
        <f ca="1">IF(AND($A916&lt;&gt;"",R$9&lt;&gt;""),IF(HLOOKUP(R$9,'Feuille1-Catégories'!$C$1:$G$2,2,FALSE)="OUI",R$3,IF(HLOOKUP(R$9,'Feuille1-Catégories'!$C$1:$G$3,3,FALSE)="OUI",OFFSET(R$3,MOD(QUOTIENT(ROW()-ROW($A$20),'Feuille1-Catégories'!$B$6/R$6),R$5),0),IF(MOD($A916-1-R$10,'Feuille1-Catégories'!$F$5+1)=0,R$3,""))),"")</f>
        <v/>
      </c>
      <c r="S916" s="7" t="str">
        <f ca="1">IF(AND($A916&lt;&gt;"",S$9&lt;&gt;""),IF(HLOOKUP(S$9,'Feuille1-Catégories'!$C$1:$G$2,2,FALSE)="OUI",S$3,IF(HLOOKUP(S$9,'Feuille1-Catégories'!$C$1:$G$3,3,FALSE)="OUI",OFFSET(S$3,MOD(QUOTIENT(ROW()-ROW($A$20),'Feuille1-Catégories'!$B$6/S$6),S$5),0),IF(MOD($A916-1-S$10,'Feuille1-Catégories'!$F$5+1)=0,S$3,""))),"")</f>
        <v/>
      </c>
      <c r="T916" s="7" t="str">
        <f ca="1">IF(AND($A916&lt;&gt;"",T$9&lt;&gt;""),IF(HLOOKUP(T$9,'Feuille1-Catégories'!$C$1:$G$2,2,FALSE)="OUI",T$3,IF(HLOOKUP(T$9,'Feuille1-Catégories'!$C$1:$G$3,3,FALSE)="OUI",OFFSET(T$3,MOD(QUOTIENT(ROW()-ROW($A$20),'Feuille1-Catégories'!$B$6/T$6),T$5),0),IF(MOD($A916-1-T$10,'Feuille1-Catégories'!$F$5+1)=0,T$3,""))),"")</f>
        <v/>
      </c>
      <c r="U916" s="7" t="str">
        <f ca="1">IF(AND($A916&lt;&gt;"",U$9&lt;&gt;""),IF(HLOOKUP(U$9,'Feuille1-Catégories'!$C$1:$G$2,2,FALSE)="OUI",U$3,IF(HLOOKUP(U$9,'Feuille1-Catégories'!$C$1:$G$3,3,FALSE)="OUI",OFFSET(U$3,MOD(QUOTIENT(ROW()-ROW($A$20),'Feuille1-Catégories'!$B$6/U$6),U$5),0),IF(MOD($A916-1-U$10,'Feuille1-Catégories'!$F$5+1)=0,U$3,""))),"")</f>
        <v/>
      </c>
      <c r="V916" s="7" t="str">
        <f ca="1">IF(AND($A916&lt;&gt;"",V$9&lt;&gt;""),IF(HLOOKUP(V$9,'Feuille1-Catégories'!$C$1:$G$2,2,FALSE)="OUI",V$3,IF(HLOOKUP(V$9,'Feuille1-Catégories'!$C$1:$G$3,3,FALSE)="OUI",OFFSET(V$3,MOD(QUOTIENT(ROW()-ROW($A$20),'Feuille1-Catégories'!$B$6/V$6),V$5),0),IF(MOD($A916-1-V$10,'Feuille1-Catégories'!$F$5+1)=0,V$3,""))),"")</f>
        <v/>
      </c>
      <c r="W916" s="7" t="str">
        <f ca="1">IF(AND($A916&lt;&gt;"",W$9&lt;&gt;""),IF(HLOOKUP(W$9,'Feuille1-Catégories'!$C$1:$G$2,2,FALSE)="OUI",W$3,IF(HLOOKUP(W$9,'Feuille1-Catégories'!$C$1:$G$3,3,FALSE)="OUI",OFFSET(W$3,MOD(QUOTIENT(ROW()-ROW($A$20),'Feuille1-Catégories'!$B$6/W$6),W$5),0),IF(MOD($A916-1-W$10,'Feuille1-Catégories'!$F$5+1)=0,W$3,""))),"")</f>
        <v/>
      </c>
      <c r="X916" s="7" t="str">
        <f ca="1">IF(AND($A916&lt;&gt;"",X$9&lt;&gt;""),IF(HLOOKUP(X$9,'Feuille1-Catégories'!$C$1:$G$2,2,FALSE)="OUI",X$3,IF(HLOOKUP(X$9,'Feuille1-Catégories'!$C$1:$G$3,3,FALSE)="OUI",OFFSET(X$3,MOD(QUOTIENT(ROW()-ROW($A$20),'Feuille1-Catégories'!$B$6/X$6),X$5),0),IF(MOD($A916-1-X$10,'Feuille1-Catégories'!$F$5+1)=0,X$3,""))),"")</f>
        <v/>
      </c>
      <c r="Y916" s="7" t="str">
        <f ca="1">IF(AND($A916&lt;&gt;"",Y$9&lt;&gt;""),IF(HLOOKUP(Y$9,'Feuille1-Catégories'!$C$1:$G$2,2,FALSE)="OUI",Y$3,IF(HLOOKUP(Y$9,'Feuille1-Catégories'!$C$1:$G$3,3,FALSE)="OUI",OFFSET(Y$3,MOD(QUOTIENT(ROW()-ROW($A$20),'Feuille1-Catégories'!$B$6/Y$6),Y$5),0),IF(MOD($A916-1-Y$10,'Feuille1-Catégories'!$F$5+1)=0,Y$3,""))),"")</f>
        <v/>
      </c>
      <c r="Z916" s="7" t="str">
        <f ca="1">IF(AND($A916&lt;&gt;"",Z$9&lt;&gt;""),IF(HLOOKUP(Z$9,'Feuille1-Catégories'!$C$1:$G$2,2,FALSE)="OUI",Z$3,IF(HLOOKUP(Z$9,'Feuille1-Catégories'!$C$1:$G$3,3,FALSE)="OUI",OFFSET(Z$3,MOD(QUOTIENT(ROW()-ROW($A$20),'Feuille1-Catégories'!$B$6/Z$6),Z$5),0),"")),"")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17" spans="1:26" ht="17" x14ac:dyDescent="0.2">
      <c r="A917" s="21" t="str">
        <f>IF(ROW()-ROW($A$19)&gt;'Feuille1-Catégories'!$B$6,"",ROW()-ROW($A$19))</f>
        <v/>
      </c>
      <c r="B917" s="33" t="str">
        <f t="shared" ref="B917:B980" si="43">IF(AND(D917&lt;&gt;0,D917&lt;&gt;""),E917/D917,"")</f>
        <v/>
      </c>
      <c r="C917" s="10" t="str">
        <f t="shared" ref="C917:C980" si="44">IF(AND(D917&lt;&gt;0,D917&lt;&gt;""),E917-D917,"")</f>
        <v/>
      </c>
      <c r="D917" s="10" t="str">
        <f>IF('Feuille3-Coût de production'!D917&lt;&gt;"",'Feuille3-Coût de production'!D917,"")</f>
        <v/>
      </c>
      <c r="E917" s="10" t="str">
        <f t="shared" ref="E917:E980" si="45">IF($A917&lt;&gt;"",SUM(F917:ZZ917),"")</f>
        <v/>
      </c>
      <c r="F917" s="7" t="str">
        <f ca="1">IF(AND($A917&lt;&gt;"",F$9&lt;&gt;""),IF(HLOOKUP(F$9,'Feuille1-Catégories'!$C$1:$G$2,2,FALSE)="OUI",F$3,IF(HLOOKUP(F$9,'Feuille1-Catégories'!$C$1:$G$3,3,FALSE)="OUI",OFFSET(F$3,MOD(QUOTIENT(ROW()-ROW($A$20),'Feuille1-Catégories'!$B$6/F$6),F$5),0),IF(MOD($A917-1-F$10,'Feuille1-Catégories'!$F$5+1)=0,F$3,""))),"")</f>
        <v/>
      </c>
      <c r="G917" s="7" t="str">
        <f ca="1">IF(AND($A917&lt;&gt;"",G$9&lt;&gt;""),IF(HLOOKUP(G$9,'Feuille1-Catégories'!$C$1:$G$2,2,FALSE)="OUI",G$3,IF(HLOOKUP(G$9,'Feuille1-Catégories'!$C$1:$G$3,3,FALSE)="OUI",OFFSET(G$3,MOD(QUOTIENT(ROW()-ROW($A$20),'Feuille1-Catégories'!$B$6/G$6),G$5),0),IF(MOD($A917-1-G$10,'Feuille1-Catégories'!$F$5+1)=0,G$3,""))),"")</f>
        <v/>
      </c>
      <c r="H917" s="7" t="str">
        <f ca="1">IF(AND($A917&lt;&gt;"",H$9&lt;&gt;""),IF(HLOOKUP(H$9,'Feuille1-Catégories'!$C$1:$G$2,2,FALSE)="OUI",H$3,IF(HLOOKUP(H$9,'Feuille1-Catégories'!$C$1:$G$3,3,FALSE)="OUI",OFFSET(H$3,MOD(QUOTIENT(ROW()-ROW($A$20),'Feuille1-Catégories'!$B$6/H$6),H$5),0),IF(MOD($A917-1-H$10,'Feuille1-Catégories'!$F$5+1)=0,H$3,""))),"")</f>
        <v/>
      </c>
      <c r="I917" s="7" t="str">
        <f ca="1">IF(AND($A917&lt;&gt;"",I$9&lt;&gt;""),IF(HLOOKUP(I$9,'Feuille1-Catégories'!$C$1:$G$2,2,FALSE)="OUI",I$3,IF(HLOOKUP(I$9,'Feuille1-Catégories'!$C$1:$G$3,3,FALSE)="OUI",OFFSET(I$3,MOD(QUOTIENT(ROW()-ROW($A$20),'Feuille1-Catégories'!$B$6/I$6),I$5),0),IF(MOD($A917-1-I$10,'Feuille1-Catégories'!$F$5+1)=0,I$3,""))),"")</f>
        <v/>
      </c>
      <c r="J917" s="7" t="str">
        <f ca="1">IF(AND($A917&lt;&gt;"",J$9&lt;&gt;""),IF(HLOOKUP(J$9,'Feuille1-Catégories'!$C$1:$G$2,2,FALSE)="OUI",J$3,IF(HLOOKUP(J$9,'Feuille1-Catégories'!$C$1:$G$3,3,FALSE)="OUI",OFFSET(J$3,MOD(QUOTIENT(ROW()-ROW($A$20),'Feuille1-Catégories'!$B$6/J$6),J$5),0),IF(MOD($A917-1-J$10,'Feuille1-Catégories'!$F$5+1)=0,J$3,""))),"")</f>
        <v/>
      </c>
      <c r="K917" s="7" t="str">
        <f ca="1">IF(AND($A917&lt;&gt;"",K$9&lt;&gt;""),IF(HLOOKUP(K$9,'Feuille1-Catégories'!$C$1:$G$2,2,FALSE)="OUI",K$3,IF(HLOOKUP(K$9,'Feuille1-Catégories'!$C$1:$G$3,3,FALSE)="OUI",OFFSET(K$3,MOD(QUOTIENT(ROW()-ROW($A$20),'Feuille1-Catégories'!$B$6/K$6),K$5),0),IF(MOD($A917-1-K$10,'Feuille1-Catégories'!$F$5+1)=0,K$3,""))),"")</f>
        <v/>
      </c>
      <c r="L917" s="7" t="str">
        <f ca="1">IF(AND($A917&lt;&gt;"",L$9&lt;&gt;""),IF(HLOOKUP(L$9,'Feuille1-Catégories'!$C$1:$G$2,2,FALSE)="OUI",L$3,IF(HLOOKUP(L$9,'Feuille1-Catégories'!$C$1:$G$3,3,FALSE)="OUI",OFFSET(L$3,MOD(QUOTIENT(ROW()-ROW($A$20),'Feuille1-Catégories'!$B$6/L$6),L$5),0),IF(MOD($A917-1-L$10,'Feuille1-Catégories'!$F$5+1)=0,L$3,""))),"")</f>
        <v/>
      </c>
      <c r="M917" s="7" t="str">
        <f ca="1">IF(AND($A917&lt;&gt;"",M$9&lt;&gt;""),IF(HLOOKUP(M$9,'Feuille1-Catégories'!$C$1:$G$2,2,FALSE)="OUI",M$3,IF(HLOOKUP(M$9,'Feuille1-Catégories'!$C$1:$G$3,3,FALSE)="OUI",OFFSET(M$3,MOD(QUOTIENT(ROW()-ROW($A$20),'Feuille1-Catégories'!$B$6/M$6),M$5),0),IF(MOD($A917-1-M$10,'Feuille1-Catégories'!$F$5+1)=0,M$3,""))),"")</f>
        <v/>
      </c>
      <c r="N917" s="7" t="str">
        <f ca="1">IF(AND($A917&lt;&gt;"",N$9&lt;&gt;""),IF(HLOOKUP(N$9,'Feuille1-Catégories'!$C$1:$G$2,2,FALSE)="OUI",N$3,IF(HLOOKUP(N$9,'Feuille1-Catégories'!$C$1:$G$3,3,FALSE)="OUI",OFFSET(N$3,MOD(QUOTIENT(ROW()-ROW($A$20),'Feuille1-Catégories'!$B$6/N$6),N$5),0),IF(MOD($A917-1-N$10,'Feuille1-Catégories'!$F$5+1)=0,N$3,""))),"")</f>
        <v/>
      </c>
      <c r="O917" s="7" t="str">
        <f ca="1">IF(AND($A917&lt;&gt;"",O$9&lt;&gt;""),IF(HLOOKUP(O$9,'Feuille1-Catégories'!$C$1:$G$2,2,FALSE)="OUI",O$3,IF(HLOOKUP(O$9,'Feuille1-Catégories'!$C$1:$G$3,3,FALSE)="OUI",OFFSET(O$3,MOD(QUOTIENT(ROW()-ROW($A$20),'Feuille1-Catégories'!$B$6/O$6),O$5),0),IF(MOD($A917-1-O$10,'Feuille1-Catégories'!$F$5+1)=0,O$3,""))),"")</f>
        <v/>
      </c>
      <c r="P917" s="7" t="str">
        <f ca="1">IF(AND($A917&lt;&gt;"",P$9&lt;&gt;""),IF(HLOOKUP(P$9,'Feuille1-Catégories'!$C$1:$G$2,2,FALSE)="OUI",P$3,IF(HLOOKUP(P$9,'Feuille1-Catégories'!$C$1:$G$3,3,FALSE)="OUI",OFFSET(P$3,MOD(QUOTIENT(ROW()-ROW($A$20),'Feuille1-Catégories'!$B$6/P$6),P$5),0),IF(MOD($A917-1-P$10,'Feuille1-Catégories'!$F$5+1)=0,P$3,""))),"")</f>
        <v/>
      </c>
      <c r="Q917" s="7" t="str">
        <f ca="1">IF(AND($A917&lt;&gt;"",Q$9&lt;&gt;""),IF(HLOOKUP(Q$9,'Feuille1-Catégories'!$C$1:$G$2,2,FALSE)="OUI",Q$3,IF(HLOOKUP(Q$9,'Feuille1-Catégories'!$C$1:$G$3,3,FALSE)="OUI",OFFSET(Q$3,MOD(QUOTIENT(ROW()-ROW($A$20),'Feuille1-Catégories'!$B$6/Q$6),Q$5),0),IF(MOD($A917-1-Q$10,'Feuille1-Catégories'!$F$5+1)=0,Q$3,""))),"")</f>
        <v/>
      </c>
      <c r="R917" s="7" t="str">
        <f ca="1">IF(AND($A917&lt;&gt;"",R$9&lt;&gt;""),IF(HLOOKUP(R$9,'Feuille1-Catégories'!$C$1:$G$2,2,FALSE)="OUI",R$3,IF(HLOOKUP(R$9,'Feuille1-Catégories'!$C$1:$G$3,3,FALSE)="OUI",OFFSET(R$3,MOD(QUOTIENT(ROW()-ROW($A$20),'Feuille1-Catégories'!$B$6/R$6),R$5),0),IF(MOD($A917-1-R$10,'Feuille1-Catégories'!$F$5+1)=0,R$3,""))),"")</f>
        <v/>
      </c>
      <c r="S917" s="7" t="str">
        <f ca="1">IF(AND($A917&lt;&gt;"",S$9&lt;&gt;""),IF(HLOOKUP(S$9,'Feuille1-Catégories'!$C$1:$G$2,2,FALSE)="OUI",S$3,IF(HLOOKUP(S$9,'Feuille1-Catégories'!$C$1:$G$3,3,FALSE)="OUI",OFFSET(S$3,MOD(QUOTIENT(ROW()-ROW($A$20),'Feuille1-Catégories'!$B$6/S$6),S$5),0),IF(MOD($A917-1-S$10,'Feuille1-Catégories'!$F$5+1)=0,S$3,""))),"")</f>
        <v/>
      </c>
      <c r="T917" s="7" t="str">
        <f ca="1">IF(AND($A917&lt;&gt;"",T$9&lt;&gt;""),IF(HLOOKUP(T$9,'Feuille1-Catégories'!$C$1:$G$2,2,FALSE)="OUI",T$3,IF(HLOOKUP(T$9,'Feuille1-Catégories'!$C$1:$G$3,3,FALSE)="OUI",OFFSET(T$3,MOD(QUOTIENT(ROW()-ROW($A$20),'Feuille1-Catégories'!$B$6/T$6),T$5),0),IF(MOD($A917-1-T$10,'Feuille1-Catégories'!$F$5+1)=0,T$3,""))),"")</f>
        <v/>
      </c>
      <c r="U917" s="7" t="str">
        <f ca="1">IF(AND($A917&lt;&gt;"",U$9&lt;&gt;""),IF(HLOOKUP(U$9,'Feuille1-Catégories'!$C$1:$G$2,2,FALSE)="OUI",U$3,IF(HLOOKUP(U$9,'Feuille1-Catégories'!$C$1:$G$3,3,FALSE)="OUI",OFFSET(U$3,MOD(QUOTIENT(ROW()-ROW($A$20),'Feuille1-Catégories'!$B$6/U$6),U$5),0),IF(MOD($A917-1-U$10,'Feuille1-Catégories'!$F$5+1)=0,U$3,""))),"")</f>
        <v/>
      </c>
      <c r="V917" s="7" t="str">
        <f ca="1">IF(AND($A917&lt;&gt;"",V$9&lt;&gt;""),IF(HLOOKUP(V$9,'Feuille1-Catégories'!$C$1:$G$2,2,FALSE)="OUI",V$3,IF(HLOOKUP(V$9,'Feuille1-Catégories'!$C$1:$G$3,3,FALSE)="OUI",OFFSET(V$3,MOD(QUOTIENT(ROW()-ROW($A$20),'Feuille1-Catégories'!$B$6/V$6),V$5),0),IF(MOD($A917-1-V$10,'Feuille1-Catégories'!$F$5+1)=0,V$3,""))),"")</f>
        <v/>
      </c>
      <c r="W917" s="7" t="str">
        <f ca="1">IF(AND($A917&lt;&gt;"",W$9&lt;&gt;""),IF(HLOOKUP(W$9,'Feuille1-Catégories'!$C$1:$G$2,2,FALSE)="OUI",W$3,IF(HLOOKUP(W$9,'Feuille1-Catégories'!$C$1:$G$3,3,FALSE)="OUI",OFFSET(W$3,MOD(QUOTIENT(ROW()-ROW($A$20),'Feuille1-Catégories'!$B$6/W$6),W$5),0),IF(MOD($A917-1-W$10,'Feuille1-Catégories'!$F$5+1)=0,W$3,""))),"")</f>
        <v/>
      </c>
      <c r="X917" s="7" t="str">
        <f ca="1">IF(AND($A917&lt;&gt;"",X$9&lt;&gt;""),IF(HLOOKUP(X$9,'Feuille1-Catégories'!$C$1:$G$2,2,FALSE)="OUI",X$3,IF(HLOOKUP(X$9,'Feuille1-Catégories'!$C$1:$G$3,3,FALSE)="OUI",OFFSET(X$3,MOD(QUOTIENT(ROW()-ROW($A$20),'Feuille1-Catégories'!$B$6/X$6),X$5),0),IF(MOD($A917-1-X$10,'Feuille1-Catégories'!$F$5+1)=0,X$3,""))),"")</f>
        <v/>
      </c>
      <c r="Y917" s="7" t="str">
        <f ca="1">IF(AND($A917&lt;&gt;"",Y$9&lt;&gt;""),IF(HLOOKUP(Y$9,'Feuille1-Catégories'!$C$1:$G$2,2,FALSE)="OUI",Y$3,IF(HLOOKUP(Y$9,'Feuille1-Catégories'!$C$1:$G$3,3,FALSE)="OUI",OFFSET(Y$3,MOD(QUOTIENT(ROW()-ROW($A$20),'Feuille1-Catégories'!$B$6/Y$6),Y$5),0),IF(MOD($A917-1-Y$10,'Feuille1-Catégories'!$F$5+1)=0,Y$3,""))),"")</f>
        <v/>
      </c>
      <c r="Z917" s="7" t="str">
        <f ca="1">IF(AND($A917&lt;&gt;"",Z$9&lt;&gt;""),IF(HLOOKUP(Z$9,'Feuille1-Catégories'!$C$1:$G$2,2,FALSE)="OUI",Z$3,IF(HLOOKUP(Z$9,'Feuille1-Catégories'!$C$1:$G$3,3,FALSE)="OUI",OFFSET(Z$3,MOD(QUOTIENT(ROW()-ROW($A$20),'Feuille1-Catégories'!$B$6/Z$6),Z$5),0),"")),"")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18" spans="1:26" ht="17" x14ac:dyDescent="0.2">
      <c r="A918" s="21" t="str">
        <f>IF(ROW()-ROW($A$19)&gt;'Feuille1-Catégories'!$B$6,"",ROW()-ROW($A$19))</f>
        <v/>
      </c>
      <c r="B918" s="33" t="str">
        <f t="shared" si="43"/>
        <v/>
      </c>
      <c r="C918" s="10" t="str">
        <f t="shared" si="44"/>
        <v/>
      </c>
      <c r="D918" s="10" t="str">
        <f>IF('Feuille3-Coût de production'!D918&lt;&gt;"",'Feuille3-Coût de production'!D918,"")</f>
        <v/>
      </c>
      <c r="E918" s="10" t="str">
        <f t="shared" si="45"/>
        <v/>
      </c>
      <c r="F918" s="7" t="str">
        <f ca="1">IF(AND($A918&lt;&gt;"",F$9&lt;&gt;""),IF(HLOOKUP(F$9,'Feuille1-Catégories'!$C$1:$G$2,2,FALSE)="OUI",F$3,IF(HLOOKUP(F$9,'Feuille1-Catégories'!$C$1:$G$3,3,FALSE)="OUI",OFFSET(F$3,MOD(QUOTIENT(ROW()-ROW($A$20),'Feuille1-Catégories'!$B$6/F$6),F$5),0),IF(MOD($A918-1-F$10,'Feuille1-Catégories'!$F$5+1)=0,F$3,""))),"")</f>
        <v/>
      </c>
      <c r="G918" s="7" t="str">
        <f ca="1">IF(AND($A918&lt;&gt;"",G$9&lt;&gt;""),IF(HLOOKUP(G$9,'Feuille1-Catégories'!$C$1:$G$2,2,FALSE)="OUI",G$3,IF(HLOOKUP(G$9,'Feuille1-Catégories'!$C$1:$G$3,3,FALSE)="OUI",OFFSET(G$3,MOD(QUOTIENT(ROW()-ROW($A$20),'Feuille1-Catégories'!$B$6/G$6),G$5),0),IF(MOD($A918-1-G$10,'Feuille1-Catégories'!$F$5+1)=0,G$3,""))),"")</f>
        <v/>
      </c>
      <c r="H918" s="7" t="str">
        <f ca="1">IF(AND($A918&lt;&gt;"",H$9&lt;&gt;""),IF(HLOOKUP(H$9,'Feuille1-Catégories'!$C$1:$G$2,2,FALSE)="OUI",H$3,IF(HLOOKUP(H$9,'Feuille1-Catégories'!$C$1:$G$3,3,FALSE)="OUI",OFFSET(H$3,MOD(QUOTIENT(ROW()-ROW($A$20),'Feuille1-Catégories'!$B$6/H$6),H$5),0),IF(MOD($A918-1-H$10,'Feuille1-Catégories'!$F$5+1)=0,H$3,""))),"")</f>
        <v/>
      </c>
      <c r="I918" s="7" t="str">
        <f ca="1">IF(AND($A918&lt;&gt;"",I$9&lt;&gt;""),IF(HLOOKUP(I$9,'Feuille1-Catégories'!$C$1:$G$2,2,FALSE)="OUI",I$3,IF(HLOOKUP(I$9,'Feuille1-Catégories'!$C$1:$G$3,3,FALSE)="OUI",OFFSET(I$3,MOD(QUOTIENT(ROW()-ROW($A$20),'Feuille1-Catégories'!$B$6/I$6),I$5),0),IF(MOD($A918-1-I$10,'Feuille1-Catégories'!$F$5+1)=0,I$3,""))),"")</f>
        <v/>
      </c>
      <c r="J918" s="7" t="str">
        <f ca="1">IF(AND($A918&lt;&gt;"",J$9&lt;&gt;""),IF(HLOOKUP(J$9,'Feuille1-Catégories'!$C$1:$G$2,2,FALSE)="OUI",J$3,IF(HLOOKUP(J$9,'Feuille1-Catégories'!$C$1:$G$3,3,FALSE)="OUI",OFFSET(J$3,MOD(QUOTIENT(ROW()-ROW($A$20),'Feuille1-Catégories'!$B$6/J$6),J$5),0),IF(MOD($A918-1-J$10,'Feuille1-Catégories'!$F$5+1)=0,J$3,""))),"")</f>
        <v/>
      </c>
      <c r="K918" s="7" t="str">
        <f ca="1">IF(AND($A918&lt;&gt;"",K$9&lt;&gt;""),IF(HLOOKUP(K$9,'Feuille1-Catégories'!$C$1:$G$2,2,FALSE)="OUI",K$3,IF(HLOOKUP(K$9,'Feuille1-Catégories'!$C$1:$G$3,3,FALSE)="OUI",OFFSET(K$3,MOD(QUOTIENT(ROW()-ROW($A$20),'Feuille1-Catégories'!$B$6/K$6),K$5),0),IF(MOD($A918-1-K$10,'Feuille1-Catégories'!$F$5+1)=0,K$3,""))),"")</f>
        <v/>
      </c>
      <c r="L918" s="7" t="str">
        <f ca="1">IF(AND($A918&lt;&gt;"",L$9&lt;&gt;""),IF(HLOOKUP(L$9,'Feuille1-Catégories'!$C$1:$G$2,2,FALSE)="OUI",L$3,IF(HLOOKUP(L$9,'Feuille1-Catégories'!$C$1:$G$3,3,FALSE)="OUI",OFFSET(L$3,MOD(QUOTIENT(ROW()-ROW($A$20),'Feuille1-Catégories'!$B$6/L$6),L$5),0),IF(MOD($A918-1-L$10,'Feuille1-Catégories'!$F$5+1)=0,L$3,""))),"")</f>
        <v/>
      </c>
      <c r="M918" s="7" t="str">
        <f ca="1">IF(AND($A918&lt;&gt;"",M$9&lt;&gt;""),IF(HLOOKUP(M$9,'Feuille1-Catégories'!$C$1:$G$2,2,FALSE)="OUI",M$3,IF(HLOOKUP(M$9,'Feuille1-Catégories'!$C$1:$G$3,3,FALSE)="OUI",OFFSET(M$3,MOD(QUOTIENT(ROW()-ROW($A$20),'Feuille1-Catégories'!$B$6/M$6),M$5),0),IF(MOD($A918-1-M$10,'Feuille1-Catégories'!$F$5+1)=0,M$3,""))),"")</f>
        <v/>
      </c>
      <c r="N918" s="7" t="str">
        <f ca="1">IF(AND($A918&lt;&gt;"",N$9&lt;&gt;""),IF(HLOOKUP(N$9,'Feuille1-Catégories'!$C$1:$G$2,2,FALSE)="OUI",N$3,IF(HLOOKUP(N$9,'Feuille1-Catégories'!$C$1:$G$3,3,FALSE)="OUI",OFFSET(N$3,MOD(QUOTIENT(ROW()-ROW($A$20),'Feuille1-Catégories'!$B$6/N$6),N$5),0),IF(MOD($A918-1-N$10,'Feuille1-Catégories'!$F$5+1)=0,N$3,""))),"")</f>
        <v/>
      </c>
      <c r="O918" s="7" t="str">
        <f ca="1">IF(AND($A918&lt;&gt;"",O$9&lt;&gt;""),IF(HLOOKUP(O$9,'Feuille1-Catégories'!$C$1:$G$2,2,FALSE)="OUI",O$3,IF(HLOOKUP(O$9,'Feuille1-Catégories'!$C$1:$G$3,3,FALSE)="OUI",OFFSET(O$3,MOD(QUOTIENT(ROW()-ROW($A$20),'Feuille1-Catégories'!$B$6/O$6),O$5),0),IF(MOD($A918-1-O$10,'Feuille1-Catégories'!$F$5+1)=0,O$3,""))),"")</f>
        <v/>
      </c>
      <c r="P918" s="7" t="str">
        <f ca="1">IF(AND($A918&lt;&gt;"",P$9&lt;&gt;""),IF(HLOOKUP(P$9,'Feuille1-Catégories'!$C$1:$G$2,2,FALSE)="OUI",P$3,IF(HLOOKUP(P$9,'Feuille1-Catégories'!$C$1:$G$3,3,FALSE)="OUI",OFFSET(P$3,MOD(QUOTIENT(ROW()-ROW($A$20),'Feuille1-Catégories'!$B$6/P$6),P$5),0),IF(MOD($A918-1-P$10,'Feuille1-Catégories'!$F$5+1)=0,P$3,""))),"")</f>
        <v/>
      </c>
      <c r="Q918" s="7" t="str">
        <f ca="1">IF(AND($A918&lt;&gt;"",Q$9&lt;&gt;""),IF(HLOOKUP(Q$9,'Feuille1-Catégories'!$C$1:$G$2,2,FALSE)="OUI",Q$3,IF(HLOOKUP(Q$9,'Feuille1-Catégories'!$C$1:$G$3,3,FALSE)="OUI",OFFSET(Q$3,MOD(QUOTIENT(ROW()-ROW($A$20),'Feuille1-Catégories'!$B$6/Q$6),Q$5),0),IF(MOD($A918-1-Q$10,'Feuille1-Catégories'!$F$5+1)=0,Q$3,""))),"")</f>
        <v/>
      </c>
      <c r="R918" s="7" t="str">
        <f ca="1">IF(AND($A918&lt;&gt;"",R$9&lt;&gt;""),IF(HLOOKUP(R$9,'Feuille1-Catégories'!$C$1:$G$2,2,FALSE)="OUI",R$3,IF(HLOOKUP(R$9,'Feuille1-Catégories'!$C$1:$G$3,3,FALSE)="OUI",OFFSET(R$3,MOD(QUOTIENT(ROW()-ROW($A$20),'Feuille1-Catégories'!$B$6/R$6),R$5),0),IF(MOD($A918-1-R$10,'Feuille1-Catégories'!$F$5+1)=0,R$3,""))),"")</f>
        <v/>
      </c>
      <c r="S918" s="7" t="str">
        <f ca="1">IF(AND($A918&lt;&gt;"",S$9&lt;&gt;""),IF(HLOOKUP(S$9,'Feuille1-Catégories'!$C$1:$G$2,2,FALSE)="OUI",S$3,IF(HLOOKUP(S$9,'Feuille1-Catégories'!$C$1:$G$3,3,FALSE)="OUI",OFFSET(S$3,MOD(QUOTIENT(ROW()-ROW($A$20),'Feuille1-Catégories'!$B$6/S$6),S$5),0),IF(MOD($A918-1-S$10,'Feuille1-Catégories'!$F$5+1)=0,S$3,""))),"")</f>
        <v/>
      </c>
      <c r="T918" s="7" t="str">
        <f ca="1">IF(AND($A918&lt;&gt;"",T$9&lt;&gt;""),IF(HLOOKUP(T$9,'Feuille1-Catégories'!$C$1:$G$2,2,FALSE)="OUI",T$3,IF(HLOOKUP(T$9,'Feuille1-Catégories'!$C$1:$G$3,3,FALSE)="OUI",OFFSET(T$3,MOD(QUOTIENT(ROW()-ROW($A$20),'Feuille1-Catégories'!$B$6/T$6),T$5),0),IF(MOD($A918-1-T$10,'Feuille1-Catégories'!$F$5+1)=0,T$3,""))),"")</f>
        <v/>
      </c>
      <c r="U918" s="7" t="str">
        <f ca="1">IF(AND($A918&lt;&gt;"",U$9&lt;&gt;""),IF(HLOOKUP(U$9,'Feuille1-Catégories'!$C$1:$G$2,2,FALSE)="OUI",U$3,IF(HLOOKUP(U$9,'Feuille1-Catégories'!$C$1:$G$3,3,FALSE)="OUI",OFFSET(U$3,MOD(QUOTIENT(ROW()-ROW($A$20),'Feuille1-Catégories'!$B$6/U$6),U$5),0),IF(MOD($A918-1-U$10,'Feuille1-Catégories'!$F$5+1)=0,U$3,""))),"")</f>
        <v/>
      </c>
      <c r="V918" s="7" t="str">
        <f ca="1">IF(AND($A918&lt;&gt;"",V$9&lt;&gt;""),IF(HLOOKUP(V$9,'Feuille1-Catégories'!$C$1:$G$2,2,FALSE)="OUI",V$3,IF(HLOOKUP(V$9,'Feuille1-Catégories'!$C$1:$G$3,3,FALSE)="OUI",OFFSET(V$3,MOD(QUOTIENT(ROW()-ROW($A$20),'Feuille1-Catégories'!$B$6/V$6),V$5),0),IF(MOD($A918-1-V$10,'Feuille1-Catégories'!$F$5+1)=0,V$3,""))),"")</f>
        <v/>
      </c>
      <c r="W918" s="7" t="str">
        <f ca="1">IF(AND($A918&lt;&gt;"",W$9&lt;&gt;""),IF(HLOOKUP(W$9,'Feuille1-Catégories'!$C$1:$G$2,2,FALSE)="OUI",W$3,IF(HLOOKUP(W$9,'Feuille1-Catégories'!$C$1:$G$3,3,FALSE)="OUI",OFFSET(W$3,MOD(QUOTIENT(ROW()-ROW($A$20),'Feuille1-Catégories'!$B$6/W$6),W$5),0),IF(MOD($A918-1-W$10,'Feuille1-Catégories'!$F$5+1)=0,W$3,""))),"")</f>
        <v/>
      </c>
      <c r="X918" s="7" t="str">
        <f ca="1">IF(AND($A918&lt;&gt;"",X$9&lt;&gt;""),IF(HLOOKUP(X$9,'Feuille1-Catégories'!$C$1:$G$2,2,FALSE)="OUI",X$3,IF(HLOOKUP(X$9,'Feuille1-Catégories'!$C$1:$G$3,3,FALSE)="OUI",OFFSET(X$3,MOD(QUOTIENT(ROW()-ROW($A$20),'Feuille1-Catégories'!$B$6/X$6),X$5),0),IF(MOD($A918-1-X$10,'Feuille1-Catégories'!$F$5+1)=0,X$3,""))),"")</f>
        <v/>
      </c>
      <c r="Y918" s="7" t="str">
        <f ca="1">IF(AND($A918&lt;&gt;"",Y$9&lt;&gt;""),IF(HLOOKUP(Y$9,'Feuille1-Catégories'!$C$1:$G$2,2,FALSE)="OUI",Y$3,IF(HLOOKUP(Y$9,'Feuille1-Catégories'!$C$1:$G$3,3,FALSE)="OUI",OFFSET(Y$3,MOD(QUOTIENT(ROW()-ROW($A$20),'Feuille1-Catégories'!$B$6/Y$6),Y$5),0),IF(MOD($A918-1-Y$10,'Feuille1-Catégories'!$F$5+1)=0,Y$3,""))),"")</f>
        <v/>
      </c>
      <c r="Z918" s="7" t="str">
        <f ca="1">IF(AND($A918&lt;&gt;"",Z$9&lt;&gt;""),IF(HLOOKUP(Z$9,'Feuille1-Catégories'!$C$1:$G$2,2,FALSE)="OUI",Z$3,IF(HLOOKUP(Z$9,'Feuille1-Catégories'!$C$1:$G$3,3,FALSE)="OUI",OFFSET(Z$3,MOD(QUOTIENT(ROW()-ROW($A$20),'Feuille1-Catégories'!$B$6/Z$6),Z$5),0),"")),"")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19" spans="1:26" ht="17" x14ac:dyDescent="0.2">
      <c r="A919" s="21" t="str">
        <f>IF(ROW()-ROW($A$19)&gt;'Feuille1-Catégories'!$B$6,"",ROW()-ROW($A$19))</f>
        <v/>
      </c>
      <c r="B919" s="33" t="str">
        <f t="shared" si="43"/>
        <v/>
      </c>
      <c r="C919" s="10" t="str">
        <f t="shared" si="44"/>
        <v/>
      </c>
      <c r="D919" s="10" t="str">
        <f>IF('Feuille3-Coût de production'!D919&lt;&gt;"",'Feuille3-Coût de production'!D919,"")</f>
        <v/>
      </c>
      <c r="E919" s="10" t="str">
        <f t="shared" si="45"/>
        <v/>
      </c>
      <c r="F919" s="7" t="str">
        <f ca="1">IF(AND($A919&lt;&gt;"",F$9&lt;&gt;""),IF(HLOOKUP(F$9,'Feuille1-Catégories'!$C$1:$G$2,2,FALSE)="OUI",F$3,IF(HLOOKUP(F$9,'Feuille1-Catégories'!$C$1:$G$3,3,FALSE)="OUI",OFFSET(F$3,MOD(QUOTIENT(ROW()-ROW($A$20),'Feuille1-Catégories'!$B$6/F$6),F$5),0),IF(MOD($A919-1-F$10,'Feuille1-Catégories'!$F$5+1)=0,F$3,""))),"")</f>
        <v/>
      </c>
      <c r="G919" s="7" t="str">
        <f ca="1">IF(AND($A919&lt;&gt;"",G$9&lt;&gt;""),IF(HLOOKUP(G$9,'Feuille1-Catégories'!$C$1:$G$2,2,FALSE)="OUI",G$3,IF(HLOOKUP(G$9,'Feuille1-Catégories'!$C$1:$G$3,3,FALSE)="OUI",OFFSET(G$3,MOD(QUOTIENT(ROW()-ROW($A$20),'Feuille1-Catégories'!$B$6/G$6),G$5),0),IF(MOD($A919-1-G$10,'Feuille1-Catégories'!$F$5+1)=0,G$3,""))),"")</f>
        <v/>
      </c>
      <c r="H919" s="7" t="str">
        <f ca="1">IF(AND($A919&lt;&gt;"",H$9&lt;&gt;""),IF(HLOOKUP(H$9,'Feuille1-Catégories'!$C$1:$G$2,2,FALSE)="OUI",H$3,IF(HLOOKUP(H$9,'Feuille1-Catégories'!$C$1:$G$3,3,FALSE)="OUI",OFFSET(H$3,MOD(QUOTIENT(ROW()-ROW($A$20),'Feuille1-Catégories'!$B$6/H$6),H$5),0),IF(MOD($A919-1-H$10,'Feuille1-Catégories'!$F$5+1)=0,H$3,""))),"")</f>
        <v/>
      </c>
      <c r="I919" s="7" t="str">
        <f ca="1">IF(AND($A919&lt;&gt;"",I$9&lt;&gt;""),IF(HLOOKUP(I$9,'Feuille1-Catégories'!$C$1:$G$2,2,FALSE)="OUI",I$3,IF(HLOOKUP(I$9,'Feuille1-Catégories'!$C$1:$G$3,3,FALSE)="OUI",OFFSET(I$3,MOD(QUOTIENT(ROW()-ROW($A$20),'Feuille1-Catégories'!$B$6/I$6),I$5),0),IF(MOD($A919-1-I$10,'Feuille1-Catégories'!$F$5+1)=0,I$3,""))),"")</f>
        <v/>
      </c>
      <c r="J919" s="7" t="str">
        <f ca="1">IF(AND($A919&lt;&gt;"",J$9&lt;&gt;""),IF(HLOOKUP(J$9,'Feuille1-Catégories'!$C$1:$G$2,2,FALSE)="OUI",J$3,IF(HLOOKUP(J$9,'Feuille1-Catégories'!$C$1:$G$3,3,FALSE)="OUI",OFFSET(J$3,MOD(QUOTIENT(ROW()-ROW($A$20),'Feuille1-Catégories'!$B$6/J$6),J$5),0),IF(MOD($A919-1-J$10,'Feuille1-Catégories'!$F$5+1)=0,J$3,""))),"")</f>
        <v/>
      </c>
      <c r="K919" s="7" t="str">
        <f ca="1">IF(AND($A919&lt;&gt;"",K$9&lt;&gt;""),IF(HLOOKUP(K$9,'Feuille1-Catégories'!$C$1:$G$2,2,FALSE)="OUI",K$3,IF(HLOOKUP(K$9,'Feuille1-Catégories'!$C$1:$G$3,3,FALSE)="OUI",OFFSET(K$3,MOD(QUOTIENT(ROW()-ROW($A$20),'Feuille1-Catégories'!$B$6/K$6),K$5),0),IF(MOD($A919-1-K$10,'Feuille1-Catégories'!$F$5+1)=0,K$3,""))),"")</f>
        <v/>
      </c>
      <c r="L919" s="7" t="str">
        <f ca="1">IF(AND($A919&lt;&gt;"",L$9&lt;&gt;""),IF(HLOOKUP(L$9,'Feuille1-Catégories'!$C$1:$G$2,2,FALSE)="OUI",L$3,IF(HLOOKUP(L$9,'Feuille1-Catégories'!$C$1:$G$3,3,FALSE)="OUI",OFFSET(L$3,MOD(QUOTIENT(ROW()-ROW($A$20),'Feuille1-Catégories'!$B$6/L$6),L$5),0),IF(MOD($A919-1-L$10,'Feuille1-Catégories'!$F$5+1)=0,L$3,""))),"")</f>
        <v/>
      </c>
      <c r="M919" s="7" t="str">
        <f ca="1">IF(AND($A919&lt;&gt;"",M$9&lt;&gt;""),IF(HLOOKUP(M$9,'Feuille1-Catégories'!$C$1:$G$2,2,FALSE)="OUI",M$3,IF(HLOOKUP(M$9,'Feuille1-Catégories'!$C$1:$G$3,3,FALSE)="OUI",OFFSET(M$3,MOD(QUOTIENT(ROW()-ROW($A$20),'Feuille1-Catégories'!$B$6/M$6),M$5),0),IF(MOD($A919-1-M$10,'Feuille1-Catégories'!$F$5+1)=0,M$3,""))),"")</f>
        <v/>
      </c>
      <c r="N919" s="7" t="str">
        <f ca="1">IF(AND($A919&lt;&gt;"",N$9&lt;&gt;""),IF(HLOOKUP(N$9,'Feuille1-Catégories'!$C$1:$G$2,2,FALSE)="OUI",N$3,IF(HLOOKUP(N$9,'Feuille1-Catégories'!$C$1:$G$3,3,FALSE)="OUI",OFFSET(N$3,MOD(QUOTIENT(ROW()-ROW($A$20),'Feuille1-Catégories'!$B$6/N$6),N$5),0),IF(MOD($A919-1-N$10,'Feuille1-Catégories'!$F$5+1)=0,N$3,""))),"")</f>
        <v/>
      </c>
      <c r="O919" s="7" t="str">
        <f ca="1">IF(AND($A919&lt;&gt;"",O$9&lt;&gt;""),IF(HLOOKUP(O$9,'Feuille1-Catégories'!$C$1:$G$2,2,FALSE)="OUI",O$3,IF(HLOOKUP(O$9,'Feuille1-Catégories'!$C$1:$G$3,3,FALSE)="OUI",OFFSET(O$3,MOD(QUOTIENT(ROW()-ROW($A$20),'Feuille1-Catégories'!$B$6/O$6),O$5),0),IF(MOD($A919-1-O$10,'Feuille1-Catégories'!$F$5+1)=0,O$3,""))),"")</f>
        <v/>
      </c>
      <c r="P919" s="7" t="str">
        <f ca="1">IF(AND($A919&lt;&gt;"",P$9&lt;&gt;""),IF(HLOOKUP(P$9,'Feuille1-Catégories'!$C$1:$G$2,2,FALSE)="OUI",P$3,IF(HLOOKUP(P$9,'Feuille1-Catégories'!$C$1:$G$3,3,FALSE)="OUI",OFFSET(P$3,MOD(QUOTIENT(ROW()-ROW($A$20),'Feuille1-Catégories'!$B$6/P$6),P$5),0),IF(MOD($A919-1-P$10,'Feuille1-Catégories'!$F$5+1)=0,P$3,""))),"")</f>
        <v/>
      </c>
      <c r="Q919" s="7" t="str">
        <f ca="1">IF(AND($A919&lt;&gt;"",Q$9&lt;&gt;""),IF(HLOOKUP(Q$9,'Feuille1-Catégories'!$C$1:$G$2,2,FALSE)="OUI",Q$3,IF(HLOOKUP(Q$9,'Feuille1-Catégories'!$C$1:$G$3,3,FALSE)="OUI",OFFSET(Q$3,MOD(QUOTIENT(ROW()-ROW($A$20),'Feuille1-Catégories'!$B$6/Q$6),Q$5),0),IF(MOD($A919-1-Q$10,'Feuille1-Catégories'!$F$5+1)=0,Q$3,""))),"")</f>
        <v/>
      </c>
      <c r="R919" s="7" t="str">
        <f ca="1">IF(AND($A919&lt;&gt;"",R$9&lt;&gt;""),IF(HLOOKUP(R$9,'Feuille1-Catégories'!$C$1:$G$2,2,FALSE)="OUI",R$3,IF(HLOOKUP(R$9,'Feuille1-Catégories'!$C$1:$G$3,3,FALSE)="OUI",OFFSET(R$3,MOD(QUOTIENT(ROW()-ROW($A$20),'Feuille1-Catégories'!$B$6/R$6),R$5),0),IF(MOD($A919-1-R$10,'Feuille1-Catégories'!$F$5+1)=0,R$3,""))),"")</f>
        <v/>
      </c>
      <c r="S919" s="7" t="str">
        <f ca="1">IF(AND($A919&lt;&gt;"",S$9&lt;&gt;""),IF(HLOOKUP(S$9,'Feuille1-Catégories'!$C$1:$G$2,2,FALSE)="OUI",S$3,IF(HLOOKUP(S$9,'Feuille1-Catégories'!$C$1:$G$3,3,FALSE)="OUI",OFFSET(S$3,MOD(QUOTIENT(ROW()-ROW($A$20),'Feuille1-Catégories'!$B$6/S$6),S$5),0),IF(MOD($A919-1-S$10,'Feuille1-Catégories'!$F$5+1)=0,S$3,""))),"")</f>
        <v/>
      </c>
      <c r="T919" s="7" t="str">
        <f ca="1">IF(AND($A919&lt;&gt;"",T$9&lt;&gt;""),IF(HLOOKUP(T$9,'Feuille1-Catégories'!$C$1:$G$2,2,FALSE)="OUI",T$3,IF(HLOOKUP(T$9,'Feuille1-Catégories'!$C$1:$G$3,3,FALSE)="OUI",OFFSET(T$3,MOD(QUOTIENT(ROW()-ROW($A$20),'Feuille1-Catégories'!$B$6/T$6),T$5),0),IF(MOD($A919-1-T$10,'Feuille1-Catégories'!$F$5+1)=0,T$3,""))),"")</f>
        <v/>
      </c>
      <c r="U919" s="7" t="str">
        <f ca="1">IF(AND($A919&lt;&gt;"",U$9&lt;&gt;""),IF(HLOOKUP(U$9,'Feuille1-Catégories'!$C$1:$G$2,2,FALSE)="OUI",U$3,IF(HLOOKUP(U$9,'Feuille1-Catégories'!$C$1:$G$3,3,FALSE)="OUI",OFFSET(U$3,MOD(QUOTIENT(ROW()-ROW($A$20),'Feuille1-Catégories'!$B$6/U$6),U$5),0),IF(MOD($A919-1-U$10,'Feuille1-Catégories'!$F$5+1)=0,U$3,""))),"")</f>
        <v/>
      </c>
      <c r="V919" s="7" t="str">
        <f ca="1">IF(AND($A919&lt;&gt;"",V$9&lt;&gt;""),IF(HLOOKUP(V$9,'Feuille1-Catégories'!$C$1:$G$2,2,FALSE)="OUI",V$3,IF(HLOOKUP(V$9,'Feuille1-Catégories'!$C$1:$G$3,3,FALSE)="OUI",OFFSET(V$3,MOD(QUOTIENT(ROW()-ROW($A$20),'Feuille1-Catégories'!$B$6/V$6),V$5),0),IF(MOD($A919-1-V$10,'Feuille1-Catégories'!$F$5+1)=0,V$3,""))),"")</f>
        <v/>
      </c>
      <c r="W919" s="7" t="str">
        <f ca="1">IF(AND($A919&lt;&gt;"",W$9&lt;&gt;""),IF(HLOOKUP(W$9,'Feuille1-Catégories'!$C$1:$G$2,2,FALSE)="OUI",W$3,IF(HLOOKUP(W$9,'Feuille1-Catégories'!$C$1:$G$3,3,FALSE)="OUI",OFFSET(W$3,MOD(QUOTIENT(ROW()-ROW($A$20),'Feuille1-Catégories'!$B$6/W$6),W$5),0),IF(MOD($A919-1-W$10,'Feuille1-Catégories'!$F$5+1)=0,W$3,""))),"")</f>
        <v/>
      </c>
      <c r="X919" s="7" t="str">
        <f ca="1">IF(AND($A919&lt;&gt;"",X$9&lt;&gt;""),IF(HLOOKUP(X$9,'Feuille1-Catégories'!$C$1:$G$2,2,FALSE)="OUI",X$3,IF(HLOOKUP(X$9,'Feuille1-Catégories'!$C$1:$G$3,3,FALSE)="OUI",OFFSET(X$3,MOD(QUOTIENT(ROW()-ROW($A$20),'Feuille1-Catégories'!$B$6/X$6),X$5),0),IF(MOD($A919-1-X$10,'Feuille1-Catégories'!$F$5+1)=0,X$3,""))),"")</f>
        <v/>
      </c>
      <c r="Y919" s="7" t="str">
        <f ca="1">IF(AND($A919&lt;&gt;"",Y$9&lt;&gt;""),IF(HLOOKUP(Y$9,'Feuille1-Catégories'!$C$1:$G$2,2,FALSE)="OUI",Y$3,IF(HLOOKUP(Y$9,'Feuille1-Catégories'!$C$1:$G$3,3,FALSE)="OUI",OFFSET(Y$3,MOD(QUOTIENT(ROW()-ROW($A$20),'Feuille1-Catégories'!$B$6/Y$6),Y$5),0),IF(MOD($A919-1-Y$10,'Feuille1-Catégories'!$F$5+1)=0,Y$3,""))),"")</f>
        <v/>
      </c>
      <c r="Z919" s="7" t="str">
        <f ca="1">IF(AND($A919&lt;&gt;"",Z$9&lt;&gt;""),IF(HLOOKUP(Z$9,'Feuille1-Catégories'!$C$1:$G$2,2,FALSE)="OUI",Z$3,IF(HLOOKUP(Z$9,'Feuille1-Catégories'!$C$1:$G$3,3,FALSE)="OUI",OFFSET(Z$3,MOD(QUOTIENT(ROW()-ROW($A$20),'Feuille1-Catégories'!$B$6/Z$6),Z$5),0),"")),"")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20" spans="1:26" ht="17" x14ac:dyDescent="0.2">
      <c r="A920" s="21" t="str">
        <f>IF(ROW()-ROW($A$19)&gt;'Feuille1-Catégories'!$B$6,"",ROW()-ROW($A$19))</f>
        <v/>
      </c>
      <c r="B920" s="33" t="str">
        <f t="shared" si="43"/>
        <v/>
      </c>
      <c r="C920" s="10" t="str">
        <f t="shared" si="44"/>
        <v/>
      </c>
      <c r="D920" s="10" t="str">
        <f>IF('Feuille3-Coût de production'!D920&lt;&gt;"",'Feuille3-Coût de production'!D920,"")</f>
        <v/>
      </c>
      <c r="E920" s="10" t="str">
        <f t="shared" si="45"/>
        <v/>
      </c>
      <c r="F920" s="7" t="str">
        <f ca="1">IF(AND($A920&lt;&gt;"",F$9&lt;&gt;""),IF(HLOOKUP(F$9,'Feuille1-Catégories'!$C$1:$G$2,2,FALSE)="OUI",F$3,IF(HLOOKUP(F$9,'Feuille1-Catégories'!$C$1:$G$3,3,FALSE)="OUI",OFFSET(F$3,MOD(QUOTIENT(ROW()-ROW($A$20),'Feuille1-Catégories'!$B$6/F$6),F$5),0),IF(MOD($A920-1-F$10,'Feuille1-Catégories'!$F$5+1)=0,F$3,""))),"")</f>
        <v/>
      </c>
      <c r="G920" s="7" t="str">
        <f ca="1">IF(AND($A920&lt;&gt;"",G$9&lt;&gt;""),IF(HLOOKUP(G$9,'Feuille1-Catégories'!$C$1:$G$2,2,FALSE)="OUI",G$3,IF(HLOOKUP(G$9,'Feuille1-Catégories'!$C$1:$G$3,3,FALSE)="OUI",OFFSET(G$3,MOD(QUOTIENT(ROW()-ROW($A$20),'Feuille1-Catégories'!$B$6/G$6),G$5),0),IF(MOD($A920-1-G$10,'Feuille1-Catégories'!$F$5+1)=0,G$3,""))),"")</f>
        <v/>
      </c>
      <c r="H920" s="7" t="str">
        <f ca="1">IF(AND($A920&lt;&gt;"",H$9&lt;&gt;""),IF(HLOOKUP(H$9,'Feuille1-Catégories'!$C$1:$G$2,2,FALSE)="OUI",H$3,IF(HLOOKUP(H$9,'Feuille1-Catégories'!$C$1:$G$3,3,FALSE)="OUI",OFFSET(H$3,MOD(QUOTIENT(ROW()-ROW($A$20),'Feuille1-Catégories'!$B$6/H$6),H$5),0),IF(MOD($A920-1-H$10,'Feuille1-Catégories'!$F$5+1)=0,H$3,""))),"")</f>
        <v/>
      </c>
      <c r="I920" s="7" t="str">
        <f ca="1">IF(AND($A920&lt;&gt;"",I$9&lt;&gt;""),IF(HLOOKUP(I$9,'Feuille1-Catégories'!$C$1:$G$2,2,FALSE)="OUI",I$3,IF(HLOOKUP(I$9,'Feuille1-Catégories'!$C$1:$G$3,3,FALSE)="OUI",OFFSET(I$3,MOD(QUOTIENT(ROW()-ROW($A$20),'Feuille1-Catégories'!$B$6/I$6),I$5),0),IF(MOD($A920-1-I$10,'Feuille1-Catégories'!$F$5+1)=0,I$3,""))),"")</f>
        <v/>
      </c>
      <c r="J920" s="7" t="str">
        <f ca="1">IF(AND($A920&lt;&gt;"",J$9&lt;&gt;""),IF(HLOOKUP(J$9,'Feuille1-Catégories'!$C$1:$G$2,2,FALSE)="OUI",J$3,IF(HLOOKUP(J$9,'Feuille1-Catégories'!$C$1:$G$3,3,FALSE)="OUI",OFFSET(J$3,MOD(QUOTIENT(ROW()-ROW($A$20),'Feuille1-Catégories'!$B$6/J$6),J$5),0),IF(MOD($A920-1-J$10,'Feuille1-Catégories'!$F$5+1)=0,J$3,""))),"")</f>
        <v/>
      </c>
      <c r="K920" s="7" t="str">
        <f ca="1">IF(AND($A920&lt;&gt;"",K$9&lt;&gt;""),IF(HLOOKUP(K$9,'Feuille1-Catégories'!$C$1:$G$2,2,FALSE)="OUI",K$3,IF(HLOOKUP(K$9,'Feuille1-Catégories'!$C$1:$G$3,3,FALSE)="OUI",OFFSET(K$3,MOD(QUOTIENT(ROW()-ROW($A$20),'Feuille1-Catégories'!$B$6/K$6),K$5),0),IF(MOD($A920-1-K$10,'Feuille1-Catégories'!$F$5+1)=0,K$3,""))),"")</f>
        <v/>
      </c>
      <c r="L920" s="7" t="str">
        <f ca="1">IF(AND($A920&lt;&gt;"",L$9&lt;&gt;""),IF(HLOOKUP(L$9,'Feuille1-Catégories'!$C$1:$G$2,2,FALSE)="OUI",L$3,IF(HLOOKUP(L$9,'Feuille1-Catégories'!$C$1:$G$3,3,FALSE)="OUI",OFFSET(L$3,MOD(QUOTIENT(ROW()-ROW($A$20),'Feuille1-Catégories'!$B$6/L$6),L$5),0),IF(MOD($A920-1-L$10,'Feuille1-Catégories'!$F$5+1)=0,L$3,""))),"")</f>
        <v/>
      </c>
      <c r="M920" s="7" t="str">
        <f ca="1">IF(AND($A920&lt;&gt;"",M$9&lt;&gt;""),IF(HLOOKUP(M$9,'Feuille1-Catégories'!$C$1:$G$2,2,FALSE)="OUI",M$3,IF(HLOOKUP(M$9,'Feuille1-Catégories'!$C$1:$G$3,3,FALSE)="OUI",OFFSET(M$3,MOD(QUOTIENT(ROW()-ROW($A$20),'Feuille1-Catégories'!$B$6/M$6),M$5),0),IF(MOD($A920-1-M$10,'Feuille1-Catégories'!$F$5+1)=0,M$3,""))),"")</f>
        <v/>
      </c>
      <c r="N920" s="7" t="str">
        <f ca="1">IF(AND($A920&lt;&gt;"",N$9&lt;&gt;""),IF(HLOOKUP(N$9,'Feuille1-Catégories'!$C$1:$G$2,2,FALSE)="OUI",N$3,IF(HLOOKUP(N$9,'Feuille1-Catégories'!$C$1:$G$3,3,FALSE)="OUI",OFFSET(N$3,MOD(QUOTIENT(ROW()-ROW($A$20),'Feuille1-Catégories'!$B$6/N$6),N$5),0),IF(MOD($A920-1-N$10,'Feuille1-Catégories'!$F$5+1)=0,N$3,""))),"")</f>
        <v/>
      </c>
      <c r="O920" s="7" t="str">
        <f ca="1">IF(AND($A920&lt;&gt;"",O$9&lt;&gt;""),IF(HLOOKUP(O$9,'Feuille1-Catégories'!$C$1:$G$2,2,FALSE)="OUI",O$3,IF(HLOOKUP(O$9,'Feuille1-Catégories'!$C$1:$G$3,3,FALSE)="OUI",OFFSET(O$3,MOD(QUOTIENT(ROW()-ROW($A$20),'Feuille1-Catégories'!$B$6/O$6),O$5),0),IF(MOD($A920-1-O$10,'Feuille1-Catégories'!$F$5+1)=0,O$3,""))),"")</f>
        <v/>
      </c>
      <c r="P920" s="7" t="str">
        <f ca="1">IF(AND($A920&lt;&gt;"",P$9&lt;&gt;""),IF(HLOOKUP(P$9,'Feuille1-Catégories'!$C$1:$G$2,2,FALSE)="OUI",P$3,IF(HLOOKUP(P$9,'Feuille1-Catégories'!$C$1:$G$3,3,FALSE)="OUI",OFFSET(P$3,MOD(QUOTIENT(ROW()-ROW($A$20),'Feuille1-Catégories'!$B$6/P$6),P$5),0),IF(MOD($A920-1-P$10,'Feuille1-Catégories'!$F$5+1)=0,P$3,""))),"")</f>
        <v/>
      </c>
      <c r="Q920" s="7" t="str">
        <f ca="1">IF(AND($A920&lt;&gt;"",Q$9&lt;&gt;""),IF(HLOOKUP(Q$9,'Feuille1-Catégories'!$C$1:$G$2,2,FALSE)="OUI",Q$3,IF(HLOOKUP(Q$9,'Feuille1-Catégories'!$C$1:$G$3,3,FALSE)="OUI",OFFSET(Q$3,MOD(QUOTIENT(ROW()-ROW($A$20),'Feuille1-Catégories'!$B$6/Q$6),Q$5),0),IF(MOD($A920-1-Q$10,'Feuille1-Catégories'!$F$5+1)=0,Q$3,""))),"")</f>
        <v/>
      </c>
      <c r="R920" s="7" t="str">
        <f ca="1">IF(AND($A920&lt;&gt;"",R$9&lt;&gt;""),IF(HLOOKUP(R$9,'Feuille1-Catégories'!$C$1:$G$2,2,FALSE)="OUI",R$3,IF(HLOOKUP(R$9,'Feuille1-Catégories'!$C$1:$G$3,3,FALSE)="OUI",OFFSET(R$3,MOD(QUOTIENT(ROW()-ROW($A$20),'Feuille1-Catégories'!$B$6/R$6),R$5),0),IF(MOD($A920-1-R$10,'Feuille1-Catégories'!$F$5+1)=0,R$3,""))),"")</f>
        <v/>
      </c>
      <c r="S920" s="7" t="str">
        <f ca="1">IF(AND($A920&lt;&gt;"",S$9&lt;&gt;""),IF(HLOOKUP(S$9,'Feuille1-Catégories'!$C$1:$G$2,2,FALSE)="OUI",S$3,IF(HLOOKUP(S$9,'Feuille1-Catégories'!$C$1:$G$3,3,FALSE)="OUI",OFFSET(S$3,MOD(QUOTIENT(ROW()-ROW($A$20),'Feuille1-Catégories'!$B$6/S$6),S$5),0),IF(MOD($A920-1-S$10,'Feuille1-Catégories'!$F$5+1)=0,S$3,""))),"")</f>
        <v/>
      </c>
      <c r="T920" s="7" t="str">
        <f ca="1">IF(AND($A920&lt;&gt;"",T$9&lt;&gt;""),IF(HLOOKUP(T$9,'Feuille1-Catégories'!$C$1:$G$2,2,FALSE)="OUI",T$3,IF(HLOOKUP(T$9,'Feuille1-Catégories'!$C$1:$G$3,3,FALSE)="OUI",OFFSET(T$3,MOD(QUOTIENT(ROW()-ROW($A$20),'Feuille1-Catégories'!$B$6/T$6),T$5),0),IF(MOD($A920-1-T$10,'Feuille1-Catégories'!$F$5+1)=0,T$3,""))),"")</f>
        <v/>
      </c>
      <c r="U920" s="7" t="str">
        <f ca="1">IF(AND($A920&lt;&gt;"",U$9&lt;&gt;""),IF(HLOOKUP(U$9,'Feuille1-Catégories'!$C$1:$G$2,2,FALSE)="OUI",U$3,IF(HLOOKUP(U$9,'Feuille1-Catégories'!$C$1:$G$3,3,FALSE)="OUI",OFFSET(U$3,MOD(QUOTIENT(ROW()-ROW($A$20),'Feuille1-Catégories'!$B$6/U$6),U$5),0),IF(MOD($A920-1-U$10,'Feuille1-Catégories'!$F$5+1)=0,U$3,""))),"")</f>
        <v/>
      </c>
      <c r="V920" s="7" t="str">
        <f ca="1">IF(AND($A920&lt;&gt;"",V$9&lt;&gt;""),IF(HLOOKUP(V$9,'Feuille1-Catégories'!$C$1:$G$2,2,FALSE)="OUI",V$3,IF(HLOOKUP(V$9,'Feuille1-Catégories'!$C$1:$G$3,3,FALSE)="OUI",OFFSET(V$3,MOD(QUOTIENT(ROW()-ROW($A$20),'Feuille1-Catégories'!$B$6/V$6),V$5),0),IF(MOD($A920-1-V$10,'Feuille1-Catégories'!$F$5+1)=0,V$3,""))),"")</f>
        <v/>
      </c>
      <c r="W920" s="7" t="str">
        <f ca="1">IF(AND($A920&lt;&gt;"",W$9&lt;&gt;""),IF(HLOOKUP(W$9,'Feuille1-Catégories'!$C$1:$G$2,2,FALSE)="OUI",W$3,IF(HLOOKUP(W$9,'Feuille1-Catégories'!$C$1:$G$3,3,FALSE)="OUI",OFFSET(W$3,MOD(QUOTIENT(ROW()-ROW($A$20),'Feuille1-Catégories'!$B$6/W$6),W$5),0),IF(MOD($A920-1-W$10,'Feuille1-Catégories'!$F$5+1)=0,W$3,""))),"")</f>
        <v/>
      </c>
      <c r="X920" s="7" t="str">
        <f ca="1">IF(AND($A920&lt;&gt;"",X$9&lt;&gt;""),IF(HLOOKUP(X$9,'Feuille1-Catégories'!$C$1:$G$2,2,FALSE)="OUI",X$3,IF(HLOOKUP(X$9,'Feuille1-Catégories'!$C$1:$G$3,3,FALSE)="OUI",OFFSET(X$3,MOD(QUOTIENT(ROW()-ROW($A$20),'Feuille1-Catégories'!$B$6/X$6),X$5),0),IF(MOD($A920-1-X$10,'Feuille1-Catégories'!$F$5+1)=0,X$3,""))),"")</f>
        <v/>
      </c>
      <c r="Y920" s="7" t="str">
        <f ca="1">IF(AND($A920&lt;&gt;"",Y$9&lt;&gt;""),IF(HLOOKUP(Y$9,'Feuille1-Catégories'!$C$1:$G$2,2,FALSE)="OUI",Y$3,IF(HLOOKUP(Y$9,'Feuille1-Catégories'!$C$1:$G$3,3,FALSE)="OUI",OFFSET(Y$3,MOD(QUOTIENT(ROW()-ROW($A$20),'Feuille1-Catégories'!$B$6/Y$6),Y$5),0),IF(MOD($A920-1-Y$10,'Feuille1-Catégories'!$F$5+1)=0,Y$3,""))),"")</f>
        <v/>
      </c>
      <c r="Z920" s="7" t="str">
        <f ca="1">IF(AND($A920&lt;&gt;"",Z$9&lt;&gt;""),IF(HLOOKUP(Z$9,'Feuille1-Catégories'!$C$1:$G$2,2,FALSE)="OUI",Z$3,IF(HLOOKUP(Z$9,'Feuille1-Catégories'!$C$1:$G$3,3,FALSE)="OUI",OFFSET(Z$3,MOD(QUOTIENT(ROW()-ROW($A$20),'Feuille1-Catégories'!$B$6/Z$6),Z$5),0),"")),"")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21" spans="1:26" ht="17" x14ac:dyDescent="0.2">
      <c r="A921" s="21" t="str">
        <f>IF(ROW()-ROW($A$19)&gt;'Feuille1-Catégories'!$B$6,"",ROW()-ROW($A$19))</f>
        <v/>
      </c>
      <c r="B921" s="33" t="str">
        <f t="shared" si="43"/>
        <v/>
      </c>
      <c r="C921" s="10" t="str">
        <f t="shared" si="44"/>
        <v/>
      </c>
      <c r="D921" s="10" t="str">
        <f>IF('Feuille3-Coût de production'!D921&lt;&gt;"",'Feuille3-Coût de production'!D921,"")</f>
        <v/>
      </c>
      <c r="E921" s="10" t="str">
        <f t="shared" si="45"/>
        <v/>
      </c>
      <c r="F921" s="7" t="str">
        <f ca="1">IF(AND($A921&lt;&gt;"",F$9&lt;&gt;""),IF(HLOOKUP(F$9,'Feuille1-Catégories'!$C$1:$G$2,2,FALSE)="OUI",F$3,IF(HLOOKUP(F$9,'Feuille1-Catégories'!$C$1:$G$3,3,FALSE)="OUI",OFFSET(F$3,MOD(QUOTIENT(ROW()-ROW($A$20),'Feuille1-Catégories'!$B$6/F$6),F$5),0),IF(MOD($A921-1-F$10,'Feuille1-Catégories'!$F$5+1)=0,F$3,""))),"")</f>
        <v/>
      </c>
      <c r="G921" s="7" t="str">
        <f ca="1">IF(AND($A921&lt;&gt;"",G$9&lt;&gt;""),IF(HLOOKUP(G$9,'Feuille1-Catégories'!$C$1:$G$2,2,FALSE)="OUI",G$3,IF(HLOOKUP(G$9,'Feuille1-Catégories'!$C$1:$G$3,3,FALSE)="OUI",OFFSET(G$3,MOD(QUOTIENT(ROW()-ROW($A$20),'Feuille1-Catégories'!$B$6/G$6),G$5),0),IF(MOD($A921-1-G$10,'Feuille1-Catégories'!$F$5+1)=0,G$3,""))),"")</f>
        <v/>
      </c>
      <c r="H921" s="7" t="str">
        <f ca="1">IF(AND($A921&lt;&gt;"",H$9&lt;&gt;""),IF(HLOOKUP(H$9,'Feuille1-Catégories'!$C$1:$G$2,2,FALSE)="OUI",H$3,IF(HLOOKUP(H$9,'Feuille1-Catégories'!$C$1:$G$3,3,FALSE)="OUI",OFFSET(H$3,MOD(QUOTIENT(ROW()-ROW($A$20),'Feuille1-Catégories'!$B$6/H$6),H$5),0),IF(MOD($A921-1-H$10,'Feuille1-Catégories'!$F$5+1)=0,H$3,""))),"")</f>
        <v/>
      </c>
      <c r="I921" s="7" t="str">
        <f ca="1">IF(AND($A921&lt;&gt;"",I$9&lt;&gt;""),IF(HLOOKUP(I$9,'Feuille1-Catégories'!$C$1:$G$2,2,FALSE)="OUI",I$3,IF(HLOOKUP(I$9,'Feuille1-Catégories'!$C$1:$G$3,3,FALSE)="OUI",OFFSET(I$3,MOD(QUOTIENT(ROW()-ROW($A$20),'Feuille1-Catégories'!$B$6/I$6),I$5),0),IF(MOD($A921-1-I$10,'Feuille1-Catégories'!$F$5+1)=0,I$3,""))),"")</f>
        <v/>
      </c>
      <c r="J921" s="7" t="str">
        <f ca="1">IF(AND($A921&lt;&gt;"",J$9&lt;&gt;""),IF(HLOOKUP(J$9,'Feuille1-Catégories'!$C$1:$G$2,2,FALSE)="OUI",J$3,IF(HLOOKUP(J$9,'Feuille1-Catégories'!$C$1:$G$3,3,FALSE)="OUI",OFFSET(J$3,MOD(QUOTIENT(ROW()-ROW($A$20),'Feuille1-Catégories'!$B$6/J$6),J$5),0),IF(MOD($A921-1-J$10,'Feuille1-Catégories'!$F$5+1)=0,J$3,""))),"")</f>
        <v/>
      </c>
      <c r="K921" s="7" t="str">
        <f ca="1">IF(AND($A921&lt;&gt;"",K$9&lt;&gt;""),IF(HLOOKUP(K$9,'Feuille1-Catégories'!$C$1:$G$2,2,FALSE)="OUI",K$3,IF(HLOOKUP(K$9,'Feuille1-Catégories'!$C$1:$G$3,3,FALSE)="OUI",OFFSET(K$3,MOD(QUOTIENT(ROW()-ROW($A$20),'Feuille1-Catégories'!$B$6/K$6),K$5),0),IF(MOD($A921-1-K$10,'Feuille1-Catégories'!$F$5+1)=0,K$3,""))),"")</f>
        <v/>
      </c>
      <c r="L921" s="7" t="str">
        <f ca="1">IF(AND($A921&lt;&gt;"",L$9&lt;&gt;""),IF(HLOOKUP(L$9,'Feuille1-Catégories'!$C$1:$G$2,2,FALSE)="OUI",L$3,IF(HLOOKUP(L$9,'Feuille1-Catégories'!$C$1:$G$3,3,FALSE)="OUI",OFFSET(L$3,MOD(QUOTIENT(ROW()-ROW($A$20),'Feuille1-Catégories'!$B$6/L$6),L$5),0),IF(MOD($A921-1-L$10,'Feuille1-Catégories'!$F$5+1)=0,L$3,""))),"")</f>
        <v/>
      </c>
      <c r="M921" s="7" t="str">
        <f ca="1">IF(AND($A921&lt;&gt;"",M$9&lt;&gt;""),IF(HLOOKUP(M$9,'Feuille1-Catégories'!$C$1:$G$2,2,FALSE)="OUI",M$3,IF(HLOOKUP(M$9,'Feuille1-Catégories'!$C$1:$G$3,3,FALSE)="OUI",OFFSET(M$3,MOD(QUOTIENT(ROW()-ROW($A$20),'Feuille1-Catégories'!$B$6/M$6),M$5),0),IF(MOD($A921-1-M$10,'Feuille1-Catégories'!$F$5+1)=0,M$3,""))),"")</f>
        <v/>
      </c>
      <c r="N921" s="7" t="str">
        <f ca="1">IF(AND($A921&lt;&gt;"",N$9&lt;&gt;""),IF(HLOOKUP(N$9,'Feuille1-Catégories'!$C$1:$G$2,2,FALSE)="OUI",N$3,IF(HLOOKUP(N$9,'Feuille1-Catégories'!$C$1:$G$3,3,FALSE)="OUI",OFFSET(N$3,MOD(QUOTIENT(ROW()-ROW($A$20),'Feuille1-Catégories'!$B$6/N$6),N$5),0),IF(MOD($A921-1-N$10,'Feuille1-Catégories'!$F$5+1)=0,N$3,""))),"")</f>
        <v/>
      </c>
      <c r="O921" s="7" t="str">
        <f ca="1">IF(AND($A921&lt;&gt;"",O$9&lt;&gt;""),IF(HLOOKUP(O$9,'Feuille1-Catégories'!$C$1:$G$2,2,FALSE)="OUI",O$3,IF(HLOOKUP(O$9,'Feuille1-Catégories'!$C$1:$G$3,3,FALSE)="OUI",OFFSET(O$3,MOD(QUOTIENT(ROW()-ROW($A$20),'Feuille1-Catégories'!$B$6/O$6),O$5),0),IF(MOD($A921-1-O$10,'Feuille1-Catégories'!$F$5+1)=0,O$3,""))),"")</f>
        <v/>
      </c>
      <c r="P921" s="7" t="str">
        <f ca="1">IF(AND($A921&lt;&gt;"",P$9&lt;&gt;""),IF(HLOOKUP(P$9,'Feuille1-Catégories'!$C$1:$G$2,2,FALSE)="OUI",P$3,IF(HLOOKUP(P$9,'Feuille1-Catégories'!$C$1:$G$3,3,FALSE)="OUI",OFFSET(P$3,MOD(QUOTIENT(ROW()-ROW($A$20),'Feuille1-Catégories'!$B$6/P$6),P$5),0),IF(MOD($A921-1-P$10,'Feuille1-Catégories'!$F$5+1)=0,P$3,""))),"")</f>
        <v/>
      </c>
      <c r="Q921" s="7" t="str">
        <f ca="1">IF(AND($A921&lt;&gt;"",Q$9&lt;&gt;""),IF(HLOOKUP(Q$9,'Feuille1-Catégories'!$C$1:$G$2,2,FALSE)="OUI",Q$3,IF(HLOOKUP(Q$9,'Feuille1-Catégories'!$C$1:$G$3,3,FALSE)="OUI",OFFSET(Q$3,MOD(QUOTIENT(ROW()-ROW($A$20),'Feuille1-Catégories'!$B$6/Q$6),Q$5),0),IF(MOD($A921-1-Q$10,'Feuille1-Catégories'!$F$5+1)=0,Q$3,""))),"")</f>
        <v/>
      </c>
      <c r="R921" s="7" t="str">
        <f ca="1">IF(AND($A921&lt;&gt;"",R$9&lt;&gt;""),IF(HLOOKUP(R$9,'Feuille1-Catégories'!$C$1:$G$2,2,FALSE)="OUI",R$3,IF(HLOOKUP(R$9,'Feuille1-Catégories'!$C$1:$G$3,3,FALSE)="OUI",OFFSET(R$3,MOD(QUOTIENT(ROW()-ROW($A$20),'Feuille1-Catégories'!$B$6/R$6),R$5),0),IF(MOD($A921-1-R$10,'Feuille1-Catégories'!$F$5+1)=0,R$3,""))),"")</f>
        <v/>
      </c>
      <c r="S921" s="7" t="str">
        <f ca="1">IF(AND($A921&lt;&gt;"",S$9&lt;&gt;""),IF(HLOOKUP(S$9,'Feuille1-Catégories'!$C$1:$G$2,2,FALSE)="OUI",S$3,IF(HLOOKUP(S$9,'Feuille1-Catégories'!$C$1:$G$3,3,FALSE)="OUI",OFFSET(S$3,MOD(QUOTIENT(ROW()-ROW($A$20),'Feuille1-Catégories'!$B$6/S$6),S$5),0),IF(MOD($A921-1-S$10,'Feuille1-Catégories'!$F$5+1)=0,S$3,""))),"")</f>
        <v/>
      </c>
      <c r="T921" s="7" t="str">
        <f ca="1">IF(AND($A921&lt;&gt;"",T$9&lt;&gt;""),IF(HLOOKUP(T$9,'Feuille1-Catégories'!$C$1:$G$2,2,FALSE)="OUI",T$3,IF(HLOOKUP(T$9,'Feuille1-Catégories'!$C$1:$G$3,3,FALSE)="OUI",OFFSET(T$3,MOD(QUOTIENT(ROW()-ROW($A$20),'Feuille1-Catégories'!$B$6/T$6),T$5),0),IF(MOD($A921-1-T$10,'Feuille1-Catégories'!$F$5+1)=0,T$3,""))),"")</f>
        <v/>
      </c>
      <c r="U921" s="7" t="str">
        <f ca="1">IF(AND($A921&lt;&gt;"",U$9&lt;&gt;""),IF(HLOOKUP(U$9,'Feuille1-Catégories'!$C$1:$G$2,2,FALSE)="OUI",U$3,IF(HLOOKUP(U$9,'Feuille1-Catégories'!$C$1:$G$3,3,FALSE)="OUI",OFFSET(U$3,MOD(QUOTIENT(ROW()-ROW($A$20),'Feuille1-Catégories'!$B$6/U$6),U$5),0),IF(MOD($A921-1-U$10,'Feuille1-Catégories'!$F$5+1)=0,U$3,""))),"")</f>
        <v/>
      </c>
      <c r="V921" s="7" t="str">
        <f ca="1">IF(AND($A921&lt;&gt;"",V$9&lt;&gt;""),IF(HLOOKUP(V$9,'Feuille1-Catégories'!$C$1:$G$2,2,FALSE)="OUI",V$3,IF(HLOOKUP(V$9,'Feuille1-Catégories'!$C$1:$G$3,3,FALSE)="OUI",OFFSET(V$3,MOD(QUOTIENT(ROW()-ROW($A$20),'Feuille1-Catégories'!$B$6/V$6),V$5),0),IF(MOD($A921-1-V$10,'Feuille1-Catégories'!$F$5+1)=0,V$3,""))),"")</f>
        <v/>
      </c>
      <c r="W921" s="7" t="str">
        <f ca="1">IF(AND($A921&lt;&gt;"",W$9&lt;&gt;""),IF(HLOOKUP(W$9,'Feuille1-Catégories'!$C$1:$G$2,2,FALSE)="OUI",W$3,IF(HLOOKUP(W$9,'Feuille1-Catégories'!$C$1:$G$3,3,FALSE)="OUI",OFFSET(W$3,MOD(QUOTIENT(ROW()-ROW($A$20),'Feuille1-Catégories'!$B$6/W$6),W$5),0),IF(MOD($A921-1-W$10,'Feuille1-Catégories'!$F$5+1)=0,W$3,""))),"")</f>
        <v/>
      </c>
      <c r="X921" s="7" t="str">
        <f ca="1">IF(AND($A921&lt;&gt;"",X$9&lt;&gt;""),IF(HLOOKUP(X$9,'Feuille1-Catégories'!$C$1:$G$2,2,FALSE)="OUI",X$3,IF(HLOOKUP(X$9,'Feuille1-Catégories'!$C$1:$G$3,3,FALSE)="OUI",OFFSET(X$3,MOD(QUOTIENT(ROW()-ROW($A$20),'Feuille1-Catégories'!$B$6/X$6),X$5),0),IF(MOD($A921-1-X$10,'Feuille1-Catégories'!$F$5+1)=0,X$3,""))),"")</f>
        <v/>
      </c>
      <c r="Y921" s="7" t="str">
        <f ca="1">IF(AND($A921&lt;&gt;"",Y$9&lt;&gt;""),IF(HLOOKUP(Y$9,'Feuille1-Catégories'!$C$1:$G$2,2,FALSE)="OUI",Y$3,IF(HLOOKUP(Y$9,'Feuille1-Catégories'!$C$1:$G$3,3,FALSE)="OUI",OFFSET(Y$3,MOD(QUOTIENT(ROW()-ROW($A$20),'Feuille1-Catégories'!$B$6/Y$6),Y$5),0),IF(MOD($A921-1-Y$10,'Feuille1-Catégories'!$F$5+1)=0,Y$3,""))),"")</f>
        <v/>
      </c>
      <c r="Z921" s="7" t="str">
        <f ca="1">IF(AND($A921&lt;&gt;"",Z$9&lt;&gt;""),IF(HLOOKUP(Z$9,'Feuille1-Catégories'!$C$1:$G$2,2,FALSE)="OUI",Z$3,IF(HLOOKUP(Z$9,'Feuille1-Catégories'!$C$1:$G$3,3,FALSE)="OUI",OFFSET(Z$3,MOD(QUOTIENT(ROW()-ROW($A$20),'Feuille1-Catégories'!$B$6/Z$6),Z$5),0),"")),"")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22" spans="1:26" ht="17" x14ac:dyDescent="0.2">
      <c r="A922" s="21" t="str">
        <f>IF(ROW()-ROW($A$19)&gt;'Feuille1-Catégories'!$B$6,"",ROW()-ROW($A$19))</f>
        <v/>
      </c>
      <c r="B922" s="33" t="str">
        <f t="shared" si="43"/>
        <v/>
      </c>
      <c r="C922" s="10" t="str">
        <f t="shared" si="44"/>
        <v/>
      </c>
      <c r="D922" s="10" t="str">
        <f>IF('Feuille3-Coût de production'!D922&lt;&gt;"",'Feuille3-Coût de production'!D922,"")</f>
        <v/>
      </c>
      <c r="E922" s="10" t="str">
        <f t="shared" si="45"/>
        <v/>
      </c>
      <c r="F922" s="7" t="str">
        <f ca="1">IF(AND($A922&lt;&gt;"",F$9&lt;&gt;""),IF(HLOOKUP(F$9,'Feuille1-Catégories'!$C$1:$G$2,2,FALSE)="OUI",F$3,IF(HLOOKUP(F$9,'Feuille1-Catégories'!$C$1:$G$3,3,FALSE)="OUI",OFFSET(F$3,MOD(QUOTIENT(ROW()-ROW($A$20),'Feuille1-Catégories'!$B$6/F$6),F$5),0),IF(MOD($A922-1-F$10,'Feuille1-Catégories'!$F$5+1)=0,F$3,""))),"")</f>
        <v/>
      </c>
      <c r="G922" s="7" t="str">
        <f ca="1">IF(AND($A922&lt;&gt;"",G$9&lt;&gt;""),IF(HLOOKUP(G$9,'Feuille1-Catégories'!$C$1:$G$2,2,FALSE)="OUI",G$3,IF(HLOOKUP(G$9,'Feuille1-Catégories'!$C$1:$G$3,3,FALSE)="OUI",OFFSET(G$3,MOD(QUOTIENT(ROW()-ROW($A$20),'Feuille1-Catégories'!$B$6/G$6),G$5),0),IF(MOD($A922-1-G$10,'Feuille1-Catégories'!$F$5+1)=0,G$3,""))),"")</f>
        <v/>
      </c>
      <c r="H922" s="7" t="str">
        <f ca="1">IF(AND($A922&lt;&gt;"",H$9&lt;&gt;""),IF(HLOOKUP(H$9,'Feuille1-Catégories'!$C$1:$G$2,2,FALSE)="OUI",H$3,IF(HLOOKUP(H$9,'Feuille1-Catégories'!$C$1:$G$3,3,FALSE)="OUI",OFFSET(H$3,MOD(QUOTIENT(ROW()-ROW($A$20),'Feuille1-Catégories'!$B$6/H$6),H$5),0),IF(MOD($A922-1-H$10,'Feuille1-Catégories'!$F$5+1)=0,H$3,""))),"")</f>
        <v/>
      </c>
      <c r="I922" s="7" t="str">
        <f ca="1">IF(AND($A922&lt;&gt;"",I$9&lt;&gt;""),IF(HLOOKUP(I$9,'Feuille1-Catégories'!$C$1:$G$2,2,FALSE)="OUI",I$3,IF(HLOOKUP(I$9,'Feuille1-Catégories'!$C$1:$G$3,3,FALSE)="OUI",OFFSET(I$3,MOD(QUOTIENT(ROW()-ROW($A$20),'Feuille1-Catégories'!$B$6/I$6),I$5),0),IF(MOD($A922-1-I$10,'Feuille1-Catégories'!$F$5+1)=0,I$3,""))),"")</f>
        <v/>
      </c>
      <c r="J922" s="7" t="str">
        <f ca="1">IF(AND($A922&lt;&gt;"",J$9&lt;&gt;""),IF(HLOOKUP(J$9,'Feuille1-Catégories'!$C$1:$G$2,2,FALSE)="OUI",J$3,IF(HLOOKUP(J$9,'Feuille1-Catégories'!$C$1:$G$3,3,FALSE)="OUI",OFFSET(J$3,MOD(QUOTIENT(ROW()-ROW($A$20),'Feuille1-Catégories'!$B$6/J$6),J$5),0),IF(MOD($A922-1-J$10,'Feuille1-Catégories'!$F$5+1)=0,J$3,""))),"")</f>
        <v/>
      </c>
      <c r="K922" s="7" t="str">
        <f ca="1">IF(AND($A922&lt;&gt;"",K$9&lt;&gt;""),IF(HLOOKUP(K$9,'Feuille1-Catégories'!$C$1:$G$2,2,FALSE)="OUI",K$3,IF(HLOOKUP(K$9,'Feuille1-Catégories'!$C$1:$G$3,3,FALSE)="OUI",OFFSET(K$3,MOD(QUOTIENT(ROW()-ROW($A$20),'Feuille1-Catégories'!$B$6/K$6),K$5),0),IF(MOD($A922-1-K$10,'Feuille1-Catégories'!$F$5+1)=0,K$3,""))),"")</f>
        <v/>
      </c>
      <c r="L922" s="7" t="str">
        <f ca="1">IF(AND($A922&lt;&gt;"",L$9&lt;&gt;""),IF(HLOOKUP(L$9,'Feuille1-Catégories'!$C$1:$G$2,2,FALSE)="OUI",L$3,IF(HLOOKUP(L$9,'Feuille1-Catégories'!$C$1:$G$3,3,FALSE)="OUI",OFFSET(L$3,MOD(QUOTIENT(ROW()-ROW($A$20),'Feuille1-Catégories'!$B$6/L$6),L$5),0),IF(MOD($A922-1-L$10,'Feuille1-Catégories'!$F$5+1)=0,L$3,""))),"")</f>
        <v/>
      </c>
      <c r="M922" s="7" t="str">
        <f ca="1">IF(AND($A922&lt;&gt;"",M$9&lt;&gt;""),IF(HLOOKUP(M$9,'Feuille1-Catégories'!$C$1:$G$2,2,FALSE)="OUI",M$3,IF(HLOOKUP(M$9,'Feuille1-Catégories'!$C$1:$G$3,3,FALSE)="OUI",OFFSET(M$3,MOD(QUOTIENT(ROW()-ROW($A$20),'Feuille1-Catégories'!$B$6/M$6),M$5),0),IF(MOD($A922-1-M$10,'Feuille1-Catégories'!$F$5+1)=0,M$3,""))),"")</f>
        <v/>
      </c>
      <c r="N922" s="7" t="str">
        <f ca="1">IF(AND($A922&lt;&gt;"",N$9&lt;&gt;""),IF(HLOOKUP(N$9,'Feuille1-Catégories'!$C$1:$G$2,2,FALSE)="OUI",N$3,IF(HLOOKUP(N$9,'Feuille1-Catégories'!$C$1:$G$3,3,FALSE)="OUI",OFFSET(N$3,MOD(QUOTIENT(ROW()-ROW($A$20),'Feuille1-Catégories'!$B$6/N$6),N$5),0),IF(MOD($A922-1-N$10,'Feuille1-Catégories'!$F$5+1)=0,N$3,""))),"")</f>
        <v/>
      </c>
      <c r="O922" s="7" t="str">
        <f ca="1">IF(AND($A922&lt;&gt;"",O$9&lt;&gt;""),IF(HLOOKUP(O$9,'Feuille1-Catégories'!$C$1:$G$2,2,FALSE)="OUI",O$3,IF(HLOOKUP(O$9,'Feuille1-Catégories'!$C$1:$G$3,3,FALSE)="OUI",OFFSET(O$3,MOD(QUOTIENT(ROW()-ROW($A$20),'Feuille1-Catégories'!$B$6/O$6),O$5),0),IF(MOD($A922-1-O$10,'Feuille1-Catégories'!$F$5+1)=0,O$3,""))),"")</f>
        <v/>
      </c>
      <c r="P922" s="7" t="str">
        <f ca="1">IF(AND($A922&lt;&gt;"",P$9&lt;&gt;""),IF(HLOOKUP(P$9,'Feuille1-Catégories'!$C$1:$G$2,2,FALSE)="OUI",P$3,IF(HLOOKUP(P$9,'Feuille1-Catégories'!$C$1:$G$3,3,FALSE)="OUI",OFFSET(P$3,MOD(QUOTIENT(ROW()-ROW($A$20),'Feuille1-Catégories'!$B$6/P$6),P$5),0),IF(MOD($A922-1-P$10,'Feuille1-Catégories'!$F$5+1)=0,P$3,""))),"")</f>
        <v/>
      </c>
      <c r="Q922" s="7" t="str">
        <f ca="1">IF(AND($A922&lt;&gt;"",Q$9&lt;&gt;""),IF(HLOOKUP(Q$9,'Feuille1-Catégories'!$C$1:$G$2,2,FALSE)="OUI",Q$3,IF(HLOOKUP(Q$9,'Feuille1-Catégories'!$C$1:$G$3,3,FALSE)="OUI",OFFSET(Q$3,MOD(QUOTIENT(ROW()-ROW($A$20),'Feuille1-Catégories'!$B$6/Q$6),Q$5),0),IF(MOD($A922-1-Q$10,'Feuille1-Catégories'!$F$5+1)=0,Q$3,""))),"")</f>
        <v/>
      </c>
      <c r="R922" s="7" t="str">
        <f ca="1">IF(AND($A922&lt;&gt;"",R$9&lt;&gt;""),IF(HLOOKUP(R$9,'Feuille1-Catégories'!$C$1:$G$2,2,FALSE)="OUI",R$3,IF(HLOOKUP(R$9,'Feuille1-Catégories'!$C$1:$G$3,3,FALSE)="OUI",OFFSET(R$3,MOD(QUOTIENT(ROW()-ROW($A$20),'Feuille1-Catégories'!$B$6/R$6),R$5),0),IF(MOD($A922-1-R$10,'Feuille1-Catégories'!$F$5+1)=0,R$3,""))),"")</f>
        <v/>
      </c>
      <c r="S922" s="7" t="str">
        <f ca="1">IF(AND($A922&lt;&gt;"",S$9&lt;&gt;""),IF(HLOOKUP(S$9,'Feuille1-Catégories'!$C$1:$G$2,2,FALSE)="OUI",S$3,IF(HLOOKUP(S$9,'Feuille1-Catégories'!$C$1:$G$3,3,FALSE)="OUI",OFFSET(S$3,MOD(QUOTIENT(ROW()-ROW($A$20),'Feuille1-Catégories'!$B$6/S$6),S$5),0),IF(MOD($A922-1-S$10,'Feuille1-Catégories'!$F$5+1)=0,S$3,""))),"")</f>
        <v/>
      </c>
      <c r="T922" s="7" t="str">
        <f ca="1">IF(AND($A922&lt;&gt;"",T$9&lt;&gt;""),IF(HLOOKUP(T$9,'Feuille1-Catégories'!$C$1:$G$2,2,FALSE)="OUI",T$3,IF(HLOOKUP(T$9,'Feuille1-Catégories'!$C$1:$G$3,3,FALSE)="OUI",OFFSET(T$3,MOD(QUOTIENT(ROW()-ROW($A$20),'Feuille1-Catégories'!$B$6/T$6),T$5),0),IF(MOD($A922-1-T$10,'Feuille1-Catégories'!$F$5+1)=0,T$3,""))),"")</f>
        <v/>
      </c>
      <c r="U922" s="7" t="str">
        <f ca="1">IF(AND($A922&lt;&gt;"",U$9&lt;&gt;""),IF(HLOOKUP(U$9,'Feuille1-Catégories'!$C$1:$G$2,2,FALSE)="OUI",U$3,IF(HLOOKUP(U$9,'Feuille1-Catégories'!$C$1:$G$3,3,FALSE)="OUI",OFFSET(U$3,MOD(QUOTIENT(ROW()-ROW($A$20),'Feuille1-Catégories'!$B$6/U$6),U$5),0),IF(MOD($A922-1-U$10,'Feuille1-Catégories'!$F$5+1)=0,U$3,""))),"")</f>
        <v/>
      </c>
      <c r="V922" s="7" t="str">
        <f ca="1">IF(AND($A922&lt;&gt;"",V$9&lt;&gt;""),IF(HLOOKUP(V$9,'Feuille1-Catégories'!$C$1:$G$2,2,FALSE)="OUI",V$3,IF(HLOOKUP(V$9,'Feuille1-Catégories'!$C$1:$G$3,3,FALSE)="OUI",OFFSET(V$3,MOD(QUOTIENT(ROW()-ROW($A$20),'Feuille1-Catégories'!$B$6/V$6),V$5),0),IF(MOD($A922-1-V$10,'Feuille1-Catégories'!$F$5+1)=0,V$3,""))),"")</f>
        <v/>
      </c>
      <c r="W922" s="7" t="str">
        <f ca="1">IF(AND($A922&lt;&gt;"",W$9&lt;&gt;""),IF(HLOOKUP(W$9,'Feuille1-Catégories'!$C$1:$G$2,2,FALSE)="OUI",W$3,IF(HLOOKUP(W$9,'Feuille1-Catégories'!$C$1:$G$3,3,FALSE)="OUI",OFFSET(W$3,MOD(QUOTIENT(ROW()-ROW($A$20),'Feuille1-Catégories'!$B$6/W$6),W$5),0),IF(MOD($A922-1-W$10,'Feuille1-Catégories'!$F$5+1)=0,W$3,""))),"")</f>
        <v/>
      </c>
      <c r="X922" s="7" t="str">
        <f ca="1">IF(AND($A922&lt;&gt;"",X$9&lt;&gt;""),IF(HLOOKUP(X$9,'Feuille1-Catégories'!$C$1:$G$2,2,FALSE)="OUI",X$3,IF(HLOOKUP(X$9,'Feuille1-Catégories'!$C$1:$G$3,3,FALSE)="OUI",OFFSET(X$3,MOD(QUOTIENT(ROW()-ROW($A$20),'Feuille1-Catégories'!$B$6/X$6),X$5),0),IF(MOD($A922-1-X$10,'Feuille1-Catégories'!$F$5+1)=0,X$3,""))),"")</f>
        <v/>
      </c>
      <c r="Y922" s="7" t="str">
        <f ca="1">IF(AND($A922&lt;&gt;"",Y$9&lt;&gt;""),IF(HLOOKUP(Y$9,'Feuille1-Catégories'!$C$1:$G$2,2,FALSE)="OUI",Y$3,IF(HLOOKUP(Y$9,'Feuille1-Catégories'!$C$1:$G$3,3,FALSE)="OUI",OFFSET(Y$3,MOD(QUOTIENT(ROW()-ROW($A$20),'Feuille1-Catégories'!$B$6/Y$6),Y$5),0),IF(MOD($A922-1-Y$10,'Feuille1-Catégories'!$F$5+1)=0,Y$3,""))),"")</f>
        <v/>
      </c>
      <c r="Z922" s="7" t="str">
        <f ca="1">IF(AND($A922&lt;&gt;"",Z$9&lt;&gt;""),IF(HLOOKUP(Z$9,'Feuille1-Catégories'!$C$1:$G$2,2,FALSE)="OUI",Z$3,IF(HLOOKUP(Z$9,'Feuille1-Catégories'!$C$1:$G$3,3,FALSE)="OUI",OFFSET(Z$3,MOD(QUOTIENT(ROW()-ROW($A$20),'Feuille1-Catégories'!$B$6/Z$6),Z$5),0),"")),"")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23" spans="1:26" ht="17" x14ac:dyDescent="0.2">
      <c r="A923" s="21" t="str">
        <f>IF(ROW()-ROW($A$19)&gt;'Feuille1-Catégories'!$B$6,"",ROW()-ROW($A$19))</f>
        <v/>
      </c>
      <c r="B923" s="33" t="str">
        <f t="shared" si="43"/>
        <v/>
      </c>
      <c r="C923" s="10" t="str">
        <f t="shared" si="44"/>
        <v/>
      </c>
      <c r="D923" s="10" t="str">
        <f>IF('Feuille3-Coût de production'!D923&lt;&gt;"",'Feuille3-Coût de production'!D923,"")</f>
        <v/>
      </c>
      <c r="E923" s="10" t="str">
        <f t="shared" si="45"/>
        <v/>
      </c>
      <c r="F923" s="7" t="str">
        <f ca="1">IF(AND($A923&lt;&gt;"",F$9&lt;&gt;""),IF(HLOOKUP(F$9,'Feuille1-Catégories'!$C$1:$G$2,2,FALSE)="OUI",F$3,IF(HLOOKUP(F$9,'Feuille1-Catégories'!$C$1:$G$3,3,FALSE)="OUI",OFFSET(F$3,MOD(QUOTIENT(ROW()-ROW($A$20),'Feuille1-Catégories'!$B$6/F$6),F$5),0),IF(MOD($A923-1-F$10,'Feuille1-Catégories'!$F$5+1)=0,F$3,""))),"")</f>
        <v/>
      </c>
      <c r="G923" s="7" t="str">
        <f ca="1">IF(AND($A923&lt;&gt;"",G$9&lt;&gt;""),IF(HLOOKUP(G$9,'Feuille1-Catégories'!$C$1:$G$2,2,FALSE)="OUI",G$3,IF(HLOOKUP(G$9,'Feuille1-Catégories'!$C$1:$G$3,3,FALSE)="OUI",OFFSET(G$3,MOD(QUOTIENT(ROW()-ROW($A$20),'Feuille1-Catégories'!$B$6/G$6),G$5),0),IF(MOD($A923-1-G$10,'Feuille1-Catégories'!$F$5+1)=0,G$3,""))),"")</f>
        <v/>
      </c>
      <c r="H923" s="7" t="str">
        <f ca="1">IF(AND($A923&lt;&gt;"",H$9&lt;&gt;""),IF(HLOOKUP(H$9,'Feuille1-Catégories'!$C$1:$G$2,2,FALSE)="OUI",H$3,IF(HLOOKUP(H$9,'Feuille1-Catégories'!$C$1:$G$3,3,FALSE)="OUI",OFFSET(H$3,MOD(QUOTIENT(ROW()-ROW($A$20),'Feuille1-Catégories'!$B$6/H$6),H$5),0),IF(MOD($A923-1-H$10,'Feuille1-Catégories'!$F$5+1)=0,H$3,""))),"")</f>
        <v/>
      </c>
      <c r="I923" s="7" t="str">
        <f ca="1">IF(AND($A923&lt;&gt;"",I$9&lt;&gt;""),IF(HLOOKUP(I$9,'Feuille1-Catégories'!$C$1:$G$2,2,FALSE)="OUI",I$3,IF(HLOOKUP(I$9,'Feuille1-Catégories'!$C$1:$G$3,3,FALSE)="OUI",OFFSET(I$3,MOD(QUOTIENT(ROW()-ROW($A$20),'Feuille1-Catégories'!$B$6/I$6),I$5),0),IF(MOD($A923-1-I$10,'Feuille1-Catégories'!$F$5+1)=0,I$3,""))),"")</f>
        <v/>
      </c>
      <c r="J923" s="7" t="str">
        <f ca="1">IF(AND($A923&lt;&gt;"",J$9&lt;&gt;""),IF(HLOOKUP(J$9,'Feuille1-Catégories'!$C$1:$G$2,2,FALSE)="OUI",J$3,IF(HLOOKUP(J$9,'Feuille1-Catégories'!$C$1:$G$3,3,FALSE)="OUI",OFFSET(J$3,MOD(QUOTIENT(ROW()-ROW($A$20),'Feuille1-Catégories'!$B$6/J$6),J$5),0),IF(MOD($A923-1-J$10,'Feuille1-Catégories'!$F$5+1)=0,J$3,""))),"")</f>
        <v/>
      </c>
      <c r="K923" s="7" t="str">
        <f ca="1">IF(AND($A923&lt;&gt;"",K$9&lt;&gt;""),IF(HLOOKUP(K$9,'Feuille1-Catégories'!$C$1:$G$2,2,FALSE)="OUI",K$3,IF(HLOOKUP(K$9,'Feuille1-Catégories'!$C$1:$G$3,3,FALSE)="OUI",OFFSET(K$3,MOD(QUOTIENT(ROW()-ROW($A$20),'Feuille1-Catégories'!$B$6/K$6),K$5),0),IF(MOD($A923-1-K$10,'Feuille1-Catégories'!$F$5+1)=0,K$3,""))),"")</f>
        <v/>
      </c>
      <c r="L923" s="7" t="str">
        <f ca="1">IF(AND($A923&lt;&gt;"",L$9&lt;&gt;""),IF(HLOOKUP(L$9,'Feuille1-Catégories'!$C$1:$G$2,2,FALSE)="OUI",L$3,IF(HLOOKUP(L$9,'Feuille1-Catégories'!$C$1:$G$3,3,FALSE)="OUI",OFFSET(L$3,MOD(QUOTIENT(ROW()-ROW($A$20),'Feuille1-Catégories'!$B$6/L$6),L$5),0),IF(MOD($A923-1-L$10,'Feuille1-Catégories'!$F$5+1)=0,L$3,""))),"")</f>
        <v/>
      </c>
      <c r="M923" s="7" t="str">
        <f ca="1">IF(AND($A923&lt;&gt;"",M$9&lt;&gt;""),IF(HLOOKUP(M$9,'Feuille1-Catégories'!$C$1:$G$2,2,FALSE)="OUI",M$3,IF(HLOOKUP(M$9,'Feuille1-Catégories'!$C$1:$G$3,3,FALSE)="OUI",OFFSET(M$3,MOD(QUOTIENT(ROW()-ROW($A$20),'Feuille1-Catégories'!$B$6/M$6),M$5),0),IF(MOD($A923-1-M$10,'Feuille1-Catégories'!$F$5+1)=0,M$3,""))),"")</f>
        <v/>
      </c>
      <c r="N923" s="7" t="str">
        <f ca="1">IF(AND($A923&lt;&gt;"",N$9&lt;&gt;""),IF(HLOOKUP(N$9,'Feuille1-Catégories'!$C$1:$G$2,2,FALSE)="OUI",N$3,IF(HLOOKUP(N$9,'Feuille1-Catégories'!$C$1:$G$3,3,FALSE)="OUI",OFFSET(N$3,MOD(QUOTIENT(ROW()-ROW($A$20),'Feuille1-Catégories'!$B$6/N$6),N$5),0),IF(MOD($A923-1-N$10,'Feuille1-Catégories'!$F$5+1)=0,N$3,""))),"")</f>
        <v/>
      </c>
      <c r="O923" s="7" t="str">
        <f ca="1">IF(AND($A923&lt;&gt;"",O$9&lt;&gt;""),IF(HLOOKUP(O$9,'Feuille1-Catégories'!$C$1:$G$2,2,FALSE)="OUI",O$3,IF(HLOOKUP(O$9,'Feuille1-Catégories'!$C$1:$G$3,3,FALSE)="OUI",OFFSET(O$3,MOD(QUOTIENT(ROW()-ROW($A$20),'Feuille1-Catégories'!$B$6/O$6),O$5),0),IF(MOD($A923-1-O$10,'Feuille1-Catégories'!$F$5+1)=0,O$3,""))),"")</f>
        <v/>
      </c>
      <c r="P923" s="7" t="str">
        <f ca="1">IF(AND($A923&lt;&gt;"",P$9&lt;&gt;""),IF(HLOOKUP(P$9,'Feuille1-Catégories'!$C$1:$G$2,2,FALSE)="OUI",P$3,IF(HLOOKUP(P$9,'Feuille1-Catégories'!$C$1:$G$3,3,FALSE)="OUI",OFFSET(P$3,MOD(QUOTIENT(ROW()-ROW($A$20),'Feuille1-Catégories'!$B$6/P$6),P$5),0),IF(MOD($A923-1-P$10,'Feuille1-Catégories'!$F$5+1)=0,P$3,""))),"")</f>
        <v/>
      </c>
      <c r="Q923" s="7" t="str">
        <f ca="1">IF(AND($A923&lt;&gt;"",Q$9&lt;&gt;""),IF(HLOOKUP(Q$9,'Feuille1-Catégories'!$C$1:$G$2,2,FALSE)="OUI",Q$3,IF(HLOOKUP(Q$9,'Feuille1-Catégories'!$C$1:$G$3,3,FALSE)="OUI",OFFSET(Q$3,MOD(QUOTIENT(ROW()-ROW($A$20),'Feuille1-Catégories'!$B$6/Q$6),Q$5),0),IF(MOD($A923-1-Q$10,'Feuille1-Catégories'!$F$5+1)=0,Q$3,""))),"")</f>
        <v/>
      </c>
      <c r="R923" s="7" t="str">
        <f ca="1">IF(AND($A923&lt;&gt;"",R$9&lt;&gt;""),IF(HLOOKUP(R$9,'Feuille1-Catégories'!$C$1:$G$2,2,FALSE)="OUI",R$3,IF(HLOOKUP(R$9,'Feuille1-Catégories'!$C$1:$G$3,3,FALSE)="OUI",OFFSET(R$3,MOD(QUOTIENT(ROW()-ROW($A$20),'Feuille1-Catégories'!$B$6/R$6),R$5),0),IF(MOD($A923-1-R$10,'Feuille1-Catégories'!$F$5+1)=0,R$3,""))),"")</f>
        <v/>
      </c>
      <c r="S923" s="7" t="str">
        <f ca="1">IF(AND($A923&lt;&gt;"",S$9&lt;&gt;""),IF(HLOOKUP(S$9,'Feuille1-Catégories'!$C$1:$G$2,2,FALSE)="OUI",S$3,IF(HLOOKUP(S$9,'Feuille1-Catégories'!$C$1:$G$3,3,FALSE)="OUI",OFFSET(S$3,MOD(QUOTIENT(ROW()-ROW($A$20),'Feuille1-Catégories'!$B$6/S$6),S$5),0),IF(MOD($A923-1-S$10,'Feuille1-Catégories'!$F$5+1)=0,S$3,""))),"")</f>
        <v/>
      </c>
      <c r="T923" s="7" t="str">
        <f ca="1">IF(AND($A923&lt;&gt;"",T$9&lt;&gt;""),IF(HLOOKUP(T$9,'Feuille1-Catégories'!$C$1:$G$2,2,FALSE)="OUI",T$3,IF(HLOOKUP(T$9,'Feuille1-Catégories'!$C$1:$G$3,3,FALSE)="OUI",OFFSET(T$3,MOD(QUOTIENT(ROW()-ROW($A$20),'Feuille1-Catégories'!$B$6/T$6),T$5),0),IF(MOD($A923-1-T$10,'Feuille1-Catégories'!$F$5+1)=0,T$3,""))),"")</f>
        <v/>
      </c>
      <c r="U923" s="7" t="str">
        <f ca="1">IF(AND($A923&lt;&gt;"",U$9&lt;&gt;""),IF(HLOOKUP(U$9,'Feuille1-Catégories'!$C$1:$G$2,2,FALSE)="OUI",U$3,IF(HLOOKUP(U$9,'Feuille1-Catégories'!$C$1:$G$3,3,FALSE)="OUI",OFFSET(U$3,MOD(QUOTIENT(ROW()-ROW($A$20),'Feuille1-Catégories'!$B$6/U$6),U$5),0),IF(MOD($A923-1-U$10,'Feuille1-Catégories'!$F$5+1)=0,U$3,""))),"")</f>
        <v/>
      </c>
      <c r="V923" s="7" t="str">
        <f ca="1">IF(AND($A923&lt;&gt;"",V$9&lt;&gt;""),IF(HLOOKUP(V$9,'Feuille1-Catégories'!$C$1:$G$2,2,FALSE)="OUI",V$3,IF(HLOOKUP(V$9,'Feuille1-Catégories'!$C$1:$G$3,3,FALSE)="OUI",OFFSET(V$3,MOD(QUOTIENT(ROW()-ROW($A$20),'Feuille1-Catégories'!$B$6/V$6),V$5),0),IF(MOD($A923-1-V$10,'Feuille1-Catégories'!$F$5+1)=0,V$3,""))),"")</f>
        <v/>
      </c>
      <c r="W923" s="7" t="str">
        <f ca="1">IF(AND($A923&lt;&gt;"",W$9&lt;&gt;""),IF(HLOOKUP(W$9,'Feuille1-Catégories'!$C$1:$G$2,2,FALSE)="OUI",W$3,IF(HLOOKUP(W$9,'Feuille1-Catégories'!$C$1:$G$3,3,FALSE)="OUI",OFFSET(W$3,MOD(QUOTIENT(ROW()-ROW($A$20),'Feuille1-Catégories'!$B$6/W$6),W$5),0),IF(MOD($A923-1-W$10,'Feuille1-Catégories'!$F$5+1)=0,W$3,""))),"")</f>
        <v/>
      </c>
      <c r="X923" s="7" t="str">
        <f ca="1">IF(AND($A923&lt;&gt;"",X$9&lt;&gt;""),IF(HLOOKUP(X$9,'Feuille1-Catégories'!$C$1:$G$2,2,FALSE)="OUI",X$3,IF(HLOOKUP(X$9,'Feuille1-Catégories'!$C$1:$G$3,3,FALSE)="OUI",OFFSET(X$3,MOD(QUOTIENT(ROW()-ROW($A$20),'Feuille1-Catégories'!$B$6/X$6),X$5),0),IF(MOD($A923-1-X$10,'Feuille1-Catégories'!$F$5+1)=0,X$3,""))),"")</f>
        <v/>
      </c>
      <c r="Y923" s="7" t="str">
        <f ca="1">IF(AND($A923&lt;&gt;"",Y$9&lt;&gt;""),IF(HLOOKUP(Y$9,'Feuille1-Catégories'!$C$1:$G$2,2,FALSE)="OUI",Y$3,IF(HLOOKUP(Y$9,'Feuille1-Catégories'!$C$1:$G$3,3,FALSE)="OUI",OFFSET(Y$3,MOD(QUOTIENT(ROW()-ROW($A$20),'Feuille1-Catégories'!$B$6/Y$6),Y$5),0),IF(MOD($A923-1-Y$10,'Feuille1-Catégories'!$F$5+1)=0,Y$3,""))),"")</f>
        <v/>
      </c>
      <c r="Z923" s="7" t="str">
        <f ca="1">IF(AND($A923&lt;&gt;"",Z$9&lt;&gt;""),IF(HLOOKUP(Z$9,'Feuille1-Catégories'!$C$1:$G$2,2,FALSE)="OUI",Z$3,IF(HLOOKUP(Z$9,'Feuille1-Catégories'!$C$1:$G$3,3,FALSE)="OUI",OFFSET(Z$3,MOD(QUOTIENT(ROW()-ROW($A$20),'Feuille1-Catégories'!$B$6/Z$6),Z$5),0),"")),"")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24" spans="1:26" ht="17" x14ac:dyDescent="0.2">
      <c r="A924" s="21" t="str">
        <f>IF(ROW()-ROW($A$19)&gt;'Feuille1-Catégories'!$B$6,"",ROW()-ROW($A$19))</f>
        <v/>
      </c>
      <c r="B924" s="33" t="str">
        <f t="shared" si="43"/>
        <v/>
      </c>
      <c r="C924" s="10" t="str">
        <f t="shared" si="44"/>
        <v/>
      </c>
      <c r="D924" s="10" t="str">
        <f>IF('Feuille3-Coût de production'!D924&lt;&gt;"",'Feuille3-Coût de production'!D924,"")</f>
        <v/>
      </c>
      <c r="E924" s="10" t="str">
        <f t="shared" si="45"/>
        <v/>
      </c>
      <c r="F924" s="7" t="str">
        <f ca="1">IF(AND($A924&lt;&gt;"",F$9&lt;&gt;""),IF(HLOOKUP(F$9,'Feuille1-Catégories'!$C$1:$G$2,2,FALSE)="OUI",F$3,IF(HLOOKUP(F$9,'Feuille1-Catégories'!$C$1:$G$3,3,FALSE)="OUI",OFFSET(F$3,MOD(QUOTIENT(ROW()-ROW($A$20),'Feuille1-Catégories'!$B$6/F$6),F$5),0),IF(MOD($A924-1-F$10,'Feuille1-Catégories'!$F$5+1)=0,F$3,""))),"")</f>
        <v/>
      </c>
      <c r="G924" s="7" t="str">
        <f ca="1">IF(AND($A924&lt;&gt;"",G$9&lt;&gt;""),IF(HLOOKUP(G$9,'Feuille1-Catégories'!$C$1:$G$2,2,FALSE)="OUI",G$3,IF(HLOOKUP(G$9,'Feuille1-Catégories'!$C$1:$G$3,3,FALSE)="OUI",OFFSET(G$3,MOD(QUOTIENT(ROW()-ROW($A$20),'Feuille1-Catégories'!$B$6/G$6),G$5),0),IF(MOD($A924-1-G$10,'Feuille1-Catégories'!$F$5+1)=0,G$3,""))),"")</f>
        <v/>
      </c>
      <c r="H924" s="7" t="str">
        <f ca="1">IF(AND($A924&lt;&gt;"",H$9&lt;&gt;""),IF(HLOOKUP(H$9,'Feuille1-Catégories'!$C$1:$G$2,2,FALSE)="OUI",H$3,IF(HLOOKUP(H$9,'Feuille1-Catégories'!$C$1:$G$3,3,FALSE)="OUI",OFFSET(H$3,MOD(QUOTIENT(ROW()-ROW($A$20),'Feuille1-Catégories'!$B$6/H$6),H$5),0),IF(MOD($A924-1-H$10,'Feuille1-Catégories'!$F$5+1)=0,H$3,""))),"")</f>
        <v/>
      </c>
      <c r="I924" s="7" t="str">
        <f ca="1">IF(AND($A924&lt;&gt;"",I$9&lt;&gt;""),IF(HLOOKUP(I$9,'Feuille1-Catégories'!$C$1:$G$2,2,FALSE)="OUI",I$3,IF(HLOOKUP(I$9,'Feuille1-Catégories'!$C$1:$G$3,3,FALSE)="OUI",OFFSET(I$3,MOD(QUOTIENT(ROW()-ROW($A$20),'Feuille1-Catégories'!$B$6/I$6),I$5),0),IF(MOD($A924-1-I$10,'Feuille1-Catégories'!$F$5+1)=0,I$3,""))),"")</f>
        <v/>
      </c>
      <c r="J924" s="7" t="str">
        <f ca="1">IF(AND($A924&lt;&gt;"",J$9&lt;&gt;""),IF(HLOOKUP(J$9,'Feuille1-Catégories'!$C$1:$G$2,2,FALSE)="OUI",J$3,IF(HLOOKUP(J$9,'Feuille1-Catégories'!$C$1:$G$3,3,FALSE)="OUI",OFFSET(J$3,MOD(QUOTIENT(ROW()-ROW($A$20),'Feuille1-Catégories'!$B$6/J$6),J$5),0),IF(MOD($A924-1-J$10,'Feuille1-Catégories'!$F$5+1)=0,J$3,""))),"")</f>
        <v/>
      </c>
      <c r="K924" s="7" t="str">
        <f ca="1">IF(AND($A924&lt;&gt;"",K$9&lt;&gt;""),IF(HLOOKUP(K$9,'Feuille1-Catégories'!$C$1:$G$2,2,FALSE)="OUI",K$3,IF(HLOOKUP(K$9,'Feuille1-Catégories'!$C$1:$G$3,3,FALSE)="OUI",OFFSET(K$3,MOD(QUOTIENT(ROW()-ROW($A$20),'Feuille1-Catégories'!$B$6/K$6),K$5),0),IF(MOD($A924-1-K$10,'Feuille1-Catégories'!$F$5+1)=0,K$3,""))),"")</f>
        <v/>
      </c>
      <c r="L924" s="7" t="str">
        <f ca="1">IF(AND($A924&lt;&gt;"",L$9&lt;&gt;""),IF(HLOOKUP(L$9,'Feuille1-Catégories'!$C$1:$G$2,2,FALSE)="OUI",L$3,IF(HLOOKUP(L$9,'Feuille1-Catégories'!$C$1:$G$3,3,FALSE)="OUI",OFFSET(L$3,MOD(QUOTIENT(ROW()-ROW($A$20),'Feuille1-Catégories'!$B$6/L$6),L$5),0),IF(MOD($A924-1-L$10,'Feuille1-Catégories'!$F$5+1)=0,L$3,""))),"")</f>
        <v/>
      </c>
      <c r="M924" s="7" t="str">
        <f ca="1">IF(AND($A924&lt;&gt;"",M$9&lt;&gt;""),IF(HLOOKUP(M$9,'Feuille1-Catégories'!$C$1:$G$2,2,FALSE)="OUI",M$3,IF(HLOOKUP(M$9,'Feuille1-Catégories'!$C$1:$G$3,3,FALSE)="OUI",OFFSET(M$3,MOD(QUOTIENT(ROW()-ROW($A$20),'Feuille1-Catégories'!$B$6/M$6),M$5),0),IF(MOD($A924-1-M$10,'Feuille1-Catégories'!$F$5+1)=0,M$3,""))),"")</f>
        <v/>
      </c>
      <c r="N924" s="7" t="str">
        <f ca="1">IF(AND($A924&lt;&gt;"",N$9&lt;&gt;""),IF(HLOOKUP(N$9,'Feuille1-Catégories'!$C$1:$G$2,2,FALSE)="OUI",N$3,IF(HLOOKUP(N$9,'Feuille1-Catégories'!$C$1:$G$3,3,FALSE)="OUI",OFFSET(N$3,MOD(QUOTIENT(ROW()-ROW($A$20),'Feuille1-Catégories'!$B$6/N$6),N$5),0),IF(MOD($A924-1-N$10,'Feuille1-Catégories'!$F$5+1)=0,N$3,""))),"")</f>
        <v/>
      </c>
      <c r="O924" s="7" t="str">
        <f ca="1">IF(AND($A924&lt;&gt;"",O$9&lt;&gt;""),IF(HLOOKUP(O$9,'Feuille1-Catégories'!$C$1:$G$2,2,FALSE)="OUI",O$3,IF(HLOOKUP(O$9,'Feuille1-Catégories'!$C$1:$G$3,3,FALSE)="OUI",OFFSET(O$3,MOD(QUOTIENT(ROW()-ROW($A$20),'Feuille1-Catégories'!$B$6/O$6),O$5),0),IF(MOD($A924-1-O$10,'Feuille1-Catégories'!$F$5+1)=0,O$3,""))),"")</f>
        <v/>
      </c>
      <c r="P924" s="7" t="str">
        <f ca="1">IF(AND($A924&lt;&gt;"",P$9&lt;&gt;""),IF(HLOOKUP(P$9,'Feuille1-Catégories'!$C$1:$G$2,2,FALSE)="OUI",P$3,IF(HLOOKUP(P$9,'Feuille1-Catégories'!$C$1:$G$3,3,FALSE)="OUI",OFFSET(P$3,MOD(QUOTIENT(ROW()-ROW($A$20),'Feuille1-Catégories'!$B$6/P$6),P$5),0),IF(MOD($A924-1-P$10,'Feuille1-Catégories'!$F$5+1)=0,P$3,""))),"")</f>
        <v/>
      </c>
      <c r="Q924" s="7" t="str">
        <f ca="1">IF(AND($A924&lt;&gt;"",Q$9&lt;&gt;""),IF(HLOOKUP(Q$9,'Feuille1-Catégories'!$C$1:$G$2,2,FALSE)="OUI",Q$3,IF(HLOOKUP(Q$9,'Feuille1-Catégories'!$C$1:$G$3,3,FALSE)="OUI",OFFSET(Q$3,MOD(QUOTIENT(ROW()-ROW($A$20),'Feuille1-Catégories'!$B$6/Q$6),Q$5),0),IF(MOD($A924-1-Q$10,'Feuille1-Catégories'!$F$5+1)=0,Q$3,""))),"")</f>
        <v/>
      </c>
      <c r="R924" s="7" t="str">
        <f ca="1">IF(AND($A924&lt;&gt;"",R$9&lt;&gt;""),IF(HLOOKUP(R$9,'Feuille1-Catégories'!$C$1:$G$2,2,FALSE)="OUI",R$3,IF(HLOOKUP(R$9,'Feuille1-Catégories'!$C$1:$G$3,3,FALSE)="OUI",OFFSET(R$3,MOD(QUOTIENT(ROW()-ROW($A$20),'Feuille1-Catégories'!$B$6/R$6),R$5),0),IF(MOD($A924-1-R$10,'Feuille1-Catégories'!$F$5+1)=0,R$3,""))),"")</f>
        <v/>
      </c>
      <c r="S924" s="7" t="str">
        <f ca="1">IF(AND($A924&lt;&gt;"",S$9&lt;&gt;""),IF(HLOOKUP(S$9,'Feuille1-Catégories'!$C$1:$G$2,2,FALSE)="OUI",S$3,IF(HLOOKUP(S$9,'Feuille1-Catégories'!$C$1:$G$3,3,FALSE)="OUI",OFFSET(S$3,MOD(QUOTIENT(ROW()-ROW($A$20),'Feuille1-Catégories'!$B$6/S$6),S$5),0),IF(MOD($A924-1-S$10,'Feuille1-Catégories'!$F$5+1)=0,S$3,""))),"")</f>
        <v/>
      </c>
      <c r="T924" s="7" t="str">
        <f ca="1">IF(AND($A924&lt;&gt;"",T$9&lt;&gt;""),IF(HLOOKUP(T$9,'Feuille1-Catégories'!$C$1:$G$2,2,FALSE)="OUI",T$3,IF(HLOOKUP(T$9,'Feuille1-Catégories'!$C$1:$G$3,3,FALSE)="OUI",OFFSET(T$3,MOD(QUOTIENT(ROW()-ROW($A$20),'Feuille1-Catégories'!$B$6/T$6),T$5),0),IF(MOD($A924-1-T$10,'Feuille1-Catégories'!$F$5+1)=0,T$3,""))),"")</f>
        <v/>
      </c>
      <c r="U924" s="7" t="str">
        <f ca="1">IF(AND($A924&lt;&gt;"",U$9&lt;&gt;""),IF(HLOOKUP(U$9,'Feuille1-Catégories'!$C$1:$G$2,2,FALSE)="OUI",U$3,IF(HLOOKUP(U$9,'Feuille1-Catégories'!$C$1:$G$3,3,FALSE)="OUI",OFFSET(U$3,MOD(QUOTIENT(ROW()-ROW($A$20),'Feuille1-Catégories'!$B$6/U$6),U$5),0),IF(MOD($A924-1-U$10,'Feuille1-Catégories'!$F$5+1)=0,U$3,""))),"")</f>
        <v/>
      </c>
      <c r="V924" s="7" t="str">
        <f ca="1">IF(AND($A924&lt;&gt;"",V$9&lt;&gt;""),IF(HLOOKUP(V$9,'Feuille1-Catégories'!$C$1:$G$2,2,FALSE)="OUI",V$3,IF(HLOOKUP(V$9,'Feuille1-Catégories'!$C$1:$G$3,3,FALSE)="OUI",OFFSET(V$3,MOD(QUOTIENT(ROW()-ROW($A$20),'Feuille1-Catégories'!$B$6/V$6),V$5),0),IF(MOD($A924-1-V$10,'Feuille1-Catégories'!$F$5+1)=0,V$3,""))),"")</f>
        <v/>
      </c>
      <c r="W924" s="7" t="str">
        <f ca="1">IF(AND($A924&lt;&gt;"",W$9&lt;&gt;""),IF(HLOOKUP(W$9,'Feuille1-Catégories'!$C$1:$G$2,2,FALSE)="OUI",W$3,IF(HLOOKUP(W$9,'Feuille1-Catégories'!$C$1:$G$3,3,FALSE)="OUI",OFFSET(W$3,MOD(QUOTIENT(ROW()-ROW($A$20),'Feuille1-Catégories'!$B$6/W$6),W$5),0),IF(MOD($A924-1-W$10,'Feuille1-Catégories'!$F$5+1)=0,W$3,""))),"")</f>
        <v/>
      </c>
      <c r="X924" s="7" t="str">
        <f ca="1">IF(AND($A924&lt;&gt;"",X$9&lt;&gt;""),IF(HLOOKUP(X$9,'Feuille1-Catégories'!$C$1:$G$2,2,FALSE)="OUI",X$3,IF(HLOOKUP(X$9,'Feuille1-Catégories'!$C$1:$G$3,3,FALSE)="OUI",OFFSET(X$3,MOD(QUOTIENT(ROW()-ROW($A$20),'Feuille1-Catégories'!$B$6/X$6),X$5),0),IF(MOD($A924-1-X$10,'Feuille1-Catégories'!$F$5+1)=0,X$3,""))),"")</f>
        <v/>
      </c>
      <c r="Y924" s="7" t="str">
        <f ca="1">IF(AND($A924&lt;&gt;"",Y$9&lt;&gt;""),IF(HLOOKUP(Y$9,'Feuille1-Catégories'!$C$1:$G$2,2,FALSE)="OUI",Y$3,IF(HLOOKUP(Y$9,'Feuille1-Catégories'!$C$1:$G$3,3,FALSE)="OUI",OFFSET(Y$3,MOD(QUOTIENT(ROW()-ROW($A$20),'Feuille1-Catégories'!$B$6/Y$6),Y$5),0),IF(MOD($A924-1-Y$10,'Feuille1-Catégories'!$F$5+1)=0,Y$3,""))),"")</f>
        <v/>
      </c>
      <c r="Z924" s="7" t="str">
        <f ca="1">IF(AND($A924&lt;&gt;"",Z$9&lt;&gt;""),IF(HLOOKUP(Z$9,'Feuille1-Catégories'!$C$1:$G$2,2,FALSE)="OUI",Z$3,IF(HLOOKUP(Z$9,'Feuille1-Catégories'!$C$1:$G$3,3,FALSE)="OUI",OFFSET(Z$3,MOD(QUOTIENT(ROW()-ROW($A$20),'Feuille1-Catégories'!$B$6/Z$6),Z$5),0),"")),"")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25" spans="1:26" ht="17" x14ac:dyDescent="0.2">
      <c r="A925" s="21" t="str">
        <f>IF(ROW()-ROW($A$19)&gt;'Feuille1-Catégories'!$B$6,"",ROW()-ROW($A$19))</f>
        <v/>
      </c>
      <c r="B925" s="33" t="str">
        <f t="shared" si="43"/>
        <v/>
      </c>
      <c r="C925" s="10" t="str">
        <f t="shared" si="44"/>
        <v/>
      </c>
      <c r="D925" s="10" t="str">
        <f>IF('Feuille3-Coût de production'!D925&lt;&gt;"",'Feuille3-Coût de production'!D925,"")</f>
        <v/>
      </c>
      <c r="E925" s="10" t="str">
        <f t="shared" si="45"/>
        <v/>
      </c>
      <c r="F925" s="7" t="str">
        <f ca="1">IF(AND($A925&lt;&gt;"",F$9&lt;&gt;""),IF(HLOOKUP(F$9,'Feuille1-Catégories'!$C$1:$G$2,2,FALSE)="OUI",F$3,IF(HLOOKUP(F$9,'Feuille1-Catégories'!$C$1:$G$3,3,FALSE)="OUI",OFFSET(F$3,MOD(QUOTIENT(ROW()-ROW($A$20),'Feuille1-Catégories'!$B$6/F$6),F$5),0),IF(MOD($A925-1-F$10,'Feuille1-Catégories'!$F$5+1)=0,F$3,""))),"")</f>
        <v/>
      </c>
      <c r="G925" s="7" t="str">
        <f ca="1">IF(AND($A925&lt;&gt;"",G$9&lt;&gt;""),IF(HLOOKUP(G$9,'Feuille1-Catégories'!$C$1:$G$2,2,FALSE)="OUI",G$3,IF(HLOOKUP(G$9,'Feuille1-Catégories'!$C$1:$G$3,3,FALSE)="OUI",OFFSET(G$3,MOD(QUOTIENT(ROW()-ROW($A$20),'Feuille1-Catégories'!$B$6/G$6),G$5),0),IF(MOD($A925-1-G$10,'Feuille1-Catégories'!$F$5+1)=0,G$3,""))),"")</f>
        <v/>
      </c>
      <c r="H925" s="7" t="str">
        <f ca="1">IF(AND($A925&lt;&gt;"",H$9&lt;&gt;""),IF(HLOOKUP(H$9,'Feuille1-Catégories'!$C$1:$G$2,2,FALSE)="OUI",H$3,IF(HLOOKUP(H$9,'Feuille1-Catégories'!$C$1:$G$3,3,FALSE)="OUI",OFFSET(H$3,MOD(QUOTIENT(ROW()-ROW($A$20),'Feuille1-Catégories'!$B$6/H$6),H$5),0),IF(MOD($A925-1-H$10,'Feuille1-Catégories'!$F$5+1)=0,H$3,""))),"")</f>
        <v/>
      </c>
      <c r="I925" s="7" t="str">
        <f ca="1">IF(AND($A925&lt;&gt;"",I$9&lt;&gt;""),IF(HLOOKUP(I$9,'Feuille1-Catégories'!$C$1:$G$2,2,FALSE)="OUI",I$3,IF(HLOOKUP(I$9,'Feuille1-Catégories'!$C$1:$G$3,3,FALSE)="OUI",OFFSET(I$3,MOD(QUOTIENT(ROW()-ROW($A$20),'Feuille1-Catégories'!$B$6/I$6),I$5),0),IF(MOD($A925-1-I$10,'Feuille1-Catégories'!$F$5+1)=0,I$3,""))),"")</f>
        <v/>
      </c>
      <c r="J925" s="7" t="str">
        <f ca="1">IF(AND($A925&lt;&gt;"",J$9&lt;&gt;""),IF(HLOOKUP(J$9,'Feuille1-Catégories'!$C$1:$G$2,2,FALSE)="OUI",J$3,IF(HLOOKUP(J$9,'Feuille1-Catégories'!$C$1:$G$3,3,FALSE)="OUI",OFFSET(J$3,MOD(QUOTIENT(ROW()-ROW($A$20),'Feuille1-Catégories'!$B$6/J$6),J$5),0),IF(MOD($A925-1-J$10,'Feuille1-Catégories'!$F$5+1)=0,J$3,""))),"")</f>
        <v/>
      </c>
      <c r="K925" s="7" t="str">
        <f ca="1">IF(AND($A925&lt;&gt;"",K$9&lt;&gt;""),IF(HLOOKUP(K$9,'Feuille1-Catégories'!$C$1:$G$2,2,FALSE)="OUI",K$3,IF(HLOOKUP(K$9,'Feuille1-Catégories'!$C$1:$G$3,3,FALSE)="OUI",OFFSET(K$3,MOD(QUOTIENT(ROW()-ROW($A$20),'Feuille1-Catégories'!$B$6/K$6),K$5),0),IF(MOD($A925-1-K$10,'Feuille1-Catégories'!$F$5+1)=0,K$3,""))),"")</f>
        <v/>
      </c>
      <c r="L925" s="7" t="str">
        <f ca="1">IF(AND($A925&lt;&gt;"",L$9&lt;&gt;""),IF(HLOOKUP(L$9,'Feuille1-Catégories'!$C$1:$G$2,2,FALSE)="OUI",L$3,IF(HLOOKUP(L$9,'Feuille1-Catégories'!$C$1:$G$3,3,FALSE)="OUI",OFFSET(L$3,MOD(QUOTIENT(ROW()-ROW($A$20),'Feuille1-Catégories'!$B$6/L$6),L$5),0),IF(MOD($A925-1-L$10,'Feuille1-Catégories'!$F$5+1)=0,L$3,""))),"")</f>
        <v/>
      </c>
      <c r="M925" s="7" t="str">
        <f ca="1">IF(AND($A925&lt;&gt;"",M$9&lt;&gt;""),IF(HLOOKUP(M$9,'Feuille1-Catégories'!$C$1:$G$2,2,FALSE)="OUI",M$3,IF(HLOOKUP(M$9,'Feuille1-Catégories'!$C$1:$G$3,3,FALSE)="OUI",OFFSET(M$3,MOD(QUOTIENT(ROW()-ROW($A$20),'Feuille1-Catégories'!$B$6/M$6),M$5),0),IF(MOD($A925-1-M$10,'Feuille1-Catégories'!$F$5+1)=0,M$3,""))),"")</f>
        <v/>
      </c>
      <c r="N925" s="7" t="str">
        <f ca="1">IF(AND($A925&lt;&gt;"",N$9&lt;&gt;""),IF(HLOOKUP(N$9,'Feuille1-Catégories'!$C$1:$G$2,2,FALSE)="OUI",N$3,IF(HLOOKUP(N$9,'Feuille1-Catégories'!$C$1:$G$3,3,FALSE)="OUI",OFFSET(N$3,MOD(QUOTIENT(ROW()-ROW($A$20),'Feuille1-Catégories'!$B$6/N$6),N$5),0),IF(MOD($A925-1-N$10,'Feuille1-Catégories'!$F$5+1)=0,N$3,""))),"")</f>
        <v/>
      </c>
      <c r="O925" s="7" t="str">
        <f ca="1">IF(AND($A925&lt;&gt;"",O$9&lt;&gt;""),IF(HLOOKUP(O$9,'Feuille1-Catégories'!$C$1:$G$2,2,FALSE)="OUI",O$3,IF(HLOOKUP(O$9,'Feuille1-Catégories'!$C$1:$G$3,3,FALSE)="OUI",OFFSET(O$3,MOD(QUOTIENT(ROW()-ROW($A$20),'Feuille1-Catégories'!$B$6/O$6),O$5),0),IF(MOD($A925-1-O$10,'Feuille1-Catégories'!$F$5+1)=0,O$3,""))),"")</f>
        <v/>
      </c>
      <c r="P925" s="7" t="str">
        <f ca="1">IF(AND($A925&lt;&gt;"",P$9&lt;&gt;""),IF(HLOOKUP(P$9,'Feuille1-Catégories'!$C$1:$G$2,2,FALSE)="OUI",P$3,IF(HLOOKUP(P$9,'Feuille1-Catégories'!$C$1:$G$3,3,FALSE)="OUI",OFFSET(P$3,MOD(QUOTIENT(ROW()-ROW($A$20),'Feuille1-Catégories'!$B$6/P$6),P$5),0),IF(MOD($A925-1-P$10,'Feuille1-Catégories'!$F$5+1)=0,P$3,""))),"")</f>
        <v/>
      </c>
      <c r="Q925" s="7" t="str">
        <f ca="1">IF(AND($A925&lt;&gt;"",Q$9&lt;&gt;""),IF(HLOOKUP(Q$9,'Feuille1-Catégories'!$C$1:$G$2,2,FALSE)="OUI",Q$3,IF(HLOOKUP(Q$9,'Feuille1-Catégories'!$C$1:$G$3,3,FALSE)="OUI",OFFSET(Q$3,MOD(QUOTIENT(ROW()-ROW($A$20),'Feuille1-Catégories'!$B$6/Q$6),Q$5),0),IF(MOD($A925-1-Q$10,'Feuille1-Catégories'!$F$5+1)=0,Q$3,""))),"")</f>
        <v/>
      </c>
      <c r="R925" s="7" t="str">
        <f ca="1">IF(AND($A925&lt;&gt;"",R$9&lt;&gt;""),IF(HLOOKUP(R$9,'Feuille1-Catégories'!$C$1:$G$2,2,FALSE)="OUI",R$3,IF(HLOOKUP(R$9,'Feuille1-Catégories'!$C$1:$G$3,3,FALSE)="OUI",OFFSET(R$3,MOD(QUOTIENT(ROW()-ROW($A$20),'Feuille1-Catégories'!$B$6/R$6),R$5),0),IF(MOD($A925-1-R$10,'Feuille1-Catégories'!$F$5+1)=0,R$3,""))),"")</f>
        <v/>
      </c>
      <c r="S925" s="7" t="str">
        <f ca="1">IF(AND($A925&lt;&gt;"",S$9&lt;&gt;""),IF(HLOOKUP(S$9,'Feuille1-Catégories'!$C$1:$G$2,2,FALSE)="OUI",S$3,IF(HLOOKUP(S$9,'Feuille1-Catégories'!$C$1:$G$3,3,FALSE)="OUI",OFFSET(S$3,MOD(QUOTIENT(ROW()-ROW($A$20),'Feuille1-Catégories'!$B$6/S$6),S$5),0),IF(MOD($A925-1-S$10,'Feuille1-Catégories'!$F$5+1)=0,S$3,""))),"")</f>
        <v/>
      </c>
      <c r="T925" s="7" t="str">
        <f ca="1">IF(AND($A925&lt;&gt;"",T$9&lt;&gt;""),IF(HLOOKUP(T$9,'Feuille1-Catégories'!$C$1:$G$2,2,FALSE)="OUI",T$3,IF(HLOOKUP(T$9,'Feuille1-Catégories'!$C$1:$G$3,3,FALSE)="OUI",OFFSET(T$3,MOD(QUOTIENT(ROW()-ROW($A$20),'Feuille1-Catégories'!$B$6/T$6),T$5),0),IF(MOD($A925-1-T$10,'Feuille1-Catégories'!$F$5+1)=0,T$3,""))),"")</f>
        <v/>
      </c>
      <c r="U925" s="7" t="str">
        <f ca="1">IF(AND($A925&lt;&gt;"",U$9&lt;&gt;""),IF(HLOOKUP(U$9,'Feuille1-Catégories'!$C$1:$G$2,2,FALSE)="OUI",U$3,IF(HLOOKUP(U$9,'Feuille1-Catégories'!$C$1:$G$3,3,FALSE)="OUI",OFFSET(U$3,MOD(QUOTIENT(ROW()-ROW($A$20),'Feuille1-Catégories'!$B$6/U$6),U$5),0),IF(MOD($A925-1-U$10,'Feuille1-Catégories'!$F$5+1)=0,U$3,""))),"")</f>
        <v/>
      </c>
      <c r="V925" s="7" t="str">
        <f ca="1">IF(AND($A925&lt;&gt;"",V$9&lt;&gt;""),IF(HLOOKUP(V$9,'Feuille1-Catégories'!$C$1:$G$2,2,FALSE)="OUI",V$3,IF(HLOOKUP(V$9,'Feuille1-Catégories'!$C$1:$G$3,3,FALSE)="OUI",OFFSET(V$3,MOD(QUOTIENT(ROW()-ROW($A$20),'Feuille1-Catégories'!$B$6/V$6),V$5),0),IF(MOD($A925-1-V$10,'Feuille1-Catégories'!$F$5+1)=0,V$3,""))),"")</f>
        <v/>
      </c>
      <c r="W925" s="7" t="str">
        <f ca="1">IF(AND($A925&lt;&gt;"",W$9&lt;&gt;""),IF(HLOOKUP(W$9,'Feuille1-Catégories'!$C$1:$G$2,2,FALSE)="OUI",W$3,IF(HLOOKUP(W$9,'Feuille1-Catégories'!$C$1:$G$3,3,FALSE)="OUI",OFFSET(W$3,MOD(QUOTIENT(ROW()-ROW($A$20),'Feuille1-Catégories'!$B$6/W$6),W$5),0),IF(MOD($A925-1-W$10,'Feuille1-Catégories'!$F$5+1)=0,W$3,""))),"")</f>
        <v/>
      </c>
      <c r="X925" s="7" t="str">
        <f ca="1">IF(AND($A925&lt;&gt;"",X$9&lt;&gt;""),IF(HLOOKUP(X$9,'Feuille1-Catégories'!$C$1:$G$2,2,FALSE)="OUI",X$3,IF(HLOOKUP(X$9,'Feuille1-Catégories'!$C$1:$G$3,3,FALSE)="OUI",OFFSET(X$3,MOD(QUOTIENT(ROW()-ROW($A$20),'Feuille1-Catégories'!$B$6/X$6),X$5),0),IF(MOD($A925-1-X$10,'Feuille1-Catégories'!$F$5+1)=0,X$3,""))),"")</f>
        <v/>
      </c>
      <c r="Y925" s="7" t="str">
        <f ca="1">IF(AND($A925&lt;&gt;"",Y$9&lt;&gt;""),IF(HLOOKUP(Y$9,'Feuille1-Catégories'!$C$1:$G$2,2,FALSE)="OUI",Y$3,IF(HLOOKUP(Y$9,'Feuille1-Catégories'!$C$1:$G$3,3,FALSE)="OUI",OFFSET(Y$3,MOD(QUOTIENT(ROW()-ROW($A$20),'Feuille1-Catégories'!$B$6/Y$6),Y$5),0),IF(MOD($A925-1-Y$10,'Feuille1-Catégories'!$F$5+1)=0,Y$3,""))),"")</f>
        <v/>
      </c>
      <c r="Z925" s="7" t="str">
        <f ca="1">IF(AND($A925&lt;&gt;"",Z$9&lt;&gt;""),IF(HLOOKUP(Z$9,'Feuille1-Catégories'!$C$1:$G$2,2,FALSE)="OUI",Z$3,IF(HLOOKUP(Z$9,'Feuille1-Catégories'!$C$1:$G$3,3,FALSE)="OUI",OFFSET(Z$3,MOD(QUOTIENT(ROW()-ROW($A$20),'Feuille1-Catégories'!$B$6/Z$6),Z$5),0),"")),"")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26" spans="1:26" ht="17" x14ac:dyDescent="0.2">
      <c r="A926" s="21" t="str">
        <f>IF(ROW()-ROW($A$19)&gt;'Feuille1-Catégories'!$B$6,"",ROW()-ROW($A$19))</f>
        <v/>
      </c>
      <c r="B926" s="33" t="str">
        <f t="shared" si="43"/>
        <v/>
      </c>
      <c r="C926" s="10" t="str">
        <f t="shared" si="44"/>
        <v/>
      </c>
      <c r="D926" s="10" t="str">
        <f>IF('Feuille3-Coût de production'!D926&lt;&gt;"",'Feuille3-Coût de production'!D926,"")</f>
        <v/>
      </c>
      <c r="E926" s="10" t="str">
        <f t="shared" si="45"/>
        <v/>
      </c>
      <c r="F926" s="7" t="str">
        <f ca="1">IF(AND($A926&lt;&gt;"",F$9&lt;&gt;""),IF(HLOOKUP(F$9,'Feuille1-Catégories'!$C$1:$G$2,2,FALSE)="OUI",F$3,IF(HLOOKUP(F$9,'Feuille1-Catégories'!$C$1:$G$3,3,FALSE)="OUI",OFFSET(F$3,MOD(QUOTIENT(ROW()-ROW($A$20),'Feuille1-Catégories'!$B$6/F$6),F$5),0),IF(MOD($A926-1-F$10,'Feuille1-Catégories'!$F$5+1)=0,F$3,""))),"")</f>
        <v/>
      </c>
      <c r="G926" s="7" t="str">
        <f ca="1">IF(AND($A926&lt;&gt;"",G$9&lt;&gt;""),IF(HLOOKUP(G$9,'Feuille1-Catégories'!$C$1:$G$2,2,FALSE)="OUI",G$3,IF(HLOOKUP(G$9,'Feuille1-Catégories'!$C$1:$G$3,3,FALSE)="OUI",OFFSET(G$3,MOD(QUOTIENT(ROW()-ROW($A$20),'Feuille1-Catégories'!$B$6/G$6),G$5),0),IF(MOD($A926-1-G$10,'Feuille1-Catégories'!$F$5+1)=0,G$3,""))),"")</f>
        <v/>
      </c>
      <c r="H926" s="7" t="str">
        <f ca="1">IF(AND($A926&lt;&gt;"",H$9&lt;&gt;""),IF(HLOOKUP(H$9,'Feuille1-Catégories'!$C$1:$G$2,2,FALSE)="OUI",H$3,IF(HLOOKUP(H$9,'Feuille1-Catégories'!$C$1:$G$3,3,FALSE)="OUI",OFFSET(H$3,MOD(QUOTIENT(ROW()-ROW($A$20),'Feuille1-Catégories'!$B$6/H$6),H$5),0),IF(MOD($A926-1-H$10,'Feuille1-Catégories'!$F$5+1)=0,H$3,""))),"")</f>
        <v/>
      </c>
      <c r="I926" s="7" t="str">
        <f ca="1">IF(AND($A926&lt;&gt;"",I$9&lt;&gt;""),IF(HLOOKUP(I$9,'Feuille1-Catégories'!$C$1:$G$2,2,FALSE)="OUI",I$3,IF(HLOOKUP(I$9,'Feuille1-Catégories'!$C$1:$G$3,3,FALSE)="OUI",OFFSET(I$3,MOD(QUOTIENT(ROW()-ROW($A$20),'Feuille1-Catégories'!$B$6/I$6),I$5),0),IF(MOD($A926-1-I$10,'Feuille1-Catégories'!$F$5+1)=0,I$3,""))),"")</f>
        <v/>
      </c>
      <c r="J926" s="7" t="str">
        <f ca="1">IF(AND($A926&lt;&gt;"",J$9&lt;&gt;""),IF(HLOOKUP(J$9,'Feuille1-Catégories'!$C$1:$G$2,2,FALSE)="OUI",J$3,IF(HLOOKUP(J$9,'Feuille1-Catégories'!$C$1:$G$3,3,FALSE)="OUI",OFFSET(J$3,MOD(QUOTIENT(ROW()-ROW($A$20),'Feuille1-Catégories'!$B$6/J$6),J$5),0),IF(MOD($A926-1-J$10,'Feuille1-Catégories'!$F$5+1)=0,J$3,""))),"")</f>
        <v/>
      </c>
      <c r="K926" s="7" t="str">
        <f ca="1">IF(AND($A926&lt;&gt;"",K$9&lt;&gt;""),IF(HLOOKUP(K$9,'Feuille1-Catégories'!$C$1:$G$2,2,FALSE)="OUI",K$3,IF(HLOOKUP(K$9,'Feuille1-Catégories'!$C$1:$G$3,3,FALSE)="OUI",OFFSET(K$3,MOD(QUOTIENT(ROW()-ROW($A$20),'Feuille1-Catégories'!$B$6/K$6),K$5),0),IF(MOD($A926-1-K$10,'Feuille1-Catégories'!$F$5+1)=0,K$3,""))),"")</f>
        <v/>
      </c>
      <c r="L926" s="7" t="str">
        <f ca="1">IF(AND($A926&lt;&gt;"",L$9&lt;&gt;""),IF(HLOOKUP(L$9,'Feuille1-Catégories'!$C$1:$G$2,2,FALSE)="OUI",L$3,IF(HLOOKUP(L$9,'Feuille1-Catégories'!$C$1:$G$3,3,FALSE)="OUI",OFFSET(L$3,MOD(QUOTIENT(ROW()-ROW($A$20),'Feuille1-Catégories'!$B$6/L$6),L$5),0),IF(MOD($A926-1-L$10,'Feuille1-Catégories'!$F$5+1)=0,L$3,""))),"")</f>
        <v/>
      </c>
      <c r="M926" s="7" t="str">
        <f ca="1">IF(AND($A926&lt;&gt;"",M$9&lt;&gt;""),IF(HLOOKUP(M$9,'Feuille1-Catégories'!$C$1:$G$2,2,FALSE)="OUI",M$3,IF(HLOOKUP(M$9,'Feuille1-Catégories'!$C$1:$G$3,3,FALSE)="OUI",OFFSET(M$3,MOD(QUOTIENT(ROW()-ROW($A$20),'Feuille1-Catégories'!$B$6/M$6),M$5),0),IF(MOD($A926-1-M$10,'Feuille1-Catégories'!$F$5+1)=0,M$3,""))),"")</f>
        <v/>
      </c>
      <c r="N926" s="7" t="str">
        <f ca="1">IF(AND($A926&lt;&gt;"",N$9&lt;&gt;""),IF(HLOOKUP(N$9,'Feuille1-Catégories'!$C$1:$G$2,2,FALSE)="OUI",N$3,IF(HLOOKUP(N$9,'Feuille1-Catégories'!$C$1:$G$3,3,FALSE)="OUI",OFFSET(N$3,MOD(QUOTIENT(ROW()-ROW($A$20),'Feuille1-Catégories'!$B$6/N$6),N$5),0),IF(MOD($A926-1-N$10,'Feuille1-Catégories'!$F$5+1)=0,N$3,""))),"")</f>
        <v/>
      </c>
      <c r="O926" s="7" t="str">
        <f ca="1">IF(AND($A926&lt;&gt;"",O$9&lt;&gt;""),IF(HLOOKUP(O$9,'Feuille1-Catégories'!$C$1:$G$2,2,FALSE)="OUI",O$3,IF(HLOOKUP(O$9,'Feuille1-Catégories'!$C$1:$G$3,3,FALSE)="OUI",OFFSET(O$3,MOD(QUOTIENT(ROW()-ROW($A$20),'Feuille1-Catégories'!$B$6/O$6),O$5),0),IF(MOD($A926-1-O$10,'Feuille1-Catégories'!$F$5+1)=0,O$3,""))),"")</f>
        <v/>
      </c>
      <c r="P926" s="7" t="str">
        <f ca="1">IF(AND($A926&lt;&gt;"",P$9&lt;&gt;""),IF(HLOOKUP(P$9,'Feuille1-Catégories'!$C$1:$G$2,2,FALSE)="OUI",P$3,IF(HLOOKUP(P$9,'Feuille1-Catégories'!$C$1:$G$3,3,FALSE)="OUI",OFFSET(P$3,MOD(QUOTIENT(ROW()-ROW($A$20),'Feuille1-Catégories'!$B$6/P$6),P$5),0),IF(MOD($A926-1-P$10,'Feuille1-Catégories'!$F$5+1)=0,P$3,""))),"")</f>
        <v/>
      </c>
      <c r="Q926" s="7" t="str">
        <f ca="1">IF(AND($A926&lt;&gt;"",Q$9&lt;&gt;""),IF(HLOOKUP(Q$9,'Feuille1-Catégories'!$C$1:$G$2,2,FALSE)="OUI",Q$3,IF(HLOOKUP(Q$9,'Feuille1-Catégories'!$C$1:$G$3,3,FALSE)="OUI",OFFSET(Q$3,MOD(QUOTIENT(ROW()-ROW($A$20),'Feuille1-Catégories'!$B$6/Q$6),Q$5),0),IF(MOD($A926-1-Q$10,'Feuille1-Catégories'!$F$5+1)=0,Q$3,""))),"")</f>
        <v/>
      </c>
      <c r="R926" s="7" t="str">
        <f ca="1">IF(AND($A926&lt;&gt;"",R$9&lt;&gt;""),IF(HLOOKUP(R$9,'Feuille1-Catégories'!$C$1:$G$2,2,FALSE)="OUI",R$3,IF(HLOOKUP(R$9,'Feuille1-Catégories'!$C$1:$G$3,3,FALSE)="OUI",OFFSET(R$3,MOD(QUOTIENT(ROW()-ROW($A$20),'Feuille1-Catégories'!$B$6/R$6),R$5),0),IF(MOD($A926-1-R$10,'Feuille1-Catégories'!$F$5+1)=0,R$3,""))),"")</f>
        <v/>
      </c>
      <c r="S926" s="7" t="str">
        <f ca="1">IF(AND($A926&lt;&gt;"",S$9&lt;&gt;""),IF(HLOOKUP(S$9,'Feuille1-Catégories'!$C$1:$G$2,2,FALSE)="OUI",S$3,IF(HLOOKUP(S$9,'Feuille1-Catégories'!$C$1:$G$3,3,FALSE)="OUI",OFFSET(S$3,MOD(QUOTIENT(ROW()-ROW($A$20),'Feuille1-Catégories'!$B$6/S$6),S$5),0),IF(MOD($A926-1-S$10,'Feuille1-Catégories'!$F$5+1)=0,S$3,""))),"")</f>
        <v/>
      </c>
      <c r="T926" s="7" t="str">
        <f ca="1">IF(AND($A926&lt;&gt;"",T$9&lt;&gt;""),IF(HLOOKUP(T$9,'Feuille1-Catégories'!$C$1:$G$2,2,FALSE)="OUI",T$3,IF(HLOOKUP(T$9,'Feuille1-Catégories'!$C$1:$G$3,3,FALSE)="OUI",OFFSET(T$3,MOD(QUOTIENT(ROW()-ROW($A$20),'Feuille1-Catégories'!$B$6/T$6),T$5),0),IF(MOD($A926-1-T$10,'Feuille1-Catégories'!$F$5+1)=0,T$3,""))),"")</f>
        <v/>
      </c>
      <c r="U926" s="7" t="str">
        <f ca="1">IF(AND($A926&lt;&gt;"",U$9&lt;&gt;""),IF(HLOOKUP(U$9,'Feuille1-Catégories'!$C$1:$G$2,2,FALSE)="OUI",U$3,IF(HLOOKUP(U$9,'Feuille1-Catégories'!$C$1:$G$3,3,FALSE)="OUI",OFFSET(U$3,MOD(QUOTIENT(ROW()-ROW($A$20),'Feuille1-Catégories'!$B$6/U$6),U$5),0),IF(MOD($A926-1-U$10,'Feuille1-Catégories'!$F$5+1)=0,U$3,""))),"")</f>
        <v/>
      </c>
      <c r="V926" s="7" t="str">
        <f ca="1">IF(AND($A926&lt;&gt;"",V$9&lt;&gt;""),IF(HLOOKUP(V$9,'Feuille1-Catégories'!$C$1:$G$2,2,FALSE)="OUI",V$3,IF(HLOOKUP(V$9,'Feuille1-Catégories'!$C$1:$G$3,3,FALSE)="OUI",OFFSET(V$3,MOD(QUOTIENT(ROW()-ROW($A$20),'Feuille1-Catégories'!$B$6/V$6),V$5),0),IF(MOD($A926-1-V$10,'Feuille1-Catégories'!$F$5+1)=0,V$3,""))),"")</f>
        <v/>
      </c>
      <c r="W926" s="7" t="str">
        <f ca="1">IF(AND($A926&lt;&gt;"",W$9&lt;&gt;""),IF(HLOOKUP(W$9,'Feuille1-Catégories'!$C$1:$G$2,2,FALSE)="OUI",W$3,IF(HLOOKUP(W$9,'Feuille1-Catégories'!$C$1:$G$3,3,FALSE)="OUI",OFFSET(W$3,MOD(QUOTIENT(ROW()-ROW($A$20),'Feuille1-Catégories'!$B$6/W$6),W$5),0),IF(MOD($A926-1-W$10,'Feuille1-Catégories'!$F$5+1)=0,W$3,""))),"")</f>
        <v/>
      </c>
      <c r="X926" s="7" t="str">
        <f ca="1">IF(AND($A926&lt;&gt;"",X$9&lt;&gt;""),IF(HLOOKUP(X$9,'Feuille1-Catégories'!$C$1:$G$2,2,FALSE)="OUI",X$3,IF(HLOOKUP(X$9,'Feuille1-Catégories'!$C$1:$G$3,3,FALSE)="OUI",OFFSET(X$3,MOD(QUOTIENT(ROW()-ROW($A$20),'Feuille1-Catégories'!$B$6/X$6),X$5),0),IF(MOD($A926-1-X$10,'Feuille1-Catégories'!$F$5+1)=0,X$3,""))),"")</f>
        <v/>
      </c>
      <c r="Y926" s="7" t="str">
        <f ca="1">IF(AND($A926&lt;&gt;"",Y$9&lt;&gt;""),IF(HLOOKUP(Y$9,'Feuille1-Catégories'!$C$1:$G$2,2,FALSE)="OUI",Y$3,IF(HLOOKUP(Y$9,'Feuille1-Catégories'!$C$1:$G$3,3,FALSE)="OUI",OFFSET(Y$3,MOD(QUOTIENT(ROW()-ROW($A$20),'Feuille1-Catégories'!$B$6/Y$6),Y$5),0),IF(MOD($A926-1-Y$10,'Feuille1-Catégories'!$F$5+1)=0,Y$3,""))),"")</f>
        <v/>
      </c>
      <c r="Z926" s="7" t="str">
        <f ca="1">IF(AND($A926&lt;&gt;"",Z$9&lt;&gt;""),IF(HLOOKUP(Z$9,'Feuille1-Catégories'!$C$1:$G$2,2,FALSE)="OUI",Z$3,IF(HLOOKUP(Z$9,'Feuille1-Catégories'!$C$1:$G$3,3,FALSE)="OUI",OFFSET(Z$3,MOD(QUOTIENT(ROW()-ROW($A$20),'Feuille1-Catégories'!$B$6/Z$6),Z$5),0),"")),"")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27" spans="1:26" ht="17" x14ac:dyDescent="0.2">
      <c r="A927" s="21" t="str">
        <f>IF(ROW()-ROW($A$19)&gt;'Feuille1-Catégories'!$B$6,"",ROW()-ROW($A$19))</f>
        <v/>
      </c>
      <c r="B927" s="33" t="str">
        <f t="shared" si="43"/>
        <v/>
      </c>
      <c r="C927" s="10" t="str">
        <f t="shared" si="44"/>
        <v/>
      </c>
      <c r="D927" s="10" t="str">
        <f>IF('Feuille3-Coût de production'!D927&lt;&gt;"",'Feuille3-Coût de production'!D927,"")</f>
        <v/>
      </c>
      <c r="E927" s="10" t="str">
        <f t="shared" si="45"/>
        <v/>
      </c>
      <c r="F927" s="7" t="str">
        <f ca="1">IF(AND($A927&lt;&gt;"",F$9&lt;&gt;""),IF(HLOOKUP(F$9,'Feuille1-Catégories'!$C$1:$G$2,2,FALSE)="OUI",F$3,IF(HLOOKUP(F$9,'Feuille1-Catégories'!$C$1:$G$3,3,FALSE)="OUI",OFFSET(F$3,MOD(QUOTIENT(ROW()-ROW($A$20),'Feuille1-Catégories'!$B$6/F$6),F$5),0),IF(MOD($A927-1-F$10,'Feuille1-Catégories'!$F$5+1)=0,F$3,""))),"")</f>
        <v/>
      </c>
      <c r="G927" s="7" t="str">
        <f ca="1">IF(AND($A927&lt;&gt;"",G$9&lt;&gt;""),IF(HLOOKUP(G$9,'Feuille1-Catégories'!$C$1:$G$2,2,FALSE)="OUI",G$3,IF(HLOOKUP(G$9,'Feuille1-Catégories'!$C$1:$G$3,3,FALSE)="OUI",OFFSET(G$3,MOD(QUOTIENT(ROW()-ROW($A$20),'Feuille1-Catégories'!$B$6/G$6),G$5),0),IF(MOD($A927-1-G$10,'Feuille1-Catégories'!$F$5+1)=0,G$3,""))),"")</f>
        <v/>
      </c>
      <c r="H927" s="7" t="str">
        <f ca="1">IF(AND($A927&lt;&gt;"",H$9&lt;&gt;""),IF(HLOOKUP(H$9,'Feuille1-Catégories'!$C$1:$G$2,2,FALSE)="OUI",H$3,IF(HLOOKUP(H$9,'Feuille1-Catégories'!$C$1:$G$3,3,FALSE)="OUI",OFFSET(H$3,MOD(QUOTIENT(ROW()-ROW($A$20),'Feuille1-Catégories'!$B$6/H$6),H$5),0),IF(MOD($A927-1-H$10,'Feuille1-Catégories'!$F$5+1)=0,H$3,""))),"")</f>
        <v/>
      </c>
      <c r="I927" s="7" t="str">
        <f ca="1">IF(AND($A927&lt;&gt;"",I$9&lt;&gt;""),IF(HLOOKUP(I$9,'Feuille1-Catégories'!$C$1:$G$2,2,FALSE)="OUI",I$3,IF(HLOOKUP(I$9,'Feuille1-Catégories'!$C$1:$G$3,3,FALSE)="OUI",OFFSET(I$3,MOD(QUOTIENT(ROW()-ROW($A$20),'Feuille1-Catégories'!$B$6/I$6),I$5),0),IF(MOD($A927-1-I$10,'Feuille1-Catégories'!$F$5+1)=0,I$3,""))),"")</f>
        <v/>
      </c>
      <c r="J927" s="7" t="str">
        <f ca="1">IF(AND($A927&lt;&gt;"",J$9&lt;&gt;""),IF(HLOOKUP(J$9,'Feuille1-Catégories'!$C$1:$G$2,2,FALSE)="OUI",J$3,IF(HLOOKUP(J$9,'Feuille1-Catégories'!$C$1:$G$3,3,FALSE)="OUI",OFFSET(J$3,MOD(QUOTIENT(ROW()-ROW($A$20),'Feuille1-Catégories'!$B$6/J$6),J$5),0),IF(MOD($A927-1-J$10,'Feuille1-Catégories'!$F$5+1)=0,J$3,""))),"")</f>
        <v/>
      </c>
      <c r="K927" s="7" t="str">
        <f ca="1">IF(AND($A927&lt;&gt;"",K$9&lt;&gt;""),IF(HLOOKUP(K$9,'Feuille1-Catégories'!$C$1:$G$2,2,FALSE)="OUI",K$3,IF(HLOOKUP(K$9,'Feuille1-Catégories'!$C$1:$G$3,3,FALSE)="OUI",OFFSET(K$3,MOD(QUOTIENT(ROW()-ROW($A$20),'Feuille1-Catégories'!$B$6/K$6),K$5),0),IF(MOD($A927-1-K$10,'Feuille1-Catégories'!$F$5+1)=0,K$3,""))),"")</f>
        <v/>
      </c>
      <c r="L927" s="7" t="str">
        <f ca="1">IF(AND($A927&lt;&gt;"",L$9&lt;&gt;""),IF(HLOOKUP(L$9,'Feuille1-Catégories'!$C$1:$G$2,2,FALSE)="OUI",L$3,IF(HLOOKUP(L$9,'Feuille1-Catégories'!$C$1:$G$3,3,FALSE)="OUI",OFFSET(L$3,MOD(QUOTIENT(ROW()-ROW($A$20),'Feuille1-Catégories'!$B$6/L$6),L$5),0),IF(MOD($A927-1-L$10,'Feuille1-Catégories'!$F$5+1)=0,L$3,""))),"")</f>
        <v/>
      </c>
      <c r="M927" s="7" t="str">
        <f ca="1">IF(AND($A927&lt;&gt;"",M$9&lt;&gt;""),IF(HLOOKUP(M$9,'Feuille1-Catégories'!$C$1:$G$2,2,FALSE)="OUI",M$3,IF(HLOOKUP(M$9,'Feuille1-Catégories'!$C$1:$G$3,3,FALSE)="OUI",OFFSET(M$3,MOD(QUOTIENT(ROW()-ROW($A$20),'Feuille1-Catégories'!$B$6/M$6),M$5),0),IF(MOD($A927-1-M$10,'Feuille1-Catégories'!$F$5+1)=0,M$3,""))),"")</f>
        <v/>
      </c>
      <c r="N927" s="7" t="str">
        <f ca="1">IF(AND($A927&lt;&gt;"",N$9&lt;&gt;""),IF(HLOOKUP(N$9,'Feuille1-Catégories'!$C$1:$G$2,2,FALSE)="OUI",N$3,IF(HLOOKUP(N$9,'Feuille1-Catégories'!$C$1:$G$3,3,FALSE)="OUI",OFFSET(N$3,MOD(QUOTIENT(ROW()-ROW($A$20),'Feuille1-Catégories'!$B$6/N$6),N$5),0),IF(MOD($A927-1-N$10,'Feuille1-Catégories'!$F$5+1)=0,N$3,""))),"")</f>
        <v/>
      </c>
      <c r="O927" s="7" t="str">
        <f ca="1">IF(AND($A927&lt;&gt;"",O$9&lt;&gt;""),IF(HLOOKUP(O$9,'Feuille1-Catégories'!$C$1:$G$2,2,FALSE)="OUI",O$3,IF(HLOOKUP(O$9,'Feuille1-Catégories'!$C$1:$G$3,3,FALSE)="OUI",OFFSET(O$3,MOD(QUOTIENT(ROW()-ROW($A$20),'Feuille1-Catégories'!$B$6/O$6),O$5),0),IF(MOD($A927-1-O$10,'Feuille1-Catégories'!$F$5+1)=0,O$3,""))),"")</f>
        <v/>
      </c>
      <c r="P927" s="7" t="str">
        <f ca="1">IF(AND($A927&lt;&gt;"",P$9&lt;&gt;""),IF(HLOOKUP(P$9,'Feuille1-Catégories'!$C$1:$G$2,2,FALSE)="OUI",P$3,IF(HLOOKUP(P$9,'Feuille1-Catégories'!$C$1:$G$3,3,FALSE)="OUI",OFFSET(P$3,MOD(QUOTIENT(ROW()-ROW($A$20),'Feuille1-Catégories'!$B$6/P$6),P$5),0),IF(MOD($A927-1-P$10,'Feuille1-Catégories'!$F$5+1)=0,P$3,""))),"")</f>
        <v/>
      </c>
      <c r="Q927" s="7" t="str">
        <f ca="1">IF(AND($A927&lt;&gt;"",Q$9&lt;&gt;""),IF(HLOOKUP(Q$9,'Feuille1-Catégories'!$C$1:$G$2,2,FALSE)="OUI",Q$3,IF(HLOOKUP(Q$9,'Feuille1-Catégories'!$C$1:$G$3,3,FALSE)="OUI",OFFSET(Q$3,MOD(QUOTIENT(ROW()-ROW($A$20),'Feuille1-Catégories'!$B$6/Q$6),Q$5),0),IF(MOD($A927-1-Q$10,'Feuille1-Catégories'!$F$5+1)=0,Q$3,""))),"")</f>
        <v/>
      </c>
      <c r="R927" s="7" t="str">
        <f ca="1">IF(AND($A927&lt;&gt;"",R$9&lt;&gt;""),IF(HLOOKUP(R$9,'Feuille1-Catégories'!$C$1:$G$2,2,FALSE)="OUI",R$3,IF(HLOOKUP(R$9,'Feuille1-Catégories'!$C$1:$G$3,3,FALSE)="OUI",OFFSET(R$3,MOD(QUOTIENT(ROW()-ROW($A$20),'Feuille1-Catégories'!$B$6/R$6),R$5),0),IF(MOD($A927-1-R$10,'Feuille1-Catégories'!$F$5+1)=0,R$3,""))),"")</f>
        <v/>
      </c>
      <c r="S927" s="7" t="str">
        <f ca="1">IF(AND($A927&lt;&gt;"",S$9&lt;&gt;""),IF(HLOOKUP(S$9,'Feuille1-Catégories'!$C$1:$G$2,2,FALSE)="OUI",S$3,IF(HLOOKUP(S$9,'Feuille1-Catégories'!$C$1:$G$3,3,FALSE)="OUI",OFFSET(S$3,MOD(QUOTIENT(ROW()-ROW($A$20),'Feuille1-Catégories'!$B$6/S$6),S$5),0),IF(MOD($A927-1-S$10,'Feuille1-Catégories'!$F$5+1)=0,S$3,""))),"")</f>
        <v/>
      </c>
      <c r="T927" s="7" t="str">
        <f ca="1">IF(AND($A927&lt;&gt;"",T$9&lt;&gt;""),IF(HLOOKUP(T$9,'Feuille1-Catégories'!$C$1:$G$2,2,FALSE)="OUI",T$3,IF(HLOOKUP(T$9,'Feuille1-Catégories'!$C$1:$G$3,3,FALSE)="OUI",OFFSET(T$3,MOD(QUOTIENT(ROW()-ROW($A$20),'Feuille1-Catégories'!$B$6/T$6),T$5),0),IF(MOD($A927-1-T$10,'Feuille1-Catégories'!$F$5+1)=0,T$3,""))),"")</f>
        <v/>
      </c>
      <c r="U927" s="7" t="str">
        <f ca="1">IF(AND($A927&lt;&gt;"",U$9&lt;&gt;""),IF(HLOOKUP(U$9,'Feuille1-Catégories'!$C$1:$G$2,2,FALSE)="OUI",U$3,IF(HLOOKUP(U$9,'Feuille1-Catégories'!$C$1:$G$3,3,FALSE)="OUI",OFFSET(U$3,MOD(QUOTIENT(ROW()-ROW($A$20),'Feuille1-Catégories'!$B$6/U$6),U$5),0),IF(MOD($A927-1-U$10,'Feuille1-Catégories'!$F$5+1)=0,U$3,""))),"")</f>
        <v/>
      </c>
      <c r="V927" s="7" t="str">
        <f ca="1">IF(AND($A927&lt;&gt;"",V$9&lt;&gt;""),IF(HLOOKUP(V$9,'Feuille1-Catégories'!$C$1:$G$2,2,FALSE)="OUI",V$3,IF(HLOOKUP(V$9,'Feuille1-Catégories'!$C$1:$G$3,3,FALSE)="OUI",OFFSET(V$3,MOD(QUOTIENT(ROW()-ROW($A$20),'Feuille1-Catégories'!$B$6/V$6),V$5),0),IF(MOD($A927-1-V$10,'Feuille1-Catégories'!$F$5+1)=0,V$3,""))),"")</f>
        <v/>
      </c>
      <c r="W927" s="7" t="str">
        <f ca="1">IF(AND($A927&lt;&gt;"",W$9&lt;&gt;""),IF(HLOOKUP(W$9,'Feuille1-Catégories'!$C$1:$G$2,2,FALSE)="OUI",W$3,IF(HLOOKUP(W$9,'Feuille1-Catégories'!$C$1:$G$3,3,FALSE)="OUI",OFFSET(W$3,MOD(QUOTIENT(ROW()-ROW($A$20),'Feuille1-Catégories'!$B$6/W$6),W$5),0),IF(MOD($A927-1-W$10,'Feuille1-Catégories'!$F$5+1)=0,W$3,""))),"")</f>
        <v/>
      </c>
      <c r="X927" s="7" t="str">
        <f ca="1">IF(AND($A927&lt;&gt;"",X$9&lt;&gt;""),IF(HLOOKUP(X$9,'Feuille1-Catégories'!$C$1:$G$2,2,FALSE)="OUI",X$3,IF(HLOOKUP(X$9,'Feuille1-Catégories'!$C$1:$G$3,3,FALSE)="OUI",OFFSET(X$3,MOD(QUOTIENT(ROW()-ROW($A$20),'Feuille1-Catégories'!$B$6/X$6),X$5),0),IF(MOD($A927-1-X$10,'Feuille1-Catégories'!$F$5+1)=0,X$3,""))),"")</f>
        <v/>
      </c>
      <c r="Y927" s="7" t="str">
        <f ca="1">IF(AND($A927&lt;&gt;"",Y$9&lt;&gt;""),IF(HLOOKUP(Y$9,'Feuille1-Catégories'!$C$1:$G$2,2,FALSE)="OUI",Y$3,IF(HLOOKUP(Y$9,'Feuille1-Catégories'!$C$1:$G$3,3,FALSE)="OUI",OFFSET(Y$3,MOD(QUOTIENT(ROW()-ROW($A$20),'Feuille1-Catégories'!$B$6/Y$6),Y$5),0),IF(MOD($A927-1-Y$10,'Feuille1-Catégories'!$F$5+1)=0,Y$3,""))),"")</f>
        <v/>
      </c>
      <c r="Z927" s="7" t="str">
        <f ca="1">IF(AND($A927&lt;&gt;"",Z$9&lt;&gt;""),IF(HLOOKUP(Z$9,'Feuille1-Catégories'!$C$1:$G$2,2,FALSE)="OUI",Z$3,IF(HLOOKUP(Z$9,'Feuille1-Catégories'!$C$1:$G$3,3,FALSE)="OUI",OFFSET(Z$3,MOD(QUOTIENT(ROW()-ROW($A$20),'Feuille1-Catégories'!$B$6/Z$6),Z$5),0),"")),"")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28" spans="1:26" ht="17" x14ac:dyDescent="0.2">
      <c r="A928" s="21" t="str">
        <f>IF(ROW()-ROW($A$19)&gt;'Feuille1-Catégories'!$B$6,"",ROW()-ROW($A$19))</f>
        <v/>
      </c>
      <c r="B928" s="33" t="str">
        <f t="shared" si="43"/>
        <v/>
      </c>
      <c r="C928" s="10" t="str">
        <f t="shared" si="44"/>
        <v/>
      </c>
      <c r="D928" s="10" t="str">
        <f>IF('Feuille3-Coût de production'!D928&lt;&gt;"",'Feuille3-Coût de production'!D928,"")</f>
        <v/>
      </c>
      <c r="E928" s="10" t="str">
        <f t="shared" si="45"/>
        <v/>
      </c>
      <c r="F928" s="7" t="str">
        <f ca="1">IF(AND($A928&lt;&gt;"",F$9&lt;&gt;""),IF(HLOOKUP(F$9,'Feuille1-Catégories'!$C$1:$G$2,2,FALSE)="OUI",F$3,IF(HLOOKUP(F$9,'Feuille1-Catégories'!$C$1:$G$3,3,FALSE)="OUI",OFFSET(F$3,MOD(QUOTIENT(ROW()-ROW($A$20),'Feuille1-Catégories'!$B$6/F$6),F$5),0),IF(MOD($A928-1-F$10,'Feuille1-Catégories'!$F$5+1)=0,F$3,""))),"")</f>
        <v/>
      </c>
      <c r="G928" s="7" t="str">
        <f ca="1">IF(AND($A928&lt;&gt;"",G$9&lt;&gt;""),IF(HLOOKUP(G$9,'Feuille1-Catégories'!$C$1:$G$2,2,FALSE)="OUI",G$3,IF(HLOOKUP(G$9,'Feuille1-Catégories'!$C$1:$G$3,3,FALSE)="OUI",OFFSET(G$3,MOD(QUOTIENT(ROW()-ROW($A$20),'Feuille1-Catégories'!$B$6/G$6),G$5),0),IF(MOD($A928-1-G$10,'Feuille1-Catégories'!$F$5+1)=0,G$3,""))),"")</f>
        <v/>
      </c>
      <c r="H928" s="7" t="str">
        <f ca="1">IF(AND($A928&lt;&gt;"",H$9&lt;&gt;""),IF(HLOOKUP(H$9,'Feuille1-Catégories'!$C$1:$G$2,2,FALSE)="OUI",H$3,IF(HLOOKUP(H$9,'Feuille1-Catégories'!$C$1:$G$3,3,FALSE)="OUI",OFFSET(H$3,MOD(QUOTIENT(ROW()-ROW($A$20),'Feuille1-Catégories'!$B$6/H$6),H$5),0),IF(MOD($A928-1-H$10,'Feuille1-Catégories'!$F$5+1)=0,H$3,""))),"")</f>
        <v/>
      </c>
      <c r="I928" s="7" t="str">
        <f ca="1">IF(AND($A928&lt;&gt;"",I$9&lt;&gt;""),IF(HLOOKUP(I$9,'Feuille1-Catégories'!$C$1:$G$2,2,FALSE)="OUI",I$3,IF(HLOOKUP(I$9,'Feuille1-Catégories'!$C$1:$G$3,3,FALSE)="OUI",OFFSET(I$3,MOD(QUOTIENT(ROW()-ROW($A$20),'Feuille1-Catégories'!$B$6/I$6),I$5),0),IF(MOD($A928-1-I$10,'Feuille1-Catégories'!$F$5+1)=0,I$3,""))),"")</f>
        <v/>
      </c>
      <c r="J928" s="7" t="str">
        <f ca="1">IF(AND($A928&lt;&gt;"",J$9&lt;&gt;""),IF(HLOOKUP(J$9,'Feuille1-Catégories'!$C$1:$G$2,2,FALSE)="OUI",J$3,IF(HLOOKUP(J$9,'Feuille1-Catégories'!$C$1:$G$3,3,FALSE)="OUI",OFFSET(J$3,MOD(QUOTIENT(ROW()-ROW($A$20),'Feuille1-Catégories'!$B$6/J$6),J$5),0),IF(MOD($A928-1-J$10,'Feuille1-Catégories'!$F$5+1)=0,J$3,""))),"")</f>
        <v/>
      </c>
      <c r="K928" s="7" t="str">
        <f ca="1">IF(AND($A928&lt;&gt;"",K$9&lt;&gt;""),IF(HLOOKUP(K$9,'Feuille1-Catégories'!$C$1:$G$2,2,FALSE)="OUI",K$3,IF(HLOOKUP(K$9,'Feuille1-Catégories'!$C$1:$G$3,3,FALSE)="OUI",OFFSET(K$3,MOD(QUOTIENT(ROW()-ROW($A$20),'Feuille1-Catégories'!$B$6/K$6),K$5),0),IF(MOD($A928-1-K$10,'Feuille1-Catégories'!$F$5+1)=0,K$3,""))),"")</f>
        <v/>
      </c>
      <c r="L928" s="7" t="str">
        <f ca="1">IF(AND($A928&lt;&gt;"",L$9&lt;&gt;""),IF(HLOOKUP(L$9,'Feuille1-Catégories'!$C$1:$G$2,2,FALSE)="OUI",L$3,IF(HLOOKUP(L$9,'Feuille1-Catégories'!$C$1:$G$3,3,FALSE)="OUI",OFFSET(L$3,MOD(QUOTIENT(ROW()-ROW($A$20),'Feuille1-Catégories'!$B$6/L$6),L$5),0),IF(MOD($A928-1-L$10,'Feuille1-Catégories'!$F$5+1)=0,L$3,""))),"")</f>
        <v/>
      </c>
      <c r="M928" s="7" t="str">
        <f ca="1">IF(AND($A928&lt;&gt;"",M$9&lt;&gt;""),IF(HLOOKUP(M$9,'Feuille1-Catégories'!$C$1:$G$2,2,FALSE)="OUI",M$3,IF(HLOOKUP(M$9,'Feuille1-Catégories'!$C$1:$G$3,3,FALSE)="OUI",OFFSET(M$3,MOD(QUOTIENT(ROW()-ROW($A$20),'Feuille1-Catégories'!$B$6/M$6),M$5),0),IF(MOD($A928-1-M$10,'Feuille1-Catégories'!$F$5+1)=0,M$3,""))),"")</f>
        <v/>
      </c>
      <c r="N928" s="7" t="str">
        <f ca="1">IF(AND($A928&lt;&gt;"",N$9&lt;&gt;""),IF(HLOOKUP(N$9,'Feuille1-Catégories'!$C$1:$G$2,2,FALSE)="OUI",N$3,IF(HLOOKUP(N$9,'Feuille1-Catégories'!$C$1:$G$3,3,FALSE)="OUI",OFFSET(N$3,MOD(QUOTIENT(ROW()-ROW($A$20),'Feuille1-Catégories'!$B$6/N$6),N$5),0),IF(MOD($A928-1-N$10,'Feuille1-Catégories'!$F$5+1)=0,N$3,""))),"")</f>
        <v/>
      </c>
      <c r="O928" s="7" t="str">
        <f ca="1">IF(AND($A928&lt;&gt;"",O$9&lt;&gt;""),IF(HLOOKUP(O$9,'Feuille1-Catégories'!$C$1:$G$2,2,FALSE)="OUI",O$3,IF(HLOOKUP(O$9,'Feuille1-Catégories'!$C$1:$G$3,3,FALSE)="OUI",OFFSET(O$3,MOD(QUOTIENT(ROW()-ROW($A$20),'Feuille1-Catégories'!$B$6/O$6),O$5),0),IF(MOD($A928-1-O$10,'Feuille1-Catégories'!$F$5+1)=0,O$3,""))),"")</f>
        <v/>
      </c>
      <c r="P928" s="7" t="str">
        <f ca="1">IF(AND($A928&lt;&gt;"",P$9&lt;&gt;""),IF(HLOOKUP(P$9,'Feuille1-Catégories'!$C$1:$G$2,2,FALSE)="OUI",P$3,IF(HLOOKUP(P$9,'Feuille1-Catégories'!$C$1:$G$3,3,FALSE)="OUI",OFFSET(P$3,MOD(QUOTIENT(ROW()-ROW($A$20),'Feuille1-Catégories'!$B$6/P$6),P$5),0),IF(MOD($A928-1-P$10,'Feuille1-Catégories'!$F$5+1)=0,P$3,""))),"")</f>
        <v/>
      </c>
      <c r="Q928" s="7" t="str">
        <f ca="1">IF(AND($A928&lt;&gt;"",Q$9&lt;&gt;""),IF(HLOOKUP(Q$9,'Feuille1-Catégories'!$C$1:$G$2,2,FALSE)="OUI",Q$3,IF(HLOOKUP(Q$9,'Feuille1-Catégories'!$C$1:$G$3,3,FALSE)="OUI",OFFSET(Q$3,MOD(QUOTIENT(ROW()-ROW($A$20),'Feuille1-Catégories'!$B$6/Q$6),Q$5),0),IF(MOD($A928-1-Q$10,'Feuille1-Catégories'!$F$5+1)=0,Q$3,""))),"")</f>
        <v/>
      </c>
      <c r="R928" s="7" t="str">
        <f ca="1">IF(AND($A928&lt;&gt;"",R$9&lt;&gt;""),IF(HLOOKUP(R$9,'Feuille1-Catégories'!$C$1:$G$2,2,FALSE)="OUI",R$3,IF(HLOOKUP(R$9,'Feuille1-Catégories'!$C$1:$G$3,3,FALSE)="OUI",OFFSET(R$3,MOD(QUOTIENT(ROW()-ROW($A$20),'Feuille1-Catégories'!$B$6/R$6),R$5),0),IF(MOD($A928-1-R$10,'Feuille1-Catégories'!$F$5+1)=0,R$3,""))),"")</f>
        <v/>
      </c>
      <c r="S928" s="7" t="str">
        <f ca="1">IF(AND($A928&lt;&gt;"",S$9&lt;&gt;""),IF(HLOOKUP(S$9,'Feuille1-Catégories'!$C$1:$G$2,2,FALSE)="OUI",S$3,IF(HLOOKUP(S$9,'Feuille1-Catégories'!$C$1:$G$3,3,FALSE)="OUI",OFFSET(S$3,MOD(QUOTIENT(ROW()-ROW($A$20),'Feuille1-Catégories'!$B$6/S$6),S$5),0),IF(MOD($A928-1-S$10,'Feuille1-Catégories'!$F$5+1)=0,S$3,""))),"")</f>
        <v/>
      </c>
      <c r="T928" s="7" t="str">
        <f ca="1">IF(AND($A928&lt;&gt;"",T$9&lt;&gt;""),IF(HLOOKUP(T$9,'Feuille1-Catégories'!$C$1:$G$2,2,FALSE)="OUI",T$3,IF(HLOOKUP(T$9,'Feuille1-Catégories'!$C$1:$G$3,3,FALSE)="OUI",OFFSET(T$3,MOD(QUOTIENT(ROW()-ROW($A$20),'Feuille1-Catégories'!$B$6/T$6),T$5),0),IF(MOD($A928-1-T$10,'Feuille1-Catégories'!$F$5+1)=0,T$3,""))),"")</f>
        <v/>
      </c>
      <c r="U928" s="7" t="str">
        <f ca="1">IF(AND($A928&lt;&gt;"",U$9&lt;&gt;""),IF(HLOOKUP(U$9,'Feuille1-Catégories'!$C$1:$G$2,2,FALSE)="OUI",U$3,IF(HLOOKUP(U$9,'Feuille1-Catégories'!$C$1:$G$3,3,FALSE)="OUI",OFFSET(U$3,MOD(QUOTIENT(ROW()-ROW($A$20),'Feuille1-Catégories'!$B$6/U$6),U$5),0),IF(MOD($A928-1-U$10,'Feuille1-Catégories'!$F$5+1)=0,U$3,""))),"")</f>
        <v/>
      </c>
      <c r="V928" s="7" t="str">
        <f ca="1">IF(AND($A928&lt;&gt;"",V$9&lt;&gt;""),IF(HLOOKUP(V$9,'Feuille1-Catégories'!$C$1:$G$2,2,FALSE)="OUI",V$3,IF(HLOOKUP(V$9,'Feuille1-Catégories'!$C$1:$G$3,3,FALSE)="OUI",OFFSET(V$3,MOD(QUOTIENT(ROW()-ROW($A$20),'Feuille1-Catégories'!$B$6/V$6),V$5),0),IF(MOD($A928-1-V$10,'Feuille1-Catégories'!$F$5+1)=0,V$3,""))),"")</f>
        <v/>
      </c>
      <c r="W928" s="7" t="str">
        <f ca="1">IF(AND($A928&lt;&gt;"",W$9&lt;&gt;""),IF(HLOOKUP(W$9,'Feuille1-Catégories'!$C$1:$G$2,2,FALSE)="OUI",W$3,IF(HLOOKUP(W$9,'Feuille1-Catégories'!$C$1:$G$3,3,FALSE)="OUI",OFFSET(W$3,MOD(QUOTIENT(ROW()-ROW($A$20),'Feuille1-Catégories'!$B$6/W$6),W$5),0),IF(MOD($A928-1-W$10,'Feuille1-Catégories'!$F$5+1)=0,W$3,""))),"")</f>
        <v/>
      </c>
      <c r="X928" s="7" t="str">
        <f ca="1">IF(AND($A928&lt;&gt;"",X$9&lt;&gt;""),IF(HLOOKUP(X$9,'Feuille1-Catégories'!$C$1:$G$2,2,FALSE)="OUI",X$3,IF(HLOOKUP(X$9,'Feuille1-Catégories'!$C$1:$G$3,3,FALSE)="OUI",OFFSET(X$3,MOD(QUOTIENT(ROW()-ROW($A$20),'Feuille1-Catégories'!$B$6/X$6),X$5),0),IF(MOD($A928-1-X$10,'Feuille1-Catégories'!$F$5+1)=0,X$3,""))),"")</f>
        <v/>
      </c>
      <c r="Y928" s="7" t="str">
        <f ca="1">IF(AND($A928&lt;&gt;"",Y$9&lt;&gt;""),IF(HLOOKUP(Y$9,'Feuille1-Catégories'!$C$1:$G$2,2,FALSE)="OUI",Y$3,IF(HLOOKUP(Y$9,'Feuille1-Catégories'!$C$1:$G$3,3,FALSE)="OUI",OFFSET(Y$3,MOD(QUOTIENT(ROW()-ROW($A$20),'Feuille1-Catégories'!$B$6/Y$6),Y$5),0),IF(MOD($A928-1-Y$10,'Feuille1-Catégories'!$F$5+1)=0,Y$3,""))),"")</f>
        <v/>
      </c>
      <c r="Z928" s="7" t="str">
        <f ca="1">IF(AND($A928&lt;&gt;"",Z$9&lt;&gt;""),IF(HLOOKUP(Z$9,'Feuille1-Catégories'!$C$1:$G$2,2,FALSE)="OUI",Z$3,IF(HLOOKUP(Z$9,'Feuille1-Catégories'!$C$1:$G$3,3,FALSE)="OUI",OFFSET(Z$3,MOD(QUOTIENT(ROW()-ROW($A$20),'Feuille1-Catégories'!$B$6/Z$6),Z$5),0),"")),"")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29" spans="1:26" ht="17" x14ac:dyDescent="0.2">
      <c r="A929" s="21" t="str">
        <f>IF(ROW()-ROW($A$19)&gt;'Feuille1-Catégories'!$B$6,"",ROW()-ROW($A$19))</f>
        <v/>
      </c>
      <c r="B929" s="33" t="str">
        <f t="shared" si="43"/>
        <v/>
      </c>
      <c r="C929" s="10" t="str">
        <f t="shared" si="44"/>
        <v/>
      </c>
      <c r="D929" s="10" t="str">
        <f>IF('Feuille3-Coût de production'!D929&lt;&gt;"",'Feuille3-Coût de production'!D929,"")</f>
        <v/>
      </c>
      <c r="E929" s="10" t="str">
        <f t="shared" si="45"/>
        <v/>
      </c>
      <c r="F929" s="7" t="str">
        <f ca="1">IF(AND($A929&lt;&gt;"",F$9&lt;&gt;""),IF(HLOOKUP(F$9,'Feuille1-Catégories'!$C$1:$G$2,2,FALSE)="OUI",F$3,IF(HLOOKUP(F$9,'Feuille1-Catégories'!$C$1:$G$3,3,FALSE)="OUI",OFFSET(F$3,MOD(QUOTIENT(ROW()-ROW($A$20),'Feuille1-Catégories'!$B$6/F$6),F$5),0),IF(MOD($A929-1-F$10,'Feuille1-Catégories'!$F$5+1)=0,F$3,""))),"")</f>
        <v/>
      </c>
      <c r="G929" s="7" t="str">
        <f ca="1">IF(AND($A929&lt;&gt;"",G$9&lt;&gt;""),IF(HLOOKUP(G$9,'Feuille1-Catégories'!$C$1:$G$2,2,FALSE)="OUI",G$3,IF(HLOOKUP(G$9,'Feuille1-Catégories'!$C$1:$G$3,3,FALSE)="OUI",OFFSET(G$3,MOD(QUOTIENT(ROW()-ROW($A$20),'Feuille1-Catégories'!$B$6/G$6),G$5),0),IF(MOD($A929-1-G$10,'Feuille1-Catégories'!$F$5+1)=0,G$3,""))),"")</f>
        <v/>
      </c>
      <c r="H929" s="7" t="str">
        <f ca="1">IF(AND($A929&lt;&gt;"",H$9&lt;&gt;""),IF(HLOOKUP(H$9,'Feuille1-Catégories'!$C$1:$G$2,2,FALSE)="OUI",H$3,IF(HLOOKUP(H$9,'Feuille1-Catégories'!$C$1:$G$3,3,FALSE)="OUI",OFFSET(H$3,MOD(QUOTIENT(ROW()-ROW($A$20),'Feuille1-Catégories'!$B$6/H$6),H$5),0),IF(MOD($A929-1-H$10,'Feuille1-Catégories'!$F$5+1)=0,H$3,""))),"")</f>
        <v/>
      </c>
      <c r="I929" s="7" t="str">
        <f ca="1">IF(AND($A929&lt;&gt;"",I$9&lt;&gt;""),IF(HLOOKUP(I$9,'Feuille1-Catégories'!$C$1:$G$2,2,FALSE)="OUI",I$3,IF(HLOOKUP(I$9,'Feuille1-Catégories'!$C$1:$G$3,3,FALSE)="OUI",OFFSET(I$3,MOD(QUOTIENT(ROW()-ROW($A$20),'Feuille1-Catégories'!$B$6/I$6),I$5),0),IF(MOD($A929-1-I$10,'Feuille1-Catégories'!$F$5+1)=0,I$3,""))),"")</f>
        <v/>
      </c>
      <c r="J929" s="7" t="str">
        <f ca="1">IF(AND($A929&lt;&gt;"",J$9&lt;&gt;""),IF(HLOOKUP(J$9,'Feuille1-Catégories'!$C$1:$G$2,2,FALSE)="OUI",J$3,IF(HLOOKUP(J$9,'Feuille1-Catégories'!$C$1:$G$3,3,FALSE)="OUI",OFFSET(J$3,MOD(QUOTIENT(ROW()-ROW($A$20),'Feuille1-Catégories'!$B$6/J$6),J$5),0),IF(MOD($A929-1-J$10,'Feuille1-Catégories'!$F$5+1)=0,J$3,""))),"")</f>
        <v/>
      </c>
      <c r="K929" s="7" t="str">
        <f ca="1">IF(AND($A929&lt;&gt;"",K$9&lt;&gt;""),IF(HLOOKUP(K$9,'Feuille1-Catégories'!$C$1:$G$2,2,FALSE)="OUI",K$3,IF(HLOOKUP(K$9,'Feuille1-Catégories'!$C$1:$G$3,3,FALSE)="OUI",OFFSET(K$3,MOD(QUOTIENT(ROW()-ROW($A$20),'Feuille1-Catégories'!$B$6/K$6),K$5),0),IF(MOD($A929-1-K$10,'Feuille1-Catégories'!$F$5+1)=0,K$3,""))),"")</f>
        <v/>
      </c>
      <c r="L929" s="7" t="str">
        <f ca="1">IF(AND($A929&lt;&gt;"",L$9&lt;&gt;""),IF(HLOOKUP(L$9,'Feuille1-Catégories'!$C$1:$G$2,2,FALSE)="OUI",L$3,IF(HLOOKUP(L$9,'Feuille1-Catégories'!$C$1:$G$3,3,FALSE)="OUI",OFFSET(L$3,MOD(QUOTIENT(ROW()-ROW($A$20),'Feuille1-Catégories'!$B$6/L$6),L$5),0),IF(MOD($A929-1-L$10,'Feuille1-Catégories'!$F$5+1)=0,L$3,""))),"")</f>
        <v/>
      </c>
      <c r="M929" s="7" t="str">
        <f ca="1">IF(AND($A929&lt;&gt;"",M$9&lt;&gt;""),IF(HLOOKUP(M$9,'Feuille1-Catégories'!$C$1:$G$2,2,FALSE)="OUI",M$3,IF(HLOOKUP(M$9,'Feuille1-Catégories'!$C$1:$G$3,3,FALSE)="OUI",OFFSET(M$3,MOD(QUOTIENT(ROW()-ROW($A$20),'Feuille1-Catégories'!$B$6/M$6),M$5),0),IF(MOD($A929-1-M$10,'Feuille1-Catégories'!$F$5+1)=0,M$3,""))),"")</f>
        <v/>
      </c>
      <c r="N929" s="7" t="str">
        <f ca="1">IF(AND($A929&lt;&gt;"",N$9&lt;&gt;""),IF(HLOOKUP(N$9,'Feuille1-Catégories'!$C$1:$G$2,2,FALSE)="OUI",N$3,IF(HLOOKUP(N$9,'Feuille1-Catégories'!$C$1:$G$3,3,FALSE)="OUI",OFFSET(N$3,MOD(QUOTIENT(ROW()-ROW($A$20),'Feuille1-Catégories'!$B$6/N$6),N$5),0),IF(MOD($A929-1-N$10,'Feuille1-Catégories'!$F$5+1)=0,N$3,""))),"")</f>
        <v/>
      </c>
      <c r="O929" s="7" t="str">
        <f ca="1">IF(AND($A929&lt;&gt;"",O$9&lt;&gt;""),IF(HLOOKUP(O$9,'Feuille1-Catégories'!$C$1:$G$2,2,FALSE)="OUI",O$3,IF(HLOOKUP(O$9,'Feuille1-Catégories'!$C$1:$G$3,3,FALSE)="OUI",OFFSET(O$3,MOD(QUOTIENT(ROW()-ROW($A$20),'Feuille1-Catégories'!$B$6/O$6),O$5),0),IF(MOD($A929-1-O$10,'Feuille1-Catégories'!$F$5+1)=0,O$3,""))),"")</f>
        <v/>
      </c>
      <c r="P929" s="7" t="str">
        <f ca="1">IF(AND($A929&lt;&gt;"",P$9&lt;&gt;""),IF(HLOOKUP(P$9,'Feuille1-Catégories'!$C$1:$G$2,2,FALSE)="OUI",P$3,IF(HLOOKUP(P$9,'Feuille1-Catégories'!$C$1:$G$3,3,FALSE)="OUI",OFFSET(P$3,MOD(QUOTIENT(ROW()-ROW($A$20),'Feuille1-Catégories'!$B$6/P$6),P$5),0),IF(MOD($A929-1-P$10,'Feuille1-Catégories'!$F$5+1)=0,P$3,""))),"")</f>
        <v/>
      </c>
      <c r="Q929" s="7" t="str">
        <f ca="1">IF(AND($A929&lt;&gt;"",Q$9&lt;&gt;""),IF(HLOOKUP(Q$9,'Feuille1-Catégories'!$C$1:$G$2,2,FALSE)="OUI",Q$3,IF(HLOOKUP(Q$9,'Feuille1-Catégories'!$C$1:$G$3,3,FALSE)="OUI",OFFSET(Q$3,MOD(QUOTIENT(ROW()-ROW($A$20),'Feuille1-Catégories'!$B$6/Q$6),Q$5),0),IF(MOD($A929-1-Q$10,'Feuille1-Catégories'!$F$5+1)=0,Q$3,""))),"")</f>
        <v/>
      </c>
      <c r="R929" s="7" t="str">
        <f ca="1">IF(AND($A929&lt;&gt;"",R$9&lt;&gt;""),IF(HLOOKUP(R$9,'Feuille1-Catégories'!$C$1:$G$2,2,FALSE)="OUI",R$3,IF(HLOOKUP(R$9,'Feuille1-Catégories'!$C$1:$G$3,3,FALSE)="OUI",OFFSET(R$3,MOD(QUOTIENT(ROW()-ROW($A$20),'Feuille1-Catégories'!$B$6/R$6),R$5),0),IF(MOD($A929-1-R$10,'Feuille1-Catégories'!$F$5+1)=0,R$3,""))),"")</f>
        <v/>
      </c>
      <c r="S929" s="7" t="str">
        <f ca="1">IF(AND($A929&lt;&gt;"",S$9&lt;&gt;""),IF(HLOOKUP(S$9,'Feuille1-Catégories'!$C$1:$G$2,2,FALSE)="OUI",S$3,IF(HLOOKUP(S$9,'Feuille1-Catégories'!$C$1:$G$3,3,FALSE)="OUI",OFFSET(S$3,MOD(QUOTIENT(ROW()-ROW($A$20),'Feuille1-Catégories'!$B$6/S$6),S$5),0),IF(MOD($A929-1-S$10,'Feuille1-Catégories'!$F$5+1)=0,S$3,""))),"")</f>
        <v/>
      </c>
      <c r="T929" s="7" t="str">
        <f ca="1">IF(AND($A929&lt;&gt;"",T$9&lt;&gt;""),IF(HLOOKUP(T$9,'Feuille1-Catégories'!$C$1:$G$2,2,FALSE)="OUI",T$3,IF(HLOOKUP(T$9,'Feuille1-Catégories'!$C$1:$G$3,3,FALSE)="OUI",OFFSET(T$3,MOD(QUOTIENT(ROW()-ROW($A$20),'Feuille1-Catégories'!$B$6/T$6),T$5),0),IF(MOD($A929-1-T$10,'Feuille1-Catégories'!$F$5+1)=0,T$3,""))),"")</f>
        <v/>
      </c>
      <c r="U929" s="7" t="str">
        <f ca="1">IF(AND($A929&lt;&gt;"",U$9&lt;&gt;""),IF(HLOOKUP(U$9,'Feuille1-Catégories'!$C$1:$G$2,2,FALSE)="OUI",U$3,IF(HLOOKUP(U$9,'Feuille1-Catégories'!$C$1:$G$3,3,FALSE)="OUI",OFFSET(U$3,MOD(QUOTIENT(ROW()-ROW($A$20),'Feuille1-Catégories'!$B$6/U$6),U$5),0),IF(MOD($A929-1-U$10,'Feuille1-Catégories'!$F$5+1)=0,U$3,""))),"")</f>
        <v/>
      </c>
      <c r="V929" s="7" t="str">
        <f ca="1">IF(AND($A929&lt;&gt;"",V$9&lt;&gt;""),IF(HLOOKUP(V$9,'Feuille1-Catégories'!$C$1:$G$2,2,FALSE)="OUI",V$3,IF(HLOOKUP(V$9,'Feuille1-Catégories'!$C$1:$G$3,3,FALSE)="OUI",OFFSET(V$3,MOD(QUOTIENT(ROW()-ROW($A$20),'Feuille1-Catégories'!$B$6/V$6),V$5),0),IF(MOD($A929-1-V$10,'Feuille1-Catégories'!$F$5+1)=0,V$3,""))),"")</f>
        <v/>
      </c>
      <c r="W929" s="7" t="str">
        <f ca="1">IF(AND($A929&lt;&gt;"",W$9&lt;&gt;""),IF(HLOOKUP(W$9,'Feuille1-Catégories'!$C$1:$G$2,2,FALSE)="OUI",W$3,IF(HLOOKUP(W$9,'Feuille1-Catégories'!$C$1:$G$3,3,FALSE)="OUI",OFFSET(W$3,MOD(QUOTIENT(ROW()-ROW($A$20),'Feuille1-Catégories'!$B$6/W$6),W$5),0),IF(MOD($A929-1-W$10,'Feuille1-Catégories'!$F$5+1)=0,W$3,""))),"")</f>
        <v/>
      </c>
      <c r="X929" s="7" t="str">
        <f ca="1">IF(AND($A929&lt;&gt;"",X$9&lt;&gt;""),IF(HLOOKUP(X$9,'Feuille1-Catégories'!$C$1:$G$2,2,FALSE)="OUI",X$3,IF(HLOOKUP(X$9,'Feuille1-Catégories'!$C$1:$G$3,3,FALSE)="OUI",OFFSET(X$3,MOD(QUOTIENT(ROW()-ROW($A$20),'Feuille1-Catégories'!$B$6/X$6),X$5),0),IF(MOD($A929-1-X$10,'Feuille1-Catégories'!$F$5+1)=0,X$3,""))),"")</f>
        <v/>
      </c>
      <c r="Y929" s="7" t="str">
        <f ca="1">IF(AND($A929&lt;&gt;"",Y$9&lt;&gt;""),IF(HLOOKUP(Y$9,'Feuille1-Catégories'!$C$1:$G$2,2,FALSE)="OUI",Y$3,IF(HLOOKUP(Y$9,'Feuille1-Catégories'!$C$1:$G$3,3,FALSE)="OUI",OFFSET(Y$3,MOD(QUOTIENT(ROW()-ROW($A$20),'Feuille1-Catégories'!$B$6/Y$6),Y$5),0),IF(MOD($A929-1-Y$10,'Feuille1-Catégories'!$F$5+1)=0,Y$3,""))),"")</f>
        <v/>
      </c>
      <c r="Z929" s="7" t="str">
        <f ca="1">IF(AND($A929&lt;&gt;"",Z$9&lt;&gt;""),IF(HLOOKUP(Z$9,'Feuille1-Catégories'!$C$1:$G$2,2,FALSE)="OUI",Z$3,IF(HLOOKUP(Z$9,'Feuille1-Catégories'!$C$1:$G$3,3,FALSE)="OUI",OFFSET(Z$3,MOD(QUOTIENT(ROW()-ROW($A$20),'Feuille1-Catégories'!$B$6/Z$6),Z$5),0),"")),"")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30" spans="1:26" ht="17" x14ac:dyDescent="0.2">
      <c r="A930" s="21" t="str">
        <f>IF(ROW()-ROW($A$19)&gt;'Feuille1-Catégories'!$B$6,"",ROW()-ROW($A$19))</f>
        <v/>
      </c>
      <c r="B930" s="33" t="str">
        <f t="shared" si="43"/>
        <v/>
      </c>
      <c r="C930" s="10" t="str">
        <f t="shared" si="44"/>
        <v/>
      </c>
      <c r="D930" s="10" t="str">
        <f>IF('Feuille3-Coût de production'!D930&lt;&gt;"",'Feuille3-Coût de production'!D930,"")</f>
        <v/>
      </c>
      <c r="E930" s="10" t="str">
        <f t="shared" si="45"/>
        <v/>
      </c>
      <c r="F930" s="7" t="str">
        <f ca="1">IF(AND($A930&lt;&gt;"",F$9&lt;&gt;""),IF(HLOOKUP(F$9,'Feuille1-Catégories'!$C$1:$G$2,2,FALSE)="OUI",F$3,IF(HLOOKUP(F$9,'Feuille1-Catégories'!$C$1:$G$3,3,FALSE)="OUI",OFFSET(F$3,MOD(QUOTIENT(ROW()-ROW($A$20),'Feuille1-Catégories'!$B$6/F$6),F$5),0),IF(MOD($A930-1-F$10,'Feuille1-Catégories'!$F$5+1)=0,F$3,""))),"")</f>
        <v/>
      </c>
      <c r="G930" s="7" t="str">
        <f ca="1">IF(AND($A930&lt;&gt;"",G$9&lt;&gt;""),IF(HLOOKUP(G$9,'Feuille1-Catégories'!$C$1:$G$2,2,FALSE)="OUI",G$3,IF(HLOOKUP(G$9,'Feuille1-Catégories'!$C$1:$G$3,3,FALSE)="OUI",OFFSET(G$3,MOD(QUOTIENT(ROW()-ROW($A$20),'Feuille1-Catégories'!$B$6/G$6),G$5),0),IF(MOD($A930-1-G$10,'Feuille1-Catégories'!$F$5+1)=0,G$3,""))),"")</f>
        <v/>
      </c>
      <c r="H930" s="7" t="str">
        <f ca="1">IF(AND($A930&lt;&gt;"",H$9&lt;&gt;""),IF(HLOOKUP(H$9,'Feuille1-Catégories'!$C$1:$G$2,2,FALSE)="OUI",H$3,IF(HLOOKUP(H$9,'Feuille1-Catégories'!$C$1:$G$3,3,FALSE)="OUI",OFFSET(H$3,MOD(QUOTIENT(ROW()-ROW($A$20),'Feuille1-Catégories'!$B$6/H$6),H$5),0),IF(MOD($A930-1-H$10,'Feuille1-Catégories'!$F$5+1)=0,H$3,""))),"")</f>
        <v/>
      </c>
      <c r="I930" s="7" t="str">
        <f ca="1">IF(AND($A930&lt;&gt;"",I$9&lt;&gt;""),IF(HLOOKUP(I$9,'Feuille1-Catégories'!$C$1:$G$2,2,FALSE)="OUI",I$3,IF(HLOOKUP(I$9,'Feuille1-Catégories'!$C$1:$G$3,3,FALSE)="OUI",OFFSET(I$3,MOD(QUOTIENT(ROW()-ROW($A$20),'Feuille1-Catégories'!$B$6/I$6),I$5),0),IF(MOD($A930-1-I$10,'Feuille1-Catégories'!$F$5+1)=0,I$3,""))),"")</f>
        <v/>
      </c>
      <c r="J930" s="7" t="str">
        <f ca="1">IF(AND($A930&lt;&gt;"",J$9&lt;&gt;""),IF(HLOOKUP(J$9,'Feuille1-Catégories'!$C$1:$G$2,2,FALSE)="OUI",J$3,IF(HLOOKUP(J$9,'Feuille1-Catégories'!$C$1:$G$3,3,FALSE)="OUI",OFFSET(J$3,MOD(QUOTIENT(ROW()-ROW($A$20),'Feuille1-Catégories'!$B$6/J$6),J$5),0),IF(MOD($A930-1-J$10,'Feuille1-Catégories'!$F$5+1)=0,J$3,""))),"")</f>
        <v/>
      </c>
      <c r="K930" s="7" t="str">
        <f ca="1">IF(AND($A930&lt;&gt;"",K$9&lt;&gt;""),IF(HLOOKUP(K$9,'Feuille1-Catégories'!$C$1:$G$2,2,FALSE)="OUI",K$3,IF(HLOOKUP(K$9,'Feuille1-Catégories'!$C$1:$G$3,3,FALSE)="OUI",OFFSET(K$3,MOD(QUOTIENT(ROW()-ROW($A$20),'Feuille1-Catégories'!$B$6/K$6),K$5),0),IF(MOD($A930-1-K$10,'Feuille1-Catégories'!$F$5+1)=0,K$3,""))),"")</f>
        <v/>
      </c>
      <c r="L930" s="7" t="str">
        <f ca="1">IF(AND($A930&lt;&gt;"",L$9&lt;&gt;""),IF(HLOOKUP(L$9,'Feuille1-Catégories'!$C$1:$G$2,2,FALSE)="OUI",L$3,IF(HLOOKUP(L$9,'Feuille1-Catégories'!$C$1:$G$3,3,FALSE)="OUI",OFFSET(L$3,MOD(QUOTIENT(ROW()-ROW($A$20),'Feuille1-Catégories'!$B$6/L$6),L$5),0),IF(MOD($A930-1-L$10,'Feuille1-Catégories'!$F$5+1)=0,L$3,""))),"")</f>
        <v/>
      </c>
      <c r="M930" s="7" t="str">
        <f ca="1">IF(AND($A930&lt;&gt;"",M$9&lt;&gt;""),IF(HLOOKUP(M$9,'Feuille1-Catégories'!$C$1:$G$2,2,FALSE)="OUI",M$3,IF(HLOOKUP(M$9,'Feuille1-Catégories'!$C$1:$G$3,3,FALSE)="OUI",OFFSET(M$3,MOD(QUOTIENT(ROW()-ROW($A$20),'Feuille1-Catégories'!$B$6/M$6),M$5),0),IF(MOD($A930-1-M$10,'Feuille1-Catégories'!$F$5+1)=0,M$3,""))),"")</f>
        <v/>
      </c>
      <c r="N930" s="7" t="str">
        <f ca="1">IF(AND($A930&lt;&gt;"",N$9&lt;&gt;""),IF(HLOOKUP(N$9,'Feuille1-Catégories'!$C$1:$G$2,2,FALSE)="OUI",N$3,IF(HLOOKUP(N$9,'Feuille1-Catégories'!$C$1:$G$3,3,FALSE)="OUI",OFFSET(N$3,MOD(QUOTIENT(ROW()-ROW($A$20),'Feuille1-Catégories'!$B$6/N$6),N$5),0),IF(MOD($A930-1-N$10,'Feuille1-Catégories'!$F$5+1)=0,N$3,""))),"")</f>
        <v/>
      </c>
      <c r="O930" s="7" t="str">
        <f ca="1">IF(AND($A930&lt;&gt;"",O$9&lt;&gt;""),IF(HLOOKUP(O$9,'Feuille1-Catégories'!$C$1:$G$2,2,FALSE)="OUI",O$3,IF(HLOOKUP(O$9,'Feuille1-Catégories'!$C$1:$G$3,3,FALSE)="OUI",OFFSET(O$3,MOD(QUOTIENT(ROW()-ROW($A$20),'Feuille1-Catégories'!$B$6/O$6),O$5),0),IF(MOD($A930-1-O$10,'Feuille1-Catégories'!$F$5+1)=0,O$3,""))),"")</f>
        <v/>
      </c>
      <c r="P930" s="7" t="str">
        <f ca="1">IF(AND($A930&lt;&gt;"",P$9&lt;&gt;""),IF(HLOOKUP(P$9,'Feuille1-Catégories'!$C$1:$G$2,2,FALSE)="OUI",P$3,IF(HLOOKUP(P$9,'Feuille1-Catégories'!$C$1:$G$3,3,FALSE)="OUI",OFFSET(P$3,MOD(QUOTIENT(ROW()-ROW($A$20),'Feuille1-Catégories'!$B$6/P$6),P$5),0),IF(MOD($A930-1-P$10,'Feuille1-Catégories'!$F$5+1)=0,P$3,""))),"")</f>
        <v/>
      </c>
      <c r="Q930" s="7" t="str">
        <f ca="1">IF(AND($A930&lt;&gt;"",Q$9&lt;&gt;""),IF(HLOOKUP(Q$9,'Feuille1-Catégories'!$C$1:$G$2,2,FALSE)="OUI",Q$3,IF(HLOOKUP(Q$9,'Feuille1-Catégories'!$C$1:$G$3,3,FALSE)="OUI",OFFSET(Q$3,MOD(QUOTIENT(ROW()-ROW($A$20),'Feuille1-Catégories'!$B$6/Q$6),Q$5),0),IF(MOD($A930-1-Q$10,'Feuille1-Catégories'!$F$5+1)=0,Q$3,""))),"")</f>
        <v/>
      </c>
      <c r="R930" s="7" t="str">
        <f ca="1">IF(AND($A930&lt;&gt;"",R$9&lt;&gt;""),IF(HLOOKUP(R$9,'Feuille1-Catégories'!$C$1:$G$2,2,FALSE)="OUI",R$3,IF(HLOOKUP(R$9,'Feuille1-Catégories'!$C$1:$G$3,3,FALSE)="OUI",OFFSET(R$3,MOD(QUOTIENT(ROW()-ROW($A$20),'Feuille1-Catégories'!$B$6/R$6),R$5),0),IF(MOD($A930-1-R$10,'Feuille1-Catégories'!$F$5+1)=0,R$3,""))),"")</f>
        <v/>
      </c>
      <c r="S930" s="7" t="str">
        <f ca="1">IF(AND($A930&lt;&gt;"",S$9&lt;&gt;""),IF(HLOOKUP(S$9,'Feuille1-Catégories'!$C$1:$G$2,2,FALSE)="OUI",S$3,IF(HLOOKUP(S$9,'Feuille1-Catégories'!$C$1:$G$3,3,FALSE)="OUI",OFFSET(S$3,MOD(QUOTIENT(ROW()-ROW($A$20),'Feuille1-Catégories'!$B$6/S$6),S$5),0),IF(MOD($A930-1-S$10,'Feuille1-Catégories'!$F$5+1)=0,S$3,""))),"")</f>
        <v/>
      </c>
      <c r="T930" s="7" t="str">
        <f ca="1">IF(AND($A930&lt;&gt;"",T$9&lt;&gt;""),IF(HLOOKUP(T$9,'Feuille1-Catégories'!$C$1:$G$2,2,FALSE)="OUI",T$3,IF(HLOOKUP(T$9,'Feuille1-Catégories'!$C$1:$G$3,3,FALSE)="OUI",OFFSET(T$3,MOD(QUOTIENT(ROW()-ROW($A$20),'Feuille1-Catégories'!$B$6/T$6),T$5),0),IF(MOD($A930-1-T$10,'Feuille1-Catégories'!$F$5+1)=0,T$3,""))),"")</f>
        <v/>
      </c>
      <c r="U930" s="7" t="str">
        <f ca="1">IF(AND($A930&lt;&gt;"",U$9&lt;&gt;""),IF(HLOOKUP(U$9,'Feuille1-Catégories'!$C$1:$G$2,2,FALSE)="OUI",U$3,IF(HLOOKUP(U$9,'Feuille1-Catégories'!$C$1:$G$3,3,FALSE)="OUI",OFFSET(U$3,MOD(QUOTIENT(ROW()-ROW($A$20),'Feuille1-Catégories'!$B$6/U$6),U$5),0),IF(MOD($A930-1-U$10,'Feuille1-Catégories'!$F$5+1)=0,U$3,""))),"")</f>
        <v/>
      </c>
      <c r="V930" s="7" t="str">
        <f ca="1">IF(AND($A930&lt;&gt;"",V$9&lt;&gt;""),IF(HLOOKUP(V$9,'Feuille1-Catégories'!$C$1:$G$2,2,FALSE)="OUI",V$3,IF(HLOOKUP(V$9,'Feuille1-Catégories'!$C$1:$G$3,3,FALSE)="OUI",OFFSET(V$3,MOD(QUOTIENT(ROW()-ROW($A$20),'Feuille1-Catégories'!$B$6/V$6),V$5),0),IF(MOD($A930-1-V$10,'Feuille1-Catégories'!$F$5+1)=0,V$3,""))),"")</f>
        <v/>
      </c>
      <c r="W930" s="7" t="str">
        <f ca="1">IF(AND($A930&lt;&gt;"",W$9&lt;&gt;""),IF(HLOOKUP(W$9,'Feuille1-Catégories'!$C$1:$G$2,2,FALSE)="OUI",W$3,IF(HLOOKUP(W$9,'Feuille1-Catégories'!$C$1:$G$3,3,FALSE)="OUI",OFFSET(W$3,MOD(QUOTIENT(ROW()-ROW($A$20),'Feuille1-Catégories'!$B$6/W$6),W$5),0),IF(MOD($A930-1-W$10,'Feuille1-Catégories'!$F$5+1)=0,W$3,""))),"")</f>
        <v/>
      </c>
      <c r="X930" s="7" t="str">
        <f ca="1">IF(AND($A930&lt;&gt;"",X$9&lt;&gt;""),IF(HLOOKUP(X$9,'Feuille1-Catégories'!$C$1:$G$2,2,FALSE)="OUI",X$3,IF(HLOOKUP(X$9,'Feuille1-Catégories'!$C$1:$G$3,3,FALSE)="OUI",OFFSET(X$3,MOD(QUOTIENT(ROW()-ROW($A$20),'Feuille1-Catégories'!$B$6/X$6),X$5),0),IF(MOD($A930-1-X$10,'Feuille1-Catégories'!$F$5+1)=0,X$3,""))),"")</f>
        <v/>
      </c>
      <c r="Y930" s="7" t="str">
        <f ca="1">IF(AND($A930&lt;&gt;"",Y$9&lt;&gt;""),IF(HLOOKUP(Y$9,'Feuille1-Catégories'!$C$1:$G$2,2,FALSE)="OUI",Y$3,IF(HLOOKUP(Y$9,'Feuille1-Catégories'!$C$1:$G$3,3,FALSE)="OUI",OFFSET(Y$3,MOD(QUOTIENT(ROW()-ROW($A$20),'Feuille1-Catégories'!$B$6/Y$6),Y$5),0),IF(MOD($A930-1-Y$10,'Feuille1-Catégories'!$F$5+1)=0,Y$3,""))),"")</f>
        <v/>
      </c>
      <c r="Z930" s="7" t="str">
        <f ca="1">IF(AND($A930&lt;&gt;"",Z$9&lt;&gt;""),IF(HLOOKUP(Z$9,'Feuille1-Catégories'!$C$1:$G$2,2,FALSE)="OUI",Z$3,IF(HLOOKUP(Z$9,'Feuille1-Catégories'!$C$1:$G$3,3,FALSE)="OUI",OFFSET(Z$3,MOD(QUOTIENT(ROW()-ROW($A$20),'Feuille1-Catégories'!$B$6/Z$6),Z$5),0),"")),"")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31" spans="1:26" ht="17" x14ac:dyDescent="0.2">
      <c r="A931" s="21" t="str">
        <f>IF(ROW()-ROW($A$19)&gt;'Feuille1-Catégories'!$B$6,"",ROW()-ROW($A$19))</f>
        <v/>
      </c>
      <c r="B931" s="33" t="str">
        <f t="shared" si="43"/>
        <v/>
      </c>
      <c r="C931" s="10" t="str">
        <f t="shared" si="44"/>
        <v/>
      </c>
      <c r="D931" s="10" t="str">
        <f>IF('Feuille3-Coût de production'!D931&lt;&gt;"",'Feuille3-Coût de production'!D931,"")</f>
        <v/>
      </c>
      <c r="E931" s="10" t="str">
        <f t="shared" si="45"/>
        <v/>
      </c>
      <c r="F931" s="7" t="str">
        <f ca="1">IF(AND($A931&lt;&gt;"",F$9&lt;&gt;""),IF(HLOOKUP(F$9,'Feuille1-Catégories'!$C$1:$G$2,2,FALSE)="OUI",F$3,IF(HLOOKUP(F$9,'Feuille1-Catégories'!$C$1:$G$3,3,FALSE)="OUI",OFFSET(F$3,MOD(QUOTIENT(ROW()-ROW($A$20),'Feuille1-Catégories'!$B$6/F$6),F$5),0),IF(MOD($A931-1-F$10,'Feuille1-Catégories'!$F$5+1)=0,F$3,""))),"")</f>
        <v/>
      </c>
      <c r="G931" s="7" t="str">
        <f ca="1">IF(AND($A931&lt;&gt;"",G$9&lt;&gt;""),IF(HLOOKUP(G$9,'Feuille1-Catégories'!$C$1:$G$2,2,FALSE)="OUI",G$3,IF(HLOOKUP(G$9,'Feuille1-Catégories'!$C$1:$G$3,3,FALSE)="OUI",OFFSET(G$3,MOD(QUOTIENT(ROW()-ROW($A$20),'Feuille1-Catégories'!$B$6/G$6),G$5),0),IF(MOD($A931-1-G$10,'Feuille1-Catégories'!$F$5+1)=0,G$3,""))),"")</f>
        <v/>
      </c>
      <c r="H931" s="7" t="str">
        <f ca="1">IF(AND($A931&lt;&gt;"",H$9&lt;&gt;""),IF(HLOOKUP(H$9,'Feuille1-Catégories'!$C$1:$G$2,2,FALSE)="OUI",H$3,IF(HLOOKUP(H$9,'Feuille1-Catégories'!$C$1:$G$3,3,FALSE)="OUI",OFFSET(H$3,MOD(QUOTIENT(ROW()-ROW($A$20),'Feuille1-Catégories'!$B$6/H$6),H$5),0),IF(MOD($A931-1-H$10,'Feuille1-Catégories'!$F$5+1)=0,H$3,""))),"")</f>
        <v/>
      </c>
      <c r="I931" s="7" t="str">
        <f ca="1">IF(AND($A931&lt;&gt;"",I$9&lt;&gt;""),IF(HLOOKUP(I$9,'Feuille1-Catégories'!$C$1:$G$2,2,FALSE)="OUI",I$3,IF(HLOOKUP(I$9,'Feuille1-Catégories'!$C$1:$G$3,3,FALSE)="OUI",OFFSET(I$3,MOD(QUOTIENT(ROW()-ROW($A$20),'Feuille1-Catégories'!$B$6/I$6),I$5),0),IF(MOD($A931-1-I$10,'Feuille1-Catégories'!$F$5+1)=0,I$3,""))),"")</f>
        <v/>
      </c>
      <c r="J931" s="7" t="str">
        <f ca="1">IF(AND($A931&lt;&gt;"",J$9&lt;&gt;""),IF(HLOOKUP(J$9,'Feuille1-Catégories'!$C$1:$G$2,2,FALSE)="OUI",J$3,IF(HLOOKUP(J$9,'Feuille1-Catégories'!$C$1:$G$3,3,FALSE)="OUI",OFFSET(J$3,MOD(QUOTIENT(ROW()-ROW($A$20),'Feuille1-Catégories'!$B$6/J$6),J$5),0),IF(MOD($A931-1-J$10,'Feuille1-Catégories'!$F$5+1)=0,J$3,""))),"")</f>
        <v/>
      </c>
      <c r="K931" s="7" t="str">
        <f ca="1">IF(AND($A931&lt;&gt;"",K$9&lt;&gt;""),IF(HLOOKUP(K$9,'Feuille1-Catégories'!$C$1:$G$2,2,FALSE)="OUI",K$3,IF(HLOOKUP(K$9,'Feuille1-Catégories'!$C$1:$G$3,3,FALSE)="OUI",OFFSET(K$3,MOD(QUOTIENT(ROW()-ROW($A$20),'Feuille1-Catégories'!$B$6/K$6),K$5),0),IF(MOD($A931-1-K$10,'Feuille1-Catégories'!$F$5+1)=0,K$3,""))),"")</f>
        <v/>
      </c>
      <c r="L931" s="7" t="str">
        <f ca="1">IF(AND($A931&lt;&gt;"",L$9&lt;&gt;""),IF(HLOOKUP(L$9,'Feuille1-Catégories'!$C$1:$G$2,2,FALSE)="OUI",L$3,IF(HLOOKUP(L$9,'Feuille1-Catégories'!$C$1:$G$3,3,FALSE)="OUI",OFFSET(L$3,MOD(QUOTIENT(ROW()-ROW($A$20),'Feuille1-Catégories'!$B$6/L$6),L$5),0),IF(MOD($A931-1-L$10,'Feuille1-Catégories'!$F$5+1)=0,L$3,""))),"")</f>
        <v/>
      </c>
      <c r="M931" s="7" t="str">
        <f ca="1">IF(AND($A931&lt;&gt;"",M$9&lt;&gt;""),IF(HLOOKUP(M$9,'Feuille1-Catégories'!$C$1:$G$2,2,FALSE)="OUI",M$3,IF(HLOOKUP(M$9,'Feuille1-Catégories'!$C$1:$G$3,3,FALSE)="OUI",OFFSET(M$3,MOD(QUOTIENT(ROW()-ROW($A$20),'Feuille1-Catégories'!$B$6/M$6),M$5),0),IF(MOD($A931-1-M$10,'Feuille1-Catégories'!$F$5+1)=0,M$3,""))),"")</f>
        <v/>
      </c>
      <c r="N931" s="7" t="str">
        <f ca="1">IF(AND($A931&lt;&gt;"",N$9&lt;&gt;""),IF(HLOOKUP(N$9,'Feuille1-Catégories'!$C$1:$G$2,2,FALSE)="OUI",N$3,IF(HLOOKUP(N$9,'Feuille1-Catégories'!$C$1:$G$3,3,FALSE)="OUI",OFFSET(N$3,MOD(QUOTIENT(ROW()-ROW($A$20),'Feuille1-Catégories'!$B$6/N$6),N$5),0),IF(MOD($A931-1-N$10,'Feuille1-Catégories'!$F$5+1)=0,N$3,""))),"")</f>
        <v/>
      </c>
      <c r="O931" s="7" t="str">
        <f ca="1">IF(AND($A931&lt;&gt;"",O$9&lt;&gt;""),IF(HLOOKUP(O$9,'Feuille1-Catégories'!$C$1:$G$2,2,FALSE)="OUI",O$3,IF(HLOOKUP(O$9,'Feuille1-Catégories'!$C$1:$G$3,3,FALSE)="OUI",OFFSET(O$3,MOD(QUOTIENT(ROW()-ROW($A$20),'Feuille1-Catégories'!$B$6/O$6),O$5),0),IF(MOD($A931-1-O$10,'Feuille1-Catégories'!$F$5+1)=0,O$3,""))),"")</f>
        <v/>
      </c>
      <c r="P931" s="7" t="str">
        <f ca="1">IF(AND($A931&lt;&gt;"",P$9&lt;&gt;""),IF(HLOOKUP(P$9,'Feuille1-Catégories'!$C$1:$G$2,2,FALSE)="OUI",P$3,IF(HLOOKUP(P$9,'Feuille1-Catégories'!$C$1:$G$3,3,FALSE)="OUI",OFFSET(P$3,MOD(QUOTIENT(ROW()-ROW($A$20),'Feuille1-Catégories'!$B$6/P$6),P$5),0),IF(MOD($A931-1-P$10,'Feuille1-Catégories'!$F$5+1)=0,P$3,""))),"")</f>
        <v/>
      </c>
      <c r="Q931" s="7" t="str">
        <f ca="1">IF(AND($A931&lt;&gt;"",Q$9&lt;&gt;""),IF(HLOOKUP(Q$9,'Feuille1-Catégories'!$C$1:$G$2,2,FALSE)="OUI",Q$3,IF(HLOOKUP(Q$9,'Feuille1-Catégories'!$C$1:$G$3,3,FALSE)="OUI",OFFSET(Q$3,MOD(QUOTIENT(ROW()-ROW($A$20),'Feuille1-Catégories'!$B$6/Q$6),Q$5),0),IF(MOD($A931-1-Q$10,'Feuille1-Catégories'!$F$5+1)=0,Q$3,""))),"")</f>
        <v/>
      </c>
      <c r="R931" s="7" t="str">
        <f ca="1">IF(AND($A931&lt;&gt;"",R$9&lt;&gt;""),IF(HLOOKUP(R$9,'Feuille1-Catégories'!$C$1:$G$2,2,FALSE)="OUI",R$3,IF(HLOOKUP(R$9,'Feuille1-Catégories'!$C$1:$G$3,3,FALSE)="OUI",OFFSET(R$3,MOD(QUOTIENT(ROW()-ROW($A$20),'Feuille1-Catégories'!$B$6/R$6),R$5),0),IF(MOD($A931-1-R$10,'Feuille1-Catégories'!$F$5+1)=0,R$3,""))),"")</f>
        <v/>
      </c>
      <c r="S931" s="7" t="str">
        <f ca="1">IF(AND($A931&lt;&gt;"",S$9&lt;&gt;""),IF(HLOOKUP(S$9,'Feuille1-Catégories'!$C$1:$G$2,2,FALSE)="OUI",S$3,IF(HLOOKUP(S$9,'Feuille1-Catégories'!$C$1:$G$3,3,FALSE)="OUI",OFFSET(S$3,MOD(QUOTIENT(ROW()-ROW($A$20),'Feuille1-Catégories'!$B$6/S$6),S$5),0),IF(MOD($A931-1-S$10,'Feuille1-Catégories'!$F$5+1)=0,S$3,""))),"")</f>
        <v/>
      </c>
      <c r="T931" s="7" t="str">
        <f ca="1">IF(AND($A931&lt;&gt;"",T$9&lt;&gt;""),IF(HLOOKUP(T$9,'Feuille1-Catégories'!$C$1:$G$2,2,FALSE)="OUI",T$3,IF(HLOOKUP(T$9,'Feuille1-Catégories'!$C$1:$G$3,3,FALSE)="OUI",OFFSET(T$3,MOD(QUOTIENT(ROW()-ROW($A$20),'Feuille1-Catégories'!$B$6/T$6),T$5),0),IF(MOD($A931-1-T$10,'Feuille1-Catégories'!$F$5+1)=0,T$3,""))),"")</f>
        <v/>
      </c>
      <c r="U931" s="7" t="str">
        <f ca="1">IF(AND($A931&lt;&gt;"",U$9&lt;&gt;""),IF(HLOOKUP(U$9,'Feuille1-Catégories'!$C$1:$G$2,2,FALSE)="OUI",U$3,IF(HLOOKUP(U$9,'Feuille1-Catégories'!$C$1:$G$3,3,FALSE)="OUI",OFFSET(U$3,MOD(QUOTIENT(ROW()-ROW($A$20),'Feuille1-Catégories'!$B$6/U$6),U$5),0),IF(MOD($A931-1-U$10,'Feuille1-Catégories'!$F$5+1)=0,U$3,""))),"")</f>
        <v/>
      </c>
      <c r="V931" s="7" t="str">
        <f ca="1">IF(AND($A931&lt;&gt;"",V$9&lt;&gt;""),IF(HLOOKUP(V$9,'Feuille1-Catégories'!$C$1:$G$2,2,FALSE)="OUI",V$3,IF(HLOOKUP(V$9,'Feuille1-Catégories'!$C$1:$G$3,3,FALSE)="OUI",OFFSET(V$3,MOD(QUOTIENT(ROW()-ROW($A$20),'Feuille1-Catégories'!$B$6/V$6),V$5),0),IF(MOD($A931-1-V$10,'Feuille1-Catégories'!$F$5+1)=0,V$3,""))),"")</f>
        <v/>
      </c>
      <c r="W931" s="7" t="str">
        <f ca="1">IF(AND($A931&lt;&gt;"",W$9&lt;&gt;""),IF(HLOOKUP(W$9,'Feuille1-Catégories'!$C$1:$G$2,2,FALSE)="OUI",W$3,IF(HLOOKUP(W$9,'Feuille1-Catégories'!$C$1:$G$3,3,FALSE)="OUI",OFFSET(W$3,MOD(QUOTIENT(ROW()-ROW($A$20),'Feuille1-Catégories'!$B$6/W$6),W$5),0),IF(MOD($A931-1-W$10,'Feuille1-Catégories'!$F$5+1)=0,W$3,""))),"")</f>
        <v/>
      </c>
      <c r="X931" s="7" t="str">
        <f ca="1">IF(AND($A931&lt;&gt;"",X$9&lt;&gt;""),IF(HLOOKUP(X$9,'Feuille1-Catégories'!$C$1:$G$2,2,FALSE)="OUI",X$3,IF(HLOOKUP(X$9,'Feuille1-Catégories'!$C$1:$G$3,3,FALSE)="OUI",OFFSET(X$3,MOD(QUOTIENT(ROW()-ROW($A$20),'Feuille1-Catégories'!$B$6/X$6),X$5),0),IF(MOD($A931-1-X$10,'Feuille1-Catégories'!$F$5+1)=0,X$3,""))),"")</f>
        <v/>
      </c>
      <c r="Y931" s="7" t="str">
        <f ca="1">IF(AND($A931&lt;&gt;"",Y$9&lt;&gt;""),IF(HLOOKUP(Y$9,'Feuille1-Catégories'!$C$1:$G$2,2,FALSE)="OUI",Y$3,IF(HLOOKUP(Y$9,'Feuille1-Catégories'!$C$1:$G$3,3,FALSE)="OUI",OFFSET(Y$3,MOD(QUOTIENT(ROW()-ROW($A$20),'Feuille1-Catégories'!$B$6/Y$6),Y$5),0),IF(MOD($A931-1-Y$10,'Feuille1-Catégories'!$F$5+1)=0,Y$3,""))),"")</f>
        <v/>
      </c>
      <c r="Z931" s="7" t="str">
        <f ca="1">IF(AND($A931&lt;&gt;"",Z$9&lt;&gt;""),IF(HLOOKUP(Z$9,'Feuille1-Catégories'!$C$1:$G$2,2,FALSE)="OUI",Z$3,IF(HLOOKUP(Z$9,'Feuille1-Catégories'!$C$1:$G$3,3,FALSE)="OUI",OFFSET(Z$3,MOD(QUOTIENT(ROW()-ROW($A$20),'Feuille1-Catégories'!$B$6/Z$6),Z$5),0),"")),"")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32" spans="1:26" ht="17" x14ac:dyDescent="0.2">
      <c r="A932" s="21" t="str">
        <f>IF(ROW()-ROW($A$19)&gt;'Feuille1-Catégories'!$B$6,"",ROW()-ROW($A$19))</f>
        <v/>
      </c>
      <c r="B932" s="33" t="str">
        <f t="shared" si="43"/>
        <v/>
      </c>
      <c r="C932" s="10" t="str">
        <f t="shared" si="44"/>
        <v/>
      </c>
      <c r="D932" s="10" t="str">
        <f>IF('Feuille3-Coût de production'!D932&lt;&gt;"",'Feuille3-Coût de production'!D932,"")</f>
        <v/>
      </c>
      <c r="E932" s="10" t="str">
        <f t="shared" si="45"/>
        <v/>
      </c>
      <c r="F932" s="7" t="str">
        <f ca="1">IF(AND($A932&lt;&gt;"",F$9&lt;&gt;""),IF(HLOOKUP(F$9,'Feuille1-Catégories'!$C$1:$G$2,2,FALSE)="OUI",F$3,IF(HLOOKUP(F$9,'Feuille1-Catégories'!$C$1:$G$3,3,FALSE)="OUI",OFFSET(F$3,MOD(QUOTIENT(ROW()-ROW($A$20),'Feuille1-Catégories'!$B$6/F$6),F$5),0),IF(MOD($A932-1-F$10,'Feuille1-Catégories'!$F$5+1)=0,F$3,""))),"")</f>
        <v/>
      </c>
      <c r="G932" s="7" t="str">
        <f ca="1">IF(AND($A932&lt;&gt;"",G$9&lt;&gt;""),IF(HLOOKUP(G$9,'Feuille1-Catégories'!$C$1:$G$2,2,FALSE)="OUI",G$3,IF(HLOOKUP(G$9,'Feuille1-Catégories'!$C$1:$G$3,3,FALSE)="OUI",OFFSET(G$3,MOD(QUOTIENT(ROW()-ROW($A$20),'Feuille1-Catégories'!$B$6/G$6),G$5),0),IF(MOD($A932-1-G$10,'Feuille1-Catégories'!$F$5+1)=0,G$3,""))),"")</f>
        <v/>
      </c>
      <c r="H932" s="7" t="str">
        <f ca="1">IF(AND($A932&lt;&gt;"",H$9&lt;&gt;""),IF(HLOOKUP(H$9,'Feuille1-Catégories'!$C$1:$G$2,2,FALSE)="OUI",H$3,IF(HLOOKUP(H$9,'Feuille1-Catégories'!$C$1:$G$3,3,FALSE)="OUI",OFFSET(H$3,MOD(QUOTIENT(ROW()-ROW($A$20),'Feuille1-Catégories'!$B$6/H$6),H$5),0),IF(MOD($A932-1-H$10,'Feuille1-Catégories'!$F$5+1)=0,H$3,""))),"")</f>
        <v/>
      </c>
      <c r="I932" s="7" t="str">
        <f ca="1">IF(AND($A932&lt;&gt;"",I$9&lt;&gt;""),IF(HLOOKUP(I$9,'Feuille1-Catégories'!$C$1:$G$2,2,FALSE)="OUI",I$3,IF(HLOOKUP(I$9,'Feuille1-Catégories'!$C$1:$G$3,3,FALSE)="OUI",OFFSET(I$3,MOD(QUOTIENT(ROW()-ROW($A$20),'Feuille1-Catégories'!$B$6/I$6),I$5),0),IF(MOD($A932-1-I$10,'Feuille1-Catégories'!$F$5+1)=0,I$3,""))),"")</f>
        <v/>
      </c>
      <c r="J932" s="7" t="str">
        <f ca="1">IF(AND($A932&lt;&gt;"",J$9&lt;&gt;""),IF(HLOOKUP(J$9,'Feuille1-Catégories'!$C$1:$G$2,2,FALSE)="OUI",J$3,IF(HLOOKUP(J$9,'Feuille1-Catégories'!$C$1:$G$3,3,FALSE)="OUI",OFFSET(J$3,MOD(QUOTIENT(ROW()-ROW($A$20),'Feuille1-Catégories'!$B$6/J$6),J$5),0),IF(MOD($A932-1-J$10,'Feuille1-Catégories'!$F$5+1)=0,J$3,""))),"")</f>
        <v/>
      </c>
      <c r="K932" s="7" t="str">
        <f ca="1">IF(AND($A932&lt;&gt;"",K$9&lt;&gt;""),IF(HLOOKUP(K$9,'Feuille1-Catégories'!$C$1:$G$2,2,FALSE)="OUI",K$3,IF(HLOOKUP(K$9,'Feuille1-Catégories'!$C$1:$G$3,3,FALSE)="OUI",OFFSET(K$3,MOD(QUOTIENT(ROW()-ROW($A$20),'Feuille1-Catégories'!$B$6/K$6),K$5),0),IF(MOD($A932-1-K$10,'Feuille1-Catégories'!$F$5+1)=0,K$3,""))),"")</f>
        <v/>
      </c>
      <c r="L932" s="7" t="str">
        <f ca="1">IF(AND($A932&lt;&gt;"",L$9&lt;&gt;""),IF(HLOOKUP(L$9,'Feuille1-Catégories'!$C$1:$G$2,2,FALSE)="OUI",L$3,IF(HLOOKUP(L$9,'Feuille1-Catégories'!$C$1:$G$3,3,FALSE)="OUI",OFFSET(L$3,MOD(QUOTIENT(ROW()-ROW($A$20),'Feuille1-Catégories'!$B$6/L$6),L$5),0),IF(MOD($A932-1-L$10,'Feuille1-Catégories'!$F$5+1)=0,L$3,""))),"")</f>
        <v/>
      </c>
      <c r="M932" s="7" t="str">
        <f ca="1">IF(AND($A932&lt;&gt;"",M$9&lt;&gt;""),IF(HLOOKUP(M$9,'Feuille1-Catégories'!$C$1:$G$2,2,FALSE)="OUI",M$3,IF(HLOOKUP(M$9,'Feuille1-Catégories'!$C$1:$G$3,3,FALSE)="OUI",OFFSET(M$3,MOD(QUOTIENT(ROW()-ROW($A$20),'Feuille1-Catégories'!$B$6/M$6),M$5),0),IF(MOD($A932-1-M$10,'Feuille1-Catégories'!$F$5+1)=0,M$3,""))),"")</f>
        <v/>
      </c>
      <c r="N932" s="7" t="str">
        <f ca="1">IF(AND($A932&lt;&gt;"",N$9&lt;&gt;""),IF(HLOOKUP(N$9,'Feuille1-Catégories'!$C$1:$G$2,2,FALSE)="OUI",N$3,IF(HLOOKUP(N$9,'Feuille1-Catégories'!$C$1:$G$3,3,FALSE)="OUI",OFFSET(N$3,MOD(QUOTIENT(ROW()-ROW($A$20),'Feuille1-Catégories'!$B$6/N$6),N$5),0),IF(MOD($A932-1-N$10,'Feuille1-Catégories'!$F$5+1)=0,N$3,""))),"")</f>
        <v/>
      </c>
      <c r="O932" s="7" t="str">
        <f ca="1">IF(AND($A932&lt;&gt;"",O$9&lt;&gt;""),IF(HLOOKUP(O$9,'Feuille1-Catégories'!$C$1:$G$2,2,FALSE)="OUI",O$3,IF(HLOOKUP(O$9,'Feuille1-Catégories'!$C$1:$G$3,3,FALSE)="OUI",OFFSET(O$3,MOD(QUOTIENT(ROW()-ROW($A$20),'Feuille1-Catégories'!$B$6/O$6),O$5),0),IF(MOD($A932-1-O$10,'Feuille1-Catégories'!$F$5+1)=0,O$3,""))),"")</f>
        <v/>
      </c>
      <c r="P932" s="7" t="str">
        <f ca="1">IF(AND($A932&lt;&gt;"",P$9&lt;&gt;""),IF(HLOOKUP(P$9,'Feuille1-Catégories'!$C$1:$G$2,2,FALSE)="OUI",P$3,IF(HLOOKUP(P$9,'Feuille1-Catégories'!$C$1:$G$3,3,FALSE)="OUI",OFFSET(P$3,MOD(QUOTIENT(ROW()-ROW($A$20),'Feuille1-Catégories'!$B$6/P$6),P$5),0),IF(MOD($A932-1-P$10,'Feuille1-Catégories'!$F$5+1)=0,P$3,""))),"")</f>
        <v/>
      </c>
      <c r="Q932" s="7" t="str">
        <f ca="1">IF(AND($A932&lt;&gt;"",Q$9&lt;&gt;""),IF(HLOOKUP(Q$9,'Feuille1-Catégories'!$C$1:$G$2,2,FALSE)="OUI",Q$3,IF(HLOOKUP(Q$9,'Feuille1-Catégories'!$C$1:$G$3,3,FALSE)="OUI",OFFSET(Q$3,MOD(QUOTIENT(ROW()-ROW($A$20),'Feuille1-Catégories'!$B$6/Q$6),Q$5),0),IF(MOD($A932-1-Q$10,'Feuille1-Catégories'!$F$5+1)=0,Q$3,""))),"")</f>
        <v/>
      </c>
      <c r="R932" s="7" t="str">
        <f ca="1">IF(AND($A932&lt;&gt;"",R$9&lt;&gt;""),IF(HLOOKUP(R$9,'Feuille1-Catégories'!$C$1:$G$2,2,FALSE)="OUI",R$3,IF(HLOOKUP(R$9,'Feuille1-Catégories'!$C$1:$G$3,3,FALSE)="OUI",OFFSET(R$3,MOD(QUOTIENT(ROW()-ROW($A$20),'Feuille1-Catégories'!$B$6/R$6),R$5),0),IF(MOD($A932-1-R$10,'Feuille1-Catégories'!$F$5+1)=0,R$3,""))),"")</f>
        <v/>
      </c>
      <c r="S932" s="7" t="str">
        <f ca="1">IF(AND($A932&lt;&gt;"",S$9&lt;&gt;""),IF(HLOOKUP(S$9,'Feuille1-Catégories'!$C$1:$G$2,2,FALSE)="OUI",S$3,IF(HLOOKUP(S$9,'Feuille1-Catégories'!$C$1:$G$3,3,FALSE)="OUI",OFFSET(S$3,MOD(QUOTIENT(ROW()-ROW($A$20),'Feuille1-Catégories'!$B$6/S$6),S$5),0),IF(MOD($A932-1-S$10,'Feuille1-Catégories'!$F$5+1)=0,S$3,""))),"")</f>
        <v/>
      </c>
      <c r="T932" s="7" t="str">
        <f ca="1">IF(AND($A932&lt;&gt;"",T$9&lt;&gt;""),IF(HLOOKUP(T$9,'Feuille1-Catégories'!$C$1:$G$2,2,FALSE)="OUI",T$3,IF(HLOOKUP(T$9,'Feuille1-Catégories'!$C$1:$G$3,3,FALSE)="OUI",OFFSET(T$3,MOD(QUOTIENT(ROW()-ROW($A$20),'Feuille1-Catégories'!$B$6/T$6),T$5),0),IF(MOD($A932-1-T$10,'Feuille1-Catégories'!$F$5+1)=0,T$3,""))),"")</f>
        <v/>
      </c>
      <c r="U932" s="7" t="str">
        <f ca="1">IF(AND($A932&lt;&gt;"",U$9&lt;&gt;""),IF(HLOOKUP(U$9,'Feuille1-Catégories'!$C$1:$G$2,2,FALSE)="OUI",U$3,IF(HLOOKUP(U$9,'Feuille1-Catégories'!$C$1:$G$3,3,FALSE)="OUI",OFFSET(U$3,MOD(QUOTIENT(ROW()-ROW($A$20),'Feuille1-Catégories'!$B$6/U$6),U$5),0),IF(MOD($A932-1-U$10,'Feuille1-Catégories'!$F$5+1)=0,U$3,""))),"")</f>
        <v/>
      </c>
      <c r="V932" s="7" t="str">
        <f ca="1">IF(AND($A932&lt;&gt;"",V$9&lt;&gt;""),IF(HLOOKUP(V$9,'Feuille1-Catégories'!$C$1:$G$2,2,FALSE)="OUI",V$3,IF(HLOOKUP(V$9,'Feuille1-Catégories'!$C$1:$G$3,3,FALSE)="OUI",OFFSET(V$3,MOD(QUOTIENT(ROW()-ROW($A$20),'Feuille1-Catégories'!$B$6/V$6),V$5),0),IF(MOD($A932-1-V$10,'Feuille1-Catégories'!$F$5+1)=0,V$3,""))),"")</f>
        <v/>
      </c>
      <c r="W932" s="7" t="str">
        <f ca="1">IF(AND($A932&lt;&gt;"",W$9&lt;&gt;""),IF(HLOOKUP(W$9,'Feuille1-Catégories'!$C$1:$G$2,2,FALSE)="OUI",W$3,IF(HLOOKUP(W$9,'Feuille1-Catégories'!$C$1:$G$3,3,FALSE)="OUI",OFFSET(W$3,MOD(QUOTIENT(ROW()-ROW($A$20),'Feuille1-Catégories'!$B$6/W$6),W$5),0),IF(MOD($A932-1-W$10,'Feuille1-Catégories'!$F$5+1)=0,W$3,""))),"")</f>
        <v/>
      </c>
      <c r="X932" s="7" t="str">
        <f ca="1">IF(AND($A932&lt;&gt;"",X$9&lt;&gt;""),IF(HLOOKUP(X$9,'Feuille1-Catégories'!$C$1:$G$2,2,FALSE)="OUI",X$3,IF(HLOOKUP(X$9,'Feuille1-Catégories'!$C$1:$G$3,3,FALSE)="OUI",OFFSET(X$3,MOD(QUOTIENT(ROW()-ROW($A$20),'Feuille1-Catégories'!$B$6/X$6),X$5),0),IF(MOD($A932-1-X$10,'Feuille1-Catégories'!$F$5+1)=0,X$3,""))),"")</f>
        <v/>
      </c>
      <c r="Y932" s="7" t="str">
        <f ca="1">IF(AND($A932&lt;&gt;"",Y$9&lt;&gt;""),IF(HLOOKUP(Y$9,'Feuille1-Catégories'!$C$1:$G$2,2,FALSE)="OUI",Y$3,IF(HLOOKUP(Y$9,'Feuille1-Catégories'!$C$1:$G$3,3,FALSE)="OUI",OFFSET(Y$3,MOD(QUOTIENT(ROW()-ROW($A$20),'Feuille1-Catégories'!$B$6/Y$6),Y$5),0),IF(MOD($A932-1-Y$10,'Feuille1-Catégories'!$F$5+1)=0,Y$3,""))),"")</f>
        <v/>
      </c>
      <c r="Z932" s="7" t="str">
        <f ca="1">IF(AND($A932&lt;&gt;"",Z$9&lt;&gt;""),IF(HLOOKUP(Z$9,'Feuille1-Catégories'!$C$1:$G$2,2,FALSE)="OUI",Z$3,IF(HLOOKUP(Z$9,'Feuille1-Catégories'!$C$1:$G$3,3,FALSE)="OUI",OFFSET(Z$3,MOD(QUOTIENT(ROW()-ROW($A$20),'Feuille1-Catégories'!$B$6/Z$6),Z$5),0),"")),"")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33" spans="1:26" ht="17" x14ac:dyDescent="0.2">
      <c r="A933" s="21" t="str">
        <f>IF(ROW()-ROW($A$19)&gt;'Feuille1-Catégories'!$B$6,"",ROW()-ROW($A$19))</f>
        <v/>
      </c>
      <c r="B933" s="33" t="str">
        <f t="shared" si="43"/>
        <v/>
      </c>
      <c r="C933" s="10" t="str">
        <f t="shared" si="44"/>
        <v/>
      </c>
      <c r="D933" s="10" t="str">
        <f>IF('Feuille3-Coût de production'!D933&lt;&gt;"",'Feuille3-Coût de production'!D933,"")</f>
        <v/>
      </c>
      <c r="E933" s="10" t="str">
        <f t="shared" si="45"/>
        <v/>
      </c>
      <c r="F933" s="7" t="str">
        <f ca="1">IF(AND($A933&lt;&gt;"",F$9&lt;&gt;""),IF(HLOOKUP(F$9,'Feuille1-Catégories'!$C$1:$G$2,2,FALSE)="OUI",F$3,IF(HLOOKUP(F$9,'Feuille1-Catégories'!$C$1:$G$3,3,FALSE)="OUI",OFFSET(F$3,MOD(QUOTIENT(ROW()-ROW($A$20),'Feuille1-Catégories'!$B$6/F$6),F$5),0),IF(MOD($A933-1-F$10,'Feuille1-Catégories'!$F$5+1)=0,F$3,""))),"")</f>
        <v/>
      </c>
      <c r="G933" s="7" t="str">
        <f ca="1">IF(AND($A933&lt;&gt;"",G$9&lt;&gt;""),IF(HLOOKUP(G$9,'Feuille1-Catégories'!$C$1:$G$2,2,FALSE)="OUI",G$3,IF(HLOOKUP(G$9,'Feuille1-Catégories'!$C$1:$G$3,3,FALSE)="OUI",OFFSET(G$3,MOD(QUOTIENT(ROW()-ROW($A$20),'Feuille1-Catégories'!$B$6/G$6),G$5),0),IF(MOD($A933-1-G$10,'Feuille1-Catégories'!$F$5+1)=0,G$3,""))),"")</f>
        <v/>
      </c>
      <c r="H933" s="7" t="str">
        <f ca="1">IF(AND($A933&lt;&gt;"",H$9&lt;&gt;""),IF(HLOOKUP(H$9,'Feuille1-Catégories'!$C$1:$G$2,2,FALSE)="OUI",H$3,IF(HLOOKUP(H$9,'Feuille1-Catégories'!$C$1:$G$3,3,FALSE)="OUI",OFFSET(H$3,MOD(QUOTIENT(ROW()-ROW($A$20),'Feuille1-Catégories'!$B$6/H$6),H$5),0),IF(MOD($A933-1-H$10,'Feuille1-Catégories'!$F$5+1)=0,H$3,""))),"")</f>
        <v/>
      </c>
      <c r="I933" s="7" t="str">
        <f ca="1">IF(AND($A933&lt;&gt;"",I$9&lt;&gt;""),IF(HLOOKUP(I$9,'Feuille1-Catégories'!$C$1:$G$2,2,FALSE)="OUI",I$3,IF(HLOOKUP(I$9,'Feuille1-Catégories'!$C$1:$G$3,3,FALSE)="OUI",OFFSET(I$3,MOD(QUOTIENT(ROW()-ROW($A$20),'Feuille1-Catégories'!$B$6/I$6),I$5),0),IF(MOD($A933-1-I$10,'Feuille1-Catégories'!$F$5+1)=0,I$3,""))),"")</f>
        <v/>
      </c>
      <c r="J933" s="7" t="str">
        <f ca="1">IF(AND($A933&lt;&gt;"",J$9&lt;&gt;""),IF(HLOOKUP(J$9,'Feuille1-Catégories'!$C$1:$G$2,2,FALSE)="OUI",J$3,IF(HLOOKUP(J$9,'Feuille1-Catégories'!$C$1:$G$3,3,FALSE)="OUI",OFFSET(J$3,MOD(QUOTIENT(ROW()-ROW($A$20),'Feuille1-Catégories'!$B$6/J$6),J$5),0),IF(MOD($A933-1-J$10,'Feuille1-Catégories'!$F$5+1)=0,J$3,""))),"")</f>
        <v/>
      </c>
      <c r="K933" s="7" t="str">
        <f ca="1">IF(AND($A933&lt;&gt;"",K$9&lt;&gt;""),IF(HLOOKUP(K$9,'Feuille1-Catégories'!$C$1:$G$2,2,FALSE)="OUI",K$3,IF(HLOOKUP(K$9,'Feuille1-Catégories'!$C$1:$G$3,3,FALSE)="OUI",OFFSET(K$3,MOD(QUOTIENT(ROW()-ROW($A$20),'Feuille1-Catégories'!$B$6/K$6),K$5),0),IF(MOD($A933-1-K$10,'Feuille1-Catégories'!$F$5+1)=0,K$3,""))),"")</f>
        <v/>
      </c>
      <c r="L933" s="7" t="str">
        <f ca="1">IF(AND($A933&lt;&gt;"",L$9&lt;&gt;""),IF(HLOOKUP(L$9,'Feuille1-Catégories'!$C$1:$G$2,2,FALSE)="OUI",L$3,IF(HLOOKUP(L$9,'Feuille1-Catégories'!$C$1:$G$3,3,FALSE)="OUI",OFFSET(L$3,MOD(QUOTIENT(ROW()-ROW($A$20),'Feuille1-Catégories'!$B$6/L$6),L$5),0),IF(MOD($A933-1-L$10,'Feuille1-Catégories'!$F$5+1)=0,L$3,""))),"")</f>
        <v/>
      </c>
      <c r="M933" s="7" t="str">
        <f ca="1">IF(AND($A933&lt;&gt;"",M$9&lt;&gt;""),IF(HLOOKUP(M$9,'Feuille1-Catégories'!$C$1:$G$2,2,FALSE)="OUI",M$3,IF(HLOOKUP(M$9,'Feuille1-Catégories'!$C$1:$G$3,3,FALSE)="OUI",OFFSET(M$3,MOD(QUOTIENT(ROW()-ROW($A$20),'Feuille1-Catégories'!$B$6/M$6),M$5),0),IF(MOD($A933-1-M$10,'Feuille1-Catégories'!$F$5+1)=0,M$3,""))),"")</f>
        <v/>
      </c>
      <c r="N933" s="7" t="str">
        <f ca="1">IF(AND($A933&lt;&gt;"",N$9&lt;&gt;""),IF(HLOOKUP(N$9,'Feuille1-Catégories'!$C$1:$G$2,2,FALSE)="OUI",N$3,IF(HLOOKUP(N$9,'Feuille1-Catégories'!$C$1:$G$3,3,FALSE)="OUI",OFFSET(N$3,MOD(QUOTIENT(ROW()-ROW($A$20),'Feuille1-Catégories'!$B$6/N$6),N$5),0),IF(MOD($A933-1-N$10,'Feuille1-Catégories'!$F$5+1)=0,N$3,""))),"")</f>
        <v/>
      </c>
      <c r="O933" s="7" t="str">
        <f ca="1">IF(AND($A933&lt;&gt;"",O$9&lt;&gt;""),IF(HLOOKUP(O$9,'Feuille1-Catégories'!$C$1:$G$2,2,FALSE)="OUI",O$3,IF(HLOOKUP(O$9,'Feuille1-Catégories'!$C$1:$G$3,3,FALSE)="OUI",OFFSET(O$3,MOD(QUOTIENT(ROW()-ROW($A$20),'Feuille1-Catégories'!$B$6/O$6),O$5),0),IF(MOD($A933-1-O$10,'Feuille1-Catégories'!$F$5+1)=0,O$3,""))),"")</f>
        <v/>
      </c>
      <c r="P933" s="7" t="str">
        <f ca="1">IF(AND($A933&lt;&gt;"",P$9&lt;&gt;""),IF(HLOOKUP(P$9,'Feuille1-Catégories'!$C$1:$G$2,2,FALSE)="OUI",P$3,IF(HLOOKUP(P$9,'Feuille1-Catégories'!$C$1:$G$3,3,FALSE)="OUI",OFFSET(P$3,MOD(QUOTIENT(ROW()-ROW($A$20),'Feuille1-Catégories'!$B$6/P$6),P$5),0),IF(MOD($A933-1-P$10,'Feuille1-Catégories'!$F$5+1)=0,P$3,""))),"")</f>
        <v/>
      </c>
      <c r="Q933" s="7" t="str">
        <f ca="1">IF(AND($A933&lt;&gt;"",Q$9&lt;&gt;""),IF(HLOOKUP(Q$9,'Feuille1-Catégories'!$C$1:$G$2,2,FALSE)="OUI",Q$3,IF(HLOOKUP(Q$9,'Feuille1-Catégories'!$C$1:$G$3,3,FALSE)="OUI",OFFSET(Q$3,MOD(QUOTIENT(ROW()-ROW($A$20),'Feuille1-Catégories'!$B$6/Q$6),Q$5),0),IF(MOD($A933-1-Q$10,'Feuille1-Catégories'!$F$5+1)=0,Q$3,""))),"")</f>
        <v/>
      </c>
      <c r="R933" s="7" t="str">
        <f ca="1">IF(AND($A933&lt;&gt;"",R$9&lt;&gt;""),IF(HLOOKUP(R$9,'Feuille1-Catégories'!$C$1:$G$2,2,FALSE)="OUI",R$3,IF(HLOOKUP(R$9,'Feuille1-Catégories'!$C$1:$G$3,3,FALSE)="OUI",OFFSET(R$3,MOD(QUOTIENT(ROW()-ROW($A$20),'Feuille1-Catégories'!$B$6/R$6),R$5),0),IF(MOD($A933-1-R$10,'Feuille1-Catégories'!$F$5+1)=0,R$3,""))),"")</f>
        <v/>
      </c>
      <c r="S933" s="7" t="str">
        <f ca="1">IF(AND($A933&lt;&gt;"",S$9&lt;&gt;""),IF(HLOOKUP(S$9,'Feuille1-Catégories'!$C$1:$G$2,2,FALSE)="OUI",S$3,IF(HLOOKUP(S$9,'Feuille1-Catégories'!$C$1:$G$3,3,FALSE)="OUI",OFFSET(S$3,MOD(QUOTIENT(ROW()-ROW($A$20),'Feuille1-Catégories'!$B$6/S$6),S$5),0),IF(MOD($A933-1-S$10,'Feuille1-Catégories'!$F$5+1)=0,S$3,""))),"")</f>
        <v/>
      </c>
      <c r="T933" s="7" t="str">
        <f ca="1">IF(AND($A933&lt;&gt;"",T$9&lt;&gt;""),IF(HLOOKUP(T$9,'Feuille1-Catégories'!$C$1:$G$2,2,FALSE)="OUI",T$3,IF(HLOOKUP(T$9,'Feuille1-Catégories'!$C$1:$G$3,3,FALSE)="OUI",OFFSET(T$3,MOD(QUOTIENT(ROW()-ROW($A$20),'Feuille1-Catégories'!$B$6/T$6),T$5),0),IF(MOD($A933-1-T$10,'Feuille1-Catégories'!$F$5+1)=0,T$3,""))),"")</f>
        <v/>
      </c>
      <c r="U933" s="7" t="str">
        <f ca="1">IF(AND($A933&lt;&gt;"",U$9&lt;&gt;""),IF(HLOOKUP(U$9,'Feuille1-Catégories'!$C$1:$G$2,2,FALSE)="OUI",U$3,IF(HLOOKUP(U$9,'Feuille1-Catégories'!$C$1:$G$3,3,FALSE)="OUI",OFFSET(U$3,MOD(QUOTIENT(ROW()-ROW($A$20),'Feuille1-Catégories'!$B$6/U$6),U$5),0),IF(MOD($A933-1-U$10,'Feuille1-Catégories'!$F$5+1)=0,U$3,""))),"")</f>
        <v/>
      </c>
      <c r="V933" s="7" t="str">
        <f ca="1">IF(AND($A933&lt;&gt;"",V$9&lt;&gt;""),IF(HLOOKUP(V$9,'Feuille1-Catégories'!$C$1:$G$2,2,FALSE)="OUI",V$3,IF(HLOOKUP(V$9,'Feuille1-Catégories'!$C$1:$G$3,3,FALSE)="OUI",OFFSET(V$3,MOD(QUOTIENT(ROW()-ROW($A$20),'Feuille1-Catégories'!$B$6/V$6),V$5),0),IF(MOD($A933-1-V$10,'Feuille1-Catégories'!$F$5+1)=0,V$3,""))),"")</f>
        <v/>
      </c>
      <c r="W933" s="7" t="str">
        <f ca="1">IF(AND($A933&lt;&gt;"",W$9&lt;&gt;""),IF(HLOOKUP(W$9,'Feuille1-Catégories'!$C$1:$G$2,2,FALSE)="OUI",W$3,IF(HLOOKUP(W$9,'Feuille1-Catégories'!$C$1:$G$3,3,FALSE)="OUI",OFFSET(W$3,MOD(QUOTIENT(ROW()-ROW($A$20),'Feuille1-Catégories'!$B$6/W$6),W$5),0),IF(MOD($A933-1-W$10,'Feuille1-Catégories'!$F$5+1)=0,W$3,""))),"")</f>
        <v/>
      </c>
      <c r="X933" s="7" t="str">
        <f ca="1">IF(AND($A933&lt;&gt;"",X$9&lt;&gt;""),IF(HLOOKUP(X$9,'Feuille1-Catégories'!$C$1:$G$2,2,FALSE)="OUI",X$3,IF(HLOOKUP(X$9,'Feuille1-Catégories'!$C$1:$G$3,3,FALSE)="OUI",OFFSET(X$3,MOD(QUOTIENT(ROW()-ROW($A$20),'Feuille1-Catégories'!$B$6/X$6),X$5),0),IF(MOD($A933-1-X$10,'Feuille1-Catégories'!$F$5+1)=0,X$3,""))),"")</f>
        <v/>
      </c>
      <c r="Y933" s="7" t="str">
        <f ca="1">IF(AND($A933&lt;&gt;"",Y$9&lt;&gt;""),IF(HLOOKUP(Y$9,'Feuille1-Catégories'!$C$1:$G$2,2,FALSE)="OUI",Y$3,IF(HLOOKUP(Y$9,'Feuille1-Catégories'!$C$1:$G$3,3,FALSE)="OUI",OFFSET(Y$3,MOD(QUOTIENT(ROW()-ROW($A$20),'Feuille1-Catégories'!$B$6/Y$6),Y$5),0),IF(MOD($A933-1-Y$10,'Feuille1-Catégories'!$F$5+1)=0,Y$3,""))),"")</f>
        <v/>
      </c>
      <c r="Z933" s="7" t="str">
        <f ca="1">IF(AND($A933&lt;&gt;"",Z$9&lt;&gt;""),IF(HLOOKUP(Z$9,'Feuille1-Catégories'!$C$1:$G$2,2,FALSE)="OUI",Z$3,IF(HLOOKUP(Z$9,'Feuille1-Catégories'!$C$1:$G$3,3,FALSE)="OUI",OFFSET(Z$3,MOD(QUOTIENT(ROW()-ROW($A$20),'Feuille1-Catégories'!$B$6/Z$6),Z$5),0),"")),"")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34" spans="1:26" ht="17" x14ac:dyDescent="0.2">
      <c r="A934" s="21" t="str">
        <f>IF(ROW()-ROW($A$19)&gt;'Feuille1-Catégories'!$B$6,"",ROW()-ROW($A$19))</f>
        <v/>
      </c>
      <c r="B934" s="33" t="str">
        <f t="shared" si="43"/>
        <v/>
      </c>
      <c r="C934" s="10" t="str">
        <f t="shared" si="44"/>
        <v/>
      </c>
      <c r="D934" s="10" t="str">
        <f>IF('Feuille3-Coût de production'!D934&lt;&gt;"",'Feuille3-Coût de production'!D934,"")</f>
        <v/>
      </c>
      <c r="E934" s="10" t="str">
        <f t="shared" si="45"/>
        <v/>
      </c>
      <c r="F934" s="7" t="str">
        <f ca="1">IF(AND($A934&lt;&gt;"",F$9&lt;&gt;""),IF(HLOOKUP(F$9,'Feuille1-Catégories'!$C$1:$G$2,2,FALSE)="OUI",F$3,IF(HLOOKUP(F$9,'Feuille1-Catégories'!$C$1:$G$3,3,FALSE)="OUI",OFFSET(F$3,MOD(QUOTIENT(ROW()-ROW($A$20),'Feuille1-Catégories'!$B$6/F$6),F$5),0),IF(MOD($A934-1-F$10,'Feuille1-Catégories'!$F$5+1)=0,F$3,""))),"")</f>
        <v/>
      </c>
      <c r="G934" s="7" t="str">
        <f ca="1">IF(AND($A934&lt;&gt;"",G$9&lt;&gt;""),IF(HLOOKUP(G$9,'Feuille1-Catégories'!$C$1:$G$2,2,FALSE)="OUI",G$3,IF(HLOOKUP(G$9,'Feuille1-Catégories'!$C$1:$G$3,3,FALSE)="OUI",OFFSET(G$3,MOD(QUOTIENT(ROW()-ROW($A$20),'Feuille1-Catégories'!$B$6/G$6),G$5),0),IF(MOD($A934-1-G$10,'Feuille1-Catégories'!$F$5+1)=0,G$3,""))),"")</f>
        <v/>
      </c>
      <c r="H934" s="7" t="str">
        <f ca="1">IF(AND($A934&lt;&gt;"",H$9&lt;&gt;""),IF(HLOOKUP(H$9,'Feuille1-Catégories'!$C$1:$G$2,2,FALSE)="OUI",H$3,IF(HLOOKUP(H$9,'Feuille1-Catégories'!$C$1:$G$3,3,FALSE)="OUI",OFFSET(H$3,MOD(QUOTIENT(ROW()-ROW($A$20),'Feuille1-Catégories'!$B$6/H$6),H$5),0),IF(MOD($A934-1-H$10,'Feuille1-Catégories'!$F$5+1)=0,H$3,""))),"")</f>
        <v/>
      </c>
      <c r="I934" s="7" t="str">
        <f ca="1">IF(AND($A934&lt;&gt;"",I$9&lt;&gt;""),IF(HLOOKUP(I$9,'Feuille1-Catégories'!$C$1:$G$2,2,FALSE)="OUI",I$3,IF(HLOOKUP(I$9,'Feuille1-Catégories'!$C$1:$G$3,3,FALSE)="OUI",OFFSET(I$3,MOD(QUOTIENT(ROW()-ROW($A$20),'Feuille1-Catégories'!$B$6/I$6),I$5),0),IF(MOD($A934-1-I$10,'Feuille1-Catégories'!$F$5+1)=0,I$3,""))),"")</f>
        <v/>
      </c>
      <c r="J934" s="7" t="str">
        <f ca="1">IF(AND($A934&lt;&gt;"",J$9&lt;&gt;""),IF(HLOOKUP(J$9,'Feuille1-Catégories'!$C$1:$G$2,2,FALSE)="OUI",J$3,IF(HLOOKUP(J$9,'Feuille1-Catégories'!$C$1:$G$3,3,FALSE)="OUI",OFFSET(J$3,MOD(QUOTIENT(ROW()-ROW($A$20),'Feuille1-Catégories'!$B$6/J$6),J$5),0),IF(MOD($A934-1-J$10,'Feuille1-Catégories'!$F$5+1)=0,J$3,""))),"")</f>
        <v/>
      </c>
      <c r="K934" s="7" t="str">
        <f ca="1">IF(AND($A934&lt;&gt;"",K$9&lt;&gt;""),IF(HLOOKUP(K$9,'Feuille1-Catégories'!$C$1:$G$2,2,FALSE)="OUI",K$3,IF(HLOOKUP(K$9,'Feuille1-Catégories'!$C$1:$G$3,3,FALSE)="OUI",OFFSET(K$3,MOD(QUOTIENT(ROW()-ROW($A$20),'Feuille1-Catégories'!$B$6/K$6),K$5),0),IF(MOD($A934-1-K$10,'Feuille1-Catégories'!$F$5+1)=0,K$3,""))),"")</f>
        <v/>
      </c>
      <c r="L934" s="7" t="str">
        <f ca="1">IF(AND($A934&lt;&gt;"",L$9&lt;&gt;""),IF(HLOOKUP(L$9,'Feuille1-Catégories'!$C$1:$G$2,2,FALSE)="OUI",L$3,IF(HLOOKUP(L$9,'Feuille1-Catégories'!$C$1:$G$3,3,FALSE)="OUI",OFFSET(L$3,MOD(QUOTIENT(ROW()-ROW($A$20),'Feuille1-Catégories'!$B$6/L$6),L$5),0),IF(MOD($A934-1-L$10,'Feuille1-Catégories'!$F$5+1)=0,L$3,""))),"")</f>
        <v/>
      </c>
      <c r="M934" s="7" t="str">
        <f ca="1">IF(AND($A934&lt;&gt;"",M$9&lt;&gt;""),IF(HLOOKUP(M$9,'Feuille1-Catégories'!$C$1:$G$2,2,FALSE)="OUI",M$3,IF(HLOOKUP(M$9,'Feuille1-Catégories'!$C$1:$G$3,3,FALSE)="OUI",OFFSET(M$3,MOD(QUOTIENT(ROW()-ROW($A$20),'Feuille1-Catégories'!$B$6/M$6),M$5),0),IF(MOD($A934-1-M$10,'Feuille1-Catégories'!$F$5+1)=0,M$3,""))),"")</f>
        <v/>
      </c>
      <c r="N934" s="7" t="str">
        <f ca="1">IF(AND($A934&lt;&gt;"",N$9&lt;&gt;""),IF(HLOOKUP(N$9,'Feuille1-Catégories'!$C$1:$G$2,2,FALSE)="OUI",N$3,IF(HLOOKUP(N$9,'Feuille1-Catégories'!$C$1:$G$3,3,FALSE)="OUI",OFFSET(N$3,MOD(QUOTIENT(ROW()-ROW($A$20),'Feuille1-Catégories'!$B$6/N$6),N$5),0),IF(MOD($A934-1-N$10,'Feuille1-Catégories'!$F$5+1)=0,N$3,""))),"")</f>
        <v/>
      </c>
      <c r="O934" s="7" t="str">
        <f ca="1">IF(AND($A934&lt;&gt;"",O$9&lt;&gt;""),IF(HLOOKUP(O$9,'Feuille1-Catégories'!$C$1:$G$2,2,FALSE)="OUI",O$3,IF(HLOOKUP(O$9,'Feuille1-Catégories'!$C$1:$G$3,3,FALSE)="OUI",OFFSET(O$3,MOD(QUOTIENT(ROW()-ROW($A$20),'Feuille1-Catégories'!$B$6/O$6),O$5),0),IF(MOD($A934-1-O$10,'Feuille1-Catégories'!$F$5+1)=0,O$3,""))),"")</f>
        <v/>
      </c>
      <c r="P934" s="7" t="str">
        <f ca="1">IF(AND($A934&lt;&gt;"",P$9&lt;&gt;""),IF(HLOOKUP(P$9,'Feuille1-Catégories'!$C$1:$G$2,2,FALSE)="OUI",P$3,IF(HLOOKUP(P$9,'Feuille1-Catégories'!$C$1:$G$3,3,FALSE)="OUI",OFFSET(P$3,MOD(QUOTIENT(ROW()-ROW($A$20),'Feuille1-Catégories'!$B$6/P$6),P$5),0),IF(MOD($A934-1-P$10,'Feuille1-Catégories'!$F$5+1)=0,P$3,""))),"")</f>
        <v/>
      </c>
      <c r="Q934" s="7" t="str">
        <f ca="1">IF(AND($A934&lt;&gt;"",Q$9&lt;&gt;""),IF(HLOOKUP(Q$9,'Feuille1-Catégories'!$C$1:$G$2,2,FALSE)="OUI",Q$3,IF(HLOOKUP(Q$9,'Feuille1-Catégories'!$C$1:$G$3,3,FALSE)="OUI",OFFSET(Q$3,MOD(QUOTIENT(ROW()-ROW($A$20),'Feuille1-Catégories'!$B$6/Q$6),Q$5),0),IF(MOD($A934-1-Q$10,'Feuille1-Catégories'!$F$5+1)=0,Q$3,""))),"")</f>
        <v/>
      </c>
      <c r="R934" s="7" t="str">
        <f ca="1">IF(AND($A934&lt;&gt;"",R$9&lt;&gt;""),IF(HLOOKUP(R$9,'Feuille1-Catégories'!$C$1:$G$2,2,FALSE)="OUI",R$3,IF(HLOOKUP(R$9,'Feuille1-Catégories'!$C$1:$G$3,3,FALSE)="OUI",OFFSET(R$3,MOD(QUOTIENT(ROW()-ROW($A$20),'Feuille1-Catégories'!$B$6/R$6),R$5),0),IF(MOD($A934-1-R$10,'Feuille1-Catégories'!$F$5+1)=0,R$3,""))),"")</f>
        <v/>
      </c>
      <c r="S934" s="7" t="str">
        <f ca="1">IF(AND($A934&lt;&gt;"",S$9&lt;&gt;""),IF(HLOOKUP(S$9,'Feuille1-Catégories'!$C$1:$G$2,2,FALSE)="OUI",S$3,IF(HLOOKUP(S$9,'Feuille1-Catégories'!$C$1:$G$3,3,FALSE)="OUI",OFFSET(S$3,MOD(QUOTIENT(ROW()-ROW($A$20),'Feuille1-Catégories'!$B$6/S$6),S$5),0),IF(MOD($A934-1-S$10,'Feuille1-Catégories'!$F$5+1)=0,S$3,""))),"")</f>
        <v/>
      </c>
      <c r="T934" s="7" t="str">
        <f ca="1">IF(AND($A934&lt;&gt;"",T$9&lt;&gt;""),IF(HLOOKUP(T$9,'Feuille1-Catégories'!$C$1:$G$2,2,FALSE)="OUI",T$3,IF(HLOOKUP(T$9,'Feuille1-Catégories'!$C$1:$G$3,3,FALSE)="OUI",OFFSET(T$3,MOD(QUOTIENT(ROW()-ROW($A$20),'Feuille1-Catégories'!$B$6/T$6),T$5),0),IF(MOD($A934-1-T$10,'Feuille1-Catégories'!$F$5+1)=0,T$3,""))),"")</f>
        <v/>
      </c>
      <c r="U934" s="7" t="str">
        <f ca="1">IF(AND($A934&lt;&gt;"",U$9&lt;&gt;""),IF(HLOOKUP(U$9,'Feuille1-Catégories'!$C$1:$G$2,2,FALSE)="OUI",U$3,IF(HLOOKUP(U$9,'Feuille1-Catégories'!$C$1:$G$3,3,FALSE)="OUI",OFFSET(U$3,MOD(QUOTIENT(ROW()-ROW($A$20),'Feuille1-Catégories'!$B$6/U$6),U$5),0),IF(MOD($A934-1-U$10,'Feuille1-Catégories'!$F$5+1)=0,U$3,""))),"")</f>
        <v/>
      </c>
      <c r="V934" s="7" t="str">
        <f ca="1">IF(AND($A934&lt;&gt;"",V$9&lt;&gt;""),IF(HLOOKUP(V$9,'Feuille1-Catégories'!$C$1:$G$2,2,FALSE)="OUI",V$3,IF(HLOOKUP(V$9,'Feuille1-Catégories'!$C$1:$G$3,3,FALSE)="OUI",OFFSET(V$3,MOD(QUOTIENT(ROW()-ROW($A$20),'Feuille1-Catégories'!$B$6/V$6),V$5),0),IF(MOD($A934-1-V$10,'Feuille1-Catégories'!$F$5+1)=0,V$3,""))),"")</f>
        <v/>
      </c>
      <c r="W934" s="7" t="str">
        <f ca="1">IF(AND($A934&lt;&gt;"",W$9&lt;&gt;""),IF(HLOOKUP(W$9,'Feuille1-Catégories'!$C$1:$G$2,2,FALSE)="OUI",W$3,IF(HLOOKUP(W$9,'Feuille1-Catégories'!$C$1:$G$3,3,FALSE)="OUI",OFFSET(W$3,MOD(QUOTIENT(ROW()-ROW($A$20),'Feuille1-Catégories'!$B$6/W$6),W$5),0),IF(MOD($A934-1-W$10,'Feuille1-Catégories'!$F$5+1)=0,W$3,""))),"")</f>
        <v/>
      </c>
      <c r="X934" s="7" t="str">
        <f ca="1">IF(AND($A934&lt;&gt;"",X$9&lt;&gt;""),IF(HLOOKUP(X$9,'Feuille1-Catégories'!$C$1:$G$2,2,FALSE)="OUI",X$3,IF(HLOOKUP(X$9,'Feuille1-Catégories'!$C$1:$G$3,3,FALSE)="OUI",OFFSET(X$3,MOD(QUOTIENT(ROW()-ROW($A$20),'Feuille1-Catégories'!$B$6/X$6),X$5),0),IF(MOD($A934-1-X$10,'Feuille1-Catégories'!$F$5+1)=0,X$3,""))),"")</f>
        <v/>
      </c>
      <c r="Y934" s="7" t="str">
        <f ca="1">IF(AND($A934&lt;&gt;"",Y$9&lt;&gt;""),IF(HLOOKUP(Y$9,'Feuille1-Catégories'!$C$1:$G$2,2,FALSE)="OUI",Y$3,IF(HLOOKUP(Y$9,'Feuille1-Catégories'!$C$1:$G$3,3,FALSE)="OUI",OFFSET(Y$3,MOD(QUOTIENT(ROW()-ROW($A$20),'Feuille1-Catégories'!$B$6/Y$6),Y$5),0),IF(MOD($A934-1-Y$10,'Feuille1-Catégories'!$F$5+1)=0,Y$3,""))),"")</f>
        <v/>
      </c>
      <c r="Z934" s="7" t="str">
        <f ca="1">IF(AND($A934&lt;&gt;"",Z$9&lt;&gt;""),IF(HLOOKUP(Z$9,'Feuille1-Catégories'!$C$1:$G$2,2,FALSE)="OUI",Z$3,IF(HLOOKUP(Z$9,'Feuille1-Catégories'!$C$1:$G$3,3,FALSE)="OUI",OFFSET(Z$3,MOD(QUOTIENT(ROW()-ROW($A$20),'Feuille1-Catégories'!$B$6/Z$6),Z$5),0),"")),"")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35" spans="1:26" ht="17" x14ac:dyDescent="0.2">
      <c r="A935" s="21" t="str">
        <f>IF(ROW()-ROW($A$19)&gt;'Feuille1-Catégories'!$B$6,"",ROW()-ROW($A$19))</f>
        <v/>
      </c>
      <c r="B935" s="33" t="str">
        <f t="shared" si="43"/>
        <v/>
      </c>
      <c r="C935" s="10" t="str">
        <f t="shared" si="44"/>
        <v/>
      </c>
      <c r="D935" s="10" t="str">
        <f>IF('Feuille3-Coût de production'!D935&lt;&gt;"",'Feuille3-Coût de production'!D935,"")</f>
        <v/>
      </c>
      <c r="E935" s="10" t="str">
        <f t="shared" si="45"/>
        <v/>
      </c>
      <c r="F935" s="7" t="str">
        <f ca="1">IF(AND($A935&lt;&gt;"",F$9&lt;&gt;""),IF(HLOOKUP(F$9,'Feuille1-Catégories'!$C$1:$G$2,2,FALSE)="OUI",F$3,IF(HLOOKUP(F$9,'Feuille1-Catégories'!$C$1:$G$3,3,FALSE)="OUI",OFFSET(F$3,MOD(QUOTIENT(ROW()-ROW($A$20),'Feuille1-Catégories'!$B$6/F$6),F$5),0),IF(MOD($A935-1-F$10,'Feuille1-Catégories'!$F$5+1)=0,F$3,""))),"")</f>
        <v/>
      </c>
      <c r="G935" s="7" t="str">
        <f ca="1">IF(AND($A935&lt;&gt;"",G$9&lt;&gt;""),IF(HLOOKUP(G$9,'Feuille1-Catégories'!$C$1:$G$2,2,FALSE)="OUI",G$3,IF(HLOOKUP(G$9,'Feuille1-Catégories'!$C$1:$G$3,3,FALSE)="OUI",OFFSET(G$3,MOD(QUOTIENT(ROW()-ROW($A$20),'Feuille1-Catégories'!$B$6/G$6),G$5),0),IF(MOD($A935-1-G$10,'Feuille1-Catégories'!$F$5+1)=0,G$3,""))),"")</f>
        <v/>
      </c>
      <c r="H935" s="7" t="str">
        <f ca="1">IF(AND($A935&lt;&gt;"",H$9&lt;&gt;""),IF(HLOOKUP(H$9,'Feuille1-Catégories'!$C$1:$G$2,2,FALSE)="OUI",H$3,IF(HLOOKUP(H$9,'Feuille1-Catégories'!$C$1:$G$3,3,FALSE)="OUI",OFFSET(H$3,MOD(QUOTIENT(ROW()-ROW($A$20),'Feuille1-Catégories'!$B$6/H$6),H$5),0),IF(MOD($A935-1-H$10,'Feuille1-Catégories'!$F$5+1)=0,H$3,""))),"")</f>
        <v/>
      </c>
      <c r="I935" s="7" t="str">
        <f ca="1">IF(AND($A935&lt;&gt;"",I$9&lt;&gt;""),IF(HLOOKUP(I$9,'Feuille1-Catégories'!$C$1:$G$2,2,FALSE)="OUI",I$3,IF(HLOOKUP(I$9,'Feuille1-Catégories'!$C$1:$G$3,3,FALSE)="OUI",OFFSET(I$3,MOD(QUOTIENT(ROW()-ROW($A$20),'Feuille1-Catégories'!$B$6/I$6),I$5),0),IF(MOD($A935-1-I$10,'Feuille1-Catégories'!$F$5+1)=0,I$3,""))),"")</f>
        <v/>
      </c>
      <c r="J935" s="7" t="str">
        <f ca="1">IF(AND($A935&lt;&gt;"",J$9&lt;&gt;""),IF(HLOOKUP(J$9,'Feuille1-Catégories'!$C$1:$G$2,2,FALSE)="OUI",J$3,IF(HLOOKUP(J$9,'Feuille1-Catégories'!$C$1:$G$3,3,FALSE)="OUI",OFFSET(J$3,MOD(QUOTIENT(ROW()-ROW($A$20),'Feuille1-Catégories'!$B$6/J$6),J$5),0),IF(MOD($A935-1-J$10,'Feuille1-Catégories'!$F$5+1)=0,J$3,""))),"")</f>
        <v/>
      </c>
      <c r="K935" s="7" t="str">
        <f ca="1">IF(AND($A935&lt;&gt;"",K$9&lt;&gt;""),IF(HLOOKUP(K$9,'Feuille1-Catégories'!$C$1:$G$2,2,FALSE)="OUI",K$3,IF(HLOOKUP(K$9,'Feuille1-Catégories'!$C$1:$G$3,3,FALSE)="OUI",OFFSET(K$3,MOD(QUOTIENT(ROW()-ROW($A$20),'Feuille1-Catégories'!$B$6/K$6),K$5),0),IF(MOD($A935-1-K$10,'Feuille1-Catégories'!$F$5+1)=0,K$3,""))),"")</f>
        <v/>
      </c>
      <c r="L935" s="7" t="str">
        <f ca="1">IF(AND($A935&lt;&gt;"",L$9&lt;&gt;""),IF(HLOOKUP(L$9,'Feuille1-Catégories'!$C$1:$G$2,2,FALSE)="OUI",L$3,IF(HLOOKUP(L$9,'Feuille1-Catégories'!$C$1:$G$3,3,FALSE)="OUI",OFFSET(L$3,MOD(QUOTIENT(ROW()-ROW($A$20),'Feuille1-Catégories'!$B$6/L$6),L$5),0),IF(MOD($A935-1-L$10,'Feuille1-Catégories'!$F$5+1)=0,L$3,""))),"")</f>
        <v/>
      </c>
      <c r="M935" s="7" t="str">
        <f ca="1">IF(AND($A935&lt;&gt;"",M$9&lt;&gt;""),IF(HLOOKUP(M$9,'Feuille1-Catégories'!$C$1:$G$2,2,FALSE)="OUI",M$3,IF(HLOOKUP(M$9,'Feuille1-Catégories'!$C$1:$G$3,3,FALSE)="OUI",OFFSET(M$3,MOD(QUOTIENT(ROW()-ROW($A$20),'Feuille1-Catégories'!$B$6/M$6),M$5),0),IF(MOD($A935-1-M$10,'Feuille1-Catégories'!$F$5+1)=0,M$3,""))),"")</f>
        <v/>
      </c>
      <c r="N935" s="7" t="str">
        <f ca="1">IF(AND($A935&lt;&gt;"",N$9&lt;&gt;""),IF(HLOOKUP(N$9,'Feuille1-Catégories'!$C$1:$G$2,2,FALSE)="OUI",N$3,IF(HLOOKUP(N$9,'Feuille1-Catégories'!$C$1:$G$3,3,FALSE)="OUI",OFFSET(N$3,MOD(QUOTIENT(ROW()-ROW($A$20),'Feuille1-Catégories'!$B$6/N$6),N$5),0),IF(MOD($A935-1-N$10,'Feuille1-Catégories'!$F$5+1)=0,N$3,""))),"")</f>
        <v/>
      </c>
      <c r="O935" s="7" t="str">
        <f ca="1">IF(AND($A935&lt;&gt;"",O$9&lt;&gt;""),IF(HLOOKUP(O$9,'Feuille1-Catégories'!$C$1:$G$2,2,FALSE)="OUI",O$3,IF(HLOOKUP(O$9,'Feuille1-Catégories'!$C$1:$G$3,3,FALSE)="OUI",OFFSET(O$3,MOD(QUOTIENT(ROW()-ROW($A$20),'Feuille1-Catégories'!$B$6/O$6),O$5),0),IF(MOD($A935-1-O$10,'Feuille1-Catégories'!$F$5+1)=0,O$3,""))),"")</f>
        <v/>
      </c>
      <c r="P935" s="7" t="str">
        <f ca="1">IF(AND($A935&lt;&gt;"",P$9&lt;&gt;""),IF(HLOOKUP(P$9,'Feuille1-Catégories'!$C$1:$G$2,2,FALSE)="OUI",P$3,IF(HLOOKUP(P$9,'Feuille1-Catégories'!$C$1:$G$3,3,FALSE)="OUI",OFFSET(P$3,MOD(QUOTIENT(ROW()-ROW($A$20),'Feuille1-Catégories'!$B$6/P$6),P$5),0),IF(MOD($A935-1-P$10,'Feuille1-Catégories'!$F$5+1)=0,P$3,""))),"")</f>
        <v/>
      </c>
      <c r="Q935" s="7" t="str">
        <f ca="1">IF(AND($A935&lt;&gt;"",Q$9&lt;&gt;""),IF(HLOOKUP(Q$9,'Feuille1-Catégories'!$C$1:$G$2,2,FALSE)="OUI",Q$3,IF(HLOOKUP(Q$9,'Feuille1-Catégories'!$C$1:$G$3,3,FALSE)="OUI",OFFSET(Q$3,MOD(QUOTIENT(ROW()-ROW($A$20),'Feuille1-Catégories'!$B$6/Q$6),Q$5),0),IF(MOD($A935-1-Q$10,'Feuille1-Catégories'!$F$5+1)=0,Q$3,""))),"")</f>
        <v/>
      </c>
      <c r="R935" s="7" t="str">
        <f ca="1">IF(AND($A935&lt;&gt;"",R$9&lt;&gt;""),IF(HLOOKUP(R$9,'Feuille1-Catégories'!$C$1:$G$2,2,FALSE)="OUI",R$3,IF(HLOOKUP(R$9,'Feuille1-Catégories'!$C$1:$G$3,3,FALSE)="OUI",OFFSET(R$3,MOD(QUOTIENT(ROW()-ROW($A$20),'Feuille1-Catégories'!$B$6/R$6),R$5),0),IF(MOD($A935-1-R$10,'Feuille1-Catégories'!$F$5+1)=0,R$3,""))),"")</f>
        <v/>
      </c>
      <c r="S935" s="7" t="str">
        <f ca="1">IF(AND($A935&lt;&gt;"",S$9&lt;&gt;""),IF(HLOOKUP(S$9,'Feuille1-Catégories'!$C$1:$G$2,2,FALSE)="OUI",S$3,IF(HLOOKUP(S$9,'Feuille1-Catégories'!$C$1:$G$3,3,FALSE)="OUI",OFFSET(S$3,MOD(QUOTIENT(ROW()-ROW($A$20),'Feuille1-Catégories'!$B$6/S$6),S$5),0),IF(MOD($A935-1-S$10,'Feuille1-Catégories'!$F$5+1)=0,S$3,""))),"")</f>
        <v/>
      </c>
      <c r="T935" s="7" t="str">
        <f ca="1">IF(AND($A935&lt;&gt;"",T$9&lt;&gt;""),IF(HLOOKUP(T$9,'Feuille1-Catégories'!$C$1:$G$2,2,FALSE)="OUI",T$3,IF(HLOOKUP(T$9,'Feuille1-Catégories'!$C$1:$G$3,3,FALSE)="OUI",OFFSET(T$3,MOD(QUOTIENT(ROW()-ROW($A$20),'Feuille1-Catégories'!$B$6/T$6),T$5),0),IF(MOD($A935-1-T$10,'Feuille1-Catégories'!$F$5+1)=0,T$3,""))),"")</f>
        <v/>
      </c>
      <c r="U935" s="7" t="str">
        <f ca="1">IF(AND($A935&lt;&gt;"",U$9&lt;&gt;""),IF(HLOOKUP(U$9,'Feuille1-Catégories'!$C$1:$G$2,2,FALSE)="OUI",U$3,IF(HLOOKUP(U$9,'Feuille1-Catégories'!$C$1:$G$3,3,FALSE)="OUI",OFFSET(U$3,MOD(QUOTIENT(ROW()-ROW($A$20),'Feuille1-Catégories'!$B$6/U$6),U$5),0),IF(MOD($A935-1-U$10,'Feuille1-Catégories'!$F$5+1)=0,U$3,""))),"")</f>
        <v/>
      </c>
      <c r="V935" s="7" t="str">
        <f ca="1">IF(AND($A935&lt;&gt;"",V$9&lt;&gt;""),IF(HLOOKUP(V$9,'Feuille1-Catégories'!$C$1:$G$2,2,FALSE)="OUI",V$3,IF(HLOOKUP(V$9,'Feuille1-Catégories'!$C$1:$G$3,3,FALSE)="OUI",OFFSET(V$3,MOD(QUOTIENT(ROW()-ROW($A$20),'Feuille1-Catégories'!$B$6/V$6),V$5),0),IF(MOD($A935-1-V$10,'Feuille1-Catégories'!$F$5+1)=0,V$3,""))),"")</f>
        <v/>
      </c>
      <c r="W935" s="7" t="str">
        <f ca="1">IF(AND($A935&lt;&gt;"",W$9&lt;&gt;""),IF(HLOOKUP(W$9,'Feuille1-Catégories'!$C$1:$G$2,2,FALSE)="OUI",W$3,IF(HLOOKUP(W$9,'Feuille1-Catégories'!$C$1:$G$3,3,FALSE)="OUI",OFFSET(W$3,MOD(QUOTIENT(ROW()-ROW($A$20),'Feuille1-Catégories'!$B$6/W$6),W$5),0),IF(MOD($A935-1-W$10,'Feuille1-Catégories'!$F$5+1)=0,W$3,""))),"")</f>
        <v/>
      </c>
      <c r="X935" s="7" t="str">
        <f ca="1">IF(AND($A935&lt;&gt;"",X$9&lt;&gt;""),IF(HLOOKUP(X$9,'Feuille1-Catégories'!$C$1:$G$2,2,FALSE)="OUI",X$3,IF(HLOOKUP(X$9,'Feuille1-Catégories'!$C$1:$G$3,3,FALSE)="OUI",OFFSET(X$3,MOD(QUOTIENT(ROW()-ROW($A$20),'Feuille1-Catégories'!$B$6/X$6),X$5),0),IF(MOD($A935-1-X$10,'Feuille1-Catégories'!$F$5+1)=0,X$3,""))),"")</f>
        <v/>
      </c>
      <c r="Y935" s="7" t="str">
        <f ca="1">IF(AND($A935&lt;&gt;"",Y$9&lt;&gt;""),IF(HLOOKUP(Y$9,'Feuille1-Catégories'!$C$1:$G$2,2,FALSE)="OUI",Y$3,IF(HLOOKUP(Y$9,'Feuille1-Catégories'!$C$1:$G$3,3,FALSE)="OUI",OFFSET(Y$3,MOD(QUOTIENT(ROW()-ROW($A$20),'Feuille1-Catégories'!$B$6/Y$6),Y$5),0),IF(MOD($A935-1-Y$10,'Feuille1-Catégories'!$F$5+1)=0,Y$3,""))),"")</f>
        <v/>
      </c>
      <c r="Z935" s="7" t="str">
        <f ca="1">IF(AND($A935&lt;&gt;"",Z$9&lt;&gt;""),IF(HLOOKUP(Z$9,'Feuille1-Catégories'!$C$1:$G$2,2,FALSE)="OUI",Z$3,IF(HLOOKUP(Z$9,'Feuille1-Catégories'!$C$1:$G$3,3,FALSE)="OUI",OFFSET(Z$3,MOD(QUOTIENT(ROW()-ROW($A$20),'Feuille1-Catégories'!$B$6/Z$6),Z$5),0),"")),"")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36" spans="1:26" ht="17" x14ac:dyDescent="0.2">
      <c r="A936" s="21" t="str">
        <f>IF(ROW()-ROW($A$19)&gt;'Feuille1-Catégories'!$B$6,"",ROW()-ROW($A$19))</f>
        <v/>
      </c>
      <c r="B936" s="33" t="str">
        <f t="shared" si="43"/>
        <v/>
      </c>
      <c r="C936" s="10" t="str">
        <f t="shared" si="44"/>
        <v/>
      </c>
      <c r="D936" s="10" t="str">
        <f>IF('Feuille3-Coût de production'!D936&lt;&gt;"",'Feuille3-Coût de production'!D936,"")</f>
        <v/>
      </c>
      <c r="E936" s="10" t="str">
        <f t="shared" si="45"/>
        <v/>
      </c>
      <c r="F936" s="7" t="str">
        <f ca="1">IF(AND($A936&lt;&gt;"",F$9&lt;&gt;""),IF(HLOOKUP(F$9,'Feuille1-Catégories'!$C$1:$G$2,2,FALSE)="OUI",F$3,IF(HLOOKUP(F$9,'Feuille1-Catégories'!$C$1:$G$3,3,FALSE)="OUI",OFFSET(F$3,MOD(QUOTIENT(ROW()-ROW($A$20),'Feuille1-Catégories'!$B$6/F$6),F$5),0),IF(MOD($A936-1-F$10,'Feuille1-Catégories'!$F$5+1)=0,F$3,""))),"")</f>
        <v/>
      </c>
      <c r="G936" s="7" t="str">
        <f ca="1">IF(AND($A936&lt;&gt;"",G$9&lt;&gt;""),IF(HLOOKUP(G$9,'Feuille1-Catégories'!$C$1:$G$2,2,FALSE)="OUI",G$3,IF(HLOOKUP(G$9,'Feuille1-Catégories'!$C$1:$G$3,3,FALSE)="OUI",OFFSET(G$3,MOD(QUOTIENT(ROW()-ROW($A$20),'Feuille1-Catégories'!$B$6/G$6),G$5),0),IF(MOD($A936-1-G$10,'Feuille1-Catégories'!$F$5+1)=0,G$3,""))),"")</f>
        <v/>
      </c>
      <c r="H936" s="7" t="str">
        <f ca="1">IF(AND($A936&lt;&gt;"",H$9&lt;&gt;""),IF(HLOOKUP(H$9,'Feuille1-Catégories'!$C$1:$G$2,2,FALSE)="OUI",H$3,IF(HLOOKUP(H$9,'Feuille1-Catégories'!$C$1:$G$3,3,FALSE)="OUI",OFFSET(H$3,MOD(QUOTIENT(ROW()-ROW($A$20),'Feuille1-Catégories'!$B$6/H$6),H$5),0),IF(MOD($A936-1-H$10,'Feuille1-Catégories'!$F$5+1)=0,H$3,""))),"")</f>
        <v/>
      </c>
      <c r="I936" s="7" t="str">
        <f ca="1">IF(AND($A936&lt;&gt;"",I$9&lt;&gt;""),IF(HLOOKUP(I$9,'Feuille1-Catégories'!$C$1:$G$2,2,FALSE)="OUI",I$3,IF(HLOOKUP(I$9,'Feuille1-Catégories'!$C$1:$G$3,3,FALSE)="OUI",OFFSET(I$3,MOD(QUOTIENT(ROW()-ROW($A$20),'Feuille1-Catégories'!$B$6/I$6),I$5),0),IF(MOD($A936-1-I$10,'Feuille1-Catégories'!$F$5+1)=0,I$3,""))),"")</f>
        <v/>
      </c>
      <c r="J936" s="7" t="str">
        <f ca="1">IF(AND($A936&lt;&gt;"",J$9&lt;&gt;""),IF(HLOOKUP(J$9,'Feuille1-Catégories'!$C$1:$G$2,2,FALSE)="OUI",J$3,IF(HLOOKUP(J$9,'Feuille1-Catégories'!$C$1:$G$3,3,FALSE)="OUI",OFFSET(J$3,MOD(QUOTIENT(ROW()-ROW($A$20),'Feuille1-Catégories'!$B$6/J$6),J$5),0),IF(MOD($A936-1-J$10,'Feuille1-Catégories'!$F$5+1)=0,J$3,""))),"")</f>
        <v/>
      </c>
      <c r="K936" s="7" t="str">
        <f ca="1">IF(AND($A936&lt;&gt;"",K$9&lt;&gt;""),IF(HLOOKUP(K$9,'Feuille1-Catégories'!$C$1:$G$2,2,FALSE)="OUI",K$3,IF(HLOOKUP(K$9,'Feuille1-Catégories'!$C$1:$G$3,3,FALSE)="OUI",OFFSET(K$3,MOD(QUOTIENT(ROW()-ROW($A$20),'Feuille1-Catégories'!$B$6/K$6),K$5),0),IF(MOD($A936-1-K$10,'Feuille1-Catégories'!$F$5+1)=0,K$3,""))),"")</f>
        <v/>
      </c>
      <c r="L936" s="7" t="str">
        <f ca="1">IF(AND($A936&lt;&gt;"",L$9&lt;&gt;""),IF(HLOOKUP(L$9,'Feuille1-Catégories'!$C$1:$G$2,2,FALSE)="OUI",L$3,IF(HLOOKUP(L$9,'Feuille1-Catégories'!$C$1:$G$3,3,FALSE)="OUI",OFFSET(L$3,MOD(QUOTIENT(ROW()-ROW($A$20),'Feuille1-Catégories'!$B$6/L$6),L$5),0),IF(MOD($A936-1-L$10,'Feuille1-Catégories'!$F$5+1)=0,L$3,""))),"")</f>
        <v/>
      </c>
      <c r="M936" s="7" t="str">
        <f ca="1">IF(AND($A936&lt;&gt;"",M$9&lt;&gt;""),IF(HLOOKUP(M$9,'Feuille1-Catégories'!$C$1:$G$2,2,FALSE)="OUI",M$3,IF(HLOOKUP(M$9,'Feuille1-Catégories'!$C$1:$G$3,3,FALSE)="OUI",OFFSET(M$3,MOD(QUOTIENT(ROW()-ROW($A$20),'Feuille1-Catégories'!$B$6/M$6),M$5),0),IF(MOD($A936-1-M$10,'Feuille1-Catégories'!$F$5+1)=0,M$3,""))),"")</f>
        <v/>
      </c>
      <c r="N936" s="7" t="str">
        <f ca="1">IF(AND($A936&lt;&gt;"",N$9&lt;&gt;""),IF(HLOOKUP(N$9,'Feuille1-Catégories'!$C$1:$G$2,2,FALSE)="OUI",N$3,IF(HLOOKUP(N$9,'Feuille1-Catégories'!$C$1:$G$3,3,FALSE)="OUI",OFFSET(N$3,MOD(QUOTIENT(ROW()-ROW($A$20),'Feuille1-Catégories'!$B$6/N$6),N$5),0),IF(MOD($A936-1-N$10,'Feuille1-Catégories'!$F$5+1)=0,N$3,""))),"")</f>
        <v/>
      </c>
      <c r="O936" s="7" t="str">
        <f ca="1">IF(AND($A936&lt;&gt;"",O$9&lt;&gt;""),IF(HLOOKUP(O$9,'Feuille1-Catégories'!$C$1:$G$2,2,FALSE)="OUI",O$3,IF(HLOOKUP(O$9,'Feuille1-Catégories'!$C$1:$G$3,3,FALSE)="OUI",OFFSET(O$3,MOD(QUOTIENT(ROW()-ROW($A$20),'Feuille1-Catégories'!$B$6/O$6),O$5),0),IF(MOD($A936-1-O$10,'Feuille1-Catégories'!$F$5+1)=0,O$3,""))),"")</f>
        <v/>
      </c>
      <c r="P936" s="7" t="str">
        <f ca="1">IF(AND($A936&lt;&gt;"",P$9&lt;&gt;""),IF(HLOOKUP(P$9,'Feuille1-Catégories'!$C$1:$G$2,2,FALSE)="OUI",P$3,IF(HLOOKUP(P$9,'Feuille1-Catégories'!$C$1:$G$3,3,FALSE)="OUI",OFFSET(P$3,MOD(QUOTIENT(ROW()-ROW($A$20),'Feuille1-Catégories'!$B$6/P$6),P$5),0),IF(MOD($A936-1-P$10,'Feuille1-Catégories'!$F$5+1)=0,P$3,""))),"")</f>
        <v/>
      </c>
      <c r="Q936" s="7" t="str">
        <f ca="1">IF(AND($A936&lt;&gt;"",Q$9&lt;&gt;""),IF(HLOOKUP(Q$9,'Feuille1-Catégories'!$C$1:$G$2,2,FALSE)="OUI",Q$3,IF(HLOOKUP(Q$9,'Feuille1-Catégories'!$C$1:$G$3,3,FALSE)="OUI",OFFSET(Q$3,MOD(QUOTIENT(ROW()-ROW($A$20),'Feuille1-Catégories'!$B$6/Q$6),Q$5),0),IF(MOD($A936-1-Q$10,'Feuille1-Catégories'!$F$5+1)=0,Q$3,""))),"")</f>
        <v/>
      </c>
      <c r="R936" s="7" t="str">
        <f ca="1">IF(AND($A936&lt;&gt;"",R$9&lt;&gt;""),IF(HLOOKUP(R$9,'Feuille1-Catégories'!$C$1:$G$2,2,FALSE)="OUI",R$3,IF(HLOOKUP(R$9,'Feuille1-Catégories'!$C$1:$G$3,3,FALSE)="OUI",OFFSET(R$3,MOD(QUOTIENT(ROW()-ROW($A$20),'Feuille1-Catégories'!$B$6/R$6),R$5),0),IF(MOD($A936-1-R$10,'Feuille1-Catégories'!$F$5+1)=0,R$3,""))),"")</f>
        <v/>
      </c>
      <c r="S936" s="7" t="str">
        <f ca="1">IF(AND($A936&lt;&gt;"",S$9&lt;&gt;""),IF(HLOOKUP(S$9,'Feuille1-Catégories'!$C$1:$G$2,2,FALSE)="OUI",S$3,IF(HLOOKUP(S$9,'Feuille1-Catégories'!$C$1:$G$3,3,FALSE)="OUI",OFFSET(S$3,MOD(QUOTIENT(ROW()-ROW($A$20),'Feuille1-Catégories'!$B$6/S$6),S$5),0),IF(MOD($A936-1-S$10,'Feuille1-Catégories'!$F$5+1)=0,S$3,""))),"")</f>
        <v/>
      </c>
      <c r="T936" s="7" t="str">
        <f ca="1">IF(AND($A936&lt;&gt;"",T$9&lt;&gt;""),IF(HLOOKUP(T$9,'Feuille1-Catégories'!$C$1:$G$2,2,FALSE)="OUI",T$3,IF(HLOOKUP(T$9,'Feuille1-Catégories'!$C$1:$G$3,3,FALSE)="OUI",OFFSET(T$3,MOD(QUOTIENT(ROW()-ROW($A$20),'Feuille1-Catégories'!$B$6/T$6),T$5),0),IF(MOD($A936-1-T$10,'Feuille1-Catégories'!$F$5+1)=0,T$3,""))),"")</f>
        <v/>
      </c>
      <c r="U936" s="7" t="str">
        <f ca="1">IF(AND($A936&lt;&gt;"",U$9&lt;&gt;""),IF(HLOOKUP(U$9,'Feuille1-Catégories'!$C$1:$G$2,2,FALSE)="OUI",U$3,IF(HLOOKUP(U$9,'Feuille1-Catégories'!$C$1:$G$3,3,FALSE)="OUI",OFFSET(U$3,MOD(QUOTIENT(ROW()-ROW($A$20),'Feuille1-Catégories'!$B$6/U$6),U$5),0),IF(MOD($A936-1-U$10,'Feuille1-Catégories'!$F$5+1)=0,U$3,""))),"")</f>
        <v/>
      </c>
      <c r="V936" s="7" t="str">
        <f ca="1">IF(AND($A936&lt;&gt;"",V$9&lt;&gt;""),IF(HLOOKUP(V$9,'Feuille1-Catégories'!$C$1:$G$2,2,FALSE)="OUI",V$3,IF(HLOOKUP(V$9,'Feuille1-Catégories'!$C$1:$G$3,3,FALSE)="OUI",OFFSET(V$3,MOD(QUOTIENT(ROW()-ROW($A$20),'Feuille1-Catégories'!$B$6/V$6),V$5),0),IF(MOD($A936-1-V$10,'Feuille1-Catégories'!$F$5+1)=0,V$3,""))),"")</f>
        <v/>
      </c>
      <c r="W936" s="7" t="str">
        <f ca="1">IF(AND($A936&lt;&gt;"",W$9&lt;&gt;""),IF(HLOOKUP(W$9,'Feuille1-Catégories'!$C$1:$G$2,2,FALSE)="OUI",W$3,IF(HLOOKUP(W$9,'Feuille1-Catégories'!$C$1:$G$3,3,FALSE)="OUI",OFFSET(W$3,MOD(QUOTIENT(ROW()-ROW($A$20),'Feuille1-Catégories'!$B$6/W$6),W$5),0),IF(MOD($A936-1-W$10,'Feuille1-Catégories'!$F$5+1)=0,W$3,""))),"")</f>
        <v/>
      </c>
      <c r="X936" s="7" t="str">
        <f ca="1">IF(AND($A936&lt;&gt;"",X$9&lt;&gt;""),IF(HLOOKUP(X$9,'Feuille1-Catégories'!$C$1:$G$2,2,FALSE)="OUI",X$3,IF(HLOOKUP(X$9,'Feuille1-Catégories'!$C$1:$G$3,3,FALSE)="OUI",OFFSET(X$3,MOD(QUOTIENT(ROW()-ROW($A$20),'Feuille1-Catégories'!$B$6/X$6),X$5),0),IF(MOD($A936-1-X$10,'Feuille1-Catégories'!$F$5+1)=0,X$3,""))),"")</f>
        <v/>
      </c>
      <c r="Y936" s="7" t="str">
        <f ca="1">IF(AND($A936&lt;&gt;"",Y$9&lt;&gt;""),IF(HLOOKUP(Y$9,'Feuille1-Catégories'!$C$1:$G$2,2,FALSE)="OUI",Y$3,IF(HLOOKUP(Y$9,'Feuille1-Catégories'!$C$1:$G$3,3,FALSE)="OUI",OFFSET(Y$3,MOD(QUOTIENT(ROW()-ROW($A$20),'Feuille1-Catégories'!$B$6/Y$6),Y$5),0),IF(MOD($A936-1-Y$10,'Feuille1-Catégories'!$F$5+1)=0,Y$3,""))),"")</f>
        <v/>
      </c>
      <c r="Z936" s="7" t="str">
        <f ca="1">IF(AND($A936&lt;&gt;"",Z$9&lt;&gt;""),IF(HLOOKUP(Z$9,'Feuille1-Catégories'!$C$1:$G$2,2,FALSE)="OUI",Z$3,IF(HLOOKUP(Z$9,'Feuille1-Catégories'!$C$1:$G$3,3,FALSE)="OUI",OFFSET(Z$3,MOD(QUOTIENT(ROW()-ROW($A$20),'Feuille1-Catégories'!$B$6/Z$6),Z$5),0),"")),"")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37" spans="1:26" ht="17" x14ac:dyDescent="0.2">
      <c r="A937" s="21" t="str">
        <f>IF(ROW()-ROW($A$19)&gt;'Feuille1-Catégories'!$B$6,"",ROW()-ROW($A$19))</f>
        <v/>
      </c>
      <c r="B937" s="33" t="str">
        <f t="shared" si="43"/>
        <v/>
      </c>
      <c r="C937" s="10" t="str">
        <f t="shared" si="44"/>
        <v/>
      </c>
      <c r="D937" s="10" t="str">
        <f>IF('Feuille3-Coût de production'!D937&lt;&gt;"",'Feuille3-Coût de production'!D937,"")</f>
        <v/>
      </c>
      <c r="E937" s="10" t="str">
        <f t="shared" si="45"/>
        <v/>
      </c>
      <c r="F937" s="7" t="str">
        <f ca="1">IF(AND($A937&lt;&gt;"",F$9&lt;&gt;""),IF(HLOOKUP(F$9,'Feuille1-Catégories'!$C$1:$G$2,2,FALSE)="OUI",F$3,IF(HLOOKUP(F$9,'Feuille1-Catégories'!$C$1:$G$3,3,FALSE)="OUI",OFFSET(F$3,MOD(QUOTIENT(ROW()-ROW($A$20),'Feuille1-Catégories'!$B$6/F$6),F$5),0),IF(MOD($A937-1-F$10,'Feuille1-Catégories'!$F$5+1)=0,F$3,""))),"")</f>
        <v/>
      </c>
      <c r="G937" s="7" t="str">
        <f ca="1">IF(AND($A937&lt;&gt;"",G$9&lt;&gt;""),IF(HLOOKUP(G$9,'Feuille1-Catégories'!$C$1:$G$2,2,FALSE)="OUI",G$3,IF(HLOOKUP(G$9,'Feuille1-Catégories'!$C$1:$G$3,3,FALSE)="OUI",OFFSET(G$3,MOD(QUOTIENT(ROW()-ROW($A$20),'Feuille1-Catégories'!$B$6/G$6),G$5),0),IF(MOD($A937-1-G$10,'Feuille1-Catégories'!$F$5+1)=0,G$3,""))),"")</f>
        <v/>
      </c>
      <c r="H937" s="7" t="str">
        <f ca="1">IF(AND($A937&lt;&gt;"",H$9&lt;&gt;""),IF(HLOOKUP(H$9,'Feuille1-Catégories'!$C$1:$G$2,2,FALSE)="OUI",H$3,IF(HLOOKUP(H$9,'Feuille1-Catégories'!$C$1:$G$3,3,FALSE)="OUI",OFFSET(H$3,MOD(QUOTIENT(ROW()-ROW($A$20),'Feuille1-Catégories'!$B$6/H$6),H$5),0),IF(MOD($A937-1-H$10,'Feuille1-Catégories'!$F$5+1)=0,H$3,""))),"")</f>
        <v/>
      </c>
      <c r="I937" s="7" t="str">
        <f ca="1">IF(AND($A937&lt;&gt;"",I$9&lt;&gt;""),IF(HLOOKUP(I$9,'Feuille1-Catégories'!$C$1:$G$2,2,FALSE)="OUI",I$3,IF(HLOOKUP(I$9,'Feuille1-Catégories'!$C$1:$G$3,3,FALSE)="OUI",OFFSET(I$3,MOD(QUOTIENT(ROW()-ROW($A$20),'Feuille1-Catégories'!$B$6/I$6),I$5),0),IF(MOD($A937-1-I$10,'Feuille1-Catégories'!$F$5+1)=0,I$3,""))),"")</f>
        <v/>
      </c>
      <c r="J937" s="7" t="str">
        <f ca="1">IF(AND($A937&lt;&gt;"",J$9&lt;&gt;""),IF(HLOOKUP(J$9,'Feuille1-Catégories'!$C$1:$G$2,2,FALSE)="OUI",J$3,IF(HLOOKUP(J$9,'Feuille1-Catégories'!$C$1:$G$3,3,FALSE)="OUI",OFFSET(J$3,MOD(QUOTIENT(ROW()-ROW($A$20),'Feuille1-Catégories'!$B$6/J$6),J$5),0),IF(MOD($A937-1-J$10,'Feuille1-Catégories'!$F$5+1)=0,J$3,""))),"")</f>
        <v/>
      </c>
      <c r="K937" s="7" t="str">
        <f ca="1">IF(AND($A937&lt;&gt;"",K$9&lt;&gt;""),IF(HLOOKUP(K$9,'Feuille1-Catégories'!$C$1:$G$2,2,FALSE)="OUI",K$3,IF(HLOOKUP(K$9,'Feuille1-Catégories'!$C$1:$G$3,3,FALSE)="OUI",OFFSET(K$3,MOD(QUOTIENT(ROW()-ROW($A$20),'Feuille1-Catégories'!$B$6/K$6),K$5),0),IF(MOD($A937-1-K$10,'Feuille1-Catégories'!$F$5+1)=0,K$3,""))),"")</f>
        <v/>
      </c>
      <c r="L937" s="7" t="str">
        <f ca="1">IF(AND($A937&lt;&gt;"",L$9&lt;&gt;""),IF(HLOOKUP(L$9,'Feuille1-Catégories'!$C$1:$G$2,2,FALSE)="OUI",L$3,IF(HLOOKUP(L$9,'Feuille1-Catégories'!$C$1:$G$3,3,FALSE)="OUI",OFFSET(L$3,MOD(QUOTIENT(ROW()-ROW($A$20),'Feuille1-Catégories'!$B$6/L$6),L$5),0),IF(MOD($A937-1-L$10,'Feuille1-Catégories'!$F$5+1)=0,L$3,""))),"")</f>
        <v/>
      </c>
      <c r="M937" s="7" t="str">
        <f ca="1">IF(AND($A937&lt;&gt;"",M$9&lt;&gt;""),IF(HLOOKUP(M$9,'Feuille1-Catégories'!$C$1:$G$2,2,FALSE)="OUI",M$3,IF(HLOOKUP(M$9,'Feuille1-Catégories'!$C$1:$G$3,3,FALSE)="OUI",OFFSET(M$3,MOD(QUOTIENT(ROW()-ROW($A$20),'Feuille1-Catégories'!$B$6/M$6),M$5),0),IF(MOD($A937-1-M$10,'Feuille1-Catégories'!$F$5+1)=0,M$3,""))),"")</f>
        <v/>
      </c>
      <c r="N937" s="7" t="str">
        <f ca="1">IF(AND($A937&lt;&gt;"",N$9&lt;&gt;""),IF(HLOOKUP(N$9,'Feuille1-Catégories'!$C$1:$G$2,2,FALSE)="OUI",N$3,IF(HLOOKUP(N$9,'Feuille1-Catégories'!$C$1:$G$3,3,FALSE)="OUI",OFFSET(N$3,MOD(QUOTIENT(ROW()-ROW($A$20),'Feuille1-Catégories'!$B$6/N$6),N$5),0),IF(MOD($A937-1-N$10,'Feuille1-Catégories'!$F$5+1)=0,N$3,""))),"")</f>
        <v/>
      </c>
      <c r="O937" s="7" t="str">
        <f ca="1">IF(AND($A937&lt;&gt;"",O$9&lt;&gt;""),IF(HLOOKUP(O$9,'Feuille1-Catégories'!$C$1:$G$2,2,FALSE)="OUI",O$3,IF(HLOOKUP(O$9,'Feuille1-Catégories'!$C$1:$G$3,3,FALSE)="OUI",OFFSET(O$3,MOD(QUOTIENT(ROW()-ROW($A$20),'Feuille1-Catégories'!$B$6/O$6),O$5),0),IF(MOD($A937-1-O$10,'Feuille1-Catégories'!$F$5+1)=0,O$3,""))),"")</f>
        <v/>
      </c>
      <c r="P937" s="7" t="str">
        <f ca="1">IF(AND($A937&lt;&gt;"",P$9&lt;&gt;""),IF(HLOOKUP(P$9,'Feuille1-Catégories'!$C$1:$G$2,2,FALSE)="OUI",P$3,IF(HLOOKUP(P$9,'Feuille1-Catégories'!$C$1:$G$3,3,FALSE)="OUI",OFFSET(P$3,MOD(QUOTIENT(ROW()-ROW($A$20),'Feuille1-Catégories'!$B$6/P$6),P$5),0),IF(MOD($A937-1-P$10,'Feuille1-Catégories'!$F$5+1)=0,P$3,""))),"")</f>
        <v/>
      </c>
      <c r="Q937" s="7" t="str">
        <f ca="1">IF(AND($A937&lt;&gt;"",Q$9&lt;&gt;""),IF(HLOOKUP(Q$9,'Feuille1-Catégories'!$C$1:$G$2,2,FALSE)="OUI",Q$3,IF(HLOOKUP(Q$9,'Feuille1-Catégories'!$C$1:$G$3,3,FALSE)="OUI",OFFSET(Q$3,MOD(QUOTIENT(ROW()-ROW($A$20),'Feuille1-Catégories'!$B$6/Q$6),Q$5),0),IF(MOD($A937-1-Q$10,'Feuille1-Catégories'!$F$5+1)=0,Q$3,""))),"")</f>
        <v/>
      </c>
      <c r="R937" s="7" t="str">
        <f ca="1">IF(AND($A937&lt;&gt;"",R$9&lt;&gt;""),IF(HLOOKUP(R$9,'Feuille1-Catégories'!$C$1:$G$2,2,FALSE)="OUI",R$3,IF(HLOOKUP(R$9,'Feuille1-Catégories'!$C$1:$G$3,3,FALSE)="OUI",OFFSET(R$3,MOD(QUOTIENT(ROW()-ROW($A$20),'Feuille1-Catégories'!$B$6/R$6),R$5),0),IF(MOD($A937-1-R$10,'Feuille1-Catégories'!$F$5+1)=0,R$3,""))),"")</f>
        <v/>
      </c>
      <c r="S937" s="7" t="str">
        <f ca="1">IF(AND($A937&lt;&gt;"",S$9&lt;&gt;""),IF(HLOOKUP(S$9,'Feuille1-Catégories'!$C$1:$G$2,2,FALSE)="OUI",S$3,IF(HLOOKUP(S$9,'Feuille1-Catégories'!$C$1:$G$3,3,FALSE)="OUI",OFFSET(S$3,MOD(QUOTIENT(ROW()-ROW($A$20),'Feuille1-Catégories'!$B$6/S$6),S$5),0),IF(MOD($A937-1-S$10,'Feuille1-Catégories'!$F$5+1)=0,S$3,""))),"")</f>
        <v/>
      </c>
      <c r="T937" s="7" t="str">
        <f ca="1">IF(AND($A937&lt;&gt;"",T$9&lt;&gt;""),IF(HLOOKUP(T$9,'Feuille1-Catégories'!$C$1:$G$2,2,FALSE)="OUI",T$3,IF(HLOOKUP(T$9,'Feuille1-Catégories'!$C$1:$G$3,3,FALSE)="OUI",OFFSET(T$3,MOD(QUOTIENT(ROW()-ROW($A$20),'Feuille1-Catégories'!$B$6/T$6),T$5),0),IF(MOD($A937-1-T$10,'Feuille1-Catégories'!$F$5+1)=0,T$3,""))),"")</f>
        <v/>
      </c>
      <c r="U937" s="7" t="str">
        <f ca="1">IF(AND($A937&lt;&gt;"",U$9&lt;&gt;""),IF(HLOOKUP(U$9,'Feuille1-Catégories'!$C$1:$G$2,2,FALSE)="OUI",U$3,IF(HLOOKUP(U$9,'Feuille1-Catégories'!$C$1:$G$3,3,FALSE)="OUI",OFFSET(U$3,MOD(QUOTIENT(ROW()-ROW($A$20),'Feuille1-Catégories'!$B$6/U$6),U$5),0),IF(MOD($A937-1-U$10,'Feuille1-Catégories'!$F$5+1)=0,U$3,""))),"")</f>
        <v/>
      </c>
      <c r="V937" s="7" t="str">
        <f ca="1">IF(AND($A937&lt;&gt;"",V$9&lt;&gt;""),IF(HLOOKUP(V$9,'Feuille1-Catégories'!$C$1:$G$2,2,FALSE)="OUI",V$3,IF(HLOOKUP(V$9,'Feuille1-Catégories'!$C$1:$G$3,3,FALSE)="OUI",OFFSET(V$3,MOD(QUOTIENT(ROW()-ROW($A$20),'Feuille1-Catégories'!$B$6/V$6),V$5),0),IF(MOD($A937-1-V$10,'Feuille1-Catégories'!$F$5+1)=0,V$3,""))),"")</f>
        <v/>
      </c>
      <c r="W937" s="7" t="str">
        <f ca="1">IF(AND($A937&lt;&gt;"",W$9&lt;&gt;""),IF(HLOOKUP(W$9,'Feuille1-Catégories'!$C$1:$G$2,2,FALSE)="OUI",W$3,IF(HLOOKUP(W$9,'Feuille1-Catégories'!$C$1:$G$3,3,FALSE)="OUI",OFFSET(W$3,MOD(QUOTIENT(ROW()-ROW($A$20),'Feuille1-Catégories'!$B$6/W$6),W$5),0),IF(MOD($A937-1-W$10,'Feuille1-Catégories'!$F$5+1)=0,W$3,""))),"")</f>
        <v/>
      </c>
      <c r="X937" s="7" t="str">
        <f ca="1">IF(AND($A937&lt;&gt;"",X$9&lt;&gt;""),IF(HLOOKUP(X$9,'Feuille1-Catégories'!$C$1:$G$2,2,FALSE)="OUI",X$3,IF(HLOOKUP(X$9,'Feuille1-Catégories'!$C$1:$G$3,3,FALSE)="OUI",OFFSET(X$3,MOD(QUOTIENT(ROW()-ROW($A$20),'Feuille1-Catégories'!$B$6/X$6),X$5),0),IF(MOD($A937-1-X$10,'Feuille1-Catégories'!$F$5+1)=0,X$3,""))),"")</f>
        <v/>
      </c>
      <c r="Y937" s="7" t="str">
        <f ca="1">IF(AND($A937&lt;&gt;"",Y$9&lt;&gt;""),IF(HLOOKUP(Y$9,'Feuille1-Catégories'!$C$1:$G$2,2,FALSE)="OUI",Y$3,IF(HLOOKUP(Y$9,'Feuille1-Catégories'!$C$1:$G$3,3,FALSE)="OUI",OFFSET(Y$3,MOD(QUOTIENT(ROW()-ROW($A$20),'Feuille1-Catégories'!$B$6/Y$6),Y$5),0),IF(MOD($A937-1-Y$10,'Feuille1-Catégories'!$F$5+1)=0,Y$3,""))),"")</f>
        <v/>
      </c>
      <c r="Z937" s="7" t="str">
        <f ca="1">IF(AND($A937&lt;&gt;"",Z$9&lt;&gt;""),IF(HLOOKUP(Z$9,'Feuille1-Catégories'!$C$1:$G$2,2,FALSE)="OUI",Z$3,IF(HLOOKUP(Z$9,'Feuille1-Catégories'!$C$1:$G$3,3,FALSE)="OUI",OFFSET(Z$3,MOD(QUOTIENT(ROW()-ROW($A$20),'Feuille1-Catégories'!$B$6/Z$6),Z$5),0),"")),"")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38" spans="1:26" ht="17" x14ac:dyDescent="0.2">
      <c r="A938" s="21" t="str">
        <f>IF(ROW()-ROW($A$19)&gt;'Feuille1-Catégories'!$B$6,"",ROW()-ROW($A$19))</f>
        <v/>
      </c>
      <c r="B938" s="33" t="str">
        <f t="shared" si="43"/>
        <v/>
      </c>
      <c r="C938" s="10" t="str">
        <f t="shared" si="44"/>
        <v/>
      </c>
      <c r="D938" s="10" t="str">
        <f>IF('Feuille3-Coût de production'!D938&lt;&gt;"",'Feuille3-Coût de production'!D938,"")</f>
        <v/>
      </c>
      <c r="E938" s="10" t="str">
        <f t="shared" si="45"/>
        <v/>
      </c>
      <c r="F938" s="7" t="str">
        <f ca="1">IF(AND($A938&lt;&gt;"",F$9&lt;&gt;""),IF(HLOOKUP(F$9,'Feuille1-Catégories'!$C$1:$G$2,2,FALSE)="OUI",F$3,IF(HLOOKUP(F$9,'Feuille1-Catégories'!$C$1:$G$3,3,FALSE)="OUI",OFFSET(F$3,MOD(QUOTIENT(ROW()-ROW($A$20),'Feuille1-Catégories'!$B$6/F$6),F$5),0),IF(MOD($A938-1-F$10,'Feuille1-Catégories'!$F$5+1)=0,F$3,""))),"")</f>
        <v/>
      </c>
      <c r="G938" s="7" t="str">
        <f ca="1">IF(AND($A938&lt;&gt;"",G$9&lt;&gt;""),IF(HLOOKUP(G$9,'Feuille1-Catégories'!$C$1:$G$2,2,FALSE)="OUI",G$3,IF(HLOOKUP(G$9,'Feuille1-Catégories'!$C$1:$G$3,3,FALSE)="OUI",OFFSET(G$3,MOD(QUOTIENT(ROW()-ROW($A$20),'Feuille1-Catégories'!$B$6/G$6),G$5),0),IF(MOD($A938-1-G$10,'Feuille1-Catégories'!$F$5+1)=0,G$3,""))),"")</f>
        <v/>
      </c>
      <c r="H938" s="7" t="str">
        <f ca="1">IF(AND($A938&lt;&gt;"",H$9&lt;&gt;""),IF(HLOOKUP(H$9,'Feuille1-Catégories'!$C$1:$G$2,2,FALSE)="OUI",H$3,IF(HLOOKUP(H$9,'Feuille1-Catégories'!$C$1:$G$3,3,FALSE)="OUI",OFFSET(H$3,MOD(QUOTIENT(ROW()-ROW($A$20),'Feuille1-Catégories'!$B$6/H$6),H$5),0),IF(MOD($A938-1-H$10,'Feuille1-Catégories'!$F$5+1)=0,H$3,""))),"")</f>
        <v/>
      </c>
      <c r="I938" s="7" t="str">
        <f ca="1">IF(AND($A938&lt;&gt;"",I$9&lt;&gt;""),IF(HLOOKUP(I$9,'Feuille1-Catégories'!$C$1:$G$2,2,FALSE)="OUI",I$3,IF(HLOOKUP(I$9,'Feuille1-Catégories'!$C$1:$G$3,3,FALSE)="OUI",OFFSET(I$3,MOD(QUOTIENT(ROW()-ROW($A$20),'Feuille1-Catégories'!$B$6/I$6),I$5),0),IF(MOD($A938-1-I$10,'Feuille1-Catégories'!$F$5+1)=0,I$3,""))),"")</f>
        <v/>
      </c>
      <c r="J938" s="7" t="str">
        <f ca="1">IF(AND($A938&lt;&gt;"",J$9&lt;&gt;""),IF(HLOOKUP(J$9,'Feuille1-Catégories'!$C$1:$G$2,2,FALSE)="OUI",J$3,IF(HLOOKUP(J$9,'Feuille1-Catégories'!$C$1:$G$3,3,FALSE)="OUI",OFFSET(J$3,MOD(QUOTIENT(ROW()-ROW($A$20),'Feuille1-Catégories'!$B$6/J$6),J$5),0),IF(MOD($A938-1-J$10,'Feuille1-Catégories'!$F$5+1)=0,J$3,""))),"")</f>
        <v/>
      </c>
      <c r="K938" s="7" t="str">
        <f ca="1">IF(AND($A938&lt;&gt;"",K$9&lt;&gt;""),IF(HLOOKUP(K$9,'Feuille1-Catégories'!$C$1:$G$2,2,FALSE)="OUI",K$3,IF(HLOOKUP(K$9,'Feuille1-Catégories'!$C$1:$G$3,3,FALSE)="OUI",OFFSET(K$3,MOD(QUOTIENT(ROW()-ROW($A$20),'Feuille1-Catégories'!$B$6/K$6),K$5),0),IF(MOD($A938-1-K$10,'Feuille1-Catégories'!$F$5+1)=0,K$3,""))),"")</f>
        <v/>
      </c>
      <c r="L938" s="7" t="str">
        <f ca="1">IF(AND($A938&lt;&gt;"",L$9&lt;&gt;""),IF(HLOOKUP(L$9,'Feuille1-Catégories'!$C$1:$G$2,2,FALSE)="OUI",L$3,IF(HLOOKUP(L$9,'Feuille1-Catégories'!$C$1:$G$3,3,FALSE)="OUI",OFFSET(L$3,MOD(QUOTIENT(ROW()-ROW($A$20),'Feuille1-Catégories'!$B$6/L$6),L$5),0),IF(MOD($A938-1-L$10,'Feuille1-Catégories'!$F$5+1)=0,L$3,""))),"")</f>
        <v/>
      </c>
      <c r="M938" s="7" t="str">
        <f ca="1">IF(AND($A938&lt;&gt;"",M$9&lt;&gt;""),IF(HLOOKUP(M$9,'Feuille1-Catégories'!$C$1:$G$2,2,FALSE)="OUI",M$3,IF(HLOOKUP(M$9,'Feuille1-Catégories'!$C$1:$G$3,3,FALSE)="OUI",OFFSET(M$3,MOD(QUOTIENT(ROW()-ROW($A$20),'Feuille1-Catégories'!$B$6/M$6),M$5),0),IF(MOD($A938-1-M$10,'Feuille1-Catégories'!$F$5+1)=0,M$3,""))),"")</f>
        <v/>
      </c>
      <c r="N938" s="7" t="str">
        <f ca="1">IF(AND($A938&lt;&gt;"",N$9&lt;&gt;""),IF(HLOOKUP(N$9,'Feuille1-Catégories'!$C$1:$G$2,2,FALSE)="OUI",N$3,IF(HLOOKUP(N$9,'Feuille1-Catégories'!$C$1:$G$3,3,FALSE)="OUI",OFFSET(N$3,MOD(QUOTIENT(ROW()-ROW($A$20),'Feuille1-Catégories'!$B$6/N$6),N$5),0),IF(MOD($A938-1-N$10,'Feuille1-Catégories'!$F$5+1)=0,N$3,""))),"")</f>
        <v/>
      </c>
      <c r="O938" s="7" t="str">
        <f ca="1">IF(AND($A938&lt;&gt;"",O$9&lt;&gt;""),IF(HLOOKUP(O$9,'Feuille1-Catégories'!$C$1:$G$2,2,FALSE)="OUI",O$3,IF(HLOOKUP(O$9,'Feuille1-Catégories'!$C$1:$G$3,3,FALSE)="OUI",OFFSET(O$3,MOD(QUOTIENT(ROW()-ROW($A$20),'Feuille1-Catégories'!$B$6/O$6),O$5),0),IF(MOD($A938-1-O$10,'Feuille1-Catégories'!$F$5+1)=0,O$3,""))),"")</f>
        <v/>
      </c>
      <c r="P938" s="7" t="str">
        <f ca="1">IF(AND($A938&lt;&gt;"",P$9&lt;&gt;""),IF(HLOOKUP(P$9,'Feuille1-Catégories'!$C$1:$G$2,2,FALSE)="OUI",P$3,IF(HLOOKUP(P$9,'Feuille1-Catégories'!$C$1:$G$3,3,FALSE)="OUI",OFFSET(P$3,MOD(QUOTIENT(ROW()-ROW($A$20),'Feuille1-Catégories'!$B$6/P$6),P$5),0),IF(MOD($A938-1-P$10,'Feuille1-Catégories'!$F$5+1)=0,P$3,""))),"")</f>
        <v/>
      </c>
      <c r="Q938" s="7" t="str">
        <f ca="1">IF(AND($A938&lt;&gt;"",Q$9&lt;&gt;""),IF(HLOOKUP(Q$9,'Feuille1-Catégories'!$C$1:$G$2,2,FALSE)="OUI",Q$3,IF(HLOOKUP(Q$9,'Feuille1-Catégories'!$C$1:$G$3,3,FALSE)="OUI",OFFSET(Q$3,MOD(QUOTIENT(ROW()-ROW($A$20),'Feuille1-Catégories'!$B$6/Q$6),Q$5),0),IF(MOD($A938-1-Q$10,'Feuille1-Catégories'!$F$5+1)=0,Q$3,""))),"")</f>
        <v/>
      </c>
      <c r="R938" s="7" t="str">
        <f ca="1">IF(AND($A938&lt;&gt;"",R$9&lt;&gt;""),IF(HLOOKUP(R$9,'Feuille1-Catégories'!$C$1:$G$2,2,FALSE)="OUI",R$3,IF(HLOOKUP(R$9,'Feuille1-Catégories'!$C$1:$G$3,3,FALSE)="OUI",OFFSET(R$3,MOD(QUOTIENT(ROW()-ROW($A$20),'Feuille1-Catégories'!$B$6/R$6),R$5),0),IF(MOD($A938-1-R$10,'Feuille1-Catégories'!$F$5+1)=0,R$3,""))),"")</f>
        <v/>
      </c>
      <c r="S938" s="7" t="str">
        <f ca="1">IF(AND($A938&lt;&gt;"",S$9&lt;&gt;""),IF(HLOOKUP(S$9,'Feuille1-Catégories'!$C$1:$G$2,2,FALSE)="OUI",S$3,IF(HLOOKUP(S$9,'Feuille1-Catégories'!$C$1:$G$3,3,FALSE)="OUI",OFFSET(S$3,MOD(QUOTIENT(ROW()-ROW($A$20),'Feuille1-Catégories'!$B$6/S$6),S$5),0),IF(MOD($A938-1-S$10,'Feuille1-Catégories'!$F$5+1)=0,S$3,""))),"")</f>
        <v/>
      </c>
      <c r="T938" s="7" t="str">
        <f ca="1">IF(AND($A938&lt;&gt;"",T$9&lt;&gt;""),IF(HLOOKUP(T$9,'Feuille1-Catégories'!$C$1:$G$2,2,FALSE)="OUI",T$3,IF(HLOOKUP(T$9,'Feuille1-Catégories'!$C$1:$G$3,3,FALSE)="OUI",OFFSET(T$3,MOD(QUOTIENT(ROW()-ROW($A$20),'Feuille1-Catégories'!$B$6/T$6),T$5),0),IF(MOD($A938-1-T$10,'Feuille1-Catégories'!$F$5+1)=0,T$3,""))),"")</f>
        <v/>
      </c>
      <c r="U938" s="7" t="str">
        <f ca="1">IF(AND($A938&lt;&gt;"",U$9&lt;&gt;""),IF(HLOOKUP(U$9,'Feuille1-Catégories'!$C$1:$G$2,2,FALSE)="OUI",U$3,IF(HLOOKUP(U$9,'Feuille1-Catégories'!$C$1:$G$3,3,FALSE)="OUI",OFFSET(U$3,MOD(QUOTIENT(ROW()-ROW($A$20),'Feuille1-Catégories'!$B$6/U$6),U$5),0),IF(MOD($A938-1-U$10,'Feuille1-Catégories'!$F$5+1)=0,U$3,""))),"")</f>
        <v/>
      </c>
      <c r="V938" s="7" t="str">
        <f ca="1">IF(AND($A938&lt;&gt;"",V$9&lt;&gt;""),IF(HLOOKUP(V$9,'Feuille1-Catégories'!$C$1:$G$2,2,FALSE)="OUI",V$3,IF(HLOOKUP(V$9,'Feuille1-Catégories'!$C$1:$G$3,3,FALSE)="OUI",OFFSET(V$3,MOD(QUOTIENT(ROW()-ROW($A$20),'Feuille1-Catégories'!$B$6/V$6),V$5),0),IF(MOD($A938-1-V$10,'Feuille1-Catégories'!$F$5+1)=0,V$3,""))),"")</f>
        <v/>
      </c>
      <c r="W938" s="7" t="str">
        <f ca="1">IF(AND($A938&lt;&gt;"",W$9&lt;&gt;""),IF(HLOOKUP(W$9,'Feuille1-Catégories'!$C$1:$G$2,2,FALSE)="OUI",W$3,IF(HLOOKUP(W$9,'Feuille1-Catégories'!$C$1:$G$3,3,FALSE)="OUI",OFFSET(W$3,MOD(QUOTIENT(ROW()-ROW($A$20),'Feuille1-Catégories'!$B$6/W$6),W$5),0),IF(MOD($A938-1-W$10,'Feuille1-Catégories'!$F$5+1)=0,W$3,""))),"")</f>
        <v/>
      </c>
      <c r="X938" s="7" t="str">
        <f ca="1">IF(AND($A938&lt;&gt;"",X$9&lt;&gt;""),IF(HLOOKUP(X$9,'Feuille1-Catégories'!$C$1:$G$2,2,FALSE)="OUI",X$3,IF(HLOOKUP(X$9,'Feuille1-Catégories'!$C$1:$G$3,3,FALSE)="OUI",OFFSET(X$3,MOD(QUOTIENT(ROW()-ROW($A$20),'Feuille1-Catégories'!$B$6/X$6),X$5),0),IF(MOD($A938-1-X$10,'Feuille1-Catégories'!$F$5+1)=0,X$3,""))),"")</f>
        <v/>
      </c>
      <c r="Y938" s="7" t="str">
        <f ca="1">IF(AND($A938&lt;&gt;"",Y$9&lt;&gt;""),IF(HLOOKUP(Y$9,'Feuille1-Catégories'!$C$1:$G$2,2,FALSE)="OUI",Y$3,IF(HLOOKUP(Y$9,'Feuille1-Catégories'!$C$1:$G$3,3,FALSE)="OUI",OFFSET(Y$3,MOD(QUOTIENT(ROW()-ROW($A$20),'Feuille1-Catégories'!$B$6/Y$6),Y$5),0),IF(MOD($A938-1-Y$10,'Feuille1-Catégories'!$F$5+1)=0,Y$3,""))),"")</f>
        <v/>
      </c>
      <c r="Z938" s="7" t="str">
        <f ca="1">IF(AND($A938&lt;&gt;"",Z$9&lt;&gt;""),IF(HLOOKUP(Z$9,'Feuille1-Catégories'!$C$1:$G$2,2,FALSE)="OUI",Z$3,IF(HLOOKUP(Z$9,'Feuille1-Catégories'!$C$1:$G$3,3,FALSE)="OUI",OFFSET(Z$3,MOD(QUOTIENT(ROW()-ROW($A$20),'Feuille1-Catégories'!$B$6/Z$6),Z$5),0),"")),"")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39" spans="1:26" ht="17" x14ac:dyDescent="0.2">
      <c r="A939" s="21" t="str">
        <f>IF(ROW()-ROW($A$19)&gt;'Feuille1-Catégories'!$B$6,"",ROW()-ROW($A$19))</f>
        <v/>
      </c>
      <c r="B939" s="33" t="str">
        <f t="shared" si="43"/>
        <v/>
      </c>
      <c r="C939" s="10" t="str">
        <f t="shared" si="44"/>
        <v/>
      </c>
      <c r="D939" s="10" t="str">
        <f>IF('Feuille3-Coût de production'!D939&lt;&gt;"",'Feuille3-Coût de production'!D939,"")</f>
        <v/>
      </c>
      <c r="E939" s="10" t="str">
        <f t="shared" si="45"/>
        <v/>
      </c>
      <c r="F939" s="7" t="str">
        <f ca="1">IF(AND($A939&lt;&gt;"",F$9&lt;&gt;""),IF(HLOOKUP(F$9,'Feuille1-Catégories'!$C$1:$G$2,2,FALSE)="OUI",F$3,IF(HLOOKUP(F$9,'Feuille1-Catégories'!$C$1:$G$3,3,FALSE)="OUI",OFFSET(F$3,MOD(QUOTIENT(ROW()-ROW($A$20),'Feuille1-Catégories'!$B$6/F$6),F$5),0),IF(MOD($A939-1-F$10,'Feuille1-Catégories'!$F$5+1)=0,F$3,""))),"")</f>
        <v/>
      </c>
      <c r="G939" s="7" t="str">
        <f ca="1">IF(AND($A939&lt;&gt;"",G$9&lt;&gt;""),IF(HLOOKUP(G$9,'Feuille1-Catégories'!$C$1:$G$2,2,FALSE)="OUI",G$3,IF(HLOOKUP(G$9,'Feuille1-Catégories'!$C$1:$G$3,3,FALSE)="OUI",OFFSET(G$3,MOD(QUOTIENT(ROW()-ROW($A$20),'Feuille1-Catégories'!$B$6/G$6),G$5),0),IF(MOD($A939-1-G$10,'Feuille1-Catégories'!$F$5+1)=0,G$3,""))),"")</f>
        <v/>
      </c>
      <c r="H939" s="7" t="str">
        <f ca="1">IF(AND($A939&lt;&gt;"",H$9&lt;&gt;""),IF(HLOOKUP(H$9,'Feuille1-Catégories'!$C$1:$G$2,2,FALSE)="OUI",H$3,IF(HLOOKUP(H$9,'Feuille1-Catégories'!$C$1:$G$3,3,FALSE)="OUI",OFFSET(H$3,MOD(QUOTIENT(ROW()-ROW($A$20),'Feuille1-Catégories'!$B$6/H$6),H$5),0),IF(MOD($A939-1-H$10,'Feuille1-Catégories'!$F$5+1)=0,H$3,""))),"")</f>
        <v/>
      </c>
      <c r="I939" s="7" t="str">
        <f ca="1">IF(AND($A939&lt;&gt;"",I$9&lt;&gt;""),IF(HLOOKUP(I$9,'Feuille1-Catégories'!$C$1:$G$2,2,FALSE)="OUI",I$3,IF(HLOOKUP(I$9,'Feuille1-Catégories'!$C$1:$G$3,3,FALSE)="OUI",OFFSET(I$3,MOD(QUOTIENT(ROW()-ROW($A$20),'Feuille1-Catégories'!$B$6/I$6),I$5),0),IF(MOD($A939-1-I$10,'Feuille1-Catégories'!$F$5+1)=0,I$3,""))),"")</f>
        <v/>
      </c>
      <c r="J939" s="7" t="str">
        <f ca="1">IF(AND($A939&lt;&gt;"",J$9&lt;&gt;""),IF(HLOOKUP(J$9,'Feuille1-Catégories'!$C$1:$G$2,2,FALSE)="OUI",J$3,IF(HLOOKUP(J$9,'Feuille1-Catégories'!$C$1:$G$3,3,FALSE)="OUI",OFFSET(J$3,MOD(QUOTIENT(ROW()-ROW($A$20),'Feuille1-Catégories'!$B$6/J$6),J$5),0),IF(MOD($A939-1-J$10,'Feuille1-Catégories'!$F$5+1)=0,J$3,""))),"")</f>
        <v/>
      </c>
      <c r="K939" s="7" t="str">
        <f ca="1">IF(AND($A939&lt;&gt;"",K$9&lt;&gt;""),IF(HLOOKUP(K$9,'Feuille1-Catégories'!$C$1:$G$2,2,FALSE)="OUI",K$3,IF(HLOOKUP(K$9,'Feuille1-Catégories'!$C$1:$G$3,3,FALSE)="OUI",OFFSET(K$3,MOD(QUOTIENT(ROW()-ROW($A$20),'Feuille1-Catégories'!$B$6/K$6),K$5),0),IF(MOD($A939-1-K$10,'Feuille1-Catégories'!$F$5+1)=0,K$3,""))),"")</f>
        <v/>
      </c>
      <c r="L939" s="7" t="str">
        <f ca="1">IF(AND($A939&lt;&gt;"",L$9&lt;&gt;""),IF(HLOOKUP(L$9,'Feuille1-Catégories'!$C$1:$G$2,2,FALSE)="OUI",L$3,IF(HLOOKUP(L$9,'Feuille1-Catégories'!$C$1:$G$3,3,FALSE)="OUI",OFFSET(L$3,MOD(QUOTIENT(ROW()-ROW($A$20),'Feuille1-Catégories'!$B$6/L$6),L$5),0),IF(MOD($A939-1-L$10,'Feuille1-Catégories'!$F$5+1)=0,L$3,""))),"")</f>
        <v/>
      </c>
      <c r="M939" s="7" t="str">
        <f ca="1">IF(AND($A939&lt;&gt;"",M$9&lt;&gt;""),IF(HLOOKUP(M$9,'Feuille1-Catégories'!$C$1:$G$2,2,FALSE)="OUI",M$3,IF(HLOOKUP(M$9,'Feuille1-Catégories'!$C$1:$G$3,3,FALSE)="OUI",OFFSET(M$3,MOD(QUOTIENT(ROW()-ROW($A$20),'Feuille1-Catégories'!$B$6/M$6),M$5),0),IF(MOD($A939-1-M$10,'Feuille1-Catégories'!$F$5+1)=0,M$3,""))),"")</f>
        <v/>
      </c>
      <c r="N939" s="7" t="str">
        <f ca="1">IF(AND($A939&lt;&gt;"",N$9&lt;&gt;""),IF(HLOOKUP(N$9,'Feuille1-Catégories'!$C$1:$G$2,2,FALSE)="OUI",N$3,IF(HLOOKUP(N$9,'Feuille1-Catégories'!$C$1:$G$3,3,FALSE)="OUI",OFFSET(N$3,MOD(QUOTIENT(ROW()-ROW($A$20),'Feuille1-Catégories'!$B$6/N$6),N$5),0),IF(MOD($A939-1-N$10,'Feuille1-Catégories'!$F$5+1)=0,N$3,""))),"")</f>
        <v/>
      </c>
      <c r="O939" s="7" t="str">
        <f ca="1">IF(AND($A939&lt;&gt;"",O$9&lt;&gt;""),IF(HLOOKUP(O$9,'Feuille1-Catégories'!$C$1:$G$2,2,FALSE)="OUI",O$3,IF(HLOOKUP(O$9,'Feuille1-Catégories'!$C$1:$G$3,3,FALSE)="OUI",OFFSET(O$3,MOD(QUOTIENT(ROW()-ROW($A$20),'Feuille1-Catégories'!$B$6/O$6),O$5),0),IF(MOD($A939-1-O$10,'Feuille1-Catégories'!$F$5+1)=0,O$3,""))),"")</f>
        <v/>
      </c>
      <c r="P939" s="7" t="str">
        <f ca="1">IF(AND($A939&lt;&gt;"",P$9&lt;&gt;""),IF(HLOOKUP(P$9,'Feuille1-Catégories'!$C$1:$G$2,2,FALSE)="OUI",P$3,IF(HLOOKUP(P$9,'Feuille1-Catégories'!$C$1:$G$3,3,FALSE)="OUI",OFFSET(P$3,MOD(QUOTIENT(ROW()-ROW($A$20),'Feuille1-Catégories'!$B$6/P$6),P$5),0),IF(MOD($A939-1-P$10,'Feuille1-Catégories'!$F$5+1)=0,P$3,""))),"")</f>
        <v/>
      </c>
      <c r="Q939" s="7" t="str">
        <f ca="1">IF(AND($A939&lt;&gt;"",Q$9&lt;&gt;""),IF(HLOOKUP(Q$9,'Feuille1-Catégories'!$C$1:$G$2,2,FALSE)="OUI",Q$3,IF(HLOOKUP(Q$9,'Feuille1-Catégories'!$C$1:$G$3,3,FALSE)="OUI",OFFSET(Q$3,MOD(QUOTIENT(ROW()-ROW($A$20),'Feuille1-Catégories'!$B$6/Q$6),Q$5),0),IF(MOD($A939-1-Q$10,'Feuille1-Catégories'!$F$5+1)=0,Q$3,""))),"")</f>
        <v/>
      </c>
      <c r="R939" s="7" t="str">
        <f ca="1">IF(AND($A939&lt;&gt;"",R$9&lt;&gt;""),IF(HLOOKUP(R$9,'Feuille1-Catégories'!$C$1:$G$2,2,FALSE)="OUI",R$3,IF(HLOOKUP(R$9,'Feuille1-Catégories'!$C$1:$G$3,3,FALSE)="OUI",OFFSET(R$3,MOD(QUOTIENT(ROW()-ROW($A$20),'Feuille1-Catégories'!$B$6/R$6),R$5),0),IF(MOD($A939-1-R$10,'Feuille1-Catégories'!$F$5+1)=0,R$3,""))),"")</f>
        <v/>
      </c>
      <c r="S939" s="7" t="str">
        <f ca="1">IF(AND($A939&lt;&gt;"",S$9&lt;&gt;""),IF(HLOOKUP(S$9,'Feuille1-Catégories'!$C$1:$G$2,2,FALSE)="OUI",S$3,IF(HLOOKUP(S$9,'Feuille1-Catégories'!$C$1:$G$3,3,FALSE)="OUI",OFFSET(S$3,MOD(QUOTIENT(ROW()-ROW($A$20),'Feuille1-Catégories'!$B$6/S$6),S$5),0),IF(MOD($A939-1-S$10,'Feuille1-Catégories'!$F$5+1)=0,S$3,""))),"")</f>
        <v/>
      </c>
      <c r="T939" s="7" t="str">
        <f ca="1">IF(AND($A939&lt;&gt;"",T$9&lt;&gt;""),IF(HLOOKUP(T$9,'Feuille1-Catégories'!$C$1:$G$2,2,FALSE)="OUI",T$3,IF(HLOOKUP(T$9,'Feuille1-Catégories'!$C$1:$G$3,3,FALSE)="OUI",OFFSET(T$3,MOD(QUOTIENT(ROW()-ROW($A$20),'Feuille1-Catégories'!$B$6/T$6),T$5),0),IF(MOD($A939-1-T$10,'Feuille1-Catégories'!$F$5+1)=0,T$3,""))),"")</f>
        <v/>
      </c>
      <c r="U939" s="7" t="str">
        <f ca="1">IF(AND($A939&lt;&gt;"",U$9&lt;&gt;""),IF(HLOOKUP(U$9,'Feuille1-Catégories'!$C$1:$G$2,2,FALSE)="OUI",U$3,IF(HLOOKUP(U$9,'Feuille1-Catégories'!$C$1:$G$3,3,FALSE)="OUI",OFFSET(U$3,MOD(QUOTIENT(ROW()-ROW($A$20),'Feuille1-Catégories'!$B$6/U$6),U$5),0),IF(MOD($A939-1-U$10,'Feuille1-Catégories'!$F$5+1)=0,U$3,""))),"")</f>
        <v/>
      </c>
      <c r="V939" s="7" t="str">
        <f ca="1">IF(AND($A939&lt;&gt;"",V$9&lt;&gt;""),IF(HLOOKUP(V$9,'Feuille1-Catégories'!$C$1:$G$2,2,FALSE)="OUI",V$3,IF(HLOOKUP(V$9,'Feuille1-Catégories'!$C$1:$G$3,3,FALSE)="OUI",OFFSET(V$3,MOD(QUOTIENT(ROW()-ROW($A$20),'Feuille1-Catégories'!$B$6/V$6),V$5),0),IF(MOD($A939-1-V$10,'Feuille1-Catégories'!$F$5+1)=0,V$3,""))),"")</f>
        <v/>
      </c>
      <c r="W939" s="7" t="str">
        <f ca="1">IF(AND($A939&lt;&gt;"",W$9&lt;&gt;""),IF(HLOOKUP(W$9,'Feuille1-Catégories'!$C$1:$G$2,2,FALSE)="OUI",W$3,IF(HLOOKUP(W$9,'Feuille1-Catégories'!$C$1:$G$3,3,FALSE)="OUI",OFFSET(W$3,MOD(QUOTIENT(ROW()-ROW($A$20),'Feuille1-Catégories'!$B$6/W$6),W$5),0),IF(MOD($A939-1-W$10,'Feuille1-Catégories'!$F$5+1)=0,W$3,""))),"")</f>
        <v/>
      </c>
      <c r="X939" s="7" t="str">
        <f ca="1">IF(AND($A939&lt;&gt;"",X$9&lt;&gt;""),IF(HLOOKUP(X$9,'Feuille1-Catégories'!$C$1:$G$2,2,FALSE)="OUI",X$3,IF(HLOOKUP(X$9,'Feuille1-Catégories'!$C$1:$G$3,3,FALSE)="OUI",OFFSET(X$3,MOD(QUOTIENT(ROW()-ROW($A$20),'Feuille1-Catégories'!$B$6/X$6),X$5),0),IF(MOD($A939-1-X$10,'Feuille1-Catégories'!$F$5+1)=0,X$3,""))),"")</f>
        <v/>
      </c>
      <c r="Y939" s="7" t="str">
        <f ca="1">IF(AND($A939&lt;&gt;"",Y$9&lt;&gt;""),IF(HLOOKUP(Y$9,'Feuille1-Catégories'!$C$1:$G$2,2,FALSE)="OUI",Y$3,IF(HLOOKUP(Y$9,'Feuille1-Catégories'!$C$1:$G$3,3,FALSE)="OUI",OFFSET(Y$3,MOD(QUOTIENT(ROW()-ROW($A$20),'Feuille1-Catégories'!$B$6/Y$6),Y$5),0),IF(MOD($A939-1-Y$10,'Feuille1-Catégories'!$F$5+1)=0,Y$3,""))),"")</f>
        <v/>
      </c>
      <c r="Z939" s="7" t="str">
        <f ca="1">IF(AND($A939&lt;&gt;"",Z$9&lt;&gt;""),IF(HLOOKUP(Z$9,'Feuille1-Catégories'!$C$1:$G$2,2,FALSE)="OUI",Z$3,IF(HLOOKUP(Z$9,'Feuille1-Catégories'!$C$1:$G$3,3,FALSE)="OUI",OFFSET(Z$3,MOD(QUOTIENT(ROW()-ROW($A$20),'Feuille1-Catégories'!$B$6/Z$6),Z$5),0),"")),"")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40" spans="1:26" ht="17" x14ac:dyDescent="0.2">
      <c r="A940" s="21" t="str">
        <f>IF(ROW()-ROW($A$19)&gt;'Feuille1-Catégories'!$B$6,"",ROW()-ROW($A$19))</f>
        <v/>
      </c>
      <c r="B940" s="33" t="str">
        <f t="shared" si="43"/>
        <v/>
      </c>
      <c r="C940" s="10" t="str">
        <f t="shared" si="44"/>
        <v/>
      </c>
      <c r="D940" s="10" t="str">
        <f>IF('Feuille3-Coût de production'!D940&lt;&gt;"",'Feuille3-Coût de production'!D940,"")</f>
        <v/>
      </c>
      <c r="E940" s="10" t="str">
        <f t="shared" si="45"/>
        <v/>
      </c>
      <c r="F940" s="7" t="str">
        <f ca="1">IF(AND($A940&lt;&gt;"",F$9&lt;&gt;""),IF(HLOOKUP(F$9,'Feuille1-Catégories'!$C$1:$G$2,2,FALSE)="OUI",F$3,IF(HLOOKUP(F$9,'Feuille1-Catégories'!$C$1:$G$3,3,FALSE)="OUI",OFFSET(F$3,MOD(QUOTIENT(ROW()-ROW($A$20),'Feuille1-Catégories'!$B$6/F$6),F$5),0),IF(MOD($A940-1-F$10,'Feuille1-Catégories'!$F$5+1)=0,F$3,""))),"")</f>
        <v/>
      </c>
      <c r="G940" s="7" t="str">
        <f ca="1">IF(AND($A940&lt;&gt;"",G$9&lt;&gt;""),IF(HLOOKUP(G$9,'Feuille1-Catégories'!$C$1:$G$2,2,FALSE)="OUI",G$3,IF(HLOOKUP(G$9,'Feuille1-Catégories'!$C$1:$G$3,3,FALSE)="OUI",OFFSET(G$3,MOD(QUOTIENT(ROW()-ROW($A$20),'Feuille1-Catégories'!$B$6/G$6),G$5),0),IF(MOD($A940-1-G$10,'Feuille1-Catégories'!$F$5+1)=0,G$3,""))),"")</f>
        <v/>
      </c>
      <c r="H940" s="7" t="str">
        <f ca="1">IF(AND($A940&lt;&gt;"",H$9&lt;&gt;""),IF(HLOOKUP(H$9,'Feuille1-Catégories'!$C$1:$G$2,2,FALSE)="OUI",H$3,IF(HLOOKUP(H$9,'Feuille1-Catégories'!$C$1:$G$3,3,FALSE)="OUI",OFFSET(H$3,MOD(QUOTIENT(ROW()-ROW($A$20),'Feuille1-Catégories'!$B$6/H$6),H$5),0),IF(MOD($A940-1-H$10,'Feuille1-Catégories'!$F$5+1)=0,H$3,""))),"")</f>
        <v/>
      </c>
      <c r="I940" s="7" t="str">
        <f ca="1">IF(AND($A940&lt;&gt;"",I$9&lt;&gt;""),IF(HLOOKUP(I$9,'Feuille1-Catégories'!$C$1:$G$2,2,FALSE)="OUI",I$3,IF(HLOOKUP(I$9,'Feuille1-Catégories'!$C$1:$G$3,3,FALSE)="OUI",OFFSET(I$3,MOD(QUOTIENT(ROW()-ROW($A$20),'Feuille1-Catégories'!$B$6/I$6),I$5),0),IF(MOD($A940-1-I$10,'Feuille1-Catégories'!$F$5+1)=0,I$3,""))),"")</f>
        <v/>
      </c>
      <c r="J940" s="7" t="str">
        <f ca="1">IF(AND($A940&lt;&gt;"",J$9&lt;&gt;""),IF(HLOOKUP(J$9,'Feuille1-Catégories'!$C$1:$G$2,2,FALSE)="OUI",J$3,IF(HLOOKUP(J$9,'Feuille1-Catégories'!$C$1:$G$3,3,FALSE)="OUI",OFFSET(J$3,MOD(QUOTIENT(ROW()-ROW($A$20),'Feuille1-Catégories'!$B$6/J$6),J$5),0),IF(MOD($A940-1-J$10,'Feuille1-Catégories'!$F$5+1)=0,J$3,""))),"")</f>
        <v/>
      </c>
      <c r="K940" s="7" t="str">
        <f ca="1">IF(AND($A940&lt;&gt;"",K$9&lt;&gt;""),IF(HLOOKUP(K$9,'Feuille1-Catégories'!$C$1:$G$2,2,FALSE)="OUI",K$3,IF(HLOOKUP(K$9,'Feuille1-Catégories'!$C$1:$G$3,3,FALSE)="OUI",OFFSET(K$3,MOD(QUOTIENT(ROW()-ROW($A$20),'Feuille1-Catégories'!$B$6/K$6),K$5),0),IF(MOD($A940-1-K$10,'Feuille1-Catégories'!$F$5+1)=0,K$3,""))),"")</f>
        <v/>
      </c>
      <c r="L940" s="7" t="str">
        <f ca="1">IF(AND($A940&lt;&gt;"",L$9&lt;&gt;""),IF(HLOOKUP(L$9,'Feuille1-Catégories'!$C$1:$G$2,2,FALSE)="OUI",L$3,IF(HLOOKUP(L$9,'Feuille1-Catégories'!$C$1:$G$3,3,FALSE)="OUI",OFFSET(L$3,MOD(QUOTIENT(ROW()-ROW($A$20),'Feuille1-Catégories'!$B$6/L$6),L$5),0),IF(MOD($A940-1-L$10,'Feuille1-Catégories'!$F$5+1)=0,L$3,""))),"")</f>
        <v/>
      </c>
      <c r="M940" s="7" t="str">
        <f ca="1">IF(AND($A940&lt;&gt;"",M$9&lt;&gt;""),IF(HLOOKUP(M$9,'Feuille1-Catégories'!$C$1:$G$2,2,FALSE)="OUI",M$3,IF(HLOOKUP(M$9,'Feuille1-Catégories'!$C$1:$G$3,3,FALSE)="OUI",OFFSET(M$3,MOD(QUOTIENT(ROW()-ROW($A$20),'Feuille1-Catégories'!$B$6/M$6),M$5),0),IF(MOD($A940-1-M$10,'Feuille1-Catégories'!$F$5+1)=0,M$3,""))),"")</f>
        <v/>
      </c>
      <c r="N940" s="7" t="str">
        <f ca="1">IF(AND($A940&lt;&gt;"",N$9&lt;&gt;""),IF(HLOOKUP(N$9,'Feuille1-Catégories'!$C$1:$G$2,2,FALSE)="OUI",N$3,IF(HLOOKUP(N$9,'Feuille1-Catégories'!$C$1:$G$3,3,FALSE)="OUI",OFFSET(N$3,MOD(QUOTIENT(ROW()-ROW($A$20),'Feuille1-Catégories'!$B$6/N$6),N$5),0),IF(MOD($A940-1-N$10,'Feuille1-Catégories'!$F$5+1)=0,N$3,""))),"")</f>
        <v/>
      </c>
      <c r="O940" s="7" t="str">
        <f ca="1">IF(AND($A940&lt;&gt;"",O$9&lt;&gt;""),IF(HLOOKUP(O$9,'Feuille1-Catégories'!$C$1:$G$2,2,FALSE)="OUI",O$3,IF(HLOOKUP(O$9,'Feuille1-Catégories'!$C$1:$G$3,3,FALSE)="OUI",OFFSET(O$3,MOD(QUOTIENT(ROW()-ROW($A$20),'Feuille1-Catégories'!$B$6/O$6),O$5),0),IF(MOD($A940-1-O$10,'Feuille1-Catégories'!$F$5+1)=0,O$3,""))),"")</f>
        <v/>
      </c>
      <c r="P940" s="7" t="str">
        <f ca="1">IF(AND($A940&lt;&gt;"",P$9&lt;&gt;""),IF(HLOOKUP(P$9,'Feuille1-Catégories'!$C$1:$G$2,2,FALSE)="OUI",P$3,IF(HLOOKUP(P$9,'Feuille1-Catégories'!$C$1:$G$3,3,FALSE)="OUI",OFFSET(P$3,MOD(QUOTIENT(ROW()-ROW($A$20),'Feuille1-Catégories'!$B$6/P$6),P$5),0),IF(MOD($A940-1-P$10,'Feuille1-Catégories'!$F$5+1)=0,P$3,""))),"")</f>
        <v/>
      </c>
      <c r="Q940" s="7" t="str">
        <f ca="1">IF(AND($A940&lt;&gt;"",Q$9&lt;&gt;""),IF(HLOOKUP(Q$9,'Feuille1-Catégories'!$C$1:$G$2,2,FALSE)="OUI",Q$3,IF(HLOOKUP(Q$9,'Feuille1-Catégories'!$C$1:$G$3,3,FALSE)="OUI",OFFSET(Q$3,MOD(QUOTIENT(ROW()-ROW($A$20),'Feuille1-Catégories'!$B$6/Q$6),Q$5),0),IF(MOD($A940-1-Q$10,'Feuille1-Catégories'!$F$5+1)=0,Q$3,""))),"")</f>
        <v/>
      </c>
      <c r="R940" s="7" t="str">
        <f ca="1">IF(AND($A940&lt;&gt;"",R$9&lt;&gt;""),IF(HLOOKUP(R$9,'Feuille1-Catégories'!$C$1:$G$2,2,FALSE)="OUI",R$3,IF(HLOOKUP(R$9,'Feuille1-Catégories'!$C$1:$G$3,3,FALSE)="OUI",OFFSET(R$3,MOD(QUOTIENT(ROW()-ROW($A$20),'Feuille1-Catégories'!$B$6/R$6),R$5),0),IF(MOD($A940-1-R$10,'Feuille1-Catégories'!$F$5+1)=0,R$3,""))),"")</f>
        <v/>
      </c>
      <c r="S940" s="7" t="str">
        <f ca="1">IF(AND($A940&lt;&gt;"",S$9&lt;&gt;""),IF(HLOOKUP(S$9,'Feuille1-Catégories'!$C$1:$G$2,2,FALSE)="OUI",S$3,IF(HLOOKUP(S$9,'Feuille1-Catégories'!$C$1:$G$3,3,FALSE)="OUI",OFFSET(S$3,MOD(QUOTIENT(ROW()-ROW($A$20),'Feuille1-Catégories'!$B$6/S$6),S$5),0),IF(MOD($A940-1-S$10,'Feuille1-Catégories'!$F$5+1)=0,S$3,""))),"")</f>
        <v/>
      </c>
      <c r="T940" s="7" t="str">
        <f ca="1">IF(AND($A940&lt;&gt;"",T$9&lt;&gt;""),IF(HLOOKUP(T$9,'Feuille1-Catégories'!$C$1:$G$2,2,FALSE)="OUI",T$3,IF(HLOOKUP(T$9,'Feuille1-Catégories'!$C$1:$G$3,3,FALSE)="OUI",OFFSET(T$3,MOD(QUOTIENT(ROW()-ROW($A$20),'Feuille1-Catégories'!$B$6/T$6),T$5),0),IF(MOD($A940-1-T$10,'Feuille1-Catégories'!$F$5+1)=0,T$3,""))),"")</f>
        <v/>
      </c>
      <c r="U940" s="7" t="str">
        <f ca="1">IF(AND($A940&lt;&gt;"",U$9&lt;&gt;""),IF(HLOOKUP(U$9,'Feuille1-Catégories'!$C$1:$G$2,2,FALSE)="OUI",U$3,IF(HLOOKUP(U$9,'Feuille1-Catégories'!$C$1:$G$3,3,FALSE)="OUI",OFFSET(U$3,MOD(QUOTIENT(ROW()-ROW($A$20),'Feuille1-Catégories'!$B$6/U$6),U$5),0),IF(MOD($A940-1-U$10,'Feuille1-Catégories'!$F$5+1)=0,U$3,""))),"")</f>
        <v/>
      </c>
      <c r="V940" s="7" t="str">
        <f ca="1">IF(AND($A940&lt;&gt;"",V$9&lt;&gt;""),IF(HLOOKUP(V$9,'Feuille1-Catégories'!$C$1:$G$2,2,FALSE)="OUI",V$3,IF(HLOOKUP(V$9,'Feuille1-Catégories'!$C$1:$G$3,3,FALSE)="OUI",OFFSET(V$3,MOD(QUOTIENT(ROW()-ROW($A$20),'Feuille1-Catégories'!$B$6/V$6),V$5),0),IF(MOD($A940-1-V$10,'Feuille1-Catégories'!$F$5+1)=0,V$3,""))),"")</f>
        <v/>
      </c>
      <c r="W940" s="7" t="str">
        <f ca="1">IF(AND($A940&lt;&gt;"",W$9&lt;&gt;""),IF(HLOOKUP(W$9,'Feuille1-Catégories'!$C$1:$G$2,2,FALSE)="OUI",W$3,IF(HLOOKUP(W$9,'Feuille1-Catégories'!$C$1:$G$3,3,FALSE)="OUI",OFFSET(W$3,MOD(QUOTIENT(ROW()-ROW($A$20),'Feuille1-Catégories'!$B$6/W$6),W$5),0),IF(MOD($A940-1-W$10,'Feuille1-Catégories'!$F$5+1)=0,W$3,""))),"")</f>
        <v/>
      </c>
      <c r="X940" s="7" t="str">
        <f ca="1">IF(AND($A940&lt;&gt;"",X$9&lt;&gt;""),IF(HLOOKUP(X$9,'Feuille1-Catégories'!$C$1:$G$2,2,FALSE)="OUI",X$3,IF(HLOOKUP(X$9,'Feuille1-Catégories'!$C$1:$G$3,3,FALSE)="OUI",OFFSET(X$3,MOD(QUOTIENT(ROW()-ROW($A$20),'Feuille1-Catégories'!$B$6/X$6),X$5),0),IF(MOD($A940-1-X$10,'Feuille1-Catégories'!$F$5+1)=0,X$3,""))),"")</f>
        <v/>
      </c>
      <c r="Y940" s="7" t="str">
        <f ca="1">IF(AND($A940&lt;&gt;"",Y$9&lt;&gt;""),IF(HLOOKUP(Y$9,'Feuille1-Catégories'!$C$1:$G$2,2,FALSE)="OUI",Y$3,IF(HLOOKUP(Y$9,'Feuille1-Catégories'!$C$1:$G$3,3,FALSE)="OUI",OFFSET(Y$3,MOD(QUOTIENT(ROW()-ROW($A$20),'Feuille1-Catégories'!$B$6/Y$6),Y$5),0),IF(MOD($A940-1-Y$10,'Feuille1-Catégories'!$F$5+1)=0,Y$3,""))),"")</f>
        <v/>
      </c>
      <c r="Z940" s="7" t="str">
        <f ca="1">IF(AND($A940&lt;&gt;"",Z$9&lt;&gt;""),IF(HLOOKUP(Z$9,'Feuille1-Catégories'!$C$1:$G$2,2,FALSE)="OUI",Z$3,IF(HLOOKUP(Z$9,'Feuille1-Catégories'!$C$1:$G$3,3,FALSE)="OUI",OFFSET(Z$3,MOD(QUOTIENT(ROW()-ROW($A$20),'Feuille1-Catégories'!$B$6/Z$6),Z$5),0),"")),"")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41" spans="1:26" ht="17" x14ac:dyDescent="0.2">
      <c r="A941" s="21" t="str">
        <f>IF(ROW()-ROW($A$19)&gt;'Feuille1-Catégories'!$B$6,"",ROW()-ROW($A$19))</f>
        <v/>
      </c>
      <c r="B941" s="33" t="str">
        <f t="shared" si="43"/>
        <v/>
      </c>
      <c r="C941" s="10" t="str">
        <f t="shared" si="44"/>
        <v/>
      </c>
      <c r="D941" s="10" t="str">
        <f>IF('Feuille3-Coût de production'!D941&lt;&gt;"",'Feuille3-Coût de production'!D941,"")</f>
        <v/>
      </c>
      <c r="E941" s="10" t="str">
        <f t="shared" si="45"/>
        <v/>
      </c>
      <c r="F941" s="7" t="str">
        <f ca="1">IF(AND($A941&lt;&gt;"",F$9&lt;&gt;""),IF(HLOOKUP(F$9,'Feuille1-Catégories'!$C$1:$G$2,2,FALSE)="OUI",F$3,IF(HLOOKUP(F$9,'Feuille1-Catégories'!$C$1:$G$3,3,FALSE)="OUI",OFFSET(F$3,MOD(QUOTIENT(ROW()-ROW($A$20),'Feuille1-Catégories'!$B$6/F$6),F$5),0),IF(MOD($A941-1-F$10,'Feuille1-Catégories'!$F$5+1)=0,F$3,""))),"")</f>
        <v/>
      </c>
      <c r="G941" s="7" t="str">
        <f ca="1">IF(AND($A941&lt;&gt;"",G$9&lt;&gt;""),IF(HLOOKUP(G$9,'Feuille1-Catégories'!$C$1:$G$2,2,FALSE)="OUI",G$3,IF(HLOOKUP(G$9,'Feuille1-Catégories'!$C$1:$G$3,3,FALSE)="OUI",OFFSET(G$3,MOD(QUOTIENT(ROW()-ROW($A$20),'Feuille1-Catégories'!$B$6/G$6),G$5),0),IF(MOD($A941-1-G$10,'Feuille1-Catégories'!$F$5+1)=0,G$3,""))),"")</f>
        <v/>
      </c>
      <c r="H941" s="7" t="str">
        <f ca="1">IF(AND($A941&lt;&gt;"",H$9&lt;&gt;""),IF(HLOOKUP(H$9,'Feuille1-Catégories'!$C$1:$G$2,2,FALSE)="OUI",H$3,IF(HLOOKUP(H$9,'Feuille1-Catégories'!$C$1:$G$3,3,FALSE)="OUI",OFFSET(H$3,MOD(QUOTIENT(ROW()-ROW($A$20),'Feuille1-Catégories'!$B$6/H$6),H$5),0),IF(MOD($A941-1-H$10,'Feuille1-Catégories'!$F$5+1)=0,H$3,""))),"")</f>
        <v/>
      </c>
      <c r="I941" s="7" t="str">
        <f ca="1">IF(AND($A941&lt;&gt;"",I$9&lt;&gt;""),IF(HLOOKUP(I$9,'Feuille1-Catégories'!$C$1:$G$2,2,FALSE)="OUI",I$3,IF(HLOOKUP(I$9,'Feuille1-Catégories'!$C$1:$G$3,3,FALSE)="OUI",OFFSET(I$3,MOD(QUOTIENT(ROW()-ROW($A$20),'Feuille1-Catégories'!$B$6/I$6),I$5),0),IF(MOD($A941-1-I$10,'Feuille1-Catégories'!$F$5+1)=0,I$3,""))),"")</f>
        <v/>
      </c>
      <c r="J941" s="7" t="str">
        <f ca="1">IF(AND($A941&lt;&gt;"",J$9&lt;&gt;""),IF(HLOOKUP(J$9,'Feuille1-Catégories'!$C$1:$G$2,2,FALSE)="OUI",J$3,IF(HLOOKUP(J$9,'Feuille1-Catégories'!$C$1:$G$3,3,FALSE)="OUI",OFFSET(J$3,MOD(QUOTIENT(ROW()-ROW($A$20),'Feuille1-Catégories'!$B$6/J$6),J$5),0),IF(MOD($A941-1-J$10,'Feuille1-Catégories'!$F$5+1)=0,J$3,""))),"")</f>
        <v/>
      </c>
      <c r="K941" s="7" t="str">
        <f ca="1">IF(AND($A941&lt;&gt;"",K$9&lt;&gt;""),IF(HLOOKUP(K$9,'Feuille1-Catégories'!$C$1:$G$2,2,FALSE)="OUI",K$3,IF(HLOOKUP(K$9,'Feuille1-Catégories'!$C$1:$G$3,3,FALSE)="OUI",OFFSET(K$3,MOD(QUOTIENT(ROW()-ROW($A$20),'Feuille1-Catégories'!$B$6/K$6),K$5),0),IF(MOD($A941-1-K$10,'Feuille1-Catégories'!$F$5+1)=0,K$3,""))),"")</f>
        <v/>
      </c>
      <c r="L941" s="7" t="str">
        <f ca="1">IF(AND($A941&lt;&gt;"",L$9&lt;&gt;""),IF(HLOOKUP(L$9,'Feuille1-Catégories'!$C$1:$G$2,2,FALSE)="OUI",L$3,IF(HLOOKUP(L$9,'Feuille1-Catégories'!$C$1:$G$3,3,FALSE)="OUI",OFFSET(L$3,MOD(QUOTIENT(ROW()-ROW($A$20),'Feuille1-Catégories'!$B$6/L$6),L$5),0),IF(MOD($A941-1-L$10,'Feuille1-Catégories'!$F$5+1)=0,L$3,""))),"")</f>
        <v/>
      </c>
      <c r="M941" s="7" t="str">
        <f ca="1">IF(AND($A941&lt;&gt;"",M$9&lt;&gt;""),IF(HLOOKUP(M$9,'Feuille1-Catégories'!$C$1:$G$2,2,FALSE)="OUI",M$3,IF(HLOOKUP(M$9,'Feuille1-Catégories'!$C$1:$G$3,3,FALSE)="OUI",OFFSET(M$3,MOD(QUOTIENT(ROW()-ROW($A$20),'Feuille1-Catégories'!$B$6/M$6),M$5),0),IF(MOD($A941-1-M$10,'Feuille1-Catégories'!$F$5+1)=0,M$3,""))),"")</f>
        <v/>
      </c>
      <c r="N941" s="7" t="str">
        <f ca="1">IF(AND($A941&lt;&gt;"",N$9&lt;&gt;""),IF(HLOOKUP(N$9,'Feuille1-Catégories'!$C$1:$G$2,2,FALSE)="OUI",N$3,IF(HLOOKUP(N$9,'Feuille1-Catégories'!$C$1:$G$3,3,FALSE)="OUI",OFFSET(N$3,MOD(QUOTIENT(ROW()-ROW($A$20),'Feuille1-Catégories'!$B$6/N$6),N$5),0),IF(MOD($A941-1-N$10,'Feuille1-Catégories'!$F$5+1)=0,N$3,""))),"")</f>
        <v/>
      </c>
      <c r="O941" s="7" t="str">
        <f ca="1">IF(AND($A941&lt;&gt;"",O$9&lt;&gt;""),IF(HLOOKUP(O$9,'Feuille1-Catégories'!$C$1:$G$2,2,FALSE)="OUI",O$3,IF(HLOOKUP(O$9,'Feuille1-Catégories'!$C$1:$G$3,3,FALSE)="OUI",OFFSET(O$3,MOD(QUOTIENT(ROW()-ROW($A$20),'Feuille1-Catégories'!$B$6/O$6),O$5),0),IF(MOD($A941-1-O$10,'Feuille1-Catégories'!$F$5+1)=0,O$3,""))),"")</f>
        <v/>
      </c>
      <c r="P941" s="7" t="str">
        <f ca="1">IF(AND($A941&lt;&gt;"",P$9&lt;&gt;""),IF(HLOOKUP(P$9,'Feuille1-Catégories'!$C$1:$G$2,2,FALSE)="OUI",P$3,IF(HLOOKUP(P$9,'Feuille1-Catégories'!$C$1:$G$3,3,FALSE)="OUI",OFFSET(P$3,MOD(QUOTIENT(ROW()-ROW($A$20),'Feuille1-Catégories'!$B$6/P$6),P$5),0),IF(MOD($A941-1-P$10,'Feuille1-Catégories'!$F$5+1)=0,P$3,""))),"")</f>
        <v/>
      </c>
      <c r="Q941" s="7" t="str">
        <f ca="1">IF(AND($A941&lt;&gt;"",Q$9&lt;&gt;""),IF(HLOOKUP(Q$9,'Feuille1-Catégories'!$C$1:$G$2,2,FALSE)="OUI",Q$3,IF(HLOOKUP(Q$9,'Feuille1-Catégories'!$C$1:$G$3,3,FALSE)="OUI",OFFSET(Q$3,MOD(QUOTIENT(ROW()-ROW($A$20),'Feuille1-Catégories'!$B$6/Q$6),Q$5),0),IF(MOD($A941-1-Q$10,'Feuille1-Catégories'!$F$5+1)=0,Q$3,""))),"")</f>
        <v/>
      </c>
      <c r="R941" s="7" t="str">
        <f ca="1">IF(AND($A941&lt;&gt;"",R$9&lt;&gt;""),IF(HLOOKUP(R$9,'Feuille1-Catégories'!$C$1:$G$2,2,FALSE)="OUI",R$3,IF(HLOOKUP(R$9,'Feuille1-Catégories'!$C$1:$G$3,3,FALSE)="OUI",OFFSET(R$3,MOD(QUOTIENT(ROW()-ROW($A$20),'Feuille1-Catégories'!$B$6/R$6),R$5),0),IF(MOD($A941-1-R$10,'Feuille1-Catégories'!$F$5+1)=0,R$3,""))),"")</f>
        <v/>
      </c>
      <c r="S941" s="7" t="str">
        <f ca="1">IF(AND($A941&lt;&gt;"",S$9&lt;&gt;""),IF(HLOOKUP(S$9,'Feuille1-Catégories'!$C$1:$G$2,2,FALSE)="OUI",S$3,IF(HLOOKUP(S$9,'Feuille1-Catégories'!$C$1:$G$3,3,FALSE)="OUI",OFFSET(S$3,MOD(QUOTIENT(ROW()-ROW($A$20),'Feuille1-Catégories'!$B$6/S$6),S$5),0),IF(MOD($A941-1-S$10,'Feuille1-Catégories'!$F$5+1)=0,S$3,""))),"")</f>
        <v/>
      </c>
      <c r="T941" s="7" t="str">
        <f ca="1">IF(AND($A941&lt;&gt;"",T$9&lt;&gt;""),IF(HLOOKUP(T$9,'Feuille1-Catégories'!$C$1:$G$2,2,FALSE)="OUI",T$3,IF(HLOOKUP(T$9,'Feuille1-Catégories'!$C$1:$G$3,3,FALSE)="OUI",OFFSET(T$3,MOD(QUOTIENT(ROW()-ROW($A$20),'Feuille1-Catégories'!$B$6/T$6),T$5),0),IF(MOD($A941-1-T$10,'Feuille1-Catégories'!$F$5+1)=0,T$3,""))),"")</f>
        <v/>
      </c>
      <c r="U941" s="7" t="str">
        <f ca="1">IF(AND($A941&lt;&gt;"",U$9&lt;&gt;""),IF(HLOOKUP(U$9,'Feuille1-Catégories'!$C$1:$G$2,2,FALSE)="OUI",U$3,IF(HLOOKUP(U$9,'Feuille1-Catégories'!$C$1:$G$3,3,FALSE)="OUI",OFFSET(U$3,MOD(QUOTIENT(ROW()-ROW($A$20),'Feuille1-Catégories'!$B$6/U$6),U$5),0),IF(MOD($A941-1-U$10,'Feuille1-Catégories'!$F$5+1)=0,U$3,""))),"")</f>
        <v/>
      </c>
      <c r="V941" s="7" t="str">
        <f ca="1">IF(AND($A941&lt;&gt;"",V$9&lt;&gt;""),IF(HLOOKUP(V$9,'Feuille1-Catégories'!$C$1:$G$2,2,FALSE)="OUI",V$3,IF(HLOOKUP(V$9,'Feuille1-Catégories'!$C$1:$G$3,3,FALSE)="OUI",OFFSET(V$3,MOD(QUOTIENT(ROW()-ROW($A$20),'Feuille1-Catégories'!$B$6/V$6),V$5),0),IF(MOD($A941-1-V$10,'Feuille1-Catégories'!$F$5+1)=0,V$3,""))),"")</f>
        <v/>
      </c>
      <c r="W941" s="7" t="str">
        <f ca="1">IF(AND($A941&lt;&gt;"",W$9&lt;&gt;""),IF(HLOOKUP(W$9,'Feuille1-Catégories'!$C$1:$G$2,2,FALSE)="OUI",W$3,IF(HLOOKUP(W$9,'Feuille1-Catégories'!$C$1:$G$3,3,FALSE)="OUI",OFFSET(W$3,MOD(QUOTIENT(ROW()-ROW($A$20),'Feuille1-Catégories'!$B$6/W$6),W$5),0),IF(MOD($A941-1-W$10,'Feuille1-Catégories'!$F$5+1)=0,W$3,""))),"")</f>
        <v/>
      </c>
      <c r="X941" s="7" t="str">
        <f ca="1">IF(AND($A941&lt;&gt;"",X$9&lt;&gt;""),IF(HLOOKUP(X$9,'Feuille1-Catégories'!$C$1:$G$2,2,FALSE)="OUI",X$3,IF(HLOOKUP(X$9,'Feuille1-Catégories'!$C$1:$G$3,3,FALSE)="OUI",OFFSET(X$3,MOD(QUOTIENT(ROW()-ROW($A$20),'Feuille1-Catégories'!$B$6/X$6),X$5),0),IF(MOD($A941-1-X$10,'Feuille1-Catégories'!$F$5+1)=0,X$3,""))),"")</f>
        <v/>
      </c>
      <c r="Y941" s="7" t="str">
        <f ca="1">IF(AND($A941&lt;&gt;"",Y$9&lt;&gt;""),IF(HLOOKUP(Y$9,'Feuille1-Catégories'!$C$1:$G$2,2,FALSE)="OUI",Y$3,IF(HLOOKUP(Y$9,'Feuille1-Catégories'!$C$1:$G$3,3,FALSE)="OUI",OFFSET(Y$3,MOD(QUOTIENT(ROW()-ROW($A$20),'Feuille1-Catégories'!$B$6/Y$6),Y$5),0),IF(MOD($A941-1-Y$10,'Feuille1-Catégories'!$F$5+1)=0,Y$3,""))),"")</f>
        <v/>
      </c>
      <c r="Z941" s="7" t="str">
        <f ca="1">IF(AND($A941&lt;&gt;"",Z$9&lt;&gt;""),IF(HLOOKUP(Z$9,'Feuille1-Catégories'!$C$1:$G$2,2,FALSE)="OUI",Z$3,IF(HLOOKUP(Z$9,'Feuille1-Catégories'!$C$1:$G$3,3,FALSE)="OUI",OFFSET(Z$3,MOD(QUOTIENT(ROW()-ROW($A$20),'Feuille1-Catégories'!$B$6/Z$6),Z$5),0),"")),"")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42" spans="1:26" ht="17" x14ac:dyDescent="0.2">
      <c r="A942" s="21" t="str">
        <f>IF(ROW()-ROW($A$19)&gt;'Feuille1-Catégories'!$B$6,"",ROW()-ROW($A$19))</f>
        <v/>
      </c>
      <c r="B942" s="33" t="str">
        <f t="shared" si="43"/>
        <v/>
      </c>
      <c r="C942" s="10" t="str">
        <f t="shared" si="44"/>
        <v/>
      </c>
      <c r="D942" s="10" t="str">
        <f>IF('Feuille3-Coût de production'!D942&lt;&gt;"",'Feuille3-Coût de production'!D942,"")</f>
        <v/>
      </c>
      <c r="E942" s="10" t="str">
        <f t="shared" si="45"/>
        <v/>
      </c>
      <c r="F942" s="7" t="str">
        <f ca="1">IF(AND($A942&lt;&gt;"",F$9&lt;&gt;""),IF(HLOOKUP(F$9,'Feuille1-Catégories'!$C$1:$G$2,2,FALSE)="OUI",F$3,IF(HLOOKUP(F$9,'Feuille1-Catégories'!$C$1:$G$3,3,FALSE)="OUI",OFFSET(F$3,MOD(QUOTIENT(ROW()-ROW($A$20),'Feuille1-Catégories'!$B$6/F$6),F$5),0),IF(MOD($A942-1-F$10,'Feuille1-Catégories'!$F$5+1)=0,F$3,""))),"")</f>
        <v/>
      </c>
      <c r="G942" s="7" t="str">
        <f ca="1">IF(AND($A942&lt;&gt;"",G$9&lt;&gt;""),IF(HLOOKUP(G$9,'Feuille1-Catégories'!$C$1:$G$2,2,FALSE)="OUI",G$3,IF(HLOOKUP(G$9,'Feuille1-Catégories'!$C$1:$G$3,3,FALSE)="OUI",OFFSET(G$3,MOD(QUOTIENT(ROW()-ROW($A$20),'Feuille1-Catégories'!$B$6/G$6),G$5),0),IF(MOD($A942-1-G$10,'Feuille1-Catégories'!$F$5+1)=0,G$3,""))),"")</f>
        <v/>
      </c>
      <c r="H942" s="7" t="str">
        <f ca="1">IF(AND($A942&lt;&gt;"",H$9&lt;&gt;""),IF(HLOOKUP(H$9,'Feuille1-Catégories'!$C$1:$G$2,2,FALSE)="OUI",H$3,IF(HLOOKUP(H$9,'Feuille1-Catégories'!$C$1:$G$3,3,FALSE)="OUI",OFFSET(H$3,MOD(QUOTIENT(ROW()-ROW($A$20),'Feuille1-Catégories'!$B$6/H$6),H$5),0),IF(MOD($A942-1-H$10,'Feuille1-Catégories'!$F$5+1)=0,H$3,""))),"")</f>
        <v/>
      </c>
      <c r="I942" s="7" t="str">
        <f ca="1">IF(AND($A942&lt;&gt;"",I$9&lt;&gt;""),IF(HLOOKUP(I$9,'Feuille1-Catégories'!$C$1:$G$2,2,FALSE)="OUI",I$3,IF(HLOOKUP(I$9,'Feuille1-Catégories'!$C$1:$G$3,3,FALSE)="OUI",OFFSET(I$3,MOD(QUOTIENT(ROW()-ROW($A$20),'Feuille1-Catégories'!$B$6/I$6),I$5),0),IF(MOD($A942-1-I$10,'Feuille1-Catégories'!$F$5+1)=0,I$3,""))),"")</f>
        <v/>
      </c>
      <c r="J942" s="7" t="str">
        <f ca="1">IF(AND($A942&lt;&gt;"",J$9&lt;&gt;""),IF(HLOOKUP(J$9,'Feuille1-Catégories'!$C$1:$G$2,2,FALSE)="OUI",J$3,IF(HLOOKUP(J$9,'Feuille1-Catégories'!$C$1:$G$3,3,FALSE)="OUI",OFFSET(J$3,MOD(QUOTIENT(ROW()-ROW($A$20),'Feuille1-Catégories'!$B$6/J$6),J$5),0),IF(MOD($A942-1-J$10,'Feuille1-Catégories'!$F$5+1)=0,J$3,""))),"")</f>
        <v/>
      </c>
      <c r="K942" s="7" t="str">
        <f ca="1">IF(AND($A942&lt;&gt;"",K$9&lt;&gt;""),IF(HLOOKUP(K$9,'Feuille1-Catégories'!$C$1:$G$2,2,FALSE)="OUI",K$3,IF(HLOOKUP(K$9,'Feuille1-Catégories'!$C$1:$G$3,3,FALSE)="OUI",OFFSET(K$3,MOD(QUOTIENT(ROW()-ROW($A$20),'Feuille1-Catégories'!$B$6/K$6),K$5),0),IF(MOD($A942-1-K$10,'Feuille1-Catégories'!$F$5+1)=0,K$3,""))),"")</f>
        <v/>
      </c>
      <c r="L942" s="7" t="str">
        <f ca="1">IF(AND($A942&lt;&gt;"",L$9&lt;&gt;""),IF(HLOOKUP(L$9,'Feuille1-Catégories'!$C$1:$G$2,2,FALSE)="OUI",L$3,IF(HLOOKUP(L$9,'Feuille1-Catégories'!$C$1:$G$3,3,FALSE)="OUI",OFFSET(L$3,MOD(QUOTIENT(ROW()-ROW($A$20),'Feuille1-Catégories'!$B$6/L$6),L$5),0),IF(MOD($A942-1-L$10,'Feuille1-Catégories'!$F$5+1)=0,L$3,""))),"")</f>
        <v/>
      </c>
      <c r="M942" s="7" t="str">
        <f ca="1">IF(AND($A942&lt;&gt;"",M$9&lt;&gt;""),IF(HLOOKUP(M$9,'Feuille1-Catégories'!$C$1:$G$2,2,FALSE)="OUI",M$3,IF(HLOOKUP(M$9,'Feuille1-Catégories'!$C$1:$G$3,3,FALSE)="OUI",OFFSET(M$3,MOD(QUOTIENT(ROW()-ROW($A$20),'Feuille1-Catégories'!$B$6/M$6),M$5),0),IF(MOD($A942-1-M$10,'Feuille1-Catégories'!$F$5+1)=0,M$3,""))),"")</f>
        <v/>
      </c>
      <c r="N942" s="7" t="str">
        <f ca="1">IF(AND($A942&lt;&gt;"",N$9&lt;&gt;""),IF(HLOOKUP(N$9,'Feuille1-Catégories'!$C$1:$G$2,2,FALSE)="OUI",N$3,IF(HLOOKUP(N$9,'Feuille1-Catégories'!$C$1:$G$3,3,FALSE)="OUI",OFFSET(N$3,MOD(QUOTIENT(ROW()-ROW($A$20),'Feuille1-Catégories'!$B$6/N$6),N$5),0),IF(MOD($A942-1-N$10,'Feuille1-Catégories'!$F$5+1)=0,N$3,""))),"")</f>
        <v/>
      </c>
      <c r="O942" s="7" t="str">
        <f ca="1">IF(AND($A942&lt;&gt;"",O$9&lt;&gt;""),IF(HLOOKUP(O$9,'Feuille1-Catégories'!$C$1:$G$2,2,FALSE)="OUI",O$3,IF(HLOOKUP(O$9,'Feuille1-Catégories'!$C$1:$G$3,3,FALSE)="OUI",OFFSET(O$3,MOD(QUOTIENT(ROW()-ROW($A$20),'Feuille1-Catégories'!$B$6/O$6),O$5),0),IF(MOD($A942-1-O$10,'Feuille1-Catégories'!$F$5+1)=0,O$3,""))),"")</f>
        <v/>
      </c>
      <c r="P942" s="7" t="str">
        <f ca="1">IF(AND($A942&lt;&gt;"",P$9&lt;&gt;""),IF(HLOOKUP(P$9,'Feuille1-Catégories'!$C$1:$G$2,2,FALSE)="OUI",P$3,IF(HLOOKUP(P$9,'Feuille1-Catégories'!$C$1:$G$3,3,FALSE)="OUI",OFFSET(P$3,MOD(QUOTIENT(ROW()-ROW($A$20),'Feuille1-Catégories'!$B$6/P$6),P$5),0),IF(MOD($A942-1-P$10,'Feuille1-Catégories'!$F$5+1)=0,P$3,""))),"")</f>
        <v/>
      </c>
      <c r="Q942" s="7" t="str">
        <f ca="1">IF(AND($A942&lt;&gt;"",Q$9&lt;&gt;""),IF(HLOOKUP(Q$9,'Feuille1-Catégories'!$C$1:$G$2,2,FALSE)="OUI",Q$3,IF(HLOOKUP(Q$9,'Feuille1-Catégories'!$C$1:$G$3,3,FALSE)="OUI",OFFSET(Q$3,MOD(QUOTIENT(ROW()-ROW($A$20),'Feuille1-Catégories'!$B$6/Q$6),Q$5),0),IF(MOD($A942-1-Q$10,'Feuille1-Catégories'!$F$5+1)=0,Q$3,""))),"")</f>
        <v/>
      </c>
      <c r="R942" s="7" t="str">
        <f ca="1">IF(AND($A942&lt;&gt;"",R$9&lt;&gt;""),IF(HLOOKUP(R$9,'Feuille1-Catégories'!$C$1:$G$2,2,FALSE)="OUI",R$3,IF(HLOOKUP(R$9,'Feuille1-Catégories'!$C$1:$G$3,3,FALSE)="OUI",OFFSET(R$3,MOD(QUOTIENT(ROW()-ROW($A$20),'Feuille1-Catégories'!$B$6/R$6),R$5),0),IF(MOD($A942-1-R$10,'Feuille1-Catégories'!$F$5+1)=0,R$3,""))),"")</f>
        <v/>
      </c>
      <c r="S942" s="7" t="str">
        <f ca="1">IF(AND($A942&lt;&gt;"",S$9&lt;&gt;""),IF(HLOOKUP(S$9,'Feuille1-Catégories'!$C$1:$G$2,2,FALSE)="OUI",S$3,IF(HLOOKUP(S$9,'Feuille1-Catégories'!$C$1:$G$3,3,FALSE)="OUI",OFFSET(S$3,MOD(QUOTIENT(ROW()-ROW($A$20),'Feuille1-Catégories'!$B$6/S$6),S$5),0),IF(MOD($A942-1-S$10,'Feuille1-Catégories'!$F$5+1)=0,S$3,""))),"")</f>
        <v/>
      </c>
      <c r="T942" s="7" t="str">
        <f ca="1">IF(AND($A942&lt;&gt;"",T$9&lt;&gt;""),IF(HLOOKUP(T$9,'Feuille1-Catégories'!$C$1:$G$2,2,FALSE)="OUI",T$3,IF(HLOOKUP(T$9,'Feuille1-Catégories'!$C$1:$G$3,3,FALSE)="OUI",OFFSET(T$3,MOD(QUOTIENT(ROW()-ROW($A$20),'Feuille1-Catégories'!$B$6/T$6),T$5),0),IF(MOD($A942-1-T$10,'Feuille1-Catégories'!$F$5+1)=0,T$3,""))),"")</f>
        <v/>
      </c>
      <c r="U942" s="7" t="str">
        <f ca="1">IF(AND($A942&lt;&gt;"",U$9&lt;&gt;""),IF(HLOOKUP(U$9,'Feuille1-Catégories'!$C$1:$G$2,2,FALSE)="OUI",U$3,IF(HLOOKUP(U$9,'Feuille1-Catégories'!$C$1:$G$3,3,FALSE)="OUI",OFFSET(U$3,MOD(QUOTIENT(ROW()-ROW($A$20),'Feuille1-Catégories'!$B$6/U$6),U$5),0),IF(MOD($A942-1-U$10,'Feuille1-Catégories'!$F$5+1)=0,U$3,""))),"")</f>
        <v/>
      </c>
      <c r="V942" s="7" t="str">
        <f ca="1">IF(AND($A942&lt;&gt;"",V$9&lt;&gt;""),IF(HLOOKUP(V$9,'Feuille1-Catégories'!$C$1:$G$2,2,FALSE)="OUI",V$3,IF(HLOOKUP(V$9,'Feuille1-Catégories'!$C$1:$G$3,3,FALSE)="OUI",OFFSET(V$3,MOD(QUOTIENT(ROW()-ROW($A$20),'Feuille1-Catégories'!$B$6/V$6),V$5),0),IF(MOD($A942-1-V$10,'Feuille1-Catégories'!$F$5+1)=0,V$3,""))),"")</f>
        <v/>
      </c>
      <c r="W942" s="7" t="str">
        <f ca="1">IF(AND($A942&lt;&gt;"",W$9&lt;&gt;""),IF(HLOOKUP(W$9,'Feuille1-Catégories'!$C$1:$G$2,2,FALSE)="OUI",W$3,IF(HLOOKUP(W$9,'Feuille1-Catégories'!$C$1:$G$3,3,FALSE)="OUI",OFFSET(W$3,MOD(QUOTIENT(ROW()-ROW($A$20),'Feuille1-Catégories'!$B$6/W$6),W$5),0),IF(MOD($A942-1-W$10,'Feuille1-Catégories'!$F$5+1)=0,W$3,""))),"")</f>
        <v/>
      </c>
      <c r="X942" s="7" t="str">
        <f ca="1">IF(AND($A942&lt;&gt;"",X$9&lt;&gt;""),IF(HLOOKUP(X$9,'Feuille1-Catégories'!$C$1:$G$2,2,FALSE)="OUI",X$3,IF(HLOOKUP(X$9,'Feuille1-Catégories'!$C$1:$G$3,3,FALSE)="OUI",OFFSET(X$3,MOD(QUOTIENT(ROW()-ROW($A$20),'Feuille1-Catégories'!$B$6/X$6),X$5),0),IF(MOD($A942-1-X$10,'Feuille1-Catégories'!$F$5+1)=0,X$3,""))),"")</f>
        <v/>
      </c>
      <c r="Y942" s="7" t="str">
        <f ca="1">IF(AND($A942&lt;&gt;"",Y$9&lt;&gt;""),IF(HLOOKUP(Y$9,'Feuille1-Catégories'!$C$1:$G$2,2,FALSE)="OUI",Y$3,IF(HLOOKUP(Y$9,'Feuille1-Catégories'!$C$1:$G$3,3,FALSE)="OUI",OFFSET(Y$3,MOD(QUOTIENT(ROW()-ROW($A$20),'Feuille1-Catégories'!$B$6/Y$6),Y$5),0),IF(MOD($A942-1-Y$10,'Feuille1-Catégories'!$F$5+1)=0,Y$3,""))),"")</f>
        <v/>
      </c>
      <c r="Z942" s="7" t="str">
        <f ca="1">IF(AND($A942&lt;&gt;"",Z$9&lt;&gt;""),IF(HLOOKUP(Z$9,'Feuille1-Catégories'!$C$1:$G$2,2,FALSE)="OUI",Z$3,IF(HLOOKUP(Z$9,'Feuille1-Catégories'!$C$1:$G$3,3,FALSE)="OUI",OFFSET(Z$3,MOD(QUOTIENT(ROW()-ROW($A$20),'Feuille1-Catégories'!$B$6/Z$6),Z$5),0),"")),"")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43" spans="1:26" ht="17" x14ac:dyDescent="0.2">
      <c r="A943" s="21" t="str">
        <f>IF(ROW()-ROW($A$19)&gt;'Feuille1-Catégories'!$B$6,"",ROW()-ROW($A$19))</f>
        <v/>
      </c>
      <c r="B943" s="33" t="str">
        <f t="shared" si="43"/>
        <v/>
      </c>
      <c r="C943" s="10" t="str">
        <f t="shared" si="44"/>
        <v/>
      </c>
      <c r="D943" s="10" t="str">
        <f>IF('Feuille3-Coût de production'!D943&lt;&gt;"",'Feuille3-Coût de production'!D943,"")</f>
        <v/>
      </c>
      <c r="E943" s="10" t="str">
        <f t="shared" si="45"/>
        <v/>
      </c>
      <c r="F943" s="7" t="str">
        <f ca="1">IF(AND($A943&lt;&gt;"",F$9&lt;&gt;""),IF(HLOOKUP(F$9,'Feuille1-Catégories'!$C$1:$G$2,2,FALSE)="OUI",F$3,IF(HLOOKUP(F$9,'Feuille1-Catégories'!$C$1:$G$3,3,FALSE)="OUI",OFFSET(F$3,MOD(QUOTIENT(ROW()-ROW($A$20),'Feuille1-Catégories'!$B$6/F$6),F$5),0),IF(MOD($A943-1-F$10,'Feuille1-Catégories'!$F$5+1)=0,F$3,""))),"")</f>
        <v/>
      </c>
      <c r="G943" s="7" t="str">
        <f ca="1">IF(AND($A943&lt;&gt;"",G$9&lt;&gt;""),IF(HLOOKUP(G$9,'Feuille1-Catégories'!$C$1:$G$2,2,FALSE)="OUI",G$3,IF(HLOOKUP(G$9,'Feuille1-Catégories'!$C$1:$G$3,3,FALSE)="OUI",OFFSET(G$3,MOD(QUOTIENT(ROW()-ROW($A$20),'Feuille1-Catégories'!$B$6/G$6),G$5),0),IF(MOD($A943-1-G$10,'Feuille1-Catégories'!$F$5+1)=0,G$3,""))),"")</f>
        <v/>
      </c>
      <c r="H943" s="7" t="str">
        <f ca="1">IF(AND($A943&lt;&gt;"",H$9&lt;&gt;""),IF(HLOOKUP(H$9,'Feuille1-Catégories'!$C$1:$G$2,2,FALSE)="OUI",H$3,IF(HLOOKUP(H$9,'Feuille1-Catégories'!$C$1:$G$3,3,FALSE)="OUI",OFFSET(H$3,MOD(QUOTIENT(ROW()-ROW($A$20),'Feuille1-Catégories'!$B$6/H$6),H$5),0),IF(MOD($A943-1-H$10,'Feuille1-Catégories'!$F$5+1)=0,H$3,""))),"")</f>
        <v/>
      </c>
      <c r="I943" s="7" t="str">
        <f ca="1">IF(AND($A943&lt;&gt;"",I$9&lt;&gt;""),IF(HLOOKUP(I$9,'Feuille1-Catégories'!$C$1:$G$2,2,FALSE)="OUI",I$3,IF(HLOOKUP(I$9,'Feuille1-Catégories'!$C$1:$G$3,3,FALSE)="OUI",OFFSET(I$3,MOD(QUOTIENT(ROW()-ROW($A$20),'Feuille1-Catégories'!$B$6/I$6),I$5),0),IF(MOD($A943-1-I$10,'Feuille1-Catégories'!$F$5+1)=0,I$3,""))),"")</f>
        <v/>
      </c>
      <c r="J943" s="7" t="str">
        <f ca="1">IF(AND($A943&lt;&gt;"",J$9&lt;&gt;""),IF(HLOOKUP(J$9,'Feuille1-Catégories'!$C$1:$G$2,2,FALSE)="OUI",J$3,IF(HLOOKUP(J$9,'Feuille1-Catégories'!$C$1:$G$3,3,FALSE)="OUI",OFFSET(J$3,MOD(QUOTIENT(ROW()-ROW($A$20),'Feuille1-Catégories'!$B$6/J$6),J$5),0),IF(MOD($A943-1-J$10,'Feuille1-Catégories'!$F$5+1)=0,J$3,""))),"")</f>
        <v/>
      </c>
      <c r="K943" s="7" t="str">
        <f ca="1">IF(AND($A943&lt;&gt;"",K$9&lt;&gt;""),IF(HLOOKUP(K$9,'Feuille1-Catégories'!$C$1:$G$2,2,FALSE)="OUI",K$3,IF(HLOOKUP(K$9,'Feuille1-Catégories'!$C$1:$G$3,3,FALSE)="OUI",OFFSET(K$3,MOD(QUOTIENT(ROW()-ROW($A$20),'Feuille1-Catégories'!$B$6/K$6),K$5),0),IF(MOD($A943-1-K$10,'Feuille1-Catégories'!$F$5+1)=0,K$3,""))),"")</f>
        <v/>
      </c>
      <c r="L943" s="7" t="str">
        <f ca="1">IF(AND($A943&lt;&gt;"",L$9&lt;&gt;""),IF(HLOOKUP(L$9,'Feuille1-Catégories'!$C$1:$G$2,2,FALSE)="OUI",L$3,IF(HLOOKUP(L$9,'Feuille1-Catégories'!$C$1:$G$3,3,FALSE)="OUI",OFFSET(L$3,MOD(QUOTIENT(ROW()-ROW($A$20),'Feuille1-Catégories'!$B$6/L$6),L$5),0),IF(MOD($A943-1-L$10,'Feuille1-Catégories'!$F$5+1)=0,L$3,""))),"")</f>
        <v/>
      </c>
      <c r="M943" s="7" t="str">
        <f ca="1">IF(AND($A943&lt;&gt;"",M$9&lt;&gt;""),IF(HLOOKUP(M$9,'Feuille1-Catégories'!$C$1:$G$2,2,FALSE)="OUI",M$3,IF(HLOOKUP(M$9,'Feuille1-Catégories'!$C$1:$G$3,3,FALSE)="OUI",OFFSET(M$3,MOD(QUOTIENT(ROW()-ROW($A$20),'Feuille1-Catégories'!$B$6/M$6),M$5),0),IF(MOD($A943-1-M$10,'Feuille1-Catégories'!$F$5+1)=0,M$3,""))),"")</f>
        <v/>
      </c>
      <c r="N943" s="7" t="str">
        <f ca="1">IF(AND($A943&lt;&gt;"",N$9&lt;&gt;""),IF(HLOOKUP(N$9,'Feuille1-Catégories'!$C$1:$G$2,2,FALSE)="OUI",N$3,IF(HLOOKUP(N$9,'Feuille1-Catégories'!$C$1:$G$3,3,FALSE)="OUI",OFFSET(N$3,MOD(QUOTIENT(ROW()-ROW($A$20),'Feuille1-Catégories'!$B$6/N$6),N$5),0),IF(MOD($A943-1-N$10,'Feuille1-Catégories'!$F$5+1)=0,N$3,""))),"")</f>
        <v/>
      </c>
      <c r="O943" s="7" t="str">
        <f ca="1">IF(AND($A943&lt;&gt;"",O$9&lt;&gt;""),IF(HLOOKUP(O$9,'Feuille1-Catégories'!$C$1:$G$2,2,FALSE)="OUI",O$3,IF(HLOOKUP(O$9,'Feuille1-Catégories'!$C$1:$G$3,3,FALSE)="OUI",OFFSET(O$3,MOD(QUOTIENT(ROW()-ROW($A$20),'Feuille1-Catégories'!$B$6/O$6),O$5),0),IF(MOD($A943-1-O$10,'Feuille1-Catégories'!$F$5+1)=0,O$3,""))),"")</f>
        <v/>
      </c>
      <c r="P943" s="7" t="str">
        <f ca="1">IF(AND($A943&lt;&gt;"",P$9&lt;&gt;""),IF(HLOOKUP(P$9,'Feuille1-Catégories'!$C$1:$G$2,2,FALSE)="OUI",P$3,IF(HLOOKUP(P$9,'Feuille1-Catégories'!$C$1:$G$3,3,FALSE)="OUI",OFFSET(P$3,MOD(QUOTIENT(ROW()-ROW($A$20),'Feuille1-Catégories'!$B$6/P$6),P$5),0),IF(MOD($A943-1-P$10,'Feuille1-Catégories'!$F$5+1)=0,P$3,""))),"")</f>
        <v/>
      </c>
      <c r="Q943" s="7" t="str">
        <f ca="1">IF(AND($A943&lt;&gt;"",Q$9&lt;&gt;""),IF(HLOOKUP(Q$9,'Feuille1-Catégories'!$C$1:$G$2,2,FALSE)="OUI",Q$3,IF(HLOOKUP(Q$9,'Feuille1-Catégories'!$C$1:$G$3,3,FALSE)="OUI",OFFSET(Q$3,MOD(QUOTIENT(ROW()-ROW($A$20),'Feuille1-Catégories'!$B$6/Q$6),Q$5),0),IF(MOD($A943-1-Q$10,'Feuille1-Catégories'!$F$5+1)=0,Q$3,""))),"")</f>
        <v/>
      </c>
      <c r="R943" s="7" t="str">
        <f ca="1">IF(AND($A943&lt;&gt;"",R$9&lt;&gt;""),IF(HLOOKUP(R$9,'Feuille1-Catégories'!$C$1:$G$2,2,FALSE)="OUI",R$3,IF(HLOOKUP(R$9,'Feuille1-Catégories'!$C$1:$G$3,3,FALSE)="OUI",OFFSET(R$3,MOD(QUOTIENT(ROW()-ROW($A$20),'Feuille1-Catégories'!$B$6/R$6),R$5),0),IF(MOD($A943-1-R$10,'Feuille1-Catégories'!$F$5+1)=0,R$3,""))),"")</f>
        <v/>
      </c>
      <c r="S943" s="7" t="str">
        <f ca="1">IF(AND($A943&lt;&gt;"",S$9&lt;&gt;""),IF(HLOOKUP(S$9,'Feuille1-Catégories'!$C$1:$G$2,2,FALSE)="OUI",S$3,IF(HLOOKUP(S$9,'Feuille1-Catégories'!$C$1:$G$3,3,FALSE)="OUI",OFFSET(S$3,MOD(QUOTIENT(ROW()-ROW($A$20),'Feuille1-Catégories'!$B$6/S$6),S$5),0),IF(MOD($A943-1-S$10,'Feuille1-Catégories'!$F$5+1)=0,S$3,""))),"")</f>
        <v/>
      </c>
      <c r="T943" s="7" t="str">
        <f ca="1">IF(AND($A943&lt;&gt;"",T$9&lt;&gt;""),IF(HLOOKUP(T$9,'Feuille1-Catégories'!$C$1:$G$2,2,FALSE)="OUI",T$3,IF(HLOOKUP(T$9,'Feuille1-Catégories'!$C$1:$G$3,3,FALSE)="OUI",OFFSET(T$3,MOD(QUOTIENT(ROW()-ROW($A$20),'Feuille1-Catégories'!$B$6/T$6),T$5),0),IF(MOD($A943-1-T$10,'Feuille1-Catégories'!$F$5+1)=0,T$3,""))),"")</f>
        <v/>
      </c>
      <c r="U943" s="7" t="str">
        <f ca="1">IF(AND($A943&lt;&gt;"",U$9&lt;&gt;""),IF(HLOOKUP(U$9,'Feuille1-Catégories'!$C$1:$G$2,2,FALSE)="OUI",U$3,IF(HLOOKUP(U$9,'Feuille1-Catégories'!$C$1:$G$3,3,FALSE)="OUI",OFFSET(U$3,MOD(QUOTIENT(ROW()-ROW($A$20),'Feuille1-Catégories'!$B$6/U$6),U$5),0),IF(MOD($A943-1-U$10,'Feuille1-Catégories'!$F$5+1)=0,U$3,""))),"")</f>
        <v/>
      </c>
      <c r="V943" s="7" t="str">
        <f ca="1">IF(AND($A943&lt;&gt;"",V$9&lt;&gt;""),IF(HLOOKUP(V$9,'Feuille1-Catégories'!$C$1:$G$2,2,FALSE)="OUI",V$3,IF(HLOOKUP(V$9,'Feuille1-Catégories'!$C$1:$G$3,3,FALSE)="OUI",OFFSET(V$3,MOD(QUOTIENT(ROW()-ROW($A$20),'Feuille1-Catégories'!$B$6/V$6),V$5),0),IF(MOD($A943-1-V$10,'Feuille1-Catégories'!$F$5+1)=0,V$3,""))),"")</f>
        <v/>
      </c>
      <c r="W943" s="7" t="str">
        <f ca="1">IF(AND($A943&lt;&gt;"",W$9&lt;&gt;""),IF(HLOOKUP(W$9,'Feuille1-Catégories'!$C$1:$G$2,2,FALSE)="OUI",W$3,IF(HLOOKUP(W$9,'Feuille1-Catégories'!$C$1:$G$3,3,FALSE)="OUI",OFFSET(W$3,MOD(QUOTIENT(ROW()-ROW($A$20),'Feuille1-Catégories'!$B$6/W$6),W$5),0),IF(MOD($A943-1-W$10,'Feuille1-Catégories'!$F$5+1)=0,W$3,""))),"")</f>
        <v/>
      </c>
      <c r="X943" s="7" t="str">
        <f ca="1">IF(AND($A943&lt;&gt;"",X$9&lt;&gt;""),IF(HLOOKUP(X$9,'Feuille1-Catégories'!$C$1:$G$2,2,FALSE)="OUI",X$3,IF(HLOOKUP(X$9,'Feuille1-Catégories'!$C$1:$G$3,3,FALSE)="OUI",OFFSET(X$3,MOD(QUOTIENT(ROW()-ROW($A$20),'Feuille1-Catégories'!$B$6/X$6),X$5),0),IF(MOD($A943-1-X$10,'Feuille1-Catégories'!$F$5+1)=0,X$3,""))),"")</f>
        <v/>
      </c>
      <c r="Y943" s="7" t="str">
        <f ca="1">IF(AND($A943&lt;&gt;"",Y$9&lt;&gt;""),IF(HLOOKUP(Y$9,'Feuille1-Catégories'!$C$1:$G$2,2,FALSE)="OUI",Y$3,IF(HLOOKUP(Y$9,'Feuille1-Catégories'!$C$1:$G$3,3,FALSE)="OUI",OFFSET(Y$3,MOD(QUOTIENT(ROW()-ROW($A$20),'Feuille1-Catégories'!$B$6/Y$6),Y$5),0),IF(MOD($A943-1-Y$10,'Feuille1-Catégories'!$F$5+1)=0,Y$3,""))),"")</f>
        <v/>
      </c>
      <c r="Z943" s="7" t="str">
        <f ca="1">IF(AND($A943&lt;&gt;"",Z$9&lt;&gt;""),IF(HLOOKUP(Z$9,'Feuille1-Catégories'!$C$1:$G$2,2,FALSE)="OUI",Z$3,IF(HLOOKUP(Z$9,'Feuille1-Catégories'!$C$1:$G$3,3,FALSE)="OUI",OFFSET(Z$3,MOD(QUOTIENT(ROW()-ROW($A$20),'Feuille1-Catégories'!$B$6/Z$6),Z$5),0),"")),"")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44" spans="1:26" ht="17" x14ac:dyDescent="0.2">
      <c r="A944" s="21" t="str">
        <f>IF(ROW()-ROW($A$19)&gt;'Feuille1-Catégories'!$B$6,"",ROW()-ROW($A$19))</f>
        <v/>
      </c>
      <c r="B944" s="33" t="str">
        <f t="shared" si="43"/>
        <v/>
      </c>
      <c r="C944" s="10" t="str">
        <f t="shared" si="44"/>
        <v/>
      </c>
      <c r="D944" s="10" t="str">
        <f>IF('Feuille3-Coût de production'!D944&lt;&gt;"",'Feuille3-Coût de production'!D944,"")</f>
        <v/>
      </c>
      <c r="E944" s="10" t="str">
        <f t="shared" si="45"/>
        <v/>
      </c>
      <c r="F944" s="7" t="str">
        <f ca="1">IF(AND($A944&lt;&gt;"",F$9&lt;&gt;""),IF(HLOOKUP(F$9,'Feuille1-Catégories'!$C$1:$G$2,2,FALSE)="OUI",F$3,IF(HLOOKUP(F$9,'Feuille1-Catégories'!$C$1:$G$3,3,FALSE)="OUI",OFFSET(F$3,MOD(QUOTIENT(ROW()-ROW($A$20),'Feuille1-Catégories'!$B$6/F$6),F$5),0),IF(MOD($A944-1-F$10,'Feuille1-Catégories'!$F$5+1)=0,F$3,""))),"")</f>
        <v/>
      </c>
      <c r="G944" s="7" t="str">
        <f ca="1">IF(AND($A944&lt;&gt;"",G$9&lt;&gt;""),IF(HLOOKUP(G$9,'Feuille1-Catégories'!$C$1:$G$2,2,FALSE)="OUI",G$3,IF(HLOOKUP(G$9,'Feuille1-Catégories'!$C$1:$G$3,3,FALSE)="OUI",OFFSET(G$3,MOD(QUOTIENT(ROW()-ROW($A$20),'Feuille1-Catégories'!$B$6/G$6),G$5),0),IF(MOD($A944-1-G$10,'Feuille1-Catégories'!$F$5+1)=0,G$3,""))),"")</f>
        <v/>
      </c>
      <c r="H944" s="7" t="str">
        <f ca="1">IF(AND($A944&lt;&gt;"",H$9&lt;&gt;""),IF(HLOOKUP(H$9,'Feuille1-Catégories'!$C$1:$G$2,2,FALSE)="OUI",H$3,IF(HLOOKUP(H$9,'Feuille1-Catégories'!$C$1:$G$3,3,FALSE)="OUI",OFFSET(H$3,MOD(QUOTIENT(ROW()-ROW($A$20),'Feuille1-Catégories'!$B$6/H$6),H$5),0),IF(MOD($A944-1-H$10,'Feuille1-Catégories'!$F$5+1)=0,H$3,""))),"")</f>
        <v/>
      </c>
      <c r="I944" s="7" t="str">
        <f ca="1">IF(AND($A944&lt;&gt;"",I$9&lt;&gt;""),IF(HLOOKUP(I$9,'Feuille1-Catégories'!$C$1:$G$2,2,FALSE)="OUI",I$3,IF(HLOOKUP(I$9,'Feuille1-Catégories'!$C$1:$G$3,3,FALSE)="OUI",OFFSET(I$3,MOD(QUOTIENT(ROW()-ROW($A$20),'Feuille1-Catégories'!$B$6/I$6),I$5),0),IF(MOD($A944-1-I$10,'Feuille1-Catégories'!$F$5+1)=0,I$3,""))),"")</f>
        <v/>
      </c>
      <c r="J944" s="7" t="str">
        <f ca="1">IF(AND($A944&lt;&gt;"",J$9&lt;&gt;""),IF(HLOOKUP(J$9,'Feuille1-Catégories'!$C$1:$G$2,2,FALSE)="OUI",J$3,IF(HLOOKUP(J$9,'Feuille1-Catégories'!$C$1:$G$3,3,FALSE)="OUI",OFFSET(J$3,MOD(QUOTIENT(ROW()-ROW($A$20),'Feuille1-Catégories'!$B$6/J$6),J$5),0),IF(MOD($A944-1-J$10,'Feuille1-Catégories'!$F$5+1)=0,J$3,""))),"")</f>
        <v/>
      </c>
      <c r="K944" s="7" t="str">
        <f ca="1">IF(AND($A944&lt;&gt;"",K$9&lt;&gt;""),IF(HLOOKUP(K$9,'Feuille1-Catégories'!$C$1:$G$2,2,FALSE)="OUI",K$3,IF(HLOOKUP(K$9,'Feuille1-Catégories'!$C$1:$G$3,3,FALSE)="OUI",OFFSET(K$3,MOD(QUOTIENT(ROW()-ROW($A$20),'Feuille1-Catégories'!$B$6/K$6),K$5),0),IF(MOD($A944-1-K$10,'Feuille1-Catégories'!$F$5+1)=0,K$3,""))),"")</f>
        <v/>
      </c>
      <c r="L944" s="7" t="str">
        <f ca="1">IF(AND($A944&lt;&gt;"",L$9&lt;&gt;""),IF(HLOOKUP(L$9,'Feuille1-Catégories'!$C$1:$G$2,2,FALSE)="OUI",L$3,IF(HLOOKUP(L$9,'Feuille1-Catégories'!$C$1:$G$3,3,FALSE)="OUI",OFFSET(L$3,MOD(QUOTIENT(ROW()-ROW($A$20),'Feuille1-Catégories'!$B$6/L$6),L$5),0),IF(MOD($A944-1-L$10,'Feuille1-Catégories'!$F$5+1)=0,L$3,""))),"")</f>
        <v/>
      </c>
      <c r="M944" s="7" t="str">
        <f ca="1">IF(AND($A944&lt;&gt;"",M$9&lt;&gt;""),IF(HLOOKUP(M$9,'Feuille1-Catégories'!$C$1:$G$2,2,FALSE)="OUI",M$3,IF(HLOOKUP(M$9,'Feuille1-Catégories'!$C$1:$G$3,3,FALSE)="OUI",OFFSET(M$3,MOD(QUOTIENT(ROW()-ROW($A$20),'Feuille1-Catégories'!$B$6/M$6),M$5),0),IF(MOD($A944-1-M$10,'Feuille1-Catégories'!$F$5+1)=0,M$3,""))),"")</f>
        <v/>
      </c>
      <c r="N944" s="7" t="str">
        <f ca="1">IF(AND($A944&lt;&gt;"",N$9&lt;&gt;""),IF(HLOOKUP(N$9,'Feuille1-Catégories'!$C$1:$G$2,2,FALSE)="OUI",N$3,IF(HLOOKUP(N$9,'Feuille1-Catégories'!$C$1:$G$3,3,FALSE)="OUI",OFFSET(N$3,MOD(QUOTIENT(ROW()-ROW($A$20),'Feuille1-Catégories'!$B$6/N$6),N$5),0),IF(MOD($A944-1-N$10,'Feuille1-Catégories'!$F$5+1)=0,N$3,""))),"")</f>
        <v/>
      </c>
      <c r="O944" s="7" t="str">
        <f ca="1">IF(AND($A944&lt;&gt;"",O$9&lt;&gt;""),IF(HLOOKUP(O$9,'Feuille1-Catégories'!$C$1:$G$2,2,FALSE)="OUI",O$3,IF(HLOOKUP(O$9,'Feuille1-Catégories'!$C$1:$G$3,3,FALSE)="OUI",OFFSET(O$3,MOD(QUOTIENT(ROW()-ROW($A$20),'Feuille1-Catégories'!$B$6/O$6),O$5),0),IF(MOD($A944-1-O$10,'Feuille1-Catégories'!$F$5+1)=0,O$3,""))),"")</f>
        <v/>
      </c>
      <c r="P944" s="7" t="str">
        <f ca="1">IF(AND($A944&lt;&gt;"",P$9&lt;&gt;""),IF(HLOOKUP(P$9,'Feuille1-Catégories'!$C$1:$G$2,2,FALSE)="OUI",P$3,IF(HLOOKUP(P$9,'Feuille1-Catégories'!$C$1:$G$3,3,FALSE)="OUI",OFFSET(P$3,MOD(QUOTIENT(ROW()-ROW($A$20),'Feuille1-Catégories'!$B$6/P$6),P$5),0),IF(MOD($A944-1-P$10,'Feuille1-Catégories'!$F$5+1)=0,P$3,""))),"")</f>
        <v/>
      </c>
      <c r="Q944" s="7" t="str">
        <f ca="1">IF(AND($A944&lt;&gt;"",Q$9&lt;&gt;""),IF(HLOOKUP(Q$9,'Feuille1-Catégories'!$C$1:$G$2,2,FALSE)="OUI",Q$3,IF(HLOOKUP(Q$9,'Feuille1-Catégories'!$C$1:$G$3,3,FALSE)="OUI",OFFSET(Q$3,MOD(QUOTIENT(ROW()-ROW($A$20),'Feuille1-Catégories'!$B$6/Q$6),Q$5),0),IF(MOD($A944-1-Q$10,'Feuille1-Catégories'!$F$5+1)=0,Q$3,""))),"")</f>
        <v/>
      </c>
      <c r="R944" s="7" t="str">
        <f ca="1">IF(AND($A944&lt;&gt;"",R$9&lt;&gt;""),IF(HLOOKUP(R$9,'Feuille1-Catégories'!$C$1:$G$2,2,FALSE)="OUI",R$3,IF(HLOOKUP(R$9,'Feuille1-Catégories'!$C$1:$G$3,3,FALSE)="OUI",OFFSET(R$3,MOD(QUOTIENT(ROW()-ROW($A$20),'Feuille1-Catégories'!$B$6/R$6),R$5),0),IF(MOD($A944-1-R$10,'Feuille1-Catégories'!$F$5+1)=0,R$3,""))),"")</f>
        <v/>
      </c>
      <c r="S944" s="7" t="str">
        <f ca="1">IF(AND($A944&lt;&gt;"",S$9&lt;&gt;""),IF(HLOOKUP(S$9,'Feuille1-Catégories'!$C$1:$G$2,2,FALSE)="OUI",S$3,IF(HLOOKUP(S$9,'Feuille1-Catégories'!$C$1:$G$3,3,FALSE)="OUI",OFFSET(S$3,MOD(QUOTIENT(ROW()-ROW($A$20),'Feuille1-Catégories'!$B$6/S$6),S$5),0),IF(MOD($A944-1-S$10,'Feuille1-Catégories'!$F$5+1)=0,S$3,""))),"")</f>
        <v/>
      </c>
      <c r="T944" s="7" t="str">
        <f ca="1">IF(AND($A944&lt;&gt;"",T$9&lt;&gt;""),IF(HLOOKUP(T$9,'Feuille1-Catégories'!$C$1:$G$2,2,FALSE)="OUI",T$3,IF(HLOOKUP(T$9,'Feuille1-Catégories'!$C$1:$G$3,3,FALSE)="OUI",OFFSET(T$3,MOD(QUOTIENT(ROW()-ROW($A$20),'Feuille1-Catégories'!$B$6/T$6),T$5),0),IF(MOD($A944-1-T$10,'Feuille1-Catégories'!$F$5+1)=0,T$3,""))),"")</f>
        <v/>
      </c>
      <c r="U944" s="7" t="str">
        <f ca="1">IF(AND($A944&lt;&gt;"",U$9&lt;&gt;""),IF(HLOOKUP(U$9,'Feuille1-Catégories'!$C$1:$G$2,2,FALSE)="OUI",U$3,IF(HLOOKUP(U$9,'Feuille1-Catégories'!$C$1:$G$3,3,FALSE)="OUI",OFFSET(U$3,MOD(QUOTIENT(ROW()-ROW($A$20),'Feuille1-Catégories'!$B$6/U$6),U$5),0),IF(MOD($A944-1-U$10,'Feuille1-Catégories'!$F$5+1)=0,U$3,""))),"")</f>
        <v/>
      </c>
      <c r="V944" s="7" t="str">
        <f ca="1">IF(AND($A944&lt;&gt;"",V$9&lt;&gt;""),IF(HLOOKUP(V$9,'Feuille1-Catégories'!$C$1:$G$2,2,FALSE)="OUI",V$3,IF(HLOOKUP(V$9,'Feuille1-Catégories'!$C$1:$G$3,3,FALSE)="OUI",OFFSET(V$3,MOD(QUOTIENT(ROW()-ROW($A$20),'Feuille1-Catégories'!$B$6/V$6),V$5),0),IF(MOD($A944-1-V$10,'Feuille1-Catégories'!$F$5+1)=0,V$3,""))),"")</f>
        <v/>
      </c>
      <c r="W944" s="7" t="str">
        <f ca="1">IF(AND($A944&lt;&gt;"",W$9&lt;&gt;""),IF(HLOOKUP(W$9,'Feuille1-Catégories'!$C$1:$G$2,2,FALSE)="OUI",W$3,IF(HLOOKUP(W$9,'Feuille1-Catégories'!$C$1:$G$3,3,FALSE)="OUI",OFFSET(W$3,MOD(QUOTIENT(ROW()-ROW($A$20),'Feuille1-Catégories'!$B$6/W$6),W$5),0),IF(MOD($A944-1-W$10,'Feuille1-Catégories'!$F$5+1)=0,W$3,""))),"")</f>
        <v/>
      </c>
      <c r="X944" s="7" t="str">
        <f ca="1">IF(AND($A944&lt;&gt;"",X$9&lt;&gt;""),IF(HLOOKUP(X$9,'Feuille1-Catégories'!$C$1:$G$2,2,FALSE)="OUI",X$3,IF(HLOOKUP(X$9,'Feuille1-Catégories'!$C$1:$G$3,3,FALSE)="OUI",OFFSET(X$3,MOD(QUOTIENT(ROW()-ROW($A$20),'Feuille1-Catégories'!$B$6/X$6),X$5),0),IF(MOD($A944-1-X$10,'Feuille1-Catégories'!$F$5+1)=0,X$3,""))),"")</f>
        <v/>
      </c>
      <c r="Y944" s="7" t="str">
        <f ca="1">IF(AND($A944&lt;&gt;"",Y$9&lt;&gt;""),IF(HLOOKUP(Y$9,'Feuille1-Catégories'!$C$1:$G$2,2,FALSE)="OUI",Y$3,IF(HLOOKUP(Y$9,'Feuille1-Catégories'!$C$1:$G$3,3,FALSE)="OUI",OFFSET(Y$3,MOD(QUOTIENT(ROW()-ROW($A$20),'Feuille1-Catégories'!$B$6/Y$6),Y$5),0),IF(MOD($A944-1-Y$10,'Feuille1-Catégories'!$F$5+1)=0,Y$3,""))),"")</f>
        <v/>
      </c>
      <c r="Z944" s="7" t="str">
        <f ca="1">IF(AND($A944&lt;&gt;"",Z$9&lt;&gt;""),IF(HLOOKUP(Z$9,'Feuille1-Catégories'!$C$1:$G$2,2,FALSE)="OUI",Z$3,IF(HLOOKUP(Z$9,'Feuille1-Catégories'!$C$1:$G$3,3,FALSE)="OUI",OFFSET(Z$3,MOD(QUOTIENT(ROW()-ROW($A$20),'Feuille1-Catégories'!$B$6/Z$6),Z$5),0),"")),"")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45" spans="1:26" ht="17" x14ac:dyDescent="0.2">
      <c r="A945" s="21" t="str">
        <f>IF(ROW()-ROW($A$19)&gt;'Feuille1-Catégories'!$B$6,"",ROW()-ROW($A$19))</f>
        <v/>
      </c>
      <c r="B945" s="33" t="str">
        <f t="shared" si="43"/>
        <v/>
      </c>
      <c r="C945" s="10" t="str">
        <f t="shared" si="44"/>
        <v/>
      </c>
      <c r="D945" s="10" t="str">
        <f>IF('Feuille3-Coût de production'!D945&lt;&gt;"",'Feuille3-Coût de production'!D945,"")</f>
        <v/>
      </c>
      <c r="E945" s="10" t="str">
        <f t="shared" si="45"/>
        <v/>
      </c>
      <c r="F945" s="7" t="str">
        <f ca="1">IF(AND($A945&lt;&gt;"",F$9&lt;&gt;""),IF(HLOOKUP(F$9,'Feuille1-Catégories'!$C$1:$G$2,2,FALSE)="OUI",F$3,IF(HLOOKUP(F$9,'Feuille1-Catégories'!$C$1:$G$3,3,FALSE)="OUI",OFFSET(F$3,MOD(QUOTIENT(ROW()-ROW($A$20),'Feuille1-Catégories'!$B$6/F$6),F$5),0),IF(MOD($A945-1-F$10,'Feuille1-Catégories'!$F$5+1)=0,F$3,""))),"")</f>
        <v/>
      </c>
      <c r="G945" s="7" t="str">
        <f ca="1">IF(AND($A945&lt;&gt;"",G$9&lt;&gt;""),IF(HLOOKUP(G$9,'Feuille1-Catégories'!$C$1:$G$2,2,FALSE)="OUI",G$3,IF(HLOOKUP(G$9,'Feuille1-Catégories'!$C$1:$G$3,3,FALSE)="OUI",OFFSET(G$3,MOD(QUOTIENT(ROW()-ROW($A$20),'Feuille1-Catégories'!$B$6/G$6),G$5),0),IF(MOD($A945-1-G$10,'Feuille1-Catégories'!$F$5+1)=0,G$3,""))),"")</f>
        <v/>
      </c>
      <c r="H945" s="7" t="str">
        <f ca="1">IF(AND($A945&lt;&gt;"",H$9&lt;&gt;""),IF(HLOOKUP(H$9,'Feuille1-Catégories'!$C$1:$G$2,2,FALSE)="OUI",H$3,IF(HLOOKUP(H$9,'Feuille1-Catégories'!$C$1:$G$3,3,FALSE)="OUI",OFFSET(H$3,MOD(QUOTIENT(ROW()-ROW($A$20),'Feuille1-Catégories'!$B$6/H$6),H$5),0),IF(MOD($A945-1-H$10,'Feuille1-Catégories'!$F$5+1)=0,H$3,""))),"")</f>
        <v/>
      </c>
      <c r="I945" s="7" t="str">
        <f ca="1">IF(AND($A945&lt;&gt;"",I$9&lt;&gt;""),IF(HLOOKUP(I$9,'Feuille1-Catégories'!$C$1:$G$2,2,FALSE)="OUI",I$3,IF(HLOOKUP(I$9,'Feuille1-Catégories'!$C$1:$G$3,3,FALSE)="OUI",OFFSET(I$3,MOD(QUOTIENT(ROW()-ROW($A$20),'Feuille1-Catégories'!$B$6/I$6),I$5),0),IF(MOD($A945-1-I$10,'Feuille1-Catégories'!$F$5+1)=0,I$3,""))),"")</f>
        <v/>
      </c>
      <c r="J945" s="7" t="str">
        <f ca="1">IF(AND($A945&lt;&gt;"",J$9&lt;&gt;""),IF(HLOOKUP(J$9,'Feuille1-Catégories'!$C$1:$G$2,2,FALSE)="OUI",J$3,IF(HLOOKUP(J$9,'Feuille1-Catégories'!$C$1:$G$3,3,FALSE)="OUI",OFFSET(J$3,MOD(QUOTIENT(ROW()-ROW($A$20),'Feuille1-Catégories'!$B$6/J$6),J$5),0),IF(MOD($A945-1-J$10,'Feuille1-Catégories'!$F$5+1)=0,J$3,""))),"")</f>
        <v/>
      </c>
      <c r="K945" s="7" t="str">
        <f ca="1">IF(AND($A945&lt;&gt;"",K$9&lt;&gt;""),IF(HLOOKUP(K$9,'Feuille1-Catégories'!$C$1:$G$2,2,FALSE)="OUI",K$3,IF(HLOOKUP(K$9,'Feuille1-Catégories'!$C$1:$G$3,3,FALSE)="OUI",OFFSET(K$3,MOD(QUOTIENT(ROW()-ROW($A$20),'Feuille1-Catégories'!$B$6/K$6),K$5),0),IF(MOD($A945-1-K$10,'Feuille1-Catégories'!$F$5+1)=0,K$3,""))),"")</f>
        <v/>
      </c>
      <c r="L945" s="7" t="str">
        <f ca="1">IF(AND($A945&lt;&gt;"",L$9&lt;&gt;""),IF(HLOOKUP(L$9,'Feuille1-Catégories'!$C$1:$G$2,2,FALSE)="OUI",L$3,IF(HLOOKUP(L$9,'Feuille1-Catégories'!$C$1:$G$3,3,FALSE)="OUI",OFFSET(L$3,MOD(QUOTIENT(ROW()-ROW($A$20),'Feuille1-Catégories'!$B$6/L$6),L$5),0),IF(MOD($A945-1-L$10,'Feuille1-Catégories'!$F$5+1)=0,L$3,""))),"")</f>
        <v/>
      </c>
      <c r="M945" s="7" t="str">
        <f ca="1">IF(AND($A945&lt;&gt;"",M$9&lt;&gt;""),IF(HLOOKUP(M$9,'Feuille1-Catégories'!$C$1:$G$2,2,FALSE)="OUI",M$3,IF(HLOOKUP(M$9,'Feuille1-Catégories'!$C$1:$G$3,3,FALSE)="OUI",OFFSET(M$3,MOD(QUOTIENT(ROW()-ROW($A$20),'Feuille1-Catégories'!$B$6/M$6),M$5),0),IF(MOD($A945-1-M$10,'Feuille1-Catégories'!$F$5+1)=0,M$3,""))),"")</f>
        <v/>
      </c>
      <c r="N945" s="7" t="str">
        <f ca="1">IF(AND($A945&lt;&gt;"",N$9&lt;&gt;""),IF(HLOOKUP(N$9,'Feuille1-Catégories'!$C$1:$G$2,2,FALSE)="OUI",N$3,IF(HLOOKUP(N$9,'Feuille1-Catégories'!$C$1:$G$3,3,FALSE)="OUI",OFFSET(N$3,MOD(QUOTIENT(ROW()-ROW($A$20),'Feuille1-Catégories'!$B$6/N$6),N$5),0),IF(MOD($A945-1-N$10,'Feuille1-Catégories'!$F$5+1)=0,N$3,""))),"")</f>
        <v/>
      </c>
      <c r="O945" s="7" t="str">
        <f ca="1">IF(AND($A945&lt;&gt;"",O$9&lt;&gt;""),IF(HLOOKUP(O$9,'Feuille1-Catégories'!$C$1:$G$2,2,FALSE)="OUI",O$3,IF(HLOOKUP(O$9,'Feuille1-Catégories'!$C$1:$G$3,3,FALSE)="OUI",OFFSET(O$3,MOD(QUOTIENT(ROW()-ROW($A$20),'Feuille1-Catégories'!$B$6/O$6),O$5),0),IF(MOD($A945-1-O$10,'Feuille1-Catégories'!$F$5+1)=0,O$3,""))),"")</f>
        <v/>
      </c>
      <c r="P945" s="7" t="str">
        <f ca="1">IF(AND($A945&lt;&gt;"",P$9&lt;&gt;""),IF(HLOOKUP(P$9,'Feuille1-Catégories'!$C$1:$G$2,2,FALSE)="OUI",P$3,IF(HLOOKUP(P$9,'Feuille1-Catégories'!$C$1:$G$3,3,FALSE)="OUI",OFFSET(P$3,MOD(QUOTIENT(ROW()-ROW($A$20),'Feuille1-Catégories'!$B$6/P$6),P$5),0),IF(MOD($A945-1-P$10,'Feuille1-Catégories'!$F$5+1)=0,P$3,""))),"")</f>
        <v/>
      </c>
      <c r="Q945" s="7" t="str">
        <f ca="1">IF(AND($A945&lt;&gt;"",Q$9&lt;&gt;""),IF(HLOOKUP(Q$9,'Feuille1-Catégories'!$C$1:$G$2,2,FALSE)="OUI",Q$3,IF(HLOOKUP(Q$9,'Feuille1-Catégories'!$C$1:$G$3,3,FALSE)="OUI",OFFSET(Q$3,MOD(QUOTIENT(ROW()-ROW($A$20),'Feuille1-Catégories'!$B$6/Q$6),Q$5),0),IF(MOD($A945-1-Q$10,'Feuille1-Catégories'!$F$5+1)=0,Q$3,""))),"")</f>
        <v/>
      </c>
      <c r="R945" s="7" t="str">
        <f ca="1">IF(AND($A945&lt;&gt;"",R$9&lt;&gt;""),IF(HLOOKUP(R$9,'Feuille1-Catégories'!$C$1:$G$2,2,FALSE)="OUI",R$3,IF(HLOOKUP(R$9,'Feuille1-Catégories'!$C$1:$G$3,3,FALSE)="OUI",OFFSET(R$3,MOD(QUOTIENT(ROW()-ROW($A$20),'Feuille1-Catégories'!$B$6/R$6),R$5),0),IF(MOD($A945-1-R$10,'Feuille1-Catégories'!$F$5+1)=0,R$3,""))),"")</f>
        <v/>
      </c>
      <c r="S945" s="7" t="str">
        <f ca="1">IF(AND($A945&lt;&gt;"",S$9&lt;&gt;""),IF(HLOOKUP(S$9,'Feuille1-Catégories'!$C$1:$G$2,2,FALSE)="OUI",S$3,IF(HLOOKUP(S$9,'Feuille1-Catégories'!$C$1:$G$3,3,FALSE)="OUI",OFFSET(S$3,MOD(QUOTIENT(ROW()-ROW($A$20),'Feuille1-Catégories'!$B$6/S$6),S$5),0),IF(MOD($A945-1-S$10,'Feuille1-Catégories'!$F$5+1)=0,S$3,""))),"")</f>
        <v/>
      </c>
      <c r="T945" s="7" t="str">
        <f ca="1">IF(AND($A945&lt;&gt;"",T$9&lt;&gt;""),IF(HLOOKUP(T$9,'Feuille1-Catégories'!$C$1:$G$2,2,FALSE)="OUI",T$3,IF(HLOOKUP(T$9,'Feuille1-Catégories'!$C$1:$G$3,3,FALSE)="OUI",OFFSET(T$3,MOD(QUOTIENT(ROW()-ROW($A$20),'Feuille1-Catégories'!$B$6/T$6),T$5),0),IF(MOD($A945-1-T$10,'Feuille1-Catégories'!$F$5+1)=0,T$3,""))),"")</f>
        <v/>
      </c>
      <c r="U945" s="7" t="str">
        <f ca="1">IF(AND($A945&lt;&gt;"",U$9&lt;&gt;""),IF(HLOOKUP(U$9,'Feuille1-Catégories'!$C$1:$G$2,2,FALSE)="OUI",U$3,IF(HLOOKUP(U$9,'Feuille1-Catégories'!$C$1:$G$3,3,FALSE)="OUI",OFFSET(U$3,MOD(QUOTIENT(ROW()-ROW($A$20),'Feuille1-Catégories'!$B$6/U$6),U$5),0),IF(MOD($A945-1-U$10,'Feuille1-Catégories'!$F$5+1)=0,U$3,""))),"")</f>
        <v/>
      </c>
      <c r="V945" s="7" t="str">
        <f ca="1">IF(AND($A945&lt;&gt;"",V$9&lt;&gt;""),IF(HLOOKUP(V$9,'Feuille1-Catégories'!$C$1:$G$2,2,FALSE)="OUI",V$3,IF(HLOOKUP(V$9,'Feuille1-Catégories'!$C$1:$G$3,3,FALSE)="OUI",OFFSET(V$3,MOD(QUOTIENT(ROW()-ROW($A$20),'Feuille1-Catégories'!$B$6/V$6),V$5),0),IF(MOD($A945-1-V$10,'Feuille1-Catégories'!$F$5+1)=0,V$3,""))),"")</f>
        <v/>
      </c>
      <c r="W945" s="7" t="str">
        <f ca="1">IF(AND($A945&lt;&gt;"",W$9&lt;&gt;""),IF(HLOOKUP(W$9,'Feuille1-Catégories'!$C$1:$G$2,2,FALSE)="OUI",W$3,IF(HLOOKUP(W$9,'Feuille1-Catégories'!$C$1:$G$3,3,FALSE)="OUI",OFFSET(W$3,MOD(QUOTIENT(ROW()-ROW($A$20),'Feuille1-Catégories'!$B$6/W$6),W$5),0),IF(MOD($A945-1-W$10,'Feuille1-Catégories'!$F$5+1)=0,W$3,""))),"")</f>
        <v/>
      </c>
      <c r="X945" s="7" t="str">
        <f ca="1">IF(AND($A945&lt;&gt;"",X$9&lt;&gt;""),IF(HLOOKUP(X$9,'Feuille1-Catégories'!$C$1:$G$2,2,FALSE)="OUI",X$3,IF(HLOOKUP(X$9,'Feuille1-Catégories'!$C$1:$G$3,3,FALSE)="OUI",OFFSET(X$3,MOD(QUOTIENT(ROW()-ROW($A$20),'Feuille1-Catégories'!$B$6/X$6),X$5),0),IF(MOD($A945-1-X$10,'Feuille1-Catégories'!$F$5+1)=0,X$3,""))),"")</f>
        <v/>
      </c>
      <c r="Y945" s="7" t="str">
        <f ca="1">IF(AND($A945&lt;&gt;"",Y$9&lt;&gt;""),IF(HLOOKUP(Y$9,'Feuille1-Catégories'!$C$1:$G$2,2,FALSE)="OUI",Y$3,IF(HLOOKUP(Y$9,'Feuille1-Catégories'!$C$1:$G$3,3,FALSE)="OUI",OFFSET(Y$3,MOD(QUOTIENT(ROW()-ROW($A$20),'Feuille1-Catégories'!$B$6/Y$6),Y$5),0),IF(MOD($A945-1-Y$10,'Feuille1-Catégories'!$F$5+1)=0,Y$3,""))),"")</f>
        <v/>
      </c>
      <c r="Z945" s="7" t="str">
        <f ca="1">IF(AND($A945&lt;&gt;"",Z$9&lt;&gt;""),IF(HLOOKUP(Z$9,'Feuille1-Catégories'!$C$1:$G$2,2,FALSE)="OUI",Z$3,IF(HLOOKUP(Z$9,'Feuille1-Catégories'!$C$1:$G$3,3,FALSE)="OUI",OFFSET(Z$3,MOD(QUOTIENT(ROW()-ROW($A$20),'Feuille1-Catégories'!$B$6/Z$6),Z$5),0),"")),"")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46" spans="1:26" ht="17" x14ac:dyDescent="0.2">
      <c r="A946" s="21" t="str">
        <f>IF(ROW()-ROW($A$19)&gt;'Feuille1-Catégories'!$B$6,"",ROW()-ROW($A$19))</f>
        <v/>
      </c>
      <c r="B946" s="33" t="str">
        <f t="shared" si="43"/>
        <v/>
      </c>
      <c r="C946" s="10" t="str">
        <f t="shared" si="44"/>
        <v/>
      </c>
      <c r="D946" s="10" t="str">
        <f>IF('Feuille3-Coût de production'!D946&lt;&gt;"",'Feuille3-Coût de production'!D946,"")</f>
        <v/>
      </c>
      <c r="E946" s="10" t="str">
        <f t="shared" si="45"/>
        <v/>
      </c>
      <c r="F946" s="7" t="str">
        <f ca="1">IF(AND($A946&lt;&gt;"",F$9&lt;&gt;""),IF(HLOOKUP(F$9,'Feuille1-Catégories'!$C$1:$G$2,2,FALSE)="OUI",F$3,IF(HLOOKUP(F$9,'Feuille1-Catégories'!$C$1:$G$3,3,FALSE)="OUI",OFFSET(F$3,MOD(QUOTIENT(ROW()-ROW($A$20),'Feuille1-Catégories'!$B$6/F$6),F$5),0),IF(MOD($A946-1-F$10,'Feuille1-Catégories'!$F$5+1)=0,F$3,""))),"")</f>
        <v/>
      </c>
      <c r="G946" s="7" t="str">
        <f ca="1">IF(AND($A946&lt;&gt;"",G$9&lt;&gt;""),IF(HLOOKUP(G$9,'Feuille1-Catégories'!$C$1:$G$2,2,FALSE)="OUI",G$3,IF(HLOOKUP(G$9,'Feuille1-Catégories'!$C$1:$G$3,3,FALSE)="OUI",OFFSET(G$3,MOD(QUOTIENT(ROW()-ROW($A$20),'Feuille1-Catégories'!$B$6/G$6),G$5),0),IF(MOD($A946-1-G$10,'Feuille1-Catégories'!$F$5+1)=0,G$3,""))),"")</f>
        <v/>
      </c>
      <c r="H946" s="7" t="str">
        <f ca="1">IF(AND($A946&lt;&gt;"",H$9&lt;&gt;""),IF(HLOOKUP(H$9,'Feuille1-Catégories'!$C$1:$G$2,2,FALSE)="OUI",H$3,IF(HLOOKUP(H$9,'Feuille1-Catégories'!$C$1:$G$3,3,FALSE)="OUI",OFFSET(H$3,MOD(QUOTIENT(ROW()-ROW($A$20),'Feuille1-Catégories'!$B$6/H$6),H$5),0),IF(MOD($A946-1-H$10,'Feuille1-Catégories'!$F$5+1)=0,H$3,""))),"")</f>
        <v/>
      </c>
      <c r="I946" s="7" t="str">
        <f ca="1">IF(AND($A946&lt;&gt;"",I$9&lt;&gt;""),IF(HLOOKUP(I$9,'Feuille1-Catégories'!$C$1:$G$2,2,FALSE)="OUI",I$3,IF(HLOOKUP(I$9,'Feuille1-Catégories'!$C$1:$G$3,3,FALSE)="OUI",OFFSET(I$3,MOD(QUOTIENT(ROW()-ROW($A$20),'Feuille1-Catégories'!$B$6/I$6),I$5),0),IF(MOD($A946-1-I$10,'Feuille1-Catégories'!$F$5+1)=0,I$3,""))),"")</f>
        <v/>
      </c>
      <c r="J946" s="7" t="str">
        <f ca="1">IF(AND($A946&lt;&gt;"",J$9&lt;&gt;""),IF(HLOOKUP(J$9,'Feuille1-Catégories'!$C$1:$G$2,2,FALSE)="OUI",J$3,IF(HLOOKUP(J$9,'Feuille1-Catégories'!$C$1:$G$3,3,FALSE)="OUI",OFFSET(J$3,MOD(QUOTIENT(ROW()-ROW($A$20),'Feuille1-Catégories'!$B$6/J$6),J$5),0),IF(MOD($A946-1-J$10,'Feuille1-Catégories'!$F$5+1)=0,J$3,""))),"")</f>
        <v/>
      </c>
      <c r="K946" s="7" t="str">
        <f ca="1">IF(AND($A946&lt;&gt;"",K$9&lt;&gt;""),IF(HLOOKUP(K$9,'Feuille1-Catégories'!$C$1:$G$2,2,FALSE)="OUI",K$3,IF(HLOOKUP(K$9,'Feuille1-Catégories'!$C$1:$G$3,3,FALSE)="OUI",OFFSET(K$3,MOD(QUOTIENT(ROW()-ROW($A$20),'Feuille1-Catégories'!$B$6/K$6),K$5),0),IF(MOD($A946-1-K$10,'Feuille1-Catégories'!$F$5+1)=0,K$3,""))),"")</f>
        <v/>
      </c>
      <c r="L946" s="7" t="str">
        <f ca="1">IF(AND($A946&lt;&gt;"",L$9&lt;&gt;""),IF(HLOOKUP(L$9,'Feuille1-Catégories'!$C$1:$G$2,2,FALSE)="OUI",L$3,IF(HLOOKUP(L$9,'Feuille1-Catégories'!$C$1:$G$3,3,FALSE)="OUI",OFFSET(L$3,MOD(QUOTIENT(ROW()-ROW($A$20),'Feuille1-Catégories'!$B$6/L$6),L$5),0),IF(MOD($A946-1-L$10,'Feuille1-Catégories'!$F$5+1)=0,L$3,""))),"")</f>
        <v/>
      </c>
      <c r="M946" s="7" t="str">
        <f ca="1">IF(AND($A946&lt;&gt;"",M$9&lt;&gt;""),IF(HLOOKUP(M$9,'Feuille1-Catégories'!$C$1:$G$2,2,FALSE)="OUI",M$3,IF(HLOOKUP(M$9,'Feuille1-Catégories'!$C$1:$G$3,3,FALSE)="OUI",OFFSET(M$3,MOD(QUOTIENT(ROW()-ROW($A$20),'Feuille1-Catégories'!$B$6/M$6),M$5),0),IF(MOD($A946-1-M$10,'Feuille1-Catégories'!$F$5+1)=0,M$3,""))),"")</f>
        <v/>
      </c>
      <c r="N946" s="7" t="str">
        <f ca="1">IF(AND($A946&lt;&gt;"",N$9&lt;&gt;""),IF(HLOOKUP(N$9,'Feuille1-Catégories'!$C$1:$G$2,2,FALSE)="OUI",N$3,IF(HLOOKUP(N$9,'Feuille1-Catégories'!$C$1:$G$3,3,FALSE)="OUI",OFFSET(N$3,MOD(QUOTIENT(ROW()-ROW($A$20),'Feuille1-Catégories'!$B$6/N$6),N$5),0),IF(MOD($A946-1-N$10,'Feuille1-Catégories'!$F$5+1)=0,N$3,""))),"")</f>
        <v/>
      </c>
      <c r="O946" s="7" t="str">
        <f ca="1">IF(AND($A946&lt;&gt;"",O$9&lt;&gt;""),IF(HLOOKUP(O$9,'Feuille1-Catégories'!$C$1:$G$2,2,FALSE)="OUI",O$3,IF(HLOOKUP(O$9,'Feuille1-Catégories'!$C$1:$G$3,3,FALSE)="OUI",OFFSET(O$3,MOD(QUOTIENT(ROW()-ROW($A$20),'Feuille1-Catégories'!$B$6/O$6),O$5),0),IF(MOD($A946-1-O$10,'Feuille1-Catégories'!$F$5+1)=0,O$3,""))),"")</f>
        <v/>
      </c>
      <c r="P946" s="7" t="str">
        <f ca="1">IF(AND($A946&lt;&gt;"",P$9&lt;&gt;""),IF(HLOOKUP(P$9,'Feuille1-Catégories'!$C$1:$G$2,2,FALSE)="OUI",P$3,IF(HLOOKUP(P$9,'Feuille1-Catégories'!$C$1:$G$3,3,FALSE)="OUI",OFFSET(P$3,MOD(QUOTIENT(ROW()-ROW($A$20),'Feuille1-Catégories'!$B$6/P$6),P$5),0),IF(MOD($A946-1-P$10,'Feuille1-Catégories'!$F$5+1)=0,P$3,""))),"")</f>
        <v/>
      </c>
      <c r="Q946" s="7" t="str">
        <f ca="1">IF(AND($A946&lt;&gt;"",Q$9&lt;&gt;""),IF(HLOOKUP(Q$9,'Feuille1-Catégories'!$C$1:$G$2,2,FALSE)="OUI",Q$3,IF(HLOOKUP(Q$9,'Feuille1-Catégories'!$C$1:$G$3,3,FALSE)="OUI",OFFSET(Q$3,MOD(QUOTIENT(ROW()-ROW($A$20),'Feuille1-Catégories'!$B$6/Q$6),Q$5),0),IF(MOD($A946-1-Q$10,'Feuille1-Catégories'!$F$5+1)=0,Q$3,""))),"")</f>
        <v/>
      </c>
      <c r="R946" s="7" t="str">
        <f ca="1">IF(AND($A946&lt;&gt;"",R$9&lt;&gt;""),IF(HLOOKUP(R$9,'Feuille1-Catégories'!$C$1:$G$2,2,FALSE)="OUI",R$3,IF(HLOOKUP(R$9,'Feuille1-Catégories'!$C$1:$G$3,3,FALSE)="OUI",OFFSET(R$3,MOD(QUOTIENT(ROW()-ROW($A$20),'Feuille1-Catégories'!$B$6/R$6),R$5),0),IF(MOD($A946-1-R$10,'Feuille1-Catégories'!$F$5+1)=0,R$3,""))),"")</f>
        <v/>
      </c>
      <c r="S946" s="7" t="str">
        <f ca="1">IF(AND($A946&lt;&gt;"",S$9&lt;&gt;""),IF(HLOOKUP(S$9,'Feuille1-Catégories'!$C$1:$G$2,2,FALSE)="OUI",S$3,IF(HLOOKUP(S$9,'Feuille1-Catégories'!$C$1:$G$3,3,FALSE)="OUI",OFFSET(S$3,MOD(QUOTIENT(ROW()-ROW($A$20),'Feuille1-Catégories'!$B$6/S$6),S$5),0),IF(MOD($A946-1-S$10,'Feuille1-Catégories'!$F$5+1)=0,S$3,""))),"")</f>
        <v/>
      </c>
      <c r="T946" s="7" t="str">
        <f ca="1">IF(AND($A946&lt;&gt;"",T$9&lt;&gt;""),IF(HLOOKUP(T$9,'Feuille1-Catégories'!$C$1:$G$2,2,FALSE)="OUI",T$3,IF(HLOOKUP(T$9,'Feuille1-Catégories'!$C$1:$G$3,3,FALSE)="OUI",OFFSET(T$3,MOD(QUOTIENT(ROW()-ROW($A$20),'Feuille1-Catégories'!$B$6/T$6),T$5),0),IF(MOD($A946-1-T$10,'Feuille1-Catégories'!$F$5+1)=0,T$3,""))),"")</f>
        <v/>
      </c>
      <c r="U946" s="7" t="str">
        <f ca="1">IF(AND($A946&lt;&gt;"",U$9&lt;&gt;""),IF(HLOOKUP(U$9,'Feuille1-Catégories'!$C$1:$G$2,2,FALSE)="OUI",U$3,IF(HLOOKUP(U$9,'Feuille1-Catégories'!$C$1:$G$3,3,FALSE)="OUI",OFFSET(U$3,MOD(QUOTIENT(ROW()-ROW($A$20),'Feuille1-Catégories'!$B$6/U$6),U$5),0),IF(MOD($A946-1-U$10,'Feuille1-Catégories'!$F$5+1)=0,U$3,""))),"")</f>
        <v/>
      </c>
      <c r="V946" s="7" t="str">
        <f ca="1">IF(AND($A946&lt;&gt;"",V$9&lt;&gt;""),IF(HLOOKUP(V$9,'Feuille1-Catégories'!$C$1:$G$2,2,FALSE)="OUI",V$3,IF(HLOOKUP(V$9,'Feuille1-Catégories'!$C$1:$G$3,3,FALSE)="OUI",OFFSET(V$3,MOD(QUOTIENT(ROW()-ROW($A$20),'Feuille1-Catégories'!$B$6/V$6),V$5),0),IF(MOD($A946-1-V$10,'Feuille1-Catégories'!$F$5+1)=0,V$3,""))),"")</f>
        <v/>
      </c>
      <c r="W946" s="7" t="str">
        <f ca="1">IF(AND($A946&lt;&gt;"",W$9&lt;&gt;""),IF(HLOOKUP(W$9,'Feuille1-Catégories'!$C$1:$G$2,2,FALSE)="OUI",W$3,IF(HLOOKUP(W$9,'Feuille1-Catégories'!$C$1:$G$3,3,FALSE)="OUI",OFFSET(W$3,MOD(QUOTIENT(ROW()-ROW($A$20),'Feuille1-Catégories'!$B$6/W$6),W$5),0),IF(MOD($A946-1-W$10,'Feuille1-Catégories'!$F$5+1)=0,W$3,""))),"")</f>
        <v/>
      </c>
      <c r="X946" s="7" t="str">
        <f ca="1">IF(AND($A946&lt;&gt;"",X$9&lt;&gt;""),IF(HLOOKUP(X$9,'Feuille1-Catégories'!$C$1:$G$2,2,FALSE)="OUI",X$3,IF(HLOOKUP(X$9,'Feuille1-Catégories'!$C$1:$G$3,3,FALSE)="OUI",OFFSET(X$3,MOD(QUOTIENT(ROW()-ROW($A$20),'Feuille1-Catégories'!$B$6/X$6),X$5),0),IF(MOD($A946-1-X$10,'Feuille1-Catégories'!$F$5+1)=0,X$3,""))),"")</f>
        <v/>
      </c>
      <c r="Y946" s="7" t="str">
        <f ca="1">IF(AND($A946&lt;&gt;"",Y$9&lt;&gt;""),IF(HLOOKUP(Y$9,'Feuille1-Catégories'!$C$1:$G$2,2,FALSE)="OUI",Y$3,IF(HLOOKUP(Y$9,'Feuille1-Catégories'!$C$1:$G$3,3,FALSE)="OUI",OFFSET(Y$3,MOD(QUOTIENT(ROW()-ROW($A$20),'Feuille1-Catégories'!$B$6/Y$6),Y$5),0),IF(MOD($A946-1-Y$10,'Feuille1-Catégories'!$F$5+1)=0,Y$3,""))),"")</f>
        <v/>
      </c>
      <c r="Z946" s="7" t="str">
        <f ca="1">IF(AND($A946&lt;&gt;"",Z$9&lt;&gt;""),IF(HLOOKUP(Z$9,'Feuille1-Catégories'!$C$1:$G$2,2,FALSE)="OUI",Z$3,IF(HLOOKUP(Z$9,'Feuille1-Catégories'!$C$1:$G$3,3,FALSE)="OUI",OFFSET(Z$3,MOD(QUOTIENT(ROW()-ROW($A$20),'Feuille1-Catégories'!$B$6/Z$6),Z$5),0),"")),"")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47" spans="1:26" ht="17" x14ac:dyDescent="0.2">
      <c r="A947" s="21" t="str">
        <f>IF(ROW()-ROW($A$19)&gt;'Feuille1-Catégories'!$B$6,"",ROW()-ROW($A$19))</f>
        <v/>
      </c>
      <c r="B947" s="33" t="str">
        <f t="shared" si="43"/>
        <v/>
      </c>
      <c r="C947" s="10" t="str">
        <f t="shared" si="44"/>
        <v/>
      </c>
      <c r="D947" s="10" t="str">
        <f>IF('Feuille3-Coût de production'!D947&lt;&gt;"",'Feuille3-Coût de production'!D947,"")</f>
        <v/>
      </c>
      <c r="E947" s="10" t="str">
        <f t="shared" si="45"/>
        <v/>
      </c>
      <c r="F947" s="7" t="str">
        <f ca="1">IF(AND($A947&lt;&gt;"",F$9&lt;&gt;""),IF(HLOOKUP(F$9,'Feuille1-Catégories'!$C$1:$G$2,2,FALSE)="OUI",F$3,IF(HLOOKUP(F$9,'Feuille1-Catégories'!$C$1:$G$3,3,FALSE)="OUI",OFFSET(F$3,MOD(QUOTIENT(ROW()-ROW($A$20),'Feuille1-Catégories'!$B$6/F$6),F$5),0),IF(MOD($A947-1-F$10,'Feuille1-Catégories'!$F$5+1)=0,F$3,""))),"")</f>
        <v/>
      </c>
      <c r="G947" s="7" t="str">
        <f ca="1">IF(AND($A947&lt;&gt;"",G$9&lt;&gt;""),IF(HLOOKUP(G$9,'Feuille1-Catégories'!$C$1:$G$2,2,FALSE)="OUI",G$3,IF(HLOOKUP(G$9,'Feuille1-Catégories'!$C$1:$G$3,3,FALSE)="OUI",OFFSET(G$3,MOD(QUOTIENT(ROW()-ROW($A$20),'Feuille1-Catégories'!$B$6/G$6),G$5),0),IF(MOD($A947-1-G$10,'Feuille1-Catégories'!$F$5+1)=0,G$3,""))),"")</f>
        <v/>
      </c>
      <c r="H947" s="7" t="str">
        <f ca="1">IF(AND($A947&lt;&gt;"",H$9&lt;&gt;""),IF(HLOOKUP(H$9,'Feuille1-Catégories'!$C$1:$G$2,2,FALSE)="OUI",H$3,IF(HLOOKUP(H$9,'Feuille1-Catégories'!$C$1:$G$3,3,FALSE)="OUI",OFFSET(H$3,MOD(QUOTIENT(ROW()-ROW($A$20),'Feuille1-Catégories'!$B$6/H$6),H$5),0),IF(MOD($A947-1-H$10,'Feuille1-Catégories'!$F$5+1)=0,H$3,""))),"")</f>
        <v/>
      </c>
      <c r="I947" s="7" t="str">
        <f ca="1">IF(AND($A947&lt;&gt;"",I$9&lt;&gt;""),IF(HLOOKUP(I$9,'Feuille1-Catégories'!$C$1:$G$2,2,FALSE)="OUI",I$3,IF(HLOOKUP(I$9,'Feuille1-Catégories'!$C$1:$G$3,3,FALSE)="OUI",OFFSET(I$3,MOD(QUOTIENT(ROW()-ROW($A$20),'Feuille1-Catégories'!$B$6/I$6),I$5),0),IF(MOD($A947-1-I$10,'Feuille1-Catégories'!$F$5+1)=0,I$3,""))),"")</f>
        <v/>
      </c>
      <c r="J947" s="7" t="str">
        <f ca="1">IF(AND($A947&lt;&gt;"",J$9&lt;&gt;""),IF(HLOOKUP(J$9,'Feuille1-Catégories'!$C$1:$G$2,2,FALSE)="OUI",J$3,IF(HLOOKUP(J$9,'Feuille1-Catégories'!$C$1:$G$3,3,FALSE)="OUI",OFFSET(J$3,MOD(QUOTIENT(ROW()-ROW($A$20),'Feuille1-Catégories'!$B$6/J$6),J$5),0),IF(MOD($A947-1-J$10,'Feuille1-Catégories'!$F$5+1)=0,J$3,""))),"")</f>
        <v/>
      </c>
      <c r="K947" s="7" t="str">
        <f ca="1">IF(AND($A947&lt;&gt;"",K$9&lt;&gt;""),IF(HLOOKUP(K$9,'Feuille1-Catégories'!$C$1:$G$2,2,FALSE)="OUI",K$3,IF(HLOOKUP(K$9,'Feuille1-Catégories'!$C$1:$G$3,3,FALSE)="OUI",OFFSET(K$3,MOD(QUOTIENT(ROW()-ROW($A$20),'Feuille1-Catégories'!$B$6/K$6),K$5),0),IF(MOD($A947-1-K$10,'Feuille1-Catégories'!$F$5+1)=0,K$3,""))),"")</f>
        <v/>
      </c>
      <c r="L947" s="7" t="str">
        <f ca="1">IF(AND($A947&lt;&gt;"",L$9&lt;&gt;""),IF(HLOOKUP(L$9,'Feuille1-Catégories'!$C$1:$G$2,2,FALSE)="OUI",L$3,IF(HLOOKUP(L$9,'Feuille1-Catégories'!$C$1:$G$3,3,FALSE)="OUI",OFFSET(L$3,MOD(QUOTIENT(ROW()-ROW($A$20),'Feuille1-Catégories'!$B$6/L$6),L$5),0),IF(MOD($A947-1-L$10,'Feuille1-Catégories'!$F$5+1)=0,L$3,""))),"")</f>
        <v/>
      </c>
      <c r="M947" s="7" t="str">
        <f ca="1">IF(AND($A947&lt;&gt;"",M$9&lt;&gt;""),IF(HLOOKUP(M$9,'Feuille1-Catégories'!$C$1:$G$2,2,FALSE)="OUI",M$3,IF(HLOOKUP(M$9,'Feuille1-Catégories'!$C$1:$G$3,3,FALSE)="OUI",OFFSET(M$3,MOD(QUOTIENT(ROW()-ROW($A$20),'Feuille1-Catégories'!$B$6/M$6),M$5),0),IF(MOD($A947-1-M$10,'Feuille1-Catégories'!$F$5+1)=0,M$3,""))),"")</f>
        <v/>
      </c>
      <c r="N947" s="7" t="str">
        <f ca="1">IF(AND($A947&lt;&gt;"",N$9&lt;&gt;""),IF(HLOOKUP(N$9,'Feuille1-Catégories'!$C$1:$G$2,2,FALSE)="OUI",N$3,IF(HLOOKUP(N$9,'Feuille1-Catégories'!$C$1:$G$3,3,FALSE)="OUI",OFFSET(N$3,MOD(QUOTIENT(ROW()-ROW($A$20),'Feuille1-Catégories'!$B$6/N$6),N$5),0),IF(MOD($A947-1-N$10,'Feuille1-Catégories'!$F$5+1)=0,N$3,""))),"")</f>
        <v/>
      </c>
      <c r="O947" s="7" t="str">
        <f ca="1">IF(AND($A947&lt;&gt;"",O$9&lt;&gt;""),IF(HLOOKUP(O$9,'Feuille1-Catégories'!$C$1:$G$2,2,FALSE)="OUI",O$3,IF(HLOOKUP(O$9,'Feuille1-Catégories'!$C$1:$G$3,3,FALSE)="OUI",OFFSET(O$3,MOD(QUOTIENT(ROW()-ROW($A$20),'Feuille1-Catégories'!$B$6/O$6),O$5),0),IF(MOD($A947-1-O$10,'Feuille1-Catégories'!$F$5+1)=0,O$3,""))),"")</f>
        <v/>
      </c>
      <c r="P947" s="7" t="str">
        <f ca="1">IF(AND($A947&lt;&gt;"",P$9&lt;&gt;""),IF(HLOOKUP(P$9,'Feuille1-Catégories'!$C$1:$G$2,2,FALSE)="OUI",P$3,IF(HLOOKUP(P$9,'Feuille1-Catégories'!$C$1:$G$3,3,FALSE)="OUI",OFFSET(P$3,MOD(QUOTIENT(ROW()-ROW($A$20),'Feuille1-Catégories'!$B$6/P$6),P$5),0),IF(MOD($A947-1-P$10,'Feuille1-Catégories'!$F$5+1)=0,P$3,""))),"")</f>
        <v/>
      </c>
      <c r="Q947" s="7" t="str">
        <f ca="1">IF(AND($A947&lt;&gt;"",Q$9&lt;&gt;""),IF(HLOOKUP(Q$9,'Feuille1-Catégories'!$C$1:$G$2,2,FALSE)="OUI",Q$3,IF(HLOOKUP(Q$9,'Feuille1-Catégories'!$C$1:$G$3,3,FALSE)="OUI",OFFSET(Q$3,MOD(QUOTIENT(ROW()-ROW($A$20),'Feuille1-Catégories'!$B$6/Q$6),Q$5),0),IF(MOD($A947-1-Q$10,'Feuille1-Catégories'!$F$5+1)=0,Q$3,""))),"")</f>
        <v/>
      </c>
      <c r="R947" s="7" t="str">
        <f ca="1">IF(AND($A947&lt;&gt;"",R$9&lt;&gt;""),IF(HLOOKUP(R$9,'Feuille1-Catégories'!$C$1:$G$2,2,FALSE)="OUI",R$3,IF(HLOOKUP(R$9,'Feuille1-Catégories'!$C$1:$G$3,3,FALSE)="OUI",OFFSET(R$3,MOD(QUOTIENT(ROW()-ROW($A$20),'Feuille1-Catégories'!$B$6/R$6),R$5),0),IF(MOD($A947-1-R$10,'Feuille1-Catégories'!$F$5+1)=0,R$3,""))),"")</f>
        <v/>
      </c>
      <c r="S947" s="7" t="str">
        <f ca="1">IF(AND($A947&lt;&gt;"",S$9&lt;&gt;""),IF(HLOOKUP(S$9,'Feuille1-Catégories'!$C$1:$G$2,2,FALSE)="OUI",S$3,IF(HLOOKUP(S$9,'Feuille1-Catégories'!$C$1:$G$3,3,FALSE)="OUI",OFFSET(S$3,MOD(QUOTIENT(ROW()-ROW($A$20),'Feuille1-Catégories'!$B$6/S$6),S$5),0),IF(MOD($A947-1-S$10,'Feuille1-Catégories'!$F$5+1)=0,S$3,""))),"")</f>
        <v/>
      </c>
      <c r="T947" s="7" t="str">
        <f ca="1">IF(AND($A947&lt;&gt;"",T$9&lt;&gt;""),IF(HLOOKUP(T$9,'Feuille1-Catégories'!$C$1:$G$2,2,FALSE)="OUI",T$3,IF(HLOOKUP(T$9,'Feuille1-Catégories'!$C$1:$G$3,3,FALSE)="OUI",OFFSET(T$3,MOD(QUOTIENT(ROW()-ROW($A$20),'Feuille1-Catégories'!$B$6/T$6),T$5),0),IF(MOD($A947-1-T$10,'Feuille1-Catégories'!$F$5+1)=0,T$3,""))),"")</f>
        <v/>
      </c>
      <c r="U947" s="7" t="str">
        <f ca="1">IF(AND($A947&lt;&gt;"",U$9&lt;&gt;""),IF(HLOOKUP(U$9,'Feuille1-Catégories'!$C$1:$G$2,2,FALSE)="OUI",U$3,IF(HLOOKUP(U$9,'Feuille1-Catégories'!$C$1:$G$3,3,FALSE)="OUI",OFFSET(U$3,MOD(QUOTIENT(ROW()-ROW($A$20),'Feuille1-Catégories'!$B$6/U$6),U$5),0),IF(MOD($A947-1-U$10,'Feuille1-Catégories'!$F$5+1)=0,U$3,""))),"")</f>
        <v/>
      </c>
      <c r="V947" s="7" t="str">
        <f ca="1">IF(AND($A947&lt;&gt;"",V$9&lt;&gt;""),IF(HLOOKUP(V$9,'Feuille1-Catégories'!$C$1:$G$2,2,FALSE)="OUI",V$3,IF(HLOOKUP(V$9,'Feuille1-Catégories'!$C$1:$G$3,3,FALSE)="OUI",OFFSET(V$3,MOD(QUOTIENT(ROW()-ROW($A$20),'Feuille1-Catégories'!$B$6/V$6),V$5),0),IF(MOD($A947-1-V$10,'Feuille1-Catégories'!$F$5+1)=0,V$3,""))),"")</f>
        <v/>
      </c>
      <c r="W947" s="7" t="str">
        <f ca="1">IF(AND($A947&lt;&gt;"",W$9&lt;&gt;""),IF(HLOOKUP(W$9,'Feuille1-Catégories'!$C$1:$G$2,2,FALSE)="OUI",W$3,IF(HLOOKUP(W$9,'Feuille1-Catégories'!$C$1:$G$3,3,FALSE)="OUI",OFFSET(W$3,MOD(QUOTIENT(ROW()-ROW($A$20),'Feuille1-Catégories'!$B$6/W$6),W$5),0),IF(MOD($A947-1-W$10,'Feuille1-Catégories'!$F$5+1)=0,W$3,""))),"")</f>
        <v/>
      </c>
      <c r="X947" s="7" t="str">
        <f ca="1">IF(AND($A947&lt;&gt;"",X$9&lt;&gt;""),IF(HLOOKUP(X$9,'Feuille1-Catégories'!$C$1:$G$2,2,FALSE)="OUI",X$3,IF(HLOOKUP(X$9,'Feuille1-Catégories'!$C$1:$G$3,3,FALSE)="OUI",OFFSET(X$3,MOD(QUOTIENT(ROW()-ROW($A$20),'Feuille1-Catégories'!$B$6/X$6),X$5),0),IF(MOD($A947-1-X$10,'Feuille1-Catégories'!$F$5+1)=0,X$3,""))),"")</f>
        <v/>
      </c>
      <c r="Y947" s="7" t="str">
        <f ca="1">IF(AND($A947&lt;&gt;"",Y$9&lt;&gt;""),IF(HLOOKUP(Y$9,'Feuille1-Catégories'!$C$1:$G$2,2,FALSE)="OUI",Y$3,IF(HLOOKUP(Y$9,'Feuille1-Catégories'!$C$1:$G$3,3,FALSE)="OUI",OFFSET(Y$3,MOD(QUOTIENT(ROW()-ROW($A$20),'Feuille1-Catégories'!$B$6/Y$6),Y$5),0),IF(MOD($A947-1-Y$10,'Feuille1-Catégories'!$F$5+1)=0,Y$3,""))),"")</f>
        <v/>
      </c>
      <c r="Z947" s="7" t="str">
        <f ca="1">IF(AND($A947&lt;&gt;"",Z$9&lt;&gt;""),IF(HLOOKUP(Z$9,'Feuille1-Catégories'!$C$1:$G$2,2,FALSE)="OUI",Z$3,IF(HLOOKUP(Z$9,'Feuille1-Catégories'!$C$1:$G$3,3,FALSE)="OUI",OFFSET(Z$3,MOD(QUOTIENT(ROW()-ROW($A$20),'Feuille1-Catégories'!$B$6/Z$6),Z$5),0),"")),"")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48" spans="1:26" ht="17" x14ac:dyDescent="0.2">
      <c r="A948" s="21" t="str">
        <f>IF(ROW()-ROW($A$19)&gt;'Feuille1-Catégories'!$B$6,"",ROW()-ROW($A$19))</f>
        <v/>
      </c>
      <c r="B948" s="33" t="str">
        <f t="shared" si="43"/>
        <v/>
      </c>
      <c r="C948" s="10" t="str">
        <f t="shared" si="44"/>
        <v/>
      </c>
      <c r="D948" s="10" t="str">
        <f>IF('Feuille3-Coût de production'!D948&lt;&gt;"",'Feuille3-Coût de production'!D948,"")</f>
        <v/>
      </c>
      <c r="E948" s="10" t="str">
        <f t="shared" si="45"/>
        <v/>
      </c>
      <c r="F948" s="7" t="str">
        <f ca="1">IF(AND($A948&lt;&gt;"",F$9&lt;&gt;""),IF(HLOOKUP(F$9,'Feuille1-Catégories'!$C$1:$G$2,2,FALSE)="OUI",F$3,IF(HLOOKUP(F$9,'Feuille1-Catégories'!$C$1:$G$3,3,FALSE)="OUI",OFFSET(F$3,MOD(QUOTIENT(ROW()-ROW($A$20),'Feuille1-Catégories'!$B$6/F$6),F$5),0),IF(MOD($A948-1-F$10,'Feuille1-Catégories'!$F$5+1)=0,F$3,""))),"")</f>
        <v/>
      </c>
      <c r="G948" s="7" t="str">
        <f ca="1">IF(AND($A948&lt;&gt;"",G$9&lt;&gt;""),IF(HLOOKUP(G$9,'Feuille1-Catégories'!$C$1:$G$2,2,FALSE)="OUI",G$3,IF(HLOOKUP(G$9,'Feuille1-Catégories'!$C$1:$G$3,3,FALSE)="OUI",OFFSET(G$3,MOD(QUOTIENT(ROW()-ROW($A$20),'Feuille1-Catégories'!$B$6/G$6),G$5),0),IF(MOD($A948-1-G$10,'Feuille1-Catégories'!$F$5+1)=0,G$3,""))),"")</f>
        <v/>
      </c>
      <c r="H948" s="7" t="str">
        <f ca="1">IF(AND($A948&lt;&gt;"",H$9&lt;&gt;""),IF(HLOOKUP(H$9,'Feuille1-Catégories'!$C$1:$G$2,2,FALSE)="OUI",H$3,IF(HLOOKUP(H$9,'Feuille1-Catégories'!$C$1:$G$3,3,FALSE)="OUI",OFFSET(H$3,MOD(QUOTIENT(ROW()-ROW($A$20),'Feuille1-Catégories'!$B$6/H$6),H$5),0),IF(MOD($A948-1-H$10,'Feuille1-Catégories'!$F$5+1)=0,H$3,""))),"")</f>
        <v/>
      </c>
      <c r="I948" s="7" t="str">
        <f ca="1">IF(AND($A948&lt;&gt;"",I$9&lt;&gt;""),IF(HLOOKUP(I$9,'Feuille1-Catégories'!$C$1:$G$2,2,FALSE)="OUI",I$3,IF(HLOOKUP(I$9,'Feuille1-Catégories'!$C$1:$G$3,3,FALSE)="OUI",OFFSET(I$3,MOD(QUOTIENT(ROW()-ROW($A$20),'Feuille1-Catégories'!$B$6/I$6),I$5),0),IF(MOD($A948-1-I$10,'Feuille1-Catégories'!$F$5+1)=0,I$3,""))),"")</f>
        <v/>
      </c>
      <c r="J948" s="7" t="str">
        <f ca="1">IF(AND($A948&lt;&gt;"",J$9&lt;&gt;""),IF(HLOOKUP(J$9,'Feuille1-Catégories'!$C$1:$G$2,2,FALSE)="OUI",J$3,IF(HLOOKUP(J$9,'Feuille1-Catégories'!$C$1:$G$3,3,FALSE)="OUI",OFFSET(J$3,MOD(QUOTIENT(ROW()-ROW($A$20),'Feuille1-Catégories'!$B$6/J$6),J$5),0),IF(MOD($A948-1-J$10,'Feuille1-Catégories'!$F$5+1)=0,J$3,""))),"")</f>
        <v/>
      </c>
      <c r="K948" s="7" t="str">
        <f ca="1">IF(AND($A948&lt;&gt;"",K$9&lt;&gt;""),IF(HLOOKUP(K$9,'Feuille1-Catégories'!$C$1:$G$2,2,FALSE)="OUI",K$3,IF(HLOOKUP(K$9,'Feuille1-Catégories'!$C$1:$G$3,3,FALSE)="OUI",OFFSET(K$3,MOD(QUOTIENT(ROW()-ROW($A$20),'Feuille1-Catégories'!$B$6/K$6),K$5),0),IF(MOD($A948-1-K$10,'Feuille1-Catégories'!$F$5+1)=0,K$3,""))),"")</f>
        <v/>
      </c>
      <c r="L948" s="7" t="str">
        <f ca="1">IF(AND($A948&lt;&gt;"",L$9&lt;&gt;""),IF(HLOOKUP(L$9,'Feuille1-Catégories'!$C$1:$G$2,2,FALSE)="OUI",L$3,IF(HLOOKUP(L$9,'Feuille1-Catégories'!$C$1:$G$3,3,FALSE)="OUI",OFFSET(L$3,MOD(QUOTIENT(ROW()-ROW($A$20),'Feuille1-Catégories'!$B$6/L$6),L$5),0),IF(MOD($A948-1-L$10,'Feuille1-Catégories'!$F$5+1)=0,L$3,""))),"")</f>
        <v/>
      </c>
      <c r="M948" s="7" t="str">
        <f ca="1">IF(AND($A948&lt;&gt;"",M$9&lt;&gt;""),IF(HLOOKUP(M$9,'Feuille1-Catégories'!$C$1:$G$2,2,FALSE)="OUI",M$3,IF(HLOOKUP(M$9,'Feuille1-Catégories'!$C$1:$G$3,3,FALSE)="OUI",OFFSET(M$3,MOD(QUOTIENT(ROW()-ROW($A$20),'Feuille1-Catégories'!$B$6/M$6),M$5),0),IF(MOD($A948-1-M$10,'Feuille1-Catégories'!$F$5+1)=0,M$3,""))),"")</f>
        <v/>
      </c>
      <c r="N948" s="7" t="str">
        <f ca="1">IF(AND($A948&lt;&gt;"",N$9&lt;&gt;""),IF(HLOOKUP(N$9,'Feuille1-Catégories'!$C$1:$G$2,2,FALSE)="OUI",N$3,IF(HLOOKUP(N$9,'Feuille1-Catégories'!$C$1:$G$3,3,FALSE)="OUI",OFFSET(N$3,MOD(QUOTIENT(ROW()-ROW($A$20),'Feuille1-Catégories'!$B$6/N$6),N$5),0),IF(MOD($A948-1-N$10,'Feuille1-Catégories'!$F$5+1)=0,N$3,""))),"")</f>
        <v/>
      </c>
      <c r="O948" s="7" t="str">
        <f ca="1">IF(AND($A948&lt;&gt;"",O$9&lt;&gt;""),IF(HLOOKUP(O$9,'Feuille1-Catégories'!$C$1:$G$2,2,FALSE)="OUI",O$3,IF(HLOOKUP(O$9,'Feuille1-Catégories'!$C$1:$G$3,3,FALSE)="OUI",OFFSET(O$3,MOD(QUOTIENT(ROW()-ROW($A$20),'Feuille1-Catégories'!$B$6/O$6),O$5),0),IF(MOD($A948-1-O$10,'Feuille1-Catégories'!$F$5+1)=0,O$3,""))),"")</f>
        <v/>
      </c>
      <c r="P948" s="7" t="str">
        <f ca="1">IF(AND($A948&lt;&gt;"",P$9&lt;&gt;""),IF(HLOOKUP(P$9,'Feuille1-Catégories'!$C$1:$G$2,2,FALSE)="OUI",P$3,IF(HLOOKUP(P$9,'Feuille1-Catégories'!$C$1:$G$3,3,FALSE)="OUI",OFFSET(P$3,MOD(QUOTIENT(ROW()-ROW($A$20),'Feuille1-Catégories'!$B$6/P$6),P$5),0),IF(MOD($A948-1-P$10,'Feuille1-Catégories'!$F$5+1)=0,P$3,""))),"")</f>
        <v/>
      </c>
      <c r="Q948" s="7" t="str">
        <f ca="1">IF(AND($A948&lt;&gt;"",Q$9&lt;&gt;""),IF(HLOOKUP(Q$9,'Feuille1-Catégories'!$C$1:$G$2,2,FALSE)="OUI",Q$3,IF(HLOOKUP(Q$9,'Feuille1-Catégories'!$C$1:$G$3,3,FALSE)="OUI",OFFSET(Q$3,MOD(QUOTIENT(ROW()-ROW($A$20),'Feuille1-Catégories'!$B$6/Q$6),Q$5),0),IF(MOD($A948-1-Q$10,'Feuille1-Catégories'!$F$5+1)=0,Q$3,""))),"")</f>
        <v/>
      </c>
      <c r="R948" s="7" t="str">
        <f ca="1">IF(AND($A948&lt;&gt;"",R$9&lt;&gt;""),IF(HLOOKUP(R$9,'Feuille1-Catégories'!$C$1:$G$2,2,FALSE)="OUI",R$3,IF(HLOOKUP(R$9,'Feuille1-Catégories'!$C$1:$G$3,3,FALSE)="OUI",OFFSET(R$3,MOD(QUOTIENT(ROW()-ROW($A$20),'Feuille1-Catégories'!$B$6/R$6),R$5),0),IF(MOD($A948-1-R$10,'Feuille1-Catégories'!$F$5+1)=0,R$3,""))),"")</f>
        <v/>
      </c>
      <c r="S948" s="7" t="str">
        <f ca="1">IF(AND($A948&lt;&gt;"",S$9&lt;&gt;""),IF(HLOOKUP(S$9,'Feuille1-Catégories'!$C$1:$G$2,2,FALSE)="OUI",S$3,IF(HLOOKUP(S$9,'Feuille1-Catégories'!$C$1:$G$3,3,FALSE)="OUI",OFFSET(S$3,MOD(QUOTIENT(ROW()-ROW($A$20),'Feuille1-Catégories'!$B$6/S$6),S$5),0),IF(MOD($A948-1-S$10,'Feuille1-Catégories'!$F$5+1)=0,S$3,""))),"")</f>
        <v/>
      </c>
      <c r="T948" s="7" t="str">
        <f ca="1">IF(AND($A948&lt;&gt;"",T$9&lt;&gt;""),IF(HLOOKUP(T$9,'Feuille1-Catégories'!$C$1:$G$2,2,FALSE)="OUI",T$3,IF(HLOOKUP(T$9,'Feuille1-Catégories'!$C$1:$G$3,3,FALSE)="OUI",OFFSET(T$3,MOD(QUOTIENT(ROW()-ROW($A$20),'Feuille1-Catégories'!$B$6/T$6),T$5),0),IF(MOD($A948-1-T$10,'Feuille1-Catégories'!$F$5+1)=0,T$3,""))),"")</f>
        <v/>
      </c>
      <c r="U948" s="7" t="str">
        <f ca="1">IF(AND($A948&lt;&gt;"",U$9&lt;&gt;""),IF(HLOOKUP(U$9,'Feuille1-Catégories'!$C$1:$G$2,2,FALSE)="OUI",U$3,IF(HLOOKUP(U$9,'Feuille1-Catégories'!$C$1:$G$3,3,FALSE)="OUI",OFFSET(U$3,MOD(QUOTIENT(ROW()-ROW($A$20),'Feuille1-Catégories'!$B$6/U$6),U$5),0),IF(MOD($A948-1-U$10,'Feuille1-Catégories'!$F$5+1)=0,U$3,""))),"")</f>
        <v/>
      </c>
      <c r="V948" s="7" t="str">
        <f ca="1">IF(AND($A948&lt;&gt;"",V$9&lt;&gt;""),IF(HLOOKUP(V$9,'Feuille1-Catégories'!$C$1:$G$2,2,FALSE)="OUI",V$3,IF(HLOOKUP(V$9,'Feuille1-Catégories'!$C$1:$G$3,3,FALSE)="OUI",OFFSET(V$3,MOD(QUOTIENT(ROW()-ROW($A$20),'Feuille1-Catégories'!$B$6/V$6),V$5),0),IF(MOD($A948-1-V$10,'Feuille1-Catégories'!$F$5+1)=0,V$3,""))),"")</f>
        <v/>
      </c>
      <c r="W948" s="7" t="str">
        <f ca="1">IF(AND($A948&lt;&gt;"",W$9&lt;&gt;""),IF(HLOOKUP(W$9,'Feuille1-Catégories'!$C$1:$G$2,2,FALSE)="OUI",W$3,IF(HLOOKUP(W$9,'Feuille1-Catégories'!$C$1:$G$3,3,FALSE)="OUI",OFFSET(W$3,MOD(QUOTIENT(ROW()-ROW($A$20),'Feuille1-Catégories'!$B$6/W$6),W$5),0),IF(MOD($A948-1-W$10,'Feuille1-Catégories'!$F$5+1)=0,W$3,""))),"")</f>
        <v/>
      </c>
      <c r="X948" s="7" t="str">
        <f ca="1">IF(AND($A948&lt;&gt;"",X$9&lt;&gt;""),IF(HLOOKUP(X$9,'Feuille1-Catégories'!$C$1:$G$2,2,FALSE)="OUI",X$3,IF(HLOOKUP(X$9,'Feuille1-Catégories'!$C$1:$G$3,3,FALSE)="OUI",OFFSET(X$3,MOD(QUOTIENT(ROW()-ROW($A$20),'Feuille1-Catégories'!$B$6/X$6),X$5),0),IF(MOD($A948-1-X$10,'Feuille1-Catégories'!$F$5+1)=0,X$3,""))),"")</f>
        <v/>
      </c>
      <c r="Y948" s="7" t="str">
        <f ca="1">IF(AND($A948&lt;&gt;"",Y$9&lt;&gt;""),IF(HLOOKUP(Y$9,'Feuille1-Catégories'!$C$1:$G$2,2,FALSE)="OUI",Y$3,IF(HLOOKUP(Y$9,'Feuille1-Catégories'!$C$1:$G$3,3,FALSE)="OUI",OFFSET(Y$3,MOD(QUOTIENT(ROW()-ROW($A$20),'Feuille1-Catégories'!$B$6/Y$6),Y$5),0),IF(MOD($A948-1-Y$10,'Feuille1-Catégories'!$F$5+1)=0,Y$3,""))),"")</f>
        <v/>
      </c>
      <c r="Z948" s="7" t="str">
        <f ca="1">IF(AND($A948&lt;&gt;"",Z$9&lt;&gt;""),IF(HLOOKUP(Z$9,'Feuille1-Catégories'!$C$1:$G$2,2,FALSE)="OUI",Z$3,IF(HLOOKUP(Z$9,'Feuille1-Catégories'!$C$1:$G$3,3,FALSE)="OUI",OFFSET(Z$3,MOD(QUOTIENT(ROW()-ROW($A$20),'Feuille1-Catégories'!$B$6/Z$6),Z$5),0),"")),"")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49" spans="1:26" ht="17" x14ac:dyDescent="0.2">
      <c r="A949" s="21" t="str">
        <f>IF(ROW()-ROW($A$19)&gt;'Feuille1-Catégories'!$B$6,"",ROW()-ROW($A$19))</f>
        <v/>
      </c>
      <c r="B949" s="33" t="str">
        <f t="shared" si="43"/>
        <v/>
      </c>
      <c r="C949" s="10" t="str">
        <f t="shared" si="44"/>
        <v/>
      </c>
      <c r="D949" s="10" t="str">
        <f>IF('Feuille3-Coût de production'!D949&lt;&gt;"",'Feuille3-Coût de production'!D949,"")</f>
        <v/>
      </c>
      <c r="E949" s="10" t="str">
        <f t="shared" si="45"/>
        <v/>
      </c>
      <c r="F949" s="7" t="str">
        <f ca="1">IF(AND($A949&lt;&gt;"",F$9&lt;&gt;""),IF(HLOOKUP(F$9,'Feuille1-Catégories'!$C$1:$G$2,2,FALSE)="OUI",F$3,IF(HLOOKUP(F$9,'Feuille1-Catégories'!$C$1:$G$3,3,FALSE)="OUI",OFFSET(F$3,MOD(QUOTIENT(ROW()-ROW($A$20),'Feuille1-Catégories'!$B$6/F$6),F$5),0),IF(MOD($A949-1-F$10,'Feuille1-Catégories'!$F$5+1)=0,F$3,""))),"")</f>
        <v/>
      </c>
      <c r="G949" s="7" t="str">
        <f ca="1">IF(AND($A949&lt;&gt;"",G$9&lt;&gt;""),IF(HLOOKUP(G$9,'Feuille1-Catégories'!$C$1:$G$2,2,FALSE)="OUI",G$3,IF(HLOOKUP(G$9,'Feuille1-Catégories'!$C$1:$G$3,3,FALSE)="OUI",OFFSET(G$3,MOD(QUOTIENT(ROW()-ROW($A$20),'Feuille1-Catégories'!$B$6/G$6),G$5),0),IF(MOD($A949-1-G$10,'Feuille1-Catégories'!$F$5+1)=0,G$3,""))),"")</f>
        <v/>
      </c>
      <c r="H949" s="7" t="str">
        <f ca="1">IF(AND($A949&lt;&gt;"",H$9&lt;&gt;""),IF(HLOOKUP(H$9,'Feuille1-Catégories'!$C$1:$G$2,2,FALSE)="OUI",H$3,IF(HLOOKUP(H$9,'Feuille1-Catégories'!$C$1:$G$3,3,FALSE)="OUI",OFFSET(H$3,MOD(QUOTIENT(ROW()-ROW($A$20),'Feuille1-Catégories'!$B$6/H$6),H$5),0),IF(MOD($A949-1-H$10,'Feuille1-Catégories'!$F$5+1)=0,H$3,""))),"")</f>
        <v/>
      </c>
      <c r="I949" s="7" t="str">
        <f ca="1">IF(AND($A949&lt;&gt;"",I$9&lt;&gt;""),IF(HLOOKUP(I$9,'Feuille1-Catégories'!$C$1:$G$2,2,FALSE)="OUI",I$3,IF(HLOOKUP(I$9,'Feuille1-Catégories'!$C$1:$G$3,3,FALSE)="OUI",OFFSET(I$3,MOD(QUOTIENT(ROW()-ROW($A$20),'Feuille1-Catégories'!$B$6/I$6),I$5),0),IF(MOD($A949-1-I$10,'Feuille1-Catégories'!$F$5+1)=0,I$3,""))),"")</f>
        <v/>
      </c>
      <c r="J949" s="7" t="str">
        <f ca="1">IF(AND($A949&lt;&gt;"",J$9&lt;&gt;""),IF(HLOOKUP(J$9,'Feuille1-Catégories'!$C$1:$G$2,2,FALSE)="OUI",J$3,IF(HLOOKUP(J$9,'Feuille1-Catégories'!$C$1:$G$3,3,FALSE)="OUI",OFFSET(J$3,MOD(QUOTIENT(ROW()-ROW($A$20),'Feuille1-Catégories'!$B$6/J$6),J$5),0),IF(MOD($A949-1-J$10,'Feuille1-Catégories'!$F$5+1)=0,J$3,""))),"")</f>
        <v/>
      </c>
      <c r="K949" s="7" t="str">
        <f ca="1">IF(AND($A949&lt;&gt;"",K$9&lt;&gt;""),IF(HLOOKUP(K$9,'Feuille1-Catégories'!$C$1:$G$2,2,FALSE)="OUI",K$3,IF(HLOOKUP(K$9,'Feuille1-Catégories'!$C$1:$G$3,3,FALSE)="OUI",OFFSET(K$3,MOD(QUOTIENT(ROW()-ROW($A$20),'Feuille1-Catégories'!$B$6/K$6),K$5),0),IF(MOD($A949-1-K$10,'Feuille1-Catégories'!$F$5+1)=0,K$3,""))),"")</f>
        <v/>
      </c>
      <c r="L949" s="7" t="str">
        <f ca="1">IF(AND($A949&lt;&gt;"",L$9&lt;&gt;""),IF(HLOOKUP(L$9,'Feuille1-Catégories'!$C$1:$G$2,2,FALSE)="OUI",L$3,IF(HLOOKUP(L$9,'Feuille1-Catégories'!$C$1:$G$3,3,FALSE)="OUI",OFFSET(L$3,MOD(QUOTIENT(ROW()-ROW($A$20),'Feuille1-Catégories'!$B$6/L$6),L$5),0),IF(MOD($A949-1-L$10,'Feuille1-Catégories'!$F$5+1)=0,L$3,""))),"")</f>
        <v/>
      </c>
      <c r="M949" s="7" t="str">
        <f ca="1">IF(AND($A949&lt;&gt;"",M$9&lt;&gt;""),IF(HLOOKUP(M$9,'Feuille1-Catégories'!$C$1:$G$2,2,FALSE)="OUI",M$3,IF(HLOOKUP(M$9,'Feuille1-Catégories'!$C$1:$G$3,3,FALSE)="OUI",OFFSET(M$3,MOD(QUOTIENT(ROW()-ROW($A$20),'Feuille1-Catégories'!$B$6/M$6),M$5),0),IF(MOD($A949-1-M$10,'Feuille1-Catégories'!$F$5+1)=0,M$3,""))),"")</f>
        <v/>
      </c>
      <c r="N949" s="7" t="str">
        <f ca="1">IF(AND($A949&lt;&gt;"",N$9&lt;&gt;""),IF(HLOOKUP(N$9,'Feuille1-Catégories'!$C$1:$G$2,2,FALSE)="OUI",N$3,IF(HLOOKUP(N$9,'Feuille1-Catégories'!$C$1:$G$3,3,FALSE)="OUI",OFFSET(N$3,MOD(QUOTIENT(ROW()-ROW($A$20),'Feuille1-Catégories'!$B$6/N$6),N$5),0),IF(MOD($A949-1-N$10,'Feuille1-Catégories'!$F$5+1)=0,N$3,""))),"")</f>
        <v/>
      </c>
      <c r="O949" s="7" t="str">
        <f ca="1">IF(AND($A949&lt;&gt;"",O$9&lt;&gt;""),IF(HLOOKUP(O$9,'Feuille1-Catégories'!$C$1:$G$2,2,FALSE)="OUI",O$3,IF(HLOOKUP(O$9,'Feuille1-Catégories'!$C$1:$G$3,3,FALSE)="OUI",OFFSET(O$3,MOD(QUOTIENT(ROW()-ROW($A$20),'Feuille1-Catégories'!$B$6/O$6),O$5),0),IF(MOD($A949-1-O$10,'Feuille1-Catégories'!$F$5+1)=0,O$3,""))),"")</f>
        <v/>
      </c>
      <c r="P949" s="7" t="str">
        <f ca="1">IF(AND($A949&lt;&gt;"",P$9&lt;&gt;""),IF(HLOOKUP(P$9,'Feuille1-Catégories'!$C$1:$G$2,2,FALSE)="OUI",P$3,IF(HLOOKUP(P$9,'Feuille1-Catégories'!$C$1:$G$3,3,FALSE)="OUI",OFFSET(P$3,MOD(QUOTIENT(ROW()-ROW($A$20),'Feuille1-Catégories'!$B$6/P$6),P$5),0),IF(MOD($A949-1-P$10,'Feuille1-Catégories'!$F$5+1)=0,P$3,""))),"")</f>
        <v/>
      </c>
      <c r="Q949" s="7" t="str">
        <f ca="1">IF(AND($A949&lt;&gt;"",Q$9&lt;&gt;""),IF(HLOOKUP(Q$9,'Feuille1-Catégories'!$C$1:$G$2,2,FALSE)="OUI",Q$3,IF(HLOOKUP(Q$9,'Feuille1-Catégories'!$C$1:$G$3,3,FALSE)="OUI",OFFSET(Q$3,MOD(QUOTIENT(ROW()-ROW($A$20),'Feuille1-Catégories'!$B$6/Q$6),Q$5),0),IF(MOD($A949-1-Q$10,'Feuille1-Catégories'!$F$5+1)=0,Q$3,""))),"")</f>
        <v/>
      </c>
      <c r="R949" s="7" t="str">
        <f ca="1">IF(AND($A949&lt;&gt;"",R$9&lt;&gt;""),IF(HLOOKUP(R$9,'Feuille1-Catégories'!$C$1:$G$2,2,FALSE)="OUI",R$3,IF(HLOOKUP(R$9,'Feuille1-Catégories'!$C$1:$G$3,3,FALSE)="OUI",OFFSET(R$3,MOD(QUOTIENT(ROW()-ROW($A$20),'Feuille1-Catégories'!$B$6/R$6),R$5),0),IF(MOD($A949-1-R$10,'Feuille1-Catégories'!$F$5+1)=0,R$3,""))),"")</f>
        <v/>
      </c>
      <c r="S949" s="7" t="str">
        <f ca="1">IF(AND($A949&lt;&gt;"",S$9&lt;&gt;""),IF(HLOOKUP(S$9,'Feuille1-Catégories'!$C$1:$G$2,2,FALSE)="OUI",S$3,IF(HLOOKUP(S$9,'Feuille1-Catégories'!$C$1:$G$3,3,FALSE)="OUI",OFFSET(S$3,MOD(QUOTIENT(ROW()-ROW($A$20),'Feuille1-Catégories'!$B$6/S$6),S$5),0),IF(MOD($A949-1-S$10,'Feuille1-Catégories'!$F$5+1)=0,S$3,""))),"")</f>
        <v/>
      </c>
      <c r="T949" s="7" t="str">
        <f ca="1">IF(AND($A949&lt;&gt;"",T$9&lt;&gt;""),IF(HLOOKUP(T$9,'Feuille1-Catégories'!$C$1:$G$2,2,FALSE)="OUI",T$3,IF(HLOOKUP(T$9,'Feuille1-Catégories'!$C$1:$G$3,3,FALSE)="OUI",OFFSET(T$3,MOD(QUOTIENT(ROW()-ROW($A$20),'Feuille1-Catégories'!$B$6/T$6),T$5),0),IF(MOD($A949-1-T$10,'Feuille1-Catégories'!$F$5+1)=0,T$3,""))),"")</f>
        <v/>
      </c>
      <c r="U949" s="7" t="str">
        <f ca="1">IF(AND($A949&lt;&gt;"",U$9&lt;&gt;""),IF(HLOOKUP(U$9,'Feuille1-Catégories'!$C$1:$G$2,2,FALSE)="OUI",U$3,IF(HLOOKUP(U$9,'Feuille1-Catégories'!$C$1:$G$3,3,FALSE)="OUI",OFFSET(U$3,MOD(QUOTIENT(ROW()-ROW($A$20),'Feuille1-Catégories'!$B$6/U$6),U$5),0),IF(MOD($A949-1-U$10,'Feuille1-Catégories'!$F$5+1)=0,U$3,""))),"")</f>
        <v/>
      </c>
      <c r="V949" s="7" t="str">
        <f ca="1">IF(AND($A949&lt;&gt;"",V$9&lt;&gt;""),IF(HLOOKUP(V$9,'Feuille1-Catégories'!$C$1:$G$2,2,FALSE)="OUI",V$3,IF(HLOOKUP(V$9,'Feuille1-Catégories'!$C$1:$G$3,3,FALSE)="OUI",OFFSET(V$3,MOD(QUOTIENT(ROW()-ROW($A$20),'Feuille1-Catégories'!$B$6/V$6),V$5),0),IF(MOD($A949-1-V$10,'Feuille1-Catégories'!$F$5+1)=0,V$3,""))),"")</f>
        <v/>
      </c>
      <c r="W949" s="7" t="str">
        <f ca="1">IF(AND($A949&lt;&gt;"",W$9&lt;&gt;""),IF(HLOOKUP(W$9,'Feuille1-Catégories'!$C$1:$G$2,2,FALSE)="OUI",W$3,IF(HLOOKUP(W$9,'Feuille1-Catégories'!$C$1:$G$3,3,FALSE)="OUI",OFFSET(W$3,MOD(QUOTIENT(ROW()-ROW($A$20),'Feuille1-Catégories'!$B$6/W$6),W$5),0),IF(MOD($A949-1-W$10,'Feuille1-Catégories'!$F$5+1)=0,W$3,""))),"")</f>
        <v/>
      </c>
      <c r="X949" s="7" t="str">
        <f ca="1">IF(AND($A949&lt;&gt;"",X$9&lt;&gt;""),IF(HLOOKUP(X$9,'Feuille1-Catégories'!$C$1:$G$2,2,FALSE)="OUI",X$3,IF(HLOOKUP(X$9,'Feuille1-Catégories'!$C$1:$G$3,3,FALSE)="OUI",OFFSET(X$3,MOD(QUOTIENT(ROW()-ROW($A$20),'Feuille1-Catégories'!$B$6/X$6),X$5),0),IF(MOD($A949-1-X$10,'Feuille1-Catégories'!$F$5+1)=0,X$3,""))),"")</f>
        <v/>
      </c>
      <c r="Y949" s="7" t="str">
        <f ca="1">IF(AND($A949&lt;&gt;"",Y$9&lt;&gt;""),IF(HLOOKUP(Y$9,'Feuille1-Catégories'!$C$1:$G$2,2,FALSE)="OUI",Y$3,IF(HLOOKUP(Y$9,'Feuille1-Catégories'!$C$1:$G$3,3,FALSE)="OUI",OFFSET(Y$3,MOD(QUOTIENT(ROW()-ROW($A$20),'Feuille1-Catégories'!$B$6/Y$6),Y$5),0),IF(MOD($A949-1-Y$10,'Feuille1-Catégories'!$F$5+1)=0,Y$3,""))),"")</f>
        <v/>
      </c>
      <c r="Z949" s="7" t="str">
        <f ca="1">IF(AND($A949&lt;&gt;"",Z$9&lt;&gt;""),IF(HLOOKUP(Z$9,'Feuille1-Catégories'!$C$1:$G$2,2,FALSE)="OUI",Z$3,IF(HLOOKUP(Z$9,'Feuille1-Catégories'!$C$1:$G$3,3,FALSE)="OUI",OFFSET(Z$3,MOD(QUOTIENT(ROW()-ROW($A$20),'Feuille1-Catégories'!$B$6/Z$6),Z$5),0),"")),"")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50" spans="1:26" ht="17" x14ac:dyDescent="0.2">
      <c r="A950" s="21" t="str">
        <f>IF(ROW()-ROW($A$19)&gt;'Feuille1-Catégories'!$B$6,"",ROW()-ROW($A$19))</f>
        <v/>
      </c>
      <c r="B950" s="33" t="str">
        <f t="shared" si="43"/>
        <v/>
      </c>
      <c r="C950" s="10" t="str">
        <f t="shared" si="44"/>
        <v/>
      </c>
      <c r="D950" s="10" t="str">
        <f>IF('Feuille3-Coût de production'!D950&lt;&gt;"",'Feuille3-Coût de production'!D950,"")</f>
        <v/>
      </c>
      <c r="E950" s="10" t="str">
        <f t="shared" si="45"/>
        <v/>
      </c>
      <c r="F950" s="7" t="str">
        <f ca="1">IF(AND($A950&lt;&gt;"",F$9&lt;&gt;""),IF(HLOOKUP(F$9,'Feuille1-Catégories'!$C$1:$G$2,2,FALSE)="OUI",F$3,IF(HLOOKUP(F$9,'Feuille1-Catégories'!$C$1:$G$3,3,FALSE)="OUI",OFFSET(F$3,MOD(QUOTIENT(ROW()-ROW($A$20),'Feuille1-Catégories'!$B$6/F$6),F$5),0),IF(MOD($A950-1-F$10,'Feuille1-Catégories'!$F$5+1)=0,F$3,""))),"")</f>
        <v/>
      </c>
      <c r="G950" s="7" t="str">
        <f ca="1">IF(AND($A950&lt;&gt;"",G$9&lt;&gt;""),IF(HLOOKUP(G$9,'Feuille1-Catégories'!$C$1:$G$2,2,FALSE)="OUI",G$3,IF(HLOOKUP(G$9,'Feuille1-Catégories'!$C$1:$G$3,3,FALSE)="OUI",OFFSET(G$3,MOD(QUOTIENT(ROW()-ROW($A$20),'Feuille1-Catégories'!$B$6/G$6),G$5),0),IF(MOD($A950-1-G$10,'Feuille1-Catégories'!$F$5+1)=0,G$3,""))),"")</f>
        <v/>
      </c>
      <c r="H950" s="7" t="str">
        <f ca="1">IF(AND($A950&lt;&gt;"",H$9&lt;&gt;""),IF(HLOOKUP(H$9,'Feuille1-Catégories'!$C$1:$G$2,2,FALSE)="OUI",H$3,IF(HLOOKUP(H$9,'Feuille1-Catégories'!$C$1:$G$3,3,FALSE)="OUI",OFFSET(H$3,MOD(QUOTIENT(ROW()-ROW($A$20),'Feuille1-Catégories'!$B$6/H$6),H$5),0),IF(MOD($A950-1-H$10,'Feuille1-Catégories'!$F$5+1)=0,H$3,""))),"")</f>
        <v/>
      </c>
      <c r="I950" s="7" t="str">
        <f ca="1">IF(AND($A950&lt;&gt;"",I$9&lt;&gt;""),IF(HLOOKUP(I$9,'Feuille1-Catégories'!$C$1:$G$2,2,FALSE)="OUI",I$3,IF(HLOOKUP(I$9,'Feuille1-Catégories'!$C$1:$G$3,3,FALSE)="OUI",OFFSET(I$3,MOD(QUOTIENT(ROW()-ROW($A$20),'Feuille1-Catégories'!$B$6/I$6),I$5),0),IF(MOD($A950-1-I$10,'Feuille1-Catégories'!$F$5+1)=0,I$3,""))),"")</f>
        <v/>
      </c>
      <c r="J950" s="7" t="str">
        <f ca="1">IF(AND($A950&lt;&gt;"",J$9&lt;&gt;""),IF(HLOOKUP(J$9,'Feuille1-Catégories'!$C$1:$G$2,2,FALSE)="OUI",J$3,IF(HLOOKUP(J$9,'Feuille1-Catégories'!$C$1:$G$3,3,FALSE)="OUI",OFFSET(J$3,MOD(QUOTIENT(ROW()-ROW($A$20),'Feuille1-Catégories'!$B$6/J$6),J$5),0),IF(MOD($A950-1-J$10,'Feuille1-Catégories'!$F$5+1)=0,J$3,""))),"")</f>
        <v/>
      </c>
      <c r="K950" s="7" t="str">
        <f ca="1">IF(AND($A950&lt;&gt;"",K$9&lt;&gt;""),IF(HLOOKUP(K$9,'Feuille1-Catégories'!$C$1:$G$2,2,FALSE)="OUI",K$3,IF(HLOOKUP(K$9,'Feuille1-Catégories'!$C$1:$G$3,3,FALSE)="OUI",OFFSET(K$3,MOD(QUOTIENT(ROW()-ROW($A$20),'Feuille1-Catégories'!$B$6/K$6),K$5),0),IF(MOD($A950-1-K$10,'Feuille1-Catégories'!$F$5+1)=0,K$3,""))),"")</f>
        <v/>
      </c>
      <c r="L950" s="7" t="str">
        <f ca="1">IF(AND($A950&lt;&gt;"",L$9&lt;&gt;""),IF(HLOOKUP(L$9,'Feuille1-Catégories'!$C$1:$G$2,2,FALSE)="OUI",L$3,IF(HLOOKUP(L$9,'Feuille1-Catégories'!$C$1:$G$3,3,FALSE)="OUI",OFFSET(L$3,MOD(QUOTIENT(ROW()-ROW($A$20),'Feuille1-Catégories'!$B$6/L$6),L$5),0),IF(MOD($A950-1-L$10,'Feuille1-Catégories'!$F$5+1)=0,L$3,""))),"")</f>
        <v/>
      </c>
      <c r="M950" s="7" t="str">
        <f ca="1">IF(AND($A950&lt;&gt;"",M$9&lt;&gt;""),IF(HLOOKUP(M$9,'Feuille1-Catégories'!$C$1:$G$2,2,FALSE)="OUI",M$3,IF(HLOOKUP(M$9,'Feuille1-Catégories'!$C$1:$G$3,3,FALSE)="OUI",OFFSET(M$3,MOD(QUOTIENT(ROW()-ROW($A$20),'Feuille1-Catégories'!$B$6/M$6),M$5),0),IF(MOD($A950-1-M$10,'Feuille1-Catégories'!$F$5+1)=0,M$3,""))),"")</f>
        <v/>
      </c>
      <c r="N950" s="7" t="str">
        <f ca="1">IF(AND($A950&lt;&gt;"",N$9&lt;&gt;""),IF(HLOOKUP(N$9,'Feuille1-Catégories'!$C$1:$G$2,2,FALSE)="OUI",N$3,IF(HLOOKUP(N$9,'Feuille1-Catégories'!$C$1:$G$3,3,FALSE)="OUI",OFFSET(N$3,MOD(QUOTIENT(ROW()-ROW($A$20),'Feuille1-Catégories'!$B$6/N$6),N$5),0),IF(MOD($A950-1-N$10,'Feuille1-Catégories'!$F$5+1)=0,N$3,""))),"")</f>
        <v/>
      </c>
      <c r="O950" s="7" t="str">
        <f ca="1">IF(AND($A950&lt;&gt;"",O$9&lt;&gt;""),IF(HLOOKUP(O$9,'Feuille1-Catégories'!$C$1:$G$2,2,FALSE)="OUI",O$3,IF(HLOOKUP(O$9,'Feuille1-Catégories'!$C$1:$G$3,3,FALSE)="OUI",OFFSET(O$3,MOD(QUOTIENT(ROW()-ROW($A$20),'Feuille1-Catégories'!$B$6/O$6),O$5),0),IF(MOD($A950-1-O$10,'Feuille1-Catégories'!$F$5+1)=0,O$3,""))),"")</f>
        <v/>
      </c>
      <c r="P950" s="7" t="str">
        <f ca="1">IF(AND($A950&lt;&gt;"",P$9&lt;&gt;""),IF(HLOOKUP(P$9,'Feuille1-Catégories'!$C$1:$G$2,2,FALSE)="OUI",P$3,IF(HLOOKUP(P$9,'Feuille1-Catégories'!$C$1:$G$3,3,FALSE)="OUI",OFFSET(P$3,MOD(QUOTIENT(ROW()-ROW($A$20),'Feuille1-Catégories'!$B$6/P$6),P$5),0),IF(MOD($A950-1-P$10,'Feuille1-Catégories'!$F$5+1)=0,P$3,""))),"")</f>
        <v/>
      </c>
      <c r="Q950" s="7" t="str">
        <f ca="1">IF(AND($A950&lt;&gt;"",Q$9&lt;&gt;""),IF(HLOOKUP(Q$9,'Feuille1-Catégories'!$C$1:$G$2,2,FALSE)="OUI",Q$3,IF(HLOOKUP(Q$9,'Feuille1-Catégories'!$C$1:$G$3,3,FALSE)="OUI",OFFSET(Q$3,MOD(QUOTIENT(ROW()-ROW($A$20),'Feuille1-Catégories'!$B$6/Q$6),Q$5),0),IF(MOD($A950-1-Q$10,'Feuille1-Catégories'!$F$5+1)=0,Q$3,""))),"")</f>
        <v/>
      </c>
      <c r="R950" s="7" t="str">
        <f ca="1">IF(AND($A950&lt;&gt;"",R$9&lt;&gt;""),IF(HLOOKUP(R$9,'Feuille1-Catégories'!$C$1:$G$2,2,FALSE)="OUI",R$3,IF(HLOOKUP(R$9,'Feuille1-Catégories'!$C$1:$G$3,3,FALSE)="OUI",OFFSET(R$3,MOD(QUOTIENT(ROW()-ROW($A$20),'Feuille1-Catégories'!$B$6/R$6),R$5),0),IF(MOD($A950-1-R$10,'Feuille1-Catégories'!$F$5+1)=0,R$3,""))),"")</f>
        <v/>
      </c>
      <c r="S950" s="7" t="str">
        <f ca="1">IF(AND($A950&lt;&gt;"",S$9&lt;&gt;""),IF(HLOOKUP(S$9,'Feuille1-Catégories'!$C$1:$G$2,2,FALSE)="OUI",S$3,IF(HLOOKUP(S$9,'Feuille1-Catégories'!$C$1:$G$3,3,FALSE)="OUI",OFFSET(S$3,MOD(QUOTIENT(ROW()-ROW($A$20),'Feuille1-Catégories'!$B$6/S$6),S$5),0),IF(MOD($A950-1-S$10,'Feuille1-Catégories'!$F$5+1)=0,S$3,""))),"")</f>
        <v/>
      </c>
      <c r="T950" s="7" t="str">
        <f ca="1">IF(AND($A950&lt;&gt;"",T$9&lt;&gt;""),IF(HLOOKUP(T$9,'Feuille1-Catégories'!$C$1:$G$2,2,FALSE)="OUI",T$3,IF(HLOOKUP(T$9,'Feuille1-Catégories'!$C$1:$G$3,3,FALSE)="OUI",OFFSET(T$3,MOD(QUOTIENT(ROW()-ROW($A$20),'Feuille1-Catégories'!$B$6/T$6),T$5),0),IF(MOD($A950-1-T$10,'Feuille1-Catégories'!$F$5+1)=0,T$3,""))),"")</f>
        <v/>
      </c>
      <c r="U950" s="7" t="str">
        <f ca="1">IF(AND($A950&lt;&gt;"",U$9&lt;&gt;""),IF(HLOOKUP(U$9,'Feuille1-Catégories'!$C$1:$G$2,2,FALSE)="OUI",U$3,IF(HLOOKUP(U$9,'Feuille1-Catégories'!$C$1:$G$3,3,FALSE)="OUI",OFFSET(U$3,MOD(QUOTIENT(ROW()-ROW($A$20),'Feuille1-Catégories'!$B$6/U$6),U$5),0),IF(MOD($A950-1-U$10,'Feuille1-Catégories'!$F$5+1)=0,U$3,""))),"")</f>
        <v/>
      </c>
      <c r="V950" s="7" t="str">
        <f ca="1">IF(AND($A950&lt;&gt;"",V$9&lt;&gt;""),IF(HLOOKUP(V$9,'Feuille1-Catégories'!$C$1:$G$2,2,FALSE)="OUI",V$3,IF(HLOOKUP(V$9,'Feuille1-Catégories'!$C$1:$G$3,3,FALSE)="OUI",OFFSET(V$3,MOD(QUOTIENT(ROW()-ROW($A$20),'Feuille1-Catégories'!$B$6/V$6),V$5),0),IF(MOD($A950-1-V$10,'Feuille1-Catégories'!$F$5+1)=0,V$3,""))),"")</f>
        <v/>
      </c>
      <c r="W950" s="7" t="str">
        <f ca="1">IF(AND($A950&lt;&gt;"",W$9&lt;&gt;""),IF(HLOOKUP(W$9,'Feuille1-Catégories'!$C$1:$G$2,2,FALSE)="OUI",W$3,IF(HLOOKUP(W$9,'Feuille1-Catégories'!$C$1:$G$3,3,FALSE)="OUI",OFFSET(W$3,MOD(QUOTIENT(ROW()-ROW($A$20),'Feuille1-Catégories'!$B$6/W$6),W$5),0),IF(MOD($A950-1-W$10,'Feuille1-Catégories'!$F$5+1)=0,W$3,""))),"")</f>
        <v/>
      </c>
      <c r="X950" s="7" t="str">
        <f ca="1">IF(AND($A950&lt;&gt;"",X$9&lt;&gt;""),IF(HLOOKUP(X$9,'Feuille1-Catégories'!$C$1:$G$2,2,FALSE)="OUI",X$3,IF(HLOOKUP(X$9,'Feuille1-Catégories'!$C$1:$G$3,3,FALSE)="OUI",OFFSET(X$3,MOD(QUOTIENT(ROW()-ROW($A$20),'Feuille1-Catégories'!$B$6/X$6),X$5),0),IF(MOD($A950-1-X$10,'Feuille1-Catégories'!$F$5+1)=0,X$3,""))),"")</f>
        <v/>
      </c>
      <c r="Y950" s="7" t="str">
        <f ca="1">IF(AND($A950&lt;&gt;"",Y$9&lt;&gt;""),IF(HLOOKUP(Y$9,'Feuille1-Catégories'!$C$1:$G$2,2,FALSE)="OUI",Y$3,IF(HLOOKUP(Y$9,'Feuille1-Catégories'!$C$1:$G$3,3,FALSE)="OUI",OFFSET(Y$3,MOD(QUOTIENT(ROW()-ROW($A$20),'Feuille1-Catégories'!$B$6/Y$6),Y$5),0),IF(MOD($A950-1-Y$10,'Feuille1-Catégories'!$F$5+1)=0,Y$3,""))),"")</f>
        <v/>
      </c>
      <c r="Z950" s="7" t="str">
        <f ca="1">IF(AND($A950&lt;&gt;"",Z$9&lt;&gt;""),IF(HLOOKUP(Z$9,'Feuille1-Catégories'!$C$1:$G$2,2,FALSE)="OUI",Z$3,IF(HLOOKUP(Z$9,'Feuille1-Catégories'!$C$1:$G$3,3,FALSE)="OUI",OFFSET(Z$3,MOD(QUOTIENT(ROW()-ROW($A$20),'Feuille1-Catégories'!$B$6/Z$6),Z$5),0),"")),"")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51" spans="1:26" ht="17" x14ac:dyDescent="0.2">
      <c r="A951" s="21" t="str">
        <f>IF(ROW()-ROW($A$19)&gt;'Feuille1-Catégories'!$B$6,"",ROW()-ROW($A$19))</f>
        <v/>
      </c>
      <c r="B951" s="33" t="str">
        <f t="shared" si="43"/>
        <v/>
      </c>
      <c r="C951" s="10" t="str">
        <f t="shared" si="44"/>
        <v/>
      </c>
      <c r="D951" s="10" t="str">
        <f>IF('Feuille3-Coût de production'!D951&lt;&gt;"",'Feuille3-Coût de production'!D951,"")</f>
        <v/>
      </c>
      <c r="E951" s="10" t="str">
        <f t="shared" si="45"/>
        <v/>
      </c>
      <c r="F951" s="7" t="str">
        <f ca="1">IF(AND($A951&lt;&gt;"",F$9&lt;&gt;""),IF(HLOOKUP(F$9,'Feuille1-Catégories'!$C$1:$G$2,2,FALSE)="OUI",F$3,IF(HLOOKUP(F$9,'Feuille1-Catégories'!$C$1:$G$3,3,FALSE)="OUI",OFFSET(F$3,MOD(QUOTIENT(ROW()-ROW($A$20),'Feuille1-Catégories'!$B$6/F$6),F$5),0),IF(MOD($A951-1-F$10,'Feuille1-Catégories'!$F$5+1)=0,F$3,""))),"")</f>
        <v/>
      </c>
      <c r="G951" s="7" t="str">
        <f ca="1">IF(AND($A951&lt;&gt;"",G$9&lt;&gt;""),IF(HLOOKUP(G$9,'Feuille1-Catégories'!$C$1:$G$2,2,FALSE)="OUI",G$3,IF(HLOOKUP(G$9,'Feuille1-Catégories'!$C$1:$G$3,3,FALSE)="OUI",OFFSET(G$3,MOD(QUOTIENT(ROW()-ROW($A$20),'Feuille1-Catégories'!$B$6/G$6),G$5),0),IF(MOD($A951-1-G$10,'Feuille1-Catégories'!$F$5+1)=0,G$3,""))),"")</f>
        <v/>
      </c>
      <c r="H951" s="7" t="str">
        <f ca="1">IF(AND($A951&lt;&gt;"",H$9&lt;&gt;""),IF(HLOOKUP(H$9,'Feuille1-Catégories'!$C$1:$G$2,2,FALSE)="OUI",H$3,IF(HLOOKUP(H$9,'Feuille1-Catégories'!$C$1:$G$3,3,FALSE)="OUI",OFFSET(H$3,MOD(QUOTIENT(ROW()-ROW($A$20),'Feuille1-Catégories'!$B$6/H$6),H$5),0),IF(MOD($A951-1-H$10,'Feuille1-Catégories'!$F$5+1)=0,H$3,""))),"")</f>
        <v/>
      </c>
      <c r="I951" s="7" t="str">
        <f ca="1">IF(AND($A951&lt;&gt;"",I$9&lt;&gt;""),IF(HLOOKUP(I$9,'Feuille1-Catégories'!$C$1:$G$2,2,FALSE)="OUI",I$3,IF(HLOOKUP(I$9,'Feuille1-Catégories'!$C$1:$G$3,3,FALSE)="OUI",OFFSET(I$3,MOD(QUOTIENT(ROW()-ROW($A$20),'Feuille1-Catégories'!$B$6/I$6),I$5),0),IF(MOD($A951-1-I$10,'Feuille1-Catégories'!$F$5+1)=0,I$3,""))),"")</f>
        <v/>
      </c>
      <c r="J951" s="7" t="str">
        <f ca="1">IF(AND($A951&lt;&gt;"",J$9&lt;&gt;""),IF(HLOOKUP(J$9,'Feuille1-Catégories'!$C$1:$G$2,2,FALSE)="OUI",J$3,IF(HLOOKUP(J$9,'Feuille1-Catégories'!$C$1:$G$3,3,FALSE)="OUI",OFFSET(J$3,MOD(QUOTIENT(ROW()-ROW($A$20),'Feuille1-Catégories'!$B$6/J$6),J$5),0),IF(MOD($A951-1-J$10,'Feuille1-Catégories'!$F$5+1)=0,J$3,""))),"")</f>
        <v/>
      </c>
      <c r="K951" s="7" t="str">
        <f ca="1">IF(AND($A951&lt;&gt;"",K$9&lt;&gt;""),IF(HLOOKUP(K$9,'Feuille1-Catégories'!$C$1:$G$2,2,FALSE)="OUI",K$3,IF(HLOOKUP(K$9,'Feuille1-Catégories'!$C$1:$G$3,3,FALSE)="OUI",OFFSET(K$3,MOD(QUOTIENT(ROW()-ROW($A$20),'Feuille1-Catégories'!$B$6/K$6),K$5),0),IF(MOD($A951-1-K$10,'Feuille1-Catégories'!$F$5+1)=0,K$3,""))),"")</f>
        <v/>
      </c>
      <c r="L951" s="7" t="str">
        <f ca="1">IF(AND($A951&lt;&gt;"",L$9&lt;&gt;""),IF(HLOOKUP(L$9,'Feuille1-Catégories'!$C$1:$G$2,2,FALSE)="OUI",L$3,IF(HLOOKUP(L$9,'Feuille1-Catégories'!$C$1:$G$3,3,FALSE)="OUI",OFFSET(L$3,MOD(QUOTIENT(ROW()-ROW($A$20),'Feuille1-Catégories'!$B$6/L$6),L$5),0),IF(MOD($A951-1-L$10,'Feuille1-Catégories'!$F$5+1)=0,L$3,""))),"")</f>
        <v/>
      </c>
      <c r="M951" s="7" t="str">
        <f ca="1">IF(AND($A951&lt;&gt;"",M$9&lt;&gt;""),IF(HLOOKUP(M$9,'Feuille1-Catégories'!$C$1:$G$2,2,FALSE)="OUI",M$3,IF(HLOOKUP(M$9,'Feuille1-Catégories'!$C$1:$G$3,3,FALSE)="OUI",OFFSET(M$3,MOD(QUOTIENT(ROW()-ROW($A$20),'Feuille1-Catégories'!$B$6/M$6),M$5),0),IF(MOD($A951-1-M$10,'Feuille1-Catégories'!$F$5+1)=0,M$3,""))),"")</f>
        <v/>
      </c>
      <c r="N951" s="7" t="str">
        <f ca="1">IF(AND($A951&lt;&gt;"",N$9&lt;&gt;""),IF(HLOOKUP(N$9,'Feuille1-Catégories'!$C$1:$G$2,2,FALSE)="OUI",N$3,IF(HLOOKUP(N$9,'Feuille1-Catégories'!$C$1:$G$3,3,FALSE)="OUI",OFFSET(N$3,MOD(QUOTIENT(ROW()-ROW($A$20),'Feuille1-Catégories'!$B$6/N$6),N$5),0),IF(MOD($A951-1-N$10,'Feuille1-Catégories'!$F$5+1)=0,N$3,""))),"")</f>
        <v/>
      </c>
      <c r="O951" s="7" t="str">
        <f ca="1">IF(AND($A951&lt;&gt;"",O$9&lt;&gt;""),IF(HLOOKUP(O$9,'Feuille1-Catégories'!$C$1:$G$2,2,FALSE)="OUI",O$3,IF(HLOOKUP(O$9,'Feuille1-Catégories'!$C$1:$G$3,3,FALSE)="OUI",OFFSET(O$3,MOD(QUOTIENT(ROW()-ROW($A$20),'Feuille1-Catégories'!$B$6/O$6),O$5),0),IF(MOD($A951-1-O$10,'Feuille1-Catégories'!$F$5+1)=0,O$3,""))),"")</f>
        <v/>
      </c>
      <c r="P951" s="7" t="str">
        <f ca="1">IF(AND($A951&lt;&gt;"",P$9&lt;&gt;""),IF(HLOOKUP(P$9,'Feuille1-Catégories'!$C$1:$G$2,2,FALSE)="OUI",P$3,IF(HLOOKUP(P$9,'Feuille1-Catégories'!$C$1:$G$3,3,FALSE)="OUI",OFFSET(P$3,MOD(QUOTIENT(ROW()-ROW($A$20),'Feuille1-Catégories'!$B$6/P$6),P$5),0),IF(MOD($A951-1-P$10,'Feuille1-Catégories'!$F$5+1)=0,P$3,""))),"")</f>
        <v/>
      </c>
      <c r="Q951" s="7" t="str">
        <f ca="1">IF(AND($A951&lt;&gt;"",Q$9&lt;&gt;""),IF(HLOOKUP(Q$9,'Feuille1-Catégories'!$C$1:$G$2,2,FALSE)="OUI",Q$3,IF(HLOOKUP(Q$9,'Feuille1-Catégories'!$C$1:$G$3,3,FALSE)="OUI",OFFSET(Q$3,MOD(QUOTIENT(ROW()-ROW($A$20),'Feuille1-Catégories'!$B$6/Q$6),Q$5),0),IF(MOD($A951-1-Q$10,'Feuille1-Catégories'!$F$5+1)=0,Q$3,""))),"")</f>
        <v/>
      </c>
      <c r="R951" s="7" t="str">
        <f ca="1">IF(AND($A951&lt;&gt;"",R$9&lt;&gt;""),IF(HLOOKUP(R$9,'Feuille1-Catégories'!$C$1:$G$2,2,FALSE)="OUI",R$3,IF(HLOOKUP(R$9,'Feuille1-Catégories'!$C$1:$G$3,3,FALSE)="OUI",OFFSET(R$3,MOD(QUOTIENT(ROW()-ROW($A$20),'Feuille1-Catégories'!$B$6/R$6),R$5),0),IF(MOD($A951-1-R$10,'Feuille1-Catégories'!$F$5+1)=0,R$3,""))),"")</f>
        <v/>
      </c>
      <c r="S951" s="7" t="str">
        <f ca="1">IF(AND($A951&lt;&gt;"",S$9&lt;&gt;""),IF(HLOOKUP(S$9,'Feuille1-Catégories'!$C$1:$G$2,2,FALSE)="OUI",S$3,IF(HLOOKUP(S$9,'Feuille1-Catégories'!$C$1:$G$3,3,FALSE)="OUI",OFFSET(S$3,MOD(QUOTIENT(ROW()-ROW($A$20),'Feuille1-Catégories'!$B$6/S$6),S$5),0),IF(MOD($A951-1-S$10,'Feuille1-Catégories'!$F$5+1)=0,S$3,""))),"")</f>
        <v/>
      </c>
      <c r="T951" s="7" t="str">
        <f ca="1">IF(AND($A951&lt;&gt;"",T$9&lt;&gt;""),IF(HLOOKUP(T$9,'Feuille1-Catégories'!$C$1:$G$2,2,FALSE)="OUI",T$3,IF(HLOOKUP(T$9,'Feuille1-Catégories'!$C$1:$G$3,3,FALSE)="OUI",OFFSET(T$3,MOD(QUOTIENT(ROW()-ROW($A$20),'Feuille1-Catégories'!$B$6/T$6),T$5),0),IF(MOD($A951-1-T$10,'Feuille1-Catégories'!$F$5+1)=0,T$3,""))),"")</f>
        <v/>
      </c>
      <c r="U951" s="7" t="str">
        <f ca="1">IF(AND($A951&lt;&gt;"",U$9&lt;&gt;""),IF(HLOOKUP(U$9,'Feuille1-Catégories'!$C$1:$G$2,2,FALSE)="OUI",U$3,IF(HLOOKUP(U$9,'Feuille1-Catégories'!$C$1:$G$3,3,FALSE)="OUI",OFFSET(U$3,MOD(QUOTIENT(ROW()-ROW($A$20),'Feuille1-Catégories'!$B$6/U$6),U$5),0),IF(MOD($A951-1-U$10,'Feuille1-Catégories'!$F$5+1)=0,U$3,""))),"")</f>
        <v/>
      </c>
      <c r="V951" s="7" t="str">
        <f ca="1">IF(AND($A951&lt;&gt;"",V$9&lt;&gt;""),IF(HLOOKUP(V$9,'Feuille1-Catégories'!$C$1:$G$2,2,FALSE)="OUI",V$3,IF(HLOOKUP(V$9,'Feuille1-Catégories'!$C$1:$G$3,3,FALSE)="OUI",OFFSET(V$3,MOD(QUOTIENT(ROW()-ROW($A$20),'Feuille1-Catégories'!$B$6/V$6),V$5),0),IF(MOD($A951-1-V$10,'Feuille1-Catégories'!$F$5+1)=0,V$3,""))),"")</f>
        <v/>
      </c>
      <c r="W951" s="7" t="str">
        <f ca="1">IF(AND($A951&lt;&gt;"",W$9&lt;&gt;""),IF(HLOOKUP(W$9,'Feuille1-Catégories'!$C$1:$G$2,2,FALSE)="OUI",W$3,IF(HLOOKUP(W$9,'Feuille1-Catégories'!$C$1:$G$3,3,FALSE)="OUI",OFFSET(W$3,MOD(QUOTIENT(ROW()-ROW($A$20),'Feuille1-Catégories'!$B$6/W$6),W$5),0),IF(MOD($A951-1-W$10,'Feuille1-Catégories'!$F$5+1)=0,W$3,""))),"")</f>
        <v/>
      </c>
      <c r="X951" s="7" t="str">
        <f ca="1">IF(AND($A951&lt;&gt;"",X$9&lt;&gt;""),IF(HLOOKUP(X$9,'Feuille1-Catégories'!$C$1:$G$2,2,FALSE)="OUI",X$3,IF(HLOOKUP(X$9,'Feuille1-Catégories'!$C$1:$G$3,3,FALSE)="OUI",OFFSET(X$3,MOD(QUOTIENT(ROW()-ROW($A$20),'Feuille1-Catégories'!$B$6/X$6),X$5),0),IF(MOD($A951-1-X$10,'Feuille1-Catégories'!$F$5+1)=0,X$3,""))),"")</f>
        <v/>
      </c>
      <c r="Y951" s="7" t="str">
        <f ca="1">IF(AND($A951&lt;&gt;"",Y$9&lt;&gt;""),IF(HLOOKUP(Y$9,'Feuille1-Catégories'!$C$1:$G$2,2,FALSE)="OUI",Y$3,IF(HLOOKUP(Y$9,'Feuille1-Catégories'!$C$1:$G$3,3,FALSE)="OUI",OFFSET(Y$3,MOD(QUOTIENT(ROW()-ROW($A$20),'Feuille1-Catégories'!$B$6/Y$6),Y$5),0),IF(MOD($A951-1-Y$10,'Feuille1-Catégories'!$F$5+1)=0,Y$3,""))),"")</f>
        <v/>
      </c>
      <c r="Z951" s="7" t="str">
        <f ca="1">IF(AND($A951&lt;&gt;"",Z$9&lt;&gt;""),IF(HLOOKUP(Z$9,'Feuille1-Catégories'!$C$1:$G$2,2,FALSE)="OUI",Z$3,IF(HLOOKUP(Z$9,'Feuille1-Catégories'!$C$1:$G$3,3,FALSE)="OUI",OFFSET(Z$3,MOD(QUOTIENT(ROW()-ROW($A$20),'Feuille1-Catégories'!$B$6/Z$6),Z$5),0),"")),"")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52" spans="1:26" ht="17" x14ac:dyDescent="0.2">
      <c r="A952" s="21" t="str">
        <f>IF(ROW()-ROW($A$19)&gt;'Feuille1-Catégories'!$B$6,"",ROW()-ROW($A$19))</f>
        <v/>
      </c>
      <c r="B952" s="33" t="str">
        <f t="shared" si="43"/>
        <v/>
      </c>
      <c r="C952" s="10" t="str">
        <f t="shared" si="44"/>
        <v/>
      </c>
      <c r="D952" s="10" t="str">
        <f>IF('Feuille3-Coût de production'!D952&lt;&gt;"",'Feuille3-Coût de production'!D952,"")</f>
        <v/>
      </c>
      <c r="E952" s="10" t="str">
        <f t="shared" si="45"/>
        <v/>
      </c>
      <c r="F952" s="7" t="str">
        <f ca="1">IF(AND($A952&lt;&gt;"",F$9&lt;&gt;""),IF(HLOOKUP(F$9,'Feuille1-Catégories'!$C$1:$G$2,2,FALSE)="OUI",F$3,IF(HLOOKUP(F$9,'Feuille1-Catégories'!$C$1:$G$3,3,FALSE)="OUI",OFFSET(F$3,MOD(QUOTIENT(ROW()-ROW($A$20),'Feuille1-Catégories'!$B$6/F$6),F$5),0),IF(MOD($A952-1-F$10,'Feuille1-Catégories'!$F$5+1)=0,F$3,""))),"")</f>
        <v/>
      </c>
      <c r="G952" s="7" t="str">
        <f ca="1">IF(AND($A952&lt;&gt;"",G$9&lt;&gt;""),IF(HLOOKUP(G$9,'Feuille1-Catégories'!$C$1:$G$2,2,FALSE)="OUI",G$3,IF(HLOOKUP(G$9,'Feuille1-Catégories'!$C$1:$G$3,3,FALSE)="OUI",OFFSET(G$3,MOD(QUOTIENT(ROW()-ROW($A$20),'Feuille1-Catégories'!$B$6/G$6),G$5),0),IF(MOD($A952-1-G$10,'Feuille1-Catégories'!$F$5+1)=0,G$3,""))),"")</f>
        <v/>
      </c>
      <c r="H952" s="7" t="str">
        <f ca="1">IF(AND($A952&lt;&gt;"",H$9&lt;&gt;""),IF(HLOOKUP(H$9,'Feuille1-Catégories'!$C$1:$G$2,2,FALSE)="OUI",H$3,IF(HLOOKUP(H$9,'Feuille1-Catégories'!$C$1:$G$3,3,FALSE)="OUI",OFFSET(H$3,MOD(QUOTIENT(ROW()-ROW($A$20),'Feuille1-Catégories'!$B$6/H$6),H$5),0),IF(MOD($A952-1-H$10,'Feuille1-Catégories'!$F$5+1)=0,H$3,""))),"")</f>
        <v/>
      </c>
      <c r="I952" s="7" t="str">
        <f ca="1">IF(AND($A952&lt;&gt;"",I$9&lt;&gt;""),IF(HLOOKUP(I$9,'Feuille1-Catégories'!$C$1:$G$2,2,FALSE)="OUI",I$3,IF(HLOOKUP(I$9,'Feuille1-Catégories'!$C$1:$G$3,3,FALSE)="OUI",OFFSET(I$3,MOD(QUOTIENT(ROW()-ROW($A$20),'Feuille1-Catégories'!$B$6/I$6),I$5),0),IF(MOD($A952-1-I$10,'Feuille1-Catégories'!$F$5+1)=0,I$3,""))),"")</f>
        <v/>
      </c>
      <c r="J952" s="7" t="str">
        <f ca="1">IF(AND($A952&lt;&gt;"",J$9&lt;&gt;""),IF(HLOOKUP(J$9,'Feuille1-Catégories'!$C$1:$G$2,2,FALSE)="OUI",J$3,IF(HLOOKUP(J$9,'Feuille1-Catégories'!$C$1:$G$3,3,FALSE)="OUI",OFFSET(J$3,MOD(QUOTIENT(ROW()-ROW($A$20),'Feuille1-Catégories'!$B$6/J$6),J$5),0),IF(MOD($A952-1-J$10,'Feuille1-Catégories'!$F$5+1)=0,J$3,""))),"")</f>
        <v/>
      </c>
      <c r="K952" s="7" t="str">
        <f ca="1">IF(AND($A952&lt;&gt;"",K$9&lt;&gt;""),IF(HLOOKUP(K$9,'Feuille1-Catégories'!$C$1:$G$2,2,FALSE)="OUI",K$3,IF(HLOOKUP(K$9,'Feuille1-Catégories'!$C$1:$G$3,3,FALSE)="OUI",OFFSET(K$3,MOD(QUOTIENT(ROW()-ROW($A$20),'Feuille1-Catégories'!$B$6/K$6),K$5),0),IF(MOD($A952-1-K$10,'Feuille1-Catégories'!$F$5+1)=0,K$3,""))),"")</f>
        <v/>
      </c>
      <c r="L952" s="7" t="str">
        <f ca="1">IF(AND($A952&lt;&gt;"",L$9&lt;&gt;""),IF(HLOOKUP(L$9,'Feuille1-Catégories'!$C$1:$G$2,2,FALSE)="OUI",L$3,IF(HLOOKUP(L$9,'Feuille1-Catégories'!$C$1:$G$3,3,FALSE)="OUI",OFFSET(L$3,MOD(QUOTIENT(ROW()-ROW($A$20),'Feuille1-Catégories'!$B$6/L$6),L$5),0),IF(MOD($A952-1-L$10,'Feuille1-Catégories'!$F$5+1)=0,L$3,""))),"")</f>
        <v/>
      </c>
      <c r="M952" s="7" t="str">
        <f ca="1">IF(AND($A952&lt;&gt;"",M$9&lt;&gt;""),IF(HLOOKUP(M$9,'Feuille1-Catégories'!$C$1:$G$2,2,FALSE)="OUI",M$3,IF(HLOOKUP(M$9,'Feuille1-Catégories'!$C$1:$G$3,3,FALSE)="OUI",OFFSET(M$3,MOD(QUOTIENT(ROW()-ROW($A$20),'Feuille1-Catégories'!$B$6/M$6),M$5),0),IF(MOD($A952-1-M$10,'Feuille1-Catégories'!$F$5+1)=0,M$3,""))),"")</f>
        <v/>
      </c>
      <c r="N952" s="7" t="str">
        <f ca="1">IF(AND($A952&lt;&gt;"",N$9&lt;&gt;""),IF(HLOOKUP(N$9,'Feuille1-Catégories'!$C$1:$G$2,2,FALSE)="OUI",N$3,IF(HLOOKUP(N$9,'Feuille1-Catégories'!$C$1:$G$3,3,FALSE)="OUI",OFFSET(N$3,MOD(QUOTIENT(ROW()-ROW($A$20),'Feuille1-Catégories'!$B$6/N$6),N$5),0),IF(MOD($A952-1-N$10,'Feuille1-Catégories'!$F$5+1)=0,N$3,""))),"")</f>
        <v/>
      </c>
      <c r="O952" s="7" t="str">
        <f ca="1">IF(AND($A952&lt;&gt;"",O$9&lt;&gt;""),IF(HLOOKUP(O$9,'Feuille1-Catégories'!$C$1:$G$2,2,FALSE)="OUI",O$3,IF(HLOOKUP(O$9,'Feuille1-Catégories'!$C$1:$G$3,3,FALSE)="OUI",OFFSET(O$3,MOD(QUOTIENT(ROW()-ROW($A$20),'Feuille1-Catégories'!$B$6/O$6),O$5),0),IF(MOD($A952-1-O$10,'Feuille1-Catégories'!$F$5+1)=0,O$3,""))),"")</f>
        <v/>
      </c>
      <c r="P952" s="7" t="str">
        <f ca="1">IF(AND($A952&lt;&gt;"",P$9&lt;&gt;""),IF(HLOOKUP(P$9,'Feuille1-Catégories'!$C$1:$G$2,2,FALSE)="OUI",P$3,IF(HLOOKUP(P$9,'Feuille1-Catégories'!$C$1:$G$3,3,FALSE)="OUI",OFFSET(P$3,MOD(QUOTIENT(ROW()-ROW($A$20),'Feuille1-Catégories'!$B$6/P$6),P$5),0),IF(MOD($A952-1-P$10,'Feuille1-Catégories'!$F$5+1)=0,P$3,""))),"")</f>
        <v/>
      </c>
      <c r="Q952" s="7" t="str">
        <f ca="1">IF(AND($A952&lt;&gt;"",Q$9&lt;&gt;""),IF(HLOOKUP(Q$9,'Feuille1-Catégories'!$C$1:$G$2,2,FALSE)="OUI",Q$3,IF(HLOOKUP(Q$9,'Feuille1-Catégories'!$C$1:$G$3,3,FALSE)="OUI",OFFSET(Q$3,MOD(QUOTIENT(ROW()-ROW($A$20),'Feuille1-Catégories'!$B$6/Q$6),Q$5),0),IF(MOD($A952-1-Q$10,'Feuille1-Catégories'!$F$5+1)=0,Q$3,""))),"")</f>
        <v/>
      </c>
      <c r="R952" s="7" t="str">
        <f ca="1">IF(AND($A952&lt;&gt;"",R$9&lt;&gt;""),IF(HLOOKUP(R$9,'Feuille1-Catégories'!$C$1:$G$2,2,FALSE)="OUI",R$3,IF(HLOOKUP(R$9,'Feuille1-Catégories'!$C$1:$G$3,3,FALSE)="OUI",OFFSET(R$3,MOD(QUOTIENT(ROW()-ROW($A$20),'Feuille1-Catégories'!$B$6/R$6),R$5),0),IF(MOD($A952-1-R$10,'Feuille1-Catégories'!$F$5+1)=0,R$3,""))),"")</f>
        <v/>
      </c>
      <c r="S952" s="7" t="str">
        <f ca="1">IF(AND($A952&lt;&gt;"",S$9&lt;&gt;""),IF(HLOOKUP(S$9,'Feuille1-Catégories'!$C$1:$G$2,2,FALSE)="OUI",S$3,IF(HLOOKUP(S$9,'Feuille1-Catégories'!$C$1:$G$3,3,FALSE)="OUI",OFFSET(S$3,MOD(QUOTIENT(ROW()-ROW($A$20),'Feuille1-Catégories'!$B$6/S$6),S$5),0),IF(MOD($A952-1-S$10,'Feuille1-Catégories'!$F$5+1)=0,S$3,""))),"")</f>
        <v/>
      </c>
      <c r="T952" s="7" t="str">
        <f ca="1">IF(AND($A952&lt;&gt;"",T$9&lt;&gt;""),IF(HLOOKUP(T$9,'Feuille1-Catégories'!$C$1:$G$2,2,FALSE)="OUI",T$3,IF(HLOOKUP(T$9,'Feuille1-Catégories'!$C$1:$G$3,3,FALSE)="OUI",OFFSET(T$3,MOD(QUOTIENT(ROW()-ROW($A$20),'Feuille1-Catégories'!$B$6/T$6),T$5),0),IF(MOD($A952-1-T$10,'Feuille1-Catégories'!$F$5+1)=0,T$3,""))),"")</f>
        <v/>
      </c>
      <c r="U952" s="7" t="str">
        <f ca="1">IF(AND($A952&lt;&gt;"",U$9&lt;&gt;""),IF(HLOOKUP(U$9,'Feuille1-Catégories'!$C$1:$G$2,2,FALSE)="OUI",U$3,IF(HLOOKUP(U$9,'Feuille1-Catégories'!$C$1:$G$3,3,FALSE)="OUI",OFFSET(U$3,MOD(QUOTIENT(ROW()-ROW($A$20),'Feuille1-Catégories'!$B$6/U$6),U$5),0),IF(MOD($A952-1-U$10,'Feuille1-Catégories'!$F$5+1)=0,U$3,""))),"")</f>
        <v/>
      </c>
      <c r="V952" s="7" t="str">
        <f ca="1">IF(AND($A952&lt;&gt;"",V$9&lt;&gt;""),IF(HLOOKUP(V$9,'Feuille1-Catégories'!$C$1:$G$2,2,FALSE)="OUI",V$3,IF(HLOOKUP(V$9,'Feuille1-Catégories'!$C$1:$G$3,3,FALSE)="OUI",OFFSET(V$3,MOD(QUOTIENT(ROW()-ROW($A$20),'Feuille1-Catégories'!$B$6/V$6),V$5),0),IF(MOD($A952-1-V$10,'Feuille1-Catégories'!$F$5+1)=0,V$3,""))),"")</f>
        <v/>
      </c>
      <c r="W952" s="7" t="str">
        <f ca="1">IF(AND($A952&lt;&gt;"",W$9&lt;&gt;""),IF(HLOOKUP(W$9,'Feuille1-Catégories'!$C$1:$G$2,2,FALSE)="OUI",W$3,IF(HLOOKUP(W$9,'Feuille1-Catégories'!$C$1:$G$3,3,FALSE)="OUI",OFFSET(W$3,MOD(QUOTIENT(ROW()-ROW($A$20),'Feuille1-Catégories'!$B$6/W$6),W$5),0),IF(MOD($A952-1-W$10,'Feuille1-Catégories'!$F$5+1)=0,W$3,""))),"")</f>
        <v/>
      </c>
      <c r="X952" s="7" t="str">
        <f ca="1">IF(AND($A952&lt;&gt;"",X$9&lt;&gt;""),IF(HLOOKUP(X$9,'Feuille1-Catégories'!$C$1:$G$2,2,FALSE)="OUI",X$3,IF(HLOOKUP(X$9,'Feuille1-Catégories'!$C$1:$G$3,3,FALSE)="OUI",OFFSET(X$3,MOD(QUOTIENT(ROW()-ROW($A$20),'Feuille1-Catégories'!$B$6/X$6),X$5),0),IF(MOD($A952-1-X$10,'Feuille1-Catégories'!$F$5+1)=0,X$3,""))),"")</f>
        <v/>
      </c>
      <c r="Y952" s="7" t="str">
        <f ca="1">IF(AND($A952&lt;&gt;"",Y$9&lt;&gt;""),IF(HLOOKUP(Y$9,'Feuille1-Catégories'!$C$1:$G$2,2,FALSE)="OUI",Y$3,IF(HLOOKUP(Y$9,'Feuille1-Catégories'!$C$1:$G$3,3,FALSE)="OUI",OFFSET(Y$3,MOD(QUOTIENT(ROW()-ROW($A$20),'Feuille1-Catégories'!$B$6/Y$6),Y$5),0),IF(MOD($A952-1-Y$10,'Feuille1-Catégories'!$F$5+1)=0,Y$3,""))),"")</f>
        <v/>
      </c>
      <c r="Z952" s="7" t="str">
        <f ca="1">IF(AND($A952&lt;&gt;"",Z$9&lt;&gt;""),IF(HLOOKUP(Z$9,'Feuille1-Catégories'!$C$1:$G$2,2,FALSE)="OUI",Z$3,IF(HLOOKUP(Z$9,'Feuille1-Catégories'!$C$1:$G$3,3,FALSE)="OUI",OFFSET(Z$3,MOD(QUOTIENT(ROW()-ROW($A$20),'Feuille1-Catégories'!$B$6/Z$6),Z$5),0),"")),"")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53" spans="1:26" ht="17" x14ac:dyDescent="0.2">
      <c r="A953" s="21" t="str">
        <f>IF(ROW()-ROW($A$19)&gt;'Feuille1-Catégories'!$B$6,"",ROW()-ROW($A$19))</f>
        <v/>
      </c>
      <c r="B953" s="33" t="str">
        <f t="shared" si="43"/>
        <v/>
      </c>
      <c r="C953" s="10" t="str">
        <f t="shared" si="44"/>
        <v/>
      </c>
      <c r="D953" s="10" t="str">
        <f>IF('Feuille3-Coût de production'!D953&lt;&gt;"",'Feuille3-Coût de production'!D953,"")</f>
        <v/>
      </c>
      <c r="E953" s="10" t="str">
        <f t="shared" si="45"/>
        <v/>
      </c>
      <c r="F953" s="7" t="str">
        <f ca="1">IF(AND($A953&lt;&gt;"",F$9&lt;&gt;""),IF(HLOOKUP(F$9,'Feuille1-Catégories'!$C$1:$G$2,2,FALSE)="OUI",F$3,IF(HLOOKUP(F$9,'Feuille1-Catégories'!$C$1:$G$3,3,FALSE)="OUI",OFFSET(F$3,MOD(QUOTIENT(ROW()-ROW($A$20),'Feuille1-Catégories'!$B$6/F$6),F$5),0),IF(MOD($A953-1-F$10,'Feuille1-Catégories'!$F$5+1)=0,F$3,""))),"")</f>
        <v/>
      </c>
      <c r="G953" s="7" t="str">
        <f ca="1">IF(AND($A953&lt;&gt;"",G$9&lt;&gt;""),IF(HLOOKUP(G$9,'Feuille1-Catégories'!$C$1:$G$2,2,FALSE)="OUI",G$3,IF(HLOOKUP(G$9,'Feuille1-Catégories'!$C$1:$G$3,3,FALSE)="OUI",OFFSET(G$3,MOD(QUOTIENT(ROW()-ROW($A$20),'Feuille1-Catégories'!$B$6/G$6),G$5),0),IF(MOD($A953-1-G$10,'Feuille1-Catégories'!$F$5+1)=0,G$3,""))),"")</f>
        <v/>
      </c>
      <c r="H953" s="7" t="str">
        <f ca="1">IF(AND($A953&lt;&gt;"",H$9&lt;&gt;""),IF(HLOOKUP(H$9,'Feuille1-Catégories'!$C$1:$G$2,2,FALSE)="OUI",H$3,IF(HLOOKUP(H$9,'Feuille1-Catégories'!$C$1:$G$3,3,FALSE)="OUI",OFFSET(H$3,MOD(QUOTIENT(ROW()-ROW($A$20),'Feuille1-Catégories'!$B$6/H$6),H$5),0),IF(MOD($A953-1-H$10,'Feuille1-Catégories'!$F$5+1)=0,H$3,""))),"")</f>
        <v/>
      </c>
      <c r="I953" s="7" t="str">
        <f ca="1">IF(AND($A953&lt;&gt;"",I$9&lt;&gt;""),IF(HLOOKUP(I$9,'Feuille1-Catégories'!$C$1:$G$2,2,FALSE)="OUI",I$3,IF(HLOOKUP(I$9,'Feuille1-Catégories'!$C$1:$G$3,3,FALSE)="OUI",OFFSET(I$3,MOD(QUOTIENT(ROW()-ROW($A$20),'Feuille1-Catégories'!$B$6/I$6),I$5),0),IF(MOD($A953-1-I$10,'Feuille1-Catégories'!$F$5+1)=0,I$3,""))),"")</f>
        <v/>
      </c>
      <c r="J953" s="7" t="str">
        <f ca="1">IF(AND($A953&lt;&gt;"",J$9&lt;&gt;""),IF(HLOOKUP(J$9,'Feuille1-Catégories'!$C$1:$G$2,2,FALSE)="OUI",J$3,IF(HLOOKUP(J$9,'Feuille1-Catégories'!$C$1:$G$3,3,FALSE)="OUI",OFFSET(J$3,MOD(QUOTIENT(ROW()-ROW($A$20),'Feuille1-Catégories'!$B$6/J$6),J$5),0),IF(MOD($A953-1-J$10,'Feuille1-Catégories'!$F$5+1)=0,J$3,""))),"")</f>
        <v/>
      </c>
      <c r="K953" s="7" t="str">
        <f ca="1">IF(AND($A953&lt;&gt;"",K$9&lt;&gt;""),IF(HLOOKUP(K$9,'Feuille1-Catégories'!$C$1:$G$2,2,FALSE)="OUI",K$3,IF(HLOOKUP(K$9,'Feuille1-Catégories'!$C$1:$G$3,3,FALSE)="OUI",OFFSET(K$3,MOD(QUOTIENT(ROW()-ROW($A$20),'Feuille1-Catégories'!$B$6/K$6),K$5),0),IF(MOD($A953-1-K$10,'Feuille1-Catégories'!$F$5+1)=0,K$3,""))),"")</f>
        <v/>
      </c>
      <c r="L953" s="7" t="str">
        <f ca="1">IF(AND($A953&lt;&gt;"",L$9&lt;&gt;""),IF(HLOOKUP(L$9,'Feuille1-Catégories'!$C$1:$G$2,2,FALSE)="OUI",L$3,IF(HLOOKUP(L$9,'Feuille1-Catégories'!$C$1:$G$3,3,FALSE)="OUI",OFFSET(L$3,MOD(QUOTIENT(ROW()-ROW($A$20),'Feuille1-Catégories'!$B$6/L$6),L$5),0),IF(MOD($A953-1-L$10,'Feuille1-Catégories'!$F$5+1)=0,L$3,""))),"")</f>
        <v/>
      </c>
      <c r="M953" s="7" t="str">
        <f ca="1">IF(AND($A953&lt;&gt;"",M$9&lt;&gt;""),IF(HLOOKUP(M$9,'Feuille1-Catégories'!$C$1:$G$2,2,FALSE)="OUI",M$3,IF(HLOOKUP(M$9,'Feuille1-Catégories'!$C$1:$G$3,3,FALSE)="OUI",OFFSET(M$3,MOD(QUOTIENT(ROW()-ROW($A$20),'Feuille1-Catégories'!$B$6/M$6),M$5),0),IF(MOD($A953-1-M$10,'Feuille1-Catégories'!$F$5+1)=0,M$3,""))),"")</f>
        <v/>
      </c>
      <c r="N953" s="7" t="str">
        <f ca="1">IF(AND($A953&lt;&gt;"",N$9&lt;&gt;""),IF(HLOOKUP(N$9,'Feuille1-Catégories'!$C$1:$G$2,2,FALSE)="OUI",N$3,IF(HLOOKUP(N$9,'Feuille1-Catégories'!$C$1:$G$3,3,FALSE)="OUI",OFFSET(N$3,MOD(QUOTIENT(ROW()-ROW($A$20),'Feuille1-Catégories'!$B$6/N$6),N$5),0),IF(MOD($A953-1-N$10,'Feuille1-Catégories'!$F$5+1)=0,N$3,""))),"")</f>
        <v/>
      </c>
      <c r="O953" s="7" t="str">
        <f ca="1">IF(AND($A953&lt;&gt;"",O$9&lt;&gt;""),IF(HLOOKUP(O$9,'Feuille1-Catégories'!$C$1:$G$2,2,FALSE)="OUI",O$3,IF(HLOOKUP(O$9,'Feuille1-Catégories'!$C$1:$G$3,3,FALSE)="OUI",OFFSET(O$3,MOD(QUOTIENT(ROW()-ROW($A$20),'Feuille1-Catégories'!$B$6/O$6),O$5),0),IF(MOD($A953-1-O$10,'Feuille1-Catégories'!$F$5+1)=0,O$3,""))),"")</f>
        <v/>
      </c>
      <c r="P953" s="7" t="str">
        <f ca="1">IF(AND($A953&lt;&gt;"",P$9&lt;&gt;""),IF(HLOOKUP(P$9,'Feuille1-Catégories'!$C$1:$G$2,2,FALSE)="OUI",P$3,IF(HLOOKUP(P$9,'Feuille1-Catégories'!$C$1:$G$3,3,FALSE)="OUI",OFFSET(P$3,MOD(QUOTIENT(ROW()-ROW($A$20),'Feuille1-Catégories'!$B$6/P$6),P$5),0),IF(MOD($A953-1-P$10,'Feuille1-Catégories'!$F$5+1)=0,P$3,""))),"")</f>
        <v/>
      </c>
      <c r="Q953" s="7" t="str">
        <f ca="1">IF(AND($A953&lt;&gt;"",Q$9&lt;&gt;""),IF(HLOOKUP(Q$9,'Feuille1-Catégories'!$C$1:$G$2,2,FALSE)="OUI",Q$3,IF(HLOOKUP(Q$9,'Feuille1-Catégories'!$C$1:$G$3,3,FALSE)="OUI",OFFSET(Q$3,MOD(QUOTIENT(ROW()-ROW($A$20),'Feuille1-Catégories'!$B$6/Q$6),Q$5),0),IF(MOD($A953-1-Q$10,'Feuille1-Catégories'!$F$5+1)=0,Q$3,""))),"")</f>
        <v/>
      </c>
      <c r="R953" s="7" t="str">
        <f ca="1">IF(AND($A953&lt;&gt;"",R$9&lt;&gt;""),IF(HLOOKUP(R$9,'Feuille1-Catégories'!$C$1:$G$2,2,FALSE)="OUI",R$3,IF(HLOOKUP(R$9,'Feuille1-Catégories'!$C$1:$G$3,3,FALSE)="OUI",OFFSET(R$3,MOD(QUOTIENT(ROW()-ROW($A$20),'Feuille1-Catégories'!$B$6/R$6),R$5),0),IF(MOD($A953-1-R$10,'Feuille1-Catégories'!$F$5+1)=0,R$3,""))),"")</f>
        <v/>
      </c>
      <c r="S953" s="7" t="str">
        <f ca="1">IF(AND($A953&lt;&gt;"",S$9&lt;&gt;""),IF(HLOOKUP(S$9,'Feuille1-Catégories'!$C$1:$G$2,2,FALSE)="OUI",S$3,IF(HLOOKUP(S$9,'Feuille1-Catégories'!$C$1:$G$3,3,FALSE)="OUI",OFFSET(S$3,MOD(QUOTIENT(ROW()-ROW($A$20),'Feuille1-Catégories'!$B$6/S$6),S$5),0),IF(MOD($A953-1-S$10,'Feuille1-Catégories'!$F$5+1)=0,S$3,""))),"")</f>
        <v/>
      </c>
      <c r="T953" s="7" t="str">
        <f ca="1">IF(AND($A953&lt;&gt;"",T$9&lt;&gt;""),IF(HLOOKUP(T$9,'Feuille1-Catégories'!$C$1:$G$2,2,FALSE)="OUI",T$3,IF(HLOOKUP(T$9,'Feuille1-Catégories'!$C$1:$G$3,3,FALSE)="OUI",OFFSET(T$3,MOD(QUOTIENT(ROW()-ROW($A$20),'Feuille1-Catégories'!$B$6/T$6),T$5),0),IF(MOD($A953-1-T$10,'Feuille1-Catégories'!$F$5+1)=0,T$3,""))),"")</f>
        <v/>
      </c>
      <c r="U953" s="7" t="str">
        <f ca="1">IF(AND($A953&lt;&gt;"",U$9&lt;&gt;""),IF(HLOOKUP(U$9,'Feuille1-Catégories'!$C$1:$G$2,2,FALSE)="OUI",U$3,IF(HLOOKUP(U$9,'Feuille1-Catégories'!$C$1:$G$3,3,FALSE)="OUI",OFFSET(U$3,MOD(QUOTIENT(ROW()-ROW($A$20),'Feuille1-Catégories'!$B$6/U$6),U$5),0),IF(MOD($A953-1-U$10,'Feuille1-Catégories'!$F$5+1)=0,U$3,""))),"")</f>
        <v/>
      </c>
      <c r="V953" s="7" t="str">
        <f ca="1">IF(AND($A953&lt;&gt;"",V$9&lt;&gt;""),IF(HLOOKUP(V$9,'Feuille1-Catégories'!$C$1:$G$2,2,FALSE)="OUI",V$3,IF(HLOOKUP(V$9,'Feuille1-Catégories'!$C$1:$G$3,3,FALSE)="OUI",OFFSET(V$3,MOD(QUOTIENT(ROW()-ROW($A$20),'Feuille1-Catégories'!$B$6/V$6),V$5),0),IF(MOD($A953-1-V$10,'Feuille1-Catégories'!$F$5+1)=0,V$3,""))),"")</f>
        <v/>
      </c>
      <c r="W953" s="7" t="str">
        <f ca="1">IF(AND($A953&lt;&gt;"",W$9&lt;&gt;""),IF(HLOOKUP(W$9,'Feuille1-Catégories'!$C$1:$G$2,2,FALSE)="OUI",W$3,IF(HLOOKUP(W$9,'Feuille1-Catégories'!$C$1:$G$3,3,FALSE)="OUI",OFFSET(W$3,MOD(QUOTIENT(ROW()-ROW($A$20),'Feuille1-Catégories'!$B$6/W$6),W$5),0),IF(MOD($A953-1-W$10,'Feuille1-Catégories'!$F$5+1)=0,W$3,""))),"")</f>
        <v/>
      </c>
      <c r="X953" s="7" t="str">
        <f ca="1">IF(AND($A953&lt;&gt;"",X$9&lt;&gt;""),IF(HLOOKUP(X$9,'Feuille1-Catégories'!$C$1:$G$2,2,FALSE)="OUI",X$3,IF(HLOOKUP(X$9,'Feuille1-Catégories'!$C$1:$G$3,3,FALSE)="OUI",OFFSET(X$3,MOD(QUOTIENT(ROW()-ROW($A$20),'Feuille1-Catégories'!$B$6/X$6),X$5),0),IF(MOD($A953-1-X$10,'Feuille1-Catégories'!$F$5+1)=0,X$3,""))),"")</f>
        <v/>
      </c>
      <c r="Y953" s="7" t="str">
        <f ca="1">IF(AND($A953&lt;&gt;"",Y$9&lt;&gt;""),IF(HLOOKUP(Y$9,'Feuille1-Catégories'!$C$1:$G$2,2,FALSE)="OUI",Y$3,IF(HLOOKUP(Y$9,'Feuille1-Catégories'!$C$1:$G$3,3,FALSE)="OUI",OFFSET(Y$3,MOD(QUOTIENT(ROW()-ROW($A$20),'Feuille1-Catégories'!$B$6/Y$6),Y$5),0),IF(MOD($A953-1-Y$10,'Feuille1-Catégories'!$F$5+1)=0,Y$3,""))),"")</f>
        <v/>
      </c>
      <c r="Z953" s="7" t="str">
        <f ca="1">IF(AND($A953&lt;&gt;"",Z$9&lt;&gt;""),IF(HLOOKUP(Z$9,'Feuille1-Catégories'!$C$1:$G$2,2,FALSE)="OUI",Z$3,IF(HLOOKUP(Z$9,'Feuille1-Catégories'!$C$1:$G$3,3,FALSE)="OUI",OFFSET(Z$3,MOD(QUOTIENT(ROW()-ROW($A$20),'Feuille1-Catégories'!$B$6/Z$6),Z$5),0),"")),"")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54" spans="1:26" ht="17" x14ac:dyDescent="0.2">
      <c r="A954" s="21" t="str">
        <f>IF(ROW()-ROW($A$19)&gt;'Feuille1-Catégories'!$B$6,"",ROW()-ROW($A$19))</f>
        <v/>
      </c>
      <c r="B954" s="33" t="str">
        <f t="shared" si="43"/>
        <v/>
      </c>
      <c r="C954" s="10" t="str">
        <f t="shared" si="44"/>
        <v/>
      </c>
      <c r="D954" s="10" t="str">
        <f>IF('Feuille3-Coût de production'!D954&lt;&gt;"",'Feuille3-Coût de production'!D954,"")</f>
        <v/>
      </c>
      <c r="E954" s="10" t="str">
        <f t="shared" si="45"/>
        <v/>
      </c>
      <c r="F954" s="7" t="str">
        <f ca="1">IF(AND($A954&lt;&gt;"",F$9&lt;&gt;""),IF(HLOOKUP(F$9,'Feuille1-Catégories'!$C$1:$G$2,2,FALSE)="OUI",F$3,IF(HLOOKUP(F$9,'Feuille1-Catégories'!$C$1:$G$3,3,FALSE)="OUI",OFFSET(F$3,MOD(QUOTIENT(ROW()-ROW($A$20),'Feuille1-Catégories'!$B$6/F$6),F$5),0),IF(MOD($A954-1-F$10,'Feuille1-Catégories'!$F$5+1)=0,F$3,""))),"")</f>
        <v/>
      </c>
      <c r="G954" s="7" t="str">
        <f ca="1">IF(AND($A954&lt;&gt;"",G$9&lt;&gt;""),IF(HLOOKUP(G$9,'Feuille1-Catégories'!$C$1:$G$2,2,FALSE)="OUI",G$3,IF(HLOOKUP(G$9,'Feuille1-Catégories'!$C$1:$G$3,3,FALSE)="OUI",OFFSET(G$3,MOD(QUOTIENT(ROW()-ROW($A$20),'Feuille1-Catégories'!$B$6/G$6),G$5),0),IF(MOD($A954-1-G$10,'Feuille1-Catégories'!$F$5+1)=0,G$3,""))),"")</f>
        <v/>
      </c>
      <c r="H954" s="7" t="str">
        <f ca="1">IF(AND($A954&lt;&gt;"",H$9&lt;&gt;""),IF(HLOOKUP(H$9,'Feuille1-Catégories'!$C$1:$G$2,2,FALSE)="OUI",H$3,IF(HLOOKUP(H$9,'Feuille1-Catégories'!$C$1:$G$3,3,FALSE)="OUI",OFFSET(H$3,MOD(QUOTIENT(ROW()-ROW($A$20),'Feuille1-Catégories'!$B$6/H$6),H$5),0),IF(MOD($A954-1-H$10,'Feuille1-Catégories'!$F$5+1)=0,H$3,""))),"")</f>
        <v/>
      </c>
      <c r="I954" s="7" t="str">
        <f ca="1">IF(AND($A954&lt;&gt;"",I$9&lt;&gt;""),IF(HLOOKUP(I$9,'Feuille1-Catégories'!$C$1:$G$2,2,FALSE)="OUI",I$3,IF(HLOOKUP(I$9,'Feuille1-Catégories'!$C$1:$G$3,3,FALSE)="OUI",OFFSET(I$3,MOD(QUOTIENT(ROW()-ROW($A$20),'Feuille1-Catégories'!$B$6/I$6),I$5),0),IF(MOD($A954-1-I$10,'Feuille1-Catégories'!$F$5+1)=0,I$3,""))),"")</f>
        <v/>
      </c>
      <c r="J954" s="7" t="str">
        <f ca="1">IF(AND($A954&lt;&gt;"",J$9&lt;&gt;""),IF(HLOOKUP(J$9,'Feuille1-Catégories'!$C$1:$G$2,2,FALSE)="OUI",J$3,IF(HLOOKUP(J$9,'Feuille1-Catégories'!$C$1:$G$3,3,FALSE)="OUI",OFFSET(J$3,MOD(QUOTIENT(ROW()-ROW($A$20),'Feuille1-Catégories'!$B$6/J$6),J$5),0),IF(MOD($A954-1-J$10,'Feuille1-Catégories'!$F$5+1)=0,J$3,""))),"")</f>
        <v/>
      </c>
      <c r="K954" s="7" t="str">
        <f ca="1">IF(AND($A954&lt;&gt;"",K$9&lt;&gt;""),IF(HLOOKUP(K$9,'Feuille1-Catégories'!$C$1:$G$2,2,FALSE)="OUI",K$3,IF(HLOOKUP(K$9,'Feuille1-Catégories'!$C$1:$G$3,3,FALSE)="OUI",OFFSET(K$3,MOD(QUOTIENT(ROW()-ROW($A$20),'Feuille1-Catégories'!$B$6/K$6),K$5),0),IF(MOD($A954-1-K$10,'Feuille1-Catégories'!$F$5+1)=0,K$3,""))),"")</f>
        <v/>
      </c>
      <c r="L954" s="7" t="str">
        <f ca="1">IF(AND($A954&lt;&gt;"",L$9&lt;&gt;""),IF(HLOOKUP(L$9,'Feuille1-Catégories'!$C$1:$G$2,2,FALSE)="OUI",L$3,IF(HLOOKUP(L$9,'Feuille1-Catégories'!$C$1:$G$3,3,FALSE)="OUI",OFFSET(L$3,MOD(QUOTIENT(ROW()-ROW($A$20),'Feuille1-Catégories'!$B$6/L$6),L$5),0),IF(MOD($A954-1-L$10,'Feuille1-Catégories'!$F$5+1)=0,L$3,""))),"")</f>
        <v/>
      </c>
      <c r="M954" s="7" t="str">
        <f ca="1">IF(AND($A954&lt;&gt;"",M$9&lt;&gt;""),IF(HLOOKUP(M$9,'Feuille1-Catégories'!$C$1:$G$2,2,FALSE)="OUI",M$3,IF(HLOOKUP(M$9,'Feuille1-Catégories'!$C$1:$G$3,3,FALSE)="OUI",OFFSET(M$3,MOD(QUOTIENT(ROW()-ROW($A$20),'Feuille1-Catégories'!$B$6/M$6),M$5),0),IF(MOD($A954-1-M$10,'Feuille1-Catégories'!$F$5+1)=0,M$3,""))),"")</f>
        <v/>
      </c>
      <c r="N954" s="7" t="str">
        <f ca="1">IF(AND($A954&lt;&gt;"",N$9&lt;&gt;""),IF(HLOOKUP(N$9,'Feuille1-Catégories'!$C$1:$G$2,2,FALSE)="OUI",N$3,IF(HLOOKUP(N$9,'Feuille1-Catégories'!$C$1:$G$3,3,FALSE)="OUI",OFFSET(N$3,MOD(QUOTIENT(ROW()-ROW($A$20),'Feuille1-Catégories'!$B$6/N$6),N$5),0),IF(MOD($A954-1-N$10,'Feuille1-Catégories'!$F$5+1)=0,N$3,""))),"")</f>
        <v/>
      </c>
      <c r="O954" s="7" t="str">
        <f ca="1">IF(AND($A954&lt;&gt;"",O$9&lt;&gt;""),IF(HLOOKUP(O$9,'Feuille1-Catégories'!$C$1:$G$2,2,FALSE)="OUI",O$3,IF(HLOOKUP(O$9,'Feuille1-Catégories'!$C$1:$G$3,3,FALSE)="OUI",OFFSET(O$3,MOD(QUOTIENT(ROW()-ROW($A$20),'Feuille1-Catégories'!$B$6/O$6),O$5),0),IF(MOD($A954-1-O$10,'Feuille1-Catégories'!$F$5+1)=0,O$3,""))),"")</f>
        <v/>
      </c>
      <c r="P954" s="7" t="str">
        <f ca="1">IF(AND($A954&lt;&gt;"",P$9&lt;&gt;""),IF(HLOOKUP(P$9,'Feuille1-Catégories'!$C$1:$G$2,2,FALSE)="OUI",P$3,IF(HLOOKUP(P$9,'Feuille1-Catégories'!$C$1:$G$3,3,FALSE)="OUI",OFFSET(P$3,MOD(QUOTIENT(ROW()-ROW($A$20),'Feuille1-Catégories'!$B$6/P$6),P$5),0),IF(MOD($A954-1-P$10,'Feuille1-Catégories'!$F$5+1)=0,P$3,""))),"")</f>
        <v/>
      </c>
      <c r="Q954" s="7" t="str">
        <f ca="1">IF(AND($A954&lt;&gt;"",Q$9&lt;&gt;""),IF(HLOOKUP(Q$9,'Feuille1-Catégories'!$C$1:$G$2,2,FALSE)="OUI",Q$3,IF(HLOOKUP(Q$9,'Feuille1-Catégories'!$C$1:$G$3,3,FALSE)="OUI",OFFSET(Q$3,MOD(QUOTIENT(ROW()-ROW($A$20),'Feuille1-Catégories'!$B$6/Q$6),Q$5),0),IF(MOD($A954-1-Q$10,'Feuille1-Catégories'!$F$5+1)=0,Q$3,""))),"")</f>
        <v/>
      </c>
      <c r="R954" s="7" t="str">
        <f ca="1">IF(AND($A954&lt;&gt;"",R$9&lt;&gt;""),IF(HLOOKUP(R$9,'Feuille1-Catégories'!$C$1:$G$2,2,FALSE)="OUI",R$3,IF(HLOOKUP(R$9,'Feuille1-Catégories'!$C$1:$G$3,3,FALSE)="OUI",OFFSET(R$3,MOD(QUOTIENT(ROW()-ROW($A$20),'Feuille1-Catégories'!$B$6/R$6),R$5),0),IF(MOD($A954-1-R$10,'Feuille1-Catégories'!$F$5+1)=0,R$3,""))),"")</f>
        <v/>
      </c>
      <c r="S954" s="7" t="str">
        <f ca="1">IF(AND($A954&lt;&gt;"",S$9&lt;&gt;""),IF(HLOOKUP(S$9,'Feuille1-Catégories'!$C$1:$G$2,2,FALSE)="OUI",S$3,IF(HLOOKUP(S$9,'Feuille1-Catégories'!$C$1:$G$3,3,FALSE)="OUI",OFFSET(S$3,MOD(QUOTIENT(ROW()-ROW($A$20),'Feuille1-Catégories'!$B$6/S$6),S$5),0),IF(MOD($A954-1-S$10,'Feuille1-Catégories'!$F$5+1)=0,S$3,""))),"")</f>
        <v/>
      </c>
      <c r="T954" s="7" t="str">
        <f ca="1">IF(AND($A954&lt;&gt;"",T$9&lt;&gt;""),IF(HLOOKUP(T$9,'Feuille1-Catégories'!$C$1:$G$2,2,FALSE)="OUI",T$3,IF(HLOOKUP(T$9,'Feuille1-Catégories'!$C$1:$G$3,3,FALSE)="OUI",OFFSET(T$3,MOD(QUOTIENT(ROW()-ROW($A$20),'Feuille1-Catégories'!$B$6/T$6),T$5),0),IF(MOD($A954-1-T$10,'Feuille1-Catégories'!$F$5+1)=0,T$3,""))),"")</f>
        <v/>
      </c>
      <c r="U954" s="7" t="str">
        <f ca="1">IF(AND($A954&lt;&gt;"",U$9&lt;&gt;""),IF(HLOOKUP(U$9,'Feuille1-Catégories'!$C$1:$G$2,2,FALSE)="OUI",U$3,IF(HLOOKUP(U$9,'Feuille1-Catégories'!$C$1:$G$3,3,FALSE)="OUI",OFFSET(U$3,MOD(QUOTIENT(ROW()-ROW($A$20),'Feuille1-Catégories'!$B$6/U$6),U$5),0),IF(MOD($A954-1-U$10,'Feuille1-Catégories'!$F$5+1)=0,U$3,""))),"")</f>
        <v/>
      </c>
      <c r="V954" s="7" t="str">
        <f ca="1">IF(AND($A954&lt;&gt;"",V$9&lt;&gt;""),IF(HLOOKUP(V$9,'Feuille1-Catégories'!$C$1:$G$2,2,FALSE)="OUI",V$3,IF(HLOOKUP(V$9,'Feuille1-Catégories'!$C$1:$G$3,3,FALSE)="OUI",OFFSET(V$3,MOD(QUOTIENT(ROW()-ROW($A$20),'Feuille1-Catégories'!$B$6/V$6),V$5),0),IF(MOD($A954-1-V$10,'Feuille1-Catégories'!$F$5+1)=0,V$3,""))),"")</f>
        <v/>
      </c>
      <c r="W954" s="7" t="str">
        <f ca="1">IF(AND($A954&lt;&gt;"",W$9&lt;&gt;""),IF(HLOOKUP(W$9,'Feuille1-Catégories'!$C$1:$G$2,2,FALSE)="OUI",W$3,IF(HLOOKUP(W$9,'Feuille1-Catégories'!$C$1:$G$3,3,FALSE)="OUI",OFFSET(W$3,MOD(QUOTIENT(ROW()-ROW($A$20),'Feuille1-Catégories'!$B$6/W$6),W$5),0),IF(MOD($A954-1-W$10,'Feuille1-Catégories'!$F$5+1)=0,W$3,""))),"")</f>
        <v/>
      </c>
      <c r="X954" s="7" t="str">
        <f ca="1">IF(AND($A954&lt;&gt;"",X$9&lt;&gt;""),IF(HLOOKUP(X$9,'Feuille1-Catégories'!$C$1:$G$2,2,FALSE)="OUI",X$3,IF(HLOOKUP(X$9,'Feuille1-Catégories'!$C$1:$G$3,3,FALSE)="OUI",OFFSET(X$3,MOD(QUOTIENT(ROW()-ROW($A$20),'Feuille1-Catégories'!$B$6/X$6),X$5),0),IF(MOD($A954-1-X$10,'Feuille1-Catégories'!$F$5+1)=0,X$3,""))),"")</f>
        <v/>
      </c>
      <c r="Y954" s="7" t="str">
        <f ca="1">IF(AND($A954&lt;&gt;"",Y$9&lt;&gt;""),IF(HLOOKUP(Y$9,'Feuille1-Catégories'!$C$1:$G$2,2,FALSE)="OUI",Y$3,IF(HLOOKUP(Y$9,'Feuille1-Catégories'!$C$1:$G$3,3,FALSE)="OUI",OFFSET(Y$3,MOD(QUOTIENT(ROW()-ROW($A$20),'Feuille1-Catégories'!$B$6/Y$6),Y$5),0),IF(MOD($A954-1-Y$10,'Feuille1-Catégories'!$F$5+1)=0,Y$3,""))),"")</f>
        <v/>
      </c>
      <c r="Z954" s="7" t="str">
        <f ca="1">IF(AND($A954&lt;&gt;"",Z$9&lt;&gt;""),IF(HLOOKUP(Z$9,'Feuille1-Catégories'!$C$1:$G$2,2,FALSE)="OUI",Z$3,IF(HLOOKUP(Z$9,'Feuille1-Catégories'!$C$1:$G$3,3,FALSE)="OUI",OFFSET(Z$3,MOD(QUOTIENT(ROW()-ROW($A$20),'Feuille1-Catégories'!$B$6/Z$6),Z$5),0),"")),"")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55" spans="1:26" ht="17" x14ac:dyDescent="0.2">
      <c r="A955" s="21" t="str">
        <f>IF(ROW()-ROW($A$19)&gt;'Feuille1-Catégories'!$B$6,"",ROW()-ROW($A$19))</f>
        <v/>
      </c>
      <c r="B955" s="33" t="str">
        <f t="shared" si="43"/>
        <v/>
      </c>
      <c r="C955" s="10" t="str">
        <f t="shared" si="44"/>
        <v/>
      </c>
      <c r="D955" s="10" t="str">
        <f>IF('Feuille3-Coût de production'!D955&lt;&gt;"",'Feuille3-Coût de production'!D955,"")</f>
        <v/>
      </c>
      <c r="E955" s="10" t="str">
        <f t="shared" si="45"/>
        <v/>
      </c>
      <c r="F955" s="7" t="str">
        <f ca="1">IF(AND($A955&lt;&gt;"",F$9&lt;&gt;""),IF(HLOOKUP(F$9,'Feuille1-Catégories'!$C$1:$G$2,2,FALSE)="OUI",F$3,IF(HLOOKUP(F$9,'Feuille1-Catégories'!$C$1:$G$3,3,FALSE)="OUI",OFFSET(F$3,MOD(QUOTIENT(ROW()-ROW($A$20),'Feuille1-Catégories'!$B$6/F$6),F$5),0),IF(MOD($A955-1-F$10,'Feuille1-Catégories'!$F$5+1)=0,F$3,""))),"")</f>
        <v/>
      </c>
      <c r="G955" s="7" t="str">
        <f ca="1">IF(AND($A955&lt;&gt;"",G$9&lt;&gt;""),IF(HLOOKUP(G$9,'Feuille1-Catégories'!$C$1:$G$2,2,FALSE)="OUI",G$3,IF(HLOOKUP(G$9,'Feuille1-Catégories'!$C$1:$G$3,3,FALSE)="OUI",OFFSET(G$3,MOD(QUOTIENT(ROW()-ROW($A$20),'Feuille1-Catégories'!$B$6/G$6),G$5),0),IF(MOD($A955-1-G$10,'Feuille1-Catégories'!$F$5+1)=0,G$3,""))),"")</f>
        <v/>
      </c>
      <c r="H955" s="7" t="str">
        <f ca="1">IF(AND($A955&lt;&gt;"",H$9&lt;&gt;""),IF(HLOOKUP(H$9,'Feuille1-Catégories'!$C$1:$G$2,2,FALSE)="OUI",H$3,IF(HLOOKUP(H$9,'Feuille1-Catégories'!$C$1:$G$3,3,FALSE)="OUI",OFFSET(H$3,MOD(QUOTIENT(ROW()-ROW($A$20),'Feuille1-Catégories'!$B$6/H$6),H$5),0),IF(MOD($A955-1-H$10,'Feuille1-Catégories'!$F$5+1)=0,H$3,""))),"")</f>
        <v/>
      </c>
      <c r="I955" s="7" t="str">
        <f ca="1">IF(AND($A955&lt;&gt;"",I$9&lt;&gt;""),IF(HLOOKUP(I$9,'Feuille1-Catégories'!$C$1:$G$2,2,FALSE)="OUI",I$3,IF(HLOOKUP(I$9,'Feuille1-Catégories'!$C$1:$G$3,3,FALSE)="OUI",OFFSET(I$3,MOD(QUOTIENT(ROW()-ROW($A$20),'Feuille1-Catégories'!$B$6/I$6),I$5),0),IF(MOD($A955-1-I$10,'Feuille1-Catégories'!$F$5+1)=0,I$3,""))),"")</f>
        <v/>
      </c>
      <c r="J955" s="7" t="str">
        <f ca="1">IF(AND($A955&lt;&gt;"",J$9&lt;&gt;""),IF(HLOOKUP(J$9,'Feuille1-Catégories'!$C$1:$G$2,2,FALSE)="OUI",J$3,IF(HLOOKUP(J$9,'Feuille1-Catégories'!$C$1:$G$3,3,FALSE)="OUI",OFFSET(J$3,MOD(QUOTIENT(ROW()-ROW($A$20),'Feuille1-Catégories'!$B$6/J$6),J$5),0),IF(MOD($A955-1-J$10,'Feuille1-Catégories'!$F$5+1)=0,J$3,""))),"")</f>
        <v/>
      </c>
      <c r="K955" s="7" t="str">
        <f ca="1">IF(AND($A955&lt;&gt;"",K$9&lt;&gt;""),IF(HLOOKUP(K$9,'Feuille1-Catégories'!$C$1:$G$2,2,FALSE)="OUI",K$3,IF(HLOOKUP(K$9,'Feuille1-Catégories'!$C$1:$G$3,3,FALSE)="OUI",OFFSET(K$3,MOD(QUOTIENT(ROW()-ROW($A$20),'Feuille1-Catégories'!$B$6/K$6),K$5),0),IF(MOD($A955-1-K$10,'Feuille1-Catégories'!$F$5+1)=0,K$3,""))),"")</f>
        <v/>
      </c>
      <c r="L955" s="7" t="str">
        <f ca="1">IF(AND($A955&lt;&gt;"",L$9&lt;&gt;""),IF(HLOOKUP(L$9,'Feuille1-Catégories'!$C$1:$G$2,2,FALSE)="OUI",L$3,IF(HLOOKUP(L$9,'Feuille1-Catégories'!$C$1:$G$3,3,FALSE)="OUI",OFFSET(L$3,MOD(QUOTIENT(ROW()-ROW($A$20),'Feuille1-Catégories'!$B$6/L$6),L$5),0),IF(MOD($A955-1-L$10,'Feuille1-Catégories'!$F$5+1)=0,L$3,""))),"")</f>
        <v/>
      </c>
      <c r="M955" s="7" t="str">
        <f ca="1">IF(AND($A955&lt;&gt;"",M$9&lt;&gt;""),IF(HLOOKUP(M$9,'Feuille1-Catégories'!$C$1:$G$2,2,FALSE)="OUI",M$3,IF(HLOOKUP(M$9,'Feuille1-Catégories'!$C$1:$G$3,3,FALSE)="OUI",OFFSET(M$3,MOD(QUOTIENT(ROW()-ROW($A$20),'Feuille1-Catégories'!$B$6/M$6),M$5),0),IF(MOD($A955-1-M$10,'Feuille1-Catégories'!$F$5+1)=0,M$3,""))),"")</f>
        <v/>
      </c>
      <c r="N955" s="7" t="str">
        <f ca="1">IF(AND($A955&lt;&gt;"",N$9&lt;&gt;""),IF(HLOOKUP(N$9,'Feuille1-Catégories'!$C$1:$G$2,2,FALSE)="OUI",N$3,IF(HLOOKUP(N$9,'Feuille1-Catégories'!$C$1:$G$3,3,FALSE)="OUI",OFFSET(N$3,MOD(QUOTIENT(ROW()-ROW($A$20),'Feuille1-Catégories'!$B$6/N$6),N$5),0),IF(MOD($A955-1-N$10,'Feuille1-Catégories'!$F$5+1)=0,N$3,""))),"")</f>
        <v/>
      </c>
      <c r="O955" s="7" t="str">
        <f ca="1">IF(AND($A955&lt;&gt;"",O$9&lt;&gt;""),IF(HLOOKUP(O$9,'Feuille1-Catégories'!$C$1:$G$2,2,FALSE)="OUI",O$3,IF(HLOOKUP(O$9,'Feuille1-Catégories'!$C$1:$G$3,3,FALSE)="OUI",OFFSET(O$3,MOD(QUOTIENT(ROW()-ROW($A$20),'Feuille1-Catégories'!$B$6/O$6),O$5),0),IF(MOD($A955-1-O$10,'Feuille1-Catégories'!$F$5+1)=0,O$3,""))),"")</f>
        <v/>
      </c>
      <c r="P955" s="7" t="str">
        <f ca="1">IF(AND($A955&lt;&gt;"",P$9&lt;&gt;""),IF(HLOOKUP(P$9,'Feuille1-Catégories'!$C$1:$G$2,2,FALSE)="OUI",P$3,IF(HLOOKUP(P$9,'Feuille1-Catégories'!$C$1:$G$3,3,FALSE)="OUI",OFFSET(P$3,MOD(QUOTIENT(ROW()-ROW($A$20),'Feuille1-Catégories'!$B$6/P$6),P$5),0),IF(MOD($A955-1-P$10,'Feuille1-Catégories'!$F$5+1)=0,P$3,""))),"")</f>
        <v/>
      </c>
      <c r="Q955" s="7" t="str">
        <f ca="1">IF(AND($A955&lt;&gt;"",Q$9&lt;&gt;""),IF(HLOOKUP(Q$9,'Feuille1-Catégories'!$C$1:$G$2,2,FALSE)="OUI",Q$3,IF(HLOOKUP(Q$9,'Feuille1-Catégories'!$C$1:$G$3,3,FALSE)="OUI",OFFSET(Q$3,MOD(QUOTIENT(ROW()-ROW($A$20),'Feuille1-Catégories'!$B$6/Q$6),Q$5),0),IF(MOD($A955-1-Q$10,'Feuille1-Catégories'!$F$5+1)=0,Q$3,""))),"")</f>
        <v/>
      </c>
      <c r="R955" s="7" t="str">
        <f ca="1">IF(AND($A955&lt;&gt;"",R$9&lt;&gt;""),IF(HLOOKUP(R$9,'Feuille1-Catégories'!$C$1:$G$2,2,FALSE)="OUI",R$3,IF(HLOOKUP(R$9,'Feuille1-Catégories'!$C$1:$G$3,3,FALSE)="OUI",OFFSET(R$3,MOD(QUOTIENT(ROW()-ROW($A$20),'Feuille1-Catégories'!$B$6/R$6),R$5),0),IF(MOD($A955-1-R$10,'Feuille1-Catégories'!$F$5+1)=0,R$3,""))),"")</f>
        <v/>
      </c>
      <c r="S955" s="7" t="str">
        <f ca="1">IF(AND($A955&lt;&gt;"",S$9&lt;&gt;""),IF(HLOOKUP(S$9,'Feuille1-Catégories'!$C$1:$G$2,2,FALSE)="OUI",S$3,IF(HLOOKUP(S$9,'Feuille1-Catégories'!$C$1:$G$3,3,FALSE)="OUI",OFFSET(S$3,MOD(QUOTIENT(ROW()-ROW($A$20),'Feuille1-Catégories'!$B$6/S$6),S$5),0),IF(MOD($A955-1-S$10,'Feuille1-Catégories'!$F$5+1)=0,S$3,""))),"")</f>
        <v/>
      </c>
      <c r="T955" s="7" t="str">
        <f ca="1">IF(AND($A955&lt;&gt;"",T$9&lt;&gt;""),IF(HLOOKUP(T$9,'Feuille1-Catégories'!$C$1:$G$2,2,FALSE)="OUI",T$3,IF(HLOOKUP(T$9,'Feuille1-Catégories'!$C$1:$G$3,3,FALSE)="OUI",OFFSET(T$3,MOD(QUOTIENT(ROW()-ROW($A$20),'Feuille1-Catégories'!$B$6/T$6),T$5),0),IF(MOD($A955-1-T$10,'Feuille1-Catégories'!$F$5+1)=0,T$3,""))),"")</f>
        <v/>
      </c>
      <c r="U955" s="7" t="str">
        <f ca="1">IF(AND($A955&lt;&gt;"",U$9&lt;&gt;""),IF(HLOOKUP(U$9,'Feuille1-Catégories'!$C$1:$G$2,2,FALSE)="OUI",U$3,IF(HLOOKUP(U$9,'Feuille1-Catégories'!$C$1:$G$3,3,FALSE)="OUI",OFFSET(U$3,MOD(QUOTIENT(ROW()-ROW($A$20),'Feuille1-Catégories'!$B$6/U$6),U$5),0),IF(MOD($A955-1-U$10,'Feuille1-Catégories'!$F$5+1)=0,U$3,""))),"")</f>
        <v/>
      </c>
      <c r="V955" s="7" t="str">
        <f ca="1">IF(AND($A955&lt;&gt;"",V$9&lt;&gt;""),IF(HLOOKUP(V$9,'Feuille1-Catégories'!$C$1:$G$2,2,FALSE)="OUI",V$3,IF(HLOOKUP(V$9,'Feuille1-Catégories'!$C$1:$G$3,3,FALSE)="OUI",OFFSET(V$3,MOD(QUOTIENT(ROW()-ROW($A$20),'Feuille1-Catégories'!$B$6/V$6),V$5),0),IF(MOD($A955-1-V$10,'Feuille1-Catégories'!$F$5+1)=0,V$3,""))),"")</f>
        <v/>
      </c>
      <c r="W955" s="7" t="str">
        <f ca="1">IF(AND($A955&lt;&gt;"",W$9&lt;&gt;""),IF(HLOOKUP(W$9,'Feuille1-Catégories'!$C$1:$G$2,2,FALSE)="OUI",W$3,IF(HLOOKUP(W$9,'Feuille1-Catégories'!$C$1:$G$3,3,FALSE)="OUI",OFFSET(W$3,MOD(QUOTIENT(ROW()-ROW($A$20),'Feuille1-Catégories'!$B$6/W$6),W$5),0),IF(MOD($A955-1-W$10,'Feuille1-Catégories'!$F$5+1)=0,W$3,""))),"")</f>
        <v/>
      </c>
      <c r="X955" s="7" t="str">
        <f ca="1">IF(AND($A955&lt;&gt;"",X$9&lt;&gt;""),IF(HLOOKUP(X$9,'Feuille1-Catégories'!$C$1:$G$2,2,FALSE)="OUI",X$3,IF(HLOOKUP(X$9,'Feuille1-Catégories'!$C$1:$G$3,3,FALSE)="OUI",OFFSET(X$3,MOD(QUOTIENT(ROW()-ROW($A$20),'Feuille1-Catégories'!$B$6/X$6),X$5),0),IF(MOD($A955-1-X$10,'Feuille1-Catégories'!$F$5+1)=0,X$3,""))),"")</f>
        <v/>
      </c>
      <c r="Y955" s="7" t="str">
        <f ca="1">IF(AND($A955&lt;&gt;"",Y$9&lt;&gt;""),IF(HLOOKUP(Y$9,'Feuille1-Catégories'!$C$1:$G$2,2,FALSE)="OUI",Y$3,IF(HLOOKUP(Y$9,'Feuille1-Catégories'!$C$1:$G$3,3,FALSE)="OUI",OFFSET(Y$3,MOD(QUOTIENT(ROW()-ROW($A$20),'Feuille1-Catégories'!$B$6/Y$6),Y$5),0),IF(MOD($A955-1-Y$10,'Feuille1-Catégories'!$F$5+1)=0,Y$3,""))),"")</f>
        <v/>
      </c>
      <c r="Z955" s="7" t="str">
        <f ca="1">IF(AND($A955&lt;&gt;"",Z$9&lt;&gt;""),IF(HLOOKUP(Z$9,'Feuille1-Catégories'!$C$1:$G$2,2,FALSE)="OUI",Z$3,IF(HLOOKUP(Z$9,'Feuille1-Catégories'!$C$1:$G$3,3,FALSE)="OUI",OFFSET(Z$3,MOD(QUOTIENT(ROW()-ROW($A$20),'Feuille1-Catégories'!$B$6/Z$6),Z$5),0),"")),"")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56" spans="1:26" ht="17" x14ac:dyDescent="0.2">
      <c r="A956" s="21" t="str">
        <f>IF(ROW()-ROW($A$19)&gt;'Feuille1-Catégories'!$B$6,"",ROW()-ROW($A$19))</f>
        <v/>
      </c>
      <c r="B956" s="33" t="str">
        <f t="shared" si="43"/>
        <v/>
      </c>
      <c r="C956" s="10" t="str">
        <f t="shared" si="44"/>
        <v/>
      </c>
      <c r="D956" s="10" t="str">
        <f>IF('Feuille3-Coût de production'!D956&lt;&gt;"",'Feuille3-Coût de production'!D956,"")</f>
        <v/>
      </c>
      <c r="E956" s="10" t="str">
        <f t="shared" si="45"/>
        <v/>
      </c>
      <c r="F956" s="7" t="str">
        <f ca="1">IF(AND($A956&lt;&gt;"",F$9&lt;&gt;""),IF(HLOOKUP(F$9,'Feuille1-Catégories'!$C$1:$G$2,2,FALSE)="OUI",F$3,IF(HLOOKUP(F$9,'Feuille1-Catégories'!$C$1:$G$3,3,FALSE)="OUI",OFFSET(F$3,MOD(QUOTIENT(ROW()-ROW($A$20),'Feuille1-Catégories'!$B$6/F$6),F$5),0),IF(MOD($A956-1-F$10,'Feuille1-Catégories'!$F$5+1)=0,F$3,""))),"")</f>
        <v/>
      </c>
      <c r="G956" s="7" t="str">
        <f ca="1">IF(AND($A956&lt;&gt;"",G$9&lt;&gt;""),IF(HLOOKUP(G$9,'Feuille1-Catégories'!$C$1:$G$2,2,FALSE)="OUI",G$3,IF(HLOOKUP(G$9,'Feuille1-Catégories'!$C$1:$G$3,3,FALSE)="OUI",OFFSET(G$3,MOD(QUOTIENT(ROW()-ROW($A$20),'Feuille1-Catégories'!$B$6/G$6),G$5),0),IF(MOD($A956-1-G$10,'Feuille1-Catégories'!$F$5+1)=0,G$3,""))),"")</f>
        <v/>
      </c>
      <c r="H956" s="7" t="str">
        <f ca="1">IF(AND($A956&lt;&gt;"",H$9&lt;&gt;""),IF(HLOOKUP(H$9,'Feuille1-Catégories'!$C$1:$G$2,2,FALSE)="OUI",H$3,IF(HLOOKUP(H$9,'Feuille1-Catégories'!$C$1:$G$3,3,FALSE)="OUI",OFFSET(H$3,MOD(QUOTIENT(ROW()-ROW($A$20),'Feuille1-Catégories'!$B$6/H$6),H$5),0),IF(MOD($A956-1-H$10,'Feuille1-Catégories'!$F$5+1)=0,H$3,""))),"")</f>
        <v/>
      </c>
      <c r="I956" s="7" t="str">
        <f ca="1">IF(AND($A956&lt;&gt;"",I$9&lt;&gt;""),IF(HLOOKUP(I$9,'Feuille1-Catégories'!$C$1:$G$2,2,FALSE)="OUI",I$3,IF(HLOOKUP(I$9,'Feuille1-Catégories'!$C$1:$G$3,3,FALSE)="OUI",OFFSET(I$3,MOD(QUOTIENT(ROW()-ROW($A$20),'Feuille1-Catégories'!$B$6/I$6),I$5),0),IF(MOD($A956-1-I$10,'Feuille1-Catégories'!$F$5+1)=0,I$3,""))),"")</f>
        <v/>
      </c>
      <c r="J956" s="7" t="str">
        <f ca="1">IF(AND($A956&lt;&gt;"",J$9&lt;&gt;""),IF(HLOOKUP(J$9,'Feuille1-Catégories'!$C$1:$G$2,2,FALSE)="OUI",J$3,IF(HLOOKUP(J$9,'Feuille1-Catégories'!$C$1:$G$3,3,FALSE)="OUI",OFFSET(J$3,MOD(QUOTIENT(ROW()-ROW($A$20),'Feuille1-Catégories'!$B$6/J$6),J$5),0),IF(MOD($A956-1-J$10,'Feuille1-Catégories'!$F$5+1)=0,J$3,""))),"")</f>
        <v/>
      </c>
      <c r="K956" s="7" t="str">
        <f ca="1">IF(AND($A956&lt;&gt;"",K$9&lt;&gt;""),IF(HLOOKUP(K$9,'Feuille1-Catégories'!$C$1:$G$2,2,FALSE)="OUI",K$3,IF(HLOOKUP(K$9,'Feuille1-Catégories'!$C$1:$G$3,3,FALSE)="OUI",OFFSET(K$3,MOD(QUOTIENT(ROW()-ROW($A$20),'Feuille1-Catégories'!$B$6/K$6),K$5),0),IF(MOD($A956-1-K$10,'Feuille1-Catégories'!$F$5+1)=0,K$3,""))),"")</f>
        <v/>
      </c>
      <c r="L956" s="7" t="str">
        <f ca="1">IF(AND($A956&lt;&gt;"",L$9&lt;&gt;""),IF(HLOOKUP(L$9,'Feuille1-Catégories'!$C$1:$G$2,2,FALSE)="OUI",L$3,IF(HLOOKUP(L$9,'Feuille1-Catégories'!$C$1:$G$3,3,FALSE)="OUI",OFFSET(L$3,MOD(QUOTIENT(ROW()-ROW($A$20),'Feuille1-Catégories'!$B$6/L$6),L$5),0),IF(MOD($A956-1-L$10,'Feuille1-Catégories'!$F$5+1)=0,L$3,""))),"")</f>
        <v/>
      </c>
      <c r="M956" s="7" t="str">
        <f ca="1">IF(AND($A956&lt;&gt;"",M$9&lt;&gt;""),IF(HLOOKUP(M$9,'Feuille1-Catégories'!$C$1:$G$2,2,FALSE)="OUI",M$3,IF(HLOOKUP(M$9,'Feuille1-Catégories'!$C$1:$G$3,3,FALSE)="OUI",OFFSET(M$3,MOD(QUOTIENT(ROW()-ROW($A$20),'Feuille1-Catégories'!$B$6/M$6),M$5),0),IF(MOD($A956-1-M$10,'Feuille1-Catégories'!$F$5+1)=0,M$3,""))),"")</f>
        <v/>
      </c>
      <c r="N956" s="7" t="str">
        <f ca="1">IF(AND($A956&lt;&gt;"",N$9&lt;&gt;""),IF(HLOOKUP(N$9,'Feuille1-Catégories'!$C$1:$G$2,2,FALSE)="OUI",N$3,IF(HLOOKUP(N$9,'Feuille1-Catégories'!$C$1:$G$3,3,FALSE)="OUI",OFFSET(N$3,MOD(QUOTIENT(ROW()-ROW($A$20),'Feuille1-Catégories'!$B$6/N$6),N$5),0),IF(MOD($A956-1-N$10,'Feuille1-Catégories'!$F$5+1)=0,N$3,""))),"")</f>
        <v/>
      </c>
      <c r="O956" s="7" t="str">
        <f ca="1">IF(AND($A956&lt;&gt;"",O$9&lt;&gt;""),IF(HLOOKUP(O$9,'Feuille1-Catégories'!$C$1:$G$2,2,FALSE)="OUI",O$3,IF(HLOOKUP(O$9,'Feuille1-Catégories'!$C$1:$G$3,3,FALSE)="OUI",OFFSET(O$3,MOD(QUOTIENT(ROW()-ROW($A$20),'Feuille1-Catégories'!$B$6/O$6),O$5),0),IF(MOD($A956-1-O$10,'Feuille1-Catégories'!$F$5+1)=0,O$3,""))),"")</f>
        <v/>
      </c>
      <c r="P956" s="7" t="str">
        <f ca="1">IF(AND($A956&lt;&gt;"",P$9&lt;&gt;""),IF(HLOOKUP(P$9,'Feuille1-Catégories'!$C$1:$G$2,2,FALSE)="OUI",P$3,IF(HLOOKUP(P$9,'Feuille1-Catégories'!$C$1:$G$3,3,FALSE)="OUI",OFFSET(P$3,MOD(QUOTIENT(ROW()-ROW($A$20),'Feuille1-Catégories'!$B$6/P$6),P$5),0),IF(MOD($A956-1-P$10,'Feuille1-Catégories'!$F$5+1)=0,P$3,""))),"")</f>
        <v/>
      </c>
      <c r="Q956" s="7" t="str">
        <f ca="1">IF(AND($A956&lt;&gt;"",Q$9&lt;&gt;""),IF(HLOOKUP(Q$9,'Feuille1-Catégories'!$C$1:$G$2,2,FALSE)="OUI",Q$3,IF(HLOOKUP(Q$9,'Feuille1-Catégories'!$C$1:$G$3,3,FALSE)="OUI",OFFSET(Q$3,MOD(QUOTIENT(ROW()-ROW($A$20),'Feuille1-Catégories'!$B$6/Q$6),Q$5),0),IF(MOD($A956-1-Q$10,'Feuille1-Catégories'!$F$5+1)=0,Q$3,""))),"")</f>
        <v/>
      </c>
      <c r="R956" s="7" t="str">
        <f ca="1">IF(AND($A956&lt;&gt;"",R$9&lt;&gt;""),IF(HLOOKUP(R$9,'Feuille1-Catégories'!$C$1:$G$2,2,FALSE)="OUI",R$3,IF(HLOOKUP(R$9,'Feuille1-Catégories'!$C$1:$G$3,3,FALSE)="OUI",OFFSET(R$3,MOD(QUOTIENT(ROW()-ROW($A$20),'Feuille1-Catégories'!$B$6/R$6),R$5),0),IF(MOD($A956-1-R$10,'Feuille1-Catégories'!$F$5+1)=0,R$3,""))),"")</f>
        <v/>
      </c>
      <c r="S956" s="7" t="str">
        <f ca="1">IF(AND($A956&lt;&gt;"",S$9&lt;&gt;""),IF(HLOOKUP(S$9,'Feuille1-Catégories'!$C$1:$G$2,2,FALSE)="OUI",S$3,IF(HLOOKUP(S$9,'Feuille1-Catégories'!$C$1:$G$3,3,FALSE)="OUI",OFFSET(S$3,MOD(QUOTIENT(ROW()-ROW($A$20),'Feuille1-Catégories'!$B$6/S$6),S$5),0),IF(MOD($A956-1-S$10,'Feuille1-Catégories'!$F$5+1)=0,S$3,""))),"")</f>
        <v/>
      </c>
      <c r="T956" s="7" t="str">
        <f ca="1">IF(AND($A956&lt;&gt;"",T$9&lt;&gt;""),IF(HLOOKUP(T$9,'Feuille1-Catégories'!$C$1:$G$2,2,FALSE)="OUI",T$3,IF(HLOOKUP(T$9,'Feuille1-Catégories'!$C$1:$G$3,3,FALSE)="OUI",OFFSET(T$3,MOD(QUOTIENT(ROW()-ROW($A$20),'Feuille1-Catégories'!$B$6/T$6),T$5),0),IF(MOD($A956-1-T$10,'Feuille1-Catégories'!$F$5+1)=0,T$3,""))),"")</f>
        <v/>
      </c>
      <c r="U956" s="7" t="str">
        <f ca="1">IF(AND($A956&lt;&gt;"",U$9&lt;&gt;""),IF(HLOOKUP(U$9,'Feuille1-Catégories'!$C$1:$G$2,2,FALSE)="OUI",U$3,IF(HLOOKUP(U$9,'Feuille1-Catégories'!$C$1:$G$3,3,FALSE)="OUI",OFFSET(U$3,MOD(QUOTIENT(ROW()-ROW($A$20),'Feuille1-Catégories'!$B$6/U$6),U$5),0),IF(MOD($A956-1-U$10,'Feuille1-Catégories'!$F$5+1)=0,U$3,""))),"")</f>
        <v/>
      </c>
      <c r="V956" s="7" t="str">
        <f ca="1">IF(AND($A956&lt;&gt;"",V$9&lt;&gt;""),IF(HLOOKUP(V$9,'Feuille1-Catégories'!$C$1:$G$2,2,FALSE)="OUI",V$3,IF(HLOOKUP(V$9,'Feuille1-Catégories'!$C$1:$G$3,3,FALSE)="OUI",OFFSET(V$3,MOD(QUOTIENT(ROW()-ROW($A$20),'Feuille1-Catégories'!$B$6/V$6),V$5),0),IF(MOD($A956-1-V$10,'Feuille1-Catégories'!$F$5+1)=0,V$3,""))),"")</f>
        <v/>
      </c>
      <c r="W956" s="7" t="str">
        <f ca="1">IF(AND($A956&lt;&gt;"",W$9&lt;&gt;""),IF(HLOOKUP(W$9,'Feuille1-Catégories'!$C$1:$G$2,2,FALSE)="OUI",W$3,IF(HLOOKUP(W$9,'Feuille1-Catégories'!$C$1:$G$3,3,FALSE)="OUI",OFFSET(W$3,MOD(QUOTIENT(ROW()-ROW($A$20),'Feuille1-Catégories'!$B$6/W$6),W$5),0),IF(MOD($A956-1-W$10,'Feuille1-Catégories'!$F$5+1)=0,W$3,""))),"")</f>
        <v/>
      </c>
      <c r="X956" s="7" t="str">
        <f ca="1">IF(AND($A956&lt;&gt;"",X$9&lt;&gt;""),IF(HLOOKUP(X$9,'Feuille1-Catégories'!$C$1:$G$2,2,FALSE)="OUI",X$3,IF(HLOOKUP(X$9,'Feuille1-Catégories'!$C$1:$G$3,3,FALSE)="OUI",OFFSET(X$3,MOD(QUOTIENT(ROW()-ROW($A$20),'Feuille1-Catégories'!$B$6/X$6),X$5),0),IF(MOD($A956-1-X$10,'Feuille1-Catégories'!$F$5+1)=0,X$3,""))),"")</f>
        <v/>
      </c>
      <c r="Y956" s="7" t="str">
        <f ca="1">IF(AND($A956&lt;&gt;"",Y$9&lt;&gt;""),IF(HLOOKUP(Y$9,'Feuille1-Catégories'!$C$1:$G$2,2,FALSE)="OUI",Y$3,IF(HLOOKUP(Y$9,'Feuille1-Catégories'!$C$1:$G$3,3,FALSE)="OUI",OFFSET(Y$3,MOD(QUOTIENT(ROW()-ROW($A$20),'Feuille1-Catégories'!$B$6/Y$6),Y$5),0),IF(MOD($A956-1-Y$10,'Feuille1-Catégories'!$F$5+1)=0,Y$3,""))),"")</f>
        <v/>
      </c>
      <c r="Z956" s="7" t="str">
        <f ca="1">IF(AND($A956&lt;&gt;"",Z$9&lt;&gt;""),IF(HLOOKUP(Z$9,'Feuille1-Catégories'!$C$1:$G$2,2,FALSE)="OUI",Z$3,IF(HLOOKUP(Z$9,'Feuille1-Catégories'!$C$1:$G$3,3,FALSE)="OUI",OFFSET(Z$3,MOD(QUOTIENT(ROW()-ROW($A$20),'Feuille1-Catégories'!$B$6/Z$6),Z$5),0),"")),"")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57" spans="1:26" ht="17" x14ac:dyDescent="0.2">
      <c r="A957" s="21" t="str">
        <f>IF(ROW()-ROW($A$19)&gt;'Feuille1-Catégories'!$B$6,"",ROW()-ROW($A$19))</f>
        <v/>
      </c>
      <c r="B957" s="33" t="str">
        <f t="shared" si="43"/>
        <v/>
      </c>
      <c r="C957" s="10" t="str">
        <f t="shared" si="44"/>
        <v/>
      </c>
      <c r="D957" s="10" t="str">
        <f>IF('Feuille3-Coût de production'!D957&lt;&gt;"",'Feuille3-Coût de production'!D957,"")</f>
        <v/>
      </c>
      <c r="E957" s="10" t="str">
        <f t="shared" si="45"/>
        <v/>
      </c>
      <c r="F957" s="7" t="str">
        <f ca="1">IF(AND($A957&lt;&gt;"",F$9&lt;&gt;""),IF(HLOOKUP(F$9,'Feuille1-Catégories'!$C$1:$G$2,2,FALSE)="OUI",F$3,IF(HLOOKUP(F$9,'Feuille1-Catégories'!$C$1:$G$3,3,FALSE)="OUI",OFFSET(F$3,MOD(QUOTIENT(ROW()-ROW($A$20),'Feuille1-Catégories'!$B$6/F$6),F$5),0),IF(MOD($A957-1-F$10,'Feuille1-Catégories'!$F$5+1)=0,F$3,""))),"")</f>
        <v/>
      </c>
      <c r="G957" s="7" t="str">
        <f ca="1">IF(AND($A957&lt;&gt;"",G$9&lt;&gt;""),IF(HLOOKUP(G$9,'Feuille1-Catégories'!$C$1:$G$2,2,FALSE)="OUI",G$3,IF(HLOOKUP(G$9,'Feuille1-Catégories'!$C$1:$G$3,3,FALSE)="OUI",OFFSET(G$3,MOD(QUOTIENT(ROW()-ROW($A$20),'Feuille1-Catégories'!$B$6/G$6),G$5),0),IF(MOD($A957-1-G$10,'Feuille1-Catégories'!$F$5+1)=0,G$3,""))),"")</f>
        <v/>
      </c>
      <c r="H957" s="7" t="str">
        <f ca="1">IF(AND($A957&lt;&gt;"",H$9&lt;&gt;""),IF(HLOOKUP(H$9,'Feuille1-Catégories'!$C$1:$G$2,2,FALSE)="OUI",H$3,IF(HLOOKUP(H$9,'Feuille1-Catégories'!$C$1:$G$3,3,FALSE)="OUI",OFFSET(H$3,MOD(QUOTIENT(ROW()-ROW($A$20),'Feuille1-Catégories'!$B$6/H$6),H$5),0),IF(MOD($A957-1-H$10,'Feuille1-Catégories'!$F$5+1)=0,H$3,""))),"")</f>
        <v/>
      </c>
      <c r="I957" s="7" t="str">
        <f ca="1">IF(AND($A957&lt;&gt;"",I$9&lt;&gt;""),IF(HLOOKUP(I$9,'Feuille1-Catégories'!$C$1:$G$2,2,FALSE)="OUI",I$3,IF(HLOOKUP(I$9,'Feuille1-Catégories'!$C$1:$G$3,3,FALSE)="OUI",OFFSET(I$3,MOD(QUOTIENT(ROW()-ROW($A$20),'Feuille1-Catégories'!$B$6/I$6),I$5),0),IF(MOD($A957-1-I$10,'Feuille1-Catégories'!$F$5+1)=0,I$3,""))),"")</f>
        <v/>
      </c>
      <c r="J957" s="7" t="str">
        <f ca="1">IF(AND($A957&lt;&gt;"",J$9&lt;&gt;""),IF(HLOOKUP(J$9,'Feuille1-Catégories'!$C$1:$G$2,2,FALSE)="OUI",J$3,IF(HLOOKUP(J$9,'Feuille1-Catégories'!$C$1:$G$3,3,FALSE)="OUI",OFFSET(J$3,MOD(QUOTIENT(ROW()-ROW($A$20),'Feuille1-Catégories'!$B$6/J$6),J$5),0),IF(MOD($A957-1-J$10,'Feuille1-Catégories'!$F$5+1)=0,J$3,""))),"")</f>
        <v/>
      </c>
      <c r="K957" s="7" t="str">
        <f ca="1">IF(AND($A957&lt;&gt;"",K$9&lt;&gt;""),IF(HLOOKUP(K$9,'Feuille1-Catégories'!$C$1:$G$2,2,FALSE)="OUI",K$3,IF(HLOOKUP(K$9,'Feuille1-Catégories'!$C$1:$G$3,3,FALSE)="OUI",OFFSET(K$3,MOD(QUOTIENT(ROW()-ROW($A$20),'Feuille1-Catégories'!$B$6/K$6),K$5),0),IF(MOD($A957-1-K$10,'Feuille1-Catégories'!$F$5+1)=0,K$3,""))),"")</f>
        <v/>
      </c>
      <c r="L957" s="7" t="str">
        <f ca="1">IF(AND($A957&lt;&gt;"",L$9&lt;&gt;""),IF(HLOOKUP(L$9,'Feuille1-Catégories'!$C$1:$G$2,2,FALSE)="OUI",L$3,IF(HLOOKUP(L$9,'Feuille1-Catégories'!$C$1:$G$3,3,FALSE)="OUI",OFFSET(L$3,MOD(QUOTIENT(ROW()-ROW($A$20),'Feuille1-Catégories'!$B$6/L$6),L$5),0),IF(MOD($A957-1-L$10,'Feuille1-Catégories'!$F$5+1)=0,L$3,""))),"")</f>
        <v/>
      </c>
      <c r="M957" s="7" t="str">
        <f ca="1">IF(AND($A957&lt;&gt;"",M$9&lt;&gt;""),IF(HLOOKUP(M$9,'Feuille1-Catégories'!$C$1:$G$2,2,FALSE)="OUI",M$3,IF(HLOOKUP(M$9,'Feuille1-Catégories'!$C$1:$G$3,3,FALSE)="OUI",OFFSET(M$3,MOD(QUOTIENT(ROW()-ROW($A$20),'Feuille1-Catégories'!$B$6/M$6),M$5),0),IF(MOD($A957-1-M$10,'Feuille1-Catégories'!$F$5+1)=0,M$3,""))),"")</f>
        <v/>
      </c>
      <c r="N957" s="7" t="str">
        <f ca="1">IF(AND($A957&lt;&gt;"",N$9&lt;&gt;""),IF(HLOOKUP(N$9,'Feuille1-Catégories'!$C$1:$G$2,2,FALSE)="OUI",N$3,IF(HLOOKUP(N$9,'Feuille1-Catégories'!$C$1:$G$3,3,FALSE)="OUI",OFFSET(N$3,MOD(QUOTIENT(ROW()-ROW($A$20),'Feuille1-Catégories'!$B$6/N$6),N$5),0),IF(MOD($A957-1-N$10,'Feuille1-Catégories'!$F$5+1)=0,N$3,""))),"")</f>
        <v/>
      </c>
      <c r="O957" s="7" t="str">
        <f ca="1">IF(AND($A957&lt;&gt;"",O$9&lt;&gt;""),IF(HLOOKUP(O$9,'Feuille1-Catégories'!$C$1:$G$2,2,FALSE)="OUI",O$3,IF(HLOOKUP(O$9,'Feuille1-Catégories'!$C$1:$G$3,3,FALSE)="OUI",OFFSET(O$3,MOD(QUOTIENT(ROW()-ROW($A$20),'Feuille1-Catégories'!$B$6/O$6),O$5),0),IF(MOD($A957-1-O$10,'Feuille1-Catégories'!$F$5+1)=0,O$3,""))),"")</f>
        <v/>
      </c>
      <c r="P957" s="7" t="str">
        <f ca="1">IF(AND($A957&lt;&gt;"",P$9&lt;&gt;""),IF(HLOOKUP(P$9,'Feuille1-Catégories'!$C$1:$G$2,2,FALSE)="OUI",P$3,IF(HLOOKUP(P$9,'Feuille1-Catégories'!$C$1:$G$3,3,FALSE)="OUI",OFFSET(P$3,MOD(QUOTIENT(ROW()-ROW($A$20),'Feuille1-Catégories'!$B$6/P$6),P$5),0),IF(MOD($A957-1-P$10,'Feuille1-Catégories'!$F$5+1)=0,P$3,""))),"")</f>
        <v/>
      </c>
      <c r="Q957" s="7" t="str">
        <f ca="1">IF(AND($A957&lt;&gt;"",Q$9&lt;&gt;""),IF(HLOOKUP(Q$9,'Feuille1-Catégories'!$C$1:$G$2,2,FALSE)="OUI",Q$3,IF(HLOOKUP(Q$9,'Feuille1-Catégories'!$C$1:$G$3,3,FALSE)="OUI",OFFSET(Q$3,MOD(QUOTIENT(ROW()-ROW($A$20),'Feuille1-Catégories'!$B$6/Q$6),Q$5),0),IF(MOD($A957-1-Q$10,'Feuille1-Catégories'!$F$5+1)=0,Q$3,""))),"")</f>
        <v/>
      </c>
      <c r="R957" s="7" t="str">
        <f ca="1">IF(AND($A957&lt;&gt;"",R$9&lt;&gt;""),IF(HLOOKUP(R$9,'Feuille1-Catégories'!$C$1:$G$2,2,FALSE)="OUI",R$3,IF(HLOOKUP(R$9,'Feuille1-Catégories'!$C$1:$G$3,3,FALSE)="OUI",OFFSET(R$3,MOD(QUOTIENT(ROW()-ROW($A$20),'Feuille1-Catégories'!$B$6/R$6),R$5),0),IF(MOD($A957-1-R$10,'Feuille1-Catégories'!$F$5+1)=0,R$3,""))),"")</f>
        <v/>
      </c>
      <c r="S957" s="7" t="str">
        <f ca="1">IF(AND($A957&lt;&gt;"",S$9&lt;&gt;""),IF(HLOOKUP(S$9,'Feuille1-Catégories'!$C$1:$G$2,2,FALSE)="OUI",S$3,IF(HLOOKUP(S$9,'Feuille1-Catégories'!$C$1:$G$3,3,FALSE)="OUI",OFFSET(S$3,MOD(QUOTIENT(ROW()-ROW($A$20),'Feuille1-Catégories'!$B$6/S$6),S$5),0),IF(MOD($A957-1-S$10,'Feuille1-Catégories'!$F$5+1)=0,S$3,""))),"")</f>
        <v/>
      </c>
      <c r="T957" s="7" t="str">
        <f ca="1">IF(AND($A957&lt;&gt;"",T$9&lt;&gt;""),IF(HLOOKUP(T$9,'Feuille1-Catégories'!$C$1:$G$2,2,FALSE)="OUI",T$3,IF(HLOOKUP(T$9,'Feuille1-Catégories'!$C$1:$G$3,3,FALSE)="OUI",OFFSET(T$3,MOD(QUOTIENT(ROW()-ROW($A$20),'Feuille1-Catégories'!$B$6/T$6),T$5),0),IF(MOD($A957-1-T$10,'Feuille1-Catégories'!$F$5+1)=0,T$3,""))),"")</f>
        <v/>
      </c>
      <c r="U957" s="7" t="str">
        <f ca="1">IF(AND($A957&lt;&gt;"",U$9&lt;&gt;""),IF(HLOOKUP(U$9,'Feuille1-Catégories'!$C$1:$G$2,2,FALSE)="OUI",U$3,IF(HLOOKUP(U$9,'Feuille1-Catégories'!$C$1:$G$3,3,FALSE)="OUI",OFFSET(U$3,MOD(QUOTIENT(ROW()-ROW($A$20),'Feuille1-Catégories'!$B$6/U$6),U$5),0),IF(MOD($A957-1-U$10,'Feuille1-Catégories'!$F$5+1)=0,U$3,""))),"")</f>
        <v/>
      </c>
      <c r="V957" s="7" t="str">
        <f ca="1">IF(AND($A957&lt;&gt;"",V$9&lt;&gt;""),IF(HLOOKUP(V$9,'Feuille1-Catégories'!$C$1:$G$2,2,FALSE)="OUI",V$3,IF(HLOOKUP(V$9,'Feuille1-Catégories'!$C$1:$G$3,3,FALSE)="OUI",OFFSET(V$3,MOD(QUOTIENT(ROW()-ROW($A$20),'Feuille1-Catégories'!$B$6/V$6),V$5),0),IF(MOD($A957-1-V$10,'Feuille1-Catégories'!$F$5+1)=0,V$3,""))),"")</f>
        <v/>
      </c>
      <c r="W957" s="7" t="str">
        <f ca="1">IF(AND($A957&lt;&gt;"",W$9&lt;&gt;""),IF(HLOOKUP(W$9,'Feuille1-Catégories'!$C$1:$G$2,2,FALSE)="OUI",W$3,IF(HLOOKUP(W$9,'Feuille1-Catégories'!$C$1:$G$3,3,FALSE)="OUI",OFFSET(W$3,MOD(QUOTIENT(ROW()-ROW($A$20),'Feuille1-Catégories'!$B$6/W$6),W$5),0),IF(MOD($A957-1-W$10,'Feuille1-Catégories'!$F$5+1)=0,W$3,""))),"")</f>
        <v/>
      </c>
      <c r="X957" s="7" t="str">
        <f ca="1">IF(AND($A957&lt;&gt;"",X$9&lt;&gt;""),IF(HLOOKUP(X$9,'Feuille1-Catégories'!$C$1:$G$2,2,FALSE)="OUI",X$3,IF(HLOOKUP(X$9,'Feuille1-Catégories'!$C$1:$G$3,3,FALSE)="OUI",OFFSET(X$3,MOD(QUOTIENT(ROW()-ROW($A$20),'Feuille1-Catégories'!$B$6/X$6),X$5),0),IF(MOD($A957-1-X$10,'Feuille1-Catégories'!$F$5+1)=0,X$3,""))),"")</f>
        <v/>
      </c>
      <c r="Y957" s="7" t="str">
        <f ca="1">IF(AND($A957&lt;&gt;"",Y$9&lt;&gt;""),IF(HLOOKUP(Y$9,'Feuille1-Catégories'!$C$1:$G$2,2,FALSE)="OUI",Y$3,IF(HLOOKUP(Y$9,'Feuille1-Catégories'!$C$1:$G$3,3,FALSE)="OUI",OFFSET(Y$3,MOD(QUOTIENT(ROW()-ROW($A$20),'Feuille1-Catégories'!$B$6/Y$6),Y$5),0),IF(MOD($A957-1-Y$10,'Feuille1-Catégories'!$F$5+1)=0,Y$3,""))),"")</f>
        <v/>
      </c>
      <c r="Z957" s="7" t="str">
        <f ca="1">IF(AND($A957&lt;&gt;"",Z$9&lt;&gt;""),IF(HLOOKUP(Z$9,'Feuille1-Catégories'!$C$1:$G$2,2,FALSE)="OUI",Z$3,IF(HLOOKUP(Z$9,'Feuille1-Catégories'!$C$1:$G$3,3,FALSE)="OUI",OFFSET(Z$3,MOD(QUOTIENT(ROW()-ROW($A$20),'Feuille1-Catégories'!$B$6/Z$6),Z$5),0),"")),"")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58" spans="1:26" ht="17" x14ac:dyDescent="0.2">
      <c r="A958" s="21" t="str">
        <f>IF(ROW()-ROW($A$19)&gt;'Feuille1-Catégories'!$B$6,"",ROW()-ROW($A$19))</f>
        <v/>
      </c>
      <c r="B958" s="33" t="str">
        <f t="shared" si="43"/>
        <v/>
      </c>
      <c r="C958" s="10" t="str">
        <f t="shared" si="44"/>
        <v/>
      </c>
      <c r="D958" s="10" t="str">
        <f>IF('Feuille3-Coût de production'!D958&lt;&gt;"",'Feuille3-Coût de production'!D958,"")</f>
        <v/>
      </c>
      <c r="E958" s="10" t="str">
        <f t="shared" si="45"/>
        <v/>
      </c>
      <c r="F958" s="7" t="str">
        <f ca="1">IF(AND($A958&lt;&gt;"",F$9&lt;&gt;""),IF(HLOOKUP(F$9,'Feuille1-Catégories'!$C$1:$G$2,2,FALSE)="OUI",F$3,IF(HLOOKUP(F$9,'Feuille1-Catégories'!$C$1:$G$3,3,FALSE)="OUI",OFFSET(F$3,MOD(QUOTIENT(ROW()-ROW($A$20),'Feuille1-Catégories'!$B$6/F$6),F$5),0),IF(MOD($A958-1-F$10,'Feuille1-Catégories'!$F$5+1)=0,F$3,""))),"")</f>
        <v/>
      </c>
      <c r="G958" s="7" t="str">
        <f ca="1">IF(AND($A958&lt;&gt;"",G$9&lt;&gt;""),IF(HLOOKUP(G$9,'Feuille1-Catégories'!$C$1:$G$2,2,FALSE)="OUI",G$3,IF(HLOOKUP(G$9,'Feuille1-Catégories'!$C$1:$G$3,3,FALSE)="OUI",OFFSET(G$3,MOD(QUOTIENT(ROW()-ROW($A$20),'Feuille1-Catégories'!$B$6/G$6),G$5),0),IF(MOD($A958-1-G$10,'Feuille1-Catégories'!$F$5+1)=0,G$3,""))),"")</f>
        <v/>
      </c>
      <c r="H958" s="7" t="str">
        <f ca="1">IF(AND($A958&lt;&gt;"",H$9&lt;&gt;""),IF(HLOOKUP(H$9,'Feuille1-Catégories'!$C$1:$G$2,2,FALSE)="OUI",H$3,IF(HLOOKUP(H$9,'Feuille1-Catégories'!$C$1:$G$3,3,FALSE)="OUI",OFFSET(H$3,MOD(QUOTIENT(ROW()-ROW($A$20),'Feuille1-Catégories'!$B$6/H$6),H$5),0),IF(MOD($A958-1-H$10,'Feuille1-Catégories'!$F$5+1)=0,H$3,""))),"")</f>
        <v/>
      </c>
      <c r="I958" s="7" t="str">
        <f ca="1">IF(AND($A958&lt;&gt;"",I$9&lt;&gt;""),IF(HLOOKUP(I$9,'Feuille1-Catégories'!$C$1:$G$2,2,FALSE)="OUI",I$3,IF(HLOOKUP(I$9,'Feuille1-Catégories'!$C$1:$G$3,3,FALSE)="OUI",OFFSET(I$3,MOD(QUOTIENT(ROW()-ROW($A$20),'Feuille1-Catégories'!$B$6/I$6),I$5),0),IF(MOD($A958-1-I$10,'Feuille1-Catégories'!$F$5+1)=0,I$3,""))),"")</f>
        <v/>
      </c>
      <c r="J958" s="7" t="str">
        <f ca="1">IF(AND($A958&lt;&gt;"",J$9&lt;&gt;""),IF(HLOOKUP(J$9,'Feuille1-Catégories'!$C$1:$G$2,2,FALSE)="OUI",J$3,IF(HLOOKUP(J$9,'Feuille1-Catégories'!$C$1:$G$3,3,FALSE)="OUI",OFFSET(J$3,MOD(QUOTIENT(ROW()-ROW($A$20),'Feuille1-Catégories'!$B$6/J$6),J$5),0),IF(MOD($A958-1-J$10,'Feuille1-Catégories'!$F$5+1)=0,J$3,""))),"")</f>
        <v/>
      </c>
      <c r="K958" s="7" t="str">
        <f ca="1">IF(AND($A958&lt;&gt;"",K$9&lt;&gt;""),IF(HLOOKUP(K$9,'Feuille1-Catégories'!$C$1:$G$2,2,FALSE)="OUI",K$3,IF(HLOOKUP(K$9,'Feuille1-Catégories'!$C$1:$G$3,3,FALSE)="OUI",OFFSET(K$3,MOD(QUOTIENT(ROW()-ROW($A$20),'Feuille1-Catégories'!$B$6/K$6),K$5),0),IF(MOD($A958-1-K$10,'Feuille1-Catégories'!$F$5+1)=0,K$3,""))),"")</f>
        <v/>
      </c>
      <c r="L958" s="7" t="str">
        <f ca="1">IF(AND($A958&lt;&gt;"",L$9&lt;&gt;""),IF(HLOOKUP(L$9,'Feuille1-Catégories'!$C$1:$G$2,2,FALSE)="OUI",L$3,IF(HLOOKUP(L$9,'Feuille1-Catégories'!$C$1:$G$3,3,FALSE)="OUI",OFFSET(L$3,MOD(QUOTIENT(ROW()-ROW($A$20),'Feuille1-Catégories'!$B$6/L$6),L$5),0),IF(MOD($A958-1-L$10,'Feuille1-Catégories'!$F$5+1)=0,L$3,""))),"")</f>
        <v/>
      </c>
      <c r="M958" s="7" t="str">
        <f ca="1">IF(AND($A958&lt;&gt;"",M$9&lt;&gt;""),IF(HLOOKUP(M$9,'Feuille1-Catégories'!$C$1:$G$2,2,FALSE)="OUI",M$3,IF(HLOOKUP(M$9,'Feuille1-Catégories'!$C$1:$G$3,3,FALSE)="OUI",OFFSET(M$3,MOD(QUOTIENT(ROW()-ROW($A$20),'Feuille1-Catégories'!$B$6/M$6),M$5),0),IF(MOD($A958-1-M$10,'Feuille1-Catégories'!$F$5+1)=0,M$3,""))),"")</f>
        <v/>
      </c>
      <c r="N958" s="7" t="str">
        <f ca="1">IF(AND($A958&lt;&gt;"",N$9&lt;&gt;""),IF(HLOOKUP(N$9,'Feuille1-Catégories'!$C$1:$G$2,2,FALSE)="OUI",N$3,IF(HLOOKUP(N$9,'Feuille1-Catégories'!$C$1:$G$3,3,FALSE)="OUI",OFFSET(N$3,MOD(QUOTIENT(ROW()-ROW($A$20),'Feuille1-Catégories'!$B$6/N$6),N$5),0),IF(MOD($A958-1-N$10,'Feuille1-Catégories'!$F$5+1)=0,N$3,""))),"")</f>
        <v/>
      </c>
      <c r="O958" s="7" t="str">
        <f ca="1">IF(AND($A958&lt;&gt;"",O$9&lt;&gt;""),IF(HLOOKUP(O$9,'Feuille1-Catégories'!$C$1:$G$2,2,FALSE)="OUI",O$3,IF(HLOOKUP(O$9,'Feuille1-Catégories'!$C$1:$G$3,3,FALSE)="OUI",OFFSET(O$3,MOD(QUOTIENT(ROW()-ROW($A$20),'Feuille1-Catégories'!$B$6/O$6),O$5),0),IF(MOD($A958-1-O$10,'Feuille1-Catégories'!$F$5+1)=0,O$3,""))),"")</f>
        <v/>
      </c>
      <c r="P958" s="7" t="str">
        <f ca="1">IF(AND($A958&lt;&gt;"",P$9&lt;&gt;""),IF(HLOOKUP(P$9,'Feuille1-Catégories'!$C$1:$G$2,2,FALSE)="OUI",P$3,IF(HLOOKUP(P$9,'Feuille1-Catégories'!$C$1:$G$3,3,FALSE)="OUI",OFFSET(P$3,MOD(QUOTIENT(ROW()-ROW($A$20),'Feuille1-Catégories'!$B$6/P$6),P$5),0),IF(MOD($A958-1-P$10,'Feuille1-Catégories'!$F$5+1)=0,P$3,""))),"")</f>
        <v/>
      </c>
      <c r="Q958" s="7" t="str">
        <f ca="1">IF(AND($A958&lt;&gt;"",Q$9&lt;&gt;""),IF(HLOOKUP(Q$9,'Feuille1-Catégories'!$C$1:$G$2,2,FALSE)="OUI",Q$3,IF(HLOOKUP(Q$9,'Feuille1-Catégories'!$C$1:$G$3,3,FALSE)="OUI",OFFSET(Q$3,MOD(QUOTIENT(ROW()-ROW($A$20),'Feuille1-Catégories'!$B$6/Q$6),Q$5),0),IF(MOD($A958-1-Q$10,'Feuille1-Catégories'!$F$5+1)=0,Q$3,""))),"")</f>
        <v/>
      </c>
      <c r="R958" s="7" t="str">
        <f ca="1">IF(AND($A958&lt;&gt;"",R$9&lt;&gt;""),IF(HLOOKUP(R$9,'Feuille1-Catégories'!$C$1:$G$2,2,FALSE)="OUI",R$3,IF(HLOOKUP(R$9,'Feuille1-Catégories'!$C$1:$G$3,3,FALSE)="OUI",OFFSET(R$3,MOD(QUOTIENT(ROW()-ROW($A$20),'Feuille1-Catégories'!$B$6/R$6),R$5),0),IF(MOD($A958-1-R$10,'Feuille1-Catégories'!$F$5+1)=0,R$3,""))),"")</f>
        <v/>
      </c>
      <c r="S958" s="7" t="str">
        <f ca="1">IF(AND($A958&lt;&gt;"",S$9&lt;&gt;""),IF(HLOOKUP(S$9,'Feuille1-Catégories'!$C$1:$G$2,2,FALSE)="OUI",S$3,IF(HLOOKUP(S$9,'Feuille1-Catégories'!$C$1:$G$3,3,FALSE)="OUI",OFFSET(S$3,MOD(QUOTIENT(ROW()-ROW($A$20),'Feuille1-Catégories'!$B$6/S$6),S$5),0),IF(MOD($A958-1-S$10,'Feuille1-Catégories'!$F$5+1)=0,S$3,""))),"")</f>
        <v/>
      </c>
      <c r="T958" s="7" t="str">
        <f ca="1">IF(AND($A958&lt;&gt;"",T$9&lt;&gt;""),IF(HLOOKUP(T$9,'Feuille1-Catégories'!$C$1:$G$2,2,FALSE)="OUI",T$3,IF(HLOOKUP(T$9,'Feuille1-Catégories'!$C$1:$G$3,3,FALSE)="OUI",OFFSET(T$3,MOD(QUOTIENT(ROW()-ROW($A$20),'Feuille1-Catégories'!$B$6/T$6),T$5),0),IF(MOD($A958-1-T$10,'Feuille1-Catégories'!$F$5+1)=0,T$3,""))),"")</f>
        <v/>
      </c>
      <c r="U958" s="7" t="str">
        <f ca="1">IF(AND($A958&lt;&gt;"",U$9&lt;&gt;""),IF(HLOOKUP(U$9,'Feuille1-Catégories'!$C$1:$G$2,2,FALSE)="OUI",U$3,IF(HLOOKUP(U$9,'Feuille1-Catégories'!$C$1:$G$3,3,FALSE)="OUI",OFFSET(U$3,MOD(QUOTIENT(ROW()-ROW($A$20),'Feuille1-Catégories'!$B$6/U$6),U$5),0),IF(MOD($A958-1-U$10,'Feuille1-Catégories'!$F$5+1)=0,U$3,""))),"")</f>
        <v/>
      </c>
      <c r="V958" s="7" t="str">
        <f ca="1">IF(AND($A958&lt;&gt;"",V$9&lt;&gt;""),IF(HLOOKUP(V$9,'Feuille1-Catégories'!$C$1:$G$2,2,FALSE)="OUI",V$3,IF(HLOOKUP(V$9,'Feuille1-Catégories'!$C$1:$G$3,3,FALSE)="OUI",OFFSET(V$3,MOD(QUOTIENT(ROW()-ROW($A$20),'Feuille1-Catégories'!$B$6/V$6),V$5),0),IF(MOD($A958-1-V$10,'Feuille1-Catégories'!$F$5+1)=0,V$3,""))),"")</f>
        <v/>
      </c>
      <c r="W958" s="7" t="str">
        <f ca="1">IF(AND($A958&lt;&gt;"",W$9&lt;&gt;""),IF(HLOOKUP(W$9,'Feuille1-Catégories'!$C$1:$G$2,2,FALSE)="OUI",W$3,IF(HLOOKUP(W$9,'Feuille1-Catégories'!$C$1:$G$3,3,FALSE)="OUI",OFFSET(W$3,MOD(QUOTIENT(ROW()-ROW($A$20),'Feuille1-Catégories'!$B$6/W$6),W$5),0),IF(MOD($A958-1-W$10,'Feuille1-Catégories'!$F$5+1)=0,W$3,""))),"")</f>
        <v/>
      </c>
      <c r="X958" s="7" t="str">
        <f ca="1">IF(AND($A958&lt;&gt;"",X$9&lt;&gt;""),IF(HLOOKUP(X$9,'Feuille1-Catégories'!$C$1:$G$2,2,FALSE)="OUI",X$3,IF(HLOOKUP(X$9,'Feuille1-Catégories'!$C$1:$G$3,3,FALSE)="OUI",OFFSET(X$3,MOD(QUOTIENT(ROW()-ROW($A$20),'Feuille1-Catégories'!$B$6/X$6),X$5),0),IF(MOD($A958-1-X$10,'Feuille1-Catégories'!$F$5+1)=0,X$3,""))),"")</f>
        <v/>
      </c>
      <c r="Y958" s="7" t="str">
        <f ca="1">IF(AND($A958&lt;&gt;"",Y$9&lt;&gt;""),IF(HLOOKUP(Y$9,'Feuille1-Catégories'!$C$1:$G$2,2,FALSE)="OUI",Y$3,IF(HLOOKUP(Y$9,'Feuille1-Catégories'!$C$1:$G$3,3,FALSE)="OUI",OFFSET(Y$3,MOD(QUOTIENT(ROW()-ROW($A$20),'Feuille1-Catégories'!$B$6/Y$6),Y$5),0),IF(MOD($A958-1-Y$10,'Feuille1-Catégories'!$F$5+1)=0,Y$3,""))),"")</f>
        <v/>
      </c>
      <c r="Z958" s="7" t="str">
        <f ca="1">IF(AND($A958&lt;&gt;"",Z$9&lt;&gt;""),IF(HLOOKUP(Z$9,'Feuille1-Catégories'!$C$1:$G$2,2,FALSE)="OUI",Z$3,IF(HLOOKUP(Z$9,'Feuille1-Catégories'!$C$1:$G$3,3,FALSE)="OUI",OFFSET(Z$3,MOD(QUOTIENT(ROW()-ROW($A$20),'Feuille1-Catégories'!$B$6/Z$6),Z$5),0),"")),"")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59" spans="1:26" ht="17" x14ac:dyDescent="0.2">
      <c r="A959" s="21" t="str">
        <f>IF(ROW()-ROW($A$19)&gt;'Feuille1-Catégories'!$B$6,"",ROW()-ROW($A$19))</f>
        <v/>
      </c>
      <c r="B959" s="33" t="str">
        <f t="shared" si="43"/>
        <v/>
      </c>
      <c r="C959" s="10" t="str">
        <f t="shared" si="44"/>
        <v/>
      </c>
      <c r="D959" s="10" t="str">
        <f>IF('Feuille3-Coût de production'!D959&lt;&gt;"",'Feuille3-Coût de production'!D959,"")</f>
        <v/>
      </c>
      <c r="E959" s="10" t="str">
        <f t="shared" si="45"/>
        <v/>
      </c>
      <c r="F959" s="7" t="str">
        <f ca="1">IF(AND($A959&lt;&gt;"",F$9&lt;&gt;""),IF(HLOOKUP(F$9,'Feuille1-Catégories'!$C$1:$G$2,2,FALSE)="OUI",F$3,IF(HLOOKUP(F$9,'Feuille1-Catégories'!$C$1:$G$3,3,FALSE)="OUI",OFFSET(F$3,MOD(QUOTIENT(ROW()-ROW($A$20),'Feuille1-Catégories'!$B$6/F$6),F$5),0),IF(MOD($A959-1-F$10,'Feuille1-Catégories'!$F$5+1)=0,F$3,""))),"")</f>
        <v/>
      </c>
      <c r="G959" s="7" t="str">
        <f ca="1">IF(AND($A959&lt;&gt;"",G$9&lt;&gt;""),IF(HLOOKUP(G$9,'Feuille1-Catégories'!$C$1:$G$2,2,FALSE)="OUI",G$3,IF(HLOOKUP(G$9,'Feuille1-Catégories'!$C$1:$G$3,3,FALSE)="OUI",OFFSET(G$3,MOD(QUOTIENT(ROW()-ROW($A$20),'Feuille1-Catégories'!$B$6/G$6),G$5),0),IF(MOD($A959-1-G$10,'Feuille1-Catégories'!$F$5+1)=0,G$3,""))),"")</f>
        <v/>
      </c>
      <c r="H959" s="7" t="str">
        <f ca="1">IF(AND($A959&lt;&gt;"",H$9&lt;&gt;""),IF(HLOOKUP(H$9,'Feuille1-Catégories'!$C$1:$G$2,2,FALSE)="OUI",H$3,IF(HLOOKUP(H$9,'Feuille1-Catégories'!$C$1:$G$3,3,FALSE)="OUI",OFFSET(H$3,MOD(QUOTIENT(ROW()-ROW($A$20),'Feuille1-Catégories'!$B$6/H$6),H$5),0),IF(MOD($A959-1-H$10,'Feuille1-Catégories'!$F$5+1)=0,H$3,""))),"")</f>
        <v/>
      </c>
      <c r="I959" s="7" t="str">
        <f ca="1">IF(AND($A959&lt;&gt;"",I$9&lt;&gt;""),IF(HLOOKUP(I$9,'Feuille1-Catégories'!$C$1:$G$2,2,FALSE)="OUI",I$3,IF(HLOOKUP(I$9,'Feuille1-Catégories'!$C$1:$G$3,3,FALSE)="OUI",OFFSET(I$3,MOD(QUOTIENT(ROW()-ROW($A$20),'Feuille1-Catégories'!$B$6/I$6),I$5),0),IF(MOD($A959-1-I$10,'Feuille1-Catégories'!$F$5+1)=0,I$3,""))),"")</f>
        <v/>
      </c>
      <c r="J959" s="7" t="str">
        <f ca="1">IF(AND($A959&lt;&gt;"",J$9&lt;&gt;""),IF(HLOOKUP(J$9,'Feuille1-Catégories'!$C$1:$G$2,2,FALSE)="OUI",J$3,IF(HLOOKUP(J$9,'Feuille1-Catégories'!$C$1:$G$3,3,FALSE)="OUI",OFFSET(J$3,MOD(QUOTIENT(ROW()-ROW($A$20),'Feuille1-Catégories'!$B$6/J$6),J$5),0),IF(MOD($A959-1-J$10,'Feuille1-Catégories'!$F$5+1)=0,J$3,""))),"")</f>
        <v/>
      </c>
      <c r="K959" s="7" t="str">
        <f ca="1">IF(AND($A959&lt;&gt;"",K$9&lt;&gt;""),IF(HLOOKUP(K$9,'Feuille1-Catégories'!$C$1:$G$2,2,FALSE)="OUI",K$3,IF(HLOOKUP(K$9,'Feuille1-Catégories'!$C$1:$G$3,3,FALSE)="OUI",OFFSET(K$3,MOD(QUOTIENT(ROW()-ROW($A$20),'Feuille1-Catégories'!$B$6/K$6),K$5),0),IF(MOD($A959-1-K$10,'Feuille1-Catégories'!$F$5+1)=0,K$3,""))),"")</f>
        <v/>
      </c>
      <c r="L959" s="7" t="str">
        <f ca="1">IF(AND($A959&lt;&gt;"",L$9&lt;&gt;""),IF(HLOOKUP(L$9,'Feuille1-Catégories'!$C$1:$G$2,2,FALSE)="OUI",L$3,IF(HLOOKUP(L$9,'Feuille1-Catégories'!$C$1:$G$3,3,FALSE)="OUI",OFFSET(L$3,MOD(QUOTIENT(ROW()-ROW($A$20),'Feuille1-Catégories'!$B$6/L$6),L$5),0),IF(MOD($A959-1-L$10,'Feuille1-Catégories'!$F$5+1)=0,L$3,""))),"")</f>
        <v/>
      </c>
      <c r="M959" s="7" t="str">
        <f ca="1">IF(AND($A959&lt;&gt;"",M$9&lt;&gt;""),IF(HLOOKUP(M$9,'Feuille1-Catégories'!$C$1:$G$2,2,FALSE)="OUI",M$3,IF(HLOOKUP(M$9,'Feuille1-Catégories'!$C$1:$G$3,3,FALSE)="OUI",OFFSET(M$3,MOD(QUOTIENT(ROW()-ROW($A$20),'Feuille1-Catégories'!$B$6/M$6),M$5),0),IF(MOD($A959-1-M$10,'Feuille1-Catégories'!$F$5+1)=0,M$3,""))),"")</f>
        <v/>
      </c>
      <c r="N959" s="7" t="str">
        <f ca="1">IF(AND($A959&lt;&gt;"",N$9&lt;&gt;""),IF(HLOOKUP(N$9,'Feuille1-Catégories'!$C$1:$G$2,2,FALSE)="OUI",N$3,IF(HLOOKUP(N$9,'Feuille1-Catégories'!$C$1:$G$3,3,FALSE)="OUI",OFFSET(N$3,MOD(QUOTIENT(ROW()-ROW($A$20),'Feuille1-Catégories'!$B$6/N$6),N$5),0),IF(MOD($A959-1-N$10,'Feuille1-Catégories'!$F$5+1)=0,N$3,""))),"")</f>
        <v/>
      </c>
      <c r="O959" s="7" t="str">
        <f ca="1">IF(AND($A959&lt;&gt;"",O$9&lt;&gt;""),IF(HLOOKUP(O$9,'Feuille1-Catégories'!$C$1:$G$2,2,FALSE)="OUI",O$3,IF(HLOOKUP(O$9,'Feuille1-Catégories'!$C$1:$G$3,3,FALSE)="OUI",OFFSET(O$3,MOD(QUOTIENT(ROW()-ROW($A$20),'Feuille1-Catégories'!$B$6/O$6),O$5),0),IF(MOD($A959-1-O$10,'Feuille1-Catégories'!$F$5+1)=0,O$3,""))),"")</f>
        <v/>
      </c>
      <c r="P959" s="7" t="str">
        <f ca="1">IF(AND($A959&lt;&gt;"",P$9&lt;&gt;""),IF(HLOOKUP(P$9,'Feuille1-Catégories'!$C$1:$G$2,2,FALSE)="OUI",P$3,IF(HLOOKUP(P$9,'Feuille1-Catégories'!$C$1:$G$3,3,FALSE)="OUI",OFFSET(P$3,MOD(QUOTIENT(ROW()-ROW($A$20),'Feuille1-Catégories'!$B$6/P$6),P$5),0),IF(MOD($A959-1-P$10,'Feuille1-Catégories'!$F$5+1)=0,P$3,""))),"")</f>
        <v/>
      </c>
      <c r="Q959" s="7" t="str">
        <f ca="1">IF(AND($A959&lt;&gt;"",Q$9&lt;&gt;""),IF(HLOOKUP(Q$9,'Feuille1-Catégories'!$C$1:$G$2,2,FALSE)="OUI",Q$3,IF(HLOOKUP(Q$9,'Feuille1-Catégories'!$C$1:$G$3,3,FALSE)="OUI",OFFSET(Q$3,MOD(QUOTIENT(ROW()-ROW($A$20),'Feuille1-Catégories'!$B$6/Q$6),Q$5),0),IF(MOD($A959-1-Q$10,'Feuille1-Catégories'!$F$5+1)=0,Q$3,""))),"")</f>
        <v/>
      </c>
      <c r="R959" s="7" t="str">
        <f ca="1">IF(AND($A959&lt;&gt;"",R$9&lt;&gt;""),IF(HLOOKUP(R$9,'Feuille1-Catégories'!$C$1:$G$2,2,FALSE)="OUI",R$3,IF(HLOOKUP(R$9,'Feuille1-Catégories'!$C$1:$G$3,3,FALSE)="OUI",OFFSET(R$3,MOD(QUOTIENT(ROW()-ROW($A$20),'Feuille1-Catégories'!$B$6/R$6),R$5),0),IF(MOD($A959-1-R$10,'Feuille1-Catégories'!$F$5+1)=0,R$3,""))),"")</f>
        <v/>
      </c>
      <c r="S959" s="7" t="str">
        <f ca="1">IF(AND($A959&lt;&gt;"",S$9&lt;&gt;""),IF(HLOOKUP(S$9,'Feuille1-Catégories'!$C$1:$G$2,2,FALSE)="OUI",S$3,IF(HLOOKUP(S$9,'Feuille1-Catégories'!$C$1:$G$3,3,FALSE)="OUI",OFFSET(S$3,MOD(QUOTIENT(ROW()-ROW($A$20),'Feuille1-Catégories'!$B$6/S$6),S$5),0),IF(MOD($A959-1-S$10,'Feuille1-Catégories'!$F$5+1)=0,S$3,""))),"")</f>
        <v/>
      </c>
      <c r="T959" s="7" t="str">
        <f ca="1">IF(AND($A959&lt;&gt;"",T$9&lt;&gt;""),IF(HLOOKUP(T$9,'Feuille1-Catégories'!$C$1:$G$2,2,FALSE)="OUI",T$3,IF(HLOOKUP(T$9,'Feuille1-Catégories'!$C$1:$G$3,3,FALSE)="OUI",OFFSET(T$3,MOD(QUOTIENT(ROW()-ROW($A$20),'Feuille1-Catégories'!$B$6/T$6),T$5),0),IF(MOD($A959-1-T$10,'Feuille1-Catégories'!$F$5+1)=0,T$3,""))),"")</f>
        <v/>
      </c>
      <c r="U959" s="7" t="str">
        <f ca="1">IF(AND($A959&lt;&gt;"",U$9&lt;&gt;""),IF(HLOOKUP(U$9,'Feuille1-Catégories'!$C$1:$G$2,2,FALSE)="OUI",U$3,IF(HLOOKUP(U$9,'Feuille1-Catégories'!$C$1:$G$3,3,FALSE)="OUI",OFFSET(U$3,MOD(QUOTIENT(ROW()-ROW($A$20),'Feuille1-Catégories'!$B$6/U$6),U$5),0),IF(MOD($A959-1-U$10,'Feuille1-Catégories'!$F$5+1)=0,U$3,""))),"")</f>
        <v/>
      </c>
      <c r="V959" s="7" t="str">
        <f ca="1">IF(AND($A959&lt;&gt;"",V$9&lt;&gt;""),IF(HLOOKUP(V$9,'Feuille1-Catégories'!$C$1:$G$2,2,FALSE)="OUI",V$3,IF(HLOOKUP(V$9,'Feuille1-Catégories'!$C$1:$G$3,3,FALSE)="OUI",OFFSET(V$3,MOD(QUOTIENT(ROW()-ROW($A$20),'Feuille1-Catégories'!$B$6/V$6),V$5),0),IF(MOD($A959-1-V$10,'Feuille1-Catégories'!$F$5+1)=0,V$3,""))),"")</f>
        <v/>
      </c>
      <c r="W959" s="7" t="str">
        <f ca="1">IF(AND($A959&lt;&gt;"",W$9&lt;&gt;""),IF(HLOOKUP(W$9,'Feuille1-Catégories'!$C$1:$G$2,2,FALSE)="OUI",W$3,IF(HLOOKUP(W$9,'Feuille1-Catégories'!$C$1:$G$3,3,FALSE)="OUI",OFFSET(W$3,MOD(QUOTIENT(ROW()-ROW($A$20),'Feuille1-Catégories'!$B$6/W$6),W$5),0),IF(MOD($A959-1-W$10,'Feuille1-Catégories'!$F$5+1)=0,W$3,""))),"")</f>
        <v/>
      </c>
      <c r="X959" s="7" t="str">
        <f ca="1">IF(AND($A959&lt;&gt;"",X$9&lt;&gt;""),IF(HLOOKUP(X$9,'Feuille1-Catégories'!$C$1:$G$2,2,FALSE)="OUI",X$3,IF(HLOOKUP(X$9,'Feuille1-Catégories'!$C$1:$G$3,3,FALSE)="OUI",OFFSET(X$3,MOD(QUOTIENT(ROW()-ROW($A$20),'Feuille1-Catégories'!$B$6/X$6),X$5),0),IF(MOD($A959-1-X$10,'Feuille1-Catégories'!$F$5+1)=0,X$3,""))),"")</f>
        <v/>
      </c>
      <c r="Y959" s="7" t="str">
        <f ca="1">IF(AND($A959&lt;&gt;"",Y$9&lt;&gt;""),IF(HLOOKUP(Y$9,'Feuille1-Catégories'!$C$1:$G$2,2,FALSE)="OUI",Y$3,IF(HLOOKUP(Y$9,'Feuille1-Catégories'!$C$1:$G$3,3,FALSE)="OUI",OFFSET(Y$3,MOD(QUOTIENT(ROW()-ROW($A$20),'Feuille1-Catégories'!$B$6/Y$6),Y$5),0),IF(MOD($A959-1-Y$10,'Feuille1-Catégories'!$F$5+1)=0,Y$3,""))),"")</f>
        <v/>
      </c>
      <c r="Z959" s="7" t="str">
        <f ca="1">IF(AND($A959&lt;&gt;"",Z$9&lt;&gt;""),IF(HLOOKUP(Z$9,'Feuille1-Catégories'!$C$1:$G$2,2,FALSE)="OUI",Z$3,IF(HLOOKUP(Z$9,'Feuille1-Catégories'!$C$1:$G$3,3,FALSE)="OUI",OFFSET(Z$3,MOD(QUOTIENT(ROW()-ROW($A$20),'Feuille1-Catégories'!$B$6/Z$6),Z$5),0),"")),"")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60" spans="1:26" ht="17" x14ac:dyDescent="0.2">
      <c r="A960" s="21" t="str">
        <f>IF(ROW()-ROW($A$19)&gt;'Feuille1-Catégories'!$B$6,"",ROW()-ROW($A$19))</f>
        <v/>
      </c>
      <c r="B960" s="33" t="str">
        <f t="shared" si="43"/>
        <v/>
      </c>
      <c r="C960" s="10" t="str">
        <f t="shared" si="44"/>
        <v/>
      </c>
      <c r="D960" s="10" t="str">
        <f>IF('Feuille3-Coût de production'!D960&lt;&gt;"",'Feuille3-Coût de production'!D960,"")</f>
        <v/>
      </c>
      <c r="E960" s="10" t="str">
        <f t="shared" si="45"/>
        <v/>
      </c>
      <c r="F960" s="7" t="str">
        <f ca="1">IF(AND($A960&lt;&gt;"",F$9&lt;&gt;""),IF(HLOOKUP(F$9,'Feuille1-Catégories'!$C$1:$G$2,2,FALSE)="OUI",F$3,IF(HLOOKUP(F$9,'Feuille1-Catégories'!$C$1:$G$3,3,FALSE)="OUI",OFFSET(F$3,MOD(QUOTIENT(ROW()-ROW($A$20),'Feuille1-Catégories'!$B$6/F$6),F$5),0),IF(MOD($A960-1-F$10,'Feuille1-Catégories'!$F$5+1)=0,F$3,""))),"")</f>
        <v/>
      </c>
      <c r="G960" s="7" t="str">
        <f ca="1">IF(AND($A960&lt;&gt;"",G$9&lt;&gt;""),IF(HLOOKUP(G$9,'Feuille1-Catégories'!$C$1:$G$2,2,FALSE)="OUI",G$3,IF(HLOOKUP(G$9,'Feuille1-Catégories'!$C$1:$G$3,3,FALSE)="OUI",OFFSET(G$3,MOD(QUOTIENT(ROW()-ROW($A$20),'Feuille1-Catégories'!$B$6/G$6),G$5),0),IF(MOD($A960-1-G$10,'Feuille1-Catégories'!$F$5+1)=0,G$3,""))),"")</f>
        <v/>
      </c>
      <c r="H960" s="7" t="str">
        <f ca="1">IF(AND($A960&lt;&gt;"",H$9&lt;&gt;""),IF(HLOOKUP(H$9,'Feuille1-Catégories'!$C$1:$G$2,2,FALSE)="OUI",H$3,IF(HLOOKUP(H$9,'Feuille1-Catégories'!$C$1:$G$3,3,FALSE)="OUI",OFFSET(H$3,MOD(QUOTIENT(ROW()-ROW($A$20),'Feuille1-Catégories'!$B$6/H$6),H$5),0),IF(MOD($A960-1-H$10,'Feuille1-Catégories'!$F$5+1)=0,H$3,""))),"")</f>
        <v/>
      </c>
      <c r="I960" s="7" t="str">
        <f ca="1">IF(AND($A960&lt;&gt;"",I$9&lt;&gt;""),IF(HLOOKUP(I$9,'Feuille1-Catégories'!$C$1:$G$2,2,FALSE)="OUI",I$3,IF(HLOOKUP(I$9,'Feuille1-Catégories'!$C$1:$G$3,3,FALSE)="OUI",OFFSET(I$3,MOD(QUOTIENT(ROW()-ROW($A$20),'Feuille1-Catégories'!$B$6/I$6),I$5),0),IF(MOD($A960-1-I$10,'Feuille1-Catégories'!$F$5+1)=0,I$3,""))),"")</f>
        <v/>
      </c>
      <c r="J960" s="7" t="str">
        <f ca="1">IF(AND($A960&lt;&gt;"",J$9&lt;&gt;""),IF(HLOOKUP(J$9,'Feuille1-Catégories'!$C$1:$G$2,2,FALSE)="OUI",J$3,IF(HLOOKUP(J$9,'Feuille1-Catégories'!$C$1:$G$3,3,FALSE)="OUI",OFFSET(J$3,MOD(QUOTIENT(ROW()-ROW($A$20),'Feuille1-Catégories'!$B$6/J$6),J$5),0),IF(MOD($A960-1-J$10,'Feuille1-Catégories'!$F$5+1)=0,J$3,""))),"")</f>
        <v/>
      </c>
      <c r="K960" s="7" t="str">
        <f ca="1">IF(AND($A960&lt;&gt;"",K$9&lt;&gt;""),IF(HLOOKUP(K$9,'Feuille1-Catégories'!$C$1:$G$2,2,FALSE)="OUI",K$3,IF(HLOOKUP(K$9,'Feuille1-Catégories'!$C$1:$G$3,3,FALSE)="OUI",OFFSET(K$3,MOD(QUOTIENT(ROW()-ROW($A$20),'Feuille1-Catégories'!$B$6/K$6),K$5),0),IF(MOD($A960-1-K$10,'Feuille1-Catégories'!$F$5+1)=0,K$3,""))),"")</f>
        <v/>
      </c>
      <c r="L960" s="7" t="str">
        <f ca="1">IF(AND($A960&lt;&gt;"",L$9&lt;&gt;""),IF(HLOOKUP(L$9,'Feuille1-Catégories'!$C$1:$G$2,2,FALSE)="OUI",L$3,IF(HLOOKUP(L$9,'Feuille1-Catégories'!$C$1:$G$3,3,FALSE)="OUI",OFFSET(L$3,MOD(QUOTIENT(ROW()-ROW($A$20),'Feuille1-Catégories'!$B$6/L$6),L$5),0),IF(MOD($A960-1-L$10,'Feuille1-Catégories'!$F$5+1)=0,L$3,""))),"")</f>
        <v/>
      </c>
      <c r="M960" s="7" t="str">
        <f ca="1">IF(AND($A960&lt;&gt;"",M$9&lt;&gt;""),IF(HLOOKUP(M$9,'Feuille1-Catégories'!$C$1:$G$2,2,FALSE)="OUI",M$3,IF(HLOOKUP(M$9,'Feuille1-Catégories'!$C$1:$G$3,3,FALSE)="OUI",OFFSET(M$3,MOD(QUOTIENT(ROW()-ROW($A$20),'Feuille1-Catégories'!$B$6/M$6),M$5),0),IF(MOD($A960-1-M$10,'Feuille1-Catégories'!$F$5+1)=0,M$3,""))),"")</f>
        <v/>
      </c>
      <c r="N960" s="7" t="str">
        <f ca="1">IF(AND($A960&lt;&gt;"",N$9&lt;&gt;""),IF(HLOOKUP(N$9,'Feuille1-Catégories'!$C$1:$G$2,2,FALSE)="OUI",N$3,IF(HLOOKUP(N$9,'Feuille1-Catégories'!$C$1:$G$3,3,FALSE)="OUI",OFFSET(N$3,MOD(QUOTIENT(ROW()-ROW($A$20),'Feuille1-Catégories'!$B$6/N$6),N$5),0),IF(MOD($A960-1-N$10,'Feuille1-Catégories'!$F$5+1)=0,N$3,""))),"")</f>
        <v/>
      </c>
      <c r="O960" s="7" t="str">
        <f ca="1">IF(AND($A960&lt;&gt;"",O$9&lt;&gt;""),IF(HLOOKUP(O$9,'Feuille1-Catégories'!$C$1:$G$2,2,FALSE)="OUI",O$3,IF(HLOOKUP(O$9,'Feuille1-Catégories'!$C$1:$G$3,3,FALSE)="OUI",OFFSET(O$3,MOD(QUOTIENT(ROW()-ROW($A$20),'Feuille1-Catégories'!$B$6/O$6),O$5),0),IF(MOD($A960-1-O$10,'Feuille1-Catégories'!$F$5+1)=0,O$3,""))),"")</f>
        <v/>
      </c>
      <c r="P960" s="7" t="str">
        <f ca="1">IF(AND($A960&lt;&gt;"",P$9&lt;&gt;""),IF(HLOOKUP(P$9,'Feuille1-Catégories'!$C$1:$G$2,2,FALSE)="OUI",P$3,IF(HLOOKUP(P$9,'Feuille1-Catégories'!$C$1:$G$3,3,FALSE)="OUI",OFFSET(P$3,MOD(QUOTIENT(ROW()-ROW($A$20),'Feuille1-Catégories'!$B$6/P$6),P$5),0),IF(MOD($A960-1-P$10,'Feuille1-Catégories'!$F$5+1)=0,P$3,""))),"")</f>
        <v/>
      </c>
      <c r="Q960" s="7" t="str">
        <f ca="1">IF(AND($A960&lt;&gt;"",Q$9&lt;&gt;""),IF(HLOOKUP(Q$9,'Feuille1-Catégories'!$C$1:$G$2,2,FALSE)="OUI",Q$3,IF(HLOOKUP(Q$9,'Feuille1-Catégories'!$C$1:$G$3,3,FALSE)="OUI",OFFSET(Q$3,MOD(QUOTIENT(ROW()-ROW($A$20),'Feuille1-Catégories'!$B$6/Q$6),Q$5),0),IF(MOD($A960-1-Q$10,'Feuille1-Catégories'!$F$5+1)=0,Q$3,""))),"")</f>
        <v/>
      </c>
      <c r="R960" s="7" t="str">
        <f ca="1">IF(AND($A960&lt;&gt;"",R$9&lt;&gt;""),IF(HLOOKUP(R$9,'Feuille1-Catégories'!$C$1:$G$2,2,FALSE)="OUI",R$3,IF(HLOOKUP(R$9,'Feuille1-Catégories'!$C$1:$G$3,3,FALSE)="OUI",OFFSET(R$3,MOD(QUOTIENT(ROW()-ROW($A$20),'Feuille1-Catégories'!$B$6/R$6),R$5),0),IF(MOD($A960-1-R$10,'Feuille1-Catégories'!$F$5+1)=0,R$3,""))),"")</f>
        <v/>
      </c>
      <c r="S960" s="7" t="str">
        <f ca="1">IF(AND($A960&lt;&gt;"",S$9&lt;&gt;""),IF(HLOOKUP(S$9,'Feuille1-Catégories'!$C$1:$G$2,2,FALSE)="OUI",S$3,IF(HLOOKUP(S$9,'Feuille1-Catégories'!$C$1:$G$3,3,FALSE)="OUI",OFFSET(S$3,MOD(QUOTIENT(ROW()-ROW($A$20),'Feuille1-Catégories'!$B$6/S$6),S$5),0),IF(MOD($A960-1-S$10,'Feuille1-Catégories'!$F$5+1)=0,S$3,""))),"")</f>
        <v/>
      </c>
      <c r="T960" s="7" t="str">
        <f ca="1">IF(AND($A960&lt;&gt;"",T$9&lt;&gt;""),IF(HLOOKUP(T$9,'Feuille1-Catégories'!$C$1:$G$2,2,FALSE)="OUI",T$3,IF(HLOOKUP(T$9,'Feuille1-Catégories'!$C$1:$G$3,3,FALSE)="OUI",OFFSET(T$3,MOD(QUOTIENT(ROW()-ROW($A$20),'Feuille1-Catégories'!$B$6/T$6),T$5),0),IF(MOD($A960-1-T$10,'Feuille1-Catégories'!$F$5+1)=0,T$3,""))),"")</f>
        <v/>
      </c>
      <c r="U960" s="7" t="str">
        <f ca="1">IF(AND($A960&lt;&gt;"",U$9&lt;&gt;""),IF(HLOOKUP(U$9,'Feuille1-Catégories'!$C$1:$G$2,2,FALSE)="OUI",U$3,IF(HLOOKUP(U$9,'Feuille1-Catégories'!$C$1:$G$3,3,FALSE)="OUI",OFFSET(U$3,MOD(QUOTIENT(ROW()-ROW($A$20),'Feuille1-Catégories'!$B$6/U$6),U$5),0),IF(MOD($A960-1-U$10,'Feuille1-Catégories'!$F$5+1)=0,U$3,""))),"")</f>
        <v/>
      </c>
      <c r="V960" s="7" t="str">
        <f ca="1">IF(AND($A960&lt;&gt;"",V$9&lt;&gt;""),IF(HLOOKUP(V$9,'Feuille1-Catégories'!$C$1:$G$2,2,FALSE)="OUI",V$3,IF(HLOOKUP(V$9,'Feuille1-Catégories'!$C$1:$G$3,3,FALSE)="OUI",OFFSET(V$3,MOD(QUOTIENT(ROW()-ROW($A$20),'Feuille1-Catégories'!$B$6/V$6),V$5),0),IF(MOD($A960-1-V$10,'Feuille1-Catégories'!$F$5+1)=0,V$3,""))),"")</f>
        <v/>
      </c>
      <c r="W960" s="7" t="str">
        <f ca="1">IF(AND($A960&lt;&gt;"",W$9&lt;&gt;""),IF(HLOOKUP(W$9,'Feuille1-Catégories'!$C$1:$G$2,2,FALSE)="OUI",W$3,IF(HLOOKUP(W$9,'Feuille1-Catégories'!$C$1:$G$3,3,FALSE)="OUI",OFFSET(W$3,MOD(QUOTIENT(ROW()-ROW($A$20),'Feuille1-Catégories'!$B$6/W$6),W$5),0),IF(MOD($A960-1-W$10,'Feuille1-Catégories'!$F$5+1)=0,W$3,""))),"")</f>
        <v/>
      </c>
      <c r="X960" s="7" t="str">
        <f ca="1">IF(AND($A960&lt;&gt;"",X$9&lt;&gt;""),IF(HLOOKUP(X$9,'Feuille1-Catégories'!$C$1:$G$2,2,FALSE)="OUI",X$3,IF(HLOOKUP(X$9,'Feuille1-Catégories'!$C$1:$G$3,3,FALSE)="OUI",OFFSET(X$3,MOD(QUOTIENT(ROW()-ROW($A$20),'Feuille1-Catégories'!$B$6/X$6),X$5),0),IF(MOD($A960-1-X$10,'Feuille1-Catégories'!$F$5+1)=0,X$3,""))),"")</f>
        <v/>
      </c>
      <c r="Y960" s="7" t="str">
        <f ca="1">IF(AND($A960&lt;&gt;"",Y$9&lt;&gt;""),IF(HLOOKUP(Y$9,'Feuille1-Catégories'!$C$1:$G$2,2,FALSE)="OUI",Y$3,IF(HLOOKUP(Y$9,'Feuille1-Catégories'!$C$1:$G$3,3,FALSE)="OUI",OFFSET(Y$3,MOD(QUOTIENT(ROW()-ROW($A$20),'Feuille1-Catégories'!$B$6/Y$6),Y$5),0),IF(MOD($A960-1-Y$10,'Feuille1-Catégories'!$F$5+1)=0,Y$3,""))),"")</f>
        <v/>
      </c>
      <c r="Z960" s="7" t="str">
        <f ca="1">IF(AND($A960&lt;&gt;"",Z$9&lt;&gt;""),IF(HLOOKUP(Z$9,'Feuille1-Catégories'!$C$1:$G$2,2,FALSE)="OUI",Z$3,IF(HLOOKUP(Z$9,'Feuille1-Catégories'!$C$1:$G$3,3,FALSE)="OUI",OFFSET(Z$3,MOD(QUOTIENT(ROW()-ROW($A$20),'Feuille1-Catégories'!$B$6/Z$6),Z$5),0),"")),"")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61" spans="1:26" ht="17" x14ac:dyDescent="0.2">
      <c r="A961" s="21" t="str">
        <f>IF(ROW()-ROW($A$19)&gt;'Feuille1-Catégories'!$B$6,"",ROW()-ROW($A$19))</f>
        <v/>
      </c>
      <c r="B961" s="33" t="str">
        <f t="shared" si="43"/>
        <v/>
      </c>
      <c r="C961" s="10" t="str">
        <f t="shared" si="44"/>
        <v/>
      </c>
      <c r="D961" s="10" t="str">
        <f>IF('Feuille3-Coût de production'!D961&lt;&gt;"",'Feuille3-Coût de production'!D961,"")</f>
        <v/>
      </c>
      <c r="E961" s="10" t="str">
        <f t="shared" si="45"/>
        <v/>
      </c>
      <c r="F961" s="7" t="str">
        <f ca="1">IF(AND($A961&lt;&gt;"",F$9&lt;&gt;""),IF(HLOOKUP(F$9,'Feuille1-Catégories'!$C$1:$G$2,2,FALSE)="OUI",F$3,IF(HLOOKUP(F$9,'Feuille1-Catégories'!$C$1:$G$3,3,FALSE)="OUI",OFFSET(F$3,MOD(QUOTIENT(ROW()-ROW($A$20),'Feuille1-Catégories'!$B$6/F$6),F$5),0),IF(MOD($A961-1-F$10,'Feuille1-Catégories'!$F$5+1)=0,F$3,""))),"")</f>
        <v/>
      </c>
      <c r="G961" s="7" t="str">
        <f ca="1">IF(AND($A961&lt;&gt;"",G$9&lt;&gt;""),IF(HLOOKUP(G$9,'Feuille1-Catégories'!$C$1:$G$2,2,FALSE)="OUI",G$3,IF(HLOOKUP(G$9,'Feuille1-Catégories'!$C$1:$G$3,3,FALSE)="OUI",OFFSET(G$3,MOD(QUOTIENT(ROW()-ROW($A$20),'Feuille1-Catégories'!$B$6/G$6),G$5),0),IF(MOD($A961-1-G$10,'Feuille1-Catégories'!$F$5+1)=0,G$3,""))),"")</f>
        <v/>
      </c>
      <c r="H961" s="7" t="str">
        <f ca="1">IF(AND($A961&lt;&gt;"",H$9&lt;&gt;""),IF(HLOOKUP(H$9,'Feuille1-Catégories'!$C$1:$G$2,2,FALSE)="OUI",H$3,IF(HLOOKUP(H$9,'Feuille1-Catégories'!$C$1:$G$3,3,FALSE)="OUI",OFFSET(H$3,MOD(QUOTIENT(ROW()-ROW($A$20),'Feuille1-Catégories'!$B$6/H$6),H$5),0),IF(MOD($A961-1-H$10,'Feuille1-Catégories'!$F$5+1)=0,H$3,""))),"")</f>
        <v/>
      </c>
      <c r="I961" s="7" t="str">
        <f ca="1">IF(AND($A961&lt;&gt;"",I$9&lt;&gt;""),IF(HLOOKUP(I$9,'Feuille1-Catégories'!$C$1:$G$2,2,FALSE)="OUI",I$3,IF(HLOOKUP(I$9,'Feuille1-Catégories'!$C$1:$G$3,3,FALSE)="OUI",OFFSET(I$3,MOD(QUOTIENT(ROW()-ROW($A$20),'Feuille1-Catégories'!$B$6/I$6),I$5),0),IF(MOD($A961-1-I$10,'Feuille1-Catégories'!$F$5+1)=0,I$3,""))),"")</f>
        <v/>
      </c>
      <c r="J961" s="7" t="str">
        <f ca="1">IF(AND($A961&lt;&gt;"",J$9&lt;&gt;""),IF(HLOOKUP(J$9,'Feuille1-Catégories'!$C$1:$G$2,2,FALSE)="OUI",J$3,IF(HLOOKUP(J$9,'Feuille1-Catégories'!$C$1:$G$3,3,FALSE)="OUI",OFFSET(J$3,MOD(QUOTIENT(ROW()-ROW($A$20),'Feuille1-Catégories'!$B$6/J$6),J$5),0),IF(MOD($A961-1-J$10,'Feuille1-Catégories'!$F$5+1)=0,J$3,""))),"")</f>
        <v/>
      </c>
      <c r="K961" s="7" t="str">
        <f ca="1">IF(AND($A961&lt;&gt;"",K$9&lt;&gt;""),IF(HLOOKUP(K$9,'Feuille1-Catégories'!$C$1:$G$2,2,FALSE)="OUI",K$3,IF(HLOOKUP(K$9,'Feuille1-Catégories'!$C$1:$G$3,3,FALSE)="OUI",OFFSET(K$3,MOD(QUOTIENT(ROW()-ROW($A$20),'Feuille1-Catégories'!$B$6/K$6),K$5),0),IF(MOD($A961-1-K$10,'Feuille1-Catégories'!$F$5+1)=0,K$3,""))),"")</f>
        <v/>
      </c>
      <c r="L961" s="7" t="str">
        <f ca="1">IF(AND($A961&lt;&gt;"",L$9&lt;&gt;""),IF(HLOOKUP(L$9,'Feuille1-Catégories'!$C$1:$G$2,2,FALSE)="OUI",L$3,IF(HLOOKUP(L$9,'Feuille1-Catégories'!$C$1:$G$3,3,FALSE)="OUI",OFFSET(L$3,MOD(QUOTIENT(ROW()-ROW($A$20),'Feuille1-Catégories'!$B$6/L$6),L$5),0),IF(MOD($A961-1-L$10,'Feuille1-Catégories'!$F$5+1)=0,L$3,""))),"")</f>
        <v/>
      </c>
      <c r="M961" s="7" t="str">
        <f ca="1">IF(AND($A961&lt;&gt;"",M$9&lt;&gt;""),IF(HLOOKUP(M$9,'Feuille1-Catégories'!$C$1:$G$2,2,FALSE)="OUI",M$3,IF(HLOOKUP(M$9,'Feuille1-Catégories'!$C$1:$G$3,3,FALSE)="OUI",OFFSET(M$3,MOD(QUOTIENT(ROW()-ROW($A$20),'Feuille1-Catégories'!$B$6/M$6),M$5),0),IF(MOD($A961-1-M$10,'Feuille1-Catégories'!$F$5+1)=0,M$3,""))),"")</f>
        <v/>
      </c>
      <c r="N961" s="7" t="str">
        <f ca="1">IF(AND($A961&lt;&gt;"",N$9&lt;&gt;""),IF(HLOOKUP(N$9,'Feuille1-Catégories'!$C$1:$G$2,2,FALSE)="OUI",N$3,IF(HLOOKUP(N$9,'Feuille1-Catégories'!$C$1:$G$3,3,FALSE)="OUI",OFFSET(N$3,MOD(QUOTIENT(ROW()-ROW($A$20),'Feuille1-Catégories'!$B$6/N$6),N$5),0),IF(MOD($A961-1-N$10,'Feuille1-Catégories'!$F$5+1)=0,N$3,""))),"")</f>
        <v/>
      </c>
      <c r="O961" s="7" t="str">
        <f ca="1">IF(AND($A961&lt;&gt;"",O$9&lt;&gt;""),IF(HLOOKUP(O$9,'Feuille1-Catégories'!$C$1:$G$2,2,FALSE)="OUI",O$3,IF(HLOOKUP(O$9,'Feuille1-Catégories'!$C$1:$G$3,3,FALSE)="OUI",OFFSET(O$3,MOD(QUOTIENT(ROW()-ROW($A$20),'Feuille1-Catégories'!$B$6/O$6),O$5),0),IF(MOD($A961-1-O$10,'Feuille1-Catégories'!$F$5+1)=0,O$3,""))),"")</f>
        <v/>
      </c>
      <c r="P961" s="7" t="str">
        <f ca="1">IF(AND($A961&lt;&gt;"",P$9&lt;&gt;""),IF(HLOOKUP(P$9,'Feuille1-Catégories'!$C$1:$G$2,2,FALSE)="OUI",P$3,IF(HLOOKUP(P$9,'Feuille1-Catégories'!$C$1:$G$3,3,FALSE)="OUI",OFFSET(P$3,MOD(QUOTIENT(ROW()-ROW($A$20),'Feuille1-Catégories'!$B$6/P$6),P$5),0),IF(MOD($A961-1-P$10,'Feuille1-Catégories'!$F$5+1)=0,P$3,""))),"")</f>
        <v/>
      </c>
      <c r="Q961" s="7" t="str">
        <f ca="1">IF(AND($A961&lt;&gt;"",Q$9&lt;&gt;""),IF(HLOOKUP(Q$9,'Feuille1-Catégories'!$C$1:$G$2,2,FALSE)="OUI",Q$3,IF(HLOOKUP(Q$9,'Feuille1-Catégories'!$C$1:$G$3,3,FALSE)="OUI",OFFSET(Q$3,MOD(QUOTIENT(ROW()-ROW($A$20),'Feuille1-Catégories'!$B$6/Q$6),Q$5),0),IF(MOD($A961-1-Q$10,'Feuille1-Catégories'!$F$5+1)=0,Q$3,""))),"")</f>
        <v/>
      </c>
      <c r="R961" s="7" t="str">
        <f ca="1">IF(AND($A961&lt;&gt;"",R$9&lt;&gt;""),IF(HLOOKUP(R$9,'Feuille1-Catégories'!$C$1:$G$2,2,FALSE)="OUI",R$3,IF(HLOOKUP(R$9,'Feuille1-Catégories'!$C$1:$G$3,3,FALSE)="OUI",OFFSET(R$3,MOD(QUOTIENT(ROW()-ROW($A$20),'Feuille1-Catégories'!$B$6/R$6),R$5),0),IF(MOD($A961-1-R$10,'Feuille1-Catégories'!$F$5+1)=0,R$3,""))),"")</f>
        <v/>
      </c>
      <c r="S961" s="7" t="str">
        <f ca="1">IF(AND($A961&lt;&gt;"",S$9&lt;&gt;""),IF(HLOOKUP(S$9,'Feuille1-Catégories'!$C$1:$G$2,2,FALSE)="OUI",S$3,IF(HLOOKUP(S$9,'Feuille1-Catégories'!$C$1:$G$3,3,FALSE)="OUI",OFFSET(S$3,MOD(QUOTIENT(ROW()-ROW($A$20),'Feuille1-Catégories'!$B$6/S$6),S$5),0),IF(MOD($A961-1-S$10,'Feuille1-Catégories'!$F$5+1)=0,S$3,""))),"")</f>
        <v/>
      </c>
      <c r="T961" s="7" t="str">
        <f ca="1">IF(AND($A961&lt;&gt;"",T$9&lt;&gt;""),IF(HLOOKUP(T$9,'Feuille1-Catégories'!$C$1:$G$2,2,FALSE)="OUI",T$3,IF(HLOOKUP(T$9,'Feuille1-Catégories'!$C$1:$G$3,3,FALSE)="OUI",OFFSET(T$3,MOD(QUOTIENT(ROW()-ROW($A$20),'Feuille1-Catégories'!$B$6/T$6),T$5),0),IF(MOD($A961-1-T$10,'Feuille1-Catégories'!$F$5+1)=0,T$3,""))),"")</f>
        <v/>
      </c>
      <c r="U961" s="7" t="str">
        <f ca="1">IF(AND($A961&lt;&gt;"",U$9&lt;&gt;""),IF(HLOOKUP(U$9,'Feuille1-Catégories'!$C$1:$G$2,2,FALSE)="OUI",U$3,IF(HLOOKUP(U$9,'Feuille1-Catégories'!$C$1:$G$3,3,FALSE)="OUI",OFFSET(U$3,MOD(QUOTIENT(ROW()-ROW($A$20),'Feuille1-Catégories'!$B$6/U$6),U$5),0),IF(MOD($A961-1-U$10,'Feuille1-Catégories'!$F$5+1)=0,U$3,""))),"")</f>
        <v/>
      </c>
      <c r="V961" s="7" t="str">
        <f ca="1">IF(AND($A961&lt;&gt;"",V$9&lt;&gt;""),IF(HLOOKUP(V$9,'Feuille1-Catégories'!$C$1:$G$2,2,FALSE)="OUI",V$3,IF(HLOOKUP(V$9,'Feuille1-Catégories'!$C$1:$G$3,3,FALSE)="OUI",OFFSET(V$3,MOD(QUOTIENT(ROW()-ROW($A$20),'Feuille1-Catégories'!$B$6/V$6),V$5),0),IF(MOD($A961-1-V$10,'Feuille1-Catégories'!$F$5+1)=0,V$3,""))),"")</f>
        <v/>
      </c>
      <c r="W961" s="7" t="str">
        <f ca="1">IF(AND($A961&lt;&gt;"",W$9&lt;&gt;""),IF(HLOOKUP(W$9,'Feuille1-Catégories'!$C$1:$G$2,2,FALSE)="OUI",W$3,IF(HLOOKUP(W$9,'Feuille1-Catégories'!$C$1:$G$3,3,FALSE)="OUI",OFFSET(W$3,MOD(QUOTIENT(ROW()-ROW($A$20),'Feuille1-Catégories'!$B$6/W$6),W$5),0),IF(MOD($A961-1-W$10,'Feuille1-Catégories'!$F$5+1)=0,W$3,""))),"")</f>
        <v/>
      </c>
      <c r="X961" s="7" t="str">
        <f ca="1">IF(AND($A961&lt;&gt;"",X$9&lt;&gt;""),IF(HLOOKUP(X$9,'Feuille1-Catégories'!$C$1:$G$2,2,FALSE)="OUI",X$3,IF(HLOOKUP(X$9,'Feuille1-Catégories'!$C$1:$G$3,3,FALSE)="OUI",OFFSET(X$3,MOD(QUOTIENT(ROW()-ROW($A$20),'Feuille1-Catégories'!$B$6/X$6),X$5),0),IF(MOD($A961-1-X$10,'Feuille1-Catégories'!$F$5+1)=0,X$3,""))),"")</f>
        <v/>
      </c>
      <c r="Y961" s="7" t="str">
        <f ca="1">IF(AND($A961&lt;&gt;"",Y$9&lt;&gt;""),IF(HLOOKUP(Y$9,'Feuille1-Catégories'!$C$1:$G$2,2,FALSE)="OUI",Y$3,IF(HLOOKUP(Y$9,'Feuille1-Catégories'!$C$1:$G$3,3,FALSE)="OUI",OFFSET(Y$3,MOD(QUOTIENT(ROW()-ROW($A$20),'Feuille1-Catégories'!$B$6/Y$6),Y$5),0),IF(MOD($A961-1-Y$10,'Feuille1-Catégories'!$F$5+1)=0,Y$3,""))),"")</f>
        <v/>
      </c>
      <c r="Z961" s="7" t="str">
        <f ca="1">IF(AND($A961&lt;&gt;"",Z$9&lt;&gt;""),IF(HLOOKUP(Z$9,'Feuille1-Catégories'!$C$1:$G$2,2,FALSE)="OUI",Z$3,IF(HLOOKUP(Z$9,'Feuille1-Catégories'!$C$1:$G$3,3,FALSE)="OUI",OFFSET(Z$3,MOD(QUOTIENT(ROW()-ROW($A$20),'Feuille1-Catégories'!$B$6/Z$6),Z$5),0),"")),"")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62" spans="1:26" ht="17" x14ac:dyDescent="0.2">
      <c r="A962" s="21" t="str">
        <f>IF(ROW()-ROW($A$19)&gt;'Feuille1-Catégories'!$B$6,"",ROW()-ROW($A$19))</f>
        <v/>
      </c>
      <c r="B962" s="33" t="str">
        <f t="shared" si="43"/>
        <v/>
      </c>
      <c r="C962" s="10" t="str">
        <f t="shared" si="44"/>
        <v/>
      </c>
      <c r="D962" s="10" t="str">
        <f>IF('Feuille3-Coût de production'!D962&lt;&gt;"",'Feuille3-Coût de production'!D962,"")</f>
        <v/>
      </c>
      <c r="E962" s="10" t="str">
        <f t="shared" si="45"/>
        <v/>
      </c>
      <c r="F962" s="7" t="str">
        <f ca="1">IF(AND($A962&lt;&gt;"",F$9&lt;&gt;""),IF(HLOOKUP(F$9,'Feuille1-Catégories'!$C$1:$G$2,2,FALSE)="OUI",F$3,IF(HLOOKUP(F$9,'Feuille1-Catégories'!$C$1:$G$3,3,FALSE)="OUI",OFFSET(F$3,MOD(QUOTIENT(ROW()-ROW($A$20),'Feuille1-Catégories'!$B$6/F$6),F$5),0),IF(MOD($A962-1-F$10,'Feuille1-Catégories'!$F$5+1)=0,F$3,""))),"")</f>
        <v/>
      </c>
      <c r="G962" s="7" t="str">
        <f ca="1">IF(AND($A962&lt;&gt;"",G$9&lt;&gt;""),IF(HLOOKUP(G$9,'Feuille1-Catégories'!$C$1:$G$2,2,FALSE)="OUI",G$3,IF(HLOOKUP(G$9,'Feuille1-Catégories'!$C$1:$G$3,3,FALSE)="OUI",OFFSET(G$3,MOD(QUOTIENT(ROW()-ROW($A$20),'Feuille1-Catégories'!$B$6/G$6),G$5),0),IF(MOD($A962-1-G$10,'Feuille1-Catégories'!$F$5+1)=0,G$3,""))),"")</f>
        <v/>
      </c>
      <c r="H962" s="7" t="str">
        <f ca="1">IF(AND($A962&lt;&gt;"",H$9&lt;&gt;""),IF(HLOOKUP(H$9,'Feuille1-Catégories'!$C$1:$G$2,2,FALSE)="OUI",H$3,IF(HLOOKUP(H$9,'Feuille1-Catégories'!$C$1:$G$3,3,FALSE)="OUI",OFFSET(H$3,MOD(QUOTIENT(ROW()-ROW($A$20),'Feuille1-Catégories'!$B$6/H$6),H$5),0),IF(MOD($A962-1-H$10,'Feuille1-Catégories'!$F$5+1)=0,H$3,""))),"")</f>
        <v/>
      </c>
      <c r="I962" s="7" t="str">
        <f ca="1">IF(AND($A962&lt;&gt;"",I$9&lt;&gt;""),IF(HLOOKUP(I$9,'Feuille1-Catégories'!$C$1:$G$2,2,FALSE)="OUI",I$3,IF(HLOOKUP(I$9,'Feuille1-Catégories'!$C$1:$G$3,3,FALSE)="OUI",OFFSET(I$3,MOD(QUOTIENT(ROW()-ROW($A$20),'Feuille1-Catégories'!$B$6/I$6),I$5),0),IF(MOD($A962-1-I$10,'Feuille1-Catégories'!$F$5+1)=0,I$3,""))),"")</f>
        <v/>
      </c>
      <c r="J962" s="7" t="str">
        <f ca="1">IF(AND($A962&lt;&gt;"",J$9&lt;&gt;""),IF(HLOOKUP(J$9,'Feuille1-Catégories'!$C$1:$G$2,2,FALSE)="OUI",J$3,IF(HLOOKUP(J$9,'Feuille1-Catégories'!$C$1:$G$3,3,FALSE)="OUI",OFFSET(J$3,MOD(QUOTIENT(ROW()-ROW($A$20),'Feuille1-Catégories'!$B$6/J$6),J$5),0),IF(MOD($A962-1-J$10,'Feuille1-Catégories'!$F$5+1)=0,J$3,""))),"")</f>
        <v/>
      </c>
      <c r="K962" s="7" t="str">
        <f ca="1">IF(AND($A962&lt;&gt;"",K$9&lt;&gt;""),IF(HLOOKUP(K$9,'Feuille1-Catégories'!$C$1:$G$2,2,FALSE)="OUI",K$3,IF(HLOOKUP(K$9,'Feuille1-Catégories'!$C$1:$G$3,3,FALSE)="OUI",OFFSET(K$3,MOD(QUOTIENT(ROW()-ROW($A$20),'Feuille1-Catégories'!$B$6/K$6),K$5),0),IF(MOD($A962-1-K$10,'Feuille1-Catégories'!$F$5+1)=0,K$3,""))),"")</f>
        <v/>
      </c>
      <c r="L962" s="7" t="str">
        <f ca="1">IF(AND($A962&lt;&gt;"",L$9&lt;&gt;""),IF(HLOOKUP(L$9,'Feuille1-Catégories'!$C$1:$G$2,2,FALSE)="OUI",L$3,IF(HLOOKUP(L$9,'Feuille1-Catégories'!$C$1:$G$3,3,FALSE)="OUI",OFFSET(L$3,MOD(QUOTIENT(ROW()-ROW($A$20),'Feuille1-Catégories'!$B$6/L$6),L$5),0),IF(MOD($A962-1-L$10,'Feuille1-Catégories'!$F$5+1)=0,L$3,""))),"")</f>
        <v/>
      </c>
      <c r="M962" s="7" t="str">
        <f ca="1">IF(AND($A962&lt;&gt;"",M$9&lt;&gt;""),IF(HLOOKUP(M$9,'Feuille1-Catégories'!$C$1:$G$2,2,FALSE)="OUI",M$3,IF(HLOOKUP(M$9,'Feuille1-Catégories'!$C$1:$G$3,3,FALSE)="OUI",OFFSET(M$3,MOD(QUOTIENT(ROW()-ROW($A$20),'Feuille1-Catégories'!$B$6/M$6),M$5),0),IF(MOD($A962-1-M$10,'Feuille1-Catégories'!$F$5+1)=0,M$3,""))),"")</f>
        <v/>
      </c>
      <c r="N962" s="7" t="str">
        <f ca="1">IF(AND($A962&lt;&gt;"",N$9&lt;&gt;""),IF(HLOOKUP(N$9,'Feuille1-Catégories'!$C$1:$G$2,2,FALSE)="OUI",N$3,IF(HLOOKUP(N$9,'Feuille1-Catégories'!$C$1:$G$3,3,FALSE)="OUI",OFFSET(N$3,MOD(QUOTIENT(ROW()-ROW($A$20),'Feuille1-Catégories'!$B$6/N$6),N$5),0),IF(MOD($A962-1-N$10,'Feuille1-Catégories'!$F$5+1)=0,N$3,""))),"")</f>
        <v/>
      </c>
      <c r="O962" s="7" t="str">
        <f ca="1">IF(AND($A962&lt;&gt;"",O$9&lt;&gt;""),IF(HLOOKUP(O$9,'Feuille1-Catégories'!$C$1:$G$2,2,FALSE)="OUI",O$3,IF(HLOOKUP(O$9,'Feuille1-Catégories'!$C$1:$G$3,3,FALSE)="OUI",OFFSET(O$3,MOD(QUOTIENT(ROW()-ROW($A$20),'Feuille1-Catégories'!$B$6/O$6),O$5),0),IF(MOD($A962-1-O$10,'Feuille1-Catégories'!$F$5+1)=0,O$3,""))),"")</f>
        <v/>
      </c>
      <c r="P962" s="7" t="str">
        <f ca="1">IF(AND($A962&lt;&gt;"",P$9&lt;&gt;""),IF(HLOOKUP(P$9,'Feuille1-Catégories'!$C$1:$G$2,2,FALSE)="OUI",P$3,IF(HLOOKUP(P$9,'Feuille1-Catégories'!$C$1:$G$3,3,FALSE)="OUI",OFFSET(P$3,MOD(QUOTIENT(ROW()-ROW($A$20),'Feuille1-Catégories'!$B$6/P$6),P$5),0),IF(MOD($A962-1-P$10,'Feuille1-Catégories'!$F$5+1)=0,P$3,""))),"")</f>
        <v/>
      </c>
      <c r="Q962" s="7" t="str">
        <f ca="1">IF(AND($A962&lt;&gt;"",Q$9&lt;&gt;""),IF(HLOOKUP(Q$9,'Feuille1-Catégories'!$C$1:$G$2,2,FALSE)="OUI",Q$3,IF(HLOOKUP(Q$9,'Feuille1-Catégories'!$C$1:$G$3,3,FALSE)="OUI",OFFSET(Q$3,MOD(QUOTIENT(ROW()-ROW($A$20),'Feuille1-Catégories'!$B$6/Q$6),Q$5),0),IF(MOD($A962-1-Q$10,'Feuille1-Catégories'!$F$5+1)=0,Q$3,""))),"")</f>
        <v/>
      </c>
      <c r="R962" s="7" t="str">
        <f ca="1">IF(AND($A962&lt;&gt;"",R$9&lt;&gt;""),IF(HLOOKUP(R$9,'Feuille1-Catégories'!$C$1:$G$2,2,FALSE)="OUI",R$3,IF(HLOOKUP(R$9,'Feuille1-Catégories'!$C$1:$G$3,3,FALSE)="OUI",OFFSET(R$3,MOD(QUOTIENT(ROW()-ROW($A$20),'Feuille1-Catégories'!$B$6/R$6),R$5),0),IF(MOD($A962-1-R$10,'Feuille1-Catégories'!$F$5+1)=0,R$3,""))),"")</f>
        <v/>
      </c>
      <c r="S962" s="7" t="str">
        <f ca="1">IF(AND($A962&lt;&gt;"",S$9&lt;&gt;""),IF(HLOOKUP(S$9,'Feuille1-Catégories'!$C$1:$G$2,2,FALSE)="OUI",S$3,IF(HLOOKUP(S$9,'Feuille1-Catégories'!$C$1:$G$3,3,FALSE)="OUI",OFFSET(S$3,MOD(QUOTIENT(ROW()-ROW($A$20),'Feuille1-Catégories'!$B$6/S$6),S$5),0),IF(MOD($A962-1-S$10,'Feuille1-Catégories'!$F$5+1)=0,S$3,""))),"")</f>
        <v/>
      </c>
      <c r="T962" s="7" t="str">
        <f ca="1">IF(AND($A962&lt;&gt;"",T$9&lt;&gt;""),IF(HLOOKUP(T$9,'Feuille1-Catégories'!$C$1:$G$2,2,FALSE)="OUI",T$3,IF(HLOOKUP(T$9,'Feuille1-Catégories'!$C$1:$G$3,3,FALSE)="OUI",OFFSET(T$3,MOD(QUOTIENT(ROW()-ROW($A$20),'Feuille1-Catégories'!$B$6/T$6),T$5),0),IF(MOD($A962-1-T$10,'Feuille1-Catégories'!$F$5+1)=0,T$3,""))),"")</f>
        <v/>
      </c>
      <c r="U962" s="7" t="str">
        <f ca="1">IF(AND($A962&lt;&gt;"",U$9&lt;&gt;""),IF(HLOOKUP(U$9,'Feuille1-Catégories'!$C$1:$G$2,2,FALSE)="OUI",U$3,IF(HLOOKUP(U$9,'Feuille1-Catégories'!$C$1:$G$3,3,FALSE)="OUI",OFFSET(U$3,MOD(QUOTIENT(ROW()-ROW($A$20),'Feuille1-Catégories'!$B$6/U$6),U$5),0),IF(MOD($A962-1-U$10,'Feuille1-Catégories'!$F$5+1)=0,U$3,""))),"")</f>
        <v/>
      </c>
      <c r="V962" s="7" t="str">
        <f ca="1">IF(AND($A962&lt;&gt;"",V$9&lt;&gt;""),IF(HLOOKUP(V$9,'Feuille1-Catégories'!$C$1:$G$2,2,FALSE)="OUI",V$3,IF(HLOOKUP(V$9,'Feuille1-Catégories'!$C$1:$G$3,3,FALSE)="OUI",OFFSET(V$3,MOD(QUOTIENT(ROW()-ROW($A$20),'Feuille1-Catégories'!$B$6/V$6),V$5),0),IF(MOD($A962-1-V$10,'Feuille1-Catégories'!$F$5+1)=0,V$3,""))),"")</f>
        <v/>
      </c>
      <c r="W962" s="7" t="str">
        <f ca="1">IF(AND($A962&lt;&gt;"",W$9&lt;&gt;""),IF(HLOOKUP(W$9,'Feuille1-Catégories'!$C$1:$G$2,2,FALSE)="OUI",W$3,IF(HLOOKUP(W$9,'Feuille1-Catégories'!$C$1:$G$3,3,FALSE)="OUI",OFFSET(W$3,MOD(QUOTIENT(ROW()-ROW($A$20),'Feuille1-Catégories'!$B$6/W$6),W$5),0),IF(MOD($A962-1-W$10,'Feuille1-Catégories'!$F$5+1)=0,W$3,""))),"")</f>
        <v/>
      </c>
      <c r="X962" s="7" t="str">
        <f ca="1">IF(AND($A962&lt;&gt;"",X$9&lt;&gt;""),IF(HLOOKUP(X$9,'Feuille1-Catégories'!$C$1:$G$2,2,FALSE)="OUI",X$3,IF(HLOOKUP(X$9,'Feuille1-Catégories'!$C$1:$G$3,3,FALSE)="OUI",OFFSET(X$3,MOD(QUOTIENT(ROW()-ROW($A$20),'Feuille1-Catégories'!$B$6/X$6),X$5),0),IF(MOD($A962-1-X$10,'Feuille1-Catégories'!$F$5+1)=0,X$3,""))),"")</f>
        <v/>
      </c>
      <c r="Y962" s="7" t="str">
        <f ca="1">IF(AND($A962&lt;&gt;"",Y$9&lt;&gt;""),IF(HLOOKUP(Y$9,'Feuille1-Catégories'!$C$1:$G$2,2,FALSE)="OUI",Y$3,IF(HLOOKUP(Y$9,'Feuille1-Catégories'!$C$1:$G$3,3,FALSE)="OUI",OFFSET(Y$3,MOD(QUOTIENT(ROW()-ROW($A$20),'Feuille1-Catégories'!$B$6/Y$6),Y$5),0),IF(MOD($A962-1-Y$10,'Feuille1-Catégories'!$F$5+1)=0,Y$3,""))),"")</f>
        <v/>
      </c>
      <c r="Z962" s="7" t="str">
        <f ca="1">IF(AND($A962&lt;&gt;"",Z$9&lt;&gt;""),IF(HLOOKUP(Z$9,'Feuille1-Catégories'!$C$1:$G$2,2,FALSE)="OUI",Z$3,IF(HLOOKUP(Z$9,'Feuille1-Catégories'!$C$1:$G$3,3,FALSE)="OUI",OFFSET(Z$3,MOD(QUOTIENT(ROW()-ROW($A$20),'Feuille1-Catégories'!$B$6/Z$6),Z$5),0),"")),"")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63" spans="1:26" ht="17" x14ac:dyDescent="0.2">
      <c r="A963" s="21" t="str">
        <f>IF(ROW()-ROW($A$19)&gt;'Feuille1-Catégories'!$B$6,"",ROW()-ROW($A$19))</f>
        <v/>
      </c>
      <c r="B963" s="33" t="str">
        <f t="shared" si="43"/>
        <v/>
      </c>
      <c r="C963" s="10" t="str">
        <f t="shared" si="44"/>
        <v/>
      </c>
      <c r="D963" s="10" t="str">
        <f>IF('Feuille3-Coût de production'!D963&lt;&gt;"",'Feuille3-Coût de production'!D963,"")</f>
        <v/>
      </c>
      <c r="E963" s="10" t="str">
        <f t="shared" si="45"/>
        <v/>
      </c>
      <c r="F963" s="7" t="str">
        <f ca="1">IF(AND($A963&lt;&gt;"",F$9&lt;&gt;""),IF(HLOOKUP(F$9,'Feuille1-Catégories'!$C$1:$G$2,2,FALSE)="OUI",F$3,IF(HLOOKUP(F$9,'Feuille1-Catégories'!$C$1:$G$3,3,FALSE)="OUI",OFFSET(F$3,MOD(QUOTIENT(ROW()-ROW($A$20),'Feuille1-Catégories'!$B$6/F$6),F$5),0),IF(MOD($A963-1-F$10,'Feuille1-Catégories'!$F$5+1)=0,F$3,""))),"")</f>
        <v/>
      </c>
      <c r="G963" s="7" t="str">
        <f ca="1">IF(AND($A963&lt;&gt;"",G$9&lt;&gt;""),IF(HLOOKUP(G$9,'Feuille1-Catégories'!$C$1:$G$2,2,FALSE)="OUI",G$3,IF(HLOOKUP(G$9,'Feuille1-Catégories'!$C$1:$G$3,3,FALSE)="OUI",OFFSET(G$3,MOD(QUOTIENT(ROW()-ROW($A$20),'Feuille1-Catégories'!$B$6/G$6),G$5),0),IF(MOD($A963-1-G$10,'Feuille1-Catégories'!$F$5+1)=0,G$3,""))),"")</f>
        <v/>
      </c>
      <c r="H963" s="7" t="str">
        <f ca="1">IF(AND($A963&lt;&gt;"",H$9&lt;&gt;""),IF(HLOOKUP(H$9,'Feuille1-Catégories'!$C$1:$G$2,2,FALSE)="OUI",H$3,IF(HLOOKUP(H$9,'Feuille1-Catégories'!$C$1:$G$3,3,FALSE)="OUI",OFFSET(H$3,MOD(QUOTIENT(ROW()-ROW($A$20),'Feuille1-Catégories'!$B$6/H$6),H$5),0),IF(MOD($A963-1-H$10,'Feuille1-Catégories'!$F$5+1)=0,H$3,""))),"")</f>
        <v/>
      </c>
      <c r="I963" s="7" t="str">
        <f ca="1">IF(AND($A963&lt;&gt;"",I$9&lt;&gt;""),IF(HLOOKUP(I$9,'Feuille1-Catégories'!$C$1:$G$2,2,FALSE)="OUI",I$3,IF(HLOOKUP(I$9,'Feuille1-Catégories'!$C$1:$G$3,3,FALSE)="OUI",OFFSET(I$3,MOD(QUOTIENT(ROW()-ROW($A$20),'Feuille1-Catégories'!$B$6/I$6),I$5),0),IF(MOD($A963-1-I$10,'Feuille1-Catégories'!$F$5+1)=0,I$3,""))),"")</f>
        <v/>
      </c>
      <c r="J963" s="7" t="str">
        <f ca="1">IF(AND($A963&lt;&gt;"",J$9&lt;&gt;""),IF(HLOOKUP(J$9,'Feuille1-Catégories'!$C$1:$G$2,2,FALSE)="OUI",J$3,IF(HLOOKUP(J$9,'Feuille1-Catégories'!$C$1:$G$3,3,FALSE)="OUI",OFFSET(J$3,MOD(QUOTIENT(ROW()-ROW($A$20),'Feuille1-Catégories'!$B$6/J$6),J$5),0),IF(MOD($A963-1-J$10,'Feuille1-Catégories'!$F$5+1)=0,J$3,""))),"")</f>
        <v/>
      </c>
      <c r="K963" s="7" t="str">
        <f ca="1">IF(AND($A963&lt;&gt;"",K$9&lt;&gt;""),IF(HLOOKUP(K$9,'Feuille1-Catégories'!$C$1:$G$2,2,FALSE)="OUI",K$3,IF(HLOOKUP(K$9,'Feuille1-Catégories'!$C$1:$G$3,3,FALSE)="OUI",OFFSET(K$3,MOD(QUOTIENT(ROW()-ROW($A$20),'Feuille1-Catégories'!$B$6/K$6),K$5),0),IF(MOD($A963-1-K$10,'Feuille1-Catégories'!$F$5+1)=0,K$3,""))),"")</f>
        <v/>
      </c>
      <c r="L963" s="7" t="str">
        <f ca="1">IF(AND($A963&lt;&gt;"",L$9&lt;&gt;""),IF(HLOOKUP(L$9,'Feuille1-Catégories'!$C$1:$G$2,2,FALSE)="OUI",L$3,IF(HLOOKUP(L$9,'Feuille1-Catégories'!$C$1:$G$3,3,FALSE)="OUI",OFFSET(L$3,MOD(QUOTIENT(ROW()-ROW($A$20),'Feuille1-Catégories'!$B$6/L$6),L$5),0),IF(MOD($A963-1-L$10,'Feuille1-Catégories'!$F$5+1)=0,L$3,""))),"")</f>
        <v/>
      </c>
      <c r="M963" s="7" t="str">
        <f ca="1">IF(AND($A963&lt;&gt;"",M$9&lt;&gt;""),IF(HLOOKUP(M$9,'Feuille1-Catégories'!$C$1:$G$2,2,FALSE)="OUI",M$3,IF(HLOOKUP(M$9,'Feuille1-Catégories'!$C$1:$G$3,3,FALSE)="OUI",OFFSET(M$3,MOD(QUOTIENT(ROW()-ROW($A$20),'Feuille1-Catégories'!$B$6/M$6),M$5),0),IF(MOD($A963-1-M$10,'Feuille1-Catégories'!$F$5+1)=0,M$3,""))),"")</f>
        <v/>
      </c>
      <c r="N963" s="7" t="str">
        <f ca="1">IF(AND($A963&lt;&gt;"",N$9&lt;&gt;""),IF(HLOOKUP(N$9,'Feuille1-Catégories'!$C$1:$G$2,2,FALSE)="OUI",N$3,IF(HLOOKUP(N$9,'Feuille1-Catégories'!$C$1:$G$3,3,FALSE)="OUI",OFFSET(N$3,MOD(QUOTIENT(ROW()-ROW($A$20),'Feuille1-Catégories'!$B$6/N$6),N$5),0),IF(MOD($A963-1-N$10,'Feuille1-Catégories'!$F$5+1)=0,N$3,""))),"")</f>
        <v/>
      </c>
      <c r="O963" s="7" t="str">
        <f ca="1">IF(AND($A963&lt;&gt;"",O$9&lt;&gt;""),IF(HLOOKUP(O$9,'Feuille1-Catégories'!$C$1:$G$2,2,FALSE)="OUI",O$3,IF(HLOOKUP(O$9,'Feuille1-Catégories'!$C$1:$G$3,3,FALSE)="OUI",OFFSET(O$3,MOD(QUOTIENT(ROW()-ROW($A$20),'Feuille1-Catégories'!$B$6/O$6),O$5),0),IF(MOD($A963-1-O$10,'Feuille1-Catégories'!$F$5+1)=0,O$3,""))),"")</f>
        <v/>
      </c>
      <c r="P963" s="7" t="str">
        <f ca="1">IF(AND($A963&lt;&gt;"",P$9&lt;&gt;""),IF(HLOOKUP(P$9,'Feuille1-Catégories'!$C$1:$G$2,2,FALSE)="OUI",P$3,IF(HLOOKUP(P$9,'Feuille1-Catégories'!$C$1:$G$3,3,FALSE)="OUI",OFFSET(P$3,MOD(QUOTIENT(ROW()-ROW($A$20),'Feuille1-Catégories'!$B$6/P$6),P$5),0),IF(MOD($A963-1-P$10,'Feuille1-Catégories'!$F$5+1)=0,P$3,""))),"")</f>
        <v/>
      </c>
      <c r="Q963" s="7" t="str">
        <f ca="1">IF(AND($A963&lt;&gt;"",Q$9&lt;&gt;""),IF(HLOOKUP(Q$9,'Feuille1-Catégories'!$C$1:$G$2,2,FALSE)="OUI",Q$3,IF(HLOOKUP(Q$9,'Feuille1-Catégories'!$C$1:$G$3,3,FALSE)="OUI",OFFSET(Q$3,MOD(QUOTIENT(ROW()-ROW($A$20),'Feuille1-Catégories'!$B$6/Q$6),Q$5),0),IF(MOD($A963-1-Q$10,'Feuille1-Catégories'!$F$5+1)=0,Q$3,""))),"")</f>
        <v/>
      </c>
      <c r="R963" s="7" t="str">
        <f ca="1">IF(AND($A963&lt;&gt;"",R$9&lt;&gt;""),IF(HLOOKUP(R$9,'Feuille1-Catégories'!$C$1:$G$2,2,FALSE)="OUI",R$3,IF(HLOOKUP(R$9,'Feuille1-Catégories'!$C$1:$G$3,3,FALSE)="OUI",OFFSET(R$3,MOD(QUOTIENT(ROW()-ROW($A$20),'Feuille1-Catégories'!$B$6/R$6),R$5),0),IF(MOD($A963-1-R$10,'Feuille1-Catégories'!$F$5+1)=0,R$3,""))),"")</f>
        <v/>
      </c>
      <c r="S963" s="7" t="str">
        <f ca="1">IF(AND($A963&lt;&gt;"",S$9&lt;&gt;""),IF(HLOOKUP(S$9,'Feuille1-Catégories'!$C$1:$G$2,2,FALSE)="OUI",S$3,IF(HLOOKUP(S$9,'Feuille1-Catégories'!$C$1:$G$3,3,FALSE)="OUI",OFFSET(S$3,MOD(QUOTIENT(ROW()-ROW($A$20),'Feuille1-Catégories'!$B$6/S$6),S$5),0),IF(MOD($A963-1-S$10,'Feuille1-Catégories'!$F$5+1)=0,S$3,""))),"")</f>
        <v/>
      </c>
      <c r="T963" s="7" t="str">
        <f ca="1">IF(AND($A963&lt;&gt;"",T$9&lt;&gt;""),IF(HLOOKUP(T$9,'Feuille1-Catégories'!$C$1:$G$2,2,FALSE)="OUI",T$3,IF(HLOOKUP(T$9,'Feuille1-Catégories'!$C$1:$G$3,3,FALSE)="OUI",OFFSET(T$3,MOD(QUOTIENT(ROW()-ROW($A$20),'Feuille1-Catégories'!$B$6/T$6),T$5),0),IF(MOD($A963-1-T$10,'Feuille1-Catégories'!$F$5+1)=0,T$3,""))),"")</f>
        <v/>
      </c>
      <c r="U963" s="7" t="str">
        <f ca="1">IF(AND($A963&lt;&gt;"",U$9&lt;&gt;""),IF(HLOOKUP(U$9,'Feuille1-Catégories'!$C$1:$G$2,2,FALSE)="OUI",U$3,IF(HLOOKUP(U$9,'Feuille1-Catégories'!$C$1:$G$3,3,FALSE)="OUI",OFFSET(U$3,MOD(QUOTIENT(ROW()-ROW($A$20),'Feuille1-Catégories'!$B$6/U$6),U$5),0),IF(MOD($A963-1-U$10,'Feuille1-Catégories'!$F$5+1)=0,U$3,""))),"")</f>
        <v/>
      </c>
      <c r="V963" s="7" t="str">
        <f ca="1">IF(AND($A963&lt;&gt;"",V$9&lt;&gt;""),IF(HLOOKUP(V$9,'Feuille1-Catégories'!$C$1:$G$2,2,FALSE)="OUI",V$3,IF(HLOOKUP(V$9,'Feuille1-Catégories'!$C$1:$G$3,3,FALSE)="OUI",OFFSET(V$3,MOD(QUOTIENT(ROW()-ROW($A$20),'Feuille1-Catégories'!$B$6/V$6),V$5),0),IF(MOD($A963-1-V$10,'Feuille1-Catégories'!$F$5+1)=0,V$3,""))),"")</f>
        <v/>
      </c>
      <c r="W963" s="7" t="str">
        <f ca="1">IF(AND($A963&lt;&gt;"",W$9&lt;&gt;""),IF(HLOOKUP(W$9,'Feuille1-Catégories'!$C$1:$G$2,2,FALSE)="OUI",W$3,IF(HLOOKUP(W$9,'Feuille1-Catégories'!$C$1:$G$3,3,FALSE)="OUI",OFFSET(W$3,MOD(QUOTIENT(ROW()-ROW($A$20),'Feuille1-Catégories'!$B$6/W$6),W$5),0),IF(MOD($A963-1-W$10,'Feuille1-Catégories'!$F$5+1)=0,W$3,""))),"")</f>
        <v/>
      </c>
      <c r="X963" s="7" t="str">
        <f ca="1">IF(AND($A963&lt;&gt;"",X$9&lt;&gt;""),IF(HLOOKUP(X$9,'Feuille1-Catégories'!$C$1:$G$2,2,FALSE)="OUI",X$3,IF(HLOOKUP(X$9,'Feuille1-Catégories'!$C$1:$G$3,3,FALSE)="OUI",OFFSET(X$3,MOD(QUOTIENT(ROW()-ROW($A$20),'Feuille1-Catégories'!$B$6/X$6),X$5),0),IF(MOD($A963-1-X$10,'Feuille1-Catégories'!$F$5+1)=0,X$3,""))),"")</f>
        <v/>
      </c>
      <c r="Y963" s="7" t="str">
        <f ca="1">IF(AND($A963&lt;&gt;"",Y$9&lt;&gt;""),IF(HLOOKUP(Y$9,'Feuille1-Catégories'!$C$1:$G$2,2,FALSE)="OUI",Y$3,IF(HLOOKUP(Y$9,'Feuille1-Catégories'!$C$1:$G$3,3,FALSE)="OUI",OFFSET(Y$3,MOD(QUOTIENT(ROW()-ROW($A$20),'Feuille1-Catégories'!$B$6/Y$6),Y$5),0),IF(MOD($A963-1-Y$10,'Feuille1-Catégories'!$F$5+1)=0,Y$3,""))),"")</f>
        <v/>
      </c>
      <c r="Z963" s="7" t="str">
        <f ca="1">IF(AND($A963&lt;&gt;"",Z$9&lt;&gt;""),IF(HLOOKUP(Z$9,'Feuille1-Catégories'!$C$1:$G$2,2,FALSE)="OUI",Z$3,IF(HLOOKUP(Z$9,'Feuille1-Catégories'!$C$1:$G$3,3,FALSE)="OUI",OFFSET(Z$3,MOD(QUOTIENT(ROW()-ROW($A$20),'Feuille1-Catégories'!$B$6/Z$6),Z$5),0),"")),"")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64" spans="1:26" ht="17" x14ac:dyDescent="0.2">
      <c r="A964" s="21" t="str">
        <f>IF(ROW()-ROW($A$19)&gt;'Feuille1-Catégories'!$B$6,"",ROW()-ROW($A$19))</f>
        <v/>
      </c>
      <c r="B964" s="33" t="str">
        <f t="shared" si="43"/>
        <v/>
      </c>
      <c r="C964" s="10" t="str">
        <f t="shared" si="44"/>
        <v/>
      </c>
      <c r="D964" s="10" t="str">
        <f>IF('Feuille3-Coût de production'!D964&lt;&gt;"",'Feuille3-Coût de production'!D964,"")</f>
        <v/>
      </c>
      <c r="E964" s="10" t="str">
        <f t="shared" si="45"/>
        <v/>
      </c>
      <c r="F964" s="7" t="str">
        <f ca="1">IF(AND($A964&lt;&gt;"",F$9&lt;&gt;""),IF(HLOOKUP(F$9,'Feuille1-Catégories'!$C$1:$G$2,2,FALSE)="OUI",F$3,IF(HLOOKUP(F$9,'Feuille1-Catégories'!$C$1:$G$3,3,FALSE)="OUI",OFFSET(F$3,MOD(QUOTIENT(ROW()-ROW($A$20),'Feuille1-Catégories'!$B$6/F$6),F$5),0),IF(MOD($A964-1-F$10,'Feuille1-Catégories'!$F$5+1)=0,F$3,""))),"")</f>
        <v/>
      </c>
      <c r="G964" s="7" t="str">
        <f ca="1">IF(AND($A964&lt;&gt;"",G$9&lt;&gt;""),IF(HLOOKUP(G$9,'Feuille1-Catégories'!$C$1:$G$2,2,FALSE)="OUI",G$3,IF(HLOOKUP(G$9,'Feuille1-Catégories'!$C$1:$G$3,3,FALSE)="OUI",OFFSET(G$3,MOD(QUOTIENT(ROW()-ROW($A$20),'Feuille1-Catégories'!$B$6/G$6),G$5),0),IF(MOD($A964-1-G$10,'Feuille1-Catégories'!$F$5+1)=0,G$3,""))),"")</f>
        <v/>
      </c>
      <c r="H964" s="7" t="str">
        <f ca="1">IF(AND($A964&lt;&gt;"",H$9&lt;&gt;""),IF(HLOOKUP(H$9,'Feuille1-Catégories'!$C$1:$G$2,2,FALSE)="OUI",H$3,IF(HLOOKUP(H$9,'Feuille1-Catégories'!$C$1:$G$3,3,FALSE)="OUI",OFFSET(H$3,MOD(QUOTIENT(ROW()-ROW($A$20),'Feuille1-Catégories'!$B$6/H$6),H$5),0),IF(MOD($A964-1-H$10,'Feuille1-Catégories'!$F$5+1)=0,H$3,""))),"")</f>
        <v/>
      </c>
      <c r="I964" s="7" t="str">
        <f ca="1">IF(AND($A964&lt;&gt;"",I$9&lt;&gt;""),IF(HLOOKUP(I$9,'Feuille1-Catégories'!$C$1:$G$2,2,FALSE)="OUI",I$3,IF(HLOOKUP(I$9,'Feuille1-Catégories'!$C$1:$G$3,3,FALSE)="OUI",OFFSET(I$3,MOD(QUOTIENT(ROW()-ROW($A$20),'Feuille1-Catégories'!$B$6/I$6),I$5),0),IF(MOD($A964-1-I$10,'Feuille1-Catégories'!$F$5+1)=0,I$3,""))),"")</f>
        <v/>
      </c>
      <c r="J964" s="7" t="str">
        <f ca="1">IF(AND($A964&lt;&gt;"",J$9&lt;&gt;""),IF(HLOOKUP(J$9,'Feuille1-Catégories'!$C$1:$G$2,2,FALSE)="OUI",J$3,IF(HLOOKUP(J$9,'Feuille1-Catégories'!$C$1:$G$3,3,FALSE)="OUI",OFFSET(J$3,MOD(QUOTIENT(ROW()-ROW($A$20),'Feuille1-Catégories'!$B$6/J$6),J$5),0),IF(MOD($A964-1-J$10,'Feuille1-Catégories'!$F$5+1)=0,J$3,""))),"")</f>
        <v/>
      </c>
      <c r="K964" s="7" t="str">
        <f ca="1">IF(AND($A964&lt;&gt;"",K$9&lt;&gt;""),IF(HLOOKUP(K$9,'Feuille1-Catégories'!$C$1:$G$2,2,FALSE)="OUI",K$3,IF(HLOOKUP(K$9,'Feuille1-Catégories'!$C$1:$G$3,3,FALSE)="OUI",OFFSET(K$3,MOD(QUOTIENT(ROW()-ROW($A$20),'Feuille1-Catégories'!$B$6/K$6),K$5),0),IF(MOD($A964-1-K$10,'Feuille1-Catégories'!$F$5+1)=0,K$3,""))),"")</f>
        <v/>
      </c>
      <c r="L964" s="7" t="str">
        <f ca="1">IF(AND($A964&lt;&gt;"",L$9&lt;&gt;""),IF(HLOOKUP(L$9,'Feuille1-Catégories'!$C$1:$G$2,2,FALSE)="OUI",L$3,IF(HLOOKUP(L$9,'Feuille1-Catégories'!$C$1:$G$3,3,FALSE)="OUI",OFFSET(L$3,MOD(QUOTIENT(ROW()-ROW($A$20),'Feuille1-Catégories'!$B$6/L$6),L$5),0),IF(MOD($A964-1-L$10,'Feuille1-Catégories'!$F$5+1)=0,L$3,""))),"")</f>
        <v/>
      </c>
      <c r="M964" s="7" t="str">
        <f ca="1">IF(AND($A964&lt;&gt;"",M$9&lt;&gt;""),IF(HLOOKUP(M$9,'Feuille1-Catégories'!$C$1:$G$2,2,FALSE)="OUI",M$3,IF(HLOOKUP(M$9,'Feuille1-Catégories'!$C$1:$G$3,3,FALSE)="OUI",OFFSET(M$3,MOD(QUOTIENT(ROW()-ROW($A$20),'Feuille1-Catégories'!$B$6/M$6),M$5),0),IF(MOD($A964-1-M$10,'Feuille1-Catégories'!$F$5+1)=0,M$3,""))),"")</f>
        <v/>
      </c>
      <c r="N964" s="7" t="str">
        <f ca="1">IF(AND($A964&lt;&gt;"",N$9&lt;&gt;""),IF(HLOOKUP(N$9,'Feuille1-Catégories'!$C$1:$G$2,2,FALSE)="OUI",N$3,IF(HLOOKUP(N$9,'Feuille1-Catégories'!$C$1:$G$3,3,FALSE)="OUI",OFFSET(N$3,MOD(QUOTIENT(ROW()-ROW($A$20),'Feuille1-Catégories'!$B$6/N$6),N$5),0),IF(MOD($A964-1-N$10,'Feuille1-Catégories'!$F$5+1)=0,N$3,""))),"")</f>
        <v/>
      </c>
      <c r="O964" s="7" t="str">
        <f ca="1">IF(AND($A964&lt;&gt;"",O$9&lt;&gt;""),IF(HLOOKUP(O$9,'Feuille1-Catégories'!$C$1:$G$2,2,FALSE)="OUI",O$3,IF(HLOOKUP(O$9,'Feuille1-Catégories'!$C$1:$G$3,3,FALSE)="OUI",OFFSET(O$3,MOD(QUOTIENT(ROW()-ROW($A$20),'Feuille1-Catégories'!$B$6/O$6),O$5),0),IF(MOD($A964-1-O$10,'Feuille1-Catégories'!$F$5+1)=0,O$3,""))),"")</f>
        <v/>
      </c>
      <c r="P964" s="7" t="str">
        <f ca="1">IF(AND($A964&lt;&gt;"",P$9&lt;&gt;""),IF(HLOOKUP(P$9,'Feuille1-Catégories'!$C$1:$G$2,2,FALSE)="OUI",P$3,IF(HLOOKUP(P$9,'Feuille1-Catégories'!$C$1:$G$3,3,FALSE)="OUI",OFFSET(P$3,MOD(QUOTIENT(ROW()-ROW($A$20),'Feuille1-Catégories'!$B$6/P$6),P$5),0),IF(MOD($A964-1-P$10,'Feuille1-Catégories'!$F$5+1)=0,P$3,""))),"")</f>
        <v/>
      </c>
      <c r="Q964" s="7" t="str">
        <f ca="1">IF(AND($A964&lt;&gt;"",Q$9&lt;&gt;""),IF(HLOOKUP(Q$9,'Feuille1-Catégories'!$C$1:$G$2,2,FALSE)="OUI",Q$3,IF(HLOOKUP(Q$9,'Feuille1-Catégories'!$C$1:$G$3,3,FALSE)="OUI",OFFSET(Q$3,MOD(QUOTIENT(ROW()-ROW($A$20),'Feuille1-Catégories'!$B$6/Q$6),Q$5),0),IF(MOD($A964-1-Q$10,'Feuille1-Catégories'!$F$5+1)=0,Q$3,""))),"")</f>
        <v/>
      </c>
      <c r="R964" s="7" t="str">
        <f ca="1">IF(AND($A964&lt;&gt;"",R$9&lt;&gt;""),IF(HLOOKUP(R$9,'Feuille1-Catégories'!$C$1:$G$2,2,FALSE)="OUI",R$3,IF(HLOOKUP(R$9,'Feuille1-Catégories'!$C$1:$G$3,3,FALSE)="OUI",OFFSET(R$3,MOD(QUOTIENT(ROW()-ROW($A$20),'Feuille1-Catégories'!$B$6/R$6),R$5),0),IF(MOD($A964-1-R$10,'Feuille1-Catégories'!$F$5+1)=0,R$3,""))),"")</f>
        <v/>
      </c>
      <c r="S964" s="7" t="str">
        <f ca="1">IF(AND($A964&lt;&gt;"",S$9&lt;&gt;""),IF(HLOOKUP(S$9,'Feuille1-Catégories'!$C$1:$G$2,2,FALSE)="OUI",S$3,IF(HLOOKUP(S$9,'Feuille1-Catégories'!$C$1:$G$3,3,FALSE)="OUI",OFFSET(S$3,MOD(QUOTIENT(ROW()-ROW($A$20),'Feuille1-Catégories'!$B$6/S$6),S$5),0),IF(MOD($A964-1-S$10,'Feuille1-Catégories'!$F$5+1)=0,S$3,""))),"")</f>
        <v/>
      </c>
      <c r="T964" s="7" t="str">
        <f ca="1">IF(AND($A964&lt;&gt;"",T$9&lt;&gt;""),IF(HLOOKUP(T$9,'Feuille1-Catégories'!$C$1:$G$2,2,FALSE)="OUI",T$3,IF(HLOOKUP(T$9,'Feuille1-Catégories'!$C$1:$G$3,3,FALSE)="OUI",OFFSET(T$3,MOD(QUOTIENT(ROW()-ROW($A$20),'Feuille1-Catégories'!$B$6/T$6),T$5),0),IF(MOD($A964-1-T$10,'Feuille1-Catégories'!$F$5+1)=0,T$3,""))),"")</f>
        <v/>
      </c>
      <c r="U964" s="7" t="str">
        <f ca="1">IF(AND($A964&lt;&gt;"",U$9&lt;&gt;""),IF(HLOOKUP(U$9,'Feuille1-Catégories'!$C$1:$G$2,2,FALSE)="OUI",U$3,IF(HLOOKUP(U$9,'Feuille1-Catégories'!$C$1:$G$3,3,FALSE)="OUI",OFFSET(U$3,MOD(QUOTIENT(ROW()-ROW($A$20),'Feuille1-Catégories'!$B$6/U$6),U$5),0),IF(MOD($A964-1-U$10,'Feuille1-Catégories'!$F$5+1)=0,U$3,""))),"")</f>
        <v/>
      </c>
      <c r="V964" s="7" t="str">
        <f ca="1">IF(AND($A964&lt;&gt;"",V$9&lt;&gt;""),IF(HLOOKUP(V$9,'Feuille1-Catégories'!$C$1:$G$2,2,FALSE)="OUI",V$3,IF(HLOOKUP(V$9,'Feuille1-Catégories'!$C$1:$G$3,3,FALSE)="OUI",OFFSET(V$3,MOD(QUOTIENT(ROW()-ROW($A$20),'Feuille1-Catégories'!$B$6/V$6),V$5),0),IF(MOD($A964-1-V$10,'Feuille1-Catégories'!$F$5+1)=0,V$3,""))),"")</f>
        <v/>
      </c>
      <c r="W964" s="7" t="str">
        <f ca="1">IF(AND($A964&lt;&gt;"",W$9&lt;&gt;""),IF(HLOOKUP(W$9,'Feuille1-Catégories'!$C$1:$G$2,2,FALSE)="OUI",W$3,IF(HLOOKUP(W$9,'Feuille1-Catégories'!$C$1:$G$3,3,FALSE)="OUI",OFFSET(W$3,MOD(QUOTIENT(ROW()-ROW($A$20),'Feuille1-Catégories'!$B$6/W$6),W$5),0),IF(MOD($A964-1-W$10,'Feuille1-Catégories'!$F$5+1)=0,W$3,""))),"")</f>
        <v/>
      </c>
      <c r="X964" s="7" t="str">
        <f ca="1">IF(AND($A964&lt;&gt;"",X$9&lt;&gt;""),IF(HLOOKUP(X$9,'Feuille1-Catégories'!$C$1:$G$2,2,FALSE)="OUI",X$3,IF(HLOOKUP(X$9,'Feuille1-Catégories'!$C$1:$G$3,3,FALSE)="OUI",OFFSET(X$3,MOD(QUOTIENT(ROW()-ROW($A$20),'Feuille1-Catégories'!$B$6/X$6),X$5),0),IF(MOD($A964-1-X$10,'Feuille1-Catégories'!$F$5+1)=0,X$3,""))),"")</f>
        <v/>
      </c>
      <c r="Y964" s="7" t="str">
        <f ca="1">IF(AND($A964&lt;&gt;"",Y$9&lt;&gt;""),IF(HLOOKUP(Y$9,'Feuille1-Catégories'!$C$1:$G$2,2,FALSE)="OUI",Y$3,IF(HLOOKUP(Y$9,'Feuille1-Catégories'!$C$1:$G$3,3,FALSE)="OUI",OFFSET(Y$3,MOD(QUOTIENT(ROW()-ROW($A$20),'Feuille1-Catégories'!$B$6/Y$6),Y$5),0),IF(MOD($A964-1-Y$10,'Feuille1-Catégories'!$F$5+1)=0,Y$3,""))),"")</f>
        <v/>
      </c>
      <c r="Z964" s="7" t="str">
        <f ca="1">IF(AND($A964&lt;&gt;"",Z$9&lt;&gt;""),IF(HLOOKUP(Z$9,'Feuille1-Catégories'!$C$1:$G$2,2,FALSE)="OUI",Z$3,IF(HLOOKUP(Z$9,'Feuille1-Catégories'!$C$1:$G$3,3,FALSE)="OUI",OFFSET(Z$3,MOD(QUOTIENT(ROW()-ROW($A$20),'Feuille1-Catégories'!$B$6/Z$6),Z$5),0),"")),"")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65" spans="1:26" ht="17" x14ac:dyDescent="0.2">
      <c r="A965" s="21" t="str">
        <f>IF(ROW()-ROW($A$19)&gt;'Feuille1-Catégories'!$B$6,"",ROW()-ROW($A$19))</f>
        <v/>
      </c>
      <c r="B965" s="33" t="str">
        <f t="shared" si="43"/>
        <v/>
      </c>
      <c r="C965" s="10" t="str">
        <f t="shared" si="44"/>
        <v/>
      </c>
      <c r="D965" s="10" t="str">
        <f>IF('Feuille3-Coût de production'!D965&lt;&gt;"",'Feuille3-Coût de production'!D965,"")</f>
        <v/>
      </c>
      <c r="E965" s="10" t="str">
        <f t="shared" si="45"/>
        <v/>
      </c>
      <c r="F965" s="7" t="str">
        <f ca="1">IF(AND($A965&lt;&gt;"",F$9&lt;&gt;""),IF(HLOOKUP(F$9,'Feuille1-Catégories'!$C$1:$G$2,2,FALSE)="OUI",F$3,IF(HLOOKUP(F$9,'Feuille1-Catégories'!$C$1:$G$3,3,FALSE)="OUI",OFFSET(F$3,MOD(QUOTIENT(ROW()-ROW($A$20),'Feuille1-Catégories'!$B$6/F$6),F$5),0),IF(MOD($A965-1-F$10,'Feuille1-Catégories'!$F$5+1)=0,F$3,""))),"")</f>
        <v/>
      </c>
      <c r="G965" s="7" t="str">
        <f ca="1">IF(AND($A965&lt;&gt;"",G$9&lt;&gt;""),IF(HLOOKUP(G$9,'Feuille1-Catégories'!$C$1:$G$2,2,FALSE)="OUI",G$3,IF(HLOOKUP(G$9,'Feuille1-Catégories'!$C$1:$G$3,3,FALSE)="OUI",OFFSET(G$3,MOD(QUOTIENT(ROW()-ROW($A$20),'Feuille1-Catégories'!$B$6/G$6),G$5),0),IF(MOD($A965-1-G$10,'Feuille1-Catégories'!$F$5+1)=0,G$3,""))),"")</f>
        <v/>
      </c>
      <c r="H965" s="7" t="str">
        <f ca="1">IF(AND($A965&lt;&gt;"",H$9&lt;&gt;""),IF(HLOOKUP(H$9,'Feuille1-Catégories'!$C$1:$G$2,2,FALSE)="OUI",H$3,IF(HLOOKUP(H$9,'Feuille1-Catégories'!$C$1:$G$3,3,FALSE)="OUI",OFFSET(H$3,MOD(QUOTIENT(ROW()-ROW($A$20),'Feuille1-Catégories'!$B$6/H$6),H$5),0),IF(MOD($A965-1-H$10,'Feuille1-Catégories'!$F$5+1)=0,H$3,""))),"")</f>
        <v/>
      </c>
      <c r="I965" s="7" t="str">
        <f ca="1">IF(AND($A965&lt;&gt;"",I$9&lt;&gt;""),IF(HLOOKUP(I$9,'Feuille1-Catégories'!$C$1:$G$2,2,FALSE)="OUI",I$3,IF(HLOOKUP(I$9,'Feuille1-Catégories'!$C$1:$G$3,3,FALSE)="OUI",OFFSET(I$3,MOD(QUOTIENT(ROW()-ROW($A$20),'Feuille1-Catégories'!$B$6/I$6),I$5),0),IF(MOD($A965-1-I$10,'Feuille1-Catégories'!$F$5+1)=0,I$3,""))),"")</f>
        <v/>
      </c>
      <c r="J965" s="7" t="str">
        <f ca="1">IF(AND($A965&lt;&gt;"",J$9&lt;&gt;""),IF(HLOOKUP(J$9,'Feuille1-Catégories'!$C$1:$G$2,2,FALSE)="OUI",J$3,IF(HLOOKUP(J$9,'Feuille1-Catégories'!$C$1:$G$3,3,FALSE)="OUI",OFFSET(J$3,MOD(QUOTIENT(ROW()-ROW($A$20),'Feuille1-Catégories'!$B$6/J$6),J$5),0),IF(MOD($A965-1-J$10,'Feuille1-Catégories'!$F$5+1)=0,J$3,""))),"")</f>
        <v/>
      </c>
      <c r="K965" s="7" t="str">
        <f ca="1">IF(AND($A965&lt;&gt;"",K$9&lt;&gt;""),IF(HLOOKUP(K$9,'Feuille1-Catégories'!$C$1:$G$2,2,FALSE)="OUI",K$3,IF(HLOOKUP(K$9,'Feuille1-Catégories'!$C$1:$G$3,3,FALSE)="OUI",OFFSET(K$3,MOD(QUOTIENT(ROW()-ROW($A$20),'Feuille1-Catégories'!$B$6/K$6),K$5),0),IF(MOD($A965-1-K$10,'Feuille1-Catégories'!$F$5+1)=0,K$3,""))),"")</f>
        <v/>
      </c>
      <c r="L965" s="7" t="str">
        <f ca="1">IF(AND($A965&lt;&gt;"",L$9&lt;&gt;""),IF(HLOOKUP(L$9,'Feuille1-Catégories'!$C$1:$G$2,2,FALSE)="OUI",L$3,IF(HLOOKUP(L$9,'Feuille1-Catégories'!$C$1:$G$3,3,FALSE)="OUI",OFFSET(L$3,MOD(QUOTIENT(ROW()-ROW($A$20),'Feuille1-Catégories'!$B$6/L$6),L$5),0),IF(MOD($A965-1-L$10,'Feuille1-Catégories'!$F$5+1)=0,L$3,""))),"")</f>
        <v/>
      </c>
      <c r="M965" s="7" t="str">
        <f ca="1">IF(AND($A965&lt;&gt;"",M$9&lt;&gt;""),IF(HLOOKUP(M$9,'Feuille1-Catégories'!$C$1:$G$2,2,FALSE)="OUI",M$3,IF(HLOOKUP(M$9,'Feuille1-Catégories'!$C$1:$G$3,3,FALSE)="OUI",OFFSET(M$3,MOD(QUOTIENT(ROW()-ROW($A$20),'Feuille1-Catégories'!$B$6/M$6),M$5),0),IF(MOD($A965-1-M$10,'Feuille1-Catégories'!$F$5+1)=0,M$3,""))),"")</f>
        <v/>
      </c>
      <c r="N965" s="7" t="str">
        <f ca="1">IF(AND($A965&lt;&gt;"",N$9&lt;&gt;""),IF(HLOOKUP(N$9,'Feuille1-Catégories'!$C$1:$G$2,2,FALSE)="OUI",N$3,IF(HLOOKUP(N$9,'Feuille1-Catégories'!$C$1:$G$3,3,FALSE)="OUI",OFFSET(N$3,MOD(QUOTIENT(ROW()-ROW($A$20),'Feuille1-Catégories'!$B$6/N$6),N$5),0),IF(MOD($A965-1-N$10,'Feuille1-Catégories'!$F$5+1)=0,N$3,""))),"")</f>
        <v/>
      </c>
      <c r="O965" s="7" t="str">
        <f ca="1">IF(AND($A965&lt;&gt;"",O$9&lt;&gt;""),IF(HLOOKUP(O$9,'Feuille1-Catégories'!$C$1:$G$2,2,FALSE)="OUI",O$3,IF(HLOOKUP(O$9,'Feuille1-Catégories'!$C$1:$G$3,3,FALSE)="OUI",OFFSET(O$3,MOD(QUOTIENT(ROW()-ROW($A$20),'Feuille1-Catégories'!$B$6/O$6),O$5),0),IF(MOD($A965-1-O$10,'Feuille1-Catégories'!$F$5+1)=0,O$3,""))),"")</f>
        <v/>
      </c>
      <c r="P965" s="7" t="str">
        <f ca="1">IF(AND($A965&lt;&gt;"",P$9&lt;&gt;""),IF(HLOOKUP(P$9,'Feuille1-Catégories'!$C$1:$G$2,2,FALSE)="OUI",P$3,IF(HLOOKUP(P$9,'Feuille1-Catégories'!$C$1:$G$3,3,FALSE)="OUI",OFFSET(P$3,MOD(QUOTIENT(ROW()-ROW($A$20),'Feuille1-Catégories'!$B$6/P$6),P$5),0),IF(MOD($A965-1-P$10,'Feuille1-Catégories'!$F$5+1)=0,P$3,""))),"")</f>
        <v/>
      </c>
      <c r="Q965" s="7" t="str">
        <f ca="1">IF(AND($A965&lt;&gt;"",Q$9&lt;&gt;""),IF(HLOOKUP(Q$9,'Feuille1-Catégories'!$C$1:$G$2,2,FALSE)="OUI",Q$3,IF(HLOOKUP(Q$9,'Feuille1-Catégories'!$C$1:$G$3,3,FALSE)="OUI",OFFSET(Q$3,MOD(QUOTIENT(ROW()-ROW($A$20),'Feuille1-Catégories'!$B$6/Q$6),Q$5),0),IF(MOD($A965-1-Q$10,'Feuille1-Catégories'!$F$5+1)=0,Q$3,""))),"")</f>
        <v/>
      </c>
      <c r="R965" s="7" t="str">
        <f ca="1">IF(AND($A965&lt;&gt;"",R$9&lt;&gt;""),IF(HLOOKUP(R$9,'Feuille1-Catégories'!$C$1:$G$2,2,FALSE)="OUI",R$3,IF(HLOOKUP(R$9,'Feuille1-Catégories'!$C$1:$G$3,3,FALSE)="OUI",OFFSET(R$3,MOD(QUOTIENT(ROW()-ROW($A$20),'Feuille1-Catégories'!$B$6/R$6),R$5),0),IF(MOD($A965-1-R$10,'Feuille1-Catégories'!$F$5+1)=0,R$3,""))),"")</f>
        <v/>
      </c>
      <c r="S965" s="7" t="str">
        <f ca="1">IF(AND($A965&lt;&gt;"",S$9&lt;&gt;""),IF(HLOOKUP(S$9,'Feuille1-Catégories'!$C$1:$G$2,2,FALSE)="OUI",S$3,IF(HLOOKUP(S$9,'Feuille1-Catégories'!$C$1:$G$3,3,FALSE)="OUI",OFFSET(S$3,MOD(QUOTIENT(ROW()-ROW($A$20),'Feuille1-Catégories'!$B$6/S$6),S$5),0),IF(MOD($A965-1-S$10,'Feuille1-Catégories'!$F$5+1)=0,S$3,""))),"")</f>
        <v/>
      </c>
      <c r="T965" s="7" t="str">
        <f ca="1">IF(AND($A965&lt;&gt;"",T$9&lt;&gt;""),IF(HLOOKUP(T$9,'Feuille1-Catégories'!$C$1:$G$2,2,FALSE)="OUI",T$3,IF(HLOOKUP(T$9,'Feuille1-Catégories'!$C$1:$G$3,3,FALSE)="OUI",OFFSET(T$3,MOD(QUOTIENT(ROW()-ROW($A$20),'Feuille1-Catégories'!$B$6/T$6),T$5),0),IF(MOD($A965-1-T$10,'Feuille1-Catégories'!$F$5+1)=0,T$3,""))),"")</f>
        <v/>
      </c>
      <c r="U965" s="7" t="str">
        <f ca="1">IF(AND($A965&lt;&gt;"",U$9&lt;&gt;""),IF(HLOOKUP(U$9,'Feuille1-Catégories'!$C$1:$G$2,2,FALSE)="OUI",U$3,IF(HLOOKUP(U$9,'Feuille1-Catégories'!$C$1:$G$3,3,FALSE)="OUI",OFFSET(U$3,MOD(QUOTIENT(ROW()-ROW($A$20),'Feuille1-Catégories'!$B$6/U$6),U$5),0),IF(MOD($A965-1-U$10,'Feuille1-Catégories'!$F$5+1)=0,U$3,""))),"")</f>
        <v/>
      </c>
      <c r="V965" s="7" t="str">
        <f ca="1">IF(AND($A965&lt;&gt;"",V$9&lt;&gt;""),IF(HLOOKUP(V$9,'Feuille1-Catégories'!$C$1:$G$2,2,FALSE)="OUI",V$3,IF(HLOOKUP(V$9,'Feuille1-Catégories'!$C$1:$G$3,3,FALSE)="OUI",OFFSET(V$3,MOD(QUOTIENT(ROW()-ROW($A$20),'Feuille1-Catégories'!$B$6/V$6),V$5),0),IF(MOD($A965-1-V$10,'Feuille1-Catégories'!$F$5+1)=0,V$3,""))),"")</f>
        <v/>
      </c>
      <c r="W965" s="7" t="str">
        <f ca="1">IF(AND($A965&lt;&gt;"",W$9&lt;&gt;""),IF(HLOOKUP(W$9,'Feuille1-Catégories'!$C$1:$G$2,2,FALSE)="OUI",W$3,IF(HLOOKUP(W$9,'Feuille1-Catégories'!$C$1:$G$3,3,FALSE)="OUI",OFFSET(W$3,MOD(QUOTIENT(ROW()-ROW($A$20),'Feuille1-Catégories'!$B$6/W$6),W$5),0),IF(MOD($A965-1-W$10,'Feuille1-Catégories'!$F$5+1)=0,W$3,""))),"")</f>
        <v/>
      </c>
      <c r="X965" s="7" t="str">
        <f ca="1">IF(AND($A965&lt;&gt;"",X$9&lt;&gt;""),IF(HLOOKUP(X$9,'Feuille1-Catégories'!$C$1:$G$2,2,FALSE)="OUI",X$3,IF(HLOOKUP(X$9,'Feuille1-Catégories'!$C$1:$G$3,3,FALSE)="OUI",OFFSET(X$3,MOD(QUOTIENT(ROW()-ROW($A$20),'Feuille1-Catégories'!$B$6/X$6),X$5),0),IF(MOD($A965-1-X$10,'Feuille1-Catégories'!$F$5+1)=0,X$3,""))),"")</f>
        <v/>
      </c>
      <c r="Y965" s="7" t="str">
        <f ca="1">IF(AND($A965&lt;&gt;"",Y$9&lt;&gt;""),IF(HLOOKUP(Y$9,'Feuille1-Catégories'!$C$1:$G$2,2,FALSE)="OUI",Y$3,IF(HLOOKUP(Y$9,'Feuille1-Catégories'!$C$1:$G$3,3,FALSE)="OUI",OFFSET(Y$3,MOD(QUOTIENT(ROW()-ROW($A$20),'Feuille1-Catégories'!$B$6/Y$6),Y$5),0),IF(MOD($A965-1-Y$10,'Feuille1-Catégories'!$F$5+1)=0,Y$3,""))),"")</f>
        <v/>
      </c>
      <c r="Z965" s="7" t="str">
        <f ca="1">IF(AND($A965&lt;&gt;"",Z$9&lt;&gt;""),IF(HLOOKUP(Z$9,'Feuille1-Catégories'!$C$1:$G$2,2,FALSE)="OUI",Z$3,IF(HLOOKUP(Z$9,'Feuille1-Catégories'!$C$1:$G$3,3,FALSE)="OUI",OFFSET(Z$3,MOD(QUOTIENT(ROW()-ROW($A$20),'Feuille1-Catégories'!$B$6/Z$6),Z$5),0),"")),"")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66" spans="1:26" ht="17" x14ac:dyDescent="0.2">
      <c r="A966" s="21" t="str">
        <f>IF(ROW()-ROW($A$19)&gt;'Feuille1-Catégories'!$B$6,"",ROW()-ROW($A$19))</f>
        <v/>
      </c>
      <c r="B966" s="33" t="str">
        <f t="shared" si="43"/>
        <v/>
      </c>
      <c r="C966" s="10" t="str">
        <f t="shared" si="44"/>
        <v/>
      </c>
      <c r="D966" s="10" t="str">
        <f>IF('Feuille3-Coût de production'!D966&lt;&gt;"",'Feuille3-Coût de production'!D966,"")</f>
        <v/>
      </c>
      <c r="E966" s="10" t="str">
        <f t="shared" si="45"/>
        <v/>
      </c>
      <c r="F966" s="7" t="str">
        <f ca="1">IF(AND($A966&lt;&gt;"",F$9&lt;&gt;""),IF(HLOOKUP(F$9,'Feuille1-Catégories'!$C$1:$G$2,2,FALSE)="OUI",F$3,IF(HLOOKUP(F$9,'Feuille1-Catégories'!$C$1:$G$3,3,FALSE)="OUI",OFFSET(F$3,MOD(QUOTIENT(ROW()-ROW($A$20),'Feuille1-Catégories'!$B$6/F$6),F$5),0),IF(MOD($A966-1-F$10,'Feuille1-Catégories'!$F$5+1)=0,F$3,""))),"")</f>
        <v/>
      </c>
      <c r="G966" s="7" t="str">
        <f ca="1">IF(AND($A966&lt;&gt;"",G$9&lt;&gt;""),IF(HLOOKUP(G$9,'Feuille1-Catégories'!$C$1:$G$2,2,FALSE)="OUI",G$3,IF(HLOOKUP(G$9,'Feuille1-Catégories'!$C$1:$G$3,3,FALSE)="OUI",OFFSET(G$3,MOD(QUOTIENT(ROW()-ROW($A$20),'Feuille1-Catégories'!$B$6/G$6),G$5),0),IF(MOD($A966-1-G$10,'Feuille1-Catégories'!$F$5+1)=0,G$3,""))),"")</f>
        <v/>
      </c>
      <c r="H966" s="7" t="str">
        <f ca="1">IF(AND($A966&lt;&gt;"",H$9&lt;&gt;""),IF(HLOOKUP(H$9,'Feuille1-Catégories'!$C$1:$G$2,2,FALSE)="OUI",H$3,IF(HLOOKUP(H$9,'Feuille1-Catégories'!$C$1:$G$3,3,FALSE)="OUI",OFFSET(H$3,MOD(QUOTIENT(ROW()-ROW($A$20),'Feuille1-Catégories'!$B$6/H$6),H$5),0),IF(MOD($A966-1-H$10,'Feuille1-Catégories'!$F$5+1)=0,H$3,""))),"")</f>
        <v/>
      </c>
      <c r="I966" s="7" t="str">
        <f ca="1">IF(AND($A966&lt;&gt;"",I$9&lt;&gt;""),IF(HLOOKUP(I$9,'Feuille1-Catégories'!$C$1:$G$2,2,FALSE)="OUI",I$3,IF(HLOOKUP(I$9,'Feuille1-Catégories'!$C$1:$G$3,3,FALSE)="OUI",OFFSET(I$3,MOD(QUOTIENT(ROW()-ROW($A$20),'Feuille1-Catégories'!$B$6/I$6),I$5),0),IF(MOD($A966-1-I$10,'Feuille1-Catégories'!$F$5+1)=0,I$3,""))),"")</f>
        <v/>
      </c>
      <c r="J966" s="7" t="str">
        <f ca="1">IF(AND($A966&lt;&gt;"",J$9&lt;&gt;""),IF(HLOOKUP(J$9,'Feuille1-Catégories'!$C$1:$G$2,2,FALSE)="OUI",J$3,IF(HLOOKUP(J$9,'Feuille1-Catégories'!$C$1:$G$3,3,FALSE)="OUI",OFFSET(J$3,MOD(QUOTIENT(ROW()-ROW($A$20),'Feuille1-Catégories'!$B$6/J$6),J$5),0),IF(MOD($A966-1-J$10,'Feuille1-Catégories'!$F$5+1)=0,J$3,""))),"")</f>
        <v/>
      </c>
      <c r="K966" s="7" t="str">
        <f ca="1">IF(AND($A966&lt;&gt;"",K$9&lt;&gt;""),IF(HLOOKUP(K$9,'Feuille1-Catégories'!$C$1:$G$2,2,FALSE)="OUI",K$3,IF(HLOOKUP(K$9,'Feuille1-Catégories'!$C$1:$G$3,3,FALSE)="OUI",OFFSET(K$3,MOD(QUOTIENT(ROW()-ROW($A$20),'Feuille1-Catégories'!$B$6/K$6),K$5),0),IF(MOD($A966-1-K$10,'Feuille1-Catégories'!$F$5+1)=0,K$3,""))),"")</f>
        <v/>
      </c>
      <c r="L966" s="7" t="str">
        <f ca="1">IF(AND($A966&lt;&gt;"",L$9&lt;&gt;""),IF(HLOOKUP(L$9,'Feuille1-Catégories'!$C$1:$G$2,2,FALSE)="OUI",L$3,IF(HLOOKUP(L$9,'Feuille1-Catégories'!$C$1:$G$3,3,FALSE)="OUI",OFFSET(L$3,MOD(QUOTIENT(ROW()-ROW($A$20),'Feuille1-Catégories'!$B$6/L$6),L$5),0),IF(MOD($A966-1-L$10,'Feuille1-Catégories'!$F$5+1)=0,L$3,""))),"")</f>
        <v/>
      </c>
      <c r="M966" s="7" t="str">
        <f ca="1">IF(AND($A966&lt;&gt;"",M$9&lt;&gt;""),IF(HLOOKUP(M$9,'Feuille1-Catégories'!$C$1:$G$2,2,FALSE)="OUI",M$3,IF(HLOOKUP(M$9,'Feuille1-Catégories'!$C$1:$G$3,3,FALSE)="OUI",OFFSET(M$3,MOD(QUOTIENT(ROW()-ROW($A$20),'Feuille1-Catégories'!$B$6/M$6),M$5),0),IF(MOD($A966-1-M$10,'Feuille1-Catégories'!$F$5+1)=0,M$3,""))),"")</f>
        <v/>
      </c>
      <c r="N966" s="7" t="str">
        <f ca="1">IF(AND($A966&lt;&gt;"",N$9&lt;&gt;""),IF(HLOOKUP(N$9,'Feuille1-Catégories'!$C$1:$G$2,2,FALSE)="OUI",N$3,IF(HLOOKUP(N$9,'Feuille1-Catégories'!$C$1:$G$3,3,FALSE)="OUI",OFFSET(N$3,MOD(QUOTIENT(ROW()-ROW($A$20),'Feuille1-Catégories'!$B$6/N$6),N$5),0),IF(MOD($A966-1-N$10,'Feuille1-Catégories'!$F$5+1)=0,N$3,""))),"")</f>
        <v/>
      </c>
      <c r="O966" s="7" t="str">
        <f ca="1">IF(AND($A966&lt;&gt;"",O$9&lt;&gt;""),IF(HLOOKUP(O$9,'Feuille1-Catégories'!$C$1:$G$2,2,FALSE)="OUI",O$3,IF(HLOOKUP(O$9,'Feuille1-Catégories'!$C$1:$G$3,3,FALSE)="OUI",OFFSET(O$3,MOD(QUOTIENT(ROW()-ROW($A$20),'Feuille1-Catégories'!$B$6/O$6),O$5),0),IF(MOD($A966-1-O$10,'Feuille1-Catégories'!$F$5+1)=0,O$3,""))),"")</f>
        <v/>
      </c>
      <c r="P966" s="7" t="str">
        <f ca="1">IF(AND($A966&lt;&gt;"",P$9&lt;&gt;""),IF(HLOOKUP(P$9,'Feuille1-Catégories'!$C$1:$G$2,2,FALSE)="OUI",P$3,IF(HLOOKUP(P$9,'Feuille1-Catégories'!$C$1:$G$3,3,FALSE)="OUI",OFFSET(P$3,MOD(QUOTIENT(ROW()-ROW($A$20),'Feuille1-Catégories'!$B$6/P$6),P$5),0),IF(MOD($A966-1-P$10,'Feuille1-Catégories'!$F$5+1)=0,P$3,""))),"")</f>
        <v/>
      </c>
      <c r="Q966" s="7" t="str">
        <f ca="1">IF(AND($A966&lt;&gt;"",Q$9&lt;&gt;""),IF(HLOOKUP(Q$9,'Feuille1-Catégories'!$C$1:$G$2,2,FALSE)="OUI",Q$3,IF(HLOOKUP(Q$9,'Feuille1-Catégories'!$C$1:$G$3,3,FALSE)="OUI",OFFSET(Q$3,MOD(QUOTIENT(ROW()-ROW($A$20),'Feuille1-Catégories'!$B$6/Q$6),Q$5),0),IF(MOD($A966-1-Q$10,'Feuille1-Catégories'!$F$5+1)=0,Q$3,""))),"")</f>
        <v/>
      </c>
      <c r="R966" s="7" t="str">
        <f ca="1">IF(AND($A966&lt;&gt;"",R$9&lt;&gt;""),IF(HLOOKUP(R$9,'Feuille1-Catégories'!$C$1:$G$2,2,FALSE)="OUI",R$3,IF(HLOOKUP(R$9,'Feuille1-Catégories'!$C$1:$G$3,3,FALSE)="OUI",OFFSET(R$3,MOD(QUOTIENT(ROW()-ROW($A$20),'Feuille1-Catégories'!$B$6/R$6),R$5),0),IF(MOD($A966-1-R$10,'Feuille1-Catégories'!$F$5+1)=0,R$3,""))),"")</f>
        <v/>
      </c>
      <c r="S966" s="7" t="str">
        <f ca="1">IF(AND($A966&lt;&gt;"",S$9&lt;&gt;""),IF(HLOOKUP(S$9,'Feuille1-Catégories'!$C$1:$G$2,2,FALSE)="OUI",S$3,IF(HLOOKUP(S$9,'Feuille1-Catégories'!$C$1:$G$3,3,FALSE)="OUI",OFFSET(S$3,MOD(QUOTIENT(ROW()-ROW($A$20),'Feuille1-Catégories'!$B$6/S$6),S$5),0),IF(MOD($A966-1-S$10,'Feuille1-Catégories'!$F$5+1)=0,S$3,""))),"")</f>
        <v/>
      </c>
      <c r="T966" s="7" t="str">
        <f ca="1">IF(AND($A966&lt;&gt;"",T$9&lt;&gt;""),IF(HLOOKUP(T$9,'Feuille1-Catégories'!$C$1:$G$2,2,FALSE)="OUI",T$3,IF(HLOOKUP(T$9,'Feuille1-Catégories'!$C$1:$G$3,3,FALSE)="OUI",OFFSET(T$3,MOD(QUOTIENT(ROW()-ROW($A$20),'Feuille1-Catégories'!$B$6/T$6),T$5),0),IF(MOD($A966-1-T$10,'Feuille1-Catégories'!$F$5+1)=0,T$3,""))),"")</f>
        <v/>
      </c>
      <c r="U966" s="7" t="str">
        <f ca="1">IF(AND($A966&lt;&gt;"",U$9&lt;&gt;""),IF(HLOOKUP(U$9,'Feuille1-Catégories'!$C$1:$G$2,2,FALSE)="OUI",U$3,IF(HLOOKUP(U$9,'Feuille1-Catégories'!$C$1:$G$3,3,FALSE)="OUI",OFFSET(U$3,MOD(QUOTIENT(ROW()-ROW($A$20),'Feuille1-Catégories'!$B$6/U$6),U$5),0),IF(MOD($A966-1-U$10,'Feuille1-Catégories'!$F$5+1)=0,U$3,""))),"")</f>
        <v/>
      </c>
      <c r="V966" s="7" t="str">
        <f ca="1">IF(AND($A966&lt;&gt;"",V$9&lt;&gt;""),IF(HLOOKUP(V$9,'Feuille1-Catégories'!$C$1:$G$2,2,FALSE)="OUI",V$3,IF(HLOOKUP(V$9,'Feuille1-Catégories'!$C$1:$G$3,3,FALSE)="OUI",OFFSET(V$3,MOD(QUOTIENT(ROW()-ROW($A$20),'Feuille1-Catégories'!$B$6/V$6),V$5),0),IF(MOD($A966-1-V$10,'Feuille1-Catégories'!$F$5+1)=0,V$3,""))),"")</f>
        <v/>
      </c>
      <c r="W966" s="7" t="str">
        <f ca="1">IF(AND($A966&lt;&gt;"",W$9&lt;&gt;""),IF(HLOOKUP(W$9,'Feuille1-Catégories'!$C$1:$G$2,2,FALSE)="OUI",W$3,IF(HLOOKUP(W$9,'Feuille1-Catégories'!$C$1:$G$3,3,FALSE)="OUI",OFFSET(W$3,MOD(QUOTIENT(ROW()-ROW($A$20),'Feuille1-Catégories'!$B$6/W$6),W$5),0),IF(MOD($A966-1-W$10,'Feuille1-Catégories'!$F$5+1)=0,W$3,""))),"")</f>
        <v/>
      </c>
      <c r="X966" s="7" t="str">
        <f ca="1">IF(AND($A966&lt;&gt;"",X$9&lt;&gt;""),IF(HLOOKUP(X$9,'Feuille1-Catégories'!$C$1:$G$2,2,FALSE)="OUI",X$3,IF(HLOOKUP(X$9,'Feuille1-Catégories'!$C$1:$G$3,3,FALSE)="OUI",OFFSET(X$3,MOD(QUOTIENT(ROW()-ROW($A$20),'Feuille1-Catégories'!$B$6/X$6),X$5),0),IF(MOD($A966-1-X$10,'Feuille1-Catégories'!$F$5+1)=0,X$3,""))),"")</f>
        <v/>
      </c>
      <c r="Y966" s="7" t="str">
        <f ca="1">IF(AND($A966&lt;&gt;"",Y$9&lt;&gt;""),IF(HLOOKUP(Y$9,'Feuille1-Catégories'!$C$1:$G$2,2,FALSE)="OUI",Y$3,IF(HLOOKUP(Y$9,'Feuille1-Catégories'!$C$1:$G$3,3,FALSE)="OUI",OFFSET(Y$3,MOD(QUOTIENT(ROW()-ROW($A$20),'Feuille1-Catégories'!$B$6/Y$6),Y$5),0),IF(MOD($A966-1-Y$10,'Feuille1-Catégories'!$F$5+1)=0,Y$3,""))),"")</f>
        <v/>
      </c>
      <c r="Z966" s="7" t="str">
        <f ca="1">IF(AND($A966&lt;&gt;"",Z$9&lt;&gt;""),IF(HLOOKUP(Z$9,'Feuille1-Catégories'!$C$1:$G$2,2,FALSE)="OUI",Z$3,IF(HLOOKUP(Z$9,'Feuille1-Catégories'!$C$1:$G$3,3,FALSE)="OUI",OFFSET(Z$3,MOD(QUOTIENT(ROW()-ROW($A$20),'Feuille1-Catégories'!$B$6/Z$6),Z$5),0),"")),"")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67" spans="1:26" ht="17" x14ac:dyDescent="0.2">
      <c r="A967" s="21" t="str">
        <f>IF(ROW()-ROW($A$19)&gt;'Feuille1-Catégories'!$B$6,"",ROW()-ROW($A$19))</f>
        <v/>
      </c>
      <c r="B967" s="33" t="str">
        <f t="shared" si="43"/>
        <v/>
      </c>
      <c r="C967" s="10" t="str">
        <f t="shared" si="44"/>
        <v/>
      </c>
      <c r="D967" s="10" t="str">
        <f>IF('Feuille3-Coût de production'!D967&lt;&gt;"",'Feuille3-Coût de production'!D967,"")</f>
        <v/>
      </c>
      <c r="E967" s="10" t="str">
        <f t="shared" si="45"/>
        <v/>
      </c>
      <c r="F967" s="7" t="str">
        <f ca="1">IF(AND($A967&lt;&gt;"",F$9&lt;&gt;""),IF(HLOOKUP(F$9,'Feuille1-Catégories'!$C$1:$G$2,2,FALSE)="OUI",F$3,IF(HLOOKUP(F$9,'Feuille1-Catégories'!$C$1:$G$3,3,FALSE)="OUI",OFFSET(F$3,MOD(QUOTIENT(ROW()-ROW($A$20),'Feuille1-Catégories'!$B$6/F$6),F$5),0),IF(MOD($A967-1-F$10,'Feuille1-Catégories'!$F$5+1)=0,F$3,""))),"")</f>
        <v/>
      </c>
      <c r="G967" s="7" t="str">
        <f ca="1">IF(AND($A967&lt;&gt;"",G$9&lt;&gt;""),IF(HLOOKUP(G$9,'Feuille1-Catégories'!$C$1:$G$2,2,FALSE)="OUI",G$3,IF(HLOOKUP(G$9,'Feuille1-Catégories'!$C$1:$G$3,3,FALSE)="OUI",OFFSET(G$3,MOD(QUOTIENT(ROW()-ROW($A$20),'Feuille1-Catégories'!$B$6/G$6),G$5),0),IF(MOD($A967-1-G$10,'Feuille1-Catégories'!$F$5+1)=0,G$3,""))),"")</f>
        <v/>
      </c>
      <c r="H967" s="7" t="str">
        <f ca="1">IF(AND($A967&lt;&gt;"",H$9&lt;&gt;""),IF(HLOOKUP(H$9,'Feuille1-Catégories'!$C$1:$G$2,2,FALSE)="OUI",H$3,IF(HLOOKUP(H$9,'Feuille1-Catégories'!$C$1:$G$3,3,FALSE)="OUI",OFFSET(H$3,MOD(QUOTIENT(ROW()-ROW($A$20),'Feuille1-Catégories'!$B$6/H$6),H$5),0),IF(MOD($A967-1-H$10,'Feuille1-Catégories'!$F$5+1)=0,H$3,""))),"")</f>
        <v/>
      </c>
      <c r="I967" s="7" t="str">
        <f ca="1">IF(AND($A967&lt;&gt;"",I$9&lt;&gt;""),IF(HLOOKUP(I$9,'Feuille1-Catégories'!$C$1:$G$2,2,FALSE)="OUI",I$3,IF(HLOOKUP(I$9,'Feuille1-Catégories'!$C$1:$G$3,3,FALSE)="OUI",OFFSET(I$3,MOD(QUOTIENT(ROW()-ROW($A$20),'Feuille1-Catégories'!$B$6/I$6),I$5),0),IF(MOD($A967-1-I$10,'Feuille1-Catégories'!$F$5+1)=0,I$3,""))),"")</f>
        <v/>
      </c>
      <c r="J967" s="7" t="str">
        <f ca="1">IF(AND($A967&lt;&gt;"",J$9&lt;&gt;""),IF(HLOOKUP(J$9,'Feuille1-Catégories'!$C$1:$G$2,2,FALSE)="OUI",J$3,IF(HLOOKUP(J$9,'Feuille1-Catégories'!$C$1:$G$3,3,FALSE)="OUI",OFFSET(J$3,MOD(QUOTIENT(ROW()-ROW($A$20),'Feuille1-Catégories'!$B$6/J$6),J$5),0),IF(MOD($A967-1-J$10,'Feuille1-Catégories'!$F$5+1)=0,J$3,""))),"")</f>
        <v/>
      </c>
      <c r="K967" s="7" t="str">
        <f ca="1">IF(AND($A967&lt;&gt;"",K$9&lt;&gt;""),IF(HLOOKUP(K$9,'Feuille1-Catégories'!$C$1:$G$2,2,FALSE)="OUI",K$3,IF(HLOOKUP(K$9,'Feuille1-Catégories'!$C$1:$G$3,3,FALSE)="OUI",OFFSET(K$3,MOD(QUOTIENT(ROW()-ROW($A$20),'Feuille1-Catégories'!$B$6/K$6),K$5),0),IF(MOD($A967-1-K$10,'Feuille1-Catégories'!$F$5+1)=0,K$3,""))),"")</f>
        <v/>
      </c>
      <c r="L967" s="7" t="str">
        <f ca="1">IF(AND($A967&lt;&gt;"",L$9&lt;&gt;""),IF(HLOOKUP(L$9,'Feuille1-Catégories'!$C$1:$G$2,2,FALSE)="OUI",L$3,IF(HLOOKUP(L$9,'Feuille1-Catégories'!$C$1:$G$3,3,FALSE)="OUI",OFFSET(L$3,MOD(QUOTIENT(ROW()-ROW($A$20),'Feuille1-Catégories'!$B$6/L$6),L$5),0),IF(MOD($A967-1-L$10,'Feuille1-Catégories'!$F$5+1)=0,L$3,""))),"")</f>
        <v/>
      </c>
      <c r="M967" s="7" t="str">
        <f ca="1">IF(AND($A967&lt;&gt;"",M$9&lt;&gt;""),IF(HLOOKUP(M$9,'Feuille1-Catégories'!$C$1:$G$2,2,FALSE)="OUI",M$3,IF(HLOOKUP(M$9,'Feuille1-Catégories'!$C$1:$G$3,3,FALSE)="OUI",OFFSET(M$3,MOD(QUOTIENT(ROW()-ROW($A$20),'Feuille1-Catégories'!$B$6/M$6),M$5),0),IF(MOD($A967-1-M$10,'Feuille1-Catégories'!$F$5+1)=0,M$3,""))),"")</f>
        <v/>
      </c>
      <c r="N967" s="7" t="str">
        <f ca="1">IF(AND($A967&lt;&gt;"",N$9&lt;&gt;""),IF(HLOOKUP(N$9,'Feuille1-Catégories'!$C$1:$G$2,2,FALSE)="OUI",N$3,IF(HLOOKUP(N$9,'Feuille1-Catégories'!$C$1:$G$3,3,FALSE)="OUI",OFFSET(N$3,MOD(QUOTIENT(ROW()-ROW($A$20),'Feuille1-Catégories'!$B$6/N$6),N$5),0),IF(MOD($A967-1-N$10,'Feuille1-Catégories'!$F$5+1)=0,N$3,""))),"")</f>
        <v/>
      </c>
      <c r="O967" s="7" t="str">
        <f ca="1">IF(AND($A967&lt;&gt;"",O$9&lt;&gt;""),IF(HLOOKUP(O$9,'Feuille1-Catégories'!$C$1:$G$2,2,FALSE)="OUI",O$3,IF(HLOOKUP(O$9,'Feuille1-Catégories'!$C$1:$G$3,3,FALSE)="OUI",OFFSET(O$3,MOD(QUOTIENT(ROW()-ROW($A$20),'Feuille1-Catégories'!$B$6/O$6),O$5),0),IF(MOD($A967-1-O$10,'Feuille1-Catégories'!$F$5+1)=0,O$3,""))),"")</f>
        <v/>
      </c>
      <c r="P967" s="7" t="str">
        <f ca="1">IF(AND($A967&lt;&gt;"",P$9&lt;&gt;""),IF(HLOOKUP(P$9,'Feuille1-Catégories'!$C$1:$G$2,2,FALSE)="OUI",P$3,IF(HLOOKUP(P$9,'Feuille1-Catégories'!$C$1:$G$3,3,FALSE)="OUI",OFFSET(P$3,MOD(QUOTIENT(ROW()-ROW($A$20),'Feuille1-Catégories'!$B$6/P$6),P$5),0),IF(MOD($A967-1-P$10,'Feuille1-Catégories'!$F$5+1)=0,P$3,""))),"")</f>
        <v/>
      </c>
      <c r="Q967" s="7" t="str">
        <f ca="1">IF(AND($A967&lt;&gt;"",Q$9&lt;&gt;""),IF(HLOOKUP(Q$9,'Feuille1-Catégories'!$C$1:$G$2,2,FALSE)="OUI",Q$3,IF(HLOOKUP(Q$9,'Feuille1-Catégories'!$C$1:$G$3,3,FALSE)="OUI",OFFSET(Q$3,MOD(QUOTIENT(ROW()-ROW($A$20),'Feuille1-Catégories'!$B$6/Q$6),Q$5),0),IF(MOD($A967-1-Q$10,'Feuille1-Catégories'!$F$5+1)=0,Q$3,""))),"")</f>
        <v/>
      </c>
      <c r="R967" s="7" t="str">
        <f ca="1">IF(AND($A967&lt;&gt;"",R$9&lt;&gt;""),IF(HLOOKUP(R$9,'Feuille1-Catégories'!$C$1:$G$2,2,FALSE)="OUI",R$3,IF(HLOOKUP(R$9,'Feuille1-Catégories'!$C$1:$G$3,3,FALSE)="OUI",OFFSET(R$3,MOD(QUOTIENT(ROW()-ROW($A$20),'Feuille1-Catégories'!$B$6/R$6),R$5),0),IF(MOD($A967-1-R$10,'Feuille1-Catégories'!$F$5+1)=0,R$3,""))),"")</f>
        <v/>
      </c>
      <c r="S967" s="7" t="str">
        <f ca="1">IF(AND($A967&lt;&gt;"",S$9&lt;&gt;""),IF(HLOOKUP(S$9,'Feuille1-Catégories'!$C$1:$G$2,2,FALSE)="OUI",S$3,IF(HLOOKUP(S$9,'Feuille1-Catégories'!$C$1:$G$3,3,FALSE)="OUI",OFFSET(S$3,MOD(QUOTIENT(ROW()-ROW($A$20),'Feuille1-Catégories'!$B$6/S$6),S$5),0),IF(MOD($A967-1-S$10,'Feuille1-Catégories'!$F$5+1)=0,S$3,""))),"")</f>
        <v/>
      </c>
      <c r="T967" s="7" t="str">
        <f ca="1">IF(AND($A967&lt;&gt;"",T$9&lt;&gt;""),IF(HLOOKUP(T$9,'Feuille1-Catégories'!$C$1:$G$2,2,FALSE)="OUI",T$3,IF(HLOOKUP(T$9,'Feuille1-Catégories'!$C$1:$G$3,3,FALSE)="OUI",OFFSET(T$3,MOD(QUOTIENT(ROW()-ROW($A$20),'Feuille1-Catégories'!$B$6/T$6),T$5),0),IF(MOD($A967-1-T$10,'Feuille1-Catégories'!$F$5+1)=0,T$3,""))),"")</f>
        <v/>
      </c>
      <c r="U967" s="7" t="str">
        <f ca="1">IF(AND($A967&lt;&gt;"",U$9&lt;&gt;""),IF(HLOOKUP(U$9,'Feuille1-Catégories'!$C$1:$G$2,2,FALSE)="OUI",U$3,IF(HLOOKUP(U$9,'Feuille1-Catégories'!$C$1:$G$3,3,FALSE)="OUI",OFFSET(U$3,MOD(QUOTIENT(ROW()-ROW($A$20),'Feuille1-Catégories'!$B$6/U$6),U$5),0),IF(MOD($A967-1-U$10,'Feuille1-Catégories'!$F$5+1)=0,U$3,""))),"")</f>
        <v/>
      </c>
      <c r="V967" s="7" t="str">
        <f ca="1">IF(AND($A967&lt;&gt;"",V$9&lt;&gt;""),IF(HLOOKUP(V$9,'Feuille1-Catégories'!$C$1:$G$2,2,FALSE)="OUI",V$3,IF(HLOOKUP(V$9,'Feuille1-Catégories'!$C$1:$G$3,3,FALSE)="OUI",OFFSET(V$3,MOD(QUOTIENT(ROW()-ROW($A$20),'Feuille1-Catégories'!$B$6/V$6),V$5),0),IF(MOD($A967-1-V$10,'Feuille1-Catégories'!$F$5+1)=0,V$3,""))),"")</f>
        <v/>
      </c>
      <c r="W967" s="7" t="str">
        <f ca="1">IF(AND($A967&lt;&gt;"",W$9&lt;&gt;""),IF(HLOOKUP(W$9,'Feuille1-Catégories'!$C$1:$G$2,2,FALSE)="OUI",W$3,IF(HLOOKUP(W$9,'Feuille1-Catégories'!$C$1:$G$3,3,FALSE)="OUI",OFFSET(W$3,MOD(QUOTIENT(ROW()-ROW($A$20),'Feuille1-Catégories'!$B$6/W$6),W$5),0),IF(MOD($A967-1-W$10,'Feuille1-Catégories'!$F$5+1)=0,W$3,""))),"")</f>
        <v/>
      </c>
      <c r="X967" s="7" t="str">
        <f ca="1">IF(AND($A967&lt;&gt;"",X$9&lt;&gt;""),IF(HLOOKUP(X$9,'Feuille1-Catégories'!$C$1:$G$2,2,FALSE)="OUI",X$3,IF(HLOOKUP(X$9,'Feuille1-Catégories'!$C$1:$G$3,3,FALSE)="OUI",OFFSET(X$3,MOD(QUOTIENT(ROW()-ROW($A$20),'Feuille1-Catégories'!$B$6/X$6),X$5),0),IF(MOD($A967-1-X$10,'Feuille1-Catégories'!$F$5+1)=0,X$3,""))),"")</f>
        <v/>
      </c>
      <c r="Y967" s="7" t="str">
        <f ca="1">IF(AND($A967&lt;&gt;"",Y$9&lt;&gt;""),IF(HLOOKUP(Y$9,'Feuille1-Catégories'!$C$1:$G$2,2,FALSE)="OUI",Y$3,IF(HLOOKUP(Y$9,'Feuille1-Catégories'!$C$1:$G$3,3,FALSE)="OUI",OFFSET(Y$3,MOD(QUOTIENT(ROW()-ROW($A$20),'Feuille1-Catégories'!$B$6/Y$6),Y$5),0),IF(MOD($A967-1-Y$10,'Feuille1-Catégories'!$F$5+1)=0,Y$3,""))),"")</f>
        <v/>
      </c>
      <c r="Z967" s="7" t="str">
        <f ca="1">IF(AND($A967&lt;&gt;"",Z$9&lt;&gt;""),IF(HLOOKUP(Z$9,'Feuille1-Catégories'!$C$1:$G$2,2,FALSE)="OUI",Z$3,IF(HLOOKUP(Z$9,'Feuille1-Catégories'!$C$1:$G$3,3,FALSE)="OUI",OFFSET(Z$3,MOD(QUOTIENT(ROW()-ROW($A$20),'Feuille1-Catégories'!$B$6/Z$6),Z$5),0),"")),"")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68" spans="1:26" ht="17" x14ac:dyDescent="0.2">
      <c r="A968" s="21" t="str">
        <f>IF(ROW()-ROW($A$19)&gt;'Feuille1-Catégories'!$B$6,"",ROW()-ROW($A$19))</f>
        <v/>
      </c>
      <c r="B968" s="33" t="str">
        <f t="shared" si="43"/>
        <v/>
      </c>
      <c r="C968" s="10" t="str">
        <f t="shared" si="44"/>
        <v/>
      </c>
      <c r="D968" s="10" t="str">
        <f>IF('Feuille3-Coût de production'!D968&lt;&gt;"",'Feuille3-Coût de production'!D968,"")</f>
        <v/>
      </c>
      <c r="E968" s="10" t="str">
        <f t="shared" si="45"/>
        <v/>
      </c>
      <c r="F968" s="7" t="str">
        <f ca="1">IF(AND($A968&lt;&gt;"",F$9&lt;&gt;""),IF(HLOOKUP(F$9,'Feuille1-Catégories'!$C$1:$G$2,2,FALSE)="OUI",F$3,IF(HLOOKUP(F$9,'Feuille1-Catégories'!$C$1:$G$3,3,FALSE)="OUI",OFFSET(F$3,MOD(QUOTIENT(ROW()-ROW($A$20),'Feuille1-Catégories'!$B$6/F$6),F$5),0),IF(MOD($A968-1-F$10,'Feuille1-Catégories'!$F$5+1)=0,F$3,""))),"")</f>
        <v/>
      </c>
      <c r="G968" s="7" t="str">
        <f ca="1">IF(AND($A968&lt;&gt;"",G$9&lt;&gt;""),IF(HLOOKUP(G$9,'Feuille1-Catégories'!$C$1:$G$2,2,FALSE)="OUI",G$3,IF(HLOOKUP(G$9,'Feuille1-Catégories'!$C$1:$G$3,3,FALSE)="OUI",OFFSET(G$3,MOD(QUOTIENT(ROW()-ROW($A$20),'Feuille1-Catégories'!$B$6/G$6),G$5),0),IF(MOD($A968-1-G$10,'Feuille1-Catégories'!$F$5+1)=0,G$3,""))),"")</f>
        <v/>
      </c>
      <c r="H968" s="7" t="str">
        <f ca="1">IF(AND($A968&lt;&gt;"",H$9&lt;&gt;""),IF(HLOOKUP(H$9,'Feuille1-Catégories'!$C$1:$G$2,2,FALSE)="OUI",H$3,IF(HLOOKUP(H$9,'Feuille1-Catégories'!$C$1:$G$3,3,FALSE)="OUI",OFFSET(H$3,MOD(QUOTIENT(ROW()-ROW($A$20),'Feuille1-Catégories'!$B$6/H$6),H$5),0),IF(MOD($A968-1-H$10,'Feuille1-Catégories'!$F$5+1)=0,H$3,""))),"")</f>
        <v/>
      </c>
      <c r="I968" s="7" t="str">
        <f ca="1">IF(AND($A968&lt;&gt;"",I$9&lt;&gt;""),IF(HLOOKUP(I$9,'Feuille1-Catégories'!$C$1:$G$2,2,FALSE)="OUI",I$3,IF(HLOOKUP(I$9,'Feuille1-Catégories'!$C$1:$G$3,3,FALSE)="OUI",OFFSET(I$3,MOD(QUOTIENT(ROW()-ROW($A$20),'Feuille1-Catégories'!$B$6/I$6),I$5),0),IF(MOD($A968-1-I$10,'Feuille1-Catégories'!$F$5+1)=0,I$3,""))),"")</f>
        <v/>
      </c>
      <c r="J968" s="7" t="str">
        <f ca="1">IF(AND($A968&lt;&gt;"",J$9&lt;&gt;""),IF(HLOOKUP(J$9,'Feuille1-Catégories'!$C$1:$G$2,2,FALSE)="OUI",J$3,IF(HLOOKUP(J$9,'Feuille1-Catégories'!$C$1:$G$3,3,FALSE)="OUI",OFFSET(J$3,MOD(QUOTIENT(ROW()-ROW($A$20),'Feuille1-Catégories'!$B$6/J$6),J$5),0),IF(MOD($A968-1-J$10,'Feuille1-Catégories'!$F$5+1)=0,J$3,""))),"")</f>
        <v/>
      </c>
      <c r="K968" s="7" t="str">
        <f ca="1">IF(AND($A968&lt;&gt;"",K$9&lt;&gt;""),IF(HLOOKUP(K$9,'Feuille1-Catégories'!$C$1:$G$2,2,FALSE)="OUI",K$3,IF(HLOOKUP(K$9,'Feuille1-Catégories'!$C$1:$G$3,3,FALSE)="OUI",OFFSET(K$3,MOD(QUOTIENT(ROW()-ROW($A$20),'Feuille1-Catégories'!$B$6/K$6),K$5),0),IF(MOD($A968-1-K$10,'Feuille1-Catégories'!$F$5+1)=0,K$3,""))),"")</f>
        <v/>
      </c>
      <c r="L968" s="7" t="str">
        <f ca="1">IF(AND($A968&lt;&gt;"",L$9&lt;&gt;""),IF(HLOOKUP(L$9,'Feuille1-Catégories'!$C$1:$G$2,2,FALSE)="OUI",L$3,IF(HLOOKUP(L$9,'Feuille1-Catégories'!$C$1:$G$3,3,FALSE)="OUI",OFFSET(L$3,MOD(QUOTIENT(ROW()-ROW($A$20),'Feuille1-Catégories'!$B$6/L$6),L$5),0),IF(MOD($A968-1-L$10,'Feuille1-Catégories'!$F$5+1)=0,L$3,""))),"")</f>
        <v/>
      </c>
      <c r="M968" s="7" t="str">
        <f ca="1">IF(AND($A968&lt;&gt;"",M$9&lt;&gt;""),IF(HLOOKUP(M$9,'Feuille1-Catégories'!$C$1:$G$2,2,FALSE)="OUI",M$3,IF(HLOOKUP(M$9,'Feuille1-Catégories'!$C$1:$G$3,3,FALSE)="OUI",OFFSET(M$3,MOD(QUOTIENT(ROW()-ROW($A$20),'Feuille1-Catégories'!$B$6/M$6),M$5),0),IF(MOD($A968-1-M$10,'Feuille1-Catégories'!$F$5+1)=0,M$3,""))),"")</f>
        <v/>
      </c>
      <c r="N968" s="7" t="str">
        <f ca="1">IF(AND($A968&lt;&gt;"",N$9&lt;&gt;""),IF(HLOOKUP(N$9,'Feuille1-Catégories'!$C$1:$G$2,2,FALSE)="OUI",N$3,IF(HLOOKUP(N$9,'Feuille1-Catégories'!$C$1:$G$3,3,FALSE)="OUI",OFFSET(N$3,MOD(QUOTIENT(ROW()-ROW($A$20),'Feuille1-Catégories'!$B$6/N$6),N$5),0),IF(MOD($A968-1-N$10,'Feuille1-Catégories'!$F$5+1)=0,N$3,""))),"")</f>
        <v/>
      </c>
      <c r="O968" s="7" t="str">
        <f ca="1">IF(AND($A968&lt;&gt;"",O$9&lt;&gt;""),IF(HLOOKUP(O$9,'Feuille1-Catégories'!$C$1:$G$2,2,FALSE)="OUI",O$3,IF(HLOOKUP(O$9,'Feuille1-Catégories'!$C$1:$G$3,3,FALSE)="OUI",OFFSET(O$3,MOD(QUOTIENT(ROW()-ROW($A$20),'Feuille1-Catégories'!$B$6/O$6),O$5),0),IF(MOD($A968-1-O$10,'Feuille1-Catégories'!$F$5+1)=0,O$3,""))),"")</f>
        <v/>
      </c>
      <c r="P968" s="7" t="str">
        <f ca="1">IF(AND($A968&lt;&gt;"",P$9&lt;&gt;""),IF(HLOOKUP(P$9,'Feuille1-Catégories'!$C$1:$G$2,2,FALSE)="OUI",P$3,IF(HLOOKUP(P$9,'Feuille1-Catégories'!$C$1:$G$3,3,FALSE)="OUI",OFFSET(P$3,MOD(QUOTIENT(ROW()-ROW($A$20),'Feuille1-Catégories'!$B$6/P$6),P$5),0),IF(MOD($A968-1-P$10,'Feuille1-Catégories'!$F$5+1)=0,P$3,""))),"")</f>
        <v/>
      </c>
      <c r="Q968" s="7" t="str">
        <f ca="1">IF(AND($A968&lt;&gt;"",Q$9&lt;&gt;""),IF(HLOOKUP(Q$9,'Feuille1-Catégories'!$C$1:$G$2,2,FALSE)="OUI",Q$3,IF(HLOOKUP(Q$9,'Feuille1-Catégories'!$C$1:$G$3,3,FALSE)="OUI",OFFSET(Q$3,MOD(QUOTIENT(ROW()-ROW($A$20),'Feuille1-Catégories'!$B$6/Q$6),Q$5),0),IF(MOD($A968-1-Q$10,'Feuille1-Catégories'!$F$5+1)=0,Q$3,""))),"")</f>
        <v/>
      </c>
      <c r="R968" s="7" t="str">
        <f ca="1">IF(AND($A968&lt;&gt;"",R$9&lt;&gt;""),IF(HLOOKUP(R$9,'Feuille1-Catégories'!$C$1:$G$2,2,FALSE)="OUI",R$3,IF(HLOOKUP(R$9,'Feuille1-Catégories'!$C$1:$G$3,3,FALSE)="OUI",OFFSET(R$3,MOD(QUOTIENT(ROW()-ROW($A$20),'Feuille1-Catégories'!$B$6/R$6),R$5),0),IF(MOD($A968-1-R$10,'Feuille1-Catégories'!$F$5+1)=0,R$3,""))),"")</f>
        <v/>
      </c>
      <c r="S968" s="7" t="str">
        <f ca="1">IF(AND($A968&lt;&gt;"",S$9&lt;&gt;""),IF(HLOOKUP(S$9,'Feuille1-Catégories'!$C$1:$G$2,2,FALSE)="OUI",S$3,IF(HLOOKUP(S$9,'Feuille1-Catégories'!$C$1:$G$3,3,FALSE)="OUI",OFFSET(S$3,MOD(QUOTIENT(ROW()-ROW($A$20),'Feuille1-Catégories'!$B$6/S$6),S$5),0),IF(MOD($A968-1-S$10,'Feuille1-Catégories'!$F$5+1)=0,S$3,""))),"")</f>
        <v/>
      </c>
      <c r="T968" s="7" t="str">
        <f ca="1">IF(AND($A968&lt;&gt;"",T$9&lt;&gt;""),IF(HLOOKUP(T$9,'Feuille1-Catégories'!$C$1:$G$2,2,FALSE)="OUI",T$3,IF(HLOOKUP(T$9,'Feuille1-Catégories'!$C$1:$G$3,3,FALSE)="OUI",OFFSET(T$3,MOD(QUOTIENT(ROW()-ROW($A$20),'Feuille1-Catégories'!$B$6/T$6),T$5),0),IF(MOD($A968-1-T$10,'Feuille1-Catégories'!$F$5+1)=0,T$3,""))),"")</f>
        <v/>
      </c>
      <c r="U968" s="7" t="str">
        <f ca="1">IF(AND($A968&lt;&gt;"",U$9&lt;&gt;""),IF(HLOOKUP(U$9,'Feuille1-Catégories'!$C$1:$G$2,2,FALSE)="OUI",U$3,IF(HLOOKUP(U$9,'Feuille1-Catégories'!$C$1:$G$3,3,FALSE)="OUI",OFFSET(U$3,MOD(QUOTIENT(ROW()-ROW($A$20),'Feuille1-Catégories'!$B$6/U$6),U$5),0),IF(MOD($A968-1-U$10,'Feuille1-Catégories'!$F$5+1)=0,U$3,""))),"")</f>
        <v/>
      </c>
      <c r="V968" s="7" t="str">
        <f ca="1">IF(AND($A968&lt;&gt;"",V$9&lt;&gt;""),IF(HLOOKUP(V$9,'Feuille1-Catégories'!$C$1:$G$2,2,FALSE)="OUI",V$3,IF(HLOOKUP(V$9,'Feuille1-Catégories'!$C$1:$G$3,3,FALSE)="OUI",OFFSET(V$3,MOD(QUOTIENT(ROW()-ROW($A$20),'Feuille1-Catégories'!$B$6/V$6),V$5),0),IF(MOD($A968-1-V$10,'Feuille1-Catégories'!$F$5+1)=0,V$3,""))),"")</f>
        <v/>
      </c>
      <c r="W968" s="7" t="str">
        <f ca="1">IF(AND($A968&lt;&gt;"",W$9&lt;&gt;""),IF(HLOOKUP(W$9,'Feuille1-Catégories'!$C$1:$G$2,2,FALSE)="OUI",W$3,IF(HLOOKUP(W$9,'Feuille1-Catégories'!$C$1:$G$3,3,FALSE)="OUI",OFFSET(W$3,MOD(QUOTIENT(ROW()-ROW($A$20),'Feuille1-Catégories'!$B$6/W$6),W$5),0),IF(MOD($A968-1-W$10,'Feuille1-Catégories'!$F$5+1)=0,W$3,""))),"")</f>
        <v/>
      </c>
      <c r="X968" s="7" t="str">
        <f ca="1">IF(AND($A968&lt;&gt;"",X$9&lt;&gt;""),IF(HLOOKUP(X$9,'Feuille1-Catégories'!$C$1:$G$2,2,FALSE)="OUI",X$3,IF(HLOOKUP(X$9,'Feuille1-Catégories'!$C$1:$G$3,3,FALSE)="OUI",OFFSET(X$3,MOD(QUOTIENT(ROW()-ROW($A$20),'Feuille1-Catégories'!$B$6/X$6),X$5),0),IF(MOD($A968-1-X$10,'Feuille1-Catégories'!$F$5+1)=0,X$3,""))),"")</f>
        <v/>
      </c>
      <c r="Y968" s="7" t="str">
        <f ca="1">IF(AND($A968&lt;&gt;"",Y$9&lt;&gt;""),IF(HLOOKUP(Y$9,'Feuille1-Catégories'!$C$1:$G$2,2,FALSE)="OUI",Y$3,IF(HLOOKUP(Y$9,'Feuille1-Catégories'!$C$1:$G$3,3,FALSE)="OUI",OFFSET(Y$3,MOD(QUOTIENT(ROW()-ROW($A$20),'Feuille1-Catégories'!$B$6/Y$6),Y$5),0),IF(MOD($A968-1-Y$10,'Feuille1-Catégories'!$F$5+1)=0,Y$3,""))),"")</f>
        <v/>
      </c>
      <c r="Z968" s="7" t="str">
        <f ca="1">IF(AND($A968&lt;&gt;"",Z$9&lt;&gt;""),IF(HLOOKUP(Z$9,'Feuille1-Catégories'!$C$1:$G$2,2,FALSE)="OUI",Z$3,IF(HLOOKUP(Z$9,'Feuille1-Catégories'!$C$1:$G$3,3,FALSE)="OUI",OFFSET(Z$3,MOD(QUOTIENT(ROW()-ROW($A$20),'Feuille1-Catégories'!$B$6/Z$6),Z$5),0),"")),"")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69" spans="1:26" ht="17" x14ac:dyDescent="0.2">
      <c r="A969" s="21" t="str">
        <f>IF(ROW()-ROW($A$19)&gt;'Feuille1-Catégories'!$B$6,"",ROW()-ROW($A$19))</f>
        <v/>
      </c>
      <c r="B969" s="33" t="str">
        <f t="shared" si="43"/>
        <v/>
      </c>
      <c r="C969" s="10" t="str">
        <f t="shared" si="44"/>
        <v/>
      </c>
      <c r="D969" s="10" t="str">
        <f>IF('Feuille3-Coût de production'!D969&lt;&gt;"",'Feuille3-Coût de production'!D969,"")</f>
        <v/>
      </c>
      <c r="E969" s="10" t="str">
        <f t="shared" si="45"/>
        <v/>
      </c>
      <c r="F969" s="7" t="str">
        <f ca="1">IF(AND($A969&lt;&gt;"",F$9&lt;&gt;""),IF(HLOOKUP(F$9,'Feuille1-Catégories'!$C$1:$G$2,2,FALSE)="OUI",F$3,IF(HLOOKUP(F$9,'Feuille1-Catégories'!$C$1:$G$3,3,FALSE)="OUI",OFFSET(F$3,MOD(QUOTIENT(ROW()-ROW($A$20),'Feuille1-Catégories'!$B$6/F$6),F$5),0),IF(MOD($A969-1-F$10,'Feuille1-Catégories'!$F$5+1)=0,F$3,""))),"")</f>
        <v/>
      </c>
      <c r="G969" s="7" t="str">
        <f ca="1">IF(AND($A969&lt;&gt;"",G$9&lt;&gt;""),IF(HLOOKUP(G$9,'Feuille1-Catégories'!$C$1:$G$2,2,FALSE)="OUI",G$3,IF(HLOOKUP(G$9,'Feuille1-Catégories'!$C$1:$G$3,3,FALSE)="OUI",OFFSET(G$3,MOD(QUOTIENT(ROW()-ROW($A$20),'Feuille1-Catégories'!$B$6/G$6),G$5),0),IF(MOD($A969-1-G$10,'Feuille1-Catégories'!$F$5+1)=0,G$3,""))),"")</f>
        <v/>
      </c>
      <c r="H969" s="7" t="str">
        <f ca="1">IF(AND($A969&lt;&gt;"",H$9&lt;&gt;""),IF(HLOOKUP(H$9,'Feuille1-Catégories'!$C$1:$G$2,2,FALSE)="OUI",H$3,IF(HLOOKUP(H$9,'Feuille1-Catégories'!$C$1:$G$3,3,FALSE)="OUI",OFFSET(H$3,MOD(QUOTIENT(ROW()-ROW($A$20),'Feuille1-Catégories'!$B$6/H$6),H$5),0),IF(MOD($A969-1-H$10,'Feuille1-Catégories'!$F$5+1)=0,H$3,""))),"")</f>
        <v/>
      </c>
      <c r="I969" s="7" t="str">
        <f ca="1">IF(AND($A969&lt;&gt;"",I$9&lt;&gt;""),IF(HLOOKUP(I$9,'Feuille1-Catégories'!$C$1:$G$2,2,FALSE)="OUI",I$3,IF(HLOOKUP(I$9,'Feuille1-Catégories'!$C$1:$G$3,3,FALSE)="OUI",OFFSET(I$3,MOD(QUOTIENT(ROW()-ROW($A$20),'Feuille1-Catégories'!$B$6/I$6),I$5),0),IF(MOD($A969-1-I$10,'Feuille1-Catégories'!$F$5+1)=0,I$3,""))),"")</f>
        <v/>
      </c>
      <c r="J969" s="7" t="str">
        <f ca="1">IF(AND($A969&lt;&gt;"",J$9&lt;&gt;""),IF(HLOOKUP(J$9,'Feuille1-Catégories'!$C$1:$G$2,2,FALSE)="OUI",J$3,IF(HLOOKUP(J$9,'Feuille1-Catégories'!$C$1:$G$3,3,FALSE)="OUI",OFFSET(J$3,MOD(QUOTIENT(ROW()-ROW($A$20),'Feuille1-Catégories'!$B$6/J$6),J$5),0),IF(MOD($A969-1-J$10,'Feuille1-Catégories'!$F$5+1)=0,J$3,""))),"")</f>
        <v/>
      </c>
      <c r="K969" s="7" t="str">
        <f ca="1">IF(AND($A969&lt;&gt;"",K$9&lt;&gt;""),IF(HLOOKUP(K$9,'Feuille1-Catégories'!$C$1:$G$2,2,FALSE)="OUI",K$3,IF(HLOOKUP(K$9,'Feuille1-Catégories'!$C$1:$G$3,3,FALSE)="OUI",OFFSET(K$3,MOD(QUOTIENT(ROW()-ROW($A$20),'Feuille1-Catégories'!$B$6/K$6),K$5),0),IF(MOD($A969-1-K$10,'Feuille1-Catégories'!$F$5+1)=0,K$3,""))),"")</f>
        <v/>
      </c>
      <c r="L969" s="7" t="str">
        <f ca="1">IF(AND($A969&lt;&gt;"",L$9&lt;&gt;""),IF(HLOOKUP(L$9,'Feuille1-Catégories'!$C$1:$G$2,2,FALSE)="OUI",L$3,IF(HLOOKUP(L$9,'Feuille1-Catégories'!$C$1:$G$3,3,FALSE)="OUI",OFFSET(L$3,MOD(QUOTIENT(ROW()-ROW($A$20),'Feuille1-Catégories'!$B$6/L$6),L$5),0),IF(MOD($A969-1-L$10,'Feuille1-Catégories'!$F$5+1)=0,L$3,""))),"")</f>
        <v/>
      </c>
      <c r="M969" s="7" t="str">
        <f ca="1">IF(AND($A969&lt;&gt;"",M$9&lt;&gt;""),IF(HLOOKUP(M$9,'Feuille1-Catégories'!$C$1:$G$2,2,FALSE)="OUI",M$3,IF(HLOOKUP(M$9,'Feuille1-Catégories'!$C$1:$G$3,3,FALSE)="OUI",OFFSET(M$3,MOD(QUOTIENT(ROW()-ROW($A$20),'Feuille1-Catégories'!$B$6/M$6),M$5),0),IF(MOD($A969-1-M$10,'Feuille1-Catégories'!$F$5+1)=0,M$3,""))),"")</f>
        <v/>
      </c>
      <c r="N969" s="7" t="str">
        <f ca="1">IF(AND($A969&lt;&gt;"",N$9&lt;&gt;""),IF(HLOOKUP(N$9,'Feuille1-Catégories'!$C$1:$G$2,2,FALSE)="OUI",N$3,IF(HLOOKUP(N$9,'Feuille1-Catégories'!$C$1:$G$3,3,FALSE)="OUI",OFFSET(N$3,MOD(QUOTIENT(ROW()-ROW($A$20),'Feuille1-Catégories'!$B$6/N$6),N$5),0),IF(MOD($A969-1-N$10,'Feuille1-Catégories'!$F$5+1)=0,N$3,""))),"")</f>
        <v/>
      </c>
      <c r="O969" s="7" t="str">
        <f ca="1">IF(AND($A969&lt;&gt;"",O$9&lt;&gt;""),IF(HLOOKUP(O$9,'Feuille1-Catégories'!$C$1:$G$2,2,FALSE)="OUI",O$3,IF(HLOOKUP(O$9,'Feuille1-Catégories'!$C$1:$G$3,3,FALSE)="OUI",OFFSET(O$3,MOD(QUOTIENT(ROW()-ROW($A$20),'Feuille1-Catégories'!$B$6/O$6),O$5),0),IF(MOD($A969-1-O$10,'Feuille1-Catégories'!$F$5+1)=0,O$3,""))),"")</f>
        <v/>
      </c>
      <c r="P969" s="7" t="str">
        <f ca="1">IF(AND($A969&lt;&gt;"",P$9&lt;&gt;""),IF(HLOOKUP(P$9,'Feuille1-Catégories'!$C$1:$G$2,2,FALSE)="OUI",P$3,IF(HLOOKUP(P$9,'Feuille1-Catégories'!$C$1:$G$3,3,FALSE)="OUI",OFFSET(P$3,MOD(QUOTIENT(ROW()-ROW($A$20),'Feuille1-Catégories'!$B$6/P$6),P$5),0),IF(MOD($A969-1-P$10,'Feuille1-Catégories'!$F$5+1)=0,P$3,""))),"")</f>
        <v/>
      </c>
      <c r="Q969" s="7" t="str">
        <f ca="1">IF(AND($A969&lt;&gt;"",Q$9&lt;&gt;""),IF(HLOOKUP(Q$9,'Feuille1-Catégories'!$C$1:$G$2,2,FALSE)="OUI",Q$3,IF(HLOOKUP(Q$9,'Feuille1-Catégories'!$C$1:$G$3,3,FALSE)="OUI",OFFSET(Q$3,MOD(QUOTIENT(ROW()-ROW($A$20),'Feuille1-Catégories'!$B$6/Q$6),Q$5),0),IF(MOD($A969-1-Q$10,'Feuille1-Catégories'!$F$5+1)=0,Q$3,""))),"")</f>
        <v/>
      </c>
      <c r="R969" s="7" t="str">
        <f ca="1">IF(AND($A969&lt;&gt;"",R$9&lt;&gt;""),IF(HLOOKUP(R$9,'Feuille1-Catégories'!$C$1:$G$2,2,FALSE)="OUI",R$3,IF(HLOOKUP(R$9,'Feuille1-Catégories'!$C$1:$G$3,3,FALSE)="OUI",OFFSET(R$3,MOD(QUOTIENT(ROW()-ROW($A$20),'Feuille1-Catégories'!$B$6/R$6),R$5),0),IF(MOD($A969-1-R$10,'Feuille1-Catégories'!$F$5+1)=0,R$3,""))),"")</f>
        <v/>
      </c>
      <c r="S969" s="7" t="str">
        <f ca="1">IF(AND($A969&lt;&gt;"",S$9&lt;&gt;""),IF(HLOOKUP(S$9,'Feuille1-Catégories'!$C$1:$G$2,2,FALSE)="OUI",S$3,IF(HLOOKUP(S$9,'Feuille1-Catégories'!$C$1:$G$3,3,FALSE)="OUI",OFFSET(S$3,MOD(QUOTIENT(ROW()-ROW($A$20),'Feuille1-Catégories'!$B$6/S$6),S$5),0),IF(MOD($A969-1-S$10,'Feuille1-Catégories'!$F$5+1)=0,S$3,""))),"")</f>
        <v/>
      </c>
      <c r="T969" s="7" t="str">
        <f ca="1">IF(AND($A969&lt;&gt;"",T$9&lt;&gt;""),IF(HLOOKUP(T$9,'Feuille1-Catégories'!$C$1:$G$2,2,FALSE)="OUI",T$3,IF(HLOOKUP(T$9,'Feuille1-Catégories'!$C$1:$G$3,3,FALSE)="OUI",OFFSET(T$3,MOD(QUOTIENT(ROW()-ROW($A$20),'Feuille1-Catégories'!$B$6/T$6),T$5),0),IF(MOD($A969-1-T$10,'Feuille1-Catégories'!$F$5+1)=0,T$3,""))),"")</f>
        <v/>
      </c>
      <c r="U969" s="7" t="str">
        <f ca="1">IF(AND($A969&lt;&gt;"",U$9&lt;&gt;""),IF(HLOOKUP(U$9,'Feuille1-Catégories'!$C$1:$G$2,2,FALSE)="OUI",U$3,IF(HLOOKUP(U$9,'Feuille1-Catégories'!$C$1:$G$3,3,FALSE)="OUI",OFFSET(U$3,MOD(QUOTIENT(ROW()-ROW($A$20),'Feuille1-Catégories'!$B$6/U$6),U$5),0),IF(MOD($A969-1-U$10,'Feuille1-Catégories'!$F$5+1)=0,U$3,""))),"")</f>
        <v/>
      </c>
      <c r="V969" s="7" t="str">
        <f ca="1">IF(AND($A969&lt;&gt;"",V$9&lt;&gt;""),IF(HLOOKUP(V$9,'Feuille1-Catégories'!$C$1:$G$2,2,FALSE)="OUI",V$3,IF(HLOOKUP(V$9,'Feuille1-Catégories'!$C$1:$G$3,3,FALSE)="OUI",OFFSET(V$3,MOD(QUOTIENT(ROW()-ROW($A$20),'Feuille1-Catégories'!$B$6/V$6),V$5),0),IF(MOD($A969-1-V$10,'Feuille1-Catégories'!$F$5+1)=0,V$3,""))),"")</f>
        <v/>
      </c>
      <c r="W969" s="7" t="str">
        <f ca="1">IF(AND($A969&lt;&gt;"",W$9&lt;&gt;""),IF(HLOOKUP(W$9,'Feuille1-Catégories'!$C$1:$G$2,2,FALSE)="OUI",W$3,IF(HLOOKUP(W$9,'Feuille1-Catégories'!$C$1:$G$3,3,FALSE)="OUI",OFFSET(W$3,MOD(QUOTIENT(ROW()-ROW($A$20),'Feuille1-Catégories'!$B$6/W$6),W$5),0),IF(MOD($A969-1-W$10,'Feuille1-Catégories'!$F$5+1)=0,W$3,""))),"")</f>
        <v/>
      </c>
      <c r="X969" s="7" t="str">
        <f ca="1">IF(AND($A969&lt;&gt;"",X$9&lt;&gt;""),IF(HLOOKUP(X$9,'Feuille1-Catégories'!$C$1:$G$2,2,FALSE)="OUI",X$3,IF(HLOOKUP(X$9,'Feuille1-Catégories'!$C$1:$G$3,3,FALSE)="OUI",OFFSET(X$3,MOD(QUOTIENT(ROW()-ROW($A$20),'Feuille1-Catégories'!$B$6/X$6),X$5),0),IF(MOD($A969-1-X$10,'Feuille1-Catégories'!$F$5+1)=0,X$3,""))),"")</f>
        <v/>
      </c>
      <c r="Y969" s="7" t="str">
        <f ca="1">IF(AND($A969&lt;&gt;"",Y$9&lt;&gt;""),IF(HLOOKUP(Y$9,'Feuille1-Catégories'!$C$1:$G$2,2,FALSE)="OUI",Y$3,IF(HLOOKUP(Y$9,'Feuille1-Catégories'!$C$1:$G$3,3,FALSE)="OUI",OFFSET(Y$3,MOD(QUOTIENT(ROW()-ROW($A$20),'Feuille1-Catégories'!$B$6/Y$6),Y$5),0),IF(MOD($A969-1-Y$10,'Feuille1-Catégories'!$F$5+1)=0,Y$3,""))),"")</f>
        <v/>
      </c>
      <c r="Z969" s="7" t="str">
        <f ca="1">IF(AND($A969&lt;&gt;"",Z$9&lt;&gt;""),IF(HLOOKUP(Z$9,'Feuille1-Catégories'!$C$1:$G$2,2,FALSE)="OUI",Z$3,IF(HLOOKUP(Z$9,'Feuille1-Catégories'!$C$1:$G$3,3,FALSE)="OUI",OFFSET(Z$3,MOD(QUOTIENT(ROW()-ROW($A$20),'Feuille1-Catégories'!$B$6/Z$6),Z$5),0),"")),"")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70" spans="1:26" ht="17" x14ac:dyDescent="0.2">
      <c r="A970" s="21" t="str">
        <f>IF(ROW()-ROW($A$19)&gt;'Feuille1-Catégories'!$B$6,"",ROW()-ROW($A$19))</f>
        <v/>
      </c>
      <c r="B970" s="33" t="str">
        <f t="shared" si="43"/>
        <v/>
      </c>
      <c r="C970" s="10" t="str">
        <f t="shared" si="44"/>
        <v/>
      </c>
      <c r="D970" s="10" t="str">
        <f>IF('Feuille3-Coût de production'!D970&lt;&gt;"",'Feuille3-Coût de production'!D970,"")</f>
        <v/>
      </c>
      <c r="E970" s="10" t="str">
        <f t="shared" si="45"/>
        <v/>
      </c>
      <c r="F970" s="7" t="str">
        <f ca="1">IF(AND($A970&lt;&gt;"",F$9&lt;&gt;""),IF(HLOOKUP(F$9,'Feuille1-Catégories'!$C$1:$G$2,2,FALSE)="OUI",F$3,IF(HLOOKUP(F$9,'Feuille1-Catégories'!$C$1:$G$3,3,FALSE)="OUI",OFFSET(F$3,MOD(QUOTIENT(ROW()-ROW($A$20),'Feuille1-Catégories'!$B$6/F$6),F$5),0),IF(MOD($A970-1-F$10,'Feuille1-Catégories'!$F$5+1)=0,F$3,""))),"")</f>
        <v/>
      </c>
      <c r="G970" s="7" t="str">
        <f ca="1">IF(AND($A970&lt;&gt;"",G$9&lt;&gt;""),IF(HLOOKUP(G$9,'Feuille1-Catégories'!$C$1:$G$2,2,FALSE)="OUI",G$3,IF(HLOOKUP(G$9,'Feuille1-Catégories'!$C$1:$G$3,3,FALSE)="OUI",OFFSET(G$3,MOD(QUOTIENT(ROW()-ROW($A$20),'Feuille1-Catégories'!$B$6/G$6),G$5),0),IF(MOD($A970-1-G$10,'Feuille1-Catégories'!$F$5+1)=0,G$3,""))),"")</f>
        <v/>
      </c>
      <c r="H970" s="7" t="str">
        <f ca="1">IF(AND($A970&lt;&gt;"",H$9&lt;&gt;""),IF(HLOOKUP(H$9,'Feuille1-Catégories'!$C$1:$G$2,2,FALSE)="OUI",H$3,IF(HLOOKUP(H$9,'Feuille1-Catégories'!$C$1:$G$3,3,FALSE)="OUI",OFFSET(H$3,MOD(QUOTIENT(ROW()-ROW($A$20),'Feuille1-Catégories'!$B$6/H$6),H$5),0),IF(MOD($A970-1-H$10,'Feuille1-Catégories'!$F$5+1)=0,H$3,""))),"")</f>
        <v/>
      </c>
      <c r="I970" s="7" t="str">
        <f ca="1">IF(AND($A970&lt;&gt;"",I$9&lt;&gt;""),IF(HLOOKUP(I$9,'Feuille1-Catégories'!$C$1:$G$2,2,FALSE)="OUI",I$3,IF(HLOOKUP(I$9,'Feuille1-Catégories'!$C$1:$G$3,3,FALSE)="OUI",OFFSET(I$3,MOD(QUOTIENT(ROW()-ROW($A$20),'Feuille1-Catégories'!$B$6/I$6),I$5),0),IF(MOD($A970-1-I$10,'Feuille1-Catégories'!$F$5+1)=0,I$3,""))),"")</f>
        <v/>
      </c>
      <c r="J970" s="7" t="str">
        <f ca="1">IF(AND($A970&lt;&gt;"",J$9&lt;&gt;""),IF(HLOOKUP(J$9,'Feuille1-Catégories'!$C$1:$G$2,2,FALSE)="OUI",J$3,IF(HLOOKUP(J$9,'Feuille1-Catégories'!$C$1:$G$3,3,FALSE)="OUI",OFFSET(J$3,MOD(QUOTIENT(ROW()-ROW($A$20),'Feuille1-Catégories'!$B$6/J$6),J$5),0),IF(MOD($A970-1-J$10,'Feuille1-Catégories'!$F$5+1)=0,J$3,""))),"")</f>
        <v/>
      </c>
      <c r="K970" s="7" t="str">
        <f ca="1">IF(AND($A970&lt;&gt;"",K$9&lt;&gt;""),IF(HLOOKUP(K$9,'Feuille1-Catégories'!$C$1:$G$2,2,FALSE)="OUI",K$3,IF(HLOOKUP(K$9,'Feuille1-Catégories'!$C$1:$G$3,3,FALSE)="OUI",OFFSET(K$3,MOD(QUOTIENT(ROW()-ROW($A$20),'Feuille1-Catégories'!$B$6/K$6),K$5),0),IF(MOD($A970-1-K$10,'Feuille1-Catégories'!$F$5+1)=0,K$3,""))),"")</f>
        <v/>
      </c>
      <c r="L970" s="7" t="str">
        <f ca="1">IF(AND($A970&lt;&gt;"",L$9&lt;&gt;""),IF(HLOOKUP(L$9,'Feuille1-Catégories'!$C$1:$G$2,2,FALSE)="OUI",L$3,IF(HLOOKUP(L$9,'Feuille1-Catégories'!$C$1:$G$3,3,FALSE)="OUI",OFFSET(L$3,MOD(QUOTIENT(ROW()-ROW($A$20),'Feuille1-Catégories'!$B$6/L$6),L$5),0),IF(MOD($A970-1-L$10,'Feuille1-Catégories'!$F$5+1)=0,L$3,""))),"")</f>
        <v/>
      </c>
      <c r="M970" s="7" t="str">
        <f ca="1">IF(AND($A970&lt;&gt;"",M$9&lt;&gt;""),IF(HLOOKUP(M$9,'Feuille1-Catégories'!$C$1:$G$2,2,FALSE)="OUI",M$3,IF(HLOOKUP(M$9,'Feuille1-Catégories'!$C$1:$G$3,3,FALSE)="OUI",OFFSET(M$3,MOD(QUOTIENT(ROW()-ROW($A$20),'Feuille1-Catégories'!$B$6/M$6),M$5),0),IF(MOD($A970-1-M$10,'Feuille1-Catégories'!$F$5+1)=0,M$3,""))),"")</f>
        <v/>
      </c>
      <c r="N970" s="7" t="str">
        <f ca="1">IF(AND($A970&lt;&gt;"",N$9&lt;&gt;""),IF(HLOOKUP(N$9,'Feuille1-Catégories'!$C$1:$G$2,2,FALSE)="OUI",N$3,IF(HLOOKUP(N$9,'Feuille1-Catégories'!$C$1:$G$3,3,FALSE)="OUI",OFFSET(N$3,MOD(QUOTIENT(ROW()-ROW($A$20),'Feuille1-Catégories'!$B$6/N$6),N$5),0),IF(MOD($A970-1-N$10,'Feuille1-Catégories'!$F$5+1)=0,N$3,""))),"")</f>
        <v/>
      </c>
      <c r="O970" s="7" t="str">
        <f ca="1">IF(AND($A970&lt;&gt;"",O$9&lt;&gt;""),IF(HLOOKUP(O$9,'Feuille1-Catégories'!$C$1:$G$2,2,FALSE)="OUI",O$3,IF(HLOOKUP(O$9,'Feuille1-Catégories'!$C$1:$G$3,3,FALSE)="OUI",OFFSET(O$3,MOD(QUOTIENT(ROW()-ROW($A$20),'Feuille1-Catégories'!$B$6/O$6),O$5),0),IF(MOD($A970-1-O$10,'Feuille1-Catégories'!$F$5+1)=0,O$3,""))),"")</f>
        <v/>
      </c>
      <c r="P970" s="7" t="str">
        <f ca="1">IF(AND($A970&lt;&gt;"",P$9&lt;&gt;""),IF(HLOOKUP(P$9,'Feuille1-Catégories'!$C$1:$G$2,2,FALSE)="OUI",P$3,IF(HLOOKUP(P$9,'Feuille1-Catégories'!$C$1:$G$3,3,FALSE)="OUI",OFFSET(P$3,MOD(QUOTIENT(ROW()-ROW($A$20),'Feuille1-Catégories'!$B$6/P$6),P$5),0),IF(MOD($A970-1-P$10,'Feuille1-Catégories'!$F$5+1)=0,P$3,""))),"")</f>
        <v/>
      </c>
      <c r="Q970" s="7" t="str">
        <f ca="1">IF(AND($A970&lt;&gt;"",Q$9&lt;&gt;""),IF(HLOOKUP(Q$9,'Feuille1-Catégories'!$C$1:$G$2,2,FALSE)="OUI",Q$3,IF(HLOOKUP(Q$9,'Feuille1-Catégories'!$C$1:$G$3,3,FALSE)="OUI",OFFSET(Q$3,MOD(QUOTIENT(ROW()-ROW($A$20),'Feuille1-Catégories'!$B$6/Q$6),Q$5),0),IF(MOD($A970-1-Q$10,'Feuille1-Catégories'!$F$5+1)=0,Q$3,""))),"")</f>
        <v/>
      </c>
      <c r="R970" s="7" t="str">
        <f ca="1">IF(AND($A970&lt;&gt;"",R$9&lt;&gt;""),IF(HLOOKUP(R$9,'Feuille1-Catégories'!$C$1:$G$2,2,FALSE)="OUI",R$3,IF(HLOOKUP(R$9,'Feuille1-Catégories'!$C$1:$G$3,3,FALSE)="OUI",OFFSET(R$3,MOD(QUOTIENT(ROW()-ROW($A$20),'Feuille1-Catégories'!$B$6/R$6),R$5),0),IF(MOD($A970-1-R$10,'Feuille1-Catégories'!$F$5+1)=0,R$3,""))),"")</f>
        <v/>
      </c>
      <c r="S970" s="7" t="str">
        <f ca="1">IF(AND($A970&lt;&gt;"",S$9&lt;&gt;""),IF(HLOOKUP(S$9,'Feuille1-Catégories'!$C$1:$G$2,2,FALSE)="OUI",S$3,IF(HLOOKUP(S$9,'Feuille1-Catégories'!$C$1:$G$3,3,FALSE)="OUI",OFFSET(S$3,MOD(QUOTIENT(ROW()-ROW($A$20),'Feuille1-Catégories'!$B$6/S$6),S$5),0),IF(MOD($A970-1-S$10,'Feuille1-Catégories'!$F$5+1)=0,S$3,""))),"")</f>
        <v/>
      </c>
      <c r="T970" s="7" t="str">
        <f ca="1">IF(AND($A970&lt;&gt;"",T$9&lt;&gt;""),IF(HLOOKUP(T$9,'Feuille1-Catégories'!$C$1:$G$2,2,FALSE)="OUI",T$3,IF(HLOOKUP(T$9,'Feuille1-Catégories'!$C$1:$G$3,3,FALSE)="OUI",OFFSET(T$3,MOD(QUOTIENT(ROW()-ROW($A$20),'Feuille1-Catégories'!$B$6/T$6),T$5),0),IF(MOD($A970-1-T$10,'Feuille1-Catégories'!$F$5+1)=0,T$3,""))),"")</f>
        <v/>
      </c>
      <c r="U970" s="7" t="str">
        <f ca="1">IF(AND($A970&lt;&gt;"",U$9&lt;&gt;""),IF(HLOOKUP(U$9,'Feuille1-Catégories'!$C$1:$G$2,2,FALSE)="OUI",U$3,IF(HLOOKUP(U$9,'Feuille1-Catégories'!$C$1:$G$3,3,FALSE)="OUI",OFFSET(U$3,MOD(QUOTIENT(ROW()-ROW($A$20),'Feuille1-Catégories'!$B$6/U$6),U$5),0),IF(MOD($A970-1-U$10,'Feuille1-Catégories'!$F$5+1)=0,U$3,""))),"")</f>
        <v/>
      </c>
      <c r="V970" s="7" t="str">
        <f ca="1">IF(AND($A970&lt;&gt;"",V$9&lt;&gt;""),IF(HLOOKUP(V$9,'Feuille1-Catégories'!$C$1:$G$2,2,FALSE)="OUI",V$3,IF(HLOOKUP(V$9,'Feuille1-Catégories'!$C$1:$G$3,3,FALSE)="OUI",OFFSET(V$3,MOD(QUOTIENT(ROW()-ROW($A$20),'Feuille1-Catégories'!$B$6/V$6),V$5),0),IF(MOD($A970-1-V$10,'Feuille1-Catégories'!$F$5+1)=0,V$3,""))),"")</f>
        <v/>
      </c>
      <c r="W970" s="7" t="str">
        <f ca="1">IF(AND($A970&lt;&gt;"",W$9&lt;&gt;""),IF(HLOOKUP(W$9,'Feuille1-Catégories'!$C$1:$G$2,2,FALSE)="OUI",W$3,IF(HLOOKUP(W$9,'Feuille1-Catégories'!$C$1:$G$3,3,FALSE)="OUI",OFFSET(W$3,MOD(QUOTIENT(ROW()-ROW($A$20),'Feuille1-Catégories'!$B$6/W$6),W$5),0),IF(MOD($A970-1-W$10,'Feuille1-Catégories'!$F$5+1)=0,W$3,""))),"")</f>
        <v/>
      </c>
      <c r="X970" s="7" t="str">
        <f ca="1">IF(AND($A970&lt;&gt;"",X$9&lt;&gt;""),IF(HLOOKUP(X$9,'Feuille1-Catégories'!$C$1:$G$2,2,FALSE)="OUI",X$3,IF(HLOOKUP(X$9,'Feuille1-Catégories'!$C$1:$G$3,3,FALSE)="OUI",OFFSET(X$3,MOD(QUOTIENT(ROW()-ROW($A$20),'Feuille1-Catégories'!$B$6/X$6),X$5),0),IF(MOD($A970-1-X$10,'Feuille1-Catégories'!$F$5+1)=0,X$3,""))),"")</f>
        <v/>
      </c>
      <c r="Y970" s="7" t="str">
        <f ca="1">IF(AND($A970&lt;&gt;"",Y$9&lt;&gt;""),IF(HLOOKUP(Y$9,'Feuille1-Catégories'!$C$1:$G$2,2,FALSE)="OUI",Y$3,IF(HLOOKUP(Y$9,'Feuille1-Catégories'!$C$1:$G$3,3,FALSE)="OUI",OFFSET(Y$3,MOD(QUOTIENT(ROW()-ROW($A$20),'Feuille1-Catégories'!$B$6/Y$6),Y$5),0),IF(MOD($A970-1-Y$10,'Feuille1-Catégories'!$F$5+1)=0,Y$3,""))),"")</f>
        <v/>
      </c>
      <c r="Z970" s="7" t="str">
        <f ca="1">IF(AND($A970&lt;&gt;"",Z$9&lt;&gt;""),IF(HLOOKUP(Z$9,'Feuille1-Catégories'!$C$1:$G$2,2,FALSE)="OUI",Z$3,IF(HLOOKUP(Z$9,'Feuille1-Catégories'!$C$1:$G$3,3,FALSE)="OUI",OFFSET(Z$3,MOD(QUOTIENT(ROW()-ROW($A$20),'Feuille1-Catégories'!$B$6/Z$6),Z$5),0),"")),"")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71" spans="1:26" ht="17" x14ac:dyDescent="0.2">
      <c r="A971" s="21" t="str">
        <f>IF(ROW()-ROW($A$19)&gt;'Feuille1-Catégories'!$B$6,"",ROW()-ROW($A$19))</f>
        <v/>
      </c>
      <c r="B971" s="33" t="str">
        <f t="shared" si="43"/>
        <v/>
      </c>
      <c r="C971" s="10" t="str">
        <f t="shared" si="44"/>
        <v/>
      </c>
      <c r="D971" s="10" t="str">
        <f>IF('Feuille3-Coût de production'!D971&lt;&gt;"",'Feuille3-Coût de production'!D971,"")</f>
        <v/>
      </c>
      <c r="E971" s="10" t="str">
        <f t="shared" si="45"/>
        <v/>
      </c>
      <c r="F971" s="7" t="str">
        <f ca="1">IF(AND($A971&lt;&gt;"",F$9&lt;&gt;""),IF(HLOOKUP(F$9,'Feuille1-Catégories'!$C$1:$G$2,2,FALSE)="OUI",F$3,IF(HLOOKUP(F$9,'Feuille1-Catégories'!$C$1:$G$3,3,FALSE)="OUI",OFFSET(F$3,MOD(QUOTIENT(ROW()-ROW($A$20),'Feuille1-Catégories'!$B$6/F$6),F$5),0),IF(MOD($A971-1-F$10,'Feuille1-Catégories'!$F$5+1)=0,F$3,""))),"")</f>
        <v/>
      </c>
      <c r="G971" s="7" t="str">
        <f ca="1">IF(AND($A971&lt;&gt;"",G$9&lt;&gt;""),IF(HLOOKUP(G$9,'Feuille1-Catégories'!$C$1:$G$2,2,FALSE)="OUI",G$3,IF(HLOOKUP(G$9,'Feuille1-Catégories'!$C$1:$G$3,3,FALSE)="OUI",OFFSET(G$3,MOD(QUOTIENT(ROW()-ROW($A$20),'Feuille1-Catégories'!$B$6/G$6),G$5),0),IF(MOD($A971-1-G$10,'Feuille1-Catégories'!$F$5+1)=0,G$3,""))),"")</f>
        <v/>
      </c>
      <c r="H971" s="7" t="str">
        <f ca="1">IF(AND($A971&lt;&gt;"",H$9&lt;&gt;""),IF(HLOOKUP(H$9,'Feuille1-Catégories'!$C$1:$G$2,2,FALSE)="OUI",H$3,IF(HLOOKUP(H$9,'Feuille1-Catégories'!$C$1:$G$3,3,FALSE)="OUI",OFFSET(H$3,MOD(QUOTIENT(ROW()-ROW($A$20),'Feuille1-Catégories'!$B$6/H$6),H$5),0),IF(MOD($A971-1-H$10,'Feuille1-Catégories'!$F$5+1)=0,H$3,""))),"")</f>
        <v/>
      </c>
      <c r="I971" s="7" t="str">
        <f ca="1">IF(AND($A971&lt;&gt;"",I$9&lt;&gt;""),IF(HLOOKUP(I$9,'Feuille1-Catégories'!$C$1:$G$2,2,FALSE)="OUI",I$3,IF(HLOOKUP(I$9,'Feuille1-Catégories'!$C$1:$G$3,3,FALSE)="OUI",OFFSET(I$3,MOD(QUOTIENT(ROW()-ROW($A$20),'Feuille1-Catégories'!$B$6/I$6),I$5),0),IF(MOD($A971-1-I$10,'Feuille1-Catégories'!$F$5+1)=0,I$3,""))),"")</f>
        <v/>
      </c>
      <c r="J971" s="7" t="str">
        <f ca="1">IF(AND($A971&lt;&gt;"",J$9&lt;&gt;""),IF(HLOOKUP(J$9,'Feuille1-Catégories'!$C$1:$G$2,2,FALSE)="OUI",J$3,IF(HLOOKUP(J$9,'Feuille1-Catégories'!$C$1:$G$3,3,FALSE)="OUI",OFFSET(J$3,MOD(QUOTIENT(ROW()-ROW($A$20),'Feuille1-Catégories'!$B$6/J$6),J$5),0),IF(MOD($A971-1-J$10,'Feuille1-Catégories'!$F$5+1)=0,J$3,""))),"")</f>
        <v/>
      </c>
      <c r="K971" s="7" t="str">
        <f ca="1">IF(AND($A971&lt;&gt;"",K$9&lt;&gt;""),IF(HLOOKUP(K$9,'Feuille1-Catégories'!$C$1:$G$2,2,FALSE)="OUI",K$3,IF(HLOOKUP(K$9,'Feuille1-Catégories'!$C$1:$G$3,3,FALSE)="OUI",OFFSET(K$3,MOD(QUOTIENT(ROW()-ROW($A$20),'Feuille1-Catégories'!$B$6/K$6),K$5),0),IF(MOD($A971-1-K$10,'Feuille1-Catégories'!$F$5+1)=0,K$3,""))),"")</f>
        <v/>
      </c>
      <c r="L971" s="7" t="str">
        <f ca="1">IF(AND($A971&lt;&gt;"",L$9&lt;&gt;""),IF(HLOOKUP(L$9,'Feuille1-Catégories'!$C$1:$G$2,2,FALSE)="OUI",L$3,IF(HLOOKUP(L$9,'Feuille1-Catégories'!$C$1:$G$3,3,FALSE)="OUI",OFFSET(L$3,MOD(QUOTIENT(ROW()-ROW($A$20),'Feuille1-Catégories'!$B$6/L$6),L$5),0),IF(MOD($A971-1-L$10,'Feuille1-Catégories'!$F$5+1)=0,L$3,""))),"")</f>
        <v/>
      </c>
      <c r="M971" s="7" t="str">
        <f ca="1">IF(AND($A971&lt;&gt;"",M$9&lt;&gt;""),IF(HLOOKUP(M$9,'Feuille1-Catégories'!$C$1:$G$2,2,FALSE)="OUI",M$3,IF(HLOOKUP(M$9,'Feuille1-Catégories'!$C$1:$G$3,3,FALSE)="OUI",OFFSET(M$3,MOD(QUOTIENT(ROW()-ROW($A$20),'Feuille1-Catégories'!$B$6/M$6),M$5),0),IF(MOD($A971-1-M$10,'Feuille1-Catégories'!$F$5+1)=0,M$3,""))),"")</f>
        <v/>
      </c>
      <c r="N971" s="7" t="str">
        <f ca="1">IF(AND($A971&lt;&gt;"",N$9&lt;&gt;""),IF(HLOOKUP(N$9,'Feuille1-Catégories'!$C$1:$G$2,2,FALSE)="OUI",N$3,IF(HLOOKUP(N$9,'Feuille1-Catégories'!$C$1:$G$3,3,FALSE)="OUI",OFFSET(N$3,MOD(QUOTIENT(ROW()-ROW($A$20),'Feuille1-Catégories'!$B$6/N$6),N$5),0),IF(MOD($A971-1-N$10,'Feuille1-Catégories'!$F$5+1)=0,N$3,""))),"")</f>
        <v/>
      </c>
      <c r="O971" s="7" t="str">
        <f ca="1">IF(AND($A971&lt;&gt;"",O$9&lt;&gt;""),IF(HLOOKUP(O$9,'Feuille1-Catégories'!$C$1:$G$2,2,FALSE)="OUI",O$3,IF(HLOOKUP(O$9,'Feuille1-Catégories'!$C$1:$G$3,3,FALSE)="OUI",OFFSET(O$3,MOD(QUOTIENT(ROW()-ROW($A$20),'Feuille1-Catégories'!$B$6/O$6),O$5),0),IF(MOD($A971-1-O$10,'Feuille1-Catégories'!$F$5+1)=0,O$3,""))),"")</f>
        <v/>
      </c>
      <c r="P971" s="7" t="str">
        <f ca="1">IF(AND($A971&lt;&gt;"",P$9&lt;&gt;""),IF(HLOOKUP(P$9,'Feuille1-Catégories'!$C$1:$G$2,2,FALSE)="OUI",P$3,IF(HLOOKUP(P$9,'Feuille1-Catégories'!$C$1:$G$3,3,FALSE)="OUI",OFFSET(P$3,MOD(QUOTIENT(ROW()-ROW($A$20),'Feuille1-Catégories'!$B$6/P$6),P$5),0),IF(MOD($A971-1-P$10,'Feuille1-Catégories'!$F$5+1)=0,P$3,""))),"")</f>
        <v/>
      </c>
      <c r="Q971" s="7" t="str">
        <f ca="1">IF(AND($A971&lt;&gt;"",Q$9&lt;&gt;""),IF(HLOOKUP(Q$9,'Feuille1-Catégories'!$C$1:$G$2,2,FALSE)="OUI",Q$3,IF(HLOOKUP(Q$9,'Feuille1-Catégories'!$C$1:$G$3,3,FALSE)="OUI",OFFSET(Q$3,MOD(QUOTIENT(ROW()-ROW($A$20),'Feuille1-Catégories'!$B$6/Q$6),Q$5),0),IF(MOD($A971-1-Q$10,'Feuille1-Catégories'!$F$5+1)=0,Q$3,""))),"")</f>
        <v/>
      </c>
      <c r="R971" s="7" t="str">
        <f ca="1">IF(AND($A971&lt;&gt;"",R$9&lt;&gt;""),IF(HLOOKUP(R$9,'Feuille1-Catégories'!$C$1:$G$2,2,FALSE)="OUI",R$3,IF(HLOOKUP(R$9,'Feuille1-Catégories'!$C$1:$G$3,3,FALSE)="OUI",OFFSET(R$3,MOD(QUOTIENT(ROW()-ROW($A$20),'Feuille1-Catégories'!$B$6/R$6),R$5),0),IF(MOD($A971-1-R$10,'Feuille1-Catégories'!$F$5+1)=0,R$3,""))),"")</f>
        <v/>
      </c>
      <c r="S971" s="7" t="str">
        <f ca="1">IF(AND($A971&lt;&gt;"",S$9&lt;&gt;""),IF(HLOOKUP(S$9,'Feuille1-Catégories'!$C$1:$G$2,2,FALSE)="OUI",S$3,IF(HLOOKUP(S$9,'Feuille1-Catégories'!$C$1:$G$3,3,FALSE)="OUI",OFFSET(S$3,MOD(QUOTIENT(ROW()-ROW($A$20),'Feuille1-Catégories'!$B$6/S$6),S$5),0),IF(MOD($A971-1-S$10,'Feuille1-Catégories'!$F$5+1)=0,S$3,""))),"")</f>
        <v/>
      </c>
      <c r="T971" s="7" t="str">
        <f ca="1">IF(AND($A971&lt;&gt;"",T$9&lt;&gt;""),IF(HLOOKUP(T$9,'Feuille1-Catégories'!$C$1:$G$2,2,FALSE)="OUI",T$3,IF(HLOOKUP(T$9,'Feuille1-Catégories'!$C$1:$G$3,3,FALSE)="OUI",OFFSET(T$3,MOD(QUOTIENT(ROW()-ROW($A$20),'Feuille1-Catégories'!$B$6/T$6),T$5),0),IF(MOD($A971-1-T$10,'Feuille1-Catégories'!$F$5+1)=0,T$3,""))),"")</f>
        <v/>
      </c>
      <c r="U971" s="7" t="str">
        <f ca="1">IF(AND($A971&lt;&gt;"",U$9&lt;&gt;""),IF(HLOOKUP(U$9,'Feuille1-Catégories'!$C$1:$G$2,2,FALSE)="OUI",U$3,IF(HLOOKUP(U$9,'Feuille1-Catégories'!$C$1:$G$3,3,FALSE)="OUI",OFFSET(U$3,MOD(QUOTIENT(ROW()-ROW($A$20),'Feuille1-Catégories'!$B$6/U$6),U$5),0),IF(MOD($A971-1-U$10,'Feuille1-Catégories'!$F$5+1)=0,U$3,""))),"")</f>
        <v/>
      </c>
      <c r="V971" s="7" t="str">
        <f ca="1">IF(AND($A971&lt;&gt;"",V$9&lt;&gt;""),IF(HLOOKUP(V$9,'Feuille1-Catégories'!$C$1:$G$2,2,FALSE)="OUI",V$3,IF(HLOOKUP(V$9,'Feuille1-Catégories'!$C$1:$G$3,3,FALSE)="OUI",OFFSET(V$3,MOD(QUOTIENT(ROW()-ROW($A$20),'Feuille1-Catégories'!$B$6/V$6),V$5),0),IF(MOD($A971-1-V$10,'Feuille1-Catégories'!$F$5+1)=0,V$3,""))),"")</f>
        <v/>
      </c>
      <c r="W971" s="7" t="str">
        <f ca="1">IF(AND($A971&lt;&gt;"",W$9&lt;&gt;""),IF(HLOOKUP(W$9,'Feuille1-Catégories'!$C$1:$G$2,2,FALSE)="OUI",W$3,IF(HLOOKUP(W$9,'Feuille1-Catégories'!$C$1:$G$3,3,FALSE)="OUI",OFFSET(W$3,MOD(QUOTIENT(ROW()-ROW($A$20),'Feuille1-Catégories'!$B$6/W$6),W$5),0),IF(MOD($A971-1-W$10,'Feuille1-Catégories'!$F$5+1)=0,W$3,""))),"")</f>
        <v/>
      </c>
      <c r="X971" s="7" t="str">
        <f ca="1">IF(AND($A971&lt;&gt;"",X$9&lt;&gt;""),IF(HLOOKUP(X$9,'Feuille1-Catégories'!$C$1:$G$2,2,FALSE)="OUI",X$3,IF(HLOOKUP(X$9,'Feuille1-Catégories'!$C$1:$G$3,3,FALSE)="OUI",OFFSET(X$3,MOD(QUOTIENT(ROW()-ROW($A$20),'Feuille1-Catégories'!$B$6/X$6),X$5),0),IF(MOD($A971-1-X$10,'Feuille1-Catégories'!$F$5+1)=0,X$3,""))),"")</f>
        <v/>
      </c>
      <c r="Y971" s="7" t="str">
        <f ca="1">IF(AND($A971&lt;&gt;"",Y$9&lt;&gt;""),IF(HLOOKUP(Y$9,'Feuille1-Catégories'!$C$1:$G$2,2,FALSE)="OUI",Y$3,IF(HLOOKUP(Y$9,'Feuille1-Catégories'!$C$1:$G$3,3,FALSE)="OUI",OFFSET(Y$3,MOD(QUOTIENT(ROW()-ROW($A$20),'Feuille1-Catégories'!$B$6/Y$6),Y$5),0),IF(MOD($A971-1-Y$10,'Feuille1-Catégories'!$F$5+1)=0,Y$3,""))),"")</f>
        <v/>
      </c>
      <c r="Z971" s="7" t="str">
        <f ca="1">IF(AND($A971&lt;&gt;"",Z$9&lt;&gt;""),IF(HLOOKUP(Z$9,'Feuille1-Catégories'!$C$1:$G$2,2,FALSE)="OUI",Z$3,IF(HLOOKUP(Z$9,'Feuille1-Catégories'!$C$1:$G$3,3,FALSE)="OUI",OFFSET(Z$3,MOD(QUOTIENT(ROW()-ROW($A$20),'Feuille1-Catégories'!$B$6/Z$6),Z$5),0),"")),"")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72" spans="1:26" ht="17" x14ac:dyDescent="0.2">
      <c r="A972" s="21" t="str">
        <f>IF(ROW()-ROW($A$19)&gt;'Feuille1-Catégories'!$B$6,"",ROW()-ROW($A$19))</f>
        <v/>
      </c>
      <c r="B972" s="33" t="str">
        <f t="shared" si="43"/>
        <v/>
      </c>
      <c r="C972" s="10" t="str">
        <f t="shared" si="44"/>
        <v/>
      </c>
      <c r="D972" s="10" t="str">
        <f>IF('Feuille3-Coût de production'!D972&lt;&gt;"",'Feuille3-Coût de production'!D972,"")</f>
        <v/>
      </c>
      <c r="E972" s="10" t="str">
        <f t="shared" si="45"/>
        <v/>
      </c>
      <c r="F972" s="7" t="str">
        <f ca="1">IF(AND($A972&lt;&gt;"",F$9&lt;&gt;""),IF(HLOOKUP(F$9,'Feuille1-Catégories'!$C$1:$G$2,2,FALSE)="OUI",F$3,IF(HLOOKUP(F$9,'Feuille1-Catégories'!$C$1:$G$3,3,FALSE)="OUI",OFFSET(F$3,MOD(QUOTIENT(ROW()-ROW($A$20),'Feuille1-Catégories'!$B$6/F$6),F$5),0),IF(MOD($A972-1-F$10,'Feuille1-Catégories'!$F$5+1)=0,F$3,""))),"")</f>
        <v/>
      </c>
      <c r="G972" s="7" t="str">
        <f ca="1">IF(AND($A972&lt;&gt;"",G$9&lt;&gt;""),IF(HLOOKUP(G$9,'Feuille1-Catégories'!$C$1:$G$2,2,FALSE)="OUI",G$3,IF(HLOOKUP(G$9,'Feuille1-Catégories'!$C$1:$G$3,3,FALSE)="OUI",OFFSET(G$3,MOD(QUOTIENT(ROW()-ROW($A$20),'Feuille1-Catégories'!$B$6/G$6),G$5),0),IF(MOD($A972-1-G$10,'Feuille1-Catégories'!$F$5+1)=0,G$3,""))),"")</f>
        <v/>
      </c>
      <c r="H972" s="7" t="str">
        <f ca="1">IF(AND($A972&lt;&gt;"",H$9&lt;&gt;""),IF(HLOOKUP(H$9,'Feuille1-Catégories'!$C$1:$G$2,2,FALSE)="OUI",H$3,IF(HLOOKUP(H$9,'Feuille1-Catégories'!$C$1:$G$3,3,FALSE)="OUI",OFFSET(H$3,MOD(QUOTIENT(ROW()-ROW($A$20),'Feuille1-Catégories'!$B$6/H$6),H$5),0),IF(MOD($A972-1-H$10,'Feuille1-Catégories'!$F$5+1)=0,H$3,""))),"")</f>
        <v/>
      </c>
      <c r="I972" s="7" t="str">
        <f ca="1">IF(AND($A972&lt;&gt;"",I$9&lt;&gt;""),IF(HLOOKUP(I$9,'Feuille1-Catégories'!$C$1:$G$2,2,FALSE)="OUI",I$3,IF(HLOOKUP(I$9,'Feuille1-Catégories'!$C$1:$G$3,3,FALSE)="OUI",OFFSET(I$3,MOD(QUOTIENT(ROW()-ROW($A$20),'Feuille1-Catégories'!$B$6/I$6),I$5),0),IF(MOD($A972-1-I$10,'Feuille1-Catégories'!$F$5+1)=0,I$3,""))),"")</f>
        <v/>
      </c>
      <c r="J972" s="7" t="str">
        <f ca="1">IF(AND($A972&lt;&gt;"",J$9&lt;&gt;""),IF(HLOOKUP(J$9,'Feuille1-Catégories'!$C$1:$G$2,2,FALSE)="OUI",J$3,IF(HLOOKUP(J$9,'Feuille1-Catégories'!$C$1:$G$3,3,FALSE)="OUI",OFFSET(J$3,MOD(QUOTIENT(ROW()-ROW($A$20),'Feuille1-Catégories'!$B$6/J$6),J$5),0),IF(MOD($A972-1-J$10,'Feuille1-Catégories'!$F$5+1)=0,J$3,""))),"")</f>
        <v/>
      </c>
      <c r="K972" s="7" t="str">
        <f ca="1">IF(AND($A972&lt;&gt;"",K$9&lt;&gt;""),IF(HLOOKUP(K$9,'Feuille1-Catégories'!$C$1:$G$2,2,FALSE)="OUI",K$3,IF(HLOOKUP(K$9,'Feuille1-Catégories'!$C$1:$G$3,3,FALSE)="OUI",OFFSET(K$3,MOD(QUOTIENT(ROW()-ROW($A$20),'Feuille1-Catégories'!$B$6/K$6),K$5),0),IF(MOD($A972-1-K$10,'Feuille1-Catégories'!$F$5+1)=0,K$3,""))),"")</f>
        <v/>
      </c>
      <c r="L972" s="7" t="str">
        <f ca="1">IF(AND($A972&lt;&gt;"",L$9&lt;&gt;""),IF(HLOOKUP(L$9,'Feuille1-Catégories'!$C$1:$G$2,2,FALSE)="OUI",L$3,IF(HLOOKUP(L$9,'Feuille1-Catégories'!$C$1:$G$3,3,FALSE)="OUI",OFFSET(L$3,MOD(QUOTIENT(ROW()-ROW($A$20),'Feuille1-Catégories'!$B$6/L$6),L$5),0),IF(MOD($A972-1-L$10,'Feuille1-Catégories'!$F$5+1)=0,L$3,""))),"")</f>
        <v/>
      </c>
      <c r="M972" s="7" t="str">
        <f ca="1">IF(AND($A972&lt;&gt;"",M$9&lt;&gt;""),IF(HLOOKUP(M$9,'Feuille1-Catégories'!$C$1:$G$2,2,FALSE)="OUI",M$3,IF(HLOOKUP(M$9,'Feuille1-Catégories'!$C$1:$G$3,3,FALSE)="OUI",OFFSET(M$3,MOD(QUOTIENT(ROW()-ROW($A$20),'Feuille1-Catégories'!$B$6/M$6),M$5),0),IF(MOD($A972-1-M$10,'Feuille1-Catégories'!$F$5+1)=0,M$3,""))),"")</f>
        <v/>
      </c>
      <c r="N972" s="7" t="str">
        <f ca="1">IF(AND($A972&lt;&gt;"",N$9&lt;&gt;""),IF(HLOOKUP(N$9,'Feuille1-Catégories'!$C$1:$G$2,2,FALSE)="OUI",N$3,IF(HLOOKUP(N$9,'Feuille1-Catégories'!$C$1:$G$3,3,FALSE)="OUI",OFFSET(N$3,MOD(QUOTIENT(ROW()-ROW($A$20),'Feuille1-Catégories'!$B$6/N$6),N$5),0),IF(MOD($A972-1-N$10,'Feuille1-Catégories'!$F$5+1)=0,N$3,""))),"")</f>
        <v/>
      </c>
      <c r="O972" s="7" t="str">
        <f ca="1">IF(AND($A972&lt;&gt;"",O$9&lt;&gt;""),IF(HLOOKUP(O$9,'Feuille1-Catégories'!$C$1:$G$2,2,FALSE)="OUI",O$3,IF(HLOOKUP(O$9,'Feuille1-Catégories'!$C$1:$G$3,3,FALSE)="OUI",OFFSET(O$3,MOD(QUOTIENT(ROW()-ROW($A$20),'Feuille1-Catégories'!$B$6/O$6),O$5),0),IF(MOD($A972-1-O$10,'Feuille1-Catégories'!$F$5+1)=0,O$3,""))),"")</f>
        <v/>
      </c>
      <c r="P972" s="7" t="str">
        <f ca="1">IF(AND($A972&lt;&gt;"",P$9&lt;&gt;""),IF(HLOOKUP(P$9,'Feuille1-Catégories'!$C$1:$G$2,2,FALSE)="OUI",P$3,IF(HLOOKUP(P$9,'Feuille1-Catégories'!$C$1:$G$3,3,FALSE)="OUI",OFFSET(P$3,MOD(QUOTIENT(ROW()-ROW($A$20),'Feuille1-Catégories'!$B$6/P$6),P$5),0),IF(MOD($A972-1-P$10,'Feuille1-Catégories'!$F$5+1)=0,P$3,""))),"")</f>
        <v/>
      </c>
      <c r="Q972" s="7" t="str">
        <f ca="1">IF(AND($A972&lt;&gt;"",Q$9&lt;&gt;""),IF(HLOOKUP(Q$9,'Feuille1-Catégories'!$C$1:$G$2,2,FALSE)="OUI",Q$3,IF(HLOOKUP(Q$9,'Feuille1-Catégories'!$C$1:$G$3,3,FALSE)="OUI",OFFSET(Q$3,MOD(QUOTIENT(ROW()-ROW($A$20),'Feuille1-Catégories'!$B$6/Q$6),Q$5),0),IF(MOD($A972-1-Q$10,'Feuille1-Catégories'!$F$5+1)=0,Q$3,""))),"")</f>
        <v/>
      </c>
      <c r="R972" s="7" t="str">
        <f ca="1">IF(AND($A972&lt;&gt;"",R$9&lt;&gt;""),IF(HLOOKUP(R$9,'Feuille1-Catégories'!$C$1:$G$2,2,FALSE)="OUI",R$3,IF(HLOOKUP(R$9,'Feuille1-Catégories'!$C$1:$G$3,3,FALSE)="OUI",OFFSET(R$3,MOD(QUOTIENT(ROW()-ROW($A$20),'Feuille1-Catégories'!$B$6/R$6),R$5),0),IF(MOD($A972-1-R$10,'Feuille1-Catégories'!$F$5+1)=0,R$3,""))),"")</f>
        <v/>
      </c>
      <c r="S972" s="7" t="str">
        <f ca="1">IF(AND($A972&lt;&gt;"",S$9&lt;&gt;""),IF(HLOOKUP(S$9,'Feuille1-Catégories'!$C$1:$G$2,2,FALSE)="OUI",S$3,IF(HLOOKUP(S$9,'Feuille1-Catégories'!$C$1:$G$3,3,FALSE)="OUI",OFFSET(S$3,MOD(QUOTIENT(ROW()-ROW($A$20),'Feuille1-Catégories'!$B$6/S$6),S$5),0),IF(MOD($A972-1-S$10,'Feuille1-Catégories'!$F$5+1)=0,S$3,""))),"")</f>
        <v/>
      </c>
      <c r="T972" s="7" t="str">
        <f ca="1">IF(AND($A972&lt;&gt;"",T$9&lt;&gt;""),IF(HLOOKUP(T$9,'Feuille1-Catégories'!$C$1:$G$2,2,FALSE)="OUI",T$3,IF(HLOOKUP(T$9,'Feuille1-Catégories'!$C$1:$G$3,3,FALSE)="OUI",OFFSET(T$3,MOD(QUOTIENT(ROW()-ROW($A$20),'Feuille1-Catégories'!$B$6/T$6),T$5),0),IF(MOD($A972-1-T$10,'Feuille1-Catégories'!$F$5+1)=0,T$3,""))),"")</f>
        <v/>
      </c>
      <c r="U972" s="7" t="str">
        <f ca="1">IF(AND($A972&lt;&gt;"",U$9&lt;&gt;""),IF(HLOOKUP(U$9,'Feuille1-Catégories'!$C$1:$G$2,2,FALSE)="OUI",U$3,IF(HLOOKUP(U$9,'Feuille1-Catégories'!$C$1:$G$3,3,FALSE)="OUI",OFFSET(U$3,MOD(QUOTIENT(ROW()-ROW($A$20),'Feuille1-Catégories'!$B$6/U$6),U$5),0),IF(MOD($A972-1-U$10,'Feuille1-Catégories'!$F$5+1)=0,U$3,""))),"")</f>
        <v/>
      </c>
      <c r="V972" s="7" t="str">
        <f ca="1">IF(AND($A972&lt;&gt;"",V$9&lt;&gt;""),IF(HLOOKUP(V$9,'Feuille1-Catégories'!$C$1:$G$2,2,FALSE)="OUI",V$3,IF(HLOOKUP(V$9,'Feuille1-Catégories'!$C$1:$G$3,3,FALSE)="OUI",OFFSET(V$3,MOD(QUOTIENT(ROW()-ROW($A$20),'Feuille1-Catégories'!$B$6/V$6),V$5),0),IF(MOD($A972-1-V$10,'Feuille1-Catégories'!$F$5+1)=0,V$3,""))),"")</f>
        <v/>
      </c>
      <c r="W972" s="7" t="str">
        <f ca="1">IF(AND($A972&lt;&gt;"",W$9&lt;&gt;""),IF(HLOOKUP(W$9,'Feuille1-Catégories'!$C$1:$G$2,2,FALSE)="OUI",W$3,IF(HLOOKUP(W$9,'Feuille1-Catégories'!$C$1:$G$3,3,FALSE)="OUI",OFFSET(W$3,MOD(QUOTIENT(ROW()-ROW($A$20),'Feuille1-Catégories'!$B$6/W$6),W$5),0),IF(MOD($A972-1-W$10,'Feuille1-Catégories'!$F$5+1)=0,W$3,""))),"")</f>
        <v/>
      </c>
      <c r="X972" s="7" t="str">
        <f ca="1">IF(AND($A972&lt;&gt;"",X$9&lt;&gt;""),IF(HLOOKUP(X$9,'Feuille1-Catégories'!$C$1:$G$2,2,FALSE)="OUI",X$3,IF(HLOOKUP(X$9,'Feuille1-Catégories'!$C$1:$G$3,3,FALSE)="OUI",OFFSET(X$3,MOD(QUOTIENT(ROW()-ROW($A$20),'Feuille1-Catégories'!$B$6/X$6),X$5),0),IF(MOD($A972-1-X$10,'Feuille1-Catégories'!$F$5+1)=0,X$3,""))),"")</f>
        <v/>
      </c>
      <c r="Y972" s="7" t="str">
        <f ca="1">IF(AND($A972&lt;&gt;"",Y$9&lt;&gt;""),IF(HLOOKUP(Y$9,'Feuille1-Catégories'!$C$1:$G$2,2,FALSE)="OUI",Y$3,IF(HLOOKUP(Y$9,'Feuille1-Catégories'!$C$1:$G$3,3,FALSE)="OUI",OFFSET(Y$3,MOD(QUOTIENT(ROW()-ROW($A$20),'Feuille1-Catégories'!$B$6/Y$6),Y$5),0),IF(MOD($A972-1-Y$10,'Feuille1-Catégories'!$F$5+1)=0,Y$3,""))),"")</f>
        <v/>
      </c>
      <c r="Z972" s="7" t="str">
        <f ca="1">IF(AND($A972&lt;&gt;"",Z$9&lt;&gt;""),IF(HLOOKUP(Z$9,'Feuille1-Catégories'!$C$1:$G$2,2,FALSE)="OUI",Z$3,IF(HLOOKUP(Z$9,'Feuille1-Catégories'!$C$1:$G$3,3,FALSE)="OUI",OFFSET(Z$3,MOD(QUOTIENT(ROW()-ROW($A$20),'Feuille1-Catégories'!$B$6/Z$6),Z$5),0),"")),"")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73" spans="1:26" ht="17" x14ac:dyDescent="0.2">
      <c r="A973" s="21" t="str">
        <f>IF(ROW()-ROW($A$19)&gt;'Feuille1-Catégories'!$B$6,"",ROW()-ROW($A$19))</f>
        <v/>
      </c>
      <c r="B973" s="33" t="str">
        <f t="shared" si="43"/>
        <v/>
      </c>
      <c r="C973" s="10" t="str">
        <f t="shared" si="44"/>
        <v/>
      </c>
      <c r="D973" s="10" t="str">
        <f>IF('Feuille3-Coût de production'!D973&lt;&gt;"",'Feuille3-Coût de production'!D973,"")</f>
        <v/>
      </c>
      <c r="E973" s="10" t="str">
        <f t="shared" si="45"/>
        <v/>
      </c>
      <c r="F973" s="7" t="str">
        <f ca="1">IF(AND($A973&lt;&gt;"",F$9&lt;&gt;""),IF(HLOOKUP(F$9,'Feuille1-Catégories'!$C$1:$G$2,2,FALSE)="OUI",F$3,IF(HLOOKUP(F$9,'Feuille1-Catégories'!$C$1:$G$3,3,FALSE)="OUI",OFFSET(F$3,MOD(QUOTIENT(ROW()-ROW($A$20),'Feuille1-Catégories'!$B$6/F$6),F$5),0),IF(MOD($A973-1-F$10,'Feuille1-Catégories'!$F$5+1)=0,F$3,""))),"")</f>
        <v/>
      </c>
      <c r="G973" s="7" t="str">
        <f ca="1">IF(AND($A973&lt;&gt;"",G$9&lt;&gt;""),IF(HLOOKUP(G$9,'Feuille1-Catégories'!$C$1:$G$2,2,FALSE)="OUI",G$3,IF(HLOOKUP(G$9,'Feuille1-Catégories'!$C$1:$G$3,3,FALSE)="OUI",OFFSET(G$3,MOD(QUOTIENT(ROW()-ROW($A$20),'Feuille1-Catégories'!$B$6/G$6),G$5),0),IF(MOD($A973-1-G$10,'Feuille1-Catégories'!$F$5+1)=0,G$3,""))),"")</f>
        <v/>
      </c>
      <c r="H973" s="7" t="str">
        <f ca="1">IF(AND($A973&lt;&gt;"",H$9&lt;&gt;""),IF(HLOOKUP(H$9,'Feuille1-Catégories'!$C$1:$G$2,2,FALSE)="OUI",H$3,IF(HLOOKUP(H$9,'Feuille1-Catégories'!$C$1:$G$3,3,FALSE)="OUI",OFFSET(H$3,MOD(QUOTIENT(ROW()-ROW($A$20),'Feuille1-Catégories'!$B$6/H$6),H$5),0),IF(MOD($A973-1-H$10,'Feuille1-Catégories'!$F$5+1)=0,H$3,""))),"")</f>
        <v/>
      </c>
      <c r="I973" s="7" t="str">
        <f ca="1">IF(AND($A973&lt;&gt;"",I$9&lt;&gt;""),IF(HLOOKUP(I$9,'Feuille1-Catégories'!$C$1:$G$2,2,FALSE)="OUI",I$3,IF(HLOOKUP(I$9,'Feuille1-Catégories'!$C$1:$G$3,3,FALSE)="OUI",OFFSET(I$3,MOD(QUOTIENT(ROW()-ROW($A$20),'Feuille1-Catégories'!$B$6/I$6),I$5),0),IF(MOD($A973-1-I$10,'Feuille1-Catégories'!$F$5+1)=0,I$3,""))),"")</f>
        <v/>
      </c>
      <c r="J973" s="7" t="str">
        <f ca="1">IF(AND($A973&lt;&gt;"",J$9&lt;&gt;""),IF(HLOOKUP(J$9,'Feuille1-Catégories'!$C$1:$G$2,2,FALSE)="OUI",J$3,IF(HLOOKUP(J$9,'Feuille1-Catégories'!$C$1:$G$3,3,FALSE)="OUI",OFFSET(J$3,MOD(QUOTIENT(ROW()-ROW($A$20),'Feuille1-Catégories'!$B$6/J$6),J$5),0),IF(MOD($A973-1-J$10,'Feuille1-Catégories'!$F$5+1)=0,J$3,""))),"")</f>
        <v/>
      </c>
      <c r="K973" s="7" t="str">
        <f ca="1">IF(AND($A973&lt;&gt;"",K$9&lt;&gt;""),IF(HLOOKUP(K$9,'Feuille1-Catégories'!$C$1:$G$2,2,FALSE)="OUI",K$3,IF(HLOOKUP(K$9,'Feuille1-Catégories'!$C$1:$G$3,3,FALSE)="OUI",OFFSET(K$3,MOD(QUOTIENT(ROW()-ROW($A$20),'Feuille1-Catégories'!$B$6/K$6),K$5),0),IF(MOD($A973-1-K$10,'Feuille1-Catégories'!$F$5+1)=0,K$3,""))),"")</f>
        <v/>
      </c>
      <c r="L973" s="7" t="str">
        <f ca="1">IF(AND($A973&lt;&gt;"",L$9&lt;&gt;""),IF(HLOOKUP(L$9,'Feuille1-Catégories'!$C$1:$G$2,2,FALSE)="OUI",L$3,IF(HLOOKUP(L$9,'Feuille1-Catégories'!$C$1:$G$3,3,FALSE)="OUI",OFFSET(L$3,MOD(QUOTIENT(ROW()-ROW($A$20),'Feuille1-Catégories'!$B$6/L$6),L$5),0),IF(MOD($A973-1-L$10,'Feuille1-Catégories'!$F$5+1)=0,L$3,""))),"")</f>
        <v/>
      </c>
      <c r="M973" s="7" t="str">
        <f ca="1">IF(AND($A973&lt;&gt;"",M$9&lt;&gt;""),IF(HLOOKUP(M$9,'Feuille1-Catégories'!$C$1:$G$2,2,FALSE)="OUI",M$3,IF(HLOOKUP(M$9,'Feuille1-Catégories'!$C$1:$G$3,3,FALSE)="OUI",OFFSET(M$3,MOD(QUOTIENT(ROW()-ROW($A$20),'Feuille1-Catégories'!$B$6/M$6),M$5),0),IF(MOD($A973-1-M$10,'Feuille1-Catégories'!$F$5+1)=0,M$3,""))),"")</f>
        <v/>
      </c>
      <c r="N973" s="7" t="str">
        <f ca="1">IF(AND($A973&lt;&gt;"",N$9&lt;&gt;""),IF(HLOOKUP(N$9,'Feuille1-Catégories'!$C$1:$G$2,2,FALSE)="OUI",N$3,IF(HLOOKUP(N$9,'Feuille1-Catégories'!$C$1:$G$3,3,FALSE)="OUI",OFFSET(N$3,MOD(QUOTIENT(ROW()-ROW($A$20),'Feuille1-Catégories'!$B$6/N$6),N$5),0),IF(MOD($A973-1-N$10,'Feuille1-Catégories'!$F$5+1)=0,N$3,""))),"")</f>
        <v/>
      </c>
      <c r="O973" s="7" t="str">
        <f ca="1">IF(AND($A973&lt;&gt;"",O$9&lt;&gt;""),IF(HLOOKUP(O$9,'Feuille1-Catégories'!$C$1:$G$2,2,FALSE)="OUI",O$3,IF(HLOOKUP(O$9,'Feuille1-Catégories'!$C$1:$G$3,3,FALSE)="OUI",OFFSET(O$3,MOD(QUOTIENT(ROW()-ROW($A$20),'Feuille1-Catégories'!$B$6/O$6),O$5),0),IF(MOD($A973-1-O$10,'Feuille1-Catégories'!$F$5+1)=0,O$3,""))),"")</f>
        <v/>
      </c>
      <c r="P973" s="7" t="str">
        <f ca="1">IF(AND($A973&lt;&gt;"",P$9&lt;&gt;""),IF(HLOOKUP(P$9,'Feuille1-Catégories'!$C$1:$G$2,2,FALSE)="OUI",P$3,IF(HLOOKUP(P$9,'Feuille1-Catégories'!$C$1:$G$3,3,FALSE)="OUI",OFFSET(P$3,MOD(QUOTIENT(ROW()-ROW($A$20),'Feuille1-Catégories'!$B$6/P$6),P$5),0),IF(MOD($A973-1-P$10,'Feuille1-Catégories'!$F$5+1)=0,P$3,""))),"")</f>
        <v/>
      </c>
      <c r="Q973" s="7" t="str">
        <f ca="1">IF(AND($A973&lt;&gt;"",Q$9&lt;&gt;""),IF(HLOOKUP(Q$9,'Feuille1-Catégories'!$C$1:$G$2,2,FALSE)="OUI",Q$3,IF(HLOOKUP(Q$9,'Feuille1-Catégories'!$C$1:$G$3,3,FALSE)="OUI",OFFSET(Q$3,MOD(QUOTIENT(ROW()-ROW($A$20),'Feuille1-Catégories'!$B$6/Q$6),Q$5),0),IF(MOD($A973-1-Q$10,'Feuille1-Catégories'!$F$5+1)=0,Q$3,""))),"")</f>
        <v/>
      </c>
      <c r="R973" s="7" t="str">
        <f ca="1">IF(AND($A973&lt;&gt;"",R$9&lt;&gt;""),IF(HLOOKUP(R$9,'Feuille1-Catégories'!$C$1:$G$2,2,FALSE)="OUI",R$3,IF(HLOOKUP(R$9,'Feuille1-Catégories'!$C$1:$G$3,3,FALSE)="OUI",OFFSET(R$3,MOD(QUOTIENT(ROW()-ROW($A$20),'Feuille1-Catégories'!$B$6/R$6),R$5),0),IF(MOD($A973-1-R$10,'Feuille1-Catégories'!$F$5+1)=0,R$3,""))),"")</f>
        <v/>
      </c>
      <c r="S973" s="7" t="str">
        <f ca="1">IF(AND($A973&lt;&gt;"",S$9&lt;&gt;""),IF(HLOOKUP(S$9,'Feuille1-Catégories'!$C$1:$G$2,2,FALSE)="OUI",S$3,IF(HLOOKUP(S$9,'Feuille1-Catégories'!$C$1:$G$3,3,FALSE)="OUI",OFFSET(S$3,MOD(QUOTIENT(ROW()-ROW($A$20),'Feuille1-Catégories'!$B$6/S$6),S$5),0),IF(MOD($A973-1-S$10,'Feuille1-Catégories'!$F$5+1)=0,S$3,""))),"")</f>
        <v/>
      </c>
      <c r="T973" s="7" t="str">
        <f ca="1">IF(AND($A973&lt;&gt;"",T$9&lt;&gt;""),IF(HLOOKUP(T$9,'Feuille1-Catégories'!$C$1:$G$2,2,FALSE)="OUI",T$3,IF(HLOOKUP(T$9,'Feuille1-Catégories'!$C$1:$G$3,3,FALSE)="OUI",OFFSET(T$3,MOD(QUOTIENT(ROW()-ROW($A$20),'Feuille1-Catégories'!$B$6/T$6),T$5),0),IF(MOD($A973-1-T$10,'Feuille1-Catégories'!$F$5+1)=0,T$3,""))),"")</f>
        <v/>
      </c>
      <c r="U973" s="7" t="str">
        <f ca="1">IF(AND($A973&lt;&gt;"",U$9&lt;&gt;""),IF(HLOOKUP(U$9,'Feuille1-Catégories'!$C$1:$G$2,2,FALSE)="OUI",U$3,IF(HLOOKUP(U$9,'Feuille1-Catégories'!$C$1:$G$3,3,FALSE)="OUI",OFFSET(U$3,MOD(QUOTIENT(ROW()-ROW($A$20),'Feuille1-Catégories'!$B$6/U$6),U$5),0),IF(MOD($A973-1-U$10,'Feuille1-Catégories'!$F$5+1)=0,U$3,""))),"")</f>
        <v/>
      </c>
      <c r="V973" s="7" t="str">
        <f ca="1">IF(AND($A973&lt;&gt;"",V$9&lt;&gt;""),IF(HLOOKUP(V$9,'Feuille1-Catégories'!$C$1:$G$2,2,FALSE)="OUI",V$3,IF(HLOOKUP(V$9,'Feuille1-Catégories'!$C$1:$G$3,3,FALSE)="OUI",OFFSET(V$3,MOD(QUOTIENT(ROW()-ROW($A$20),'Feuille1-Catégories'!$B$6/V$6),V$5),0),IF(MOD($A973-1-V$10,'Feuille1-Catégories'!$F$5+1)=0,V$3,""))),"")</f>
        <v/>
      </c>
      <c r="W973" s="7" t="str">
        <f ca="1">IF(AND($A973&lt;&gt;"",W$9&lt;&gt;""),IF(HLOOKUP(W$9,'Feuille1-Catégories'!$C$1:$G$2,2,FALSE)="OUI",W$3,IF(HLOOKUP(W$9,'Feuille1-Catégories'!$C$1:$G$3,3,FALSE)="OUI",OFFSET(W$3,MOD(QUOTIENT(ROW()-ROW($A$20),'Feuille1-Catégories'!$B$6/W$6),W$5),0),IF(MOD($A973-1-W$10,'Feuille1-Catégories'!$F$5+1)=0,W$3,""))),"")</f>
        <v/>
      </c>
      <c r="X973" s="7" t="str">
        <f ca="1">IF(AND($A973&lt;&gt;"",X$9&lt;&gt;""),IF(HLOOKUP(X$9,'Feuille1-Catégories'!$C$1:$G$2,2,FALSE)="OUI",X$3,IF(HLOOKUP(X$9,'Feuille1-Catégories'!$C$1:$G$3,3,FALSE)="OUI",OFFSET(X$3,MOD(QUOTIENT(ROW()-ROW($A$20),'Feuille1-Catégories'!$B$6/X$6),X$5),0),IF(MOD($A973-1-X$10,'Feuille1-Catégories'!$F$5+1)=0,X$3,""))),"")</f>
        <v/>
      </c>
      <c r="Y973" s="7" t="str">
        <f ca="1">IF(AND($A973&lt;&gt;"",Y$9&lt;&gt;""),IF(HLOOKUP(Y$9,'Feuille1-Catégories'!$C$1:$G$2,2,FALSE)="OUI",Y$3,IF(HLOOKUP(Y$9,'Feuille1-Catégories'!$C$1:$G$3,3,FALSE)="OUI",OFFSET(Y$3,MOD(QUOTIENT(ROW()-ROW($A$20),'Feuille1-Catégories'!$B$6/Y$6),Y$5),0),IF(MOD($A973-1-Y$10,'Feuille1-Catégories'!$F$5+1)=0,Y$3,""))),"")</f>
        <v/>
      </c>
      <c r="Z973" s="7" t="str">
        <f ca="1">IF(AND($A973&lt;&gt;"",Z$9&lt;&gt;""),IF(HLOOKUP(Z$9,'Feuille1-Catégories'!$C$1:$G$2,2,FALSE)="OUI",Z$3,IF(HLOOKUP(Z$9,'Feuille1-Catégories'!$C$1:$G$3,3,FALSE)="OUI",OFFSET(Z$3,MOD(QUOTIENT(ROW()-ROW($A$20),'Feuille1-Catégories'!$B$6/Z$6),Z$5),0),"")),"")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74" spans="1:26" ht="17" x14ac:dyDescent="0.2">
      <c r="A974" s="21" t="str">
        <f>IF(ROW()-ROW($A$19)&gt;'Feuille1-Catégories'!$B$6,"",ROW()-ROW($A$19))</f>
        <v/>
      </c>
      <c r="B974" s="33" t="str">
        <f t="shared" si="43"/>
        <v/>
      </c>
      <c r="C974" s="10" t="str">
        <f t="shared" si="44"/>
        <v/>
      </c>
      <c r="D974" s="10" t="str">
        <f>IF('Feuille3-Coût de production'!D974&lt;&gt;"",'Feuille3-Coût de production'!D974,"")</f>
        <v/>
      </c>
      <c r="E974" s="10" t="str">
        <f t="shared" si="45"/>
        <v/>
      </c>
      <c r="F974" s="7" t="str">
        <f ca="1">IF(AND($A974&lt;&gt;"",F$9&lt;&gt;""),IF(HLOOKUP(F$9,'Feuille1-Catégories'!$C$1:$G$2,2,FALSE)="OUI",F$3,IF(HLOOKUP(F$9,'Feuille1-Catégories'!$C$1:$G$3,3,FALSE)="OUI",OFFSET(F$3,MOD(QUOTIENT(ROW()-ROW($A$20),'Feuille1-Catégories'!$B$6/F$6),F$5),0),IF(MOD($A974-1-F$10,'Feuille1-Catégories'!$F$5+1)=0,F$3,""))),"")</f>
        <v/>
      </c>
      <c r="G974" s="7" t="str">
        <f ca="1">IF(AND($A974&lt;&gt;"",G$9&lt;&gt;""),IF(HLOOKUP(G$9,'Feuille1-Catégories'!$C$1:$G$2,2,FALSE)="OUI",G$3,IF(HLOOKUP(G$9,'Feuille1-Catégories'!$C$1:$G$3,3,FALSE)="OUI",OFFSET(G$3,MOD(QUOTIENT(ROW()-ROW($A$20),'Feuille1-Catégories'!$B$6/G$6),G$5),0),IF(MOD($A974-1-G$10,'Feuille1-Catégories'!$F$5+1)=0,G$3,""))),"")</f>
        <v/>
      </c>
      <c r="H974" s="7" t="str">
        <f ca="1">IF(AND($A974&lt;&gt;"",H$9&lt;&gt;""),IF(HLOOKUP(H$9,'Feuille1-Catégories'!$C$1:$G$2,2,FALSE)="OUI",H$3,IF(HLOOKUP(H$9,'Feuille1-Catégories'!$C$1:$G$3,3,FALSE)="OUI",OFFSET(H$3,MOD(QUOTIENT(ROW()-ROW($A$20),'Feuille1-Catégories'!$B$6/H$6),H$5),0),IF(MOD($A974-1-H$10,'Feuille1-Catégories'!$F$5+1)=0,H$3,""))),"")</f>
        <v/>
      </c>
      <c r="I974" s="7" t="str">
        <f ca="1">IF(AND($A974&lt;&gt;"",I$9&lt;&gt;""),IF(HLOOKUP(I$9,'Feuille1-Catégories'!$C$1:$G$2,2,FALSE)="OUI",I$3,IF(HLOOKUP(I$9,'Feuille1-Catégories'!$C$1:$G$3,3,FALSE)="OUI",OFFSET(I$3,MOD(QUOTIENT(ROW()-ROW($A$20),'Feuille1-Catégories'!$B$6/I$6),I$5),0),IF(MOD($A974-1-I$10,'Feuille1-Catégories'!$F$5+1)=0,I$3,""))),"")</f>
        <v/>
      </c>
      <c r="J974" s="7" t="str">
        <f ca="1">IF(AND($A974&lt;&gt;"",J$9&lt;&gt;""),IF(HLOOKUP(J$9,'Feuille1-Catégories'!$C$1:$G$2,2,FALSE)="OUI",J$3,IF(HLOOKUP(J$9,'Feuille1-Catégories'!$C$1:$G$3,3,FALSE)="OUI",OFFSET(J$3,MOD(QUOTIENT(ROW()-ROW($A$20),'Feuille1-Catégories'!$B$6/J$6),J$5),0),IF(MOD($A974-1-J$10,'Feuille1-Catégories'!$F$5+1)=0,J$3,""))),"")</f>
        <v/>
      </c>
      <c r="K974" s="7" t="str">
        <f ca="1">IF(AND($A974&lt;&gt;"",K$9&lt;&gt;""),IF(HLOOKUP(K$9,'Feuille1-Catégories'!$C$1:$G$2,2,FALSE)="OUI",K$3,IF(HLOOKUP(K$9,'Feuille1-Catégories'!$C$1:$G$3,3,FALSE)="OUI",OFFSET(K$3,MOD(QUOTIENT(ROW()-ROW($A$20),'Feuille1-Catégories'!$B$6/K$6),K$5),0),IF(MOD($A974-1-K$10,'Feuille1-Catégories'!$F$5+1)=0,K$3,""))),"")</f>
        <v/>
      </c>
      <c r="L974" s="7" t="str">
        <f ca="1">IF(AND($A974&lt;&gt;"",L$9&lt;&gt;""),IF(HLOOKUP(L$9,'Feuille1-Catégories'!$C$1:$G$2,2,FALSE)="OUI",L$3,IF(HLOOKUP(L$9,'Feuille1-Catégories'!$C$1:$G$3,3,FALSE)="OUI",OFFSET(L$3,MOD(QUOTIENT(ROW()-ROW($A$20),'Feuille1-Catégories'!$B$6/L$6),L$5),0),IF(MOD($A974-1-L$10,'Feuille1-Catégories'!$F$5+1)=0,L$3,""))),"")</f>
        <v/>
      </c>
      <c r="M974" s="7" t="str">
        <f ca="1">IF(AND($A974&lt;&gt;"",M$9&lt;&gt;""),IF(HLOOKUP(M$9,'Feuille1-Catégories'!$C$1:$G$2,2,FALSE)="OUI",M$3,IF(HLOOKUP(M$9,'Feuille1-Catégories'!$C$1:$G$3,3,FALSE)="OUI",OFFSET(M$3,MOD(QUOTIENT(ROW()-ROW($A$20),'Feuille1-Catégories'!$B$6/M$6),M$5),0),IF(MOD($A974-1-M$10,'Feuille1-Catégories'!$F$5+1)=0,M$3,""))),"")</f>
        <v/>
      </c>
      <c r="N974" s="7" t="str">
        <f ca="1">IF(AND($A974&lt;&gt;"",N$9&lt;&gt;""),IF(HLOOKUP(N$9,'Feuille1-Catégories'!$C$1:$G$2,2,FALSE)="OUI",N$3,IF(HLOOKUP(N$9,'Feuille1-Catégories'!$C$1:$G$3,3,FALSE)="OUI",OFFSET(N$3,MOD(QUOTIENT(ROW()-ROW($A$20),'Feuille1-Catégories'!$B$6/N$6),N$5),0),IF(MOD($A974-1-N$10,'Feuille1-Catégories'!$F$5+1)=0,N$3,""))),"")</f>
        <v/>
      </c>
      <c r="O974" s="7" t="str">
        <f ca="1">IF(AND($A974&lt;&gt;"",O$9&lt;&gt;""),IF(HLOOKUP(O$9,'Feuille1-Catégories'!$C$1:$G$2,2,FALSE)="OUI",O$3,IF(HLOOKUP(O$9,'Feuille1-Catégories'!$C$1:$G$3,3,FALSE)="OUI",OFFSET(O$3,MOD(QUOTIENT(ROW()-ROW($A$20),'Feuille1-Catégories'!$B$6/O$6),O$5),0),IF(MOD($A974-1-O$10,'Feuille1-Catégories'!$F$5+1)=0,O$3,""))),"")</f>
        <v/>
      </c>
      <c r="P974" s="7" t="str">
        <f ca="1">IF(AND($A974&lt;&gt;"",P$9&lt;&gt;""),IF(HLOOKUP(P$9,'Feuille1-Catégories'!$C$1:$G$2,2,FALSE)="OUI",P$3,IF(HLOOKUP(P$9,'Feuille1-Catégories'!$C$1:$G$3,3,FALSE)="OUI",OFFSET(P$3,MOD(QUOTIENT(ROW()-ROW($A$20),'Feuille1-Catégories'!$B$6/P$6),P$5),0),IF(MOD($A974-1-P$10,'Feuille1-Catégories'!$F$5+1)=0,P$3,""))),"")</f>
        <v/>
      </c>
      <c r="Q974" s="7" t="str">
        <f ca="1">IF(AND($A974&lt;&gt;"",Q$9&lt;&gt;""),IF(HLOOKUP(Q$9,'Feuille1-Catégories'!$C$1:$G$2,2,FALSE)="OUI",Q$3,IF(HLOOKUP(Q$9,'Feuille1-Catégories'!$C$1:$G$3,3,FALSE)="OUI",OFFSET(Q$3,MOD(QUOTIENT(ROW()-ROW($A$20),'Feuille1-Catégories'!$B$6/Q$6),Q$5),0),IF(MOD($A974-1-Q$10,'Feuille1-Catégories'!$F$5+1)=0,Q$3,""))),"")</f>
        <v/>
      </c>
      <c r="R974" s="7" t="str">
        <f ca="1">IF(AND($A974&lt;&gt;"",R$9&lt;&gt;""),IF(HLOOKUP(R$9,'Feuille1-Catégories'!$C$1:$G$2,2,FALSE)="OUI",R$3,IF(HLOOKUP(R$9,'Feuille1-Catégories'!$C$1:$G$3,3,FALSE)="OUI",OFFSET(R$3,MOD(QUOTIENT(ROW()-ROW($A$20),'Feuille1-Catégories'!$B$6/R$6),R$5),0),IF(MOD($A974-1-R$10,'Feuille1-Catégories'!$F$5+1)=0,R$3,""))),"")</f>
        <v/>
      </c>
      <c r="S974" s="7" t="str">
        <f ca="1">IF(AND($A974&lt;&gt;"",S$9&lt;&gt;""),IF(HLOOKUP(S$9,'Feuille1-Catégories'!$C$1:$G$2,2,FALSE)="OUI",S$3,IF(HLOOKUP(S$9,'Feuille1-Catégories'!$C$1:$G$3,3,FALSE)="OUI",OFFSET(S$3,MOD(QUOTIENT(ROW()-ROW($A$20),'Feuille1-Catégories'!$B$6/S$6),S$5),0),IF(MOD($A974-1-S$10,'Feuille1-Catégories'!$F$5+1)=0,S$3,""))),"")</f>
        <v/>
      </c>
      <c r="T974" s="7" t="str">
        <f ca="1">IF(AND($A974&lt;&gt;"",T$9&lt;&gt;""),IF(HLOOKUP(T$9,'Feuille1-Catégories'!$C$1:$G$2,2,FALSE)="OUI",T$3,IF(HLOOKUP(T$9,'Feuille1-Catégories'!$C$1:$G$3,3,FALSE)="OUI",OFFSET(T$3,MOD(QUOTIENT(ROW()-ROW($A$20),'Feuille1-Catégories'!$B$6/T$6),T$5),0),IF(MOD($A974-1-T$10,'Feuille1-Catégories'!$F$5+1)=0,T$3,""))),"")</f>
        <v/>
      </c>
      <c r="U974" s="7" t="str">
        <f ca="1">IF(AND($A974&lt;&gt;"",U$9&lt;&gt;""),IF(HLOOKUP(U$9,'Feuille1-Catégories'!$C$1:$G$2,2,FALSE)="OUI",U$3,IF(HLOOKUP(U$9,'Feuille1-Catégories'!$C$1:$G$3,3,FALSE)="OUI",OFFSET(U$3,MOD(QUOTIENT(ROW()-ROW($A$20),'Feuille1-Catégories'!$B$6/U$6),U$5),0),IF(MOD($A974-1-U$10,'Feuille1-Catégories'!$F$5+1)=0,U$3,""))),"")</f>
        <v/>
      </c>
      <c r="V974" s="7" t="str">
        <f ca="1">IF(AND($A974&lt;&gt;"",V$9&lt;&gt;""),IF(HLOOKUP(V$9,'Feuille1-Catégories'!$C$1:$G$2,2,FALSE)="OUI",V$3,IF(HLOOKUP(V$9,'Feuille1-Catégories'!$C$1:$G$3,3,FALSE)="OUI",OFFSET(V$3,MOD(QUOTIENT(ROW()-ROW($A$20),'Feuille1-Catégories'!$B$6/V$6),V$5),0),IF(MOD($A974-1-V$10,'Feuille1-Catégories'!$F$5+1)=0,V$3,""))),"")</f>
        <v/>
      </c>
      <c r="W974" s="7" t="str">
        <f ca="1">IF(AND($A974&lt;&gt;"",W$9&lt;&gt;""),IF(HLOOKUP(W$9,'Feuille1-Catégories'!$C$1:$G$2,2,FALSE)="OUI",W$3,IF(HLOOKUP(W$9,'Feuille1-Catégories'!$C$1:$G$3,3,FALSE)="OUI",OFFSET(W$3,MOD(QUOTIENT(ROW()-ROW($A$20),'Feuille1-Catégories'!$B$6/W$6),W$5),0),IF(MOD($A974-1-W$10,'Feuille1-Catégories'!$F$5+1)=0,W$3,""))),"")</f>
        <v/>
      </c>
      <c r="X974" s="7" t="str">
        <f ca="1">IF(AND($A974&lt;&gt;"",X$9&lt;&gt;""),IF(HLOOKUP(X$9,'Feuille1-Catégories'!$C$1:$G$2,2,FALSE)="OUI",X$3,IF(HLOOKUP(X$9,'Feuille1-Catégories'!$C$1:$G$3,3,FALSE)="OUI",OFFSET(X$3,MOD(QUOTIENT(ROW()-ROW($A$20),'Feuille1-Catégories'!$B$6/X$6),X$5),0),IF(MOD($A974-1-X$10,'Feuille1-Catégories'!$F$5+1)=0,X$3,""))),"")</f>
        <v/>
      </c>
      <c r="Y974" s="7" t="str">
        <f ca="1">IF(AND($A974&lt;&gt;"",Y$9&lt;&gt;""),IF(HLOOKUP(Y$9,'Feuille1-Catégories'!$C$1:$G$2,2,FALSE)="OUI",Y$3,IF(HLOOKUP(Y$9,'Feuille1-Catégories'!$C$1:$G$3,3,FALSE)="OUI",OFFSET(Y$3,MOD(QUOTIENT(ROW()-ROW($A$20),'Feuille1-Catégories'!$B$6/Y$6),Y$5),0),IF(MOD($A974-1-Y$10,'Feuille1-Catégories'!$F$5+1)=0,Y$3,""))),"")</f>
        <v/>
      </c>
      <c r="Z974" s="7" t="str">
        <f ca="1">IF(AND($A974&lt;&gt;"",Z$9&lt;&gt;""),IF(HLOOKUP(Z$9,'Feuille1-Catégories'!$C$1:$G$2,2,FALSE)="OUI",Z$3,IF(HLOOKUP(Z$9,'Feuille1-Catégories'!$C$1:$G$3,3,FALSE)="OUI",OFFSET(Z$3,MOD(QUOTIENT(ROW()-ROW($A$20),'Feuille1-Catégories'!$B$6/Z$6),Z$5),0),"")),"")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75" spans="1:26" ht="17" x14ac:dyDescent="0.2">
      <c r="A975" s="21" t="str">
        <f>IF(ROW()-ROW($A$19)&gt;'Feuille1-Catégories'!$B$6,"",ROW()-ROW($A$19))</f>
        <v/>
      </c>
      <c r="B975" s="33" t="str">
        <f t="shared" si="43"/>
        <v/>
      </c>
      <c r="C975" s="10" t="str">
        <f t="shared" si="44"/>
        <v/>
      </c>
      <c r="D975" s="10" t="str">
        <f>IF('Feuille3-Coût de production'!D975&lt;&gt;"",'Feuille3-Coût de production'!D975,"")</f>
        <v/>
      </c>
      <c r="E975" s="10" t="str">
        <f t="shared" si="45"/>
        <v/>
      </c>
      <c r="F975" s="7" t="str">
        <f ca="1">IF(AND($A975&lt;&gt;"",F$9&lt;&gt;""),IF(HLOOKUP(F$9,'Feuille1-Catégories'!$C$1:$G$2,2,FALSE)="OUI",F$3,IF(HLOOKUP(F$9,'Feuille1-Catégories'!$C$1:$G$3,3,FALSE)="OUI",OFFSET(F$3,MOD(QUOTIENT(ROW()-ROW($A$20),'Feuille1-Catégories'!$B$6/F$6),F$5),0),IF(MOD($A975-1-F$10,'Feuille1-Catégories'!$F$5+1)=0,F$3,""))),"")</f>
        <v/>
      </c>
      <c r="G975" s="7" t="str">
        <f ca="1">IF(AND($A975&lt;&gt;"",G$9&lt;&gt;""),IF(HLOOKUP(G$9,'Feuille1-Catégories'!$C$1:$G$2,2,FALSE)="OUI",G$3,IF(HLOOKUP(G$9,'Feuille1-Catégories'!$C$1:$G$3,3,FALSE)="OUI",OFFSET(G$3,MOD(QUOTIENT(ROW()-ROW($A$20),'Feuille1-Catégories'!$B$6/G$6),G$5),0),IF(MOD($A975-1-G$10,'Feuille1-Catégories'!$F$5+1)=0,G$3,""))),"")</f>
        <v/>
      </c>
      <c r="H975" s="7" t="str">
        <f ca="1">IF(AND($A975&lt;&gt;"",H$9&lt;&gt;""),IF(HLOOKUP(H$9,'Feuille1-Catégories'!$C$1:$G$2,2,FALSE)="OUI",H$3,IF(HLOOKUP(H$9,'Feuille1-Catégories'!$C$1:$G$3,3,FALSE)="OUI",OFFSET(H$3,MOD(QUOTIENT(ROW()-ROW($A$20),'Feuille1-Catégories'!$B$6/H$6),H$5),0),IF(MOD($A975-1-H$10,'Feuille1-Catégories'!$F$5+1)=0,H$3,""))),"")</f>
        <v/>
      </c>
      <c r="I975" s="7" t="str">
        <f ca="1">IF(AND($A975&lt;&gt;"",I$9&lt;&gt;""),IF(HLOOKUP(I$9,'Feuille1-Catégories'!$C$1:$G$2,2,FALSE)="OUI",I$3,IF(HLOOKUP(I$9,'Feuille1-Catégories'!$C$1:$G$3,3,FALSE)="OUI",OFFSET(I$3,MOD(QUOTIENT(ROW()-ROW($A$20),'Feuille1-Catégories'!$B$6/I$6),I$5),0),IF(MOD($A975-1-I$10,'Feuille1-Catégories'!$F$5+1)=0,I$3,""))),"")</f>
        <v/>
      </c>
      <c r="J975" s="7" t="str">
        <f ca="1">IF(AND($A975&lt;&gt;"",J$9&lt;&gt;""),IF(HLOOKUP(J$9,'Feuille1-Catégories'!$C$1:$G$2,2,FALSE)="OUI",J$3,IF(HLOOKUP(J$9,'Feuille1-Catégories'!$C$1:$G$3,3,FALSE)="OUI",OFFSET(J$3,MOD(QUOTIENT(ROW()-ROW($A$20),'Feuille1-Catégories'!$B$6/J$6),J$5),0),IF(MOD($A975-1-J$10,'Feuille1-Catégories'!$F$5+1)=0,J$3,""))),"")</f>
        <v/>
      </c>
      <c r="K975" s="7" t="str">
        <f ca="1">IF(AND($A975&lt;&gt;"",K$9&lt;&gt;""),IF(HLOOKUP(K$9,'Feuille1-Catégories'!$C$1:$G$2,2,FALSE)="OUI",K$3,IF(HLOOKUP(K$9,'Feuille1-Catégories'!$C$1:$G$3,3,FALSE)="OUI",OFFSET(K$3,MOD(QUOTIENT(ROW()-ROW($A$20),'Feuille1-Catégories'!$B$6/K$6),K$5),0),IF(MOD($A975-1-K$10,'Feuille1-Catégories'!$F$5+1)=0,K$3,""))),"")</f>
        <v/>
      </c>
      <c r="L975" s="7" t="str">
        <f ca="1">IF(AND($A975&lt;&gt;"",L$9&lt;&gt;""),IF(HLOOKUP(L$9,'Feuille1-Catégories'!$C$1:$G$2,2,FALSE)="OUI",L$3,IF(HLOOKUP(L$9,'Feuille1-Catégories'!$C$1:$G$3,3,FALSE)="OUI",OFFSET(L$3,MOD(QUOTIENT(ROW()-ROW($A$20),'Feuille1-Catégories'!$B$6/L$6),L$5),0),IF(MOD($A975-1-L$10,'Feuille1-Catégories'!$F$5+1)=0,L$3,""))),"")</f>
        <v/>
      </c>
      <c r="M975" s="7" t="str">
        <f ca="1">IF(AND($A975&lt;&gt;"",M$9&lt;&gt;""),IF(HLOOKUP(M$9,'Feuille1-Catégories'!$C$1:$G$2,2,FALSE)="OUI",M$3,IF(HLOOKUP(M$9,'Feuille1-Catégories'!$C$1:$G$3,3,FALSE)="OUI",OFFSET(M$3,MOD(QUOTIENT(ROW()-ROW($A$20),'Feuille1-Catégories'!$B$6/M$6),M$5),0),IF(MOD($A975-1-M$10,'Feuille1-Catégories'!$F$5+1)=0,M$3,""))),"")</f>
        <v/>
      </c>
      <c r="N975" s="7" t="str">
        <f ca="1">IF(AND($A975&lt;&gt;"",N$9&lt;&gt;""),IF(HLOOKUP(N$9,'Feuille1-Catégories'!$C$1:$G$2,2,FALSE)="OUI",N$3,IF(HLOOKUP(N$9,'Feuille1-Catégories'!$C$1:$G$3,3,FALSE)="OUI",OFFSET(N$3,MOD(QUOTIENT(ROW()-ROW($A$20),'Feuille1-Catégories'!$B$6/N$6),N$5),0),IF(MOD($A975-1-N$10,'Feuille1-Catégories'!$F$5+1)=0,N$3,""))),"")</f>
        <v/>
      </c>
      <c r="O975" s="7" t="str">
        <f ca="1">IF(AND($A975&lt;&gt;"",O$9&lt;&gt;""),IF(HLOOKUP(O$9,'Feuille1-Catégories'!$C$1:$G$2,2,FALSE)="OUI",O$3,IF(HLOOKUP(O$9,'Feuille1-Catégories'!$C$1:$G$3,3,FALSE)="OUI",OFFSET(O$3,MOD(QUOTIENT(ROW()-ROW($A$20),'Feuille1-Catégories'!$B$6/O$6),O$5),0),IF(MOD($A975-1-O$10,'Feuille1-Catégories'!$F$5+1)=0,O$3,""))),"")</f>
        <v/>
      </c>
      <c r="P975" s="7" t="str">
        <f ca="1">IF(AND($A975&lt;&gt;"",P$9&lt;&gt;""),IF(HLOOKUP(P$9,'Feuille1-Catégories'!$C$1:$G$2,2,FALSE)="OUI",P$3,IF(HLOOKUP(P$9,'Feuille1-Catégories'!$C$1:$G$3,3,FALSE)="OUI",OFFSET(P$3,MOD(QUOTIENT(ROW()-ROW($A$20),'Feuille1-Catégories'!$B$6/P$6),P$5),0),IF(MOD($A975-1-P$10,'Feuille1-Catégories'!$F$5+1)=0,P$3,""))),"")</f>
        <v/>
      </c>
      <c r="Q975" s="7" t="str">
        <f ca="1">IF(AND($A975&lt;&gt;"",Q$9&lt;&gt;""),IF(HLOOKUP(Q$9,'Feuille1-Catégories'!$C$1:$G$2,2,FALSE)="OUI",Q$3,IF(HLOOKUP(Q$9,'Feuille1-Catégories'!$C$1:$G$3,3,FALSE)="OUI",OFFSET(Q$3,MOD(QUOTIENT(ROW()-ROW($A$20),'Feuille1-Catégories'!$B$6/Q$6),Q$5),0),IF(MOD($A975-1-Q$10,'Feuille1-Catégories'!$F$5+1)=0,Q$3,""))),"")</f>
        <v/>
      </c>
      <c r="R975" s="7" t="str">
        <f ca="1">IF(AND($A975&lt;&gt;"",R$9&lt;&gt;""),IF(HLOOKUP(R$9,'Feuille1-Catégories'!$C$1:$G$2,2,FALSE)="OUI",R$3,IF(HLOOKUP(R$9,'Feuille1-Catégories'!$C$1:$G$3,3,FALSE)="OUI",OFFSET(R$3,MOD(QUOTIENT(ROW()-ROW($A$20),'Feuille1-Catégories'!$B$6/R$6),R$5),0),IF(MOD($A975-1-R$10,'Feuille1-Catégories'!$F$5+1)=0,R$3,""))),"")</f>
        <v/>
      </c>
      <c r="S975" s="7" t="str">
        <f ca="1">IF(AND($A975&lt;&gt;"",S$9&lt;&gt;""),IF(HLOOKUP(S$9,'Feuille1-Catégories'!$C$1:$G$2,2,FALSE)="OUI",S$3,IF(HLOOKUP(S$9,'Feuille1-Catégories'!$C$1:$G$3,3,FALSE)="OUI",OFFSET(S$3,MOD(QUOTIENT(ROW()-ROW($A$20),'Feuille1-Catégories'!$B$6/S$6),S$5),0),IF(MOD($A975-1-S$10,'Feuille1-Catégories'!$F$5+1)=0,S$3,""))),"")</f>
        <v/>
      </c>
      <c r="T975" s="7" t="str">
        <f ca="1">IF(AND($A975&lt;&gt;"",T$9&lt;&gt;""),IF(HLOOKUP(T$9,'Feuille1-Catégories'!$C$1:$G$2,2,FALSE)="OUI",T$3,IF(HLOOKUP(T$9,'Feuille1-Catégories'!$C$1:$G$3,3,FALSE)="OUI",OFFSET(T$3,MOD(QUOTIENT(ROW()-ROW($A$20),'Feuille1-Catégories'!$B$6/T$6),T$5),0),IF(MOD($A975-1-T$10,'Feuille1-Catégories'!$F$5+1)=0,T$3,""))),"")</f>
        <v/>
      </c>
      <c r="U975" s="7" t="str">
        <f ca="1">IF(AND($A975&lt;&gt;"",U$9&lt;&gt;""),IF(HLOOKUP(U$9,'Feuille1-Catégories'!$C$1:$G$2,2,FALSE)="OUI",U$3,IF(HLOOKUP(U$9,'Feuille1-Catégories'!$C$1:$G$3,3,FALSE)="OUI",OFFSET(U$3,MOD(QUOTIENT(ROW()-ROW($A$20),'Feuille1-Catégories'!$B$6/U$6),U$5),0),IF(MOD($A975-1-U$10,'Feuille1-Catégories'!$F$5+1)=0,U$3,""))),"")</f>
        <v/>
      </c>
      <c r="V975" s="7" t="str">
        <f ca="1">IF(AND($A975&lt;&gt;"",V$9&lt;&gt;""),IF(HLOOKUP(V$9,'Feuille1-Catégories'!$C$1:$G$2,2,FALSE)="OUI",V$3,IF(HLOOKUP(V$9,'Feuille1-Catégories'!$C$1:$G$3,3,FALSE)="OUI",OFFSET(V$3,MOD(QUOTIENT(ROW()-ROW($A$20),'Feuille1-Catégories'!$B$6/V$6),V$5),0),IF(MOD($A975-1-V$10,'Feuille1-Catégories'!$F$5+1)=0,V$3,""))),"")</f>
        <v/>
      </c>
      <c r="W975" s="7" t="str">
        <f ca="1">IF(AND($A975&lt;&gt;"",W$9&lt;&gt;""),IF(HLOOKUP(W$9,'Feuille1-Catégories'!$C$1:$G$2,2,FALSE)="OUI",W$3,IF(HLOOKUP(W$9,'Feuille1-Catégories'!$C$1:$G$3,3,FALSE)="OUI",OFFSET(W$3,MOD(QUOTIENT(ROW()-ROW($A$20),'Feuille1-Catégories'!$B$6/W$6),W$5),0),IF(MOD($A975-1-W$10,'Feuille1-Catégories'!$F$5+1)=0,W$3,""))),"")</f>
        <v/>
      </c>
      <c r="X975" s="7" t="str">
        <f ca="1">IF(AND($A975&lt;&gt;"",X$9&lt;&gt;""),IF(HLOOKUP(X$9,'Feuille1-Catégories'!$C$1:$G$2,2,FALSE)="OUI",X$3,IF(HLOOKUP(X$9,'Feuille1-Catégories'!$C$1:$G$3,3,FALSE)="OUI",OFFSET(X$3,MOD(QUOTIENT(ROW()-ROW($A$20),'Feuille1-Catégories'!$B$6/X$6),X$5),0),IF(MOD($A975-1-X$10,'Feuille1-Catégories'!$F$5+1)=0,X$3,""))),"")</f>
        <v/>
      </c>
      <c r="Y975" s="7" t="str">
        <f ca="1">IF(AND($A975&lt;&gt;"",Y$9&lt;&gt;""),IF(HLOOKUP(Y$9,'Feuille1-Catégories'!$C$1:$G$2,2,FALSE)="OUI",Y$3,IF(HLOOKUP(Y$9,'Feuille1-Catégories'!$C$1:$G$3,3,FALSE)="OUI",OFFSET(Y$3,MOD(QUOTIENT(ROW()-ROW($A$20),'Feuille1-Catégories'!$B$6/Y$6),Y$5),0),IF(MOD($A975-1-Y$10,'Feuille1-Catégories'!$F$5+1)=0,Y$3,""))),"")</f>
        <v/>
      </c>
      <c r="Z975" s="7" t="str">
        <f ca="1">IF(AND($A975&lt;&gt;"",Z$9&lt;&gt;""),IF(HLOOKUP(Z$9,'Feuille1-Catégories'!$C$1:$G$2,2,FALSE)="OUI",Z$3,IF(HLOOKUP(Z$9,'Feuille1-Catégories'!$C$1:$G$3,3,FALSE)="OUI",OFFSET(Z$3,MOD(QUOTIENT(ROW()-ROW($A$20),'Feuille1-Catégories'!$B$6/Z$6),Z$5),0),"")),"")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76" spans="1:26" ht="17" x14ac:dyDescent="0.2">
      <c r="A976" s="21" t="str">
        <f>IF(ROW()-ROW($A$19)&gt;'Feuille1-Catégories'!$B$6,"",ROW()-ROW($A$19))</f>
        <v/>
      </c>
      <c r="B976" s="33" t="str">
        <f t="shared" si="43"/>
        <v/>
      </c>
      <c r="C976" s="10" t="str">
        <f t="shared" si="44"/>
        <v/>
      </c>
      <c r="D976" s="10" t="str">
        <f>IF('Feuille3-Coût de production'!D976&lt;&gt;"",'Feuille3-Coût de production'!D976,"")</f>
        <v/>
      </c>
      <c r="E976" s="10" t="str">
        <f t="shared" si="45"/>
        <v/>
      </c>
      <c r="F976" s="7" t="str">
        <f ca="1">IF(AND($A976&lt;&gt;"",F$9&lt;&gt;""),IF(HLOOKUP(F$9,'Feuille1-Catégories'!$C$1:$G$2,2,FALSE)="OUI",F$3,IF(HLOOKUP(F$9,'Feuille1-Catégories'!$C$1:$G$3,3,FALSE)="OUI",OFFSET(F$3,MOD(QUOTIENT(ROW()-ROW($A$20),'Feuille1-Catégories'!$B$6/F$6),F$5),0),IF(MOD($A976-1-F$10,'Feuille1-Catégories'!$F$5+1)=0,F$3,""))),"")</f>
        <v/>
      </c>
      <c r="G976" s="7" t="str">
        <f ca="1">IF(AND($A976&lt;&gt;"",G$9&lt;&gt;""),IF(HLOOKUP(G$9,'Feuille1-Catégories'!$C$1:$G$2,2,FALSE)="OUI",G$3,IF(HLOOKUP(G$9,'Feuille1-Catégories'!$C$1:$G$3,3,FALSE)="OUI",OFFSET(G$3,MOD(QUOTIENT(ROW()-ROW($A$20),'Feuille1-Catégories'!$B$6/G$6),G$5),0),IF(MOD($A976-1-G$10,'Feuille1-Catégories'!$F$5+1)=0,G$3,""))),"")</f>
        <v/>
      </c>
      <c r="H976" s="7" t="str">
        <f ca="1">IF(AND($A976&lt;&gt;"",H$9&lt;&gt;""),IF(HLOOKUP(H$9,'Feuille1-Catégories'!$C$1:$G$2,2,FALSE)="OUI",H$3,IF(HLOOKUP(H$9,'Feuille1-Catégories'!$C$1:$G$3,3,FALSE)="OUI",OFFSET(H$3,MOD(QUOTIENT(ROW()-ROW($A$20),'Feuille1-Catégories'!$B$6/H$6),H$5),0),IF(MOD($A976-1-H$10,'Feuille1-Catégories'!$F$5+1)=0,H$3,""))),"")</f>
        <v/>
      </c>
      <c r="I976" s="7" t="str">
        <f ca="1">IF(AND($A976&lt;&gt;"",I$9&lt;&gt;""),IF(HLOOKUP(I$9,'Feuille1-Catégories'!$C$1:$G$2,2,FALSE)="OUI",I$3,IF(HLOOKUP(I$9,'Feuille1-Catégories'!$C$1:$G$3,3,FALSE)="OUI",OFFSET(I$3,MOD(QUOTIENT(ROW()-ROW($A$20),'Feuille1-Catégories'!$B$6/I$6),I$5),0),IF(MOD($A976-1-I$10,'Feuille1-Catégories'!$F$5+1)=0,I$3,""))),"")</f>
        <v/>
      </c>
      <c r="J976" s="7" t="str">
        <f ca="1">IF(AND($A976&lt;&gt;"",J$9&lt;&gt;""),IF(HLOOKUP(J$9,'Feuille1-Catégories'!$C$1:$G$2,2,FALSE)="OUI",J$3,IF(HLOOKUP(J$9,'Feuille1-Catégories'!$C$1:$G$3,3,FALSE)="OUI",OFFSET(J$3,MOD(QUOTIENT(ROW()-ROW($A$20),'Feuille1-Catégories'!$B$6/J$6),J$5),0),IF(MOD($A976-1-J$10,'Feuille1-Catégories'!$F$5+1)=0,J$3,""))),"")</f>
        <v/>
      </c>
      <c r="K976" s="7" t="str">
        <f ca="1">IF(AND($A976&lt;&gt;"",K$9&lt;&gt;""),IF(HLOOKUP(K$9,'Feuille1-Catégories'!$C$1:$G$2,2,FALSE)="OUI",K$3,IF(HLOOKUP(K$9,'Feuille1-Catégories'!$C$1:$G$3,3,FALSE)="OUI",OFFSET(K$3,MOD(QUOTIENT(ROW()-ROW($A$20),'Feuille1-Catégories'!$B$6/K$6),K$5),0),IF(MOD($A976-1-K$10,'Feuille1-Catégories'!$F$5+1)=0,K$3,""))),"")</f>
        <v/>
      </c>
      <c r="L976" s="7" t="str">
        <f ca="1">IF(AND($A976&lt;&gt;"",L$9&lt;&gt;""),IF(HLOOKUP(L$9,'Feuille1-Catégories'!$C$1:$G$2,2,FALSE)="OUI",L$3,IF(HLOOKUP(L$9,'Feuille1-Catégories'!$C$1:$G$3,3,FALSE)="OUI",OFFSET(L$3,MOD(QUOTIENT(ROW()-ROW($A$20),'Feuille1-Catégories'!$B$6/L$6),L$5),0),IF(MOD($A976-1-L$10,'Feuille1-Catégories'!$F$5+1)=0,L$3,""))),"")</f>
        <v/>
      </c>
      <c r="M976" s="7" t="str">
        <f ca="1">IF(AND($A976&lt;&gt;"",M$9&lt;&gt;""),IF(HLOOKUP(M$9,'Feuille1-Catégories'!$C$1:$G$2,2,FALSE)="OUI",M$3,IF(HLOOKUP(M$9,'Feuille1-Catégories'!$C$1:$G$3,3,FALSE)="OUI",OFFSET(M$3,MOD(QUOTIENT(ROW()-ROW($A$20),'Feuille1-Catégories'!$B$6/M$6),M$5),0),IF(MOD($A976-1-M$10,'Feuille1-Catégories'!$F$5+1)=0,M$3,""))),"")</f>
        <v/>
      </c>
      <c r="N976" s="7" t="str">
        <f ca="1">IF(AND($A976&lt;&gt;"",N$9&lt;&gt;""),IF(HLOOKUP(N$9,'Feuille1-Catégories'!$C$1:$G$2,2,FALSE)="OUI",N$3,IF(HLOOKUP(N$9,'Feuille1-Catégories'!$C$1:$G$3,3,FALSE)="OUI",OFFSET(N$3,MOD(QUOTIENT(ROW()-ROW($A$20),'Feuille1-Catégories'!$B$6/N$6),N$5),0),IF(MOD($A976-1-N$10,'Feuille1-Catégories'!$F$5+1)=0,N$3,""))),"")</f>
        <v/>
      </c>
      <c r="O976" s="7" t="str">
        <f ca="1">IF(AND($A976&lt;&gt;"",O$9&lt;&gt;""),IF(HLOOKUP(O$9,'Feuille1-Catégories'!$C$1:$G$2,2,FALSE)="OUI",O$3,IF(HLOOKUP(O$9,'Feuille1-Catégories'!$C$1:$G$3,3,FALSE)="OUI",OFFSET(O$3,MOD(QUOTIENT(ROW()-ROW($A$20),'Feuille1-Catégories'!$B$6/O$6),O$5),0),IF(MOD($A976-1-O$10,'Feuille1-Catégories'!$F$5+1)=0,O$3,""))),"")</f>
        <v/>
      </c>
      <c r="P976" s="7" t="str">
        <f ca="1">IF(AND($A976&lt;&gt;"",P$9&lt;&gt;""),IF(HLOOKUP(P$9,'Feuille1-Catégories'!$C$1:$G$2,2,FALSE)="OUI",P$3,IF(HLOOKUP(P$9,'Feuille1-Catégories'!$C$1:$G$3,3,FALSE)="OUI",OFFSET(P$3,MOD(QUOTIENT(ROW()-ROW($A$20),'Feuille1-Catégories'!$B$6/P$6),P$5),0),IF(MOD($A976-1-P$10,'Feuille1-Catégories'!$F$5+1)=0,P$3,""))),"")</f>
        <v/>
      </c>
      <c r="Q976" s="7" t="str">
        <f ca="1">IF(AND($A976&lt;&gt;"",Q$9&lt;&gt;""),IF(HLOOKUP(Q$9,'Feuille1-Catégories'!$C$1:$G$2,2,FALSE)="OUI",Q$3,IF(HLOOKUP(Q$9,'Feuille1-Catégories'!$C$1:$G$3,3,FALSE)="OUI",OFFSET(Q$3,MOD(QUOTIENT(ROW()-ROW($A$20),'Feuille1-Catégories'!$B$6/Q$6),Q$5),0),IF(MOD($A976-1-Q$10,'Feuille1-Catégories'!$F$5+1)=0,Q$3,""))),"")</f>
        <v/>
      </c>
      <c r="R976" s="7" t="str">
        <f ca="1">IF(AND($A976&lt;&gt;"",R$9&lt;&gt;""),IF(HLOOKUP(R$9,'Feuille1-Catégories'!$C$1:$G$2,2,FALSE)="OUI",R$3,IF(HLOOKUP(R$9,'Feuille1-Catégories'!$C$1:$G$3,3,FALSE)="OUI",OFFSET(R$3,MOD(QUOTIENT(ROW()-ROW($A$20),'Feuille1-Catégories'!$B$6/R$6),R$5),0),IF(MOD($A976-1-R$10,'Feuille1-Catégories'!$F$5+1)=0,R$3,""))),"")</f>
        <v/>
      </c>
      <c r="S976" s="7" t="str">
        <f ca="1">IF(AND($A976&lt;&gt;"",S$9&lt;&gt;""),IF(HLOOKUP(S$9,'Feuille1-Catégories'!$C$1:$G$2,2,FALSE)="OUI",S$3,IF(HLOOKUP(S$9,'Feuille1-Catégories'!$C$1:$G$3,3,FALSE)="OUI",OFFSET(S$3,MOD(QUOTIENT(ROW()-ROW($A$20),'Feuille1-Catégories'!$B$6/S$6),S$5),0),IF(MOD($A976-1-S$10,'Feuille1-Catégories'!$F$5+1)=0,S$3,""))),"")</f>
        <v/>
      </c>
      <c r="T976" s="7" t="str">
        <f ca="1">IF(AND($A976&lt;&gt;"",T$9&lt;&gt;""),IF(HLOOKUP(T$9,'Feuille1-Catégories'!$C$1:$G$2,2,FALSE)="OUI",T$3,IF(HLOOKUP(T$9,'Feuille1-Catégories'!$C$1:$G$3,3,FALSE)="OUI",OFFSET(T$3,MOD(QUOTIENT(ROW()-ROW($A$20),'Feuille1-Catégories'!$B$6/T$6),T$5),0),IF(MOD($A976-1-T$10,'Feuille1-Catégories'!$F$5+1)=0,T$3,""))),"")</f>
        <v/>
      </c>
      <c r="U976" s="7" t="str">
        <f ca="1">IF(AND($A976&lt;&gt;"",U$9&lt;&gt;""),IF(HLOOKUP(U$9,'Feuille1-Catégories'!$C$1:$G$2,2,FALSE)="OUI",U$3,IF(HLOOKUP(U$9,'Feuille1-Catégories'!$C$1:$G$3,3,FALSE)="OUI",OFFSET(U$3,MOD(QUOTIENT(ROW()-ROW($A$20),'Feuille1-Catégories'!$B$6/U$6),U$5),0),IF(MOD($A976-1-U$10,'Feuille1-Catégories'!$F$5+1)=0,U$3,""))),"")</f>
        <v/>
      </c>
      <c r="V976" s="7" t="str">
        <f ca="1">IF(AND($A976&lt;&gt;"",V$9&lt;&gt;""),IF(HLOOKUP(V$9,'Feuille1-Catégories'!$C$1:$G$2,2,FALSE)="OUI",V$3,IF(HLOOKUP(V$9,'Feuille1-Catégories'!$C$1:$G$3,3,FALSE)="OUI",OFFSET(V$3,MOD(QUOTIENT(ROW()-ROW($A$20),'Feuille1-Catégories'!$B$6/V$6),V$5),0),IF(MOD($A976-1-V$10,'Feuille1-Catégories'!$F$5+1)=0,V$3,""))),"")</f>
        <v/>
      </c>
      <c r="W976" s="7" t="str">
        <f ca="1">IF(AND($A976&lt;&gt;"",W$9&lt;&gt;""),IF(HLOOKUP(W$9,'Feuille1-Catégories'!$C$1:$G$2,2,FALSE)="OUI",W$3,IF(HLOOKUP(W$9,'Feuille1-Catégories'!$C$1:$G$3,3,FALSE)="OUI",OFFSET(W$3,MOD(QUOTIENT(ROW()-ROW($A$20),'Feuille1-Catégories'!$B$6/W$6),W$5),0),IF(MOD($A976-1-W$10,'Feuille1-Catégories'!$F$5+1)=0,W$3,""))),"")</f>
        <v/>
      </c>
      <c r="X976" s="7" t="str">
        <f ca="1">IF(AND($A976&lt;&gt;"",X$9&lt;&gt;""),IF(HLOOKUP(X$9,'Feuille1-Catégories'!$C$1:$G$2,2,FALSE)="OUI",X$3,IF(HLOOKUP(X$9,'Feuille1-Catégories'!$C$1:$G$3,3,FALSE)="OUI",OFFSET(X$3,MOD(QUOTIENT(ROW()-ROW($A$20),'Feuille1-Catégories'!$B$6/X$6),X$5),0),IF(MOD($A976-1-X$10,'Feuille1-Catégories'!$F$5+1)=0,X$3,""))),"")</f>
        <v/>
      </c>
      <c r="Y976" s="7" t="str">
        <f ca="1">IF(AND($A976&lt;&gt;"",Y$9&lt;&gt;""),IF(HLOOKUP(Y$9,'Feuille1-Catégories'!$C$1:$G$2,2,FALSE)="OUI",Y$3,IF(HLOOKUP(Y$9,'Feuille1-Catégories'!$C$1:$G$3,3,FALSE)="OUI",OFFSET(Y$3,MOD(QUOTIENT(ROW()-ROW($A$20),'Feuille1-Catégories'!$B$6/Y$6),Y$5),0),IF(MOD($A976-1-Y$10,'Feuille1-Catégories'!$F$5+1)=0,Y$3,""))),"")</f>
        <v/>
      </c>
      <c r="Z976" s="7" t="str">
        <f ca="1">IF(AND($A976&lt;&gt;"",Z$9&lt;&gt;""),IF(HLOOKUP(Z$9,'Feuille1-Catégories'!$C$1:$G$2,2,FALSE)="OUI",Z$3,IF(HLOOKUP(Z$9,'Feuille1-Catégories'!$C$1:$G$3,3,FALSE)="OUI",OFFSET(Z$3,MOD(QUOTIENT(ROW()-ROW($A$20),'Feuille1-Catégories'!$B$6/Z$6),Z$5),0),"")),"")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77" spans="1:26" ht="17" x14ac:dyDescent="0.2">
      <c r="A977" s="21" t="str">
        <f>IF(ROW()-ROW($A$19)&gt;'Feuille1-Catégories'!$B$6,"",ROW()-ROW($A$19))</f>
        <v/>
      </c>
      <c r="B977" s="33" t="str">
        <f t="shared" si="43"/>
        <v/>
      </c>
      <c r="C977" s="10" t="str">
        <f t="shared" si="44"/>
        <v/>
      </c>
      <c r="D977" s="10" t="str">
        <f>IF('Feuille3-Coût de production'!D977&lt;&gt;"",'Feuille3-Coût de production'!D977,"")</f>
        <v/>
      </c>
      <c r="E977" s="10" t="str">
        <f t="shared" si="45"/>
        <v/>
      </c>
      <c r="F977" s="7" t="str">
        <f ca="1">IF(AND($A977&lt;&gt;"",F$9&lt;&gt;""),IF(HLOOKUP(F$9,'Feuille1-Catégories'!$C$1:$G$2,2,FALSE)="OUI",F$3,IF(HLOOKUP(F$9,'Feuille1-Catégories'!$C$1:$G$3,3,FALSE)="OUI",OFFSET(F$3,MOD(QUOTIENT(ROW()-ROW($A$20),'Feuille1-Catégories'!$B$6/F$6),F$5),0),IF(MOD($A977-1-F$10,'Feuille1-Catégories'!$F$5+1)=0,F$3,""))),"")</f>
        <v/>
      </c>
      <c r="G977" s="7" t="str">
        <f ca="1">IF(AND($A977&lt;&gt;"",G$9&lt;&gt;""),IF(HLOOKUP(G$9,'Feuille1-Catégories'!$C$1:$G$2,2,FALSE)="OUI",G$3,IF(HLOOKUP(G$9,'Feuille1-Catégories'!$C$1:$G$3,3,FALSE)="OUI",OFFSET(G$3,MOD(QUOTIENT(ROW()-ROW($A$20),'Feuille1-Catégories'!$B$6/G$6),G$5),0),IF(MOD($A977-1-G$10,'Feuille1-Catégories'!$F$5+1)=0,G$3,""))),"")</f>
        <v/>
      </c>
      <c r="H977" s="7" t="str">
        <f ca="1">IF(AND($A977&lt;&gt;"",H$9&lt;&gt;""),IF(HLOOKUP(H$9,'Feuille1-Catégories'!$C$1:$G$2,2,FALSE)="OUI",H$3,IF(HLOOKUP(H$9,'Feuille1-Catégories'!$C$1:$G$3,3,FALSE)="OUI",OFFSET(H$3,MOD(QUOTIENT(ROW()-ROW($A$20),'Feuille1-Catégories'!$B$6/H$6),H$5),0),IF(MOD($A977-1-H$10,'Feuille1-Catégories'!$F$5+1)=0,H$3,""))),"")</f>
        <v/>
      </c>
      <c r="I977" s="7" t="str">
        <f ca="1">IF(AND($A977&lt;&gt;"",I$9&lt;&gt;""),IF(HLOOKUP(I$9,'Feuille1-Catégories'!$C$1:$G$2,2,FALSE)="OUI",I$3,IF(HLOOKUP(I$9,'Feuille1-Catégories'!$C$1:$G$3,3,FALSE)="OUI",OFFSET(I$3,MOD(QUOTIENT(ROW()-ROW($A$20),'Feuille1-Catégories'!$B$6/I$6),I$5),0),IF(MOD($A977-1-I$10,'Feuille1-Catégories'!$F$5+1)=0,I$3,""))),"")</f>
        <v/>
      </c>
      <c r="J977" s="7" t="str">
        <f ca="1">IF(AND($A977&lt;&gt;"",J$9&lt;&gt;""),IF(HLOOKUP(J$9,'Feuille1-Catégories'!$C$1:$G$2,2,FALSE)="OUI",J$3,IF(HLOOKUP(J$9,'Feuille1-Catégories'!$C$1:$G$3,3,FALSE)="OUI",OFFSET(J$3,MOD(QUOTIENT(ROW()-ROW($A$20),'Feuille1-Catégories'!$B$6/J$6),J$5),0),IF(MOD($A977-1-J$10,'Feuille1-Catégories'!$F$5+1)=0,J$3,""))),"")</f>
        <v/>
      </c>
      <c r="K977" s="7" t="str">
        <f ca="1">IF(AND($A977&lt;&gt;"",K$9&lt;&gt;""),IF(HLOOKUP(K$9,'Feuille1-Catégories'!$C$1:$G$2,2,FALSE)="OUI",K$3,IF(HLOOKUP(K$9,'Feuille1-Catégories'!$C$1:$G$3,3,FALSE)="OUI",OFFSET(K$3,MOD(QUOTIENT(ROW()-ROW($A$20),'Feuille1-Catégories'!$B$6/K$6),K$5),0),IF(MOD($A977-1-K$10,'Feuille1-Catégories'!$F$5+1)=0,K$3,""))),"")</f>
        <v/>
      </c>
      <c r="L977" s="7" t="str">
        <f ca="1">IF(AND($A977&lt;&gt;"",L$9&lt;&gt;""),IF(HLOOKUP(L$9,'Feuille1-Catégories'!$C$1:$G$2,2,FALSE)="OUI",L$3,IF(HLOOKUP(L$9,'Feuille1-Catégories'!$C$1:$G$3,3,FALSE)="OUI",OFFSET(L$3,MOD(QUOTIENT(ROW()-ROW($A$20),'Feuille1-Catégories'!$B$6/L$6),L$5),0),IF(MOD($A977-1-L$10,'Feuille1-Catégories'!$F$5+1)=0,L$3,""))),"")</f>
        <v/>
      </c>
      <c r="M977" s="7" t="str">
        <f ca="1">IF(AND($A977&lt;&gt;"",M$9&lt;&gt;""),IF(HLOOKUP(M$9,'Feuille1-Catégories'!$C$1:$G$2,2,FALSE)="OUI",M$3,IF(HLOOKUP(M$9,'Feuille1-Catégories'!$C$1:$G$3,3,FALSE)="OUI",OFFSET(M$3,MOD(QUOTIENT(ROW()-ROW($A$20),'Feuille1-Catégories'!$B$6/M$6),M$5),0),IF(MOD($A977-1-M$10,'Feuille1-Catégories'!$F$5+1)=0,M$3,""))),"")</f>
        <v/>
      </c>
      <c r="N977" s="7" t="str">
        <f ca="1">IF(AND($A977&lt;&gt;"",N$9&lt;&gt;""),IF(HLOOKUP(N$9,'Feuille1-Catégories'!$C$1:$G$2,2,FALSE)="OUI",N$3,IF(HLOOKUP(N$9,'Feuille1-Catégories'!$C$1:$G$3,3,FALSE)="OUI",OFFSET(N$3,MOD(QUOTIENT(ROW()-ROW($A$20),'Feuille1-Catégories'!$B$6/N$6),N$5),0),IF(MOD($A977-1-N$10,'Feuille1-Catégories'!$F$5+1)=0,N$3,""))),"")</f>
        <v/>
      </c>
      <c r="O977" s="7" t="str">
        <f ca="1">IF(AND($A977&lt;&gt;"",O$9&lt;&gt;""),IF(HLOOKUP(O$9,'Feuille1-Catégories'!$C$1:$G$2,2,FALSE)="OUI",O$3,IF(HLOOKUP(O$9,'Feuille1-Catégories'!$C$1:$G$3,3,FALSE)="OUI",OFFSET(O$3,MOD(QUOTIENT(ROW()-ROW($A$20),'Feuille1-Catégories'!$B$6/O$6),O$5),0),IF(MOD($A977-1-O$10,'Feuille1-Catégories'!$F$5+1)=0,O$3,""))),"")</f>
        <v/>
      </c>
      <c r="P977" s="7" t="str">
        <f ca="1">IF(AND($A977&lt;&gt;"",P$9&lt;&gt;""),IF(HLOOKUP(P$9,'Feuille1-Catégories'!$C$1:$G$2,2,FALSE)="OUI",P$3,IF(HLOOKUP(P$9,'Feuille1-Catégories'!$C$1:$G$3,3,FALSE)="OUI",OFFSET(P$3,MOD(QUOTIENT(ROW()-ROW($A$20),'Feuille1-Catégories'!$B$6/P$6),P$5),0),IF(MOD($A977-1-P$10,'Feuille1-Catégories'!$F$5+1)=0,P$3,""))),"")</f>
        <v/>
      </c>
      <c r="Q977" s="7" t="str">
        <f ca="1">IF(AND($A977&lt;&gt;"",Q$9&lt;&gt;""),IF(HLOOKUP(Q$9,'Feuille1-Catégories'!$C$1:$G$2,2,FALSE)="OUI",Q$3,IF(HLOOKUP(Q$9,'Feuille1-Catégories'!$C$1:$G$3,3,FALSE)="OUI",OFFSET(Q$3,MOD(QUOTIENT(ROW()-ROW($A$20),'Feuille1-Catégories'!$B$6/Q$6),Q$5),0),IF(MOD($A977-1-Q$10,'Feuille1-Catégories'!$F$5+1)=0,Q$3,""))),"")</f>
        <v/>
      </c>
      <c r="R977" s="7" t="str">
        <f ca="1">IF(AND($A977&lt;&gt;"",R$9&lt;&gt;""),IF(HLOOKUP(R$9,'Feuille1-Catégories'!$C$1:$G$2,2,FALSE)="OUI",R$3,IF(HLOOKUP(R$9,'Feuille1-Catégories'!$C$1:$G$3,3,FALSE)="OUI",OFFSET(R$3,MOD(QUOTIENT(ROW()-ROW($A$20),'Feuille1-Catégories'!$B$6/R$6),R$5),0),IF(MOD($A977-1-R$10,'Feuille1-Catégories'!$F$5+1)=0,R$3,""))),"")</f>
        <v/>
      </c>
      <c r="S977" s="7" t="str">
        <f ca="1">IF(AND($A977&lt;&gt;"",S$9&lt;&gt;""),IF(HLOOKUP(S$9,'Feuille1-Catégories'!$C$1:$G$2,2,FALSE)="OUI",S$3,IF(HLOOKUP(S$9,'Feuille1-Catégories'!$C$1:$G$3,3,FALSE)="OUI",OFFSET(S$3,MOD(QUOTIENT(ROW()-ROW($A$20),'Feuille1-Catégories'!$B$6/S$6),S$5),0),IF(MOD($A977-1-S$10,'Feuille1-Catégories'!$F$5+1)=0,S$3,""))),"")</f>
        <v/>
      </c>
      <c r="T977" s="7" t="str">
        <f ca="1">IF(AND($A977&lt;&gt;"",T$9&lt;&gt;""),IF(HLOOKUP(T$9,'Feuille1-Catégories'!$C$1:$G$2,2,FALSE)="OUI",T$3,IF(HLOOKUP(T$9,'Feuille1-Catégories'!$C$1:$G$3,3,FALSE)="OUI",OFFSET(T$3,MOD(QUOTIENT(ROW()-ROW($A$20),'Feuille1-Catégories'!$B$6/T$6),T$5),0),IF(MOD($A977-1-T$10,'Feuille1-Catégories'!$F$5+1)=0,T$3,""))),"")</f>
        <v/>
      </c>
      <c r="U977" s="7" t="str">
        <f ca="1">IF(AND($A977&lt;&gt;"",U$9&lt;&gt;""),IF(HLOOKUP(U$9,'Feuille1-Catégories'!$C$1:$G$2,2,FALSE)="OUI",U$3,IF(HLOOKUP(U$9,'Feuille1-Catégories'!$C$1:$G$3,3,FALSE)="OUI",OFFSET(U$3,MOD(QUOTIENT(ROW()-ROW($A$20),'Feuille1-Catégories'!$B$6/U$6),U$5),0),IF(MOD($A977-1-U$10,'Feuille1-Catégories'!$F$5+1)=0,U$3,""))),"")</f>
        <v/>
      </c>
      <c r="V977" s="7" t="str">
        <f ca="1">IF(AND($A977&lt;&gt;"",V$9&lt;&gt;""),IF(HLOOKUP(V$9,'Feuille1-Catégories'!$C$1:$G$2,2,FALSE)="OUI",V$3,IF(HLOOKUP(V$9,'Feuille1-Catégories'!$C$1:$G$3,3,FALSE)="OUI",OFFSET(V$3,MOD(QUOTIENT(ROW()-ROW($A$20),'Feuille1-Catégories'!$B$6/V$6),V$5),0),IF(MOD($A977-1-V$10,'Feuille1-Catégories'!$F$5+1)=0,V$3,""))),"")</f>
        <v/>
      </c>
      <c r="W977" s="7" t="str">
        <f ca="1">IF(AND($A977&lt;&gt;"",W$9&lt;&gt;""),IF(HLOOKUP(W$9,'Feuille1-Catégories'!$C$1:$G$2,2,FALSE)="OUI",W$3,IF(HLOOKUP(W$9,'Feuille1-Catégories'!$C$1:$G$3,3,FALSE)="OUI",OFFSET(W$3,MOD(QUOTIENT(ROW()-ROW($A$20),'Feuille1-Catégories'!$B$6/W$6),W$5),0),IF(MOD($A977-1-W$10,'Feuille1-Catégories'!$F$5+1)=0,W$3,""))),"")</f>
        <v/>
      </c>
      <c r="X977" s="7" t="str">
        <f ca="1">IF(AND($A977&lt;&gt;"",X$9&lt;&gt;""),IF(HLOOKUP(X$9,'Feuille1-Catégories'!$C$1:$G$2,2,FALSE)="OUI",X$3,IF(HLOOKUP(X$9,'Feuille1-Catégories'!$C$1:$G$3,3,FALSE)="OUI",OFFSET(X$3,MOD(QUOTIENT(ROW()-ROW($A$20),'Feuille1-Catégories'!$B$6/X$6),X$5),0),IF(MOD($A977-1-X$10,'Feuille1-Catégories'!$F$5+1)=0,X$3,""))),"")</f>
        <v/>
      </c>
      <c r="Y977" s="7" t="str">
        <f ca="1">IF(AND($A977&lt;&gt;"",Y$9&lt;&gt;""),IF(HLOOKUP(Y$9,'Feuille1-Catégories'!$C$1:$G$2,2,FALSE)="OUI",Y$3,IF(HLOOKUP(Y$9,'Feuille1-Catégories'!$C$1:$G$3,3,FALSE)="OUI",OFFSET(Y$3,MOD(QUOTIENT(ROW()-ROW($A$20),'Feuille1-Catégories'!$B$6/Y$6),Y$5),0),IF(MOD($A977-1-Y$10,'Feuille1-Catégories'!$F$5+1)=0,Y$3,""))),"")</f>
        <v/>
      </c>
      <c r="Z977" s="7" t="str">
        <f ca="1">IF(AND($A977&lt;&gt;"",Z$9&lt;&gt;""),IF(HLOOKUP(Z$9,'Feuille1-Catégories'!$C$1:$G$2,2,FALSE)="OUI",Z$3,IF(HLOOKUP(Z$9,'Feuille1-Catégories'!$C$1:$G$3,3,FALSE)="OUI",OFFSET(Z$3,MOD(QUOTIENT(ROW()-ROW($A$20),'Feuille1-Catégories'!$B$6/Z$6),Z$5),0),"")),"")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78" spans="1:26" ht="17" x14ac:dyDescent="0.2">
      <c r="A978" s="21" t="str">
        <f>IF(ROW()-ROW($A$19)&gt;'Feuille1-Catégories'!$B$6,"",ROW()-ROW($A$19))</f>
        <v/>
      </c>
      <c r="B978" s="33" t="str">
        <f t="shared" si="43"/>
        <v/>
      </c>
      <c r="C978" s="10" t="str">
        <f t="shared" si="44"/>
        <v/>
      </c>
      <c r="D978" s="10" t="str">
        <f>IF('Feuille3-Coût de production'!D978&lt;&gt;"",'Feuille3-Coût de production'!D978,"")</f>
        <v/>
      </c>
      <c r="E978" s="10" t="str">
        <f t="shared" si="45"/>
        <v/>
      </c>
      <c r="F978" s="7" t="str">
        <f ca="1">IF(AND($A978&lt;&gt;"",F$9&lt;&gt;""),IF(HLOOKUP(F$9,'Feuille1-Catégories'!$C$1:$G$2,2,FALSE)="OUI",F$3,IF(HLOOKUP(F$9,'Feuille1-Catégories'!$C$1:$G$3,3,FALSE)="OUI",OFFSET(F$3,MOD(QUOTIENT(ROW()-ROW($A$20),'Feuille1-Catégories'!$B$6/F$6),F$5),0),IF(MOD($A978-1-F$10,'Feuille1-Catégories'!$F$5+1)=0,F$3,""))),"")</f>
        <v/>
      </c>
      <c r="G978" s="7" t="str">
        <f ca="1">IF(AND($A978&lt;&gt;"",G$9&lt;&gt;""),IF(HLOOKUP(G$9,'Feuille1-Catégories'!$C$1:$G$2,2,FALSE)="OUI",G$3,IF(HLOOKUP(G$9,'Feuille1-Catégories'!$C$1:$G$3,3,FALSE)="OUI",OFFSET(G$3,MOD(QUOTIENT(ROW()-ROW($A$20),'Feuille1-Catégories'!$B$6/G$6),G$5),0),IF(MOD($A978-1-G$10,'Feuille1-Catégories'!$F$5+1)=0,G$3,""))),"")</f>
        <v/>
      </c>
      <c r="H978" s="7" t="str">
        <f ca="1">IF(AND($A978&lt;&gt;"",H$9&lt;&gt;""),IF(HLOOKUP(H$9,'Feuille1-Catégories'!$C$1:$G$2,2,FALSE)="OUI",H$3,IF(HLOOKUP(H$9,'Feuille1-Catégories'!$C$1:$G$3,3,FALSE)="OUI",OFFSET(H$3,MOD(QUOTIENT(ROW()-ROW($A$20),'Feuille1-Catégories'!$B$6/H$6),H$5),0),IF(MOD($A978-1-H$10,'Feuille1-Catégories'!$F$5+1)=0,H$3,""))),"")</f>
        <v/>
      </c>
      <c r="I978" s="7" t="str">
        <f ca="1">IF(AND($A978&lt;&gt;"",I$9&lt;&gt;""),IF(HLOOKUP(I$9,'Feuille1-Catégories'!$C$1:$G$2,2,FALSE)="OUI",I$3,IF(HLOOKUP(I$9,'Feuille1-Catégories'!$C$1:$G$3,3,FALSE)="OUI",OFFSET(I$3,MOD(QUOTIENT(ROW()-ROW($A$20),'Feuille1-Catégories'!$B$6/I$6),I$5),0),IF(MOD($A978-1-I$10,'Feuille1-Catégories'!$F$5+1)=0,I$3,""))),"")</f>
        <v/>
      </c>
      <c r="J978" s="7" t="str">
        <f ca="1">IF(AND($A978&lt;&gt;"",J$9&lt;&gt;""),IF(HLOOKUP(J$9,'Feuille1-Catégories'!$C$1:$G$2,2,FALSE)="OUI",J$3,IF(HLOOKUP(J$9,'Feuille1-Catégories'!$C$1:$G$3,3,FALSE)="OUI",OFFSET(J$3,MOD(QUOTIENT(ROW()-ROW($A$20),'Feuille1-Catégories'!$B$6/J$6),J$5),0),IF(MOD($A978-1-J$10,'Feuille1-Catégories'!$F$5+1)=0,J$3,""))),"")</f>
        <v/>
      </c>
      <c r="K978" s="7" t="str">
        <f ca="1">IF(AND($A978&lt;&gt;"",K$9&lt;&gt;""),IF(HLOOKUP(K$9,'Feuille1-Catégories'!$C$1:$G$2,2,FALSE)="OUI",K$3,IF(HLOOKUP(K$9,'Feuille1-Catégories'!$C$1:$G$3,3,FALSE)="OUI",OFFSET(K$3,MOD(QUOTIENT(ROW()-ROW($A$20),'Feuille1-Catégories'!$B$6/K$6),K$5),0),IF(MOD($A978-1-K$10,'Feuille1-Catégories'!$F$5+1)=0,K$3,""))),"")</f>
        <v/>
      </c>
      <c r="L978" s="7" t="str">
        <f ca="1">IF(AND($A978&lt;&gt;"",L$9&lt;&gt;""),IF(HLOOKUP(L$9,'Feuille1-Catégories'!$C$1:$G$2,2,FALSE)="OUI",L$3,IF(HLOOKUP(L$9,'Feuille1-Catégories'!$C$1:$G$3,3,FALSE)="OUI",OFFSET(L$3,MOD(QUOTIENT(ROW()-ROW($A$20),'Feuille1-Catégories'!$B$6/L$6),L$5),0),IF(MOD($A978-1-L$10,'Feuille1-Catégories'!$F$5+1)=0,L$3,""))),"")</f>
        <v/>
      </c>
      <c r="M978" s="7" t="str">
        <f ca="1">IF(AND($A978&lt;&gt;"",M$9&lt;&gt;""),IF(HLOOKUP(M$9,'Feuille1-Catégories'!$C$1:$G$2,2,FALSE)="OUI",M$3,IF(HLOOKUP(M$9,'Feuille1-Catégories'!$C$1:$G$3,3,FALSE)="OUI",OFFSET(M$3,MOD(QUOTIENT(ROW()-ROW($A$20),'Feuille1-Catégories'!$B$6/M$6),M$5),0),IF(MOD($A978-1-M$10,'Feuille1-Catégories'!$F$5+1)=0,M$3,""))),"")</f>
        <v/>
      </c>
      <c r="N978" s="7" t="str">
        <f ca="1">IF(AND($A978&lt;&gt;"",N$9&lt;&gt;""),IF(HLOOKUP(N$9,'Feuille1-Catégories'!$C$1:$G$2,2,FALSE)="OUI",N$3,IF(HLOOKUP(N$9,'Feuille1-Catégories'!$C$1:$G$3,3,FALSE)="OUI",OFFSET(N$3,MOD(QUOTIENT(ROW()-ROW($A$20),'Feuille1-Catégories'!$B$6/N$6),N$5),0),IF(MOD($A978-1-N$10,'Feuille1-Catégories'!$F$5+1)=0,N$3,""))),"")</f>
        <v/>
      </c>
      <c r="O978" s="7" t="str">
        <f ca="1">IF(AND($A978&lt;&gt;"",O$9&lt;&gt;""),IF(HLOOKUP(O$9,'Feuille1-Catégories'!$C$1:$G$2,2,FALSE)="OUI",O$3,IF(HLOOKUP(O$9,'Feuille1-Catégories'!$C$1:$G$3,3,FALSE)="OUI",OFFSET(O$3,MOD(QUOTIENT(ROW()-ROW($A$20),'Feuille1-Catégories'!$B$6/O$6),O$5),0),IF(MOD($A978-1-O$10,'Feuille1-Catégories'!$F$5+1)=0,O$3,""))),"")</f>
        <v/>
      </c>
      <c r="P978" s="7" t="str">
        <f ca="1">IF(AND($A978&lt;&gt;"",P$9&lt;&gt;""),IF(HLOOKUP(P$9,'Feuille1-Catégories'!$C$1:$G$2,2,FALSE)="OUI",P$3,IF(HLOOKUP(P$9,'Feuille1-Catégories'!$C$1:$G$3,3,FALSE)="OUI",OFFSET(P$3,MOD(QUOTIENT(ROW()-ROW($A$20),'Feuille1-Catégories'!$B$6/P$6),P$5),0),IF(MOD($A978-1-P$10,'Feuille1-Catégories'!$F$5+1)=0,P$3,""))),"")</f>
        <v/>
      </c>
      <c r="Q978" s="7" t="str">
        <f ca="1">IF(AND($A978&lt;&gt;"",Q$9&lt;&gt;""),IF(HLOOKUP(Q$9,'Feuille1-Catégories'!$C$1:$G$2,2,FALSE)="OUI",Q$3,IF(HLOOKUP(Q$9,'Feuille1-Catégories'!$C$1:$G$3,3,FALSE)="OUI",OFFSET(Q$3,MOD(QUOTIENT(ROW()-ROW($A$20),'Feuille1-Catégories'!$B$6/Q$6),Q$5),0),IF(MOD($A978-1-Q$10,'Feuille1-Catégories'!$F$5+1)=0,Q$3,""))),"")</f>
        <v/>
      </c>
      <c r="R978" s="7" t="str">
        <f ca="1">IF(AND($A978&lt;&gt;"",R$9&lt;&gt;""),IF(HLOOKUP(R$9,'Feuille1-Catégories'!$C$1:$G$2,2,FALSE)="OUI",R$3,IF(HLOOKUP(R$9,'Feuille1-Catégories'!$C$1:$G$3,3,FALSE)="OUI",OFFSET(R$3,MOD(QUOTIENT(ROW()-ROW($A$20),'Feuille1-Catégories'!$B$6/R$6),R$5),0),IF(MOD($A978-1-R$10,'Feuille1-Catégories'!$F$5+1)=0,R$3,""))),"")</f>
        <v/>
      </c>
      <c r="S978" s="7" t="str">
        <f ca="1">IF(AND($A978&lt;&gt;"",S$9&lt;&gt;""),IF(HLOOKUP(S$9,'Feuille1-Catégories'!$C$1:$G$2,2,FALSE)="OUI",S$3,IF(HLOOKUP(S$9,'Feuille1-Catégories'!$C$1:$G$3,3,FALSE)="OUI",OFFSET(S$3,MOD(QUOTIENT(ROW()-ROW($A$20),'Feuille1-Catégories'!$B$6/S$6),S$5),0),IF(MOD($A978-1-S$10,'Feuille1-Catégories'!$F$5+1)=0,S$3,""))),"")</f>
        <v/>
      </c>
      <c r="T978" s="7" t="str">
        <f ca="1">IF(AND($A978&lt;&gt;"",T$9&lt;&gt;""),IF(HLOOKUP(T$9,'Feuille1-Catégories'!$C$1:$G$2,2,FALSE)="OUI",T$3,IF(HLOOKUP(T$9,'Feuille1-Catégories'!$C$1:$G$3,3,FALSE)="OUI",OFFSET(T$3,MOD(QUOTIENT(ROW()-ROW($A$20),'Feuille1-Catégories'!$B$6/T$6),T$5),0),IF(MOD($A978-1-T$10,'Feuille1-Catégories'!$F$5+1)=0,T$3,""))),"")</f>
        <v/>
      </c>
      <c r="U978" s="7" t="str">
        <f ca="1">IF(AND($A978&lt;&gt;"",U$9&lt;&gt;""),IF(HLOOKUP(U$9,'Feuille1-Catégories'!$C$1:$G$2,2,FALSE)="OUI",U$3,IF(HLOOKUP(U$9,'Feuille1-Catégories'!$C$1:$G$3,3,FALSE)="OUI",OFFSET(U$3,MOD(QUOTIENT(ROW()-ROW($A$20),'Feuille1-Catégories'!$B$6/U$6),U$5),0),IF(MOD($A978-1-U$10,'Feuille1-Catégories'!$F$5+1)=0,U$3,""))),"")</f>
        <v/>
      </c>
      <c r="V978" s="7" t="str">
        <f ca="1">IF(AND($A978&lt;&gt;"",V$9&lt;&gt;""),IF(HLOOKUP(V$9,'Feuille1-Catégories'!$C$1:$G$2,2,FALSE)="OUI",V$3,IF(HLOOKUP(V$9,'Feuille1-Catégories'!$C$1:$G$3,3,FALSE)="OUI",OFFSET(V$3,MOD(QUOTIENT(ROW()-ROW($A$20),'Feuille1-Catégories'!$B$6/V$6),V$5),0),IF(MOD($A978-1-V$10,'Feuille1-Catégories'!$F$5+1)=0,V$3,""))),"")</f>
        <v/>
      </c>
      <c r="W978" s="7" t="str">
        <f ca="1">IF(AND($A978&lt;&gt;"",W$9&lt;&gt;""),IF(HLOOKUP(W$9,'Feuille1-Catégories'!$C$1:$G$2,2,FALSE)="OUI",W$3,IF(HLOOKUP(W$9,'Feuille1-Catégories'!$C$1:$G$3,3,FALSE)="OUI",OFFSET(W$3,MOD(QUOTIENT(ROW()-ROW($A$20),'Feuille1-Catégories'!$B$6/W$6),W$5),0),IF(MOD($A978-1-W$10,'Feuille1-Catégories'!$F$5+1)=0,W$3,""))),"")</f>
        <v/>
      </c>
      <c r="X978" s="7" t="str">
        <f ca="1">IF(AND($A978&lt;&gt;"",X$9&lt;&gt;""),IF(HLOOKUP(X$9,'Feuille1-Catégories'!$C$1:$G$2,2,FALSE)="OUI",X$3,IF(HLOOKUP(X$9,'Feuille1-Catégories'!$C$1:$G$3,3,FALSE)="OUI",OFFSET(X$3,MOD(QUOTIENT(ROW()-ROW($A$20),'Feuille1-Catégories'!$B$6/X$6),X$5),0),IF(MOD($A978-1-X$10,'Feuille1-Catégories'!$F$5+1)=0,X$3,""))),"")</f>
        <v/>
      </c>
      <c r="Y978" s="7" t="str">
        <f ca="1">IF(AND($A978&lt;&gt;"",Y$9&lt;&gt;""),IF(HLOOKUP(Y$9,'Feuille1-Catégories'!$C$1:$G$2,2,FALSE)="OUI",Y$3,IF(HLOOKUP(Y$9,'Feuille1-Catégories'!$C$1:$G$3,3,FALSE)="OUI",OFFSET(Y$3,MOD(QUOTIENT(ROW()-ROW($A$20),'Feuille1-Catégories'!$B$6/Y$6),Y$5),0),IF(MOD($A978-1-Y$10,'Feuille1-Catégories'!$F$5+1)=0,Y$3,""))),"")</f>
        <v/>
      </c>
      <c r="Z978" s="7" t="str">
        <f ca="1">IF(AND($A978&lt;&gt;"",Z$9&lt;&gt;""),IF(HLOOKUP(Z$9,'Feuille1-Catégories'!$C$1:$G$2,2,FALSE)="OUI",Z$3,IF(HLOOKUP(Z$9,'Feuille1-Catégories'!$C$1:$G$3,3,FALSE)="OUI",OFFSET(Z$3,MOD(QUOTIENT(ROW()-ROW($A$20),'Feuille1-Catégories'!$B$6/Z$6),Z$5),0),"")),"")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79" spans="1:26" ht="17" x14ac:dyDescent="0.2">
      <c r="A979" s="21" t="str">
        <f>IF(ROW()-ROW($A$19)&gt;'Feuille1-Catégories'!$B$6,"",ROW()-ROW($A$19))</f>
        <v/>
      </c>
      <c r="B979" s="33" t="str">
        <f t="shared" si="43"/>
        <v/>
      </c>
      <c r="C979" s="10" t="str">
        <f t="shared" si="44"/>
        <v/>
      </c>
      <c r="D979" s="10" t="str">
        <f>IF('Feuille3-Coût de production'!D979&lt;&gt;"",'Feuille3-Coût de production'!D979,"")</f>
        <v/>
      </c>
      <c r="E979" s="10" t="str">
        <f t="shared" si="45"/>
        <v/>
      </c>
      <c r="F979" s="7" t="str">
        <f ca="1">IF(AND($A979&lt;&gt;"",F$9&lt;&gt;""),IF(HLOOKUP(F$9,'Feuille1-Catégories'!$C$1:$G$2,2,FALSE)="OUI",F$3,IF(HLOOKUP(F$9,'Feuille1-Catégories'!$C$1:$G$3,3,FALSE)="OUI",OFFSET(F$3,MOD(QUOTIENT(ROW()-ROW($A$20),'Feuille1-Catégories'!$B$6/F$6),F$5),0),IF(MOD($A979-1-F$10,'Feuille1-Catégories'!$F$5+1)=0,F$3,""))),"")</f>
        <v/>
      </c>
      <c r="G979" s="7" t="str">
        <f ca="1">IF(AND($A979&lt;&gt;"",G$9&lt;&gt;""),IF(HLOOKUP(G$9,'Feuille1-Catégories'!$C$1:$G$2,2,FALSE)="OUI",G$3,IF(HLOOKUP(G$9,'Feuille1-Catégories'!$C$1:$G$3,3,FALSE)="OUI",OFFSET(G$3,MOD(QUOTIENT(ROW()-ROW($A$20),'Feuille1-Catégories'!$B$6/G$6),G$5),0),IF(MOD($A979-1-G$10,'Feuille1-Catégories'!$F$5+1)=0,G$3,""))),"")</f>
        <v/>
      </c>
      <c r="H979" s="7" t="str">
        <f ca="1">IF(AND($A979&lt;&gt;"",H$9&lt;&gt;""),IF(HLOOKUP(H$9,'Feuille1-Catégories'!$C$1:$G$2,2,FALSE)="OUI",H$3,IF(HLOOKUP(H$9,'Feuille1-Catégories'!$C$1:$G$3,3,FALSE)="OUI",OFFSET(H$3,MOD(QUOTIENT(ROW()-ROW($A$20),'Feuille1-Catégories'!$B$6/H$6),H$5),0),IF(MOD($A979-1-H$10,'Feuille1-Catégories'!$F$5+1)=0,H$3,""))),"")</f>
        <v/>
      </c>
      <c r="I979" s="7" t="str">
        <f ca="1">IF(AND($A979&lt;&gt;"",I$9&lt;&gt;""),IF(HLOOKUP(I$9,'Feuille1-Catégories'!$C$1:$G$2,2,FALSE)="OUI",I$3,IF(HLOOKUP(I$9,'Feuille1-Catégories'!$C$1:$G$3,3,FALSE)="OUI",OFFSET(I$3,MOD(QUOTIENT(ROW()-ROW($A$20),'Feuille1-Catégories'!$B$6/I$6),I$5),0),IF(MOD($A979-1-I$10,'Feuille1-Catégories'!$F$5+1)=0,I$3,""))),"")</f>
        <v/>
      </c>
      <c r="J979" s="7" t="str">
        <f ca="1">IF(AND($A979&lt;&gt;"",J$9&lt;&gt;""),IF(HLOOKUP(J$9,'Feuille1-Catégories'!$C$1:$G$2,2,FALSE)="OUI",J$3,IF(HLOOKUP(J$9,'Feuille1-Catégories'!$C$1:$G$3,3,FALSE)="OUI",OFFSET(J$3,MOD(QUOTIENT(ROW()-ROW($A$20),'Feuille1-Catégories'!$B$6/J$6),J$5),0),IF(MOD($A979-1-J$10,'Feuille1-Catégories'!$F$5+1)=0,J$3,""))),"")</f>
        <v/>
      </c>
      <c r="K979" s="7" t="str">
        <f ca="1">IF(AND($A979&lt;&gt;"",K$9&lt;&gt;""),IF(HLOOKUP(K$9,'Feuille1-Catégories'!$C$1:$G$2,2,FALSE)="OUI",K$3,IF(HLOOKUP(K$9,'Feuille1-Catégories'!$C$1:$G$3,3,FALSE)="OUI",OFFSET(K$3,MOD(QUOTIENT(ROW()-ROW($A$20),'Feuille1-Catégories'!$B$6/K$6),K$5),0),IF(MOD($A979-1-K$10,'Feuille1-Catégories'!$F$5+1)=0,K$3,""))),"")</f>
        <v/>
      </c>
      <c r="L979" s="7" t="str">
        <f ca="1">IF(AND($A979&lt;&gt;"",L$9&lt;&gt;""),IF(HLOOKUP(L$9,'Feuille1-Catégories'!$C$1:$G$2,2,FALSE)="OUI",L$3,IF(HLOOKUP(L$9,'Feuille1-Catégories'!$C$1:$G$3,3,FALSE)="OUI",OFFSET(L$3,MOD(QUOTIENT(ROW()-ROW($A$20),'Feuille1-Catégories'!$B$6/L$6),L$5),0),IF(MOD($A979-1-L$10,'Feuille1-Catégories'!$F$5+1)=0,L$3,""))),"")</f>
        <v/>
      </c>
      <c r="M979" s="7" t="str">
        <f ca="1">IF(AND($A979&lt;&gt;"",M$9&lt;&gt;""),IF(HLOOKUP(M$9,'Feuille1-Catégories'!$C$1:$G$2,2,FALSE)="OUI",M$3,IF(HLOOKUP(M$9,'Feuille1-Catégories'!$C$1:$G$3,3,FALSE)="OUI",OFFSET(M$3,MOD(QUOTIENT(ROW()-ROW($A$20),'Feuille1-Catégories'!$B$6/M$6),M$5),0),IF(MOD($A979-1-M$10,'Feuille1-Catégories'!$F$5+1)=0,M$3,""))),"")</f>
        <v/>
      </c>
      <c r="N979" s="7" t="str">
        <f ca="1">IF(AND($A979&lt;&gt;"",N$9&lt;&gt;""),IF(HLOOKUP(N$9,'Feuille1-Catégories'!$C$1:$G$2,2,FALSE)="OUI",N$3,IF(HLOOKUP(N$9,'Feuille1-Catégories'!$C$1:$G$3,3,FALSE)="OUI",OFFSET(N$3,MOD(QUOTIENT(ROW()-ROW($A$20),'Feuille1-Catégories'!$B$6/N$6),N$5),0),IF(MOD($A979-1-N$10,'Feuille1-Catégories'!$F$5+1)=0,N$3,""))),"")</f>
        <v/>
      </c>
      <c r="O979" s="7" t="str">
        <f ca="1">IF(AND($A979&lt;&gt;"",O$9&lt;&gt;""),IF(HLOOKUP(O$9,'Feuille1-Catégories'!$C$1:$G$2,2,FALSE)="OUI",O$3,IF(HLOOKUP(O$9,'Feuille1-Catégories'!$C$1:$G$3,3,FALSE)="OUI",OFFSET(O$3,MOD(QUOTIENT(ROW()-ROW($A$20),'Feuille1-Catégories'!$B$6/O$6),O$5),0),IF(MOD($A979-1-O$10,'Feuille1-Catégories'!$F$5+1)=0,O$3,""))),"")</f>
        <v/>
      </c>
      <c r="P979" s="7" t="str">
        <f ca="1">IF(AND($A979&lt;&gt;"",P$9&lt;&gt;""),IF(HLOOKUP(P$9,'Feuille1-Catégories'!$C$1:$G$2,2,FALSE)="OUI",P$3,IF(HLOOKUP(P$9,'Feuille1-Catégories'!$C$1:$G$3,3,FALSE)="OUI",OFFSET(P$3,MOD(QUOTIENT(ROW()-ROW($A$20),'Feuille1-Catégories'!$B$6/P$6),P$5),0),IF(MOD($A979-1-P$10,'Feuille1-Catégories'!$F$5+1)=0,P$3,""))),"")</f>
        <v/>
      </c>
      <c r="Q979" s="7" t="str">
        <f ca="1">IF(AND($A979&lt;&gt;"",Q$9&lt;&gt;""),IF(HLOOKUP(Q$9,'Feuille1-Catégories'!$C$1:$G$2,2,FALSE)="OUI",Q$3,IF(HLOOKUP(Q$9,'Feuille1-Catégories'!$C$1:$G$3,3,FALSE)="OUI",OFFSET(Q$3,MOD(QUOTIENT(ROW()-ROW($A$20),'Feuille1-Catégories'!$B$6/Q$6),Q$5),0),IF(MOD($A979-1-Q$10,'Feuille1-Catégories'!$F$5+1)=0,Q$3,""))),"")</f>
        <v/>
      </c>
      <c r="R979" s="7" t="str">
        <f ca="1">IF(AND($A979&lt;&gt;"",R$9&lt;&gt;""),IF(HLOOKUP(R$9,'Feuille1-Catégories'!$C$1:$G$2,2,FALSE)="OUI",R$3,IF(HLOOKUP(R$9,'Feuille1-Catégories'!$C$1:$G$3,3,FALSE)="OUI",OFFSET(R$3,MOD(QUOTIENT(ROW()-ROW($A$20),'Feuille1-Catégories'!$B$6/R$6),R$5),0),IF(MOD($A979-1-R$10,'Feuille1-Catégories'!$F$5+1)=0,R$3,""))),"")</f>
        <v/>
      </c>
      <c r="S979" s="7" t="str">
        <f ca="1">IF(AND($A979&lt;&gt;"",S$9&lt;&gt;""),IF(HLOOKUP(S$9,'Feuille1-Catégories'!$C$1:$G$2,2,FALSE)="OUI",S$3,IF(HLOOKUP(S$9,'Feuille1-Catégories'!$C$1:$G$3,3,FALSE)="OUI",OFFSET(S$3,MOD(QUOTIENT(ROW()-ROW($A$20),'Feuille1-Catégories'!$B$6/S$6),S$5),0),IF(MOD($A979-1-S$10,'Feuille1-Catégories'!$F$5+1)=0,S$3,""))),"")</f>
        <v/>
      </c>
      <c r="T979" s="7" t="str">
        <f ca="1">IF(AND($A979&lt;&gt;"",T$9&lt;&gt;""),IF(HLOOKUP(T$9,'Feuille1-Catégories'!$C$1:$G$2,2,FALSE)="OUI",T$3,IF(HLOOKUP(T$9,'Feuille1-Catégories'!$C$1:$G$3,3,FALSE)="OUI",OFFSET(T$3,MOD(QUOTIENT(ROW()-ROW($A$20),'Feuille1-Catégories'!$B$6/T$6),T$5),0),IF(MOD($A979-1-T$10,'Feuille1-Catégories'!$F$5+1)=0,T$3,""))),"")</f>
        <v/>
      </c>
      <c r="U979" s="7" t="str">
        <f ca="1">IF(AND($A979&lt;&gt;"",U$9&lt;&gt;""),IF(HLOOKUP(U$9,'Feuille1-Catégories'!$C$1:$G$2,2,FALSE)="OUI",U$3,IF(HLOOKUP(U$9,'Feuille1-Catégories'!$C$1:$G$3,3,FALSE)="OUI",OFFSET(U$3,MOD(QUOTIENT(ROW()-ROW($A$20),'Feuille1-Catégories'!$B$6/U$6),U$5),0),IF(MOD($A979-1-U$10,'Feuille1-Catégories'!$F$5+1)=0,U$3,""))),"")</f>
        <v/>
      </c>
      <c r="V979" s="7" t="str">
        <f ca="1">IF(AND($A979&lt;&gt;"",V$9&lt;&gt;""),IF(HLOOKUP(V$9,'Feuille1-Catégories'!$C$1:$G$2,2,FALSE)="OUI",V$3,IF(HLOOKUP(V$9,'Feuille1-Catégories'!$C$1:$G$3,3,FALSE)="OUI",OFFSET(V$3,MOD(QUOTIENT(ROW()-ROW($A$20),'Feuille1-Catégories'!$B$6/V$6),V$5),0),IF(MOD($A979-1-V$10,'Feuille1-Catégories'!$F$5+1)=0,V$3,""))),"")</f>
        <v/>
      </c>
      <c r="W979" s="7" t="str">
        <f ca="1">IF(AND($A979&lt;&gt;"",W$9&lt;&gt;""),IF(HLOOKUP(W$9,'Feuille1-Catégories'!$C$1:$G$2,2,FALSE)="OUI",W$3,IF(HLOOKUP(W$9,'Feuille1-Catégories'!$C$1:$G$3,3,FALSE)="OUI",OFFSET(W$3,MOD(QUOTIENT(ROW()-ROW($A$20),'Feuille1-Catégories'!$B$6/W$6),W$5),0),IF(MOD($A979-1-W$10,'Feuille1-Catégories'!$F$5+1)=0,W$3,""))),"")</f>
        <v/>
      </c>
      <c r="X979" s="7" t="str">
        <f ca="1">IF(AND($A979&lt;&gt;"",X$9&lt;&gt;""),IF(HLOOKUP(X$9,'Feuille1-Catégories'!$C$1:$G$2,2,FALSE)="OUI",X$3,IF(HLOOKUP(X$9,'Feuille1-Catégories'!$C$1:$G$3,3,FALSE)="OUI",OFFSET(X$3,MOD(QUOTIENT(ROW()-ROW($A$20),'Feuille1-Catégories'!$B$6/X$6),X$5),0),IF(MOD($A979-1-X$10,'Feuille1-Catégories'!$F$5+1)=0,X$3,""))),"")</f>
        <v/>
      </c>
      <c r="Y979" s="7" t="str">
        <f ca="1">IF(AND($A979&lt;&gt;"",Y$9&lt;&gt;""),IF(HLOOKUP(Y$9,'Feuille1-Catégories'!$C$1:$G$2,2,FALSE)="OUI",Y$3,IF(HLOOKUP(Y$9,'Feuille1-Catégories'!$C$1:$G$3,3,FALSE)="OUI",OFFSET(Y$3,MOD(QUOTIENT(ROW()-ROW($A$20),'Feuille1-Catégories'!$B$6/Y$6),Y$5),0),IF(MOD($A979-1-Y$10,'Feuille1-Catégories'!$F$5+1)=0,Y$3,""))),"")</f>
        <v/>
      </c>
      <c r="Z979" s="7" t="str">
        <f ca="1">IF(AND($A979&lt;&gt;"",Z$9&lt;&gt;""),IF(HLOOKUP(Z$9,'Feuille1-Catégories'!$C$1:$G$2,2,FALSE)="OUI",Z$3,IF(HLOOKUP(Z$9,'Feuille1-Catégories'!$C$1:$G$3,3,FALSE)="OUI",OFFSET(Z$3,MOD(QUOTIENT(ROW()-ROW($A$20),'Feuille1-Catégories'!$B$6/Z$6),Z$5),0),"")),"")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80" spans="1:26" ht="17" x14ac:dyDescent="0.2">
      <c r="A980" s="21" t="str">
        <f>IF(ROW()-ROW($A$19)&gt;'Feuille1-Catégories'!$B$6,"",ROW()-ROW($A$19))</f>
        <v/>
      </c>
      <c r="B980" s="33" t="str">
        <f t="shared" si="43"/>
        <v/>
      </c>
      <c r="C980" s="10" t="str">
        <f t="shared" si="44"/>
        <v/>
      </c>
      <c r="D980" s="10" t="str">
        <f>IF('Feuille3-Coût de production'!D980&lt;&gt;"",'Feuille3-Coût de production'!D980,"")</f>
        <v/>
      </c>
      <c r="E980" s="10" t="str">
        <f t="shared" si="45"/>
        <v/>
      </c>
      <c r="F980" s="7" t="str">
        <f ca="1">IF(AND($A980&lt;&gt;"",F$9&lt;&gt;""),IF(HLOOKUP(F$9,'Feuille1-Catégories'!$C$1:$G$2,2,FALSE)="OUI",F$3,IF(HLOOKUP(F$9,'Feuille1-Catégories'!$C$1:$G$3,3,FALSE)="OUI",OFFSET(F$3,MOD(QUOTIENT(ROW()-ROW($A$20),'Feuille1-Catégories'!$B$6/F$6),F$5),0),IF(MOD($A980-1-F$10,'Feuille1-Catégories'!$F$5+1)=0,F$3,""))),"")</f>
        <v/>
      </c>
      <c r="G980" s="7" t="str">
        <f ca="1">IF(AND($A980&lt;&gt;"",G$9&lt;&gt;""),IF(HLOOKUP(G$9,'Feuille1-Catégories'!$C$1:$G$2,2,FALSE)="OUI",G$3,IF(HLOOKUP(G$9,'Feuille1-Catégories'!$C$1:$G$3,3,FALSE)="OUI",OFFSET(G$3,MOD(QUOTIENT(ROW()-ROW($A$20),'Feuille1-Catégories'!$B$6/G$6),G$5),0),IF(MOD($A980-1-G$10,'Feuille1-Catégories'!$F$5+1)=0,G$3,""))),"")</f>
        <v/>
      </c>
      <c r="H980" s="7" t="str">
        <f ca="1">IF(AND($A980&lt;&gt;"",H$9&lt;&gt;""),IF(HLOOKUP(H$9,'Feuille1-Catégories'!$C$1:$G$2,2,FALSE)="OUI",H$3,IF(HLOOKUP(H$9,'Feuille1-Catégories'!$C$1:$G$3,3,FALSE)="OUI",OFFSET(H$3,MOD(QUOTIENT(ROW()-ROW($A$20),'Feuille1-Catégories'!$B$6/H$6),H$5),0),IF(MOD($A980-1-H$10,'Feuille1-Catégories'!$F$5+1)=0,H$3,""))),"")</f>
        <v/>
      </c>
      <c r="I980" s="7" t="str">
        <f ca="1">IF(AND($A980&lt;&gt;"",I$9&lt;&gt;""),IF(HLOOKUP(I$9,'Feuille1-Catégories'!$C$1:$G$2,2,FALSE)="OUI",I$3,IF(HLOOKUP(I$9,'Feuille1-Catégories'!$C$1:$G$3,3,FALSE)="OUI",OFFSET(I$3,MOD(QUOTIENT(ROW()-ROW($A$20),'Feuille1-Catégories'!$B$6/I$6),I$5),0),IF(MOD($A980-1-I$10,'Feuille1-Catégories'!$F$5+1)=0,I$3,""))),"")</f>
        <v/>
      </c>
      <c r="J980" s="7" t="str">
        <f ca="1">IF(AND($A980&lt;&gt;"",J$9&lt;&gt;""),IF(HLOOKUP(J$9,'Feuille1-Catégories'!$C$1:$G$2,2,FALSE)="OUI",J$3,IF(HLOOKUP(J$9,'Feuille1-Catégories'!$C$1:$G$3,3,FALSE)="OUI",OFFSET(J$3,MOD(QUOTIENT(ROW()-ROW($A$20),'Feuille1-Catégories'!$B$6/J$6),J$5),0),IF(MOD($A980-1-J$10,'Feuille1-Catégories'!$F$5+1)=0,J$3,""))),"")</f>
        <v/>
      </c>
      <c r="K980" s="7" t="str">
        <f ca="1">IF(AND($A980&lt;&gt;"",K$9&lt;&gt;""),IF(HLOOKUP(K$9,'Feuille1-Catégories'!$C$1:$G$2,2,FALSE)="OUI",K$3,IF(HLOOKUP(K$9,'Feuille1-Catégories'!$C$1:$G$3,3,FALSE)="OUI",OFFSET(K$3,MOD(QUOTIENT(ROW()-ROW($A$20),'Feuille1-Catégories'!$B$6/K$6),K$5),0),IF(MOD($A980-1-K$10,'Feuille1-Catégories'!$F$5+1)=0,K$3,""))),"")</f>
        <v/>
      </c>
      <c r="L980" s="7" t="str">
        <f ca="1">IF(AND($A980&lt;&gt;"",L$9&lt;&gt;""),IF(HLOOKUP(L$9,'Feuille1-Catégories'!$C$1:$G$2,2,FALSE)="OUI",L$3,IF(HLOOKUP(L$9,'Feuille1-Catégories'!$C$1:$G$3,3,FALSE)="OUI",OFFSET(L$3,MOD(QUOTIENT(ROW()-ROW($A$20),'Feuille1-Catégories'!$B$6/L$6),L$5),0),IF(MOD($A980-1-L$10,'Feuille1-Catégories'!$F$5+1)=0,L$3,""))),"")</f>
        <v/>
      </c>
      <c r="M980" s="7" t="str">
        <f ca="1">IF(AND($A980&lt;&gt;"",M$9&lt;&gt;""),IF(HLOOKUP(M$9,'Feuille1-Catégories'!$C$1:$G$2,2,FALSE)="OUI",M$3,IF(HLOOKUP(M$9,'Feuille1-Catégories'!$C$1:$G$3,3,FALSE)="OUI",OFFSET(M$3,MOD(QUOTIENT(ROW()-ROW($A$20),'Feuille1-Catégories'!$B$6/M$6),M$5),0),IF(MOD($A980-1-M$10,'Feuille1-Catégories'!$F$5+1)=0,M$3,""))),"")</f>
        <v/>
      </c>
      <c r="N980" s="7" t="str">
        <f ca="1">IF(AND($A980&lt;&gt;"",N$9&lt;&gt;""),IF(HLOOKUP(N$9,'Feuille1-Catégories'!$C$1:$G$2,2,FALSE)="OUI",N$3,IF(HLOOKUP(N$9,'Feuille1-Catégories'!$C$1:$G$3,3,FALSE)="OUI",OFFSET(N$3,MOD(QUOTIENT(ROW()-ROW($A$20),'Feuille1-Catégories'!$B$6/N$6),N$5),0),IF(MOD($A980-1-N$10,'Feuille1-Catégories'!$F$5+1)=0,N$3,""))),"")</f>
        <v/>
      </c>
      <c r="O980" s="7" t="str">
        <f ca="1">IF(AND($A980&lt;&gt;"",O$9&lt;&gt;""),IF(HLOOKUP(O$9,'Feuille1-Catégories'!$C$1:$G$2,2,FALSE)="OUI",O$3,IF(HLOOKUP(O$9,'Feuille1-Catégories'!$C$1:$G$3,3,FALSE)="OUI",OFFSET(O$3,MOD(QUOTIENT(ROW()-ROW($A$20),'Feuille1-Catégories'!$B$6/O$6),O$5),0),IF(MOD($A980-1-O$10,'Feuille1-Catégories'!$F$5+1)=0,O$3,""))),"")</f>
        <v/>
      </c>
      <c r="P980" s="7" t="str">
        <f ca="1">IF(AND($A980&lt;&gt;"",P$9&lt;&gt;""),IF(HLOOKUP(P$9,'Feuille1-Catégories'!$C$1:$G$2,2,FALSE)="OUI",P$3,IF(HLOOKUP(P$9,'Feuille1-Catégories'!$C$1:$G$3,3,FALSE)="OUI",OFFSET(P$3,MOD(QUOTIENT(ROW()-ROW($A$20),'Feuille1-Catégories'!$B$6/P$6),P$5),0),IF(MOD($A980-1-P$10,'Feuille1-Catégories'!$F$5+1)=0,P$3,""))),"")</f>
        <v/>
      </c>
      <c r="Q980" s="7" t="str">
        <f ca="1">IF(AND($A980&lt;&gt;"",Q$9&lt;&gt;""),IF(HLOOKUP(Q$9,'Feuille1-Catégories'!$C$1:$G$2,2,FALSE)="OUI",Q$3,IF(HLOOKUP(Q$9,'Feuille1-Catégories'!$C$1:$G$3,3,FALSE)="OUI",OFFSET(Q$3,MOD(QUOTIENT(ROW()-ROW($A$20),'Feuille1-Catégories'!$B$6/Q$6),Q$5),0),IF(MOD($A980-1-Q$10,'Feuille1-Catégories'!$F$5+1)=0,Q$3,""))),"")</f>
        <v/>
      </c>
      <c r="R980" s="7" t="str">
        <f ca="1">IF(AND($A980&lt;&gt;"",R$9&lt;&gt;""),IF(HLOOKUP(R$9,'Feuille1-Catégories'!$C$1:$G$2,2,FALSE)="OUI",R$3,IF(HLOOKUP(R$9,'Feuille1-Catégories'!$C$1:$G$3,3,FALSE)="OUI",OFFSET(R$3,MOD(QUOTIENT(ROW()-ROW($A$20),'Feuille1-Catégories'!$B$6/R$6),R$5),0),IF(MOD($A980-1-R$10,'Feuille1-Catégories'!$F$5+1)=0,R$3,""))),"")</f>
        <v/>
      </c>
      <c r="S980" s="7" t="str">
        <f ca="1">IF(AND($A980&lt;&gt;"",S$9&lt;&gt;""),IF(HLOOKUP(S$9,'Feuille1-Catégories'!$C$1:$G$2,2,FALSE)="OUI",S$3,IF(HLOOKUP(S$9,'Feuille1-Catégories'!$C$1:$G$3,3,FALSE)="OUI",OFFSET(S$3,MOD(QUOTIENT(ROW()-ROW($A$20),'Feuille1-Catégories'!$B$6/S$6),S$5),0),IF(MOD($A980-1-S$10,'Feuille1-Catégories'!$F$5+1)=0,S$3,""))),"")</f>
        <v/>
      </c>
      <c r="T980" s="7" t="str">
        <f ca="1">IF(AND($A980&lt;&gt;"",T$9&lt;&gt;""),IF(HLOOKUP(T$9,'Feuille1-Catégories'!$C$1:$G$2,2,FALSE)="OUI",T$3,IF(HLOOKUP(T$9,'Feuille1-Catégories'!$C$1:$G$3,3,FALSE)="OUI",OFFSET(T$3,MOD(QUOTIENT(ROW()-ROW($A$20),'Feuille1-Catégories'!$B$6/T$6),T$5),0),IF(MOD($A980-1-T$10,'Feuille1-Catégories'!$F$5+1)=0,T$3,""))),"")</f>
        <v/>
      </c>
      <c r="U980" s="7" t="str">
        <f ca="1">IF(AND($A980&lt;&gt;"",U$9&lt;&gt;""),IF(HLOOKUP(U$9,'Feuille1-Catégories'!$C$1:$G$2,2,FALSE)="OUI",U$3,IF(HLOOKUP(U$9,'Feuille1-Catégories'!$C$1:$G$3,3,FALSE)="OUI",OFFSET(U$3,MOD(QUOTIENT(ROW()-ROW($A$20),'Feuille1-Catégories'!$B$6/U$6),U$5),0),IF(MOD($A980-1-U$10,'Feuille1-Catégories'!$F$5+1)=0,U$3,""))),"")</f>
        <v/>
      </c>
      <c r="V980" s="7" t="str">
        <f ca="1">IF(AND($A980&lt;&gt;"",V$9&lt;&gt;""),IF(HLOOKUP(V$9,'Feuille1-Catégories'!$C$1:$G$2,2,FALSE)="OUI",V$3,IF(HLOOKUP(V$9,'Feuille1-Catégories'!$C$1:$G$3,3,FALSE)="OUI",OFFSET(V$3,MOD(QUOTIENT(ROW()-ROW($A$20),'Feuille1-Catégories'!$B$6/V$6),V$5),0),IF(MOD($A980-1-V$10,'Feuille1-Catégories'!$F$5+1)=0,V$3,""))),"")</f>
        <v/>
      </c>
      <c r="W980" s="7" t="str">
        <f ca="1">IF(AND($A980&lt;&gt;"",W$9&lt;&gt;""),IF(HLOOKUP(W$9,'Feuille1-Catégories'!$C$1:$G$2,2,FALSE)="OUI",W$3,IF(HLOOKUP(W$9,'Feuille1-Catégories'!$C$1:$G$3,3,FALSE)="OUI",OFFSET(W$3,MOD(QUOTIENT(ROW()-ROW($A$20),'Feuille1-Catégories'!$B$6/W$6),W$5),0),IF(MOD($A980-1-W$10,'Feuille1-Catégories'!$F$5+1)=0,W$3,""))),"")</f>
        <v/>
      </c>
      <c r="X980" s="7" t="str">
        <f ca="1">IF(AND($A980&lt;&gt;"",X$9&lt;&gt;""),IF(HLOOKUP(X$9,'Feuille1-Catégories'!$C$1:$G$2,2,FALSE)="OUI",X$3,IF(HLOOKUP(X$9,'Feuille1-Catégories'!$C$1:$G$3,3,FALSE)="OUI",OFFSET(X$3,MOD(QUOTIENT(ROW()-ROW($A$20),'Feuille1-Catégories'!$B$6/X$6),X$5),0),IF(MOD($A980-1-X$10,'Feuille1-Catégories'!$F$5+1)=0,X$3,""))),"")</f>
        <v/>
      </c>
      <c r="Y980" s="7" t="str">
        <f ca="1">IF(AND($A980&lt;&gt;"",Y$9&lt;&gt;""),IF(HLOOKUP(Y$9,'Feuille1-Catégories'!$C$1:$G$2,2,FALSE)="OUI",Y$3,IF(HLOOKUP(Y$9,'Feuille1-Catégories'!$C$1:$G$3,3,FALSE)="OUI",OFFSET(Y$3,MOD(QUOTIENT(ROW()-ROW($A$20),'Feuille1-Catégories'!$B$6/Y$6),Y$5),0),IF(MOD($A980-1-Y$10,'Feuille1-Catégories'!$F$5+1)=0,Y$3,""))),"")</f>
        <v/>
      </c>
      <c r="Z980" s="7" t="str">
        <f ca="1">IF(AND($A980&lt;&gt;"",Z$9&lt;&gt;""),IF(HLOOKUP(Z$9,'Feuille1-Catégories'!$C$1:$G$2,2,FALSE)="OUI",Z$3,IF(HLOOKUP(Z$9,'Feuille1-Catégories'!$C$1:$G$3,3,FALSE)="OUI",OFFSET(Z$3,MOD(QUOTIENT(ROW()-ROW($A$20),'Feuille1-Catégories'!$B$6/Z$6),Z$5),0),"")),"")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81" spans="1:26" ht="17" x14ac:dyDescent="0.2">
      <c r="A981" s="21" t="str">
        <f>IF(ROW()-ROW($A$19)&gt;'Feuille1-Catégories'!$B$6,"",ROW()-ROW($A$19))</f>
        <v/>
      </c>
      <c r="B981" s="33" t="str">
        <f t="shared" ref="B981:B999" si="46">IF(AND(D981&lt;&gt;0,D981&lt;&gt;""),E981/D981,"")</f>
        <v/>
      </c>
      <c r="C981" s="10" t="str">
        <f t="shared" ref="C981:C999" si="47">IF(AND(D981&lt;&gt;0,D981&lt;&gt;""),E981-D981,"")</f>
        <v/>
      </c>
      <c r="D981" s="10" t="str">
        <f>IF('Feuille3-Coût de production'!D981&lt;&gt;"",'Feuille3-Coût de production'!D981,"")</f>
        <v/>
      </c>
      <c r="E981" s="10" t="str">
        <f t="shared" ref="E981:E999" si="48">IF($A981&lt;&gt;"",SUM(F981:ZZ981),"")</f>
        <v/>
      </c>
      <c r="F981" s="7" t="str">
        <f ca="1">IF(AND($A981&lt;&gt;"",F$9&lt;&gt;""),IF(HLOOKUP(F$9,'Feuille1-Catégories'!$C$1:$G$2,2,FALSE)="OUI",F$3,IF(HLOOKUP(F$9,'Feuille1-Catégories'!$C$1:$G$3,3,FALSE)="OUI",OFFSET(F$3,MOD(QUOTIENT(ROW()-ROW($A$20),'Feuille1-Catégories'!$B$6/F$6),F$5),0),IF(MOD($A981-1-F$10,'Feuille1-Catégories'!$F$5+1)=0,F$3,""))),"")</f>
        <v/>
      </c>
      <c r="G981" s="7" t="str">
        <f ca="1">IF(AND($A981&lt;&gt;"",G$9&lt;&gt;""),IF(HLOOKUP(G$9,'Feuille1-Catégories'!$C$1:$G$2,2,FALSE)="OUI",G$3,IF(HLOOKUP(G$9,'Feuille1-Catégories'!$C$1:$G$3,3,FALSE)="OUI",OFFSET(G$3,MOD(QUOTIENT(ROW()-ROW($A$20),'Feuille1-Catégories'!$B$6/G$6),G$5),0),IF(MOD($A981-1-G$10,'Feuille1-Catégories'!$F$5+1)=0,G$3,""))),"")</f>
        <v/>
      </c>
      <c r="H981" s="7" t="str">
        <f ca="1">IF(AND($A981&lt;&gt;"",H$9&lt;&gt;""),IF(HLOOKUP(H$9,'Feuille1-Catégories'!$C$1:$G$2,2,FALSE)="OUI",H$3,IF(HLOOKUP(H$9,'Feuille1-Catégories'!$C$1:$G$3,3,FALSE)="OUI",OFFSET(H$3,MOD(QUOTIENT(ROW()-ROW($A$20),'Feuille1-Catégories'!$B$6/H$6),H$5),0),IF(MOD($A981-1-H$10,'Feuille1-Catégories'!$F$5+1)=0,H$3,""))),"")</f>
        <v/>
      </c>
      <c r="I981" s="7" t="str">
        <f ca="1">IF(AND($A981&lt;&gt;"",I$9&lt;&gt;""),IF(HLOOKUP(I$9,'Feuille1-Catégories'!$C$1:$G$2,2,FALSE)="OUI",I$3,IF(HLOOKUP(I$9,'Feuille1-Catégories'!$C$1:$G$3,3,FALSE)="OUI",OFFSET(I$3,MOD(QUOTIENT(ROW()-ROW($A$20),'Feuille1-Catégories'!$B$6/I$6),I$5),0),IF(MOD($A981-1-I$10,'Feuille1-Catégories'!$F$5+1)=0,I$3,""))),"")</f>
        <v/>
      </c>
      <c r="J981" s="7" t="str">
        <f ca="1">IF(AND($A981&lt;&gt;"",J$9&lt;&gt;""),IF(HLOOKUP(J$9,'Feuille1-Catégories'!$C$1:$G$2,2,FALSE)="OUI",J$3,IF(HLOOKUP(J$9,'Feuille1-Catégories'!$C$1:$G$3,3,FALSE)="OUI",OFFSET(J$3,MOD(QUOTIENT(ROW()-ROW($A$20),'Feuille1-Catégories'!$B$6/J$6),J$5),0),IF(MOD($A981-1-J$10,'Feuille1-Catégories'!$F$5+1)=0,J$3,""))),"")</f>
        <v/>
      </c>
      <c r="K981" s="7" t="str">
        <f ca="1">IF(AND($A981&lt;&gt;"",K$9&lt;&gt;""),IF(HLOOKUP(K$9,'Feuille1-Catégories'!$C$1:$G$2,2,FALSE)="OUI",K$3,IF(HLOOKUP(K$9,'Feuille1-Catégories'!$C$1:$G$3,3,FALSE)="OUI",OFFSET(K$3,MOD(QUOTIENT(ROW()-ROW($A$20),'Feuille1-Catégories'!$B$6/K$6),K$5),0),IF(MOD($A981-1-K$10,'Feuille1-Catégories'!$F$5+1)=0,K$3,""))),"")</f>
        <v/>
      </c>
      <c r="L981" s="7" t="str">
        <f ca="1">IF(AND($A981&lt;&gt;"",L$9&lt;&gt;""),IF(HLOOKUP(L$9,'Feuille1-Catégories'!$C$1:$G$2,2,FALSE)="OUI",L$3,IF(HLOOKUP(L$9,'Feuille1-Catégories'!$C$1:$G$3,3,FALSE)="OUI",OFFSET(L$3,MOD(QUOTIENT(ROW()-ROW($A$20),'Feuille1-Catégories'!$B$6/L$6),L$5),0),IF(MOD($A981-1-L$10,'Feuille1-Catégories'!$F$5+1)=0,L$3,""))),"")</f>
        <v/>
      </c>
      <c r="M981" s="7" t="str">
        <f ca="1">IF(AND($A981&lt;&gt;"",M$9&lt;&gt;""),IF(HLOOKUP(M$9,'Feuille1-Catégories'!$C$1:$G$2,2,FALSE)="OUI",M$3,IF(HLOOKUP(M$9,'Feuille1-Catégories'!$C$1:$G$3,3,FALSE)="OUI",OFFSET(M$3,MOD(QUOTIENT(ROW()-ROW($A$20),'Feuille1-Catégories'!$B$6/M$6),M$5),0),IF(MOD($A981-1-M$10,'Feuille1-Catégories'!$F$5+1)=0,M$3,""))),"")</f>
        <v/>
      </c>
      <c r="N981" s="7" t="str">
        <f ca="1">IF(AND($A981&lt;&gt;"",N$9&lt;&gt;""),IF(HLOOKUP(N$9,'Feuille1-Catégories'!$C$1:$G$2,2,FALSE)="OUI",N$3,IF(HLOOKUP(N$9,'Feuille1-Catégories'!$C$1:$G$3,3,FALSE)="OUI",OFFSET(N$3,MOD(QUOTIENT(ROW()-ROW($A$20),'Feuille1-Catégories'!$B$6/N$6),N$5),0),IF(MOD($A981-1-N$10,'Feuille1-Catégories'!$F$5+1)=0,N$3,""))),"")</f>
        <v/>
      </c>
      <c r="O981" s="7" t="str">
        <f ca="1">IF(AND($A981&lt;&gt;"",O$9&lt;&gt;""),IF(HLOOKUP(O$9,'Feuille1-Catégories'!$C$1:$G$2,2,FALSE)="OUI",O$3,IF(HLOOKUP(O$9,'Feuille1-Catégories'!$C$1:$G$3,3,FALSE)="OUI",OFFSET(O$3,MOD(QUOTIENT(ROW()-ROW($A$20),'Feuille1-Catégories'!$B$6/O$6),O$5),0),IF(MOD($A981-1-O$10,'Feuille1-Catégories'!$F$5+1)=0,O$3,""))),"")</f>
        <v/>
      </c>
      <c r="P981" s="7" t="str">
        <f ca="1">IF(AND($A981&lt;&gt;"",P$9&lt;&gt;""),IF(HLOOKUP(P$9,'Feuille1-Catégories'!$C$1:$G$2,2,FALSE)="OUI",P$3,IF(HLOOKUP(P$9,'Feuille1-Catégories'!$C$1:$G$3,3,FALSE)="OUI",OFFSET(P$3,MOD(QUOTIENT(ROW()-ROW($A$20),'Feuille1-Catégories'!$B$6/P$6),P$5),0),IF(MOD($A981-1-P$10,'Feuille1-Catégories'!$F$5+1)=0,P$3,""))),"")</f>
        <v/>
      </c>
      <c r="Q981" s="7" t="str">
        <f ca="1">IF(AND($A981&lt;&gt;"",Q$9&lt;&gt;""),IF(HLOOKUP(Q$9,'Feuille1-Catégories'!$C$1:$G$2,2,FALSE)="OUI",Q$3,IF(HLOOKUP(Q$9,'Feuille1-Catégories'!$C$1:$G$3,3,FALSE)="OUI",OFFSET(Q$3,MOD(QUOTIENT(ROW()-ROW($A$20),'Feuille1-Catégories'!$B$6/Q$6),Q$5),0),IF(MOD($A981-1-Q$10,'Feuille1-Catégories'!$F$5+1)=0,Q$3,""))),"")</f>
        <v/>
      </c>
      <c r="R981" s="7" t="str">
        <f ca="1">IF(AND($A981&lt;&gt;"",R$9&lt;&gt;""),IF(HLOOKUP(R$9,'Feuille1-Catégories'!$C$1:$G$2,2,FALSE)="OUI",R$3,IF(HLOOKUP(R$9,'Feuille1-Catégories'!$C$1:$G$3,3,FALSE)="OUI",OFFSET(R$3,MOD(QUOTIENT(ROW()-ROW($A$20),'Feuille1-Catégories'!$B$6/R$6),R$5),0),IF(MOD($A981-1-R$10,'Feuille1-Catégories'!$F$5+1)=0,R$3,""))),"")</f>
        <v/>
      </c>
      <c r="S981" s="7" t="str">
        <f ca="1">IF(AND($A981&lt;&gt;"",S$9&lt;&gt;""),IF(HLOOKUP(S$9,'Feuille1-Catégories'!$C$1:$G$2,2,FALSE)="OUI",S$3,IF(HLOOKUP(S$9,'Feuille1-Catégories'!$C$1:$G$3,3,FALSE)="OUI",OFFSET(S$3,MOD(QUOTIENT(ROW()-ROW($A$20),'Feuille1-Catégories'!$B$6/S$6),S$5),0),IF(MOD($A981-1-S$10,'Feuille1-Catégories'!$F$5+1)=0,S$3,""))),"")</f>
        <v/>
      </c>
      <c r="T981" s="7" t="str">
        <f ca="1">IF(AND($A981&lt;&gt;"",T$9&lt;&gt;""),IF(HLOOKUP(T$9,'Feuille1-Catégories'!$C$1:$G$2,2,FALSE)="OUI",T$3,IF(HLOOKUP(T$9,'Feuille1-Catégories'!$C$1:$G$3,3,FALSE)="OUI",OFFSET(T$3,MOD(QUOTIENT(ROW()-ROW($A$20),'Feuille1-Catégories'!$B$6/T$6),T$5),0),IF(MOD($A981-1-T$10,'Feuille1-Catégories'!$F$5+1)=0,T$3,""))),"")</f>
        <v/>
      </c>
      <c r="U981" s="7" t="str">
        <f ca="1">IF(AND($A981&lt;&gt;"",U$9&lt;&gt;""),IF(HLOOKUP(U$9,'Feuille1-Catégories'!$C$1:$G$2,2,FALSE)="OUI",U$3,IF(HLOOKUP(U$9,'Feuille1-Catégories'!$C$1:$G$3,3,FALSE)="OUI",OFFSET(U$3,MOD(QUOTIENT(ROW()-ROW($A$20),'Feuille1-Catégories'!$B$6/U$6),U$5),0),IF(MOD($A981-1-U$10,'Feuille1-Catégories'!$F$5+1)=0,U$3,""))),"")</f>
        <v/>
      </c>
      <c r="V981" s="7" t="str">
        <f ca="1">IF(AND($A981&lt;&gt;"",V$9&lt;&gt;""),IF(HLOOKUP(V$9,'Feuille1-Catégories'!$C$1:$G$2,2,FALSE)="OUI",V$3,IF(HLOOKUP(V$9,'Feuille1-Catégories'!$C$1:$G$3,3,FALSE)="OUI",OFFSET(V$3,MOD(QUOTIENT(ROW()-ROW($A$20),'Feuille1-Catégories'!$B$6/V$6),V$5),0),IF(MOD($A981-1-V$10,'Feuille1-Catégories'!$F$5+1)=0,V$3,""))),"")</f>
        <v/>
      </c>
      <c r="W981" s="7" t="str">
        <f ca="1">IF(AND($A981&lt;&gt;"",W$9&lt;&gt;""),IF(HLOOKUP(W$9,'Feuille1-Catégories'!$C$1:$G$2,2,FALSE)="OUI",W$3,IF(HLOOKUP(W$9,'Feuille1-Catégories'!$C$1:$G$3,3,FALSE)="OUI",OFFSET(W$3,MOD(QUOTIENT(ROW()-ROW($A$20),'Feuille1-Catégories'!$B$6/W$6),W$5),0),IF(MOD($A981-1-W$10,'Feuille1-Catégories'!$F$5+1)=0,W$3,""))),"")</f>
        <v/>
      </c>
      <c r="X981" s="7" t="str">
        <f ca="1">IF(AND($A981&lt;&gt;"",X$9&lt;&gt;""),IF(HLOOKUP(X$9,'Feuille1-Catégories'!$C$1:$G$2,2,FALSE)="OUI",X$3,IF(HLOOKUP(X$9,'Feuille1-Catégories'!$C$1:$G$3,3,FALSE)="OUI",OFFSET(X$3,MOD(QUOTIENT(ROW()-ROW($A$20),'Feuille1-Catégories'!$B$6/X$6),X$5),0),IF(MOD($A981-1-X$10,'Feuille1-Catégories'!$F$5+1)=0,X$3,""))),"")</f>
        <v/>
      </c>
      <c r="Y981" s="7" t="str">
        <f ca="1">IF(AND($A981&lt;&gt;"",Y$9&lt;&gt;""),IF(HLOOKUP(Y$9,'Feuille1-Catégories'!$C$1:$G$2,2,FALSE)="OUI",Y$3,IF(HLOOKUP(Y$9,'Feuille1-Catégories'!$C$1:$G$3,3,FALSE)="OUI",OFFSET(Y$3,MOD(QUOTIENT(ROW()-ROW($A$20),'Feuille1-Catégories'!$B$6/Y$6),Y$5),0),IF(MOD($A981-1-Y$10,'Feuille1-Catégories'!$F$5+1)=0,Y$3,""))),"")</f>
        <v/>
      </c>
      <c r="Z981" s="7" t="str">
        <f ca="1">IF(AND($A981&lt;&gt;"",Z$9&lt;&gt;""),IF(HLOOKUP(Z$9,'Feuille1-Catégories'!$C$1:$G$2,2,FALSE)="OUI",Z$3,IF(HLOOKUP(Z$9,'Feuille1-Catégories'!$C$1:$G$3,3,FALSE)="OUI",OFFSET(Z$3,MOD(QUOTIENT(ROW()-ROW($A$20),'Feuille1-Catégories'!$B$6/Z$6),Z$5),0),"")),"")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82" spans="1:26" ht="17" x14ac:dyDescent="0.2">
      <c r="A982" s="21" t="str">
        <f>IF(ROW()-ROW($A$19)&gt;'Feuille1-Catégories'!$B$6,"",ROW()-ROW($A$19))</f>
        <v/>
      </c>
      <c r="B982" s="33" t="str">
        <f t="shared" si="46"/>
        <v/>
      </c>
      <c r="C982" s="10" t="str">
        <f t="shared" si="47"/>
        <v/>
      </c>
      <c r="D982" s="10" t="str">
        <f>IF('Feuille3-Coût de production'!D982&lt;&gt;"",'Feuille3-Coût de production'!D982,"")</f>
        <v/>
      </c>
      <c r="E982" s="10" t="str">
        <f t="shared" si="48"/>
        <v/>
      </c>
      <c r="F982" s="7" t="str">
        <f ca="1">IF(AND($A982&lt;&gt;"",F$9&lt;&gt;""),IF(HLOOKUP(F$9,'Feuille1-Catégories'!$C$1:$G$2,2,FALSE)="OUI",F$3,IF(HLOOKUP(F$9,'Feuille1-Catégories'!$C$1:$G$3,3,FALSE)="OUI",OFFSET(F$3,MOD(QUOTIENT(ROW()-ROW($A$20),'Feuille1-Catégories'!$B$6/F$6),F$5),0),IF(MOD($A982-1-F$10,'Feuille1-Catégories'!$F$5+1)=0,F$3,""))),"")</f>
        <v/>
      </c>
      <c r="G982" s="7" t="str">
        <f ca="1">IF(AND($A982&lt;&gt;"",G$9&lt;&gt;""),IF(HLOOKUP(G$9,'Feuille1-Catégories'!$C$1:$G$2,2,FALSE)="OUI",G$3,IF(HLOOKUP(G$9,'Feuille1-Catégories'!$C$1:$G$3,3,FALSE)="OUI",OFFSET(G$3,MOD(QUOTIENT(ROW()-ROW($A$20),'Feuille1-Catégories'!$B$6/G$6),G$5),0),IF(MOD($A982-1-G$10,'Feuille1-Catégories'!$F$5+1)=0,G$3,""))),"")</f>
        <v/>
      </c>
      <c r="H982" s="7" t="str">
        <f ca="1">IF(AND($A982&lt;&gt;"",H$9&lt;&gt;""),IF(HLOOKUP(H$9,'Feuille1-Catégories'!$C$1:$G$2,2,FALSE)="OUI",H$3,IF(HLOOKUP(H$9,'Feuille1-Catégories'!$C$1:$G$3,3,FALSE)="OUI",OFFSET(H$3,MOD(QUOTIENT(ROW()-ROW($A$20),'Feuille1-Catégories'!$B$6/H$6),H$5),0),IF(MOD($A982-1-H$10,'Feuille1-Catégories'!$F$5+1)=0,H$3,""))),"")</f>
        <v/>
      </c>
      <c r="I982" s="7" t="str">
        <f ca="1">IF(AND($A982&lt;&gt;"",I$9&lt;&gt;""),IF(HLOOKUP(I$9,'Feuille1-Catégories'!$C$1:$G$2,2,FALSE)="OUI",I$3,IF(HLOOKUP(I$9,'Feuille1-Catégories'!$C$1:$G$3,3,FALSE)="OUI",OFFSET(I$3,MOD(QUOTIENT(ROW()-ROW($A$20),'Feuille1-Catégories'!$B$6/I$6),I$5),0),IF(MOD($A982-1-I$10,'Feuille1-Catégories'!$F$5+1)=0,I$3,""))),"")</f>
        <v/>
      </c>
      <c r="J982" s="7" t="str">
        <f ca="1">IF(AND($A982&lt;&gt;"",J$9&lt;&gt;""),IF(HLOOKUP(J$9,'Feuille1-Catégories'!$C$1:$G$2,2,FALSE)="OUI",J$3,IF(HLOOKUP(J$9,'Feuille1-Catégories'!$C$1:$G$3,3,FALSE)="OUI",OFFSET(J$3,MOD(QUOTIENT(ROW()-ROW($A$20),'Feuille1-Catégories'!$B$6/J$6),J$5),0),IF(MOD($A982-1-J$10,'Feuille1-Catégories'!$F$5+1)=0,J$3,""))),"")</f>
        <v/>
      </c>
      <c r="K982" s="7" t="str">
        <f ca="1">IF(AND($A982&lt;&gt;"",K$9&lt;&gt;""),IF(HLOOKUP(K$9,'Feuille1-Catégories'!$C$1:$G$2,2,FALSE)="OUI",K$3,IF(HLOOKUP(K$9,'Feuille1-Catégories'!$C$1:$G$3,3,FALSE)="OUI",OFFSET(K$3,MOD(QUOTIENT(ROW()-ROW($A$20),'Feuille1-Catégories'!$B$6/K$6),K$5),0),IF(MOD($A982-1-K$10,'Feuille1-Catégories'!$F$5+1)=0,K$3,""))),"")</f>
        <v/>
      </c>
      <c r="L982" s="7" t="str">
        <f ca="1">IF(AND($A982&lt;&gt;"",L$9&lt;&gt;""),IF(HLOOKUP(L$9,'Feuille1-Catégories'!$C$1:$G$2,2,FALSE)="OUI",L$3,IF(HLOOKUP(L$9,'Feuille1-Catégories'!$C$1:$G$3,3,FALSE)="OUI",OFFSET(L$3,MOD(QUOTIENT(ROW()-ROW($A$20),'Feuille1-Catégories'!$B$6/L$6),L$5),0),IF(MOD($A982-1-L$10,'Feuille1-Catégories'!$F$5+1)=0,L$3,""))),"")</f>
        <v/>
      </c>
      <c r="M982" s="7" t="str">
        <f ca="1">IF(AND($A982&lt;&gt;"",M$9&lt;&gt;""),IF(HLOOKUP(M$9,'Feuille1-Catégories'!$C$1:$G$2,2,FALSE)="OUI",M$3,IF(HLOOKUP(M$9,'Feuille1-Catégories'!$C$1:$G$3,3,FALSE)="OUI",OFFSET(M$3,MOD(QUOTIENT(ROW()-ROW($A$20),'Feuille1-Catégories'!$B$6/M$6),M$5),0),IF(MOD($A982-1-M$10,'Feuille1-Catégories'!$F$5+1)=0,M$3,""))),"")</f>
        <v/>
      </c>
      <c r="N982" s="7" t="str">
        <f ca="1">IF(AND($A982&lt;&gt;"",N$9&lt;&gt;""),IF(HLOOKUP(N$9,'Feuille1-Catégories'!$C$1:$G$2,2,FALSE)="OUI",N$3,IF(HLOOKUP(N$9,'Feuille1-Catégories'!$C$1:$G$3,3,FALSE)="OUI",OFFSET(N$3,MOD(QUOTIENT(ROW()-ROW($A$20),'Feuille1-Catégories'!$B$6/N$6),N$5),0),IF(MOD($A982-1-N$10,'Feuille1-Catégories'!$F$5+1)=0,N$3,""))),"")</f>
        <v/>
      </c>
      <c r="O982" s="7" t="str">
        <f ca="1">IF(AND($A982&lt;&gt;"",O$9&lt;&gt;""),IF(HLOOKUP(O$9,'Feuille1-Catégories'!$C$1:$G$2,2,FALSE)="OUI",O$3,IF(HLOOKUP(O$9,'Feuille1-Catégories'!$C$1:$G$3,3,FALSE)="OUI",OFFSET(O$3,MOD(QUOTIENT(ROW()-ROW($A$20),'Feuille1-Catégories'!$B$6/O$6),O$5),0),IF(MOD($A982-1-O$10,'Feuille1-Catégories'!$F$5+1)=0,O$3,""))),"")</f>
        <v/>
      </c>
      <c r="P982" s="7" t="str">
        <f ca="1">IF(AND($A982&lt;&gt;"",P$9&lt;&gt;""),IF(HLOOKUP(P$9,'Feuille1-Catégories'!$C$1:$G$2,2,FALSE)="OUI",P$3,IF(HLOOKUP(P$9,'Feuille1-Catégories'!$C$1:$G$3,3,FALSE)="OUI",OFFSET(P$3,MOD(QUOTIENT(ROW()-ROW($A$20),'Feuille1-Catégories'!$B$6/P$6),P$5),0),IF(MOD($A982-1-P$10,'Feuille1-Catégories'!$F$5+1)=0,P$3,""))),"")</f>
        <v/>
      </c>
      <c r="Q982" s="7" t="str">
        <f ca="1">IF(AND($A982&lt;&gt;"",Q$9&lt;&gt;""),IF(HLOOKUP(Q$9,'Feuille1-Catégories'!$C$1:$G$2,2,FALSE)="OUI",Q$3,IF(HLOOKUP(Q$9,'Feuille1-Catégories'!$C$1:$G$3,3,FALSE)="OUI",OFFSET(Q$3,MOD(QUOTIENT(ROW()-ROW($A$20),'Feuille1-Catégories'!$B$6/Q$6),Q$5),0),IF(MOD($A982-1-Q$10,'Feuille1-Catégories'!$F$5+1)=0,Q$3,""))),"")</f>
        <v/>
      </c>
      <c r="R982" s="7" t="str">
        <f ca="1">IF(AND($A982&lt;&gt;"",R$9&lt;&gt;""),IF(HLOOKUP(R$9,'Feuille1-Catégories'!$C$1:$G$2,2,FALSE)="OUI",R$3,IF(HLOOKUP(R$9,'Feuille1-Catégories'!$C$1:$G$3,3,FALSE)="OUI",OFFSET(R$3,MOD(QUOTIENT(ROW()-ROW($A$20),'Feuille1-Catégories'!$B$6/R$6),R$5),0),IF(MOD($A982-1-R$10,'Feuille1-Catégories'!$F$5+1)=0,R$3,""))),"")</f>
        <v/>
      </c>
      <c r="S982" s="7" t="str">
        <f ca="1">IF(AND($A982&lt;&gt;"",S$9&lt;&gt;""),IF(HLOOKUP(S$9,'Feuille1-Catégories'!$C$1:$G$2,2,FALSE)="OUI",S$3,IF(HLOOKUP(S$9,'Feuille1-Catégories'!$C$1:$G$3,3,FALSE)="OUI",OFFSET(S$3,MOD(QUOTIENT(ROW()-ROW($A$20),'Feuille1-Catégories'!$B$6/S$6),S$5),0),IF(MOD($A982-1-S$10,'Feuille1-Catégories'!$F$5+1)=0,S$3,""))),"")</f>
        <v/>
      </c>
      <c r="T982" s="7" t="str">
        <f ca="1">IF(AND($A982&lt;&gt;"",T$9&lt;&gt;""),IF(HLOOKUP(T$9,'Feuille1-Catégories'!$C$1:$G$2,2,FALSE)="OUI",T$3,IF(HLOOKUP(T$9,'Feuille1-Catégories'!$C$1:$G$3,3,FALSE)="OUI",OFFSET(T$3,MOD(QUOTIENT(ROW()-ROW($A$20),'Feuille1-Catégories'!$B$6/T$6),T$5),0),IF(MOD($A982-1-T$10,'Feuille1-Catégories'!$F$5+1)=0,T$3,""))),"")</f>
        <v/>
      </c>
      <c r="U982" s="7" t="str">
        <f ca="1">IF(AND($A982&lt;&gt;"",U$9&lt;&gt;""),IF(HLOOKUP(U$9,'Feuille1-Catégories'!$C$1:$G$2,2,FALSE)="OUI",U$3,IF(HLOOKUP(U$9,'Feuille1-Catégories'!$C$1:$G$3,3,FALSE)="OUI",OFFSET(U$3,MOD(QUOTIENT(ROW()-ROW($A$20),'Feuille1-Catégories'!$B$6/U$6),U$5),0),IF(MOD($A982-1-U$10,'Feuille1-Catégories'!$F$5+1)=0,U$3,""))),"")</f>
        <v/>
      </c>
      <c r="V982" s="7" t="str">
        <f ca="1">IF(AND($A982&lt;&gt;"",V$9&lt;&gt;""),IF(HLOOKUP(V$9,'Feuille1-Catégories'!$C$1:$G$2,2,FALSE)="OUI",V$3,IF(HLOOKUP(V$9,'Feuille1-Catégories'!$C$1:$G$3,3,FALSE)="OUI",OFFSET(V$3,MOD(QUOTIENT(ROW()-ROW($A$20),'Feuille1-Catégories'!$B$6/V$6),V$5),0),IF(MOD($A982-1-V$10,'Feuille1-Catégories'!$F$5+1)=0,V$3,""))),"")</f>
        <v/>
      </c>
      <c r="W982" s="7" t="str">
        <f ca="1">IF(AND($A982&lt;&gt;"",W$9&lt;&gt;""),IF(HLOOKUP(W$9,'Feuille1-Catégories'!$C$1:$G$2,2,FALSE)="OUI",W$3,IF(HLOOKUP(W$9,'Feuille1-Catégories'!$C$1:$G$3,3,FALSE)="OUI",OFFSET(W$3,MOD(QUOTIENT(ROW()-ROW($A$20),'Feuille1-Catégories'!$B$6/W$6),W$5),0),IF(MOD($A982-1-W$10,'Feuille1-Catégories'!$F$5+1)=0,W$3,""))),"")</f>
        <v/>
      </c>
      <c r="X982" s="7" t="str">
        <f ca="1">IF(AND($A982&lt;&gt;"",X$9&lt;&gt;""),IF(HLOOKUP(X$9,'Feuille1-Catégories'!$C$1:$G$2,2,FALSE)="OUI",X$3,IF(HLOOKUP(X$9,'Feuille1-Catégories'!$C$1:$G$3,3,FALSE)="OUI",OFFSET(X$3,MOD(QUOTIENT(ROW()-ROW($A$20),'Feuille1-Catégories'!$B$6/X$6),X$5),0),IF(MOD($A982-1-X$10,'Feuille1-Catégories'!$F$5+1)=0,X$3,""))),"")</f>
        <v/>
      </c>
      <c r="Y982" s="7" t="str">
        <f ca="1">IF(AND($A982&lt;&gt;"",Y$9&lt;&gt;""),IF(HLOOKUP(Y$9,'Feuille1-Catégories'!$C$1:$G$2,2,FALSE)="OUI",Y$3,IF(HLOOKUP(Y$9,'Feuille1-Catégories'!$C$1:$G$3,3,FALSE)="OUI",OFFSET(Y$3,MOD(QUOTIENT(ROW()-ROW($A$20),'Feuille1-Catégories'!$B$6/Y$6),Y$5),0),IF(MOD($A982-1-Y$10,'Feuille1-Catégories'!$F$5+1)=0,Y$3,""))),"")</f>
        <v/>
      </c>
      <c r="Z982" s="7" t="str">
        <f ca="1">IF(AND($A982&lt;&gt;"",Z$9&lt;&gt;""),IF(HLOOKUP(Z$9,'Feuille1-Catégories'!$C$1:$G$2,2,FALSE)="OUI",Z$3,IF(HLOOKUP(Z$9,'Feuille1-Catégories'!$C$1:$G$3,3,FALSE)="OUI",OFFSET(Z$3,MOD(QUOTIENT(ROW()-ROW($A$20),'Feuille1-Catégories'!$B$6/Z$6),Z$5),0),"")),"")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83" spans="1:26" ht="17" x14ac:dyDescent="0.2">
      <c r="A983" s="21" t="str">
        <f>IF(ROW()-ROW($A$19)&gt;'Feuille1-Catégories'!$B$6,"",ROW()-ROW($A$19))</f>
        <v/>
      </c>
      <c r="B983" s="33" t="str">
        <f t="shared" si="46"/>
        <v/>
      </c>
      <c r="C983" s="10" t="str">
        <f t="shared" si="47"/>
        <v/>
      </c>
      <c r="D983" s="10" t="str">
        <f>IF('Feuille3-Coût de production'!D983&lt;&gt;"",'Feuille3-Coût de production'!D983,"")</f>
        <v/>
      </c>
      <c r="E983" s="10" t="str">
        <f t="shared" si="48"/>
        <v/>
      </c>
      <c r="F983" s="7" t="str">
        <f ca="1">IF(AND($A983&lt;&gt;"",F$9&lt;&gt;""),IF(HLOOKUP(F$9,'Feuille1-Catégories'!$C$1:$G$2,2,FALSE)="OUI",F$3,IF(HLOOKUP(F$9,'Feuille1-Catégories'!$C$1:$G$3,3,FALSE)="OUI",OFFSET(F$3,MOD(QUOTIENT(ROW()-ROW($A$20),'Feuille1-Catégories'!$B$6/F$6),F$5),0),IF(MOD($A983-1-F$10,'Feuille1-Catégories'!$F$5+1)=0,F$3,""))),"")</f>
        <v/>
      </c>
      <c r="G983" s="7" t="str">
        <f ca="1">IF(AND($A983&lt;&gt;"",G$9&lt;&gt;""),IF(HLOOKUP(G$9,'Feuille1-Catégories'!$C$1:$G$2,2,FALSE)="OUI",G$3,IF(HLOOKUP(G$9,'Feuille1-Catégories'!$C$1:$G$3,3,FALSE)="OUI",OFFSET(G$3,MOD(QUOTIENT(ROW()-ROW($A$20),'Feuille1-Catégories'!$B$6/G$6),G$5),0),IF(MOD($A983-1-G$10,'Feuille1-Catégories'!$F$5+1)=0,G$3,""))),"")</f>
        <v/>
      </c>
      <c r="H983" s="7" t="str">
        <f ca="1">IF(AND($A983&lt;&gt;"",H$9&lt;&gt;""),IF(HLOOKUP(H$9,'Feuille1-Catégories'!$C$1:$G$2,2,FALSE)="OUI",H$3,IF(HLOOKUP(H$9,'Feuille1-Catégories'!$C$1:$G$3,3,FALSE)="OUI",OFFSET(H$3,MOD(QUOTIENT(ROW()-ROW($A$20),'Feuille1-Catégories'!$B$6/H$6),H$5),0),IF(MOD($A983-1-H$10,'Feuille1-Catégories'!$F$5+1)=0,H$3,""))),"")</f>
        <v/>
      </c>
      <c r="I983" s="7" t="str">
        <f ca="1">IF(AND($A983&lt;&gt;"",I$9&lt;&gt;""),IF(HLOOKUP(I$9,'Feuille1-Catégories'!$C$1:$G$2,2,FALSE)="OUI",I$3,IF(HLOOKUP(I$9,'Feuille1-Catégories'!$C$1:$G$3,3,FALSE)="OUI",OFFSET(I$3,MOD(QUOTIENT(ROW()-ROW($A$20),'Feuille1-Catégories'!$B$6/I$6),I$5),0),IF(MOD($A983-1-I$10,'Feuille1-Catégories'!$F$5+1)=0,I$3,""))),"")</f>
        <v/>
      </c>
      <c r="J983" s="7" t="str">
        <f ca="1">IF(AND($A983&lt;&gt;"",J$9&lt;&gt;""),IF(HLOOKUP(J$9,'Feuille1-Catégories'!$C$1:$G$2,2,FALSE)="OUI",J$3,IF(HLOOKUP(J$9,'Feuille1-Catégories'!$C$1:$G$3,3,FALSE)="OUI",OFFSET(J$3,MOD(QUOTIENT(ROW()-ROW($A$20),'Feuille1-Catégories'!$B$6/J$6),J$5),0),IF(MOD($A983-1-J$10,'Feuille1-Catégories'!$F$5+1)=0,J$3,""))),"")</f>
        <v/>
      </c>
      <c r="K983" s="7" t="str">
        <f ca="1">IF(AND($A983&lt;&gt;"",K$9&lt;&gt;""),IF(HLOOKUP(K$9,'Feuille1-Catégories'!$C$1:$G$2,2,FALSE)="OUI",K$3,IF(HLOOKUP(K$9,'Feuille1-Catégories'!$C$1:$G$3,3,FALSE)="OUI",OFFSET(K$3,MOD(QUOTIENT(ROW()-ROW($A$20),'Feuille1-Catégories'!$B$6/K$6),K$5),0),IF(MOD($A983-1-K$10,'Feuille1-Catégories'!$F$5+1)=0,K$3,""))),"")</f>
        <v/>
      </c>
      <c r="L983" s="7" t="str">
        <f ca="1">IF(AND($A983&lt;&gt;"",L$9&lt;&gt;""),IF(HLOOKUP(L$9,'Feuille1-Catégories'!$C$1:$G$2,2,FALSE)="OUI",L$3,IF(HLOOKUP(L$9,'Feuille1-Catégories'!$C$1:$G$3,3,FALSE)="OUI",OFFSET(L$3,MOD(QUOTIENT(ROW()-ROW($A$20),'Feuille1-Catégories'!$B$6/L$6),L$5),0),IF(MOD($A983-1-L$10,'Feuille1-Catégories'!$F$5+1)=0,L$3,""))),"")</f>
        <v/>
      </c>
      <c r="M983" s="7" t="str">
        <f ca="1">IF(AND($A983&lt;&gt;"",M$9&lt;&gt;""),IF(HLOOKUP(M$9,'Feuille1-Catégories'!$C$1:$G$2,2,FALSE)="OUI",M$3,IF(HLOOKUP(M$9,'Feuille1-Catégories'!$C$1:$G$3,3,FALSE)="OUI",OFFSET(M$3,MOD(QUOTIENT(ROW()-ROW($A$20),'Feuille1-Catégories'!$B$6/M$6),M$5),0),IF(MOD($A983-1-M$10,'Feuille1-Catégories'!$F$5+1)=0,M$3,""))),"")</f>
        <v/>
      </c>
      <c r="N983" s="7" t="str">
        <f ca="1">IF(AND($A983&lt;&gt;"",N$9&lt;&gt;""),IF(HLOOKUP(N$9,'Feuille1-Catégories'!$C$1:$G$2,2,FALSE)="OUI",N$3,IF(HLOOKUP(N$9,'Feuille1-Catégories'!$C$1:$G$3,3,FALSE)="OUI",OFFSET(N$3,MOD(QUOTIENT(ROW()-ROW($A$20),'Feuille1-Catégories'!$B$6/N$6),N$5),0),IF(MOD($A983-1-N$10,'Feuille1-Catégories'!$F$5+1)=0,N$3,""))),"")</f>
        <v/>
      </c>
      <c r="O983" s="7" t="str">
        <f ca="1">IF(AND($A983&lt;&gt;"",O$9&lt;&gt;""),IF(HLOOKUP(O$9,'Feuille1-Catégories'!$C$1:$G$2,2,FALSE)="OUI",O$3,IF(HLOOKUP(O$9,'Feuille1-Catégories'!$C$1:$G$3,3,FALSE)="OUI",OFFSET(O$3,MOD(QUOTIENT(ROW()-ROW($A$20),'Feuille1-Catégories'!$B$6/O$6),O$5),0),IF(MOD($A983-1-O$10,'Feuille1-Catégories'!$F$5+1)=0,O$3,""))),"")</f>
        <v/>
      </c>
      <c r="P983" s="7" t="str">
        <f ca="1">IF(AND($A983&lt;&gt;"",P$9&lt;&gt;""),IF(HLOOKUP(P$9,'Feuille1-Catégories'!$C$1:$G$2,2,FALSE)="OUI",P$3,IF(HLOOKUP(P$9,'Feuille1-Catégories'!$C$1:$G$3,3,FALSE)="OUI",OFFSET(P$3,MOD(QUOTIENT(ROW()-ROW($A$20),'Feuille1-Catégories'!$B$6/P$6),P$5),0),IF(MOD($A983-1-P$10,'Feuille1-Catégories'!$F$5+1)=0,P$3,""))),"")</f>
        <v/>
      </c>
      <c r="Q983" s="7" t="str">
        <f ca="1">IF(AND($A983&lt;&gt;"",Q$9&lt;&gt;""),IF(HLOOKUP(Q$9,'Feuille1-Catégories'!$C$1:$G$2,2,FALSE)="OUI",Q$3,IF(HLOOKUP(Q$9,'Feuille1-Catégories'!$C$1:$G$3,3,FALSE)="OUI",OFFSET(Q$3,MOD(QUOTIENT(ROW()-ROW($A$20),'Feuille1-Catégories'!$B$6/Q$6),Q$5),0),IF(MOD($A983-1-Q$10,'Feuille1-Catégories'!$F$5+1)=0,Q$3,""))),"")</f>
        <v/>
      </c>
      <c r="R983" s="7" t="str">
        <f ca="1">IF(AND($A983&lt;&gt;"",R$9&lt;&gt;""),IF(HLOOKUP(R$9,'Feuille1-Catégories'!$C$1:$G$2,2,FALSE)="OUI",R$3,IF(HLOOKUP(R$9,'Feuille1-Catégories'!$C$1:$G$3,3,FALSE)="OUI",OFFSET(R$3,MOD(QUOTIENT(ROW()-ROW($A$20),'Feuille1-Catégories'!$B$6/R$6),R$5),0),IF(MOD($A983-1-R$10,'Feuille1-Catégories'!$F$5+1)=0,R$3,""))),"")</f>
        <v/>
      </c>
      <c r="S983" s="7" t="str">
        <f ca="1">IF(AND($A983&lt;&gt;"",S$9&lt;&gt;""),IF(HLOOKUP(S$9,'Feuille1-Catégories'!$C$1:$G$2,2,FALSE)="OUI",S$3,IF(HLOOKUP(S$9,'Feuille1-Catégories'!$C$1:$G$3,3,FALSE)="OUI",OFFSET(S$3,MOD(QUOTIENT(ROW()-ROW($A$20),'Feuille1-Catégories'!$B$6/S$6),S$5),0),IF(MOD($A983-1-S$10,'Feuille1-Catégories'!$F$5+1)=0,S$3,""))),"")</f>
        <v/>
      </c>
      <c r="T983" s="7" t="str">
        <f ca="1">IF(AND($A983&lt;&gt;"",T$9&lt;&gt;""),IF(HLOOKUP(T$9,'Feuille1-Catégories'!$C$1:$G$2,2,FALSE)="OUI",T$3,IF(HLOOKUP(T$9,'Feuille1-Catégories'!$C$1:$G$3,3,FALSE)="OUI",OFFSET(T$3,MOD(QUOTIENT(ROW()-ROW($A$20),'Feuille1-Catégories'!$B$6/T$6),T$5),0),IF(MOD($A983-1-T$10,'Feuille1-Catégories'!$F$5+1)=0,T$3,""))),"")</f>
        <v/>
      </c>
      <c r="U983" s="7" t="str">
        <f ca="1">IF(AND($A983&lt;&gt;"",U$9&lt;&gt;""),IF(HLOOKUP(U$9,'Feuille1-Catégories'!$C$1:$G$2,2,FALSE)="OUI",U$3,IF(HLOOKUP(U$9,'Feuille1-Catégories'!$C$1:$G$3,3,FALSE)="OUI",OFFSET(U$3,MOD(QUOTIENT(ROW()-ROW($A$20),'Feuille1-Catégories'!$B$6/U$6),U$5),0),IF(MOD($A983-1-U$10,'Feuille1-Catégories'!$F$5+1)=0,U$3,""))),"")</f>
        <v/>
      </c>
      <c r="V983" s="7" t="str">
        <f ca="1">IF(AND($A983&lt;&gt;"",V$9&lt;&gt;""),IF(HLOOKUP(V$9,'Feuille1-Catégories'!$C$1:$G$2,2,FALSE)="OUI",V$3,IF(HLOOKUP(V$9,'Feuille1-Catégories'!$C$1:$G$3,3,FALSE)="OUI",OFFSET(V$3,MOD(QUOTIENT(ROW()-ROW($A$20),'Feuille1-Catégories'!$B$6/V$6),V$5),0),IF(MOD($A983-1-V$10,'Feuille1-Catégories'!$F$5+1)=0,V$3,""))),"")</f>
        <v/>
      </c>
      <c r="W983" s="7" t="str">
        <f ca="1">IF(AND($A983&lt;&gt;"",W$9&lt;&gt;""),IF(HLOOKUP(W$9,'Feuille1-Catégories'!$C$1:$G$2,2,FALSE)="OUI",W$3,IF(HLOOKUP(W$9,'Feuille1-Catégories'!$C$1:$G$3,3,FALSE)="OUI",OFFSET(W$3,MOD(QUOTIENT(ROW()-ROW($A$20),'Feuille1-Catégories'!$B$6/W$6),W$5),0),IF(MOD($A983-1-W$10,'Feuille1-Catégories'!$F$5+1)=0,W$3,""))),"")</f>
        <v/>
      </c>
      <c r="X983" s="7" t="str">
        <f ca="1">IF(AND($A983&lt;&gt;"",X$9&lt;&gt;""),IF(HLOOKUP(X$9,'Feuille1-Catégories'!$C$1:$G$2,2,FALSE)="OUI",X$3,IF(HLOOKUP(X$9,'Feuille1-Catégories'!$C$1:$G$3,3,FALSE)="OUI",OFFSET(X$3,MOD(QUOTIENT(ROW()-ROW($A$20),'Feuille1-Catégories'!$B$6/X$6),X$5),0),IF(MOD($A983-1-X$10,'Feuille1-Catégories'!$F$5+1)=0,X$3,""))),"")</f>
        <v/>
      </c>
      <c r="Y983" s="7" t="str">
        <f ca="1">IF(AND($A983&lt;&gt;"",Y$9&lt;&gt;""),IF(HLOOKUP(Y$9,'Feuille1-Catégories'!$C$1:$G$2,2,FALSE)="OUI",Y$3,IF(HLOOKUP(Y$9,'Feuille1-Catégories'!$C$1:$G$3,3,FALSE)="OUI",OFFSET(Y$3,MOD(QUOTIENT(ROW()-ROW($A$20),'Feuille1-Catégories'!$B$6/Y$6),Y$5),0),IF(MOD($A983-1-Y$10,'Feuille1-Catégories'!$F$5+1)=0,Y$3,""))),"")</f>
        <v/>
      </c>
      <c r="Z983" s="7" t="str">
        <f ca="1">IF(AND($A983&lt;&gt;"",Z$9&lt;&gt;""),IF(HLOOKUP(Z$9,'Feuille1-Catégories'!$C$1:$G$2,2,FALSE)="OUI",Z$3,IF(HLOOKUP(Z$9,'Feuille1-Catégories'!$C$1:$G$3,3,FALSE)="OUI",OFFSET(Z$3,MOD(QUOTIENT(ROW()-ROW($A$20),'Feuille1-Catégories'!$B$6/Z$6),Z$5),0),"")),"")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84" spans="1:26" ht="17" x14ac:dyDescent="0.2">
      <c r="A984" s="21" t="str">
        <f>IF(ROW()-ROW($A$19)&gt;'Feuille1-Catégories'!$B$6,"",ROW()-ROW($A$19))</f>
        <v/>
      </c>
      <c r="B984" s="33" t="str">
        <f t="shared" si="46"/>
        <v/>
      </c>
      <c r="C984" s="10" t="str">
        <f t="shared" si="47"/>
        <v/>
      </c>
      <c r="D984" s="10" t="str">
        <f>IF('Feuille3-Coût de production'!D984&lt;&gt;"",'Feuille3-Coût de production'!D984,"")</f>
        <v/>
      </c>
      <c r="E984" s="10" t="str">
        <f t="shared" si="48"/>
        <v/>
      </c>
      <c r="F984" s="7" t="str">
        <f ca="1">IF(AND($A984&lt;&gt;"",F$9&lt;&gt;""),IF(HLOOKUP(F$9,'Feuille1-Catégories'!$C$1:$G$2,2,FALSE)="OUI",F$3,IF(HLOOKUP(F$9,'Feuille1-Catégories'!$C$1:$G$3,3,FALSE)="OUI",OFFSET(F$3,MOD(QUOTIENT(ROW()-ROW($A$20),'Feuille1-Catégories'!$B$6/F$6),F$5),0),IF(MOD($A984-1-F$10,'Feuille1-Catégories'!$F$5+1)=0,F$3,""))),"")</f>
        <v/>
      </c>
      <c r="G984" s="7" t="str">
        <f ca="1">IF(AND($A984&lt;&gt;"",G$9&lt;&gt;""),IF(HLOOKUP(G$9,'Feuille1-Catégories'!$C$1:$G$2,2,FALSE)="OUI",G$3,IF(HLOOKUP(G$9,'Feuille1-Catégories'!$C$1:$G$3,3,FALSE)="OUI",OFFSET(G$3,MOD(QUOTIENT(ROW()-ROW($A$20),'Feuille1-Catégories'!$B$6/G$6),G$5),0),IF(MOD($A984-1-G$10,'Feuille1-Catégories'!$F$5+1)=0,G$3,""))),"")</f>
        <v/>
      </c>
      <c r="H984" s="7" t="str">
        <f ca="1">IF(AND($A984&lt;&gt;"",H$9&lt;&gt;""),IF(HLOOKUP(H$9,'Feuille1-Catégories'!$C$1:$G$2,2,FALSE)="OUI",H$3,IF(HLOOKUP(H$9,'Feuille1-Catégories'!$C$1:$G$3,3,FALSE)="OUI",OFFSET(H$3,MOD(QUOTIENT(ROW()-ROW($A$20),'Feuille1-Catégories'!$B$6/H$6),H$5),0),IF(MOD($A984-1-H$10,'Feuille1-Catégories'!$F$5+1)=0,H$3,""))),"")</f>
        <v/>
      </c>
      <c r="I984" s="7" t="str">
        <f ca="1">IF(AND($A984&lt;&gt;"",I$9&lt;&gt;""),IF(HLOOKUP(I$9,'Feuille1-Catégories'!$C$1:$G$2,2,FALSE)="OUI",I$3,IF(HLOOKUP(I$9,'Feuille1-Catégories'!$C$1:$G$3,3,FALSE)="OUI",OFFSET(I$3,MOD(QUOTIENT(ROW()-ROW($A$20),'Feuille1-Catégories'!$B$6/I$6),I$5),0),IF(MOD($A984-1-I$10,'Feuille1-Catégories'!$F$5+1)=0,I$3,""))),"")</f>
        <v/>
      </c>
      <c r="J984" s="7" t="str">
        <f ca="1">IF(AND($A984&lt;&gt;"",J$9&lt;&gt;""),IF(HLOOKUP(J$9,'Feuille1-Catégories'!$C$1:$G$2,2,FALSE)="OUI",J$3,IF(HLOOKUP(J$9,'Feuille1-Catégories'!$C$1:$G$3,3,FALSE)="OUI",OFFSET(J$3,MOD(QUOTIENT(ROW()-ROW($A$20),'Feuille1-Catégories'!$B$6/J$6),J$5),0),IF(MOD($A984-1-J$10,'Feuille1-Catégories'!$F$5+1)=0,J$3,""))),"")</f>
        <v/>
      </c>
      <c r="K984" s="7" t="str">
        <f ca="1">IF(AND($A984&lt;&gt;"",K$9&lt;&gt;""),IF(HLOOKUP(K$9,'Feuille1-Catégories'!$C$1:$G$2,2,FALSE)="OUI",K$3,IF(HLOOKUP(K$9,'Feuille1-Catégories'!$C$1:$G$3,3,FALSE)="OUI",OFFSET(K$3,MOD(QUOTIENT(ROW()-ROW($A$20),'Feuille1-Catégories'!$B$6/K$6),K$5),0),IF(MOD($A984-1-K$10,'Feuille1-Catégories'!$F$5+1)=0,K$3,""))),"")</f>
        <v/>
      </c>
      <c r="L984" s="7" t="str">
        <f ca="1">IF(AND($A984&lt;&gt;"",L$9&lt;&gt;""),IF(HLOOKUP(L$9,'Feuille1-Catégories'!$C$1:$G$2,2,FALSE)="OUI",L$3,IF(HLOOKUP(L$9,'Feuille1-Catégories'!$C$1:$G$3,3,FALSE)="OUI",OFFSET(L$3,MOD(QUOTIENT(ROW()-ROW($A$20),'Feuille1-Catégories'!$B$6/L$6),L$5),0),IF(MOD($A984-1-L$10,'Feuille1-Catégories'!$F$5+1)=0,L$3,""))),"")</f>
        <v/>
      </c>
      <c r="M984" s="7" t="str">
        <f ca="1">IF(AND($A984&lt;&gt;"",M$9&lt;&gt;""),IF(HLOOKUP(M$9,'Feuille1-Catégories'!$C$1:$G$2,2,FALSE)="OUI",M$3,IF(HLOOKUP(M$9,'Feuille1-Catégories'!$C$1:$G$3,3,FALSE)="OUI",OFFSET(M$3,MOD(QUOTIENT(ROW()-ROW($A$20),'Feuille1-Catégories'!$B$6/M$6),M$5),0),IF(MOD($A984-1-M$10,'Feuille1-Catégories'!$F$5+1)=0,M$3,""))),"")</f>
        <v/>
      </c>
      <c r="N984" s="7" t="str">
        <f ca="1">IF(AND($A984&lt;&gt;"",N$9&lt;&gt;""),IF(HLOOKUP(N$9,'Feuille1-Catégories'!$C$1:$G$2,2,FALSE)="OUI",N$3,IF(HLOOKUP(N$9,'Feuille1-Catégories'!$C$1:$G$3,3,FALSE)="OUI",OFFSET(N$3,MOD(QUOTIENT(ROW()-ROW($A$20),'Feuille1-Catégories'!$B$6/N$6),N$5),0),IF(MOD($A984-1-N$10,'Feuille1-Catégories'!$F$5+1)=0,N$3,""))),"")</f>
        <v/>
      </c>
      <c r="O984" s="7" t="str">
        <f ca="1">IF(AND($A984&lt;&gt;"",O$9&lt;&gt;""),IF(HLOOKUP(O$9,'Feuille1-Catégories'!$C$1:$G$2,2,FALSE)="OUI",O$3,IF(HLOOKUP(O$9,'Feuille1-Catégories'!$C$1:$G$3,3,FALSE)="OUI",OFFSET(O$3,MOD(QUOTIENT(ROW()-ROW($A$20),'Feuille1-Catégories'!$B$6/O$6),O$5),0),IF(MOD($A984-1-O$10,'Feuille1-Catégories'!$F$5+1)=0,O$3,""))),"")</f>
        <v/>
      </c>
      <c r="P984" s="7" t="str">
        <f ca="1">IF(AND($A984&lt;&gt;"",P$9&lt;&gt;""),IF(HLOOKUP(P$9,'Feuille1-Catégories'!$C$1:$G$2,2,FALSE)="OUI",P$3,IF(HLOOKUP(P$9,'Feuille1-Catégories'!$C$1:$G$3,3,FALSE)="OUI",OFFSET(P$3,MOD(QUOTIENT(ROW()-ROW($A$20),'Feuille1-Catégories'!$B$6/P$6),P$5),0),IF(MOD($A984-1-P$10,'Feuille1-Catégories'!$F$5+1)=0,P$3,""))),"")</f>
        <v/>
      </c>
      <c r="Q984" s="7" t="str">
        <f ca="1">IF(AND($A984&lt;&gt;"",Q$9&lt;&gt;""),IF(HLOOKUP(Q$9,'Feuille1-Catégories'!$C$1:$G$2,2,FALSE)="OUI",Q$3,IF(HLOOKUP(Q$9,'Feuille1-Catégories'!$C$1:$G$3,3,FALSE)="OUI",OFFSET(Q$3,MOD(QUOTIENT(ROW()-ROW($A$20),'Feuille1-Catégories'!$B$6/Q$6),Q$5),0),IF(MOD($A984-1-Q$10,'Feuille1-Catégories'!$F$5+1)=0,Q$3,""))),"")</f>
        <v/>
      </c>
      <c r="R984" s="7" t="str">
        <f ca="1">IF(AND($A984&lt;&gt;"",R$9&lt;&gt;""),IF(HLOOKUP(R$9,'Feuille1-Catégories'!$C$1:$G$2,2,FALSE)="OUI",R$3,IF(HLOOKUP(R$9,'Feuille1-Catégories'!$C$1:$G$3,3,FALSE)="OUI",OFFSET(R$3,MOD(QUOTIENT(ROW()-ROW($A$20),'Feuille1-Catégories'!$B$6/R$6),R$5),0),IF(MOD($A984-1-R$10,'Feuille1-Catégories'!$F$5+1)=0,R$3,""))),"")</f>
        <v/>
      </c>
      <c r="S984" s="7" t="str">
        <f ca="1">IF(AND($A984&lt;&gt;"",S$9&lt;&gt;""),IF(HLOOKUP(S$9,'Feuille1-Catégories'!$C$1:$G$2,2,FALSE)="OUI",S$3,IF(HLOOKUP(S$9,'Feuille1-Catégories'!$C$1:$G$3,3,FALSE)="OUI",OFFSET(S$3,MOD(QUOTIENT(ROW()-ROW($A$20),'Feuille1-Catégories'!$B$6/S$6),S$5),0),IF(MOD($A984-1-S$10,'Feuille1-Catégories'!$F$5+1)=0,S$3,""))),"")</f>
        <v/>
      </c>
      <c r="T984" s="7" t="str">
        <f ca="1">IF(AND($A984&lt;&gt;"",T$9&lt;&gt;""),IF(HLOOKUP(T$9,'Feuille1-Catégories'!$C$1:$G$2,2,FALSE)="OUI",T$3,IF(HLOOKUP(T$9,'Feuille1-Catégories'!$C$1:$G$3,3,FALSE)="OUI",OFFSET(T$3,MOD(QUOTIENT(ROW()-ROW($A$20),'Feuille1-Catégories'!$B$6/T$6),T$5),0),IF(MOD($A984-1-T$10,'Feuille1-Catégories'!$F$5+1)=0,T$3,""))),"")</f>
        <v/>
      </c>
      <c r="U984" s="7" t="str">
        <f ca="1">IF(AND($A984&lt;&gt;"",U$9&lt;&gt;""),IF(HLOOKUP(U$9,'Feuille1-Catégories'!$C$1:$G$2,2,FALSE)="OUI",U$3,IF(HLOOKUP(U$9,'Feuille1-Catégories'!$C$1:$G$3,3,FALSE)="OUI",OFFSET(U$3,MOD(QUOTIENT(ROW()-ROW($A$20),'Feuille1-Catégories'!$B$6/U$6),U$5),0),IF(MOD($A984-1-U$10,'Feuille1-Catégories'!$F$5+1)=0,U$3,""))),"")</f>
        <v/>
      </c>
      <c r="V984" s="7" t="str">
        <f ca="1">IF(AND($A984&lt;&gt;"",V$9&lt;&gt;""),IF(HLOOKUP(V$9,'Feuille1-Catégories'!$C$1:$G$2,2,FALSE)="OUI",V$3,IF(HLOOKUP(V$9,'Feuille1-Catégories'!$C$1:$G$3,3,FALSE)="OUI",OFFSET(V$3,MOD(QUOTIENT(ROW()-ROW($A$20),'Feuille1-Catégories'!$B$6/V$6),V$5),0),IF(MOD($A984-1-V$10,'Feuille1-Catégories'!$F$5+1)=0,V$3,""))),"")</f>
        <v/>
      </c>
      <c r="W984" s="7" t="str">
        <f ca="1">IF(AND($A984&lt;&gt;"",W$9&lt;&gt;""),IF(HLOOKUP(W$9,'Feuille1-Catégories'!$C$1:$G$2,2,FALSE)="OUI",W$3,IF(HLOOKUP(W$9,'Feuille1-Catégories'!$C$1:$G$3,3,FALSE)="OUI",OFFSET(W$3,MOD(QUOTIENT(ROW()-ROW($A$20),'Feuille1-Catégories'!$B$6/W$6),W$5),0),IF(MOD($A984-1-W$10,'Feuille1-Catégories'!$F$5+1)=0,W$3,""))),"")</f>
        <v/>
      </c>
      <c r="X984" s="7" t="str">
        <f ca="1">IF(AND($A984&lt;&gt;"",X$9&lt;&gt;""),IF(HLOOKUP(X$9,'Feuille1-Catégories'!$C$1:$G$2,2,FALSE)="OUI",X$3,IF(HLOOKUP(X$9,'Feuille1-Catégories'!$C$1:$G$3,3,FALSE)="OUI",OFFSET(X$3,MOD(QUOTIENT(ROW()-ROW($A$20),'Feuille1-Catégories'!$B$6/X$6),X$5),0),IF(MOD($A984-1-X$10,'Feuille1-Catégories'!$F$5+1)=0,X$3,""))),"")</f>
        <v/>
      </c>
      <c r="Y984" s="7" t="str">
        <f ca="1">IF(AND($A984&lt;&gt;"",Y$9&lt;&gt;""),IF(HLOOKUP(Y$9,'Feuille1-Catégories'!$C$1:$G$2,2,FALSE)="OUI",Y$3,IF(HLOOKUP(Y$9,'Feuille1-Catégories'!$C$1:$G$3,3,FALSE)="OUI",OFFSET(Y$3,MOD(QUOTIENT(ROW()-ROW($A$20),'Feuille1-Catégories'!$B$6/Y$6),Y$5),0),IF(MOD($A984-1-Y$10,'Feuille1-Catégories'!$F$5+1)=0,Y$3,""))),"")</f>
        <v/>
      </c>
      <c r="Z984" s="7" t="str">
        <f ca="1">IF(AND($A984&lt;&gt;"",Z$9&lt;&gt;""),IF(HLOOKUP(Z$9,'Feuille1-Catégories'!$C$1:$G$2,2,FALSE)="OUI",Z$3,IF(HLOOKUP(Z$9,'Feuille1-Catégories'!$C$1:$G$3,3,FALSE)="OUI",OFFSET(Z$3,MOD(QUOTIENT(ROW()-ROW($A$20),'Feuille1-Catégories'!$B$6/Z$6),Z$5),0),"")),"")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85" spans="1:26" ht="17" x14ac:dyDescent="0.2">
      <c r="A985" s="21" t="str">
        <f>IF(ROW()-ROW($A$19)&gt;'Feuille1-Catégories'!$B$6,"",ROW()-ROW($A$19))</f>
        <v/>
      </c>
      <c r="B985" s="33" t="str">
        <f t="shared" si="46"/>
        <v/>
      </c>
      <c r="C985" s="10" t="str">
        <f t="shared" si="47"/>
        <v/>
      </c>
      <c r="D985" s="10" t="str">
        <f>IF('Feuille3-Coût de production'!D985&lt;&gt;"",'Feuille3-Coût de production'!D985,"")</f>
        <v/>
      </c>
      <c r="E985" s="10" t="str">
        <f t="shared" si="48"/>
        <v/>
      </c>
      <c r="F985" s="7" t="str">
        <f ca="1">IF(AND($A985&lt;&gt;"",F$9&lt;&gt;""),IF(HLOOKUP(F$9,'Feuille1-Catégories'!$C$1:$G$2,2,FALSE)="OUI",F$3,IF(HLOOKUP(F$9,'Feuille1-Catégories'!$C$1:$G$3,3,FALSE)="OUI",OFFSET(F$3,MOD(QUOTIENT(ROW()-ROW($A$20),'Feuille1-Catégories'!$B$6/F$6),F$5),0),IF(MOD($A985-1-F$10,'Feuille1-Catégories'!$F$5+1)=0,F$3,""))),"")</f>
        <v/>
      </c>
      <c r="G985" s="7" t="str">
        <f ca="1">IF(AND($A985&lt;&gt;"",G$9&lt;&gt;""),IF(HLOOKUP(G$9,'Feuille1-Catégories'!$C$1:$G$2,2,FALSE)="OUI",G$3,IF(HLOOKUP(G$9,'Feuille1-Catégories'!$C$1:$G$3,3,FALSE)="OUI",OFFSET(G$3,MOD(QUOTIENT(ROW()-ROW($A$20),'Feuille1-Catégories'!$B$6/G$6),G$5),0),IF(MOD($A985-1-G$10,'Feuille1-Catégories'!$F$5+1)=0,G$3,""))),"")</f>
        <v/>
      </c>
      <c r="H985" s="7" t="str">
        <f ca="1">IF(AND($A985&lt;&gt;"",H$9&lt;&gt;""),IF(HLOOKUP(H$9,'Feuille1-Catégories'!$C$1:$G$2,2,FALSE)="OUI",H$3,IF(HLOOKUP(H$9,'Feuille1-Catégories'!$C$1:$G$3,3,FALSE)="OUI",OFFSET(H$3,MOD(QUOTIENT(ROW()-ROW($A$20),'Feuille1-Catégories'!$B$6/H$6),H$5),0),IF(MOD($A985-1-H$10,'Feuille1-Catégories'!$F$5+1)=0,H$3,""))),"")</f>
        <v/>
      </c>
      <c r="I985" s="7" t="str">
        <f ca="1">IF(AND($A985&lt;&gt;"",I$9&lt;&gt;""),IF(HLOOKUP(I$9,'Feuille1-Catégories'!$C$1:$G$2,2,FALSE)="OUI",I$3,IF(HLOOKUP(I$9,'Feuille1-Catégories'!$C$1:$G$3,3,FALSE)="OUI",OFFSET(I$3,MOD(QUOTIENT(ROW()-ROW($A$20),'Feuille1-Catégories'!$B$6/I$6),I$5),0),IF(MOD($A985-1-I$10,'Feuille1-Catégories'!$F$5+1)=0,I$3,""))),"")</f>
        <v/>
      </c>
      <c r="J985" s="7" t="str">
        <f ca="1">IF(AND($A985&lt;&gt;"",J$9&lt;&gt;""),IF(HLOOKUP(J$9,'Feuille1-Catégories'!$C$1:$G$2,2,FALSE)="OUI",J$3,IF(HLOOKUP(J$9,'Feuille1-Catégories'!$C$1:$G$3,3,FALSE)="OUI",OFFSET(J$3,MOD(QUOTIENT(ROW()-ROW($A$20),'Feuille1-Catégories'!$B$6/J$6),J$5),0),IF(MOD($A985-1-J$10,'Feuille1-Catégories'!$F$5+1)=0,J$3,""))),"")</f>
        <v/>
      </c>
      <c r="K985" s="7" t="str">
        <f ca="1">IF(AND($A985&lt;&gt;"",K$9&lt;&gt;""),IF(HLOOKUP(K$9,'Feuille1-Catégories'!$C$1:$G$2,2,FALSE)="OUI",K$3,IF(HLOOKUP(K$9,'Feuille1-Catégories'!$C$1:$G$3,3,FALSE)="OUI",OFFSET(K$3,MOD(QUOTIENT(ROW()-ROW($A$20),'Feuille1-Catégories'!$B$6/K$6),K$5),0),IF(MOD($A985-1-K$10,'Feuille1-Catégories'!$F$5+1)=0,K$3,""))),"")</f>
        <v/>
      </c>
      <c r="L985" s="7" t="str">
        <f ca="1">IF(AND($A985&lt;&gt;"",L$9&lt;&gt;""),IF(HLOOKUP(L$9,'Feuille1-Catégories'!$C$1:$G$2,2,FALSE)="OUI",L$3,IF(HLOOKUP(L$9,'Feuille1-Catégories'!$C$1:$G$3,3,FALSE)="OUI",OFFSET(L$3,MOD(QUOTIENT(ROW()-ROW($A$20),'Feuille1-Catégories'!$B$6/L$6),L$5),0),IF(MOD($A985-1-L$10,'Feuille1-Catégories'!$F$5+1)=0,L$3,""))),"")</f>
        <v/>
      </c>
      <c r="M985" s="7" t="str">
        <f ca="1">IF(AND($A985&lt;&gt;"",M$9&lt;&gt;""),IF(HLOOKUP(M$9,'Feuille1-Catégories'!$C$1:$G$2,2,FALSE)="OUI",M$3,IF(HLOOKUP(M$9,'Feuille1-Catégories'!$C$1:$G$3,3,FALSE)="OUI",OFFSET(M$3,MOD(QUOTIENT(ROW()-ROW($A$20),'Feuille1-Catégories'!$B$6/M$6),M$5),0),IF(MOD($A985-1-M$10,'Feuille1-Catégories'!$F$5+1)=0,M$3,""))),"")</f>
        <v/>
      </c>
      <c r="N985" s="7" t="str">
        <f ca="1">IF(AND($A985&lt;&gt;"",N$9&lt;&gt;""),IF(HLOOKUP(N$9,'Feuille1-Catégories'!$C$1:$G$2,2,FALSE)="OUI",N$3,IF(HLOOKUP(N$9,'Feuille1-Catégories'!$C$1:$G$3,3,FALSE)="OUI",OFFSET(N$3,MOD(QUOTIENT(ROW()-ROW($A$20),'Feuille1-Catégories'!$B$6/N$6),N$5),0),IF(MOD($A985-1-N$10,'Feuille1-Catégories'!$F$5+1)=0,N$3,""))),"")</f>
        <v/>
      </c>
      <c r="O985" s="7" t="str">
        <f ca="1">IF(AND($A985&lt;&gt;"",O$9&lt;&gt;""),IF(HLOOKUP(O$9,'Feuille1-Catégories'!$C$1:$G$2,2,FALSE)="OUI",O$3,IF(HLOOKUP(O$9,'Feuille1-Catégories'!$C$1:$G$3,3,FALSE)="OUI",OFFSET(O$3,MOD(QUOTIENT(ROW()-ROW($A$20),'Feuille1-Catégories'!$B$6/O$6),O$5),0),IF(MOD($A985-1-O$10,'Feuille1-Catégories'!$F$5+1)=0,O$3,""))),"")</f>
        <v/>
      </c>
      <c r="P985" s="7" t="str">
        <f ca="1">IF(AND($A985&lt;&gt;"",P$9&lt;&gt;""),IF(HLOOKUP(P$9,'Feuille1-Catégories'!$C$1:$G$2,2,FALSE)="OUI",P$3,IF(HLOOKUP(P$9,'Feuille1-Catégories'!$C$1:$G$3,3,FALSE)="OUI",OFFSET(P$3,MOD(QUOTIENT(ROW()-ROW($A$20),'Feuille1-Catégories'!$B$6/P$6),P$5),0),IF(MOD($A985-1-P$10,'Feuille1-Catégories'!$F$5+1)=0,P$3,""))),"")</f>
        <v/>
      </c>
      <c r="Q985" s="7" t="str">
        <f ca="1">IF(AND($A985&lt;&gt;"",Q$9&lt;&gt;""),IF(HLOOKUP(Q$9,'Feuille1-Catégories'!$C$1:$G$2,2,FALSE)="OUI",Q$3,IF(HLOOKUP(Q$9,'Feuille1-Catégories'!$C$1:$G$3,3,FALSE)="OUI",OFFSET(Q$3,MOD(QUOTIENT(ROW()-ROW($A$20),'Feuille1-Catégories'!$B$6/Q$6),Q$5),0),IF(MOD($A985-1-Q$10,'Feuille1-Catégories'!$F$5+1)=0,Q$3,""))),"")</f>
        <v/>
      </c>
      <c r="R985" s="7" t="str">
        <f ca="1">IF(AND($A985&lt;&gt;"",R$9&lt;&gt;""),IF(HLOOKUP(R$9,'Feuille1-Catégories'!$C$1:$G$2,2,FALSE)="OUI",R$3,IF(HLOOKUP(R$9,'Feuille1-Catégories'!$C$1:$G$3,3,FALSE)="OUI",OFFSET(R$3,MOD(QUOTIENT(ROW()-ROW($A$20),'Feuille1-Catégories'!$B$6/R$6),R$5),0),IF(MOD($A985-1-R$10,'Feuille1-Catégories'!$F$5+1)=0,R$3,""))),"")</f>
        <v/>
      </c>
      <c r="S985" s="7" t="str">
        <f ca="1">IF(AND($A985&lt;&gt;"",S$9&lt;&gt;""),IF(HLOOKUP(S$9,'Feuille1-Catégories'!$C$1:$G$2,2,FALSE)="OUI",S$3,IF(HLOOKUP(S$9,'Feuille1-Catégories'!$C$1:$G$3,3,FALSE)="OUI",OFFSET(S$3,MOD(QUOTIENT(ROW()-ROW($A$20),'Feuille1-Catégories'!$B$6/S$6),S$5),0),IF(MOD($A985-1-S$10,'Feuille1-Catégories'!$F$5+1)=0,S$3,""))),"")</f>
        <v/>
      </c>
      <c r="T985" s="7" t="str">
        <f ca="1">IF(AND($A985&lt;&gt;"",T$9&lt;&gt;""),IF(HLOOKUP(T$9,'Feuille1-Catégories'!$C$1:$G$2,2,FALSE)="OUI",T$3,IF(HLOOKUP(T$9,'Feuille1-Catégories'!$C$1:$G$3,3,FALSE)="OUI",OFFSET(T$3,MOD(QUOTIENT(ROW()-ROW($A$20),'Feuille1-Catégories'!$B$6/T$6),T$5),0),IF(MOD($A985-1-T$10,'Feuille1-Catégories'!$F$5+1)=0,T$3,""))),"")</f>
        <v/>
      </c>
      <c r="U985" s="7" t="str">
        <f ca="1">IF(AND($A985&lt;&gt;"",U$9&lt;&gt;""),IF(HLOOKUP(U$9,'Feuille1-Catégories'!$C$1:$G$2,2,FALSE)="OUI",U$3,IF(HLOOKUP(U$9,'Feuille1-Catégories'!$C$1:$G$3,3,FALSE)="OUI",OFFSET(U$3,MOD(QUOTIENT(ROW()-ROW($A$20),'Feuille1-Catégories'!$B$6/U$6),U$5),0),IF(MOD($A985-1-U$10,'Feuille1-Catégories'!$F$5+1)=0,U$3,""))),"")</f>
        <v/>
      </c>
      <c r="V985" s="7" t="str">
        <f ca="1">IF(AND($A985&lt;&gt;"",V$9&lt;&gt;""),IF(HLOOKUP(V$9,'Feuille1-Catégories'!$C$1:$G$2,2,FALSE)="OUI",V$3,IF(HLOOKUP(V$9,'Feuille1-Catégories'!$C$1:$G$3,3,FALSE)="OUI",OFFSET(V$3,MOD(QUOTIENT(ROW()-ROW($A$20),'Feuille1-Catégories'!$B$6/V$6),V$5),0),IF(MOD($A985-1-V$10,'Feuille1-Catégories'!$F$5+1)=0,V$3,""))),"")</f>
        <v/>
      </c>
      <c r="W985" s="7" t="str">
        <f ca="1">IF(AND($A985&lt;&gt;"",W$9&lt;&gt;""),IF(HLOOKUP(W$9,'Feuille1-Catégories'!$C$1:$G$2,2,FALSE)="OUI",W$3,IF(HLOOKUP(W$9,'Feuille1-Catégories'!$C$1:$G$3,3,FALSE)="OUI",OFFSET(W$3,MOD(QUOTIENT(ROW()-ROW($A$20),'Feuille1-Catégories'!$B$6/W$6),W$5),0),IF(MOD($A985-1-W$10,'Feuille1-Catégories'!$F$5+1)=0,W$3,""))),"")</f>
        <v/>
      </c>
      <c r="X985" s="7" t="str">
        <f ca="1">IF(AND($A985&lt;&gt;"",X$9&lt;&gt;""),IF(HLOOKUP(X$9,'Feuille1-Catégories'!$C$1:$G$2,2,FALSE)="OUI",X$3,IF(HLOOKUP(X$9,'Feuille1-Catégories'!$C$1:$G$3,3,FALSE)="OUI",OFFSET(X$3,MOD(QUOTIENT(ROW()-ROW($A$20),'Feuille1-Catégories'!$B$6/X$6),X$5),0),IF(MOD($A985-1-X$10,'Feuille1-Catégories'!$F$5+1)=0,X$3,""))),"")</f>
        <v/>
      </c>
      <c r="Y985" s="7" t="str">
        <f ca="1">IF(AND($A985&lt;&gt;"",Y$9&lt;&gt;""),IF(HLOOKUP(Y$9,'Feuille1-Catégories'!$C$1:$G$2,2,FALSE)="OUI",Y$3,IF(HLOOKUP(Y$9,'Feuille1-Catégories'!$C$1:$G$3,3,FALSE)="OUI",OFFSET(Y$3,MOD(QUOTIENT(ROW()-ROW($A$20),'Feuille1-Catégories'!$B$6/Y$6),Y$5),0),IF(MOD($A985-1-Y$10,'Feuille1-Catégories'!$F$5+1)=0,Y$3,""))),"")</f>
        <v/>
      </c>
      <c r="Z985" s="7" t="str">
        <f ca="1">IF(AND($A985&lt;&gt;"",Z$9&lt;&gt;""),IF(HLOOKUP(Z$9,'Feuille1-Catégories'!$C$1:$G$2,2,FALSE)="OUI",Z$3,IF(HLOOKUP(Z$9,'Feuille1-Catégories'!$C$1:$G$3,3,FALSE)="OUI",OFFSET(Z$3,MOD(QUOTIENT(ROW()-ROW($A$20),'Feuille1-Catégories'!$B$6/Z$6),Z$5),0),"")),"")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86" spans="1:26" ht="17" x14ac:dyDescent="0.2">
      <c r="A986" s="21" t="str">
        <f>IF(ROW()-ROW($A$19)&gt;'Feuille1-Catégories'!$B$6,"",ROW()-ROW($A$19))</f>
        <v/>
      </c>
      <c r="B986" s="33" t="str">
        <f t="shared" si="46"/>
        <v/>
      </c>
      <c r="C986" s="10" t="str">
        <f t="shared" si="47"/>
        <v/>
      </c>
      <c r="D986" s="10" t="str">
        <f>IF('Feuille3-Coût de production'!D986&lt;&gt;"",'Feuille3-Coût de production'!D986,"")</f>
        <v/>
      </c>
      <c r="E986" s="10" t="str">
        <f t="shared" si="48"/>
        <v/>
      </c>
      <c r="F986" s="7" t="str">
        <f ca="1">IF(AND($A986&lt;&gt;"",F$9&lt;&gt;""),IF(HLOOKUP(F$9,'Feuille1-Catégories'!$C$1:$G$2,2,FALSE)="OUI",F$3,IF(HLOOKUP(F$9,'Feuille1-Catégories'!$C$1:$G$3,3,FALSE)="OUI",OFFSET(F$3,MOD(QUOTIENT(ROW()-ROW($A$20),'Feuille1-Catégories'!$B$6/F$6),F$5),0),IF(MOD($A986-1-F$10,'Feuille1-Catégories'!$F$5+1)=0,F$3,""))),"")</f>
        <v/>
      </c>
      <c r="G986" s="7" t="str">
        <f ca="1">IF(AND($A986&lt;&gt;"",G$9&lt;&gt;""),IF(HLOOKUP(G$9,'Feuille1-Catégories'!$C$1:$G$2,2,FALSE)="OUI",G$3,IF(HLOOKUP(G$9,'Feuille1-Catégories'!$C$1:$G$3,3,FALSE)="OUI",OFFSET(G$3,MOD(QUOTIENT(ROW()-ROW($A$20),'Feuille1-Catégories'!$B$6/G$6),G$5),0),IF(MOD($A986-1-G$10,'Feuille1-Catégories'!$F$5+1)=0,G$3,""))),"")</f>
        <v/>
      </c>
      <c r="H986" s="7" t="str">
        <f ca="1">IF(AND($A986&lt;&gt;"",H$9&lt;&gt;""),IF(HLOOKUP(H$9,'Feuille1-Catégories'!$C$1:$G$2,2,FALSE)="OUI",H$3,IF(HLOOKUP(H$9,'Feuille1-Catégories'!$C$1:$G$3,3,FALSE)="OUI",OFFSET(H$3,MOD(QUOTIENT(ROW()-ROW($A$20),'Feuille1-Catégories'!$B$6/H$6),H$5),0),IF(MOD($A986-1-H$10,'Feuille1-Catégories'!$F$5+1)=0,H$3,""))),"")</f>
        <v/>
      </c>
      <c r="I986" s="7" t="str">
        <f ca="1">IF(AND($A986&lt;&gt;"",I$9&lt;&gt;""),IF(HLOOKUP(I$9,'Feuille1-Catégories'!$C$1:$G$2,2,FALSE)="OUI",I$3,IF(HLOOKUP(I$9,'Feuille1-Catégories'!$C$1:$G$3,3,FALSE)="OUI",OFFSET(I$3,MOD(QUOTIENT(ROW()-ROW($A$20),'Feuille1-Catégories'!$B$6/I$6),I$5),0),IF(MOD($A986-1-I$10,'Feuille1-Catégories'!$F$5+1)=0,I$3,""))),"")</f>
        <v/>
      </c>
      <c r="J986" s="7" t="str">
        <f ca="1">IF(AND($A986&lt;&gt;"",J$9&lt;&gt;""),IF(HLOOKUP(J$9,'Feuille1-Catégories'!$C$1:$G$2,2,FALSE)="OUI",J$3,IF(HLOOKUP(J$9,'Feuille1-Catégories'!$C$1:$G$3,3,FALSE)="OUI",OFFSET(J$3,MOD(QUOTIENT(ROW()-ROW($A$20),'Feuille1-Catégories'!$B$6/J$6),J$5),0),IF(MOD($A986-1-J$10,'Feuille1-Catégories'!$F$5+1)=0,J$3,""))),"")</f>
        <v/>
      </c>
      <c r="K986" s="7" t="str">
        <f ca="1">IF(AND($A986&lt;&gt;"",K$9&lt;&gt;""),IF(HLOOKUP(K$9,'Feuille1-Catégories'!$C$1:$G$2,2,FALSE)="OUI",K$3,IF(HLOOKUP(K$9,'Feuille1-Catégories'!$C$1:$G$3,3,FALSE)="OUI",OFFSET(K$3,MOD(QUOTIENT(ROW()-ROW($A$20),'Feuille1-Catégories'!$B$6/K$6),K$5),0),IF(MOD($A986-1-K$10,'Feuille1-Catégories'!$F$5+1)=0,K$3,""))),"")</f>
        <v/>
      </c>
      <c r="L986" s="7" t="str">
        <f ca="1">IF(AND($A986&lt;&gt;"",L$9&lt;&gt;""),IF(HLOOKUP(L$9,'Feuille1-Catégories'!$C$1:$G$2,2,FALSE)="OUI",L$3,IF(HLOOKUP(L$9,'Feuille1-Catégories'!$C$1:$G$3,3,FALSE)="OUI",OFFSET(L$3,MOD(QUOTIENT(ROW()-ROW($A$20),'Feuille1-Catégories'!$B$6/L$6),L$5),0),IF(MOD($A986-1-L$10,'Feuille1-Catégories'!$F$5+1)=0,L$3,""))),"")</f>
        <v/>
      </c>
      <c r="M986" s="7" t="str">
        <f ca="1">IF(AND($A986&lt;&gt;"",M$9&lt;&gt;""),IF(HLOOKUP(M$9,'Feuille1-Catégories'!$C$1:$G$2,2,FALSE)="OUI",M$3,IF(HLOOKUP(M$9,'Feuille1-Catégories'!$C$1:$G$3,3,FALSE)="OUI",OFFSET(M$3,MOD(QUOTIENT(ROW()-ROW($A$20),'Feuille1-Catégories'!$B$6/M$6),M$5),0),IF(MOD($A986-1-M$10,'Feuille1-Catégories'!$F$5+1)=0,M$3,""))),"")</f>
        <v/>
      </c>
      <c r="N986" s="7" t="str">
        <f ca="1">IF(AND($A986&lt;&gt;"",N$9&lt;&gt;""),IF(HLOOKUP(N$9,'Feuille1-Catégories'!$C$1:$G$2,2,FALSE)="OUI",N$3,IF(HLOOKUP(N$9,'Feuille1-Catégories'!$C$1:$G$3,3,FALSE)="OUI",OFFSET(N$3,MOD(QUOTIENT(ROW()-ROW($A$20),'Feuille1-Catégories'!$B$6/N$6),N$5),0),IF(MOD($A986-1-N$10,'Feuille1-Catégories'!$F$5+1)=0,N$3,""))),"")</f>
        <v/>
      </c>
      <c r="O986" s="7" t="str">
        <f ca="1">IF(AND($A986&lt;&gt;"",O$9&lt;&gt;""),IF(HLOOKUP(O$9,'Feuille1-Catégories'!$C$1:$G$2,2,FALSE)="OUI",O$3,IF(HLOOKUP(O$9,'Feuille1-Catégories'!$C$1:$G$3,3,FALSE)="OUI",OFFSET(O$3,MOD(QUOTIENT(ROW()-ROW($A$20),'Feuille1-Catégories'!$B$6/O$6),O$5),0),IF(MOD($A986-1-O$10,'Feuille1-Catégories'!$F$5+1)=0,O$3,""))),"")</f>
        <v/>
      </c>
      <c r="P986" s="7" t="str">
        <f ca="1">IF(AND($A986&lt;&gt;"",P$9&lt;&gt;""),IF(HLOOKUP(P$9,'Feuille1-Catégories'!$C$1:$G$2,2,FALSE)="OUI",P$3,IF(HLOOKUP(P$9,'Feuille1-Catégories'!$C$1:$G$3,3,FALSE)="OUI",OFFSET(P$3,MOD(QUOTIENT(ROW()-ROW($A$20),'Feuille1-Catégories'!$B$6/P$6),P$5),0),IF(MOD($A986-1-P$10,'Feuille1-Catégories'!$F$5+1)=0,P$3,""))),"")</f>
        <v/>
      </c>
      <c r="Q986" s="7" t="str">
        <f ca="1">IF(AND($A986&lt;&gt;"",Q$9&lt;&gt;""),IF(HLOOKUP(Q$9,'Feuille1-Catégories'!$C$1:$G$2,2,FALSE)="OUI",Q$3,IF(HLOOKUP(Q$9,'Feuille1-Catégories'!$C$1:$G$3,3,FALSE)="OUI",OFFSET(Q$3,MOD(QUOTIENT(ROW()-ROW($A$20),'Feuille1-Catégories'!$B$6/Q$6),Q$5),0),IF(MOD($A986-1-Q$10,'Feuille1-Catégories'!$F$5+1)=0,Q$3,""))),"")</f>
        <v/>
      </c>
      <c r="R986" s="7" t="str">
        <f ca="1">IF(AND($A986&lt;&gt;"",R$9&lt;&gt;""),IF(HLOOKUP(R$9,'Feuille1-Catégories'!$C$1:$G$2,2,FALSE)="OUI",R$3,IF(HLOOKUP(R$9,'Feuille1-Catégories'!$C$1:$G$3,3,FALSE)="OUI",OFFSET(R$3,MOD(QUOTIENT(ROW()-ROW($A$20),'Feuille1-Catégories'!$B$6/R$6),R$5),0),IF(MOD($A986-1-R$10,'Feuille1-Catégories'!$F$5+1)=0,R$3,""))),"")</f>
        <v/>
      </c>
      <c r="S986" s="7" t="str">
        <f ca="1">IF(AND($A986&lt;&gt;"",S$9&lt;&gt;""),IF(HLOOKUP(S$9,'Feuille1-Catégories'!$C$1:$G$2,2,FALSE)="OUI",S$3,IF(HLOOKUP(S$9,'Feuille1-Catégories'!$C$1:$G$3,3,FALSE)="OUI",OFFSET(S$3,MOD(QUOTIENT(ROW()-ROW($A$20),'Feuille1-Catégories'!$B$6/S$6),S$5),0),IF(MOD($A986-1-S$10,'Feuille1-Catégories'!$F$5+1)=0,S$3,""))),"")</f>
        <v/>
      </c>
      <c r="T986" s="7" t="str">
        <f ca="1">IF(AND($A986&lt;&gt;"",T$9&lt;&gt;""),IF(HLOOKUP(T$9,'Feuille1-Catégories'!$C$1:$G$2,2,FALSE)="OUI",T$3,IF(HLOOKUP(T$9,'Feuille1-Catégories'!$C$1:$G$3,3,FALSE)="OUI",OFFSET(T$3,MOD(QUOTIENT(ROW()-ROW($A$20),'Feuille1-Catégories'!$B$6/T$6),T$5),0),IF(MOD($A986-1-T$10,'Feuille1-Catégories'!$F$5+1)=0,T$3,""))),"")</f>
        <v/>
      </c>
      <c r="U986" s="7" t="str">
        <f ca="1">IF(AND($A986&lt;&gt;"",U$9&lt;&gt;""),IF(HLOOKUP(U$9,'Feuille1-Catégories'!$C$1:$G$2,2,FALSE)="OUI",U$3,IF(HLOOKUP(U$9,'Feuille1-Catégories'!$C$1:$G$3,3,FALSE)="OUI",OFFSET(U$3,MOD(QUOTIENT(ROW()-ROW($A$20),'Feuille1-Catégories'!$B$6/U$6),U$5),0),IF(MOD($A986-1-U$10,'Feuille1-Catégories'!$F$5+1)=0,U$3,""))),"")</f>
        <v/>
      </c>
      <c r="V986" s="7" t="str">
        <f ca="1">IF(AND($A986&lt;&gt;"",V$9&lt;&gt;""),IF(HLOOKUP(V$9,'Feuille1-Catégories'!$C$1:$G$2,2,FALSE)="OUI",V$3,IF(HLOOKUP(V$9,'Feuille1-Catégories'!$C$1:$G$3,3,FALSE)="OUI",OFFSET(V$3,MOD(QUOTIENT(ROW()-ROW($A$20),'Feuille1-Catégories'!$B$6/V$6),V$5),0),IF(MOD($A986-1-V$10,'Feuille1-Catégories'!$F$5+1)=0,V$3,""))),"")</f>
        <v/>
      </c>
      <c r="W986" s="7" t="str">
        <f ca="1">IF(AND($A986&lt;&gt;"",W$9&lt;&gt;""),IF(HLOOKUP(W$9,'Feuille1-Catégories'!$C$1:$G$2,2,FALSE)="OUI",W$3,IF(HLOOKUP(W$9,'Feuille1-Catégories'!$C$1:$G$3,3,FALSE)="OUI",OFFSET(W$3,MOD(QUOTIENT(ROW()-ROW($A$20),'Feuille1-Catégories'!$B$6/W$6),W$5),0),IF(MOD($A986-1-W$10,'Feuille1-Catégories'!$F$5+1)=0,W$3,""))),"")</f>
        <v/>
      </c>
      <c r="X986" s="7" t="str">
        <f ca="1">IF(AND($A986&lt;&gt;"",X$9&lt;&gt;""),IF(HLOOKUP(X$9,'Feuille1-Catégories'!$C$1:$G$2,2,FALSE)="OUI",X$3,IF(HLOOKUP(X$9,'Feuille1-Catégories'!$C$1:$G$3,3,FALSE)="OUI",OFFSET(X$3,MOD(QUOTIENT(ROW()-ROW($A$20),'Feuille1-Catégories'!$B$6/X$6),X$5),0),IF(MOD($A986-1-X$10,'Feuille1-Catégories'!$F$5+1)=0,X$3,""))),"")</f>
        <v/>
      </c>
      <c r="Y986" s="7" t="str">
        <f ca="1">IF(AND($A986&lt;&gt;"",Y$9&lt;&gt;""),IF(HLOOKUP(Y$9,'Feuille1-Catégories'!$C$1:$G$2,2,FALSE)="OUI",Y$3,IF(HLOOKUP(Y$9,'Feuille1-Catégories'!$C$1:$G$3,3,FALSE)="OUI",OFFSET(Y$3,MOD(QUOTIENT(ROW()-ROW($A$20),'Feuille1-Catégories'!$B$6/Y$6),Y$5),0),IF(MOD($A986-1-Y$10,'Feuille1-Catégories'!$F$5+1)=0,Y$3,""))),"")</f>
        <v/>
      </c>
      <c r="Z986" s="7" t="str">
        <f ca="1">IF(AND($A986&lt;&gt;"",Z$9&lt;&gt;""),IF(HLOOKUP(Z$9,'Feuille1-Catégories'!$C$1:$G$2,2,FALSE)="OUI",Z$3,IF(HLOOKUP(Z$9,'Feuille1-Catégories'!$C$1:$G$3,3,FALSE)="OUI",OFFSET(Z$3,MOD(QUOTIENT(ROW()-ROW($A$20),'Feuille1-Catégories'!$B$6/Z$6),Z$5),0),"")),"")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87" spans="1:26" ht="17" x14ac:dyDescent="0.2">
      <c r="A987" s="21" t="str">
        <f>IF(ROW()-ROW($A$19)&gt;'Feuille1-Catégories'!$B$6,"",ROW()-ROW($A$19))</f>
        <v/>
      </c>
      <c r="B987" s="33" t="str">
        <f t="shared" si="46"/>
        <v/>
      </c>
      <c r="C987" s="10" t="str">
        <f t="shared" si="47"/>
        <v/>
      </c>
      <c r="D987" s="10" t="str">
        <f>IF('Feuille3-Coût de production'!D987&lt;&gt;"",'Feuille3-Coût de production'!D987,"")</f>
        <v/>
      </c>
      <c r="E987" s="10" t="str">
        <f t="shared" si="48"/>
        <v/>
      </c>
      <c r="F987" s="7" t="str">
        <f ca="1">IF(AND($A987&lt;&gt;"",F$9&lt;&gt;""),IF(HLOOKUP(F$9,'Feuille1-Catégories'!$C$1:$G$2,2,FALSE)="OUI",F$3,IF(HLOOKUP(F$9,'Feuille1-Catégories'!$C$1:$G$3,3,FALSE)="OUI",OFFSET(F$3,MOD(QUOTIENT(ROW()-ROW($A$20),'Feuille1-Catégories'!$B$6/F$6),F$5),0),IF(MOD($A987-1-F$10,'Feuille1-Catégories'!$F$5+1)=0,F$3,""))),"")</f>
        <v/>
      </c>
      <c r="G987" s="7" t="str">
        <f ca="1">IF(AND($A987&lt;&gt;"",G$9&lt;&gt;""),IF(HLOOKUP(G$9,'Feuille1-Catégories'!$C$1:$G$2,2,FALSE)="OUI",G$3,IF(HLOOKUP(G$9,'Feuille1-Catégories'!$C$1:$G$3,3,FALSE)="OUI",OFFSET(G$3,MOD(QUOTIENT(ROW()-ROW($A$20),'Feuille1-Catégories'!$B$6/G$6),G$5),0),IF(MOD($A987-1-G$10,'Feuille1-Catégories'!$F$5+1)=0,G$3,""))),"")</f>
        <v/>
      </c>
      <c r="H987" s="7" t="str">
        <f ca="1">IF(AND($A987&lt;&gt;"",H$9&lt;&gt;""),IF(HLOOKUP(H$9,'Feuille1-Catégories'!$C$1:$G$2,2,FALSE)="OUI",H$3,IF(HLOOKUP(H$9,'Feuille1-Catégories'!$C$1:$G$3,3,FALSE)="OUI",OFFSET(H$3,MOD(QUOTIENT(ROW()-ROW($A$20),'Feuille1-Catégories'!$B$6/H$6),H$5),0),IF(MOD($A987-1-H$10,'Feuille1-Catégories'!$F$5+1)=0,H$3,""))),"")</f>
        <v/>
      </c>
      <c r="I987" s="7" t="str">
        <f ca="1">IF(AND($A987&lt;&gt;"",I$9&lt;&gt;""),IF(HLOOKUP(I$9,'Feuille1-Catégories'!$C$1:$G$2,2,FALSE)="OUI",I$3,IF(HLOOKUP(I$9,'Feuille1-Catégories'!$C$1:$G$3,3,FALSE)="OUI",OFFSET(I$3,MOD(QUOTIENT(ROW()-ROW($A$20),'Feuille1-Catégories'!$B$6/I$6),I$5),0),IF(MOD($A987-1-I$10,'Feuille1-Catégories'!$F$5+1)=0,I$3,""))),"")</f>
        <v/>
      </c>
      <c r="J987" s="7" t="str">
        <f ca="1">IF(AND($A987&lt;&gt;"",J$9&lt;&gt;""),IF(HLOOKUP(J$9,'Feuille1-Catégories'!$C$1:$G$2,2,FALSE)="OUI",J$3,IF(HLOOKUP(J$9,'Feuille1-Catégories'!$C$1:$G$3,3,FALSE)="OUI",OFFSET(J$3,MOD(QUOTIENT(ROW()-ROW($A$20),'Feuille1-Catégories'!$B$6/J$6),J$5),0),IF(MOD($A987-1-J$10,'Feuille1-Catégories'!$F$5+1)=0,J$3,""))),"")</f>
        <v/>
      </c>
      <c r="K987" s="7" t="str">
        <f ca="1">IF(AND($A987&lt;&gt;"",K$9&lt;&gt;""),IF(HLOOKUP(K$9,'Feuille1-Catégories'!$C$1:$G$2,2,FALSE)="OUI",K$3,IF(HLOOKUP(K$9,'Feuille1-Catégories'!$C$1:$G$3,3,FALSE)="OUI",OFFSET(K$3,MOD(QUOTIENT(ROW()-ROW($A$20),'Feuille1-Catégories'!$B$6/K$6),K$5),0),IF(MOD($A987-1-K$10,'Feuille1-Catégories'!$F$5+1)=0,K$3,""))),"")</f>
        <v/>
      </c>
      <c r="L987" s="7" t="str">
        <f ca="1">IF(AND($A987&lt;&gt;"",L$9&lt;&gt;""),IF(HLOOKUP(L$9,'Feuille1-Catégories'!$C$1:$G$2,2,FALSE)="OUI",L$3,IF(HLOOKUP(L$9,'Feuille1-Catégories'!$C$1:$G$3,3,FALSE)="OUI",OFFSET(L$3,MOD(QUOTIENT(ROW()-ROW($A$20),'Feuille1-Catégories'!$B$6/L$6),L$5),0),IF(MOD($A987-1-L$10,'Feuille1-Catégories'!$F$5+1)=0,L$3,""))),"")</f>
        <v/>
      </c>
      <c r="M987" s="7" t="str">
        <f ca="1">IF(AND($A987&lt;&gt;"",M$9&lt;&gt;""),IF(HLOOKUP(M$9,'Feuille1-Catégories'!$C$1:$G$2,2,FALSE)="OUI",M$3,IF(HLOOKUP(M$9,'Feuille1-Catégories'!$C$1:$G$3,3,FALSE)="OUI",OFFSET(M$3,MOD(QUOTIENT(ROW()-ROW($A$20),'Feuille1-Catégories'!$B$6/M$6),M$5),0),IF(MOD($A987-1-M$10,'Feuille1-Catégories'!$F$5+1)=0,M$3,""))),"")</f>
        <v/>
      </c>
      <c r="N987" s="7" t="str">
        <f ca="1">IF(AND($A987&lt;&gt;"",N$9&lt;&gt;""),IF(HLOOKUP(N$9,'Feuille1-Catégories'!$C$1:$G$2,2,FALSE)="OUI",N$3,IF(HLOOKUP(N$9,'Feuille1-Catégories'!$C$1:$G$3,3,FALSE)="OUI",OFFSET(N$3,MOD(QUOTIENT(ROW()-ROW($A$20),'Feuille1-Catégories'!$B$6/N$6),N$5),0),IF(MOD($A987-1-N$10,'Feuille1-Catégories'!$F$5+1)=0,N$3,""))),"")</f>
        <v/>
      </c>
      <c r="O987" s="7" t="str">
        <f ca="1">IF(AND($A987&lt;&gt;"",O$9&lt;&gt;""),IF(HLOOKUP(O$9,'Feuille1-Catégories'!$C$1:$G$2,2,FALSE)="OUI",O$3,IF(HLOOKUP(O$9,'Feuille1-Catégories'!$C$1:$G$3,3,FALSE)="OUI",OFFSET(O$3,MOD(QUOTIENT(ROW()-ROW($A$20),'Feuille1-Catégories'!$B$6/O$6),O$5),0),IF(MOD($A987-1-O$10,'Feuille1-Catégories'!$F$5+1)=0,O$3,""))),"")</f>
        <v/>
      </c>
      <c r="P987" s="7" t="str">
        <f ca="1">IF(AND($A987&lt;&gt;"",P$9&lt;&gt;""),IF(HLOOKUP(P$9,'Feuille1-Catégories'!$C$1:$G$2,2,FALSE)="OUI",P$3,IF(HLOOKUP(P$9,'Feuille1-Catégories'!$C$1:$G$3,3,FALSE)="OUI",OFFSET(P$3,MOD(QUOTIENT(ROW()-ROW($A$20),'Feuille1-Catégories'!$B$6/P$6),P$5),0),IF(MOD($A987-1-P$10,'Feuille1-Catégories'!$F$5+1)=0,P$3,""))),"")</f>
        <v/>
      </c>
      <c r="Q987" s="7" t="str">
        <f ca="1">IF(AND($A987&lt;&gt;"",Q$9&lt;&gt;""),IF(HLOOKUP(Q$9,'Feuille1-Catégories'!$C$1:$G$2,2,FALSE)="OUI",Q$3,IF(HLOOKUP(Q$9,'Feuille1-Catégories'!$C$1:$G$3,3,FALSE)="OUI",OFFSET(Q$3,MOD(QUOTIENT(ROW()-ROW($A$20),'Feuille1-Catégories'!$B$6/Q$6),Q$5),0),IF(MOD($A987-1-Q$10,'Feuille1-Catégories'!$F$5+1)=0,Q$3,""))),"")</f>
        <v/>
      </c>
      <c r="R987" s="7" t="str">
        <f ca="1">IF(AND($A987&lt;&gt;"",R$9&lt;&gt;""),IF(HLOOKUP(R$9,'Feuille1-Catégories'!$C$1:$G$2,2,FALSE)="OUI",R$3,IF(HLOOKUP(R$9,'Feuille1-Catégories'!$C$1:$G$3,3,FALSE)="OUI",OFFSET(R$3,MOD(QUOTIENT(ROW()-ROW($A$20),'Feuille1-Catégories'!$B$6/R$6),R$5),0),IF(MOD($A987-1-R$10,'Feuille1-Catégories'!$F$5+1)=0,R$3,""))),"")</f>
        <v/>
      </c>
      <c r="S987" s="7" t="str">
        <f ca="1">IF(AND($A987&lt;&gt;"",S$9&lt;&gt;""),IF(HLOOKUP(S$9,'Feuille1-Catégories'!$C$1:$G$2,2,FALSE)="OUI",S$3,IF(HLOOKUP(S$9,'Feuille1-Catégories'!$C$1:$G$3,3,FALSE)="OUI",OFFSET(S$3,MOD(QUOTIENT(ROW()-ROW($A$20),'Feuille1-Catégories'!$B$6/S$6),S$5),0),IF(MOD($A987-1-S$10,'Feuille1-Catégories'!$F$5+1)=0,S$3,""))),"")</f>
        <v/>
      </c>
      <c r="T987" s="7" t="str">
        <f ca="1">IF(AND($A987&lt;&gt;"",T$9&lt;&gt;""),IF(HLOOKUP(T$9,'Feuille1-Catégories'!$C$1:$G$2,2,FALSE)="OUI",T$3,IF(HLOOKUP(T$9,'Feuille1-Catégories'!$C$1:$G$3,3,FALSE)="OUI",OFFSET(T$3,MOD(QUOTIENT(ROW()-ROW($A$20),'Feuille1-Catégories'!$B$6/T$6),T$5),0),IF(MOD($A987-1-T$10,'Feuille1-Catégories'!$F$5+1)=0,T$3,""))),"")</f>
        <v/>
      </c>
      <c r="U987" s="7" t="str">
        <f ca="1">IF(AND($A987&lt;&gt;"",U$9&lt;&gt;""),IF(HLOOKUP(U$9,'Feuille1-Catégories'!$C$1:$G$2,2,FALSE)="OUI",U$3,IF(HLOOKUP(U$9,'Feuille1-Catégories'!$C$1:$G$3,3,FALSE)="OUI",OFFSET(U$3,MOD(QUOTIENT(ROW()-ROW($A$20),'Feuille1-Catégories'!$B$6/U$6),U$5),0),IF(MOD($A987-1-U$10,'Feuille1-Catégories'!$F$5+1)=0,U$3,""))),"")</f>
        <v/>
      </c>
      <c r="V987" s="7" t="str">
        <f ca="1">IF(AND($A987&lt;&gt;"",V$9&lt;&gt;""),IF(HLOOKUP(V$9,'Feuille1-Catégories'!$C$1:$G$2,2,FALSE)="OUI",V$3,IF(HLOOKUP(V$9,'Feuille1-Catégories'!$C$1:$G$3,3,FALSE)="OUI",OFFSET(V$3,MOD(QUOTIENT(ROW()-ROW($A$20),'Feuille1-Catégories'!$B$6/V$6),V$5),0),IF(MOD($A987-1-V$10,'Feuille1-Catégories'!$F$5+1)=0,V$3,""))),"")</f>
        <v/>
      </c>
      <c r="W987" s="7" t="str">
        <f ca="1">IF(AND($A987&lt;&gt;"",W$9&lt;&gt;""),IF(HLOOKUP(W$9,'Feuille1-Catégories'!$C$1:$G$2,2,FALSE)="OUI",W$3,IF(HLOOKUP(W$9,'Feuille1-Catégories'!$C$1:$G$3,3,FALSE)="OUI",OFFSET(W$3,MOD(QUOTIENT(ROW()-ROW($A$20),'Feuille1-Catégories'!$B$6/W$6),W$5),0),IF(MOD($A987-1-W$10,'Feuille1-Catégories'!$F$5+1)=0,W$3,""))),"")</f>
        <v/>
      </c>
      <c r="X987" s="7" t="str">
        <f ca="1">IF(AND($A987&lt;&gt;"",X$9&lt;&gt;""),IF(HLOOKUP(X$9,'Feuille1-Catégories'!$C$1:$G$2,2,FALSE)="OUI",X$3,IF(HLOOKUP(X$9,'Feuille1-Catégories'!$C$1:$G$3,3,FALSE)="OUI",OFFSET(X$3,MOD(QUOTIENT(ROW()-ROW($A$20),'Feuille1-Catégories'!$B$6/X$6),X$5),0),IF(MOD($A987-1-X$10,'Feuille1-Catégories'!$F$5+1)=0,X$3,""))),"")</f>
        <v/>
      </c>
      <c r="Y987" s="7" t="str">
        <f ca="1">IF(AND($A987&lt;&gt;"",Y$9&lt;&gt;""),IF(HLOOKUP(Y$9,'Feuille1-Catégories'!$C$1:$G$2,2,FALSE)="OUI",Y$3,IF(HLOOKUP(Y$9,'Feuille1-Catégories'!$C$1:$G$3,3,FALSE)="OUI",OFFSET(Y$3,MOD(QUOTIENT(ROW()-ROW($A$20),'Feuille1-Catégories'!$B$6/Y$6),Y$5),0),IF(MOD($A987-1-Y$10,'Feuille1-Catégories'!$F$5+1)=0,Y$3,""))),"")</f>
        <v/>
      </c>
      <c r="Z987" s="7" t="str">
        <f ca="1">IF(AND($A987&lt;&gt;"",Z$9&lt;&gt;""),IF(HLOOKUP(Z$9,'Feuille1-Catégories'!$C$1:$G$2,2,FALSE)="OUI",Z$3,IF(HLOOKUP(Z$9,'Feuille1-Catégories'!$C$1:$G$3,3,FALSE)="OUI",OFFSET(Z$3,MOD(QUOTIENT(ROW()-ROW($A$20),'Feuille1-Catégories'!$B$6/Z$6),Z$5),0),"")),"")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88" spans="1:26" ht="17" x14ac:dyDescent="0.2">
      <c r="A988" s="21" t="str">
        <f>IF(ROW()-ROW($A$19)&gt;'Feuille1-Catégories'!$B$6,"",ROW()-ROW($A$19))</f>
        <v/>
      </c>
      <c r="B988" s="33" t="str">
        <f t="shared" si="46"/>
        <v/>
      </c>
      <c r="C988" s="10" t="str">
        <f t="shared" si="47"/>
        <v/>
      </c>
      <c r="D988" s="10" t="str">
        <f>IF('Feuille3-Coût de production'!D988&lt;&gt;"",'Feuille3-Coût de production'!D988,"")</f>
        <v/>
      </c>
      <c r="E988" s="10" t="str">
        <f t="shared" si="48"/>
        <v/>
      </c>
      <c r="F988" s="7" t="str">
        <f ca="1">IF(AND($A988&lt;&gt;"",F$9&lt;&gt;""),IF(HLOOKUP(F$9,'Feuille1-Catégories'!$C$1:$G$2,2,FALSE)="OUI",F$3,IF(HLOOKUP(F$9,'Feuille1-Catégories'!$C$1:$G$3,3,FALSE)="OUI",OFFSET(F$3,MOD(QUOTIENT(ROW()-ROW($A$20),'Feuille1-Catégories'!$B$6/F$6),F$5),0),IF(MOD($A988-1-F$10,'Feuille1-Catégories'!$F$5+1)=0,F$3,""))),"")</f>
        <v/>
      </c>
      <c r="G988" s="7" t="str">
        <f ca="1">IF(AND($A988&lt;&gt;"",G$9&lt;&gt;""),IF(HLOOKUP(G$9,'Feuille1-Catégories'!$C$1:$G$2,2,FALSE)="OUI",G$3,IF(HLOOKUP(G$9,'Feuille1-Catégories'!$C$1:$G$3,3,FALSE)="OUI",OFFSET(G$3,MOD(QUOTIENT(ROW()-ROW($A$20),'Feuille1-Catégories'!$B$6/G$6),G$5),0),IF(MOD($A988-1-G$10,'Feuille1-Catégories'!$F$5+1)=0,G$3,""))),"")</f>
        <v/>
      </c>
      <c r="H988" s="7" t="str">
        <f ca="1">IF(AND($A988&lt;&gt;"",H$9&lt;&gt;""),IF(HLOOKUP(H$9,'Feuille1-Catégories'!$C$1:$G$2,2,FALSE)="OUI",H$3,IF(HLOOKUP(H$9,'Feuille1-Catégories'!$C$1:$G$3,3,FALSE)="OUI",OFFSET(H$3,MOD(QUOTIENT(ROW()-ROW($A$20),'Feuille1-Catégories'!$B$6/H$6),H$5),0),IF(MOD($A988-1-H$10,'Feuille1-Catégories'!$F$5+1)=0,H$3,""))),"")</f>
        <v/>
      </c>
      <c r="I988" s="7" t="str">
        <f ca="1">IF(AND($A988&lt;&gt;"",I$9&lt;&gt;""),IF(HLOOKUP(I$9,'Feuille1-Catégories'!$C$1:$G$2,2,FALSE)="OUI",I$3,IF(HLOOKUP(I$9,'Feuille1-Catégories'!$C$1:$G$3,3,FALSE)="OUI",OFFSET(I$3,MOD(QUOTIENT(ROW()-ROW($A$20),'Feuille1-Catégories'!$B$6/I$6),I$5),0),IF(MOD($A988-1-I$10,'Feuille1-Catégories'!$F$5+1)=0,I$3,""))),"")</f>
        <v/>
      </c>
      <c r="J988" s="7" t="str">
        <f ca="1">IF(AND($A988&lt;&gt;"",J$9&lt;&gt;""),IF(HLOOKUP(J$9,'Feuille1-Catégories'!$C$1:$G$2,2,FALSE)="OUI",J$3,IF(HLOOKUP(J$9,'Feuille1-Catégories'!$C$1:$G$3,3,FALSE)="OUI",OFFSET(J$3,MOD(QUOTIENT(ROW()-ROW($A$20),'Feuille1-Catégories'!$B$6/J$6),J$5),0),IF(MOD($A988-1-J$10,'Feuille1-Catégories'!$F$5+1)=0,J$3,""))),"")</f>
        <v/>
      </c>
      <c r="K988" s="7" t="str">
        <f ca="1">IF(AND($A988&lt;&gt;"",K$9&lt;&gt;""),IF(HLOOKUP(K$9,'Feuille1-Catégories'!$C$1:$G$2,2,FALSE)="OUI",K$3,IF(HLOOKUP(K$9,'Feuille1-Catégories'!$C$1:$G$3,3,FALSE)="OUI",OFFSET(K$3,MOD(QUOTIENT(ROW()-ROW($A$20),'Feuille1-Catégories'!$B$6/K$6),K$5),0),IF(MOD($A988-1-K$10,'Feuille1-Catégories'!$F$5+1)=0,K$3,""))),"")</f>
        <v/>
      </c>
      <c r="L988" s="7" t="str">
        <f ca="1">IF(AND($A988&lt;&gt;"",L$9&lt;&gt;""),IF(HLOOKUP(L$9,'Feuille1-Catégories'!$C$1:$G$2,2,FALSE)="OUI",L$3,IF(HLOOKUP(L$9,'Feuille1-Catégories'!$C$1:$G$3,3,FALSE)="OUI",OFFSET(L$3,MOD(QUOTIENT(ROW()-ROW($A$20),'Feuille1-Catégories'!$B$6/L$6),L$5),0),IF(MOD($A988-1-L$10,'Feuille1-Catégories'!$F$5+1)=0,L$3,""))),"")</f>
        <v/>
      </c>
      <c r="M988" s="7" t="str">
        <f ca="1">IF(AND($A988&lt;&gt;"",M$9&lt;&gt;""),IF(HLOOKUP(M$9,'Feuille1-Catégories'!$C$1:$G$2,2,FALSE)="OUI",M$3,IF(HLOOKUP(M$9,'Feuille1-Catégories'!$C$1:$G$3,3,FALSE)="OUI",OFFSET(M$3,MOD(QUOTIENT(ROW()-ROW($A$20),'Feuille1-Catégories'!$B$6/M$6),M$5),0),IF(MOD($A988-1-M$10,'Feuille1-Catégories'!$F$5+1)=0,M$3,""))),"")</f>
        <v/>
      </c>
      <c r="N988" s="7" t="str">
        <f ca="1">IF(AND($A988&lt;&gt;"",N$9&lt;&gt;""),IF(HLOOKUP(N$9,'Feuille1-Catégories'!$C$1:$G$2,2,FALSE)="OUI",N$3,IF(HLOOKUP(N$9,'Feuille1-Catégories'!$C$1:$G$3,3,FALSE)="OUI",OFFSET(N$3,MOD(QUOTIENT(ROW()-ROW($A$20),'Feuille1-Catégories'!$B$6/N$6),N$5),0),IF(MOD($A988-1-N$10,'Feuille1-Catégories'!$F$5+1)=0,N$3,""))),"")</f>
        <v/>
      </c>
      <c r="O988" s="7" t="str">
        <f ca="1">IF(AND($A988&lt;&gt;"",O$9&lt;&gt;""),IF(HLOOKUP(O$9,'Feuille1-Catégories'!$C$1:$G$2,2,FALSE)="OUI",O$3,IF(HLOOKUP(O$9,'Feuille1-Catégories'!$C$1:$G$3,3,FALSE)="OUI",OFFSET(O$3,MOD(QUOTIENT(ROW()-ROW($A$20),'Feuille1-Catégories'!$B$6/O$6),O$5),0),IF(MOD($A988-1-O$10,'Feuille1-Catégories'!$F$5+1)=0,O$3,""))),"")</f>
        <v/>
      </c>
      <c r="P988" s="7" t="str">
        <f ca="1">IF(AND($A988&lt;&gt;"",P$9&lt;&gt;""),IF(HLOOKUP(P$9,'Feuille1-Catégories'!$C$1:$G$2,2,FALSE)="OUI",P$3,IF(HLOOKUP(P$9,'Feuille1-Catégories'!$C$1:$G$3,3,FALSE)="OUI",OFFSET(P$3,MOD(QUOTIENT(ROW()-ROW($A$20),'Feuille1-Catégories'!$B$6/P$6),P$5),0),IF(MOD($A988-1-P$10,'Feuille1-Catégories'!$F$5+1)=0,P$3,""))),"")</f>
        <v/>
      </c>
      <c r="Q988" s="7" t="str">
        <f ca="1">IF(AND($A988&lt;&gt;"",Q$9&lt;&gt;""),IF(HLOOKUP(Q$9,'Feuille1-Catégories'!$C$1:$G$2,2,FALSE)="OUI",Q$3,IF(HLOOKUP(Q$9,'Feuille1-Catégories'!$C$1:$G$3,3,FALSE)="OUI",OFFSET(Q$3,MOD(QUOTIENT(ROW()-ROW($A$20),'Feuille1-Catégories'!$B$6/Q$6),Q$5),0),IF(MOD($A988-1-Q$10,'Feuille1-Catégories'!$F$5+1)=0,Q$3,""))),"")</f>
        <v/>
      </c>
      <c r="R988" s="7" t="str">
        <f ca="1">IF(AND($A988&lt;&gt;"",R$9&lt;&gt;""),IF(HLOOKUP(R$9,'Feuille1-Catégories'!$C$1:$G$2,2,FALSE)="OUI",R$3,IF(HLOOKUP(R$9,'Feuille1-Catégories'!$C$1:$G$3,3,FALSE)="OUI",OFFSET(R$3,MOD(QUOTIENT(ROW()-ROW($A$20),'Feuille1-Catégories'!$B$6/R$6),R$5),0),IF(MOD($A988-1-R$10,'Feuille1-Catégories'!$F$5+1)=0,R$3,""))),"")</f>
        <v/>
      </c>
      <c r="S988" s="7" t="str">
        <f ca="1">IF(AND($A988&lt;&gt;"",S$9&lt;&gt;""),IF(HLOOKUP(S$9,'Feuille1-Catégories'!$C$1:$G$2,2,FALSE)="OUI",S$3,IF(HLOOKUP(S$9,'Feuille1-Catégories'!$C$1:$G$3,3,FALSE)="OUI",OFFSET(S$3,MOD(QUOTIENT(ROW()-ROW($A$20),'Feuille1-Catégories'!$B$6/S$6),S$5),0),IF(MOD($A988-1-S$10,'Feuille1-Catégories'!$F$5+1)=0,S$3,""))),"")</f>
        <v/>
      </c>
      <c r="T988" s="7" t="str">
        <f ca="1">IF(AND($A988&lt;&gt;"",T$9&lt;&gt;""),IF(HLOOKUP(T$9,'Feuille1-Catégories'!$C$1:$G$2,2,FALSE)="OUI",T$3,IF(HLOOKUP(T$9,'Feuille1-Catégories'!$C$1:$G$3,3,FALSE)="OUI",OFFSET(T$3,MOD(QUOTIENT(ROW()-ROW($A$20),'Feuille1-Catégories'!$B$6/T$6),T$5),0),IF(MOD($A988-1-T$10,'Feuille1-Catégories'!$F$5+1)=0,T$3,""))),"")</f>
        <v/>
      </c>
      <c r="U988" s="7" t="str">
        <f ca="1">IF(AND($A988&lt;&gt;"",U$9&lt;&gt;""),IF(HLOOKUP(U$9,'Feuille1-Catégories'!$C$1:$G$2,2,FALSE)="OUI",U$3,IF(HLOOKUP(U$9,'Feuille1-Catégories'!$C$1:$G$3,3,FALSE)="OUI",OFFSET(U$3,MOD(QUOTIENT(ROW()-ROW($A$20),'Feuille1-Catégories'!$B$6/U$6),U$5),0),IF(MOD($A988-1-U$10,'Feuille1-Catégories'!$F$5+1)=0,U$3,""))),"")</f>
        <v/>
      </c>
      <c r="V988" s="7" t="str">
        <f ca="1">IF(AND($A988&lt;&gt;"",V$9&lt;&gt;""),IF(HLOOKUP(V$9,'Feuille1-Catégories'!$C$1:$G$2,2,FALSE)="OUI",V$3,IF(HLOOKUP(V$9,'Feuille1-Catégories'!$C$1:$G$3,3,FALSE)="OUI",OFFSET(V$3,MOD(QUOTIENT(ROW()-ROW($A$20),'Feuille1-Catégories'!$B$6/V$6),V$5),0),IF(MOD($A988-1-V$10,'Feuille1-Catégories'!$F$5+1)=0,V$3,""))),"")</f>
        <v/>
      </c>
      <c r="W988" s="7" t="str">
        <f ca="1">IF(AND($A988&lt;&gt;"",W$9&lt;&gt;""),IF(HLOOKUP(W$9,'Feuille1-Catégories'!$C$1:$G$2,2,FALSE)="OUI",W$3,IF(HLOOKUP(W$9,'Feuille1-Catégories'!$C$1:$G$3,3,FALSE)="OUI",OFFSET(W$3,MOD(QUOTIENT(ROW()-ROW($A$20),'Feuille1-Catégories'!$B$6/W$6),W$5),0),IF(MOD($A988-1-W$10,'Feuille1-Catégories'!$F$5+1)=0,W$3,""))),"")</f>
        <v/>
      </c>
      <c r="X988" s="7" t="str">
        <f ca="1">IF(AND($A988&lt;&gt;"",X$9&lt;&gt;""),IF(HLOOKUP(X$9,'Feuille1-Catégories'!$C$1:$G$2,2,FALSE)="OUI",X$3,IF(HLOOKUP(X$9,'Feuille1-Catégories'!$C$1:$G$3,3,FALSE)="OUI",OFFSET(X$3,MOD(QUOTIENT(ROW()-ROW($A$20),'Feuille1-Catégories'!$B$6/X$6),X$5),0),IF(MOD($A988-1-X$10,'Feuille1-Catégories'!$F$5+1)=0,X$3,""))),"")</f>
        <v/>
      </c>
      <c r="Y988" s="7" t="str">
        <f ca="1">IF(AND($A988&lt;&gt;"",Y$9&lt;&gt;""),IF(HLOOKUP(Y$9,'Feuille1-Catégories'!$C$1:$G$2,2,FALSE)="OUI",Y$3,IF(HLOOKUP(Y$9,'Feuille1-Catégories'!$C$1:$G$3,3,FALSE)="OUI",OFFSET(Y$3,MOD(QUOTIENT(ROW()-ROW($A$20),'Feuille1-Catégories'!$B$6/Y$6),Y$5),0),IF(MOD($A988-1-Y$10,'Feuille1-Catégories'!$F$5+1)=0,Y$3,""))),"")</f>
        <v/>
      </c>
      <c r="Z988" s="7" t="str">
        <f ca="1">IF(AND($A988&lt;&gt;"",Z$9&lt;&gt;""),IF(HLOOKUP(Z$9,'Feuille1-Catégories'!$C$1:$G$2,2,FALSE)="OUI",Z$3,IF(HLOOKUP(Z$9,'Feuille1-Catégories'!$C$1:$G$3,3,FALSE)="OUI",OFFSET(Z$3,MOD(QUOTIENT(ROW()-ROW($A$20),'Feuille1-Catégories'!$B$6/Z$6),Z$5),0),"")),"")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89" spans="1:26" ht="17" x14ac:dyDescent="0.2">
      <c r="A989" s="21" t="str">
        <f>IF(ROW()-ROW($A$19)&gt;'Feuille1-Catégories'!$B$6,"",ROW()-ROW($A$19))</f>
        <v/>
      </c>
      <c r="B989" s="33" t="str">
        <f t="shared" si="46"/>
        <v/>
      </c>
      <c r="C989" s="10" t="str">
        <f t="shared" si="47"/>
        <v/>
      </c>
      <c r="D989" s="10" t="str">
        <f>IF('Feuille3-Coût de production'!D989&lt;&gt;"",'Feuille3-Coût de production'!D989,"")</f>
        <v/>
      </c>
      <c r="E989" s="10" t="str">
        <f t="shared" si="48"/>
        <v/>
      </c>
      <c r="F989" s="7" t="str">
        <f ca="1">IF(AND($A989&lt;&gt;"",F$9&lt;&gt;""),IF(HLOOKUP(F$9,'Feuille1-Catégories'!$C$1:$G$2,2,FALSE)="OUI",F$3,IF(HLOOKUP(F$9,'Feuille1-Catégories'!$C$1:$G$3,3,FALSE)="OUI",OFFSET(F$3,MOD(QUOTIENT(ROW()-ROW($A$20),'Feuille1-Catégories'!$B$6/F$6),F$5),0),IF(MOD($A989-1-F$10,'Feuille1-Catégories'!$F$5+1)=0,F$3,""))),"")</f>
        <v/>
      </c>
      <c r="G989" s="7" t="str">
        <f ca="1">IF(AND($A989&lt;&gt;"",G$9&lt;&gt;""),IF(HLOOKUP(G$9,'Feuille1-Catégories'!$C$1:$G$2,2,FALSE)="OUI",G$3,IF(HLOOKUP(G$9,'Feuille1-Catégories'!$C$1:$G$3,3,FALSE)="OUI",OFFSET(G$3,MOD(QUOTIENT(ROW()-ROW($A$20),'Feuille1-Catégories'!$B$6/G$6),G$5),0),IF(MOD($A989-1-G$10,'Feuille1-Catégories'!$F$5+1)=0,G$3,""))),"")</f>
        <v/>
      </c>
      <c r="H989" s="7" t="str">
        <f ca="1">IF(AND($A989&lt;&gt;"",H$9&lt;&gt;""),IF(HLOOKUP(H$9,'Feuille1-Catégories'!$C$1:$G$2,2,FALSE)="OUI",H$3,IF(HLOOKUP(H$9,'Feuille1-Catégories'!$C$1:$G$3,3,FALSE)="OUI",OFFSET(H$3,MOD(QUOTIENT(ROW()-ROW($A$20),'Feuille1-Catégories'!$B$6/H$6),H$5),0),IF(MOD($A989-1-H$10,'Feuille1-Catégories'!$F$5+1)=0,H$3,""))),"")</f>
        <v/>
      </c>
      <c r="I989" s="7" t="str">
        <f ca="1">IF(AND($A989&lt;&gt;"",I$9&lt;&gt;""),IF(HLOOKUP(I$9,'Feuille1-Catégories'!$C$1:$G$2,2,FALSE)="OUI",I$3,IF(HLOOKUP(I$9,'Feuille1-Catégories'!$C$1:$G$3,3,FALSE)="OUI",OFFSET(I$3,MOD(QUOTIENT(ROW()-ROW($A$20),'Feuille1-Catégories'!$B$6/I$6),I$5),0),IF(MOD($A989-1-I$10,'Feuille1-Catégories'!$F$5+1)=0,I$3,""))),"")</f>
        <v/>
      </c>
      <c r="J989" s="7" t="str">
        <f ca="1">IF(AND($A989&lt;&gt;"",J$9&lt;&gt;""),IF(HLOOKUP(J$9,'Feuille1-Catégories'!$C$1:$G$2,2,FALSE)="OUI",J$3,IF(HLOOKUP(J$9,'Feuille1-Catégories'!$C$1:$G$3,3,FALSE)="OUI",OFFSET(J$3,MOD(QUOTIENT(ROW()-ROW($A$20),'Feuille1-Catégories'!$B$6/J$6),J$5),0),IF(MOD($A989-1-J$10,'Feuille1-Catégories'!$F$5+1)=0,J$3,""))),"")</f>
        <v/>
      </c>
      <c r="K989" s="7" t="str">
        <f ca="1">IF(AND($A989&lt;&gt;"",K$9&lt;&gt;""),IF(HLOOKUP(K$9,'Feuille1-Catégories'!$C$1:$G$2,2,FALSE)="OUI",K$3,IF(HLOOKUP(K$9,'Feuille1-Catégories'!$C$1:$G$3,3,FALSE)="OUI",OFFSET(K$3,MOD(QUOTIENT(ROW()-ROW($A$20),'Feuille1-Catégories'!$B$6/K$6),K$5),0),IF(MOD($A989-1-K$10,'Feuille1-Catégories'!$F$5+1)=0,K$3,""))),"")</f>
        <v/>
      </c>
      <c r="L989" s="7" t="str">
        <f ca="1">IF(AND($A989&lt;&gt;"",L$9&lt;&gt;""),IF(HLOOKUP(L$9,'Feuille1-Catégories'!$C$1:$G$2,2,FALSE)="OUI",L$3,IF(HLOOKUP(L$9,'Feuille1-Catégories'!$C$1:$G$3,3,FALSE)="OUI",OFFSET(L$3,MOD(QUOTIENT(ROW()-ROW($A$20),'Feuille1-Catégories'!$B$6/L$6),L$5),0),IF(MOD($A989-1-L$10,'Feuille1-Catégories'!$F$5+1)=0,L$3,""))),"")</f>
        <v/>
      </c>
      <c r="M989" s="7" t="str">
        <f ca="1">IF(AND($A989&lt;&gt;"",M$9&lt;&gt;""),IF(HLOOKUP(M$9,'Feuille1-Catégories'!$C$1:$G$2,2,FALSE)="OUI",M$3,IF(HLOOKUP(M$9,'Feuille1-Catégories'!$C$1:$G$3,3,FALSE)="OUI",OFFSET(M$3,MOD(QUOTIENT(ROW()-ROW($A$20),'Feuille1-Catégories'!$B$6/M$6),M$5),0),IF(MOD($A989-1-M$10,'Feuille1-Catégories'!$F$5+1)=0,M$3,""))),"")</f>
        <v/>
      </c>
      <c r="N989" s="7" t="str">
        <f ca="1">IF(AND($A989&lt;&gt;"",N$9&lt;&gt;""),IF(HLOOKUP(N$9,'Feuille1-Catégories'!$C$1:$G$2,2,FALSE)="OUI",N$3,IF(HLOOKUP(N$9,'Feuille1-Catégories'!$C$1:$G$3,3,FALSE)="OUI",OFFSET(N$3,MOD(QUOTIENT(ROW()-ROW($A$20),'Feuille1-Catégories'!$B$6/N$6),N$5),0),IF(MOD($A989-1-N$10,'Feuille1-Catégories'!$F$5+1)=0,N$3,""))),"")</f>
        <v/>
      </c>
      <c r="O989" s="7" t="str">
        <f ca="1">IF(AND($A989&lt;&gt;"",O$9&lt;&gt;""),IF(HLOOKUP(O$9,'Feuille1-Catégories'!$C$1:$G$2,2,FALSE)="OUI",O$3,IF(HLOOKUP(O$9,'Feuille1-Catégories'!$C$1:$G$3,3,FALSE)="OUI",OFFSET(O$3,MOD(QUOTIENT(ROW()-ROW($A$20),'Feuille1-Catégories'!$B$6/O$6),O$5),0),IF(MOD($A989-1-O$10,'Feuille1-Catégories'!$F$5+1)=0,O$3,""))),"")</f>
        <v/>
      </c>
      <c r="P989" s="7" t="str">
        <f ca="1">IF(AND($A989&lt;&gt;"",P$9&lt;&gt;""),IF(HLOOKUP(P$9,'Feuille1-Catégories'!$C$1:$G$2,2,FALSE)="OUI",P$3,IF(HLOOKUP(P$9,'Feuille1-Catégories'!$C$1:$G$3,3,FALSE)="OUI",OFFSET(P$3,MOD(QUOTIENT(ROW()-ROW($A$20),'Feuille1-Catégories'!$B$6/P$6),P$5),0),IF(MOD($A989-1-P$10,'Feuille1-Catégories'!$F$5+1)=0,P$3,""))),"")</f>
        <v/>
      </c>
      <c r="Q989" s="7" t="str">
        <f ca="1">IF(AND($A989&lt;&gt;"",Q$9&lt;&gt;""),IF(HLOOKUP(Q$9,'Feuille1-Catégories'!$C$1:$G$2,2,FALSE)="OUI",Q$3,IF(HLOOKUP(Q$9,'Feuille1-Catégories'!$C$1:$G$3,3,FALSE)="OUI",OFFSET(Q$3,MOD(QUOTIENT(ROW()-ROW($A$20),'Feuille1-Catégories'!$B$6/Q$6),Q$5),0),IF(MOD($A989-1-Q$10,'Feuille1-Catégories'!$F$5+1)=0,Q$3,""))),"")</f>
        <v/>
      </c>
      <c r="R989" s="7" t="str">
        <f ca="1">IF(AND($A989&lt;&gt;"",R$9&lt;&gt;""),IF(HLOOKUP(R$9,'Feuille1-Catégories'!$C$1:$G$2,2,FALSE)="OUI",R$3,IF(HLOOKUP(R$9,'Feuille1-Catégories'!$C$1:$G$3,3,FALSE)="OUI",OFFSET(R$3,MOD(QUOTIENT(ROW()-ROW($A$20),'Feuille1-Catégories'!$B$6/R$6),R$5),0),IF(MOD($A989-1-R$10,'Feuille1-Catégories'!$F$5+1)=0,R$3,""))),"")</f>
        <v/>
      </c>
      <c r="S989" s="7" t="str">
        <f ca="1">IF(AND($A989&lt;&gt;"",S$9&lt;&gt;""),IF(HLOOKUP(S$9,'Feuille1-Catégories'!$C$1:$G$2,2,FALSE)="OUI",S$3,IF(HLOOKUP(S$9,'Feuille1-Catégories'!$C$1:$G$3,3,FALSE)="OUI",OFFSET(S$3,MOD(QUOTIENT(ROW()-ROW($A$20),'Feuille1-Catégories'!$B$6/S$6),S$5),0),IF(MOD($A989-1-S$10,'Feuille1-Catégories'!$F$5+1)=0,S$3,""))),"")</f>
        <v/>
      </c>
      <c r="T989" s="7" t="str">
        <f ca="1">IF(AND($A989&lt;&gt;"",T$9&lt;&gt;""),IF(HLOOKUP(T$9,'Feuille1-Catégories'!$C$1:$G$2,2,FALSE)="OUI",T$3,IF(HLOOKUP(T$9,'Feuille1-Catégories'!$C$1:$G$3,3,FALSE)="OUI",OFFSET(T$3,MOD(QUOTIENT(ROW()-ROW($A$20),'Feuille1-Catégories'!$B$6/T$6),T$5),0),IF(MOD($A989-1-T$10,'Feuille1-Catégories'!$F$5+1)=0,T$3,""))),"")</f>
        <v/>
      </c>
      <c r="U989" s="7" t="str">
        <f ca="1">IF(AND($A989&lt;&gt;"",U$9&lt;&gt;""),IF(HLOOKUP(U$9,'Feuille1-Catégories'!$C$1:$G$2,2,FALSE)="OUI",U$3,IF(HLOOKUP(U$9,'Feuille1-Catégories'!$C$1:$G$3,3,FALSE)="OUI",OFFSET(U$3,MOD(QUOTIENT(ROW()-ROW($A$20),'Feuille1-Catégories'!$B$6/U$6),U$5),0),IF(MOD($A989-1-U$10,'Feuille1-Catégories'!$F$5+1)=0,U$3,""))),"")</f>
        <v/>
      </c>
      <c r="V989" s="7" t="str">
        <f ca="1">IF(AND($A989&lt;&gt;"",V$9&lt;&gt;""),IF(HLOOKUP(V$9,'Feuille1-Catégories'!$C$1:$G$2,2,FALSE)="OUI",V$3,IF(HLOOKUP(V$9,'Feuille1-Catégories'!$C$1:$G$3,3,FALSE)="OUI",OFFSET(V$3,MOD(QUOTIENT(ROW()-ROW($A$20),'Feuille1-Catégories'!$B$6/V$6),V$5),0),IF(MOD($A989-1-V$10,'Feuille1-Catégories'!$F$5+1)=0,V$3,""))),"")</f>
        <v/>
      </c>
      <c r="W989" s="7" t="str">
        <f ca="1">IF(AND($A989&lt;&gt;"",W$9&lt;&gt;""),IF(HLOOKUP(W$9,'Feuille1-Catégories'!$C$1:$G$2,2,FALSE)="OUI",W$3,IF(HLOOKUP(W$9,'Feuille1-Catégories'!$C$1:$G$3,3,FALSE)="OUI",OFFSET(W$3,MOD(QUOTIENT(ROW()-ROW($A$20),'Feuille1-Catégories'!$B$6/W$6),W$5),0),IF(MOD($A989-1-W$10,'Feuille1-Catégories'!$F$5+1)=0,W$3,""))),"")</f>
        <v/>
      </c>
      <c r="X989" s="7" t="str">
        <f ca="1">IF(AND($A989&lt;&gt;"",X$9&lt;&gt;""),IF(HLOOKUP(X$9,'Feuille1-Catégories'!$C$1:$G$2,2,FALSE)="OUI",X$3,IF(HLOOKUP(X$9,'Feuille1-Catégories'!$C$1:$G$3,3,FALSE)="OUI",OFFSET(X$3,MOD(QUOTIENT(ROW()-ROW($A$20),'Feuille1-Catégories'!$B$6/X$6),X$5),0),IF(MOD($A989-1-X$10,'Feuille1-Catégories'!$F$5+1)=0,X$3,""))),"")</f>
        <v/>
      </c>
      <c r="Y989" s="7" t="str">
        <f ca="1">IF(AND($A989&lt;&gt;"",Y$9&lt;&gt;""),IF(HLOOKUP(Y$9,'Feuille1-Catégories'!$C$1:$G$2,2,FALSE)="OUI",Y$3,IF(HLOOKUP(Y$9,'Feuille1-Catégories'!$C$1:$G$3,3,FALSE)="OUI",OFFSET(Y$3,MOD(QUOTIENT(ROW()-ROW($A$20),'Feuille1-Catégories'!$B$6/Y$6),Y$5),0),IF(MOD($A989-1-Y$10,'Feuille1-Catégories'!$F$5+1)=0,Y$3,""))),"")</f>
        <v/>
      </c>
      <c r="Z989" s="7" t="str">
        <f ca="1">IF(AND($A989&lt;&gt;"",Z$9&lt;&gt;""),IF(HLOOKUP(Z$9,'Feuille1-Catégories'!$C$1:$G$2,2,FALSE)="OUI",Z$3,IF(HLOOKUP(Z$9,'Feuille1-Catégories'!$C$1:$G$3,3,FALSE)="OUI",OFFSET(Z$3,MOD(QUOTIENT(ROW()-ROW($A$20),'Feuille1-Catégories'!$B$6/Z$6),Z$5),0),"")),"")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90" spans="1:26" ht="17" x14ac:dyDescent="0.2">
      <c r="A990" s="21" t="str">
        <f>IF(ROW()-ROW($A$19)&gt;'Feuille1-Catégories'!$B$6,"",ROW()-ROW($A$19))</f>
        <v/>
      </c>
      <c r="B990" s="33" t="str">
        <f t="shared" si="46"/>
        <v/>
      </c>
      <c r="C990" s="10" t="str">
        <f t="shared" si="47"/>
        <v/>
      </c>
      <c r="D990" s="10" t="str">
        <f>IF('Feuille3-Coût de production'!D990&lt;&gt;"",'Feuille3-Coût de production'!D990,"")</f>
        <v/>
      </c>
      <c r="E990" s="10" t="str">
        <f t="shared" si="48"/>
        <v/>
      </c>
      <c r="F990" s="7" t="str">
        <f ca="1">IF(AND($A990&lt;&gt;"",F$9&lt;&gt;""),IF(HLOOKUP(F$9,'Feuille1-Catégories'!$C$1:$G$2,2,FALSE)="OUI",F$3,IF(HLOOKUP(F$9,'Feuille1-Catégories'!$C$1:$G$3,3,FALSE)="OUI",OFFSET(F$3,MOD(QUOTIENT(ROW()-ROW($A$20),'Feuille1-Catégories'!$B$6/F$6),F$5),0),IF(MOD($A990-1-F$10,'Feuille1-Catégories'!$F$5+1)=0,F$3,""))),"")</f>
        <v/>
      </c>
      <c r="G990" s="7" t="str">
        <f ca="1">IF(AND($A990&lt;&gt;"",G$9&lt;&gt;""),IF(HLOOKUP(G$9,'Feuille1-Catégories'!$C$1:$G$2,2,FALSE)="OUI",G$3,IF(HLOOKUP(G$9,'Feuille1-Catégories'!$C$1:$G$3,3,FALSE)="OUI",OFFSET(G$3,MOD(QUOTIENT(ROW()-ROW($A$20),'Feuille1-Catégories'!$B$6/G$6),G$5),0),IF(MOD($A990-1-G$10,'Feuille1-Catégories'!$F$5+1)=0,G$3,""))),"")</f>
        <v/>
      </c>
      <c r="H990" s="7" t="str">
        <f ca="1">IF(AND($A990&lt;&gt;"",H$9&lt;&gt;""),IF(HLOOKUP(H$9,'Feuille1-Catégories'!$C$1:$G$2,2,FALSE)="OUI",H$3,IF(HLOOKUP(H$9,'Feuille1-Catégories'!$C$1:$G$3,3,FALSE)="OUI",OFFSET(H$3,MOD(QUOTIENT(ROW()-ROW($A$20),'Feuille1-Catégories'!$B$6/H$6),H$5),0),IF(MOD($A990-1-H$10,'Feuille1-Catégories'!$F$5+1)=0,H$3,""))),"")</f>
        <v/>
      </c>
      <c r="I990" s="7" t="str">
        <f ca="1">IF(AND($A990&lt;&gt;"",I$9&lt;&gt;""),IF(HLOOKUP(I$9,'Feuille1-Catégories'!$C$1:$G$2,2,FALSE)="OUI",I$3,IF(HLOOKUP(I$9,'Feuille1-Catégories'!$C$1:$G$3,3,FALSE)="OUI",OFFSET(I$3,MOD(QUOTIENT(ROW()-ROW($A$20),'Feuille1-Catégories'!$B$6/I$6),I$5),0),IF(MOD($A990-1-I$10,'Feuille1-Catégories'!$F$5+1)=0,I$3,""))),"")</f>
        <v/>
      </c>
      <c r="J990" s="7" t="str">
        <f ca="1">IF(AND($A990&lt;&gt;"",J$9&lt;&gt;""),IF(HLOOKUP(J$9,'Feuille1-Catégories'!$C$1:$G$2,2,FALSE)="OUI",J$3,IF(HLOOKUP(J$9,'Feuille1-Catégories'!$C$1:$G$3,3,FALSE)="OUI",OFFSET(J$3,MOD(QUOTIENT(ROW()-ROW($A$20),'Feuille1-Catégories'!$B$6/J$6),J$5),0),IF(MOD($A990-1-J$10,'Feuille1-Catégories'!$F$5+1)=0,J$3,""))),"")</f>
        <v/>
      </c>
      <c r="K990" s="7" t="str">
        <f ca="1">IF(AND($A990&lt;&gt;"",K$9&lt;&gt;""),IF(HLOOKUP(K$9,'Feuille1-Catégories'!$C$1:$G$2,2,FALSE)="OUI",K$3,IF(HLOOKUP(K$9,'Feuille1-Catégories'!$C$1:$G$3,3,FALSE)="OUI",OFFSET(K$3,MOD(QUOTIENT(ROW()-ROW($A$20),'Feuille1-Catégories'!$B$6/K$6),K$5),0),IF(MOD($A990-1-K$10,'Feuille1-Catégories'!$F$5+1)=0,K$3,""))),"")</f>
        <v/>
      </c>
      <c r="L990" s="7" t="str">
        <f ca="1">IF(AND($A990&lt;&gt;"",L$9&lt;&gt;""),IF(HLOOKUP(L$9,'Feuille1-Catégories'!$C$1:$G$2,2,FALSE)="OUI",L$3,IF(HLOOKUP(L$9,'Feuille1-Catégories'!$C$1:$G$3,3,FALSE)="OUI",OFFSET(L$3,MOD(QUOTIENT(ROW()-ROW($A$20),'Feuille1-Catégories'!$B$6/L$6),L$5),0),IF(MOD($A990-1-L$10,'Feuille1-Catégories'!$F$5+1)=0,L$3,""))),"")</f>
        <v/>
      </c>
      <c r="M990" s="7" t="str">
        <f ca="1">IF(AND($A990&lt;&gt;"",M$9&lt;&gt;""),IF(HLOOKUP(M$9,'Feuille1-Catégories'!$C$1:$G$2,2,FALSE)="OUI",M$3,IF(HLOOKUP(M$9,'Feuille1-Catégories'!$C$1:$G$3,3,FALSE)="OUI",OFFSET(M$3,MOD(QUOTIENT(ROW()-ROW($A$20),'Feuille1-Catégories'!$B$6/M$6),M$5),0),IF(MOD($A990-1-M$10,'Feuille1-Catégories'!$F$5+1)=0,M$3,""))),"")</f>
        <v/>
      </c>
      <c r="N990" s="7" t="str">
        <f ca="1">IF(AND($A990&lt;&gt;"",N$9&lt;&gt;""),IF(HLOOKUP(N$9,'Feuille1-Catégories'!$C$1:$G$2,2,FALSE)="OUI",N$3,IF(HLOOKUP(N$9,'Feuille1-Catégories'!$C$1:$G$3,3,FALSE)="OUI",OFFSET(N$3,MOD(QUOTIENT(ROW()-ROW($A$20),'Feuille1-Catégories'!$B$6/N$6),N$5),0),IF(MOD($A990-1-N$10,'Feuille1-Catégories'!$F$5+1)=0,N$3,""))),"")</f>
        <v/>
      </c>
      <c r="O990" s="7" t="str">
        <f ca="1">IF(AND($A990&lt;&gt;"",O$9&lt;&gt;""),IF(HLOOKUP(O$9,'Feuille1-Catégories'!$C$1:$G$2,2,FALSE)="OUI",O$3,IF(HLOOKUP(O$9,'Feuille1-Catégories'!$C$1:$G$3,3,FALSE)="OUI",OFFSET(O$3,MOD(QUOTIENT(ROW()-ROW($A$20),'Feuille1-Catégories'!$B$6/O$6),O$5),0),IF(MOD($A990-1-O$10,'Feuille1-Catégories'!$F$5+1)=0,O$3,""))),"")</f>
        <v/>
      </c>
      <c r="P990" s="7" t="str">
        <f ca="1">IF(AND($A990&lt;&gt;"",P$9&lt;&gt;""),IF(HLOOKUP(P$9,'Feuille1-Catégories'!$C$1:$G$2,2,FALSE)="OUI",P$3,IF(HLOOKUP(P$9,'Feuille1-Catégories'!$C$1:$G$3,3,FALSE)="OUI",OFFSET(P$3,MOD(QUOTIENT(ROW()-ROW($A$20),'Feuille1-Catégories'!$B$6/P$6),P$5),0),IF(MOD($A990-1-P$10,'Feuille1-Catégories'!$F$5+1)=0,P$3,""))),"")</f>
        <v/>
      </c>
      <c r="Q990" s="7" t="str">
        <f ca="1">IF(AND($A990&lt;&gt;"",Q$9&lt;&gt;""),IF(HLOOKUP(Q$9,'Feuille1-Catégories'!$C$1:$G$2,2,FALSE)="OUI",Q$3,IF(HLOOKUP(Q$9,'Feuille1-Catégories'!$C$1:$G$3,3,FALSE)="OUI",OFFSET(Q$3,MOD(QUOTIENT(ROW()-ROW($A$20),'Feuille1-Catégories'!$B$6/Q$6),Q$5),0),IF(MOD($A990-1-Q$10,'Feuille1-Catégories'!$F$5+1)=0,Q$3,""))),"")</f>
        <v/>
      </c>
      <c r="R990" s="7" t="str">
        <f ca="1">IF(AND($A990&lt;&gt;"",R$9&lt;&gt;""),IF(HLOOKUP(R$9,'Feuille1-Catégories'!$C$1:$G$2,2,FALSE)="OUI",R$3,IF(HLOOKUP(R$9,'Feuille1-Catégories'!$C$1:$G$3,3,FALSE)="OUI",OFFSET(R$3,MOD(QUOTIENT(ROW()-ROW($A$20),'Feuille1-Catégories'!$B$6/R$6),R$5),0),IF(MOD($A990-1-R$10,'Feuille1-Catégories'!$F$5+1)=0,R$3,""))),"")</f>
        <v/>
      </c>
      <c r="S990" s="7" t="str">
        <f ca="1">IF(AND($A990&lt;&gt;"",S$9&lt;&gt;""),IF(HLOOKUP(S$9,'Feuille1-Catégories'!$C$1:$G$2,2,FALSE)="OUI",S$3,IF(HLOOKUP(S$9,'Feuille1-Catégories'!$C$1:$G$3,3,FALSE)="OUI",OFFSET(S$3,MOD(QUOTIENT(ROW()-ROW($A$20),'Feuille1-Catégories'!$B$6/S$6),S$5),0),IF(MOD($A990-1-S$10,'Feuille1-Catégories'!$F$5+1)=0,S$3,""))),"")</f>
        <v/>
      </c>
      <c r="T990" s="7" t="str">
        <f ca="1">IF(AND($A990&lt;&gt;"",T$9&lt;&gt;""),IF(HLOOKUP(T$9,'Feuille1-Catégories'!$C$1:$G$2,2,FALSE)="OUI",T$3,IF(HLOOKUP(T$9,'Feuille1-Catégories'!$C$1:$G$3,3,FALSE)="OUI",OFFSET(T$3,MOD(QUOTIENT(ROW()-ROW($A$20),'Feuille1-Catégories'!$B$6/T$6),T$5),0),IF(MOD($A990-1-T$10,'Feuille1-Catégories'!$F$5+1)=0,T$3,""))),"")</f>
        <v/>
      </c>
      <c r="U990" s="7" t="str">
        <f ca="1">IF(AND($A990&lt;&gt;"",U$9&lt;&gt;""),IF(HLOOKUP(U$9,'Feuille1-Catégories'!$C$1:$G$2,2,FALSE)="OUI",U$3,IF(HLOOKUP(U$9,'Feuille1-Catégories'!$C$1:$G$3,3,FALSE)="OUI",OFFSET(U$3,MOD(QUOTIENT(ROW()-ROW($A$20),'Feuille1-Catégories'!$B$6/U$6),U$5),0),IF(MOD($A990-1-U$10,'Feuille1-Catégories'!$F$5+1)=0,U$3,""))),"")</f>
        <v/>
      </c>
      <c r="V990" s="7" t="str">
        <f ca="1">IF(AND($A990&lt;&gt;"",V$9&lt;&gt;""),IF(HLOOKUP(V$9,'Feuille1-Catégories'!$C$1:$G$2,2,FALSE)="OUI",V$3,IF(HLOOKUP(V$9,'Feuille1-Catégories'!$C$1:$G$3,3,FALSE)="OUI",OFFSET(V$3,MOD(QUOTIENT(ROW()-ROW($A$20),'Feuille1-Catégories'!$B$6/V$6),V$5),0),IF(MOD($A990-1-V$10,'Feuille1-Catégories'!$F$5+1)=0,V$3,""))),"")</f>
        <v/>
      </c>
      <c r="W990" s="7" t="str">
        <f ca="1">IF(AND($A990&lt;&gt;"",W$9&lt;&gt;""),IF(HLOOKUP(W$9,'Feuille1-Catégories'!$C$1:$G$2,2,FALSE)="OUI",W$3,IF(HLOOKUP(W$9,'Feuille1-Catégories'!$C$1:$G$3,3,FALSE)="OUI",OFFSET(W$3,MOD(QUOTIENT(ROW()-ROW($A$20),'Feuille1-Catégories'!$B$6/W$6),W$5),0),IF(MOD($A990-1-W$10,'Feuille1-Catégories'!$F$5+1)=0,W$3,""))),"")</f>
        <v/>
      </c>
      <c r="X990" s="7" t="str">
        <f ca="1">IF(AND($A990&lt;&gt;"",X$9&lt;&gt;""),IF(HLOOKUP(X$9,'Feuille1-Catégories'!$C$1:$G$2,2,FALSE)="OUI",X$3,IF(HLOOKUP(X$9,'Feuille1-Catégories'!$C$1:$G$3,3,FALSE)="OUI",OFFSET(X$3,MOD(QUOTIENT(ROW()-ROW($A$20),'Feuille1-Catégories'!$B$6/X$6),X$5),0),IF(MOD($A990-1-X$10,'Feuille1-Catégories'!$F$5+1)=0,X$3,""))),"")</f>
        <v/>
      </c>
      <c r="Y990" s="7" t="str">
        <f ca="1">IF(AND($A990&lt;&gt;"",Y$9&lt;&gt;""),IF(HLOOKUP(Y$9,'Feuille1-Catégories'!$C$1:$G$2,2,FALSE)="OUI",Y$3,IF(HLOOKUP(Y$9,'Feuille1-Catégories'!$C$1:$G$3,3,FALSE)="OUI",OFFSET(Y$3,MOD(QUOTIENT(ROW()-ROW($A$20),'Feuille1-Catégories'!$B$6/Y$6),Y$5),0),IF(MOD($A990-1-Y$10,'Feuille1-Catégories'!$F$5+1)=0,Y$3,""))),"")</f>
        <v/>
      </c>
      <c r="Z990" s="7" t="str">
        <f ca="1">IF(AND($A990&lt;&gt;"",Z$9&lt;&gt;""),IF(HLOOKUP(Z$9,'Feuille1-Catégories'!$C$1:$G$2,2,FALSE)="OUI",Z$3,IF(HLOOKUP(Z$9,'Feuille1-Catégories'!$C$1:$G$3,3,FALSE)="OUI",OFFSET(Z$3,MOD(QUOTIENT(ROW()-ROW($A$20),'Feuille1-Catégories'!$B$6/Z$6),Z$5),0),"")),"")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91" spans="1:26" ht="17" x14ac:dyDescent="0.2">
      <c r="A991" s="21" t="str">
        <f>IF(ROW()-ROW($A$19)&gt;'Feuille1-Catégories'!$B$6,"",ROW()-ROW($A$19))</f>
        <v/>
      </c>
      <c r="B991" s="33" t="str">
        <f t="shared" si="46"/>
        <v/>
      </c>
      <c r="C991" s="10" t="str">
        <f t="shared" si="47"/>
        <v/>
      </c>
      <c r="D991" s="10" t="str">
        <f>IF('Feuille3-Coût de production'!D991&lt;&gt;"",'Feuille3-Coût de production'!D991,"")</f>
        <v/>
      </c>
      <c r="E991" s="10" t="str">
        <f t="shared" si="48"/>
        <v/>
      </c>
      <c r="F991" s="7" t="str">
        <f ca="1">IF(AND($A991&lt;&gt;"",F$9&lt;&gt;""),IF(HLOOKUP(F$9,'Feuille1-Catégories'!$C$1:$G$2,2,FALSE)="OUI",F$3,IF(HLOOKUP(F$9,'Feuille1-Catégories'!$C$1:$G$3,3,FALSE)="OUI",OFFSET(F$3,MOD(QUOTIENT(ROW()-ROW($A$20),'Feuille1-Catégories'!$B$6/F$6),F$5),0),IF(MOD($A991-1-F$10,'Feuille1-Catégories'!$F$5+1)=0,F$3,""))),"")</f>
        <v/>
      </c>
      <c r="G991" s="7" t="str">
        <f ca="1">IF(AND($A991&lt;&gt;"",G$9&lt;&gt;""),IF(HLOOKUP(G$9,'Feuille1-Catégories'!$C$1:$G$2,2,FALSE)="OUI",G$3,IF(HLOOKUP(G$9,'Feuille1-Catégories'!$C$1:$G$3,3,FALSE)="OUI",OFFSET(G$3,MOD(QUOTIENT(ROW()-ROW($A$20),'Feuille1-Catégories'!$B$6/G$6),G$5),0),IF(MOD($A991-1-G$10,'Feuille1-Catégories'!$F$5+1)=0,G$3,""))),"")</f>
        <v/>
      </c>
      <c r="H991" s="7" t="str">
        <f ca="1">IF(AND($A991&lt;&gt;"",H$9&lt;&gt;""),IF(HLOOKUP(H$9,'Feuille1-Catégories'!$C$1:$G$2,2,FALSE)="OUI",H$3,IF(HLOOKUP(H$9,'Feuille1-Catégories'!$C$1:$G$3,3,FALSE)="OUI",OFFSET(H$3,MOD(QUOTIENT(ROW()-ROW($A$20),'Feuille1-Catégories'!$B$6/H$6),H$5),0),IF(MOD($A991-1-H$10,'Feuille1-Catégories'!$F$5+1)=0,H$3,""))),"")</f>
        <v/>
      </c>
      <c r="I991" s="7" t="str">
        <f ca="1">IF(AND($A991&lt;&gt;"",I$9&lt;&gt;""),IF(HLOOKUP(I$9,'Feuille1-Catégories'!$C$1:$G$2,2,FALSE)="OUI",I$3,IF(HLOOKUP(I$9,'Feuille1-Catégories'!$C$1:$G$3,3,FALSE)="OUI",OFFSET(I$3,MOD(QUOTIENT(ROW()-ROW($A$20),'Feuille1-Catégories'!$B$6/I$6),I$5),0),IF(MOD($A991-1-I$10,'Feuille1-Catégories'!$F$5+1)=0,I$3,""))),"")</f>
        <v/>
      </c>
      <c r="J991" s="7" t="str">
        <f ca="1">IF(AND($A991&lt;&gt;"",J$9&lt;&gt;""),IF(HLOOKUP(J$9,'Feuille1-Catégories'!$C$1:$G$2,2,FALSE)="OUI",J$3,IF(HLOOKUP(J$9,'Feuille1-Catégories'!$C$1:$G$3,3,FALSE)="OUI",OFFSET(J$3,MOD(QUOTIENT(ROW()-ROW($A$20),'Feuille1-Catégories'!$B$6/J$6),J$5),0),IF(MOD($A991-1-J$10,'Feuille1-Catégories'!$F$5+1)=0,J$3,""))),"")</f>
        <v/>
      </c>
      <c r="K991" s="7" t="str">
        <f ca="1">IF(AND($A991&lt;&gt;"",K$9&lt;&gt;""),IF(HLOOKUP(K$9,'Feuille1-Catégories'!$C$1:$G$2,2,FALSE)="OUI",K$3,IF(HLOOKUP(K$9,'Feuille1-Catégories'!$C$1:$G$3,3,FALSE)="OUI",OFFSET(K$3,MOD(QUOTIENT(ROW()-ROW($A$20),'Feuille1-Catégories'!$B$6/K$6),K$5),0),IF(MOD($A991-1-K$10,'Feuille1-Catégories'!$F$5+1)=0,K$3,""))),"")</f>
        <v/>
      </c>
      <c r="L991" s="7" t="str">
        <f ca="1">IF(AND($A991&lt;&gt;"",L$9&lt;&gt;""),IF(HLOOKUP(L$9,'Feuille1-Catégories'!$C$1:$G$2,2,FALSE)="OUI",L$3,IF(HLOOKUP(L$9,'Feuille1-Catégories'!$C$1:$G$3,3,FALSE)="OUI",OFFSET(L$3,MOD(QUOTIENT(ROW()-ROW($A$20),'Feuille1-Catégories'!$B$6/L$6),L$5),0),IF(MOD($A991-1-L$10,'Feuille1-Catégories'!$F$5+1)=0,L$3,""))),"")</f>
        <v/>
      </c>
      <c r="M991" s="7" t="str">
        <f ca="1">IF(AND($A991&lt;&gt;"",M$9&lt;&gt;""),IF(HLOOKUP(M$9,'Feuille1-Catégories'!$C$1:$G$2,2,FALSE)="OUI",M$3,IF(HLOOKUP(M$9,'Feuille1-Catégories'!$C$1:$G$3,3,FALSE)="OUI",OFFSET(M$3,MOD(QUOTIENT(ROW()-ROW($A$20),'Feuille1-Catégories'!$B$6/M$6),M$5),0),IF(MOD($A991-1-M$10,'Feuille1-Catégories'!$F$5+1)=0,M$3,""))),"")</f>
        <v/>
      </c>
      <c r="N991" s="7" t="str">
        <f ca="1">IF(AND($A991&lt;&gt;"",N$9&lt;&gt;""),IF(HLOOKUP(N$9,'Feuille1-Catégories'!$C$1:$G$2,2,FALSE)="OUI",N$3,IF(HLOOKUP(N$9,'Feuille1-Catégories'!$C$1:$G$3,3,FALSE)="OUI",OFFSET(N$3,MOD(QUOTIENT(ROW()-ROW($A$20),'Feuille1-Catégories'!$B$6/N$6),N$5),0),IF(MOD($A991-1-N$10,'Feuille1-Catégories'!$F$5+1)=0,N$3,""))),"")</f>
        <v/>
      </c>
      <c r="O991" s="7" t="str">
        <f ca="1">IF(AND($A991&lt;&gt;"",O$9&lt;&gt;""),IF(HLOOKUP(O$9,'Feuille1-Catégories'!$C$1:$G$2,2,FALSE)="OUI",O$3,IF(HLOOKUP(O$9,'Feuille1-Catégories'!$C$1:$G$3,3,FALSE)="OUI",OFFSET(O$3,MOD(QUOTIENT(ROW()-ROW($A$20),'Feuille1-Catégories'!$B$6/O$6),O$5),0),IF(MOD($A991-1-O$10,'Feuille1-Catégories'!$F$5+1)=0,O$3,""))),"")</f>
        <v/>
      </c>
      <c r="P991" s="7" t="str">
        <f ca="1">IF(AND($A991&lt;&gt;"",P$9&lt;&gt;""),IF(HLOOKUP(P$9,'Feuille1-Catégories'!$C$1:$G$2,2,FALSE)="OUI",P$3,IF(HLOOKUP(P$9,'Feuille1-Catégories'!$C$1:$G$3,3,FALSE)="OUI",OFFSET(P$3,MOD(QUOTIENT(ROW()-ROW($A$20),'Feuille1-Catégories'!$B$6/P$6),P$5),0),IF(MOD($A991-1-P$10,'Feuille1-Catégories'!$F$5+1)=0,P$3,""))),"")</f>
        <v/>
      </c>
      <c r="Q991" s="7" t="str">
        <f ca="1">IF(AND($A991&lt;&gt;"",Q$9&lt;&gt;""),IF(HLOOKUP(Q$9,'Feuille1-Catégories'!$C$1:$G$2,2,FALSE)="OUI",Q$3,IF(HLOOKUP(Q$9,'Feuille1-Catégories'!$C$1:$G$3,3,FALSE)="OUI",OFFSET(Q$3,MOD(QUOTIENT(ROW()-ROW($A$20),'Feuille1-Catégories'!$B$6/Q$6),Q$5),0),IF(MOD($A991-1-Q$10,'Feuille1-Catégories'!$F$5+1)=0,Q$3,""))),"")</f>
        <v/>
      </c>
      <c r="R991" s="7" t="str">
        <f ca="1">IF(AND($A991&lt;&gt;"",R$9&lt;&gt;""),IF(HLOOKUP(R$9,'Feuille1-Catégories'!$C$1:$G$2,2,FALSE)="OUI",R$3,IF(HLOOKUP(R$9,'Feuille1-Catégories'!$C$1:$G$3,3,FALSE)="OUI",OFFSET(R$3,MOD(QUOTIENT(ROW()-ROW($A$20),'Feuille1-Catégories'!$B$6/R$6),R$5),0),IF(MOD($A991-1-R$10,'Feuille1-Catégories'!$F$5+1)=0,R$3,""))),"")</f>
        <v/>
      </c>
      <c r="S991" s="7" t="str">
        <f ca="1">IF(AND($A991&lt;&gt;"",S$9&lt;&gt;""),IF(HLOOKUP(S$9,'Feuille1-Catégories'!$C$1:$G$2,2,FALSE)="OUI",S$3,IF(HLOOKUP(S$9,'Feuille1-Catégories'!$C$1:$G$3,3,FALSE)="OUI",OFFSET(S$3,MOD(QUOTIENT(ROW()-ROW($A$20),'Feuille1-Catégories'!$B$6/S$6),S$5),0),IF(MOD($A991-1-S$10,'Feuille1-Catégories'!$F$5+1)=0,S$3,""))),"")</f>
        <v/>
      </c>
      <c r="T991" s="7" t="str">
        <f ca="1">IF(AND($A991&lt;&gt;"",T$9&lt;&gt;""),IF(HLOOKUP(T$9,'Feuille1-Catégories'!$C$1:$G$2,2,FALSE)="OUI",T$3,IF(HLOOKUP(T$9,'Feuille1-Catégories'!$C$1:$G$3,3,FALSE)="OUI",OFFSET(T$3,MOD(QUOTIENT(ROW()-ROW($A$20),'Feuille1-Catégories'!$B$6/T$6),T$5),0),IF(MOD($A991-1-T$10,'Feuille1-Catégories'!$F$5+1)=0,T$3,""))),"")</f>
        <v/>
      </c>
      <c r="U991" s="7" t="str">
        <f ca="1">IF(AND($A991&lt;&gt;"",U$9&lt;&gt;""),IF(HLOOKUP(U$9,'Feuille1-Catégories'!$C$1:$G$2,2,FALSE)="OUI",U$3,IF(HLOOKUP(U$9,'Feuille1-Catégories'!$C$1:$G$3,3,FALSE)="OUI",OFFSET(U$3,MOD(QUOTIENT(ROW()-ROW($A$20),'Feuille1-Catégories'!$B$6/U$6),U$5),0),IF(MOD($A991-1-U$10,'Feuille1-Catégories'!$F$5+1)=0,U$3,""))),"")</f>
        <v/>
      </c>
      <c r="V991" s="7" t="str">
        <f ca="1">IF(AND($A991&lt;&gt;"",V$9&lt;&gt;""),IF(HLOOKUP(V$9,'Feuille1-Catégories'!$C$1:$G$2,2,FALSE)="OUI",V$3,IF(HLOOKUP(V$9,'Feuille1-Catégories'!$C$1:$G$3,3,FALSE)="OUI",OFFSET(V$3,MOD(QUOTIENT(ROW()-ROW($A$20),'Feuille1-Catégories'!$B$6/V$6),V$5),0),IF(MOD($A991-1-V$10,'Feuille1-Catégories'!$F$5+1)=0,V$3,""))),"")</f>
        <v/>
      </c>
      <c r="W991" s="7" t="str">
        <f ca="1">IF(AND($A991&lt;&gt;"",W$9&lt;&gt;""),IF(HLOOKUP(W$9,'Feuille1-Catégories'!$C$1:$G$2,2,FALSE)="OUI",W$3,IF(HLOOKUP(W$9,'Feuille1-Catégories'!$C$1:$G$3,3,FALSE)="OUI",OFFSET(W$3,MOD(QUOTIENT(ROW()-ROW($A$20),'Feuille1-Catégories'!$B$6/W$6),W$5),0),IF(MOD($A991-1-W$10,'Feuille1-Catégories'!$F$5+1)=0,W$3,""))),"")</f>
        <v/>
      </c>
      <c r="X991" s="7" t="str">
        <f ca="1">IF(AND($A991&lt;&gt;"",X$9&lt;&gt;""),IF(HLOOKUP(X$9,'Feuille1-Catégories'!$C$1:$G$2,2,FALSE)="OUI",X$3,IF(HLOOKUP(X$9,'Feuille1-Catégories'!$C$1:$G$3,3,FALSE)="OUI",OFFSET(X$3,MOD(QUOTIENT(ROW()-ROW($A$20),'Feuille1-Catégories'!$B$6/X$6),X$5),0),IF(MOD($A991-1-X$10,'Feuille1-Catégories'!$F$5+1)=0,X$3,""))),"")</f>
        <v/>
      </c>
      <c r="Y991" s="7" t="str">
        <f ca="1">IF(AND($A991&lt;&gt;"",Y$9&lt;&gt;""),IF(HLOOKUP(Y$9,'Feuille1-Catégories'!$C$1:$G$2,2,FALSE)="OUI",Y$3,IF(HLOOKUP(Y$9,'Feuille1-Catégories'!$C$1:$G$3,3,FALSE)="OUI",OFFSET(Y$3,MOD(QUOTIENT(ROW()-ROW($A$20),'Feuille1-Catégories'!$B$6/Y$6),Y$5),0),IF(MOD($A991-1-Y$10,'Feuille1-Catégories'!$F$5+1)=0,Y$3,""))),"")</f>
        <v/>
      </c>
      <c r="Z991" s="7" t="str">
        <f ca="1">IF(AND($A991&lt;&gt;"",Z$9&lt;&gt;""),IF(HLOOKUP(Z$9,'Feuille1-Catégories'!$C$1:$G$2,2,FALSE)="OUI",Z$3,IF(HLOOKUP(Z$9,'Feuille1-Catégories'!$C$1:$G$3,3,FALSE)="OUI",OFFSET(Z$3,MOD(QUOTIENT(ROW()-ROW($A$20),'Feuille1-Catégories'!$B$6/Z$6),Z$5),0),"")),"")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92" spans="1:26" ht="17" x14ac:dyDescent="0.2">
      <c r="A992" s="21" t="str">
        <f>IF(ROW()-ROW($A$19)&gt;'Feuille1-Catégories'!$B$6,"",ROW()-ROW($A$19))</f>
        <v/>
      </c>
      <c r="B992" s="33" t="str">
        <f t="shared" si="46"/>
        <v/>
      </c>
      <c r="C992" s="10" t="str">
        <f t="shared" si="47"/>
        <v/>
      </c>
      <c r="D992" s="10" t="str">
        <f>IF('Feuille3-Coût de production'!D992&lt;&gt;"",'Feuille3-Coût de production'!D992,"")</f>
        <v/>
      </c>
      <c r="E992" s="10" t="str">
        <f t="shared" si="48"/>
        <v/>
      </c>
      <c r="F992" s="7" t="str">
        <f ca="1">IF(AND($A992&lt;&gt;"",F$9&lt;&gt;""),IF(HLOOKUP(F$9,'Feuille1-Catégories'!$C$1:$G$2,2,FALSE)="OUI",F$3,IF(HLOOKUP(F$9,'Feuille1-Catégories'!$C$1:$G$3,3,FALSE)="OUI",OFFSET(F$3,MOD(QUOTIENT(ROW()-ROW($A$20),'Feuille1-Catégories'!$B$6/F$6),F$5),0),IF(MOD($A992-1-F$10,'Feuille1-Catégories'!$F$5+1)=0,F$3,""))),"")</f>
        <v/>
      </c>
      <c r="G992" s="7" t="str">
        <f ca="1">IF(AND($A992&lt;&gt;"",G$9&lt;&gt;""),IF(HLOOKUP(G$9,'Feuille1-Catégories'!$C$1:$G$2,2,FALSE)="OUI",G$3,IF(HLOOKUP(G$9,'Feuille1-Catégories'!$C$1:$G$3,3,FALSE)="OUI",OFFSET(G$3,MOD(QUOTIENT(ROW()-ROW($A$20),'Feuille1-Catégories'!$B$6/G$6),G$5),0),IF(MOD($A992-1-G$10,'Feuille1-Catégories'!$F$5+1)=0,G$3,""))),"")</f>
        <v/>
      </c>
      <c r="H992" s="7" t="str">
        <f ca="1">IF(AND($A992&lt;&gt;"",H$9&lt;&gt;""),IF(HLOOKUP(H$9,'Feuille1-Catégories'!$C$1:$G$2,2,FALSE)="OUI",H$3,IF(HLOOKUP(H$9,'Feuille1-Catégories'!$C$1:$G$3,3,FALSE)="OUI",OFFSET(H$3,MOD(QUOTIENT(ROW()-ROW($A$20),'Feuille1-Catégories'!$B$6/H$6),H$5),0),IF(MOD($A992-1-H$10,'Feuille1-Catégories'!$F$5+1)=0,H$3,""))),"")</f>
        <v/>
      </c>
      <c r="I992" s="7" t="str">
        <f ca="1">IF(AND($A992&lt;&gt;"",I$9&lt;&gt;""),IF(HLOOKUP(I$9,'Feuille1-Catégories'!$C$1:$G$2,2,FALSE)="OUI",I$3,IF(HLOOKUP(I$9,'Feuille1-Catégories'!$C$1:$G$3,3,FALSE)="OUI",OFFSET(I$3,MOD(QUOTIENT(ROW()-ROW($A$20),'Feuille1-Catégories'!$B$6/I$6),I$5),0),IF(MOD($A992-1-I$10,'Feuille1-Catégories'!$F$5+1)=0,I$3,""))),"")</f>
        <v/>
      </c>
      <c r="J992" s="7" t="str">
        <f ca="1">IF(AND($A992&lt;&gt;"",J$9&lt;&gt;""),IF(HLOOKUP(J$9,'Feuille1-Catégories'!$C$1:$G$2,2,FALSE)="OUI",J$3,IF(HLOOKUP(J$9,'Feuille1-Catégories'!$C$1:$G$3,3,FALSE)="OUI",OFFSET(J$3,MOD(QUOTIENT(ROW()-ROW($A$20),'Feuille1-Catégories'!$B$6/J$6),J$5),0),IF(MOD($A992-1-J$10,'Feuille1-Catégories'!$F$5+1)=0,J$3,""))),"")</f>
        <v/>
      </c>
      <c r="K992" s="7" t="str">
        <f ca="1">IF(AND($A992&lt;&gt;"",K$9&lt;&gt;""),IF(HLOOKUP(K$9,'Feuille1-Catégories'!$C$1:$G$2,2,FALSE)="OUI",K$3,IF(HLOOKUP(K$9,'Feuille1-Catégories'!$C$1:$G$3,3,FALSE)="OUI",OFFSET(K$3,MOD(QUOTIENT(ROW()-ROW($A$20),'Feuille1-Catégories'!$B$6/K$6),K$5),0),IF(MOD($A992-1-K$10,'Feuille1-Catégories'!$F$5+1)=0,K$3,""))),"")</f>
        <v/>
      </c>
      <c r="L992" s="7" t="str">
        <f ca="1">IF(AND($A992&lt;&gt;"",L$9&lt;&gt;""),IF(HLOOKUP(L$9,'Feuille1-Catégories'!$C$1:$G$2,2,FALSE)="OUI",L$3,IF(HLOOKUP(L$9,'Feuille1-Catégories'!$C$1:$G$3,3,FALSE)="OUI",OFFSET(L$3,MOD(QUOTIENT(ROW()-ROW($A$20),'Feuille1-Catégories'!$B$6/L$6),L$5),0),IF(MOD($A992-1-L$10,'Feuille1-Catégories'!$F$5+1)=0,L$3,""))),"")</f>
        <v/>
      </c>
      <c r="M992" s="7" t="str">
        <f ca="1">IF(AND($A992&lt;&gt;"",M$9&lt;&gt;""),IF(HLOOKUP(M$9,'Feuille1-Catégories'!$C$1:$G$2,2,FALSE)="OUI",M$3,IF(HLOOKUP(M$9,'Feuille1-Catégories'!$C$1:$G$3,3,FALSE)="OUI",OFFSET(M$3,MOD(QUOTIENT(ROW()-ROW($A$20),'Feuille1-Catégories'!$B$6/M$6),M$5),0),IF(MOD($A992-1-M$10,'Feuille1-Catégories'!$F$5+1)=0,M$3,""))),"")</f>
        <v/>
      </c>
      <c r="N992" s="7" t="str">
        <f ca="1">IF(AND($A992&lt;&gt;"",N$9&lt;&gt;""),IF(HLOOKUP(N$9,'Feuille1-Catégories'!$C$1:$G$2,2,FALSE)="OUI",N$3,IF(HLOOKUP(N$9,'Feuille1-Catégories'!$C$1:$G$3,3,FALSE)="OUI",OFFSET(N$3,MOD(QUOTIENT(ROW()-ROW($A$20),'Feuille1-Catégories'!$B$6/N$6),N$5),0),IF(MOD($A992-1-N$10,'Feuille1-Catégories'!$F$5+1)=0,N$3,""))),"")</f>
        <v/>
      </c>
      <c r="O992" s="7" t="str">
        <f ca="1">IF(AND($A992&lt;&gt;"",O$9&lt;&gt;""),IF(HLOOKUP(O$9,'Feuille1-Catégories'!$C$1:$G$2,2,FALSE)="OUI",O$3,IF(HLOOKUP(O$9,'Feuille1-Catégories'!$C$1:$G$3,3,FALSE)="OUI",OFFSET(O$3,MOD(QUOTIENT(ROW()-ROW($A$20),'Feuille1-Catégories'!$B$6/O$6),O$5),0),IF(MOD($A992-1-O$10,'Feuille1-Catégories'!$F$5+1)=0,O$3,""))),"")</f>
        <v/>
      </c>
      <c r="P992" s="7" t="str">
        <f ca="1">IF(AND($A992&lt;&gt;"",P$9&lt;&gt;""),IF(HLOOKUP(P$9,'Feuille1-Catégories'!$C$1:$G$2,2,FALSE)="OUI",P$3,IF(HLOOKUP(P$9,'Feuille1-Catégories'!$C$1:$G$3,3,FALSE)="OUI",OFFSET(P$3,MOD(QUOTIENT(ROW()-ROW($A$20),'Feuille1-Catégories'!$B$6/P$6),P$5),0),IF(MOD($A992-1-P$10,'Feuille1-Catégories'!$F$5+1)=0,P$3,""))),"")</f>
        <v/>
      </c>
      <c r="Q992" s="7" t="str">
        <f ca="1">IF(AND($A992&lt;&gt;"",Q$9&lt;&gt;""),IF(HLOOKUP(Q$9,'Feuille1-Catégories'!$C$1:$G$2,2,FALSE)="OUI",Q$3,IF(HLOOKUP(Q$9,'Feuille1-Catégories'!$C$1:$G$3,3,FALSE)="OUI",OFFSET(Q$3,MOD(QUOTIENT(ROW()-ROW($A$20),'Feuille1-Catégories'!$B$6/Q$6),Q$5),0),IF(MOD($A992-1-Q$10,'Feuille1-Catégories'!$F$5+1)=0,Q$3,""))),"")</f>
        <v/>
      </c>
      <c r="R992" s="7" t="str">
        <f ca="1">IF(AND($A992&lt;&gt;"",R$9&lt;&gt;""),IF(HLOOKUP(R$9,'Feuille1-Catégories'!$C$1:$G$2,2,FALSE)="OUI",R$3,IF(HLOOKUP(R$9,'Feuille1-Catégories'!$C$1:$G$3,3,FALSE)="OUI",OFFSET(R$3,MOD(QUOTIENT(ROW()-ROW($A$20),'Feuille1-Catégories'!$B$6/R$6),R$5),0),IF(MOD($A992-1-R$10,'Feuille1-Catégories'!$F$5+1)=0,R$3,""))),"")</f>
        <v/>
      </c>
      <c r="S992" s="7" t="str">
        <f ca="1">IF(AND($A992&lt;&gt;"",S$9&lt;&gt;""),IF(HLOOKUP(S$9,'Feuille1-Catégories'!$C$1:$G$2,2,FALSE)="OUI",S$3,IF(HLOOKUP(S$9,'Feuille1-Catégories'!$C$1:$G$3,3,FALSE)="OUI",OFFSET(S$3,MOD(QUOTIENT(ROW()-ROW($A$20),'Feuille1-Catégories'!$B$6/S$6),S$5),0),IF(MOD($A992-1-S$10,'Feuille1-Catégories'!$F$5+1)=0,S$3,""))),"")</f>
        <v/>
      </c>
      <c r="T992" s="7" t="str">
        <f ca="1">IF(AND($A992&lt;&gt;"",T$9&lt;&gt;""),IF(HLOOKUP(T$9,'Feuille1-Catégories'!$C$1:$G$2,2,FALSE)="OUI",T$3,IF(HLOOKUP(T$9,'Feuille1-Catégories'!$C$1:$G$3,3,FALSE)="OUI",OFFSET(T$3,MOD(QUOTIENT(ROW()-ROW($A$20),'Feuille1-Catégories'!$B$6/T$6),T$5),0),IF(MOD($A992-1-T$10,'Feuille1-Catégories'!$F$5+1)=0,T$3,""))),"")</f>
        <v/>
      </c>
      <c r="U992" s="7" t="str">
        <f ca="1">IF(AND($A992&lt;&gt;"",U$9&lt;&gt;""),IF(HLOOKUP(U$9,'Feuille1-Catégories'!$C$1:$G$2,2,FALSE)="OUI",U$3,IF(HLOOKUP(U$9,'Feuille1-Catégories'!$C$1:$G$3,3,FALSE)="OUI",OFFSET(U$3,MOD(QUOTIENT(ROW()-ROW($A$20),'Feuille1-Catégories'!$B$6/U$6),U$5),0),IF(MOD($A992-1-U$10,'Feuille1-Catégories'!$F$5+1)=0,U$3,""))),"")</f>
        <v/>
      </c>
      <c r="V992" s="7" t="str">
        <f ca="1">IF(AND($A992&lt;&gt;"",V$9&lt;&gt;""),IF(HLOOKUP(V$9,'Feuille1-Catégories'!$C$1:$G$2,2,FALSE)="OUI",V$3,IF(HLOOKUP(V$9,'Feuille1-Catégories'!$C$1:$G$3,3,FALSE)="OUI",OFFSET(V$3,MOD(QUOTIENT(ROW()-ROW($A$20),'Feuille1-Catégories'!$B$6/V$6),V$5),0),IF(MOD($A992-1-V$10,'Feuille1-Catégories'!$F$5+1)=0,V$3,""))),"")</f>
        <v/>
      </c>
      <c r="W992" s="7" t="str">
        <f ca="1">IF(AND($A992&lt;&gt;"",W$9&lt;&gt;""),IF(HLOOKUP(W$9,'Feuille1-Catégories'!$C$1:$G$2,2,FALSE)="OUI",W$3,IF(HLOOKUP(W$9,'Feuille1-Catégories'!$C$1:$G$3,3,FALSE)="OUI",OFFSET(W$3,MOD(QUOTIENT(ROW()-ROW($A$20),'Feuille1-Catégories'!$B$6/W$6),W$5),0),IF(MOD($A992-1-W$10,'Feuille1-Catégories'!$F$5+1)=0,W$3,""))),"")</f>
        <v/>
      </c>
      <c r="X992" s="7" t="str">
        <f ca="1">IF(AND($A992&lt;&gt;"",X$9&lt;&gt;""),IF(HLOOKUP(X$9,'Feuille1-Catégories'!$C$1:$G$2,2,FALSE)="OUI",X$3,IF(HLOOKUP(X$9,'Feuille1-Catégories'!$C$1:$G$3,3,FALSE)="OUI",OFFSET(X$3,MOD(QUOTIENT(ROW()-ROW($A$20),'Feuille1-Catégories'!$B$6/X$6),X$5),0),IF(MOD($A992-1-X$10,'Feuille1-Catégories'!$F$5+1)=0,X$3,""))),"")</f>
        <v/>
      </c>
      <c r="Y992" s="7" t="str">
        <f ca="1">IF(AND($A992&lt;&gt;"",Y$9&lt;&gt;""),IF(HLOOKUP(Y$9,'Feuille1-Catégories'!$C$1:$G$2,2,FALSE)="OUI",Y$3,IF(HLOOKUP(Y$9,'Feuille1-Catégories'!$C$1:$G$3,3,FALSE)="OUI",OFFSET(Y$3,MOD(QUOTIENT(ROW()-ROW($A$20),'Feuille1-Catégories'!$B$6/Y$6),Y$5),0),IF(MOD($A992-1-Y$10,'Feuille1-Catégories'!$F$5+1)=0,Y$3,""))),"")</f>
        <v/>
      </c>
      <c r="Z992" s="7" t="str">
        <f ca="1">IF(AND($A992&lt;&gt;"",Z$9&lt;&gt;""),IF(HLOOKUP(Z$9,'Feuille1-Catégories'!$C$1:$G$2,2,FALSE)="OUI",Z$3,IF(HLOOKUP(Z$9,'Feuille1-Catégories'!$C$1:$G$3,3,FALSE)="OUI",OFFSET(Z$3,MOD(QUOTIENT(ROW()-ROW($A$20),'Feuille1-Catégories'!$B$6/Z$6),Z$5),0),"")),"")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93" spans="1:26" ht="17" x14ac:dyDescent="0.2">
      <c r="A993" s="21" t="str">
        <f>IF(ROW()-ROW($A$19)&gt;'Feuille1-Catégories'!$B$6,"",ROW()-ROW($A$19))</f>
        <v/>
      </c>
      <c r="B993" s="33" t="str">
        <f t="shared" si="46"/>
        <v/>
      </c>
      <c r="C993" s="10" t="str">
        <f t="shared" si="47"/>
        <v/>
      </c>
      <c r="D993" s="10" t="str">
        <f>IF('Feuille3-Coût de production'!D993&lt;&gt;"",'Feuille3-Coût de production'!D993,"")</f>
        <v/>
      </c>
      <c r="E993" s="10" t="str">
        <f t="shared" si="48"/>
        <v/>
      </c>
      <c r="F993" s="7" t="str">
        <f ca="1">IF(AND($A993&lt;&gt;"",F$9&lt;&gt;""),IF(HLOOKUP(F$9,'Feuille1-Catégories'!$C$1:$G$2,2,FALSE)="OUI",F$3,IF(HLOOKUP(F$9,'Feuille1-Catégories'!$C$1:$G$3,3,FALSE)="OUI",OFFSET(F$3,MOD(QUOTIENT(ROW()-ROW($A$20),'Feuille1-Catégories'!$B$6/F$6),F$5),0),IF(MOD($A993-1-F$10,'Feuille1-Catégories'!$F$5+1)=0,F$3,""))),"")</f>
        <v/>
      </c>
      <c r="G993" s="7" t="str">
        <f ca="1">IF(AND($A993&lt;&gt;"",G$9&lt;&gt;""),IF(HLOOKUP(G$9,'Feuille1-Catégories'!$C$1:$G$2,2,FALSE)="OUI",G$3,IF(HLOOKUP(G$9,'Feuille1-Catégories'!$C$1:$G$3,3,FALSE)="OUI",OFFSET(G$3,MOD(QUOTIENT(ROW()-ROW($A$20),'Feuille1-Catégories'!$B$6/G$6),G$5),0),IF(MOD($A993-1-G$10,'Feuille1-Catégories'!$F$5+1)=0,G$3,""))),"")</f>
        <v/>
      </c>
      <c r="H993" s="7" t="str">
        <f ca="1">IF(AND($A993&lt;&gt;"",H$9&lt;&gt;""),IF(HLOOKUP(H$9,'Feuille1-Catégories'!$C$1:$G$2,2,FALSE)="OUI",H$3,IF(HLOOKUP(H$9,'Feuille1-Catégories'!$C$1:$G$3,3,FALSE)="OUI",OFFSET(H$3,MOD(QUOTIENT(ROW()-ROW($A$20),'Feuille1-Catégories'!$B$6/H$6),H$5),0),IF(MOD($A993-1-H$10,'Feuille1-Catégories'!$F$5+1)=0,H$3,""))),"")</f>
        <v/>
      </c>
      <c r="I993" s="7" t="str">
        <f ca="1">IF(AND($A993&lt;&gt;"",I$9&lt;&gt;""),IF(HLOOKUP(I$9,'Feuille1-Catégories'!$C$1:$G$2,2,FALSE)="OUI",I$3,IF(HLOOKUP(I$9,'Feuille1-Catégories'!$C$1:$G$3,3,FALSE)="OUI",OFFSET(I$3,MOD(QUOTIENT(ROW()-ROW($A$20),'Feuille1-Catégories'!$B$6/I$6),I$5),0),IF(MOD($A993-1-I$10,'Feuille1-Catégories'!$F$5+1)=0,I$3,""))),"")</f>
        <v/>
      </c>
      <c r="J993" s="7" t="str">
        <f ca="1">IF(AND($A993&lt;&gt;"",J$9&lt;&gt;""),IF(HLOOKUP(J$9,'Feuille1-Catégories'!$C$1:$G$2,2,FALSE)="OUI",J$3,IF(HLOOKUP(J$9,'Feuille1-Catégories'!$C$1:$G$3,3,FALSE)="OUI",OFFSET(J$3,MOD(QUOTIENT(ROW()-ROW($A$20),'Feuille1-Catégories'!$B$6/J$6),J$5),0),IF(MOD($A993-1-J$10,'Feuille1-Catégories'!$F$5+1)=0,J$3,""))),"")</f>
        <v/>
      </c>
      <c r="K993" s="7" t="str">
        <f ca="1">IF(AND($A993&lt;&gt;"",K$9&lt;&gt;""),IF(HLOOKUP(K$9,'Feuille1-Catégories'!$C$1:$G$2,2,FALSE)="OUI",K$3,IF(HLOOKUP(K$9,'Feuille1-Catégories'!$C$1:$G$3,3,FALSE)="OUI",OFFSET(K$3,MOD(QUOTIENT(ROW()-ROW($A$20),'Feuille1-Catégories'!$B$6/K$6),K$5),0),IF(MOD($A993-1-K$10,'Feuille1-Catégories'!$F$5+1)=0,K$3,""))),"")</f>
        <v/>
      </c>
      <c r="L993" s="7" t="str">
        <f ca="1">IF(AND($A993&lt;&gt;"",L$9&lt;&gt;""),IF(HLOOKUP(L$9,'Feuille1-Catégories'!$C$1:$G$2,2,FALSE)="OUI",L$3,IF(HLOOKUP(L$9,'Feuille1-Catégories'!$C$1:$G$3,3,FALSE)="OUI",OFFSET(L$3,MOD(QUOTIENT(ROW()-ROW($A$20),'Feuille1-Catégories'!$B$6/L$6),L$5),0),IF(MOD($A993-1-L$10,'Feuille1-Catégories'!$F$5+1)=0,L$3,""))),"")</f>
        <v/>
      </c>
      <c r="M993" s="7" t="str">
        <f ca="1">IF(AND($A993&lt;&gt;"",M$9&lt;&gt;""),IF(HLOOKUP(M$9,'Feuille1-Catégories'!$C$1:$G$2,2,FALSE)="OUI",M$3,IF(HLOOKUP(M$9,'Feuille1-Catégories'!$C$1:$G$3,3,FALSE)="OUI",OFFSET(M$3,MOD(QUOTIENT(ROW()-ROW($A$20),'Feuille1-Catégories'!$B$6/M$6),M$5),0),IF(MOD($A993-1-M$10,'Feuille1-Catégories'!$F$5+1)=0,M$3,""))),"")</f>
        <v/>
      </c>
      <c r="N993" s="7" t="str">
        <f ca="1">IF(AND($A993&lt;&gt;"",N$9&lt;&gt;""),IF(HLOOKUP(N$9,'Feuille1-Catégories'!$C$1:$G$2,2,FALSE)="OUI",N$3,IF(HLOOKUP(N$9,'Feuille1-Catégories'!$C$1:$G$3,3,FALSE)="OUI",OFFSET(N$3,MOD(QUOTIENT(ROW()-ROW($A$20),'Feuille1-Catégories'!$B$6/N$6),N$5),0),IF(MOD($A993-1-N$10,'Feuille1-Catégories'!$F$5+1)=0,N$3,""))),"")</f>
        <v/>
      </c>
      <c r="O993" s="7" t="str">
        <f ca="1">IF(AND($A993&lt;&gt;"",O$9&lt;&gt;""),IF(HLOOKUP(O$9,'Feuille1-Catégories'!$C$1:$G$2,2,FALSE)="OUI",O$3,IF(HLOOKUP(O$9,'Feuille1-Catégories'!$C$1:$G$3,3,FALSE)="OUI",OFFSET(O$3,MOD(QUOTIENT(ROW()-ROW($A$20),'Feuille1-Catégories'!$B$6/O$6),O$5),0),IF(MOD($A993-1-O$10,'Feuille1-Catégories'!$F$5+1)=0,O$3,""))),"")</f>
        <v/>
      </c>
      <c r="P993" s="7" t="str">
        <f ca="1">IF(AND($A993&lt;&gt;"",P$9&lt;&gt;""),IF(HLOOKUP(P$9,'Feuille1-Catégories'!$C$1:$G$2,2,FALSE)="OUI",P$3,IF(HLOOKUP(P$9,'Feuille1-Catégories'!$C$1:$G$3,3,FALSE)="OUI",OFFSET(P$3,MOD(QUOTIENT(ROW()-ROW($A$20),'Feuille1-Catégories'!$B$6/P$6),P$5),0),IF(MOD($A993-1-P$10,'Feuille1-Catégories'!$F$5+1)=0,P$3,""))),"")</f>
        <v/>
      </c>
      <c r="Q993" s="7" t="str">
        <f ca="1">IF(AND($A993&lt;&gt;"",Q$9&lt;&gt;""),IF(HLOOKUP(Q$9,'Feuille1-Catégories'!$C$1:$G$2,2,FALSE)="OUI",Q$3,IF(HLOOKUP(Q$9,'Feuille1-Catégories'!$C$1:$G$3,3,FALSE)="OUI",OFFSET(Q$3,MOD(QUOTIENT(ROW()-ROW($A$20),'Feuille1-Catégories'!$B$6/Q$6),Q$5),0),IF(MOD($A993-1-Q$10,'Feuille1-Catégories'!$F$5+1)=0,Q$3,""))),"")</f>
        <v/>
      </c>
      <c r="R993" s="7" t="str">
        <f ca="1">IF(AND($A993&lt;&gt;"",R$9&lt;&gt;""),IF(HLOOKUP(R$9,'Feuille1-Catégories'!$C$1:$G$2,2,FALSE)="OUI",R$3,IF(HLOOKUP(R$9,'Feuille1-Catégories'!$C$1:$G$3,3,FALSE)="OUI",OFFSET(R$3,MOD(QUOTIENT(ROW()-ROW($A$20),'Feuille1-Catégories'!$B$6/R$6),R$5),0),IF(MOD($A993-1-R$10,'Feuille1-Catégories'!$F$5+1)=0,R$3,""))),"")</f>
        <v/>
      </c>
      <c r="S993" s="7" t="str">
        <f ca="1">IF(AND($A993&lt;&gt;"",S$9&lt;&gt;""),IF(HLOOKUP(S$9,'Feuille1-Catégories'!$C$1:$G$2,2,FALSE)="OUI",S$3,IF(HLOOKUP(S$9,'Feuille1-Catégories'!$C$1:$G$3,3,FALSE)="OUI",OFFSET(S$3,MOD(QUOTIENT(ROW()-ROW($A$20),'Feuille1-Catégories'!$B$6/S$6),S$5),0),IF(MOD($A993-1-S$10,'Feuille1-Catégories'!$F$5+1)=0,S$3,""))),"")</f>
        <v/>
      </c>
      <c r="T993" s="7" t="str">
        <f ca="1">IF(AND($A993&lt;&gt;"",T$9&lt;&gt;""),IF(HLOOKUP(T$9,'Feuille1-Catégories'!$C$1:$G$2,2,FALSE)="OUI",T$3,IF(HLOOKUP(T$9,'Feuille1-Catégories'!$C$1:$G$3,3,FALSE)="OUI",OFFSET(T$3,MOD(QUOTIENT(ROW()-ROW($A$20),'Feuille1-Catégories'!$B$6/T$6),T$5),0),IF(MOD($A993-1-T$10,'Feuille1-Catégories'!$F$5+1)=0,T$3,""))),"")</f>
        <v/>
      </c>
      <c r="U993" s="7" t="str">
        <f ca="1">IF(AND($A993&lt;&gt;"",U$9&lt;&gt;""),IF(HLOOKUP(U$9,'Feuille1-Catégories'!$C$1:$G$2,2,FALSE)="OUI",U$3,IF(HLOOKUP(U$9,'Feuille1-Catégories'!$C$1:$G$3,3,FALSE)="OUI",OFFSET(U$3,MOD(QUOTIENT(ROW()-ROW($A$20),'Feuille1-Catégories'!$B$6/U$6),U$5),0),IF(MOD($A993-1-U$10,'Feuille1-Catégories'!$F$5+1)=0,U$3,""))),"")</f>
        <v/>
      </c>
      <c r="V993" s="7" t="str">
        <f ca="1">IF(AND($A993&lt;&gt;"",V$9&lt;&gt;""),IF(HLOOKUP(V$9,'Feuille1-Catégories'!$C$1:$G$2,2,FALSE)="OUI",V$3,IF(HLOOKUP(V$9,'Feuille1-Catégories'!$C$1:$G$3,3,FALSE)="OUI",OFFSET(V$3,MOD(QUOTIENT(ROW()-ROW($A$20),'Feuille1-Catégories'!$B$6/V$6),V$5),0),IF(MOD($A993-1-V$10,'Feuille1-Catégories'!$F$5+1)=0,V$3,""))),"")</f>
        <v/>
      </c>
      <c r="W993" s="7" t="str">
        <f ca="1">IF(AND($A993&lt;&gt;"",W$9&lt;&gt;""),IF(HLOOKUP(W$9,'Feuille1-Catégories'!$C$1:$G$2,2,FALSE)="OUI",W$3,IF(HLOOKUP(W$9,'Feuille1-Catégories'!$C$1:$G$3,3,FALSE)="OUI",OFFSET(W$3,MOD(QUOTIENT(ROW()-ROW($A$20),'Feuille1-Catégories'!$B$6/W$6),W$5),0),IF(MOD($A993-1-W$10,'Feuille1-Catégories'!$F$5+1)=0,W$3,""))),"")</f>
        <v/>
      </c>
      <c r="X993" s="7" t="str">
        <f ca="1">IF(AND($A993&lt;&gt;"",X$9&lt;&gt;""),IF(HLOOKUP(X$9,'Feuille1-Catégories'!$C$1:$G$2,2,FALSE)="OUI",X$3,IF(HLOOKUP(X$9,'Feuille1-Catégories'!$C$1:$G$3,3,FALSE)="OUI",OFFSET(X$3,MOD(QUOTIENT(ROW()-ROW($A$20),'Feuille1-Catégories'!$B$6/X$6),X$5),0),IF(MOD($A993-1-X$10,'Feuille1-Catégories'!$F$5+1)=0,X$3,""))),"")</f>
        <v/>
      </c>
      <c r="Y993" s="7" t="str">
        <f ca="1">IF(AND($A993&lt;&gt;"",Y$9&lt;&gt;""),IF(HLOOKUP(Y$9,'Feuille1-Catégories'!$C$1:$G$2,2,FALSE)="OUI",Y$3,IF(HLOOKUP(Y$9,'Feuille1-Catégories'!$C$1:$G$3,3,FALSE)="OUI",OFFSET(Y$3,MOD(QUOTIENT(ROW()-ROW($A$20),'Feuille1-Catégories'!$B$6/Y$6),Y$5),0),IF(MOD($A993-1-Y$10,'Feuille1-Catégories'!$F$5+1)=0,Y$3,""))),"")</f>
        <v/>
      </c>
      <c r="Z993" s="7" t="str">
        <f ca="1">IF(AND($A993&lt;&gt;"",Z$9&lt;&gt;""),IF(HLOOKUP(Z$9,'Feuille1-Catégories'!$C$1:$G$2,2,FALSE)="OUI",Z$3,IF(HLOOKUP(Z$9,'Feuille1-Catégories'!$C$1:$G$3,3,FALSE)="OUI",OFFSET(Z$3,MOD(QUOTIENT(ROW()-ROW($A$20),'Feuille1-Catégories'!$B$6/Z$6),Z$5),0),"")),"")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94" spans="1:26" ht="17" x14ac:dyDescent="0.2">
      <c r="A994" s="21" t="str">
        <f>IF(ROW()-ROW($A$19)&gt;'Feuille1-Catégories'!$B$6,"",ROW()-ROW($A$19))</f>
        <v/>
      </c>
      <c r="B994" s="33" t="str">
        <f t="shared" si="46"/>
        <v/>
      </c>
      <c r="C994" s="10" t="str">
        <f t="shared" si="47"/>
        <v/>
      </c>
      <c r="D994" s="10" t="str">
        <f>IF('Feuille3-Coût de production'!D994&lt;&gt;"",'Feuille3-Coût de production'!D994,"")</f>
        <v/>
      </c>
      <c r="E994" s="10" t="str">
        <f t="shared" si="48"/>
        <v/>
      </c>
      <c r="F994" s="7" t="str">
        <f ca="1">IF(AND($A994&lt;&gt;"",F$9&lt;&gt;""),IF(HLOOKUP(F$9,'Feuille1-Catégories'!$C$1:$G$2,2,FALSE)="OUI",F$3,IF(HLOOKUP(F$9,'Feuille1-Catégories'!$C$1:$G$3,3,FALSE)="OUI",OFFSET(F$3,MOD(QUOTIENT(ROW()-ROW($A$20),'Feuille1-Catégories'!$B$6/F$6),F$5),0),IF(MOD($A994-1-F$10,'Feuille1-Catégories'!$F$5+1)=0,F$3,""))),"")</f>
        <v/>
      </c>
      <c r="G994" s="7" t="str">
        <f ca="1">IF(AND($A994&lt;&gt;"",G$9&lt;&gt;""),IF(HLOOKUP(G$9,'Feuille1-Catégories'!$C$1:$G$2,2,FALSE)="OUI",G$3,IF(HLOOKUP(G$9,'Feuille1-Catégories'!$C$1:$G$3,3,FALSE)="OUI",OFFSET(G$3,MOD(QUOTIENT(ROW()-ROW($A$20),'Feuille1-Catégories'!$B$6/G$6),G$5),0),IF(MOD($A994-1-G$10,'Feuille1-Catégories'!$F$5+1)=0,G$3,""))),"")</f>
        <v/>
      </c>
      <c r="H994" s="7" t="str">
        <f ca="1">IF(AND($A994&lt;&gt;"",H$9&lt;&gt;""),IF(HLOOKUP(H$9,'Feuille1-Catégories'!$C$1:$G$2,2,FALSE)="OUI",H$3,IF(HLOOKUP(H$9,'Feuille1-Catégories'!$C$1:$G$3,3,FALSE)="OUI",OFFSET(H$3,MOD(QUOTIENT(ROW()-ROW($A$20),'Feuille1-Catégories'!$B$6/H$6),H$5),0),IF(MOD($A994-1-H$10,'Feuille1-Catégories'!$F$5+1)=0,H$3,""))),"")</f>
        <v/>
      </c>
      <c r="I994" s="7" t="str">
        <f ca="1">IF(AND($A994&lt;&gt;"",I$9&lt;&gt;""),IF(HLOOKUP(I$9,'Feuille1-Catégories'!$C$1:$G$2,2,FALSE)="OUI",I$3,IF(HLOOKUP(I$9,'Feuille1-Catégories'!$C$1:$G$3,3,FALSE)="OUI",OFFSET(I$3,MOD(QUOTIENT(ROW()-ROW($A$20),'Feuille1-Catégories'!$B$6/I$6),I$5),0),IF(MOD($A994-1-I$10,'Feuille1-Catégories'!$F$5+1)=0,I$3,""))),"")</f>
        <v/>
      </c>
      <c r="J994" s="7" t="str">
        <f ca="1">IF(AND($A994&lt;&gt;"",J$9&lt;&gt;""),IF(HLOOKUP(J$9,'Feuille1-Catégories'!$C$1:$G$2,2,FALSE)="OUI",J$3,IF(HLOOKUP(J$9,'Feuille1-Catégories'!$C$1:$G$3,3,FALSE)="OUI",OFFSET(J$3,MOD(QUOTIENT(ROW()-ROW($A$20),'Feuille1-Catégories'!$B$6/J$6),J$5),0),IF(MOD($A994-1-J$10,'Feuille1-Catégories'!$F$5+1)=0,J$3,""))),"")</f>
        <v/>
      </c>
      <c r="K994" s="7" t="str">
        <f ca="1">IF(AND($A994&lt;&gt;"",K$9&lt;&gt;""),IF(HLOOKUP(K$9,'Feuille1-Catégories'!$C$1:$G$2,2,FALSE)="OUI",K$3,IF(HLOOKUP(K$9,'Feuille1-Catégories'!$C$1:$G$3,3,FALSE)="OUI",OFFSET(K$3,MOD(QUOTIENT(ROW()-ROW($A$20),'Feuille1-Catégories'!$B$6/K$6),K$5),0),IF(MOD($A994-1-K$10,'Feuille1-Catégories'!$F$5+1)=0,K$3,""))),"")</f>
        <v/>
      </c>
      <c r="L994" s="7" t="str">
        <f ca="1">IF(AND($A994&lt;&gt;"",L$9&lt;&gt;""),IF(HLOOKUP(L$9,'Feuille1-Catégories'!$C$1:$G$2,2,FALSE)="OUI",L$3,IF(HLOOKUP(L$9,'Feuille1-Catégories'!$C$1:$G$3,3,FALSE)="OUI",OFFSET(L$3,MOD(QUOTIENT(ROW()-ROW($A$20),'Feuille1-Catégories'!$B$6/L$6),L$5),0),IF(MOD($A994-1-L$10,'Feuille1-Catégories'!$F$5+1)=0,L$3,""))),"")</f>
        <v/>
      </c>
      <c r="M994" s="7" t="str">
        <f ca="1">IF(AND($A994&lt;&gt;"",M$9&lt;&gt;""),IF(HLOOKUP(M$9,'Feuille1-Catégories'!$C$1:$G$2,2,FALSE)="OUI",M$3,IF(HLOOKUP(M$9,'Feuille1-Catégories'!$C$1:$G$3,3,FALSE)="OUI",OFFSET(M$3,MOD(QUOTIENT(ROW()-ROW($A$20),'Feuille1-Catégories'!$B$6/M$6),M$5),0),IF(MOD($A994-1-M$10,'Feuille1-Catégories'!$F$5+1)=0,M$3,""))),"")</f>
        <v/>
      </c>
      <c r="N994" s="7" t="str">
        <f ca="1">IF(AND($A994&lt;&gt;"",N$9&lt;&gt;""),IF(HLOOKUP(N$9,'Feuille1-Catégories'!$C$1:$G$2,2,FALSE)="OUI",N$3,IF(HLOOKUP(N$9,'Feuille1-Catégories'!$C$1:$G$3,3,FALSE)="OUI",OFFSET(N$3,MOD(QUOTIENT(ROW()-ROW($A$20),'Feuille1-Catégories'!$B$6/N$6),N$5),0),IF(MOD($A994-1-N$10,'Feuille1-Catégories'!$F$5+1)=0,N$3,""))),"")</f>
        <v/>
      </c>
      <c r="O994" s="7" t="str">
        <f ca="1">IF(AND($A994&lt;&gt;"",O$9&lt;&gt;""),IF(HLOOKUP(O$9,'Feuille1-Catégories'!$C$1:$G$2,2,FALSE)="OUI",O$3,IF(HLOOKUP(O$9,'Feuille1-Catégories'!$C$1:$G$3,3,FALSE)="OUI",OFFSET(O$3,MOD(QUOTIENT(ROW()-ROW($A$20),'Feuille1-Catégories'!$B$6/O$6),O$5),0),IF(MOD($A994-1-O$10,'Feuille1-Catégories'!$F$5+1)=0,O$3,""))),"")</f>
        <v/>
      </c>
      <c r="P994" s="7" t="str">
        <f ca="1">IF(AND($A994&lt;&gt;"",P$9&lt;&gt;""),IF(HLOOKUP(P$9,'Feuille1-Catégories'!$C$1:$G$2,2,FALSE)="OUI",P$3,IF(HLOOKUP(P$9,'Feuille1-Catégories'!$C$1:$G$3,3,FALSE)="OUI",OFFSET(P$3,MOD(QUOTIENT(ROW()-ROW($A$20),'Feuille1-Catégories'!$B$6/P$6),P$5),0),IF(MOD($A994-1-P$10,'Feuille1-Catégories'!$F$5+1)=0,P$3,""))),"")</f>
        <v/>
      </c>
      <c r="Q994" s="7" t="str">
        <f ca="1">IF(AND($A994&lt;&gt;"",Q$9&lt;&gt;""),IF(HLOOKUP(Q$9,'Feuille1-Catégories'!$C$1:$G$2,2,FALSE)="OUI",Q$3,IF(HLOOKUP(Q$9,'Feuille1-Catégories'!$C$1:$G$3,3,FALSE)="OUI",OFFSET(Q$3,MOD(QUOTIENT(ROW()-ROW($A$20),'Feuille1-Catégories'!$B$6/Q$6),Q$5),0),IF(MOD($A994-1-Q$10,'Feuille1-Catégories'!$F$5+1)=0,Q$3,""))),"")</f>
        <v/>
      </c>
      <c r="R994" s="7" t="str">
        <f ca="1">IF(AND($A994&lt;&gt;"",R$9&lt;&gt;""),IF(HLOOKUP(R$9,'Feuille1-Catégories'!$C$1:$G$2,2,FALSE)="OUI",R$3,IF(HLOOKUP(R$9,'Feuille1-Catégories'!$C$1:$G$3,3,FALSE)="OUI",OFFSET(R$3,MOD(QUOTIENT(ROW()-ROW($A$20),'Feuille1-Catégories'!$B$6/R$6),R$5),0),IF(MOD($A994-1-R$10,'Feuille1-Catégories'!$F$5+1)=0,R$3,""))),"")</f>
        <v/>
      </c>
      <c r="S994" s="7" t="str">
        <f ca="1">IF(AND($A994&lt;&gt;"",S$9&lt;&gt;""),IF(HLOOKUP(S$9,'Feuille1-Catégories'!$C$1:$G$2,2,FALSE)="OUI",S$3,IF(HLOOKUP(S$9,'Feuille1-Catégories'!$C$1:$G$3,3,FALSE)="OUI",OFFSET(S$3,MOD(QUOTIENT(ROW()-ROW($A$20),'Feuille1-Catégories'!$B$6/S$6),S$5),0),IF(MOD($A994-1-S$10,'Feuille1-Catégories'!$F$5+1)=0,S$3,""))),"")</f>
        <v/>
      </c>
      <c r="T994" s="7" t="str">
        <f ca="1">IF(AND($A994&lt;&gt;"",T$9&lt;&gt;""),IF(HLOOKUP(T$9,'Feuille1-Catégories'!$C$1:$G$2,2,FALSE)="OUI",T$3,IF(HLOOKUP(T$9,'Feuille1-Catégories'!$C$1:$G$3,3,FALSE)="OUI",OFFSET(T$3,MOD(QUOTIENT(ROW()-ROW($A$20),'Feuille1-Catégories'!$B$6/T$6),T$5),0),IF(MOD($A994-1-T$10,'Feuille1-Catégories'!$F$5+1)=0,T$3,""))),"")</f>
        <v/>
      </c>
      <c r="U994" s="7" t="str">
        <f ca="1">IF(AND($A994&lt;&gt;"",U$9&lt;&gt;""),IF(HLOOKUP(U$9,'Feuille1-Catégories'!$C$1:$G$2,2,FALSE)="OUI",U$3,IF(HLOOKUP(U$9,'Feuille1-Catégories'!$C$1:$G$3,3,FALSE)="OUI",OFFSET(U$3,MOD(QUOTIENT(ROW()-ROW($A$20),'Feuille1-Catégories'!$B$6/U$6),U$5),0),IF(MOD($A994-1-U$10,'Feuille1-Catégories'!$F$5+1)=0,U$3,""))),"")</f>
        <v/>
      </c>
      <c r="V994" s="7" t="str">
        <f ca="1">IF(AND($A994&lt;&gt;"",V$9&lt;&gt;""),IF(HLOOKUP(V$9,'Feuille1-Catégories'!$C$1:$G$2,2,FALSE)="OUI",V$3,IF(HLOOKUP(V$9,'Feuille1-Catégories'!$C$1:$G$3,3,FALSE)="OUI",OFFSET(V$3,MOD(QUOTIENT(ROW()-ROW($A$20),'Feuille1-Catégories'!$B$6/V$6),V$5),0),IF(MOD($A994-1-V$10,'Feuille1-Catégories'!$F$5+1)=0,V$3,""))),"")</f>
        <v/>
      </c>
      <c r="W994" s="7" t="str">
        <f ca="1">IF(AND($A994&lt;&gt;"",W$9&lt;&gt;""),IF(HLOOKUP(W$9,'Feuille1-Catégories'!$C$1:$G$2,2,FALSE)="OUI",W$3,IF(HLOOKUP(W$9,'Feuille1-Catégories'!$C$1:$G$3,3,FALSE)="OUI",OFFSET(W$3,MOD(QUOTIENT(ROW()-ROW($A$20),'Feuille1-Catégories'!$B$6/W$6),W$5),0),IF(MOD($A994-1-W$10,'Feuille1-Catégories'!$F$5+1)=0,W$3,""))),"")</f>
        <v/>
      </c>
      <c r="X994" s="7" t="str">
        <f ca="1">IF(AND($A994&lt;&gt;"",X$9&lt;&gt;""),IF(HLOOKUP(X$9,'Feuille1-Catégories'!$C$1:$G$2,2,FALSE)="OUI",X$3,IF(HLOOKUP(X$9,'Feuille1-Catégories'!$C$1:$G$3,3,FALSE)="OUI",OFFSET(X$3,MOD(QUOTIENT(ROW()-ROW($A$20),'Feuille1-Catégories'!$B$6/X$6),X$5),0),IF(MOD($A994-1-X$10,'Feuille1-Catégories'!$F$5+1)=0,X$3,""))),"")</f>
        <v/>
      </c>
      <c r="Y994" s="7" t="str">
        <f ca="1">IF(AND($A994&lt;&gt;"",Y$9&lt;&gt;""),IF(HLOOKUP(Y$9,'Feuille1-Catégories'!$C$1:$G$2,2,FALSE)="OUI",Y$3,IF(HLOOKUP(Y$9,'Feuille1-Catégories'!$C$1:$G$3,3,FALSE)="OUI",OFFSET(Y$3,MOD(QUOTIENT(ROW()-ROW($A$20),'Feuille1-Catégories'!$B$6/Y$6),Y$5),0),IF(MOD($A994-1-Y$10,'Feuille1-Catégories'!$F$5+1)=0,Y$3,""))),"")</f>
        <v/>
      </c>
      <c r="Z994" s="7" t="str">
        <f ca="1">IF(AND($A994&lt;&gt;"",Z$9&lt;&gt;""),IF(HLOOKUP(Z$9,'Feuille1-Catégories'!$C$1:$G$2,2,FALSE)="OUI",Z$3,IF(HLOOKUP(Z$9,'Feuille1-Catégories'!$C$1:$G$3,3,FALSE)="OUI",OFFSET(Z$3,MOD(QUOTIENT(ROW()-ROW($A$20),'Feuille1-Catégories'!$B$6/Z$6),Z$5),0),"")),"")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95" spans="1:26" ht="17" x14ac:dyDescent="0.2">
      <c r="A995" s="21" t="str">
        <f>IF(ROW()-ROW($A$19)&gt;'Feuille1-Catégories'!$B$6,"",ROW()-ROW($A$19))</f>
        <v/>
      </c>
      <c r="B995" s="33" t="str">
        <f t="shared" si="46"/>
        <v/>
      </c>
      <c r="C995" s="10" t="str">
        <f t="shared" si="47"/>
        <v/>
      </c>
      <c r="D995" s="10" t="str">
        <f>IF('Feuille3-Coût de production'!D995&lt;&gt;"",'Feuille3-Coût de production'!D995,"")</f>
        <v/>
      </c>
      <c r="E995" s="10" t="str">
        <f t="shared" si="48"/>
        <v/>
      </c>
      <c r="F995" s="7" t="str">
        <f ca="1">IF(AND($A995&lt;&gt;"",F$9&lt;&gt;""),IF(HLOOKUP(F$9,'Feuille1-Catégories'!$C$1:$G$2,2,FALSE)="OUI",F$3,IF(HLOOKUP(F$9,'Feuille1-Catégories'!$C$1:$G$3,3,FALSE)="OUI",OFFSET(F$3,MOD(QUOTIENT(ROW()-ROW($A$20),'Feuille1-Catégories'!$B$6/F$6),F$5),0),IF(MOD($A995-1-F$10,'Feuille1-Catégories'!$F$5+1)=0,F$3,""))),"")</f>
        <v/>
      </c>
      <c r="G995" s="7" t="str">
        <f ca="1">IF(AND($A995&lt;&gt;"",G$9&lt;&gt;""),IF(HLOOKUP(G$9,'Feuille1-Catégories'!$C$1:$G$2,2,FALSE)="OUI",G$3,IF(HLOOKUP(G$9,'Feuille1-Catégories'!$C$1:$G$3,3,FALSE)="OUI",OFFSET(G$3,MOD(QUOTIENT(ROW()-ROW($A$20),'Feuille1-Catégories'!$B$6/G$6),G$5),0),IF(MOD($A995-1-G$10,'Feuille1-Catégories'!$F$5+1)=0,G$3,""))),"")</f>
        <v/>
      </c>
      <c r="H995" s="7" t="str">
        <f ca="1">IF(AND($A995&lt;&gt;"",H$9&lt;&gt;""),IF(HLOOKUP(H$9,'Feuille1-Catégories'!$C$1:$G$2,2,FALSE)="OUI",H$3,IF(HLOOKUP(H$9,'Feuille1-Catégories'!$C$1:$G$3,3,FALSE)="OUI",OFFSET(H$3,MOD(QUOTIENT(ROW()-ROW($A$20),'Feuille1-Catégories'!$B$6/H$6),H$5),0),IF(MOD($A995-1-H$10,'Feuille1-Catégories'!$F$5+1)=0,H$3,""))),"")</f>
        <v/>
      </c>
      <c r="I995" s="7" t="str">
        <f ca="1">IF(AND($A995&lt;&gt;"",I$9&lt;&gt;""),IF(HLOOKUP(I$9,'Feuille1-Catégories'!$C$1:$G$2,2,FALSE)="OUI",I$3,IF(HLOOKUP(I$9,'Feuille1-Catégories'!$C$1:$G$3,3,FALSE)="OUI",OFFSET(I$3,MOD(QUOTIENT(ROW()-ROW($A$20),'Feuille1-Catégories'!$B$6/I$6),I$5),0),IF(MOD($A995-1-I$10,'Feuille1-Catégories'!$F$5+1)=0,I$3,""))),"")</f>
        <v/>
      </c>
      <c r="J995" s="7" t="str">
        <f ca="1">IF(AND($A995&lt;&gt;"",J$9&lt;&gt;""),IF(HLOOKUP(J$9,'Feuille1-Catégories'!$C$1:$G$2,2,FALSE)="OUI",J$3,IF(HLOOKUP(J$9,'Feuille1-Catégories'!$C$1:$G$3,3,FALSE)="OUI",OFFSET(J$3,MOD(QUOTIENT(ROW()-ROW($A$20),'Feuille1-Catégories'!$B$6/J$6),J$5),0),IF(MOD($A995-1-J$10,'Feuille1-Catégories'!$F$5+1)=0,J$3,""))),"")</f>
        <v/>
      </c>
      <c r="K995" s="7" t="str">
        <f ca="1">IF(AND($A995&lt;&gt;"",K$9&lt;&gt;""),IF(HLOOKUP(K$9,'Feuille1-Catégories'!$C$1:$G$2,2,FALSE)="OUI",K$3,IF(HLOOKUP(K$9,'Feuille1-Catégories'!$C$1:$G$3,3,FALSE)="OUI",OFFSET(K$3,MOD(QUOTIENT(ROW()-ROW($A$20),'Feuille1-Catégories'!$B$6/K$6),K$5),0),IF(MOD($A995-1-K$10,'Feuille1-Catégories'!$F$5+1)=0,K$3,""))),"")</f>
        <v/>
      </c>
      <c r="L995" s="7" t="str">
        <f ca="1">IF(AND($A995&lt;&gt;"",L$9&lt;&gt;""),IF(HLOOKUP(L$9,'Feuille1-Catégories'!$C$1:$G$2,2,FALSE)="OUI",L$3,IF(HLOOKUP(L$9,'Feuille1-Catégories'!$C$1:$G$3,3,FALSE)="OUI",OFFSET(L$3,MOD(QUOTIENT(ROW()-ROW($A$20),'Feuille1-Catégories'!$B$6/L$6),L$5),0),IF(MOD($A995-1-L$10,'Feuille1-Catégories'!$F$5+1)=0,L$3,""))),"")</f>
        <v/>
      </c>
      <c r="M995" s="7" t="str">
        <f ca="1">IF(AND($A995&lt;&gt;"",M$9&lt;&gt;""),IF(HLOOKUP(M$9,'Feuille1-Catégories'!$C$1:$G$2,2,FALSE)="OUI",M$3,IF(HLOOKUP(M$9,'Feuille1-Catégories'!$C$1:$G$3,3,FALSE)="OUI",OFFSET(M$3,MOD(QUOTIENT(ROW()-ROW($A$20),'Feuille1-Catégories'!$B$6/M$6),M$5),0),IF(MOD($A995-1-M$10,'Feuille1-Catégories'!$F$5+1)=0,M$3,""))),"")</f>
        <v/>
      </c>
      <c r="N995" s="7" t="str">
        <f ca="1">IF(AND($A995&lt;&gt;"",N$9&lt;&gt;""),IF(HLOOKUP(N$9,'Feuille1-Catégories'!$C$1:$G$2,2,FALSE)="OUI",N$3,IF(HLOOKUP(N$9,'Feuille1-Catégories'!$C$1:$G$3,3,FALSE)="OUI",OFFSET(N$3,MOD(QUOTIENT(ROW()-ROW($A$20),'Feuille1-Catégories'!$B$6/N$6),N$5),0),IF(MOD($A995-1-N$10,'Feuille1-Catégories'!$F$5+1)=0,N$3,""))),"")</f>
        <v/>
      </c>
      <c r="O995" s="7" t="str">
        <f ca="1">IF(AND($A995&lt;&gt;"",O$9&lt;&gt;""),IF(HLOOKUP(O$9,'Feuille1-Catégories'!$C$1:$G$2,2,FALSE)="OUI",O$3,IF(HLOOKUP(O$9,'Feuille1-Catégories'!$C$1:$G$3,3,FALSE)="OUI",OFFSET(O$3,MOD(QUOTIENT(ROW()-ROW($A$20),'Feuille1-Catégories'!$B$6/O$6),O$5),0),IF(MOD($A995-1-O$10,'Feuille1-Catégories'!$F$5+1)=0,O$3,""))),"")</f>
        <v/>
      </c>
      <c r="P995" s="7" t="str">
        <f ca="1">IF(AND($A995&lt;&gt;"",P$9&lt;&gt;""),IF(HLOOKUP(P$9,'Feuille1-Catégories'!$C$1:$G$2,2,FALSE)="OUI",P$3,IF(HLOOKUP(P$9,'Feuille1-Catégories'!$C$1:$G$3,3,FALSE)="OUI",OFFSET(P$3,MOD(QUOTIENT(ROW()-ROW($A$20),'Feuille1-Catégories'!$B$6/P$6),P$5),0),IF(MOD($A995-1-P$10,'Feuille1-Catégories'!$F$5+1)=0,P$3,""))),"")</f>
        <v/>
      </c>
      <c r="Q995" s="7" t="str">
        <f ca="1">IF(AND($A995&lt;&gt;"",Q$9&lt;&gt;""),IF(HLOOKUP(Q$9,'Feuille1-Catégories'!$C$1:$G$2,2,FALSE)="OUI",Q$3,IF(HLOOKUP(Q$9,'Feuille1-Catégories'!$C$1:$G$3,3,FALSE)="OUI",OFFSET(Q$3,MOD(QUOTIENT(ROW()-ROW($A$20),'Feuille1-Catégories'!$B$6/Q$6),Q$5),0),IF(MOD($A995-1-Q$10,'Feuille1-Catégories'!$F$5+1)=0,Q$3,""))),"")</f>
        <v/>
      </c>
      <c r="R995" s="7" t="str">
        <f ca="1">IF(AND($A995&lt;&gt;"",R$9&lt;&gt;""),IF(HLOOKUP(R$9,'Feuille1-Catégories'!$C$1:$G$2,2,FALSE)="OUI",R$3,IF(HLOOKUP(R$9,'Feuille1-Catégories'!$C$1:$G$3,3,FALSE)="OUI",OFFSET(R$3,MOD(QUOTIENT(ROW()-ROW($A$20),'Feuille1-Catégories'!$B$6/R$6),R$5),0),IF(MOD($A995-1-R$10,'Feuille1-Catégories'!$F$5+1)=0,R$3,""))),"")</f>
        <v/>
      </c>
      <c r="S995" s="7" t="str">
        <f ca="1">IF(AND($A995&lt;&gt;"",S$9&lt;&gt;""),IF(HLOOKUP(S$9,'Feuille1-Catégories'!$C$1:$G$2,2,FALSE)="OUI",S$3,IF(HLOOKUP(S$9,'Feuille1-Catégories'!$C$1:$G$3,3,FALSE)="OUI",OFFSET(S$3,MOD(QUOTIENT(ROW()-ROW($A$20),'Feuille1-Catégories'!$B$6/S$6),S$5),0),IF(MOD($A995-1-S$10,'Feuille1-Catégories'!$F$5+1)=0,S$3,""))),"")</f>
        <v/>
      </c>
      <c r="T995" s="7" t="str">
        <f ca="1">IF(AND($A995&lt;&gt;"",T$9&lt;&gt;""),IF(HLOOKUP(T$9,'Feuille1-Catégories'!$C$1:$G$2,2,FALSE)="OUI",T$3,IF(HLOOKUP(T$9,'Feuille1-Catégories'!$C$1:$G$3,3,FALSE)="OUI",OFFSET(T$3,MOD(QUOTIENT(ROW()-ROW($A$20),'Feuille1-Catégories'!$B$6/T$6),T$5),0),IF(MOD($A995-1-T$10,'Feuille1-Catégories'!$F$5+1)=0,T$3,""))),"")</f>
        <v/>
      </c>
      <c r="U995" s="7" t="str">
        <f ca="1">IF(AND($A995&lt;&gt;"",U$9&lt;&gt;""),IF(HLOOKUP(U$9,'Feuille1-Catégories'!$C$1:$G$2,2,FALSE)="OUI",U$3,IF(HLOOKUP(U$9,'Feuille1-Catégories'!$C$1:$G$3,3,FALSE)="OUI",OFFSET(U$3,MOD(QUOTIENT(ROW()-ROW($A$20),'Feuille1-Catégories'!$B$6/U$6),U$5),0),IF(MOD($A995-1-U$10,'Feuille1-Catégories'!$F$5+1)=0,U$3,""))),"")</f>
        <v/>
      </c>
      <c r="V995" s="7" t="str">
        <f ca="1">IF(AND($A995&lt;&gt;"",V$9&lt;&gt;""),IF(HLOOKUP(V$9,'Feuille1-Catégories'!$C$1:$G$2,2,FALSE)="OUI",V$3,IF(HLOOKUP(V$9,'Feuille1-Catégories'!$C$1:$G$3,3,FALSE)="OUI",OFFSET(V$3,MOD(QUOTIENT(ROW()-ROW($A$20),'Feuille1-Catégories'!$B$6/V$6),V$5),0),IF(MOD($A995-1-V$10,'Feuille1-Catégories'!$F$5+1)=0,V$3,""))),"")</f>
        <v/>
      </c>
      <c r="W995" s="7" t="str">
        <f ca="1">IF(AND($A995&lt;&gt;"",W$9&lt;&gt;""),IF(HLOOKUP(W$9,'Feuille1-Catégories'!$C$1:$G$2,2,FALSE)="OUI",W$3,IF(HLOOKUP(W$9,'Feuille1-Catégories'!$C$1:$G$3,3,FALSE)="OUI",OFFSET(W$3,MOD(QUOTIENT(ROW()-ROW($A$20),'Feuille1-Catégories'!$B$6/W$6),W$5),0),IF(MOD($A995-1-W$10,'Feuille1-Catégories'!$F$5+1)=0,W$3,""))),"")</f>
        <v/>
      </c>
      <c r="X995" s="7" t="str">
        <f ca="1">IF(AND($A995&lt;&gt;"",X$9&lt;&gt;""),IF(HLOOKUP(X$9,'Feuille1-Catégories'!$C$1:$G$2,2,FALSE)="OUI",X$3,IF(HLOOKUP(X$9,'Feuille1-Catégories'!$C$1:$G$3,3,FALSE)="OUI",OFFSET(X$3,MOD(QUOTIENT(ROW()-ROW($A$20),'Feuille1-Catégories'!$B$6/X$6),X$5),0),IF(MOD($A995-1-X$10,'Feuille1-Catégories'!$F$5+1)=0,X$3,""))),"")</f>
        <v/>
      </c>
      <c r="Y995" s="7" t="str">
        <f ca="1">IF(AND($A995&lt;&gt;"",Y$9&lt;&gt;""),IF(HLOOKUP(Y$9,'Feuille1-Catégories'!$C$1:$G$2,2,FALSE)="OUI",Y$3,IF(HLOOKUP(Y$9,'Feuille1-Catégories'!$C$1:$G$3,3,FALSE)="OUI",OFFSET(Y$3,MOD(QUOTIENT(ROW()-ROW($A$20),'Feuille1-Catégories'!$B$6/Y$6),Y$5),0),IF(MOD($A995-1-Y$10,'Feuille1-Catégories'!$F$5+1)=0,Y$3,""))),"")</f>
        <v/>
      </c>
      <c r="Z995" s="7" t="str">
        <f ca="1">IF(AND($A995&lt;&gt;"",Z$9&lt;&gt;""),IF(HLOOKUP(Z$9,'Feuille1-Catégories'!$C$1:$G$2,2,FALSE)="OUI",Z$3,IF(HLOOKUP(Z$9,'Feuille1-Catégories'!$C$1:$G$3,3,FALSE)="OUI",OFFSET(Z$3,MOD(QUOTIENT(ROW()-ROW($A$20),'Feuille1-Catégories'!$B$6/Z$6),Z$5),0),"")),"")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96" spans="1:26" ht="17" x14ac:dyDescent="0.2">
      <c r="A996" s="21" t="str">
        <f>IF(ROW()-ROW($A$19)&gt;'Feuille1-Catégories'!$B$6,"",ROW()-ROW($A$19))</f>
        <v/>
      </c>
      <c r="B996" s="33" t="str">
        <f t="shared" si="46"/>
        <v/>
      </c>
      <c r="C996" s="10" t="str">
        <f t="shared" si="47"/>
        <v/>
      </c>
      <c r="D996" s="10" t="str">
        <f>IF('Feuille3-Coût de production'!D996&lt;&gt;"",'Feuille3-Coût de production'!D996,"")</f>
        <v/>
      </c>
      <c r="E996" s="10" t="str">
        <f t="shared" si="48"/>
        <v/>
      </c>
      <c r="F996" s="7" t="str">
        <f ca="1">IF(AND($A996&lt;&gt;"",F$9&lt;&gt;""),IF(HLOOKUP(F$9,'Feuille1-Catégories'!$C$1:$G$2,2,FALSE)="OUI",F$3,IF(HLOOKUP(F$9,'Feuille1-Catégories'!$C$1:$G$3,3,FALSE)="OUI",OFFSET(F$3,MOD(QUOTIENT(ROW()-ROW($A$20),'Feuille1-Catégories'!$B$6/F$6),F$5),0),IF(MOD($A996-1-F$10,'Feuille1-Catégories'!$F$5+1)=0,F$3,""))),"")</f>
        <v/>
      </c>
      <c r="G996" s="7" t="str">
        <f ca="1">IF(AND($A996&lt;&gt;"",G$9&lt;&gt;""),IF(HLOOKUP(G$9,'Feuille1-Catégories'!$C$1:$G$2,2,FALSE)="OUI",G$3,IF(HLOOKUP(G$9,'Feuille1-Catégories'!$C$1:$G$3,3,FALSE)="OUI",OFFSET(G$3,MOD(QUOTIENT(ROW()-ROW($A$20),'Feuille1-Catégories'!$B$6/G$6),G$5),0),IF(MOD($A996-1-G$10,'Feuille1-Catégories'!$F$5+1)=0,G$3,""))),"")</f>
        <v/>
      </c>
      <c r="H996" s="7" t="str">
        <f ca="1">IF(AND($A996&lt;&gt;"",H$9&lt;&gt;""),IF(HLOOKUP(H$9,'Feuille1-Catégories'!$C$1:$G$2,2,FALSE)="OUI",H$3,IF(HLOOKUP(H$9,'Feuille1-Catégories'!$C$1:$G$3,3,FALSE)="OUI",OFFSET(H$3,MOD(QUOTIENT(ROW()-ROW($A$20),'Feuille1-Catégories'!$B$6/H$6),H$5),0),IF(MOD($A996-1-H$10,'Feuille1-Catégories'!$F$5+1)=0,H$3,""))),"")</f>
        <v/>
      </c>
      <c r="I996" s="7" t="str">
        <f ca="1">IF(AND($A996&lt;&gt;"",I$9&lt;&gt;""),IF(HLOOKUP(I$9,'Feuille1-Catégories'!$C$1:$G$2,2,FALSE)="OUI",I$3,IF(HLOOKUP(I$9,'Feuille1-Catégories'!$C$1:$G$3,3,FALSE)="OUI",OFFSET(I$3,MOD(QUOTIENT(ROW()-ROW($A$20),'Feuille1-Catégories'!$B$6/I$6),I$5),0),IF(MOD($A996-1-I$10,'Feuille1-Catégories'!$F$5+1)=0,I$3,""))),"")</f>
        <v/>
      </c>
      <c r="J996" s="7" t="str">
        <f ca="1">IF(AND($A996&lt;&gt;"",J$9&lt;&gt;""),IF(HLOOKUP(J$9,'Feuille1-Catégories'!$C$1:$G$2,2,FALSE)="OUI",J$3,IF(HLOOKUP(J$9,'Feuille1-Catégories'!$C$1:$G$3,3,FALSE)="OUI",OFFSET(J$3,MOD(QUOTIENT(ROW()-ROW($A$20),'Feuille1-Catégories'!$B$6/J$6),J$5),0),IF(MOD($A996-1-J$10,'Feuille1-Catégories'!$F$5+1)=0,J$3,""))),"")</f>
        <v/>
      </c>
      <c r="K996" s="7" t="str">
        <f ca="1">IF(AND($A996&lt;&gt;"",K$9&lt;&gt;""),IF(HLOOKUP(K$9,'Feuille1-Catégories'!$C$1:$G$2,2,FALSE)="OUI",K$3,IF(HLOOKUP(K$9,'Feuille1-Catégories'!$C$1:$G$3,3,FALSE)="OUI",OFFSET(K$3,MOD(QUOTIENT(ROW()-ROW($A$20),'Feuille1-Catégories'!$B$6/K$6),K$5),0),IF(MOD($A996-1-K$10,'Feuille1-Catégories'!$F$5+1)=0,K$3,""))),"")</f>
        <v/>
      </c>
      <c r="L996" s="7" t="str">
        <f ca="1">IF(AND($A996&lt;&gt;"",L$9&lt;&gt;""),IF(HLOOKUP(L$9,'Feuille1-Catégories'!$C$1:$G$2,2,FALSE)="OUI",L$3,IF(HLOOKUP(L$9,'Feuille1-Catégories'!$C$1:$G$3,3,FALSE)="OUI",OFFSET(L$3,MOD(QUOTIENT(ROW()-ROW($A$20),'Feuille1-Catégories'!$B$6/L$6),L$5),0),IF(MOD($A996-1-L$10,'Feuille1-Catégories'!$F$5+1)=0,L$3,""))),"")</f>
        <v/>
      </c>
      <c r="M996" s="7" t="str">
        <f ca="1">IF(AND($A996&lt;&gt;"",M$9&lt;&gt;""),IF(HLOOKUP(M$9,'Feuille1-Catégories'!$C$1:$G$2,2,FALSE)="OUI",M$3,IF(HLOOKUP(M$9,'Feuille1-Catégories'!$C$1:$G$3,3,FALSE)="OUI",OFFSET(M$3,MOD(QUOTIENT(ROW()-ROW($A$20),'Feuille1-Catégories'!$B$6/M$6),M$5),0),IF(MOD($A996-1-M$10,'Feuille1-Catégories'!$F$5+1)=0,M$3,""))),"")</f>
        <v/>
      </c>
      <c r="N996" s="7" t="str">
        <f ca="1">IF(AND($A996&lt;&gt;"",N$9&lt;&gt;""),IF(HLOOKUP(N$9,'Feuille1-Catégories'!$C$1:$G$2,2,FALSE)="OUI",N$3,IF(HLOOKUP(N$9,'Feuille1-Catégories'!$C$1:$G$3,3,FALSE)="OUI",OFFSET(N$3,MOD(QUOTIENT(ROW()-ROW($A$20),'Feuille1-Catégories'!$B$6/N$6),N$5),0),IF(MOD($A996-1-N$10,'Feuille1-Catégories'!$F$5+1)=0,N$3,""))),"")</f>
        <v/>
      </c>
      <c r="O996" s="7" t="str">
        <f ca="1">IF(AND($A996&lt;&gt;"",O$9&lt;&gt;""),IF(HLOOKUP(O$9,'Feuille1-Catégories'!$C$1:$G$2,2,FALSE)="OUI",O$3,IF(HLOOKUP(O$9,'Feuille1-Catégories'!$C$1:$G$3,3,FALSE)="OUI",OFFSET(O$3,MOD(QUOTIENT(ROW()-ROW($A$20),'Feuille1-Catégories'!$B$6/O$6),O$5),0),IF(MOD($A996-1-O$10,'Feuille1-Catégories'!$F$5+1)=0,O$3,""))),"")</f>
        <v/>
      </c>
      <c r="P996" s="7" t="str">
        <f ca="1">IF(AND($A996&lt;&gt;"",P$9&lt;&gt;""),IF(HLOOKUP(P$9,'Feuille1-Catégories'!$C$1:$G$2,2,FALSE)="OUI",P$3,IF(HLOOKUP(P$9,'Feuille1-Catégories'!$C$1:$G$3,3,FALSE)="OUI",OFFSET(P$3,MOD(QUOTIENT(ROW()-ROW($A$20),'Feuille1-Catégories'!$B$6/P$6),P$5),0),IF(MOD($A996-1-P$10,'Feuille1-Catégories'!$F$5+1)=0,P$3,""))),"")</f>
        <v/>
      </c>
      <c r="Q996" s="7" t="str">
        <f ca="1">IF(AND($A996&lt;&gt;"",Q$9&lt;&gt;""),IF(HLOOKUP(Q$9,'Feuille1-Catégories'!$C$1:$G$2,2,FALSE)="OUI",Q$3,IF(HLOOKUP(Q$9,'Feuille1-Catégories'!$C$1:$G$3,3,FALSE)="OUI",OFFSET(Q$3,MOD(QUOTIENT(ROW()-ROW($A$20),'Feuille1-Catégories'!$B$6/Q$6),Q$5),0),IF(MOD($A996-1-Q$10,'Feuille1-Catégories'!$F$5+1)=0,Q$3,""))),"")</f>
        <v/>
      </c>
      <c r="R996" s="7" t="str">
        <f ca="1">IF(AND($A996&lt;&gt;"",R$9&lt;&gt;""),IF(HLOOKUP(R$9,'Feuille1-Catégories'!$C$1:$G$2,2,FALSE)="OUI",R$3,IF(HLOOKUP(R$9,'Feuille1-Catégories'!$C$1:$G$3,3,FALSE)="OUI",OFFSET(R$3,MOD(QUOTIENT(ROW()-ROW($A$20),'Feuille1-Catégories'!$B$6/R$6),R$5),0),IF(MOD($A996-1-R$10,'Feuille1-Catégories'!$F$5+1)=0,R$3,""))),"")</f>
        <v/>
      </c>
      <c r="S996" s="7" t="str">
        <f ca="1">IF(AND($A996&lt;&gt;"",S$9&lt;&gt;""),IF(HLOOKUP(S$9,'Feuille1-Catégories'!$C$1:$G$2,2,FALSE)="OUI",S$3,IF(HLOOKUP(S$9,'Feuille1-Catégories'!$C$1:$G$3,3,FALSE)="OUI",OFFSET(S$3,MOD(QUOTIENT(ROW()-ROW($A$20),'Feuille1-Catégories'!$B$6/S$6),S$5),0),IF(MOD($A996-1-S$10,'Feuille1-Catégories'!$F$5+1)=0,S$3,""))),"")</f>
        <v/>
      </c>
      <c r="T996" s="7" t="str">
        <f ca="1">IF(AND($A996&lt;&gt;"",T$9&lt;&gt;""),IF(HLOOKUP(T$9,'Feuille1-Catégories'!$C$1:$G$2,2,FALSE)="OUI",T$3,IF(HLOOKUP(T$9,'Feuille1-Catégories'!$C$1:$G$3,3,FALSE)="OUI",OFFSET(T$3,MOD(QUOTIENT(ROW()-ROW($A$20),'Feuille1-Catégories'!$B$6/T$6),T$5),0),IF(MOD($A996-1-T$10,'Feuille1-Catégories'!$F$5+1)=0,T$3,""))),"")</f>
        <v/>
      </c>
      <c r="U996" s="7" t="str">
        <f ca="1">IF(AND($A996&lt;&gt;"",U$9&lt;&gt;""),IF(HLOOKUP(U$9,'Feuille1-Catégories'!$C$1:$G$2,2,FALSE)="OUI",U$3,IF(HLOOKUP(U$9,'Feuille1-Catégories'!$C$1:$G$3,3,FALSE)="OUI",OFFSET(U$3,MOD(QUOTIENT(ROW()-ROW($A$20),'Feuille1-Catégories'!$B$6/U$6),U$5),0),IF(MOD($A996-1-U$10,'Feuille1-Catégories'!$F$5+1)=0,U$3,""))),"")</f>
        <v/>
      </c>
      <c r="V996" s="7" t="str">
        <f ca="1">IF(AND($A996&lt;&gt;"",V$9&lt;&gt;""),IF(HLOOKUP(V$9,'Feuille1-Catégories'!$C$1:$G$2,2,FALSE)="OUI",V$3,IF(HLOOKUP(V$9,'Feuille1-Catégories'!$C$1:$G$3,3,FALSE)="OUI",OFFSET(V$3,MOD(QUOTIENT(ROW()-ROW($A$20),'Feuille1-Catégories'!$B$6/V$6),V$5),0),IF(MOD($A996-1-V$10,'Feuille1-Catégories'!$F$5+1)=0,V$3,""))),"")</f>
        <v/>
      </c>
      <c r="W996" s="7" t="str">
        <f ca="1">IF(AND($A996&lt;&gt;"",W$9&lt;&gt;""),IF(HLOOKUP(W$9,'Feuille1-Catégories'!$C$1:$G$2,2,FALSE)="OUI",W$3,IF(HLOOKUP(W$9,'Feuille1-Catégories'!$C$1:$G$3,3,FALSE)="OUI",OFFSET(W$3,MOD(QUOTIENT(ROW()-ROW($A$20),'Feuille1-Catégories'!$B$6/W$6),W$5),0),IF(MOD($A996-1-W$10,'Feuille1-Catégories'!$F$5+1)=0,W$3,""))),"")</f>
        <v/>
      </c>
      <c r="X996" s="7" t="str">
        <f ca="1">IF(AND($A996&lt;&gt;"",X$9&lt;&gt;""),IF(HLOOKUP(X$9,'Feuille1-Catégories'!$C$1:$G$2,2,FALSE)="OUI",X$3,IF(HLOOKUP(X$9,'Feuille1-Catégories'!$C$1:$G$3,3,FALSE)="OUI",OFFSET(X$3,MOD(QUOTIENT(ROW()-ROW($A$20),'Feuille1-Catégories'!$B$6/X$6),X$5),0),IF(MOD($A996-1-X$10,'Feuille1-Catégories'!$F$5+1)=0,X$3,""))),"")</f>
        <v/>
      </c>
      <c r="Y996" s="7" t="str">
        <f ca="1">IF(AND($A996&lt;&gt;"",Y$9&lt;&gt;""),IF(HLOOKUP(Y$9,'Feuille1-Catégories'!$C$1:$G$2,2,FALSE)="OUI",Y$3,IF(HLOOKUP(Y$9,'Feuille1-Catégories'!$C$1:$G$3,3,FALSE)="OUI",OFFSET(Y$3,MOD(QUOTIENT(ROW()-ROW($A$20),'Feuille1-Catégories'!$B$6/Y$6),Y$5),0),IF(MOD($A996-1-Y$10,'Feuille1-Catégories'!$F$5+1)=0,Y$3,""))),"")</f>
        <v/>
      </c>
      <c r="Z996" s="7" t="str">
        <f ca="1">IF(AND($A996&lt;&gt;"",Z$9&lt;&gt;""),IF(HLOOKUP(Z$9,'Feuille1-Catégories'!$C$1:$G$2,2,FALSE)="OUI",Z$3,IF(HLOOKUP(Z$9,'Feuille1-Catégories'!$C$1:$G$3,3,FALSE)="OUI",OFFSET(Z$3,MOD(QUOTIENT(ROW()-ROW($A$20),'Feuille1-Catégories'!$B$6/Z$6),Z$5),0),"")),"")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97" spans="1:26" ht="17" x14ac:dyDescent="0.2">
      <c r="A997" s="21" t="str">
        <f>IF(ROW()-ROW($A$19)&gt;'Feuille1-Catégories'!$B$6,"",ROW()-ROW($A$19))</f>
        <v/>
      </c>
      <c r="B997" s="33" t="str">
        <f t="shared" si="46"/>
        <v/>
      </c>
      <c r="C997" s="10" t="str">
        <f t="shared" si="47"/>
        <v/>
      </c>
      <c r="D997" s="10" t="str">
        <f>IF('Feuille3-Coût de production'!D997&lt;&gt;"",'Feuille3-Coût de production'!D997,"")</f>
        <v/>
      </c>
      <c r="E997" s="10" t="str">
        <f t="shared" si="48"/>
        <v/>
      </c>
      <c r="F997" s="7" t="str">
        <f ca="1">IF(AND($A997&lt;&gt;"",F$9&lt;&gt;""),IF(HLOOKUP(F$9,'Feuille1-Catégories'!$C$1:$G$2,2,FALSE)="OUI",F$3,IF(HLOOKUP(F$9,'Feuille1-Catégories'!$C$1:$G$3,3,FALSE)="OUI",OFFSET(F$3,MOD(QUOTIENT(ROW()-ROW($A$20),'Feuille1-Catégories'!$B$6/F$6),F$5),0),IF(MOD($A997-1-F$10,'Feuille1-Catégories'!$F$5+1)=0,F$3,""))),"")</f>
        <v/>
      </c>
      <c r="G997" s="7" t="str">
        <f ca="1">IF(AND($A997&lt;&gt;"",G$9&lt;&gt;""),IF(HLOOKUP(G$9,'Feuille1-Catégories'!$C$1:$G$2,2,FALSE)="OUI",G$3,IF(HLOOKUP(G$9,'Feuille1-Catégories'!$C$1:$G$3,3,FALSE)="OUI",OFFSET(G$3,MOD(QUOTIENT(ROW()-ROW($A$20),'Feuille1-Catégories'!$B$6/G$6),G$5),0),IF(MOD($A997-1-G$10,'Feuille1-Catégories'!$F$5+1)=0,G$3,""))),"")</f>
        <v/>
      </c>
      <c r="H997" s="7" t="str">
        <f ca="1">IF(AND($A997&lt;&gt;"",H$9&lt;&gt;""),IF(HLOOKUP(H$9,'Feuille1-Catégories'!$C$1:$G$2,2,FALSE)="OUI",H$3,IF(HLOOKUP(H$9,'Feuille1-Catégories'!$C$1:$G$3,3,FALSE)="OUI",OFFSET(H$3,MOD(QUOTIENT(ROW()-ROW($A$20),'Feuille1-Catégories'!$B$6/H$6),H$5),0),IF(MOD($A997-1-H$10,'Feuille1-Catégories'!$F$5+1)=0,H$3,""))),"")</f>
        <v/>
      </c>
      <c r="I997" s="7" t="str">
        <f ca="1">IF(AND($A997&lt;&gt;"",I$9&lt;&gt;""),IF(HLOOKUP(I$9,'Feuille1-Catégories'!$C$1:$G$2,2,FALSE)="OUI",I$3,IF(HLOOKUP(I$9,'Feuille1-Catégories'!$C$1:$G$3,3,FALSE)="OUI",OFFSET(I$3,MOD(QUOTIENT(ROW()-ROW($A$20),'Feuille1-Catégories'!$B$6/I$6),I$5),0),IF(MOD($A997-1-I$10,'Feuille1-Catégories'!$F$5+1)=0,I$3,""))),"")</f>
        <v/>
      </c>
      <c r="J997" s="7" t="str">
        <f ca="1">IF(AND($A997&lt;&gt;"",J$9&lt;&gt;""),IF(HLOOKUP(J$9,'Feuille1-Catégories'!$C$1:$G$2,2,FALSE)="OUI",J$3,IF(HLOOKUP(J$9,'Feuille1-Catégories'!$C$1:$G$3,3,FALSE)="OUI",OFFSET(J$3,MOD(QUOTIENT(ROW()-ROW($A$20),'Feuille1-Catégories'!$B$6/J$6),J$5),0),IF(MOD($A997-1-J$10,'Feuille1-Catégories'!$F$5+1)=0,J$3,""))),"")</f>
        <v/>
      </c>
      <c r="K997" s="7" t="str">
        <f ca="1">IF(AND($A997&lt;&gt;"",K$9&lt;&gt;""),IF(HLOOKUP(K$9,'Feuille1-Catégories'!$C$1:$G$2,2,FALSE)="OUI",K$3,IF(HLOOKUP(K$9,'Feuille1-Catégories'!$C$1:$G$3,3,FALSE)="OUI",OFFSET(K$3,MOD(QUOTIENT(ROW()-ROW($A$20),'Feuille1-Catégories'!$B$6/K$6),K$5),0),IF(MOD($A997-1-K$10,'Feuille1-Catégories'!$F$5+1)=0,K$3,""))),"")</f>
        <v/>
      </c>
      <c r="L997" s="7" t="str">
        <f ca="1">IF(AND($A997&lt;&gt;"",L$9&lt;&gt;""),IF(HLOOKUP(L$9,'Feuille1-Catégories'!$C$1:$G$2,2,FALSE)="OUI",L$3,IF(HLOOKUP(L$9,'Feuille1-Catégories'!$C$1:$G$3,3,FALSE)="OUI",OFFSET(L$3,MOD(QUOTIENT(ROW()-ROW($A$20),'Feuille1-Catégories'!$B$6/L$6),L$5),0),IF(MOD($A997-1-L$10,'Feuille1-Catégories'!$F$5+1)=0,L$3,""))),"")</f>
        <v/>
      </c>
      <c r="M997" s="7" t="str">
        <f ca="1">IF(AND($A997&lt;&gt;"",M$9&lt;&gt;""),IF(HLOOKUP(M$9,'Feuille1-Catégories'!$C$1:$G$2,2,FALSE)="OUI",M$3,IF(HLOOKUP(M$9,'Feuille1-Catégories'!$C$1:$G$3,3,FALSE)="OUI",OFFSET(M$3,MOD(QUOTIENT(ROW()-ROW($A$20),'Feuille1-Catégories'!$B$6/M$6),M$5),0),IF(MOD($A997-1-M$10,'Feuille1-Catégories'!$F$5+1)=0,M$3,""))),"")</f>
        <v/>
      </c>
      <c r="N997" s="7" t="str">
        <f ca="1">IF(AND($A997&lt;&gt;"",N$9&lt;&gt;""),IF(HLOOKUP(N$9,'Feuille1-Catégories'!$C$1:$G$2,2,FALSE)="OUI",N$3,IF(HLOOKUP(N$9,'Feuille1-Catégories'!$C$1:$G$3,3,FALSE)="OUI",OFFSET(N$3,MOD(QUOTIENT(ROW()-ROW($A$20),'Feuille1-Catégories'!$B$6/N$6),N$5),0),IF(MOD($A997-1-N$10,'Feuille1-Catégories'!$F$5+1)=0,N$3,""))),"")</f>
        <v/>
      </c>
      <c r="O997" s="7" t="str">
        <f ca="1">IF(AND($A997&lt;&gt;"",O$9&lt;&gt;""),IF(HLOOKUP(O$9,'Feuille1-Catégories'!$C$1:$G$2,2,FALSE)="OUI",O$3,IF(HLOOKUP(O$9,'Feuille1-Catégories'!$C$1:$G$3,3,FALSE)="OUI",OFFSET(O$3,MOD(QUOTIENT(ROW()-ROW($A$20),'Feuille1-Catégories'!$B$6/O$6),O$5),0),IF(MOD($A997-1-O$10,'Feuille1-Catégories'!$F$5+1)=0,O$3,""))),"")</f>
        <v/>
      </c>
      <c r="P997" s="7" t="str">
        <f ca="1">IF(AND($A997&lt;&gt;"",P$9&lt;&gt;""),IF(HLOOKUP(P$9,'Feuille1-Catégories'!$C$1:$G$2,2,FALSE)="OUI",P$3,IF(HLOOKUP(P$9,'Feuille1-Catégories'!$C$1:$G$3,3,FALSE)="OUI",OFFSET(P$3,MOD(QUOTIENT(ROW()-ROW($A$20),'Feuille1-Catégories'!$B$6/P$6),P$5),0),IF(MOD($A997-1-P$10,'Feuille1-Catégories'!$F$5+1)=0,P$3,""))),"")</f>
        <v/>
      </c>
      <c r="Q997" s="7" t="str">
        <f ca="1">IF(AND($A997&lt;&gt;"",Q$9&lt;&gt;""),IF(HLOOKUP(Q$9,'Feuille1-Catégories'!$C$1:$G$2,2,FALSE)="OUI",Q$3,IF(HLOOKUP(Q$9,'Feuille1-Catégories'!$C$1:$G$3,3,FALSE)="OUI",OFFSET(Q$3,MOD(QUOTIENT(ROW()-ROW($A$20),'Feuille1-Catégories'!$B$6/Q$6),Q$5),0),IF(MOD($A997-1-Q$10,'Feuille1-Catégories'!$F$5+1)=0,Q$3,""))),"")</f>
        <v/>
      </c>
      <c r="R997" s="7" t="str">
        <f ca="1">IF(AND($A997&lt;&gt;"",R$9&lt;&gt;""),IF(HLOOKUP(R$9,'Feuille1-Catégories'!$C$1:$G$2,2,FALSE)="OUI",R$3,IF(HLOOKUP(R$9,'Feuille1-Catégories'!$C$1:$G$3,3,FALSE)="OUI",OFFSET(R$3,MOD(QUOTIENT(ROW()-ROW($A$20),'Feuille1-Catégories'!$B$6/R$6),R$5),0),IF(MOD($A997-1-R$10,'Feuille1-Catégories'!$F$5+1)=0,R$3,""))),"")</f>
        <v/>
      </c>
      <c r="S997" s="7" t="str">
        <f ca="1">IF(AND($A997&lt;&gt;"",S$9&lt;&gt;""),IF(HLOOKUP(S$9,'Feuille1-Catégories'!$C$1:$G$2,2,FALSE)="OUI",S$3,IF(HLOOKUP(S$9,'Feuille1-Catégories'!$C$1:$G$3,3,FALSE)="OUI",OFFSET(S$3,MOD(QUOTIENT(ROW()-ROW($A$20),'Feuille1-Catégories'!$B$6/S$6),S$5),0),IF(MOD($A997-1-S$10,'Feuille1-Catégories'!$F$5+1)=0,S$3,""))),"")</f>
        <v/>
      </c>
      <c r="T997" s="7" t="str">
        <f ca="1">IF(AND($A997&lt;&gt;"",T$9&lt;&gt;""),IF(HLOOKUP(T$9,'Feuille1-Catégories'!$C$1:$G$2,2,FALSE)="OUI",T$3,IF(HLOOKUP(T$9,'Feuille1-Catégories'!$C$1:$G$3,3,FALSE)="OUI",OFFSET(T$3,MOD(QUOTIENT(ROW()-ROW($A$20),'Feuille1-Catégories'!$B$6/T$6),T$5),0),IF(MOD($A997-1-T$10,'Feuille1-Catégories'!$F$5+1)=0,T$3,""))),"")</f>
        <v/>
      </c>
      <c r="U997" s="7" t="str">
        <f ca="1">IF(AND($A997&lt;&gt;"",U$9&lt;&gt;""),IF(HLOOKUP(U$9,'Feuille1-Catégories'!$C$1:$G$2,2,FALSE)="OUI",U$3,IF(HLOOKUP(U$9,'Feuille1-Catégories'!$C$1:$G$3,3,FALSE)="OUI",OFFSET(U$3,MOD(QUOTIENT(ROW()-ROW($A$20),'Feuille1-Catégories'!$B$6/U$6),U$5),0),IF(MOD($A997-1-U$10,'Feuille1-Catégories'!$F$5+1)=0,U$3,""))),"")</f>
        <v/>
      </c>
      <c r="V997" s="7" t="str">
        <f ca="1">IF(AND($A997&lt;&gt;"",V$9&lt;&gt;""),IF(HLOOKUP(V$9,'Feuille1-Catégories'!$C$1:$G$2,2,FALSE)="OUI",V$3,IF(HLOOKUP(V$9,'Feuille1-Catégories'!$C$1:$G$3,3,FALSE)="OUI",OFFSET(V$3,MOD(QUOTIENT(ROW()-ROW($A$20),'Feuille1-Catégories'!$B$6/V$6),V$5),0),IF(MOD($A997-1-V$10,'Feuille1-Catégories'!$F$5+1)=0,V$3,""))),"")</f>
        <v/>
      </c>
      <c r="W997" s="7" t="str">
        <f ca="1">IF(AND($A997&lt;&gt;"",W$9&lt;&gt;""),IF(HLOOKUP(W$9,'Feuille1-Catégories'!$C$1:$G$2,2,FALSE)="OUI",W$3,IF(HLOOKUP(W$9,'Feuille1-Catégories'!$C$1:$G$3,3,FALSE)="OUI",OFFSET(W$3,MOD(QUOTIENT(ROW()-ROW($A$20),'Feuille1-Catégories'!$B$6/W$6),W$5),0),IF(MOD($A997-1-W$10,'Feuille1-Catégories'!$F$5+1)=0,W$3,""))),"")</f>
        <v/>
      </c>
      <c r="X997" s="7" t="str">
        <f ca="1">IF(AND($A997&lt;&gt;"",X$9&lt;&gt;""),IF(HLOOKUP(X$9,'Feuille1-Catégories'!$C$1:$G$2,2,FALSE)="OUI",X$3,IF(HLOOKUP(X$9,'Feuille1-Catégories'!$C$1:$G$3,3,FALSE)="OUI",OFFSET(X$3,MOD(QUOTIENT(ROW()-ROW($A$20),'Feuille1-Catégories'!$B$6/X$6),X$5),0),IF(MOD($A997-1-X$10,'Feuille1-Catégories'!$F$5+1)=0,X$3,""))),"")</f>
        <v/>
      </c>
      <c r="Y997" s="7" t="str">
        <f ca="1">IF(AND($A997&lt;&gt;"",Y$9&lt;&gt;""),IF(HLOOKUP(Y$9,'Feuille1-Catégories'!$C$1:$G$2,2,FALSE)="OUI",Y$3,IF(HLOOKUP(Y$9,'Feuille1-Catégories'!$C$1:$G$3,3,FALSE)="OUI",OFFSET(Y$3,MOD(QUOTIENT(ROW()-ROW($A$20),'Feuille1-Catégories'!$B$6/Y$6),Y$5),0),IF(MOD($A997-1-Y$10,'Feuille1-Catégories'!$F$5+1)=0,Y$3,""))),"")</f>
        <v/>
      </c>
      <c r="Z997" s="7" t="str">
        <f ca="1">IF(AND($A997&lt;&gt;"",Z$9&lt;&gt;""),IF(HLOOKUP(Z$9,'Feuille1-Catégories'!$C$1:$G$2,2,FALSE)="OUI",Z$3,IF(HLOOKUP(Z$9,'Feuille1-Catégories'!$C$1:$G$3,3,FALSE)="OUI",OFFSET(Z$3,MOD(QUOTIENT(ROW()-ROW($A$20),'Feuille1-Catégories'!$B$6/Z$6),Z$5),0),"")),"")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98" spans="1:26" ht="17" x14ac:dyDescent="0.2">
      <c r="A998" s="21" t="str">
        <f>IF(ROW()-ROW($A$19)&gt;'Feuille1-Catégories'!$B$6,"",ROW()-ROW($A$19))</f>
        <v/>
      </c>
      <c r="B998" s="33" t="str">
        <f t="shared" si="46"/>
        <v/>
      </c>
      <c r="C998" s="10" t="str">
        <f t="shared" si="47"/>
        <v/>
      </c>
      <c r="D998" s="10" t="str">
        <f>IF('Feuille3-Coût de production'!D998&lt;&gt;"",'Feuille3-Coût de production'!D998,"")</f>
        <v/>
      </c>
      <c r="E998" s="10" t="str">
        <f t="shared" si="48"/>
        <v/>
      </c>
      <c r="F998" s="7" t="str">
        <f ca="1">IF(AND($A998&lt;&gt;"",F$9&lt;&gt;""),IF(HLOOKUP(F$9,'Feuille1-Catégories'!$C$1:$G$2,2,FALSE)="OUI",F$3,IF(HLOOKUP(F$9,'Feuille1-Catégories'!$C$1:$G$3,3,FALSE)="OUI",OFFSET(F$3,MOD(QUOTIENT(ROW()-ROW($A$20),'Feuille1-Catégories'!$B$6/F$6),F$5),0),IF(MOD($A998-1-F$10,'Feuille1-Catégories'!$F$5+1)=0,F$3,""))),"")</f>
        <v/>
      </c>
      <c r="G998" s="7" t="str">
        <f ca="1">IF(AND($A998&lt;&gt;"",G$9&lt;&gt;""),IF(HLOOKUP(G$9,'Feuille1-Catégories'!$C$1:$G$2,2,FALSE)="OUI",G$3,IF(HLOOKUP(G$9,'Feuille1-Catégories'!$C$1:$G$3,3,FALSE)="OUI",OFFSET(G$3,MOD(QUOTIENT(ROW()-ROW($A$20),'Feuille1-Catégories'!$B$6/G$6),G$5),0),IF(MOD($A998-1-G$10,'Feuille1-Catégories'!$F$5+1)=0,G$3,""))),"")</f>
        <v/>
      </c>
      <c r="H998" s="7" t="str">
        <f ca="1">IF(AND($A998&lt;&gt;"",H$9&lt;&gt;""),IF(HLOOKUP(H$9,'Feuille1-Catégories'!$C$1:$G$2,2,FALSE)="OUI",H$3,IF(HLOOKUP(H$9,'Feuille1-Catégories'!$C$1:$G$3,3,FALSE)="OUI",OFFSET(H$3,MOD(QUOTIENT(ROW()-ROW($A$20),'Feuille1-Catégories'!$B$6/H$6),H$5),0),IF(MOD($A998-1-H$10,'Feuille1-Catégories'!$F$5+1)=0,H$3,""))),"")</f>
        <v/>
      </c>
      <c r="I998" s="7" t="str">
        <f ca="1">IF(AND($A998&lt;&gt;"",I$9&lt;&gt;""),IF(HLOOKUP(I$9,'Feuille1-Catégories'!$C$1:$G$2,2,FALSE)="OUI",I$3,IF(HLOOKUP(I$9,'Feuille1-Catégories'!$C$1:$G$3,3,FALSE)="OUI",OFFSET(I$3,MOD(QUOTIENT(ROW()-ROW($A$20),'Feuille1-Catégories'!$B$6/I$6),I$5),0),IF(MOD($A998-1-I$10,'Feuille1-Catégories'!$F$5+1)=0,I$3,""))),"")</f>
        <v/>
      </c>
      <c r="J998" s="7" t="str">
        <f ca="1">IF(AND($A998&lt;&gt;"",J$9&lt;&gt;""),IF(HLOOKUP(J$9,'Feuille1-Catégories'!$C$1:$G$2,2,FALSE)="OUI",J$3,IF(HLOOKUP(J$9,'Feuille1-Catégories'!$C$1:$G$3,3,FALSE)="OUI",OFFSET(J$3,MOD(QUOTIENT(ROW()-ROW($A$20),'Feuille1-Catégories'!$B$6/J$6),J$5),0),IF(MOD($A998-1-J$10,'Feuille1-Catégories'!$F$5+1)=0,J$3,""))),"")</f>
        <v/>
      </c>
      <c r="K998" s="7" t="str">
        <f ca="1">IF(AND($A998&lt;&gt;"",K$9&lt;&gt;""),IF(HLOOKUP(K$9,'Feuille1-Catégories'!$C$1:$G$2,2,FALSE)="OUI",K$3,IF(HLOOKUP(K$9,'Feuille1-Catégories'!$C$1:$G$3,3,FALSE)="OUI",OFFSET(K$3,MOD(QUOTIENT(ROW()-ROW($A$20),'Feuille1-Catégories'!$B$6/K$6),K$5),0),IF(MOD($A998-1-K$10,'Feuille1-Catégories'!$F$5+1)=0,K$3,""))),"")</f>
        <v/>
      </c>
      <c r="L998" s="7" t="str">
        <f ca="1">IF(AND($A998&lt;&gt;"",L$9&lt;&gt;""),IF(HLOOKUP(L$9,'Feuille1-Catégories'!$C$1:$G$2,2,FALSE)="OUI",L$3,IF(HLOOKUP(L$9,'Feuille1-Catégories'!$C$1:$G$3,3,FALSE)="OUI",OFFSET(L$3,MOD(QUOTIENT(ROW()-ROW($A$20),'Feuille1-Catégories'!$B$6/L$6),L$5),0),IF(MOD($A998-1-L$10,'Feuille1-Catégories'!$F$5+1)=0,L$3,""))),"")</f>
        <v/>
      </c>
      <c r="M998" s="7" t="str">
        <f ca="1">IF(AND($A998&lt;&gt;"",M$9&lt;&gt;""),IF(HLOOKUP(M$9,'Feuille1-Catégories'!$C$1:$G$2,2,FALSE)="OUI",M$3,IF(HLOOKUP(M$9,'Feuille1-Catégories'!$C$1:$G$3,3,FALSE)="OUI",OFFSET(M$3,MOD(QUOTIENT(ROW()-ROW($A$20),'Feuille1-Catégories'!$B$6/M$6),M$5),0),IF(MOD($A998-1-M$10,'Feuille1-Catégories'!$F$5+1)=0,M$3,""))),"")</f>
        <v/>
      </c>
      <c r="N998" s="7" t="str">
        <f ca="1">IF(AND($A998&lt;&gt;"",N$9&lt;&gt;""),IF(HLOOKUP(N$9,'Feuille1-Catégories'!$C$1:$G$2,2,FALSE)="OUI",N$3,IF(HLOOKUP(N$9,'Feuille1-Catégories'!$C$1:$G$3,3,FALSE)="OUI",OFFSET(N$3,MOD(QUOTIENT(ROW()-ROW($A$20),'Feuille1-Catégories'!$B$6/N$6),N$5),0),IF(MOD($A998-1-N$10,'Feuille1-Catégories'!$F$5+1)=0,N$3,""))),"")</f>
        <v/>
      </c>
      <c r="O998" s="7" t="str">
        <f ca="1">IF(AND($A998&lt;&gt;"",O$9&lt;&gt;""),IF(HLOOKUP(O$9,'Feuille1-Catégories'!$C$1:$G$2,2,FALSE)="OUI",O$3,IF(HLOOKUP(O$9,'Feuille1-Catégories'!$C$1:$G$3,3,FALSE)="OUI",OFFSET(O$3,MOD(QUOTIENT(ROW()-ROW($A$20),'Feuille1-Catégories'!$B$6/O$6),O$5),0),IF(MOD($A998-1-O$10,'Feuille1-Catégories'!$F$5+1)=0,O$3,""))),"")</f>
        <v/>
      </c>
      <c r="P998" s="7" t="str">
        <f ca="1">IF(AND($A998&lt;&gt;"",P$9&lt;&gt;""),IF(HLOOKUP(P$9,'Feuille1-Catégories'!$C$1:$G$2,2,FALSE)="OUI",P$3,IF(HLOOKUP(P$9,'Feuille1-Catégories'!$C$1:$G$3,3,FALSE)="OUI",OFFSET(P$3,MOD(QUOTIENT(ROW()-ROW($A$20),'Feuille1-Catégories'!$B$6/P$6),P$5),0),IF(MOD($A998-1-P$10,'Feuille1-Catégories'!$F$5+1)=0,P$3,""))),"")</f>
        <v/>
      </c>
      <c r="Q998" s="7" t="str">
        <f ca="1">IF(AND($A998&lt;&gt;"",Q$9&lt;&gt;""),IF(HLOOKUP(Q$9,'Feuille1-Catégories'!$C$1:$G$2,2,FALSE)="OUI",Q$3,IF(HLOOKUP(Q$9,'Feuille1-Catégories'!$C$1:$G$3,3,FALSE)="OUI",OFFSET(Q$3,MOD(QUOTIENT(ROW()-ROW($A$20),'Feuille1-Catégories'!$B$6/Q$6),Q$5),0),IF(MOD($A998-1-Q$10,'Feuille1-Catégories'!$F$5+1)=0,Q$3,""))),"")</f>
        <v/>
      </c>
      <c r="R998" s="7" t="str">
        <f ca="1">IF(AND($A998&lt;&gt;"",R$9&lt;&gt;""),IF(HLOOKUP(R$9,'Feuille1-Catégories'!$C$1:$G$2,2,FALSE)="OUI",R$3,IF(HLOOKUP(R$9,'Feuille1-Catégories'!$C$1:$G$3,3,FALSE)="OUI",OFFSET(R$3,MOD(QUOTIENT(ROW()-ROW($A$20),'Feuille1-Catégories'!$B$6/R$6),R$5),0),IF(MOD($A998-1-R$10,'Feuille1-Catégories'!$F$5+1)=0,R$3,""))),"")</f>
        <v/>
      </c>
      <c r="S998" s="7" t="str">
        <f ca="1">IF(AND($A998&lt;&gt;"",S$9&lt;&gt;""),IF(HLOOKUP(S$9,'Feuille1-Catégories'!$C$1:$G$2,2,FALSE)="OUI",S$3,IF(HLOOKUP(S$9,'Feuille1-Catégories'!$C$1:$G$3,3,FALSE)="OUI",OFFSET(S$3,MOD(QUOTIENT(ROW()-ROW($A$20),'Feuille1-Catégories'!$B$6/S$6),S$5),0),IF(MOD($A998-1-S$10,'Feuille1-Catégories'!$F$5+1)=0,S$3,""))),"")</f>
        <v/>
      </c>
      <c r="T998" s="7" t="str">
        <f ca="1">IF(AND($A998&lt;&gt;"",T$9&lt;&gt;""),IF(HLOOKUP(T$9,'Feuille1-Catégories'!$C$1:$G$2,2,FALSE)="OUI",T$3,IF(HLOOKUP(T$9,'Feuille1-Catégories'!$C$1:$G$3,3,FALSE)="OUI",OFFSET(T$3,MOD(QUOTIENT(ROW()-ROW($A$20),'Feuille1-Catégories'!$B$6/T$6),T$5),0),IF(MOD($A998-1-T$10,'Feuille1-Catégories'!$F$5+1)=0,T$3,""))),"")</f>
        <v/>
      </c>
      <c r="U998" s="7" t="str">
        <f ca="1">IF(AND($A998&lt;&gt;"",U$9&lt;&gt;""),IF(HLOOKUP(U$9,'Feuille1-Catégories'!$C$1:$G$2,2,FALSE)="OUI",U$3,IF(HLOOKUP(U$9,'Feuille1-Catégories'!$C$1:$G$3,3,FALSE)="OUI",OFFSET(U$3,MOD(QUOTIENT(ROW()-ROW($A$20),'Feuille1-Catégories'!$B$6/U$6),U$5),0),IF(MOD($A998-1-U$10,'Feuille1-Catégories'!$F$5+1)=0,U$3,""))),"")</f>
        <v/>
      </c>
      <c r="V998" s="7" t="str">
        <f ca="1">IF(AND($A998&lt;&gt;"",V$9&lt;&gt;""),IF(HLOOKUP(V$9,'Feuille1-Catégories'!$C$1:$G$2,2,FALSE)="OUI",V$3,IF(HLOOKUP(V$9,'Feuille1-Catégories'!$C$1:$G$3,3,FALSE)="OUI",OFFSET(V$3,MOD(QUOTIENT(ROW()-ROW($A$20),'Feuille1-Catégories'!$B$6/V$6),V$5),0),IF(MOD($A998-1-V$10,'Feuille1-Catégories'!$F$5+1)=0,V$3,""))),"")</f>
        <v/>
      </c>
      <c r="W998" s="7" t="str">
        <f ca="1">IF(AND($A998&lt;&gt;"",W$9&lt;&gt;""),IF(HLOOKUP(W$9,'Feuille1-Catégories'!$C$1:$G$2,2,FALSE)="OUI",W$3,IF(HLOOKUP(W$9,'Feuille1-Catégories'!$C$1:$G$3,3,FALSE)="OUI",OFFSET(W$3,MOD(QUOTIENT(ROW()-ROW($A$20),'Feuille1-Catégories'!$B$6/W$6),W$5),0),IF(MOD($A998-1-W$10,'Feuille1-Catégories'!$F$5+1)=0,W$3,""))),"")</f>
        <v/>
      </c>
      <c r="X998" s="7" t="str">
        <f ca="1">IF(AND($A998&lt;&gt;"",X$9&lt;&gt;""),IF(HLOOKUP(X$9,'Feuille1-Catégories'!$C$1:$G$2,2,FALSE)="OUI",X$3,IF(HLOOKUP(X$9,'Feuille1-Catégories'!$C$1:$G$3,3,FALSE)="OUI",OFFSET(X$3,MOD(QUOTIENT(ROW()-ROW($A$20),'Feuille1-Catégories'!$B$6/X$6),X$5),0),IF(MOD($A998-1-X$10,'Feuille1-Catégories'!$F$5+1)=0,X$3,""))),"")</f>
        <v/>
      </c>
      <c r="Y998" s="7" t="str">
        <f ca="1">IF(AND($A998&lt;&gt;"",Y$9&lt;&gt;""),IF(HLOOKUP(Y$9,'Feuille1-Catégories'!$C$1:$G$2,2,FALSE)="OUI",Y$3,IF(HLOOKUP(Y$9,'Feuille1-Catégories'!$C$1:$G$3,3,FALSE)="OUI",OFFSET(Y$3,MOD(QUOTIENT(ROW()-ROW($A$20),'Feuille1-Catégories'!$B$6/Y$6),Y$5),0),IF(MOD($A998-1-Y$10,'Feuille1-Catégories'!$F$5+1)=0,Y$3,""))),"")</f>
        <v/>
      </c>
      <c r="Z998" s="7" t="str">
        <f ca="1">IF(AND($A998&lt;&gt;"",Z$9&lt;&gt;""),IF(HLOOKUP(Z$9,'Feuille1-Catégories'!$C$1:$G$2,2,FALSE)="OUI",Z$3,IF(HLOOKUP(Z$9,'Feuille1-Catégories'!$C$1:$G$3,3,FALSE)="OUI",OFFSET(Z$3,MOD(QUOTIENT(ROW()-ROW($A$20),'Feuille1-Catégories'!$B$6/Z$6),Z$5),0),"")),"")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999" spans="1:26" ht="17" x14ac:dyDescent="0.2">
      <c r="A999" s="21" t="str">
        <f>IF(ROW()-ROW($A$19)&gt;'Feuille1-Catégories'!$B$6,"",ROW()-ROW($A$19))</f>
        <v/>
      </c>
      <c r="B999" s="33" t="str">
        <f t="shared" si="46"/>
        <v/>
      </c>
      <c r="C999" s="10" t="str">
        <f t="shared" si="47"/>
        <v/>
      </c>
      <c r="D999" s="10" t="str">
        <f>IF('Feuille3-Coût de production'!D999&lt;&gt;"",'Feuille3-Coût de production'!D999,"")</f>
        <v/>
      </c>
      <c r="E999" s="10" t="str">
        <f t="shared" si="48"/>
        <v/>
      </c>
      <c r="F999" s="7" t="str">
        <f ca="1">IF(AND($A999&lt;&gt;"",F$9&lt;&gt;""),IF(HLOOKUP(F$9,'Feuille1-Catégories'!$C$1:$G$2,2,FALSE)="OUI",F$3,IF(HLOOKUP(F$9,'Feuille1-Catégories'!$C$1:$G$3,3,FALSE)="OUI",OFFSET(F$3,MOD(QUOTIENT(ROW()-ROW($A$20),'Feuille1-Catégories'!$B$6/F$6),F$5),0),IF(MOD($A999-1-F$10,'Feuille1-Catégories'!$F$5+1)=0,F$3,""))),"")</f>
        <v/>
      </c>
      <c r="G999" s="7" t="str">
        <f ca="1">IF(AND($A999&lt;&gt;"",G$9&lt;&gt;""),IF(HLOOKUP(G$9,'Feuille1-Catégories'!$C$1:$G$2,2,FALSE)="OUI",G$3,IF(HLOOKUP(G$9,'Feuille1-Catégories'!$C$1:$G$3,3,FALSE)="OUI",OFFSET(G$3,MOD(QUOTIENT(ROW()-ROW($A$20),'Feuille1-Catégories'!$B$6/G$6),G$5),0),IF(MOD($A999-1-G$10,'Feuille1-Catégories'!$F$5+1)=0,G$3,""))),"")</f>
        <v/>
      </c>
      <c r="H999" s="7" t="str">
        <f ca="1">IF(AND($A999&lt;&gt;"",H$9&lt;&gt;""),IF(HLOOKUP(H$9,'Feuille1-Catégories'!$C$1:$G$2,2,FALSE)="OUI",H$3,IF(HLOOKUP(H$9,'Feuille1-Catégories'!$C$1:$G$3,3,FALSE)="OUI",OFFSET(H$3,MOD(QUOTIENT(ROW()-ROW($A$20),'Feuille1-Catégories'!$B$6/H$6),H$5),0),IF(MOD($A999-1-H$10,'Feuille1-Catégories'!$F$5+1)=0,H$3,""))),"")</f>
        <v/>
      </c>
      <c r="I999" s="7" t="str">
        <f ca="1">IF(AND($A999&lt;&gt;"",I$9&lt;&gt;""),IF(HLOOKUP(I$9,'Feuille1-Catégories'!$C$1:$G$2,2,FALSE)="OUI",I$3,IF(HLOOKUP(I$9,'Feuille1-Catégories'!$C$1:$G$3,3,FALSE)="OUI",OFFSET(I$3,MOD(QUOTIENT(ROW()-ROW($A$20),'Feuille1-Catégories'!$B$6/I$6),I$5),0),IF(MOD($A999-1-I$10,'Feuille1-Catégories'!$F$5+1)=0,I$3,""))),"")</f>
        <v/>
      </c>
      <c r="J999" s="7" t="str">
        <f ca="1">IF(AND($A999&lt;&gt;"",J$9&lt;&gt;""),IF(HLOOKUP(J$9,'Feuille1-Catégories'!$C$1:$G$2,2,FALSE)="OUI",J$3,IF(HLOOKUP(J$9,'Feuille1-Catégories'!$C$1:$G$3,3,FALSE)="OUI",OFFSET(J$3,MOD(QUOTIENT(ROW()-ROW($A$20),'Feuille1-Catégories'!$B$6/J$6),J$5),0),IF(MOD($A999-1-J$10,'Feuille1-Catégories'!$F$5+1)=0,J$3,""))),"")</f>
        <v/>
      </c>
      <c r="K999" s="7" t="str">
        <f ca="1">IF(AND($A999&lt;&gt;"",K$9&lt;&gt;""),IF(HLOOKUP(K$9,'Feuille1-Catégories'!$C$1:$G$2,2,FALSE)="OUI",K$3,IF(HLOOKUP(K$9,'Feuille1-Catégories'!$C$1:$G$3,3,FALSE)="OUI",OFFSET(K$3,MOD(QUOTIENT(ROW()-ROW($A$20),'Feuille1-Catégories'!$B$6/K$6),K$5),0),IF(MOD($A999-1-K$10,'Feuille1-Catégories'!$F$5+1)=0,K$3,""))),"")</f>
        <v/>
      </c>
      <c r="L999" s="7" t="str">
        <f ca="1">IF(AND($A999&lt;&gt;"",L$9&lt;&gt;""),IF(HLOOKUP(L$9,'Feuille1-Catégories'!$C$1:$G$2,2,FALSE)="OUI",L$3,IF(HLOOKUP(L$9,'Feuille1-Catégories'!$C$1:$G$3,3,FALSE)="OUI",OFFSET(L$3,MOD(QUOTIENT(ROW()-ROW($A$20),'Feuille1-Catégories'!$B$6/L$6),L$5),0),IF(MOD($A999-1-L$10,'Feuille1-Catégories'!$F$5+1)=0,L$3,""))),"")</f>
        <v/>
      </c>
      <c r="M999" s="7" t="str">
        <f ca="1">IF(AND($A999&lt;&gt;"",M$9&lt;&gt;""),IF(HLOOKUP(M$9,'Feuille1-Catégories'!$C$1:$G$2,2,FALSE)="OUI",M$3,IF(HLOOKUP(M$9,'Feuille1-Catégories'!$C$1:$G$3,3,FALSE)="OUI",OFFSET(M$3,MOD(QUOTIENT(ROW()-ROW($A$20),'Feuille1-Catégories'!$B$6/M$6),M$5),0),IF(MOD($A999-1-M$10,'Feuille1-Catégories'!$F$5+1)=0,M$3,""))),"")</f>
        <v/>
      </c>
      <c r="N999" s="7" t="str">
        <f ca="1">IF(AND($A999&lt;&gt;"",N$9&lt;&gt;""),IF(HLOOKUP(N$9,'Feuille1-Catégories'!$C$1:$G$2,2,FALSE)="OUI",N$3,IF(HLOOKUP(N$9,'Feuille1-Catégories'!$C$1:$G$3,3,FALSE)="OUI",OFFSET(N$3,MOD(QUOTIENT(ROW()-ROW($A$20),'Feuille1-Catégories'!$B$6/N$6),N$5),0),IF(MOD($A999-1-N$10,'Feuille1-Catégories'!$F$5+1)=0,N$3,""))),"")</f>
        <v/>
      </c>
      <c r="O999" s="7" t="str">
        <f ca="1">IF(AND($A999&lt;&gt;"",O$9&lt;&gt;""),IF(HLOOKUP(O$9,'Feuille1-Catégories'!$C$1:$G$2,2,FALSE)="OUI",O$3,IF(HLOOKUP(O$9,'Feuille1-Catégories'!$C$1:$G$3,3,FALSE)="OUI",OFFSET(O$3,MOD(QUOTIENT(ROW()-ROW($A$20),'Feuille1-Catégories'!$B$6/O$6),O$5),0),IF(MOD($A999-1-O$10,'Feuille1-Catégories'!$F$5+1)=0,O$3,""))),"")</f>
        <v/>
      </c>
      <c r="P999" s="7" t="str">
        <f ca="1">IF(AND($A999&lt;&gt;"",P$9&lt;&gt;""),IF(HLOOKUP(P$9,'Feuille1-Catégories'!$C$1:$G$2,2,FALSE)="OUI",P$3,IF(HLOOKUP(P$9,'Feuille1-Catégories'!$C$1:$G$3,3,FALSE)="OUI",OFFSET(P$3,MOD(QUOTIENT(ROW()-ROW($A$20),'Feuille1-Catégories'!$B$6/P$6),P$5),0),IF(MOD($A999-1-P$10,'Feuille1-Catégories'!$F$5+1)=0,P$3,""))),"")</f>
        <v/>
      </c>
      <c r="Q999" s="7" t="str">
        <f ca="1">IF(AND($A999&lt;&gt;"",Q$9&lt;&gt;""),IF(HLOOKUP(Q$9,'Feuille1-Catégories'!$C$1:$G$2,2,FALSE)="OUI",Q$3,IF(HLOOKUP(Q$9,'Feuille1-Catégories'!$C$1:$G$3,3,FALSE)="OUI",OFFSET(Q$3,MOD(QUOTIENT(ROW()-ROW($A$20),'Feuille1-Catégories'!$B$6/Q$6),Q$5),0),IF(MOD($A999-1-Q$10,'Feuille1-Catégories'!$F$5+1)=0,Q$3,""))),"")</f>
        <v/>
      </c>
      <c r="R999" s="7" t="str">
        <f ca="1">IF(AND($A999&lt;&gt;"",R$9&lt;&gt;""),IF(HLOOKUP(R$9,'Feuille1-Catégories'!$C$1:$G$2,2,FALSE)="OUI",R$3,IF(HLOOKUP(R$9,'Feuille1-Catégories'!$C$1:$G$3,3,FALSE)="OUI",OFFSET(R$3,MOD(QUOTIENT(ROW()-ROW($A$20),'Feuille1-Catégories'!$B$6/R$6),R$5),0),IF(MOD($A999-1-R$10,'Feuille1-Catégories'!$F$5+1)=0,R$3,""))),"")</f>
        <v/>
      </c>
      <c r="S999" s="7" t="str">
        <f ca="1">IF(AND($A999&lt;&gt;"",S$9&lt;&gt;""),IF(HLOOKUP(S$9,'Feuille1-Catégories'!$C$1:$G$2,2,FALSE)="OUI",S$3,IF(HLOOKUP(S$9,'Feuille1-Catégories'!$C$1:$G$3,3,FALSE)="OUI",OFFSET(S$3,MOD(QUOTIENT(ROW()-ROW($A$20),'Feuille1-Catégories'!$B$6/S$6),S$5),0),IF(MOD($A999-1-S$10,'Feuille1-Catégories'!$F$5+1)=0,S$3,""))),"")</f>
        <v/>
      </c>
      <c r="T999" s="7" t="str">
        <f ca="1">IF(AND($A999&lt;&gt;"",T$9&lt;&gt;""),IF(HLOOKUP(T$9,'Feuille1-Catégories'!$C$1:$G$2,2,FALSE)="OUI",T$3,IF(HLOOKUP(T$9,'Feuille1-Catégories'!$C$1:$G$3,3,FALSE)="OUI",OFFSET(T$3,MOD(QUOTIENT(ROW()-ROW($A$20),'Feuille1-Catégories'!$B$6/T$6),T$5),0),IF(MOD($A999-1-T$10,'Feuille1-Catégories'!$F$5+1)=0,T$3,""))),"")</f>
        <v/>
      </c>
      <c r="U999" s="7" t="str">
        <f ca="1">IF(AND($A999&lt;&gt;"",U$9&lt;&gt;""),IF(HLOOKUP(U$9,'Feuille1-Catégories'!$C$1:$G$2,2,FALSE)="OUI",U$3,IF(HLOOKUP(U$9,'Feuille1-Catégories'!$C$1:$G$3,3,FALSE)="OUI",OFFSET(U$3,MOD(QUOTIENT(ROW()-ROW($A$20),'Feuille1-Catégories'!$B$6/U$6),U$5),0),IF(MOD($A999-1-U$10,'Feuille1-Catégories'!$F$5+1)=0,U$3,""))),"")</f>
        <v/>
      </c>
      <c r="V999" s="7" t="str">
        <f ca="1">IF(AND($A999&lt;&gt;"",V$9&lt;&gt;""),IF(HLOOKUP(V$9,'Feuille1-Catégories'!$C$1:$G$2,2,FALSE)="OUI",V$3,IF(HLOOKUP(V$9,'Feuille1-Catégories'!$C$1:$G$3,3,FALSE)="OUI",OFFSET(V$3,MOD(QUOTIENT(ROW()-ROW($A$20),'Feuille1-Catégories'!$B$6/V$6),V$5),0),IF(MOD($A999-1-V$10,'Feuille1-Catégories'!$F$5+1)=0,V$3,""))),"")</f>
        <v/>
      </c>
      <c r="W999" s="7" t="str">
        <f ca="1">IF(AND($A999&lt;&gt;"",W$9&lt;&gt;""),IF(HLOOKUP(W$9,'Feuille1-Catégories'!$C$1:$G$2,2,FALSE)="OUI",W$3,IF(HLOOKUP(W$9,'Feuille1-Catégories'!$C$1:$G$3,3,FALSE)="OUI",OFFSET(W$3,MOD(QUOTIENT(ROW()-ROW($A$20),'Feuille1-Catégories'!$B$6/W$6),W$5),0),IF(MOD($A999-1-W$10,'Feuille1-Catégories'!$F$5+1)=0,W$3,""))),"")</f>
        <v/>
      </c>
      <c r="X999" s="7" t="str">
        <f ca="1">IF(AND($A999&lt;&gt;"",X$9&lt;&gt;""),IF(HLOOKUP(X$9,'Feuille1-Catégories'!$C$1:$G$2,2,FALSE)="OUI",X$3,IF(HLOOKUP(X$9,'Feuille1-Catégories'!$C$1:$G$3,3,FALSE)="OUI",OFFSET(X$3,MOD(QUOTIENT(ROW()-ROW($A$20),'Feuille1-Catégories'!$B$6/X$6),X$5),0),IF(MOD($A999-1-X$10,'Feuille1-Catégories'!$F$5+1)=0,X$3,""))),"")</f>
        <v/>
      </c>
      <c r="Y999" s="7" t="str">
        <f ca="1">IF(AND($A999&lt;&gt;"",Y$9&lt;&gt;""),IF(HLOOKUP(Y$9,'Feuille1-Catégories'!$C$1:$G$2,2,FALSE)="OUI",Y$3,IF(HLOOKUP(Y$9,'Feuille1-Catégories'!$C$1:$G$3,3,FALSE)="OUI",OFFSET(Y$3,MOD(QUOTIENT(ROW()-ROW($A$20),'Feuille1-Catégories'!$B$6/Y$6),Y$5),0),IF(MOD($A999-1-Y$10,'Feuille1-Catégories'!$F$5+1)=0,Y$3,""))),"")</f>
        <v/>
      </c>
      <c r="Z999" s="7" t="str">
        <f ca="1">IF(AND($A999&lt;&gt;"",Z$9&lt;&gt;""),IF(HLOOKUP(Z$9,'Feuille1-Catégories'!$C$1:$G$2,2,FALSE)="OUI",Z$3,IF(HLOOKUP(Z$9,'Feuille1-Catégories'!$C$1:$G$3,3,FALSE)="OUI",OFFSET(Z$3,MOD(QUOTIENT(ROW()-ROW($A$20),'Feuille1-Catégories'!$B$6/Z$6),Z$5),0),"")),"")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00" spans="1:26" ht="17" x14ac:dyDescent="0.2">
      <c r="A1000" s="21" t="str">
        <f>IF(ROW()-ROW($A$19)&gt;'Feuille1-Catégories'!$B$6,"",ROW()-ROW($A$19))</f>
        <v/>
      </c>
      <c r="B1000" s="33" t="str">
        <f t="shared" ref="B1000:B1006" si="49">IF(D1000&lt;&gt;0,E1000/D1000,"")</f>
        <v/>
      </c>
      <c r="E1000" s="10" t="str">
        <f t="shared" ref="E1000:E1006" si="50">IF($A1000&lt;&gt;"",SUM(F1000:AAC1000),"")</f>
        <v/>
      </c>
      <c r="F1000" s="7" t="str">
        <f ca="1">IF(AND($A1000&lt;&gt;"",F$9&lt;&gt;""),IF(HLOOKUP(F$9,'Feuille1-Catégories'!$C$1:$G$2,2,FALSE)="OUI",F$3,IF(HLOOKUP(F$9,'Feuille1-Catégories'!$C$1:$G$3,3,FALSE)="OUI",OFFSET(F$3,MOD(QUOTIENT(ROW()-ROW($A$20),'Feuille1-Catégories'!$B$6/F$6),F$5),0),"")),"")</f>
        <v/>
      </c>
      <c r="G1000" s="7" t="str">
        <f ca="1">IF(AND($A1000&lt;&gt;"",G$9&lt;&gt;""),IF(HLOOKUP(G$9,'Feuille1-Catégories'!$C$1:$G$2,2,FALSE)="OUI",G$3,IF(HLOOKUP(G$9,'Feuille1-Catégories'!$C$1:$G$3,3,FALSE)="OUI",OFFSET(G$3,MOD(QUOTIENT(ROW()-ROW($A$20),'Feuille1-Catégories'!$B$6/G$6),G$5),0),"")),"")</f>
        <v/>
      </c>
      <c r="H1000" s="7" t="str">
        <f ca="1">IF(AND($A1000&lt;&gt;"",H$9&lt;&gt;""),IF(HLOOKUP(H$9,'Feuille1-Catégories'!$C$1:$G$2,2,FALSE)="OUI",H$3,IF(HLOOKUP(H$9,'Feuille1-Catégories'!$C$1:$G$3,3,FALSE)="OUI",OFFSET(H$3,MOD(QUOTIENT(ROW()-ROW($A$20),'Feuille1-Catégories'!$B$6/H$6),H$5),0),"")),"")</f>
        <v/>
      </c>
      <c r="I1000" s="7" t="str">
        <f ca="1">IF(AND($A1000&lt;&gt;"",I$9&lt;&gt;""),IF(HLOOKUP(I$9,'Feuille1-Catégories'!$C$1:$G$2,2,FALSE)="OUI",I$3,IF(HLOOKUP(I$9,'Feuille1-Catégories'!$C$1:$G$3,3,FALSE)="OUI",OFFSET(I$3,MOD(QUOTIENT(ROW()-ROW($A$20),'Feuille1-Catégories'!$B$6/I$6),I$5),0),"")),"")</f>
        <v/>
      </c>
      <c r="J1000" s="7" t="str">
        <f ca="1">IF(AND($A1000&lt;&gt;"",J$9&lt;&gt;""),IF(HLOOKUP(J$9,'Feuille1-Catégories'!$C$1:$G$2,2,FALSE)="OUI",J$3,IF(HLOOKUP(J$9,'Feuille1-Catégories'!$C$1:$G$3,3,FALSE)="OUI",OFFSET(J$3,MOD(QUOTIENT(ROW()-ROW($A$20),'Feuille1-Catégories'!$B$6/J$6),J$5),0),"")),"")</f>
        <v/>
      </c>
      <c r="K1000" s="7" t="str">
        <f ca="1">IF(AND($A1000&lt;&gt;"",K$9&lt;&gt;""),IF(HLOOKUP(K$9,'Feuille1-Catégories'!$C$1:$G$2,2,FALSE)="OUI",K$3,IF(HLOOKUP(K$9,'Feuille1-Catégories'!$C$1:$G$3,3,FALSE)="OUI",OFFSET(K$3,MOD(QUOTIENT(ROW()-ROW($A$20),'Feuille1-Catégories'!$B$6/K$6),K$5),0),"")),"")</f>
        <v/>
      </c>
      <c r="L1000" s="7" t="str">
        <f ca="1">IF(AND($A1000&lt;&gt;"",L$9&lt;&gt;""),IF(HLOOKUP(L$9,'Feuille1-Catégories'!$C$1:$G$2,2,FALSE)="OUI",L$3,IF(HLOOKUP(L$9,'Feuille1-Catégories'!$C$1:$G$3,3,FALSE)="OUI",OFFSET(L$3,MOD(QUOTIENT(ROW()-ROW($A$20),'Feuille1-Catégories'!$B$6/L$6),L$5),0),"")),"")</f>
        <v/>
      </c>
      <c r="M1000" s="7" t="str">
        <f ca="1">IF(AND($A1000&lt;&gt;"",M$9&lt;&gt;""),IF(HLOOKUP(M$9,'Feuille1-Catégories'!$C$1:$G$2,2,FALSE)="OUI",M$3,IF(HLOOKUP(M$9,'Feuille1-Catégories'!$C$1:$G$3,3,FALSE)="OUI",OFFSET(M$3,MOD(QUOTIENT(ROW()-ROW($A$20),'Feuille1-Catégories'!$B$6/M$6),M$5),0),"")),"")</f>
        <v/>
      </c>
      <c r="N1000" s="7" t="str">
        <f ca="1">IF(AND($A1000&lt;&gt;"",N$9&lt;&gt;""),IF(HLOOKUP(N$9,'Feuille1-Catégories'!$C$1:$G$2,2,FALSE)="OUI",N$3,IF(HLOOKUP(N$9,'Feuille1-Catégories'!$C$1:$G$3,3,FALSE)="OUI",OFFSET(N$3,MOD(QUOTIENT(ROW()-ROW($A$20),'Feuille1-Catégories'!$B$6/N$6),N$5),0),"")),"")</f>
        <v/>
      </c>
      <c r="O1000" s="7" t="str">
        <f ca="1">IF(AND($A1000&lt;&gt;"",O$9&lt;&gt;""),IF(HLOOKUP(O$9,'Feuille1-Catégories'!$C$1:$G$2,2,FALSE)="OUI",O$3,IF(HLOOKUP(O$9,'Feuille1-Catégories'!$C$1:$G$3,3,FALSE)="OUI",OFFSET(O$3,MOD(QUOTIENT(ROW()-ROW($A$20),'Feuille1-Catégories'!$B$6/O$6),O$5),0),"")),"")</f>
        <v/>
      </c>
      <c r="P1000" s="7" t="str">
        <f ca="1">IF(AND($A1000&lt;&gt;"",P$9&lt;&gt;""),IF(HLOOKUP(P$9,'Feuille1-Catégories'!$C$1:$G$2,2,FALSE)="OUI",P$3,IF(HLOOKUP(P$9,'Feuille1-Catégories'!$C$1:$G$3,3,FALSE)="OUI",OFFSET(P$3,MOD(QUOTIENT(ROW()-ROW($A$20),'Feuille1-Catégories'!$B$6/P$6),P$5),0),"")),"")</f>
        <v/>
      </c>
      <c r="Q1000" s="7" t="str">
        <f ca="1">IF(AND($A1000&lt;&gt;"",Q$9&lt;&gt;""),IF(HLOOKUP(Q$9,'Feuille1-Catégories'!$C$1:$G$2,2,FALSE)="OUI",Q$3,IF(HLOOKUP(Q$9,'Feuille1-Catégories'!$C$1:$G$3,3,FALSE)="OUI",OFFSET(Q$3,MOD(QUOTIENT(ROW()-ROW($A$20),'Feuille1-Catégories'!$B$6/Q$6),Q$5),0),"")),"")</f>
        <v/>
      </c>
      <c r="R1000" s="7" t="str">
        <f ca="1">IF(AND($A1000&lt;&gt;"",R$9&lt;&gt;""),IF(HLOOKUP(R$9,'Feuille1-Catégories'!$C$1:$G$2,2,FALSE)="OUI",R$3,IF(HLOOKUP(R$9,'Feuille1-Catégories'!$C$1:$G$3,3,FALSE)="OUI",OFFSET(R$3,MOD(QUOTIENT(ROW()-ROW($A$20),'Feuille1-Catégories'!$B$6/R$6),R$5),0),"")),"")</f>
        <v/>
      </c>
      <c r="S1000" s="7" t="str">
        <f ca="1">IF(AND($A1000&lt;&gt;"",S$9&lt;&gt;""),IF(HLOOKUP(S$9,'Feuille1-Catégories'!$C$1:$G$2,2,FALSE)="OUI",S$3,IF(HLOOKUP(S$9,'Feuille1-Catégories'!$C$1:$G$3,3,FALSE)="OUI",OFFSET(S$3,MOD(QUOTIENT(ROW()-ROW($A$20),'Feuille1-Catégories'!$B$6/S$6),S$5),0),"")),"")</f>
        <v/>
      </c>
      <c r="T1000" s="7" t="str">
        <f ca="1">IF(AND($A1000&lt;&gt;"",T$9&lt;&gt;""),IF(HLOOKUP(T$9,'Feuille1-Catégories'!$C$1:$G$2,2,FALSE)="OUI",T$3,IF(HLOOKUP(T$9,'Feuille1-Catégories'!$C$1:$G$3,3,FALSE)="OUI",OFFSET(T$3,MOD(QUOTIENT(ROW()-ROW($A$20),'Feuille1-Catégories'!$B$6/T$6),T$5),0),"")),"")</f>
        <v/>
      </c>
      <c r="U1000" s="7" t="str">
        <f ca="1">IF(AND($A1000&lt;&gt;"",U$9&lt;&gt;""),IF(HLOOKUP(U$9,'Feuille1-Catégories'!$C$1:$G$2,2,FALSE)="OUI",U$3,IF(HLOOKUP(U$9,'Feuille1-Catégories'!$C$1:$G$3,3,FALSE)="OUI",OFFSET(U$3,MOD(QUOTIENT(ROW()-ROW($A$20),'Feuille1-Catégories'!$B$6/U$6),U$5),0),"")),"")</f>
        <v/>
      </c>
      <c r="V1000" s="7" t="str">
        <f ca="1">IF(AND($A1000&lt;&gt;"",V$9&lt;&gt;""),IF(HLOOKUP(V$9,'Feuille1-Catégories'!$C$1:$G$2,2,FALSE)="OUI",V$3,IF(HLOOKUP(V$9,'Feuille1-Catégories'!$C$1:$G$3,3,FALSE)="OUI",OFFSET(V$3,MOD(QUOTIENT(ROW()-ROW($A$20),'Feuille1-Catégories'!$B$6/V$6),V$5),0),"")),"")</f>
        <v/>
      </c>
      <c r="W1000" s="7" t="str">
        <f ca="1">IF(AND($A1000&lt;&gt;"",W$9&lt;&gt;""),IF(HLOOKUP(W$9,'Feuille1-Catégories'!$C$1:$G$2,2,FALSE)="OUI",W$3,IF(HLOOKUP(W$9,'Feuille1-Catégories'!$C$1:$G$3,3,FALSE)="OUI",OFFSET(W$3,MOD(QUOTIENT(ROW()-ROW($A$20),'Feuille1-Catégories'!$B$6/W$6),W$5),0),"")),"")</f>
        <v/>
      </c>
      <c r="X1000" s="7" t="str">
        <f ca="1">IF(AND($A1000&lt;&gt;"",X$9&lt;&gt;""),IF(HLOOKUP(X$9,'Feuille1-Catégories'!$C$1:$G$2,2,FALSE)="OUI",X$3,IF(HLOOKUP(X$9,'Feuille1-Catégories'!$C$1:$G$3,3,FALSE)="OUI",OFFSET(X$3,MOD(QUOTIENT(ROW()-ROW($A$20),'Feuille1-Catégories'!$B$6/X$6),X$5),0),"")),"")</f>
        <v/>
      </c>
      <c r="Y1000" s="7" t="str">
        <f ca="1">IF(AND($A1000&lt;&gt;"",Y$9&lt;&gt;""),IF(HLOOKUP(Y$9,'Feuille1-Catégories'!$C$1:$G$2,2,FALSE)="OUI",Y$3,IF(HLOOKUP(Y$9,'Feuille1-Catégories'!$C$1:$G$3,3,FALSE)="OUI",OFFSET(Y$3,MOD(QUOTIENT(ROW()-ROW($A$20),'Feuille1-Catégories'!$B$6/Y$6),Y$5),0),"")),"")</f>
        <v/>
      </c>
      <c r="Z1000" s="7" t="str">
        <f ca="1">IF(AND($A1000&lt;&gt;"",Z$9&lt;&gt;""),IF(HLOOKUP(Z$9,'Feuille1-Catégories'!$C$1:$G$2,2,FALSE)="OUI",Z$3,IF(HLOOKUP(Z$9,'Feuille1-Catégories'!$C$1:$G$3,3,FALSE)="OUI",OFFSET(Z$3,MOD(QUOTIENT(ROW()-ROW($A$20),'Feuille1-Catégories'!$B$6/Z$6),Z$5),0),"")),"")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01" spans="1:26" ht="17" x14ac:dyDescent="0.2">
      <c r="A1001" s="21" t="str">
        <f>IF(ROW()-ROW($A$19)&gt;'Feuille1-Catégories'!$B$6,"",ROW()-ROW($A$19))</f>
        <v/>
      </c>
      <c r="B1001" s="33" t="str">
        <f t="shared" si="49"/>
        <v/>
      </c>
      <c r="E1001" s="10" t="str">
        <f t="shared" si="50"/>
        <v/>
      </c>
      <c r="F1001" s="7" t="str">
        <f ca="1">IF(AND($A1001&lt;&gt;"",F$9&lt;&gt;""),IF(HLOOKUP(F$9,'Feuille1-Catégories'!$C$1:$G$2,2,FALSE)="OUI",F$3,IF(HLOOKUP(F$9,'Feuille1-Catégories'!$C$1:$G$3,3,FALSE)="OUI",OFFSET(F$3,MOD(QUOTIENT(ROW()-ROW($A$20),'Feuille1-Catégories'!$B$6/F$6),F$5),0),"")),"")</f>
        <v/>
      </c>
      <c r="G1001" s="7" t="str">
        <f ca="1">IF(AND($A1001&lt;&gt;"",G$9&lt;&gt;""),IF(HLOOKUP(G$9,'Feuille1-Catégories'!$C$1:$G$2,2,FALSE)="OUI",G$3,IF(HLOOKUP(G$9,'Feuille1-Catégories'!$C$1:$G$3,3,FALSE)="OUI",OFFSET(G$3,MOD(QUOTIENT(ROW()-ROW($A$20),'Feuille1-Catégories'!$B$6/G$6),G$5),0),"")),"")</f>
        <v/>
      </c>
      <c r="H1001" s="7" t="str">
        <f ca="1">IF(AND($A1001&lt;&gt;"",H$9&lt;&gt;""),IF(HLOOKUP(H$9,'Feuille1-Catégories'!$C$1:$G$2,2,FALSE)="OUI",H$3,IF(HLOOKUP(H$9,'Feuille1-Catégories'!$C$1:$G$3,3,FALSE)="OUI",OFFSET(H$3,MOD(QUOTIENT(ROW()-ROW($A$20),'Feuille1-Catégories'!$B$6/H$6),H$5),0),"")),"")</f>
        <v/>
      </c>
      <c r="I1001" s="7" t="str">
        <f ca="1">IF(AND($A1001&lt;&gt;"",I$9&lt;&gt;""),IF(HLOOKUP(I$9,'Feuille1-Catégories'!$C$1:$G$2,2,FALSE)="OUI",I$3,IF(HLOOKUP(I$9,'Feuille1-Catégories'!$C$1:$G$3,3,FALSE)="OUI",OFFSET(I$3,MOD(QUOTIENT(ROW()-ROW($A$20),'Feuille1-Catégories'!$B$6/I$6),I$5),0),"")),"")</f>
        <v/>
      </c>
      <c r="J1001" s="7" t="str">
        <f ca="1">IF(AND($A1001&lt;&gt;"",J$9&lt;&gt;""),IF(HLOOKUP(J$9,'Feuille1-Catégories'!$C$1:$G$2,2,FALSE)="OUI",J$3,IF(HLOOKUP(J$9,'Feuille1-Catégories'!$C$1:$G$3,3,FALSE)="OUI",OFFSET(J$3,MOD(QUOTIENT(ROW()-ROW($A$20),'Feuille1-Catégories'!$B$6/J$6),J$5),0),"")),"")</f>
        <v/>
      </c>
      <c r="K1001" s="7" t="str">
        <f ca="1">IF(AND($A1001&lt;&gt;"",K$9&lt;&gt;""),IF(HLOOKUP(K$9,'Feuille1-Catégories'!$C$1:$G$2,2,FALSE)="OUI",K$3,IF(HLOOKUP(K$9,'Feuille1-Catégories'!$C$1:$G$3,3,FALSE)="OUI",OFFSET(K$3,MOD(QUOTIENT(ROW()-ROW($A$20),'Feuille1-Catégories'!$B$6/K$6),K$5),0),"")),"")</f>
        <v/>
      </c>
      <c r="L1001" s="7" t="str">
        <f ca="1">IF(AND($A1001&lt;&gt;"",L$9&lt;&gt;""),IF(HLOOKUP(L$9,'Feuille1-Catégories'!$C$1:$G$2,2,FALSE)="OUI",L$3,IF(HLOOKUP(L$9,'Feuille1-Catégories'!$C$1:$G$3,3,FALSE)="OUI",OFFSET(L$3,MOD(QUOTIENT(ROW()-ROW($A$20),'Feuille1-Catégories'!$B$6/L$6),L$5),0),"")),"")</f>
        <v/>
      </c>
      <c r="M1001" s="7" t="str">
        <f ca="1">IF(AND($A1001&lt;&gt;"",M$9&lt;&gt;""),IF(HLOOKUP(M$9,'Feuille1-Catégories'!$C$1:$G$2,2,FALSE)="OUI",M$3,IF(HLOOKUP(M$9,'Feuille1-Catégories'!$C$1:$G$3,3,FALSE)="OUI",OFFSET(M$3,MOD(QUOTIENT(ROW()-ROW($A$20),'Feuille1-Catégories'!$B$6/M$6),M$5),0),"")),"")</f>
        <v/>
      </c>
      <c r="N1001" s="7" t="str">
        <f ca="1">IF(AND($A1001&lt;&gt;"",N$9&lt;&gt;""),IF(HLOOKUP(N$9,'Feuille1-Catégories'!$C$1:$G$2,2,FALSE)="OUI",N$3,IF(HLOOKUP(N$9,'Feuille1-Catégories'!$C$1:$G$3,3,FALSE)="OUI",OFFSET(N$3,MOD(QUOTIENT(ROW()-ROW($A$20),'Feuille1-Catégories'!$B$6/N$6),N$5),0),"")),"")</f>
        <v/>
      </c>
      <c r="O1001" s="7" t="str">
        <f ca="1">IF(AND($A1001&lt;&gt;"",O$9&lt;&gt;""),IF(HLOOKUP(O$9,'Feuille1-Catégories'!$C$1:$G$2,2,FALSE)="OUI",O$3,IF(HLOOKUP(O$9,'Feuille1-Catégories'!$C$1:$G$3,3,FALSE)="OUI",OFFSET(O$3,MOD(QUOTIENT(ROW()-ROW($A$20),'Feuille1-Catégories'!$B$6/O$6),O$5),0),"")),"")</f>
        <v/>
      </c>
      <c r="P1001" s="7" t="str">
        <f ca="1">IF(AND($A1001&lt;&gt;"",P$9&lt;&gt;""),IF(HLOOKUP(P$9,'Feuille1-Catégories'!$C$1:$G$2,2,FALSE)="OUI",P$3,IF(HLOOKUP(P$9,'Feuille1-Catégories'!$C$1:$G$3,3,FALSE)="OUI",OFFSET(P$3,MOD(QUOTIENT(ROW()-ROW($A$20),'Feuille1-Catégories'!$B$6/P$6),P$5),0),"")),"")</f>
        <v/>
      </c>
      <c r="Q1001" s="7" t="str">
        <f ca="1">IF(AND($A1001&lt;&gt;"",Q$9&lt;&gt;""),IF(HLOOKUP(Q$9,'Feuille1-Catégories'!$C$1:$G$2,2,FALSE)="OUI",Q$3,IF(HLOOKUP(Q$9,'Feuille1-Catégories'!$C$1:$G$3,3,FALSE)="OUI",OFFSET(Q$3,MOD(QUOTIENT(ROW()-ROW($A$20),'Feuille1-Catégories'!$B$6/Q$6),Q$5),0),"")),"")</f>
        <v/>
      </c>
      <c r="R1001" s="7" t="str">
        <f ca="1">IF(AND($A1001&lt;&gt;"",R$9&lt;&gt;""),IF(HLOOKUP(R$9,'Feuille1-Catégories'!$C$1:$G$2,2,FALSE)="OUI",R$3,IF(HLOOKUP(R$9,'Feuille1-Catégories'!$C$1:$G$3,3,FALSE)="OUI",OFFSET(R$3,MOD(QUOTIENT(ROW()-ROW($A$20),'Feuille1-Catégories'!$B$6/R$6),R$5),0),"")),"")</f>
        <v/>
      </c>
      <c r="S1001" s="7" t="str">
        <f ca="1">IF(AND($A1001&lt;&gt;"",S$9&lt;&gt;""),IF(HLOOKUP(S$9,'Feuille1-Catégories'!$C$1:$G$2,2,FALSE)="OUI",S$3,IF(HLOOKUP(S$9,'Feuille1-Catégories'!$C$1:$G$3,3,FALSE)="OUI",OFFSET(S$3,MOD(QUOTIENT(ROW()-ROW($A$20),'Feuille1-Catégories'!$B$6/S$6),S$5),0),"")),"")</f>
        <v/>
      </c>
      <c r="T1001" s="7" t="str">
        <f ca="1">IF(AND($A1001&lt;&gt;"",T$9&lt;&gt;""),IF(HLOOKUP(T$9,'Feuille1-Catégories'!$C$1:$G$2,2,FALSE)="OUI",T$3,IF(HLOOKUP(T$9,'Feuille1-Catégories'!$C$1:$G$3,3,FALSE)="OUI",OFFSET(T$3,MOD(QUOTIENT(ROW()-ROW($A$20),'Feuille1-Catégories'!$B$6/T$6),T$5),0),"")),"")</f>
        <v/>
      </c>
      <c r="U1001" s="7" t="str">
        <f ca="1">IF(AND($A1001&lt;&gt;"",U$9&lt;&gt;""),IF(HLOOKUP(U$9,'Feuille1-Catégories'!$C$1:$G$2,2,FALSE)="OUI",U$3,IF(HLOOKUP(U$9,'Feuille1-Catégories'!$C$1:$G$3,3,FALSE)="OUI",OFFSET(U$3,MOD(QUOTIENT(ROW()-ROW($A$20),'Feuille1-Catégories'!$B$6/U$6),U$5),0),"")),"")</f>
        <v/>
      </c>
      <c r="V1001" s="7" t="str">
        <f ca="1">IF(AND($A1001&lt;&gt;"",V$9&lt;&gt;""),IF(HLOOKUP(V$9,'Feuille1-Catégories'!$C$1:$G$2,2,FALSE)="OUI",V$3,IF(HLOOKUP(V$9,'Feuille1-Catégories'!$C$1:$G$3,3,FALSE)="OUI",OFFSET(V$3,MOD(QUOTIENT(ROW()-ROW($A$20),'Feuille1-Catégories'!$B$6/V$6),V$5),0),"")),"")</f>
        <v/>
      </c>
      <c r="W1001" s="7" t="str">
        <f ca="1">IF(AND($A1001&lt;&gt;"",W$9&lt;&gt;""),IF(HLOOKUP(W$9,'Feuille1-Catégories'!$C$1:$G$2,2,FALSE)="OUI",W$3,IF(HLOOKUP(W$9,'Feuille1-Catégories'!$C$1:$G$3,3,FALSE)="OUI",OFFSET(W$3,MOD(QUOTIENT(ROW()-ROW($A$20),'Feuille1-Catégories'!$B$6/W$6),W$5),0),"")),"")</f>
        <v/>
      </c>
      <c r="X1001" s="7" t="str">
        <f ca="1">IF(AND($A1001&lt;&gt;"",X$9&lt;&gt;""),IF(HLOOKUP(X$9,'Feuille1-Catégories'!$C$1:$G$2,2,FALSE)="OUI",X$3,IF(HLOOKUP(X$9,'Feuille1-Catégories'!$C$1:$G$3,3,FALSE)="OUI",OFFSET(X$3,MOD(QUOTIENT(ROW()-ROW($A$20),'Feuille1-Catégories'!$B$6/X$6),X$5),0),"")),"")</f>
        <v/>
      </c>
      <c r="Y1001" s="7" t="str">
        <f ca="1">IF(AND($A1001&lt;&gt;"",Y$9&lt;&gt;""),IF(HLOOKUP(Y$9,'Feuille1-Catégories'!$C$1:$G$2,2,FALSE)="OUI",Y$3,IF(HLOOKUP(Y$9,'Feuille1-Catégories'!$C$1:$G$3,3,FALSE)="OUI",OFFSET(Y$3,MOD(QUOTIENT(ROW()-ROW($A$20),'Feuille1-Catégories'!$B$6/Y$6),Y$5),0),"")),"")</f>
        <v/>
      </c>
      <c r="Z1001" s="7" t="str">
        <f ca="1">IF(AND($A1001&lt;&gt;"",Z$9&lt;&gt;""),IF(HLOOKUP(Z$9,'Feuille1-Catégories'!$C$1:$G$2,2,FALSE)="OUI",Z$3,IF(HLOOKUP(Z$9,'Feuille1-Catégories'!$C$1:$G$3,3,FALSE)="OUI",OFFSET(Z$3,MOD(QUOTIENT(ROW()-ROW($A$20),'Feuille1-Catégories'!$B$6/Z$6),Z$5),0),"")),"")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02" spans="1:26" ht="17" x14ac:dyDescent="0.2">
      <c r="A1002" s="21" t="str">
        <f>IF(ROW()-ROW($A$19)&gt;'Feuille1-Catégories'!$B$6,"",ROW()-ROW($A$19))</f>
        <v/>
      </c>
      <c r="B1002" s="33" t="str">
        <f t="shared" si="49"/>
        <v/>
      </c>
      <c r="E1002" s="10" t="str">
        <f t="shared" si="50"/>
        <v/>
      </c>
      <c r="F1002" s="7" t="str">
        <f ca="1">IF(AND($A1002&lt;&gt;"",F$9&lt;&gt;""),IF(HLOOKUP(F$9,'Feuille1-Catégories'!$C$1:$G$2,2,FALSE)="OUI",F$3,IF(HLOOKUP(F$9,'Feuille1-Catégories'!$C$1:$G$3,3,FALSE)="OUI",OFFSET(F$3,MOD(QUOTIENT(ROW()-ROW($A$20),'Feuille1-Catégories'!$B$6/F$6),F$5),0),"")),"")</f>
        <v/>
      </c>
      <c r="G1002" s="7" t="str">
        <f ca="1">IF(AND($A1002&lt;&gt;"",G$9&lt;&gt;""),IF(HLOOKUP(G$9,'Feuille1-Catégories'!$C$1:$G$2,2,FALSE)="OUI",G$3,IF(HLOOKUP(G$9,'Feuille1-Catégories'!$C$1:$G$3,3,FALSE)="OUI",OFFSET(G$3,MOD(QUOTIENT(ROW()-ROW($A$20),'Feuille1-Catégories'!$B$6/G$6),G$5),0),"")),"")</f>
        <v/>
      </c>
      <c r="H1002" s="7" t="str">
        <f ca="1">IF(AND($A1002&lt;&gt;"",H$9&lt;&gt;""),IF(HLOOKUP(H$9,'Feuille1-Catégories'!$C$1:$G$2,2,FALSE)="OUI",H$3,IF(HLOOKUP(H$9,'Feuille1-Catégories'!$C$1:$G$3,3,FALSE)="OUI",OFFSET(H$3,MOD(QUOTIENT(ROW()-ROW($A$20),'Feuille1-Catégories'!$B$6/H$6),H$5),0),"")),"")</f>
        <v/>
      </c>
      <c r="I1002" s="7" t="str">
        <f ca="1">IF(AND($A1002&lt;&gt;"",I$9&lt;&gt;""),IF(HLOOKUP(I$9,'Feuille1-Catégories'!$C$1:$G$2,2,FALSE)="OUI",I$3,IF(HLOOKUP(I$9,'Feuille1-Catégories'!$C$1:$G$3,3,FALSE)="OUI",OFFSET(I$3,MOD(QUOTIENT(ROW()-ROW($A$20),'Feuille1-Catégories'!$B$6/I$6),I$5),0),"")),"")</f>
        <v/>
      </c>
      <c r="J1002" s="7" t="str">
        <f ca="1">IF(AND($A1002&lt;&gt;"",J$9&lt;&gt;""),IF(HLOOKUP(J$9,'Feuille1-Catégories'!$C$1:$G$2,2,FALSE)="OUI",J$3,IF(HLOOKUP(J$9,'Feuille1-Catégories'!$C$1:$G$3,3,FALSE)="OUI",OFFSET(J$3,MOD(QUOTIENT(ROW()-ROW($A$20),'Feuille1-Catégories'!$B$6/J$6),J$5),0),"")),"")</f>
        <v/>
      </c>
      <c r="K1002" s="7" t="str">
        <f ca="1">IF(AND($A1002&lt;&gt;"",K$9&lt;&gt;""),IF(HLOOKUP(K$9,'Feuille1-Catégories'!$C$1:$G$2,2,FALSE)="OUI",K$3,IF(HLOOKUP(K$9,'Feuille1-Catégories'!$C$1:$G$3,3,FALSE)="OUI",OFFSET(K$3,MOD(QUOTIENT(ROW()-ROW($A$20),'Feuille1-Catégories'!$B$6/K$6),K$5),0),"")),"")</f>
        <v/>
      </c>
      <c r="L1002" s="7" t="str">
        <f ca="1">IF(AND($A1002&lt;&gt;"",L$9&lt;&gt;""),IF(HLOOKUP(L$9,'Feuille1-Catégories'!$C$1:$G$2,2,FALSE)="OUI",L$3,IF(HLOOKUP(L$9,'Feuille1-Catégories'!$C$1:$G$3,3,FALSE)="OUI",OFFSET(L$3,MOD(QUOTIENT(ROW()-ROW($A$20),'Feuille1-Catégories'!$B$6/L$6),L$5),0),"")),"")</f>
        <v/>
      </c>
      <c r="M1002" s="7" t="str">
        <f ca="1">IF(AND($A1002&lt;&gt;"",M$9&lt;&gt;""),IF(HLOOKUP(M$9,'Feuille1-Catégories'!$C$1:$G$2,2,FALSE)="OUI",M$3,IF(HLOOKUP(M$9,'Feuille1-Catégories'!$C$1:$G$3,3,FALSE)="OUI",OFFSET(M$3,MOD(QUOTIENT(ROW()-ROW($A$20),'Feuille1-Catégories'!$B$6/M$6),M$5),0),"")),"")</f>
        <v/>
      </c>
      <c r="N1002" s="7" t="str">
        <f ca="1">IF(AND($A1002&lt;&gt;"",N$9&lt;&gt;""),IF(HLOOKUP(N$9,'Feuille1-Catégories'!$C$1:$G$2,2,FALSE)="OUI",N$3,IF(HLOOKUP(N$9,'Feuille1-Catégories'!$C$1:$G$3,3,FALSE)="OUI",OFFSET(N$3,MOD(QUOTIENT(ROW()-ROW($A$20),'Feuille1-Catégories'!$B$6/N$6),N$5),0),"")),"")</f>
        <v/>
      </c>
      <c r="O1002" s="7" t="str">
        <f ca="1">IF(AND($A1002&lt;&gt;"",O$9&lt;&gt;""),IF(HLOOKUP(O$9,'Feuille1-Catégories'!$C$1:$G$2,2,FALSE)="OUI",O$3,IF(HLOOKUP(O$9,'Feuille1-Catégories'!$C$1:$G$3,3,FALSE)="OUI",OFFSET(O$3,MOD(QUOTIENT(ROW()-ROW($A$20),'Feuille1-Catégories'!$B$6/O$6),O$5),0),"")),"")</f>
        <v/>
      </c>
      <c r="P1002" s="7" t="str">
        <f ca="1">IF(AND($A1002&lt;&gt;"",P$9&lt;&gt;""),IF(HLOOKUP(P$9,'Feuille1-Catégories'!$C$1:$G$2,2,FALSE)="OUI",P$3,IF(HLOOKUP(P$9,'Feuille1-Catégories'!$C$1:$G$3,3,FALSE)="OUI",OFFSET(P$3,MOD(QUOTIENT(ROW()-ROW($A$20),'Feuille1-Catégories'!$B$6/P$6),P$5),0),"")),"")</f>
        <v/>
      </c>
      <c r="Q1002" s="7" t="str">
        <f ca="1">IF(AND($A1002&lt;&gt;"",Q$9&lt;&gt;""),IF(HLOOKUP(Q$9,'Feuille1-Catégories'!$C$1:$G$2,2,FALSE)="OUI",Q$3,IF(HLOOKUP(Q$9,'Feuille1-Catégories'!$C$1:$G$3,3,FALSE)="OUI",OFFSET(Q$3,MOD(QUOTIENT(ROW()-ROW($A$20),'Feuille1-Catégories'!$B$6/Q$6),Q$5),0),"")),"")</f>
        <v/>
      </c>
      <c r="R1002" s="7" t="str">
        <f ca="1">IF(AND($A1002&lt;&gt;"",R$9&lt;&gt;""),IF(HLOOKUP(R$9,'Feuille1-Catégories'!$C$1:$G$2,2,FALSE)="OUI",R$3,IF(HLOOKUP(R$9,'Feuille1-Catégories'!$C$1:$G$3,3,FALSE)="OUI",OFFSET(R$3,MOD(QUOTIENT(ROW()-ROW($A$20),'Feuille1-Catégories'!$B$6/R$6),R$5),0),"")),"")</f>
        <v/>
      </c>
      <c r="S1002" s="7" t="str">
        <f ca="1">IF(AND($A1002&lt;&gt;"",S$9&lt;&gt;""),IF(HLOOKUP(S$9,'Feuille1-Catégories'!$C$1:$G$2,2,FALSE)="OUI",S$3,IF(HLOOKUP(S$9,'Feuille1-Catégories'!$C$1:$G$3,3,FALSE)="OUI",OFFSET(S$3,MOD(QUOTIENT(ROW()-ROW($A$20),'Feuille1-Catégories'!$B$6/S$6),S$5),0),"")),"")</f>
        <v/>
      </c>
      <c r="T1002" s="7" t="str">
        <f ca="1">IF(AND($A1002&lt;&gt;"",T$9&lt;&gt;""),IF(HLOOKUP(T$9,'Feuille1-Catégories'!$C$1:$G$2,2,FALSE)="OUI",T$3,IF(HLOOKUP(T$9,'Feuille1-Catégories'!$C$1:$G$3,3,FALSE)="OUI",OFFSET(T$3,MOD(QUOTIENT(ROW()-ROW($A$20),'Feuille1-Catégories'!$B$6/T$6),T$5),0),"")),"")</f>
        <v/>
      </c>
      <c r="U1002" s="7" t="str">
        <f ca="1">IF(AND($A1002&lt;&gt;"",U$9&lt;&gt;""),IF(HLOOKUP(U$9,'Feuille1-Catégories'!$C$1:$G$2,2,FALSE)="OUI",U$3,IF(HLOOKUP(U$9,'Feuille1-Catégories'!$C$1:$G$3,3,FALSE)="OUI",OFFSET(U$3,MOD(QUOTIENT(ROW()-ROW($A$20),'Feuille1-Catégories'!$B$6/U$6),U$5),0),"")),"")</f>
        <v/>
      </c>
      <c r="V1002" s="7" t="str">
        <f ca="1">IF(AND($A1002&lt;&gt;"",V$9&lt;&gt;""),IF(HLOOKUP(V$9,'Feuille1-Catégories'!$C$1:$G$2,2,FALSE)="OUI",V$3,IF(HLOOKUP(V$9,'Feuille1-Catégories'!$C$1:$G$3,3,FALSE)="OUI",OFFSET(V$3,MOD(QUOTIENT(ROW()-ROW($A$20),'Feuille1-Catégories'!$B$6/V$6),V$5),0),"")),"")</f>
        <v/>
      </c>
      <c r="W1002" s="7" t="str">
        <f ca="1">IF(AND($A1002&lt;&gt;"",W$9&lt;&gt;""),IF(HLOOKUP(W$9,'Feuille1-Catégories'!$C$1:$G$2,2,FALSE)="OUI",W$3,IF(HLOOKUP(W$9,'Feuille1-Catégories'!$C$1:$G$3,3,FALSE)="OUI",OFFSET(W$3,MOD(QUOTIENT(ROW()-ROW($A$20),'Feuille1-Catégories'!$B$6/W$6),W$5),0),"")),"")</f>
        <v/>
      </c>
      <c r="X1002" s="7" t="str">
        <f ca="1">IF(AND($A1002&lt;&gt;"",X$9&lt;&gt;""),IF(HLOOKUP(X$9,'Feuille1-Catégories'!$C$1:$G$2,2,FALSE)="OUI",X$3,IF(HLOOKUP(X$9,'Feuille1-Catégories'!$C$1:$G$3,3,FALSE)="OUI",OFFSET(X$3,MOD(QUOTIENT(ROW()-ROW($A$20),'Feuille1-Catégories'!$B$6/X$6),X$5),0),"")),"")</f>
        <v/>
      </c>
      <c r="Y1002" s="7" t="str">
        <f ca="1">IF(AND($A1002&lt;&gt;"",Y$9&lt;&gt;""),IF(HLOOKUP(Y$9,'Feuille1-Catégories'!$C$1:$G$2,2,FALSE)="OUI",Y$3,IF(HLOOKUP(Y$9,'Feuille1-Catégories'!$C$1:$G$3,3,FALSE)="OUI",OFFSET(Y$3,MOD(QUOTIENT(ROW()-ROW($A$20),'Feuille1-Catégories'!$B$6/Y$6),Y$5),0),"")),"")</f>
        <v/>
      </c>
      <c r="Z1002" s="7" t="str">
        <f ca="1">IF(AND($A1002&lt;&gt;"",Z$9&lt;&gt;""),IF(HLOOKUP(Z$9,'Feuille1-Catégories'!$C$1:$G$2,2,FALSE)="OUI",Z$3,IF(HLOOKUP(Z$9,'Feuille1-Catégories'!$C$1:$G$3,3,FALSE)="OUI",OFFSET(Z$3,MOD(QUOTIENT(ROW()-ROW($A$20),'Feuille1-Catégories'!$B$6/Z$6),Z$5),0),"")),"")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03" spans="1:26" ht="17" x14ac:dyDescent="0.2">
      <c r="A1003" s="21" t="str">
        <f>IF(ROW()-ROW($A$19)&gt;'Feuille1-Catégories'!$B$6,"",ROW()-ROW($A$19))</f>
        <v/>
      </c>
      <c r="B1003" s="33" t="str">
        <f t="shared" si="49"/>
        <v/>
      </c>
      <c r="E1003" s="10" t="str">
        <f t="shared" si="50"/>
        <v/>
      </c>
      <c r="F1003" s="7" t="str">
        <f ca="1">IF(AND($A1003&lt;&gt;"",F$9&lt;&gt;""),IF(HLOOKUP(F$9,'Feuille1-Catégories'!$C$1:$G$2,2,FALSE)="OUI",F$3,IF(HLOOKUP(F$9,'Feuille1-Catégories'!$C$1:$G$3,3,FALSE)="OUI",OFFSET(F$3,MOD(QUOTIENT(ROW()-ROW($A$20),'Feuille1-Catégories'!$B$6/F$6),F$5),0),"")),"")</f>
        <v/>
      </c>
      <c r="G1003" s="7" t="str">
        <f ca="1">IF(AND($A1003&lt;&gt;"",G$9&lt;&gt;""),IF(HLOOKUP(G$9,'Feuille1-Catégories'!$C$1:$G$2,2,FALSE)="OUI",G$3,IF(HLOOKUP(G$9,'Feuille1-Catégories'!$C$1:$G$3,3,FALSE)="OUI",OFFSET(G$3,MOD(QUOTIENT(ROW()-ROW($A$20),'Feuille1-Catégories'!$B$6/G$6),G$5),0),"")),"")</f>
        <v/>
      </c>
      <c r="H1003" s="7" t="str">
        <f ca="1">IF(AND($A1003&lt;&gt;"",H$9&lt;&gt;""),IF(HLOOKUP(H$9,'Feuille1-Catégories'!$C$1:$G$2,2,FALSE)="OUI",H$3,IF(HLOOKUP(H$9,'Feuille1-Catégories'!$C$1:$G$3,3,FALSE)="OUI",OFFSET(H$3,MOD(QUOTIENT(ROW()-ROW($A$20),'Feuille1-Catégories'!$B$6/H$6),H$5),0),"")),"")</f>
        <v/>
      </c>
      <c r="I1003" s="7" t="str">
        <f ca="1">IF(AND($A1003&lt;&gt;"",I$9&lt;&gt;""),IF(HLOOKUP(I$9,'Feuille1-Catégories'!$C$1:$G$2,2,FALSE)="OUI",I$3,IF(HLOOKUP(I$9,'Feuille1-Catégories'!$C$1:$G$3,3,FALSE)="OUI",OFFSET(I$3,MOD(QUOTIENT(ROW()-ROW($A$20),'Feuille1-Catégories'!$B$6/I$6),I$5),0),"")),"")</f>
        <v/>
      </c>
      <c r="J1003" s="7" t="str">
        <f ca="1">IF(AND($A1003&lt;&gt;"",J$9&lt;&gt;""),IF(HLOOKUP(J$9,'Feuille1-Catégories'!$C$1:$G$2,2,FALSE)="OUI",J$3,IF(HLOOKUP(J$9,'Feuille1-Catégories'!$C$1:$G$3,3,FALSE)="OUI",OFFSET(J$3,MOD(QUOTIENT(ROW()-ROW($A$20),'Feuille1-Catégories'!$B$6/J$6),J$5),0),"")),"")</f>
        <v/>
      </c>
      <c r="K1003" s="7" t="str">
        <f ca="1">IF(AND($A1003&lt;&gt;"",K$9&lt;&gt;""),IF(HLOOKUP(K$9,'Feuille1-Catégories'!$C$1:$G$2,2,FALSE)="OUI",K$3,IF(HLOOKUP(K$9,'Feuille1-Catégories'!$C$1:$G$3,3,FALSE)="OUI",OFFSET(K$3,MOD(QUOTIENT(ROW()-ROW($A$20),'Feuille1-Catégories'!$B$6/K$6),K$5),0),"")),"")</f>
        <v/>
      </c>
      <c r="L1003" s="7" t="str">
        <f ca="1">IF(AND($A1003&lt;&gt;"",L$9&lt;&gt;""),IF(HLOOKUP(L$9,'Feuille1-Catégories'!$C$1:$G$2,2,FALSE)="OUI",L$3,IF(HLOOKUP(L$9,'Feuille1-Catégories'!$C$1:$G$3,3,FALSE)="OUI",OFFSET(L$3,MOD(QUOTIENT(ROW()-ROW($A$20),'Feuille1-Catégories'!$B$6/L$6),L$5),0),"")),"")</f>
        <v/>
      </c>
      <c r="M1003" s="7" t="str">
        <f ca="1">IF(AND($A1003&lt;&gt;"",M$9&lt;&gt;""),IF(HLOOKUP(M$9,'Feuille1-Catégories'!$C$1:$G$2,2,FALSE)="OUI",M$3,IF(HLOOKUP(M$9,'Feuille1-Catégories'!$C$1:$G$3,3,FALSE)="OUI",OFFSET(M$3,MOD(QUOTIENT(ROW()-ROW($A$20),'Feuille1-Catégories'!$B$6/M$6),M$5),0),"")),"")</f>
        <v/>
      </c>
      <c r="N1003" s="7" t="str">
        <f ca="1">IF(AND($A1003&lt;&gt;"",N$9&lt;&gt;""),IF(HLOOKUP(N$9,'Feuille1-Catégories'!$C$1:$G$2,2,FALSE)="OUI",N$3,IF(HLOOKUP(N$9,'Feuille1-Catégories'!$C$1:$G$3,3,FALSE)="OUI",OFFSET(N$3,MOD(QUOTIENT(ROW()-ROW($A$20),'Feuille1-Catégories'!$B$6/N$6),N$5),0),"")),"")</f>
        <v/>
      </c>
      <c r="O1003" s="7" t="str">
        <f ca="1">IF(AND($A1003&lt;&gt;"",O$9&lt;&gt;""),IF(HLOOKUP(O$9,'Feuille1-Catégories'!$C$1:$G$2,2,FALSE)="OUI",O$3,IF(HLOOKUP(O$9,'Feuille1-Catégories'!$C$1:$G$3,3,FALSE)="OUI",OFFSET(O$3,MOD(QUOTIENT(ROW()-ROW($A$20),'Feuille1-Catégories'!$B$6/O$6),O$5),0),"")),"")</f>
        <v/>
      </c>
      <c r="P1003" s="7" t="str">
        <f ca="1">IF(AND($A1003&lt;&gt;"",P$9&lt;&gt;""),IF(HLOOKUP(P$9,'Feuille1-Catégories'!$C$1:$G$2,2,FALSE)="OUI",P$3,IF(HLOOKUP(P$9,'Feuille1-Catégories'!$C$1:$G$3,3,FALSE)="OUI",OFFSET(P$3,MOD(QUOTIENT(ROW()-ROW($A$20),'Feuille1-Catégories'!$B$6/P$6),P$5),0),"")),"")</f>
        <v/>
      </c>
      <c r="Q1003" s="7" t="str">
        <f ca="1">IF(AND($A1003&lt;&gt;"",Q$9&lt;&gt;""),IF(HLOOKUP(Q$9,'Feuille1-Catégories'!$C$1:$G$2,2,FALSE)="OUI",Q$3,IF(HLOOKUP(Q$9,'Feuille1-Catégories'!$C$1:$G$3,3,FALSE)="OUI",OFFSET(Q$3,MOD(QUOTIENT(ROW()-ROW($A$20),'Feuille1-Catégories'!$B$6/Q$6),Q$5),0),"")),"")</f>
        <v/>
      </c>
      <c r="R1003" s="7" t="str">
        <f ca="1">IF(AND($A1003&lt;&gt;"",R$9&lt;&gt;""),IF(HLOOKUP(R$9,'Feuille1-Catégories'!$C$1:$G$2,2,FALSE)="OUI",R$3,IF(HLOOKUP(R$9,'Feuille1-Catégories'!$C$1:$G$3,3,FALSE)="OUI",OFFSET(R$3,MOD(QUOTIENT(ROW()-ROW($A$20),'Feuille1-Catégories'!$B$6/R$6),R$5),0),"")),"")</f>
        <v/>
      </c>
      <c r="S1003" s="7" t="str">
        <f ca="1">IF(AND($A1003&lt;&gt;"",S$9&lt;&gt;""),IF(HLOOKUP(S$9,'Feuille1-Catégories'!$C$1:$G$2,2,FALSE)="OUI",S$3,IF(HLOOKUP(S$9,'Feuille1-Catégories'!$C$1:$G$3,3,FALSE)="OUI",OFFSET(S$3,MOD(QUOTIENT(ROW()-ROW($A$20),'Feuille1-Catégories'!$B$6/S$6),S$5),0),"")),"")</f>
        <v/>
      </c>
      <c r="T1003" s="7" t="str">
        <f ca="1">IF(AND($A1003&lt;&gt;"",T$9&lt;&gt;""),IF(HLOOKUP(T$9,'Feuille1-Catégories'!$C$1:$G$2,2,FALSE)="OUI",T$3,IF(HLOOKUP(T$9,'Feuille1-Catégories'!$C$1:$G$3,3,FALSE)="OUI",OFFSET(T$3,MOD(QUOTIENT(ROW()-ROW($A$20),'Feuille1-Catégories'!$B$6/T$6),T$5),0),"")),"")</f>
        <v/>
      </c>
      <c r="U1003" s="7" t="str">
        <f ca="1">IF(AND($A1003&lt;&gt;"",U$9&lt;&gt;""),IF(HLOOKUP(U$9,'Feuille1-Catégories'!$C$1:$G$2,2,FALSE)="OUI",U$3,IF(HLOOKUP(U$9,'Feuille1-Catégories'!$C$1:$G$3,3,FALSE)="OUI",OFFSET(U$3,MOD(QUOTIENT(ROW()-ROW($A$20),'Feuille1-Catégories'!$B$6/U$6),U$5),0),"")),"")</f>
        <v/>
      </c>
      <c r="V1003" s="7" t="str">
        <f ca="1">IF(AND($A1003&lt;&gt;"",V$9&lt;&gt;""),IF(HLOOKUP(V$9,'Feuille1-Catégories'!$C$1:$G$2,2,FALSE)="OUI",V$3,IF(HLOOKUP(V$9,'Feuille1-Catégories'!$C$1:$G$3,3,FALSE)="OUI",OFFSET(V$3,MOD(QUOTIENT(ROW()-ROW($A$20),'Feuille1-Catégories'!$B$6/V$6),V$5),0),"")),"")</f>
        <v/>
      </c>
      <c r="W1003" s="7" t="str">
        <f ca="1">IF(AND($A1003&lt;&gt;"",W$9&lt;&gt;""),IF(HLOOKUP(W$9,'Feuille1-Catégories'!$C$1:$G$2,2,FALSE)="OUI",W$3,IF(HLOOKUP(W$9,'Feuille1-Catégories'!$C$1:$G$3,3,FALSE)="OUI",OFFSET(W$3,MOD(QUOTIENT(ROW()-ROW($A$20),'Feuille1-Catégories'!$B$6/W$6),W$5),0),"")),"")</f>
        <v/>
      </c>
      <c r="X1003" s="7" t="str">
        <f ca="1">IF(AND($A1003&lt;&gt;"",X$9&lt;&gt;""),IF(HLOOKUP(X$9,'Feuille1-Catégories'!$C$1:$G$2,2,FALSE)="OUI",X$3,IF(HLOOKUP(X$9,'Feuille1-Catégories'!$C$1:$G$3,3,FALSE)="OUI",OFFSET(X$3,MOD(QUOTIENT(ROW()-ROW($A$20),'Feuille1-Catégories'!$B$6/X$6),X$5),0),"")),"")</f>
        <v/>
      </c>
      <c r="Y1003" s="7" t="str">
        <f ca="1">IF(AND($A1003&lt;&gt;"",Y$9&lt;&gt;""),IF(HLOOKUP(Y$9,'Feuille1-Catégories'!$C$1:$G$2,2,FALSE)="OUI",Y$3,IF(HLOOKUP(Y$9,'Feuille1-Catégories'!$C$1:$G$3,3,FALSE)="OUI",OFFSET(Y$3,MOD(QUOTIENT(ROW()-ROW($A$20),'Feuille1-Catégories'!$B$6/Y$6),Y$5),0),"")),"")</f>
        <v/>
      </c>
      <c r="Z1003" s="7" t="str">
        <f ca="1">IF(AND($A1003&lt;&gt;"",Z$9&lt;&gt;""),IF(HLOOKUP(Z$9,'Feuille1-Catégories'!$C$1:$G$2,2,FALSE)="OUI",Z$3,IF(HLOOKUP(Z$9,'Feuille1-Catégories'!$C$1:$G$3,3,FALSE)="OUI",OFFSET(Z$3,MOD(QUOTIENT(ROW()-ROW($A$20),'Feuille1-Catégories'!$B$6/Z$6),Z$5),0),"")),"")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04" spans="1:26" ht="17" x14ac:dyDescent="0.2">
      <c r="A1004" s="21" t="str">
        <f>IF(ROW()-ROW($A$19)&gt;'Feuille1-Catégories'!$B$6,"",ROW()-ROW($A$19))</f>
        <v/>
      </c>
      <c r="B1004" s="33" t="str">
        <f t="shared" si="49"/>
        <v/>
      </c>
      <c r="E1004" s="10" t="str">
        <f t="shared" si="50"/>
        <v/>
      </c>
      <c r="F1004" s="7" t="str">
        <f ca="1">IF(AND($A1004&lt;&gt;"",F$9&lt;&gt;""),IF(HLOOKUP(F$9,'Feuille1-Catégories'!$C$1:$G$2,2,FALSE)="OUI",F$3,IF(HLOOKUP(F$9,'Feuille1-Catégories'!$C$1:$G$3,3,FALSE)="OUI",OFFSET(F$3,MOD(QUOTIENT(ROW()-ROW($A$20),'Feuille1-Catégories'!$B$6/F$6),F$5),0),"")),"")</f>
        <v/>
      </c>
      <c r="G1004" s="7" t="str">
        <f ca="1">IF(AND($A1004&lt;&gt;"",G$9&lt;&gt;""),IF(HLOOKUP(G$9,'Feuille1-Catégories'!$C$1:$G$2,2,FALSE)="OUI",G$3,IF(HLOOKUP(G$9,'Feuille1-Catégories'!$C$1:$G$3,3,FALSE)="OUI",OFFSET(G$3,MOD(QUOTIENT(ROW()-ROW($A$20),'Feuille1-Catégories'!$B$6/G$6),G$5),0),"")),"")</f>
        <v/>
      </c>
      <c r="H1004" s="7" t="str">
        <f ca="1">IF(AND($A1004&lt;&gt;"",H$9&lt;&gt;""),IF(HLOOKUP(H$9,'Feuille1-Catégories'!$C$1:$G$2,2,FALSE)="OUI",H$3,IF(HLOOKUP(H$9,'Feuille1-Catégories'!$C$1:$G$3,3,FALSE)="OUI",OFFSET(H$3,MOD(QUOTIENT(ROW()-ROW($A$20),'Feuille1-Catégories'!$B$6/H$6),H$5),0),"")),"")</f>
        <v/>
      </c>
      <c r="I1004" s="7" t="str">
        <f ca="1">IF(AND($A1004&lt;&gt;"",I$9&lt;&gt;""),IF(HLOOKUP(I$9,'Feuille1-Catégories'!$C$1:$G$2,2,FALSE)="OUI",I$3,IF(HLOOKUP(I$9,'Feuille1-Catégories'!$C$1:$G$3,3,FALSE)="OUI",OFFSET(I$3,MOD(QUOTIENT(ROW()-ROW($A$20),'Feuille1-Catégories'!$B$6/I$6),I$5),0),"")),"")</f>
        <v/>
      </c>
      <c r="J1004" s="7" t="str">
        <f ca="1">IF(AND($A1004&lt;&gt;"",J$9&lt;&gt;""),IF(HLOOKUP(J$9,'Feuille1-Catégories'!$C$1:$G$2,2,FALSE)="OUI",J$3,IF(HLOOKUP(J$9,'Feuille1-Catégories'!$C$1:$G$3,3,FALSE)="OUI",OFFSET(J$3,MOD(QUOTIENT(ROW()-ROW($A$20),'Feuille1-Catégories'!$B$6/J$6),J$5),0),"")),"")</f>
        <v/>
      </c>
      <c r="K1004" s="7" t="str">
        <f ca="1">IF(AND($A1004&lt;&gt;"",K$9&lt;&gt;""),IF(HLOOKUP(K$9,'Feuille1-Catégories'!$C$1:$G$2,2,FALSE)="OUI",K$3,IF(HLOOKUP(K$9,'Feuille1-Catégories'!$C$1:$G$3,3,FALSE)="OUI",OFFSET(K$3,MOD(QUOTIENT(ROW()-ROW($A$20),'Feuille1-Catégories'!$B$6/K$6),K$5),0),"")),"")</f>
        <v/>
      </c>
      <c r="L1004" s="7" t="str">
        <f ca="1">IF(AND($A1004&lt;&gt;"",L$9&lt;&gt;""),IF(HLOOKUP(L$9,'Feuille1-Catégories'!$C$1:$G$2,2,FALSE)="OUI",L$3,IF(HLOOKUP(L$9,'Feuille1-Catégories'!$C$1:$G$3,3,FALSE)="OUI",OFFSET(L$3,MOD(QUOTIENT(ROW()-ROW($A$20),'Feuille1-Catégories'!$B$6/L$6),L$5),0),"")),"")</f>
        <v/>
      </c>
      <c r="M1004" s="7" t="str">
        <f ca="1">IF(AND($A1004&lt;&gt;"",M$9&lt;&gt;""),IF(HLOOKUP(M$9,'Feuille1-Catégories'!$C$1:$G$2,2,FALSE)="OUI",M$3,IF(HLOOKUP(M$9,'Feuille1-Catégories'!$C$1:$G$3,3,FALSE)="OUI",OFFSET(M$3,MOD(QUOTIENT(ROW()-ROW($A$20),'Feuille1-Catégories'!$B$6/M$6),M$5),0),"")),"")</f>
        <v/>
      </c>
      <c r="N1004" s="7" t="str">
        <f ca="1">IF(AND($A1004&lt;&gt;"",N$9&lt;&gt;""),IF(HLOOKUP(N$9,'Feuille1-Catégories'!$C$1:$G$2,2,FALSE)="OUI",N$3,IF(HLOOKUP(N$9,'Feuille1-Catégories'!$C$1:$G$3,3,FALSE)="OUI",OFFSET(N$3,MOD(QUOTIENT(ROW()-ROW($A$20),'Feuille1-Catégories'!$B$6/N$6),N$5),0),"")),"")</f>
        <v/>
      </c>
      <c r="O1004" s="7" t="str">
        <f ca="1">IF(AND($A1004&lt;&gt;"",O$9&lt;&gt;""),IF(HLOOKUP(O$9,'Feuille1-Catégories'!$C$1:$G$2,2,FALSE)="OUI",O$3,IF(HLOOKUP(O$9,'Feuille1-Catégories'!$C$1:$G$3,3,FALSE)="OUI",OFFSET(O$3,MOD(QUOTIENT(ROW()-ROW($A$20),'Feuille1-Catégories'!$B$6/O$6),O$5),0),"")),"")</f>
        <v/>
      </c>
      <c r="P1004" s="7" t="str">
        <f ca="1">IF(AND($A1004&lt;&gt;"",P$9&lt;&gt;""),IF(HLOOKUP(P$9,'Feuille1-Catégories'!$C$1:$G$2,2,FALSE)="OUI",P$3,IF(HLOOKUP(P$9,'Feuille1-Catégories'!$C$1:$G$3,3,FALSE)="OUI",OFFSET(P$3,MOD(QUOTIENT(ROW()-ROW($A$20),'Feuille1-Catégories'!$B$6/P$6),P$5),0),"")),"")</f>
        <v/>
      </c>
      <c r="Q1004" s="7" t="str">
        <f ca="1">IF(AND($A1004&lt;&gt;"",Q$9&lt;&gt;""),IF(HLOOKUP(Q$9,'Feuille1-Catégories'!$C$1:$G$2,2,FALSE)="OUI",Q$3,IF(HLOOKUP(Q$9,'Feuille1-Catégories'!$C$1:$G$3,3,FALSE)="OUI",OFFSET(Q$3,MOD(QUOTIENT(ROW()-ROW($A$20),'Feuille1-Catégories'!$B$6/Q$6),Q$5),0),"")),"")</f>
        <v/>
      </c>
      <c r="R1004" s="7" t="str">
        <f ca="1">IF(AND($A1004&lt;&gt;"",R$9&lt;&gt;""),IF(HLOOKUP(R$9,'Feuille1-Catégories'!$C$1:$G$2,2,FALSE)="OUI",R$3,IF(HLOOKUP(R$9,'Feuille1-Catégories'!$C$1:$G$3,3,FALSE)="OUI",OFFSET(R$3,MOD(QUOTIENT(ROW()-ROW($A$20),'Feuille1-Catégories'!$B$6/R$6),R$5),0),"")),"")</f>
        <v/>
      </c>
      <c r="S1004" s="7" t="str">
        <f ca="1">IF(AND($A1004&lt;&gt;"",S$9&lt;&gt;""),IF(HLOOKUP(S$9,'Feuille1-Catégories'!$C$1:$G$2,2,FALSE)="OUI",S$3,IF(HLOOKUP(S$9,'Feuille1-Catégories'!$C$1:$G$3,3,FALSE)="OUI",OFFSET(S$3,MOD(QUOTIENT(ROW()-ROW($A$20),'Feuille1-Catégories'!$B$6/S$6),S$5),0),"")),"")</f>
        <v/>
      </c>
      <c r="T1004" s="7" t="str">
        <f ca="1">IF(AND($A1004&lt;&gt;"",T$9&lt;&gt;""),IF(HLOOKUP(T$9,'Feuille1-Catégories'!$C$1:$G$2,2,FALSE)="OUI",T$3,IF(HLOOKUP(T$9,'Feuille1-Catégories'!$C$1:$G$3,3,FALSE)="OUI",OFFSET(T$3,MOD(QUOTIENT(ROW()-ROW($A$20),'Feuille1-Catégories'!$B$6/T$6),T$5),0),"")),"")</f>
        <v/>
      </c>
      <c r="U1004" s="7" t="str">
        <f ca="1">IF(AND($A1004&lt;&gt;"",U$9&lt;&gt;""),IF(HLOOKUP(U$9,'Feuille1-Catégories'!$C$1:$G$2,2,FALSE)="OUI",U$3,IF(HLOOKUP(U$9,'Feuille1-Catégories'!$C$1:$G$3,3,FALSE)="OUI",OFFSET(U$3,MOD(QUOTIENT(ROW()-ROW($A$20),'Feuille1-Catégories'!$B$6/U$6),U$5),0),"")),"")</f>
        <v/>
      </c>
      <c r="V1004" s="7" t="str">
        <f ca="1">IF(AND($A1004&lt;&gt;"",V$9&lt;&gt;""),IF(HLOOKUP(V$9,'Feuille1-Catégories'!$C$1:$G$2,2,FALSE)="OUI",V$3,IF(HLOOKUP(V$9,'Feuille1-Catégories'!$C$1:$G$3,3,FALSE)="OUI",OFFSET(V$3,MOD(QUOTIENT(ROW()-ROW($A$20),'Feuille1-Catégories'!$B$6/V$6),V$5),0),"")),"")</f>
        <v/>
      </c>
      <c r="W1004" s="7" t="str">
        <f ca="1">IF(AND($A1004&lt;&gt;"",W$9&lt;&gt;""),IF(HLOOKUP(W$9,'Feuille1-Catégories'!$C$1:$G$2,2,FALSE)="OUI",W$3,IF(HLOOKUP(W$9,'Feuille1-Catégories'!$C$1:$G$3,3,FALSE)="OUI",OFFSET(W$3,MOD(QUOTIENT(ROW()-ROW($A$20),'Feuille1-Catégories'!$B$6/W$6),W$5),0),"")),"")</f>
        <v/>
      </c>
      <c r="X1004" s="7" t="str">
        <f ca="1">IF(AND($A1004&lt;&gt;"",X$9&lt;&gt;""),IF(HLOOKUP(X$9,'Feuille1-Catégories'!$C$1:$G$2,2,FALSE)="OUI",X$3,IF(HLOOKUP(X$9,'Feuille1-Catégories'!$C$1:$G$3,3,FALSE)="OUI",OFFSET(X$3,MOD(QUOTIENT(ROW()-ROW($A$20),'Feuille1-Catégories'!$B$6/X$6),X$5),0),"")),"")</f>
        <v/>
      </c>
      <c r="Y1004" s="7" t="str">
        <f ca="1">IF(AND($A1004&lt;&gt;"",Y$9&lt;&gt;""),IF(HLOOKUP(Y$9,'Feuille1-Catégories'!$C$1:$G$2,2,FALSE)="OUI",Y$3,IF(HLOOKUP(Y$9,'Feuille1-Catégories'!$C$1:$G$3,3,FALSE)="OUI",OFFSET(Y$3,MOD(QUOTIENT(ROW()-ROW($A$20),'Feuille1-Catégories'!$B$6/Y$6),Y$5),0),"")),"")</f>
        <v/>
      </c>
      <c r="Z1004" s="7" t="str">
        <f ca="1">IF(AND($A1004&lt;&gt;"",Z$9&lt;&gt;""),IF(HLOOKUP(Z$9,'Feuille1-Catégories'!$C$1:$G$2,2,FALSE)="OUI",Z$3,IF(HLOOKUP(Z$9,'Feuille1-Catégories'!$C$1:$G$3,3,FALSE)="OUI",OFFSET(Z$3,MOD(QUOTIENT(ROW()-ROW($A$20),'Feuille1-Catégories'!$B$6/Z$6),Z$5),0),"")),"")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05" spans="1:26" ht="17" x14ac:dyDescent="0.2">
      <c r="A1005" s="21" t="str">
        <f>IF(ROW()-ROW($A$19)&gt;'Feuille1-Catégories'!$B$6,"",ROW()-ROW($A$19))</f>
        <v/>
      </c>
      <c r="B1005" s="33" t="str">
        <f t="shared" si="49"/>
        <v/>
      </c>
      <c r="E1005" s="10" t="str">
        <f t="shared" si="50"/>
        <v/>
      </c>
      <c r="F1005" s="7" t="str">
        <f ca="1">IF(AND($A1005&lt;&gt;"",F$9&lt;&gt;""),IF(HLOOKUP(F$9,'Feuille1-Catégories'!$C$1:$G$2,2,FALSE)="OUI",F$3,IF(HLOOKUP(F$9,'Feuille1-Catégories'!$C$1:$G$3,3,FALSE)="OUI",OFFSET(F$3,MOD(QUOTIENT(ROW()-ROW($A$20),'Feuille1-Catégories'!$B$6/F$6),F$5),0),"")),"")</f>
        <v/>
      </c>
      <c r="G1005" s="7" t="str">
        <f ca="1">IF(AND($A1005&lt;&gt;"",G$9&lt;&gt;""),IF(HLOOKUP(G$9,'Feuille1-Catégories'!$C$1:$G$2,2,FALSE)="OUI",G$3,IF(HLOOKUP(G$9,'Feuille1-Catégories'!$C$1:$G$3,3,FALSE)="OUI",OFFSET(G$3,MOD(QUOTIENT(ROW()-ROW($A$20),'Feuille1-Catégories'!$B$6/G$6),G$5),0),"")),"")</f>
        <v/>
      </c>
      <c r="H1005" s="7" t="str">
        <f ca="1">IF(AND($A1005&lt;&gt;"",H$9&lt;&gt;""),IF(HLOOKUP(H$9,'Feuille1-Catégories'!$C$1:$G$2,2,FALSE)="OUI",H$3,IF(HLOOKUP(H$9,'Feuille1-Catégories'!$C$1:$G$3,3,FALSE)="OUI",OFFSET(H$3,MOD(QUOTIENT(ROW()-ROW($A$20),'Feuille1-Catégories'!$B$6/H$6),H$5),0),"")),"")</f>
        <v/>
      </c>
      <c r="I1005" s="7" t="str">
        <f ca="1">IF(AND($A1005&lt;&gt;"",I$9&lt;&gt;""),IF(HLOOKUP(I$9,'Feuille1-Catégories'!$C$1:$G$2,2,FALSE)="OUI",I$3,IF(HLOOKUP(I$9,'Feuille1-Catégories'!$C$1:$G$3,3,FALSE)="OUI",OFFSET(I$3,MOD(QUOTIENT(ROW()-ROW($A$20),'Feuille1-Catégories'!$B$6/I$6),I$5),0),"")),"")</f>
        <v/>
      </c>
      <c r="J1005" s="7" t="str">
        <f ca="1">IF(AND($A1005&lt;&gt;"",J$9&lt;&gt;""),IF(HLOOKUP(J$9,'Feuille1-Catégories'!$C$1:$G$2,2,FALSE)="OUI",J$3,IF(HLOOKUP(J$9,'Feuille1-Catégories'!$C$1:$G$3,3,FALSE)="OUI",OFFSET(J$3,MOD(QUOTIENT(ROW()-ROW($A$20),'Feuille1-Catégories'!$B$6/J$6),J$5),0),"")),"")</f>
        <v/>
      </c>
      <c r="K1005" s="7" t="str">
        <f ca="1">IF(AND($A1005&lt;&gt;"",K$9&lt;&gt;""),IF(HLOOKUP(K$9,'Feuille1-Catégories'!$C$1:$G$2,2,FALSE)="OUI",K$3,IF(HLOOKUP(K$9,'Feuille1-Catégories'!$C$1:$G$3,3,FALSE)="OUI",OFFSET(K$3,MOD(QUOTIENT(ROW()-ROW($A$20),'Feuille1-Catégories'!$B$6/K$6),K$5),0),"")),"")</f>
        <v/>
      </c>
      <c r="L1005" s="7" t="str">
        <f ca="1">IF(AND($A1005&lt;&gt;"",L$9&lt;&gt;""),IF(HLOOKUP(L$9,'Feuille1-Catégories'!$C$1:$G$2,2,FALSE)="OUI",L$3,IF(HLOOKUP(L$9,'Feuille1-Catégories'!$C$1:$G$3,3,FALSE)="OUI",OFFSET(L$3,MOD(QUOTIENT(ROW()-ROW($A$20),'Feuille1-Catégories'!$B$6/L$6),L$5),0),"")),"")</f>
        <v/>
      </c>
      <c r="M1005" s="7" t="str">
        <f ca="1">IF(AND($A1005&lt;&gt;"",M$9&lt;&gt;""),IF(HLOOKUP(M$9,'Feuille1-Catégories'!$C$1:$G$2,2,FALSE)="OUI",M$3,IF(HLOOKUP(M$9,'Feuille1-Catégories'!$C$1:$G$3,3,FALSE)="OUI",OFFSET(M$3,MOD(QUOTIENT(ROW()-ROW($A$20),'Feuille1-Catégories'!$B$6/M$6),M$5),0),"")),"")</f>
        <v/>
      </c>
      <c r="N1005" s="7" t="str">
        <f ca="1">IF(AND($A1005&lt;&gt;"",N$9&lt;&gt;""),IF(HLOOKUP(N$9,'Feuille1-Catégories'!$C$1:$G$2,2,FALSE)="OUI",N$3,IF(HLOOKUP(N$9,'Feuille1-Catégories'!$C$1:$G$3,3,FALSE)="OUI",OFFSET(N$3,MOD(QUOTIENT(ROW()-ROW($A$20),'Feuille1-Catégories'!$B$6/N$6),N$5),0),"")),"")</f>
        <v/>
      </c>
      <c r="O1005" s="7" t="str">
        <f ca="1">IF(AND($A1005&lt;&gt;"",O$9&lt;&gt;""),IF(HLOOKUP(O$9,'Feuille1-Catégories'!$C$1:$G$2,2,FALSE)="OUI",O$3,IF(HLOOKUP(O$9,'Feuille1-Catégories'!$C$1:$G$3,3,FALSE)="OUI",OFFSET(O$3,MOD(QUOTIENT(ROW()-ROW($A$20),'Feuille1-Catégories'!$B$6/O$6),O$5),0),"")),"")</f>
        <v/>
      </c>
      <c r="P1005" s="7" t="str">
        <f ca="1">IF(AND($A1005&lt;&gt;"",P$9&lt;&gt;""),IF(HLOOKUP(P$9,'Feuille1-Catégories'!$C$1:$G$2,2,FALSE)="OUI",P$3,IF(HLOOKUP(P$9,'Feuille1-Catégories'!$C$1:$G$3,3,FALSE)="OUI",OFFSET(P$3,MOD(QUOTIENT(ROW()-ROW($A$20),'Feuille1-Catégories'!$B$6/P$6),P$5),0),"")),"")</f>
        <v/>
      </c>
      <c r="Q1005" s="7" t="str">
        <f ca="1">IF(AND($A1005&lt;&gt;"",Q$9&lt;&gt;""),IF(HLOOKUP(Q$9,'Feuille1-Catégories'!$C$1:$G$2,2,FALSE)="OUI",Q$3,IF(HLOOKUP(Q$9,'Feuille1-Catégories'!$C$1:$G$3,3,FALSE)="OUI",OFFSET(Q$3,MOD(QUOTIENT(ROW()-ROW($A$20),'Feuille1-Catégories'!$B$6/Q$6),Q$5),0),"")),"")</f>
        <v/>
      </c>
      <c r="R1005" s="7" t="str">
        <f ca="1">IF(AND($A1005&lt;&gt;"",R$9&lt;&gt;""),IF(HLOOKUP(R$9,'Feuille1-Catégories'!$C$1:$G$2,2,FALSE)="OUI",R$3,IF(HLOOKUP(R$9,'Feuille1-Catégories'!$C$1:$G$3,3,FALSE)="OUI",OFFSET(R$3,MOD(QUOTIENT(ROW()-ROW($A$20),'Feuille1-Catégories'!$B$6/R$6),R$5),0),"")),"")</f>
        <v/>
      </c>
      <c r="S1005" s="7" t="str">
        <f ca="1">IF(AND($A1005&lt;&gt;"",S$9&lt;&gt;""),IF(HLOOKUP(S$9,'Feuille1-Catégories'!$C$1:$G$2,2,FALSE)="OUI",S$3,IF(HLOOKUP(S$9,'Feuille1-Catégories'!$C$1:$G$3,3,FALSE)="OUI",OFFSET(S$3,MOD(QUOTIENT(ROW()-ROW($A$20),'Feuille1-Catégories'!$B$6/S$6),S$5),0),"")),"")</f>
        <v/>
      </c>
      <c r="T1005" s="7" t="str">
        <f ca="1">IF(AND($A1005&lt;&gt;"",T$9&lt;&gt;""),IF(HLOOKUP(T$9,'Feuille1-Catégories'!$C$1:$G$2,2,FALSE)="OUI",T$3,IF(HLOOKUP(T$9,'Feuille1-Catégories'!$C$1:$G$3,3,FALSE)="OUI",OFFSET(T$3,MOD(QUOTIENT(ROW()-ROW($A$20),'Feuille1-Catégories'!$B$6/T$6),T$5),0),"")),"")</f>
        <v/>
      </c>
      <c r="U1005" s="7" t="str">
        <f ca="1">IF(AND($A1005&lt;&gt;"",U$9&lt;&gt;""),IF(HLOOKUP(U$9,'Feuille1-Catégories'!$C$1:$G$2,2,FALSE)="OUI",U$3,IF(HLOOKUP(U$9,'Feuille1-Catégories'!$C$1:$G$3,3,FALSE)="OUI",OFFSET(U$3,MOD(QUOTIENT(ROW()-ROW($A$20),'Feuille1-Catégories'!$B$6/U$6),U$5),0),"")),"")</f>
        <v/>
      </c>
      <c r="V1005" s="7" t="str">
        <f ca="1">IF(AND($A1005&lt;&gt;"",V$9&lt;&gt;""),IF(HLOOKUP(V$9,'Feuille1-Catégories'!$C$1:$G$2,2,FALSE)="OUI",V$3,IF(HLOOKUP(V$9,'Feuille1-Catégories'!$C$1:$G$3,3,FALSE)="OUI",OFFSET(V$3,MOD(QUOTIENT(ROW()-ROW($A$20),'Feuille1-Catégories'!$B$6/V$6),V$5),0),"")),"")</f>
        <v/>
      </c>
      <c r="W1005" s="7" t="str">
        <f ca="1">IF(AND($A1005&lt;&gt;"",W$9&lt;&gt;""),IF(HLOOKUP(W$9,'Feuille1-Catégories'!$C$1:$G$2,2,FALSE)="OUI",W$3,IF(HLOOKUP(W$9,'Feuille1-Catégories'!$C$1:$G$3,3,FALSE)="OUI",OFFSET(W$3,MOD(QUOTIENT(ROW()-ROW($A$20),'Feuille1-Catégories'!$B$6/W$6),W$5),0),"")),"")</f>
        <v/>
      </c>
      <c r="X1005" s="7" t="str">
        <f ca="1">IF(AND($A1005&lt;&gt;"",X$9&lt;&gt;""),IF(HLOOKUP(X$9,'Feuille1-Catégories'!$C$1:$G$2,2,FALSE)="OUI",X$3,IF(HLOOKUP(X$9,'Feuille1-Catégories'!$C$1:$G$3,3,FALSE)="OUI",OFFSET(X$3,MOD(QUOTIENT(ROW()-ROW($A$20),'Feuille1-Catégories'!$B$6/X$6),X$5),0),"")),"")</f>
        <v/>
      </c>
      <c r="Y1005" s="7" t="str">
        <f ca="1">IF(AND($A1005&lt;&gt;"",Y$9&lt;&gt;""),IF(HLOOKUP(Y$9,'Feuille1-Catégories'!$C$1:$G$2,2,FALSE)="OUI",Y$3,IF(HLOOKUP(Y$9,'Feuille1-Catégories'!$C$1:$G$3,3,FALSE)="OUI",OFFSET(Y$3,MOD(QUOTIENT(ROW()-ROW($A$20),'Feuille1-Catégories'!$B$6/Y$6),Y$5),0),"")),"")</f>
        <v/>
      </c>
      <c r="Z1005" s="7" t="str">
        <f ca="1">IF(AND($A1005&lt;&gt;"",Z$9&lt;&gt;""),IF(HLOOKUP(Z$9,'Feuille1-Catégories'!$C$1:$G$2,2,FALSE)="OUI",Z$3,IF(HLOOKUP(Z$9,'Feuille1-Catégories'!$C$1:$G$3,3,FALSE)="OUI",OFFSET(Z$3,MOD(QUOTIENT(ROW()-ROW($A$20),'Feuille1-Catégories'!$B$6/Z$6),Z$5),0),"")),"")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06" spans="1:26" ht="17" x14ac:dyDescent="0.2">
      <c r="A1006" s="21" t="str">
        <f>IF(ROW()-ROW($A$19)&gt;'Feuille1-Catégories'!$B$6,"",ROW()-ROW($A$19))</f>
        <v/>
      </c>
      <c r="B1006" s="33" t="str">
        <f t="shared" si="49"/>
        <v/>
      </c>
      <c r="E1006" s="10" t="str">
        <f t="shared" si="50"/>
        <v/>
      </c>
      <c r="F1006" s="7" t="str">
        <f ca="1">IF(AND($A1006&lt;&gt;"",F$9&lt;&gt;""),IF(HLOOKUP(F$9,'Feuille1-Catégories'!$C$1:$G$2,2,FALSE)="OUI",F$3,IF(HLOOKUP(F$9,'Feuille1-Catégories'!$C$1:$G$3,3,FALSE)="OUI",OFFSET(F$3,MOD(QUOTIENT(ROW()-ROW($A$20),'Feuille1-Catégories'!$B$6/F$6),F$5),0),"")),"")</f>
        <v/>
      </c>
      <c r="G1006" s="7" t="str">
        <f ca="1">IF(AND($A1006&lt;&gt;"",G$9&lt;&gt;""),IF(HLOOKUP(G$9,'Feuille1-Catégories'!$C$1:$G$2,2,FALSE)="OUI",G$3,IF(HLOOKUP(G$9,'Feuille1-Catégories'!$C$1:$G$3,3,FALSE)="OUI",OFFSET(G$3,MOD(QUOTIENT(ROW()-ROW($A$20),'Feuille1-Catégories'!$B$6/G$6),G$5),0),"")),"")</f>
        <v/>
      </c>
      <c r="H1006" s="7" t="str">
        <f ca="1">IF(AND($A1006&lt;&gt;"",H$9&lt;&gt;""),IF(HLOOKUP(H$9,'Feuille1-Catégories'!$C$1:$G$2,2,FALSE)="OUI",H$3,IF(HLOOKUP(H$9,'Feuille1-Catégories'!$C$1:$G$3,3,FALSE)="OUI",OFFSET(H$3,MOD(QUOTIENT(ROW()-ROW($A$20),'Feuille1-Catégories'!$B$6/H$6),H$5),0),"")),"")</f>
        <v/>
      </c>
      <c r="I1006" s="7" t="str">
        <f ca="1">IF(AND($A1006&lt;&gt;"",I$9&lt;&gt;""),IF(HLOOKUP(I$9,'Feuille1-Catégories'!$C$1:$G$2,2,FALSE)="OUI",I$3,IF(HLOOKUP(I$9,'Feuille1-Catégories'!$C$1:$G$3,3,FALSE)="OUI",OFFSET(I$3,MOD(QUOTIENT(ROW()-ROW($A$20),'Feuille1-Catégories'!$B$6/I$6),I$5),0),"")),"")</f>
        <v/>
      </c>
      <c r="J1006" s="7" t="str">
        <f ca="1">IF(AND($A1006&lt;&gt;"",J$9&lt;&gt;""),IF(HLOOKUP(J$9,'Feuille1-Catégories'!$C$1:$G$2,2,FALSE)="OUI",J$3,IF(HLOOKUP(J$9,'Feuille1-Catégories'!$C$1:$G$3,3,FALSE)="OUI",OFFSET(J$3,MOD(QUOTIENT(ROW()-ROW($A$20),'Feuille1-Catégories'!$B$6/J$6),J$5),0),"")),"")</f>
        <v/>
      </c>
      <c r="K1006" s="7" t="str">
        <f ca="1">IF(AND($A1006&lt;&gt;"",K$9&lt;&gt;""),IF(HLOOKUP(K$9,'Feuille1-Catégories'!$C$1:$G$2,2,FALSE)="OUI",K$3,IF(HLOOKUP(K$9,'Feuille1-Catégories'!$C$1:$G$3,3,FALSE)="OUI",OFFSET(K$3,MOD(QUOTIENT(ROW()-ROW($A$20),'Feuille1-Catégories'!$B$6/K$6),K$5),0),"")),"")</f>
        <v/>
      </c>
      <c r="L1006" s="7" t="str">
        <f ca="1">IF(AND($A1006&lt;&gt;"",L$9&lt;&gt;""),IF(HLOOKUP(L$9,'Feuille1-Catégories'!$C$1:$G$2,2,FALSE)="OUI",L$3,IF(HLOOKUP(L$9,'Feuille1-Catégories'!$C$1:$G$3,3,FALSE)="OUI",OFFSET(L$3,MOD(QUOTIENT(ROW()-ROW($A$20),'Feuille1-Catégories'!$B$6/L$6),L$5),0),"")),"")</f>
        <v/>
      </c>
      <c r="M1006" s="7" t="str">
        <f ca="1">IF(AND($A1006&lt;&gt;"",M$9&lt;&gt;""),IF(HLOOKUP(M$9,'Feuille1-Catégories'!$C$1:$G$2,2,FALSE)="OUI",M$3,IF(HLOOKUP(M$9,'Feuille1-Catégories'!$C$1:$G$3,3,FALSE)="OUI",OFFSET(M$3,MOD(QUOTIENT(ROW()-ROW($A$20),'Feuille1-Catégories'!$B$6/M$6),M$5),0),"")),"")</f>
        <v/>
      </c>
      <c r="N1006" s="7" t="str">
        <f ca="1">IF(AND($A1006&lt;&gt;"",N$9&lt;&gt;""),IF(HLOOKUP(N$9,'Feuille1-Catégories'!$C$1:$G$2,2,FALSE)="OUI",N$3,IF(HLOOKUP(N$9,'Feuille1-Catégories'!$C$1:$G$3,3,FALSE)="OUI",OFFSET(N$3,MOD(QUOTIENT(ROW()-ROW($A$20),'Feuille1-Catégories'!$B$6/N$6),N$5),0),"")),"")</f>
        <v/>
      </c>
      <c r="O1006" s="7" t="str">
        <f ca="1">IF(AND($A1006&lt;&gt;"",O$9&lt;&gt;""),IF(HLOOKUP(O$9,'Feuille1-Catégories'!$C$1:$G$2,2,FALSE)="OUI",O$3,IF(HLOOKUP(O$9,'Feuille1-Catégories'!$C$1:$G$3,3,FALSE)="OUI",OFFSET(O$3,MOD(QUOTIENT(ROW()-ROW($A$20),'Feuille1-Catégories'!$B$6/O$6),O$5),0),"")),"")</f>
        <v/>
      </c>
      <c r="P1006" s="7" t="str">
        <f ca="1">IF(AND($A1006&lt;&gt;"",P$9&lt;&gt;""),IF(HLOOKUP(P$9,'Feuille1-Catégories'!$C$1:$G$2,2,FALSE)="OUI",P$3,IF(HLOOKUP(P$9,'Feuille1-Catégories'!$C$1:$G$3,3,FALSE)="OUI",OFFSET(P$3,MOD(QUOTIENT(ROW()-ROW($A$20),'Feuille1-Catégories'!$B$6/P$6),P$5),0),"")),"")</f>
        <v/>
      </c>
      <c r="Q1006" s="7" t="str">
        <f ca="1">IF(AND($A1006&lt;&gt;"",Q$9&lt;&gt;""),IF(HLOOKUP(Q$9,'Feuille1-Catégories'!$C$1:$G$2,2,FALSE)="OUI",Q$3,IF(HLOOKUP(Q$9,'Feuille1-Catégories'!$C$1:$G$3,3,FALSE)="OUI",OFFSET(Q$3,MOD(QUOTIENT(ROW()-ROW($A$20),'Feuille1-Catégories'!$B$6/Q$6),Q$5),0),"")),"")</f>
        <v/>
      </c>
      <c r="R1006" s="7" t="str">
        <f ca="1">IF(AND($A1006&lt;&gt;"",R$9&lt;&gt;""),IF(HLOOKUP(R$9,'Feuille1-Catégories'!$C$1:$G$2,2,FALSE)="OUI",R$3,IF(HLOOKUP(R$9,'Feuille1-Catégories'!$C$1:$G$3,3,FALSE)="OUI",OFFSET(R$3,MOD(QUOTIENT(ROW()-ROW($A$20),'Feuille1-Catégories'!$B$6/R$6),R$5),0),"")),"")</f>
        <v/>
      </c>
      <c r="S1006" s="7" t="str">
        <f ca="1">IF(AND($A1006&lt;&gt;"",S$9&lt;&gt;""),IF(HLOOKUP(S$9,'Feuille1-Catégories'!$C$1:$G$2,2,FALSE)="OUI",S$3,IF(HLOOKUP(S$9,'Feuille1-Catégories'!$C$1:$G$3,3,FALSE)="OUI",OFFSET(S$3,MOD(QUOTIENT(ROW()-ROW($A$20),'Feuille1-Catégories'!$B$6/S$6),S$5),0),"")),"")</f>
        <v/>
      </c>
      <c r="T1006" s="7" t="str">
        <f ca="1">IF(AND($A1006&lt;&gt;"",T$9&lt;&gt;""),IF(HLOOKUP(T$9,'Feuille1-Catégories'!$C$1:$G$2,2,FALSE)="OUI",T$3,IF(HLOOKUP(T$9,'Feuille1-Catégories'!$C$1:$G$3,3,FALSE)="OUI",OFFSET(T$3,MOD(QUOTIENT(ROW()-ROW($A$20),'Feuille1-Catégories'!$B$6/T$6),T$5),0),"")),"")</f>
        <v/>
      </c>
      <c r="U1006" s="7" t="str">
        <f ca="1">IF(AND($A1006&lt;&gt;"",U$9&lt;&gt;""),IF(HLOOKUP(U$9,'Feuille1-Catégories'!$C$1:$G$2,2,FALSE)="OUI",U$3,IF(HLOOKUP(U$9,'Feuille1-Catégories'!$C$1:$G$3,3,FALSE)="OUI",OFFSET(U$3,MOD(QUOTIENT(ROW()-ROW($A$20),'Feuille1-Catégories'!$B$6/U$6),U$5),0),"")),"")</f>
        <v/>
      </c>
      <c r="V1006" s="7" t="str">
        <f ca="1">IF(AND($A1006&lt;&gt;"",V$9&lt;&gt;""),IF(HLOOKUP(V$9,'Feuille1-Catégories'!$C$1:$G$2,2,FALSE)="OUI",V$3,IF(HLOOKUP(V$9,'Feuille1-Catégories'!$C$1:$G$3,3,FALSE)="OUI",OFFSET(V$3,MOD(QUOTIENT(ROW()-ROW($A$20),'Feuille1-Catégories'!$B$6/V$6),V$5),0),"")),"")</f>
        <v/>
      </c>
      <c r="W1006" s="7" t="str">
        <f ca="1">IF(AND($A1006&lt;&gt;"",W$9&lt;&gt;""),IF(HLOOKUP(W$9,'Feuille1-Catégories'!$C$1:$G$2,2,FALSE)="OUI",W$3,IF(HLOOKUP(W$9,'Feuille1-Catégories'!$C$1:$G$3,3,FALSE)="OUI",OFFSET(W$3,MOD(QUOTIENT(ROW()-ROW($A$20),'Feuille1-Catégories'!$B$6/W$6),W$5),0),"")),"")</f>
        <v/>
      </c>
      <c r="X1006" s="7" t="str">
        <f ca="1">IF(AND($A1006&lt;&gt;"",X$9&lt;&gt;""),IF(HLOOKUP(X$9,'Feuille1-Catégories'!$C$1:$G$2,2,FALSE)="OUI",X$3,IF(HLOOKUP(X$9,'Feuille1-Catégories'!$C$1:$G$3,3,FALSE)="OUI",OFFSET(X$3,MOD(QUOTIENT(ROW()-ROW($A$20),'Feuille1-Catégories'!$B$6/X$6),X$5),0),"")),"")</f>
        <v/>
      </c>
      <c r="Y1006" s="7" t="str">
        <f ca="1">IF(AND($A1006&lt;&gt;"",Y$9&lt;&gt;""),IF(HLOOKUP(Y$9,'Feuille1-Catégories'!$C$1:$G$2,2,FALSE)="OUI",Y$3,IF(HLOOKUP(Y$9,'Feuille1-Catégories'!$C$1:$G$3,3,FALSE)="OUI",OFFSET(Y$3,MOD(QUOTIENT(ROW()-ROW($A$20),'Feuille1-Catégories'!$B$6/Y$6),Y$5),0),"")),"")</f>
        <v/>
      </c>
      <c r="Z1006" s="7" t="str">
        <f ca="1">IF(AND($A1006&lt;&gt;"",Z$9&lt;&gt;""),IF(HLOOKUP(Z$9,'Feuille1-Catégories'!$C$1:$G$2,2,FALSE)="OUI",Z$3,IF(HLOOKUP(Z$9,'Feuille1-Catégories'!$C$1:$G$3,3,FALSE)="OUI",OFFSET(Z$3,MOD(QUOTIENT(ROW()-ROW($A$20),'Feuille1-Catégories'!$B$6/Z$6),Z$5),0),"")),"")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07" spans="1:26" ht="17" x14ac:dyDescent="0.2">
      <c r="A1007" s="21" t="str">
        <f>IF(ROW()-6&gt;'Feuille1-Catégories'!$B$6,"",ROW()-6)</f>
        <v/>
      </c>
    </row>
    <row r="1008" spans="1:26" ht="17" x14ac:dyDescent="0.2">
      <c r="A1008" s="21" t="str">
        <f>IF(ROW()-5&gt;'Feuille1-Catégories'!$B$6,"",ROW()-5)</f>
        <v/>
      </c>
    </row>
  </sheetData>
  <mergeCells count="15">
    <mergeCell ref="A12:A13"/>
    <mergeCell ref="B12:B13"/>
    <mergeCell ref="A1:E1"/>
    <mergeCell ref="A2:E2"/>
    <mergeCell ref="A3:E3"/>
    <mergeCell ref="A4:E4"/>
    <mergeCell ref="A5:E5"/>
    <mergeCell ref="A6:E6"/>
    <mergeCell ref="A7:E7"/>
    <mergeCell ref="A8:E8"/>
    <mergeCell ref="A9:E9"/>
    <mergeCell ref="D12:E12"/>
    <mergeCell ref="A10:E10"/>
    <mergeCell ref="A11:E11"/>
    <mergeCell ref="C12:C13"/>
  </mergeCells>
  <conditionalFormatting sqref="A20:ZZ1000">
    <cfRule type="expression" dxfId="9" priority="155">
      <formula>NOT(MOD(ROW(),2))</formula>
    </cfRule>
  </conditionalFormatting>
  <conditionalFormatting sqref="C20:C1000">
    <cfRule type="top10" dxfId="8" priority="1" rank="1"/>
    <cfRule type="top10" dxfId="7" priority="2" bottom="1" rank="1"/>
  </conditionalFormatting>
  <conditionalFormatting sqref="B20:B1000">
    <cfRule type="top10" dxfId="6" priority="3" bottom="1" rank="1"/>
    <cfRule type="top10" dxfId="5" priority="4" rank="1"/>
  </conditionalFormatting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77C3B6-B336-5249-99B3-0AADF75ECE76}">
  <sheetPr codeName="Feuil10"/>
  <dimension ref="A1:AA1008"/>
  <sheetViews>
    <sheetView zoomScaleNormal="100" workbookViewId="0">
      <pane xSplit="5" ySplit="19" topLeftCell="F20" activePane="bottomRight" state="frozen"/>
      <selection pane="topRight" activeCell="C1" sqref="C1"/>
      <selection pane="bottomLeft" activeCell="A8" sqref="A8"/>
      <selection pane="bottomRight" sqref="A1:E1"/>
    </sheetView>
  </sheetViews>
  <sheetFormatPr baseColWidth="10" defaultRowHeight="16" x14ac:dyDescent="0.2"/>
  <cols>
    <col min="1" max="1" width="20.83203125" style="21" customWidth="1"/>
    <col min="2" max="2" width="20.83203125" style="33" customWidth="1"/>
    <col min="3" max="5" width="20.83203125" style="10" customWidth="1"/>
    <col min="6" max="6" width="10" style="30" bestFit="1" customWidth="1"/>
    <col min="7" max="7" width="10.83203125" style="29" bestFit="1" customWidth="1"/>
    <col min="8" max="8" width="10.33203125" style="29" bestFit="1" customWidth="1"/>
    <col min="9" max="9" width="12" style="29" bestFit="1" customWidth="1"/>
    <col min="10" max="11" width="10" style="29" bestFit="1" customWidth="1"/>
    <col min="12" max="12" width="10.33203125" style="29" bestFit="1" customWidth="1"/>
    <col min="13" max="13" width="12" style="29" bestFit="1" customWidth="1"/>
    <col min="14" max="14" width="10" style="29" bestFit="1" customWidth="1"/>
    <col min="15" max="15" width="15" style="29" bestFit="1" customWidth="1"/>
    <col min="16" max="16" width="10.33203125" style="29" bestFit="1" customWidth="1"/>
    <col min="17" max="17" width="9.6640625" style="29" bestFit="1" customWidth="1"/>
    <col min="18" max="19" width="9.5" style="29" bestFit="1" customWidth="1"/>
    <col min="20" max="20" width="10.33203125" style="29" bestFit="1" customWidth="1"/>
    <col min="21" max="21" width="10.83203125" style="29" bestFit="1" customWidth="1"/>
    <col min="22" max="29" width="10.83203125" style="29" customWidth="1"/>
    <col min="30" max="16384" width="10.83203125" style="29"/>
  </cols>
  <sheetData>
    <row r="1" spans="1:26" s="15" customFormat="1" ht="16" customHeight="1" x14ac:dyDescent="0.2">
      <c r="A1" s="51" t="str">
        <f>IF('Feuille2-Prix de vente'!A1&lt;&gt;"",'Feuille2-Prix de vente'!A1,"")</f>
        <v/>
      </c>
      <c r="B1" s="51"/>
      <c r="C1" s="51"/>
      <c r="D1" s="51"/>
      <c r="E1" s="51"/>
      <c r="F1" s="15" t="str">
        <f>IF('Feuille2-Prix de vente'!F1&lt;&gt;"",'Feuille2-Prix de vente'!F1,"")</f>
        <v>Produit 1</v>
      </c>
      <c r="G1" s="15" t="str">
        <f>IF('Feuille2-Prix de vente'!G1&lt;&gt;"",'Feuille2-Prix de vente'!G1,"")</f>
        <v>Produit 2</v>
      </c>
      <c r="H1" s="15" t="str">
        <f>IF('Feuille2-Prix de vente'!H1&lt;&gt;"",'Feuille2-Prix de vente'!H1,"")</f>
        <v>Produit 3</v>
      </c>
      <c r="I1" s="15" t="str">
        <f>IF('Feuille2-Prix de vente'!I1&lt;&gt;"",'Feuille2-Prix de vente'!I1,"")</f>
        <v>Produit 4</v>
      </c>
      <c r="J1" s="15" t="str">
        <f>IF('Feuille2-Prix de vente'!J1&lt;&gt;"",'Feuille2-Prix de vente'!J1,"")</f>
        <v>Produit 5</v>
      </c>
      <c r="K1" s="15" t="str">
        <f>IF('Feuille2-Prix de vente'!K1&lt;&gt;"",'Feuille2-Prix de vente'!K1,"")</f>
        <v>Produit 6</v>
      </c>
      <c r="L1" s="15" t="str">
        <f>IF('Feuille2-Prix de vente'!L1&lt;&gt;"",'Feuille2-Prix de vente'!L1,"")</f>
        <v>Produit 7</v>
      </c>
      <c r="M1" s="15" t="str">
        <f>IF('Feuille2-Prix de vente'!M1&lt;&gt;"",'Feuille2-Prix de vente'!M1,"")</f>
        <v>Produit 8</v>
      </c>
      <c r="N1" s="15" t="str">
        <f>IF('Feuille2-Prix de vente'!N1&lt;&gt;"",'Feuille2-Prix de vente'!N1,"")</f>
        <v>Produit 9</v>
      </c>
      <c r="O1" s="15" t="str">
        <f>IF('Feuille2-Prix de vente'!O1&lt;&gt;"",'Feuille2-Prix de vente'!O1,"")</f>
        <v>Produit 10</v>
      </c>
      <c r="P1" s="15" t="str">
        <f>IF('Feuille2-Prix de vente'!P1&lt;&gt;"",'Feuille2-Prix de vente'!P1,"")</f>
        <v>Produit 11</v>
      </c>
      <c r="Q1" s="15" t="str">
        <f>IF('Feuille2-Prix de vente'!Q1&lt;&gt;"",'Feuille2-Prix de vente'!Q1,"")</f>
        <v>Produit 12</v>
      </c>
      <c r="R1" s="15" t="str">
        <f>IF('Feuille2-Prix de vente'!R1&lt;&gt;"",'Feuille2-Prix de vente'!R1,"")</f>
        <v>Produit 13</v>
      </c>
      <c r="S1" s="15" t="str">
        <f>IF('Feuille2-Prix de vente'!S1&lt;&gt;"",'Feuille2-Prix de vente'!S1,"")</f>
        <v>Produit 14</v>
      </c>
      <c r="T1" s="15" t="str">
        <f>IF('Feuille2-Prix de vente'!T1&lt;&gt;"",'Feuille2-Prix de vente'!T1,"")</f>
        <v>Produit 15</v>
      </c>
      <c r="U1" s="15" t="str">
        <f>IF('Feuille2-Prix de vente'!U1&lt;&gt;"",'Feuille2-Prix de vente'!U1,"")</f>
        <v>Produit 16</v>
      </c>
      <c r="V1" s="15" t="str">
        <f>IF('Feuille2-Prix de vente'!V1&lt;&gt;"",'Feuille2-Prix de vente'!V1,"")</f>
        <v/>
      </c>
      <c r="W1" s="15" t="str">
        <f>IF('Feuille2-Prix de vente'!W1&lt;&gt;"",'Feuille2-Prix de vente'!W1,"")</f>
        <v/>
      </c>
      <c r="X1" s="15" t="str">
        <f>IF('Feuille2-Prix de vente'!X1&lt;&gt;"",'Feuille2-Prix de vente'!X1,"")</f>
        <v/>
      </c>
      <c r="Y1" s="15" t="str">
        <f>IF('Feuille2-Prix de vente'!Y1&lt;&gt;"",'Feuille2-Prix de vente'!Y1,"")</f>
        <v/>
      </c>
      <c r="Z1" s="15" t="str">
        <f>IF('Feuille2-Prix de vente'!Z1&lt;&gt;"",'Feuille2-Prix de vente'!Z1,"")</f>
        <v/>
      </c>
    </row>
    <row r="2" spans="1:26" s="34" customFormat="1" ht="16" customHeight="1" x14ac:dyDescent="0.2">
      <c r="A2" s="52" t="str">
        <f>IF('Feuille2-Prix de vente'!A3&lt;&gt;"",'Feuille2-Prix de vente'!A3,"")</f>
        <v>prix de vente</v>
      </c>
      <c r="B2" s="52"/>
      <c r="C2" s="52"/>
      <c r="D2" s="52"/>
      <c r="E2" s="52"/>
      <c r="F2" s="34">
        <f>IF('Feuille2-Prix de vente'!F3&lt;&gt;"",'Feuille2-Prix de vente'!F3,"")</f>
        <v>1</v>
      </c>
      <c r="G2" s="34">
        <f>IF('Feuille2-Prix de vente'!G3&lt;&gt;"",'Feuille2-Prix de vente'!G3,"")</f>
        <v>10</v>
      </c>
      <c r="H2" s="34">
        <f>IF('Feuille2-Prix de vente'!H3&lt;&gt;"",'Feuille2-Prix de vente'!H3,"")</f>
        <v>100</v>
      </c>
      <c r="I2" s="34">
        <f>IF('Feuille2-Prix de vente'!I3&lt;&gt;"",'Feuille2-Prix de vente'!I3,"")</f>
        <v>1000</v>
      </c>
      <c r="J2" s="34">
        <f>IF('Feuille2-Prix de vente'!J3&lt;&gt;"",'Feuille2-Prix de vente'!J3,"")</f>
        <v>2</v>
      </c>
      <c r="K2" s="34">
        <f>IF('Feuille2-Prix de vente'!K3&lt;&gt;"",'Feuille2-Prix de vente'!K3,"")</f>
        <v>20</v>
      </c>
      <c r="L2" s="34">
        <f>IF('Feuille2-Prix de vente'!L3&lt;&gt;"",'Feuille2-Prix de vente'!L3,"")</f>
        <v>200</v>
      </c>
      <c r="M2" s="34">
        <f>IF('Feuille2-Prix de vente'!M3&lt;&gt;"",'Feuille2-Prix de vente'!M3,"")</f>
        <v>2000</v>
      </c>
      <c r="N2" s="34">
        <f>IF('Feuille2-Prix de vente'!N3&lt;&gt;"",'Feuille2-Prix de vente'!N3,"")</f>
        <v>3</v>
      </c>
      <c r="O2" s="34">
        <f>IF('Feuille2-Prix de vente'!O3&lt;&gt;"",'Feuille2-Prix de vente'!O3,"")</f>
        <v>30</v>
      </c>
      <c r="P2" s="34">
        <f>IF('Feuille2-Prix de vente'!P3&lt;&gt;"",'Feuille2-Prix de vente'!P3,"")</f>
        <v>300</v>
      </c>
      <c r="Q2" s="34">
        <f>IF('Feuille2-Prix de vente'!Q3&lt;&gt;"",'Feuille2-Prix de vente'!Q3,"")</f>
        <v>3000</v>
      </c>
      <c r="R2" s="34">
        <f>IF('Feuille2-Prix de vente'!R3&lt;&gt;"",'Feuille2-Prix de vente'!R3,"")</f>
        <v>5</v>
      </c>
      <c r="S2" s="34">
        <f>IF('Feuille2-Prix de vente'!S3&lt;&gt;"",'Feuille2-Prix de vente'!S3,"")</f>
        <v>50</v>
      </c>
      <c r="T2" s="34">
        <f>IF('Feuille2-Prix de vente'!T3&lt;&gt;"",'Feuille2-Prix de vente'!T3,"")</f>
        <v>500</v>
      </c>
      <c r="U2" s="34">
        <f>IF('Feuille2-Prix de vente'!U3&lt;&gt;"",'Feuille2-Prix de vente'!U3,"")</f>
        <v>5000</v>
      </c>
      <c r="V2" s="34" t="str">
        <f>IF('Feuille2-Prix de vente'!V3&lt;&gt;"",'Feuille2-Prix de vente'!V3,"")</f>
        <v/>
      </c>
      <c r="W2" s="34" t="str">
        <f>IF('Feuille2-Prix de vente'!W3&lt;&gt;"",'Feuille2-Prix de vente'!W3,"")</f>
        <v/>
      </c>
      <c r="X2" s="34" t="str">
        <f>IF('Feuille2-Prix de vente'!X3&lt;&gt;"",'Feuille2-Prix de vente'!X3,"")</f>
        <v/>
      </c>
      <c r="Y2" s="34" t="str">
        <f>IF('Feuille2-Prix de vente'!Y3&lt;&gt;"",'Feuille2-Prix de vente'!Y3,"")</f>
        <v/>
      </c>
      <c r="Z2" s="34" t="str">
        <f>IF('Feuille2-Prix de vente'!Z3&lt;&gt;"",'Feuille2-Prix de vente'!Z3,"")</f>
        <v/>
      </c>
    </row>
    <row r="3" spans="1:26" s="34" customFormat="1" ht="16" customHeight="1" x14ac:dyDescent="0.2">
      <c r="A3" s="52" t="str">
        <f>IF('Feuille2-Prix de vente'!A2&lt;&gt;"",'Feuille2-Prix de vente'!A2,"")</f>
        <v>coût de production</v>
      </c>
      <c r="B3" s="52"/>
      <c r="C3" s="52"/>
      <c r="D3" s="52"/>
      <c r="E3" s="52"/>
      <c r="F3" s="34">
        <f>IF('Feuille2-Prix de vente'!F2&lt;&gt;"",'Feuille2-Prix de vente'!F2,"")</f>
        <v>0.8</v>
      </c>
      <c r="G3" s="34">
        <f>IF('Feuille2-Prix de vente'!G2&lt;&gt;"",'Feuille2-Prix de vente'!G2,"")</f>
        <v>2</v>
      </c>
      <c r="H3" s="34">
        <f>IF('Feuille2-Prix de vente'!H2&lt;&gt;"",'Feuille2-Prix de vente'!H2,"")</f>
        <v>50</v>
      </c>
      <c r="I3" s="34">
        <f>IF('Feuille2-Prix de vente'!I2&lt;&gt;"",'Feuille2-Prix de vente'!I2,"")</f>
        <v>200</v>
      </c>
      <c r="J3" s="34">
        <f>IF('Feuille2-Prix de vente'!J2&lt;&gt;"",'Feuille2-Prix de vente'!J2,"")</f>
        <v>0.8</v>
      </c>
      <c r="K3" s="34">
        <f>IF('Feuille2-Prix de vente'!K2&lt;&gt;"",'Feuille2-Prix de vente'!K2,"")</f>
        <v>10</v>
      </c>
      <c r="L3" s="34">
        <f>IF('Feuille2-Prix de vente'!L2&lt;&gt;"",'Feuille2-Prix de vente'!L2,"")</f>
        <v>50</v>
      </c>
      <c r="M3" s="34">
        <f>IF('Feuille2-Prix de vente'!M2&lt;&gt;"",'Feuille2-Prix de vente'!M2,"")</f>
        <v>1500</v>
      </c>
      <c r="N3" s="34">
        <f>IF('Feuille2-Prix de vente'!N2&lt;&gt;"",'Feuille2-Prix de vente'!N2,"")</f>
        <v>2</v>
      </c>
      <c r="O3" s="34">
        <f>IF('Feuille2-Prix de vente'!O2&lt;&gt;"",'Feuille2-Prix de vente'!O2,"")</f>
        <v>5</v>
      </c>
      <c r="P3" s="34">
        <f>IF('Feuille2-Prix de vente'!P2&lt;&gt;"",'Feuille2-Prix de vente'!P2,"")</f>
        <v>25</v>
      </c>
      <c r="Q3" s="34">
        <f>IF('Feuille2-Prix de vente'!Q2&lt;&gt;"",'Feuille2-Prix de vente'!Q2,"")</f>
        <v>500</v>
      </c>
      <c r="R3" s="34">
        <f>IF('Feuille2-Prix de vente'!R2&lt;&gt;"",'Feuille2-Prix de vente'!R2,"")</f>
        <v>1</v>
      </c>
      <c r="S3" s="34">
        <f>IF('Feuille2-Prix de vente'!S2&lt;&gt;"",'Feuille2-Prix de vente'!S2,"")</f>
        <v>30</v>
      </c>
      <c r="T3" s="34">
        <f>IF('Feuille2-Prix de vente'!T2&lt;&gt;"",'Feuille2-Prix de vente'!T2,"")</f>
        <v>10</v>
      </c>
      <c r="U3" s="34">
        <f>IF('Feuille2-Prix de vente'!U2&lt;&gt;"",'Feuille2-Prix de vente'!U2,"")</f>
        <v>300</v>
      </c>
      <c r="V3" s="34" t="str">
        <f>IF('Feuille2-Prix de vente'!V2&lt;&gt;"",'Feuille2-Prix de vente'!V2,"")</f>
        <v/>
      </c>
      <c r="W3" s="34" t="str">
        <f>IF('Feuille2-Prix de vente'!W2&lt;&gt;"",'Feuille2-Prix de vente'!W2,"")</f>
        <v/>
      </c>
      <c r="X3" s="34" t="str">
        <f>IF('Feuille2-Prix de vente'!X2&lt;&gt;"",'Feuille2-Prix de vente'!X2,"")</f>
        <v/>
      </c>
      <c r="Y3" s="34" t="str">
        <f>IF('Feuille2-Prix de vente'!Y2&lt;&gt;"",'Feuille2-Prix de vente'!Y2,"")</f>
        <v/>
      </c>
      <c r="Z3" s="34" t="str">
        <f>IF('Feuille2-Prix de vente'!Z2&lt;&gt;"",'Feuille2-Prix de vente'!Z2,"")</f>
        <v/>
      </c>
    </row>
    <row r="4" spans="1:26" s="27" customFormat="1" ht="16" hidden="1" customHeight="1" x14ac:dyDescent="0.2">
      <c r="A4" s="49" t="str">
        <f>IF('Feuille2-Prix de vente'!A4&lt;&gt;"",'Feuille2-Prix de vente'!A4,"")</f>
        <v>ligne laissée vide intentionnellement</v>
      </c>
      <c r="B4" s="49"/>
      <c r="C4" s="50"/>
      <c r="D4" s="49"/>
      <c r="E4" s="49"/>
      <c r="F4" s="27" t="str">
        <f>IF('Feuille2-Prix de vente'!F4&lt;&gt;"",'Feuille2-Prix de vente'!F4,"")</f>
        <v xml:space="preserve"> </v>
      </c>
      <c r="G4" s="27" t="str">
        <f>IF('Feuille2-Prix de vente'!G4&lt;&gt;"",'Feuille2-Prix de vente'!G4,"")</f>
        <v xml:space="preserve"> </v>
      </c>
      <c r="H4" s="27" t="str">
        <f>IF('Feuille2-Prix de vente'!H4&lt;&gt;"",'Feuille2-Prix de vente'!H4,"")</f>
        <v xml:space="preserve"> </v>
      </c>
      <c r="I4" s="27" t="str">
        <f>IF('Feuille2-Prix de vente'!I4&lt;&gt;"",'Feuille2-Prix de vente'!I4,"")</f>
        <v xml:space="preserve"> </v>
      </c>
      <c r="J4" s="27" t="str">
        <f>IF('Feuille2-Prix de vente'!J4&lt;&gt;"",'Feuille2-Prix de vente'!J4,"")</f>
        <v xml:space="preserve"> </v>
      </c>
      <c r="K4" s="27" t="str">
        <f>IF('Feuille2-Prix de vente'!K4&lt;&gt;"",'Feuille2-Prix de vente'!K4,"")</f>
        <v xml:space="preserve"> </v>
      </c>
      <c r="L4" s="27" t="str">
        <f>IF('Feuille2-Prix de vente'!L4&lt;&gt;"",'Feuille2-Prix de vente'!L4,"")</f>
        <v xml:space="preserve"> </v>
      </c>
      <c r="M4" s="27" t="str">
        <f>IF('Feuille2-Prix de vente'!M4&lt;&gt;"",'Feuille2-Prix de vente'!M4,"")</f>
        <v xml:space="preserve"> </v>
      </c>
      <c r="N4" s="27" t="str">
        <f>IF('Feuille2-Prix de vente'!N4&lt;&gt;"",'Feuille2-Prix de vente'!N4,"")</f>
        <v xml:space="preserve"> </v>
      </c>
      <c r="O4" s="27" t="str">
        <f>IF('Feuille2-Prix de vente'!O4&lt;&gt;"",'Feuille2-Prix de vente'!O4,"")</f>
        <v xml:space="preserve"> </v>
      </c>
      <c r="P4" s="27" t="str">
        <f>IF('Feuille2-Prix de vente'!P4&lt;&gt;"",'Feuille2-Prix de vente'!P4,"")</f>
        <v/>
      </c>
      <c r="Q4" s="27" t="str">
        <f>IF('Feuille2-Prix de vente'!Q4&lt;&gt;"",'Feuille2-Prix de vente'!Q4,"")</f>
        <v/>
      </c>
      <c r="R4" s="27" t="str">
        <f>IF('Feuille2-Prix de vente'!R4&lt;&gt;"",'Feuille2-Prix de vente'!R4,"")</f>
        <v/>
      </c>
      <c r="S4" s="27" t="str">
        <f>IF('Feuille2-Prix de vente'!S4&lt;&gt;"",'Feuille2-Prix de vente'!S4,"")</f>
        <v/>
      </c>
      <c r="T4" s="27" t="str">
        <f>IF('Feuille2-Prix de vente'!T4&lt;&gt;"",'Feuille2-Prix de vente'!T4,"")</f>
        <v xml:space="preserve"> </v>
      </c>
      <c r="U4" s="27" t="str">
        <f>IF('Feuille2-Prix de vente'!U4&lt;&gt;"",'Feuille2-Prix de vente'!U4,"")</f>
        <v xml:space="preserve"> </v>
      </c>
      <c r="V4" s="27" t="str">
        <f>IF('Feuille2-Prix de vente'!V4&lt;&gt;"",'Feuille2-Prix de vente'!V4,"")</f>
        <v xml:space="preserve"> </v>
      </c>
      <c r="W4" s="27" t="str">
        <f>IF('Feuille2-Prix de vente'!W4&lt;&gt;"",'Feuille2-Prix de vente'!W4,"")</f>
        <v xml:space="preserve"> </v>
      </c>
      <c r="X4" s="27" t="str">
        <f>IF('Feuille2-Prix de vente'!X4&lt;&gt;"",'Feuille2-Prix de vente'!X4,"")</f>
        <v xml:space="preserve"> </v>
      </c>
      <c r="Y4" s="27" t="str">
        <f>IF('Feuille2-Prix de vente'!Y4&lt;&gt;"",'Feuille2-Prix de vente'!Y4,"")</f>
        <v xml:space="preserve"> </v>
      </c>
      <c r="Z4" s="27" t="str">
        <f>IF('Feuille2-Prix de vente'!Z4&lt;&gt;"",'Feuille2-Prix de vente'!Z4,"")</f>
        <v xml:space="preserve"> </v>
      </c>
    </row>
    <row r="5" spans="1:26" s="27" customFormat="1" ht="16" hidden="1" customHeight="1" x14ac:dyDescent="0.2">
      <c r="A5" s="49" t="str">
        <f>IF('Feuille2-Prix de vente'!A5&lt;&gt;"",'Feuille2-Prix de vente'!A5,"")</f>
        <v>nombre de combinaisons possibles pour ce produit (hors produits non associables librement)</v>
      </c>
      <c r="B5" s="49"/>
      <c r="C5" s="50"/>
      <c r="D5" s="49"/>
      <c r="E5" s="49"/>
      <c r="F5" s="27">
        <f>IF('Feuille2-Prix de vente'!F5&lt;&gt;"",'Feuille2-Prix de vente'!F5,"")</f>
        <v>1</v>
      </c>
      <c r="G5" s="27">
        <f>IF('Feuille2-Prix de vente'!G5&lt;&gt;"",'Feuille2-Prix de vente'!G5,"")</f>
        <v>2</v>
      </c>
      <c r="H5" s="27" t="str">
        <f>IF('Feuille2-Prix de vente'!H5&lt;&gt;"",'Feuille2-Prix de vente'!H5,"")</f>
        <v/>
      </c>
      <c r="I5" s="27">
        <f>IF('Feuille2-Prix de vente'!I5&lt;&gt;"",'Feuille2-Prix de vente'!I5,"")</f>
        <v>2</v>
      </c>
      <c r="J5" s="27">
        <f>IF('Feuille2-Prix de vente'!J5&lt;&gt;"",'Feuille2-Prix de vente'!J5,"")</f>
        <v>1</v>
      </c>
      <c r="K5" s="27" t="str">
        <f>IF('Feuille2-Prix de vente'!K5&lt;&gt;"",'Feuille2-Prix de vente'!K5,"")</f>
        <v/>
      </c>
      <c r="L5" s="27">
        <f>IF('Feuille2-Prix de vente'!L5&lt;&gt;"",'Feuille2-Prix de vente'!L5,"")</f>
        <v>1</v>
      </c>
      <c r="M5" s="27">
        <f>IF('Feuille2-Prix de vente'!M5&lt;&gt;"",'Feuille2-Prix de vente'!M5,"")</f>
        <v>2</v>
      </c>
      <c r="N5" s="27">
        <f>IF('Feuille2-Prix de vente'!N5&lt;&gt;"",'Feuille2-Prix de vente'!N5,"")</f>
        <v>2</v>
      </c>
      <c r="O5" s="27">
        <f>IF('Feuille2-Prix de vente'!O5&lt;&gt;"",'Feuille2-Prix de vente'!O5,"")</f>
        <v>1</v>
      </c>
      <c r="P5" s="27">
        <f>IF('Feuille2-Prix de vente'!P5&lt;&gt;"",'Feuille2-Prix de vente'!P5,"")</f>
        <v>2</v>
      </c>
      <c r="Q5" s="27" t="str">
        <f>IF('Feuille2-Prix de vente'!Q5&lt;&gt;"",'Feuille2-Prix de vente'!Q5,"")</f>
        <v/>
      </c>
      <c r="R5" s="27">
        <f>IF('Feuille2-Prix de vente'!R5&lt;&gt;"",'Feuille2-Prix de vente'!R5,"")</f>
        <v>2</v>
      </c>
      <c r="S5" s="27">
        <f>IF('Feuille2-Prix de vente'!S5&lt;&gt;"",'Feuille2-Prix de vente'!S5,"")</f>
        <v>1</v>
      </c>
      <c r="T5" s="27" t="str">
        <f>IF('Feuille2-Prix de vente'!T5&lt;&gt;"",'Feuille2-Prix de vente'!T5,"")</f>
        <v/>
      </c>
      <c r="U5" s="27">
        <f>IF('Feuille2-Prix de vente'!U5&lt;&gt;"",'Feuille2-Prix de vente'!U5,"")</f>
        <v>1</v>
      </c>
      <c r="V5" s="27" t="str">
        <f>IF('Feuille2-Prix de vente'!V5&lt;&gt;"",'Feuille2-Prix de vente'!V5,"")</f>
        <v/>
      </c>
      <c r="W5" s="27" t="str">
        <f>IF('Feuille2-Prix de vente'!W5&lt;&gt;"",'Feuille2-Prix de vente'!W5,"")</f>
        <v/>
      </c>
      <c r="X5" s="27" t="str">
        <f>IF('Feuille2-Prix de vente'!X5&lt;&gt;"",'Feuille2-Prix de vente'!X5,"")</f>
        <v/>
      </c>
      <c r="Y5" s="27" t="str">
        <f>IF('Feuille2-Prix de vente'!Y5&lt;&gt;"",'Feuille2-Prix de vente'!Y5,"")</f>
        <v/>
      </c>
      <c r="Z5" s="27" t="str">
        <f>IF('Feuille2-Prix de vente'!Z5&lt;&gt;"",'Feuille2-Prix de vente'!Z5,"")</f>
        <v/>
      </c>
    </row>
    <row r="6" spans="1:26" s="27" customFormat="1" ht="16" hidden="1" customHeight="1" x14ac:dyDescent="0.2">
      <c r="A6" s="49" t="str">
        <f>IF('Feuille2-Prix de vente'!A6&lt;&gt;"",'Feuille2-Prix de vente'!A6,"")</f>
        <v>multiplication cumulée des combinaisons des produits associables librement</v>
      </c>
      <c r="B6" s="49"/>
      <c r="C6" s="50"/>
      <c r="D6" s="49"/>
      <c r="E6" s="49"/>
      <c r="F6" s="27">
        <f>IF('Feuille2-Prix de vente'!F6&lt;&gt;"",'Feuille2-Prix de vente'!F6,"")</f>
        <v>1</v>
      </c>
      <c r="G6" s="27">
        <f>IF('Feuille2-Prix de vente'!G6&lt;&gt;"",'Feuille2-Prix de vente'!G6,"")</f>
        <v>2</v>
      </c>
      <c r="H6" s="27">
        <f>IF('Feuille2-Prix de vente'!H6&lt;&gt;"",'Feuille2-Prix de vente'!H6,"")</f>
        <v>2</v>
      </c>
      <c r="I6" s="27">
        <f>IF('Feuille2-Prix de vente'!I6&lt;&gt;"",'Feuille2-Prix de vente'!I6,"")</f>
        <v>4</v>
      </c>
      <c r="J6" s="27">
        <f>IF('Feuille2-Prix de vente'!J6&lt;&gt;"",'Feuille2-Prix de vente'!J6,"")</f>
        <v>4</v>
      </c>
      <c r="K6" s="27">
        <f>IF('Feuille2-Prix de vente'!K6&lt;&gt;"",'Feuille2-Prix de vente'!K6,"")</f>
        <v>4</v>
      </c>
      <c r="L6" s="27">
        <f>IF('Feuille2-Prix de vente'!L6&lt;&gt;"",'Feuille2-Prix de vente'!L6,"")</f>
        <v>4</v>
      </c>
      <c r="M6" s="27">
        <f>IF('Feuille2-Prix de vente'!M6&lt;&gt;"",'Feuille2-Prix de vente'!M6,"")</f>
        <v>8</v>
      </c>
      <c r="N6" s="27">
        <f>IF('Feuille2-Prix de vente'!N6&lt;&gt;"",'Feuille2-Prix de vente'!N6,"")</f>
        <v>16</v>
      </c>
      <c r="O6" s="27">
        <f>IF('Feuille2-Prix de vente'!O6&lt;&gt;"",'Feuille2-Prix de vente'!O6,"")</f>
        <v>16</v>
      </c>
      <c r="P6" s="27">
        <f>IF('Feuille2-Prix de vente'!P6&lt;&gt;"",'Feuille2-Prix de vente'!P6,"")</f>
        <v>32</v>
      </c>
      <c r="Q6" s="27">
        <f>IF('Feuille2-Prix de vente'!Q6&lt;&gt;"",'Feuille2-Prix de vente'!Q6,"")</f>
        <v>32</v>
      </c>
      <c r="R6" s="27">
        <f>IF('Feuille2-Prix de vente'!R6&lt;&gt;"",'Feuille2-Prix de vente'!R6,"")</f>
        <v>64</v>
      </c>
      <c r="S6" s="27">
        <f>IF('Feuille2-Prix de vente'!S6&lt;&gt;"",'Feuille2-Prix de vente'!S6,"")</f>
        <v>64</v>
      </c>
      <c r="T6" s="27">
        <f>IF('Feuille2-Prix de vente'!T6&lt;&gt;"",'Feuille2-Prix de vente'!T6,"")</f>
        <v>64</v>
      </c>
      <c r="U6" s="27">
        <f>IF('Feuille2-Prix de vente'!U6&lt;&gt;"",'Feuille2-Prix de vente'!U6,"")</f>
        <v>64</v>
      </c>
      <c r="V6" s="27" t="str">
        <f>IF('Feuille2-Prix de vente'!V6&lt;&gt;"",'Feuille2-Prix de vente'!V6,"")</f>
        <v/>
      </c>
      <c r="W6" s="27" t="str">
        <f>IF('Feuille2-Prix de vente'!W6&lt;&gt;"",'Feuille2-Prix de vente'!W6,"")</f>
        <v/>
      </c>
      <c r="X6" s="27" t="str">
        <f>IF('Feuille2-Prix de vente'!X6&lt;&gt;"",'Feuille2-Prix de vente'!X6,"")</f>
        <v/>
      </c>
      <c r="Y6" s="27" t="str">
        <f>IF('Feuille2-Prix de vente'!Y6&lt;&gt;"",'Feuille2-Prix de vente'!Y6,"")</f>
        <v/>
      </c>
      <c r="Z6" s="27" t="str">
        <f>IF('Feuille2-Prix de vente'!Z6&lt;&gt;"",'Feuille2-Prix de vente'!Z6,"")</f>
        <v/>
      </c>
    </row>
    <row r="7" spans="1:26" s="27" customFormat="1" ht="16" hidden="1" customHeight="1" x14ac:dyDescent="0.2">
      <c r="A7" s="49" t="str">
        <f>IF('Feuille2-Prix de vente'!A7&lt;&gt;"",'Feuille2-Prix de vente'!A7,"")</f>
        <v>nombre de combinaisons possibles au sein de la catégorie de ce produit</v>
      </c>
      <c r="B7" s="49"/>
      <c r="C7" s="50"/>
      <c r="D7" s="49"/>
      <c r="E7" s="49"/>
      <c r="F7" s="27">
        <f>IF('Feuille2-Prix de vente'!F7&lt;&gt;"",'Feuille2-Prix de vente'!F7,"")</f>
        <v>1</v>
      </c>
      <c r="G7" s="27">
        <f>IF('Feuille2-Prix de vente'!G7&lt;&gt;"",'Feuille2-Prix de vente'!G7,"")</f>
        <v>8</v>
      </c>
      <c r="H7" s="27">
        <f>IF('Feuille2-Prix de vente'!H7&lt;&gt;"",'Feuille2-Prix de vente'!H7,"")</f>
        <v>5</v>
      </c>
      <c r="I7" s="27">
        <f>IF('Feuille2-Prix de vente'!I7&lt;&gt;"",'Feuille2-Prix de vente'!I7,"")</f>
        <v>8</v>
      </c>
      <c r="J7" s="27">
        <f>IF('Feuille2-Prix de vente'!J7&lt;&gt;"",'Feuille2-Prix de vente'!J7,"")</f>
        <v>1</v>
      </c>
      <c r="K7" s="27">
        <f>IF('Feuille2-Prix de vente'!K7&lt;&gt;"",'Feuille2-Prix de vente'!K7,"")</f>
        <v>5</v>
      </c>
      <c r="L7" s="27">
        <f>IF('Feuille2-Prix de vente'!L7&lt;&gt;"",'Feuille2-Prix de vente'!L7,"")</f>
        <v>1</v>
      </c>
      <c r="M7" s="27">
        <f>IF('Feuille2-Prix de vente'!M7&lt;&gt;"",'Feuille2-Prix de vente'!M7,"")</f>
        <v>8</v>
      </c>
      <c r="N7" s="27">
        <f>IF('Feuille2-Prix de vente'!N7&lt;&gt;"",'Feuille2-Prix de vente'!N7,"")</f>
        <v>8</v>
      </c>
      <c r="O7" s="27">
        <f>IF('Feuille2-Prix de vente'!O7&lt;&gt;"",'Feuille2-Prix de vente'!O7,"")</f>
        <v>1</v>
      </c>
      <c r="P7" s="27">
        <f>IF('Feuille2-Prix de vente'!P7&lt;&gt;"",'Feuille2-Prix de vente'!P7,"")</f>
        <v>8</v>
      </c>
      <c r="Q7" s="27">
        <f>IF('Feuille2-Prix de vente'!Q7&lt;&gt;"",'Feuille2-Prix de vente'!Q7,"")</f>
        <v>5</v>
      </c>
      <c r="R7" s="27">
        <f>IF('Feuille2-Prix de vente'!R7&lt;&gt;"",'Feuille2-Prix de vente'!R7,"")</f>
        <v>8</v>
      </c>
      <c r="S7" s="27">
        <f>IF('Feuille2-Prix de vente'!S7&lt;&gt;"",'Feuille2-Prix de vente'!S7,"")</f>
        <v>1</v>
      </c>
      <c r="T7" s="27">
        <f>IF('Feuille2-Prix de vente'!T7&lt;&gt;"",'Feuille2-Prix de vente'!T7,"")</f>
        <v>5</v>
      </c>
      <c r="U7" s="27">
        <f>IF('Feuille2-Prix de vente'!U7&lt;&gt;"",'Feuille2-Prix de vente'!U7,"")</f>
        <v>1</v>
      </c>
      <c r="V7" s="27" t="str">
        <f>IF('Feuille2-Prix de vente'!V7&lt;&gt;"",'Feuille2-Prix de vente'!V7,"")</f>
        <v/>
      </c>
      <c r="W7" s="27" t="str">
        <f>IF('Feuille2-Prix de vente'!W7&lt;&gt;"",'Feuille2-Prix de vente'!W7,"")</f>
        <v/>
      </c>
      <c r="X7" s="27" t="str">
        <f>IF('Feuille2-Prix de vente'!X7&lt;&gt;"",'Feuille2-Prix de vente'!X7,"")</f>
        <v/>
      </c>
      <c r="Y7" s="27" t="str">
        <f>IF('Feuille2-Prix de vente'!Y7&lt;&gt;"",'Feuille2-Prix de vente'!Y7,"")</f>
        <v/>
      </c>
      <c r="Z7" s="27" t="str">
        <f>IF('Feuille2-Prix de vente'!Z7&lt;&gt;"",'Feuille2-Prix de vente'!Z7,"")</f>
        <v/>
      </c>
    </row>
    <row r="8" spans="1:26" s="27" customFormat="1" ht="16" hidden="1" customHeight="1" x14ac:dyDescent="0.2">
      <c r="A8" s="49" t="str">
        <f>IF('Feuille2-Prix de vente'!A8&lt;&gt;"",'Feuille2-Prix de vente'!A8,"")</f>
        <v>pour les produits non associables librement, nombre total de combinaisons possibles pour l'ensemble des catégories</v>
      </c>
      <c r="B8" s="49"/>
      <c r="C8" s="50"/>
      <c r="D8" s="49"/>
      <c r="E8" s="49"/>
      <c r="F8" s="27" t="str">
        <f>IF('Feuille2-Prix de vente'!F8&lt;&gt;"",'Feuille2-Prix de vente'!F8,"")</f>
        <v/>
      </c>
      <c r="G8" s="27" t="str">
        <f>IF('Feuille2-Prix de vente'!G8&lt;&gt;"",'Feuille2-Prix de vente'!G8,"")</f>
        <v/>
      </c>
      <c r="H8" s="27">
        <f>IF('Feuille2-Prix de vente'!H8&lt;&gt;"",'Feuille2-Prix de vente'!H8,"")</f>
        <v>5</v>
      </c>
      <c r="I8" s="27" t="str">
        <f>IF('Feuille2-Prix de vente'!I8&lt;&gt;"",'Feuille2-Prix de vente'!I8,"")</f>
        <v/>
      </c>
      <c r="J8" s="27" t="str">
        <f>IF('Feuille2-Prix de vente'!J8&lt;&gt;"",'Feuille2-Prix de vente'!J8,"")</f>
        <v/>
      </c>
      <c r="K8" s="27">
        <f>IF('Feuille2-Prix de vente'!K8&lt;&gt;"",'Feuille2-Prix de vente'!K8,"")</f>
        <v>5</v>
      </c>
      <c r="L8" s="27" t="str">
        <f>IF('Feuille2-Prix de vente'!L8&lt;&gt;"",'Feuille2-Prix de vente'!L8,"")</f>
        <v/>
      </c>
      <c r="M8" s="27" t="str">
        <f>IF('Feuille2-Prix de vente'!M8&lt;&gt;"",'Feuille2-Prix de vente'!M8,"")</f>
        <v/>
      </c>
      <c r="N8" s="27" t="str">
        <f>IF('Feuille2-Prix de vente'!N8&lt;&gt;"",'Feuille2-Prix de vente'!N8,"")</f>
        <v/>
      </c>
      <c r="O8" s="27" t="str">
        <f>IF('Feuille2-Prix de vente'!O8&lt;&gt;"",'Feuille2-Prix de vente'!O8,"")</f>
        <v/>
      </c>
      <c r="P8" s="27" t="str">
        <f>IF('Feuille2-Prix de vente'!P8&lt;&gt;"",'Feuille2-Prix de vente'!P8,"")</f>
        <v/>
      </c>
      <c r="Q8" s="27">
        <f>IF('Feuille2-Prix de vente'!Q8&lt;&gt;"",'Feuille2-Prix de vente'!Q8,"")</f>
        <v>5</v>
      </c>
      <c r="R8" s="27" t="str">
        <f>IF('Feuille2-Prix de vente'!R8&lt;&gt;"",'Feuille2-Prix de vente'!R8,"")</f>
        <v/>
      </c>
      <c r="S8" s="27" t="str">
        <f>IF('Feuille2-Prix de vente'!S8&lt;&gt;"",'Feuille2-Prix de vente'!S8,"")</f>
        <v/>
      </c>
      <c r="T8" s="27">
        <f>IF('Feuille2-Prix de vente'!T8&lt;&gt;"",'Feuille2-Prix de vente'!T8,"")</f>
        <v>5</v>
      </c>
      <c r="U8" s="27" t="str">
        <f>IF('Feuille2-Prix de vente'!U8&lt;&gt;"",'Feuille2-Prix de vente'!U8,"")</f>
        <v/>
      </c>
      <c r="V8" s="27" t="str">
        <f>IF('Feuille2-Prix de vente'!V8&lt;&gt;"",'Feuille2-Prix de vente'!V8,"")</f>
        <v/>
      </c>
      <c r="W8" s="27" t="str">
        <f>IF('Feuille2-Prix de vente'!W8&lt;&gt;"",'Feuille2-Prix de vente'!W8,"")</f>
        <v/>
      </c>
      <c r="X8" s="27" t="str">
        <f>IF('Feuille2-Prix de vente'!X8&lt;&gt;"",'Feuille2-Prix de vente'!X8,"")</f>
        <v/>
      </c>
      <c r="Y8" s="27" t="str">
        <f>IF('Feuille2-Prix de vente'!Y8&lt;&gt;"",'Feuille2-Prix de vente'!Y8,"")</f>
        <v/>
      </c>
      <c r="Z8" s="27" t="str">
        <f>IF('Feuille2-Prix de vente'!Z8&lt;&gt;"",'Feuille2-Prix de vente'!Z8,"")</f>
        <v/>
      </c>
    </row>
    <row r="9" spans="1:26" s="27" customFormat="1" ht="16" customHeight="1" x14ac:dyDescent="0.2">
      <c r="A9" s="49" t="str">
        <f>IF('Feuille2-Prix de vente'!A9&lt;&gt;"",'Feuille2-Prix de vente'!A9,"")</f>
        <v>catégorie</v>
      </c>
      <c r="B9" s="49"/>
      <c r="C9" s="49"/>
      <c r="D9" s="49"/>
      <c r="E9" s="49"/>
      <c r="F9" s="27">
        <f>IF('Feuille2-Prix de vente'!F9&lt;&gt;"",'Feuille2-Prix de vente'!F9,"")</f>
        <v>1</v>
      </c>
      <c r="G9" s="27">
        <f>IF('Feuille2-Prix de vente'!G9&lt;&gt;"",'Feuille2-Prix de vente'!G9,"")</f>
        <v>2</v>
      </c>
      <c r="H9" s="27">
        <f>IF('Feuille2-Prix de vente'!H9&lt;&gt;"",'Feuille2-Prix de vente'!H9,"")</f>
        <v>3</v>
      </c>
      <c r="I9" s="27">
        <f>IF('Feuille2-Prix de vente'!I9&lt;&gt;"",'Feuille2-Prix de vente'!I9,"")</f>
        <v>4</v>
      </c>
      <c r="J9" s="27">
        <f>IF('Feuille2-Prix de vente'!J9&lt;&gt;"",'Feuille2-Prix de vente'!J9,"")</f>
        <v>5</v>
      </c>
      <c r="K9" s="27">
        <f>IF('Feuille2-Prix de vente'!K9&lt;&gt;"",'Feuille2-Prix de vente'!K9,"")</f>
        <v>3</v>
      </c>
      <c r="L9" s="27">
        <f>IF('Feuille2-Prix de vente'!L9&lt;&gt;"",'Feuille2-Prix de vente'!L9,"")</f>
        <v>1</v>
      </c>
      <c r="M9" s="27">
        <f>IF('Feuille2-Prix de vente'!M9&lt;&gt;"",'Feuille2-Prix de vente'!M9,"")</f>
        <v>2</v>
      </c>
      <c r="N9" s="27">
        <f>IF('Feuille2-Prix de vente'!N9&lt;&gt;"",'Feuille2-Prix de vente'!N9,"")</f>
        <v>4</v>
      </c>
      <c r="O9" s="27">
        <f>IF('Feuille2-Prix de vente'!O9&lt;&gt;"",'Feuille2-Prix de vente'!O9,"")</f>
        <v>5</v>
      </c>
      <c r="P9" s="27">
        <f>IF('Feuille2-Prix de vente'!P9&lt;&gt;"",'Feuille2-Prix de vente'!P9,"")</f>
        <v>4</v>
      </c>
      <c r="Q9" s="27">
        <f>IF('Feuille2-Prix de vente'!Q9&lt;&gt;"",'Feuille2-Prix de vente'!Q9,"")</f>
        <v>3</v>
      </c>
      <c r="R9" s="27">
        <f>IF('Feuille2-Prix de vente'!R9&lt;&gt;"",'Feuille2-Prix de vente'!R9,"")</f>
        <v>2</v>
      </c>
      <c r="S9" s="27">
        <f>IF('Feuille2-Prix de vente'!S9&lt;&gt;"",'Feuille2-Prix de vente'!S9,"")</f>
        <v>1</v>
      </c>
      <c r="T9" s="27">
        <f>IF('Feuille2-Prix de vente'!T9&lt;&gt;"",'Feuille2-Prix de vente'!T9,"")</f>
        <v>3</v>
      </c>
      <c r="U9" s="27">
        <f>IF('Feuille2-Prix de vente'!U9&lt;&gt;"",'Feuille2-Prix de vente'!U9,"")</f>
        <v>5</v>
      </c>
      <c r="V9" s="27" t="str">
        <f>IF('Feuille2-Prix de vente'!V9&lt;&gt;"",'Feuille2-Prix de vente'!V9,"")</f>
        <v/>
      </c>
      <c r="W9" s="27" t="str">
        <f>IF('Feuille2-Prix de vente'!W9&lt;&gt;"",'Feuille2-Prix de vente'!W9,"")</f>
        <v/>
      </c>
      <c r="X9" s="27" t="str">
        <f>IF('Feuille2-Prix de vente'!X9&lt;&gt;"",'Feuille2-Prix de vente'!X9,"")</f>
        <v/>
      </c>
      <c r="Y9" s="27" t="str">
        <f>IF('Feuille2-Prix de vente'!Y9&lt;&gt;"",'Feuille2-Prix de vente'!Y9,"")</f>
        <v/>
      </c>
      <c r="Z9" s="27" t="str">
        <f>IF('Feuille2-Prix de vente'!Z9&lt;&gt;"",'Feuille2-Prix de vente'!Z9,"")</f>
        <v/>
      </c>
    </row>
    <row r="10" spans="1:26" s="27" customFormat="1" ht="16" hidden="1" customHeight="1" x14ac:dyDescent="0.2">
      <c r="A10" s="49" t="str">
        <f>IF('Feuille2-Prix de vente'!A10&lt;&gt;"",'Feuille2-Prix de vente'!A10,"")</f>
        <v>rang d'apparition du produit dans la catégorie 3</v>
      </c>
      <c r="B10" s="49"/>
      <c r="C10" s="50"/>
      <c r="D10" s="49"/>
      <c r="E10" s="49"/>
      <c r="F10" s="27">
        <f>IF('Feuille2-Prix de vente'!F10&lt;&gt;"",'Feuille2-Prix de vente'!F10,"")</f>
        <v>0</v>
      </c>
      <c r="G10" s="27">
        <f>IF('Feuille2-Prix de vente'!G10&lt;&gt;"",'Feuille2-Prix de vente'!G10,"")</f>
        <v>0</v>
      </c>
      <c r="H10" s="27">
        <f>IF('Feuille2-Prix de vente'!H10&lt;&gt;"",'Feuille2-Prix de vente'!H10,"")</f>
        <v>1</v>
      </c>
      <c r="I10" s="27">
        <f>IF('Feuille2-Prix de vente'!I10&lt;&gt;"",'Feuille2-Prix de vente'!I10,"")</f>
        <v>1</v>
      </c>
      <c r="J10" s="27">
        <f>IF('Feuille2-Prix de vente'!J10&lt;&gt;"",'Feuille2-Prix de vente'!J10,"")</f>
        <v>1</v>
      </c>
      <c r="K10" s="27">
        <f>IF('Feuille2-Prix de vente'!K10&lt;&gt;"",'Feuille2-Prix de vente'!K10,"")</f>
        <v>2</v>
      </c>
      <c r="L10" s="27">
        <f>IF('Feuille2-Prix de vente'!L10&lt;&gt;"",'Feuille2-Prix de vente'!L10,"")</f>
        <v>2</v>
      </c>
      <c r="M10" s="27">
        <f>IF('Feuille2-Prix de vente'!M10&lt;&gt;"",'Feuille2-Prix de vente'!M10,"")</f>
        <v>2</v>
      </c>
      <c r="N10" s="27">
        <f>IF('Feuille2-Prix de vente'!N10&lt;&gt;"",'Feuille2-Prix de vente'!N10,"")</f>
        <v>2</v>
      </c>
      <c r="O10" s="27">
        <f>IF('Feuille2-Prix de vente'!O10&lt;&gt;"",'Feuille2-Prix de vente'!O10,"")</f>
        <v>2</v>
      </c>
      <c r="P10" s="27">
        <f>IF('Feuille2-Prix de vente'!P10&lt;&gt;"",'Feuille2-Prix de vente'!P10,"")</f>
        <v>2</v>
      </c>
      <c r="Q10" s="27">
        <f>IF('Feuille2-Prix de vente'!Q10&lt;&gt;"",'Feuille2-Prix de vente'!Q10,"")</f>
        <v>3</v>
      </c>
      <c r="R10" s="27">
        <f>IF('Feuille2-Prix de vente'!R10&lt;&gt;"",'Feuille2-Prix de vente'!R10,"")</f>
        <v>3</v>
      </c>
      <c r="S10" s="27">
        <f>IF('Feuille2-Prix de vente'!S10&lt;&gt;"",'Feuille2-Prix de vente'!S10,"")</f>
        <v>3</v>
      </c>
      <c r="T10" s="27">
        <f>IF('Feuille2-Prix de vente'!T10&lt;&gt;"",'Feuille2-Prix de vente'!T10,"")</f>
        <v>4</v>
      </c>
      <c r="U10" s="27">
        <f>IF('Feuille2-Prix de vente'!U10&lt;&gt;"",'Feuille2-Prix de vente'!U10,"")</f>
        <v>4</v>
      </c>
      <c r="V10" s="27" t="str">
        <f>IF('Feuille2-Prix de vente'!V10&lt;&gt;"",'Feuille2-Prix de vente'!V10,"")</f>
        <v/>
      </c>
      <c r="W10" s="27" t="str">
        <f>IF('Feuille2-Prix de vente'!W10&lt;&gt;"",'Feuille2-Prix de vente'!W10,"")</f>
        <v/>
      </c>
      <c r="X10" s="27" t="str">
        <f>IF('Feuille2-Prix de vente'!X10&lt;&gt;"",'Feuille2-Prix de vente'!X10,"")</f>
        <v/>
      </c>
      <c r="Y10" s="27" t="str">
        <f>IF('Feuille2-Prix de vente'!Y10&lt;&gt;"",'Feuille2-Prix de vente'!Y10,"")</f>
        <v/>
      </c>
      <c r="Z10" s="27" t="str">
        <f>IF('Feuille2-Prix de vente'!Z10&lt;&gt;"",'Feuille2-Prix de vente'!Z10,"")</f>
        <v/>
      </c>
    </row>
    <row r="11" spans="1:26" s="28" customFormat="1" ht="154" thickBot="1" x14ac:dyDescent="0.25">
      <c r="A11" s="53" t="str">
        <f>IF('Feuille2-Prix de vente'!A11&lt;&gt;"",'Feuille2-Prix de vente'!A11,"")</f>
        <v>type de produit</v>
      </c>
      <c r="B11" s="53"/>
      <c r="C11" s="53"/>
      <c r="D11" s="53"/>
      <c r="E11" s="53"/>
      <c r="F11" s="28" t="str">
        <f>IF('Feuille2-Prix de vente'!F11&lt;&gt;"",'Feuille2-Prix de vente'!F11,"")</f>
        <v>obligatoire</v>
      </c>
      <c r="G11" s="28" t="str">
        <f>IF('Feuille2-Prix de vente'!G11&lt;&gt;"",'Feuille2-Prix de vente'!G11,"")</f>
        <v>- optionnel
- associable avec d'autres produits</v>
      </c>
      <c r="H11" s="28" t="str">
        <f>IF('Feuille2-Prix de vente'!H11&lt;&gt;"",'Feuille2-Prix de vente'!H11,"")</f>
        <v>- optionnel
- non associable avec des produits de la même catégorie</v>
      </c>
      <c r="I11" s="28" t="str">
        <f>IF('Feuille2-Prix de vente'!I11&lt;&gt;"",'Feuille2-Prix de vente'!I11,"")</f>
        <v>- optionnel
- associable avec d'autres produits</v>
      </c>
      <c r="J11" s="28" t="str">
        <f>IF('Feuille2-Prix de vente'!J11&lt;&gt;"",'Feuille2-Prix de vente'!J11,"")</f>
        <v>obligatoire</v>
      </c>
      <c r="K11" s="28" t="str">
        <f>IF('Feuille2-Prix de vente'!K11&lt;&gt;"",'Feuille2-Prix de vente'!K11,"")</f>
        <v>- optionnel
- non associable avec des produits de la même catégorie</v>
      </c>
      <c r="L11" s="28" t="str">
        <f>IF('Feuille2-Prix de vente'!L11&lt;&gt;"",'Feuille2-Prix de vente'!L11,"")</f>
        <v>obligatoire</v>
      </c>
      <c r="M11" s="28" t="str">
        <f>IF('Feuille2-Prix de vente'!M11&lt;&gt;"",'Feuille2-Prix de vente'!M11,"")</f>
        <v>- optionnel
- associable avec d'autres produits</v>
      </c>
      <c r="N11" s="28" t="str">
        <f>IF('Feuille2-Prix de vente'!N11&lt;&gt;"",'Feuille2-Prix de vente'!N11,"")</f>
        <v>- optionnel
- associable avec d'autres produits</v>
      </c>
      <c r="O11" s="28" t="str">
        <f>IF('Feuille2-Prix de vente'!O11&lt;&gt;"",'Feuille2-Prix de vente'!O11,"")</f>
        <v>obligatoire</v>
      </c>
      <c r="P11" s="28" t="str">
        <f>IF('Feuille2-Prix de vente'!P11&lt;&gt;"",'Feuille2-Prix de vente'!P11,"")</f>
        <v>- optionnel
- associable avec d'autres produits</v>
      </c>
      <c r="Q11" s="28" t="str">
        <f>IF('Feuille2-Prix de vente'!Q11&lt;&gt;"",'Feuille2-Prix de vente'!Q11,"")</f>
        <v>- optionnel
- non associable avec des produits de la même catégorie</v>
      </c>
      <c r="R11" s="28" t="str">
        <f>IF('Feuille2-Prix de vente'!R11&lt;&gt;"",'Feuille2-Prix de vente'!R11,"")</f>
        <v>- optionnel
- associable avec d'autres produits</v>
      </c>
      <c r="S11" s="28" t="str">
        <f>IF('Feuille2-Prix de vente'!S11&lt;&gt;"",'Feuille2-Prix de vente'!S11,"")</f>
        <v>obligatoire</v>
      </c>
      <c r="T11" s="28" t="str">
        <f>IF('Feuille2-Prix de vente'!T11&lt;&gt;"",'Feuille2-Prix de vente'!T11,"")</f>
        <v>- optionnel
- non associable avec des produits de la même catégorie</v>
      </c>
      <c r="U11" s="28" t="str">
        <f>IF('Feuille2-Prix de vente'!U11&lt;&gt;"",'Feuille2-Prix de vente'!U11,"")</f>
        <v>obligatoire</v>
      </c>
      <c r="V11" s="28" t="str">
        <f>IF('Feuille2-Prix de vente'!V11&lt;&gt;"",'Feuille2-Prix de vente'!V11,"")</f>
        <v/>
      </c>
      <c r="W11" s="28" t="str">
        <f>IF('Feuille2-Prix de vente'!W11&lt;&gt;"",'Feuille2-Prix de vente'!W11,"")</f>
        <v/>
      </c>
      <c r="X11" s="28" t="str">
        <f>IF('Feuille2-Prix de vente'!X11&lt;&gt;"",'Feuille2-Prix de vente'!X11,"")</f>
        <v/>
      </c>
      <c r="Y11" s="28" t="str">
        <f>IF('Feuille2-Prix de vente'!Y11&lt;&gt;"",'Feuille2-Prix de vente'!Y11,"")</f>
        <v/>
      </c>
      <c r="Z11" s="28" t="str">
        <f>IF('Feuille2-Prix de vente'!Z11&lt;&gt;"",'Feuille2-Prix de vente'!Z11,"")</f>
        <v/>
      </c>
    </row>
    <row r="12" spans="1:26" s="31" customFormat="1" ht="17" x14ac:dyDescent="0.2">
      <c r="A12" s="39" t="str">
        <f>IF('Feuille2-Prix de vente'!A12&lt;&gt;"",'Feuille2-Prix de vente'!A12,"")</f>
        <v>COMBINAISON</v>
      </c>
      <c r="B12" s="39" t="str">
        <f>IF('Feuille2-Prix de vente'!B12&lt;&gt;"",'Feuille2-Prix de vente'!B12,"")</f>
        <v>RATIO : prix de vente / coût de production</v>
      </c>
      <c r="C12" s="39" t="str">
        <f>IF('Feuille2-Prix de vente'!C12&lt;&gt;"",'Feuille2-Prix de vente'!C12,"")</f>
        <v>GAIN : prix de vente - coût de production</v>
      </c>
      <c r="D12" s="40" t="str">
        <f>IF('Feuille2-Prix de vente'!D12&lt;&gt;"",'Feuille2-Prix de vente'!D12,"")</f>
        <v>TOTAL</v>
      </c>
      <c r="E12" s="46"/>
      <c r="F12" s="31" t="str">
        <f>IF('Feuille2-Prix de vente'!F12&lt;&gt;"",'Feuille2-Prix de vente'!F12,"")</f>
        <v/>
      </c>
      <c r="G12" s="31" t="str">
        <f>IF('Feuille2-Prix de vente'!G12&lt;&gt;"",'Feuille2-Prix de vente'!G12,"")</f>
        <v/>
      </c>
      <c r="H12" s="31" t="str">
        <f>IF('Feuille2-Prix de vente'!H12&lt;&gt;"",'Feuille2-Prix de vente'!H12,"")</f>
        <v/>
      </c>
      <c r="I12" s="31" t="str">
        <f>IF('Feuille2-Prix de vente'!I12&lt;&gt;"",'Feuille2-Prix de vente'!I12,"")</f>
        <v/>
      </c>
      <c r="J12" s="31" t="str">
        <f>IF('Feuille2-Prix de vente'!J12&lt;&gt;"",'Feuille2-Prix de vente'!J12,"")</f>
        <v/>
      </c>
      <c r="K12" s="31" t="str">
        <f>IF('Feuille2-Prix de vente'!K12&lt;&gt;"",'Feuille2-Prix de vente'!K12,"")</f>
        <v/>
      </c>
      <c r="L12" s="31" t="str">
        <f>IF('Feuille2-Prix de vente'!L12&lt;&gt;"",'Feuille2-Prix de vente'!L12,"")</f>
        <v/>
      </c>
      <c r="M12" s="31" t="str">
        <f>IF('Feuille2-Prix de vente'!M12&lt;&gt;"",'Feuille2-Prix de vente'!M12,"")</f>
        <v/>
      </c>
      <c r="N12" s="31" t="str">
        <f>IF('Feuille2-Prix de vente'!N12&lt;&gt;"",'Feuille2-Prix de vente'!N12,"")</f>
        <v/>
      </c>
      <c r="O12" s="31" t="str">
        <f>IF('Feuille2-Prix de vente'!O12&lt;&gt;"",'Feuille2-Prix de vente'!O12,"")</f>
        <v/>
      </c>
      <c r="P12" s="31" t="str">
        <f>IF('Feuille2-Prix de vente'!P12&lt;&gt;"",'Feuille2-Prix de vente'!P12,"")</f>
        <v/>
      </c>
      <c r="Q12" s="31" t="str">
        <f>IF('Feuille2-Prix de vente'!Q12&lt;&gt;"",'Feuille2-Prix de vente'!Q12,"")</f>
        <v/>
      </c>
      <c r="R12" s="31" t="str">
        <f>IF('Feuille2-Prix de vente'!R12&lt;&gt;"",'Feuille2-Prix de vente'!R12,"")</f>
        <v/>
      </c>
      <c r="S12" s="31" t="str">
        <f>IF('Feuille2-Prix de vente'!S12&lt;&gt;"",'Feuille2-Prix de vente'!S12,"")</f>
        <v/>
      </c>
      <c r="T12" s="31" t="str">
        <f>IF('Feuille2-Prix de vente'!T12&lt;&gt;"",'Feuille2-Prix de vente'!T12,"")</f>
        <v/>
      </c>
      <c r="U12" s="31" t="str">
        <f>IF('Feuille2-Prix de vente'!U12&lt;&gt;"",'Feuille2-Prix de vente'!U12,"")</f>
        <v/>
      </c>
      <c r="V12" s="31" t="str">
        <f>IF('Feuille2-Prix de vente'!V12&lt;&gt;"",'Feuille2-Prix de vente'!V12,"")</f>
        <v/>
      </c>
      <c r="W12" s="31" t="str">
        <f>IF('Feuille2-Prix de vente'!W12&lt;&gt;"",'Feuille2-Prix de vente'!W12,"")</f>
        <v/>
      </c>
      <c r="X12" s="31" t="str">
        <f>IF('Feuille2-Prix de vente'!X12&lt;&gt;"",'Feuille2-Prix de vente'!X12,"")</f>
        <v/>
      </c>
      <c r="Y12" s="31" t="str">
        <f>IF('Feuille2-Prix de vente'!Y12&lt;&gt;"",'Feuille2-Prix de vente'!Y12,"")</f>
        <v/>
      </c>
      <c r="Z12" s="31" t="str">
        <f>IF('Feuille2-Prix de vente'!Z12&lt;&gt;"",'Feuille2-Prix de vente'!Z12,"")</f>
        <v/>
      </c>
    </row>
    <row r="13" spans="1:26" s="31" customFormat="1" ht="17" x14ac:dyDescent="0.2">
      <c r="A13" s="40"/>
      <c r="B13" s="40"/>
      <c r="C13" s="40"/>
      <c r="D13" s="21" t="str">
        <f>IF('Feuille2-Prix de vente'!D13&lt;&gt;"",'Feuille2-Prix de vente'!D13,"")</f>
        <v>coût de production</v>
      </c>
      <c r="E13" s="21" t="s">
        <v>15</v>
      </c>
      <c r="F13" s="31" t="str">
        <f>IF('Feuille2-Prix de vente'!F13&lt;&gt;"",'Feuille2-Prix de vente'!F13,"")</f>
        <v/>
      </c>
      <c r="G13" s="31" t="str">
        <f>IF('Feuille2-Prix de vente'!G13&lt;&gt;"",'Feuille2-Prix de vente'!G13,"")</f>
        <v/>
      </c>
      <c r="H13" s="31" t="str">
        <f>IF('Feuille2-Prix de vente'!H13&lt;&gt;"",'Feuille2-Prix de vente'!H13,"")</f>
        <v/>
      </c>
      <c r="I13" s="31" t="str">
        <f>IF('Feuille2-Prix de vente'!I13&lt;&gt;"",'Feuille2-Prix de vente'!I13,"")</f>
        <v/>
      </c>
      <c r="J13" s="31" t="str">
        <f>IF('Feuille2-Prix de vente'!J13&lt;&gt;"",'Feuille2-Prix de vente'!J13,"")</f>
        <v/>
      </c>
      <c r="K13" s="31" t="str">
        <f>IF('Feuille2-Prix de vente'!K13&lt;&gt;"",'Feuille2-Prix de vente'!K13,"")</f>
        <v/>
      </c>
      <c r="L13" s="31" t="str">
        <f>IF('Feuille2-Prix de vente'!L13&lt;&gt;"",'Feuille2-Prix de vente'!L13,"")</f>
        <v/>
      </c>
      <c r="M13" s="31" t="str">
        <f>IF('Feuille2-Prix de vente'!M13&lt;&gt;"",'Feuille2-Prix de vente'!M13,"")</f>
        <v/>
      </c>
      <c r="N13" s="31" t="str">
        <f>IF('Feuille2-Prix de vente'!N13&lt;&gt;"",'Feuille2-Prix de vente'!N13,"")</f>
        <v/>
      </c>
      <c r="O13" s="31" t="str">
        <f>IF('Feuille2-Prix de vente'!O13&lt;&gt;"",'Feuille2-Prix de vente'!O13,"")</f>
        <v/>
      </c>
      <c r="P13" s="31" t="str">
        <f>IF('Feuille2-Prix de vente'!P13&lt;&gt;"",'Feuille2-Prix de vente'!P13,"")</f>
        <v/>
      </c>
      <c r="Q13" s="31" t="str">
        <f>IF('Feuille2-Prix de vente'!Q13&lt;&gt;"",'Feuille2-Prix de vente'!Q13,"")</f>
        <v/>
      </c>
      <c r="R13" s="31" t="str">
        <f>IF('Feuille2-Prix de vente'!R13&lt;&gt;"",'Feuille2-Prix de vente'!R13,"")</f>
        <v/>
      </c>
      <c r="S13" s="31" t="str">
        <f>IF('Feuille2-Prix de vente'!S13&lt;&gt;"",'Feuille2-Prix de vente'!S13,"")</f>
        <v/>
      </c>
      <c r="T13" s="31" t="str">
        <f>IF('Feuille2-Prix de vente'!T13&lt;&gt;"",'Feuille2-Prix de vente'!T13,"")</f>
        <v/>
      </c>
      <c r="U13" s="31" t="str">
        <f>IF('Feuille2-Prix de vente'!U13&lt;&gt;"",'Feuille2-Prix de vente'!U13,"")</f>
        <v/>
      </c>
      <c r="V13" s="31" t="str">
        <f>IF('Feuille2-Prix de vente'!V13&lt;&gt;"",'Feuille2-Prix de vente'!V13,"")</f>
        <v/>
      </c>
      <c r="W13" s="31" t="str">
        <f>IF('Feuille2-Prix de vente'!W13&lt;&gt;"",'Feuille2-Prix de vente'!W13,"")</f>
        <v/>
      </c>
      <c r="X13" s="31" t="str">
        <f>IF('Feuille2-Prix de vente'!X13&lt;&gt;"",'Feuille2-Prix de vente'!X13,"")</f>
        <v/>
      </c>
      <c r="Y13" s="31" t="str">
        <f>IF('Feuille2-Prix de vente'!Y13&lt;&gt;"",'Feuille2-Prix de vente'!Y13,"")</f>
        <v/>
      </c>
      <c r="Z13" s="31" t="str">
        <f>IF('Feuille2-Prix de vente'!Z13&lt;&gt;"",'Feuille2-Prix de vente'!Z13,"")</f>
        <v/>
      </c>
    </row>
    <row r="14" spans="1:26" s="31" customFormat="1" ht="17" x14ac:dyDescent="0.2">
      <c r="A14" s="21" t="str">
        <f>IF('Feuille2-Prix de vente'!A14&lt;&gt;"",'Feuille2-Prix de vente'!A14,"")</f>
        <v/>
      </c>
      <c r="B14" s="21" t="str">
        <f ca="1">IF('Feuille2-Prix de vente'!B14&lt;&gt;"",'Feuille2-Prix de vente'!B14,"")</f>
        <v>min = 3,81</v>
      </c>
      <c r="C14" s="24" t="str">
        <f ca="1">IF('Feuille2-Prix de vente'!C14&lt;&gt;"",'Feuille2-Prix de vente'!C14,"")</f>
        <v>min = 4906,4 €</v>
      </c>
      <c r="D14" s="21" t="str">
        <f ca="1">IF('Feuille2-Prix de vente'!D14&lt;&gt;"",'Feuille2-Prix de vente'!D14,"")</f>
        <v>min = 396,6 €</v>
      </c>
      <c r="E14" s="21" t="str">
        <f ca="1">IF('Feuille2-Prix de vente'!E14&lt;&gt;"",'Feuille2-Prix de vente'!E14,"")</f>
        <v>min = 5303 €</v>
      </c>
      <c r="F14" s="31" t="str">
        <f>IF('Feuille2-Prix de vente'!F14&lt;&gt;"",'Feuille2-Prix de vente'!F14,"")</f>
        <v/>
      </c>
      <c r="G14" s="31" t="str">
        <f>IF('Feuille2-Prix de vente'!G14&lt;&gt;"",'Feuille2-Prix de vente'!G14,"")</f>
        <v/>
      </c>
      <c r="H14" s="31" t="str">
        <f>IF('Feuille2-Prix de vente'!H14&lt;&gt;"",'Feuille2-Prix de vente'!H14,"")</f>
        <v/>
      </c>
      <c r="I14" s="31" t="str">
        <f>IF('Feuille2-Prix de vente'!I14&lt;&gt;"",'Feuille2-Prix de vente'!I14,"")</f>
        <v/>
      </c>
      <c r="J14" s="31" t="str">
        <f>IF('Feuille2-Prix de vente'!J14&lt;&gt;"",'Feuille2-Prix de vente'!J14,"")</f>
        <v/>
      </c>
      <c r="K14" s="31" t="str">
        <f>IF('Feuille2-Prix de vente'!K14&lt;&gt;"",'Feuille2-Prix de vente'!K14,"")</f>
        <v/>
      </c>
      <c r="L14" s="31" t="str">
        <f>IF('Feuille2-Prix de vente'!L14&lt;&gt;"",'Feuille2-Prix de vente'!L14,"")</f>
        <v/>
      </c>
      <c r="M14" s="31" t="str">
        <f>IF('Feuille2-Prix de vente'!M14&lt;&gt;"",'Feuille2-Prix de vente'!M14,"")</f>
        <v/>
      </c>
      <c r="N14" s="31" t="str">
        <f>IF('Feuille2-Prix de vente'!N14&lt;&gt;"",'Feuille2-Prix de vente'!N14,"")</f>
        <v/>
      </c>
      <c r="O14" s="31" t="str">
        <f>IF('Feuille2-Prix de vente'!O14&lt;&gt;"",'Feuille2-Prix de vente'!O14,"")</f>
        <v/>
      </c>
      <c r="P14" s="31" t="str">
        <f>IF('Feuille2-Prix de vente'!P14&lt;&gt;"",'Feuille2-Prix de vente'!P14,"")</f>
        <v/>
      </c>
      <c r="Q14" s="31" t="str">
        <f>IF('Feuille2-Prix de vente'!Q14&lt;&gt;"",'Feuille2-Prix de vente'!Q14,"")</f>
        <v/>
      </c>
      <c r="R14" s="31" t="str">
        <f>IF('Feuille2-Prix de vente'!R14&lt;&gt;"",'Feuille2-Prix de vente'!R14,"")</f>
        <v/>
      </c>
      <c r="S14" s="31" t="str">
        <f>IF('Feuille2-Prix de vente'!S14&lt;&gt;"",'Feuille2-Prix de vente'!S14,"")</f>
        <v/>
      </c>
      <c r="T14" s="31" t="str">
        <f>IF('Feuille2-Prix de vente'!T14&lt;&gt;"",'Feuille2-Prix de vente'!T14,"")</f>
        <v/>
      </c>
      <c r="U14" s="31" t="str">
        <f>IF('Feuille2-Prix de vente'!U14&lt;&gt;"",'Feuille2-Prix de vente'!U14,"")</f>
        <v/>
      </c>
      <c r="V14" s="31" t="str">
        <f>IF('Feuille2-Prix de vente'!V14&lt;&gt;"",'Feuille2-Prix de vente'!V14,"")</f>
        <v/>
      </c>
      <c r="W14" s="31" t="str">
        <f>IF('Feuille2-Prix de vente'!W14&lt;&gt;"",'Feuille2-Prix de vente'!W14,"")</f>
        <v/>
      </c>
      <c r="X14" s="31" t="str">
        <f>IF('Feuille2-Prix de vente'!X14&lt;&gt;"",'Feuille2-Prix de vente'!X14,"")</f>
        <v/>
      </c>
      <c r="Y14" s="31" t="str">
        <f>IF('Feuille2-Prix de vente'!Y14&lt;&gt;"",'Feuille2-Prix de vente'!Y14,"")</f>
        <v/>
      </c>
      <c r="Z14" s="31" t="str">
        <f>IF('Feuille2-Prix de vente'!Z14&lt;&gt;"",'Feuille2-Prix de vente'!Z14,"")</f>
        <v/>
      </c>
    </row>
    <row r="15" spans="1:26" s="31" customFormat="1" ht="17" x14ac:dyDescent="0.2">
      <c r="A15" s="21" t="str">
        <f>IF('Feuille2-Prix de vente'!A15&lt;&gt;"",'Feuille2-Prix de vente'!A15,"")</f>
        <v/>
      </c>
      <c r="B15" s="21" t="str">
        <f ca="1">IF('Feuille2-Prix de vente'!B15&lt;&gt;"",'Feuille2-Prix de vente'!B15,"")</f>
        <v>max = 14,58</v>
      </c>
      <c r="C15" s="24" t="str">
        <f ca="1">IF('Feuille2-Prix de vente'!C15&lt;&gt;"",'Feuille2-Prix de vente'!C15,"")</f>
        <v>max = 8984,4 €</v>
      </c>
      <c r="D15" s="21" t="str">
        <f ca="1">IF('Feuille2-Prix de vente'!D15&lt;&gt;"",'Feuille2-Prix de vente'!D15,"")</f>
        <v>max = 2616,6 €</v>
      </c>
      <c r="E15" s="21" t="str">
        <f ca="1">IF('Feuille2-Prix de vente'!E15&lt;&gt;"",'Feuille2-Prix de vente'!E15,"")</f>
        <v>max = 11601 €</v>
      </c>
      <c r="F15" s="31" t="str">
        <f>IF('Feuille2-Prix de vente'!F15&lt;&gt;"",'Feuille2-Prix de vente'!F15,"")</f>
        <v/>
      </c>
      <c r="G15" s="31" t="str">
        <f>IF('Feuille2-Prix de vente'!G15&lt;&gt;"",'Feuille2-Prix de vente'!G15,"")</f>
        <v/>
      </c>
      <c r="H15" s="31" t="str">
        <f>IF('Feuille2-Prix de vente'!H15&lt;&gt;"",'Feuille2-Prix de vente'!H15,"")</f>
        <v/>
      </c>
      <c r="I15" s="31" t="str">
        <f>IF('Feuille2-Prix de vente'!I15&lt;&gt;"",'Feuille2-Prix de vente'!I15,"")</f>
        <v/>
      </c>
      <c r="J15" s="31" t="str">
        <f>IF('Feuille2-Prix de vente'!J15&lt;&gt;"",'Feuille2-Prix de vente'!J15,"")</f>
        <v/>
      </c>
      <c r="K15" s="31" t="str">
        <f>IF('Feuille2-Prix de vente'!K15&lt;&gt;"",'Feuille2-Prix de vente'!K15,"")</f>
        <v/>
      </c>
      <c r="L15" s="31" t="str">
        <f>IF('Feuille2-Prix de vente'!L15&lt;&gt;"",'Feuille2-Prix de vente'!L15,"")</f>
        <v/>
      </c>
      <c r="M15" s="31" t="str">
        <f>IF('Feuille2-Prix de vente'!M15&lt;&gt;"",'Feuille2-Prix de vente'!M15,"")</f>
        <v/>
      </c>
      <c r="N15" s="31" t="str">
        <f>IF('Feuille2-Prix de vente'!N15&lt;&gt;"",'Feuille2-Prix de vente'!N15,"")</f>
        <v/>
      </c>
      <c r="O15" s="31" t="str">
        <f>IF('Feuille2-Prix de vente'!O15&lt;&gt;"",'Feuille2-Prix de vente'!O15,"")</f>
        <v/>
      </c>
      <c r="P15" s="31" t="str">
        <f>IF('Feuille2-Prix de vente'!P15&lt;&gt;"",'Feuille2-Prix de vente'!P15,"")</f>
        <v/>
      </c>
      <c r="Q15" s="31" t="str">
        <f>IF('Feuille2-Prix de vente'!Q15&lt;&gt;"",'Feuille2-Prix de vente'!Q15,"")</f>
        <v/>
      </c>
      <c r="R15" s="31" t="str">
        <f>IF('Feuille2-Prix de vente'!R15&lt;&gt;"",'Feuille2-Prix de vente'!R15,"")</f>
        <v/>
      </c>
      <c r="S15" s="31" t="str">
        <f>IF('Feuille2-Prix de vente'!S15&lt;&gt;"",'Feuille2-Prix de vente'!S15,"")</f>
        <v/>
      </c>
      <c r="T15" s="31" t="str">
        <f>IF('Feuille2-Prix de vente'!T15&lt;&gt;"",'Feuille2-Prix de vente'!T15,"")</f>
        <v/>
      </c>
      <c r="U15" s="31" t="str">
        <f>IF('Feuille2-Prix de vente'!U15&lt;&gt;"",'Feuille2-Prix de vente'!U15,"")</f>
        <v/>
      </c>
      <c r="V15" s="31" t="str">
        <f>IF('Feuille2-Prix de vente'!V15&lt;&gt;"",'Feuille2-Prix de vente'!V15,"")</f>
        <v/>
      </c>
      <c r="W15" s="31" t="str">
        <f>IF('Feuille2-Prix de vente'!W15&lt;&gt;"",'Feuille2-Prix de vente'!W15,"")</f>
        <v/>
      </c>
      <c r="X15" s="31" t="str">
        <f>IF('Feuille2-Prix de vente'!X15&lt;&gt;"",'Feuille2-Prix de vente'!X15,"")</f>
        <v/>
      </c>
      <c r="Y15" s="31" t="str">
        <f>IF('Feuille2-Prix de vente'!Y15&lt;&gt;"",'Feuille2-Prix de vente'!Y15,"")</f>
        <v/>
      </c>
      <c r="Z15" s="31" t="str">
        <f>IF('Feuille2-Prix de vente'!Z15&lt;&gt;"",'Feuille2-Prix de vente'!Z15,"")</f>
        <v/>
      </c>
    </row>
    <row r="16" spans="1:26" s="31" customFormat="1" ht="17" hidden="1" x14ac:dyDescent="0.2">
      <c r="A16" s="21" t="str">
        <f>IF('Feuille2-Prix de vente'!A16&lt;&gt;"",'Feuille2-Prix de vente'!A16,"")</f>
        <v/>
      </c>
      <c r="B16" s="21" t="str">
        <f>IF('Feuille2-Prix de vente'!B16&lt;&gt;"",'Feuille2-Prix de vente'!B16,"")</f>
        <v/>
      </c>
      <c r="C16" s="10"/>
      <c r="D16" s="21" t="str">
        <f>IF('Feuille2-Prix de vente'!D16&lt;&gt;"",'Feuille2-Prix de vente'!D16,"")</f>
        <v/>
      </c>
      <c r="E16" s="21" t="str">
        <f>IF('Feuille2-Prix de vente'!E16&lt;&gt;"",'Feuille2-Prix de vente'!E16,"")</f>
        <v/>
      </c>
      <c r="F16" s="31" t="str">
        <f>IF('Feuille2-Prix de vente'!F16&lt;&gt;"",'Feuille2-Prix de vente'!F16,"")</f>
        <v/>
      </c>
      <c r="G16" s="31" t="str">
        <f>IF('Feuille2-Prix de vente'!G16&lt;&gt;"",'Feuille2-Prix de vente'!G16,"")</f>
        <v/>
      </c>
      <c r="H16" s="31" t="str">
        <f>IF('Feuille2-Prix de vente'!H16&lt;&gt;"",'Feuille2-Prix de vente'!H16,"")</f>
        <v/>
      </c>
      <c r="I16" s="31" t="str">
        <f>IF('Feuille2-Prix de vente'!I16&lt;&gt;"",'Feuille2-Prix de vente'!I16,"")</f>
        <v/>
      </c>
      <c r="J16" s="31" t="str">
        <f>IF('Feuille2-Prix de vente'!J16&lt;&gt;"",'Feuille2-Prix de vente'!J16,"")</f>
        <v/>
      </c>
      <c r="K16" s="31" t="str">
        <f>IF('Feuille2-Prix de vente'!K16&lt;&gt;"",'Feuille2-Prix de vente'!K16,"")</f>
        <v/>
      </c>
      <c r="L16" s="31" t="str">
        <f>IF('Feuille2-Prix de vente'!L16&lt;&gt;"",'Feuille2-Prix de vente'!L16,"")</f>
        <v/>
      </c>
      <c r="M16" s="31" t="str">
        <f>IF('Feuille2-Prix de vente'!M16&lt;&gt;"",'Feuille2-Prix de vente'!M16,"")</f>
        <v/>
      </c>
      <c r="N16" s="31" t="str">
        <f>IF('Feuille2-Prix de vente'!N16&lt;&gt;"",'Feuille2-Prix de vente'!N16,"")</f>
        <v/>
      </c>
      <c r="O16" s="31" t="str">
        <f>IF('Feuille2-Prix de vente'!O16&lt;&gt;"",'Feuille2-Prix de vente'!O16,"")</f>
        <v/>
      </c>
      <c r="P16" s="31" t="str">
        <f>IF('Feuille2-Prix de vente'!P16&lt;&gt;"",'Feuille2-Prix de vente'!P16,"")</f>
        <v/>
      </c>
      <c r="Q16" s="31" t="str">
        <f>IF('Feuille2-Prix de vente'!Q16&lt;&gt;"",'Feuille2-Prix de vente'!Q16,"")</f>
        <v/>
      </c>
      <c r="R16" s="31" t="str">
        <f>IF('Feuille2-Prix de vente'!R16&lt;&gt;"",'Feuille2-Prix de vente'!R16,"")</f>
        <v/>
      </c>
      <c r="S16" s="31" t="str">
        <f>IF('Feuille2-Prix de vente'!S16&lt;&gt;"",'Feuille2-Prix de vente'!S16,"")</f>
        <v/>
      </c>
      <c r="T16" s="31" t="str">
        <f>IF('Feuille2-Prix de vente'!T16&lt;&gt;"",'Feuille2-Prix de vente'!T16,"")</f>
        <v/>
      </c>
      <c r="U16" s="31" t="str">
        <f>IF('Feuille2-Prix de vente'!U16&lt;&gt;"",'Feuille2-Prix de vente'!U16,"")</f>
        <v/>
      </c>
      <c r="V16" s="31" t="str">
        <f>IF('Feuille2-Prix de vente'!V16&lt;&gt;"",'Feuille2-Prix de vente'!V16,"")</f>
        <v/>
      </c>
      <c r="W16" s="31" t="str">
        <f>IF('Feuille2-Prix de vente'!W16&lt;&gt;"",'Feuille2-Prix de vente'!W16,"")</f>
        <v/>
      </c>
      <c r="X16" s="31" t="str">
        <f>IF('Feuille2-Prix de vente'!X16&lt;&gt;"",'Feuille2-Prix de vente'!X16,"")</f>
        <v/>
      </c>
      <c r="Y16" s="31" t="str">
        <f>IF('Feuille2-Prix de vente'!Y16&lt;&gt;"",'Feuille2-Prix de vente'!Y16,"")</f>
        <v/>
      </c>
      <c r="Z16" s="31" t="str">
        <f>IF('Feuille2-Prix de vente'!Z16&lt;&gt;"",'Feuille2-Prix de vente'!Z16,"")</f>
        <v/>
      </c>
    </row>
    <row r="17" spans="1:27" s="31" customFormat="1" ht="17" hidden="1" x14ac:dyDescent="0.2">
      <c r="A17" s="21" t="str">
        <f>IF('Feuille2-Prix de vente'!A17&lt;&gt;"",'Feuille2-Prix de vente'!A17,"")</f>
        <v/>
      </c>
      <c r="B17" s="21" t="str">
        <f>IF('Feuille2-Prix de vente'!B17&lt;&gt;"",'Feuille2-Prix de vente'!B17,"")</f>
        <v/>
      </c>
      <c r="C17" s="10"/>
      <c r="D17" s="21" t="str">
        <f>IF('Feuille2-Prix de vente'!D17&lt;&gt;"",'Feuille2-Prix de vente'!D17,"")</f>
        <v/>
      </c>
      <c r="E17" s="21" t="str">
        <f>IF('Feuille2-Prix de vente'!E17&lt;&gt;"",'Feuille2-Prix de vente'!E17,"")</f>
        <v/>
      </c>
      <c r="F17" s="31" t="str">
        <f>IF('Feuille2-Prix de vente'!F17&lt;&gt;"",'Feuille2-Prix de vente'!F17,"")</f>
        <v/>
      </c>
      <c r="G17" s="31" t="str">
        <f>IF('Feuille2-Prix de vente'!G17&lt;&gt;"",'Feuille2-Prix de vente'!G17,"")</f>
        <v/>
      </c>
      <c r="H17" s="31" t="str">
        <f>IF('Feuille2-Prix de vente'!H17&lt;&gt;"",'Feuille2-Prix de vente'!H17,"")</f>
        <v/>
      </c>
      <c r="I17" s="31" t="str">
        <f>IF('Feuille2-Prix de vente'!I17&lt;&gt;"",'Feuille2-Prix de vente'!I17,"")</f>
        <v/>
      </c>
      <c r="J17" s="31" t="str">
        <f>IF('Feuille2-Prix de vente'!J17&lt;&gt;"",'Feuille2-Prix de vente'!J17,"")</f>
        <v/>
      </c>
      <c r="K17" s="31" t="str">
        <f>IF('Feuille2-Prix de vente'!K17&lt;&gt;"",'Feuille2-Prix de vente'!K17,"")</f>
        <v/>
      </c>
      <c r="L17" s="31" t="str">
        <f>IF('Feuille2-Prix de vente'!L17&lt;&gt;"",'Feuille2-Prix de vente'!L17,"")</f>
        <v/>
      </c>
      <c r="M17" s="31" t="str">
        <f>IF('Feuille2-Prix de vente'!M17&lt;&gt;"",'Feuille2-Prix de vente'!M17,"")</f>
        <v/>
      </c>
      <c r="N17" s="31" t="str">
        <f>IF('Feuille2-Prix de vente'!N17&lt;&gt;"",'Feuille2-Prix de vente'!N17,"")</f>
        <v/>
      </c>
      <c r="O17" s="31" t="str">
        <f>IF('Feuille2-Prix de vente'!O17&lt;&gt;"",'Feuille2-Prix de vente'!O17,"")</f>
        <v/>
      </c>
      <c r="P17" s="31" t="str">
        <f>IF('Feuille2-Prix de vente'!P17&lt;&gt;"",'Feuille2-Prix de vente'!P17,"")</f>
        <v/>
      </c>
      <c r="Q17" s="31" t="str">
        <f>IF('Feuille2-Prix de vente'!Q17&lt;&gt;"",'Feuille2-Prix de vente'!Q17,"")</f>
        <v/>
      </c>
      <c r="R17" s="31" t="str">
        <f>IF('Feuille2-Prix de vente'!R17&lt;&gt;"",'Feuille2-Prix de vente'!R17,"")</f>
        <v/>
      </c>
      <c r="S17" s="31" t="str">
        <f>IF('Feuille2-Prix de vente'!S17&lt;&gt;"",'Feuille2-Prix de vente'!S17,"")</f>
        <v/>
      </c>
      <c r="T17" s="31" t="str">
        <f>IF('Feuille2-Prix de vente'!T17&lt;&gt;"",'Feuille2-Prix de vente'!T17,"")</f>
        <v/>
      </c>
      <c r="U17" s="31" t="str">
        <f>IF('Feuille2-Prix de vente'!U17&lt;&gt;"",'Feuille2-Prix de vente'!U17,"")</f>
        <v/>
      </c>
      <c r="V17" s="31" t="str">
        <f>IF('Feuille2-Prix de vente'!V17&lt;&gt;"",'Feuille2-Prix de vente'!V17,"")</f>
        <v/>
      </c>
      <c r="W17" s="31" t="str">
        <f>IF('Feuille2-Prix de vente'!W17&lt;&gt;"",'Feuille2-Prix de vente'!W17,"")</f>
        <v/>
      </c>
      <c r="X17" s="31" t="str">
        <f>IF('Feuille2-Prix de vente'!X17&lt;&gt;"",'Feuille2-Prix de vente'!X17,"")</f>
        <v/>
      </c>
      <c r="Y17" s="31" t="str">
        <f>IF('Feuille2-Prix de vente'!Y17&lt;&gt;"",'Feuille2-Prix de vente'!Y17,"")</f>
        <v/>
      </c>
      <c r="Z17" s="31" t="str">
        <f>IF('Feuille2-Prix de vente'!Z17&lt;&gt;"",'Feuille2-Prix de vente'!Z17,"")</f>
        <v/>
      </c>
    </row>
    <row r="18" spans="1:27" s="31" customFormat="1" ht="17" hidden="1" x14ac:dyDescent="0.2">
      <c r="A18" s="21" t="str">
        <f>IF('Feuille2-Prix de vente'!A18&lt;&gt;"",'Feuille2-Prix de vente'!A18,"")</f>
        <v/>
      </c>
      <c r="B18" s="21" t="str">
        <f>IF('Feuille2-Prix de vente'!B18&lt;&gt;"",'Feuille2-Prix de vente'!B18,"")</f>
        <v/>
      </c>
      <c r="C18" s="10"/>
      <c r="D18" s="21" t="str">
        <f>IF('Feuille2-Prix de vente'!D18&lt;&gt;"",'Feuille2-Prix de vente'!D18,"")</f>
        <v/>
      </c>
      <c r="E18" s="21" t="str">
        <f>IF('Feuille2-Prix de vente'!E18&lt;&gt;"",'Feuille2-Prix de vente'!E18,"")</f>
        <v/>
      </c>
      <c r="F18" s="31" t="str">
        <f>IF('Feuille2-Prix de vente'!F18&lt;&gt;"",'Feuille2-Prix de vente'!F18,"")</f>
        <v/>
      </c>
      <c r="G18" s="31" t="str">
        <f>IF('Feuille2-Prix de vente'!G18&lt;&gt;"",'Feuille2-Prix de vente'!G18,"")</f>
        <v/>
      </c>
      <c r="H18" s="31" t="str">
        <f>IF('Feuille2-Prix de vente'!H18&lt;&gt;"",'Feuille2-Prix de vente'!H18,"")</f>
        <v/>
      </c>
      <c r="I18" s="31" t="str">
        <f>IF('Feuille2-Prix de vente'!I18&lt;&gt;"",'Feuille2-Prix de vente'!I18,"")</f>
        <v/>
      </c>
      <c r="J18" s="31" t="str">
        <f>IF('Feuille2-Prix de vente'!J18&lt;&gt;"",'Feuille2-Prix de vente'!J18,"")</f>
        <v/>
      </c>
      <c r="K18" s="31" t="str">
        <f>IF('Feuille2-Prix de vente'!K18&lt;&gt;"",'Feuille2-Prix de vente'!K18,"")</f>
        <v/>
      </c>
      <c r="L18" s="31" t="str">
        <f>IF('Feuille2-Prix de vente'!L18&lt;&gt;"",'Feuille2-Prix de vente'!L18,"")</f>
        <v/>
      </c>
      <c r="M18" s="31" t="str">
        <f>IF('Feuille2-Prix de vente'!M18&lt;&gt;"",'Feuille2-Prix de vente'!M18,"")</f>
        <v/>
      </c>
      <c r="N18" s="31" t="str">
        <f>IF('Feuille2-Prix de vente'!N18&lt;&gt;"",'Feuille2-Prix de vente'!N18,"")</f>
        <v/>
      </c>
      <c r="O18" s="31" t="str">
        <f>IF('Feuille2-Prix de vente'!O18&lt;&gt;"",'Feuille2-Prix de vente'!O18,"")</f>
        <v/>
      </c>
      <c r="P18" s="31" t="str">
        <f>IF('Feuille2-Prix de vente'!P18&lt;&gt;"",'Feuille2-Prix de vente'!P18,"")</f>
        <v/>
      </c>
      <c r="Q18" s="31" t="str">
        <f>IF('Feuille2-Prix de vente'!Q18&lt;&gt;"",'Feuille2-Prix de vente'!Q18,"")</f>
        <v/>
      </c>
      <c r="R18" s="31" t="str">
        <f>IF('Feuille2-Prix de vente'!R18&lt;&gt;"",'Feuille2-Prix de vente'!R18,"")</f>
        <v/>
      </c>
      <c r="S18" s="31" t="str">
        <f>IF('Feuille2-Prix de vente'!S18&lt;&gt;"",'Feuille2-Prix de vente'!S18,"")</f>
        <v/>
      </c>
      <c r="T18" s="31" t="str">
        <f>IF('Feuille2-Prix de vente'!T18&lt;&gt;"",'Feuille2-Prix de vente'!T18,"")</f>
        <v/>
      </c>
      <c r="U18" s="31" t="str">
        <f>IF('Feuille2-Prix de vente'!U18&lt;&gt;"",'Feuille2-Prix de vente'!U18,"")</f>
        <v/>
      </c>
      <c r="V18" s="31" t="str">
        <f>IF('Feuille2-Prix de vente'!V18&lt;&gt;"",'Feuille2-Prix de vente'!V18,"")</f>
        <v/>
      </c>
      <c r="W18" s="31" t="str">
        <f>IF('Feuille2-Prix de vente'!W18&lt;&gt;"",'Feuille2-Prix de vente'!W18,"")</f>
        <v/>
      </c>
      <c r="X18" s="31" t="str">
        <f>IF('Feuille2-Prix de vente'!X18&lt;&gt;"",'Feuille2-Prix de vente'!X18,"")</f>
        <v/>
      </c>
      <c r="Y18" s="31" t="str">
        <f>IF('Feuille2-Prix de vente'!Y18&lt;&gt;"",'Feuille2-Prix de vente'!Y18,"")</f>
        <v/>
      </c>
      <c r="Z18" s="31" t="str">
        <f>IF('Feuille2-Prix de vente'!Z18&lt;&gt;"",'Feuille2-Prix de vente'!Z18,"")</f>
        <v/>
      </c>
    </row>
    <row r="19" spans="1:27" s="32" customFormat="1" ht="17" hidden="1" x14ac:dyDescent="0.2">
      <c r="A19" s="21" t="str">
        <f>IF('Feuille2-Prix de vente'!A19&lt;&gt;"",'Feuille2-Prix de vente'!A19,"")</f>
        <v/>
      </c>
      <c r="B19" s="21" t="str">
        <f>IF('Feuille2-Prix de vente'!B19&lt;&gt;"",'Feuille2-Prix de vente'!B19,"")</f>
        <v/>
      </c>
      <c r="C19" s="10"/>
      <c r="D19" s="21" t="str">
        <f>IF('Feuille2-Prix de vente'!D19&lt;&gt;"",'Feuille2-Prix de vente'!D19,"")</f>
        <v/>
      </c>
      <c r="E19" s="21" t="str">
        <f>IF('Feuille2-Prix de vente'!E19&lt;&gt;"",'Feuille2-Prix de vente'!E19,"")</f>
        <v/>
      </c>
      <c r="F19" s="31" t="str">
        <f>IF('Feuille2-Prix de vente'!F19&lt;&gt;"",'Feuille2-Prix de vente'!F19,"")</f>
        <v/>
      </c>
      <c r="G19" s="31" t="str">
        <f>IF('Feuille2-Prix de vente'!G19&lt;&gt;"",'Feuille2-Prix de vente'!G19,"")</f>
        <v/>
      </c>
      <c r="H19" s="31" t="str">
        <f>IF('Feuille2-Prix de vente'!H19&lt;&gt;"",'Feuille2-Prix de vente'!H19,"")</f>
        <v/>
      </c>
      <c r="I19" s="31" t="str">
        <f>IF('Feuille2-Prix de vente'!I19&lt;&gt;"",'Feuille2-Prix de vente'!I19,"")</f>
        <v/>
      </c>
      <c r="J19" s="31" t="str">
        <f>IF('Feuille2-Prix de vente'!J19&lt;&gt;"",'Feuille2-Prix de vente'!J19,"")</f>
        <v/>
      </c>
      <c r="K19" s="31" t="str">
        <f>IF('Feuille2-Prix de vente'!K19&lt;&gt;"",'Feuille2-Prix de vente'!K19,"")</f>
        <v/>
      </c>
      <c r="L19" s="31" t="str">
        <f>IF('Feuille2-Prix de vente'!L19&lt;&gt;"",'Feuille2-Prix de vente'!L19,"")</f>
        <v/>
      </c>
      <c r="M19" s="31" t="str">
        <f>IF('Feuille2-Prix de vente'!M19&lt;&gt;"",'Feuille2-Prix de vente'!M19,"")</f>
        <v/>
      </c>
      <c r="N19" s="31" t="str">
        <f>IF('Feuille2-Prix de vente'!N19&lt;&gt;"",'Feuille2-Prix de vente'!N19,"")</f>
        <v/>
      </c>
      <c r="O19" s="31" t="str">
        <f>IF('Feuille2-Prix de vente'!O19&lt;&gt;"",'Feuille2-Prix de vente'!O19,"")</f>
        <v/>
      </c>
      <c r="P19" s="31" t="str">
        <f>IF('Feuille2-Prix de vente'!P19&lt;&gt;"",'Feuille2-Prix de vente'!P19,"")</f>
        <v/>
      </c>
      <c r="Q19" s="31" t="str">
        <f>IF('Feuille2-Prix de vente'!Q19&lt;&gt;"",'Feuille2-Prix de vente'!Q19,"")</f>
        <v/>
      </c>
      <c r="R19" s="31" t="str">
        <f>IF('Feuille2-Prix de vente'!R19&lt;&gt;"",'Feuille2-Prix de vente'!R19,"")</f>
        <v/>
      </c>
      <c r="S19" s="31" t="str">
        <f>IF('Feuille2-Prix de vente'!S19&lt;&gt;"",'Feuille2-Prix de vente'!S19,"")</f>
        <v/>
      </c>
      <c r="T19" s="31" t="str">
        <f>IF('Feuille2-Prix de vente'!T19&lt;&gt;"",'Feuille2-Prix de vente'!T19,"")</f>
        <v/>
      </c>
      <c r="U19" s="31" t="str">
        <f>IF('Feuille2-Prix de vente'!U19&lt;&gt;"",'Feuille2-Prix de vente'!U19,"")</f>
        <v/>
      </c>
      <c r="V19" s="31" t="str">
        <f>IF('Feuille2-Prix de vente'!V19&lt;&gt;"",'Feuille2-Prix de vente'!V19,"")</f>
        <v/>
      </c>
      <c r="W19" s="31" t="str">
        <f>IF('Feuille2-Prix de vente'!W19&lt;&gt;"",'Feuille2-Prix de vente'!W19,"")</f>
        <v/>
      </c>
      <c r="X19" s="31" t="str">
        <f>IF('Feuille2-Prix de vente'!X19&lt;&gt;"",'Feuille2-Prix de vente'!X19,"")</f>
        <v/>
      </c>
      <c r="Y19" s="31" t="str">
        <f>IF('Feuille2-Prix de vente'!Y19&lt;&gt;"",'Feuille2-Prix de vente'!Y19,"")</f>
        <v/>
      </c>
      <c r="Z19" s="31" t="str">
        <f>IF('Feuille2-Prix de vente'!Z19&lt;&gt;"",'Feuille2-Prix de vente'!Z19,"")</f>
        <v/>
      </c>
      <c r="AA19" s="31"/>
    </row>
    <row r="20" spans="1:27" ht="17" x14ac:dyDescent="0.2">
      <c r="A20" s="21">
        <f>IF('Feuille2-Prix de vente'!A20&lt;&gt;"",'Feuille2-Prix de vente'!A20,"")</f>
        <v>1</v>
      </c>
      <c r="B20" s="33">
        <f ca="1">IF('Feuille2-Prix de vente'!B20&lt;&gt;"",'Feuille2-Prix de vente'!B20,"")</f>
        <v>4.2796012414182263</v>
      </c>
      <c r="C20" s="10">
        <f ca="1">IF('Feuille2-Prix de vente'!C20&lt;&gt;"",'Feuille2-Prix de vente'!C20,"")</f>
        <v>6974.4</v>
      </c>
      <c r="D20" s="10">
        <f ca="1">IF($A20&lt;&gt;"",SUM(F20:ZZ20),"")</f>
        <v>2126.6</v>
      </c>
      <c r="E20" s="10">
        <f ca="1">IF('Feuille2-Prix de vente'!E20&lt;&gt;"",'Feuille2-Prix de vente'!E20,"")</f>
        <v>9101</v>
      </c>
      <c r="F20" s="29">
        <f ca="1">IF(AND($A20&lt;&gt;"",F$9&lt;&gt;""),IF(HLOOKUP(F$9,'Feuille1-Catégories'!$C$1:$G$2,2,FALSE)="OUI",F$3,IF(HLOOKUP(F$9,'Feuille1-Catégories'!$C$1:$G$3,3,FALSE)="OUI",OFFSET(F$3,MOD(QUOTIENT(ROW()-ROW($A$20),'Feuille1-Catégories'!$B$6/F$6),F$5),0),IF(MOD($A20-1-F$10,'Feuille1-Catégories'!$F$5+1)=0,F$3,""))),"")</f>
        <v>0.8</v>
      </c>
      <c r="G20" s="29">
        <f ca="1">IF(AND($A20&lt;&gt;"",G$9&lt;&gt;""),IF(HLOOKUP(G$9,'Feuille1-Catégories'!$C$1:$G$2,2,FALSE)="OUI",G$3,IF(HLOOKUP(G$9,'Feuille1-Catégories'!$C$1:$G$3,3,FALSE)="OUI",OFFSET(G$3,MOD(QUOTIENT(ROW()-ROW($A$20),'Feuille1-Catégories'!$B$6/G$6),G$5),0),IF(MOD($A20-1-G$10,'Feuille1-Catégories'!$F$5+1)=0,G$3,""))),"")</f>
        <v>2</v>
      </c>
      <c r="H20" s="29" t="str">
        <f ca="1">IF(AND($A20&lt;&gt;"",H$9&lt;&gt;""),IF(HLOOKUP(H$9,'Feuille1-Catégories'!$C$1:$G$2,2,FALSE)="OUI",H$3,IF(HLOOKUP(H$9,'Feuille1-Catégories'!$C$1:$G$3,3,FALSE)="OUI",OFFSET(H$3,MOD(QUOTIENT(ROW()-ROW($A$20),'Feuille1-Catégories'!$B$6/H$6),H$5),0),IF(MOD($A20-1-H$10,'Feuille1-Catégories'!$F$5+1)=0,H$3,""))),"")</f>
        <v/>
      </c>
      <c r="I20" s="29">
        <f ca="1">IF(AND($A20&lt;&gt;"",I$9&lt;&gt;""),IF(HLOOKUP(I$9,'Feuille1-Catégories'!$C$1:$G$2,2,FALSE)="OUI",I$3,IF(HLOOKUP(I$9,'Feuille1-Catégories'!$C$1:$G$3,3,FALSE)="OUI",OFFSET(I$3,MOD(QUOTIENT(ROW()-ROW($A$20),'Feuille1-Catégories'!$B$6/I$6),I$5),0),IF(MOD($A20-1-I$10,'Feuille1-Catégories'!$F$5+1)=0,I$3,""))),"")</f>
        <v>200</v>
      </c>
      <c r="J20" s="29">
        <f ca="1">IF(AND($A20&lt;&gt;"",J$9&lt;&gt;""),IF(HLOOKUP(J$9,'Feuille1-Catégories'!$C$1:$G$2,2,FALSE)="OUI",J$3,IF(HLOOKUP(J$9,'Feuille1-Catégories'!$C$1:$G$3,3,FALSE)="OUI",OFFSET(J$3,MOD(QUOTIENT(ROW()-ROW($A$20),'Feuille1-Catégories'!$B$6/J$6),J$5),0),IF(MOD($A20-1-J$10,'Feuille1-Catégories'!$F$5+1)=0,J$3,""))),"")</f>
        <v>0.8</v>
      </c>
      <c r="K20" s="29" t="str">
        <f ca="1">IF(AND($A20&lt;&gt;"",K$9&lt;&gt;""),IF(HLOOKUP(K$9,'Feuille1-Catégories'!$C$1:$G$2,2,FALSE)="OUI",K$3,IF(HLOOKUP(K$9,'Feuille1-Catégories'!$C$1:$G$3,3,FALSE)="OUI",OFFSET(K$3,MOD(QUOTIENT(ROW()-ROW($A$20),'Feuille1-Catégories'!$B$6/K$6),K$5),0),IF(MOD($A20-1-K$10,'Feuille1-Catégories'!$F$5+1)=0,K$3,""))),"")</f>
        <v/>
      </c>
      <c r="L20" s="29">
        <f ca="1">IF(AND($A20&lt;&gt;"",L$9&lt;&gt;""),IF(HLOOKUP(L$9,'Feuille1-Catégories'!$C$1:$G$2,2,FALSE)="OUI",L$3,IF(HLOOKUP(L$9,'Feuille1-Catégories'!$C$1:$G$3,3,FALSE)="OUI",OFFSET(L$3,MOD(QUOTIENT(ROW()-ROW($A$20),'Feuille1-Catégories'!$B$6/L$6),L$5),0),IF(MOD($A20-1-L$10,'Feuille1-Catégories'!$F$5+1)=0,L$3,""))),"")</f>
        <v>50</v>
      </c>
      <c r="M20" s="29">
        <f ca="1">IF(AND($A20&lt;&gt;"",M$9&lt;&gt;""),IF(HLOOKUP(M$9,'Feuille1-Catégories'!$C$1:$G$2,2,FALSE)="OUI",M$3,IF(HLOOKUP(M$9,'Feuille1-Catégories'!$C$1:$G$3,3,FALSE)="OUI",OFFSET(M$3,MOD(QUOTIENT(ROW()-ROW($A$20),'Feuille1-Catégories'!$B$6/M$6),M$5),0),IF(MOD($A20-1-M$10,'Feuille1-Catégories'!$F$5+1)=0,M$3,""))),"")</f>
        <v>1500</v>
      </c>
      <c r="N20" s="29">
        <f ca="1">IF(AND($A20&lt;&gt;"",N$9&lt;&gt;""),IF(HLOOKUP(N$9,'Feuille1-Catégories'!$C$1:$G$2,2,FALSE)="OUI",N$3,IF(HLOOKUP(N$9,'Feuille1-Catégories'!$C$1:$G$3,3,FALSE)="OUI",OFFSET(N$3,MOD(QUOTIENT(ROW()-ROW($A$20),'Feuille1-Catégories'!$B$6/N$6),N$5),0),IF(MOD($A20-1-N$10,'Feuille1-Catégories'!$F$5+1)=0,N$3,""))),"")</f>
        <v>2</v>
      </c>
      <c r="O20" s="29">
        <f ca="1">IF(AND($A20&lt;&gt;"",O$9&lt;&gt;""),IF(HLOOKUP(O$9,'Feuille1-Catégories'!$C$1:$G$2,2,FALSE)="OUI",O$3,IF(HLOOKUP(O$9,'Feuille1-Catégories'!$C$1:$G$3,3,FALSE)="OUI",OFFSET(O$3,MOD(QUOTIENT(ROW()-ROW($A$20),'Feuille1-Catégories'!$B$6/O$6),O$5),0),IF(MOD($A20-1-O$10,'Feuille1-Catégories'!$F$5+1)=0,O$3,""))),"")</f>
        <v>5</v>
      </c>
      <c r="P20" s="29">
        <f ca="1">IF(AND($A20&lt;&gt;"",P$9&lt;&gt;""),IF(HLOOKUP(P$9,'Feuille1-Catégories'!$C$1:$G$2,2,FALSE)="OUI",P$3,IF(HLOOKUP(P$9,'Feuille1-Catégories'!$C$1:$G$3,3,FALSE)="OUI",OFFSET(P$3,MOD(QUOTIENT(ROW()-ROW($A$20),'Feuille1-Catégories'!$B$6/P$6),P$5),0),IF(MOD($A20-1-P$10,'Feuille1-Catégories'!$F$5+1)=0,P$3,""))),"")</f>
        <v>25</v>
      </c>
      <c r="Q20" s="29" t="str">
        <f ca="1">IF(AND($A20&lt;&gt;"",Q$9&lt;&gt;""),IF(HLOOKUP(Q$9,'Feuille1-Catégories'!$C$1:$G$2,2,FALSE)="OUI",Q$3,IF(HLOOKUP(Q$9,'Feuille1-Catégories'!$C$1:$G$3,3,FALSE)="OUI",OFFSET(Q$3,MOD(QUOTIENT(ROW()-ROW($A$20),'Feuille1-Catégories'!$B$6/Q$6),Q$5),0),IF(MOD($A20-1-Q$10,'Feuille1-Catégories'!$F$5+1)=0,Q$3,""))),"")</f>
        <v/>
      </c>
      <c r="R20" s="29">
        <f ca="1">IF(AND($A20&lt;&gt;"",R$9&lt;&gt;""),IF(HLOOKUP(R$9,'Feuille1-Catégories'!$C$1:$G$2,2,FALSE)="OUI",R$3,IF(HLOOKUP(R$9,'Feuille1-Catégories'!$C$1:$G$3,3,FALSE)="OUI",OFFSET(R$3,MOD(QUOTIENT(ROW()-ROW($A$20),'Feuille1-Catégories'!$B$6/R$6),R$5),0),IF(MOD($A20-1-R$10,'Feuille1-Catégories'!$F$5+1)=0,R$3,""))),"")</f>
        <v>1</v>
      </c>
      <c r="S20" s="29">
        <f ca="1">IF(AND($A20&lt;&gt;"",S$9&lt;&gt;""),IF(HLOOKUP(S$9,'Feuille1-Catégories'!$C$1:$G$2,2,FALSE)="OUI",S$3,IF(HLOOKUP(S$9,'Feuille1-Catégories'!$C$1:$G$3,3,FALSE)="OUI",OFFSET(S$3,MOD(QUOTIENT(ROW()-ROW($A$20),'Feuille1-Catégories'!$B$6/S$6),S$5),0),IF(MOD($A20-1-S$10,'Feuille1-Catégories'!$F$5+1)=0,S$3,""))),"")</f>
        <v>30</v>
      </c>
      <c r="T20" s="29">
        <f ca="1">IF(AND($A20&lt;&gt;"",T$9&lt;&gt;""),IF(HLOOKUP(T$9,'Feuille1-Catégories'!$C$1:$G$2,2,FALSE)="OUI",T$3,IF(HLOOKUP(T$9,'Feuille1-Catégories'!$C$1:$G$3,3,FALSE)="OUI",OFFSET(T$3,MOD(QUOTIENT(ROW()-ROW($A$20),'Feuille1-Catégories'!$B$6/T$6),T$5),0),IF(MOD($A20-1-T$10,'Feuille1-Catégories'!$F$5+1)=0,T$3,""))),"")</f>
        <v>10</v>
      </c>
      <c r="U20" s="29">
        <f ca="1">IF(AND($A20&lt;&gt;"",U$9&lt;&gt;""),IF(HLOOKUP(U$9,'Feuille1-Catégories'!$C$1:$G$2,2,FALSE)="OUI",U$3,IF(HLOOKUP(U$9,'Feuille1-Catégories'!$C$1:$G$3,3,FALSE)="OUI",OFFSET(U$3,MOD(QUOTIENT(ROW()-ROW($A$20),'Feuille1-Catégories'!$B$6/U$6),U$5),0),IF(MOD($A20-1-U$10,'Feuille1-Catégories'!$F$5+1)=0,U$3,""))),"")</f>
        <v>300</v>
      </c>
      <c r="V20" s="29" t="str">
        <f ca="1">IF(AND($A20&lt;&gt;"",V$9&lt;&gt;""),IF(HLOOKUP(V$9,'Feuille1-Catégories'!$C$1:$G$2,2,FALSE)="OUI",V$3,IF(HLOOKUP(V$9,'Feuille1-Catégories'!$C$1:$G$3,3,FALSE)="OUI",OFFSET(V$3,MOD(QUOTIENT(ROW()-ROW($A$20),'Feuille1-Catégories'!$B$6/V$6),V$5),0),IF(MOD($A20-1-V$10,'Feuille1-Catégories'!$F$5+1)=0,V$3,""))),"")</f>
        <v/>
      </c>
      <c r="W20" s="29" t="str">
        <f ca="1">IF(AND($A20&lt;&gt;"",W$9&lt;&gt;""),IF(HLOOKUP(W$9,'Feuille1-Catégories'!$C$1:$G$2,2,FALSE)="OUI",W$3,IF(HLOOKUP(W$9,'Feuille1-Catégories'!$C$1:$G$3,3,FALSE)="OUI",OFFSET(W$3,MOD(QUOTIENT(ROW()-ROW($A$20),'Feuille1-Catégories'!$B$6/W$6),W$5),0),IF(MOD($A20-1-W$10,'Feuille1-Catégories'!$F$5+1)=0,W$3,""))),"")</f>
        <v/>
      </c>
      <c r="X20" s="29" t="str">
        <f ca="1">IF(AND($A20&lt;&gt;"",X$9&lt;&gt;""),IF(HLOOKUP(X$9,'Feuille1-Catégories'!$C$1:$G$2,2,FALSE)="OUI",X$3,IF(HLOOKUP(X$9,'Feuille1-Catégories'!$C$1:$G$3,3,FALSE)="OUI",OFFSET(X$3,MOD(QUOTIENT(ROW()-ROW($A$20),'Feuille1-Catégories'!$B$6/X$6),X$5),0),IF(MOD($A20-1-X$10,'Feuille1-Catégories'!$F$5+1)=0,X$3,""))),"")</f>
        <v/>
      </c>
      <c r="Y20" s="29" t="str">
        <f ca="1">IF(AND($A20&lt;&gt;"",Y$9&lt;&gt;""),IF(HLOOKUP(Y$9,'Feuille1-Catégories'!$C$1:$G$2,2,FALSE)="OUI",Y$3,IF(HLOOKUP(Y$9,'Feuille1-Catégories'!$C$1:$G$3,3,FALSE)="OUI",OFFSET(Y$3,MOD(QUOTIENT(ROW()-ROW($A$20),'Feuille1-Catégories'!$B$6/Y$6),Y$5),0),IF(MOD($A20-1-Y$10,'Feuille1-Catégories'!$F$5+1)=0,Y$3,""))),"")</f>
        <v/>
      </c>
      <c r="Z20" s="29" t="str">
        <f ca="1">IF(AND($A20&lt;&gt;"",Z$9&lt;&gt;""),IF(HLOOKUP(Z$9,'Feuille1-Catégories'!$C$1:$G$2,2,FALSE)="OUI",Z$3,IF(HLOOKUP(Z$9,'Feuille1-Catégories'!$C$1:$G$3,3,FALSE)="OUI",OFFSET(Z$3,MOD(QUOTIENT(ROW()-ROW($A$20),'Feuille1-Catégories'!$B$6/Z$6),Z$5),0),IF(MOD($A20-1-Z$10,'Feuille1-Catégories'!$F$5+1)=0,Z$3,""))),"")</f>
        <v/>
      </c>
    </row>
    <row r="21" spans="1:27" ht="17" x14ac:dyDescent="0.2">
      <c r="A21" s="21">
        <f>IF('Feuille2-Prix de vente'!A21&lt;&gt;"",'Feuille2-Prix de vente'!A21,"")</f>
        <v>2</v>
      </c>
      <c r="B21" s="33">
        <f ca="1">IF('Feuille2-Prix de vente'!B21&lt;&gt;"",'Feuille2-Prix de vente'!B21,"")</f>
        <v>4.0159697221452966</v>
      </c>
      <c r="C21" s="10">
        <f ca="1">IF('Feuille2-Prix de vente'!C21&lt;&gt;"",'Feuille2-Prix de vente'!C21,"")</f>
        <v>6534.4</v>
      </c>
      <c r="D21" s="10">
        <f t="shared" ref="D21:D84" ca="1" si="0">IF($A21&lt;&gt;"",SUM(F21:ZZ21),"")</f>
        <v>2166.6</v>
      </c>
      <c r="E21" s="10">
        <f ca="1">IF('Feuille2-Prix de vente'!E21&lt;&gt;"",'Feuille2-Prix de vente'!E21,"")</f>
        <v>8701</v>
      </c>
      <c r="F21" s="29">
        <f ca="1">IF(AND($A21&lt;&gt;"",F$9&lt;&gt;""),IF(HLOOKUP(F$9,'Feuille1-Catégories'!$C$1:$G$2,2,FALSE)="OUI",F$3,IF(HLOOKUP(F$9,'Feuille1-Catégories'!$C$1:$G$3,3,FALSE)="OUI",OFFSET(F$3,MOD(QUOTIENT(ROW()-ROW($A$20),'Feuille1-Catégories'!$B$6/F$6),F$5),0),IF(MOD($A21-1-F$10,'Feuille1-Catégories'!$F$5+1)=0,F$3,""))),"")</f>
        <v>0.8</v>
      </c>
      <c r="G21" s="29">
        <f ca="1">IF(AND($A21&lt;&gt;"",G$9&lt;&gt;""),IF(HLOOKUP(G$9,'Feuille1-Catégories'!$C$1:$G$2,2,FALSE)="OUI",G$3,IF(HLOOKUP(G$9,'Feuille1-Catégories'!$C$1:$G$3,3,FALSE)="OUI",OFFSET(G$3,MOD(QUOTIENT(ROW()-ROW($A$20),'Feuille1-Catégories'!$B$6/G$6),G$5),0),IF(MOD($A21-1-G$10,'Feuille1-Catégories'!$F$5+1)=0,G$3,""))),"")</f>
        <v>2</v>
      </c>
      <c r="H21" s="29">
        <f ca="1">IF(AND($A21&lt;&gt;"",H$9&lt;&gt;""),IF(HLOOKUP(H$9,'Feuille1-Catégories'!$C$1:$G$2,2,FALSE)="OUI",H$3,IF(HLOOKUP(H$9,'Feuille1-Catégories'!$C$1:$G$3,3,FALSE)="OUI",OFFSET(H$3,MOD(QUOTIENT(ROW()-ROW($A$20),'Feuille1-Catégories'!$B$6/H$6),H$5),0),IF(MOD($A21-1-H$10,'Feuille1-Catégories'!$F$5+1)=0,H$3,""))),"")</f>
        <v>50</v>
      </c>
      <c r="I21" s="29">
        <f ca="1">IF(AND($A21&lt;&gt;"",I$9&lt;&gt;""),IF(HLOOKUP(I$9,'Feuille1-Catégories'!$C$1:$G$2,2,FALSE)="OUI",I$3,IF(HLOOKUP(I$9,'Feuille1-Catégories'!$C$1:$G$3,3,FALSE)="OUI",OFFSET(I$3,MOD(QUOTIENT(ROW()-ROW($A$20),'Feuille1-Catégories'!$B$6/I$6),I$5),0),IF(MOD($A21-1-I$10,'Feuille1-Catégories'!$F$5+1)=0,I$3,""))),"")</f>
        <v>200</v>
      </c>
      <c r="J21" s="29">
        <f ca="1">IF(AND($A21&lt;&gt;"",J$9&lt;&gt;""),IF(HLOOKUP(J$9,'Feuille1-Catégories'!$C$1:$G$2,2,FALSE)="OUI",J$3,IF(HLOOKUP(J$9,'Feuille1-Catégories'!$C$1:$G$3,3,FALSE)="OUI",OFFSET(J$3,MOD(QUOTIENT(ROW()-ROW($A$20),'Feuille1-Catégories'!$B$6/J$6),J$5),0),IF(MOD($A21-1-J$10,'Feuille1-Catégories'!$F$5+1)=0,J$3,""))),"")</f>
        <v>0.8</v>
      </c>
      <c r="K21" s="29" t="str">
        <f ca="1">IF(AND($A21&lt;&gt;"",K$9&lt;&gt;""),IF(HLOOKUP(K$9,'Feuille1-Catégories'!$C$1:$G$2,2,FALSE)="OUI",K$3,IF(HLOOKUP(K$9,'Feuille1-Catégories'!$C$1:$G$3,3,FALSE)="OUI",OFFSET(K$3,MOD(QUOTIENT(ROW()-ROW($A$20),'Feuille1-Catégories'!$B$6/K$6),K$5),0),IF(MOD($A21-1-K$10,'Feuille1-Catégories'!$F$5+1)=0,K$3,""))),"")</f>
        <v/>
      </c>
      <c r="L21" s="29">
        <f ca="1">IF(AND($A21&lt;&gt;"",L$9&lt;&gt;""),IF(HLOOKUP(L$9,'Feuille1-Catégories'!$C$1:$G$2,2,FALSE)="OUI",L$3,IF(HLOOKUP(L$9,'Feuille1-Catégories'!$C$1:$G$3,3,FALSE)="OUI",OFFSET(L$3,MOD(QUOTIENT(ROW()-ROW($A$20),'Feuille1-Catégories'!$B$6/L$6),L$5),0),IF(MOD($A21-1-L$10,'Feuille1-Catégories'!$F$5+1)=0,L$3,""))),"")</f>
        <v>50</v>
      </c>
      <c r="M21" s="29">
        <f ca="1">IF(AND($A21&lt;&gt;"",M$9&lt;&gt;""),IF(HLOOKUP(M$9,'Feuille1-Catégories'!$C$1:$G$2,2,FALSE)="OUI",M$3,IF(HLOOKUP(M$9,'Feuille1-Catégories'!$C$1:$G$3,3,FALSE)="OUI",OFFSET(M$3,MOD(QUOTIENT(ROW()-ROW($A$20),'Feuille1-Catégories'!$B$6/M$6),M$5),0),IF(MOD($A21-1-M$10,'Feuille1-Catégories'!$F$5+1)=0,M$3,""))),"")</f>
        <v>1500</v>
      </c>
      <c r="N21" s="29">
        <f ca="1">IF(AND($A21&lt;&gt;"",N$9&lt;&gt;""),IF(HLOOKUP(N$9,'Feuille1-Catégories'!$C$1:$G$2,2,FALSE)="OUI",N$3,IF(HLOOKUP(N$9,'Feuille1-Catégories'!$C$1:$G$3,3,FALSE)="OUI",OFFSET(N$3,MOD(QUOTIENT(ROW()-ROW($A$20),'Feuille1-Catégories'!$B$6/N$6),N$5),0),IF(MOD($A21-1-N$10,'Feuille1-Catégories'!$F$5+1)=0,N$3,""))),"")</f>
        <v>2</v>
      </c>
      <c r="O21" s="29">
        <f ca="1">IF(AND($A21&lt;&gt;"",O$9&lt;&gt;""),IF(HLOOKUP(O$9,'Feuille1-Catégories'!$C$1:$G$2,2,FALSE)="OUI",O$3,IF(HLOOKUP(O$9,'Feuille1-Catégories'!$C$1:$G$3,3,FALSE)="OUI",OFFSET(O$3,MOD(QUOTIENT(ROW()-ROW($A$20),'Feuille1-Catégories'!$B$6/O$6),O$5),0),IF(MOD($A21-1-O$10,'Feuille1-Catégories'!$F$5+1)=0,O$3,""))),"")</f>
        <v>5</v>
      </c>
      <c r="P21" s="29">
        <f ca="1">IF(AND($A21&lt;&gt;"",P$9&lt;&gt;""),IF(HLOOKUP(P$9,'Feuille1-Catégories'!$C$1:$G$2,2,FALSE)="OUI",P$3,IF(HLOOKUP(P$9,'Feuille1-Catégories'!$C$1:$G$3,3,FALSE)="OUI",OFFSET(P$3,MOD(QUOTIENT(ROW()-ROW($A$20),'Feuille1-Catégories'!$B$6/P$6),P$5),0),IF(MOD($A21-1-P$10,'Feuille1-Catégories'!$F$5+1)=0,P$3,""))),"")</f>
        <v>25</v>
      </c>
      <c r="Q21" s="29" t="str">
        <f ca="1">IF(AND($A21&lt;&gt;"",Q$9&lt;&gt;""),IF(HLOOKUP(Q$9,'Feuille1-Catégories'!$C$1:$G$2,2,FALSE)="OUI",Q$3,IF(HLOOKUP(Q$9,'Feuille1-Catégories'!$C$1:$G$3,3,FALSE)="OUI",OFFSET(Q$3,MOD(QUOTIENT(ROW()-ROW($A$20),'Feuille1-Catégories'!$B$6/Q$6),Q$5),0),IF(MOD($A21-1-Q$10,'Feuille1-Catégories'!$F$5+1)=0,Q$3,""))),"")</f>
        <v/>
      </c>
      <c r="R21" s="29">
        <f ca="1">IF(AND($A21&lt;&gt;"",R$9&lt;&gt;""),IF(HLOOKUP(R$9,'Feuille1-Catégories'!$C$1:$G$2,2,FALSE)="OUI",R$3,IF(HLOOKUP(R$9,'Feuille1-Catégories'!$C$1:$G$3,3,FALSE)="OUI",OFFSET(R$3,MOD(QUOTIENT(ROW()-ROW($A$20),'Feuille1-Catégories'!$B$6/R$6),R$5),0),IF(MOD($A21-1-R$10,'Feuille1-Catégories'!$F$5+1)=0,R$3,""))),"")</f>
        <v>1</v>
      </c>
      <c r="S21" s="29">
        <f ca="1">IF(AND($A21&lt;&gt;"",S$9&lt;&gt;""),IF(HLOOKUP(S$9,'Feuille1-Catégories'!$C$1:$G$2,2,FALSE)="OUI",S$3,IF(HLOOKUP(S$9,'Feuille1-Catégories'!$C$1:$G$3,3,FALSE)="OUI",OFFSET(S$3,MOD(QUOTIENT(ROW()-ROW($A$20),'Feuille1-Catégories'!$B$6/S$6),S$5),0),IF(MOD($A21-1-S$10,'Feuille1-Catégories'!$F$5+1)=0,S$3,""))),"")</f>
        <v>30</v>
      </c>
      <c r="T21" s="29" t="str">
        <f ca="1">IF(AND($A21&lt;&gt;"",T$9&lt;&gt;""),IF(HLOOKUP(T$9,'Feuille1-Catégories'!$C$1:$G$2,2,FALSE)="OUI",T$3,IF(HLOOKUP(T$9,'Feuille1-Catégories'!$C$1:$G$3,3,FALSE)="OUI",OFFSET(T$3,MOD(QUOTIENT(ROW()-ROW($A$20),'Feuille1-Catégories'!$B$6/T$6),T$5),0),IF(MOD($A21-1-T$10,'Feuille1-Catégories'!$F$5+1)=0,T$3,""))),"")</f>
        <v/>
      </c>
      <c r="U21" s="29">
        <f ca="1">IF(AND($A21&lt;&gt;"",U$9&lt;&gt;""),IF(HLOOKUP(U$9,'Feuille1-Catégories'!$C$1:$G$2,2,FALSE)="OUI",U$3,IF(HLOOKUP(U$9,'Feuille1-Catégories'!$C$1:$G$3,3,FALSE)="OUI",OFFSET(U$3,MOD(QUOTIENT(ROW()-ROW($A$20),'Feuille1-Catégories'!$B$6/U$6),U$5),0),IF(MOD($A21-1-U$10,'Feuille1-Catégories'!$F$5+1)=0,U$3,""))),"")</f>
        <v>300</v>
      </c>
      <c r="V21" s="29" t="str">
        <f ca="1">IF(AND($A21&lt;&gt;"",V$9&lt;&gt;""),IF(HLOOKUP(V$9,'Feuille1-Catégories'!$C$1:$G$2,2,FALSE)="OUI",V$3,IF(HLOOKUP(V$9,'Feuille1-Catégories'!$C$1:$G$3,3,FALSE)="OUI",OFFSET(V$3,MOD(QUOTIENT(ROW()-ROW($A$20),'Feuille1-Catégories'!$B$6/V$6),V$5),0),IF(MOD($A21-1-V$10,'Feuille1-Catégories'!$F$5+1)=0,V$3,""))),"")</f>
        <v/>
      </c>
      <c r="W21" s="29" t="str">
        <f ca="1">IF(AND($A21&lt;&gt;"",W$9&lt;&gt;""),IF(HLOOKUP(W$9,'Feuille1-Catégories'!$C$1:$G$2,2,FALSE)="OUI",W$3,IF(HLOOKUP(W$9,'Feuille1-Catégories'!$C$1:$G$3,3,FALSE)="OUI",OFFSET(W$3,MOD(QUOTIENT(ROW()-ROW($A$20),'Feuille1-Catégories'!$B$6/W$6),W$5),0),IF(MOD($A21-1-W$10,'Feuille1-Catégories'!$F$5+1)=0,W$3,""))),"")</f>
        <v/>
      </c>
      <c r="X21" s="29" t="str">
        <f ca="1">IF(AND($A21&lt;&gt;"",X$9&lt;&gt;""),IF(HLOOKUP(X$9,'Feuille1-Catégories'!$C$1:$G$2,2,FALSE)="OUI",X$3,IF(HLOOKUP(X$9,'Feuille1-Catégories'!$C$1:$G$3,3,FALSE)="OUI",OFFSET(X$3,MOD(QUOTIENT(ROW()-ROW($A$20),'Feuille1-Catégories'!$B$6/X$6),X$5),0),IF(MOD($A21-1-X$10,'Feuille1-Catégories'!$F$5+1)=0,X$3,""))),"")</f>
        <v/>
      </c>
      <c r="Y21" s="29" t="str">
        <f ca="1">IF(AND($A21&lt;&gt;"",Y$9&lt;&gt;""),IF(HLOOKUP(Y$9,'Feuille1-Catégories'!$C$1:$G$2,2,FALSE)="OUI",Y$3,IF(HLOOKUP(Y$9,'Feuille1-Catégories'!$C$1:$G$3,3,FALSE)="OUI",OFFSET(Y$3,MOD(QUOTIENT(ROW()-ROW($A$20),'Feuille1-Catégories'!$B$6/Y$6),Y$5),0),IF(MOD($A21-1-Y$10,'Feuille1-Catégories'!$F$5+1)=0,Y$3,""))),"")</f>
        <v/>
      </c>
      <c r="Z21" s="29" t="str">
        <f ca="1">IF(AND($A21&lt;&gt;"",Z$9&lt;&gt;""),IF(HLOOKUP(Z$9,'Feuille1-Catégories'!$C$1:$G$2,2,FALSE)="OUI",Z$3,IF(HLOOKUP(Z$9,'Feuille1-Catégories'!$C$1:$G$3,3,FALSE)="OUI",OFFSET(Z$3,MOD(QUOTIENT(ROW()-ROW($A$20),'Feuille1-Catégories'!$B$6/Z$6),Z$5),0),IF(MOD($A21-1-Z$10,'Feuille1-Catégories'!$F$5+1)=0,Z$3,""))),"")</f>
        <v/>
      </c>
    </row>
    <row r="22" spans="1:27" ht="17" x14ac:dyDescent="0.2">
      <c r="A22" s="21">
        <f>IF('Feuille2-Prix de vente'!A22&lt;&gt;"",'Feuille2-Prix de vente'!A22,"")</f>
        <v>3</v>
      </c>
      <c r="B22" s="33">
        <f ca="1">IF('Feuille2-Prix de vente'!B22&lt;&gt;"",'Feuille2-Prix de vente'!B22,"")</f>
        <v>4.0538888366406471</v>
      </c>
      <c r="C22" s="10">
        <f ca="1">IF('Feuille2-Prix de vente'!C22&lt;&gt;"",'Feuille2-Prix de vente'!C22,"")</f>
        <v>6494.4</v>
      </c>
      <c r="D22" s="10">
        <f t="shared" ca="1" si="0"/>
        <v>2126.6</v>
      </c>
      <c r="E22" s="10">
        <f ca="1">IF('Feuille2-Prix de vente'!E22&lt;&gt;"",'Feuille2-Prix de vente'!E22,"")</f>
        <v>8621</v>
      </c>
      <c r="F22" s="29">
        <f ca="1">IF(AND($A22&lt;&gt;"",F$9&lt;&gt;""),IF(HLOOKUP(F$9,'Feuille1-Catégories'!$C$1:$G$2,2,FALSE)="OUI",F$3,IF(HLOOKUP(F$9,'Feuille1-Catégories'!$C$1:$G$3,3,FALSE)="OUI",OFFSET(F$3,MOD(QUOTIENT(ROW()-ROW($A$20),'Feuille1-Catégories'!$B$6/F$6),F$5),0),IF(MOD($A22-1-F$10,'Feuille1-Catégories'!$F$5+1)=0,F$3,""))),"")</f>
        <v>0.8</v>
      </c>
      <c r="G22" s="29">
        <f ca="1">IF(AND($A22&lt;&gt;"",G$9&lt;&gt;""),IF(HLOOKUP(G$9,'Feuille1-Catégories'!$C$1:$G$2,2,FALSE)="OUI",G$3,IF(HLOOKUP(G$9,'Feuille1-Catégories'!$C$1:$G$3,3,FALSE)="OUI",OFFSET(G$3,MOD(QUOTIENT(ROW()-ROW($A$20),'Feuille1-Catégories'!$B$6/G$6),G$5),0),IF(MOD($A22-1-G$10,'Feuille1-Catégories'!$F$5+1)=0,G$3,""))),"")</f>
        <v>2</v>
      </c>
      <c r="H22" s="29" t="str">
        <f ca="1">IF(AND($A22&lt;&gt;"",H$9&lt;&gt;""),IF(HLOOKUP(H$9,'Feuille1-Catégories'!$C$1:$G$2,2,FALSE)="OUI",H$3,IF(HLOOKUP(H$9,'Feuille1-Catégories'!$C$1:$G$3,3,FALSE)="OUI",OFFSET(H$3,MOD(QUOTIENT(ROW()-ROW($A$20),'Feuille1-Catégories'!$B$6/H$6),H$5),0),IF(MOD($A22-1-H$10,'Feuille1-Catégories'!$F$5+1)=0,H$3,""))),"")</f>
        <v/>
      </c>
      <c r="I22" s="29">
        <f ca="1">IF(AND($A22&lt;&gt;"",I$9&lt;&gt;""),IF(HLOOKUP(I$9,'Feuille1-Catégories'!$C$1:$G$2,2,FALSE)="OUI",I$3,IF(HLOOKUP(I$9,'Feuille1-Catégories'!$C$1:$G$3,3,FALSE)="OUI",OFFSET(I$3,MOD(QUOTIENT(ROW()-ROW($A$20),'Feuille1-Catégories'!$B$6/I$6),I$5),0),IF(MOD($A22-1-I$10,'Feuille1-Catégories'!$F$5+1)=0,I$3,""))),"")</f>
        <v>200</v>
      </c>
      <c r="J22" s="29">
        <f ca="1">IF(AND($A22&lt;&gt;"",J$9&lt;&gt;""),IF(HLOOKUP(J$9,'Feuille1-Catégories'!$C$1:$G$2,2,FALSE)="OUI",J$3,IF(HLOOKUP(J$9,'Feuille1-Catégories'!$C$1:$G$3,3,FALSE)="OUI",OFFSET(J$3,MOD(QUOTIENT(ROW()-ROW($A$20),'Feuille1-Catégories'!$B$6/J$6),J$5),0),IF(MOD($A22-1-J$10,'Feuille1-Catégories'!$F$5+1)=0,J$3,""))),"")</f>
        <v>0.8</v>
      </c>
      <c r="K22" s="29">
        <f ca="1">IF(AND($A22&lt;&gt;"",K$9&lt;&gt;""),IF(HLOOKUP(K$9,'Feuille1-Catégories'!$C$1:$G$2,2,FALSE)="OUI",K$3,IF(HLOOKUP(K$9,'Feuille1-Catégories'!$C$1:$G$3,3,FALSE)="OUI",OFFSET(K$3,MOD(QUOTIENT(ROW()-ROW($A$20),'Feuille1-Catégories'!$B$6/K$6),K$5),0),IF(MOD($A22-1-K$10,'Feuille1-Catégories'!$F$5+1)=0,K$3,""))),"")</f>
        <v>10</v>
      </c>
      <c r="L22" s="29">
        <f ca="1">IF(AND($A22&lt;&gt;"",L$9&lt;&gt;""),IF(HLOOKUP(L$9,'Feuille1-Catégories'!$C$1:$G$2,2,FALSE)="OUI",L$3,IF(HLOOKUP(L$9,'Feuille1-Catégories'!$C$1:$G$3,3,FALSE)="OUI",OFFSET(L$3,MOD(QUOTIENT(ROW()-ROW($A$20),'Feuille1-Catégories'!$B$6/L$6),L$5),0),IF(MOD($A22-1-L$10,'Feuille1-Catégories'!$F$5+1)=0,L$3,""))),"")</f>
        <v>50</v>
      </c>
      <c r="M22" s="29">
        <f ca="1">IF(AND($A22&lt;&gt;"",M$9&lt;&gt;""),IF(HLOOKUP(M$9,'Feuille1-Catégories'!$C$1:$G$2,2,FALSE)="OUI",M$3,IF(HLOOKUP(M$9,'Feuille1-Catégories'!$C$1:$G$3,3,FALSE)="OUI",OFFSET(M$3,MOD(QUOTIENT(ROW()-ROW($A$20),'Feuille1-Catégories'!$B$6/M$6),M$5),0),IF(MOD($A22-1-M$10,'Feuille1-Catégories'!$F$5+1)=0,M$3,""))),"")</f>
        <v>1500</v>
      </c>
      <c r="N22" s="29">
        <f ca="1">IF(AND($A22&lt;&gt;"",N$9&lt;&gt;""),IF(HLOOKUP(N$9,'Feuille1-Catégories'!$C$1:$G$2,2,FALSE)="OUI",N$3,IF(HLOOKUP(N$9,'Feuille1-Catégories'!$C$1:$G$3,3,FALSE)="OUI",OFFSET(N$3,MOD(QUOTIENT(ROW()-ROW($A$20),'Feuille1-Catégories'!$B$6/N$6),N$5),0),IF(MOD($A22-1-N$10,'Feuille1-Catégories'!$F$5+1)=0,N$3,""))),"")</f>
        <v>2</v>
      </c>
      <c r="O22" s="29">
        <f ca="1">IF(AND($A22&lt;&gt;"",O$9&lt;&gt;""),IF(HLOOKUP(O$9,'Feuille1-Catégories'!$C$1:$G$2,2,FALSE)="OUI",O$3,IF(HLOOKUP(O$9,'Feuille1-Catégories'!$C$1:$G$3,3,FALSE)="OUI",OFFSET(O$3,MOD(QUOTIENT(ROW()-ROW($A$20),'Feuille1-Catégories'!$B$6/O$6),O$5),0),IF(MOD($A22-1-O$10,'Feuille1-Catégories'!$F$5+1)=0,O$3,""))),"")</f>
        <v>5</v>
      </c>
      <c r="P22" s="29">
        <f ca="1">IF(AND($A22&lt;&gt;"",P$9&lt;&gt;""),IF(HLOOKUP(P$9,'Feuille1-Catégories'!$C$1:$G$2,2,FALSE)="OUI",P$3,IF(HLOOKUP(P$9,'Feuille1-Catégories'!$C$1:$G$3,3,FALSE)="OUI",OFFSET(P$3,MOD(QUOTIENT(ROW()-ROW($A$20),'Feuille1-Catégories'!$B$6/P$6),P$5),0),IF(MOD($A22-1-P$10,'Feuille1-Catégories'!$F$5+1)=0,P$3,""))),"")</f>
        <v>25</v>
      </c>
      <c r="Q22" s="29" t="str">
        <f ca="1">IF(AND($A22&lt;&gt;"",Q$9&lt;&gt;""),IF(HLOOKUP(Q$9,'Feuille1-Catégories'!$C$1:$G$2,2,FALSE)="OUI",Q$3,IF(HLOOKUP(Q$9,'Feuille1-Catégories'!$C$1:$G$3,3,FALSE)="OUI",OFFSET(Q$3,MOD(QUOTIENT(ROW()-ROW($A$20),'Feuille1-Catégories'!$B$6/Q$6),Q$5),0),IF(MOD($A22-1-Q$10,'Feuille1-Catégories'!$F$5+1)=0,Q$3,""))),"")</f>
        <v/>
      </c>
      <c r="R22" s="29">
        <f ca="1">IF(AND($A22&lt;&gt;"",R$9&lt;&gt;""),IF(HLOOKUP(R$9,'Feuille1-Catégories'!$C$1:$G$2,2,FALSE)="OUI",R$3,IF(HLOOKUP(R$9,'Feuille1-Catégories'!$C$1:$G$3,3,FALSE)="OUI",OFFSET(R$3,MOD(QUOTIENT(ROW()-ROW($A$20),'Feuille1-Catégories'!$B$6/R$6),R$5),0),IF(MOD($A22-1-R$10,'Feuille1-Catégories'!$F$5+1)=0,R$3,""))),"")</f>
        <v>1</v>
      </c>
      <c r="S22" s="29">
        <f ca="1">IF(AND($A22&lt;&gt;"",S$9&lt;&gt;""),IF(HLOOKUP(S$9,'Feuille1-Catégories'!$C$1:$G$2,2,FALSE)="OUI",S$3,IF(HLOOKUP(S$9,'Feuille1-Catégories'!$C$1:$G$3,3,FALSE)="OUI",OFFSET(S$3,MOD(QUOTIENT(ROW()-ROW($A$20),'Feuille1-Catégories'!$B$6/S$6),S$5),0),IF(MOD($A22-1-S$10,'Feuille1-Catégories'!$F$5+1)=0,S$3,""))),"")</f>
        <v>30</v>
      </c>
      <c r="T22" s="29" t="str">
        <f ca="1">IF(AND($A22&lt;&gt;"",T$9&lt;&gt;""),IF(HLOOKUP(T$9,'Feuille1-Catégories'!$C$1:$G$2,2,FALSE)="OUI",T$3,IF(HLOOKUP(T$9,'Feuille1-Catégories'!$C$1:$G$3,3,FALSE)="OUI",OFFSET(T$3,MOD(QUOTIENT(ROW()-ROW($A$20),'Feuille1-Catégories'!$B$6/T$6),T$5),0),IF(MOD($A22-1-T$10,'Feuille1-Catégories'!$F$5+1)=0,T$3,""))),"")</f>
        <v/>
      </c>
      <c r="U22" s="29">
        <f ca="1">IF(AND($A22&lt;&gt;"",U$9&lt;&gt;""),IF(HLOOKUP(U$9,'Feuille1-Catégories'!$C$1:$G$2,2,FALSE)="OUI",U$3,IF(HLOOKUP(U$9,'Feuille1-Catégories'!$C$1:$G$3,3,FALSE)="OUI",OFFSET(U$3,MOD(QUOTIENT(ROW()-ROW($A$20),'Feuille1-Catégories'!$B$6/U$6),U$5),0),IF(MOD($A22-1-U$10,'Feuille1-Catégories'!$F$5+1)=0,U$3,""))),"")</f>
        <v>300</v>
      </c>
      <c r="V22" s="29" t="str">
        <f ca="1">IF(AND($A22&lt;&gt;"",V$9&lt;&gt;""),IF(HLOOKUP(V$9,'Feuille1-Catégories'!$C$1:$G$2,2,FALSE)="OUI",V$3,IF(HLOOKUP(V$9,'Feuille1-Catégories'!$C$1:$G$3,3,FALSE)="OUI",OFFSET(V$3,MOD(QUOTIENT(ROW()-ROW($A$20),'Feuille1-Catégories'!$B$6/V$6),V$5),0),IF(MOD($A22-1-V$10,'Feuille1-Catégories'!$F$5+1)=0,V$3,""))),"")</f>
        <v/>
      </c>
      <c r="W22" s="29" t="str">
        <f ca="1">IF(AND($A22&lt;&gt;"",W$9&lt;&gt;""),IF(HLOOKUP(W$9,'Feuille1-Catégories'!$C$1:$G$2,2,FALSE)="OUI",W$3,IF(HLOOKUP(W$9,'Feuille1-Catégories'!$C$1:$G$3,3,FALSE)="OUI",OFFSET(W$3,MOD(QUOTIENT(ROW()-ROW($A$20),'Feuille1-Catégories'!$B$6/W$6),W$5),0),IF(MOD($A22-1-W$10,'Feuille1-Catégories'!$F$5+1)=0,W$3,""))),"")</f>
        <v/>
      </c>
      <c r="X22" s="29" t="str">
        <f ca="1">IF(AND($A22&lt;&gt;"",X$9&lt;&gt;""),IF(HLOOKUP(X$9,'Feuille1-Catégories'!$C$1:$G$2,2,FALSE)="OUI",X$3,IF(HLOOKUP(X$9,'Feuille1-Catégories'!$C$1:$G$3,3,FALSE)="OUI",OFFSET(X$3,MOD(QUOTIENT(ROW()-ROW($A$20),'Feuille1-Catégories'!$B$6/X$6),X$5),0),IF(MOD($A22-1-X$10,'Feuille1-Catégories'!$F$5+1)=0,X$3,""))),"")</f>
        <v/>
      </c>
      <c r="Y22" s="29" t="str">
        <f ca="1">IF(AND($A22&lt;&gt;"",Y$9&lt;&gt;""),IF(HLOOKUP(Y$9,'Feuille1-Catégories'!$C$1:$G$2,2,FALSE)="OUI",Y$3,IF(HLOOKUP(Y$9,'Feuille1-Catégories'!$C$1:$G$3,3,FALSE)="OUI",OFFSET(Y$3,MOD(QUOTIENT(ROW()-ROW($A$20),'Feuille1-Catégories'!$B$6/Y$6),Y$5),0),IF(MOD($A22-1-Y$10,'Feuille1-Catégories'!$F$5+1)=0,Y$3,""))),"")</f>
        <v/>
      </c>
      <c r="Z22" s="29" t="str">
        <f ca="1">IF(AND($A22&lt;&gt;"",Z$9&lt;&gt;""),IF(HLOOKUP(Z$9,'Feuille1-Catégories'!$C$1:$G$2,2,FALSE)="OUI",Z$3,IF(HLOOKUP(Z$9,'Feuille1-Catégories'!$C$1:$G$3,3,FALSE)="OUI",OFFSET(Z$3,MOD(QUOTIENT(ROW()-ROW($A$20),'Feuille1-Catégories'!$B$6/Z$6),Z$5),0),IF(MOD($A22-1-Z$10,'Feuille1-Catégories'!$F$5+1)=0,Z$3,""))),"")</f>
        <v/>
      </c>
    </row>
    <row r="23" spans="1:27" ht="17" x14ac:dyDescent="0.2">
      <c r="A23" s="21">
        <f>IF('Feuille2-Prix de vente'!A23&lt;&gt;"",'Feuille2-Prix de vente'!A23,"")</f>
        <v>4</v>
      </c>
      <c r="B23" s="33">
        <f ca="1">IF('Feuille2-Prix de vente'!B23&lt;&gt;"",'Feuille2-Prix de vente'!B23,"")</f>
        <v>4.4336161430864482</v>
      </c>
      <c r="C23" s="10">
        <f ca="1">IF('Feuille2-Prix de vente'!C23&lt;&gt;"",'Feuille2-Prix de vente'!C23,"")</f>
        <v>8984.4</v>
      </c>
      <c r="D23" s="10">
        <f t="shared" ca="1" si="0"/>
        <v>2616.6</v>
      </c>
      <c r="E23" s="10">
        <f ca="1">IF('Feuille2-Prix de vente'!E23&lt;&gt;"",'Feuille2-Prix de vente'!E23,"")</f>
        <v>11601</v>
      </c>
      <c r="F23" s="29">
        <f ca="1">IF(AND($A23&lt;&gt;"",F$9&lt;&gt;""),IF(HLOOKUP(F$9,'Feuille1-Catégories'!$C$1:$G$2,2,FALSE)="OUI",F$3,IF(HLOOKUP(F$9,'Feuille1-Catégories'!$C$1:$G$3,3,FALSE)="OUI",OFFSET(F$3,MOD(QUOTIENT(ROW()-ROW($A$20),'Feuille1-Catégories'!$B$6/F$6),F$5),0),IF(MOD($A23-1-F$10,'Feuille1-Catégories'!$F$5+1)=0,F$3,""))),"")</f>
        <v>0.8</v>
      </c>
      <c r="G23" s="29">
        <f ca="1">IF(AND($A23&lt;&gt;"",G$9&lt;&gt;""),IF(HLOOKUP(G$9,'Feuille1-Catégories'!$C$1:$G$2,2,FALSE)="OUI",G$3,IF(HLOOKUP(G$9,'Feuille1-Catégories'!$C$1:$G$3,3,FALSE)="OUI",OFFSET(G$3,MOD(QUOTIENT(ROW()-ROW($A$20),'Feuille1-Catégories'!$B$6/G$6),G$5),0),IF(MOD($A23-1-G$10,'Feuille1-Catégories'!$F$5+1)=0,G$3,""))),"")</f>
        <v>2</v>
      </c>
      <c r="H23" s="29" t="str">
        <f ca="1">IF(AND($A23&lt;&gt;"",H$9&lt;&gt;""),IF(HLOOKUP(H$9,'Feuille1-Catégories'!$C$1:$G$2,2,FALSE)="OUI",H$3,IF(HLOOKUP(H$9,'Feuille1-Catégories'!$C$1:$G$3,3,FALSE)="OUI",OFFSET(H$3,MOD(QUOTIENT(ROW()-ROW($A$20),'Feuille1-Catégories'!$B$6/H$6),H$5),0),IF(MOD($A23-1-H$10,'Feuille1-Catégories'!$F$5+1)=0,H$3,""))),"")</f>
        <v/>
      </c>
      <c r="I23" s="29">
        <f ca="1">IF(AND($A23&lt;&gt;"",I$9&lt;&gt;""),IF(HLOOKUP(I$9,'Feuille1-Catégories'!$C$1:$G$2,2,FALSE)="OUI",I$3,IF(HLOOKUP(I$9,'Feuille1-Catégories'!$C$1:$G$3,3,FALSE)="OUI",OFFSET(I$3,MOD(QUOTIENT(ROW()-ROW($A$20),'Feuille1-Catégories'!$B$6/I$6),I$5),0),IF(MOD($A23-1-I$10,'Feuille1-Catégories'!$F$5+1)=0,I$3,""))),"")</f>
        <v>200</v>
      </c>
      <c r="J23" s="29">
        <f ca="1">IF(AND($A23&lt;&gt;"",J$9&lt;&gt;""),IF(HLOOKUP(J$9,'Feuille1-Catégories'!$C$1:$G$2,2,FALSE)="OUI",J$3,IF(HLOOKUP(J$9,'Feuille1-Catégories'!$C$1:$G$3,3,FALSE)="OUI",OFFSET(J$3,MOD(QUOTIENT(ROW()-ROW($A$20),'Feuille1-Catégories'!$B$6/J$6),J$5),0),IF(MOD($A23-1-J$10,'Feuille1-Catégories'!$F$5+1)=0,J$3,""))),"")</f>
        <v>0.8</v>
      </c>
      <c r="K23" s="29" t="str">
        <f ca="1">IF(AND($A23&lt;&gt;"",K$9&lt;&gt;""),IF(HLOOKUP(K$9,'Feuille1-Catégories'!$C$1:$G$2,2,FALSE)="OUI",K$3,IF(HLOOKUP(K$9,'Feuille1-Catégories'!$C$1:$G$3,3,FALSE)="OUI",OFFSET(K$3,MOD(QUOTIENT(ROW()-ROW($A$20),'Feuille1-Catégories'!$B$6/K$6),K$5),0),IF(MOD($A23-1-K$10,'Feuille1-Catégories'!$F$5+1)=0,K$3,""))),"")</f>
        <v/>
      </c>
      <c r="L23" s="29">
        <f ca="1">IF(AND($A23&lt;&gt;"",L$9&lt;&gt;""),IF(HLOOKUP(L$9,'Feuille1-Catégories'!$C$1:$G$2,2,FALSE)="OUI",L$3,IF(HLOOKUP(L$9,'Feuille1-Catégories'!$C$1:$G$3,3,FALSE)="OUI",OFFSET(L$3,MOD(QUOTIENT(ROW()-ROW($A$20),'Feuille1-Catégories'!$B$6/L$6),L$5),0),IF(MOD($A23-1-L$10,'Feuille1-Catégories'!$F$5+1)=0,L$3,""))),"")</f>
        <v>50</v>
      </c>
      <c r="M23" s="29">
        <f ca="1">IF(AND($A23&lt;&gt;"",M$9&lt;&gt;""),IF(HLOOKUP(M$9,'Feuille1-Catégories'!$C$1:$G$2,2,FALSE)="OUI",M$3,IF(HLOOKUP(M$9,'Feuille1-Catégories'!$C$1:$G$3,3,FALSE)="OUI",OFFSET(M$3,MOD(QUOTIENT(ROW()-ROW($A$20),'Feuille1-Catégories'!$B$6/M$6),M$5),0),IF(MOD($A23-1-M$10,'Feuille1-Catégories'!$F$5+1)=0,M$3,""))),"")</f>
        <v>1500</v>
      </c>
      <c r="N23" s="29">
        <f ca="1">IF(AND($A23&lt;&gt;"",N$9&lt;&gt;""),IF(HLOOKUP(N$9,'Feuille1-Catégories'!$C$1:$G$2,2,FALSE)="OUI",N$3,IF(HLOOKUP(N$9,'Feuille1-Catégories'!$C$1:$G$3,3,FALSE)="OUI",OFFSET(N$3,MOD(QUOTIENT(ROW()-ROW($A$20),'Feuille1-Catégories'!$B$6/N$6),N$5),0),IF(MOD($A23-1-N$10,'Feuille1-Catégories'!$F$5+1)=0,N$3,""))),"")</f>
        <v>2</v>
      </c>
      <c r="O23" s="29">
        <f ca="1">IF(AND($A23&lt;&gt;"",O$9&lt;&gt;""),IF(HLOOKUP(O$9,'Feuille1-Catégories'!$C$1:$G$2,2,FALSE)="OUI",O$3,IF(HLOOKUP(O$9,'Feuille1-Catégories'!$C$1:$G$3,3,FALSE)="OUI",OFFSET(O$3,MOD(QUOTIENT(ROW()-ROW($A$20),'Feuille1-Catégories'!$B$6/O$6),O$5),0),IF(MOD($A23-1-O$10,'Feuille1-Catégories'!$F$5+1)=0,O$3,""))),"")</f>
        <v>5</v>
      </c>
      <c r="P23" s="29">
        <f ca="1">IF(AND($A23&lt;&gt;"",P$9&lt;&gt;""),IF(HLOOKUP(P$9,'Feuille1-Catégories'!$C$1:$G$2,2,FALSE)="OUI",P$3,IF(HLOOKUP(P$9,'Feuille1-Catégories'!$C$1:$G$3,3,FALSE)="OUI",OFFSET(P$3,MOD(QUOTIENT(ROW()-ROW($A$20),'Feuille1-Catégories'!$B$6/P$6),P$5),0),IF(MOD($A23-1-P$10,'Feuille1-Catégories'!$F$5+1)=0,P$3,""))),"")</f>
        <v>25</v>
      </c>
      <c r="Q23" s="29">
        <f ca="1">IF(AND($A23&lt;&gt;"",Q$9&lt;&gt;""),IF(HLOOKUP(Q$9,'Feuille1-Catégories'!$C$1:$G$2,2,FALSE)="OUI",Q$3,IF(HLOOKUP(Q$9,'Feuille1-Catégories'!$C$1:$G$3,3,FALSE)="OUI",OFFSET(Q$3,MOD(QUOTIENT(ROW()-ROW($A$20),'Feuille1-Catégories'!$B$6/Q$6),Q$5),0),IF(MOD($A23-1-Q$10,'Feuille1-Catégories'!$F$5+1)=0,Q$3,""))),"")</f>
        <v>500</v>
      </c>
      <c r="R23" s="29">
        <f ca="1">IF(AND($A23&lt;&gt;"",R$9&lt;&gt;""),IF(HLOOKUP(R$9,'Feuille1-Catégories'!$C$1:$G$2,2,FALSE)="OUI",R$3,IF(HLOOKUP(R$9,'Feuille1-Catégories'!$C$1:$G$3,3,FALSE)="OUI",OFFSET(R$3,MOD(QUOTIENT(ROW()-ROW($A$20),'Feuille1-Catégories'!$B$6/R$6),R$5),0),IF(MOD($A23-1-R$10,'Feuille1-Catégories'!$F$5+1)=0,R$3,""))),"")</f>
        <v>1</v>
      </c>
      <c r="S23" s="29">
        <f ca="1">IF(AND($A23&lt;&gt;"",S$9&lt;&gt;""),IF(HLOOKUP(S$9,'Feuille1-Catégories'!$C$1:$G$2,2,FALSE)="OUI",S$3,IF(HLOOKUP(S$9,'Feuille1-Catégories'!$C$1:$G$3,3,FALSE)="OUI",OFFSET(S$3,MOD(QUOTIENT(ROW()-ROW($A$20),'Feuille1-Catégories'!$B$6/S$6),S$5),0),IF(MOD($A23-1-S$10,'Feuille1-Catégories'!$F$5+1)=0,S$3,""))),"")</f>
        <v>30</v>
      </c>
      <c r="T23" s="29" t="str">
        <f ca="1">IF(AND($A23&lt;&gt;"",T$9&lt;&gt;""),IF(HLOOKUP(T$9,'Feuille1-Catégories'!$C$1:$G$2,2,FALSE)="OUI",T$3,IF(HLOOKUP(T$9,'Feuille1-Catégories'!$C$1:$G$3,3,FALSE)="OUI",OFFSET(T$3,MOD(QUOTIENT(ROW()-ROW($A$20),'Feuille1-Catégories'!$B$6/T$6),T$5),0),IF(MOD($A23-1-T$10,'Feuille1-Catégories'!$F$5+1)=0,T$3,""))),"")</f>
        <v/>
      </c>
      <c r="U23" s="29">
        <f ca="1">IF(AND($A23&lt;&gt;"",U$9&lt;&gt;""),IF(HLOOKUP(U$9,'Feuille1-Catégories'!$C$1:$G$2,2,FALSE)="OUI",U$3,IF(HLOOKUP(U$9,'Feuille1-Catégories'!$C$1:$G$3,3,FALSE)="OUI",OFFSET(U$3,MOD(QUOTIENT(ROW()-ROW($A$20),'Feuille1-Catégories'!$B$6/U$6),U$5),0),IF(MOD($A23-1-U$10,'Feuille1-Catégories'!$F$5+1)=0,U$3,""))),"")</f>
        <v>300</v>
      </c>
      <c r="V23" s="29" t="str">
        <f ca="1">IF(AND($A23&lt;&gt;"",V$9&lt;&gt;""),IF(HLOOKUP(V$9,'Feuille1-Catégories'!$C$1:$G$2,2,FALSE)="OUI",V$3,IF(HLOOKUP(V$9,'Feuille1-Catégories'!$C$1:$G$3,3,FALSE)="OUI",OFFSET(V$3,MOD(QUOTIENT(ROW()-ROW($A$20),'Feuille1-Catégories'!$B$6/V$6),V$5),0),IF(MOD($A23-1-V$10,'Feuille1-Catégories'!$F$5+1)=0,V$3,""))),"")</f>
        <v/>
      </c>
      <c r="W23" s="29" t="str">
        <f ca="1">IF(AND($A23&lt;&gt;"",W$9&lt;&gt;""),IF(HLOOKUP(W$9,'Feuille1-Catégories'!$C$1:$G$2,2,FALSE)="OUI",W$3,IF(HLOOKUP(W$9,'Feuille1-Catégories'!$C$1:$G$3,3,FALSE)="OUI",OFFSET(W$3,MOD(QUOTIENT(ROW()-ROW($A$20),'Feuille1-Catégories'!$B$6/W$6),W$5),0),IF(MOD($A23-1-W$10,'Feuille1-Catégories'!$F$5+1)=0,W$3,""))),"")</f>
        <v/>
      </c>
      <c r="X23" s="29" t="str">
        <f ca="1">IF(AND($A23&lt;&gt;"",X$9&lt;&gt;""),IF(HLOOKUP(X$9,'Feuille1-Catégories'!$C$1:$G$2,2,FALSE)="OUI",X$3,IF(HLOOKUP(X$9,'Feuille1-Catégories'!$C$1:$G$3,3,FALSE)="OUI",OFFSET(X$3,MOD(QUOTIENT(ROW()-ROW($A$20),'Feuille1-Catégories'!$B$6/X$6),X$5),0),IF(MOD($A23-1-X$10,'Feuille1-Catégories'!$F$5+1)=0,X$3,""))),"")</f>
        <v/>
      </c>
      <c r="Y23" s="29" t="str">
        <f ca="1">IF(AND($A23&lt;&gt;"",Y$9&lt;&gt;""),IF(HLOOKUP(Y$9,'Feuille1-Catégories'!$C$1:$G$2,2,FALSE)="OUI",Y$3,IF(HLOOKUP(Y$9,'Feuille1-Catégories'!$C$1:$G$3,3,FALSE)="OUI",OFFSET(Y$3,MOD(QUOTIENT(ROW()-ROW($A$20),'Feuille1-Catégories'!$B$6/Y$6),Y$5),0),IF(MOD($A23-1-Y$10,'Feuille1-Catégories'!$F$5+1)=0,Y$3,""))),"")</f>
        <v/>
      </c>
      <c r="Z23" s="29" t="str">
        <f ca="1">IF(AND($A23&lt;&gt;"",Z$9&lt;&gt;""),IF(HLOOKUP(Z$9,'Feuille1-Catégories'!$C$1:$G$2,2,FALSE)="OUI",Z$3,IF(HLOOKUP(Z$9,'Feuille1-Catégories'!$C$1:$G$3,3,FALSE)="OUI",OFFSET(Z$3,MOD(QUOTIENT(ROW()-ROW($A$20),'Feuille1-Catégories'!$B$6/Z$6),Z$5),0),IF(MOD($A23-1-Z$10,'Feuille1-Catégories'!$F$5+1)=0,Z$3,""))),"")</f>
        <v/>
      </c>
    </row>
    <row r="24" spans="1:27" ht="17" x14ac:dyDescent="0.2">
      <c r="A24" s="21">
        <f>IF('Feuille2-Prix de vente'!A24&lt;&gt;"",'Feuille2-Prix de vente'!A24,"")</f>
        <v>5</v>
      </c>
      <c r="B24" s="33">
        <f ca="1">IF('Feuille2-Prix de vente'!B24&lt;&gt;"",'Feuille2-Prix de vente'!B24,"")</f>
        <v>4.2796012414182263</v>
      </c>
      <c r="C24" s="10">
        <f ca="1">IF('Feuille2-Prix de vente'!C24&lt;&gt;"",'Feuille2-Prix de vente'!C24,"")</f>
        <v>6974.4</v>
      </c>
      <c r="D24" s="10">
        <f t="shared" ca="1" si="0"/>
        <v>2126.6</v>
      </c>
      <c r="E24" s="10">
        <f ca="1">IF('Feuille2-Prix de vente'!E24&lt;&gt;"",'Feuille2-Prix de vente'!E24,"")</f>
        <v>9101</v>
      </c>
      <c r="F24" s="29">
        <f ca="1">IF(AND($A24&lt;&gt;"",F$9&lt;&gt;""),IF(HLOOKUP(F$9,'Feuille1-Catégories'!$C$1:$G$2,2,FALSE)="OUI",F$3,IF(HLOOKUP(F$9,'Feuille1-Catégories'!$C$1:$G$3,3,FALSE)="OUI",OFFSET(F$3,MOD(QUOTIENT(ROW()-ROW($A$20),'Feuille1-Catégories'!$B$6/F$6),F$5),0),IF(MOD($A24-1-F$10,'Feuille1-Catégories'!$F$5+1)=0,F$3,""))),"")</f>
        <v>0.8</v>
      </c>
      <c r="G24" s="29">
        <f ca="1">IF(AND($A24&lt;&gt;"",G$9&lt;&gt;""),IF(HLOOKUP(G$9,'Feuille1-Catégories'!$C$1:$G$2,2,FALSE)="OUI",G$3,IF(HLOOKUP(G$9,'Feuille1-Catégories'!$C$1:$G$3,3,FALSE)="OUI",OFFSET(G$3,MOD(QUOTIENT(ROW()-ROW($A$20),'Feuille1-Catégories'!$B$6/G$6),G$5),0),IF(MOD($A24-1-G$10,'Feuille1-Catégories'!$F$5+1)=0,G$3,""))),"")</f>
        <v>2</v>
      </c>
      <c r="H24" s="29" t="str">
        <f ca="1">IF(AND($A24&lt;&gt;"",H$9&lt;&gt;""),IF(HLOOKUP(H$9,'Feuille1-Catégories'!$C$1:$G$2,2,FALSE)="OUI",H$3,IF(HLOOKUP(H$9,'Feuille1-Catégories'!$C$1:$G$3,3,FALSE)="OUI",OFFSET(H$3,MOD(QUOTIENT(ROW()-ROW($A$20),'Feuille1-Catégories'!$B$6/H$6),H$5),0),IF(MOD($A24-1-H$10,'Feuille1-Catégories'!$F$5+1)=0,H$3,""))),"")</f>
        <v/>
      </c>
      <c r="I24" s="29">
        <f ca="1">IF(AND($A24&lt;&gt;"",I$9&lt;&gt;""),IF(HLOOKUP(I$9,'Feuille1-Catégories'!$C$1:$G$2,2,FALSE)="OUI",I$3,IF(HLOOKUP(I$9,'Feuille1-Catégories'!$C$1:$G$3,3,FALSE)="OUI",OFFSET(I$3,MOD(QUOTIENT(ROW()-ROW($A$20),'Feuille1-Catégories'!$B$6/I$6),I$5),0),IF(MOD($A24-1-I$10,'Feuille1-Catégories'!$F$5+1)=0,I$3,""))),"")</f>
        <v>200</v>
      </c>
      <c r="J24" s="29">
        <f ca="1">IF(AND($A24&lt;&gt;"",J$9&lt;&gt;""),IF(HLOOKUP(J$9,'Feuille1-Catégories'!$C$1:$G$2,2,FALSE)="OUI",J$3,IF(HLOOKUP(J$9,'Feuille1-Catégories'!$C$1:$G$3,3,FALSE)="OUI",OFFSET(J$3,MOD(QUOTIENT(ROW()-ROW($A$20),'Feuille1-Catégories'!$B$6/J$6),J$5),0),IF(MOD($A24-1-J$10,'Feuille1-Catégories'!$F$5+1)=0,J$3,""))),"")</f>
        <v>0.8</v>
      </c>
      <c r="K24" s="29" t="str">
        <f ca="1">IF(AND($A24&lt;&gt;"",K$9&lt;&gt;""),IF(HLOOKUP(K$9,'Feuille1-Catégories'!$C$1:$G$2,2,FALSE)="OUI",K$3,IF(HLOOKUP(K$9,'Feuille1-Catégories'!$C$1:$G$3,3,FALSE)="OUI",OFFSET(K$3,MOD(QUOTIENT(ROW()-ROW($A$20),'Feuille1-Catégories'!$B$6/K$6),K$5),0),IF(MOD($A24-1-K$10,'Feuille1-Catégories'!$F$5+1)=0,K$3,""))),"")</f>
        <v/>
      </c>
      <c r="L24" s="29">
        <f ca="1">IF(AND($A24&lt;&gt;"",L$9&lt;&gt;""),IF(HLOOKUP(L$9,'Feuille1-Catégories'!$C$1:$G$2,2,FALSE)="OUI",L$3,IF(HLOOKUP(L$9,'Feuille1-Catégories'!$C$1:$G$3,3,FALSE)="OUI",OFFSET(L$3,MOD(QUOTIENT(ROW()-ROW($A$20),'Feuille1-Catégories'!$B$6/L$6),L$5),0),IF(MOD($A24-1-L$10,'Feuille1-Catégories'!$F$5+1)=0,L$3,""))),"")</f>
        <v>50</v>
      </c>
      <c r="M24" s="29">
        <f ca="1">IF(AND($A24&lt;&gt;"",M$9&lt;&gt;""),IF(HLOOKUP(M$9,'Feuille1-Catégories'!$C$1:$G$2,2,FALSE)="OUI",M$3,IF(HLOOKUP(M$9,'Feuille1-Catégories'!$C$1:$G$3,3,FALSE)="OUI",OFFSET(M$3,MOD(QUOTIENT(ROW()-ROW($A$20),'Feuille1-Catégories'!$B$6/M$6),M$5),0),IF(MOD($A24-1-M$10,'Feuille1-Catégories'!$F$5+1)=0,M$3,""))),"")</f>
        <v>1500</v>
      </c>
      <c r="N24" s="29">
        <f ca="1">IF(AND($A24&lt;&gt;"",N$9&lt;&gt;""),IF(HLOOKUP(N$9,'Feuille1-Catégories'!$C$1:$G$2,2,FALSE)="OUI",N$3,IF(HLOOKUP(N$9,'Feuille1-Catégories'!$C$1:$G$3,3,FALSE)="OUI",OFFSET(N$3,MOD(QUOTIENT(ROW()-ROW($A$20),'Feuille1-Catégories'!$B$6/N$6),N$5),0),IF(MOD($A24-1-N$10,'Feuille1-Catégories'!$F$5+1)=0,N$3,""))),"")</f>
        <v>2</v>
      </c>
      <c r="O24" s="29">
        <f ca="1">IF(AND($A24&lt;&gt;"",O$9&lt;&gt;""),IF(HLOOKUP(O$9,'Feuille1-Catégories'!$C$1:$G$2,2,FALSE)="OUI",O$3,IF(HLOOKUP(O$9,'Feuille1-Catégories'!$C$1:$G$3,3,FALSE)="OUI",OFFSET(O$3,MOD(QUOTIENT(ROW()-ROW($A$20),'Feuille1-Catégories'!$B$6/O$6),O$5),0),IF(MOD($A24-1-O$10,'Feuille1-Catégories'!$F$5+1)=0,O$3,""))),"")</f>
        <v>5</v>
      </c>
      <c r="P24" s="29">
        <f ca="1">IF(AND($A24&lt;&gt;"",P$9&lt;&gt;""),IF(HLOOKUP(P$9,'Feuille1-Catégories'!$C$1:$G$2,2,FALSE)="OUI",P$3,IF(HLOOKUP(P$9,'Feuille1-Catégories'!$C$1:$G$3,3,FALSE)="OUI",OFFSET(P$3,MOD(QUOTIENT(ROW()-ROW($A$20),'Feuille1-Catégories'!$B$6/P$6),P$5),0),IF(MOD($A24-1-P$10,'Feuille1-Catégories'!$F$5+1)=0,P$3,""))),"")</f>
        <v>25</v>
      </c>
      <c r="Q24" s="29" t="str">
        <f ca="1">IF(AND($A24&lt;&gt;"",Q$9&lt;&gt;""),IF(HLOOKUP(Q$9,'Feuille1-Catégories'!$C$1:$G$2,2,FALSE)="OUI",Q$3,IF(HLOOKUP(Q$9,'Feuille1-Catégories'!$C$1:$G$3,3,FALSE)="OUI",OFFSET(Q$3,MOD(QUOTIENT(ROW()-ROW($A$20),'Feuille1-Catégories'!$B$6/Q$6),Q$5),0),IF(MOD($A24-1-Q$10,'Feuille1-Catégories'!$F$5+1)=0,Q$3,""))),"")</f>
        <v/>
      </c>
      <c r="R24" s="29">
        <f ca="1">IF(AND($A24&lt;&gt;"",R$9&lt;&gt;""),IF(HLOOKUP(R$9,'Feuille1-Catégories'!$C$1:$G$2,2,FALSE)="OUI",R$3,IF(HLOOKUP(R$9,'Feuille1-Catégories'!$C$1:$G$3,3,FALSE)="OUI",OFFSET(R$3,MOD(QUOTIENT(ROW()-ROW($A$20),'Feuille1-Catégories'!$B$6/R$6),R$5),0),IF(MOD($A24-1-R$10,'Feuille1-Catégories'!$F$5+1)=0,R$3,""))),"")</f>
        <v>1</v>
      </c>
      <c r="S24" s="29">
        <f ca="1">IF(AND($A24&lt;&gt;"",S$9&lt;&gt;""),IF(HLOOKUP(S$9,'Feuille1-Catégories'!$C$1:$G$2,2,FALSE)="OUI",S$3,IF(HLOOKUP(S$9,'Feuille1-Catégories'!$C$1:$G$3,3,FALSE)="OUI",OFFSET(S$3,MOD(QUOTIENT(ROW()-ROW($A$20),'Feuille1-Catégories'!$B$6/S$6),S$5),0),IF(MOD($A24-1-S$10,'Feuille1-Catégories'!$F$5+1)=0,S$3,""))),"")</f>
        <v>30</v>
      </c>
      <c r="T24" s="29">
        <f ca="1">IF(AND($A24&lt;&gt;"",T$9&lt;&gt;""),IF(HLOOKUP(T$9,'Feuille1-Catégories'!$C$1:$G$2,2,FALSE)="OUI",T$3,IF(HLOOKUP(T$9,'Feuille1-Catégories'!$C$1:$G$3,3,FALSE)="OUI",OFFSET(T$3,MOD(QUOTIENT(ROW()-ROW($A$20),'Feuille1-Catégories'!$B$6/T$6),T$5),0),IF(MOD($A24-1-T$10,'Feuille1-Catégories'!$F$5+1)=0,T$3,""))),"")</f>
        <v>10</v>
      </c>
      <c r="U24" s="29">
        <f ca="1">IF(AND($A24&lt;&gt;"",U$9&lt;&gt;""),IF(HLOOKUP(U$9,'Feuille1-Catégories'!$C$1:$G$2,2,FALSE)="OUI",U$3,IF(HLOOKUP(U$9,'Feuille1-Catégories'!$C$1:$G$3,3,FALSE)="OUI",OFFSET(U$3,MOD(QUOTIENT(ROW()-ROW($A$20),'Feuille1-Catégories'!$B$6/U$6),U$5),0),IF(MOD($A24-1-U$10,'Feuille1-Catégories'!$F$5+1)=0,U$3,""))),"")</f>
        <v>300</v>
      </c>
      <c r="V24" s="29" t="str">
        <f ca="1">IF(AND($A24&lt;&gt;"",V$9&lt;&gt;""),IF(HLOOKUP(V$9,'Feuille1-Catégories'!$C$1:$G$2,2,FALSE)="OUI",V$3,IF(HLOOKUP(V$9,'Feuille1-Catégories'!$C$1:$G$3,3,FALSE)="OUI",OFFSET(V$3,MOD(QUOTIENT(ROW()-ROW($A$20),'Feuille1-Catégories'!$B$6/V$6),V$5),0),IF(MOD($A24-1-V$10,'Feuille1-Catégories'!$F$5+1)=0,V$3,""))),"")</f>
        <v/>
      </c>
      <c r="W24" s="29" t="str">
        <f ca="1">IF(AND($A24&lt;&gt;"",W$9&lt;&gt;""),IF(HLOOKUP(W$9,'Feuille1-Catégories'!$C$1:$G$2,2,FALSE)="OUI",W$3,IF(HLOOKUP(W$9,'Feuille1-Catégories'!$C$1:$G$3,3,FALSE)="OUI",OFFSET(W$3,MOD(QUOTIENT(ROW()-ROW($A$20),'Feuille1-Catégories'!$B$6/W$6),W$5),0),IF(MOD($A24-1-W$10,'Feuille1-Catégories'!$F$5+1)=0,W$3,""))),"")</f>
        <v/>
      </c>
      <c r="X24" s="29" t="str">
        <f ca="1">IF(AND($A24&lt;&gt;"",X$9&lt;&gt;""),IF(HLOOKUP(X$9,'Feuille1-Catégories'!$C$1:$G$2,2,FALSE)="OUI",X$3,IF(HLOOKUP(X$9,'Feuille1-Catégories'!$C$1:$G$3,3,FALSE)="OUI",OFFSET(X$3,MOD(QUOTIENT(ROW()-ROW($A$20),'Feuille1-Catégories'!$B$6/X$6),X$5),0),IF(MOD($A24-1-X$10,'Feuille1-Catégories'!$F$5+1)=0,X$3,""))),"")</f>
        <v/>
      </c>
      <c r="Y24" s="29" t="str">
        <f ca="1">IF(AND($A24&lt;&gt;"",Y$9&lt;&gt;""),IF(HLOOKUP(Y$9,'Feuille1-Catégories'!$C$1:$G$2,2,FALSE)="OUI",Y$3,IF(HLOOKUP(Y$9,'Feuille1-Catégories'!$C$1:$G$3,3,FALSE)="OUI",OFFSET(Y$3,MOD(QUOTIENT(ROW()-ROW($A$20),'Feuille1-Catégories'!$B$6/Y$6),Y$5),0),IF(MOD($A24-1-Y$10,'Feuille1-Catégories'!$F$5+1)=0,Y$3,""))),"")</f>
        <v/>
      </c>
      <c r="Z24" s="29" t="str">
        <f ca="1">IF(AND($A24&lt;&gt;"",Z$9&lt;&gt;""),IF(HLOOKUP(Z$9,'Feuille1-Catégories'!$C$1:$G$2,2,FALSE)="OUI",Z$3,IF(HLOOKUP(Z$9,'Feuille1-Catégories'!$C$1:$G$3,3,FALSE)="OUI",OFFSET(Z$3,MOD(QUOTIENT(ROW()-ROW($A$20),'Feuille1-Catégories'!$B$6/Z$6),Z$5),0),IF(MOD($A24-1-Z$10,'Feuille1-Catégories'!$F$5+1)=0,Z$3,""))),"")</f>
        <v/>
      </c>
    </row>
    <row r="25" spans="1:27" ht="17" x14ac:dyDescent="0.2">
      <c r="A25" s="21">
        <f>IF('Feuille2-Prix de vente'!A25&lt;&gt;"",'Feuille2-Prix de vente'!A25,"")</f>
        <v>6</v>
      </c>
      <c r="B25" s="33">
        <f ca="1">IF('Feuille2-Prix de vente'!B25&lt;&gt;"",'Feuille2-Prix de vente'!B25,"")</f>
        <v>4.0155153306243072</v>
      </c>
      <c r="C25" s="10">
        <f ca="1">IF('Feuille2-Prix de vente'!C25&lt;&gt;"",'Feuille2-Prix de vente'!C25,"")</f>
        <v>6530.4</v>
      </c>
      <c r="D25" s="10">
        <f t="shared" ca="1" si="0"/>
        <v>2165.6</v>
      </c>
      <c r="E25" s="10">
        <f ca="1">IF('Feuille2-Prix de vente'!E25&lt;&gt;"",'Feuille2-Prix de vente'!E25,"")</f>
        <v>8696</v>
      </c>
      <c r="F25" s="29">
        <f ca="1">IF(AND($A25&lt;&gt;"",F$9&lt;&gt;""),IF(HLOOKUP(F$9,'Feuille1-Catégories'!$C$1:$G$2,2,FALSE)="OUI",F$3,IF(HLOOKUP(F$9,'Feuille1-Catégories'!$C$1:$G$3,3,FALSE)="OUI",OFFSET(F$3,MOD(QUOTIENT(ROW()-ROW($A$20),'Feuille1-Catégories'!$B$6/F$6),F$5),0),IF(MOD($A25-1-F$10,'Feuille1-Catégories'!$F$5+1)=0,F$3,""))),"")</f>
        <v>0.8</v>
      </c>
      <c r="G25" s="29">
        <f ca="1">IF(AND($A25&lt;&gt;"",G$9&lt;&gt;""),IF(HLOOKUP(G$9,'Feuille1-Catégories'!$C$1:$G$2,2,FALSE)="OUI",G$3,IF(HLOOKUP(G$9,'Feuille1-Catégories'!$C$1:$G$3,3,FALSE)="OUI",OFFSET(G$3,MOD(QUOTIENT(ROW()-ROW($A$20),'Feuille1-Catégories'!$B$6/G$6),G$5),0),IF(MOD($A25-1-G$10,'Feuille1-Catégories'!$F$5+1)=0,G$3,""))),"")</f>
        <v>2</v>
      </c>
      <c r="H25" s="29">
        <f ca="1">IF(AND($A25&lt;&gt;"",H$9&lt;&gt;""),IF(HLOOKUP(H$9,'Feuille1-Catégories'!$C$1:$G$2,2,FALSE)="OUI",H$3,IF(HLOOKUP(H$9,'Feuille1-Catégories'!$C$1:$G$3,3,FALSE)="OUI",OFFSET(H$3,MOD(QUOTIENT(ROW()-ROW($A$20),'Feuille1-Catégories'!$B$6/H$6),H$5),0),IF(MOD($A25-1-H$10,'Feuille1-Catégories'!$F$5+1)=0,H$3,""))),"")</f>
        <v>50</v>
      </c>
      <c r="I25" s="29">
        <f ca="1">IF(AND($A25&lt;&gt;"",I$9&lt;&gt;""),IF(HLOOKUP(I$9,'Feuille1-Catégories'!$C$1:$G$2,2,FALSE)="OUI",I$3,IF(HLOOKUP(I$9,'Feuille1-Catégories'!$C$1:$G$3,3,FALSE)="OUI",OFFSET(I$3,MOD(QUOTIENT(ROW()-ROW($A$20),'Feuille1-Catégories'!$B$6/I$6),I$5),0),IF(MOD($A25-1-I$10,'Feuille1-Catégories'!$F$5+1)=0,I$3,""))),"")</f>
        <v>200</v>
      </c>
      <c r="J25" s="29">
        <f ca="1">IF(AND($A25&lt;&gt;"",J$9&lt;&gt;""),IF(HLOOKUP(J$9,'Feuille1-Catégories'!$C$1:$G$2,2,FALSE)="OUI",J$3,IF(HLOOKUP(J$9,'Feuille1-Catégories'!$C$1:$G$3,3,FALSE)="OUI",OFFSET(J$3,MOD(QUOTIENT(ROW()-ROW($A$20),'Feuille1-Catégories'!$B$6/J$6),J$5),0),IF(MOD($A25-1-J$10,'Feuille1-Catégories'!$F$5+1)=0,J$3,""))),"")</f>
        <v>0.8</v>
      </c>
      <c r="K25" s="29" t="str">
        <f ca="1">IF(AND($A25&lt;&gt;"",K$9&lt;&gt;""),IF(HLOOKUP(K$9,'Feuille1-Catégories'!$C$1:$G$2,2,FALSE)="OUI",K$3,IF(HLOOKUP(K$9,'Feuille1-Catégories'!$C$1:$G$3,3,FALSE)="OUI",OFFSET(K$3,MOD(QUOTIENT(ROW()-ROW($A$20),'Feuille1-Catégories'!$B$6/K$6),K$5),0),IF(MOD($A25-1-K$10,'Feuille1-Catégories'!$F$5+1)=0,K$3,""))),"")</f>
        <v/>
      </c>
      <c r="L25" s="29">
        <f ca="1">IF(AND($A25&lt;&gt;"",L$9&lt;&gt;""),IF(HLOOKUP(L$9,'Feuille1-Catégories'!$C$1:$G$2,2,FALSE)="OUI",L$3,IF(HLOOKUP(L$9,'Feuille1-Catégories'!$C$1:$G$3,3,FALSE)="OUI",OFFSET(L$3,MOD(QUOTIENT(ROW()-ROW($A$20),'Feuille1-Catégories'!$B$6/L$6),L$5),0),IF(MOD($A25-1-L$10,'Feuille1-Catégories'!$F$5+1)=0,L$3,""))),"")</f>
        <v>50</v>
      </c>
      <c r="M25" s="29">
        <f ca="1">IF(AND($A25&lt;&gt;"",M$9&lt;&gt;""),IF(HLOOKUP(M$9,'Feuille1-Catégories'!$C$1:$G$2,2,FALSE)="OUI",M$3,IF(HLOOKUP(M$9,'Feuille1-Catégories'!$C$1:$G$3,3,FALSE)="OUI",OFFSET(M$3,MOD(QUOTIENT(ROW()-ROW($A$20),'Feuille1-Catégories'!$B$6/M$6),M$5),0),IF(MOD($A25-1-M$10,'Feuille1-Catégories'!$F$5+1)=0,M$3,""))),"")</f>
        <v>1500</v>
      </c>
      <c r="N25" s="29">
        <f ca="1">IF(AND($A25&lt;&gt;"",N$9&lt;&gt;""),IF(HLOOKUP(N$9,'Feuille1-Catégories'!$C$1:$G$2,2,FALSE)="OUI",N$3,IF(HLOOKUP(N$9,'Feuille1-Catégories'!$C$1:$G$3,3,FALSE)="OUI",OFFSET(N$3,MOD(QUOTIENT(ROW()-ROW($A$20),'Feuille1-Catégories'!$B$6/N$6),N$5),0),IF(MOD($A25-1-N$10,'Feuille1-Catégories'!$F$5+1)=0,N$3,""))),"")</f>
        <v>2</v>
      </c>
      <c r="O25" s="29">
        <f ca="1">IF(AND($A25&lt;&gt;"",O$9&lt;&gt;""),IF(HLOOKUP(O$9,'Feuille1-Catégories'!$C$1:$G$2,2,FALSE)="OUI",O$3,IF(HLOOKUP(O$9,'Feuille1-Catégories'!$C$1:$G$3,3,FALSE)="OUI",OFFSET(O$3,MOD(QUOTIENT(ROW()-ROW($A$20),'Feuille1-Catégories'!$B$6/O$6),O$5),0),IF(MOD($A25-1-O$10,'Feuille1-Catégories'!$F$5+1)=0,O$3,""))),"")</f>
        <v>5</v>
      </c>
      <c r="P25" s="29">
        <f ca="1">IF(AND($A25&lt;&gt;"",P$9&lt;&gt;""),IF(HLOOKUP(P$9,'Feuille1-Catégories'!$C$1:$G$2,2,FALSE)="OUI",P$3,IF(HLOOKUP(P$9,'Feuille1-Catégories'!$C$1:$G$3,3,FALSE)="OUI",OFFSET(P$3,MOD(QUOTIENT(ROW()-ROW($A$20),'Feuille1-Catégories'!$B$6/P$6),P$5),0),IF(MOD($A25-1-P$10,'Feuille1-Catégories'!$F$5+1)=0,P$3,""))),"")</f>
        <v>25</v>
      </c>
      <c r="Q25" s="29" t="str">
        <f ca="1">IF(AND($A25&lt;&gt;"",Q$9&lt;&gt;""),IF(HLOOKUP(Q$9,'Feuille1-Catégories'!$C$1:$G$2,2,FALSE)="OUI",Q$3,IF(HLOOKUP(Q$9,'Feuille1-Catégories'!$C$1:$G$3,3,FALSE)="OUI",OFFSET(Q$3,MOD(QUOTIENT(ROW()-ROW($A$20),'Feuille1-Catégories'!$B$6/Q$6),Q$5),0),IF(MOD($A25-1-Q$10,'Feuille1-Catégories'!$F$5+1)=0,Q$3,""))),"")</f>
        <v/>
      </c>
      <c r="R25" s="29" t="str">
        <f ca="1">IF(AND($A25&lt;&gt;"",R$9&lt;&gt;""),IF(HLOOKUP(R$9,'Feuille1-Catégories'!$C$1:$G$2,2,FALSE)="OUI",R$3,IF(HLOOKUP(R$9,'Feuille1-Catégories'!$C$1:$G$3,3,FALSE)="OUI",OFFSET(R$3,MOD(QUOTIENT(ROW()-ROW($A$20),'Feuille1-Catégories'!$B$6/R$6),R$5),0),IF(MOD($A25-1-R$10,'Feuille1-Catégories'!$F$5+1)=0,R$3,""))),"")</f>
        <v/>
      </c>
      <c r="S25" s="29">
        <f ca="1">IF(AND($A25&lt;&gt;"",S$9&lt;&gt;""),IF(HLOOKUP(S$9,'Feuille1-Catégories'!$C$1:$G$2,2,FALSE)="OUI",S$3,IF(HLOOKUP(S$9,'Feuille1-Catégories'!$C$1:$G$3,3,FALSE)="OUI",OFFSET(S$3,MOD(QUOTIENT(ROW()-ROW($A$20),'Feuille1-Catégories'!$B$6/S$6),S$5),0),IF(MOD($A25-1-S$10,'Feuille1-Catégories'!$F$5+1)=0,S$3,""))),"")</f>
        <v>30</v>
      </c>
      <c r="T25" s="29" t="str">
        <f ca="1">IF(AND($A25&lt;&gt;"",T$9&lt;&gt;""),IF(HLOOKUP(T$9,'Feuille1-Catégories'!$C$1:$G$2,2,FALSE)="OUI",T$3,IF(HLOOKUP(T$9,'Feuille1-Catégories'!$C$1:$G$3,3,FALSE)="OUI",OFFSET(T$3,MOD(QUOTIENT(ROW()-ROW($A$20),'Feuille1-Catégories'!$B$6/T$6),T$5),0),IF(MOD($A25-1-T$10,'Feuille1-Catégories'!$F$5+1)=0,T$3,""))),"")</f>
        <v/>
      </c>
      <c r="U25" s="29">
        <f ca="1">IF(AND($A25&lt;&gt;"",U$9&lt;&gt;""),IF(HLOOKUP(U$9,'Feuille1-Catégories'!$C$1:$G$2,2,FALSE)="OUI",U$3,IF(HLOOKUP(U$9,'Feuille1-Catégories'!$C$1:$G$3,3,FALSE)="OUI",OFFSET(U$3,MOD(QUOTIENT(ROW()-ROW($A$20),'Feuille1-Catégories'!$B$6/U$6),U$5),0),IF(MOD($A25-1-U$10,'Feuille1-Catégories'!$F$5+1)=0,U$3,""))),"")</f>
        <v>300</v>
      </c>
      <c r="V25" s="29" t="str">
        <f ca="1">IF(AND($A25&lt;&gt;"",V$9&lt;&gt;""),IF(HLOOKUP(V$9,'Feuille1-Catégories'!$C$1:$G$2,2,FALSE)="OUI",V$3,IF(HLOOKUP(V$9,'Feuille1-Catégories'!$C$1:$G$3,3,FALSE)="OUI",OFFSET(V$3,MOD(QUOTIENT(ROW()-ROW($A$20),'Feuille1-Catégories'!$B$6/V$6),V$5),0),IF(MOD($A25-1-V$10,'Feuille1-Catégories'!$F$5+1)=0,V$3,""))),"")</f>
        <v/>
      </c>
      <c r="W25" s="29" t="str">
        <f ca="1">IF(AND($A25&lt;&gt;"",W$9&lt;&gt;""),IF(HLOOKUP(W$9,'Feuille1-Catégories'!$C$1:$G$2,2,FALSE)="OUI",W$3,IF(HLOOKUP(W$9,'Feuille1-Catégories'!$C$1:$G$3,3,FALSE)="OUI",OFFSET(W$3,MOD(QUOTIENT(ROW()-ROW($A$20),'Feuille1-Catégories'!$B$6/W$6),W$5),0),IF(MOD($A25-1-W$10,'Feuille1-Catégories'!$F$5+1)=0,W$3,""))),"")</f>
        <v/>
      </c>
      <c r="X25" s="29" t="str">
        <f ca="1">IF(AND($A25&lt;&gt;"",X$9&lt;&gt;""),IF(HLOOKUP(X$9,'Feuille1-Catégories'!$C$1:$G$2,2,FALSE)="OUI",X$3,IF(HLOOKUP(X$9,'Feuille1-Catégories'!$C$1:$G$3,3,FALSE)="OUI",OFFSET(X$3,MOD(QUOTIENT(ROW()-ROW($A$20),'Feuille1-Catégories'!$B$6/X$6),X$5),0),IF(MOD($A25-1-X$10,'Feuille1-Catégories'!$F$5+1)=0,X$3,""))),"")</f>
        <v/>
      </c>
      <c r="Y25" s="29" t="str">
        <f ca="1">IF(AND($A25&lt;&gt;"",Y$9&lt;&gt;""),IF(HLOOKUP(Y$9,'Feuille1-Catégories'!$C$1:$G$2,2,FALSE)="OUI",Y$3,IF(HLOOKUP(Y$9,'Feuille1-Catégories'!$C$1:$G$3,3,FALSE)="OUI",OFFSET(Y$3,MOD(QUOTIENT(ROW()-ROW($A$20),'Feuille1-Catégories'!$B$6/Y$6),Y$5),0),IF(MOD($A25-1-Y$10,'Feuille1-Catégories'!$F$5+1)=0,Y$3,""))),"")</f>
        <v/>
      </c>
      <c r="Z25" s="29" t="str">
        <f ca="1">IF(AND($A25&lt;&gt;"",Z$9&lt;&gt;""),IF(HLOOKUP(Z$9,'Feuille1-Catégories'!$C$1:$G$2,2,FALSE)="OUI",Z$3,IF(HLOOKUP(Z$9,'Feuille1-Catégories'!$C$1:$G$3,3,FALSE)="OUI",OFFSET(Z$3,MOD(QUOTIENT(ROW()-ROW($A$20),'Feuille1-Catégories'!$B$6/Z$6),Z$5),0),IF(MOD($A25-1-Z$10,'Feuille1-Catégories'!$F$5+1)=0,Z$3,""))),"")</f>
        <v/>
      </c>
    </row>
    <row r="26" spans="1:27" ht="17" x14ac:dyDescent="0.2">
      <c r="A26" s="21">
        <f>IF('Feuille2-Prix de vente'!A26&lt;&gt;"",'Feuille2-Prix de vente'!A26,"")</f>
        <v>7</v>
      </c>
      <c r="B26" s="33">
        <f ca="1">IF('Feuille2-Prix de vente'!B26&lt;&gt;"",'Feuille2-Prix de vente'!B26,"")</f>
        <v>4.0534437335340607</v>
      </c>
      <c r="C26" s="10">
        <f ca="1">IF('Feuille2-Prix de vente'!C26&lt;&gt;"",'Feuille2-Prix de vente'!C26,"")</f>
        <v>6490.4</v>
      </c>
      <c r="D26" s="10">
        <f t="shared" ca="1" si="0"/>
        <v>2125.6</v>
      </c>
      <c r="E26" s="10">
        <f ca="1">IF('Feuille2-Prix de vente'!E26&lt;&gt;"",'Feuille2-Prix de vente'!E26,"")</f>
        <v>8616</v>
      </c>
      <c r="F26" s="29">
        <f ca="1">IF(AND($A26&lt;&gt;"",F$9&lt;&gt;""),IF(HLOOKUP(F$9,'Feuille1-Catégories'!$C$1:$G$2,2,FALSE)="OUI",F$3,IF(HLOOKUP(F$9,'Feuille1-Catégories'!$C$1:$G$3,3,FALSE)="OUI",OFFSET(F$3,MOD(QUOTIENT(ROW()-ROW($A$20),'Feuille1-Catégories'!$B$6/F$6),F$5),0),IF(MOD($A26-1-F$10,'Feuille1-Catégories'!$F$5+1)=0,F$3,""))),"")</f>
        <v>0.8</v>
      </c>
      <c r="G26" s="29">
        <f ca="1">IF(AND($A26&lt;&gt;"",G$9&lt;&gt;""),IF(HLOOKUP(G$9,'Feuille1-Catégories'!$C$1:$G$2,2,FALSE)="OUI",G$3,IF(HLOOKUP(G$9,'Feuille1-Catégories'!$C$1:$G$3,3,FALSE)="OUI",OFFSET(G$3,MOD(QUOTIENT(ROW()-ROW($A$20),'Feuille1-Catégories'!$B$6/G$6),G$5),0),IF(MOD($A26-1-G$10,'Feuille1-Catégories'!$F$5+1)=0,G$3,""))),"")</f>
        <v>2</v>
      </c>
      <c r="H26" s="29" t="str">
        <f ca="1">IF(AND($A26&lt;&gt;"",H$9&lt;&gt;""),IF(HLOOKUP(H$9,'Feuille1-Catégories'!$C$1:$G$2,2,FALSE)="OUI",H$3,IF(HLOOKUP(H$9,'Feuille1-Catégories'!$C$1:$G$3,3,FALSE)="OUI",OFFSET(H$3,MOD(QUOTIENT(ROW()-ROW($A$20),'Feuille1-Catégories'!$B$6/H$6),H$5),0),IF(MOD($A26-1-H$10,'Feuille1-Catégories'!$F$5+1)=0,H$3,""))),"")</f>
        <v/>
      </c>
      <c r="I26" s="29">
        <f ca="1">IF(AND($A26&lt;&gt;"",I$9&lt;&gt;""),IF(HLOOKUP(I$9,'Feuille1-Catégories'!$C$1:$G$2,2,FALSE)="OUI",I$3,IF(HLOOKUP(I$9,'Feuille1-Catégories'!$C$1:$G$3,3,FALSE)="OUI",OFFSET(I$3,MOD(QUOTIENT(ROW()-ROW($A$20),'Feuille1-Catégories'!$B$6/I$6),I$5),0),IF(MOD($A26-1-I$10,'Feuille1-Catégories'!$F$5+1)=0,I$3,""))),"")</f>
        <v>200</v>
      </c>
      <c r="J26" s="29">
        <f ca="1">IF(AND($A26&lt;&gt;"",J$9&lt;&gt;""),IF(HLOOKUP(J$9,'Feuille1-Catégories'!$C$1:$G$2,2,FALSE)="OUI",J$3,IF(HLOOKUP(J$9,'Feuille1-Catégories'!$C$1:$G$3,3,FALSE)="OUI",OFFSET(J$3,MOD(QUOTIENT(ROW()-ROW($A$20),'Feuille1-Catégories'!$B$6/J$6),J$5),0),IF(MOD($A26-1-J$10,'Feuille1-Catégories'!$F$5+1)=0,J$3,""))),"")</f>
        <v>0.8</v>
      </c>
      <c r="K26" s="29">
        <f ca="1">IF(AND($A26&lt;&gt;"",K$9&lt;&gt;""),IF(HLOOKUP(K$9,'Feuille1-Catégories'!$C$1:$G$2,2,FALSE)="OUI",K$3,IF(HLOOKUP(K$9,'Feuille1-Catégories'!$C$1:$G$3,3,FALSE)="OUI",OFFSET(K$3,MOD(QUOTIENT(ROW()-ROW($A$20),'Feuille1-Catégories'!$B$6/K$6),K$5),0),IF(MOD($A26-1-K$10,'Feuille1-Catégories'!$F$5+1)=0,K$3,""))),"")</f>
        <v>10</v>
      </c>
      <c r="L26" s="29">
        <f ca="1">IF(AND($A26&lt;&gt;"",L$9&lt;&gt;""),IF(HLOOKUP(L$9,'Feuille1-Catégories'!$C$1:$G$2,2,FALSE)="OUI",L$3,IF(HLOOKUP(L$9,'Feuille1-Catégories'!$C$1:$G$3,3,FALSE)="OUI",OFFSET(L$3,MOD(QUOTIENT(ROW()-ROW($A$20),'Feuille1-Catégories'!$B$6/L$6),L$5),0),IF(MOD($A26-1-L$10,'Feuille1-Catégories'!$F$5+1)=0,L$3,""))),"")</f>
        <v>50</v>
      </c>
      <c r="M26" s="29">
        <f ca="1">IF(AND($A26&lt;&gt;"",M$9&lt;&gt;""),IF(HLOOKUP(M$9,'Feuille1-Catégories'!$C$1:$G$2,2,FALSE)="OUI",M$3,IF(HLOOKUP(M$9,'Feuille1-Catégories'!$C$1:$G$3,3,FALSE)="OUI",OFFSET(M$3,MOD(QUOTIENT(ROW()-ROW($A$20),'Feuille1-Catégories'!$B$6/M$6),M$5),0),IF(MOD($A26-1-M$10,'Feuille1-Catégories'!$F$5+1)=0,M$3,""))),"")</f>
        <v>1500</v>
      </c>
      <c r="N26" s="29">
        <f ca="1">IF(AND($A26&lt;&gt;"",N$9&lt;&gt;""),IF(HLOOKUP(N$9,'Feuille1-Catégories'!$C$1:$G$2,2,FALSE)="OUI",N$3,IF(HLOOKUP(N$9,'Feuille1-Catégories'!$C$1:$G$3,3,FALSE)="OUI",OFFSET(N$3,MOD(QUOTIENT(ROW()-ROW($A$20),'Feuille1-Catégories'!$B$6/N$6),N$5),0),IF(MOD($A26-1-N$10,'Feuille1-Catégories'!$F$5+1)=0,N$3,""))),"")</f>
        <v>2</v>
      </c>
      <c r="O26" s="29">
        <f ca="1">IF(AND($A26&lt;&gt;"",O$9&lt;&gt;""),IF(HLOOKUP(O$9,'Feuille1-Catégories'!$C$1:$G$2,2,FALSE)="OUI",O$3,IF(HLOOKUP(O$9,'Feuille1-Catégories'!$C$1:$G$3,3,FALSE)="OUI",OFFSET(O$3,MOD(QUOTIENT(ROW()-ROW($A$20),'Feuille1-Catégories'!$B$6/O$6),O$5),0),IF(MOD($A26-1-O$10,'Feuille1-Catégories'!$F$5+1)=0,O$3,""))),"")</f>
        <v>5</v>
      </c>
      <c r="P26" s="29">
        <f ca="1">IF(AND($A26&lt;&gt;"",P$9&lt;&gt;""),IF(HLOOKUP(P$9,'Feuille1-Catégories'!$C$1:$G$2,2,FALSE)="OUI",P$3,IF(HLOOKUP(P$9,'Feuille1-Catégories'!$C$1:$G$3,3,FALSE)="OUI",OFFSET(P$3,MOD(QUOTIENT(ROW()-ROW($A$20),'Feuille1-Catégories'!$B$6/P$6),P$5),0),IF(MOD($A26-1-P$10,'Feuille1-Catégories'!$F$5+1)=0,P$3,""))),"")</f>
        <v>25</v>
      </c>
      <c r="Q26" s="29" t="str">
        <f ca="1">IF(AND($A26&lt;&gt;"",Q$9&lt;&gt;""),IF(HLOOKUP(Q$9,'Feuille1-Catégories'!$C$1:$G$2,2,FALSE)="OUI",Q$3,IF(HLOOKUP(Q$9,'Feuille1-Catégories'!$C$1:$G$3,3,FALSE)="OUI",OFFSET(Q$3,MOD(QUOTIENT(ROW()-ROW($A$20),'Feuille1-Catégories'!$B$6/Q$6),Q$5),0),IF(MOD($A26-1-Q$10,'Feuille1-Catégories'!$F$5+1)=0,Q$3,""))),"")</f>
        <v/>
      </c>
      <c r="R26" s="29" t="str">
        <f ca="1">IF(AND($A26&lt;&gt;"",R$9&lt;&gt;""),IF(HLOOKUP(R$9,'Feuille1-Catégories'!$C$1:$G$2,2,FALSE)="OUI",R$3,IF(HLOOKUP(R$9,'Feuille1-Catégories'!$C$1:$G$3,3,FALSE)="OUI",OFFSET(R$3,MOD(QUOTIENT(ROW()-ROW($A$20),'Feuille1-Catégories'!$B$6/R$6),R$5),0),IF(MOD($A26-1-R$10,'Feuille1-Catégories'!$F$5+1)=0,R$3,""))),"")</f>
        <v/>
      </c>
      <c r="S26" s="29">
        <f ca="1">IF(AND($A26&lt;&gt;"",S$9&lt;&gt;""),IF(HLOOKUP(S$9,'Feuille1-Catégories'!$C$1:$G$2,2,FALSE)="OUI",S$3,IF(HLOOKUP(S$9,'Feuille1-Catégories'!$C$1:$G$3,3,FALSE)="OUI",OFFSET(S$3,MOD(QUOTIENT(ROW()-ROW($A$20),'Feuille1-Catégories'!$B$6/S$6),S$5),0),IF(MOD($A26-1-S$10,'Feuille1-Catégories'!$F$5+1)=0,S$3,""))),"")</f>
        <v>30</v>
      </c>
      <c r="T26" s="29" t="str">
        <f ca="1">IF(AND($A26&lt;&gt;"",T$9&lt;&gt;""),IF(HLOOKUP(T$9,'Feuille1-Catégories'!$C$1:$G$2,2,FALSE)="OUI",T$3,IF(HLOOKUP(T$9,'Feuille1-Catégories'!$C$1:$G$3,3,FALSE)="OUI",OFFSET(T$3,MOD(QUOTIENT(ROW()-ROW($A$20),'Feuille1-Catégories'!$B$6/T$6),T$5),0),IF(MOD($A26-1-T$10,'Feuille1-Catégories'!$F$5+1)=0,T$3,""))),"")</f>
        <v/>
      </c>
      <c r="U26" s="29">
        <f ca="1">IF(AND($A26&lt;&gt;"",U$9&lt;&gt;""),IF(HLOOKUP(U$9,'Feuille1-Catégories'!$C$1:$G$2,2,FALSE)="OUI",U$3,IF(HLOOKUP(U$9,'Feuille1-Catégories'!$C$1:$G$3,3,FALSE)="OUI",OFFSET(U$3,MOD(QUOTIENT(ROW()-ROW($A$20),'Feuille1-Catégories'!$B$6/U$6),U$5),0),IF(MOD($A26-1-U$10,'Feuille1-Catégories'!$F$5+1)=0,U$3,""))),"")</f>
        <v>300</v>
      </c>
      <c r="V26" s="29" t="str">
        <f ca="1">IF(AND($A26&lt;&gt;"",V$9&lt;&gt;""),IF(HLOOKUP(V$9,'Feuille1-Catégories'!$C$1:$G$2,2,FALSE)="OUI",V$3,IF(HLOOKUP(V$9,'Feuille1-Catégories'!$C$1:$G$3,3,FALSE)="OUI",OFFSET(V$3,MOD(QUOTIENT(ROW()-ROW($A$20),'Feuille1-Catégories'!$B$6/V$6),V$5),0),IF(MOD($A26-1-V$10,'Feuille1-Catégories'!$F$5+1)=0,V$3,""))),"")</f>
        <v/>
      </c>
      <c r="W26" s="29" t="str">
        <f ca="1">IF(AND($A26&lt;&gt;"",W$9&lt;&gt;""),IF(HLOOKUP(W$9,'Feuille1-Catégories'!$C$1:$G$2,2,FALSE)="OUI",W$3,IF(HLOOKUP(W$9,'Feuille1-Catégories'!$C$1:$G$3,3,FALSE)="OUI",OFFSET(W$3,MOD(QUOTIENT(ROW()-ROW($A$20),'Feuille1-Catégories'!$B$6/W$6),W$5),0),IF(MOD($A26-1-W$10,'Feuille1-Catégories'!$F$5+1)=0,W$3,""))),"")</f>
        <v/>
      </c>
      <c r="X26" s="29" t="str">
        <f ca="1">IF(AND($A26&lt;&gt;"",X$9&lt;&gt;""),IF(HLOOKUP(X$9,'Feuille1-Catégories'!$C$1:$G$2,2,FALSE)="OUI",X$3,IF(HLOOKUP(X$9,'Feuille1-Catégories'!$C$1:$G$3,3,FALSE)="OUI",OFFSET(X$3,MOD(QUOTIENT(ROW()-ROW($A$20),'Feuille1-Catégories'!$B$6/X$6),X$5),0),IF(MOD($A26-1-X$10,'Feuille1-Catégories'!$F$5+1)=0,X$3,""))),"")</f>
        <v/>
      </c>
      <c r="Y26" s="29" t="str">
        <f ca="1">IF(AND($A26&lt;&gt;"",Y$9&lt;&gt;""),IF(HLOOKUP(Y$9,'Feuille1-Catégories'!$C$1:$G$2,2,FALSE)="OUI",Y$3,IF(HLOOKUP(Y$9,'Feuille1-Catégories'!$C$1:$G$3,3,FALSE)="OUI",OFFSET(Y$3,MOD(QUOTIENT(ROW()-ROW($A$20),'Feuille1-Catégories'!$B$6/Y$6),Y$5),0),IF(MOD($A26-1-Y$10,'Feuille1-Catégories'!$F$5+1)=0,Y$3,""))),"")</f>
        <v/>
      </c>
      <c r="Z26" s="29" t="str">
        <f ca="1">IF(AND($A26&lt;&gt;"",Z$9&lt;&gt;""),IF(HLOOKUP(Z$9,'Feuille1-Catégories'!$C$1:$G$2,2,FALSE)="OUI",Z$3,IF(HLOOKUP(Z$9,'Feuille1-Catégories'!$C$1:$G$3,3,FALSE)="OUI",OFFSET(Z$3,MOD(QUOTIENT(ROW()-ROW($A$20),'Feuille1-Catégories'!$B$6/Z$6),Z$5),0),IF(MOD($A26-1-Z$10,'Feuille1-Catégories'!$F$5+1)=0,Z$3,""))),"")</f>
        <v/>
      </c>
    </row>
    <row r="27" spans="1:27" ht="17" x14ac:dyDescent="0.2">
      <c r="A27" s="21">
        <f>IF('Feuille2-Prix de vente'!A27&lt;&gt;"",'Feuille2-Prix de vente'!A27,"")</f>
        <v>8</v>
      </c>
      <c r="B27" s="33">
        <f ca="1">IF('Feuille2-Prix de vente'!B27&lt;&gt;"",'Feuille2-Prix de vente'!B27,"")</f>
        <v>4.4333996023856859</v>
      </c>
      <c r="C27" s="10">
        <f ca="1">IF('Feuille2-Prix de vente'!C27&lt;&gt;"",'Feuille2-Prix de vente'!C27,"")</f>
        <v>8980.4</v>
      </c>
      <c r="D27" s="10">
        <f t="shared" ca="1" si="0"/>
        <v>2615.6</v>
      </c>
      <c r="E27" s="10">
        <f ca="1">IF('Feuille2-Prix de vente'!E27&lt;&gt;"",'Feuille2-Prix de vente'!E27,"")</f>
        <v>11596</v>
      </c>
      <c r="F27" s="29">
        <f ca="1">IF(AND($A27&lt;&gt;"",F$9&lt;&gt;""),IF(HLOOKUP(F$9,'Feuille1-Catégories'!$C$1:$G$2,2,FALSE)="OUI",F$3,IF(HLOOKUP(F$9,'Feuille1-Catégories'!$C$1:$G$3,3,FALSE)="OUI",OFFSET(F$3,MOD(QUOTIENT(ROW()-ROW($A$20),'Feuille1-Catégories'!$B$6/F$6),F$5),0),IF(MOD($A27-1-F$10,'Feuille1-Catégories'!$F$5+1)=0,F$3,""))),"")</f>
        <v>0.8</v>
      </c>
      <c r="G27" s="29">
        <f ca="1">IF(AND($A27&lt;&gt;"",G$9&lt;&gt;""),IF(HLOOKUP(G$9,'Feuille1-Catégories'!$C$1:$G$2,2,FALSE)="OUI",G$3,IF(HLOOKUP(G$9,'Feuille1-Catégories'!$C$1:$G$3,3,FALSE)="OUI",OFFSET(G$3,MOD(QUOTIENT(ROW()-ROW($A$20),'Feuille1-Catégories'!$B$6/G$6),G$5),0),IF(MOD($A27-1-G$10,'Feuille1-Catégories'!$F$5+1)=0,G$3,""))),"")</f>
        <v>2</v>
      </c>
      <c r="H27" s="29" t="str">
        <f ca="1">IF(AND($A27&lt;&gt;"",H$9&lt;&gt;""),IF(HLOOKUP(H$9,'Feuille1-Catégories'!$C$1:$G$2,2,FALSE)="OUI",H$3,IF(HLOOKUP(H$9,'Feuille1-Catégories'!$C$1:$G$3,3,FALSE)="OUI",OFFSET(H$3,MOD(QUOTIENT(ROW()-ROW($A$20),'Feuille1-Catégories'!$B$6/H$6),H$5),0),IF(MOD($A27-1-H$10,'Feuille1-Catégories'!$F$5+1)=0,H$3,""))),"")</f>
        <v/>
      </c>
      <c r="I27" s="29">
        <f ca="1">IF(AND($A27&lt;&gt;"",I$9&lt;&gt;""),IF(HLOOKUP(I$9,'Feuille1-Catégories'!$C$1:$G$2,2,FALSE)="OUI",I$3,IF(HLOOKUP(I$9,'Feuille1-Catégories'!$C$1:$G$3,3,FALSE)="OUI",OFFSET(I$3,MOD(QUOTIENT(ROW()-ROW($A$20),'Feuille1-Catégories'!$B$6/I$6),I$5),0),IF(MOD($A27-1-I$10,'Feuille1-Catégories'!$F$5+1)=0,I$3,""))),"")</f>
        <v>200</v>
      </c>
      <c r="J27" s="29">
        <f ca="1">IF(AND($A27&lt;&gt;"",J$9&lt;&gt;""),IF(HLOOKUP(J$9,'Feuille1-Catégories'!$C$1:$G$2,2,FALSE)="OUI",J$3,IF(HLOOKUP(J$9,'Feuille1-Catégories'!$C$1:$G$3,3,FALSE)="OUI",OFFSET(J$3,MOD(QUOTIENT(ROW()-ROW($A$20),'Feuille1-Catégories'!$B$6/J$6),J$5),0),IF(MOD($A27-1-J$10,'Feuille1-Catégories'!$F$5+1)=0,J$3,""))),"")</f>
        <v>0.8</v>
      </c>
      <c r="K27" s="29" t="str">
        <f ca="1">IF(AND($A27&lt;&gt;"",K$9&lt;&gt;""),IF(HLOOKUP(K$9,'Feuille1-Catégories'!$C$1:$G$2,2,FALSE)="OUI",K$3,IF(HLOOKUP(K$9,'Feuille1-Catégories'!$C$1:$G$3,3,FALSE)="OUI",OFFSET(K$3,MOD(QUOTIENT(ROW()-ROW($A$20),'Feuille1-Catégories'!$B$6/K$6),K$5),0),IF(MOD($A27-1-K$10,'Feuille1-Catégories'!$F$5+1)=0,K$3,""))),"")</f>
        <v/>
      </c>
      <c r="L27" s="29">
        <f ca="1">IF(AND($A27&lt;&gt;"",L$9&lt;&gt;""),IF(HLOOKUP(L$9,'Feuille1-Catégories'!$C$1:$G$2,2,FALSE)="OUI",L$3,IF(HLOOKUP(L$9,'Feuille1-Catégories'!$C$1:$G$3,3,FALSE)="OUI",OFFSET(L$3,MOD(QUOTIENT(ROW()-ROW($A$20),'Feuille1-Catégories'!$B$6/L$6),L$5),0),IF(MOD($A27-1-L$10,'Feuille1-Catégories'!$F$5+1)=0,L$3,""))),"")</f>
        <v>50</v>
      </c>
      <c r="M27" s="29">
        <f ca="1">IF(AND($A27&lt;&gt;"",M$9&lt;&gt;""),IF(HLOOKUP(M$9,'Feuille1-Catégories'!$C$1:$G$2,2,FALSE)="OUI",M$3,IF(HLOOKUP(M$9,'Feuille1-Catégories'!$C$1:$G$3,3,FALSE)="OUI",OFFSET(M$3,MOD(QUOTIENT(ROW()-ROW($A$20),'Feuille1-Catégories'!$B$6/M$6),M$5),0),IF(MOD($A27-1-M$10,'Feuille1-Catégories'!$F$5+1)=0,M$3,""))),"")</f>
        <v>1500</v>
      </c>
      <c r="N27" s="29">
        <f ca="1">IF(AND($A27&lt;&gt;"",N$9&lt;&gt;""),IF(HLOOKUP(N$9,'Feuille1-Catégories'!$C$1:$G$2,2,FALSE)="OUI",N$3,IF(HLOOKUP(N$9,'Feuille1-Catégories'!$C$1:$G$3,3,FALSE)="OUI",OFFSET(N$3,MOD(QUOTIENT(ROW()-ROW($A$20),'Feuille1-Catégories'!$B$6/N$6),N$5),0),IF(MOD($A27-1-N$10,'Feuille1-Catégories'!$F$5+1)=0,N$3,""))),"")</f>
        <v>2</v>
      </c>
      <c r="O27" s="29">
        <f ca="1">IF(AND($A27&lt;&gt;"",O$9&lt;&gt;""),IF(HLOOKUP(O$9,'Feuille1-Catégories'!$C$1:$G$2,2,FALSE)="OUI",O$3,IF(HLOOKUP(O$9,'Feuille1-Catégories'!$C$1:$G$3,3,FALSE)="OUI",OFFSET(O$3,MOD(QUOTIENT(ROW()-ROW($A$20),'Feuille1-Catégories'!$B$6/O$6),O$5),0),IF(MOD($A27-1-O$10,'Feuille1-Catégories'!$F$5+1)=0,O$3,""))),"")</f>
        <v>5</v>
      </c>
      <c r="P27" s="29">
        <f ca="1">IF(AND($A27&lt;&gt;"",P$9&lt;&gt;""),IF(HLOOKUP(P$9,'Feuille1-Catégories'!$C$1:$G$2,2,FALSE)="OUI",P$3,IF(HLOOKUP(P$9,'Feuille1-Catégories'!$C$1:$G$3,3,FALSE)="OUI",OFFSET(P$3,MOD(QUOTIENT(ROW()-ROW($A$20),'Feuille1-Catégories'!$B$6/P$6),P$5),0),IF(MOD($A27-1-P$10,'Feuille1-Catégories'!$F$5+1)=0,P$3,""))),"")</f>
        <v>25</v>
      </c>
      <c r="Q27" s="29">
        <f ca="1">IF(AND($A27&lt;&gt;"",Q$9&lt;&gt;""),IF(HLOOKUP(Q$9,'Feuille1-Catégories'!$C$1:$G$2,2,FALSE)="OUI",Q$3,IF(HLOOKUP(Q$9,'Feuille1-Catégories'!$C$1:$G$3,3,FALSE)="OUI",OFFSET(Q$3,MOD(QUOTIENT(ROW()-ROW($A$20),'Feuille1-Catégories'!$B$6/Q$6),Q$5),0),IF(MOD($A27-1-Q$10,'Feuille1-Catégories'!$F$5+1)=0,Q$3,""))),"")</f>
        <v>500</v>
      </c>
      <c r="R27" s="29" t="str">
        <f ca="1">IF(AND($A27&lt;&gt;"",R$9&lt;&gt;""),IF(HLOOKUP(R$9,'Feuille1-Catégories'!$C$1:$G$2,2,FALSE)="OUI",R$3,IF(HLOOKUP(R$9,'Feuille1-Catégories'!$C$1:$G$3,3,FALSE)="OUI",OFFSET(R$3,MOD(QUOTIENT(ROW()-ROW($A$20),'Feuille1-Catégories'!$B$6/R$6),R$5),0),IF(MOD($A27-1-R$10,'Feuille1-Catégories'!$F$5+1)=0,R$3,""))),"")</f>
        <v/>
      </c>
      <c r="S27" s="29">
        <f ca="1">IF(AND($A27&lt;&gt;"",S$9&lt;&gt;""),IF(HLOOKUP(S$9,'Feuille1-Catégories'!$C$1:$G$2,2,FALSE)="OUI",S$3,IF(HLOOKUP(S$9,'Feuille1-Catégories'!$C$1:$G$3,3,FALSE)="OUI",OFFSET(S$3,MOD(QUOTIENT(ROW()-ROW($A$20),'Feuille1-Catégories'!$B$6/S$6),S$5),0),IF(MOD($A27-1-S$10,'Feuille1-Catégories'!$F$5+1)=0,S$3,""))),"")</f>
        <v>30</v>
      </c>
      <c r="T27" s="29" t="str">
        <f ca="1">IF(AND($A27&lt;&gt;"",T$9&lt;&gt;""),IF(HLOOKUP(T$9,'Feuille1-Catégories'!$C$1:$G$2,2,FALSE)="OUI",T$3,IF(HLOOKUP(T$9,'Feuille1-Catégories'!$C$1:$G$3,3,FALSE)="OUI",OFFSET(T$3,MOD(QUOTIENT(ROW()-ROW($A$20),'Feuille1-Catégories'!$B$6/T$6),T$5),0),IF(MOD($A27-1-T$10,'Feuille1-Catégories'!$F$5+1)=0,T$3,""))),"")</f>
        <v/>
      </c>
      <c r="U27" s="29">
        <f ca="1">IF(AND($A27&lt;&gt;"",U$9&lt;&gt;""),IF(HLOOKUP(U$9,'Feuille1-Catégories'!$C$1:$G$2,2,FALSE)="OUI",U$3,IF(HLOOKUP(U$9,'Feuille1-Catégories'!$C$1:$G$3,3,FALSE)="OUI",OFFSET(U$3,MOD(QUOTIENT(ROW()-ROW($A$20),'Feuille1-Catégories'!$B$6/U$6),U$5),0),IF(MOD($A27-1-U$10,'Feuille1-Catégories'!$F$5+1)=0,U$3,""))),"")</f>
        <v>300</v>
      </c>
      <c r="V27" s="29" t="str">
        <f ca="1">IF(AND($A27&lt;&gt;"",V$9&lt;&gt;""),IF(HLOOKUP(V$9,'Feuille1-Catégories'!$C$1:$G$2,2,FALSE)="OUI",V$3,IF(HLOOKUP(V$9,'Feuille1-Catégories'!$C$1:$G$3,3,FALSE)="OUI",OFFSET(V$3,MOD(QUOTIENT(ROW()-ROW($A$20),'Feuille1-Catégories'!$B$6/V$6),V$5),0),IF(MOD($A27-1-V$10,'Feuille1-Catégories'!$F$5+1)=0,V$3,""))),"")</f>
        <v/>
      </c>
      <c r="W27" s="29" t="str">
        <f ca="1">IF(AND($A27&lt;&gt;"",W$9&lt;&gt;""),IF(HLOOKUP(W$9,'Feuille1-Catégories'!$C$1:$G$2,2,FALSE)="OUI",W$3,IF(HLOOKUP(W$9,'Feuille1-Catégories'!$C$1:$G$3,3,FALSE)="OUI",OFFSET(W$3,MOD(QUOTIENT(ROW()-ROW($A$20),'Feuille1-Catégories'!$B$6/W$6),W$5),0),IF(MOD($A27-1-W$10,'Feuille1-Catégories'!$F$5+1)=0,W$3,""))),"")</f>
        <v/>
      </c>
      <c r="X27" s="29" t="str">
        <f ca="1">IF(AND($A27&lt;&gt;"",X$9&lt;&gt;""),IF(HLOOKUP(X$9,'Feuille1-Catégories'!$C$1:$G$2,2,FALSE)="OUI",X$3,IF(HLOOKUP(X$9,'Feuille1-Catégories'!$C$1:$G$3,3,FALSE)="OUI",OFFSET(X$3,MOD(QUOTIENT(ROW()-ROW($A$20),'Feuille1-Catégories'!$B$6/X$6),X$5),0),IF(MOD($A27-1-X$10,'Feuille1-Catégories'!$F$5+1)=0,X$3,""))),"")</f>
        <v/>
      </c>
      <c r="Y27" s="29" t="str">
        <f ca="1">IF(AND($A27&lt;&gt;"",Y$9&lt;&gt;""),IF(HLOOKUP(Y$9,'Feuille1-Catégories'!$C$1:$G$2,2,FALSE)="OUI",Y$3,IF(HLOOKUP(Y$9,'Feuille1-Catégories'!$C$1:$G$3,3,FALSE)="OUI",OFFSET(Y$3,MOD(QUOTIENT(ROW()-ROW($A$20),'Feuille1-Catégories'!$B$6/Y$6),Y$5),0),IF(MOD($A27-1-Y$10,'Feuille1-Catégories'!$F$5+1)=0,Y$3,""))),"")</f>
        <v/>
      </c>
      <c r="Z27" s="29" t="str">
        <f ca="1">IF(AND($A27&lt;&gt;"",Z$9&lt;&gt;""),IF(HLOOKUP(Z$9,'Feuille1-Catégories'!$C$1:$G$2,2,FALSE)="OUI",Z$3,IF(HLOOKUP(Z$9,'Feuille1-Catégories'!$C$1:$G$3,3,FALSE)="OUI",OFFSET(Z$3,MOD(QUOTIENT(ROW()-ROW($A$20),'Feuille1-Catégories'!$B$6/Z$6),Z$5),0),IF(MOD($A27-1-Z$10,'Feuille1-Catégories'!$F$5+1)=0,Z$3,""))),"")</f>
        <v/>
      </c>
    </row>
    <row r="28" spans="1:27" ht="17" x14ac:dyDescent="0.2">
      <c r="A28" s="21">
        <f>IF('Feuille2-Prix de vente'!A28&lt;&gt;"",'Feuille2-Prix de vente'!A28,"")</f>
        <v>9</v>
      </c>
      <c r="B28" s="33">
        <f ca="1">IF('Feuille2-Prix de vente'!B28&lt;&gt;"",'Feuille2-Prix de vente'!B28,"")</f>
        <v>4.2792623259315015</v>
      </c>
      <c r="C28" s="10">
        <f ca="1">IF('Feuille2-Prix de vente'!C28&lt;&gt;"",'Feuille2-Prix de vente'!C28,"")</f>
        <v>6970.4</v>
      </c>
      <c r="D28" s="10">
        <f t="shared" ca="1" si="0"/>
        <v>2125.6</v>
      </c>
      <c r="E28" s="10">
        <f ca="1">IF('Feuille2-Prix de vente'!E28&lt;&gt;"",'Feuille2-Prix de vente'!E28,"")</f>
        <v>9096</v>
      </c>
      <c r="F28" s="29">
        <f ca="1">IF(AND($A28&lt;&gt;"",F$9&lt;&gt;""),IF(HLOOKUP(F$9,'Feuille1-Catégories'!$C$1:$G$2,2,FALSE)="OUI",F$3,IF(HLOOKUP(F$9,'Feuille1-Catégories'!$C$1:$G$3,3,FALSE)="OUI",OFFSET(F$3,MOD(QUOTIENT(ROW()-ROW($A$20),'Feuille1-Catégories'!$B$6/F$6),F$5),0),IF(MOD($A28-1-F$10,'Feuille1-Catégories'!$F$5+1)=0,F$3,""))),"")</f>
        <v>0.8</v>
      </c>
      <c r="G28" s="29">
        <f ca="1">IF(AND($A28&lt;&gt;"",G$9&lt;&gt;""),IF(HLOOKUP(G$9,'Feuille1-Catégories'!$C$1:$G$2,2,FALSE)="OUI",G$3,IF(HLOOKUP(G$9,'Feuille1-Catégories'!$C$1:$G$3,3,FALSE)="OUI",OFFSET(G$3,MOD(QUOTIENT(ROW()-ROW($A$20),'Feuille1-Catégories'!$B$6/G$6),G$5),0),IF(MOD($A28-1-G$10,'Feuille1-Catégories'!$F$5+1)=0,G$3,""))),"")</f>
        <v>2</v>
      </c>
      <c r="H28" s="29" t="str">
        <f ca="1">IF(AND($A28&lt;&gt;"",H$9&lt;&gt;""),IF(HLOOKUP(H$9,'Feuille1-Catégories'!$C$1:$G$2,2,FALSE)="OUI",H$3,IF(HLOOKUP(H$9,'Feuille1-Catégories'!$C$1:$G$3,3,FALSE)="OUI",OFFSET(H$3,MOD(QUOTIENT(ROW()-ROW($A$20),'Feuille1-Catégories'!$B$6/H$6),H$5),0),IF(MOD($A28-1-H$10,'Feuille1-Catégories'!$F$5+1)=0,H$3,""))),"")</f>
        <v/>
      </c>
      <c r="I28" s="29">
        <f ca="1">IF(AND($A28&lt;&gt;"",I$9&lt;&gt;""),IF(HLOOKUP(I$9,'Feuille1-Catégories'!$C$1:$G$2,2,FALSE)="OUI",I$3,IF(HLOOKUP(I$9,'Feuille1-Catégories'!$C$1:$G$3,3,FALSE)="OUI",OFFSET(I$3,MOD(QUOTIENT(ROW()-ROW($A$20),'Feuille1-Catégories'!$B$6/I$6),I$5),0),IF(MOD($A28-1-I$10,'Feuille1-Catégories'!$F$5+1)=0,I$3,""))),"")</f>
        <v>200</v>
      </c>
      <c r="J28" s="29">
        <f ca="1">IF(AND($A28&lt;&gt;"",J$9&lt;&gt;""),IF(HLOOKUP(J$9,'Feuille1-Catégories'!$C$1:$G$2,2,FALSE)="OUI",J$3,IF(HLOOKUP(J$9,'Feuille1-Catégories'!$C$1:$G$3,3,FALSE)="OUI",OFFSET(J$3,MOD(QUOTIENT(ROW()-ROW($A$20),'Feuille1-Catégories'!$B$6/J$6),J$5),0),IF(MOD($A28-1-J$10,'Feuille1-Catégories'!$F$5+1)=0,J$3,""))),"")</f>
        <v>0.8</v>
      </c>
      <c r="K28" s="29" t="str">
        <f ca="1">IF(AND($A28&lt;&gt;"",K$9&lt;&gt;""),IF(HLOOKUP(K$9,'Feuille1-Catégories'!$C$1:$G$2,2,FALSE)="OUI",K$3,IF(HLOOKUP(K$9,'Feuille1-Catégories'!$C$1:$G$3,3,FALSE)="OUI",OFFSET(K$3,MOD(QUOTIENT(ROW()-ROW($A$20),'Feuille1-Catégories'!$B$6/K$6),K$5),0),IF(MOD($A28-1-K$10,'Feuille1-Catégories'!$F$5+1)=0,K$3,""))),"")</f>
        <v/>
      </c>
      <c r="L28" s="29">
        <f ca="1">IF(AND($A28&lt;&gt;"",L$9&lt;&gt;""),IF(HLOOKUP(L$9,'Feuille1-Catégories'!$C$1:$G$2,2,FALSE)="OUI",L$3,IF(HLOOKUP(L$9,'Feuille1-Catégories'!$C$1:$G$3,3,FALSE)="OUI",OFFSET(L$3,MOD(QUOTIENT(ROW()-ROW($A$20),'Feuille1-Catégories'!$B$6/L$6),L$5),0),IF(MOD($A28-1-L$10,'Feuille1-Catégories'!$F$5+1)=0,L$3,""))),"")</f>
        <v>50</v>
      </c>
      <c r="M28" s="29">
        <f ca="1">IF(AND($A28&lt;&gt;"",M$9&lt;&gt;""),IF(HLOOKUP(M$9,'Feuille1-Catégories'!$C$1:$G$2,2,FALSE)="OUI",M$3,IF(HLOOKUP(M$9,'Feuille1-Catégories'!$C$1:$G$3,3,FALSE)="OUI",OFFSET(M$3,MOD(QUOTIENT(ROW()-ROW($A$20),'Feuille1-Catégories'!$B$6/M$6),M$5),0),IF(MOD($A28-1-M$10,'Feuille1-Catégories'!$F$5+1)=0,M$3,""))),"")</f>
        <v>1500</v>
      </c>
      <c r="N28" s="29">
        <f ca="1">IF(AND($A28&lt;&gt;"",N$9&lt;&gt;""),IF(HLOOKUP(N$9,'Feuille1-Catégories'!$C$1:$G$2,2,FALSE)="OUI",N$3,IF(HLOOKUP(N$9,'Feuille1-Catégories'!$C$1:$G$3,3,FALSE)="OUI",OFFSET(N$3,MOD(QUOTIENT(ROW()-ROW($A$20),'Feuille1-Catégories'!$B$6/N$6),N$5),0),IF(MOD($A28-1-N$10,'Feuille1-Catégories'!$F$5+1)=0,N$3,""))),"")</f>
        <v>2</v>
      </c>
      <c r="O28" s="29">
        <f ca="1">IF(AND($A28&lt;&gt;"",O$9&lt;&gt;""),IF(HLOOKUP(O$9,'Feuille1-Catégories'!$C$1:$G$2,2,FALSE)="OUI",O$3,IF(HLOOKUP(O$9,'Feuille1-Catégories'!$C$1:$G$3,3,FALSE)="OUI",OFFSET(O$3,MOD(QUOTIENT(ROW()-ROW($A$20),'Feuille1-Catégories'!$B$6/O$6),O$5),0),IF(MOD($A28-1-O$10,'Feuille1-Catégories'!$F$5+1)=0,O$3,""))),"")</f>
        <v>5</v>
      </c>
      <c r="P28" s="29">
        <f ca="1">IF(AND($A28&lt;&gt;"",P$9&lt;&gt;""),IF(HLOOKUP(P$9,'Feuille1-Catégories'!$C$1:$G$2,2,FALSE)="OUI",P$3,IF(HLOOKUP(P$9,'Feuille1-Catégories'!$C$1:$G$3,3,FALSE)="OUI",OFFSET(P$3,MOD(QUOTIENT(ROW()-ROW($A$20),'Feuille1-Catégories'!$B$6/P$6),P$5),0),IF(MOD($A28-1-P$10,'Feuille1-Catégories'!$F$5+1)=0,P$3,""))),"")</f>
        <v>25</v>
      </c>
      <c r="Q28" s="29" t="str">
        <f ca="1">IF(AND($A28&lt;&gt;"",Q$9&lt;&gt;""),IF(HLOOKUP(Q$9,'Feuille1-Catégories'!$C$1:$G$2,2,FALSE)="OUI",Q$3,IF(HLOOKUP(Q$9,'Feuille1-Catégories'!$C$1:$G$3,3,FALSE)="OUI",OFFSET(Q$3,MOD(QUOTIENT(ROW()-ROW($A$20),'Feuille1-Catégories'!$B$6/Q$6),Q$5),0),IF(MOD($A28-1-Q$10,'Feuille1-Catégories'!$F$5+1)=0,Q$3,""))),"")</f>
        <v/>
      </c>
      <c r="R28" s="29" t="str">
        <f ca="1">IF(AND($A28&lt;&gt;"",R$9&lt;&gt;""),IF(HLOOKUP(R$9,'Feuille1-Catégories'!$C$1:$G$2,2,FALSE)="OUI",R$3,IF(HLOOKUP(R$9,'Feuille1-Catégories'!$C$1:$G$3,3,FALSE)="OUI",OFFSET(R$3,MOD(QUOTIENT(ROW()-ROW($A$20),'Feuille1-Catégories'!$B$6/R$6),R$5),0),IF(MOD($A28-1-R$10,'Feuille1-Catégories'!$F$5+1)=0,R$3,""))),"")</f>
        <v/>
      </c>
      <c r="S28" s="29">
        <f ca="1">IF(AND($A28&lt;&gt;"",S$9&lt;&gt;""),IF(HLOOKUP(S$9,'Feuille1-Catégories'!$C$1:$G$2,2,FALSE)="OUI",S$3,IF(HLOOKUP(S$9,'Feuille1-Catégories'!$C$1:$G$3,3,FALSE)="OUI",OFFSET(S$3,MOD(QUOTIENT(ROW()-ROW($A$20),'Feuille1-Catégories'!$B$6/S$6),S$5),0),IF(MOD($A28-1-S$10,'Feuille1-Catégories'!$F$5+1)=0,S$3,""))),"")</f>
        <v>30</v>
      </c>
      <c r="T28" s="29">
        <f ca="1">IF(AND($A28&lt;&gt;"",T$9&lt;&gt;""),IF(HLOOKUP(T$9,'Feuille1-Catégories'!$C$1:$G$2,2,FALSE)="OUI",T$3,IF(HLOOKUP(T$9,'Feuille1-Catégories'!$C$1:$G$3,3,FALSE)="OUI",OFFSET(T$3,MOD(QUOTIENT(ROW()-ROW($A$20),'Feuille1-Catégories'!$B$6/T$6),T$5),0),IF(MOD($A28-1-T$10,'Feuille1-Catégories'!$F$5+1)=0,T$3,""))),"")</f>
        <v>10</v>
      </c>
      <c r="U28" s="29">
        <f ca="1">IF(AND($A28&lt;&gt;"",U$9&lt;&gt;""),IF(HLOOKUP(U$9,'Feuille1-Catégories'!$C$1:$G$2,2,FALSE)="OUI",U$3,IF(HLOOKUP(U$9,'Feuille1-Catégories'!$C$1:$G$3,3,FALSE)="OUI",OFFSET(U$3,MOD(QUOTIENT(ROW()-ROW($A$20),'Feuille1-Catégories'!$B$6/U$6),U$5),0),IF(MOD($A28-1-U$10,'Feuille1-Catégories'!$F$5+1)=0,U$3,""))),"")</f>
        <v>300</v>
      </c>
      <c r="V28" s="29" t="str">
        <f ca="1">IF(AND($A28&lt;&gt;"",V$9&lt;&gt;""),IF(HLOOKUP(V$9,'Feuille1-Catégories'!$C$1:$G$2,2,FALSE)="OUI",V$3,IF(HLOOKUP(V$9,'Feuille1-Catégories'!$C$1:$G$3,3,FALSE)="OUI",OFFSET(V$3,MOD(QUOTIENT(ROW()-ROW($A$20),'Feuille1-Catégories'!$B$6/V$6),V$5),0),IF(MOD($A28-1-V$10,'Feuille1-Catégories'!$F$5+1)=0,V$3,""))),"")</f>
        <v/>
      </c>
      <c r="W28" s="29" t="str">
        <f ca="1">IF(AND($A28&lt;&gt;"",W$9&lt;&gt;""),IF(HLOOKUP(W$9,'Feuille1-Catégories'!$C$1:$G$2,2,FALSE)="OUI",W$3,IF(HLOOKUP(W$9,'Feuille1-Catégories'!$C$1:$G$3,3,FALSE)="OUI",OFFSET(W$3,MOD(QUOTIENT(ROW()-ROW($A$20),'Feuille1-Catégories'!$B$6/W$6),W$5),0),IF(MOD($A28-1-W$10,'Feuille1-Catégories'!$F$5+1)=0,W$3,""))),"")</f>
        <v/>
      </c>
      <c r="X28" s="29" t="str">
        <f ca="1">IF(AND($A28&lt;&gt;"",X$9&lt;&gt;""),IF(HLOOKUP(X$9,'Feuille1-Catégories'!$C$1:$G$2,2,FALSE)="OUI",X$3,IF(HLOOKUP(X$9,'Feuille1-Catégories'!$C$1:$G$3,3,FALSE)="OUI",OFFSET(X$3,MOD(QUOTIENT(ROW()-ROW($A$20),'Feuille1-Catégories'!$B$6/X$6),X$5),0),IF(MOD($A28-1-X$10,'Feuille1-Catégories'!$F$5+1)=0,X$3,""))),"")</f>
        <v/>
      </c>
      <c r="Y28" s="29" t="str">
        <f ca="1">IF(AND($A28&lt;&gt;"",Y$9&lt;&gt;""),IF(HLOOKUP(Y$9,'Feuille1-Catégories'!$C$1:$G$2,2,FALSE)="OUI",Y$3,IF(HLOOKUP(Y$9,'Feuille1-Catégories'!$C$1:$G$3,3,FALSE)="OUI",OFFSET(Y$3,MOD(QUOTIENT(ROW()-ROW($A$20),'Feuille1-Catégories'!$B$6/Y$6),Y$5),0),IF(MOD($A28-1-Y$10,'Feuille1-Catégories'!$F$5+1)=0,Y$3,""))),"")</f>
        <v/>
      </c>
      <c r="Z28" s="29" t="str">
        <f ca="1">IF(AND($A28&lt;&gt;"",Z$9&lt;&gt;""),IF(HLOOKUP(Z$9,'Feuille1-Catégories'!$C$1:$G$2,2,FALSE)="OUI",Z$3,IF(HLOOKUP(Z$9,'Feuille1-Catégories'!$C$1:$G$3,3,FALSE)="OUI",OFFSET(Z$3,MOD(QUOTIENT(ROW()-ROW($A$20),'Feuille1-Catégories'!$B$6/Z$6),Z$5),0),IF(MOD($A28-1-Z$10,'Feuille1-Catégories'!$F$5+1)=0,Z$3,""))),"")</f>
        <v/>
      </c>
    </row>
    <row r="29" spans="1:27" ht="17" x14ac:dyDescent="0.2">
      <c r="A29" s="21">
        <f>IF('Feuille2-Prix de vente'!A29&lt;&gt;"",'Feuille2-Prix de vente'!A29,"")</f>
        <v>10</v>
      </c>
      <c r="B29" s="33">
        <f ca="1">IF('Feuille2-Prix de vente'!B29&lt;&gt;"",'Feuille2-Prix de vente'!B29,"")</f>
        <v>4.0155153306243072</v>
      </c>
      <c r="C29" s="10">
        <f ca="1">IF('Feuille2-Prix de vente'!C29&lt;&gt;"",'Feuille2-Prix de vente'!C29,"")</f>
        <v>6530.4</v>
      </c>
      <c r="D29" s="10">
        <f t="shared" ca="1" si="0"/>
        <v>2165.6</v>
      </c>
      <c r="E29" s="10">
        <f ca="1">IF('Feuille2-Prix de vente'!E29&lt;&gt;"",'Feuille2-Prix de vente'!E29,"")</f>
        <v>8696</v>
      </c>
      <c r="F29" s="29">
        <f ca="1">IF(AND($A29&lt;&gt;"",F$9&lt;&gt;""),IF(HLOOKUP(F$9,'Feuille1-Catégories'!$C$1:$G$2,2,FALSE)="OUI",F$3,IF(HLOOKUP(F$9,'Feuille1-Catégories'!$C$1:$G$3,3,FALSE)="OUI",OFFSET(F$3,MOD(QUOTIENT(ROW()-ROW($A$20),'Feuille1-Catégories'!$B$6/F$6),F$5),0),IF(MOD($A29-1-F$10,'Feuille1-Catégories'!$F$5+1)=0,F$3,""))),"")</f>
        <v>0.8</v>
      </c>
      <c r="G29" s="29">
        <f ca="1">IF(AND($A29&lt;&gt;"",G$9&lt;&gt;""),IF(HLOOKUP(G$9,'Feuille1-Catégories'!$C$1:$G$2,2,FALSE)="OUI",G$3,IF(HLOOKUP(G$9,'Feuille1-Catégories'!$C$1:$G$3,3,FALSE)="OUI",OFFSET(G$3,MOD(QUOTIENT(ROW()-ROW($A$20),'Feuille1-Catégories'!$B$6/G$6),G$5),0),IF(MOD($A29-1-G$10,'Feuille1-Catégories'!$F$5+1)=0,G$3,""))),"")</f>
        <v>2</v>
      </c>
      <c r="H29" s="29">
        <f ca="1">IF(AND($A29&lt;&gt;"",H$9&lt;&gt;""),IF(HLOOKUP(H$9,'Feuille1-Catégories'!$C$1:$G$2,2,FALSE)="OUI",H$3,IF(HLOOKUP(H$9,'Feuille1-Catégories'!$C$1:$G$3,3,FALSE)="OUI",OFFSET(H$3,MOD(QUOTIENT(ROW()-ROW($A$20),'Feuille1-Catégories'!$B$6/H$6),H$5),0),IF(MOD($A29-1-H$10,'Feuille1-Catégories'!$F$5+1)=0,H$3,""))),"")</f>
        <v>50</v>
      </c>
      <c r="I29" s="29">
        <f ca="1">IF(AND($A29&lt;&gt;"",I$9&lt;&gt;""),IF(HLOOKUP(I$9,'Feuille1-Catégories'!$C$1:$G$2,2,FALSE)="OUI",I$3,IF(HLOOKUP(I$9,'Feuille1-Catégories'!$C$1:$G$3,3,FALSE)="OUI",OFFSET(I$3,MOD(QUOTIENT(ROW()-ROW($A$20),'Feuille1-Catégories'!$B$6/I$6),I$5),0),IF(MOD($A29-1-I$10,'Feuille1-Catégories'!$F$5+1)=0,I$3,""))),"")</f>
        <v>200</v>
      </c>
      <c r="J29" s="29">
        <f ca="1">IF(AND($A29&lt;&gt;"",J$9&lt;&gt;""),IF(HLOOKUP(J$9,'Feuille1-Catégories'!$C$1:$G$2,2,FALSE)="OUI",J$3,IF(HLOOKUP(J$9,'Feuille1-Catégories'!$C$1:$G$3,3,FALSE)="OUI",OFFSET(J$3,MOD(QUOTIENT(ROW()-ROW($A$20),'Feuille1-Catégories'!$B$6/J$6),J$5),0),IF(MOD($A29-1-J$10,'Feuille1-Catégories'!$F$5+1)=0,J$3,""))),"")</f>
        <v>0.8</v>
      </c>
      <c r="K29" s="29" t="str">
        <f ca="1">IF(AND($A29&lt;&gt;"",K$9&lt;&gt;""),IF(HLOOKUP(K$9,'Feuille1-Catégories'!$C$1:$G$2,2,FALSE)="OUI",K$3,IF(HLOOKUP(K$9,'Feuille1-Catégories'!$C$1:$G$3,3,FALSE)="OUI",OFFSET(K$3,MOD(QUOTIENT(ROW()-ROW($A$20),'Feuille1-Catégories'!$B$6/K$6),K$5),0),IF(MOD($A29-1-K$10,'Feuille1-Catégories'!$F$5+1)=0,K$3,""))),"")</f>
        <v/>
      </c>
      <c r="L29" s="29">
        <f ca="1">IF(AND($A29&lt;&gt;"",L$9&lt;&gt;""),IF(HLOOKUP(L$9,'Feuille1-Catégories'!$C$1:$G$2,2,FALSE)="OUI",L$3,IF(HLOOKUP(L$9,'Feuille1-Catégories'!$C$1:$G$3,3,FALSE)="OUI",OFFSET(L$3,MOD(QUOTIENT(ROW()-ROW($A$20),'Feuille1-Catégories'!$B$6/L$6),L$5),0),IF(MOD($A29-1-L$10,'Feuille1-Catégories'!$F$5+1)=0,L$3,""))),"")</f>
        <v>50</v>
      </c>
      <c r="M29" s="29">
        <f ca="1">IF(AND($A29&lt;&gt;"",M$9&lt;&gt;""),IF(HLOOKUP(M$9,'Feuille1-Catégories'!$C$1:$G$2,2,FALSE)="OUI",M$3,IF(HLOOKUP(M$9,'Feuille1-Catégories'!$C$1:$G$3,3,FALSE)="OUI",OFFSET(M$3,MOD(QUOTIENT(ROW()-ROW($A$20),'Feuille1-Catégories'!$B$6/M$6),M$5),0),IF(MOD($A29-1-M$10,'Feuille1-Catégories'!$F$5+1)=0,M$3,""))),"")</f>
        <v>1500</v>
      </c>
      <c r="N29" s="29">
        <f ca="1">IF(AND($A29&lt;&gt;"",N$9&lt;&gt;""),IF(HLOOKUP(N$9,'Feuille1-Catégories'!$C$1:$G$2,2,FALSE)="OUI",N$3,IF(HLOOKUP(N$9,'Feuille1-Catégories'!$C$1:$G$3,3,FALSE)="OUI",OFFSET(N$3,MOD(QUOTIENT(ROW()-ROW($A$20),'Feuille1-Catégories'!$B$6/N$6),N$5),0),IF(MOD($A29-1-N$10,'Feuille1-Catégories'!$F$5+1)=0,N$3,""))),"")</f>
        <v>2</v>
      </c>
      <c r="O29" s="29">
        <f ca="1">IF(AND($A29&lt;&gt;"",O$9&lt;&gt;""),IF(HLOOKUP(O$9,'Feuille1-Catégories'!$C$1:$G$2,2,FALSE)="OUI",O$3,IF(HLOOKUP(O$9,'Feuille1-Catégories'!$C$1:$G$3,3,FALSE)="OUI",OFFSET(O$3,MOD(QUOTIENT(ROW()-ROW($A$20),'Feuille1-Catégories'!$B$6/O$6),O$5),0),IF(MOD($A29-1-O$10,'Feuille1-Catégories'!$F$5+1)=0,O$3,""))),"")</f>
        <v>5</v>
      </c>
      <c r="P29" s="29">
        <f ca="1">IF(AND($A29&lt;&gt;"",P$9&lt;&gt;""),IF(HLOOKUP(P$9,'Feuille1-Catégories'!$C$1:$G$2,2,FALSE)="OUI",P$3,IF(HLOOKUP(P$9,'Feuille1-Catégories'!$C$1:$G$3,3,FALSE)="OUI",OFFSET(P$3,MOD(QUOTIENT(ROW()-ROW($A$20),'Feuille1-Catégories'!$B$6/P$6),P$5),0),IF(MOD($A29-1-P$10,'Feuille1-Catégories'!$F$5+1)=0,P$3,""))),"")</f>
        <v>25</v>
      </c>
      <c r="Q29" s="29" t="str">
        <f ca="1">IF(AND($A29&lt;&gt;"",Q$9&lt;&gt;""),IF(HLOOKUP(Q$9,'Feuille1-Catégories'!$C$1:$G$2,2,FALSE)="OUI",Q$3,IF(HLOOKUP(Q$9,'Feuille1-Catégories'!$C$1:$G$3,3,FALSE)="OUI",OFFSET(Q$3,MOD(QUOTIENT(ROW()-ROW($A$20),'Feuille1-Catégories'!$B$6/Q$6),Q$5),0),IF(MOD($A29-1-Q$10,'Feuille1-Catégories'!$F$5+1)=0,Q$3,""))),"")</f>
        <v/>
      </c>
      <c r="R29" s="29" t="str">
        <f ca="1">IF(AND($A29&lt;&gt;"",R$9&lt;&gt;""),IF(HLOOKUP(R$9,'Feuille1-Catégories'!$C$1:$G$2,2,FALSE)="OUI",R$3,IF(HLOOKUP(R$9,'Feuille1-Catégories'!$C$1:$G$3,3,FALSE)="OUI",OFFSET(R$3,MOD(QUOTIENT(ROW()-ROW($A$20),'Feuille1-Catégories'!$B$6/R$6),R$5),0),IF(MOD($A29-1-R$10,'Feuille1-Catégories'!$F$5+1)=0,R$3,""))),"")</f>
        <v/>
      </c>
      <c r="S29" s="29">
        <f ca="1">IF(AND($A29&lt;&gt;"",S$9&lt;&gt;""),IF(HLOOKUP(S$9,'Feuille1-Catégories'!$C$1:$G$2,2,FALSE)="OUI",S$3,IF(HLOOKUP(S$9,'Feuille1-Catégories'!$C$1:$G$3,3,FALSE)="OUI",OFFSET(S$3,MOD(QUOTIENT(ROW()-ROW($A$20),'Feuille1-Catégories'!$B$6/S$6),S$5),0),IF(MOD($A29-1-S$10,'Feuille1-Catégories'!$F$5+1)=0,S$3,""))),"")</f>
        <v>30</v>
      </c>
      <c r="T29" s="29" t="str">
        <f ca="1">IF(AND($A29&lt;&gt;"",T$9&lt;&gt;""),IF(HLOOKUP(T$9,'Feuille1-Catégories'!$C$1:$G$2,2,FALSE)="OUI",T$3,IF(HLOOKUP(T$9,'Feuille1-Catégories'!$C$1:$G$3,3,FALSE)="OUI",OFFSET(T$3,MOD(QUOTIENT(ROW()-ROW($A$20),'Feuille1-Catégories'!$B$6/T$6),T$5),0),IF(MOD($A29-1-T$10,'Feuille1-Catégories'!$F$5+1)=0,T$3,""))),"")</f>
        <v/>
      </c>
      <c r="U29" s="29">
        <f ca="1">IF(AND($A29&lt;&gt;"",U$9&lt;&gt;""),IF(HLOOKUP(U$9,'Feuille1-Catégories'!$C$1:$G$2,2,FALSE)="OUI",U$3,IF(HLOOKUP(U$9,'Feuille1-Catégories'!$C$1:$G$3,3,FALSE)="OUI",OFFSET(U$3,MOD(QUOTIENT(ROW()-ROW($A$20),'Feuille1-Catégories'!$B$6/U$6),U$5),0),IF(MOD($A29-1-U$10,'Feuille1-Catégories'!$F$5+1)=0,U$3,""))),"")</f>
        <v>300</v>
      </c>
      <c r="V29" s="29" t="str">
        <f ca="1">IF(AND($A29&lt;&gt;"",V$9&lt;&gt;""),IF(HLOOKUP(V$9,'Feuille1-Catégories'!$C$1:$G$2,2,FALSE)="OUI",V$3,IF(HLOOKUP(V$9,'Feuille1-Catégories'!$C$1:$G$3,3,FALSE)="OUI",OFFSET(V$3,MOD(QUOTIENT(ROW()-ROW($A$20),'Feuille1-Catégories'!$B$6/V$6),V$5),0),IF(MOD($A29-1-V$10,'Feuille1-Catégories'!$F$5+1)=0,V$3,""))),"")</f>
        <v/>
      </c>
      <c r="W29" s="29" t="str">
        <f ca="1">IF(AND($A29&lt;&gt;"",W$9&lt;&gt;""),IF(HLOOKUP(W$9,'Feuille1-Catégories'!$C$1:$G$2,2,FALSE)="OUI",W$3,IF(HLOOKUP(W$9,'Feuille1-Catégories'!$C$1:$G$3,3,FALSE)="OUI",OFFSET(W$3,MOD(QUOTIENT(ROW()-ROW($A$20),'Feuille1-Catégories'!$B$6/W$6),W$5),0),IF(MOD($A29-1-W$10,'Feuille1-Catégories'!$F$5+1)=0,W$3,""))),"")</f>
        <v/>
      </c>
      <c r="X29" s="29" t="str">
        <f ca="1">IF(AND($A29&lt;&gt;"",X$9&lt;&gt;""),IF(HLOOKUP(X$9,'Feuille1-Catégories'!$C$1:$G$2,2,FALSE)="OUI",X$3,IF(HLOOKUP(X$9,'Feuille1-Catégories'!$C$1:$G$3,3,FALSE)="OUI",OFFSET(X$3,MOD(QUOTIENT(ROW()-ROW($A$20),'Feuille1-Catégories'!$B$6/X$6),X$5),0),IF(MOD($A29-1-X$10,'Feuille1-Catégories'!$F$5+1)=0,X$3,""))),"")</f>
        <v/>
      </c>
      <c r="Y29" s="29" t="str">
        <f ca="1">IF(AND($A29&lt;&gt;"",Y$9&lt;&gt;""),IF(HLOOKUP(Y$9,'Feuille1-Catégories'!$C$1:$G$2,2,FALSE)="OUI",Y$3,IF(HLOOKUP(Y$9,'Feuille1-Catégories'!$C$1:$G$3,3,FALSE)="OUI",OFFSET(Y$3,MOD(QUOTIENT(ROW()-ROW($A$20),'Feuille1-Catégories'!$B$6/Y$6),Y$5),0),IF(MOD($A29-1-Y$10,'Feuille1-Catégories'!$F$5+1)=0,Y$3,""))),"")</f>
        <v/>
      </c>
      <c r="Z29" s="29" t="str">
        <f ca="1">IF(AND($A29&lt;&gt;"",Z$9&lt;&gt;""),IF(HLOOKUP(Z$9,'Feuille1-Catégories'!$C$1:$G$2,2,FALSE)="OUI",Z$3,IF(HLOOKUP(Z$9,'Feuille1-Catégories'!$C$1:$G$3,3,FALSE)="OUI",OFFSET(Z$3,MOD(QUOTIENT(ROW()-ROW($A$20),'Feuille1-Catégories'!$B$6/Z$6),Z$5),0),IF(MOD($A29-1-Z$10,'Feuille1-Catégories'!$F$5+1)=0,Z$3,""))),"")</f>
        <v/>
      </c>
    </row>
    <row r="30" spans="1:27" ht="17" x14ac:dyDescent="0.2">
      <c r="A30" s="21">
        <f>IF('Feuille2-Prix de vente'!A30&lt;&gt;"",'Feuille2-Prix de vente'!A30,"")</f>
        <v>11</v>
      </c>
      <c r="B30" s="33">
        <f ca="1">IF('Feuille2-Prix de vente'!B30&lt;&gt;"",'Feuille2-Prix de vente'!B30,"")</f>
        <v>3.9593642938713365</v>
      </c>
      <c r="C30" s="10">
        <f ca="1">IF('Feuille2-Prix de vente'!C30&lt;&gt;"",'Feuille2-Prix de vente'!C30,"")</f>
        <v>6219.4</v>
      </c>
      <c r="D30" s="10">
        <f t="shared" ca="1" si="0"/>
        <v>2101.6</v>
      </c>
      <c r="E30" s="10">
        <f ca="1">IF('Feuille2-Prix de vente'!E30&lt;&gt;"",'Feuille2-Prix de vente'!E30,"")</f>
        <v>8321</v>
      </c>
      <c r="F30" s="29">
        <f ca="1">IF(AND($A30&lt;&gt;"",F$9&lt;&gt;""),IF(HLOOKUP(F$9,'Feuille1-Catégories'!$C$1:$G$2,2,FALSE)="OUI",F$3,IF(HLOOKUP(F$9,'Feuille1-Catégories'!$C$1:$G$3,3,FALSE)="OUI",OFFSET(F$3,MOD(QUOTIENT(ROW()-ROW($A$20),'Feuille1-Catégories'!$B$6/F$6),F$5),0),IF(MOD($A30-1-F$10,'Feuille1-Catégories'!$F$5+1)=0,F$3,""))),"")</f>
        <v>0.8</v>
      </c>
      <c r="G30" s="29">
        <f ca="1">IF(AND($A30&lt;&gt;"",G$9&lt;&gt;""),IF(HLOOKUP(G$9,'Feuille1-Catégories'!$C$1:$G$2,2,FALSE)="OUI",G$3,IF(HLOOKUP(G$9,'Feuille1-Catégories'!$C$1:$G$3,3,FALSE)="OUI",OFFSET(G$3,MOD(QUOTIENT(ROW()-ROW($A$20),'Feuille1-Catégories'!$B$6/G$6),G$5),0),IF(MOD($A30-1-G$10,'Feuille1-Catégories'!$F$5+1)=0,G$3,""))),"")</f>
        <v>2</v>
      </c>
      <c r="H30" s="29" t="str">
        <f ca="1">IF(AND($A30&lt;&gt;"",H$9&lt;&gt;""),IF(HLOOKUP(H$9,'Feuille1-Catégories'!$C$1:$G$2,2,FALSE)="OUI",H$3,IF(HLOOKUP(H$9,'Feuille1-Catégories'!$C$1:$G$3,3,FALSE)="OUI",OFFSET(H$3,MOD(QUOTIENT(ROW()-ROW($A$20),'Feuille1-Catégories'!$B$6/H$6),H$5),0),IF(MOD($A30-1-H$10,'Feuille1-Catégories'!$F$5+1)=0,H$3,""))),"")</f>
        <v/>
      </c>
      <c r="I30" s="29">
        <f ca="1">IF(AND($A30&lt;&gt;"",I$9&lt;&gt;""),IF(HLOOKUP(I$9,'Feuille1-Catégories'!$C$1:$G$2,2,FALSE)="OUI",I$3,IF(HLOOKUP(I$9,'Feuille1-Catégories'!$C$1:$G$3,3,FALSE)="OUI",OFFSET(I$3,MOD(QUOTIENT(ROW()-ROW($A$20),'Feuille1-Catégories'!$B$6/I$6),I$5),0),IF(MOD($A30-1-I$10,'Feuille1-Catégories'!$F$5+1)=0,I$3,""))),"")</f>
        <v>200</v>
      </c>
      <c r="J30" s="29">
        <f ca="1">IF(AND($A30&lt;&gt;"",J$9&lt;&gt;""),IF(HLOOKUP(J$9,'Feuille1-Catégories'!$C$1:$G$2,2,FALSE)="OUI",J$3,IF(HLOOKUP(J$9,'Feuille1-Catégories'!$C$1:$G$3,3,FALSE)="OUI",OFFSET(J$3,MOD(QUOTIENT(ROW()-ROW($A$20),'Feuille1-Catégories'!$B$6/J$6),J$5),0),IF(MOD($A30-1-J$10,'Feuille1-Catégories'!$F$5+1)=0,J$3,""))),"")</f>
        <v>0.8</v>
      </c>
      <c r="K30" s="29">
        <f ca="1">IF(AND($A30&lt;&gt;"",K$9&lt;&gt;""),IF(HLOOKUP(K$9,'Feuille1-Catégories'!$C$1:$G$2,2,FALSE)="OUI",K$3,IF(HLOOKUP(K$9,'Feuille1-Catégories'!$C$1:$G$3,3,FALSE)="OUI",OFFSET(K$3,MOD(QUOTIENT(ROW()-ROW($A$20),'Feuille1-Catégories'!$B$6/K$6),K$5),0),IF(MOD($A30-1-K$10,'Feuille1-Catégories'!$F$5+1)=0,K$3,""))),"")</f>
        <v>10</v>
      </c>
      <c r="L30" s="29">
        <f ca="1">IF(AND($A30&lt;&gt;"",L$9&lt;&gt;""),IF(HLOOKUP(L$9,'Feuille1-Catégories'!$C$1:$G$2,2,FALSE)="OUI",L$3,IF(HLOOKUP(L$9,'Feuille1-Catégories'!$C$1:$G$3,3,FALSE)="OUI",OFFSET(L$3,MOD(QUOTIENT(ROW()-ROW($A$20),'Feuille1-Catégories'!$B$6/L$6),L$5),0),IF(MOD($A30-1-L$10,'Feuille1-Catégories'!$F$5+1)=0,L$3,""))),"")</f>
        <v>50</v>
      </c>
      <c r="M30" s="29">
        <f ca="1">IF(AND($A30&lt;&gt;"",M$9&lt;&gt;""),IF(HLOOKUP(M$9,'Feuille1-Catégories'!$C$1:$G$2,2,FALSE)="OUI",M$3,IF(HLOOKUP(M$9,'Feuille1-Catégories'!$C$1:$G$3,3,FALSE)="OUI",OFFSET(M$3,MOD(QUOTIENT(ROW()-ROW($A$20),'Feuille1-Catégories'!$B$6/M$6),M$5),0),IF(MOD($A30-1-M$10,'Feuille1-Catégories'!$F$5+1)=0,M$3,""))),"")</f>
        <v>1500</v>
      </c>
      <c r="N30" s="29">
        <f ca="1">IF(AND($A30&lt;&gt;"",N$9&lt;&gt;""),IF(HLOOKUP(N$9,'Feuille1-Catégories'!$C$1:$G$2,2,FALSE)="OUI",N$3,IF(HLOOKUP(N$9,'Feuille1-Catégories'!$C$1:$G$3,3,FALSE)="OUI",OFFSET(N$3,MOD(QUOTIENT(ROW()-ROW($A$20),'Feuille1-Catégories'!$B$6/N$6),N$5),0),IF(MOD($A30-1-N$10,'Feuille1-Catégories'!$F$5+1)=0,N$3,""))),"")</f>
        <v>2</v>
      </c>
      <c r="O30" s="29">
        <f ca="1">IF(AND($A30&lt;&gt;"",O$9&lt;&gt;""),IF(HLOOKUP(O$9,'Feuille1-Catégories'!$C$1:$G$2,2,FALSE)="OUI",O$3,IF(HLOOKUP(O$9,'Feuille1-Catégories'!$C$1:$G$3,3,FALSE)="OUI",OFFSET(O$3,MOD(QUOTIENT(ROW()-ROW($A$20),'Feuille1-Catégories'!$B$6/O$6),O$5),0),IF(MOD($A30-1-O$10,'Feuille1-Catégories'!$F$5+1)=0,O$3,""))),"")</f>
        <v>5</v>
      </c>
      <c r="P30" s="29" t="str">
        <f ca="1">IF(AND($A30&lt;&gt;"",P$9&lt;&gt;""),IF(HLOOKUP(P$9,'Feuille1-Catégories'!$C$1:$G$2,2,FALSE)="OUI",P$3,IF(HLOOKUP(P$9,'Feuille1-Catégories'!$C$1:$G$3,3,FALSE)="OUI",OFFSET(P$3,MOD(QUOTIENT(ROW()-ROW($A$20),'Feuille1-Catégories'!$B$6/P$6),P$5),0),IF(MOD($A30-1-P$10,'Feuille1-Catégories'!$F$5+1)=0,P$3,""))),"")</f>
        <v/>
      </c>
      <c r="Q30" s="29" t="str">
        <f ca="1">IF(AND($A30&lt;&gt;"",Q$9&lt;&gt;""),IF(HLOOKUP(Q$9,'Feuille1-Catégories'!$C$1:$G$2,2,FALSE)="OUI",Q$3,IF(HLOOKUP(Q$9,'Feuille1-Catégories'!$C$1:$G$3,3,FALSE)="OUI",OFFSET(Q$3,MOD(QUOTIENT(ROW()-ROW($A$20),'Feuille1-Catégories'!$B$6/Q$6),Q$5),0),IF(MOD($A30-1-Q$10,'Feuille1-Catégories'!$F$5+1)=0,Q$3,""))),"")</f>
        <v/>
      </c>
      <c r="R30" s="29">
        <f ca="1">IF(AND($A30&lt;&gt;"",R$9&lt;&gt;""),IF(HLOOKUP(R$9,'Feuille1-Catégories'!$C$1:$G$2,2,FALSE)="OUI",R$3,IF(HLOOKUP(R$9,'Feuille1-Catégories'!$C$1:$G$3,3,FALSE)="OUI",OFFSET(R$3,MOD(QUOTIENT(ROW()-ROW($A$20),'Feuille1-Catégories'!$B$6/R$6),R$5),0),IF(MOD($A30-1-R$10,'Feuille1-Catégories'!$F$5+1)=0,R$3,""))),"")</f>
        <v>1</v>
      </c>
      <c r="S30" s="29">
        <f ca="1">IF(AND($A30&lt;&gt;"",S$9&lt;&gt;""),IF(HLOOKUP(S$9,'Feuille1-Catégories'!$C$1:$G$2,2,FALSE)="OUI",S$3,IF(HLOOKUP(S$9,'Feuille1-Catégories'!$C$1:$G$3,3,FALSE)="OUI",OFFSET(S$3,MOD(QUOTIENT(ROW()-ROW($A$20),'Feuille1-Catégories'!$B$6/S$6),S$5),0),IF(MOD($A30-1-S$10,'Feuille1-Catégories'!$F$5+1)=0,S$3,""))),"")</f>
        <v>30</v>
      </c>
      <c r="T30" s="29" t="str">
        <f ca="1">IF(AND($A30&lt;&gt;"",T$9&lt;&gt;""),IF(HLOOKUP(T$9,'Feuille1-Catégories'!$C$1:$G$2,2,FALSE)="OUI",T$3,IF(HLOOKUP(T$9,'Feuille1-Catégories'!$C$1:$G$3,3,FALSE)="OUI",OFFSET(T$3,MOD(QUOTIENT(ROW()-ROW($A$20),'Feuille1-Catégories'!$B$6/T$6),T$5),0),IF(MOD($A30-1-T$10,'Feuille1-Catégories'!$F$5+1)=0,T$3,""))),"")</f>
        <v/>
      </c>
      <c r="U30" s="29">
        <f ca="1">IF(AND($A30&lt;&gt;"",U$9&lt;&gt;""),IF(HLOOKUP(U$9,'Feuille1-Catégories'!$C$1:$G$2,2,FALSE)="OUI",U$3,IF(HLOOKUP(U$9,'Feuille1-Catégories'!$C$1:$G$3,3,FALSE)="OUI",OFFSET(U$3,MOD(QUOTIENT(ROW()-ROW($A$20),'Feuille1-Catégories'!$B$6/U$6),U$5),0),IF(MOD($A30-1-U$10,'Feuille1-Catégories'!$F$5+1)=0,U$3,""))),"")</f>
        <v>300</v>
      </c>
      <c r="V30" s="29" t="str">
        <f ca="1">IF(AND($A30&lt;&gt;"",V$9&lt;&gt;""),IF(HLOOKUP(V$9,'Feuille1-Catégories'!$C$1:$G$2,2,FALSE)="OUI",V$3,IF(HLOOKUP(V$9,'Feuille1-Catégories'!$C$1:$G$3,3,FALSE)="OUI",OFFSET(V$3,MOD(QUOTIENT(ROW()-ROW($A$20),'Feuille1-Catégories'!$B$6/V$6),V$5),0),IF(MOD($A30-1-V$10,'Feuille1-Catégories'!$F$5+1)=0,V$3,""))),"")</f>
        <v/>
      </c>
      <c r="W30" s="29" t="str">
        <f ca="1">IF(AND($A30&lt;&gt;"",W$9&lt;&gt;""),IF(HLOOKUP(W$9,'Feuille1-Catégories'!$C$1:$G$2,2,FALSE)="OUI",W$3,IF(HLOOKUP(W$9,'Feuille1-Catégories'!$C$1:$G$3,3,FALSE)="OUI",OFFSET(W$3,MOD(QUOTIENT(ROW()-ROW($A$20),'Feuille1-Catégories'!$B$6/W$6),W$5),0),IF(MOD($A30-1-W$10,'Feuille1-Catégories'!$F$5+1)=0,W$3,""))),"")</f>
        <v/>
      </c>
      <c r="X30" s="29" t="str">
        <f ca="1">IF(AND($A30&lt;&gt;"",X$9&lt;&gt;""),IF(HLOOKUP(X$9,'Feuille1-Catégories'!$C$1:$G$2,2,FALSE)="OUI",X$3,IF(HLOOKUP(X$9,'Feuille1-Catégories'!$C$1:$G$3,3,FALSE)="OUI",OFFSET(X$3,MOD(QUOTIENT(ROW()-ROW($A$20),'Feuille1-Catégories'!$B$6/X$6),X$5),0),IF(MOD($A30-1-X$10,'Feuille1-Catégories'!$F$5+1)=0,X$3,""))),"")</f>
        <v/>
      </c>
      <c r="Y30" s="29" t="str">
        <f ca="1">IF(AND($A30&lt;&gt;"",Y$9&lt;&gt;""),IF(HLOOKUP(Y$9,'Feuille1-Catégories'!$C$1:$G$2,2,FALSE)="OUI",Y$3,IF(HLOOKUP(Y$9,'Feuille1-Catégories'!$C$1:$G$3,3,FALSE)="OUI",OFFSET(Y$3,MOD(QUOTIENT(ROW()-ROW($A$20),'Feuille1-Catégories'!$B$6/Y$6),Y$5),0),IF(MOD($A30-1-Y$10,'Feuille1-Catégories'!$F$5+1)=0,Y$3,""))),"")</f>
        <v/>
      </c>
      <c r="Z30" s="29" t="str">
        <f ca="1">IF(AND($A30&lt;&gt;"",Z$9&lt;&gt;""),IF(HLOOKUP(Z$9,'Feuille1-Catégories'!$C$1:$G$2,2,FALSE)="OUI",Z$3,IF(HLOOKUP(Z$9,'Feuille1-Catégories'!$C$1:$G$3,3,FALSE)="OUI",OFFSET(Z$3,MOD(QUOTIENT(ROW()-ROW($A$20),'Feuille1-Catégories'!$B$6/Z$6),Z$5),0),IF(MOD($A30-1-Z$10,'Feuille1-Catégories'!$F$5+1)=0,Z$3,""))),"")</f>
        <v/>
      </c>
    </row>
    <row r="31" spans="1:27" ht="17" x14ac:dyDescent="0.2">
      <c r="A31" s="21">
        <f>IF('Feuille2-Prix de vente'!A31&lt;&gt;"",'Feuille2-Prix de vente'!A31,"")</f>
        <v>12</v>
      </c>
      <c r="B31" s="33">
        <f ca="1">IF('Feuille2-Prix de vente'!B31&lt;&gt;"",'Feuille2-Prix de vente'!B31,"")</f>
        <v>4.3606266399135674</v>
      </c>
      <c r="C31" s="10">
        <f ca="1">IF('Feuille2-Prix de vente'!C31&lt;&gt;"",'Feuille2-Prix de vente'!C31,"")</f>
        <v>8709.4</v>
      </c>
      <c r="D31" s="10">
        <f t="shared" ca="1" si="0"/>
        <v>2591.6</v>
      </c>
      <c r="E31" s="10">
        <f ca="1">IF('Feuille2-Prix de vente'!E31&lt;&gt;"",'Feuille2-Prix de vente'!E31,"")</f>
        <v>11301</v>
      </c>
      <c r="F31" s="29">
        <f ca="1">IF(AND($A31&lt;&gt;"",F$9&lt;&gt;""),IF(HLOOKUP(F$9,'Feuille1-Catégories'!$C$1:$G$2,2,FALSE)="OUI",F$3,IF(HLOOKUP(F$9,'Feuille1-Catégories'!$C$1:$G$3,3,FALSE)="OUI",OFFSET(F$3,MOD(QUOTIENT(ROW()-ROW($A$20),'Feuille1-Catégories'!$B$6/F$6),F$5),0),IF(MOD($A31-1-F$10,'Feuille1-Catégories'!$F$5+1)=0,F$3,""))),"")</f>
        <v>0.8</v>
      </c>
      <c r="G31" s="29">
        <f ca="1">IF(AND($A31&lt;&gt;"",G$9&lt;&gt;""),IF(HLOOKUP(G$9,'Feuille1-Catégories'!$C$1:$G$2,2,FALSE)="OUI",G$3,IF(HLOOKUP(G$9,'Feuille1-Catégories'!$C$1:$G$3,3,FALSE)="OUI",OFFSET(G$3,MOD(QUOTIENT(ROW()-ROW($A$20),'Feuille1-Catégories'!$B$6/G$6),G$5),0),IF(MOD($A31-1-G$10,'Feuille1-Catégories'!$F$5+1)=0,G$3,""))),"")</f>
        <v>2</v>
      </c>
      <c r="H31" s="29" t="str">
        <f ca="1">IF(AND($A31&lt;&gt;"",H$9&lt;&gt;""),IF(HLOOKUP(H$9,'Feuille1-Catégories'!$C$1:$G$2,2,FALSE)="OUI",H$3,IF(HLOOKUP(H$9,'Feuille1-Catégories'!$C$1:$G$3,3,FALSE)="OUI",OFFSET(H$3,MOD(QUOTIENT(ROW()-ROW($A$20),'Feuille1-Catégories'!$B$6/H$6),H$5),0),IF(MOD($A31-1-H$10,'Feuille1-Catégories'!$F$5+1)=0,H$3,""))),"")</f>
        <v/>
      </c>
      <c r="I31" s="29">
        <f ca="1">IF(AND($A31&lt;&gt;"",I$9&lt;&gt;""),IF(HLOOKUP(I$9,'Feuille1-Catégories'!$C$1:$G$2,2,FALSE)="OUI",I$3,IF(HLOOKUP(I$9,'Feuille1-Catégories'!$C$1:$G$3,3,FALSE)="OUI",OFFSET(I$3,MOD(QUOTIENT(ROW()-ROW($A$20),'Feuille1-Catégories'!$B$6/I$6),I$5),0),IF(MOD($A31-1-I$10,'Feuille1-Catégories'!$F$5+1)=0,I$3,""))),"")</f>
        <v>200</v>
      </c>
      <c r="J31" s="29">
        <f ca="1">IF(AND($A31&lt;&gt;"",J$9&lt;&gt;""),IF(HLOOKUP(J$9,'Feuille1-Catégories'!$C$1:$G$2,2,FALSE)="OUI",J$3,IF(HLOOKUP(J$9,'Feuille1-Catégories'!$C$1:$G$3,3,FALSE)="OUI",OFFSET(J$3,MOD(QUOTIENT(ROW()-ROW($A$20),'Feuille1-Catégories'!$B$6/J$6),J$5),0),IF(MOD($A31-1-J$10,'Feuille1-Catégories'!$F$5+1)=0,J$3,""))),"")</f>
        <v>0.8</v>
      </c>
      <c r="K31" s="29" t="str">
        <f ca="1">IF(AND($A31&lt;&gt;"",K$9&lt;&gt;""),IF(HLOOKUP(K$9,'Feuille1-Catégories'!$C$1:$G$2,2,FALSE)="OUI",K$3,IF(HLOOKUP(K$9,'Feuille1-Catégories'!$C$1:$G$3,3,FALSE)="OUI",OFFSET(K$3,MOD(QUOTIENT(ROW()-ROW($A$20),'Feuille1-Catégories'!$B$6/K$6),K$5),0),IF(MOD($A31-1-K$10,'Feuille1-Catégories'!$F$5+1)=0,K$3,""))),"")</f>
        <v/>
      </c>
      <c r="L31" s="29">
        <f ca="1">IF(AND($A31&lt;&gt;"",L$9&lt;&gt;""),IF(HLOOKUP(L$9,'Feuille1-Catégories'!$C$1:$G$2,2,FALSE)="OUI",L$3,IF(HLOOKUP(L$9,'Feuille1-Catégories'!$C$1:$G$3,3,FALSE)="OUI",OFFSET(L$3,MOD(QUOTIENT(ROW()-ROW($A$20),'Feuille1-Catégories'!$B$6/L$6),L$5),0),IF(MOD($A31-1-L$10,'Feuille1-Catégories'!$F$5+1)=0,L$3,""))),"")</f>
        <v>50</v>
      </c>
      <c r="M31" s="29">
        <f ca="1">IF(AND($A31&lt;&gt;"",M$9&lt;&gt;""),IF(HLOOKUP(M$9,'Feuille1-Catégories'!$C$1:$G$2,2,FALSE)="OUI",M$3,IF(HLOOKUP(M$9,'Feuille1-Catégories'!$C$1:$G$3,3,FALSE)="OUI",OFFSET(M$3,MOD(QUOTIENT(ROW()-ROW($A$20),'Feuille1-Catégories'!$B$6/M$6),M$5),0),IF(MOD($A31-1-M$10,'Feuille1-Catégories'!$F$5+1)=0,M$3,""))),"")</f>
        <v>1500</v>
      </c>
      <c r="N31" s="29">
        <f ca="1">IF(AND($A31&lt;&gt;"",N$9&lt;&gt;""),IF(HLOOKUP(N$9,'Feuille1-Catégories'!$C$1:$G$2,2,FALSE)="OUI",N$3,IF(HLOOKUP(N$9,'Feuille1-Catégories'!$C$1:$G$3,3,FALSE)="OUI",OFFSET(N$3,MOD(QUOTIENT(ROW()-ROW($A$20),'Feuille1-Catégories'!$B$6/N$6),N$5),0),IF(MOD($A31-1-N$10,'Feuille1-Catégories'!$F$5+1)=0,N$3,""))),"")</f>
        <v>2</v>
      </c>
      <c r="O31" s="29">
        <f ca="1">IF(AND($A31&lt;&gt;"",O$9&lt;&gt;""),IF(HLOOKUP(O$9,'Feuille1-Catégories'!$C$1:$G$2,2,FALSE)="OUI",O$3,IF(HLOOKUP(O$9,'Feuille1-Catégories'!$C$1:$G$3,3,FALSE)="OUI",OFFSET(O$3,MOD(QUOTIENT(ROW()-ROW($A$20),'Feuille1-Catégories'!$B$6/O$6),O$5),0),IF(MOD($A31-1-O$10,'Feuille1-Catégories'!$F$5+1)=0,O$3,""))),"")</f>
        <v>5</v>
      </c>
      <c r="P31" s="29" t="str">
        <f ca="1">IF(AND($A31&lt;&gt;"",P$9&lt;&gt;""),IF(HLOOKUP(P$9,'Feuille1-Catégories'!$C$1:$G$2,2,FALSE)="OUI",P$3,IF(HLOOKUP(P$9,'Feuille1-Catégories'!$C$1:$G$3,3,FALSE)="OUI",OFFSET(P$3,MOD(QUOTIENT(ROW()-ROW($A$20),'Feuille1-Catégories'!$B$6/P$6),P$5),0),IF(MOD($A31-1-P$10,'Feuille1-Catégories'!$F$5+1)=0,P$3,""))),"")</f>
        <v/>
      </c>
      <c r="Q31" s="29">
        <f ca="1">IF(AND($A31&lt;&gt;"",Q$9&lt;&gt;""),IF(HLOOKUP(Q$9,'Feuille1-Catégories'!$C$1:$G$2,2,FALSE)="OUI",Q$3,IF(HLOOKUP(Q$9,'Feuille1-Catégories'!$C$1:$G$3,3,FALSE)="OUI",OFFSET(Q$3,MOD(QUOTIENT(ROW()-ROW($A$20),'Feuille1-Catégories'!$B$6/Q$6),Q$5),0),IF(MOD($A31-1-Q$10,'Feuille1-Catégories'!$F$5+1)=0,Q$3,""))),"")</f>
        <v>500</v>
      </c>
      <c r="R31" s="29">
        <f ca="1">IF(AND($A31&lt;&gt;"",R$9&lt;&gt;""),IF(HLOOKUP(R$9,'Feuille1-Catégories'!$C$1:$G$2,2,FALSE)="OUI",R$3,IF(HLOOKUP(R$9,'Feuille1-Catégories'!$C$1:$G$3,3,FALSE)="OUI",OFFSET(R$3,MOD(QUOTIENT(ROW()-ROW($A$20),'Feuille1-Catégories'!$B$6/R$6),R$5),0),IF(MOD($A31-1-R$10,'Feuille1-Catégories'!$F$5+1)=0,R$3,""))),"")</f>
        <v>1</v>
      </c>
      <c r="S31" s="29">
        <f ca="1">IF(AND($A31&lt;&gt;"",S$9&lt;&gt;""),IF(HLOOKUP(S$9,'Feuille1-Catégories'!$C$1:$G$2,2,FALSE)="OUI",S$3,IF(HLOOKUP(S$9,'Feuille1-Catégories'!$C$1:$G$3,3,FALSE)="OUI",OFFSET(S$3,MOD(QUOTIENT(ROW()-ROW($A$20),'Feuille1-Catégories'!$B$6/S$6),S$5),0),IF(MOD($A31-1-S$10,'Feuille1-Catégories'!$F$5+1)=0,S$3,""))),"")</f>
        <v>30</v>
      </c>
      <c r="T31" s="29" t="str">
        <f ca="1">IF(AND($A31&lt;&gt;"",T$9&lt;&gt;""),IF(HLOOKUP(T$9,'Feuille1-Catégories'!$C$1:$G$2,2,FALSE)="OUI",T$3,IF(HLOOKUP(T$9,'Feuille1-Catégories'!$C$1:$G$3,3,FALSE)="OUI",OFFSET(T$3,MOD(QUOTIENT(ROW()-ROW($A$20),'Feuille1-Catégories'!$B$6/T$6),T$5),0),IF(MOD($A31-1-T$10,'Feuille1-Catégories'!$F$5+1)=0,T$3,""))),"")</f>
        <v/>
      </c>
      <c r="U31" s="29">
        <f ca="1">IF(AND($A31&lt;&gt;"",U$9&lt;&gt;""),IF(HLOOKUP(U$9,'Feuille1-Catégories'!$C$1:$G$2,2,FALSE)="OUI",U$3,IF(HLOOKUP(U$9,'Feuille1-Catégories'!$C$1:$G$3,3,FALSE)="OUI",OFFSET(U$3,MOD(QUOTIENT(ROW()-ROW($A$20),'Feuille1-Catégories'!$B$6/U$6),U$5),0),IF(MOD($A31-1-U$10,'Feuille1-Catégories'!$F$5+1)=0,U$3,""))),"")</f>
        <v>300</v>
      </c>
      <c r="V31" s="29" t="str">
        <f ca="1">IF(AND($A31&lt;&gt;"",V$9&lt;&gt;""),IF(HLOOKUP(V$9,'Feuille1-Catégories'!$C$1:$G$2,2,FALSE)="OUI",V$3,IF(HLOOKUP(V$9,'Feuille1-Catégories'!$C$1:$G$3,3,FALSE)="OUI",OFFSET(V$3,MOD(QUOTIENT(ROW()-ROW($A$20),'Feuille1-Catégories'!$B$6/V$6),V$5),0),IF(MOD($A31-1-V$10,'Feuille1-Catégories'!$F$5+1)=0,V$3,""))),"")</f>
        <v/>
      </c>
      <c r="W31" s="29" t="str">
        <f ca="1">IF(AND($A31&lt;&gt;"",W$9&lt;&gt;""),IF(HLOOKUP(W$9,'Feuille1-Catégories'!$C$1:$G$2,2,FALSE)="OUI",W$3,IF(HLOOKUP(W$9,'Feuille1-Catégories'!$C$1:$G$3,3,FALSE)="OUI",OFFSET(W$3,MOD(QUOTIENT(ROW()-ROW($A$20),'Feuille1-Catégories'!$B$6/W$6),W$5),0),IF(MOD($A31-1-W$10,'Feuille1-Catégories'!$F$5+1)=0,W$3,""))),"")</f>
        <v/>
      </c>
      <c r="X31" s="29" t="str">
        <f ca="1">IF(AND($A31&lt;&gt;"",X$9&lt;&gt;""),IF(HLOOKUP(X$9,'Feuille1-Catégories'!$C$1:$G$2,2,FALSE)="OUI",X$3,IF(HLOOKUP(X$9,'Feuille1-Catégories'!$C$1:$G$3,3,FALSE)="OUI",OFFSET(X$3,MOD(QUOTIENT(ROW()-ROW($A$20),'Feuille1-Catégories'!$B$6/X$6),X$5),0),IF(MOD($A31-1-X$10,'Feuille1-Catégories'!$F$5+1)=0,X$3,""))),"")</f>
        <v/>
      </c>
      <c r="Y31" s="29" t="str">
        <f ca="1">IF(AND($A31&lt;&gt;"",Y$9&lt;&gt;""),IF(HLOOKUP(Y$9,'Feuille1-Catégories'!$C$1:$G$2,2,FALSE)="OUI",Y$3,IF(HLOOKUP(Y$9,'Feuille1-Catégories'!$C$1:$G$3,3,FALSE)="OUI",OFFSET(Y$3,MOD(QUOTIENT(ROW()-ROW($A$20),'Feuille1-Catégories'!$B$6/Y$6),Y$5),0),IF(MOD($A31-1-Y$10,'Feuille1-Catégories'!$F$5+1)=0,Y$3,""))),"")</f>
        <v/>
      </c>
      <c r="Z31" s="29" t="str">
        <f ca="1">IF(AND($A31&lt;&gt;"",Z$9&lt;&gt;""),IF(HLOOKUP(Z$9,'Feuille1-Catégories'!$C$1:$G$2,2,FALSE)="OUI",Z$3,IF(HLOOKUP(Z$9,'Feuille1-Catégories'!$C$1:$G$3,3,FALSE)="OUI",OFFSET(Z$3,MOD(QUOTIENT(ROW()-ROW($A$20),'Feuille1-Catégories'!$B$6/Z$6),Z$5),0),IF(MOD($A31-1-Z$10,'Feuille1-Catégories'!$F$5+1)=0,Z$3,""))),"")</f>
        <v/>
      </c>
    </row>
    <row r="32" spans="1:27" ht="17" x14ac:dyDescent="0.2">
      <c r="A32" s="21">
        <f>IF('Feuille2-Prix de vente'!A32&lt;&gt;"",'Feuille2-Prix de vente'!A32,"")</f>
        <v>13</v>
      </c>
      <c r="B32" s="33">
        <f ca="1">IF('Feuille2-Prix de vente'!B32&lt;&gt;"",'Feuille2-Prix de vente'!B32,"")</f>
        <v>4.1877617053673397</v>
      </c>
      <c r="C32" s="10">
        <f ca="1">IF('Feuille2-Prix de vente'!C32&lt;&gt;"",'Feuille2-Prix de vente'!C32,"")</f>
        <v>6699.4</v>
      </c>
      <c r="D32" s="10">
        <f t="shared" ca="1" si="0"/>
        <v>2101.6</v>
      </c>
      <c r="E32" s="10">
        <f ca="1">IF('Feuille2-Prix de vente'!E32&lt;&gt;"",'Feuille2-Prix de vente'!E32,"")</f>
        <v>8801</v>
      </c>
      <c r="F32" s="29">
        <f ca="1">IF(AND($A32&lt;&gt;"",F$9&lt;&gt;""),IF(HLOOKUP(F$9,'Feuille1-Catégories'!$C$1:$G$2,2,FALSE)="OUI",F$3,IF(HLOOKUP(F$9,'Feuille1-Catégories'!$C$1:$G$3,3,FALSE)="OUI",OFFSET(F$3,MOD(QUOTIENT(ROW()-ROW($A$20),'Feuille1-Catégories'!$B$6/F$6),F$5),0),IF(MOD($A32-1-F$10,'Feuille1-Catégories'!$F$5+1)=0,F$3,""))),"")</f>
        <v>0.8</v>
      </c>
      <c r="G32" s="29">
        <f ca="1">IF(AND($A32&lt;&gt;"",G$9&lt;&gt;""),IF(HLOOKUP(G$9,'Feuille1-Catégories'!$C$1:$G$2,2,FALSE)="OUI",G$3,IF(HLOOKUP(G$9,'Feuille1-Catégories'!$C$1:$G$3,3,FALSE)="OUI",OFFSET(G$3,MOD(QUOTIENT(ROW()-ROW($A$20),'Feuille1-Catégories'!$B$6/G$6),G$5),0),IF(MOD($A32-1-G$10,'Feuille1-Catégories'!$F$5+1)=0,G$3,""))),"")</f>
        <v>2</v>
      </c>
      <c r="H32" s="29" t="str">
        <f ca="1">IF(AND($A32&lt;&gt;"",H$9&lt;&gt;""),IF(HLOOKUP(H$9,'Feuille1-Catégories'!$C$1:$G$2,2,FALSE)="OUI",H$3,IF(HLOOKUP(H$9,'Feuille1-Catégories'!$C$1:$G$3,3,FALSE)="OUI",OFFSET(H$3,MOD(QUOTIENT(ROW()-ROW($A$20),'Feuille1-Catégories'!$B$6/H$6),H$5),0),IF(MOD($A32-1-H$10,'Feuille1-Catégories'!$F$5+1)=0,H$3,""))),"")</f>
        <v/>
      </c>
      <c r="I32" s="29">
        <f ca="1">IF(AND($A32&lt;&gt;"",I$9&lt;&gt;""),IF(HLOOKUP(I$9,'Feuille1-Catégories'!$C$1:$G$2,2,FALSE)="OUI",I$3,IF(HLOOKUP(I$9,'Feuille1-Catégories'!$C$1:$G$3,3,FALSE)="OUI",OFFSET(I$3,MOD(QUOTIENT(ROW()-ROW($A$20),'Feuille1-Catégories'!$B$6/I$6),I$5),0),IF(MOD($A32-1-I$10,'Feuille1-Catégories'!$F$5+1)=0,I$3,""))),"")</f>
        <v>200</v>
      </c>
      <c r="J32" s="29">
        <f ca="1">IF(AND($A32&lt;&gt;"",J$9&lt;&gt;""),IF(HLOOKUP(J$9,'Feuille1-Catégories'!$C$1:$G$2,2,FALSE)="OUI",J$3,IF(HLOOKUP(J$9,'Feuille1-Catégories'!$C$1:$G$3,3,FALSE)="OUI",OFFSET(J$3,MOD(QUOTIENT(ROW()-ROW($A$20),'Feuille1-Catégories'!$B$6/J$6),J$5),0),IF(MOD($A32-1-J$10,'Feuille1-Catégories'!$F$5+1)=0,J$3,""))),"")</f>
        <v>0.8</v>
      </c>
      <c r="K32" s="29" t="str">
        <f ca="1">IF(AND($A32&lt;&gt;"",K$9&lt;&gt;""),IF(HLOOKUP(K$9,'Feuille1-Catégories'!$C$1:$G$2,2,FALSE)="OUI",K$3,IF(HLOOKUP(K$9,'Feuille1-Catégories'!$C$1:$G$3,3,FALSE)="OUI",OFFSET(K$3,MOD(QUOTIENT(ROW()-ROW($A$20),'Feuille1-Catégories'!$B$6/K$6),K$5),0),IF(MOD($A32-1-K$10,'Feuille1-Catégories'!$F$5+1)=0,K$3,""))),"")</f>
        <v/>
      </c>
      <c r="L32" s="29">
        <f ca="1">IF(AND($A32&lt;&gt;"",L$9&lt;&gt;""),IF(HLOOKUP(L$9,'Feuille1-Catégories'!$C$1:$G$2,2,FALSE)="OUI",L$3,IF(HLOOKUP(L$9,'Feuille1-Catégories'!$C$1:$G$3,3,FALSE)="OUI",OFFSET(L$3,MOD(QUOTIENT(ROW()-ROW($A$20),'Feuille1-Catégories'!$B$6/L$6),L$5),0),IF(MOD($A32-1-L$10,'Feuille1-Catégories'!$F$5+1)=0,L$3,""))),"")</f>
        <v>50</v>
      </c>
      <c r="M32" s="29">
        <f ca="1">IF(AND($A32&lt;&gt;"",M$9&lt;&gt;""),IF(HLOOKUP(M$9,'Feuille1-Catégories'!$C$1:$G$2,2,FALSE)="OUI",M$3,IF(HLOOKUP(M$9,'Feuille1-Catégories'!$C$1:$G$3,3,FALSE)="OUI",OFFSET(M$3,MOD(QUOTIENT(ROW()-ROW($A$20),'Feuille1-Catégories'!$B$6/M$6),M$5),0),IF(MOD($A32-1-M$10,'Feuille1-Catégories'!$F$5+1)=0,M$3,""))),"")</f>
        <v>1500</v>
      </c>
      <c r="N32" s="29">
        <f ca="1">IF(AND($A32&lt;&gt;"",N$9&lt;&gt;""),IF(HLOOKUP(N$9,'Feuille1-Catégories'!$C$1:$G$2,2,FALSE)="OUI",N$3,IF(HLOOKUP(N$9,'Feuille1-Catégories'!$C$1:$G$3,3,FALSE)="OUI",OFFSET(N$3,MOD(QUOTIENT(ROW()-ROW($A$20),'Feuille1-Catégories'!$B$6/N$6),N$5),0),IF(MOD($A32-1-N$10,'Feuille1-Catégories'!$F$5+1)=0,N$3,""))),"")</f>
        <v>2</v>
      </c>
      <c r="O32" s="29">
        <f ca="1">IF(AND($A32&lt;&gt;"",O$9&lt;&gt;""),IF(HLOOKUP(O$9,'Feuille1-Catégories'!$C$1:$G$2,2,FALSE)="OUI",O$3,IF(HLOOKUP(O$9,'Feuille1-Catégories'!$C$1:$G$3,3,FALSE)="OUI",OFFSET(O$3,MOD(QUOTIENT(ROW()-ROW($A$20),'Feuille1-Catégories'!$B$6/O$6),O$5),0),IF(MOD($A32-1-O$10,'Feuille1-Catégories'!$F$5+1)=0,O$3,""))),"")</f>
        <v>5</v>
      </c>
      <c r="P32" s="29" t="str">
        <f ca="1">IF(AND($A32&lt;&gt;"",P$9&lt;&gt;""),IF(HLOOKUP(P$9,'Feuille1-Catégories'!$C$1:$G$2,2,FALSE)="OUI",P$3,IF(HLOOKUP(P$9,'Feuille1-Catégories'!$C$1:$G$3,3,FALSE)="OUI",OFFSET(P$3,MOD(QUOTIENT(ROW()-ROW($A$20),'Feuille1-Catégories'!$B$6/P$6),P$5),0),IF(MOD($A32-1-P$10,'Feuille1-Catégories'!$F$5+1)=0,P$3,""))),"")</f>
        <v/>
      </c>
      <c r="Q32" s="29" t="str">
        <f ca="1">IF(AND($A32&lt;&gt;"",Q$9&lt;&gt;""),IF(HLOOKUP(Q$9,'Feuille1-Catégories'!$C$1:$G$2,2,FALSE)="OUI",Q$3,IF(HLOOKUP(Q$9,'Feuille1-Catégories'!$C$1:$G$3,3,FALSE)="OUI",OFFSET(Q$3,MOD(QUOTIENT(ROW()-ROW($A$20),'Feuille1-Catégories'!$B$6/Q$6),Q$5),0),IF(MOD($A32-1-Q$10,'Feuille1-Catégories'!$F$5+1)=0,Q$3,""))),"")</f>
        <v/>
      </c>
      <c r="R32" s="29">
        <f ca="1">IF(AND($A32&lt;&gt;"",R$9&lt;&gt;""),IF(HLOOKUP(R$9,'Feuille1-Catégories'!$C$1:$G$2,2,FALSE)="OUI",R$3,IF(HLOOKUP(R$9,'Feuille1-Catégories'!$C$1:$G$3,3,FALSE)="OUI",OFFSET(R$3,MOD(QUOTIENT(ROW()-ROW($A$20),'Feuille1-Catégories'!$B$6/R$6),R$5),0),IF(MOD($A32-1-R$10,'Feuille1-Catégories'!$F$5+1)=0,R$3,""))),"")</f>
        <v>1</v>
      </c>
      <c r="S32" s="29">
        <f ca="1">IF(AND($A32&lt;&gt;"",S$9&lt;&gt;""),IF(HLOOKUP(S$9,'Feuille1-Catégories'!$C$1:$G$2,2,FALSE)="OUI",S$3,IF(HLOOKUP(S$9,'Feuille1-Catégories'!$C$1:$G$3,3,FALSE)="OUI",OFFSET(S$3,MOD(QUOTIENT(ROW()-ROW($A$20),'Feuille1-Catégories'!$B$6/S$6),S$5),0),IF(MOD($A32-1-S$10,'Feuille1-Catégories'!$F$5+1)=0,S$3,""))),"")</f>
        <v>30</v>
      </c>
      <c r="T32" s="29">
        <f ca="1">IF(AND($A32&lt;&gt;"",T$9&lt;&gt;""),IF(HLOOKUP(T$9,'Feuille1-Catégories'!$C$1:$G$2,2,FALSE)="OUI",T$3,IF(HLOOKUP(T$9,'Feuille1-Catégories'!$C$1:$G$3,3,FALSE)="OUI",OFFSET(T$3,MOD(QUOTIENT(ROW()-ROW($A$20),'Feuille1-Catégories'!$B$6/T$6),T$5),0),IF(MOD($A32-1-T$10,'Feuille1-Catégories'!$F$5+1)=0,T$3,""))),"")</f>
        <v>10</v>
      </c>
      <c r="U32" s="29">
        <f ca="1">IF(AND($A32&lt;&gt;"",U$9&lt;&gt;""),IF(HLOOKUP(U$9,'Feuille1-Catégories'!$C$1:$G$2,2,FALSE)="OUI",U$3,IF(HLOOKUP(U$9,'Feuille1-Catégories'!$C$1:$G$3,3,FALSE)="OUI",OFFSET(U$3,MOD(QUOTIENT(ROW()-ROW($A$20),'Feuille1-Catégories'!$B$6/U$6),U$5),0),IF(MOD($A32-1-U$10,'Feuille1-Catégories'!$F$5+1)=0,U$3,""))),"")</f>
        <v>300</v>
      </c>
      <c r="V32" s="29" t="str">
        <f ca="1">IF(AND($A32&lt;&gt;"",V$9&lt;&gt;""),IF(HLOOKUP(V$9,'Feuille1-Catégories'!$C$1:$G$2,2,FALSE)="OUI",V$3,IF(HLOOKUP(V$9,'Feuille1-Catégories'!$C$1:$G$3,3,FALSE)="OUI",OFFSET(V$3,MOD(QUOTIENT(ROW()-ROW($A$20),'Feuille1-Catégories'!$B$6/V$6),V$5),0),IF(MOD($A32-1-V$10,'Feuille1-Catégories'!$F$5+1)=0,V$3,""))),"")</f>
        <v/>
      </c>
      <c r="W32" s="29" t="str">
        <f ca="1">IF(AND($A32&lt;&gt;"",W$9&lt;&gt;""),IF(HLOOKUP(W$9,'Feuille1-Catégories'!$C$1:$G$2,2,FALSE)="OUI",W$3,IF(HLOOKUP(W$9,'Feuille1-Catégories'!$C$1:$G$3,3,FALSE)="OUI",OFFSET(W$3,MOD(QUOTIENT(ROW()-ROW($A$20),'Feuille1-Catégories'!$B$6/W$6),W$5),0),IF(MOD($A32-1-W$10,'Feuille1-Catégories'!$F$5+1)=0,W$3,""))),"")</f>
        <v/>
      </c>
      <c r="X32" s="29" t="str">
        <f ca="1">IF(AND($A32&lt;&gt;"",X$9&lt;&gt;""),IF(HLOOKUP(X$9,'Feuille1-Catégories'!$C$1:$G$2,2,FALSE)="OUI",X$3,IF(HLOOKUP(X$9,'Feuille1-Catégories'!$C$1:$G$3,3,FALSE)="OUI",OFFSET(X$3,MOD(QUOTIENT(ROW()-ROW($A$20),'Feuille1-Catégories'!$B$6/X$6),X$5),0),IF(MOD($A32-1-X$10,'Feuille1-Catégories'!$F$5+1)=0,X$3,""))),"")</f>
        <v/>
      </c>
      <c r="Y32" s="29" t="str">
        <f ca="1">IF(AND($A32&lt;&gt;"",Y$9&lt;&gt;""),IF(HLOOKUP(Y$9,'Feuille1-Catégories'!$C$1:$G$2,2,FALSE)="OUI",Y$3,IF(HLOOKUP(Y$9,'Feuille1-Catégories'!$C$1:$G$3,3,FALSE)="OUI",OFFSET(Y$3,MOD(QUOTIENT(ROW()-ROW($A$20),'Feuille1-Catégories'!$B$6/Y$6),Y$5),0),IF(MOD($A32-1-Y$10,'Feuille1-Catégories'!$F$5+1)=0,Y$3,""))),"")</f>
        <v/>
      </c>
      <c r="Z32" s="29" t="str">
        <f ca="1">IF(AND($A32&lt;&gt;"",Z$9&lt;&gt;""),IF(HLOOKUP(Z$9,'Feuille1-Catégories'!$C$1:$G$2,2,FALSE)="OUI",Z$3,IF(HLOOKUP(Z$9,'Feuille1-Catégories'!$C$1:$G$3,3,FALSE)="OUI",OFFSET(Z$3,MOD(QUOTIENT(ROW()-ROW($A$20),'Feuille1-Catégories'!$B$6/Z$6),Z$5),0),IF(MOD($A32-1-Z$10,'Feuille1-Catégories'!$F$5+1)=0,Z$3,""))),"")</f>
        <v/>
      </c>
    </row>
    <row r="33" spans="1:26" ht="17" x14ac:dyDescent="0.2">
      <c r="A33" s="21">
        <f>IF('Feuille2-Prix de vente'!A33&lt;&gt;"",'Feuille2-Prix de vente'!A33,"")</f>
        <v>14</v>
      </c>
      <c r="B33" s="33">
        <f ca="1">IF('Feuille2-Prix de vente'!B33&lt;&gt;"",'Feuille2-Prix de vente'!B33,"")</f>
        <v>3.9227680239073592</v>
      </c>
      <c r="C33" s="10">
        <f ca="1">IF('Feuille2-Prix de vente'!C33&lt;&gt;"",'Feuille2-Prix de vente'!C33,"")</f>
        <v>6259.4</v>
      </c>
      <c r="D33" s="10">
        <f t="shared" ca="1" si="0"/>
        <v>2141.6</v>
      </c>
      <c r="E33" s="10">
        <f ca="1">IF('Feuille2-Prix de vente'!E33&lt;&gt;"",'Feuille2-Prix de vente'!E33,"")</f>
        <v>8401</v>
      </c>
      <c r="F33" s="29">
        <f ca="1">IF(AND($A33&lt;&gt;"",F$9&lt;&gt;""),IF(HLOOKUP(F$9,'Feuille1-Catégories'!$C$1:$G$2,2,FALSE)="OUI",F$3,IF(HLOOKUP(F$9,'Feuille1-Catégories'!$C$1:$G$3,3,FALSE)="OUI",OFFSET(F$3,MOD(QUOTIENT(ROW()-ROW($A$20),'Feuille1-Catégories'!$B$6/F$6),F$5),0),IF(MOD($A33-1-F$10,'Feuille1-Catégories'!$F$5+1)=0,F$3,""))),"")</f>
        <v>0.8</v>
      </c>
      <c r="G33" s="29">
        <f ca="1">IF(AND($A33&lt;&gt;"",G$9&lt;&gt;""),IF(HLOOKUP(G$9,'Feuille1-Catégories'!$C$1:$G$2,2,FALSE)="OUI",G$3,IF(HLOOKUP(G$9,'Feuille1-Catégories'!$C$1:$G$3,3,FALSE)="OUI",OFFSET(G$3,MOD(QUOTIENT(ROW()-ROW($A$20),'Feuille1-Catégories'!$B$6/G$6),G$5),0),IF(MOD($A33-1-G$10,'Feuille1-Catégories'!$F$5+1)=0,G$3,""))),"")</f>
        <v>2</v>
      </c>
      <c r="H33" s="29">
        <f ca="1">IF(AND($A33&lt;&gt;"",H$9&lt;&gt;""),IF(HLOOKUP(H$9,'Feuille1-Catégories'!$C$1:$G$2,2,FALSE)="OUI",H$3,IF(HLOOKUP(H$9,'Feuille1-Catégories'!$C$1:$G$3,3,FALSE)="OUI",OFFSET(H$3,MOD(QUOTIENT(ROW()-ROW($A$20),'Feuille1-Catégories'!$B$6/H$6),H$5),0),IF(MOD($A33-1-H$10,'Feuille1-Catégories'!$F$5+1)=0,H$3,""))),"")</f>
        <v>50</v>
      </c>
      <c r="I33" s="29">
        <f ca="1">IF(AND($A33&lt;&gt;"",I$9&lt;&gt;""),IF(HLOOKUP(I$9,'Feuille1-Catégories'!$C$1:$G$2,2,FALSE)="OUI",I$3,IF(HLOOKUP(I$9,'Feuille1-Catégories'!$C$1:$G$3,3,FALSE)="OUI",OFFSET(I$3,MOD(QUOTIENT(ROW()-ROW($A$20),'Feuille1-Catégories'!$B$6/I$6),I$5),0),IF(MOD($A33-1-I$10,'Feuille1-Catégories'!$F$5+1)=0,I$3,""))),"")</f>
        <v>200</v>
      </c>
      <c r="J33" s="29">
        <f ca="1">IF(AND($A33&lt;&gt;"",J$9&lt;&gt;""),IF(HLOOKUP(J$9,'Feuille1-Catégories'!$C$1:$G$2,2,FALSE)="OUI",J$3,IF(HLOOKUP(J$9,'Feuille1-Catégories'!$C$1:$G$3,3,FALSE)="OUI",OFFSET(J$3,MOD(QUOTIENT(ROW()-ROW($A$20),'Feuille1-Catégories'!$B$6/J$6),J$5),0),IF(MOD($A33-1-J$10,'Feuille1-Catégories'!$F$5+1)=0,J$3,""))),"")</f>
        <v>0.8</v>
      </c>
      <c r="K33" s="29" t="str">
        <f ca="1">IF(AND($A33&lt;&gt;"",K$9&lt;&gt;""),IF(HLOOKUP(K$9,'Feuille1-Catégories'!$C$1:$G$2,2,FALSE)="OUI",K$3,IF(HLOOKUP(K$9,'Feuille1-Catégories'!$C$1:$G$3,3,FALSE)="OUI",OFFSET(K$3,MOD(QUOTIENT(ROW()-ROW($A$20),'Feuille1-Catégories'!$B$6/K$6),K$5),0),IF(MOD($A33-1-K$10,'Feuille1-Catégories'!$F$5+1)=0,K$3,""))),"")</f>
        <v/>
      </c>
      <c r="L33" s="29">
        <f ca="1">IF(AND($A33&lt;&gt;"",L$9&lt;&gt;""),IF(HLOOKUP(L$9,'Feuille1-Catégories'!$C$1:$G$2,2,FALSE)="OUI",L$3,IF(HLOOKUP(L$9,'Feuille1-Catégories'!$C$1:$G$3,3,FALSE)="OUI",OFFSET(L$3,MOD(QUOTIENT(ROW()-ROW($A$20),'Feuille1-Catégories'!$B$6/L$6),L$5),0),IF(MOD($A33-1-L$10,'Feuille1-Catégories'!$F$5+1)=0,L$3,""))),"")</f>
        <v>50</v>
      </c>
      <c r="M33" s="29">
        <f ca="1">IF(AND($A33&lt;&gt;"",M$9&lt;&gt;""),IF(HLOOKUP(M$9,'Feuille1-Catégories'!$C$1:$G$2,2,FALSE)="OUI",M$3,IF(HLOOKUP(M$9,'Feuille1-Catégories'!$C$1:$G$3,3,FALSE)="OUI",OFFSET(M$3,MOD(QUOTIENT(ROW()-ROW($A$20),'Feuille1-Catégories'!$B$6/M$6),M$5),0),IF(MOD($A33-1-M$10,'Feuille1-Catégories'!$F$5+1)=0,M$3,""))),"")</f>
        <v>1500</v>
      </c>
      <c r="N33" s="29">
        <f ca="1">IF(AND($A33&lt;&gt;"",N$9&lt;&gt;""),IF(HLOOKUP(N$9,'Feuille1-Catégories'!$C$1:$G$2,2,FALSE)="OUI",N$3,IF(HLOOKUP(N$9,'Feuille1-Catégories'!$C$1:$G$3,3,FALSE)="OUI",OFFSET(N$3,MOD(QUOTIENT(ROW()-ROW($A$20),'Feuille1-Catégories'!$B$6/N$6),N$5),0),IF(MOD($A33-1-N$10,'Feuille1-Catégories'!$F$5+1)=0,N$3,""))),"")</f>
        <v>2</v>
      </c>
      <c r="O33" s="29">
        <f ca="1">IF(AND($A33&lt;&gt;"",O$9&lt;&gt;""),IF(HLOOKUP(O$9,'Feuille1-Catégories'!$C$1:$G$2,2,FALSE)="OUI",O$3,IF(HLOOKUP(O$9,'Feuille1-Catégories'!$C$1:$G$3,3,FALSE)="OUI",OFFSET(O$3,MOD(QUOTIENT(ROW()-ROW($A$20),'Feuille1-Catégories'!$B$6/O$6),O$5),0),IF(MOD($A33-1-O$10,'Feuille1-Catégories'!$F$5+1)=0,O$3,""))),"")</f>
        <v>5</v>
      </c>
      <c r="P33" s="29" t="str">
        <f ca="1">IF(AND($A33&lt;&gt;"",P$9&lt;&gt;""),IF(HLOOKUP(P$9,'Feuille1-Catégories'!$C$1:$G$2,2,FALSE)="OUI",P$3,IF(HLOOKUP(P$9,'Feuille1-Catégories'!$C$1:$G$3,3,FALSE)="OUI",OFFSET(P$3,MOD(QUOTIENT(ROW()-ROW($A$20),'Feuille1-Catégories'!$B$6/P$6),P$5),0),IF(MOD($A33-1-P$10,'Feuille1-Catégories'!$F$5+1)=0,P$3,""))),"")</f>
        <v/>
      </c>
      <c r="Q33" s="29" t="str">
        <f ca="1">IF(AND($A33&lt;&gt;"",Q$9&lt;&gt;""),IF(HLOOKUP(Q$9,'Feuille1-Catégories'!$C$1:$G$2,2,FALSE)="OUI",Q$3,IF(HLOOKUP(Q$9,'Feuille1-Catégories'!$C$1:$G$3,3,FALSE)="OUI",OFFSET(Q$3,MOD(QUOTIENT(ROW()-ROW($A$20),'Feuille1-Catégories'!$B$6/Q$6),Q$5),0),IF(MOD($A33-1-Q$10,'Feuille1-Catégories'!$F$5+1)=0,Q$3,""))),"")</f>
        <v/>
      </c>
      <c r="R33" s="29">
        <f ca="1">IF(AND($A33&lt;&gt;"",R$9&lt;&gt;""),IF(HLOOKUP(R$9,'Feuille1-Catégories'!$C$1:$G$2,2,FALSE)="OUI",R$3,IF(HLOOKUP(R$9,'Feuille1-Catégories'!$C$1:$G$3,3,FALSE)="OUI",OFFSET(R$3,MOD(QUOTIENT(ROW()-ROW($A$20),'Feuille1-Catégories'!$B$6/R$6),R$5),0),IF(MOD($A33-1-R$10,'Feuille1-Catégories'!$F$5+1)=0,R$3,""))),"")</f>
        <v>1</v>
      </c>
      <c r="S33" s="29">
        <f ca="1">IF(AND($A33&lt;&gt;"",S$9&lt;&gt;""),IF(HLOOKUP(S$9,'Feuille1-Catégories'!$C$1:$G$2,2,FALSE)="OUI",S$3,IF(HLOOKUP(S$9,'Feuille1-Catégories'!$C$1:$G$3,3,FALSE)="OUI",OFFSET(S$3,MOD(QUOTIENT(ROW()-ROW($A$20),'Feuille1-Catégories'!$B$6/S$6),S$5),0),IF(MOD($A33-1-S$10,'Feuille1-Catégories'!$F$5+1)=0,S$3,""))),"")</f>
        <v>30</v>
      </c>
      <c r="T33" s="29" t="str">
        <f ca="1">IF(AND($A33&lt;&gt;"",T$9&lt;&gt;""),IF(HLOOKUP(T$9,'Feuille1-Catégories'!$C$1:$G$2,2,FALSE)="OUI",T$3,IF(HLOOKUP(T$9,'Feuille1-Catégories'!$C$1:$G$3,3,FALSE)="OUI",OFFSET(T$3,MOD(QUOTIENT(ROW()-ROW($A$20),'Feuille1-Catégories'!$B$6/T$6),T$5),0),IF(MOD($A33-1-T$10,'Feuille1-Catégories'!$F$5+1)=0,T$3,""))),"")</f>
        <v/>
      </c>
      <c r="U33" s="29">
        <f ca="1">IF(AND($A33&lt;&gt;"",U$9&lt;&gt;""),IF(HLOOKUP(U$9,'Feuille1-Catégories'!$C$1:$G$2,2,FALSE)="OUI",U$3,IF(HLOOKUP(U$9,'Feuille1-Catégories'!$C$1:$G$3,3,FALSE)="OUI",OFFSET(U$3,MOD(QUOTIENT(ROW()-ROW($A$20),'Feuille1-Catégories'!$B$6/U$6),U$5),0),IF(MOD($A33-1-U$10,'Feuille1-Catégories'!$F$5+1)=0,U$3,""))),"")</f>
        <v>300</v>
      </c>
      <c r="V33" s="29" t="str">
        <f ca="1">IF(AND($A33&lt;&gt;"",V$9&lt;&gt;""),IF(HLOOKUP(V$9,'Feuille1-Catégories'!$C$1:$G$2,2,FALSE)="OUI",V$3,IF(HLOOKUP(V$9,'Feuille1-Catégories'!$C$1:$G$3,3,FALSE)="OUI",OFFSET(V$3,MOD(QUOTIENT(ROW()-ROW($A$20),'Feuille1-Catégories'!$B$6/V$6),V$5),0),IF(MOD($A33-1-V$10,'Feuille1-Catégories'!$F$5+1)=0,V$3,""))),"")</f>
        <v/>
      </c>
      <c r="W33" s="29" t="str">
        <f ca="1">IF(AND($A33&lt;&gt;"",W$9&lt;&gt;""),IF(HLOOKUP(W$9,'Feuille1-Catégories'!$C$1:$G$2,2,FALSE)="OUI",W$3,IF(HLOOKUP(W$9,'Feuille1-Catégories'!$C$1:$G$3,3,FALSE)="OUI",OFFSET(W$3,MOD(QUOTIENT(ROW()-ROW($A$20),'Feuille1-Catégories'!$B$6/W$6),W$5),0),IF(MOD($A33-1-W$10,'Feuille1-Catégories'!$F$5+1)=0,W$3,""))),"")</f>
        <v/>
      </c>
      <c r="X33" s="29" t="str">
        <f ca="1">IF(AND($A33&lt;&gt;"",X$9&lt;&gt;""),IF(HLOOKUP(X$9,'Feuille1-Catégories'!$C$1:$G$2,2,FALSE)="OUI",X$3,IF(HLOOKUP(X$9,'Feuille1-Catégories'!$C$1:$G$3,3,FALSE)="OUI",OFFSET(X$3,MOD(QUOTIENT(ROW()-ROW($A$20),'Feuille1-Catégories'!$B$6/X$6),X$5),0),IF(MOD($A33-1-X$10,'Feuille1-Catégories'!$F$5+1)=0,X$3,""))),"")</f>
        <v/>
      </c>
      <c r="Y33" s="29" t="str">
        <f ca="1">IF(AND($A33&lt;&gt;"",Y$9&lt;&gt;""),IF(HLOOKUP(Y$9,'Feuille1-Catégories'!$C$1:$G$2,2,FALSE)="OUI",Y$3,IF(HLOOKUP(Y$9,'Feuille1-Catégories'!$C$1:$G$3,3,FALSE)="OUI",OFFSET(Y$3,MOD(QUOTIENT(ROW()-ROW($A$20),'Feuille1-Catégories'!$B$6/Y$6),Y$5),0),IF(MOD($A33-1-Y$10,'Feuille1-Catégories'!$F$5+1)=0,Y$3,""))),"")</f>
        <v/>
      </c>
      <c r="Z33" s="29" t="str">
        <f ca="1">IF(AND($A33&lt;&gt;"",Z$9&lt;&gt;""),IF(HLOOKUP(Z$9,'Feuille1-Catégories'!$C$1:$G$2,2,FALSE)="OUI",Z$3,IF(HLOOKUP(Z$9,'Feuille1-Catégories'!$C$1:$G$3,3,FALSE)="OUI",OFFSET(Z$3,MOD(QUOTIENT(ROW()-ROW($A$20),'Feuille1-Catégories'!$B$6/Z$6),Z$5),0),IF(MOD($A33-1-Z$10,'Feuille1-Catégories'!$F$5+1)=0,Z$3,""))),"")</f>
        <v/>
      </c>
    </row>
    <row r="34" spans="1:26" ht="17" x14ac:dyDescent="0.2">
      <c r="A34" s="21">
        <f>IF('Feuille2-Prix de vente'!A34&lt;&gt;"",'Feuille2-Prix de vente'!A34,"")</f>
        <v>15</v>
      </c>
      <c r="B34" s="33">
        <f ca="1">IF('Feuille2-Prix de vente'!B34&lt;&gt;"",'Feuille2-Prix de vente'!B34,"")</f>
        <v>3.9593642938713365</v>
      </c>
      <c r="C34" s="10">
        <f ca="1">IF('Feuille2-Prix de vente'!C34&lt;&gt;"",'Feuille2-Prix de vente'!C34,"")</f>
        <v>6219.4</v>
      </c>
      <c r="D34" s="10">
        <f t="shared" ca="1" si="0"/>
        <v>2101.6</v>
      </c>
      <c r="E34" s="10">
        <f ca="1">IF('Feuille2-Prix de vente'!E34&lt;&gt;"",'Feuille2-Prix de vente'!E34,"")</f>
        <v>8321</v>
      </c>
      <c r="F34" s="29">
        <f ca="1">IF(AND($A34&lt;&gt;"",F$9&lt;&gt;""),IF(HLOOKUP(F$9,'Feuille1-Catégories'!$C$1:$G$2,2,FALSE)="OUI",F$3,IF(HLOOKUP(F$9,'Feuille1-Catégories'!$C$1:$G$3,3,FALSE)="OUI",OFFSET(F$3,MOD(QUOTIENT(ROW()-ROW($A$20),'Feuille1-Catégories'!$B$6/F$6),F$5),0),IF(MOD($A34-1-F$10,'Feuille1-Catégories'!$F$5+1)=0,F$3,""))),"")</f>
        <v>0.8</v>
      </c>
      <c r="G34" s="29">
        <f ca="1">IF(AND($A34&lt;&gt;"",G$9&lt;&gt;""),IF(HLOOKUP(G$9,'Feuille1-Catégories'!$C$1:$G$2,2,FALSE)="OUI",G$3,IF(HLOOKUP(G$9,'Feuille1-Catégories'!$C$1:$G$3,3,FALSE)="OUI",OFFSET(G$3,MOD(QUOTIENT(ROW()-ROW($A$20),'Feuille1-Catégories'!$B$6/G$6),G$5),0),IF(MOD($A34-1-G$10,'Feuille1-Catégories'!$F$5+1)=0,G$3,""))),"")</f>
        <v>2</v>
      </c>
      <c r="H34" s="29" t="str">
        <f ca="1">IF(AND($A34&lt;&gt;"",H$9&lt;&gt;""),IF(HLOOKUP(H$9,'Feuille1-Catégories'!$C$1:$G$2,2,FALSE)="OUI",H$3,IF(HLOOKUP(H$9,'Feuille1-Catégories'!$C$1:$G$3,3,FALSE)="OUI",OFFSET(H$3,MOD(QUOTIENT(ROW()-ROW($A$20),'Feuille1-Catégories'!$B$6/H$6),H$5),0),IF(MOD($A34-1-H$10,'Feuille1-Catégories'!$F$5+1)=0,H$3,""))),"")</f>
        <v/>
      </c>
      <c r="I34" s="29">
        <f ca="1">IF(AND($A34&lt;&gt;"",I$9&lt;&gt;""),IF(HLOOKUP(I$9,'Feuille1-Catégories'!$C$1:$G$2,2,FALSE)="OUI",I$3,IF(HLOOKUP(I$9,'Feuille1-Catégories'!$C$1:$G$3,3,FALSE)="OUI",OFFSET(I$3,MOD(QUOTIENT(ROW()-ROW($A$20),'Feuille1-Catégories'!$B$6/I$6),I$5),0),IF(MOD($A34-1-I$10,'Feuille1-Catégories'!$F$5+1)=0,I$3,""))),"")</f>
        <v>200</v>
      </c>
      <c r="J34" s="29">
        <f ca="1">IF(AND($A34&lt;&gt;"",J$9&lt;&gt;""),IF(HLOOKUP(J$9,'Feuille1-Catégories'!$C$1:$G$2,2,FALSE)="OUI",J$3,IF(HLOOKUP(J$9,'Feuille1-Catégories'!$C$1:$G$3,3,FALSE)="OUI",OFFSET(J$3,MOD(QUOTIENT(ROW()-ROW($A$20),'Feuille1-Catégories'!$B$6/J$6),J$5),0),IF(MOD($A34-1-J$10,'Feuille1-Catégories'!$F$5+1)=0,J$3,""))),"")</f>
        <v>0.8</v>
      </c>
      <c r="K34" s="29">
        <f ca="1">IF(AND($A34&lt;&gt;"",K$9&lt;&gt;""),IF(HLOOKUP(K$9,'Feuille1-Catégories'!$C$1:$G$2,2,FALSE)="OUI",K$3,IF(HLOOKUP(K$9,'Feuille1-Catégories'!$C$1:$G$3,3,FALSE)="OUI",OFFSET(K$3,MOD(QUOTIENT(ROW()-ROW($A$20),'Feuille1-Catégories'!$B$6/K$6),K$5),0),IF(MOD($A34-1-K$10,'Feuille1-Catégories'!$F$5+1)=0,K$3,""))),"")</f>
        <v>10</v>
      </c>
      <c r="L34" s="29">
        <f ca="1">IF(AND($A34&lt;&gt;"",L$9&lt;&gt;""),IF(HLOOKUP(L$9,'Feuille1-Catégories'!$C$1:$G$2,2,FALSE)="OUI",L$3,IF(HLOOKUP(L$9,'Feuille1-Catégories'!$C$1:$G$3,3,FALSE)="OUI",OFFSET(L$3,MOD(QUOTIENT(ROW()-ROW($A$20),'Feuille1-Catégories'!$B$6/L$6),L$5),0),IF(MOD($A34-1-L$10,'Feuille1-Catégories'!$F$5+1)=0,L$3,""))),"")</f>
        <v>50</v>
      </c>
      <c r="M34" s="29">
        <f ca="1">IF(AND($A34&lt;&gt;"",M$9&lt;&gt;""),IF(HLOOKUP(M$9,'Feuille1-Catégories'!$C$1:$G$2,2,FALSE)="OUI",M$3,IF(HLOOKUP(M$9,'Feuille1-Catégories'!$C$1:$G$3,3,FALSE)="OUI",OFFSET(M$3,MOD(QUOTIENT(ROW()-ROW($A$20),'Feuille1-Catégories'!$B$6/M$6),M$5),0),IF(MOD($A34-1-M$10,'Feuille1-Catégories'!$F$5+1)=0,M$3,""))),"")</f>
        <v>1500</v>
      </c>
      <c r="N34" s="29">
        <f ca="1">IF(AND($A34&lt;&gt;"",N$9&lt;&gt;""),IF(HLOOKUP(N$9,'Feuille1-Catégories'!$C$1:$G$2,2,FALSE)="OUI",N$3,IF(HLOOKUP(N$9,'Feuille1-Catégories'!$C$1:$G$3,3,FALSE)="OUI",OFFSET(N$3,MOD(QUOTIENT(ROW()-ROW($A$20),'Feuille1-Catégories'!$B$6/N$6),N$5),0),IF(MOD($A34-1-N$10,'Feuille1-Catégories'!$F$5+1)=0,N$3,""))),"")</f>
        <v>2</v>
      </c>
      <c r="O34" s="29">
        <f ca="1">IF(AND($A34&lt;&gt;"",O$9&lt;&gt;""),IF(HLOOKUP(O$9,'Feuille1-Catégories'!$C$1:$G$2,2,FALSE)="OUI",O$3,IF(HLOOKUP(O$9,'Feuille1-Catégories'!$C$1:$G$3,3,FALSE)="OUI",OFFSET(O$3,MOD(QUOTIENT(ROW()-ROW($A$20),'Feuille1-Catégories'!$B$6/O$6),O$5),0),IF(MOD($A34-1-O$10,'Feuille1-Catégories'!$F$5+1)=0,O$3,""))),"")</f>
        <v>5</v>
      </c>
      <c r="P34" s="29" t="str">
        <f ca="1">IF(AND($A34&lt;&gt;"",P$9&lt;&gt;""),IF(HLOOKUP(P$9,'Feuille1-Catégories'!$C$1:$G$2,2,FALSE)="OUI",P$3,IF(HLOOKUP(P$9,'Feuille1-Catégories'!$C$1:$G$3,3,FALSE)="OUI",OFFSET(P$3,MOD(QUOTIENT(ROW()-ROW($A$20),'Feuille1-Catégories'!$B$6/P$6),P$5),0),IF(MOD($A34-1-P$10,'Feuille1-Catégories'!$F$5+1)=0,P$3,""))),"")</f>
        <v/>
      </c>
      <c r="Q34" s="29" t="str">
        <f ca="1">IF(AND($A34&lt;&gt;"",Q$9&lt;&gt;""),IF(HLOOKUP(Q$9,'Feuille1-Catégories'!$C$1:$G$2,2,FALSE)="OUI",Q$3,IF(HLOOKUP(Q$9,'Feuille1-Catégories'!$C$1:$G$3,3,FALSE)="OUI",OFFSET(Q$3,MOD(QUOTIENT(ROW()-ROW($A$20),'Feuille1-Catégories'!$B$6/Q$6),Q$5),0),IF(MOD($A34-1-Q$10,'Feuille1-Catégories'!$F$5+1)=0,Q$3,""))),"")</f>
        <v/>
      </c>
      <c r="R34" s="29">
        <f ca="1">IF(AND($A34&lt;&gt;"",R$9&lt;&gt;""),IF(HLOOKUP(R$9,'Feuille1-Catégories'!$C$1:$G$2,2,FALSE)="OUI",R$3,IF(HLOOKUP(R$9,'Feuille1-Catégories'!$C$1:$G$3,3,FALSE)="OUI",OFFSET(R$3,MOD(QUOTIENT(ROW()-ROW($A$20),'Feuille1-Catégories'!$B$6/R$6),R$5),0),IF(MOD($A34-1-R$10,'Feuille1-Catégories'!$F$5+1)=0,R$3,""))),"")</f>
        <v>1</v>
      </c>
      <c r="S34" s="29">
        <f ca="1">IF(AND($A34&lt;&gt;"",S$9&lt;&gt;""),IF(HLOOKUP(S$9,'Feuille1-Catégories'!$C$1:$G$2,2,FALSE)="OUI",S$3,IF(HLOOKUP(S$9,'Feuille1-Catégories'!$C$1:$G$3,3,FALSE)="OUI",OFFSET(S$3,MOD(QUOTIENT(ROW()-ROW($A$20),'Feuille1-Catégories'!$B$6/S$6),S$5),0),IF(MOD($A34-1-S$10,'Feuille1-Catégories'!$F$5+1)=0,S$3,""))),"")</f>
        <v>30</v>
      </c>
      <c r="T34" s="29" t="str">
        <f ca="1">IF(AND($A34&lt;&gt;"",T$9&lt;&gt;""),IF(HLOOKUP(T$9,'Feuille1-Catégories'!$C$1:$G$2,2,FALSE)="OUI",T$3,IF(HLOOKUP(T$9,'Feuille1-Catégories'!$C$1:$G$3,3,FALSE)="OUI",OFFSET(T$3,MOD(QUOTIENT(ROW()-ROW($A$20),'Feuille1-Catégories'!$B$6/T$6),T$5),0),IF(MOD($A34-1-T$10,'Feuille1-Catégories'!$F$5+1)=0,T$3,""))),"")</f>
        <v/>
      </c>
      <c r="U34" s="29">
        <f ca="1">IF(AND($A34&lt;&gt;"",U$9&lt;&gt;""),IF(HLOOKUP(U$9,'Feuille1-Catégories'!$C$1:$G$2,2,FALSE)="OUI",U$3,IF(HLOOKUP(U$9,'Feuille1-Catégories'!$C$1:$G$3,3,FALSE)="OUI",OFFSET(U$3,MOD(QUOTIENT(ROW()-ROW($A$20),'Feuille1-Catégories'!$B$6/U$6),U$5),0),IF(MOD($A34-1-U$10,'Feuille1-Catégories'!$F$5+1)=0,U$3,""))),"")</f>
        <v>300</v>
      </c>
      <c r="V34" s="29" t="str">
        <f ca="1">IF(AND($A34&lt;&gt;"",V$9&lt;&gt;""),IF(HLOOKUP(V$9,'Feuille1-Catégories'!$C$1:$G$2,2,FALSE)="OUI",V$3,IF(HLOOKUP(V$9,'Feuille1-Catégories'!$C$1:$G$3,3,FALSE)="OUI",OFFSET(V$3,MOD(QUOTIENT(ROW()-ROW($A$20),'Feuille1-Catégories'!$B$6/V$6),V$5),0),IF(MOD($A34-1-V$10,'Feuille1-Catégories'!$F$5+1)=0,V$3,""))),"")</f>
        <v/>
      </c>
      <c r="W34" s="29" t="str">
        <f ca="1">IF(AND($A34&lt;&gt;"",W$9&lt;&gt;""),IF(HLOOKUP(W$9,'Feuille1-Catégories'!$C$1:$G$2,2,FALSE)="OUI",W$3,IF(HLOOKUP(W$9,'Feuille1-Catégories'!$C$1:$G$3,3,FALSE)="OUI",OFFSET(W$3,MOD(QUOTIENT(ROW()-ROW($A$20),'Feuille1-Catégories'!$B$6/W$6),W$5),0),IF(MOD($A34-1-W$10,'Feuille1-Catégories'!$F$5+1)=0,W$3,""))),"")</f>
        <v/>
      </c>
      <c r="X34" s="29" t="str">
        <f ca="1">IF(AND($A34&lt;&gt;"",X$9&lt;&gt;""),IF(HLOOKUP(X$9,'Feuille1-Catégories'!$C$1:$G$2,2,FALSE)="OUI",X$3,IF(HLOOKUP(X$9,'Feuille1-Catégories'!$C$1:$G$3,3,FALSE)="OUI",OFFSET(X$3,MOD(QUOTIENT(ROW()-ROW($A$20),'Feuille1-Catégories'!$B$6/X$6),X$5),0),IF(MOD($A34-1-X$10,'Feuille1-Catégories'!$F$5+1)=0,X$3,""))),"")</f>
        <v/>
      </c>
      <c r="Y34" s="29" t="str">
        <f ca="1">IF(AND($A34&lt;&gt;"",Y$9&lt;&gt;""),IF(HLOOKUP(Y$9,'Feuille1-Catégories'!$C$1:$G$2,2,FALSE)="OUI",Y$3,IF(HLOOKUP(Y$9,'Feuille1-Catégories'!$C$1:$G$3,3,FALSE)="OUI",OFFSET(Y$3,MOD(QUOTIENT(ROW()-ROW($A$20),'Feuille1-Catégories'!$B$6/Y$6),Y$5),0),IF(MOD($A34-1-Y$10,'Feuille1-Catégories'!$F$5+1)=0,Y$3,""))),"")</f>
        <v/>
      </c>
      <c r="Z34" s="29" t="str">
        <f ca="1">IF(AND($A34&lt;&gt;"",Z$9&lt;&gt;""),IF(HLOOKUP(Z$9,'Feuille1-Catégories'!$C$1:$G$2,2,FALSE)="OUI",Z$3,IF(HLOOKUP(Z$9,'Feuille1-Catégories'!$C$1:$G$3,3,FALSE)="OUI",OFFSET(Z$3,MOD(QUOTIENT(ROW()-ROW($A$20),'Feuille1-Catégories'!$B$6/Z$6),Z$5),0),IF(MOD($A34-1-Z$10,'Feuille1-Catégories'!$F$5+1)=0,Z$3,""))),"")</f>
        <v/>
      </c>
    </row>
    <row r="35" spans="1:26" ht="17" x14ac:dyDescent="0.2">
      <c r="A35" s="21">
        <f>IF('Feuille2-Prix de vente'!A35&lt;&gt;"",'Feuille2-Prix de vente'!A35,"")</f>
        <v>16</v>
      </c>
      <c r="B35" s="33">
        <f ca="1">IF('Feuille2-Prix de vente'!B35&lt;&gt;"",'Feuille2-Prix de vente'!B35,"")</f>
        <v>4.3603798347873077</v>
      </c>
      <c r="C35" s="10">
        <f ca="1">IF('Feuille2-Prix de vente'!C35&lt;&gt;"",'Feuille2-Prix de vente'!C35,"")</f>
        <v>8705.4</v>
      </c>
      <c r="D35" s="10">
        <f t="shared" ca="1" si="0"/>
        <v>2590.6</v>
      </c>
      <c r="E35" s="10">
        <f ca="1">IF('Feuille2-Prix de vente'!E35&lt;&gt;"",'Feuille2-Prix de vente'!E35,"")</f>
        <v>11296</v>
      </c>
      <c r="F35" s="29">
        <f ca="1">IF(AND($A35&lt;&gt;"",F$9&lt;&gt;""),IF(HLOOKUP(F$9,'Feuille1-Catégories'!$C$1:$G$2,2,FALSE)="OUI",F$3,IF(HLOOKUP(F$9,'Feuille1-Catégories'!$C$1:$G$3,3,FALSE)="OUI",OFFSET(F$3,MOD(QUOTIENT(ROW()-ROW($A$20),'Feuille1-Catégories'!$B$6/F$6),F$5),0),IF(MOD($A35-1-F$10,'Feuille1-Catégories'!$F$5+1)=0,F$3,""))),"")</f>
        <v>0.8</v>
      </c>
      <c r="G35" s="29">
        <f ca="1">IF(AND($A35&lt;&gt;"",G$9&lt;&gt;""),IF(HLOOKUP(G$9,'Feuille1-Catégories'!$C$1:$G$2,2,FALSE)="OUI",G$3,IF(HLOOKUP(G$9,'Feuille1-Catégories'!$C$1:$G$3,3,FALSE)="OUI",OFFSET(G$3,MOD(QUOTIENT(ROW()-ROW($A$20),'Feuille1-Catégories'!$B$6/G$6),G$5),0),IF(MOD($A35-1-G$10,'Feuille1-Catégories'!$F$5+1)=0,G$3,""))),"")</f>
        <v>2</v>
      </c>
      <c r="H35" s="29" t="str">
        <f ca="1">IF(AND($A35&lt;&gt;"",H$9&lt;&gt;""),IF(HLOOKUP(H$9,'Feuille1-Catégories'!$C$1:$G$2,2,FALSE)="OUI",H$3,IF(HLOOKUP(H$9,'Feuille1-Catégories'!$C$1:$G$3,3,FALSE)="OUI",OFFSET(H$3,MOD(QUOTIENT(ROW()-ROW($A$20),'Feuille1-Catégories'!$B$6/H$6),H$5),0),IF(MOD($A35-1-H$10,'Feuille1-Catégories'!$F$5+1)=0,H$3,""))),"")</f>
        <v/>
      </c>
      <c r="I35" s="29">
        <f ca="1">IF(AND($A35&lt;&gt;"",I$9&lt;&gt;""),IF(HLOOKUP(I$9,'Feuille1-Catégories'!$C$1:$G$2,2,FALSE)="OUI",I$3,IF(HLOOKUP(I$9,'Feuille1-Catégories'!$C$1:$G$3,3,FALSE)="OUI",OFFSET(I$3,MOD(QUOTIENT(ROW()-ROW($A$20),'Feuille1-Catégories'!$B$6/I$6),I$5),0),IF(MOD($A35-1-I$10,'Feuille1-Catégories'!$F$5+1)=0,I$3,""))),"")</f>
        <v>200</v>
      </c>
      <c r="J35" s="29">
        <f ca="1">IF(AND($A35&lt;&gt;"",J$9&lt;&gt;""),IF(HLOOKUP(J$9,'Feuille1-Catégories'!$C$1:$G$2,2,FALSE)="OUI",J$3,IF(HLOOKUP(J$9,'Feuille1-Catégories'!$C$1:$G$3,3,FALSE)="OUI",OFFSET(J$3,MOD(QUOTIENT(ROW()-ROW($A$20),'Feuille1-Catégories'!$B$6/J$6),J$5),0),IF(MOD($A35-1-J$10,'Feuille1-Catégories'!$F$5+1)=0,J$3,""))),"")</f>
        <v>0.8</v>
      </c>
      <c r="K35" s="29" t="str">
        <f ca="1">IF(AND($A35&lt;&gt;"",K$9&lt;&gt;""),IF(HLOOKUP(K$9,'Feuille1-Catégories'!$C$1:$G$2,2,FALSE)="OUI",K$3,IF(HLOOKUP(K$9,'Feuille1-Catégories'!$C$1:$G$3,3,FALSE)="OUI",OFFSET(K$3,MOD(QUOTIENT(ROW()-ROW($A$20),'Feuille1-Catégories'!$B$6/K$6),K$5),0),IF(MOD($A35-1-K$10,'Feuille1-Catégories'!$F$5+1)=0,K$3,""))),"")</f>
        <v/>
      </c>
      <c r="L35" s="29">
        <f ca="1">IF(AND($A35&lt;&gt;"",L$9&lt;&gt;""),IF(HLOOKUP(L$9,'Feuille1-Catégories'!$C$1:$G$2,2,FALSE)="OUI",L$3,IF(HLOOKUP(L$9,'Feuille1-Catégories'!$C$1:$G$3,3,FALSE)="OUI",OFFSET(L$3,MOD(QUOTIENT(ROW()-ROW($A$20),'Feuille1-Catégories'!$B$6/L$6),L$5),0),IF(MOD($A35-1-L$10,'Feuille1-Catégories'!$F$5+1)=0,L$3,""))),"")</f>
        <v>50</v>
      </c>
      <c r="M35" s="29">
        <f ca="1">IF(AND($A35&lt;&gt;"",M$9&lt;&gt;""),IF(HLOOKUP(M$9,'Feuille1-Catégories'!$C$1:$G$2,2,FALSE)="OUI",M$3,IF(HLOOKUP(M$9,'Feuille1-Catégories'!$C$1:$G$3,3,FALSE)="OUI",OFFSET(M$3,MOD(QUOTIENT(ROW()-ROW($A$20),'Feuille1-Catégories'!$B$6/M$6),M$5),0),IF(MOD($A35-1-M$10,'Feuille1-Catégories'!$F$5+1)=0,M$3,""))),"")</f>
        <v>1500</v>
      </c>
      <c r="N35" s="29">
        <f ca="1">IF(AND($A35&lt;&gt;"",N$9&lt;&gt;""),IF(HLOOKUP(N$9,'Feuille1-Catégories'!$C$1:$G$2,2,FALSE)="OUI",N$3,IF(HLOOKUP(N$9,'Feuille1-Catégories'!$C$1:$G$3,3,FALSE)="OUI",OFFSET(N$3,MOD(QUOTIENT(ROW()-ROW($A$20),'Feuille1-Catégories'!$B$6/N$6),N$5),0),IF(MOD($A35-1-N$10,'Feuille1-Catégories'!$F$5+1)=0,N$3,""))),"")</f>
        <v>2</v>
      </c>
      <c r="O35" s="29">
        <f ca="1">IF(AND($A35&lt;&gt;"",O$9&lt;&gt;""),IF(HLOOKUP(O$9,'Feuille1-Catégories'!$C$1:$G$2,2,FALSE)="OUI",O$3,IF(HLOOKUP(O$9,'Feuille1-Catégories'!$C$1:$G$3,3,FALSE)="OUI",OFFSET(O$3,MOD(QUOTIENT(ROW()-ROW($A$20),'Feuille1-Catégories'!$B$6/O$6),O$5),0),IF(MOD($A35-1-O$10,'Feuille1-Catégories'!$F$5+1)=0,O$3,""))),"")</f>
        <v>5</v>
      </c>
      <c r="P35" s="29" t="str">
        <f ca="1">IF(AND($A35&lt;&gt;"",P$9&lt;&gt;""),IF(HLOOKUP(P$9,'Feuille1-Catégories'!$C$1:$G$2,2,FALSE)="OUI",P$3,IF(HLOOKUP(P$9,'Feuille1-Catégories'!$C$1:$G$3,3,FALSE)="OUI",OFFSET(P$3,MOD(QUOTIENT(ROW()-ROW($A$20),'Feuille1-Catégories'!$B$6/P$6),P$5),0),IF(MOD($A35-1-P$10,'Feuille1-Catégories'!$F$5+1)=0,P$3,""))),"")</f>
        <v/>
      </c>
      <c r="Q35" s="29">
        <f ca="1">IF(AND($A35&lt;&gt;"",Q$9&lt;&gt;""),IF(HLOOKUP(Q$9,'Feuille1-Catégories'!$C$1:$G$2,2,FALSE)="OUI",Q$3,IF(HLOOKUP(Q$9,'Feuille1-Catégories'!$C$1:$G$3,3,FALSE)="OUI",OFFSET(Q$3,MOD(QUOTIENT(ROW()-ROW($A$20),'Feuille1-Catégories'!$B$6/Q$6),Q$5),0),IF(MOD($A35-1-Q$10,'Feuille1-Catégories'!$F$5+1)=0,Q$3,""))),"")</f>
        <v>500</v>
      </c>
      <c r="R35" s="29" t="str">
        <f ca="1">IF(AND($A35&lt;&gt;"",R$9&lt;&gt;""),IF(HLOOKUP(R$9,'Feuille1-Catégories'!$C$1:$G$2,2,FALSE)="OUI",R$3,IF(HLOOKUP(R$9,'Feuille1-Catégories'!$C$1:$G$3,3,FALSE)="OUI",OFFSET(R$3,MOD(QUOTIENT(ROW()-ROW($A$20),'Feuille1-Catégories'!$B$6/R$6),R$5),0),IF(MOD($A35-1-R$10,'Feuille1-Catégories'!$F$5+1)=0,R$3,""))),"")</f>
        <v/>
      </c>
      <c r="S35" s="29">
        <f ca="1">IF(AND($A35&lt;&gt;"",S$9&lt;&gt;""),IF(HLOOKUP(S$9,'Feuille1-Catégories'!$C$1:$G$2,2,FALSE)="OUI",S$3,IF(HLOOKUP(S$9,'Feuille1-Catégories'!$C$1:$G$3,3,FALSE)="OUI",OFFSET(S$3,MOD(QUOTIENT(ROW()-ROW($A$20),'Feuille1-Catégories'!$B$6/S$6),S$5),0),IF(MOD($A35-1-S$10,'Feuille1-Catégories'!$F$5+1)=0,S$3,""))),"")</f>
        <v>30</v>
      </c>
      <c r="T35" s="29" t="str">
        <f ca="1">IF(AND($A35&lt;&gt;"",T$9&lt;&gt;""),IF(HLOOKUP(T$9,'Feuille1-Catégories'!$C$1:$G$2,2,FALSE)="OUI",T$3,IF(HLOOKUP(T$9,'Feuille1-Catégories'!$C$1:$G$3,3,FALSE)="OUI",OFFSET(T$3,MOD(QUOTIENT(ROW()-ROW($A$20),'Feuille1-Catégories'!$B$6/T$6),T$5),0),IF(MOD($A35-1-T$10,'Feuille1-Catégories'!$F$5+1)=0,T$3,""))),"")</f>
        <v/>
      </c>
      <c r="U35" s="29">
        <f ca="1">IF(AND($A35&lt;&gt;"",U$9&lt;&gt;""),IF(HLOOKUP(U$9,'Feuille1-Catégories'!$C$1:$G$2,2,FALSE)="OUI",U$3,IF(HLOOKUP(U$9,'Feuille1-Catégories'!$C$1:$G$3,3,FALSE)="OUI",OFFSET(U$3,MOD(QUOTIENT(ROW()-ROW($A$20),'Feuille1-Catégories'!$B$6/U$6),U$5),0),IF(MOD($A35-1-U$10,'Feuille1-Catégories'!$F$5+1)=0,U$3,""))),"")</f>
        <v>300</v>
      </c>
      <c r="V35" s="29" t="str">
        <f ca="1">IF(AND($A35&lt;&gt;"",V$9&lt;&gt;""),IF(HLOOKUP(V$9,'Feuille1-Catégories'!$C$1:$G$2,2,FALSE)="OUI",V$3,IF(HLOOKUP(V$9,'Feuille1-Catégories'!$C$1:$G$3,3,FALSE)="OUI",OFFSET(V$3,MOD(QUOTIENT(ROW()-ROW($A$20),'Feuille1-Catégories'!$B$6/V$6),V$5),0),IF(MOD($A35-1-V$10,'Feuille1-Catégories'!$F$5+1)=0,V$3,""))),"")</f>
        <v/>
      </c>
      <c r="W35" s="29" t="str">
        <f ca="1">IF(AND($A35&lt;&gt;"",W$9&lt;&gt;""),IF(HLOOKUP(W$9,'Feuille1-Catégories'!$C$1:$G$2,2,FALSE)="OUI",W$3,IF(HLOOKUP(W$9,'Feuille1-Catégories'!$C$1:$G$3,3,FALSE)="OUI",OFFSET(W$3,MOD(QUOTIENT(ROW()-ROW($A$20),'Feuille1-Catégories'!$B$6/W$6),W$5),0),IF(MOD($A35-1-W$10,'Feuille1-Catégories'!$F$5+1)=0,W$3,""))),"")</f>
        <v/>
      </c>
      <c r="X35" s="29" t="str">
        <f ca="1">IF(AND($A35&lt;&gt;"",X$9&lt;&gt;""),IF(HLOOKUP(X$9,'Feuille1-Catégories'!$C$1:$G$2,2,FALSE)="OUI",X$3,IF(HLOOKUP(X$9,'Feuille1-Catégories'!$C$1:$G$3,3,FALSE)="OUI",OFFSET(X$3,MOD(QUOTIENT(ROW()-ROW($A$20),'Feuille1-Catégories'!$B$6/X$6),X$5),0),IF(MOD($A35-1-X$10,'Feuille1-Catégories'!$F$5+1)=0,X$3,""))),"")</f>
        <v/>
      </c>
      <c r="Y35" s="29" t="str">
        <f ca="1">IF(AND($A35&lt;&gt;"",Y$9&lt;&gt;""),IF(HLOOKUP(Y$9,'Feuille1-Catégories'!$C$1:$G$2,2,FALSE)="OUI",Y$3,IF(HLOOKUP(Y$9,'Feuille1-Catégories'!$C$1:$G$3,3,FALSE)="OUI",OFFSET(Y$3,MOD(QUOTIENT(ROW()-ROW($A$20),'Feuille1-Catégories'!$B$6/Y$6),Y$5),0),IF(MOD($A35-1-Y$10,'Feuille1-Catégories'!$F$5+1)=0,Y$3,""))),"")</f>
        <v/>
      </c>
      <c r="Z35" s="29" t="str">
        <f ca="1">IF(AND($A35&lt;&gt;"",Z$9&lt;&gt;""),IF(HLOOKUP(Z$9,'Feuille1-Catégories'!$C$1:$G$2,2,FALSE)="OUI",Z$3,IF(HLOOKUP(Z$9,'Feuille1-Catégories'!$C$1:$G$3,3,FALSE)="OUI",OFFSET(Z$3,MOD(QUOTIENT(ROW()-ROW($A$20),'Feuille1-Catégories'!$B$6/Z$6),Z$5),0),IF(MOD($A35-1-Z$10,'Feuille1-Catégories'!$F$5+1)=0,Z$3,""))),"")</f>
        <v/>
      </c>
    </row>
    <row r="36" spans="1:26" ht="17" x14ac:dyDescent="0.2">
      <c r="A36" s="21">
        <f>IF('Feuille2-Prix de vente'!A36&lt;&gt;"",'Feuille2-Prix de vente'!A36,"")</f>
        <v>17</v>
      </c>
      <c r="B36" s="33">
        <f ca="1">IF('Feuille2-Prix de vente'!B36&lt;&gt;"",'Feuille2-Prix de vente'!B36,"")</f>
        <v>4.1873750357040844</v>
      </c>
      <c r="C36" s="10">
        <f ca="1">IF('Feuille2-Prix de vente'!C36&lt;&gt;"",'Feuille2-Prix de vente'!C36,"")</f>
        <v>6695.4</v>
      </c>
      <c r="D36" s="10">
        <f t="shared" ca="1" si="0"/>
        <v>2100.6</v>
      </c>
      <c r="E36" s="10">
        <f ca="1">IF('Feuille2-Prix de vente'!E36&lt;&gt;"",'Feuille2-Prix de vente'!E36,"")</f>
        <v>8796</v>
      </c>
      <c r="F36" s="29">
        <f ca="1">IF(AND($A36&lt;&gt;"",F$9&lt;&gt;""),IF(HLOOKUP(F$9,'Feuille1-Catégories'!$C$1:$G$2,2,FALSE)="OUI",F$3,IF(HLOOKUP(F$9,'Feuille1-Catégories'!$C$1:$G$3,3,FALSE)="OUI",OFFSET(F$3,MOD(QUOTIENT(ROW()-ROW($A$20),'Feuille1-Catégories'!$B$6/F$6),F$5),0),IF(MOD($A36-1-F$10,'Feuille1-Catégories'!$F$5+1)=0,F$3,""))),"")</f>
        <v>0.8</v>
      </c>
      <c r="G36" s="29">
        <f ca="1">IF(AND($A36&lt;&gt;"",G$9&lt;&gt;""),IF(HLOOKUP(G$9,'Feuille1-Catégories'!$C$1:$G$2,2,FALSE)="OUI",G$3,IF(HLOOKUP(G$9,'Feuille1-Catégories'!$C$1:$G$3,3,FALSE)="OUI",OFFSET(G$3,MOD(QUOTIENT(ROW()-ROW($A$20),'Feuille1-Catégories'!$B$6/G$6),G$5),0),IF(MOD($A36-1-G$10,'Feuille1-Catégories'!$F$5+1)=0,G$3,""))),"")</f>
        <v>2</v>
      </c>
      <c r="H36" s="29" t="str">
        <f ca="1">IF(AND($A36&lt;&gt;"",H$9&lt;&gt;""),IF(HLOOKUP(H$9,'Feuille1-Catégories'!$C$1:$G$2,2,FALSE)="OUI",H$3,IF(HLOOKUP(H$9,'Feuille1-Catégories'!$C$1:$G$3,3,FALSE)="OUI",OFFSET(H$3,MOD(QUOTIENT(ROW()-ROW($A$20),'Feuille1-Catégories'!$B$6/H$6),H$5),0),IF(MOD($A36-1-H$10,'Feuille1-Catégories'!$F$5+1)=0,H$3,""))),"")</f>
        <v/>
      </c>
      <c r="I36" s="29">
        <f ca="1">IF(AND($A36&lt;&gt;"",I$9&lt;&gt;""),IF(HLOOKUP(I$9,'Feuille1-Catégories'!$C$1:$G$2,2,FALSE)="OUI",I$3,IF(HLOOKUP(I$9,'Feuille1-Catégories'!$C$1:$G$3,3,FALSE)="OUI",OFFSET(I$3,MOD(QUOTIENT(ROW()-ROW($A$20),'Feuille1-Catégories'!$B$6/I$6),I$5),0),IF(MOD($A36-1-I$10,'Feuille1-Catégories'!$F$5+1)=0,I$3,""))),"")</f>
        <v>200</v>
      </c>
      <c r="J36" s="29">
        <f ca="1">IF(AND($A36&lt;&gt;"",J$9&lt;&gt;""),IF(HLOOKUP(J$9,'Feuille1-Catégories'!$C$1:$G$2,2,FALSE)="OUI",J$3,IF(HLOOKUP(J$9,'Feuille1-Catégories'!$C$1:$G$3,3,FALSE)="OUI",OFFSET(J$3,MOD(QUOTIENT(ROW()-ROW($A$20),'Feuille1-Catégories'!$B$6/J$6),J$5),0),IF(MOD($A36-1-J$10,'Feuille1-Catégories'!$F$5+1)=0,J$3,""))),"")</f>
        <v>0.8</v>
      </c>
      <c r="K36" s="29" t="str">
        <f ca="1">IF(AND($A36&lt;&gt;"",K$9&lt;&gt;""),IF(HLOOKUP(K$9,'Feuille1-Catégories'!$C$1:$G$2,2,FALSE)="OUI",K$3,IF(HLOOKUP(K$9,'Feuille1-Catégories'!$C$1:$G$3,3,FALSE)="OUI",OFFSET(K$3,MOD(QUOTIENT(ROW()-ROW($A$20),'Feuille1-Catégories'!$B$6/K$6),K$5),0),IF(MOD($A36-1-K$10,'Feuille1-Catégories'!$F$5+1)=0,K$3,""))),"")</f>
        <v/>
      </c>
      <c r="L36" s="29">
        <f ca="1">IF(AND($A36&lt;&gt;"",L$9&lt;&gt;""),IF(HLOOKUP(L$9,'Feuille1-Catégories'!$C$1:$G$2,2,FALSE)="OUI",L$3,IF(HLOOKUP(L$9,'Feuille1-Catégories'!$C$1:$G$3,3,FALSE)="OUI",OFFSET(L$3,MOD(QUOTIENT(ROW()-ROW($A$20),'Feuille1-Catégories'!$B$6/L$6),L$5),0),IF(MOD($A36-1-L$10,'Feuille1-Catégories'!$F$5+1)=0,L$3,""))),"")</f>
        <v>50</v>
      </c>
      <c r="M36" s="29">
        <f ca="1">IF(AND($A36&lt;&gt;"",M$9&lt;&gt;""),IF(HLOOKUP(M$9,'Feuille1-Catégories'!$C$1:$G$2,2,FALSE)="OUI",M$3,IF(HLOOKUP(M$9,'Feuille1-Catégories'!$C$1:$G$3,3,FALSE)="OUI",OFFSET(M$3,MOD(QUOTIENT(ROW()-ROW($A$20),'Feuille1-Catégories'!$B$6/M$6),M$5),0),IF(MOD($A36-1-M$10,'Feuille1-Catégories'!$F$5+1)=0,M$3,""))),"")</f>
        <v>1500</v>
      </c>
      <c r="N36" s="29">
        <f ca="1">IF(AND($A36&lt;&gt;"",N$9&lt;&gt;""),IF(HLOOKUP(N$9,'Feuille1-Catégories'!$C$1:$G$2,2,FALSE)="OUI",N$3,IF(HLOOKUP(N$9,'Feuille1-Catégories'!$C$1:$G$3,3,FALSE)="OUI",OFFSET(N$3,MOD(QUOTIENT(ROW()-ROW($A$20),'Feuille1-Catégories'!$B$6/N$6),N$5),0),IF(MOD($A36-1-N$10,'Feuille1-Catégories'!$F$5+1)=0,N$3,""))),"")</f>
        <v>2</v>
      </c>
      <c r="O36" s="29">
        <f ca="1">IF(AND($A36&lt;&gt;"",O$9&lt;&gt;""),IF(HLOOKUP(O$9,'Feuille1-Catégories'!$C$1:$G$2,2,FALSE)="OUI",O$3,IF(HLOOKUP(O$9,'Feuille1-Catégories'!$C$1:$G$3,3,FALSE)="OUI",OFFSET(O$3,MOD(QUOTIENT(ROW()-ROW($A$20),'Feuille1-Catégories'!$B$6/O$6),O$5),0),IF(MOD($A36-1-O$10,'Feuille1-Catégories'!$F$5+1)=0,O$3,""))),"")</f>
        <v>5</v>
      </c>
      <c r="P36" s="29" t="str">
        <f ca="1">IF(AND($A36&lt;&gt;"",P$9&lt;&gt;""),IF(HLOOKUP(P$9,'Feuille1-Catégories'!$C$1:$G$2,2,FALSE)="OUI",P$3,IF(HLOOKUP(P$9,'Feuille1-Catégories'!$C$1:$G$3,3,FALSE)="OUI",OFFSET(P$3,MOD(QUOTIENT(ROW()-ROW($A$20),'Feuille1-Catégories'!$B$6/P$6),P$5),0),IF(MOD($A36-1-P$10,'Feuille1-Catégories'!$F$5+1)=0,P$3,""))),"")</f>
        <v/>
      </c>
      <c r="Q36" s="29" t="str">
        <f ca="1">IF(AND($A36&lt;&gt;"",Q$9&lt;&gt;""),IF(HLOOKUP(Q$9,'Feuille1-Catégories'!$C$1:$G$2,2,FALSE)="OUI",Q$3,IF(HLOOKUP(Q$9,'Feuille1-Catégories'!$C$1:$G$3,3,FALSE)="OUI",OFFSET(Q$3,MOD(QUOTIENT(ROW()-ROW($A$20),'Feuille1-Catégories'!$B$6/Q$6),Q$5),0),IF(MOD($A36-1-Q$10,'Feuille1-Catégories'!$F$5+1)=0,Q$3,""))),"")</f>
        <v/>
      </c>
      <c r="R36" s="29" t="str">
        <f ca="1">IF(AND($A36&lt;&gt;"",R$9&lt;&gt;""),IF(HLOOKUP(R$9,'Feuille1-Catégories'!$C$1:$G$2,2,FALSE)="OUI",R$3,IF(HLOOKUP(R$9,'Feuille1-Catégories'!$C$1:$G$3,3,FALSE)="OUI",OFFSET(R$3,MOD(QUOTIENT(ROW()-ROW($A$20),'Feuille1-Catégories'!$B$6/R$6),R$5),0),IF(MOD($A36-1-R$10,'Feuille1-Catégories'!$F$5+1)=0,R$3,""))),"")</f>
        <v/>
      </c>
      <c r="S36" s="29">
        <f ca="1">IF(AND($A36&lt;&gt;"",S$9&lt;&gt;""),IF(HLOOKUP(S$9,'Feuille1-Catégories'!$C$1:$G$2,2,FALSE)="OUI",S$3,IF(HLOOKUP(S$9,'Feuille1-Catégories'!$C$1:$G$3,3,FALSE)="OUI",OFFSET(S$3,MOD(QUOTIENT(ROW()-ROW($A$20),'Feuille1-Catégories'!$B$6/S$6),S$5),0),IF(MOD($A36-1-S$10,'Feuille1-Catégories'!$F$5+1)=0,S$3,""))),"")</f>
        <v>30</v>
      </c>
      <c r="T36" s="29">
        <f ca="1">IF(AND($A36&lt;&gt;"",T$9&lt;&gt;""),IF(HLOOKUP(T$9,'Feuille1-Catégories'!$C$1:$G$2,2,FALSE)="OUI",T$3,IF(HLOOKUP(T$9,'Feuille1-Catégories'!$C$1:$G$3,3,FALSE)="OUI",OFFSET(T$3,MOD(QUOTIENT(ROW()-ROW($A$20),'Feuille1-Catégories'!$B$6/T$6),T$5),0),IF(MOD($A36-1-T$10,'Feuille1-Catégories'!$F$5+1)=0,T$3,""))),"")</f>
        <v>10</v>
      </c>
      <c r="U36" s="29">
        <f ca="1">IF(AND($A36&lt;&gt;"",U$9&lt;&gt;""),IF(HLOOKUP(U$9,'Feuille1-Catégories'!$C$1:$G$2,2,FALSE)="OUI",U$3,IF(HLOOKUP(U$9,'Feuille1-Catégories'!$C$1:$G$3,3,FALSE)="OUI",OFFSET(U$3,MOD(QUOTIENT(ROW()-ROW($A$20),'Feuille1-Catégories'!$B$6/U$6),U$5),0),IF(MOD($A36-1-U$10,'Feuille1-Catégories'!$F$5+1)=0,U$3,""))),"")</f>
        <v>300</v>
      </c>
      <c r="V36" s="29" t="str">
        <f ca="1">IF(AND($A36&lt;&gt;"",V$9&lt;&gt;""),IF(HLOOKUP(V$9,'Feuille1-Catégories'!$C$1:$G$2,2,FALSE)="OUI",V$3,IF(HLOOKUP(V$9,'Feuille1-Catégories'!$C$1:$G$3,3,FALSE)="OUI",OFFSET(V$3,MOD(QUOTIENT(ROW()-ROW($A$20),'Feuille1-Catégories'!$B$6/V$6),V$5),0),IF(MOD($A36-1-V$10,'Feuille1-Catégories'!$F$5+1)=0,V$3,""))),"")</f>
        <v/>
      </c>
      <c r="W36" s="29" t="str">
        <f ca="1">IF(AND($A36&lt;&gt;"",W$9&lt;&gt;""),IF(HLOOKUP(W$9,'Feuille1-Catégories'!$C$1:$G$2,2,FALSE)="OUI",W$3,IF(HLOOKUP(W$9,'Feuille1-Catégories'!$C$1:$G$3,3,FALSE)="OUI",OFFSET(W$3,MOD(QUOTIENT(ROW()-ROW($A$20),'Feuille1-Catégories'!$B$6/W$6),W$5),0),IF(MOD($A36-1-W$10,'Feuille1-Catégories'!$F$5+1)=0,W$3,""))),"")</f>
        <v/>
      </c>
      <c r="X36" s="29" t="str">
        <f ca="1">IF(AND($A36&lt;&gt;"",X$9&lt;&gt;""),IF(HLOOKUP(X$9,'Feuille1-Catégories'!$C$1:$G$2,2,FALSE)="OUI",X$3,IF(HLOOKUP(X$9,'Feuille1-Catégories'!$C$1:$G$3,3,FALSE)="OUI",OFFSET(X$3,MOD(QUOTIENT(ROW()-ROW($A$20),'Feuille1-Catégories'!$B$6/X$6),X$5),0),IF(MOD($A36-1-X$10,'Feuille1-Catégories'!$F$5+1)=0,X$3,""))),"")</f>
        <v/>
      </c>
      <c r="Y36" s="29" t="str">
        <f ca="1">IF(AND($A36&lt;&gt;"",Y$9&lt;&gt;""),IF(HLOOKUP(Y$9,'Feuille1-Catégories'!$C$1:$G$2,2,FALSE)="OUI",Y$3,IF(HLOOKUP(Y$9,'Feuille1-Catégories'!$C$1:$G$3,3,FALSE)="OUI",OFFSET(Y$3,MOD(QUOTIENT(ROW()-ROW($A$20),'Feuille1-Catégories'!$B$6/Y$6),Y$5),0),IF(MOD($A36-1-Y$10,'Feuille1-Catégories'!$F$5+1)=0,Y$3,""))),"")</f>
        <v/>
      </c>
      <c r="Z36" s="29" t="str">
        <f ca="1">IF(AND($A36&lt;&gt;"",Z$9&lt;&gt;""),IF(HLOOKUP(Z$9,'Feuille1-Catégories'!$C$1:$G$2,2,FALSE)="OUI",Z$3,IF(HLOOKUP(Z$9,'Feuille1-Catégories'!$C$1:$G$3,3,FALSE)="OUI",OFFSET(Z$3,MOD(QUOTIENT(ROW()-ROW($A$20),'Feuille1-Catégories'!$B$6/Z$6),Z$5),0),IF(MOD($A36-1-Z$10,'Feuille1-Catégories'!$F$5+1)=0,Z$3,""))),"")</f>
        <v/>
      </c>
    </row>
    <row r="37" spans="1:26" ht="17" x14ac:dyDescent="0.2">
      <c r="A37" s="21">
        <f>IF('Feuille2-Prix de vente'!A37&lt;&gt;"",'Feuille2-Prix de vente'!A37,"")</f>
        <v>18</v>
      </c>
      <c r="B37" s="33">
        <f ca="1">IF('Feuille2-Prix de vente'!B37&lt;&gt;"",'Feuille2-Prix de vente'!B37,"")</f>
        <v>3.9222647855741384</v>
      </c>
      <c r="C37" s="10">
        <f ca="1">IF('Feuille2-Prix de vente'!C37&lt;&gt;"",'Feuille2-Prix de vente'!C37,"")</f>
        <v>6255.4</v>
      </c>
      <c r="D37" s="10">
        <f t="shared" ca="1" si="0"/>
        <v>2140.6</v>
      </c>
      <c r="E37" s="10">
        <f ca="1">IF('Feuille2-Prix de vente'!E37&lt;&gt;"",'Feuille2-Prix de vente'!E37,"")</f>
        <v>8396</v>
      </c>
      <c r="F37" s="29">
        <f ca="1">IF(AND($A37&lt;&gt;"",F$9&lt;&gt;""),IF(HLOOKUP(F$9,'Feuille1-Catégories'!$C$1:$G$2,2,FALSE)="OUI",F$3,IF(HLOOKUP(F$9,'Feuille1-Catégories'!$C$1:$G$3,3,FALSE)="OUI",OFFSET(F$3,MOD(QUOTIENT(ROW()-ROW($A$20),'Feuille1-Catégories'!$B$6/F$6),F$5),0),IF(MOD($A37-1-F$10,'Feuille1-Catégories'!$F$5+1)=0,F$3,""))),"")</f>
        <v>0.8</v>
      </c>
      <c r="G37" s="29">
        <f ca="1">IF(AND($A37&lt;&gt;"",G$9&lt;&gt;""),IF(HLOOKUP(G$9,'Feuille1-Catégories'!$C$1:$G$2,2,FALSE)="OUI",G$3,IF(HLOOKUP(G$9,'Feuille1-Catégories'!$C$1:$G$3,3,FALSE)="OUI",OFFSET(G$3,MOD(QUOTIENT(ROW()-ROW($A$20),'Feuille1-Catégories'!$B$6/G$6),G$5),0),IF(MOD($A37-1-G$10,'Feuille1-Catégories'!$F$5+1)=0,G$3,""))),"")</f>
        <v>2</v>
      </c>
      <c r="H37" s="29">
        <f ca="1">IF(AND($A37&lt;&gt;"",H$9&lt;&gt;""),IF(HLOOKUP(H$9,'Feuille1-Catégories'!$C$1:$G$2,2,FALSE)="OUI",H$3,IF(HLOOKUP(H$9,'Feuille1-Catégories'!$C$1:$G$3,3,FALSE)="OUI",OFFSET(H$3,MOD(QUOTIENT(ROW()-ROW($A$20),'Feuille1-Catégories'!$B$6/H$6),H$5),0),IF(MOD($A37-1-H$10,'Feuille1-Catégories'!$F$5+1)=0,H$3,""))),"")</f>
        <v>50</v>
      </c>
      <c r="I37" s="29">
        <f ca="1">IF(AND($A37&lt;&gt;"",I$9&lt;&gt;""),IF(HLOOKUP(I$9,'Feuille1-Catégories'!$C$1:$G$2,2,FALSE)="OUI",I$3,IF(HLOOKUP(I$9,'Feuille1-Catégories'!$C$1:$G$3,3,FALSE)="OUI",OFFSET(I$3,MOD(QUOTIENT(ROW()-ROW($A$20),'Feuille1-Catégories'!$B$6/I$6),I$5),0),IF(MOD($A37-1-I$10,'Feuille1-Catégories'!$F$5+1)=0,I$3,""))),"")</f>
        <v>200</v>
      </c>
      <c r="J37" s="29">
        <f ca="1">IF(AND($A37&lt;&gt;"",J$9&lt;&gt;""),IF(HLOOKUP(J$9,'Feuille1-Catégories'!$C$1:$G$2,2,FALSE)="OUI",J$3,IF(HLOOKUP(J$9,'Feuille1-Catégories'!$C$1:$G$3,3,FALSE)="OUI",OFFSET(J$3,MOD(QUOTIENT(ROW()-ROW($A$20),'Feuille1-Catégories'!$B$6/J$6),J$5),0),IF(MOD($A37-1-J$10,'Feuille1-Catégories'!$F$5+1)=0,J$3,""))),"")</f>
        <v>0.8</v>
      </c>
      <c r="K37" s="29" t="str">
        <f ca="1">IF(AND($A37&lt;&gt;"",K$9&lt;&gt;""),IF(HLOOKUP(K$9,'Feuille1-Catégories'!$C$1:$G$2,2,FALSE)="OUI",K$3,IF(HLOOKUP(K$9,'Feuille1-Catégories'!$C$1:$G$3,3,FALSE)="OUI",OFFSET(K$3,MOD(QUOTIENT(ROW()-ROW($A$20),'Feuille1-Catégories'!$B$6/K$6),K$5),0),IF(MOD($A37-1-K$10,'Feuille1-Catégories'!$F$5+1)=0,K$3,""))),"")</f>
        <v/>
      </c>
      <c r="L37" s="29">
        <f ca="1">IF(AND($A37&lt;&gt;"",L$9&lt;&gt;""),IF(HLOOKUP(L$9,'Feuille1-Catégories'!$C$1:$G$2,2,FALSE)="OUI",L$3,IF(HLOOKUP(L$9,'Feuille1-Catégories'!$C$1:$G$3,3,FALSE)="OUI",OFFSET(L$3,MOD(QUOTIENT(ROW()-ROW($A$20),'Feuille1-Catégories'!$B$6/L$6),L$5),0),IF(MOD($A37-1-L$10,'Feuille1-Catégories'!$F$5+1)=0,L$3,""))),"")</f>
        <v>50</v>
      </c>
      <c r="M37" s="29">
        <f ca="1">IF(AND($A37&lt;&gt;"",M$9&lt;&gt;""),IF(HLOOKUP(M$9,'Feuille1-Catégories'!$C$1:$G$2,2,FALSE)="OUI",M$3,IF(HLOOKUP(M$9,'Feuille1-Catégories'!$C$1:$G$3,3,FALSE)="OUI",OFFSET(M$3,MOD(QUOTIENT(ROW()-ROW($A$20),'Feuille1-Catégories'!$B$6/M$6),M$5),0),IF(MOD($A37-1-M$10,'Feuille1-Catégories'!$F$5+1)=0,M$3,""))),"")</f>
        <v>1500</v>
      </c>
      <c r="N37" s="29">
        <f ca="1">IF(AND($A37&lt;&gt;"",N$9&lt;&gt;""),IF(HLOOKUP(N$9,'Feuille1-Catégories'!$C$1:$G$2,2,FALSE)="OUI",N$3,IF(HLOOKUP(N$9,'Feuille1-Catégories'!$C$1:$G$3,3,FALSE)="OUI",OFFSET(N$3,MOD(QUOTIENT(ROW()-ROW($A$20),'Feuille1-Catégories'!$B$6/N$6),N$5),0),IF(MOD($A37-1-N$10,'Feuille1-Catégories'!$F$5+1)=0,N$3,""))),"")</f>
        <v>2</v>
      </c>
      <c r="O37" s="29">
        <f ca="1">IF(AND($A37&lt;&gt;"",O$9&lt;&gt;""),IF(HLOOKUP(O$9,'Feuille1-Catégories'!$C$1:$G$2,2,FALSE)="OUI",O$3,IF(HLOOKUP(O$9,'Feuille1-Catégories'!$C$1:$G$3,3,FALSE)="OUI",OFFSET(O$3,MOD(QUOTIENT(ROW()-ROW($A$20),'Feuille1-Catégories'!$B$6/O$6),O$5),0),IF(MOD($A37-1-O$10,'Feuille1-Catégories'!$F$5+1)=0,O$3,""))),"")</f>
        <v>5</v>
      </c>
      <c r="P37" s="29" t="str">
        <f ca="1">IF(AND($A37&lt;&gt;"",P$9&lt;&gt;""),IF(HLOOKUP(P$9,'Feuille1-Catégories'!$C$1:$G$2,2,FALSE)="OUI",P$3,IF(HLOOKUP(P$9,'Feuille1-Catégories'!$C$1:$G$3,3,FALSE)="OUI",OFFSET(P$3,MOD(QUOTIENT(ROW()-ROW($A$20),'Feuille1-Catégories'!$B$6/P$6),P$5),0),IF(MOD($A37-1-P$10,'Feuille1-Catégories'!$F$5+1)=0,P$3,""))),"")</f>
        <v/>
      </c>
      <c r="Q37" s="29" t="str">
        <f ca="1">IF(AND($A37&lt;&gt;"",Q$9&lt;&gt;""),IF(HLOOKUP(Q$9,'Feuille1-Catégories'!$C$1:$G$2,2,FALSE)="OUI",Q$3,IF(HLOOKUP(Q$9,'Feuille1-Catégories'!$C$1:$G$3,3,FALSE)="OUI",OFFSET(Q$3,MOD(QUOTIENT(ROW()-ROW($A$20),'Feuille1-Catégories'!$B$6/Q$6),Q$5),0),IF(MOD($A37-1-Q$10,'Feuille1-Catégories'!$F$5+1)=0,Q$3,""))),"")</f>
        <v/>
      </c>
      <c r="R37" s="29" t="str">
        <f ca="1">IF(AND($A37&lt;&gt;"",R$9&lt;&gt;""),IF(HLOOKUP(R$9,'Feuille1-Catégories'!$C$1:$G$2,2,FALSE)="OUI",R$3,IF(HLOOKUP(R$9,'Feuille1-Catégories'!$C$1:$G$3,3,FALSE)="OUI",OFFSET(R$3,MOD(QUOTIENT(ROW()-ROW($A$20),'Feuille1-Catégories'!$B$6/R$6),R$5),0),IF(MOD($A37-1-R$10,'Feuille1-Catégories'!$F$5+1)=0,R$3,""))),"")</f>
        <v/>
      </c>
      <c r="S37" s="29">
        <f ca="1">IF(AND($A37&lt;&gt;"",S$9&lt;&gt;""),IF(HLOOKUP(S$9,'Feuille1-Catégories'!$C$1:$G$2,2,FALSE)="OUI",S$3,IF(HLOOKUP(S$9,'Feuille1-Catégories'!$C$1:$G$3,3,FALSE)="OUI",OFFSET(S$3,MOD(QUOTIENT(ROW()-ROW($A$20),'Feuille1-Catégories'!$B$6/S$6),S$5),0),IF(MOD($A37-1-S$10,'Feuille1-Catégories'!$F$5+1)=0,S$3,""))),"")</f>
        <v>30</v>
      </c>
      <c r="T37" s="29" t="str">
        <f ca="1">IF(AND($A37&lt;&gt;"",T$9&lt;&gt;""),IF(HLOOKUP(T$9,'Feuille1-Catégories'!$C$1:$G$2,2,FALSE)="OUI",T$3,IF(HLOOKUP(T$9,'Feuille1-Catégories'!$C$1:$G$3,3,FALSE)="OUI",OFFSET(T$3,MOD(QUOTIENT(ROW()-ROW($A$20),'Feuille1-Catégories'!$B$6/T$6),T$5),0),IF(MOD($A37-1-T$10,'Feuille1-Catégories'!$F$5+1)=0,T$3,""))),"")</f>
        <v/>
      </c>
      <c r="U37" s="29">
        <f ca="1">IF(AND($A37&lt;&gt;"",U$9&lt;&gt;""),IF(HLOOKUP(U$9,'Feuille1-Catégories'!$C$1:$G$2,2,FALSE)="OUI",U$3,IF(HLOOKUP(U$9,'Feuille1-Catégories'!$C$1:$G$3,3,FALSE)="OUI",OFFSET(U$3,MOD(QUOTIENT(ROW()-ROW($A$20),'Feuille1-Catégories'!$B$6/U$6),U$5),0),IF(MOD($A37-1-U$10,'Feuille1-Catégories'!$F$5+1)=0,U$3,""))),"")</f>
        <v>300</v>
      </c>
      <c r="V37" s="29" t="str">
        <f ca="1">IF(AND($A37&lt;&gt;"",V$9&lt;&gt;""),IF(HLOOKUP(V$9,'Feuille1-Catégories'!$C$1:$G$2,2,FALSE)="OUI",V$3,IF(HLOOKUP(V$9,'Feuille1-Catégories'!$C$1:$G$3,3,FALSE)="OUI",OFFSET(V$3,MOD(QUOTIENT(ROW()-ROW($A$20),'Feuille1-Catégories'!$B$6/V$6),V$5),0),IF(MOD($A37-1-V$10,'Feuille1-Catégories'!$F$5+1)=0,V$3,""))),"")</f>
        <v/>
      </c>
      <c r="W37" s="29" t="str">
        <f ca="1">IF(AND($A37&lt;&gt;"",W$9&lt;&gt;""),IF(HLOOKUP(W$9,'Feuille1-Catégories'!$C$1:$G$2,2,FALSE)="OUI",W$3,IF(HLOOKUP(W$9,'Feuille1-Catégories'!$C$1:$G$3,3,FALSE)="OUI",OFFSET(W$3,MOD(QUOTIENT(ROW()-ROW($A$20),'Feuille1-Catégories'!$B$6/W$6),W$5),0),IF(MOD($A37-1-W$10,'Feuille1-Catégories'!$F$5+1)=0,W$3,""))),"")</f>
        <v/>
      </c>
      <c r="X37" s="29" t="str">
        <f ca="1">IF(AND($A37&lt;&gt;"",X$9&lt;&gt;""),IF(HLOOKUP(X$9,'Feuille1-Catégories'!$C$1:$G$2,2,FALSE)="OUI",X$3,IF(HLOOKUP(X$9,'Feuille1-Catégories'!$C$1:$G$3,3,FALSE)="OUI",OFFSET(X$3,MOD(QUOTIENT(ROW()-ROW($A$20),'Feuille1-Catégories'!$B$6/X$6),X$5),0),IF(MOD($A37-1-X$10,'Feuille1-Catégories'!$F$5+1)=0,X$3,""))),"")</f>
        <v/>
      </c>
      <c r="Y37" s="29" t="str">
        <f ca="1">IF(AND($A37&lt;&gt;"",Y$9&lt;&gt;""),IF(HLOOKUP(Y$9,'Feuille1-Catégories'!$C$1:$G$2,2,FALSE)="OUI",Y$3,IF(HLOOKUP(Y$9,'Feuille1-Catégories'!$C$1:$G$3,3,FALSE)="OUI",OFFSET(Y$3,MOD(QUOTIENT(ROW()-ROW($A$20),'Feuille1-Catégories'!$B$6/Y$6),Y$5),0),IF(MOD($A37-1-Y$10,'Feuille1-Catégories'!$F$5+1)=0,Y$3,""))),"")</f>
        <v/>
      </c>
      <c r="Z37" s="29" t="str">
        <f ca="1">IF(AND($A37&lt;&gt;"",Z$9&lt;&gt;""),IF(HLOOKUP(Z$9,'Feuille1-Catégories'!$C$1:$G$2,2,FALSE)="OUI",Z$3,IF(HLOOKUP(Z$9,'Feuille1-Catégories'!$C$1:$G$3,3,FALSE)="OUI",OFFSET(Z$3,MOD(QUOTIENT(ROW()-ROW($A$20),'Feuille1-Catégories'!$B$6/Z$6),Z$5),0),IF(MOD($A37-1-Z$10,'Feuille1-Catégories'!$F$5+1)=0,Z$3,""))),"")</f>
        <v/>
      </c>
    </row>
    <row r="38" spans="1:26" ht="17" x14ac:dyDescent="0.2">
      <c r="A38" s="21">
        <f>IF('Feuille2-Prix de vente'!A38&lt;&gt;"",'Feuille2-Prix de vente'!A38,"")</f>
        <v>19</v>
      </c>
      <c r="B38" s="33">
        <f ca="1">IF('Feuille2-Prix de vente'!B38&lt;&gt;"",'Feuille2-Prix de vente'!B38,"")</f>
        <v>3.9588688946015425</v>
      </c>
      <c r="C38" s="10">
        <f ca="1">IF('Feuille2-Prix de vente'!C38&lt;&gt;"",'Feuille2-Prix de vente'!C38,"")</f>
        <v>6215.4</v>
      </c>
      <c r="D38" s="10">
        <f t="shared" ca="1" si="0"/>
        <v>2100.6</v>
      </c>
      <c r="E38" s="10">
        <f ca="1">IF('Feuille2-Prix de vente'!E38&lt;&gt;"",'Feuille2-Prix de vente'!E38,"")</f>
        <v>8316</v>
      </c>
      <c r="F38" s="29">
        <f ca="1">IF(AND($A38&lt;&gt;"",F$9&lt;&gt;""),IF(HLOOKUP(F$9,'Feuille1-Catégories'!$C$1:$G$2,2,FALSE)="OUI",F$3,IF(HLOOKUP(F$9,'Feuille1-Catégories'!$C$1:$G$3,3,FALSE)="OUI",OFFSET(F$3,MOD(QUOTIENT(ROW()-ROW($A$20),'Feuille1-Catégories'!$B$6/F$6),F$5),0),IF(MOD($A38-1-F$10,'Feuille1-Catégories'!$F$5+1)=0,F$3,""))),"")</f>
        <v>0.8</v>
      </c>
      <c r="G38" s="29">
        <f ca="1">IF(AND($A38&lt;&gt;"",G$9&lt;&gt;""),IF(HLOOKUP(G$9,'Feuille1-Catégories'!$C$1:$G$2,2,FALSE)="OUI",G$3,IF(HLOOKUP(G$9,'Feuille1-Catégories'!$C$1:$G$3,3,FALSE)="OUI",OFFSET(G$3,MOD(QUOTIENT(ROW()-ROW($A$20),'Feuille1-Catégories'!$B$6/G$6),G$5),0),IF(MOD($A38-1-G$10,'Feuille1-Catégories'!$F$5+1)=0,G$3,""))),"")</f>
        <v>2</v>
      </c>
      <c r="H38" s="29" t="str">
        <f ca="1">IF(AND($A38&lt;&gt;"",H$9&lt;&gt;""),IF(HLOOKUP(H$9,'Feuille1-Catégories'!$C$1:$G$2,2,FALSE)="OUI",H$3,IF(HLOOKUP(H$9,'Feuille1-Catégories'!$C$1:$G$3,3,FALSE)="OUI",OFFSET(H$3,MOD(QUOTIENT(ROW()-ROW($A$20),'Feuille1-Catégories'!$B$6/H$6),H$5),0),IF(MOD($A38-1-H$10,'Feuille1-Catégories'!$F$5+1)=0,H$3,""))),"")</f>
        <v/>
      </c>
      <c r="I38" s="29">
        <f ca="1">IF(AND($A38&lt;&gt;"",I$9&lt;&gt;""),IF(HLOOKUP(I$9,'Feuille1-Catégories'!$C$1:$G$2,2,FALSE)="OUI",I$3,IF(HLOOKUP(I$9,'Feuille1-Catégories'!$C$1:$G$3,3,FALSE)="OUI",OFFSET(I$3,MOD(QUOTIENT(ROW()-ROW($A$20),'Feuille1-Catégories'!$B$6/I$6),I$5),0),IF(MOD($A38-1-I$10,'Feuille1-Catégories'!$F$5+1)=0,I$3,""))),"")</f>
        <v>200</v>
      </c>
      <c r="J38" s="29">
        <f ca="1">IF(AND($A38&lt;&gt;"",J$9&lt;&gt;""),IF(HLOOKUP(J$9,'Feuille1-Catégories'!$C$1:$G$2,2,FALSE)="OUI",J$3,IF(HLOOKUP(J$9,'Feuille1-Catégories'!$C$1:$G$3,3,FALSE)="OUI",OFFSET(J$3,MOD(QUOTIENT(ROW()-ROW($A$20),'Feuille1-Catégories'!$B$6/J$6),J$5),0),IF(MOD($A38-1-J$10,'Feuille1-Catégories'!$F$5+1)=0,J$3,""))),"")</f>
        <v>0.8</v>
      </c>
      <c r="K38" s="29">
        <f ca="1">IF(AND($A38&lt;&gt;"",K$9&lt;&gt;""),IF(HLOOKUP(K$9,'Feuille1-Catégories'!$C$1:$G$2,2,FALSE)="OUI",K$3,IF(HLOOKUP(K$9,'Feuille1-Catégories'!$C$1:$G$3,3,FALSE)="OUI",OFFSET(K$3,MOD(QUOTIENT(ROW()-ROW($A$20),'Feuille1-Catégories'!$B$6/K$6),K$5),0),IF(MOD($A38-1-K$10,'Feuille1-Catégories'!$F$5+1)=0,K$3,""))),"")</f>
        <v>10</v>
      </c>
      <c r="L38" s="29">
        <f ca="1">IF(AND($A38&lt;&gt;"",L$9&lt;&gt;""),IF(HLOOKUP(L$9,'Feuille1-Catégories'!$C$1:$G$2,2,FALSE)="OUI",L$3,IF(HLOOKUP(L$9,'Feuille1-Catégories'!$C$1:$G$3,3,FALSE)="OUI",OFFSET(L$3,MOD(QUOTIENT(ROW()-ROW($A$20),'Feuille1-Catégories'!$B$6/L$6),L$5),0),IF(MOD($A38-1-L$10,'Feuille1-Catégories'!$F$5+1)=0,L$3,""))),"")</f>
        <v>50</v>
      </c>
      <c r="M38" s="29">
        <f ca="1">IF(AND($A38&lt;&gt;"",M$9&lt;&gt;""),IF(HLOOKUP(M$9,'Feuille1-Catégories'!$C$1:$G$2,2,FALSE)="OUI",M$3,IF(HLOOKUP(M$9,'Feuille1-Catégories'!$C$1:$G$3,3,FALSE)="OUI",OFFSET(M$3,MOD(QUOTIENT(ROW()-ROW($A$20),'Feuille1-Catégories'!$B$6/M$6),M$5),0),IF(MOD($A38-1-M$10,'Feuille1-Catégories'!$F$5+1)=0,M$3,""))),"")</f>
        <v>1500</v>
      </c>
      <c r="N38" s="29">
        <f ca="1">IF(AND($A38&lt;&gt;"",N$9&lt;&gt;""),IF(HLOOKUP(N$9,'Feuille1-Catégories'!$C$1:$G$2,2,FALSE)="OUI",N$3,IF(HLOOKUP(N$9,'Feuille1-Catégories'!$C$1:$G$3,3,FALSE)="OUI",OFFSET(N$3,MOD(QUOTIENT(ROW()-ROW($A$20),'Feuille1-Catégories'!$B$6/N$6),N$5),0),IF(MOD($A38-1-N$10,'Feuille1-Catégories'!$F$5+1)=0,N$3,""))),"")</f>
        <v>2</v>
      </c>
      <c r="O38" s="29">
        <f ca="1">IF(AND($A38&lt;&gt;"",O$9&lt;&gt;""),IF(HLOOKUP(O$9,'Feuille1-Catégories'!$C$1:$G$2,2,FALSE)="OUI",O$3,IF(HLOOKUP(O$9,'Feuille1-Catégories'!$C$1:$G$3,3,FALSE)="OUI",OFFSET(O$3,MOD(QUOTIENT(ROW()-ROW($A$20),'Feuille1-Catégories'!$B$6/O$6),O$5),0),IF(MOD($A38-1-O$10,'Feuille1-Catégories'!$F$5+1)=0,O$3,""))),"")</f>
        <v>5</v>
      </c>
      <c r="P38" s="29" t="str">
        <f ca="1">IF(AND($A38&lt;&gt;"",P$9&lt;&gt;""),IF(HLOOKUP(P$9,'Feuille1-Catégories'!$C$1:$G$2,2,FALSE)="OUI",P$3,IF(HLOOKUP(P$9,'Feuille1-Catégories'!$C$1:$G$3,3,FALSE)="OUI",OFFSET(P$3,MOD(QUOTIENT(ROW()-ROW($A$20),'Feuille1-Catégories'!$B$6/P$6),P$5),0),IF(MOD($A38-1-P$10,'Feuille1-Catégories'!$F$5+1)=0,P$3,""))),"")</f>
        <v/>
      </c>
      <c r="Q38" s="29" t="str">
        <f ca="1">IF(AND($A38&lt;&gt;"",Q$9&lt;&gt;""),IF(HLOOKUP(Q$9,'Feuille1-Catégories'!$C$1:$G$2,2,FALSE)="OUI",Q$3,IF(HLOOKUP(Q$9,'Feuille1-Catégories'!$C$1:$G$3,3,FALSE)="OUI",OFFSET(Q$3,MOD(QUOTIENT(ROW()-ROW($A$20),'Feuille1-Catégories'!$B$6/Q$6),Q$5),0),IF(MOD($A38-1-Q$10,'Feuille1-Catégories'!$F$5+1)=0,Q$3,""))),"")</f>
        <v/>
      </c>
      <c r="R38" s="29" t="str">
        <f ca="1">IF(AND($A38&lt;&gt;"",R$9&lt;&gt;""),IF(HLOOKUP(R$9,'Feuille1-Catégories'!$C$1:$G$2,2,FALSE)="OUI",R$3,IF(HLOOKUP(R$9,'Feuille1-Catégories'!$C$1:$G$3,3,FALSE)="OUI",OFFSET(R$3,MOD(QUOTIENT(ROW()-ROW($A$20),'Feuille1-Catégories'!$B$6/R$6),R$5),0),IF(MOD($A38-1-R$10,'Feuille1-Catégories'!$F$5+1)=0,R$3,""))),"")</f>
        <v/>
      </c>
      <c r="S38" s="29">
        <f ca="1">IF(AND($A38&lt;&gt;"",S$9&lt;&gt;""),IF(HLOOKUP(S$9,'Feuille1-Catégories'!$C$1:$G$2,2,FALSE)="OUI",S$3,IF(HLOOKUP(S$9,'Feuille1-Catégories'!$C$1:$G$3,3,FALSE)="OUI",OFFSET(S$3,MOD(QUOTIENT(ROW()-ROW($A$20),'Feuille1-Catégories'!$B$6/S$6),S$5),0),IF(MOD($A38-1-S$10,'Feuille1-Catégories'!$F$5+1)=0,S$3,""))),"")</f>
        <v>30</v>
      </c>
      <c r="T38" s="29" t="str">
        <f ca="1">IF(AND($A38&lt;&gt;"",T$9&lt;&gt;""),IF(HLOOKUP(T$9,'Feuille1-Catégories'!$C$1:$G$2,2,FALSE)="OUI",T$3,IF(HLOOKUP(T$9,'Feuille1-Catégories'!$C$1:$G$3,3,FALSE)="OUI",OFFSET(T$3,MOD(QUOTIENT(ROW()-ROW($A$20),'Feuille1-Catégories'!$B$6/T$6),T$5),0),IF(MOD($A38-1-T$10,'Feuille1-Catégories'!$F$5+1)=0,T$3,""))),"")</f>
        <v/>
      </c>
      <c r="U38" s="29">
        <f ca="1">IF(AND($A38&lt;&gt;"",U$9&lt;&gt;""),IF(HLOOKUP(U$9,'Feuille1-Catégories'!$C$1:$G$2,2,FALSE)="OUI",U$3,IF(HLOOKUP(U$9,'Feuille1-Catégories'!$C$1:$G$3,3,FALSE)="OUI",OFFSET(U$3,MOD(QUOTIENT(ROW()-ROW($A$20),'Feuille1-Catégories'!$B$6/U$6),U$5),0),IF(MOD($A38-1-U$10,'Feuille1-Catégories'!$F$5+1)=0,U$3,""))),"")</f>
        <v>300</v>
      </c>
      <c r="V38" s="29" t="str">
        <f ca="1">IF(AND($A38&lt;&gt;"",V$9&lt;&gt;""),IF(HLOOKUP(V$9,'Feuille1-Catégories'!$C$1:$G$2,2,FALSE)="OUI",V$3,IF(HLOOKUP(V$9,'Feuille1-Catégories'!$C$1:$G$3,3,FALSE)="OUI",OFFSET(V$3,MOD(QUOTIENT(ROW()-ROW($A$20),'Feuille1-Catégories'!$B$6/V$6),V$5),0),IF(MOD($A38-1-V$10,'Feuille1-Catégories'!$F$5+1)=0,V$3,""))),"")</f>
        <v/>
      </c>
      <c r="W38" s="29" t="str">
        <f ca="1">IF(AND($A38&lt;&gt;"",W$9&lt;&gt;""),IF(HLOOKUP(W$9,'Feuille1-Catégories'!$C$1:$G$2,2,FALSE)="OUI",W$3,IF(HLOOKUP(W$9,'Feuille1-Catégories'!$C$1:$G$3,3,FALSE)="OUI",OFFSET(W$3,MOD(QUOTIENT(ROW()-ROW($A$20),'Feuille1-Catégories'!$B$6/W$6),W$5),0),IF(MOD($A38-1-W$10,'Feuille1-Catégories'!$F$5+1)=0,W$3,""))),"")</f>
        <v/>
      </c>
      <c r="X38" s="29" t="str">
        <f ca="1">IF(AND($A38&lt;&gt;"",X$9&lt;&gt;""),IF(HLOOKUP(X$9,'Feuille1-Catégories'!$C$1:$G$2,2,FALSE)="OUI",X$3,IF(HLOOKUP(X$9,'Feuille1-Catégories'!$C$1:$G$3,3,FALSE)="OUI",OFFSET(X$3,MOD(QUOTIENT(ROW()-ROW($A$20),'Feuille1-Catégories'!$B$6/X$6),X$5),0),IF(MOD($A38-1-X$10,'Feuille1-Catégories'!$F$5+1)=0,X$3,""))),"")</f>
        <v/>
      </c>
      <c r="Y38" s="29" t="str">
        <f ca="1">IF(AND($A38&lt;&gt;"",Y$9&lt;&gt;""),IF(HLOOKUP(Y$9,'Feuille1-Catégories'!$C$1:$G$2,2,FALSE)="OUI",Y$3,IF(HLOOKUP(Y$9,'Feuille1-Catégories'!$C$1:$G$3,3,FALSE)="OUI",OFFSET(Y$3,MOD(QUOTIENT(ROW()-ROW($A$20),'Feuille1-Catégories'!$B$6/Y$6),Y$5),0),IF(MOD($A38-1-Y$10,'Feuille1-Catégories'!$F$5+1)=0,Y$3,""))),"")</f>
        <v/>
      </c>
      <c r="Z38" s="29" t="str">
        <f ca="1">IF(AND($A38&lt;&gt;"",Z$9&lt;&gt;""),IF(HLOOKUP(Z$9,'Feuille1-Catégories'!$C$1:$G$2,2,FALSE)="OUI",Z$3,IF(HLOOKUP(Z$9,'Feuille1-Catégories'!$C$1:$G$3,3,FALSE)="OUI",OFFSET(Z$3,MOD(QUOTIENT(ROW()-ROW($A$20),'Feuille1-Catégories'!$B$6/Z$6),Z$5),0),IF(MOD($A38-1-Z$10,'Feuille1-Catégories'!$F$5+1)=0,Z$3,""))),"")</f>
        <v/>
      </c>
    </row>
    <row r="39" spans="1:26" ht="17" x14ac:dyDescent="0.2">
      <c r="A39" s="21">
        <f>IF('Feuille2-Prix de vente'!A39&lt;&gt;"",'Feuille2-Prix de vente'!A39,"")</f>
        <v>20</v>
      </c>
      <c r="B39" s="33">
        <f ca="1">IF('Feuille2-Prix de vente'!B39&lt;&gt;"",'Feuille2-Prix de vente'!B39,"")</f>
        <v>4.3603798347873077</v>
      </c>
      <c r="C39" s="10">
        <f ca="1">IF('Feuille2-Prix de vente'!C39&lt;&gt;"",'Feuille2-Prix de vente'!C39,"")</f>
        <v>8705.4</v>
      </c>
      <c r="D39" s="10">
        <f t="shared" ca="1" si="0"/>
        <v>2590.6</v>
      </c>
      <c r="E39" s="10">
        <f ca="1">IF('Feuille2-Prix de vente'!E39&lt;&gt;"",'Feuille2-Prix de vente'!E39,"")</f>
        <v>11296</v>
      </c>
      <c r="F39" s="29">
        <f ca="1">IF(AND($A39&lt;&gt;"",F$9&lt;&gt;""),IF(HLOOKUP(F$9,'Feuille1-Catégories'!$C$1:$G$2,2,FALSE)="OUI",F$3,IF(HLOOKUP(F$9,'Feuille1-Catégories'!$C$1:$G$3,3,FALSE)="OUI",OFFSET(F$3,MOD(QUOTIENT(ROW()-ROW($A$20),'Feuille1-Catégories'!$B$6/F$6),F$5),0),IF(MOD($A39-1-F$10,'Feuille1-Catégories'!$F$5+1)=0,F$3,""))),"")</f>
        <v>0.8</v>
      </c>
      <c r="G39" s="29">
        <f ca="1">IF(AND($A39&lt;&gt;"",G$9&lt;&gt;""),IF(HLOOKUP(G$9,'Feuille1-Catégories'!$C$1:$G$2,2,FALSE)="OUI",G$3,IF(HLOOKUP(G$9,'Feuille1-Catégories'!$C$1:$G$3,3,FALSE)="OUI",OFFSET(G$3,MOD(QUOTIENT(ROW()-ROW($A$20),'Feuille1-Catégories'!$B$6/G$6),G$5),0),IF(MOD($A39-1-G$10,'Feuille1-Catégories'!$F$5+1)=0,G$3,""))),"")</f>
        <v>2</v>
      </c>
      <c r="H39" s="29" t="str">
        <f ca="1">IF(AND($A39&lt;&gt;"",H$9&lt;&gt;""),IF(HLOOKUP(H$9,'Feuille1-Catégories'!$C$1:$G$2,2,FALSE)="OUI",H$3,IF(HLOOKUP(H$9,'Feuille1-Catégories'!$C$1:$G$3,3,FALSE)="OUI",OFFSET(H$3,MOD(QUOTIENT(ROW()-ROW($A$20),'Feuille1-Catégories'!$B$6/H$6),H$5),0),IF(MOD($A39-1-H$10,'Feuille1-Catégories'!$F$5+1)=0,H$3,""))),"")</f>
        <v/>
      </c>
      <c r="I39" s="29">
        <f ca="1">IF(AND($A39&lt;&gt;"",I$9&lt;&gt;""),IF(HLOOKUP(I$9,'Feuille1-Catégories'!$C$1:$G$2,2,FALSE)="OUI",I$3,IF(HLOOKUP(I$9,'Feuille1-Catégories'!$C$1:$G$3,3,FALSE)="OUI",OFFSET(I$3,MOD(QUOTIENT(ROW()-ROW($A$20),'Feuille1-Catégories'!$B$6/I$6),I$5),0),IF(MOD($A39-1-I$10,'Feuille1-Catégories'!$F$5+1)=0,I$3,""))),"")</f>
        <v>200</v>
      </c>
      <c r="J39" s="29">
        <f ca="1">IF(AND($A39&lt;&gt;"",J$9&lt;&gt;""),IF(HLOOKUP(J$9,'Feuille1-Catégories'!$C$1:$G$2,2,FALSE)="OUI",J$3,IF(HLOOKUP(J$9,'Feuille1-Catégories'!$C$1:$G$3,3,FALSE)="OUI",OFFSET(J$3,MOD(QUOTIENT(ROW()-ROW($A$20),'Feuille1-Catégories'!$B$6/J$6),J$5),0),IF(MOD($A39-1-J$10,'Feuille1-Catégories'!$F$5+1)=0,J$3,""))),"")</f>
        <v>0.8</v>
      </c>
      <c r="K39" s="29" t="str">
        <f ca="1">IF(AND($A39&lt;&gt;"",K$9&lt;&gt;""),IF(HLOOKUP(K$9,'Feuille1-Catégories'!$C$1:$G$2,2,FALSE)="OUI",K$3,IF(HLOOKUP(K$9,'Feuille1-Catégories'!$C$1:$G$3,3,FALSE)="OUI",OFFSET(K$3,MOD(QUOTIENT(ROW()-ROW($A$20),'Feuille1-Catégories'!$B$6/K$6),K$5),0),IF(MOD($A39-1-K$10,'Feuille1-Catégories'!$F$5+1)=0,K$3,""))),"")</f>
        <v/>
      </c>
      <c r="L39" s="29">
        <f ca="1">IF(AND($A39&lt;&gt;"",L$9&lt;&gt;""),IF(HLOOKUP(L$9,'Feuille1-Catégories'!$C$1:$G$2,2,FALSE)="OUI",L$3,IF(HLOOKUP(L$9,'Feuille1-Catégories'!$C$1:$G$3,3,FALSE)="OUI",OFFSET(L$3,MOD(QUOTIENT(ROW()-ROW($A$20),'Feuille1-Catégories'!$B$6/L$6),L$5),0),IF(MOD($A39-1-L$10,'Feuille1-Catégories'!$F$5+1)=0,L$3,""))),"")</f>
        <v>50</v>
      </c>
      <c r="M39" s="29">
        <f ca="1">IF(AND($A39&lt;&gt;"",M$9&lt;&gt;""),IF(HLOOKUP(M$9,'Feuille1-Catégories'!$C$1:$G$2,2,FALSE)="OUI",M$3,IF(HLOOKUP(M$9,'Feuille1-Catégories'!$C$1:$G$3,3,FALSE)="OUI",OFFSET(M$3,MOD(QUOTIENT(ROW()-ROW($A$20),'Feuille1-Catégories'!$B$6/M$6),M$5),0),IF(MOD($A39-1-M$10,'Feuille1-Catégories'!$F$5+1)=0,M$3,""))),"")</f>
        <v>1500</v>
      </c>
      <c r="N39" s="29">
        <f ca="1">IF(AND($A39&lt;&gt;"",N$9&lt;&gt;""),IF(HLOOKUP(N$9,'Feuille1-Catégories'!$C$1:$G$2,2,FALSE)="OUI",N$3,IF(HLOOKUP(N$9,'Feuille1-Catégories'!$C$1:$G$3,3,FALSE)="OUI",OFFSET(N$3,MOD(QUOTIENT(ROW()-ROW($A$20),'Feuille1-Catégories'!$B$6/N$6),N$5),0),IF(MOD($A39-1-N$10,'Feuille1-Catégories'!$F$5+1)=0,N$3,""))),"")</f>
        <v>2</v>
      </c>
      <c r="O39" s="29">
        <f ca="1">IF(AND($A39&lt;&gt;"",O$9&lt;&gt;""),IF(HLOOKUP(O$9,'Feuille1-Catégories'!$C$1:$G$2,2,FALSE)="OUI",O$3,IF(HLOOKUP(O$9,'Feuille1-Catégories'!$C$1:$G$3,3,FALSE)="OUI",OFFSET(O$3,MOD(QUOTIENT(ROW()-ROW($A$20),'Feuille1-Catégories'!$B$6/O$6),O$5),0),IF(MOD($A39-1-O$10,'Feuille1-Catégories'!$F$5+1)=0,O$3,""))),"")</f>
        <v>5</v>
      </c>
      <c r="P39" s="29" t="str">
        <f ca="1">IF(AND($A39&lt;&gt;"",P$9&lt;&gt;""),IF(HLOOKUP(P$9,'Feuille1-Catégories'!$C$1:$G$2,2,FALSE)="OUI",P$3,IF(HLOOKUP(P$9,'Feuille1-Catégories'!$C$1:$G$3,3,FALSE)="OUI",OFFSET(P$3,MOD(QUOTIENT(ROW()-ROW($A$20),'Feuille1-Catégories'!$B$6/P$6),P$5),0),IF(MOD($A39-1-P$10,'Feuille1-Catégories'!$F$5+1)=0,P$3,""))),"")</f>
        <v/>
      </c>
      <c r="Q39" s="29">
        <f ca="1">IF(AND($A39&lt;&gt;"",Q$9&lt;&gt;""),IF(HLOOKUP(Q$9,'Feuille1-Catégories'!$C$1:$G$2,2,FALSE)="OUI",Q$3,IF(HLOOKUP(Q$9,'Feuille1-Catégories'!$C$1:$G$3,3,FALSE)="OUI",OFFSET(Q$3,MOD(QUOTIENT(ROW()-ROW($A$20),'Feuille1-Catégories'!$B$6/Q$6),Q$5),0),IF(MOD($A39-1-Q$10,'Feuille1-Catégories'!$F$5+1)=0,Q$3,""))),"")</f>
        <v>500</v>
      </c>
      <c r="R39" s="29" t="str">
        <f ca="1">IF(AND($A39&lt;&gt;"",R$9&lt;&gt;""),IF(HLOOKUP(R$9,'Feuille1-Catégories'!$C$1:$G$2,2,FALSE)="OUI",R$3,IF(HLOOKUP(R$9,'Feuille1-Catégories'!$C$1:$G$3,3,FALSE)="OUI",OFFSET(R$3,MOD(QUOTIENT(ROW()-ROW($A$20),'Feuille1-Catégories'!$B$6/R$6),R$5),0),IF(MOD($A39-1-R$10,'Feuille1-Catégories'!$F$5+1)=0,R$3,""))),"")</f>
        <v/>
      </c>
      <c r="S39" s="29">
        <f ca="1">IF(AND($A39&lt;&gt;"",S$9&lt;&gt;""),IF(HLOOKUP(S$9,'Feuille1-Catégories'!$C$1:$G$2,2,FALSE)="OUI",S$3,IF(HLOOKUP(S$9,'Feuille1-Catégories'!$C$1:$G$3,3,FALSE)="OUI",OFFSET(S$3,MOD(QUOTIENT(ROW()-ROW($A$20),'Feuille1-Catégories'!$B$6/S$6),S$5),0),IF(MOD($A39-1-S$10,'Feuille1-Catégories'!$F$5+1)=0,S$3,""))),"")</f>
        <v>30</v>
      </c>
      <c r="T39" s="29" t="str">
        <f ca="1">IF(AND($A39&lt;&gt;"",T$9&lt;&gt;""),IF(HLOOKUP(T$9,'Feuille1-Catégories'!$C$1:$G$2,2,FALSE)="OUI",T$3,IF(HLOOKUP(T$9,'Feuille1-Catégories'!$C$1:$G$3,3,FALSE)="OUI",OFFSET(T$3,MOD(QUOTIENT(ROW()-ROW($A$20),'Feuille1-Catégories'!$B$6/T$6),T$5),0),IF(MOD($A39-1-T$10,'Feuille1-Catégories'!$F$5+1)=0,T$3,""))),"")</f>
        <v/>
      </c>
      <c r="U39" s="29">
        <f ca="1">IF(AND($A39&lt;&gt;"",U$9&lt;&gt;""),IF(HLOOKUP(U$9,'Feuille1-Catégories'!$C$1:$G$2,2,FALSE)="OUI",U$3,IF(HLOOKUP(U$9,'Feuille1-Catégories'!$C$1:$G$3,3,FALSE)="OUI",OFFSET(U$3,MOD(QUOTIENT(ROW()-ROW($A$20),'Feuille1-Catégories'!$B$6/U$6),U$5),0),IF(MOD($A39-1-U$10,'Feuille1-Catégories'!$F$5+1)=0,U$3,""))),"")</f>
        <v>300</v>
      </c>
      <c r="V39" s="29" t="str">
        <f ca="1">IF(AND($A39&lt;&gt;"",V$9&lt;&gt;""),IF(HLOOKUP(V$9,'Feuille1-Catégories'!$C$1:$G$2,2,FALSE)="OUI",V$3,IF(HLOOKUP(V$9,'Feuille1-Catégories'!$C$1:$G$3,3,FALSE)="OUI",OFFSET(V$3,MOD(QUOTIENT(ROW()-ROW($A$20),'Feuille1-Catégories'!$B$6/V$6),V$5),0),IF(MOD($A39-1-V$10,'Feuille1-Catégories'!$F$5+1)=0,V$3,""))),"")</f>
        <v/>
      </c>
      <c r="W39" s="29" t="str">
        <f ca="1">IF(AND($A39&lt;&gt;"",W$9&lt;&gt;""),IF(HLOOKUP(W$9,'Feuille1-Catégories'!$C$1:$G$2,2,FALSE)="OUI",W$3,IF(HLOOKUP(W$9,'Feuille1-Catégories'!$C$1:$G$3,3,FALSE)="OUI",OFFSET(W$3,MOD(QUOTIENT(ROW()-ROW($A$20),'Feuille1-Catégories'!$B$6/W$6),W$5),0),IF(MOD($A39-1-W$10,'Feuille1-Catégories'!$F$5+1)=0,W$3,""))),"")</f>
        <v/>
      </c>
      <c r="X39" s="29" t="str">
        <f ca="1">IF(AND($A39&lt;&gt;"",X$9&lt;&gt;""),IF(HLOOKUP(X$9,'Feuille1-Catégories'!$C$1:$G$2,2,FALSE)="OUI",X$3,IF(HLOOKUP(X$9,'Feuille1-Catégories'!$C$1:$G$3,3,FALSE)="OUI",OFFSET(X$3,MOD(QUOTIENT(ROW()-ROW($A$20),'Feuille1-Catégories'!$B$6/X$6),X$5),0),IF(MOD($A39-1-X$10,'Feuille1-Catégories'!$F$5+1)=0,X$3,""))),"")</f>
        <v/>
      </c>
      <c r="Y39" s="29" t="str">
        <f ca="1">IF(AND($A39&lt;&gt;"",Y$9&lt;&gt;""),IF(HLOOKUP(Y$9,'Feuille1-Catégories'!$C$1:$G$2,2,FALSE)="OUI",Y$3,IF(HLOOKUP(Y$9,'Feuille1-Catégories'!$C$1:$G$3,3,FALSE)="OUI",OFFSET(Y$3,MOD(QUOTIENT(ROW()-ROW($A$20),'Feuille1-Catégories'!$B$6/Y$6),Y$5),0),IF(MOD($A39-1-Y$10,'Feuille1-Catégories'!$F$5+1)=0,Y$3,""))),"")</f>
        <v/>
      </c>
      <c r="Z39" s="29" t="str">
        <f ca="1">IF(AND($A39&lt;&gt;"",Z$9&lt;&gt;""),IF(HLOOKUP(Z$9,'Feuille1-Catégories'!$C$1:$G$2,2,FALSE)="OUI",Z$3,IF(HLOOKUP(Z$9,'Feuille1-Catégories'!$C$1:$G$3,3,FALSE)="OUI",OFFSET(Z$3,MOD(QUOTIENT(ROW()-ROW($A$20),'Feuille1-Catégories'!$B$6/Z$6),Z$5),0),IF(MOD($A39-1-Z$10,'Feuille1-Catégories'!$F$5+1)=0,Z$3,""))),"")</f>
        <v/>
      </c>
    </row>
    <row r="40" spans="1:26" ht="17" x14ac:dyDescent="0.2">
      <c r="A40" s="21">
        <f>IF('Feuille2-Prix de vente'!A40&lt;&gt;"",'Feuille2-Prix de vente'!A40,"")</f>
        <v>21</v>
      </c>
      <c r="B40" s="33">
        <f ca="1">IF('Feuille2-Prix de vente'!B40&lt;&gt;"",'Feuille2-Prix de vente'!B40,"")</f>
        <v>4.2822178292384452</v>
      </c>
      <c r="C40" s="10">
        <f ca="1">IF('Feuille2-Prix de vente'!C40&lt;&gt;"",'Feuille2-Prix de vente'!C40,"")</f>
        <v>6973.4</v>
      </c>
      <c r="D40" s="10">
        <f t="shared" ca="1" si="0"/>
        <v>2124.6</v>
      </c>
      <c r="E40" s="10">
        <f ca="1">IF('Feuille2-Prix de vente'!E40&lt;&gt;"",'Feuille2-Prix de vente'!E40,"")</f>
        <v>9098</v>
      </c>
      <c r="F40" s="29">
        <f ca="1">IF(AND($A40&lt;&gt;"",F$9&lt;&gt;""),IF(HLOOKUP(F$9,'Feuille1-Catégories'!$C$1:$G$2,2,FALSE)="OUI",F$3,IF(HLOOKUP(F$9,'Feuille1-Catégories'!$C$1:$G$3,3,FALSE)="OUI",OFFSET(F$3,MOD(QUOTIENT(ROW()-ROW($A$20),'Feuille1-Catégories'!$B$6/F$6),F$5),0),IF(MOD($A40-1-F$10,'Feuille1-Catégories'!$F$5+1)=0,F$3,""))),"")</f>
        <v>0.8</v>
      </c>
      <c r="G40" s="29">
        <f ca="1">IF(AND($A40&lt;&gt;"",G$9&lt;&gt;""),IF(HLOOKUP(G$9,'Feuille1-Catégories'!$C$1:$G$2,2,FALSE)="OUI",G$3,IF(HLOOKUP(G$9,'Feuille1-Catégories'!$C$1:$G$3,3,FALSE)="OUI",OFFSET(G$3,MOD(QUOTIENT(ROW()-ROW($A$20),'Feuille1-Catégories'!$B$6/G$6),G$5),0),IF(MOD($A40-1-G$10,'Feuille1-Catégories'!$F$5+1)=0,G$3,""))),"")</f>
        <v>2</v>
      </c>
      <c r="H40" s="29" t="str">
        <f ca="1">IF(AND($A40&lt;&gt;"",H$9&lt;&gt;""),IF(HLOOKUP(H$9,'Feuille1-Catégories'!$C$1:$G$2,2,FALSE)="OUI",H$3,IF(HLOOKUP(H$9,'Feuille1-Catégories'!$C$1:$G$3,3,FALSE)="OUI",OFFSET(H$3,MOD(QUOTIENT(ROW()-ROW($A$20),'Feuille1-Catégories'!$B$6/H$6),H$5),0),IF(MOD($A40-1-H$10,'Feuille1-Catégories'!$F$5+1)=0,H$3,""))),"")</f>
        <v/>
      </c>
      <c r="I40" s="29">
        <f ca="1">IF(AND($A40&lt;&gt;"",I$9&lt;&gt;""),IF(HLOOKUP(I$9,'Feuille1-Catégories'!$C$1:$G$2,2,FALSE)="OUI",I$3,IF(HLOOKUP(I$9,'Feuille1-Catégories'!$C$1:$G$3,3,FALSE)="OUI",OFFSET(I$3,MOD(QUOTIENT(ROW()-ROW($A$20),'Feuille1-Catégories'!$B$6/I$6),I$5),0),IF(MOD($A40-1-I$10,'Feuille1-Catégories'!$F$5+1)=0,I$3,""))),"")</f>
        <v>200</v>
      </c>
      <c r="J40" s="29">
        <f ca="1">IF(AND($A40&lt;&gt;"",J$9&lt;&gt;""),IF(HLOOKUP(J$9,'Feuille1-Catégories'!$C$1:$G$2,2,FALSE)="OUI",J$3,IF(HLOOKUP(J$9,'Feuille1-Catégories'!$C$1:$G$3,3,FALSE)="OUI",OFFSET(J$3,MOD(QUOTIENT(ROW()-ROW($A$20),'Feuille1-Catégories'!$B$6/J$6),J$5),0),IF(MOD($A40-1-J$10,'Feuille1-Catégories'!$F$5+1)=0,J$3,""))),"")</f>
        <v>0.8</v>
      </c>
      <c r="K40" s="29" t="str">
        <f ca="1">IF(AND($A40&lt;&gt;"",K$9&lt;&gt;""),IF(HLOOKUP(K$9,'Feuille1-Catégories'!$C$1:$G$2,2,FALSE)="OUI",K$3,IF(HLOOKUP(K$9,'Feuille1-Catégories'!$C$1:$G$3,3,FALSE)="OUI",OFFSET(K$3,MOD(QUOTIENT(ROW()-ROW($A$20),'Feuille1-Catégories'!$B$6/K$6),K$5),0),IF(MOD($A40-1-K$10,'Feuille1-Catégories'!$F$5+1)=0,K$3,""))),"")</f>
        <v/>
      </c>
      <c r="L40" s="29">
        <f ca="1">IF(AND($A40&lt;&gt;"",L$9&lt;&gt;""),IF(HLOOKUP(L$9,'Feuille1-Catégories'!$C$1:$G$2,2,FALSE)="OUI",L$3,IF(HLOOKUP(L$9,'Feuille1-Catégories'!$C$1:$G$3,3,FALSE)="OUI",OFFSET(L$3,MOD(QUOTIENT(ROW()-ROW($A$20),'Feuille1-Catégories'!$B$6/L$6),L$5),0),IF(MOD($A40-1-L$10,'Feuille1-Catégories'!$F$5+1)=0,L$3,""))),"")</f>
        <v>50</v>
      </c>
      <c r="M40" s="29">
        <f ca="1">IF(AND($A40&lt;&gt;"",M$9&lt;&gt;""),IF(HLOOKUP(M$9,'Feuille1-Catégories'!$C$1:$G$2,2,FALSE)="OUI",M$3,IF(HLOOKUP(M$9,'Feuille1-Catégories'!$C$1:$G$3,3,FALSE)="OUI",OFFSET(M$3,MOD(QUOTIENT(ROW()-ROW($A$20),'Feuille1-Catégories'!$B$6/M$6),M$5),0),IF(MOD($A40-1-M$10,'Feuille1-Catégories'!$F$5+1)=0,M$3,""))),"")</f>
        <v>1500</v>
      </c>
      <c r="N40" s="29" t="str">
        <f ca="1">IF(AND($A40&lt;&gt;"",N$9&lt;&gt;""),IF(HLOOKUP(N$9,'Feuille1-Catégories'!$C$1:$G$2,2,FALSE)="OUI",N$3,IF(HLOOKUP(N$9,'Feuille1-Catégories'!$C$1:$G$3,3,FALSE)="OUI",OFFSET(N$3,MOD(QUOTIENT(ROW()-ROW($A$20),'Feuille1-Catégories'!$B$6/N$6),N$5),0),IF(MOD($A40-1-N$10,'Feuille1-Catégories'!$F$5+1)=0,N$3,""))),"")</f>
        <v xml:space="preserve"> </v>
      </c>
      <c r="O40" s="29">
        <f ca="1">IF(AND($A40&lt;&gt;"",O$9&lt;&gt;""),IF(HLOOKUP(O$9,'Feuille1-Catégories'!$C$1:$G$2,2,FALSE)="OUI",O$3,IF(HLOOKUP(O$9,'Feuille1-Catégories'!$C$1:$G$3,3,FALSE)="OUI",OFFSET(O$3,MOD(QUOTIENT(ROW()-ROW($A$20),'Feuille1-Catégories'!$B$6/O$6),O$5),0),IF(MOD($A40-1-O$10,'Feuille1-Catégories'!$F$5+1)=0,O$3,""))),"")</f>
        <v>5</v>
      </c>
      <c r="P40" s="29">
        <f ca="1">IF(AND($A40&lt;&gt;"",P$9&lt;&gt;""),IF(HLOOKUP(P$9,'Feuille1-Catégories'!$C$1:$G$2,2,FALSE)="OUI",P$3,IF(HLOOKUP(P$9,'Feuille1-Catégories'!$C$1:$G$3,3,FALSE)="OUI",OFFSET(P$3,MOD(QUOTIENT(ROW()-ROW($A$20),'Feuille1-Catégories'!$B$6/P$6),P$5),0),IF(MOD($A40-1-P$10,'Feuille1-Catégories'!$F$5+1)=0,P$3,""))),"")</f>
        <v>25</v>
      </c>
      <c r="Q40" s="29" t="str">
        <f ca="1">IF(AND($A40&lt;&gt;"",Q$9&lt;&gt;""),IF(HLOOKUP(Q$9,'Feuille1-Catégories'!$C$1:$G$2,2,FALSE)="OUI",Q$3,IF(HLOOKUP(Q$9,'Feuille1-Catégories'!$C$1:$G$3,3,FALSE)="OUI",OFFSET(Q$3,MOD(QUOTIENT(ROW()-ROW($A$20),'Feuille1-Catégories'!$B$6/Q$6),Q$5),0),IF(MOD($A40-1-Q$10,'Feuille1-Catégories'!$F$5+1)=0,Q$3,""))),"")</f>
        <v/>
      </c>
      <c r="R40" s="29">
        <f ca="1">IF(AND($A40&lt;&gt;"",R$9&lt;&gt;""),IF(HLOOKUP(R$9,'Feuille1-Catégories'!$C$1:$G$2,2,FALSE)="OUI",R$3,IF(HLOOKUP(R$9,'Feuille1-Catégories'!$C$1:$G$3,3,FALSE)="OUI",OFFSET(R$3,MOD(QUOTIENT(ROW()-ROW($A$20),'Feuille1-Catégories'!$B$6/R$6),R$5),0),IF(MOD($A40-1-R$10,'Feuille1-Catégories'!$F$5+1)=0,R$3,""))),"")</f>
        <v>1</v>
      </c>
      <c r="S40" s="29">
        <f ca="1">IF(AND($A40&lt;&gt;"",S$9&lt;&gt;""),IF(HLOOKUP(S$9,'Feuille1-Catégories'!$C$1:$G$2,2,FALSE)="OUI",S$3,IF(HLOOKUP(S$9,'Feuille1-Catégories'!$C$1:$G$3,3,FALSE)="OUI",OFFSET(S$3,MOD(QUOTIENT(ROW()-ROW($A$20),'Feuille1-Catégories'!$B$6/S$6),S$5),0),IF(MOD($A40-1-S$10,'Feuille1-Catégories'!$F$5+1)=0,S$3,""))),"")</f>
        <v>30</v>
      </c>
      <c r="T40" s="29">
        <f ca="1">IF(AND($A40&lt;&gt;"",T$9&lt;&gt;""),IF(HLOOKUP(T$9,'Feuille1-Catégories'!$C$1:$G$2,2,FALSE)="OUI",T$3,IF(HLOOKUP(T$9,'Feuille1-Catégories'!$C$1:$G$3,3,FALSE)="OUI",OFFSET(T$3,MOD(QUOTIENT(ROW()-ROW($A$20),'Feuille1-Catégories'!$B$6/T$6),T$5),0),IF(MOD($A40-1-T$10,'Feuille1-Catégories'!$F$5+1)=0,T$3,""))),"")</f>
        <v>10</v>
      </c>
      <c r="U40" s="29">
        <f ca="1">IF(AND($A40&lt;&gt;"",U$9&lt;&gt;""),IF(HLOOKUP(U$9,'Feuille1-Catégories'!$C$1:$G$2,2,FALSE)="OUI",U$3,IF(HLOOKUP(U$9,'Feuille1-Catégories'!$C$1:$G$3,3,FALSE)="OUI",OFFSET(U$3,MOD(QUOTIENT(ROW()-ROW($A$20),'Feuille1-Catégories'!$B$6/U$6),U$5),0),IF(MOD($A40-1-U$10,'Feuille1-Catégories'!$F$5+1)=0,U$3,""))),"")</f>
        <v>300</v>
      </c>
      <c r="V40" s="29" t="str">
        <f ca="1">IF(AND($A40&lt;&gt;"",V$9&lt;&gt;""),IF(HLOOKUP(V$9,'Feuille1-Catégories'!$C$1:$G$2,2,FALSE)="OUI",V$3,IF(HLOOKUP(V$9,'Feuille1-Catégories'!$C$1:$G$3,3,FALSE)="OUI",OFFSET(V$3,MOD(QUOTIENT(ROW()-ROW($A$20),'Feuille1-Catégories'!$B$6/V$6),V$5),0),IF(MOD($A40-1-V$10,'Feuille1-Catégories'!$F$5+1)=0,V$3,""))),"")</f>
        <v/>
      </c>
      <c r="W40" s="29" t="str">
        <f ca="1">IF(AND($A40&lt;&gt;"",W$9&lt;&gt;""),IF(HLOOKUP(W$9,'Feuille1-Catégories'!$C$1:$G$2,2,FALSE)="OUI",W$3,IF(HLOOKUP(W$9,'Feuille1-Catégories'!$C$1:$G$3,3,FALSE)="OUI",OFFSET(W$3,MOD(QUOTIENT(ROW()-ROW($A$20),'Feuille1-Catégories'!$B$6/W$6),W$5),0),IF(MOD($A40-1-W$10,'Feuille1-Catégories'!$F$5+1)=0,W$3,""))),"")</f>
        <v/>
      </c>
      <c r="X40" s="29" t="str">
        <f ca="1">IF(AND($A40&lt;&gt;"",X$9&lt;&gt;""),IF(HLOOKUP(X$9,'Feuille1-Catégories'!$C$1:$G$2,2,FALSE)="OUI",X$3,IF(HLOOKUP(X$9,'Feuille1-Catégories'!$C$1:$G$3,3,FALSE)="OUI",OFFSET(X$3,MOD(QUOTIENT(ROW()-ROW($A$20),'Feuille1-Catégories'!$B$6/X$6),X$5),0),IF(MOD($A40-1-X$10,'Feuille1-Catégories'!$F$5+1)=0,X$3,""))),"")</f>
        <v/>
      </c>
      <c r="Y40" s="29" t="str">
        <f ca="1">IF(AND($A40&lt;&gt;"",Y$9&lt;&gt;""),IF(HLOOKUP(Y$9,'Feuille1-Catégories'!$C$1:$G$2,2,FALSE)="OUI",Y$3,IF(HLOOKUP(Y$9,'Feuille1-Catégories'!$C$1:$G$3,3,FALSE)="OUI",OFFSET(Y$3,MOD(QUOTIENT(ROW()-ROW($A$20),'Feuille1-Catégories'!$B$6/Y$6),Y$5),0),IF(MOD($A40-1-Y$10,'Feuille1-Catégories'!$F$5+1)=0,Y$3,""))),"")</f>
        <v/>
      </c>
      <c r="Z40" s="29" t="str">
        <f ca="1">IF(AND($A40&lt;&gt;"",Z$9&lt;&gt;""),IF(HLOOKUP(Z$9,'Feuille1-Catégories'!$C$1:$G$2,2,FALSE)="OUI",Z$3,IF(HLOOKUP(Z$9,'Feuille1-Catégories'!$C$1:$G$3,3,FALSE)="OUI",OFFSET(Z$3,MOD(QUOTIENT(ROW()-ROW($A$20),'Feuille1-Catégories'!$B$6/Z$6),Z$5),0),IF(MOD($A40-1-Z$10,'Feuille1-Catégories'!$F$5+1)=0,Z$3,""))),"")</f>
        <v/>
      </c>
    </row>
    <row r="41" spans="1:26" ht="17" x14ac:dyDescent="0.2">
      <c r="A41" s="21">
        <f>IF('Feuille2-Prix de vente'!A41&lt;&gt;"",'Feuille2-Prix de vente'!A41,"")</f>
        <v>22</v>
      </c>
      <c r="B41" s="33">
        <f ca="1">IF('Feuille2-Prix de vente'!B41&lt;&gt;"",'Feuille2-Prix de vente'!B41,"")</f>
        <v>4.0182943730943359</v>
      </c>
      <c r="C41" s="10">
        <f ca="1">IF('Feuille2-Prix de vente'!C41&lt;&gt;"",'Feuille2-Prix de vente'!C41,"")</f>
        <v>6533.4</v>
      </c>
      <c r="D41" s="10">
        <f t="shared" ca="1" si="0"/>
        <v>2164.6</v>
      </c>
      <c r="E41" s="10">
        <f ca="1">IF('Feuille2-Prix de vente'!E41&lt;&gt;"",'Feuille2-Prix de vente'!E41,"")</f>
        <v>8698</v>
      </c>
      <c r="F41" s="29">
        <f ca="1">IF(AND($A41&lt;&gt;"",F$9&lt;&gt;""),IF(HLOOKUP(F$9,'Feuille1-Catégories'!$C$1:$G$2,2,FALSE)="OUI",F$3,IF(HLOOKUP(F$9,'Feuille1-Catégories'!$C$1:$G$3,3,FALSE)="OUI",OFFSET(F$3,MOD(QUOTIENT(ROW()-ROW($A$20),'Feuille1-Catégories'!$B$6/F$6),F$5),0),IF(MOD($A41-1-F$10,'Feuille1-Catégories'!$F$5+1)=0,F$3,""))),"")</f>
        <v>0.8</v>
      </c>
      <c r="G41" s="29">
        <f ca="1">IF(AND($A41&lt;&gt;"",G$9&lt;&gt;""),IF(HLOOKUP(G$9,'Feuille1-Catégories'!$C$1:$G$2,2,FALSE)="OUI",G$3,IF(HLOOKUP(G$9,'Feuille1-Catégories'!$C$1:$G$3,3,FALSE)="OUI",OFFSET(G$3,MOD(QUOTIENT(ROW()-ROW($A$20),'Feuille1-Catégories'!$B$6/G$6),G$5),0),IF(MOD($A41-1-G$10,'Feuille1-Catégories'!$F$5+1)=0,G$3,""))),"")</f>
        <v>2</v>
      </c>
      <c r="H41" s="29">
        <f ca="1">IF(AND($A41&lt;&gt;"",H$9&lt;&gt;""),IF(HLOOKUP(H$9,'Feuille1-Catégories'!$C$1:$G$2,2,FALSE)="OUI",H$3,IF(HLOOKUP(H$9,'Feuille1-Catégories'!$C$1:$G$3,3,FALSE)="OUI",OFFSET(H$3,MOD(QUOTIENT(ROW()-ROW($A$20),'Feuille1-Catégories'!$B$6/H$6),H$5),0),IF(MOD($A41-1-H$10,'Feuille1-Catégories'!$F$5+1)=0,H$3,""))),"")</f>
        <v>50</v>
      </c>
      <c r="I41" s="29">
        <f ca="1">IF(AND($A41&lt;&gt;"",I$9&lt;&gt;""),IF(HLOOKUP(I$9,'Feuille1-Catégories'!$C$1:$G$2,2,FALSE)="OUI",I$3,IF(HLOOKUP(I$9,'Feuille1-Catégories'!$C$1:$G$3,3,FALSE)="OUI",OFFSET(I$3,MOD(QUOTIENT(ROW()-ROW($A$20),'Feuille1-Catégories'!$B$6/I$6),I$5),0),IF(MOD($A41-1-I$10,'Feuille1-Catégories'!$F$5+1)=0,I$3,""))),"")</f>
        <v>200</v>
      </c>
      <c r="J41" s="29">
        <f ca="1">IF(AND($A41&lt;&gt;"",J$9&lt;&gt;""),IF(HLOOKUP(J$9,'Feuille1-Catégories'!$C$1:$G$2,2,FALSE)="OUI",J$3,IF(HLOOKUP(J$9,'Feuille1-Catégories'!$C$1:$G$3,3,FALSE)="OUI",OFFSET(J$3,MOD(QUOTIENT(ROW()-ROW($A$20),'Feuille1-Catégories'!$B$6/J$6),J$5),0),IF(MOD($A41-1-J$10,'Feuille1-Catégories'!$F$5+1)=0,J$3,""))),"")</f>
        <v>0.8</v>
      </c>
      <c r="K41" s="29" t="str">
        <f ca="1">IF(AND($A41&lt;&gt;"",K$9&lt;&gt;""),IF(HLOOKUP(K$9,'Feuille1-Catégories'!$C$1:$G$2,2,FALSE)="OUI",K$3,IF(HLOOKUP(K$9,'Feuille1-Catégories'!$C$1:$G$3,3,FALSE)="OUI",OFFSET(K$3,MOD(QUOTIENT(ROW()-ROW($A$20),'Feuille1-Catégories'!$B$6/K$6),K$5),0),IF(MOD($A41-1-K$10,'Feuille1-Catégories'!$F$5+1)=0,K$3,""))),"")</f>
        <v/>
      </c>
      <c r="L41" s="29">
        <f ca="1">IF(AND($A41&lt;&gt;"",L$9&lt;&gt;""),IF(HLOOKUP(L$9,'Feuille1-Catégories'!$C$1:$G$2,2,FALSE)="OUI",L$3,IF(HLOOKUP(L$9,'Feuille1-Catégories'!$C$1:$G$3,3,FALSE)="OUI",OFFSET(L$3,MOD(QUOTIENT(ROW()-ROW($A$20),'Feuille1-Catégories'!$B$6/L$6),L$5),0),IF(MOD($A41-1-L$10,'Feuille1-Catégories'!$F$5+1)=0,L$3,""))),"")</f>
        <v>50</v>
      </c>
      <c r="M41" s="29">
        <f ca="1">IF(AND($A41&lt;&gt;"",M$9&lt;&gt;""),IF(HLOOKUP(M$9,'Feuille1-Catégories'!$C$1:$G$2,2,FALSE)="OUI",M$3,IF(HLOOKUP(M$9,'Feuille1-Catégories'!$C$1:$G$3,3,FALSE)="OUI",OFFSET(M$3,MOD(QUOTIENT(ROW()-ROW($A$20),'Feuille1-Catégories'!$B$6/M$6),M$5),0),IF(MOD($A41-1-M$10,'Feuille1-Catégories'!$F$5+1)=0,M$3,""))),"")</f>
        <v>1500</v>
      </c>
      <c r="N41" s="29" t="str">
        <f ca="1">IF(AND($A41&lt;&gt;"",N$9&lt;&gt;""),IF(HLOOKUP(N$9,'Feuille1-Catégories'!$C$1:$G$2,2,FALSE)="OUI",N$3,IF(HLOOKUP(N$9,'Feuille1-Catégories'!$C$1:$G$3,3,FALSE)="OUI",OFFSET(N$3,MOD(QUOTIENT(ROW()-ROW($A$20),'Feuille1-Catégories'!$B$6/N$6),N$5),0),IF(MOD($A41-1-N$10,'Feuille1-Catégories'!$F$5+1)=0,N$3,""))),"")</f>
        <v xml:space="preserve"> </v>
      </c>
      <c r="O41" s="29">
        <f ca="1">IF(AND($A41&lt;&gt;"",O$9&lt;&gt;""),IF(HLOOKUP(O$9,'Feuille1-Catégories'!$C$1:$G$2,2,FALSE)="OUI",O$3,IF(HLOOKUP(O$9,'Feuille1-Catégories'!$C$1:$G$3,3,FALSE)="OUI",OFFSET(O$3,MOD(QUOTIENT(ROW()-ROW($A$20),'Feuille1-Catégories'!$B$6/O$6),O$5),0),IF(MOD($A41-1-O$10,'Feuille1-Catégories'!$F$5+1)=0,O$3,""))),"")</f>
        <v>5</v>
      </c>
      <c r="P41" s="29">
        <f ca="1">IF(AND($A41&lt;&gt;"",P$9&lt;&gt;""),IF(HLOOKUP(P$9,'Feuille1-Catégories'!$C$1:$G$2,2,FALSE)="OUI",P$3,IF(HLOOKUP(P$9,'Feuille1-Catégories'!$C$1:$G$3,3,FALSE)="OUI",OFFSET(P$3,MOD(QUOTIENT(ROW()-ROW($A$20),'Feuille1-Catégories'!$B$6/P$6),P$5),0),IF(MOD($A41-1-P$10,'Feuille1-Catégories'!$F$5+1)=0,P$3,""))),"")</f>
        <v>25</v>
      </c>
      <c r="Q41" s="29" t="str">
        <f ca="1">IF(AND($A41&lt;&gt;"",Q$9&lt;&gt;""),IF(HLOOKUP(Q$9,'Feuille1-Catégories'!$C$1:$G$2,2,FALSE)="OUI",Q$3,IF(HLOOKUP(Q$9,'Feuille1-Catégories'!$C$1:$G$3,3,FALSE)="OUI",OFFSET(Q$3,MOD(QUOTIENT(ROW()-ROW($A$20),'Feuille1-Catégories'!$B$6/Q$6),Q$5),0),IF(MOD($A41-1-Q$10,'Feuille1-Catégories'!$F$5+1)=0,Q$3,""))),"")</f>
        <v/>
      </c>
      <c r="R41" s="29">
        <f ca="1">IF(AND($A41&lt;&gt;"",R$9&lt;&gt;""),IF(HLOOKUP(R$9,'Feuille1-Catégories'!$C$1:$G$2,2,FALSE)="OUI",R$3,IF(HLOOKUP(R$9,'Feuille1-Catégories'!$C$1:$G$3,3,FALSE)="OUI",OFFSET(R$3,MOD(QUOTIENT(ROW()-ROW($A$20),'Feuille1-Catégories'!$B$6/R$6),R$5),0),IF(MOD($A41-1-R$10,'Feuille1-Catégories'!$F$5+1)=0,R$3,""))),"")</f>
        <v>1</v>
      </c>
      <c r="S41" s="29">
        <f ca="1">IF(AND($A41&lt;&gt;"",S$9&lt;&gt;""),IF(HLOOKUP(S$9,'Feuille1-Catégories'!$C$1:$G$2,2,FALSE)="OUI",S$3,IF(HLOOKUP(S$9,'Feuille1-Catégories'!$C$1:$G$3,3,FALSE)="OUI",OFFSET(S$3,MOD(QUOTIENT(ROW()-ROW($A$20),'Feuille1-Catégories'!$B$6/S$6),S$5),0),IF(MOD($A41-1-S$10,'Feuille1-Catégories'!$F$5+1)=0,S$3,""))),"")</f>
        <v>30</v>
      </c>
      <c r="T41" s="29" t="str">
        <f ca="1">IF(AND($A41&lt;&gt;"",T$9&lt;&gt;""),IF(HLOOKUP(T$9,'Feuille1-Catégories'!$C$1:$G$2,2,FALSE)="OUI",T$3,IF(HLOOKUP(T$9,'Feuille1-Catégories'!$C$1:$G$3,3,FALSE)="OUI",OFFSET(T$3,MOD(QUOTIENT(ROW()-ROW($A$20),'Feuille1-Catégories'!$B$6/T$6),T$5),0),IF(MOD($A41-1-T$10,'Feuille1-Catégories'!$F$5+1)=0,T$3,""))),"")</f>
        <v/>
      </c>
      <c r="U41" s="29">
        <f ca="1">IF(AND($A41&lt;&gt;"",U$9&lt;&gt;""),IF(HLOOKUP(U$9,'Feuille1-Catégories'!$C$1:$G$2,2,FALSE)="OUI",U$3,IF(HLOOKUP(U$9,'Feuille1-Catégories'!$C$1:$G$3,3,FALSE)="OUI",OFFSET(U$3,MOD(QUOTIENT(ROW()-ROW($A$20),'Feuille1-Catégories'!$B$6/U$6),U$5),0),IF(MOD($A41-1-U$10,'Feuille1-Catégories'!$F$5+1)=0,U$3,""))),"")</f>
        <v>300</v>
      </c>
      <c r="V41" s="29" t="str">
        <f ca="1">IF(AND($A41&lt;&gt;"",V$9&lt;&gt;""),IF(HLOOKUP(V$9,'Feuille1-Catégories'!$C$1:$G$2,2,FALSE)="OUI",V$3,IF(HLOOKUP(V$9,'Feuille1-Catégories'!$C$1:$G$3,3,FALSE)="OUI",OFFSET(V$3,MOD(QUOTIENT(ROW()-ROW($A$20),'Feuille1-Catégories'!$B$6/V$6),V$5),0),IF(MOD($A41-1-V$10,'Feuille1-Catégories'!$F$5+1)=0,V$3,""))),"")</f>
        <v/>
      </c>
      <c r="W41" s="29" t="str">
        <f ca="1">IF(AND($A41&lt;&gt;"",W$9&lt;&gt;""),IF(HLOOKUP(W$9,'Feuille1-Catégories'!$C$1:$G$2,2,FALSE)="OUI",W$3,IF(HLOOKUP(W$9,'Feuille1-Catégories'!$C$1:$G$3,3,FALSE)="OUI",OFFSET(W$3,MOD(QUOTIENT(ROW()-ROW($A$20),'Feuille1-Catégories'!$B$6/W$6),W$5),0),IF(MOD($A41-1-W$10,'Feuille1-Catégories'!$F$5+1)=0,W$3,""))),"")</f>
        <v/>
      </c>
      <c r="X41" s="29" t="str">
        <f ca="1">IF(AND($A41&lt;&gt;"",X$9&lt;&gt;""),IF(HLOOKUP(X$9,'Feuille1-Catégories'!$C$1:$G$2,2,FALSE)="OUI",X$3,IF(HLOOKUP(X$9,'Feuille1-Catégories'!$C$1:$G$3,3,FALSE)="OUI",OFFSET(X$3,MOD(QUOTIENT(ROW()-ROW($A$20),'Feuille1-Catégories'!$B$6/X$6),X$5),0),IF(MOD($A41-1-X$10,'Feuille1-Catégories'!$F$5+1)=0,X$3,""))),"")</f>
        <v/>
      </c>
      <c r="Y41" s="29" t="str">
        <f ca="1">IF(AND($A41&lt;&gt;"",Y$9&lt;&gt;""),IF(HLOOKUP(Y$9,'Feuille1-Catégories'!$C$1:$G$2,2,FALSE)="OUI",Y$3,IF(HLOOKUP(Y$9,'Feuille1-Catégories'!$C$1:$G$3,3,FALSE)="OUI",OFFSET(Y$3,MOD(QUOTIENT(ROW()-ROW($A$20),'Feuille1-Catégories'!$B$6/Y$6),Y$5),0),IF(MOD($A41-1-Y$10,'Feuille1-Catégories'!$F$5+1)=0,Y$3,""))),"")</f>
        <v/>
      </c>
      <c r="Z41" s="29" t="str">
        <f ca="1">IF(AND($A41&lt;&gt;"",Z$9&lt;&gt;""),IF(HLOOKUP(Z$9,'Feuille1-Catégories'!$C$1:$G$2,2,FALSE)="OUI",Z$3,IF(HLOOKUP(Z$9,'Feuille1-Catégories'!$C$1:$G$3,3,FALSE)="OUI",OFFSET(Z$3,MOD(QUOTIENT(ROW()-ROW($A$20),'Feuille1-Catégories'!$B$6/Z$6),Z$5),0),IF(MOD($A41-1-Z$10,'Feuille1-Catégories'!$F$5+1)=0,Z$3,""))),"")</f>
        <v/>
      </c>
    </row>
    <row r="42" spans="1:26" ht="17" x14ac:dyDescent="0.2">
      <c r="A42" s="21">
        <f>IF('Feuille2-Prix de vente'!A42&lt;&gt;"",'Feuille2-Prix de vente'!A42,"")</f>
        <v>23</v>
      </c>
      <c r="B42" s="33">
        <f ca="1">IF('Feuille2-Prix de vente'!B42&lt;&gt;"",'Feuille2-Prix de vente'!B42,"")</f>
        <v>4.0562929492610378</v>
      </c>
      <c r="C42" s="10">
        <f ca="1">IF('Feuille2-Prix de vente'!C42&lt;&gt;"",'Feuille2-Prix de vente'!C42,"")</f>
        <v>6493.4</v>
      </c>
      <c r="D42" s="10">
        <f t="shared" ca="1" si="0"/>
        <v>2124.6</v>
      </c>
      <c r="E42" s="10">
        <f ca="1">IF('Feuille2-Prix de vente'!E42&lt;&gt;"",'Feuille2-Prix de vente'!E42,"")</f>
        <v>8618</v>
      </c>
      <c r="F42" s="29">
        <f ca="1">IF(AND($A42&lt;&gt;"",F$9&lt;&gt;""),IF(HLOOKUP(F$9,'Feuille1-Catégories'!$C$1:$G$2,2,FALSE)="OUI",F$3,IF(HLOOKUP(F$9,'Feuille1-Catégories'!$C$1:$G$3,3,FALSE)="OUI",OFFSET(F$3,MOD(QUOTIENT(ROW()-ROW($A$20),'Feuille1-Catégories'!$B$6/F$6),F$5),0),IF(MOD($A42-1-F$10,'Feuille1-Catégories'!$F$5+1)=0,F$3,""))),"")</f>
        <v>0.8</v>
      </c>
      <c r="G42" s="29">
        <f ca="1">IF(AND($A42&lt;&gt;"",G$9&lt;&gt;""),IF(HLOOKUP(G$9,'Feuille1-Catégories'!$C$1:$G$2,2,FALSE)="OUI",G$3,IF(HLOOKUP(G$9,'Feuille1-Catégories'!$C$1:$G$3,3,FALSE)="OUI",OFFSET(G$3,MOD(QUOTIENT(ROW()-ROW($A$20),'Feuille1-Catégories'!$B$6/G$6),G$5),0),IF(MOD($A42-1-G$10,'Feuille1-Catégories'!$F$5+1)=0,G$3,""))),"")</f>
        <v>2</v>
      </c>
      <c r="H42" s="29" t="str">
        <f ca="1">IF(AND($A42&lt;&gt;"",H$9&lt;&gt;""),IF(HLOOKUP(H$9,'Feuille1-Catégories'!$C$1:$G$2,2,FALSE)="OUI",H$3,IF(HLOOKUP(H$9,'Feuille1-Catégories'!$C$1:$G$3,3,FALSE)="OUI",OFFSET(H$3,MOD(QUOTIENT(ROW()-ROW($A$20),'Feuille1-Catégories'!$B$6/H$6),H$5),0),IF(MOD($A42-1-H$10,'Feuille1-Catégories'!$F$5+1)=0,H$3,""))),"")</f>
        <v/>
      </c>
      <c r="I42" s="29">
        <f ca="1">IF(AND($A42&lt;&gt;"",I$9&lt;&gt;""),IF(HLOOKUP(I$9,'Feuille1-Catégories'!$C$1:$G$2,2,FALSE)="OUI",I$3,IF(HLOOKUP(I$9,'Feuille1-Catégories'!$C$1:$G$3,3,FALSE)="OUI",OFFSET(I$3,MOD(QUOTIENT(ROW()-ROW($A$20),'Feuille1-Catégories'!$B$6/I$6),I$5),0),IF(MOD($A42-1-I$10,'Feuille1-Catégories'!$F$5+1)=0,I$3,""))),"")</f>
        <v>200</v>
      </c>
      <c r="J42" s="29">
        <f ca="1">IF(AND($A42&lt;&gt;"",J$9&lt;&gt;""),IF(HLOOKUP(J$9,'Feuille1-Catégories'!$C$1:$G$2,2,FALSE)="OUI",J$3,IF(HLOOKUP(J$9,'Feuille1-Catégories'!$C$1:$G$3,3,FALSE)="OUI",OFFSET(J$3,MOD(QUOTIENT(ROW()-ROW($A$20),'Feuille1-Catégories'!$B$6/J$6),J$5),0),IF(MOD($A42-1-J$10,'Feuille1-Catégories'!$F$5+1)=0,J$3,""))),"")</f>
        <v>0.8</v>
      </c>
      <c r="K42" s="29">
        <f ca="1">IF(AND($A42&lt;&gt;"",K$9&lt;&gt;""),IF(HLOOKUP(K$9,'Feuille1-Catégories'!$C$1:$G$2,2,FALSE)="OUI",K$3,IF(HLOOKUP(K$9,'Feuille1-Catégories'!$C$1:$G$3,3,FALSE)="OUI",OFFSET(K$3,MOD(QUOTIENT(ROW()-ROW($A$20),'Feuille1-Catégories'!$B$6/K$6),K$5),0),IF(MOD($A42-1-K$10,'Feuille1-Catégories'!$F$5+1)=0,K$3,""))),"")</f>
        <v>10</v>
      </c>
      <c r="L42" s="29">
        <f ca="1">IF(AND($A42&lt;&gt;"",L$9&lt;&gt;""),IF(HLOOKUP(L$9,'Feuille1-Catégories'!$C$1:$G$2,2,FALSE)="OUI",L$3,IF(HLOOKUP(L$9,'Feuille1-Catégories'!$C$1:$G$3,3,FALSE)="OUI",OFFSET(L$3,MOD(QUOTIENT(ROW()-ROW($A$20),'Feuille1-Catégories'!$B$6/L$6),L$5),0),IF(MOD($A42-1-L$10,'Feuille1-Catégories'!$F$5+1)=0,L$3,""))),"")</f>
        <v>50</v>
      </c>
      <c r="M42" s="29">
        <f ca="1">IF(AND($A42&lt;&gt;"",M$9&lt;&gt;""),IF(HLOOKUP(M$9,'Feuille1-Catégories'!$C$1:$G$2,2,FALSE)="OUI",M$3,IF(HLOOKUP(M$9,'Feuille1-Catégories'!$C$1:$G$3,3,FALSE)="OUI",OFFSET(M$3,MOD(QUOTIENT(ROW()-ROW($A$20),'Feuille1-Catégories'!$B$6/M$6),M$5),0),IF(MOD($A42-1-M$10,'Feuille1-Catégories'!$F$5+1)=0,M$3,""))),"")</f>
        <v>1500</v>
      </c>
      <c r="N42" s="29" t="str">
        <f ca="1">IF(AND($A42&lt;&gt;"",N$9&lt;&gt;""),IF(HLOOKUP(N$9,'Feuille1-Catégories'!$C$1:$G$2,2,FALSE)="OUI",N$3,IF(HLOOKUP(N$9,'Feuille1-Catégories'!$C$1:$G$3,3,FALSE)="OUI",OFFSET(N$3,MOD(QUOTIENT(ROW()-ROW($A$20),'Feuille1-Catégories'!$B$6/N$6),N$5),0),IF(MOD($A42-1-N$10,'Feuille1-Catégories'!$F$5+1)=0,N$3,""))),"")</f>
        <v xml:space="preserve"> </v>
      </c>
      <c r="O42" s="29">
        <f ca="1">IF(AND($A42&lt;&gt;"",O$9&lt;&gt;""),IF(HLOOKUP(O$9,'Feuille1-Catégories'!$C$1:$G$2,2,FALSE)="OUI",O$3,IF(HLOOKUP(O$9,'Feuille1-Catégories'!$C$1:$G$3,3,FALSE)="OUI",OFFSET(O$3,MOD(QUOTIENT(ROW()-ROW($A$20),'Feuille1-Catégories'!$B$6/O$6),O$5),0),IF(MOD($A42-1-O$10,'Feuille1-Catégories'!$F$5+1)=0,O$3,""))),"")</f>
        <v>5</v>
      </c>
      <c r="P42" s="29">
        <f ca="1">IF(AND($A42&lt;&gt;"",P$9&lt;&gt;""),IF(HLOOKUP(P$9,'Feuille1-Catégories'!$C$1:$G$2,2,FALSE)="OUI",P$3,IF(HLOOKUP(P$9,'Feuille1-Catégories'!$C$1:$G$3,3,FALSE)="OUI",OFFSET(P$3,MOD(QUOTIENT(ROW()-ROW($A$20),'Feuille1-Catégories'!$B$6/P$6),P$5),0),IF(MOD($A42-1-P$10,'Feuille1-Catégories'!$F$5+1)=0,P$3,""))),"")</f>
        <v>25</v>
      </c>
      <c r="Q42" s="29" t="str">
        <f ca="1">IF(AND($A42&lt;&gt;"",Q$9&lt;&gt;""),IF(HLOOKUP(Q$9,'Feuille1-Catégories'!$C$1:$G$2,2,FALSE)="OUI",Q$3,IF(HLOOKUP(Q$9,'Feuille1-Catégories'!$C$1:$G$3,3,FALSE)="OUI",OFFSET(Q$3,MOD(QUOTIENT(ROW()-ROW($A$20),'Feuille1-Catégories'!$B$6/Q$6),Q$5),0),IF(MOD($A42-1-Q$10,'Feuille1-Catégories'!$F$5+1)=0,Q$3,""))),"")</f>
        <v/>
      </c>
      <c r="R42" s="29">
        <f ca="1">IF(AND($A42&lt;&gt;"",R$9&lt;&gt;""),IF(HLOOKUP(R$9,'Feuille1-Catégories'!$C$1:$G$2,2,FALSE)="OUI",R$3,IF(HLOOKUP(R$9,'Feuille1-Catégories'!$C$1:$G$3,3,FALSE)="OUI",OFFSET(R$3,MOD(QUOTIENT(ROW()-ROW($A$20),'Feuille1-Catégories'!$B$6/R$6),R$5),0),IF(MOD($A42-1-R$10,'Feuille1-Catégories'!$F$5+1)=0,R$3,""))),"")</f>
        <v>1</v>
      </c>
      <c r="S42" s="29">
        <f ca="1">IF(AND($A42&lt;&gt;"",S$9&lt;&gt;""),IF(HLOOKUP(S$9,'Feuille1-Catégories'!$C$1:$G$2,2,FALSE)="OUI",S$3,IF(HLOOKUP(S$9,'Feuille1-Catégories'!$C$1:$G$3,3,FALSE)="OUI",OFFSET(S$3,MOD(QUOTIENT(ROW()-ROW($A$20),'Feuille1-Catégories'!$B$6/S$6),S$5),0),IF(MOD($A42-1-S$10,'Feuille1-Catégories'!$F$5+1)=0,S$3,""))),"")</f>
        <v>30</v>
      </c>
      <c r="T42" s="29" t="str">
        <f ca="1">IF(AND($A42&lt;&gt;"",T$9&lt;&gt;""),IF(HLOOKUP(T$9,'Feuille1-Catégories'!$C$1:$G$2,2,FALSE)="OUI",T$3,IF(HLOOKUP(T$9,'Feuille1-Catégories'!$C$1:$G$3,3,FALSE)="OUI",OFFSET(T$3,MOD(QUOTIENT(ROW()-ROW($A$20),'Feuille1-Catégories'!$B$6/T$6),T$5),0),IF(MOD($A42-1-T$10,'Feuille1-Catégories'!$F$5+1)=0,T$3,""))),"")</f>
        <v/>
      </c>
      <c r="U42" s="29">
        <f ca="1">IF(AND($A42&lt;&gt;"",U$9&lt;&gt;""),IF(HLOOKUP(U$9,'Feuille1-Catégories'!$C$1:$G$2,2,FALSE)="OUI",U$3,IF(HLOOKUP(U$9,'Feuille1-Catégories'!$C$1:$G$3,3,FALSE)="OUI",OFFSET(U$3,MOD(QUOTIENT(ROW()-ROW($A$20),'Feuille1-Catégories'!$B$6/U$6),U$5),0),IF(MOD($A42-1-U$10,'Feuille1-Catégories'!$F$5+1)=0,U$3,""))),"")</f>
        <v>300</v>
      </c>
      <c r="V42" s="29" t="str">
        <f ca="1">IF(AND($A42&lt;&gt;"",V$9&lt;&gt;""),IF(HLOOKUP(V$9,'Feuille1-Catégories'!$C$1:$G$2,2,FALSE)="OUI",V$3,IF(HLOOKUP(V$9,'Feuille1-Catégories'!$C$1:$G$3,3,FALSE)="OUI",OFFSET(V$3,MOD(QUOTIENT(ROW()-ROW($A$20),'Feuille1-Catégories'!$B$6/V$6),V$5),0),IF(MOD($A42-1-V$10,'Feuille1-Catégories'!$F$5+1)=0,V$3,""))),"")</f>
        <v/>
      </c>
      <c r="W42" s="29" t="str">
        <f ca="1">IF(AND($A42&lt;&gt;"",W$9&lt;&gt;""),IF(HLOOKUP(W$9,'Feuille1-Catégories'!$C$1:$G$2,2,FALSE)="OUI",W$3,IF(HLOOKUP(W$9,'Feuille1-Catégories'!$C$1:$G$3,3,FALSE)="OUI",OFFSET(W$3,MOD(QUOTIENT(ROW()-ROW($A$20),'Feuille1-Catégories'!$B$6/W$6),W$5),0),IF(MOD($A42-1-W$10,'Feuille1-Catégories'!$F$5+1)=0,W$3,""))),"")</f>
        <v/>
      </c>
      <c r="X42" s="29" t="str">
        <f ca="1">IF(AND($A42&lt;&gt;"",X$9&lt;&gt;""),IF(HLOOKUP(X$9,'Feuille1-Catégories'!$C$1:$G$2,2,FALSE)="OUI",X$3,IF(HLOOKUP(X$9,'Feuille1-Catégories'!$C$1:$G$3,3,FALSE)="OUI",OFFSET(X$3,MOD(QUOTIENT(ROW()-ROW($A$20),'Feuille1-Catégories'!$B$6/X$6),X$5),0),IF(MOD($A42-1-X$10,'Feuille1-Catégories'!$F$5+1)=0,X$3,""))),"")</f>
        <v/>
      </c>
      <c r="Y42" s="29" t="str">
        <f ca="1">IF(AND($A42&lt;&gt;"",Y$9&lt;&gt;""),IF(HLOOKUP(Y$9,'Feuille1-Catégories'!$C$1:$G$2,2,FALSE)="OUI",Y$3,IF(HLOOKUP(Y$9,'Feuille1-Catégories'!$C$1:$G$3,3,FALSE)="OUI",OFFSET(Y$3,MOD(QUOTIENT(ROW()-ROW($A$20),'Feuille1-Catégories'!$B$6/Y$6),Y$5),0),IF(MOD($A42-1-Y$10,'Feuille1-Catégories'!$F$5+1)=0,Y$3,""))),"")</f>
        <v/>
      </c>
      <c r="Z42" s="29" t="str">
        <f ca="1">IF(AND($A42&lt;&gt;"",Z$9&lt;&gt;""),IF(HLOOKUP(Z$9,'Feuille1-Catégories'!$C$1:$G$2,2,FALSE)="OUI",Z$3,IF(HLOOKUP(Z$9,'Feuille1-Catégories'!$C$1:$G$3,3,FALSE)="OUI",OFFSET(Z$3,MOD(QUOTIENT(ROW()-ROW($A$20),'Feuille1-Catégories'!$B$6/Z$6),Z$5),0),IF(MOD($A42-1-Z$10,'Feuille1-Catégories'!$F$5+1)=0,Z$3,""))),"")</f>
        <v/>
      </c>
    </row>
    <row r="43" spans="1:26" ht="17" x14ac:dyDescent="0.2">
      <c r="A43" s="21">
        <f>IF('Feuille2-Prix de vente'!A43&lt;&gt;"",'Feuille2-Prix de vente'!A43,"")</f>
        <v>24</v>
      </c>
      <c r="B43" s="33">
        <f ca="1">IF('Feuille2-Prix de vente'!B43&lt;&gt;"",'Feuille2-Prix de vente'!B43,"")</f>
        <v>4.4358601698156503</v>
      </c>
      <c r="C43" s="10">
        <f ca="1">IF('Feuille2-Prix de vente'!C43&lt;&gt;"",'Feuille2-Prix de vente'!C43,"")</f>
        <v>8983.4</v>
      </c>
      <c r="D43" s="10">
        <f t="shared" ca="1" si="0"/>
        <v>2614.6</v>
      </c>
      <c r="E43" s="10">
        <f ca="1">IF('Feuille2-Prix de vente'!E43&lt;&gt;"",'Feuille2-Prix de vente'!E43,"")</f>
        <v>11598</v>
      </c>
      <c r="F43" s="29">
        <f ca="1">IF(AND($A43&lt;&gt;"",F$9&lt;&gt;""),IF(HLOOKUP(F$9,'Feuille1-Catégories'!$C$1:$G$2,2,FALSE)="OUI",F$3,IF(HLOOKUP(F$9,'Feuille1-Catégories'!$C$1:$G$3,3,FALSE)="OUI",OFFSET(F$3,MOD(QUOTIENT(ROW()-ROW($A$20),'Feuille1-Catégories'!$B$6/F$6),F$5),0),IF(MOD($A43-1-F$10,'Feuille1-Catégories'!$F$5+1)=0,F$3,""))),"")</f>
        <v>0.8</v>
      </c>
      <c r="G43" s="29">
        <f ca="1">IF(AND($A43&lt;&gt;"",G$9&lt;&gt;""),IF(HLOOKUP(G$9,'Feuille1-Catégories'!$C$1:$G$2,2,FALSE)="OUI",G$3,IF(HLOOKUP(G$9,'Feuille1-Catégories'!$C$1:$G$3,3,FALSE)="OUI",OFFSET(G$3,MOD(QUOTIENT(ROW()-ROW($A$20),'Feuille1-Catégories'!$B$6/G$6),G$5),0),IF(MOD($A43-1-G$10,'Feuille1-Catégories'!$F$5+1)=0,G$3,""))),"")</f>
        <v>2</v>
      </c>
      <c r="H43" s="29" t="str">
        <f ca="1">IF(AND($A43&lt;&gt;"",H$9&lt;&gt;""),IF(HLOOKUP(H$9,'Feuille1-Catégories'!$C$1:$G$2,2,FALSE)="OUI",H$3,IF(HLOOKUP(H$9,'Feuille1-Catégories'!$C$1:$G$3,3,FALSE)="OUI",OFFSET(H$3,MOD(QUOTIENT(ROW()-ROW($A$20),'Feuille1-Catégories'!$B$6/H$6),H$5),0),IF(MOD($A43-1-H$10,'Feuille1-Catégories'!$F$5+1)=0,H$3,""))),"")</f>
        <v/>
      </c>
      <c r="I43" s="29">
        <f ca="1">IF(AND($A43&lt;&gt;"",I$9&lt;&gt;""),IF(HLOOKUP(I$9,'Feuille1-Catégories'!$C$1:$G$2,2,FALSE)="OUI",I$3,IF(HLOOKUP(I$9,'Feuille1-Catégories'!$C$1:$G$3,3,FALSE)="OUI",OFFSET(I$3,MOD(QUOTIENT(ROW()-ROW($A$20),'Feuille1-Catégories'!$B$6/I$6),I$5),0),IF(MOD($A43-1-I$10,'Feuille1-Catégories'!$F$5+1)=0,I$3,""))),"")</f>
        <v>200</v>
      </c>
      <c r="J43" s="29">
        <f ca="1">IF(AND($A43&lt;&gt;"",J$9&lt;&gt;""),IF(HLOOKUP(J$9,'Feuille1-Catégories'!$C$1:$G$2,2,FALSE)="OUI",J$3,IF(HLOOKUP(J$9,'Feuille1-Catégories'!$C$1:$G$3,3,FALSE)="OUI",OFFSET(J$3,MOD(QUOTIENT(ROW()-ROW($A$20),'Feuille1-Catégories'!$B$6/J$6),J$5),0),IF(MOD($A43-1-J$10,'Feuille1-Catégories'!$F$5+1)=0,J$3,""))),"")</f>
        <v>0.8</v>
      </c>
      <c r="K43" s="29" t="str">
        <f ca="1">IF(AND($A43&lt;&gt;"",K$9&lt;&gt;""),IF(HLOOKUP(K$9,'Feuille1-Catégories'!$C$1:$G$2,2,FALSE)="OUI",K$3,IF(HLOOKUP(K$9,'Feuille1-Catégories'!$C$1:$G$3,3,FALSE)="OUI",OFFSET(K$3,MOD(QUOTIENT(ROW()-ROW($A$20),'Feuille1-Catégories'!$B$6/K$6),K$5),0),IF(MOD($A43-1-K$10,'Feuille1-Catégories'!$F$5+1)=0,K$3,""))),"")</f>
        <v/>
      </c>
      <c r="L43" s="29">
        <f ca="1">IF(AND($A43&lt;&gt;"",L$9&lt;&gt;""),IF(HLOOKUP(L$9,'Feuille1-Catégories'!$C$1:$G$2,2,FALSE)="OUI",L$3,IF(HLOOKUP(L$9,'Feuille1-Catégories'!$C$1:$G$3,3,FALSE)="OUI",OFFSET(L$3,MOD(QUOTIENT(ROW()-ROW($A$20),'Feuille1-Catégories'!$B$6/L$6),L$5),0),IF(MOD($A43-1-L$10,'Feuille1-Catégories'!$F$5+1)=0,L$3,""))),"")</f>
        <v>50</v>
      </c>
      <c r="M43" s="29">
        <f ca="1">IF(AND($A43&lt;&gt;"",M$9&lt;&gt;""),IF(HLOOKUP(M$9,'Feuille1-Catégories'!$C$1:$G$2,2,FALSE)="OUI",M$3,IF(HLOOKUP(M$9,'Feuille1-Catégories'!$C$1:$G$3,3,FALSE)="OUI",OFFSET(M$3,MOD(QUOTIENT(ROW()-ROW($A$20),'Feuille1-Catégories'!$B$6/M$6),M$5),0),IF(MOD($A43-1-M$10,'Feuille1-Catégories'!$F$5+1)=0,M$3,""))),"")</f>
        <v>1500</v>
      </c>
      <c r="N43" s="29" t="str">
        <f ca="1">IF(AND($A43&lt;&gt;"",N$9&lt;&gt;""),IF(HLOOKUP(N$9,'Feuille1-Catégories'!$C$1:$G$2,2,FALSE)="OUI",N$3,IF(HLOOKUP(N$9,'Feuille1-Catégories'!$C$1:$G$3,3,FALSE)="OUI",OFFSET(N$3,MOD(QUOTIENT(ROW()-ROW($A$20),'Feuille1-Catégories'!$B$6/N$6),N$5),0),IF(MOD($A43-1-N$10,'Feuille1-Catégories'!$F$5+1)=0,N$3,""))),"")</f>
        <v xml:space="preserve"> </v>
      </c>
      <c r="O43" s="29">
        <f ca="1">IF(AND($A43&lt;&gt;"",O$9&lt;&gt;""),IF(HLOOKUP(O$9,'Feuille1-Catégories'!$C$1:$G$2,2,FALSE)="OUI",O$3,IF(HLOOKUP(O$9,'Feuille1-Catégories'!$C$1:$G$3,3,FALSE)="OUI",OFFSET(O$3,MOD(QUOTIENT(ROW()-ROW($A$20),'Feuille1-Catégories'!$B$6/O$6),O$5),0),IF(MOD($A43-1-O$10,'Feuille1-Catégories'!$F$5+1)=0,O$3,""))),"")</f>
        <v>5</v>
      </c>
      <c r="P43" s="29">
        <f ca="1">IF(AND($A43&lt;&gt;"",P$9&lt;&gt;""),IF(HLOOKUP(P$9,'Feuille1-Catégories'!$C$1:$G$2,2,FALSE)="OUI",P$3,IF(HLOOKUP(P$9,'Feuille1-Catégories'!$C$1:$G$3,3,FALSE)="OUI",OFFSET(P$3,MOD(QUOTIENT(ROW()-ROW($A$20),'Feuille1-Catégories'!$B$6/P$6),P$5),0),IF(MOD($A43-1-P$10,'Feuille1-Catégories'!$F$5+1)=0,P$3,""))),"")</f>
        <v>25</v>
      </c>
      <c r="Q43" s="29">
        <f ca="1">IF(AND($A43&lt;&gt;"",Q$9&lt;&gt;""),IF(HLOOKUP(Q$9,'Feuille1-Catégories'!$C$1:$G$2,2,FALSE)="OUI",Q$3,IF(HLOOKUP(Q$9,'Feuille1-Catégories'!$C$1:$G$3,3,FALSE)="OUI",OFFSET(Q$3,MOD(QUOTIENT(ROW()-ROW($A$20),'Feuille1-Catégories'!$B$6/Q$6),Q$5),0),IF(MOD($A43-1-Q$10,'Feuille1-Catégories'!$F$5+1)=0,Q$3,""))),"")</f>
        <v>500</v>
      </c>
      <c r="R43" s="29">
        <f ca="1">IF(AND($A43&lt;&gt;"",R$9&lt;&gt;""),IF(HLOOKUP(R$9,'Feuille1-Catégories'!$C$1:$G$2,2,FALSE)="OUI",R$3,IF(HLOOKUP(R$9,'Feuille1-Catégories'!$C$1:$G$3,3,FALSE)="OUI",OFFSET(R$3,MOD(QUOTIENT(ROW()-ROW($A$20),'Feuille1-Catégories'!$B$6/R$6),R$5),0),IF(MOD($A43-1-R$10,'Feuille1-Catégories'!$F$5+1)=0,R$3,""))),"")</f>
        <v>1</v>
      </c>
      <c r="S43" s="29">
        <f ca="1">IF(AND($A43&lt;&gt;"",S$9&lt;&gt;""),IF(HLOOKUP(S$9,'Feuille1-Catégories'!$C$1:$G$2,2,FALSE)="OUI",S$3,IF(HLOOKUP(S$9,'Feuille1-Catégories'!$C$1:$G$3,3,FALSE)="OUI",OFFSET(S$3,MOD(QUOTIENT(ROW()-ROW($A$20),'Feuille1-Catégories'!$B$6/S$6),S$5),0),IF(MOD($A43-1-S$10,'Feuille1-Catégories'!$F$5+1)=0,S$3,""))),"")</f>
        <v>30</v>
      </c>
      <c r="T43" s="29" t="str">
        <f ca="1">IF(AND($A43&lt;&gt;"",T$9&lt;&gt;""),IF(HLOOKUP(T$9,'Feuille1-Catégories'!$C$1:$G$2,2,FALSE)="OUI",T$3,IF(HLOOKUP(T$9,'Feuille1-Catégories'!$C$1:$G$3,3,FALSE)="OUI",OFFSET(T$3,MOD(QUOTIENT(ROW()-ROW($A$20),'Feuille1-Catégories'!$B$6/T$6),T$5),0),IF(MOD($A43-1-T$10,'Feuille1-Catégories'!$F$5+1)=0,T$3,""))),"")</f>
        <v/>
      </c>
      <c r="U43" s="29">
        <f ca="1">IF(AND($A43&lt;&gt;"",U$9&lt;&gt;""),IF(HLOOKUP(U$9,'Feuille1-Catégories'!$C$1:$G$2,2,FALSE)="OUI",U$3,IF(HLOOKUP(U$9,'Feuille1-Catégories'!$C$1:$G$3,3,FALSE)="OUI",OFFSET(U$3,MOD(QUOTIENT(ROW()-ROW($A$20),'Feuille1-Catégories'!$B$6/U$6),U$5),0),IF(MOD($A43-1-U$10,'Feuille1-Catégories'!$F$5+1)=0,U$3,""))),"")</f>
        <v>300</v>
      </c>
      <c r="V43" s="29" t="str">
        <f ca="1">IF(AND($A43&lt;&gt;"",V$9&lt;&gt;""),IF(HLOOKUP(V$9,'Feuille1-Catégories'!$C$1:$G$2,2,FALSE)="OUI",V$3,IF(HLOOKUP(V$9,'Feuille1-Catégories'!$C$1:$G$3,3,FALSE)="OUI",OFFSET(V$3,MOD(QUOTIENT(ROW()-ROW($A$20),'Feuille1-Catégories'!$B$6/V$6),V$5),0),IF(MOD($A43-1-V$10,'Feuille1-Catégories'!$F$5+1)=0,V$3,""))),"")</f>
        <v/>
      </c>
      <c r="W43" s="29" t="str">
        <f ca="1">IF(AND($A43&lt;&gt;"",W$9&lt;&gt;""),IF(HLOOKUP(W$9,'Feuille1-Catégories'!$C$1:$G$2,2,FALSE)="OUI",W$3,IF(HLOOKUP(W$9,'Feuille1-Catégories'!$C$1:$G$3,3,FALSE)="OUI",OFFSET(W$3,MOD(QUOTIENT(ROW()-ROW($A$20),'Feuille1-Catégories'!$B$6/W$6),W$5),0),IF(MOD($A43-1-W$10,'Feuille1-Catégories'!$F$5+1)=0,W$3,""))),"")</f>
        <v/>
      </c>
      <c r="X43" s="29" t="str">
        <f ca="1">IF(AND($A43&lt;&gt;"",X$9&lt;&gt;""),IF(HLOOKUP(X$9,'Feuille1-Catégories'!$C$1:$G$2,2,FALSE)="OUI",X$3,IF(HLOOKUP(X$9,'Feuille1-Catégories'!$C$1:$G$3,3,FALSE)="OUI",OFFSET(X$3,MOD(QUOTIENT(ROW()-ROW($A$20),'Feuille1-Catégories'!$B$6/X$6),X$5),0),IF(MOD($A43-1-X$10,'Feuille1-Catégories'!$F$5+1)=0,X$3,""))),"")</f>
        <v/>
      </c>
      <c r="Y43" s="29" t="str">
        <f ca="1">IF(AND($A43&lt;&gt;"",Y$9&lt;&gt;""),IF(HLOOKUP(Y$9,'Feuille1-Catégories'!$C$1:$G$2,2,FALSE)="OUI",Y$3,IF(HLOOKUP(Y$9,'Feuille1-Catégories'!$C$1:$G$3,3,FALSE)="OUI",OFFSET(Y$3,MOD(QUOTIENT(ROW()-ROW($A$20),'Feuille1-Catégories'!$B$6/Y$6),Y$5),0),IF(MOD($A43-1-Y$10,'Feuille1-Catégories'!$F$5+1)=0,Y$3,""))),"")</f>
        <v/>
      </c>
      <c r="Z43" s="29" t="str">
        <f ca="1">IF(AND($A43&lt;&gt;"",Z$9&lt;&gt;""),IF(HLOOKUP(Z$9,'Feuille1-Catégories'!$C$1:$G$2,2,FALSE)="OUI",Z$3,IF(HLOOKUP(Z$9,'Feuille1-Catégories'!$C$1:$G$3,3,FALSE)="OUI",OFFSET(Z$3,MOD(QUOTIENT(ROW()-ROW($A$20),'Feuille1-Catégories'!$B$6/Z$6),Z$5),0),IF(MOD($A43-1-Z$10,'Feuille1-Catégories'!$F$5+1)=0,Z$3,""))),"")</f>
        <v/>
      </c>
    </row>
    <row r="44" spans="1:26" ht="17" x14ac:dyDescent="0.2">
      <c r="A44" s="21">
        <f>IF('Feuille2-Prix de vente'!A44&lt;&gt;"",'Feuille2-Prix de vente'!A44,"")</f>
        <v>25</v>
      </c>
      <c r="B44" s="33">
        <f ca="1">IF('Feuille2-Prix de vente'!B44&lt;&gt;"",'Feuille2-Prix de vente'!B44,"")</f>
        <v>4.2822178292384452</v>
      </c>
      <c r="C44" s="10">
        <f ca="1">IF('Feuille2-Prix de vente'!C44&lt;&gt;"",'Feuille2-Prix de vente'!C44,"")</f>
        <v>6973.4</v>
      </c>
      <c r="D44" s="10">
        <f t="shared" ca="1" si="0"/>
        <v>2124.6</v>
      </c>
      <c r="E44" s="10">
        <f ca="1">IF('Feuille2-Prix de vente'!E44&lt;&gt;"",'Feuille2-Prix de vente'!E44,"")</f>
        <v>9098</v>
      </c>
      <c r="F44" s="29">
        <f ca="1">IF(AND($A44&lt;&gt;"",F$9&lt;&gt;""),IF(HLOOKUP(F$9,'Feuille1-Catégories'!$C$1:$G$2,2,FALSE)="OUI",F$3,IF(HLOOKUP(F$9,'Feuille1-Catégories'!$C$1:$G$3,3,FALSE)="OUI",OFFSET(F$3,MOD(QUOTIENT(ROW()-ROW($A$20),'Feuille1-Catégories'!$B$6/F$6),F$5),0),IF(MOD($A44-1-F$10,'Feuille1-Catégories'!$F$5+1)=0,F$3,""))),"")</f>
        <v>0.8</v>
      </c>
      <c r="G44" s="29">
        <f ca="1">IF(AND($A44&lt;&gt;"",G$9&lt;&gt;""),IF(HLOOKUP(G$9,'Feuille1-Catégories'!$C$1:$G$2,2,FALSE)="OUI",G$3,IF(HLOOKUP(G$9,'Feuille1-Catégories'!$C$1:$G$3,3,FALSE)="OUI",OFFSET(G$3,MOD(QUOTIENT(ROW()-ROW($A$20),'Feuille1-Catégories'!$B$6/G$6),G$5),0),IF(MOD($A44-1-G$10,'Feuille1-Catégories'!$F$5+1)=0,G$3,""))),"")</f>
        <v>2</v>
      </c>
      <c r="H44" s="29" t="str">
        <f ca="1">IF(AND($A44&lt;&gt;"",H$9&lt;&gt;""),IF(HLOOKUP(H$9,'Feuille1-Catégories'!$C$1:$G$2,2,FALSE)="OUI",H$3,IF(HLOOKUP(H$9,'Feuille1-Catégories'!$C$1:$G$3,3,FALSE)="OUI",OFFSET(H$3,MOD(QUOTIENT(ROW()-ROW($A$20),'Feuille1-Catégories'!$B$6/H$6),H$5),0),IF(MOD($A44-1-H$10,'Feuille1-Catégories'!$F$5+1)=0,H$3,""))),"")</f>
        <v/>
      </c>
      <c r="I44" s="29">
        <f ca="1">IF(AND($A44&lt;&gt;"",I$9&lt;&gt;""),IF(HLOOKUP(I$9,'Feuille1-Catégories'!$C$1:$G$2,2,FALSE)="OUI",I$3,IF(HLOOKUP(I$9,'Feuille1-Catégories'!$C$1:$G$3,3,FALSE)="OUI",OFFSET(I$3,MOD(QUOTIENT(ROW()-ROW($A$20),'Feuille1-Catégories'!$B$6/I$6),I$5),0),IF(MOD($A44-1-I$10,'Feuille1-Catégories'!$F$5+1)=0,I$3,""))),"")</f>
        <v>200</v>
      </c>
      <c r="J44" s="29">
        <f ca="1">IF(AND($A44&lt;&gt;"",J$9&lt;&gt;""),IF(HLOOKUP(J$9,'Feuille1-Catégories'!$C$1:$G$2,2,FALSE)="OUI",J$3,IF(HLOOKUP(J$9,'Feuille1-Catégories'!$C$1:$G$3,3,FALSE)="OUI",OFFSET(J$3,MOD(QUOTIENT(ROW()-ROW($A$20),'Feuille1-Catégories'!$B$6/J$6),J$5),0),IF(MOD($A44-1-J$10,'Feuille1-Catégories'!$F$5+1)=0,J$3,""))),"")</f>
        <v>0.8</v>
      </c>
      <c r="K44" s="29" t="str">
        <f ca="1">IF(AND($A44&lt;&gt;"",K$9&lt;&gt;""),IF(HLOOKUP(K$9,'Feuille1-Catégories'!$C$1:$G$2,2,FALSE)="OUI",K$3,IF(HLOOKUP(K$9,'Feuille1-Catégories'!$C$1:$G$3,3,FALSE)="OUI",OFFSET(K$3,MOD(QUOTIENT(ROW()-ROW($A$20),'Feuille1-Catégories'!$B$6/K$6),K$5),0),IF(MOD($A44-1-K$10,'Feuille1-Catégories'!$F$5+1)=0,K$3,""))),"")</f>
        <v/>
      </c>
      <c r="L44" s="29">
        <f ca="1">IF(AND($A44&lt;&gt;"",L$9&lt;&gt;""),IF(HLOOKUP(L$9,'Feuille1-Catégories'!$C$1:$G$2,2,FALSE)="OUI",L$3,IF(HLOOKUP(L$9,'Feuille1-Catégories'!$C$1:$G$3,3,FALSE)="OUI",OFFSET(L$3,MOD(QUOTIENT(ROW()-ROW($A$20),'Feuille1-Catégories'!$B$6/L$6),L$5),0),IF(MOD($A44-1-L$10,'Feuille1-Catégories'!$F$5+1)=0,L$3,""))),"")</f>
        <v>50</v>
      </c>
      <c r="M44" s="29">
        <f ca="1">IF(AND($A44&lt;&gt;"",M$9&lt;&gt;""),IF(HLOOKUP(M$9,'Feuille1-Catégories'!$C$1:$G$2,2,FALSE)="OUI",M$3,IF(HLOOKUP(M$9,'Feuille1-Catégories'!$C$1:$G$3,3,FALSE)="OUI",OFFSET(M$3,MOD(QUOTIENT(ROW()-ROW($A$20),'Feuille1-Catégories'!$B$6/M$6),M$5),0),IF(MOD($A44-1-M$10,'Feuille1-Catégories'!$F$5+1)=0,M$3,""))),"")</f>
        <v>1500</v>
      </c>
      <c r="N44" s="29" t="str">
        <f ca="1">IF(AND($A44&lt;&gt;"",N$9&lt;&gt;""),IF(HLOOKUP(N$9,'Feuille1-Catégories'!$C$1:$G$2,2,FALSE)="OUI",N$3,IF(HLOOKUP(N$9,'Feuille1-Catégories'!$C$1:$G$3,3,FALSE)="OUI",OFFSET(N$3,MOD(QUOTIENT(ROW()-ROW($A$20),'Feuille1-Catégories'!$B$6/N$6),N$5),0),IF(MOD($A44-1-N$10,'Feuille1-Catégories'!$F$5+1)=0,N$3,""))),"")</f>
        <v xml:space="preserve"> </v>
      </c>
      <c r="O44" s="29">
        <f ca="1">IF(AND($A44&lt;&gt;"",O$9&lt;&gt;""),IF(HLOOKUP(O$9,'Feuille1-Catégories'!$C$1:$G$2,2,FALSE)="OUI",O$3,IF(HLOOKUP(O$9,'Feuille1-Catégories'!$C$1:$G$3,3,FALSE)="OUI",OFFSET(O$3,MOD(QUOTIENT(ROW()-ROW($A$20),'Feuille1-Catégories'!$B$6/O$6),O$5),0),IF(MOD($A44-1-O$10,'Feuille1-Catégories'!$F$5+1)=0,O$3,""))),"")</f>
        <v>5</v>
      </c>
      <c r="P44" s="29">
        <f ca="1">IF(AND($A44&lt;&gt;"",P$9&lt;&gt;""),IF(HLOOKUP(P$9,'Feuille1-Catégories'!$C$1:$G$2,2,FALSE)="OUI",P$3,IF(HLOOKUP(P$9,'Feuille1-Catégories'!$C$1:$G$3,3,FALSE)="OUI",OFFSET(P$3,MOD(QUOTIENT(ROW()-ROW($A$20),'Feuille1-Catégories'!$B$6/P$6),P$5),0),IF(MOD($A44-1-P$10,'Feuille1-Catégories'!$F$5+1)=0,P$3,""))),"")</f>
        <v>25</v>
      </c>
      <c r="Q44" s="29" t="str">
        <f ca="1">IF(AND($A44&lt;&gt;"",Q$9&lt;&gt;""),IF(HLOOKUP(Q$9,'Feuille1-Catégories'!$C$1:$G$2,2,FALSE)="OUI",Q$3,IF(HLOOKUP(Q$9,'Feuille1-Catégories'!$C$1:$G$3,3,FALSE)="OUI",OFFSET(Q$3,MOD(QUOTIENT(ROW()-ROW($A$20),'Feuille1-Catégories'!$B$6/Q$6),Q$5),0),IF(MOD($A44-1-Q$10,'Feuille1-Catégories'!$F$5+1)=0,Q$3,""))),"")</f>
        <v/>
      </c>
      <c r="R44" s="29">
        <f ca="1">IF(AND($A44&lt;&gt;"",R$9&lt;&gt;""),IF(HLOOKUP(R$9,'Feuille1-Catégories'!$C$1:$G$2,2,FALSE)="OUI",R$3,IF(HLOOKUP(R$9,'Feuille1-Catégories'!$C$1:$G$3,3,FALSE)="OUI",OFFSET(R$3,MOD(QUOTIENT(ROW()-ROW($A$20),'Feuille1-Catégories'!$B$6/R$6),R$5),0),IF(MOD($A44-1-R$10,'Feuille1-Catégories'!$F$5+1)=0,R$3,""))),"")</f>
        <v>1</v>
      </c>
      <c r="S44" s="29">
        <f ca="1">IF(AND($A44&lt;&gt;"",S$9&lt;&gt;""),IF(HLOOKUP(S$9,'Feuille1-Catégories'!$C$1:$G$2,2,FALSE)="OUI",S$3,IF(HLOOKUP(S$9,'Feuille1-Catégories'!$C$1:$G$3,3,FALSE)="OUI",OFFSET(S$3,MOD(QUOTIENT(ROW()-ROW($A$20),'Feuille1-Catégories'!$B$6/S$6),S$5),0),IF(MOD($A44-1-S$10,'Feuille1-Catégories'!$F$5+1)=0,S$3,""))),"")</f>
        <v>30</v>
      </c>
      <c r="T44" s="29">
        <f ca="1">IF(AND($A44&lt;&gt;"",T$9&lt;&gt;""),IF(HLOOKUP(T$9,'Feuille1-Catégories'!$C$1:$G$2,2,FALSE)="OUI",T$3,IF(HLOOKUP(T$9,'Feuille1-Catégories'!$C$1:$G$3,3,FALSE)="OUI",OFFSET(T$3,MOD(QUOTIENT(ROW()-ROW($A$20),'Feuille1-Catégories'!$B$6/T$6),T$5),0),IF(MOD($A44-1-T$10,'Feuille1-Catégories'!$F$5+1)=0,T$3,""))),"")</f>
        <v>10</v>
      </c>
      <c r="U44" s="29">
        <f ca="1">IF(AND($A44&lt;&gt;"",U$9&lt;&gt;""),IF(HLOOKUP(U$9,'Feuille1-Catégories'!$C$1:$G$2,2,FALSE)="OUI",U$3,IF(HLOOKUP(U$9,'Feuille1-Catégories'!$C$1:$G$3,3,FALSE)="OUI",OFFSET(U$3,MOD(QUOTIENT(ROW()-ROW($A$20),'Feuille1-Catégories'!$B$6/U$6),U$5),0),IF(MOD($A44-1-U$10,'Feuille1-Catégories'!$F$5+1)=0,U$3,""))),"")</f>
        <v>300</v>
      </c>
      <c r="V44" s="29" t="str">
        <f ca="1">IF(AND($A44&lt;&gt;"",V$9&lt;&gt;""),IF(HLOOKUP(V$9,'Feuille1-Catégories'!$C$1:$G$2,2,FALSE)="OUI",V$3,IF(HLOOKUP(V$9,'Feuille1-Catégories'!$C$1:$G$3,3,FALSE)="OUI",OFFSET(V$3,MOD(QUOTIENT(ROW()-ROW($A$20),'Feuille1-Catégories'!$B$6/V$6),V$5),0),IF(MOD($A44-1-V$10,'Feuille1-Catégories'!$F$5+1)=0,V$3,""))),"")</f>
        <v/>
      </c>
      <c r="W44" s="29" t="str">
        <f ca="1">IF(AND($A44&lt;&gt;"",W$9&lt;&gt;""),IF(HLOOKUP(W$9,'Feuille1-Catégories'!$C$1:$G$2,2,FALSE)="OUI",W$3,IF(HLOOKUP(W$9,'Feuille1-Catégories'!$C$1:$G$3,3,FALSE)="OUI",OFFSET(W$3,MOD(QUOTIENT(ROW()-ROW($A$20),'Feuille1-Catégories'!$B$6/W$6),W$5),0),IF(MOD($A44-1-W$10,'Feuille1-Catégories'!$F$5+1)=0,W$3,""))),"")</f>
        <v/>
      </c>
      <c r="X44" s="29" t="str">
        <f ca="1">IF(AND($A44&lt;&gt;"",X$9&lt;&gt;""),IF(HLOOKUP(X$9,'Feuille1-Catégories'!$C$1:$G$2,2,FALSE)="OUI",X$3,IF(HLOOKUP(X$9,'Feuille1-Catégories'!$C$1:$G$3,3,FALSE)="OUI",OFFSET(X$3,MOD(QUOTIENT(ROW()-ROW($A$20),'Feuille1-Catégories'!$B$6/X$6),X$5),0),IF(MOD($A44-1-X$10,'Feuille1-Catégories'!$F$5+1)=0,X$3,""))),"")</f>
        <v/>
      </c>
      <c r="Y44" s="29" t="str">
        <f ca="1">IF(AND($A44&lt;&gt;"",Y$9&lt;&gt;""),IF(HLOOKUP(Y$9,'Feuille1-Catégories'!$C$1:$G$2,2,FALSE)="OUI",Y$3,IF(HLOOKUP(Y$9,'Feuille1-Catégories'!$C$1:$G$3,3,FALSE)="OUI",OFFSET(Y$3,MOD(QUOTIENT(ROW()-ROW($A$20),'Feuille1-Catégories'!$B$6/Y$6),Y$5),0),IF(MOD($A44-1-Y$10,'Feuille1-Catégories'!$F$5+1)=0,Y$3,""))),"")</f>
        <v/>
      </c>
      <c r="Z44" s="29" t="str">
        <f ca="1">IF(AND($A44&lt;&gt;"",Z$9&lt;&gt;""),IF(HLOOKUP(Z$9,'Feuille1-Catégories'!$C$1:$G$2,2,FALSE)="OUI",Z$3,IF(HLOOKUP(Z$9,'Feuille1-Catégories'!$C$1:$G$3,3,FALSE)="OUI",OFFSET(Z$3,MOD(QUOTIENT(ROW()-ROW($A$20),'Feuille1-Catégories'!$B$6/Z$6),Z$5),0),IF(MOD($A44-1-Z$10,'Feuille1-Catégories'!$F$5+1)=0,Z$3,""))),"")</f>
        <v/>
      </c>
    </row>
    <row r="45" spans="1:26" ht="17" x14ac:dyDescent="0.2">
      <c r="A45" s="21">
        <f>IF('Feuille2-Prix de vente'!A45&lt;&gt;"",'Feuille2-Prix de vente'!A45,"")</f>
        <v>26</v>
      </c>
      <c r="B45" s="33">
        <f ca="1">IF('Feuille2-Prix de vente'!B45&lt;&gt;"",'Feuille2-Prix de vente'!B45,"")</f>
        <v>4.0178406359770751</v>
      </c>
      <c r="C45" s="10">
        <f ca="1">IF('Feuille2-Prix de vente'!C45&lt;&gt;"",'Feuille2-Prix de vente'!C45,"")</f>
        <v>6529.4</v>
      </c>
      <c r="D45" s="10">
        <f t="shared" ca="1" si="0"/>
        <v>2163.6</v>
      </c>
      <c r="E45" s="10">
        <f ca="1">IF('Feuille2-Prix de vente'!E45&lt;&gt;"",'Feuille2-Prix de vente'!E45,"")</f>
        <v>8693</v>
      </c>
      <c r="F45" s="29">
        <f ca="1">IF(AND($A45&lt;&gt;"",F$9&lt;&gt;""),IF(HLOOKUP(F$9,'Feuille1-Catégories'!$C$1:$G$2,2,FALSE)="OUI",F$3,IF(HLOOKUP(F$9,'Feuille1-Catégories'!$C$1:$G$3,3,FALSE)="OUI",OFFSET(F$3,MOD(QUOTIENT(ROW()-ROW($A$20),'Feuille1-Catégories'!$B$6/F$6),F$5),0),IF(MOD($A45-1-F$10,'Feuille1-Catégories'!$F$5+1)=0,F$3,""))),"")</f>
        <v>0.8</v>
      </c>
      <c r="G45" s="29">
        <f ca="1">IF(AND($A45&lt;&gt;"",G$9&lt;&gt;""),IF(HLOOKUP(G$9,'Feuille1-Catégories'!$C$1:$G$2,2,FALSE)="OUI",G$3,IF(HLOOKUP(G$9,'Feuille1-Catégories'!$C$1:$G$3,3,FALSE)="OUI",OFFSET(G$3,MOD(QUOTIENT(ROW()-ROW($A$20),'Feuille1-Catégories'!$B$6/G$6),G$5),0),IF(MOD($A45-1-G$10,'Feuille1-Catégories'!$F$5+1)=0,G$3,""))),"")</f>
        <v>2</v>
      </c>
      <c r="H45" s="29">
        <f ca="1">IF(AND($A45&lt;&gt;"",H$9&lt;&gt;""),IF(HLOOKUP(H$9,'Feuille1-Catégories'!$C$1:$G$2,2,FALSE)="OUI",H$3,IF(HLOOKUP(H$9,'Feuille1-Catégories'!$C$1:$G$3,3,FALSE)="OUI",OFFSET(H$3,MOD(QUOTIENT(ROW()-ROW($A$20),'Feuille1-Catégories'!$B$6/H$6),H$5),0),IF(MOD($A45-1-H$10,'Feuille1-Catégories'!$F$5+1)=0,H$3,""))),"")</f>
        <v>50</v>
      </c>
      <c r="I45" s="29">
        <f ca="1">IF(AND($A45&lt;&gt;"",I$9&lt;&gt;""),IF(HLOOKUP(I$9,'Feuille1-Catégories'!$C$1:$G$2,2,FALSE)="OUI",I$3,IF(HLOOKUP(I$9,'Feuille1-Catégories'!$C$1:$G$3,3,FALSE)="OUI",OFFSET(I$3,MOD(QUOTIENT(ROW()-ROW($A$20),'Feuille1-Catégories'!$B$6/I$6),I$5),0),IF(MOD($A45-1-I$10,'Feuille1-Catégories'!$F$5+1)=0,I$3,""))),"")</f>
        <v>200</v>
      </c>
      <c r="J45" s="29">
        <f ca="1">IF(AND($A45&lt;&gt;"",J$9&lt;&gt;""),IF(HLOOKUP(J$9,'Feuille1-Catégories'!$C$1:$G$2,2,FALSE)="OUI",J$3,IF(HLOOKUP(J$9,'Feuille1-Catégories'!$C$1:$G$3,3,FALSE)="OUI",OFFSET(J$3,MOD(QUOTIENT(ROW()-ROW($A$20),'Feuille1-Catégories'!$B$6/J$6),J$5),0),IF(MOD($A45-1-J$10,'Feuille1-Catégories'!$F$5+1)=0,J$3,""))),"")</f>
        <v>0.8</v>
      </c>
      <c r="K45" s="29" t="str">
        <f ca="1">IF(AND($A45&lt;&gt;"",K$9&lt;&gt;""),IF(HLOOKUP(K$9,'Feuille1-Catégories'!$C$1:$G$2,2,FALSE)="OUI",K$3,IF(HLOOKUP(K$9,'Feuille1-Catégories'!$C$1:$G$3,3,FALSE)="OUI",OFFSET(K$3,MOD(QUOTIENT(ROW()-ROW($A$20),'Feuille1-Catégories'!$B$6/K$6),K$5),0),IF(MOD($A45-1-K$10,'Feuille1-Catégories'!$F$5+1)=0,K$3,""))),"")</f>
        <v/>
      </c>
      <c r="L45" s="29">
        <f ca="1">IF(AND($A45&lt;&gt;"",L$9&lt;&gt;""),IF(HLOOKUP(L$9,'Feuille1-Catégories'!$C$1:$G$2,2,FALSE)="OUI",L$3,IF(HLOOKUP(L$9,'Feuille1-Catégories'!$C$1:$G$3,3,FALSE)="OUI",OFFSET(L$3,MOD(QUOTIENT(ROW()-ROW($A$20),'Feuille1-Catégories'!$B$6/L$6),L$5),0),IF(MOD($A45-1-L$10,'Feuille1-Catégories'!$F$5+1)=0,L$3,""))),"")</f>
        <v>50</v>
      </c>
      <c r="M45" s="29">
        <f ca="1">IF(AND($A45&lt;&gt;"",M$9&lt;&gt;""),IF(HLOOKUP(M$9,'Feuille1-Catégories'!$C$1:$G$2,2,FALSE)="OUI",M$3,IF(HLOOKUP(M$9,'Feuille1-Catégories'!$C$1:$G$3,3,FALSE)="OUI",OFFSET(M$3,MOD(QUOTIENT(ROW()-ROW($A$20),'Feuille1-Catégories'!$B$6/M$6),M$5),0),IF(MOD($A45-1-M$10,'Feuille1-Catégories'!$F$5+1)=0,M$3,""))),"")</f>
        <v>1500</v>
      </c>
      <c r="N45" s="29" t="str">
        <f ca="1">IF(AND($A45&lt;&gt;"",N$9&lt;&gt;""),IF(HLOOKUP(N$9,'Feuille1-Catégories'!$C$1:$G$2,2,FALSE)="OUI",N$3,IF(HLOOKUP(N$9,'Feuille1-Catégories'!$C$1:$G$3,3,FALSE)="OUI",OFFSET(N$3,MOD(QUOTIENT(ROW()-ROW($A$20),'Feuille1-Catégories'!$B$6/N$6),N$5),0),IF(MOD($A45-1-N$10,'Feuille1-Catégories'!$F$5+1)=0,N$3,""))),"")</f>
        <v xml:space="preserve"> </v>
      </c>
      <c r="O45" s="29">
        <f ca="1">IF(AND($A45&lt;&gt;"",O$9&lt;&gt;""),IF(HLOOKUP(O$9,'Feuille1-Catégories'!$C$1:$G$2,2,FALSE)="OUI",O$3,IF(HLOOKUP(O$9,'Feuille1-Catégories'!$C$1:$G$3,3,FALSE)="OUI",OFFSET(O$3,MOD(QUOTIENT(ROW()-ROW($A$20),'Feuille1-Catégories'!$B$6/O$6),O$5),0),IF(MOD($A45-1-O$10,'Feuille1-Catégories'!$F$5+1)=0,O$3,""))),"")</f>
        <v>5</v>
      </c>
      <c r="P45" s="29">
        <f ca="1">IF(AND($A45&lt;&gt;"",P$9&lt;&gt;""),IF(HLOOKUP(P$9,'Feuille1-Catégories'!$C$1:$G$2,2,FALSE)="OUI",P$3,IF(HLOOKUP(P$9,'Feuille1-Catégories'!$C$1:$G$3,3,FALSE)="OUI",OFFSET(P$3,MOD(QUOTIENT(ROW()-ROW($A$20),'Feuille1-Catégories'!$B$6/P$6),P$5),0),IF(MOD($A45-1-P$10,'Feuille1-Catégories'!$F$5+1)=0,P$3,""))),"")</f>
        <v>25</v>
      </c>
      <c r="Q45" s="29" t="str">
        <f ca="1">IF(AND($A45&lt;&gt;"",Q$9&lt;&gt;""),IF(HLOOKUP(Q$9,'Feuille1-Catégories'!$C$1:$G$2,2,FALSE)="OUI",Q$3,IF(HLOOKUP(Q$9,'Feuille1-Catégories'!$C$1:$G$3,3,FALSE)="OUI",OFFSET(Q$3,MOD(QUOTIENT(ROW()-ROW($A$20),'Feuille1-Catégories'!$B$6/Q$6),Q$5),0),IF(MOD($A45-1-Q$10,'Feuille1-Catégories'!$F$5+1)=0,Q$3,""))),"")</f>
        <v/>
      </c>
      <c r="R45" s="29" t="str">
        <f ca="1">IF(AND($A45&lt;&gt;"",R$9&lt;&gt;""),IF(HLOOKUP(R$9,'Feuille1-Catégories'!$C$1:$G$2,2,FALSE)="OUI",R$3,IF(HLOOKUP(R$9,'Feuille1-Catégories'!$C$1:$G$3,3,FALSE)="OUI",OFFSET(R$3,MOD(QUOTIENT(ROW()-ROW($A$20),'Feuille1-Catégories'!$B$6/R$6),R$5),0),IF(MOD($A45-1-R$10,'Feuille1-Catégories'!$F$5+1)=0,R$3,""))),"")</f>
        <v/>
      </c>
      <c r="S45" s="29">
        <f ca="1">IF(AND($A45&lt;&gt;"",S$9&lt;&gt;""),IF(HLOOKUP(S$9,'Feuille1-Catégories'!$C$1:$G$2,2,FALSE)="OUI",S$3,IF(HLOOKUP(S$9,'Feuille1-Catégories'!$C$1:$G$3,3,FALSE)="OUI",OFFSET(S$3,MOD(QUOTIENT(ROW()-ROW($A$20),'Feuille1-Catégories'!$B$6/S$6),S$5),0),IF(MOD($A45-1-S$10,'Feuille1-Catégories'!$F$5+1)=0,S$3,""))),"")</f>
        <v>30</v>
      </c>
      <c r="T45" s="29" t="str">
        <f ca="1">IF(AND($A45&lt;&gt;"",T$9&lt;&gt;""),IF(HLOOKUP(T$9,'Feuille1-Catégories'!$C$1:$G$2,2,FALSE)="OUI",T$3,IF(HLOOKUP(T$9,'Feuille1-Catégories'!$C$1:$G$3,3,FALSE)="OUI",OFFSET(T$3,MOD(QUOTIENT(ROW()-ROW($A$20),'Feuille1-Catégories'!$B$6/T$6),T$5),0),IF(MOD($A45-1-T$10,'Feuille1-Catégories'!$F$5+1)=0,T$3,""))),"")</f>
        <v/>
      </c>
      <c r="U45" s="29">
        <f ca="1">IF(AND($A45&lt;&gt;"",U$9&lt;&gt;""),IF(HLOOKUP(U$9,'Feuille1-Catégories'!$C$1:$G$2,2,FALSE)="OUI",U$3,IF(HLOOKUP(U$9,'Feuille1-Catégories'!$C$1:$G$3,3,FALSE)="OUI",OFFSET(U$3,MOD(QUOTIENT(ROW()-ROW($A$20),'Feuille1-Catégories'!$B$6/U$6),U$5),0),IF(MOD($A45-1-U$10,'Feuille1-Catégories'!$F$5+1)=0,U$3,""))),"")</f>
        <v>300</v>
      </c>
      <c r="V45" s="29" t="str">
        <f ca="1">IF(AND($A45&lt;&gt;"",V$9&lt;&gt;""),IF(HLOOKUP(V$9,'Feuille1-Catégories'!$C$1:$G$2,2,FALSE)="OUI",V$3,IF(HLOOKUP(V$9,'Feuille1-Catégories'!$C$1:$G$3,3,FALSE)="OUI",OFFSET(V$3,MOD(QUOTIENT(ROW()-ROW($A$20),'Feuille1-Catégories'!$B$6/V$6),V$5),0),IF(MOD($A45-1-V$10,'Feuille1-Catégories'!$F$5+1)=0,V$3,""))),"")</f>
        <v/>
      </c>
      <c r="W45" s="29" t="str">
        <f ca="1">IF(AND($A45&lt;&gt;"",W$9&lt;&gt;""),IF(HLOOKUP(W$9,'Feuille1-Catégories'!$C$1:$G$2,2,FALSE)="OUI",W$3,IF(HLOOKUP(W$9,'Feuille1-Catégories'!$C$1:$G$3,3,FALSE)="OUI",OFFSET(W$3,MOD(QUOTIENT(ROW()-ROW($A$20),'Feuille1-Catégories'!$B$6/W$6),W$5),0),IF(MOD($A45-1-W$10,'Feuille1-Catégories'!$F$5+1)=0,W$3,""))),"")</f>
        <v/>
      </c>
      <c r="X45" s="29" t="str">
        <f ca="1">IF(AND($A45&lt;&gt;"",X$9&lt;&gt;""),IF(HLOOKUP(X$9,'Feuille1-Catégories'!$C$1:$G$2,2,FALSE)="OUI",X$3,IF(HLOOKUP(X$9,'Feuille1-Catégories'!$C$1:$G$3,3,FALSE)="OUI",OFFSET(X$3,MOD(QUOTIENT(ROW()-ROW($A$20),'Feuille1-Catégories'!$B$6/X$6),X$5),0),IF(MOD($A45-1-X$10,'Feuille1-Catégories'!$F$5+1)=0,X$3,""))),"")</f>
        <v/>
      </c>
      <c r="Y45" s="29" t="str">
        <f ca="1">IF(AND($A45&lt;&gt;"",Y$9&lt;&gt;""),IF(HLOOKUP(Y$9,'Feuille1-Catégories'!$C$1:$G$2,2,FALSE)="OUI",Y$3,IF(HLOOKUP(Y$9,'Feuille1-Catégories'!$C$1:$G$3,3,FALSE)="OUI",OFFSET(Y$3,MOD(QUOTIENT(ROW()-ROW($A$20),'Feuille1-Catégories'!$B$6/Y$6),Y$5),0),IF(MOD($A45-1-Y$10,'Feuille1-Catégories'!$F$5+1)=0,Y$3,""))),"")</f>
        <v/>
      </c>
      <c r="Z45" s="29" t="str">
        <f ca="1">IF(AND($A45&lt;&gt;"",Z$9&lt;&gt;""),IF(HLOOKUP(Z$9,'Feuille1-Catégories'!$C$1:$G$2,2,FALSE)="OUI",Z$3,IF(HLOOKUP(Z$9,'Feuille1-Catégories'!$C$1:$G$3,3,FALSE)="OUI",OFFSET(Z$3,MOD(QUOTIENT(ROW()-ROW($A$20),'Feuille1-Catégories'!$B$6/Z$6),Z$5),0),IF(MOD($A45-1-Z$10,'Feuille1-Catégories'!$F$5+1)=0,Z$3,""))),"")</f>
        <v/>
      </c>
    </row>
    <row r="46" spans="1:26" ht="17" x14ac:dyDescent="0.2">
      <c r="A46" s="21">
        <f>IF('Feuille2-Prix de vente'!A46&lt;&gt;"",'Feuille2-Prix de vente'!A46,"")</f>
        <v>27</v>
      </c>
      <c r="B46" s="33">
        <f ca="1">IF('Feuille2-Prix de vente'!B46&lt;&gt;"",'Feuille2-Prix de vente'!B46,"")</f>
        <v>4.055848559050669</v>
      </c>
      <c r="C46" s="10">
        <f ca="1">IF('Feuille2-Prix de vente'!C46&lt;&gt;"",'Feuille2-Prix de vente'!C46,"")</f>
        <v>6489.4</v>
      </c>
      <c r="D46" s="10">
        <f t="shared" ca="1" si="0"/>
        <v>2123.6</v>
      </c>
      <c r="E46" s="10">
        <f ca="1">IF('Feuille2-Prix de vente'!E46&lt;&gt;"",'Feuille2-Prix de vente'!E46,"")</f>
        <v>8613</v>
      </c>
      <c r="F46" s="29">
        <f ca="1">IF(AND($A46&lt;&gt;"",F$9&lt;&gt;""),IF(HLOOKUP(F$9,'Feuille1-Catégories'!$C$1:$G$2,2,FALSE)="OUI",F$3,IF(HLOOKUP(F$9,'Feuille1-Catégories'!$C$1:$G$3,3,FALSE)="OUI",OFFSET(F$3,MOD(QUOTIENT(ROW()-ROW($A$20),'Feuille1-Catégories'!$B$6/F$6),F$5),0),IF(MOD($A46-1-F$10,'Feuille1-Catégories'!$F$5+1)=0,F$3,""))),"")</f>
        <v>0.8</v>
      </c>
      <c r="G46" s="29">
        <f ca="1">IF(AND($A46&lt;&gt;"",G$9&lt;&gt;""),IF(HLOOKUP(G$9,'Feuille1-Catégories'!$C$1:$G$2,2,FALSE)="OUI",G$3,IF(HLOOKUP(G$9,'Feuille1-Catégories'!$C$1:$G$3,3,FALSE)="OUI",OFFSET(G$3,MOD(QUOTIENT(ROW()-ROW($A$20),'Feuille1-Catégories'!$B$6/G$6),G$5),0),IF(MOD($A46-1-G$10,'Feuille1-Catégories'!$F$5+1)=0,G$3,""))),"")</f>
        <v>2</v>
      </c>
      <c r="H46" s="29" t="str">
        <f ca="1">IF(AND($A46&lt;&gt;"",H$9&lt;&gt;""),IF(HLOOKUP(H$9,'Feuille1-Catégories'!$C$1:$G$2,2,FALSE)="OUI",H$3,IF(HLOOKUP(H$9,'Feuille1-Catégories'!$C$1:$G$3,3,FALSE)="OUI",OFFSET(H$3,MOD(QUOTIENT(ROW()-ROW($A$20),'Feuille1-Catégories'!$B$6/H$6),H$5),0),IF(MOD($A46-1-H$10,'Feuille1-Catégories'!$F$5+1)=0,H$3,""))),"")</f>
        <v/>
      </c>
      <c r="I46" s="29">
        <f ca="1">IF(AND($A46&lt;&gt;"",I$9&lt;&gt;""),IF(HLOOKUP(I$9,'Feuille1-Catégories'!$C$1:$G$2,2,FALSE)="OUI",I$3,IF(HLOOKUP(I$9,'Feuille1-Catégories'!$C$1:$G$3,3,FALSE)="OUI",OFFSET(I$3,MOD(QUOTIENT(ROW()-ROW($A$20),'Feuille1-Catégories'!$B$6/I$6),I$5),0),IF(MOD($A46-1-I$10,'Feuille1-Catégories'!$F$5+1)=0,I$3,""))),"")</f>
        <v>200</v>
      </c>
      <c r="J46" s="29">
        <f ca="1">IF(AND($A46&lt;&gt;"",J$9&lt;&gt;""),IF(HLOOKUP(J$9,'Feuille1-Catégories'!$C$1:$G$2,2,FALSE)="OUI",J$3,IF(HLOOKUP(J$9,'Feuille1-Catégories'!$C$1:$G$3,3,FALSE)="OUI",OFFSET(J$3,MOD(QUOTIENT(ROW()-ROW($A$20),'Feuille1-Catégories'!$B$6/J$6),J$5),0),IF(MOD($A46-1-J$10,'Feuille1-Catégories'!$F$5+1)=0,J$3,""))),"")</f>
        <v>0.8</v>
      </c>
      <c r="K46" s="29">
        <f ca="1">IF(AND($A46&lt;&gt;"",K$9&lt;&gt;""),IF(HLOOKUP(K$9,'Feuille1-Catégories'!$C$1:$G$2,2,FALSE)="OUI",K$3,IF(HLOOKUP(K$9,'Feuille1-Catégories'!$C$1:$G$3,3,FALSE)="OUI",OFFSET(K$3,MOD(QUOTIENT(ROW()-ROW($A$20),'Feuille1-Catégories'!$B$6/K$6),K$5),0),IF(MOD($A46-1-K$10,'Feuille1-Catégories'!$F$5+1)=0,K$3,""))),"")</f>
        <v>10</v>
      </c>
      <c r="L46" s="29">
        <f ca="1">IF(AND($A46&lt;&gt;"",L$9&lt;&gt;""),IF(HLOOKUP(L$9,'Feuille1-Catégories'!$C$1:$G$2,2,FALSE)="OUI",L$3,IF(HLOOKUP(L$9,'Feuille1-Catégories'!$C$1:$G$3,3,FALSE)="OUI",OFFSET(L$3,MOD(QUOTIENT(ROW()-ROW($A$20),'Feuille1-Catégories'!$B$6/L$6),L$5),0),IF(MOD($A46-1-L$10,'Feuille1-Catégories'!$F$5+1)=0,L$3,""))),"")</f>
        <v>50</v>
      </c>
      <c r="M46" s="29">
        <f ca="1">IF(AND($A46&lt;&gt;"",M$9&lt;&gt;""),IF(HLOOKUP(M$9,'Feuille1-Catégories'!$C$1:$G$2,2,FALSE)="OUI",M$3,IF(HLOOKUP(M$9,'Feuille1-Catégories'!$C$1:$G$3,3,FALSE)="OUI",OFFSET(M$3,MOD(QUOTIENT(ROW()-ROW($A$20),'Feuille1-Catégories'!$B$6/M$6),M$5),0),IF(MOD($A46-1-M$10,'Feuille1-Catégories'!$F$5+1)=0,M$3,""))),"")</f>
        <v>1500</v>
      </c>
      <c r="N46" s="29" t="str">
        <f ca="1">IF(AND($A46&lt;&gt;"",N$9&lt;&gt;""),IF(HLOOKUP(N$9,'Feuille1-Catégories'!$C$1:$G$2,2,FALSE)="OUI",N$3,IF(HLOOKUP(N$9,'Feuille1-Catégories'!$C$1:$G$3,3,FALSE)="OUI",OFFSET(N$3,MOD(QUOTIENT(ROW()-ROW($A$20),'Feuille1-Catégories'!$B$6/N$6),N$5),0),IF(MOD($A46-1-N$10,'Feuille1-Catégories'!$F$5+1)=0,N$3,""))),"")</f>
        <v xml:space="preserve"> </v>
      </c>
      <c r="O46" s="29">
        <f ca="1">IF(AND($A46&lt;&gt;"",O$9&lt;&gt;""),IF(HLOOKUP(O$9,'Feuille1-Catégories'!$C$1:$G$2,2,FALSE)="OUI",O$3,IF(HLOOKUP(O$9,'Feuille1-Catégories'!$C$1:$G$3,3,FALSE)="OUI",OFFSET(O$3,MOD(QUOTIENT(ROW()-ROW($A$20),'Feuille1-Catégories'!$B$6/O$6),O$5),0),IF(MOD($A46-1-O$10,'Feuille1-Catégories'!$F$5+1)=0,O$3,""))),"")</f>
        <v>5</v>
      </c>
      <c r="P46" s="29">
        <f ca="1">IF(AND($A46&lt;&gt;"",P$9&lt;&gt;""),IF(HLOOKUP(P$9,'Feuille1-Catégories'!$C$1:$G$2,2,FALSE)="OUI",P$3,IF(HLOOKUP(P$9,'Feuille1-Catégories'!$C$1:$G$3,3,FALSE)="OUI",OFFSET(P$3,MOD(QUOTIENT(ROW()-ROW($A$20),'Feuille1-Catégories'!$B$6/P$6),P$5),0),IF(MOD($A46-1-P$10,'Feuille1-Catégories'!$F$5+1)=0,P$3,""))),"")</f>
        <v>25</v>
      </c>
      <c r="Q46" s="29" t="str">
        <f ca="1">IF(AND($A46&lt;&gt;"",Q$9&lt;&gt;""),IF(HLOOKUP(Q$9,'Feuille1-Catégories'!$C$1:$G$2,2,FALSE)="OUI",Q$3,IF(HLOOKUP(Q$9,'Feuille1-Catégories'!$C$1:$G$3,3,FALSE)="OUI",OFFSET(Q$3,MOD(QUOTIENT(ROW()-ROW($A$20),'Feuille1-Catégories'!$B$6/Q$6),Q$5),0),IF(MOD($A46-1-Q$10,'Feuille1-Catégories'!$F$5+1)=0,Q$3,""))),"")</f>
        <v/>
      </c>
      <c r="R46" s="29" t="str">
        <f ca="1">IF(AND($A46&lt;&gt;"",R$9&lt;&gt;""),IF(HLOOKUP(R$9,'Feuille1-Catégories'!$C$1:$G$2,2,FALSE)="OUI",R$3,IF(HLOOKUP(R$9,'Feuille1-Catégories'!$C$1:$G$3,3,FALSE)="OUI",OFFSET(R$3,MOD(QUOTIENT(ROW()-ROW($A$20),'Feuille1-Catégories'!$B$6/R$6),R$5),0),IF(MOD($A46-1-R$10,'Feuille1-Catégories'!$F$5+1)=0,R$3,""))),"")</f>
        <v/>
      </c>
      <c r="S46" s="29">
        <f ca="1">IF(AND($A46&lt;&gt;"",S$9&lt;&gt;""),IF(HLOOKUP(S$9,'Feuille1-Catégories'!$C$1:$G$2,2,FALSE)="OUI",S$3,IF(HLOOKUP(S$9,'Feuille1-Catégories'!$C$1:$G$3,3,FALSE)="OUI",OFFSET(S$3,MOD(QUOTIENT(ROW()-ROW($A$20),'Feuille1-Catégories'!$B$6/S$6),S$5),0),IF(MOD($A46-1-S$10,'Feuille1-Catégories'!$F$5+1)=0,S$3,""))),"")</f>
        <v>30</v>
      </c>
      <c r="T46" s="29" t="str">
        <f ca="1">IF(AND($A46&lt;&gt;"",T$9&lt;&gt;""),IF(HLOOKUP(T$9,'Feuille1-Catégories'!$C$1:$G$2,2,FALSE)="OUI",T$3,IF(HLOOKUP(T$9,'Feuille1-Catégories'!$C$1:$G$3,3,FALSE)="OUI",OFFSET(T$3,MOD(QUOTIENT(ROW()-ROW($A$20),'Feuille1-Catégories'!$B$6/T$6),T$5),0),IF(MOD($A46-1-T$10,'Feuille1-Catégories'!$F$5+1)=0,T$3,""))),"")</f>
        <v/>
      </c>
      <c r="U46" s="29">
        <f ca="1">IF(AND($A46&lt;&gt;"",U$9&lt;&gt;""),IF(HLOOKUP(U$9,'Feuille1-Catégories'!$C$1:$G$2,2,FALSE)="OUI",U$3,IF(HLOOKUP(U$9,'Feuille1-Catégories'!$C$1:$G$3,3,FALSE)="OUI",OFFSET(U$3,MOD(QUOTIENT(ROW()-ROW($A$20),'Feuille1-Catégories'!$B$6/U$6),U$5),0),IF(MOD($A46-1-U$10,'Feuille1-Catégories'!$F$5+1)=0,U$3,""))),"")</f>
        <v>300</v>
      </c>
      <c r="V46" s="29" t="str">
        <f ca="1">IF(AND($A46&lt;&gt;"",V$9&lt;&gt;""),IF(HLOOKUP(V$9,'Feuille1-Catégories'!$C$1:$G$2,2,FALSE)="OUI",V$3,IF(HLOOKUP(V$9,'Feuille1-Catégories'!$C$1:$G$3,3,FALSE)="OUI",OFFSET(V$3,MOD(QUOTIENT(ROW()-ROW($A$20),'Feuille1-Catégories'!$B$6/V$6),V$5),0),IF(MOD($A46-1-V$10,'Feuille1-Catégories'!$F$5+1)=0,V$3,""))),"")</f>
        <v/>
      </c>
      <c r="W46" s="29" t="str">
        <f ca="1">IF(AND($A46&lt;&gt;"",W$9&lt;&gt;""),IF(HLOOKUP(W$9,'Feuille1-Catégories'!$C$1:$G$2,2,FALSE)="OUI",W$3,IF(HLOOKUP(W$9,'Feuille1-Catégories'!$C$1:$G$3,3,FALSE)="OUI",OFFSET(W$3,MOD(QUOTIENT(ROW()-ROW($A$20),'Feuille1-Catégories'!$B$6/W$6),W$5),0),IF(MOD($A46-1-W$10,'Feuille1-Catégories'!$F$5+1)=0,W$3,""))),"")</f>
        <v/>
      </c>
      <c r="X46" s="29" t="str">
        <f ca="1">IF(AND($A46&lt;&gt;"",X$9&lt;&gt;""),IF(HLOOKUP(X$9,'Feuille1-Catégories'!$C$1:$G$2,2,FALSE)="OUI",X$3,IF(HLOOKUP(X$9,'Feuille1-Catégories'!$C$1:$G$3,3,FALSE)="OUI",OFFSET(X$3,MOD(QUOTIENT(ROW()-ROW($A$20),'Feuille1-Catégories'!$B$6/X$6),X$5),0),IF(MOD($A46-1-X$10,'Feuille1-Catégories'!$F$5+1)=0,X$3,""))),"")</f>
        <v/>
      </c>
      <c r="Y46" s="29" t="str">
        <f ca="1">IF(AND($A46&lt;&gt;"",Y$9&lt;&gt;""),IF(HLOOKUP(Y$9,'Feuille1-Catégories'!$C$1:$G$2,2,FALSE)="OUI",Y$3,IF(HLOOKUP(Y$9,'Feuille1-Catégories'!$C$1:$G$3,3,FALSE)="OUI",OFFSET(Y$3,MOD(QUOTIENT(ROW()-ROW($A$20),'Feuille1-Catégories'!$B$6/Y$6),Y$5),0),IF(MOD($A46-1-Y$10,'Feuille1-Catégories'!$F$5+1)=0,Y$3,""))),"")</f>
        <v/>
      </c>
      <c r="Z46" s="29" t="str">
        <f ca="1">IF(AND($A46&lt;&gt;"",Z$9&lt;&gt;""),IF(HLOOKUP(Z$9,'Feuille1-Catégories'!$C$1:$G$2,2,FALSE)="OUI",Z$3,IF(HLOOKUP(Z$9,'Feuille1-Catégories'!$C$1:$G$3,3,FALSE)="OUI",OFFSET(Z$3,MOD(QUOTIENT(ROW()-ROW($A$20),'Feuille1-Catégories'!$B$6/Z$6),Z$5),0),IF(MOD($A46-1-Z$10,'Feuille1-Catégories'!$F$5+1)=0,Z$3,""))),"")</f>
        <v/>
      </c>
    </row>
    <row r="47" spans="1:26" ht="17" x14ac:dyDescent="0.2">
      <c r="A47" s="21">
        <f>IF('Feuille2-Prix de vente'!A47&lt;&gt;"",'Feuille2-Prix de vente'!A47,"")</f>
        <v>28</v>
      </c>
      <c r="B47" s="33">
        <f ca="1">IF('Feuille2-Prix de vente'!B47&lt;&gt;"",'Feuille2-Prix de vente'!B47,"")</f>
        <v>4.4356443220079589</v>
      </c>
      <c r="C47" s="10">
        <f ca="1">IF('Feuille2-Prix de vente'!C47&lt;&gt;"",'Feuille2-Prix de vente'!C47,"")</f>
        <v>8979.4</v>
      </c>
      <c r="D47" s="10">
        <f t="shared" ca="1" si="0"/>
        <v>2613.6</v>
      </c>
      <c r="E47" s="10">
        <f ca="1">IF('Feuille2-Prix de vente'!E47&lt;&gt;"",'Feuille2-Prix de vente'!E47,"")</f>
        <v>11593</v>
      </c>
      <c r="F47" s="29">
        <f ca="1">IF(AND($A47&lt;&gt;"",F$9&lt;&gt;""),IF(HLOOKUP(F$9,'Feuille1-Catégories'!$C$1:$G$2,2,FALSE)="OUI",F$3,IF(HLOOKUP(F$9,'Feuille1-Catégories'!$C$1:$G$3,3,FALSE)="OUI",OFFSET(F$3,MOD(QUOTIENT(ROW()-ROW($A$20),'Feuille1-Catégories'!$B$6/F$6),F$5),0),IF(MOD($A47-1-F$10,'Feuille1-Catégories'!$F$5+1)=0,F$3,""))),"")</f>
        <v>0.8</v>
      </c>
      <c r="G47" s="29">
        <f ca="1">IF(AND($A47&lt;&gt;"",G$9&lt;&gt;""),IF(HLOOKUP(G$9,'Feuille1-Catégories'!$C$1:$G$2,2,FALSE)="OUI",G$3,IF(HLOOKUP(G$9,'Feuille1-Catégories'!$C$1:$G$3,3,FALSE)="OUI",OFFSET(G$3,MOD(QUOTIENT(ROW()-ROW($A$20),'Feuille1-Catégories'!$B$6/G$6),G$5),0),IF(MOD($A47-1-G$10,'Feuille1-Catégories'!$F$5+1)=0,G$3,""))),"")</f>
        <v>2</v>
      </c>
      <c r="H47" s="29" t="str">
        <f ca="1">IF(AND($A47&lt;&gt;"",H$9&lt;&gt;""),IF(HLOOKUP(H$9,'Feuille1-Catégories'!$C$1:$G$2,2,FALSE)="OUI",H$3,IF(HLOOKUP(H$9,'Feuille1-Catégories'!$C$1:$G$3,3,FALSE)="OUI",OFFSET(H$3,MOD(QUOTIENT(ROW()-ROW($A$20),'Feuille1-Catégories'!$B$6/H$6),H$5),0),IF(MOD($A47-1-H$10,'Feuille1-Catégories'!$F$5+1)=0,H$3,""))),"")</f>
        <v/>
      </c>
      <c r="I47" s="29">
        <f ca="1">IF(AND($A47&lt;&gt;"",I$9&lt;&gt;""),IF(HLOOKUP(I$9,'Feuille1-Catégories'!$C$1:$G$2,2,FALSE)="OUI",I$3,IF(HLOOKUP(I$9,'Feuille1-Catégories'!$C$1:$G$3,3,FALSE)="OUI",OFFSET(I$3,MOD(QUOTIENT(ROW()-ROW($A$20),'Feuille1-Catégories'!$B$6/I$6),I$5),0),IF(MOD($A47-1-I$10,'Feuille1-Catégories'!$F$5+1)=0,I$3,""))),"")</f>
        <v>200</v>
      </c>
      <c r="J47" s="29">
        <f ca="1">IF(AND($A47&lt;&gt;"",J$9&lt;&gt;""),IF(HLOOKUP(J$9,'Feuille1-Catégories'!$C$1:$G$2,2,FALSE)="OUI",J$3,IF(HLOOKUP(J$9,'Feuille1-Catégories'!$C$1:$G$3,3,FALSE)="OUI",OFFSET(J$3,MOD(QUOTIENT(ROW()-ROW($A$20),'Feuille1-Catégories'!$B$6/J$6),J$5),0),IF(MOD($A47-1-J$10,'Feuille1-Catégories'!$F$5+1)=0,J$3,""))),"")</f>
        <v>0.8</v>
      </c>
      <c r="K47" s="29" t="str">
        <f ca="1">IF(AND($A47&lt;&gt;"",K$9&lt;&gt;""),IF(HLOOKUP(K$9,'Feuille1-Catégories'!$C$1:$G$2,2,FALSE)="OUI",K$3,IF(HLOOKUP(K$9,'Feuille1-Catégories'!$C$1:$G$3,3,FALSE)="OUI",OFFSET(K$3,MOD(QUOTIENT(ROW()-ROW($A$20),'Feuille1-Catégories'!$B$6/K$6),K$5),0),IF(MOD($A47-1-K$10,'Feuille1-Catégories'!$F$5+1)=0,K$3,""))),"")</f>
        <v/>
      </c>
      <c r="L47" s="29">
        <f ca="1">IF(AND($A47&lt;&gt;"",L$9&lt;&gt;""),IF(HLOOKUP(L$9,'Feuille1-Catégories'!$C$1:$G$2,2,FALSE)="OUI",L$3,IF(HLOOKUP(L$9,'Feuille1-Catégories'!$C$1:$G$3,3,FALSE)="OUI",OFFSET(L$3,MOD(QUOTIENT(ROW()-ROW($A$20),'Feuille1-Catégories'!$B$6/L$6),L$5),0),IF(MOD($A47-1-L$10,'Feuille1-Catégories'!$F$5+1)=0,L$3,""))),"")</f>
        <v>50</v>
      </c>
      <c r="M47" s="29">
        <f ca="1">IF(AND($A47&lt;&gt;"",M$9&lt;&gt;""),IF(HLOOKUP(M$9,'Feuille1-Catégories'!$C$1:$G$2,2,FALSE)="OUI",M$3,IF(HLOOKUP(M$9,'Feuille1-Catégories'!$C$1:$G$3,3,FALSE)="OUI",OFFSET(M$3,MOD(QUOTIENT(ROW()-ROW($A$20),'Feuille1-Catégories'!$B$6/M$6),M$5),0),IF(MOD($A47-1-M$10,'Feuille1-Catégories'!$F$5+1)=0,M$3,""))),"")</f>
        <v>1500</v>
      </c>
      <c r="N47" s="29" t="str">
        <f ca="1">IF(AND($A47&lt;&gt;"",N$9&lt;&gt;""),IF(HLOOKUP(N$9,'Feuille1-Catégories'!$C$1:$G$2,2,FALSE)="OUI",N$3,IF(HLOOKUP(N$9,'Feuille1-Catégories'!$C$1:$G$3,3,FALSE)="OUI",OFFSET(N$3,MOD(QUOTIENT(ROW()-ROW($A$20),'Feuille1-Catégories'!$B$6/N$6),N$5),0),IF(MOD($A47-1-N$10,'Feuille1-Catégories'!$F$5+1)=0,N$3,""))),"")</f>
        <v xml:space="preserve"> </v>
      </c>
      <c r="O47" s="29">
        <f ca="1">IF(AND($A47&lt;&gt;"",O$9&lt;&gt;""),IF(HLOOKUP(O$9,'Feuille1-Catégories'!$C$1:$G$2,2,FALSE)="OUI",O$3,IF(HLOOKUP(O$9,'Feuille1-Catégories'!$C$1:$G$3,3,FALSE)="OUI",OFFSET(O$3,MOD(QUOTIENT(ROW()-ROW($A$20),'Feuille1-Catégories'!$B$6/O$6),O$5),0),IF(MOD($A47-1-O$10,'Feuille1-Catégories'!$F$5+1)=0,O$3,""))),"")</f>
        <v>5</v>
      </c>
      <c r="P47" s="29">
        <f ca="1">IF(AND($A47&lt;&gt;"",P$9&lt;&gt;""),IF(HLOOKUP(P$9,'Feuille1-Catégories'!$C$1:$G$2,2,FALSE)="OUI",P$3,IF(HLOOKUP(P$9,'Feuille1-Catégories'!$C$1:$G$3,3,FALSE)="OUI",OFFSET(P$3,MOD(QUOTIENT(ROW()-ROW($A$20),'Feuille1-Catégories'!$B$6/P$6),P$5),0),IF(MOD($A47-1-P$10,'Feuille1-Catégories'!$F$5+1)=0,P$3,""))),"")</f>
        <v>25</v>
      </c>
      <c r="Q47" s="29">
        <f ca="1">IF(AND($A47&lt;&gt;"",Q$9&lt;&gt;""),IF(HLOOKUP(Q$9,'Feuille1-Catégories'!$C$1:$G$2,2,FALSE)="OUI",Q$3,IF(HLOOKUP(Q$9,'Feuille1-Catégories'!$C$1:$G$3,3,FALSE)="OUI",OFFSET(Q$3,MOD(QUOTIENT(ROW()-ROW($A$20),'Feuille1-Catégories'!$B$6/Q$6),Q$5),0),IF(MOD($A47-1-Q$10,'Feuille1-Catégories'!$F$5+1)=0,Q$3,""))),"")</f>
        <v>500</v>
      </c>
      <c r="R47" s="29" t="str">
        <f ca="1">IF(AND($A47&lt;&gt;"",R$9&lt;&gt;""),IF(HLOOKUP(R$9,'Feuille1-Catégories'!$C$1:$G$2,2,FALSE)="OUI",R$3,IF(HLOOKUP(R$9,'Feuille1-Catégories'!$C$1:$G$3,3,FALSE)="OUI",OFFSET(R$3,MOD(QUOTIENT(ROW()-ROW($A$20),'Feuille1-Catégories'!$B$6/R$6),R$5),0),IF(MOD($A47-1-R$10,'Feuille1-Catégories'!$F$5+1)=0,R$3,""))),"")</f>
        <v/>
      </c>
      <c r="S47" s="29">
        <f ca="1">IF(AND($A47&lt;&gt;"",S$9&lt;&gt;""),IF(HLOOKUP(S$9,'Feuille1-Catégories'!$C$1:$G$2,2,FALSE)="OUI",S$3,IF(HLOOKUP(S$9,'Feuille1-Catégories'!$C$1:$G$3,3,FALSE)="OUI",OFFSET(S$3,MOD(QUOTIENT(ROW()-ROW($A$20),'Feuille1-Catégories'!$B$6/S$6),S$5),0),IF(MOD($A47-1-S$10,'Feuille1-Catégories'!$F$5+1)=0,S$3,""))),"")</f>
        <v>30</v>
      </c>
      <c r="T47" s="29" t="str">
        <f ca="1">IF(AND($A47&lt;&gt;"",T$9&lt;&gt;""),IF(HLOOKUP(T$9,'Feuille1-Catégories'!$C$1:$G$2,2,FALSE)="OUI",T$3,IF(HLOOKUP(T$9,'Feuille1-Catégories'!$C$1:$G$3,3,FALSE)="OUI",OFFSET(T$3,MOD(QUOTIENT(ROW()-ROW($A$20),'Feuille1-Catégories'!$B$6/T$6),T$5),0),IF(MOD($A47-1-T$10,'Feuille1-Catégories'!$F$5+1)=0,T$3,""))),"")</f>
        <v/>
      </c>
      <c r="U47" s="29">
        <f ca="1">IF(AND($A47&lt;&gt;"",U$9&lt;&gt;""),IF(HLOOKUP(U$9,'Feuille1-Catégories'!$C$1:$G$2,2,FALSE)="OUI",U$3,IF(HLOOKUP(U$9,'Feuille1-Catégories'!$C$1:$G$3,3,FALSE)="OUI",OFFSET(U$3,MOD(QUOTIENT(ROW()-ROW($A$20),'Feuille1-Catégories'!$B$6/U$6),U$5),0),IF(MOD($A47-1-U$10,'Feuille1-Catégories'!$F$5+1)=0,U$3,""))),"")</f>
        <v>300</v>
      </c>
      <c r="V47" s="29" t="str">
        <f ca="1">IF(AND($A47&lt;&gt;"",V$9&lt;&gt;""),IF(HLOOKUP(V$9,'Feuille1-Catégories'!$C$1:$G$2,2,FALSE)="OUI",V$3,IF(HLOOKUP(V$9,'Feuille1-Catégories'!$C$1:$G$3,3,FALSE)="OUI",OFFSET(V$3,MOD(QUOTIENT(ROW()-ROW($A$20),'Feuille1-Catégories'!$B$6/V$6),V$5),0),IF(MOD($A47-1-V$10,'Feuille1-Catégories'!$F$5+1)=0,V$3,""))),"")</f>
        <v/>
      </c>
      <c r="W47" s="29" t="str">
        <f ca="1">IF(AND($A47&lt;&gt;"",W$9&lt;&gt;""),IF(HLOOKUP(W$9,'Feuille1-Catégories'!$C$1:$G$2,2,FALSE)="OUI",W$3,IF(HLOOKUP(W$9,'Feuille1-Catégories'!$C$1:$G$3,3,FALSE)="OUI",OFFSET(W$3,MOD(QUOTIENT(ROW()-ROW($A$20),'Feuille1-Catégories'!$B$6/W$6),W$5),0),IF(MOD($A47-1-W$10,'Feuille1-Catégories'!$F$5+1)=0,W$3,""))),"")</f>
        <v/>
      </c>
      <c r="X47" s="29" t="str">
        <f ca="1">IF(AND($A47&lt;&gt;"",X$9&lt;&gt;""),IF(HLOOKUP(X$9,'Feuille1-Catégories'!$C$1:$G$2,2,FALSE)="OUI",X$3,IF(HLOOKUP(X$9,'Feuille1-Catégories'!$C$1:$G$3,3,FALSE)="OUI",OFFSET(X$3,MOD(QUOTIENT(ROW()-ROW($A$20),'Feuille1-Catégories'!$B$6/X$6),X$5),0),IF(MOD($A47-1-X$10,'Feuille1-Catégories'!$F$5+1)=0,X$3,""))),"")</f>
        <v/>
      </c>
      <c r="Y47" s="29" t="str">
        <f ca="1">IF(AND($A47&lt;&gt;"",Y$9&lt;&gt;""),IF(HLOOKUP(Y$9,'Feuille1-Catégories'!$C$1:$G$2,2,FALSE)="OUI",Y$3,IF(HLOOKUP(Y$9,'Feuille1-Catégories'!$C$1:$G$3,3,FALSE)="OUI",OFFSET(Y$3,MOD(QUOTIENT(ROW()-ROW($A$20),'Feuille1-Catégories'!$B$6/Y$6),Y$5),0),IF(MOD($A47-1-Y$10,'Feuille1-Catégories'!$F$5+1)=0,Y$3,""))),"")</f>
        <v/>
      </c>
      <c r="Z47" s="29" t="str">
        <f ca="1">IF(AND($A47&lt;&gt;"",Z$9&lt;&gt;""),IF(HLOOKUP(Z$9,'Feuille1-Catégories'!$C$1:$G$2,2,FALSE)="OUI",Z$3,IF(HLOOKUP(Z$9,'Feuille1-Catégories'!$C$1:$G$3,3,FALSE)="OUI",OFFSET(Z$3,MOD(QUOTIENT(ROW()-ROW($A$20),'Feuille1-Catégories'!$B$6/Z$6),Z$5),0),IF(MOD($A47-1-Z$10,'Feuille1-Catégories'!$F$5+1)=0,Z$3,""))),"")</f>
        <v/>
      </c>
    </row>
    <row r="48" spans="1:26" ht="17" x14ac:dyDescent="0.2">
      <c r="A48" s="21">
        <f>IF('Feuille2-Prix de vente'!A48&lt;&gt;"",'Feuille2-Prix de vente'!A48,"")</f>
        <v>29</v>
      </c>
      <c r="B48" s="33">
        <f ca="1">IF('Feuille2-Prix de vente'!B48&lt;&gt;"",'Feuille2-Prix de vente'!B48,"")</f>
        <v>4.2818798267093614</v>
      </c>
      <c r="C48" s="10">
        <f ca="1">IF('Feuille2-Prix de vente'!C48&lt;&gt;"",'Feuille2-Prix de vente'!C48,"")</f>
        <v>6969.4</v>
      </c>
      <c r="D48" s="10">
        <f t="shared" ca="1" si="0"/>
        <v>2123.6</v>
      </c>
      <c r="E48" s="10">
        <f ca="1">IF('Feuille2-Prix de vente'!E48&lt;&gt;"",'Feuille2-Prix de vente'!E48,"")</f>
        <v>9093</v>
      </c>
      <c r="F48" s="29">
        <f ca="1">IF(AND($A48&lt;&gt;"",F$9&lt;&gt;""),IF(HLOOKUP(F$9,'Feuille1-Catégories'!$C$1:$G$2,2,FALSE)="OUI",F$3,IF(HLOOKUP(F$9,'Feuille1-Catégories'!$C$1:$G$3,3,FALSE)="OUI",OFFSET(F$3,MOD(QUOTIENT(ROW()-ROW($A$20),'Feuille1-Catégories'!$B$6/F$6),F$5),0),IF(MOD($A48-1-F$10,'Feuille1-Catégories'!$F$5+1)=0,F$3,""))),"")</f>
        <v>0.8</v>
      </c>
      <c r="G48" s="29">
        <f ca="1">IF(AND($A48&lt;&gt;"",G$9&lt;&gt;""),IF(HLOOKUP(G$9,'Feuille1-Catégories'!$C$1:$G$2,2,FALSE)="OUI",G$3,IF(HLOOKUP(G$9,'Feuille1-Catégories'!$C$1:$G$3,3,FALSE)="OUI",OFFSET(G$3,MOD(QUOTIENT(ROW()-ROW($A$20),'Feuille1-Catégories'!$B$6/G$6),G$5),0),IF(MOD($A48-1-G$10,'Feuille1-Catégories'!$F$5+1)=0,G$3,""))),"")</f>
        <v>2</v>
      </c>
      <c r="H48" s="29" t="str">
        <f ca="1">IF(AND($A48&lt;&gt;"",H$9&lt;&gt;""),IF(HLOOKUP(H$9,'Feuille1-Catégories'!$C$1:$G$2,2,FALSE)="OUI",H$3,IF(HLOOKUP(H$9,'Feuille1-Catégories'!$C$1:$G$3,3,FALSE)="OUI",OFFSET(H$3,MOD(QUOTIENT(ROW()-ROW($A$20),'Feuille1-Catégories'!$B$6/H$6),H$5),0),IF(MOD($A48-1-H$10,'Feuille1-Catégories'!$F$5+1)=0,H$3,""))),"")</f>
        <v/>
      </c>
      <c r="I48" s="29">
        <f ca="1">IF(AND($A48&lt;&gt;"",I$9&lt;&gt;""),IF(HLOOKUP(I$9,'Feuille1-Catégories'!$C$1:$G$2,2,FALSE)="OUI",I$3,IF(HLOOKUP(I$9,'Feuille1-Catégories'!$C$1:$G$3,3,FALSE)="OUI",OFFSET(I$3,MOD(QUOTIENT(ROW()-ROW($A$20),'Feuille1-Catégories'!$B$6/I$6),I$5),0),IF(MOD($A48-1-I$10,'Feuille1-Catégories'!$F$5+1)=0,I$3,""))),"")</f>
        <v>200</v>
      </c>
      <c r="J48" s="29">
        <f ca="1">IF(AND($A48&lt;&gt;"",J$9&lt;&gt;""),IF(HLOOKUP(J$9,'Feuille1-Catégories'!$C$1:$G$2,2,FALSE)="OUI",J$3,IF(HLOOKUP(J$9,'Feuille1-Catégories'!$C$1:$G$3,3,FALSE)="OUI",OFFSET(J$3,MOD(QUOTIENT(ROW()-ROW($A$20),'Feuille1-Catégories'!$B$6/J$6),J$5),0),IF(MOD($A48-1-J$10,'Feuille1-Catégories'!$F$5+1)=0,J$3,""))),"")</f>
        <v>0.8</v>
      </c>
      <c r="K48" s="29" t="str">
        <f ca="1">IF(AND($A48&lt;&gt;"",K$9&lt;&gt;""),IF(HLOOKUP(K$9,'Feuille1-Catégories'!$C$1:$G$2,2,FALSE)="OUI",K$3,IF(HLOOKUP(K$9,'Feuille1-Catégories'!$C$1:$G$3,3,FALSE)="OUI",OFFSET(K$3,MOD(QUOTIENT(ROW()-ROW($A$20),'Feuille1-Catégories'!$B$6/K$6),K$5),0),IF(MOD($A48-1-K$10,'Feuille1-Catégories'!$F$5+1)=0,K$3,""))),"")</f>
        <v/>
      </c>
      <c r="L48" s="29">
        <f ca="1">IF(AND($A48&lt;&gt;"",L$9&lt;&gt;""),IF(HLOOKUP(L$9,'Feuille1-Catégories'!$C$1:$G$2,2,FALSE)="OUI",L$3,IF(HLOOKUP(L$9,'Feuille1-Catégories'!$C$1:$G$3,3,FALSE)="OUI",OFFSET(L$3,MOD(QUOTIENT(ROW()-ROW($A$20),'Feuille1-Catégories'!$B$6/L$6),L$5),0),IF(MOD($A48-1-L$10,'Feuille1-Catégories'!$F$5+1)=0,L$3,""))),"")</f>
        <v>50</v>
      </c>
      <c r="M48" s="29">
        <f ca="1">IF(AND($A48&lt;&gt;"",M$9&lt;&gt;""),IF(HLOOKUP(M$9,'Feuille1-Catégories'!$C$1:$G$2,2,FALSE)="OUI",M$3,IF(HLOOKUP(M$9,'Feuille1-Catégories'!$C$1:$G$3,3,FALSE)="OUI",OFFSET(M$3,MOD(QUOTIENT(ROW()-ROW($A$20),'Feuille1-Catégories'!$B$6/M$6),M$5),0),IF(MOD($A48-1-M$10,'Feuille1-Catégories'!$F$5+1)=0,M$3,""))),"")</f>
        <v>1500</v>
      </c>
      <c r="N48" s="29" t="str">
        <f ca="1">IF(AND($A48&lt;&gt;"",N$9&lt;&gt;""),IF(HLOOKUP(N$9,'Feuille1-Catégories'!$C$1:$G$2,2,FALSE)="OUI",N$3,IF(HLOOKUP(N$9,'Feuille1-Catégories'!$C$1:$G$3,3,FALSE)="OUI",OFFSET(N$3,MOD(QUOTIENT(ROW()-ROW($A$20),'Feuille1-Catégories'!$B$6/N$6),N$5),0),IF(MOD($A48-1-N$10,'Feuille1-Catégories'!$F$5+1)=0,N$3,""))),"")</f>
        <v xml:space="preserve"> </v>
      </c>
      <c r="O48" s="29">
        <f ca="1">IF(AND($A48&lt;&gt;"",O$9&lt;&gt;""),IF(HLOOKUP(O$9,'Feuille1-Catégories'!$C$1:$G$2,2,FALSE)="OUI",O$3,IF(HLOOKUP(O$9,'Feuille1-Catégories'!$C$1:$G$3,3,FALSE)="OUI",OFFSET(O$3,MOD(QUOTIENT(ROW()-ROW($A$20),'Feuille1-Catégories'!$B$6/O$6),O$5),0),IF(MOD($A48-1-O$10,'Feuille1-Catégories'!$F$5+1)=0,O$3,""))),"")</f>
        <v>5</v>
      </c>
      <c r="P48" s="29">
        <f ca="1">IF(AND($A48&lt;&gt;"",P$9&lt;&gt;""),IF(HLOOKUP(P$9,'Feuille1-Catégories'!$C$1:$G$2,2,FALSE)="OUI",P$3,IF(HLOOKUP(P$9,'Feuille1-Catégories'!$C$1:$G$3,3,FALSE)="OUI",OFFSET(P$3,MOD(QUOTIENT(ROW()-ROW($A$20),'Feuille1-Catégories'!$B$6/P$6),P$5),0),IF(MOD($A48-1-P$10,'Feuille1-Catégories'!$F$5+1)=0,P$3,""))),"")</f>
        <v>25</v>
      </c>
      <c r="Q48" s="29" t="str">
        <f ca="1">IF(AND($A48&lt;&gt;"",Q$9&lt;&gt;""),IF(HLOOKUP(Q$9,'Feuille1-Catégories'!$C$1:$G$2,2,FALSE)="OUI",Q$3,IF(HLOOKUP(Q$9,'Feuille1-Catégories'!$C$1:$G$3,3,FALSE)="OUI",OFFSET(Q$3,MOD(QUOTIENT(ROW()-ROW($A$20),'Feuille1-Catégories'!$B$6/Q$6),Q$5),0),IF(MOD($A48-1-Q$10,'Feuille1-Catégories'!$F$5+1)=0,Q$3,""))),"")</f>
        <v/>
      </c>
      <c r="R48" s="29" t="str">
        <f ca="1">IF(AND($A48&lt;&gt;"",R$9&lt;&gt;""),IF(HLOOKUP(R$9,'Feuille1-Catégories'!$C$1:$G$2,2,FALSE)="OUI",R$3,IF(HLOOKUP(R$9,'Feuille1-Catégories'!$C$1:$G$3,3,FALSE)="OUI",OFFSET(R$3,MOD(QUOTIENT(ROW()-ROW($A$20),'Feuille1-Catégories'!$B$6/R$6),R$5),0),IF(MOD($A48-1-R$10,'Feuille1-Catégories'!$F$5+1)=0,R$3,""))),"")</f>
        <v/>
      </c>
      <c r="S48" s="29">
        <f ca="1">IF(AND($A48&lt;&gt;"",S$9&lt;&gt;""),IF(HLOOKUP(S$9,'Feuille1-Catégories'!$C$1:$G$2,2,FALSE)="OUI",S$3,IF(HLOOKUP(S$9,'Feuille1-Catégories'!$C$1:$G$3,3,FALSE)="OUI",OFFSET(S$3,MOD(QUOTIENT(ROW()-ROW($A$20),'Feuille1-Catégories'!$B$6/S$6),S$5),0),IF(MOD($A48-1-S$10,'Feuille1-Catégories'!$F$5+1)=0,S$3,""))),"")</f>
        <v>30</v>
      </c>
      <c r="T48" s="29">
        <f ca="1">IF(AND($A48&lt;&gt;"",T$9&lt;&gt;""),IF(HLOOKUP(T$9,'Feuille1-Catégories'!$C$1:$G$2,2,FALSE)="OUI",T$3,IF(HLOOKUP(T$9,'Feuille1-Catégories'!$C$1:$G$3,3,FALSE)="OUI",OFFSET(T$3,MOD(QUOTIENT(ROW()-ROW($A$20),'Feuille1-Catégories'!$B$6/T$6),T$5),0),IF(MOD($A48-1-T$10,'Feuille1-Catégories'!$F$5+1)=0,T$3,""))),"")</f>
        <v>10</v>
      </c>
      <c r="U48" s="29">
        <f ca="1">IF(AND($A48&lt;&gt;"",U$9&lt;&gt;""),IF(HLOOKUP(U$9,'Feuille1-Catégories'!$C$1:$G$2,2,FALSE)="OUI",U$3,IF(HLOOKUP(U$9,'Feuille1-Catégories'!$C$1:$G$3,3,FALSE)="OUI",OFFSET(U$3,MOD(QUOTIENT(ROW()-ROW($A$20),'Feuille1-Catégories'!$B$6/U$6),U$5),0),IF(MOD($A48-1-U$10,'Feuille1-Catégories'!$F$5+1)=0,U$3,""))),"")</f>
        <v>300</v>
      </c>
      <c r="V48" s="29" t="str">
        <f ca="1">IF(AND($A48&lt;&gt;"",V$9&lt;&gt;""),IF(HLOOKUP(V$9,'Feuille1-Catégories'!$C$1:$G$2,2,FALSE)="OUI",V$3,IF(HLOOKUP(V$9,'Feuille1-Catégories'!$C$1:$G$3,3,FALSE)="OUI",OFFSET(V$3,MOD(QUOTIENT(ROW()-ROW($A$20),'Feuille1-Catégories'!$B$6/V$6),V$5),0),IF(MOD($A48-1-V$10,'Feuille1-Catégories'!$F$5+1)=0,V$3,""))),"")</f>
        <v/>
      </c>
      <c r="W48" s="29" t="str">
        <f ca="1">IF(AND($A48&lt;&gt;"",W$9&lt;&gt;""),IF(HLOOKUP(W$9,'Feuille1-Catégories'!$C$1:$G$2,2,FALSE)="OUI",W$3,IF(HLOOKUP(W$9,'Feuille1-Catégories'!$C$1:$G$3,3,FALSE)="OUI",OFFSET(W$3,MOD(QUOTIENT(ROW()-ROW($A$20),'Feuille1-Catégories'!$B$6/W$6),W$5),0),IF(MOD($A48-1-W$10,'Feuille1-Catégories'!$F$5+1)=0,W$3,""))),"")</f>
        <v/>
      </c>
      <c r="X48" s="29" t="str">
        <f ca="1">IF(AND($A48&lt;&gt;"",X$9&lt;&gt;""),IF(HLOOKUP(X$9,'Feuille1-Catégories'!$C$1:$G$2,2,FALSE)="OUI",X$3,IF(HLOOKUP(X$9,'Feuille1-Catégories'!$C$1:$G$3,3,FALSE)="OUI",OFFSET(X$3,MOD(QUOTIENT(ROW()-ROW($A$20),'Feuille1-Catégories'!$B$6/X$6),X$5),0),IF(MOD($A48-1-X$10,'Feuille1-Catégories'!$F$5+1)=0,X$3,""))),"")</f>
        <v/>
      </c>
      <c r="Y48" s="29" t="str">
        <f ca="1">IF(AND($A48&lt;&gt;"",Y$9&lt;&gt;""),IF(HLOOKUP(Y$9,'Feuille1-Catégories'!$C$1:$G$2,2,FALSE)="OUI",Y$3,IF(HLOOKUP(Y$9,'Feuille1-Catégories'!$C$1:$G$3,3,FALSE)="OUI",OFFSET(Y$3,MOD(QUOTIENT(ROW()-ROW($A$20),'Feuille1-Catégories'!$B$6/Y$6),Y$5),0),IF(MOD($A48-1-Y$10,'Feuille1-Catégories'!$F$5+1)=0,Y$3,""))),"")</f>
        <v/>
      </c>
      <c r="Z48" s="29" t="str">
        <f ca="1">IF(AND($A48&lt;&gt;"",Z$9&lt;&gt;""),IF(HLOOKUP(Z$9,'Feuille1-Catégories'!$C$1:$G$2,2,FALSE)="OUI",Z$3,IF(HLOOKUP(Z$9,'Feuille1-Catégories'!$C$1:$G$3,3,FALSE)="OUI",OFFSET(Z$3,MOD(QUOTIENT(ROW()-ROW($A$20),'Feuille1-Catégories'!$B$6/Z$6),Z$5),0),IF(MOD($A48-1-Z$10,'Feuille1-Catégories'!$F$5+1)=0,Z$3,""))),"")</f>
        <v/>
      </c>
    </row>
    <row r="49" spans="1:26" ht="17" x14ac:dyDescent="0.2">
      <c r="A49" s="21">
        <f>IF('Feuille2-Prix de vente'!A49&lt;&gt;"",'Feuille2-Prix de vente'!A49,"")</f>
        <v>30</v>
      </c>
      <c r="B49" s="33">
        <f ca="1">IF('Feuille2-Prix de vente'!B49&lt;&gt;"",'Feuille2-Prix de vente'!B49,"")</f>
        <v>4.0178406359770751</v>
      </c>
      <c r="C49" s="10">
        <f ca="1">IF('Feuille2-Prix de vente'!C49&lt;&gt;"",'Feuille2-Prix de vente'!C49,"")</f>
        <v>6529.4</v>
      </c>
      <c r="D49" s="10">
        <f t="shared" ca="1" si="0"/>
        <v>2163.6</v>
      </c>
      <c r="E49" s="10">
        <f ca="1">IF('Feuille2-Prix de vente'!E49&lt;&gt;"",'Feuille2-Prix de vente'!E49,"")</f>
        <v>8693</v>
      </c>
      <c r="F49" s="29">
        <f ca="1">IF(AND($A49&lt;&gt;"",F$9&lt;&gt;""),IF(HLOOKUP(F$9,'Feuille1-Catégories'!$C$1:$G$2,2,FALSE)="OUI",F$3,IF(HLOOKUP(F$9,'Feuille1-Catégories'!$C$1:$G$3,3,FALSE)="OUI",OFFSET(F$3,MOD(QUOTIENT(ROW()-ROW($A$20),'Feuille1-Catégories'!$B$6/F$6),F$5),0),IF(MOD($A49-1-F$10,'Feuille1-Catégories'!$F$5+1)=0,F$3,""))),"")</f>
        <v>0.8</v>
      </c>
      <c r="G49" s="29">
        <f ca="1">IF(AND($A49&lt;&gt;"",G$9&lt;&gt;""),IF(HLOOKUP(G$9,'Feuille1-Catégories'!$C$1:$G$2,2,FALSE)="OUI",G$3,IF(HLOOKUP(G$9,'Feuille1-Catégories'!$C$1:$G$3,3,FALSE)="OUI",OFFSET(G$3,MOD(QUOTIENT(ROW()-ROW($A$20),'Feuille1-Catégories'!$B$6/G$6),G$5),0),IF(MOD($A49-1-G$10,'Feuille1-Catégories'!$F$5+1)=0,G$3,""))),"")</f>
        <v>2</v>
      </c>
      <c r="H49" s="29">
        <f ca="1">IF(AND($A49&lt;&gt;"",H$9&lt;&gt;""),IF(HLOOKUP(H$9,'Feuille1-Catégories'!$C$1:$G$2,2,FALSE)="OUI",H$3,IF(HLOOKUP(H$9,'Feuille1-Catégories'!$C$1:$G$3,3,FALSE)="OUI",OFFSET(H$3,MOD(QUOTIENT(ROW()-ROW($A$20),'Feuille1-Catégories'!$B$6/H$6),H$5),0),IF(MOD($A49-1-H$10,'Feuille1-Catégories'!$F$5+1)=0,H$3,""))),"")</f>
        <v>50</v>
      </c>
      <c r="I49" s="29">
        <f ca="1">IF(AND($A49&lt;&gt;"",I$9&lt;&gt;""),IF(HLOOKUP(I$9,'Feuille1-Catégories'!$C$1:$G$2,2,FALSE)="OUI",I$3,IF(HLOOKUP(I$9,'Feuille1-Catégories'!$C$1:$G$3,3,FALSE)="OUI",OFFSET(I$3,MOD(QUOTIENT(ROW()-ROW($A$20),'Feuille1-Catégories'!$B$6/I$6),I$5),0),IF(MOD($A49-1-I$10,'Feuille1-Catégories'!$F$5+1)=0,I$3,""))),"")</f>
        <v>200</v>
      </c>
      <c r="J49" s="29">
        <f ca="1">IF(AND($A49&lt;&gt;"",J$9&lt;&gt;""),IF(HLOOKUP(J$9,'Feuille1-Catégories'!$C$1:$G$2,2,FALSE)="OUI",J$3,IF(HLOOKUP(J$9,'Feuille1-Catégories'!$C$1:$G$3,3,FALSE)="OUI",OFFSET(J$3,MOD(QUOTIENT(ROW()-ROW($A$20),'Feuille1-Catégories'!$B$6/J$6),J$5),0),IF(MOD($A49-1-J$10,'Feuille1-Catégories'!$F$5+1)=0,J$3,""))),"")</f>
        <v>0.8</v>
      </c>
      <c r="K49" s="29" t="str">
        <f ca="1">IF(AND($A49&lt;&gt;"",K$9&lt;&gt;""),IF(HLOOKUP(K$9,'Feuille1-Catégories'!$C$1:$G$2,2,FALSE)="OUI",K$3,IF(HLOOKUP(K$9,'Feuille1-Catégories'!$C$1:$G$3,3,FALSE)="OUI",OFFSET(K$3,MOD(QUOTIENT(ROW()-ROW($A$20),'Feuille1-Catégories'!$B$6/K$6),K$5),0),IF(MOD($A49-1-K$10,'Feuille1-Catégories'!$F$5+1)=0,K$3,""))),"")</f>
        <v/>
      </c>
      <c r="L49" s="29">
        <f ca="1">IF(AND($A49&lt;&gt;"",L$9&lt;&gt;""),IF(HLOOKUP(L$9,'Feuille1-Catégories'!$C$1:$G$2,2,FALSE)="OUI",L$3,IF(HLOOKUP(L$9,'Feuille1-Catégories'!$C$1:$G$3,3,FALSE)="OUI",OFFSET(L$3,MOD(QUOTIENT(ROW()-ROW($A$20),'Feuille1-Catégories'!$B$6/L$6),L$5),0),IF(MOD($A49-1-L$10,'Feuille1-Catégories'!$F$5+1)=0,L$3,""))),"")</f>
        <v>50</v>
      </c>
      <c r="M49" s="29">
        <f ca="1">IF(AND($A49&lt;&gt;"",M$9&lt;&gt;""),IF(HLOOKUP(M$9,'Feuille1-Catégories'!$C$1:$G$2,2,FALSE)="OUI",M$3,IF(HLOOKUP(M$9,'Feuille1-Catégories'!$C$1:$G$3,3,FALSE)="OUI",OFFSET(M$3,MOD(QUOTIENT(ROW()-ROW($A$20),'Feuille1-Catégories'!$B$6/M$6),M$5),0),IF(MOD($A49-1-M$10,'Feuille1-Catégories'!$F$5+1)=0,M$3,""))),"")</f>
        <v>1500</v>
      </c>
      <c r="N49" s="29" t="str">
        <f ca="1">IF(AND($A49&lt;&gt;"",N$9&lt;&gt;""),IF(HLOOKUP(N$9,'Feuille1-Catégories'!$C$1:$G$2,2,FALSE)="OUI",N$3,IF(HLOOKUP(N$9,'Feuille1-Catégories'!$C$1:$G$3,3,FALSE)="OUI",OFFSET(N$3,MOD(QUOTIENT(ROW()-ROW($A$20),'Feuille1-Catégories'!$B$6/N$6),N$5),0),IF(MOD($A49-1-N$10,'Feuille1-Catégories'!$F$5+1)=0,N$3,""))),"")</f>
        <v xml:space="preserve"> </v>
      </c>
      <c r="O49" s="29">
        <f ca="1">IF(AND($A49&lt;&gt;"",O$9&lt;&gt;""),IF(HLOOKUP(O$9,'Feuille1-Catégories'!$C$1:$G$2,2,FALSE)="OUI",O$3,IF(HLOOKUP(O$9,'Feuille1-Catégories'!$C$1:$G$3,3,FALSE)="OUI",OFFSET(O$3,MOD(QUOTIENT(ROW()-ROW($A$20),'Feuille1-Catégories'!$B$6/O$6),O$5),0),IF(MOD($A49-1-O$10,'Feuille1-Catégories'!$F$5+1)=0,O$3,""))),"")</f>
        <v>5</v>
      </c>
      <c r="P49" s="29">
        <f ca="1">IF(AND($A49&lt;&gt;"",P$9&lt;&gt;""),IF(HLOOKUP(P$9,'Feuille1-Catégories'!$C$1:$G$2,2,FALSE)="OUI",P$3,IF(HLOOKUP(P$9,'Feuille1-Catégories'!$C$1:$G$3,3,FALSE)="OUI",OFFSET(P$3,MOD(QUOTIENT(ROW()-ROW($A$20),'Feuille1-Catégories'!$B$6/P$6),P$5),0),IF(MOD($A49-1-P$10,'Feuille1-Catégories'!$F$5+1)=0,P$3,""))),"")</f>
        <v>25</v>
      </c>
      <c r="Q49" s="29" t="str">
        <f ca="1">IF(AND($A49&lt;&gt;"",Q$9&lt;&gt;""),IF(HLOOKUP(Q$9,'Feuille1-Catégories'!$C$1:$G$2,2,FALSE)="OUI",Q$3,IF(HLOOKUP(Q$9,'Feuille1-Catégories'!$C$1:$G$3,3,FALSE)="OUI",OFFSET(Q$3,MOD(QUOTIENT(ROW()-ROW($A$20),'Feuille1-Catégories'!$B$6/Q$6),Q$5),0),IF(MOD($A49-1-Q$10,'Feuille1-Catégories'!$F$5+1)=0,Q$3,""))),"")</f>
        <v/>
      </c>
      <c r="R49" s="29" t="str">
        <f ca="1">IF(AND($A49&lt;&gt;"",R$9&lt;&gt;""),IF(HLOOKUP(R$9,'Feuille1-Catégories'!$C$1:$G$2,2,FALSE)="OUI",R$3,IF(HLOOKUP(R$9,'Feuille1-Catégories'!$C$1:$G$3,3,FALSE)="OUI",OFFSET(R$3,MOD(QUOTIENT(ROW()-ROW($A$20),'Feuille1-Catégories'!$B$6/R$6),R$5),0),IF(MOD($A49-1-R$10,'Feuille1-Catégories'!$F$5+1)=0,R$3,""))),"")</f>
        <v/>
      </c>
      <c r="S49" s="29">
        <f ca="1">IF(AND($A49&lt;&gt;"",S$9&lt;&gt;""),IF(HLOOKUP(S$9,'Feuille1-Catégories'!$C$1:$G$2,2,FALSE)="OUI",S$3,IF(HLOOKUP(S$9,'Feuille1-Catégories'!$C$1:$G$3,3,FALSE)="OUI",OFFSET(S$3,MOD(QUOTIENT(ROW()-ROW($A$20),'Feuille1-Catégories'!$B$6/S$6),S$5),0),IF(MOD($A49-1-S$10,'Feuille1-Catégories'!$F$5+1)=0,S$3,""))),"")</f>
        <v>30</v>
      </c>
      <c r="T49" s="29" t="str">
        <f ca="1">IF(AND($A49&lt;&gt;"",T$9&lt;&gt;""),IF(HLOOKUP(T$9,'Feuille1-Catégories'!$C$1:$G$2,2,FALSE)="OUI",T$3,IF(HLOOKUP(T$9,'Feuille1-Catégories'!$C$1:$G$3,3,FALSE)="OUI",OFFSET(T$3,MOD(QUOTIENT(ROW()-ROW($A$20),'Feuille1-Catégories'!$B$6/T$6),T$5),0),IF(MOD($A49-1-T$10,'Feuille1-Catégories'!$F$5+1)=0,T$3,""))),"")</f>
        <v/>
      </c>
      <c r="U49" s="29">
        <f ca="1">IF(AND($A49&lt;&gt;"",U$9&lt;&gt;""),IF(HLOOKUP(U$9,'Feuille1-Catégories'!$C$1:$G$2,2,FALSE)="OUI",U$3,IF(HLOOKUP(U$9,'Feuille1-Catégories'!$C$1:$G$3,3,FALSE)="OUI",OFFSET(U$3,MOD(QUOTIENT(ROW()-ROW($A$20),'Feuille1-Catégories'!$B$6/U$6),U$5),0),IF(MOD($A49-1-U$10,'Feuille1-Catégories'!$F$5+1)=0,U$3,""))),"")</f>
        <v>300</v>
      </c>
      <c r="V49" s="29" t="str">
        <f ca="1">IF(AND($A49&lt;&gt;"",V$9&lt;&gt;""),IF(HLOOKUP(V$9,'Feuille1-Catégories'!$C$1:$G$2,2,FALSE)="OUI",V$3,IF(HLOOKUP(V$9,'Feuille1-Catégories'!$C$1:$G$3,3,FALSE)="OUI",OFFSET(V$3,MOD(QUOTIENT(ROW()-ROW($A$20),'Feuille1-Catégories'!$B$6/V$6),V$5),0),IF(MOD($A49-1-V$10,'Feuille1-Catégories'!$F$5+1)=0,V$3,""))),"")</f>
        <v/>
      </c>
      <c r="W49" s="29" t="str">
        <f ca="1">IF(AND($A49&lt;&gt;"",W$9&lt;&gt;""),IF(HLOOKUP(W$9,'Feuille1-Catégories'!$C$1:$G$2,2,FALSE)="OUI",W$3,IF(HLOOKUP(W$9,'Feuille1-Catégories'!$C$1:$G$3,3,FALSE)="OUI",OFFSET(W$3,MOD(QUOTIENT(ROW()-ROW($A$20),'Feuille1-Catégories'!$B$6/W$6),W$5),0),IF(MOD($A49-1-W$10,'Feuille1-Catégories'!$F$5+1)=0,W$3,""))),"")</f>
        <v/>
      </c>
      <c r="X49" s="29" t="str">
        <f ca="1">IF(AND($A49&lt;&gt;"",X$9&lt;&gt;""),IF(HLOOKUP(X$9,'Feuille1-Catégories'!$C$1:$G$2,2,FALSE)="OUI",X$3,IF(HLOOKUP(X$9,'Feuille1-Catégories'!$C$1:$G$3,3,FALSE)="OUI",OFFSET(X$3,MOD(QUOTIENT(ROW()-ROW($A$20),'Feuille1-Catégories'!$B$6/X$6),X$5),0),IF(MOD($A49-1-X$10,'Feuille1-Catégories'!$F$5+1)=0,X$3,""))),"")</f>
        <v/>
      </c>
      <c r="Y49" s="29" t="str">
        <f ca="1">IF(AND($A49&lt;&gt;"",Y$9&lt;&gt;""),IF(HLOOKUP(Y$9,'Feuille1-Catégories'!$C$1:$G$2,2,FALSE)="OUI",Y$3,IF(HLOOKUP(Y$9,'Feuille1-Catégories'!$C$1:$G$3,3,FALSE)="OUI",OFFSET(Y$3,MOD(QUOTIENT(ROW()-ROW($A$20),'Feuille1-Catégories'!$B$6/Y$6),Y$5),0),IF(MOD($A49-1-Y$10,'Feuille1-Catégories'!$F$5+1)=0,Y$3,""))),"")</f>
        <v/>
      </c>
      <c r="Z49" s="29" t="str">
        <f ca="1">IF(AND($A49&lt;&gt;"",Z$9&lt;&gt;""),IF(HLOOKUP(Z$9,'Feuille1-Catégories'!$C$1:$G$2,2,FALSE)="OUI",Z$3,IF(HLOOKUP(Z$9,'Feuille1-Catégories'!$C$1:$G$3,3,FALSE)="OUI",OFFSET(Z$3,MOD(QUOTIENT(ROW()-ROW($A$20),'Feuille1-Catégories'!$B$6/Z$6),Z$5),0),IF(MOD($A49-1-Z$10,'Feuille1-Catégories'!$F$5+1)=0,Z$3,""))),"")</f>
        <v/>
      </c>
    </row>
    <row r="50" spans="1:26" ht="17" x14ac:dyDescent="0.2">
      <c r="A50" s="21">
        <f>IF('Feuille2-Prix de vente'!A50&lt;&gt;"",'Feuille2-Prix de vente'!A50,"")</f>
        <v>31</v>
      </c>
      <c r="B50" s="33">
        <f ca="1">IF('Feuille2-Prix de vente'!B50&lt;&gt;"",'Feuille2-Prix de vente'!B50,"")</f>
        <v>3.9617069918079637</v>
      </c>
      <c r="C50" s="10">
        <f ca="1">IF('Feuille2-Prix de vente'!C50&lt;&gt;"",'Feuille2-Prix de vente'!C50,"")</f>
        <v>6218.4</v>
      </c>
      <c r="D50" s="10">
        <f t="shared" ca="1" si="0"/>
        <v>2099.6</v>
      </c>
      <c r="E50" s="10">
        <f ca="1">IF('Feuille2-Prix de vente'!E50&lt;&gt;"",'Feuille2-Prix de vente'!E50,"")</f>
        <v>8318</v>
      </c>
      <c r="F50" s="29">
        <f ca="1">IF(AND($A50&lt;&gt;"",F$9&lt;&gt;""),IF(HLOOKUP(F$9,'Feuille1-Catégories'!$C$1:$G$2,2,FALSE)="OUI",F$3,IF(HLOOKUP(F$9,'Feuille1-Catégories'!$C$1:$G$3,3,FALSE)="OUI",OFFSET(F$3,MOD(QUOTIENT(ROW()-ROW($A$20),'Feuille1-Catégories'!$B$6/F$6),F$5),0),IF(MOD($A50-1-F$10,'Feuille1-Catégories'!$F$5+1)=0,F$3,""))),"")</f>
        <v>0.8</v>
      </c>
      <c r="G50" s="29">
        <f ca="1">IF(AND($A50&lt;&gt;"",G$9&lt;&gt;""),IF(HLOOKUP(G$9,'Feuille1-Catégories'!$C$1:$G$2,2,FALSE)="OUI",G$3,IF(HLOOKUP(G$9,'Feuille1-Catégories'!$C$1:$G$3,3,FALSE)="OUI",OFFSET(G$3,MOD(QUOTIENT(ROW()-ROW($A$20),'Feuille1-Catégories'!$B$6/G$6),G$5),0),IF(MOD($A50-1-G$10,'Feuille1-Catégories'!$F$5+1)=0,G$3,""))),"")</f>
        <v>2</v>
      </c>
      <c r="H50" s="29" t="str">
        <f ca="1">IF(AND($A50&lt;&gt;"",H$9&lt;&gt;""),IF(HLOOKUP(H$9,'Feuille1-Catégories'!$C$1:$G$2,2,FALSE)="OUI",H$3,IF(HLOOKUP(H$9,'Feuille1-Catégories'!$C$1:$G$3,3,FALSE)="OUI",OFFSET(H$3,MOD(QUOTIENT(ROW()-ROW($A$20),'Feuille1-Catégories'!$B$6/H$6),H$5),0),IF(MOD($A50-1-H$10,'Feuille1-Catégories'!$F$5+1)=0,H$3,""))),"")</f>
        <v/>
      </c>
      <c r="I50" s="29">
        <f ca="1">IF(AND($A50&lt;&gt;"",I$9&lt;&gt;""),IF(HLOOKUP(I$9,'Feuille1-Catégories'!$C$1:$G$2,2,FALSE)="OUI",I$3,IF(HLOOKUP(I$9,'Feuille1-Catégories'!$C$1:$G$3,3,FALSE)="OUI",OFFSET(I$3,MOD(QUOTIENT(ROW()-ROW($A$20),'Feuille1-Catégories'!$B$6/I$6),I$5),0),IF(MOD($A50-1-I$10,'Feuille1-Catégories'!$F$5+1)=0,I$3,""))),"")</f>
        <v>200</v>
      </c>
      <c r="J50" s="29">
        <f ca="1">IF(AND($A50&lt;&gt;"",J$9&lt;&gt;""),IF(HLOOKUP(J$9,'Feuille1-Catégories'!$C$1:$G$2,2,FALSE)="OUI",J$3,IF(HLOOKUP(J$9,'Feuille1-Catégories'!$C$1:$G$3,3,FALSE)="OUI",OFFSET(J$3,MOD(QUOTIENT(ROW()-ROW($A$20),'Feuille1-Catégories'!$B$6/J$6),J$5),0),IF(MOD($A50-1-J$10,'Feuille1-Catégories'!$F$5+1)=0,J$3,""))),"")</f>
        <v>0.8</v>
      </c>
      <c r="K50" s="29">
        <f ca="1">IF(AND($A50&lt;&gt;"",K$9&lt;&gt;""),IF(HLOOKUP(K$9,'Feuille1-Catégories'!$C$1:$G$2,2,FALSE)="OUI",K$3,IF(HLOOKUP(K$9,'Feuille1-Catégories'!$C$1:$G$3,3,FALSE)="OUI",OFFSET(K$3,MOD(QUOTIENT(ROW()-ROW($A$20),'Feuille1-Catégories'!$B$6/K$6),K$5),0),IF(MOD($A50-1-K$10,'Feuille1-Catégories'!$F$5+1)=0,K$3,""))),"")</f>
        <v>10</v>
      </c>
      <c r="L50" s="29">
        <f ca="1">IF(AND($A50&lt;&gt;"",L$9&lt;&gt;""),IF(HLOOKUP(L$9,'Feuille1-Catégories'!$C$1:$G$2,2,FALSE)="OUI",L$3,IF(HLOOKUP(L$9,'Feuille1-Catégories'!$C$1:$G$3,3,FALSE)="OUI",OFFSET(L$3,MOD(QUOTIENT(ROW()-ROW($A$20),'Feuille1-Catégories'!$B$6/L$6),L$5),0),IF(MOD($A50-1-L$10,'Feuille1-Catégories'!$F$5+1)=0,L$3,""))),"")</f>
        <v>50</v>
      </c>
      <c r="M50" s="29">
        <f ca="1">IF(AND($A50&lt;&gt;"",M$9&lt;&gt;""),IF(HLOOKUP(M$9,'Feuille1-Catégories'!$C$1:$G$2,2,FALSE)="OUI",M$3,IF(HLOOKUP(M$9,'Feuille1-Catégories'!$C$1:$G$3,3,FALSE)="OUI",OFFSET(M$3,MOD(QUOTIENT(ROW()-ROW($A$20),'Feuille1-Catégories'!$B$6/M$6),M$5),0),IF(MOD($A50-1-M$10,'Feuille1-Catégories'!$F$5+1)=0,M$3,""))),"")</f>
        <v>1500</v>
      </c>
      <c r="N50" s="29" t="str">
        <f ca="1">IF(AND($A50&lt;&gt;"",N$9&lt;&gt;""),IF(HLOOKUP(N$9,'Feuille1-Catégories'!$C$1:$G$2,2,FALSE)="OUI",N$3,IF(HLOOKUP(N$9,'Feuille1-Catégories'!$C$1:$G$3,3,FALSE)="OUI",OFFSET(N$3,MOD(QUOTIENT(ROW()-ROW($A$20),'Feuille1-Catégories'!$B$6/N$6),N$5),0),IF(MOD($A50-1-N$10,'Feuille1-Catégories'!$F$5+1)=0,N$3,""))),"")</f>
        <v xml:space="preserve"> </v>
      </c>
      <c r="O50" s="29">
        <f ca="1">IF(AND($A50&lt;&gt;"",O$9&lt;&gt;""),IF(HLOOKUP(O$9,'Feuille1-Catégories'!$C$1:$G$2,2,FALSE)="OUI",O$3,IF(HLOOKUP(O$9,'Feuille1-Catégories'!$C$1:$G$3,3,FALSE)="OUI",OFFSET(O$3,MOD(QUOTIENT(ROW()-ROW($A$20),'Feuille1-Catégories'!$B$6/O$6),O$5),0),IF(MOD($A50-1-O$10,'Feuille1-Catégories'!$F$5+1)=0,O$3,""))),"")</f>
        <v>5</v>
      </c>
      <c r="P50" s="29" t="str">
        <f ca="1">IF(AND($A50&lt;&gt;"",P$9&lt;&gt;""),IF(HLOOKUP(P$9,'Feuille1-Catégories'!$C$1:$G$2,2,FALSE)="OUI",P$3,IF(HLOOKUP(P$9,'Feuille1-Catégories'!$C$1:$G$3,3,FALSE)="OUI",OFFSET(P$3,MOD(QUOTIENT(ROW()-ROW($A$20),'Feuille1-Catégories'!$B$6/P$6),P$5),0),IF(MOD($A50-1-P$10,'Feuille1-Catégories'!$F$5+1)=0,P$3,""))),"")</f>
        <v/>
      </c>
      <c r="Q50" s="29" t="str">
        <f ca="1">IF(AND($A50&lt;&gt;"",Q$9&lt;&gt;""),IF(HLOOKUP(Q$9,'Feuille1-Catégories'!$C$1:$G$2,2,FALSE)="OUI",Q$3,IF(HLOOKUP(Q$9,'Feuille1-Catégories'!$C$1:$G$3,3,FALSE)="OUI",OFFSET(Q$3,MOD(QUOTIENT(ROW()-ROW($A$20),'Feuille1-Catégories'!$B$6/Q$6),Q$5),0),IF(MOD($A50-1-Q$10,'Feuille1-Catégories'!$F$5+1)=0,Q$3,""))),"")</f>
        <v/>
      </c>
      <c r="R50" s="29">
        <f ca="1">IF(AND($A50&lt;&gt;"",R$9&lt;&gt;""),IF(HLOOKUP(R$9,'Feuille1-Catégories'!$C$1:$G$2,2,FALSE)="OUI",R$3,IF(HLOOKUP(R$9,'Feuille1-Catégories'!$C$1:$G$3,3,FALSE)="OUI",OFFSET(R$3,MOD(QUOTIENT(ROW()-ROW($A$20),'Feuille1-Catégories'!$B$6/R$6),R$5),0),IF(MOD($A50-1-R$10,'Feuille1-Catégories'!$F$5+1)=0,R$3,""))),"")</f>
        <v>1</v>
      </c>
      <c r="S50" s="29">
        <f ca="1">IF(AND($A50&lt;&gt;"",S$9&lt;&gt;""),IF(HLOOKUP(S$9,'Feuille1-Catégories'!$C$1:$G$2,2,FALSE)="OUI",S$3,IF(HLOOKUP(S$9,'Feuille1-Catégories'!$C$1:$G$3,3,FALSE)="OUI",OFFSET(S$3,MOD(QUOTIENT(ROW()-ROW($A$20),'Feuille1-Catégories'!$B$6/S$6),S$5),0),IF(MOD($A50-1-S$10,'Feuille1-Catégories'!$F$5+1)=0,S$3,""))),"")</f>
        <v>30</v>
      </c>
      <c r="T50" s="29" t="str">
        <f ca="1">IF(AND($A50&lt;&gt;"",T$9&lt;&gt;""),IF(HLOOKUP(T$9,'Feuille1-Catégories'!$C$1:$G$2,2,FALSE)="OUI",T$3,IF(HLOOKUP(T$9,'Feuille1-Catégories'!$C$1:$G$3,3,FALSE)="OUI",OFFSET(T$3,MOD(QUOTIENT(ROW()-ROW($A$20),'Feuille1-Catégories'!$B$6/T$6),T$5),0),IF(MOD($A50-1-T$10,'Feuille1-Catégories'!$F$5+1)=0,T$3,""))),"")</f>
        <v/>
      </c>
      <c r="U50" s="29">
        <f ca="1">IF(AND($A50&lt;&gt;"",U$9&lt;&gt;""),IF(HLOOKUP(U$9,'Feuille1-Catégories'!$C$1:$G$2,2,FALSE)="OUI",U$3,IF(HLOOKUP(U$9,'Feuille1-Catégories'!$C$1:$G$3,3,FALSE)="OUI",OFFSET(U$3,MOD(QUOTIENT(ROW()-ROW($A$20),'Feuille1-Catégories'!$B$6/U$6),U$5),0),IF(MOD($A50-1-U$10,'Feuille1-Catégories'!$F$5+1)=0,U$3,""))),"")</f>
        <v>300</v>
      </c>
      <c r="V50" s="29" t="str">
        <f ca="1">IF(AND($A50&lt;&gt;"",V$9&lt;&gt;""),IF(HLOOKUP(V$9,'Feuille1-Catégories'!$C$1:$G$2,2,FALSE)="OUI",V$3,IF(HLOOKUP(V$9,'Feuille1-Catégories'!$C$1:$G$3,3,FALSE)="OUI",OFFSET(V$3,MOD(QUOTIENT(ROW()-ROW($A$20),'Feuille1-Catégories'!$B$6/V$6),V$5),0),IF(MOD($A50-1-V$10,'Feuille1-Catégories'!$F$5+1)=0,V$3,""))),"")</f>
        <v/>
      </c>
      <c r="W50" s="29" t="str">
        <f ca="1">IF(AND($A50&lt;&gt;"",W$9&lt;&gt;""),IF(HLOOKUP(W$9,'Feuille1-Catégories'!$C$1:$G$2,2,FALSE)="OUI",W$3,IF(HLOOKUP(W$9,'Feuille1-Catégories'!$C$1:$G$3,3,FALSE)="OUI",OFFSET(W$3,MOD(QUOTIENT(ROW()-ROW($A$20),'Feuille1-Catégories'!$B$6/W$6),W$5),0),IF(MOD($A50-1-W$10,'Feuille1-Catégories'!$F$5+1)=0,W$3,""))),"")</f>
        <v/>
      </c>
      <c r="X50" s="29" t="str">
        <f ca="1">IF(AND($A50&lt;&gt;"",X$9&lt;&gt;""),IF(HLOOKUP(X$9,'Feuille1-Catégories'!$C$1:$G$2,2,FALSE)="OUI",X$3,IF(HLOOKUP(X$9,'Feuille1-Catégories'!$C$1:$G$3,3,FALSE)="OUI",OFFSET(X$3,MOD(QUOTIENT(ROW()-ROW($A$20),'Feuille1-Catégories'!$B$6/X$6),X$5),0),IF(MOD($A50-1-X$10,'Feuille1-Catégories'!$F$5+1)=0,X$3,""))),"")</f>
        <v/>
      </c>
      <c r="Y50" s="29" t="str">
        <f ca="1">IF(AND($A50&lt;&gt;"",Y$9&lt;&gt;""),IF(HLOOKUP(Y$9,'Feuille1-Catégories'!$C$1:$G$2,2,FALSE)="OUI",Y$3,IF(HLOOKUP(Y$9,'Feuille1-Catégories'!$C$1:$G$3,3,FALSE)="OUI",OFFSET(Y$3,MOD(QUOTIENT(ROW()-ROW($A$20),'Feuille1-Catégories'!$B$6/Y$6),Y$5),0),IF(MOD($A50-1-Y$10,'Feuille1-Catégories'!$F$5+1)=0,Y$3,""))),"")</f>
        <v/>
      </c>
      <c r="Z50" s="29" t="str">
        <f ca="1">IF(AND($A50&lt;&gt;"",Z$9&lt;&gt;""),IF(HLOOKUP(Z$9,'Feuille1-Catégories'!$C$1:$G$2,2,FALSE)="OUI",Z$3,IF(HLOOKUP(Z$9,'Feuille1-Catégories'!$C$1:$G$3,3,FALSE)="OUI",OFFSET(Z$3,MOD(QUOTIENT(ROW()-ROW($A$20),'Feuille1-Catégories'!$B$6/Z$6),Z$5),0),IF(MOD($A50-1-Z$10,'Feuille1-Catégories'!$F$5+1)=0,Z$3,""))),"")</f>
        <v/>
      </c>
    </row>
    <row r="51" spans="1:26" ht="17" x14ac:dyDescent="0.2">
      <c r="A51" s="21">
        <f>IF('Feuille2-Prix de vente'!A51&lt;&gt;"",'Feuille2-Prix de vente'!A51,"")</f>
        <v>32</v>
      </c>
      <c r="B51" s="33">
        <f ca="1">IF('Feuille2-Prix de vente'!B51&lt;&gt;"",'Feuille2-Prix de vente'!B51,"")</f>
        <v>4.3628359592215018</v>
      </c>
      <c r="C51" s="10">
        <f ca="1">IF('Feuille2-Prix de vente'!C51&lt;&gt;"",'Feuille2-Prix de vente'!C51,"")</f>
        <v>8708.4</v>
      </c>
      <c r="D51" s="10">
        <f t="shared" ca="1" si="0"/>
        <v>2589.6</v>
      </c>
      <c r="E51" s="10">
        <f ca="1">IF('Feuille2-Prix de vente'!E51&lt;&gt;"",'Feuille2-Prix de vente'!E51,"")</f>
        <v>11298</v>
      </c>
      <c r="F51" s="29">
        <f ca="1">IF(AND($A51&lt;&gt;"",F$9&lt;&gt;""),IF(HLOOKUP(F$9,'Feuille1-Catégories'!$C$1:$G$2,2,FALSE)="OUI",F$3,IF(HLOOKUP(F$9,'Feuille1-Catégories'!$C$1:$G$3,3,FALSE)="OUI",OFFSET(F$3,MOD(QUOTIENT(ROW()-ROW($A$20),'Feuille1-Catégories'!$B$6/F$6),F$5),0),IF(MOD($A51-1-F$10,'Feuille1-Catégories'!$F$5+1)=0,F$3,""))),"")</f>
        <v>0.8</v>
      </c>
      <c r="G51" s="29">
        <f ca="1">IF(AND($A51&lt;&gt;"",G$9&lt;&gt;""),IF(HLOOKUP(G$9,'Feuille1-Catégories'!$C$1:$G$2,2,FALSE)="OUI",G$3,IF(HLOOKUP(G$9,'Feuille1-Catégories'!$C$1:$G$3,3,FALSE)="OUI",OFFSET(G$3,MOD(QUOTIENT(ROW()-ROW($A$20),'Feuille1-Catégories'!$B$6/G$6),G$5),0),IF(MOD($A51-1-G$10,'Feuille1-Catégories'!$F$5+1)=0,G$3,""))),"")</f>
        <v>2</v>
      </c>
      <c r="H51" s="29" t="str">
        <f ca="1">IF(AND($A51&lt;&gt;"",H$9&lt;&gt;""),IF(HLOOKUP(H$9,'Feuille1-Catégories'!$C$1:$G$2,2,FALSE)="OUI",H$3,IF(HLOOKUP(H$9,'Feuille1-Catégories'!$C$1:$G$3,3,FALSE)="OUI",OFFSET(H$3,MOD(QUOTIENT(ROW()-ROW($A$20),'Feuille1-Catégories'!$B$6/H$6),H$5),0),IF(MOD($A51-1-H$10,'Feuille1-Catégories'!$F$5+1)=0,H$3,""))),"")</f>
        <v/>
      </c>
      <c r="I51" s="29">
        <f ca="1">IF(AND($A51&lt;&gt;"",I$9&lt;&gt;""),IF(HLOOKUP(I$9,'Feuille1-Catégories'!$C$1:$G$2,2,FALSE)="OUI",I$3,IF(HLOOKUP(I$9,'Feuille1-Catégories'!$C$1:$G$3,3,FALSE)="OUI",OFFSET(I$3,MOD(QUOTIENT(ROW()-ROW($A$20),'Feuille1-Catégories'!$B$6/I$6),I$5),0),IF(MOD($A51-1-I$10,'Feuille1-Catégories'!$F$5+1)=0,I$3,""))),"")</f>
        <v>200</v>
      </c>
      <c r="J51" s="29">
        <f ca="1">IF(AND($A51&lt;&gt;"",J$9&lt;&gt;""),IF(HLOOKUP(J$9,'Feuille1-Catégories'!$C$1:$G$2,2,FALSE)="OUI",J$3,IF(HLOOKUP(J$9,'Feuille1-Catégories'!$C$1:$G$3,3,FALSE)="OUI",OFFSET(J$3,MOD(QUOTIENT(ROW()-ROW($A$20),'Feuille1-Catégories'!$B$6/J$6),J$5),0),IF(MOD($A51-1-J$10,'Feuille1-Catégories'!$F$5+1)=0,J$3,""))),"")</f>
        <v>0.8</v>
      </c>
      <c r="K51" s="29" t="str">
        <f ca="1">IF(AND($A51&lt;&gt;"",K$9&lt;&gt;""),IF(HLOOKUP(K$9,'Feuille1-Catégories'!$C$1:$G$2,2,FALSE)="OUI",K$3,IF(HLOOKUP(K$9,'Feuille1-Catégories'!$C$1:$G$3,3,FALSE)="OUI",OFFSET(K$3,MOD(QUOTIENT(ROW()-ROW($A$20),'Feuille1-Catégories'!$B$6/K$6),K$5),0),IF(MOD($A51-1-K$10,'Feuille1-Catégories'!$F$5+1)=0,K$3,""))),"")</f>
        <v/>
      </c>
      <c r="L51" s="29">
        <f ca="1">IF(AND($A51&lt;&gt;"",L$9&lt;&gt;""),IF(HLOOKUP(L$9,'Feuille1-Catégories'!$C$1:$G$2,2,FALSE)="OUI",L$3,IF(HLOOKUP(L$9,'Feuille1-Catégories'!$C$1:$G$3,3,FALSE)="OUI",OFFSET(L$3,MOD(QUOTIENT(ROW()-ROW($A$20),'Feuille1-Catégories'!$B$6/L$6),L$5),0),IF(MOD($A51-1-L$10,'Feuille1-Catégories'!$F$5+1)=0,L$3,""))),"")</f>
        <v>50</v>
      </c>
      <c r="M51" s="29">
        <f ca="1">IF(AND($A51&lt;&gt;"",M$9&lt;&gt;""),IF(HLOOKUP(M$9,'Feuille1-Catégories'!$C$1:$G$2,2,FALSE)="OUI",M$3,IF(HLOOKUP(M$9,'Feuille1-Catégories'!$C$1:$G$3,3,FALSE)="OUI",OFFSET(M$3,MOD(QUOTIENT(ROW()-ROW($A$20),'Feuille1-Catégories'!$B$6/M$6),M$5),0),IF(MOD($A51-1-M$10,'Feuille1-Catégories'!$F$5+1)=0,M$3,""))),"")</f>
        <v>1500</v>
      </c>
      <c r="N51" s="29" t="str">
        <f ca="1">IF(AND($A51&lt;&gt;"",N$9&lt;&gt;""),IF(HLOOKUP(N$9,'Feuille1-Catégories'!$C$1:$G$2,2,FALSE)="OUI",N$3,IF(HLOOKUP(N$9,'Feuille1-Catégories'!$C$1:$G$3,3,FALSE)="OUI",OFFSET(N$3,MOD(QUOTIENT(ROW()-ROW($A$20),'Feuille1-Catégories'!$B$6/N$6),N$5),0),IF(MOD($A51-1-N$10,'Feuille1-Catégories'!$F$5+1)=0,N$3,""))),"")</f>
        <v xml:space="preserve"> </v>
      </c>
      <c r="O51" s="29">
        <f ca="1">IF(AND($A51&lt;&gt;"",O$9&lt;&gt;""),IF(HLOOKUP(O$9,'Feuille1-Catégories'!$C$1:$G$2,2,FALSE)="OUI",O$3,IF(HLOOKUP(O$9,'Feuille1-Catégories'!$C$1:$G$3,3,FALSE)="OUI",OFFSET(O$3,MOD(QUOTIENT(ROW()-ROW($A$20),'Feuille1-Catégories'!$B$6/O$6),O$5),0),IF(MOD($A51-1-O$10,'Feuille1-Catégories'!$F$5+1)=0,O$3,""))),"")</f>
        <v>5</v>
      </c>
      <c r="P51" s="29" t="str">
        <f ca="1">IF(AND($A51&lt;&gt;"",P$9&lt;&gt;""),IF(HLOOKUP(P$9,'Feuille1-Catégories'!$C$1:$G$2,2,FALSE)="OUI",P$3,IF(HLOOKUP(P$9,'Feuille1-Catégories'!$C$1:$G$3,3,FALSE)="OUI",OFFSET(P$3,MOD(QUOTIENT(ROW()-ROW($A$20),'Feuille1-Catégories'!$B$6/P$6),P$5),0),IF(MOD($A51-1-P$10,'Feuille1-Catégories'!$F$5+1)=0,P$3,""))),"")</f>
        <v/>
      </c>
      <c r="Q51" s="29">
        <f ca="1">IF(AND($A51&lt;&gt;"",Q$9&lt;&gt;""),IF(HLOOKUP(Q$9,'Feuille1-Catégories'!$C$1:$G$2,2,FALSE)="OUI",Q$3,IF(HLOOKUP(Q$9,'Feuille1-Catégories'!$C$1:$G$3,3,FALSE)="OUI",OFFSET(Q$3,MOD(QUOTIENT(ROW()-ROW($A$20),'Feuille1-Catégories'!$B$6/Q$6),Q$5),0),IF(MOD($A51-1-Q$10,'Feuille1-Catégories'!$F$5+1)=0,Q$3,""))),"")</f>
        <v>500</v>
      </c>
      <c r="R51" s="29">
        <f ca="1">IF(AND($A51&lt;&gt;"",R$9&lt;&gt;""),IF(HLOOKUP(R$9,'Feuille1-Catégories'!$C$1:$G$2,2,FALSE)="OUI",R$3,IF(HLOOKUP(R$9,'Feuille1-Catégories'!$C$1:$G$3,3,FALSE)="OUI",OFFSET(R$3,MOD(QUOTIENT(ROW()-ROW($A$20),'Feuille1-Catégories'!$B$6/R$6),R$5),0),IF(MOD($A51-1-R$10,'Feuille1-Catégories'!$F$5+1)=0,R$3,""))),"")</f>
        <v>1</v>
      </c>
      <c r="S51" s="29">
        <f ca="1">IF(AND($A51&lt;&gt;"",S$9&lt;&gt;""),IF(HLOOKUP(S$9,'Feuille1-Catégories'!$C$1:$G$2,2,FALSE)="OUI",S$3,IF(HLOOKUP(S$9,'Feuille1-Catégories'!$C$1:$G$3,3,FALSE)="OUI",OFFSET(S$3,MOD(QUOTIENT(ROW()-ROW($A$20),'Feuille1-Catégories'!$B$6/S$6),S$5),0),IF(MOD($A51-1-S$10,'Feuille1-Catégories'!$F$5+1)=0,S$3,""))),"")</f>
        <v>30</v>
      </c>
      <c r="T51" s="29" t="str">
        <f ca="1">IF(AND($A51&lt;&gt;"",T$9&lt;&gt;""),IF(HLOOKUP(T$9,'Feuille1-Catégories'!$C$1:$G$2,2,FALSE)="OUI",T$3,IF(HLOOKUP(T$9,'Feuille1-Catégories'!$C$1:$G$3,3,FALSE)="OUI",OFFSET(T$3,MOD(QUOTIENT(ROW()-ROW($A$20),'Feuille1-Catégories'!$B$6/T$6),T$5),0),IF(MOD($A51-1-T$10,'Feuille1-Catégories'!$F$5+1)=0,T$3,""))),"")</f>
        <v/>
      </c>
      <c r="U51" s="29">
        <f ca="1">IF(AND($A51&lt;&gt;"",U$9&lt;&gt;""),IF(HLOOKUP(U$9,'Feuille1-Catégories'!$C$1:$G$2,2,FALSE)="OUI",U$3,IF(HLOOKUP(U$9,'Feuille1-Catégories'!$C$1:$G$3,3,FALSE)="OUI",OFFSET(U$3,MOD(QUOTIENT(ROW()-ROW($A$20),'Feuille1-Catégories'!$B$6/U$6),U$5),0),IF(MOD($A51-1-U$10,'Feuille1-Catégories'!$F$5+1)=0,U$3,""))),"")</f>
        <v>300</v>
      </c>
      <c r="V51" s="29" t="str">
        <f ca="1">IF(AND($A51&lt;&gt;"",V$9&lt;&gt;""),IF(HLOOKUP(V$9,'Feuille1-Catégories'!$C$1:$G$2,2,FALSE)="OUI",V$3,IF(HLOOKUP(V$9,'Feuille1-Catégories'!$C$1:$G$3,3,FALSE)="OUI",OFFSET(V$3,MOD(QUOTIENT(ROW()-ROW($A$20),'Feuille1-Catégories'!$B$6/V$6),V$5),0),IF(MOD($A51-1-V$10,'Feuille1-Catégories'!$F$5+1)=0,V$3,""))),"")</f>
        <v/>
      </c>
      <c r="W51" s="29" t="str">
        <f ca="1">IF(AND($A51&lt;&gt;"",W$9&lt;&gt;""),IF(HLOOKUP(W$9,'Feuille1-Catégories'!$C$1:$G$2,2,FALSE)="OUI",W$3,IF(HLOOKUP(W$9,'Feuille1-Catégories'!$C$1:$G$3,3,FALSE)="OUI",OFFSET(W$3,MOD(QUOTIENT(ROW()-ROW($A$20),'Feuille1-Catégories'!$B$6/W$6),W$5),0),IF(MOD($A51-1-W$10,'Feuille1-Catégories'!$F$5+1)=0,W$3,""))),"")</f>
        <v/>
      </c>
      <c r="X51" s="29" t="str">
        <f ca="1">IF(AND($A51&lt;&gt;"",X$9&lt;&gt;""),IF(HLOOKUP(X$9,'Feuille1-Catégories'!$C$1:$G$2,2,FALSE)="OUI",X$3,IF(HLOOKUP(X$9,'Feuille1-Catégories'!$C$1:$G$3,3,FALSE)="OUI",OFFSET(X$3,MOD(QUOTIENT(ROW()-ROW($A$20),'Feuille1-Catégories'!$B$6/X$6),X$5),0),IF(MOD($A51-1-X$10,'Feuille1-Catégories'!$F$5+1)=0,X$3,""))),"")</f>
        <v/>
      </c>
      <c r="Y51" s="29" t="str">
        <f ca="1">IF(AND($A51&lt;&gt;"",Y$9&lt;&gt;""),IF(HLOOKUP(Y$9,'Feuille1-Catégories'!$C$1:$G$2,2,FALSE)="OUI",Y$3,IF(HLOOKUP(Y$9,'Feuille1-Catégories'!$C$1:$G$3,3,FALSE)="OUI",OFFSET(Y$3,MOD(QUOTIENT(ROW()-ROW($A$20),'Feuille1-Catégories'!$B$6/Y$6),Y$5),0),IF(MOD($A51-1-Y$10,'Feuille1-Catégories'!$F$5+1)=0,Y$3,""))),"")</f>
        <v/>
      </c>
      <c r="Z51" s="29" t="str">
        <f ca="1">IF(AND($A51&lt;&gt;"",Z$9&lt;&gt;""),IF(HLOOKUP(Z$9,'Feuille1-Catégories'!$C$1:$G$2,2,FALSE)="OUI",Z$3,IF(HLOOKUP(Z$9,'Feuille1-Catégories'!$C$1:$G$3,3,FALSE)="OUI",OFFSET(Z$3,MOD(QUOTIENT(ROW()-ROW($A$20),'Feuille1-Catégories'!$B$6/Z$6),Z$5),0),IF(MOD($A51-1-Z$10,'Feuille1-Catégories'!$F$5+1)=0,Z$3,""))),"")</f>
        <v/>
      </c>
    </row>
    <row r="52" spans="1:26" ht="17" x14ac:dyDescent="0.2">
      <c r="A52" s="21">
        <f>IF('Feuille2-Prix de vente'!A52&lt;&gt;"",'Feuille2-Prix de vente'!A52,"")</f>
        <v>33</v>
      </c>
      <c r="B52" s="33">
        <f ca="1">IF('Feuille2-Prix de vente'!B52&lt;&gt;"",'Feuille2-Prix de vente'!B52,"")</f>
        <v>4.1903219660887787</v>
      </c>
      <c r="C52" s="10">
        <f ca="1">IF('Feuille2-Prix de vente'!C52&lt;&gt;"",'Feuille2-Prix de vente'!C52,"")</f>
        <v>6698.4</v>
      </c>
      <c r="D52" s="10">
        <f t="shared" ca="1" si="0"/>
        <v>2099.6</v>
      </c>
      <c r="E52" s="10">
        <f ca="1">IF('Feuille2-Prix de vente'!E52&lt;&gt;"",'Feuille2-Prix de vente'!E52,"")</f>
        <v>8798</v>
      </c>
      <c r="F52" s="29">
        <f ca="1">IF(AND($A52&lt;&gt;"",F$9&lt;&gt;""),IF(HLOOKUP(F$9,'Feuille1-Catégories'!$C$1:$G$2,2,FALSE)="OUI",F$3,IF(HLOOKUP(F$9,'Feuille1-Catégories'!$C$1:$G$3,3,FALSE)="OUI",OFFSET(F$3,MOD(QUOTIENT(ROW()-ROW($A$20),'Feuille1-Catégories'!$B$6/F$6),F$5),0),IF(MOD($A52-1-F$10,'Feuille1-Catégories'!$F$5+1)=0,F$3,""))),"")</f>
        <v>0.8</v>
      </c>
      <c r="G52" s="29">
        <f ca="1">IF(AND($A52&lt;&gt;"",G$9&lt;&gt;""),IF(HLOOKUP(G$9,'Feuille1-Catégories'!$C$1:$G$2,2,FALSE)="OUI",G$3,IF(HLOOKUP(G$9,'Feuille1-Catégories'!$C$1:$G$3,3,FALSE)="OUI",OFFSET(G$3,MOD(QUOTIENT(ROW()-ROW($A$20),'Feuille1-Catégories'!$B$6/G$6),G$5),0),IF(MOD($A52-1-G$10,'Feuille1-Catégories'!$F$5+1)=0,G$3,""))),"")</f>
        <v>2</v>
      </c>
      <c r="H52" s="29" t="str">
        <f ca="1">IF(AND($A52&lt;&gt;"",H$9&lt;&gt;""),IF(HLOOKUP(H$9,'Feuille1-Catégories'!$C$1:$G$2,2,FALSE)="OUI",H$3,IF(HLOOKUP(H$9,'Feuille1-Catégories'!$C$1:$G$3,3,FALSE)="OUI",OFFSET(H$3,MOD(QUOTIENT(ROW()-ROW($A$20),'Feuille1-Catégories'!$B$6/H$6),H$5),0),IF(MOD($A52-1-H$10,'Feuille1-Catégories'!$F$5+1)=0,H$3,""))),"")</f>
        <v/>
      </c>
      <c r="I52" s="29">
        <f ca="1">IF(AND($A52&lt;&gt;"",I$9&lt;&gt;""),IF(HLOOKUP(I$9,'Feuille1-Catégories'!$C$1:$G$2,2,FALSE)="OUI",I$3,IF(HLOOKUP(I$9,'Feuille1-Catégories'!$C$1:$G$3,3,FALSE)="OUI",OFFSET(I$3,MOD(QUOTIENT(ROW()-ROW($A$20),'Feuille1-Catégories'!$B$6/I$6),I$5),0),IF(MOD($A52-1-I$10,'Feuille1-Catégories'!$F$5+1)=0,I$3,""))),"")</f>
        <v>200</v>
      </c>
      <c r="J52" s="29">
        <f ca="1">IF(AND($A52&lt;&gt;"",J$9&lt;&gt;""),IF(HLOOKUP(J$9,'Feuille1-Catégories'!$C$1:$G$2,2,FALSE)="OUI",J$3,IF(HLOOKUP(J$9,'Feuille1-Catégories'!$C$1:$G$3,3,FALSE)="OUI",OFFSET(J$3,MOD(QUOTIENT(ROW()-ROW($A$20),'Feuille1-Catégories'!$B$6/J$6),J$5),0),IF(MOD($A52-1-J$10,'Feuille1-Catégories'!$F$5+1)=0,J$3,""))),"")</f>
        <v>0.8</v>
      </c>
      <c r="K52" s="29" t="str">
        <f ca="1">IF(AND($A52&lt;&gt;"",K$9&lt;&gt;""),IF(HLOOKUP(K$9,'Feuille1-Catégories'!$C$1:$G$2,2,FALSE)="OUI",K$3,IF(HLOOKUP(K$9,'Feuille1-Catégories'!$C$1:$G$3,3,FALSE)="OUI",OFFSET(K$3,MOD(QUOTIENT(ROW()-ROW($A$20),'Feuille1-Catégories'!$B$6/K$6),K$5),0),IF(MOD($A52-1-K$10,'Feuille1-Catégories'!$F$5+1)=0,K$3,""))),"")</f>
        <v/>
      </c>
      <c r="L52" s="29">
        <f ca="1">IF(AND($A52&lt;&gt;"",L$9&lt;&gt;""),IF(HLOOKUP(L$9,'Feuille1-Catégories'!$C$1:$G$2,2,FALSE)="OUI",L$3,IF(HLOOKUP(L$9,'Feuille1-Catégories'!$C$1:$G$3,3,FALSE)="OUI",OFFSET(L$3,MOD(QUOTIENT(ROW()-ROW($A$20),'Feuille1-Catégories'!$B$6/L$6),L$5),0),IF(MOD($A52-1-L$10,'Feuille1-Catégories'!$F$5+1)=0,L$3,""))),"")</f>
        <v>50</v>
      </c>
      <c r="M52" s="29">
        <f ca="1">IF(AND($A52&lt;&gt;"",M$9&lt;&gt;""),IF(HLOOKUP(M$9,'Feuille1-Catégories'!$C$1:$G$2,2,FALSE)="OUI",M$3,IF(HLOOKUP(M$9,'Feuille1-Catégories'!$C$1:$G$3,3,FALSE)="OUI",OFFSET(M$3,MOD(QUOTIENT(ROW()-ROW($A$20),'Feuille1-Catégories'!$B$6/M$6),M$5),0),IF(MOD($A52-1-M$10,'Feuille1-Catégories'!$F$5+1)=0,M$3,""))),"")</f>
        <v>1500</v>
      </c>
      <c r="N52" s="29" t="str">
        <f ca="1">IF(AND($A52&lt;&gt;"",N$9&lt;&gt;""),IF(HLOOKUP(N$9,'Feuille1-Catégories'!$C$1:$G$2,2,FALSE)="OUI",N$3,IF(HLOOKUP(N$9,'Feuille1-Catégories'!$C$1:$G$3,3,FALSE)="OUI",OFFSET(N$3,MOD(QUOTIENT(ROW()-ROW($A$20),'Feuille1-Catégories'!$B$6/N$6),N$5),0),IF(MOD($A52-1-N$10,'Feuille1-Catégories'!$F$5+1)=0,N$3,""))),"")</f>
        <v xml:space="preserve"> </v>
      </c>
      <c r="O52" s="29">
        <f ca="1">IF(AND($A52&lt;&gt;"",O$9&lt;&gt;""),IF(HLOOKUP(O$9,'Feuille1-Catégories'!$C$1:$G$2,2,FALSE)="OUI",O$3,IF(HLOOKUP(O$9,'Feuille1-Catégories'!$C$1:$G$3,3,FALSE)="OUI",OFFSET(O$3,MOD(QUOTIENT(ROW()-ROW($A$20),'Feuille1-Catégories'!$B$6/O$6),O$5),0),IF(MOD($A52-1-O$10,'Feuille1-Catégories'!$F$5+1)=0,O$3,""))),"")</f>
        <v>5</v>
      </c>
      <c r="P52" s="29" t="str">
        <f ca="1">IF(AND($A52&lt;&gt;"",P$9&lt;&gt;""),IF(HLOOKUP(P$9,'Feuille1-Catégories'!$C$1:$G$2,2,FALSE)="OUI",P$3,IF(HLOOKUP(P$9,'Feuille1-Catégories'!$C$1:$G$3,3,FALSE)="OUI",OFFSET(P$3,MOD(QUOTIENT(ROW()-ROW($A$20),'Feuille1-Catégories'!$B$6/P$6),P$5),0),IF(MOD($A52-1-P$10,'Feuille1-Catégories'!$F$5+1)=0,P$3,""))),"")</f>
        <v/>
      </c>
      <c r="Q52" s="29" t="str">
        <f ca="1">IF(AND($A52&lt;&gt;"",Q$9&lt;&gt;""),IF(HLOOKUP(Q$9,'Feuille1-Catégories'!$C$1:$G$2,2,FALSE)="OUI",Q$3,IF(HLOOKUP(Q$9,'Feuille1-Catégories'!$C$1:$G$3,3,FALSE)="OUI",OFFSET(Q$3,MOD(QUOTIENT(ROW()-ROW($A$20),'Feuille1-Catégories'!$B$6/Q$6),Q$5),0),IF(MOD($A52-1-Q$10,'Feuille1-Catégories'!$F$5+1)=0,Q$3,""))),"")</f>
        <v/>
      </c>
      <c r="R52" s="29">
        <f ca="1">IF(AND($A52&lt;&gt;"",R$9&lt;&gt;""),IF(HLOOKUP(R$9,'Feuille1-Catégories'!$C$1:$G$2,2,FALSE)="OUI",R$3,IF(HLOOKUP(R$9,'Feuille1-Catégories'!$C$1:$G$3,3,FALSE)="OUI",OFFSET(R$3,MOD(QUOTIENT(ROW()-ROW($A$20),'Feuille1-Catégories'!$B$6/R$6),R$5),0),IF(MOD($A52-1-R$10,'Feuille1-Catégories'!$F$5+1)=0,R$3,""))),"")</f>
        <v>1</v>
      </c>
      <c r="S52" s="29">
        <f ca="1">IF(AND($A52&lt;&gt;"",S$9&lt;&gt;""),IF(HLOOKUP(S$9,'Feuille1-Catégories'!$C$1:$G$2,2,FALSE)="OUI",S$3,IF(HLOOKUP(S$9,'Feuille1-Catégories'!$C$1:$G$3,3,FALSE)="OUI",OFFSET(S$3,MOD(QUOTIENT(ROW()-ROW($A$20),'Feuille1-Catégories'!$B$6/S$6),S$5),0),IF(MOD($A52-1-S$10,'Feuille1-Catégories'!$F$5+1)=0,S$3,""))),"")</f>
        <v>30</v>
      </c>
      <c r="T52" s="29">
        <f ca="1">IF(AND($A52&lt;&gt;"",T$9&lt;&gt;""),IF(HLOOKUP(T$9,'Feuille1-Catégories'!$C$1:$G$2,2,FALSE)="OUI",T$3,IF(HLOOKUP(T$9,'Feuille1-Catégories'!$C$1:$G$3,3,FALSE)="OUI",OFFSET(T$3,MOD(QUOTIENT(ROW()-ROW($A$20),'Feuille1-Catégories'!$B$6/T$6),T$5),0),IF(MOD($A52-1-T$10,'Feuille1-Catégories'!$F$5+1)=0,T$3,""))),"")</f>
        <v>10</v>
      </c>
      <c r="U52" s="29">
        <f ca="1">IF(AND($A52&lt;&gt;"",U$9&lt;&gt;""),IF(HLOOKUP(U$9,'Feuille1-Catégories'!$C$1:$G$2,2,FALSE)="OUI",U$3,IF(HLOOKUP(U$9,'Feuille1-Catégories'!$C$1:$G$3,3,FALSE)="OUI",OFFSET(U$3,MOD(QUOTIENT(ROW()-ROW($A$20),'Feuille1-Catégories'!$B$6/U$6),U$5),0),IF(MOD($A52-1-U$10,'Feuille1-Catégories'!$F$5+1)=0,U$3,""))),"")</f>
        <v>300</v>
      </c>
      <c r="V52" s="29" t="str">
        <f ca="1">IF(AND($A52&lt;&gt;"",V$9&lt;&gt;""),IF(HLOOKUP(V$9,'Feuille1-Catégories'!$C$1:$G$2,2,FALSE)="OUI",V$3,IF(HLOOKUP(V$9,'Feuille1-Catégories'!$C$1:$G$3,3,FALSE)="OUI",OFFSET(V$3,MOD(QUOTIENT(ROW()-ROW($A$20),'Feuille1-Catégories'!$B$6/V$6),V$5),0),IF(MOD($A52-1-V$10,'Feuille1-Catégories'!$F$5+1)=0,V$3,""))),"")</f>
        <v/>
      </c>
      <c r="W52" s="29" t="str">
        <f ca="1">IF(AND($A52&lt;&gt;"",W$9&lt;&gt;""),IF(HLOOKUP(W$9,'Feuille1-Catégories'!$C$1:$G$2,2,FALSE)="OUI",W$3,IF(HLOOKUP(W$9,'Feuille1-Catégories'!$C$1:$G$3,3,FALSE)="OUI",OFFSET(W$3,MOD(QUOTIENT(ROW()-ROW($A$20),'Feuille1-Catégories'!$B$6/W$6),W$5),0),IF(MOD($A52-1-W$10,'Feuille1-Catégories'!$F$5+1)=0,W$3,""))),"")</f>
        <v/>
      </c>
      <c r="X52" s="29" t="str">
        <f ca="1">IF(AND($A52&lt;&gt;"",X$9&lt;&gt;""),IF(HLOOKUP(X$9,'Feuille1-Catégories'!$C$1:$G$2,2,FALSE)="OUI",X$3,IF(HLOOKUP(X$9,'Feuille1-Catégories'!$C$1:$G$3,3,FALSE)="OUI",OFFSET(X$3,MOD(QUOTIENT(ROW()-ROW($A$20),'Feuille1-Catégories'!$B$6/X$6),X$5),0),IF(MOD($A52-1-X$10,'Feuille1-Catégories'!$F$5+1)=0,X$3,""))),"")</f>
        <v/>
      </c>
      <c r="Y52" s="29" t="str">
        <f ca="1">IF(AND($A52&lt;&gt;"",Y$9&lt;&gt;""),IF(HLOOKUP(Y$9,'Feuille1-Catégories'!$C$1:$G$2,2,FALSE)="OUI",Y$3,IF(HLOOKUP(Y$9,'Feuille1-Catégories'!$C$1:$G$3,3,FALSE)="OUI",OFFSET(Y$3,MOD(QUOTIENT(ROW()-ROW($A$20),'Feuille1-Catégories'!$B$6/Y$6),Y$5),0),IF(MOD($A52-1-Y$10,'Feuille1-Catégories'!$F$5+1)=0,Y$3,""))),"")</f>
        <v/>
      </c>
      <c r="Z52" s="29" t="str">
        <f ca="1">IF(AND($A52&lt;&gt;"",Z$9&lt;&gt;""),IF(HLOOKUP(Z$9,'Feuille1-Catégories'!$C$1:$G$2,2,FALSE)="OUI",Z$3,IF(HLOOKUP(Z$9,'Feuille1-Catégories'!$C$1:$G$3,3,FALSE)="OUI",OFFSET(Z$3,MOD(QUOTIENT(ROW()-ROW($A$20),'Feuille1-Catégories'!$B$6/Z$6),Z$5),0),IF(MOD($A52-1-Z$10,'Feuille1-Catégories'!$F$5+1)=0,Z$3,""))),"")</f>
        <v/>
      </c>
    </row>
    <row r="53" spans="1:26" ht="17" x14ac:dyDescent="0.2">
      <c r="A53" s="21">
        <f>IF('Feuille2-Prix de vente'!A53&lt;&gt;"",'Feuille2-Prix de vente'!A53,"")</f>
        <v>34</v>
      </c>
      <c r="B53" s="33">
        <f ca="1">IF('Feuille2-Prix de vente'!B53&lt;&gt;"",'Feuille2-Prix de vente'!B53,"")</f>
        <v>3.925032716395588</v>
      </c>
      <c r="C53" s="10">
        <f ca="1">IF('Feuille2-Prix de vente'!C53&lt;&gt;"",'Feuille2-Prix de vente'!C53,"")</f>
        <v>6258.4</v>
      </c>
      <c r="D53" s="10">
        <f t="shared" ca="1" si="0"/>
        <v>2139.6</v>
      </c>
      <c r="E53" s="10">
        <f ca="1">IF('Feuille2-Prix de vente'!E53&lt;&gt;"",'Feuille2-Prix de vente'!E53,"")</f>
        <v>8398</v>
      </c>
      <c r="F53" s="29">
        <f ca="1">IF(AND($A53&lt;&gt;"",F$9&lt;&gt;""),IF(HLOOKUP(F$9,'Feuille1-Catégories'!$C$1:$G$2,2,FALSE)="OUI",F$3,IF(HLOOKUP(F$9,'Feuille1-Catégories'!$C$1:$G$3,3,FALSE)="OUI",OFFSET(F$3,MOD(QUOTIENT(ROW()-ROW($A$20),'Feuille1-Catégories'!$B$6/F$6),F$5),0),IF(MOD($A53-1-F$10,'Feuille1-Catégories'!$F$5+1)=0,F$3,""))),"")</f>
        <v>0.8</v>
      </c>
      <c r="G53" s="29">
        <f ca="1">IF(AND($A53&lt;&gt;"",G$9&lt;&gt;""),IF(HLOOKUP(G$9,'Feuille1-Catégories'!$C$1:$G$2,2,FALSE)="OUI",G$3,IF(HLOOKUP(G$9,'Feuille1-Catégories'!$C$1:$G$3,3,FALSE)="OUI",OFFSET(G$3,MOD(QUOTIENT(ROW()-ROW($A$20),'Feuille1-Catégories'!$B$6/G$6),G$5),0),IF(MOD($A53-1-G$10,'Feuille1-Catégories'!$F$5+1)=0,G$3,""))),"")</f>
        <v>2</v>
      </c>
      <c r="H53" s="29">
        <f ca="1">IF(AND($A53&lt;&gt;"",H$9&lt;&gt;""),IF(HLOOKUP(H$9,'Feuille1-Catégories'!$C$1:$G$2,2,FALSE)="OUI",H$3,IF(HLOOKUP(H$9,'Feuille1-Catégories'!$C$1:$G$3,3,FALSE)="OUI",OFFSET(H$3,MOD(QUOTIENT(ROW()-ROW($A$20),'Feuille1-Catégories'!$B$6/H$6),H$5),0),IF(MOD($A53-1-H$10,'Feuille1-Catégories'!$F$5+1)=0,H$3,""))),"")</f>
        <v>50</v>
      </c>
      <c r="I53" s="29">
        <f ca="1">IF(AND($A53&lt;&gt;"",I$9&lt;&gt;""),IF(HLOOKUP(I$9,'Feuille1-Catégories'!$C$1:$G$2,2,FALSE)="OUI",I$3,IF(HLOOKUP(I$9,'Feuille1-Catégories'!$C$1:$G$3,3,FALSE)="OUI",OFFSET(I$3,MOD(QUOTIENT(ROW()-ROW($A$20),'Feuille1-Catégories'!$B$6/I$6),I$5),0),IF(MOD($A53-1-I$10,'Feuille1-Catégories'!$F$5+1)=0,I$3,""))),"")</f>
        <v>200</v>
      </c>
      <c r="J53" s="29">
        <f ca="1">IF(AND($A53&lt;&gt;"",J$9&lt;&gt;""),IF(HLOOKUP(J$9,'Feuille1-Catégories'!$C$1:$G$2,2,FALSE)="OUI",J$3,IF(HLOOKUP(J$9,'Feuille1-Catégories'!$C$1:$G$3,3,FALSE)="OUI",OFFSET(J$3,MOD(QUOTIENT(ROW()-ROW($A$20),'Feuille1-Catégories'!$B$6/J$6),J$5),0),IF(MOD($A53-1-J$10,'Feuille1-Catégories'!$F$5+1)=0,J$3,""))),"")</f>
        <v>0.8</v>
      </c>
      <c r="K53" s="29" t="str">
        <f ca="1">IF(AND($A53&lt;&gt;"",K$9&lt;&gt;""),IF(HLOOKUP(K$9,'Feuille1-Catégories'!$C$1:$G$2,2,FALSE)="OUI",K$3,IF(HLOOKUP(K$9,'Feuille1-Catégories'!$C$1:$G$3,3,FALSE)="OUI",OFFSET(K$3,MOD(QUOTIENT(ROW()-ROW($A$20),'Feuille1-Catégories'!$B$6/K$6),K$5),0),IF(MOD($A53-1-K$10,'Feuille1-Catégories'!$F$5+1)=0,K$3,""))),"")</f>
        <v/>
      </c>
      <c r="L53" s="29">
        <f ca="1">IF(AND($A53&lt;&gt;"",L$9&lt;&gt;""),IF(HLOOKUP(L$9,'Feuille1-Catégories'!$C$1:$G$2,2,FALSE)="OUI",L$3,IF(HLOOKUP(L$9,'Feuille1-Catégories'!$C$1:$G$3,3,FALSE)="OUI",OFFSET(L$3,MOD(QUOTIENT(ROW()-ROW($A$20),'Feuille1-Catégories'!$B$6/L$6),L$5),0),IF(MOD($A53-1-L$10,'Feuille1-Catégories'!$F$5+1)=0,L$3,""))),"")</f>
        <v>50</v>
      </c>
      <c r="M53" s="29">
        <f ca="1">IF(AND($A53&lt;&gt;"",M$9&lt;&gt;""),IF(HLOOKUP(M$9,'Feuille1-Catégories'!$C$1:$G$2,2,FALSE)="OUI",M$3,IF(HLOOKUP(M$9,'Feuille1-Catégories'!$C$1:$G$3,3,FALSE)="OUI",OFFSET(M$3,MOD(QUOTIENT(ROW()-ROW($A$20),'Feuille1-Catégories'!$B$6/M$6),M$5),0),IF(MOD($A53-1-M$10,'Feuille1-Catégories'!$F$5+1)=0,M$3,""))),"")</f>
        <v>1500</v>
      </c>
      <c r="N53" s="29" t="str">
        <f ca="1">IF(AND($A53&lt;&gt;"",N$9&lt;&gt;""),IF(HLOOKUP(N$9,'Feuille1-Catégories'!$C$1:$G$2,2,FALSE)="OUI",N$3,IF(HLOOKUP(N$9,'Feuille1-Catégories'!$C$1:$G$3,3,FALSE)="OUI",OFFSET(N$3,MOD(QUOTIENT(ROW()-ROW($A$20),'Feuille1-Catégories'!$B$6/N$6),N$5),0),IF(MOD($A53-1-N$10,'Feuille1-Catégories'!$F$5+1)=0,N$3,""))),"")</f>
        <v xml:space="preserve"> </v>
      </c>
      <c r="O53" s="29">
        <f ca="1">IF(AND($A53&lt;&gt;"",O$9&lt;&gt;""),IF(HLOOKUP(O$9,'Feuille1-Catégories'!$C$1:$G$2,2,FALSE)="OUI",O$3,IF(HLOOKUP(O$9,'Feuille1-Catégories'!$C$1:$G$3,3,FALSE)="OUI",OFFSET(O$3,MOD(QUOTIENT(ROW()-ROW($A$20),'Feuille1-Catégories'!$B$6/O$6),O$5),0),IF(MOD($A53-1-O$10,'Feuille1-Catégories'!$F$5+1)=0,O$3,""))),"")</f>
        <v>5</v>
      </c>
      <c r="P53" s="29" t="str">
        <f ca="1">IF(AND($A53&lt;&gt;"",P$9&lt;&gt;""),IF(HLOOKUP(P$9,'Feuille1-Catégories'!$C$1:$G$2,2,FALSE)="OUI",P$3,IF(HLOOKUP(P$9,'Feuille1-Catégories'!$C$1:$G$3,3,FALSE)="OUI",OFFSET(P$3,MOD(QUOTIENT(ROW()-ROW($A$20),'Feuille1-Catégories'!$B$6/P$6),P$5),0),IF(MOD($A53-1-P$10,'Feuille1-Catégories'!$F$5+1)=0,P$3,""))),"")</f>
        <v/>
      </c>
      <c r="Q53" s="29" t="str">
        <f ca="1">IF(AND($A53&lt;&gt;"",Q$9&lt;&gt;""),IF(HLOOKUP(Q$9,'Feuille1-Catégories'!$C$1:$G$2,2,FALSE)="OUI",Q$3,IF(HLOOKUP(Q$9,'Feuille1-Catégories'!$C$1:$G$3,3,FALSE)="OUI",OFFSET(Q$3,MOD(QUOTIENT(ROW()-ROW($A$20),'Feuille1-Catégories'!$B$6/Q$6),Q$5),0),IF(MOD($A53-1-Q$10,'Feuille1-Catégories'!$F$5+1)=0,Q$3,""))),"")</f>
        <v/>
      </c>
      <c r="R53" s="29">
        <f ca="1">IF(AND($A53&lt;&gt;"",R$9&lt;&gt;""),IF(HLOOKUP(R$9,'Feuille1-Catégories'!$C$1:$G$2,2,FALSE)="OUI",R$3,IF(HLOOKUP(R$9,'Feuille1-Catégories'!$C$1:$G$3,3,FALSE)="OUI",OFFSET(R$3,MOD(QUOTIENT(ROW()-ROW($A$20),'Feuille1-Catégories'!$B$6/R$6),R$5),0),IF(MOD($A53-1-R$10,'Feuille1-Catégories'!$F$5+1)=0,R$3,""))),"")</f>
        <v>1</v>
      </c>
      <c r="S53" s="29">
        <f ca="1">IF(AND($A53&lt;&gt;"",S$9&lt;&gt;""),IF(HLOOKUP(S$9,'Feuille1-Catégories'!$C$1:$G$2,2,FALSE)="OUI",S$3,IF(HLOOKUP(S$9,'Feuille1-Catégories'!$C$1:$G$3,3,FALSE)="OUI",OFFSET(S$3,MOD(QUOTIENT(ROW()-ROW($A$20),'Feuille1-Catégories'!$B$6/S$6),S$5),0),IF(MOD($A53-1-S$10,'Feuille1-Catégories'!$F$5+1)=0,S$3,""))),"")</f>
        <v>30</v>
      </c>
      <c r="T53" s="29" t="str">
        <f ca="1">IF(AND($A53&lt;&gt;"",T$9&lt;&gt;""),IF(HLOOKUP(T$9,'Feuille1-Catégories'!$C$1:$G$2,2,FALSE)="OUI",T$3,IF(HLOOKUP(T$9,'Feuille1-Catégories'!$C$1:$G$3,3,FALSE)="OUI",OFFSET(T$3,MOD(QUOTIENT(ROW()-ROW($A$20),'Feuille1-Catégories'!$B$6/T$6),T$5),0),IF(MOD($A53-1-T$10,'Feuille1-Catégories'!$F$5+1)=0,T$3,""))),"")</f>
        <v/>
      </c>
      <c r="U53" s="29">
        <f ca="1">IF(AND($A53&lt;&gt;"",U$9&lt;&gt;""),IF(HLOOKUP(U$9,'Feuille1-Catégories'!$C$1:$G$2,2,FALSE)="OUI",U$3,IF(HLOOKUP(U$9,'Feuille1-Catégories'!$C$1:$G$3,3,FALSE)="OUI",OFFSET(U$3,MOD(QUOTIENT(ROW()-ROW($A$20),'Feuille1-Catégories'!$B$6/U$6),U$5),0),IF(MOD($A53-1-U$10,'Feuille1-Catégories'!$F$5+1)=0,U$3,""))),"")</f>
        <v>300</v>
      </c>
      <c r="V53" s="29" t="str">
        <f ca="1">IF(AND($A53&lt;&gt;"",V$9&lt;&gt;""),IF(HLOOKUP(V$9,'Feuille1-Catégories'!$C$1:$G$2,2,FALSE)="OUI",V$3,IF(HLOOKUP(V$9,'Feuille1-Catégories'!$C$1:$G$3,3,FALSE)="OUI",OFFSET(V$3,MOD(QUOTIENT(ROW()-ROW($A$20),'Feuille1-Catégories'!$B$6/V$6),V$5),0),IF(MOD($A53-1-V$10,'Feuille1-Catégories'!$F$5+1)=0,V$3,""))),"")</f>
        <v/>
      </c>
      <c r="W53" s="29" t="str">
        <f ca="1">IF(AND($A53&lt;&gt;"",W$9&lt;&gt;""),IF(HLOOKUP(W$9,'Feuille1-Catégories'!$C$1:$G$2,2,FALSE)="OUI",W$3,IF(HLOOKUP(W$9,'Feuille1-Catégories'!$C$1:$G$3,3,FALSE)="OUI",OFFSET(W$3,MOD(QUOTIENT(ROW()-ROW($A$20),'Feuille1-Catégories'!$B$6/W$6),W$5),0),IF(MOD($A53-1-W$10,'Feuille1-Catégories'!$F$5+1)=0,W$3,""))),"")</f>
        <v/>
      </c>
      <c r="X53" s="29" t="str">
        <f ca="1">IF(AND($A53&lt;&gt;"",X$9&lt;&gt;""),IF(HLOOKUP(X$9,'Feuille1-Catégories'!$C$1:$G$2,2,FALSE)="OUI",X$3,IF(HLOOKUP(X$9,'Feuille1-Catégories'!$C$1:$G$3,3,FALSE)="OUI",OFFSET(X$3,MOD(QUOTIENT(ROW()-ROW($A$20),'Feuille1-Catégories'!$B$6/X$6),X$5),0),IF(MOD($A53-1-X$10,'Feuille1-Catégories'!$F$5+1)=0,X$3,""))),"")</f>
        <v/>
      </c>
      <c r="Y53" s="29" t="str">
        <f ca="1">IF(AND($A53&lt;&gt;"",Y$9&lt;&gt;""),IF(HLOOKUP(Y$9,'Feuille1-Catégories'!$C$1:$G$2,2,FALSE)="OUI",Y$3,IF(HLOOKUP(Y$9,'Feuille1-Catégories'!$C$1:$G$3,3,FALSE)="OUI",OFFSET(Y$3,MOD(QUOTIENT(ROW()-ROW($A$20),'Feuille1-Catégories'!$B$6/Y$6),Y$5),0),IF(MOD($A53-1-Y$10,'Feuille1-Catégories'!$F$5+1)=0,Y$3,""))),"")</f>
        <v/>
      </c>
      <c r="Z53" s="29" t="str">
        <f ca="1">IF(AND($A53&lt;&gt;"",Z$9&lt;&gt;""),IF(HLOOKUP(Z$9,'Feuille1-Catégories'!$C$1:$G$2,2,FALSE)="OUI",Z$3,IF(HLOOKUP(Z$9,'Feuille1-Catégories'!$C$1:$G$3,3,FALSE)="OUI",OFFSET(Z$3,MOD(QUOTIENT(ROW()-ROW($A$20),'Feuille1-Catégories'!$B$6/Z$6),Z$5),0),IF(MOD($A53-1-Z$10,'Feuille1-Catégories'!$F$5+1)=0,Z$3,""))),"")</f>
        <v/>
      </c>
    </row>
    <row r="54" spans="1:26" ht="17" x14ac:dyDescent="0.2">
      <c r="A54" s="21">
        <f>IF('Feuille2-Prix de vente'!A54&lt;&gt;"",'Feuille2-Prix de vente'!A54,"")</f>
        <v>35</v>
      </c>
      <c r="B54" s="33">
        <f ca="1">IF('Feuille2-Prix de vente'!B54&lt;&gt;"",'Feuille2-Prix de vente'!B54,"")</f>
        <v>3.9617069918079637</v>
      </c>
      <c r="C54" s="10">
        <f ca="1">IF('Feuille2-Prix de vente'!C54&lt;&gt;"",'Feuille2-Prix de vente'!C54,"")</f>
        <v>6218.4</v>
      </c>
      <c r="D54" s="10">
        <f t="shared" ca="1" si="0"/>
        <v>2099.6</v>
      </c>
      <c r="E54" s="10">
        <f ca="1">IF('Feuille2-Prix de vente'!E54&lt;&gt;"",'Feuille2-Prix de vente'!E54,"")</f>
        <v>8318</v>
      </c>
      <c r="F54" s="29">
        <f ca="1">IF(AND($A54&lt;&gt;"",F$9&lt;&gt;""),IF(HLOOKUP(F$9,'Feuille1-Catégories'!$C$1:$G$2,2,FALSE)="OUI",F$3,IF(HLOOKUP(F$9,'Feuille1-Catégories'!$C$1:$G$3,3,FALSE)="OUI",OFFSET(F$3,MOD(QUOTIENT(ROW()-ROW($A$20),'Feuille1-Catégories'!$B$6/F$6),F$5),0),IF(MOD($A54-1-F$10,'Feuille1-Catégories'!$F$5+1)=0,F$3,""))),"")</f>
        <v>0.8</v>
      </c>
      <c r="G54" s="29">
        <f ca="1">IF(AND($A54&lt;&gt;"",G$9&lt;&gt;""),IF(HLOOKUP(G$9,'Feuille1-Catégories'!$C$1:$G$2,2,FALSE)="OUI",G$3,IF(HLOOKUP(G$9,'Feuille1-Catégories'!$C$1:$G$3,3,FALSE)="OUI",OFFSET(G$3,MOD(QUOTIENT(ROW()-ROW($A$20),'Feuille1-Catégories'!$B$6/G$6),G$5),0),IF(MOD($A54-1-G$10,'Feuille1-Catégories'!$F$5+1)=0,G$3,""))),"")</f>
        <v>2</v>
      </c>
      <c r="H54" s="29" t="str">
        <f ca="1">IF(AND($A54&lt;&gt;"",H$9&lt;&gt;""),IF(HLOOKUP(H$9,'Feuille1-Catégories'!$C$1:$G$2,2,FALSE)="OUI",H$3,IF(HLOOKUP(H$9,'Feuille1-Catégories'!$C$1:$G$3,3,FALSE)="OUI",OFFSET(H$3,MOD(QUOTIENT(ROW()-ROW($A$20),'Feuille1-Catégories'!$B$6/H$6),H$5),0),IF(MOD($A54-1-H$10,'Feuille1-Catégories'!$F$5+1)=0,H$3,""))),"")</f>
        <v/>
      </c>
      <c r="I54" s="29">
        <f ca="1">IF(AND($A54&lt;&gt;"",I$9&lt;&gt;""),IF(HLOOKUP(I$9,'Feuille1-Catégories'!$C$1:$G$2,2,FALSE)="OUI",I$3,IF(HLOOKUP(I$9,'Feuille1-Catégories'!$C$1:$G$3,3,FALSE)="OUI",OFFSET(I$3,MOD(QUOTIENT(ROW()-ROW($A$20),'Feuille1-Catégories'!$B$6/I$6),I$5),0),IF(MOD($A54-1-I$10,'Feuille1-Catégories'!$F$5+1)=0,I$3,""))),"")</f>
        <v>200</v>
      </c>
      <c r="J54" s="29">
        <f ca="1">IF(AND($A54&lt;&gt;"",J$9&lt;&gt;""),IF(HLOOKUP(J$9,'Feuille1-Catégories'!$C$1:$G$2,2,FALSE)="OUI",J$3,IF(HLOOKUP(J$9,'Feuille1-Catégories'!$C$1:$G$3,3,FALSE)="OUI",OFFSET(J$3,MOD(QUOTIENT(ROW()-ROW($A$20),'Feuille1-Catégories'!$B$6/J$6),J$5),0),IF(MOD($A54-1-J$10,'Feuille1-Catégories'!$F$5+1)=0,J$3,""))),"")</f>
        <v>0.8</v>
      </c>
      <c r="K54" s="29">
        <f ca="1">IF(AND($A54&lt;&gt;"",K$9&lt;&gt;""),IF(HLOOKUP(K$9,'Feuille1-Catégories'!$C$1:$G$2,2,FALSE)="OUI",K$3,IF(HLOOKUP(K$9,'Feuille1-Catégories'!$C$1:$G$3,3,FALSE)="OUI",OFFSET(K$3,MOD(QUOTIENT(ROW()-ROW($A$20),'Feuille1-Catégories'!$B$6/K$6),K$5),0),IF(MOD($A54-1-K$10,'Feuille1-Catégories'!$F$5+1)=0,K$3,""))),"")</f>
        <v>10</v>
      </c>
      <c r="L54" s="29">
        <f ca="1">IF(AND($A54&lt;&gt;"",L$9&lt;&gt;""),IF(HLOOKUP(L$9,'Feuille1-Catégories'!$C$1:$G$2,2,FALSE)="OUI",L$3,IF(HLOOKUP(L$9,'Feuille1-Catégories'!$C$1:$G$3,3,FALSE)="OUI",OFFSET(L$3,MOD(QUOTIENT(ROW()-ROW($A$20),'Feuille1-Catégories'!$B$6/L$6),L$5),0),IF(MOD($A54-1-L$10,'Feuille1-Catégories'!$F$5+1)=0,L$3,""))),"")</f>
        <v>50</v>
      </c>
      <c r="M54" s="29">
        <f ca="1">IF(AND($A54&lt;&gt;"",M$9&lt;&gt;""),IF(HLOOKUP(M$9,'Feuille1-Catégories'!$C$1:$G$2,2,FALSE)="OUI",M$3,IF(HLOOKUP(M$9,'Feuille1-Catégories'!$C$1:$G$3,3,FALSE)="OUI",OFFSET(M$3,MOD(QUOTIENT(ROW()-ROW($A$20),'Feuille1-Catégories'!$B$6/M$6),M$5),0),IF(MOD($A54-1-M$10,'Feuille1-Catégories'!$F$5+1)=0,M$3,""))),"")</f>
        <v>1500</v>
      </c>
      <c r="N54" s="29" t="str">
        <f ca="1">IF(AND($A54&lt;&gt;"",N$9&lt;&gt;""),IF(HLOOKUP(N$9,'Feuille1-Catégories'!$C$1:$G$2,2,FALSE)="OUI",N$3,IF(HLOOKUP(N$9,'Feuille1-Catégories'!$C$1:$G$3,3,FALSE)="OUI",OFFSET(N$3,MOD(QUOTIENT(ROW()-ROW($A$20),'Feuille1-Catégories'!$B$6/N$6),N$5),0),IF(MOD($A54-1-N$10,'Feuille1-Catégories'!$F$5+1)=0,N$3,""))),"")</f>
        <v xml:space="preserve"> </v>
      </c>
      <c r="O54" s="29">
        <f ca="1">IF(AND($A54&lt;&gt;"",O$9&lt;&gt;""),IF(HLOOKUP(O$9,'Feuille1-Catégories'!$C$1:$G$2,2,FALSE)="OUI",O$3,IF(HLOOKUP(O$9,'Feuille1-Catégories'!$C$1:$G$3,3,FALSE)="OUI",OFFSET(O$3,MOD(QUOTIENT(ROW()-ROW($A$20),'Feuille1-Catégories'!$B$6/O$6),O$5),0),IF(MOD($A54-1-O$10,'Feuille1-Catégories'!$F$5+1)=0,O$3,""))),"")</f>
        <v>5</v>
      </c>
      <c r="P54" s="29" t="str">
        <f ca="1">IF(AND($A54&lt;&gt;"",P$9&lt;&gt;""),IF(HLOOKUP(P$9,'Feuille1-Catégories'!$C$1:$G$2,2,FALSE)="OUI",P$3,IF(HLOOKUP(P$9,'Feuille1-Catégories'!$C$1:$G$3,3,FALSE)="OUI",OFFSET(P$3,MOD(QUOTIENT(ROW()-ROW($A$20),'Feuille1-Catégories'!$B$6/P$6),P$5),0),IF(MOD($A54-1-P$10,'Feuille1-Catégories'!$F$5+1)=0,P$3,""))),"")</f>
        <v/>
      </c>
      <c r="Q54" s="29" t="str">
        <f ca="1">IF(AND($A54&lt;&gt;"",Q$9&lt;&gt;""),IF(HLOOKUP(Q$9,'Feuille1-Catégories'!$C$1:$G$2,2,FALSE)="OUI",Q$3,IF(HLOOKUP(Q$9,'Feuille1-Catégories'!$C$1:$G$3,3,FALSE)="OUI",OFFSET(Q$3,MOD(QUOTIENT(ROW()-ROW($A$20),'Feuille1-Catégories'!$B$6/Q$6),Q$5),0),IF(MOD($A54-1-Q$10,'Feuille1-Catégories'!$F$5+1)=0,Q$3,""))),"")</f>
        <v/>
      </c>
      <c r="R54" s="29">
        <f ca="1">IF(AND($A54&lt;&gt;"",R$9&lt;&gt;""),IF(HLOOKUP(R$9,'Feuille1-Catégories'!$C$1:$G$2,2,FALSE)="OUI",R$3,IF(HLOOKUP(R$9,'Feuille1-Catégories'!$C$1:$G$3,3,FALSE)="OUI",OFFSET(R$3,MOD(QUOTIENT(ROW()-ROW($A$20),'Feuille1-Catégories'!$B$6/R$6),R$5),0),IF(MOD($A54-1-R$10,'Feuille1-Catégories'!$F$5+1)=0,R$3,""))),"")</f>
        <v>1</v>
      </c>
      <c r="S54" s="29">
        <f ca="1">IF(AND($A54&lt;&gt;"",S$9&lt;&gt;""),IF(HLOOKUP(S$9,'Feuille1-Catégories'!$C$1:$G$2,2,FALSE)="OUI",S$3,IF(HLOOKUP(S$9,'Feuille1-Catégories'!$C$1:$G$3,3,FALSE)="OUI",OFFSET(S$3,MOD(QUOTIENT(ROW()-ROW($A$20),'Feuille1-Catégories'!$B$6/S$6),S$5),0),IF(MOD($A54-1-S$10,'Feuille1-Catégories'!$F$5+1)=0,S$3,""))),"")</f>
        <v>30</v>
      </c>
      <c r="T54" s="29" t="str">
        <f ca="1">IF(AND($A54&lt;&gt;"",T$9&lt;&gt;""),IF(HLOOKUP(T$9,'Feuille1-Catégories'!$C$1:$G$2,2,FALSE)="OUI",T$3,IF(HLOOKUP(T$9,'Feuille1-Catégories'!$C$1:$G$3,3,FALSE)="OUI",OFFSET(T$3,MOD(QUOTIENT(ROW()-ROW($A$20),'Feuille1-Catégories'!$B$6/T$6),T$5),0),IF(MOD($A54-1-T$10,'Feuille1-Catégories'!$F$5+1)=0,T$3,""))),"")</f>
        <v/>
      </c>
      <c r="U54" s="29">
        <f ca="1">IF(AND($A54&lt;&gt;"",U$9&lt;&gt;""),IF(HLOOKUP(U$9,'Feuille1-Catégories'!$C$1:$G$2,2,FALSE)="OUI",U$3,IF(HLOOKUP(U$9,'Feuille1-Catégories'!$C$1:$G$3,3,FALSE)="OUI",OFFSET(U$3,MOD(QUOTIENT(ROW()-ROW($A$20),'Feuille1-Catégories'!$B$6/U$6),U$5),0),IF(MOD($A54-1-U$10,'Feuille1-Catégories'!$F$5+1)=0,U$3,""))),"")</f>
        <v>300</v>
      </c>
      <c r="V54" s="29" t="str">
        <f ca="1">IF(AND($A54&lt;&gt;"",V$9&lt;&gt;""),IF(HLOOKUP(V$9,'Feuille1-Catégories'!$C$1:$G$2,2,FALSE)="OUI",V$3,IF(HLOOKUP(V$9,'Feuille1-Catégories'!$C$1:$G$3,3,FALSE)="OUI",OFFSET(V$3,MOD(QUOTIENT(ROW()-ROW($A$20),'Feuille1-Catégories'!$B$6/V$6),V$5),0),IF(MOD($A54-1-V$10,'Feuille1-Catégories'!$F$5+1)=0,V$3,""))),"")</f>
        <v/>
      </c>
      <c r="W54" s="29" t="str">
        <f ca="1">IF(AND($A54&lt;&gt;"",W$9&lt;&gt;""),IF(HLOOKUP(W$9,'Feuille1-Catégories'!$C$1:$G$2,2,FALSE)="OUI",W$3,IF(HLOOKUP(W$9,'Feuille1-Catégories'!$C$1:$G$3,3,FALSE)="OUI",OFFSET(W$3,MOD(QUOTIENT(ROW()-ROW($A$20),'Feuille1-Catégories'!$B$6/W$6),W$5),0),IF(MOD($A54-1-W$10,'Feuille1-Catégories'!$F$5+1)=0,W$3,""))),"")</f>
        <v/>
      </c>
      <c r="X54" s="29" t="str">
        <f ca="1">IF(AND($A54&lt;&gt;"",X$9&lt;&gt;""),IF(HLOOKUP(X$9,'Feuille1-Catégories'!$C$1:$G$2,2,FALSE)="OUI",X$3,IF(HLOOKUP(X$9,'Feuille1-Catégories'!$C$1:$G$3,3,FALSE)="OUI",OFFSET(X$3,MOD(QUOTIENT(ROW()-ROW($A$20),'Feuille1-Catégories'!$B$6/X$6),X$5),0),IF(MOD($A54-1-X$10,'Feuille1-Catégories'!$F$5+1)=0,X$3,""))),"")</f>
        <v/>
      </c>
      <c r="Y54" s="29" t="str">
        <f ca="1">IF(AND($A54&lt;&gt;"",Y$9&lt;&gt;""),IF(HLOOKUP(Y$9,'Feuille1-Catégories'!$C$1:$G$2,2,FALSE)="OUI",Y$3,IF(HLOOKUP(Y$9,'Feuille1-Catégories'!$C$1:$G$3,3,FALSE)="OUI",OFFSET(Y$3,MOD(QUOTIENT(ROW()-ROW($A$20),'Feuille1-Catégories'!$B$6/Y$6),Y$5),0),IF(MOD($A54-1-Y$10,'Feuille1-Catégories'!$F$5+1)=0,Y$3,""))),"")</f>
        <v/>
      </c>
      <c r="Z54" s="29" t="str">
        <f ca="1">IF(AND($A54&lt;&gt;"",Z$9&lt;&gt;""),IF(HLOOKUP(Z$9,'Feuille1-Catégories'!$C$1:$G$2,2,FALSE)="OUI",Z$3,IF(HLOOKUP(Z$9,'Feuille1-Catégories'!$C$1:$G$3,3,FALSE)="OUI",OFFSET(Z$3,MOD(QUOTIENT(ROW()-ROW($A$20),'Feuille1-Catégories'!$B$6/Z$6),Z$5),0),IF(MOD($A54-1-Z$10,'Feuille1-Catégories'!$F$5+1)=0,Z$3,""))),"")</f>
        <v/>
      </c>
    </row>
    <row r="55" spans="1:26" ht="17" x14ac:dyDescent="0.2">
      <c r="A55" s="21">
        <f>IF('Feuille2-Prix de vente'!A55&lt;&gt;"",'Feuille2-Prix de vente'!A55,"")</f>
        <v>36</v>
      </c>
      <c r="B55" s="33">
        <f ca="1">IF('Feuille2-Prix de vente'!B55&lt;&gt;"",'Feuille2-Prix de vente'!B55,"")</f>
        <v>4.3625898168894386</v>
      </c>
      <c r="C55" s="10">
        <f ca="1">IF('Feuille2-Prix de vente'!C55&lt;&gt;"",'Feuille2-Prix de vente'!C55,"")</f>
        <v>8704.4</v>
      </c>
      <c r="D55" s="10">
        <f t="shared" ca="1" si="0"/>
        <v>2588.6</v>
      </c>
      <c r="E55" s="10">
        <f ca="1">IF('Feuille2-Prix de vente'!E55&lt;&gt;"",'Feuille2-Prix de vente'!E55,"")</f>
        <v>11293</v>
      </c>
      <c r="F55" s="29">
        <f ca="1">IF(AND($A55&lt;&gt;"",F$9&lt;&gt;""),IF(HLOOKUP(F$9,'Feuille1-Catégories'!$C$1:$G$2,2,FALSE)="OUI",F$3,IF(HLOOKUP(F$9,'Feuille1-Catégories'!$C$1:$G$3,3,FALSE)="OUI",OFFSET(F$3,MOD(QUOTIENT(ROW()-ROW($A$20),'Feuille1-Catégories'!$B$6/F$6),F$5),0),IF(MOD($A55-1-F$10,'Feuille1-Catégories'!$F$5+1)=0,F$3,""))),"")</f>
        <v>0.8</v>
      </c>
      <c r="G55" s="29">
        <f ca="1">IF(AND($A55&lt;&gt;"",G$9&lt;&gt;""),IF(HLOOKUP(G$9,'Feuille1-Catégories'!$C$1:$G$2,2,FALSE)="OUI",G$3,IF(HLOOKUP(G$9,'Feuille1-Catégories'!$C$1:$G$3,3,FALSE)="OUI",OFFSET(G$3,MOD(QUOTIENT(ROW()-ROW($A$20),'Feuille1-Catégories'!$B$6/G$6),G$5),0),IF(MOD($A55-1-G$10,'Feuille1-Catégories'!$F$5+1)=0,G$3,""))),"")</f>
        <v>2</v>
      </c>
      <c r="H55" s="29" t="str">
        <f ca="1">IF(AND($A55&lt;&gt;"",H$9&lt;&gt;""),IF(HLOOKUP(H$9,'Feuille1-Catégories'!$C$1:$G$2,2,FALSE)="OUI",H$3,IF(HLOOKUP(H$9,'Feuille1-Catégories'!$C$1:$G$3,3,FALSE)="OUI",OFFSET(H$3,MOD(QUOTIENT(ROW()-ROW($A$20),'Feuille1-Catégories'!$B$6/H$6),H$5),0),IF(MOD($A55-1-H$10,'Feuille1-Catégories'!$F$5+1)=0,H$3,""))),"")</f>
        <v/>
      </c>
      <c r="I55" s="29">
        <f ca="1">IF(AND($A55&lt;&gt;"",I$9&lt;&gt;""),IF(HLOOKUP(I$9,'Feuille1-Catégories'!$C$1:$G$2,2,FALSE)="OUI",I$3,IF(HLOOKUP(I$9,'Feuille1-Catégories'!$C$1:$G$3,3,FALSE)="OUI",OFFSET(I$3,MOD(QUOTIENT(ROW()-ROW($A$20),'Feuille1-Catégories'!$B$6/I$6),I$5),0),IF(MOD($A55-1-I$10,'Feuille1-Catégories'!$F$5+1)=0,I$3,""))),"")</f>
        <v>200</v>
      </c>
      <c r="J55" s="29">
        <f ca="1">IF(AND($A55&lt;&gt;"",J$9&lt;&gt;""),IF(HLOOKUP(J$9,'Feuille1-Catégories'!$C$1:$G$2,2,FALSE)="OUI",J$3,IF(HLOOKUP(J$9,'Feuille1-Catégories'!$C$1:$G$3,3,FALSE)="OUI",OFFSET(J$3,MOD(QUOTIENT(ROW()-ROW($A$20),'Feuille1-Catégories'!$B$6/J$6),J$5),0),IF(MOD($A55-1-J$10,'Feuille1-Catégories'!$F$5+1)=0,J$3,""))),"")</f>
        <v>0.8</v>
      </c>
      <c r="K55" s="29" t="str">
        <f ca="1">IF(AND($A55&lt;&gt;"",K$9&lt;&gt;""),IF(HLOOKUP(K$9,'Feuille1-Catégories'!$C$1:$G$2,2,FALSE)="OUI",K$3,IF(HLOOKUP(K$9,'Feuille1-Catégories'!$C$1:$G$3,3,FALSE)="OUI",OFFSET(K$3,MOD(QUOTIENT(ROW()-ROW($A$20),'Feuille1-Catégories'!$B$6/K$6),K$5),0),IF(MOD($A55-1-K$10,'Feuille1-Catégories'!$F$5+1)=0,K$3,""))),"")</f>
        <v/>
      </c>
      <c r="L55" s="29">
        <f ca="1">IF(AND($A55&lt;&gt;"",L$9&lt;&gt;""),IF(HLOOKUP(L$9,'Feuille1-Catégories'!$C$1:$G$2,2,FALSE)="OUI",L$3,IF(HLOOKUP(L$9,'Feuille1-Catégories'!$C$1:$G$3,3,FALSE)="OUI",OFFSET(L$3,MOD(QUOTIENT(ROW()-ROW($A$20),'Feuille1-Catégories'!$B$6/L$6),L$5),0),IF(MOD($A55-1-L$10,'Feuille1-Catégories'!$F$5+1)=0,L$3,""))),"")</f>
        <v>50</v>
      </c>
      <c r="M55" s="29">
        <f ca="1">IF(AND($A55&lt;&gt;"",M$9&lt;&gt;""),IF(HLOOKUP(M$9,'Feuille1-Catégories'!$C$1:$G$2,2,FALSE)="OUI",M$3,IF(HLOOKUP(M$9,'Feuille1-Catégories'!$C$1:$G$3,3,FALSE)="OUI",OFFSET(M$3,MOD(QUOTIENT(ROW()-ROW($A$20),'Feuille1-Catégories'!$B$6/M$6),M$5),0),IF(MOD($A55-1-M$10,'Feuille1-Catégories'!$F$5+1)=0,M$3,""))),"")</f>
        <v>1500</v>
      </c>
      <c r="N55" s="29" t="str">
        <f ca="1">IF(AND($A55&lt;&gt;"",N$9&lt;&gt;""),IF(HLOOKUP(N$9,'Feuille1-Catégories'!$C$1:$G$2,2,FALSE)="OUI",N$3,IF(HLOOKUP(N$9,'Feuille1-Catégories'!$C$1:$G$3,3,FALSE)="OUI",OFFSET(N$3,MOD(QUOTIENT(ROW()-ROW($A$20),'Feuille1-Catégories'!$B$6/N$6),N$5),0),IF(MOD($A55-1-N$10,'Feuille1-Catégories'!$F$5+1)=0,N$3,""))),"")</f>
        <v xml:space="preserve"> </v>
      </c>
      <c r="O55" s="29">
        <f ca="1">IF(AND($A55&lt;&gt;"",O$9&lt;&gt;""),IF(HLOOKUP(O$9,'Feuille1-Catégories'!$C$1:$G$2,2,FALSE)="OUI",O$3,IF(HLOOKUP(O$9,'Feuille1-Catégories'!$C$1:$G$3,3,FALSE)="OUI",OFFSET(O$3,MOD(QUOTIENT(ROW()-ROW($A$20),'Feuille1-Catégories'!$B$6/O$6),O$5),0),IF(MOD($A55-1-O$10,'Feuille1-Catégories'!$F$5+1)=0,O$3,""))),"")</f>
        <v>5</v>
      </c>
      <c r="P55" s="29" t="str">
        <f ca="1">IF(AND($A55&lt;&gt;"",P$9&lt;&gt;""),IF(HLOOKUP(P$9,'Feuille1-Catégories'!$C$1:$G$2,2,FALSE)="OUI",P$3,IF(HLOOKUP(P$9,'Feuille1-Catégories'!$C$1:$G$3,3,FALSE)="OUI",OFFSET(P$3,MOD(QUOTIENT(ROW()-ROW($A$20),'Feuille1-Catégories'!$B$6/P$6),P$5),0),IF(MOD($A55-1-P$10,'Feuille1-Catégories'!$F$5+1)=0,P$3,""))),"")</f>
        <v/>
      </c>
      <c r="Q55" s="29">
        <f ca="1">IF(AND($A55&lt;&gt;"",Q$9&lt;&gt;""),IF(HLOOKUP(Q$9,'Feuille1-Catégories'!$C$1:$G$2,2,FALSE)="OUI",Q$3,IF(HLOOKUP(Q$9,'Feuille1-Catégories'!$C$1:$G$3,3,FALSE)="OUI",OFFSET(Q$3,MOD(QUOTIENT(ROW()-ROW($A$20),'Feuille1-Catégories'!$B$6/Q$6),Q$5),0),IF(MOD($A55-1-Q$10,'Feuille1-Catégories'!$F$5+1)=0,Q$3,""))),"")</f>
        <v>500</v>
      </c>
      <c r="R55" s="29" t="str">
        <f ca="1">IF(AND($A55&lt;&gt;"",R$9&lt;&gt;""),IF(HLOOKUP(R$9,'Feuille1-Catégories'!$C$1:$G$2,2,FALSE)="OUI",R$3,IF(HLOOKUP(R$9,'Feuille1-Catégories'!$C$1:$G$3,3,FALSE)="OUI",OFFSET(R$3,MOD(QUOTIENT(ROW()-ROW($A$20),'Feuille1-Catégories'!$B$6/R$6),R$5),0),IF(MOD($A55-1-R$10,'Feuille1-Catégories'!$F$5+1)=0,R$3,""))),"")</f>
        <v/>
      </c>
      <c r="S55" s="29">
        <f ca="1">IF(AND($A55&lt;&gt;"",S$9&lt;&gt;""),IF(HLOOKUP(S$9,'Feuille1-Catégories'!$C$1:$G$2,2,FALSE)="OUI",S$3,IF(HLOOKUP(S$9,'Feuille1-Catégories'!$C$1:$G$3,3,FALSE)="OUI",OFFSET(S$3,MOD(QUOTIENT(ROW()-ROW($A$20),'Feuille1-Catégories'!$B$6/S$6),S$5),0),IF(MOD($A55-1-S$10,'Feuille1-Catégories'!$F$5+1)=0,S$3,""))),"")</f>
        <v>30</v>
      </c>
      <c r="T55" s="29" t="str">
        <f ca="1">IF(AND($A55&lt;&gt;"",T$9&lt;&gt;""),IF(HLOOKUP(T$9,'Feuille1-Catégories'!$C$1:$G$2,2,FALSE)="OUI",T$3,IF(HLOOKUP(T$9,'Feuille1-Catégories'!$C$1:$G$3,3,FALSE)="OUI",OFFSET(T$3,MOD(QUOTIENT(ROW()-ROW($A$20),'Feuille1-Catégories'!$B$6/T$6),T$5),0),IF(MOD($A55-1-T$10,'Feuille1-Catégories'!$F$5+1)=0,T$3,""))),"")</f>
        <v/>
      </c>
      <c r="U55" s="29">
        <f ca="1">IF(AND($A55&lt;&gt;"",U$9&lt;&gt;""),IF(HLOOKUP(U$9,'Feuille1-Catégories'!$C$1:$G$2,2,FALSE)="OUI",U$3,IF(HLOOKUP(U$9,'Feuille1-Catégories'!$C$1:$G$3,3,FALSE)="OUI",OFFSET(U$3,MOD(QUOTIENT(ROW()-ROW($A$20),'Feuille1-Catégories'!$B$6/U$6),U$5),0),IF(MOD($A55-1-U$10,'Feuille1-Catégories'!$F$5+1)=0,U$3,""))),"")</f>
        <v>300</v>
      </c>
      <c r="V55" s="29" t="str">
        <f ca="1">IF(AND($A55&lt;&gt;"",V$9&lt;&gt;""),IF(HLOOKUP(V$9,'Feuille1-Catégories'!$C$1:$G$2,2,FALSE)="OUI",V$3,IF(HLOOKUP(V$9,'Feuille1-Catégories'!$C$1:$G$3,3,FALSE)="OUI",OFFSET(V$3,MOD(QUOTIENT(ROW()-ROW($A$20),'Feuille1-Catégories'!$B$6/V$6),V$5),0),IF(MOD($A55-1-V$10,'Feuille1-Catégories'!$F$5+1)=0,V$3,""))),"")</f>
        <v/>
      </c>
      <c r="W55" s="29" t="str">
        <f ca="1">IF(AND($A55&lt;&gt;"",W$9&lt;&gt;""),IF(HLOOKUP(W$9,'Feuille1-Catégories'!$C$1:$G$2,2,FALSE)="OUI",W$3,IF(HLOOKUP(W$9,'Feuille1-Catégories'!$C$1:$G$3,3,FALSE)="OUI",OFFSET(W$3,MOD(QUOTIENT(ROW()-ROW($A$20),'Feuille1-Catégories'!$B$6/W$6),W$5),0),IF(MOD($A55-1-W$10,'Feuille1-Catégories'!$F$5+1)=0,W$3,""))),"")</f>
        <v/>
      </c>
      <c r="X55" s="29" t="str">
        <f ca="1">IF(AND($A55&lt;&gt;"",X$9&lt;&gt;""),IF(HLOOKUP(X$9,'Feuille1-Catégories'!$C$1:$G$2,2,FALSE)="OUI",X$3,IF(HLOOKUP(X$9,'Feuille1-Catégories'!$C$1:$G$3,3,FALSE)="OUI",OFFSET(X$3,MOD(QUOTIENT(ROW()-ROW($A$20),'Feuille1-Catégories'!$B$6/X$6),X$5),0),IF(MOD($A55-1-X$10,'Feuille1-Catégories'!$F$5+1)=0,X$3,""))),"")</f>
        <v/>
      </c>
      <c r="Y55" s="29" t="str">
        <f ca="1">IF(AND($A55&lt;&gt;"",Y$9&lt;&gt;""),IF(HLOOKUP(Y$9,'Feuille1-Catégories'!$C$1:$G$2,2,FALSE)="OUI",Y$3,IF(HLOOKUP(Y$9,'Feuille1-Catégories'!$C$1:$G$3,3,FALSE)="OUI",OFFSET(Y$3,MOD(QUOTIENT(ROW()-ROW($A$20),'Feuille1-Catégories'!$B$6/Y$6),Y$5),0),IF(MOD($A55-1-Y$10,'Feuille1-Catégories'!$F$5+1)=0,Y$3,""))),"")</f>
        <v/>
      </c>
      <c r="Z55" s="29" t="str">
        <f ca="1">IF(AND($A55&lt;&gt;"",Z$9&lt;&gt;""),IF(HLOOKUP(Z$9,'Feuille1-Catégories'!$C$1:$G$2,2,FALSE)="OUI",Z$3,IF(HLOOKUP(Z$9,'Feuille1-Catégories'!$C$1:$G$3,3,FALSE)="OUI",OFFSET(Z$3,MOD(QUOTIENT(ROW()-ROW($A$20),'Feuille1-Catégories'!$B$6/Z$6),Z$5),0),IF(MOD($A55-1-Z$10,'Feuille1-Catégories'!$F$5+1)=0,Z$3,""))),"")</f>
        <v/>
      </c>
    </row>
    <row r="56" spans="1:26" ht="17" x14ac:dyDescent="0.2">
      <c r="A56" s="21">
        <f>IF('Feuille2-Prix de vente'!A56&lt;&gt;"",'Feuille2-Prix de vente'!A56,"")</f>
        <v>37</v>
      </c>
      <c r="B56" s="33">
        <f ca="1">IF('Feuille2-Prix de vente'!B56&lt;&gt;"",'Feuille2-Prix de vente'!B56,"")</f>
        <v>4.1899361479081296</v>
      </c>
      <c r="C56" s="10">
        <f ca="1">IF('Feuille2-Prix de vente'!C56&lt;&gt;"",'Feuille2-Prix de vente'!C56,"")</f>
        <v>6694.4</v>
      </c>
      <c r="D56" s="10">
        <f t="shared" ca="1" si="0"/>
        <v>2098.6</v>
      </c>
      <c r="E56" s="10">
        <f ca="1">IF('Feuille2-Prix de vente'!E56&lt;&gt;"",'Feuille2-Prix de vente'!E56,"")</f>
        <v>8793</v>
      </c>
      <c r="F56" s="29">
        <f ca="1">IF(AND($A56&lt;&gt;"",F$9&lt;&gt;""),IF(HLOOKUP(F$9,'Feuille1-Catégories'!$C$1:$G$2,2,FALSE)="OUI",F$3,IF(HLOOKUP(F$9,'Feuille1-Catégories'!$C$1:$G$3,3,FALSE)="OUI",OFFSET(F$3,MOD(QUOTIENT(ROW()-ROW($A$20),'Feuille1-Catégories'!$B$6/F$6),F$5),0),IF(MOD($A56-1-F$10,'Feuille1-Catégories'!$F$5+1)=0,F$3,""))),"")</f>
        <v>0.8</v>
      </c>
      <c r="G56" s="29">
        <f ca="1">IF(AND($A56&lt;&gt;"",G$9&lt;&gt;""),IF(HLOOKUP(G$9,'Feuille1-Catégories'!$C$1:$G$2,2,FALSE)="OUI",G$3,IF(HLOOKUP(G$9,'Feuille1-Catégories'!$C$1:$G$3,3,FALSE)="OUI",OFFSET(G$3,MOD(QUOTIENT(ROW()-ROW($A$20),'Feuille1-Catégories'!$B$6/G$6),G$5),0),IF(MOD($A56-1-G$10,'Feuille1-Catégories'!$F$5+1)=0,G$3,""))),"")</f>
        <v>2</v>
      </c>
      <c r="H56" s="29" t="str">
        <f ca="1">IF(AND($A56&lt;&gt;"",H$9&lt;&gt;""),IF(HLOOKUP(H$9,'Feuille1-Catégories'!$C$1:$G$2,2,FALSE)="OUI",H$3,IF(HLOOKUP(H$9,'Feuille1-Catégories'!$C$1:$G$3,3,FALSE)="OUI",OFFSET(H$3,MOD(QUOTIENT(ROW()-ROW($A$20),'Feuille1-Catégories'!$B$6/H$6),H$5),0),IF(MOD($A56-1-H$10,'Feuille1-Catégories'!$F$5+1)=0,H$3,""))),"")</f>
        <v/>
      </c>
      <c r="I56" s="29">
        <f ca="1">IF(AND($A56&lt;&gt;"",I$9&lt;&gt;""),IF(HLOOKUP(I$9,'Feuille1-Catégories'!$C$1:$G$2,2,FALSE)="OUI",I$3,IF(HLOOKUP(I$9,'Feuille1-Catégories'!$C$1:$G$3,3,FALSE)="OUI",OFFSET(I$3,MOD(QUOTIENT(ROW()-ROW($A$20),'Feuille1-Catégories'!$B$6/I$6),I$5),0),IF(MOD($A56-1-I$10,'Feuille1-Catégories'!$F$5+1)=0,I$3,""))),"")</f>
        <v>200</v>
      </c>
      <c r="J56" s="29">
        <f ca="1">IF(AND($A56&lt;&gt;"",J$9&lt;&gt;""),IF(HLOOKUP(J$9,'Feuille1-Catégories'!$C$1:$G$2,2,FALSE)="OUI",J$3,IF(HLOOKUP(J$9,'Feuille1-Catégories'!$C$1:$G$3,3,FALSE)="OUI",OFFSET(J$3,MOD(QUOTIENT(ROW()-ROW($A$20),'Feuille1-Catégories'!$B$6/J$6),J$5),0),IF(MOD($A56-1-J$10,'Feuille1-Catégories'!$F$5+1)=0,J$3,""))),"")</f>
        <v>0.8</v>
      </c>
      <c r="K56" s="29" t="str">
        <f ca="1">IF(AND($A56&lt;&gt;"",K$9&lt;&gt;""),IF(HLOOKUP(K$9,'Feuille1-Catégories'!$C$1:$G$2,2,FALSE)="OUI",K$3,IF(HLOOKUP(K$9,'Feuille1-Catégories'!$C$1:$G$3,3,FALSE)="OUI",OFFSET(K$3,MOD(QUOTIENT(ROW()-ROW($A$20),'Feuille1-Catégories'!$B$6/K$6),K$5),0),IF(MOD($A56-1-K$10,'Feuille1-Catégories'!$F$5+1)=0,K$3,""))),"")</f>
        <v/>
      </c>
      <c r="L56" s="29">
        <f ca="1">IF(AND($A56&lt;&gt;"",L$9&lt;&gt;""),IF(HLOOKUP(L$9,'Feuille1-Catégories'!$C$1:$G$2,2,FALSE)="OUI",L$3,IF(HLOOKUP(L$9,'Feuille1-Catégories'!$C$1:$G$3,3,FALSE)="OUI",OFFSET(L$3,MOD(QUOTIENT(ROW()-ROW($A$20),'Feuille1-Catégories'!$B$6/L$6),L$5),0),IF(MOD($A56-1-L$10,'Feuille1-Catégories'!$F$5+1)=0,L$3,""))),"")</f>
        <v>50</v>
      </c>
      <c r="M56" s="29">
        <f ca="1">IF(AND($A56&lt;&gt;"",M$9&lt;&gt;""),IF(HLOOKUP(M$9,'Feuille1-Catégories'!$C$1:$G$2,2,FALSE)="OUI",M$3,IF(HLOOKUP(M$9,'Feuille1-Catégories'!$C$1:$G$3,3,FALSE)="OUI",OFFSET(M$3,MOD(QUOTIENT(ROW()-ROW($A$20),'Feuille1-Catégories'!$B$6/M$6),M$5),0),IF(MOD($A56-1-M$10,'Feuille1-Catégories'!$F$5+1)=0,M$3,""))),"")</f>
        <v>1500</v>
      </c>
      <c r="N56" s="29" t="str">
        <f ca="1">IF(AND($A56&lt;&gt;"",N$9&lt;&gt;""),IF(HLOOKUP(N$9,'Feuille1-Catégories'!$C$1:$G$2,2,FALSE)="OUI",N$3,IF(HLOOKUP(N$9,'Feuille1-Catégories'!$C$1:$G$3,3,FALSE)="OUI",OFFSET(N$3,MOD(QUOTIENT(ROW()-ROW($A$20),'Feuille1-Catégories'!$B$6/N$6),N$5),0),IF(MOD($A56-1-N$10,'Feuille1-Catégories'!$F$5+1)=0,N$3,""))),"")</f>
        <v xml:space="preserve"> </v>
      </c>
      <c r="O56" s="29">
        <f ca="1">IF(AND($A56&lt;&gt;"",O$9&lt;&gt;""),IF(HLOOKUP(O$9,'Feuille1-Catégories'!$C$1:$G$2,2,FALSE)="OUI",O$3,IF(HLOOKUP(O$9,'Feuille1-Catégories'!$C$1:$G$3,3,FALSE)="OUI",OFFSET(O$3,MOD(QUOTIENT(ROW()-ROW($A$20),'Feuille1-Catégories'!$B$6/O$6),O$5),0),IF(MOD($A56-1-O$10,'Feuille1-Catégories'!$F$5+1)=0,O$3,""))),"")</f>
        <v>5</v>
      </c>
      <c r="P56" s="29" t="str">
        <f ca="1">IF(AND($A56&lt;&gt;"",P$9&lt;&gt;""),IF(HLOOKUP(P$9,'Feuille1-Catégories'!$C$1:$G$2,2,FALSE)="OUI",P$3,IF(HLOOKUP(P$9,'Feuille1-Catégories'!$C$1:$G$3,3,FALSE)="OUI",OFFSET(P$3,MOD(QUOTIENT(ROW()-ROW($A$20),'Feuille1-Catégories'!$B$6/P$6),P$5),0),IF(MOD($A56-1-P$10,'Feuille1-Catégories'!$F$5+1)=0,P$3,""))),"")</f>
        <v/>
      </c>
      <c r="Q56" s="29" t="str">
        <f ca="1">IF(AND($A56&lt;&gt;"",Q$9&lt;&gt;""),IF(HLOOKUP(Q$9,'Feuille1-Catégories'!$C$1:$G$2,2,FALSE)="OUI",Q$3,IF(HLOOKUP(Q$9,'Feuille1-Catégories'!$C$1:$G$3,3,FALSE)="OUI",OFFSET(Q$3,MOD(QUOTIENT(ROW()-ROW($A$20),'Feuille1-Catégories'!$B$6/Q$6),Q$5),0),IF(MOD($A56-1-Q$10,'Feuille1-Catégories'!$F$5+1)=0,Q$3,""))),"")</f>
        <v/>
      </c>
      <c r="R56" s="29" t="str">
        <f ca="1">IF(AND($A56&lt;&gt;"",R$9&lt;&gt;""),IF(HLOOKUP(R$9,'Feuille1-Catégories'!$C$1:$G$2,2,FALSE)="OUI",R$3,IF(HLOOKUP(R$9,'Feuille1-Catégories'!$C$1:$G$3,3,FALSE)="OUI",OFFSET(R$3,MOD(QUOTIENT(ROW()-ROW($A$20),'Feuille1-Catégories'!$B$6/R$6),R$5),0),IF(MOD($A56-1-R$10,'Feuille1-Catégories'!$F$5+1)=0,R$3,""))),"")</f>
        <v/>
      </c>
      <c r="S56" s="29">
        <f ca="1">IF(AND($A56&lt;&gt;"",S$9&lt;&gt;""),IF(HLOOKUP(S$9,'Feuille1-Catégories'!$C$1:$G$2,2,FALSE)="OUI",S$3,IF(HLOOKUP(S$9,'Feuille1-Catégories'!$C$1:$G$3,3,FALSE)="OUI",OFFSET(S$3,MOD(QUOTIENT(ROW()-ROW($A$20),'Feuille1-Catégories'!$B$6/S$6),S$5),0),IF(MOD($A56-1-S$10,'Feuille1-Catégories'!$F$5+1)=0,S$3,""))),"")</f>
        <v>30</v>
      </c>
      <c r="T56" s="29">
        <f ca="1">IF(AND($A56&lt;&gt;"",T$9&lt;&gt;""),IF(HLOOKUP(T$9,'Feuille1-Catégories'!$C$1:$G$2,2,FALSE)="OUI",T$3,IF(HLOOKUP(T$9,'Feuille1-Catégories'!$C$1:$G$3,3,FALSE)="OUI",OFFSET(T$3,MOD(QUOTIENT(ROW()-ROW($A$20),'Feuille1-Catégories'!$B$6/T$6),T$5),0),IF(MOD($A56-1-T$10,'Feuille1-Catégories'!$F$5+1)=0,T$3,""))),"")</f>
        <v>10</v>
      </c>
      <c r="U56" s="29">
        <f ca="1">IF(AND($A56&lt;&gt;"",U$9&lt;&gt;""),IF(HLOOKUP(U$9,'Feuille1-Catégories'!$C$1:$G$2,2,FALSE)="OUI",U$3,IF(HLOOKUP(U$9,'Feuille1-Catégories'!$C$1:$G$3,3,FALSE)="OUI",OFFSET(U$3,MOD(QUOTIENT(ROW()-ROW($A$20),'Feuille1-Catégories'!$B$6/U$6),U$5),0),IF(MOD($A56-1-U$10,'Feuille1-Catégories'!$F$5+1)=0,U$3,""))),"")</f>
        <v>300</v>
      </c>
      <c r="V56" s="29" t="str">
        <f ca="1">IF(AND($A56&lt;&gt;"",V$9&lt;&gt;""),IF(HLOOKUP(V$9,'Feuille1-Catégories'!$C$1:$G$2,2,FALSE)="OUI",V$3,IF(HLOOKUP(V$9,'Feuille1-Catégories'!$C$1:$G$3,3,FALSE)="OUI",OFFSET(V$3,MOD(QUOTIENT(ROW()-ROW($A$20),'Feuille1-Catégories'!$B$6/V$6),V$5),0),IF(MOD($A56-1-V$10,'Feuille1-Catégories'!$F$5+1)=0,V$3,""))),"")</f>
        <v/>
      </c>
      <c r="W56" s="29" t="str">
        <f ca="1">IF(AND($A56&lt;&gt;"",W$9&lt;&gt;""),IF(HLOOKUP(W$9,'Feuille1-Catégories'!$C$1:$G$2,2,FALSE)="OUI",W$3,IF(HLOOKUP(W$9,'Feuille1-Catégories'!$C$1:$G$3,3,FALSE)="OUI",OFFSET(W$3,MOD(QUOTIENT(ROW()-ROW($A$20),'Feuille1-Catégories'!$B$6/W$6),W$5),0),IF(MOD($A56-1-W$10,'Feuille1-Catégories'!$F$5+1)=0,W$3,""))),"")</f>
        <v/>
      </c>
      <c r="X56" s="29" t="str">
        <f ca="1">IF(AND($A56&lt;&gt;"",X$9&lt;&gt;""),IF(HLOOKUP(X$9,'Feuille1-Catégories'!$C$1:$G$2,2,FALSE)="OUI",X$3,IF(HLOOKUP(X$9,'Feuille1-Catégories'!$C$1:$G$3,3,FALSE)="OUI",OFFSET(X$3,MOD(QUOTIENT(ROW()-ROW($A$20),'Feuille1-Catégories'!$B$6/X$6),X$5),0),IF(MOD($A56-1-X$10,'Feuille1-Catégories'!$F$5+1)=0,X$3,""))),"")</f>
        <v/>
      </c>
      <c r="Y56" s="29" t="str">
        <f ca="1">IF(AND($A56&lt;&gt;"",Y$9&lt;&gt;""),IF(HLOOKUP(Y$9,'Feuille1-Catégories'!$C$1:$G$2,2,FALSE)="OUI",Y$3,IF(HLOOKUP(Y$9,'Feuille1-Catégories'!$C$1:$G$3,3,FALSE)="OUI",OFFSET(Y$3,MOD(QUOTIENT(ROW()-ROW($A$20),'Feuille1-Catégories'!$B$6/Y$6),Y$5),0),IF(MOD($A56-1-Y$10,'Feuille1-Catégories'!$F$5+1)=0,Y$3,""))),"")</f>
        <v/>
      </c>
      <c r="Z56" s="29" t="str">
        <f ca="1">IF(AND($A56&lt;&gt;"",Z$9&lt;&gt;""),IF(HLOOKUP(Z$9,'Feuille1-Catégories'!$C$1:$G$2,2,FALSE)="OUI",Z$3,IF(HLOOKUP(Z$9,'Feuille1-Catégories'!$C$1:$G$3,3,FALSE)="OUI",OFFSET(Z$3,MOD(QUOTIENT(ROW()-ROW($A$20),'Feuille1-Catégories'!$B$6/Z$6),Z$5),0),IF(MOD($A56-1-Z$10,'Feuille1-Catégories'!$F$5+1)=0,Z$3,""))),"")</f>
        <v/>
      </c>
    </row>
    <row r="57" spans="1:26" ht="17" x14ac:dyDescent="0.2">
      <c r="A57" s="21">
        <f>IF('Feuille2-Prix de vente'!A57&lt;&gt;"",'Feuille2-Prix de vente'!A57,"")</f>
        <v>38</v>
      </c>
      <c r="B57" s="33">
        <f ca="1">IF('Feuille2-Prix de vente'!B57&lt;&gt;"",'Feuille2-Prix de vente'!B57,"")</f>
        <v>3.9245300663985785</v>
      </c>
      <c r="C57" s="10">
        <f ca="1">IF('Feuille2-Prix de vente'!C57&lt;&gt;"",'Feuille2-Prix de vente'!C57,"")</f>
        <v>6254.4</v>
      </c>
      <c r="D57" s="10">
        <f t="shared" ca="1" si="0"/>
        <v>2138.6</v>
      </c>
      <c r="E57" s="10">
        <f ca="1">IF('Feuille2-Prix de vente'!E57&lt;&gt;"",'Feuille2-Prix de vente'!E57,"")</f>
        <v>8393</v>
      </c>
      <c r="F57" s="29">
        <f ca="1">IF(AND($A57&lt;&gt;"",F$9&lt;&gt;""),IF(HLOOKUP(F$9,'Feuille1-Catégories'!$C$1:$G$2,2,FALSE)="OUI",F$3,IF(HLOOKUP(F$9,'Feuille1-Catégories'!$C$1:$G$3,3,FALSE)="OUI",OFFSET(F$3,MOD(QUOTIENT(ROW()-ROW($A$20),'Feuille1-Catégories'!$B$6/F$6),F$5),0),IF(MOD($A57-1-F$10,'Feuille1-Catégories'!$F$5+1)=0,F$3,""))),"")</f>
        <v>0.8</v>
      </c>
      <c r="G57" s="29">
        <f ca="1">IF(AND($A57&lt;&gt;"",G$9&lt;&gt;""),IF(HLOOKUP(G$9,'Feuille1-Catégories'!$C$1:$G$2,2,FALSE)="OUI",G$3,IF(HLOOKUP(G$9,'Feuille1-Catégories'!$C$1:$G$3,3,FALSE)="OUI",OFFSET(G$3,MOD(QUOTIENT(ROW()-ROW($A$20),'Feuille1-Catégories'!$B$6/G$6),G$5),0),IF(MOD($A57-1-G$10,'Feuille1-Catégories'!$F$5+1)=0,G$3,""))),"")</f>
        <v>2</v>
      </c>
      <c r="H57" s="29">
        <f ca="1">IF(AND($A57&lt;&gt;"",H$9&lt;&gt;""),IF(HLOOKUP(H$9,'Feuille1-Catégories'!$C$1:$G$2,2,FALSE)="OUI",H$3,IF(HLOOKUP(H$9,'Feuille1-Catégories'!$C$1:$G$3,3,FALSE)="OUI",OFFSET(H$3,MOD(QUOTIENT(ROW()-ROW($A$20),'Feuille1-Catégories'!$B$6/H$6),H$5),0),IF(MOD($A57-1-H$10,'Feuille1-Catégories'!$F$5+1)=0,H$3,""))),"")</f>
        <v>50</v>
      </c>
      <c r="I57" s="29">
        <f ca="1">IF(AND($A57&lt;&gt;"",I$9&lt;&gt;""),IF(HLOOKUP(I$9,'Feuille1-Catégories'!$C$1:$G$2,2,FALSE)="OUI",I$3,IF(HLOOKUP(I$9,'Feuille1-Catégories'!$C$1:$G$3,3,FALSE)="OUI",OFFSET(I$3,MOD(QUOTIENT(ROW()-ROW($A$20),'Feuille1-Catégories'!$B$6/I$6),I$5),0),IF(MOD($A57-1-I$10,'Feuille1-Catégories'!$F$5+1)=0,I$3,""))),"")</f>
        <v>200</v>
      </c>
      <c r="J57" s="29">
        <f ca="1">IF(AND($A57&lt;&gt;"",J$9&lt;&gt;""),IF(HLOOKUP(J$9,'Feuille1-Catégories'!$C$1:$G$2,2,FALSE)="OUI",J$3,IF(HLOOKUP(J$9,'Feuille1-Catégories'!$C$1:$G$3,3,FALSE)="OUI",OFFSET(J$3,MOD(QUOTIENT(ROW()-ROW($A$20),'Feuille1-Catégories'!$B$6/J$6),J$5),0),IF(MOD($A57-1-J$10,'Feuille1-Catégories'!$F$5+1)=0,J$3,""))),"")</f>
        <v>0.8</v>
      </c>
      <c r="K57" s="29" t="str">
        <f ca="1">IF(AND($A57&lt;&gt;"",K$9&lt;&gt;""),IF(HLOOKUP(K$9,'Feuille1-Catégories'!$C$1:$G$2,2,FALSE)="OUI",K$3,IF(HLOOKUP(K$9,'Feuille1-Catégories'!$C$1:$G$3,3,FALSE)="OUI",OFFSET(K$3,MOD(QUOTIENT(ROW()-ROW($A$20),'Feuille1-Catégories'!$B$6/K$6),K$5),0),IF(MOD($A57-1-K$10,'Feuille1-Catégories'!$F$5+1)=0,K$3,""))),"")</f>
        <v/>
      </c>
      <c r="L57" s="29">
        <f ca="1">IF(AND($A57&lt;&gt;"",L$9&lt;&gt;""),IF(HLOOKUP(L$9,'Feuille1-Catégories'!$C$1:$G$2,2,FALSE)="OUI",L$3,IF(HLOOKUP(L$9,'Feuille1-Catégories'!$C$1:$G$3,3,FALSE)="OUI",OFFSET(L$3,MOD(QUOTIENT(ROW()-ROW($A$20),'Feuille1-Catégories'!$B$6/L$6),L$5),0),IF(MOD($A57-1-L$10,'Feuille1-Catégories'!$F$5+1)=0,L$3,""))),"")</f>
        <v>50</v>
      </c>
      <c r="M57" s="29">
        <f ca="1">IF(AND($A57&lt;&gt;"",M$9&lt;&gt;""),IF(HLOOKUP(M$9,'Feuille1-Catégories'!$C$1:$G$2,2,FALSE)="OUI",M$3,IF(HLOOKUP(M$9,'Feuille1-Catégories'!$C$1:$G$3,3,FALSE)="OUI",OFFSET(M$3,MOD(QUOTIENT(ROW()-ROW($A$20),'Feuille1-Catégories'!$B$6/M$6),M$5),0),IF(MOD($A57-1-M$10,'Feuille1-Catégories'!$F$5+1)=0,M$3,""))),"")</f>
        <v>1500</v>
      </c>
      <c r="N57" s="29" t="str">
        <f ca="1">IF(AND($A57&lt;&gt;"",N$9&lt;&gt;""),IF(HLOOKUP(N$9,'Feuille1-Catégories'!$C$1:$G$2,2,FALSE)="OUI",N$3,IF(HLOOKUP(N$9,'Feuille1-Catégories'!$C$1:$G$3,3,FALSE)="OUI",OFFSET(N$3,MOD(QUOTIENT(ROW()-ROW($A$20),'Feuille1-Catégories'!$B$6/N$6),N$5),0),IF(MOD($A57-1-N$10,'Feuille1-Catégories'!$F$5+1)=0,N$3,""))),"")</f>
        <v xml:space="preserve"> </v>
      </c>
      <c r="O57" s="29">
        <f ca="1">IF(AND($A57&lt;&gt;"",O$9&lt;&gt;""),IF(HLOOKUP(O$9,'Feuille1-Catégories'!$C$1:$G$2,2,FALSE)="OUI",O$3,IF(HLOOKUP(O$9,'Feuille1-Catégories'!$C$1:$G$3,3,FALSE)="OUI",OFFSET(O$3,MOD(QUOTIENT(ROW()-ROW($A$20),'Feuille1-Catégories'!$B$6/O$6),O$5),0),IF(MOD($A57-1-O$10,'Feuille1-Catégories'!$F$5+1)=0,O$3,""))),"")</f>
        <v>5</v>
      </c>
      <c r="P57" s="29" t="str">
        <f ca="1">IF(AND($A57&lt;&gt;"",P$9&lt;&gt;""),IF(HLOOKUP(P$9,'Feuille1-Catégories'!$C$1:$G$2,2,FALSE)="OUI",P$3,IF(HLOOKUP(P$9,'Feuille1-Catégories'!$C$1:$G$3,3,FALSE)="OUI",OFFSET(P$3,MOD(QUOTIENT(ROW()-ROW($A$20),'Feuille1-Catégories'!$B$6/P$6),P$5),0),IF(MOD($A57-1-P$10,'Feuille1-Catégories'!$F$5+1)=0,P$3,""))),"")</f>
        <v/>
      </c>
      <c r="Q57" s="29" t="str">
        <f ca="1">IF(AND($A57&lt;&gt;"",Q$9&lt;&gt;""),IF(HLOOKUP(Q$9,'Feuille1-Catégories'!$C$1:$G$2,2,FALSE)="OUI",Q$3,IF(HLOOKUP(Q$9,'Feuille1-Catégories'!$C$1:$G$3,3,FALSE)="OUI",OFFSET(Q$3,MOD(QUOTIENT(ROW()-ROW($A$20),'Feuille1-Catégories'!$B$6/Q$6),Q$5),0),IF(MOD($A57-1-Q$10,'Feuille1-Catégories'!$F$5+1)=0,Q$3,""))),"")</f>
        <v/>
      </c>
      <c r="R57" s="29" t="str">
        <f ca="1">IF(AND($A57&lt;&gt;"",R$9&lt;&gt;""),IF(HLOOKUP(R$9,'Feuille1-Catégories'!$C$1:$G$2,2,FALSE)="OUI",R$3,IF(HLOOKUP(R$9,'Feuille1-Catégories'!$C$1:$G$3,3,FALSE)="OUI",OFFSET(R$3,MOD(QUOTIENT(ROW()-ROW($A$20),'Feuille1-Catégories'!$B$6/R$6),R$5),0),IF(MOD($A57-1-R$10,'Feuille1-Catégories'!$F$5+1)=0,R$3,""))),"")</f>
        <v/>
      </c>
      <c r="S57" s="29">
        <f ca="1">IF(AND($A57&lt;&gt;"",S$9&lt;&gt;""),IF(HLOOKUP(S$9,'Feuille1-Catégories'!$C$1:$G$2,2,FALSE)="OUI",S$3,IF(HLOOKUP(S$9,'Feuille1-Catégories'!$C$1:$G$3,3,FALSE)="OUI",OFFSET(S$3,MOD(QUOTIENT(ROW()-ROW($A$20),'Feuille1-Catégories'!$B$6/S$6),S$5),0),IF(MOD($A57-1-S$10,'Feuille1-Catégories'!$F$5+1)=0,S$3,""))),"")</f>
        <v>30</v>
      </c>
      <c r="T57" s="29" t="str">
        <f ca="1">IF(AND($A57&lt;&gt;"",T$9&lt;&gt;""),IF(HLOOKUP(T$9,'Feuille1-Catégories'!$C$1:$G$2,2,FALSE)="OUI",T$3,IF(HLOOKUP(T$9,'Feuille1-Catégories'!$C$1:$G$3,3,FALSE)="OUI",OFFSET(T$3,MOD(QUOTIENT(ROW()-ROW($A$20),'Feuille1-Catégories'!$B$6/T$6),T$5),0),IF(MOD($A57-1-T$10,'Feuille1-Catégories'!$F$5+1)=0,T$3,""))),"")</f>
        <v/>
      </c>
      <c r="U57" s="29">
        <f ca="1">IF(AND($A57&lt;&gt;"",U$9&lt;&gt;""),IF(HLOOKUP(U$9,'Feuille1-Catégories'!$C$1:$G$2,2,FALSE)="OUI",U$3,IF(HLOOKUP(U$9,'Feuille1-Catégories'!$C$1:$G$3,3,FALSE)="OUI",OFFSET(U$3,MOD(QUOTIENT(ROW()-ROW($A$20),'Feuille1-Catégories'!$B$6/U$6),U$5),0),IF(MOD($A57-1-U$10,'Feuille1-Catégories'!$F$5+1)=0,U$3,""))),"")</f>
        <v>300</v>
      </c>
      <c r="V57" s="29" t="str">
        <f ca="1">IF(AND($A57&lt;&gt;"",V$9&lt;&gt;""),IF(HLOOKUP(V$9,'Feuille1-Catégories'!$C$1:$G$2,2,FALSE)="OUI",V$3,IF(HLOOKUP(V$9,'Feuille1-Catégories'!$C$1:$G$3,3,FALSE)="OUI",OFFSET(V$3,MOD(QUOTIENT(ROW()-ROW($A$20),'Feuille1-Catégories'!$B$6/V$6),V$5),0),IF(MOD($A57-1-V$10,'Feuille1-Catégories'!$F$5+1)=0,V$3,""))),"")</f>
        <v/>
      </c>
      <c r="W57" s="29" t="str">
        <f ca="1">IF(AND($A57&lt;&gt;"",W$9&lt;&gt;""),IF(HLOOKUP(W$9,'Feuille1-Catégories'!$C$1:$G$2,2,FALSE)="OUI",W$3,IF(HLOOKUP(W$9,'Feuille1-Catégories'!$C$1:$G$3,3,FALSE)="OUI",OFFSET(W$3,MOD(QUOTIENT(ROW()-ROW($A$20),'Feuille1-Catégories'!$B$6/W$6),W$5),0),IF(MOD($A57-1-W$10,'Feuille1-Catégories'!$F$5+1)=0,W$3,""))),"")</f>
        <v/>
      </c>
      <c r="X57" s="29" t="str">
        <f ca="1">IF(AND($A57&lt;&gt;"",X$9&lt;&gt;""),IF(HLOOKUP(X$9,'Feuille1-Catégories'!$C$1:$G$2,2,FALSE)="OUI",X$3,IF(HLOOKUP(X$9,'Feuille1-Catégories'!$C$1:$G$3,3,FALSE)="OUI",OFFSET(X$3,MOD(QUOTIENT(ROW()-ROW($A$20),'Feuille1-Catégories'!$B$6/X$6),X$5),0),IF(MOD($A57-1-X$10,'Feuille1-Catégories'!$F$5+1)=0,X$3,""))),"")</f>
        <v/>
      </c>
      <c r="Y57" s="29" t="str">
        <f ca="1">IF(AND($A57&lt;&gt;"",Y$9&lt;&gt;""),IF(HLOOKUP(Y$9,'Feuille1-Catégories'!$C$1:$G$2,2,FALSE)="OUI",Y$3,IF(HLOOKUP(Y$9,'Feuille1-Catégories'!$C$1:$G$3,3,FALSE)="OUI",OFFSET(Y$3,MOD(QUOTIENT(ROW()-ROW($A$20),'Feuille1-Catégories'!$B$6/Y$6),Y$5),0),IF(MOD($A57-1-Y$10,'Feuille1-Catégories'!$F$5+1)=0,Y$3,""))),"")</f>
        <v/>
      </c>
      <c r="Z57" s="29" t="str">
        <f ca="1">IF(AND($A57&lt;&gt;"",Z$9&lt;&gt;""),IF(HLOOKUP(Z$9,'Feuille1-Catégories'!$C$1:$G$2,2,FALSE)="OUI",Z$3,IF(HLOOKUP(Z$9,'Feuille1-Catégories'!$C$1:$G$3,3,FALSE)="OUI",OFFSET(Z$3,MOD(QUOTIENT(ROW()-ROW($A$20),'Feuille1-Catégories'!$B$6/Z$6),Z$5),0),IF(MOD($A57-1-Z$10,'Feuille1-Catégories'!$F$5+1)=0,Z$3,""))),"")</f>
        <v/>
      </c>
    </row>
    <row r="58" spans="1:26" ht="17" x14ac:dyDescent="0.2">
      <c r="A58" s="21">
        <f>IF('Feuille2-Prix de vente'!A58&lt;&gt;"",'Feuille2-Prix de vente'!A58,"")</f>
        <v>39</v>
      </c>
      <c r="B58" s="33">
        <f ca="1">IF('Feuille2-Prix de vente'!B58&lt;&gt;"",'Feuille2-Prix de vente'!B58,"")</f>
        <v>3.9612122367292484</v>
      </c>
      <c r="C58" s="10">
        <f ca="1">IF('Feuille2-Prix de vente'!C58&lt;&gt;"",'Feuille2-Prix de vente'!C58,"")</f>
        <v>6214.4</v>
      </c>
      <c r="D58" s="10">
        <f t="shared" ca="1" si="0"/>
        <v>2098.6</v>
      </c>
      <c r="E58" s="10">
        <f ca="1">IF('Feuille2-Prix de vente'!E58&lt;&gt;"",'Feuille2-Prix de vente'!E58,"")</f>
        <v>8313</v>
      </c>
      <c r="F58" s="29">
        <f ca="1">IF(AND($A58&lt;&gt;"",F$9&lt;&gt;""),IF(HLOOKUP(F$9,'Feuille1-Catégories'!$C$1:$G$2,2,FALSE)="OUI",F$3,IF(HLOOKUP(F$9,'Feuille1-Catégories'!$C$1:$G$3,3,FALSE)="OUI",OFFSET(F$3,MOD(QUOTIENT(ROW()-ROW($A$20),'Feuille1-Catégories'!$B$6/F$6),F$5),0),IF(MOD($A58-1-F$10,'Feuille1-Catégories'!$F$5+1)=0,F$3,""))),"")</f>
        <v>0.8</v>
      </c>
      <c r="G58" s="29">
        <f ca="1">IF(AND($A58&lt;&gt;"",G$9&lt;&gt;""),IF(HLOOKUP(G$9,'Feuille1-Catégories'!$C$1:$G$2,2,FALSE)="OUI",G$3,IF(HLOOKUP(G$9,'Feuille1-Catégories'!$C$1:$G$3,3,FALSE)="OUI",OFFSET(G$3,MOD(QUOTIENT(ROW()-ROW($A$20),'Feuille1-Catégories'!$B$6/G$6),G$5),0),IF(MOD($A58-1-G$10,'Feuille1-Catégories'!$F$5+1)=0,G$3,""))),"")</f>
        <v>2</v>
      </c>
      <c r="H58" s="29" t="str">
        <f ca="1">IF(AND($A58&lt;&gt;"",H$9&lt;&gt;""),IF(HLOOKUP(H$9,'Feuille1-Catégories'!$C$1:$G$2,2,FALSE)="OUI",H$3,IF(HLOOKUP(H$9,'Feuille1-Catégories'!$C$1:$G$3,3,FALSE)="OUI",OFFSET(H$3,MOD(QUOTIENT(ROW()-ROW($A$20),'Feuille1-Catégories'!$B$6/H$6),H$5),0),IF(MOD($A58-1-H$10,'Feuille1-Catégories'!$F$5+1)=0,H$3,""))),"")</f>
        <v/>
      </c>
      <c r="I58" s="29">
        <f ca="1">IF(AND($A58&lt;&gt;"",I$9&lt;&gt;""),IF(HLOOKUP(I$9,'Feuille1-Catégories'!$C$1:$G$2,2,FALSE)="OUI",I$3,IF(HLOOKUP(I$9,'Feuille1-Catégories'!$C$1:$G$3,3,FALSE)="OUI",OFFSET(I$3,MOD(QUOTIENT(ROW()-ROW($A$20),'Feuille1-Catégories'!$B$6/I$6),I$5),0),IF(MOD($A58-1-I$10,'Feuille1-Catégories'!$F$5+1)=0,I$3,""))),"")</f>
        <v>200</v>
      </c>
      <c r="J58" s="29">
        <f ca="1">IF(AND($A58&lt;&gt;"",J$9&lt;&gt;""),IF(HLOOKUP(J$9,'Feuille1-Catégories'!$C$1:$G$2,2,FALSE)="OUI",J$3,IF(HLOOKUP(J$9,'Feuille1-Catégories'!$C$1:$G$3,3,FALSE)="OUI",OFFSET(J$3,MOD(QUOTIENT(ROW()-ROW($A$20),'Feuille1-Catégories'!$B$6/J$6),J$5),0),IF(MOD($A58-1-J$10,'Feuille1-Catégories'!$F$5+1)=0,J$3,""))),"")</f>
        <v>0.8</v>
      </c>
      <c r="K58" s="29">
        <f ca="1">IF(AND($A58&lt;&gt;"",K$9&lt;&gt;""),IF(HLOOKUP(K$9,'Feuille1-Catégories'!$C$1:$G$2,2,FALSE)="OUI",K$3,IF(HLOOKUP(K$9,'Feuille1-Catégories'!$C$1:$G$3,3,FALSE)="OUI",OFFSET(K$3,MOD(QUOTIENT(ROW()-ROW($A$20),'Feuille1-Catégories'!$B$6/K$6),K$5),0),IF(MOD($A58-1-K$10,'Feuille1-Catégories'!$F$5+1)=0,K$3,""))),"")</f>
        <v>10</v>
      </c>
      <c r="L58" s="29">
        <f ca="1">IF(AND($A58&lt;&gt;"",L$9&lt;&gt;""),IF(HLOOKUP(L$9,'Feuille1-Catégories'!$C$1:$G$2,2,FALSE)="OUI",L$3,IF(HLOOKUP(L$9,'Feuille1-Catégories'!$C$1:$G$3,3,FALSE)="OUI",OFFSET(L$3,MOD(QUOTIENT(ROW()-ROW($A$20),'Feuille1-Catégories'!$B$6/L$6),L$5),0),IF(MOD($A58-1-L$10,'Feuille1-Catégories'!$F$5+1)=0,L$3,""))),"")</f>
        <v>50</v>
      </c>
      <c r="M58" s="29">
        <f ca="1">IF(AND($A58&lt;&gt;"",M$9&lt;&gt;""),IF(HLOOKUP(M$9,'Feuille1-Catégories'!$C$1:$G$2,2,FALSE)="OUI",M$3,IF(HLOOKUP(M$9,'Feuille1-Catégories'!$C$1:$G$3,3,FALSE)="OUI",OFFSET(M$3,MOD(QUOTIENT(ROW()-ROW($A$20),'Feuille1-Catégories'!$B$6/M$6),M$5),0),IF(MOD($A58-1-M$10,'Feuille1-Catégories'!$F$5+1)=0,M$3,""))),"")</f>
        <v>1500</v>
      </c>
      <c r="N58" s="29" t="str">
        <f ca="1">IF(AND($A58&lt;&gt;"",N$9&lt;&gt;""),IF(HLOOKUP(N$9,'Feuille1-Catégories'!$C$1:$G$2,2,FALSE)="OUI",N$3,IF(HLOOKUP(N$9,'Feuille1-Catégories'!$C$1:$G$3,3,FALSE)="OUI",OFFSET(N$3,MOD(QUOTIENT(ROW()-ROW($A$20),'Feuille1-Catégories'!$B$6/N$6),N$5),0),IF(MOD($A58-1-N$10,'Feuille1-Catégories'!$F$5+1)=0,N$3,""))),"")</f>
        <v xml:space="preserve"> </v>
      </c>
      <c r="O58" s="29">
        <f ca="1">IF(AND($A58&lt;&gt;"",O$9&lt;&gt;""),IF(HLOOKUP(O$9,'Feuille1-Catégories'!$C$1:$G$2,2,FALSE)="OUI",O$3,IF(HLOOKUP(O$9,'Feuille1-Catégories'!$C$1:$G$3,3,FALSE)="OUI",OFFSET(O$3,MOD(QUOTIENT(ROW()-ROW($A$20),'Feuille1-Catégories'!$B$6/O$6),O$5),0),IF(MOD($A58-1-O$10,'Feuille1-Catégories'!$F$5+1)=0,O$3,""))),"")</f>
        <v>5</v>
      </c>
      <c r="P58" s="29" t="str">
        <f ca="1">IF(AND($A58&lt;&gt;"",P$9&lt;&gt;""),IF(HLOOKUP(P$9,'Feuille1-Catégories'!$C$1:$G$2,2,FALSE)="OUI",P$3,IF(HLOOKUP(P$9,'Feuille1-Catégories'!$C$1:$G$3,3,FALSE)="OUI",OFFSET(P$3,MOD(QUOTIENT(ROW()-ROW($A$20),'Feuille1-Catégories'!$B$6/P$6),P$5),0),IF(MOD($A58-1-P$10,'Feuille1-Catégories'!$F$5+1)=0,P$3,""))),"")</f>
        <v/>
      </c>
      <c r="Q58" s="29" t="str">
        <f ca="1">IF(AND($A58&lt;&gt;"",Q$9&lt;&gt;""),IF(HLOOKUP(Q$9,'Feuille1-Catégories'!$C$1:$G$2,2,FALSE)="OUI",Q$3,IF(HLOOKUP(Q$9,'Feuille1-Catégories'!$C$1:$G$3,3,FALSE)="OUI",OFFSET(Q$3,MOD(QUOTIENT(ROW()-ROW($A$20),'Feuille1-Catégories'!$B$6/Q$6),Q$5),0),IF(MOD($A58-1-Q$10,'Feuille1-Catégories'!$F$5+1)=0,Q$3,""))),"")</f>
        <v/>
      </c>
      <c r="R58" s="29" t="str">
        <f ca="1">IF(AND($A58&lt;&gt;"",R$9&lt;&gt;""),IF(HLOOKUP(R$9,'Feuille1-Catégories'!$C$1:$G$2,2,FALSE)="OUI",R$3,IF(HLOOKUP(R$9,'Feuille1-Catégories'!$C$1:$G$3,3,FALSE)="OUI",OFFSET(R$3,MOD(QUOTIENT(ROW()-ROW($A$20),'Feuille1-Catégories'!$B$6/R$6),R$5),0),IF(MOD($A58-1-R$10,'Feuille1-Catégories'!$F$5+1)=0,R$3,""))),"")</f>
        <v/>
      </c>
      <c r="S58" s="29">
        <f ca="1">IF(AND($A58&lt;&gt;"",S$9&lt;&gt;""),IF(HLOOKUP(S$9,'Feuille1-Catégories'!$C$1:$G$2,2,FALSE)="OUI",S$3,IF(HLOOKUP(S$9,'Feuille1-Catégories'!$C$1:$G$3,3,FALSE)="OUI",OFFSET(S$3,MOD(QUOTIENT(ROW()-ROW($A$20),'Feuille1-Catégories'!$B$6/S$6),S$5),0),IF(MOD($A58-1-S$10,'Feuille1-Catégories'!$F$5+1)=0,S$3,""))),"")</f>
        <v>30</v>
      </c>
      <c r="T58" s="29" t="str">
        <f ca="1">IF(AND($A58&lt;&gt;"",T$9&lt;&gt;""),IF(HLOOKUP(T$9,'Feuille1-Catégories'!$C$1:$G$2,2,FALSE)="OUI",T$3,IF(HLOOKUP(T$9,'Feuille1-Catégories'!$C$1:$G$3,3,FALSE)="OUI",OFFSET(T$3,MOD(QUOTIENT(ROW()-ROW($A$20),'Feuille1-Catégories'!$B$6/T$6),T$5),0),IF(MOD($A58-1-T$10,'Feuille1-Catégories'!$F$5+1)=0,T$3,""))),"")</f>
        <v/>
      </c>
      <c r="U58" s="29">
        <f ca="1">IF(AND($A58&lt;&gt;"",U$9&lt;&gt;""),IF(HLOOKUP(U$9,'Feuille1-Catégories'!$C$1:$G$2,2,FALSE)="OUI",U$3,IF(HLOOKUP(U$9,'Feuille1-Catégories'!$C$1:$G$3,3,FALSE)="OUI",OFFSET(U$3,MOD(QUOTIENT(ROW()-ROW($A$20),'Feuille1-Catégories'!$B$6/U$6),U$5),0),IF(MOD($A58-1-U$10,'Feuille1-Catégories'!$F$5+1)=0,U$3,""))),"")</f>
        <v>300</v>
      </c>
      <c r="V58" s="29" t="str">
        <f ca="1">IF(AND($A58&lt;&gt;"",V$9&lt;&gt;""),IF(HLOOKUP(V$9,'Feuille1-Catégories'!$C$1:$G$2,2,FALSE)="OUI",V$3,IF(HLOOKUP(V$9,'Feuille1-Catégories'!$C$1:$G$3,3,FALSE)="OUI",OFFSET(V$3,MOD(QUOTIENT(ROW()-ROW($A$20),'Feuille1-Catégories'!$B$6/V$6),V$5),0),IF(MOD($A58-1-V$10,'Feuille1-Catégories'!$F$5+1)=0,V$3,""))),"")</f>
        <v/>
      </c>
      <c r="W58" s="29" t="str">
        <f ca="1">IF(AND($A58&lt;&gt;"",W$9&lt;&gt;""),IF(HLOOKUP(W$9,'Feuille1-Catégories'!$C$1:$G$2,2,FALSE)="OUI",W$3,IF(HLOOKUP(W$9,'Feuille1-Catégories'!$C$1:$G$3,3,FALSE)="OUI",OFFSET(W$3,MOD(QUOTIENT(ROW()-ROW($A$20),'Feuille1-Catégories'!$B$6/W$6),W$5),0),IF(MOD($A58-1-W$10,'Feuille1-Catégories'!$F$5+1)=0,W$3,""))),"")</f>
        <v/>
      </c>
      <c r="X58" s="29" t="str">
        <f ca="1">IF(AND($A58&lt;&gt;"",X$9&lt;&gt;""),IF(HLOOKUP(X$9,'Feuille1-Catégories'!$C$1:$G$2,2,FALSE)="OUI",X$3,IF(HLOOKUP(X$9,'Feuille1-Catégories'!$C$1:$G$3,3,FALSE)="OUI",OFFSET(X$3,MOD(QUOTIENT(ROW()-ROW($A$20),'Feuille1-Catégories'!$B$6/X$6),X$5),0),IF(MOD($A58-1-X$10,'Feuille1-Catégories'!$F$5+1)=0,X$3,""))),"")</f>
        <v/>
      </c>
      <c r="Y58" s="29" t="str">
        <f ca="1">IF(AND($A58&lt;&gt;"",Y$9&lt;&gt;""),IF(HLOOKUP(Y$9,'Feuille1-Catégories'!$C$1:$G$2,2,FALSE)="OUI",Y$3,IF(HLOOKUP(Y$9,'Feuille1-Catégories'!$C$1:$G$3,3,FALSE)="OUI",OFFSET(Y$3,MOD(QUOTIENT(ROW()-ROW($A$20),'Feuille1-Catégories'!$B$6/Y$6),Y$5),0),IF(MOD($A58-1-Y$10,'Feuille1-Catégories'!$F$5+1)=0,Y$3,""))),"")</f>
        <v/>
      </c>
      <c r="Z58" s="29" t="str">
        <f ca="1">IF(AND($A58&lt;&gt;"",Z$9&lt;&gt;""),IF(HLOOKUP(Z$9,'Feuille1-Catégories'!$C$1:$G$2,2,FALSE)="OUI",Z$3,IF(HLOOKUP(Z$9,'Feuille1-Catégories'!$C$1:$G$3,3,FALSE)="OUI",OFFSET(Z$3,MOD(QUOTIENT(ROW()-ROW($A$20),'Feuille1-Catégories'!$B$6/Z$6),Z$5),0),IF(MOD($A58-1-Z$10,'Feuille1-Catégories'!$F$5+1)=0,Z$3,""))),"")</f>
        <v/>
      </c>
    </row>
    <row r="59" spans="1:26" ht="17" x14ac:dyDescent="0.2">
      <c r="A59" s="21">
        <f>IF('Feuille2-Prix de vente'!A59&lt;&gt;"",'Feuille2-Prix de vente'!A59,"")</f>
        <v>40</v>
      </c>
      <c r="B59" s="33">
        <f ca="1">IF('Feuille2-Prix de vente'!B59&lt;&gt;"",'Feuille2-Prix de vente'!B59,"")</f>
        <v>4.3625898168894386</v>
      </c>
      <c r="C59" s="10">
        <f ca="1">IF('Feuille2-Prix de vente'!C59&lt;&gt;"",'Feuille2-Prix de vente'!C59,"")</f>
        <v>8704.4</v>
      </c>
      <c r="D59" s="10">
        <f t="shared" ca="1" si="0"/>
        <v>2588.6</v>
      </c>
      <c r="E59" s="10">
        <f ca="1">IF('Feuille2-Prix de vente'!E59&lt;&gt;"",'Feuille2-Prix de vente'!E59,"")</f>
        <v>11293</v>
      </c>
      <c r="F59" s="29">
        <f ca="1">IF(AND($A59&lt;&gt;"",F$9&lt;&gt;""),IF(HLOOKUP(F$9,'Feuille1-Catégories'!$C$1:$G$2,2,FALSE)="OUI",F$3,IF(HLOOKUP(F$9,'Feuille1-Catégories'!$C$1:$G$3,3,FALSE)="OUI",OFFSET(F$3,MOD(QUOTIENT(ROW()-ROW($A$20),'Feuille1-Catégories'!$B$6/F$6),F$5),0),IF(MOD($A59-1-F$10,'Feuille1-Catégories'!$F$5+1)=0,F$3,""))),"")</f>
        <v>0.8</v>
      </c>
      <c r="G59" s="29">
        <f ca="1">IF(AND($A59&lt;&gt;"",G$9&lt;&gt;""),IF(HLOOKUP(G$9,'Feuille1-Catégories'!$C$1:$G$2,2,FALSE)="OUI",G$3,IF(HLOOKUP(G$9,'Feuille1-Catégories'!$C$1:$G$3,3,FALSE)="OUI",OFFSET(G$3,MOD(QUOTIENT(ROW()-ROW($A$20),'Feuille1-Catégories'!$B$6/G$6),G$5),0),IF(MOD($A59-1-G$10,'Feuille1-Catégories'!$F$5+1)=0,G$3,""))),"")</f>
        <v>2</v>
      </c>
      <c r="H59" s="29" t="str">
        <f ca="1">IF(AND($A59&lt;&gt;"",H$9&lt;&gt;""),IF(HLOOKUP(H$9,'Feuille1-Catégories'!$C$1:$G$2,2,FALSE)="OUI",H$3,IF(HLOOKUP(H$9,'Feuille1-Catégories'!$C$1:$G$3,3,FALSE)="OUI",OFFSET(H$3,MOD(QUOTIENT(ROW()-ROW($A$20),'Feuille1-Catégories'!$B$6/H$6),H$5),0),IF(MOD($A59-1-H$10,'Feuille1-Catégories'!$F$5+1)=0,H$3,""))),"")</f>
        <v/>
      </c>
      <c r="I59" s="29">
        <f ca="1">IF(AND($A59&lt;&gt;"",I$9&lt;&gt;""),IF(HLOOKUP(I$9,'Feuille1-Catégories'!$C$1:$G$2,2,FALSE)="OUI",I$3,IF(HLOOKUP(I$9,'Feuille1-Catégories'!$C$1:$G$3,3,FALSE)="OUI",OFFSET(I$3,MOD(QUOTIENT(ROW()-ROW($A$20),'Feuille1-Catégories'!$B$6/I$6),I$5),0),IF(MOD($A59-1-I$10,'Feuille1-Catégories'!$F$5+1)=0,I$3,""))),"")</f>
        <v>200</v>
      </c>
      <c r="J59" s="29">
        <f ca="1">IF(AND($A59&lt;&gt;"",J$9&lt;&gt;""),IF(HLOOKUP(J$9,'Feuille1-Catégories'!$C$1:$G$2,2,FALSE)="OUI",J$3,IF(HLOOKUP(J$9,'Feuille1-Catégories'!$C$1:$G$3,3,FALSE)="OUI",OFFSET(J$3,MOD(QUOTIENT(ROW()-ROW($A$20),'Feuille1-Catégories'!$B$6/J$6),J$5),0),IF(MOD($A59-1-J$10,'Feuille1-Catégories'!$F$5+1)=0,J$3,""))),"")</f>
        <v>0.8</v>
      </c>
      <c r="K59" s="29" t="str">
        <f ca="1">IF(AND($A59&lt;&gt;"",K$9&lt;&gt;""),IF(HLOOKUP(K$9,'Feuille1-Catégories'!$C$1:$G$2,2,FALSE)="OUI",K$3,IF(HLOOKUP(K$9,'Feuille1-Catégories'!$C$1:$G$3,3,FALSE)="OUI",OFFSET(K$3,MOD(QUOTIENT(ROW()-ROW($A$20),'Feuille1-Catégories'!$B$6/K$6),K$5),0),IF(MOD($A59-1-K$10,'Feuille1-Catégories'!$F$5+1)=0,K$3,""))),"")</f>
        <v/>
      </c>
      <c r="L59" s="29">
        <f ca="1">IF(AND($A59&lt;&gt;"",L$9&lt;&gt;""),IF(HLOOKUP(L$9,'Feuille1-Catégories'!$C$1:$G$2,2,FALSE)="OUI",L$3,IF(HLOOKUP(L$9,'Feuille1-Catégories'!$C$1:$G$3,3,FALSE)="OUI",OFFSET(L$3,MOD(QUOTIENT(ROW()-ROW($A$20),'Feuille1-Catégories'!$B$6/L$6),L$5),0),IF(MOD($A59-1-L$10,'Feuille1-Catégories'!$F$5+1)=0,L$3,""))),"")</f>
        <v>50</v>
      </c>
      <c r="M59" s="29">
        <f ca="1">IF(AND($A59&lt;&gt;"",M$9&lt;&gt;""),IF(HLOOKUP(M$9,'Feuille1-Catégories'!$C$1:$G$2,2,FALSE)="OUI",M$3,IF(HLOOKUP(M$9,'Feuille1-Catégories'!$C$1:$G$3,3,FALSE)="OUI",OFFSET(M$3,MOD(QUOTIENT(ROW()-ROW($A$20),'Feuille1-Catégories'!$B$6/M$6),M$5),0),IF(MOD($A59-1-M$10,'Feuille1-Catégories'!$F$5+1)=0,M$3,""))),"")</f>
        <v>1500</v>
      </c>
      <c r="N59" s="29" t="str">
        <f ca="1">IF(AND($A59&lt;&gt;"",N$9&lt;&gt;""),IF(HLOOKUP(N$9,'Feuille1-Catégories'!$C$1:$G$2,2,FALSE)="OUI",N$3,IF(HLOOKUP(N$9,'Feuille1-Catégories'!$C$1:$G$3,3,FALSE)="OUI",OFFSET(N$3,MOD(QUOTIENT(ROW()-ROW($A$20),'Feuille1-Catégories'!$B$6/N$6),N$5),0),IF(MOD($A59-1-N$10,'Feuille1-Catégories'!$F$5+1)=0,N$3,""))),"")</f>
        <v xml:space="preserve"> </v>
      </c>
      <c r="O59" s="29">
        <f ca="1">IF(AND($A59&lt;&gt;"",O$9&lt;&gt;""),IF(HLOOKUP(O$9,'Feuille1-Catégories'!$C$1:$G$2,2,FALSE)="OUI",O$3,IF(HLOOKUP(O$9,'Feuille1-Catégories'!$C$1:$G$3,3,FALSE)="OUI",OFFSET(O$3,MOD(QUOTIENT(ROW()-ROW($A$20),'Feuille1-Catégories'!$B$6/O$6),O$5),0),IF(MOD($A59-1-O$10,'Feuille1-Catégories'!$F$5+1)=0,O$3,""))),"")</f>
        <v>5</v>
      </c>
      <c r="P59" s="29" t="str">
        <f ca="1">IF(AND($A59&lt;&gt;"",P$9&lt;&gt;""),IF(HLOOKUP(P$9,'Feuille1-Catégories'!$C$1:$G$2,2,FALSE)="OUI",P$3,IF(HLOOKUP(P$9,'Feuille1-Catégories'!$C$1:$G$3,3,FALSE)="OUI",OFFSET(P$3,MOD(QUOTIENT(ROW()-ROW($A$20),'Feuille1-Catégories'!$B$6/P$6),P$5),0),IF(MOD($A59-1-P$10,'Feuille1-Catégories'!$F$5+1)=0,P$3,""))),"")</f>
        <v/>
      </c>
      <c r="Q59" s="29">
        <f ca="1">IF(AND($A59&lt;&gt;"",Q$9&lt;&gt;""),IF(HLOOKUP(Q$9,'Feuille1-Catégories'!$C$1:$G$2,2,FALSE)="OUI",Q$3,IF(HLOOKUP(Q$9,'Feuille1-Catégories'!$C$1:$G$3,3,FALSE)="OUI",OFFSET(Q$3,MOD(QUOTIENT(ROW()-ROW($A$20),'Feuille1-Catégories'!$B$6/Q$6),Q$5),0),IF(MOD($A59-1-Q$10,'Feuille1-Catégories'!$F$5+1)=0,Q$3,""))),"")</f>
        <v>500</v>
      </c>
      <c r="R59" s="29" t="str">
        <f ca="1">IF(AND($A59&lt;&gt;"",R$9&lt;&gt;""),IF(HLOOKUP(R$9,'Feuille1-Catégories'!$C$1:$G$2,2,FALSE)="OUI",R$3,IF(HLOOKUP(R$9,'Feuille1-Catégories'!$C$1:$G$3,3,FALSE)="OUI",OFFSET(R$3,MOD(QUOTIENT(ROW()-ROW($A$20),'Feuille1-Catégories'!$B$6/R$6),R$5),0),IF(MOD($A59-1-R$10,'Feuille1-Catégories'!$F$5+1)=0,R$3,""))),"")</f>
        <v/>
      </c>
      <c r="S59" s="29">
        <f ca="1">IF(AND($A59&lt;&gt;"",S$9&lt;&gt;""),IF(HLOOKUP(S$9,'Feuille1-Catégories'!$C$1:$G$2,2,FALSE)="OUI",S$3,IF(HLOOKUP(S$9,'Feuille1-Catégories'!$C$1:$G$3,3,FALSE)="OUI",OFFSET(S$3,MOD(QUOTIENT(ROW()-ROW($A$20),'Feuille1-Catégories'!$B$6/S$6),S$5),0),IF(MOD($A59-1-S$10,'Feuille1-Catégories'!$F$5+1)=0,S$3,""))),"")</f>
        <v>30</v>
      </c>
      <c r="T59" s="29" t="str">
        <f ca="1">IF(AND($A59&lt;&gt;"",T$9&lt;&gt;""),IF(HLOOKUP(T$9,'Feuille1-Catégories'!$C$1:$G$2,2,FALSE)="OUI",T$3,IF(HLOOKUP(T$9,'Feuille1-Catégories'!$C$1:$G$3,3,FALSE)="OUI",OFFSET(T$3,MOD(QUOTIENT(ROW()-ROW($A$20),'Feuille1-Catégories'!$B$6/T$6),T$5),0),IF(MOD($A59-1-T$10,'Feuille1-Catégories'!$F$5+1)=0,T$3,""))),"")</f>
        <v/>
      </c>
      <c r="U59" s="29">
        <f ca="1">IF(AND($A59&lt;&gt;"",U$9&lt;&gt;""),IF(HLOOKUP(U$9,'Feuille1-Catégories'!$C$1:$G$2,2,FALSE)="OUI",U$3,IF(HLOOKUP(U$9,'Feuille1-Catégories'!$C$1:$G$3,3,FALSE)="OUI",OFFSET(U$3,MOD(QUOTIENT(ROW()-ROW($A$20),'Feuille1-Catégories'!$B$6/U$6),U$5),0),IF(MOD($A59-1-U$10,'Feuille1-Catégories'!$F$5+1)=0,U$3,""))),"")</f>
        <v>300</v>
      </c>
      <c r="V59" s="29" t="str">
        <f ca="1">IF(AND($A59&lt;&gt;"",V$9&lt;&gt;""),IF(HLOOKUP(V$9,'Feuille1-Catégories'!$C$1:$G$2,2,FALSE)="OUI",V$3,IF(HLOOKUP(V$9,'Feuille1-Catégories'!$C$1:$G$3,3,FALSE)="OUI",OFFSET(V$3,MOD(QUOTIENT(ROW()-ROW($A$20),'Feuille1-Catégories'!$B$6/V$6),V$5),0),IF(MOD($A59-1-V$10,'Feuille1-Catégories'!$F$5+1)=0,V$3,""))),"")</f>
        <v/>
      </c>
      <c r="W59" s="29" t="str">
        <f ca="1">IF(AND($A59&lt;&gt;"",W$9&lt;&gt;""),IF(HLOOKUP(W$9,'Feuille1-Catégories'!$C$1:$G$2,2,FALSE)="OUI",W$3,IF(HLOOKUP(W$9,'Feuille1-Catégories'!$C$1:$G$3,3,FALSE)="OUI",OFFSET(W$3,MOD(QUOTIENT(ROW()-ROW($A$20),'Feuille1-Catégories'!$B$6/W$6),W$5),0),IF(MOD($A59-1-W$10,'Feuille1-Catégories'!$F$5+1)=0,W$3,""))),"")</f>
        <v/>
      </c>
      <c r="X59" s="29" t="str">
        <f ca="1">IF(AND($A59&lt;&gt;"",X$9&lt;&gt;""),IF(HLOOKUP(X$9,'Feuille1-Catégories'!$C$1:$G$2,2,FALSE)="OUI",X$3,IF(HLOOKUP(X$9,'Feuille1-Catégories'!$C$1:$G$3,3,FALSE)="OUI",OFFSET(X$3,MOD(QUOTIENT(ROW()-ROW($A$20),'Feuille1-Catégories'!$B$6/X$6),X$5),0),IF(MOD($A59-1-X$10,'Feuille1-Catégories'!$F$5+1)=0,X$3,""))),"")</f>
        <v/>
      </c>
      <c r="Y59" s="29" t="str">
        <f ca="1">IF(AND($A59&lt;&gt;"",Y$9&lt;&gt;""),IF(HLOOKUP(Y$9,'Feuille1-Catégories'!$C$1:$G$2,2,FALSE)="OUI",Y$3,IF(HLOOKUP(Y$9,'Feuille1-Catégories'!$C$1:$G$3,3,FALSE)="OUI",OFFSET(Y$3,MOD(QUOTIENT(ROW()-ROW($A$20),'Feuille1-Catégories'!$B$6/Y$6),Y$5),0),IF(MOD($A59-1-Y$10,'Feuille1-Catégories'!$F$5+1)=0,Y$3,""))),"")</f>
        <v/>
      </c>
      <c r="Z59" s="29" t="str">
        <f ca="1">IF(AND($A59&lt;&gt;"",Z$9&lt;&gt;""),IF(HLOOKUP(Z$9,'Feuille1-Catégories'!$C$1:$G$2,2,FALSE)="OUI",Z$3,IF(HLOOKUP(Z$9,'Feuille1-Catégories'!$C$1:$G$3,3,FALSE)="OUI",OFFSET(Z$3,MOD(QUOTIENT(ROW()-ROW($A$20),'Feuille1-Catégories'!$B$6/Z$6),Z$5),0),IF(MOD($A59-1-Z$10,'Feuille1-Catégories'!$F$5+1)=0,Z$3,""))),"")</f>
        <v/>
      </c>
    </row>
    <row r="60" spans="1:26" ht="17" x14ac:dyDescent="0.2">
      <c r="A60" s="21">
        <f>IF('Feuille2-Prix de vente'!A60&lt;&gt;"",'Feuille2-Prix de vente'!A60,"")</f>
        <v>41</v>
      </c>
      <c r="B60" s="33">
        <f ca="1">IF('Feuille2-Prix de vente'!B60&lt;&gt;"",'Feuille2-Prix de vente'!B60,"")</f>
        <v>11.332588573252472</v>
      </c>
      <c r="C60" s="10">
        <f ca="1">IF('Feuille2-Prix de vente'!C60&lt;&gt;"",'Feuille2-Prix de vente'!C60,"")</f>
        <v>6474.4</v>
      </c>
      <c r="D60" s="10">
        <f t="shared" ca="1" si="0"/>
        <v>626.6</v>
      </c>
      <c r="E60" s="10">
        <f ca="1">IF('Feuille2-Prix de vente'!E60&lt;&gt;"",'Feuille2-Prix de vente'!E60,"")</f>
        <v>7101</v>
      </c>
      <c r="F60" s="29">
        <f ca="1">IF(AND($A60&lt;&gt;"",F$9&lt;&gt;""),IF(HLOOKUP(F$9,'Feuille1-Catégories'!$C$1:$G$2,2,FALSE)="OUI",F$3,IF(HLOOKUP(F$9,'Feuille1-Catégories'!$C$1:$G$3,3,FALSE)="OUI",OFFSET(F$3,MOD(QUOTIENT(ROW()-ROW($A$20),'Feuille1-Catégories'!$B$6/F$6),F$5),0),IF(MOD($A60-1-F$10,'Feuille1-Catégories'!$F$5+1)=0,F$3,""))),"")</f>
        <v>0.8</v>
      </c>
      <c r="G60" s="29">
        <f ca="1">IF(AND($A60&lt;&gt;"",G$9&lt;&gt;""),IF(HLOOKUP(G$9,'Feuille1-Catégories'!$C$1:$G$2,2,FALSE)="OUI",G$3,IF(HLOOKUP(G$9,'Feuille1-Catégories'!$C$1:$G$3,3,FALSE)="OUI",OFFSET(G$3,MOD(QUOTIENT(ROW()-ROW($A$20),'Feuille1-Catégories'!$B$6/G$6),G$5),0),IF(MOD($A60-1-G$10,'Feuille1-Catégories'!$F$5+1)=0,G$3,""))),"")</f>
        <v>2</v>
      </c>
      <c r="H60" s="29" t="str">
        <f ca="1">IF(AND($A60&lt;&gt;"",H$9&lt;&gt;""),IF(HLOOKUP(H$9,'Feuille1-Catégories'!$C$1:$G$2,2,FALSE)="OUI",H$3,IF(HLOOKUP(H$9,'Feuille1-Catégories'!$C$1:$G$3,3,FALSE)="OUI",OFFSET(H$3,MOD(QUOTIENT(ROW()-ROW($A$20),'Feuille1-Catégories'!$B$6/H$6),H$5),0),IF(MOD($A60-1-H$10,'Feuille1-Catégories'!$F$5+1)=0,H$3,""))),"")</f>
        <v/>
      </c>
      <c r="I60" s="29">
        <f ca="1">IF(AND($A60&lt;&gt;"",I$9&lt;&gt;""),IF(HLOOKUP(I$9,'Feuille1-Catégories'!$C$1:$G$2,2,FALSE)="OUI",I$3,IF(HLOOKUP(I$9,'Feuille1-Catégories'!$C$1:$G$3,3,FALSE)="OUI",OFFSET(I$3,MOD(QUOTIENT(ROW()-ROW($A$20),'Feuille1-Catégories'!$B$6/I$6),I$5),0),IF(MOD($A60-1-I$10,'Feuille1-Catégories'!$F$5+1)=0,I$3,""))),"")</f>
        <v>200</v>
      </c>
      <c r="J60" s="29">
        <f ca="1">IF(AND($A60&lt;&gt;"",J$9&lt;&gt;""),IF(HLOOKUP(J$9,'Feuille1-Catégories'!$C$1:$G$2,2,FALSE)="OUI",J$3,IF(HLOOKUP(J$9,'Feuille1-Catégories'!$C$1:$G$3,3,FALSE)="OUI",OFFSET(J$3,MOD(QUOTIENT(ROW()-ROW($A$20),'Feuille1-Catégories'!$B$6/J$6),J$5),0),IF(MOD($A60-1-J$10,'Feuille1-Catégories'!$F$5+1)=0,J$3,""))),"")</f>
        <v>0.8</v>
      </c>
      <c r="K60" s="29" t="str">
        <f ca="1">IF(AND($A60&lt;&gt;"",K$9&lt;&gt;""),IF(HLOOKUP(K$9,'Feuille1-Catégories'!$C$1:$G$2,2,FALSE)="OUI",K$3,IF(HLOOKUP(K$9,'Feuille1-Catégories'!$C$1:$G$3,3,FALSE)="OUI",OFFSET(K$3,MOD(QUOTIENT(ROW()-ROW($A$20),'Feuille1-Catégories'!$B$6/K$6),K$5),0),IF(MOD($A60-1-K$10,'Feuille1-Catégories'!$F$5+1)=0,K$3,""))),"")</f>
        <v/>
      </c>
      <c r="L60" s="29">
        <f ca="1">IF(AND($A60&lt;&gt;"",L$9&lt;&gt;""),IF(HLOOKUP(L$9,'Feuille1-Catégories'!$C$1:$G$2,2,FALSE)="OUI",L$3,IF(HLOOKUP(L$9,'Feuille1-Catégories'!$C$1:$G$3,3,FALSE)="OUI",OFFSET(L$3,MOD(QUOTIENT(ROW()-ROW($A$20),'Feuille1-Catégories'!$B$6/L$6),L$5),0),IF(MOD($A60-1-L$10,'Feuille1-Catégories'!$F$5+1)=0,L$3,""))),"")</f>
        <v>50</v>
      </c>
      <c r="M60" s="29" t="str">
        <f ca="1">IF(AND($A60&lt;&gt;"",M$9&lt;&gt;""),IF(HLOOKUP(M$9,'Feuille1-Catégories'!$C$1:$G$2,2,FALSE)="OUI",M$3,IF(HLOOKUP(M$9,'Feuille1-Catégories'!$C$1:$G$3,3,FALSE)="OUI",OFFSET(M$3,MOD(QUOTIENT(ROW()-ROW($A$20),'Feuille1-Catégories'!$B$6/M$6),M$5),0),IF(MOD($A60-1-M$10,'Feuille1-Catégories'!$F$5+1)=0,M$3,""))),"")</f>
        <v xml:space="preserve"> </v>
      </c>
      <c r="N60" s="29">
        <f ca="1">IF(AND($A60&lt;&gt;"",N$9&lt;&gt;""),IF(HLOOKUP(N$9,'Feuille1-Catégories'!$C$1:$G$2,2,FALSE)="OUI",N$3,IF(HLOOKUP(N$9,'Feuille1-Catégories'!$C$1:$G$3,3,FALSE)="OUI",OFFSET(N$3,MOD(QUOTIENT(ROW()-ROW($A$20),'Feuille1-Catégories'!$B$6/N$6),N$5),0),IF(MOD($A60-1-N$10,'Feuille1-Catégories'!$F$5+1)=0,N$3,""))),"")</f>
        <v>2</v>
      </c>
      <c r="O60" s="29">
        <f ca="1">IF(AND($A60&lt;&gt;"",O$9&lt;&gt;""),IF(HLOOKUP(O$9,'Feuille1-Catégories'!$C$1:$G$2,2,FALSE)="OUI",O$3,IF(HLOOKUP(O$9,'Feuille1-Catégories'!$C$1:$G$3,3,FALSE)="OUI",OFFSET(O$3,MOD(QUOTIENT(ROW()-ROW($A$20),'Feuille1-Catégories'!$B$6/O$6),O$5),0),IF(MOD($A60-1-O$10,'Feuille1-Catégories'!$F$5+1)=0,O$3,""))),"")</f>
        <v>5</v>
      </c>
      <c r="P60" s="29">
        <f ca="1">IF(AND($A60&lt;&gt;"",P$9&lt;&gt;""),IF(HLOOKUP(P$9,'Feuille1-Catégories'!$C$1:$G$2,2,FALSE)="OUI",P$3,IF(HLOOKUP(P$9,'Feuille1-Catégories'!$C$1:$G$3,3,FALSE)="OUI",OFFSET(P$3,MOD(QUOTIENT(ROW()-ROW($A$20),'Feuille1-Catégories'!$B$6/P$6),P$5),0),IF(MOD($A60-1-P$10,'Feuille1-Catégories'!$F$5+1)=0,P$3,""))),"")</f>
        <v>25</v>
      </c>
      <c r="Q60" s="29" t="str">
        <f ca="1">IF(AND($A60&lt;&gt;"",Q$9&lt;&gt;""),IF(HLOOKUP(Q$9,'Feuille1-Catégories'!$C$1:$G$2,2,FALSE)="OUI",Q$3,IF(HLOOKUP(Q$9,'Feuille1-Catégories'!$C$1:$G$3,3,FALSE)="OUI",OFFSET(Q$3,MOD(QUOTIENT(ROW()-ROW($A$20),'Feuille1-Catégories'!$B$6/Q$6),Q$5),0),IF(MOD($A60-1-Q$10,'Feuille1-Catégories'!$F$5+1)=0,Q$3,""))),"")</f>
        <v/>
      </c>
      <c r="R60" s="29">
        <f ca="1">IF(AND($A60&lt;&gt;"",R$9&lt;&gt;""),IF(HLOOKUP(R$9,'Feuille1-Catégories'!$C$1:$G$2,2,FALSE)="OUI",R$3,IF(HLOOKUP(R$9,'Feuille1-Catégories'!$C$1:$G$3,3,FALSE)="OUI",OFFSET(R$3,MOD(QUOTIENT(ROW()-ROW($A$20),'Feuille1-Catégories'!$B$6/R$6),R$5),0),IF(MOD($A60-1-R$10,'Feuille1-Catégories'!$F$5+1)=0,R$3,""))),"")</f>
        <v>1</v>
      </c>
      <c r="S60" s="29">
        <f ca="1">IF(AND($A60&lt;&gt;"",S$9&lt;&gt;""),IF(HLOOKUP(S$9,'Feuille1-Catégories'!$C$1:$G$2,2,FALSE)="OUI",S$3,IF(HLOOKUP(S$9,'Feuille1-Catégories'!$C$1:$G$3,3,FALSE)="OUI",OFFSET(S$3,MOD(QUOTIENT(ROW()-ROW($A$20),'Feuille1-Catégories'!$B$6/S$6),S$5),0),IF(MOD($A60-1-S$10,'Feuille1-Catégories'!$F$5+1)=0,S$3,""))),"")</f>
        <v>30</v>
      </c>
      <c r="T60" s="29">
        <f ca="1">IF(AND($A60&lt;&gt;"",T$9&lt;&gt;""),IF(HLOOKUP(T$9,'Feuille1-Catégories'!$C$1:$G$2,2,FALSE)="OUI",T$3,IF(HLOOKUP(T$9,'Feuille1-Catégories'!$C$1:$G$3,3,FALSE)="OUI",OFFSET(T$3,MOD(QUOTIENT(ROW()-ROW($A$20),'Feuille1-Catégories'!$B$6/T$6),T$5),0),IF(MOD($A60-1-T$10,'Feuille1-Catégories'!$F$5+1)=0,T$3,""))),"")</f>
        <v>10</v>
      </c>
      <c r="U60" s="29">
        <f ca="1">IF(AND($A60&lt;&gt;"",U$9&lt;&gt;""),IF(HLOOKUP(U$9,'Feuille1-Catégories'!$C$1:$G$2,2,FALSE)="OUI",U$3,IF(HLOOKUP(U$9,'Feuille1-Catégories'!$C$1:$G$3,3,FALSE)="OUI",OFFSET(U$3,MOD(QUOTIENT(ROW()-ROW($A$20),'Feuille1-Catégories'!$B$6/U$6),U$5),0),IF(MOD($A60-1-U$10,'Feuille1-Catégories'!$F$5+1)=0,U$3,""))),"")</f>
        <v>300</v>
      </c>
      <c r="V60" s="29" t="str">
        <f ca="1">IF(AND($A60&lt;&gt;"",V$9&lt;&gt;""),IF(HLOOKUP(V$9,'Feuille1-Catégories'!$C$1:$G$2,2,FALSE)="OUI",V$3,IF(HLOOKUP(V$9,'Feuille1-Catégories'!$C$1:$G$3,3,FALSE)="OUI",OFFSET(V$3,MOD(QUOTIENT(ROW()-ROW($A$20),'Feuille1-Catégories'!$B$6/V$6),V$5),0),IF(MOD($A60-1-V$10,'Feuille1-Catégories'!$F$5+1)=0,V$3,""))),"")</f>
        <v/>
      </c>
      <c r="W60" s="29" t="str">
        <f ca="1">IF(AND($A60&lt;&gt;"",W$9&lt;&gt;""),IF(HLOOKUP(W$9,'Feuille1-Catégories'!$C$1:$G$2,2,FALSE)="OUI",W$3,IF(HLOOKUP(W$9,'Feuille1-Catégories'!$C$1:$G$3,3,FALSE)="OUI",OFFSET(W$3,MOD(QUOTIENT(ROW()-ROW($A$20),'Feuille1-Catégories'!$B$6/W$6),W$5),0),IF(MOD($A60-1-W$10,'Feuille1-Catégories'!$F$5+1)=0,W$3,""))),"")</f>
        <v/>
      </c>
      <c r="X60" s="29" t="str">
        <f ca="1">IF(AND($A60&lt;&gt;"",X$9&lt;&gt;""),IF(HLOOKUP(X$9,'Feuille1-Catégories'!$C$1:$G$2,2,FALSE)="OUI",X$3,IF(HLOOKUP(X$9,'Feuille1-Catégories'!$C$1:$G$3,3,FALSE)="OUI",OFFSET(X$3,MOD(QUOTIENT(ROW()-ROW($A$20),'Feuille1-Catégories'!$B$6/X$6),X$5),0),IF(MOD($A60-1-X$10,'Feuille1-Catégories'!$F$5+1)=0,X$3,""))),"")</f>
        <v/>
      </c>
      <c r="Y60" s="29" t="str">
        <f ca="1">IF(AND($A60&lt;&gt;"",Y$9&lt;&gt;""),IF(HLOOKUP(Y$9,'Feuille1-Catégories'!$C$1:$G$2,2,FALSE)="OUI",Y$3,IF(HLOOKUP(Y$9,'Feuille1-Catégories'!$C$1:$G$3,3,FALSE)="OUI",OFFSET(Y$3,MOD(QUOTIENT(ROW()-ROW($A$20),'Feuille1-Catégories'!$B$6/Y$6),Y$5),0),IF(MOD($A60-1-Y$10,'Feuille1-Catégories'!$F$5+1)=0,Y$3,""))),"")</f>
        <v/>
      </c>
      <c r="Z60" s="29" t="str">
        <f ca="1">IF(AND($A60&lt;&gt;"",Z$9&lt;&gt;""),IF(HLOOKUP(Z$9,'Feuille1-Catégories'!$C$1:$G$2,2,FALSE)="OUI",Z$3,IF(HLOOKUP(Z$9,'Feuille1-Catégories'!$C$1:$G$3,3,FALSE)="OUI",OFFSET(Z$3,MOD(QUOTIENT(ROW()-ROW($A$20),'Feuille1-Catégories'!$B$6/Z$6),Z$5),0),IF(MOD($A60-1-Z$10,'Feuille1-Catégories'!$F$5+1)=0,Z$3,""))),"")</f>
        <v/>
      </c>
    </row>
    <row r="61" spans="1:26" ht="17" x14ac:dyDescent="0.2">
      <c r="A61" s="21">
        <f>IF('Feuille2-Prix de vente'!A61&lt;&gt;"",'Feuille2-Prix de vente'!A61,"")</f>
        <v>42</v>
      </c>
      <c r="B61" s="33">
        <f ca="1">IF('Feuille2-Prix de vente'!B61&lt;&gt;"",'Feuille2-Prix de vente'!B61,"")</f>
        <v>10.052505250525051</v>
      </c>
      <c r="C61" s="10">
        <f ca="1">IF('Feuille2-Prix de vente'!C61&lt;&gt;"",'Feuille2-Prix de vente'!C61,"")</f>
        <v>6034.4</v>
      </c>
      <c r="D61" s="10">
        <f t="shared" ca="1" si="0"/>
        <v>666.6</v>
      </c>
      <c r="E61" s="10">
        <f ca="1">IF('Feuille2-Prix de vente'!E61&lt;&gt;"",'Feuille2-Prix de vente'!E61,"")</f>
        <v>6701</v>
      </c>
      <c r="F61" s="29">
        <f ca="1">IF(AND($A61&lt;&gt;"",F$9&lt;&gt;""),IF(HLOOKUP(F$9,'Feuille1-Catégories'!$C$1:$G$2,2,FALSE)="OUI",F$3,IF(HLOOKUP(F$9,'Feuille1-Catégories'!$C$1:$G$3,3,FALSE)="OUI",OFFSET(F$3,MOD(QUOTIENT(ROW()-ROW($A$20),'Feuille1-Catégories'!$B$6/F$6),F$5),0),IF(MOD($A61-1-F$10,'Feuille1-Catégories'!$F$5+1)=0,F$3,""))),"")</f>
        <v>0.8</v>
      </c>
      <c r="G61" s="29">
        <f ca="1">IF(AND($A61&lt;&gt;"",G$9&lt;&gt;""),IF(HLOOKUP(G$9,'Feuille1-Catégories'!$C$1:$G$2,2,FALSE)="OUI",G$3,IF(HLOOKUP(G$9,'Feuille1-Catégories'!$C$1:$G$3,3,FALSE)="OUI",OFFSET(G$3,MOD(QUOTIENT(ROW()-ROW($A$20),'Feuille1-Catégories'!$B$6/G$6),G$5),0),IF(MOD($A61-1-G$10,'Feuille1-Catégories'!$F$5+1)=0,G$3,""))),"")</f>
        <v>2</v>
      </c>
      <c r="H61" s="29">
        <f ca="1">IF(AND($A61&lt;&gt;"",H$9&lt;&gt;""),IF(HLOOKUP(H$9,'Feuille1-Catégories'!$C$1:$G$2,2,FALSE)="OUI",H$3,IF(HLOOKUP(H$9,'Feuille1-Catégories'!$C$1:$G$3,3,FALSE)="OUI",OFFSET(H$3,MOD(QUOTIENT(ROW()-ROW($A$20),'Feuille1-Catégories'!$B$6/H$6),H$5),0),IF(MOD($A61-1-H$10,'Feuille1-Catégories'!$F$5+1)=0,H$3,""))),"")</f>
        <v>50</v>
      </c>
      <c r="I61" s="29">
        <f ca="1">IF(AND($A61&lt;&gt;"",I$9&lt;&gt;""),IF(HLOOKUP(I$9,'Feuille1-Catégories'!$C$1:$G$2,2,FALSE)="OUI",I$3,IF(HLOOKUP(I$9,'Feuille1-Catégories'!$C$1:$G$3,3,FALSE)="OUI",OFFSET(I$3,MOD(QUOTIENT(ROW()-ROW($A$20),'Feuille1-Catégories'!$B$6/I$6),I$5),0),IF(MOD($A61-1-I$10,'Feuille1-Catégories'!$F$5+1)=0,I$3,""))),"")</f>
        <v>200</v>
      </c>
      <c r="J61" s="29">
        <f ca="1">IF(AND($A61&lt;&gt;"",J$9&lt;&gt;""),IF(HLOOKUP(J$9,'Feuille1-Catégories'!$C$1:$G$2,2,FALSE)="OUI",J$3,IF(HLOOKUP(J$9,'Feuille1-Catégories'!$C$1:$G$3,3,FALSE)="OUI",OFFSET(J$3,MOD(QUOTIENT(ROW()-ROW($A$20),'Feuille1-Catégories'!$B$6/J$6),J$5),0),IF(MOD($A61-1-J$10,'Feuille1-Catégories'!$F$5+1)=0,J$3,""))),"")</f>
        <v>0.8</v>
      </c>
      <c r="K61" s="29" t="str">
        <f ca="1">IF(AND($A61&lt;&gt;"",K$9&lt;&gt;""),IF(HLOOKUP(K$9,'Feuille1-Catégories'!$C$1:$G$2,2,FALSE)="OUI",K$3,IF(HLOOKUP(K$9,'Feuille1-Catégories'!$C$1:$G$3,3,FALSE)="OUI",OFFSET(K$3,MOD(QUOTIENT(ROW()-ROW($A$20),'Feuille1-Catégories'!$B$6/K$6),K$5),0),IF(MOD($A61-1-K$10,'Feuille1-Catégories'!$F$5+1)=0,K$3,""))),"")</f>
        <v/>
      </c>
      <c r="L61" s="29">
        <f ca="1">IF(AND($A61&lt;&gt;"",L$9&lt;&gt;""),IF(HLOOKUP(L$9,'Feuille1-Catégories'!$C$1:$G$2,2,FALSE)="OUI",L$3,IF(HLOOKUP(L$9,'Feuille1-Catégories'!$C$1:$G$3,3,FALSE)="OUI",OFFSET(L$3,MOD(QUOTIENT(ROW()-ROW($A$20),'Feuille1-Catégories'!$B$6/L$6),L$5),0),IF(MOD($A61-1-L$10,'Feuille1-Catégories'!$F$5+1)=0,L$3,""))),"")</f>
        <v>50</v>
      </c>
      <c r="M61" s="29" t="str">
        <f ca="1">IF(AND($A61&lt;&gt;"",M$9&lt;&gt;""),IF(HLOOKUP(M$9,'Feuille1-Catégories'!$C$1:$G$2,2,FALSE)="OUI",M$3,IF(HLOOKUP(M$9,'Feuille1-Catégories'!$C$1:$G$3,3,FALSE)="OUI",OFFSET(M$3,MOD(QUOTIENT(ROW()-ROW($A$20),'Feuille1-Catégories'!$B$6/M$6),M$5),0),IF(MOD($A61-1-M$10,'Feuille1-Catégories'!$F$5+1)=0,M$3,""))),"")</f>
        <v xml:space="preserve"> </v>
      </c>
      <c r="N61" s="29">
        <f ca="1">IF(AND($A61&lt;&gt;"",N$9&lt;&gt;""),IF(HLOOKUP(N$9,'Feuille1-Catégories'!$C$1:$G$2,2,FALSE)="OUI",N$3,IF(HLOOKUP(N$9,'Feuille1-Catégories'!$C$1:$G$3,3,FALSE)="OUI",OFFSET(N$3,MOD(QUOTIENT(ROW()-ROW($A$20),'Feuille1-Catégories'!$B$6/N$6),N$5),0),IF(MOD($A61-1-N$10,'Feuille1-Catégories'!$F$5+1)=0,N$3,""))),"")</f>
        <v>2</v>
      </c>
      <c r="O61" s="29">
        <f ca="1">IF(AND($A61&lt;&gt;"",O$9&lt;&gt;""),IF(HLOOKUP(O$9,'Feuille1-Catégories'!$C$1:$G$2,2,FALSE)="OUI",O$3,IF(HLOOKUP(O$9,'Feuille1-Catégories'!$C$1:$G$3,3,FALSE)="OUI",OFFSET(O$3,MOD(QUOTIENT(ROW()-ROW($A$20),'Feuille1-Catégories'!$B$6/O$6),O$5),0),IF(MOD($A61-1-O$10,'Feuille1-Catégories'!$F$5+1)=0,O$3,""))),"")</f>
        <v>5</v>
      </c>
      <c r="P61" s="29">
        <f ca="1">IF(AND($A61&lt;&gt;"",P$9&lt;&gt;""),IF(HLOOKUP(P$9,'Feuille1-Catégories'!$C$1:$G$2,2,FALSE)="OUI",P$3,IF(HLOOKUP(P$9,'Feuille1-Catégories'!$C$1:$G$3,3,FALSE)="OUI",OFFSET(P$3,MOD(QUOTIENT(ROW()-ROW($A$20),'Feuille1-Catégories'!$B$6/P$6),P$5),0),IF(MOD($A61-1-P$10,'Feuille1-Catégories'!$F$5+1)=0,P$3,""))),"")</f>
        <v>25</v>
      </c>
      <c r="Q61" s="29" t="str">
        <f ca="1">IF(AND($A61&lt;&gt;"",Q$9&lt;&gt;""),IF(HLOOKUP(Q$9,'Feuille1-Catégories'!$C$1:$G$2,2,FALSE)="OUI",Q$3,IF(HLOOKUP(Q$9,'Feuille1-Catégories'!$C$1:$G$3,3,FALSE)="OUI",OFFSET(Q$3,MOD(QUOTIENT(ROW()-ROW($A$20),'Feuille1-Catégories'!$B$6/Q$6),Q$5),0),IF(MOD($A61-1-Q$10,'Feuille1-Catégories'!$F$5+1)=0,Q$3,""))),"")</f>
        <v/>
      </c>
      <c r="R61" s="29">
        <f ca="1">IF(AND($A61&lt;&gt;"",R$9&lt;&gt;""),IF(HLOOKUP(R$9,'Feuille1-Catégories'!$C$1:$G$2,2,FALSE)="OUI",R$3,IF(HLOOKUP(R$9,'Feuille1-Catégories'!$C$1:$G$3,3,FALSE)="OUI",OFFSET(R$3,MOD(QUOTIENT(ROW()-ROW($A$20),'Feuille1-Catégories'!$B$6/R$6),R$5),0),IF(MOD($A61-1-R$10,'Feuille1-Catégories'!$F$5+1)=0,R$3,""))),"")</f>
        <v>1</v>
      </c>
      <c r="S61" s="29">
        <f ca="1">IF(AND($A61&lt;&gt;"",S$9&lt;&gt;""),IF(HLOOKUP(S$9,'Feuille1-Catégories'!$C$1:$G$2,2,FALSE)="OUI",S$3,IF(HLOOKUP(S$9,'Feuille1-Catégories'!$C$1:$G$3,3,FALSE)="OUI",OFFSET(S$3,MOD(QUOTIENT(ROW()-ROW($A$20),'Feuille1-Catégories'!$B$6/S$6),S$5),0),IF(MOD($A61-1-S$10,'Feuille1-Catégories'!$F$5+1)=0,S$3,""))),"")</f>
        <v>30</v>
      </c>
      <c r="T61" s="29" t="str">
        <f ca="1">IF(AND($A61&lt;&gt;"",T$9&lt;&gt;""),IF(HLOOKUP(T$9,'Feuille1-Catégories'!$C$1:$G$2,2,FALSE)="OUI",T$3,IF(HLOOKUP(T$9,'Feuille1-Catégories'!$C$1:$G$3,3,FALSE)="OUI",OFFSET(T$3,MOD(QUOTIENT(ROW()-ROW($A$20),'Feuille1-Catégories'!$B$6/T$6),T$5),0),IF(MOD($A61-1-T$10,'Feuille1-Catégories'!$F$5+1)=0,T$3,""))),"")</f>
        <v/>
      </c>
      <c r="U61" s="29">
        <f ca="1">IF(AND($A61&lt;&gt;"",U$9&lt;&gt;""),IF(HLOOKUP(U$9,'Feuille1-Catégories'!$C$1:$G$2,2,FALSE)="OUI",U$3,IF(HLOOKUP(U$9,'Feuille1-Catégories'!$C$1:$G$3,3,FALSE)="OUI",OFFSET(U$3,MOD(QUOTIENT(ROW()-ROW($A$20),'Feuille1-Catégories'!$B$6/U$6),U$5),0),IF(MOD($A61-1-U$10,'Feuille1-Catégories'!$F$5+1)=0,U$3,""))),"")</f>
        <v>300</v>
      </c>
      <c r="V61" s="29" t="str">
        <f ca="1">IF(AND($A61&lt;&gt;"",V$9&lt;&gt;""),IF(HLOOKUP(V$9,'Feuille1-Catégories'!$C$1:$G$2,2,FALSE)="OUI",V$3,IF(HLOOKUP(V$9,'Feuille1-Catégories'!$C$1:$G$3,3,FALSE)="OUI",OFFSET(V$3,MOD(QUOTIENT(ROW()-ROW($A$20),'Feuille1-Catégories'!$B$6/V$6),V$5),0),IF(MOD($A61-1-V$10,'Feuille1-Catégories'!$F$5+1)=0,V$3,""))),"")</f>
        <v/>
      </c>
      <c r="W61" s="29" t="str">
        <f ca="1">IF(AND($A61&lt;&gt;"",W$9&lt;&gt;""),IF(HLOOKUP(W$9,'Feuille1-Catégories'!$C$1:$G$2,2,FALSE)="OUI",W$3,IF(HLOOKUP(W$9,'Feuille1-Catégories'!$C$1:$G$3,3,FALSE)="OUI",OFFSET(W$3,MOD(QUOTIENT(ROW()-ROW($A$20),'Feuille1-Catégories'!$B$6/W$6),W$5),0),IF(MOD($A61-1-W$10,'Feuille1-Catégories'!$F$5+1)=0,W$3,""))),"")</f>
        <v/>
      </c>
      <c r="X61" s="29" t="str">
        <f ca="1">IF(AND($A61&lt;&gt;"",X$9&lt;&gt;""),IF(HLOOKUP(X$9,'Feuille1-Catégories'!$C$1:$G$2,2,FALSE)="OUI",X$3,IF(HLOOKUP(X$9,'Feuille1-Catégories'!$C$1:$G$3,3,FALSE)="OUI",OFFSET(X$3,MOD(QUOTIENT(ROW()-ROW($A$20),'Feuille1-Catégories'!$B$6/X$6),X$5),0),IF(MOD($A61-1-X$10,'Feuille1-Catégories'!$F$5+1)=0,X$3,""))),"")</f>
        <v/>
      </c>
      <c r="Y61" s="29" t="str">
        <f ca="1">IF(AND($A61&lt;&gt;"",Y$9&lt;&gt;""),IF(HLOOKUP(Y$9,'Feuille1-Catégories'!$C$1:$G$2,2,FALSE)="OUI",Y$3,IF(HLOOKUP(Y$9,'Feuille1-Catégories'!$C$1:$G$3,3,FALSE)="OUI",OFFSET(Y$3,MOD(QUOTIENT(ROW()-ROW($A$20),'Feuille1-Catégories'!$B$6/Y$6),Y$5),0),IF(MOD($A61-1-Y$10,'Feuille1-Catégories'!$F$5+1)=0,Y$3,""))),"")</f>
        <v/>
      </c>
      <c r="Z61" s="29" t="str">
        <f ca="1">IF(AND($A61&lt;&gt;"",Z$9&lt;&gt;""),IF(HLOOKUP(Z$9,'Feuille1-Catégories'!$C$1:$G$2,2,FALSE)="OUI",Z$3,IF(HLOOKUP(Z$9,'Feuille1-Catégories'!$C$1:$G$3,3,FALSE)="OUI",OFFSET(Z$3,MOD(QUOTIENT(ROW()-ROW($A$20),'Feuille1-Catégories'!$B$6/Z$6),Z$5),0),IF(MOD($A61-1-Z$10,'Feuille1-Catégories'!$F$5+1)=0,Z$3,""))),"")</f>
        <v/>
      </c>
    </row>
    <row r="62" spans="1:26" ht="17" x14ac:dyDescent="0.2">
      <c r="A62" s="21">
        <f>IF('Feuille2-Prix de vente'!A62&lt;&gt;"",'Feuille2-Prix de vente'!A62,"")</f>
        <v>43</v>
      </c>
      <c r="B62" s="33">
        <f ca="1">IF('Feuille2-Prix de vente'!B62&lt;&gt;"",'Feuille2-Prix de vente'!B62,"")</f>
        <v>10.566549632939674</v>
      </c>
      <c r="C62" s="10">
        <f ca="1">IF('Feuille2-Prix de vente'!C62&lt;&gt;"",'Feuille2-Prix de vente'!C62,"")</f>
        <v>5994.4</v>
      </c>
      <c r="D62" s="10">
        <f t="shared" ca="1" si="0"/>
        <v>626.6</v>
      </c>
      <c r="E62" s="10">
        <f ca="1">IF('Feuille2-Prix de vente'!E62&lt;&gt;"",'Feuille2-Prix de vente'!E62,"")</f>
        <v>6621</v>
      </c>
      <c r="F62" s="29">
        <f ca="1">IF(AND($A62&lt;&gt;"",F$9&lt;&gt;""),IF(HLOOKUP(F$9,'Feuille1-Catégories'!$C$1:$G$2,2,FALSE)="OUI",F$3,IF(HLOOKUP(F$9,'Feuille1-Catégories'!$C$1:$G$3,3,FALSE)="OUI",OFFSET(F$3,MOD(QUOTIENT(ROW()-ROW($A$20),'Feuille1-Catégories'!$B$6/F$6),F$5),0),IF(MOD($A62-1-F$10,'Feuille1-Catégories'!$F$5+1)=0,F$3,""))),"")</f>
        <v>0.8</v>
      </c>
      <c r="G62" s="29">
        <f ca="1">IF(AND($A62&lt;&gt;"",G$9&lt;&gt;""),IF(HLOOKUP(G$9,'Feuille1-Catégories'!$C$1:$G$2,2,FALSE)="OUI",G$3,IF(HLOOKUP(G$9,'Feuille1-Catégories'!$C$1:$G$3,3,FALSE)="OUI",OFFSET(G$3,MOD(QUOTIENT(ROW()-ROW($A$20),'Feuille1-Catégories'!$B$6/G$6),G$5),0),IF(MOD($A62-1-G$10,'Feuille1-Catégories'!$F$5+1)=0,G$3,""))),"")</f>
        <v>2</v>
      </c>
      <c r="H62" s="29" t="str">
        <f ca="1">IF(AND($A62&lt;&gt;"",H$9&lt;&gt;""),IF(HLOOKUP(H$9,'Feuille1-Catégories'!$C$1:$G$2,2,FALSE)="OUI",H$3,IF(HLOOKUP(H$9,'Feuille1-Catégories'!$C$1:$G$3,3,FALSE)="OUI",OFFSET(H$3,MOD(QUOTIENT(ROW()-ROW($A$20),'Feuille1-Catégories'!$B$6/H$6),H$5),0),IF(MOD($A62-1-H$10,'Feuille1-Catégories'!$F$5+1)=0,H$3,""))),"")</f>
        <v/>
      </c>
      <c r="I62" s="29">
        <f ca="1">IF(AND($A62&lt;&gt;"",I$9&lt;&gt;""),IF(HLOOKUP(I$9,'Feuille1-Catégories'!$C$1:$G$2,2,FALSE)="OUI",I$3,IF(HLOOKUP(I$9,'Feuille1-Catégories'!$C$1:$G$3,3,FALSE)="OUI",OFFSET(I$3,MOD(QUOTIENT(ROW()-ROW($A$20),'Feuille1-Catégories'!$B$6/I$6),I$5),0),IF(MOD($A62-1-I$10,'Feuille1-Catégories'!$F$5+1)=0,I$3,""))),"")</f>
        <v>200</v>
      </c>
      <c r="J62" s="29">
        <f ca="1">IF(AND($A62&lt;&gt;"",J$9&lt;&gt;""),IF(HLOOKUP(J$9,'Feuille1-Catégories'!$C$1:$G$2,2,FALSE)="OUI",J$3,IF(HLOOKUP(J$9,'Feuille1-Catégories'!$C$1:$G$3,3,FALSE)="OUI",OFFSET(J$3,MOD(QUOTIENT(ROW()-ROW($A$20),'Feuille1-Catégories'!$B$6/J$6),J$5),0),IF(MOD($A62-1-J$10,'Feuille1-Catégories'!$F$5+1)=0,J$3,""))),"")</f>
        <v>0.8</v>
      </c>
      <c r="K62" s="29">
        <f ca="1">IF(AND($A62&lt;&gt;"",K$9&lt;&gt;""),IF(HLOOKUP(K$9,'Feuille1-Catégories'!$C$1:$G$2,2,FALSE)="OUI",K$3,IF(HLOOKUP(K$9,'Feuille1-Catégories'!$C$1:$G$3,3,FALSE)="OUI",OFFSET(K$3,MOD(QUOTIENT(ROW()-ROW($A$20),'Feuille1-Catégories'!$B$6/K$6),K$5),0),IF(MOD($A62-1-K$10,'Feuille1-Catégories'!$F$5+1)=0,K$3,""))),"")</f>
        <v>10</v>
      </c>
      <c r="L62" s="29">
        <f ca="1">IF(AND($A62&lt;&gt;"",L$9&lt;&gt;""),IF(HLOOKUP(L$9,'Feuille1-Catégories'!$C$1:$G$2,2,FALSE)="OUI",L$3,IF(HLOOKUP(L$9,'Feuille1-Catégories'!$C$1:$G$3,3,FALSE)="OUI",OFFSET(L$3,MOD(QUOTIENT(ROW()-ROW($A$20),'Feuille1-Catégories'!$B$6/L$6),L$5),0),IF(MOD($A62-1-L$10,'Feuille1-Catégories'!$F$5+1)=0,L$3,""))),"")</f>
        <v>50</v>
      </c>
      <c r="M62" s="29" t="str">
        <f ca="1">IF(AND($A62&lt;&gt;"",M$9&lt;&gt;""),IF(HLOOKUP(M$9,'Feuille1-Catégories'!$C$1:$G$2,2,FALSE)="OUI",M$3,IF(HLOOKUP(M$9,'Feuille1-Catégories'!$C$1:$G$3,3,FALSE)="OUI",OFFSET(M$3,MOD(QUOTIENT(ROW()-ROW($A$20),'Feuille1-Catégories'!$B$6/M$6),M$5),0),IF(MOD($A62-1-M$10,'Feuille1-Catégories'!$F$5+1)=0,M$3,""))),"")</f>
        <v xml:space="preserve"> </v>
      </c>
      <c r="N62" s="29">
        <f ca="1">IF(AND($A62&lt;&gt;"",N$9&lt;&gt;""),IF(HLOOKUP(N$9,'Feuille1-Catégories'!$C$1:$G$2,2,FALSE)="OUI",N$3,IF(HLOOKUP(N$9,'Feuille1-Catégories'!$C$1:$G$3,3,FALSE)="OUI",OFFSET(N$3,MOD(QUOTIENT(ROW()-ROW($A$20),'Feuille1-Catégories'!$B$6/N$6),N$5),0),IF(MOD($A62-1-N$10,'Feuille1-Catégories'!$F$5+1)=0,N$3,""))),"")</f>
        <v>2</v>
      </c>
      <c r="O62" s="29">
        <f ca="1">IF(AND($A62&lt;&gt;"",O$9&lt;&gt;""),IF(HLOOKUP(O$9,'Feuille1-Catégories'!$C$1:$G$2,2,FALSE)="OUI",O$3,IF(HLOOKUP(O$9,'Feuille1-Catégories'!$C$1:$G$3,3,FALSE)="OUI",OFFSET(O$3,MOD(QUOTIENT(ROW()-ROW($A$20),'Feuille1-Catégories'!$B$6/O$6),O$5),0),IF(MOD($A62-1-O$10,'Feuille1-Catégories'!$F$5+1)=0,O$3,""))),"")</f>
        <v>5</v>
      </c>
      <c r="P62" s="29">
        <f ca="1">IF(AND($A62&lt;&gt;"",P$9&lt;&gt;""),IF(HLOOKUP(P$9,'Feuille1-Catégories'!$C$1:$G$2,2,FALSE)="OUI",P$3,IF(HLOOKUP(P$9,'Feuille1-Catégories'!$C$1:$G$3,3,FALSE)="OUI",OFFSET(P$3,MOD(QUOTIENT(ROW()-ROW($A$20),'Feuille1-Catégories'!$B$6/P$6),P$5),0),IF(MOD($A62-1-P$10,'Feuille1-Catégories'!$F$5+1)=0,P$3,""))),"")</f>
        <v>25</v>
      </c>
      <c r="Q62" s="29" t="str">
        <f ca="1">IF(AND($A62&lt;&gt;"",Q$9&lt;&gt;""),IF(HLOOKUP(Q$9,'Feuille1-Catégories'!$C$1:$G$2,2,FALSE)="OUI",Q$3,IF(HLOOKUP(Q$9,'Feuille1-Catégories'!$C$1:$G$3,3,FALSE)="OUI",OFFSET(Q$3,MOD(QUOTIENT(ROW()-ROW($A$20),'Feuille1-Catégories'!$B$6/Q$6),Q$5),0),IF(MOD($A62-1-Q$10,'Feuille1-Catégories'!$F$5+1)=0,Q$3,""))),"")</f>
        <v/>
      </c>
      <c r="R62" s="29">
        <f ca="1">IF(AND($A62&lt;&gt;"",R$9&lt;&gt;""),IF(HLOOKUP(R$9,'Feuille1-Catégories'!$C$1:$G$2,2,FALSE)="OUI",R$3,IF(HLOOKUP(R$9,'Feuille1-Catégories'!$C$1:$G$3,3,FALSE)="OUI",OFFSET(R$3,MOD(QUOTIENT(ROW()-ROW($A$20),'Feuille1-Catégories'!$B$6/R$6),R$5),0),IF(MOD($A62-1-R$10,'Feuille1-Catégories'!$F$5+1)=0,R$3,""))),"")</f>
        <v>1</v>
      </c>
      <c r="S62" s="29">
        <f ca="1">IF(AND($A62&lt;&gt;"",S$9&lt;&gt;""),IF(HLOOKUP(S$9,'Feuille1-Catégories'!$C$1:$G$2,2,FALSE)="OUI",S$3,IF(HLOOKUP(S$9,'Feuille1-Catégories'!$C$1:$G$3,3,FALSE)="OUI",OFFSET(S$3,MOD(QUOTIENT(ROW()-ROW($A$20),'Feuille1-Catégories'!$B$6/S$6),S$5),0),IF(MOD($A62-1-S$10,'Feuille1-Catégories'!$F$5+1)=0,S$3,""))),"")</f>
        <v>30</v>
      </c>
      <c r="T62" s="29" t="str">
        <f ca="1">IF(AND($A62&lt;&gt;"",T$9&lt;&gt;""),IF(HLOOKUP(T$9,'Feuille1-Catégories'!$C$1:$G$2,2,FALSE)="OUI",T$3,IF(HLOOKUP(T$9,'Feuille1-Catégories'!$C$1:$G$3,3,FALSE)="OUI",OFFSET(T$3,MOD(QUOTIENT(ROW()-ROW($A$20),'Feuille1-Catégories'!$B$6/T$6),T$5),0),IF(MOD($A62-1-T$10,'Feuille1-Catégories'!$F$5+1)=0,T$3,""))),"")</f>
        <v/>
      </c>
      <c r="U62" s="29">
        <f ca="1">IF(AND($A62&lt;&gt;"",U$9&lt;&gt;""),IF(HLOOKUP(U$9,'Feuille1-Catégories'!$C$1:$G$2,2,FALSE)="OUI",U$3,IF(HLOOKUP(U$9,'Feuille1-Catégories'!$C$1:$G$3,3,FALSE)="OUI",OFFSET(U$3,MOD(QUOTIENT(ROW()-ROW($A$20),'Feuille1-Catégories'!$B$6/U$6),U$5),0),IF(MOD($A62-1-U$10,'Feuille1-Catégories'!$F$5+1)=0,U$3,""))),"")</f>
        <v>300</v>
      </c>
      <c r="V62" s="29" t="str">
        <f ca="1">IF(AND($A62&lt;&gt;"",V$9&lt;&gt;""),IF(HLOOKUP(V$9,'Feuille1-Catégories'!$C$1:$G$2,2,FALSE)="OUI",V$3,IF(HLOOKUP(V$9,'Feuille1-Catégories'!$C$1:$G$3,3,FALSE)="OUI",OFFSET(V$3,MOD(QUOTIENT(ROW()-ROW($A$20),'Feuille1-Catégories'!$B$6/V$6),V$5),0),IF(MOD($A62-1-V$10,'Feuille1-Catégories'!$F$5+1)=0,V$3,""))),"")</f>
        <v/>
      </c>
      <c r="W62" s="29" t="str">
        <f ca="1">IF(AND($A62&lt;&gt;"",W$9&lt;&gt;""),IF(HLOOKUP(W$9,'Feuille1-Catégories'!$C$1:$G$2,2,FALSE)="OUI",W$3,IF(HLOOKUP(W$9,'Feuille1-Catégories'!$C$1:$G$3,3,FALSE)="OUI",OFFSET(W$3,MOD(QUOTIENT(ROW()-ROW($A$20),'Feuille1-Catégories'!$B$6/W$6),W$5),0),IF(MOD($A62-1-W$10,'Feuille1-Catégories'!$F$5+1)=0,W$3,""))),"")</f>
        <v/>
      </c>
      <c r="X62" s="29" t="str">
        <f ca="1">IF(AND($A62&lt;&gt;"",X$9&lt;&gt;""),IF(HLOOKUP(X$9,'Feuille1-Catégories'!$C$1:$G$2,2,FALSE)="OUI",X$3,IF(HLOOKUP(X$9,'Feuille1-Catégories'!$C$1:$G$3,3,FALSE)="OUI",OFFSET(X$3,MOD(QUOTIENT(ROW()-ROW($A$20),'Feuille1-Catégories'!$B$6/X$6),X$5),0),IF(MOD($A62-1-X$10,'Feuille1-Catégories'!$F$5+1)=0,X$3,""))),"")</f>
        <v/>
      </c>
      <c r="Y62" s="29" t="str">
        <f ca="1">IF(AND($A62&lt;&gt;"",Y$9&lt;&gt;""),IF(HLOOKUP(Y$9,'Feuille1-Catégories'!$C$1:$G$2,2,FALSE)="OUI",Y$3,IF(HLOOKUP(Y$9,'Feuille1-Catégories'!$C$1:$G$3,3,FALSE)="OUI",OFFSET(Y$3,MOD(QUOTIENT(ROW()-ROW($A$20),'Feuille1-Catégories'!$B$6/Y$6),Y$5),0),IF(MOD($A62-1-Y$10,'Feuille1-Catégories'!$F$5+1)=0,Y$3,""))),"")</f>
        <v/>
      </c>
      <c r="Z62" s="29" t="str">
        <f ca="1">IF(AND($A62&lt;&gt;"",Z$9&lt;&gt;""),IF(HLOOKUP(Z$9,'Feuille1-Catégories'!$C$1:$G$2,2,FALSE)="OUI",Z$3,IF(HLOOKUP(Z$9,'Feuille1-Catégories'!$C$1:$G$3,3,FALSE)="OUI",OFFSET(Z$3,MOD(QUOTIENT(ROW()-ROW($A$20),'Feuille1-Catégories'!$B$6/Z$6),Z$5),0),IF(MOD($A62-1-Z$10,'Feuille1-Catégories'!$F$5+1)=0,Z$3,""))),"")</f>
        <v/>
      </c>
    </row>
    <row r="63" spans="1:26" ht="17" x14ac:dyDescent="0.2">
      <c r="A63" s="21">
        <f>IF('Feuille2-Prix de vente'!A63&lt;&gt;"",'Feuille2-Prix de vente'!A63,"")</f>
        <v>44</v>
      </c>
      <c r="B63" s="33">
        <f ca="1">IF('Feuille2-Prix de vente'!B63&lt;&gt;"",'Feuille2-Prix de vente'!B63,"")</f>
        <v>8.5984237864947168</v>
      </c>
      <c r="C63" s="10">
        <f ca="1">IF('Feuille2-Prix de vente'!C63&lt;&gt;"",'Feuille2-Prix de vente'!C63,"")</f>
        <v>8484.4</v>
      </c>
      <c r="D63" s="10">
        <f t="shared" ca="1" si="0"/>
        <v>1116.5999999999999</v>
      </c>
      <c r="E63" s="10">
        <f ca="1">IF('Feuille2-Prix de vente'!E63&lt;&gt;"",'Feuille2-Prix de vente'!E63,"")</f>
        <v>9601</v>
      </c>
      <c r="F63" s="29">
        <f ca="1">IF(AND($A63&lt;&gt;"",F$9&lt;&gt;""),IF(HLOOKUP(F$9,'Feuille1-Catégories'!$C$1:$G$2,2,FALSE)="OUI",F$3,IF(HLOOKUP(F$9,'Feuille1-Catégories'!$C$1:$G$3,3,FALSE)="OUI",OFFSET(F$3,MOD(QUOTIENT(ROW()-ROW($A$20),'Feuille1-Catégories'!$B$6/F$6),F$5),0),IF(MOD($A63-1-F$10,'Feuille1-Catégories'!$F$5+1)=0,F$3,""))),"")</f>
        <v>0.8</v>
      </c>
      <c r="G63" s="29">
        <f ca="1">IF(AND($A63&lt;&gt;"",G$9&lt;&gt;""),IF(HLOOKUP(G$9,'Feuille1-Catégories'!$C$1:$G$2,2,FALSE)="OUI",G$3,IF(HLOOKUP(G$9,'Feuille1-Catégories'!$C$1:$G$3,3,FALSE)="OUI",OFFSET(G$3,MOD(QUOTIENT(ROW()-ROW($A$20),'Feuille1-Catégories'!$B$6/G$6),G$5),0),IF(MOD($A63-1-G$10,'Feuille1-Catégories'!$F$5+1)=0,G$3,""))),"")</f>
        <v>2</v>
      </c>
      <c r="H63" s="29" t="str">
        <f ca="1">IF(AND($A63&lt;&gt;"",H$9&lt;&gt;""),IF(HLOOKUP(H$9,'Feuille1-Catégories'!$C$1:$G$2,2,FALSE)="OUI",H$3,IF(HLOOKUP(H$9,'Feuille1-Catégories'!$C$1:$G$3,3,FALSE)="OUI",OFFSET(H$3,MOD(QUOTIENT(ROW()-ROW($A$20),'Feuille1-Catégories'!$B$6/H$6),H$5),0),IF(MOD($A63-1-H$10,'Feuille1-Catégories'!$F$5+1)=0,H$3,""))),"")</f>
        <v/>
      </c>
      <c r="I63" s="29">
        <f ca="1">IF(AND($A63&lt;&gt;"",I$9&lt;&gt;""),IF(HLOOKUP(I$9,'Feuille1-Catégories'!$C$1:$G$2,2,FALSE)="OUI",I$3,IF(HLOOKUP(I$9,'Feuille1-Catégories'!$C$1:$G$3,3,FALSE)="OUI",OFFSET(I$3,MOD(QUOTIENT(ROW()-ROW($A$20),'Feuille1-Catégories'!$B$6/I$6),I$5),0),IF(MOD($A63-1-I$10,'Feuille1-Catégories'!$F$5+1)=0,I$3,""))),"")</f>
        <v>200</v>
      </c>
      <c r="J63" s="29">
        <f ca="1">IF(AND($A63&lt;&gt;"",J$9&lt;&gt;""),IF(HLOOKUP(J$9,'Feuille1-Catégories'!$C$1:$G$2,2,FALSE)="OUI",J$3,IF(HLOOKUP(J$9,'Feuille1-Catégories'!$C$1:$G$3,3,FALSE)="OUI",OFFSET(J$3,MOD(QUOTIENT(ROW()-ROW($A$20),'Feuille1-Catégories'!$B$6/J$6),J$5),0),IF(MOD($A63-1-J$10,'Feuille1-Catégories'!$F$5+1)=0,J$3,""))),"")</f>
        <v>0.8</v>
      </c>
      <c r="K63" s="29" t="str">
        <f ca="1">IF(AND($A63&lt;&gt;"",K$9&lt;&gt;""),IF(HLOOKUP(K$9,'Feuille1-Catégories'!$C$1:$G$2,2,FALSE)="OUI",K$3,IF(HLOOKUP(K$9,'Feuille1-Catégories'!$C$1:$G$3,3,FALSE)="OUI",OFFSET(K$3,MOD(QUOTIENT(ROW()-ROW($A$20),'Feuille1-Catégories'!$B$6/K$6),K$5),0),IF(MOD($A63-1-K$10,'Feuille1-Catégories'!$F$5+1)=0,K$3,""))),"")</f>
        <v/>
      </c>
      <c r="L63" s="29">
        <f ca="1">IF(AND($A63&lt;&gt;"",L$9&lt;&gt;""),IF(HLOOKUP(L$9,'Feuille1-Catégories'!$C$1:$G$2,2,FALSE)="OUI",L$3,IF(HLOOKUP(L$9,'Feuille1-Catégories'!$C$1:$G$3,3,FALSE)="OUI",OFFSET(L$3,MOD(QUOTIENT(ROW()-ROW($A$20),'Feuille1-Catégories'!$B$6/L$6),L$5),0),IF(MOD($A63-1-L$10,'Feuille1-Catégories'!$F$5+1)=0,L$3,""))),"")</f>
        <v>50</v>
      </c>
      <c r="M63" s="29" t="str">
        <f ca="1">IF(AND($A63&lt;&gt;"",M$9&lt;&gt;""),IF(HLOOKUP(M$9,'Feuille1-Catégories'!$C$1:$G$2,2,FALSE)="OUI",M$3,IF(HLOOKUP(M$9,'Feuille1-Catégories'!$C$1:$G$3,3,FALSE)="OUI",OFFSET(M$3,MOD(QUOTIENT(ROW()-ROW($A$20),'Feuille1-Catégories'!$B$6/M$6),M$5),0),IF(MOD($A63-1-M$10,'Feuille1-Catégories'!$F$5+1)=0,M$3,""))),"")</f>
        <v xml:space="preserve"> </v>
      </c>
      <c r="N63" s="29">
        <f ca="1">IF(AND($A63&lt;&gt;"",N$9&lt;&gt;""),IF(HLOOKUP(N$9,'Feuille1-Catégories'!$C$1:$G$2,2,FALSE)="OUI",N$3,IF(HLOOKUP(N$9,'Feuille1-Catégories'!$C$1:$G$3,3,FALSE)="OUI",OFFSET(N$3,MOD(QUOTIENT(ROW()-ROW($A$20),'Feuille1-Catégories'!$B$6/N$6),N$5),0),IF(MOD($A63-1-N$10,'Feuille1-Catégories'!$F$5+1)=0,N$3,""))),"")</f>
        <v>2</v>
      </c>
      <c r="O63" s="29">
        <f ca="1">IF(AND($A63&lt;&gt;"",O$9&lt;&gt;""),IF(HLOOKUP(O$9,'Feuille1-Catégories'!$C$1:$G$2,2,FALSE)="OUI",O$3,IF(HLOOKUP(O$9,'Feuille1-Catégories'!$C$1:$G$3,3,FALSE)="OUI",OFFSET(O$3,MOD(QUOTIENT(ROW()-ROW($A$20),'Feuille1-Catégories'!$B$6/O$6),O$5),0),IF(MOD($A63-1-O$10,'Feuille1-Catégories'!$F$5+1)=0,O$3,""))),"")</f>
        <v>5</v>
      </c>
      <c r="P63" s="29">
        <f ca="1">IF(AND($A63&lt;&gt;"",P$9&lt;&gt;""),IF(HLOOKUP(P$9,'Feuille1-Catégories'!$C$1:$G$2,2,FALSE)="OUI",P$3,IF(HLOOKUP(P$9,'Feuille1-Catégories'!$C$1:$G$3,3,FALSE)="OUI",OFFSET(P$3,MOD(QUOTIENT(ROW()-ROW($A$20),'Feuille1-Catégories'!$B$6/P$6),P$5),0),IF(MOD($A63-1-P$10,'Feuille1-Catégories'!$F$5+1)=0,P$3,""))),"")</f>
        <v>25</v>
      </c>
      <c r="Q63" s="29">
        <f ca="1">IF(AND($A63&lt;&gt;"",Q$9&lt;&gt;""),IF(HLOOKUP(Q$9,'Feuille1-Catégories'!$C$1:$G$2,2,FALSE)="OUI",Q$3,IF(HLOOKUP(Q$9,'Feuille1-Catégories'!$C$1:$G$3,3,FALSE)="OUI",OFFSET(Q$3,MOD(QUOTIENT(ROW()-ROW($A$20),'Feuille1-Catégories'!$B$6/Q$6),Q$5),0),IF(MOD($A63-1-Q$10,'Feuille1-Catégories'!$F$5+1)=0,Q$3,""))),"")</f>
        <v>500</v>
      </c>
      <c r="R63" s="29">
        <f ca="1">IF(AND($A63&lt;&gt;"",R$9&lt;&gt;""),IF(HLOOKUP(R$9,'Feuille1-Catégories'!$C$1:$G$2,2,FALSE)="OUI",R$3,IF(HLOOKUP(R$9,'Feuille1-Catégories'!$C$1:$G$3,3,FALSE)="OUI",OFFSET(R$3,MOD(QUOTIENT(ROW()-ROW($A$20),'Feuille1-Catégories'!$B$6/R$6),R$5),0),IF(MOD($A63-1-R$10,'Feuille1-Catégories'!$F$5+1)=0,R$3,""))),"")</f>
        <v>1</v>
      </c>
      <c r="S63" s="29">
        <f ca="1">IF(AND($A63&lt;&gt;"",S$9&lt;&gt;""),IF(HLOOKUP(S$9,'Feuille1-Catégories'!$C$1:$G$2,2,FALSE)="OUI",S$3,IF(HLOOKUP(S$9,'Feuille1-Catégories'!$C$1:$G$3,3,FALSE)="OUI",OFFSET(S$3,MOD(QUOTIENT(ROW()-ROW($A$20),'Feuille1-Catégories'!$B$6/S$6),S$5),0),IF(MOD($A63-1-S$10,'Feuille1-Catégories'!$F$5+1)=0,S$3,""))),"")</f>
        <v>30</v>
      </c>
      <c r="T63" s="29" t="str">
        <f ca="1">IF(AND($A63&lt;&gt;"",T$9&lt;&gt;""),IF(HLOOKUP(T$9,'Feuille1-Catégories'!$C$1:$G$2,2,FALSE)="OUI",T$3,IF(HLOOKUP(T$9,'Feuille1-Catégories'!$C$1:$G$3,3,FALSE)="OUI",OFFSET(T$3,MOD(QUOTIENT(ROW()-ROW($A$20),'Feuille1-Catégories'!$B$6/T$6),T$5),0),IF(MOD($A63-1-T$10,'Feuille1-Catégories'!$F$5+1)=0,T$3,""))),"")</f>
        <v/>
      </c>
      <c r="U63" s="29">
        <f ca="1">IF(AND($A63&lt;&gt;"",U$9&lt;&gt;""),IF(HLOOKUP(U$9,'Feuille1-Catégories'!$C$1:$G$2,2,FALSE)="OUI",U$3,IF(HLOOKUP(U$9,'Feuille1-Catégories'!$C$1:$G$3,3,FALSE)="OUI",OFFSET(U$3,MOD(QUOTIENT(ROW()-ROW($A$20),'Feuille1-Catégories'!$B$6/U$6),U$5),0),IF(MOD($A63-1-U$10,'Feuille1-Catégories'!$F$5+1)=0,U$3,""))),"")</f>
        <v>300</v>
      </c>
      <c r="V63" s="29" t="str">
        <f ca="1">IF(AND($A63&lt;&gt;"",V$9&lt;&gt;""),IF(HLOOKUP(V$9,'Feuille1-Catégories'!$C$1:$G$2,2,FALSE)="OUI",V$3,IF(HLOOKUP(V$9,'Feuille1-Catégories'!$C$1:$G$3,3,FALSE)="OUI",OFFSET(V$3,MOD(QUOTIENT(ROW()-ROW($A$20),'Feuille1-Catégories'!$B$6/V$6),V$5),0),IF(MOD($A63-1-V$10,'Feuille1-Catégories'!$F$5+1)=0,V$3,""))),"")</f>
        <v/>
      </c>
      <c r="W63" s="29" t="str">
        <f ca="1">IF(AND($A63&lt;&gt;"",W$9&lt;&gt;""),IF(HLOOKUP(W$9,'Feuille1-Catégories'!$C$1:$G$2,2,FALSE)="OUI",W$3,IF(HLOOKUP(W$9,'Feuille1-Catégories'!$C$1:$G$3,3,FALSE)="OUI",OFFSET(W$3,MOD(QUOTIENT(ROW()-ROW($A$20),'Feuille1-Catégories'!$B$6/W$6),W$5),0),IF(MOD($A63-1-W$10,'Feuille1-Catégories'!$F$5+1)=0,W$3,""))),"")</f>
        <v/>
      </c>
      <c r="X63" s="29" t="str">
        <f ca="1">IF(AND($A63&lt;&gt;"",X$9&lt;&gt;""),IF(HLOOKUP(X$9,'Feuille1-Catégories'!$C$1:$G$2,2,FALSE)="OUI",X$3,IF(HLOOKUP(X$9,'Feuille1-Catégories'!$C$1:$G$3,3,FALSE)="OUI",OFFSET(X$3,MOD(QUOTIENT(ROW()-ROW($A$20),'Feuille1-Catégories'!$B$6/X$6),X$5),0),IF(MOD($A63-1-X$10,'Feuille1-Catégories'!$F$5+1)=0,X$3,""))),"")</f>
        <v/>
      </c>
      <c r="Y63" s="29" t="str">
        <f ca="1">IF(AND($A63&lt;&gt;"",Y$9&lt;&gt;""),IF(HLOOKUP(Y$9,'Feuille1-Catégories'!$C$1:$G$2,2,FALSE)="OUI",Y$3,IF(HLOOKUP(Y$9,'Feuille1-Catégories'!$C$1:$G$3,3,FALSE)="OUI",OFFSET(Y$3,MOD(QUOTIENT(ROW()-ROW($A$20),'Feuille1-Catégories'!$B$6/Y$6),Y$5),0),IF(MOD($A63-1-Y$10,'Feuille1-Catégories'!$F$5+1)=0,Y$3,""))),"")</f>
        <v/>
      </c>
      <c r="Z63" s="29" t="str">
        <f ca="1">IF(AND($A63&lt;&gt;"",Z$9&lt;&gt;""),IF(HLOOKUP(Z$9,'Feuille1-Catégories'!$C$1:$G$2,2,FALSE)="OUI",Z$3,IF(HLOOKUP(Z$9,'Feuille1-Catégories'!$C$1:$G$3,3,FALSE)="OUI",OFFSET(Z$3,MOD(QUOTIENT(ROW()-ROW($A$20),'Feuille1-Catégories'!$B$6/Z$6),Z$5),0),IF(MOD($A63-1-Z$10,'Feuille1-Catégories'!$F$5+1)=0,Z$3,""))),"")</f>
        <v/>
      </c>
    </row>
    <row r="64" spans="1:26" ht="17" x14ac:dyDescent="0.2">
      <c r="A64" s="21">
        <f>IF('Feuille2-Prix de vente'!A64&lt;&gt;"",'Feuille2-Prix de vente'!A64,"")</f>
        <v>45</v>
      </c>
      <c r="B64" s="33">
        <f ca="1">IF('Feuille2-Prix de vente'!B64&lt;&gt;"",'Feuille2-Prix de vente'!B64,"")</f>
        <v>11.332588573252472</v>
      </c>
      <c r="C64" s="10">
        <f ca="1">IF('Feuille2-Prix de vente'!C64&lt;&gt;"",'Feuille2-Prix de vente'!C64,"")</f>
        <v>6474.4</v>
      </c>
      <c r="D64" s="10">
        <f t="shared" ca="1" si="0"/>
        <v>626.6</v>
      </c>
      <c r="E64" s="10">
        <f ca="1">IF('Feuille2-Prix de vente'!E64&lt;&gt;"",'Feuille2-Prix de vente'!E64,"")</f>
        <v>7101</v>
      </c>
      <c r="F64" s="29">
        <f ca="1">IF(AND($A64&lt;&gt;"",F$9&lt;&gt;""),IF(HLOOKUP(F$9,'Feuille1-Catégories'!$C$1:$G$2,2,FALSE)="OUI",F$3,IF(HLOOKUP(F$9,'Feuille1-Catégories'!$C$1:$G$3,3,FALSE)="OUI",OFFSET(F$3,MOD(QUOTIENT(ROW()-ROW($A$20),'Feuille1-Catégories'!$B$6/F$6),F$5),0),IF(MOD($A64-1-F$10,'Feuille1-Catégories'!$F$5+1)=0,F$3,""))),"")</f>
        <v>0.8</v>
      </c>
      <c r="G64" s="29">
        <f ca="1">IF(AND($A64&lt;&gt;"",G$9&lt;&gt;""),IF(HLOOKUP(G$9,'Feuille1-Catégories'!$C$1:$G$2,2,FALSE)="OUI",G$3,IF(HLOOKUP(G$9,'Feuille1-Catégories'!$C$1:$G$3,3,FALSE)="OUI",OFFSET(G$3,MOD(QUOTIENT(ROW()-ROW($A$20),'Feuille1-Catégories'!$B$6/G$6),G$5),0),IF(MOD($A64-1-G$10,'Feuille1-Catégories'!$F$5+1)=0,G$3,""))),"")</f>
        <v>2</v>
      </c>
      <c r="H64" s="29" t="str">
        <f ca="1">IF(AND($A64&lt;&gt;"",H$9&lt;&gt;""),IF(HLOOKUP(H$9,'Feuille1-Catégories'!$C$1:$G$2,2,FALSE)="OUI",H$3,IF(HLOOKUP(H$9,'Feuille1-Catégories'!$C$1:$G$3,3,FALSE)="OUI",OFFSET(H$3,MOD(QUOTIENT(ROW()-ROW($A$20),'Feuille1-Catégories'!$B$6/H$6),H$5),0),IF(MOD($A64-1-H$10,'Feuille1-Catégories'!$F$5+1)=0,H$3,""))),"")</f>
        <v/>
      </c>
      <c r="I64" s="29">
        <f ca="1">IF(AND($A64&lt;&gt;"",I$9&lt;&gt;""),IF(HLOOKUP(I$9,'Feuille1-Catégories'!$C$1:$G$2,2,FALSE)="OUI",I$3,IF(HLOOKUP(I$9,'Feuille1-Catégories'!$C$1:$G$3,3,FALSE)="OUI",OFFSET(I$3,MOD(QUOTIENT(ROW()-ROW($A$20),'Feuille1-Catégories'!$B$6/I$6),I$5),0),IF(MOD($A64-1-I$10,'Feuille1-Catégories'!$F$5+1)=0,I$3,""))),"")</f>
        <v>200</v>
      </c>
      <c r="J64" s="29">
        <f ca="1">IF(AND($A64&lt;&gt;"",J$9&lt;&gt;""),IF(HLOOKUP(J$9,'Feuille1-Catégories'!$C$1:$G$2,2,FALSE)="OUI",J$3,IF(HLOOKUP(J$9,'Feuille1-Catégories'!$C$1:$G$3,3,FALSE)="OUI",OFFSET(J$3,MOD(QUOTIENT(ROW()-ROW($A$20),'Feuille1-Catégories'!$B$6/J$6),J$5),0),IF(MOD($A64-1-J$10,'Feuille1-Catégories'!$F$5+1)=0,J$3,""))),"")</f>
        <v>0.8</v>
      </c>
      <c r="K64" s="29" t="str">
        <f ca="1">IF(AND($A64&lt;&gt;"",K$9&lt;&gt;""),IF(HLOOKUP(K$9,'Feuille1-Catégories'!$C$1:$G$2,2,FALSE)="OUI",K$3,IF(HLOOKUP(K$9,'Feuille1-Catégories'!$C$1:$G$3,3,FALSE)="OUI",OFFSET(K$3,MOD(QUOTIENT(ROW()-ROW($A$20),'Feuille1-Catégories'!$B$6/K$6),K$5),0),IF(MOD($A64-1-K$10,'Feuille1-Catégories'!$F$5+1)=0,K$3,""))),"")</f>
        <v/>
      </c>
      <c r="L64" s="29">
        <f ca="1">IF(AND($A64&lt;&gt;"",L$9&lt;&gt;""),IF(HLOOKUP(L$9,'Feuille1-Catégories'!$C$1:$G$2,2,FALSE)="OUI",L$3,IF(HLOOKUP(L$9,'Feuille1-Catégories'!$C$1:$G$3,3,FALSE)="OUI",OFFSET(L$3,MOD(QUOTIENT(ROW()-ROW($A$20),'Feuille1-Catégories'!$B$6/L$6),L$5),0),IF(MOD($A64-1-L$10,'Feuille1-Catégories'!$F$5+1)=0,L$3,""))),"")</f>
        <v>50</v>
      </c>
      <c r="M64" s="29" t="str">
        <f ca="1">IF(AND($A64&lt;&gt;"",M$9&lt;&gt;""),IF(HLOOKUP(M$9,'Feuille1-Catégories'!$C$1:$G$2,2,FALSE)="OUI",M$3,IF(HLOOKUP(M$9,'Feuille1-Catégories'!$C$1:$G$3,3,FALSE)="OUI",OFFSET(M$3,MOD(QUOTIENT(ROW()-ROW($A$20),'Feuille1-Catégories'!$B$6/M$6),M$5),0),IF(MOD($A64-1-M$10,'Feuille1-Catégories'!$F$5+1)=0,M$3,""))),"")</f>
        <v xml:space="preserve"> </v>
      </c>
      <c r="N64" s="29">
        <f ca="1">IF(AND($A64&lt;&gt;"",N$9&lt;&gt;""),IF(HLOOKUP(N$9,'Feuille1-Catégories'!$C$1:$G$2,2,FALSE)="OUI",N$3,IF(HLOOKUP(N$9,'Feuille1-Catégories'!$C$1:$G$3,3,FALSE)="OUI",OFFSET(N$3,MOD(QUOTIENT(ROW()-ROW($A$20),'Feuille1-Catégories'!$B$6/N$6),N$5),0),IF(MOD($A64-1-N$10,'Feuille1-Catégories'!$F$5+1)=0,N$3,""))),"")</f>
        <v>2</v>
      </c>
      <c r="O64" s="29">
        <f ca="1">IF(AND($A64&lt;&gt;"",O$9&lt;&gt;""),IF(HLOOKUP(O$9,'Feuille1-Catégories'!$C$1:$G$2,2,FALSE)="OUI",O$3,IF(HLOOKUP(O$9,'Feuille1-Catégories'!$C$1:$G$3,3,FALSE)="OUI",OFFSET(O$3,MOD(QUOTIENT(ROW()-ROW($A$20),'Feuille1-Catégories'!$B$6/O$6),O$5),0),IF(MOD($A64-1-O$10,'Feuille1-Catégories'!$F$5+1)=0,O$3,""))),"")</f>
        <v>5</v>
      </c>
      <c r="P64" s="29">
        <f ca="1">IF(AND($A64&lt;&gt;"",P$9&lt;&gt;""),IF(HLOOKUP(P$9,'Feuille1-Catégories'!$C$1:$G$2,2,FALSE)="OUI",P$3,IF(HLOOKUP(P$9,'Feuille1-Catégories'!$C$1:$G$3,3,FALSE)="OUI",OFFSET(P$3,MOD(QUOTIENT(ROW()-ROW($A$20),'Feuille1-Catégories'!$B$6/P$6),P$5),0),IF(MOD($A64-1-P$10,'Feuille1-Catégories'!$F$5+1)=0,P$3,""))),"")</f>
        <v>25</v>
      </c>
      <c r="Q64" s="29" t="str">
        <f ca="1">IF(AND($A64&lt;&gt;"",Q$9&lt;&gt;""),IF(HLOOKUP(Q$9,'Feuille1-Catégories'!$C$1:$G$2,2,FALSE)="OUI",Q$3,IF(HLOOKUP(Q$9,'Feuille1-Catégories'!$C$1:$G$3,3,FALSE)="OUI",OFFSET(Q$3,MOD(QUOTIENT(ROW()-ROW($A$20),'Feuille1-Catégories'!$B$6/Q$6),Q$5),0),IF(MOD($A64-1-Q$10,'Feuille1-Catégories'!$F$5+1)=0,Q$3,""))),"")</f>
        <v/>
      </c>
      <c r="R64" s="29">
        <f ca="1">IF(AND($A64&lt;&gt;"",R$9&lt;&gt;""),IF(HLOOKUP(R$9,'Feuille1-Catégories'!$C$1:$G$2,2,FALSE)="OUI",R$3,IF(HLOOKUP(R$9,'Feuille1-Catégories'!$C$1:$G$3,3,FALSE)="OUI",OFFSET(R$3,MOD(QUOTIENT(ROW()-ROW($A$20),'Feuille1-Catégories'!$B$6/R$6),R$5),0),IF(MOD($A64-1-R$10,'Feuille1-Catégories'!$F$5+1)=0,R$3,""))),"")</f>
        <v>1</v>
      </c>
      <c r="S64" s="29">
        <f ca="1">IF(AND($A64&lt;&gt;"",S$9&lt;&gt;""),IF(HLOOKUP(S$9,'Feuille1-Catégories'!$C$1:$G$2,2,FALSE)="OUI",S$3,IF(HLOOKUP(S$9,'Feuille1-Catégories'!$C$1:$G$3,3,FALSE)="OUI",OFFSET(S$3,MOD(QUOTIENT(ROW()-ROW($A$20),'Feuille1-Catégories'!$B$6/S$6),S$5),0),IF(MOD($A64-1-S$10,'Feuille1-Catégories'!$F$5+1)=0,S$3,""))),"")</f>
        <v>30</v>
      </c>
      <c r="T64" s="29">
        <f ca="1">IF(AND($A64&lt;&gt;"",T$9&lt;&gt;""),IF(HLOOKUP(T$9,'Feuille1-Catégories'!$C$1:$G$2,2,FALSE)="OUI",T$3,IF(HLOOKUP(T$9,'Feuille1-Catégories'!$C$1:$G$3,3,FALSE)="OUI",OFFSET(T$3,MOD(QUOTIENT(ROW()-ROW($A$20),'Feuille1-Catégories'!$B$6/T$6),T$5),0),IF(MOD($A64-1-T$10,'Feuille1-Catégories'!$F$5+1)=0,T$3,""))),"")</f>
        <v>10</v>
      </c>
      <c r="U64" s="29">
        <f ca="1">IF(AND($A64&lt;&gt;"",U$9&lt;&gt;""),IF(HLOOKUP(U$9,'Feuille1-Catégories'!$C$1:$G$2,2,FALSE)="OUI",U$3,IF(HLOOKUP(U$9,'Feuille1-Catégories'!$C$1:$G$3,3,FALSE)="OUI",OFFSET(U$3,MOD(QUOTIENT(ROW()-ROW($A$20),'Feuille1-Catégories'!$B$6/U$6),U$5),0),IF(MOD($A64-1-U$10,'Feuille1-Catégories'!$F$5+1)=0,U$3,""))),"")</f>
        <v>300</v>
      </c>
      <c r="V64" s="29" t="str">
        <f ca="1">IF(AND($A64&lt;&gt;"",V$9&lt;&gt;""),IF(HLOOKUP(V$9,'Feuille1-Catégories'!$C$1:$G$2,2,FALSE)="OUI",V$3,IF(HLOOKUP(V$9,'Feuille1-Catégories'!$C$1:$G$3,3,FALSE)="OUI",OFFSET(V$3,MOD(QUOTIENT(ROW()-ROW($A$20),'Feuille1-Catégories'!$B$6/V$6),V$5),0),IF(MOD($A64-1-V$10,'Feuille1-Catégories'!$F$5+1)=0,V$3,""))),"")</f>
        <v/>
      </c>
      <c r="W64" s="29" t="str">
        <f ca="1">IF(AND($A64&lt;&gt;"",W$9&lt;&gt;""),IF(HLOOKUP(W$9,'Feuille1-Catégories'!$C$1:$G$2,2,FALSE)="OUI",W$3,IF(HLOOKUP(W$9,'Feuille1-Catégories'!$C$1:$G$3,3,FALSE)="OUI",OFFSET(W$3,MOD(QUOTIENT(ROW()-ROW($A$20),'Feuille1-Catégories'!$B$6/W$6),W$5),0),IF(MOD($A64-1-W$10,'Feuille1-Catégories'!$F$5+1)=0,W$3,""))),"")</f>
        <v/>
      </c>
      <c r="X64" s="29" t="str">
        <f ca="1">IF(AND($A64&lt;&gt;"",X$9&lt;&gt;""),IF(HLOOKUP(X$9,'Feuille1-Catégories'!$C$1:$G$2,2,FALSE)="OUI",X$3,IF(HLOOKUP(X$9,'Feuille1-Catégories'!$C$1:$G$3,3,FALSE)="OUI",OFFSET(X$3,MOD(QUOTIENT(ROW()-ROW($A$20),'Feuille1-Catégories'!$B$6/X$6),X$5),0),IF(MOD($A64-1-X$10,'Feuille1-Catégories'!$F$5+1)=0,X$3,""))),"")</f>
        <v/>
      </c>
      <c r="Y64" s="29" t="str">
        <f ca="1">IF(AND($A64&lt;&gt;"",Y$9&lt;&gt;""),IF(HLOOKUP(Y$9,'Feuille1-Catégories'!$C$1:$G$2,2,FALSE)="OUI",Y$3,IF(HLOOKUP(Y$9,'Feuille1-Catégories'!$C$1:$G$3,3,FALSE)="OUI",OFFSET(Y$3,MOD(QUOTIENT(ROW()-ROW($A$20),'Feuille1-Catégories'!$B$6/Y$6),Y$5),0),IF(MOD($A64-1-Y$10,'Feuille1-Catégories'!$F$5+1)=0,Y$3,""))),"")</f>
        <v/>
      </c>
      <c r="Z64" s="29" t="str">
        <f ca="1">IF(AND($A64&lt;&gt;"",Z$9&lt;&gt;""),IF(HLOOKUP(Z$9,'Feuille1-Catégories'!$C$1:$G$2,2,FALSE)="OUI",Z$3,IF(HLOOKUP(Z$9,'Feuille1-Catégories'!$C$1:$G$3,3,FALSE)="OUI",OFFSET(Z$3,MOD(QUOTIENT(ROW()-ROW($A$20),'Feuille1-Catégories'!$B$6/Z$6),Z$5),0),IF(MOD($A64-1-Z$10,'Feuille1-Catégories'!$F$5+1)=0,Z$3,""))),"")</f>
        <v/>
      </c>
    </row>
    <row r="65" spans="1:26" ht="17" x14ac:dyDescent="0.2">
      <c r="A65" s="21">
        <f>IF('Feuille2-Prix de vente'!A65&lt;&gt;"",'Feuille2-Prix de vente'!A65,"")</f>
        <v>46</v>
      </c>
      <c r="B65" s="33">
        <f ca="1">IF('Feuille2-Prix de vente'!B65&lt;&gt;"",'Feuille2-Prix de vente'!B65,"")</f>
        <v>10.060096153846153</v>
      </c>
      <c r="C65" s="10">
        <f ca="1">IF('Feuille2-Prix de vente'!C65&lt;&gt;"",'Feuille2-Prix de vente'!C65,"")</f>
        <v>6030.4</v>
      </c>
      <c r="D65" s="10">
        <f t="shared" ca="1" si="0"/>
        <v>665.6</v>
      </c>
      <c r="E65" s="10">
        <f ca="1">IF('Feuille2-Prix de vente'!E65&lt;&gt;"",'Feuille2-Prix de vente'!E65,"")</f>
        <v>6696</v>
      </c>
      <c r="F65" s="29">
        <f ca="1">IF(AND($A65&lt;&gt;"",F$9&lt;&gt;""),IF(HLOOKUP(F$9,'Feuille1-Catégories'!$C$1:$G$2,2,FALSE)="OUI",F$3,IF(HLOOKUP(F$9,'Feuille1-Catégories'!$C$1:$G$3,3,FALSE)="OUI",OFFSET(F$3,MOD(QUOTIENT(ROW()-ROW($A$20),'Feuille1-Catégories'!$B$6/F$6),F$5),0),IF(MOD($A65-1-F$10,'Feuille1-Catégories'!$F$5+1)=0,F$3,""))),"")</f>
        <v>0.8</v>
      </c>
      <c r="G65" s="29">
        <f ca="1">IF(AND($A65&lt;&gt;"",G$9&lt;&gt;""),IF(HLOOKUP(G$9,'Feuille1-Catégories'!$C$1:$G$2,2,FALSE)="OUI",G$3,IF(HLOOKUP(G$9,'Feuille1-Catégories'!$C$1:$G$3,3,FALSE)="OUI",OFFSET(G$3,MOD(QUOTIENT(ROW()-ROW($A$20),'Feuille1-Catégories'!$B$6/G$6),G$5),0),IF(MOD($A65-1-G$10,'Feuille1-Catégories'!$F$5+1)=0,G$3,""))),"")</f>
        <v>2</v>
      </c>
      <c r="H65" s="29">
        <f ca="1">IF(AND($A65&lt;&gt;"",H$9&lt;&gt;""),IF(HLOOKUP(H$9,'Feuille1-Catégories'!$C$1:$G$2,2,FALSE)="OUI",H$3,IF(HLOOKUP(H$9,'Feuille1-Catégories'!$C$1:$G$3,3,FALSE)="OUI",OFFSET(H$3,MOD(QUOTIENT(ROW()-ROW($A$20),'Feuille1-Catégories'!$B$6/H$6),H$5),0),IF(MOD($A65-1-H$10,'Feuille1-Catégories'!$F$5+1)=0,H$3,""))),"")</f>
        <v>50</v>
      </c>
      <c r="I65" s="29">
        <f ca="1">IF(AND($A65&lt;&gt;"",I$9&lt;&gt;""),IF(HLOOKUP(I$9,'Feuille1-Catégories'!$C$1:$G$2,2,FALSE)="OUI",I$3,IF(HLOOKUP(I$9,'Feuille1-Catégories'!$C$1:$G$3,3,FALSE)="OUI",OFFSET(I$3,MOD(QUOTIENT(ROW()-ROW($A$20),'Feuille1-Catégories'!$B$6/I$6),I$5),0),IF(MOD($A65-1-I$10,'Feuille1-Catégories'!$F$5+1)=0,I$3,""))),"")</f>
        <v>200</v>
      </c>
      <c r="J65" s="29">
        <f ca="1">IF(AND($A65&lt;&gt;"",J$9&lt;&gt;""),IF(HLOOKUP(J$9,'Feuille1-Catégories'!$C$1:$G$2,2,FALSE)="OUI",J$3,IF(HLOOKUP(J$9,'Feuille1-Catégories'!$C$1:$G$3,3,FALSE)="OUI",OFFSET(J$3,MOD(QUOTIENT(ROW()-ROW($A$20),'Feuille1-Catégories'!$B$6/J$6),J$5),0),IF(MOD($A65-1-J$10,'Feuille1-Catégories'!$F$5+1)=0,J$3,""))),"")</f>
        <v>0.8</v>
      </c>
      <c r="K65" s="29" t="str">
        <f ca="1">IF(AND($A65&lt;&gt;"",K$9&lt;&gt;""),IF(HLOOKUP(K$9,'Feuille1-Catégories'!$C$1:$G$2,2,FALSE)="OUI",K$3,IF(HLOOKUP(K$9,'Feuille1-Catégories'!$C$1:$G$3,3,FALSE)="OUI",OFFSET(K$3,MOD(QUOTIENT(ROW()-ROW($A$20),'Feuille1-Catégories'!$B$6/K$6),K$5),0),IF(MOD($A65-1-K$10,'Feuille1-Catégories'!$F$5+1)=0,K$3,""))),"")</f>
        <v/>
      </c>
      <c r="L65" s="29">
        <f ca="1">IF(AND($A65&lt;&gt;"",L$9&lt;&gt;""),IF(HLOOKUP(L$9,'Feuille1-Catégories'!$C$1:$G$2,2,FALSE)="OUI",L$3,IF(HLOOKUP(L$9,'Feuille1-Catégories'!$C$1:$G$3,3,FALSE)="OUI",OFFSET(L$3,MOD(QUOTIENT(ROW()-ROW($A$20),'Feuille1-Catégories'!$B$6/L$6),L$5),0),IF(MOD($A65-1-L$10,'Feuille1-Catégories'!$F$5+1)=0,L$3,""))),"")</f>
        <v>50</v>
      </c>
      <c r="M65" s="29" t="str">
        <f ca="1">IF(AND($A65&lt;&gt;"",M$9&lt;&gt;""),IF(HLOOKUP(M$9,'Feuille1-Catégories'!$C$1:$G$2,2,FALSE)="OUI",M$3,IF(HLOOKUP(M$9,'Feuille1-Catégories'!$C$1:$G$3,3,FALSE)="OUI",OFFSET(M$3,MOD(QUOTIENT(ROW()-ROW($A$20),'Feuille1-Catégories'!$B$6/M$6),M$5),0),IF(MOD($A65-1-M$10,'Feuille1-Catégories'!$F$5+1)=0,M$3,""))),"")</f>
        <v xml:space="preserve"> </v>
      </c>
      <c r="N65" s="29">
        <f ca="1">IF(AND($A65&lt;&gt;"",N$9&lt;&gt;""),IF(HLOOKUP(N$9,'Feuille1-Catégories'!$C$1:$G$2,2,FALSE)="OUI",N$3,IF(HLOOKUP(N$9,'Feuille1-Catégories'!$C$1:$G$3,3,FALSE)="OUI",OFFSET(N$3,MOD(QUOTIENT(ROW()-ROW($A$20),'Feuille1-Catégories'!$B$6/N$6),N$5),0),IF(MOD($A65-1-N$10,'Feuille1-Catégories'!$F$5+1)=0,N$3,""))),"")</f>
        <v>2</v>
      </c>
      <c r="O65" s="29">
        <f ca="1">IF(AND($A65&lt;&gt;"",O$9&lt;&gt;""),IF(HLOOKUP(O$9,'Feuille1-Catégories'!$C$1:$G$2,2,FALSE)="OUI",O$3,IF(HLOOKUP(O$9,'Feuille1-Catégories'!$C$1:$G$3,3,FALSE)="OUI",OFFSET(O$3,MOD(QUOTIENT(ROW()-ROW($A$20),'Feuille1-Catégories'!$B$6/O$6),O$5),0),IF(MOD($A65-1-O$10,'Feuille1-Catégories'!$F$5+1)=0,O$3,""))),"")</f>
        <v>5</v>
      </c>
      <c r="P65" s="29">
        <f ca="1">IF(AND($A65&lt;&gt;"",P$9&lt;&gt;""),IF(HLOOKUP(P$9,'Feuille1-Catégories'!$C$1:$G$2,2,FALSE)="OUI",P$3,IF(HLOOKUP(P$9,'Feuille1-Catégories'!$C$1:$G$3,3,FALSE)="OUI",OFFSET(P$3,MOD(QUOTIENT(ROW()-ROW($A$20),'Feuille1-Catégories'!$B$6/P$6),P$5),0),IF(MOD($A65-1-P$10,'Feuille1-Catégories'!$F$5+1)=0,P$3,""))),"")</f>
        <v>25</v>
      </c>
      <c r="Q65" s="29" t="str">
        <f ca="1">IF(AND($A65&lt;&gt;"",Q$9&lt;&gt;""),IF(HLOOKUP(Q$9,'Feuille1-Catégories'!$C$1:$G$2,2,FALSE)="OUI",Q$3,IF(HLOOKUP(Q$9,'Feuille1-Catégories'!$C$1:$G$3,3,FALSE)="OUI",OFFSET(Q$3,MOD(QUOTIENT(ROW()-ROW($A$20),'Feuille1-Catégories'!$B$6/Q$6),Q$5),0),IF(MOD($A65-1-Q$10,'Feuille1-Catégories'!$F$5+1)=0,Q$3,""))),"")</f>
        <v/>
      </c>
      <c r="R65" s="29" t="str">
        <f ca="1">IF(AND($A65&lt;&gt;"",R$9&lt;&gt;""),IF(HLOOKUP(R$9,'Feuille1-Catégories'!$C$1:$G$2,2,FALSE)="OUI",R$3,IF(HLOOKUP(R$9,'Feuille1-Catégories'!$C$1:$G$3,3,FALSE)="OUI",OFFSET(R$3,MOD(QUOTIENT(ROW()-ROW($A$20),'Feuille1-Catégories'!$B$6/R$6),R$5),0),IF(MOD($A65-1-R$10,'Feuille1-Catégories'!$F$5+1)=0,R$3,""))),"")</f>
        <v/>
      </c>
      <c r="S65" s="29">
        <f ca="1">IF(AND($A65&lt;&gt;"",S$9&lt;&gt;""),IF(HLOOKUP(S$9,'Feuille1-Catégories'!$C$1:$G$2,2,FALSE)="OUI",S$3,IF(HLOOKUP(S$9,'Feuille1-Catégories'!$C$1:$G$3,3,FALSE)="OUI",OFFSET(S$3,MOD(QUOTIENT(ROW()-ROW($A$20),'Feuille1-Catégories'!$B$6/S$6),S$5),0),IF(MOD($A65-1-S$10,'Feuille1-Catégories'!$F$5+1)=0,S$3,""))),"")</f>
        <v>30</v>
      </c>
      <c r="T65" s="29" t="str">
        <f ca="1">IF(AND($A65&lt;&gt;"",T$9&lt;&gt;""),IF(HLOOKUP(T$9,'Feuille1-Catégories'!$C$1:$G$2,2,FALSE)="OUI",T$3,IF(HLOOKUP(T$9,'Feuille1-Catégories'!$C$1:$G$3,3,FALSE)="OUI",OFFSET(T$3,MOD(QUOTIENT(ROW()-ROW($A$20),'Feuille1-Catégories'!$B$6/T$6),T$5),0),IF(MOD($A65-1-T$10,'Feuille1-Catégories'!$F$5+1)=0,T$3,""))),"")</f>
        <v/>
      </c>
      <c r="U65" s="29">
        <f ca="1">IF(AND($A65&lt;&gt;"",U$9&lt;&gt;""),IF(HLOOKUP(U$9,'Feuille1-Catégories'!$C$1:$G$2,2,FALSE)="OUI",U$3,IF(HLOOKUP(U$9,'Feuille1-Catégories'!$C$1:$G$3,3,FALSE)="OUI",OFFSET(U$3,MOD(QUOTIENT(ROW()-ROW($A$20),'Feuille1-Catégories'!$B$6/U$6),U$5),0),IF(MOD($A65-1-U$10,'Feuille1-Catégories'!$F$5+1)=0,U$3,""))),"")</f>
        <v>300</v>
      </c>
      <c r="V65" s="29" t="str">
        <f ca="1">IF(AND($A65&lt;&gt;"",V$9&lt;&gt;""),IF(HLOOKUP(V$9,'Feuille1-Catégories'!$C$1:$G$2,2,FALSE)="OUI",V$3,IF(HLOOKUP(V$9,'Feuille1-Catégories'!$C$1:$G$3,3,FALSE)="OUI",OFFSET(V$3,MOD(QUOTIENT(ROW()-ROW($A$20),'Feuille1-Catégories'!$B$6/V$6),V$5),0),IF(MOD($A65-1-V$10,'Feuille1-Catégories'!$F$5+1)=0,V$3,""))),"")</f>
        <v/>
      </c>
      <c r="W65" s="29" t="str">
        <f ca="1">IF(AND($A65&lt;&gt;"",W$9&lt;&gt;""),IF(HLOOKUP(W$9,'Feuille1-Catégories'!$C$1:$G$2,2,FALSE)="OUI",W$3,IF(HLOOKUP(W$9,'Feuille1-Catégories'!$C$1:$G$3,3,FALSE)="OUI",OFFSET(W$3,MOD(QUOTIENT(ROW()-ROW($A$20),'Feuille1-Catégories'!$B$6/W$6),W$5),0),IF(MOD($A65-1-W$10,'Feuille1-Catégories'!$F$5+1)=0,W$3,""))),"")</f>
        <v/>
      </c>
      <c r="X65" s="29" t="str">
        <f ca="1">IF(AND($A65&lt;&gt;"",X$9&lt;&gt;""),IF(HLOOKUP(X$9,'Feuille1-Catégories'!$C$1:$G$2,2,FALSE)="OUI",X$3,IF(HLOOKUP(X$9,'Feuille1-Catégories'!$C$1:$G$3,3,FALSE)="OUI",OFFSET(X$3,MOD(QUOTIENT(ROW()-ROW($A$20),'Feuille1-Catégories'!$B$6/X$6),X$5),0),IF(MOD($A65-1-X$10,'Feuille1-Catégories'!$F$5+1)=0,X$3,""))),"")</f>
        <v/>
      </c>
      <c r="Y65" s="29" t="str">
        <f ca="1">IF(AND($A65&lt;&gt;"",Y$9&lt;&gt;""),IF(HLOOKUP(Y$9,'Feuille1-Catégories'!$C$1:$G$2,2,FALSE)="OUI",Y$3,IF(HLOOKUP(Y$9,'Feuille1-Catégories'!$C$1:$G$3,3,FALSE)="OUI",OFFSET(Y$3,MOD(QUOTIENT(ROW()-ROW($A$20),'Feuille1-Catégories'!$B$6/Y$6),Y$5),0),IF(MOD($A65-1-Y$10,'Feuille1-Catégories'!$F$5+1)=0,Y$3,""))),"")</f>
        <v/>
      </c>
      <c r="Z65" s="29" t="str">
        <f ca="1">IF(AND($A65&lt;&gt;"",Z$9&lt;&gt;""),IF(HLOOKUP(Z$9,'Feuille1-Catégories'!$C$1:$G$2,2,FALSE)="OUI",Z$3,IF(HLOOKUP(Z$9,'Feuille1-Catégories'!$C$1:$G$3,3,FALSE)="OUI",OFFSET(Z$3,MOD(QUOTIENT(ROW()-ROW($A$20),'Feuille1-Catégories'!$B$6/Z$6),Z$5),0),IF(MOD($A65-1-Z$10,'Feuille1-Catégories'!$F$5+1)=0,Z$3,""))),"")</f>
        <v/>
      </c>
    </row>
    <row r="66" spans="1:26" ht="17" x14ac:dyDescent="0.2">
      <c r="A66" s="21">
        <f>IF('Feuille2-Prix de vente'!A66&lt;&gt;"",'Feuille2-Prix de vente'!A66,"")</f>
        <v>47</v>
      </c>
      <c r="B66" s="33">
        <f ca="1">IF('Feuille2-Prix de vente'!B66&lt;&gt;"",'Feuille2-Prix de vente'!B66,"")</f>
        <v>10.57544757033248</v>
      </c>
      <c r="C66" s="10">
        <f ca="1">IF('Feuille2-Prix de vente'!C66&lt;&gt;"",'Feuille2-Prix de vente'!C66,"")</f>
        <v>5990.4</v>
      </c>
      <c r="D66" s="10">
        <f t="shared" ca="1" si="0"/>
        <v>625.6</v>
      </c>
      <c r="E66" s="10">
        <f ca="1">IF('Feuille2-Prix de vente'!E66&lt;&gt;"",'Feuille2-Prix de vente'!E66,"")</f>
        <v>6616</v>
      </c>
      <c r="F66" s="29">
        <f ca="1">IF(AND($A66&lt;&gt;"",F$9&lt;&gt;""),IF(HLOOKUP(F$9,'Feuille1-Catégories'!$C$1:$G$2,2,FALSE)="OUI",F$3,IF(HLOOKUP(F$9,'Feuille1-Catégories'!$C$1:$G$3,3,FALSE)="OUI",OFFSET(F$3,MOD(QUOTIENT(ROW()-ROW($A$20),'Feuille1-Catégories'!$B$6/F$6),F$5),0),IF(MOD($A66-1-F$10,'Feuille1-Catégories'!$F$5+1)=0,F$3,""))),"")</f>
        <v>0.8</v>
      </c>
      <c r="G66" s="29">
        <f ca="1">IF(AND($A66&lt;&gt;"",G$9&lt;&gt;""),IF(HLOOKUP(G$9,'Feuille1-Catégories'!$C$1:$G$2,2,FALSE)="OUI",G$3,IF(HLOOKUP(G$9,'Feuille1-Catégories'!$C$1:$G$3,3,FALSE)="OUI",OFFSET(G$3,MOD(QUOTIENT(ROW()-ROW($A$20),'Feuille1-Catégories'!$B$6/G$6),G$5),0),IF(MOD($A66-1-G$10,'Feuille1-Catégories'!$F$5+1)=0,G$3,""))),"")</f>
        <v>2</v>
      </c>
      <c r="H66" s="29" t="str">
        <f ca="1">IF(AND($A66&lt;&gt;"",H$9&lt;&gt;""),IF(HLOOKUP(H$9,'Feuille1-Catégories'!$C$1:$G$2,2,FALSE)="OUI",H$3,IF(HLOOKUP(H$9,'Feuille1-Catégories'!$C$1:$G$3,3,FALSE)="OUI",OFFSET(H$3,MOD(QUOTIENT(ROW()-ROW($A$20),'Feuille1-Catégories'!$B$6/H$6),H$5),0),IF(MOD($A66-1-H$10,'Feuille1-Catégories'!$F$5+1)=0,H$3,""))),"")</f>
        <v/>
      </c>
      <c r="I66" s="29">
        <f ca="1">IF(AND($A66&lt;&gt;"",I$9&lt;&gt;""),IF(HLOOKUP(I$9,'Feuille1-Catégories'!$C$1:$G$2,2,FALSE)="OUI",I$3,IF(HLOOKUP(I$9,'Feuille1-Catégories'!$C$1:$G$3,3,FALSE)="OUI",OFFSET(I$3,MOD(QUOTIENT(ROW()-ROW($A$20),'Feuille1-Catégories'!$B$6/I$6),I$5),0),IF(MOD($A66-1-I$10,'Feuille1-Catégories'!$F$5+1)=0,I$3,""))),"")</f>
        <v>200</v>
      </c>
      <c r="J66" s="29">
        <f ca="1">IF(AND($A66&lt;&gt;"",J$9&lt;&gt;""),IF(HLOOKUP(J$9,'Feuille1-Catégories'!$C$1:$G$2,2,FALSE)="OUI",J$3,IF(HLOOKUP(J$9,'Feuille1-Catégories'!$C$1:$G$3,3,FALSE)="OUI",OFFSET(J$3,MOD(QUOTIENT(ROW()-ROW($A$20),'Feuille1-Catégories'!$B$6/J$6),J$5),0),IF(MOD($A66-1-J$10,'Feuille1-Catégories'!$F$5+1)=0,J$3,""))),"")</f>
        <v>0.8</v>
      </c>
      <c r="K66" s="29">
        <f ca="1">IF(AND($A66&lt;&gt;"",K$9&lt;&gt;""),IF(HLOOKUP(K$9,'Feuille1-Catégories'!$C$1:$G$2,2,FALSE)="OUI",K$3,IF(HLOOKUP(K$9,'Feuille1-Catégories'!$C$1:$G$3,3,FALSE)="OUI",OFFSET(K$3,MOD(QUOTIENT(ROW()-ROW($A$20),'Feuille1-Catégories'!$B$6/K$6),K$5),0),IF(MOD($A66-1-K$10,'Feuille1-Catégories'!$F$5+1)=0,K$3,""))),"")</f>
        <v>10</v>
      </c>
      <c r="L66" s="29">
        <f ca="1">IF(AND($A66&lt;&gt;"",L$9&lt;&gt;""),IF(HLOOKUP(L$9,'Feuille1-Catégories'!$C$1:$G$2,2,FALSE)="OUI",L$3,IF(HLOOKUP(L$9,'Feuille1-Catégories'!$C$1:$G$3,3,FALSE)="OUI",OFFSET(L$3,MOD(QUOTIENT(ROW()-ROW($A$20),'Feuille1-Catégories'!$B$6/L$6),L$5),0),IF(MOD($A66-1-L$10,'Feuille1-Catégories'!$F$5+1)=0,L$3,""))),"")</f>
        <v>50</v>
      </c>
      <c r="M66" s="29" t="str">
        <f ca="1">IF(AND($A66&lt;&gt;"",M$9&lt;&gt;""),IF(HLOOKUP(M$9,'Feuille1-Catégories'!$C$1:$G$2,2,FALSE)="OUI",M$3,IF(HLOOKUP(M$9,'Feuille1-Catégories'!$C$1:$G$3,3,FALSE)="OUI",OFFSET(M$3,MOD(QUOTIENT(ROW()-ROW($A$20),'Feuille1-Catégories'!$B$6/M$6),M$5),0),IF(MOD($A66-1-M$10,'Feuille1-Catégories'!$F$5+1)=0,M$3,""))),"")</f>
        <v xml:space="preserve"> </v>
      </c>
      <c r="N66" s="29">
        <f ca="1">IF(AND($A66&lt;&gt;"",N$9&lt;&gt;""),IF(HLOOKUP(N$9,'Feuille1-Catégories'!$C$1:$G$2,2,FALSE)="OUI",N$3,IF(HLOOKUP(N$9,'Feuille1-Catégories'!$C$1:$G$3,3,FALSE)="OUI",OFFSET(N$3,MOD(QUOTIENT(ROW()-ROW($A$20),'Feuille1-Catégories'!$B$6/N$6),N$5),0),IF(MOD($A66-1-N$10,'Feuille1-Catégories'!$F$5+1)=0,N$3,""))),"")</f>
        <v>2</v>
      </c>
      <c r="O66" s="29">
        <f ca="1">IF(AND($A66&lt;&gt;"",O$9&lt;&gt;""),IF(HLOOKUP(O$9,'Feuille1-Catégories'!$C$1:$G$2,2,FALSE)="OUI",O$3,IF(HLOOKUP(O$9,'Feuille1-Catégories'!$C$1:$G$3,3,FALSE)="OUI",OFFSET(O$3,MOD(QUOTIENT(ROW()-ROW($A$20),'Feuille1-Catégories'!$B$6/O$6),O$5),0),IF(MOD($A66-1-O$10,'Feuille1-Catégories'!$F$5+1)=0,O$3,""))),"")</f>
        <v>5</v>
      </c>
      <c r="P66" s="29">
        <f ca="1">IF(AND($A66&lt;&gt;"",P$9&lt;&gt;""),IF(HLOOKUP(P$9,'Feuille1-Catégories'!$C$1:$G$2,2,FALSE)="OUI",P$3,IF(HLOOKUP(P$9,'Feuille1-Catégories'!$C$1:$G$3,3,FALSE)="OUI",OFFSET(P$3,MOD(QUOTIENT(ROW()-ROW($A$20),'Feuille1-Catégories'!$B$6/P$6),P$5),0),IF(MOD($A66-1-P$10,'Feuille1-Catégories'!$F$5+1)=0,P$3,""))),"")</f>
        <v>25</v>
      </c>
      <c r="Q66" s="29" t="str">
        <f ca="1">IF(AND($A66&lt;&gt;"",Q$9&lt;&gt;""),IF(HLOOKUP(Q$9,'Feuille1-Catégories'!$C$1:$G$2,2,FALSE)="OUI",Q$3,IF(HLOOKUP(Q$9,'Feuille1-Catégories'!$C$1:$G$3,3,FALSE)="OUI",OFFSET(Q$3,MOD(QUOTIENT(ROW()-ROW($A$20),'Feuille1-Catégories'!$B$6/Q$6),Q$5),0),IF(MOD($A66-1-Q$10,'Feuille1-Catégories'!$F$5+1)=0,Q$3,""))),"")</f>
        <v/>
      </c>
      <c r="R66" s="29" t="str">
        <f ca="1">IF(AND($A66&lt;&gt;"",R$9&lt;&gt;""),IF(HLOOKUP(R$9,'Feuille1-Catégories'!$C$1:$G$2,2,FALSE)="OUI",R$3,IF(HLOOKUP(R$9,'Feuille1-Catégories'!$C$1:$G$3,3,FALSE)="OUI",OFFSET(R$3,MOD(QUOTIENT(ROW()-ROW($A$20),'Feuille1-Catégories'!$B$6/R$6),R$5),0),IF(MOD($A66-1-R$10,'Feuille1-Catégories'!$F$5+1)=0,R$3,""))),"")</f>
        <v/>
      </c>
      <c r="S66" s="29">
        <f ca="1">IF(AND($A66&lt;&gt;"",S$9&lt;&gt;""),IF(HLOOKUP(S$9,'Feuille1-Catégories'!$C$1:$G$2,2,FALSE)="OUI",S$3,IF(HLOOKUP(S$9,'Feuille1-Catégories'!$C$1:$G$3,3,FALSE)="OUI",OFFSET(S$3,MOD(QUOTIENT(ROW()-ROW($A$20),'Feuille1-Catégories'!$B$6/S$6),S$5),0),IF(MOD($A66-1-S$10,'Feuille1-Catégories'!$F$5+1)=0,S$3,""))),"")</f>
        <v>30</v>
      </c>
      <c r="T66" s="29" t="str">
        <f ca="1">IF(AND($A66&lt;&gt;"",T$9&lt;&gt;""),IF(HLOOKUP(T$9,'Feuille1-Catégories'!$C$1:$G$2,2,FALSE)="OUI",T$3,IF(HLOOKUP(T$9,'Feuille1-Catégories'!$C$1:$G$3,3,FALSE)="OUI",OFFSET(T$3,MOD(QUOTIENT(ROW()-ROW($A$20),'Feuille1-Catégories'!$B$6/T$6),T$5),0),IF(MOD($A66-1-T$10,'Feuille1-Catégories'!$F$5+1)=0,T$3,""))),"")</f>
        <v/>
      </c>
      <c r="U66" s="29">
        <f ca="1">IF(AND($A66&lt;&gt;"",U$9&lt;&gt;""),IF(HLOOKUP(U$9,'Feuille1-Catégories'!$C$1:$G$2,2,FALSE)="OUI",U$3,IF(HLOOKUP(U$9,'Feuille1-Catégories'!$C$1:$G$3,3,FALSE)="OUI",OFFSET(U$3,MOD(QUOTIENT(ROW()-ROW($A$20),'Feuille1-Catégories'!$B$6/U$6),U$5),0),IF(MOD($A66-1-U$10,'Feuille1-Catégories'!$F$5+1)=0,U$3,""))),"")</f>
        <v>300</v>
      </c>
      <c r="V66" s="29" t="str">
        <f ca="1">IF(AND($A66&lt;&gt;"",V$9&lt;&gt;""),IF(HLOOKUP(V$9,'Feuille1-Catégories'!$C$1:$G$2,2,FALSE)="OUI",V$3,IF(HLOOKUP(V$9,'Feuille1-Catégories'!$C$1:$G$3,3,FALSE)="OUI",OFFSET(V$3,MOD(QUOTIENT(ROW()-ROW($A$20),'Feuille1-Catégories'!$B$6/V$6),V$5),0),IF(MOD($A66-1-V$10,'Feuille1-Catégories'!$F$5+1)=0,V$3,""))),"")</f>
        <v/>
      </c>
      <c r="W66" s="29" t="str">
        <f ca="1">IF(AND($A66&lt;&gt;"",W$9&lt;&gt;""),IF(HLOOKUP(W$9,'Feuille1-Catégories'!$C$1:$G$2,2,FALSE)="OUI",W$3,IF(HLOOKUP(W$9,'Feuille1-Catégories'!$C$1:$G$3,3,FALSE)="OUI",OFFSET(W$3,MOD(QUOTIENT(ROW()-ROW($A$20),'Feuille1-Catégories'!$B$6/W$6),W$5),0),IF(MOD($A66-1-W$10,'Feuille1-Catégories'!$F$5+1)=0,W$3,""))),"")</f>
        <v/>
      </c>
      <c r="X66" s="29" t="str">
        <f ca="1">IF(AND($A66&lt;&gt;"",X$9&lt;&gt;""),IF(HLOOKUP(X$9,'Feuille1-Catégories'!$C$1:$G$2,2,FALSE)="OUI",X$3,IF(HLOOKUP(X$9,'Feuille1-Catégories'!$C$1:$G$3,3,FALSE)="OUI",OFFSET(X$3,MOD(QUOTIENT(ROW()-ROW($A$20),'Feuille1-Catégories'!$B$6/X$6),X$5),0),IF(MOD($A66-1-X$10,'Feuille1-Catégories'!$F$5+1)=0,X$3,""))),"")</f>
        <v/>
      </c>
      <c r="Y66" s="29" t="str">
        <f ca="1">IF(AND($A66&lt;&gt;"",Y$9&lt;&gt;""),IF(HLOOKUP(Y$9,'Feuille1-Catégories'!$C$1:$G$2,2,FALSE)="OUI",Y$3,IF(HLOOKUP(Y$9,'Feuille1-Catégories'!$C$1:$G$3,3,FALSE)="OUI",OFFSET(Y$3,MOD(QUOTIENT(ROW()-ROW($A$20),'Feuille1-Catégories'!$B$6/Y$6),Y$5),0),IF(MOD($A66-1-Y$10,'Feuille1-Catégories'!$F$5+1)=0,Y$3,""))),"")</f>
        <v/>
      </c>
      <c r="Z66" s="29" t="str">
        <f ca="1">IF(AND($A66&lt;&gt;"",Z$9&lt;&gt;""),IF(HLOOKUP(Z$9,'Feuille1-Catégories'!$C$1:$G$2,2,FALSE)="OUI",Z$3,IF(HLOOKUP(Z$9,'Feuille1-Catégories'!$C$1:$G$3,3,FALSE)="OUI",OFFSET(Z$3,MOD(QUOTIENT(ROW()-ROW($A$20),'Feuille1-Catégories'!$B$6/Z$6),Z$5),0),IF(MOD($A66-1-Z$10,'Feuille1-Catégories'!$F$5+1)=0,Z$3,""))),"")</f>
        <v/>
      </c>
    </row>
    <row r="67" spans="1:26" ht="17" x14ac:dyDescent="0.2">
      <c r="A67" s="21">
        <f>IF('Feuille2-Prix de vente'!A67&lt;&gt;"",'Feuille2-Prix de vente'!A67,"")</f>
        <v>48</v>
      </c>
      <c r="B67" s="33">
        <f ca="1">IF('Feuille2-Prix de vente'!B67&lt;&gt;"",'Feuille2-Prix de vente'!B67,"")</f>
        <v>8.6016493366798148</v>
      </c>
      <c r="C67" s="10">
        <f ca="1">IF('Feuille2-Prix de vente'!C67&lt;&gt;"",'Feuille2-Prix de vente'!C67,"")</f>
        <v>8480.4</v>
      </c>
      <c r="D67" s="10">
        <f t="shared" ca="1" si="0"/>
        <v>1115.5999999999999</v>
      </c>
      <c r="E67" s="10">
        <f ca="1">IF('Feuille2-Prix de vente'!E67&lt;&gt;"",'Feuille2-Prix de vente'!E67,"")</f>
        <v>9596</v>
      </c>
      <c r="F67" s="29">
        <f ca="1">IF(AND($A67&lt;&gt;"",F$9&lt;&gt;""),IF(HLOOKUP(F$9,'Feuille1-Catégories'!$C$1:$G$2,2,FALSE)="OUI",F$3,IF(HLOOKUP(F$9,'Feuille1-Catégories'!$C$1:$G$3,3,FALSE)="OUI",OFFSET(F$3,MOD(QUOTIENT(ROW()-ROW($A$20),'Feuille1-Catégories'!$B$6/F$6),F$5),0),IF(MOD($A67-1-F$10,'Feuille1-Catégories'!$F$5+1)=0,F$3,""))),"")</f>
        <v>0.8</v>
      </c>
      <c r="G67" s="29">
        <f ca="1">IF(AND($A67&lt;&gt;"",G$9&lt;&gt;""),IF(HLOOKUP(G$9,'Feuille1-Catégories'!$C$1:$G$2,2,FALSE)="OUI",G$3,IF(HLOOKUP(G$9,'Feuille1-Catégories'!$C$1:$G$3,3,FALSE)="OUI",OFFSET(G$3,MOD(QUOTIENT(ROW()-ROW($A$20),'Feuille1-Catégories'!$B$6/G$6),G$5),0),IF(MOD($A67-1-G$10,'Feuille1-Catégories'!$F$5+1)=0,G$3,""))),"")</f>
        <v>2</v>
      </c>
      <c r="H67" s="29" t="str">
        <f ca="1">IF(AND($A67&lt;&gt;"",H$9&lt;&gt;""),IF(HLOOKUP(H$9,'Feuille1-Catégories'!$C$1:$G$2,2,FALSE)="OUI",H$3,IF(HLOOKUP(H$9,'Feuille1-Catégories'!$C$1:$G$3,3,FALSE)="OUI",OFFSET(H$3,MOD(QUOTIENT(ROW()-ROW($A$20),'Feuille1-Catégories'!$B$6/H$6),H$5),0),IF(MOD($A67-1-H$10,'Feuille1-Catégories'!$F$5+1)=0,H$3,""))),"")</f>
        <v/>
      </c>
      <c r="I67" s="29">
        <f ca="1">IF(AND($A67&lt;&gt;"",I$9&lt;&gt;""),IF(HLOOKUP(I$9,'Feuille1-Catégories'!$C$1:$G$2,2,FALSE)="OUI",I$3,IF(HLOOKUP(I$9,'Feuille1-Catégories'!$C$1:$G$3,3,FALSE)="OUI",OFFSET(I$3,MOD(QUOTIENT(ROW()-ROW($A$20),'Feuille1-Catégories'!$B$6/I$6),I$5),0),IF(MOD($A67-1-I$10,'Feuille1-Catégories'!$F$5+1)=0,I$3,""))),"")</f>
        <v>200</v>
      </c>
      <c r="J67" s="29">
        <f ca="1">IF(AND($A67&lt;&gt;"",J$9&lt;&gt;""),IF(HLOOKUP(J$9,'Feuille1-Catégories'!$C$1:$G$2,2,FALSE)="OUI",J$3,IF(HLOOKUP(J$9,'Feuille1-Catégories'!$C$1:$G$3,3,FALSE)="OUI",OFFSET(J$3,MOD(QUOTIENT(ROW()-ROW($A$20),'Feuille1-Catégories'!$B$6/J$6),J$5),0),IF(MOD($A67-1-J$10,'Feuille1-Catégories'!$F$5+1)=0,J$3,""))),"")</f>
        <v>0.8</v>
      </c>
      <c r="K67" s="29" t="str">
        <f ca="1">IF(AND($A67&lt;&gt;"",K$9&lt;&gt;""),IF(HLOOKUP(K$9,'Feuille1-Catégories'!$C$1:$G$2,2,FALSE)="OUI",K$3,IF(HLOOKUP(K$9,'Feuille1-Catégories'!$C$1:$G$3,3,FALSE)="OUI",OFFSET(K$3,MOD(QUOTIENT(ROW()-ROW($A$20),'Feuille1-Catégories'!$B$6/K$6),K$5),0),IF(MOD($A67-1-K$10,'Feuille1-Catégories'!$F$5+1)=0,K$3,""))),"")</f>
        <v/>
      </c>
      <c r="L67" s="29">
        <f ca="1">IF(AND($A67&lt;&gt;"",L$9&lt;&gt;""),IF(HLOOKUP(L$9,'Feuille1-Catégories'!$C$1:$G$2,2,FALSE)="OUI",L$3,IF(HLOOKUP(L$9,'Feuille1-Catégories'!$C$1:$G$3,3,FALSE)="OUI",OFFSET(L$3,MOD(QUOTIENT(ROW()-ROW($A$20),'Feuille1-Catégories'!$B$6/L$6),L$5),0),IF(MOD($A67-1-L$10,'Feuille1-Catégories'!$F$5+1)=0,L$3,""))),"")</f>
        <v>50</v>
      </c>
      <c r="M67" s="29" t="str">
        <f ca="1">IF(AND($A67&lt;&gt;"",M$9&lt;&gt;""),IF(HLOOKUP(M$9,'Feuille1-Catégories'!$C$1:$G$2,2,FALSE)="OUI",M$3,IF(HLOOKUP(M$9,'Feuille1-Catégories'!$C$1:$G$3,3,FALSE)="OUI",OFFSET(M$3,MOD(QUOTIENT(ROW()-ROW($A$20),'Feuille1-Catégories'!$B$6/M$6),M$5),0),IF(MOD($A67-1-M$10,'Feuille1-Catégories'!$F$5+1)=0,M$3,""))),"")</f>
        <v xml:space="preserve"> </v>
      </c>
      <c r="N67" s="29">
        <f ca="1">IF(AND($A67&lt;&gt;"",N$9&lt;&gt;""),IF(HLOOKUP(N$9,'Feuille1-Catégories'!$C$1:$G$2,2,FALSE)="OUI",N$3,IF(HLOOKUP(N$9,'Feuille1-Catégories'!$C$1:$G$3,3,FALSE)="OUI",OFFSET(N$3,MOD(QUOTIENT(ROW()-ROW($A$20),'Feuille1-Catégories'!$B$6/N$6),N$5),0),IF(MOD($A67-1-N$10,'Feuille1-Catégories'!$F$5+1)=0,N$3,""))),"")</f>
        <v>2</v>
      </c>
      <c r="O67" s="29">
        <f ca="1">IF(AND($A67&lt;&gt;"",O$9&lt;&gt;""),IF(HLOOKUP(O$9,'Feuille1-Catégories'!$C$1:$G$2,2,FALSE)="OUI",O$3,IF(HLOOKUP(O$9,'Feuille1-Catégories'!$C$1:$G$3,3,FALSE)="OUI",OFFSET(O$3,MOD(QUOTIENT(ROW()-ROW($A$20),'Feuille1-Catégories'!$B$6/O$6),O$5),0),IF(MOD($A67-1-O$10,'Feuille1-Catégories'!$F$5+1)=0,O$3,""))),"")</f>
        <v>5</v>
      </c>
      <c r="P67" s="29">
        <f ca="1">IF(AND($A67&lt;&gt;"",P$9&lt;&gt;""),IF(HLOOKUP(P$9,'Feuille1-Catégories'!$C$1:$G$2,2,FALSE)="OUI",P$3,IF(HLOOKUP(P$9,'Feuille1-Catégories'!$C$1:$G$3,3,FALSE)="OUI",OFFSET(P$3,MOD(QUOTIENT(ROW()-ROW($A$20),'Feuille1-Catégories'!$B$6/P$6),P$5),0),IF(MOD($A67-1-P$10,'Feuille1-Catégories'!$F$5+1)=0,P$3,""))),"")</f>
        <v>25</v>
      </c>
      <c r="Q67" s="29">
        <f ca="1">IF(AND($A67&lt;&gt;"",Q$9&lt;&gt;""),IF(HLOOKUP(Q$9,'Feuille1-Catégories'!$C$1:$G$2,2,FALSE)="OUI",Q$3,IF(HLOOKUP(Q$9,'Feuille1-Catégories'!$C$1:$G$3,3,FALSE)="OUI",OFFSET(Q$3,MOD(QUOTIENT(ROW()-ROW($A$20),'Feuille1-Catégories'!$B$6/Q$6),Q$5),0),IF(MOD($A67-1-Q$10,'Feuille1-Catégories'!$F$5+1)=0,Q$3,""))),"")</f>
        <v>500</v>
      </c>
      <c r="R67" s="29" t="str">
        <f ca="1">IF(AND($A67&lt;&gt;"",R$9&lt;&gt;""),IF(HLOOKUP(R$9,'Feuille1-Catégories'!$C$1:$G$2,2,FALSE)="OUI",R$3,IF(HLOOKUP(R$9,'Feuille1-Catégories'!$C$1:$G$3,3,FALSE)="OUI",OFFSET(R$3,MOD(QUOTIENT(ROW()-ROW($A$20),'Feuille1-Catégories'!$B$6/R$6),R$5),0),IF(MOD($A67-1-R$10,'Feuille1-Catégories'!$F$5+1)=0,R$3,""))),"")</f>
        <v/>
      </c>
      <c r="S67" s="29">
        <f ca="1">IF(AND($A67&lt;&gt;"",S$9&lt;&gt;""),IF(HLOOKUP(S$9,'Feuille1-Catégories'!$C$1:$G$2,2,FALSE)="OUI",S$3,IF(HLOOKUP(S$9,'Feuille1-Catégories'!$C$1:$G$3,3,FALSE)="OUI",OFFSET(S$3,MOD(QUOTIENT(ROW()-ROW($A$20),'Feuille1-Catégories'!$B$6/S$6),S$5),0),IF(MOD($A67-1-S$10,'Feuille1-Catégories'!$F$5+1)=0,S$3,""))),"")</f>
        <v>30</v>
      </c>
      <c r="T67" s="29" t="str">
        <f ca="1">IF(AND($A67&lt;&gt;"",T$9&lt;&gt;""),IF(HLOOKUP(T$9,'Feuille1-Catégories'!$C$1:$G$2,2,FALSE)="OUI",T$3,IF(HLOOKUP(T$9,'Feuille1-Catégories'!$C$1:$G$3,3,FALSE)="OUI",OFFSET(T$3,MOD(QUOTIENT(ROW()-ROW($A$20),'Feuille1-Catégories'!$B$6/T$6),T$5),0),IF(MOD($A67-1-T$10,'Feuille1-Catégories'!$F$5+1)=0,T$3,""))),"")</f>
        <v/>
      </c>
      <c r="U67" s="29">
        <f ca="1">IF(AND($A67&lt;&gt;"",U$9&lt;&gt;""),IF(HLOOKUP(U$9,'Feuille1-Catégories'!$C$1:$G$2,2,FALSE)="OUI",U$3,IF(HLOOKUP(U$9,'Feuille1-Catégories'!$C$1:$G$3,3,FALSE)="OUI",OFFSET(U$3,MOD(QUOTIENT(ROW()-ROW($A$20),'Feuille1-Catégories'!$B$6/U$6),U$5),0),IF(MOD($A67-1-U$10,'Feuille1-Catégories'!$F$5+1)=0,U$3,""))),"")</f>
        <v>300</v>
      </c>
      <c r="V67" s="29" t="str">
        <f ca="1">IF(AND($A67&lt;&gt;"",V$9&lt;&gt;""),IF(HLOOKUP(V$9,'Feuille1-Catégories'!$C$1:$G$2,2,FALSE)="OUI",V$3,IF(HLOOKUP(V$9,'Feuille1-Catégories'!$C$1:$G$3,3,FALSE)="OUI",OFFSET(V$3,MOD(QUOTIENT(ROW()-ROW($A$20),'Feuille1-Catégories'!$B$6/V$6),V$5),0),IF(MOD($A67-1-V$10,'Feuille1-Catégories'!$F$5+1)=0,V$3,""))),"")</f>
        <v/>
      </c>
      <c r="W67" s="29" t="str">
        <f ca="1">IF(AND($A67&lt;&gt;"",W$9&lt;&gt;""),IF(HLOOKUP(W$9,'Feuille1-Catégories'!$C$1:$G$2,2,FALSE)="OUI",W$3,IF(HLOOKUP(W$9,'Feuille1-Catégories'!$C$1:$G$3,3,FALSE)="OUI",OFFSET(W$3,MOD(QUOTIENT(ROW()-ROW($A$20),'Feuille1-Catégories'!$B$6/W$6),W$5),0),IF(MOD($A67-1-W$10,'Feuille1-Catégories'!$F$5+1)=0,W$3,""))),"")</f>
        <v/>
      </c>
      <c r="X67" s="29" t="str">
        <f ca="1">IF(AND($A67&lt;&gt;"",X$9&lt;&gt;""),IF(HLOOKUP(X$9,'Feuille1-Catégories'!$C$1:$G$2,2,FALSE)="OUI",X$3,IF(HLOOKUP(X$9,'Feuille1-Catégories'!$C$1:$G$3,3,FALSE)="OUI",OFFSET(X$3,MOD(QUOTIENT(ROW()-ROW($A$20),'Feuille1-Catégories'!$B$6/X$6),X$5),0),IF(MOD($A67-1-X$10,'Feuille1-Catégories'!$F$5+1)=0,X$3,""))),"")</f>
        <v/>
      </c>
      <c r="Y67" s="29" t="str">
        <f ca="1">IF(AND($A67&lt;&gt;"",Y$9&lt;&gt;""),IF(HLOOKUP(Y$9,'Feuille1-Catégories'!$C$1:$G$2,2,FALSE)="OUI",Y$3,IF(HLOOKUP(Y$9,'Feuille1-Catégories'!$C$1:$G$3,3,FALSE)="OUI",OFFSET(Y$3,MOD(QUOTIENT(ROW()-ROW($A$20),'Feuille1-Catégories'!$B$6/Y$6),Y$5),0),IF(MOD($A67-1-Y$10,'Feuille1-Catégories'!$F$5+1)=0,Y$3,""))),"")</f>
        <v/>
      </c>
      <c r="Z67" s="29" t="str">
        <f ca="1">IF(AND($A67&lt;&gt;"",Z$9&lt;&gt;""),IF(HLOOKUP(Z$9,'Feuille1-Catégories'!$C$1:$G$2,2,FALSE)="OUI",Z$3,IF(HLOOKUP(Z$9,'Feuille1-Catégories'!$C$1:$G$3,3,FALSE)="OUI",OFFSET(Z$3,MOD(QUOTIENT(ROW()-ROW($A$20),'Feuille1-Catégories'!$B$6/Z$6),Z$5),0),IF(MOD($A67-1-Z$10,'Feuille1-Catégories'!$F$5+1)=0,Z$3,""))),"")</f>
        <v/>
      </c>
    </row>
    <row r="68" spans="1:26" ht="17" x14ac:dyDescent="0.2">
      <c r="A68" s="21">
        <f>IF('Feuille2-Prix de vente'!A68&lt;&gt;"",'Feuille2-Prix de vente'!A68,"")</f>
        <v>49</v>
      </c>
      <c r="B68" s="33">
        <f ca="1">IF('Feuille2-Prix de vente'!B68&lt;&gt;"",'Feuille2-Prix de vente'!B68,"")</f>
        <v>11.342710997442454</v>
      </c>
      <c r="C68" s="10">
        <f ca="1">IF('Feuille2-Prix de vente'!C68&lt;&gt;"",'Feuille2-Prix de vente'!C68,"")</f>
        <v>6470.4</v>
      </c>
      <c r="D68" s="10">
        <f t="shared" ca="1" si="0"/>
        <v>625.6</v>
      </c>
      <c r="E68" s="10">
        <f ca="1">IF('Feuille2-Prix de vente'!E68&lt;&gt;"",'Feuille2-Prix de vente'!E68,"")</f>
        <v>7096</v>
      </c>
      <c r="F68" s="29">
        <f ca="1">IF(AND($A68&lt;&gt;"",F$9&lt;&gt;""),IF(HLOOKUP(F$9,'Feuille1-Catégories'!$C$1:$G$2,2,FALSE)="OUI",F$3,IF(HLOOKUP(F$9,'Feuille1-Catégories'!$C$1:$G$3,3,FALSE)="OUI",OFFSET(F$3,MOD(QUOTIENT(ROW()-ROW($A$20),'Feuille1-Catégories'!$B$6/F$6),F$5),0),IF(MOD($A68-1-F$10,'Feuille1-Catégories'!$F$5+1)=0,F$3,""))),"")</f>
        <v>0.8</v>
      </c>
      <c r="G68" s="29">
        <f ca="1">IF(AND($A68&lt;&gt;"",G$9&lt;&gt;""),IF(HLOOKUP(G$9,'Feuille1-Catégories'!$C$1:$G$2,2,FALSE)="OUI",G$3,IF(HLOOKUP(G$9,'Feuille1-Catégories'!$C$1:$G$3,3,FALSE)="OUI",OFFSET(G$3,MOD(QUOTIENT(ROW()-ROW($A$20),'Feuille1-Catégories'!$B$6/G$6),G$5),0),IF(MOD($A68-1-G$10,'Feuille1-Catégories'!$F$5+1)=0,G$3,""))),"")</f>
        <v>2</v>
      </c>
      <c r="H68" s="29" t="str">
        <f ca="1">IF(AND($A68&lt;&gt;"",H$9&lt;&gt;""),IF(HLOOKUP(H$9,'Feuille1-Catégories'!$C$1:$G$2,2,FALSE)="OUI",H$3,IF(HLOOKUP(H$9,'Feuille1-Catégories'!$C$1:$G$3,3,FALSE)="OUI",OFFSET(H$3,MOD(QUOTIENT(ROW()-ROW($A$20),'Feuille1-Catégories'!$B$6/H$6),H$5),0),IF(MOD($A68-1-H$10,'Feuille1-Catégories'!$F$5+1)=0,H$3,""))),"")</f>
        <v/>
      </c>
      <c r="I68" s="29">
        <f ca="1">IF(AND($A68&lt;&gt;"",I$9&lt;&gt;""),IF(HLOOKUP(I$9,'Feuille1-Catégories'!$C$1:$G$2,2,FALSE)="OUI",I$3,IF(HLOOKUP(I$9,'Feuille1-Catégories'!$C$1:$G$3,3,FALSE)="OUI",OFFSET(I$3,MOD(QUOTIENT(ROW()-ROW($A$20),'Feuille1-Catégories'!$B$6/I$6),I$5),0),IF(MOD($A68-1-I$10,'Feuille1-Catégories'!$F$5+1)=0,I$3,""))),"")</f>
        <v>200</v>
      </c>
      <c r="J68" s="29">
        <f ca="1">IF(AND($A68&lt;&gt;"",J$9&lt;&gt;""),IF(HLOOKUP(J$9,'Feuille1-Catégories'!$C$1:$G$2,2,FALSE)="OUI",J$3,IF(HLOOKUP(J$9,'Feuille1-Catégories'!$C$1:$G$3,3,FALSE)="OUI",OFFSET(J$3,MOD(QUOTIENT(ROW()-ROW($A$20),'Feuille1-Catégories'!$B$6/J$6),J$5),0),IF(MOD($A68-1-J$10,'Feuille1-Catégories'!$F$5+1)=0,J$3,""))),"")</f>
        <v>0.8</v>
      </c>
      <c r="K68" s="29" t="str">
        <f ca="1">IF(AND($A68&lt;&gt;"",K$9&lt;&gt;""),IF(HLOOKUP(K$9,'Feuille1-Catégories'!$C$1:$G$2,2,FALSE)="OUI",K$3,IF(HLOOKUP(K$9,'Feuille1-Catégories'!$C$1:$G$3,3,FALSE)="OUI",OFFSET(K$3,MOD(QUOTIENT(ROW()-ROW($A$20),'Feuille1-Catégories'!$B$6/K$6),K$5),0),IF(MOD($A68-1-K$10,'Feuille1-Catégories'!$F$5+1)=0,K$3,""))),"")</f>
        <v/>
      </c>
      <c r="L68" s="29">
        <f ca="1">IF(AND($A68&lt;&gt;"",L$9&lt;&gt;""),IF(HLOOKUP(L$9,'Feuille1-Catégories'!$C$1:$G$2,2,FALSE)="OUI",L$3,IF(HLOOKUP(L$9,'Feuille1-Catégories'!$C$1:$G$3,3,FALSE)="OUI",OFFSET(L$3,MOD(QUOTIENT(ROW()-ROW($A$20),'Feuille1-Catégories'!$B$6/L$6),L$5),0),IF(MOD($A68-1-L$10,'Feuille1-Catégories'!$F$5+1)=0,L$3,""))),"")</f>
        <v>50</v>
      </c>
      <c r="M68" s="29" t="str">
        <f ca="1">IF(AND($A68&lt;&gt;"",M$9&lt;&gt;""),IF(HLOOKUP(M$9,'Feuille1-Catégories'!$C$1:$G$2,2,FALSE)="OUI",M$3,IF(HLOOKUP(M$9,'Feuille1-Catégories'!$C$1:$G$3,3,FALSE)="OUI",OFFSET(M$3,MOD(QUOTIENT(ROW()-ROW($A$20),'Feuille1-Catégories'!$B$6/M$6),M$5),0),IF(MOD($A68-1-M$10,'Feuille1-Catégories'!$F$5+1)=0,M$3,""))),"")</f>
        <v xml:space="preserve"> </v>
      </c>
      <c r="N68" s="29">
        <f ca="1">IF(AND($A68&lt;&gt;"",N$9&lt;&gt;""),IF(HLOOKUP(N$9,'Feuille1-Catégories'!$C$1:$G$2,2,FALSE)="OUI",N$3,IF(HLOOKUP(N$9,'Feuille1-Catégories'!$C$1:$G$3,3,FALSE)="OUI",OFFSET(N$3,MOD(QUOTIENT(ROW()-ROW($A$20),'Feuille1-Catégories'!$B$6/N$6),N$5),0),IF(MOD($A68-1-N$10,'Feuille1-Catégories'!$F$5+1)=0,N$3,""))),"")</f>
        <v>2</v>
      </c>
      <c r="O68" s="29">
        <f ca="1">IF(AND($A68&lt;&gt;"",O$9&lt;&gt;""),IF(HLOOKUP(O$9,'Feuille1-Catégories'!$C$1:$G$2,2,FALSE)="OUI",O$3,IF(HLOOKUP(O$9,'Feuille1-Catégories'!$C$1:$G$3,3,FALSE)="OUI",OFFSET(O$3,MOD(QUOTIENT(ROW()-ROW($A$20),'Feuille1-Catégories'!$B$6/O$6),O$5),0),IF(MOD($A68-1-O$10,'Feuille1-Catégories'!$F$5+1)=0,O$3,""))),"")</f>
        <v>5</v>
      </c>
      <c r="P68" s="29">
        <f ca="1">IF(AND($A68&lt;&gt;"",P$9&lt;&gt;""),IF(HLOOKUP(P$9,'Feuille1-Catégories'!$C$1:$G$2,2,FALSE)="OUI",P$3,IF(HLOOKUP(P$9,'Feuille1-Catégories'!$C$1:$G$3,3,FALSE)="OUI",OFFSET(P$3,MOD(QUOTIENT(ROW()-ROW($A$20),'Feuille1-Catégories'!$B$6/P$6),P$5),0),IF(MOD($A68-1-P$10,'Feuille1-Catégories'!$F$5+1)=0,P$3,""))),"")</f>
        <v>25</v>
      </c>
      <c r="Q68" s="29" t="str">
        <f ca="1">IF(AND($A68&lt;&gt;"",Q$9&lt;&gt;""),IF(HLOOKUP(Q$9,'Feuille1-Catégories'!$C$1:$G$2,2,FALSE)="OUI",Q$3,IF(HLOOKUP(Q$9,'Feuille1-Catégories'!$C$1:$G$3,3,FALSE)="OUI",OFFSET(Q$3,MOD(QUOTIENT(ROW()-ROW($A$20),'Feuille1-Catégories'!$B$6/Q$6),Q$5),0),IF(MOD($A68-1-Q$10,'Feuille1-Catégories'!$F$5+1)=0,Q$3,""))),"")</f>
        <v/>
      </c>
      <c r="R68" s="29" t="str">
        <f ca="1">IF(AND($A68&lt;&gt;"",R$9&lt;&gt;""),IF(HLOOKUP(R$9,'Feuille1-Catégories'!$C$1:$G$2,2,FALSE)="OUI",R$3,IF(HLOOKUP(R$9,'Feuille1-Catégories'!$C$1:$G$3,3,FALSE)="OUI",OFFSET(R$3,MOD(QUOTIENT(ROW()-ROW($A$20),'Feuille1-Catégories'!$B$6/R$6),R$5),0),IF(MOD($A68-1-R$10,'Feuille1-Catégories'!$F$5+1)=0,R$3,""))),"")</f>
        <v/>
      </c>
      <c r="S68" s="29">
        <f ca="1">IF(AND($A68&lt;&gt;"",S$9&lt;&gt;""),IF(HLOOKUP(S$9,'Feuille1-Catégories'!$C$1:$G$2,2,FALSE)="OUI",S$3,IF(HLOOKUP(S$9,'Feuille1-Catégories'!$C$1:$G$3,3,FALSE)="OUI",OFFSET(S$3,MOD(QUOTIENT(ROW()-ROW($A$20),'Feuille1-Catégories'!$B$6/S$6),S$5),0),IF(MOD($A68-1-S$10,'Feuille1-Catégories'!$F$5+1)=0,S$3,""))),"")</f>
        <v>30</v>
      </c>
      <c r="T68" s="29">
        <f ca="1">IF(AND($A68&lt;&gt;"",T$9&lt;&gt;""),IF(HLOOKUP(T$9,'Feuille1-Catégories'!$C$1:$G$2,2,FALSE)="OUI",T$3,IF(HLOOKUP(T$9,'Feuille1-Catégories'!$C$1:$G$3,3,FALSE)="OUI",OFFSET(T$3,MOD(QUOTIENT(ROW()-ROW($A$20),'Feuille1-Catégories'!$B$6/T$6),T$5),0),IF(MOD($A68-1-T$10,'Feuille1-Catégories'!$F$5+1)=0,T$3,""))),"")</f>
        <v>10</v>
      </c>
      <c r="U68" s="29">
        <f ca="1">IF(AND($A68&lt;&gt;"",U$9&lt;&gt;""),IF(HLOOKUP(U$9,'Feuille1-Catégories'!$C$1:$G$2,2,FALSE)="OUI",U$3,IF(HLOOKUP(U$9,'Feuille1-Catégories'!$C$1:$G$3,3,FALSE)="OUI",OFFSET(U$3,MOD(QUOTIENT(ROW()-ROW($A$20),'Feuille1-Catégories'!$B$6/U$6),U$5),0),IF(MOD($A68-1-U$10,'Feuille1-Catégories'!$F$5+1)=0,U$3,""))),"")</f>
        <v>300</v>
      </c>
      <c r="V68" s="29" t="str">
        <f ca="1">IF(AND($A68&lt;&gt;"",V$9&lt;&gt;""),IF(HLOOKUP(V$9,'Feuille1-Catégories'!$C$1:$G$2,2,FALSE)="OUI",V$3,IF(HLOOKUP(V$9,'Feuille1-Catégories'!$C$1:$G$3,3,FALSE)="OUI",OFFSET(V$3,MOD(QUOTIENT(ROW()-ROW($A$20),'Feuille1-Catégories'!$B$6/V$6),V$5),0),IF(MOD($A68-1-V$10,'Feuille1-Catégories'!$F$5+1)=0,V$3,""))),"")</f>
        <v/>
      </c>
      <c r="W68" s="29" t="str">
        <f ca="1">IF(AND($A68&lt;&gt;"",W$9&lt;&gt;""),IF(HLOOKUP(W$9,'Feuille1-Catégories'!$C$1:$G$2,2,FALSE)="OUI",W$3,IF(HLOOKUP(W$9,'Feuille1-Catégories'!$C$1:$G$3,3,FALSE)="OUI",OFFSET(W$3,MOD(QUOTIENT(ROW()-ROW($A$20),'Feuille1-Catégories'!$B$6/W$6),W$5),0),IF(MOD($A68-1-W$10,'Feuille1-Catégories'!$F$5+1)=0,W$3,""))),"")</f>
        <v/>
      </c>
      <c r="X68" s="29" t="str">
        <f ca="1">IF(AND($A68&lt;&gt;"",X$9&lt;&gt;""),IF(HLOOKUP(X$9,'Feuille1-Catégories'!$C$1:$G$2,2,FALSE)="OUI",X$3,IF(HLOOKUP(X$9,'Feuille1-Catégories'!$C$1:$G$3,3,FALSE)="OUI",OFFSET(X$3,MOD(QUOTIENT(ROW()-ROW($A$20),'Feuille1-Catégories'!$B$6/X$6),X$5),0),IF(MOD($A68-1-X$10,'Feuille1-Catégories'!$F$5+1)=0,X$3,""))),"")</f>
        <v/>
      </c>
      <c r="Y68" s="29" t="str">
        <f ca="1">IF(AND($A68&lt;&gt;"",Y$9&lt;&gt;""),IF(HLOOKUP(Y$9,'Feuille1-Catégories'!$C$1:$G$2,2,FALSE)="OUI",Y$3,IF(HLOOKUP(Y$9,'Feuille1-Catégories'!$C$1:$G$3,3,FALSE)="OUI",OFFSET(Y$3,MOD(QUOTIENT(ROW()-ROW($A$20),'Feuille1-Catégories'!$B$6/Y$6),Y$5),0),IF(MOD($A68-1-Y$10,'Feuille1-Catégories'!$F$5+1)=0,Y$3,""))),"")</f>
        <v/>
      </c>
      <c r="Z68" s="29" t="str">
        <f ca="1">IF(AND($A68&lt;&gt;"",Z$9&lt;&gt;""),IF(HLOOKUP(Z$9,'Feuille1-Catégories'!$C$1:$G$2,2,FALSE)="OUI",Z$3,IF(HLOOKUP(Z$9,'Feuille1-Catégories'!$C$1:$G$3,3,FALSE)="OUI",OFFSET(Z$3,MOD(QUOTIENT(ROW()-ROW($A$20),'Feuille1-Catégories'!$B$6/Z$6),Z$5),0),IF(MOD($A68-1-Z$10,'Feuille1-Catégories'!$F$5+1)=0,Z$3,""))),"")</f>
        <v/>
      </c>
    </row>
    <row r="69" spans="1:26" ht="17" x14ac:dyDescent="0.2">
      <c r="A69" s="21">
        <f>IF('Feuille2-Prix de vente'!A69&lt;&gt;"",'Feuille2-Prix de vente'!A69,"")</f>
        <v>50</v>
      </c>
      <c r="B69" s="33">
        <f ca="1">IF('Feuille2-Prix de vente'!B69&lt;&gt;"",'Feuille2-Prix de vente'!B69,"")</f>
        <v>10.060096153846153</v>
      </c>
      <c r="C69" s="10">
        <f ca="1">IF('Feuille2-Prix de vente'!C69&lt;&gt;"",'Feuille2-Prix de vente'!C69,"")</f>
        <v>6030.4</v>
      </c>
      <c r="D69" s="10">
        <f t="shared" ca="1" si="0"/>
        <v>665.6</v>
      </c>
      <c r="E69" s="10">
        <f ca="1">IF('Feuille2-Prix de vente'!E69&lt;&gt;"",'Feuille2-Prix de vente'!E69,"")</f>
        <v>6696</v>
      </c>
      <c r="F69" s="29">
        <f ca="1">IF(AND($A69&lt;&gt;"",F$9&lt;&gt;""),IF(HLOOKUP(F$9,'Feuille1-Catégories'!$C$1:$G$2,2,FALSE)="OUI",F$3,IF(HLOOKUP(F$9,'Feuille1-Catégories'!$C$1:$G$3,3,FALSE)="OUI",OFFSET(F$3,MOD(QUOTIENT(ROW()-ROW($A$20),'Feuille1-Catégories'!$B$6/F$6),F$5),0),IF(MOD($A69-1-F$10,'Feuille1-Catégories'!$F$5+1)=0,F$3,""))),"")</f>
        <v>0.8</v>
      </c>
      <c r="G69" s="29">
        <f ca="1">IF(AND($A69&lt;&gt;"",G$9&lt;&gt;""),IF(HLOOKUP(G$9,'Feuille1-Catégories'!$C$1:$G$2,2,FALSE)="OUI",G$3,IF(HLOOKUP(G$9,'Feuille1-Catégories'!$C$1:$G$3,3,FALSE)="OUI",OFFSET(G$3,MOD(QUOTIENT(ROW()-ROW($A$20),'Feuille1-Catégories'!$B$6/G$6),G$5),0),IF(MOD($A69-1-G$10,'Feuille1-Catégories'!$F$5+1)=0,G$3,""))),"")</f>
        <v>2</v>
      </c>
      <c r="H69" s="29">
        <f ca="1">IF(AND($A69&lt;&gt;"",H$9&lt;&gt;""),IF(HLOOKUP(H$9,'Feuille1-Catégories'!$C$1:$G$2,2,FALSE)="OUI",H$3,IF(HLOOKUP(H$9,'Feuille1-Catégories'!$C$1:$G$3,3,FALSE)="OUI",OFFSET(H$3,MOD(QUOTIENT(ROW()-ROW($A$20),'Feuille1-Catégories'!$B$6/H$6),H$5),0),IF(MOD($A69-1-H$10,'Feuille1-Catégories'!$F$5+1)=0,H$3,""))),"")</f>
        <v>50</v>
      </c>
      <c r="I69" s="29">
        <f ca="1">IF(AND($A69&lt;&gt;"",I$9&lt;&gt;""),IF(HLOOKUP(I$9,'Feuille1-Catégories'!$C$1:$G$2,2,FALSE)="OUI",I$3,IF(HLOOKUP(I$9,'Feuille1-Catégories'!$C$1:$G$3,3,FALSE)="OUI",OFFSET(I$3,MOD(QUOTIENT(ROW()-ROW($A$20),'Feuille1-Catégories'!$B$6/I$6),I$5),0),IF(MOD($A69-1-I$10,'Feuille1-Catégories'!$F$5+1)=0,I$3,""))),"")</f>
        <v>200</v>
      </c>
      <c r="J69" s="29">
        <f ca="1">IF(AND($A69&lt;&gt;"",J$9&lt;&gt;""),IF(HLOOKUP(J$9,'Feuille1-Catégories'!$C$1:$G$2,2,FALSE)="OUI",J$3,IF(HLOOKUP(J$9,'Feuille1-Catégories'!$C$1:$G$3,3,FALSE)="OUI",OFFSET(J$3,MOD(QUOTIENT(ROW()-ROW($A$20),'Feuille1-Catégories'!$B$6/J$6),J$5),0),IF(MOD($A69-1-J$10,'Feuille1-Catégories'!$F$5+1)=0,J$3,""))),"")</f>
        <v>0.8</v>
      </c>
      <c r="K69" s="29" t="str">
        <f ca="1">IF(AND($A69&lt;&gt;"",K$9&lt;&gt;""),IF(HLOOKUP(K$9,'Feuille1-Catégories'!$C$1:$G$2,2,FALSE)="OUI",K$3,IF(HLOOKUP(K$9,'Feuille1-Catégories'!$C$1:$G$3,3,FALSE)="OUI",OFFSET(K$3,MOD(QUOTIENT(ROW()-ROW($A$20),'Feuille1-Catégories'!$B$6/K$6),K$5),0),IF(MOD($A69-1-K$10,'Feuille1-Catégories'!$F$5+1)=0,K$3,""))),"")</f>
        <v/>
      </c>
      <c r="L69" s="29">
        <f ca="1">IF(AND($A69&lt;&gt;"",L$9&lt;&gt;""),IF(HLOOKUP(L$9,'Feuille1-Catégories'!$C$1:$G$2,2,FALSE)="OUI",L$3,IF(HLOOKUP(L$9,'Feuille1-Catégories'!$C$1:$G$3,3,FALSE)="OUI",OFFSET(L$3,MOD(QUOTIENT(ROW()-ROW($A$20),'Feuille1-Catégories'!$B$6/L$6),L$5),0),IF(MOD($A69-1-L$10,'Feuille1-Catégories'!$F$5+1)=0,L$3,""))),"")</f>
        <v>50</v>
      </c>
      <c r="M69" s="29" t="str">
        <f ca="1">IF(AND($A69&lt;&gt;"",M$9&lt;&gt;""),IF(HLOOKUP(M$9,'Feuille1-Catégories'!$C$1:$G$2,2,FALSE)="OUI",M$3,IF(HLOOKUP(M$9,'Feuille1-Catégories'!$C$1:$G$3,3,FALSE)="OUI",OFFSET(M$3,MOD(QUOTIENT(ROW()-ROW($A$20),'Feuille1-Catégories'!$B$6/M$6),M$5),0),IF(MOD($A69-1-M$10,'Feuille1-Catégories'!$F$5+1)=0,M$3,""))),"")</f>
        <v xml:space="preserve"> </v>
      </c>
      <c r="N69" s="29">
        <f ca="1">IF(AND($A69&lt;&gt;"",N$9&lt;&gt;""),IF(HLOOKUP(N$9,'Feuille1-Catégories'!$C$1:$G$2,2,FALSE)="OUI",N$3,IF(HLOOKUP(N$9,'Feuille1-Catégories'!$C$1:$G$3,3,FALSE)="OUI",OFFSET(N$3,MOD(QUOTIENT(ROW()-ROW($A$20),'Feuille1-Catégories'!$B$6/N$6),N$5),0),IF(MOD($A69-1-N$10,'Feuille1-Catégories'!$F$5+1)=0,N$3,""))),"")</f>
        <v>2</v>
      </c>
      <c r="O69" s="29">
        <f ca="1">IF(AND($A69&lt;&gt;"",O$9&lt;&gt;""),IF(HLOOKUP(O$9,'Feuille1-Catégories'!$C$1:$G$2,2,FALSE)="OUI",O$3,IF(HLOOKUP(O$9,'Feuille1-Catégories'!$C$1:$G$3,3,FALSE)="OUI",OFFSET(O$3,MOD(QUOTIENT(ROW()-ROW($A$20),'Feuille1-Catégories'!$B$6/O$6),O$5),0),IF(MOD($A69-1-O$10,'Feuille1-Catégories'!$F$5+1)=0,O$3,""))),"")</f>
        <v>5</v>
      </c>
      <c r="P69" s="29">
        <f ca="1">IF(AND($A69&lt;&gt;"",P$9&lt;&gt;""),IF(HLOOKUP(P$9,'Feuille1-Catégories'!$C$1:$G$2,2,FALSE)="OUI",P$3,IF(HLOOKUP(P$9,'Feuille1-Catégories'!$C$1:$G$3,3,FALSE)="OUI",OFFSET(P$3,MOD(QUOTIENT(ROW()-ROW($A$20),'Feuille1-Catégories'!$B$6/P$6),P$5),0),IF(MOD($A69-1-P$10,'Feuille1-Catégories'!$F$5+1)=0,P$3,""))),"")</f>
        <v>25</v>
      </c>
      <c r="Q69" s="29" t="str">
        <f ca="1">IF(AND($A69&lt;&gt;"",Q$9&lt;&gt;""),IF(HLOOKUP(Q$9,'Feuille1-Catégories'!$C$1:$G$2,2,FALSE)="OUI",Q$3,IF(HLOOKUP(Q$9,'Feuille1-Catégories'!$C$1:$G$3,3,FALSE)="OUI",OFFSET(Q$3,MOD(QUOTIENT(ROW()-ROW($A$20),'Feuille1-Catégories'!$B$6/Q$6),Q$5),0),IF(MOD($A69-1-Q$10,'Feuille1-Catégories'!$F$5+1)=0,Q$3,""))),"")</f>
        <v/>
      </c>
      <c r="R69" s="29" t="str">
        <f ca="1">IF(AND($A69&lt;&gt;"",R$9&lt;&gt;""),IF(HLOOKUP(R$9,'Feuille1-Catégories'!$C$1:$G$2,2,FALSE)="OUI",R$3,IF(HLOOKUP(R$9,'Feuille1-Catégories'!$C$1:$G$3,3,FALSE)="OUI",OFFSET(R$3,MOD(QUOTIENT(ROW()-ROW($A$20),'Feuille1-Catégories'!$B$6/R$6),R$5),0),IF(MOD($A69-1-R$10,'Feuille1-Catégories'!$F$5+1)=0,R$3,""))),"")</f>
        <v/>
      </c>
      <c r="S69" s="29">
        <f ca="1">IF(AND($A69&lt;&gt;"",S$9&lt;&gt;""),IF(HLOOKUP(S$9,'Feuille1-Catégories'!$C$1:$G$2,2,FALSE)="OUI",S$3,IF(HLOOKUP(S$9,'Feuille1-Catégories'!$C$1:$G$3,3,FALSE)="OUI",OFFSET(S$3,MOD(QUOTIENT(ROW()-ROW($A$20),'Feuille1-Catégories'!$B$6/S$6),S$5),0),IF(MOD($A69-1-S$10,'Feuille1-Catégories'!$F$5+1)=0,S$3,""))),"")</f>
        <v>30</v>
      </c>
      <c r="T69" s="29" t="str">
        <f ca="1">IF(AND($A69&lt;&gt;"",T$9&lt;&gt;""),IF(HLOOKUP(T$9,'Feuille1-Catégories'!$C$1:$G$2,2,FALSE)="OUI",T$3,IF(HLOOKUP(T$9,'Feuille1-Catégories'!$C$1:$G$3,3,FALSE)="OUI",OFFSET(T$3,MOD(QUOTIENT(ROW()-ROW($A$20),'Feuille1-Catégories'!$B$6/T$6),T$5),0),IF(MOD($A69-1-T$10,'Feuille1-Catégories'!$F$5+1)=0,T$3,""))),"")</f>
        <v/>
      </c>
      <c r="U69" s="29">
        <f ca="1">IF(AND($A69&lt;&gt;"",U$9&lt;&gt;""),IF(HLOOKUP(U$9,'Feuille1-Catégories'!$C$1:$G$2,2,FALSE)="OUI",U$3,IF(HLOOKUP(U$9,'Feuille1-Catégories'!$C$1:$G$3,3,FALSE)="OUI",OFFSET(U$3,MOD(QUOTIENT(ROW()-ROW($A$20),'Feuille1-Catégories'!$B$6/U$6),U$5),0),IF(MOD($A69-1-U$10,'Feuille1-Catégories'!$F$5+1)=0,U$3,""))),"")</f>
        <v>300</v>
      </c>
      <c r="V69" s="29" t="str">
        <f ca="1">IF(AND($A69&lt;&gt;"",V$9&lt;&gt;""),IF(HLOOKUP(V$9,'Feuille1-Catégories'!$C$1:$G$2,2,FALSE)="OUI",V$3,IF(HLOOKUP(V$9,'Feuille1-Catégories'!$C$1:$G$3,3,FALSE)="OUI",OFFSET(V$3,MOD(QUOTIENT(ROW()-ROW($A$20),'Feuille1-Catégories'!$B$6/V$6),V$5),0),IF(MOD($A69-1-V$10,'Feuille1-Catégories'!$F$5+1)=0,V$3,""))),"")</f>
        <v/>
      </c>
      <c r="W69" s="29" t="str">
        <f ca="1">IF(AND($A69&lt;&gt;"",W$9&lt;&gt;""),IF(HLOOKUP(W$9,'Feuille1-Catégories'!$C$1:$G$2,2,FALSE)="OUI",W$3,IF(HLOOKUP(W$9,'Feuille1-Catégories'!$C$1:$G$3,3,FALSE)="OUI",OFFSET(W$3,MOD(QUOTIENT(ROW()-ROW($A$20),'Feuille1-Catégories'!$B$6/W$6),W$5),0),IF(MOD($A69-1-W$10,'Feuille1-Catégories'!$F$5+1)=0,W$3,""))),"")</f>
        <v/>
      </c>
      <c r="X69" s="29" t="str">
        <f ca="1">IF(AND($A69&lt;&gt;"",X$9&lt;&gt;""),IF(HLOOKUP(X$9,'Feuille1-Catégories'!$C$1:$G$2,2,FALSE)="OUI",X$3,IF(HLOOKUP(X$9,'Feuille1-Catégories'!$C$1:$G$3,3,FALSE)="OUI",OFFSET(X$3,MOD(QUOTIENT(ROW()-ROW($A$20),'Feuille1-Catégories'!$B$6/X$6),X$5),0),IF(MOD($A69-1-X$10,'Feuille1-Catégories'!$F$5+1)=0,X$3,""))),"")</f>
        <v/>
      </c>
      <c r="Y69" s="29" t="str">
        <f ca="1">IF(AND($A69&lt;&gt;"",Y$9&lt;&gt;""),IF(HLOOKUP(Y$9,'Feuille1-Catégories'!$C$1:$G$2,2,FALSE)="OUI",Y$3,IF(HLOOKUP(Y$9,'Feuille1-Catégories'!$C$1:$G$3,3,FALSE)="OUI",OFFSET(Y$3,MOD(QUOTIENT(ROW()-ROW($A$20),'Feuille1-Catégories'!$B$6/Y$6),Y$5),0),IF(MOD($A69-1-Y$10,'Feuille1-Catégories'!$F$5+1)=0,Y$3,""))),"")</f>
        <v/>
      </c>
      <c r="Z69" s="29" t="str">
        <f ca="1">IF(AND($A69&lt;&gt;"",Z$9&lt;&gt;""),IF(HLOOKUP(Z$9,'Feuille1-Catégories'!$C$1:$G$2,2,FALSE)="OUI",Z$3,IF(HLOOKUP(Z$9,'Feuille1-Catégories'!$C$1:$G$3,3,FALSE)="OUI",OFFSET(Z$3,MOD(QUOTIENT(ROW()-ROW($A$20),'Feuille1-Catégories'!$B$6/Z$6),Z$5),0),IF(MOD($A69-1-Z$10,'Feuille1-Catégories'!$F$5+1)=0,Z$3,""))),"")</f>
        <v/>
      </c>
    </row>
    <row r="70" spans="1:26" ht="17" x14ac:dyDescent="0.2">
      <c r="A70" s="21">
        <f>IF('Feuille2-Prix de vente'!A70&lt;&gt;"",'Feuille2-Prix de vente'!A70,"")</f>
        <v>51</v>
      </c>
      <c r="B70" s="33">
        <f ca="1">IF('Feuille2-Prix de vente'!B70&lt;&gt;"",'Feuille2-Prix de vente'!B70,"")</f>
        <v>10.506981382978722</v>
      </c>
      <c r="C70" s="10">
        <f ca="1">IF('Feuille2-Prix de vente'!C70&lt;&gt;"",'Feuille2-Prix de vente'!C70,"")</f>
        <v>5719.4</v>
      </c>
      <c r="D70" s="10">
        <f t="shared" ca="1" si="0"/>
        <v>601.6</v>
      </c>
      <c r="E70" s="10">
        <f ca="1">IF('Feuille2-Prix de vente'!E70&lt;&gt;"",'Feuille2-Prix de vente'!E70,"")</f>
        <v>6321</v>
      </c>
      <c r="F70" s="29">
        <f ca="1">IF(AND($A70&lt;&gt;"",F$9&lt;&gt;""),IF(HLOOKUP(F$9,'Feuille1-Catégories'!$C$1:$G$2,2,FALSE)="OUI",F$3,IF(HLOOKUP(F$9,'Feuille1-Catégories'!$C$1:$G$3,3,FALSE)="OUI",OFFSET(F$3,MOD(QUOTIENT(ROW()-ROW($A$20),'Feuille1-Catégories'!$B$6/F$6),F$5),0),IF(MOD($A70-1-F$10,'Feuille1-Catégories'!$F$5+1)=0,F$3,""))),"")</f>
        <v>0.8</v>
      </c>
      <c r="G70" s="29">
        <f ca="1">IF(AND($A70&lt;&gt;"",G$9&lt;&gt;""),IF(HLOOKUP(G$9,'Feuille1-Catégories'!$C$1:$G$2,2,FALSE)="OUI",G$3,IF(HLOOKUP(G$9,'Feuille1-Catégories'!$C$1:$G$3,3,FALSE)="OUI",OFFSET(G$3,MOD(QUOTIENT(ROW()-ROW($A$20),'Feuille1-Catégories'!$B$6/G$6),G$5),0),IF(MOD($A70-1-G$10,'Feuille1-Catégories'!$F$5+1)=0,G$3,""))),"")</f>
        <v>2</v>
      </c>
      <c r="H70" s="29" t="str">
        <f ca="1">IF(AND($A70&lt;&gt;"",H$9&lt;&gt;""),IF(HLOOKUP(H$9,'Feuille1-Catégories'!$C$1:$G$2,2,FALSE)="OUI",H$3,IF(HLOOKUP(H$9,'Feuille1-Catégories'!$C$1:$G$3,3,FALSE)="OUI",OFFSET(H$3,MOD(QUOTIENT(ROW()-ROW($A$20),'Feuille1-Catégories'!$B$6/H$6),H$5),0),IF(MOD($A70-1-H$10,'Feuille1-Catégories'!$F$5+1)=0,H$3,""))),"")</f>
        <v/>
      </c>
      <c r="I70" s="29">
        <f ca="1">IF(AND($A70&lt;&gt;"",I$9&lt;&gt;""),IF(HLOOKUP(I$9,'Feuille1-Catégories'!$C$1:$G$2,2,FALSE)="OUI",I$3,IF(HLOOKUP(I$9,'Feuille1-Catégories'!$C$1:$G$3,3,FALSE)="OUI",OFFSET(I$3,MOD(QUOTIENT(ROW()-ROW($A$20),'Feuille1-Catégories'!$B$6/I$6),I$5),0),IF(MOD($A70-1-I$10,'Feuille1-Catégories'!$F$5+1)=0,I$3,""))),"")</f>
        <v>200</v>
      </c>
      <c r="J70" s="29">
        <f ca="1">IF(AND($A70&lt;&gt;"",J$9&lt;&gt;""),IF(HLOOKUP(J$9,'Feuille1-Catégories'!$C$1:$G$2,2,FALSE)="OUI",J$3,IF(HLOOKUP(J$9,'Feuille1-Catégories'!$C$1:$G$3,3,FALSE)="OUI",OFFSET(J$3,MOD(QUOTIENT(ROW()-ROW($A$20),'Feuille1-Catégories'!$B$6/J$6),J$5),0),IF(MOD($A70-1-J$10,'Feuille1-Catégories'!$F$5+1)=0,J$3,""))),"")</f>
        <v>0.8</v>
      </c>
      <c r="K70" s="29">
        <f ca="1">IF(AND($A70&lt;&gt;"",K$9&lt;&gt;""),IF(HLOOKUP(K$9,'Feuille1-Catégories'!$C$1:$G$2,2,FALSE)="OUI",K$3,IF(HLOOKUP(K$9,'Feuille1-Catégories'!$C$1:$G$3,3,FALSE)="OUI",OFFSET(K$3,MOD(QUOTIENT(ROW()-ROW($A$20),'Feuille1-Catégories'!$B$6/K$6),K$5),0),IF(MOD($A70-1-K$10,'Feuille1-Catégories'!$F$5+1)=0,K$3,""))),"")</f>
        <v>10</v>
      </c>
      <c r="L70" s="29">
        <f ca="1">IF(AND($A70&lt;&gt;"",L$9&lt;&gt;""),IF(HLOOKUP(L$9,'Feuille1-Catégories'!$C$1:$G$2,2,FALSE)="OUI",L$3,IF(HLOOKUP(L$9,'Feuille1-Catégories'!$C$1:$G$3,3,FALSE)="OUI",OFFSET(L$3,MOD(QUOTIENT(ROW()-ROW($A$20),'Feuille1-Catégories'!$B$6/L$6),L$5),0),IF(MOD($A70-1-L$10,'Feuille1-Catégories'!$F$5+1)=0,L$3,""))),"")</f>
        <v>50</v>
      </c>
      <c r="M70" s="29" t="str">
        <f ca="1">IF(AND($A70&lt;&gt;"",M$9&lt;&gt;""),IF(HLOOKUP(M$9,'Feuille1-Catégories'!$C$1:$G$2,2,FALSE)="OUI",M$3,IF(HLOOKUP(M$9,'Feuille1-Catégories'!$C$1:$G$3,3,FALSE)="OUI",OFFSET(M$3,MOD(QUOTIENT(ROW()-ROW($A$20),'Feuille1-Catégories'!$B$6/M$6),M$5),0),IF(MOD($A70-1-M$10,'Feuille1-Catégories'!$F$5+1)=0,M$3,""))),"")</f>
        <v xml:space="preserve"> </v>
      </c>
      <c r="N70" s="29">
        <f ca="1">IF(AND($A70&lt;&gt;"",N$9&lt;&gt;""),IF(HLOOKUP(N$9,'Feuille1-Catégories'!$C$1:$G$2,2,FALSE)="OUI",N$3,IF(HLOOKUP(N$9,'Feuille1-Catégories'!$C$1:$G$3,3,FALSE)="OUI",OFFSET(N$3,MOD(QUOTIENT(ROW()-ROW($A$20),'Feuille1-Catégories'!$B$6/N$6),N$5),0),IF(MOD($A70-1-N$10,'Feuille1-Catégories'!$F$5+1)=0,N$3,""))),"")</f>
        <v>2</v>
      </c>
      <c r="O70" s="29">
        <f ca="1">IF(AND($A70&lt;&gt;"",O$9&lt;&gt;""),IF(HLOOKUP(O$9,'Feuille1-Catégories'!$C$1:$G$2,2,FALSE)="OUI",O$3,IF(HLOOKUP(O$9,'Feuille1-Catégories'!$C$1:$G$3,3,FALSE)="OUI",OFFSET(O$3,MOD(QUOTIENT(ROW()-ROW($A$20),'Feuille1-Catégories'!$B$6/O$6),O$5),0),IF(MOD($A70-1-O$10,'Feuille1-Catégories'!$F$5+1)=0,O$3,""))),"")</f>
        <v>5</v>
      </c>
      <c r="P70" s="29" t="str">
        <f ca="1">IF(AND($A70&lt;&gt;"",P$9&lt;&gt;""),IF(HLOOKUP(P$9,'Feuille1-Catégories'!$C$1:$G$2,2,FALSE)="OUI",P$3,IF(HLOOKUP(P$9,'Feuille1-Catégories'!$C$1:$G$3,3,FALSE)="OUI",OFFSET(P$3,MOD(QUOTIENT(ROW()-ROW($A$20),'Feuille1-Catégories'!$B$6/P$6),P$5),0),IF(MOD($A70-1-P$10,'Feuille1-Catégories'!$F$5+1)=0,P$3,""))),"")</f>
        <v/>
      </c>
      <c r="Q70" s="29" t="str">
        <f ca="1">IF(AND($A70&lt;&gt;"",Q$9&lt;&gt;""),IF(HLOOKUP(Q$9,'Feuille1-Catégories'!$C$1:$G$2,2,FALSE)="OUI",Q$3,IF(HLOOKUP(Q$9,'Feuille1-Catégories'!$C$1:$G$3,3,FALSE)="OUI",OFFSET(Q$3,MOD(QUOTIENT(ROW()-ROW($A$20),'Feuille1-Catégories'!$B$6/Q$6),Q$5),0),IF(MOD($A70-1-Q$10,'Feuille1-Catégories'!$F$5+1)=0,Q$3,""))),"")</f>
        <v/>
      </c>
      <c r="R70" s="29">
        <f ca="1">IF(AND($A70&lt;&gt;"",R$9&lt;&gt;""),IF(HLOOKUP(R$9,'Feuille1-Catégories'!$C$1:$G$2,2,FALSE)="OUI",R$3,IF(HLOOKUP(R$9,'Feuille1-Catégories'!$C$1:$G$3,3,FALSE)="OUI",OFFSET(R$3,MOD(QUOTIENT(ROW()-ROW($A$20),'Feuille1-Catégories'!$B$6/R$6),R$5),0),IF(MOD($A70-1-R$10,'Feuille1-Catégories'!$F$5+1)=0,R$3,""))),"")</f>
        <v>1</v>
      </c>
      <c r="S70" s="29">
        <f ca="1">IF(AND($A70&lt;&gt;"",S$9&lt;&gt;""),IF(HLOOKUP(S$9,'Feuille1-Catégories'!$C$1:$G$2,2,FALSE)="OUI",S$3,IF(HLOOKUP(S$9,'Feuille1-Catégories'!$C$1:$G$3,3,FALSE)="OUI",OFFSET(S$3,MOD(QUOTIENT(ROW()-ROW($A$20),'Feuille1-Catégories'!$B$6/S$6),S$5),0),IF(MOD($A70-1-S$10,'Feuille1-Catégories'!$F$5+1)=0,S$3,""))),"")</f>
        <v>30</v>
      </c>
      <c r="T70" s="29" t="str">
        <f ca="1">IF(AND($A70&lt;&gt;"",T$9&lt;&gt;""),IF(HLOOKUP(T$9,'Feuille1-Catégories'!$C$1:$G$2,2,FALSE)="OUI",T$3,IF(HLOOKUP(T$9,'Feuille1-Catégories'!$C$1:$G$3,3,FALSE)="OUI",OFFSET(T$3,MOD(QUOTIENT(ROW()-ROW($A$20),'Feuille1-Catégories'!$B$6/T$6),T$5),0),IF(MOD($A70-1-T$10,'Feuille1-Catégories'!$F$5+1)=0,T$3,""))),"")</f>
        <v/>
      </c>
      <c r="U70" s="29">
        <f ca="1">IF(AND($A70&lt;&gt;"",U$9&lt;&gt;""),IF(HLOOKUP(U$9,'Feuille1-Catégories'!$C$1:$G$2,2,FALSE)="OUI",U$3,IF(HLOOKUP(U$9,'Feuille1-Catégories'!$C$1:$G$3,3,FALSE)="OUI",OFFSET(U$3,MOD(QUOTIENT(ROW()-ROW($A$20),'Feuille1-Catégories'!$B$6/U$6),U$5),0),IF(MOD($A70-1-U$10,'Feuille1-Catégories'!$F$5+1)=0,U$3,""))),"")</f>
        <v>300</v>
      </c>
      <c r="V70" s="29" t="str">
        <f ca="1">IF(AND($A70&lt;&gt;"",V$9&lt;&gt;""),IF(HLOOKUP(V$9,'Feuille1-Catégories'!$C$1:$G$2,2,FALSE)="OUI",V$3,IF(HLOOKUP(V$9,'Feuille1-Catégories'!$C$1:$G$3,3,FALSE)="OUI",OFFSET(V$3,MOD(QUOTIENT(ROW()-ROW($A$20),'Feuille1-Catégories'!$B$6/V$6),V$5),0),IF(MOD($A70-1-V$10,'Feuille1-Catégories'!$F$5+1)=0,V$3,""))),"")</f>
        <v/>
      </c>
      <c r="W70" s="29" t="str">
        <f ca="1">IF(AND($A70&lt;&gt;"",W$9&lt;&gt;""),IF(HLOOKUP(W$9,'Feuille1-Catégories'!$C$1:$G$2,2,FALSE)="OUI",W$3,IF(HLOOKUP(W$9,'Feuille1-Catégories'!$C$1:$G$3,3,FALSE)="OUI",OFFSET(W$3,MOD(QUOTIENT(ROW()-ROW($A$20),'Feuille1-Catégories'!$B$6/W$6),W$5),0),IF(MOD($A70-1-W$10,'Feuille1-Catégories'!$F$5+1)=0,W$3,""))),"")</f>
        <v/>
      </c>
      <c r="X70" s="29" t="str">
        <f ca="1">IF(AND($A70&lt;&gt;"",X$9&lt;&gt;""),IF(HLOOKUP(X$9,'Feuille1-Catégories'!$C$1:$G$2,2,FALSE)="OUI",X$3,IF(HLOOKUP(X$9,'Feuille1-Catégories'!$C$1:$G$3,3,FALSE)="OUI",OFFSET(X$3,MOD(QUOTIENT(ROW()-ROW($A$20),'Feuille1-Catégories'!$B$6/X$6),X$5),0),IF(MOD($A70-1-X$10,'Feuille1-Catégories'!$F$5+1)=0,X$3,""))),"")</f>
        <v/>
      </c>
      <c r="Y70" s="29" t="str">
        <f ca="1">IF(AND($A70&lt;&gt;"",Y$9&lt;&gt;""),IF(HLOOKUP(Y$9,'Feuille1-Catégories'!$C$1:$G$2,2,FALSE)="OUI",Y$3,IF(HLOOKUP(Y$9,'Feuille1-Catégories'!$C$1:$G$3,3,FALSE)="OUI",OFFSET(Y$3,MOD(QUOTIENT(ROW()-ROW($A$20),'Feuille1-Catégories'!$B$6/Y$6),Y$5),0),IF(MOD($A70-1-Y$10,'Feuille1-Catégories'!$F$5+1)=0,Y$3,""))),"")</f>
        <v/>
      </c>
      <c r="Z70" s="29" t="str">
        <f ca="1">IF(AND($A70&lt;&gt;"",Z$9&lt;&gt;""),IF(HLOOKUP(Z$9,'Feuille1-Catégories'!$C$1:$G$2,2,FALSE)="OUI",Z$3,IF(HLOOKUP(Z$9,'Feuille1-Catégories'!$C$1:$G$3,3,FALSE)="OUI",OFFSET(Z$3,MOD(QUOTIENT(ROW()-ROW($A$20),'Feuille1-Catégories'!$B$6/Z$6),Z$5),0),IF(MOD($A70-1-Z$10,'Feuille1-Catégories'!$F$5+1)=0,Z$3,""))),"")</f>
        <v/>
      </c>
    </row>
    <row r="71" spans="1:26" ht="17" x14ac:dyDescent="0.2">
      <c r="A71" s="21">
        <f>IF('Feuille2-Prix de vente'!A71&lt;&gt;"",'Feuille2-Prix de vente'!A71,"")</f>
        <v>52</v>
      </c>
      <c r="B71" s="33">
        <f ca="1">IF('Feuille2-Prix de vente'!B71&lt;&gt;"",'Feuille2-Prix de vente'!B71,"")</f>
        <v>8.5205203371198248</v>
      </c>
      <c r="C71" s="10">
        <f ca="1">IF('Feuille2-Prix de vente'!C71&lt;&gt;"",'Feuille2-Prix de vente'!C71,"")</f>
        <v>8209.4</v>
      </c>
      <c r="D71" s="10">
        <f t="shared" ca="1" si="0"/>
        <v>1091.5999999999999</v>
      </c>
      <c r="E71" s="10">
        <f ca="1">IF('Feuille2-Prix de vente'!E71&lt;&gt;"",'Feuille2-Prix de vente'!E71,"")</f>
        <v>9301</v>
      </c>
      <c r="F71" s="29">
        <f ca="1">IF(AND($A71&lt;&gt;"",F$9&lt;&gt;""),IF(HLOOKUP(F$9,'Feuille1-Catégories'!$C$1:$G$2,2,FALSE)="OUI",F$3,IF(HLOOKUP(F$9,'Feuille1-Catégories'!$C$1:$G$3,3,FALSE)="OUI",OFFSET(F$3,MOD(QUOTIENT(ROW()-ROW($A$20),'Feuille1-Catégories'!$B$6/F$6),F$5),0),IF(MOD($A71-1-F$10,'Feuille1-Catégories'!$F$5+1)=0,F$3,""))),"")</f>
        <v>0.8</v>
      </c>
      <c r="G71" s="29">
        <f ca="1">IF(AND($A71&lt;&gt;"",G$9&lt;&gt;""),IF(HLOOKUP(G$9,'Feuille1-Catégories'!$C$1:$G$2,2,FALSE)="OUI",G$3,IF(HLOOKUP(G$9,'Feuille1-Catégories'!$C$1:$G$3,3,FALSE)="OUI",OFFSET(G$3,MOD(QUOTIENT(ROW()-ROW($A$20),'Feuille1-Catégories'!$B$6/G$6),G$5),0),IF(MOD($A71-1-G$10,'Feuille1-Catégories'!$F$5+1)=0,G$3,""))),"")</f>
        <v>2</v>
      </c>
      <c r="H71" s="29" t="str">
        <f ca="1">IF(AND($A71&lt;&gt;"",H$9&lt;&gt;""),IF(HLOOKUP(H$9,'Feuille1-Catégories'!$C$1:$G$2,2,FALSE)="OUI",H$3,IF(HLOOKUP(H$9,'Feuille1-Catégories'!$C$1:$G$3,3,FALSE)="OUI",OFFSET(H$3,MOD(QUOTIENT(ROW()-ROW($A$20),'Feuille1-Catégories'!$B$6/H$6),H$5),0),IF(MOD($A71-1-H$10,'Feuille1-Catégories'!$F$5+1)=0,H$3,""))),"")</f>
        <v/>
      </c>
      <c r="I71" s="29">
        <f ca="1">IF(AND($A71&lt;&gt;"",I$9&lt;&gt;""),IF(HLOOKUP(I$9,'Feuille1-Catégories'!$C$1:$G$2,2,FALSE)="OUI",I$3,IF(HLOOKUP(I$9,'Feuille1-Catégories'!$C$1:$G$3,3,FALSE)="OUI",OFFSET(I$3,MOD(QUOTIENT(ROW()-ROW($A$20),'Feuille1-Catégories'!$B$6/I$6),I$5),0),IF(MOD($A71-1-I$10,'Feuille1-Catégories'!$F$5+1)=0,I$3,""))),"")</f>
        <v>200</v>
      </c>
      <c r="J71" s="29">
        <f ca="1">IF(AND($A71&lt;&gt;"",J$9&lt;&gt;""),IF(HLOOKUP(J$9,'Feuille1-Catégories'!$C$1:$G$2,2,FALSE)="OUI",J$3,IF(HLOOKUP(J$9,'Feuille1-Catégories'!$C$1:$G$3,3,FALSE)="OUI",OFFSET(J$3,MOD(QUOTIENT(ROW()-ROW($A$20),'Feuille1-Catégories'!$B$6/J$6),J$5),0),IF(MOD($A71-1-J$10,'Feuille1-Catégories'!$F$5+1)=0,J$3,""))),"")</f>
        <v>0.8</v>
      </c>
      <c r="K71" s="29" t="str">
        <f ca="1">IF(AND($A71&lt;&gt;"",K$9&lt;&gt;""),IF(HLOOKUP(K$9,'Feuille1-Catégories'!$C$1:$G$2,2,FALSE)="OUI",K$3,IF(HLOOKUP(K$9,'Feuille1-Catégories'!$C$1:$G$3,3,FALSE)="OUI",OFFSET(K$3,MOD(QUOTIENT(ROW()-ROW($A$20),'Feuille1-Catégories'!$B$6/K$6),K$5),0),IF(MOD($A71-1-K$10,'Feuille1-Catégories'!$F$5+1)=0,K$3,""))),"")</f>
        <v/>
      </c>
      <c r="L71" s="29">
        <f ca="1">IF(AND($A71&lt;&gt;"",L$9&lt;&gt;""),IF(HLOOKUP(L$9,'Feuille1-Catégories'!$C$1:$G$2,2,FALSE)="OUI",L$3,IF(HLOOKUP(L$9,'Feuille1-Catégories'!$C$1:$G$3,3,FALSE)="OUI",OFFSET(L$3,MOD(QUOTIENT(ROW()-ROW($A$20),'Feuille1-Catégories'!$B$6/L$6),L$5),0),IF(MOD($A71-1-L$10,'Feuille1-Catégories'!$F$5+1)=0,L$3,""))),"")</f>
        <v>50</v>
      </c>
      <c r="M71" s="29" t="str">
        <f ca="1">IF(AND($A71&lt;&gt;"",M$9&lt;&gt;""),IF(HLOOKUP(M$9,'Feuille1-Catégories'!$C$1:$G$2,2,FALSE)="OUI",M$3,IF(HLOOKUP(M$9,'Feuille1-Catégories'!$C$1:$G$3,3,FALSE)="OUI",OFFSET(M$3,MOD(QUOTIENT(ROW()-ROW($A$20),'Feuille1-Catégories'!$B$6/M$6),M$5),0),IF(MOD($A71-1-M$10,'Feuille1-Catégories'!$F$5+1)=0,M$3,""))),"")</f>
        <v xml:space="preserve"> </v>
      </c>
      <c r="N71" s="29">
        <f ca="1">IF(AND($A71&lt;&gt;"",N$9&lt;&gt;""),IF(HLOOKUP(N$9,'Feuille1-Catégories'!$C$1:$G$2,2,FALSE)="OUI",N$3,IF(HLOOKUP(N$9,'Feuille1-Catégories'!$C$1:$G$3,3,FALSE)="OUI",OFFSET(N$3,MOD(QUOTIENT(ROW()-ROW($A$20),'Feuille1-Catégories'!$B$6/N$6),N$5),0),IF(MOD($A71-1-N$10,'Feuille1-Catégories'!$F$5+1)=0,N$3,""))),"")</f>
        <v>2</v>
      </c>
      <c r="O71" s="29">
        <f ca="1">IF(AND($A71&lt;&gt;"",O$9&lt;&gt;""),IF(HLOOKUP(O$9,'Feuille1-Catégories'!$C$1:$G$2,2,FALSE)="OUI",O$3,IF(HLOOKUP(O$9,'Feuille1-Catégories'!$C$1:$G$3,3,FALSE)="OUI",OFFSET(O$3,MOD(QUOTIENT(ROW()-ROW($A$20),'Feuille1-Catégories'!$B$6/O$6),O$5),0),IF(MOD($A71-1-O$10,'Feuille1-Catégories'!$F$5+1)=0,O$3,""))),"")</f>
        <v>5</v>
      </c>
      <c r="P71" s="29" t="str">
        <f ca="1">IF(AND($A71&lt;&gt;"",P$9&lt;&gt;""),IF(HLOOKUP(P$9,'Feuille1-Catégories'!$C$1:$G$2,2,FALSE)="OUI",P$3,IF(HLOOKUP(P$9,'Feuille1-Catégories'!$C$1:$G$3,3,FALSE)="OUI",OFFSET(P$3,MOD(QUOTIENT(ROW()-ROW($A$20),'Feuille1-Catégories'!$B$6/P$6),P$5),0),IF(MOD($A71-1-P$10,'Feuille1-Catégories'!$F$5+1)=0,P$3,""))),"")</f>
        <v/>
      </c>
      <c r="Q71" s="29">
        <f ca="1">IF(AND($A71&lt;&gt;"",Q$9&lt;&gt;""),IF(HLOOKUP(Q$9,'Feuille1-Catégories'!$C$1:$G$2,2,FALSE)="OUI",Q$3,IF(HLOOKUP(Q$9,'Feuille1-Catégories'!$C$1:$G$3,3,FALSE)="OUI",OFFSET(Q$3,MOD(QUOTIENT(ROW()-ROW($A$20),'Feuille1-Catégories'!$B$6/Q$6),Q$5),0),IF(MOD($A71-1-Q$10,'Feuille1-Catégories'!$F$5+1)=0,Q$3,""))),"")</f>
        <v>500</v>
      </c>
      <c r="R71" s="29">
        <f ca="1">IF(AND($A71&lt;&gt;"",R$9&lt;&gt;""),IF(HLOOKUP(R$9,'Feuille1-Catégories'!$C$1:$G$2,2,FALSE)="OUI",R$3,IF(HLOOKUP(R$9,'Feuille1-Catégories'!$C$1:$G$3,3,FALSE)="OUI",OFFSET(R$3,MOD(QUOTIENT(ROW()-ROW($A$20),'Feuille1-Catégories'!$B$6/R$6),R$5),0),IF(MOD($A71-1-R$10,'Feuille1-Catégories'!$F$5+1)=0,R$3,""))),"")</f>
        <v>1</v>
      </c>
      <c r="S71" s="29">
        <f ca="1">IF(AND($A71&lt;&gt;"",S$9&lt;&gt;""),IF(HLOOKUP(S$9,'Feuille1-Catégories'!$C$1:$G$2,2,FALSE)="OUI",S$3,IF(HLOOKUP(S$9,'Feuille1-Catégories'!$C$1:$G$3,3,FALSE)="OUI",OFFSET(S$3,MOD(QUOTIENT(ROW()-ROW($A$20),'Feuille1-Catégories'!$B$6/S$6),S$5),0),IF(MOD($A71-1-S$10,'Feuille1-Catégories'!$F$5+1)=0,S$3,""))),"")</f>
        <v>30</v>
      </c>
      <c r="T71" s="29" t="str">
        <f ca="1">IF(AND($A71&lt;&gt;"",T$9&lt;&gt;""),IF(HLOOKUP(T$9,'Feuille1-Catégories'!$C$1:$G$2,2,FALSE)="OUI",T$3,IF(HLOOKUP(T$9,'Feuille1-Catégories'!$C$1:$G$3,3,FALSE)="OUI",OFFSET(T$3,MOD(QUOTIENT(ROW()-ROW($A$20),'Feuille1-Catégories'!$B$6/T$6),T$5),0),IF(MOD($A71-1-T$10,'Feuille1-Catégories'!$F$5+1)=0,T$3,""))),"")</f>
        <v/>
      </c>
      <c r="U71" s="29">
        <f ca="1">IF(AND($A71&lt;&gt;"",U$9&lt;&gt;""),IF(HLOOKUP(U$9,'Feuille1-Catégories'!$C$1:$G$2,2,FALSE)="OUI",U$3,IF(HLOOKUP(U$9,'Feuille1-Catégories'!$C$1:$G$3,3,FALSE)="OUI",OFFSET(U$3,MOD(QUOTIENT(ROW()-ROW($A$20),'Feuille1-Catégories'!$B$6/U$6),U$5),0),IF(MOD($A71-1-U$10,'Feuille1-Catégories'!$F$5+1)=0,U$3,""))),"")</f>
        <v>300</v>
      </c>
      <c r="V71" s="29" t="str">
        <f ca="1">IF(AND($A71&lt;&gt;"",V$9&lt;&gt;""),IF(HLOOKUP(V$9,'Feuille1-Catégories'!$C$1:$G$2,2,FALSE)="OUI",V$3,IF(HLOOKUP(V$9,'Feuille1-Catégories'!$C$1:$G$3,3,FALSE)="OUI",OFFSET(V$3,MOD(QUOTIENT(ROW()-ROW($A$20),'Feuille1-Catégories'!$B$6/V$6),V$5),0),IF(MOD($A71-1-V$10,'Feuille1-Catégories'!$F$5+1)=0,V$3,""))),"")</f>
        <v/>
      </c>
      <c r="W71" s="29" t="str">
        <f ca="1">IF(AND($A71&lt;&gt;"",W$9&lt;&gt;""),IF(HLOOKUP(W$9,'Feuille1-Catégories'!$C$1:$G$2,2,FALSE)="OUI",W$3,IF(HLOOKUP(W$9,'Feuille1-Catégories'!$C$1:$G$3,3,FALSE)="OUI",OFFSET(W$3,MOD(QUOTIENT(ROW()-ROW($A$20),'Feuille1-Catégories'!$B$6/W$6),W$5),0),IF(MOD($A71-1-W$10,'Feuille1-Catégories'!$F$5+1)=0,W$3,""))),"")</f>
        <v/>
      </c>
      <c r="X71" s="29" t="str">
        <f ca="1">IF(AND($A71&lt;&gt;"",X$9&lt;&gt;""),IF(HLOOKUP(X$9,'Feuille1-Catégories'!$C$1:$G$2,2,FALSE)="OUI",X$3,IF(HLOOKUP(X$9,'Feuille1-Catégories'!$C$1:$G$3,3,FALSE)="OUI",OFFSET(X$3,MOD(QUOTIENT(ROW()-ROW($A$20),'Feuille1-Catégories'!$B$6/X$6),X$5),0),IF(MOD($A71-1-X$10,'Feuille1-Catégories'!$F$5+1)=0,X$3,""))),"")</f>
        <v/>
      </c>
      <c r="Y71" s="29" t="str">
        <f ca="1">IF(AND($A71&lt;&gt;"",Y$9&lt;&gt;""),IF(HLOOKUP(Y$9,'Feuille1-Catégories'!$C$1:$G$2,2,FALSE)="OUI",Y$3,IF(HLOOKUP(Y$9,'Feuille1-Catégories'!$C$1:$G$3,3,FALSE)="OUI",OFFSET(Y$3,MOD(QUOTIENT(ROW()-ROW($A$20),'Feuille1-Catégories'!$B$6/Y$6),Y$5),0),IF(MOD($A71-1-Y$10,'Feuille1-Catégories'!$F$5+1)=0,Y$3,""))),"")</f>
        <v/>
      </c>
      <c r="Z71" s="29" t="str">
        <f ca="1">IF(AND($A71&lt;&gt;"",Z$9&lt;&gt;""),IF(HLOOKUP(Z$9,'Feuille1-Catégories'!$C$1:$G$2,2,FALSE)="OUI",Z$3,IF(HLOOKUP(Z$9,'Feuille1-Catégories'!$C$1:$G$3,3,FALSE)="OUI",OFFSET(Z$3,MOD(QUOTIENT(ROW()-ROW($A$20),'Feuille1-Catégories'!$B$6/Z$6),Z$5),0),IF(MOD($A71-1-Z$10,'Feuille1-Catégories'!$F$5+1)=0,Z$3,""))),"")</f>
        <v/>
      </c>
    </row>
    <row r="72" spans="1:26" ht="17" x14ac:dyDescent="0.2">
      <c r="A72" s="21">
        <f>IF('Feuille2-Prix de vente'!A72&lt;&gt;"",'Feuille2-Prix de vente'!A72,"")</f>
        <v>53</v>
      </c>
      <c r="B72" s="33">
        <f ca="1">IF('Feuille2-Prix de vente'!B72&lt;&gt;"",'Feuille2-Prix de vente'!B72,"")</f>
        <v>11.304853723404255</v>
      </c>
      <c r="C72" s="10">
        <f ca="1">IF('Feuille2-Prix de vente'!C72&lt;&gt;"",'Feuille2-Prix de vente'!C72,"")</f>
        <v>6199.4</v>
      </c>
      <c r="D72" s="10">
        <f t="shared" ca="1" si="0"/>
        <v>601.6</v>
      </c>
      <c r="E72" s="10">
        <f ca="1">IF('Feuille2-Prix de vente'!E72&lt;&gt;"",'Feuille2-Prix de vente'!E72,"")</f>
        <v>6801</v>
      </c>
      <c r="F72" s="29">
        <f ca="1">IF(AND($A72&lt;&gt;"",F$9&lt;&gt;""),IF(HLOOKUP(F$9,'Feuille1-Catégories'!$C$1:$G$2,2,FALSE)="OUI",F$3,IF(HLOOKUP(F$9,'Feuille1-Catégories'!$C$1:$G$3,3,FALSE)="OUI",OFFSET(F$3,MOD(QUOTIENT(ROW()-ROW($A$20),'Feuille1-Catégories'!$B$6/F$6),F$5),0),IF(MOD($A72-1-F$10,'Feuille1-Catégories'!$F$5+1)=0,F$3,""))),"")</f>
        <v>0.8</v>
      </c>
      <c r="G72" s="29">
        <f ca="1">IF(AND($A72&lt;&gt;"",G$9&lt;&gt;""),IF(HLOOKUP(G$9,'Feuille1-Catégories'!$C$1:$G$2,2,FALSE)="OUI",G$3,IF(HLOOKUP(G$9,'Feuille1-Catégories'!$C$1:$G$3,3,FALSE)="OUI",OFFSET(G$3,MOD(QUOTIENT(ROW()-ROW($A$20),'Feuille1-Catégories'!$B$6/G$6),G$5),0),IF(MOD($A72-1-G$10,'Feuille1-Catégories'!$F$5+1)=0,G$3,""))),"")</f>
        <v>2</v>
      </c>
      <c r="H72" s="29" t="str">
        <f ca="1">IF(AND($A72&lt;&gt;"",H$9&lt;&gt;""),IF(HLOOKUP(H$9,'Feuille1-Catégories'!$C$1:$G$2,2,FALSE)="OUI",H$3,IF(HLOOKUP(H$9,'Feuille1-Catégories'!$C$1:$G$3,3,FALSE)="OUI",OFFSET(H$3,MOD(QUOTIENT(ROW()-ROW($A$20),'Feuille1-Catégories'!$B$6/H$6),H$5),0),IF(MOD($A72-1-H$10,'Feuille1-Catégories'!$F$5+1)=0,H$3,""))),"")</f>
        <v/>
      </c>
      <c r="I72" s="29">
        <f ca="1">IF(AND($A72&lt;&gt;"",I$9&lt;&gt;""),IF(HLOOKUP(I$9,'Feuille1-Catégories'!$C$1:$G$2,2,FALSE)="OUI",I$3,IF(HLOOKUP(I$9,'Feuille1-Catégories'!$C$1:$G$3,3,FALSE)="OUI",OFFSET(I$3,MOD(QUOTIENT(ROW()-ROW($A$20),'Feuille1-Catégories'!$B$6/I$6),I$5),0),IF(MOD($A72-1-I$10,'Feuille1-Catégories'!$F$5+1)=0,I$3,""))),"")</f>
        <v>200</v>
      </c>
      <c r="J72" s="29">
        <f ca="1">IF(AND($A72&lt;&gt;"",J$9&lt;&gt;""),IF(HLOOKUP(J$9,'Feuille1-Catégories'!$C$1:$G$2,2,FALSE)="OUI",J$3,IF(HLOOKUP(J$9,'Feuille1-Catégories'!$C$1:$G$3,3,FALSE)="OUI",OFFSET(J$3,MOD(QUOTIENT(ROW()-ROW($A$20),'Feuille1-Catégories'!$B$6/J$6),J$5),0),IF(MOD($A72-1-J$10,'Feuille1-Catégories'!$F$5+1)=0,J$3,""))),"")</f>
        <v>0.8</v>
      </c>
      <c r="K72" s="29" t="str">
        <f ca="1">IF(AND($A72&lt;&gt;"",K$9&lt;&gt;""),IF(HLOOKUP(K$9,'Feuille1-Catégories'!$C$1:$G$2,2,FALSE)="OUI",K$3,IF(HLOOKUP(K$9,'Feuille1-Catégories'!$C$1:$G$3,3,FALSE)="OUI",OFFSET(K$3,MOD(QUOTIENT(ROW()-ROW($A$20),'Feuille1-Catégories'!$B$6/K$6),K$5),0),IF(MOD($A72-1-K$10,'Feuille1-Catégories'!$F$5+1)=0,K$3,""))),"")</f>
        <v/>
      </c>
      <c r="L72" s="29">
        <f ca="1">IF(AND($A72&lt;&gt;"",L$9&lt;&gt;""),IF(HLOOKUP(L$9,'Feuille1-Catégories'!$C$1:$G$2,2,FALSE)="OUI",L$3,IF(HLOOKUP(L$9,'Feuille1-Catégories'!$C$1:$G$3,3,FALSE)="OUI",OFFSET(L$3,MOD(QUOTIENT(ROW()-ROW($A$20),'Feuille1-Catégories'!$B$6/L$6),L$5),0),IF(MOD($A72-1-L$10,'Feuille1-Catégories'!$F$5+1)=0,L$3,""))),"")</f>
        <v>50</v>
      </c>
      <c r="M72" s="29" t="str">
        <f ca="1">IF(AND($A72&lt;&gt;"",M$9&lt;&gt;""),IF(HLOOKUP(M$9,'Feuille1-Catégories'!$C$1:$G$2,2,FALSE)="OUI",M$3,IF(HLOOKUP(M$9,'Feuille1-Catégories'!$C$1:$G$3,3,FALSE)="OUI",OFFSET(M$3,MOD(QUOTIENT(ROW()-ROW($A$20),'Feuille1-Catégories'!$B$6/M$6),M$5),0),IF(MOD($A72-1-M$10,'Feuille1-Catégories'!$F$5+1)=0,M$3,""))),"")</f>
        <v xml:space="preserve"> </v>
      </c>
      <c r="N72" s="29">
        <f ca="1">IF(AND($A72&lt;&gt;"",N$9&lt;&gt;""),IF(HLOOKUP(N$9,'Feuille1-Catégories'!$C$1:$G$2,2,FALSE)="OUI",N$3,IF(HLOOKUP(N$9,'Feuille1-Catégories'!$C$1:$G$3,3,FALSE)="OUI",OFFSET(N$3,MOD(QUOTIENT(ROW()-ROW($A$20),'Feuille1-Catégories'!$B$6/N$6),N$5),0),IF(MOD($A72-1-N$10,'Feuille1-Catégories'!$F$5+1)=0,N$3,""))),"")</f>
        <v>2</v>
      </c>
      <c r="O72" s="29">
        <f ca="1">IF(AND($A72&lt;&gt;"",O$9&lt;&gt;""),IF(HLOOKUP(O$9,'Feuille1-Catégories'!$C$1:$G$2,2,FALSE)="OUI",O$3,IF(HLOOKUP(O$9,'Feuille1-Catégories'!$C$1:$G$3,3,FALSE)="OUI",OFFSET(O$3,MOD(QUOTIENT(ROW()-ROW($A$20),'Feuille1-Catégories'!$B$6/O$6),O$5),0),IF(MOD($A72-1-O$10,'Feuille1-Catégories'!$F$5+1)=0,O$3,""))),"")</f>
        <v>5</v>
      </c>
      <c r="P72" s="29" t="str">
        <f ca="1">IF(AND($A72&lt;&gt;"",P$9&lt;&gt;""),IF(HLOOKUP(P$9,'Feuille1-Catégories'!$C$1:$G$2,2,FALSE)="OUI",P$3,IF(HLOOKUP(P$9,'Feuille1-Catégories'!$C$1:$G$3,3,FALSE)="OUI",OFFSET(P$3,MOD(QUOTIENT(ROW()-ROW($A$20),'Feuille1-Catégories'!$B$6/P$6),P$5),0),IF(MOD($A72-1-P$10,'Feuille1-Catégories'!$F$5+1)=0,P$3,""))),"")</f>
        <v/>
      </c>
      <c r="Q72" s="29" t="str">
        <f ca="1">IF(AND($A72&lt;&gt;"",Q$9&lt;&gt;""),IF(HLOOKUP(Q$9,'Feuille1-Catégories'!$C$1:$G$2,2,FALSE)="OUI",Q$3,IF(HLOOKUP(Q$9,'Feuille1-Catégories'!$C$1:$G$3,3,FALSE)="OUI",OFFSET(Q$3,MOD(QUOTIENT(ROW()-ROW($A$20),'Feuille1-Catégories'!$B$6/Q$6),Q$5),0),IF(MOD($A72-1-Q$10,'Feuille1-Catégories'!$F$5+1)=0,Q$3,""))),"")</f>
        <v/>
      </c>
      <c r="R72" s="29">
        <f ca="1">IF(AND($A72&lt;&gt;"",R$9&lt;&gt;""),IF(HLOOKUP(R$9,'Feuille1-Catégories'!$C$1:$G$2,2,FALSE)="OUI",R$3,IF(HLOOKUP(R$9,'Feuille1-Catégories'!$C$1:$G$3,3,FALSE)="OUI",OFFSET(R$3,MOD(QUOTIENT(ROW()-ROW($A$20),'Feuille1-Catégories'!$B$6/R$6),R$5),0),IF(MOD($A72-1-R$10,'Feuille1-Catégories'!$F$5+1)=0,R$3,""))),"")</f>
        <v>1</v>
      </c>
      <c r="S72" s="29">
        <f ca="1">IF(AND($A72&lt;&gt;"",S$9&lt;&gt;""),IF(HLOOKUP(S$9,'Feuille1-Catégories'!$C$1:$G$2,2,FALSE)="OUI",S$3,IF(HLOOKUP(S$9,'Feuille1-Catégories'!$C$1:$G$3,3,FALSE)="OUI",OFFSET(S$3,MOD(QUOTIENT(ROW()-ROW($A$20),'Feuille1-Catégories'!$B$6/S$6),S$5),0),IF(MOD($A72-1-S$10,'Feuille1-Catégories'!$F$5+1)=0,S$3,""))),"")</f>
        <v>30</v>
      </c>
      <c r="T72" s="29">
        <f ca="1">IF(AND($A72&lt;&gt;"",T$9&lt;&gt;""),IF(HLOOKUP(T$9,'Feuille1-Catégories'!$C$1:$G$2,2,FALSE)="OUI",T$3,IF(HLOOKUP(T$9,'Feuille1-Catégories'!$C$1:$G$3,3,FALSE)="OUI",OFFSET(T$3,MOD(QUOTIENT(ROW()-ROW($A$20),'Feuille1-Catégories'!$B$6/T$6),T$5),0),IF(MOD($A72-1-T$10,'Feuille1-Catégories'!$F$5+1)=0,T$3,""))),"")</f>
        <v>10</v>
      </c>
      <c r="U72" s="29">
        <f ca="1">IF(AND($A72&lt;&gt;"",U$9&lt;&gt;""),IF(HLOOKUP(U$9,'Feuille1-Catégories'!$C$1:$G$2,2,FALSE)="OUI",U$3,IF(HLOOKUP(U$9,'Feuille1-Catégories'!$C$1:$G$3,3,FALSE)="OUI",OFFSET(U$3,MOD(QUOTIENT(ROW()-ROW($A$20),'Feuille1-Catégories'!$B$6/U$6),U$5),0),IF(MOD($A72-1-U$10,'Feuille1-Catégories'!$F$5+1)=0,U$3,""))),"")</f>
        <v>300</v>
      </c>
      <c r="V72" s="29" t="str">
        <f ca="1">IF(AND($A72&lt;&gt;"",V$9&lt;&gt;""),IF(HLOOKUP(V$9,'Feuille1-Catégories'!$C$1:$G$2,2,FALSE)="OUI",V$3,IF(HLOOKUP(V$9,'Feuille1-Catégories'!$C$1:$G$3,3,FALSE)="OUI",OFFSET(V$3,MOD(QUOTIENT(ROW()-ROW($A$20),'Feuille1-Catégories'!$B$6/V$6),V$5),0),IF(MOD($A72-1-V$10,'Feuille1-Catégories'!$F$5+1)=0,V$3,""))),"")</f>
        <v/>
      </c>
      <c r="W72" s="29" t="str">
        <f ca="1">IF(AND($A72&lt;&gt;"",W$9&lt;&gt;""),IF(HLOOKUP(W$9,'Feuille1-Catégories'!$C$1:$G$2,2,FALSE)="OUI",W$3,IF(HLOOKUP(W$9,'Feuille1-Catégories'!$C$1:$G$3,3,FALSE)="OUI",OFFSET(W$3,MOD(QUOTIENT(ROW()-ROW($A$20),'Feuille1-Catégories'!$B$6/W$6),W$5),0),IF(MOD($A72-1-W$10,'Feuille1-Catégories'!$F$5+1)=0,W$3,""))),"")</f>
        <v/>
      </c>
      <c r="X72" s="29" t="str">
        <f ca="1">IF(AND($A72&lt;&gt;"",X$9&lt;&gt;""),IF(HLOOKUP(X$9,'Feuille1-Catégories'!$C$1:$G$2,2,FALSE)="OUI",X$3,IF(HLOOKUP(X$9,'Feuille1-Catégories'!$C$1:$G$3,3,FALSE)="OUI",OFFSET(X$3,MOD(QUOTIENT(ROW()-ROW($A$20),'Feuille1-Catégories'!$B$6/X$6),X$5),0),IF(MOD($A72-1-X$10,'Feuille1-Catégories'!$F$5+1)=0,X$3,""))),"")</f>
        <v/>
      </c>
      <c r="Y72" s="29" t="str">
        <f ca="1">IF(AND($A72&lt;&gt;"",Y$9&lt;&gt;""),IF(HLOOKUP(Y$9,'Feuille1-Catégories'!$C$1:$G$2,2,FALSE)="OUI",Y$3,IF(HLOOKUP(Y$9,'Feuille1-Catégories'!$C$1:$G$3,3,FALSE)="OUI",OFFSET(Y$3,MOD(QUOTIENT(ROW()-ROW($A$20),'Feuille1-Catégories'!$B$6/Y$6),Y$5),0),IF(MOD($A72-1-Y$10,'Feuille1-Catégories'!$F$5+1)=0,Y$3,""))),"")</f>
        <v/>
      </c>
      <c r="Z72" s="29" t="str">
        <f ca="1">IF(AND($A72&lt;&gt;"",Z$9&lt;&gt;""),IF(HLOOKUP(Z$9,'Feuille1-Catégories'!$C$1:$G$2,2,FALSE)="OUI",Z$3,IF(HLOOKUP(Z$9,'Feuille1-Catégories'!$C$1:$G$3,3,FALSE)="OUI",OFFSET(Z$3,MOD(QUOTIENT(ROW()-ROW($A$20),'Feuille1-Catégories'!$B$6/Z$6),Z$5),0),IF(MOD($A72-1-Z$10,'Feuille1-Catégories'!$F$5+1)=0,Z$3,""))),"")</f>
        <v/>
      </c>
    </row>
    <row r="73" spans="1:26" ht="17" x14ac:dyDescent="0.2">
      <c r="A73" s="21">
        <f>IF('Feuille2-Prix de vente'!A73&lt;&gt;"",'Feuille2-Prix de vente'!A73,"")</f>
        <v>54</v>
      </c>
      <c r="B73" s="33">
        <f ca="1">IF('Feuille2-Prix de vente'!B73&lt;&gt;"",'Feuille2-Prix de vente'!B73,"")</f>
        <v>9.9766209476309218</v>
      </c>
      <c r="C73" s="10">
        <f ca="1">IF('Feuille2-Prix de vente'!C73&lt;&gt;"",'Feuille2-Prix de vente'!C73,"")</f>
        <v>5759.4</v>
      </c>
      <c r="D73" s="10">
        <f t="shared" ca="1" si="0"/>
        <v>641.6</v>
      </c>
      <c r="E73" s="10">
        <f ca="1">IF('Feuille2-Prix de vente'!E73&lt;&gt;"",'Feuille2-Prix de vente'!E73,"")</f>
        <v>6401</v>
      </c>
      <c r="F73" s="29">
        <f ca="1">IF(AND($A73&lt;&gt;"",F$9&lt;&gt;""),IF(HLOOKUP(F$9,'Feuille1-Catégories'!$C$1:$G$2,2,FALSE)="OUI",F$3,IF(HLOOKUP(F$9,'Feuille1-Catégories'!$C$1:$G$3,3,FALSE)="OUI",OFFSET(F$3,MOD(QUOTIENT(ROW()-ROW($A$20),'Feuille1-Catégories'!$B$6/F$6),F$5),0),IF(MOD($A73-1-F$10,'Feuille1-Catégories'!$F$5+1)=0,F$3,""))),"")</f>
        <v>0.8</v>
      </c>
      <c r="G73" s="29">
        <f ca="1">IF(AND($A73&lt;&gt;"",G$9&lt;&gt;""),IF(HLOOKUP(G$9,'Feuille1-Catégories'!$C$1:$G$2,2,FALSE)="OUI",G$3,IF(HLOOKUP(G$9,'Feuille1-Catégories'!$C$1:$G$3,3,FALSE)="OUI",OFFSET(G$3,MOD(QUOTIENT(ROW()-ROW($A$20),'Feuille1-Catégories'!$B$6/G$6),G$5),0),IF(MOD($A73-1-G$10,'Feuille1-Catégories'!$F$5+1)=0,G$3,""))),"")</f>
        <v>2</v>
      </c>
      <c r="H73" s="29">
        <f ca="1">IF(AND($A73&lt;&gt;"",H$9&lt;&gt;""),IF(HLOOKUP(H$9,'Feuille1-Catégories'!$C$1:$G$2,2,FALSE)="OUI",H$3,IF(HLOOKUP(H$9,'Feuille1-Catégories'!$C$1:$G$3,3,FALSE)="OUI",OFFSET(H$3,MOD(QUOTIENT(ROW()-ROW($A$20),'Feuille1-Catégories'!$B$6/H$6),H$5),0),IF(MOD($A73-1-H$10,'Feuille1-Catégories'!$F$5+1)=0,H$3,""))),"")</f>
        <v>50</v>
      </c>
      <c r="I73" s="29">
        <f ca="1">IF(AND($A73&lt;&gt;"",I$9&lt;&gt;""),IF(HLOOKUP(I$9,'Feuille1-Catégories'!$C$1:$G$2,2,FALSE)="OUI",I$3,IF(HLOOKUP(I$9,'Feuille1-Catégories'!$C$1:$G$3,3,FALSE)="OUI",OFFSET(I$3,MOD(QUOTIENT(ROW()-ROW($A$20),'Feuille1-Catégories'!$B$6/I$6),I$5),0),IF(MOD($A73-1-I$10,'Feuille1-Catégories'!$F$5+1)=0,I$3,""))),"")</f>
        <v>200</v>
      </c>
      <c r="J73" s="29">
        <f ca="1">IF(AND($A73&lt;&gt;"",J$9&lt;&gt;""),IF(HLOOKUP(J$9,'Feuille1-Catégories'!$C$1:$G$2,2,FALSE)="OUI",J$3,IF(HLOOKUP(J$9,'Feuille1-Catégories'!$C$1:$G$3,3,FALSE)="OUI",OFFSET(J$3,MOD(QUOTIENT(ROW()-ROW($A$20),'Feuille1-Catégories'!$B$6/J$6),J$5),0),IF(MOD($A73-1-J$10,'Feuille1-Catégories'!$F$5+1)=0,J$3,""))),"")</f>
        <v>0.8</v>
      </c>
      <c r="K73" s="29" t="str">
        <f ca="1">IF(AND($A73&lt;&gt;"",K$9&lt;&gt;""),IF(HLOOKUP(K$9,'Feuille1-Catégories'!$C$1:$G$2,2,FALSE)="OUI",K$3,IF(HLOOKUP(K$9,'Feuille1-Catégories'!$C$1:$G$3,3,FALSE)="OUI",OFFSET(K$3,MOD(QUOTIENT(ROW()-ROW($A$20),'Feuille1-Catégories'!$B$6/K$6),K$5),0),IF(MOD($A73-1-K$10,'Feuille1-Catégories'!$F$5+1)=0,K$3,""))),"")</f>
        <v/>
      </c>
      <c r="L73" s="29">
        <f ca="1">IF(AND($A73&lt;&gt;"",L$9&lt;&gt;""),IF(HLOOKUP(L$9,'Feuille1-Catégories'!$C$1:$G$2,2,FALSE)="OUI",L$3,IF(HLOOKUP(L$9,'Feuille1-Catégories'!$C$1:$G$3,3,FALSE)="OUI",OFFSET(L$3,MOD(QUOTIENT(ROW()-ROW($A$20),'Feuille1-Catégories'!$B$6/L$6),L$5),0),IF(MOD($A73-1-L$10,'Feuille1-Catégories'!$F$5+1)=0,L$3,""))),"")</f>
        <v>50</v>
      </c>
      <c r="M73" s="29" t="str">
        <f ca="1">IF(AND($A73&lt;&gt;"",M$9&lt;&gt;""),IF(HLOOKUP(M$9,'Feuille1-Catégories'!$C$1:$G$2,2,FALSE)="OUI",M$3,IF(HLOOKUP(M$9,'Feuille1-Catégories'!$C$1:$G$3,3,FALSE)="OUI",OFFSET(M$3,MOD(QUOTIENT(ROW()-ROW($A$20),'Feuille1-Catégories'!$B$6/M$6),M$5),0),IF(MOD($A73-1-M$10,'Feuille1-Catégories'!$F$5+1)=0,M$3,""))),"")</f>
        <v xml:space="preserve"> </v>
      </c>
      <c r="N73" s="29">
        <f ca="1">IF(AND($A73&lt;&gt;"",N$9&lt;&gt;""),IF(HLOOKUP(N$9,'Feuille1-Catégories'!$C$1:$G$2,2,FALSE)="OUI",N$3,IF(HLOOKUP(N$9,'Feuille1-Catégories'!$C$1:$G$3,3,FALSE)="OUI",OFFSET(N$3,MOD(QUOTIENT(ROW()-ROW($A$20),'Feuille1-Catégories'!$B$6/N$6),N$5),0),IF(MOD($A73-1-N$10,'Feuille1-Catégories'!$F$5+1)=0,N$3,""))),"")</f>
        <v>2</v>
      </c>
      <c r="O73" s="29">
        <f ca="1">IF(AND($A73&lt;&gt;"",O$9&lt;&gt;""),IF(HLOOKUP(O$9,'Feuille1-Catégories'!$C$1:$G$2,2,FALSE)="OUI",O$3,IF(HLOOKUP(O$9,'Feuille1-Catégories'!$C$1:$G$3,3,FALSE)="OUI",OFFSET(O$3,MOD(QUOTIENT(ROW()-ROW($A$20),'Feuille1-Catégories'!$B$6/O$6),O$5),0),IF(MOD($A73-1-O$10,'Feuille1-Catégories'!$F$5+1)=0,O$3,""))),"")</f>
        <v>5</v>
      </c>
      <c r="P73" s="29" t="str">
        <f ca="1">IF(AND($A73&lt;&gt;"",P$9&lt;&gt;""),IF(HLOOKUP(P$9,'Feuille1-Catégories'!$C$1:$G$2,2,FALSE)="OUI",P$3,IF(HLOOKUP(P$9,'Feuille1-Catégories'!$C$1:$G$3,3,FALSE)="OUI",OFFSET(P$3,MOD(QUOTIENT(ROW()-ROW($A$20),'Feuille1-Catégories'!$B$6/P$6),P$5),0),IF(MOD($A73-1-P$10,'Feuille1-Catégories'!$F$5+1)=0,P$3,""))),"")</f>
        <v/>
      </c>
      <c r="Q73" s="29" t="str">
        <f ca="1">IF(AND($A73&lt;&gt;"",Q$9&lt;&gt;""),IF(HLOOKUP(Q$9,'Feuille1-Catégories'!$C$1:$G$2,2,FALSE)="OUI",Q$3,IF(HLOOKUP(Q$9,'Feuille1-Catégories'!$C$1:$G$3,3,FALSE)="OUI",OFFSET(Q$3,MOD(QUOTIENT(ROW()-ROW($A$20),'Feuille1-Catégories'!$B$6/Q$6),Q$5),0),IF(MOD($A73-1-Q$10,'Feuille1-Catégories'!$F$5+1)=0,Q$3,""))),"")</f>
        <v/>
      </c>
      <c r="R73" s="29">
        <f ca="1">IF(AND($A73&lt;&gt;"",R$9&lt;&gt;""),IF(HLOOKUP(R$9,'Feuille1-Catégories'!$C$1:$G$2,2,FALSE)="OUI",R$3,IF(HLOOKUP(R$9,'Feuille1-Catégories'!$C$1:$G$3,3,FALSE)="OUI",OFFSET(R$3,MOD(QUOTIENT(ROW()-ROW($A$20),'Feuille1-Catégories'!$B$6/R$6),R$5),0),IF(MOD($A73-1-R$10,'Feuille1-Catégories'!$F$5+1)=0,R$3,""))),"")</f>
        <v>1</v>
      </c>
      <c r="S73" s="29">
        <f ca="1">IF(AND($A73&lt;&gt;"",S$9&lt;&gt;""),IF(HLOOKUP(S$9,'Feuille1-Catégories'!$C$1:$G$2,2,FALSE)="OUI",S$3,IF(HLOOKUP(S$9,'Feuille1-Catégories'!$C$1:$G$3,3,FALSE)="OUI",OFFSET(S$3,MOD(QUOTIENT(ROW()-ROW($A$20),'Feuille1-Catégories'!$B$6/S$6),S$5),0),IF(MOD($A73-1-S$10,'Feuille1-Catégories'!$F$5+1)=0,S$3,""))),"")</f>
        <v>30</v>
      </c>
      <c r="T73" s="29" t="str">
        <f ca="1">IF(AND($A73&lt;&gt;"",T$9&lt;&gt;""),IF(HLOOKUP(T$9,'Feuille1-Catégories'!$C$1:$G$2,2,FALSE)="OUI",T$3,IF(HLOOKUP(T$9,'Feuille1-Catégories'!$C$1:$G$3,3,FALSE)="OUI",OFFSET(T$3,MOD(QUOTIENT(ROW()-ROW($A$20),'Feuille1-Catégories'!$B$6/T$6),T$5),0),IF(MOD($A73-1-T$10,'Feuille1-Catégories'!$F$5+1)=0,T$3,""))),"")</f>
        <v/>
      </c>
      <c r="U73" s="29">
        <f ca="1">IF(AND($A73&lt;&gt;"",U$9&lt;&gt;""),IF(HLOOKUP(U$9,'Feuille1-Catégories'!$C$1:$G$2,2,FALSE)="OUI",U$3,IF(HLOOKUP(U$9,'Feuille1-Catégories'!$C$1:$G$3,3,FALSE)="OUI",OFFSET(U$3,MOD(QUOTIENT(ROW()-ROW($A$20),'Feuille1-Catégories'!$B$6/U$6),U$5),0),IF(MOD($A73-1-U$10,'Feuille1-Catégories'!$F$5+1)=0,U$3,""))),"")</f>
        <v>300</v>
      </c>
      <c r="V73" s="29" t="str">
        <f ca="1">IF(AND($A73&lt;&gt;"",V$9&lt;&gt;""),IF(HLOOKUP(V$9,'Feuille1-Catégories'!$C$1:$G$2,2,FALSE)="OUI",V$3,IF(HLOOKUP(V$9,'Feuille1-Catégories'!$C$1:$G$3,3,FALSE)="OUI",OFFSET(V$3,MOD(QUOTIENT(ROW()-ROW($A$20),'Feuille1-Catégories'!$B$6/V$6),V$5),0),IF(MOD($A73-1-V$10,'Feuille1-Catégories'!$F$5+1)=0,V$3,""))),"")</f>
        <v/>
      </c>
      <c r="W73" s="29" t="str">
        <f ca="1">IF(AND($A73&lt;&gt;"",W$9&lt;&gt;""),IF(HLOOKUP(W$9,'Feuille1-Catégories'!$C$1:$G$2,2,FALSE)="OUI",W$3,IF(HLOOKUP(W$9,'Feuille1-Catégories'!$C$1:$G$3,3,FALSE)="OUI",OFFSET(W$3,MOD(QUOTIENT(ROW()-ROW($A$20),'Feuille1-Catégories'!$B$6/W$6),W$5),0),IF(MOD($A73-1-W$10,'Feuille1-Catégories'!$F$5+1)=0,W$3,""))),"")</f>
        <v/>
      </c>
      <c r="X73" s="29" t="str">
        <f ca="1">IF(AND($A73&lt;&gt;"",X$9&lt;&gt;""),IF(HLOOKUP(X$9,'Feuille1-Catégories'!$C$1:$G$2,2,FALSE)="OUI",X$3,IF(HLOOKUP(X$9,'Feuille1-Catégories'!$C$1:$G$3,3,FALSE)="OUI",OFFSET(X$3,MOD(QUOTIENT(ROW()-ROW($A$20),'Feuille1-Catégories'!$B$6/X$6),X$5),0),IF(MOD($A73-1-X$10,'Feuille1-Catégories'!$F$5+1)=0,X$3,""))),"")</f>
        <v/>
      </c>
      <c r="Y73" s="29" t="str">
        <f ca="1">IF(AND($A73&lt;&gt;"",Y$9&lt;&gt;""),IF(HLOOKUP(Y$9,'Feuille1-Catégories'!$C$1:$G$2,2,FALSE)="OUI",Y$3,IF(HLOOKUP(Y$9,'Feuille1-Catégories'!$C$1:$G$3,3,FALSE)="OUI",OFFSET(Y$3,MOD(QUOTIENT(ROW()-ROW($A$20),'Feuille1-Catégories'!$B$6/Y$6),Y$5),0),IF(MOD($A73-1-Y$10,'Feuille1-Catégories'!$F$5+1)=0,Y$3,""))),"")</f>
        <v/>
      </c>
      <c r="Z73" s="29" t="str">
        <f ca="1">IF(AND($A73&lt;&gt;"",Z$9&lt;&gt;""),IF(HLOOKUP(Z$9,'Feuille1-Catégories'!$C$1:$G$2,2,FALSE)="OUI",Z$3,IF(HLOOKUP(Z$9,'Feuille1-Catégories'!$C$1:$G$3,3,FALSE)="OUI",OFFSET(Z$3,MOD(QUOTIENT(ROW()-ROW($A$20),'Feuille1-Catégories'!$B$6/Z$6),Z$5),0),IF(MOD($A73-1-Z$10,'Feuille1-Catégories'!$F$5+1)=0,Z$3,""))),"")</f>
        <v/>
      </c>
    </row>
    <row r="74" spans="1:26" ht="17" x14ac:dyDescent="0.2">
      <c r="A74" s="21">
        <f>IF('Feuille2-Prix de vente'!A74&lt;&gt;"",'Feuille2-Prix de vente'!A74,"")</f>
        <v>55</v>
      </c>
      <c r="B74" s="33">
        <f ca="1">IF('Feuille2-Prix de vente'!B74&lt;&gt;"",'Feuille2-Prix de vente'!B74,"")</f>
        <v>10.506981382978722</v>
      </c>
      <c r="C74" s="10">
        <f ca="1">IF('Feuille2-Prix de vente'!C74&lt;&gt;"",'Feuille2-Prix de vente'!C74,"")</f>
        <v>5719.4</v>
      </c>
      <c r="D74" s="10">
        <f t="shared" ca="1" si="0"/>
        <v>601.6</v>
      </c>
      <c r="E74" s="10">
        <f ca="1">IF('Feuille2-Prix de vente'!E74&lt;&gt;"",'Feuille2-Prix de vente'!E74,"")</f>
        <v>6321</v>
      </c>
      <c r="F74" s="29">
        <f ca="1">IF(AND($A74&lt;&gt;"",F$9&lt;&gt;""),IF(HLOOKUP(F$9,'Feuille1-Catégories'!$C$1:$G$2,2,FALSE)="OUI",F$3,IF(HLOOKUP(F$9,'Feuille1-Catégories'!$C$1:$G$3,3,FALSE)="OUI",OFFSET(F$3,MOD(QUOTIENT(ROW()-ROW($A$20),'Feuille1-Catégories'!$B$6/F$6),F$5),0),IF(MOD($A74-1-F$10,'Feuille1-Catégories'!$F$5+1)=0,F$3,""))),"")</f>
        <v>0.8</v>
      </c>
      <c r="G74" s="29">
        <f ca="1">IF(AND($A74&lt;&gt;"",G$9&lt;&gt;""),IF(HLOOKUP(G$9,'Feuille1-Catégories'!$C$1:$G$2,2,FALSE)="OUI",G$3,IF(HLOOKUP(G$9,'Feuille1-Catégories'!$C$1:$G$3,3,FALSE)="OUI",OFFSET(G$3,MOD(QUOTIENT(ROW()-ROW($A$20),'Feuille1-Catégories'!$B$6/G$6),G$5),0),IF(MOD($A74-1-G$10,'Feuille1-Catégories'!$F$5+1)=0,G$3,""))),"")</f>
        <v>2</v>
      </c>
      <c r="H74" s="29" t="str">
        <f ca="1">IF(AND($A74&lt;&gt;"",H$9&lt;&gt;""),IF(HLOOKUP(H$9,'Feuille1-Catégories'!$C$1:$G$2,2,FALSE)="OUI",H$3,IF(HLOOKUP(H$9,'Feuille1-Catégories'!$C$1:$G$3,3,FALSE)="OUI",OFFSET(H$3,MOD(QUOTIENT(ROW()-ROW($A$20),'Feuille1-Catégories'!$B$6/H$6),H$5),0),IF(MOD($A74-1-H$10,'Feuille1-Catégories'!$F$5+1)=0,H$3,""))),"")</f>
        <v/>
      </c>
      <c r="I74" s="29">
        <f ca="1">IF(AND($A74&lt;&gt;"",I$9&lt;&gt;""),IF(HLOOKUP(I$9,'Feuille1-Catégories'!$C$1:$G$2,2,FALSE)="OUI",I$3,IF(HLOOKUP(I$9,'Feuille1-Catégories'!$C$1:$G$3,3,FALSE)="OUI",OFFSET(I$3,MOD(QUOTIENT(ROW()-ROW($A$20),'Feuille1-Catégories'!$B$6/I$6),I$5),0),IF(MOD($A74-1-I$10,'Feuille1-Catégories'!$F$5+1)=0,I$3,""))),"")</f>
        <v>200</v>
      </c>
      <c r="J74" s="29">
        <f ca="1">IF(AND($A74&lt;&gt;"",J$9&lt;&gt;""),IF(HLOOKUP(J$9,'Feuille1-Catégories'!$C$1:$G$2,2,FALSE)="OUI",J$3,IF(HLOOKUP(J$9,'Feuille1-Catégories'!$C$1:$G$3,3,FALSE)="OUI",OFFSET(J$3,MOD(QUOTIENT(ROW()-ROW($A$20),'Feuille1-Catégories'!$B$6/J$6),J$5),0),IF(MOD($A74-1-J$10,'Feuille1-Catégories'!$F$5+1)=0,J$3,""))),"")</f>
        <v>0.8</v>
      </c>
      <c r="K74" s="29">
        <f ca="1">IF(AND($A74&lt;&gt;"",K$9&lt;&gt;""),IF(HLOOKUP(K$9,'Feuille1-Catégories'!$C$1:$G$2,2,FALSE)="OUI",K$3,IF(HLOOKUP(K$9,'Feuille1-Catégories'!$C$1:$G$3,3,FALSE)="OUI",OFFSET(K$3,MOD(QUOTIENT(ROW()-ROW($A$20),'Feuille1-Catégories'!$B$6/K$6),K$5),0),IF(MOD($A74-1-K$10,'Feuille1-Catégories'!$F$5+1)=0,K$3,""))),"")</f>
        <v>10</v>
      </c>
      <c r="L74" s="29">
        <f ca="1">IF(AND($A74&lt;&gt;"",L$9&lt;&gt;""),IF(HLOOKUP(L$9,'Feuille1-Catégories'!$C$1:$G$2,2,FALSE)="OUI",L$3,IF(HLOOKUP(L$9,'Feuille1-Catégories'!$C$1:$G$3,3,FALSE)="OUI",OFFSET(L$3,MOD(QUOTIENT(ROW()-ROW($A$20),'Feuille1-Catégories'!$B$6/L$6),L$5),0),IF(MOD($A74-1-L$10,'Feuille1-Catégories'!$F$5+1)=0,L$3,""))),"")</f>
        <v>50</v>
      </c>
      <c r="M74" s="29" t="str">
        <f ca="1">IF(AND($A74&lt;&gt;"",M$9&lt;&gt;""),IF(HLOOKUP(M$9,'Feuille1-Catégories'!$C$1:$G$2,2,FALSE)="OUI",M$3,IF(HLOOKUP(M$9,'Feuille1-Catégories'!$C$1:$G$3,3,FALSE)="OUI",OFFSET(M$3,MOD(QUOTIENT(ROW()-ROW($A$20),'Feuille1-Catégories'!$B$6/M$6),M$5),0),IF(MOD($A74-1-M$10,'Feuille1-Catégories'!$F$5+1)=0,M$3,""))),"")</f>
        <v xml:space="preserve"> </v>
      </c>
      <c r="N74" s="29">
        <f ca="1">IF(AND($A74&lt;&gt;"",N$9&lt;&gt;""),IF(HLOOKUP(N$9,'Feuille1-Catégories'!$C$1:$G$2,2,FALSE)="OUI",N$3,IF(HLOOKUP(N$9,'Feuille1-Catégories'!$C$1:$G$3,3,FALSE)="OUI",OFFSET(N$3,MOD(QUOTIENT(ROW()-ROW($A$20),'Feuille1-Catégories'!$B$6/N$6),N$5),0),IF(MOD($A74-1-N$10,'Feuille1-Catégories'!$F$5+1)=0,N$3,""))),"")</f>
        <v>2</v>
      </c>
      <c r="O74" s="29">
        <f ca="1">IF(AND($A74&lt;&gt;"",O$9&lt;&gt;""),IF(HLOOKUP(O$9,'Feuille1-Catégories'!$C$1:$G$2,2,FALSE)="OUI",O$3,IF(HLOOKUP(O$9,'Feuille1-Catégories'!$C$1:$G$3,3,FALSE)="OUI",OFFSET(O$3,MOD(QUOTIENT(ROW()-ROW($A$20),'Feuille1-Catégories'!$B$6/O$6),O$5),0),IF(MOD($A74-1-O$10,'Feuille1-Catégories'!$F$5+1)=0,O$3,""))),"")</f>
        <v>5</v>
      </c>
      <c r="P74" s="29" t="str">
        <f ca="1">IF(AND($A74&lt;&gt;"",P$9&lt;&gt;""),IF(HLOOKUP(P$9,'Feuille1-Catégories'!$C$1:$G$2,2,FALSE)="OUI",P$3,IF(HLOOKUP(P$9,'Feuille1-Catégories'!$C$1:$G$3,3,FALSE)="OUI",OFFSET(P$3,MOD(QUOTIENT(ROW()-ROW($A$20),'Feuille1-Catégories'!$B$6/P$6),P$5),0),IF(MOD($A74-1-P$10,'Feuille1-Catégories'!$F$5+1)=0,P$3,""))),"")</f>
        <v/>
      </c>
      <c r="Q74" s="29" t="str">
        <f ca="1">IF(AND($A74&lt;&gt;"",Q$9&lt;&gt;""),IF(HLOOKUP(Q$9,'Feuille1-Catégories'!$C$1:$G$2,2,FALSE)="OUI",Q$3,IF(HLOOKUP(Q$9,'Feuille1-Catégories'!$C$1:$G$3,3,FALSE)="OUI",OFFSET(Q$3,MOD(QUOTIENT(ROW()-ROW($A$20),'Feuille1-Catégories'!$B$6/Q$6),Q$5),0),IF(MOD($A74-1-Q$10,'Feuille1-Catégories'!$F$5+1)=0,Q$3,""))),"")</f>
        <v/>
      </c>
      <c r="R74" s="29">
        <f ca="1">IF(AND($A74&lt;&gt;"",R$9&lt;&gt;""),IF(HLOOKUP(R$9,'Feuille1-Catégories'!$C$1:$G$2,2,FALSE)="OUI",R$3,IF(HLOOKUP(R$9,'Feuille1-Catégories'!$C$1:$G$3,3,FALSE)="OUI",OFFSET(R$3,MOD(QUOTIENT(ROW()-ROW($A$20),'Feuille1-Catégories'!$B$6/R$6),R$5),0),IF(MOD($A74-1-R$10,'Feuille1-Catégories'!$F$5+1)=0,R$3,""))),"")</f>
        <v>1</v>
      </c>
      <c r="S74" s="29">
        <f ca="1">IF(AND($A74&lt;&gt;"",S$9&lt;&gt;""),IF(HLOOKUP(S$9,'Feuille1-Catégories'!$C$1:$G$2,2,FALSE)="OUI",S$3,IF(HLOOKUP(S$9,'Feuille1-Catégories'!$C$1:$G$3,3,FALSE)="OUI",OFFSET(S$3,MOD(QUOTIENT(ROW()-ROW($A$20),'Feuille1-Catégories'!$B$6/S$6),S$5),0),IF(MOD($A74-1-S$10,'Feuille1-Catégories'!$F$5+1)=0,S$3,""))),"")</f>
        <v>30</v>
      </c>
      <c r="T74" s="29" t="str">
        <f ca="1">IF(AND($A74&lt;&gt;"",T$9&lt;&gt;""),IF(HLOOKUP(T$9,'Feuille1-Catégories'!$C$1:$G$2,2,FALSE)="OUI",T$3,IF(HLOOKUP(T$9,'Feuille1-Catégories'!$C$1:$G$3,3,FALSE)="OUI",OFFSET(T$3,MOD(QUOTIENT(ROW()-ROW($A$20),'Feuille1-Catégories'!$B$6/T$6),T$5),0),IF(MOD($A74-1-T$10,'Feuille1-Catégories'!$F$5+1)=0,T$3,""))),"")</f>
        <v/>
      </c>
      <c r="U74" s="29">
        <f ca="1">IF(AND($A74&lt;&gt;"",U$9&lt;&gt;""),IF(HLOOKUP(U$9,'Feuille1-Catégories'!$C$1:$G$2,2,FALSE)="OUI",U$3,IF(HLOOKUP(U$9,'Feuille1-Catégories'!$C$1:$G$3,3,FALSE)="OUI",OFFSET(U$3,MOD(QUOTIENT(ROW()-ROW($A$20),'Feuille1-Catégories'!$B$6/U$6),U$5),0),IF(MOD($A74-1-U$10,'Feuille1-Catégories'!$F$5+1)=0,U$3,""))),"")</f>
        <v>300</v>
      </c>
      <c r="V74" s="29" t="str">
        <f ca="1">IF(AND($A74&lt;&gt;"",V$9&lt;&gt;""),IF(HLOOKUP(V$9,'Feuille1-Catégories'!$C$1:$G$2,2,FALSE)="OUI",V$3,IF(HLOOKUP(V$9,'Feuille1-Catégories'!$C$1:$G$3,3,FALSE)="OUI",OFFSET(V$3,MOD(QUOTIENT(ROW()-ROW($A$20),'Feuille1-Catégories'!$B$6/V$6),V$5),0),IF(MOD($A74-1-V$10,'Feuille1-Catégories'!$F$5+1)=0,V$3,""))),"")</f>
        <v/>
      </c>
      <c r="W74" s="29" t="str">
        <f ca="1">IF(AND($A74&lt;&gt;"",W$9&lt;&gt;""),IF(HLOOKUP(W$9,'Feuille1-Catégories'!$C$1:$G$2,2,FALSE)="OUI",W$3,IF(HLOOKUP(W$9,'Feuille1-Catégories'!$C$1:$G$3,3,FALSE)="OUI",OFFSET(W$3,MOD(QUOTIENT(ROW()-ROW($A$20),'Feuille1-Catégories'!$B$6/W$6),W$5),0),IF(MOD($A74-1-W$10,'Feuille1-Catégories'!$F$5+1)=0,W$3,""))),"")</f>
        <v/>
      </c>
      <c r="X74" s="29" t="str">
        <f ca="1">IF(AND($A74&lt;&gt;"",X$9&lt;&gt;""),IF(HLOOKUP(X$9,'Feuille1-Catégories'!$C$1:$G$2,2,FALSE)="OUI",X$3,IF(HLOOKUP(X$9,'Feuille1-Catégories'!$C$1:$G$3,3,FALSE)="OUI",OFFSET(X$3,MOD(QUOTIENT(ROW()-ROW($A$20),'Feuille1-Catégories'!$B$6/X$6),X$5),0),IF(MOD($A74-1-X$10,'Feuille1-Catégories'!$F$5+1)=0,X$3,""))),"")</f>
        <v/>
      </c>
      <c r="Y74" s="29" t="str">
        <f ca="1">IF(AND($A74&lt;&gt;"",Y$9&lt;&gt;""),IF(HLOOKUP(Y$9,'Feuille1-Catégories'!$C$1:$G$2,2,FALSE)="OUI",Y$3,IF(HLOOKUP(Y$9,'Feuille1-Catégories'!$C$1:$G$3,3,FALSE)="OUI",OFFSET(Y$3,MOD(QUOTIENT(ROW()-ROW($A$20),'Feuille1-Catégories'!$B$6/Y$6),Y$5),0),IF(MOD($A74-1-Y$10,'Feuille1-Catégories'!$F$5+1)=0,Y$3,""))),"")</f>
        <v/>
      </c>
      <c r="Z74" s="29" t="str">
        <f ca="1">IF(AND($A74&lt;&gt;"",Z$9&lt;&gt;""),IF(HLOOKUP(Z$9,'Feuille1-Catégories'!$C$1:$G$2,2,FALSE)="OUI",Z$3,IF(HLOOKUP(Z$9,'Feuille1-Catégories'!$C$1:$G$3,3,FALSE)="OUI",OFFSET(Z$3,MOD(QUOTIENT(ROW()-ROW($A$20),'Feuille1-Catégories'!$B$6/Z$6),Z$5),0),IF(MOD($A74-1-Z$10,'Feuille1-Catégories'!$F$5+1)=0,Z$3,""))),"")</f>
        <v/>
      </c>
    </row>
    <row r="75" spans="1:26" ht="17" x14ac:dyDescent="0.2">
      <c r="A75" s="21">
        <f>IF('Feuille2-Prix de vente'!A75&lt;&gt;"",'Feuille2-Prix de vente'!A75,"")</f>
        <v>56</v>
      </c>
      <c r="B75" s="33">
        <f ca="1">IF('Feuille2-Prix de vente'!B75&lt;&gt;"",'Feuille2-Prix de vente'!B75,"")</f>
        <v>8.523748395378691</v>
      </c>
      <c r="C75" s="10">
        <f ca="1">IF('Feuille2-Prix de vente'!C75&lt;&gt;"",'Feuille2-Prix de vente'!C75,"")</f>
        <v>8205.4</v>
      </c>
      <c r="D75" s="10">
        <f t="shared" ca="1" si="0"/>
        <v>1090.5999999999999</v>
      </c>
      <c r="E75" s="10">
        <f ca="1">IF('Feuille2-Prix de vente'!E75&lt;&gt;"",'Feuille2-Prix de vente'!E75,"")</f>
        <v>9296</v>
      </c>
      <c r="F75" s="29">
        <f ca="1">IF(AND($A75&lt;&gt;"",F$9&lt;&gt;""),IF(HLOOKUP(F$9,'Feuille1-Catégories'!$C$1:$G$2,2,FALSE)="OUI",F$3,IF(HLOOKUP(F$9,'Feuille1-Catégories'!$C$1:$G$3,3,FALSE)="OUI",OFFSET(F$3,MOD(QUOTIENT(ROW()-ROW($A$20),'Feuille1-Catégories'!$B$6/F$6),F$5),0),IF(MOD($A75-1-F$10,'Feuille1-Catégories'!$F$5+1)=0,F$3,""))),"")</f>
        <v>0.8</v>
      </c>
      <c r="G75" s="29">
        <f ca="1">IF(AND($A75&lt;&gt;"",G$9&lt;&gt;""),IF(HLOOKUP(G$9,'Feuille1-Catégories'!$C$1:$G$2,2,FALSE)="OUI",G$3,IF(HLOOKUP(G$9,'Feuille1-Catégories'!$C$1:$G$3,3,FALSE)="OUI",OFFSET(G$3,MOD(QUOTIENT(ROW()-ROW($A$20),'Feuille1-Catégories'!$B$6/G$6),G$5),0),IF(MOD($A75-1-G$10,'Feuille1-Catégories'!$F$5+1)=0,G$3,""))),"")</f>
        <v>2</v>
      </c>
      <c r="H75" s="29" t="str">
        <f ca="1">IF(AND($A75&lt;&gt;"",H$9&lt;&gt;""),IF(HLOOKUP(H$9,'Feuille1-Catégories'!$C$1:$G$2,2,FALSE)="OUI",H$3,IF(HLOOKUP(H$9,'Feuille1-Catégories'!$C$1:$G$3,3,FALSE)="OUI",OFFSET(H$3,MOD(QUOTIENT(ROW()-ROW($A$20),'Feuille1-Catégories'!$B$6/H$6),H$5),0),IF(MOD($A75-1-H$10,'Feuille1-Catégories'!$F$5+1)=0,H$3,""))),"")</f>
        <v/>
      </c>
      <c r="I75" s="29">
        <f ca="1">IF(AND($A75&lt;&gt;"",I$9&lt;&gt;""),IF(HLOOKUP(I$9,'Feuille1-Catégories'!$C$1:$G$2,2,FALSE)="OUI",I$3,IF(HLOOKUP(I$9,'Feuille1-Catégories'!$C$1:$G$3,3,FALSE)="OUI",OFFSET(I$3,MOD(QUOTIENT(ROW()-ROW($A$20),'Feuille1-Catégories'!$B$6/I$6),I$5),0),IF(MOD($A75-1-I$10,'Feuille1-Catégories'!$F$5+1)=0,I$3,""))),"")</f>
        <v>200</v>
      </c>
      <c r="J75" s="29">
        <f ca="1">IF(AND($A75&lt;&gt;"",J$9&lt;&gt;""),IF(HLOOKUP(J$9,'Feuille1-Catégories'!$C$1:$G$2,2,FALSE)="OUI",J$3,IF(HLOOKUP(J$9,'Feuille1-Catégories'!$C$1:$G$3,3,FALSE)="OUI",OFFSET(J$3,MOD(QUOTIENT(ROW()-ROW($A$20),'Feuille1-Catégories'!$B$6/J$6),J$5),0),IF(MOD($A75-1-J$10,'Feuille1-Catégories'!$F$5+1)=0,J$3,""))),"")</f>
        <v>0.8</v>
      </c>
      <c r="K75" s="29" t="str">
        <f ca="1">IF(AND($A75&lt;&gt;"",K$9&lt;&gt;""),IF(HLOOKUP(K$9,'Feuille1-Catégories'!$C$1:$G$2,2,FALSE)="OUI",K$3,IF(HLOOKUP(K$9,'Feuille1-Catégories'!$C$1:$G$3,3,FALSE)="OUI",OFFSET(K$3,MOD(QUOTIENT(ROW()-ROW($A$20),'Feuille1-Catégories'!$B$6/K$6),K$5),0),IF(MOD($A75-1-K$10,'Feuille1-Catégories'!$F$5+1)=0,K$3,""))),"")</f>
        <v/>
      </c>
      <c r="L75" s="29">
        <f ca="1">IF(AND($A75&lt;&gt;"",L$9&lt;&gt;""),IF(HLOOKUP(L$9,'Feuille1-Catégories'!$C$1:$G$2,2,FALSE)="OUI",L$3,IF(HLOOKUP(L$9,'Feuille1-Catégories'!$C$1:$G$3,3,FALSE)="OUI",OFFSET(L$3,MOD(QUOTIENT(ROW()-ROW($A$20),'Feuille1-Catégories'!$B$6/L$6),L$5),0),IF(MOD($A75-1-L$10,'Feuille1-Catégories'!$F$5+1)=0,L$3,""))),"")</f>
        <v>50</v>
      </c>
      <c r="M75" s="29" t="str">
        <f ca="1">IF(AND($A75&lt;&gt;"",M$9&lt;&gt;""),IF(HLOOKUP(M$9,'Feuille1-Catégories'!$C$1:$G$2,2,FALSE)="OUI",M$3,IF(HLOOKUP(M$9,'Feuille1-Catégories'!$C$1:$G$3,3,FALSE)="OUI",OFFSET(M$3,MOD(QUOTIENT(ROW()-ROW($A$20),'Feuille1-Catégories'!$B$6/M$6),M$5),0),IF(MOD($A75-1-M$10,'Feuille1-Catégories'!$F$5+1)=0,M$3,""))),"")</f>
        <v xml:space="preserve"> </v>
      </c>
      <c r="N75" s="29">
        <f ca="1">IF(AND($A75&lt;&gt;"",N$9&lt;&gt;""),IF(HLOOKUP(N$9,'Feuille1-Catégories'!$C$1:$G$2,2,FALSE)="OUI",N$3,IF(HLOOKUP(N$9,'Feuille1-Catégories'!$C$1:$G$3,3,FALSE)="OUI",OFFSET(N$3,MOD(QUOTIENT(ROW()-ROW($A$20),'Feuille1-Catégories'!$B$6/N$6),N$5),0),IF(MOD($A75-1-N$10,'Feuille1-Catégories'!$F$5+1)=0,N$3,""))),"")</f>
        <v>2</v>
      </c>
      <c r="O75" s="29">
        <f ca="1">IF(AND($A75&lt;&gt;"",O$9&lt;&gt;""),IF(HLOOKUP(O$9,'Feuille1-Catégories'!$C$1:$G$2,2,FALSE)="OUI",O$3,IF(HLOOKUP(O$9,'Feuille1-Catégories'!$C$1:$G$3,3,FALSE)="OUI",OFFSET(O$3,MOD(QUOTIENT(ROW()-ROW($A$20),'Feuille1-Catégories'!$B$6/O$6),O$5),0),IF(MOD($A75-1-O$10,'Feuille1-Catégories'!$F$5+1)=0,O$3,""))),"")</f>
        <v>5</v>
      </c>
      <c r="P75" s="29" t="str">
        <f ca="1">IF(AND($A75&lt;&gt;"",P$9&lt;&gt;""),IF(HLOOKUP(P$9,'Feuille1-Catégories'!$C$1:$G$2,2,FALSE)="OUI",P$3,IF(HLOOKUP(P$9,'Feuille1-Catégories'!$C$1:$G$3,3,FALSE)="OUI",OFFSET(P$3,MOD(QUOTIENT(ROW()-ROW($A$20),'Feuille1-Catégories'!$B$6/P$6),P$5),0),IF(MOD($A75-1-P$10,'Feuille1-Catégories'!$F$5+1)=0,P$3,""))),"")</f>
        <v/>
      </c>
      <c r="Q75" s="29">
        <f ca="1">IF(AND($A75&lt;&gt;"",Q$9&lt;&gt;""),IF(HLOOKUP(Q$9,'Feuille1-Catégories'!$C$1:$G$2,2,FALSE)="OUI",Q$3,IF(HLOOKUP(Q$9,'Feuille1-Catégories'!$C$1:$G$3,3,FALSE)="OUI",OFFSET(Q$3,MOD(QUOTIENT(ROW()-ROW($A$20),'Feuille1-Catégories'!$B$6/Q$6),Q$5),0),IF(MOD($A75-1-Q$10,'Feuille1-Catégories'!$F$5+1)=0,Q$3,""))),"")</f>
        <v>500</v>
      </c>
      <c r="R75" s="29" t="str">
        <f ca="1">IF(AND($A75&lt;&gt;"",R$9&lt;&gt;""),IF(HLOOKUP(R$9,'Feuille1-Catégories'!$C$1:$G$2,2,FALSE)="OUI",R$3,IF(HLOOKUP(R$9,'Feuille1-Catégories'!$C$1:$G$3,3,FALSE)="OUI",OFFSET(R$3,MOD(QUOTIENT(ROW()-ROW($A$20),'Feuille1-Catégories'!$B$6/R$6),R$5),0),IF(MOD($A75-1-R$10,'Feuille1-Catégories'!$F$5+1)=0,R$3,""))),"")</f>
        <v/>
      </c>
      <c r="S75" s="29">
        <f ca="1">IF(AND($A75&lt;&gt;"",S$9&lt;&gt;""),IF(HLOOKUP(S$9,'Feuille1-Catégories'!$C$1:$G$2,2,FALSE)="OUI",S$3,IF(HLOOKUP(S$9,'Feuille1-Catégories'!$C$1:$G$3,3,FALSE)="OUI",OFFSET(S$3,MOD(QUOTIENT(ROW()-ROW($A$20),'Feuille1-Catégories'!$B$6/S$6),S$5),0),IF(MOD($A75-1-S$10,'Feuille1-Catégories'!$F$5+1)=0,S$3,""))),"")</f>
        <v>30</v>
      </c>
      <c r="T75" s="29" t="str">
        <f ca="1">IF(AND($A75&lt;&gt;"",T$9&lt;&gt;""),IF(HLOOKUP(T$9,'Feuille1-Catégories'!$C$1:$G$2,2,FALSE)="OUI",T$3,IF(HLOOKUP(T$9,'Feuille1-Catégories'!$C$1:$G$3,3,FALSE)="OUI",OFFSET(T$3,MOD(QUOTIENT(ROW()-ROW($A$20),'Feuille1-Catégories'!$B$6/T$6),T$5),0),IF(MOD($A75-1-T$10,'Feuille1-Catégories'!$F$5+1)=0,T$3,""))),"")</f>
        <v/>
      </c>
      <c r="U75" s="29">
        <f ca="1">IF(AND($A75&lt;&gt;"",U$9&lt;&gt;""),IF(HLOOKUP(U$9,'Feuille1-Catégories'!$C$1:$G$2,2,FALSE)="OUI",U$3,IF(HLOOKUP(U$9,'Feuille1-Catégories'!$C$1:$G$3,3,FALSE)="OUI",OFFSET(U$3,MOD(QUOTIENT(ROW()-ROW($A$20),'Feuille1-Catégories'!$B$6/U$6),U$5),0),IF(MOD($A75-1-U$10,'Feuille1-Catégories'!$F$5+1)=0,U$3,""))),"")</f>
        <v>300</v>
      </c>
      <c r="V75" s="29" t="str">
        <f ca="1">IF(AND($A75&lt;&gt;"",V$9&lt;&gt;""),IF(HLOOKUP(V$9,'Feuille1-Catégories'!$C$1:$G$2,2,FALSE)="OUI",V$3,IF(HLOOKUP(V$9,'Feuille1-Catégories'!$C$1:$G$3,3,FALSE)="OUI",OFFSET(V$3,MOD(QUOTIENT(ROW()-ROW($A$20),'Feuille1-Catégories'!$B$6/V$6),V$5),0),IF(MOD($A75-1-V$10,'Feuille1-Catégories'!$F$5+1)=0,V$3,""))),"")</f>
        <v/>
      </c>
      <c r="W75" s="29" t="str">
        <f ca="1">IF(AND($A75&lt;&gt;"",W$9&lt;&gt;""),IF(HLOOKUP(W$9,'Feuille1-Catégories'!$C$1:$G$2,2,FALSE)="OUI",W$3,IF(HLOOKUP(W$9,'Feuille1-Catégories'!$C$1:$G$3,3,FALSE)="OUI",OFFSET(W$3,MOD(QUOTIENT(ROW()-ROW($A$20),'Feuille1-Catégories'!$B$6/W$6),W$5),0),IF(MOD($A75-1-W$10,'Feuille1-Catégories'!$F$5+1)=0,W$3,""))),"")</f>
        <v/>
      </c>
      <c r="X75" s="29" t="str">
        <f ca="1">IF(AND($A75&lt;&gt;"",X$9&lt;&gt;""),IF(HLOOKUP(X$9,'Feuille1-Catégories'!$C$1:$G$2,2,FALSE)="OUI",X$3,IF(HLOOKUP(X$9,'Feuille1-Catégories'!$C$1:$G$3,3,FALSE)="OUI",OFFSET(X$3,MOD(QUOTIENT(ROW()-ROW($A$20),'Feuille1-Catégories'!$B$6/X$6),X$5),0),IF(MOD($A75-1-X$10,'Feuille1-Catégories'!$F$5+1)=0,X$3,""))),"")</f>
        <v/>
      </c>
      <c r="Y75" s="29" t="str">
        <f ca="1">IF(AND($A75&lt;&gt;"",Y$9&lt;&gt;""),IF(HLOOKUP(Y$9,'Feuille1-Catégories'!$C$1:$G$2,2,FALSE)="OUI",Y$3,IF(HLOOKUP(Y$9,'Feuille1-Catégories'!$C$1:$G$3,3,FALSE)="OUI",OFFSET(Y$3,MOD(QUOTIENT(ROW()-ROW($A$20),'Feuille1-Catégories'!$B$6/Y$6),Y$5),0),IF(MOD($A75-1-Y$10,'Feuille1-Catégories'!$F$5+1)=0,Y$3,""))),"")</f>
        <v/>
      </c>
      <c r="Z75" s="29" t="str">
        <f ca="1">IF(AND($A75&lt;&gt;"",Z$9&lt;&gt;""),IF(HLOOKUP(Z$9,'Feuille1-Catégories'!$C$1:$G$2,2,FALSE)="OUI",Z$3,IF(HLOOKUP(Z$9,'Feuille1-Catégories'!$C$1:$G$3,3,FALSE)="OUI",OFFSET(Z$3,MOD(QUOTIENT(ROW()-ROW($A$20),'Feuille1-Catégories'!$B$6/Z$6),Z$5),0),IF(MOD($A75-1-Z$10,'Feuille1-Catégories'!$F$5+1)=0,Z$3,""))),"")</f>
        <v/>
      </c>
    </row>
    <row r="76" spans="1:26" ht="17" x14ac:dyDescent="0.2">
      <c r="A76" s="21">
        <f>IF('Feuille2-Prix de vente'!A76&lt;&gt;"",'Feuille2-Prix de vente'!A76,"")</f>
        <v>57</v>
      </c>
      <c r="B76" s="33">
        <f ca="1">IF('Feuille2-Prix de vente'!B76&lt;&gt;"",'Feuille2-Prix de vente'!B76,"")</f>
        <v>11.315351315351315</v>
      </c>
      <c r="C76" s="10">
        <f ca="1">IF('Feuille2-Prix de vente'!C76&lt;&gt;"",'Feuille2-Prix de vente'!C76,"")</f>
        <v>6195.4</v>
      </c>
      <c r="D76" s="10">
        <f t="shared" ca="1" si="0"/>
        <v>600.6</v>
      </c>
      <c r="E76" s="10">
        <f ca="1">IF('Feuille2-Prix de vente'!E76&lt;&gt;"",'Feuille2-Prix de vente'!E76,"")</f>
        <v>6796</v>
      </c>
      <c r="F76" s="29">
        <f ca="1">IF(AND($A76&lt;&gt;"",F$9&lt;&gt;""),IF(HLOOKUP(F$9,'Feuille1-Catégories'!$C$1:$G$2,2,FALSE)="OUI",F$3,IF(HLOOKUP(F$9,'Feuille1-Catégories'!$C$1:$G$3,3,FALSE)="OUI",OFFSET(F$3,MOD(QUOTIENT(ROW()-ROW($A$20),'Feuille1-Catégories'!$B$6/F$6),F$5),0),IF(MOD($A76-1-F$10,'Feuille1-Catégories'!$F$5+1)=0,F$3,""))),"")</f>
        <v>0.8</v>
      </c>
      <c r="G76" s="29">
        <f ca="1">IF(AND($A76&lt;&gt;"",G$9&lt;&gt;""),IF(HLOOKUP(G$9,'Feuille1-Catégories'!$C$1:$G$2,2,FALSE)="OUI",G$3,IF(HLOOKUP(G$9,'Feuille1-Catégories'!$C$1:$G$3,3,FALSE)="OUI",OFFSET(G$3,MOD(QUOTIENT(ROW()-ROW($A$20),'Feuille1-Catégories'!$B$6/G$6),G$5),0),IF(MOD($A76-1-G$10,'Feuille1-Catégories'!$F$5+1)=0,G$3,""))),"")</f>
        <v>2</v>
      </c>
      <c r="H76" s="29" t="str">
        <f ca="1">IF(AND($A76&lt;&gt;"",H$9&lt;&gt;""),IF(HLOOKUP(H$9,'Feuille1-Catégories'!$C$1:$G$2,2,FALSE)="OUI",H$3,IF(HLOOKUP(H$9,'Feuille1-Catégories'!$C$1:$G$3,3,FALSE)="OUI",OFFSET(H$3,MOD(QUOTIENT(ROW()-ROW($A$20),'Feuille1-Catégories'!$B$6/H$6),H$5),0),IF(MOD($A76-1-H$10,'Feuille1-Catégories'!$F$5+1)=0,H$3,""))),"")</f>
        <v/>
      </c>
      <c r="I76" s="29">
        <f ca="1">IF(AND($A76&lt;&gt;"",I$9&lt;&gt;""),IF(HLOOKUP(I$9,'Feuille1-Catégories'!$C$1:$G$2,2,FALSE)="OUI",I$3,IF(HLOOKUP(I$9,'Feuille1-Catégories'!$C$1:$G$3,3,FALSE)="OUI",OFFSET(I$3,MOD(QUOTIENT(ROW()-ROW($A$20),'Feuille1-Catégories'!$B$6/I$6),I$5),0),IF(MOD($A76-1-I$10,'Feuille1-Catégories'!$F$5+1)=0,I$3,""))),"")</f>
        <v>200</v>
      </c>
      <c r="J76" s="29">
        <f ca="1">IF(AND($A76&lt;&gt;"",J$9&lt;&gt;""),IF(HLOOKUP(J$9,'Feuille1-Catégories'!$C$1:$G$2,2,FALSE)="OUI",J$3,IF(HLOOKUP(J$9,'Feuille1-Catégories'!$C$1:$G$3,3,FALSE)="OUI",OFFSET(J$3,MOD(QUOTIENT(ROW()-ROW($A$20),'Feuille1-Catégories'!$B$6/J$6),J$5),0),IF(MOD($A76-1-J$10,'Feuille1-Catégories'!$F$5+1)=0,J$3,""))),"")</f>
        <v>0.8</v>
      </c>
      <c r="K76" s="29" t="str">
        <f ca="1">IF(AND($A76&lt;&gt;"",K$9&lt;&gt;""),IF(HLOOKUP(K$9,'Feuille1-Catégories'!$C$1:$G$2,2,FALSE)="OUI",K$3,IF(HLOOKUP(K$9,'Feuille1-Catégories'!$C$1:$G$3,3,FALSE)="OUI",OFFSET(K$3,MOD(QUOTIENT(ROW()-ROW($A$20),'Feuille1-Catégories'!$B$6/K$6),K$5),0),IF(MOD($A76-1-K$10,'Feuille1-Catégories'!$F$5+1)=0,K$3,""))),"")</f>
        <v/>
      </c>
      <c r="L76" s="29">
        <f ca="1">IF(AND($A76&lt;&gt;"",L$9&lt;&gt;""),IF(HLOOKUP(L$9,'Feuille1-Catégories'!$C$1:$G$2,2,FALSE)="OUI",L$3,IF(HLOOKUP(L$9,'Feuille1-Catégories'!$C$1:$G$3,3,FALSE)="OUI",OFFSET(L$3,MOD(QUOTIENT(ROW()-ROW($A$20),'Feuille1-Catégories'!$B$6/L$6),L$5),0),IF(MOD($A76-1-L$10,'Feuille1-Catégories'!$F$5+1)=0,L$3,""))),"")</f>
        <v>50</v>
      </c>
      <c r="M76" s="29" t="str">
        <f ca="1">IF(AND($A76&lt;&gt;"",M$9&lt;&gt;""),IF(HLOOKUP(M$9,'Feuille1-Catégories'!$C$1:$G$2,2,FALSE)="OUI",M$3,IF(HLOOKUP(M$9,'Feuille1-Catégories'!$C$1:$G$3,3,FALSE)="OUI",OFFSET(M$3,MOD(QUOTIENT(ROW()-ROW($A$20),'Feuille1-Catégories'!$B$6/M$6),M$5),0),IF(MOD($A76-1-M$10,'Feuille1-Catégories'!$F$5+1)=0,M$3,""))),"")</f>
        <v xml:space="preserve"> </v>
      </c>
      <c r="N76" s="29">
        <f ca="1">IF(AND($A76&lt;&gt;"",N$9&lt;&gt;""),IF(HLOOKUP(N$9,'Feuille1-Catégories'!$C$1:$G$2,2,FALSE)="OUI",N$3,IF(HLOOKUP(N$9,'Feuille1-Catégories'!$C$1:$G$3,3,FALSE)="OUI",OFFSET(N$3,MOD(QUOTIENT(ROW()-ROW($A$20),'Feuille1-Catégories'!$B$6/N$6),N$5),0),IF(MOD($A76-1-N$10,'Feuille1-Catégories'!$F$5+1)=0,N$3,""))),"")</f>
        <v>2</v>
      </c>
      <c r="O76" s="29">
        <f ca="1">IF(AND($A76&lt;&gt;"",O$9&lt;&gt;""),IF(HLOOKUP(O$9,'Feuille1-Catégories'!$C$1:$G$2,2,FALSE)="OUI",O$3,IF(HLOOKUP(O$9,'Feuille1-Catégories'!$C$1:$G$3,3,FALSE)="OUI",OFFSET(O$3,MOD(QUOTIENT(ROW()-ROW($A$20),'Feuille1-Catégories'!$B$6/O$6),O$5),0),IF(MOD($A76-1-O$10,'Feuille1-Catégories'!$F$5+1)=0,O$3,""))),"")</f>
        <v>5</v>
      </c>
      <c r="P76" s="29" t="str">
        <f ca="1">IF(AND($A76&lt;&gt;"",P$9&lt;&gt;""),IF(HLOOKUP(P$9,'Feuille1-Catégories'!$C$1:$G$2,2,FALSE)="OUI",P$3,IF(HLOOKUP(P$9,'Feuille1-Catégories'!$C$1:$G$3,3,FALSE)="OUI",OFFSET(P$3,MOD(QUOTIENT(ROW()-ROW($A$20),'Feuille1-Catégories'!$B$6/P$6),P$5),0),IF(MOD($A76-1-P$10,'Feuille1-Catégories'!$F$5+1)=0,P$3,""))),"")</f>
        <v/>
      </c>
      <c r="Q76" s="29" t="str">
        <f ca="1">IF(AND($A76&lt;&gt;"",Q$9&lt;&gt;""),IF(HLOOKUP(Q$9,'Feuille1-Catégories'!$C$1:$G$2,2,FALSE)="OUI",Q$3,IF(HLOOKUP(Q$9,'Feuille1-Catégories'!$C$1:$G$3,3,FALSE)="OUI",OFFSET(Q$3,MOD(QUOTIENT(ROW()-ROW($A$20),'Feuille1-Catégories'!$B$6/Q$6),Q$5),0),IF(MOD($A76-1-Q$10,'Feuille1-Catégories'!$F$5+1)=0,Q$3,""))),"")</f>
        <v/>
      </c>
      <c r="R76" s="29" t="str">
        <f ca="1">IF(AND($A76&lt;&gt;"",R$9&lt;&gt;""),IF(HLOOKUP(R$9,'Feuille1-Catégories'!$C$1:$G$2,2,FALSE)="OUI",R$3,IF(HLOOKUP(R$9,'Feuille1-Catégories'!$C$1:$G$3,3,FALSE)="OUI",OFFSET(R$3,MOD(QUOTIENT(ROW()-ROW($A$20),'Feuille1-Catégories'!$B$6/R$6),R$5),0),IF(MOD($A76-1-R$10,'Feuille1-Catégories'!$F$5+1)=0,R$3,""))),"")</f>
        <v/>
      </c>
      <c r="S76" s="29">
        <f ca="1">IF(AND($A76&lt;&gt;"",S$9&lt;&gt;""),IF(HLOOKUP(S$9,'Feuille1-Catégories'!$C$1:$G$2,2,FALSE)="OUI",S$3,IF(HLOOKUP(S$9,'Feuille1-Catégories'!$C$1:$G$3,3,FALSE)="OUI",OFFSET(S$3,MOD(QUOTIENT(ROW()-ROW($A$20),'Feuille1-Catégories'!$B$6/S$6),S$5),0),IF(MOD($A76-1-S$10,'Feuille1-Catégories'!$F$5+1)=0,S$3,""))),"")</f>
        <v>30</v>
      </c>
      <c r="T76" s="29">
        <f ca="1">IF(AND($A76&lt;&gt;"",T$9&lt;&gt;""),IF(HLOOKUP(T$9,'Feuille1-Catégories'!$C$1:$G$2,2,FALSE)="OUI",T$3,IF(HLOOKUP(T$9,'Feuille1-Catégories'!$C$1:$G$3,3,FALSE)="OUI",OFFSET(T$3,MOD(QUOTIENT(ROW()-ROW($A$20),'Feuille1-Catégories'!$B$6/T$6),T$5),0),IF(MOD($A76-1-T$10,'Feuille1-Catégories'!$F$5+1)=0,T$3,""))),"")</f>
        <v>10</v>
      </c>
      <c r="U76" s="29">
        <f ca="1">IF(AND($A76&lt;&gt;"",U$9&lt;&gt;""),IF(HLOOKUP(U$9,'Feuille1-Catégories'!$C$1:$G$2,2,FALSE)="OUI",U$3,IF(HLOOKUP(U$9,'Feuille1-Catégories'!$C$1:$G$3,3,FALSE)="OUI",OFFSET(U$3,MOD(QUOTIENT(ROW()-ROW($A$20),'Feuille1-Catégories'!$B$6/U$6),U$5),0),IF(MOD($A76-1-U$10,'Feuille1-Catégories'!$F$5+1)=0,U$3,""))),"")</f>
        <v>300</v>
      </c>
      <c r="V76" s="29" t="str">
        <f ca="1">IF(AND($A76&lt;&gt;"",V$9&lt;&gt;""),IF(HLOOKUP(V$9,'Feuille1-Catégories'!$C$1:$G$2,2,FALSE)="OUI",V$3,IF(HLOOKUP(V$9,'Feuille1-Catégories'!$C$1:$G$3,3,FALSE)="OUI",OFFSET(V$3,MOD(QUOTIENT(ROW()-ROW($A$20),'Feuille1-Catégories'!$B$6/V$6),V$5),0),IF(MOD($A76-1-V$10,'Feuille1-Catégories'!$F$5+1)=0,V$3,""))),"")</f>
        <v/>
      </c>
      <c r="W76" s="29" t="str">
        <f ca="1">IF(AND($A76&lt;&gt;"",W$9&lt;&gt;""),IF(HLOOKUP(W$9,'Feuille1-Catégories'!$C$1:$G$2,2,FALSE)="OUI",W$3,IF(HLOOKUP(W$9,'Feuille1-Catégories'!$C$1:$G$3,3,FALSE)="OUI",OFFSET(W$3,MOD(QUOTIENT(ROW()-ROW($A$20),'Feuille1-Catégories'!$B$6/W$6),W$5),0),IF(MOD($A76-1-W$10,'Feuille1-Catégories'!$F$5+1)=0,W$3,""))),"")</f>
        <v/>
      </c>
      <c r="X76" s="29" t="str">
        <f ca="1">IF(AND($A76&lt;&gt;"",X$9&lt;&gt;""),IF(HLOOKUP(X$9,'Feuille1-Catégories'!$C$1:$G$2,2,FALSE)="OUI",X$3,IF(HLOOKUP(X$9,'Feuille1-Catégories'!$C$1:$G$3,3,FALSE)="OUI",OFFSET(X$3,MOD(QUOTIENT(ROW()-ROW($A$20),'Feuille1-Catégories'!$B$6/X$6),X$5),0),IF(MOD($A76-1-X$10,'Feuille1-Catégories'!$F$5+1)=0,X$3,""))),"")</f>
        <v/>
      </c>
      <c r="Y76" s="29" t="str">
        <f ca="1">IF(AND($A76&lt;&gt;"",Y$9&lt;&gt;""),IF(HLOOKUP(Y$9,'Feuille1-Catégories'!$C$1:$G$2,2,FALSE)="OUI",Y$3,IF(HLOOKUP(Y$9,'Feuille1-Catégories'!$C$1:$G$3,3,FALSE)="OUI",OFFSET(Y$3,MOD(QUOTIENT(ROW()-ROW($A$20),'Feuille1-Catégories'!$B$6/Y$6),Y$5),0),IF(MOD($A76-1-Y$10,'Feuille1-Catégories'!$F$5+1)=0,Y$3,""))),"")</f>
        <v/>
      </c>
      <c r="Z76" s="29" t="str">
        <f ca="1">IF(AND($A76&lt;&gt;"",Z$9&lt;&gt;""),IF(HLOOKUP(Z$9,'Feuille1-Catégories'!$C$1:$G$2,2,FALSE)="OUI",Z$3,IF(HLOOKUP(Z$9,'Feuille1-Catégories'!$C$1:$G$3,3,FALSE)="OUI",OFFSET(Z$3,MOD(QUOTIENT(ROW()-ROW($A$20),'Feuille1-Catégories'!$B$6/Z$6),Z$5),0),IF(MOD($A76-1-Z$10,'Feuille1-Catégories'!$F$5+1)=0,Z$3,""))),"")</f>
        <v/>
      </c>
    </row>
    <row r="77" spans="1:26" ht="17" x14ac:dyDescent="0.2">
      <c r="A77" s="21">
        <f>IF('Feuille2-Prix de vente'!A77&lt;&gt;"",'Feuille2-Prix de vente'!A77,"")</f>
        <v>58</v>
      </c>
      <c r="B77" s="33">
        <f ca="1">IF('Feuille2-Prix de vente'!B77&lt;&gt;"",'Feuille2-Prix de vente'!B77,"")</f>
        <v>9.9843896347174521</v>
      </c>
      <c r="C77" s="10">
        <f ca="1">IF('Feuille2-Prix de vente'!C77&lt;&gt;"",'Feuille2-Prix de vente'!C77,"")</f>
        <v>5755.4</v>
      </c>
      <c r="D77" s="10">
        <f t="shared" ca="1" si="0"/>
        <v>640.6</v>
      </c>
      <c r="E77" s="10">
        <f ca="1">IF('Feuille2-Prix de vente'!E77&lt;&gt;"",'Feuille2-Prix de vente'!E77,"")</f>
        <v>6396</v>
      </c>
      <c r="F77" s="29">
        <f ca="1">IF(AND($A77&lt;&gt;"",F$9&lt;&gt;""),IF(HLOOKUP(F$9,'Feuille1-Catégories'!$C$1:$G$2,2,FALSE)="OUI",F$3,IF(HLOOKUP(F$9,'Feuille1-Catégories'!$C$1:$G$3,3,FALSE)="OUI",OFFSET(F$3,MOD(QUOTIENT(ROW()-ROW($A$20),'Feuille1-Catégories'!$B$6/F$6),F$5),0),IF(MOD($A77-1-F$10,'Feuille1-Catégories'!$F$5+1)=0,F$3,""))),"")</f>
        <v>0.8</v>
      </c>
      <c r="G77" s="29">
        <f ca="1">IF(AND($A77&lt;&gt;"",G$9&lt;&gt;""),IF(HLOOKUP(G$9,'Feuille1-Catégories'!$C$1:$G$2,2,FALSE)="OUI",G$3,IF(HLOOKUP(G$9,'Feuille1-Catégories'!$C$1:$G$3,3,FALSE)="OUI",OFFSET(G$3,MOD(QUOTIENT(ROW()-ROW($A$20),'Feuille1-Catégories'!$B$6/G$6),G$5),0),IF(MOD($A77-1-G$10,'Feuille1-Catégories'!$F$5+1)=0,G$3,""))),"")</f>
        <v>2</v>
      </c>
      <c r="H77" s="29">
        <f ca="1">IF(AND($A77&lt;&gt;"",H$9&lt;&gt;""),IF(HLOOKUP(H$9,'Feuille1-Catégories'!$C$1:$G$2,2,FALSE)="OUI",H$3,IF(HLOOKUP(H$9,'Feuille1-Catégories'!$C$1:$G$3,3,FALSE)="OUI",OFFSET(H$3,MOD(QUOTIENT(ROW()-ROW($A$20),'Feuille1-Catégories'!$B$6/H$6),H$5),0),IF(MOD($A77-1-H$10,'Feuille1-Catégories'!$F$5+1)=0,H$3,""))),"")</f>
        <v>50</v>
      </c>
      <c r="I77" s="29">
        <f ca="1">IF(AND($A77&lt;&gt;"",I$9&lt;&gt;""),IF(HLOOKUP(I$9,'Feuille1-Catégories'!$C$1:$G$2,2,FALSE)="OUI",I$3,IF(HLOOKUP(I$9,'Feuille1-Catégories'!$C$1:$G$3,3,FALSE)="OUI",OFFSET(I$3,MOD(QUOTIENT(ROW()-ROW($A$20),'Feuille1-Catégories'!$B$6/I$6),I$5),0),IF(MOD($A77-1-I$10,'Feuille1-Catégories'!$F$5+1)=0,I$3,""))),"")</f>
        <v>200</v>
      </c>
      <c r="J77" s="29">
        <f ca="1">IF(AND($A77&lt;&gt;"",J$9&lt;&gt;""),IF(HLOOKUP(J$9,'Feuille1-Catégories'!$C$1:$G$2,2,FALSE)="OUI",J$3,IF(HLOOKUP(J$9,'Feuille1-Catégories'!$C$1:$G$3,3,FALSE)="OUI",OFFSET(J$3,MOD(QUOTIENT(ROW()-ROW($A$20),'Feuille1-Catégories'!$B$6/J$6),J$5),0),IF(MOD($A77-1-J$10,'Feuille1-Catégories'!$F$5+1)=0,J$3,""))),"")</f>
        <v>0.8</v>
      </c>
      <c r="K77" s="29" t="str">
        <f ca="1">IF(AND($A77&lt;&gt;"",K$9&lt;&gt;""),IF(HLOOKUP(K$9,'Feuille1-Catégories'!$C$1:$G$2,2,FALSE)="OUI",K$3,IF(HLOOKUP(K$9,'Feuille1-Catégories'!$C$1:$G$3,3,FALSE)="OUI",OFFSET(K$3,MOD(QUOTIENT(ROW()-ROW($A$20),'Feuille1-Catégories'!$B$6/K$6),K$5),0),IF(MOD($A77-1-K$10,'Feuille1-Catégories'!$F$5+1)=0,K$3,""))),"")</f>
        <v/>
      </c>
      <c r="L77" s="29">
        <f ca="1">IF(AND($A77&lt;&gt;"",L$9&lt;&gt;""),IF(HLOOKUP(L$9,'Feuille1-Catégories'!$C$1:$G$2,2,FALSE)="OUI",L$3,IF(HLOOKUP(L$9,'Feuille1-Catégories'!$C$1:$G$3,3,FALSE)="OUI",OFFSET(L$3,MOD(QUOTIENT(ROW()-ROW($A$20),'Feuille1-Catégories'!$B$6/L$6),L$5),0),IF(MOD($A77-1-L$10,'Feuille1-Catégories'!$F$5+1)=0,L$3,""))),"")</f>
        <v>50</v>
      </c>
      <c r="M77" s="29" t="str">
        <f ca="1">IF(AND($A77&lt;&gt;"",M$9&lt;&gt;""),IF(HLOOKUP(M$9,'Feuille1-Catégories'!$C$1:$G$2,2,FALSE)="OUI",M$3,IF(HLOOKUP(M$9,'Feuille1-Catégories'!$C$1:$G$3,3,FALSE)="OUI",OFFSET(M$3,MOD(QUOTIENT(ROW()-ROW($A$20),'Feuille1-Catégories'!$B$6/M$6),M$5),0),IF(MOD($A77-1-M$10,'Feuille1-Catégories'!$F$5+1)=0,M$3,""))),"")</f>
        <v xml:space="preserve"> </v>
      </c>
      <c r="N77" s="29">
        <f ca="1">IF(AND($A77&lt;&gt;"",N$9&lt;&gt;""),IF(HLOOKUP(N$9,'Feuille1-Catégories'!$C$1:$G$2,2,FALSE)="OUI",N$3,IF(HLOOKUP(N$9,'Feuille1-Catégories'!$C$1:$G$3,3,FALSE)="OUI",OFFSET(N$3,MOD(QUOTIENT(ROW()-ROW($A$20),'Feuille1-Catégories'!$B$6/N$6),N$5),0),IF(MOD($A77-1-N$10,'Feuille1-Catégories'!$F$5+1)=0,N$3,""))),"")</f>
        <v>2</v>
      </c>
      <c r="O77" s="29">
        <f ca="1">IF(AND($A77&lt;&gt;"",O$9&lt;&gt;""),IF(HLOOKUP(O$9,'Feuille1-Catégories'!$C$1:$G$2,2,FALSE)="OUI",O$3,IF(HLOOKUP(O$9,'Feuille1-Catégories'!$C$1:$G$3,3,FALSE)="OUI",OFFSET(O$3,MOD(QUOTIENT(ROW()-ROW($A$20),'Feuille1-Catégories'!$B$6/O$6),O$5),0),IF(MOD($A77-1-O$10,'Feuille1-Catégories'!$F$5+1)=0,O$3,""))),"")</f>
        <v>5</v>
      </c>
      <c r="P77" s="29" t="str">
        <f ca="1">IF(AND($A77&lt;&gt;"",P$9&lt;&gt;""),IF(HLOOKUP(P$9,'Feuille1-Catégories'!$C$1:$G$2,2,FALSE)="OUI",P$3,IF(HLOOKUP(P$9,'Feuille1-Catégories'!$C$1:$G$3,3,FALSE)="OUI",OFFSET(P$3,MOD(QUOTIENT(ROW()-ROW($A$20),'Feuille1-Catégories'!$B$6/P$6),P$5),0),IF(MOD($A77-1-P$10,'Feuille1-Catégories'!$F$5+1)=0,P$3,""))),"")</f>
        <v/>
      </c>
      <c r="Q77" s="29" t="str">
        <f ca="1">IF(AND($A77&lt;&gt;"",Q$9&lt;&gt;""),IF(HLOOKUP(Q$9,'Feuille1-Catégories'!$C$1:$G$2,2,FALSE)="OUI",Q$3,IF(HLOOKUP(Q$9,'Feuille1-Catégories'!$C$1:$G$3,3,FALSE)="OUI",OFFSET(Q$3,MOD(QUOTIENT(ROW()-ROW($A$20),'Feuille1-Catégories'!$B$6/Q$6),Q$5),0),IF(MOD($A77-1-Q$10,'Feuille1-Catégories'!$F$5+1)=0,Q$3,""))),"")</f>
        <v/>
      </c>
      <c r="R77" s="29" t="str">
        <f ca="1">IF(AND($A77&lt;&gt;"",R$9&lt;&gt;""),IF(HLOOKUP(R$9,'Feuille1-Catégories'!$C$1:$G$2,2,FALSE)="OUI",R$3,IF(HLOOKUP(R$9,'Feuille1-Catégories'!$C$1:$G$3,3,FALSE)="OUI",OFFSET(R$3,MOD(QUOTIENT(ROW()-ROW($A$20),'Feuille1-Catégories'!$B$6/R$6),R$5),0),IF(MOD($A77-1-R$10,'Feuille1-Catégories'!$F$5+1)=0,R$3,""))),"")</f>
        <v/>
      </c>
      <c r="S77" s="29">
        <f ca="1">IF(AND($A77&lt;&gt;"",S$9&lt;&gt;""),IF(HLOOKUP(S$9,'Feuille1-Catégories'!$C$1:$G$2,2,FALSE)="OUI",S$3,IF(HLOOKUP(S$9,'Feuille1-Catégories'!$C$1:$G$3,3,FALSE)="OUI",OFFSET(S$3,MOD(QUOTIENT(ROW()-ROW($A$20),'Feuille1-Catégories'!$B$6/S$6),S$5),0),IF(MOD($A77-1-S$10,'Feuille1-Catégories'!$F$5+1)=0,S$3,""))),"")</f>
        <v>30</v>
      </c>
      <c r="T77" s="29" t="str">
        <f ca="1">IF(AND($A77&lt;&gt;"",T$9&lt;&gt;""),IF(HLOOKUP(T$9,'Feuille1-Catégories'!$C$1:$G$2,2,FALSE)="OUI",T$3,IF(HLOOKUP(T$9,'Feuille1-Catégories'!$C$1:$G$3,3,FALSE)="OUI",OFFSET(T$3,MOD(QUOTIENT(ROW()-ROW($A$20),'Feuille1-Catégories'!$B$6/T$6),T$5),0),IF(MOD($A77-1-T$10,'Feuille1-Catégories'!$F$5+1)=0,T$3,""))),"")</f>
        <v/>
      </c>
      <c r="U77" s="29">
        <f ca="1">IF(AND($A77&lt;&gt;"",U$9&lt;&gt;""),IF(HLOOKUP(U$9,'Feuille1-Catégories'!$C$1:$G$2,2,FALSE)="OUI",U$3,IF(HLOOKUP(U$9,'Feuille1-Catégories'!$C$1:$G$3,3,FALSE)="OUI",OFFSET(U$3,MOD(QUOTIENT(ROW()-ROW($A$20),'Feuille1-Catégories'!$B$6/U$6),U$5),0),IF(MOD($A77-1-U$10,'Feuille1-Catégories'!$F$5+1)=0,U$3,""))),"")</f>
        <v>300</v>
      </c>
      <c r="V77" s="29" t="str">
        <f ca="1">IF(AND($A77&lt;&gt;"",V$9&lt;&gt;""),IF(HLOOKUP(V$9,'Feuille1-Catégories'!$C$1:$G$2,2,FALSE)="OUI",V$3,IF(HLOOKUP(V$9,'Feuille1-Catégories'!$C$1:$G$3,3,FALSE)="OUI",OFFSET(V$3,MOD(QUOTIENT(ROW()-ROW($A$20),'Feuille1-Catégories'!$B$6/V$6),V$5),0),IF(MOD($A77-1-V$10,'Feuille1-Catégories'!$F$5+1)=0,V$3,""))),"")</f>
        <v/>
      </c>
      <c r="W77" s="29" t="str">
        <f ca="1">IF(AND($A77&lt;&gt;"",W$9&lt;&gt;""),IF(HLOOKUP(W$9,'Feuille1-Catégories'!$C$1:$G$2,2,FALSE)="OUI",W$3,IF(HLOOKUP(W$9,'Feuille1-Catégories'!$C$1:$G$3,3,FALSE)="OUI",OFFSET(W$3,MOD(QUOTIENT(ROW()-ROW($A$20),'Feuille1-Catégories'!$B$6/W$6),W$5),0),IF(MOD($A77-1-W$10,'Feuille1-Catégories'!$F$5+1)=0,W$3,""))),"")</f>
        <v/>
      </c>
      <c r="X77" s="29" t="str">
        <f ca="1">IF(AND($A77&lt;&gt;"",X$9&lt;&gt;""),IF(HLOOKUP(X$9,'Feuille1-Catégories'!$C$1:$G$2,2,FALSE)="OUI",X$3,IF(HLOOKUP(X$9,'Feuille1-Catégories'!$C$1:$G$3,3,FALSE)="OUI",OFFSET(X$3,MOD(QUOTIENT(ROW()-ROW($A$20),'Feuille1-Catégories'!$B$6/X$6),X$5),0),IF(MOD($A77-1-X$10,'Feuille1-Catégories'!$F$5+1)=0,X$3,""))),"")</f>
        <v/>
      </c>
      <c r="Y77" s="29" t="str">
        <f ca="1">IF(AND($A77&lt;&gt;"",Y$9&lt;&gt;""),IF(HLOOKUP(Y$9,'Feuille1-Catégories'!$C$1:$G$2,2,FALSE)="OUI",Y$3,IF(HLOOKUP(Y$9,'Feuille1-Catégories'!$C$1:$G$3,3,FALSE)="OUI",OFFSET(Y$3,MOD(QUOTIENT(ROW()-ROW($A$20),'Feuille1-Catégories'!$B$6/Y$6),Y$5),0),IF(MOD($A77-1-Y$10,'Feuille1-Catégories'!$F$5+1)=0,Y$3,""))),"")</f>
        <v/>
      </c>
      <c r="Z77" s="29" t="str">
        <f ca="1">IF(AND($A77&lt;&gt;"",Z$9&lt;&gt;""),IF(HLOOKUP(Z$9,'Feuille1-Catégories'!$C$1:$G$2,2,FALSE)="OUI",Z$3,IF(HLOOKUP(Z$9,'Feuille1-Catégories'!$C$1:$G$3,3,FALSE)="OUI",OFFSET(Z$3,MOD(QUOTIENT(ROW()-ROW($A$20),'Feuille1-Catégories'!$B$6/Z$6),Z$5),0),IF(MOD($A77-1-Z$10,'Feuille1-Catégories'!$F$5+1)=0,Z$3,""))),"")</f>
        <v/>
      </c>
    </row>
    <row r="78" spans="1:26" ht="17" x14ac:dyDescent="0.2">
      <c r="A78" s="21">
        <f>IF('Feuille2-Prix de vente'!A78&lt;&gt;"",'Feuille2-Prix de vente'!A78,"")</f>
        <v>59</v>
      </c>
      <c r="B78" s="33">
        <f ca="1">IF('Feuille2-Prix de vente'!B78&lt;&gt;"",'Feuille2-Prix de vente'!B78,"")</f>
        <v>10.516150516150516</v>
      </c>
      <c r="C78" s="10">
        <f ca="1">IF('Feuille2-Prix de vente'!C78&lt;&gt;"",'Feuille2-Prix de vente'!C78,"")</f>
        <v>5715.4</v>
      </c>
      <c r="D78" s="10">
        <f t="shared" ca="1" si="0"/>
        <v>600.6</v>
      </c>
      <c r="E78" s="10">
        <f ca="1">IF('Feuille2-Prix de vente'!E78&lt;&gt;"",'Feuille2-Prix de vente'!E78,"")</f>
        <v>6316</v>
      </c>
      <c r="F78" s="29">
        <f ca="1">IF(AND($A78&lt;&gt;"",F$9&lt;&gt;""),IF(HLOOKUP(F$9,'Feuille1-Catégories'!$C$1:$G$2,2,FALSE)="OUI",F$3,IF(HLOOKUP(F$9,'Feuille1-Catégories'!$C$1:$G$3,3,FALSE)="OUI",OFFSET(F$3,MOD(QUOTIENT(ROW()-ROW($A$20),'Feuille1-Catégories'!$B$6/F$6),F$5),0),IF(MOD($A78-1-F$10,'Feuille1-Catégories'!$F$5+1)=0,F$3,""))),"")</f>
        <v>0.8</v>
      </c>
      <c r="G78" s="29">
        <f ca="1">IF(AND($A78&lt;&gt;"",G$9&lt;&gt;""),IF(HLOOKUP(G$9,'Feuille1-Catégories'!$C$1:$G$2,2,FALSE)="OUI",G$3,IF(HLOOKUP(G$9,'Feuille1-Catégories'!$C$1:$G$3,3,FALSE)="OUI",OFFSET(G$3,MOD(QUOTIENT(ROW()-ROW($A$20),'Feuille1-Catégories'!$B$6/G$6),G$5),0),IF(MOD($A78-1-G$10,'Feuille1-Catégories'!$F$5+1)=0,G$3,""))),"")</f>
        <v>2</v>
      </c>
      <c r="H78" s="29" t="str">
        <f ca="1">IF(AND($A78&lt;&gt;"",H$9&lt;&gt;""),IF(HLOOKUP(H$9,'Feuille1-Catégories'!$C$1:$G$2,2,FALSE)="OUI",H$3,IF(HLOOKUP(H$9,'Feuille1-Catégories'!$C$1:$G$3,3,FALSE)="OUI",OFFSET(H$3,MOD(QUOTIENT(ROW()-ROW($A$20),'Feuille1-Catégories'!$B$6/H$6),H$5),0),IF(MOD($A78-1-H$10,'Feuille1-Catégories'!$F$5+1)=0,H$3,""))),"")</f>
        <v/>
      </c>
      <c r="I78" s="29">
        <f ca="1">IF(AND($A78&lt;&gt;"",I$9&lt;&gt;""),IF(HLOOKUP(I$9,'Feuille1-Catégories'!$C$1:$G$2,2,FALSE)="OUI",I$3,IF(HLOOKUP(I$9,'Feuille1-Catégories'!$C$1:$G$3,3,FALSE)="OUI",OFFSET(I$3,MOD(QUOTIENT(ROW()-ROW($A$20),'Feuille1-Catégories'!$B$6/I$6),I$5),0),IF(MOD($A78-1-I$10,'Feuille1-Catégories'!$F$5+1)=0,I$3,""))),"")</f>
        <v>200</v>
      </c>
      <c r="J78" s="29">
        <f ca="1">IF(AND($A78&lt;&gt;"",J$9&lt;&gt;""),IF(HLOOKUP(J$9,'Feuille1-Catégories'!$C$1:$G$2,2,FALSE)="OUI",J$3,IF(HLOOKUP(J$9,'Feuille1-Catégories'!$C$1:$G$3,3,FALSE)="OUI",OFFSET(J$3,MOD(QUOTIENT(ROW()-ROW($A$20),'Feuille1-Catégories'!$B$6/J$6),J$5),0),IF(MOD($A78-1-J$10,'Feuille1-Catégories'!$F$5+1)=0,J$3,""))),"")</f>
        <v>0.8</v>
      </c>
      <c r="K78" s="29">
        <f ca="1">IF(AND($A78&lt;&gt;"",K$9&lt;&gt;""),IF(HLOOKUP(K$9,'Feuille1-Catégories'!$C$1:$G$2,2,FALSE)="OUI",K$3,IF(HLOOKUP(K$9,'Feuille1-Catégories'!$C$1:$G$3,3,FALSE)="OUI",OFFSET(K$3,MOD(QUOTIENT(ROW()-ROW($A$20),'Feuille1-Catégories'!$B$6/K$6),K$5),0),IF(MOD($A78-1-K$10,'Feuille1-Catégories'!$F$5+1)=0,K$3,""))),"")</f>
        <v>10</v>
      </c>
      <c r="L78" s="29">
        <f ca="1">IF(AND($A78&lt;&gt;"",L$9&lt;&gt;""),IF(HLOOKUP(L$9,'Feuille1-Catégories'!$C$1:$G$2,2,FALSE)="OUI",L$3,IF(HLOOKUP(L$9,'Feuille1-Catégories'!$C$1:$G$3,3,FALSE)="OUI",OFFSET(L$3,MOD(QUOTIENT(ROW()-ROW($A$20),'Feuille1-Catégories'!$B$6/L$6),L$5),0),IF(MOD($A78-1-L$10,'Feuille1-Catégories'!$F$5+1)=0,L$3,""))),"")</f>
        <v>50</v>
      </c>
      <c r="M78" s="29" t="str">
        <f ca="1">IF(AND($A78&lt;&gt;"",M$9&lt;&gt;""),IF(HLOOKUP(M$9,'Feuille1-Catégories'!$C$1:$G$2,2,FALSE)="OUI",M$3,IF(HLOOKUP(M$9,'Feuille1-Catégories'!$C$1:$G$3,3,FALSE)="OUI",OFFSET(M$3,MOD(QUOTIENT(ROW()-ROW($A$20),'Feuille1-Catégories'!$B$6/M$6),M$5),0),IF(MOD($A78-1-M$10,'Feuille1-Catégories'!$F$5+1)=0,M$3,""))),"")</f>
        <v xml:space="preserve"> </v>
      </c>
      <c r="N78" s="29">
        <f ca="1">IF(AND($A78&lt;&gt;"",N$9&lt;&gt;""),IF(HLOOKUP(N$9,'Feuille1-Catégories'!$C$1:$G$2,2,FALSE)="OUI",N$3,IF(HLOOKUP(N$9,'Feuille1-Catégories'!$C$1:$G$3,3,FALSE)="OUI",OFFSET(N$3,MOD(QUOTIENT(ROW()-ROW($A$20),'Feuille1-Catégories'!$B$6/N$6),N$5),0),IF(MOD($A78-1-N$10,'Feuille1-Catégories'!$F$5+1)=0,N$3,""))),"")</f>
        <v>2</v>
      </c>
      <c r="O78" s="29">
        <f ca="1">IF(AND($A78&lt;&gt;"",O$9&lt;&gt;""),IF(HLOOKUP(O$9,'Feuille1-Catégories'!$C$1:$G$2,2,FALSE)="OUI",O$3,IF(HLOOKUP(O$9,'Feuille1-Catégories'!$C$1:$G$3,3,FALSE)="OUI",OFFSET(O$3,MOD(QUOTIENT(ROW()-ROW($A$20),'Feuille1-Catégories'!$B$6/O$6),O$5),0),IF(MOD($A78-1-O$10,'Feuille1-Catégories'!$F$5+1)=0,O$3,""))),"")</f>
        <v>5</v>
      </c>
      <c r="P78" s="29" t="str">
        <f ca="1">IF(AND($A78&lt;&gt;"",P$9&lt;&gt;""),IF(HLOOKUP(P$9,'Feuille1-Catégories'!$C$1:$G$2,2,FALSE)="OUI",P$3,IF(HLOOKUP(P$9,'Feuille1-Catégories'!$C$1:$G$3,3,FALSE)="OUI",OFFSET(P$3,MOD(QUOTIENT(ROW()-ROW($A$20),'Feuille1-Catégories'!$B$6/P$6),P$5),0),IF(MOD($A78-1-P$10,'Feuille1-Catégories'!$F$5+1)=0,P$3,""))),"")</f>
        <v/>
      </c>
      <c r="Q78" s="29" t="str">
        <f ca="1">IF(AND($A78&lt;&gt;"",Q$9&lt;&gt;""),IF(HLOOKUP(Q$9,'Feuille1-Catégories'!$C$1:$G$2,2,FALSE)="OUI",Q$3,IF(HLOOKUP(Q$9,'Feuille1-Catégories'!$C$1:$G$3,3,FALSE)="OUI",OFFSET(Q$3,MOD(QUOTIENT(ROW()-ROW($A$20),'Feuille1-Catégories'!$B$6/Q$6),Q$5),0),IF(MOD($A78-1-Q$10,'Feuille1-Catégories'!$F$5+1)=0,Q$3,""))),"")</f>
        <v/>
      </c>
      <c r="R78" s="29" t="str">
        <f ca="1">IF(AND($A78&lt;&gt;"",R$9&lt;&gt;""),IF(HLOOKUP(R$9,'Feuille1-Catégories'!$C$1:$G$2,2,FALSE)="OUI",R$3,IF(HLOOKUP(R$9,'Feuille1-Catégories'!$C$1:$G$3,3,FALSE)="OUI",OFFSET(R$3,MOD(QUOTIENT(ROW()-ROW($A$20),'Feuille1-Catégories'!$B$6/R$6),R$5),0),IF(MOD($A78-1-R$10,'Feuille1-Catégories'!$F$5+1)=0,R$3,""))),"")</f>
        <v/>
      </c>
      <c r="S78" s="29">
        <f ca="1">IF(AND($A78&lt;&gt;"",S$9&lt;&gt;""),IF(HLOOKUP(S$9,'Feuille1-Catégories'!$C$1:$G$2,2,FALSE)="OUI",S$3,IF(HLOOKUP(S$9,'Feuille1-Catégories'!$C$1:$G$3,3,FALSE)="OUI",OFFSET(S$3,MOD(QUOTIENT(ROW()-ROW($A$20),'Feuille1-Catégories'!$B$6/S$6),S$5),0),IF(MOD($A78-1-S$10,'Feuille1-Catégories'!$F$5+1)=0,S$3,""))),"")</f>
        <v>30</v>
      </c>
      <c r="T78" s="29" t="str">
        <f ca="1">IF(AND($A78&lt;&gt;"",T$9&lt;&gt;""),IF(HLOOKUP(T$9,'Feuille1-Catégories'!$C$1:$G$2,2,FALSE)="OUI",T$3,IF(HLOOKUP(T$9,'Feuille1-Catégories'!$C$1:$G$3,3,FALSE)="OUI",OFFSET(T$3,MOD(QUOTIENT(ROW()-ROW($A$20),'Feuille1-Catégories'!$B$6/T$6),T$5),0),IF(MOD($A78-1-T$10,'Feuille1-Catégories'!$F$5+1)=0,T$3,""))),"")</f>
        <v/>
      </c>
      <c r="U78" s="29">
        <f ca="1">IF(AND($A78&lt;&gt;"",U$9&lt;&gt;""),IF(HLOOKUP(U$9,'Feuille1-Catégories'!$C$1:$G$2,2,FALSE)="OUI",U$3,IF(HLOOKUP(U$9,'Feuille1-Catégories'!$C$1:$G$3,3,FALSE)="OUI",OFFSET(U$3,MOD(QUOTIENT(ROW()-ROW($A$20),'Feuille1-Catégories'!$B$6/U$6),U$5),0),IF(MOD($A78-1-U$10,'Feuille1-Catégories'!$F$5+1)=0,U$3,""))),"")</f>
        <v>300</v>
      </c>
      <c r="V78" s="29" t="str">
        <f ca="1">IF(AND($A78&lt;&gt;"",V$9&lt;&gt;""),IF(HLOOKUP(V$9,'Feuille1-Catégories'!$C$1:$G$2,2,FALSE)="OUI",V$3,IF(HLOOKUP(V$9,'Feuille1-Catégories'!$C$1:$G$3,3,FALSE)="OUI",OFFSET(V$3,MOD(QUOTIENT(ROW()-ROW($A$20),'Feuille1-Catégories'!$B$6/V$6),V$5),0),IF(MOD($A78-1-V$10,'Feuille1-Catégories'!$F$5+1)=0,V$3,""))),"")</f>
        <v/>
      </c>
      <c r="W78" s="29" t="str">
        <f ca="1">IF(AND($A78&lt;&gt;"",W$9&lt;&gt;""),IF(HLOOKUP(W$9,'Feuille1-Catégories'!$C$1:$G$2,2,FALSE)="OUI",W$3,IF(HLOOKUP(W$9,'Feuille1-Catégories'!$C$1:$G$3,3,FALSE)="OUI",OFFSET(W$3,MOD(QUOTIENT(ROW()-ROW($A$20),'Feuille1-Catégories'!$B$6/W$6),W$5),0),IF(MOD($A78-1-W$10,'Feuille1-Catégories'!$F$5+1)=0,W$3,""))),"")</f>
        <v/>
      </c>
      <c r="X78" s="29" t="str">
        <f ca="1">IF(AND($A78&lt;&gt;"",X$9&lt;&gt;""),IF(HLOOKUP(X$9,'Feuille1-Catégories'!$C$1:$G$2,2,FALSE)="OUI",X$3,IF(HLOOKUP(X$9,'Feuille1-Catégories'!$C$1:$G$3,3,FALSE)="OUI",OFFSET(X$3,MOD(QUOTIENT(ROW()-ROW($A$20),'Feuille1-Catégories'!$B$6/X$6),X$5),0),IF(MOD($A78-1-X$10,'Feuille1-Catégories'!$F$5+1)=0,X$3,""))),"")</f>
        <v/>
      </c>
      <c r="Y78" s="29" t="str">
        <f ca="1">IF(AND($A78&lt;&gt;"",Y$9&lt;&gt;""),IF(HLOOKUP(Y$9,'Feuille1-Catégories'!$C$1:$G$2,2,FALSE)="OUI",Y$3,IF(HLOOKUP(Y$9,'Feuille1-Catégories'!$C$1:$G$3,3,FALSE)="OUI",OFFSET(Y$3,MOD(QUOTIENT(ROW()-ROW($A$20),'Feuille1-Catégories'!$B$6/Y$6),Y$5),0),IF(MOD($A78-1-Y$10,'Feuille1-Catégories'!$F$5+1)=0,Y$3,""))),"")</f>
        <v/>
      </c>
      <c r="Z78" s="29" t="str">
        <f ca="1">IF(AND($A78&lt;&gt;"",Z$9&lt;&gt;""),IF(HLOOKUP(Z$9,'Feuille1-Catégories'!$C$1:$G$2,2,FALSE)="OUI",Z$3,IF(HLOOKUP(Z$9,'Feuille1-Catégories'!$C$1:$G$3,3,FALSE)="OUI",OFFSET(Z$3,MOD(QUOTIENT(ROW()-ROW($A$20),'Feuille1-Catégories'!$B$6/Z$6),Z$5),0),IF(MOD($A78-1-Z$10,'Feuille1-Catégories'!$F$5+1)=0,Z$3,""))),"")</f>
        <v/>
      </c>
    </row>
    <row r="79" spans="1:26" ht="17" x14ac:dyDescent="0.2">
      <c r="A79" s="21">
        <f>IF('Feuille2-Prix de vente'!A79&lt;&gt;"",'Feuille2-Prix de vente'!A79,"")</f>
        <v>60</v>
      </c>
      <c r="B79" s="33">
        <f ca="1">IF('Feuille2-Prix de vente'!B79&lt;&gt;"",'Feuille2-Prix de vente'!B79,"")</f>
        <v>8.523748395378691</v>
      </c>
      <c r="C79" s="10">
        <f ca="1">IF('Feuille2-Prix de vente'!C79&lt;&gt;"",'Feuille2-Prix de vente'!C79,"")</f>
        <v>8205.4</v>
      </c>
      <c r="D79" s="10">
        <f t="shared" ca="1" si="0"/>
        <v>1090.5999999999999</v>
      </c>
      <c r="E79" s="10">
        <f ca="1">IF('Feuille2-Prix de vente'!E79&lt;&gt;"",'Feuille2-Prix de vente'!E79,"")</f>
        <v>9296</v>
      </c>
      <c r="F79" s="29">
        <f ca="1">IF(AND($A79&lt;&gt;"",F$9&lt;&gt;""),IF(HLOOKUP(F$9,'Feuille1-Catégories'!$C$1:$G$2,2,FALSE)="OUI",F$3,IF(HLOOKUP(F$9,'Feuille1-Catégories'!$C$1:$G$3,3,FALSE)="OUI",OFFSET(F$3,MOD(QUOTIENT(ROW()-ROW($A$20),'Feuille1-Catégories'!$B$6/F$6),F$5),0),IF(MOD($A79-1-F$10,'Feuille1-Catégories'!$F$5+1)=0,F$3,""))),"")</f>
        <v>0.8</v>
      </c>
      <c r="G79" s="29">
        <f ca="1">IF(AND($A79&lt;&gt;"",G$9&lt;&gt;""),IF(HLOOKUP(G$9,'Feuille1-Catégories'!$C$1:$G$2,2,FALSE)="OUI",G$3,IF(HLOOKUP(G$9,'Feuille1-Catégories'!$C$1:$G$3,3,FALSE)="OUI",OFFSET(G$3,MOD(QUOTIENT(ROW()-ROW($A$20),'Feuille1-Catégories'!$B$6/G$6),G$5),0),IF(MOD($A79-1-G$10,'Feuille1-Catégories'!$F$5+1)=0,G$3,""))),"")</f>
        <v>2</v>
      </c>
      <c r="H79" s="29" t="str">
        <f ca="1">IF(AND($A79&lt;&gt;"",H$9&lt;&gt;""),IF(HLOOKUP(H$9,'Feuille1-Catégories'!$C$1:$G$2,2,FALSE)="OUI",H$3,IF(HLOOKUP(H$9,'Feuille1-Catégories'!$C$1:$G$3,3,FALSE)="OUI",OFFSET(H$3,MOD(QUOTIENT(ROW()-ROW($A$20),'Feuille1-Catégories'!$B$6/H$6),H$5),0),IF(MOD($A79-1-H$10,'Feuille1-Catégories'!$F$5+1)=0,H$3,""))),"")</f>
        <v/>
      </c>
      <c r="I79" s="29">
        <f ca="1">IF(AND($A79&lt;&gt;"",I$9&lt;&gt;""),IF(HLOOKUP(I$9,'Feuille1-Catégories'!$C$1:$G$2,2,FALSE)="OUI",I$3,IF(HLOOKUP(I$9,'Feuille1-Catégories'!$C$1:$G$3,3,FALSE)="OUI",OFFSET(I$3,MOD(QUOTIENT(ROW()-ROW($A$20),'Feuille1-Catégories'!$B$6/I$6),I$5),0),IF(MOD($A79-1-I$10,'Feuille1-Catégories'!$F$5+1)=0,I$3,""))),"")</f>
        <v>200</v>
      </c>
      <c r="J79" s="29">
        <f ca="1">IF(AND($A79&lt;&gt;"",J$9&lt;&gt;""),IF(HLOOKUP(J$9,'Feuille1-Catégories'!$C$1:$G$2,2,FALSE)="OUI",J$3,IF(HLOOKUP(J$9,'Feuille1-Catégories'!$C$1:$G$3,3,FALSE)="OUI",OFFSET(J$3,MOD(QUOTIENT(ROW()-ROW($A$20),'Feuille1-Catégories'!$B$6/J$6),J$5),0),IF(MOD($A79-1-J$10,'Feuille1-Catégories'!$F$5+1)=0,J$3,""))),"")</f>
        <v>0.8</v>
      </c>
      <c r="K79" s="29" t="str">
        <f ca="1">IF(AND($A79&lt;&gt;"",K$9&lt;&gt;""),IF(HLOOKUP(K$9,'Feuille1-Catégories'!$C$1:$G$2,2,FALSE)="OUI",K$3,IF(HLOOKUP(K$9,'Feuille1-Catégories'!$C$1:$G$3,3,FALSE)="OUI",OFFSET(K$3,MOD(QUOTIENT(ROW()-ROW($A$20),'Feuille1-Catégories'!$B$6/K$6),K$5),0),IF(MOD($A79-1-K$10,'Feuille1-Catégories'!$F$5+1)=0,K$3,""))),"")</f>
        <v/>
      </c>
      <c r="L79" s="29">
        <f ca="1">IF(AND($A79&lt;&gt;"",L$9&lt;&gt;""),IF(HLOOKUP(L$9,'Feuille1-Catégories'!$C$1:$G$2,2,FALSE)="OUI",L$3,IF(HLOOKUP(L$9,'Feuille1-Catégories'!$C$1:$G$3,3,FALSE)="OUI",OFFSET(L$3,MOD(QUOTIENT(ROW()-ROW($A$20),'Feuille1-Catégories'!$B$6/L$6),L$5),0),IF(MOD($A79-1-L$10,'Feuille1-Catégories'!$F$5+1)=0,L$3,""))),"")</f>
        <v>50</v>
      </c>
      <c r="M79" s="29" t="str">
        <f ca="1">IF(AND($A79&lt;&gt;"",M$9&lt;&gt;""),IF(HLOOKUP(M$9,'Feuille1-Catégories'!$C$1:$G$2,2,FALSE)="OUI",M$3,IF(HLOOKUP(M$9,'Feuille1-Catégories'!$C$1:$G$3,3,FALSE)="OUI",OFFSET(M$3,MOD(QUOTIENT(ROW()-ROW($A$20),'Feuille1-Catégories'!$B$6/M$6),M$5),0),IF(MOD($A79-1-M$10,'Feuille1-Catégories'!$F$5+1)=0,M$3,""))),"")</f>
        <v xml:space="preserve"> </v>
      </c>
      <c r="N79" s="29">
        <f ca="1">IF(AND($A79&lt;&gt;"",N$9&lt;&gt;""),IF(HLOOKUP(N$9,'Feuille1-Catégories'!$C$1:$G$2,2,FALSE)="OUI",N$3,IF(HLOOKUP(N$9,'Feuille1-Catégories'!$C$1:$G$3,3,FALSE)="OUI",OFFSET(N$3,MOD(QUOTIENT(ROW()-ROW($A$20),'Feuille1-Catégories'!$B$6/N$6),N$5),0),IF(MOD($A79-1-N$10,'Feuille1-Catégories'!$F$5+1)=0,N$3,""))),"")</f>
        <v>2</v>
      </c>
      <c r="O79" s="29">
        <f ca="1">IF(AND($A79&lt;&gt;"",O$9&lt;&gt;""),IF(HLOOKUP(O$9,'Feuille1-Catégories'!$C$1:$G$2,2,FALSE)="OUI",O$3,IF(HLOOKUP(O$9,'Feuille1-Catégories'!$C$1:$G$3,3,FALSE)="OUI",OFFSET(O$3,MOD(QUOTIENT(ROW()-ROW($A$20),'Feuille1-Catégories'!$B$6/O$6),O$5),0),IF(MOD($A79-1-O$10,'Feuille1-Catégories'!$F$5+1)=0,O$3,""))),"")</f>
        <v>5</v>
      </c>
      <c r="P79" s="29" t="str">
        <f ca="1">IF(AND($A79&lt;&gt;"",P$9&lt;&gt;""),IF(HLOOKUP(P$9,'Feuille1-Catégories'!$C$1:$G$2,2,FALSE)="OUI",P$3,IF(HLOOKUP(P$9,'Feuille1-Catégories'!$C$1:$G$3,3,FALSE)="OUI",OFFSET(P$3,MOD(QUOTIENT(ROW()-ROW($A$20),'Feuille1-Catégories'!$B$6/P$6),P$5),0),IF(MOD($A79-1-P$10,'Feuille1-Catégories'!$F$5+1)=0,P$3,""))),"")</f>
        <v/>
      </c>
      <c r="Q79" s="29">
        <f ca="1">IF(AND($A79&lt;&gt;"",Q$9&lt;&gt;""),IF(HLOOKUP(Q$9,'Feuille1-Catégories'!$C$1:$G$2,2,FALSE)="OUI",Q$3,IF(HLOOKUP(Q$9,'Feuille1-Catégories'!$C$1:$G$3,3,FALSE)="OUI",OFFSET(Q$3,MOD(QUOTIENT(ROW()-ROW($A$20),'Feuille1-Catégories'!$B$6/Q$6),Q$5),0),IF(MOD($A79-1-Q$10,'Feuille1-Catégories'!$F$5+1)=0,Q$3,""))),"")</f>
        <v>500</v>
      </c>
      <c r="R79" s="29" t="str">
        <f ca="1">IF(AND($A79&lt;&gt;"",R$9&lt;&gt;""),IF(HLOOKUP(R$9,'Feuille1-Catégories'!$C$1:$G$2,2,FALSE)="OUI",R$3,IF(HLOOKUP(R$9,'Feuille1-Catégories'!$C$1:$G$3,3,FALSE)="OUI",OFFSET(R$3,MOD(QUOTIENT(ROW()-ROW($A$20),'Feuille1-Catégories'!$B$6/R$6),R$5),0),IF(MOD($A79-1-R$10,'Feuille1-Catégories'!$F$5+1)=0,R$3,""))),"")</f>
        <v/>
      </c>
      <c r="S79" s="29">
        <f ca="1">IF(AND($A79&lt;&gt;"",S$9&lt;&gt;""),IF(HLOOKUP(S$9,'Feuille1-Catégories'!$C$1:$G$2,2,FALSE)="OUI",S$3,IF(HLOOKUP(S$9,'Feuille1-Catégories'!$C$1:$G$3,3,FALSE)="OUI",OFFSET(S$3,MOD(QUOTIENT(ROW()-ROW($A$20),'Feuille1-Catégories'!$B$6/S$6),S$5),0),IF(MOD($A79-1-S$10,'Feuille1-Catégories'!$F$5+1)=0,S$3,""))),"")</f>
        <v>30</v>
      </c>
      <c r="T79" s="29" t="str">
        <f ca="1">IF(AND($A79&lt;&gt;"",T$9&lt;&gt;""),IF(HLOOKUP(T$9,'Feuille1-Catégories'!$C$1:$G$2,2,FALSE)="OUI",T$3,IF(HLOOKUP(T$9,'Feuille1-Catégories'!$C$1:$G$3,3,FALSE)="OUI",OFFSET(T$3,MOD(QUOTIENT(ROW()-ROW($A$20),'Feuille1-Catégories'!$B$6/T$6),T$5),0),IF(MOD($A79-1-T$10,'Feuille1-Catégories'!$F$5+1)=0,T$3,""))),"")</f>
        <v/>
      </c>
      <c r="U79" s="29">
        <f ca="1">IF(AND($A79&lt;&gt;"",U$9&lt;&gt;""),IF(HLOOKUP(U$9,'Feuille1-Catégories'!$C$1:$G$2,2,FALSE)="OUI",U$3,IF(HLOOKUP(U$9,'Feuille1-Catégories'!$C$1:$G$3,3,FALSE)="OUI",OFFSET(U$3,MOD(QUOTIENT(ROW()-ROW($A$20),'Feuille1-Catégories'!$B$6/U$6),U$5),0),IF(MOD($A79-1-U$10,'Feuille1-Catégories'!$F$5+1)=0,U$3,""))),"")</f>
        <v>300</v>
      </c>
      <c r="V79" s="29" t="str">
        <f ca="1">IF(AND($A79&lt;&gt;"",V$9&lt;&gt;""),IF(HLOOKUP(V$9,'Feuille1-Catégories'!$C$1:$G$2,2,FALSE)="OUI",V$3,IF(HLOOKUP(V$9,'Feuille1-Catégories'!$C$1:$G$3,3,FALSE)="OUI",OFFSET(V$3,MOD(QUOTIENT(ROW()-ROW($A$20),'Feuille1-Catégories'!$B$6/V$6),V$5),0),IF(MOD($A79-1-V$10,'Feuille1-Catégories'!$F$5+1)=0,V$3,""))),"")</f>
        <v/>
      </c>
      <c r="W79" s="29" t="str">
        <f ca="1">IF(AND($A79&lt;&gt;"",W$9&lt;&gt;""),IF(HLOOKUP(W$9,'Feuille1-Catégories'!$C$1:$G$2,2,FALSE)="OUI",W$3,IF(HLOOKUP(W$9,'Feuille1-Catégories'!$C$1:$G$3,3,FALSE)="OUI",OFFSET(W$3,MOD(QUOTIENT(ROW()-ROW($A$20),'Feuille1-Catégories'!$B$6/W$6),W$5),0),IF(MOD($A79-1-W$10,'Feuille1-Catégories'!$F$5+1)=0,W$3,""))),"")</f>
        <v/>
      </c>
      <c r="X79" s="29" t="str">
        <f ca="1">IF(AND($A79&lt;&gt;"",X$9&lt;&gt;""),IF(HLOOKUP(X$9,'Feuille1-Catégories'!$C$1:$G$2,2,FALSE)="OUI",X$3,IF(HLOOKUP(X$9,'Feuille1-Catégories'!$C$1:$G$3,3,FALSE)="OUI",OFFSET(X$3,MOD(QUOTIENT(ROW()-ROW($A$20),'Feuille1-Catégories'!$B$6/X$6),X$5),0),IF(MOD($A79-1-X$10,'Feuille1-Catégories'!$F$5+1)=0,X$3,""))),"")</f>
        <v/>
      </c>
      <c r="Y79" s="29" t="str">
        <f ca="1">IF(AND($A79&lt;&gt;"",Y$9&lt;&gt;""),IF(HLOOKUP(Y$9,'Feuille1-Catégories'!$C$1:$G$2,2,FALSE)="OUI",Y$3,IF(HLOOKUP(Y$9,'Feuille1-Catégories'!$C$1:$G$3,3,FALSE)="OUI",OFFSET(Y$3,MOD(QUOTIENT(ROW()-ROW($A$20),'Feuille1-Catégories'!$B$6/Y$6),Y$5),0),IF(MOD($A79-1-Y$10,'Feuille1-Catégories'!$F$5+1)=0,Y$3,""))),"")</f>
        <v/>
      </c>
      <c r="Z79" s="29" t="str">
        <f ca="1">IF(AND($A79&lt;&gt;"",Z$9&lt;&gt;""),IF(HLOOKUP(Z$9,'Feuille1-Catégories'!$C$1:$G$2,2,FALSE)="OUI",Z$3,IF(HLOOKUP(Z$9,'Feuille1-Catégories'!$C$1:$G$3,3,FALSE)="OUI",OFFSET(Z$3,MOD(QUOTIENT(ROW()-ROW($A$20),'Feuille1-Catégories'!$B$6/Z$6),Z$5),0),IF(MOD($A79-1-Z$10,'Feuille1-Catégories'!$F$5+1)=0,Z$3,""))),"")</f>
        <v/>
      </c>
    </row>
    <row r="80" spans="1:26" ht="17" x14ac:dyDescent="0.2">
      <c r="A80" s="21">
        <f>IF('Feuille2-Prix de vente'!A80&lt;&gt;"",'Feuille2-Prix de vente'!A80,"")</f>
        <v>61</v>
      </c>
      <c r="B80" s="33">
        <f ca="1">IF('Feuille2-Prix de vente'!B80&lt;&gt;"",'Feuille2-Prix de vente'!B80,"")</f>
        <v>11.364073006724302</v>
      </c>
      <c r="C80" s="10">
        <f ca="1">IF('Feuille2-Prix de vente'!C80&lt;&gt;"",'Feuille2-Prix de vente'!C80,"")</f>
        <v>6473.4</v>
      </c>
      <c r="D80" s="10">
        <f t="shared" ca="1" si="0"/>
        <v>624.6</v>
      </c>
      <c r="E80" s="10">
        <f ca="1">IF('Feuille2-Prix de vente'!E80&lt;&gt;"",'Feuille2-Prix de vente'!E80,"")</f>
        <v>7098</v>
      </c>
      <c r="F80" s="29">
        <f ca="1">IF(AND($A80&lt;&gt;"",F$9&lt;&gt;""),IF(HLOOKUP(F$9,'Feuille1-Catégories'!$C$1:$G$2,2,FALSE)="OUI",F$3,IF(HLOOKUP(F$9,'Feuille1-Catégories'!$C$1:$G$3,3,FALSE)="OUI",OFFSET(F$3,MOD(QUOTIENT(ROW()-ROW($A$20),'Feuille1-Catégories'!$B$6/F$6),F$5),0),IF(MOD($A80-1-F$10,'Feuille1-Catégories'!$F$5+1)=0,F$3,""))),"")</f>
        <v>0.8</v>
      </c>
      <c r="G80" s="29">
        <f ca="1">IF(AND($A80&lt;&gt;"",G$9&lt;&gt;""),IF(HLOOKUP(G$9,'Feuille1-Catégories'!$C$1:$G$2,2,FALSE)="OUI",G$3,IF(HLOOKUP(G$9,'Feuille1-Catégories'!$C$1:$G$3,3,FALSE)="OUI",OFFSET(G$3,MOD(QUOTIENT(ROW()-ROW($A$20),'Feuille1-Catégories'!$B$6/G$6),G$5),0),IF(MOD($A80-1-G$10,'Feuille1-Catégories'!$F$5+1)=0,G$3,""))),"")</f>
        <v>2</v>
      </c>
      <c r="H80" s="29" t="str">
        <f ca="1">IF(AND($A80&lt;&gt;"",H$9&lt;&gt;""),IF(HLOOKUP(H$9,'Feuille1-Catégories'!$C$1:$G$2,2,FALSE)="OUI",H$3,IF(HLOOKUP(H$9,'Feuille1-Catégories'!$C$1:$G$3,3,FALSE)="OUI",OFFSET(H$3,MOD(QUOTIENT(ROW()-ROW($A$20),'Feuille1-Catégories'!$B$6/H$6),H$5),0),IF(MOD($A80-1-H$10,'Feuille1-Catégories'!$F$5+1)=0,H$3,""))),"")</f>
        <v/>
      </c>
      <c r="I80" s="29">
        <f ca="1">IF(AND($A80&lt;&gt;"",I$9&lt;&gt;""),IF(HLOOKUP(I$9,'Feuille1-Catégories'!$C$1:$G$2,2,FALSE)="OUI",I$3,IF(HLOOKUP(I$9,'Feuille1-Catégories'!$C$1:$G$3,3,FALSE)="OUI",OFFSET(I$3,MOD(QUOTIENT(ROW()-ROW($A$20),'Feuille1-Catégories'!$B$6/I$6),I$5),0),IF(MOD($A80-1-I$10,'Feuille1-Catégories'!$F$5+1)=0,I$3,""))),"")</f>
        <v>200</v>
      </c>
      <c r="J80" s="29">
        <f ca="1">IF(AND($A80&lt;&gt;"",J$9&lt;&gt;""),IF(HLOOKUP(J$9,'Feuille1-Catégories'!$C$1:$G$2,2,FALSE)="OUI",J$3,IF(HLOOKUP(J$9,'Feuille1-Catégories'!$C$1:$G$3,3,FALSE)="OUI",OFFSET(J$3,MOD(QUOTIENT(ROW()-ROW($A$20),'Feuille1-Catégories'!$B$6/J$6),J$5),0),IF(MOD($A80-1-J$10,'Feuille1-Catégories'!$F$5+1)=0,J$3,""))),"")</f>
        <v>0.8</v>
      </c>
      <c r="K80" s="29" t="str">
        <f ca="1">IF(AND($A80&lt;&gt;"",K$9&lt;&gt;""),IF(HLOOKUP(K$9,'Feuille1-Catégories'!$C$1:$G$2,2,FALSE)="OUI",K$3,IF(HLOOKUP(K$9,'Feuille1-Catégories'!$C$1:$G$3,3,FALSE)="OUI",OFFSET(K$3,MOD(QUOTIENT(ROW()-ROW($A$20),'Feuille1-Catégories'!$B$6/K$6),K$5),0),IF(MOD($A80-1-K$10,'Feuille1-Catégories'!$F$5+1)=0,K$3,""))),"")</f>
        <v/>
      </c>
      <c r="L80" s="29">
        <f ca="1">IF(AND($A80&lt;&gt;"",L$9&lt;&gt;""),IF(HLOOKUP(L$9,'Feuille1-Catégories'!$C$1:$G$2,2,FALSE)="OUI",L$3,IF(HLOOKUP(L$9,'Feuille1-Catégories'!$C$1:$G$3,3,FALSE)="OUI",OFFSET(L$3,MOD(QUOTIENT(ROW()-ROW($A$20),'Feuille1-Catégories'!$B$6/L$6),L$5),0),IF(MOD($A80-1-L$10,'Feuille1-Catégories'!$F$5+1)=0,L$3,""))),"")</f>
        <v>50</v>
      </c>
      <c r="M80" s="29" t="str">
        <f ca="1">IF(AND($A80&lt;&gt;"",M$9&lt;&gt;""),IF(HLOOKUP(M$9,'Feuille1-Catégories'!$C$1:$G$2,2,FALSE)="OUI",M$3,IF(HLOOKUP(M$9,'Feuille1-Catégories'!$C$1:$G$3,3,FALSE)="OUI",OFFSET(M$3,MOD(QUOTIENT(ROW()-ROW($A$20),'Feuille1-Catégories'!$B$6/M$6),M$5),0),IF(MOD($A80-1-M$10,'Feuille1-Catégories'!$F$5+1)=0,M$3,""))),"")</f>
        <v xml:space="preserve"> </v>
      </c>
      <c r="N80" s="29" t="str">
        <f ca="1">IF(AND($A80&lt;&gt;"",N$9&lt;&gt;""),IF(HLOOKUP(N$9,'Feuille1-Catégories'!$C$1:$G$2,2,FALSE)="OUI",N$3,IF(HLOOKUP(N$9,'Feuille1-Catégories'!$C$1:$G$3,3,FALSE)="OUI",OFFSET(N$3,MOD(QUOTIENT(ROW()-ROW($A$20),'Feuille1-Catégories'!$B$6/N$6),N$5),0),IF(MOD($A80-1-N$10,'Feuille1-Catégories'!$F$5+1)=0,N$3,""))),"")</f>
        <v xml:space="preserve"> </v>
      </c>
      <c r="O80" s="29">
        <f ca="1">IF(AND($A80&lt;&gt;"",O$9&lt;&gt;""),IF(HLOOKUP(O$9,'Feuille1-Catégories'!$C$1:$G$2,2,FALSE)="OUI",O$3,IF(HLOOKUP(O$9,'Feuille1-Catégories'!$C$1:$G$3,3,FALSE)="OUI",OFFSET(O$3,MOD(QUOTIENT(ROW()-ROW($A$20),'Feuille1-Catégories'!$B$6/O$6),O$5),0),IF(MOD($A80-1-O$10,'Feuille1-Catégories'!$F$5+1)=0,O$3,""))),"")</f>
        <v>5</v>
      </c>
      <c r="P80" s="29">
        <f ca="1">IF(AND($A80&lt;&gt;"",P$9&lt;&gt;""),IF(HLOOKUP(P$9,'Feuille1-Catégories'!$C$1:$G$2,2,FALSE)="OUI",P$3,IF(HLOOKUP(P$9,'Feuille1-Catégories'!$C$1:$G$3,3,FALSE)="OUI",OFFSET(P$3,MOD(QUOTIENT(ROW()-ROW($A$20),'Feuille1-Catégories'!$B$6/P$6),P$5),0),IF(MOD($A80-1-P$10,'Feuille1-Catégories'!$F$5+1)=0,P$3,""))),"")</f>
        <v>25</v>
      </c>
      <c r="Q80" s="29" t="str">
        <f ca="1">IF(AND($A80&lt;&gt;"",Q$9&lt;&gt;""),IF(HLOOKUP(Q$9,'Feuille1-Catégories'!$C$1:$G$2,2,FALSE)="OUI",Q$3,IF(HLOOKUP(Q$9,'Feuille1-Catégories'!$C$1:$G$3,3,FALSE)="OUI",OFFSET(Q$3,MOD(QUOTIENT(ROW()-ROW($A$20),'Feuille1-Catégories'!$B$6/Q$6),Q$5),0),IF(MOD($A80-1-Q$10,'Feuille1-Catégories'!$F$5+1)=0,Q$3,""))),"")</f>
        <v/>
      </c>
      <c r="R80" s="29">
        <f ca="1">IF(AND($A80&lt;&gt;"",R$9&lt;&gt;""),IF(HLOOKUP(R$9,'Feuille1-Catégories'!$C$1:$G$2,2,FALSE)="OUI",R$3,IF(HLOOKUP(R$9,'Feuille1-Catégories'!$C$1:$G$3,3,FALSE)="OUI",OFFSET(R$3,MOD(QUOTIENT(ROW()-ROW($A$20),'Feuille1-Catégories'!$B$6/R$6),R$5),0),IF(MOD($A80-1-R$10,'Feuille1-Catégories'!$F$5+1)=0,R$3,""))),"")</f>
        <v>1</v>
      </c>
      <c r="S80" s="29">
        <f ca="1">IF(AND($A80&lt;&gt;"",S$9&lt;&gt;""),IF(HLOOKUP(S$9,'Feuille1-Catégories'!$C$1:$G$2,2,FALSE)="OUI",S$3,IF(HLOOKUP(S$9,'Feuille1-Catégories'!$C$1:$G$3,3,FALSE)="OUI",OFFSET(S$3,MOD(QUOTIENT(ROW()-ROW($A$20),'Feuille1-Catégories'!$B$6/S$6),S$5),0),IF(MOD($A80-1-S$10,'Feuille1-Catégories'!$F$5+1)=0,S$3,""))),"")</f>
        <v>30</v>
      </c>
      <c r="T80" s="29">
        <f ca="1">IF(AND($A80&lt;&gt;"",T$9&lt;&gt;""),IF(HLOOKUP(T$9,'Feuille1-Catégories'!$C$1:$G$2,2,FALSE)="OUI",T$3,IF(HLOOKUP(T$9,'Feuille1-Catégories'!$C$1:$G$3,3,FALSE)="OUI",OFFSET(T$3,MOD(QUOTIENT(ROW()-ROW($A$20),'Feuille1-Catégories'!$B$6/T$6),T$5),0),IF(MOD($A80-1-T$10,'Feuille1-Catégories'!$F$5+1)=0,T$3,""))),"")</f>
        <v>10</v>
      </c>
      <c r="U80" s="29">
        <f ca="1">IF(AND($A80&lt;&gt;"",U$9&lt;&gt;""),IF(HLOOKUP(U$9,'Feuille1-Catégories'!$C$1:$G$2,2,FALSE)="OUI",U$3,IF(HLOOKUP(U$9,'Feuille1-Catégories'!$C$1:$G$3,3,FALSE)="OUI",OFFSET(U$3,MOD(QUOTIENT(ROW()-ROW($A$20),'Feuille1-Catégories'!$B$6/U$6),U$5),0),IF(MOD($A80-1-U$10,'Feuille1-Catégories'!$F$5+1)=0,U$3,""))),"")</f>
        <v>300</v>
      </c>
      <c r="V80" s="29" t="str">
        <f ca="1">IF(AND($A80&lt;&gt;"",V$9&lt;&gt;""),IF(HLOOKUP(V$9,'Feuille1-Catégories'!$C$1:$G$2,2,FALSE)="OUI",V$3,IF(HLOOKUP(V$9,'Feuille1-Catégories'!$C$1:$G$3,3,FALSE)="OUI",OFFSET(V$3,MOD(QUOTIENT(ROW()-ROW($A$20),'Feuille1-Catégories'!$B$6/V$6),V$5),0),IF(MOD($A80-1-V$10,'Feuille1-Catégories'!$F$5+1)=0,V$3,""))),"")</f>
        <v/>
      </c>
      <c r="W80" s="29" t="str">
        <f ca="1">IF(AND($A80&lt;&gt;"",W$9&lt;&gt;""),IF(HLOOKUP(W$9,'Feuille1-Catégories'!$C$1:$G$2,2,FALSE)="OUI",W$3,IF(HLOOKUP(W$9,'Feuille1-Catégories'!$C$1:$G$3,3,FALSE)="OUI",OFFSET(W$3,MOD(QUOTIENT(ROW()-ROW($A$20),'Feuille1-Catégories'!$B$6/W$6),W$5),0),IF(MOD($A80-1-W$10,'Feuille1-Catégories'!$F$5+1)=0,W$3,""))),"")</f>
        <v/>
      </c>
      <c r="X80" s="29" t="str">
        <f ca="1">IF(AND($A80&lt;&gt;"",X$9&lt;&gt;""),IF(HLOOKUP(X$9,'Feuille1-Catégories'!$C$1:$G$2,2,FALSE)="OUI",X$3,IF(HLOOKUP(X$9,'Feuille1-Catégories'!$C$1:$G$3,3,FALSE)="OUI",OFFSET(X$3,MOD(QUOTIENT(ROW()-ROW($A$20),'Feuille1-Catégories'!$B$6/X$6),X$5),0),IF(MOD($A80-1-X$10,'Feuille1-Catégories'!$F$5+1)=0,X$3,""))),"")</f>
        <v/>
      </c>
      <c r="Y80" s="29" t="str">
        <f ca="1">IF(AND($A80&lt;&gt;"",Y$9&lt;&gt;""),IF(HLOOKUP(Y$9,'Feuille1-Catégories'!$C$1:$G$2,2,FALSE)="OUI",Y$3,IF(HLOOKUP(Y$9,'Feuille1-Catégories'!$C$1:$G$3,3,FALSE)="OUI",OFFSET(Y$3,MOD(QUOTIENT(ROW()-ROW($A$20),'Feuille1-Catégories'!$B$6/Y$6),Y$5),0),IF(MOD($A80-1-Y$10,'Feuille1-Catégories'!$F$5+1)=0,Y$3,""))),"")</f>
        <v/>
      </c>
      <c r="Z80" s="29" t="str">
        <f ca="1">IF(AND($A80&lt;&gt;"",Z$9&lt;&gt;""),IF(HLOOKUP(Z$9,'Feuille1-Catégories'!$C$1:$G$2,2,FALSE)="OUI",Z$3,IF(HLOOKUP(Z$9,'Feuille1-Catégories'!$C$1:$G$3,3,FALSE)="OUI",OFFSET(Z$3,MOD(QUOTIENT(ROW()-ROW($A$20),'Feuille1-Catégories'!$B$6/Z$6),Z$5),0),IF(MOD($A80-1-Z$10,'Feuille1-Catégories'!$F$5+1)=0,Z$3,""))),"")</f>
        <v/>
      </c>
    </row>
    <row r="81" spans="1:26" ht="17" x14ac:dyDescent="0.2">
      <c r="A81" s="21">
        <f>IF('Feuille2-Prix de vente'!A81&lt;&gt;"",'Feuille2-Prix de vente'!A81,"")</f>
        <v>62</v>
      </c>
      <c r="B81" s="33">
        <f ca="1">IF('Feuille2-Prix de vente'!B81&lt;&gt;"",'Feuille2-Prix de vente'!B81,"")</f>
        <v>10.078242551910924</v>
      </c>
      <c r="C81" s="10">
        <f ca="1">IF('Feuille2-Prix de vente'!C81&lt;&gt;"",'Feuille2-Prix de vente'!C81,"")</f>
        <v>6033.4</v>
      </c>
      <c r="D81" s="10">
        <f t="shared" ca="1" si="0"/>
        <v>664.6</v>
      </c>
      <c r="E81" s="10">
        <f ca="1">IF('Feuille2-Prix de vente'!E81&lt;&gt;"",'Feuille2-Prix de vente'!E81,"")</f>
        <v>6698</v>
      </c>
      <c r="F81" s="29">
        <f ca="1">IF(AND($A81&lt;&gt;"",F$9&lt;&gt;""),IF(HLOOKUP(F$9,'Feuille1-Catégories'!$C$1:$G$2,2,FALSE)="OUI",F$3,IF(HLOOKUP(F$9,'Feuille1-Catégories'!$C$1:$G$3,3,FALSE)="OUI",OFFSET(F$3,MOD(QUOTIENT(ROW()-ROW($A$20),'Feuille1-Catégories'!$B$6/F$6),F$5),0),IF(MOD($A81-1-F$10,'Feuille1-Catégories'!$F$5+1)=0,F$3,""))),"")</f>
        <v>0.8</v>
      </c>
      <c r="G81" s="29">
        <f ca="1">IF(AND($A81&lt;&gt;"",G$9&lt;&gt;""),IF(HLOOKUP(G$9,'Feuille1-Catégories'!$C$1:$G$2,2,FALSE)="OUI",G$3,IF(HLOOKUP(G$9,'Feuille1-Catégories'!$C$1:$G$3,3,FALSE)="OUI",OFFSET(G$3,MOD(QUOTIENT(ROW()-ROW($A$20),'Feuille1-Catégories'!$B$6/G$6),G$5),0),IF(MOD($A81-1-G$10,'Feuille1-Catégories'!$F$5+1)=0,G$3,""))),"")</f>
        <v>2</v>
      </c>
      <c r="H81" s="29">
        <f ca="1">IF(AND($A81&lt;&gt;"",H$9&lt;&gt;""),IF(HLOOKUP(H$9,'Feuille1-Catégories'!$C$1:$G$2,2,FALSE)="OUI",H$3,IF(HLOOKUP(H$9,'Feuille1-Catégories'!$C$1:$G$3,3,FALSE)="OUI",OFFSET(H$3,MOD(QUOTIENT(ROW()-ROW($A$20),'Feuille1-Catégories'!$B$6/H$6),H$5),0),IF(MOD($A81-1-H$10,'Feuille1-Catégories'!$F$5+1)=0,H$3,""))),"")</f>
        <v>50</v>
      </c>
      <c r="I81" s="29">
        <f ca="1">IF(AND($A81&lt;&gt;"",I$9&lt;&gt;""),IF(HLOOKUP(I$9,'Feuille1-Catégories'!$C$1:$G$2,2,FALSE)="OUI",I$3,IF(HLOOKUP(I$9,'Feuille1-Catégories'!$C$1:$G$3,3,FALSE)="OUI",OFFSET(I$3,MOD(QUOTIENT(ROW()-ROW($A$20),'Feuille1-Catégories'!$B$6/I$6),I$5),0),IF(MOD($A81-1-I$10,'Feuille1-Catégories'!$F$5+1)=0,I$3,""))),"")</f>
        <v>200</v>
      </c>
      <c r="J81" s="29">
        <f ca="1">IF(AND($A81&lt;&gt;"",J$9&lt;&gt;""),IF(HLOOKUP(J$9,'Feuille1-Catégories'!$C$1:$G$2,2,FALSE)="OUI",J$3,IF(HLOOKUP(J$9,'Feuille1-Catégories'!$C$1:$G$3,3,FALSE)="OUI",OFFSET(J$3,MOD(QUOTIENT(ROW()-ROW($A$20),'Feuille1-Catégories'!$B$6/J$6),J$5),0),IF(MOD($A81-1-J$10,'Feuille1-Catégories'!$F$5+1)=0,J$3,""))),"")</f>
        <v>0.8</v>
      </c>
      <c r="K81" s="29" t="str">
        <f ca="1">IF(AND($A81&lt;&gt;"",K$9&lt;&gt;""),IF(HLOOKUP(K$9,'Feuille1-Catégories'!$C$1:$G$2,2,FALSE)="OUI",K$3,IF(HLOOKUP(K$9,'Feuille1-Catégories'!$C$1:$G$3,3,FALSE)="OUI",OFFSET(K$3,MOD(QUOTIENT(ROW()-ROW($A$20),'Feuille1-Catégories'!$B$6/K$6),K$5),0),IF(MOD($A81-1-K$10,'Feuille1-Catégories'!$F$5+1)=0,K$3,""))),"")</f>
        <v/>
      </c>
      <c r="L81" s="29">
        <f ca="1">IF(AND($A81&lt;&gt;"",L$9&lt;&gt;""),IF(HLOOKUP(L$9,'Feuille1-Catégories'!$C$1:$G$2,2,FALSE)="OUI",L$3,IF(HLOOKUP(L$9,'Feuille1-Catégories'!$C$1:$G$3,3,FALSE)="OUI",OFFSET(L$3,MOD(QUOTIENT(ROW()-ROW($A$20),'Feuille1-Catégories'!$B$6/L$6),L$5),0),IF(MOD($A81-1-L$10,'Feuille1-Catégories'!$F$5+1)=0,L$3,""))),"")</f>
        <v>50</v>
      </c>
      <c r="M81" s="29" t="str">
        <f ca="1">IF(AND($A81&lt;&gt;"",M$9&lt;&gt;""),IF(HLOOKUP(M$9,'Feuille1-Catégories'!$C$1:$G$2,2,FALSE)="OUI",M$3,IF(HLOOKUP(M$9,'Feuille1-Catégories'!$C$1:$G$3,3,FALSE)="OUI",OFFSET(M$3,MOD(QUOTIENT(ROW()-ROW($A$20),'Feuille1-Catégories'!$B$6/M$6),M$5),0),IF(MOD($A81-1-M$10,'Feuille1-Catégories'!$F$5+1)=0,M$3,""))),"")</f>
        <v xml:space="preserve"> </v>
      </c>
      <c r="N81" s="29" t="str">
        <f ca="1">IF(AND($A81&lt;&gt;"",N$9&lt;&gt;""),IF(HLOOKUP(N$9,'Feuille1-Catégories'!$C$1:$G$2,2,FALSE)="OUI",N$3,IF(HLOOKUP(N$9,'Feuille1-Catégories'!$C$1:$G$3,3,FALSE)="OUI",OFFSET(N$3,MOD(QUOTIENT(ROW()-ROW($A$20),'Feuille1-Catégories'!$B$6/N$6),N$5),0),IF(MOD($A81-1-N$10,'Feuille1-Catégories'!$F$5+1)=0,N$3,""))),"")</f>
        <v xml:space="preserve"> </v>
      </c>
      <c r="O81" s="29">
        <f ca="1">IF(AND($A81&lt;&gt;"",O$9&lt;&gt;""),IF(HLOOKUP(O$9,'Feuille1-Catégories'!$C$1:$G$2,2,FALSE)="OUI",O$3,IF(HLOOKUP(O$9,'Feuille1-Catégories'!$C$1:$G$3,3,FALSE)="OUI",OFFSET(O$3,MOD(QUOTIENT(ROW()-ROW($A$20),'Feuille1-Catégories'!$B$6/O$6),O$5),0),IF(MOD($A81-1-O$10,'Feuille1-Catégories'!$F$5+1)=0,O$3,""))),"")</f>
        <v>5</v>
      </c>
      <c r="P81" s="29">
        <f ca="1">IF(AND($A81&lt;&gt;"",P$9&lt;&gt;""),IF(HLOOKUP(P$9,'Feuille1-Catégories'!$C$1:$G$2,2,FALSE)="OUI",P$3,IF(HLOOKUP(P$9,'Feuille1-Catégories'!$C$1:$G$3,3,FALSE)="OUI",OFFSET(P$3,MOD(QUOTIENT(ROW()-ROW($A$20),'Feuille1-Catégories'!$B$6/P$6),P$5),0),IF(MOD($A81-1-P$10,'Feuille1-Catégories'!$F$5+1)=0,P$3,""))),"")</f>
        <v>25</v>
      </c>
      <c r="Q81" s="29" t="str">
        <f ca="1">IF(AND($A81&lt;&gt;"",Q$9&lt;&gt;""),IF(HLOOKUP(Q$9,'Feuille1-Catégories'!$C$1:$G$2,2,FALSE)="OUI",Q$3,IF(HLOOKUP(Q$9,'Feuille1-Catégories'!$C$1:$G$3,3,FALSE)="OUI",OFFSET(Q$3,MOD(QUOTIENT(ROW()-ROW($A$20),'Feuille1-Catégories'!$B$6/Q$6),Q$5),0),IF(MOD($A81-1-Q$10,'Feuille1-Catégories'!$F$5+1)=0,Q$3,""))),"")</f>
        <v/>
      </c>
      <c r="R81" s="29">
        <f ca="1">IF(AND($A81&lt;&gt;"",R$9&lt;&gt;""),IF(HLOOKUP(R$9,'Feuille1-Catégories'!$C$1:$G$2,2,FALSE)="OUI",R$3,IF(HLOOKUP(R$9,'Feuille1-Catégories'!$C$1:$G$3,3,FALSE)="OUI",OFFSET(R$3,MOD(QUOTIENT(ROW()-ROW($A$20),'Feuille1-Catégories'!$B$6/R$6),R$5),0),IF(MOD($A81-1-R$10,'Feuille1-Catégories'!$F$5+1)=0,R$3,""))),"")</f>
        <v>1</v>
      </c>
      <c r="S81" s="29">
        <f ca="1">IF(AND($A81&lt;&gt;"",S$9&lt;&gt;""),IF(HLOOKUP(S$9,'Feuille1-Catégories'!$C$1:$G$2,2,FALSE)="OUI",S$3,IF(HLOOKUP(S$9,'Feuille1-Catégories'!$C$1:$G$3,3,FALSE)="OUI",OFFSET(S$3,MOD(QUOTIENT(ROW()-ROW($A$20),'Feuille1-Catégories'!$B$6/S$6),S$5),0),IF(MOD($A81-1-S$10,'Feuille1-Catégories'!$F$5+1)=0,S$3,""))),"")</f>
        <v>30</v>
      </c>
      <c r="T81" s="29" t="str">
        <f ca="1">IF(AND($A81&lt;&gt;"",T$9&lt;&gt;""),IF(HLOOKUP(T$9,'Feuille1-Catégories'!$C$1:$G$2,2,FALSE)="OUI",T$3,IF(HLOOKUP(T$9,'Feuille1-Catégories'!$C$1:$G$3,3,FALSE)="OUI",OFFSET(T$3,MOD(QUOTIENT(ROW()-ROW($A$20),'Feuille1-Catégories'!$B$6/T$6),T$5),0),IF(MOD($A81-1-T$10,'Feuille1-Catégories'!$F$5+1)=0,T$3,""))),"")</f>
        <v/>
      </c>
      <c r="U81" s="29">
        <f ca="1">IF(AND($A81&lt;&gt;"",U$9&lt;&gt;""),IF(HLOOKUP(U$9,'Feuille1-Catégories'!$C$1:$G$2,2,FALSE)="OUI",U$3,IF(HLOOKUP(U$9,'Feuille1-Catégories'!$C$1:$G$3,3,FALSE)="OUI",OFFSET(U$3,MOD(QUOTIENT(ROW()-ROW($A$20),'Feuille1-Catégories'!$B$6/U$6),U$5),0),IF(MOD($A81-1-U$10,'Feuille1-Catégories'!$F$5+1)=0,U$3,""))),"")</f>
        <v>300</v>
      </c>
      <c r="V81" s="29" t="str">
        <f ca="1">IF(AND($A81&lt;&gt;"",V$9&lt;&gt;""),IF(HLOOKUP(V$9,'Feuille1-Catégories'!$C$1:$G$2,2,FALSE)="OUI",V$3,IF(HLOOKUP(V$9,'Feuille1-Catégories'!$C$1:$G$3,3,FALSE)="OUI",OFFSET(V$3,MOD(QUOTIENT(ROW()-ROW($A$20),'Feuille1-Catégories'!$B$6/V$6),V$5),0),IF(MOD($A81-1-V$10,'Feuille1-Catégories'!$F$5+1)=0,V$3,""))),"")</f>
        <v/>
      </c>
      <c r="W81" s="29" t="str">
        <f ca="1">IF(AND($A81&lt;&gt;"",W$9&lt;&gt;""),IF(HLOOKUP(W$9,'Feuille1-Catégories'!$C$1:$G$2,2,FALSE)="OUI",W$3,IF(HLOOKUP(W$9,'Feuille1-Catégories'!$C$1:$G$3,3,FALSE)="OUI",OFFSET(W$3,MOD(QUOTIENT(ROW()-ROW($A$20),'Feuille1-Catégories'!$B$6/W$6),W$5),0),IF(MOD($A81-1-W$10,'Feuille1-Catégories'!$F$5+1)=0,W$3,""))),"")</f>
        <v/>
      </c>
      <c r="X81" s="29" t="str">
        <f ca="1">IF(AND($A81&lt;&gt;"",X$9&lt;&gt;""),IF(HLOOKUP(X$9,'Feuille1-Catégories'!$C$1:$G$2,2,FALSE)="OUI",X$3,IF(HLOOKUP(X$9,'Feuille1-Catégories'!$C$1:$G$3,3,FALSE)="OUI",OFFSET(X$3,MOD(QUOTIENT(ROW()-ROW($A$20),'Feuille1-Catégories'!$B$6/X$6),X$5),0),IF(MOD($A81-1-X$10,'Feuille1-Catégories'!$F$5+1)=0,X$3,""))),"")</f>
        <v/>
      </c>
      <c r="Y81" s="29" t="str">
        <f ca="1">IF(AND($A81&lt;&gt;"",Y$9&lt;&gt;""),IF(HLOOKUP(Y$9,'Feuille1-Catégories'!$C$1:$G$2,2,FALSE)="OUI",Y$3,IF(HLOOKUP(Y$9,'Feuille1-Catégories'!$C$1:$G$3,3,FALSE)="OUI",OFFSET(Y$3,MOD(QUOTIENT(ROW()-ROW($A$20),'Feuille1-Catégories'!$B$6/Y$6),Y$5),0),IF(MOD($A81-1-Y$10,'Feuille1-Catégories'!$F$5+1)=0,Y$3,""))),"")</f>
        <v/>
      </c>
      <c r="Z81" s="29" t="str">
        <f ca="1">IF(AND($A81&lt;&gt;"",Z$9&lt;&gt;""),IF(HLOOKUP(Z$9,'Feuille1-Catégories'!$C$1:$G$2,2,FALSE)="OUI",Z$3,IF(HLOOKUP(Z$9,'Feuille1-Catégories'!$C$1:$G$3,3,FALSE)="OUI",OFFSET(Z$3,MOD(QUOTIENT(ROW()-ROW($A$20),'Feuille1-Catégories'!$B$6/Z$6),Z$5),0),IF(MOD($A81-1-Z$10,'Feuille1-Catégories'!$F$5+1)=0,Z$3,""))),"")</f>
        <v/>
      </c>
    </row>
    <row r="82" spans="1:26" ht="17" x14ac:dyDescent="0.2">
      <c r="A82" s="21">
        <f>IF('Feuille2-Prix de vente'!A82&lt;&gt;"",'Feuille2-Prix de vente'!A82,"")</f>
        <v>63</v>
      </c>
      <c r="B82" s="33">
        <f ca="1">IF('Feuille2-Prix de vente'!B82&lt;&gt;"",'Feuille2-Prix de vente'!B82,"")</f>
        <v>10.595581171950048</v>
      </c>
      <c r="C82" s="10">
        <f ca="1">IF('Feuille2-Prix de vente'!C82&lt;&gt;"",'Feuille2-Prix de vente'!C82,"")</f>
        <v>5993.4</v>
      </c>
      <c r="D82" s="10">
        <f t="shared" ca="1" si="0"/>
        <v>624.6</v>
      </c>
      <c r="E82" s="10">
        <f ca="1">IF('Feuille2-Prix de vente'!E82&lt;&gt;"",'Feuille2-Prix de vente'!E82,"")</f>
        <v>6618</v>
      </c>
      <c r="F82" s="29">
        <f ca="1">IF(AND($A82&lt;&gt;"",F$9&lt;&gt;""),IF(HLOOKUP(F$9,'Feuille1-Catégories'!$C$1:$G$2,2,FALSE)="OUI",F$3,IF(HLOOKUP(F$9,'Feuille1-Catégories'!$C$1:$G$3,3,FALSE)="OUI",OFFSET(F$3,MOD(QUOTIENT(ROW()-ROW($A$20),'Feuille1-Catégories'!$B$6/F$6),F$5),0),IF(MOD($A82-1-F$10,'Feuille1-Catégories'!$F$5+1)=0,F$3,""))),"")</f>
        <v>0.8</v>
      </c>
      <c r="G82" s="29">
        <f ca="1">IF(AND($A82&lt;&gt;"",G$9&lt;&gt;""),IF(HLOOKUP(G$9,'Feuille1-Catégories'!$C$1:$G$2,2,FALSE)="OUI",G$3,IF(HLOOKUP(G$9,'Feuille1-Catégories'!$C$1:$G$3,3,FALSE)="OUI",OFFSET(G$3,MOD(QUOTIENT(ROW()-ROW($A$20),'Feuille1-Catégories'!$B$6/G$6),G$5),0),IF(MOD($A82-1-G$10,'Feuille1-Catégories'!$F$5+1)=0,G$3,""))),"")</f>
        <v>2</v>
      </c>
      <c r="H82" s="29" t="str">
        <f ca="1">IF(AND($A82&lt;&gt;"",H$9&lt;&gt;""),IF(HLOOKUP(H$9,'Feuille1-Catégories'!$C$1:$G$2,2,FALSE)="OUI",H$3,IF(HLOOKUP(H$9,'Feuille1-Catégories'!$C$1:$G$3,3,FALSE)="OUI",OFFSET(H$3,MOD(QUOTIENT(ROW()-ROW($A$20),'Feuille1-Catégories'!$B$6/H$6),H$5),0),IF(MOD($A82-1-H$10,'Feuille1-Catégories'!$F$5+1)=0,H$3,""))),"")</f>
        <v/>
      </c>
      <c r="I82" s="29">
        <f ca="1">IF(AND($A82&lt;&gt;"",I$9&lt;&gt;""),IF(HLOOKUP(I$9,'Feuille1-Catégories'!$C$1:$G$2,2,FALSE)="OUI",I$3,IF(HLOOKUP(I$9,'Feuille1-Catégories'!$C$1:$G$3,3,FALSE)="OUI",OFFSET(I$3,MOD(QUOTIENT(ROW()-ROW($A$20),'Feuille1-Catégories'!$B$6/I$6),I$5),0),IF(MOD($A82-1-I$10,'Feuille1-Catégories'!$F$5+1)=0,I$3,""))),"")</f>
        <v>200</v>
      </c>
      <c r="J82" s="29">
        <f ca="1">IF(AND($A82&lt;&gt;"",J$9&lt;&gt;""),IF(HLOOKUP(J$9,'Feuille1-Catégories'!$C$1:$G$2,2,FALSE)="OUI",J$3,IF(HLOOKUP(J$9,'Feuille1-Catégories'!$C$1:$G$3,3,FALSE)="OUI",OFFSET(J$3,MOD(QUOTIENT(ROW()-ROW($A$20),'Feuille1-Catégories'!$B$6/J$6),J$5),0),IF(MOD($A82-1-J$10,'Feuille1-Catégories'!$F$5+1)=0,J$3,""))),"")</f>
        <v>0.8</v>
      </c>
      <c r="K82" s="29">
        <f ca="1">IF(AND($A82&lt;&gt;"",K$9&lt;&gt;""),IF(HLOOKUP(K$9,'Feuille1-Catégories'!$C$1:$G$2,2,FALSE)="OUI",K$3,IF(HLOOKUP(K$9,'Feuille1-Catégories'!$C$1:$G$3,3,FALSE)="OUI",OFFSET(K$3,MOD(QUOTIENT(ROW()-ROW($A$20),'Feuille1-Catégories'!$B$6/K$6),K$5),0),IF(MOD($A82-1-K$10,'Feuille1-Catégories'!$F$5+1)=0,K$3,""))),"")</f>
        <v>10</v>
      </c>
      <c r="L82" s="29">
        <f ca="1">IF(AND($A82&lt;&gt;"",L$9&lt;&gt;""),IF(HLOOKUP(L$9,'Feuille1-Catégories'!$C$1:$G$2,2,FALSE)="OUI",L$3,IF(HLOOKUP(L$9,'Feuille1-Catégories'!$C$1:$G$3,3,FALSE)="OUI",OFFSET(L$3,MOD(QUOTIENT(ROW()-ROW($A$20),'Feuille1-Catégories'!$B$6/L$6),L$5),0),IF(MOD($A82-1-L$10,'Feuille1-Catégories'!$F$5+1)=0,L$3,""))),"")</f>
        <v>50</v>
      </c>
      <c r="M82" s="29" t="str">
        <f ca="1">IF(AND($A82&lt;&gt;"",M$9&lt;&gt;""),IF(HLOOKUP(M$9,'Feuille1-Catégories'!$C$1:$G$2,2,FALSE)="OUI",M$3,IF(HLOOKUP(M$9,'Feuille1-Catégories'!$C$1:$G$3,3,FALSE)="OUI",OFFSET(M$3,MOD(QUOTIENT(ROW()-ROW($A$20),'Feuille1-Catégories'!$B$6/M$6),M$5),0),IF(MOD($A82-1-M$10,'Feuille1-Catégories'!$F$5+1)=0,M$3,""))),"")</f>
        <v xml:space="preserve"> </v>
      </c>
      <c r="N82" s="29" t="str">
        <f ca="1">IF(AND($A82&lt;&gt;"",N$9&lt;&gt;""),IF(HLOOKUP(N$9,'Feuille1-Catégories'!$C$1:$G$2,2,FALSE)="OUI",N$3,IF(HLOOKUP(N$9,'Feuille1-Catégories'!$C$1:$G$3,3,FALSE)="OUI",OFFSET(N$3,MOD(QUOTIENT(ROW()-ROW($A$20),'Feuille1-Catégories'!$B$6/N$6),N$5),0),IF(MOD($A82-1-N$10,'Feuille1-Catégories'!$F$5+1)=0,N$3,""))),"")</f>
        <v xml:space="preserve"> </v>
      </c>
      <c r="O82" s="29">
        <f ca="1">IF(AND($A82&lt;&gt;"",O$9&lt;&gt;""),IF(HLOOKUP(O$9,'Feuille1-Catégories'!$C$1:$G$2,2,FALSE)="OUI",O$3,IF(HLOOKUP(O$9,'Feuille1-Catégories'!$C$1:$G$3,3,FALSE)="OUI",OFFSET(O$3,MOD(QUOTIENT(ROW()-ROW($A$20),'Feuille1-Catégories'!$B$6/O$6),O$5),0),IF(MOD($A82-1-O$10,'Feuille1-Catégories'!$F$5+1)=0,O$3,""))),"")</f>
        <v>5</v>
      </c>
      <c r="P82" s="29">
        <f ca="1">IF(AND($A82&lt;&gt;"",P$9&lt;&gt;""),IF(HLOOKUP(P$9,'Feuille1-Catégories'!$C$1:$G$2,2,FALSE)="OUI",P$3,IF(HLOOKUP(P$9,'Feuille1-Catégories'!$C$1:$G$3,3,FALSE)="OUI",OFFSET(P$3,MOD(QUOTIENT(ROW()-ROW($A$20),'Feuille1-Catégories'!$B$6/P$6),P$5),0),IF(MOD($A82-1-P$10,'Feuille1-Catégories'!$F$5+1)=0,P$3,""))),"")</f>
        <v>25</v>
      </c>
      <c r="Q82" s="29" t="str">
        <f ca="1">IF(AND($A82&lt;&gt;"",Q$9&lt;&gt;""),IF(HLOOKUP(Q$9,'Feuille1-Catégories'!$C$1:$G$2,2,FALSE)="OUI",Q$3,IF(HLOOKUP(Q$9,'Feuille1-Catégories'!$C$1:$G$3,3,FALSE)="OUI",OFFSET(Q$3,MOD(QUOTIENT(ROW()-ROW($A$20),'Feuille1-Catégories'!$B$6/Q$6),Q$5),0),IF(MOD($A82-1-Q$10,'Feuille1-Catégories'!$F$5+1)=0,Q$3,""))),"")</f>
        <v/>
      </c>
      <c r="R82" s="29">
        <f ca="1">IF(AND($A82&lt;&gt;"",R$9&lt;&gt;""),IF(HLOOKUP(R$9,'Feuille1-Catégories'!$C$1:$G$2,2,FALSE)="OUI",R$3,IF(HLOOKUP(R$9,'Feuille1-Catégories'!$C$1:$G$3,3,FALSE)="OUI",OFFSET(R$3,MOD(QUOTIENT(ROW()-ROW($A$20),'Feuille1-Catégories'!$B$6/R$6),R$5),0),IF(MOD($A82-1-R$10,'Feuille1-Catégories'!$F$5+1)=0,R$3,""))),"")</f>
        <v>1</v>
      </c>
      <c r="S82" s="29">
        <f ca="1">IF(AND($A82&lt;&gt;"",S$9&lt;&gt;""),IF(HLOOKUP(S$9,'Feuille1-Catégories'!$C$1:$G$2,2,FALSE)="OUI",S$3,IF(HLOOKUP(S$9,'Feuille1-Catégories'!$C$1:$G$3,3,FALSE)="OUI",OFFSET(S$3,MOD(QUOTIENT(ROW()-ROW($A$20),'Feuille1-Catégories'!$B$6/S$6),S$5),0),IF(MOD($A82-1-S$10,'Feuille1-Catégories'!$F$5+1)=0,S$3,""))),"")</f>
        <v>30</v>
      </c>
      <c r="T82" s="29" t="str">
        <f ca="1">IF(AND($A82&lt;&gt;"",T$9&lt;&gt;""),IF(HLOOKUP(T$9,'Feuille1-Catégories'!$C$1:$G$2,2,FALSE)="OUI",T$3,IF(HLOOKUP(T$9,'Feuille1-Catégories'!$C$1:$G$3,3,FALSE)="OUI",OFFSET(T$3,MOD(QUOTIENT(ROW()-ROW($A$20),'Feuille1-Catégories'!$B$6/T$6),T$5),0),IF(MOD($A82-1-T$10,'Feuille1-Catégories'!$F$5+1)=0,T$3,""))),"")</f>
        <v/>
      </c>
      <c r="U82" s="29">
        <f ca="1">IF(AND($A82&lt;&gt;"",U$9&lt;&gt;""),IF(HLOOKUP(U$9,'Feuille1-Catégories'!$C$1:$G$2,2,FALSE)="OUI",U$3,IF(HLOOKUP(U$9,'Feuille1-Catégories'!$C$1:$G$3,3,FALSE)="OUI",OFFSET(U$3,MOD(QUOTIENT(ROW()-ROW($A$20),'Feuille1-Catégories'!$B$6/U$6),U$5),0),IF(MOD($A82-1-U$10,'Feuille1-Catégories'!$F$5+1)=0,U$3,""))),"")</f>
        <v>300</v>
      </c>
      <c r="V82" s="29" t="str">
        <f ca="1">IF(AND($A82&lt;&gt;"",V$9&lt;&gt;""),IF(HLOOKUP(V$9,'Feuille1-Catégories'!$C$1:$G$2,2,FALSE)="OUI",V$3,IF(HLOOKUP(V$9,'Feuille1-Catégories'!$C$1:$G$3,3,FALSE)="OUI",OFFSET(V$3,MOD(QUOTIENT(ROW()-ROW($A$20),'Feuille1-Catégories'!$B$6/V$6),V$5),0),IF(MOD($A82-1-V$10,'Feuille1-Catégories'!$F$5+1)=0,V$3,""))),"")</f>
        <v/>
      </c>
      <c r="W82" s="29" t="str">
        <f ca="1">IF(AND($A82&lt;&gt;"",W$9&lt;&gt;""),IF(HLOOKUP(W$9,'Feuille1-Catégories'!$C$1:$G$2,2,FALSE)="OUI",W$3,IF(HLOOKUP(W$9,'Feuille1-Catégories'!$C$1:$G$3,3,FALSE)="OUI",OFFSET(W$3,MOD(QUOTIENT(ROW()-ROW($A$20),'Feuille1-Catégories'!$B$6/W$6),W$5),0),IF(MOD($A82-1-W$10,'Feuille1-Catégories'!$F$5+1)=0,W$3,""))),"")</f>
        <v/>
      </c>
      <c r="X82" s="29" t="str">
        <f ca="1">IF(AND($A82&lt;&gt;"",X$9&lt;&gt;""),IF(HLOOKUP(X$9,'Feuille1-Catégories'!$C$1:$G$2,2,FALSE)="OUI",X$3,IF(HLOOKUP(X$9,'Feuille1-Catégories'!$C$1:$G$3,3,FALSE)="OUI",OFFSET(X$3,MOD(QUOTIENT(ROW()-ROW($A$20),'Feuille1-Catégories'!$B$6/X$6),X$5),0),IF(MOD($A82-1-X$10,'Feuille1-Catégories'!$F$5+1)=0,X$3,""))),"")</f>
        <v/>
      </c>
      <c r="Y82" s="29" t="str">
        <f ca="1">IF(AND($A82&lt;&gt;"",Y$9&lt;&gt;""),IF(HLOOKUP(Y$9,'Feuille1-Catégories'!$C$1:$G$2,2,FALSE)="OUI",Y$3,IF(HLOOKUP(Y$9,'Feuille1-Catégories'!$C$1:$G$3,3,FALSE)="OUI",OFFSET(Y$3,MOD(QUOTIENT(ROW()-ROW($A$20),'Feuille1-Catégories'!$B$6/Y$6),Y$5),0),IF(MOD($A82-1-Y$10,'Feuille1-Catégories'!$F$5+1)=0,Y$3,""))),"")</f>
        <v/>
      </c>
      <c r="Z82" s="29" t="str">
        <f ca="1">IF(AND($A82&lt;&gt;"",Z$9&lt;&gt;""),IF(HLOOKUP(Z$9,'Feuille1-Catégories'!$C$1:$G$2,2,FALSE)="OUI",Z$3,IF(HLOOKUP(Z$9,'Feuille1-Catégories'!$C$1:$G$3,3,FALSE)="OUI",OFFSET(Z$3,MOD(QUOTIENT(ROW()-ROW($A$20),'Feuille1-Catégories'!$B$6/Z$6),Z$5),0),IF(MOD($A82-1-Z$10,'Feuille1-Catégories'!$F$5+1)=0,Z$3,""))),"")</f>
        <v/>
      </c>
    </row>
    <row r="83" spans="1:26" ht="17" x14ac:dyDescent="0.2">
      <c r="A83" s="21">
        <f>IF('Feuille2-Prix de vente'!A83&lt;&gt;"",'Feuille2-Prix de vente'!A83,"")</f>
        <v>64</v>
      </c>
      <c r="B83" s="33">
        <f ca="1">IF('Feuille2-Prix de vente'!B83&lt;&gt;"",'Feuille2-Prix de vente'!B83,"")</f>
        <v>8.611160954602548</v>
      </c>
      <c r="C83" s="10">
        <f ca="1">IF('Feuille2-Prix de vente'!C83&lt;&gt;"",'Feuille2-Prix de vente'!C83,"")</f>
        <v>8483.4</v>
      </c>
      <c r="D83" s="10">
        <f t="shared" ca="1" si="0"/>
        <v>1114.5999999999999</v>
      </c>
      <c r="E83" s="10">
        <f ca="1">IF('Feuille2-Prix de vente'!E83&lt;&gt;"",'Feuille2-Prix de vente'!E83,"")</f>
        <v>9598</v>
      </c>
      <c r="F83" s="29">
        <f ca="1">IF(AND($A83&lt;&gt;"",F$9&lt;&gt;""),IF(HLOOKUP(F$9,'Feuille1-Catégories'!$C$1:$G$2,2,FALSE)="OUI",F$3,IF(HLOOKUP(F$9,'Feuille1-Catégories'!$C$1:$G$3,3,FALSE)="OUI",OFFSET(F$3,MOD(QUOTIENT(ROW()-ROW($A$20),'Feuille1-Catégories'!$B$6/F$6),F$5),0),IF(MOD($A83-1-F$10,'Feuille1-Catégories'!$F$5+1)=0,F$3,""))),"")</f>
        <v>0.8</v>
      </c>
      <c r="G83" s="29">
        <f ca="1">IF(AND($A83&lt;&gt;"",G$9&lt;&gt;""),IF(HLOOKUP(G$9,'Feuille1-Catégories'!$C$1:$G$2,2,FALSE)="OUI",G$3,IF(HLOOKUP(G$9,'Feuille1-Catégories'!$C$1:$G$3,3,FALSE)="OUI",OFFSET(G$3,MOD(QUOTIENT(ROW()-ROW($A$20),'Feuille1-Catégories'!$B$6/G$6),G$5),0),IF(MOD($A83-1-G$10,'Feuille1-Catégories'!$F$5+1)=0,G$3,""))),"")</f>
        <v>2</v>
      </c>
      <c r="H83" s="29" t="str">
        <f ca="1">IF(AND($A83&lt;&gt;"",H$9&lt;&gt;""),IF(HLOOKUP(H$9,'Feuille1-Catégories'!$C$1:$G$2,2,FALSE)="OUI",H$3,IF(HLOOKUP(H$9,'Feuille1-Catégories'!$C$1:$G$3,3,FALSE)="OUI",OFFSET(H$3,MOD(QUOTIENT(ROW()-ROW($A$20),'Feuille1-Catégories'!$B$6/H$6),H$5),0),IF(MOD($A83-1-H$10,'Feuille1-Catégories'!$F$5+1)=0,H$3,""))),"")</f>
        <v/>
      </c>
      <c r="I83" s="29">
        <f ca="1">IF(AND($A83&lt;&gt;"",I$9&lt;&gt;""),IF(HLOOKUP(I$9,'Feuille1-Catégories'!$C$1:$G$2,2,FALSE)="OUI",I$3,IF(HLOOKUP(I$9,'Feuille1-Catégories'!$C$1:$G$3,3,FALSE)="OUI",OFFSET(I$3,MOD(QUOTIENT(ROW()-ROW($A$20),'Feuille1-Catégories'!$B$6/I$6),I$5),0),IF(MOD($A83-1-I$10,'Feuille1-Catégories'!$F$5+1)=0,I$3,""))),"")</f>
        <v>200</v>
      </c>
      <c r="J83" s="29">
        <f ca="1">IF(AND($A83&lt;&gt;"",J$9&lt;&gt;""),IF(HLOOKUP(J$9,'Feuille1-Catégories'!$C$1:$G$2,2,FALSE)="OUI",J$3,IF(HLOOKUP(J$9,'Feuille1-Catégories'!$C$1:$G$3,3,FALSE)="OUI",OFFSET(J$3,MOD(QUOTIENT(ROW()-ROW($A$20),'Feuille1-Catégories'!$B$6/J$6),J$5),0),IF(MOD($A83-1-J$10,'Feuille1-Catégories'!$F$5+1)=0,J$3,""))),"")</f>
        <v>0.8</v>
      </c>
      <c r="K83" s="29" t="str">
        <f ca="1">IF(AND($A83&lt;&gt;"",K$9&lt;&gt;""),IF(HLOOKUP(K$9,'Feuille1-Catégories'!$C$1:$G$2,2,FALSE)="OUI",K$3,IF(HLOOKUP(K$9,'Feuille1-Catégories'!$C$1:$G$3,3,FALSE)="OUI",OFFSET(K$3,MOD(QUOTIENT(ROW()-ROW($A$20),'Feuille1-Catégories'!$B$6/K$6),K$5),0),IF(MOD($A83-1-K$10,'Feuille1-Catégories'!$F$5+1)=0,K$3,""))),"")</f>
        <v/>
      </c>
      <c r="L83" s="29">
        <f ca="1">IF(AND($A83&lt;&gt;"",L$9&lt;&gt;""),IF(HLOOKUP(L$9,'Feuille1-Catégories'!$C$1:$G$2,2,FALSE)="OUI",L$3,IF(HLOOKUP(L$9,'Feuille1-Catégories'!$C$1:$G$3,3,FALSE)="OUI",OFFSET(L$3,MOD(QUOTIENT(ROW()-ROW($A$20),'Feuille1-Catégories'!$B$6/L$6),L$5),0),IF(MOD($A83-1-L$10,'Feuille1-Catégories'!$F$5+1)=0,L$3,""))),"")</f>
        <v>50</v>
      </c>
      <c r="M83" s="29" t="str">
        <f ca="1">IF(AND($A83&lt;&gt;"",M$9&lt;&gt;""),IF(HLOOKUP(M$9,'Feuille1-Catégories'!$C$1:$G$2,2,FALSE)="OUI",M$3,IF(HLOOKUP(M$9,'Feuille1-Catégories'!$C$1:$G$3,3,FALSE)="OUI",OFFSET(M$3,MOD(QUOTIENT(ROW()-ROW($A$20),'Feuille1-Catégories'!$B$6/M$6),M$5),0),IF(MOD($A83-1-M$10,'Feuille1-Catégories'!$F$5+1)=0,M$3,""))),"")</f>
        <v xml:space="preserve"> </v>
      </c>
      <c r="N83" s="29" t="str">
        <f ca="1">IF(AND($A83&lt;&gt;"",N$9&lt;&gt;""),IF(HLOOKUP(N$9,'Feuille1-Catégories'!$C$1:$G$2,2,FALSE)="OUI",N$3,IF(HLOOKUP(N$9,'Feuille1-Catégories'!$C$1:$G$3,3,FALSE)="OUI",OFFSET(N$3,MOD(QUOTIENT(ROW()-ROW($A$20),'Feuille1-Catégories'!$B$6/N$6),N$5),0),IF(MOD($A83-1-N$10,'Feuille1-Catégories'!$F$5+1)=0,N$3,""))),"")</f>
        <v xml:space="preserve"> </v>
      </c>
      <c r="O83" s="29">
        <f ca="1">IF(AND($A83&lt;&gt;"",O$9&lt;&gt;""),IF(HLOOKUP(O$9,'Feuille1-Catégories'!$C$1:$G$2,2,FALSE)="OUI",O$3,IF(HLOOKUP(O$9,'Feuille1-Catégories'!$C$1:$G$3,3,FALSE)="OUI",OFFSET(O$3,MOD(QUOTIENT(ROW()-ROW($A$20),'Feuille1-Catégories'!$B$6/O$6),O$5),0),IF(MOD($A83-1-O$10,'Feuille1-Catégories'!$F$5+1)=0,O$3,""))),"")</f>
        <v>5</v>
      </c>
      <c r="P83" s="29">
        <f ca="1">IF(AND($A83&lt;&gt;"",P$9&lt;&gt;""),IF(HLOOKUP(P$9,'Feuille1-Catégories'!$C$1:$G$2,2,FALSE)="OUI",P$3,IF(HLOOKUP(P$9,'Feuille1-Catégories'!$C$1:$G$3,3,FALSE)="OUI",OFFSET(P$3,MOD(QUOTIENT(ROW()-ROW($A$20),'Feuille1-Catégories'!$B$6/P$6),P$5),0),IF(MOD($A83-1-P$10,'Feuille1-Catégories'!$F$5+1)=0,P$3,""))),"")</f>
        <v>25</v>
      </c>
      <c r="Q83" s="29">
        <f ca="1">IF(AND($A83&lt;&gt;"",Q$9&lt;&gt;""),IF(HLOOKUP(Q$9,'Feuille1-Catégories'!$C$1:$G$2,2,FALSE)="OUI",Q$3,IF(HLOOKUP(Q$9,'Feuille1-Catégories'!$C$1:$G$3,3,FALSE)="OUI",OFFSET(Q$3,MOD(QUOTIENT(ROW()-ROW($A$20),'Feuille1-Catégories'!$B$6/Q$6),Q$5),0),IF(MOD($A83-1-Q$10,'Feuille1-Catégories'!$F$5+1)=0,Q$3,""))),"")</f>
        <v>500</v>
      </c>
      <c r="R83" s="29">
        <f ca="1">IF(AND($A83&lt;&gt;"",R$9&lt;&gt;""),IF(HLOOKUP(R$9,'Feuille1-Catégories'!$C$1:$G$2,2,FALSE)="OUI",R$3,IF(HLOOKUP(R$9,'Feuille1-Catégories'!$C$1:$G$3,3,FALSE)="OUI",OFFSET(R$3,MOD(QUOTIENT(ROW()-ROW($A$20),'Feuille1-Catégories'!$B$6/R$6),R$5),0),IF(MOD($A83-1-R$10,'Feuille1-Catégories'!$F$5+1)=0,R$3,""))),"")</f>
        <v>1</v>
      </c>
      <c r="S83" s="29">
        <f ca="1">IF(AND($A83&lt;&gt;"",S$9&lt;&gt;""),IF(HLOOKUP(S$9,'Feuille1-Catégories'!$C$1:$G$2,2,FALSE)="OUI",S$3,IF(HLOOKUP(S$9,'Feuille1-Catégories'!$C$1:$G$3,3,FALSE)="OUI",OFFSET(S$3,MOD(QUOTIENT(ROW()-ROW($A$20),'Feuille1-Catégories'!$B$6/S$6),S$5),0),IF(MOD($A83-1-S$10,'Feuille1-Catégories'!$F$5+1)=0,S$3,""))),"")</f>
        <v>30</v>
      </c>
      <c r="T83" s="29" t="str">
        <f ca="1">IF(AND($A83&lt;&gt;"",T$9&lt;&gt;""),IF(HLOOKUP(T$9,'Feuille1-Catégories'!$C$1:$G$2,2,FALSE)="OUI",T$3,IF(HLOOKUP(T$9,'Feuille1-Catégories'!$C$1:$G$3,3,FALSE)="OUI",OFFSET(T$3,MOD(QUOTIENT(ROW()-ROW($A$20),'Feuille1-Catégories'!$B$6/T$6),T$5),0),IF(MOD($A83-1-T$10,'Feuille1-Catégories'!$F$5+1)=0,T$3,""))),"")</f>
        <v/>
      </c>
      <c r="U83" s="29">
        <f ca="1">IF(AND($A83&lt;&gt;"",U$9&lt;&gt;""),IF(HLOOKUP(U$9,'Feuille1-Catégories'!$C$1:$G$2,2,FALSE)="OUI",U$3,IF(HLOOKUP(U$9,'Feuille1-Catégories'!$C$1:$G$3,3,FALSE)="OUI",OFFSET(U$3,MOD(QUOTIENT(ROW()-ROW($A$20),'Feuille1-Catégories'!$B$6/U$6),U$5),0),IF(MOD($A83-1-U$10,'Feuille1-Catégories'!$F$5+1)=0,U$3,""))),"")</f>
        <v>300</v>
      </c>
      <c r="V83" s="29" t="str">
        <f ca="1">IF(AND($A83&lt;&gt;"",V$9&lt;&gt;""),IF(HLOOKUP(V$9,'Feuille1-Catégories'!$C$1:$G$2,2,FALSE)="OUI",V$3,IF(HLOOKUP(V$9,'Feuille1-Catégories'!$C$1:$G$3,3,FALSE)="OUI",OFFSET(V$3,MOD(QUOTIENT(ROW()-ROW($A$20),'Feuille1-Catégories'!$B$6/V$6),V$5),0),IF(MOD($A83-1-V$10,'Feuille1-Catégories'!$F$5+1)=0,V$3,""))),"")</f>
        <v/>
      </c>
      <c r="W83" s="29" t="str">
        <f ca="1">IF(AND($A83&lt;&gt;"",W$9&lt;&gt;""),IF(HLOOKUP(W$9,'Feuille1-Catégories'!$C$1:$G$2,2,FALSE)="OUI",W$3,IF(HLOOKUP(W$9,'Feuille1-Catégories'!$C$1:$G$3,3,FALSE)="OUI",OFFSET(W$3,MOD(QUOTIENT(ROW()-ROW($A$20),'Feuille1-Catégories'!$B$6/W$6),W$5),0),IF(MOD($A83-1-W$10,'Feuille1-Catégories'!$F$5+1)=0,W$3,""))),"")</f>
        <v/>
      </c>
      <c r="X83" s="29" t="str">
        <f ca="1">IF(AND($A83&lt;&gt;"",X$9&lt;&gt;""),IF(HLOOKUP(X$9,'Feuille1-Catégories'!$C$1:$G$2,2,FALSE)="OUI",X$3,IF(HLOOKUP(X$9,'Feuille1-Catégories'!$C$1:$G$3,3,FALSE)="OUI",OFFSET(X$3,MOD(QUOTIENT(ROW()-ROW($A$20),'Feuille1-Catégories'!$B$6/X$6),X$5),0),IF(MOD($A83-1-X$10,'Feuille1-Catégories'!$F$5+1)=0,X$3,""))),"")</f>
        <v/>
      </c>
      <c r="Y83" s="29" t="str">
        <f ca="1">IF(AND($A83&lt;&gt;"",Y$9&lt;&gt;""),IF(HLOOKUP(Y$9,'Feuille1-Catégories'!$C$1:$G$2,2,FALSE)="OUI",Y$3,IF(HLOOKUP(Y$9,'Feuille1-Catégories'!$C$1:$G$3,3,FALSE)="OUI",OFFSET(Y$3,MOD(QUOTIENT(ROW()-ROW($A$20),'Feuille1-Catégories'!$B$6/Y$6),Y$5),0),IF(MOD($A83-1-Y$10,'Feuille1-Catégories'!$F$5+1)=0,Y$3,""))),"")</f>
        <v/>
      </c>
      <c r="Z83" s="29" t="str">
        <f ca="1">IF(AND($A83&lt;&gt;"",Z$9&lt;&gt;""),IF(HLOOKUP(Z$9,'Feuille1-Catégories'!$C$1:$G$2,2,FALSE)="OUI",Z$3,IF(HLOOKUP(Z$9,'Feuille1-Catégories'!$C$1:$G$3,3,FALSE)="OUI",OFFSET(Z$3,MOD(QUOTIENT(ROW()-ROW($A$20),'Feuille1-Catégories'!$B$6/Z$6),Z$5),0),IF(MOD($A83-1-Z$10,'Feuille1-Catégories'!$F$5+1)=0,Z$3,""))),"")</f>
        <v/>
      </c>
    </row>
    <row r="84" spans="1:26" ht="17" x14ac:dyDescent="0.2">
      <c r="A84" s="21">
        <f>IF('Feuille2-Prix de vente'!A84&lt;&gt;"",'Feuille2-Prix de vente'!A84,"")</f>
        <v>65</v>
      </c>
      <c r="B84" s="33">
        <f ca="1">IF('Feuille2-Prix de vente'!B84&lt;&gt;"",'Feuille2-Prix de vente'!B84,"")</f>
        <v>11.364073006724302</v>
      </c>
      <c r="C84" s="10">
        <f ca="1">IF('Feuille2-Prix de vente'!C84&lt;&gt;"",'Feuille2-Prix de vente'!C84,"")</f>
        <v>6473.4</v>
      </c>
      <c r="D84" s="10">
        <f t="shared" ca="1" si="0"/>
        <v>624.6</v>
      </c>
      <c r="E84" s="10">
        <f ca="1">IF('Feuille2-Prix de vente'!E84&lt;&gt;"",'Feuille2-Prix de vente'!E84,"")</f>
        <v>7098</v>
      </c>
      <c r="F84" s="29">
        <f ca="1">IF(AND($A84&lt;&gt;"",F$9&lt;&gt;""),IF(HLOOKUP(F$9,'Feuille1-Catégories'!$C$1:$G$2,2,FALSE)="OUI",F$3,IF(HLOOKUP(F$9,'Feuille1-Catégories'!$C$1:$G$3,3,FALSE)="OUI",OFFSET(F$3,MOD(QUOTIENT(ROW()-ROW($A$20),'Feuille1-Catégories'!$B$6/F$6),F$5),0),IF(MOD($A84-1-F$10,'Feuille1-Catégories'!$F$5+1)=0,F$3,""))),"")</f>
        <v>0.8</v>
      </c>
      <c r="G84" s="29">
        <f ca="1">IF(AND($A84&lt;&gt;"",G$9&lt;&gt;""),IF(HLOOKUP(G$9,'Feuille1-Catégories'!$C$1:$G$2,2,FALSE)="OUI",G$3,IF(HLOOKUP(G$9,'Feuille1-Catégories'!$C$1:$G$3,3,FALSE)="OUI",OFFSET(G$3,MOD(QUOTIENT(ROW()-ROW($A$20),'Feuille1-Catégories'!$B$6/G$6),G$5),0),IF(MOD($A84-1-G$10,'Feuille1-Catégories'!$F$5+1)=0,G$3,""))),"")</f>
        <v>2</v>
      </c>
      <c r="H84" s="29" t="str">
        <f ca="1">IF(AND($A84&lt;&gt;"",H$9&lt;&gt;""),IF(HLOOKUP(H$9,'Feuille1-Catégories'!$C$1:$G$2,2,FALSE)="OUI",H$3,IF(HLOOKUP(H$9,'Feuille1-Catégories'!$C$1:$G$3,3,FALSE)="OUI",OFFSET(H$3,MOD(QUOTIENT(ROW()-ROW($A$20),'Feuille1-Catégories'!$B$6/H$6),H$5),0),IF(MOD($A84-1-H$10,'Feuille1-Catégories'!$F$5+1)=0,H$3,""))),"")</f>
        <v/>
      </c>
      <c r="I84" s="29">
        <f ca="1">IF(AND($A84&lt;&gt;"",I$9&lt;&gt;""),IF(HLOOKUP(I$9,'Feuille1-Catégories'!$C$1:$G$2,2,FALSE)="OUI",I$3,IF(HLOOKUP(I$9,'Feuille1-Catégories'!$C$1:$G$3,3,FALSE)="OUI",OFFSET(I$3,MOD(QUOTIENT(ROW()-ROW($A$20),'Feuille1-Catégories'!$B$6/I$6),I$5),0),IF(MOD($A84-1-I$10,'Feuille1-Catégories'!$F$5+1)=0,I$3,""))),"")</f>
        <v>200</v>
      </c>
      <c r="J84" s="29">
        <f ca="1">IF(AND($A84&lt;&gt;"",J$9&lt;&gt;""),IF(HLOOKUP(J$9,'Feuille1-Catégories'!$C$1:$G$2,2,FALSE)="OUI",J$3,IF(HLOOKUP(J$9,'Feuille1-Catégories'!$C$1:$G$3,3,FALSE)="OUI",OFFSET(J$3,MOD(QUOTIENT(ROW()-ROW($A$20),'Feuille1-Catégories'!$B$6/J$6),J$5),0),IF(MOD($A84-1-J$10,'Feuille1-Catégories'!$F$5+1)=0,J$3,""))),"")</f>
        <v>0.8</v>
      </c>
      <c r="K84" s="29" t="str">
        <f ca="1">IF(AND($A84&lt;&gt;"",K$9&lt;&gt;""),IF(HLOOKUP(K$9,'Feuille1-Catégories'!$C$1:$G$2,2,FALSE)="OUI",K$3,IF(HLOOKUP(K$9,'Feuille1-Catégories'!$C$1:$G$3,3,FALSE)="OUI",OFFSET(K$3,MOD(QUOTIENT(ROW()-ROW($A$20),'Feuille1-Catégories'!$B$6/K$6),K$5),0),IF(MOD($A84-1-K$10,'Feuille1-Catégories'!$F$5+1)=0,K$3,""))),"")</f>
        <v/>
      </c>
      <c r="L84" s="29">
        <f ca="1">IF(AND($A84&lt;&gt;"",L$9&lt;&gt;""),IF(HLOOKUP(L$9,'Feuille1-Catégories'!$C$1:$G$2,2,FALSE)="OUI",L$3,IF(HLOOKUP(L$9,'Feuille1-Catégories'!$C$1:$G$3,3,FALSE)="OUI",OFFSET(L$3,MOD(QUOTIENT(ROW()-ROW($A$20),'Feuille1-Catégories'!$B$6/L$6),L$5),0),IF(MOD($A84-1-L$10,'Feuille1-Catégories'!$F$5+1)=0,L$3,""))),"")</f>
        <v>50</v>
      </c>
      <c r="M84" s="29" t="str">
        <f ca="1">IF(AND($A84&lt;&gt;"",M$9&lt;&gt;""),IF(HLOOKUP(M$9,'Feuille1-Catégories'!$C$1:$G$2,2,FALSE)="OUI",M$3,IF(HLOOKUP(M$9,'Feuille1-Catégories'!$C$1:$G$3,3,FALSE)="OUI",OFFSET(M$3,MOD(QUOTIENT(ROW()-ROW($A$20),'Feuille1-Catégories'!$B$6/M$6),M$5),0),IF(MOD($A84-1-M$10,'Feuille1-Catégories'!$F$5+1)=0,M$3,""))),"")</f>
        <v xml:space="preserve"> </v>
      </c>
      <c r="N84" s="29" t="str">
        <f ca="1">IF(AND($A84&lt;&gt;"",N$9&lt;&gt;""),IF(HLOOKUP(N$9,'Feuille1-Catégories'!$C$1:$G$2,2,FALSE)="OUI",N$3,IF(HLOOKUP(N$9,'Feuille1-Catégories'!$C$1:$G$3,3,FALSE)="OUI",OFFSET(N$3,MOD(QUOTIENT(ROW()-ROW($A$20),'Feuille1-Catégories'!$B$6/N$6),N$5),0),IF(MOD($A84-1-N$10,'Feuille1-Catégories'!$F$5+1)=0,N$3,""))),"")</f>
        <v xml:space="preserve"> </v>
      </c>
      <c r="O84" s="29">
        <f ca="1">IF(AND($A84&lt;&gt;"",O$9&lt;&gt;""),IF(HLOOKUP(O$9,'Feuille1-Catégories'!$C$1:$G$2,2,FALSE)="OUI",O$3,IF(HLOOKUP(O$9,'Feuille1-Catégories'!$C$1:$G$3,3,FALSE)="OUI",OFFSET(O$3,MOD(QUOTIENT(ROW()-ROW($A$20),'Feuille1-Catégories'!$B$6/O$6),O$5),0),IF(MOD($A84-1-O$10,'Feuille1-Catégories'!$F$5+1)=0,O$3,""))),"")</f>
        <v>5</v>
      </c>
      <c r="P84" s="29">
        <f ca="1">IF(AND($A84&lt;&gt;"",P$9&lt;&gt;""),IF(HLOOKUP(P$9,'Feuille1-Catégories'!$C$1:$G$2,2,FALSE)="OUI",P$3,IF(HLOOKUP(P$9,'Feuille1-Catégories'!$C$1:$G$3,3,FALSE)="OUI",OFFSET(P$3,MOD(QUOTIENT(ROW()-ROW($A$20),'Feuille1-Catégories'!$B$6/P$6),P$5),0),IF(MOD($A84-1-P$10,'Feuille1-Catégories'!$F$5+1)=0,P$3,""))),"")</f>
        <v>25</v>
      </c>
      <c r="Q84" s="29" t="str">
        <f ca="1">IF(AND($A84&lt;&gt;"",Q$9&lt;&gt;""),IF(HLOOKUP(Q$9,'Feuille1-Catégories'!$C$1:$G$2,2,FALSE)="OUI",Q$3,IF(HLOOKUP(Q$9,'Feuille1-Catégories'!$C$1:$G$3,3,FALSE)="OUI",OFFSET(Q$3,MOD(QUOTIENT(ROW()-ROW($A$20),'Feuille1-Catégories'!$B$6/Q$6),Q$5),0),IF(MOD($A84-1-Q$10,'Feuille1-Catégories'!$F$5+1)=0,Q$3,""))),"")</f>
        <v/>
      </c>
      <c r="R84" s="29">
        <f ca="1">IF(AND($A84&lt;&gt;"",R$9&lt;&gt;""),IF(HLOOKUP(R$9,'Feuille1-Catégories'!$C$1:$G$2,2,FALSE)="OUI",R$3,IF(HLOOKUP(R$9,'Feuille1-Catégories'!$C$1:$G$3,3,FALSE)="OUI",OFFSET(R$3,MOD(QUOTIENT(ROW()-ROW($A$20),'Feuille1-Catégories'!$B$6/R$6),R$5),0),IF(MOD($A84-1-R$10,'Feuille1-Catégories'!$F$5+1)=0,R$3,""))),"")</f>
        <v>1</v>
      </c>
      <c r="S84" s="29">
        <f ca="1">IF(AND($A84&lt;&gt;"",S$9&lt;&gt;""),IF(HLOOKUP(S$9,'Feuille1-Catégories'!$C$1:$G$2,2,FALSE)="OUI",S$3,IF(HLOOKUP(S$9,'Feuille1-Catégories'!$C$1:$G$3,3,FALSE)="OUI",OFFSET(S$3,MOD(QUOTIENT(ROW()-ROW($A$20),'Feuille1-Catégories'!$B$6/S$6),S$5),0),IF(MOD($A84-1-S$10,'Feuille1-Catégories'!$F$5+1)=0,S$3,""))),"")</f>
        <v>30</v>
      </c>
      <c r="T84" s="29">
        <f ca="1">IF(AND($A84&lt;&gt;"",T$9&lt;&gt;""),IF(HLOOKUP(T$9,'Feuille1-Catégories'!$C$1:$G$2,2,FALSE)="OUI",T$3,IF(HLOOKUP(T$9,'Feuille1-Catégories'!$C$1:$G$3,3,FALSE)="OUI",OFFSET(T$3,MOD(QUOTIENT(ROW()-ROW($A$20),'Feuille1-Catégories'!$B$6/T$6),T$5),0),IF(MOD($A84-1-T$10,'Feuille1-Catégories'!$F$5+1)=0,T$3,""))),"")</f>
        <v>10</v>
      </c>
      <c r="U84" s="29">
        <f ca="1">IF(AND($A84&lt;&gt;"",U$9&lt;&gt;""),IF(HLOOKUP(U$9,'Feuille1-Catégories'!$C$1:$G$2,2,FALSE)="OUI",U$3,IF(HLOOKUP(U$9,'Feuille1-Catégories'!$C$1:$G$3,3,FALSE)="OUI",OFFSET(U$3,MOD(QUOTIENT(ROW()-ROW($A$20),'Feuille1-Catégories'!$B$6/U$6),U$5),0),IF(MOD($A84-1-U$10,'Feuille1-Catégories'!$F$5+1)=0,U$3,""))),"")</f>
        <v>300</v>
      </c>
      <c r="V84" s="29" t="str">
        <f ca="1">IF(AND($A84&lt;&gt;"",V$9&lt;&gt;""),IF(HLOOKUP(V$9,'Feuille1-Catégories'!$C$1:$G$2,2,FALSE)="OUI",V$3,IF(HLOOKUP(V$9,'Feuille1-Catégories'!$C$1:$G$3,3,FALSE)="OUI",OFFSET(V$3,MOD(QUOTIENT(ROW()-ROW($A$20),'Feuille1-Catégories'!$B$6/V$6),V$5),0),IF(MOD($A84-1-V$10,'Feuille1-Catégories'!$F$5+1)=0,V$3,""))),"")</f>
        <v/>
      </c>
      <c r="W84" s="29" t="str">
        <f ca="1">IF(AND($A84&lt;&gt;"",W$9&lt;&gt;""),IF(HLOOKUP(W$9,'Feuille1-Catégories'!$C$1:$G$2,2,FALSE)="OUI",W$3,IF(HLOOKUP(W$9,'Feuille1-Catégories'!$C$1:$G$3,3,FALSE)="OUI",OFFSET(W$3,MOD(QUOTIENT(ROW()-ROW($A$20),'Feuille1-Catégories'!$B$6/W$6),W$5),0),IF(MOD($A84-1-W$10,'Feuille1-Catégories'!$F$5+1)=0,W$3,""))),"")</f>
        <v/>
      </c>
      <c r="X84" s="29" t="str">
        <f ca="1">IF(AND($A84&lt;&gt;"",X$9&lt;&gt;""),IF(HLOOKUP(X$9,'Feuille1-Catégories'!$C$1:$G$2,2,FALSE)="OUI",X$3,IF(HLOOKUP(X$9,'Feuille1-Catégories'!$C$1:$G$3,3,FALSE)="OUI",OFFSET(X$3,MOD(QUOTIENT(ROW()-ROW($A$20),'Feuille1-Catégories'!$B$6/X$6),X$5),0),IF(MOD($A84-1-X$10,'Feuille1-Catégories'!$F$5+1)=0,X$3,""))),"")</f>
        <v/>
      </c>
      <c r="Y84" s="29" t="str">
        <f ca="1">IF(AND($A84&lt;&gt;"",Y$9&lt;&gt;""),IF(HLOOKUP(Y$9,'Feuille1-Catégories'!$C$1:$G$2,2,FALSE)="OUI",Y$3,IF(HLOOKUP(Y$9,'Feuille1-Catégories'!$C$1:$G$3,3,FALSE)="OUI",OFFSET(Y$3,MOD(QUOTIENT(ROW()-ROW($A$20),'Feuille1-Catégories'!$B$6/Y$6),Y$5),0),IF(MOD($A84-1-Y$10,'Feuille1-Catégories'!$F$5+1)=0,Y$3,""))),"")</f>
        <v/>
      </c>
      <c r="Z84" s="29" t="str">
        <f ca="1">IF(AND($A84&lt;&gt;"",Z$9&lt;&gt;""),IF(HLOOKUP(Z$9,'Feuille1-Catégories'!$C$1:$G$2,2,FALSE)="OUI",Z$3,IF(HLOOKUP(Z$9,'Feuille1-Catégories'!$C$1:$G$3,3,FALSE)="OUI",OFFSET(Z$3,MOD(QUOTIENT(ROW()-ROW($A$20),'Feuille1-Catégories'!$B$6/Z$6),Z$5),0),IF(MOD($A84-1-Z$10,'Feuille1-Catégories'!$F$5+1)=0,Z$3,""))),"")</f>
        <v/>
      </c>
    </row>
    <row r="85" spans="1:26" ht="17" x14ac:dyDescent="0.2">
      <c r="A85" s="21">
        <f>IF('Feuille2-Prix de vente'!A85&lt;&gt;"",'Feuille2-Prix de vente'!A85,"")</f>
        <v>66</v>
      </c>
      <c r="B85" s="33">
        <f ca="1">IF('Feuille2-Prix de vente'!B85&lt;&gt;"",'Feuille2-Prix de vente'!B85,"")</f>
        <v>10.085895117540687</v>
      </c>
      <c r="C85" s="10">
        <f ca="1">IF('Feuille2-Prix de vente'!C85&lt;&gt;"",'Feuille2-Prix de vente'!C85,"")</f>
        <v>6029.4</v>
      </c>
      <c r="D85" s="10">
        <f t="shared" ref="D85:D148" ca="1" si="1">IF($A85&lt;&gt;"",SUM(F85:ZZ85),"")</f>
        <v>663.6</v>
      </c>
      <c r="E85" s="10">
        <f ca="1">IF('Feuille2-Prix de vente'!E85&lt;&gt;"",'Feuille2-Prix de vente'!E85,"")</f>
        <v>6693</v>
      </c>
      <c r="F85" s="29">
        <f ca="1">IF(AND($A85&lt;&gt;"",F$9&lt;&gt;""),IF(HLOOKUP(F$9,'Feuille1-Catégories'!$C$1:$G$2,2,FALSE)="OUI",F$3,IF(HLOOKUP(F$9,'Feuille1-Catégories'!$C$1:$G$3,3,FALSE)="OUI",OFFSET(F$3,MOD(QUOTIENT(ROW()-ROW($A$20),'Feuille1-Catégories'!$B$6/F$6),F$5),0),IF(MOD($A85-1-F$10,'Feuille1-Catégories'!$F$5+1)=0,F$3,""))),"")</f>
        <v>0.8</v>
      </c>
      <c r="G85" s="29">
        <f ca="1">IF(AND($A85&lt;&gt;"",G$9&lt;&gt;""),IF(HLOOKUP(G$9,'Feuille1-Catégories'!$C$1:$G$2,2,FALSE)="OUI",G$3,IF(HLOOKUP(G$9,'Feuille1-Catégories'!$C$1:$G$3,3,FALSE)="OUI",OFFSET(G$3,MOD(QUOTIENT(ROW()-ROW($A$20),'Feuille1-Catégories'!$B$6/G$6),G$5),0),IF(MOD($A85-1-G$10,'Feuille1-Catégories'!$F$5+1)=0,G$3,""))),"")</f>
        <v>2</v>
      </c>
      <c r="H85" s="29">
        <f ca="1">IF(AND($A85&lt;&gt;"",H$9&lt;&gt;""),IF(HLOOKUP(H$9,'Feuille1-Catégories'!$C$1:$G$2,2,FALSE)="OUI",H$3,IF(HLOOKUP(H$9,'Feuille1-Catégories'!$C$1:$G$3,3,FALSE)="OUI",OFFSET(H$3,MOD(QUOTIENT(ROW()-ROW($A$20),'Feuille1-Catégories'!$B$6/H$6),H$5),0),IF(MOD($A85-1-H$10,'Feuille1-Catégories'!$F$5+1)=0,H$3,""))),"")</f>
        <v>50</v>
      </c>
      <c r="I85" s="29">
        <f ca="1">IF(AND($A85&lt;&gt;"",I$9&lt;&gt;""),IF(HLOOKUP(I$9,'Feuille1-Catégories'!$C$1:$G$2,2,FALSE)="OUI",I$3,IF(HLOOKUP(I$9,'Feuille1-Catégories'!$C$1:$G$3,3,FALSE)="OUI",OFFSET(I$3,MOD(QUOTIENT(ROW()-ROW($A$20),'Feuille1-Catégories'!$B$6/I$6),I$5),0),IF(MOD($A85-1-I$10,'Feuille1-Catégories'!$F$5+1)=0,I$3,""))),"")</f>
        <v>200</v>
      </c>
      <c r="J85" s="29">
        <f ca="1">IF(AND($A85&lt;&gt;"",J$9&lt;&gt;""),IF(HLOOKUP(J$9,'Feuille1-Catégories'!$C$1:$G$2,2,FALSE)="OUI",J$3,IF(HLOOKUP(J$9,'Feuille1-Catégories'!$C$1:$G$3,3,FALSE)="OUI",OFFSET(J$3,MOD(QUOTIENT(ROW()-ROW($A$20),'Feuille1-Catégories'!$B$6/J$6),J$5),0),IF(MOD($A85-1-J$10,'Feuille1-Catégories'!$F$5+1)=0,J$3,""))),"")</f>
        <v>0.8</v>
      </c>
      <c r="K85" s="29" t="str">
        <f ca="1">IF(AND($A85&lt;&gt;"",K$9&lt;&gt;""),IF(HLOOKUP(K$9,'Feuille1-Catégories'!$C$1:$G$2,2,FALSE)="OUI",K$3,IF(HLOOKUP(K$9,'Feuille1-Catégories'!$C$1:$G$3,3,FALSE)="OUI",OFFSET(K$3,MOD(QUOTIENT(ROW()-ROW($A$20),'Feuille1-Catégories'!$B$6/K$6),K$5),0),IF(MOD($A85-1-K$10,'Feuille1-Catégories'!$F$5+1)=0,K$3,""))),"")</f>
        <v/>
      </c>
      <c r="L85" s="29">
        <f ca="1">IF(AND($A85&lt;&gt;"",L$9&lt;&gt;""),IF(HLOOKUP(L$9,'Feuille1-Catégories'!$C$1:$G$2,2,FALSE)="OUI",L$3,IF(HLOOKUP(L$9,'Feuille1-Catégories'!$C$1:$G$3,3,FALSE)="OUI",OFFSET(L$3,MOD(QUOTIENT(ROW()-ROW($A$20),'Feuille1-Catégories'!$B$6/L$6),L$5),0),IF(MOD($A85-1-L$10,'Feuille1-Catégories'!$F$5+1)=0,L$3,""))),"")</f>
        <v>50</v>
      </c>
      <c r="M85" s="29" t="str">
        <f ca="1">IF(AND($A85&lt;&gt;"",M$9&lt;&gt;""),IF(HLOOKUP(M$9,'Feuille1-Catégories'!$C$1:$G$2,2,FALSE)="OUI",M$3,IF(HLOOKUP(M$9,'Feuille1-Catégories'!$C$1:$G$3,3,FALSE)="OUI",OFFSET(M$3,MOD(QUOTIENT(ROW()-ROW($A$20),'Feuille1-Catégories'!$B$6/M$6),M$5),0),IF(MOD($A85-1-M$10,'Feuille1-Catégories'!$F$5+1)=0,M$3,""))),"")</f>
        <v xml:space="preserve"> </v>
      </c>
      <c r="N85" s="29" t="str">
        <f ca="1">IF(AND($A85&lt;&gt;"",N$9&lt;&gt;""),IF(HLOOKUP(N$9,'Feuille1-Catégories'!$C$1:$G$2,2,FALSE)="OUI",N$3,IF(HLOOKUP(N$9,'Feuille1-Catégories'!$C$1:$G$3,3,FALSE)="OUI",OFFSET(N$3,MOD(QUOTIENT(ROW()-ROW($A$20),'Feuille1-Catégories'!$B$6/N$6),N$5),0),IF(MOD($A85-1-N$10,'Feuille1-Catégories'!$F$5+1)=0,N$3,""))),"")</f>
        <v xml:space="preserve"> </v>
      </c>
      <c r="O85" s="29">
        <f ca="1">IF(AND($A85&lt;&gt;"",O$9&lt;&gt;""),IF(HLOOKUP(O$9,'Feuille1-Catégories'!$C$1:$G$2,2,FALSE)="OUI",O$3,IF(HLOOKUP(O$9,'Feuille1-Catégories'!$C$1:$G$3,3,FALSE)="OUI",OFFSET(O$3,MOD(QUOTIENT(ROW()-ROW($A$20),'Feuille1-Catégories'!$B$6/O$6),O$5),0),IF(MOD($A85-1-O$10,'Feuille1-Catégories'!$F$5+1)=0,O$3,""))),"")</f>
        <v>5</v>
      </c>
      <c r="P85" s="29">
        <f ca="1">IF(AND($A85&lt;&gt;"",P$9&lt;&gt;""),IF(HLOOKUP(P$9,'Feuille1-Catégories'!$C$1:$G$2,2,FALSE)="OUI",P$3,IF(HLOOKUP(P$9,'Feuille1-Catégories'!$C$1:$G$3,3,FALSE)="OUI",OFFSET(P$3,MOD(QUOTIENT(ROW()-ROW($A$20),'Feuille1-Catégories'!$B$6/P$6),P$5),0),IF(MOD($A85-1-P$10,'Feuille1-Catégories'!$F$5+1)=0,P$3,""))),"")</f>
        <v>25</v>
      </c>
      <c r="Q85" s="29" t="str">
        <f ca="1">IF(AND($A85&lt;&gt;"",Q$9&lt;&gt;""),IF(HLOOKUP(Q$9,'Feuille1-Catégories'!$C$1:$G$2,2,FALSE)="OUI",Q$3,IF(HLOOKUP(Q$9,'Feuille1-Catégories'!$C$1:$G$3,3,FALSE)="OUI",OFFSET(Q$3,MOD(QUOTIENT(ROW()-ROW($A$20),'Feuille1-Catégories'!$B$6/Q$6),Q$5),0),IF(MOD($A85-1-Q$10,'Feuille1-Catégories'!$F$5+1)=0,Q$3,""))),"")</f>
        <v/>
      </c>
      <c r="R85" s="29" t="str">
        <f ca="1">IF(AND($A85&lt;&gt;"",R$9&lt;&gt;""),IF(HLOOKUP(R$9,'Feuille1-Catégories'!$C$1:$G$2,2,FALSE)="OUI",R$3,IF(HLOOKUP(R$9,'Feuille1-Catégories'!$C$1:$G$3,3,FALSE)="OUI",OFFSET(R$3,MOD(QUOTIENT(ROW()-ROW($A$20),'Feuille1-Catégories'!$B$6/R$6),R$5),0),IF(MOD($A85-1-R$10,'Feuille1-Catégories'!$F$5+1)=0,R$3,""))),"")</f>
        <v/>
      </c>
      <c r="S85" s="29">
        <f ca="1">IF(AND($A85&lt;&gt;"",S$9&lt;&gt;""),IF(HLOOKUP(S$9,'Feuille1-Catégories'!$C$1:$G$2,2,FALSE)="OUI",S$3,IF(HLOOKUP(S$9,'Feuille1-Catégories'!$C$1:$G$3,3,FALSE)="OUI",OFFSET(S$3,MOD(QUOTIENT(ROW()-ROW($A$20),'Feuille1-Catégories'!$B$6/S$6),S$5),0),IF(MOD($A85-1-S$10,'Feuille1-Catégories'!$F$5+1)=0,S$3,""))),"")</f>
        <v>30</v>
      </c>
      <c r="T85" s="29" t="str">
        <f ca="1">IF(AND($A85&lt;&gt;"",T$9&lt;&gt;""),IF(HLOOKUP(T$9,'Feuille1-Catégories'!$C$1:$G$2,2,FALSE)="OUI",T$3,IF(HLOOKUP(T$9,'Feuille1-Catégories'!$C$1:$G$3,3,FALSE)="OUI",OFFSET(T$3,MOD(QUOTIENT(ROW()-ROW($A$20),'Feuille1-Catégories'!$B$6/T$6),T$5),0),IF(MOD($A85-1-T$10,'Feuille1-Catégories'!$F$5+1)=0,T$3,""))),"")</f>
        <v/>
      </c>
      <c r="U85" s="29">
        <f ca="1">IF(AND($A85&lt;&gt;"",U$9&lt;&gt;""),IF(HLOOKUP(U$9,'Feuille1-Catégories'!$C$1:$G$2,2,FALSE)="OUI",U$3,IF(HLOOKUP(U$9,'Feuille1-Catégories'!$C$1:$G$3,3,FALSE)="OUI",OFFSET(U$3,MOD(QUOTIENT(ROW()-ROW($A$20),'Feuille1-Catégories'!$B$6/U$6),U$5),0),IF(MOD($A85-1-U$10,'Feuille1-Catégories'!$F$5+1)=0,U$3,""))),"")</f>
        <v>300</v>
      </c>
      <c r="V85" s="29" t="str">
        <f ca="1">IF(AND($A85&lt;&gt;"",V$9&lt;&gt;""),IF(HLOOKUP(V$9,'Feuille1-Catégories'!$C$1:$G$2,2,FALSE)="OUI",V$3,IF(HLOOKUP(V$9,'Feuille1-Catégories'!$C$1:$G$3,3,FALSE)="OUI",OFFSET(V$3,MOD(QUOTIENT(ROW()-ROW($A$20),'Feuille1-Catégories'!$B$6/V$6),V$5),0),IF(MOD($A85-1-V$10,'Feuille1-Catégories'!$F$5+1)=0,V$3,""))),"")</f>
        <v/>
      </c>
      <c r="W85" s="29" t="str">
        <f ca="1">IF(AND($A85&lt;&gt;"",W$9&lt;&gt;""),IF(HLOOKUP(W$9,'Feuille1-Catégories'!$C$1:$G$2,2,FALSE)="OUI",W$3,IF(HLOOKUP(W$9,'Feuille1-Catégories'!$C$1:$G$3,3,FALSE)="OUI",OFFSET(W$3,MOD(QUOTIENT(ROW()-ROW($A$20),'Feuille1-Catégories'!$B$6/W$6),W$5),0),IF(MOD($A85-1-W$10,'Feuille1-Catégories'!$F$5+1)=0,W$3,""))),"")</f>
        <v/>
      </c>
      <c r="X85" s="29" t="str">
        <f ca="1">IF(AND($A85&lt;&gt;"",X$9&lt;&gt;""),IF(HLOOKUP(X$9,'Feuille1-Catégories'!$C$1:$G$2,2,FALSE)="OUI",X$3,IF(HLOOKUP(X$9,'Feuille1-Catégories'!$C$1:$G$3,3,FALSE)="OUI",OFFSET(X$3,MOD(QUOTIENT(ROW()-ROW($A$20),'Feuille1-Catégories'!$B$6/X$6),X$5),0),IF(MOD($A85-1-X$10,'Feuille1-Catégories'!$F$5+1)=0,X$3,""))),"")</f>
        <v/>
      </c>
      <c r="Y85" s="29" t="str">
        <f ca="1">IF(AND($A85&lt;&gt;"",Y$9&lt;&gt;""),IF(HLOOKUP(Y$9,'Feuille1-Catégories'!$C$1:$G$2,2,FALSE)="OUI",Y$3,IF(HLOOKUP(Y$9,'Feuille1-Catégories'!$C$1:$G$3,3,FALSE)="OUI",OFFSET(Y$3,MOD(QUOTIENT(ROW()-ROW($A$20),'Feuille1-Catégories'!$B$6/Y$6),Y$5),0),IF(MOD($A85-1-Y$10,'Feuille1-Catégories'!$F$5+1)=0,Y$3,""))),"")</f>
        <v/>
      </c>
      <c r="Z85" s="29" t="str">
        <f ca="1">IF(AND($A85&lt;&gt;"",Z$9&lt;&gt;""),IF(HLOOKUP(Z$9,'Feuille1-Catégories'!$C$1:$G$2,2,FALSE)="OUI",Z$3,IF(HLOOKUP(Z$9,'Feuille1-Catégories'!$C$1:$G$3,3,FALSE)="OUI",OFFSET(Z$3,MOD(QUOTIENT(ROW()-ROW($A$20),'Feuille1-Catégories'!$B$6/Z$6),Z$5),0),IF(MOD($A85-1-Z$10,'Feuille1-Catégories'!$F$5+1)=0,Z$3,""))),"")</f>
        <v/>
      </c>
    </row>
    <row r="86" spans="1:26" ht="17" x14ac:dyDescent="0.2">
      <c r="A86" s="21">
        <f>IF('Feuille2-Prix de vente'!A86&lt;&gt;"",'Feuille2-Prix de vente'!A86,"")</f>
        <v>67</v>
      </c>
      <c r="B86" s="33">
        <f ca="1">IF('Feuille2-Prix de vente'!B86&lt;&gt;"",'Feuille2-Prix de vente'!B86,"")</f>
        <v>10.60455420141116</v>
      </c>
      <c r="C86" s="10">
        <f ca="1">IF('Feuille2-Prix de vente'!C86&lt;&gt;"",'Feuille2-Prix de vente'!C86,"")</f>
        <v>5989.4</v>
      </c>
      <c r="D86" s="10">
        <f t="shared" ca="1" si="1"/>
        <v>623.6</v>
      </c>
      <c r="E86" s="10">
        <f ca="1">IF('Feuille2-Prix de vente'!E86&lt;&gt;"",'Feuille2-Prix de vente'!E86,"")</f>
        <v>6613</v>
      </c>
      <c r="F86" s="29">
        <f ca="1">IF(AND($A86&lt;&gt;"",F$9&lt;&gt;""),IF(HLOOKUP(F$9,'Feuille1-Catégories'!$C$1:$G$2,2,FALSE)="OUI",F$3,IF(HLOOKUP(F$9,'Feuille1-Catégories'!$C$1:$G$3,3,FALSE)="OUI",OFFSET(F$3,MOD(QUOTIENT(ROW()-ROW($A$20),'Feuille1-Catégories'!$B$6/F$6),F$5),0),IF(MOD($A86-1-F$10,'Feuille1-Catégories'!$F$5+1)=0,F$3,""))),"")</f>
        <v>0.8</v>
      </c>
      <c r="G86" s="29">
        <f ca="1">IF(AND($A86&lt;&gt;"",G$9&lt;&gt;""),IF(HLOOKUP(G$9,'Feuille1-Catégories'!$C$1:$G$2,2,FALSE)="OUI",G$3,IF(HLOOKUP(G$9,'Feuille1-Catégories'!$C$1:$G$3,3,FALSE)="OUI",OFFSET(G$3,MOD(QUOTIENT(ROW()-ROW($A$20),'Feuille1-Catégories'!$B$6/G$6),G$5),0),IF(MOD($A86-1-G$10,'Feuille1-Catégories'!$F$5+1)=0,G$3,""))),"")</f>
        <v>2</v>
      </c>
      <c r="H86" s="29" t="str">
        <f ca="1">IF(AND($A86&lt;&gt;"",H$9&lt;&gt;""),IF(HLOOKUP(H$9,'Feuille1-Catégories'!$C$1:$G$2,2,FALSE)="OUI",H$3,IF(HLOOKUP(H$9,'Feuille1-Catégories'!$C$1:$G$3,3,FALSE)="OUI",OFFSET(H$3,MOD(QUOTIENT(ROW()-ROW($A$20),'Feuille1-Catégories'!$B$6/H$6),H$5),0),IF(MOD($A86-1-H$10,'Feuille1-Catégories'!$F$5+1)=0,H$3,""))),"")</f>
        <v/>
      </c>
      <c r="I86" s="29">
        <f ca="1">IF(AND($A86&lt;&gt;"",I$9&lt;&gt;""),IF(HLOOKUP(I$9,'Feuille1-Catégories'!$C$1:$G$2,2,FALSE)="OUI",I$3,IF(HLOOKUP(I$9,'Feuille1-Catégories'!$C$1:$G$3,3,FALSE)="OUI",OFFSET(I$3,MOD(QUOTIENT(ROW()-ROW($A$20),'Feuille1-Catégories'!$B$6/I$6),I$5),0),IF(MOD($A86-1-I$10,'Feuille1-Catégories'!$F$5+1)=0,I$3,""))),"")</f>
        <v>200</v>
      </c>
      <c r="J86" s="29">
        <f ca="1">IF(AND($A86&lt;&gt;"",J$9&lt;&gt;""),IF(HLOOKUP(J$9,'Feuille1-Catégories'!$C$1:$G$2,2,FALSE)="OUI",J$3,IF(HLOOKUP(J$9,'Feuille1-Catégories'!$C$1:$G$3,3,FALSE)="OUI",OFFSET(J$3,MOD(QUOTIENT(ROW()-ROW($A$20),'Feuille1-Catégories'!$B$6/J$6),J$5),0),IF(MOD($A86-1-J$10,'Feuille1-Catégories'!$F$5+1)=0,J$3,""))),"")</f>
        <v>0.8</v>
      </c>
      <c r="K86" s="29">
        <f ca="1">IF(AND($A86&lt;&gt;"",K$9&lt;&gt;""),IF(HLOOKUP(K$9,'Feuille1-Catégories'!$C$1:$G$2,2,FALSE)="OUI",K$3,IF(HLOOKUP(K$9,'Feuille1-Catégories'!$C$1:$G$3,3,FALSE)="OUI",OFFSET(K$3,MOD(QUOTIENT(ROW()-ROW($A$20),'Feuille1-Catégories'!$B$6/K$6),K$5),0),IF(MOD($A86-1-K$10,'Feuille1-Catégories'!$F$5+1)=0,K$3,""))),"")</f>
        <v>10</v>
      </c>
      <c r="L86" s="29">
        <f ca="1">IF(AND($A86&lt;&gt;"",L$9&lt;&gt;""),IF(HLOOKUP(L$9,'Feuille1-Catégories'!$C$1:$G$2,2,FALSE)="OUI",L$3,IF(HLOOKUP(L$9,'Feuille1-Catégories'!$C$1:$G$3,3,FALSE)="OUI",OFFSET(L$3,MOD(QUOTIENT(ROW()-ROW($A$20),'Feuille1-Catégories'!$B$6/L$6),L$5),0),IF(MOD($A86-1-L$10,'Feuille1-Catégories'!$F$5+1)=0,L$3,""))),"")</f>
        <v>50</v>
      </c>
      <c r="M86" s="29" t="str">
        <f ca="1">IF(AND($A86&lt;&gt;"",M$9&lt;&gt;""),IF(HLOOKUP(M$9,'Feuille1-Catégories'!$C$1:$G$2,2,FALSE)="OUI",M$3,IF(HLOOKUP(M$9,'Feuille1-Catégories'!$C$1:$G$3,3,FALSE)="OUI",OFFSET(M$3,MOD(QUOTIENT(ROW()-ROW($A$20),'Feuille1-Catégories'!$B$6/M$6),M$5),0),IF(MOD($A86-1-M$10,'Feuille1-Catégories'!$F$5+1)=0,M$3,""))),"")</f>
        <v xml:space="preserve"> </v>
      </c>
      <c r="N86" s="29" t="str">
        <f ca="1">IF(AND($A86&lt;&gt;"",N$9&lt;&gt;""),IF(HLOOKUP(N$9,'Feuille1-Catégories'!$C$1:$G$2,2,FALSE)="OUI",N$3,IF(HLOOKUP(N$9,'Feuille1-Catégories'!$C$1:$G$3,3,FALSE)="OUI",OFFSET(N$3,MOD(QUOTIENT(ROW()-ROW($A$20),'Feuille1-Catégories'!$B$6/N$6),N$5),0),IF(MOD($A86-1-N$10,'Feuille1-Catégories'!$F$5+1)=0,N$3,""))),"")</f>
        <v xml:space="preserve"> </v>
      </c>
      <c r="O86" s="29">
        <f ca="1">IF(AND($A86&lt;&gt;"",O$9&lt;&gt;""),IF(HLOOKUP(O$9,'Feuille1-Catégories'!$C$1:$G$2,2,FALSE)="OUI",O$3,IF(HLOOKUP(O$9,'Feuille1-Catégories'!$C$1:$G$3,3,FALSE)="OUI",OFFSET(O$3,MOD(QUOTIENT(ROW()-ROW($A$20),'Feuille1-Catégories'!$B$6/O$6),O$5),0),IF(MOD($A86-1-O$10,'Feuille1-Catégories'!$F$5+1)=0,O$3,""))),"")</f>
        <v>5</v>
      </c>
      <c r="P86" s="29">
        <f ca="1">IF(AND($A86&lt;&gt;"",P$9&lt;&gt;""),IF(HLOOKUP(P$9,'Feuille1-Catégories'!$C$1:$G$2,2,FALSE)="OUI",P$3,IF(HLOOKUP(P$9,'Feuille1-Catégories'!$C$1:$G$3,3,FALSE)="OUI",OFFSET(P$3,MOD(QUOTIENT(ROW()-ROW($A$20),'Feuille1-Catégories'!$B$6/P$6),P$5),0),IF(MOD($A86-1-P$10,'Feuille1-Catégories'!$F$5+1)=0,P$3,""))),"")</f>
        <v>25</v>
      </c>
      <c r="Q86" s="29" t="str">
        <f ca="1">IF(AND($A86&lt;&gt;"",Q$9&lt;&gt;""),IF(HLOOKUP(Q$9,'Feuille1-Catégories'!$C$1:$G$2,2,FALSE)="OUI",Q$3,IF(HLOOKUP(Q$9,'Feuille1-Catégories'!$C$1:$G$3,3,FALSE)="OUI",OFFSET(Q$3,MOD(QUOTIENT(ROW()-ROW($A$20),'Feuille1-Catégories'!$B$6/Q$6),Q$5),0),IF(MOD($A86-1-Q$10,'Feuille1-Catégories'!$F$5+1)=0,Q$3,""))),"")</f>
        <v/>
      </c>
      <c r="R86" s="29" t="str">
        <f ca="1">IF(AND($A86&lt;&gt;"",R$9&lt;&gt;""),IF(HLOOKUP(R$9,'Feuille1-Catégories'!$C$1:$G$2,2,FALSE)="OUI",R$3,IF(HLOOKUP(R$9,'Feuille1-Catégories'!$C$1:$G$3,3,FALSE)="OUI",OFFSET(R$3,MOD(QUOTIENT(ROW()-ROW($A$20),'Feuille1-Catégories'!$B$6/R$6),R$5),0),IF(MOD($A86-1-R$10,'Feuille1-Catégories'!$F$5+1)=0,R$3,""))),"")</f>
        <v/>
      </c>
      <c r="S86" s="29">
        <f ca="1">IF(AND($A86&lt;&gt;"",S$9&lt;&gt;""),IF(HLOOKUP(S$9,'Feuille1-Catégories'!$C$1:$G$2,2,FALSE)="OUI",S$3,IF(HLOOKUP(S$9,'Feuille1-Catégories'!$C$1:$G$3,3,FALSE)="OUI",OFFSET(S$3,MOD(QUOTIENT(ROW()-ROW($A$20),'Feuille1-Catégories'!$B$6/S$6),S$5),0),IF(MOD($A86-1-S$10,'Feuille1-Catégories'!$F$5+1)=0,S$3,""))),"")</f>
        <v>30</v>
      </c>
      <c r="T86" s="29" t="str">
        <f ca="1">IF(AND($A86&lt;&gt;"",T$9&lt;&gt;""),IF(HLOOKUP(T$9,'Feuille1-Catégories'!$C$1:$G$2,2,FALSE)="OUI",T$3,IF(HLOOKUP(T$9,'Feuille1-Catégories'!$C$1:$G$3,3,FALSE)="OUI",OFFSET(T$3,MOD(QUOTIENT(ROW()-ROW($A$20),'Feuille1-Catégories'!$B$6/T$6),T$5),0),IF(MOD($A86-1-T$10,'Feuille1-Catégories'!$F$5+1)=0,T$3,""))),"")</f>
        <v/>
      </c>
      <c r="U86" s="29">
        <f ca="1">IF(AND($A86&lt;&gt;"",U$9&lt;&gt;""),IF(HLOOKUP(U$9,'Feuille1-Catégories'!$C$1:$G$2,2,FALSE)="OUI",U$3,IF(HLOOKUP(U$9,'Feuille1-Catégories'!$C$1:$G$3,3,FALSE)="OUI",OFFSET(U$3,MOD(QUOTIENT(ROW()-ROW($A$20),'Feuille1-Catégories'!$B$6/U$6),U$5),0),IF(MOD($A86-1-U$10,'Feuille1-Catégories'!$F$5+1)=0,U$3,""))),"")</f>
        <v>300</v>
      </c>
      <c r="V86" s="29" t="str">
        <f ca="1">IF(AND($A86&lt;&gt;"",V$9&lt;&gt;""),IF(HLOOKUP(V$9,'Feuille1-Catégories'!$C$1:$G$2,2,FALSE)="OUI",V$3,IF(HLOOKUP(V$9,'Feuille1-Catégories'!$C$1:$G$3,3,FALSE)="OUI",OFFSET(V$3,MOD(QUOTIENT(ROW()-ROW($A$20),'Feuille1-Catégories'!$B$6/V$6),V$5),0),IF(MOD($A86-1-V$10,'Feuille1-Catégories'!$F$5+1)=0,V$3,""))),"")</f>
        <v/>
      </c>
      <c r="W86" s="29" t="str">
        <f ca="1">IF(AND($A86&lt;&gt;"",W$9&lt;&gt;""),IF(HLOOKUP(W$9,'Feuille1-Catégories'!$C$1:$G$2,2,FALSE)="OUI",W$3,IF(HLOOKUP(W$9,'Feuille1-Catégories'!$C$1:$G$3,3,FALSE)="OUI",OFFSET(W$3,MOD(QUOTIENT(ROW()-ROW($A$20),'Feuille1-Catégories'!$B$6/W$6),W$5),0),IF(MOD($A86-1-W$10,'Feuille1-Catégories'!$F$5+1)=0,W$3,""))),"")</f>
        <v/>
      </c>
      <c r="X86" s="29" t="str">
        <f ca="1">IF(AND($A86&lt;&gt;"",X$9&lt;&gt;""),IF(HLOOKUP(X$9,'Feuille1-Catégories'!$C$1:$G$2,2,FALSE)="OUI",X$3,IF(HLOOKUP(X$9,'Feuille1-Catégories'!$C$1:$G$3,3,FALSE)="OUI",OFFSET(X$3,MOD(QUOTIENT(ROW()-ROW($A$20),'Feuille1-Catégories'!$B$6/X$6),X$5),0),IF(MOD($A86-1-X$10,'Feuille1-Catégories'!$F$5+1)=0,X$3,""))),"")</f>
        <v/>
      </c>
      <c r="Y86" s="29" t="str">
        <f ca="1">IF(AND($A86&lt;&gt;"",Y$9&lt;&gt;""),IF(HLOOKUP(Y$9,'Feuille1-Catégories'!$C$1:$G$2,2,FALSE)="OUI",Y$3,IF(HLOOKUP(Y$9,'Feuille1-Catégories'!$C$1:$G$3,3,FALSE)="OUI",OFFSET(Y$3,MOD(QUOTIENT(ROW()-ROW($A$20),'Feuille1-Catégories'!$B$6/Y$6),Y$5),0),IF(MOD($A86-1-Y$10,'Feuille1-Catégories'!$F$5+1)=0,Y$3,""))),"")</f>
        <v/>
      </c>
      <c r="Z86" s="29" t="str">
        <f ca="1">IF(AND($A86&lt;&gt;"",Z$9&lt;&gt;""),IF(HLOOKUP(Z$9,'Feuille1-Catégories'!$C$1:$G$2,2,FALSE)="OUI",Z$3,IF(HLOOKUP(Z$9,'Feuille1-Catégories'!$C$1:$G$3,3,FALSE)="OUI",OFFSET(Z$3,MOD(QUOTIENT(ROW()-ROW($A$20),'Feuille1-Catégories'!$B$6/Z$6),Z$5),0),IF(MOD($A86-1-Z$10,'Feuille1-Catégories'!$F$5+1)=0,Z$3,""))),"")</f>
        <v/>
      </c>
    </row>
    <row r="87" spans="1:26" ht="17" x14ac:dyDescent="0.2">
      <c r="A87" s="21">
        <f>IF('Feuille2-Prix de vente'!A87&lt;&gt;"",'Feuille2-Prix de vente'!A87,"")</f>
        <v>68</v>
      </c>
      <c r="B87" s="33">
        <f ca="1">IF('Feuille2-Prix de vente'!B87&lt;&gt;"",'Feuille2-Prix de vente'!B87,"")</f>
        <v>8.6144037356321839</v>
      </c>
      <c r="C87" s="10">
        <f ca="1">IF('Feuille2-Prix de vente'!C87&lt;&gt;"",'Feuille2-Prix de vente'!C87,"")</f>
        <v>8479.4</v>
      </c>
      <c r="D87" s="10">
        <f t="shared" ca="1" si="1"/>
        <v>1113.5999999999999</v>
      </c>
      <c r="E87" s="10">
        <f ca="1">IF('Feuille2-Prix de vente'!E87&lt;&gt;"",'Feuille2-Prix de vente'!E87,"")</f>
        <v>9593</v>
      </c>
      <c r="F87" s="29">
        <f ca="1">IF(AND($A87&lt;&gt;"",F$9&lt;&gt;""),IF(HLOOKUP(F$9,'Feuille1-Catégories'!$C$1:$G$2,2,FALSE)="OUI",F$3,IF(HLOOKUP(F$9,'Feuille1-Catégories'!$C$1:$G$3,3,FALSE)="OUI",OFFSET(F$3,MOD(QUOTIENT(ROW()-ROW($A$20),'Feuille1-Catégories'!$B$6/F$6),F$5),0),IF(MOD($A87-1-F$10,'Feuille1-Catégories'!$F$5+1)=0,F$3,""))),"")</f>
        <v>0.8</v>
      </c>
      <c r="G87" s="29">
        <f ca="1">IF(AND($A87&lt;&gt;"",G$9&lt;&gt;""),IF(HLOOKUP(G$9,'Feuille1-Catégories'!$C$1:$G$2,2,FALSE)="OUI",G$3,IF(HLOOKUP(G$9,'Feuille1-Catégories'!$C$1:$G$3,3,FALSE)="OUI",OFFSET(G$3,MOD(QUOTIENT(ROW()-ROW($A$20),'Feuille1-Catégories'!$B$6/G$6),G$5),0),IF(MOD($A87-1-G$10,'Feuille1-Catégories'!$F$5+1)=0,G$3,""))),"")</f>
        <v>2</v>
      </c>
      <c r="H87" s="29" t="str">
        <f ca="1">IF(AND($A87&lt;&gt;"",H$9&lt;&gt;""),IF(HLOOKUP(H$9,'Feuille1-Catégories'!$C$1:$G$2,2,FALSE)="OUI",H$3,IF(HLOOKUP(H$9,'Feuille1-Catégories'!$C$1:$G$3,3,FALSE)="OUI",OFFSET(H$3,MOD(QUOTIENT(ROW()-ROW($A$20),'Feuille1-Catégories'!$B$6/H$6),H$5),0),IF(MOD($A87-1-H$10,'Feuille1-Catégories'!$F$5+1)=0,H$3,""))),"")</f>
        <v/>
      </c>
      <c r="I87" s="29">
        <f ca="1">IF(AND($A87&lt;&gt;"",I$9&lt;&gt;""),IF(HLOOKUP(I$9,'Feuille1-Catégories'!$C$1:$G$2,2,FALSE)="OUI",I$3,IF(HLOOKUP(I$9,'Feuille1-Catégories'!$C$1:$G$3,3,FALSE)="OUI",OFFSET(I$3,MOD(QUOTIENT(ROW()-ROW($A$20),'Feuille1-Catégories'!$B$6/I$6),I$5),0),IF(MOD($A87-1-I$10,'Feuille1-Catégories'!$F$5+1)=0,I$3,""))),"")</f>
        <v>200</v>
      </c>
      <c r="J87" s="29">
        <f ca="1">IF(AND($A87&lt;&gt;"",J$9&lt;&gt;""),IF(HLOOKUP(J$9,'Feuille1-Catégories'!$C$1:$G$2,2,FALSE)="OUI",J$3,IF(HLOOKUP(J$9,'Feuille1-Catégories'!$C$1:$G$3,3,FALSE)="OUI",OFFSET(J$3,MOD(QUOTIENT(ROW()-ROW($A$20),'Feuille1-Catégories'!$B$6/J$6),J$5),0),IF(MOD($A87-1-J$10,'Feuille1-Catégories'!$F$5+1)=0,J$3,""))),"")</f>
        <v>0.8</v>
      </c>
      <c r="K87" s="29" t="str">
        <f ca="1">IF(AND($A87&lt;&gt;"",K$9&lt;&gt;""),IF(HLOOKUP(K$9,'Feuille1-Catégories'!$C$1:$G$2,2,FALSE)="OUI",K$3,IF(HLOOKUP(K$9,'Feuille1-Catégories'!$C$1:$G$3,3,FALSE)="OUI",OFFSET(K$3,MOD(QUOTIENT(ROW()-ROW($A$20),'Feuille1-Catégories'!$B$6/K$6),K$5),0),IF(MOD($A87-1-K$10,'Feuille1-Catégories'!$F$5+1)=0,K$3,""))),"")</f>
        <v/>
      </c>
      <c r="L87" s="29">
        <f ca="1">IF(AND($A87&lt;&gt;"",L$9&lt;&gt;""),IF(HLOOKUP(L$9,'Feuille1-Catégories'!$C$1:$G$2,2,FALSE)="OUI",L$3,IF(HLOOKUP(L$9,'Feuille1-Catégories'!$C$1:$G$3,3,FALSE)="OUI",OFFSET(L$3,MOD(QUOTIENT(ROW()-ROW($A$20),'Feuille1-Catégories'!$B$6/L$6),L$5),0),IF(MOD($A87-1-L$10,'Feuille1-Catégories'!$F$5+1)=0,L$3,""))),"")</f>
        <v>50</v>
      </c>
      <c r="M87" s="29" t="str">
        <f ca="1">IF(AND($A87&lt;&gt;"",M$9&lt;&gt;""),IF(HLOOKUP(M$9,'Feuille1-Catégories'!$C$1:$G$2,2,FALSE)="OUI",M$3,IF(HLOOKUP(M$9,'Feuille1-Catégories'!$C$1:$G$3,3,FALSE)="OUI",OFFSET(M$3,MOD(QUOTIENT(ROW()-ROW($A$20),'Feuille1-Catégories'!$B$6/M$6),M$5),0),IF(MOD($A87-1-M$10,'Feuille1-Catégories'!$F$5+1)=0,M$3,""))),"")</f>
        <v xml:space="preserve"> </v>
      </c>
      <c r="N87" s="29" t="str">
        <f ca="1">IF(AND($A87&lt;&gt;"",N$9&lt;&gt;""),IF(HLOOKUP(N$9,'Feuille1-Catégories'!$C$1:$G$2,2,FALSE)="OUI",N$3,IF(HLOOKUP(N$9,'Feuille1-Catégories'!$C$1:$G$3,3,FALSE)="OUI",OFFSET(N$3,MOD(QUOTIENT(ROW()-ROW($A$20),'Feuille1-Catégories'!$B$6/N$6),N$5),0),IF(MOD($A87-1-N$10,'Feuille1-Catégories'!$F$5+1)=0,N$3,""))),"")</f>
        <v xml:space="preserve"> </v>
      </c>
      <c r="O87" s="29">
        <f ca="1">IF(AND($A87&lt;&gt;"",O$9&lt;&gt;""),IF(HLOOKUP(O$9,'Feuille1-Catégories'!$C$1:$G$2,2,FALSE)="OUI",O$3,IF(HLOOKUP(O$9,'Feuille1-Catégories'!$C$1:$G$3,3,FALSE)="OUI",OFFSET(O$3,MOD(QUOTIENT(ROW()-ROW($A$20),'Feuille1-Catégories'!$B$6/O$6),O$5),0),IF(MOD($A87-1-O$10,'Feuille1-Catégories'!$F$5+1)=0,O$3,""))),"")</f>
        <v>5</v>
      </c>
      <c r="P87" s="29">
        <f ca="1">IF(AND($A87&lt;&gt;"",P$9&lt;&gt;""),IF(HLOOKUP(P$9,'Feuille1-Catégories'!$C$1:$G$2,2,FALSE)="OUI",P$3,IF(HLOOKUP(P$9,'Feuille1-Catégories'!$C$1:$G$3,3,FALSE)="OUI",OFFSET(P$3,MOD(QUOTIENT(ROW()-ROW($A$20),'Feuille1-Catégories'!$B$6/P$6),P$5),0),IF(MOD($A87-1-P$10,'Feuille1-Catégories'!$F$5+1)=0,P$3,""))),"")</f>
        <v>25</v>
      </c>
      <c r="Q87" s="29">
        <f ca="1">IF(AND($A87&lt;&gt;"",Q$9&lt;&gt;""),IF(HLOOKUP(Q$9,'Feuille1-Catégories'!$C$1:$G$2,2,FALSE)="OUI",Q$3,IF(HLOOKUP(Q$9,'Feuille1-Catégories'!$C$1:$G$3,3,FALSE)="OUI",OFFSET(Q$3,MOD(QUOTIENT(ROW()-ROW($A$20),'Feuille1-Catégories'!$B$6/Q$6),Q$5),0),IF(MOD($A87-1-Q$10,'Feuille1-Catégories'!$F$5+1)=0,Q$3,""))),"")</f>
        <v>500</v>
      </c>
      <c r="R87" s="29" t="str">
        <f ca="1">IF(AND($A87&lt;&gt;"",R$9&lt;&gt;""),IF(HLOOKUP(R$9,'Feuille1-Catégories'!$C$1:$G$2,2,FALSE)="OUI",R$3,IF(HLOOKUP(R$9,'Feuille1-Catégories'!$C$1:$G$3,3,FALSE)="OUI",OFFSET(R$3,MOD(QUOTIENT(ROW()-ROW($A$20),'Feuille1-Catégories'!$B$6/R$6),R$5),0),IF(MOD($A87-1-R$10,'Feuille1-Catégories'!$F$5+1)=0,R$3,""))),"")</f>
        <v/>
      </c>
      <c r="S87" s="29">
        <f ca="1">IF(AND($A87&lt;&gt;"",S$9&lt;&gt;""),IF(HLOOKUP(S$9,'Feuille1-Catégories'!$C$1:$G$2,2,FALSE)="OUI",S$3,IF(HLOOKUP(S$9,'Feuille1-Catégories'!$C$1:$G$3,3,FALSE)="OUI",OFFSET(S$3,MOD(QUOTIENT(ROW()-ROW($A$20),'Feuille1-Catégories'!$B$6/S$6),S$5),0),IF(MOD($A87-1-S$10,'Feuille1-Catégories'!$F$5+1)=0,S$3,""))),"")</f>
        <v>30</v>
      </c>
      <c r="T87" s="29" t="str">
        <f ca="1">IF(AND($A87&lt;&gt;"",T$9&lt;&gt;""),IF(HLOOKUP(T$9,'Feuille1-Catégories'!$C$1:$G$2,2,FALSE)="OUI",T$3,IF(HLOOKUP(T$9,'Feuille1-Catégories'!$C$1:$G$3,3,FALSE)="OUI",OFFSET(T$3,MOD(QUOTIENT(ROW()-ROW($A$20),'Feuille1-Catégories'!$B$6/T$6),T$5),0),IF(MOD($A87-1-T$10,'Feuille1-Catégories'!$F$5+1)=0,T$3,""))),"")</f>
        <v/>
      </c>
      <c r="U87" s="29">
        <f ca="1">IF(AND($A87&lt;&gt;"",U$9&lt;&gt;""),IF(HLOOKUP(U$9,'Feuille1-Catégories'!$C$1:$G$2,2,FALSE)="OUI",U$3,IF(HLOOKUP(U$9,'Feuille1-Catégories'!$C$1:$G$3,3,FALSE)="OUI",OFFSET(U$3,MOD(QUOTIENT(ROW()-ROW($A$20),'Feuille1-Catégories'!$B$6/U$6),U$5),0),IF(MOD($A87-1-U$10,'Feuille1-Catégories'!$F$5+1)=0,U$3,""))),"")</f>
        <v>300</v>
      </c>
      <c r="V87" s="29" t="str">
        <f ca="1">IF(AND($A87&lt;&gt;"",V$9&lt;&gt;""),IF(HLOOKUP(V$9,'Feuille1-Catégories'!$C$1:$G$2,2,FALSE)="OUI",V$3,IF(HLOOKUP(V$9,'Feuille1-Catégories'!$C$1:$G$3,3,FALSE)="OUI",OFFSET(V$3,MOD(QUOTIENT(ROW()-ROW($A$20),'Feuille1-Catégories'!$B$6/V$6),V$5),0),IF(MOD($A87-1-V$10,'Feuille1-Catégories'!$F$5+1)=0,V$3,""))),"")</f>
        <v/>
      </c>
      <c r="W87" s="29" t="str">
        <f ca="1">IF(AND($A87&lt;&gt;"",W$9&lt;&gt;""),IF(HLOOKUP(W$9,'Feuille1-Catégories'!$C$1:$G$2,2,FALSE)="OUI",W$3,IF(HLOOKUP(W$9,'Feuille1-Catégories'!$C$1:$G$3,3,FALSE)="OUI",OFFSET(W$3,MOD(QUOTIENT(ROW()-ROW($A$20),'Feuille1-Catégories'!$B$6/W$6),W$5),0),IF(MOD($A87-1-W$10,'Feuille1-Catégories'!$F$5+1)=0,W$3,""))),"")</f>
        <v/>
      </c>
      <c r="X87" s="29" t="str">
        <f ca="1">IF(AND($A87&lt;&gt;"",X$9&lt;&gt;""),IF(HLOOKUP(X$9,'Feuille1-Catégories'!$C$1:$G$2,2,FALSE)="OUI",X$3,IF(HLOOKUP(X$9,'Feuille1-Catégories'!$C$1:$G$3,3,FALSE)="OUI",OFFSET(X$3,MOD(QUOTIENT(ROW()-ROW($A$20),'Feuille1-Catégories'!$B$6/X$6),X$5),0),IF(MOD($A87-1-X$10,'Feuille1-Catégories'!$F$5+1)=0,X$3,""))),"")</f>
        <v/>
      </c>
      <c r="Y87" s="29" t="str">
        <f ca="1">IF(AND($A87&lt;&gt;"",Y$9&lt;&gt;""),IF(HLOOKUP(Y$9,'Feuille1-Catégories'!$C$1:$G$2,2,FALSE)="OUI",Y$3,IF(HLOOKUP(Y$9,'Feuille1-Catégories'!$C$1:$G$3,3,FALSE)="OUI",OFFSET(Y$3,MOD(QUOTIENT(ROW()-ROW($A$20),'Feuille1-Catégories'!$B$6/Y$6),Y$5),0),IF(MOD($A87-1-Y$10,'Feuille1-Catégories'!$F$5+1)=0,Y$3,""))),"")</f>
        <v/>
      </c>
      <c r="Z87" s="29" t="str">
        <f ca="1">IF(AND($A87&lt;&gt;"",Z$9&lt;&gt;""),IF(HLOOKUP(Z$9,'Feuille1-Catégories'!$C$1:$G$2,2,FALSE)="OUI",Z$3,IF(HLOOKUP(Z$9,'Feuille1-Catégories'!$C$1:$G$3,3,FALSE)="OUI",OFFSET(Z$3,MOD(QUOTIENT(ROW()-ROW($A$20),'Feuille1-Catégories'!$B$6/Z$6),Z$5),0),IF(MOD($A87-1-Z$10,'Feuille1-Catégories'!$F$5+1)=0,Z$3,""))),"")</f>
        <v/>
      </c>
    </row>
    <row r="88" spans="1:26" ht="17" x14ac:dyDescent="0.2">
      <c r="A88" s="21">
        <f>IF('Feuille2-Prix de vente'!A88&lt;&gt;"",'Feuille2-Prix de vente'!A88,"")</f>
        <v>69</v>
      </c>
      <c r="B88" s="33">
        <f ca="1">IF('Feuille2-Prix de vente'!B88&lt;&gt;"",'Feuille2-Prix de vente'!B88,"")</f>
        <v>11.374278383579217</v>
      </c>
      <c r="C88" s="10">
        <f ca="1">IF('Feuille2-Prix de vente'!C88&lt;&gt;"",'Feuille2-Prix de vente'!C88,"")</f>
        <v>6469.4</v>
      </c>
      <c r="D88" s="10">
        <f t="shared" ca="1" si="1"/>
        <v>623.6</v>
      </c>
      <c r="E88" s="10">
        <f ca="1">IF('Feuille2-Prix de vente'!E88&lt;&gt;"",'Feuille2-Prix de vente'!E88,"")</f>
        <v>7093</v>
      </c>
      <c r="F88" s="29">
        <f ca="1">IF(AND($A88&lt;&gt;"",F$9&lt;&gt;""),IF(HLOOKUP(F$9,'Feuille1-Catégories'!$C$1:$G$2,2,FALSE)="OUI",F$3,IF(HLOOKUP(F$9,'Feuille1-Catégories'!$C$1:$G$3,3,FALSE)="OUI",OFFSET(F$3,MOD(QUOTIENT(ROW()-ROW($A$20),'Feuille1-Catégories'!$B$6/F$6),F$5),0),IF(MOD($A88-1-F$10,'Feuille1-Catégories'!$F$5+1)=0,F$3,""))),"")</f>
        <v>0.8</v>
      </c>
      <c r="G88" s="29">
        <f ca="1">IF(AND($A88&lt;&gt;"",G$9&lt;&gt;""),IF(HLOOKUP(G$9,'Feuille1-Catégories'!$C$1:$G$2,2,FALSE)="OUI",G$3,IF(HLOOKUP(G$9,'Feuille1-Catégories'!$C$1:$G$3,3,FALSE)="OUI",OFFSET(G$3,MOD(QUOTIENT(ROW()-ROW($A$20),'Feuille1-Catégories'!$B$6/G$6),G$5),0),IF(MOD($A88-1-G$10,'Feuille1-Catégories'!$F$5+1)=0,G$3,""))),"")</f>
        <v>2</v>
      </c>
      <c r="H88" s="29" t="str">
        <f ca="1">IF(AND($A88&lt;&gt;"",H$9&lt;&gt;""),IF(HLOOKUP(H$9,'Feuille1-Catégories'!$C$1:$G$2,2,FALSE)="OUI",H$3,IF(HLOOKUP(H$9,'Feuille1-Catégories'!$C$1:$G$3,3,FALSE)="OUI",OFFSET(H$3,MOD(QUOTIENT(ROW()-ROW($A$20),'Feuille1-Catégories'!$B$6/H$6),H$5),0),IF(MOD($A88-1-H$10,'Feuille1-Catégories'!$F$5+1)=0,H$3,""))),"")</f>
        <v/>
      </c>
      <c r="I88" s="29">
        <f ca="1">IF(AND($A88&lt;&gt;"",I$9&lt;&gt;""),IF(HLOOKUP(I$9,'Feuille1-Catégories'!$C$1:$G$2,2,FALSE)="OUI",I$3,IF(HLOOKUP(I$9,'Feuille1-Catégories'!$C$1:$G$3,3,FALSE)="OUI",OFFSET(I$3,MOD(QUOTIENT(ROW()-ROW($A$20),'Feuille1-Catégories'!$B$6/I$6),I$5),0),IF(MOD($A88-1-I$10,'Feuille1-Catégories'!$F$5+1)=0,I$3,""))),"")</f>
        <v>200</v>
      </c>
      <c r="J88" s="29">
        <f ca="1">IF(AND($A88&lt;&gt;"",J$9&lt;&gt;""),IF(HLOOKUP(J$9,'Feuille1-Catégories'!$C$1:$G$2,2,FALSE)="OUI",J$3,IF(HLOOKUP(J$9,'Feuille1-Catégories'!$C$1:$G$3,3,FALSE)="OUI",OFFSET(J$3,MOD(QUOTIENT(ROW()-ROW($A$20),'Feuille1-Catégories'!$B$6/J$6),J$5),0),IF(MOD($A88-1-J$10,'Feuille1-Catégories'!$F$5+1)=0,J$3,""))),"")</f>
        <v>0.8</v>
      </c>
      <c r="K88" s="29" t="str">
        <f ca="1">IF(AND($A88&lt;&gt;"",K$9&lt;&gt;""),IF(HLOOKUP(K$9,'Feuille1-Catégories'!$C$1:$G$2,2,FALSE)="OUI",K$3,IF(HLOOKUP(K$9,'Feuille1-Catégories'!$C$1:$G$3,3,FALSE)="OUI",OFFSET(K$3,MOD(QUOTIENT(ROW()-ROW($A$20),'Feuille1-Catégories'!$B$6/K$6),K$5),0),IF(MOD($A88-1-K$10,'Feuille1-Catégories'!$F$5+1)=0,K$3,""))),"")</f>
        <v/>
      </c>
      <c r="L88" s="29">
        <f ca="1">IF(AND($A88&lt;&gt;"",L$9&lt;&gt;""),IF(HLOOKUP(L$9,'Feuille1-Catégories'!$C$1:$G$2,2,FALSE)="OUI",L$3,IF(HLOOKUP(L$9,'Feuille1-Catégories'!$C$1:$G$3,3,FALSE)="OUI",OFFSET(L$3,MOD(QUOTIENT(ROW()-ROW($A$20),'Feuille1-Catégories'!$B$6/L$6),L$5),0),IF(MOD($A88-1-L$10,'Feuille1-Catégories'!$F$5+1)=0,L$3,""))),"")</f>
        <v>50</v>
      </c>
      <c r="M88" s="29" t="str">
        <f ca="1">IF(AND($A88&lt;&gt;"",M$9&lt;&gt;""),IF(HLOOKUP(M$9,'Feuille1-Catégories'!$C$1:$G$2,2,FALSE)="OUI",M$3,IF(HLOOKUP(M$9,'Feuille1-Catégories'!$C$1:$G$3,3,FALSE)="OUI",OFFSET(M$3,MOD(QUOTIENT(ROW()-ROW($A$20),'Feuille1-Catégories'!$B$6/M$6),M$5),0),IF(MOD($A88-1-M$10,'Feuille1-Catégories'!$F$5+1)=0,M$3,""))),"")</f>
        <v xml:space="preserve"> </v>
      </c>
      <c r="N88" s="29" t="str">
        <f ca="1">IF(AND($A88&lt;&gt;"",N$9&lt;&gt;""),IF(HLOOKUP(N$9,'Feuille1-Catégories'!$C$1:$G$2,2,FALSE)="OUI",N$3,IF(HLOOKUP(N$9,'Feuille1-Catégories'!$C$1:$G$3,3,FALSE)="OUI",OFFSET(N$3,MOD(QUOTIENT(ROW()-ROW($A$20),'Feuille1-Catégories'!$B$6/N$6),N$5),0),IF(MOD($A88-1-N$10,'Feuille1-Catégories'!$F$5+1)=0,N$3,""))),"")</f>
        <v xml:space="preserve"> </v>
      </c>
      <c r="O88" s="29">
        <f ca="1">IF(AND($A88&lt;&gt;"",O$9&lt;&gt;""),IF(HLOOKUP(O$9,'Feuille1-Catégories'!$C$1:$G$2,2,FALSE)="OUI",O$3,IF(HLOOKUP(O$9,'Feuille1-Catégories'!$C$1:$G$3,3,FALSE)="OUI",OFFSET(O$3,MOD(QUOTIENT(ROW()-ROW($A$20),'Feuille1-Catégories'!$B$6/O$6),O$5),0),IF(MOD($A88-1-O$10,'Feuille1-Catégories'!$F$5+1)=0,O$3,""))),"")</f>
        <v>5</v>
      </c>
      <c r="P88" s="29">
        <f ca="1">IF(AND($A88&lt;&gt;"",P$9&lt;&gt;""),IF(HLOOKUP(P$9,'Feuille1-Catégories'!$C$1:$G$2,2,FALSE)="OUI",P$3,IF(HLOOKUP(P$9,'Feuille1-Catégories'!$C$1:$G$3,3,FALSE)="OUI",OFFSET(P$3,MOD(QUOTIENT(ROW()-ROW($A$20),'Feuille1-Catégories'!$B$6/P$6),P$5),0),IF(MOD($A88-1-P$10,'Feuille1-Catégories'!$F$5+1)=0,P$3,""))),"")</f>
        <v>25</v>
      </c>
      <c r="Q88" s="29" t="str">
        <f ca="1">IF(AND($A88&lt;&gt;"",Q$9&lt;&gt;""),IF(HLOOKUP(Q$9,'Feuille1-Catégories'!$C$1:$G$2,2,FALSE)="OUI",Q$3,IF(HLOOKUP(Q$9,'Feuille1-Catégories'!$C$1:$G$3,3,FALSE)="OUI",OFFSET(Q$3,MOD(QUOTIENT(ROW()-ROW($A$20),'Feuille1-Catégories'!$B$6/Q$6),Q$5),0),IF(MOD($A88-1-Q$10,'Feuille1-Catégories'!$F$5+1)=0,Q$3,""))),"")</f>
        <v/>
      </c>
      <c r="R88" s="29" t="str">
        <f ca="1">IF(AND($A88&lt;&gt;"",R$9&lt;&gt;""),IF(HLOOKUP(R$9,'Feuille1-Catégories'!$C$1:$G$2,2,FALSE)="OUI",R$3,IF(HLOOKUP(R$9,'Feuille1-Catégories'!$C$1:$G$3,3,FALSE)="OUI",OFFSET(R$3,MOD(QUOTIENT(ROW()-ROW($A$20),'Feuille1-Catégories'!$B$6/R$6),R$5),0),IF(MOD($A88-1-R$10,'Feuille1-Catégories'!$F$5+1)=0,R$3,""))),"")</f>
        <v/>
      </c>
      <c r="S88" s="29">
        <f ca="1">IF(AND($A88&lt;&gt;"",S$9&lt;&gt;""),IF(HLOOKUP(S$9,'Feuille1-Catégories'!$C$1:$G$2,2,FALSE)="OUI",S$3,IF(HLOOKUP(S$9,'Feuille1-Catégories'!$C$1:$G$3,3,FALSE)="OUI",OFFSET(S$3,MOD(QUOTIENT(ROW()-ROW($A$20),'Feuille1-Catégories'!$B$6/S$6),S$5),0),IF(MOD($A88-1-S$10,'Feuille1-Catégories'!$F$5+1)=0,S$3,""))),"")</f>
        <v>30</v>
      </c>
      <c r="T88" s="29">
        <f ca="1">IF(AND($A88&lt;&gt;"",T$9&lt;&gt;""),IF(HLOOKUP(T$9,'Feuille1-Catégories'!$C$1:$G$2,2,FALSE)="OUI",T$3,IF(HLOOKUP(T$9,'Feuille1-Catégories'!$C$1:$G$3,3,FALSE)="OUI",OFFSET(T$3,MOD(QUOTIENT(ROW()-ROW($A$20),'Feuille1-Catégories'!$B$6/T$6),T$5),0),IF(MOD($A88-1-T$10,'Feuille1-Catégories'!$F$5+1)=0,T$3,""))),"")</f>
        <v>10</v>
      </c>
      <c r="U88" s="29">
        <f ca="1">IF(AND($A88&lt;&gt;"",U$9&lt;&gt;""),IF(HLOOKUP(U$9,'Feuille1-Catégories'!$C$1:$G$2,2,FALSE)="OUI",U$3,IF(HLOOKUP(U$9,'Feuille1-Catégories'!$C$1:$G$3,3,FALSE)="OUI",OFFSET(U$3,MOD(QUOTIENT(ROW()-ROW($A$20),'Feuille1-Catégories'!$B$6/U$6),U$5),0),IF(MOD($A88-1-U$10,'Feuille1-Catégories'!$F$5+1)=0,U$3,""))),"")</f>
        <v>300</v>
      </c>
      <c r="V88" s="29" t="str">
        <f ca="1">IF(AND($A88&lt;&gt;"",V$9&lt;&gt;""),IF(HLOOKUP(V$9,'Feuille1-Catégories'!$C$1:$G$2,2,FALSE)="OUI",V$3,IF(HLOOKUP(V$9,'Feuille1-Catégories'!$C$1:$G$3,3,FALSE)="OUI",OFFSET(V$3,MOD(QUOTIENT(ROW()-ROW($A$20),'Feuille1-Catégories'!$B$6/V$6),V$5),0),IF(MOD($A88-1-V$10,'Feuille1-Catégories'!$F$5+1)=0,V$3,""))),"")</f>
        <v/>
      </c>
      <c r="W88" s="29" t="str">
        <f ca="1">IF(AND($A88&lt;&gt;"",W$9&lt;&gt;""),IF(HLOOKUP(W$9,'Feuille1-Catégories'!$C$1:$G$2,2,FALSE)="OUI",W$3,IF(HLOOKUP(W$9,'Feuille1-Catégories'!$C$1:$G$3,3,FALSE)="OUI",OFFSET(W$3,MOD(QUOTIENT(ROW()-ROW($A$20),'Feuille1-Catégories'!$B$6/W$6),W$5),0),IF(MOD($A88-1-W$10,'Feuille1-Catégories'!$F$5+1)=0,W$3,""))),"")</f>
        <v/>
      </c>
      <c r="X88" s="29" t="str">
        <f ca="1">IF(AND($A88&lt;&gt;"",X$9&lt;&gt;""),IF(HLOOKUP(X$9,'Feuille1-Catégories'!$C$1:$G$2,2,FALSE)="OUI",X$3,IF(HLOOKUP(X$9,'Feuille1-Catégories'!$C$1:$G$3,3,FALSE)="OUI",OFFSET(X$3,MOD(QUOTIENT(ROW()-ROW($A$20),'Feuille1-Catégories'!$B$6/X$6),X$5),0),IF(MOD($A88-1-X$10,'Feuille1-Catégories'!$F$5+1)=0,X$3,""))),"")</f>
        <v/>
      </c>
      <c r="Y88" s="29" t="str">
        <f ca="1">IF(AND($A88&lt;&gt;"",Y$9&lt;&gt;""),IF(HLOOKUP(Y$9,'Feuille1-Catégories'!$C$1:$G$2,2,FALSE)="OUI",Y$3,IF(HLOOKUP(Y$9,'Feuille1-Catégories'!$C$1:$G$3,3,FALSE)="OUI",OFFSET(Y$3,MOD(QUOTIENT(ROW()-ROW($A$20),'Feuille1-Catégories'!$B$6/Y$6),Y$5),0),IF(MOD($A88-1-Y$10,'Feuille1-Catégories'!$F$5+1)=0,Y$3,""))),"")</f>
        <v/>
      </c>
      <c r="Z88" s="29" t="str">
        <f ca="1">IF(AND($A88&lt;&gt;"",Z$9&lt;&gt;""),IF(HLOOKUP(Z$9,'Feuille1-Catégories'!$C$1:$G$2,2,FALSE)="OUI",Z$3,IF(HLOOKUP(Z$9,'Feuille1-Catégories'!$C$1:$G$3,3,FALSE)="OUI",OFFSET(Z$3,MOD(QUOTIENT(ROW()-ROW($A$20),'Feuille1-Catégories'!$B$6/Z$6),Z$5),0),IF(MOD($A88-1-Z$10,'Feuille1-Catégories'!$F$5+1)=0,Z$3,""))),"")</f>
        <v/>
      </c>
    </row>
    <row r="89" spans="1:26" ht="17" x14ac:dyDescent="0.2">
      <c r="A89" s="21">
        <f>IF('Feuille2-Prix de vente'!A89&lt;&gt;"",'Feuille2-Prix de vente'!A89,"")</f>
        <v>70</v>
      </c>
      <c r="B89" s="33">
        <f ca="1">IF('Feuille2-Prix de vente'!B89&lt;&gt;"",'Feuille2-Prix de vente'!B89,"")</f>
        <v>10.085895117540687</v>
      </c>
      <c r="C89" s="10">
        <f ca="1">IF('Feuille2-Prix de vente'!C89&lt;&gt;"",'Feuille2-Prix de vente'!C89,"")</f>
        <v>6029.4</v>
      </c>
      <c r="D89" s="10">
        <f t="shared" ca="1" si="1"/>
        <v>663.6</v>
      </c>
      <c r="E89" s="10">
        <f ca="1">IF('Feuille2-Prix de vente'!E89&lt;&gt;"",'Feuille2-Prix de vente'!E89,"")</f>
        <v>6693</v>
      </c>
      <c r="F89" s="29">
        <f ca="1">IF(AND($A89&lt;&gt;"",F$9&lt;&gt;""),IF(HLOOKUP(F$9,'Feuille1-Catégories'!$C$1:$G$2,2,FALSE)="OUI",F$3,IF(HLOOKUP(F$9,'Feuille1-Catégories'!$C$1:$G$3,3,FALSE)="OUI",OFFSET(F$3,MOD(QUOTIENT(ROW()-ROW($A$20),'Feuille1-Catégories'!$B$6/F$6),F$5),0),IF(MOD($A89-1-F$10,'Feuille1-Catégories'!$F$5+1)=0,F$3,""))),"")</f>
        <v>0.8</v>
      </c>
      <c r="G89" s="29">
        <f ca="1">IF(AND($A89&lt;&gt;"",G$9&lt;&gt;""),IF(HLOOKUP(G$9,'Feuille1-Catégories'!$C$1:$G$2,2,FALSE)="OUI",G$3,IF(HLOOKUP(G$9,'Feuille1-Catégories'!$C$1:$G$3,3,FALSE)="OUI",OFFSET(G$3,MOD(QUOTIENT(ROW()-ROW($A$20),'Feuille1-Catégories'!$B$6/G$6),G$5),0),IF(MOD($A89-1-G$10,'Feuille1-Catégories'!$F$5+1)=0,G$3,""))),"")</f>
        <v>2</v>
      </c>
      <c r="H89" s="29">
        <f ca="1">IF(AND($A89&lt;&gt;"",H$9&lt;&gt;""),IF(HLOOKUP(H$9,'Feuille1-Catégories'!$C$1:$G$2,2,FALSE)="OUI",H$3,IF(HLOOKUP(H$9,'Feuille1-Catégories'!$C$1:$G$3,3,FALSE)="OUI",OFFSET(H$3,MOD(QUOTIENT(ROW()-ROW($A$20),'Feuille1-Catégories'!$B$6/H$6),H$5),0),IF(MOD($A89-1-H$10,'Feuille1-Catégories'!$F$5+1)=0,H$3,""))),"")</f>
        <v>50</v>
      </c>
      <c r="I89" s="29">
        <f ca="1">IF(AND($A89&lt;&gt;"",I$9&lt;&gt;""),IF(HLOOKUP(I$9,'Feuille1-Catégories'!$C$1:$G$2,2,FALSE)="OUI",I$3,IF(HLOOKUP(I$9,'Feuille1-Catégories'!$C$1:$G$3,3,FALSE)="OUI",OFFSET(I$3,MOD(QUOTIENT(ROW()-ROW($A$20),'Feuille1-Catégories'!$B$6/I$6),I$5),0),IF(MOD($A89-1-I$10,'Feuille1-Catégories'!$F$5+1)=0,I$3,""))),"")</f>
        <v>200</v>
      </c>
      <c r="J89" s="29">
        <f ca="1">IF(AND($A89&lt;&gt;"",J$9&lt;&gt;""),IF(HLOOKUP(J$9,'Feuille1-Catégories'!$C$1:$G$2,2,FALSE)="OUI",J$3,IF(HLOOKUP(J$9,'Feuille1-Catégories'!$C$1:$G$3,3,FALSE)="OUI",OFFSET(J$3,MOD(QUOTIENT(ROW()-ROW($A$20),'Feuille1-Catégories'!$B$6/J$6),J$5),0),IF(MOD($A89-1-J$10,'Feuille1-Catégories'!$F$5+1)=0,J$3,""))),"")</f>
        <v>0.8</v>
      </c>
      <c r="K89" s="29" t="str">
        <f ca="1">IF(AND($A89&lt;&gt;"",K$9&lt;&gt;""),IF(HLOOKUP(K$9,'Feuille1-Catégories'!$C$1:$G$2,2,FALSE)="OUI",K$3,IF(HLOOKUP(K$9,'Feuille1-Catégories'!$C$1:$G$3,3,FALSE)="OUI",OFFSET(K$3,MOD(QUOTIENT(ROW()-ROW($A$20),'Feuille1-Catégories'!$B$6/K$6),K$5),0),IF(MOD($A89-1-K$10,'Feuille1-Catégories'!$F$5+1)=0,K$3,""))),"")</f>
        <v/>
      </c>
      <c r="L89" s="29">
        <f ca="1">IF(AND($A89&lt;&gt;"",L$9&lt;&gt;""),IF(HLOOKUP(L$9,'Feuille1-Catégories'!$C$1:$G$2,2,FALSE)="OUI",L$3,IF(HLOOKUP(L$9,'Feuille1-Catégories'!$C$1:$G$3,3,FALSE)="OUI",OFFSET(L$3,MOD(QUOTIENT(ROW()-ROW($A$20),'Feuille1-Catégories'!$B$6/L$6),L$5),0),IF(MOD($A89-1-L$10,'Feuille1-Catégories'!$F$5+1)=0,L$3,""))),"")</f>
        <v>50</v>
      </c>
      <c r="M89" s="29" t="str">
        <f ca="1">IF(AND($A89&lt;&gt;"",M$9&lt;&gt;""),IF(HLOOKUP(M$9,'Feuille1-Catégories'!$C$1:$G$2,2,FALSE)="OUI",M$3,IF(HLOOKUP(M$9,'Feuille1-Catégories'!$C$1:$G$3,3,FALSE)="OUI",OFFSET(M$3,MOD(QUOTIENT(ROW()-ROW($A$20),'Feuille1-Catégories'!$B$6/M$6),M$5),0),IF(MOD($A89-1-M$10,'Feuille1-Catégories'!$F$5+1)=0,M$3,""))),"")</f>
        <v xml:space="preserve"> </v>
      </c>
      <c r="N89" s="29" t="str">
        <f ca="1">IF(AND($A89&lt;&gt;"",N$9&lt;&gt;""),IF(HLOOKUP(N$9,'Feuille1-Catégories'!$C$1:$G$2,2,FALSE)="OUI",N$3,IF(HLOOKUP(N$9,'Feuille1-Catégories'!$C$1:$G$3,3,FALSE)="OUI",OFFSET(N$3,MOD(QUOTIENT(ROW()-ROW($A$20),'Feuille1-Catégories'!$B$6/N$6),N$5),0),IF(MOD($A89-1-N$10,'Feuille1-Catégories'!$F$5+1)=0,N$3,""))),"")</f>
        <v xml:space="preserve"> </v>
      </c>
      <c r="O89" s="29">
        <f ca="1">IF(AND($A89&lt;&gt;"",O$9&lt;&gt;""),IF(HLOOKUP(O$9,'Feuille1-Catégories'!$C$1:$G$2,2,FALSE)="OUI",O$3,IF(HLOOKUP(O$9,'Feuille1-Catégories'!$C$1:$G$3,3,FALSE)="OUI",OFFSET(O$3,MOD(QUOTIENT(ROW()-ROW($A$20),'Feuille1-Catégories'!$B$6/O$6),O$5),0),IF(MOD($A89-1-O$10,'Feuille1-Catégories'!$F$5+1)=0,O$3,""))),"")</f>
        <v>5</v>
      </c>
      <c r="P89" s="29">
        <f ca="1">IF(AND($A89&lt;&gt;"",P$9&lt;&gt;""),IF(HLOOKUP(P$9,'Feuille1-Catégories'!$C$1:$G$2,2,FALSE)="OUI",P$3,IF(HLOOKUP(P$9,'Feuille1-Catégories'!$C$1:$G$3,3,FALSE)="OUI",OFFSET(P$3,MOD(QUOTIENT(ROW()-ROW($A$20),'Feuille1-Catégories'!$B$6/P$6),P$5),0),IF(MOD($A89-1-P$10,'Feuille1-Catégories'!$F$5+1)=0,P$3,""))),"")</f>
        <v>25</v>
      </c>
      <c r="Q89" s="29" t="str">
        <f ca="1">IF(AND($A89&lt;&gt;"",Q$9&lt;&gt;""),IF(HLOOKUP(Q$9,'Feuille1-Catégories'!$C$1:$G$2,2,FALSE)="OUI",Q$3,IF(HLOOKUP(Q$9,'Feuille1-Catégories'!$C$1:$G$3,3,FALSE)="OUI",OFFSET(Q$3,MOD(QUOTIENT(ROW()-ROW($A$20),'Feuille1-Catégories'!$B$6/Q$6),Q$5),0),IF(MOD($A89-1-Q$10,'Feuille1-Catégories'!$F$5+1)=0,Q$3,""))),"")</f>
        <v/>
      </c>
      <c r="R89" s="29" t="str">
        <f ca="1">IF(AND($A89&lt;&gt;"",R$9&lt;&gt;""),IF(HLOOKUP(R$9,'Feuille1-Catégories'!$C$1:$G$2,2,FALSE)="OUI",R$3,IF(HLOOKUP(R$9,'Feuille1-Catégories'!$C$1:$G$3,3,FALSE)="OUI",OFFSET(R$3,MOD(QUOTIENT(ROW()-ROW($A$20),'Feuille1-Catégories'!$B$6/R$6),R$5),0),IF(MOD($A89-1-R$10,'Feuille1-Catégories'!$F$5+1)=0,R$3,""))),"")</f>
        <v/>
      </c>
      <c r="S89" s="29">
        <f ca="1">IF(AND($A89&lt;&gt;"",S$9&lt;&gt;""),IF(HLOOKUP(S$9,'Feuille1-Catégories'!$C$1:$G$2,2,FALSE)="OUI",S$3,IF(HLOOKUP(S$9,'Feuille1-Catégories'!$C$1:$G$3,3,FALSE)="OUI",OFFSET(S$3,MOD(QUOTIENT(ROW()-ROW($A$20),'Feuille1-Catégories'!$B$6/S$6),S$5),0),IF(MOD($A89-1-S$10,'Feuille1-Catégories'!$F$5+1)=0,S$3,""))),"")</f>
        <v>30</v>
      </c>
      <c r="T89" s="29" t="str">
        <f ca="1">IF(AND($A89&lt;&gt;"",T$9&lt;&gt;""),IF(HLOOKUP(T$9,'Feuille1-Catégories'!$C$1:$G$2,2,FALSE)="OUI",T$3,IF(HLOOKUP(T$9,'Feuille1-Catégories'!$C$1:$G$3,3,FALSE)="OUI",OFFSET(T$3,MOD(QUOTIENT(ROW()-ROW($A$20),'Feuille1-Catégories'!$B$6/T$6),T$5),0),IF(MOD($A89-1-T$10,'Feuille1-Catégories'!$F$5+1)=0,T$3,""))),"")</f>
        <v/>
      </c>
      <c r="U89" s="29">
        <f ca="1">IF(AND($A89&lt;&gt;"",U$9&lt;&gt;""),IF(HLOOKUP(U$9,'Feuille1-Catégories'!$C$1:$G$2,2,FALSE)="OUI",U$3,IF(HLOOKUP(U$9,'Feuille1-Catégories'!$C$1:$G$3,3,FALSE)="OUI",OFFSET(U$3,MOD(QUOTIENT(ROW()-ROW($A$20),'Feuille1-Catégories'!$B$6/U$6),U$5),0),IF(MOD($A89-1-U$10,'Feuille1-Catégories'!$F$5+1)=0,U$3,""))),"")</f>
        <v>300</v>
      </c>
      <c r="V89" s="29" t="str">
        <f ca="1">IF(AND($A89&lt;&gt;"",V$9&lt;&gt;""),IF(HLOOKUP(V$9,'Feuille1-Catégories'!$C$1:$G$2,2,FALSE)="OUI",V$3,IF(HLOOKUP(V$9,'Feuille1-Catégories'!$C$1:$G$3,3,FALSE)="OUI",OFFSET(V$3,MOD(QUOTIENT(ROW()-ROW($A$20),'Feuille1-Catégories'!$B$6/V$6),V$5),0),IF(MOD($A89-1-V$10,'Feuille1-Catégories'!$F$5+1)=0,V$3,""))),"")</f>
        <v/>
      </c>
      <c r="W89" s="29" t="str">
        <f ca="1">IF(AND($A89&lt;&gt;"",W$9&lt;&gt;""),IF(HLOOKUP(W$9,'Feuille1-Catégories'!$C$1:$G$2,2,FALSE)="OUI",W$3,IF(HLOOKUP(W$9,'Feuille1-Catégories'!$C$1:$G$3,3,FALSE)="OUI",OFFSET(W$3,MOD(QUOTIENT(ROW()-ROW($A$20),'Feuille1-Catégories'!$B$6/W$6),W$5),0),IF(MOD($A89-1-W$10,'Feuille1-Catégories'!$F$5+1)=0,W$3,""))),"")</f>
        <v/>
      </c>
      <c r="X89" s="29" t="str">
        <f ca="1">IF(AND($A89&lt;&gt;"",X$9&lt;&gt;""),IF(HLOOKUP(X$9,'Feuille1-Catégories'!$C$1:$G$2,2,FALSE)="OUI",X$3,IF(HLOOKUP(X$9,'Feuille1-Catégories'!$C$1:$G$3,3,FALSE)="OUI",OFFSET(X$3,MOD(QUOTIENT(ROW()-ROW($A$20),'Feuille1-Catégories'!$B$6/X$6),X$5),0),IF(MOD($A89-1-X$10,'Feuille1-Catégories'!$F$5+1)=0,X$3,""))),"")</f>
        <v/>
      </c>
      <c r="Y89" s="29" t="str">
        <f ca="1">IF(AND($A89&lt;&gt;"",Y$9&lt;&gt;""),IF(HLOOKUP(Y$9,'Feuille1-Catégories'!$C$1:$G$2,2,FALSE)="OUI",Y$3,IF(HLOOKUP(Y$9,'Feuille1-Catégories'!$C$1:$G$3,3,FALSE)="OUI",OFFSET(Y$3,MOD(QUOTIENT(ROW()-ROW($A$20),'Feuille1-Catégories'!$B$6/Y$6),Y$5),0),IF(MOD($A89-1-Y$10,'Feuille1-Catégories'!$F$5+1)=0,Y$3,""))),"")</f>
        <v/>
      </c>
      <c r="Z89" s="29" t="str">
        <f ca="1">IF(AND($A89&lt;&gt;"",Z$9&lt;&gt;""),IF(HLOOKUP(Z$9,'Feuille1-Catégories'!$C$1:$G$2,2,FALSE)="OUI",Z$3,IF(HLOOKUP(Z$9,'Feuille1-Catégories'!$C$1:$G$3,3,FALSE)="OUI",OFFSET(Z$3,MOD(QUOTIENT(ROW()-ROW($A$20),'Feuille1-Catégories'!$B$6/Z$6),Z$5),0),IF(MOD($A89-1-Z$10,'Feuille1-Catégories'!$F$5+1)=0,Z$3,""))),"")</f>
        <v/>
      </c>
    </row>
    <row r="90" spans="1:26" ht="17" x14ac:dyDescent="0.2">
      <c r="A90" s="21">
        <f>IF('Feuille2-Prix de vente'!A90&lt;&gt;"",'Feuille2-Prix de vente'!A90,"")</f>
        <v>71</v>
      </c>
      <c r="B90" s="33">
        <f ca="1">IF('Feuille2-Prix de vente'!B90&lt;&gt;"",'Feuille2-Prix de vente'!B90,"")</f>
        <v>10.53702468312208</v>
      </c>
      <c r="C90" s="10">
        <f ca="1">IF('Feuille2-Prix de vente'!C90&lt;&gt;"",'Feuille2-Prix de vente'!C90,"")</f>
        <v>5718.4</v>
      </c>
      <c r="D90" s="10">
        <f t="shared" ca="1" si="1"/>
        <v>599.6</v>
      </c>
      <c r="E90" s="10">
        <f ca="1">IF('Feuille2-Prix de vente'!E90&lt;&gt;"",'Feuille2-Prix de vente'!E90,"")</f>
        <v>6318</v>
      </c>
      <c r="F90" s="29">
        <f ca="1">IF(AND($A90&lt;&gt;"",F$9&lt;&gt;""),IF(HLOOKUP(F$9,'Feuille1-Catégories'!$C$1:$G$2,2,FALSE)="OUI",F$3,IF(HLOOKUP(F$9,'Feuille1-Catégories'!$C$1:$G$3,3,FALSE)="OUI",OFFSET(F$3,MOD(QUOTIENT(ROW()-ROW($A$20),'Feuille1-Catégories'!$B$6/F$6),F$5),0),IF(MOD($A90-1-F$10,'Feuille1-Catégories'!$F$5+1)=0,F$3,""))),"")</f>
        <v>0.8</v>
      </c>
      <c r="G90" s="29">
        <f ca="1">IF(AND($A90&lt;&gt;"",G$9&lt;&gt;""),IF(HLOOKUP(G$9,'Feuille1-Catégories'!$C$1:$G$2,2,FALSE)="OUI",G$3,IF(HLOOKUP(G$9,'Feuille1-Catégories'!$C$1:$G$3,3,FALSE)="OUI",OFFSET(G$3,MOD(QUOTIENT(ROW()-ROW($A$20),'Feuille1-Catégories'!$B$6/G$6),G$5),0),IF(MOD($A90-1-G$10,'Feuille1-Catégories'!$F$5+1)=0,G$3,""))),"")</f>
        <v>2</v>
      </c>
      <c r="H90" s="29" t="str">
        <f ca="1">IF(AND($A90&lt;&gt;"",H$9&lt;&gt;""),IF(HLOOKUP(H$9,'Feuille1-Catégories'!$C$1:$G$2,2,FALSE)="OUI",H$3,IF(HLOOKUP(H$9,'Feuille1-Catégories'!$C$1:$G$3,3,FALSE)="OUI",OFFSET(H$3,MOD(QUOTIENT(ROW()-ROW($A$20),'Feuille1-Catégories'!$B$6/H$6),H$5),0),IF(MOD($A90-1-H$10,'Feuille1-Catégories'!$F$5+1)=0,H$3,""))),"")</f>
        <v/>
      </c>
      <c r="I90" s="29">
        <f ca="1">IF(AND($A90&lt;&gt;"",I$9&lt;&gt;""),IF(HLOOKUP(I$9,'Feuille1-Catégories'!$C$1:$G$2,2,FALSE)="OUI",I$3,IF(HLOOKUP(I$9,'Feuille1-Catégories'!$C$1:$G$3,3,FALSE)="OUI",OFFSET(I$3,MOD(QUOTIENT(ROW()-ROW($A$20),'Feuille1-Catégories'!$B$6/I$6),I$5),0),IF(MOD($A90-1-I$10,'Feuille1-Catégories'!$F$5+1)=0,I$3,""))),"")</f>
        <v>200</v>
      </c>
      <c r="J90" s="29">
        <f ca="1">IF(AND($A90&lt;&gt;"",J$9&lt;&gt;""),IF(HLOOKUP(J$9,'Feuille1-Catégories'!$C$1:$G$2,2,FALSE)="OUI",J$3,IF(HLOOKUP(J$9,'Feuille1-Catégories'!$C$1:$G$3,3,FALSE)="OUI",OFFSET(J$3,MOD(QUOTIENT(ROW()-ROW($A$20),'Feuille1-Catégories'!$B$6/J$6),J$5),0),IF(MOD($A90-1-J$10,'Feuille1-Catégories'!$F$5+1)=0,J$3,""))),"")</f>
        <v>0.8</v>
      </c>
      <c r="K90" s="29">
        <f ca="1">IF(AND($A90&lt;&gt;"",K$9&lt;&gt;""),IF(HLOOKUP(K$9,'Feuille1-Catégories'!$C$1:$G$2,2,FALSE)="OUI",K$3,IF(HLOOKUP(K$9,'Feuille1-Catégories'!$C$1:$G$3,3,FALSE)="OUI",OFFSET(K$3,MOD(QUOTIENT(ROW()-ROW($A$20),'Feuille1-Catégories'!$B$6/K$6),K$5),0),IF(MOD($A90-1-K$10,'Feuille1-Catégories'!$F$5+1)=0,K$3,""))),"")</f>
        <v>10</v>
      </c>
      <c r="L90" s="29">
        <f ca="1">IF(AND($A90&lt;&gt;"",L$9&lt;&gt;""),IF(HLOOKUP(L$9,'Feuille1-Catégories'!$C$1:$G$2,2,FALSE)="OUI",L$3,IF(HLOOKUP(L$9,'Feuille1-Catégories'!$C$1:$G$3,3,FALSE)="OUI",OFFSET(L$3,MOD(QUOTIENT(ROW()-ROW($A$20),'Feuille1-Catégories'!$B$6/L$6),L$5),0),IF(MOD($A90-1-L$10,'Feuille1-Catégories'!$F$5+1)=0,L$3,""))),"")</f>
        <v>50</v>
      </c>
      <c r="M90" s="29" t="str">
        <f ca="1">IF(AND($A90&lt;&gt;"",M$9&lt;&gt;""),IF(HLOOKUP(M$9,'Feuille1-Catégories'!$C$1:$G$2,2,FALSE)="OUI",M$3,IF(HLOOKUP(M$9,'Feuille1-Catégories'!$C$1:$G$3,3,FALSE)="OUI",OFFSET(M$3,MOD(QUOTIENT(ROW()-ROW($A$20),'Feuille1-Catégories'!$B$6/M$6),M$5),0),IF(MOD($A90-1-M$10,'Feuille1-Catégories'!$F$5+1)=0,M$3,""))),"")</f>
        <v xml:space="preserve"> </v>
      </c>
      <c r="N90" s="29" t="str">
        <f ca="1">IF(AND($A90&lt;&gt;"",N$9&lt;&gt;""),IF(HLOOKUP(N$9,'Feuille1-Catégories'!$C$1:$G$2,2,FALSE)="OUI",N$3,IF(HLOOKUP(N$9,'Feuille1-Catégories'!$C$1:$G$3,3,FALSE)="OUI",OFFSET(N$3,MOD(QUOTIENT(ROW()-ROW($A$20),'Feuille1-Catégories'!$B$6/N$6),N$5),0),IF(MOD($A90-1-N$10,'Feuille1-Catégories'!$F$5+1)=0,N$3,""))),"")</f>
        <v xml:space="preserve"> </v>
      </c>
      <c r="O90" s="29">
        <f ca="1">IF(AND($A90&lt;&gt;"",O$9&lt;&gt;""),IF(HLOOKUP(O$9,'Feuille1-Catégories'!$C$1:$G$2,2,FALSE)="OUI",O$3,IF(HLOOKUP(O$9,'Feuille1-Catégories'!$C$1:$G$3,3,FALSE)="OUI",OFFSET(O$3,MOD(QUOTIENT(ROW()-ROW($A$20),'Feuille1-Catégories'!$B$6/O$6),O$5),0),IF(MOD($A90-1-O$10,'Feuille1-Catégories'!$F$5+1)=0,O$3,""))),"")</f>
        <v>5</v>
      </c>
      <c r="P90" s="29" t="str">
        <f ca="1">IF(AND($A90&lt;&gt;"",P$9&lt;&gt;""),IF(HLOOKUP(P$9,'Feuille1-Catégories'!$C$1:$G$2,2,FALSE)="OUI",P$3,IF(HLOOKUP(P$9,'Feuille1-Catégories'!$C$1:$G$3,3,FALSE)="OUI",OFFSET(P$3,MOD(QUOTIENT(ROW()-ROW($A$20),'Feuille1-Catégories'!$B$6/P$6),P$5),0),IF(MOD($A90-1-P$10,'Feuille1-Catégories'!$F$5+1)=0,P$3,""))),"")</f>
        <v/>
      </c>
      <c r="Q90" s="29" t="str">
        <f ca="1">IF(AND($A90&lt;&gt;"",Q$9&lt;&gt;""),IF(HLOOKUP(Q$9,'Feuille1-Catégories'!$C$1:$G$2,2,FALSE)="OUI",Q$3,IF(HLOOKUP(Q$9,'Feuille1-Catégories'!$C$1:$G$3,3,FALSE)="OUI",OFFSET(Q$3,MOD(QUOTIENT(ROW()-ROW($A$20),'Feuille1-Catégories'!$B$6/Q$6),Q$5),0),IF(MOD($A90-1-Q$10,'Feuille1-Catégories'!$F$5+1)=0,Q$3,""))),"")</f>
        <v/>
      </c>
      <c r="R90" s="29">
        <f ca="1">IF(AND($A90&lt;&gt;"",R$9&lt;&gt;""),IF(HLOOKUP(R$9,'Feuille1-Catégories'!$C$1:$G$2,2,FALSE)="OUI",R$3,IF(HLOOKUP(R$9,'Feuille1-Catégories'!$C$1:$G$3,3,FALSE)="OUI",OFFSET(R$3,MOD(QUOTIENT(ROW()-ROW($A$20),'Feuille1-Catégories'!$B$6/R$6),R$5),0),IF(MOD($A90-1-R$10,'Feuille1-Catégories'!$F$5+1)=0,R$3,""))),"")</f>
        <v>1</v>
      </c>
      <c r="S90" s="29">
        <f ca="1">IF(AND($A90&lt;&gt;"",S$9&lt;&gt;""),IF(HLOOKUP(S$9,'Feuille1-Catégories'!$C$1:$G$2,2,FALSE)="OUI",S$3,IF(HLOOKUP(S$9,'Feuille1-Catégories'!$C$1:$G$3,3,FALSE)="OUI",OFFSET(S$3,MOD(QUOTIENT(ROW()-ROW($A$20),'Feuille1-Catégories'!$B$6/S$6),S$5),0),IF(MOD($A90-1-S$10,'Feuille1-Catégories'!$F$5+1)=0,S$3,""))),"")</f>
        <v>30</v>
      </c>
      <c r="T90" s="29" t="str">
        <f ca="1">IF(AND($A90&lt;&gt;"",T$9&lt;&gt;""),IF(HLOOKUP(T$9,'Feuille1-Catégories'!$C$1:$G$2,2,FALSE)="OUI",T$3,IF(HLOOKUP(T$9,'Feuille1-Catégories'!$C$1:$G$3,3,FALSE)="OUI",OFFSET(T$3,MOD(QUOTIENT(ROW()-ROW($A$20),'Feuille1-Catégories'!$B$6/T$6),T$5),0),IF(MOD($A90-1-T$10,'Feuille1-Catégories'!$F$5+1)=0,T$3,""))),"")</f>
        <v/>
      </c>
      <c r="U90" s="29">
        <f ca="1">IF(AND($A90&lt;&gt;"",U$9&lt;&gt;""),IF(HLOOKUP(U$9,'Feuille1-Catégories'!$C$1:$G$2,2,FALSE)="OUI",U$3,IF(HLOOKUP(U$9,'Feuille1-Catégories'!$C$1:$G$3,3,FALSE)="OUI",OFFSET(U$3,MOD(QUOTIENT(ROW()-ROW($A$20),'Feuille1-Catégories'!$B$6/U$6),U$5),0),IF(MOD($A90-1-U$10,'Feuille1-Catégories'!$F$5+1)=0,U$3,""))),"")</f>
        <v>300</v>
      </c>
      <c r="V90" s="29" t="str">
        <f ca="1">IF(AND($A90&lt;&gt;"",V$9&lt;&gt;""),IF(HLOOKUP(V$9,'Feuille1-Catégories'!$C$1:$G$2,2,FALSE)="OUI",V$3,IF(HLOOKUP(V$9,'Feuille1-Catégories'!$C$1:$G$3,3,FALSE)="OUI",OFFSET(V$3,MOD(QUOTIENT(ROW()-ROW($A$20),'Feuille1-Catégories'!$B$6/V$6),V$5),0),IF(MOD($A90-1-V$10,'Feuille1-Catégories'!$F$5+1)=0,V$3,""))),"")</f>
        <v/>
      </c>
      <c r="W90" s="29" t="str">
        <f ca="1">IF(AND($A90&lt;&gt;"",W$9&lt;&gt;""),IF(HLOOKUP(W$9,'Feuille1-Catégories'!$C$1:$G$2,2,FALSE)="OUI",W$3,IF(HLOOKUP(W$9,'Feuille1-Catégories'!$C$1:$G$3,3,FALSE)="OUI",OFFSET(W$3,MOD(QUOTIENT(ROW()-ROW($A$20),'Feuille1-Catégories'!$B$6/W$6),W$5),0),IF(MOD($A90-1-W$10,'Feuille1-Catégories'!$F$5+1)=0,W$3,""))),"")</f>
        <v/>
      </c>
      <c r="X90" s="29" t="str">
        <f ca="1">IF(AND($A90&lt;&gt;"",X$9&lt;&gt;""),IF(HLOOKUP(X$9,'Feuille1-Catégories'!$C$1:$G$2,2,FALSE)="OUI",X$3,IF(HLOOKUP(X$9,'Feuille1-Catégories'!$C$1:$G$3,3,FALSE)="OUI",OFFSET(X$3,MOD(QUOTIENT(ROW()-ROW($A$20),'Feuille1-Catégories'!$B$6/X$6),X$5),0),IF(MOD($A90-1-X$10,'Feuille1-Catégories'!$F$5+1)=0,X$3,""))),"")</f>
        <v/>
      </c>
      <c r="Y90" s="29" t="str">
        <f ca="1">IF(AND($A90&lt;&gt;"",Y$9&lt;&gt;""),IF(HLOOKUP(Y$9,'Feuille1-Catégories'!$C$1:$G$2,2,FALSE)="OUI",Y$3,IF(HLOOKUP(Y$9,'Feuille1-Catégories'!$C$1:$G$3,3,FALSE)="OUI",OFFSET(Y$3,MOD(QUOTIENT(ROW()-ROW($A$20),'Feuille1-Catégories'!$B$6/Y$6),Y$5),0),IF(MOD($A90-1-Y$10,'Feuille1-Catégories'!$F$5+1)=0,Y$3,""))),"")</f>
        <v/>
      </c>
      <c r="Z90" s="29" t="str">
        <f ca="1">IF(AND($A90&lt;&gt;"",Z$9&lt;&gt;""),IF(HLOOKUP(Z$9,'Feuille1-Catégories'!$C$1:$G$2,2,FALSE)="OUI",Z$3,IF(HLOOKUP(Z$9,'Feuille1-Catégories'!$C$1:$G$3,3,FALSE)="OUI",OFFSET(Z$3,MOD(QUOTIENT(ROW()-ROW($A$20),'Feuille1-Catégories'!$B$6/Z$6),Z$5),0),IF(MOD($A90-1-Z$10,'Feuille1-Catégories'!$F$5+1)=0,Z$3,""))),"")</f>
        <v/>
      </c>
    </row>
    <row r="91" spans="1:26" ht="17" x14ac:dyDescent="0.2">
      <c r="A91" s="21">
        <f>IF('Feuille2-Prix de vente'!A91&lt;&gt;"",'Feuille2-Prix de vente'!A91,"")</f>
        <v>72</v>
      </c>
      <c r="B91" s="33">
        <f ca="1">IF('Feuille2-Prix de vente'!B91&lt;&gt;"",'Feuille2-Prix de vente'!B91,"")</f>
        <v>8.5334067547723951</v>
      </c>
      <c r="C91" s="10">
        <f ca="1">IF('Feuille2-Prix de vente'!C91&lt;&gt;"",'Feuille2-Prix de vente'!C91,"")</f>
        <v>8208.4</v>
      </c>
      <c r="D91" s="10">
        <f t="shared" ca="1" si="1"/>
        <v>1089.5999999999999</v>
      </c>
      <c r="E91" s="10">
        <f ca="1">IF('Feuille2-Prix de vente'!E91&lt;&gt;"",'Feuille2-Prix de vente'!E91,"")</f>
        <v>9298</v>
      </c>
      <c r="F91" s="29">
        <f ca="1">IF(AND($A91&lt;&gt;"",F$9&lt;&gt;""),IF(HLOOKUP(F$9,'Feuille1-Catégories'!$C$1:$G$2,2,FALSE)="OUI",F$3,IF(HLOOKUP(F$9,'Feuille1-Catégories'!$C$1:$G$3,3,FALSE)="OUI",OFFSET(F$3,MOD(QUOTIENT(ROW()-ROW($A$20),'Feuille1-Catégories'!$B$6/F$6),F$5),0),IF(MOD($A91-1-F$10,'Feuille1-Catégories'!$F$5+1)=0,F$3,""))),"")</f>
        <v>0.8</v>
      </c>
      <c r="G91" s="29">
        <f ca="1">IF(AND($A91&lt;&gt;"",G$9&lt;&gt;""),IF(HLOOKUP(G$9,'Feuille1-Catégories'!$C$1:$G$2,2,FALSE)="OUI",G$3,IF(HLOOKUP(G$9,'Feuille1-Catégories'!$C$1:$G$3,3,FALSE)="OUI",OFFSET(G$3,MOD(QUOTIENT(ROW()-ROW($A$20),'Feuille1-Catégories'!$B$6/G$6),G$5),0),IF(MOD($A91-1-G$10,'Feuille1-Catégories'!$F$5+1)=0,G$3,""))),"")</f>
        <v>2</v>
      </c>
      <c r="H91" s="29" t="str">
        <f ca="1">IF(AND($A91&lt;&gt;"",H$9&lt;&gt;""),IF(HLOOKUP(H$9,'Feuille1-Catégories'!$C$1:$G$2,2,FALSE)="OUI",H$3,IF(HLOOKUP(H$9,'Feuille1-Catégories'!$C$1:$G$3,3,FALSE)="OUI",OFFSET(H$3,MOD(QUOTIENT(ROW()-ROW($A$20),'Feuille1-Catégories'!$B$6/H$6),H$5),0),IF(MOD($A91-1-H$10,'Feuille1-Catégories'!$F$5+1)=0,H$3,""))),"")</f>
        <v/>
      </c>
      <c r="I91" s="29">
        <f ca="1">IF(AND($A91&lt;&gt;"",I$9&lt;&gt;""),IF(HLOOKUP(I$9,'Feuille1-Catégories'!$C$1:$G$2,2,FALSE)="OUI",I$3,IF(HLOOKUP(I$9,'Feuille1-Catégories'!$C$1:$G$3,3,FALSE)="OUI",OFFSET(I$3,MOD(QUOTIENT(ROW()-ROW($A$20),'Feuille1-Catégories'!$B$6/I$6),I$5),0),IF(MOD($A91-1-I$10,'Feuille1-Catégories'!$F$5+1)=0,I$3,""))),"")</f>
        <v>200</v>
      </c>
      <c r="J91" s="29">
        <f ca="1">IF(AND($A91&lt;&gt;"",J$9&lt;&gt;""),IF(HLOOKUP(J$9,'Feuille1-Catégories'!$C$1:$G$2,2,FALSE)="OUI",J$3,IF(HLOOKUP(J$9,'Feuille1-Catégories'!$C$1:$G$3,3,FALSE)="OUI",OFFSET(J$3,MOD(QUOTIENT(ROW()-ROW($A$20),'Feuille1-Catégories'!$B$6/J$6),J$5),0),IF(MOD($A91-1-J$10,'Feuille1-Catégories'!$F$5+1)=0,J$3,""))),"")</f>
        <v>0.8</v>
      </c>
      <c r="K91" s="29" t="str">
        <f ca="1">IF(AND($A91&lt;&gt;"",K$9&lt;&gt;""),IF(HLOOKUP(K$9,'Feuille1-Catégories'!$C$1:$G$2,2,FALSE)="OUI",K$3,IF(HLOOKUP(K$9,'Feuille1-Catégories'!$C$1:$G$3,3,FALSE)="OUI",OFFSET(K$3,MOD(QUOTIENT(ROW()-ROW($A$20),'Feuille1-Catégories'!$B$6/K$6),K$5),0),IF(MOD($A91-1-K$10,'Feuille1-Catégories'!$F$5+1)=0,K$3,""))),"")</f>
        <v/>
      </c>
      <c r="L91" s="29">
        <f ca="1">IF(AND($A91&lt;&gt;"",L$9&lt;&gt;""),IF(HLOOKUP(L$9,'Feuille1-Catégories'!$C$1:$G$2,2,FALSE)="OUI",L$3,IF(HLOOKUP(L$9,'Feuille1-Catégories'!$C$1:$G$3,3,FALSE)="OUI",OFFSET(L$3,MOD(QUOTIENT(ROW()-ROW($A$20),'Feuille1-Catégories'!$B$6/L$6),L$5),0),IF(MOD($A91-1-L$10,'Feuille1-Catégories'!$F$5+1)=0,L$3,""))),"")</f>
        <v>50</v>
      </c>
      <c r="M91" s="29" t="str">
        <f ca="1">IF(AND($A91&lt;&gt;"",M$9&lt;&gt;""),IF(HLOOKUP(M$9,'Feuille1-Catégories'!$C$1:$G$2,2,FALSE)="OUI",M$3,IF(HLOOKUP(M$9,'Feuille1-Catégories'!$C$1:$G$3,3,FALSE)="OUI",OFFSET(M$3,MOD(QUOTIENT(ROW()-ROW($A$20),'Feuille1-Catégories'!$B$6/M$6),M$5),0),IF(MOD($A91-1-M$10,'Feuille1-Catégories'!$F$5+1)=0,M$3,""))),"")</f>
        <v xml:space="preserve"> </v>
      </c>
      <c r="N91" s="29" t="str">
        <f ca="1">IF(AND($A91&lt;&gt;"",N$9&lt;&gt;""),IF(HLOOKUP(N$9,'Feuille1-Catégories'!$C$1:$G$2,2,FALSE)="OUI",N$3,IF(HLOOKUP(N$9,'Feuille1-Catégories'!$C$1:$G$3,3,FALSE)="OUI",OFFSET(N$3,MOD(QUOTIENT(ROW()-ROW($A$20),'Feuille1-Catégories'!$B$6/N$6),N$5),0),IF(MOD($A91-1-N$10,'Feuille1-Catégories'!$F$5+1)=0,N$3,""))),"")</f>
        <v xml:space="preserve"> </v>
      </c>
      <c r="O91" s="29">
        <f ca="1">IF(AND($A91&lt;&gt;"",O$9&lt;&gt;""),IF(HLOOKUP(O$9,'Feuille1-Catégories'!$C$1:$G$2,2,FALSE)="OUI",O$3,IF(HLOOKUP(O$9,'Feuille1-Catégories'!$C$1:$G$3,3,FALSE)="OUI",OFFSET(O$3,MOD(QUOTIENT(ROW()-ROW($A$20),'Feuille1-Catégories'!$B$6/O$6),O$5),0),IF(MOD($A91-1-O$10,'Feuille1-Catégories'!$F$5+1)=0,O$3,""))),"")</f>
        <v>5</v>
      </c>
      <c r="P91" s="29" t="str">
        <f ca="1">IF(AND($A91&lt;&gt;"",P$9&lt;&gt;""),IF(HLOOKUP(P$9,'Feuille1-Catégories'!$C$1:$G$2,2,FALSE)="OUI",P$3,IF(HLOOKUP(P$9,'Feuille1-Catégories'!$C$1:$G$3,3,FALSE)="OUI",OFFSET(P$3,MOD(QUOTIENT(ROW()-ROW($A$20),'Feuille1-Catégories'!$B$6/P$6),P$5),0),IF(MOD($A91-1-P$10,'Feuille1-Catégories'!$F$5+1)=0,P$3,""))),"")</f>
        <v/>
      </c>
      <c r="Q91" s="29">
        <f ca="1">IF(AND($A91&lt;&gt;"",Q$9&lt;&gt;""),IF(HLOOKUP(Q$9,'Feuille1-Catégories'!$C$1:$G$2,2,FALSE)="OUI",Q$3,IF(HLOOKUP(Q$9,'Feuille1-Catégories'!$C$1:$G$3,3,FALSE)="OUI",OFFSET(Q$3,MOD(QUOTIENT(ROW()-ROW($A$20),'Feuille1-Catégories'!$B$6/Q$6),Q$5),0),IF(MOD($A91-1-Q$10,'Feuille1-Catégories'!$F$5+1)=0,Q$3,""))),"")</f>
        <v>500</v>
      </c>
      <c r="R91" s="29">
        <f ca="1">IF(AND($A91&lt;&gt;"",R$9&lt;&gt;""),IF(HLOOKUP(R$9,'Feuille1-Catégories'!$C$1:$G$2,2,FALSE)="OUI",R$3,IF(HLOOKUP(R$9,'Feuille1-Catégories'!$C$1:$G$3,3,FALSE)="OUI",OFFSET(R$3,MOD(QUOTIENT(ROW()-ROW($A$20),'Feuille1-Catégories'!$B$6/R$6),R$5),0),IF(MOD($A91-1-R$10,'Feuille1-Catégories'!$F$5+1)=0,R$3,""))),"")</f>
        <v>1</v>
      </c>
      <c r="S91" s="29">
        <f ca="1">IF(AND($A91&lt;&gt;"",S$9&lt;&gt;""),IF(HLOOKUP(S$9,'Feuille1-Catégories'!$C$1:$G$2,2,FALSE)="OUI",S$3,IF(HLOOKUP(S$9,'Feuille1-Catégories'!$C$1:$G$3,3,FALSE)="OUI",OFFSET(S$3,MOD(QUOTIENT(ROW()-ROW($A$20),'Feuille1-Catégories'!$B$6/S$6),S$5),0),IF(MOD($A91-1-S$10,'Feuille1-Catégories'!$F$5+1)=0,S$3,""))),"")</f>
        <v>30</v>
      </c>
      <c r="T91" s="29" t="str">
        <f ca="1">IF(AND($A91&lt;&gt;"",T$9&lt;&gt;""),IF(HLOOKUP(T$9,'Feuille1-Catégories'!$C$1:$G$2,2,FALSE)="OUI",T$3,IF(HLOOKUP(T$9,'Feuille1-Catégories'!$C$1:$G$3,3,FALSE)="OUI",OFFSET(T$3,MOD(QUOTIENT(ROW()-ROW($A$20),'Feuille1-Catégories'!$B$6/T$6),T$5),0),IF(MOD($A91-1-T$10,'Feuille1-Catégories'!$F$5+1)=0,T$3,""))),"")</f>
        <v/>
      </c>
      <c r="U91" s="29">
        <f ca="1">IF(AND($A91&lt;&gt;"",U$9&lt;&gt;""),IF(HLOOKUP(U$9,'Feuille1-Catégories'!$C$1:$G$2,2,FALSE)="OUI",U$3,IF(HLOOKUP(U$9,'Feuille1-Catégories'!$C$1:$G$3,3,FALSE)="OUI",OFFSET(U$3,MOD(QUOTIENT(ROW()-ROW($A$20),'Feuille1-Catégories'!$B$6/U$6),U$5),0),IF(MOD($A91-1-U$10,'Feuille1-Catégories'!$F$5+1)=0,U$3,""))),"")</f>
        <v>300</v>
      </c>
      <c r="V91" s="29" t="str">
        <f ca="1">IF(AND($A91&lt;&gt;"",V$9&lt;&gt;""),IF(HLOOKUP(V$9,'Feuille1-Catégories'!$C$1:$G$2,2,FALSE)="OUI",V$3,IF(HLOOKUP(V$9,'Feuille1-Catégories'!$C$1:$G$3,3,FALSE)="OUI",OFFSET(V$3,MOD(QUOTIENT(ROW()-ROW($A$20),'Feuille1-Catégories'!$B$6/V$6),V$5),0),IF(MOD($A91-1-V$10,'Feuille1-Catégories'!$F$5+1)=0,V$3,""))),"")</f>
        <v/>
      </c>
      <c r="W91" s="29" t="str">
        <f ca="1">IF(AND($A91&lt;&gt;"",W$9&lt;&gt;""),IF(HLOOKUP(W$9,'Feuille1-Catégories'!$C$1:$G$2,2,FALSE)="OUI",W$3,IF(HLOOKUP(W$9,'Feuille1-Catégories'!$C$1:$G$3,3,FALSE)="OUI",OFFSET(W$3,MOD(QUOTIENT(ROW()-ROW($A$20),'Feuille1-Catégories'!$B$6/W$6),W$5),0),IF(MOD($A91-1-W$10,'Feuille1-Catégories'!$F$5+1)=0,W$3,""))),"")</f>
        <v/>
      </c>
      <c r="X91" s="29" t="str">
        <f ca="1">IF(AND($A91&lt;&gt;"",X$9&lt;&gt;""),IF(HLOOKUP(X$9,'Feuille1-Catégories'!$C$1:$G$2,2,FALSE)="OUI",X$3,IF(HLOOKUP(X$9,'Feuille1-Catégories'!$C$1:$G$3,3,FALSE)="OUI",OFFSET(X$3,MOD(QUOTIENT(ROW()-ROW($A$20),'Feuille1-Catégories'!$B$6/X$6),X$5),0),IF(MOD($A91-1-X$10,'Feuille1-Catégories'!$F$5+1)=0,X$3,""))),"")</f>
        <v/>
      </c>
      <c r="Y91" s="29" t="str">
        <f ca="1">IF(AND($A91&lt;&gt;"",Y$9&lt;&gt;""),IF(HLOOKUP(Y$9,'Feuille1-Catégories'!$C$1:$G$2,2,FALSE)="OUI",Y$3,IF(HLOOKUP(Y$9,'Feuille1-Catégories'!$C$1:$G$3,3,FALSE)="OUI",OFFSET(Y$3,MOD(QUOTIENT(ROW()-ROW($A$20),'Feuille1-Catégories'!$B$6/Y$6),Y$5),0),IF(MOD($A91-1-Y$10,'Feuille1-Catégories'!$F$5+1)=0,Y$3,""))),"")</f>
        <v/>
      </c>
      <c r="Z91" s="29" t="str">
        <f ca="1">IF(AND($A91&lt;&gt;"",Z$9&lt;&gt;""),IF(HLOOKUP(Z$9,'Feuille1-Catégories'!$C$1:$G$2,2,FALSE)="OUI",Z$3,IF(HLOOKUP(Z$9,'Feuille1-Catégories'!$C$1:$G$3,3,FALSE)="OUI",OFFSET(Z$3,MOD(QUOTIENT(ROW()-ROW($A$20),'Feuille1-Catégories'!$B$6/Z$6),Z$5),0),IF(MOD($A91-1-Z$10,'Feuille1-Catégories'!$F$5+1)=0,Z$3,""))),"")</f>
        <v/>
      </c>
    </row>
    <row r="92" spans="1:26" ht="17" x14ac:dyDescent="0.2">
      <c r="A92" s="21">
        <f>IF('Feuille2-Prix de vente'!A92&lt;&gt;"",'Feuille2-Prix de vente'!A92,"")</f>
        <v>73</v>
      </c>
      <c r="B92" s="33">
        <f ca="1">IF('Feuille2-Prix de vente'!B92&lt;&gt;"",'Feuille2-Prix de vente'!B92,"")</f>
        <v>11.337558372248164</v>
      </c>
      <c r="C92" s="10">
        <f ca="1">IF('Feuille2-Prix de vente'!C92&lt;&gt;"",'Feuille2-Prix de vente'!C92,"")</f>
        <v>6198.4</v>
      </c>
      <c r="D92" s="10">
        <f t="shared" ca="1" si="1"/>
        <v>599.6</v>
      </c>
      <c r="E92" s="10">
        <f ca="1">IF('Feuille2-Prix de vente'!E92&lt;&gt;"",'Feuille2-Prix de vente'!E92,"")</f>
        <v>6798</v>
      </c>
      <c r="F92" s="29">
        <f ca="1">IF(AND($A92&lt;&gt;"",F$9&lt;&gt;""),IF(HLOOKUP(F$9,'Feuille1-Catégories'!$C$1:$G$2,2,FALSE)="OUI",F$3,IF(HLOOKUP(F$9,'Feuille1-Catégories'!$C$1:$G$3,3,FALSE)="OUI",OFFSET(F$3,MOD(QUOTIENT(ROW()-ROW($A$20),'Feuille1-Catégories'!$B$6/F$6),F$5),0),IF(MOD($A92-1-F$10,'Feuille1-Catégories'!$F$5+1)=0,F$3,""))),"")</f>
        <v>0.8</v>
      </c>
      <c r="G92" s="29">
        <f ca="1">IF(AND($A92&lt;&gt;"",G$9&lt;&gt;""),IF(HLOOKUP(G$9,'Feuille1-Catégories'!$C$1:$G$2,2,FALSE)="OUI",G$3,IF(HLOOKUP(G$9,'Feuille1-Catégories'!$C$1:$G$3,3,FALSE)="OUI",OFFSET(G$3,MOD(QUOTIENT(ROW()-ROW($A$20),'Feuille1-Catégories'!$B$6/G$6),G$5),0),IF(MOD($A92-1-G$10,'Feuille1-Catégories'!$F$5+1)=0,G$3,""))),"")</f>
        <v>2</v>
      </c>
      <c r="H92" s="29" t="str">
        <f ca="1">IF(AND($A92&lt;&gt;"",H$9&lt;&gt;""),IF(HLOOKUP(H$9,'Feuille1-Catégories'!$C$1:$G$2,2,FALSE)="OUI",H$3,IF(HLOOKUP(H$9,'Feuille1-Catégories'!$C$1:$G$3,3,FALSE)="OUI",OFFSET(H$3,MOD(QUOTIENT(ROW()-ROW($A$20),'Feuille1-Catégories'!$B$6/H$6),H$5),0),IF(MOD($A92-1-H$10,'Feuille1-Catégories'!$F$5+1)=0,H$3,""))),"")</f>
        <v/>
      </c>
      <c r="I92" s="29">
        <f ca="1">IF(AND($A92&lt;&gt;"",I$9&lt;&gt;""),IF(HLOOKUP(I$9,'Feuille1-Catégories'!$C$1:$G$2,2,FALSE)="OUI",I$3,IF(HLOOKUP(I$9,'Feuille1-Catégories'!$C$1:$G$3,3,FALSE)="OUI",OFFSET(I$3,MOD(QUOTIENT(ROW()-ROW($A$20),'Feuille1-Catégories'!$B$6/I$6),I$5),0),IF(MOD($A92-1-I$10,'Feuille1-Catégories'!$F$5+1)=0,I$3,""))),"")</f>
        <v>200</v>
      </c>
      <c r="J92" s="29">
        <f ca="1">IF(AND($A92&lt;&gt;"",J$9&lt;&gt;""),IF(HLOOKUP(J$9,'Feuille1-Catégories'!$C$1:$G$2,2,FALSE)="OUI",J$3,IF(HLOOKUP(J$9,'Feuille1-Catégories'!$C$1:$G$3,3,FALSE)="OUI",OFFSET(J$3,MOD(QUOTIENT(ROW()-ROW($A$20),'Feuille1-Catégories'!$B$6/J$6),J$5),0),IF(MOD($A92-1-J$10,'Feuille1-Catégories'!$F$5+1)=0,J$3,""))),"")</f>
        <v>0.8</v>
      </c>
      <c r="K92" s="29" t="str">
        <f ca="1">IF(AND($A92&lt;&gt;"",K$9&lt;&gt;""),IF(HLOOKUP(K$9,'Feuille1-Catégories'!$C$1:$G$2,2,FALSE)="OUI",K$3,IF(HLOOKUP(K$9,'Feuille1-Catégories'!$C$1:$G$3,3,FALSE)="OUI",OFFSET(K$3,MOD(QUOTIENT(ROW()-ROW($A$20),'Feuille1-Catégories'!$B$6/K$6),K$5),0),IF(MOD($A92-1-K$10,'Feuille1-Catégories'!$F$5+1)=0,K$3,""))),"")</f>
        <v/>
      </c>
      <c r="L92" s="29">
        <f ca="1">IF(AND($A92&lt;&gt;"",L$9&lt;&gt;""),IF(HLOOKUP(L$9,'Feuille1-Catégories'!$C$1:$G$2,2,FALSE)="OUI",L$3,IF(HLOOKUP(L$9,'Feuille1-Catégories'!$C$1:$G$3,3,FALSE)="OUI",OFFSET(L$3,MOD(QUOTIENT(ROW()-ROW($A$20),'Feuille1-Catégories'!$B$6/L$6),L$5),0),IF(MOD($A92-1-L$10,'Feuille1-Catégories'!$F$5+1)=0,L$3,""))),"")</f>
        <v>50</v>
      </c>
      <c r="M92" s="29" t="str">
        <f ca="1">IF(AND($A92&lt;&gt;"",M$9&lt;&gt;""),IF(HLOOKUP(M$9,'Feuille1-Catégories'!$C$1:$G$2,2,FALSE)="OUI",M$3,IF(HLOOKUP(M$9,'Feuille1-Catégories'!$C$1:$G$3,3,FALSE)="OUI",OFFSET(M$3,MOD(QUOTIENT(ROW()-ROW($A$20),'Feuille1-Catégories'!$B$6/M$6),M$5),0),IF(MOD($A92-1-M$10,'Feuille1-Catégories'!$F$5+1)=0,M$3,""))),"")</f>
        <v xml:space="preserve"> </v>
      </c>
      <c r="N92" s="29" t="str">
        <f ca="1">IF(AND($A92&lt;&gt;"",N$9&lt;&gt;""),IF(HLOOKUP(N$9,'Feuille1-Catégories'!$C$1:$G$2,2,FALSE)="OUI",N$3,IF(HLOOKUP(N$9,'Feuille1-Catégories'!$C$1:$G$3,3,FALSE)="OUI",OFFSET(N$3,MOD(QUOTIENT(ROW()-ROW($A$20),'Feuille1-Catégories'!$B$6/N$6),N$5),0),IF(MOD($A92-1-N$10,'Feuille1-Catégories'!$F$5+1)=0,N$3,""))),"")</f>
        <v xml:space="preserve"> </v>
      </c>
      <c r="O92" s="29">
        <f ca="1">IF(AND($A92&lt;&gt;"",O$9&lt;&gt;""),IF(HLOOKUP(O$9,'Feuille1-Catégories'!$C$1:$G$2,2,FALSE)="OUI",O$3,IF(HLOOKUP(O$9,'Feuille1-Catégories'!$C$1:$G$3,3,FALSE)="OUI",OFFSET(O$3,MOD(QUOTIENT(ROW()-ROW($A$20),'Feuille1-Catégories'!$B$6/O$6),O$5),0),IF(MOD($A92-1-O$10,'Feuille1-Catégories'!$F$5+1)=0,O$3,""))),"")</f>
        <v>5</v>
      </c>
      <c r="P92" s="29" t="str">
        <f ca="1">IF(AND($A92&lt;&gt;"",P$9&lt;&gt;""),IF(HLOOKUP(P$9,'Feuille1-Catégories'!$C$1:$G$2,2,FALSE)="OUI",P$3,IF(HLOOKUP(P$9,'Feuille1-Catégories'!$C$1:$G$3,3,FALSE)="OUI",OFFSET(P$3,MOD(QUOTIENT(ROW()-ROW($A$20),'Feuille1-Catégories'!$B$6/P$6),P$5),0),IF(MOD($A92-1-P$10,'Feuille1-Catégories'!$F$5+1)=0,P$3,""))),"")</f>
        <v/>
      </c>
      <c r="Q92" s="29" t="str">
        <f ca="1">IF(AND($A92&lt;&gt;"",Q$9&lt;&gt;""),IF(HLOOKUP(Q$9,'Feuille1-Catégories'!$C$1:$G$2,2,FALSE)="OUI",Q$3,IF(HLOOKUP(Q$9,'Feuille1-Catégories'!$C$1:$G$3,3,FALSE)="OUI",OFFSET(Q$3,MOD(QUOTIENT(ROW()-ROW($A$20),'Feuille1-Catégories'!$B$6/Q$6),Q$5),0),IF(MOD($A92-1-Q$10,'Feuille1-Catégories'!$F$5+1)=0,Q$3,""))),"")</f>
        <v/>
      </c>
      <c r="R92" s="29">
        <f ca="1">IF(AND($A92&lt;&gt;"",R$9&lt;&gt;""),IF(HLOOKUP(R$9,'Feuille1-Catégories'!$C$1:$G$2,2,FALSE)="OUI",R$3,IF(HLOOKUP(R$9,'Feuille1-Catégories'!$C$1:$G$3,3,FALSE)="OUI",OFFSET(R$3,MOD(QUOTIENT(ROW()-ROW($A$20),'Feuille1-Catégories'!$B$6/R$6),R$5),0),IF(MOD($A92-1-R$10,'Feuille1-Catégories'!$F$5+1)=0,R$3,""))),"")</f>
        <v>1</v>
      </c>
      <c r="S92" s="29">
        <f ca="1">IF(AND($A92&lt;&gt;"",S$9&lt;&gt;""),IF(HLOOKUP(S$9,'Feuille1-Catégories'!$C$1:$G$2,2,FALSE)="OUI",S$3,IF(HLOOKUP(S$9,'Feuille1-Catégories'!$C$1:$G$3,3,FALSE)="OUI",OFFSET(S$3,MOD(QUOTIENT(ROW()-ROW($A$20),'Feuille1-Catégories'!$B$6/S$6),S$5),0),IF(MOD($A92-1-S$10,'Feuille1-Catégories'!$F$5+1)=0,S$3,""))),"")</f>
        <v>30</v>
      </c>
      <c r="T92" s="29">
        <f ca="1">IF(AND($A92&lt;&gt;"",T$9&lt;&gt;""),IF(HLOOKUP(T$9,'Feuille1-Catégories'!$C$1:$G$2,2,FALSE)="OUI",T$3,IF(HLOOKUP(T$9,'Feuille1-Catégories'!$C$1:$G$3,3,FALSE)="OUI",OFFSET(T$3,MOD(QUOTIENT(ROW()-ROW($A$20),'Feuille1-Catégories'!$B$6/T$6),T$5),0),IF(MOD($A92-1-T$10,'Feuille1-Catégories'!$F$5+1)=0,T$3,""))),"")</f>
        <v>10</v>
      </c>
      <c r="U92" s="29">
        <f ca="1">IF(AND($A92&lt;&gt;"",U$9&lt;&gt;""),IF(HLOOKUP(U$9,'Feuille1-Catégories'!$C$1:$G$2,2,FALSE)="OUI",U$3,IF(HLOOKUP(U$9,'Feuille1-Catégories'!$C$1:$G$3,3,FALSE)="OUI",OFFSET(U$3,MOD(QUOTIENT(ROW()-ROW($A$20),'Feuille1-Catégories'!$B$6/U$6),U$5),0),IF(MOD($A92-1-U$10,'Feuille1-Catégories'!$F$5+1)=0,U$3,""))),"")</f>
        <v>300</v>
      </c>
      <c r="V92" s="29" t="str">
        <f ca="1">IF(AND($A92&lt;&gt;"",V$9&lt;&gt;""),IF(HLOOKUP(V$9,'Feuille1-Catégories'!$C$1:$G$2,2,FALSE)="OUI",V$3,IF(HLOOKUP(V$9,'Feuille1-Catégories'!$C$1:$G$3,3,FALSE)="OUI",OFFSET(V$3,MOD(QUOTIENT(ROW()-ROW($A$20),'Feuille1-Catégories'!$B$6/V$6),V$5),0),IF(MOD($A92-1-V$10,'Feuille1-Catégories'!$F$5+1)=0,V$3,""))),"")</f>
        <v/>
      </c>
      <c r="W92" s="29" t="str">
        <f ca="1">IF(AND($A92&lt;&gt;"",W$9&lt;&gt;""),IF(HLOOKUP(W$9,'Feuille1-Catégories'!$C$1:$G$2,2,FALSE)="OUI",W$3,IF(HLOOKUP(W$9,'Feuille1-Catégories'!$C$1:$G$3,3,FALSE)="OUI",OFFSET(W$3,MOD(QUOTIENT(ROW()-ROW($A$20),'Feuille1-Catégories'!$B$6/W$6),W$5),0),IF(MOD($A92-1-W$10,'Feuille1-Catégories'!$F$5+1)=0,W$3,""))),"")</f>
        <v/>
      </c>
      <c r="X92" s="29" t="str">
        <f ca="1">IF(AND($A92&lt;&gt;"",X$9&lt;&gt;""),IF(HLOOKUP(X$9,'Feuille1-Catégories'!$C$1:$G$2,2,FALSE)="OUI",X$3,IF(HLOOKUP(X$9,'Feuille1-Catégories'!$C$1:$G$3,3,FALSE)="OUI",OFFSET(X$3,MOD(QUOTIENT(ROW()-ROW($A$20),'Feuille1-Catégories'!$B$6/X$6),X$5),0),IF(MOD($A92-1-X$10,'Feuille1-Catégories'!$F$5+1)=0,X$3,""))),"")</f>
        <v/>
      </c>
      <c r="Y92" s="29" t="str">
        <f ca="1">IF(AND($A92&lt;&gt;"",Y$9&lt;&gt;""),IF(HLOOKUP(Y$9,'Feuille1-Catégories'!$C$1:$G$2,2,FALSE)="OUI",Y$3,IF(HLOOKUP(Y$9,'Feuille1-Catégories'!$C$1:$G$3,3,FALSE)="OUI",OFFSET(Y$3,MOD(QUOTIENT(ROW()-ROW($A$20),'Feuille1-Catégories'!$B$6/Y$6),Y$5),0),IF(MOD($A92-1-Y$10,'Feuille1-Catégories'!$F$5+1)=0,Y$3,""))),"")</f>
        <v/>
      </c>
      <c r="Z92" s="29" t="str">
        <f ca="1">IF(AND($A92&lt;&gt;"",Z$9&lt;&gt;""),IF(HLOOKUP(Z$9,'Feuille1-Catégories'!$C$1:$G$2,2,FALSE)="OUI",Z$3,IF(HLOOKUP(Z$9,'Feuille1-Catégories'!$C$1:$G$3,3,FALSE)="OUI",OFFSET(Z$3,MOD(QUOTIENT(ROW()-ROW($A$20),'Feuille1-Catégories'!$B$6/Z$6),Z$5),0),IF(MOD($A92-1-Z$10,'Feuille1-Catégories'!$F$5+1)=0,Z$3,""))),"")</f>
        <v/>
      </c>
    </row>
    <row r="93" spans="1:26" ht="17" x14ac:dyDescent="0.2">
      <c r="A93" s="21">
        <f>IF('Feuille2-Prix de vente'!A93&lt;&gt;"",'Feuille2-Prix de vente'!A93,"")</f>
        <v>74</v>
      </c>
      <c r="B93" s="33">
        <f ca="1">IF('Feuille2-Prix de vente'!B93&lt;&gt;"",'Feuille2-Prix de vente'!B93,"")</f>
        <v>10.003126954346467</v>
      </c>
      <c r="C93" s="10">
        <f ca="1">IF('Feuille2-Prix de vente'!C93&lt;&gt;"",'Feuille2-Prix de vente'!C93,"")</f>
        <v>5758.4</v>
      </c>
      <c r="D93" s="10">
        <f t="shared" ca="1" si="1"/>
        <v>639.6</v>
      </c>
      <c r="E93" s="10">
        <f ca="1">IF('Feuille2-Prix de vente'!E93&lt;&gt;"",'Feuille2-Prix de vente'!E93,"")</f>
        <v>6398</v>
      </c>
      <c r="F93" s="29">
        <f ca="1">IF(AND($A93&lt;&gt;"",F$9&lt;&gt;""),IF(HLOOKUP(F$9,'Feuille1-Catégories'!$C$1:$G$2,2,FALSE)="OUI",F$3,IF(HLOOKUP(F$9,'Feuille1-Catégories'!$C$1:$G$3,3,FALSE)="OUI",OFFSET(F$3,MOD(QUOTIENT(ROW()-ROW($A$20),'Feuille1-Catégories'!$B$6/F$6),F$5),0),IF(MOD($A93-1-F$10,'Feuille1-Catégories'!$F$5+1)=0,F$3,""))),"")</f>
        <v>0.8</v>
      </c>
      <c r="G93" s="29">
        <f ca="1">IF(AND($A93&lt;&gt;"",G$9&lt;&gt;""),IF(HLOOKUP(G$9,'Feuille1-Catégories'!$C$1:$G$2,2,FALSE)="OUI",G$3,IF(HLOOKUP(G$9,'Feuille1-Catégories'!$C$1:$G$3,3,FALSE)="OUI",OFFSET(G$3,MOD(QUOTIENT(ROW()-ROW($A$20),'Feuille1-Catégories'!$B$6/G$6),G$5),0),IF(MOD($A93-1-G$10,'Feuille1-Catégories'!$F$5+1)=0,G$3,""))),"")</f>
        <v>2</v>
      </c>
      <c r="H93" s="29">
        <f ca="1">IF(AND($A93&lt;&gt;"",H$9&lt;&gt;""),IF(HLOOKUP(H$9,'Feuille1-Catégories'!$C$1:$G$2,2,FALSE)="OUI",H$3,IF(HLOOKUP(H$9,'Feuille1-Catégories'!$C$1:$G$3,3,FALSE)="OUI",OFFSET(H$3,MOD(QUOTIENT(ROW()-ROW($A$20),'Feuille1-Catégories'!$B$6/H$6),H$5),0),IF(MOD($A93-1-H$10,'Feuille1-Catégories'!$F$5+1)=0,H$3,""))),"")</f>
        <v>50</v>
      </c>
      <c r="I93" s="29">
        <f ca="1">IF(AND($A93&lt;&gt;"",I$9&lt;&gt;""),IF(HLOOKUP(I$9,'Feuille1-Catégories'!$C$1:$G$2,2,FALSE)="OUI",I$3,IF(HLOOKUP(I$9,'Feuille1-Catégories'!$C$1:$G$3,3,FALSE)="OUI",OFFSET(I$3,MOD(QUOTIENT(ROW()-ROW($A$20),'Feuille1-Catégories'!$B$6/I$6),I$5),0),IF(MOD($A93-1-I$10,'Feuille1-Catégories'!$F$5+1)=0,I$3,""))),"")</f>
        <v>200</v>
      </c>
      <c r="J93" s="29">
        <f ca="1">IF(AND($A93&lt;&gt;"",J$9&lt;&gt;""),IF(HLOOKUP(J$9,'Feuille1-Catégories'!$C$1:$G$2,2,FALSE)="OUI",J$3,IF(HLOOKUP(J$9,'Feuille1-Catégories'!$C$1:$G$3,3,FALSE)="OUI",OFFSET(J$3,MOD(QUOTIENT(ROW()-ROW($A$20),'Feuille1-Catégories'!$B$6/J$6),J$5),0),IF(MOD($A93-1-J$10,'Feuille1-Catégories'!$F$5+1)=0,J$3,""))),"")</f>
        <v>0.8</v>
      </c>
      <c r="K93" s="29" t="str">
        <f ca="1">IF(AND($A93&lt;&gt;"",K$9&lt;&gt;""),IF(HLOOKUP(K$9,'Feuille1-Catégories'!$C$1:$G$2,2,FALSE)="OUI",K$3,IF(HLOOKUP(K$9,'Feuille1-Catégories'!$C$1:$G$3,3,FALSE)="OUI",OFFSET(K$3,MOD(QUOTIENT(ROW()-ROW($A$20),'Feuille1-Catégories'!$B$6/K$6),K$5),0),IF(MOD($A93-1-K$10,'Feuille1-Catégories'!$F$5+1)=0,K$3,""))),"")</f>
        <v/>
      </c>
      <c r="L93" s="29">
        <f ca="1">IF(AND($A93&lt;&gt;"",L$9&lt;&gt;""),IF(HLOOKUP(L$9,'Feuille1-Catégories'!$C$1:$G$2,2,FALSE)="OUI",L$3,IF(HLOOKUP(L$9,'Feuille1-Catégories'!$C$1:$G$3,3,FALSE)="OUI",OFFSET(L$3,MOD(QUOTIENT(ROW()-ROW($A$20),'Feuille1-Catégories'!$B$6/L$6),L$5),0),IF(MOD($A93-1-L$10,'Feuille1-Catégories'!$F$5+1)=0,L$3,""))),"")</f>
        <v>50</v>
      </c>
      <c r="M93" s="29" t="str">
        <f ca="1">IF(AND($A93&lt;&gt;"",M$9&lt;&gt;""),IF(HLOOKUP(M$9,'Feuille1-Catégories'!$C$1:$G$2,2,FALSE)="OUI",M$3,IF(HLOOKUP(M$9,'Feuille1-Catégories'!$C$1:$G$3,3,FALSE)="OUI",OFFSET(M$3,MOD(QUOTIENT(ROW()-ROW($A$20),'Feuille1-Catégories'!$B$6/M$6),M$5),0),IF(MOD($A93-1-M$10,'Feuille1-Catégories'!$F$5+1)=0,M$3,""))),"")</f>
        <v xml:space="preserve"> </v>
      </c>
      <c r="N93" s="29" t="str">
        <f ca="1">IF(AND($A93&lt;&gt;"",N$9&lt;&gt;""),IF(HLOOKUP(N$9,'Feuille1-Catégories'!$C$1:$G$2,2,FALSE)="OUI",N$3,IF(HLOOKUP(N$9,'Feuille1-Catégories'!$C$1:$G$3,3,FALSE)="OUI",OFFSET(N$3,MOD(QUOTIENT(ROW()-ROW($A$20),'Feuille1-Catégories'!$B$6/N$6),N$5),0),IF(MOD($A93-1-N$10,'Feuille1-Catégories'!$F$5+1)=0,N$3,""))),"")</f>
        <v xml:space="preserve"> </v>
      </c>
      <c r="O93" s="29">
        <f ca="1">IF(AND($A93&lt;&gt;"",O$9&lt;&gt;""),IF(HLOOKUP(O$9,'Feuille1-Catégories'!$C$1:$G$2,2,FALSE)="OUI",O$3,IF(HLOOKUP(O$9,'Feuille1-Catégories'!$C$1:$G$3,3,FALSE)="OUI",OFFSET(O$3,MOD(QUOTIENT(ROW()-ROW($A$20),'Feuille1-Catégories'!$B$6/O$6),O$5),0),IF(MOD($A93-1-O$10,'Feuille1-Catégories'!$F$5+1)=0,O$3,""))),"")</f>
        <v>5</v>
      </c>
      <c r="P93" s="29" t="str">
        <f ca="1">IF(AND($A93&lt;&gt;"",P$9&lt;&gt;""),IF(HLOOKUP(P$9,'Feuille1-Catégories'!$C$1:$G$2,2,FALSE)="OUI",P$3,IF(HLOOKUP(P$9,'Feuille1-Catégories'!$C$1:$G$3,3,FALSE)="OUI",OFFSET(P$3,MOD(QUOTIENT(ROW()-ROW($A$20),'Feuille1-Catégories'!$B$6/P$6),P$5),0),IF(MOD($A93-1-P$10,'Feuille1-Catégories'!$F$5+1)=0,P$3,""))),"")</f>
        <v/>
      </c>
      <c r="Q93" s="29" t="str">
        <f ca="1">IF(AND($A93&lt;&gt;"",Q$9&lt;&gt;""),IF(HLOOKUP(Q$9,'Feuille1-Catégories'!$C$1:$G$2,2,FALSE)="OUI",Q$3,IF(HLOOKUP(Q$9,'Feuille1-Catégories'!$C$1:$G$3,3,FALSE)="OUI",OFFSET(Q$3,MOD(QUOTIENT(ROW()-ROW($A$20),'Feuille1-Catégories'!$B$6/Q$6),Q$5),0),IF(MOD($A93-1-Q$10,'Feuille1-Catégories'!$F$5+1)=0,Q$3,""))),"")</f>
        <v/>
      </c>
      <c r="R93" s="29">
        <f ca="1">IF(AND($A93&lt;&gt;"",R$9&lt;&gt;""),IF(HLOOKUP(R$9,'Feuille1-Catégories'!$C$1:$G$2,2,FALSE)="OUI",R$3,IF(HLOOKUP(R$9,'Feuille1-Catégories'!$C$1:$G$3,3,FALSE)="OUI",OFFSET(R$3,MOD(QUOTIENT(ROW()-ROW($A$20),'Feuille1-Catégories'!$B$6/R$6),R$5),0),IF(MOD($A93-1-R$10,'Feuille1-Catégories'!$F$5+1)=0,R$3,""))),"")</f>
        <v>1</v>
      </c>
      <c r="S93" s="29">
        <f ca="1">IF(AND($A93&lt;&gt;"",S$9&lt;&gt;""),IF(HLOOKUP(S$9,'Feuille1-Catégories'!$C$1:$G$2,2,FALSE)="OUI",S$3,IF(HLOOKUP(S$9,'Feuille1-Catégories'!$C$1:$G$3,3,FALSE)="OUI",OFFSET(S$3,MOD(QUOTIENT(ROW()-ROW($A$20),'Feuille1-Catégories'!$B$6/S$6),S$5),0),IF(MOD($A93-1-S$10,'Feuille1-Catégories'!$F$5+1)=0,S$3,""))),"")</f>
        <v>30</v>
      </c>
      <c r="T93" s="29" t="str">
        <f ca="1">IF(AND($A93&lt;&gt;"",T$9&lt;&gt;""),IF(HLOOKUP(T$9,'Feuille1-Catégories'!$C$1:$G$2,2,FALSE)="OUI",T$3,IF(HLOOKUP(T$9,'Feuille1-Catégories'!$C$1:$G$3,3,FALSE)="OUI",OFFSET(T$3,MOD(QUOTIENT(ROW()-ROW($A$20),'Feuille1-Catégories'!$B$6/T$6),T$5),0),IF(MOD($A93-1-T$10,'Feuille1-Catégories'!$F$5+1)=0,T$3,""))),"")</f>
        <v/>
      </c>
      <c r="U93" s="29">
        <f ca="1">IF(AND($A93&lt;&gt;"",U$9&lt;&gt;""),IF(HLOOKUP(U$9,'Feuille1-Catégories'!$C$1:$G$2,2,FALSE)="OUI",U$3,IF(HLOOKUP(U$9,'Feuille1-Catégories'!$C$1:$G$3,3,FALSE)="OUI",OFFSET(U$3,MOD(QUOTIENT(ROW()-ROW($A$20),'Feuille1-Catégories'!$B$6/U$6),U$5),0),IF(MOD($A93-1-U$10,'Feuille1-Catégories'!$F$5+1)=0,U$3,""))),"")</f>
        <v>300</v>
      </c>
      <c r="V93" s="29" t="str">
        <f ca="1">IF(AND($A93&lt;&gt;"",V$9&lt;&gt;""),IF(HLOOKUP(V$9,'Feuille1-Catégories'!$C$1:$G$2,2,FALSE)="OUI",V$3,IF(HLOOKUP(V$9,'Feuille1-Catégories'!$C$1:$G$3,3,FALSE)="OUI",OFFSET(V$3,MOD(QUOTIENT(ROW()-ROW($A$20),'Feuille1-Catégories'!$B$6/V$6),V$5),0),IF(MOD($A93-1-V$10,'Feuille1-Catégories'!$F$5+1)=0,V$3,""))),"")</f>
        <v/>
      </c>
      <c r="W93" s="29" t="str">
        <f ca="1">IF(AND($A93&lt;&gt;"",W$9&lt;&gt;""),IF(HLOOKUP(W$9,'Feuille1-Catégories'!$C$1:$G$2,2,FALSE)="OUI",W$3,IF(HLOOKUP(W$9,'Feuille1-Catégories'!$C$1:$G$3,3,FALSE)="OUI",OFFSET(W$3,MOD(QUOTIENT(ROW()-ROW($A$20),'Feuille1-Catégories'!$B$6/W$6),W$5),0),IF(MOD($A93-1-W$10,'Feuille1-Catégories'!$F$5+1)=0,W$3,""))),"")</f>
        <v/>
      </c>
      <c r="X93" s="29" t="str">
        <f ca="1">IF(AND($A93&lt;&gt;"",X$9&lt;&gt;""),IF(HLOOKUP(X$9,'Feuille1-Catégories'!$C$1:$G$2,2,FALSE)="OUI",X$3,IF(HLOOKUP(X$9,'Feuille1-Catégories'!$C$1:$G$3,3,FALSE)="OUI",OFFSET(X$3,MOD(QUOTIENT(ROW()-ROW($A$20),'Feuille1-Catégories'!$B$6/X$6),X$5),0),IF(MOD($A93-1-X$10,'Feuille1-Catégories'!$F$5+1)=0,X$3,""))),"")</f>
        <v/>
      </c>
      <c r="Y93" s="29" t="str">
        <f ca="1">IF(AND($A93&lt;&gt;"",Y$9&lt;&gt;""),IF(HLOOKUP(Y$9,'Feuille1-Catégories'!$C$1:$G$2,2,FALSE)="OUI",Y$3,IF(HLOOKUP(Y$9,'Feuille1-Catégories'!$C$1:$G$3,3,FALSE)="OUI",OFFSET(Y$3,MOD(QUOTIENT(ROW()-ROW($A$20),'Feuille1-Catégories'!$B$6/Y$6),Y$5),0),IF(MOD($A93-1-Y$10,'Feuille1-Catégories'!$F$5+1)=0,Y$3,""))),"")</f>
        <v/>
      </c>
      <c r="Z93" s="29" t="str">
        <f ca="1">IF(AND($A93&lt;&gt;"",Z$9&lt;&gt;""),IF(HLOOKUP(Z$9,'Feuille1-Catégories'!$C$1:$G$2,2,FALSE)="OUI",Z$3,IF(HLOOKUP(Z$9,'Feuille1-Catégories'!$C$1:$G$3,3,FALSE)="OUI",OFFSET(Z$3,MOD(QUOTIENT(ROW()-ROW($A$20),'Feuille1-Catégories'!$B$6/Z$6),Z$5),0),IF(MOD($A93-1-Z$10,'Feuille1-Catégories'!$F$5+1)=0,Z$3,""))),"")</f>
        <v/>
      </c>
    </row>
    <row r="94" spans="1:26" ht="17" x14ac:dyDescent="0.2">
      <c r="A94" s="21">
        <f>IF('Feuille2-Prix de vente'!A94&lt;&gt;"",'Feuille2-Prix de vente'!A94,"")</f>
        <v>75</v>
      </c>
      <c r="B94" s="33">
        <f ca="1">IF('Feuille2-Prix de vente'!B94&lt;&gt;"",'Feuille2-Prix de vente'!B94,"")</f>
        <v>10.53702468312208</v>
      </c>
      <c r="C94" s="10">
        <f ca="1">IF('Feuille2-Prix de vente'!C94&lt;&gt;"",'Feuille2-Prix de vente'!C94,"")</f>
        <v>5718.4</v>
      </c>
      <c r="D94" s="10">
        <f t="shared" ca="1" si="1"/>
        <v>599.6</v>
      </c>
      <c r="E94" s="10">
        <f ca="1">IF('Feuille2-Prix de vente'!E94&lt;&gt;"",'Feuille2-Prix de vente'!E94,"")</f>
        <v>6318</v>
      </c>
      <c r="F94" s="29">
        <f ca="1">IF(AND($A94&lt;&gt;"",F$9&lt;&gt;""),IF(HLOOKUP(F$9,'Feuille1-Catégories'!$C$1:$G$2,2,FALSE)="OUI",F$3,IF(HLOOKUP(F$9,'Feuille1-Catégories'!$C$1:$G$3,3,FALSE)="OUI",OFFSET(F$3,MOD(QUOTIENT(ROW()-ROW($A$20),'Feuille1-Catégories'!$B$6/F$6),F$5),0),IF(MOD($A94-1-F$10,'Feuille1-Catégories'!$F$5+1)=0,F$3,""))),"")</f>
        <v>0.8</v>
      </c>
      <c r="G94" s="29">
        <f ca="1">IF(AND($A94&lt;&gt;"",G$9&lt;&gt;""),IF(HLOOKUP(G$9,'Feuille1-Catégories'!$C$1:$G$2,2,FALSE)="OUI",G$3,IF(HLOOKUP(G$9,'Feuille1-Catégories'!$C$1:$G$3,3,FALSE)="OUI",OFFSET(G$3,MOD(QUOTIENT(ROW()-ROW($A$20),'Feuille1-Catégories'!$B$6/G$6),G$5),0),IF(MOD($A94-1-G$10,'Feuille1-Catégories'!$F$5+1)=0,G$3,""))),"")</f>
        <v>2</v>
      </c>
      <c r="H94" s="29" t="str">
        <f ca="1">IF(AND($A94&lt;&gt;"",H$9&lt;&gt;""),IF(HLOOKUP(H$9,'Feuille1-Catégories'!$C$1:$G$2,2,FALSE)="OUI",H$3,IF(HLOOKUP(H$9,'Feuille1-Catégories'!$C$1:$G$3,3,FALSE)="OUI",OFFSET(H$3,MOD(QUOTIENT(ROW()-ROW($A$20),'Feuille1-Catégories'!$B$6/H$6),H$5),0),IF(MOD($A94-1-H$10,'Feuille1-Catégories'!$F$5+1)=0,H$3,""))),"")</f>
        <v/>
      </c>
      <c r="I94" s="29">
        <f ca="1">IF(AND($A94&lt;&gt;"",I$9&lt;&gt;""),IF(HLOOKUP(I$9,'Feuille1-Catégories'!$C$1:$G$2,2,FALSE)="OUI",I$3,IF(HLOOKUP(I$9,'Feuille1-Catégories'!$C$1:$G$3,3,FALSE)="OUI",OFFSET(I$3,MOD(QUOTIENT(ROW()-ROW($A$20),'Feuille1-Catégories'!$B$6/I$6),I$5),0),IF(MOD($A94-1-I$10,'Feuille1-Catégories'!$F$5+1)=0,I$3,""))),"")</f>
        <v>200</v>
      </c>
      <c r="J94" s="29">
        <f ca="1">IF(AND($A94&lt;&gt;"",J$9&lt;&gt;""),IF(HLOOKUP(J$9,'Feuille1-Catégories'!$C$1:$G$2,2,FALSE)="OUI",J$3,IF(HLOOKUP(J$9,'Feuille1-Catégories'!$C$1:$G$3,3,FALSE)="OUI",OFFSET(J$3,MOD(QUOTIENT(ROW()-ROW($A$20),'Feuille1-Catégories'!$B$6/J$6),J$5),0),IF(MOD($A94-1-J$10,'Feuille1-Catégories'!$F$5+1)=0,J$3,""))),"")</f>
        <v>0.8</v>
      </c>
      <c r="K94" s="29">
        <f ca="1">IF(AND($A94&lt;&gt;"",K$9&lt;&gt;""),IF(HLOOKUP(K$9,'Feuille1-Catégories'!$C$1:$G$2,2,FALSE)="OUI",K$3,IF(HLOOKUP(K$9,'Feuille1-Catégories'!$C$1:$G$3,3,FALSE)="OUI",OFFSET(K$3,MOD(QUOTIENT(ROW()-ROW($A$20),'Feuille1-Catégories'!$B$6/K$6),K$5),0),IF(MOD($A94-1-K$10,'Feuille1-Catégories'!$F$5+1)=0,K$3,""))),"")</f>
        <v>10</v>
      </c>
      <c r="L94" s="29">
        <f ca="1">IF(AND($A94&lt;&gt;"",L$9&lt;&gt;""),IF(HLOOKUP(L$9,'Feuille1-Catégories'!$C$1:$G$2,2,FALSE)="OUI",L$3,IF(HLOOKUP(L$9,'Feuille1-Catégories'!$C$1:$G$3,3,FALSE)="OUI",OFFSET(L$3,MOD(QUOTIENT(ROW()-ROW($A$20),'Feuille1-Catégories'!$B$6/L$6),L$5),0),IF(MOD($A94-1-L$10,'Feuille1-Catégories'!$F$5+1)=0,L$3,""))),"")</f>
        <v>50</v>
      </c>
      <c r="M94" s="29" t="str">
        <f ca="1">IF(AND($A94&lt;&gt;"",M$9&lt;&gt;""),IF(HLOOKUP(M$9,'Feuille1-Catégories'!$C$1:$G$2,2,FALSE)="OUI",M$3,IF(HLOOKUP(M$9,'Feuille1-Catégories'!$C$1:$G$3,3,FALSE)="OUI",OFFSET(M$3,MOD(QUOTIENT(ROW()-ROW($A$20),'Feuille1-Catégories'!$B$6/M$6),M$5),0),IF(MOD($A94-1-M$10,'Feuille1-Catégories'!$F$5+1)=0,M$3,""))),"")</f>
        <v xml:space="preserve"> </v>
      </c>
      <c r="N94" s="29" t="str">
        <f ca="1">IF(AND($A94&lt;&gt;"",N$9&lt;&gt;""),IF(HLOOKUP(N$9,'Feuille1-Catégories'!$C$1:$G$2,2,FALSE)="OUI",N$3,IF(HLOOKUP(N$9,'Feuille1-Catégories'!$C$1:$G$3,3,FALSE)="OUI",OFFSET(N$3,MOD(QUOTIENT(ROW()-ROW($A$20),'Feuille1-Catégories'!$B$6/N$6),N$5),0),IF(MOD($A94-1-N$10,'Feuille1-Catégories'!$F$5+1)=0,N$3,""))),"")</f>
        <v xml:space="preserve"> </v>
      </c>
      <c r="O94" s="29">
        <f ca="1">IF(AND($A94&lt;&gt;"",O$9&lt;&gt;""),IF(HLOOKUP(O$9,'Feuille1-Catégories'!$C$1:$G$2,2,FALSE)="OUI",O$3,IF(HLOOKUP(O$9,'Feuille1-Catégories'!$C$1:$G$3,3,FALSE)="OUI",OFFSET(O$3,MOD(QUOTIENT(ROW()-ROW($A$20),'Feuille1-Catégories'!$B$6/O$6),O$5),0),IF(MOD($A94-1-O$10,'Feuille1-Catégories'!$F$5+1)=0,O$3,""))),"")</f>
        <v>5</v>
      </c>
      <c r="P94" s="29" t="str">
        <f ca="1">IF(AND($A94&lt;&gt;"",P$9&lt;&gt;""),IF(HLOOKUP(P$9,'Feuille1-Catégories'!$C$1:$G$2,2,FALSE)="OUI",P$3,IF(HLOOKUP(P$9,'Feuille1-Catégories'!$C$1:$G$3,3,FALSE)="OUI",OFFSET(P$3,MOD(QUOTIENT(ROW()-ROW($A$20),'Feuille1-Catégories'!$B$6/P$6),P$5),0),IF(MOD($A94-1-P$10,'Feuille1-Catégories'!$F$5+1)=0,P$3,""))),"")</f>
        <v/>
      </c>
      <c r="Q94" s="29" t="str">
        <f ca="1">IF(AND($A94&lt;&gt;"",Q$9&lt;&gt;""),IF(HLOOKUP(Q$9,'Feuille1-Catégories'!$C$1:$G$2,2,FALSE)="OUI",Q$3,IF(HLOOKUP(Q$9,'Feuille1-Catégories'!$C$1:$G$3,3,FALSE)="OUI",OFFSET(Q$3,MOD(QUOTIENT(ROW()-ROW($A$20),'Feuille1-Catégories'!$B$6/Q$6),Q$5),0),IF(MOD($A94-1-Q$10,'Feuille1-Catégories'!$F$5+1)=0,Q$3,""))),"")</f>
        <v/>
      </c>
      <c r="R94" s="29">
        <f ca="1">IF(AND($A94&lt;&gt;"",R$9&lt;&gt;""),IF(HLOOKUP(R$9,'Feuille1-Catégories'!$C$1:$G$2,2,FALSE)="OUI",R$3,IF(HLOOKUP(R$9,'Feuille1-Catégories'!$C$1:$G$3,3,FALSE)="OUI",OFFSET(R$3,MOD(QUOTIENT(ROW()-ROW($A$20),'Feuille1-Catégories'!$B$6/R$6),R$5),0),IF(MOD($A94-1-R$10,'Feuille1-Catégories'!$F$5+1)=0,R$3,""))),"")</f>
        <v>1</v>
      </c>
      <c r="S94" s="29">
        <f ca="1">IF(AND($A94&lt;&gt;"",S$9&lt;&gt;""),IF(HLOOKUP(S$9,'Feuille1-Catégories'!$C$1:$G$2,2,FALSE)="OUI",S$3,IF(HLOOKUP(S$9,'Feuille1-Catégories'!$C$1:$G$3,3,FALSE)="OUI",OFFSET(S$3,MOD(QUOTIENT(ROW()-ROW($A$20),'Feuille1-Catégories'!$B$6/S$6),S$5),0),IF(MOD($A94-1-S$10,'Feuille1-Catégories'!$F$5+1)=0,S$3,""))),"")</f>
        <v>30</v>
      </c>
      <c r="T94" s="29" t="str">
        <f ca="1">IF(AND($A94&lt;&gt;"",T$9&lt;&gt;""),IF(HLOOKUP(T$9,'Feuille1-Catégories'!$C$1:$G$2,2,FALSE)="OUI",T$3,IF(HLOOKUP(T$9,'Feuille1-Catégories'!$C$1:$G$3,3,FALSE)="OUI",OFFSET(T$3,MOD(QUOTIENT(ROW()-ROW($A$20),'Feuille1-Catégories'!$B$6/T$6),T$5),0),IF(MOD($A94-1-T$10,'Feuille1-Catégories'!$F$5+1)=0,T$3,""))),"")</f>
        <v/>
      </c>
      <c r="U94" s="29">
        <f ca="1">IF(AND($A94&lt;&gt;"",U$9&lt;&gt;""),IF(HLOOKUP(U$9,'Feuille1-Catégories'!$C$1:$G$2,2,FALSE)="OUI",U$3,IF(HLOOKUP(U$9,'Feuille1-Catégories'!$C$1:$G$3,3,FALSE)="OUI",OFFSET(U$3,MOD(QUOTIENT(ROW()-ROW($A$20),'Feuille1-Catégories'!$B$6/U$6),U$5),0),IF(MOD($A94-1-U$10,'Feuille1-Catégories'!$F$5+1)=0,U$3,""))),"")</f>
        <v>300</v>
      </c>
      <c r="V94" s="29" t="str">
        <f ca="1">IF(AND($A94&lt;&gt;"",V$9&lt;&gt;""),IF(HLOOKUP(V$9,'Feuille1-Catégories'!$C$1:$G$2,2,FALSE)="OUI",V$3,IF(HLOOKUP(V$9,'Feuille1-Catégories'!$C$1:$G$3,3,FALSE)="OUI",OFFSET(V$3,MOD(QUOTIENT(ROW()-ROW($A$20),'Feuille1-Catégories'!$B$6/V$6),V$5),0),IF(MOD($A94-1-V$10,'Feuille1-Catégories'!$F$5+1)=0,V$3,""))),"")</f>
        <v/>
      </c>
      <c r="W94" s="29" t="str">
        <f ca="1">IF(AND($A94&lt;&gt;"",W$9&lt;&gt;""),IF(HLOOKUP(W$9,'Feuille1-Catégories'!$C$1:$G$2,2,FALSE)="OUI",W$3,IF(HLOOKUP(W$9,'Feuille1-Catégories'!$C$1:$G$3,3,FALSE)="OUI",OFFSET(W$3,MOD(QUOTIENT(ROW()-ROW($A$20),'Feuille1-Catégories'!$B$6/W$6),W$5),0),IF(MOD($A94-1-W$10,'Feuille1-Catégories'!$F$5+1)=0,W$3,""))),"")</f>
        <v/>
      </c>
      <c r="X94" s="29" t="str">
        <f ca="1">IF(AND($A94&lt;&gt;"",X$9&lt;&gt;""),IF(HLOOKUP(X$9,'Feuille1-Catégories'!$C$1:$G$2,2,FALSE)="OUI",X$3,IF(HLOOKUP(X$9,'Feuille1-Catégories'!$C$1:$G$3,3,FALSE)="OUI",OFFSET(X$3,MOD(QUOTIENT(ROW()-ROW($A$20),'Feuille1-Catégories'!$B$6/X$6),X$5),0),IF(MOD($A94-1-X$10,'Feuille1-Catégories'!$F$5+1)=0,X$3,""))),"")</f>
        <v/>
      </c>
      <c r="Y94" s="29" t="str">
        <f ca="1">IF(AND($A94&lt;&gt;"",Y$9&lt;&gt;""),IF(HLOOKUP(Y$9,'Feuille1-Catégories'!$C$1:$G$2,2,FALSE)="OUI",Y$3,IF(HLOOKUP(Y$9,'Feuille1-Catégories'!$C$1:$G$3,3,FALSE)="OUI",OFFSET(Y$3,MOD(QUOTIENT(ROW()-ROW($A$20),'Feuille1-Catégories'!$B$6/Y$6),Y$5),0),IF(MOD($A94-1-Y$10,'Feuille1-Catégories'!$F$5+1)=0,Y$3,""))),"")</f>
        <v/>
      </c>
      <c r="Z94" s="29" t="str">
        <f ca="1">IF(AND($A94&lt;&gt;"",Z$9&lt;&gt;""),IF(HLOOKUP(Z$9,'Feuille1-Catégories'!$C$1:$G$2,2,FALSE)="OUI",Z$3,IF(HLOOKUP(Z$9,'Feuille1-Catégories'!$C$1:$G$3,3,FALSE)="OUI",OFFSET(Z$3,MOD(QUOTIENT(ROW()-ROW($A$20),'Feuille1-Catégories'!$B$6/Z$6),Z$5),0),IF(MOD($A94-1-Z$10,'Feuille1-Catégories'!$F$5+1)=0,Z$3,""))),"")</f>
        <v/>
      </c>
    </row>
    <row r="95" spans="1:26" ht="17" x14ac:dyDescent="0.2">
      <c r="A95" s="21">
        <f>IF('Feuille2-Prix de vente'!A95&lt;&gt;"",'Feuille2-Prix de vente'!A95,"")</f>
        <v>76</v>
      </c>
      <c r="B95" s="33">
        <f ca="1">IF('Feuille2-Prix de vente'!B95&lt;&gt;"",'Feuille2-Prix de vente'!B95,"")</f>
        <v>8.5366525812970799</v>
      </c>
      <c r="C95" s="10">
        <f ca="1">IF('Feuille2-Prix de vente'!C95&lt;&gt;"",'Feuille2-Prix de vente'!C95,"")</f>
        <v>8204.4</v>
      </c>
      <c r="D95" s="10">
        <f t="shared" ca="1" si="1"/>
        <v>1088.5999999999999</v>
      </c>
      <c r="E95" s="10">
        <f ca="1">IF('Feuille2-Prix de vente'!E95&lt;&gt;"",'Feuille2-Prix de vente'!E95,"")</f>
        <v>9293</v>
      </c>
      <c r="F95" s="29">
        <f ca="1">IF(AND($A95&lt;&gt;"",F$9&lt;&gt;""),IF(HLOOKUP(F$9,'Feuille1-Catégories'!$C$1:$G$2,2,FALSE)="OUI",F$3,IF(HLOOKUP(F$9,'Feuille1-Catégories'!$C$1:$G$3,3,FALSE)="OUI",OFFSET(F$3,MOD(QUOTIENT(ROW()-ROW($A$20),'Feuille1-Catégories'!$B$6/F$6),F$5),0),IF(MOD($A95-1-F$10,'Feuille1-Catégories'!$F$5+1)=0,F$3,""))),"")</f>
        <v>0.8</v>
      </c>
      <c r="G95" s="29">
        <f ca="1">IF(AND($A95&lt;&gt;"",G$9&lt;&gt;""),IF(HLOOKUP(G$9,'Feuille1-Catégories'!$C$1:$G$2,2,FALSE)="OUI",G$3,IF(HLOOKUP(G$9,'Feuille1-Catégories'!$C$1:$G$3,3,FALSE)="OUI",OFFSET(G$3,MOD(QUOTIENT(ROW()-ROW($A$20),'Feuille1-Catégories'!$B$6/G$6),G$5),0),IF(MOD($A95-1-G$10,'Feuille1-Catégories'!$F$5+1)=0,G$3,""))),"")</f>
        <v>2</v>
      </c>
      <c r="H95" s="29" t="str">
        <f ca="1">IF(AND($A95&lt;&gt;"",H$9&lt;&gt;""),IF(HLOOKUP(H$9,'Feuille1-Catégories'!$C$1:$G$2,2,FALSE)="OUI",H$3,IF(HLOOKUP(H$9,'Feuille1-Catégories'!$C$1:$G$3,3,FALSE)="OUI",OFFSET(H$3,MOD(QUOTIENT(ROW()-ROW($A$20),'Feuille1-Catégories'!$B$6/H$6),H$5),0),IF(MOD($A95-1-H$10,'Feuille1-Catégories'!$F$5+1)=0,H$3,""))),"")</f>
        <v/>
      </c>
      <c r="I95" s="29">
        <f ca="1">IF(AND($A95&lt;&gt;"",I$9&lt;&gt;""),IF(HLOOKUP(I$9,'Feuille1-Catégories'!$C$1:$G$2,2,FALSE)="OUI",I$3,IF(HLOOKUP(I$9,'Feuille1-Catégories'!$C$1:$G$3,3,FALSE)="OUI",OFFSET(I$3,MOD(QUOTIENT(ROW()-ROW($A$20),'Feuille1-Catégories'!$B$6/I$6),I$5),0),IF(MOD($A95-1-I$10,'Feuille1-Catégories'!$F$5+1)=0,I$3,""))),"")</f>
        <v>200</v>
      </c>
      <c r="J95" s="29">
        <f ca="1">IF(AND($A95&lt;&gt;"",J$9&lt;&gt;""),IF(HLOOKUP(J$9,'Feuille1-Catégories'!$C$1:$G$2,2,FALSE)="OUI",J$3,IF(HLOOKUP(J$9,'Feuille1-Catégories'!$C$1:$G$3,3,FALSE)="OUI",OFFSET(J$3,MOD(QUOTIENT(ROW()-ROW($A$20),'Feuille1-Catégories'!$B$6/J$6),J$5),0),IF(MOD($A95-1-J$10,'Feuille1-Catégories'!$F$5+1)=0,J$3,""))),"")</f>
        <v>0.8</v>
      </c>
      <c r="K95" s="29" t="str">
        <f ca="1">IF(AND($A95&lt;&gt;"",K$9&lt;&gt;""),IF(HLOOKUP(K$9,'Feuille1-Catégories'!$C$1:$G$2,2,FALSE)="OUI",K$3,IF(HLOOKUP(K$9,'Feuille1-Catégories'!$C$1:$G$3,3,FALSE)="OUI",OFFSET(K$3,MOD(QUOTIENT(ROW()-ROW($A$20),'Feuille1-Catégories'!$B$6/K$6),K$5),0),IF(MOD($A95-1-K$10,'Feuille1-Catégories'!$F$5+1)=0,K$3,""))),"")</f>
        <v/>
      </c>
      <c r="L95" s="29">
        <f ca="1">IF(AND($A95&lt;&gt;"",L$9&lt;&gt;""),IF(HLOOKUP(L$9,'Feuille1-Catégories'!$C$1:$G$2,2,FALSE)="OUI",L$3,IF(HLOOKUP(L$9,'Feuille1-Catégories'!$C$1:$G$3,3,FALSE)="OUI",OFFSET(L$3,MOD(QUOTIENT(ROW()-ROW($A$20),'Feuille1-Catégories'!$B$6/L$6),L$5),0),IF(MOD($A95-1-L$10,'Feuille1-Catégories'!$F$5+1)=0,L$3,""))),"")</f>
        <v>50</v>
      </c>
      <c r="M95" s="29" t="str">
        <f ca="1">IF(AND($A95&lt;&gt;"",M$9&lt;&gt;""),IF(HLOOKUP(M$9,'Feuille1-Catégories'!$C$1:$G$2,2,FALSE)="OUI",M$3,IF(HLOOKUP(M$9,'Feuille1-Catégories'!$C$1:$G$3,3,FALSE)="OUI",OFFSET(M$3,MOD(QUOTIENT(ROW()-ROW($A$20),'Feuille1-Catégories'!$B$6/M$6),M$5),0),IF(MOD($A95-1-M$10,'Feuille1-Catégories'!$F$5+1)=0,M$3,""))),"")</f>
        <v xml:space="preserve"> </v>
      </c>
      <c r="N95" s="29" t="str">
        <f ca="1">IF(AND($A95&lt;&gt;"",N$9&lt;&gt;""),IF(HLOOKUP(N$9,'Feuille1-Catégories'!$C$1:$G$2,2,FALSE)="OUI",N$3,IF(HLOOKUP(N$9,'Feuille1-Catégories'!$C$1:$G$3,3,FALSE)="OUI",OFFSET(N$3,MOD(QUOTIENT(ROW()-ROW($A$20),'Feuille1-Catégories'!$B$6/N$6),N$5),0),IF(MOD($A95-1-N$10,'Feuille1-Catégories'!$F$5+1)=0,N$3,""))),"")</f>
        <v xml:space="preserve"> </v>
      </c>
      <c r="O95" s="29">
        <f ca="1">IF(AND($A95&lt;&gt;"",O$9&lt;&gt;""),IF(HLOOKUP(O$9,'Feuille1-Catégories'!$C$1:$G$2,2,FALSE)="OUI",O$3,IF(HLOOKUP(O$9,'Feuille1-Catégories'!$C$1:$G$3,3,FALSE)="OUI",OFFSET(O$3,MOD(QUOTIENT(ROW()-ROW($A$20),'Feuille1-Catégories'!$B$6/O$6),O$5),0),IF(MOD($A95-1-O$10,'Feuille1-Catégories'!$F$5+1)=0,O$3,""))),"")</f>
        <v>5</v>
      </c>
      <c r="P95" s="29" t="str">
        <f ca="1">IF(AND($A95&lt;&gt;"",P$9&lt;&gt;""),IF(HLOOKUP(P$9,'Feuille1-Catégories'!$C$1:$G$2,2,FALSE)="OUI",P$3,IF(HLOOKUP(P$9,'Feuille1-Catégories'!$C$1:$G$3,3,FALSE)="OUI",OFFSET(P$3,MOD(QUOTIENT(ROW()-ROW($A$20),'Feuille1-Catégories'!$B$6/P$6),P$5),0),IF(MOD($A95-1-P$10,'Feuille1-Catégories'!$F$5+1)=0,P$3,""))),"")</f>
        <v/>
      </c>
      <c r="Q95" s="29">
        <f ca="1">IF(AND($A95&lt;&gt;"",Q$9&lt;&gt;""),IF(HLOOKUP(Q$9,'Feuille1-Catégories'!$C$1:$G$2,2,FALSE)="OUI",Q$3,IF(HLOOKUP(Q$9,'Feuille1-Catégories'!$C$1:$G$3,3,FALSE)="OUI",OFFSET(Q$3,MOD(QUOTIENT(ROW()-ROW($A$20),'Feuille1-Catégories'!$B$6/Q$6),Q$5),0),IF(MOD($A95-1-Q$10,'Feuille1-Catégories'!$F$5+1)=0,Q$3,""))),"")</f>
        <v>500</v>
      </c>
      <c r="R95" s="29" t="str">
        <f ca="1">IF(AND($A95&lt;&gt;"",R$9&lt;&gt;""),IF(HLOOKUP(R$9,'Feuille1-Catégories'!$C$1:$G$2,2,FALSE)="OUI",R$3,IF(HLOOKUP(R$9,'Feuille1-Catégories'!$C$1:$G$3,3,FALSE)="OUI",OFFSET(R$3,MOD(QUOTIENT(ROW()-ROW($A$20),'Feuille1-Catégories'!$B$6/R$6),R$5),0),IF(MOD($A95-1-R$10,'Feuille1-Catégories'!$F$5+1)=0,R$3,""))),"")</f>
        <v/>
      </c>
      <c r="S95" s="29">
        <f ca="1">IF(AND($A95&lt;&gt;"",S$9&lt;&gt;""),IF(HLOOKUP(S$9,'Feuille1-Catégories'!$C$1:$G$2,2,FALSE)="OUI",S$3,IF(HLOOKUP(S$9,'Feuille1-Catégories'!$C$1:$G$3,3,FALSE)="OUI",OFFSET(S$3,MOD(QUOTIENT(ROW()-ROW($A$20),'Feuille1-Catégories'!$B$6/S$6),S$5),0),IF(MOD($A95-1-S$10,'Feuille1-Catégories'!$F$5+1)=0,S$3,""))),"")</f>
        <v>30</v>
      </c>
      <c r="T95" s="29" t="str">
        <f ca="1">IF(AND($A95&lt;&gt;"",T$9&lt;&gt;""),IF(HLOOKUP(T$9,'Feuille1-Catégories'!$C$1:$G$2,2,FALSE)="OUI",T$3,IF(HLOOKUP(T$9,'Feuille1-Catégories'!$C$1:$G$3,3,FALSE)="OUI",OFFSET(T$3,MOD(QUOTIENT(ROW()-ROW($A$20),'Feuille1-Catégories'!$B$6/T$6),T$5),0),IF(MOD($A95-1-T$10,'Feuille1-Catégories'!$F$5+1)=0,T$3,""))),"")</f>
        <v/>
      </c>
      <c r="U95" s="29">
        <f ca="1">IF(AND($A95&lt;&gt;"",U$9&lt;&gt;""),IF(HLOOKUP(U$9,'Feuille1-Catégories'!$C$1:$G$2,2,FALSE)="OUI",U$3,IF(HLOOKUP(U$9,'Feuille1-Catégories'!$C$1:$G$3,3,FALSE)="OUI",OFFSET(U$3,MOD(QUOTIENT(ROW()-ROW($A$20),'Feuille1-Catégories'!$B$6/U$6),U$5),0),IF(MOD($A95-1-U$10,'Feuille1-Catégories'!$F$5+1)=0,U$3,""))),"")</f>
        <v>300</v>
      </c>
      <c r="V95" s="29" t="str">
        <f ca="1">IF(AND($A95&lt;&gt;"",V$9&lt;&gt;""),IF(HLOOKUP(V$9,'Feuille1-Catégories'!$C$1:$G$2,2,FALSE)="OUI",V$3,IF(HLOOKUP(V$9,'Feuille1-Catégories'!$C$1:$G$3,3,FALSE)="OUI",OFFSET(V$3,MOD(QUOTIENT(ROW()-ROW($A$20),'Feuille1-Catégories'!$B$6/V$6),V$5),0),IF(MOD($A95-1-V$10,'Feuille1-Catégories'!$F$5+1)=0,V$3,""))),"")</f>
        <v/>
      </c>
      <c r="W95" s="29" t="str">
        <f ca="1">IF(AND($A95&lt;&gt;"",W$9&lt;&gt;""),IF(HLOOKUP(W$9,'Feuille1-Catégories'!$C$1:$G$2,2,FALSE)="OUI",W$3,IF(HLOOKUP(W$9,'Feuille1-Catégories'!$C$1:$G$3,3,FALSE)="OUI",OFFSET(W$3,MOD(QUOTIENT(ROW()-ROW($A$20),'Feuille1-Catégories'!$B$6/W$6),W$5),0),IF(MOD($A95-1-W$10,'Feuille1-Catégories'!$F$5+1)=0,W$3,""))),"")</f>
        <v/>
      </c>
      <c r="X95" s="29" t="str">
        <f ca="1">IF(AND($A95&lt;&gt;"",X$9&lt;&gt;""),IF(HLOOKUP(X$9,'Feuille1-Catégories'!$C$1:$G$2,2,FALSE)="OUI",X$3,IF(HLOOKUP(X$9,'Feuille1-Catégories'!$C$1:$G$3,3,FALSE)="OUI",OFFSET(X$3,MOD(QUOTIENT(ROW()-ROW($A$20),'Feuille1-Catégories'!$B$6/X$6),X$5),0),IF(MOD($A95-1-X$10,'Feuille1-Catégories'!$F$5+1)=0,X$3,""))),"")</f>
        <v/>
      </c>
      <c r="Y95" s="29" t="str">
        <f ca="1">IF(AND($A95&lt;&gt;"",Y$9&lt;&gt;""),IF(HLOOKUP(Y$9,'Feuille1-Catégories'!$C$1:$G$2,2,FALSE)="OUI",Y$3,IF(HLOOKUP(Y$9,'Feuille1-Catégories'!$C$1:$G$3,3,FALSE)="OUI",OFFSET(Y$3,MOD(QUOTIENT(ROW()-ROW($A$20),'Feuille1-Catégories'!$B$6/Y$6),Y$5),0),IF(MOD($A95-1-Y$10,'Feuille1-Catégories'!$F$5+1)=0,Y$3,""))),"")</f>
        <v/>
      </c>
      <c r="Z95" s="29" t="str">
        <f ca="1">IF(AND($A95&lt;&gt;"",Z$9&lt;&gt;""),IF(HLOOKUP(Z$9,'Feuille1-Catégories'!$C$1:$G$2,2,FALSE)="OUI",Z$3,IF(HLOOKUP(Z$9,'Feuille1-Catégories'!$C$1:$G$3,3,FALSE)="OUI",OFFSET(Z$3,MOD(QUOTIENT(ROW()-ROW($A$20),'Feuille1-Catégories'!$B$6/Z$6),Z$5),0),IF(MOD($A95-1-Z$10,'Feuille1-Catégories'!$F$5+1)=0,Z$3,""))),"")</f>
        <v/>
      </c>
    </row>
    <row r="96" spans="1:26" ht="17" x14ac:dyDescent="0.2">
      <c r="A96" s="21">
        <f>IF('Feuille2-Prix de vente'!A96&lt;&gt;"",'Feuille2-Prix de vente'!A96,"")</f>
        <v>77</v>
      </c>
      <c r="B96" s="33">
        <f ca="1">IF('Feuille2-Prix de vente'!B96&lt;&gt;"",'Feuille2-Prix de vente'!B96,"")</f>
        <v>11.348145673237553</v>
      </c>
      <c r="C96" s="10">
        <f ca="1">IF('Feuille2-Prix de vente'!C96&lt;&gt;"",'Feuille2-Prix de vente'!C96,"")</f>
        <v>6194.4</v>
      </c>
      <c r="D96" s="10">
        <f t="shared" ca="1" si="1"/>
        <v>598.6</v>
      </c>
      <c r="E96" s="10">
        <f ca="1">IF('Feuille2-Prix de vente'!E96&lt;&gt;"",'Feuille2-Prix de vente'!E96,"")</f>
        <v>6793</v>
      </c>
      <c r="F96" s="29">
        <f ca="1">IF(AND($A96&lt;&gt;"",F$9&lt;&gt;""),IF(HLOOKUP(F$9,'Feuille1-Catégories'!$C$1:$G$2,2,FALSE)="OUI",F$3,IF(HLOOKUP(F$9,'Feuille1-Catégories'!$C$1:$G$3,3,FALSE)="OUI",OFFSET(F$3,MOD(QUOTIENT(ROW()-ROW($A$20),'Feuille1-Catégories'!$B$6/F$6),F$5),0),IF(MOD($A96-1-F$10,'Feuille1-Catégories'!$F$5+1)=0,F$3,""))),"")</f>
        <v>0.8</v>
      </c>
      <c r="G96" s="29">
        <f ca="1">IF(AND($A96&lt;&gt;"",G$9&lt;&gt;""),IF(HLOOKUP(G$9,'Feuille1-Catégories'!$C$1:$G$2,2,FALSE)="OUI",G$3,IF(HLOOKUP(G$9,'Feuille1-Catégories'!$C$1:$G$3,3,FALSE)="OUI",OFFSET(G$3,MOD(QUOTIENT(ROW()-ROW($A$20),'Feuille1-Catégories'!$B$6/G$6),G$5),0),IF(MOD($A96-1-G$10,'Feuille1-Catégories'!$F$5+1)=0,G$3,""))),"")</f>
        <v>2</v>
      </c>
      <c r="H96" s="29" t="str">
        <f ca="1">IF(AND($A96&lt;&gt;"",H$9&lt;&gt;""),IF(HLOOKUP(H$9,'Feuille1-Catégories'!$C$1:$G$2,2,FALSE)="OUI",H$3,IF(HLOOKUP(H$9,'Feuille1-Catégories'!$C$1:$G$3,3,FALSE)="OUI",OFFSET(H$3,MOD(QUOTIENT(ROW()-ROW($A$20),'Feuille1-Catégories'!$B$6/H$6),H$5),0),IF(MOD($A96-1-H$10,'Feuille1-Catégories'!$F$5+1)=0,H$3,""))),"")</f>
        <v/>
      </c>
      <c r="I96" s="29">
        <f ca="1">IF(AND($A96&lt;&gt;"",I$9&lt;&gt;""),IF(HLOOKUP(I$9,'Feuille1-Catégories'!$C$1:$G$2,2,FALSE)="OUI",I$3,IF(HLOOKUP(I$9,'Feuille1-Catégories'!$C$1:$G$3,3,FALSE)="OUI",OFFSET(I$3,MOD(QUOTIENT(ROW()-ROW($A$20),'Feuille1-Catégories'!$B$6/I$6),I$5),0),IF(MOD($A96-1-I$10,'Feuille1-Catégories'!$F$5+1)=0,I$3,""))),"")</f>
        <v>200</v>
      </c>
      <c r="J96" s="29">
        <f ca="1">IF(AND($A96&lt;&gt;"",J$9&lt;&gt;""),IF(HLOOKUP(J$9,'Feuille1-Catégories'!$C$1:$G$2,2,FALSE)="OUI",J$3,IF(HLOOKUP(J$9,'Feuille1-Catégories'!$C$1:$G$3,3,FALSE)="OUI",OFFSET(J$3,MOD(QUOTIENT(ROW()-ROW($A$20),'Feuille1-Catégories'!$B$6/J$6),J$5),0),IF(MOD($A96-1-J$10,'Feuille1-Catégories'!$F$5+1)=0,J$3,""))),"")</f>
        <v>0.8</v>
      </c>
      <c r="K96" s="29" t="str">
        <f ca="1">IF(AND($A96&lt;&gt;"",K$9&lt;&gt;""),IF(HLOOKUP(K$9,'Feuille1-Catégories'!$C$1:$G$2,2,FALSE)="OUI",K$3,IF(HLOOKUP(K$9,'Feuille1-Catégories'!$C$1:$G$3,3,FALSE)="OUI",OFFSET(K$3,MOD(QUOTIENT(ROW()-ROW($A$20),'Feuille1-Catégories'!$B$6/K$6),K$5),0),IF(MOD($A96-1-K$10,'Feuille1-Catégories'!$F$5+1)=0,K$3,""))),"")</f>
        <v/>
      </c>
      <c r="L96" s="29">
        <f ca="1">IF(AND($A96&lt;&gt;"",L$9&lt;&gt;""),IF(HLOOKUP(L$9,'Feuille1-Catégories'!$C$1:$G$2,2,FALSE)="OUI",L$3,IF(HLOOKUP(L$9,'Feuille1-Catégories'!$C$1:$G$3,3,FALSE)="OUI",OFFSET(L$3,MOD(QUOTIENT(ROW()-ROW($A$20),'Feuille1-Catégories'!$B$6/L$6),L$5),0),IF(MOD($A96-1-L$10,'Feuille1-Catégories'!$F$5+1)=0,L$3,""))),"")</f>
        <v>50</v>
      </c>
      <c r="M96" s="29" t="str">
        <f ca="1">IF(AND($A96&lt;&gt;"",M$9&lt;&gt;""),IF(HLOOKUP(M$9,'Feuille1-Catégories'!$C$1:$G$2,2,FALSE)="OUI",M$3,IF(HLOOKUP(M$9,'Feuille1-Catégories'!$C$1:$G$3,3,FALSE)="OUI",OFFSET(M$3,MOD(QUOTIENT(ROW()-ROW($A$20),'Feuille1-Catégories'!$B$6/M$6),M$5),0),IF(MOD($A96-1-M$10,'Feuille1-Catégories'!$F$5+1)=0,M$3,""))),"")</f>
        <v xml:space="preserve"> </v>
      </c>
      <c r="N96" s="29" t="str">
        <f ca="1">IF(AND($A96&lt;&gt;"",N$9&lt;&gt;""),IF(HLOOKUP(N$9,'Feuille1-Catégories'!$C$1:$G$2,2,FALSE)="OUI",N$3,IF(HLOOKUP(N$9,'Feuille1-Catégories'!$C$1:$G$3,3,FALSE)="OUI",OFFSET(N$3,MOD(QUOTIENT(ROW()-ROW($A$20),'Feuille1-Catégories'!$B$6/N$6),N$5),0),IF(MOD($A96-1-N$10,'Feuille1-Catégories'!$F$5+1)=0,N$3,""))),"")</f>
        <v xml:space="preserve"> </v>
      </c>
      <c r="O96" s="29">
        <f ca="1">IF(AND($A96&lt;&gt;"",O$9&lt;&gt;""),IF(HLOOKUP(O$9,'Feuille1-Catégories'!$C$1:$G$2,2,FALSE)="OUI",O$3,IF(HLOOKUP(O$9,'Feuille1-Catégories'!$C$1:$G$3,3,FALSE)="OUI",OFFSET(O$3,MOD(QUOTIENT(ROW()-ROW($A$20),'Feuille1-Catégories'!$B$6/O$6),O$5),0),IF(MOD($A96-1-O$10,'Feuille1-Catégories'!$F$5+1)=0,O$3,""))),"")</f>
        <v>5</v>
      </c>
      <c r="P96" s="29" t="str">
        <f ca="1">IF(AND($A96&lt;&gt;"",P$9&lt;&gt;""),IF(HLOOKUP(P$9,'Feuille1-Catégories'!$C$1:$G$2,2,FALSE)="OUI",P$3,IF(HLOOKUP(P$9,'Feuille1-Catégories'!$C$1:$G$3,3,FALSE)="OUI",OFFSET(P$3,MOD(QUOTIENT(ROW()-ROW($A$20),'Feuille1-Catégories'!$B$6/P$6),P$5),0),IF(MOD($A96-1-P$10,'Feuille1-Catégories'!$F$5+1)=0,P$3,""))),"")</f>
        <v/>
      </c>
      <c r="Q96" s="29" t="str">
        <f ca="1">IF(AND($A96&lt;&gt;"",Q$9&lt;&gt;""),IF(HLOOKUP(Q$9,'Feuille1-Catégories'!$C$1:$G$2,2,FALSE)="OUI",Q$3,IF(HLOOKUP(Q$9,'Feuille1-Catégories'!$C$1:$G$3,3,FALSE)="OUI",OFFSET(Q$3,MOD(QUOTIENT(ROW()-ROW($A$20),'Feuille1-Catégories'!$B$6/Q$6),Q$5),0),IF(MOD($A96-1-Q$10,'Feuille1-Catégories'!$F$5+1)=0,Q$3,""))),"")</f>
        <v/>
      </c>
      <c r="R96" s="29" t="str">
        <f ca="1">IF(AND($A96&lt;&gt;"",R$9&lt;&gt;""),IF(HLOOKUP(R$9,'Feuille1-Catégories'!$C$1:$G$2,2,FALSE)="OUI",R$3,IF(HLOOKUP(R$9,'Feuille1-Catégories'!$C$1:$G$3,3,FALSE)="OUI",OFFSET(R$3,MOD(QUOTIENT(ROW()-ROW($A$20),'Feuille1-Catégories'!$B$6/R$6),R$5),0),IF(MOD($A96-1-R$10,'Feuille1-Catégories'!$F$5+1)=0,R$3,""))),"")</f>
        <v/>
      </c>
      <c r="S96" s="29">
        <f ca="1">IF(AND($A96&lt;&gt;"",S$9&lt;&gt;""),IF(HLOOKUP(S$9,'Feuille1-Catégories'!$C$1:$G$2,2,FALSE)="OUI",S$3,IF(HLOOKUP(S$9,'Feuille1-Catégories'!$C$1:$G$3,3,FALSE)="OUI",OFFSET(S$3,MOD(QUOTIENT(ROW()-ROW($A$20),'Feuille1-Catégories'!$B$6/S$6),S$5),0),IF(MOD($A96-1-S$10,'Feuille1-Catégories'!$F$5+1)=0,S$3,""))),"")</f>
        <v>30</v>
      </c>
      <c r="T96" s="29">
        <f ca="1">IF(AND($A96&lt;&gt;"",T$9&lt;&gt;""),IF(HLOOKUP(T$9,'Feuille1-Catégories'!$C$1:$G$2,2,FALSE)="OUI",T$3,IF(HLOOKUP(T$9,'Feuille1-Catégories'!$C$1:$G$3,3,FALSE)="OUI",OFFSET(T$3,MOD(QUOTIENT(ROW()-ROW($A$20),'Feuille1-Catégories'!$B$6/T$6),T$5),0),IF(MOD($A96-1-T$10,'Feuille1-Catégories'!$F$5+1)=0,T$3,""))),"")</f>
        <v>10</v>
      </c>
      <c r="U96" s="29">
        <f ca="1">IF(AND($A96&lt;&gt;"",U$9&lt;&gt;""),IF(HLOOKUP(U$9,'Feuille1-Catégories'!$C$1:$G$2,2,FALSE)="OUI",U$3,IF(HLOOKUP(U$9,'Feuille1-Catégories'!$C$1:$G$3,3,FALSE)="OUI",OFFSET(U$3,MOD(QUOTIENT(ROW()-ROW($A$20),'Feuille1-Catégories'!$B$6/U$6),U$5),0),IF(MOD($A96-1-U$10,'Feuille1-Catégories'!$F$5+1)=0,U$3,""))),"")</f>
        <v>300</v>
      </c>
      <c r="V96" s="29" t="str">
        <f ca="1">IF(AND($A96&lt;&gt;"",V$9&lt;&gt;""),IF(HLOOKUP(V$9,'Feuille1-Catégories'!$C$1:$G$2,2,FALSE)="OUI",V$3,IF(HLOOKUP(V$9,'Feuille1-Catégories'!$C$1:$G$3,3,FALSE)="OUI",OFFSET(V$3,MOD(QUOTIENT(ROW()-ROW($A$20),'Feuille1-Catégories'!$B$6/V$6),V$5),0),IF(MOD($A96-1-V$10,'Feuille1-Catégories'!$F$5+1)=0,V$3,""))),"")</f>
        <v/>
      </c>
      <c r="W96" s="29" t="str">
        <f ca="1">IF(AND($A96&lt;&gt;"",W$9&lt;&gt;""),IF(HLOOKUP(W$9,'Feuille1-Catégories'!$C$1:$G$2,2,FALSE)="OUI",W$3,IF(HLOOKUP(W$9,'Feuille1-Catégories'!$C$1:$G$3,3,FALSE)="OUI",OFFSET(W$3,MOD(QUOTIENT(ROW()-ROW($A$20),'Feuille1-Catégories'!$B$6/W$6),W$5),0),IF(MOD($A96-1-W$10,'Feuille1-Catégories'!$F$5+1)=0,W$3,""))),"")</f>
        <v/>
      </c>
      <c r="X96" s="29" t="str">
        <f ca="1">IF(AND($A96&lt;&gt;"",X$9&lt;&gt;""),IF(HLOOKUP(X$9,'Feuille1-Catégories'!$C$1:$G$2,2,FALSE)="OUI",X$3,IF(HLOOKUP(X$9,'Feuille1-Catégories'!$C$1:$G$3,3,FALSE)="OUI",OFFSET(X$3,MOD(QUOTIENT(ROW()-ROW($A$20),'Feuille1-Catégories'!$B$6/X$6),X$5),0),IF(MOD($A96-1-X$10,'Feuille1-Catégories'!$F$5+1)=0,X$3,""))),"")</f>
        <v/>
      </c>
      <c r="Y96" s="29" t="str">
        <f ca="1">IF(AND($A96&lt;&gt;"",Y$9&lt;&gt;""),IF(HLOOKUP(Y$9,'Feuille1-Catégories'!$C$1:$G$2,2,FALSE)="OUI",Y$3,IF(HLOOKUP(Y$9,'Feuille1-Catégories'!$C$1:$G$3,3,FALSE)="OUI",OFFSET(Y$3,MOD(QUOTIENT(ROW()-ROW($A$20),'Feuille1-Catégories'!$B$6/Y$6),Y$5),0),IF(MOD($A96-1-Y$10,'Feuille1-Catégories'!$F$5+1)=0,Y$3,""))),"")</f>
        <v/>
      </c>
      <c r="Z96" s="29" t="str">
        <f ca="1">IF(AND($A96&lt;&gt;"",Z$9&lt;&gt;""),IF(HLOOKUP(Z$9,'Feuille1-Catégories'!$C$1:$G$2,2,FALSE)="OUI",Z$3,IF(HLOOKUP(Z$9,'Feuille1-Catégories'!$C$1:$G$3,3,FALSE)="OUI",OFFSET(Z$3,MOD(QUOTIENT(ROW()-ROW($A$20),'Feuille1-Catégories'!$B$6/Z$6),Z$5),0),IF(MOD($A96-1-Z$10,'Feuille1-Catégories'!$F$5+1)=0,Z$3,""))),"")</f>
        <v/>
      </c>
    </row>
    <row r="97" spans="1:26" ht="17" x14ac:dyDescent="0.2">
      <c r="A97" s="21">
        <f>IF('Feuille2-Prix de vente'!A97&lt;&gt;"",'Feuille2-Prix de vente'!A97,"")</f>
        <v>78</v>
      </c>
      <c r="B97" s="33">
        <f ca="1">IF('Feuille2-Prix de vente'!B97&lt;&gt;"",'Feuille2-Prix de vente'!B97,"")</f>
        <v>10.010961478233636</v>
      </c>
      <c r="C97" s="10">
        <f ca="1">IF('Feuille2-Prix de vente'!C97&lt;&gt;"",'Feuille2-Prix de vente'!C97,"")</f>
        <v>5754.4</v>
      </c>
      <c r="D97" s="10">
        <f t="shared" ca="1" si="1"/>
        <v>638.6</v>
      </c>
      <c r="E97" s="10">
        <f ca="1">IF('Feuille2-Prix de vente'!E97&lt;&gt;"",'Feuille2-Prix de vente'!E97,"")</f>
        <v>6393</v>
      </c>
      <c r="F97" s="29">
        <f ca="1">IF(AND($A97&lt;&gt;"",F$9&lt;&gt;""),IF(HLOOKUP(F$9,'Feuille1-Catégories'!$C$1:$G$2,2,FALSE)="OUI",F$3,IF(HLOOKUP(F$9,'Feuille1-Catégories'!$C$1:$G$3,3,FALSE)="OUI",OFFSET(F$3,MOD(QUOTIENT(ROW()-ROW($A$20),'Feuille1-Catégories'!$B$6/F$6),F$5),0),IF(MOD($A97-1-F$10,'Feuille1-Catégories'!$F$5+1)=0,F$3,""))),"")</f>
        <v>0.8</v>
      </c>
      <c r="G97" s="29">
        <f ca="1">IF(AND($A97&lt;&gt;"",G$9&lt;&gt;""),IF(HLOOKUP(G$9,'Feuille1-Catégories'!$C$1:$G$2,2,FALSE)="OUI",G$3,IF(HLOOKUP(G$9,'Feuille1-Catégories'!$C$1:$G$3,3,FALSE)="OUI",OFFSET(G$3,MOD(QUOTIENT(ROW()-ROW($A$20),'Feuille1-Catégories'!$B$6/G$6),G$5),0),IF(MOD($A97-1-G$10,'Feuille1-Catégories'!$F$5+1)=0,G$3,""))),"")</f>
        <v>2</v>
      </c>
      <c r="H97" s="29">
        <f ca="1">IF(AND($A97&lt;&gt;"",H$9&lt;&gt;""),IF(HLOOKUP(H$9,'Feuille1-Catégories'!$C$1:$G$2,2,FALSE)="OUI",H$3,IF(HLOOKUP(H$9,'Feuille1-Catégories'!$C$1:$G$3,3,FALSE)="OUI",OFFSET(H$3,MOD(QUOTIENT(ROW()-ROW($A$20),'Feuille1-Catégories'!$B$6/H$6),H$5),0),IF(MOD($A97-1-H$10,'Feuille1-Catégories'!$F$5+1)=0,H$3,""))),"")</f>
        <v>50</v>
      </c>
      <c r="I97" s="29">
        <f ca="1">IF(AND($A97&lt;&gt;"",I$9&lt;&gt;""),IF(HLOOKUP(I$9,'Feuille1-Catégories'!$C$1:$G$2,2,FALSE)="OUI",I$3,IF(HLOOKUP(I$9,'Feuille1-Catégories'!$C$1:$G$3,3,FALSE)="OUI",OFFSET(I$3,MOD(QUOTIENT(ROW()-ROW($A$20),'Feuille1-Catégories'!$B$6/I$6),I$5),0),IF(MOD($A97-1-I$10,'Feuille1-Catégories'!$F$5+1)=0,I$3,""))),"")</f>
        <v>200</v>
      </c>
      <c r="J97" s="29">
        <f ca="1">IF(AND($A97&lt;&gt;"",J$9&lt;&gt;""),IF(HLOOKUP(J$9,'Feuille1-Catégories'!$C$1:$G$2,2,FALSE)="OUI",J$3,IF(HLOOKUP(J$9,'Feuille1-Catégories'!$C$1:$G$3,3,FALSE)="OUI",OFFSET(J$3,MOD(QUOTIENT(ROW()-ROW($A$20),'Feuille1-Catégories'!$B$6/J$6),J$5),0),IF(MOD($A97-1-J$10,'Feuille1-Catégories'!$F$5+1)=0,J$3,""))),"")</f>
        <v>0.8</v>
      </c>
      <c r="K97" s="29" t="str">
        <f ca="1">IF(AND($A97&lt;&gt;"",K$9&lt;&gt;""),IF(HLOOKUP(K$9,'Feuille1-Catégories'!$C$1:$G$2,2,FALSE)="OUI",K$3,IF(HLOOKUP(K$9,'Feuille1-Catégories'!$C$1:$G$3,3,FALSE)="OUI",OFFSET(K$3,MOD(QUOTIENT(ROW()-ROW($A$20),'Feuille1-Catégories'!$B$6/K$6),K$5),0),IF(MOD($A97-1-K$10,'Feuille1-Catégories'!$F$5+1)=0,K$3,""))),"")</f>
        <v/>
      </c>
      <c r="L97" s="29">
        <f ca="1">IF(AND($A97&lt;&gt;"",L$9&lt;&gt;""),IF(HLOOKUP(L$9,'Feuille1-Catégories'!$C$1:$G$2,2,FALSE)="OUI",L$3,IF(HLOOKUP(L$9,'Feuille1-Catégories'!$C$1:$G$3,3,FALSE)="OUI",OFFSET(L$3,MOD(QUOTIENT(ROW()-ROW($A$20),'Feuille1-Catégories'!$B$6/L$6),L$5),0),IF(MOD($A97-1-L$10,'Feuille1-Catégories'!$F$5+1)=0,L$3,""))),"")</f>
        <v>50</v>
      </c>
      <c r="M97" s="29" t="str">
        <f ca="1">IF(AND($A97&lt;&gt;"",M$9&lt;&gt;""),IF(HLOOKUP(M$9,'Feuille1-Catégories'!$C$1:$G$2,2,FALSE)="OUI",M$3,IF(HLOOKUP(M$9,'Feuille1-Catégories'!$C$1:$G$3,3,FALSE)="OUI",OFFSET(M$3,MOD(QUOTIENT(ROW()-ROW($A$20),'Feuille1-Catégories'!$B$6/M$6),M$5),0),IF(MOD($A97-1-M$10,'Feuille1-Catégories'!$F$5+1)=0,M$3,""))),"")</f>
        <v xml:space="preserve"> </v>
      </c>
      <c r="N97" s="29" t="str">
        <f ca="1">IF(AND($A97&lt;&gt;"",N$9&lt;&gt;""),IF(HLOOKUP(N$9,'Feuille1-Catégories'!$C$1:$G$2,2,FALSE)="OUI",N$3,IF(HLOOKUP(N$9,'Feuille1-Catégories'!$C$1:$G$3,3,FALSE)="OUI",OFFSET(N$3,MOD(QUOTIENT(ROW()-ROW($A$20),'Feuille1-Catégories'!$B$6/N$6),N$5),0),IF(MOD($A97-1-N$10,'Feuille1-Catégories'!$F$5+1)=0,N$3,""))),"")</f>
        <v xml:space="preserve"> </v>
      </c>
      <c r="O97" s="29">
        <f ca="1">IF(AND($A97&lt;&gt;"",O$9&lt;&gt;""),IF(HLOOKUP(O$9,'Feuille1-Catégories'!$C$1:$G$2,2,FALSE)="OUI",O$3,IF(HLOOKUP(O$9,'Feuille1-Catégories'!$C$1:$G$3,3,FALSE)="OUI",OFFSET(O$3,MOD(QUOTIENT(ROW()-ROW($A$20),'Feuille1-Catégories'!$B$6/O$6),O$5),0),IF(MOD($A97-1-O$10,'Feuille1-Catégories'!$F$5+1)=0,O$3,""))),"")</f>
        <v>5</v>
      </c>
      <c r="P97" s="29" t="str">
        <f ca="1">IF(AND($A97&lt;&gt;"",P$9&lt;&gt;""),IF(HLOOKUP(P$9,'Feuille1-Catégories'!$C$1:$G$2,2,FALSE)="OUI",P$3,IF(HLOOKUP(P$9,'Feuille1-Catégories'!$C$1:$G$3,3,FALSE)="OUI",OFFSET(P$3,MOD(QUOTIENT(ROW()-ROW($A$20),'Feuille1-Catégories'!$B$6/P$6),P$5),0),IF(MOD($A97-1-P$10,'Feuille1-Catégories'!$F$5+1)=0,P$3,""))),"")</f>
        <v/>
      </c>
      <c r="Q97" s="29" t="str">
        <f ca="1">IF(AND($A97&lt;&gt;"",Q$9&lt;&gt;""),IF(HLOOKUP(Q$9,'Feuille1-Catégories'!$C$1:$G$2,2,FALSE)="OUI",Q$3,IF(HLOOKUP(Q$9,'Feuille1-Catégories'!$C$1:$G$3,3,FALSE)="OUI",OFFSET(Q$3,MOD(QUOTIENT(ROW()-ROW($A$20),'Feuille1-Catégories'!$B$6/Q$6),Q$5),0),IF(MOD($A97-1-Q$10,'Feuille1-Catégories'!$F$5+1)=0,Q$3,""))),"")</f>
        <v/>
      </c>
      <c r="R97" s="29" t="str">
        <f ca="1">IF(AND($A97&lt;&gt;"",R$9&lt;&gt;""),IF(HLOOKUP(R$9,'Feuille1-Catégories'!$C$1:$G$2,2,FALSE)="OUI",R$3,IF(HLOOKUP(R$9,'Feuille1-Catégories'!$C$1:$G$3,3,FALSE)="OUI",OFFSET(R$3,MOD(QUOTIENT(ROW()-ROW($A$20),'Feuille1-Catégories'!$B$6/R$6),R$5),0),IF(MOD($A97-1-R$10,'Feuille1-Catégories'!$F$5+1)=0,R$3,""))),"")</f>
        <v/>
      </c>
      <c r="S97" s="29">
        <f ca="1">IF(AND($A97&lt;&gt;"",S$9&lt;&gt;""),IF(HLOOKUP(S$9,'Feuille1-Catégories'!$C$1:$G$2,2,FALSE)="OUI",S$3,IF(HLOOKUP(S$9,'Feuille1-Catégories'!$C$1:$G$3,3,FALSE)="OUI",OFFSET(S$3,MOD(QUOTIENT(ROW()-ROW($A$20),'Feuille1-Catégories'!$B$6/S$6),S$5),0),IF(MOD($A97-1-S$10,'Feuille1-Catégories'!$F$5+1)=0,S$3,""))),"")</f>
        <v>30</v>
      </c>
      <c r="T97" s="29" t="str">
        <f ca="1">IF(AND($A97&lt;&gt;"",T$9&lt;&gt;""),IF(HLOOKUP(T$9,'Feuille1-Catégories'!$C$1:$G$2,2,FALSE)="OUI",T$3,IF(HLOOKUP(T$9,'Feuille1-Catégories'!$C$1:$G$3,3,FALSE)="OUI",OFFSET(T$3,MOD(QUOTIENT(ROW()-ROW($A$20),'Feuille1-Catégories'!$B$6/T$6),T$5),0),IF(MOD($A97-1-T$10,'Feuille1-Catégories'!$F$5+1)=0,T$3,""))),"")</f>
        <v/>
      </c>
      <c r="U97" s="29">
        <f ca="1">IF(AND($A97&lt;&gt;"",U$9&lt;&gt;""),IF(HLOOKUP(U$9,'Feuille1-Catégories'!$C$1:$G$2,2,FALSE)="OUI",U$3,IF(HLOOKUP(U$9,'Feuille1-Catégories'!$C$1:$G$3,3,FALSE)="OUI",OFFSET(U$3,MOD(QUOTIENT(ROW()-ROW($A$20),'Feuille1-Catégories'!$B$6/U$6),U$5),0),IF(MOD($A97-1-U$10,'Feuille1-Catégories'!$F$5+1)=0,U$3,""))),"")</f>
        <v>300</v>
      </c>
      <c r="V97" s="29" t="str">
        <f ca="1">IF(AND($A97&lt;&gt;"",V$9&lt;&gt;""),IF(HLOOKUP(V$9,'Feuille1-Catégories'!$C$1:$G$2,2,FALSE)="OUI",V$3,IF(HLOOKUP(V$9,'Feuille1-Catégories'!$C$1:$G$3,3,FALSE)="OUI",OFFSET(V$3,MOD(QUOTIENT(ROW()-ROW($A$20),'Feuille1-Catégories'!$B$6/V$6),V$5),0),IF(MOD($A97-1-V$10,'Feuille1-Catégories'!$F$5+1)=0,V$3,""))),"")</f>
        <v/>
      </c>
      <c r="W97" s="29" t="str">
        <f ca="1">IF(AND($A97&lt;&gt;"",W$9&lt;&gt;""),IF(HLOOKUP(W$9,'Feuille1-Catégories'!$C$1:$G$2,2,FALSE)="OUI",W$3,IF(HLOOKUP(W$9,'Feuille1-Catégories'!$C$1:$G$3,3,FALSE)="OUI",OFFSET(W$3,MOD(QUOTIENT(ROW()-ROW($A$20),'Feuille1-Catégories'!$B$6/W$6),W$5),0),IF(MOD($A97-1-W$10,'Feuille1-Catégories'!$F$5+1)=0,W$3,""))),"")</f>
        <v/>
      </c>
      <c r="X97" s="29" t="str">
        <f ca="1">IF(AND($A97&lt;&gt;"",X$9&lt;&gt;""),IF(HLOOKUP(X$9,'Feuille1-Catégories'!$C$1:$G$2,2,FALSE)="OUI",X$3,IF(HLOOKUP(X$9,'Feuille1-Catégories'!$C$1:$G$3,3,FALSE)="OUI",OFFSET(X$3,MOD(QUOTIENT(ROW()-ROW($A$20),'Feuille1-Catégories'!$B$6/X$6),X$5),0),IF(MOD($A97-1-X$10,'Feuille1-Catégories'!$F$5+1)=0,X$3,""))),"")</f>
        <v/>
      </c>
      <c r="Y97" s="29" t="str">
        <f ca="1">IF(AND($A97&lt;&gt;"",Y$9&lt;&gt;""),IF(HLOOKUP(Y$9,'Feuille1-Catégories'!$C$1:$G$2,2,FALSE)="OUI",Y$3,IF(HLOOKUP(Y$9,'Feuille1-Catégories'!$C$1:$G$3,3,FALSE)="OUI",OFFSET(Y$3,MOD(QUOTIENT(ROW()-ROW($A$20),'Feuille1-Catégories'!$B$6/Y$6),Y$5),0),IF(MOD($A97-1-Y$10,'Feuille1-Catégories'!$F$5+1)=0,Y$3,""))),"")</f>
        <v/>
      </c>
      <c r="Z97" s="29" t="str">
        <f ca="1">IF(AND($A97&lt;&gt;"",Z$9&lt;&gt;""),IF(HLOOKUP(Z$9,'Feuille1-Catégories'!$C$1:$G$2,2,FALSE)="OUI",Z$3,IF(HLOOKUP(Z$9,'Feuille1-Catégories'!$C$1:$G$3,3,FALSE)="OUI",OFFSET(Z$3,MOD(QUOTIENT(ROW()-ROW($A$20),'Feuille1-Catégories'!$B$6/Z$6),Z$5),0),IF(MOD($A97-1-Z$10,'Feuille1-Catégories'!$F$5+1)=0,Z$3,""))),"")</f>
        <v/>
      </c>
    </row>
    <row r="98" spans="1:26" ht="17" x14ac:dyDescent="0.2">
      <c r="A98" s="21">
        <f>IF('Feuille2-Prix de vente'!A98&lt;&gt;"",'Feuille2-Prix de vente'!A98,"")</f>
        <v>79</v>
      </c>
      <c r="B98" s="33">
        <f ca="1">IF('Feuille2-Prix de vente'!B98&lt;&gt;"",'Feuille2-Prix de vente'!B98,"")</f>
        <v>10.546274640828599</v>
      </c>
      <c r="C98" s="10">
        <f ca="1">IF('Feuille2-Prix de vente'!C98&lt;&gt;"",'Feuille2-Prix de vente'!C98,"")</f>
        <v>5714.4</v>
      </c>
      <c r="D98" s="10">
        <f t="shared" ca="1" si="1"/>
        <v>598.6</v>
      </c>
      <c r="E98" s="10">
        <f ca="1">IF('Feuille2-Prix de vente'!E98&lt;&gt;"",'Feuille2-Prix de vente'!E98,"")</f>
        <v>6313</v>
      </c>
      <c r="F98" s="29">
        <f ca="1">IF(AND($A98&lt;&gt;"",F$9&lt;&gt;""),IF(HLOOKUP(F$9,'Feuille1-Catégories'!$C$1:$G$2,2,FALSE)="OUI",F$3,IF(HLOOKUP(F$9,'Feuille1-Catégories'!$C$1:$G$3,3,FALSE)="OUI",OFFSET(F$3,MOD(QUOTIENT(ROW()-ROW($A$20),'Feuille1-Catégories'!$B$6/F$6),F$5),0),IF(MOD($A98-1-F$10,'Feuille1-Catégories'!$F$5+1)=0,F$3,""))),"")</f>
        <v>0.8</v>
      </c>
      <c r="G98" s="29">
        <f ca="1">IF(AND($A98&lt;&gt;"",G$9&lt;&gt;""),IF(HLOOKUP(G$9,'Feuille1-Catégories'!$C$1:$G$2,2,FALSE)="OUI",G$3,IF(HLOOKUP(G$9,'Feuille1-Catégories'!$C$1:$G$3,3,FALSE)="OUI",OFFSET(G$3,MOD(QUOTIENT(ROW()-ROW($A$20),'Feuille1-Catégories'!$B$6/G$6),G$5),0),IF(MOD($A98-1-G$10,'Feuille1-Catégories'!$F$5+1)=0,G$3,""))),"")</f>
        <v>2</v>
      </c>
      <c r="H98" s="29" t="str">
        <f ca="1">IF(AND($A98&lt;&gt;"",H$9&lt;&gt;""),IF(HLOOKUP(H$9,'Feuille1-Catégories'!$C$1:$G$2,2,FALSE)="OUI",H$3,IF(HLOOKUP(H$9,'Feuille1-Catégories'!$C$1:$G$3,3,FALSE)="OUI",OFFSET(H$3,MOD(QUOTIENT(ROW()-ROW($A$20),'Feuille1-Catégories'!$B$6/H$6),H$5),0),IF(MOD($A98-1-H$10,'Feuille1-Catégories'!$F$5+1)=0,H$3,""))),"")</f>
        <v/>
      </c>
      <c r="I98" s="29">
        <f ca="1">IF(AND($A98&lt;&gt;"",I$9&lt;&gt;""),IF(HLOOKUP(I$9,'Feuille1-Catégories'!$C$1:$G$2,2,FALSE)="OUI",I$3,IF(HLOOKUP(I$9,'Feuille1-Catégories'!$C$1:$G$3,3,FALSE)="OUI",OFFSET(I$3,MOD(QUOTIENT(ROW()-ROW($A$20),'Feuille1-Catégories'!$B$6/I$6),I$5),0),IF(MOD($A98-1-I$10,'Feuille1-Catégories'!$F$5+1)=0,I$3,""))),"")</f>
        <v>200</v>
      </c>
      <c r="J98" s="29">
        <f ca="1">IF(AND($A98&lt;&gt;"",J$9&lt;&gt;""),IF(HLOOKUP(J$9,'Feuille1-Catégories'!$C$1:$G$2,2,FALSE)="OUI",J$3,IF(HLOOKUP(J$9,'Feuille1-Catégories'!$C$1:$G$3,3,FALSE)="OUI",OFFSET(J$3,MOD(QUOTIENT(ROW()-ROW($A$20),'Feuille1-Catégories'!$B$6/J$6),J$5),0),IF(MOD($A98-1-J$10,'Feuille1-Catégories'!$F$5+1)=0,J$3,""))),"")</f>
        <v>0.8</v>
      </c>
      <c r="K98" s="29">
        <f ca="1">IF(AND($A98&lt;&gt;"",K$9&lt;&gt;""),IF(HLOOKUP(K$9,'Feuille1-Catégories'!$C$1:$G$2,2,FALSE)="OUI",K$3,IF(HLOOKUP(K$9,'Feuille1-Catégories'!$C$1:$G$3,3,FALSE)="OUI",OFFSET(K$3,MOD(QUOTIENT(ROW()-ROW($A$20),'Feuille1-Catégories'!$B$6/K$6),K$5),0),IF(MOD($A98-1-K$10,'Feuille1-Catégories'!$F$5+1)=0,K$3,""))),"")</f>
        <v>10</v>
      </c>
      <c r="L98" s="29">
        <f ca="1">IF(AND($A98&lt;&gt;"",L$9&lt;&gt;""),IF(HLOOKUP(L$9,'Feuille1-Catégories'!$C$1:$G$2,2,FALSE)="OUI",L$3,IF(HLOOKUP(L$9,'Feuille1-Catégories'!$C$1:$G$3,3,FALSE)="OUI",OFFSET(L$3,MOD(QUOTIENT(ROW()-ROW($A$20),'Feuille1-Catégories'!$B$6/L$6),L$5),0),IF(MOD($A98-1-L$10,'Feuille1-Catégories'!$F$5+1)=0,L$3,""))),"")</f>
        <v>50</v>
      </c>
      <c r="M98" s="29" t="str">
        <f ca="1">IF(AND($A98&lt;&gt;"",M$9&lt;&gt;""),IF(HLOOKUP(M$9,'Feuille1-Catégories'!$C$1:$G$2,2,FALSE)="OUI",M$3,IF(HLOOKUP(M$9,'Feuille1-Catégories'!$C$1:$G$3,3,FALSE)="OUI",OFFSET(M$3,MOD(QUOTIENT(ROW()-ROW($A$20),'Feuille1-Catégories'!$B$6/M$6),M$5),0),IF(MOD($A98-1-M$10,'Feuille1-Catégories'!$F$5+1)=0,M$3,""))),"")</f>
        <v xml:space="preserve"> </v>
      </c>
      <c r="N98" s="29" t="str">
        <f ca="1">IF(AND($A98&lt;&gt;"",N$9&lt;&gt;""),IF(HLOOKUP(N$9,'Feuille1-Catégories'!$C$1:$G$2,2,FALSE)="OUI",N$3,IF(HLOOKUP(N$9,'Feuille1-Catégories'!$C$1:$G$3,3,FALSE)="OUI",OFFSET(N$3,MOD(QUOTIENT(ROW()-ROW($A$20),'Feuille1-Catégories'!$B$6/N$6),N$5),0),IF(MOD($A98-1-N$10,'Feuille1-Catégories'!$F$5+1)=0,N$3,""))),"")</f>
        <v xml:space="preserve"> </v>
      </c>
      <c r="O98" s="29">
        <f ca="1">IF(AND($A98&lt;&gt;"",O$9&lt;&gt;""),IF(HLOOKUP(O$9,'Feuille1-Catégories'!$C$1:$G$2,2,FALSE)="OUI",O$3,IF(HLOOKUP(O$9,'Feuille1-Catégories'!$C$1:$G$3,3,FALSE)="OUI",OFFSET(O$3,MOD(QUOTIENT(ROW()-ROW($A$20),'Feuille1-Catégories'!$B$6/O$6),O$5),0),IF(MOD($A98-1-O$10,'Feuille1-Catégories'!$F$5+1)=0,O$3,""))),"")</f>
        <v>5</v>
      </c>
      <c r="P98" s="29" t="str">
        <f ca="1">IF(AND($A98&lt;&gt;"",P$9&lt;&gt;""),IF(HLOOKUP(P$9,'Feuille1-Catégories'!$C$1:$G$2,2,FALSE)="OUI",P$3,IF(HLOOKUP(P$9,'Feuille1-Catégories'!$C$1:$G$3,3,FALSE)="OUI",OFFSET(P$3,MOD(QUOTIENT(ROW()-ROW($A$20),'Feuille1-Catégories'!$B$6/P$6),P$5),0),IF(MOD($A98-1-P$10,'Feuille1-Catégories'!$F$5+1)=0,P$3,""))),"")</f>
        <v/>
      </c>
      <c r="Q98" s="29" t="str">
        <f ca="1">IF(AND($A98&lt;&gt;"",Q$9&lt;&gt;""),IF(HLOOKUP(Q$9,'Feuille1-Catégories'!$C$1:$G$2,2,FALSE)="OUI",Q$3,IF(HLOOKUP(Q$9,'Feuille1-Catégories'!$C$1:$G$3,3,FALSE)="OUI",OFFSET(Q$3,MOD(QUOTIENT(ROW()-ROW($A$20),'Feuille1-Catégories'!$B$6/Q$6),Q$5),0),IF(MOD($A98-1-Q$10,'Feuille1-Catégories'!$F$5+1)=0,Q$3,""))),"")</f>
        <v/>
      </c>
      <c r="R98" s="29" t="str">
        <f ca="1">IF(AND($A98&lt;&gt;"",R$9&lt;&gt;""),IF(HLOOKUP(R$9,'Feuille1-Catégories'!$C$1:$G$2,2,FALSE)="OUI",R$3,IF(HLOOKUP(R$9,'Feuille1-Catégories'!$C$1:$G$3,3,FALSE)="OUI",OFFSET(R$3,MOD(QUOTIENT(ROW()-ROW($A$20),'Feuille1-Catégories'!$B$6/R$6),R$5),0),IF(MOD($A98-1-R$10,'Feuille1-Catégories'!$F$5+1)=0,R$3,""))),"")</f>
        <v/>
      </c>
      <c r="S98" s="29">
        <f ca="1">IF(AND($A98&lt;&gt;"",S$9&lt;&gt;""),IF(HLOOKUP(S$9,'Feuille1-Catégories'!$C$1:$G$2,2,FALSE)="OUI",S$3,IF(HLOOKUP(S$9,'Feuille1-Catégories'!$C$1:$G$3,3,FALSE)="OUI",OFFSET(S$3,MOD(QUOTIENT(ROW()-ROW($A$20),'Feuille1-Catégories'!$B$6/S$6),S$5),0),IF(MOD($A98-1-S$10,'Feuille1-Catégories'!$F$5+1)=0,S$3,""))),"")</f>
        <v>30</v>
      </c>
      <c r="T98" s="29" t="str">
        <f ca="1">IF(AND($A98&lt;&gt;"",T$9&lt;&gt;""),IF(HLOOKUP(T$9,'Feuille1-Catégories'!$C$1:$G$2,2,FALSE)="OUI",T$3,IF(HLOOKUP(T$9,'Feuille1-Catégories'!$C$1:$G$3,3,FALSE)="OUI",OFFSET(T$3,MOD(QUOTIENT(ROW()-ROW($A$20),'Feuille1-Catégories'!$B$6/T$6),T$5),0),IF(MOD($A98-1-T$10,'Feuille1-Catégories'!$F$5+1)=0,T$3,""))),"")</f>
        <v/>
      </c>
      <c r="U98" s="29">
        <f ca="1">IF(AND($A98&lt;&gt;"",U$9&lt;&gt;""),IF(HLOOKUP(U$9,'Feuille1-Catégories'!$C$1:$G$2,2,FALSE)="OUI",U$3,IF(HLOOKUP(U$9,'Feuille1-Catégories'!$C$1:$G$3,3,FALSE)="OUI",OFFSET(U$3,MOD(QUOTIENT(ROW()-ROW($A$20),'Feuille1-Catégories'!$B$6/U$6),U$5),0),IF(MOD($A98-1-U$10,'Feuille1-Catégories'!$F$5+1)=0,U$3,""))),"")</f>
        <v>300</v>
      </c>
      <c r="V98" s="29" t="str">
        <f ca="1">IF(AND($A98&lt;&gt;"",V$9&lt;&gt;""),IF(HLOOKUP(V$9,'Feuille1-Catégories'!$C$1:$G$2,2,FALSE)="OUI",V$3,IF(HLOOKUP(V$9,'Feuille1-Catégories'!$C$1:$G$3,3,FALSE)="OUI",OFFSET(V$3,MOD(QUOTIENT(ROW()-ROW($A$20),'Feuille1-Catégories'!$B$6/V$6),V$5),0),IF(MOD($A98-1-V$10,'Feuille1-Catégories'!$F$5+1)=0,V$3,""))),"")</f>
        <v/>
      </c>
      <c r="W98" s="29" t="str">
        <f ca="1">IF(AND($A98&lt;&gt;"",W$9&lt;&gt;""),IF(HLOOKUP(W$9,'Feuille1-Catégories'!$C$1:$G$2,2,FALSE)="OUI",W$3,IF(HLOOKUP(W$9,'Feuille1-Catégories'!$C$1:$G$3,3,FALSE)="OUI",OFFSET(W$3,MOD(QUOTIENT(ROW()-ROW($A$20),'Feuille1-Catégories'!$B$6/W$6),W$5),0),IF(MOD($A98-1-W$10,'Feuille1-Catégories'!$F$5+1)=0,W$3,""))),"")</f>
        <v/>
      </c>
      <c r="X98" s="29" t="str">
        <f ca="1">IF(AND($A98&lt;&gt;"",X$9&lt;&gt;""),IF(HLOOKUP(X$9,'Feuille1-Catégories'!$C$1:$G$2,2,FALSE)="OUI",X$3,IF(HLOOKUP(X$9,'Feuille1-Catégories'!$C$1:$G$3,3,FALSE)="OUI",OFFSET(X$3,MOD(QUOTIENT(ROW()-ROW($A$20),'Feuille1-Catégories'!$B$6/X$6),X$5),0),IF(MOD($A98-1-X$10,'Feuille1-Catégories'!$F$5+1)=0,X$3,""))),"")</f>
        <v/>
      </c>
      <c r="Y98" s="29" t="str">
        <f ca="1">IF(AND($A98&lt;&gt;"",Y$9&lt;&gt;""),IF(HLOOKUP(Y$9,'Feuille1-Catégories'!$C$1:$G$2,2,FALSE)="OUI",Y$3,IF(HLOOKUP(Y$9,'Feuille1-Catégories'!$C$1:$G$3,3,FALSE)="OUI",OFFSET(Y$3,MOD(QUOTIENT(ROW()-ROW($A$20),'Feuille1-Catégories'!$B$6/Y$6),Y$5),0),IF(MOD($A98-1-Y$10,'Feuille1-Catégories'!$F$5+1)=0,Y$3,""))),"")</f>
        <v/>
      </c>
      <c r="Z98" s="29" t="str">
        <f ca="1">IF(AND($A98&lt;&gt;"",Z$9&lt;&gt;""),IF(HLOOKUP(Z$9,'Feuille1-Catégories'!$C$1:$G$2,2,FALSE)="OUI",Z$3,IF(HLOOKUP(Z$9,'Feuille1-Catégories'!$C$1:$G$3,3,FALSE)="OUI",OFFSET(Z$3,MOD(QUOTIENT(ROW()-ROW($A$20),'Feuille1-Catégories'!$B$6/Z$6),Z$5),0),IF(MOD($A98-1-Z$10,'Feuille1-Catégories'!$F$5+1)=0,Z$3,""))),"")</f>
        <v/>
      </c>
    </row>
    <row r="99" spans="1:26" ht="17" x14ac:dyDescent="0.2">
      <c r="A99" s="21">
        <f>IF('Feuille2-Prix de vente'!A99&lt;&gt;"",'Feuille2-Prix de vente'!A99,"")</f>
        <v>80</v>
      </c>
      <c r="B99" s="33">
        <f ca="1">IF('Feuille2-Prix de vente'!B99&lt;&gt;"",'Feuille2-Prix de vente'!B99,"")</f>
        <v>8.5366525812970799</v>
      </c>
      <c r="C99" s="10">
        <f ca="1">IF('Feuille2-Prix de vente'!C99&lt;&gt;"",'Feuille2-Prix de vente'!C99,"")</f>
        <v>8204.4</v>
      </c>
      <c r="D99" s="10">
        <f t="shared" ca="1" si="1"/>
        <v>1088.5999999999999</v>
      </c>
      <c r="E99" s="10">
        <f ca="1">IF('Feuille2-Prix de vente'!E99&lt;&gt;"",'Feuille2-Prix de vente'!E99,"")</f>
        <v>9293</v>
      </c>
      <c r="F99" s="29">
        <f ca="1">IF(AND($A99&lt;&gt;"",F$9&lt;&gt;""),IF(HLOOKUP(F$9,'Feuille1-Catégories'!$C$1:$G$2,2,FALSE)="OUI",F$3,IF(HLOOKUP(F$9,'Feuille1-Catégories'!$C$1:$G$3,3,FALSE)="OUI",OFFSET(F$3,MOD(QUOTIENT(ROW()-ROW($A$20),'Feuille1-Catégories'!$B$6/F$6),F$5),0),IF(MOD($A99-1-F$10,'Feuille1-Catégories'!$F$5+1)=0,F$3,""))),"")</f>
        <v>0.8</v>
      </c>
      <c r="G99" s="29">
        <f ca="1">IF(AND($A99&lt;&gt;"",G$9&lt;&gt;""),IF(HLOOKUP(G$9,'Feuille1-Catégories'!$C$1:$G$2,2,FALSE)="OUI",G$3,IF(HLOOKUP(G$9,'Feuille1-Catégories'!$C$1:$G$3,3,FALSE)="OUI",OFFSET(G$3,MOD(QUOTIENT(ROW()-ROW($A$20),'Feuille1-Catégories'!$B$6/G$6),G$5),0),IF(MOD($A99-1-G$10,'Feuille1-Catégories'!$F$5+1)=0,G$3,""))),"")</f>
        <v>2</v>
      </c>
      <c r="H99" s="29" t="str">
        <f ca="1">IF(AND($A99&lt;&gt;"",H$9&lt;&gt;""),IF(HLOOKUP(H$9,'Feuille1-Catégories'!$C$1:$G$2,2,FALSE)="OUI",H$3,IF(HLOOKUP(H$9,'Feuille1-Catégories'!$C$1:$G$3,3,FALSE)="OUI",OFFSET(H$3,MOD(QUOTIENT(ROW()-ROW($A$20),'Feuille1-Catégories'!$B$6/H$6),H$5),0),IF(MOD($A99-1-H$10,'Feuille1-Catégories'!$F$5+1)=0,H$3,""))),"")</f>
        <v/>
      </c>
      <c r="I99" s="29">
        <f ca="1">IF(AND($A99&lt;&gt;"",I$9&lt;&gt;""),IF(HLOOKUP(I$9,'Feuille1-Catégories'!$C$1:$G$2,2,FALSE)="OUI",I$3,IF(HLOOKUP(I$9,'Feuille1-Catégories'!$C$1:$G$3,3,FALSE)="OUI",OFFSET(I$3,MOD(QUOTIENT(ROW()-ROW($A$20),'Feuille1-Catégories'!$B$6/I$6),I$5),0),IF(MOD($A99-1-I$10,'Feuille1-Catégories'!$F$5+1)=0,I$3,""))),"")</f>
        <v>200</v>
      </c>
      <c r="J99" s="29">
        <f ca="1">IF(AND($A99&lt;&gt;"",J$9&lt;&gt;""),IF(HLOOKUP(J$9,'Feuille1-Catégories'!$C$1:$G$2,2,FALSE)="OUI",J$3,IF(HLOOKUP(J$9,'Feuille1-Catégories'!$C$1:$G$3,3,FALSE)="OUI",OFFSET(J$3,MOD(QUOTIENT(ROW()-ROW($A$20),'Feuille1-Catégories'!$B$6/J$6),J$5),0),IF(MOD($A99-1-J$10,'Feuille1-Catégories'!$F$5+1)=0,J$3,""))),"")</f>
        <v>0.8</v>
      </c>
      <c r="K99" s="29" t="str">
        <f ca="1">IF(AND($A99&lt;&gt;"",K$9&lt;&gt;""),IF(HLOOKUP(K$9,'Feuille1-Catégories'!$C$1:$G$2,2,FALSE)="OUI",K$3,IF(HLOOKUP(K$9,'Feuille1-Catégories'!$C$1:$G$3,3,FALSE)="OUI",OFFSET(K$3,MOD(QUOTIENT(ROW()-ROW($A$20),'Feuille1-Catégories'!$B$6/K$6),K$5),0),IF(MOD($A99-1-K$10,'Feuille1-Catégories'!$F$5+1)=0,K$3,""))),"")</f>
        <v/>
      </c>
      <c r="L99" s="29">
        <f ca="1">IF(AND($A99&lt;&gt;"",L$9&lt;&gt;""),IF(HLOOKUP(L$9,'Feuille1-Catégories'!$C$1:$G$2,2,FALSE)="OUI",L$3,IF(HLOOKUP(L$9,'Feuille1-Catégories'!$C$1:$G$3,3,FALSE)="OUI",OFFSET(L$3,MOD(QUOTIENT(ROW()-ROW($A$20),'Feuille1-Catégories'!$B$6/L$6),L$5),0),IF(MOD($A99-1-L$10,'Feuille1-Catégories'!$F$5+1)=0,L$3,""))),"")</f>
        <v>50</v>
      </c>
      <c r="M99" s="29" t="str">
        <f ca="1">IF(AND($A99&lt;&gt;"",M$9&lt;&gt;""),IF(HLOOKUP(M$9,'Feuille1-Catégories'!$C$1:$G$2,2,FALSE)="OUI",M$3,IF(HLOOKUP(M$9,'Feuille1-Catégories'!$C$1:$G$3,3,FALSE)="OUI",OFFSET(M$3,MOD(QUOTIENT(ROW()-ROW($A$20),'Feuille1-Catégories'!$B$6/M$6),M$5),0),IF(MOD($A99-1-M$10,'Feuille1-Catégories'!$F$5+1)=0,M$3,""))),"")</f>
        <v xml:space="preserve"> </v>
      </c>
      <c r="N99" s="29" t="str">
        <f ca="1">IF(AND($A99&lt;&gt;"",N$9&lt;&gt;""),IF(HLOOKUP(N$9,'Feuille1-Catégories'!$C$1:$G$2,2,FALSE)="OUI",N$3,IF(HLOOKUP(N$9,'Feuille1-Catégories'!$C$1:$G$3,3,FALSE)="OUI",OFFSET(N$3,MOD(QUOTIENT(ROW()-ROW($A$20),'Feuille1-Catégories'!$B$6/N$6),N$5),0),IF(MOD($A99-1-N$10,'Feuille1-Catégories'!$F$5+1)=0,N$3,""))),"")</f>
        <v xml:space="preserve"> </v>
      </c>
      <c r="O99" s="29">
        <f ca="1">IF(AND($A99&lt;&gt;"",O$9&lt;&gt;""),IF(HLOOKUP(O$9,'Feuille1-Catégories'!$C$1:$G$2,2,FALSE)="OUI",O$3,IF(HLOOKUP(O$9,'Feuille1-Catégories'!$C$1:$G$3,3,FALSE)="OUI",OFFSET(O$3,MOD(QUOTIENT(ROW()-ROW($A$20),'Feuille1-Catégories'!$B$6/O$6),O$5),0),IF(MOD($A99-1-O$10,'Feuille1-Catégories'!$F$5+1)=0,O$3,""))),"")</f>
        <v>5</v>
      </c>
      <c r="P99" s="29" t="str">
        <f ca="1">IF(AND($A99&lt;&gt;"",P$9&lt;&gt;""),IF(HLOOKUP(P$9,'Feuille1-Catégories'!$C$1:$G$2,2,FALSE)="OUI",P$3,IF(HLOOKUP(P$9,'Feuille1-Catégories'!$C$1:$G$3,3,FALSE)="OUI",OFFSET(P$3,MOD(QUOTIENT(ROW()-ROW($A$20),'Feuille1-Catégories'!$B$6/P$6),P$5),0),IF(MOD($A99-1-P$10,'Feuille1-Catégories'!$F$5+1)=0,P$3,""))),"")</f>
        <v/>
      </c>
      <c r="Q99" s="29">
        <f ca="1">IF(AND($A99&lt;&gt;"",Q$9&lt;&gt;""),IF(HLOOKUP(Q$9,'Feuille1-Catégories'!$C$1:$G$2,2,FALSE)="OUI",Q$3,IF(HLOOKUP(Q$9,'Feuille1-Catégories'!$C$1:$G$3,3,FALSE)="OUI",OFFSET(Q$3,MOD(QUOTIENT(ROW()-ROW($A$20),'Feuille1-Catégories'!$B$6/Q$6),Q$5),0),IF(MOD($A99-1-Q$10,'Feuille1-Catégories'!$F$5+1)=0,Q$3,""))),"")</f>
        <v>500</v>
      </c>
      <c r="R99" s="29" t="str">
        <f ca="1">IF(AND($A99&lt;&gt;"",R$9&lt;&gt;""),IF(HLOOKUP(R$9,'Feuille1-Catégories'!$C$1:$G$2,2,FALSE)="OUI",R$3,IF(HLOOKUP(R$9,'Feuille1-Catégories'!$C$1:$G$3,3,FALSE)="OUI",OFFSET(R$3,MOD(QUOTIENT(ROW()-ROW($A$20),'Feuille1-Catégories'!$B$6/R$6),R$5),0),IF(MOD($A99-1-R$10,'Feuille1-Catégories'!$F$5+1)=0,R$3,""))),"")</f>
        <v/>
      </c>
      <c r="S99" s="29">
        <f ca="1">IF(AND($A99&lt;&gt;"",S$9&lt;&gt;""),IF(HLOOKUP(S$9,'Feuille1-Catégories'!$C$1:$G$2,2,FALSE)="OUI",S$3,IF(HLOOKUP(S$9,'Feuille1-Catégories'!$C$1:$G$3,3,FALSE)="OUI",OFFSET(S$3,MOD(QUOTIENT(ROW()-ROW($A$20),'Feuille1-Catégories'!$B$6/S$6),S$5),0),IF(MOD($A99-1-S$10,'Feuille1-Catégories'!$F$5+1)=0,S$3,""))),"")</f>
        <v>30</v>
      </c>
      <c r="T99" s="29" t="str">
        <f ca="1">IF(AND($A99&lt;&gt;"",T$9&lt;&gt;""),IF(HLOOKUP(T$9,'Feuille1-Catégories'!$C$1:$G$2,2,FALSE)="OUI",T$3,IF(HLOOKUP(T$9,'Feuille1-Catégories'!$C$1:$G$3,3,FALSE)="OUI",OFFSET(T$3,MOD(QUOTIENT(ROW()-ROW($A$20),'Feuille1-Catégories'!$B$6/T$6),T$5),0),IF(MOD($A99-1-T$10,'Feuille1-Catégories'!$F$5+1)=0,T$3,""))),"")</f>
        <v/>
      </c>
      <c r="U99" s="29">
        <f ca="1">IF(AND($A99&lt;&gt;"",U$9&lt;&gt;""),IF(HLOOKUP(U$9,'Feuille1-Catégories'!$C$1:$G$2,2,FALSE)="OUI",U$3,IF(HLOOKUP(U$9,'Feuille1-Catégories'!$C$1:$G$3,3,FALSE)="OUI",OFFSET(U$3,MOD(QUOTIENT(ROW()-ROW($A$20),'Feuille1-Catégories'!$B$6/U$6),U$5),0),IF(MOD($A99-1-U$10,'Feuille1-Catégories'!$F$5+1)=0,U$3,""))),"")</f>
        <v>300</v>
      </c>
      <c r="V99" s="29" t="str">
        <f ca="1">IF(AND($A99&lt;&gt;"",V$9&lt;&gt;""),IF(HLOOKUP(V$9,'Feuille1-Catégories'!$C$1:$G$2,2,FALSE)="OUI",V$3,IF(HLOOKUP(V$9,'Feuille1-Catégories'!$C$1:$G$3,3,FALSE)="OUI",OFFSET(V$3,MOD(QUOTIENT(ROW()-ROW($A$20),'Feuille1-Catégories'!$B$6/V$6),V$5),0),IF(MOD($A99-1-V$10,'Feuille1-Catégories'!$F$5+1)=0,V$3,""))),"")</f>
        <v/>
      </c>
      <c r="W99" s="29" t="str">
        <f ca="1">IF(AND($A99&lt;&gt;"",W$9&lt;&gt;""),IF(HLOOKUP(W$9,'Feuille1-Catégories'!$C$1:$G$2,2,FALSE)="OUI",W$3,IF(HLOOKUP(W$9,'Feuille1-Catégories'!$C$1:$G$3,3,FALSE)="OUI",OFFSET(W$3,MOD(QUOTIENT(ROW()-ROW($A$20),'Feuille1-Catégories'!$B$6/W$6),W$5),0),IF(MOD($A99-1-W$10,'Feuille1-Catégories'!$F$5+1)=0,W$3,""))),"")</f>
        <v/>
      </c>
      <c r="X99" s="29" t="str">
        <f ca="1">IF(AND($A99&lt;&gt;"",X$9&lt;&gt;""),IF(HLOOKUP(X$9,'Feuille1-Catégories'!$C$1:$G$2,2,FALSE)="OUI",X$3,IF(HLOOKUP(X$9,'Feuille1-Catégories'!$C$1:$G$3,3,FALSE)="OUI",OFFSET(X$3,MOD(QUOTIENT(ROW()-ROW($A$20),'Feuille1-Catégories'!$B$6/X$6),X$5),0),IF(MOD($A99-1-X$10,'Feuille1-Catégories'!$F$5+1)=0,X$3,""))),"")</f>
        <v/>
      </c>
      <c r="Y99" s="29" t="str">
        <f ca="1">IF(AND($A99&lt;&gt;"",Y$9&lt;&gt;""),IF(HLOOKUP(Y$9,'Feuille1-Catégories'!$C$1:$G$2,2,FALSE)="OUI",Y$3,IF(HLOOKUP(Y$9,'Feuille1-Catégories'!$C$1:$G$3,3,FALSE)="OUI",OFFSET(Y$3,MOD(QUOTIENT(ROW()-ROW($A$20),'Feuille1-Catégories'!$B$6/Y$6),Y$5),0),IF(MOD($A99-1-Y$10,'Feuille1-Catégories'!$F$5+1)=0,Y$3,""))),"")</f>
        <v/>
      </c>
      <c r="Z99" s="29" t="str">
        <f ca="1">IF(AND($A99&lt;&gt;"",Z$9&lt;&gt;""),IF(HLOOKUP(Z$9,'Feuille1-Catégories'!$C$1:$G$2,2,FALSE)="OUI",Z$3,IF(HLOOKUP(Z$9,'Feuille1-Catégories'!$C$1:$G$3,3,FALSE)="OUI",OFFSET(Z$3,MOD(QUOTIENT(ROW()-ROW($A$20),'Feuille1-Catégories'!$B$6/Z$6),Z$5),0),IF(MOD($A99-1-Z$10,'Feuille1-Catégories'!$F$5+1)=0,Z$3,""))),"")</f>
        <v/>
      </c>
    </row>
    <row r="100" spans="1:26" ht="17" x14ac:dyDescent="0.2">
      <c r="A100" s="21">
        <f>IF('Feuille2-Prix de vente'!A100&lt;&gt;"",'Feuille2-Prix de vente'!A100,"")</f>
        <v>81</v>
      </c>
      <c r="B100" s="33">
        <f ca="1">IF('Feuille2-Prix de vente'!B100&lt;&gt;"",'Feuille2-Prix de vente'!B100,"")</f>
        <v>4.2048167756669779</v>
      </c>
      <c r="C100" s="10">
        <f ca="1">IF('Feuille2-Prix de vente'!C100&lt;&gt;"",'Feuille2-Prix de vente'!C100,"")</f>
        <v>6174.4</v>
      </c>
      <c r="D100" s="10">
        <f t="shared" ca="1" si="1"/>
        <v>1926.6</v>
      </c>
      <c r="E100" s="10">
        <f ca="1">IF('Feuille2-Prix de vente'!E100&lt;&gt;"",'Feuille2-Prix de vente'!E100,"")</f>
        <v>8101</v>
      </c>
      <c r="F100" s="29">
        <f ca="1">IF(AND($A100&lt;&gt;"",F$9&lt;&gt;""),IF(HLOOKUP(F$9,'Feuille1-Catégories'!$C$1:$G$2,2,FALSE)="OUI",F$3,IF(HLOOKUP(F$9,'Feuille1-Catégories'!$C$1:$G$3,3,FALSE)="OUI",OFFSET(F$3,MOD(QUOTIENT(ROW()-ROW($A$20),'Feuille1-Catégories'!$B$6/F$6),F$5),0),IF(MOD($A100-1-F$10,'Feuille1-Catégories'!$F$5+1)=0,F$3,""))),"")</f>
        <v>0.8</v>
      </c>
      <c r="G100" s="29">
        <f ca="1">IF(AND($A100&lt;&gt;"",G$9&lt;&gt;""),IF(HLOOKUP(G$9,'Feuille1-Catégories'!$C$1:$G$2,2,FALSE)="OUI",G$3,IF(HLOOKUP(G$9,'Feuille1-Catégories'!$C$1:$G$3,3,FALSE)="OUI",OFFSET(G$3,MOD(QUOTIENT(ROW()-ROW($A$20),'Feuille1-Catégories'!$B$6/G$6),G$5),0),IF(MOD($A100-1-G$10,'Feuille1-Catégories'!$F$5+1)=0,G$3,""))),"")</f>
        <v>2</v>
      </c>
      <c r="H100" s="29" t="str">
        <f ca="1">IF(AND($A100&lt;&gt;"",H$9&lt;&gt;""),IF(HLOOKUP(H$9,'Feuille1-Catégories'!$C$1:$G$2,2,FALSE)="OUI",H$3,IF(HLOOKUP(H$9,'Feuille1-Catégories'!$C$1:$G$3,3,FALSE)="OUI",OFFSET(H$3,MOD(QUOTIENT(ROW()-ROW($A$20),'Feuille1-Catégories'!$B$6/H$6),H$5),0),IF(MOD($A100-1-H$10,'Feuille1-Catégories'!$F$5+1)=0,H$3,""))),"")</f>
        <v/>
      </c>
      <c r="I100" s="29" t="str">
        <f ca="1">IF(AND($A100&lt;&gt;"",I$9&lt;&gt;""),IF(HLOOKUP(I$9,'Feuille1-Catégories'!$C$1:$G$2,2,FALSE)="OUI",I$3,IF(HLOOKUP(I$9,'Feuille1-Catégories'!$C$1:$G$3,3,FALSE)="OUI",OFFSET(I$3,MOD(QUOTIENT(ROW()-ROW($A$20),'Feuille1-Catégories'!$B$6/I$6),I$5),0),IF(MOD($A100-1-I$10,'Feuille1-Catégories'!$F$5+1)=0,I$3,""))),"")</f>
        <v xml:space="preserve"> </v>
      </c>
      <c r="J100" s="29">
        <f ca="1">IF(AND($A100&lt;&gt;"",J$9&lt;&gt;""),IF(HLOOKUP(J$9,'Feuille1-Catégories'!$C$1:$G$2,2,FALSE)="OUI",J$3,IF(HLOOKUP(J$9,'Feuille1-Catégories'!$C$1:$G$3,3,FALSE)="OUI",OFFSET(J$3,MOD(QUOTIENT(ROW()-ROW($A$20),'Feuille1-Catégories'!$B$6/J$6),J$5),0),IF(MOD($A100-1-J$10,'Feuille1-Catégories'!$F$5+1)=0,J$3,""))),"")</f>
        <v>0.8</v>
      </c>
      <c r="K100" s="29" t="str">
        <f ca="1">IF(AND($A100&lt;&gt;"",K$9&lt;&gt;""),IF(HLOOKUP(K$9,'Feuille1-Catégories'!$C$1:$G$2,2,FALSE)="OUI",K$3,IF(HLOOKUP(K$9,'Feuille1-Catégories'!$C$1:$G$3,3,FALSE)="OUI",OFFSET(K$3,MOD(QUOTIENT(ROW()-ROW($A$20),'Feuille1-Catégories'!$B$6/K$6),K$5),0),IF(MOD($A100-1-K$10,'Feuille1-Catégories'!$F$5+1)=0,K$3,""))),"")</f>
        <v/>
      </c>
      <c r="L100" s="29">
        <f ca="1">IF(AND($A100&lt;&gt;"",L$9&lt;&gt;""),IF(HLOOKUP(L$9,'Feuille1-Catégories'!$C$1:$G$2,2,FALSE)="OUI",L$3,IF(HLOOKUP(L$9,'Feuille1-Catégories'!$C$1:$G$3,3,FALSE)="OUI",OFFSET(L$3,MOD(QUOTIENT(ROW()-ROW($A$20),'Feuille1-Catégories'!$B$6/L$6),L$5),0),IF(MOD($A100-1-L$10,'Feuille1-Catégories'!$F$5+1)=0,L$3,""))),"")</f>
        <v>50</v>
      </c>
      <c r="M100" s="29">
        <f ca="1">IF(AND($A100&lt;&gt;"",M$9&lt;&gt;""),IF(HLOOKUP(M$9,'Feuille1-Catégories'!$C$1:$G$2,2,FALSE)="OUI",M$3,IF(HLOOKUP(M$9,'Feuille1-Catégories'!$C$1:$G$3,3,FALSE)="OUI",OFFSET(M$3,MOD(QUOTIENT(ROW()-ROW($A$20),'Feuille1-Catégories'!$B$6/M$6),M$5),0),IF(MOD($A100-1-M$10,'Feuille1-Catégories'!$F$5+1)=0,M$3,""))),"")</f>
        <v>1500</v>
      </c>
      <c r="N100" s="29">
        <f ca="1">IF(AND($A100&lt;&gt;"",N$9&lt;&gt;""),IF(HLOOKUP(N$9,'Feuille1-Catégories'!$C$1:$G$2,2,FALSE)="OUI",N$3,IF(HLOOKUP(N$9,'Feuille1-Catégories'!$C$1:$G$3,3,FALSE)="OUI",OFFSET(N$3,MOD(QUOTIENT(ROW()-ROW($A$20),'Feuille1-Catégories'!$B$6/N$6),N$5),0),IF(MOD($A100-1-N$10,'Feuille1-Catégories'!$F$5+1)=0,N$3,""))),"")</f>
        <v>2</v>
      </c>
      <c r="O100" s="29">
        <f ca="1">IF(AND($A100&lt;&gt;"",O$9&lt;&gt;""),IF(HLOOKUP(O$9,'Feuille1-Catégories'!$C$1:$G$2,2,FALSE)="OUI",O$3,IF(HLOOKUP(O$9,'Feuille1-Catégories'!$C$1:$G$3,3,FALSE)="OUI",OFFSET(O$3,MOD(QUOTIENT(ROW()-ROW($A$20),'Feuille1-Catégories'!$B$6/O$6),O$5),0),IF(MOD($A100-1-O$10,'Feuille1-Catégories'!$F$5+1)=0,O$3,""))),"")</f>
        <v>5</v>
      </c>
      <c r="P100" s="29">
        <f ca="1">IF(AND($A100&lt;&gt;"",P$9&lt;&gt;""),IF(HLOOKUP(P$9,'Feuille1-Catégories'!$C$1:$G$2,2,FALSE)="OUI",P$3,IF(HLOOKUP(P$9,'Feuille1-Catégories'!$C$1:$G$3,3,FALSE)="OUI",OFFSET(P$3,MOD(QUOTIENT(ROW()-ROW($A$20),'Feuille1-Catégories'!$B$6/P$6),P$5),0),IF(MOD($A100-1-P$10,'Feuille1-Catégories'!$F$5+1)=0,P$3,""))),"")</f>
        <v>25</v>
      </c>
      <c r="Q100" s="29" t="str">
        <f ca="1">IF(AND($A100&lt;&gt;"",Q$9&lt;&gt;""),IF(HLOOKUP(Q$9,'Feuille1-Catégories'!$C$1:$G$2,2,FALSE)="OUI",Q$3,IF(HLOOKUP(Q$9,'Feuille1-Catégories'!$C$1:$G$3,3,FALSE)="OUI",OFFSET(Q$3,MOD(QUOTIENT(ROW()-ROW($A$20),'Feuille1-Catégories'!$B$6/Q$6),Q$5),0),IF(MOD($A100-1-Q$10,'Feuille1-Catégories'!$F$5+1)=0,Q$3,""))),"")</f>
        <v/>
      </c>
      <c r="R100" s="29">
        <f ca="1">IF(AND($A100&lt;&gt;"",R$9&lt;&gt;""),IF(HLOOKUP(R$9,'Feuille1-Catégories'!$C$1:$G$2,2,FALSE)="OUI",R$3,IF(HLOOKUP(R$9,'Feuille1-Catégories'!$C$1:$G$3,3,FALSE)="OUI",OFFSET(R$3,MOD(QUOTIENT(ROW()-ROW($A$20),'Feuille1-Catégories'!$B$6/R$6),R$5),0),IF(MOD($A100-1-R$10,'Feuille1-Catégories'!$F$5+1)=0,R$3,""))),"")</f>
        <v>1</v>
      </c>
      <c r="S100" s="29">
        <f ca="1">IF(AND($A100&lt;&gt;"",S$9&lt;&gt;""),IF(HLOOKUP(S$9,'Feuille1-Catégories'!$C$1:$G$2,2,FALSE)="OUI",S$3,IF(HLOOKUP(S$9,'Feuille1-Catégories'!$C$1:$G$3,3,FALSE)="OUI",OFFSET(S$3,MOD(QUOTIENT(ROW()-ROW($A$20),'Feuille1-Catégories'!$B$6/S$6),S$5),0),IF(MOD($A100-1-S$10,'Feuille1-Catégories'!$F$5+1)=0,S$3,""))),"")</f>
        <v>30</v>
      </c>
      <c r="T100" s="29">
        <f ca="1">IF(AND($A100&lt;&gt;"",T$9&lt;&gt;""),IF(HLOOKUP(T$9,'Feuille1-Catégories'!$C$1:$G$2,2,FALSE)="OUI",T$3,IF(HLOOKUP(T$9,'Feuille1-Catégories'!$C$1:$G$3,3,FALSE)="OUI",OFFSET(T$3,MOD(QUOTIENT(ROW()-ROW($A$20),'Feuille1-Catégories'!$B$6/T$6),T$5),0),IF(MOD($A100-1-T$10,'Feuille1-Catégories'!$F$5+1)=0,T$3,""))),"")</f>
        <v>10</v>
      </c>
      <c r="U100" s="29">
        <f ca="1">IF(AND($A100&lt;&gt;"",U$9&lt;&gt;""),IF(HLOOKUP(U$9,'Feuille1-Catégories'!$C$1:$G$2,2,FALSE)="OUI",U$3,IF(HLOOKUP(U$9,'Feuille1-Catégories'!$C$1:$G$3,3,FALSE)="OUI",OFFSET(U$3,MOD(QUOTIENT(ROW()-ROW($A$20),'Feuille1-Catégories'!$B$6/U$6),U$5),0),IF(MOD($A100-1-U$10,'Feuille1-Catégories'!$F$5+1)=0,U$3,""))),"")</f>
        <v>300</v>
      </c>
      <c r="V100" s="29" t="str">
        <f ca="1">IF(AND($A100&lt;&gt;"",V$9&lt;&gt;""),IF(HLOOKUP(V$9,'Feuille1-Catégories'!$C$1:$G$2,2,FALSE)="OUI",V$3,IF(HLOOKUP(V$9,'Feuille1-Catégories'!$C$1:$G$3,3,FALSE)="OUI",OFFSET(V$3,MOD(QUOTIENT(ROW()-ROW($A$20),'Feuille1-Catégories'!$B$6/V$6),V$5),0),IF(MOD($A100-1-V$10,'Feuille1-Catégories'!$F$5+1)=0,V$3,""))),"")</f>
        <v/>
      </c>
      <c r="W100" s="29" t="str">
        <f ca="1">IF(AND($A100&lt;&gt;"",W$9&lt;&gt;""),IF(HLOOKUP(W$9,'Feuille1-Catégories'!$C$1:$G$2,2,FALSE)="OUI",W$3,IF(HLOOKUP(W$9,'Feuille1-Catégories'!$C$1:$G$3,3,FALSE)="OUI",OFFSET(W$3,MOD(QUOTIENT(ROW()-ROW($A$20),'Feuille1-Catégories'!$B$6/W$6),W$5),0),IF(MOD($A100-1-W$10,'Feuille1-Catégories'!$F$5+1)=0,W$3,""))),"")</f>
        <v/>
      </c>
      <c r="X100" s="29" t="str">
        <f ca="1">IF(AND($A100&lt;&gt;"",X$9&lt;&gt;""),IF(HLOOKUP(X$9,'Feuille1-Catégories'!$C$1:$G$2,2,FALSE)="OUI",X$3,IF(HLOOKUP(X$9,'Feuille1-Catégories'!$C$1:$G$3,3,FALSE)="OUI",OFFSET(X$3,MOD(QUOTIENT(ROW()-ROW($A$20),'Feuille1-Catégories'!$B$6/X$6),X$5),0),IF(MOD($A100-1-X$10,'Feuille1-Catégories'!$F$5+1)=0,X$3,""))),"")</f>
        <v/>
      </c>
      <c r="Y100" s="29" t="str">
        <f ca="1">IF(AND($A100&lt;&gt;"",Y$9&lt;&gt;""),IF(HLOOKUP(Y$9,'Feuille1-Catégories'!$C$1:$G$2,2,FALSE)="OUI",Y$3,IF(HLOOKUP(Y$9,'Feuille1-Catégories'!$C$1:$G$3,3,FALSE)="OUI",OFFSET(Y$3,MOD(QUOTIENT(ROW()-ROW($A$20),'Feuille1-Catégories'!$B$6/Y$6),Y$5),0),IF(MOD($A100-1-Y$10,'Feuille1-Catégories'!$F$5+1)=0,Y$3,""))),"")</f>
        <v/>
      </c>
      <c r="Z100" s="29" t="str">
        <f ca="1">IF(AND($A100&lt;&gt;"",Z$9&lt;&gt;""),IF(HLOOKUP(Z$9,'Feuille1-Catégories'!$C$1:$G$2,2,FALSE)="OUI",Z$3,IF(HLOOKUP(Z$9,'Feuille1-Catégories'!$C$1:$G$3,3,FALSE)="OUI",OFFSET(Z$3,MOD(QUOTIENT(ROW()-ROW($A$20),'Feuille1-Catégories'!$B$6/Z$6),Z$5),0),IF(MOD($A100-1-Z$10,'Feuille1-Catégories'!$F$5+1)=0,Z$3,""))),"")</f>
        <v/>
      </c>
    </row>
    <row r="101" spans="1:26" ht="17" x14ac:dyDescent="0.2">
      <c r="A101" s="21">
        <f>IF('Feuille2-Prix de vente'!A101&lt;&gt;"",'Feuille2-Prix de vente'!A101,"")</f>
        <v>82</v>
      </c>
      <c r="B101" s="33">
        <f ca="1">IF('Feuille2-Prix de vente'!B101&lt;&gt;"",'Feuille2-Prix de vente'!B101,"")</f>
        <v>3.9158954540831896</v>
      </c>
      <c r="C101" s="10">
        <f ca="1">IF('Feuille2-Prix de vente'!C101&lt;&gt;"",'Feuille2-Prix de vente'!C101,"")</f>
        <v>5734.4</v>
      </c>
      <c r="D101" s="10">
        <f t="shared" ca="1" si="1"/>
        <v>1966.6</v>
      </c>
      <c r="E101" s="10">
        <f ca="1">IF('Feuille2-Prix de vente'!E101&lt;&gt;"",'Feuille2-Prix de vente'!E101,"")</f>
        <v>7701</v>
      </c>
      <c r="F101" s="29">
        <f ca="1">IF(AND($A101&lt;&gt;"",F$9&lt;&gt;""),IF(HLOOKUP(F$9,'Feuille1-Catégories'!$C$1:$G$2,2,FALSE)="OUI",F$3,IF(HLOOKUP(F$9,'Feuille1-Catégories'!$C$1:$G$3,3,FALSE)="OUI",OFFSET(F$3,MOD(QUOTIENT(ROW()-ROW($A$20),'Feuille1-Catégories'!$B$6/F$6),F$5),0),IF(MOD($A101-1-F$10,'Feuille1-Catégories'!$F$5+1)=0,F$3,""))),"")</f>
        <v>0.8</v>
      </c>
      <c r="G101" s="29">
        <f ca="1">IF(AND($A101&lt;&gt;"",G$9&lt;&gt;""),IF(HLOOKUP(G$9,'Feuille1-Catégories'!$C$1:$G$2,2,FALSE)="OUI",G$3,IF(HLOOKUP(G$9,'Feuille1-Catégories'!$C$1:$G$3,3,FALSE)="OUI",OFFSET(G$3,MOD(QUOTIENT(ROW()-ROW($A$20),'Feuille1-Catégories'!$B$6/G$6),G$5),0),IF(MOD($A101-1-G$10,'Feuille1-Catégories'!$F$5+1)=0,G$3,""))),"")</f>
        <v>2</v>
      </c>
      <c r="H101" s="29">
        <f ca="1">IF(AND($A101&lt;&gt;"",H$9&lt;&gt;""),IF(HLOOKUP(H$9,'Feuille1-Catégories'!$C$1:$G$2,2,FALSE)="OUI",H$3,IF(HLOOKUP(H$9,'Feuille1-Catégories'!$C$1:$G$3,3,FALSE)="OUI",OFFSET(H$3,MOD(QUOTIENT(ROW()-ROW($A$20),'Feuille1-Catégories'!$B$6/H$6),H$5),0),IF(MOD($A101-1-H$10,'Feuille1-Catégories'!$F$5+1)=0,H$3,""))),"")</f>
        <v>50</v>
      </c>
      <c r="I101" s="29" t="str">
        <f ca="1">IF(AND($A101&lt;&gt;"",I$9&lt;&gt;""),IF(HLOOKUP(I$9,'Feuille1-Catégories'!$C$1:$G$2,2,FALSE)="OUI",I$3,IF(HLOOKUP(I$9,'Feuille1-Catégories'!$C$1:$G$3,3,FALSE)="OUI",OFFSET(I$3,MOD(QUOTIENT(ROW()-ROW($A$20),'Feuille1-Catégories'!$B$6/I$6),I$5),0),IF(MOD($A101-1-I$10,'Feuille1-Catégories'!$F$5+1)=0,I$3,""))),"")</f>
        <v xml:space="preserve"> </v>
      </c>
      <c r="J101" s="29">
        <f ca="1">IF(AND($A101&lt;&gt;"",J$9&lt;&gt;""),IF(HLOOKUP(J$9,'Feuille1-Catégories'!$C$1:$G$2,2,FALSE)="OUI",J$3,IF(HLOOKUP(J$9,'Feuille1-Catégories'!$C$1:$G$3,3,FALSE)="OUI",OFFSET(J$3,MOD(QUOTIENT(ROW()-ROW($A$20),'Feuille1-Catégories'!$B$6/J$6),J$5),0),IF(MOD($A101-1-J$10,'Feuille1-Catégories'!$F$5+1)=0,J$3,""))),"")</f>
        <v>0.8</v>
      </c>
      <c r="K101" s="29" t="str">
        <f ca="1">IF(AND($A101&lt;&gt;"",K$9&lt;&gt;""),IF(HLOOKUP(K$9,'Feuille1-Catégories'!$C$1:$G$2,2,FALSE)="OUI",K$3,IF(HLOOKUP(K$9,'Feuille1-Catégories'!$C$1:$G$3,3,FALSE)="OUI",OFFSET(K$3,MOD(QUOTIENT(ROW()-ROW($A$20),'Feuille1-Catégories'!$B$6/K$6),K$5),0),IF(MOD($A101-1-K$10,'Feuille1-Catégories'!$F$5+1)=0,K$3,""))),"")</f>
        <v/>
      </c>
      <c r="L101" s="29">
        <f ca="1">IF(AND($A101&lt;&gt;"",L$9&lt;&gt;""),IF(HLOOKUP(L$9,'Feuille1-Catégories'!$C$1:$G$2,2,FALSE)="OUI",L$3,IF(HLOOKUP(L$9,'Feuille1-Catégories'!$C$1:$G$3,3,FALSE)="OUI",OFFSET(L$3,MOD(QUOTIENT(ROW()-ROW($A$20),'Feuille1-Catégories'!$B$6/L$6),L$5),0),IF(MOD($A101-1-L$10,'Feuille1-Catégories'!$F$5+1)=0,L$3,""))),"")</f>
        <v>50</v>
      </c>
      <c r="M101" s="29">
        <f ca="1">IF(AND($A101&lt;&gt;"",M$9&lt;&gt;""),IF(HLOOKUP(M$9,'Feuille1-Catégories'!$C$1:$G$2,2,FALSE)="OUI",M$3,IF(HLOOKUP(M$9,'Feuille1-Catégories'!$C$1:$G$3,3,FALSE)="OUI",OFFSET(M$3,MOD(QUOTIENT(ROW()-ROW($A$20),'Feuille1-Catégories'!$B$6/M$6),M$5),0),IF(MOD($A101-1-M$10,'Feuille1-Catégories'!$F$5+1)=0,M$3,""))),"")</f>
        <v>1500</v>
      </c>
      <c r="N101" s="29">
        <f ca="1">IF(AND($A101&lt;&gt;"",N$9&lt;&gt;""),IF(HLOOKUP(N$9,'Feuille1-Catégories'!$C$1:$G$2,2,FALSE)="OUI",N$3,IF(HLOOKUP(N$9,'Feuille1-Catégories'!$C$1:$G$3,3,FALSE)="OUI",OFFSET(N$3,MOD(QUOTIENT(ROW()-ROW($A$20),'Feuille1-Catégories'!$B$6/N$6),N$5),0),IF(MOD($A101-1-N$10,'Feuille1-Catégories'!$F$5+1)=0,N$3,""))),"")</f>
        <v>2</v>
      </c>
      <c r="O101" s="29">
        <f ca="1">IF(AND($A101&lt;&gt;"",O$9&lt;&gt;""),IF(HLOOKUP(O$9,'Feuille1-Catégories'!$C$1:$G$2,2,FALSE)="OUI",O$3,IF(HLOOKUP(O$9,'Feuille1-Catégories'!$C$1:$G$3,3,FALSE)="OUI",OFFSET(O$3,MOD(QUOTIENT(ROW()-ROW($A$20),'Feuille1-Catégories'!$B$6/O$6),O$5),0),IF(MOD($A101-1-O$10,'Feuille1-Catégories'!$F$5+1)=0,O$3,""))),"")</f>
        <v>5</v>
      </c>
      <c r="P101" s="29">
        <f ca="1">IF(AND($A101&lt;&gt;"",P$9&lt;&gt;""),IF(HLOOKUP(P$9,'Feuille1-Catégories'!$C$1:$G$2,2,FALSE)="OUI",P$3,IF(HLOOKUP(P$9,'Feuille1-Catégories'!$C$1:$G$3,3,FALSE)="OUI",OFFSET(P$3,MOD(QUOTIENT(ROW()-ROW($A$20),'Feuille1-Catégories'!$B$6/P$6),P$5),0),IF(MOD($A101-1-P$10,'Feuille1-Catégories'!$F$5+1)=0,P$3,""))),"")</f>
        <v>25</v>
      </c>
      <c r="Q101" s="29" t="str">
        <f ca="1">IF(AND($A101&lt;&gt;"",Q$9&lt;&gt;""),IF(HLOOKUP(Q$9,'Feuille1-Catégories'!$C$1:$G$2,2,FALSE)="OUI",Q$3,IF(HLOOKUP(Q$9,'Feuille1-Catégories'!$C$1:$G$3,3,FALSE)="OUI",OFFSET(Q$3,MOD(QUOTIENT(ROW()-ROW($A$20),'Feuille1-Catégories'!$B$6/Q$6),Q$5),0),IF(MOD($A101-1-Q$10,'Feuille1-Catégories'!$F$5+1)=0,Q$3,""))),"")</f>
        <v/>
      </c>
      <c r="R101" s="29">
        <f ca="1">IF(AND($A101&lt;&gt;"",R$9&lt;&gt;""),IF(HLOOKUP(R$9,'Feuille1-Catégories'!$C$1:$G$2,2,FALSE)="OUI",R$3,IF(HLOOKUP(R$9,'Feuille1-Catégories'!$C$1:$G$3,3,FALSE)="OUI",OFFSET(R$3,MOD(QUOTIENT(ROW()-ROW($A$20),'Feuille1-Catégories'!$B$6/R$6),R$5),0),IF(MOD($A101-1-R$10,'Feuille1-Catégories'!$F$5+1)=0,R$3,""))),"")</f>
        <v>1</v>
      </c>
      <c r="S101" s="29">
        <f ca="1">IF(AND($A101&lt;&gt;"",S$9&lt;&gt;""),IF(HLOOKUP(S$9,'Feuille1-Catégories'!$C$1:$G$2,2,FALSE)="OUI",S$3,IF(HLOOKUP(S$9,'Feuille1-Catégories'!$C$1:$G$3,3,FALSE)="OUI",OFFSET(S$3,MOD(QUOTIENT(ROW()-ROW($A$20),'Feuille1-Catégories'!$B$6/S$6),S$5),0),IF(MOD($A101-1-S$10,'Feuille1-Catégories'!$F$5+1)=0,S$3,""))),"")</f>
        <v>30</v>
      </c>
      <c r="T101" s="29" t="str">
        <f ca="1">IF(AND($A101&lt;&gt;"",T$9&lt;&gt;""),IF(HLOOKUP(T$9,'Feuille1-Catégories'!$C$1:$G$2,2,FALSE)="OUI",T$3,IF(HLOOKUP(T$9,'Feuille1-Catégories'!$C$1:$G$3,3,FALSE)="OUI",OFFSET(T$3,MOD(QUOTIENT(ROW()-ROW($A$20),'Feuille1-Catégories'!$B$6/T$6),T$5),0),IF(MOD($A101-1-T$10,'Feuille1-Catégories'!$F$5+1)=0,T$3,""))),"")</f>
        <v/>
      </c>
      <c r="U101" s="29">
        <f ca="1">IF(AND($A101&lt;&gt;"",U$9&lt;&gt;""),IF(HLOOKUP(U$9,'Feuille1-Catégories'!$C$1:$G$2,2,FALSE)="OUI",U$3,IF(HLOOKUP(U$9,'Feuille1-Catégories'!$C$1:$G$3,3,FALSE)="OUI",OFFSET(U$3,MOD(QUOTIENT(ROW()-ROW($A$20),'Feuille1-Catégories'!$B$6/U$6),U$5),0),IF(MOD($A101-1-U$10,'Feuille1-Catégories'!$F$5+1)=0,U$3,""))),"")</f>
        <v>300</v>
      </c>
      <c r="V101" s="29" t="str">
        <f ca="1">IF(AND($A101&lt;&gt;"",V$9&lt;&gt;""),IF(HLOOKUP(V$9,'Feuille1-Catégories'!$C$1:$G$2,2,FALSE)="OUI",V$3,IF(HLOOKUP(V$9,'Feuille1-Catégories'!$C$1:$G$3,3,FALSE)="OUI",OFFSET(V$3,MOD(QUOTIENT(ROW()-ROW($A$20),'Feuille1-Catégories'!$B$6/V$6),V$5),0),IF(MOD($A101-1-V$10,'Feuille1-Catégories'!$F$5+1)=0,V$3,""))),"")</f>
        <v/>
      </c>
      <c r="W101" s="29" t="str">
        <f ca="1">IF(AND($A101&lt;&gt;"",W$9&lt;&gt;""),IF(HLOOKUP(W$9,'Feuille1-Catégories'!$C$1:$G$2,2,FALSE)="OUI",W$3,IF(HLOOKUP(W$9,'Feuille1-Catégories'!$C$1:$G$3,3,FALSE)="OUI",OFFSET(W$3,MOD(QUOTIENT(ROW()-ROW($A$20),'Feuille1-Catégories'!$B$6/W$6),W$5),0),IF(MOD($A101-1-W$10,'Feuille1-Catégories'!$F$5+1)=0,W$3,""))),"")</f>
        <v/>
      </c>
      <c r="X101" s="29" t="str">
        <f ca="1">IF(AND($A101&lt;&gt;"",X$9&lt;&gt;""),IF(HLOOKUP(X$9,'Feuille1-Catégories'!$C$1:$G$2,2,FALSE)="OUI",X$3,IF(HLOOKUP(X$9,'Feuille1-Catégories'!$C$1:$G$3,3,FALSE)="OUI",OFFSET(X$3,MOD(QUOTIENT(ROW()-ROW($A$20),'Feuille1-Catégories'!$B$6/X$6),X$5),0),IF(MOD($A101-1-X$10,'Feuille1-Catégories'!$F$5+1)=0,X$3,""))),"")</f>
        <v/>
      </c>
      <c r="Y101" s="29" t="str">
        <f ca="1">IF(AND($A101&lt;&gt;"",Y$9&lt;&gt;""),IF(HLOOKUP(Y$9,'Feuille1-Catégories'!$C$1:$G$2,2,FALSE)="OUI",Y$3,IF(HLOOKUP(Y$9,'Feuille1-Catégories'!$C$1:$G$3,3,FALSE)="OUI",OFFSET(Y$3,MOD(QUOTIENT(ROW()-ROW($A$20),'Feuille1-Catégories'!$B$6/Y$6),Y$5),0),IF(MOD($A101-1-Y$10,'Feuille1-Catégories'!$F$5+1)=0,Y$3,""))),"")</f>
        <v/>
      </c>
      <c r="Z101" s="29" t="str">
        <f ca="1">IF(AND($A101&lt;&gt;"",Z$9&lt;&gt;""),IF(HLOOKUP(Z$9,'Feuille1-Catégories'!$C$1:$G$2,2,FALSE)="OUI",Z$3,IF(HLOOKUP(Z$9,'Feuille1-Catégories'!$C$1:$G$3,3,FALSE)="OUI",OFFSET(Z$3,MOD(QUOTIENT(ROW()-ROW($A$20),'Feuille1-Catégories'!$B$6/Z$6),Z$5),0),IF(MOD($A101-1-Z$10,'Feuille1-Catégories'!$F$5+1)=0,Z$3,""))),"")</f>
        <v/>
      </c>
    </row>
    <row r="102" spans="1:26" ht="17" x14ac:dyDescent="0.2">
      <c r="A102" s="21">
        <f>IF('Feuille2-Prix de vente'!A102&lt;&gt;"",'Feuille2-Prix de vente'!A102,"")</f>
        <v>83</v>
      </c>
      <c r="B102" s="33">
        <f ca="1">IF('Feuille2-Prix de vente'!B102&lt;&gt;"",'Feuille2-Prix de vente'!B102,"")</f>
        <v>3.9556732066853528</v>
      </c>
      <c r="C102" s="10">
        <f ca="1">IF('Feuille2-Prix de vente'!C102&lt;&gt;"",'Feuille2-Prix de vente'!C102,"")</f>
        <v>5694.4</v>
      </c>
      <c r="D102" s="10">
        <f t="shared" ca="1" si="1"/>
        <v>1926.6</v>
      </c>
      <c r="E102" s="10">
        <f ca="1">IF('Feuille2-Prix de vente'!E102&lt;&gt;"",'Feuille2-Prix de vente'!E102,"")</f>
        <v>7621</v>
      </c>
      <c r="F102" s="29">
        <f ca="1">IF(AND($A102&lt;&gt;"",F$9&lt;&gt;""),IF(HLOOKUP(F$9,'Feuille1-Catégories'!$C$1:$G$2,2,FALSE)="OUI",F$3,IF(HLOOKUP(F$9,'Feuille1-Catégories'!$C$1:$G$3,3,FALSE)="OUI",OFFSET(F$3,MOD(QUOTIENT(ROW()-ROW($A$20),'Feuille1-Catégories'!$B$6/F$6),F$5),0),IF(MOD($A102-1-F$10,'Feuille1-Catégories'!$F$5+1)=0,F$3,""))),"")</f>
        <v>0.8</v>
      </c>
      <c r="G102" s="29">
        <f ca="1">IF(AND($A102&lt;&gt;"",G$9&lt;&gt;""),IF(HLOOKUP(G$9,'Feuille1-Catégories'!$C$1:$G$2,2,FALSE)="OUI",G$3,IF(HLOOKUP(G$9,'Feuille1-Catégories'!$C$1:$G$3,3,FALSE)="OUI",OFFSET(G$3,MOD(QUOTIENT(ROW()-ROW($A$20),'Feuille1-Catégories'!$B$6/G$6),G$5),0),IF(MOD($A102-1-G$10,'Feuille1-Catégories'!$F$5+1)=0,G$3,""))),"")</f>
        <v>2</v>
      </c>
      <c r="H102" s="29" t="str">
        <f ca="1">IF(AND($A102&lt;&gt;"",H$9&lt;&gt;""),IF(HLOOKUP(H$9,'Feuille1-Catégories'!$C$1:$G$2,2,FALSE)="OUI",H$3,IF(HLOOKUP(H$9,'Feuille1-Catégories'!$C$1:$G$3,3,FALSE)="OUI",OFFSET(H$3,MOD(QUOTIENT(ROW()-ROW($A$20),'Feuille1-Catégories'!$B$6/H$6),H$5),0),IF(MOD($A102-1-H$10,'Feuille1-Catégories'!$F$5+1)=0,H$3,""))),"")</f>
        <v/>
      </c>
      <c r="I102" s="29" t="str">
        <f ca="1">IF(AND($A102&lt;&gt;"",I$9&lt;&gt;""),IF(HLOOKUP(I$9,'Feuille1-Catégories'!$C$1:$G$2,2,FALSE)="OUI",I$3,IF(HLOOKUP(I$9,'Feuille1-Catégories'!$C$1:$G$3,3,FALSE)="OUI",OFFSET(I$3,MOD(QUOTIENT(ROW()-ROW($A$20),'Feuille1-Catégories'!$B$6/I$6),I$5),0),IF(MOD($A102-1-I$10,'Feuille1-Catégories'!$F$5+1)=0,I$3,""))),"")</f>
        <v xml:space="preserve"> </v>
      </c>
      <c r="J102" s="29">
        <f ca="1">IF(AND($A102&lt;&gt;"",J$9&lt;&gt;""),IF(HLOOKUP(J$9,'Feuille1-Catégories'!$C$1:$G$2,2,FALSE)="OUI",J$3,IF(HLOOKUP(J$9,'Feuille1-Catégories'!$C$1:$G$3,3,FALSE)="OUI",OFFSET(J$3,MOD(QUOTIENT(ROW()-ROW($A$20),'Feuille1-Catégories'!$B$6/J$6),J$5),0),IF(MOD($A102-1-J$10,'Feuille1-Catégories'!$F$5+1)=0,J$3,""))),"")</f>
        <v>0.8</v>
      </c>
      <c r="K102" s="29">
        <f ca="1">IF(AND($A102&lt;&gt;"",K$9&lt;&gt;""),IF(HLOOKUP(K$9,'Feuille1-Catégories'!$C$1:$G$2,2,FALSE)="OUI",K$3,IF(HLOOKUP(K$9,'Feuille1-Catégories'!$C$1:$G$3,3,FALSE)="OUI",OFFSET(K$3,MOD(QUOTIENT(ROW()-ROW($A$20),'Feuille1-Catégories'!$B$6/K$6),K$5),0),IF(MOD($A102-1-K$10,'Feuille1-Catégories'!$F$5+1)=0,K$3,""))),"")</f>
        <v>10</v>
      </c>
      <c r="L102" s="29">
        <f ca="1">IF(AND($A102&lt;&gt;"",L$9&lt;&gt;""),IF(HLOOKUP(L$9,'Feuille1-Catégories'!$C$1:$G$2,2,FALSE)="OUI",L$3,IF(HLOOKUP(L$9,'Feuille1-Catégories'!$C$1:$G$3,3,FALSE)="OUI",OFFSET(L$3,MOD(QUOTIENT(ROW()-ROW($A$20),'Feuille1-Catégories'!$B$6/L$6),L$5),0),IF(MOD($A102-1-L$10,'Feuille1-Catégories'!$F$5+1)=0,L$3,""))),"")</f>
        <v>50</v>
      </c>
      <c r="M102" s="29">
        <f ca="1">IF(AND($A102&lt;&gt;"",M$9&lt;&gt;""),IF(HLOOKUP(M$9,'Feuille1-Catégories'!$C$1:$G$2,2,FALSE)="OUI",M$3,IF(HLOOKUP(M$9,'Feuille1-Catégories'!$C$1:$G$3,3,FALSE)="OUI",OFFSET(M$3,MOD(QUOTIENT(ROW()-ROW($A$20),'Feuille1-Catégories'!$B$6/M$6),M$5),0),IF(MOD($A102-1-M$10,'Feuille1-Catégories'!$F$5+1)=0,M$3,""))),"")</f>
        <v>1500</v>
      </c>
      <c r="N102" s="29">
        <f ca="1">IF(AND($A102&lt;&gt;"",N$9&lt;&gt;""),IF(HLOOKUP(N$9,'Feuille1-Catégories'!$C$1:$G$2,2,FALSE)="OUI",N$3,IF(HLOOKUP(N$9,'Feuille1-Catégories'!$C$1:$G$3,3,FALSE)="OUI",OFFSET(N$3,MOD(QUOTIENT(ROW()-ROW($A$20),'Feuille1-Catégories'!$B$6/N$6),N$5),0),IF(MOD($A102-1-N$10,'Feuille1-Catégories'!$F$5+1)=0,N$3,""))),"")</f>
        <v>2</v>
      </c>
      <c r="O102" s="29">
        <f ca="1">IF(AND($A102&lt;&gt;"",O$9&lt;&gt;""),IF(HLOOKUP(O$9,'Feuille1-Catégories'!$C$1:$G$2,2,FALSE)="OUI",O$3,IF(HLOOKUP(O$9,'Feuille1-Catégories'!$C$1:$G$3,3,FALSE)="OUI",OFFSET(O$3,MOD(QUOTIENT(ROW()-ROW($A$20),'Feuille1-Catégories'!$B$6/O$6),O$5),0),IF(MOD($A102-1-O$10,'Feuille1-Catégories'!$F$5+1)=0,O$3,""))),"")</f>
        <v>5</v>
      </c>
      <c r="P102" s="29">
        <f ca="1">IF(AND($A102&lt;&gt;"",P$9&lt;&gt;""),IF(HLOOKUP(P$9,'Feuille1-Catégories'!$C$1:$G$2,2,FALSE)="OUI",P$3,IF(HLOOKUP(P$9,'Feuille1-Catégories'!$C$1:$G$3,3,FALSE)="OUI",OFFSET(P$3,MOD(QUOTIENT(ROW()-ROW($A$20),'Feuille1-Catégories'!$B$6/P$6),P$5),0),IF(MOD($A102-1-P$10,'Feuille1-Catégories'!$F$5+1)=0,P$3,""))),"")</f>
        <v>25</v>
      </c>
      <c r="Q102" s="29" t="str">
        <f ca="1">IF(AND($A102&lt;&gt;"",Q$9&lt;&gt;""),IF(HLOOKUP(Q$9,'Feuille1-Catégories'!$C$1:$G$2,2,FALSE)="OUI",Q$3,IF(HLOOKUP(Q$9,'Feuille1-Catégories'!$C$1:$G$3,3,FALSE)="OUI",OFFSET(Q$3,MOD(QUOTIENT(ROW()-ROW($A$20),'Feuille1-Catégories'!$B$6/Q$6),Q$5),0),IF(MOD($A102-1-Q$10,'Feuille1-Catégories'!$F$5+1)=0,Q$3,""))),"")</f>
        <v/>
      </c>
      <c r="R102" s="29">
        <f ca="1">IF(AND($A102&lt;&gt;"",R$9&lt;&gt;""),IF(HLOOKUP(R$9,'Feuille1-Catégories'!$C$1:$G$2,2,FALSE)="OUI",R$3,IF(HLOOKUP(R$9,'Feuille1-Catégories'!$C$1:$G$3,3,FALSE)="OUI",OFFSET(R$3,MOD(QUOTIENT(ROW()-ROW($A$20),'Feuille1-Catégories'!$B$6/R$6),R$5),0),IF(MOD($A102-1-R$10,'Feuille1-Catégories'!$F$5+1)=0,R$3,""))),"")</f>
        <v>1</v>
      </c>
      <c r="S102" s="29">
        <f ca="1">IF(AND($A102&lt;&gt;"",S$9&lt;&gt;""),IF(HLOOKUP(S$9,'Feuille1-Catégories'!$C$1:$G$2,2,FALSE)="OUI",S$3,IF(HLOOKUP(S$9,'Feuille1-Catégories'!$C$1:$G$3,3,FALSE)="OUI",OFFSET(S$3,MOD(QUOTIENT(ROW()-ROW($A$20),'Feuille1-Catégories'!$B$6/S$6),S$5),0),IF(MOD($A102-1-S$10,'Feuille1-Catégories'!$F$5+1)=0,S$3,""))),"")</f>
        <v>30</v>
      </c>
      <c r="T102" s="29" t="str">
        <f ca="1">IF(AND($A102&lt;&gt;"",T$9&lt;&gt;""),IF(HLOOKUP(T$9,'Feuille1-Catégories'!$C$1:$G$2,2,FALSE)="OUI",T$3,IF(HLOOKUP(T$9,'Feuille1-Catégories'!$C$1:$G$3,3,FALSE)="OUI",OFFSET(T$3,MOD(QUOTIENT(ROW()-ROW($A$20),'Feuille1-Catégories'!$B$6/T$6),T$5),0),IF(MOD($A102-1-T$10,'Feuille1-Catégories'!$F$5+1)=0,T$3,""))),"")</f>
        <v/>
      </c>
      <c r="U102" s="29">
        <f ca="1">IF(AND($A102&lt;&gt;"",U$9&lt;&gt;""),IF(HLOOKUP(U$9,'Feuille1-Catégories'!$C$1:$G$2,2,FALSE)="OUI",U$3,IF(HLOOKUP(U$9,'Feuille1-Catégories'!$C$1:$G$3,3,FALSE)="OUI",OFFSET(U$3,MOD(QUOTIENT(ROW()-ROW($A$20),'Feuille1-Catégories'!$B$6/U$6),U$5),0),IF(MOD($A102-1-U$10,'Feuille1-Catégories'!$F$5+1)=0,U$3,""))),"")</f>
        <v>300</v>
      </c>
      <c r="V102" s="29" t="str">
        <f ca="1">IF(AND($A102&lt;&gt;"",V$9&lt;&gt;""),IF(HLOOKUP(V$9,'Feuille1-Catégories'!$C$1:$G$2,2,FALSE)="OUI",V$3,IF(HLOOKUP(V$9,'Feuille1-Catégories'!$C$1:$G$3,3,FALSE)="OUI",OFFSET(V$3,MOD(QUOTIENT(ROW()-ROW($A$20),'Feuille1-Catégories'!$B$6/V$6),V$5),0),IF(MOD($A102-1-V$10,'Feuille1-Catégories'!$F$5+1)=0,V$3,""))),"")</f>
        <v/>
      </c>
      <c r="W102" s="29" t="str">
        <f ca="1">IF(AND($A102&lt;&gt;"",W$9&lt;&gt;""),IF(HLOOKUP(W$9,'Feuille1-Catégories'!$C$1:$G$2,2,FALSE)="OUI",W$3,IF(HLOOKUP(W$9,'Feuille1-Catégories'!$C$1:$G$3,3,FALSE)="OUI",OFFSET(W$3,MOD(QUOTIENT(ROW()-ROW($A$20),'Feuille1-Catégories'!$B$6/W$6),W$5),0),IF(MOD($A102-1-W$10,'Feuille1-Catégories'!$F$5+1)=0,W$3,""))),"")</f>
        <v/>
      </c>
      <c r="X102" s="29" t="str">
        <f ca="1">IF(AND($A102&lt;&gt;"",X$9&lt;&gt;""),IF(HLOOKUP(X$9,'Feuille1-Catégories'!$C$1:$G$2,2,FALSE)="OUI",X$3,IF(HLOOKUP(X$9,'Feuille1-Catégories'!$C$1:$G$3,3,FALSE)="OUI",OFFSET(X$3,MOD(QUOTIENT(ROW()-ROW($A$20),'Feuille1-Catégories'!$B$6/X$6),X$5),0),IF(MOD($A102-1-X$10,'Feuille1-Catégories'!$F$5+1)=0,X$3,""))),"")</f>
        <v/>
      </c>
      <c r="Y102" s="29" t="str">
        <f ca="1">IF(AND($A102&lt;&gt;"",Y$9&lt;&gt;""),IF(HLOOKUP(Y$9,'Feuille1-Catégories'!$C$1:$G$2,2,FALSE)="OUI",Y$3,IF(HLOOKUP(Y$9,'Feuille1-Catégories'!$C$1:$G$3,3,FALSE)="OUI",OFFSET(Y$3,MOD(QUOTIENT(ROW()-ROW($A$20),'Feuille1-Catégories'!$B$6/Y$6),Y$5),0),IF(MOD($A102-1-Y$10,'Feuille1-Catégories'!$F$5+1)=0,Y$3,""))),"")</f>
        <v/>
      </c>
      <c r="Z102" s="29" t="str">
        <f ca="1">IF(AND($A102&lt;&gt;"",Z$9&lt;&gt;""),IF(HLOOKUP(Z$9,'Feuille1-Catégories'!$C$1:$G$2,2,FALSE)="OUI",Z$3,IF(HLOOKUP(Z$9,'Feuille1-Catégories'!$C$1:$G$3,3,FALSE)="OUI",OFFSET(Z$3,MOD(QUOTIENT(ROW()-ROW($A$20),'Feuille1-Catégories'!$B$6/Z$6),Z$5),0),IF(MOD($A102-1-Z$10,'Feuille1-Catégories'!$F$5+1)=0,Z$3,""))),"")</f>
        <v/>
      </c>
    </row>
    <row r="103" spans="1:26" ht="17" x14ac:dyDescent="0.2">
      <c r="A103" s="21">
        <f>IF('Feuille2-Prix de vente'!A103&lt;&gt;"",'Feuille2-Prix de vente'!A103,"")</f>
        <v>84</v>
      </c>
      <c r="B103" s="33">
        <f ca="1">IF('Feuille2-Prix de vente'!B103&lt;&gt;"",'Feuille2-Prix de vente'!B103,"")</f>
        <v>4.3867417032193989</v>
      </c>
      <c r="C103" s="10">
        <f ca="1">IF('Feuille2-Prix de vente'!C103&lt;&gt;"",'Feuille2-Prix de vente'!C103,"")</f>
        <v>8184.4</v>
      </c>
      <c r="D103" s="10">
        <f t="shared" ca="1" si="1"/>
        <v>2416.6</v>
      </c>
      <c r="E103" s="10">
        <f ca="1">IF('Feuille2-Prix de vente'!E103&lt;&gt;"",'Feuille2-Prix de vente'!E103,"")</f>
        <v>10601</v>
      </c>
      <c r="F103" s="29">
        <f ca="1">IF(AND($A103&lt;&gt;"",F$9&lt;&gt;""),IF(HLOOKUP(F$9,'Feuille1-Catégories'!$C$1:$G$2,2,FALSE)="OUI",F$3,IF(HLOOKUP(F$9,'Feuille1-Catégories'!$C$1:$G$3,3,FALSE)="OUI",OFFSET(F$3,MOD(QUOTIENT(ROW()-ROW($A$20),'Feuille1-Catégories'!$B$6/F$6),F$5),0),IF(MOD($A103-1-F$10,'Feuille1-Catégories'!$F$5+1)=0,F$3,""))),"")</f>
        <v>0.8</v>
      </c>
      <c r="G103" s="29">
        <f ca="1">IF(AND($A103&lt;&gt;"",G$9&lt;&gt;""),IF(HLOOKUP(G$9,'Feuille1-Catégories'!$C$1:$G$2,2,FALSE)="OUI",G$3,IF(HLOOKUP(G$9,'Feuille1-Catégories'!$C$1:$G$3,3,FALSE)="OUI",OFFSET(G$3,MOD(QUOTIENT(ROW()-ROW($A$20),'Feuille1-Catégories'!$B$6/G$6),G$5),0),IF(MOD($A103-1-G$10,'Feuille1-Catégories'!$F$5+1)=0,G$3,""))),"")</f>
        <v>2</v>
      </c>
      <c r="H103" s="29" t="str">
        <f ca="1">IF(AND($A103&lt;&gt;"",H$9&lt;&gt;""),IF(HLOOKUP(H$9,'Feuille1-Catégories'!$C$1:$G$2,2,FALSE)="OUI",H$3,IF(HLOOKUP(H$9,'Feuille1-Catégories'!$C$1:$G$3,3,FALSE)="OUI",OFFSET(H$3,MOD(QUOTIENT(ROW()-ROW($A$20),'Feuille1-Catégories'!$B$6/H$6),H$5),0),IF(MOD($A103-1-H$10,'Feuille1-Catégories'!$F$5+1)=0,H$3,""))),"")</f>
        <v/>
      </c>
      <c r="I103" s="29" t="str">
        <f ca="1">IF(AND($A103&lt;&gt;"",I$9&lt;&gt;""),IF(HLOOKUP(I$9,'Feuille1-Catégories'!$C$1:$G$2,2,FALSE)="OUI",I$3,IF(HLOOKUP(I$9,'Feuille1-Catégories'!$C$1:$G$3,3,FALSE)="OUI",OFFSET(I$3,MOD(QUOTIENT(ROW()-ROW($A$20),'Feuille1-Catégories'!$B$6/I$6),I$5),0),IF(MOD($A103-1-I$10,'Feuille1-Catégories'!$F$5+1)=0,I$3,""))),"")</f>
        <v xml:space="preserve"> </v>
      </c>
      <c r="J103" s="29">
        <f ca="1">IF(AND($A103&lt;&gt;"",J$9&lt;&gt;""),IF(HLOOKUP(J$9,'Feuille1-Catégories'!$C$1:$G$2,2,FALSE)="OUI",J$3,IF(HLOOKUP(J$9,'Feuille1-Catégories'!$C$1:$G$3,3,FALSE)="OUI",OFFSET(J$3,MOD(QUOTIENT(ROW()-ROW($A$20),'Feuille1-Catégories'!$B$6/J$6),J$5),0),IF(MOD($A103-1-J$10,'Feuille1-Catégories'!$F$5+1)=0,J$3,""))),"")</f>
        <v>0.8</v>
      </c>
      <c r="K103" s="29" t="str">
        <f ca="1">IF(AND($A103&lt;&gt;"",K$9&lt;&gt;""),IF(HLOOKUP(K$9,'Feuille1-Catégories'!$C$1:$G$2,2,FALSE)="OUI",K$3,IF(HLOOKUP(K$9,'Feuille1-Catégories'!$C$1:$G$3,3,FALSE)="OUI",OFFSET(K$3,MOD(QUOTIENT(ROW()-ROW($A$20),'Feuille1-Catégories'!$B$6/K$6),K$5),0),IF(MOD($A103-1-K$10,'Feuille1-Catégories'!$F$5+1)=0,K$3,""))),"")</f>
        <v/>
      </c>
      <c r="L103" s="29">
        <f ca="1">IF(AND($A103&lt;&gt;"",L$9&lt;&gt;""),IF(HLOOKUP(L$9,'Feuille1-Catégories'!$C$1:$G$2,2,FALSE)="OUI",L$3,IF(HLOOKUP(L$9,'Feuille1-Catégories'!$C$1:$G$3,3,FALSE)="OUI",OFFSET(L$3,MOD(QUOTIENT(ROW()-ROW($A$20),'Feuille1-Catégories'!$B$6/L$6),L$5),0),IF(MOD($A103-1-L$10,'Feuille1-Catégories'!$F$5+1)=0,L$3,""))),"")</f>
        <v>50</v>
      </c>
      <c r="M103" s="29">
        <f ca="1">IF(AND($A103&lt;&gt;"",M$9&lt;&gt;""),IF(HLOOKUP(M$9,'Feuille1-Catégories'!$C$1:$G$2,2,FALSE)="OUI",M$3,IF(HLOOKUP(M$9,'Feuille1-Catégories'!$C$1:$G$3,3,FALSE)="OUI",OFFSET(M$3,MOD(QUOTIENT(ROW()-ROW($A$20),'Feuille1-Catégories'!$B$6/M$6),M$5),0),IF(MOD($A103-1-M$10,'Feuille1-Catégories'!$F$5+1)=0,M$3,""))),"")</f>
        <v>1500</v>
      </c>
      <c r="N103" s="29">
        <f ca="1">IF(AND($A103&lt;&gt;"",N$9&lt;&gt;""),IF(HLOOKUP(N$9,'Feuille1-Catégories'!$C$1:$G$2,2,FALSE)="OUI",N$3,IF(HLOOKUP(N$9,'Feuille1-Catégories'!$C$1:$G$3,3,FALSE)="OUI",OFFSET(N$3,MOD(QUOTIENT(ROW()-ROW($A$20),'Feuille1-Catégories'!$B$6/N$6),N$5),0),IF(MOD($A103-1-N$10,'Feuille1-Catégories'!$F$5+1)=0,N$3,""))),"")</f>
        <v>2</v>
      </c>
      <c r="O103" s="29">
        <f ca="1">IF(AND($A103&lt;&gt;"",O$9&lt;&gt;""),IF(HLOOKUP(O$9,'Feuille1-Catégories'!$C$1:$G$2,2,FALSE)="OUI",O$3,IF(HLOOKUP(O$9,'Feuille1-Catégories'!$C$1:$G$3,3,FALSE)="OUI",OFFSET(O$3,MOD(QUOTIENT(ROW()-ROW($A$20),'Feuille1-Catégories'!$B$6/O$6),O$5),0),IF(MOD($A103-1-O$10,'Feuille1-Catégories'!$F$5+1)=0,O$3,""))),"")</f>
        <v>5</v>
      </c>
      <c r="P103" s="29">
        <f ca="1">IF(AND($A103&lt;&gt;"",P$9&lt;&gt;""),IF(HLOOKUP(P$9,'Feuille1-Catégories'!$C$1:$G$2,2,FALSE)="OUI",P$3,IF(HLOOKUP(P$9,'Feuille1-Catégories'!$C$1:$G$3,3,FALSE)="OUI",OFFSET(P$3,MOD(QUOTIENT(ROW()-ROW($A$20),'Feuille1-Catégories'!$B$6/P$6),P$5),0),IF(MOD($A103-1-P$10,'Feuille1-Catégories'!$F$5+1)=0,P$3,""))),"")</f>
        <v>25</v>
      </c>
      <c r="Q103" s="29">
        <f ca="1">IF(AND($A103&lt;&gt;"",Q$9&lt;&gt;""),IF(HLOOKUP(Q$9,'Feuille1-Catégories'!$C$1:$G$2,2,FALSE)="OUI",Q$3,IF(HLOOKUP(Q$9,'Feuille1-Catégories'!$C$1:$G$3,3,FALSE)="OUI",OFFSET(Q$3,MOD(QUOTIENT(ROW()-ROW($A$20),'Feuille1-Catégories'!$B$6/Q$6),Q$5),0),IF(MOD($A103-1-Q$10,'Feuille1-Catégories'!$F$5+1)=0,Q$3,""))),"")</f>
        <v>500</v>
      </c>
      <c r="R103" s="29">
        <f ca="1">IF(AND($A103&lt;&gt;"",R$9&lt;&gt;""),IF(HLOOKUP(R$9,'Feuille1-Catégories'!$C$1:$G$2,2,FALSE)="OUI",R$3,IF(HLOOKUP(R$9,'Feuille1-Catégories'!$C$1:$G$3,3,FALSE)="OUI",OFFSET(R$3,MOD(QUOTIENT(ROW()-ROW($A$20),'Feuille1-Catégories'!$B$6/R$6),R$5),0),IF(MOD($A103-1-R$10,'Feuille1-Catégories'!$F$5+1)=0,R$3,""))),"")</f>
        <v>1</v>
      </c>
      <c r="S103" s="29">
        <f ca="1">IF(AND($A103&lt;&gt;"",S$9&lt;&gt;""),IF(HLOOKUP(S$9,'Feuille1-Catégories'!$C$1:$G$2,2,FALSE)="OUI",S$3,IF(HLOOKUP(S$9,'Feuille1-Catégories'!$C$1:$G$3,3,FALSE)="OUI",OFFSET(S$3,MOD(QUOTIENT(ROW()-ROW($A$20),'Feuille1-Catégories'!$B$6/S$6),S$5),0),IF(MOD($A103-1-S$10,'Feuille1-Catégories'!$F$5+1)=0,S$3,""))),"")</f>
        <v>30</v>
      </c>
      <c r="T103" s="29" t="str">
        <f ca="1">IF(AND($A103&lt;&gt;"",T$9&lt;&gt;""),IF(HLOOKUP(T$9,'Feuille1-Catégories'!$C$1:$G$2,2,FALSE)="OUI",T$3,IF(HLOOKUP(T$9,'Feuille1-Catégories'!$C$1:$G$3,3,FALSE)="OUI",OFFSET(T$3,MOD(QUOTIENT(ROW()-ROW($A$20),'Feuille1-Catégories'!$B$6/T$6),T$5),0),IF(MOD($A103-1-T$10,'Feuille1-Catégories'!$F$5+1)=0,T$3,""))),"")</f>
        <v/>
      </c>
      <c r="U103" s="29">
        <f ca="1">IF(AND($A103&lt;&gt;"",U$9&lt;&gt;""),IF(HLOOKUP(U$9,'Feuille1-Catégories'!$C$1:$G$2,2,FALSE)="OUI",U$3,IF(HLOOKUP(U$9,'Feuille1-Catégories'!$C$1:$G$3,3,FALSE)="OUI",OFFSET(U$3,MOD(QUOTIENT(ROW()-ROW($A$20),'Feuille1-Catégories'!$B$6/U$6),U$5),0),IF(MOD($A103-1-U$10,'Feuille1-Catégories'!$F$5+1)=0,U$3,""))),"")</f>
        <v>300</v>
      </c>
      <c r="V103" s="29" t="str">
        <f ca="1">IF(AND($A103&lt;&gt;"",V$9&lt;&gt;""),IF(HLOOKUP(V$9,'Feuille1-Catégories'!$C$1:$G$2,2,FALSE)="OUI",V$3,IF(HLOOKUP(V$9,'Feuille1-Catégories'!$C$1:$G$3,3,FALSE)="OUI",OFFSET(V$3,MOD(QUOTIENT(ROW()-ROW($A$20),'Feuille1-Catégories'!$B$6/V$6),V$5),0),IF(MOD($A103-1-V$10,'Feuille1-Catégories'!$F$5+1)=0,V$3,""))),"")</f>
        <v/>
      </c>
      <c r="W103" s="29" t="str">
        <f ca="1">IF(AND($A103&lt;&gt;"",W$9&lt;&gt;""),IF(HLOOKUP(W$9,'Feuille1-Catégories'!$C$1:$G$2,2,FALSE)="OUI",W$3,IF(HLOOKUP(W$9,'Feuille1-Catégories'!$C$1:$G$3,3,FALSE)="OUI",OFFSET(W$3,MOD(QUOTIENT(ROW()-ROW($A$20),'Feuille1-Catégories'!$B$6/W$6),W$5),0),IF(MOD($A103-1-W$10,'Feuille1-Catégories'!$F$5+1)=0,W$3,""))),"")</f>
        <v/>
      </c>
      <c r="X103" s="29" t="str">
        <f ca="1">IF(AND($A103&lt;&gt;"",X$9&lt;&gt;""),IF(HLOOKUP(X$9,'Feuille1-Catégories'!$C$1:$G$2,2,FALSE)="OUI",X$3,IF(HLOOKUP(X$9,'Feuille1-Catégories'!$C$1:$G$3,3,FALSE)="OUI",OFFSET(X$3,MOD(QUOTIENT(ROW()-ROW($A$20),'Feuille1-Catégories'!$B$6/X$6),X$5),0),IF(MOD($A103-1-X$10,'Feuille1-Catégories'!$F$5+1)=0,X$3,""))),"")</f>
        <v/>
      </c>
      <c r="Y103" s="29" t="str">
        <f ca="1">IF(AND($A103&lt;&gt;"",Y$9&lt;&gt;""),IF(HLOOKUP(Y$9,'Feuille1-Catégories'!$C$1:$G$2,2,FALSE)="OUI",Y$3,IF(HLOOKUP(Y$9,'Feuille1-Catégories'!$C$1:$G$3,3,FALSE)="OUI",OFFSET(Y$3,MOD(QUOTIENT(ROW()-ROW($A$20),'Feuille1-Catégories'!$B$6/Y$6),Y$5),0),IF(MOD($A103-1-Y$10,'Feuille1-Catégories'!$F$5+1)=0,Y$3,""))),"")</f>
        <v/>
      </c>
      <c r="Z103" s="29" t="str">
        <f ca="1">IF(AND($A103&lt;&gt;"",Z$9&lt;&gt;""),IF(HLOOKUP(Z$9,'Feuille1-Catégories'!$C$1:$G$2,2,FALSE)="OUI",Z$3,IF(HLOOKUP(Z$9,'Feuille1-Catégories'!$C$1:$G$3,3,FALSE)="OUI",OFFSET(Z$3,MOD(QUOTIENT(ROW()-ROW($A$20),'Feuille1-Catégories'!$B$6/Z$6),Z$5),0),IF(MOD($A103-1-Z$10,'Feuille1-Catégories'!$F$5+1)=0,Z$3,""))),"")</f>
        <v/>
      </c>
    </row>
    <row r="104" spans="1:26" ht="17" x14ac:dyDescent="0.2">
      <c r="A104" s="21">
        <f>IF('Feuille2-Prix de vente'!A104&lt;&gt;"",'Feuille2-Prix de vente'!A104,"")</f>
        <v>85</v>
      </c>
      <c r="B104" s="33">
        <f ca="1">IF('Feuille2-Prix de vente'!B104&lt;&gt;"",'Feuille2-Prix de vente'!B104,"")</f>
        <v>4.2048167756669779</v>
      </c>
      <c r="C104" s="10">
        <f ca="1">IF('Feuille2-Prix de vente'!C104&lt;&gt;"",'Feuille2-Prix de vente'!C104,"")</f>
        <v>6174.4</v>
      </c>
      <c r="D104" s="10">
        <f t="shared" ca="1" si="1"/>
        <v>1926.6</v>
      </c>
      <c r="E104" s="10">
        <f ca="1">IF('Feuille2-Prix de vente'!E104&lt;&gt;"",'Feuille2-Prix de vente'!E104,"")</f>
        <v>8101</v>
      </c>
      <c r="F104" s="29">
        <f ca="1">IF(AND($A104&lt;&gt;"",F$9&lt;&gt;""),IF(HLOOKUP(F$9,'Feuille1-Catégories'!$C$1:$G$2,2,FALSE)="OUI",F$3,IF(HLOOKUP(F$9,'Feuille1-Catégories'!$C$1:$G$3,3,FALSE)="OUI",OFFSET(F$3,MOD(QUOTIENT(ROW()-ROW($A$20),'Feuille1-Catégories'!$B$6/F$6),F$5),0),IF(MOD($A104-1-F$10,'Feuille1-Catégories'!$F$5+1)=0,F$3,""))),"")</f>
        <v>0.8</v>
      </c>
      <c r="G104" s="29">
        <f ca="1">IF(AND($A104&lt;&gt;"",G$9&lt;&gt;""),IF(HLOOKUP(G$9,'Feuille1-Catégories'!$C$1:$G$2,2,FALSE)="OUI",G$3,IF(HLOOKUP(G$9,'Feuille1-Catégories'!$C$1:$G$3,3,FALSE)="OUI",OFFSET(G$3,MOD(QUOTIENT(ROW()-ROW($A$20),'Feuille1-Catégories'!$B$6/G$6),G$5),0),IF(MOD($A104-1-G$10,'Feuille1-Catégories'!$F$5+1)=0,G$3,""))),"")</f>
        <v>2</v>
      </c>
      <c r="H104" s="29" t="str">
        <f ca="1">IF(AND($A104&lt;&gt;"",H$9&lt;&gt;""),IF(HLOOKUP(H$9,'Feuille1-Catégories'!$C$1:$G$2,2,FALSE)="OUI",H$3,IF(HLOOKUP(H$9,'Feuille1-Catégories'!$C$1:$G$3,3,FALSE)="OUI",OFFSET(H$3,MOD(QUOTIENT(ROW()-ROW($A$20),'Feuille1-Catégories'!$B$6/H$6),H$5),0),IF(MOD($A104-1-H$10,'Feuille1-Catégories'!$F$5+1)=0,H$3,""))),"")</f>
        <v/>
      </c>
      <c r="I104" s="29" t="str">
        <f ca="1">IF(AND($A104&lt;&gt;"",I$9&lt;&gt;""),IF(HLOOKUP(I$9,'Feuille1-Catégories'!$C$1:$G$2,2,FALSE)="OUI",I$3,IF(HLOOKUP(I$9,'Feuille1-Catégories'!$C$1:$G$3,3,FALSE)="OUI",OFFSET(I$3,MOD(QUOTIENT(ROW()-ROW($A$20),'Feuille1-Catégories'!$B$6/I$6),I$5),0),IF(MOD($A104-1-I$10,'Feuille1-Catégories'!$F$5+1)=0,I$3,""))),"")</f>
        <v xml:space="preserve"> </v>
      </c>
      <c r="J104" s="29">
        <f ca="1">IF(AND($A104&lt;&gt;"",J$9&lt;&gt;""),IF(HLOOKUP(J$9,'Feuille1-Catégories'!$C$1:$G$2,2,FALSE)="OUI",J$3,IF(HLOOKUP(J$9,'Feuille1-Catégories'!$C$1:$G$3,3,FALSE)="OUI",OFFSET(J$3,MOD(QUOTIENT(ROW()-ROW($A$20),'Feuille1-Catégories'!$B$6/J$6),J$5),0),IF(MOD($A104-1-J$10,'Feuille1-Catégories'!$F$5+1)=0,J$3,""))),"")</f>
        <v>0.8</v>
      </c>
      <c r="K104" s="29" t="str">
        <f ca="1">IF(AND($A104&lt;&gt;"",K$9&lt;&gt;""),IF(HLOOKUP(K$9,'Feuille1-Catégories'!$C$1:$G$2,2,FALSE)="OUI",K$3,IF(HLOOKUP(K$9,'Feuille1-Catégories'!$C$1:$G$3,3,FALSE)="OUI",OFFSET(K$3,MOD(QUOTIENT(ROW()-ROW($A$20),'Feuille1-Catégories'!$B$6/K$6),K$5),0),IF(MOD($A104-1-K$10,'Feuille1-Catégories'!$F$5+1)=0,K$3,""))),"")</f>
        <v/>
      </c>
      <c r="L104" s="29">
        <f ca="1">IF(AND($A104&lt;&gt;"",L$9&lt;&gt;""),IF(HLOOKUP(L$9,'Feuille1-Catégories'!$C$1:$G$2,2,FALSE)="OUI",L$3,IF(HLOOKUP(L$9,'Feuille1-Catégories'!$C$1:$G$3,3,FALSE)="OUI",OFFSET(L$3,MOD(QUOTIENT(ROW()-ROW($A$20),'Feuille1-Catégories'!$B$6/L$6),L$5),0),IF(MOD($A104-1-L$10,'Feuille1-Catégories'!$F$5+1)=0,L$3,""))),"")</f>
        <v>50</v>
      </c>
      <c r="M104" s="29">
        <f ca="1">IF(AND($A104&lt;&gt;"",M$9&lt;&gt;""),IF(HLOOKUP(M$9,'Feuille1-Catégories'!$C$1:$G$2,2,FALSE)="OUI",M$3,IF(HLOOKUP(M$9,'Feuille1-Catégories'!$C$1:$G$3,3,FALSE)="OUI",OFFSET(M$3,MOD(QUOTIENT(ROW()-ROW($A$20),'Feuille1-Catégories'!$B$6/M$6),M$5),0),IF(MOD($A104-1-M$10,'Feuille1-Catégories'!$F$5+1)=0,M$3,""))),"")</f>
        <v>1500</v>
      </c>
      <c r="N104" s="29">
        <f ca="1">IF(AND($A104&lt;&gt;"",N$9&lt;&gt;""),IF(HLOOKUP(N$9,'Feuille1-Catégories'!$C$1:$G$2,2,FALSE)="OUI",N$3,IF(HLOOKUP(N$9,'Feuille1-Catégories'!$C$1:$G$3,3,FALSE)="OUI",OFFSET(N$3,MOD(QUOTIENT(ROW()-ROW($A$20),'Feuille1-Catégories'!$B$6/N$6),N$5),0),IF(MOD($A104-1-N$10,'Feuille1-Catégories'!$F$5+1)=0,N$3,""))),"")</f>
        <v>2</v>
      </c>
      <c r="O104" s="29">
        <f ca="1">IF(AND($A104&lt;&gt;"",O$9&lt;&gt;""),IF(HLOOKUP(O$9,'Feuille1-Catégories'!$C$1:$G$2,2,FALSE)="OUI",O$3,IF(HLOOKUP(O$9,'Feuille1-Catégories'!$C$1:$G$3,3,FALSE)="OUI",OFFSET(O$3,MOD(QUOTIENT(ROW()-ROW($A$20),'Feuille1-Catégories'!$B$6/O$6),O$5),0),IF(MOD($A104-1-O$10,'Feuille1-Catégories'!$F$5+1)=0,O$3,""))),"")</f>
        <v>5</v>
      </c>
      <c r="P104" s="29">
        <f ca="1">IF(AND($A104&lt;&gt;"",P$9&lt;&gt;""),IF(HLOOKUP(P$9,'Feuille1-Catégories'!$C$1:$G$2,2,FALSE)="OUI",P$3,IF(HLOOKUP(P$9,'Feuille1-Catégories'!$C$1:$G$3,3,FALSE)="OUI",OFFSET(P$3,MOD(QUOTIENT(ROW()-ROW($A$20),'Feuille1-Catégories'!$B$6/P$6),P$5),0),IF(MOD($A104-1-P$10,'Feuille1-Catégories'!$F$5+1)=0,P$3,""))),"")</f>
        <v>25</v>
      </c>
      <c r="Q104" s="29" t="str">
        <f ca="1">IF(AND($A104&lt;&gt;"",Q$9&lt;&gt;""),IF(HLOOKUP(Q$9,'Feuille1-Catégories'!$C$1:$G$2,2,FALSE)="OUI",Q$3,IF(HLOOKUP(Q$9,'Feuille1-Catégories'!$C$1:$G$3,3,FALSE)="OUI",OFFSET(Q$3,MOD(QUOTIENT(ROW()-ROW($A$20),'Feuille1-Catégories'!$B$6/Q$6),Q$5),0),IF(MOD($A104-1-Q$10,'Feuille1-Catégories'!$F$5+1)=0,Q$3,""))),"")</f>
        <v/>
      </c>
      <c r="R104" s="29">
        <f ca="1">IF(AND($A104&lt;&gt;"",R$9&lt;&gt;""),IF(HLOOKUP(R$9,'Feuille1-Catégories'!$C$1:$G$2,2,FALSE)="OUI",R$3,IF(HLOOKUP(R$9,'Feuille1-Catégories'!$C$1:$G$3,3,FALSE)="OUI",OFFSET(R$3,MOD(QUOTIENT(ROW()-ROW($A$20),'Feuille1-Catégories'!$B$6/R$6),R$5),0),IF(MOD($A104-1-R$10,'Feuille1-Catégories'!$F$5+1)=0,R$3,""))),"")</f>
        <v>1</v>
      </c>
      <c r="S104" s="29">
        <f ca="1">IF(AND($A104&lt;&gt;"",S$9&lt;&gt;""),IF(HLOOKUP(S$9,'Feuille1-Catégories'!$C$1:$G$2,2,FALSE)="OUI",S$3,IF(HLOOKUP(S$9,'Feuille1-Catégories'!$C$1:$G$3,3,FALSE)="OUI",OFFSET(S$3,MOD(QUOTIENT(ROW()-ROW($A$20),'Feuille1-Catégories'!$B$6/S$6),S$5),0),IF(MOD($A104-1-S$10,'Feuille1-Catégories'!$F$5+1)=0,S$3,""))),"")</f>
        <v>30</v>
      </c>
      <c r="T104" s="29">
        <f ca="1">IF(AND($A104&lt;&gt;"",T$9&lt;&gt;""),IF(HLOOKUP(T$9,'Feuille1-Catégories'!$C$1:$G$2,2,FALSE)="OUI",T$3,IF(HLOOKUP(T$9,'Feuille1-Catégories'!$C$1:$G$3,3,FALSE)="OUI",OFFSET(T$3,MOD(QUOTIENT(ROW()-ROW($A$20),'Feuille1-Catégories'!$B$6/T$6),T$5),0),IF(MOD($A104-1-T$10,'Feuille1-Catégories'!$F$5+1)=0,T$3,""))),"")</f>
        <v>10</v>
      </c>
      <c r="U104" s="29">
        <f ca="1">IF(AND($A104&lt;&gt;"",U$9&lt;&gt;""),IF(HLOOKUP(U$9,'Feuille1-Catégories'!$C$1:$G$2,2,FALSE)="OUI",U$3,IF(HLOOKUP(U$9,'Feuille1-Catégories'!$C$1:$G$3,3,FALSE)="OUI",OFFSET(U$3,MOD(QUOTIENT(ROW()-ROW($A$20),'Feuille1-Catégories'!$B$6/U$6),U$5),0),IF(MOD($A104-1-U$10,'Feuille1-Catégories'!$F$5+1)=0,U$3,""))),"")</f>
        <v>300</v>
      </c>
      <c r="V104" s="29" t="str">
        <f ca="1">IF(AND($A104&lt;&gt;"",V$9&lt;&gt;""),IF(HLOOKUP(V$9,'Feuille1-Catégories'!$C$1:$G$2,2,FALSE)="OUI",V$3,IF(HLOOKUP(V$9,'Feuille1-Catégories'!$C$1:$G$3,3,FALSE)="OUI",OFFSET(V$3,MOD(QUOTIENT(ROW()-ROW($A$20),'Feuille1-Catégories'!$B$6/V$6),V$5),0),IF(MOD($A104-1-V$10,'Feuille1-Catégories'!$F$5+1)=0,V$3,""))),"")</f>
        <v/>
      </c>
      <c r="W104" s="29" t="str">
        <f ca="1">IF(AND($A104&lt;&gt;"",W$9&lt;&gt;""),IF(HLOOKUP(W$9,'Feuille1-Catégories'!$C$1:$G$2,2,FALSE)="OUI",W$3,IF(HLOOKUP(W$9,'Feuille1-Catégories'!$C$1:$G$3,3,FALSE)="OUI",OFFSET(W$3,MOD(QUOTIENT(ROW()-ROW($A$20),'Feuille1-Catégories'!$B$6/W$6),W$5),0),IF(MOD($A104-1-W$10,'Feuille1-Catégories'!$F$5+1)=0,W$3,""))),"")</f>
        <v/>
      </c>
      <c r="X104" s="29" t="str">
        <f ca="1">IF(AND($A104&lt;&gt;"",X$9&lt;&gt;""),IF(HLOOKUP(X$9,'Feuille1-Catégories'!$C$1:$G$2,2,FALSE)="OUI",X$3,IF(HLOOKUP(X$9,'Feuille1-Catégories'!$C$1:$G$3,3,FALSE)="OUI",OFFSET(X$3,MOD(QUOTIENT(ROW()-ROW($A$20),'Feuille1-Catégories'!$B$6/X$6),X$5),0),IF(MOD($A104-1-X$10,'Feuille1-Catégories'!$F$5+1)=0,X$3,""))),"")</f>
        <v/>
      </c>
      <c r="Y104" s="29" t="str">
        <f ca="1">IF(AND($A104&lt;&gt;"",Y$9&lt;&gt;""),IF(HLOOKUP(Y$9,'Feuille1-Catégories'!$C$1:$G$2,2,FALSE)="OUI",Y$3,IF(HLOOKUP(Y$9,'Feuille1-Catégories'!$C$1:$G$3,3,FALSE)="OUI",OFFSET(Y$3,MOD(QUOTIENT(ROW()-ROW($A$20),'Feuille1-Catégories'!$B$6/Y$6),Y$5),0),IF(MOD($A104-1-Y$10,'Feuille1-Catégories'!$F$5+1)=0,Y$3,""))),"")</f>
        <v/>
      </c>
      <c r="Z104" s="29" t="str">
        <f ca="1">IF(AND($A104&lt;&gt;"",Z$9&lt;&gt;""),IF(HLOOKUP(Z$9,'Feuille1-Catégories'!$C$1:$G$2,2,FALSE)="OUI",Z$3,IF(HLOOKUP(Z$9,'Feuille1-Catégories'!$C$1:$G$3,3,FALSE)="OUI",OFFSET(Z$3,MOD(QUOTIENT(ROW()-ROW($A$20),'Feuille1-Catégories'!$B$6/Z$6),Z$5),0),IF(MOD($A104-1-Z$10,'Feuille1-Catégories'!$F$5+1)=0,Z$3,""))),"")</f>
        <v/>
      </c>
    </row>
    <row r="105" spans="1:26" ht="17" x14ac:dyDescent="0.2">
      <c r="A105" s="21">
        <f>IF('Feuille2-Prix de vente'!A105&lt;&gt;"",'Feuille2-Prix de vente'!A105,"")</f>
        <v>86</v>
      </c>
      <c r="B105" s="33">
        <f ca="1">IF('Feuille2-Prix de vente'!B105&lt;&gt;"",'Feuille2-Prix de vente'!B105,"")</f>
        <v>3.9153439153439153</v>
      </c>
      <c r="C105" s="10">
        <f ca="1">IF('Feuille2-Prix de vente'!C105&lt;&gt;"",'Feuille2-Prix de vente'!C105,"")</f>
        <v>5730.4</v>
      </c>
      <c r="D105" s="10">
        <f t="shared" ca="1" si="1"/>
        <v>1965.6</v>
      </c>
      <c r="E105" s="10">
        <f ca="1">IF('Feuille2-Prix de vente'!E105&lt;&gt;"",'Feuille2-Prix de vente'!E105,"")</f>
        <v>7696</v>
      </c>
      <c r="F105" s="29">
        <f ca="1">IF(AND($A105&lt;&gt;"",F$9&lt;&gt;""),IF(HLOOKUP(F$9,'Feuille1-Catégories'!$C$1:$G$2,2,FALSE)="OUI",F$3,IF(HLOOKUP(F$9,'Feuille1-Catégories'!$C$1:$G$3,3,FALSE)="OUI",OFFSET(F$3,MOD(QUOTIENT(ROW()-ROW($A$20),'Feuille1-Catégories'!$B$6/F$6),F$5),0),IF(MOD($A105-1-F$10,'Feuille1-Catégories'!$F$5+1)=0,F$3,""))),"")</f>
        <v>0.8</v>
      </c>
      <c r="G105" s="29">
        <f ca="1">IF(AND($A105&lt;&gt;"",G$9&lt;&gt;""),IF(HLOOKUP(G$9,'Feuille1-Catégories'!$C$1:$G$2,2,FALSE)="OUI",G$3,IF(HLOOKUP(G$9,'Feuille1-Catégories'!$C$1:$G$3,3,FALSE)="OUI",OFFSET(G$3,MOD(QUOTIENT(ROW()-ROW($A$20),'Feuille1-Catégories'!$B$6/G$6),G$5),0),IF(MOD($A105-1-G$10,'Feuille1-Catégories'!$F$5+1)=0,G$3,""))),"")</f>
        <v>2</v>
      </c>
      <c r="H105" s="29">
        <f ca="1">IF(AND($A105&lt;&gt;"",H$9&lt;&gt;""),IF(HLOOKUP(H$9,'Feuille1-Catégories'!$C$1:$G$2,2,FALSE)="OUI",H$3,IF(HLOOKUP(H$9,'Feuille1-Catégories'!$C$1:$G$3,3,FALSE)="OUI",OFFSET(H$3,MOD(QUOTIENT(ROW()-ROW($A$20),'Feuille1-Catégories'!$B$6/H$6),H$5),0),IF(MOD($A105-1-H$10,'Feuille1-Catégories'!$F$5+1)=0,H$3,""))),"")</f>
        <v>50</v>
      </c>
      <c r="I105" s="29" t="str">
        <f ca="1">IF(AND($A105&lt;&gt;"",I$9&lt;&gt;""),IF(HLOOKUP(I$9,'Feuille1-Catégories'!$C$1:$G$2,2,FALSE)="OUI",I$3,IF(HLOOKUP(I$9,'Feuille1-Catégories'!$C$1:$G$3,3,FALSE)="OUI",OFFSET(I$3,MOD(QUOTIENT(ROW()-ROW($A$20),'Feuille1-Catégories'!$B$6/I$6),I$5),0),IF(MOD($A105-1-I$10,'Feuille1-Catégories'!$F$5+1)=0,I$3,""))),"")</f>
        <v xml:space="preserve"> </v>
      </c>
      <c r="J105" s="29">
        <f ca="1">IF(AND($A105&lt;&gt;"",J$9&lt;&gt;""),IF(HLOOKUP(J$9,'Feuille1-Catégories'!$C$1:$G$2,2,FALSE)="OUI",J$3,IF(HLOOKUP(J$9,'Feuille1-Catégories'!$C$1:$G$3,3,FALSE)="OUI",OFFSET(J$3,MOD(QUOTIENT(ROW()-ROW($A$20),'Feuille1-Catégories'!$B$6/J$6),J$5),0),IF(MOD($A105-1-J$10,'Feuille1-Catégories'!$F$5+1)=0,J$3,""))),"")</f>
        <v>0.8</v>
      </c>
      <c r="K105" s="29" t="str">
        <f ca="1">IF(AND($A105&lt;&gt;"",K$9&lt;&gt;""),IF(HLOOKUP(K$9,'Feuille1-Catégories'!$C$1:$G$2,2,FALSE)="OUI",K$3,IF(HLOOKUP(K$9,'Feuille1-Catégories'!$C$1:$G$3,3,FALSE)="OUI",OFFSET(K$3,MOD(QUOTIENT(ROW()-ROW($A$20),'Feuille1-Catégories'!$B$6/K$6),K$5),0),IF(MOD($A105-1-K$10,'Feuille1-Catégories'!$F$5+1)=0,K$3,""))),"")</f>
        <v/>
      </c>
      <c r="L105" s="29">
        <f ca="1">IF(AND($A105&lt;&gt;"",L$9&lt;&gt;""),IF(HLOOKUP(L$9,'Feuille1-Catégories'!$C$1:$G$2,2,FALSE)="OUI",L$3,IF(HLOOKUP(L$9,'Feuille1-Catégories'!$C$1:$G$3,3,FALSE)="OUI",OFFSET(L$3,MOD(QUOTIENT(ROW()-ROW($A$20),'Feuille1-Catégories'!$B$6/L$6),L$5),0),IF(MOD($A105-1-L$10,'Feuille1-Catégories'!$F$5+1)=0,L$3,""))),"")</f>
        <v>50</v>
      </c>
      <c r="M105" s="29">
        <f ca="1">IF(AND($A105&lt;&gt;"",M$9&lt;&gt;""),IF(HLOOKUP(M$9,'Feuille1-Catégories'!$C$1:$G$2,2,FALSE)="OUI",M$3,IF(HLOOKUP(M$9,'Feuille1-Catégories'!$C$1:$G$3,3,FALSE)="OUI",OFFSET(M$3,MOD(QUOTIENT(ROW()-ROW($A$20),'Feuille1-Catégories'!$B$6/M$6),M$5),0),IF(MOD($A105-1-M$10,'Feuille1-Catégories'!$F$5+1)=0,M$3,""))),"")</f>
        <v>1500</v>
      </c>
      <c r="N105" s="29">
        <f ca="1">IF(AND($A105&lt;&gt;"",N$9&lt;&gt;""),IF(HLOOKUP(N$9,'Feuille1-Catégories'!$C$1:$G$2,2,FALSE)="OUI",N$3,IF(HLOOKUP(N$9,'Feuille1-Catégories'!$C$1:$G$3,3,FALSE)="OUI",OFFSET(N$3,MOD(QUOTIENT(ROW()-ROW($A$20),'Feuille1-Catégories'!$B$6/N$6),N$5),0),IF(MOD($A105-1-N$10,'Feuille1-Catégories'!$F$5+1)=0,N$3,""))),"")</f>
        <v>2</v>
      </c>
      <c r="O105" s="29">
        <f ca="1">IF(AND($A105&lt;&gt;"",O$9&lt;&gt;""),IF(HLOOKUP(O$9,'Feuille1-Catégories'!$C$1:$G$2,2,FALSE)="OUI",O$3,IF(HLOOKUP(O$9,'Feuille1-Catégories'!$C$1:$G$3,3,FALSE)="OUI",OFFSET(O$3,MOD(QUOTIENT(ROW()-ROW($A$20),'Feuille1-Catégories'!$B$6/O$6),O$5),0),IF(MOD($A105-1-O$10,'Feuille1-Catégories'!$F$5+1)=0,O$3,""))),"")</f>
        <v>5</v>
      </c>
      <c r="P105" s="29">
        <f ca="1">IF(AND($A105&lt;&gt;"",P$9&lt;&gt;""),IF(HLOOKUP(P$9,'Feuille1-Catégories'!$C$1:$G$2,2,FALSE)="OUI",P$3,IF(HLOOKUP(P$9,'Feuille1-Catégories'!$C$1:$G$3,3,FALSE)="OUI",OFFSET(P$3,MOD(QUOTIENT(ROW()-ROW($A$20),'Feuille1-Catégories'!$B$6/P$6),P$5),0),IF(MOD($A105-1-P$10,'Feuille1-Catégories'!$F$5+1)=0,P$3,""))),"")</f>
        <v>25</v>
      </c>
      <c r="Q105" s="29" t="str">
        <f ca="1">IF(AND($A105&lt;&gt;"",Q$9&lt;&gt;""),IF(HLOOKUP(Q$9,'Feuille1-Catégories'!$C$1:$G$2,2,FALSE)="OUI",Q$3,IF(HLOOKUP(Q$9,'Feuille1-Catégories'!$C$1:$G$3,3,FALSE)="OUI",OFFSET(Q$3,MOD(QUOTIENT(ROW()-ROW($A$20),'Feuille1-Catégories'!$B$6/Q$6),Q$5),0),IF(MOD($A105-1-Q$10,'Feuille1-Catégories'!$F$5+1)=0,Q$3,""))),"")</f>
        <v/>
      </c>
      <c r="R105" s="29" t="str">
        <f ca="1">IF(AND($A105&lt;&gt;"",R$9&lt;&gt;""),IF(HLOOKUP(R$9,'Feuille1-Catégories'!$C$1:$G$2,2,FALSE)="OUI",R$3,IF(HLOOKUP(R$9,'Feuille1-Catégories'!$C$1:$G$3,3,FALSE)="OUI",OFFSET(R$3,MOD(QUOTIENT(ROW()-ROW($A$20),'Feuille1-Catégories'!$B$6/R$6),R$5),0),IF(MOD($A105-1-R$10,'Feuille1-Catégories'!$F$5+1)=0,R$3,""))),"")</f>
        <v/>
      </c>
      <c r="S105" s="29">
        <f ca="1">IF(AND($A105&lt;&gt;"",S$9&lt;&gt;""),IF(HLOOKUP(S$9,'Feuille1-Catégories'!$C$1:$G$2,2,FALSE)="OUI",S$3,IF(HLOOKUP(S$9,'Feuille1-Catégories'!$C$1:$G$3,3,FALSE)="OUI",OFFSET(S$3,MOD(QUOTIENT(ROW()-ROW($A$20),'Feuille1-Catégories'!$B$6/S$6),S$5),0),IF(MOD($A105-1-S$10,'Feuille1-Catégories'!$F$5+1)=0,S$3,""))),"")</f>
        <v>30</v>
      </c>
      <c r="T105" s="29" t="str">
        <f ca="1">IF(AND($A105&lt;&gt;"",T$9&lt;&gt;""),IF(HLOOKUP(T$9,'Feuille1-Catégories'!$C$1:$G$2,2,FALSE)="OUI",T$3,IF(HLOOKUP(T$9,'Feuille1-Catégories'!$C$1:$G$3,3,FALSE)="OUI",OFFSET(T$3,MOD(QUOTIENT(ROW()-ROW($A$20),'Feuille1-Catégories'!$B$6/T$6),T$5),0),IF(MOD($A105-1-T$10,'Feuille1-Catégories'!$F$5+1)=0,T$3,""))),"")</f>
        <v/>
      </c>
      <c r="U105" s="29">
        <f ca="1">IF(AND($A105&lt;&gt;"",U$9&lt;&gt;""),IF(HLOOKUP(U$9,'Feuille1-Catégories'!$C$1:$G$2,2,FALSE)="OUI",U$3,IF(HLOOKUP(U$9,'Feuille1-Catégories'!$C$1:$G$3,3,FALSE)="OUI",OFFSET(U$3,MOD(QUOTIENT(ROW()-ROW($A$20),'Feuille1-Catégories'!$B$6/U$6),U$5),0),IF(MOD($A105-1-U$10,'Feuille1-Catégories'!$F$5+1)=0,U$3,""))),"")</f>
        <v>300</v>
      </c>
      <c r="V105" s="29" t="str">
        <f ca="1">IF(AND($A105&lt;&gt;"",V$9&lt;&gt;""),IF(HLOOKUP(V$9,'Feuille1-Catégories'!$C$1:$G$2,2,FALSE)="OUI",V$3,IF(HLOOKUP(V$9,'Feuille1-Catégories'!$C$1:$G$3,3,FALSE)="OUI",OFFSET(V$3,MOD(QUOTIENT(ROW()-ROW($A$20),'Feuille1-Catégories'!$B$6/V$6),V$5),0),IF(MOD($A105-1-V$10,'Feuille1-Catégories'!$F$5+1)=0,V$3,""))),"")</f>
        <v/>
      </c>
      <c r="W105" s="29" t="str">
        <f ca="1">IF(AND($A105&lt;&gt;"",W$9&lt;&gt;""),IF(HLOOKUP(W$9,'Feuille1-Catégories'!$C$1:$G$2,2,FALSE)="OUI",W$3,IF(HLOOKUP(W$9,'Feuille1-Catégories'!$C$1:$G$3,3,FALSE)="OUI",OFFSET(W$3,MOD(QUOTIENT(ROW()-ROW($A$20),'Feuille1-Catégories'!$B$6/W$6),W$5),0),IF(MOD($A105-1-W$10,'Feuille1-Catégories'!$F$5+1)=0,W$3,""))),"")</f>
        <v/>
      </c>
      <c r="X105" s="29" t="str">
        <f ca="1">IF(AND($A105&lt;&gt;"",X$9&lt;&gt;""),IF(HLOOKUP(X$9,'Feuille1-Catégories'!$C$1:$G$2,2,FALSE)="OUI",X$3,IF(HLOOKUP(X$9,'Feuille1-Catégories'!$C$1:$G$3,3,FALSE)="OUI",OFFSET(X$3,MOD(QUOTIENT(ROW()-ROW($A$20),'Feuille1-Catégories'!$B$6/X$6),X$5),0),IF(MOD($A105-1-X$10,'Feuille1-Catégories'!$F$5+1)=0,X$3,""))),"")</f>
        <v/>
      </c>
      <c r="Y105" s="29" t="str">
        <f ca="1">IF(AND($A105&lt;&gt;"",Y$9&lt;&gt;""),IF(HLOOKUP(Y$9,'Feuille1-Catégories'!$C$1:$G$2,2,FALSE)="OUI",Y$3,IF(HLOOKUP(Y$9,'Feuille1-Catégories'!$C$1:$G$3,3,FALSE)="OUI",OFFSET(Y$3,MOD(QUOTIENT(ROW()-ROW($A$20),'Feuille1-Catégories'!$B$6/Y$6),Y$5),0),IF(MOD($A105-1-Y$10,'Feuille1-Catégories'!$F$5+1)=0,Y$3,""))),"")</f>
        <v/>
      </c>
      <c r="Z105" s="29" t="str">
        <f ca="1">IF(AND($A105&lt;&gt;"",Z$9&lt;&gt;""),IF(HLOOKUP(Z$9,'Feuille1-Catégories'!$C$1:$G$2,2,FALSE)="OUI",Z$3,IF(HLOOKUP(Z$9,'Feuille1-Catégories'!$C$1:$G$3,3,FALSE)="OUI",OFFSET(Z$3,MOD(QUOTIENT(ROW()-ROW($A$20),'Feuille1-Catégories'!$B$6/Z$6),Z$5),0),IF(MOD($A105-1-Z$10,'Feuille1-Catégories'!$F$5+1)=0,Z$3,""))),"")</f>
        <v/>
      </c>
    </row>
    <row r="106" spans="1:26" ht="17" x14ac:dyDescent="0.2">
      <c r="A106" s="21">
        <f>IF('Feuille2-Prix de vente'!A106&lt;&gt;"",'Feuille2-Prix de vente'!A106,"")</f>
        <v>87</v>
      </c>
      <c r="B106" s="33">
        <f ca="1">IF('Feuille2-Prix de vente'!B106&lt;&gt;"",'Feuille2-Prix de vente'!B106,"")</f>
        <v>3.9551308683007895</v>
      </c>
      <c r="C106" s="10">
        <f ca="1">IF('Feuille2-Prix de vente'!C106&lt;&gt;"",'Feuille2-Prix de vente'!C106,"")</f>
        <v>5690.4</v>
      </c>
      <c r="D106" s="10">
        <f t="shared" ca="1" si="1"/>
        <v>1925.6</v>
      </c>
      <c r="E106" s="10">
        <f ca="1">IF('Feuille2-Prix de vente'!E106&lt;&gt;"",'Feuille2-Prix de vente'!E106,"")</f>
        <v>7616</v>
      </c>
      <c r="F106" s="29">
        <f ca="1">IF(AND($A106&lt;&gt;"",F$9&lt;&gt;""),IF(HLOOKUP(F$9,'Feuille1-Catégories'!$C$1:$G$2,2,FALSE)="OUI",F$3,IF(HLOOKUP(F$9,'Feuille1-Catégories'!$C$1:$G$3,3,FALSE)="OUI",OFFSET(F$3,MOD(QUOTIENT(ROW()-ROW($A$20),'Feuille1-Catégories'!$B$6/F$6),F$5),0),IF(MOD($A106-1-F$10,'Feuille1-Catégories'!$F$5+1)=0,F$3,""))),"")</f>
        <v>0.8</v>
      </c>
      <c r="G106" s="29">
        <f ca="1">IF(AND($A106&lt;&gt;"",G$9&lt;&gt;""),IF(HLOOKUP(G$9,'Feuille1-Catégories'!$C$1:$G$2,2,FALSE)="OUI",G$3,IF(HLOOKUP(G$9,'Feuille1-Catégories'!$C$1:$G$3,3,FALSE)="OUI",OFFSET(G$3,MOD(QUOTIENT(ROW()-ROW($A$20),'Feuille1-Catégories'!$B$6/G$6),G$5),0),IF(MOD($A106-1-G$10,'Feuille1-Catégories'!$F$5+1)=0,G$3,""))),"")</f>
        <v>2</v>
      </c>
      <c r="H106" s="29" t="str">
        <f ca="1">IF(AND($A106&lt;&gt;"",H$9&lt;&gt;""),IF(HLOOKUP(H$9,'Feuille1-Catégories'!$C$1:$G$2,2,FALSE)="OUI",H$3,IF(HLOOKUP(H$9,'Feuille1-Catégories'!$C$1:$G$3,3,FALSE)="OUI",OFFSET(H$3,MOD(QUOTIENT(ROW()-ROW($A$20),'Feuille1-Catégories'!$B$6/H$6),H$5),0),IF(MOD($A106-1-H$10,'Feuille1-Catégories'!$F$5+1)=0,H$3,""))),"")</f>
        <v/>
      </c>
      <c r="I106" s="29" t="str">
        <f ca="1">IF(AND($A106&lt;&gt;"",I$9&lt;&gt;""),IF(HLOOKUP(I$9,'Feuille1-Catégories'!$C$1:$G$2,2,FALSE)="OUI",I$3,IF(HLOOKUP(I$9,'Feuille1-Catégories'!$C$1:$G$3,3,FALSE)="OUI",OFFSET(I$3,MOD(QUOTIENT(ROW()-ROW($A$20),'Feuille1-Catégories'!$B$6/I$6),I$5),0),IF(MOD($A106-1-I$10,'Feuille1-Catégories'!$F$5+1)=0,I$3,""))),"")</f>
        <v xml:space="preserve"> </v>
      </c>
      <c r="J106" s="29">
        <f ca="1">IF(AND($A106&lt;&gt;"",J$9&lt;&gt;""),IF(HLOOKUP(J$9,'Feuille1-Catégories'!$C$1:$G$2,2,FALSE)="OUI",J$3,IF(HLOOKUP(J$9,'Feuille1-Catégories'!$C$1:$G$3,3,FALSE)="OUI",OFFSET(J$3,MOD(QUOTIENT(ROW()-ROW($A$20),'Feuille1-Catégories'!$B$6/J$6),J$5),0),IF(MOD($A106-1-J$10,'Feuille1-Catégories'!$F$5+1)=0,J$3,""))),"")</f>
        <v>0.8</v>
      </c>
      <c r="K106" s="29">
        <f ca="1">IF(AND($A106&lt;&gt;"",K$9&lt;&gt;""),IF(HLOOKUP(K$9,'Feuille1-Catégories'!$C$1:$G$2,2,FALSE)="OUI",K$3,IF(HLOOKUP(K$9,'Feuille1-Catégories'!$C$1:$G$3,3,FALSE)="OUI",OFFSET(K$3,MOD(QUOTIENT(ROW()-ROW($A$20),'Feuille1-Catégories'!$B$6/K$6),K$5),0),IF(MOD($A106-1-K$10,'Feuille1-Catégories'!$F$5+1)=0,K$3,""))),"")</f>
        <v>10</v>
      </c>
      <c r="L106" s="29">
        <f ca="1">IF(AND($A106&lt;&gt;"",L$9&lt;&gt;""),IF(HLOOKUP(L$9,'Feuille1-Catégories'!$C$1:$G$2,2,FALSE)="OUI",L$3,IF(HLOOKUP(L$9,'Feuille1-Catégories'!$C$1:$G$3,3,FALSE)="OUI",OFFSET(L$3,MOD(QUOTIENT(ROW()-ROW($A$20),'Feuille1-Catégories'!$B$6/L$6),L$5),0),IF(MOD($A106-1-L$10,'Feuille1-Catégories'!$F$5+1)=0,L$3,""))),"")</f>
        <v>50</v>
      </c>
      <c r="M106" s="29">
        <f ca="1">IF(AND($A106&lt;&gt;"",M$9&lt;&gt;""),IF(HLOOKUP(M$9,'Feuille1-Catégories'!$C$1:$G$2,2,FALSE)="OUI",M$3,IF(HLOOKUP(M$9,'Feuille1-Catégories'!$C$1:$G$3,3,FALSE)="OUI",OFFSET(M$3,MOD(QUOTIENT(ROW()-ROW($A$20),'Feuille1-Catégories'!$B$6/M$6),M$5),0),IF(MOD($A106-1-M$10,'Feuille1-Catégories'!$F$5+1)=0,M$3,""))),"")</f>
        <v>1500</v>
      </c>
      <c r="N106" s="29">
        <f ca="1">IF(AND($A106&lt;&gt;"",N$9&lt;&gt;""),IF(HLOOKUP(N$9,'Feuille1-Catégories'!$C$1:$G$2,2,FALSE)="OUI",N$3,IF(HLOOKUP(N$9,'Feuille1-Catégories'!$C$1:$G$3,3,FALSE)="OUI",OFFSET(N$3,MOD(QUOTIENT(ROW()-ROW($A$20),'Feuille1-Catégories'!$B$6/N$6),N$5),0),IF(MOD($A106-1-N$10,'Feuille1-Catégories'!$F$5+1)=0,N$3,""))),"")</f>
        <v>2</v>
      </c>
      <c r="O106" s="29">
        <f ca="1">IF(AND($A106&lt;&gt;"",O$9&lt;&gt;""),IF(HLOOKUP(O$9,'Feuille1-Catégories'!$C$1:$G$2,2,FALSE)="OUI",O$3,IF(HLOOKUP(O$9,'Feuille1-Catégories'!$C$1:$G$3,3,FALSE)="OUI",OFFSET(O$3,MOD(QUOTIENT(ROW()-ROW($A$20),'Feuille1-Catégories'!$B$6/O$6),O$5),0),IF(MOD($A106-1-O$10,'Feuille1-Catégories'!$F$5+1)=0,O$3,""))),"")</f>
        <v>5</v>
      </c>
      <c r="P106" s="29">
        <f ca="1">IF(AND($A106&lt;&gt;"",P$9&lt;&gt;""),IF(HLOOKUP(P$9,'Feuille1-Catégories'!$C$1:$G$2,2,FALSE)="OUI",P$3,IF(HLOOKUP(P$9,'Feuille1-Catégories'!$C$1:$G$3,3,FALSE)="OUI",OFFSET(P$3,MOD(QUOTIENT(ROW()-ROW($A$20),'Feuille1-Catégories'!$B$6/P$6),P$5),0),IF(MOD($A106-1-P$10,'Feuille1-Catégories'!$F$5+1)=0,P$3,""))),"")</f>
        <v>25</v>
      </c>
      <c r="Q106" s="29" t="str">
        <f ca="1">IF(AND($A106&lt;&gt;"",Q$9&lt;&gt;""),IF(HLOOKUP(Q$9,'Feuille1-Catégories'!$C$1:$G$2,2,FALSE)="OUI",Q$3,IF(HLOOKUP(Q$9,'Feuille1-Catégories'!$C$1:$G$3,3,FALSE)="OUI",OFFSET(Q$3,MOD(QUOTIENT(ROW()-ROW($A$20),'Feuille1-Catégories'!$B$6/Q$6),Q$5),0),IF(MOD($A106-1-Q$10,'Feuille1-Catégories'!$F$5+1)=0,Q$3,""))),"")</f>
        <v/>
      </c>
      <c r="R106" s="29" t="str">
        <f ca="1">IF(AND($A106&lt;&gt;"",R$9&lt;&gt;""),IF(HLOOKUP(R$9,'Feuille1-Catégories'!$C$1:$G$2,2,FALSE)="OUI",R$3,IF(HLOOKUP(R$9,'Feuille1-Catégories'!$C$1:$G$3,3,FALSE)="OUI",OFFSET(R$3,MOD(QUOTIENT(ROW()-ROW($A$20),'Feuille1-Catégories'!$B$6/R$6),R$5),0),IF(MOD($A106-1-R$10,'Feuille1-Catégories'!$F$5+1)=0,R$3,""))),"")</f>
        <v/>
      </c>
      <c r="S106" s="29">
        <f ca="1">IF(AND($A106&lt;&gt;"",S$9&lt;&gt;""),IF(HLOOKUP(S$9,'Feuille1-Catégories'!$C$1:$G$2,2,FALSE)="OUI",S$3,IF(HLOOKUP(S$9,'Feuille1-Catégories'!$C$1:$G$3,3,FALSE)="OUI",OFFSET(S$3,MOD(QUOTIENT(ROW()-ROW($A$20),'Feuille1-Catégories'!$B$6/S$6),S$5),0),IF(MOD($A106-1-S$10,'Feuille1-Catégories'!$F$5+1)=0,S$3,""))),"")</f>
        <v>30</v>
      </c>
      <c r="T106" s="29" t="str">
        <f ca="1">IF(AND($A106&lt;&gt;"",T$9&lt;&gt;""),IF(HLOOKUP(T$9,'Feuille1-Catégories'!$C$1:$G$2,2,FALSE)="OUI",T$3,IF(HLOOKUP(T$9,'Feuille1-Catégories'!$C$1:$G$3,3,FALSE)="OUI",OFFSET(T$3,MOD(QUOTIENT(ROW()-ROW($A$20),'Feuille1-Catégories'!$B$6/T$6),T$5),0),IF(MOD($A106-1-T$10,'Feuille1-Catégories'!$F$5+1)=0,T$3,""))),"")</f>
        <v/>
      </c>
      <c r="U106" s="29">
        <f ca="1">IF(AND($A106&lt;&gt;"",U$9&lt;&gt;""),IF(HLOOKUP(U$9,'Feuille1-Catégories'!$C$1:$G$2,2,FALSE)="OUI",U$3,IF(HLOOKUP(U$9,'Feuille1-Catégories'!$C$1:$G$3,3,FALSE)="OUI",OFFSET(U$3,MOD(QUOTIENT(ROW()-ROW($A$20),'Feuille1-Catégories'!$B$6/U$6),U$5),0),IF(MOD($A106-1-U$10,'Feuille1-Catégories'!$F$5+1)=0,U$3,""))),"")</f>
        <v>300</v>
      </c>
      <c r="V106" s="29" t="str">
        <f ca="1">IF(AND($A106&lt;&gt;"",V$9&lt;&gt;""),IF(HLOOKUP(V$9,'Feuille1-Catégories'!$C$1:$G$2,2,FALSE)="OUI",V$3,IF(HLOOKUP(V$9,'Feuille1-Catégories'!$C$1:$G$3,3,FALSE)="OUI",OFFSET(V$3,MOD(QUOTIENT(ROW()-ROW($A$20),'Feuille1-Catégories'!$B$6/V$6),V$5),0),IF(MOD($A106-1-V$10,'Feuille1-Catégories'!$F$5+1)=0,V$3,""))),"")</f>
        <v/>
      </c>
      <c r="W106" s="29" t="str">
        <f ca="1">IF(AND($A106&lt;&gt;"",W$9&lt;&gt;""),IF(HLOOKUP(W$9,'Feuille1-Catégories'!$C$1:$G$2,2,FALSE)="OUI",W$3,IF(HLOOKUP(W$9,'Feuille1-Catégories'!$C$1:$G$3,3,FALSE)="OUI",OFFSET(W$3,MOD(QUOTIENT(ROW()-ROW($A$20),'Feuille1-Catégories'!$B$6/W$6),W$5),0),IF(MOD($A106-1-W$10,'Feuille1-Catégories'!$F$5+1)=0,W$3,""))),"")</f>
        <v/>
      </c>
      <c r="X106" s="29" t="str">
        <f ca="1">IF(AND($A106&lt;&gt;"",X$9&lt;&gt;""),IF(HLOOKUP(X$9,'Feuille1-Catégories'!$C$1:$G$2,2,FALSE)="OUI",X$3,IF(HLOOKUP(X$9,'Feuille1-Catégories'!$C$1:$G$3,3,FALSE)="OUI",OFFSET(X$3,MOD(QUOTIENT(ROW()-ROW($A$20),'Feuille1-Catégories'!$B$6/X$6),X$5),0),IF(MOD($A106-1-X$10,'Feuille1-Catégories'!$F$5+1)=0,X$3,""))),"")</f>
        <v/>
      </c>
      <c r="Y106" s="29" t="str">
        <f ca="1">IF(AND($A106&lt;&gt;"",Y$9&lt;&gt;""),IF(HLOOKUP(Y$9,'Feuille1-Catégories'!$C$1:$G$2,2,FALSE)="OUI",Y$3,IF(HLOOKUP(Y$9,'Feuille1-Catégories'!$C$1:$G$3,3,FALSE)="OUI",OFFSET(Y$3,MOD(QUOTIENT(ROW()-ROW($A$20),'Feuille1-Catégories'!$B$6/Y$6),Y$5),0),IF(MOD($A106-1-Y$10,'Feuille1-Catégories'!$F$5+1)=0,Y$3,""))),"")</f>
        <v/>
      </c>
      <c r="Z106" s="29" t="str">
        <f ca="1">IF(AND($A106&lt;&gt;"",Z$9&lt;&gt;""),IF(HLOOKUP(Z$9,'Feuille1-Catégories'!$C$1:$G$2,2,FALSE)="OUI",Z$3,IF(HLOOKUP(Z$9,'Feuille1-Catégories'!$C$1:$G$3,3,FALSE)="OUI",OFFSET(Z$3,MOD(QUOTIENT(ROW()-ROW($A$20),'Feuille1-Catégories'!$B$6/Z$6),Z$5),0),IF(MOD($A106-1-Z$10,'Feuille1-Catégories'!$F$5+1)=0,Z$3,""))),"")</f>
        <v/>
      </c>
    </row>
    <row r="107" spans="1:26" ht="17" x14ac:dyDescent="0.2">
      <c r="A107" s="21">
        <f>IF('Feuille2-Prix de vente'!A107&lt;&gt;"",'Feuille2-Prix de vente'!A107,"")</f>
        <v>88</v>
      </c>
      <c r="B107" s="33">
        <f ca="1">IF('Feuille2-Prix de vente'!B107&lt;&gt;"",'Feuille2-Prix de vente'!B107,"")</f>
        <v>4.3864878291107798</v>
      </c>
      <c r="C107" s="10">
        <f ca="1">IF('Feuille2-Prix de vente'!C107&lt;&gt;"",'Feuille2-Prix de vente'!C107,"")</f>
        <v>8180.4</v>
      </c>
      <c r="D107" s="10">
        <f t="shared" ca="1" si="1"/>
        <v>2415.6</v>
      </c>
      <c r="E107" s="10">
        <f ca="1">IF('Feuille2-Prix de vente'!E107&lt;&gt;"",'Feuille2-Prix de vente'!E107,"")</f>
        <v>10596</v>
      </c>
      <c r="F107" s="29">
        <f ca="1">IF(AND($A107&lt;&gt;"",F$9&lt;&gt;""),IF(HLOOKUP(F$9,'Feuille1-Catégories'!$C$1:$G$2,2,FALSE)="OUI",F$3,IF(HLOOKUP(F$9,'Feuille1-Catégories'!$C$1:$G$3,3,FALSE)="OUI",OFFSET(F$3,MOD(QUOTIENT(ROW()-ROW($A$20),'Feuille1-Catégories'!$B$6/F$6),F$5),0),IF(MOD($A107-1-F$10,'Feuille1-Catégories'!$F$5+1)=0,F$3,""))),"")</f>
        <v>0.8</v>
      </c>
      <c r="G107" s="29">
        <f ca="1">IF(AND($A107&lt;&gt;"",G$9&lt;&gt;""),IF(HLOOKUP(G$9,'Feuille1-Catégories'!$C$1:$G$2,2,FALSE)="OUI",G$3,IF(HLOOKUP(G$9,'Feuille1-Catégories'!$C$1:$G$3,3,FALSE)="OUI",OFFSET(G$3,MOD(QUOTIENT(ROW()-ROW($A$20),'Feuille1-Catégories'!$B$6/G$6),G$5),0),IF(MOD($A107-1-G$10,'Feuille1-Catégories'!$F$5+1)=0,G$3,""))),"")</f>
        <v>2</v>
      </c>
      <c r="H107" s="29" t="str">
        <f ca="1">IF(AND($A107&lt;&gt;"",H$9&lt;&gt;""),IF(HLOOKUP(H$9,'Feuille1-Catégories'!$C$1:$G$2,2,FALSE)="OUI",H$3,IF(HLOOKUP(H$9,'Feuille1-Catégories'!$C$1:$G$3,3,FALSE)="OUI",OFFSET(H$3,MOD(QUOTIENT(ROW()-ROW($A$20),'Feuille1-Catégories'!$B$6/H$6),H$5),0),IF(MOD($A107-1-H$10,'Feuille1-Catégories'!$F$5+1)=0,H$3,""))),"")</f>
        <v/>
      </c>
      <c r="I107" s="29" t="str">
        <f ca="1">IF(AND($A107&lt;&gt;"",I$9&lt;&gt;""),IF(HLOOKUP(I$9,'Feuille1-Catégories'!$C$1:$G$2,2,FALSE)="OUI",I$3,IF(HLOOKUP(I$9,'Feuille1-Catégories'!$C$1:$G$3,3,FALSE)="OUI",OFFSET(I$3,MOD(QUOTIENT(ROW()-ROW($A$20),'Feuille1-Catégories'!$B$6/I$6),I$5),0),IF(MOD($A107-1-I$10,'Feuille1-Catégories'!$F$5+1)=0,I$3,""))),"")</f>
        <v xml:space="preserve"> </v>
      </c>
      <c r="J107" s="29">
        <f ca="1">IF(AND($A107&lt;&gt;"",J$9&lt;&gt;""),IF(HLOOKUP(J$9,'Feuille1-Catégories'!$C$1:$G$2,2,FALSE)="OUI",J$3,IF(HLOOKUP(J$9,'Feuille1-Catégories'!$C$1:$G$3,3,FALSE)="OUI",OFFSET(J$3,MOD(QUOTIENT(ROW()-ROW($A$20),'Feuille1-Catégories'!$B$6/J$6),J$5),0),IF(MOD($A107-1-J$10,'Feuille1-Catégories'!$F$5+1)=0,J$3,""))),"")</f>
        <v>0.8</v>
      </c>
      <c r="K107" s="29" t="str">
        <f ca="1">IF(AND($A107&lt;&gt;"",K$9&lt;&gt;""),IF(HLOOKUP(K$9,'Feuille1-Catégories'!$C$1:$G$2,2,FALSE)="OUI",K$3,IF(HLOOKUP(K$9,'Feuille1-Catégories'!$C$1:$G$3,3,FALSE)="OUI",OFFSET(K$3,MOD(QUOTIENT(ROW()-ROW($A$20),'Feuille1-Catégories'!$B$6/K$6),K$5),0),IF(MOD($A107-1-K$10,'Feuille1-Catégories'!$F$5+1)=0,K$3,""))),"")</f>
        <v/>
      </c>
      <c r="L107" s="29">
        <f ca="1">IF(AND($A107&lt;&gt;"",L$9&lt;&gt;""),IF(HLOOKUP(L$9,'Feuille1-Catégories'!$C$1:$G$2,2,FALSE)="OUI",L$3,IF(HLOOKUP(L$9,'Feuille1-Catégories'!$C$1:$G$3,3,FALSE)="OUI",OFFSET(L$3,MOD(QUOTIENT(ROW()-ROW($A$20),'Feuille1-Catégories'!$B$6/L$6),L$5),0),IF(MOD($A107-1-L$10,'Feuille1-Catégories'!$F$5+1)=0,L$3,""))),"")</f>
        <v>50</v>
      </c>
      <c r="M107" s="29">
        <f ca="1">IF(AND($A107&lt;&gt;"",M$9&lt;&gt;""),IF(HLOOKUP(M$9,'Feuille1-Catégories'!$C$1:$G$2,2,FALSE)="OUI",M$3,IF(HLOOKUP(M$9,'Feuille1-Catégories'!$C$1:$G$3,3,FALSE)="OUI",OFFSET(M$3,MOD(QUOTIENT(ROW()-ROW($A$20),'Feuille1-Catégories'!$B$6/M$6),M$5),0),IF(MOD($A107-1-M$10,'Feuille1-Catégories'!$F$5+1)=0,M$3,""))),"")</f>
        <v>1500</v>
      </c>
      <c r="N107" s="29">
        <f ca="1">IF(AND($A107&lt;&gt;"",N$9&lt;&gt;""),IF(HLOOKUP(N$9,'Feuille1-Catégories'!$C$1:$G$2,2,FALSE)="OUI",N$3,IF(HLOOKUP(N$9,'Feuille1-Catégories'!$C$1:$G$3,3,FALSE)="OUI",OFFSET(N$3,MOD(QUOTIENT(ROW()-ROW($A$20),'Feuille1-Catégories'!$B$6/N$6),N$5),0),IF(MOD($A107-1-N$10,'Feuille1-Catégories'!$F$5+1)=0,N$3,""))),"")</f>
        <v>2</v>
      </c>
      <c r="O107" s="29">
        <f ca="1">IF(AND($A107&lt;&gt;"",O$9&lt;&gt;""),IF(HLOOKUP(O$9,'Feuille1-Catégories'!$C$1:$G$2,2,FALSE)="OUI",O$3,IF(HLOOKUP(O$9,'Feuille1-Catégories'!$C$1:$G$3,3,FALSE)="OUI",OFFSET(O$3,MOD(QUOTIENT(ROW()-ROW($A$20),'Feuille1-Catégories'!$B$6/O$6),O$5),0),IF(MOD($A107-1-O$10,'Feuille1-Catégories'!$F$5+1)=0,O$3,""))),"")</f>
        <v>5</v>
      </c>
      <c r="P107" s="29">
        <f ca="1">IF(AND($A107&lt;&gt;"",P$9&lt;&gt;""),IF(HLOOKUP(P$9,'Feuille1-Catégories'!$C$1:$G$2,2,FALSE)="OUI",P$3,IF(HLOOKUP(P$9,'Feuille1-Catégories'!$C$1:$G$3,3,FALSE)="OUI",OFFSET(P$3,MOD(QUOTIENT(ROW()-ROW($A$20),'Feuille1-Catégories'!$B$6/P$6),P$5),0),IF(MOD($A107-1-P$10,'Feuille1-Catégories'!$F$5+1)=0,P$3,""))),"")</f>
        <v>25</v>
      </c>
      <c r="Q107" s="29">
        <f ca="1">IF(AND($A107&lt;&gt;"",Q$9&lt;&gt;""),IF(HLOOKUP(Q$9,'Feuille1-Catégories'!$C$1:$G$2,2,FALSE)="OUI",Q$3,IF(HLOOKUP(Q$9,'Feuille1-Catégories'!$C$1:$G$3,3,FALSE)="OUI",OFFSET(Q$3,MOD(QUOTIENT(ROW()-ROW($A$20),'Feuille1-Catégories'!$B$6/Q$6),Q$5),0),IF(MOD($A107-1-Q$10,'Feuille1-Catégories'!$F$5+1)=0,Q$3,""))),"")</f>
        <v>500</v>
      </c>
      <c r="R107" s="29" t="str">
        <f ca="1">IF(AND($A107&lt;&gt;"",R$9&lt;&gt;""),IF(HLOOKUP(R$9,'Feuille1-Catégories'!$C$1:$G$2,2,FALSE)="OUI",R$3,IF(HLOOKUP(R$9,'Feuille1-Catégories'!$C$1:$G$3,3,FALSE)="OUI",OFFSET(R$3,MOD(QUOTIENT(ROW()-ROW($A$20),'Feuille1-Catégories'!$B$6/R$6),R$5),0),IF(MOD($A107-1-R$10,'Feuille1-Catégories'!$F$5+1)=0,R$3,""))),"")</f>
        <v/>
      </c>
      <c r="S107" s="29">
        <f ca="1">IF(AND($A107&lt;&gt;"",S$9&lt;&gt;""),IF(HLOOKUP(S$9,'Feuille1-Catégories'!$C$1:$G$2,2,FALSE)="OUI",S$3,IF(HLOOKUP(S$9,'Feuille1-Catégories'!$C$1:$G$3,3,FALSE)="OUI",OFFSET(S$3,MOD(QUOTIENT(ROW()-ROW($A$20),'Feuille1-Catégories'!$B$6/S$6),S$5),0),IF(MOD($A107-1-S$10,'Feuille1-Catégories'!$F$5+1)=0,S$3,""))),"")</f>
        <v>30</v>
      </c>
      <c r="T107" s="29" t="str">
        <f ca="1">IF(AND($A107&lt;&gt;"",T$9&lt;&gt;""),IF(HLOOKUP(T$9,'Feuille1-Catégories'!$C$1:$G$2,2,FALSE)="OUI",T$3,IF(HLOOKUP(T$9,'Feuille1-Catégories'!$C$1:$G$3,3,FALSE)="OUI",OFFSET(T$3,MOD(QUOTIENT(ROW()-ROW($A$20),'Feuille1-Catégories'!$B$6/T$6),T$5),0),IF(MOD($A107-1-T$10,'Feuille1-Catégories'!$F$5+1)=0,T$3,""))),"")</f>
        <v/>
      </c>
      <c r="U107" s="29">
        <f ca="1">IF(AND($A107&lt;&gt;"",U$9&lt;&gt;""),IF(HLOOKUP(U$9,'Feuille1-Catégories'!$C$1:$G$2,2,FALSE)="OUI",U$3,IF(HLOOKUP(U$9,'Feuille1-Catégories'!$C$1:$G$3,3,FALSE)="OUI",OFFSET(U$3,MOD(QUOTIENT(ROW()-ROW($A$20),'Feuille1-Catégories'!$B$6/U$6),U$5),0),IF(MOD($A107-1-U$10,'Feuille1-Catégories'!$F$5+1)=0,U$3,""))),"")</f>
        <v>300</v>
      </c>
      <c r="V107" s="29" t="str">
        <f ca="1">IF(AND($A107&lt;&gt;"",V$9&lt;&gt;""),IF(HLOOKUP(V$9,'Feuille1-Catégories'!$C$1:$G$2,2,FALSE)="OUI",V$3,IF(HLOOKUP(V$9,'Feuille1-Catégories'!$C$1:$G$3,3,FALSE)="OUI",OFFSET(V$3,MOD(QUOTIENT(ROW()-ROW($A$20),'Feuille1-Catégories'!$B$6/V$6),V$5),0),IF(MOD($A107-1-V$10,'Feuille1-Catégories'!$F$5+1)=0,V$3,""))),"")</f>
        <v/>
      </c>
      <c r="W107" s="29" t="str">
        <f ca="1">IF(AND($A107&lt;&gt;"",W$9&lt;&gt;""),IF(HLOOKUP(W$9,'Feuille1-Catégories'!$C$1:$G$2,2,FALSE)="OUI",W$3,IF(HLOOKUP(W$9,'Feuille1-Catégories'!$C$1:$G$3,3,FALSE)="OUI",OFFSET(W$3,MOD(QUOTIENT(ROW()-ROW($A$20),'Feuille1-Catégories'!$B$6/W$6),W$5),0),IF(MOD($A107-1-W$10,'Feuille1-Catégories'!$F$5+1)=0,W$3,""))),"")</f>
        <v/>
      </c>
      <c r="X107" s="29" t="str">
        <f ca="1">IF(AND($A107&lt;&gt;"",X$9&lt;&gt;""),IF(HLOOKUP(X$9,'Feuille1-Catégories'!$C$1:$G$2,2,FALSE)="OUI",X$3,IF(HLOOKUP(X$9,'Feuille1-Catégories'!$C$1:$G$3,3,FALSE)="OUI",OFFSET(X$3,MOD(QUOTIENT(ROW()-ROW($A$20),'Feuille1-Catégories'!$B$6/X$6),X$5),0),IF(MOD($A107-1-X$10,'Feuille1-Catégories'!$F$5+1)=0,X$3,""))),"")</f>
        <v/>
      </c>
      <c r="Y107" s="29" t="str">
        <f ca="1">IF(AND($A107&lt;&gt;"",Y$9&lt;&gt;""),IF(HLOOKUP(Y$9,'Feuille1-Catégories'!$C$1:$G$2,2,FALSE)="OUI",Y$3,IF(HLOOKUP(Y$9,'Feuille1-Catégories'!$C$1:$G$3,3,FALSE)="OUI",OFFSET(Y$3,MOD(QUOTIENT(ROW()-ROW($A$20),'Feuille1-Catégories'!$B$6/Y$6),Y$5),0),IF(MOD($A107-1-Y$10,'Feuille1-Catégories'!$F$5+1)=0,Y$3,""))),"")</f>
        <v/>
      </c>
      <c r="Z107" s="29" t="str">
        <f ca="1">IF(AND($A107&lt;&gt;"",Z$9&lt;&gt;""),IF(HLOOKUP(Z$9,'Feuille1-Catégories'!$C$1:$G$2,2,FALSE)="OUI",Z$3,IF(HLOOKUP(Z$9,'Feuille1-Catégories'!$C$1:$G$3,3,FALSE)="OUI",OFFSET(Z$3,MOD(QUOTIENT(ROW()-ROW($A$20),'Feuille1-Catégories'!$B$6/Z$6),Z$5),0),IF(MOD($A107-1-Z$10,'Feuille1-Catégories'!$F$5+1)=0,Z$3,""))),"")</f>
        <v/>
      </c>
    </row>
    <row r="108" spans="1:26" ht="17" x14ac:dyDescent="0.2">
      <c r="A108" s="21">
        <f>IF('Feuille2-Prix de vente'!A108&lt;&gt;"",'Feuille2-Prix de vente'!A108,"")</f>
        <v>89</v>
      </c>
      <c r="B108" s="33">
        <f ca="1">IF('Feuille2-Prix de vente'!B108&lt;&gt;"",'Feuille2-Prix de vente'!B108,"")</f>
        <v>4.2044038221852933</v>
      </c>
      <c r="C108" s="10">
        <f ca="1">IF('Feuille2-Prix de vente'!C108&lt;&gt;"",'Feuille2-Prix de vente'!C108,"")</f>
        <v>6170.4</v>
      </c>
      <c r="D108" s="10">
        <f t="shared" ca="1" si="1"/>
        <v>1925.6</v>
      </c>
      <c r="E108" s="10">
        <f ca="1">IF('Feuille2-Prix de vente'!E108&lt;&gt;"",'Feuille2-Prix de vente'!E108,"")</f>
        <v>8096</v>
      </c>
      <c r="F108" s="29">
        <f ca="1">IF(AND($A108&lt;&gt;"",F$9&lt;&gt;""),IF(HLOOKUP(F$9,'Feuille1-Catégories'!$C$1:$G$2,2,FALSE)="OUI",F$3,IF(HLOOKUP(F$9,'Feuille1-Catégories'!$C$1:$G$3,3,FALSE)="OUI",OFFSET(F$3,MOD(QUOTIENT(ROW()-ROW($A$20),'Feuille1-Catégories'!$B$6/F$6),F$5),0),IF(MOD($A108-1-F$10,'Feuille1-Catégories'!$F$5+1)=0,F$3,""))),"")</f>
        <v>0.8</v>
      </c>
      <c r="G108" s="29">
        <f ca="1">IF(AND($A108&lt;&gt;"",G$9&lt;&gt;""),IF(HLOOKUP(G$9,'Feuille1-Catégories'!$C$1:$G$2,2,FALSE)="OUI",G$3,IF(HLOOKUP(G$9,'Feuille1-Catégories'!$C$1:$G$3,3,FALSE)="OUI",OFFSET(G$3,MOD(QUOTIENT(ROW()-ROW($A$20),'Feuille1-Catégories'!$B$6/G$6),G$5),0),IF(MOD($A108-1-G$10,'Feuille1-Catégories'!$F$5+1)=0,G$3,""))),"")</f>
        <v>2</v>
      </c>
      <c r="H108" s="29" t="str">
        <f ca="1">IF(AND($A108&lt;&gt;"",H$9&lt;&gt;""),IF(HLOOKUP(H$9,'Feuille1-Catégories'!$C$1:$G$2,2,FALSE)="OUI",H$3,IF(HLOOKUP(H$9,'Feuille1-Catégories'!$C$1:$G$3,3,FALSE)="OUI",OFFSET(H$3,MOD(QUOTIENT(ROW()-ROW($A$20),'Feuille1-Catégories'!$B$6/H$6),H$5),0),IF(MOD($A108-1-H$10,'Feuille1-Catégories'!$F$5+1)=0,H$3,""))),"")</f>
        <v/>
      </c>
      <c r="I108" s="29" t="str">
        <f ca="1">IF(AND($A108&lt;&gt;"",I$9&lt;&gt;""),IF(HLOOKUP(I$9,'Feuille1-Catégories'!$C$1:$G$2,2,FALSE)="OUI",I$3,IF(HLOOKUP(I$9,'Feuille1-Catégories'!$C$1:$G$3,3,FALSE)="OUI",OFFSET(I$3,MOD(QUOTIENT(ROW()-ROW($A$20),'Feuille1-Catégories'!$B$6/I$6),I$5),0),IF(MOD($A108-1-I$10,'Feuille1-Catégories'!$F$5+1)=0,I$3,""))),"")</f>
        <v xml:space="preserve"> </v>
      </c>
      <c r="J108" s="29">
        <f ca="1">IF(AND($A108&lt;&gt;"",J$9&lt;&gt;""),IF(HLOOKUP(J$9,'Feuille1-Catégories'!$C$1:$G$2,2,FALSE)="OUI",J$3,IF(HLOOKUP(J$9,'Feuille1-Catégories'!$C$1:$G$3,3,FALSE)="OUI",OFFSET(J$3,MOD(QUOTIENT(ROW()-ROW($A$20),'Feuille1-Catégories'!$B$6/J$6),J$5),0),IF(MOD($A108-1-J$10,'Feuille1-Catégories'!$F$5+1)=0,J$3,""))),"")</f>
        <v>0.8</v>
      </c>
      <c r="K108" s="29" t="str">
        <f ca="1">IF(AND($A108&lt;&gt;"",K$9&lt;&gt;""),IF(HLOOKUP(K$9,'Feuille1-Catégories'!$C$1:$G$2,2,FALSE)="OUI",K$3,IF(HLOOKUP(K$9,'Feuille1-Catégories'!$C$1:$G$3,3,FALSE)="OUI",OFFSET(K$3,MOD(QUOTIENT(ROW()-ROW($A$20),'Feuille1-Catégories'!$B$6/K$6),K$5),0),IF(MOD($A108-1-K$10,'Feuille1-Catégories'!$F$5+1)=0,K$3,""))),"")</f>
        <v/>
      </c>
      <c r="L108" s="29">
        <f ca="1">IF(AND($A108&lt;&gt;"",L$9&lt;&gt;""),IF(HLOOKUP(L$9,'Feuille1-Catégories'!$C$1:$G$2,2,FALSE)="OUI",L$3,IF(HLOOKUP(L$9,'Feuille1-Catégories'!$C$1:$G$3,3,FALSE)="OUI",OFFSET(L$3,MOD(QUOTIENT(ROW()-ROW($A$20),'Feuille1-Catégories'!$B$6/L$6),L$5),0),IF(MOD($A108-1-L$10,'Feuille1-Catégories'!$F$5+1)=0,L$3,""))),"")</f>
        <v>50</v>
      </c>
      <c r="M108" s="29">
        <f ca="1">IF(AND($A108&lt;&gt;"",M$9&lt;&gt;""),IF(HLOOKUP(M$9,'Feuille1-Catégories'!$C$1:$G$2,2,FALSE)="OUI",M$3,IF(HLOOKUP(M$9,'Feuille1-Catégories'!$C$1:$G$3,3,FALSE)="OUI",OFFSET(M$3,MOD(QUOTIENT(ROW()-ROW($A$20),'Feuille1-Catégories'!$B$6/M$6),M$5),0),IF(MOD($A108-1-M$10,'Feuille1-Catégories'!$F$5+1)=0,M$3,""))),"")</f>
        <v>1500</v>
      </c>
      <c r="N108" s="29">
        <f ca="1">IF(AND($A108&lt;&gt;"",N$9&lt;&gt;""),IF(HLOOKUP(N$9,'Feuille1-Catégories'!$C$1:$G$2,2,FALSE)="OUI",N$3,IF(HLOOKUP(N$9,'Feuille1-Catégories'!$C$1:$G$3,3,FALSE)="OUI",OFFSET(N$3,MOD(QUOTIENT(ROW()-ROW($A$20),'Feuille1-Catégories'!$B$6/N$6),N$5),0),IF(MOD($A108-1-N$10,'Feuille1-Catégories'!$F$5+1)=0,N$3,""))),"")</f>
        <v>2</v>
      </c>
      <c r="O108" s="29">
        <f ca="1">IF(AND($A108&lt;&gt;"",O$9&lt;&gt;""),IF(HLOOKUP(O$9,'Feuille1-Catégories'!$C$1:$G$2,2,FALSE)="OUI",O$3,IF(HLOOKUP(O$9,'Feuille1-Catégories'!$C$1:$G$3,3,FALSE)="OUI",OFFSET(O$3,MOD(QUOTIENT(ROW()-ROW($A$20),'Feuille1-Catégories'!$B$6/O$6),O$5),0),IF(MOD($A108-1-O$10,'Feuille1-Catégories'!$F$5+1)=0,O$3,""))),"")</f>
        <v>5</v>
      </c>
      <c r="P108" s="29">
        <f ca="1">IF(AND($A108&lt;&gt;"",P$9&lt;&gt;""),IF(HLOOKUP(P$9,'Feuille1-Catégories'!$C$1:$G$2,2,FALSE)="OUI",P$3,IF(HLOOKUP(P$9,'Feuille1-Catégories'!$C$1:$G$3,3,FALSE)="OUI",OFFSET(P$3,MOD(QUOTIENT(ROW()-ROW($A$20),'Feuille1-Catégories'!$B$6/P$6),P$5),0),IF(MOD($A108-1-P$10,'Feuille1-Catégories'!$F$5+1)=0,P$3,""))),"")</f>
        <v>25</v>
      </c>
      <c r="Q108" s="29" t="str">
        <f ca="1">IF(AND($A108&lt;&gt;"",Q$9&lt;&gt;""),IF(HLOOKUP(Q$9,'Feuille1-Catégories'!$C$1:$G$2,2,FALSE)="OUI",Q$3,IF(HLOOKUP(Q$9,'Feuille1-Catégories'!$C$1:$G$3,3,FALSE)="OUI",OFFSET(Q$3,MOD(QUOTIENT(ROW()-ROW($A$20),'Feuille1-Catégories'!$B$6/Q$6),Q$5),0),IF(MOD($A108-1-Q$10,'Feuille1-Catégories'!$F$5+1)=0,Q$3,""))),"")</f>
        <v/>
      </c>
      <c r="R108" s="29" t="str">
        <f ca="1">IF(AND($A108&lt;&gt;"",R$9&lt;&gt;""),IF(HLOOKUP(R$9,'Feuille1-Catégories'!$C$1:$G$2,2,FALSE)="OUI",R$3,IF(HLOOKUP(R$9,'Feuille1-Catégories'!$C$1:$G$3,3,FALSE)="OUI",OFFSET(R$3,MOD(QUOTIENT(ROW()-ROW($A$20),'Feuille1-Catégories'!$B$6/R$6),R$5),0),IF(MOD($A108-1-R$10,'Feuille1-Catégories'!$F$5+1)=0,R$3,""))),"")</f>
        <v/>
      </c>
      <c r="S108" s="29">
        <f ca="1">IF(AND($A108&lt;&gt;"",S$9&lt;&gt;""),IF(HLOOKUP(S$9,'Feuille1-Catégories'!$C$1:$G$2,2,FALSE)="OUI",S$3,IF(HLOOKUP(S$9,'Feuille1-Catégories'!$C$1:$G$3,3,FALSE)="OUI",OFFSET(S$3,MOD(QUOTIENT(ROW()-ROW($A$20),'Feuille1-Catégories'!$B$6/S$6),S$5),0),IF(MOD($A108-1-S$10,'Feuille1-Catégories'!$F$5+1)=0,S$3,""))),"")</f>
        <v>30</v>
      </c>
      <c r="T108" s="29">
        <f ca="1">IF(AND($A108&lt;&gt;"",T$9&lt;&gt;""),IF(HLOOKUP(T$9,'Feuille1-Catégories'!$C$1:$G$2,2,FALSE)="OUI",T$3,IF(HLOOKUP(T$9,'Feuille1-Catégories'!$C$1:$G$3,3,FALSE)="OUI",OFFSET(T$3,MOD(QUOTIENT(ROW()-ROW($A$20),'Feuille1-Catégories'!$B$6/T$6),T$5),0),IF(MOD($A108-1-T$10,'Feuille1-Catégories'!$F$5+1)=0,T$3,""))),"")</f>
        <v>10</v>
      </c>
      <c r="U108" s="29">
        <f ca="1">IF(AND($A108&lt;&gt;"",U$9&lt;&gt;""),IF(HLOOKUP(U$9,'Feuille1-Catégories'!$C$1:$G$2,2,FALSE)="OUI",U$3,IF(HLOOKUP(U$9,'Feuille1-Catégories'!$C$1:$G$3,3,FALSE)="OUI",OFFSET(U$3,MOD(QUOTIENT(ROW()-ROW($A$20),'Feuille1-Catégories'!$B$6/U$6),U$5),0),IF(MOD($A108-1-U$10,'Feuille1-Catégories'!$F$5+1)=0,U$3,""))),"")</f>
        <v>300</v>
      </c>
      <c r="V108" s="29" t="str">
        <f ca="1">IF(AND($A108&lt;&gt;"",V$9&lt;&gt;""),IF(HLOOKUP(V$9,'Feuille1-Catégories'!$C$1:$G$2,2,FALSE)="OUI",V$3,IF(HLOOKUP(V$9,'Feuille1-Catégories'!$C$1:$G$3,3,FALSE)="OUI",OFFSET(V$3,MOD(QUOTIENT(ROW()-ROW($A$20),'Feuille1-Catégories'!$B$6/V$6),V$5),0),IF(MOD($A108-1-V$10,'Feuille1-Catégories'!$F$5+1)=0,V$3,""))),"")</f>
        <v/>
      </c>
      <c r="W108" s="29" t="str">
        <f ca="1">IF(AND($A108&lt;&gt;"",W$9&lt;&gt;""),IF(HLOOKUP(W$9,'Feuille1-Catégories'!$C$1:$G$2,2,FALSE)="OUI",W$3,IF(HLOOKUP(W$9,'Feuille1-Catégories'!$C$1:$G$3,3,FALSE)="OUI",OFFSET(W$3,MOD(QUOTIENT(ROW()-ROW($A$20),'Feuille1-Catégories'!$B$6/W$6),W$5),0),IF(MOD($A108-1-W$10,'Feuille1-Catégories'!$F$5+1)=0,W$3,""))),"")</f>
        <v/>
      </c>
      <c r="X108" s="29" t="str">
        <f ca="1">IF(AND($A108&lt;&gt;"",X$9&lt;&gt;""),IF(HLOOKUP(X$9,'Feuille1-Catégories'!$C$1:$G$2,2,FALSE)="OUI",X$3,IF(HLOOKUP(X$9,'Feuille1-Catégories'!$C$1:$G$3,3,FALSE)="OUI",OFFSET(X$3,MOD(QUOTIENT(ROW()-ROW($A$20),'Feuille1-Catégories'!$B$6/X$6),X$5),0),IF(MOD($A108-1-X$10,'Feuille1-Catégories'!$F$5+1)=0,X$3,""))),"")</f>
        <v/>
      </c>
      <c r="Y108" s="29" t="str">
        <f ca="1">IF(AND($A108&lt;&gt;"",Y$9&lt;&gt;""),IF(HLOOKUP(Y$9,'Feuille1-Catégories'!$C$1:$G$2,2,FALSE)="OUI",Y$3,IF(HLOOKUP(Y$9,'Feuille1-Catégories'!$C$1:$G$3,3,FALSE)="OUI",OFFSET(Y$3,MOD(QUOTIENT(ROW()-ROW($A$20),'Feuille1-Catégories'!$B$6/Y$6),Y$5),0),IF(MOD($A108-1-Y$10,'Feuille1-Catégories'!$F$5+1)=0,Y$3,""))),"")</f>
        <v/>
      </c>
      <c r="Z108" s="29" t="str">
        <f ca="1">IF(AND($A108&lt;&gt;"",Z$9&lt;&gt;""),IF(HLOOKUP(Z$9,'Feuille1-Catégories'!$C$1:$G$2,2,FALSE)="OUI",Z$3,IF(HLOOKUP(Z$9,'Feuille1-Catégories'!$C$1:$G$3,3,FALSE)="OUI",OFFSET(Z$3,MOD(QUOTIENT(ROW()-ROW($A$20),'Feuille1-Catégories'!$B$6/Z$6),Z$5),0),IF(MOD($A108-1-Z$10,'Feuille1-Catégories'!$F$5+1)=0,Z$3,""))),"")</f>
        <v/>
      </c>
    </row>
    <row r="109" spans="1:26" ht="17" x14ac:dyDescent="0.2">
      <c r="A109" s="21">
        <f>IF('Feuille2-Prix de vente'!A109&lt;&gt;"",'Feuille2-Prix de vente'!A109,"")</f>
        <v>90</v>
      </c>
      <c r="B109" s="33">
        <f ca="1">IF('Feuille2-Prix de vente'!B109&lt;&gt;"",'Feuille2-Prix de vente'!B109,"")</f>
        <v>3.9153439153439153</v>
      </c>
      <c r="C109" s="10">
        <f ca="1">IF('Feuille2-Prix de vente'!C109&lt;&gt;"",'Feuille2-Prix de vente'!C109,"")</f>
        <v>5730.4</v>
      </c>
      <c r="D109" s="10">
        <f t="shared" ca="1" si="1"/>
        <v>1965.6</v>
      </c>
      <c r="E109" s="10">
        <f ca="1">IF('Feuille2-Prix de vente'!E109&lt;&gt;"",'Feuille2-Prix de vente'!E109,"")</f>
        <v>7696</v>
      </c>
      <c r="F109" s="29">
        <f ca="1">IF(AND($A109&lt;&gt;"",F$9&lt;&gt;""),IF(HLOOKUP(F$9,'Feuille1-Catégories'!$C$1:$G$2,2,FALSE)="OUI",F$3,IF(HLOOKUP(F$9,'Feuille1-Catégories'!$C$1:$G$3,3,FALSE)="OUI",OFFSET(F$3,MOD(QUOTIENT(ROW()-ROW($A$20),'Feuille1-Catégories'!$B$6/F$6),F$5),0),IF(MOD($A109-1-F$10,'Feuille1-Catégories'!$F$5+1)=0,F$3,""))),"")</f>
        <v>0.8</v>
      </c>
      <c r="G109" s="29">
        <f ca="1">IF(AND($A109&lt;&gt;"",G$9&lt;&gt;""),IF(HLOOKUP(G$9,'Feuille1-Catégories'!$C$1:$G$2,2,FALSE)="OUI",G$3,IF(HLOOKUP(G$9,'Feuille1-Catégories'!$C$1:$G$3,3,FALSE)="OUI",OFFSET(G$3,MOD(QUOTIENT(ROW()-ROW($A$20),'Feuille1-Catégories'!$B$6/G$6),G$5),0),IF(MOD($A109-1-G$10,'Feuille1-Catégories'!$F$5+1)=0,G$3,""))),"")</f>
        <v>2</v>
      </c>
      <c r="H109" s="29">
        <f ca="1">IF(AND($A109&lt;&gt;"",H$9&lt;&gt;""),IF(HLOOKUP(H$9,'Feuille1-Catégories'!$C$1:$G$2,2,FALSE)="OUI",H$3,IF(HLOOKUP(H$9,'Feuille1-Catégories'!$C$1:$G$3,3,FALSE)="OUI",OFFSET(H$3,MOD(QUOTIENT(ROW()-ROW($A$20),'Feuille1-Catégories'!$B$6/H$6),H$5),0),IF(MOD($A109-1-H$10,'Feuille1-Catégories'!$F$5+1)=0,H$3,""))),"")</f>
        <v>50</v>
      </c>
      <c r="I109" s="29" t="str">
        <f ca="1">IF(AND($A109&lt;&gt;"",I$9&lt;&gt;""),IF(HLOOKUP(I$9,'Feuille1-Catégories'!$C$1:$G$2,2,FALSE)="OUI",I$3,IF(HLOOKUP(I$9,'Feuille1-Catégories'!$C$1:$G$3,3,FALSE)="OUI",OFFSET(I$3,MOD(QUOTIENT(ROW()-ROW($A$20),'Feuille1-Catégories'!$B$6/I$6),I$5),0),IF(MOD($A109-1-I$10,'Feuille1-Catégories'!$F$5+1)=0,I$3,""))),"")</f>
        <v xml:space="preserve"> </v>
      </c>
      <c r="J109" s="29">
        <f ca="1">IF(AND($A109&lt;&gt;"",J$9&lt;&gt;""),IF(HLOOKUP(J$9,'Feuille1-Catégories'!$C$1:$G$2,2,FALSE)="OUI",J$3,IF(HLOOKUP(J$9,'Feuille1-Catégories'!$C$1:$G$3,3,FALSE)="OUI",OFFSET(J$3,MOD(QUOTIENT(ROW()-ROW($A$20),'Feuille1-Catégories'!$B$6/J$6),J$5),0),IF(MOD($A109-1-J$10,'Feuille1-Catégories'!$F$5+1)=0,J$3,""))),"")</f>
        <v>0.8</v>
      </c>
      <c r="K109" s="29" t="str">
        <f ca="1">IF(AND($A109&lt;&gt;"",K$9&lt;&gt;""),IF(HLOOKUP(K$9,'Feuille1-Catégories'!$C$1:$G$2,2,FALSE)="OUI",K$3,IF(HLOOKUP(K$9,'Feuille1-Catégories'!$C$1:$G$3,3,FALSE)="OUI",OFFSET(K$3,MOD(QUOTIENT(ROW()-ROW($A$20),'Feuille1-Catégories'!$B$6/K$6),K$5),0),IF(MOD($A109-1-K$10,'Feuille1-Catégories'!$F$5+1)=0,K$3,""))),"")</f>
        <v/>
      </c>
      <c r="L109" s="29">
        <f ca="1">IF(AND($A109&lt;&gt;"",L$9&lt;&gt;""),IF(HLOOKUP(L$9,'Feuille1-Catégories'!$C$1:$G$2,2,FALSE)="OUI",L$3,IF(HLOOKUP(L$9,'Feuille1-Catégories'!$C$1:$G$3,3,FALSE)="OUI",OFFSET(L$3,MOD(QUOTIENT(ROW()-ROW($A$20),'Feuille1-Catégories'!$B$6/L$6),L$5),0),IF(MOD($A109-1-L$10,'Feuille1-Catégories'!$F$5+1)=0,L$3,""))),"")</f>
        <v>50</v>
      </c>
      <c r="M109" s="29">
        <f ca="1">IF(AND($A109&lt;&gt;"",M$9&lt;&gt;""),IF(HLOOKUP(M$9,'Feuille1-Catégories'!$C$1:$G$2,2,FALSE)="OUI",M$3,IF(HLOOKUP(M$9,'Feuille1-Catégories'!$C$1:$G$3,3,FALSE)="OUI",OFFSET(M$3,MOD(QUOTIENT(ROW()-ROW($A$20),'Feuille1-Catégories'!$B$6/M$6),M$5),0),IF(MOD($A109-1-M$10,'Feuille1-Catégories'!$F$5+1)=0,M$3,""))),"")</f>
        <v>1500</v>
      </c>
      <c r="N109" s="29">
        <f ca="1">IF(AND($A109&lt;&gt;"",N$9&lt;&gt;""),IF(HLOOKUP(N$9,'Feuille1-Catégories'!$C$1:$G$2,2,FALSE)="OUI",N$3,IF(HLOOKUP(N$9,'Feuille1-Catégories'!$C$1:$G$3,3,FALSE)="OUI",OFFSET(N$3,MOD(QUOTIENT(ROW()-ROW($A$20),'Feuille1-Catégories'!$B$6/N$6),N$5),0),IF(MOD($A109-1-N$10,'Feuille1-Catégories'!$F$5+1)=0,N$3,""))),"")</f>
        <v>2</v>
      </c>
      <c r="O109" s="29">
        <f ca="1">IF(AND($A109&lt;&gt;"",O$9&lt;&gt;""),IF(HLOOKUP(O$9,'Feuille1-Catégories'!$C$1:$G$2,2,FALSE)="OUI",O$3,IF(HLOOKUP(O$9,'Feuille1-Catégories'!$C$1:$G$3,3,FALSE)="OUI",OFFSET(O$3,MOD(QUOTIENT(ROW()-ROW($A$20),'Feuille1-Catégories'!$B$6/O$6),O$5),0),IF(MOD($A109-1-O$10,'Feuille1-Catégories'!$F$5+1)=0,O$3,""))),"")</f>
        <v>5</v>
      </c>
      <c r="P109" s="29">
        <f ca="1">IF(AND($A109&lt;&gt;"",P$9&lt;&gt;""),IF(HLOOKUP(P$9,'Feuille1-Catégories'!$C$1:$G$2,2,FALSE)="OUI",P$3,IF(HLOOKUP(P$9,'Feuille1-Catégories'!$C$1:$G$3,3,FALSE)="OUI",OFFSET(P$3,MOD(QUOTIENT(ROW()-ROW($A$20),'Feuille1-Catégories'!$B$6/P$6),P$5),0),IF(MOD($A109-1-P$10,'Feuille1-Catégories'!$F$5+1)=0,P$3,""))),"")</f>
        <v>25</v>
      </c>
      <c r="Q109" s="29" t="str">
        <f ca="1">IF(AND($A109&lt;&gt;"",Q$9&lt;&gt;""),IF(HLOOKUP(Q$9,'Feuille1-Catégories'!$C$1:$G$2,2,FALSE)="OUI",Q$3,IF(HLOOKUP(Q$9,'Feuille1-Catégories'!$C$1:$G$3,3,FALSE)="OUI",OFFSET(Q$3,MOD(QUOTIENT(ROW()-ROW($A$20),'Feuille1-Catégories'!$B$6/Q$6),Q$5),0),IF(MOD($A109-1-Q$10,'Feuille1-Catégories'!$F$5+1)=0,Q$3,""))),"")</f>
        <v/>
      </c>
      <c r="R109" s="29" t="str">
        <f ca="1">IF(AND($A109&lt;&gt;"",R$9&lt;&gt;""),IF(HLOOKUP(R$9,'Feuille1-Catégories'!$C$1:$G$2,2,FALSE)="OUI",R$3,IF(HLOOKUP(R$9,'Feuille1-Catégories'!$C$1:$G$3,3,FALSE)="OUI",OFFSET(R$3,MOD(QUOTIENT(ROW()-ROW($A$20),'Feuille1-Catégories'!$B$6/R$6),R$5),0),IF(MOD($A109-1-R$10,'Feuille1-Catégories'!$F$5+1)=0,R$3,""))),"")</f>
        <v/>
      </c>
      <c r="S109" s="29">
        <f ca="1">IF(AND($A109&lt;&gt;"",S$9&lt;&gt;""),IF(HLOOKUP(S$9,'Feuille1-Catégories'!$C$1:$G$2,2,FALSE)="OUI",S$3,IF(HLOOKUP(S$9,'Feuille1-Catégories'!$C$1:$G$3,3,FALSE)="OUI",OFFSET(S$3,MOD(QUOTIENT(ROW()-ROW($A$20),'Feuille1-Catégories'!$B$6/S$6),S$5),0),IF(MOD($A109-1-S$10,'Feuille1-Catégories'!$F$5+1)=0,S$3,""))),"")</f>
        <v>30</v>
      </c>
      <c r="T109" s="29" t="str">
        <f ca="1">IF(AND($A109&lt;&gt;"",T$9&lt;&gt;""),IF(HLOOKUP(T$9,'Feuille1-Catégories'!$C$1:$G$2,2,FALSE)="OUI",T$3,IF(HLOOKUP(T$9,'Feuille1-Catégories'!$C$1:$G$3,3,FALSE)="OUI",OFFSET(T$3,MOD(QUOTIENT(ROW()-ROW($A$20),'Feuille1-Catégories'!$B$6/T$6),T$5),0),IF(MOD($A109-1-T$10,'Feuille1-Catégories'!$F$5+1)=0,T$3,""))),"")</f>
        <v/>
      </c>
      <c r="U109" s="29">
        <f ca="1">IF(AND($A109&lt;&gt;"",U$9&lt;&gt;""),IF(HLOOKUP(U$9,'Feuille1-Catégories'!$C$1:$G$2,2,FALSE)="OUI",U$3,IF(HLOOKUP(U$9,'Feuille1-Catégories'!$C$1:$G$3,3,FALSE)="OUI",OFFSET(U$3,MOD(QUOTIENT(ROW()-ROW($A$20),'Feuille1-Catégories'!$B$6/U$6),U$5),0),IF(MOD($A109-1-U$10,'Feuille1-Catégories'!$F$5+1)=0,U$3,""))),"")</f>
        <v>300</v>
      </c>
      <c r="V109" s="29" t="str">
        <f ca="1">IF(AND($A109&lt;&gt;"",V$9&lt;&gt;""),IF(HLOOKUP(V$9,'Feuille1-Catégories'!$C$1:$G$2,2,FALSE)="OUI",V$3,IF(HLOOKUP(V$9,'Feuille1-Catégories'!$C$1:$G$3,3,FALSE)="OUI",OFFSET(V$3,MOD(QUOTIENT(ROW()-ROW($A$20),'Feuille1-Catégories'!$B$6/V$6),V$5),0),IF(MOD($A109-1-V$10,'Feuille1-Catégories'!$F$5+1)=0,V$3,""))),"")</f>
        <v/>
      </c>
      <c r="W109" s="29" t="str">
        <f ca="1">IF(AND($A109&lt;&gt;"",W$9&lt;&gt;""),IF(HLOOKUP(W$9,'Feuille1-Catégories'!$C$1:$G$2,2,FALSE)="OUI",W$3,IF(HLOOKUP(W$9,'Feuille1-Catégories'!$C$1:$G$3,3,FALSE)="OUI",OFFSET(W$3,MOD(QUOTIENT(ROW()-ROW($A$20),'Feuille1-Catégories'!$B$6/W$6),W$5),0),IF(MOD($A109-1-W$10,'Feuille1-Catégories'!$F$5+1)=0,W$3,""))),"")</f>
        <v/>
      </c>
      <c r="X109" s="29" t="str">
        <f ca="1">IF(AND($A109&lt;&gt;"",X$9&lt;&gt;""),IF(HLOOKUP(X$9,'Feuille1-Catégories'!$C$1:$G$2,2,FALSE)="OUI",X$3,IF(HLOOKUP(X$9,'Feuille1-Catégories'!$C$1:$G$3,3,FALSE)="OUI",OFFSET(X$3,MOD(QUOTIENT(ROW()-ROW($A$20),'Feuille1-Catégories'!$B$6/X$6),X$5),0),IF(MOD($A109-1-X$10,'Feuille1-Catégories'!$F$5+1)=0,X$3,""))),"")</f>
        <v/>
      </c>
      <c r="Y109" s="29" t="str">
        <f ca="1">IF(AND($A109&lt;&gt;"",Y$9&lt;&gt;""),IF(HLOOKUP(Y$9,'Feuille1-Catégories'!$C$1:$G$2,2,FALSE)="OUI",Y$3,IF(HLOOKUP(Y$9,'Feuille1-Catégories'!$C$1:$G$3,3,FALSE)="OUI",OFFSET(Y$3,MOD(QUOTIENT(ROW()-ROW($A$20),'Feuille1-Catégories'!$B$6/Y$6),Y$5),0),IF(MOD($A109-1-Y$10,'Feuille1-Catégories'!$F$5+1)=0,Y$3,""))),"")</f>
        <v/>
      </c>
      <c r="Z109" s="29" t="str">
        <f ca="1">IF(AND($A109&lt;&gt;"",Z$9&lt;&gt;""),IF(HLOOKUP(Z$9,'Feuille1-Catégories'!$C$1:$G$2,2,FALSE)="OUI",Z$3,IF(HLOOKUP(Z$9,'Feuille1-Catégories'!$C$1:$G$3,3,FALSE)="OUI",OFFSET(Z$3,MOD(QUOTIENT(ROW()-ROW($A$20),'Feuille1-Catégories'!$B$6/Z$6),Z$5),0),IF(MOD($A109-1-Z$10,'Feuille1-Catégories'!$F$5+1)=0,Z$3,""))),"")</f>
        <v/>
      </c>
    </row>
    <row r="110" spans="1:26" ht="17" x14ac:dyDescent="0.2">
      <c r="A110" s="21">
        <f>IF('Feuille2-Prix de vente'!A110&lt;&gt;"",'Feuille2-Prix de vente'!A110,"")</f>
        <v>91</v>
      </c>
      <c r="B110" s="33">
        <f ca="1">IF('Feuille2-Prix de vente'!B110&lt;&gt;"",'Feuille2-Prix de vente'!B110,"")</f>
        <v>3.8499158603281449</v>
      </c>
      <c r="C110" s="10">
        <f ca="1">IF('Feuille2-Prix de vente'!C110&lt;&gt;"",'Feuille2-Prix de vente'!C110,"")</f>
        <v>5419.4</v>
      </c>
      <c r="D110" s="10">
        <f t="shared" ca="1" si="1"/>
        <v>1901.6</v>
      </c>
      <c r="E110" s="10">
        <f ca="1">IF('Feuille2-Prix de vente'!E110&lt;&gt;"",'Feuille2-Prix de vente'!E110,"")</f>
        <v>7321</v>
      </c>
      <c r="F110" s="29">
        <f ca="1">IF(AND($A110&lt;&gt;"",F$9&lt;&gt;""),IF(HLOOKUP(F$9,'Feuille1-Catégories'!$C$1:$G$2,2,FALSE)="OUI",F$3,IF(HLOOKUP(F$9,'Feuille1-Catégories'!$C$1:$G$3,3,FALSE)="OUI",OFFSET(F$3,MOD(QUOTIENT(ROW()-ROW($A$20),'Feuille1-Catégories'!$B$6/F$6),F$5),0),IF(MOD($A110-1-F$10,'Feuille1-Catégories'!$F$5+1)=0,F$3,""))),"")</f>
        <v>0.8</v>
      </c>
      <c r="G110" s="29">
        <f ca="1">IF(AND($A110&lt;&gt;"",G$9&lt;&gt;""),IF(HLOOKUP(G$9,'Feuille1-Catégories'!$C$1:$G$2,2,FALSE)="OUI",G$3,IF(HLOOKUP(G$9,'Feuille1-Catégories'!$C$1:$G$3,3,FALSE)="OUI",OFFSET(G$3,MOD(QUOTIENT(ROW()-ROW($A$20),'Feuille1-Catégories'!$B$6/G$6),G$5),0),IF(MOD($A110-1-G$10,'Feuille1-Catégories'!$F$5+1)=0,G$3,""))),"")</f>
        <v>2</v>
      </c>
      <c r="H110" s="29" t="str">
        <f ca="1">IF(AND($A110&lt;&gt;"",H$9&lt;&gt;""),IF(HLOOKUP(H$9,'Feuille1-Catégories'!$C$1:$G$2,2,FALSE)="OUI",H$3,IF(HLOOKUP(H$9,'Feuille1-Catégories'!$C$1:$G$3,3,FALSE)="OUI",OFFSET(H$3,MOD(QUOTIENT(ROW()-ROW($A$20),'Feuille1-Catégories'!$B$6/H$6),H$5),0),IF(MOD($A110-1-H$10,'Feuille1-Catégories'!$F$5+1)=0,H$3,""))),"")</f>
        <v/>
      </c>
      <c r="I110" s="29" t="str">
        <f ca="1">IF(AND($A110&lt;&gt;"",I$9&lt;&gt;""),IF(HLOOKUP(I$9,'Feuille1-Catégories'!$C$1:$G$2,2,FALSE)="OUI",I$3,IF(HLOOKUP(I$9,'Feuille1-Catégories'!$C$1:$G$3,3,FALSE)="OUI",OFFSET(I$3,MOD(QUOTIENT(ROW()-ROW($A$20),'Feuille1-Catégories'!$B$6/I$6),I$5),0),IF(MOD($A110-1-I$10,'Feuille1-Catégories'!$F$5+1)=0,I$3,""))),"")</f>
        <v xml:space="preserve"> </v>
      </c>
      <c r="J110" s="29">
        <f ca="1">IF(AND($A110&lt;&gt;"",J$9&lt;&gt;""),IF(HLOOKUP(J$9,'Feuille1-Catégories'!$C$1:$G$2,2,FALSE)="OUI",J$3,IF(HLOOKUP(J$9,'Feuille1-Catégories'!$C$1:$G$3,3,FALSE)="OUI",OFFSET(J$3,MOD(QUOTIENT(ROW()-ROW($A$20),'Feuille1-Catégories'!$B$6/J$6),J$5),0),IF(MOD($A110-1-J$10,'Feuille1-Catégories'!$F$5+1)=0,J$3,""))),"")</f>
        <v>0.8</v>
      </c>
      <c r="K110" s="29">
        <f ca="1">IF(AND($A110&lt;&gt;"",K$9&lt;&gt;""),IF(HLOOKUP(K$9,'Feuille1-Catégories'!$C$1:$G$2,2,FALSE)="OUI",K$3,IF(HLOOKUP(K$9,'Feuille1-Catégories'!$C$1:$G$3,3,FALSE)="OUI",OFFSET(K$3,MOD(QUOTIENT(ROW()-ROW($A$20),'Feuille1-Catégories'!$B$6/K$6),K$5),0),IF(MOD($A110-1-K$10,'Feuille1-Catégories'!$F$5+1)=0,K$3,""))),"")</f>
        <v>10</v>
      </c>
      <c r="L110" s="29">
        <f ca="1">IF(AND($A110&lt;&gt;"",L$9&lt;&gt;""),IF(HLOOKUP(L$9,'Feuille1-Catégories'!$C$1:$G$2,2,FALSE)="OUI",L$3,IF(HLOOKUP(L$9,'Feuille1-Catégories'!$C$1:$G$3,3,FALSE)="OUI",OFFSET(L$3,MOD(QUOTIENT(ROW()-ROW($A$20),'Feuille1-Catégories'!$B$6/L$6),L$5),0),IF(MOD($A110-1-L$10,'Feuille1-Catégories'!$F$5+1)=0,L$3,""))),"")</f>
        <v>50</v>
      </c>
      <c r="M110" s="29">
        <f ca="1">IF(AND($A110&lt;&gt;"",M$9&lt;&gt;""),IF(HLOOKUP(M$9,'Feuille1-Catégories'!$C$1:$G$2,2,FALSE)="OUI",M$3,IF(HLOOKUP(M$9,'Feuille1-Catégories'!$C$1:$G$3,3,FALSE)="OUI",OFFSET(M$3,MOD(QUOTIENT(ROW()-ROW($A$20),'Feuille1-Catégories'!$B$6/M$6),M$5),0),IF(MOD($A110-1-M$10,'Feuille1-Catégories'!$F$5+1)=0,M$3,""))),"")</f>
        <v>1500</v>
      </c>
      <c r="N110" s="29">
        <f ca="1">IF(AND($A110&lt;&gt;"",N$9&lt;&gt;""),IF(HLOOKUP(N$9,'Feuille1-Catégories'!$C$1:$G$2,2,FALSE)="OUI",N$3,IF(HLOOKUP(N$9,'Feuille1-Catégories'!$C$1:$G$3,3,FALSE)="OUI",OFFSET(N$3,MOD(QUOTIENT(ROW()-ROW($A$20),'Feuille1-Catégories'!$B$6/N$6),N$5),0),IF(MOD($A110-1-N$10,'Feuille1-Catégories'!$F$5+1)=0,N$3,""))),"")</f>
        <v>2</v>
      </c>
      <c r="O110" s="29">
        <f ca="1">IF(AND($A110&lt;&gt;"",O$9&lt;&gt;""),IF(HLOOKUP(O$9,'Feuille1-Catégories'!$C$1:$G$2,2,FALSE)="OUI",O$3,IF(HLOOKUP(O$9,'Feuille1-Catégories'!$C$1:$G$3,3,FALSE)="OUI",OFFSET(O$3,MOD(QUOTIENT(ROW()-ROW($A$20),'Feuille1-Catégories'!$B$6/O$6),O$5),0),IF(MOD($A110-1-O$10,'Feuille1-Catégories'!$F$5+1)=0,O$3,""))),"")</f>
        <v>5</v>
      </c>
      <c r="P110" s="29" t="str">
        <f ca="1">IF(AND($A110&lt;&gt;"",P$9&lt;&gt;""),IF(HLOOKUP(P$9,'Feuille1-Catégories'!$C$1:$G$2,2,FALSE)="OUI",P$3,IF(HLOOKUP(P$9,'Feuille1-Catégories'!$C$1:$G$3,3,FALSE)="OUI",OFFSET(P$3,MOD(QUOTIENT(ROW()-ROW($A$20),'Feuille1-Catégories'!$B$6/P$6),P$5),0),IF(MOD($A110-1-P$10,'Feuille1-Catégories'!$F$5+1)=0,P$3,""))),"")</f>
        <v/>
      </c>
      <c r="Q110" s="29" t="str">
        <f ca="1">IF(AND($A110&lt;&gt;"",Q$9&lt;&gt;""),IF(HLOOKUP(Q$9,'Feuille1-Catégories'!$C$1:$G$2,2,FALSE)="OUI",Q$3,IF(HLOOKUP(Q$9,'Feuille1-Catégories'!$C$1:$G$3,3,FALSE)="OUI",OFFSET(Q$3,MOD(QUOTIENT(ROW()-ROW($A$20),'Feuille1-Catégories'!$B$6/Q$6),Q$5),0),IF(MOD($A110-1-Q$10,'Feuille1-Catégories'!$F$5+1)=0,Q$3,""))),"")</f>
        <v/>
      </c>
      <c r="R110" s="29">
        <f ca="1">IF(AND($A110&lt;&gt;"",R$9&lt;&gt;""),IF(HLOOKUP(R$9,'Feuille1-Catégories'!$C$1:$G$2,2,FALSE)="OUI",R$3,IF(HLOOKUP(R$9,'Feuille1-Catégories'!$C$1:$G$3,3,FALSE)="OUI",OFFSET(R$3,MOD(QUOTIENT(ROW()-ROW($A$20),'Feuille1-Catégories'!$B$6/R$6),R$5),0),IF(MOD($A110-1-R$10,'Feuille1-Catégories'!$F$5+1)=0,R$3,""))),"")</f>
        <v>1</v>
      </c>
      <c r="S110" s="29">
        <f ca="1">IF(AND($A110&lt;&gt;"",S$9&lt;&gt;""),IF(HLOOKUP(S$9,'Feuille1-Catégories'!$C$1:$G$2,2,FALSE)="OUI",S$3,IF(HLOOKUP(S$9,'Feuille1-Catégories'!$C$1:$G$3,3,FALSE)="OUI",OFFSET(S$3,MOD(QUOTIENT(ROW()-ROW($A$20),'Feuille1-Catégories'!$B$6/S$6),S$5),0),IF(MOD($A110-1-S$10,'Feuille1-Catégories'!$F$5+1)=0,S$3,""))),"")</f>
        <v>30</v>
      </c>
      <c r="T110" s="29" t="str">
        <f ca="1">IF(AND($A110&lt;&gt;"",T$9&lt;&gt;""),IF(HLOOKUP(T$9,'Feuille1-Catégories'!$C$1:$G$2,2,FALSE)="OUI",T$3,IF(HLOOKUP(T$9,'Feuille1-Catégories'!$C$1:$G$3,3,FALSE)="OUI",OFFSET(T$3,MOD(QUOTIENT(ROW()-ROW($A$20),'Feuille1-Catégories'!$B$6/T$6),T$5),0),IF(MOD($A110-1-T$10,'Feuille1-Catégories'!$F$5+1)=0,T$3,""))),"")</f>
        <v/>
      </c>
      <c r="U110" s="29">
        <f ca="1">IF(AND($A110&lt;&gt;"",U$9&lt;&gt;""),IF(HLOOKUP(U$9,'Feuille1-Catégories'!$C$1:$G$2,2,FALSE)="OUI",U$3,IF(HLOOKUP(U$9,'Feuille1-Catégories'!$C$1:$G$3,3,FALSE)="OUI",OFFSET(U$3,MOD(QUOTIENT(ROW()-ROW($A$20),'Feuille1-Catégories'!$B$6/U$6),U$5),0),IF(MOD($A110-1-U$10,'Feuille1-Catégories'!$F$5+1)=0,U$3,""))),"")</f>
        <v>300</v>
      </c>
      <c r="V110" s="29" t="str">
        <f ca="1">IF(AND($A110&lt;&gt;"",V$9&lt;&gt;""),IF(HLOOKUP(V$9,'Feuille1-Catégories'!$C$1:$G$2,2,FALSE)="OUI",V$3,IF(HLOOKUP(V$9,'Feuille1-Catégories'!$C$1:$G$3,3,FALSE)="OUI",OFFSET(V$3,MOD(QUOTIENT(ROW()-ROW($A$20),'Feuille1-Catégories'!$B$6/V$6),V$5),0),IF(MOD($A110-1-V$10,'Feuille1-Catégories'!$F$5+1)=0,V$3,""))),"")</f>
        <v/>
      </c>
      <c r="W110" s="29" t="str">
        <f ca="1">IF(AND($A110&lt;&gt;"",W$9&lt;&gt;""),IF(HLOOKUP(W$9,'Feuille1-Catégories'!$C$1:$G$2,2,FALSE)="OUI",W$3,IF(HLOOKUP(W$9,'Feuille1-Catégories'!$C$1:$G$3,3,FALSE)="OUI",OFFSET(W$3,MOD(QUOTIENT(ROW()-ROW($A$20),'Feuille1-Catégories'!$B$6/W$6),W$5),0),IF(MOD($A110-1-W$10,'Feuille1-Catégories'!$F$5+1)=0,W$3,""))),"")</f>
        <v/>
      </c>
      <c r="X110" s="29" t="str">
        <f ca="1">IF(AND($A110&lt;&gt;"",X$9&lt;&gt;""),IF(HLOOKUP(X$9,'Feuille1-Catégories'!$C$1:$G$2,2,FALSE)="OUI",X$3,IF(HLOOKUP(X$9,'Feuille1-Catégories'!$C$1:$G$3,3,FALSE)="OUI",OFFSET(X$3,MOD(QUOTIENT(ROW()-ROW($A$20),'Feuille1-Catégories'!$B$6/X$6),X$5),0),IF(MOD($A110-1-X$10,'Feuille1-Catégories'!$F$5+1)=0,X$3,""))),"")</f>
        <v/>
      </c>
      <c r="Y110" s="29" t="str">
        <f ca="1">IF(AND($A110&lt;&gt;"",Y$9&lt;&gt;""),IF(HLOOKUP(Y$9,'Feuille1-Catégories'!$C$1:$G$2,2,FALSE)="OUI",Y$3,IF(HLOOKUP(Y$9,'Feuille1-Catégories'!$C$1:$G$3,3,FALSE)="OUI",OFFSET(Y$3,MOD(QUOTIENT(ROW()-ROW($A$20),'Feuille1-Catégories'!$B$6/Y$6),Y$5),0),IF(MOD($A110-1-Y$10,'Feuille1-Catégories'!$F$5+1)=0,Y$3,""))),"")</f>
        <v/>
      </c>
      <c r="Z110" s="29" t="str">
        <f ca="1">IF(AND($A110&lt;&gt;"",Z$9&lt;&gt;""),IF(HLOOKUP(Z$9,'Feuille1-Catégories'!$C$1:$G$2,2,FALSE)="OUI",Z$3,IF(HLOOKUP(Z$9,'Feuille1-Catégories'!$C$1:$G$3,3,FALSE)="OUI",OFFSET(Z$3,MOD(QUOTIENT(ROW()-ROW($A$20),'Feuille1-Catégories'!$B$6/Z$6),Z$5),0),IF(MOD($A110-1-Z$10,'Feuille1-Catégories'!$F$5+1)=0,Z$3,""))),"")</f>
        <v/>
      </c>
    </row>
    <row r="111" spans="1:26" ht="17" x14ac:dyDescent="0.2">
      <c r="A111" s="21">
        <f>IF('Feuille2-Prix de vente'!A111&lt;&gt;"",'Feuille2-Prix de vente'!A111,"")</f>
        <v>92</v>
      </c>
      <c r="B111" s="33">
        <f ca="1">IF('Feuille2-Prix de vente'!B111&lt;&gt;"",'Feuille2-Prix de vente'!B111,"")</f>
        <v>4.3071583876902491</v>
      </c>
      <c r="C111" s="10">
        <f ca="1">IF('Feuille2-Prix de vente'!C111&lt;&gt;"",'Feuille2-Prix de vente'!C111,"")</f>
        <v>7909.4</v>
      </c>
      <c r="D111" s="10">
        <f t="shared" ca="1" si="1"/>
        <v>2391.6</v>
      </c>
      <c r="E111" s="10">
        <f ca="1">IF('Feuille2-Prix de vente'!E111&lt;&gt;"",'Feuille2-Prix de vente'!E111,"")</f>
        <v>10301</v>
      </c>
      <c r="F111" s="29">
        <f ca="1">IF(AND($A111&lt;&gt;"",F$9&lt;&gt;""),IF(HLOOKUP(F$9,'Feuille1-Catégories'!$C$1:$G$2,2,FALSE)="OUI",F$3,IF(HLOOKUP(F$9,'Feuille1-Catégories'!$C$1:$G$3,3,FALSE)="OUI",OFFSET(F$3,MOD(QUOTIENT(ROW()-ROW($A$20),'Feuille1-Catégories'!$B$6/F$6),F$5),0),IF(MOD($A111-1-F$10,'Feuille1-Catégories'!$F$5+1)=0,F$3,""))),"")</f>
        <v>0.8</v>
      </c>
      <c r="G111" s="29">
        <f ca="1">IF(AND($A111&lt;&gt;"",G$9&lt;&gt;""),IF(HLOOKUP(G$9,'Feuille1-Catégories'!$C$1:$G$2,2,FALSE)="OUI",G$3,IF(HLOOKUP(G$9,'Feuille1-Catégories'!$C$1:$G$3,3,FALSE)="OUI",OFFSET(G$3,MOD(QUOTIENT(ROW()-ROW($A$20),'Feuille1-Catégories'!$B$6/G$6),G$5),0),IF(MOD($A111-1-G$10,'Feuille1-Catégories'!$F$5+1)=0,G$3,""))),"")</f>
        <v>2</v>
      </c>
      <c r="H111" s="29" t="str">
        <f ca="1">IF(AND($A111&lt;&gt;"",H$9&lt;&gt;""),IF(HLOOKUP(H$9,'Feuille1-Catégories'!$C$1:$G$2,2,FALSE)="OUI",H$3,IF(HLOOKUP(H$9,'Feuille1-Catégories'!$C$1:$G$3,3,FALSE)="OUI",OFFSET(H$3,MOD(QUOTIENT(ROW()-ROW($A$20),'Feuille1-Catégories'!$B$6/H$6),H$5),0),IF(MOD($A111-1-H$10,'Feuille1-Catégories'!$F$5+1)=0,H$3,""))),"")</f>
        <v/>
      </c>
      <c r="I111" s="29" t="str">
        <f ca="1">IF(AND($A111&lt;&gt;"",I$9&lt;&gt;""),IF(HLOOKUP(I$9,'Feuille1-Catégories'!$C$1:$G$2,2,FALSE)="OUI",I$3,IF(HLOOKUP(I$9,'Feuille1-Catégories'!$C$1:$G$3,3,FALSE)="OUI",OFFSET(I$3,MOD(QUOTIENT(ROW()-ROW($A$20),'Feuille1-Catégories'!$B$6/I$6),I$5),0),IF(MOD($A111-1-I$10,'Feuille1-Catégories'!$F$5+1)=0,I$3,""))),"")</f>
        <v xml:space="preserve"> </v>
      </c>
      <c r="J111" s="29">
        <f ca="1">IF(AND($A111&lt;&gt;"",J$9&lt;&gt;""),IF(HLOOKUP(J$9,'Feuille1-Catégories'!$C$1:$G$2,2,FALSE)="OUI",J$3,IF(HLOOKUP(J$9,'Feuille1-Catégories'!$C$1:$G$3,3,FALSE)="OUI",OFFSET(J$3,MOD(QUOTIENT(ROW()-ROW($A$20),'Feuille1-Catégories'!$B$6/J$6),J$5),0),IF(MOD($A111-1-J$10,'Feuille1-Catégories'!$F$5+1)=0,J$3,""))),"")</f>
        <v>0.8</v>
      </c>
      <c r="K111" s="29" t="str">
        <f ca="1">IF(AND($A111&lt;&gt;"",K$9&lt;&gt;""),IF(HLOOKUP(K$9,'Feuille1-Catégories'!$C$1:$G$2,2,FALSE)="OUI",K$3,IF(HLOOKUP(K$9,'Feuille1-Catégories'!$C$1:$G$3,3,FALSE)="OUI",OFFSET(K$3,MOD(QUOTIENT(ROW()-ROW($A$20),'Feuille1-Catégories'!$B$6/K$6),K$5),0),IF(MOD($A111-1-K$10,'Feuille1-Catégories'!$F$5+1)=0,K$3,""))),"")</f>
        <v/>
      </c>
      <c r="L111" s="29">
        <f ca="1">IF(AND($A111&lt;&gt;"",L$9&lt;&gt;""),IF(HLOOKUP(L$9,'Feuille1-Catégories'!$C$1:$G$2,2,FALSE)="OUI",L$3,IF(HLOOKUP(L$9,'Feuille1-Catégories'!$C$1:$G$3,3,FALSE)="OUI",OFFSET(L$3,MOD(QUOTIENT(ROW()-ROW($A$20),'Feuille1-Catégories'!$B$6/L$6),L$5),0),IF(MOD($A111-1-L$10,'Feuille1-Catégories'!$F$5+1)=0,L$3,""))),"")</f>
        <v>50</v>
      </c>
      <c r="M111" s="29">
        <f ca="1">IF(AND($A111&lt;&gt;"",M$9&lt;&gt;""),IF(HLOOKUP(M$9,'Feuille1-Catégories'!$C$1:$G$2,2,FALSE)="OUI",M$3,IF(HLOOKUP(M$9,'Feuille1-Catégories'!$C$1:$G$3,3,FALSE)="OUI",OFFSET(M$3,MOD(QUOTIENT(ROW()-ROW($A$20),'Feuille1-Catégories'!$B$6/M$6),M$5),0),IF(MOD($A111-1-M$10,'Feuille1-Catégories'!$F$5+1)=0,M$3,""))),"")</f>
        <v>1500</v>
      </c>
      <c r="N111" s="29">
        <f ca="1">IF(AND($A111&lt;&gt;"",N$9&lt;&gt;""),IF(HLOOKUP(N$9,'Feuille1-Catégories'!$C$1:$G$2,2,FALSE)="OUI",N$3,IF(HLOOKUP(N$9,'Feuille1-Catégories'!$C$1:$G$3,3,FALSE)="OUI",OFFSET(N$3,MOD(QUOTIENT(ROW()-ROW($A$20),'Feuille1-Catégories'!$B$6/N$6),N$5),0),IF(MOD($A111-1-N$10,'Feuille1-Catégories'!$F$5+1)=0,N$3,""))),"")</f>
        <v>2</v>
      </c>
      <c r="O111" s="29">
        <f ca="1">IF(AND($A111&lt;&gt;"",O$9&lt;&gt;""),IF(HLOOKUP(O$9,'Feuille1-Catégories'!$C$1:$G$2,2,FALSE)="OUI",O$3,IF(HLOOKUP(O$9,'Feuille1-Catégories'!$C$1:$G$3,3,FALSE)="OUI",OFFSET(O$3,MOD(QUOTIENT(ROW()-ROW($A$20),'Feuille1-Catégories'!$B$6/O$6),O$5),0),IF(MOD($A111-1-O$10,'Feuille1-Catégories'!$F$5+1)=0,O$3,""))),"")</f>
        <v>5</v>
      </c>
      <c r="P111" s="29" t="str">
        <f ca="1">IF(AND($A111&lt;&gt;"",P$9&lt;&gt;""),IF(HLOOKUP(P$9,'Feuille1-Catégories'!$C$1:$G$2,2,FALSE)="OUI",P$3,IF(HLOOKUP(P$9,'Feuille1-Catégories'!$C$1:$G$3,3,FALSE)="OUI",OFFSET(P$3,MOD(QUOTIENT(ROW()-ROW($A$20),'Feuille1-Catégories'!$B$6/P$6),P$5),0),IF(MOD($A111-1-P$10,'Feuille1-Catégories'!$F$5+1)=0,P$3,""))),"")</f>
        <v/>
      </c>
      <c r="Q111" s="29">
        <f ca="1">IF(AND($A111&lt;&gt;"",Q$9&lt;&gt;""),IF(HLOOKUP(Q$9,'Feuille1-Catégories'!$C$1:$G$2,2,FALSE)="OUI",Q$3,IF(HLOOKUP(Q$9,'Feuille1-Catégories'!$C$1:$G$3,3,FALSE)="OUI",OFFSET(Q$3,MOD(QUOTIENT(ROW()-ROW($A$20),'Feuille1-Catégories'!$B$6/Q$6),Q$5),0),IF(MOD($A111-1-Q$10,'Feuille1-Catégories'!$F$5+1)=0,Q$3,""))),"")</f>
        <v>500</v>
      </c>
      <c r="R111" s="29">
        <f ca="1">IF(AND($A111&lt;&gt;"",R$9&lt;&gt;""),IF(HLOOKUP(R$9,'Feuille1-Catégories'!$C$1:$G$2,2,FALSE)="OUI",R$3,IF(HLOOKUP(R$9,'Feuille1-Catégories'!$C$1:$G$3,3,FALSE)="OUI",OFFSET(R$3,MOD(QUOTIENT(ROW()-ROW($A$20),'Feuille1-Catégories'!$B$6/R$6),R$5),0),IF(MOD($A111-1-R$10,'Feuille1-Catégories'!$F$5+1)=0,R$3,""))),"")</f>
        <v>1</v>
      </c>
      <c r="S111" s="29">
        <f ca="1">IF(AND($A111&lt;&gt;"",S$9&lt;&gt;""),IF(HLOOKUP(S$9,'Feuille1-Catégories'!$C$1:$G$2,2,FALSE)="OUI",S$3,IF(HLOOKUP(S$9,'Feuille1-Catégories'!$C$1:$G$3,3,FALSE)="OUI",OFFSET(S$3,MOD(QUOTIENT(ROW()-ROW($A$20),'Feuille1-Catégories'!$B$6/S$6),S$5),0),IF(MOD($A111-1-S$10,'Feuille1-Catégories'!$F$5+1)=0,S$3,""))),"")</f>
        <v>30</v>
      </c>
      <c r="T111" s="29" t="str">
        <f ca="1">IF(AND($A111&lt;&gt;"",T$9&lt;&gt;""),IF(HLOOKUP(T$9,'Feuille1-Catégories'!$C$1:$G$2,2,FALSE)="OUI",T$3,IF(HLOOKUP(T$9,'Feuille1-Catégories'!$C$1:$G$3,3,FALSE)="OUI",OFFSET(T$3,MOD(QUOTIENT(ROW()-ROW($A$20),'Feuille1-Catégories'!$B$6/T$6),T$5),0),IF(MOD($A111-1-T$10,'Feuille1-Catégories'!$F$5+1)=0,T$3,""))),"")</f>
        <v/>
      </c>
      <c r="U111" s="29">
        <f ca="1">IF(AND($A111&lt;&gt;"",U$9&lt;&gt;""),IF(HLOOKUP(U$9,'Feuille1-Catégories'!$C$1:$G$2,2,FALSE)="OUI",U$3,IF(HLOOKUP(U$9,'Feuille1-Catégories'!$C$1:$G$3,3,FALSE)="OUI",OFFSET(U$3,MOD(QUOTIENT(ROW()-ROW($A$20),'Feuille1-Catégories'!$B$6/U$6),U$5),0),IF(MOD($A111-1-U$10,'Feuille1-Catégories'!$F$5+1)=0,U$3,""))),"")</f>
        <v>300</v>
      </c>
      <c r="V111" s="29" t="str">
        <f ca="1">IF(AND($A111&lt;&gt;"",V$9&lt;&gt;""),IF(HLOOKUP(V$9,'Feuille1-Catégories'!$C$1:$G$2,2,FALSE)="OUI",V$3,IF(HLOOKUP(V$9,'Feuille1-Catégories'!$C$1:$G$3,3,FALSE)="OUI",OFFSET(V$3,MOD(QUOTIENT(ROW()-ROW($A$20),'Feuille1-Catégories'!$B$6/V$6),V$5),0),IF(MOD($A111-1-V$10,'Feuille1-Catégories'!$F$5+1)=0,V$3,""))),"")</f>
        <v/>
      </c>
      <c r="W111" s="29" t="str">
        <f ca="1">IF(AND($A111&lt;&gt;"",W$9&lt;&gt;""),IF(HLOOKUP(W$9,'Feuille1-Catégories'!$C$1:$G$2,2,FALSE)="OUI",W$3,IF(HLOOKUP(W$9,'Feuille1-Catégories'!$C$1:$G$3,3,FALSE)="OUI",OFFSET(W$3,MOD(QUOTIENT(ROW()-ROW($A$20),'Feuille1-Catégories'!$B$6/W$6),W$5),0),IF(MOD($A111-1-W$10,'Feuille1-Catégories'!$F$5+1)=0,W$3,""))),"")</f>
        <v/>
      </c>
      <c r="X111" s="29" t="str">
        <f ca="1">IF(AND($A111&lt;&gt;"",X$9&lt;&gt;""),IF(HLOOKUP(X$9,'Feuille1-Catégories'!$C$1:$G$2,2,FALSE)="OUI",X$3,IF(HLOOKUP(X$9,'Feuille1-Catégories'!$C$1:$G$3,3,FALSE)="OUI",OFFSET(X$3,MOD(QUOTIENT(ROW()-ROW($A$20),'Feuille1-Catégories'!$B$6/X$6),X$5),0),IF(MOD($A111-1-X$10,'Feuille1-Catégories'!$F$5+1)=0,X$3,""))),"")</f>
        <v/>
      </c>
      <c r="Y111" s="29" t="str">
        <f ca="1">IF(AND($A111&lt;&gt;"",Y$9&lt;&gt;""),IF(HLOOKUP(Y$9,'Feuille1-Catégories'!$C$1:$G$2,2,FALSE)="OUI",Y$3,IF(HLOOKUP(Y$9,'Feuille1-Catégories'!$C$1:$G$3,3,FALSE)="OUI",OFFSET(Y$3,MOD(QUOTIENT(ROW()-ROW($A$20),'Feuille1-Catégories'!$B$6/Y$6),Y$5),0),IF(MOD($A111-1-Y$10,'Feuille1-Catégories'!$F$5+1)=0,Y$3,""))),"")</f>
        <v/>
      </c>
      <c r="Z111" s="29" t="str">
        <f ca="1">IF(AND($A111&lt;&gt;"",Z$9&lt;&gt;""),IF(HLOOKUP(Z$9,'Feuille1-Catégories'!$C$1:$G$2,2,FALSE)="OUI",Z$3,IF(HLOOKUP(Z$9,'Feuille1-Catégories'!$C$1:$G$3,3,FALSE)="OUI",OFFSET(Z$3,MOD(QUOTIENT(ROW()-ROW($A$20),'Feuille1-Catégories'!$B$6/Z$6),Z$5),0),IF(MOD($A111-1-Z$10,'Feuille1-Catégories'!$F$5+1)=0,Z$3,""))),"")</f>
        <v/>
      </c>
    </row>
    <row r="112" spans="1:26" ht="17" x14ac:dyDescent="0.2">
      <c r="A112" s="21">
        <f>IF('Feuille2-Prix de vente'!A112&lt;&gt;"",'Feuille2-Prix de vente'!A112,"")</f>
        <v>93</v>
      </c>
      <c r="B112" s="33">
        <f ca="1">IF('Feuille2-Prix de vente'!B112&lt;&gt;"",'Feuille2-Prix de vente'!B112,"")</f>
        <v>4.1023348758939839</v>
      </c>
      <c r="C112" s="10">
        <f ca="1">IF('Feuille2-Prix de vente'!C112&lt;&gt;"",'Feuille2-Prix de vente'!C112,"")</f>
        <v>5899.4</v>
      </c>
      <c r="D112" s="10">
        <f t="shared" ca="1" si="1"/>
        <v>1901.6</v>
      </c>
      <c r="E112" s="10">
        <f ca="1">IF('Feuille2-Prix de vente'!E112&lt;&gt;"",'Feuille2-Prix de vente'!E112,"")</f>
        <v>7801</v>
      </c>
      <c r="F112" s="29">
        <f ca="1">IF(AND($A112&lt;&gt;"",F$9&lt;&gt;""),IF(HLOOKUP(F$9,'Feuille1-Catégories'!$C$1:$G$2,2,FALSE)="OUI",F$3,IF(HLOOKUP(F$9,'Feuille1-Catégories'!$C$1:$G$3,3,FALSE)="OUI",OFFSET(F$3,MOD(QUOTIENT(ROW()-ROW($A$20),'Feuille1-Catégories'!$B$6/F$6),F$5),0),IF(MOD($A112-1-F$10,'Feuille1-Catégories'!$F$5+1)=0,F$3,""))),"")</f>
        <v>0.8</v>
      </c>
      <c r="G112" s="29">
        <f ca="1">IF(AND($A112&lt;&gt;"",G$9&lt;&gt;""),IF(HLOOKUP(G$9,'Feuille1-Catégories'!$C$1:$G$2,2,FALSE)="OUI",G$3,IF(HLOOKUP(G$9,'Feuille1-Catégories'!$C$1:$G$3,3,FALSE)="OUI",OFFSET(G$3,MOD(QUOTIENT(ROW()-ROW($A$20),'Feuille1-Catégories'!$B$6/G$6),G$5),0),IF(MOD($A112-1-G$10,'Feuille1-Catégories'!$F$5+1)=0,G$3,""))),"")</f>
        <v>2</v>
      </c>
      <c r="H112" s="29" t="str">
        <f ca="1">IF(AND($A112&lt;&gt;"",H$9&lt;&gt;""),IF(HLOOKUP(H$9,'Feuille1-Catégories'!$C$1:$G$2,2,FALSE)="OUI",H$3,IF(HLOOKUP(H$9,'Feuille1-Catégories'!$C$1:$G$3,3,FALSE)="OUI",OFFSET(H$3,MOD(QUOTIENT(ROW()-ROW($A$20),'Feuille1-Catégories'!$B$6/H$6),H$5),0),IF(MOD($A112-1-H$10,'Feuille1-Catégories'!$F$5+1)=0,H$3,""))),"")</f>
        <v/>
      </c>
      <c r="I112" s="29" t="str">
        <f ca="1">IF(AND($A112&lt;&gt;"",I$9&lt;&gt;""),IF(HLOOKUP(I$9,'Feuille1-Catégories'!$C$1:$G$2,2,FALSE)="OUI",I$3,IF(HLOOKUP(I$9,'Feuille1-Catégories'!$C$1:$G$3,3,FALSE)="OUI",OFFSET(I$3,MOD(QUOTIENT(ROW()-ROW($A$20),'Feuille1-Catégories'!$B$6/I$6),I$5),0),IF(MOD($A112-1-I$10,'Feuille1-Catégories'!$F$5+1)=0,I$3,""))),"")</f>
        <v xml:space="preserve"> </v>
      </c>
      <c r="J112" s="29">
        <f ca="1">IF(AND($A112&lt;&gt;"",J$9&lt;&gt;""),IF(HLOOKUP(J$9,'Feuille1-Catégories'!$C$1:$G$2,2,FALSE)="OUI",J$3,IF(HLOOKUP(J$9,'Feuille1-Catégories'!$C$1:$G$3,3,FALSE)="OUI",OFFSET(J$3,MOD(QUOTIENT(ROW()-ROW($A$20),'Feuille1-Catégories'!$B$6/J$6),J$5),0),IF(MOD($A112-1-J$10,'Feuille1-Catégories'!$F$5+1)=0,J$3,""))),"")</f>
        <v>0.8</v>
      </c>
      <c r="K112" s="29" t="str">
        <f ca="1">IF(AND($A112&lt;&gt;"",K$9&lt;&gt;""),IF(HLOOKUP(K$9,'Feuille1-Catégories'!$C$1:$G$2,2,FALSE)="OUI",K$3,IF(HLOOKUP(K$9,'Feuille1-Catégories'!$C$1:$G$3,3,FALSE)="OUI",OFFSET(K$3,MOD(QUOTIENT(ROW()-ROW($A$20),'Feuille1-Catégories'!$B$6/K$6),K$5),0),IF(MOD($A112-1-K$10,'Feuille1-Catégories'!$F$5+1)=0,K$3,""))),"")</f>
        <v/>
      </c>
      <c r="L112" s="29">
        <f ca="1">IF(AND($A112&lt;&gt;"",L$9&lt;&gt;""),IF(HLOOKUP(L$9,'Feuille1-Catégories'!$C$1:$G$2,2,FALSE)="OUI",L$3,IF(HLOOKUP(L$9,'Feuille1-Catégories'!$C$1:$G$3,3,FALSE)="OUI",OFFSET(L$3,MOD(QUOTIENT(ROW()-ROW($A$20),'Feuille1-Catégories'!$B$6/L$6),L$5),0),IF(MOD($A112-1-L$10,'Feuille1-Catégories'!$F$5+1)=0,L$3,""))),"")</f>
        <v>50</v>
      </c>
      <c r="M112" s="29">
        <f ca="1">IF(AND($A112&lt;&gt;"",M$9&lt;&gt;""),IF(HLOOKUP(M$9,'Feuille1-Catégories'!$C$1:$G$2,2,FALSE)="OUI",M$3,IF(HLOOKUP(M$9,'Feuille1-Catégories'!$C$1:$G$3,3,FALSE)="OUI",OFFSET(M$3,MOD(QUOTIENT(ROW()-ROW($A$20),'Feuille1-Catégories'!$B$6/M$6),M$5),0),IF(MOD($A112-1-M$10,'Feuille1-Catégories'!$F$5+1)=0,M$3,""))),"")</f>
        <v>1500</v>
      </c>
      <c r="N112" s="29">
        <f ca="1">IF(AND($A112&lt;&gt;"",N$9&lt;&gt;""),IF(HLOOKUP(N$9,'Feuille1-Catégories'!$C$1:$G$2,2,FALSE)="OUI",N$3,IF(HLOOKUP(N$9,'Feuille1-Catégories'!$C$1:$G$3,3,FALSE)="OUI",OFFSET(N$3,MOD(QUOTIENT(ROW()-ROW($A$20),'Feuille1-Catégories'!$B$6/N$6),N$5),0),IF(MOD($A112-1-N$10,'Feuille1-Catégories'!$F$5+1)=0,N$3,""))),"")</f>
        <v>2</v>
      </c>
      <c r="O112" s="29">
        <f ca="1">IF(AND($A112&lt;&gt;"",O$9&lt;&gt;""),IF(HLOOKUP(O$9,'Feuille1-Catégories'!$C$1:$G$2,2,FALSE)="OUI",O$3,IF(HLOOKUP(O$9,'Feuille1-Catégories'!$C$1:$G$3,3,FALSE)="OUI",OFFSET(O$3,MOD(QUOTIENT(ROW()-ROW($A$20),'Feuille1-Catégories'!$B$6/O$6),O$5),0),IF(MOD($A112-1-O$10,'Feuille1-Catégories'!$F$5+1)=0,O$3,""))),"")</f>
        <v>5</v>
      </c>
      <c r="P112" s="29" t="str">
        <f ca="1">IF(AND($A112&lt;&gt;"",P$9&lt;&gt;""),IF(HLOOKUP(P$9,'Feuille1-Catégories'!$C$1:$G$2,2,FALSE)="OUI",P$3,IF(HLOOKUP(P$9,'Feuille1-Catégories'!$C$1:$G$3,3,FALSE)="OUI",OFFSET(P$3,MOD(QUOTIENT(ROW()-ROW($A$20),'Feuille1-Catégories'!$B$6/P$6),P$5),0),IF(MOD($A112-1-P$10,'Feuille1-Catégories'!$F$5+1)=0,P$3,""))),"")</f>
        <v/>
      </c>
      <c r="Q112" s="29" t="str">
        <f ca="1">IF(AND($A112&lt;&gt;"",Q$9&lt;&gt;""),IF(HLOOKUP(Q$9,'Feuille1-Catégories'!$C$1:$G$2,2,FALSE)="OUI",Q$3,IF(HLOOKUP(Q$9,'Feuille1-Catégories'!$C$1:$G$3,3,FALSE)="OUI",OFFSET(Q$3,MOD(QUOTIENT(ROW()-ROW($A$20),'Feuille1-Catégories'!$B$6/Q$6),Q$5),0),IF(MOD($A112-1-Q$10,'Feuille1-Catégories'!$F$5+1)=0,Q$3,""))),"")</f>
        <v/>
      </c>
      <c r="R112" s="29">
        <f ca="1">IF(AND($A112&lt;&gt;"",R$9&lt;&gt;""),IF(HLOOKUP(R$9,'Feuille1-Catégories'!$C$1:$G$2,2,FALSE)="OUI",R$3,IF(HLOOKUP(R$9,'Feuille1-Catégories'!$C$1:$G$3,3,FALSE)="OUI",OFFSET(R$3,MOD(QUOTIENT(ROW()-ROW($A$20),'Feuille1-Catégories'!$B$6/R$6),R$5),0),IF(MOD($A112-1-R$10,'Feuille1-Catégories'!$F$5+1)=0,R$3,""))),"")</f>
        <v>1</v>
      </c>
      <c r="S112" s="29">
        <f ca="1">IF(AND($A112&lt;&gt;"",S$9&lt;&gt;""),IF(HLOOKUP(S$9,'Feuille1-Catégories'!$C$1:$G$2,2,FALSE)="OUI",S$3,IF(HLOOKUP(S$9,'Feuille1-Catégories'!$C$1:$G$3,3,FALSE)="OUI",OFFSET(S$3,MOD(QUOTIENT(ROW()-ROW($A$20),'Feuille1-Catégories'!$B$6/S$6),S$5),0),IF(MOD($A112-1-S$10,'Feuille1-Catégories'!$F$5+1)=0,S$3,""))),"")</f>
        <v>30</v>
      </c>
      <c r="T112" s="29">
        <f ca="1">IF(AND($A112&lt;&gt;"",T$9&lt;&gt;""),IF(HLOOKUP(T$9,'Feuille1-Catégories'!$C$1:$G$2,2,FALSE)="OUI",T$3,IF(HLOOKUP(T$9,'Feuille1-Catégories'!$C$1:$G$3,3,FALSE)="OUI",OFFSET(T$3,MOD(QUOTIENT(ROW()-ROW($A$20),'Feuille1-Catégories'!$B$6/T$6),T$5),0),IF(MOD($A112-1-T$10,'Feuille1-Catégories'!$F$5+1)=0,T$3,""))),"")</f>
        <v>10</v>
      </c>
      <c r="U112" s="29">
        <f ca="1">IF(AND($A112&lt;&gt;"",U$9&lt;&gt;""),IF(HLOOKUP(U$9,'Feuille1-Catégories'!$C$1:$G$2,2,FALSE)="OUI",U$3,IF(HLOOKUP(U$9,'Feuille1-Catégories'!$C$1:$G$3,3,FALSE)="OUI",OFFSET(U$3,MOD(QUOTIENT(ROW()-ROW($A$20),'Feuille1-Catégories'!$B$6/U$6),U$5),0),IF(MOD($A112-1-U$10,'Feuille1-Catégories'!$F$5+1)=0,U$3,""))),"")</f>
        <v>300</v>
      </c>
      <c r="V112" s="29" t="str">
        <f ca="1">IF(AND($A112&lt;&gt;"",V$9&lt;&gt;""),IF(HLOOKUP(V$9,'Feuille1-Catégories'!$C$1:$G$2,2,FALSE)="OUI",V$3,IF(HLOOKUP(V$9,'Feuille1-Catégories'!$C$1:$G$3,3,FALSE)="OUI",OFFSET(V$3,MOD(QUOTIENT(ROW()-ROW($A$20),'Feuille1-Catégories'!$B$6/V$6),V$5),0),IF(MOD($A112-1-V$10,'Feuille1-Catégories'!$F$5+1)=0,V$3,""))),"")</f>
        <v/>
      </c>
      <c r="W112" s="29" t="str">
        <f ca="1">IF(AND($A112&lt;&gt;"",W$9&lt;&gt;""),IF(HLOOKUP(W$9,'Feuille1-Catégories'!$C$1:$G$2,2,FALSE)="OUI",W$3,IF(HLOOKUP(W$9,'Feuille1-Catégories'!$C$1:$G$3,3,FALSE)="OUI",OFFSET(W$3,MOD(QUOTIENT(ROW()-ROW($A$20),'Feuille1-Catégories'!$B$6/W$6),W$5),0),IF(MOD($A112-1-W$10,'Feuille1-Catégories'!$F$5+1)=0,W$3,""))),"")</f>
        <v/>
      </c>
      <c r="X112" s="29" t="str">
        <f ca="1">IF(AND($A112&lt;&gt;"",X$9&lt;&gt;""),IF(HLOOKUP(X$9,'Feuille1-Catégories'!$C$1:$G$2,2,FALSE)="OUI",X$3,IF(HLOOKUP(X$9,'Feuille1-Catégories'!$C$1:$G$3,3,FALSE)="OUI",OFFSET(X$3,MOD(QUOTIENT(ROW()-ROW($A$20),'Feuille1-Catégories'!$B$6/X$6),X$5),0),IF(MOD($A112-1-X$10,'Feuille1-Catégories'!$F$5+1)=0,X$3,""))),"")</f>
        <v/>
      </c>
      <c r="Y112" s="29" t="str">
        <f ca="1">IF(AND($A112&lt;&gt;"",Y$9&lt;&gt;""),IF(HLOOKUP(Y$9,'Feuille1-Catégories'!$C$1:$G$2,2,FALSE)="OUI",Y$3,IF(HLOOKUP(Y$9,'Feuille1-Catégories'!$C$1:$G$3,3,FALSE)="OUI",OFFSET(Y$3,MOD(QUOTIENT(ROW()-ROW($A$20),'Feuille1-Catégories'!$B$6/Y$6),Y$5),0),IF(MOD($A112-1-Y$10,'Feuille1-Catégories'!$F$5+1)=0,Y$3,""))),"")</f>
        <v/>
      </c>
      <c r="Z112" s="29" t="str">
        <f ca="1">IF(AND($A112&lt;&gt;"",Z$9&lt;&gt;""),IF(HLOOKUP(Z$9,'Feuille1-Catégories'!$C$1:$G$2,2,FALSE)="OUI",Z$3,IF(HLOOKUP(Z$9,'Feuille1-Catégories'!$C$1:$G$3,3,FALSE)="OUI",OFFSET(Z$3,MOD(QUOTIENT(ROW()-ROW($A$20),'Feuille1-Catégories'!$B$6/Z$6),Z$5),0),IF(MOD($A112-1-Z$10,'Feuille1-Catégories'!$F$5+1)=0,Z$3,""))),"")</f>
        <v/>
      </c>
    </row>
    <row r="113" spans="1:26" ht="17" x14ac:dyDescent="0.2">
      <c r="A113" s="21">
        <f>IF('Feuille2-Prix de vente'!A113&lt;&gt;"",'Feuille2-Prix de vente'!A113,"")</f>
        <v>94</v>
      </c>
      <c r="B113" s="33">
        <f ca="1">IF('Feuille2-Prix de vente'!B113&lt;&gt;"",'Feuille2-Prix de vente'!B113,"")</f>
        <v>3.8118046971569841</v>
      </c>
      <c r="C113" s="10">
        <f ca="1">IF('Feuille2-Prix de vente'!C113&lt;&gt;"",'Feuille2-Prix de vente'!C113,"")</f>
        <v>5459.4</v>
      </c>
      <c r="D113" s="10">
        <f t="shared" ca="1" si="1"/>
        <v>1941.6</v>
      </c>
      <c r="E113" s="10">
        <f ca="1">IF('Feuille2-Prix de vente'!E113&lt;&gt;"",'Feuille2-Prix de vente'!E113,"")</f>
        <v>7401</v>
      </c>
      <c r="F113" s="29">
        <f ca="1">IF(AND($A113&lt;&gt;"",F$9&lt;&gt;""),IF(HLOOKUP(F$9,'Feuille1-Catégories'!$C$1:$G$2,2,FALSE)="OUI",F$3,IF(HLOOKUP(F$9,'Feuille1-Catégories'!$C$1:$G$3,3,FALSE)="OUI",OFFSET(F$3,MOD(QUOTIENT(ROW()-ROW($A$20),'Feuille1-Catégories'!$B$6/F$6),F$5),0),IF(MOD($A113-1-F$10,'Feuille1-Catégories'!$F$5+1)=0,F$3,""))),"")</f>
        <v>0.8</v>
      </c>
      <c r="G113" s="29">
        <f ca="1">IF(AND($A113&lt;&gt;"",G$9&lt;&gt;""),IF(HLOOKUP(G$9,'Feuille1-Catégories'!$C$1:$G$2,2,FALSE)="OUI",G$3,IF(HLOOKUP(G$9,'Feuille1-Catégories'!$C$1:$G$3,3,FALSE)="OUI",OFFSET(G$3,MOD(QUOTIENT(ROW()-ROW($A$20),'Feuille1-Catégories'!$B$6/G$6),G$5),0),IF(MOD($A113-1-G$10,'Feuille1-Catégories'!$F$5+1)=0,G$3,""))),"")</f>
        <v>2</v>
      </c>
      <c r="H113" s="29">
        <f ca="1">IF(AND($A113&lt;&gt;"",H$9&lt;&gt;""),IF(HLOOKUP(H$9,'Feuille1-Catégories'!$C$1:$G$2,2,FALSE)="OUI",H$3,IF(HLOOKUP(H$9,'Feuille1-Catégories'!$C$1:$G$3,3,FALSE)="OUI",OFFSET(H$3,MOD(QUOTIENT(ROW()-ROW($A$20),'Feuille1-Catégories'!$B$6/H$6),H$5),0),IF(MOD($A113-1-H$10,'Feuille1-Catégories'!$F$5+1)=0,H$3,""))),"")</f>
        <v>50</v>
      </c>
      <c r="I113" s="29" t="str">
        <f ca="1">IF(AND($A113&lt;&gt;"",I$9&lt;&gt;""),IF(HLOOKUP(I$9,'Feuille1-Catégories'!$C$1:$G$2,2,FALSE)="OUI",I$3,IF(HLOOKUP(I$9,'Feuille1-Catégories'!$C$1:$G$3,3,FALSE)="OUI",OFFSET(I$3,MOD(QUOTIENT(ROW()-ROW($A$20),'Feuille1-Catégories'!$B$6/I$6),I$5),0),IF(MOD($A113-1-I$10,'Feuille1-Catégories'!$F$5+1)=0,I$3,""))),"")</f>
        <v xml:space="preserve"> </v>
      </c>
      <c r="J113" s="29">
        <f ca="1">IF(AND($A113&lt;&gt;"",J$9&lt;&gt;""),IF(HLOOKUP(J$9,'Feuille1-Catégories'!$C$1:$G$2,2,FALSE)="OUI",J$3,IF(HLOOKUP(J$9,'Feuille1-Catégories'!$C$1:$G$3,3,FALSE)="OUI",OFFSET(J$3,MOD(QUOTIENT(ROW()-ROW($A$20),'Feuille1-Catégories'!$B$6/J$6),J$5),0),IF(MOD($A113-1-J$10,'Feuille1-Catégories'!$F$5+1)=0,J$3,""))),"")</f>
        <v>0.8</v>
      </c>
      <c r="K113" s="29" t="str">
        <f ca="1">IF(AND($A113&lt;&gt;"",K$9&lt;&gt;""),IF(HLOOKUP(K$9,'Feuille1-Catégories'!$C$1:$G$2,2,FALSE)="OUI",K$3,IF(HLOOKUP(K$9,'Feuille1-Catégories'!$C$1:$G$3,3,FALSE)="OUI",OFFSET(K$3,MOD(QUOTIENT(ROW()-ROW($A$20),'Feuille1-Catégories'!$B$6/K$6),K$5),0),IF(MOD($A113-1-K$10,'Feuille1-Catégories'!$F$5+1)=0,K$3,""))),"")</f>
        <v/>
      </c>
      <c r="L113" s="29">
        <f ca="1">IF(AND($A113&lt;&gt;"",L$9&lt;&gt;""),IF(HLOOKUP(L$9,'Feuille1-Catégories'!$C$1:$G$2,2,FALSE)="OUI",L$3,IF(HLOOKUP(L$9,'Feuille1-Catégories'!$C$1:$G$3,3,FALSE)="OUI",OFFSET(L$3,MOD(QUOTIENT(ROW()-ROW($A$20),'Feuille1-Catégories'!$B$6/L$6),L$5),0),IF(MOD($A113-1-L$10,'Feuille1-Catégories'!$F$5+1)=0,L$3,""))),"")</f>
        <v>50</v>
      </c>
      <c r="M113" s="29">
        <f ca="1">IF(AND($A113&lt;&gt;"",M$9&lt;&gt;""),IF(HLOOKUP(M$9,'Feuille1-Catégories'!$C$1:$G$2,2,FALSE)="OUI",M$3,IF(HLOOKUP(M$9,'Feuille1-Catégories'!$C$1:$G$3,3,FALSE)="OUI",OFFSET(M$3,MOD(QUOTIENT(ROW()-ROW($A$20),'Feuille1-Catégories'!$B$6/M$6),M$5),0),IF(MOD($A113-1-M$10,'Feuille1-Catégories'!$F$5+1)=0,M$3,""))),"")</f>
        <v>1500</v>
      </c>
      <c r="N113" s="29">
        <f ca="1">IF(AND($A113&lt;&gt;"",N$9&lt;&gt;""),IF(HLOOKUP(N$9,'Feuille1-Catégories'!$C$1:$G$2,2,FALSE)="OUI",N$3,IF(HLOOKUP(N$9,'Feuille1-Catégories'!$C$1:$G$3,3,FALSE)="OUI",OFFSET(N$3,MOD(QUOTIENT(ROW()-ROW($A$20),'Feuille1-Catégories'!$B$6/N$6),N$5),0),IF(MOD($A113-1-N$10,'Feuille1-Catégories'!$F$5+1)=0,N$3,""))),"")</f>
        <v>2</v>
      </c>
      <c r="O113" s="29">
        <f ca="1">IF(AND($A113&lt;&gt;"",O$9&lt;&gt;""),IF(HLOOKUP(O$9,'Feuille1-Catégories'!$C$1:$G$2,2,FALSE)="OUI",O$3,IF(HLOOKUP(O$9,'Feuille1-Catégories'!$C$1:$G$3,3,FALSE)="OUI",OFFSET(O$3,MOD(QUOTIENT(ROW()-ROW($A$20),'Feuille1-Catégories'!$B$6/O$6),O$5),0),IF(MOD($A113-1-O$10,'Feuille1-Catégories'!$F$5+1)=0,O$3,""))),"")</f>
        <v>5</v>
      </c>
      <c r="P113" s="29" t="str">
        <f ca="1">IF(AND($A113&lt;&gt;"",P$9&lt;&gt;""),IF(HLOOKUP(P$9,'Feuille1-Catégories'!$C$1:$G$2,2,FALSE)="OUI",P$3,IF(HLOOKUP(P$9,'Feuille1-Catégories'!$C$1:$G$3,3,FALSE)="OUI",OFFSET(P$3,MOD(QUOTIENT(ROW()-ROW($A$20),'Feuille1-Catégories'!$B$6/P$6),P$5),0),IF(MOD($A113-1-P$10,'Feuille1-Catégories'!$F$5+1)=0,P$3,""))),"")</f>
        <v/>
      </c>
      <c r="Q113" s="29" t="str">
        <f ca="1">IF(AND($A113&lt;&gt;"",Q$9&lt;&gt;""),IF(HLOOKUP(Q$9,'Feuille1-Catégories'!$C$1:$G$2,2,FALSE)="OUI",Q$3,IF(HLOOKUP(Q$9,'Feuille1-Catégories'!$C$1:$G$3,3,FALSE)="OUI",OFFSET(Q$3,MOD(QUOTIENT(ROW()-ROW($A$20),'Feuille1-Catégories'!$B$6/Q$6),Q$5),0),IF(MOD($A113-1-Q$10,'Feuille1-Catégories'!$F$5+1)=0,Q$3,""))),"")</f>
        <v/>
      </c>
      <c r="R113" s="29">
        <f ca="1">IF(AND($A113&lt;&gt;"",R$9&lt;&gt;""),IF(HLOOKUP(R$9,'Feuille1-Catégories'!$C$1:$G$2,2,FALSE)="OUI",R$3,IF(HLOOKUP(R$9,'Feuille1-Catégories'!$C$1:$G$3,3,FALSE)="OUI",OFFSET(R$3,MOD(QUOTIENT(ROW()-ROW($A$20),'Feuille1-Catégories'!$B$6/R$6),R$5),0),IF(MOD($A113-1-R$10,'Feuille1-Catégories'!$F$5+1)=0,R$3,""))),"")</f>
        <v>1</v>
      </c>
      <c r="S113" s="29">
        <f ca="1">IF(AND($A113&lt;&gt;"",S$9&lt;&gt;""),IF(HLOOKUP(S$9,'Feuille1-Catégories'!$C$1:$G$2,2,FALSE)="OUI",S$3,IF(HLOOKUP(S$9,'Feuille1-Catégories'!$C$1:$G$3,3,FALSE)="OUI",OFFSET(S$3,MOD(QUOTIENT(ROW()-ROW($A$20),'Feuille1-Catégories'!$B$6/S$6),S$5),0),IF(MOD($A113-1-S$10,'Feuille1-Catégories'!$F$5+1)=0,S$3,""))),"")</f>
        <v>30</v>
      </c>
      <c r="T113" s="29" t="str">
        <f ca="1">IF(AND($A113&lt;&gt;"",T$9&lt;&gt;""),IF(HLOOKUP(T$9,'Feuille1-Catégories'!$C$1:$G$2,2,FALSE)="OUI",T$3,IF(HLOOKUP(T$9,'Feuille1-Catégories'!$C$1:$G$3,3,FALSE)="OUI",OFFSET(T$3,MOD(QUOTIENT(ROW()-ROW($A$20),'Feuille1-Catégories'!$B$6/T$6),T$5),0),IF(MOD($A113-1-T$10,'Feuille1-Catégories'!$F$5+1)=0,T$3,""))),"")</f>
        <v/>
      </c>
      <c r="U113" s="29">
        <f ca="1">IF(AND($A113&lt;&gt;"",U$9&lt;&gt;""),IF(HLOOKUP(U$9,'Feuille1-Catégories'!$C$1:$G$2,2,FALSE)="OUI",U$3,IF(HLOOKUP(U$9,'Feuille1-Catégories'!$C$1:$G$3,3,FALSE)="OUI",OFFSET(U$3,MOD(QUOTIENT(ROW()-ROW($A$20),'Feuille1-Catégories'!$B$6/U$6),U$5),0),IF(MOD($A113-1-U$10,'Feuille1-Catégories'!$F$5+1)=0,U$3,""))),"")</f>
        <v>300</v>
      </c>
      <c r="V113" s="29" t="str">
        <f ca="1">IF(AND($A113&lt;&gt;"",V$9&lt;&gt;""),IF(HLOOKUP(V$9,'Feuille1-Catégories'!$C$1:$G$2,2,FALSE)="OUI",V$3,IF(HLOOKUP(V$9,'Feuille1-Catégories'!$C$1:$G$3,3,FALSE)="OUI",OFFSET(V$3,MOD(QUOTIENT(ROW()-ROW($A$20),'Feuille1-Catégories'!$B$6/V$6),V$5),0),IF(MOD($A113-1-V$10,'Feuille1-Catégories'!$F$5+1)=0,V$3,""))),"")</f>
        <v/>
      </c>
      <c r="W113" s="29" t="str">
        <f ca="1">IF(AND($A113&lt;&gt;"",W$9&lt;&gt;""),IF(HLOOKUP(W$9,'Feuille1-Catégories'!$C$1:$G$2,2,FALSE)="OUI",W$3,IF(HLOOKUP(W$9,'Feuille1-Catégories'!$C$1:$G$3,3,FALSE)="OUI",OFFSET(W$3,MOD(QUOTIENT(ROW()-ROW($A$20),'Feuille1-Catégories'!$B$6/W$6),W$5),0),IF(MOD($A113-1-W$10,'Feuille1-Catégories'!$F$5+1)=0,W$3,""))),"")</f>
        <v/>
      </c>
      <c r="X113" s="29" t="str">
        <f ca="1">IF(AND($A113&lt;&gt;"",X$9&lt;&gt;""),IF(HLOOKUP(X$9,'Feuille1-Catégories'!$C$1:$G$2,2,FALSE)="OUI",X$3,IF(HLOOKUP(X$9,'Feuille1-Catégories'!$C$1:$G$3,3,FALSE)="OUI",OFFSET(X$3,MOD(QUOTIENT(ROW()-ROW($A$20),'Feuille1-Catégories'!$B$6/X$6),X$5),0),IF(MOD($A113-1-X$10,'Feuille1-Catégories'!$F$5+1)=0,X$3,""))),"")</f>
        <v/>
      </c>
      <c r="Y113" s="29" t="str">
        <f ca="1">IF(AND($A113&lt;&gt;"",Y$9&lt;&gt;""),IF(HLOOKUP(Y$9,'Feuille1-Catégories'!$C$1:$G$2,2,FALSE)="OUI",Y$3,IF(HLOOKUP(Y$9,'Feuille1-Catégories'!$C$1:$G$3,3,FALSE)="OUI",OFFSET(Y$3,MOD(QUOTIENT(ROW()-ROW($A$20),'Feuille1-Catégories'!$B$6/Y$6),Y$5),0),IF(MOD($A113-1-Y$10,'Feuille1-Catégories'!$F$5+1)=0,Y$3,""))),"")</f>
        <v/>
      </c>
      <c r="Z113" s="29" t="str">
        <f ca="1">IF(AND($A113&lt;&gt;"",Z$9&lt;&gt;""),IF(HLOOKUP(Z$9,'Feuille1-Catégories'!$C$1:$G$2,2,FALSE)="OUI",Z$3,IF(HLOOKUP(Z$9,'Feuille1-Catégories'!$C$1:$G$3,3,FALSE)="OUI",OFFSET(Z$3,MOD(QUOTIENT(ROW()-ROW($A$20),'Feuille1-Catégories'!$B$6/Z$6),Z$5),0),IF(MOD($A113-1-Z$10,'Feuille1-Catégories'!$F$5+1)=0,Z$3,""))),"")</f>
        <v/>
      </c>
    </row>
    <row r="114" spans="1:26" ht="17" x14ac:dyDescent="0.2">
      <c r="A114" s="21">
        <f>IF('Feuille2-Prix de vente'!A114&lt;&gt;"",'Feuille2-Prix de vente'!A114,"")</f>
        <v>95</v>
      </c>
      <c r="B114" s="33">
        <f ca="1">IF('Feuille2-Prix de vente'!B114&lt;&gt;"",'Feuille2-Prix de vente'!B114,"")</f>
        <v>3.8499158603281449</v>
      </c>
      <c r="C114" s="10">
        <f ca="1">IF('Feuille2-Prix de vente'!C114&lt;&gt;"",'Feuille2-Prix de vente'!C114,"")</f>
        <v>5419.4</v>
      </c>
      <c r="D114" s="10">
        <f t="shared" ca="1" si="1"/>
        <v>1901.6</v>
      </c>
      <c r="E114" s="10">
        <f ca="1">IF('Feuille2-Prix de vente'!E114&lt;&gt;"",'Feuille2-Prix de vente'!E114,"")</f>
        <v>7321</v>
      </c>
      <c r="F114" s="29">
        <f ca="1">IF(AND($A114&lt;&gt;"",F$9&lt;&gt;""),IF(HLOOKUP(F$9,'Feuille1-Catégories'!$C$1:$G$2,2,FALSE)="OUI",F$3,IF(HLOOKUP(F$9,'Feuille1-Catégories'!$C$1:$G$3,3,FALSE)="OUI",OFFSET(F$3,MOD(QUOTIENT(ROW()-ROW($A$20),'Feuille1-Catégories'!$B$6/F$6),F$5),0),IF(MOD($A114-1-F$10,'Feuille1-Catégories'!$F$5+1)=0,F$3,""))),"")</f>
        <v>0.8</v>
      </c>
      <c r="G114" s="29">
        <f ca="1">IF(AND($A114&lt;&gt;"",G$9&lt;&gt;""),IF(HLOOKUP(G$9,'Feuille1-Catégories'!$C$1:$G$2,2,FALSE)="OUI",G$3,IF(HLOOKUP(G$9,'Feuille1-Catégories'!$C$1:$G$3,3,FALSE)="OUI",OFFSET(G$3,MOD(QUOTIENT(ROW()-ROW($A$20),'Feuille1-Catégories'!$B$6/G$6),G$5),0),IF(MOD($A114-1-G$10,'Feuille1-Catégories'!$F$5+1)=0,G$3,""))),"")</f>
        <v>2</v>
      </c>
      <c r="H114" s="29" t="str">
        <f ca="1">IF(AND($A114&lt;&gt;"",H$9&lt;&gt;""),IF(HLOOKUP(H$9,'Feuille1-Catégories'!$C$1:$G$2,2,FALSE)="OUI",H$3,IF(HLOOKUP(H$9,'Feuille1-Catégories'!$C$1:$G$3,3,FALSE)="OUI",OFFSET(H$3,MOD(QUOTIENT(ROW()-ROW($A$20),'Feuille1-Catégories'!$B$6/H$6),H$5),0),IF(MOD($A114-1-H$10,'Feuille1-Catégories'!$F$5+1)=0,H$3,""))),"")</f>
        <v/>
      </c>
      <c r="I114" s="29" t="str">
        <f ca="1">IF(AND($A114&lt;&gt;"",I$9&lt;&gt;""),IF(HLOOKUP(I$9,'Feuille1-Catégories'!$C$1:$G$2,2,FALSE)="OUI",I$3,IF(HLOOKUP(I$9,'Feuille1-Catégories'!$C$1:$G$3,3,FALSE)="OUI",OFFSET(I$3,MOD(QUOTIENT(ROW()-ROW($A$20),'Feuille1-Catégories'!$B$6/I$6),I$5),0),IF(MOD($A114-1-I$10,'Feuille1-Catégories'!$F$5+1)=0,I$3,""))),"")</f>
        <v xml:space="preserve"> </v>
      </c>
      <c r="J114" s="29">
        <f ca="1">IF(AND($A114&lt;&gt;"",J$9&lt;&gt;""),IF(HLOOKUP(J$9,'Feuille1-Catégories'!$C$1:$G$2,2,FALSE)="OUI",J$3,IF(HLOOKUP(J$9,'Feuille1-Catégories'!$C$1:$G$3,3,FALSE)="OUI",OFFSET(J$3,MOD(QUOTIENT(ROW()-ROW($A$20),'Feuille1-Catégories'!$B$6/J$6),J$5),0),IF(MOD($A114-1-J$10,'Feuille1-Catégories'!$F$5+1)=0,J$3,""))),"")</f>
        <v>0.8</v>
      </c>
      <c r="K114" s="29">
        <f ca="1">IF(AND($A114&lt;&gt;"",K$9&lt;&gt;""),IF(HLOOKUP(K$9,'Feuille1-Catégories'!$C$1:$G$2,2,FALSE)="OUI",K$3,IF(HLOOKUP(K$9,'Feuille1-Catégories'!$C$1:$G$3,3,FALSE)="OUI",OFFSET(K$3,MOD(QUOTIENT(ROW()-ROW($A$20),'Feuille1-Catégories'!$B$6/K$6),K$5),0),IF(MOD($A114-1-K$10,'Feuille1-Catégories'!$F$5+1)=0,K$3,""))),"")</f>
        <v>10</v>
      </c>
      <c r="L114" s="29">
        <f ca="1">IF(AND($A114&lt;&gt;"",L$9&lt;&gt;""),IF(HLOOKUP(L$9,'Feuille1-Catégories'!$C$1:$G$2,2,FALSE)="OUI",L$3,IF(HLOOKUP(L$9,'Feuille1-Catégories'!$C$1:$G$3,3,FALSE)="OUI",OFFSET(L$3,MOD(QUOTIENT(ROW()-ROW($A$20),'Feuille1-Catégories'!$B$6/L$6),L$5),0),IF(MOD($A114-1-L$10,'Feuille1-Catégories'!$F$5+1)=0,L$3,""))),"")</f>
        <v>50</v>
      </c>
      <c r="M114" s="29">
        <f ca="1">IF(AND($A114&lt;&gt;"",M$9&lt;&gt;""),IF(HLOOKUP(M$9,'Feuille1-Catégories'!$C$1:$G$2,2,FALSE)="OUI",M$3,IF(HLOOKUP(M$9,'Feuille1-Catégories'!$C$1:$G$3,3,FALSE)="OUI",OFFSET(M$3,MOD(QUOTIENT(ROW()-ROW($A$20),'Feuille1-Catégories'!$B$6/M$6),M$5),0),IF(MOD($A114-1-M$10,'Feuille1-Catégories'!$F$5+1)=0,M$3,""))),"")</f>
        <v>1500</v>
      </c>
      <c r="N114" s="29">
        <f ca="1">IF(AND($A114&lt;&gt;"",N$9&lt;&gt;""),IF(HLOOKUP(N$9,'Feuille1-Catégories'!$C$1:$G$2,2,FALSE)="OUI",N$3,IF(HLOOKUP(N$9,'Feuille1-Catégories'!$C$1:$G$3,3,FALSE)="OUI",OFFSET(N$3,MOD(QUOTIENT(ROW()-ROW($A$20),'Feuille1-Catégories'!$B$6/N$6),N$5),0),IF(MOD($A114-1-N$10,'Feuille1-Catégories'!$F$5+1)=0,N$3,""))),"")</f>
        <v>2</v>
      </c>
      <c r="O114" s="29">
        <f ca="1">IF(AND($A114&lt;&gt;"",O$9&lt;&gt;""),IF(HLOOKUP(O$9,'Feuille1-Catégories'!$C$1:$G$2,2,FALSE)="OUI",O$3,IF(HLOOKUP(O$9,'Feuille1-Catégories'!$C$1:$G$3,3,FALSE)="OUI",OFFSET(O$3,MOD(QUOTIENT(ROW()-ROW($A$20),'Feuille1-Catégories'!$B$6/O$6),O$5),0),IF(MOD($A114-1-O$10,'Feuille1-Catégories'!$F$5+1)=0,O$3,""))),"")</f>
        <v>5</v>
      </c>
      <c r="P114" s="29" t="str">
        <f ca="1">IF(AND($A114&lt;&gt;"",P$9&lt;&gt;""),IF(HLOOKUP(P$9,'Feuille1-Catégories'!$C$1:$G$2,2,FALSE)="OUI",P$3,IF(HLOOKUP(P$9,'Feuille1-Catégories'!$C$1:$G$3,3,FALSE)="OUI",OFFSET(P$3,MOD(QUOTIENT(ROW()-ROW($A$20),'Feuille1-Catégories'!$B$6/P$6),P$5),0),IF(MOD($A114-1-P$10,'Feuille1-Catégories'!$F$5+1)=0,P$3,""))),"")</f>
        <v/>
      </c>
      <c r="Q114" s="29" t="str">
        <f ca="1">IF(AND($A114&lt;&gt;"",Q$9&lt;&gt;""),IF(HLOOKUP(Q$9,'Feuille1-Catégories'!$C$1:$G$2,2,FALSE)="OUI",Q$3,IF(HLOOKUP(Q$9,'Feuille1-Catégories'!$C$1:$G$3,3,FALSE)="OUI",OFFSET(Q$3,MOD(QUOTIENT(ROW()-ROW($A$20),'Feuille1-Catégories'!$B$6/Q$6),Q$5),0),IF(MOD($A114-1-Q$10,'Feuille1-Catégories'!$F$5+1)=0,Q$3,""))),"")</f>
        <v/>
      </c>
      <c r="R114" s="29">
        <f ca="1">IF(AND($A114&lt;&gt;"",R$9&lt;&gt;""),IF(HLOOKUP(R$9,'Feuille1-Catégories'!$C$1:$G$2,2,FALSE)="OUI",R$3,IF(HLOOKUP(R$9,'Feuille1-Catégories'!$C$1:$G$3,3,FALSE)="OUI",OFFSET(R$3,MOD(QUOTIENT(ROW()-ROW($A$20),'Feuille1-Catégories'!$B$6/R$6),R$5),0),IF(MOD($A114-1-R$10,'Feuille1-Catégories'!$F$5+1)=0,R$3,""))),"")</f>
        <v>1</v>
      </c>
      <c r="S114" s="29">
        <f ca="1">IF(AND($A114&lt;&gt;"",S$9&lt;&gt;""),IF(HLOOKUP(S$9,'Feuille1-Catégories'!$C$1:$G$2,2,FALSE)="OUI",S$3,IF(HLOOKUP(S$9,'Feuille1-Catégories'!$C$1:$G$3,3,FALSE)="OUI",OFFSET(S$3,MOD(QUOTIENT(ROW()-ROW($A$20),'Feuille1-Catégories'!$B$6/S$6),S$5),0),IF(MOD($A114-1-S$10,'Feuille1-Catégories'!$F$5+1)=0,S$3,""))),"")</f>
        <v>30</v>
      </c>
      <c r="T114" s="29" t="str">
        <f ca="1">IF(AND($A114&lt;&gt;"",T$9&lt;&gt;""),IF(HLOOKUP(T$9,'Feuille1-Catégories'!$C$1:$G$2,2,FALSE)="OUI",T$3,IF(HLOOKUP(T$9,'Feuille1-Catégories'!$C$1:$G$3,3,FALSE)="OUI",OFFSET(T$3,MOD(QUOTIENT(ROW()-ROW($A$20),'Feuille1-Catégories'!$B$6/T$6),T$5),0),IF(MOD($A114-1-T$10,'Feuille1-Catégories'!$F$5+1)=0,T$3,""))),"")</f>
        <v/>
      </c>
      <c r="U114" s="29">
        <f ca="1">IF(AND($A114&lt;&gt;"",U$9&lt;&gt;""),IF(HLOOKUP(U$9,'Feuille1-Catégories'!$C$1:$G$2,2,FALSE)="OUI",U$3,IF(HLOOKUP(U$9,'Feuille1-Catégories'!$C$1:$G$3,3,FALSE)="OUI",OFFSET(U$3,MOD(QUOTIENT(ROW()-ROW($A$20),'Feuille1-Catégories'!$B$6/U$6),U$5),0),IF(MOD($A114-1-U$10,'Feuille1-Catégories'!$F$5+1)=0,U$3,""))),"")</f>
        <v>300</v>
      </c>
      <c r="V114" s="29" t="str">
        <f ca="1">IF(AND($A114&lt;&gt;"",V$9&lt;&gt;""),IF(HLOOKUP(V$9,'Feuille1-Catégories'!$C$1:$G$2,2,FALSE)="OUI",V$3,IF(HLOOKUP(V$9,'Feuille1-Catégories'!$C$1:$G$3,3,FALSE)="OUI",OFFSET(V$3,MOD(QUOTIENT(ROW()-ROW($A$20),'Feuille1-Catégories'!$B$6/V$6),V$5),0),IF(MOD($A114-1-V$10,'Feuille1-Catégories'!$F$5+1)=0,V$3,""))),"")</f>
        <v/>
      </c>
      <c r="W114" s="29" t="str">
        <f ca="1">IF(AND($A114&lt;&gt;"",W$9&lt;&gt;""),IF(HLOOKUP(W$9,'Feuille1-Catégories'!$C$1:$G$2,2,FALSE)="OUI",W$3,IF(HLOOKUP(W$9,'Feuille1-Catégories'!$C$1:$G$3,3,FALSE)="OUI",OFFSET(W$3,MOD(QUOTIENT(ROW()-ROW($A$20),'Feuille1-Catégories'!$B$6/W$6),W$5),0),IF(MOD($A114-1-W$10,'Feuille1-Catégories'!$F$5+1)=0,W$3,""))),"")</f>
        <v/>
      </c>
      <c r="X114" s="29" t="str">
        <f ca="1">IF(AND($A114&lt;&gt;"",X$9&lt;&gt;""),IF(HLOOKUP(X$9,'Feuille1-Catégories'!$C$1:$G$2,2,FALSE)="OUI",X$3,IF(HLOOKUP(X$9,'Feuille1-Catégories'!$C$1:$G$3,3,FALSE)="OUI",OFFSET(X$3,MOD(QUOTIENT(ROW()-ROW($A$20),'Feuille1-Catégories'!$B$6/X$6),X$5),0),IF(MOD($A114-1-X$10,'Feuille1-Catégories'!$F$5+1)=0,X$3,""))),"")</f>
        <v/>
      </c>
      <c r="Y114" s="29" t="str">
        <f ca="1">IF(AND($A114&lt;&gt;"",Y$9&lt;&gt;""),IF(HLOOKUP(Y$9,'Feuille1-Catégories'!$C$1:$G$2,2,FALSE)="OUI",Y$3,IF(HLOOKUP(Y$9,'Feuille1-Catégories'!$C$1:$G$3,3,FALSE)="OUI",OFFSET(Y$3,MOD(QUOTIENT(ROW()-ROW($A$20),'Feuille1-Catégories'!$B$6/Y$6),Y$5),0),IF(MOD($A114-1-Y$10,'Feuille1-Catégories'!$F$5+1)=0,Y$3,""))),"")</f>
        <v/>
      </c>
      <c r="Z114" s="29" t="str">
        <f ca="1">IF(AND($A114&lt;&gt;"",Z$9&lt;&gt;""),IF(HLOOKUP(Z$9,'Feuille1-Catégories'!$C$1:$G$2,2,FALSE)="OUI",Z$3,IF(HLOOKUP(Z$9,'Feuille1-Catégories'!$C$1:$G$3,3,FALSE)="OUI",OFFSET(Z$3,MOD(QUOTIENT(ROW()-ROW($A$20),'Feuille1-Catégories'!$B$6/Z$6),Z$5),0),IF(MOD($A114-1-Z$10,'Feuille1-Catégories'!$F$5+1)=0,Z$3,""))),"")</f>
        <v/>
      </c>
    </row>
    <row r="115" spans="1:26" ht="17" x14ac:dyDescent="0.2">
      <c r="A115" s="21">
        <f>IF('Feuille2-Prix de vente'!A115&lt;&gt;"",'Feuille2-Prix de vente'!A115,"")</f>
        <v>96</v>
      </c>
      <c r="B115" s="33">
        <f ca="1">IF('Feuille2-Prix de vente'!B115&lt;&gt;"",'Feuille2-Prix de vente'!B115,"")</f>
        <v>4.3068685685601942</v>
      </c>
      <c r="C115" s="10">
        <f ca="1">IF('Feuille2-Prix de vente'!C115&lt;&gt;"",'Feuille2-Prix de vente'!C115,"")</f>
        <v>7905.4</v>
      </c>
      <c r="D115" s="10">
        <f t="shared" ca="1" si="1"/>
        <v>2390.6</v>
      </c>
      <c r="E115" s="10">
        <f ca="1">IF('Feuille2-Prix de vente'!E115&lt;&gt;"",'Feuille2-Prix de vente'!E115,"")</f>
        <v>10296</v>
      </c>
      <c r="F115" s="29">
        <f ca="1">IF(AND($A115&lt;&gt;"",F$9&lt;&gt;""),IF(HLOOKUP(F$9,'Feuille1-Catégories'!$C$1:$G$2,2,FALSE)="OUI",F$3,IF(HLOOKUP(F$9,'Feuille1-Catégories'!$C$1:$G$3,3,FALSE)="OUI",OFFSET(F$3,MOD(QUOTIENT(ROW()-ROW($A$20),'Feuille1-Catégories'!$B$6/F$6),F$5),0),IF(MOD($A115-1-F$10,'Feuille1-Catégories'!$F$5+1)=0,F$3,""))),"")</f>
        <v>0.8</v>
      </c>
      <c r="G115" s="29">
        <f ca="1">IF(AND($A115&lt;&gt;"",G$9&lt;&gt;""),IF(HLOOKUP(G$9,'Feuille1-Catégories'!$C$1:$G$2,2,FALSE)="OUI",G$3,IF(HLOOKUP(G$9,'Feuille1-Catégories'!$C$1:$G$3,3,FALSE)="OUI",OFFSET(G$3,MOD(QUOTIENT(ROW()-ROW($A$20),'Feuille1-Catégories'!$B$6/G$6),G$5),0),IF(MOD($A115-1-G$10,'Feuille1-Catégories'!$F$5+1)=0,G$3,""))),"")</f>
        <v>2</v>
      </c>
      <c r="H115" s="29" t="str">
        <f ca="1">IF(AND($A115&lt;&gt;"",H$9&lt;&gt;""),IF(HLOOKUP(H$9,'Feuille1-Catégories'!$C$1:$G$2,2,FALSE)="OUI",H$3,IF(HLOOKUP(H$9,'Feuille1-Catégories'!$C$1:$G$3,3,FALSE)="OUI",OFFSET(H$3,MOD(QUOTIENT(ROW()-ROW($A$20),'Feuille1-Catégories'!$B$6/H$6),H$5),0),IF(MOD($A115-1-H$10,'Feuille1-Catégories'!$F$5+1)=0,H$3,""))),"")</f>
        <v/>
      </c>
      <c r="I115" s="29" t="str">
        <f ca="1">IF(AND($A115&lt;&gt;"",I$9&lt;&gt;""),IF(HLOOKUP(I$9,'Feuille1-Catégories'!$C$1:$G$2,2,FALSE)="OUI",I$3,IF(HLOOKUP(I$9,'Feuille1-Catégories'!$C$1:$G$3,3,FALSE)="OUI",OFFSET(I$3,MOD(QUOTIENT(ROW()-ROW($A$20),'Feuille1-Catégories'!$B$6/I$6),I$5),0),IF(MOD($A115-1-I$10,'Feuille1-Catégories'!$F$5+1)=0,I$3,""))),"")</f>
        <v xml:space="preserve"> </v>
      </c>
      <c r="J115" s="29">
        <f ca="1">IF(AND($A115&lt;&gt;"",J$9&lt;&gt;""),IF(HLOOKUP(J$9,'Feuille1-Catégories'!$C$1:$G$2,2,FALSE)="OUI",J$3,IF(HLOOKUP(J$9,'Feuille1-Catégories'!$C$1:$G$3,3,FALSE)="OUI",OFFSET(J$3,MOD(QUOTIENT(ROW()-ROW($A$20),'Feuille1-Catégories'!$B$6/J$6),J$5),0),IF(MOD($A115-1-J$10,'Feuille1-Catégories'!$F$5+1)=0,J$3,""))),"")</f>
        <v>0.8</v>
      </c>
      <c r="K115" s="29" t="str">
        <f ca="1">IF(AND($A115&lt;&gt;"",K$9&lt;&gt;""),IF(HLOOKUP(K$9,'Feuille1-Catégories'!$C$1:$G$2,2,FALSE)="OUI",K$3,IF(HLOOKUP(K$9,'Feuille1-Catégories'!$C$1:$G$3,3,FALSE)="OUI",OFFSET(K$3,MOD(QUOTIENT(ROW()-ROW($A$20),'Feuille1-Catégories'!$B$6/K$6),K$5),0),IF(MOD($A115-1-K$10,'Feuille1-Catégories'!$F$5+1)=0,K$3,""))),"")</f>
        <v/>
      </c>
      <c r="L115" s="29">
        <f ca="1">IF(AND($A115&lt;&gt;"",L$9&lt;&gt;""),IF(HLOOKUP(L$9,'Feuille1-Catégories'!$C$1:$G$2,2,FALSE)="OUI",L$3,IF(HLOOKUP(L$9,'Feuille1-Catégories'!$C$1:$G$3,3,FALSE)="OUI",OFFSET(L$3,MOD(QUOTIENT(ROW()-ROW($A$20),'Feuille1-Catégories'!$B$6/L$6),L$5),0),IF(MOD($A115-1-L$10,'Feuille1-Catégories'!$F$5+1)=0,L$3,""))),"")</f>
        <v>50</v>
      </c>
      <c r="M115" s="29">
        <f ca="1">IF(AND($A115&lt;&gt;"",M$9&lt;&gt;""),IF(HLOOKUP(M$9,'Feuille1-Catégories'!$C$1:$G$2,2,FALSE)="OUI",M$3,IF(HLOOKUP(M$9,'Feuille1-Catégories'!$C$1:$G$3,3,FALSE)="OUI",OFFSET(M$3,MOD(QUOTIENT(ROW()-ROW($A$20),'Feuille1-Catégories'!$B$6/M$6),M$5),0),IF(MOD($A115-1-M$10,'Feuille1-Catégories'!$F$5+1)=0,M$3,""))),"")</f>
        <v>1500</v>
      </c>
      <c r="N115" s="29">
        <f ca="1">IF(AND($A115&lt;&gt;"",N$9&lt;&gt;""),IF(HLOOKUP(N$9,'Feuille1-Catégories'!$C$1:$G$2,2,FALSE)="OUI",N$3,IF(HLOOKUP(N$9,'Feuille1-Catégories'!$C$1:$G$3,3,FALSE)="OUI",OFFSET(N$3,MOD(QUOTIENT(ROW()-ROW($A$20),'Feuille1-Catégories'!$B$6/N$6),N$5),0),IF(MOD($A115-1-N$10,'Feuille1-Catégories'!$F$5+1)=0,N$3,""))),"")</f>
        <v>2</v>
      </c>
      <c r="O115" s="29">
        <f ca="1">IF(AND($A115&lt;&gt;"",O$9&lt;&gt;""),IF(HLOOKUP(O$9,'Feuille1-Catégories'!$C$1:$G$2,2,FALSE)="OUI",O$3,IF(HLOOKUP(O$9,'Feuille1-Catégories'!$C$1:$G$3,3,FALSE)="OUI",OFFSET(O$3,MOD(QUOTIENT(ROW()-ROW($A$20),'Feuille1-Catégories'!$B$6/O$6),O$5),0),IF(MOD($A115-1-O$10,'Feuille1-Catégories'!$F$5+1)=0,O$3,""))),"")</f>
        <v>5</v>
      </c>
      <c r="P115" s="29" t="str">
        <f ca="1">IF(AND($A115&lt;&gt;"",P$9&lt;&gt;""),IF(HLOOKUP(P$9,'Feuille1-Catégories'!$C$1:$G$2,2,FALSE)="OUI",P$3,IF(HLOOKUP(P$9,'Feuille1-Catégories'!$C$1:$G$3,3,FALSE)="OUI",OFFSET(P$3,MOD(QUOTIENT(ROW()-ROW($A$20),'Feuille1-Catégories'!$B$6/P$6),P$5),0),IF(MOD($A115-1-P$10,'Feuille1-Catégories'!$F$5+1)=0,P$3,""))),"")</f>
        <v/>
      </c>
      <c r="Q115" s="29">
        <f ca="1">IF(AND($A115&lt;&gt;"",Q$9&lt;&gt;""),IF(HLOOKUP(Q$9,'Feuille1-Catégories'!$C$1:$G$2,2,FALSE)="OUI",Q$3,IF(HLOOKUP(Q$9,'Feuille1-Catégories'!$C$1:$G$3,3,FALSE)="OUI",OFFSET(Q$3,MOD(QUOTIENT(ROW()-ROW($A$20),'Feuille1-Catégories'!$B$6/Q$6),Q$5),0),IF(MOD($A115-1-Q$10,'Feuille1-Catégories'!$F$5+1)=0,Q$3,""))),"")</f>
        <v>500</v>
      </c>
      <c r="R115" s="29" t="str">
        <f ca="1">IF(AND($A115&lt;&gt;"",R$9&lt;&gt;""),IF(HLOOKUP(R$9,'Feuille1-Catégories'!$C$1:$G$2,2,FALSE)="OUI",R$3,IF(HLOOKUP(R$9,'Feuille1-Catégories'!$C$1:$G$3,3,FALSE)="OUI",OFFSET(R$3,MOD(QUOTIENT(ROW()-ROW($A$20),'Feuille1-Catégories'!$B$6/R$6),R$5),0),IF(MOD($A115-1-R$10,'Feuille1-Catégories'!$F$5+1)=0,R$3,""))),"")</f>
        <v/>
      </c>
      <c r="S115" s="29">
        <f ca="1">IF(AND($A115&lt;&gt;"",S$9&lt;&gt;""),IF(HLOOKUP(S$9,'Feuille1-Catégories'!$C$1:$G$2,2,FALSE)="OUI",S$3,IF(HLOOKUP(S$9,'Feuille1-Catégories'!$C$1:$G$3,3,FALSE)="OUI",OFFSET(S$3,MOD(QUOTIENT(ROW()-ROW($A$20),'Feuille1-Catégories'!$B$6/S$6),S$5),0),IF(MOD($A115-1-S$10,'Feuille1-Catégories'!$F$5+1)=0,S$3,""))),"")</f>
        <v>30</v>
      </c>
      <c r="T115" s="29" t="str">
        <f ca="1">IF(AND($A115&lt;&gt;"",T$9&lt;&gt;""),IF(HLOOKUP(T$9,'Feuille1-Catégories'!$C$1:$G$2,2,FALSE)="OUI",T$3,IF(HLOOKUP(T$9,'Feuille1-Catégories'!$C$1:$G$3,3,FALSE)="OUI",OFFSET(T$3,MOD(QUOTIENT(ROW()-ROW($A$20),'Feuille1-Catégories'!$B$6/T$6),T$5),0),IF(MOD($A115-1-T$10,'Feuille1-Catégories'!$F$5+1)=0,T$3,""))),"")</f>
        <v/>
      </c>
      <c r="U115" s="29">
        <f ca="1">IF(AND($A115&lt;&gt;"",U$9&lt;&gt;""),IF(HLOOKUP(U$9,'Feuille1-Catégories'!$C$1:$G$2,2,FALSE)="OUI",U$3,IF(HLOOKUP(U$9,'Feuille1-Catégories'!$C$1:$G$3,3,FALSE)="OUI",OFFSET(U$3,MOD(QUOTIENT(ROW()-ROW($A$20),'Feuille1-Catégories'!$B$6/U$6),U$5),0),IF(MOD($A115-1-U$10,'Feuille1-Catégories'!$F$5+1)=0,U$3,""))),"")</f>
        <v>300</v>
      </c>
      <c r="V115" s="29" t="str">
        <f ca="1">IF(AND($A115&lt;&gt;"",V$9&lt;&gt;""),IF(HLOOKUP(V$9,'Feuille1-Catégories'!$C$1:$G$2,2,FALSE)="OUI",V$3,IF(HLOOKUP(V$9,'Feuille1-Catégories'!$C$1:$G$3,3,FALSE)="OUI",OFFSET(V$3,MOD(QUOTIENT(ROW()-ROW($A$20),'Feuille1-Catégories'!$B$6/V$6),V$5),0),IF(MOD($A115-1-V$10,'Feuille1-Catégories'!$F$5+1)=0,V$3,""))),"")</f>
        <v/>
      </c>
      <c r="W115" s="29" t="str">
        <f ca="1">IF(AND($A115&lt;&gt;"",W$9&lt;&gt;""),IF(HLOOKUP(W$9,'Feuille1-Catégories'!$C$1:$G$2,2,FALSE)="OUI",W$3,IF(HLOOKUP(W$9,'Feuille1-Catégories'!$C$1:$G$3,3,FALSE)="OUI",OFFSET(W$3,MOD(QUOTIENT(ROW()-ROW($A$20),'Feuille1-Catégories'!$B$6/W$6),W$5),0),IF(MOD($A115-1-W$10,'Feuille1-Catégories'!$F$5+1)=0,W$3,""))),"")</f>
        <v/>
      </c>
      <c r="X115" s="29" t="str">
        <f ca="1">IF(AND($A115&lt;&gt;"",X$9&lt;&gt;""),IF(HLOOKUP(X$9,'Feuille1-Catégories'!$C$1:$G$2,2,FALSE)="OUI",X$3,IF(HLOOKUP(X$9,'Feuille1-Catégories'!$C$1:$G$3,3,FALSE)="OUI",OFFSET(X$3,MOD(QUOTIENT(ROW()-ROW($A$20),'Feuille1-Catégories'!$B$6/X$6),X$5),0),IF(MOD($A115-1-X$10,'Feuille1-Catégories'!$F$5+1)=0,X$3,""))),"")</f>
        <v/>
      </c>
      <c r="Y115" s="29" t="str">
        <f ca="1">IF(AND($A115&lt;&gt;"",Y$9&lt;&gt;""),IF(HLOOKUP(Y$9,'Feuille1-Catégories'!$C$1:$G$2,2,FALSE)="OUI",Y$3,IF(HLOOKUP(Y$9,'Feuille1-Catégories'!$C$1:$G$3,3,FALSE)="OUI",OFFSET(Y$3,MOD(QUOTIENT(ROW()-ROW($A$20),'Feuille1-Catégories'!$B$6/Y$6),Y$5),0),IF(MOD($A115-1-Y$10,'Feuille1-Catégories'!$F$5+1)=0,Y$3,""))),"")</f>
        <v/>
      </c>
      <c r="Z115" s="29" t="str">
        <f ca="1">IF(AND($A115&lt;&gt;"",Z$9&lt;&gt;""),IF(HLOOKUP(Z$9,'Feuille1-Catégories'!$C$1:$G$2,2,FALSE)="OUI",Z$3,IF(HLOOKUP(Z$9,'Feuille1-Catégories'!$C$1:$G$3,3,FALSE)="OUI",OFFSET(Z$3,MOD(QUOTIENT(ROW()-ROW($A$20),'Feuille1-Catégories'!$B$6/Z$6),Z$5),0),IF(MOD($A115-1-Z$10,'Feuille1-Catégories'!$F$5+1)=0,Z$3,""))),"")</f>
        <v/>
      </c>
    </row>
    <row r="116" spans="1:26" ht="17" x14ac:dyDescent="0.2">
      <c r="A116" s="21">
        <f>IF('Feuille2-Prix de vente'!A116&lt;&gt;"",'Feuille2-Prix de vente'!A116,"")</f>
        <v>97</v>
      </c>
      <c r="B116" s="33">
        <f ca="1">IF('Feuille2-Prix de vente'!B116&lt;&gt;"",'Feuille2-Prix de vente'!B116,"")</f>
        <v>4.101862569714827</v>
      </c>
      <c r="C116" s="10">
        <f ca="1">IF('Feuille2-Prix de vente'!C116&lt;&gt;"",'Feuille2-Prix de vente'!C116,"")</f>
        <v>5895.4</v>
      </c>
      <c r="D116" s="10">
        <f t="shared" ca="1" si="1"/>
        <v>1900.6</v>
      </c>
      <c r="E116" s="10">
        <f ca="1">IF('Feuille2-Prix de vente'!E116&lt;&gt;"",'Feuille2-Prix de vente'!E116,"")</f>
        <v>7796</v>
      </c>
      <c r="F116" s="29">
        <f ca="1">IF(AND($A116&lt;&gt;"",F$9&lt;&gt;""),IF(HLOOKUP(F$9,'Feuille1-Catégories'!$C$1:$G$2,2,FALSE)="OUI",F$3,IF(HLOOKUP(F$9,'Feuille1-Catégories'!$C$1:$G$3,3,FALSE)="OUI",OFFSET(F$3,MOD(QUOTIENT(ROW()-ROW($A$20),'Feuille1-Catégories'!$B$6/F$6),F$5),0),IF(MOD($A116-1-F$10,'Feuille1-Catégories'!$F$5+1)=0,F$3,""))),"")</f>
        <v>0.8</v>
      </c>
      <c r="G116" s="29">
        <f ca="1">IF(AND($A116&lt;&gt;"",G$9&lt;&gt;""),IF(HLOOKUP(G$9,'Feuille1-Catégories'!$C$1:$G$2,2,FALSE)="OUI",G$3,IF(HLOOKUP(G$9,'Feuille1-Catégories'!$C$1:$G$3,3,FALSE)="OUI",OFFSET(G$3,MOD(QUOTIENT(ROW()-ROW($A$20),'Feuille1-Catégories'!$B$6/G$6),G$5),0),IF(MOD($A116-1-G$10,'Feuille1-Catégories'!$F$5+1)=0,G$3,""))),"")</f>
        <v>2</v>
      </c>
      <c r="H116" s="29" t="str">
        <f ca="1">IF(AND($A116&lt;&gt;"",H$9&lt;&gt;""),IF(HLOOKUP(H$9,'Feuille1-Catégories'!$C$1:$G$2,2,FALSE)="OUI",H$3,IF(HLOOKUP(H$9,'Feuille1-Catégories'!$C$1:$G$3,3,FALSE)="OUI",OFFSET(H$3,MOD(QUOTIENT(ROW()-ROW($A$20),'Feuille1-Catégories'!$B$6/H$6),H$5),0),IF(MOD($A116-1-H$10,'Feuille1-Catégories'!$F$5+1)=0,H$3,""))),"")</f>
        <v/>
      </c>
      <c r="I116" s="29" t="str">
        <f ca="1">IF(AND($A116&lt;&gt;"",I$9&lt;&gt;""),IF(HLOOKUP(I$9,'Feuille1-Catégories'!$C$1:$G$2,2,FALSE)="OUI",I$3,IF(HLOOKUP(I$9,'Feuille1-Catégories'!$C$1:$G$3,3,FALSE)="OUI",OFFSET(I$3,MOD(QUOTIENT(ROW()-ROW($A$20),'Feuille1-Catégories'!$B$6/I$6),I$5),0),IF(MOD($A116-1-I$10,'Feuille1-Catégories'!$F$5+1)=0,I$3,""))),"")</f>
        <v xml:space="preserve"> </v>
      </c>
      <c r="J116" s="29">
        <f ca="1">IF(AND($A116&lt;&gt;"",J$9&lt;&gt;""),IF(HLOOKUP(J$9,'Feuille1-Catégories'!$C$1:$G$2,2,FALSE)="OUI",J$3,IF(HLOOKUP(J$9,'Feuille1-Catégories'!$C$1:$G$3,3,FALSE)="OUI",OFFSET(J$3,MOD(QUOTIENT(ROW()-ROW($A$20),'Feuille1-Catégories'!$B$6/J$6),J$5),0),IF(MOD($A116-1-J$10,'Feuille1-Catégories'!$F$5+1)=0,J$3,""))),"")</f>
        <v>0.8</v>
      </c>
      <c r="K116" s="29" t="str">
        <f ca="1">IF(AND($A116&lt;&gt;"",K$9&lt;&gt;""),IF(HLOOKUP(K$9,'Feuille1-Catégories'!$C$1:$G$2,2,FALSE)="OUI",K$3,IF(HLOOKUP(K$9,'Feuille1-Catégories'!$C$1:$G$3,3,FALSE)="OUI",OFFSET(K$3,MOD(QUOTIENT(ROW()-ROW($A$20),'Feuille1-Catégories'!$B$6/K$6),K$5),0),IF(MOD($A116-1-K$10,'Feuille1-Catégories'!$F$5+1)=0,K$3,""))),"")</f>
        <v/>
      </c>
      <c r="L116" s="29">
        <f ca="1">IF(AND($A116&lt;&gt;"",L$9&lt;&gt;""),IF(HLOOKUP(L$9,'Feuille1-Catégories'!$C$1:$G$2,2,FALSE)="OUI",L$3,IF(HLOOKUP(L$9,'Feuille1-Catégories'!$C$1:$G$3,3,FALSE)="OUI",OFFSET(L$3,MOD(QUOTIENT(ROW()-ROW($A$20),'Feuille1-Catégories'!$B$6/L$6),L$5),0),IF(MOD($A116-1-L$10,'Feuille1-Catégories'!$F$5+1)=0,L$3,""))),"")</f>
        <v>50</v>
      </c>
      <c r="M116" s="29">
        <f ca="1">IF(AND($A116&lt;&gt;"",M$9&lt;&gt;""),IF(HLOOKUP(M$9,'Feuille1-Catégories'!$C$1:$G$2,2,FALSE)="OUI",M$3,IF(HLOOKUP(M$9,'Feuille1-Catégories'!$C$1:$G$3,3,FALSE)="OUI",OFFSET(M$3,MOD(QUOTIENT(ROW()-ROW($A$20),'Feuille1-Catégories'!$B$6/M$6),M$5),0),IF(MOD($A116-1-M$10,'Feuille1-Catégories'!$F$5+1)=0,M$3,""))),"")</f>
        <v>1500</v>
      </c>
      <c r="N116" s="29">
        <f ca="1">IF(AND($A116&lt;&gt;"",N$9&lt;&gt;""),IF(HLOOKUP(N$9,'Feuille1-Catégories'!$C$1:$G$2,2,FALSE)="OUI",N$3,IF(HLOOKUP(N$9,'Feuille1-Catégories'!$C$1:$G$3,3,FALSE)="OUI",OFFSET(N$3,MOD(QUOTIENT(ROW()-ROW($A$20),'Feuille1-Catégories'!$B$6/N$6),N$5),0),IF(MOD($A116-1-N$10,'Feuille1-Catégories'!$F$5+1)=0,N$3,""))),"")</f>
        <v>2</v>
      </c>
      <c r="O116" s="29">
        <f ca="1">IF(AND($A116&lt;&gt;"",O$9&lt;&gt;""),IF(HLOOKUP(O$9,'Feuille1-Catégories'!$C$1:$G$2,2,FALSE)="OUI",O$3,IF(HLOOKUP(O$9,'Feuille1-Catégories'!$C$1:$G$3,3,FALSE)="OUI",OFFSET(O$3,MOD(QUOTIENT(ROW()-ROW($A$20),'Feuille1-Catégories'!$B$6/O$6),O$5),0),IF(MOD($A116-1-O$10,'Feuille1-Catégories'!$F$5+1)=0,O$3,""))),"")</f>
        <v>5</v>
      </c>
      <c r="P116" s="29" t="str">
        <f ca="1">IF(AND($A116&lt;&gt;"",P$9&lt;&gt;""),IF(HLOOKUP(P$9,'Feuille1-Catégories'!$C$1:$G$2,2,FALSE)="OUI",P$3,IF(HLOOKUP(P$9,'Feuille1-Catégories'!$C$1:$G$3,3,FALSE)="OUI",OFFSET(P$3,MOD(QUOTIENT(ROW()-ROW($A$20),'Feuille1-Catégories'!$B$6/P$6),P$5),0),IF(MOD($A116-1-P$10,'Feuille1-Catégories'!$F$5+1)=0,P$3,""))),"")</f>
        <v/>
      </c>
      <c r="Q116" s="29" t="str">
        <f ca="1">IF(AND($A116&lt;&gt;"",Q$9&lt;&gt;""),IF(HLOOKUP(Q$9,'Feuille1-Catégories'!$C$1:$G$2,2,FALSE)="OUI",Q$3,IF(HLOOKUP(Q$9,'Feuille1-Catégories'!$C$1:$G$3,3,FALSE)="OUI",OFFSET(Q$3,MOD(QUOTIENT(ROW()-ROW($A$20),'Feuille1-Catégories'!$B$6/Q$6),Q$5),0),IF(MOD($A116-1-Q$10,'Feuille1-Catégories'!$F$5+1)=0,Q$3,""))),"")</f>
        <v/>
      </c>
      <c r="R116" s="29" t="str">
        <f ca="1">IF(AND($A116&lt;&gt;"",R$9&lt;&gt;""),IF(HLOOKUP(R$9,'Feuille1-Catégories'!$C$1:$G$2,2,FALSE)="OUI",R$3,IF(HLOOKUP(R$9,'Feuille1-Catégories'!$C$1:$G$3,3,FALSE)="OUI",OFFSET(R$3,MOD(QUOTIENT(ROW()-ROW($A$20),'Feuille1-Catégories'!$B$6/R$6),R$5),0),IF(MOD($A116-1-R$10,'Feuille1-Catégories'!$F$5+1)=0,R$3,""))),"")</f>
        <v/>
      </c>
      <c r="S116" s="29">
        <f ca="1">IF(AND($A116&lt;&gt;"",S$9&lt;&gt;""),IF(HLOOKUP(S$9,'Feuille1-Catégories'!$C$1:$G$2,2,FALSE)="OUI",S$3,IF(HLOOKUP(S$9,'Feuille1-Catégories'!$C$1:$G$3,3,FALSE)="OUI",OFFSET(S$3,MOD(QUOTIENT(ROW()-ROW($A$20),'Feuille1-Catégories'!$B$6/S$6),S$5),0),IF(MOD($A116-1-S$10,'Feuille1-Catégories'!$F$5+1)=0,S$3,""))),"")</f>
        <v>30</v>
      </c>
      <c r="T116" s="29">
        <f ca="1">IF(AND($A116&lt;&gt;"",T$9&lt;&gt;""),IF(HLOOKUP(T$9,'Feuille1-Catégories'!$C$1:$G$2,2,FALSE)="OUI",T$3,IF(HLOOKUP(T$9,'Feuille1-Catégories'!$C$1:$G$3,3,FALSE)="OUI",OFFSET(T$3,MOD(QUOTIENT(ROW()-ROW($A$20),'Feuille1-Catégories'!$B$6/T$6),T$5),0),IF(MOD($A116-1-T$10,'Feuille1-Catégories'!$F$5+1)=0,T$3,""))),"")</f>
        <v>10</v>
      </c>
      <c r="U116" s="29">
        <f ca="1">IF(AND($A116&lt;&gt;"",U$9&lt;&gt;""),IF(HLOOKUP(U$9,'Feuille1-Catégories'!$C$1:$G$2,2,FALSE)="OUI",U$3,IF(HLOOKUP(U$9,'Feuille1-Catégories'!$C$1:$G$3,3,FALSE)="OUI",OFFSET(U$3,MOD(QUOTIENT(ROW()-ROW($A$20),'Feuille1-Catégories'!$B$6/U$6),U$5),0),IF(MOD($A116-1-U$10,'Feuille1-Catégories'!$F$5+1)=0,U$3,""))),"")</f>
        <v>300</v>
      </c>
      <c r="V116" s="29" t="str">
        <f ca="1">IF(AND($A116&lt;&gt;"",V$9&lt;&gt;""),IF(HLOOKUP(V$9,'Feuille1-Catégories'!$C$1:$G$2,2,FALSE)="OUI",V$3,IF(HLOOKUP(V$9,'Feuille1-Catégories'!$C$1:$G$3,3,FALSE)="OUI",OFFSET(V$3,MOD(QUOTIENT(ROW()-ROW($A$20),'Feuille1-Catégories'!$B$6/V$6),V$5),0),IF(MOD($A116-1-V$10,'Feuille1-Catégories'!$F$5+1)=0,V$3,""))),"")</f>
        <v/>
      </c>
      <c r="W116" s="29" t="str">
        <f ca="1">IF(AND($A116&lt;&gt;"",W$9&lt;&gt;""),IF(HLOOKUP(W$9,'Feuille1-Catégories'!$C$1:$G$2,2,FALSE)="OUI",W$3,IF(HLOOKUP(W$9,'Feuille1-Catégories'!$C$1:$G$3,3,FALSE)="OUI",OFFSET(W$3,MOD(QUOTIENT(ROW()-ROW($A$20),'Feuille1-Catégories'!$B$6/W$6),W$5),0),IF(MOD($A116-1-W$10,'Feuille1-Catégories'!$F$5+1)=0,W$3,""))),"")</f>
        <v/>
      </c>
      <c r="X116" s="29" t="str">
        <f ca="1">IF(AND($A116&lt;&gt;"",X$9&lt;&gt;""),IF(HLOOKUP(X$9,'Feuille1-Catégories'!$C$1:$G$2,2,FALSE)="OUI",X$3,IF(HLOOKUP(X$9,'Feuille1-Catégories'!$C$1:$G$3,3,FALSE)="OUI",OFFSET(X$3,MOD(QUOTIENT(ROW()-ROW($A$20),'Feuille1-Catégories'!$B$6/X$6),X$5),0),IF(MOD($A116-1-X$10,'Feuille1-Catégories'!$F$5+1)=0,X$3,""))),"")</f>
        <v/>
      </c>
      <c r="Y116" s="29" t="str">
        <f ca="1">IF(AND($A116&lt;&gt;"",Y$9&lt;&gt;""),IF(HLOOKUP(Y$9,'Feuille1-Catégories'!$C$1:$G$2,2,FALSE)="OUI",Y$3,IF(HLOOKUP(Y$9,'Feuille1-Catégories'!$C$1:$G$3,3,FALSE)="OUI",OFFSET(Y$3,MOD(QUOTIENT(ROW()-ROW($A$20),'Feuille1-Catégories'!$B$6/Y$6),Y$5),0),IF(MOD($A116-1-Y$10,'Feuille1-Catégories'!$F$5+1)=0,Y$3,""))),"")</f>
        <v/>
      </c>
      <c r="Z116" s="29" t="str">
        <f ca="1">IF(AND($A116&lt;&gt;"",Z$9&lt;&gt;""),IF(HLOOKUP(Z$9,'Feuille1-Catégories'!$C$1:$G$2,2,FALSE)="OUI",Z$3,IF(HLOOKUP(Z$9,'Feuille1-Catégories'!$C$1:$G$3,3,FALSE)="OUI",OFFSET(Z$3,MOD(QUOTIENT(ROW()-ROW($A$20),'Feuille1-Catégories'!$B$6/Z$6),Z$5),0),IF(MOD($A116-1-Z$10,'Feuille1-Catégories'!$F$5+1)=0,Z$3,""))),"")</f>
        <v/>
      </c>
    </row>
    <row r="117" spans="1:26" ht="17" x14ac:dyDescent="0.2">
      <c r="A117" s="21">
        <f>IF('Feuille2-Prix de vente'!A117&lt;&gt;"",'Feuille2-Prix de vente'!A117,"")</f>
        <v>98</v>
      </c>
      <c r="B117" s="33">
        <f ca="1">IF('Feuille2-Prix de vente'!B117&lt;&gt;"",'Feuille2-Prix de vente'!B117,"")</f>
        <v>3.8111924147170981</v>
      </c>
      <c r="C117" s="10">
        <f ca="1">IF('Feuille2-Prix de vente'!C117&lt;&gt;"",'Feuille2-Prix de vente'!C117,"")</f>
        <v>5455.4</v>
      </c>
      <c r="D117" s="10">
        <f t="shared" ca="1" si="1"/>
        <v>1940.6</v>
      </c>
      <c r="E117" s="10">
        <f ca="1">IF('Feuille2-Prix de vente'!E117&lt;&gt;"",'Feuille2-Prix de vente'!E117,"")</f>
        <v>7396</v>
      </c>
      <c r="F117" s="29">
        <f ca="1">IF(AND($A117&lt;&gt;"",F$9&lt;&gt;""),IF(HLOOKUP(F$9,'Feuille1-Catégories'!$C$1:$G$2,2,FALSE)="OUI",F$3,IF(HLOOKUP(F$9,'Feuille1-Catégories'!$C$1:$G$3,3,FALSE)="OUI",OFFSET(F$3,MOD(QUOTIENT(ROW()-ROW($A$20),'Feuille1-Catégories'!$B$6/F$6),F$5),0),IF(MOD($A117-1-F$10,'Feuille1-Catégories'!$F$5+1)=0,F$3,""))),"")</f>
        <v>0.8</v>
      </c>
      <c r="G117" s="29">
        <f ca="1">IF(AND($A117&lt;&gt;"",G$9&lt;&gt;""),IF(HLOOKUP(G$9,'Feuille1-Catégories'!$C$1:$G$2,2,FALSE)="OUI",G$3,IF(HLOOKUP(G$9,'Feuille1-Catégories'!$C$1:$G$3,3,FALSE)="OUI",OFFSET(G$3,MOD(QUOTIENT(ROW()-ROW($A$20),'Feuille1-Catégories'!$B$6/G$6),G$5),0),IF(MOD($A117-1-G$10,'Feuille1-Catégories'!$F$5+1)=0,G$3,""))),"")</f>
        <v>2</v>
      </c>
      <c r="H117" s="29">
        <f ca="1">IF(AND($A117&lt;&gt;"",H$9&lt;&gt;""),IF(HLOOKUP(H$9,'Feuille1-Catégories'!$C$1:$G$2,2,FALSE)="OUI",H$3,IF(HLOOKUP(H$9,'Feuille1-Catégories'!$C$1:$G$3,3,FALSE)="OUI",OFFSET(H$3,MOD(QUOTIENT(ROW()-ROW($A$20),'Feuille1-Catégories'!$B$6/H$6),H$5),0),IF(MOD($A117-1-H$10,'Feuille1-Catégories'!$F$5+1)=0,H$3,""))),"")</f>
        <v>50</v>
      </c>
      <c r="I117" s="29" t="str">
        <f ca="1">IF(AND($A117&lt;&gt;"",I$9&lt;&gt;""),IF(HLOOKUP(I$9,'Feuille1-Catégories'!$C$1:$G$2,2,FALSE)="OUI",I$3,IF(HLOOKUP(I$9,'Feuille1-Catégories'!$C$1:$G$3,3,FALSE)="OUI",OFFSET(I$3,MOD(QUOTIENT(ROW()-ROW($A$20),'Feuille1-Catégories'!$B$6/I$6),I$5),0),IF(MOD($A117-1-I$10,'Feuille1-Catégories'!$F$5+1)=0,I$3,""))),"")</f>
        <v xml:space="preserve"> </v>
      </c>
      <c r="J117" s="29">
        <f ca="1">IF(AND($A117&lt;&gt;"",J$9&lt;&gt;""),IF(HLOOKUP(J$9,'Feuille1-Catégories'!$C$1:$G$2,2,FALSE)="OUI",J$3,IF(HLOOKUP(J$9,'Feuille1-Catégories'!$C$1:$G$3,3,FALSE)="OUI",OFFSET(J$3,MOD(QUOTIENT(ROW()-ROW($A$20),'Feuille1-Catégories'!$B$6/J$6),J$5),0),IF(MOD($A117-1-J$10,'Feuille1-Catégories'!$F$5+1)=0,J$3,""))),"")</f>
        <v>0.8</v>
      </c>
      <c r="K117" s="29" t="str">
        <f ca="1">IF(AND($A117&lt;&gt;"",K$9&lt;&gt;""),IF(HLOOKUP(K$9,'Feuille1-Catégories'!$C$1:$G$2,2,FALSE)="OUI",K$3,IF(HLOOKUP(K$9,'Feuille1-Catégories'!$C$1:$G$3,3,FALSE)="OUI",OFFSET(K$3,MOD(QUOTIENT(ROW()-ROW($A$20),'Feuille1-Catégories'!$B$6/K$6),K$5),0),IF(MOD($A117-1-K$10,'Feuille1-Catégories'!$F$5+1)=0,K$3,""))),"")</f>
        <v/>
      </c>
      <c r="L117" s="29">
        <f ca="1">IF(AND($A117&lt;&gt;"",L$9&lt;&gt;""),IF(HLOOKUP(L$9,'Feuille1-Catégories'!$C$1:$G$2,2,FALSE)="OUI",L$3,IF(HLOOKUP(L$9,'Feuille1-Catégories'!$C$1:$G$3,3,FALSE)="OUI",OFFSET(L$3,MOD(QUOTIENT(ROW()-ROW($A$20),'Feuille1-Catégories'!$B$6/L$6),L$5),0),IF(MOD($A117-1-L$10,'Feuille1-Catégories'!$F$5+1)=0,L$3,""))),"")</f>
        <v>50</v>
      </c>
      <c r="M117" s="29">
        <f ca="1">IF(AND($A117&lt;&gt;"",M$9&lt;&gt;""),IF(HLOOKUP(M$9,'Feuille1-Catégories'!$C$1:$G$2,2,FALSE)="OUI",M$3,IF(HLOOKUP(M$9,'Feuille1-Catégories'!$C$1:$G$3,3,FALSE)="OUI",OFFSET(M$3,MOD(QUOTIENT(ROW()-ROW($A$20),'Feuille1-Catégories'!$B$6/M$6),M$5),0),IF(MOD($A117-1-M$10,'Feuille1-Catégories'!$F$5+1)=0,M$3,""))),"")</f>
        <v>1500</v>
      </c>
      <c r="N117" s="29">
        <f ca="1">IF(AND($A117&lt;&gt;"",N$9&lt;&gt;""),IF(HLOOKUP(N$9,'Feuille1-Catégories'!$C$1:$G$2,2,FALSE)="OUI",N$3,IF(HLOOKUP(N$9,'Feuille1-Catégories'!$C$1:$G$3,3,FALSE)="OUI",OFFSET(N$3,MOD(QUOTIENT(ROW()-ROW($A$20),'Feuille1-Catégories'!$B$6/N$6),N$5),0),IF(MOD($A117-1-N$10,'Feuille1-Catégories'!$F$5+1)=0,N$3,""))),"")</f>
        <v>2</v>
      </c>
      <c r="O117" s="29">
        <f ca="1">IF(AND($A117&lt;&gt;"",O$9&lt;&gt;""),IF(HLOOKUP(O$9,'Feuille1-Catégories'!$C$1:$G$2,2,FALSE)="OUI",O$3,IF(HLOOKUP(O$9,'Feuille1-Catégories'!$C$1:$G$3,3,FALSE)="OUI",OFFSET(O$3,MOD(QUOTIENT(ROW()-ROW($A$20),'Feuille1-Catégories'!$B$6/O$6),O$5),0),IF(MOD($A117-1-O$10,'Feuille1-Catégories'!$F$5+1)=0,O$3,""))),"")</f>
        <v>5</v>
      </c>
      <c r="P117" s="29" t="str">
        <f ca="1">IF(AND($A117&lt;&gt;"",P$9&lt;&gt;""),IF(HLOOKUP(P$9,'Feuille1-Catégories'!$C$1:$G$2,2,FALSE)="OUI",P$3,IF(HLOOKUP(P$9,'Feuille1-Catégories'!$C$1:$G$3,3,FALSE)="OUI",OFFSET(P$3,MOD(QUOTIENT(ROW()-ROW($A$20),'Feuille1-Catégories'!$B$6/P$6),P$5),0),IF(MOD($A117-1-P$10,'Feuille1-Catégories'!$F$5+1)=0,P$3,""))),"")</f>
        <v/>
      </c>
      <c r="Q117" s="29" t="str">
        <f ca="1">IF(AND($A117&lt;&gt;"",Q$9&lt;&gt;""),IF(HLOOKUP(Q$9,'Feuille1-Catégories'!$C$1:$G$2,2,FALSE)="OUI",Q$3,IF(HLOOKUP(Q$9,'Feuille1-Catégories'!$C$1:$G$3,3,FALSE)="OUI",OFFSET(Q$3,MOD(QUOTIENT(ROW()-ROW($A$20),'Feuille1-Catégories'!$B$6/Q$6),Q$5),0),IF(MOD($A117-1-Q$10,'Feuille1-Catégories'!$F$5+1)=0,Q$3,""))),"")</f>
        <v/>
      </c>
      <c r="R117" s="29" t="str">
        <f ca="1">IF(AND($A117&lt;&gt;"",R$9&lt;&gt;""),IF(HLOOKUP(R$9,'Feuille1-Catégories'!$C$1:$G$2,2,FALSE)="OUI",R$3,IF(HLOOKUP(R$9,'Feuille1-Catégories'!$C$1:$G$3,3,FALSE)="OUI",OFFSET(R$3,MOD(QUOTIENT(ROW()-ROW($A$20),'Feuille1-Catégories'!$B$6/R$6),R$5),0),IF(MOD($A117-1-R$10,'Feuille1-Catégories'!$F$5+1)=0,R$3,""))),"")</f>
        <v/>
      </c>
      <c r="S117" s="29">
        <f ca="1">IF(AND($A117&lt;&gt;"",S$9&lt;&gt;""),IF(HLOOKUP(S$9,'Feuille1-Catégories'!$C$1:$G$2,2,FALSE)="OUI",S$3,IF(HLOOKUP(S$9,'Feuille1-Catégories'!$C$1:$G$3,3,FALSE)="OUI",OFFSET(S$3,MOD(QUOTIENT(ROW()-ROW($A$20),'Feuille1-Catégories'!$B$6/S$6),S$5),0),IF(MOD($A117-1-S$10,'Feuille1-Catégories'!$F$5+1)=0,S$3,""))),"")</f>
        <v>30</v>
      </c>
      <c r="T117" s="29" t="str">
        <f ca="1">IF(AND($A117&lt;&gt;"",T$9&lt;&gt;""),IF(HLOOKUP(T$9,'Feuille1-Catégories'!$C$1:$G$2,2,FALSE)="OUI",T$3,IF(HLOOKUP(T$9,'Feuille1-Catégories'!$C$1:$G$3,3,FALSE)="OUI",OFFSET(T$3,MOD(QUOTIENT(ROW()-ROW($A$20),'Feuille1-Catégories'!$B$6/T$6),T$5),0),IF(MOD($A117-1-T$10,'Feuille1-Catégories'!$F$5+1)=0,T$3,""))),"")</f>
        <v/>
      </c>
      <c r="U117" s="29">
        <f ca="1">IF(AND($A117&lt;&gt;"",U$9&lt;&gt;""),IF(HLOOKUP(U$9,'Feuille1-Catégories'!$C$1:$G$2,2,FALSE)="OUI",U$3,IF(HLOOKUP(U$9,'Feuille1-Catégories'!$C$1:$G$3,3,FALSE)="OUI",OFFSET(U$3,MOD(QUOTIENT(ROW()-ROW($A$20),'Feuille1-Catégories'!$B$6/U$6),U$5),0),IF(MOD($A117-1-U$10,'Feuille1-Catégories'!$F$5+1)=0,U$3,""))),"")</f>
        <v>300</v>
      </c>
      <c r="V117" s="29" t="str">
        <f ca="1">IF(AND($A117&lt;&gt;"",V$9&lt;&gt;""),IF(HLOOKUP(V$9,'Feuille1-Catégories'!$C$1:$G$2,2,FALSE)="OUI",V$3,IF(HLOOKUP(V$9,'Feuille1-Catégories'!$C$1:$G$3,3,FALSE)="OUI",OFFSET(V$3,MOD(QUOTIENT(ROW()-ROW($A$20),'Feuille1-Catégories'!$B$6/V$6),V$5),0),IF(MOD($A117-1-V$10,'Feuille1-Catégories'!$F$5+1)=0,V$3,""))),"")</f>
        <v/>
      </c>
      <c r="W117" s="29" t="str">
        <f ca="1">IF(AND($A117&lt;&gt;"",W$9&lt;&gt;""),IF(HLOOKUP(W$9,'Feuille1-Catégories'!$C$1:$G$2,2,FALSE)="OUI",W$3,IF(HLOOKUP(W$9,'Feuille1-Catégories'!$C$1:$G$3,3,FALSE)="OUI",OFFSET(W$3,MOD(QUOTIENT(ROW()-ROW($A$20),'Feuille1-Catégories'!$B$6/W$6),W$5),0),IF(MOD($A117-1-W$10,'Feuille1-Catégories'!$F$5+1)=0,W$3,""))),"")</f>
        <v/>
      </c>
      <c r="X117" s="29" t="str">
        <f ca="1">IF(AND($A117&lt;&gt;"",X$9&lt;&gt;""),IF(HLOOKUP(X$9,'Feuille1-Catégories'!$C$1:$G$2,2,FALSE)="OUI",X$3,IF(HLOOKUP(X$9,'Feuille1-Catégories'!$C$1:$G$3,3,FALSE)="OUI",OFFSET(X$3,MOD(QUOTIENT(ROW()-ROW($A$20),'Feuille1-Catégories'!$B$6/X$6),X$5),0),IF(MOD($A117-1-X$10,'Feuille1-Catégories'!$F$5+1)=0,X$3,""))),"")</f>
        <v/>
      </c>
      <c r="Y117" s="29" t="str">
        <f ca="1">IF(AND($A117&lt;&gt;"",Y$9&lt;&gt;""),IF(HLOOKUP(Y$9,'Feuille1-Catégories'!$C$1:$G$2,2,FALSE)="OUI",Y$3,IF(HLOOKUP(Y$9,'Feuille1-Catégories'!$C$1:$G$3,3,FALSE)="OUI",OFFSET(Y$3,MOD(QUOTIENT(ROW()-ROW($A$20),'Feuille1-Catégories'!$B$6/Y$6),Y$5),0),IF(MOD($A117-1-Y$10,'Feuille1-Catégories'!$F$5+1)=0,Y$3,""))),"")</f>
        <v/>
      </c>
      <c r="Z117" s="29" t="str">
        <f ca="1">IF(AND($A117&lt;&gt;"",Z$9&lt;&gt;""),IF(HLOOKUP(Z$9,'Feuille1-Catégories'!$C$1:$G$2,2,FALSE)="OUI",Z$3,IF(HLOOKUP(Z$9,'Feuille1-Catégories'!$C$1:$G$3,3,FALSE)="OUI",OFFSET(Z$3,MOD(QUOTIENT(ROW()-ROW($A$20),'Feuille1-Catégories'!$B$6/Z$6),Z$5),0),IF(MOD($A117-1-Z$10,'Feuille1-Catégories'!$F$5+1)=0,Z$3,""))),"")</f>
        <v/>
      </c>
    </row>
    <row r="118" spans="1:26" ht="17" x14ac:dyDescent="0.2">
      <c r="A118" s="21">
        <f>IF('Feuille2-Prix de vente'!A118&lt;&gt;"",'Feuille2-Prix de vente'!A118,"")</f>
        <v>99</v>
      </c>
      <c r="B118" s="33">
        <f ca="1">IF('Feuille2-Prix de vente'!B118&lt;&gt;"",'Feuille2-Prix de vente'!B118,"")</f>
        <v>3.8493107439755869</v>
      </c>
      <c r="C118" s="10">
        <f ca="1">IF('Feuille2-Prix de vente'!C118&lt;&gt;"",'Feuille2-Prix de vente'!C118,"")</f>
        <v>5415.4</v>
      </c>
      <c r="D118" s="10">
        <f t="shared" ca="1" si="1"/>
        <v>1900.6</v>
      </c>
      <c r="E118" s="10">
        <f ca="1">IF('Feuille2-Prix de vente'!E118&lt;&gt;"",'Feuille2-Prix de vente'!E118,"")</f>
        <v>7316</v>
      </c>
      <c r="F118" s="29">
        <f ca="1">IF(AND($A118&lt;&gt;"",F$9&lt;&gt;""),IF(HLOOKUP(F$9,'Feuille1-Catégories'!$C$1:$G$2,2,FALSE)="OUI",F$3,IF(HLOOKUP(F$9,'Feuille1-Catégories'!$C$1:$G$3,3,FALSE)="OUI",OFFSET(F$3,MOD(QUOTIENT(ROW()-ROW($A$20),'Feuille1-Catégories'!$B$6/F$6),F$5),0),IF(MOD($A118-1-F$10,'Feuille1-Catégories'!$F$5+1)=0,F$3,""))),"")</f>
        <v>0.8</v>
      </c>
      <c r="G118" s="29">
        <f ca="1">IF(AND($A118&lt;&gt;"",G$9&lt;&gt;""),IF(HLOOKUP(G$9,'Feuille1-Catégories'!$C$1:$G$2,2,FALSE)="OUI",G$3,IF(HLOOKUP(G$9,'Feuille1-Catégories'!$C$1:$G$3,3,FALSE)="OUI",OFFSET(G$3,MOD(QUOTIENT(ROW()-ROW($A$20),'Feuille1-Catégories'!$B$6/G$6),G$5),0),IF(MOD($A118-1-G$10,'Feuille1-Catégories'!$F$5+1)=0,G$3,""))),"")</f>
        <v>2</v>
      </c>
      <c r="H118" s="29" t="str">
        <f ca="1">IF(AND($A118&lt;&gt;"",H$9&lt;&gt;""),IF(HLOOKUP(H$9,'Feuille1-Catégories'!$C$1:$G$2,2,FALSE)="OUI",H$3,IF(HLOOKUP(H$9,'Feuille1-Catégories'!$C$1:$G$3,3,FALSE)="OUI",OFFSET(H$3,MOD(QUOTIENT(ROW()-ROW($A$20),'Feuille1-Catégories'!$B$6/H$6),H$5),0),IF(MOD($A118-1-H$10,'Feuille1-Catégories'!$F$5+1)=0,H$3,""))),"")</f>
        <v/>
      </c>
      <c r="I118" s="29" t="str">
        <f ca="1">IF(AND($A118&lt;&gt;"",I$9&lt;&gt;""),IF(HLOOKUP(I$9,'Feuille1-Catégories'!$C$1:$G$2,2,FALSE)="OUI",I$3,IF(HLOOKUP(I$9,'Feuille1-Catégories'!$C$1:$G$3,3,FALSE)="OUI",OFFSET(I$3,MOD(QUOTIENT(ROW()-ROW($A$20),'Feuille1-Catégories'!$B$6/I$6),I$5),0),IF(MOD($A118-1-I$10,'Feuille1-Catégories'!$F$5+1)=0,I$3,""))),"")</f>
        <v xml:space="preserve"> </v>
      </c>
      <c r="J118" s="29">
        <f ca="1">IF(AND($A118&lt;&gt;"",J$9&lt;&gt;""),IF(HLOOKUP(J$9,'Feuille1-Catégories'!$C$1:$G$2,2,FALSE)="OUI",J$3,IF(HLOOKUP(J$9,'Feuille1-Catégories'!$C$1:$G$3,3,FALSE)="OUI",OFFSET(J$3,MOD(QUOTIENT(ROW()-ROW($A$20),'Feuille1-Catégories'!$B$6/J$6),J$5),0),IF(MOD($A118-1-J$10,'Feuille1-Catégories'!$F$5+1)=0,J$3,""))),"")</f>
        <v>0.8</v>
      </c>
      <c r="K118" s="29">
        <f ca="1">IF(AND($A118&lt;&gt;"",K$9&lt;&gt;""),IF(HLOOKUP(K$9,'Feuille1-Catégories'!$C$1:$G$2,2,FALSE)="OUI",K$3,IF(HLOOKUP(K$9,'Feuille1-Catégories'!$C$1:$G$3,3,FALSE)="OUI",OFFSET(K$3,MOD(QUOTIENT(ROW()-ROW($A$20),'Feuille1-Catégories'!$B$6/K$6),K$5),0),IF(MOD($A118-1-K$10,'Feuille1-Catégories'!$F$5+1)=0,K$3,""))),"")</f>
        <v>10</v>
      </c>
      <c r="L118" s="29">
        <f ca="1">IF(AND($A118&lt;&gt;"",L$9&lt;&gt;""),IF(HLOOKUP(L$9,'Feuille1-Catégories'!$C$1:$G$2,2,FALSE)="OUI",L$3,IF(HLOOKUP(L$9,'Feuille1-Catégories'!$C$1:$G$3,3,FALSE)="OUI",OFFSET(L$3,MOD(QUOTIENT(ROW()-ROW($A$20),'Feuille1-Catégories'!$B$6/L$6),L$5),0),IF(MOD($A118-1-L$10,'Feuille1-Catégories'!$F$5+1)=0,L$3,""))),"")</f>
        <v>50</v>
      </c>
      <c r="M118" s="29">
        <f ca="1">IF(AND($A118&lt;&gt;"",M$9&lt;&gt;""),IF(HLOOKUP(M$9,'Feuille1-Catégories'!$C$1:$G$2,2,FALSE)="OUI",M$3,IF(HLOOKUP(M$9,'Feuille1-Catégories'!$C$1:$G$3,3,FALSE)="OUI",OFFSET(M$3,MOD(QUOTIENT(ROW()-ROW($A$20),'Feuille1-Catégories'!$B$6/M$6),M$5),0),IF(MOD($A118-1-M$10,'Feuille1-Catégories'!$F$5+1)=0,M$3,""))),"")</f>
        <v>1500</v>
      </c>
      <c r="N118" s="29">
        <f ca="1">IF(AND($A118&lt;&gt;"",N$9&lt;&gt;""),IF(HLOOKUP(N$9,'Feuille1-Catégories'!$C$1:$G$2,2,FALSE)="OUI",N$3,IF(HLOOKUP(N$9,'Feuille1-Catégories'!$C$1:$G$3,3,FALSE)="OUI",OFFSET(N$3,MOD(QUOTIENT(ROW()-ROW($A$20),'Feuille1-Catégories'!$B$6/N$6),N$5),0),IF(MOD($A118-1-N$10,'Feuille1-Catégories'!$F$5+1)=0,N$3,""))),"")</f>
        <v>2</v>
      </c>
      <c r="O118" s="29">
        <f ca="1">IF(AND($A118&lt;&gt;"",O$9&lt;&gt;""),IF(HLOOKUP(O$9,'Feuille1-Catégories'!$C$1:$G$2,2,FALSE)="OUI",O$3,IF(HLOOKUP(O$9,'Feuille1-Catégories'!$C$1:$G$3,3,FALSE)="OUI",OFFSET(O$3,MOD(QUOTIENT(ROW()-ROW($A$20),'Feuille1-Catégories'!$B$6/O$6),O$5),0),IF(MOD($A118-1-O$10,'Feuille1-Catégories'!$F$5+1)=0,O$3,""))),"")</f>
        <v>5</v>
      </c>
      <c r="P118" s="29" t="str">
        <f ca="1">IF(AND($A118&lt;&gt;"",P$9&lt;&gt;""),IF(HLOOKUP(P$9,'Feuille1-Catégories'!$C$1:$G$2,2,FALSE)="OUI",P$3,IF(HLOOKUP(P$9,'Feuille1-Catégories'!$C$1:$G$3,3,FALSE)="OUI",OFFSET(P$3,MOD(QUOTIENT(ROW()-ROW($A$20),'Feuille1-Catégories'!$B$6/P$6),P$5),0),IF(MOD($A118-1-P$10,'Feuille1-Catégories'!$F$5+1)=0,P$3,""))),"")</f>
        <v/>
      </c>
      <c r="Q118" s="29" t="str">
        <f ca="1">IF(AND($A118&lt;&gt;"",Q$9&lt;&gt;""),IF(HLOOKUP(Q$9,'Feuille1-Catégories'!$C$1:$G$2,2,FALSE)="OUI",Q$3,IF(HLOOKUP(Q$9,'Feuille1-Catégories'!$C$1:$G$3,3,FALSE)="OUI",OFFSET(Q$3,MOD(QUOTIENT(ROW()-ROW($A$20),'Feuille1-Catégories'!$B$6/Q$6),Q$5),0),IF(MOD($A118-1-Q$10,'Feuille1-Catégories'!$F$5+1)=0,Q$3,""))),"")</f>
        <v/>
      </c>
      <c r="R118" s="29" t="str">
        <f ca="1">IF(AND($A118&lt;&gt;"",R$9&lt;&gt;""),IF(HLOOKUP(R$9,'Feuille1-Catégories'!$C$1:$G$2,2,FALSE)="OUI",R$3,IF(HLOOKUP(R$9,'Feuille1-Catégories'!$C$1:$G$3,3,FALSE)="OUI",OFFSET(R$3,MOD(QUOTIENT(ROW()-ROW($A$20),'Feuille1-Catégories'!$B$6/R$6),R$5),0),IF(MOD($A118-1-R$10,'Feuille1-Catégories'!$F$5+1)=0,R$3,""))),"")</f>
        <v/>
      </c>
      <c r="S118" s="29">
        <f ca="1">IF(AND($A118&lt;&gt;"",S$9&lt;&gt;""),IF(HLOOKUP(S$9,'Feuille1-Catégories'!$C$1:$G$2,2,FALSE)="OUI",S$3,IF(HLOOKUP(S$9,'Feuille1-Catégories'!$C$1:$G$3,3,FALSE)="OUI",OFFSET(S$3,MOD(QUOTIENT(ROW()-ROW($A$20),'Feuille1-Catégories'!$B$6/S$6),S$5),0),IF(MOD($A118-1-S$10,'Feuille1-Catégories'!$F$5+1)=0,S$3,""))),"")</f>
        <v>30</v>
      </c>
      <c r="T118" s="29" t="str">
        <f ca="1">IF(AND($A118&lt;&gt;"",T$9&lt;&gt;""),IF(HLOOKUP(T$9,'Feuille1-Catégories'!$C$1:$G$2,2,FALSE)="OUI",T$3,IF(HLOOKUP(T$9,'Feuille1-Catégories'!$C$1:$G$3,3,FALSE)="OUI",OFFSET(T$3,MOD(QUOTIENT(ROW()-ROW($A$20),'Feuille1-Catégories'!$B$6/T$6),T$5),0),IF(MOD($A118-1-T$10,'Feuille1-Catégories'!$F$5+1)=0,T$3,""))),"")</f>
        <v/>
      </c>
      <c r="U118" s="29">
        <f ca="1">IF(AND($A118&lt;&gt;"",U$9&lt;&gt;""),IF(HLOOKUP(U$9,'Feuille1-Catégories'!$C$1:$G$2,2,FALSE)="OUI",U$3,IF(HLOOKUP(U$9,'Feuille1-Catégories'!$C$1:$G$3,3,FALSE)="OUI",OFFSET(U$3,MOD(QUOTIENT(ROW()-ROW($A$20),'Feuille1-Catégories'!$B$6/U$6),U$5),0),IF(MOD($A118-1-U$10,'Feuille1-Catégories'!$F$5+1)=0,U$3,""))),"")</f>
        <v>300</v>
      </c>
      <c r="V118" s="29" t="str">
        <f ca="1">IF(AND($A118&lt;&gt;"",V$9&lt;&gt;""),IF(HLOOKUP(V$9,'Feuille1-Catégories'!$C$1:$G$2,2,FALSE)="OUI",V$3,IF(HLOOKUP(V$9,'Feuille1-Catégories'!$C$1:$G$3,3,FALSE)="OUI",OFFSET(V$3,MOD(QUOTIENT(ROW()-ROW($A$20),'Feuille1-Catégories'!$B$6/V$6),V$5),0),IF(MOD($A118-1-V$10,'Feuille1-Catégories'!$F$5+1)=0,V$3,""))),"")</f>
        <v/>
      </c>
      <c r="W118" s="29" t="str">
        <f ca="1">IF(AND($A118&lt;&gt;"",W$9&lt;&gt;""),IF(HLOOKUP(W$9,'Feuille1-Catégories'!$C$1:$G$2,2,FALSE)="OUI",W$3,IF(HLOOKUP(W$9,'Feuille1-Catégories'!$C$1:$G$3,3,FALSE)="OUI",OFFSET(W$3,MOD(QUOTIENT(ROW()-ROW($A$20),'Feuille1-Catégories'!$B$6/W$6),W$5),0),IF(MOD($A118-1-W$10,'Feuille1-Catégories'!$F$5+1)=0,W$3,""))),"")</f>
        <v/>
      </c>
      <c r="X118" s="29" t="str">
        <f ca="1">IF(AND($A118&lt;&gt;"",X$9&lt;&gt;""),IF(HLOOKUP(X$9,'Feuille1-Catégories'!$C$1:$G$2,2,FALSE)="OUI",X$3,IF(HLOOKUP(X$9,'Feuille1-Catégories'!$C$1:$G$3,3,FALSE)="OUI",OFFSET(X$3,MOD(QUOTIENT(ROW()-ROW($A$20),'Feuille1-Catégories'!$B$6/X$6),X$5),0),IF(MOD($A118-1-X$10,'Feuille1-Catégories'!$F$5+1)=0,X$3,""))),"")</f>
        <v/>
      </c>
      <c r="Y118" s="29" t="str">
        <f ca="1">IF(AND($A118&lt;&gt;"",Y$9&lt;&gt;""),IF(HLOOKUP(Y$9,'Feuille1-Catégories'!$C$1:$G$2,2,FALSE)="OUI",Y$3,IF(HLOOKUP(Y$9,'Feuille1-Catégories'!$C$1:$G$3,3,FALSE)="OUI",OFFSET(Y$3,MOD(QUOTIENT(ROW()-ROW($A$20),'Feuille1-Catégories'!$B$6/Y$6),Y$5),0),IF(MOD($A118-1-Y$10,'Feuille1-Catégories'!$F$5+1)=0,Y$3,""))),"")</f>
        <v/>
      </c>
      <c r="Z118" s="29" t="str">
        <f ca="1">IF(AND($A118&lt;&gt;"",Z$9&lt;&gt;""),IF(HLOOKUP(Z$9,'Feuille1-Catégories'!$C$1:$G$2,2,FALSE)="OUI",Z$3,IF(HLOOKUP(Z$9,'Feuille1-Catégories'!$C$1:$G$3,3,FALSE)="OUI",OFFSET(Z$3,MOD(QUOTIENT(ROW()-ROW($A$20),'Feuille1-Catégories'!$B$6/Z$6),Z$5),0),IF(MOD($A118-1-Z$10,'Feuille1-Catégories'!$F$5+1)=0,Z$3,""))),"")</f>
        <v/>
      </c>
    </row>
    <row r="119" spans="1:26" ht="17" x14ac:dyDescent="0.2">
      <c r="A119" s="21">
        <f>IF('Feuille2-Prix de vente'!A119&lt;&gt;"",'Feuille2-Prix de vente'!A119,"")</f>
        <v>100</v>
      </c>
      <c r="B119" s="33">
        <f ca="1">IF('Feuille2-Prix de vente'!B119&lt;&gt;"",'Feuille2-Prix de vente'!B119,"")</f>
        <v>4.3068685685601942</v>
      </c>
      <c r="C119" s="10">
        <f ca="1">IF('Feuille2-Prix de vente'!C119&lt;&gt;"",'Feuille2-Prix de vente'!C119,"")</f>
        <v>7905.4</v>
      </c>
      <c r="D119" s="10">
        <f t="shared" ca="1" si="1"/>
        <v>2390.6</v>
      </c>
      <c r="E119" s="10">
        <f ca="1">IF('Feuille2-Prix de vente'!E119&lt;&gt;"",'Feuille2-Prix de vente'!E119,"")</f>
        <v>10296</v>
      </c>
      <c r="F119" s="29">
        <f ca="1">IF(AND($A119&lt;&gt;"",F$9&lt;&gt;""),IF(HLOOKUP(F$9,'Feuille1-Catégories'!$C$1:$G$2,2,FALSE)="OUI",F$3,IF(HLOOKUP(F$9,'Feuille1-Catégories'!$C$1:$G$3,3,FALSE)="OUI",OFFSET(F$3,MOD(QUOTIENT(ROW()-ROW($A$20),'Feuille1-Catégories'!$B$6/F$6),F$5),0),IF(MOD($A119-1-F$10,'Feuille1-Catégories'!$F$5+1)=0,F$3,""))),"")</f>
        <v>0.8</v>
      </c>
      <c r="G119" s="29">
        <f ca="1">IF(AND($A119&lt;&gt;"",G$9&lt;&gt;""),IF(HLOOKUP(G$9,'Feuille1-Catégories'!$C$1:$G$2,2,FALSE)="OUI",G$3,IF(HLOOKUP(G$9,'Feuille1-Catégories'!$C$1:$G$3,3,FALSE)="OUI",OFFSET(G$3,MOD(QUOTIENT(ROW()-ROW($A$20),'Feuille1-Catégories'!$B$6/G$6),G$5),0),IF(MOD($A119-1-G$10,'Feuille1-Catégories'!$F$5+1)=0,G$3,""))),"")</f>
        <v>2</v>
      </c>
      <c r="H119" s="29" t="str">
        <f ca="1">IF(AND($A119&lt;&gt;"",H$9&lt;&gt;""),IF(HLOOKUP(H$9,'Feuille1-Catégories'!$C$1:$G$2,2,FALSE)="OUI",H$3,IF(HLOOKUP(H$9,'Feuille1-Catégories'!$C$1:$G$3,3,FALSE)="OUI",OFFSET(H$3,MOD(QUOTIENT(ROW()-ROW($A$20),'Feuille1-Catégories'!$B$6/H$6),H$5),0),IF(MOD($A119-1-H$10,'Feuille1-Catégories'!$F$5+1)=0,H$3,""))),"")</f>
        <v/>
      </c>
      <c r="I119" s="29" t="str">
        <f ca="1">IF(AND($A119&lt;&gt;"",I$9&lt;&gt;""),IF(HLOOKUP(I$9,'Feuille1-Catégories'!$C$1:$G$2,2,FALSE)="OUI",I$3,IF(HLOOKUP(I$9,'Feuille1-Catégories'!$C$1:$G$3,3,FALSE)="OUI",OFFSET(I$3,MOD(QUOTIENT(ROW()-ROW($A$20),'Feuille1-Catégories'!$B$6/I$6),I$5),0),IF(MOD($A119-1-I$10,'Feuille1-Catégories'!$F$5+1)=0,I$3,""))),"")</f>
        <v xml:space="preserve"> </v>
      </c>
      <c r="J119" s="29">
        <f ca="1">IF(AND($A119&lt;&gt;"",J$9&lt;&gt;""),IF(HLOOKUP(J$9,'Feuille1-Catégories'!$C$1:$G$2,2,FALSE)="OUI",J$3,IF(HLOOKUP(J$9,'Feuille1-Catégories'!$C$1:$G$3,3,FALSE)="OUI",OFFSET(J$3,MOD(QUOTIENT(ROW()-ROW($A$20),'Feuille1-Catégories'!$B$6/J$6),J$5),0),IF(MOD($A119-1-J$10,'Feuille1-Catégories'!$F$5+1)=0,J$3,""))),"")</f>
        <v>0.8</v>
      </c>
      <c r="K119" s="29" t="str">
        <f ca="1">IF(AND($A119&lt;&gt;"",K$9&lt;&gt;""),IF(HLOOKUP(K$9,'Feuille1-Catégories'!$C$1:$G$2,2,FALSE)="OUI",K$3,IF(HLOOKUP(K$9,'Feuille1-Catégories'!$C$1:$G$3,3,FALSE)="OUI",OFFSET(K$3,MOD(QUOTIENT(ROW()-ROW($A$20),'Feuille1-Catégories'!$B$6/K$6),K$5),0),IF(MOD($A119-1-K$10,'Feuille1-Catégories'!$F$5+1)=0,K$3,""))),"")</f>
        <v/>
      </c>
      <c r="L119" s="29">
        <f ca="1">IF(AND($A119&lt;&gt;"",L$9&lt;&gt;""),IF(HLOOKUP(L$9,'Feuille1-Catégories'!$C$1:$G$2,2,FALSE)="OUI",L$3,IF(HLOOKUP(L$9,'Feuille1-Catégories'!$C$1:$G$3,3,FALSE)="OUI",OFFSET(L$3,MOD(QUOTIENT(ROW()-ROW($A$20),'Feuille1-Catégories'!$B$6/L$6),L$5),0),IF(MOD($A119-1-L$10,'Feuille1-Catégories'!$F$5+1)=0,L$3,""))),"")</f>
        <v>50</v>
      </c>
      <c r="M119" s="29">
        <f ca="1">IF(AND($A119&lt;&gt;"",M$9&lt;&gt;""),IF(HLOOKUP(M$9,'Feuille1-Catégories'!$C$1:$G$2,2,FALSE)="OUI",M$3,IF(HLOOKUP(M$9,'Feuille1-Catégories'!$C$1:$G$3,3,FALSE)="OUI",OFFSET(M$3,MOD(QUOTIENT(ROW()-ROW($A$20),'Feuille1-Catégories'!$B$6/M$6),M$5),0),IF(MOD($A119-1-M$10,'Feuille1-Catégories'!$F$5+1)=0,M$3,""))),"")</f>
        <v>1500</v>
      </c>
      <c r="N119" s="29">
        <f ca="1">IF(AND($A119&lt;&gt;"",N$9&lt;&gt;""),IF(HLOOKUP(N$9,'Feuille1-Catégories'!$C$1:$G$2,2,FALSE)="OUI",N$3,IF(HLOOKUP(N$9,'Feuille1-Catégories'!$C$1:$G$3,3,FALSE)="OUI",OFFSET(N$3,MOD(QUOTIENT(ROW()-ROW($A$20),'Feuille1-Catégories'!$B$6/N$6),N$5),0),IF(MOD($A119-1-N$10,'Feuille1-Catégories'!$F$5+1)=0,N$3,""))),"")</f>
        <v>2</v>
      </c>
      <c r="O119" s="29">
        <f ca="1">IF(AND($A119&lt;&gt;"",O$9&lt;&gt;""),IF(HLOOKUP(O$9,'Feuille1-Catégories'!$C$1:$G$2,2,FALSE)="OUI",O$3,IF(HLOOKUP(O$9,'Feuille1-Catégories'!$C$1:$G$3,3,FALSE)="OUI",OFFSET(O$3,MOD(QUOTIENT(ROW()-ROW($A$20),'Feuille1-Catégories'!$B$6/O$6),O$5),0),IF(MOD($A119-1-O$10,'Feuille1-Catégories'!$F$5+1)=0,O$3,""))),"")</f>
        <v>5</v>
      </c>
      <c r="P119" s="29" t="str">
        <f ca="1">IF(AND($A119&lt;&gt;"",P$9&lt;&gt;""),IF(HLOOKUP(P$9,'Feuille1-Catégories'!$C$1:$G$2,2,FALSE)="OUI",P$3,IF(HLOOKUP(P$9,'Feuille1-Catégories'!$C$1:$G$3,3,FALSE)="OUI",OFFSET(P$3,MOD(QUOTIENT(ROW()-ROW($A$20),'Feuille1-Catégories'!$B$6/P$6),P$5),0),IF(MOD($A119-1-P$10,'Feuille1-Catégories'!$F$5+1)=0,P$3,""))),"")</f>
        <v/>
      </c>
      <c r="Q119" s="29">
        <f ca="1">IF(AND($A119&lt;&gt;"",Q$9&lt;&gt;""),IF(HLOOKUP(Q$9,'Feuille1-Catégories'!$C$1:$G$2,2,FALSE)="OUI",Q$3,IF(HLOOKUP(Q$9,'Feuille1-Catégories'!$C$1:$G$3,3,FALSE)="OUI",OFFSET(Q$3,MOD(QUOTIENT(ROW()-ROW($A$20),'Feuille1-Catégories'!$B$6/Q$6),Q$5),0),IF(MOD($A119-1-Q$10,'Feuille1-Catégories'!$F$5+1)=0,Q$3,""))),"")</f>
        <v>500</v>
      </c>
      <c r="R119" s="29" t="str">
        <f ca="1">IF(AND($A119&lt;&gt;"",R$9&lt;&gt;""),IF(HLOOKUP(R$9,'Feuille1-Catégories'!$C$1:$G$2,2,FALSE)="OUI",R$3,IF(HLOOKUP(R$9,'Feuille1-Catégories'!$C$1:$G$3,3,FALSE)="OUI",OFFSET(R$3,MOD(QUOTIENT(ROW()-ROW($A$20),'Feuille1-Catégories'!$B$6/R$6),R$5),0),IF(MOD($A119-1-R$10,'Feuille1-Catégories'!$F$5+1)=0,R$3,""))),"")</f>
        <v/>
      </c>
      <c r="S119" s="29">
        <f ca="1">IF(AND($A119&lt;&gt;"",S$9&lt;&gt;""),IF(HLOOKUP(S$9,'Feuille1-Catégories'!$C$1:$G$2,2,FALSE)="OUI",S$3,IF(HLOOKUP(S$9,'Feuille1-Catégories'!$C$1:$G$3,3,FALSE)="OUI",OFFSET(S$3,MOD(QUOTIENT(ROW()-ROW($A$20),'Feuille1-Catégories'!$B$6/S$6),S$5),0),IF(MOD($A119-1-S$10,'Feuille1-Catégories'!$F$5+1)=0,S$3,""))),"")</f>
        <v>30</v>
      </c>
      <c r="T119" s="29" t="str">
        <f ca="1">IF(AND($A119&lt;&gt;"",T$9&lt;&gt;""),IF(HLOOKUP(T$9,'Feuille1-Catégories'!$C$1:$G$2,2,FALSE)="OUI",T$3,IF(HLOOKUP(T$9,'Feuille1-Catégories'!$C$1:$G$3,3,FALSE)="OUI",OFFSET(T$3,MOD(QUOTIENT(ROW()-ROW($A$20),'Feuille1-Catégories'!$B$6/T$6),T$5),0),IF(MOD($A119-1-T$10,'Feuille1-Catégories'!$F$5+1)=0,T$3,""))),"")</f>
        <v/>
      </c>
      <c r="U119" s="29">
        <f ca="1">IF(AND($A119&lt;&gt;"",U$9&lt;&gt;""),IF(HLOOKUP(U$9,'Feuille1-Catégories'!$C$1:$G$2,2,FALSE)="OUI",U$3,IF(HLOOKUP(U$9,'Feuille1-Catégories'!$C$1:$G$3,3,FALSE)="OUI",OFFSET(U$3,MOD(QUOTIENT(ROW()-ROW($A$20),'Feuille1-Catégories'!$B$6/U$6),U$5),0),IF(MOD($A119-1-U$10,'Feuille1-Catégories'!$F$5+1)=0,U$3,""))),"")</f>
        <v>300</v>
      </c>
      <c r="V119" s="29" t="str">
        <f ca="1">IF(AND($A119&lt;&gt;"",V$9&lt;&gt;""),IF(HLOOKUP(V$9,'Feuille1-Catégories'!$C$1:$G$2,2,FALSE)="OUI",V$3,IF(HLOOKUP(V$9,'Feuille1-Catégories'!$C$1:$G$3,3,FALSE)="OUI",OFFSET(V$3,MOD(QUOTIENT(ROW()-ROW($A$20),'Feuille1-Catégories'!$B$6/V$6),V$5),0),IF(MOD($A119-1-V$10,'Feuille1-Catégories'!$F$5+1)=0,V$3,""))),"")</f>
        <v/>
      </c>
      <c r="W119" s="29" t="str">
        <f ca="1">IF(AND($A119&lt;&gt;"",W$9&lt;&gt;""),IF(HLOOKUP(W$9,'Feuille1-Catégories'!$C$1:$G$2,2,FALSE)="OUI",W$3,IF(HLOOKUP(W$9,'Feuille1-Catégories'!$C$1:$G$3,3,FALSE)="OUI",OFFSET(W$3,MOD(QUOTIENT(ROW()-ROW($A$20),'Feuille1-Catégories'!$B$6/W$6),W$5),0),IF(MOD($A119-1-W$10,'Feuille1-Catégories'!$F$5+1)=0,W$3,""))),"")</f>
        <v/>
      </c>
      <c r="X119" s="29" t="str">
        <f ca="1">IF(AND($A119&lt;&gt;"",X$9&lt;&gt;""),IF(HLOOKUP(X$9,'Feuille1-Catégories'!$C$1:$G$2,2,FALSE)="OUI",X$3,IF(HLOOKUP(X$9,'Feuille1-Catégories'!$C$1:$G$3,3,FALSE)="OUI",OFFSET(X$3,MOD(QUOTIENT(ROW()-ROW($A$20),'Feuille1-Catégories'!$B$6/X$6),X$5),0),IF(MOD($A119-1-X$10,'Feuille1-Catégories'!$F$5+1)=0,X$3,""))),"")</f>
        <v/>
      </c>
      <c r="Y119" s="29" t="str">
        <f ca="1">IF(AND($A119&lt;&gt;"",Y$9&lt;&gt;""),IF(HLOOKUP(Y$9,'Feuille1-Catégories'!$C$1:$G$2,2,FALSE)="OUI",Y$3,IF(HLOOKUP(Y$9,'Feuille1-Catégories'!$C$1:$G$3,3,FALSE)="OUI",OFFSET(Y$3,MOD(QUOTIENT(ROW()-ROW($A$20),'Feuille1-Catégories'!$B$6/Y$6),Y$5),0),IF(MOD($A119-1-Y$10,'Feuille1-Catégories'!$F$5+1)=0,Y$3,""))),"")</f>
        <v/>
      </c>
      <c r="Z119" s="29" t="str">
        <f ca="1">IF(AND($A119&lt;&gt;"",Z$9&lt;&gt;""),IF(HLOOKUP(Z$9,'Feuille1-Catégories'!$C$1:$G$2,2,FALSE)="OUI",Z$3,IF(HLOOKUP(Z$9,'Feuille1-Catégories'!$C$1:$G$3,3,FALSE)="OUI",OFFSET(Z$3,MOD(QUOTIENT(ROW()-ROW($A$20),'Feuille1-Catégories'!$B$6/Z$6),Z$5),0),IF(MOD($A119-1-Z$10,'Feuille1-Catégories'!$F$5+1)=0,Z$3,""))),"")</f>
        <v/>
      </c>
    </row>
    <row r="120" spans="1:26" ht="17" x14ac:dyDescent="0.2">
      <c r="A120" s="21">
        <f>IF('Feuille2-Prix de vente'!A120&lt;&gt;"",'Feuille2-Prix de vente'!A120,"")</f>
        <v>101</v>
      </c>
      <c r="B120" s="33">
        <f ca="1">IF('Feuille2-Prix de vente'!B120&lt;&gt;"",'Feuille2-Prix de vente'!B120,"")</f>
        <v>4.207627558973293</v>
      </c>
      <c r="C120" s="10">
        <f ca="1">IF('Feuille2-Prix de vente'!C120&lt;&gt;"",'Feuille2-Prix de vente'!C120,"")</f>
        <v>6173.4</v>
      </c>
      <c r="D120" s="10">
        <f t="shared" ca="1" si="1"/>
        <v>1924.6</v>
      </c>
      <c r="E120" s="10">
        <f ca="1">IF('Feuille2-Prix de vente'!E120&lt;&gt;"",'Feuille2-Prix de vente'!E120,"")</f>
        <v>8098</v>
      </c>
      <c r="F120" s="29">
        <f ca="1">IF(AND($A120&lt;&gt;"",F$9&lt;&gt;""),IF(HLOOKUP(F$9,'Feuille1-Catégories'!$C$1:$G$2,2,FALSE)="OUI",F$3,IF(HLOOKUP(F$9,'Feuille1-Catégories'!$C$1:$G$3,3,FALSE)="OUI",OFFSET(F$3,MOD(QUOTIENT(ROW()-ROW($A$20),'Feuille1-Catégories'!$B$6/F$6),F$5),0),IF(MOD($A120-1-F$10,'Feuille1-Catégories'!$F$5+1)=0,F$3,""))),"")</f>
        <v>0.8</v>
      </c>
      <c r="G120" s="29">
        <f ca="1">IF(AND($A120&lt;&gt;"",G$9&lt;&gt;""),IF(HLOOKUP(G$9,'Feuille1-Catégories'!$C$1:$G$2,2,FALSE)="OUI",G$3,IF(HLOOKUP(G$9,'Feuille1-Catégories'!$C$1:$G$3,3,FALSE)="OUI",OFFSET(G$3,MOD(QUOTIENT(ROW()-ROW($A$20),'Feuille1-Catégories'!$B$6/G$6),G$5),0),IF(MOD($A120-1-G$10,'Feuille1-Catégories'!$F$5+1)=0,G$3,""))),"")</f>
        <v>2</v>
      </c>
      <c r="H120" s="29" t="str">
        <f ca="1">IF(AND($A120&lt;&gt;"",H$9&lt;&gt;""),IF(HLOOKUP(H$9,'Feuille1-Catégories'!$C$1:$G$2,2,FALSE)="OUI",H$3,IF(HLOOKUP(H$9,'Feuille1-Catégories'!$C$1:$G$3,3,FALSE)="OUI",OFFSET(H$3,MOD(QUOTIENT(ROW()-ROW($A$20),'Feuille1-Catégories'!$B$6/H$6),H$5),0),IF(MOD($A120-1-H$10,'Feuille1-Catégories'!$F$5+1)=0,H$3,""))),"")</f>
        <v/>
      </c>
      <c r="I120" s="29" t="str">
        <f ca="1">IF(AND($A120&lt;&gt;"",I$9&lt;&gt;""),IF(HLOOKUP(I$9,'Feuille1-Catégories'!$C$1:$G$2,2,FALSE)="OUI",I$3,IF(HLOOKUP(I$9,'Feuille1-Catégories'!$C$1:$G$3,3,FALSE)="OUI",OFFSET(I$3,MOD(QUOTIENT(ROW()-ROW($A$20),'Feuille1-Catégories'!$B$6/I$6),I$5),0),IF(MOD($A120-1-I$10,'Feuille1-Catégories'!$F$5+1)=0,I$3,""))),"")</f>
        <v xml:space="preserve"> </v>
      </c>
      <c r="J120" s="29">
        <f ca="1">IF(AND($A120&lt;&gt;"",J$9&lt;&gt;""),IF(HLOOKUP(J$9,'Feuille1-Catégories'!$C$1:$G$2,2,FALSE)="OUI",J$3,IF(HLOOKUP(J$9,'Feuille1-Catégories'!$C$1:$G$3,3,FALSE)="OUI",OFFSET(J$3,MOD(QUOTIENT(ROW()-ROW($A$20),'Feuille1-Catégories'!$B$6/J$6),J$5),0),IF(MOD($A120-1-J$10,'Feuille1-Catégories'!$F$5+1)=0,J$3,""))),"")</f>
        <v>0.8</v>
      </c>
      <c r="K120" s="29" t="str">
        <f ca="1">IF(AND($A120&lt;&gt;"",K$9&lt;&gt;""),IF(HLOOKUP(K$9,'Feuille1-Catégories'!$C$1:$G$2,2,FALSE)="OUI",K$3,IF(HLOOKUP(K$9,'Feuille1-Catégories'!$C$1:$G$3,3,FALSE)="OUI",OFFSET(K$3,MOD(QUOTIENT(ROW()-ROW($A$20),'Feuille1-Catégories'!$B$6/K$6),K$5),0),IF(MOD($A120-1-K$10,'Feuille1-Catégories'!$F$5+1)=0,K$3,""))),"")</f>
        <v/>
      </c>
      <c r="L120" s="29">
        <f ca="1">IF(AND($A120&lt;&gt;"",L$9&lt;&gt;""),IF(HLOOKUP(L$9,'Feuille1-Catégories'!$C$1:$G$2,2,FALSE)="OUI",L$3,IF(HLOOKUP(L$9,'Feuille1-Catégories'!$C$1:$G$3,3,FALSE)="OUI",OFFSET(L$3,MOD(QUOTIENT(ROW()-ROW($A$20),'Feuille1-Catégories'!$B$6/L$6),L$5),0),IF(MOD($A120-1-L$10,'Feuille1-Catégories'!$F$5+1)=0,L$3,""))),"")</f>
        <v>50</v>
      </c>
      <c r="M120" s="29">
        <f ca="1">IF(AND($A120&lt;&gt;"",M$9&lt;&gt;""),IF(HLOOKUP(M$9,'Feuille1-Catégories'!$C$1:$G$2,2,FALSE)="OUI",M$3,IF(HLOOKUP(M$9,'Feuille1-Catégories'!$C$1:$G$3,3,FALSE)="OUI",OFFSET(M$3,MOD(QUOTIENT(ROW()-ROW($A$20),'Feuille1-Catégories'!$B$6/M$6),M$5),0),IF(MOD($A120-1-M$10,'Feuille1-Catégories'!$F$5+1)=0,M$3,""))),"")</f>
        <v>1500</v>
      </c>
      <c r="N120" s="29" t="str">
        <f ca="1">IF(AND($A120&lt;&gt;"",N$9&lt;&gt;""),IF(HLOOKUP(N$9,'Feuille1-Catégories'!$C$1:$G$2,2,FALSE)="OUI",N$3,IF(HLOOKUP(N$9,'Feuille1-Catégories'!$C$1:$G$3,3,FALSE)="OUI",OFFSET(N$3,MOD(QUOTIENT(ROW()-ROW($A$20),'Feuille1-Catégories'!$B$6/N$6),N$5),0),IF(MOD($A120-1-N$10,'Feuille1-Catégories'!$F$5+1)=0,N$3,""))),"")</f>
        <v xml:space="preserve"> </v>
      </c>
      <c r="O120" s="29">
        <f ca="1">IF(AND($A120&lt;&gt;"",O$9&lt;&gt;""),IF(HLOOKUP(O$9,'Feuille1-Catégories'!$C$1:$G$2,2,FALSE)="OUI",O$3,IF(HLOOKUP(O$9,'Feuille1-Catégories'!$C$1:$G$3,3,FALSE)="OUI",OFFSET(O$3,MOD(QUOTIENT(ROW()-ROW($A$20),'Feuille1-Catégories'!$B$6/O$6),O$5),0),IF(MOD($A120-1-O$10,'Feuille1-Catégories'!$F$5+1)=0,O$3,""))),"")</f>
        <v>5</v>
      </c>
      <c r="P120" s="29">
        <f ca="1">IF(AND($A120&lt;&gt;"",P$9&lt;&gt;""),IF(HLOOKUP(P$9,'Feuille1-Catégories'!$C$1:$G$2,2,FALSE)="OUI",P$3,IF(HLOOKUP(P$9,'Feuille1-Catégories'!$C$1:$G$3,3,FALSE)="OUI",OFFSET(P$3,MOD(QUOTIENT(ROW()-ROW($A$20),'Feuille1-Catégories'!$B$6/P$6),P$5),0),IF(MOD($A120-1-P$10,'Feuille1-Catégories'!$F$5+1)=0,P$3,""))),"")</f>
        <v>25</v>
      </c>
      <c r="Q120" s="29" t="str">
        <f ca="1">IF(AND($A120&lt;&gt;"",Q$9&lt;&gt;""),IF(HLOOKUP(Q$9,'Feuille1-Catégories'!$C$1:$G$2,2,FALSE)="OUI",Q$3,IF(HLOOKUP(Q$9,'Feuille1-Catégories'!$C$1:$G$3,3,FALSE)="OUI",OFFSET(Q$3,MOD(QUOTIENT(ROW()-ROW($A$20),'Feuille1-Catégories'!$B$6/Q$6),Q$5),0),IF(MOD($A120-1-Q$10,'Feuille1-Catégories'!$F$5+1)=0,Q$3,""))),"")</f>
        <v/>
      </c>
      <c r="R120" s="29">
        <f ca="1">IF(AND($A120&lt;&gt;"",R$9&lt;&gt;""),IF(HLOOKUP(R$9,'Feuille1-Catégories'!$C$1:$G$2,2,FALSE)="OUI",R$3,IF(HLOOKUP(R$9,'Feuille1-Catégories'!$C$1:$G$3,3,FALSE)="OUI",OFFSET(R$3,MOD(QUOTIENT(ROW()-ROW($A$20),'Feuille1-Catégories'!$B$6/R$6),R$5),0),IF(MOD($A120-1-R$10,'Feuille1-Catégories'!$F$5+1)=0,R$3,""))),"")</f>
        <v>1</v>
      </c>
      <c r="S120" s="29">
        <f ca="1">IF(AND($A120&lt;&gt;"",S$9&lt;&gt;""),IF(HLOOKUP(S$9,'Feuille1-Catégories'!$C$1:$G$2,2,FALSE)="OUI",S$3,IF(HLOOKUP(S$9,'Feuille1-Catégories'!$C$1:$G$3,3,FALSE)="OUI",OFFSET(S$3,MOD(QUOTIENT(ROW()-ROW($A$20),'Feuille1-Catégories'!$B$6/S$6),S$5),0),IF(MOD($A120-1-S$10,'Feuille1-Catégories'!$F$5+1)=0,S$3,""))),"")</f>
        <v>30</v>
      </c>
      <c r="T120" s="29">
        <f ca="1">IF(AND($A120&lt;&gt;"",T$9&lt;&gt;""),IF(HLOOKUP(T$9,'Feuille1-Catégories'!$C$1:$G$2,2,FALSE)="OUI",T$3,IF(HLOOKUP(T$9,'Feuille1-Catégories'!$C$1:$G$3,3,FALSE)="OUI",OFFSET(T$3,MOD(QUOTIENT(ROW()-ROW($A$20),'Feuille1-Catégories'!$B$6/T$6),T$5),0),IF(MOD($A120-1-T$10,'Feuille1-Catégories'!$F$5+1)=0,T$3,""))),"")</f>
        <v>10</v>
      </c>
      <c r="U120" s="29">
        <f ca="1">IF(AND($A120&lt;&gt;"",U$9&lt;&gt;""),IF(HLOOKUP(U$9,'Feuille1-Catégories'!$C$1:$G$2,2,FALSE)="OUI",U$3,IF(HLOOKUP(U$9,'Feuille1-Catégories'!$C$1:$G$3,3,FALSE)="OUI",OFFSET(U$3,MOD(QUOTIENT(ROW()-ROW($A$20),'Feuille1-Catégories'!$B$6/U$6),U$5),0),IF(MOD($A120-1-U$10,'Feuille1-Catégories'!$F$5+1)=0,U$3,""))),"")</f>
        <v>300</v>
      </c>
      <c r="V120" s="29" t="str">
        <f ca="1">IF(AND($A120&lt;&gt;"",V$9&lt;&gt;""),IF(HLOOKUP(V$9,'Feuille1-Catégories'!$C$1:$G$2,2,FALSE)="OUI",V$3,IF(HLOOKUP(V$9,'Feuille1-Catégories'!$C$1:$G$3,3,FALSE)="OUI",OFFSET(V$3,MOD(QUOTIENT(ROW()-ROW($A$20),'Feuille1-Catégories'!$B$6/V$6),V$5),0),IF(MOD($A120-1-V$10,'Feuille1-Catégories'!$F$5+1)=0,V$3,""))),"")</f>
        <v/>
      </c>
      <c r="W120" s="29" t="str">
        <f ca="1">IF(AND($A120&lt;&gt;"",W$9&lt;&gt;""),IF(HLOOKUP(W$9,'Feuille1-Catégories'!$C$1:$G$2,2,FALSE)="OUI",W$3,IF(HLOOKUP(W$9,'Feuille1-Catégories'!$C$1:$G$3,3,FALSE)="OUI",OFFSET(W$3,MOD(QUOTIENT(ROW()-ROW($A$20),'Feuille1-Catégories'!$B$6/W$6),W$5),0),IF(MOD($A120-1-W$10,'Feuille1-Catégories'!$F$5+1)=0,W$3,""))),"")</f>
        <v/>
      </c>
      <c r="X120" s="29" t="str">
        <f ca="1">IF(AND($A120&lt;&gt;"",X$9&lt;&gt;""),IF(HLOOKUP(X$9,'Feuille1-Catégories'!$C$1:$G$2,2,FALSE)="OUI",X$3,IF(HLOOKUP(X$9,'Feuille1-Catégories'!$C$1:$G$3,3,FALSE)="OUI",OFFSET(X$3,MOD(QUOTIENT(ROW()-ROW($A$20),'Feuille1-Catégories'!$B$6/X$6),X$5),0),IF(MOD($A120-1-X$10,'Feuille1-Catégories'!$F$5+1)=0,X$3,""))),"")</f>
        <v/>
      </c>
      <c r="Y120" s="29" t="str">
        <f ca="1">IF(AND($A120&lt;&gt;"",Y$9&lt;&gt;""),IF(HLOOKUP(Y$9,'Feuille1-Catégories'!$C$1:$G$2,2,FALSE)="OUI",Y$3,IF(HLOOKUP(Y$9,'Feuille1-Catégories'!$C$1:$G$3,3,FALSE)="OUI",OFFSET(Y$3,MOD(QUOTIENT(ROW()-ROW($A$20),'Feuille1-Catégories'!$B$6/Y$6),Y$5),0),IF(MOD($A120-1-Y$10,'Feuille1-Catégories'!$F$5+1)=0,Y$3,""))),"")</f>
        <v/>
      </c>
      <c r="Z120" s="29" t="str">
        <f ca="1">IF(AND($A120&lt;&gt;"",Z$9&lt;&gt;""),IF(HLOOKUP(Z$9,'Feuille1-Catégories'!$C$1:$G$2,2,FALSE)="OUI",Z$3,IF(HLOOKUP(Z$9,'Feuille1-Catégories'!$C$1:$G$3,3,FALSE)="OUI",OFFSET(Z$3,MOD(QUOTIENT(ROW()-ROW($A$20),'Feuille1-Catégories'!$B$6/Z$6),Z$5),0),IF(MOD($A120-1-Z$10,'Feuille1-Catégories'!$F$5+1)=0,Z$3,""))),"")</f>
        <v/>
      </c>
    </row>
    <row r="121" spans="1:26" ht="17" x14ac:dyDescent="0.2">
      <c r="A121" s="21">
        <f>IF('Feuille2-Prix de vente'!A121&lt;&gt;"",'Feuille2-Prix de vente'!A121,"")</f>
        <v>102</v>
      </c>
      <c r="B121" s="33">
        <f ca="1">IF('Feuille2-Prix de vente'!B121&lt;&gt;"",'Feuille2-Prix de vente'!B121,"")</f>
        <v>3.918354881400794</v>
      </c>
      <c r="C121" s="10">
        <f ca="1">IF('Feuille2-Prix de vente'!C121&lt;&gt;"",'Feuille2-Prix de vente'!C121,"")</f>
        <v>5733.4</v>
      </c>
      <c r="D121" s="10">
        <f t="shared" ca="1" si="1"/>
        <v>1964.6</v>
      </c>
      <c r="E121" s="10">
        <f ca="1">IF('Feuille2-Prix de vente'!E121&lt;&gt;"",'Feuille2-Prix de vente'!E121,"")</f>
        <v>7698</v>
      </c>
      <c r="F121" s="29">
        <f ca="1">IF(AND($A121&lt;&gt;"",F$9&lt;&gt;""),IF(HLOOKUP(F$9,'Feuille1-Catégories'!$C$1:$G$2,2,FALSE)="OUI",F$3,IF(HLOOKUP(F$9,'Feuille1-Catégories'!$C$1:$G$3,3,FALSE)="OUI",OFFSET(F$3,MOD(QUOTIENT(ROW()-ROW($A$20),'Feuille1-Catégories'!$B$6/F$6),F$5),0),IF(MOD($A121-1-F$10,'Feuille1-Catégories'!$F$5+1)=0,F$3,""))),"")</f>
        <v>0.8</v>
      </c>
      <c r="G121" s="29">
        <f ca="1">IF(AND($A121&lt;&gt;"",G$9&lt;&gt;""),IF(HLOOKUP(G$9,'Feuille1-Catégories'!$C$1:$G$2,2,FALSE)="OUI",G$3,IF(HLOOKUP(G$9,'Feuille1-Catégories'!$C$1:$G$3,3,FALSE)="OUI",OFFSET(G$3,MOD(QUOTIENT(ROW()-ROW($A$20),'Feuille1-Catégories'!$B$6/G$6),G$5),0),IF(MOD($A121-1-G$10,'Feuille1-Catégories'!$F$5+1)=0,G$3,""))),"")</f>
        <v>2</v>
      </c>
      <c r="H121" s="29">
        <f ca="1">IF(AND($A121&lt;&gt;"",H$9&lt;&gt;""),IF(HLOOKUP(H$9,'Feuille1-Catégories'!$C$1:$G$2,2,FALSE)="OUI",H$3,IF(HLOOKUP(H$9,'Feuille1-Catégories'!$C$1:$G$3,3,FALSE)="OUI",OFFSET(H$3,MOD(QUOTIENT(ROW()-ROW($A$20),'Feuille1-Catégories'!$B$6/H$6),H$5),0),IF(MOD($A121-1-H$10,'Feuille1-Catégories'!$F$5+1)=0,H$3,""))),"")</f>
        <v>50</v>
      </c>
      <c r="I121" s="29" t="str">
        <f ca="1">IF(AND($A121&lt;&gt;"",I$9&lt;&gt;""),IF(HLOOKUP(I$9,'Feuille1-Catégories'!$C$1:$G$2,2,FALSE)="OUI",I$3,IF(HLOOKUP(I$9,'Feuille1-Catégories'!$C$1:$G$3,3,FALSE)="OUI",OFFSET(I$3,MOD(QUOTIENT(ROW()-ROW($A$20),'Feuille1-Catégories'!$B$6/I$6),I$5),0),IF(MOD($A121-1-I$10,'Feuille1-Catégories'!$F$5+1)=0,I$3,""))),"")</f>
        <v xml:space="preserve"> </v>
      </c>
      <c r="J121" s="29">
        <f ca="1">IF(AND($A121&lt;&gt;"",J$9&lt;&gt;""),IF(HLOOKUP(J$9,'Feuille1-Catégories'!$C$1:$G$2,2,FALSE)="OUI",J$3,IF(HLOOKUP(J$9,'Feuille1-Catégories'!$C$1:$G$3,3,FALSE)="OUI",OFFSET(J$3,MOD(QUOTIENT(ROW()-ROW($A$20),'Feuille1-Catégories'!$B$6/J$6),J$5),0),IF(MOD($A121-1-J$10,'Feuille1-Catégories'!$F$5+1)=0,J$3,""))),"")</f>
        <v>0.8</v>
      </c>
      <c r="K121" s="29" t="str">
        <f ca="1">IF(AND($A121&lt;&gt;"",K$9&lt;&gt;""),IF(HLOOKUP(K$9,'Feuille1-Catégories'!$C$1:$G$2,2,FALSE)="OUI",K$3,IF(HLOOKUP(K$9,'Feuille1-Catégories'!$C$1:$G$3,3,FALSE)="OUI",OFFSET(K$3,MOD(QUOTIENT(ROW()-ROW($A$20),'Feuille1-Catégories'!$B$6/K$6),K$5),0),IF(MOD($A121-1-K$10,'Feuille1-Catégories'!$F$5+1)=0,K$3,""))),"")</f>
        <v/>
      </c>
      <c r="L121" s="29">
        <f ca="1">IF(AND($A121&lt;&gt;"",L$9&lt;&gt;""),IF(HLOOKUP(L$9,'Feuille1-Catégories'!$C$1:$G$2,2,FALSE)="OUI",L$3,IF(HLOOKUP(L$9,'Feuille1-Catégories'!$C$1:$G$3,3,FALSE)="OUI",OFFSET(L$3,MOD(QUOTIENT(ROW()-ROW($A$20),'Feuille1-Catégories'!$B$6/L$6),L$5),0),IF(MOD($A121-1-L$10,'Feuille1-Catégories'!$F$5+1)=0,L$3,""))),"")</f>
        <v>50</v>
      </c>
      <c r="M121" s="29">
        <f ca="1">IF(AND($A121&lt;&gt;"",M$9&lt;&gt;""),IF(HLOOKUP(M$9,'Feuille1-Catégories'!$C$1:$G$2,2,FALSE)="OUI",M$3,IF(HLOOKUP(M$9,'Feuille1-Catégories'!$C$1:$G$3,3,FALSE)="OUI",OFFSET(M$3,MOD(QUOTIENT(ROW()-ROW($A$20),'Feuille1-Catégories'!$B$6/M$6),M$5),0),IF(MOD($A121-1-M$10,'Feuille1-Catégories'!$F$5+1)=0,M$3,""))),"")</f>
        <v>1500</v>
      </c>
      <c r="N121" s="29" t="str">
        <f ca="1">IF(AND($A121&lt;&gt;"",N$9&lt;&gt;""),IF(HLOOKUP(N$9,'Feuille1-Catégories'!$C$1:$G$2,2,FALSE)="OUI",N$3,IF(HLOOKUP(N$9,'Feuille1-Catégories'!$C$1:$G$3,3,FALSE)="OUI",OFFSET(N$3,MOD(QUOTIENT(ROW()-ROW($A$20),'Feuille1-Catégories'!$B$6/N$6),N$5),0),IF(MOD($A121-1-N$10,'Feuille1-Catégories'!$F$5+1)=0,N$3,""))),"")</f>
        <v xml:space="preserve"> </v>
      </c>
      <c r="O121" s="29">
        <f ca="1">IF(AND($A121&lt;&gt;"",O$9&lt;&gt;""),IF(HLOOKUP(O$9,'Feuille1-Catégories'!$C$1:$G$2,2,FALSE)="OUI",O$3,IF(HLOOKUP(O$9,'Feuille1-Catégories'!$C$1:$G$3,3,FALSE)="OUI",OFFSET(O$3,MOD(QUOTIENT(ROW()-ROW($A$20),'Feuille1-Catégories'!$B$6/O$6),O$5),0),IF(MOD($A121-1-O$10,'Feuille1-Catégories'!$F$5+1)=0,O$3,""))),"")</f>
        <v>5</v>
      </c>
      <c r="P121" s="29">
        <f ca="1">IF(AND($A121&lt;&gt;"",P$9&lt;&gt;""),IF(HLOOKUP(P$9,'Feuille1-Catégories'!$C$1:$G$2,2,FALSE)="OUI",P$3,IF(HLOOKUP(P$9,'Feuille1-Catégories'!$C$1:$G$3,3,FALSE)="OUI",OFFSET(P$3,MOD(QUOTIENT(ROW()-ROW($A$20),'Feuille1-Catégories'!$B$6/P$6),P$5),0),IF(MOD($A121-1-P$10,'Feuille1-Catégories'!$F$5+1)=0,P$3,""))),"")</f>
        <v>25</v>
      </c>
      <c r="Q121" s="29" t="str">
        <f ca="1">IF(AND($A121&lt;&gt;"",Q$9&lt;&gt;""),IF(HLOOKUP(Q$9,'Feuille1-Catégories'!$C$1:$G$2,2,FALSE)="OUI",Q$3,IF(HLOOKUP(Q$9,'Feuille1-Catégories'!$C$1:$G$3,3,FALSE)="OUI",OFFSET(Q$3,MOD(QUOTIENT(ROW()-ROW($A$20),'Feuille1-Catégories'!$B$6/Q$6),Q$5),0),IF(MOD($A121-1-Q$10,'Feuille1-Catégories'!$F$5+1)=0,Q$3,""))),"")</f>
        <v/>
      </c>
      <c r="R121" s="29">
        <f ca="1">IF(AND($A121&lt;&gt;"",R$9&lt;&gt;""),IF(HLOOKUP(R$9,'Feuille1-Catégories'!$C$1:$G$2,2,FALSE)="OUI",R$3,IF(HLOOKUP(R$9,'Feuille1-Catégories'!$C$1:$G$3,3,FALSE)="OUI",OFFSET(R$3,MOD(QUOTIENT(ROW()-ROW($A$20),'Feuille1-Catégories'!$B$6/R$6),R$5),0),IF(MOD($A121-1-R$10,'Feuille1-Catégories'!$F$5+1)=0,R$3,""))),"")</f>
        <v>1</v>
      </c>
      <c r="S121" s="29">
        <f ca="1">IF(AND($A121&lt;&gt;"",S$9&lt;&gt;""),IF(HLOOKUP(S$9,'Feuille1-Catégories'!$C$1:$G$2,2,FALSE)="OUI",S$3,IF(HLOOKUP(S$9,'Feuille1-Catégories'!$C$1:$G$3,3,FALSE)="OUI",OFFSET(S$3,MOD(QUOTIENT(ROW()-ROW($A$20),'Feuille1-Catégories'!$B$6/S$6),S$5),0),IF(MOD($A121-1-S$10,'Feuille1-Catégories'!$F$5+1)=0,S$3,""))),"")</f>
        <v>30</v>
      </c>
      <c r="T121" s="29" t="str">
        <f ca="1">IF(AND($A121&lt;&gt;"",T$9&lt;&gt;""),IF(HLOOKUP(T$9,'Feuille1-Catégories'!$C$1:$G$2,2,FALSE)="OUI",T$3,IF(HLOOKUP(T$9,'Feuille1-Catégories'!$C$1:$G$3,3,FALSE)="OUI",OFFSET(T$3,MOD(QUOTIENT(ROW()-ROW($A$20),'Feuille1-Catégories'!$B$6/T$6),T$5),0),IF(MOD($A121-1-T$10,'Feuille1-Catégories'!$F$5+1)=0,T$3,""))),"")</f>
        <v/>
      </c>
      <c r="U121" s="29">
        <f ca="1">IF(AND($A121&lt;&gt;"",U$9&lt;&gt;""),IF(HLOOKUP(U$9,'Feuille1-Catégories'!$C$1:$G$2,2,FALSE)="OUI",U$3,IF(HLOOKUP(U$9,'Feuille1-Catégories'!$C$1:$G$3,3,FALSE)="OUI",OFFSET(U$3,MOD(QUOTIENT(ROW()-ROW($A$20),'Feuille1-Catégories'!$B$6/U$6),U$5),0),IF(MOD($A121-1-U$10,'Feuille1-Catégories'!$F$5+1)=0,U$3,""))),"")</f>
        <v>300</v>
      </c>
      <c r="V121" s="29" t="str">
        <f ca="1">IF(AND($A121&lt;&gt;"",V$9&lt;&gt;""),IF(HLOOKUP(V$9,'Feuille1-Catégories'!$C$1:$G$2,2,FALSE)="OUI",V$3,IF(HLOOKUP(V$9,'Feuille1-Catégories'!$C$1:$G$3,3,FALSE)="OUI",OFFSET(V$3,MOD(QUOTIENT(ROW()-ROW($A$20),'Feuille1-Catégories'!$B$6/V$6),V$5),0),IF(MOD($A121-1-V$10,'Feuille1-Catégories'!$F$5+1)=0,V$3,""))),"")</f>
        <v/>
      </c>
      <c r="W121" s="29" t="str">
        <f ca="1">IF(AND($A121&lt;&gt;"",W$9&lt;&gt;""),IF(HLOOKUP(W$9,'Feuille1-Catégories'!$C$1:$G$2,2,FALSE)="OUI",W$3,IF(HLOOKUP(W$9,'Feuille1-Catégories'!$C$1:$G$3,3,FALSE)="OUI",OFFSET(W$3,MOD(QUOTIENT(ROW()-ROW($A$20),'Feuille1-Catégories'!$B$6/W$6),W$5),0),IF(MOD($A121-1-W$10,'Feuille1-Catégories'!$F$5+1)=0,W$3,""))),"")</f>
        <v/>
      </c>
      <c r="X121" s="29" t="str">
        <f ca="1">IF(AND($A121&lt;&gt;"",X$9&lt;&gt;""),IF(HLOOKUP(X$9,'Feuille1-Catégories'!$C$1:$G$2,2,FALSE)="OUI",X$3,IF(HLOOKUP(X$9,'Feuille1-Catégories'!$C$1:$G$3,3,FALSE)="OUI",OFFSET(X$3,MOD(QUOTIENT(ROW()-ROW($A$20),'Feuille1-Catégories'!$B$6/X$6),X$5),0),IF(MOD($A121-1-X$10,'Feuille1-Catégories'!$F$5+1)=0,X$3,""))),"")</f>
        <v/>
      </c>
      <c r="Y121" s="29" t="str">
        <f ca="1">IF(AND($A121&lt;&gt;"",Y$9&lt;&gt;""),IF(HLOOKUP(Y$9,'Feuille1-Catégories'!$C$1:$G$2,2,FALSE)="OUI",Y$3,IF(HLOOKUP(Y$9,'Feuille1-Catégories'!$C$1:$G$3,3,FALSE)="OUI",OFFSET(Y$3,MOD(QUOTIENT(ROW()-ROW($A$20),'Feuille1-Catégories'!$B$6/Y$6),Y$5),0),IF(MOD($A121-1-Y$10,'Feuille1-Catégories'!$F$5+1)=0,Y$3,""))),"")</f>
        <v/>
      </c>
      <c r="Z121" s="29" t="str">
        <f ca="1">IF(AND($A121&lt;&gt;"",Z$9&lt;&gt;""),IF(HLOOKUP(Z$9,'Feuille1-Catégories'!$C$1:$G$2,2,FALSE)="OUI",Z$3,IF(HLOOKUP(Z$9,'Feuille1-Catégories'!$C$1:$G$3,3,FALSE)="OUI",OFFSET(Z$3,MOD(QUOTIENT(ROW()-ROW($A$20),'Feuille1-Catégories'!$B$6/Z$6),Z$5),0),IF(MOD($A121-1-Z$10,'Feuille1-Catégories'!$F$5+1)=0,Z$3,""))),"")</f>
        <v/>
      </c>
    </row>
    <row r="122" spans="1:26" ht="17" x14ac:dyDescent="0.2">
      <c r="A122" s="21">
        <f>IF('Feuille2-Prix de vente'!A122&lt;&gt;"",'Feuille2-Prix de vente'!A122,"")</f>
        <v>103</v>
      </c>
      <c r="B122" s="33">
        <f ca="1">IF('Feuille2-Prix de vente'!B122&lt;&gt;"",'Feuille2-Prix de vente'!B122,"")</f>
        <v>3.9582250857321002</v>
      </c>
      <c r="C122" s="10">
        <f ca="1">IF('Feuille2-Prix de vente'!C122&lt;&gt;"",'Feuille2-Prix de vente'!C122,"")</f>
        <v>5693.4</v>
      </c>
      <c r="D122" s="10">
        <f t="shared" ca="1" si="1"/>
        <v>1924.6</v>
      </c>
      <c r="E122" s="10">
        <f ca="1">IF('Feuille2-Prix de vente'!E122&lt;&gt;"",'Feuille2-Prix de vente'!E122,"")</f>
        <v>7618</v>
      </c>
      <c r="F122" s="29">
        <f ca="1">IF(AND($A122&lt;&gt;"",F$9&lt;&gt;""),IF(HLOOKUP(F$9,'Feuille1-Catégories'!$C$1:$G$2,2,FALSE)="OUI",F$3,IF(HLOOKUP(F$9,'Feuille1-Catégories'!$C$1:$G$3,3,FALSE)="OUI",OFFSET(F$3,MOD(QUOTIENT(ROW()-ROW($A$20),'Feuille1-Catégories'!$B$6/F$6),F$5),0),IF(MOD($A122-1-F$10,'Feuille1-Catégories'!$F$5+1)=0,F$3,""))),"")</f>
        <v>0.8</v>
      </c>
      <c r="G122" s="29">
        <f ca="1">IF(AND($A122&lt;&gt;"",G$9&lt;&gt;""),IF(HLOOKUP(G$9,'Feuille1-Catégories'!$C$1:$G$2,2,FALSE)="OUI",G$3,IF(HLOOKUP(G$9,'Feuille1-Catégories'!$C$1:$G$3,3,FALSE)="OUI",OFFSET(G$3,MOD(QUOTIENT(ROW()-ROW($A$20),'Feuille1-Catégories'!$B$6/G$6),G$5),0),IF(MOD($A122-1-G$10,'Feuille1-Catégories'!$F$5+1)=0,G$3,""))),"")</f>
        <v>2</v>
      </c>
      <c r="H122" s="29" t="str">
        <f ca="1">IF(AND($A122&lt;&gt;"",H$9&lt;&gt;""),IF(HLOOKUP(H$9,'Feuille1-Catégories'!$C$1:$G$2,2,FALSE)="OUI",H$3,IF(HLOOKUP(H$9,'Feuille1-Catégories'!$C$1:$G$3,3,FALSE)="OUI",OFFSET(H$3,MOD(QUOTIENT(ROW()-ROW($A$20),'Feuille1-Catégories'!$B$6/H$6),H$5),0),IF(MOD($A122-1-H$10,'Feuille1-Catégories'!$F$5+1)=0,H$3,""))),"")</f>
        <v/>
      </c>
      <c r="I122" s="29" t="str">
        <f ca="1">IF(AND($A122&lt;&gt;"",I$9&lt;&gt;""),IF(HLOOKUP(I$9,'Feuille1-Catégories'!$C$1:$G$2,2,FALSE)="OUI",I$3,IF(HLOOKUP(I$9,'Feuille1-Catégories'!$C$1:$G$3,3,FALSE)="OUI",OFFSET(I$3,MOD(QUOTIENT(ROW()-ROW($A$20),'Feuille1-Catégories'!$B$6/I$6),I$5),0),IF(MOD($A122-1-I$10,'Feuille1-Catégories'!$F$5+1)=0,I$3,""))),"")</f>
        <v xml:space="preserve"> </v>
      </c>
      <c r="J122" s="29">
        <f ca="1">IF(AND($A122&lt;&gt;"",J$9&lt;&gt;""),IF(HLOOKUP(J$9,'Feuille1-Catégories'!$C$1:$G$2,2,FALSE)="OUI",J$3,IF(HLOOKUP(J$9,'Feuille1-Catégories'!$C$1:$G$3,3,FALSE)="OUI",OFFSET(J$3,MOD(QUOTIENT(ROW()-ROW($A$20),'Feuille1-Catégories'!$B$6/J$6),J$5),0),IF(MOD($A122-1-J$10,'Feuille1-Catégories'!$F$5+1)=0,J$3,""))),"")</f>
        <v>0.8</v>
      </c>
      <c r="K122" s="29">
        <f ca="1">IF(AND($A122&lt;&gt;"",K$9&lt;&gt;""),IF(HLOOKUP(K$9,'Feuille1-Catégories'!$C$1:$G$2,2,FALSE)="OUI",K$3,IF(HLOOKUP(K$9,'Feuille1-Catégories'!$C$1:$G$3,3,FALSE)="OUI",OFFSET(K$3,MOD(QUOTIENT(ROW()-ROW($A$20),'Feuille1-Catégories'!$B$6/K$6),K$5),0),IF(MOD($A122-1-K$10,'Feuille1-Catégories'!$F$5+1)=0,K$3,""))),"")</f>
        <v>10</v>
      </c>
      <c r="L122" s="29">
        <f ca="1">IF(AND($A122&lt;&gt;"",L$9&lt;&gt;""),IF(HLOOKUP(L$9,'Feuille1-Catégories'!$C$1:$G$2,2,FALSE)="OUI",L$3,IF(HLOOKUP(L$9,'Feuille1-Catégories'!$C$1:$G$3,3,FALSE)="OUI",OFFSET(L$3,MOD(QUOTIENT(ROW()-ROW($A$20),'Feuille1-Catégories'!$B$6/L$6),L$5),0),IF(MOD($A122-1-L$10,'Feuille1-Catégories'!$F$5+1)=0,L$3,""))),"")</f>
        <v>50</v>
      </c>
      <c r="M122" s="29">
        <f ca="1">IF(AND($A122&lt;&gt;"",M$9&lt;&gt;""),IF(HLOOKUP(M$9,'Feuille1-Catégories'!$C$1:$G$2,2,FALSE)="OUI",M$3,IF(HLOOKUP(M$9,'Feuille1-Catégories'!$C$1:$G$3,3,FALSE)="OUI",OFFSET(M$3,MOD(QUOTIENT(ROW()-ROW($A$20),'Feuille1-Catégories'!$B$6/M$6),M$5),0),IF(MOD($A122-1-M$10,'Feuille1-Catégories'!$F$5+1)=0,M$3,""))),"")</f>
        <v>1500</v>
      </c>
      <c r="N122" s="29" t="str">
        <f ca="1">IF(AND($A122&lt;&gt;"",N$9&lt;&gt;""),IF(HLOOKUP(N$9,'Feuille1-Catégories'!$C$1:$G$2,2,FALSE)="OUI",N$3,IF(HLOOKUP(N$9,'Feuille1-Catégories'!$C$1:$G$3,3,FALSE)="OUI",OFFSET(N$3,MOD(QUOTIENT(ROW()-ROW($A$20),'Feuille1-Catégories'!$B$6/N$6),N$5),0),IF(MOD($A122-1-N$10,'Feuille1-Catégories'!$F$5+1)=0,N$3,""))),"")</f>
        <v xml:space="preserve"> </v>
      </c>
      <c r="O122" s="29">
        <f ca="1">IF(AND($A122&lt;&gt;"",O$9&lt;&gt;""),IF(HLOOKUP(O$9,'Feuille1-Catégories'!$C$1:$G$2,2,FALSE)="OUI",O$3,IF(HLOOKUP(O$9,'Feuille1-Catégories'!$C$1:$G$3,3,FALSE)="OUI",OFFSET(O$3,MOD(QUOTIENT(ROW()-ROW($A$20),'Feuille1-Catégories'!$B$6/O$6),O$5),0),IF(MOD($A122-1-O$10,'Feuille1-Catégories'!$F$5+1)=0,O$3,""))),"")</f>
        <v>5</v>
      </c>
      <c r="P122" s="29">
        <f ca="1">IF(AND($A122&lt;&gt;"",P$9&lt;&gt;""),IF(HLOOKUP(P$9,'Feuille1-Catégories'!$C$1:$G$2,2,FALSE)="OUI",P$3,IF(HLOOKUP(P$9,'Feuille1-Catégories'!$C$1:$G$3,3,FALSE)="OUI",OFFSET(P$3,MOD(QUOTIENT(ROW()-ROW($A$20),'Feuille1-Catégories'!$B$6/P$6),P$5),0),IF(MOD($A122-1-P$10,'Feuille1-Catégories'!$F$5+1)=0,P$3,""))),"")</f>
        <v>25</v>
      </c>
      <c r="Q122" s="29" t="str">
        <f ca="1">IF(AND($A122&lt;&gt;"",Q$9&lt;&gt;""),IF(HLOOKUP(Q$9,'Feuille1-Catégories'!$C$1:$G$2,2,FALSE)="OUI",Q$3,IF(HLOOKUP(Q$9,'Feuille1-Catégories'!$C$1:$G$3,3,FALSE)="OUI",OFFSET(Q$3,MOD(QUOTIENT(ROW()-ROW($A$20),'Feuille1-Catégories'!$B$6/Q$6),Q$5),0),IF(MOD($A122-1-Q$10,'Feuille1-Catégories'!$F$5+1)=0,Q$3,""))),"")</f>
        <v/>
      </c>
      <c r="R122" s="29">
        <f ca="1">IF(AND($A122&lt;&gt;"",R$9&lt;&gt;""),IF(HLOOKUP(R$9,'Feuille1-Catégories'!$C$1:$G$2,2,FALSE)="OUI",R$3,IF(HLOOKUP(R$9,'Feuille1-Catégories'!$C$1:$G$3,3,FALSE)="OUI",OFFSET(R$3,MOD(QUOTIENT(ROW()-ROW($A$20),'Feuille1-Catégories'!$B$6/R$6),R$5),0),IF(MOD($A122-1-R$10,'Feuille1-Catégories'!$F$5+1)=0,R$3,""))),"")</f>
        <v>1</v>
      </c>
      <c r="S122" s="29">
        <f ca="1">IF(AND($A122&lt;&gt;"",S$9&lt;&gt;""),IF(HLOOKUP(S$9,'Feuille1-Catégories'!$C$1:$G$2,2,FALSE)="OUI",S$3,IF(HLOOKUP(S$9,'Feuille1-Catégories'!$C$1:$G$3,3,FALSE)="OUI",OFFSET(S$3,MOD(QUOTIENT(ROW()-ROW($A$20),'Feuille1-Catégories'!$B$6/S$6),S$5),0),IF(MOD($A122-1-S$10,'Feuille1-Catégories'!$F$5+1)=0,S$3,""))),"")</f>
        <v>30</v>
      </c>
      <c r="T122" s="29" t="str">
        <f ca="1">IF(AND($A122&lt;&gt;"",T$9&lt;&gt;""),IF(HLOOKUP(T$9,'Feuille1-Catégories'!$C$1:$G$2,2,FALSE)="OUI",T$3,IF(HLOOKUP(T$9,'Feuille1-Catégories'!$C$1:$G$3,3,FALSE)="OUI",OFFSET(T$3,MOD(QUOTIENT(ROW()-ROW($A$20),'Feuille1-Catégories'!$B$6/T$6),T$5),0),IF(MOD($A122-1-T$10,'Feuille1-Catégories'!$F$5+1)=0,T$3,""))),"")</f>
        <v/>
      </c>
      <c r="U122" s="29">
        <f ca="1">IF(AND($A122&lt;&gt;"",U$9&lt;&gt;""),IF(HLOOKUP(U$9,'Feuille1-Catégories'!$C$1:$G$2,2,FALSE)="OUI",U$3,IF(HLOOKUP(U$9,'Feuille1-Catégories'!$C$1:$G$3,3,FALSE)="OUI",OFFSET(U$3,MOD(QUOTIENT(ROW()-ROW($A$20),'Feuille1-Catégories'!$B$6/U$6),U$5),0),IF(MOD($A122-1-U$10,'Feuille1-Catégories'!$F$5+1)=0,U$3,""))),"")</f>
        <v>300</v>
      </c>
      <c r="V122" s="29" t="str">
        <f ca="1">IF(AND($A122&lt;&gt;"",V$9&lt;&gt;""),IF(HLOOKUP(V$9,'Feuille1-Catégories'!$C$1:$G$2,2,FALSE)="OUI",V$3,IF(HLOOKUP(V$9,'Feuille1-Catégories'!$C$1:$G$3,3,FALSE)="OUI",OFFSET(V$3,MOD(QUOTIENT(ROW()-ROW($A$20),'Feuille1-Catégories'!$B$6/V$6),V$5),0),IF(MOD($A122-1-V$10,'Feuille1-Catégories'!$F$5+1)=0,V$3,""))),"")</f>
        <v/>
      </c>
      <c r="W122" s="29" t="str">
        <f ca="1">IF(AND($A122&lt;&gt;"",W$9&lt;&gt;""),IF(HLOOKUP(W$9,'Feuille1-Catégories'!$C$1:$G$2,2,FALSE)="OUI",W$3,IF(HLOOKUP(W$9,'Feuille1-Catégories'!$C$1:$G$3,3,FALSE)="OUI",OFFSET(W$3,MOD(QUOTIENT(ROW()-ROW($A$20),'Feuille1-Catégories'!$B$6/W$6),W$5),0),IF(MOD($A122-1-W$10,'Feuille1-Catégories'!$F$5+1)=0,W$3,""))),"")</f>
        <v/>
      </c>
      <c r="X122" s="29" t="str">
        <f ca="1">IF(AND($A122&lt;&gt;"",X$9&lt;&gt;""),IF(HLOOKUP(X$9,'Feuille1-Catégories'!$C$1:$G$2,2,FALSE)="OUI",X$3,IF(HLOOKUP(X$9,'Feuille1-Catégories'!$C$1:$G$3,3,FALSE)="OUI",OFFSET(X$3,MOD(QUOTIENT(ROW()-ROW($A$20),'Feuille1-Catégories'!$B$6/X$6),X$5),0),IF(MOD($A122-1-X$10,'Feuille1-Catégories'!$F$5+1)=0,X$3,""))),"")</f>
        <v/>
      </c>
      <c r="Y122" s="29" t="str">
        <f ca="1">IF(AND($A122&lt;&gt;"",Y$9&lt;&gt;""),IF(HLOOKUP(Y$9,'Feuille1-Catégories'!$C$1:$G$2,2,FALSE)="OUI",Y$3,IF(HLOOKUP(Y$9,'Feuille1-Catégories'!$C$1:$G$3,3,FALSE)="OUI",OFFSET(Y$3,MOD(QUOTIENT(ROW()-ROW($A$20),'Feuille1-Catégories'!$B$6/Y$6),Y$5),0),IF(MOD($A122-1-Y$10,'Feuille1-Catégories'!$F$5+1)=0,Y$3,""))),"")</f>
        <v/>
      </c>
      <c r="Z122" s="29" t="str">
        <f ca="1">IF(AND($A122&lt;&gt;"",Z$9&lt;&gt;""),IF(HLOOKUP(Z$9,'Feuille1-Catégories'!$C$1:$G$2,2,FALSE)="OUI",Z$3,IF(HLOOKUP(Z$9,'Feuille1-Catégories'!$C$1:$G$3,3,FALSE)="OUI",OFFSET(Z$3,MOD(QUOTIENT(ROW()-ROW($A$20),'Feuille1-Catégories'!$B$6/Z$6),Z$5),0),IF(MOD($A122-1-Z$10,'Feuille1-Catégories'!$F$5+1)=0,Z$3,""))),"")</f>
        <v/>
      </c>
    </row>
    <row r="123" spans="1:26" ht="17" x14ac:dyDescent="0.2">
      <c r="A123" s="21">
        <f>IF('Feuille2-Prix de vente'!A123&lt;&gt;"",'Feuille2-Prix de vente'!A123,"")</f>
        <v>104</v>
      </c>
      <c r="B123" s="33">
        <f ca="1">IF('Feuille2-Prix de vente'!B123&lt;&gt;"",'Feuille2-Prix de vente'!B123,"")</f>
        <v>4.3891327756150087</v>
      </c>
      <c r="C123" s="10">
        <f ca="1">IF('Feuille2-Prix de vente'!C123&lt;&gt;"",'Feuille2-Prix de vente'!C123,"")</f>
        <v>8183.4</v>
      </c>
      <c r="D123" s="10">
        <f t="shared" ca="1" si="1"/>
        <v>2414.6</v>
      </c>
      <c r="E123" s="10">
        <f ca="1">IF('Feuille2-Prix de vente'!E123&lt;&gt;"",'Feuille2-Prix de vente'!E123,"")</f>
        <v>10598</v>
      </c>
      <c r="F123" s="29">
        <f ca="1">IF(AND($A123&lt;&gt;"",F$9&lt;&gt;""),IF(HLOOKUP(F$9,'Feuille1-Catégories'!$C$1:$G$2,2,FALSE)="OUI",F$3,IF(HLOOKUP(F$9,'Feuille1-Catégories'!$C$1:$G$3,3,FALSE)="OUI",OFFSET(F$3,MOD(QUOTIENT(ROW()-ROW($A$20),'Feuille1-Catégories'!$B$6/F$6),F$5),0),IF(MOD($A123-1-F$10,'Feuille1-Catégories'!$F$5+1)=0,F$3,""))),"")</f>
        <v>0.8</v>
      </c>
      <c r="G123" s="29">
        <f ca="1">IF(AND($A123&lt;&gt;"",G$9&lt;&gt;""),IF(HLOOKUP(G$9,'Feuille1-Catégories'!$C$1:$G$2,2,FALSE)="OUI",G$3,IF(HLOOKUP(G$9,'Feuille1-Catégories'!$C$1:$G$3,3,FALSE)="OUI",OFFSET(G$3,MOD(QUOTIENT(ROW()-ROW($A$20),'Feuille1-Catégories'!$B$6/G$6),G$5),0),IF(MOD($A123-1-G$10,'Feuille1-Catégories'!$F$5+1)=0,G$3,""))),"")</f>
        <v>2</v>
      </c>
      <c r="H123" s="29" t="str">
        <f ca="1">IF(AND($A123&lt;&gt;"",H$9&lt;&gt;""),IF(HLOOKUP(H$9,'Feuille1-Catégories'!$C$1:$G$2,2,FALSE)="OUI",H$3,IF(HLOOKUP(H$9,'Feuille1-Catégories'!$C$1:$G$3,3,FALSE)="OUI",OFFSET(H$3,MOD(QUOTIENT(ROW()-ROW($A$20),'Feuille1-Catégories'!$B$6/H$6),H$5),0),IF(MOD($A123-1-H$10,'Feuille1-Catégories'!$F$5+1)=0,H$3,""))),"")</f>
        <v/>
      </c>
      <c r="I123" s="29" t="str">
        <f ca="1">IF(AND($A123&lt;&gt;"",I$9&lt;&gt;""),IF(HLOOKUP(I$9,'Feuille1-Catégories'!$C$1:$G$2,2,FALSE)="OUI",I$3,IF(HLOOKUP(I$9,'Feuille1-Catégories'!$C$1:$G$3,3,FALSE)="OUI",OFFSET(I$3,MOD(QUOTIENT(ROW()-ROW($A$20),'Feuille1-Catégories'!$B$6/I$6),I$5),0),IF(MOD($A123-1-I$10,'Feuille1-Catégories'!$F$5+1)=0,I$3,""))),"")</f>
        <v xml:space="preserve"> </v>
      </c>
      <c r="J123" s="29">
        <f ca="1">IF(AND($A123&lt;&gt;"",J$9&lt;&gt;""),IF(HLOOKUP(J$9,'Feuille1-Catégories'!$C$1:$G$2,2,FALSE)="OUI",J$3,IF(HLOOKUP(J$9,'Feuille1-Catégories'!$C$1:$G$3,3,FALSE)="OUI",OFFSET(J$3,MOD(QUOTIENT(ROW()-ROW($A$20),'Feuille1-Catégories'!$B$6/J$6),J$5),0),IF(MOD($A123-1-J$10,'Feuille1-Catégories'!$F$5+1)=0,J$3,""))),"")</f>
        <v>0.8</v>
      </c>
      <c r="K123" s="29" t="str">
        <f ca="1">IF(AND($A123&lt;&gt;"",K$9&lt;&gt;""),IF(HLOOKUP(K$9,'Feuille1-Catégories'!$C$1:$G$2,2,FALSE)="OUI",K$3,IF(HLOOKUP(K$9,'Feuille1-Catégories'!$C$1:$G$3,3,FALSE)="OUI",OFFSET(K$3,MOD(QUOTIENT(ROW()-ROW($A$20),'Feuille1-Catégories'!$B$6/K$6),K$5),0),IF(MOD($A123-1-K$10,'Feuille1-Catégories'!$F$5+1)=0,K$3,""))),"")</f>
        <v/>
      </c>
      <c r="L123" s="29">
        <f ca="1">IF(AND($A123&lt;&gt;"",L$9&lt;&gt;""),IF(HLOOKUP(L$9,'Feuille1-Catégories'!$C$1:$G$2,2,FALSE)="OUI",L$3,IF(HLOOKUP(L$9,'Feuille1-Catégories'!$C$1:$G$3,3,FALSE)="OUI",OFFSET(L$3,MOD(QUOTIENT(ROW()-ROW($A$20),'Feuille1-Catégories'!$B$6/L$6),L$5),0),IF(MOD($A123-1-L$10,'Feuille1-Catégories'!$F$5+1)=0,L$3,""))),"")</f>
        <v>50</v>
      </c>
      <c r="M123" s="29">
        <f ca="1">IF(AND($A123&lt;&gt;"",M$9&lt;&gt;""),IF(HLOOKUP(M$9,'Feuille1-Catégories'!$C$1:$G$2,2,FALSE)="OUI",M$3,IF(HLOOKUP(M$9,'Feuille1-Catégories'!$C$1:$G$3,3,FALSE)="OUI",OFFSET(M$3,MOD(QUOTIENT(ROW()-ROW($A$20),'Feuille1-Catégories'!$B$6/M$6),M$5),0),IF(MOD($A123-1-M$10,'Feuille1-Catégories'!$F$5+1)=0,M$3,""))),"")</f>
        <v>1500</v>
      </c>
      <c r="N123" s="29" t="str">
        <f ca="1">IF(AND($A123&lt;&gt;"",N$9&lt;&gt;""),IF(HLOOKUP(N$9,'Feuille1-Catégories'!$C$1:$G$2,2,FALSE)="OUI",N$3,IF(HLOOKUP(N$9,'Feuille1-Catégories'!$C$1:$G$3,3,FALSE)="OUI",OFFSET(N$3,MOD(QUOTIENT(ROW()-ROW($A$20),'Feuille1-Catégories'!$B$6/N$6),N$5),0),IF(MOD($A123-1-N$10,'Feuille1-Catégories'!$F$5+1)=0,N$3,""))),"")</f>
        <v xml:space="preserve"> </v>
      </c>
      <c r="O123" s="29">
        <f ca="1">IF(AND($A123&lt;&gt;"",O$9&lt;&gt;""),IF(HLOOKUP(O$9,'Feuille1-Catégories'!$C$1:$G$2,2,FALSE)="OUI",O$3,IF(HLOOKUP(O$9,'Feuille1-Catégories'!$C$1:$G$3,3,FALSE)="OUI",OFFSET(O$3,MOD(QUOTIENT(ROW()-ROW($A$20),'Feuille1-Catégories'!$B$6/O$6),O$5),0),IF(MOD($A123-1-O$10,'Feuille1-Catégories'!$F$5+1)=0,O$3,""))),"")</f>
        <v>5</v>
      </c>
      <c r="P123" s="29">
        <f ca="1">IF(AND($A123&lt;&gt;"",P$9&lt;&gt;""),IF(HLOOKUP(P$9,'Feuille1-Catégories'!$C$1:$G$2,2,FALSE)="OUI",P$3,IF(HLOOKUP(P$9,'Feuille1-Catégories'!$C$1:$G$3,3,FALSE)="OUI",OFFSET(P$3,MOD(QUOTIENT(ROW()-ROW($A$20),'Feuille1-Catégories'!$B$6/P$6),P$5),0),IF(MOD($A123-1-P$10,'Feuille1-Catégories'!$F$5+1)=0,P$3,""))),"")</f>
        <v>25</v>
      </c>
      <c r="Q123" s="29">
        <f ca="1">IF(AND($A123&lt;&gt;"",Q$9&lt;&gt;""),IF(HLOOKUP(Q$9,'Feuille1-Catégories'!$C$1:$G$2,2,FALSE)="OUI",Q$3,IF(HLOOKUP(Q$9,'Feuille1-Catégories'!$C$1:$G$3,3,FALSE)="OUI",OFFSET(Q$3,MOD(QUOTIENT(ROW()-ROW($A$20),'Feuille1-Catégories'!$B$6/Q$6),Q$5),0),IF(MOD($A123-1-Q$10,'Feuille1-Catégories'!$F$5+1)=0,Q$3,""))),"")</f>
        <v>500</v>
      </c>
      <c r="R123" s="29">
        <f ca="1">IF(AND($A123&lt;&gt;"",R$9&lt;&gt;""),IF(HLOOKUP(R$9,'Feuille1-Catégories'!$C$1:$G$2,2,FALSE)="OUI",R$3,IF(HLOOKUP(R$9,'Feuille1-Catégories'!$C$1:$G$3,3,FALSE)="OUI",OFFSET(R$3,MOD(QUOTIENT(ROW()-ROW($A$20),'Feuille1-Catégories'!$B$6/R$6),R$5),0),IF(MOD($A123-1-R$10,'Feuille1-Catégories'!$F$5+1)=0,R$3,""))),"")</f>
        <v>1</v>
      </c>
      <c r="S123" s="29">
        <f ca="1">IF(AND($A123&lt;&gt;"",S$9&lt;&gt;""),IF(HLOOKUP(S$9,'Feuille1-Catégories'!$C$1:$G$2,2,FALSE)="OUI",S$3,IF(HLOOKUP(S$9,'Feuille1-Catégories'!$C$1:$G$3,3,FALSE)="OUI",OFFSET(S$3,MOD(QUOTIENT(ROW()-ROW($A$20),'Feuille1-Catégories'!$B$6/S$6),S$5),0),IF(MOD($A123-1-S$10,'Feuille1-Catégories'!$F$5+1)=0,S$3,""))),"")</f>
        <v>30</v>
      </c>
      <c r="T123" s="29" t="str">
        <f ca="1">IF(AND($A123&lt;&gt;"",T$9&lt;&gt;""),IF(HLOOKUP(T$9,'Feuille1-Catégories'!$C$1:$G$2,2,FALSE)="OUI",T$3,IF(HLOOKUP(T$9,'Feuille1-Catégories'!$C$1:$G$3,3,FALSE)="OUI",OFFSET(T$3,MOD(QUOTIENT(ROW()-ROW($A$20),'Feuille1-Catégories'!$B$6/T$6),T$5),0),IF(MOD($A123-1-T$10,'Feuille1-Catégories'!$F$5+1)=0,T$3,""))),"")</f>
        <v/>
      </c>
      <c r="U123" s="29">
        <f ca="1">IF(AND($A123&lt;&gt;"",U$9&lt;&gt;""),IF(HLOOKUP(U$9,'Feuille1-Catégories'!$C$1:$G$2,2,FALSE)="OUI",U$3,IF(HLOOKUP(U$9,'Feuille1-Catégories'!$C$1:$G$3,3,FALSE)="OUI",OFFSET(U$3,MOD(QUOTIENT(ROW()-ROW($A$20),'Feuille1-Catégories'!$B$6/U$6),U$5),0),IF(MOD($A123-1-U$10,'Feuille1-Catégories'!$F$5+1)=0,U$3,""))),"")</f>
        <v>300</v>
      </c>
      <c r="V123" s="29" t="str">
        <f ca="1">IF(AND($A123&lt;&gt;"",V$9&lt;&gt;""),IF(HLOOKUP(V$9,'Feuille1-Catégories'!$C$1:$G$2,2,FALSE)="OUI",V$3,IF(HLOOKUP(V$9,'Feuille1-Catégories'!$C$1:$G$3,3,FALSE)="OUI",OFFSET(V$3,MOD(QUOTIENT(ROW()-ROW($A$20),'Feuille1-Catégories'!$B$6/V$6),V$5),0),IF(MOD($A123-1-V$10,'Feuille1-Catégories'!$F$5+1)=0,V$3,""))),"")</f>
        <v/>
      </c>
      <c r="W123" s="29" t="str">
        <f ca="1">IF(AND($A123&lt;&gt;"",W$9&lt;&gt;""),IF(HLOOKUP(W$9,'Feuille1-Catégories'!$C$1:$G$2,2,FALSE)="OUI",W$3,IF(HLOOKUP(W$9,'Feuille1-Catégories'!$C$1:$G$3,3,FALSE)="OUI",OFFSET(W$3,MOD(QUOTIENT(ROW()-ROW($A$20),'Feuille1-Catégories'!$B$6/W$6),W$5),0),IF(MOD($A123-1-W$10,'Feuille1-Catégories'!$F$5+1)=0,W$3,""))),"")</f>
        <v/>
      </c>
      <c r="X123" s="29" t="str">
        <f ca="1">IF(AND($A123&lt;&gt;"",X$9&lt;&gt;""),IF(HLOOKUP(X$9,'Feuille1-Catégories'!$C$1:$G$2,2,FALSE)="OUI",X$3,IF(HLOOKUP(X$9,'Feuille1-Catégories'!$C$1:$G$3,3,FALSE)="OUI",OFFSET(X$3,MOD(QUOTIENT(ROW()-ROW($A$20),'Feuille1-Catégories'!$B$6/X$6),X$5),0),IF(MOD($A123-1-X$10,'Feuille1-Catégories'!$F$5+1)=0,X$3,""))),"")</f>
        <v/>
      </c>
      <c r="Y123" s="29" t="str">
        <f ca="1">IF(AND($A123&lt;&gt;"",Y$9&lt;&gt;""),IF(HLOOKUP(Y$9,'Feuille1-Catégories'!$C$1:$G$2,2,FALSE)="OUI",Y$3,IF(HLOOKUP(Y$9,'Feuille1-Catégories'!$C$1:$G$3,3,FALSE)="OUI",OFFSET(Y$3,MOD(QUOTIENT(ROW()-ROW($A$20),'Feuille1-Catégories'!$B$6/Y$6),Y$5),0),IF(MOD($A123-1-Y$10,'Feuille1-Catégories'!$F$5+1)=0,Y$3,""))),"")</f>
        <v/>
      </c>
      <c r="Z123" s="29" t="str">
        <f ca="1">IF(AND($A123&lt;&gt;"",Z$9&lt;&gt;""),IF(HLOOKUP(Z$9,'Feuille1-Catégories'!$C$1:$G$2,2,FALSE)="OUI",Z$3,IF(HLOOKUP(Z$9,'Feuille1-Catégories'!$C$1:$G$3,3,FALSE)="OUI",OFFSET(Z$3,MOD(QUOTIENT(ROW()-ROW($A$20),'Feuille1-Catégories'!$B$6/Z$6),Z$5),0),IF(MOD($A123-1-Z$10,'Feuille1-Catégories'!$F$5+1)=0,Z$3,""))),"")</f>
        <v/>
      </c>
    </row>
    <row r="124" spans="1:26" ht="17" x14ac:dyDescent="0.2">
      <c r="A124" s="21">
        <f>IF('Feuille2-Prix de vente'!A124&lt;&gt;"",'Feuille2-Prix de vente'!A124,"")</f>
        <v>105</v>
      </c>
      <c r="B124" s="33">
        <f ca="1">IF('Feuille2-Prix de vente'!B124&lt;&gt;"",'Feuille2-Prix de vente'!B124,"")</f>
        <v>4.207627558973293</v>
      </c>
      <c r="C124" s="10">
        <f ca="1">IF('Feuille2-Prix de vente'!C124&lt;&gt;"",'Feuille2-Prix de vente'!C124,"")</f>
        <v>6173.4</v>
      </c>
      <c r="D124" s="10">
        <f t="shared" ca="1" si="1"/>
        <v>1924.6</v>
      </c>
      <c r="E124" s="10">
        <f ca="1">IF('Feuille2-Prix de vente'!E124&lt;&gt;"",'Feuille2-Prix de vente'!E124,"")</f>
        <v>8098</v>
      </c>
      <c r="F124" s="29">
        <f ca="1">IF(AND($A124&lt;&gt;"",F$9&lt;&gt;""),IF(HLOOKUP(F$9,'Feuille1-Catégories'!$C$1:$G$2,2,FALSE)="OUI",F$3,IF(HLOOKUP(F$9,'Feuille1-Catégories'!$C$1:$G$3,3,FALSE)="OUI",OFFSET(F$3,MOD(QUOTIENT(ROW()-ROW($A$20),'Feuille1-Catégories'!$B$6/F$6),F$5),0),IF(MOD($A124-1-F$10,'Feuille1-Catégories'!$F$5+1)=0,F$3,""))),"")</f>
        <v>0.8</v>
      </c>
      <c r="G124" s="29">
        <f ca="1">IF(AND($A124&lt;&gt;"",G$9&lt;&gt;""),IF(HLOOKUP(G$9,'Feuille1-Catégories'!$C$1:$G$2,2,FALSE)="OUI",G$3,IF(HLOOKUP(G$9,'Feuille1-Catégories'!$C$1:$G$3,3,FALSE)="OUI",OFFSET(G$3,MOD(QUOTIENT(ROW()-ROW($A$20),'Feuille1-Catégories'!$B$6/G$6),G$5),0),IF(MOD($A124-1-G$10,'Feuille1-Catégories'!$F$5+1)=0,G$3,""))),"")</f>
        <v>2</v>
      </c>
      <c r="H124" s="29" t="str">
        <f ca="1">IF(AND($A124&lt;&gt;"",H$9&lt;&gt;""),IF(HLOOKUP(H$9,'Feuille1-Catégories'!$C$1:$G$2,2,FALSE)="OUI",H$3,IF(HLOOKUP(H$9,'Feuille1-Catégories'!$C$1:$G$3,3,FALSE)="OUI",OFFSET(H$3,MOD(QUOTIENT(ROW()-ROW($A$20),'Feuille1-Catégories'!$B$6/H$6),H$5),0),IF(MOD($A124-1-H$10,'Feuille1-Catégories'!$F$5+1)=0,H$3,""))),"")</f>
        <v/>
      </c>
      <c r="I124" s="29" t="str">
        <f ca="1">IF(AND($A124&lt;&gt;"",I$9&lt;&gt;""),IF(HLOOKUP(I$9,'Feuille1-Catégories'!$C$1:$G$2,2,FALSE)="OUI",I$3,IF(HLOOKUP(I$9,'Feuille1-Catégories'!$C$1:$G$3,3,FALSE)="OUI",OFFSET(I$3,MOD(QUOTIENT(ROW()-ROW($A$20),'Feuille1-Catégories'!$B$6/I$6),I$5),0),IF(MOD($A124-1-I$10,'Feuille1-Catégories'!$F$5+1)=0,I$3,""))),"")</f>
        <v xml:space="preserve"> </v>
      </c>
      <c r="J124" s="29">
        <f ca="1">IF(AND($A124&lt;&gt;"",J$9&lt;&gt;""),IF(HLOOKUP(J$9,'Feuille1-Catégories'!$C$1:$G$2,2,FALSE)="OUI",J$3,IF(HLOOKUP(J$9,'Feuille1-Catégories'!$C$1:$G$3,3,FALSE)="OUI",OFFSET(J$3,MOD(QUOTIENT(ROW()-ROW($A$20),'Feuille1-Catégories'!$B$6/J$6),J$5),0),IF(MOD($A124-1-J$10,'Feuille1-Catégories'!$F$5+1)=0,J$3,""))),"")</f>
        <v>0.8</v>
      </c>
      <c r="K124" s="29" t="str">
        <f ca="1">IF(AND($A124&lt;&gt;"",K$9&lt;&gt;""),IF(HLOOKUP(K$9,'Feuille1-Catégories'!$C$1:$G$2,2,FALSE)="OUI",K$3,IF(HLOOKUP(K$9,'Feuille1-Catégories'!$C$1:$G$3,3,FALSE)="OUI",OFFSET(K$3,MOD(QUOTIENT(ROW()-ROW($A$20),'Feuille1-Catégories'!$B$6/K$6),K$5),0),IF(MOD($A124-1-K$10,'Feuille1-Catégories'!$F$5+1)=0,K$3,""))),"")</f>
        <v/>
      </c>
      <c r="L124" s="29">
        <f ca="1">IF(AND($A124&lt;&gt;"",L$9&lt;&gt;""),IF(HLOOKUP(L$9,'Feuille1-Catégories'!$C$1:$G$2,2,FALSE)="OUI",L$3,IF(HLOOKUP(L$9,'Feuille1-Catégories'!$C$1:$G$3,3,FALSE)="OUI",OFFSET(L$3,MOD(QUOTIENT(ROW()-ROW($A$20),'Feuille1-Catégories'!$B$6/L$6),L$5),0),IF(MOD($A124-1-L$10,'Feuille1-Catégories'!$F$5+1)=0,L$3,""))),"")</f>
        <v>50</v>
      </c>
      <c r="M124" s="29">
        <f ca="1">IF(AND($A124&lt;&gt;"",M$9&lt;&gt;""),IF(HLOOKUP(M$9,'Feuille1-Catégories'!$C$1:$G$2,2,FALSE)="OUI",M$3,IF(HLOOKUP(M$9,'Feuille1-Catégories'!$C$1:$G$3,3,FALSE)="OUI",OFFSET(M$3,MOD(QUOTIENT(ROW()-ROW($A$20),'Feuille1-Catégories'!$B$6/M$6),M$5),0),IF(MOD($A124-1-M$10,'Feuille1-Catégories'!$F$5+1)=0,M$3,""))),"")</f>
        <v>1500</v>
      </c>
      <c r="N124" s="29" t="str">
        <f ca="1">IF(AND($A124&lt;&gt;"",N$9&lt;&gt;""),IF(HLOOKUP(N$9,'Feuille1-Catégories'!$C$1:$G$2,2,FALSE)="OUI",N$3,IF(HLOOKUP(N$9,'Feuille1-Catégories'!$C$1:$G$3,3,FALSE)="OUI",OFFSET(N$3,MOD(QUOTIENT(ROW()-ROW($A$20),'Feuille1-Catégories'!$B$6/N$6),N$5),0),IF(MOD($A124-1-N$10,'Feuille1-Catégories'!$F$5+1)=0,N$3,""))),"")</f>
        <v xml:space="preserve"> </v>
      </c>
      <c r="O124" s="29">
        <f ca="1">IF(AND($A124&lt;&gt;"",O$9&lt;&gt;""),IF(HLOOKUP(O$9,'Feuille1-Catégories'!$C$1:$G$2,2,FALSE)="OUI",O$3,IF(HLOOKUP(O$9,'Feuille1-Catégories'!$C$1:$G$3,3,FALSE)="OUI",OFFSET(O$3,MOD(QUOTIENT(ROW()-ROW($A$20),'Feuille1-Catégories'!$B$6/O$6),O$5),0),IF(MOD($A124-1-O$10,'Feuille1-Catégories'!$F$5+1)=0,O$3,""))),"")</f>
        <v>5</v>
      </c>
      <c r="P124" s="29">
        <f ca="1">IF(AND($A124&lt;&gt;"",P$9&lt;&gt;""),IF(HLOOKUP(P$9,'Feuille1-Catégories'!$C$1:$G$2,2,FALSE)="OUI",P$3,IF(HLOOKUP(P$9,'Feuille1-Catégories'!$C$1:$G$3,3,FALSE)="OUI",OFFSET(P$3,MOD(QUOTIENT(ROW()-ROW($A$20),'Feuille1-Catégories'!$B$6/P$6),P$5),0),IF(MOD($A124-1-P$10,'Feuille1-Catégories'!$F$5+1)=0,P$3,""))),"")</f>
        <v>25</v>
      </c>
      <c r="Q124" s="29" t="str">
        <f ca="1">IF(AND($A124&lt;&gt;"",Q$9&lt;&gt;""),IF(HLOOKUP(Q$9,'Feuille1-Catégories'!$C$1:$G$2,2,FALSE)="OUI",Q$3,IF(HLOOKUP(Q$9,'Feuille1-Catégories'!$C$1:$G$3,3,FALSE)="OUI",OFFSET(Q$3,MOD(QUOTIENT(ROW()-ROW($A$20),'Feuille1-Catégories'!$B$6/Q$6),Q$5),0),IF(MOD($A124-1-Q$10,'Feuille1-Catégories'!$F$5+1)=0,Q$3,""))),"")</f>
        <v/>
      </c>
      <c r="R124" s="29">
        <f ca="1">IF(AND($A124&lt;&gt;"",R$9&lt;&gt;""),IF(HLOOKUP(R$9,'Feuille1-Catégories'!$C$1:$G$2,2,FALSE)="OUI",R$3,IF(HLOOKUP(R$9,'Feuille1-Catégories'!$C$1:$G$3,3,FALSE)="OUI",OFFSET(R$3,MOD(QUOTIENT(ROW()-ROW($A$20),'Feuille1-Catégories'!$B$6/R$6),R$5),0),IF(MOD($A124-1-R$10,'Feuille1-Catégories'!$F$5+1)=0,R$3,""))),"")</f>
        <v>1</v>
      </c>
      <c r="S124" s="29">
        <f ca="1">IF(AND($A124&lt;&gt;"",S$9&lt;&gt;""),IF(HLOOKUP(S$9,'Feuille1-Catégories'!$C$1:$G$2,2,FALSE)="OUI",S$3,IF(HLOOKUP(S$9,'Feuille1-Catégories'!$C$1:$G$3,3,FALSE)="OUI",OFFSET(S$3,MOD(QUOTIENT(ROW()-ROW($A$20),'Feuille1-Catégories'!$B$6/S$6),S$5),0),IF(MOD($A124-1-S$10,'Feuille1-Catégories'!$F$5+1)=0,S$3,""))),"")</f>
        <v>30</v>
      </c>
      <c r="T124" s="29">
        <f ca="1">IF(AND($A124&lt;&gt;"",T$9&lt;&gt;""),IF(HLOOKUP(T$9,'Feuille1-Catégories'!$C$1:$G$2,2,FALSE)="OUI",T$3,IF(HLOOKUP(T$9,'Feuille1-Catégories'!$C$1:$G$3,3,FALSE)="OUI",OFFSET(T$3,MOD(QUOTIENT(ROW()-ROW($A$20),'Feuille1-Catégories'!$B$6/T$6),T$5),0),IF(MOD($A124-1-T$10,'Feuille1-Catégories'!$F$5+1)=0,T$3,""))),"")</f>
        <v>10</v>
      </c>
      <c r="U124" s="29">
        <f ca="1">IF(AND($A124&lt;&gt;"",U$9&lt;&gt;""),IF(HLOOKUP(U$9,'Feuille1-Catégories'!$C$1:$G$2,2,FALSE)="OUI",U$3,IF(HLOOKUP(U$9,'Feuille1-Catégories'!$C$1:$G$3,3,FALSE)="OUI",OFFSET(U$3,MOD(QUOTIENT(ROW()-ROW($A$20),'Feuille1-Catégories'!$B$6/U$6),U$5),0),IF(MOD($A124-1-U$10,'Feuille1-Catégories'!$F$5+1)=0,U$3,""))),"")</f>
        <v>300</v>
      </c>
      <c r="V124" s="29" t="str">
        <f ca="1">IF(AND($A124&lt;&gt;"",V$9&lt;&gt;""),IF(HLOOKUP(V$9,'Feuille1-Catégories'!$C$1:$G$2,2,FALSE)="OUI",V$3,IF(HLOOKUP(V$9,'Feuille1-Catégories'!$C$1:$G$3,3,FALSE)="OUI",OFFSET(V$3,MOD(QUOTIENT(ROW()-ROW($A$20),'Feuille1-Catégories'!$B$6/V$6),V$5),0),IF(MOD($A124-1-V$10,'Feuille1-Catégories'!$F$5+1)=0,V$3,""))),"")</f>
        <v/>
      </c>
      <c r="W124" s="29" t="str">
        <f ca="1">IF(AND($A124&lt;&gt;"",W$9&lt;&gt;""),IF(HLOOKUP(W$9,'Feuille1-Catégories'!$C$1:$G$2,2,FALSE)="OUI",W$3,IF(HLOOKUP(W$9,'Feuille1-Catégories'!$C$1:$G$3,3,FALSE)="OUI",OFFSET(W$3,MOD(QUOTIENT(ROW()-ROW($A$20),'Feuille1-Catégories'!$B$6/W$6),W$5),0),IF(MOD($A124-1-W$10,'Feuille1-Catégories'!$F$5+1)=0,W$3,""))),"")</f>
        <v/>
      </c>
      <c r="X124" s="29" t="str">
        <f ca="1">IF(AND($A124&lt;&gt;"",X$9&lt;&gt;""),IF(HLOOKUP(X$9,'Feuille1-Catégories'!$C$1:$G$2,2,FALSE)="OUI",X$3,IF(HLOOKUP(X$9,'Feuille1-Catégories'!$C$1:$G$3,3,FALSE)="OUI",OFFSET(X$3,MOD(QUOTIENT(ROW()-ROW($A$20),'Feuille1-Catégories'!$B$6/X$6),X$5),0),IF(MOD($A124-1-X$10,'Feuille1-Catégories'!$F$5+1)=0,X$3,""))),"")</f>
        <v/>
      </c>
      <c r="Y124" s="29" t="str">
        <f ca="1">IF(AND($A124&lt;&gt;"",Y$9&lt;&gt;""),IF(HLOOKUP(Y$9,'Feuille1-Catégories'!$C$1:$G$2,2,FALSE)="OUI",Y$3,IF(HLOOKUP(Y$9,'Feuille1-Catégories'!$C$1:$G$3,3,FALSE)="OUI",OFFSET(Y$3,MOD(QUOTIENT(ROW()-ROW($A$20),'Feuille1-Catégories'!$B$6/Y$6),Y$5),0),IF(MOD($A124-1-Y$10,'Feuille1-Catégories'!$F$5+1)=0,Y$3,""))),"")</f>
        <v/>
      </c>
      <c r="Z124" s="29" t="str">
        <f ca="1">IF(AND($A124&lt;&gt;"",Z$9&lt;&gt;""),IF(HLOOKUP(Z$9,'Feuille1-Catégories'!$C$1:$G$2,2,FALSE)="OUI",Z$3,IF(HLOOKUP(Z$9,'Feuille1-Catégories'!$C$1:$G$3,3,FALSE)="OUI",OFFSET(Z$3,MOD(QUOTIENT(ROW()-ROW($A$20),'Feuille1-Catégories'!$B$6/Z$6),Z$5),0),IF(MOD($A124-1-Z$10,'Feuille1-Catégories'!$F$5+1)=0,Z$3,""))),"")</f>
        <v/>
      </c>
    </row>
    <row r="125" spans="1:26" ht="17" x14ac:dyDescent="0.2">
      <c r="A125" s="21">
        <f>IF('Feuille2-Prix de vente'!A125&lt;&gt;"",'Feuille2-Prix de vente'!A125,"")</f>
        <v>106</v>
      </c>
      <c r="B125" s="33">
        <f ca="1">IF('Feuille2-Prix de vente'!B125&lt;&gt;"",'Feuille2-Prix de vente'!B125,"")</f>
        <v>3.9178040334080264</v>
      </c>
      <c r="C125" s="10">
        <f ca="1">IF('Feuille2-Prix de vente'!C125&lt;&gt;"",'Feuille2-Prix de vente'!C125,"")</f>
        <v>5729.4</v>
      </c>
      <c r="D125" s="10">
        <f t="shared" ca="1" si="1"/>
        <v>1963.6</v>
      </c>
      <c r="E125" s="10">
        <f ca="1">IF('Feuille2-Prix de vente'!E125&lt;&gt;"",'Feuille2-Prix de vente'!E125,"")</f>
        <v>7693</v>
      </c>
      <c r="F125" s="29">
        <f ca="1">IF(AND($A125&lt;&gt;"",F$9&lt;&gt;""),IF(HLOOKUP(F$9,'Feuille1-Catégories'!$C$1:$G$2,2,FALSE)="OUI",F$3,IF(HLOOKUP(F$9,'Feuille1-Catégories'!$C$1:$G$3,3,FALSE)="OUI",OFFSET(F$3,MOD(QUOTIENT(ROW()-ROW($A$20),'Feuille1-Catégories'!$B$6/F$6),F$5),0),IF(MOD($A125-1-F$10,'Feuille1-Catégories'!$F$5+1)=0,F$3,""))),"")</f>
        <v>0.8</v>
      </c>
      <c r="G125" s="29">
        <f ca="1">IF(AND($A125&lt;&gt;"",G$9&lt;&gt;""),IF(HLOOKUP(G$9,'Feuille1-Catégories'!$C$1:$G$2,2,FALSE)="OUI",G$3,IF(HLOOKUP(G$9,'Feuille1-Catégories'!$C$1:$G$3,3,FALSE)="OUI",OFFSET(G$3,MOD(QUOTIENT(ROW()-ROW($A$20),'Feuille1-Catégories'!$B$6/G$6),G$5),0),IF(MOD($A125-1-G$10,'Feuille1-Catégories'!$F$5+1)=0,G$3,""))),"")</f>
        <v>2</v>
      </c>
      <c r="H125" s="29">
        <f ca="1">IF(AND($A125&lt;&gt;"",H$9&lt;&gt;""),IF(HLOOKUP(H$9,'Feuille1-Catégories'!$C$1:$G$2,2,FALSE)="OUI",H$3,IF(HLOOKUP(H$9,'Feuille1-Catégories'!$C$1:$G$3,3,FALSE)="OUI",OFFSET(H$3,MOD(QUOTIENT(ROW()-ROW($A$20),'Feuille1-Catégories'!$B$6/H$6),H$5),0),IF(MOD($A125-1-H$10,'Feuille1-Catégories'!$F$5+1)=0,H$3,""))),"")</f>
        <v>50</v>
      </c>
      <c r="I125" s="29" t="str">
        <f ca="1">IF(AND($A125&lt;&gt;"",I$9&lt;&gt;""),IF(HLOOKUP(I$9,'Feuille1-Catégories'!$C$1:$G$2,2,FALSE)="OUI",I$3,IF(HLOOKUP(I$9,'Feuille1-Catégories'!$C$1:$G$3,3,FALSE)="OUI",OFFSET(I$3,MOD(QUOTIENT(ROW()-ROW($A$20),'Feuille1-Catégories'!$B$6/I$6),I$5),0),IF(MOD($A125-1-I$10,'Feuille1-Catégories'!$F$5+1)=0,I$3,""))),"")</f>
        <v xml:space="preserve"> </v>
      </c>
      <c r="J125" s="29">
        <f ca="1">IF(AND($A125&lt;&gt;"",J$9&lt;&gt;""),IF(HLOOKUP(J$9,'Feuille1-Catégories'!$C$1:$G$2,2,FALSE)="OUI",J$3,IF(HLOOKUP(J$9,'Feuille1-Catégories'!$C$1:$G$3,3,FALSE)="OUI",OFFSET(J$3,MOD(QUOTIENT(ROW()-ROW($A$20),'Feuille1-Catégories'!$B$6/J$6),J$5),0),IF(MOD($A125-1-J$10,'Feuille1-Catégories'!$F$5+1)=0,J$3,""))),"")</f>
        <v>0.8</v>
      </c>
      <c r="K125" s="29" t="str">
        <f ca="1">IF(AND($A125&lt;&gt;"",K$9&lt;&gt;""),IF(HLOOKUP(K$9,'Feuille1-Catégories'!$C$1:$G$2,2,FALSE)="OUI",K$3,IF(HLOOKUP(K$9,'Feuille1-Catégories'!$C$1:$G$3,3,FALSE)="OUI",OFFSET(K$3,MOD(QUOTIENT(ROW()-ROW($A$20),'Feuille1-Catégories'!$B$6/K$6),K$5),0),IF(MOD($A125-1-K$10,'Feuille1-Catégories'!$F$5+1)=0,K$3,""))),"")</f>
        <v/>
      </c>
      <c r="L125" s="29">
        <f ca="1">IF(AND($A125&lt;&gt;"",L$9&lt;&gt;""),IF(HLOOKUP(L$9,'Feuille1-Catégories'!$C$1:$G$2,2,FALSE)="OUI",L$3,IF(HLOOKUP(L$9,'Feuille1-Catégories'!$C$1:$G$3,3,FALSE)="OUI",OFFSET(L$3,MOD(QUOTIENT(ROW()-ROW($A$20),'Feuille1-Catégories'!$B$6/L$6),L$5),0),IF(MOD($A125-1-L$10,'Feuille1-Catégories'!$F$5+1)=0,L$3,""))),"")</f>
        <v>50</v>
      </c>
      <c r="M125" s="29">
        <f ca="1">IF(AND($A125&lt;&gt;"",M$9&lt;&gt;""),IF(HLOOKUP(M$9,'Feuille1-Catégories'!$C$1:$G$2,2,FALSE)="OUI",M$3,IF(HLOOKUP(M$9,'Feuille1-Catégories'!$C$1:$G$3,3,FALSE)="OUI",OFFSET(M$3,MOD(QUOTIENT(ROW()-ROW($A$20),'Feuille1-Catégories'!$B$6/M$6),M$5),0),IF(MOD($A125-1-M$10,'Feuille1-Catégories'!$F$5+1)=0,M$3,""))),"")</f>
        <v>1500</v>
      </c>
      <c r="N125" s="29" t="str">
        <f ca="1">IF(AND($A125&lt;&gt;"",N$9&lt;&gt;""),IF(HLOOKUP(N$9,'Feuille1-Catégories'!$C$1:$G$2,2,FALSE)="OUI",N$3,IF(HLOOKUP(N$9,'Feuille1-Catégories'!$C$1:$G$3,3,FALSE)="OUI",OFFSET(N$3,MOD(QUOTIENT(ROW()-ROW($A$20),'Feuille1-Catégories'!$B$6/N$6),N$5),0),IF(MOD($A125-1-N$10,'Feuille1-Catégories'!$F$5+1)=0,N$3,""))),"")</f>
        <v xml:space="preserve"> </v>
      </c>
      <c r="O125" s="29">
        <f ca="1">IF(AND($A125&lt;&gt;"",O$9&lt;&gt;""),IF(HLOOKUP(O$9,'Feuille1-Catégories'!$C$1:$G$2,2,FALSE)="OUI",O$3,IF(HLOOKUP(O$9,'Feuille1-Catégories'!$C$1:$G$3,3,FALSE)="OUI",OFFSET(O$3,MOD(QUOTIENT(ROW()-ROW($A$20),'Feuille1-Catégories'!$B$6/O$6),O$5),0),IF(MOD($A125-1-O$10,'Feuille1-Catégories'!$F$5+1)=0,O$3,""))),"")</f>
        <v>5</v>
      </c>
      <c r="P125" s="29">
        <f ca="1">IF(AND($A125&lt;&gt;"",P$9&lt;&gt;""),IF(HLOOKUP(P$9,'Feuille1-Catégories'!$C$1:$G$2,2,FALSE)="OUI",P$3,IF(HLOOKUP(P$9,'Feuille1-Catégories'!$C$1:$G$3,3,FALSE)="OUI",OFFSET(P$3,MOD(QUOTIENT(ROW()-ROW($A$20),'Feuille1-Catégories'!$B$6/P$6),P$5),0),IF(MOD($A125-1-P$10,'Feuille1-Catégories'!$F$5+1)=0,P$3,""))),"")</f>
        <v>25</v>
      </c>
      <c r="Q125" s="29" t="str">
        <f ca="1">IF(AND($A125&lt;&gt;"",Q$9&lt;&gt;""),IF(HLOOKUP(Q$9,'Feuille1-Catégories'!$C$1:$G$2,2,FALSE)="OUI",Q$3,IF(HLOOKUP(Q$9,'Feuille1-Catégories'!$C$1:$G$3,3,FALSE)="OUI",OFFSET(Q$3,MOD(QUOTIENT(ROW()-ROW($A$20),'Feuille1-Catégories'!$B$6/Q$6),Q$5),0),IF(MOD($A125-1-Q$10,'Feuille1-Catégories'!$F$5+1)=0,Q$3,""))),"")</f>
        <v/>
      </c>
      <c r="R125" s="29" t="str">
        <f ca="1">IF(AND($A125&lt;&gt;"",R$9&lt;&gt;""),IF(HLOOKUP(R$9,'Feuille1-Catégories'!$C$1:$G$2,2,FALSE)="OUI",R$3,IF(HLOOKUP(R$9,'Feuille1-Catégories'!$C$1:$G$3,3,FALSE)="OUI",OFFSET(R$3,MOD(QUOTIENT(ROW()-ROW($A$20),'Feuille1-Catégories'!$B$6/R$6),R$5),0),IF(MOD($A125-1-R$10,'Feuille1-Catégories'!$F$5+1)=0,R$3,""))),"")</f>
        <v/>
      </c>
      <c r="S125" s="29">
        <f ca="1">IF(AND($A125&lt;&gt;"",S$9&lt;&gt;""),IF(HLOOKUP(S$9,'Feuille1-Catégories'!$C$1:$G$2,2,FALSE)="OUI",S$3,IF(HLOOKUP(S$9,'Feuille1-Catégories'!$C$1:$G$3,3,FALSE)="OUI",OFFSET(S$3,MOD(QUOTIENT(ROW()-ROW($A$20),'Feuille1-Catégories'!$B$6/S$6),S$5),0),IF(MOD($A125-1-S$10,'Feuille1-Catégories'!$F$5+1)=0,S$3,""))),"")</f>
        <v>30</v>
      </c>
      <c r="T125" s="29" t="str">
        <f ca="1">IF(AND($A125&lt;&gt;"",T$9&lt;&gt;""),IF(HLOOKUP(T$9,'Feuille1-Catégories'!$C$1:$G$2,2,FALSE)="OUI",T$3,IF(HLOOKUP(T$9,'Feuille1-Catégories'!$C$1:$G$3,3,FALSE)="OUI",OFFSET(T$3,MOD(QUOTIENT(ROW()-ROW($A$20),'Feuille1-Catégories'!$B$6/T$6),T$5),0),IF(MOD($A125-1-T$10,'Feuille1-Catégories'!$F$5+1)=0,T$3,""))),"")</f>
        <v/>
      </c>
      <c r="U125" s="29">
        <f ca="1">IF(AND($A125&lt;&gt;"",U$9&lt;&gt;""),IF(HLOOKUP(U$9,'Feuille1-Catégories'!$C$1:$G$2,2,FALSE)="OUI",U$3,IF(HLOOKUP(U$9,'Feuille1-Catégories'!$C$1:$G$3,3,FALSE)="OUI",OFFSET(U$3,MOD(QUOTIENT(ROW()-ROW($A$20),'Feuille1-Catégories'!$B$6/U$6),U$5),0),IF(MOD($A125-1-U$10,'Feuille1-Catégories'!$F$5+1)=0,U$3,""))),"")</f>
        <v>300</v>
      </c>
      <c r="V125" s="29" t="str">
        <f ca="1">IF(AND($A125&lt;&gt;"",V$9&lt;&gt;""),IF(HLOOKUP(V$9,'Feuille1-Catégories'!$C$1:$G$2,2,FALSE)="OUI",V$3,IF(HLOOKUP(V$9,'Feuille1-Catégories'!$C$1:$G$3,3,FALSE)="OUI",OFFSET(V$3,MOD(QUOTIENT(ROW()-ROW($A$20),'Feuille1-Catégories'!$B$6/V$6),V$5),0),IF(MOD($A125-1-V$10,'Feuille1-Catégories'!$F$5+1)=0,V$3,""))),"")</f>
        <v/>
      </c>
      <c r="W125" s="29" t="str">
        <f ca="1">IF(AND($A125&lt;&gt;"",W$9&lt;&gt;""),IF(HLOOKUP(W$9,'Feuille1-Catégories'!$C$1:$G$2,2,FALSE)="OUI",W$3,IF(HLOOKUP(W$9,'Feuille1-Catégories'!$C$1:$G$3,3,FALSE)="OUI",OFFSET(W$3,MOD(QUOTIENT(ROW()-ROW($A$20),'Feuille1-Catégories'!$B$6/W$6),W$5),0),IF(MOD($A125-1-W$10,'Feuille1-Catégories'!$F$5+1)=0,W$3,""))),"")</f>
        <v/>
      </c>
      <c r="X125" s="29" t="str">
        <f ca="1">IF(AND($A125&lt;&gt;"",X$9&lt;&gt;""),IF(HLOOKUP(X$9,'Feuille1-Catégories'!$C$1:$G$2,2,FALSE)="OUI",X$3,IF(HLOOKUP(X$9,'Feuille1-Catégories'!$C$1:$G$3,3,FALSE)="OUI",OFFSET(X$3,MOD(QUOTIENT(ROW()-ROW($A$20),'Feuille1-Catégories'!$B$6/X$6),X$5),0),IF(MOD($A125-1-X$10,'Feuille1-Catégories'!$F$5+1)=0,X$3,""))),"")</f>
        <v/>
      </c>
      <c r="Y125" s="29" t="str">
        <f ca="1">IF(AND($A125&lt;&gt;"",Y$9&lt;&gt;""),IF(HLOOKUP(Y$9,'Feuille1-Catégories'!$C$1:$G$2,2,FALSE)="OUI",Y$3,IF(HLOOKUP(Y$9,'Feuille1-Catégories'!$C$1:$G$3,3,FALSE)="OUI",OFFSET(Y$3,MOD(QUOTIENT(ROW()-ROW($A$20),'Feuille1-Catégories'!$B$6/Y$6),Y$5),0),IF(MOD($A125-1-Y$10,'Feuille1-Catégories'!$F$5+1)=0,Y$3,""))),"")</f>
        <v/>
      </c>
      <c r="Z125" s="29" t="str">
        <f ca="1">IF(AND($A125&lt;&gt;"",Z$9&lt;&gt;""),IF(HLOOKUP(Z$9,'Feuille1-Catégories'!$C$1:$G$2,2,FALSE)="OUI",Z$3,IF(HLOOKUP(Z$9,'Feuille1-Catégories'!$C$1:$G$3,3,FALSE)="OUI",OFFSET(Z$3,MOD(QUOTIENT(ROW()-ROW($A$20),'Feuille1-Catégories'!$B$6/Z$6),Z$5),0),IF(MOD($A125-1-Z$10,'Feuille1-Catégories'!$F$5+1)=0,Z$3,""))),"")</f>
        <v/>
      </c>
    </row>
    <row r="126" spans="1:26" ht="17" x14ac:dyDescent="0.2">
      <c r="A126" s="21">
        <f>IF('Feuille2-Prix de vente'!A126&lt;&gt;"",'Feuille2-Prix de vente'!A126,"")</f>
        <v>107</v>
      </c>
      <c r="B126" s="33">
        <f ca="1">IF('Feuille2-Prix de vente'!B126&lt;&gt;"",'Feuille2-Prix de vente'!B126,"")</f>
        <v>3.957683510085257</v>
      </c>
      <c r="C126" s="10">
        <f ca="1">IF('Feuille2-Prix de vente'!C126&lt;&gt;"",'Feuille2-Prix de vente'!C126,"")</f>
        <v>5689.4</v>
      </c>
      <c r="D126" s="10">
        <f t="shared" ca="1" si="1"/>
        <v>1923.6</v>
      </c>
      <c r="E126" s="10">
        <f ca="1">IF('Feuille2-Prix de vente'!E126&lt;&gt;"",'Feuille2-Prix de vente'!E126,"")</f>
        <v>7613</v>
      </c>
      <c r="F126" s="29">
        <f ca="1">IF(AND($A126&lt;&gt;"",F$9&lt;&gt;""),IF(HLOOKUP(F$9,'Feuille1-Catégories'!$C$1:$G$2,2,FALSE)="OUI",F$3,IF(HLOOKUP(F$9,'Feuille1-Catégories'!$C$1:$G$3,3,FALSE)="OUI",OFFSET(F$3,MOD(QUOTIENT(ROW()-ROW($A$20),'Feuille1-Catégories'!$B$6/F$6),F$5),0),IF(MOD($A126-1-F$10,'Feuille1-Catégories'!$F$5+1)=0,F$3,""))),"")</f>
        <v>0.8</v>
      </c>
      <c r="G126" s="29">
        <f ca="1">IF(AND($A126&lt;&gt;"",G$9&lt;&gt;""),IF(HLOOKUP(G$9,'Feuille1-Catégories'!$C$1:$G$2,2,FALSE)="OUI",G$3,IF(HLOOKUP(G$9,'Feuille1-Catégories'!$C$1:$G$3,3,FALSE)="OUI",OFFSET(G$3,MOD(QUOTIENT(ROW()-ROW($A$20),'Feuille1-Catégories'!$B$6/G$6),G$5),0),IF(MOD($A126-1-G$10,'Feuille1-Catégories'!$F$5+1)=0,G$3,""))),"")</f>
        <v>2</v>
      </c>
      <c r="H126" s="29" t="str">
        <f ca="1">IF(AND($A126&lt;&gt;"",H$9&lt;&gt;""),IF(HLOOKUP(H$9,'Feuille1-Catégories'!$C$1:$G$2,2,FALSE)="OUI",H$3,IF(HLOOKUP(H$9,'Feuille1-Catégories'!$C$1:$G$3,3,FALSE)="OUI",OFFSET(H$3,MOD(QUOTIENT(ROW()-ROW($A$20),'Feuille1-Catégories'!$B$6/H$6),H$5),0),IF(MOD($A126-1-H$10,'Feuille1-Catégories'!$F$5+1)=0,H$3,""))),"")</f>
        <v/>
      </c>
      <c r="I126" s="29" t="str">
        <f ca="1">IF(AND($A126&lt;&gt;"",I$9&lt;&gt;""),IF(HLOOKUP(I$9,'Feuille1-Catégories'!$C$1:$G$2,2,FALSE)="OUI",I$3,IF(HLOOKUP(I$9,'Feuille1-Catégories'!$C$1:$G$3,3,FALSE)="OUI",OFFSET(I$3,MOD(QUOTIENT(ROW()-ROW($A$20),'Feuille1-Catégories'!$B$6/I$6),I$5),0),IF(MOD($A126-1-I$10,'Feuille1-Catégories'!$F$5+1)=0,I$3,""))),"")</f>
        <v xml:space="preserve"> </v>
      </c>
      <c r="J126" s="29">
        <f ca="1">IF(AND($A126&lt;&gt;"",J$9&lt;&gt;""),IF(HLOOKUP(J$9,'Feuille1-Catégories'!$C$1:$G$2,2,FALSE)="OUI",J$3,IF(HLOOKUP(J$9,'Feuille1-Catégories'!$C$1:$G$3,3,FALSE)="OUI",OFFSET(J$3,MOD(QUOTIENT(ROW()-ROW($A$20),'Feuille1-Catégories'!$B$6/J$6),J$5),0),IF(MOD($A126-1-J$10,'Feuille1-Catégories'!$F$5+1)=0,J$3,""))),"")</f>
        <v>0.8</v>
      </c>
      <c r="K126" s="29">
        <f ca="1">IF(AND($A126&lt;&gt;"",K$9&lt;&gt;""),IF(HLOOKUP(K$9,'Feuille1-Catégories'!$C$1:$G$2,2,FALSE)="OUI",K$3,IF(HLOOKUP(K$9,'Feuille1-Catégories'!$C$1:$G$3,3,FALSE)="OUI",OFFSET(K$3,MOD(QUOTIENT(ROW()-ROW($A$20),'Feuille1-Catégories'!$B$6/K$6),K$5),0),IF(MOD($A126-1-K$10,'Feuille1-Catégories'!$F$5+1)=0,K$3,""))),"")</f>
        <v>10</v>
      </c>
      <c r="L126" s="29">
        <f ca="1">IF(AND($A126&lt;&gt;"",L$9&lt;&gt;""),IF(HLOOKUP(L$9,'Feuille1-Catégories'!$C$1:$G$2,2,FALSE)="OUI",L$3,IF(HLOOKUP(L$9,'Feuille1-Catégories'!$C$1:$G$3,3,FALSE)="OUI",OFFSET(L$3,MOD(QUOTIENT(ROW()-ROW($A$20),'Feuille1-Catégories'!$B$6/L$6),L$5),0),IF(MOD($A126-1-L$10,'Feuille1-Catégories'!$F$5+1)=0,L$3,""))),"")</f>
        <v>50</v>
      </c>
      <c r="M126" s="29">
        <f ca="1">IF(AND($A126&lt;&gt;"",M$9&lt;&gt;""),IF(HLOOKUP(M$9,'Feuille1-Catégories'!$C$1:$G$2,2,FALSE)="OUI",M$3,IF(HLOOKUP(M$9,'Feuille1-Catégories'!$C$1:$G$3,3,FALSE)="OUI",OFFSET(M$3,MOD(QUOTIENT(ROW()-ROW($A$20),'Feuille1-Catégories'!$B$6/M$6),M$5),0),IF(MOD($A126-1-M$10,'Feuille1-Catégories'!$F$5+1)=0,M$3,""))),"")</f>
        <v>1500</v>
      </c>
      <c r="N126" s="29" t="str">
        <f ca="1">IF(AND($A126&lt;&gt;"",N$9&lt;&gt;""),IF(HLOOKUP(N$9,'Feuille1-Catégories'!$C$1:$G$2,2,FALSE)="OUI",N$3,IF(HLOOKUP(N$9,'Feuille1-Catégories'!$C$1:$G$3,3,FALSE)="OUI",OFFSET(N$3,MOD(QUOTIENT(ROW()-ROW($A$20),'Feuille1-Catégories'!$B$6/N$6),N$5),0),IF(MOD($A126-1-N$10,'Feuille1-Catégories'!$F$5+1)=0,N$3,""))),"")</f>
        <v xml:space="preserve"> </v>
      </c>
      <c r="O126" s="29">
        <f ca="1">IF(AND($A126&lt;&gt;"",O$9&lt;&gt;""),IF(HLOOKUP(O$9,'Feuille1-Catégories'!$C$1:$G$2,2,FALSE)="OUI",O$3,IF(HLOOKUP(O$9,'Feuille1-Catégories'!$C$1:$G$3,3,FALSE)="OUI",OFFSET(O$3,MOD(QUOTIENT(ROW()-ROW($A$20),'Feuille1-Catégories'!$B$6/O$6),O$5),0),IF(MOD($A126-1-O$10,'Feuille1-Catégories'!$F$5+1)=0,O$3,""))),"")</f>
        <v>5</v>
      </c>
      <c r="P126" s="29">
        <f ca="1">IF(AND($A126&lt;&gt;"",P$9&lt;&gt;""),IF(HLOOKUP(P$9,'Feuille1-Catégories'!$C$1:$G$2,2,FALSE)="OUI",P$3,IF(HLOOKUP(P$9,'Feuille1-Catégories'!$C$1:$G$3,3,FALSE)="OUI",OFFSET(P$3,MOD(QUOTIENT(ROW()-ROW($A$20),'Feuille1-Catégories'!$B$6/P$6),P$5),0),IF(MOD($A126-1-P$10,'Feuille1-Catégories'!$F$5+1)=0,P$3,""))),"")</f>
        <v>25</v>
      </c>
      <c r="Q126" s="29" t="str">
        <f ca="1">IF(AND($A126&lt;&gt;"",Q$9&lt;&gt;""),IF(HLOOKUP(Q$9,'Feuille1-Catégories'!$C$1:$G$2,2,FALSE)="OUI",Q$3,IF(HLOOKUP(Q$9,'Feuille1-Catégories'!$C$1:$G$3,3,FALSE)="OUI",OFFSET(Q$3,MOD(QUOTIENT(ROW()-ROW($A$20),'Feuille1-Catégories'!$B$6/Q$6),Q$5),0),IF(MOD($A126-1-Q$10,'Feuille1-Catégories'!$F$5+1)=0,Q$3,""))),"")</f>
        <v/>
      </c>
      <c r="R126" s="29" t="str">
        <f ca="1">IF(AND($A126&lt;&gt;"",R$9&lt;&gt;""),IF(HLOOKUP(R$9,'Feuille1-Catégories'!$C$1:$G$2,2,FALSE)="OUI",R$3,IF(HLOOKUP(R$9,'Feuille1-Catégories'!$C$1:$G$3,3,FALSE)="OUI",OFFSET(R$3,MOD(QUOTIENT(ROW()-ROW($A$20),'Feuille1-Catégories'!$B$6/R$6),R$5),0),IF(MOD($A126-1-R$10,'Feuille1-Catégories'!$F$5+1)=0,R$3,""))),"")</f>
        <v/>
      </c>
      <c r="S126" s="29">
        <f ca="1">IF(AND($A126&lt;&gt;"",S$9&lt;&gt;""),IF(HLOOKUP(S$9,'Feuille1-Catégories'!$C$1:$G$2,2,FALSE)="OUI",S$3,IF(HLOOKUP(S$9,'Feuille1-Catégories'!$C$1:$G$3,3,FALSE)="OUI",OFFSET(S$3,MOD(QUOTIENT(ROW()-ROW($A$20),'Feuille1-Catégories'!$B$6/S$6),S$5),0),IF(MOD($A126-1-S$10,'Feuille1-Catégories'!$F$5+1)=0,S$3,""))),"")</f>
        <v>30</v>
      </c>
      <c r="T126" s="29" t="str">
        <f ca="1">IF(AND($A126&lt;&gt;"",T$9&lt;&gt;""),IF(HLOOKUP(T$9,'Feuille1-Catégories'!$C$1:$G$2,2,FALSE)="OUI",T$3,IF(HLOOKUP(T$9,'Feuille1-Catégories'!$C$1:$G$3,3,FALSE)="OUI",OFFSET(T$3,MOD(QUOTIENT(ROW()-ROW($A$20),'Feuille1-Catégories'!$B$6/T$6),T$5),0),IF(MOD($A126-1-T$10,'Feuille1-Catégories'!$F$5+1)=0,T$3,""))),"")</f>
        <v/>
      </c>
      <c r="U126" s="29">
        <f ca="1">IF(AND($A126&lt;&gt;"",U$9&lt;&gt;""),IF(HLOOKUP(U$9,'Feuille1-Catégories'!$C$1:$G$2,2,FALSE)="OUI",U$3,IF(HLOOKUP(U$9,'Feuille1-Catégories'!$C$1:$G$3,3,FALSE)="OUI",OFFSET(U$3,MOD(QUOTIENT(ROW()-ROW($A$20),'Feuille1-Catégories'!$B$6/U$6),U$5),0),IF(MOD($A126-1-U$10,'Feuille1-Catégories'!$F$5+1)=0,U$3,""))),"")</f>
        <v>300</v>
      </c>
      <c r="V126" s="29" t="str">
        <f ca="1">IF(AND($A126&lt;&gt;"",V$9&lt;&gt;""),IF(HLOOKUP(V$9,'Feuille1-Catégories'!$C$1:$G$2,2,FALSE)="OUI",V$3,IF(HLOOKUP(V$9,'Feuille1-Catégories'!$C$1:$G$3,3,FALSE)="OUI",OFFSET(V$3,MOD(QUOTIENT(ROW()-ROW($A$20),'Feuille1-Catégories'!$B$6/V$6),V$5),0),IF(MOD($A126-1-V$10,'Feuille1-Catégories'!$F$5+1)=0,V$3,""))),"")</f>
        <v/>
      </c>
      <c r="W126" s="29" t="str">
        <f ca="1">IF(AND($A126&lt;&gt;"",W$9&lt;&gt;""),IF(HLOOKUP(W$9,'Feuille1-Catégories'!$C$1:$G$2,2,FALSE)="OUI",W$3,IF(HLOOKUP(W$9,'Feuille1-Catégories'!$C$1:$G$3,3,FALSE)="OUI",OFFSET(W$3,MOD(QUOTIENT(ROW()-ROW($A$20),'Feuille1-Catégories'!$B$6/W$6),W$5),0),IF(MOD($A126-1-W$10,'Feuille1-Catégories'!$F$5+1)=0,W$3,""))),"")</f>
        <v/>
      </c>
      <c r="X126" s="29" t="str">
        <f ca="1">IF(AND($A126&lt;&gt;"",X$9&lt;&gt;""),IF(HLOOKUP(X$9,'Feuille1-Catégories'!$C$1:$G$2,2,FALSE)="OUI",X$3,IF(HLOOKUP(X$9,'Feuille1-Catégories'!$C$1:$G$3,3,FALSE)="OUI",OFFSET(X$3,MOD(QUOTIENT(ROW()-ROW($A$20),'Feuille1-Catégories'!$B$6/X$6),X$5),0),IF(MOD($A126-1-X$10,'Feuille1-Catégories'!$F$5+1)=0,X$3,""))),"")</f>
        <v/>
      </c>
      <c r="Y126" s="29" t="str">
        <f ca="1">IF(AND($A126&lt;&gt;"",Y$9&lt;&gt;""),IF(HLOOKUP(Y$9,'Feuille1-Catégories'!$C$1:$G$2,2,FALSE)="OUI",Y$3,IF(HLOOKUP(Y$9,'Feuille1-Catégories'!$C$1:$G$3,3,FALSE)="OUI",OFFSET(Y$3,MOD(QUOTIENT(ROW()-ROW($A$20),'Feuille1-Catégories'!$B$6/Y$6),Y$5),0),IF(MOD($A126-1-Y$10,'Feuille1-Catégories'!$F$5+1)=0,Y$3,""))),"")</f>
        <v/>
      </c>
      <c r="Z126" s="29" t="str">
        <f ca="1">IF(AND($A126&lt;&gt;"",Z$9&lt;&gt;""),IF(HLOOKUP(Z$9,'Feuille1-Catégories'!$C$1:$G$2,2,FALSE)="OUI",Z$3,IF(HLOOKUP(Z$9,'Feuille1-Catégories'!$C$1:$G$3,3,FALSE)="OUI",OFFSET(Z$3,MOD(QUOTIENT(ROW()-ROW($A$20),'Feuille1-Catégories'!$B$6/Z$6),Z$5),0),IF(MOD($A126-1-Z$10,'Feuille1-Catégories'!$F$5+1)=0,Z$3,""))),"")</f>
        <v/>
      </c>
    </row>
    <row r="127" spans="1:26" ht="17" x14ac:dyDescent="0.2">
      <c r="A127" s="21">
        <f>IF('Feuille2-Prix de vente'!A127&lt;&gt;"",'Feuille2-Prix de vente'!A127,"")</f>
        <v>108</v>
      </c>
      <c r="B127" s="33">
        <f ca="1">IF('Feuille2-Prix de vente'!B127&lt;&gt;"",'Feuille2-Prix de vente'!B127,"")</f>
        <v>4.3888796818031155</v>
      </c>
      <c r="C127" s="10">
        <f ca="1">IF('Feuille2-Prix de vente'!C127&lt;&gt;"",'Feuille2-Prix de vente'!C127,"")</f>
        <v>8179.4</v>
      </c>
      <c r="D127" s="10">
        <f t="shared" ca="1" si="1"/>
        <v>2413.6</v>
      </c>
      <c r="E127" s="10">
        <f ca="1">IF('Feuille2-Prix de vente'!E127&lt;&gt;"",'Feuille2-Prix de vente'!E127,"")</f>
        <v>10593</v>
      </c>
      <c r="F127" s="29">
        <f ca="1">IF(AND($A127&lt;&gt;"",F$9&lt;&gt;""),IF(HLOOKUP(F$9,'Feuille1-Catégories'!$C$1:$G$2,2,FALSE)="OUI",F$3,IF(HLOOKUP(F$9,'Feuille1-Catégories'!$C$1:$G$3,3,FALSE)="OUI",OFFSET(F$3,MOD(QUOTIENT(ROW()-ROW($A$20),'Feuille1-Catégories'!$B$6/F$6),F$5),0),IF(MOD($A127-1-F$10,'Feuille1-Catégories'!$F$5+1)=0,F$3,""))),"")</f>
        <v>0.8</v>
      </c>
      <c r="G127" s="29">
        <f ca="1">IF(AND($A127&lt;&gt;"",G$9&lt;&gt;""),IF(HLOOKUP(G$9,'Feuille1-Catégories'!$C$1:$G$2,2,FALSE)="OUI",G$3,IF(HLOOKUP(G$9,'Feuille1-Catégories'!$C$1:$G$3,3,FALSE)="OUI",OFFSET(G$3,MOD(QUOTIENT(ROW()-ROW($A$20),'Feuille1-Catégories'!$B$6/G$6),G$5),0),IF(MOD($A127-1-G$10,'Feuille1-Catégories'!$F$5+1)=0,G$3,""))),"")</f>
        <v>2</v>
      </c>
      <c r="H127" s="29" t="str">
        <f ca="1">IF(AND($A127&lt;&gt;"",H$9&lt;&gt;""),IF(HLOOKUP(H$9,'Feuille1-Catégories'!$C$1:$G$2,2,FALSE)="OUI",H$3,IF(HLOOKUP(H$9,'Feuille1-Catégories'!$C$1:$G$3,3,FALSE)="OUI",OFFSET(H$3,MOD(QUOTIENT(ROW()-ROW($A$20),'Feuille1-Catégories'!$B$6/H$6),H$5),0),IF(MOD($A127-1-H$10,'Feuille1-Catégories'!$F$5+1)=0,H$3,""))),"")</f>
        <v/>
      </c>
      <c r="I127" s="29" t="str">
        <f ca="1">IF(AND($A127&lt;&gt;"",I$9&lt;&gt;""),IF(HLOOKUP(I$9,'Feuille1-Catégories'!$C$1:$G$2,2,FALSE)="OUI",I$3,IF(HLOOKUP(I$9,'Feuille1-Catégories'!$C$1:$G$3,3,FALSE)="OUI",OFFSET(I$3,MOD(QUOTIENT(ROW()-ROW($A$20),'Feuille1-Catégories'!$B$6/I$6),I$5),0),IF(MOD($A127-1-I$10,'Feuille1-Catégories'!$F$5+1)=0,I$3,""))),"")</f>
        <v xml:space="preserve"> </v>
      </c>
      <c r="J127" s="29">
        <f ca="1">IF(AND($A127&lt;&gt;"",J$9&lt;&gt;""),IF(HLOOKUP(J$9,'Feuille1-Catégories'!$C$1:$G$2,2,FALSE)="OUI",J$3,IF(HLOOKUP(J$9,'Feuille1-Catégories'!$C$1:$G$3,3,FALSE)="OUI",OFFSET(J$3,MOD(QUOTIENT(ROW()-ROW($A$20),'Feuille1-Catégories'!$B$6/J$6),J$5),0),IF(MOD($A127-1-J$10,'Feuille1-Catégories'!$F$5+1)=0,J$3,""))),"")</f>
        <v>0.8</v>
      </c>
      <c r="K127" s="29" t="str">
        <f ca="1">IF(AND($A127&lt;&gt;"",K$9&lt;&gt;""),IF(HLOOKUP(K$9,'Feuille1-Catégories'!$C$1:$G$2,2,FALSE)="OUI",K$3,IF(HLOOKUP(K$9,'Feuille1-Catégories'!$C$1:$G$3,3,FALSE)="OUI",OFFSET(K$3,MOD(QUOTIENT(ROW()-ROW($A$20),'Feuille1-Catégories'!$B$6/K$6),K$5),0),IF(MOD($A127-1-K$10,'Feuille1-Catégories'!$F$5+1)=0,K$3,""))),"")</f>
        <v/>
      </c>
      <c r="L127" s="29">
        <f ca="1">IF(AND($A127&lt;&gt;"",L$9&lt;&gt;""),IF(HLOOKUP(L$9,'Feuille1-Catégories'!$C$1:$G$2,2,FALSE)="OUI",L$3,IF(HLOOKUP(L$9,'Feuille1-Catégories'!$C$1:$G$3,3,FALSE)="OUI",OFFSET(L$3,MOD(QUOTIENT(ROW()-ROW($A$20),'Feuille1-Catégories'!$B$6/L$6),L$5),0),IF(MOD($A127-1-L$10,'Feuille1-Catégories'!$F$5+1)=0,L$3,""))),"")</f>
        <v>50</v>
      </c>
      <c r="M127" s="29">
        <f ca="1">IF(AND($A127&lt;&gt;"",M$9&lt;&gt;""),IF(HLOOKUP(M$9,'Feuille1-Catégories'!$C$1:$G$2,2,FALSE)="OUI",M$3,IF(HLOOKUP(M$9,'Feuille1-Catégories'!$C$1:$G$3,3,FALSE)="OUI",OFFSET(M$3,MOD(QUOTIENT(ROW()-ROW($A$20),'Feuille1-Catégories'!$B$6/M$6),M$5),0),IF(MOD($A127-1-M$10,'Feuille1-Catégories'!$F$5+1)=0,M$3,""))),"")</f>
        <v>1500</v>
      </c>
      <c r="N127" s="29" t="str">
        <f ca="1">IF(AND($A127&lt;&gt;"",N$9&lt;&gt;""),IF(HLOOKUP(N$9,'Feuille1-Catégories'!$C$1:$G$2,2,FALSE)="OUI",N$3,IF(HLOOKUP(N$9,'Feuille1-Catégories'!$C$1:$G$3,3,FALSE)="OUI",OFFSET(N$3,MOD(QUOTIENT(ROW()-ROW($A$20),'Feuille1-Catégories'!$B$6/N$6),N$5),0),IF(MOD($A127-1-N$10,'Feuille1-Catégories'!$F$5+1)=0,N$3,""))),"")</f>
        <v xml:space="preserve"> </v>
      </c>
      <c r="O127" s="29">
        <f ca="1">IF(AND($A127&lt;&gt;"",O$9&lt;&gt;""),IF(HLOOKUP(O$9,'Feuille1-Catégories'!$C$1:$G$2,2,FALSE)="OUI",O$3,IF(HLOOKUP(O$9,'Feuille1-Catégories'!$C$1:$G$3,3,FALSE)="OUI",OFFSET(O$3,MOD(QUOTIENT(ROW()-ROW($A$20),'Feuille1-Catégories'!$B$6/O$6),O$5),0),IF(MOD($A127-1-O$10,'Feuille1-Catégories'!$F$5+1)=0,O$3,""))),"")</f>
        <v>5</v>
      </c>
      <c r="P127" s="29">
        <f ca="1">IF(AND($A127&lt;&gt;"",P$9&lt;&gt;""),IF(HLOOKUP(P$9,'Feuille1-Catégories'!$C$1:$G$2,2,FALSE)="OUI",P$3,IF(HLOOKUP(P$9,'Feuille1-Catégories'!$C$1:$G$3,3,FALSE)="OUI",OFFSET(P$3,MOD(QUOTIENT(ROW()-ROW($A$20),'Feuille1-Catégories'!$B$6/P$6),P$5),0),IF(MOD($A127-1-P$10,'Feuille1-Catégories'!$F$5+1)=0,P$3,""))),"")</f>
        <v>25</v>
      </c>
      <c r="Q127" s="29">
        <f ca="1">IF(AND($A127&lt;&gt;"",Q$9&lt;&gt;""),IF(HLOOKUP(Q$9,'Feuille1-Catégories'!$C$1:$G$2,2,FALSE)="OUI",Q$3,IF(HLOOKUP(Q$9,'Feuille1-Catégories'!$C$1:$G$3,3,FALSE)="OUI",OFFSET(Q$3,MOD(QUOTIENT(ROW()-ROW($A$20),'Feuille1-Catégories'!$B$6/Q$6),Q$5),0),IF(MOD($A127-1-Q$10,'Feuille1-Catégories'!$F$5+1)=0,Q$3,""))),"")</f>
        <v>500</v>
      </c>
      <c r="R127" s="29" t="str">
        <f ca="1">IF(AND($A127&lt;&gt;"",R$9&lt;&gt;""),IF(HLOOKUP(R$9,'Feuille1-Catégories'!$C$1:$G$2,2,FALSE)="OUI",R$3,IF(HLOOKUP(R$9,'Feuille1-Catégories'!$C$1:$G$3,3,FALSE)="OUI",OFFSET(R$3,MOD(QUOTIENT(ROW()-ROW($A$20),'Feuille1-Catégories'!$B$6/R$6),R$5),0),IF(MOD($A127-1-R$10,'Feuille1-Catégories'!$F$5+1)=0,R$3,""))),"")</f>
        <v/>
      </c>
      <c r="S127" s="29">
        <f ca="1">IF(AND($A127&lt;&gt;"",S$9&lt;&gt;""),IF(HLOOKUP(S$9,'Feuille1-Catégories'!$C$1:$G$2,2,FALSE)="OUI",S$3,IF(HLOOKUP(S$9,'Feuille1-Catégories'!$C$1:$G$3,3,FALSE)="OUI",OFFSET(S$3,MOD(QUOTIENT(ROW()-ROW($A$20),'Feuille1-Catégories'!$B$6/S$6),S$5),0),IF(MOD($A127-1-S$10,'Feuille1-Catégories'!$F$5+1)=0,S$3,""))),"")</f>
        <v>30</v>
      </c>
      <c r="T127" s="29" t="str">
        <f ca="1">IF(AND($A127&lt;&gt;"",T$9&lt;&gt;""),IF(HLOOKUP(T$9,'Feuille1-Catégories'!$C$1:$G$2,2,FALSE)="OUI",T$3,IF(HLOOKUP(T$9,'Feuille1-Catégories'!$C$1:$G$3,3,FALSE)="OUI",OFFSET(T$3,MOD(QUOTIENT(ROW()-ROW($A$20),'Feuille1-Catégories'!$B$6/T$6),T$5),0),IF(MOD($A127-1-T$10,'Feuille1-Catégories'!$F$5+1)=0,T$3,""))),"")</f>
        <v/>
      </c>
      <c r="U127" s="29">
        <f ca="1">IF(AND($A127&lt;&gt;"",U$9&lt;&gt;""),IF(HLOOKUP(U$9,'Feuille1-Catégories'!$C$1:$G$2,2,FALSE)="OUI",U$3,IF(HLOOKUP(U$9,'Feuille1-Catégories'!$C$1:$G$3,3,FALSE)="OUI",OFFSET(U$3,MOD(QUOTIENT(ROW()-ROW($A$20),'Feuille1-Catégories'!$B$6/U$6),U$5),0),IF(MOD($A127-1-U$10,'Feuille1-Catégories'!$F$5+1)=0,U$3,""))),"")</f>
        <v>300</v>
      </c>
      <c r="V127" s="29" t="str">
        <f ca="1">IF(AND($A127&lt;&gt;"",V$9&lt;&gt;""),IF(HLOOKUP(V$9,'Feuille1-Catégories'!$C$1:$G$2,2,FALSE)="OUI",V$3,IF(HLOOKUP(V$9,'Feuille1-Catégories'!$C$1:$G$3,3,FALSE)="OUI",OFFSET(V$3,MOD(QUOTIENT(ROW()-ROW($A$20),'Feuille1-Catégories'!$B$6/V$6),V$5),0),IF(MOD($A127-1-V$10,'Feuille1-Catégories'!$F$5+1)=0,V$3,""))),"")</f>
        <v/>
      </c>
      <c r="W127" s="29" t="str">
        <f ca="1">IF(AND($A127&lt;&gt;"",W$9&lt;&gt;""),IF(HLOOKUP(W$9,'Feuille1-Catégories'!$C$1:$G$2,2,FALSE)="OUI",W$3,IF(HLOOKUP(W$9,'Feuille1-Catégories'!$C$1:$G$3,3,FALSE)="OUI",OFFSET(W$3,MOD(QUOTIENT(ROW()-ROW($A$20),'Feuille1-Catégories'!$B$6/W$6),W$5),0),IF(MOD($A127-1-W$10,'Feuille1-Catégories'!$F$5+1)=0,W$3,""))),"")</f>
        <v/>
      </c>
      <c r="X127" s="29" t="str">
        <f ca="1">IF(AND($A127&lt;&gt;"",X$9&lt;&gt;""),IF(HLOOKUP(X$9,'Feuille1-Catégories'!$C$1:$G$2,2,FALSE)="OUI",X$3,IF(HLOOKUP(X$9,'Feuille1-Catégories'!$C$1:$G$3,3,FALSE)="OUI",OFFSET(X$3,MOD(QUOTIENT(ROW()-ROW($A$20),'Feuille1-Catégories'!$B$6/X$6),X$5),0),IF(MOD($A127-1-X$10,'Feuille1-Catégories'!$F$5+1)=0,X$3,""))),"")</f>
        <v/>
      </c>
      <c r="Y127" s="29" t="str">
        <f ca="1">IF(AND($A127&lt;&gt;"",Y$9&lt;&gt;""),IF(HLOOKUP(Y$9,'Feuille1-Catégories'!$C$1:$G$2,2,FALSE)="OUI",Y$3,IF(HLOOKUP(Y$9,'Feuille1-Catégories'!$C$1:$G$3,3,FALSE)="OUI",OFFSET(Y$3,MOD(QUOTIENT(ROW()-ROW($A$20),'Feuille1-Catégories'!$B$6/Y$6),Y$5),0),IF(MOD($A127-1-Y$10,'Feuille1-Catégories'!$F$5+1)=0,Y$3,""))),"")</f>
        <v/>
      </c>
      <c r="Z127" s="29" t="str">
        <f ca="1">IF(AND($A127&lt;&gt;"",Z$9&lt;&gt;""),IF(HLOOKUP(Z$9,'Feuille1-Catégories'!$C$1:$G$2,2,FALSE)="OUI",Z$3,IF(HLOOKUP(Z$9,'Feuille1-Catégories'!$C$1:$G$3,3,FALSE)="OUI",OFFSET(Z$3,MOD(QUOTIENT(ROW()-ROW($A$20),'Feuille1-Catégories'!$B$6/Z$6),Z$5),0),IF(MOD($A127-1-Z$10,'Feuille1-Catégories'!$F$5+1)=0,Z$3,""))),"")</f>
        <v/>
      </c>
    </row>
    <row r="128" spans="1:26" ht="17" x14ac:dyDescent="0.2">
      <c r="A128" s="21">
        <f>IF('Feuille2-Prix de vente'!A128&lt;&gt;"",'Feuille2-Prix de vente'!A128,"")</f>
        <v>109</v>
      </c>
      <c r="B128" s="33">
        <f ca="1">IF('Feuille2-Prix de vente'!B128&lt;&gt;"",'Feuille2-Prix de vente'!B128,"")</f>
        <v>4.2072156373466418</v>
      </c>
      <c r="C128" s="10">
        <f ca="1">IF('Feuille2-Prix de vente'!C128&lt;&gt;"",'Feuille2-Prix de vente'!C128,"")</f>
        <v>6169.4</v>
      </c>
      <c r="D128" s="10">
        <f t="shared" ca="1" si="1"/>
        <v>1923.6</v>
      </c>
      <c r="E128" s="10">
        <f ca="1">IF('Feuille2-Prix de vente'!E128&lt;&gt;"",'Feuille2-Prix de vente'!E128,"")</f>
        <v>8093</v>
      </c>
      <c r="F128" s="29">
        <f ca="1">IF(AND($A128&lt;&gt;"",F$9&lt;&gt;""),IF(HLOOKUP(F$9,'Feuille1-Catégories'!$C$1:$G$2,2,FALSE)="OUI",F$3,IF(HLOOKUP(F$9,'Feuille1-Catégories'!$C$1:$G$3,3,FALSE)="OUI",OFFSET(F$3,MOD(QUOTIENT(ROW()-ROW($A$20),'Feuille1-Catégories'!$B$6/F$6),F$5),0),IF(MOD($A128-1-F$10,'Feuille1-Catégories'!$F$5+1)=0,F$3,""))),"")</f>
        <v>0.8</v>
      </c>
      <c r="G128" s="29">
        <f ca="1">IF(AND($A128&lt;&gt;"",G$9&lt;&gt;""),IF(HLOOKUP(G$9,'Feuille1-Catégories'!$C$1:$G$2,2,FALSE)="OUI",G$3,IF(HLOOKUP(G$9,'Feuille1-Catégories'!$C$1:$G$3,3,FALSE)="OUI",OFFSET(G$3,MOD(QUOTIENT(ROW()-ROW($A$20),'Feuille1-Catégories'!$B$6/G$6),G$5),0),IF(MOD($A128-1-G$10,'Feuille1-Catégories'!$F$5+1)=0,G$3,""))),"")</f>
        <v>2</v>
      </c>
      <c r="H128" s="29" t="str">
        <f ca="1">IF(AND($A128&lt;&gt;"",H$9&lt;&gt;""),IF(HLOOKUP(H$9,'Feuille1-Catégories'!$C$1:$G$2,2,FALSE)="OUI",H$3,IF(HLOOKUP(H$9,'Feuille1-Catégories'!$C$1:$G$3,3,FALSE)="OUI",OFFSET(H$3,MOD(QUOTIENT(ROW()-ROW($A$20),'Feuille1-Catégories'!$B$6/H$6),H$5),0),IF(MOD($A128-1-H$10,'Feuille1-Catégories'!$F$5+1)=0,H$3,""))),"")</f>
        <v/>
      </c>
      <c r="I128" s="29" t="str">
        <f ca="1">IF(AND($A128&lt;&gt;"",I$9&lt;&gt;""),IF(HLOOKUP(I$9,'Feuille1-Catégories'!$C$1:$G$2,2,FALSE)="OUI",I$3,IF(HLOOKUP(I$9,'Feuille1-Catégories'!$C$1:$G$3,3,FALSE)="OUI",OFFSET(I$3,MOD(QUOTIENT(ROW()-ROW($A$20),'Feuille1-Catégories'!$B$6/I$6),I$5),0),IF(MOD($A128-1-I$10,'Feuille1-Catégories'!$F$5+1)=0,I$3,""))),"")</f>
        <v xml:space="preserve"> </v>
      </c>
      <c r="J128" s="29">
        <f ca="1">IF(AND($A128&lt;&gt;"",J$9&lt;&gt;""),IF(HLOOKUP(J$9,'Feuille1-Catégories'!$C$1:$G$2,2,FALSE)="OUI",J$3,IF(HLOOKUP(J$9,'Feuille1-Catégories'!$C$1:$G$3,3,FALSE)="OUI",OFFSET(J$3,MOD(QUOTIENT(ROW()-ROW($A$20),'Feuille1-Catégories'!$B$6/J$6),J$5),0),IF(MOD($A128-1-J$10,'Feuille1-Catégories'!$F$5+1)=0,J$3,""))),"")</f>
        <v>0.8</v>
      </c>
      <c r="K128" s="29" t="str">
        <f ca="1">IF(AND($A128&lt;&gt;"",K$9&lt;&gt;""),IF(HLOOKUP(K$9,'Feuille1-Catégories'!$C$1:$G$2,2,FALSE)="OUI",K$3,IF(HLOOKUP(K$9,'Feuille1-Catégories'!$C$1:$G$3,3,FALSE)="OUI",OFFSET(K$3,MOD(QUOTIENT(ROW()-ROW($A$20),'Feuille1-Catégories'!$B$6/K$6),K$5),0),IF(MOD($A128-1-K$10,'Feuille1-Catégories'!$F$5+1)=0,K$3,""))),"")</f>
        <v/>
      </c>
      <c r="L128" s="29">
        <f ca="1">IF(AND($A128&lt;&gt;"",L$9&lt;&gt;""),IF(HLOOKUP(L$9,'Feuille1-Catégories'!$C$1:$G$2,2,FALSE)="OUI",L$3,IF(HLOOKUP(L$9,'Feuille1-Catégories'!$C$1:$G$3,3,FALSE)="OUI",OFFSET(L$3,MOD(QUOTIENT(ROW()-ROW($A$20),'Feuille1-Catégories'!$B$6/L$6),L$5),0),IF(MOD($A128-1-L$10,'Feuille1-Catégories'!$F$5+1)=0,L$3,""))),"")</f>
        <v>50</v>
      </c>
      <c r="M128" s="29">
        <f ca="1">IF(AND($A128&lt;&gt;"",M$9&lt;&gt;""),IF(HLOOKUP(M$9,'Feuille1-Catégories'!$C$1:$G$2,2,FALSE)="OUI",M$3,IF(HLOOKUP(M$9,'Feuille1-Catégories'!$C$1:$G$3,3,FALSE)="OUI",OFFSET(M$3,MOD(QUOTIENT(ROW()-ROW($A$20),'Feuille1-Catégories'!$B$6/M$6),M$5),0),IF(MOD($A128-1-M$10,'Feuille1-Catégories'!$F$5+1)=0,M$3,""))),"")</f>
        <v>1500</v>
      </c>
      <c r="N128" s="29" t="str">
        <f ca="1">IF(AND($A128&lt;&gt;"",N$9&lt;&gt;""),IF(HLOOKUP(N$9,'Feuille1-Catégories'!$C$1:$G$2,2,FALSE)="OUI",N$3,IF(HLOOKUP(N$9,'Feuille1-Catégories'!$C$1:$G$3,3,FALSE)="OUI",OFFSET(N$3,MOD(QUOTIENT(ROW()-ROW($A$20),'Feuille1-Catégories'!$B$6/N$6),N$5),0),IF(MOD($A128-1-N$10,'Feuille1-Catégories'!$F$5+1)=0,N$3,""))),"")</f>
        <v xml:space="preserve"> </v>
      </c>
      <c r="O128" s="29">
        <f ca="1">IF(AND($A128&lt;&gt;"",O$9&lt;&gt;""),IF(HLOOKUP(O$9,'Feuille1-Catégories'!$C$1:$G$2,2,FALSE)="OUI",O$3,IF(HLOOKUP(O$9,'Feuille1-Catégories'!$C$1:$G$3,3,FALSE)="OUI",OFFSET(O$3,MOD(QUOTIENT(ROW()-ROW($A$20),'Feuille1-Catégories'!$B$6/O$6),O$5),0),IF(MOD($A128-1-O$10,'Feuille1-Catégories'!$F$5+1)=0,O$3,""))),"")</f>
        <v>5</v>
      </c>
      <c r="P128" s="29">
        <f ca="1">IF(AND($A128&lt;&gt;"",P$9&lt;&gt;""),IF(HLOOKUP(P$9,'Feuille1-Catégories'!$C$1:$G$2,2,FALSE)="OUI",P$3,IF(HLOOKUP(P$9,'Feuille1-Catégories'!$C$1:$G$3,3,FALSE)="OUI",OFFSET(P$3,MOD(QUOTIENT(ROW()-ROW($A$20),'Feuille1-Catégories'!$B$6/P$6),P$5),0),IF(MOD($A128-1-P$10,'Feuille1-Catégories'!$F$5+1)=0,P$3,""))),"")</f>
        <v>25</v>
      </c>
      <c r="Q128" s="29" t="str">
        <f ca="1">IF(AND($A128&lt;&gt;"",Q$9&lt;&gt;""),IF(HLOOKUP(Q$9,'Feuille1-Catégories'!$C$1:$G$2,2,FALSE)="OUI",Q$3,IF(HLOOKUP(Q$9,'Feuille1-Catégories'!$C$1:$G$3,3,FALSE)="OUI",OFFSET(Q$3,MOD(QUOTIENT(ROW()-ROW($A$20),'Feuille1-Catégories'!$B$6/Q$6),Q$5),0),IF(MOD($A128-1-Q$10,'Feuille1-Catégories'!$F$5+1)=0,Q$3,""))),"")</f>
        <v/>
      </c>
      <c r="R128" s="29" t="str">
        <f ca="1">IF(AND($A128&lt;&gt;"",R$9&lt;&gt;""),IF(HLOOKUP(R$9,'Feuille1-Catégories'!$C$1:$G$2,2,FALSE)="OUI",R$3,IF(HLOOKUP(R$9,'Feuille1-Catégories'!$C$1:$G$3,3,FALSE)="OUI",OFFSET(R$3,MOD(QUOTIENT(ROW()-ROW($A$20),'Feuille1-Catégories'!$B$6/R$6),R$5),0),IF(MOD($A128-1-R$10,'Feuille1-Catégories'!$F$5+1)=0,R$3,""))),"")</f>
        <v/>
      </c>
      <c r="S128" s="29">
        <f ca="1">IF(AND($A128&lt;&gt;"",S$9&lt;&gt;""),IF(HLOOKUP(S$9,'Feuille1-Catégories'!$C$1:$G$2,2,FALSE)="OUI",S$3,IF(HLOOKUP(S$9,'Feuille1-Catégories'!$C$1:$G$3,3,FALSE)="OUI",OFFSET(S$3,MOD(QUOTIENT(ROW()-ROW($A$20),'Feuille1-Catégories'!$B$6/S$6),S$5),0),IF(MOD($A128-1-S$10,'Feuille1-Catégories'!$F$5+1)=0,S$3,""))),"")</f>
        <v>30</v>
      </c>
      <c r="T128" s="29">
        <f ca="1">IF(AND($A128&lt;&gt;"",T$9&lt;&gt;""),IF(HLOOKUP(T$9,'Feuille1-Catégories'!$C$1:$G$2,2,FALSE)="OUI",T$3,IF(HLOOKUP(T$9,'Feuille1-Catégories'!$C$1:$G$3,3,FALSE)="OUI",OFFSET(T$3,MOD(QUOTIENT(ROW()-ROW($A$20),'Feuille1-Catégories'!$B$6/T$6),T$5),0),IF(MOD($A128-1-T$10,'Feuille1-Catégories'!$F$5+1)=0,T$3,""))),"")</f>
        <v>10</v>
      </c>
      <c r="U128" s="29">
        <f ca="1">IF(AND($A128&lt;&gt;"",U$9&lt;&gt;""),IF(HLOOKUP(U$9,'Feuille1-Catégories'!$C$1:$G$2,2,FALSE)="OUI",U$3,IF(HLOOKUP(U$9,'Feuille1-Catégories'!$C$1:$G$3,3,FALSE)="OUI",OFFSET(U$3,MOD(QUOTIENT(ROW()-ROW($A$20),'Feuille1-Catégories'!$B$6/U$6),U$5),0),IF(MOD($A128-1-U$10,'Feuille1-Catégories'!$F$5+1)=0,U$3,""))),"")</f>
        <v>300</v>
      </c>
      <c r="V128" s="29" t="str">
        <f ca="1">IF(AND($A128&lt;&gt;"",V$9&lt;&gt;""),IF(HLOOKUP(V$9,'Feuille1-Catégories'!$C$1:$G$2,2,FALSE)="OUI",V$3,IF(HLOOKUP(V$9,'Feuille1-Catégories'!$C$1:$G$3,3,FALSE)="OUI",OFFSET(V$3,MOD(QUOTIENT(ROW()-ROW($A$20),'Feuille1-Catégories'!$B$6/V$6),V$5),0),IF(MOD($A128-1-V$10,'Feuille1-Catégories'!$F$5+1)=0,V$3,""))),"")</f>
        <v/>
      </c>
      <c r="W128" s="29" t="str">
        <f ca="1">IF(AND($A128&lt;&gt;"",W$9&lt;&gt;""),IF(HLOOKUP(W$9,'Feuille1-Catégories'!$C$1:$G$2,2,FALSE)="OUI",W$3,IF(HLOOKUP(W$9,'Feuille1-Catégories'!$C$1:$G$3,3,FALSE)="OUI",OFFSET(W$3,MOD(QUOTIENT(ROW()-ROW($A$20),'Feuille1-Catégories'!$B$6/W$6),W$5),0),IF(MOD($A128-1-W$10,'Feuille1-Catégories'!$F$5+1)=0,W$3,""))),"")</f>
        <v/>
      </c>
      <c r="X128" s="29" t="str">
        <f ca="1">IF(AND($A128&lt;&gt;"",X$9&lt;&gt;""),IF(HLOOKUP(X$9,'Feuille1-Catégories'!$C$1:$G$2,2,FALSE)="OUI",X$3,IF(HLOOKUP(X$9,'Feuille1-Catégories'!$C$1:$G$3,3,FALSE)="OUI",OFFSET(X$3,MOD(QUOTIENT(ROW()-ROW($A$20),'Feuille1-Catégories'!$B$6/X$6),X$5),0),IF(MOD($A128-1-X$10,'Feuille1-Catégories'!$F$5+1)=0,X$3,""))),"")</f>
        <v/>
      </c>
      <c r="Y128" s="29" t="str">
        <f ca="1">IF(AND($A128&lt;&gt;"",Y$9&lt;&gt;""),IF(HLOOKUP(Y$9,'Feuille1-Catégories'!$C$1:$G$2,2,FALSE)="OUI",Y$3,IF(HLOOKUP(Y$9,'Feuille1-Catégories'!$C$1:$G$3,3,FALSE)="OUI",OFFSET(Y$3,MOD(QUOTIENT(ROW()-ROW($A$20),'Feuille1-Catégories'!$B$6/Y$6),Y$5),0),IF(MOD($A128-1-Y$10,'Feuille1-Catégories'!$F$5+1)=0,Y$3,""))),"")</f>
        <v/>
      </c>
      <c r="Z128" s="29" t="str">
        <f ca="1">IF(AND($A128&lt;&gt;"",Z$9&lt;&gt;""),IF(HLOOKUP(Z$9,'Feuille1-Catégories'!$C$1:$G$2,2,FALSE)="OUI",Z$3,IF(HLOOKUP(Z$9,'Feuille1-Catégories'!$C$1:$G$3,3,FALSE)="OUI",OFFSET(Z$3,MOD(QUOTIENT(ROW()-ROW($A$20),'Feuille1-Catégories'!$B$6/Z$6),Z$5),0),IF(MOD($A128-1-Z$10,'Feuille1-Catégories'!$F$5+1)=0,Z$3,""))),"")</f>
        <v/>
      </c>
    </row>
    <row r="129" spans="1:26" ht="17" x14ac:dyDescent="0.2">
      <c r="A129" s="21">
        <f>IF('Feuille2-Prix de vente'!A129&lt;&gt;"",'Feuille2-Prix de vente'!A129,"")</f>
        <v>110</v>
      </c>
      <c r="B129" s="33">
        <f ca="1">IF('Feuille2-Prix de vente'!B129&lt;&gt;"",'Feuille2-Prix de vente'!B129,"")</f>
        <v>3.9178040334080264</v>
      </c>
      <c r="C129" s="10">
        <f ca="1">IF('Feuille2-Prix de vente'!C129&lt;&gt;"",'Feuille2-Prix de vente'!C129,"")</f>
        <v>5729.4</v>
      </c>
      <c r="D129" s="10">
        <f t="shared" ca="1" si="1"/>
        <v>1963.6</v>
      </c>
      <c r="E129" s="10">
        <f ca="1">IF('Feuille2-Prix de vente'!E129&lt;&gt;"",'Feuille2-Prix de vente'!E129,"")</f>
        <v>7693</v>
      </c>
      <c r="F129" s="29">
        <f ca="1">IF(AND($A129&lt;&gt;"",F$9&lt;&gt;""),IF(HLOOKUP(F$9,'Feuille1-Catégories'!$C$1:$G$2,2,FALSE)="OUI",F$3,IF(HLOOKUP(F$9,'Feuille1-Catégories'!$C$1:$G$3,3,FALSE)="OUI",OFFSET(F$3,MOD(QUOTIENT(ROW()-ROW($A$20),'Feuille1-Catégories'!$B$6/F$6),F$5),0),IF(MOD($A129-1-F$10,'Feuille1-Catégories'!$F$5+1)=0,F$3,""))),"")</f>
        <v>0.8</v>
      </c>
      <c r="G129" s="29">
        <f ca="1">IF(AND($A129&lt;&gt;"",G$9&lt;&gt;""),IF(HLOOKUP(G$9,'Feuille1-Catégories'!$C$1:$G$2,2,FALSE)="OUI",G$3,IF(HLOOKUP(G$9,'Feuille1-Catégories'!$C$1:$G$3,3,FALSE)="OUI",OFFSET(G$3,MOD(QUOTIENT(ROW()-ROW($A$20),'Feuille1-Catégories'!$B$6/G$6),G$5),0),IF(MOD($A129-1-G$10,'Feuille1-Catégories'!$F$5+1)=0,G$3,""))),"")</f>
        <v>2</v>
      </c>
      <c r="H129" s="29">
        <f ca="1">IF(AND($A129&lt;&gt;"",H$9&lt;&gt;""),IF(HLOOKUP(H$9,'Feuille1-Catégories'!$C$1:$G$2,2,FALSE)="OUI",H$3,IF(HLOOKUP(H$9,'Feuille1-Catégories'!$C$1:$G$3,3,FALSE)="OUI",OFFSET(H$3,MOD(QUOTIENT(ROW()-ROW($A$20),'Feuille1-Catégories'!$B$6/H$6),H$5),0),IF(MOD($A129-1-H$10,'Feuille1-Catégories'!$F$5+1)=0,H$3,""))),"")</f>
        <v>50</v>
      </c>
      <c r="I129" s="29" t="str">
        <f ca="1">IF(AND($A129&lt;&gt;"",I$9&lt;&gt;""),IF(HLOOKUP(I$9,'Feuille1-Catégories'!$C$1:$G$2,2,FALSE)="OUI",I$3,IF(HLOOKUP(I$9,'Feuille1-Catégories'!$C$1:$G$3,3,FALSE)="OUI",OFFSET(I$3,MOD(QUOTIENT(ROW()-ROW($A$20),'Feuille1-Catégories'!$B$6/I$6),I$5),0),IF(MOD($A129-1-I$10,'Feuille1-Catégories'!$F$5+1)=0,I$3,""))),"")</f>
        <v xml:space="preserve"> </v>
      </c>
      <c r="J129" s="29">
        <f ca="1">IF(AND($A129&lt;&gt;"",J$9&lt;&gt;""),IF(HLOOKUP(J$9,'Feuille1-Catégories'!$C$1:$G$2,2,FALSE)="OUI",J$3,IF(HLOOKUP(J$9,'Feuille1-Catégories'!$C$1:$G$3,3,FALSE)="OUI",OFFSET(J$3,MOD(QUOTIENT(ROW()-ROW($A$20),'Feuille1-Catégories'!$B$6/J$6),J$5),0),IF(MOD($A129-1-J$10,'Feuille1-Catégories'!$F$5+1)=0,J$3,""))),"")</f>
        <v>0.8</v>
      </c>
      <c r="K129" s="29" t="str">
        <f ca="1">IF(AND($A129&lt;&gt;"",K$9&lt;&gt;""),IF(HLOOKUP(K$9,'Feuille1-Catégories'!$C$1:$G$2,2,FALSE)="OUI",K$3,IF(HLOOKUP(K$9,'Feuille1-Catégories'!$C$1:$G$3,3,FALSE)="OUI",OFFSET(K$3,MOD(QUOTIENT(ROW()-ROW($A$20),'Feuille1-Catégories'!$B$6/K$6),K$5),0),IF(MOD($A129-1-K$10,'Feuille1-Catégories'!$F$5+1)=0,K$3,""))),"")</f>
        <v/>
      </c>
      <c r="L129" s="29">
        <f ca="1">IF(AND($A129&lt;&gt;"",L$9&lt;&gt;""),IF(HLOOKUP(L$9,'Feuille1-Catégories'!$C$1:$G$2,2,FALSE)="OUI",L$3,IF(HLOOKUP(L$9,'Feuille1-Catégories'!$C$1:$G$3,3,FALSE)="OUI",OFFSET(L$3,MOD(QUOTIENT(ROW()-ROW($A$20),'Feuille1-Catégories'!$B$6/L$6),L$5),0),IF(MOD($A129-1-L$10,'Feuille1-Catégories'!$F$5+1)=0,L$3,""))),"")</f>
        <v>50</v>
      </c>
      <c r="M129" s="29">
        <f ca="1">IF(AND($A129&lt;&gt;"",M$9&lt;&gt;""),IF(HLOOKUP(M$9,'Feuille1-Catégories'!$C$1:$G$2,2,FALSE)="OUI",M$3,IF(HLOOKUP(M$9,'Feuille1-Catégories'!$C$1:$G$3,3,FALSE)="OUI",OFFSET(M$3,MOD(QUOTIENT(ROW()-ROW($A$20),'Feuille1-Catégories'!$B$6/M$6),M$5),0),IF(MOD($A129-1-M$10,'Feuille1-Catégories'!$F$5+1)=0,M$3,""))),"")</f>
        <v>1500</v>
      </c>
      <c r="N129" s="29" t="str">
        <f ca="1">IF(AND($A129&lt;&gt;"",N$9&lt;&gt;""),IF(HLOOKUP(N$9,'Feuille1-Catégories'!$C$1:$G$2,2,FALSE)="OUI",N$3,IF(HLOOKUP(N$9,'Feuille1-Catégories'!$C$1:$G$3,3,FALSE)="OUI",OFFSET(N$3,MOD(QUOTIENT(ROW()-ROW($A$20),'Feuille1-Catégories'!$B$6/N$6),N$5),0),IF(MOD($A129-1-N$10,'Feuille1-Catégories'!$F$5+1)=0,N$3,""))),"")</f>
        <v xml:space="preserve"> </v>
      </c>
      <c r="O129" s="29">
        <f ca="1">IF(AND($A129&lt;&gt;"",O$9&lt;&gt;""),IF(HLOOKUP(O$9,'Feuille1-Catégories'!$C$1:$G$2,2,FALSE)="OUI",O$3,IF(HLOOKUP(O$9,'Feuille1-Catégories'!$C$1:$G$3,3,FALSE)="OUI",OFFSET(O$3,MOD(QUOTIENT(ROW()-ROW($A$20),'Feuille1-Catégories'!$B$6/O$6),O$5),0),IF(MOD($A129-1-O$10,'Feuille1-Catégories'!$F$5+1)=0,O$3,""))),"")</f>
        <v>5</v>
      </c>
      <c r="P129" s="29">
        <f ca="1">IF(AND($A129&lt;&gt;"",P$9&lt;&gt;""),IF(HLOOKUP(P$9,'Feuille1-Catégories'!$C$1:$G$2,2,FALSE)="OUI",P$3,IF(HLOOKUP(P$9,'Feuille1-Catégories'!$C$1:$G$3,3,FALSE)="OUI",OFFSET(P$3,MOD(QUOTIENT(ROW()-ROW($A$20),'Feuille1-Catégories'!$B$6/P$6),P$5),0),IF(MOD($A129-1-P$10,'Feuille1-Catégories'!$F$5+1)=0,P$3,""))),"")</f>
        <v>25</v>
      </c>
      <c r="Q129" s="29" t="str">
        <f ca="1">IF(AND($A129&lt;&gt;"",Q$9&lt;&gt;""),IF(HLOOKUP(Q$9,'Feuille1-Catégories'!$C$1:$G$2,2,FALSE)="OUI",Q$3,IF(HLOOKUP(Q$9,'Feuille1-Catégories'!$C$1:$G$3,3,FALSE)="OUI",OFFSET(Q$3,MOD(QUOTIENT(ROW()-ROW($A$20),'Feuille1-Catégories'!$B$6/Q$6),Q$5),0),IF(MOD($A129-1-Q$10,'Feuille1-Catégories'!$F$5+1)=0,Q$3,""))),"")</f>
        <v/>
      </c>
      <c r="R129" s="29" t="str">
        <f ca="1">IF(AND($A129&lt;&gt;"",R$9&lt;&gt;""),IF(HLOOKUP(R$9,'Feuille1-Catégories'!$C$1:$G$2,2,FALSE)="OUI",R$3,IF(HLOOKUP(R$9,'Feuille1-Catégories'!$C$1:$G$3,3,FALSE)="OUI",OFFSET(R$3,MOD(QUOTIENT(ROW()-ROW($A$20),'Feuille1-Catégories'!$B$6/R$6),R$5),0),IF(MOD($A129-1-R$10,'Feuille1-Catégories'!$F$5+1)=0,R$3,""))),"")</f>
        <v/>
      </c>
      <c r="S129" s="29">
        <f ca="1">IF(AND($A129&lt;&gt;"",S$9&lt;&gt;""),IF(HLOOKUP(S$9,'Feuille1-Catégories'!$C$1:$G$2,2,FALSE)="OUI",S$3,IF(HLOOKUP(S$9,'Feuille1-Catégories'!$C$1:$G$3,3,FALSE)="OUI",OFFSET(S$3,MOD(QUOTIENT(ROW()-ROW($A$20),'Feuille1-Catégories'!$B$6/S$6),S$5),0),IF(MOD($A129-1-S$10,'Feuille1-Catégories'!$F$5+1)=0,S$3,""))),"")</f>
        <v>30</v>
      </c>
      <c r="T129" s="29" t="str">
        <f ca="1">IF(AND($A129&lt;&gt;"",T$9&lt;&gt;""),IF(HLOOKUP(T$9,'Feuille1-Catégories'!$C$1:$G$2,2,FALSE)="OUI",T$3,IF(HLOOKUP(T$9,'Feuille1-Catégories'!$C$1:$G$3,3,FALSE)="OUI",OFFSET(T$3,MOD(QUOTIENT(ROW()-ROW($A$20),'Feuille1-Catégories'!$B$6/T$6),T$5),0),IF(MOD($A129-1-T$10,'Feuille1-Catégories'!$F$5+1)=0,T$3,""))),"")</f>
        <v/>
      </c>
      <c r="U129" s="29">
        <f ca="1">IF(AND($A129&lt;&gt;"",U$9&lt;&gt;""),IF(HLOOKUP(U$9,'Feuille1-Catégories'!$C$1:$G$2,2,FALSE)="OUI",U$3,IF(HLOOKUP(U$9,'Feuille1-Catégories'!$C$1:$G$3,3,FALSE)="OUI",OFFSET(U$3,MOD(QUOTIENT(ROW()-ROW($A$20),'Feuille1-Catégories'!$B$6/U$6),U$5),0),IF(MOD($A129-1-U$10,'Feuille1-Catégories'!$F$5+1)=0,U$3,""))),"")</f>
        <v>300</v>
      </c>
      <c r="V129" s="29" t="str">
        <f ca="1">IF(AND($A129&lt;&gt;"",V$9&lt;&gt;""),IF(HLOOKUP(V$9,'Feuille1-Catégories'!$C$1:$G$2,2,FALSE)="OUI",V$3,IF(HLOOKUP(V$9,'Feuille1-Catégories'!$C$1:$G$3,3,FALSE)="OUI",OFFSET(V$3,MOD(QUOTIENT(ROW()-ROW($A$20),'Feuille1-Catégories'!$B$6/V$6),V$5),0),IF(MOD($A129-1-V$10,'Feuille1-Catégories'!$F$5+1)=0,V$3,""))),"")</f>
        <v/>
      </c>
      <c r="W129" s="29" t="str">
        <f ca="1">IF(AND($A129&lt;&gt;"",W$9&lt;&gt;""),IF(HLOOKUP(W$9,'Feuille1-Catégories'!$C$1:$G$2,2,FALSE)="OUI",W$3,IF(HLOOKUP(W$9,'Feuille1-Catégories'!$C$1:$G$3,3,FALSE)="OUI",OFFSET(W$3,MOD(QUOTIENT(ROW()-ROW($A$20),'Feuille1-Catégories'!$B$6/W$6),W$5),0),IF(MOD($A129-1-W$10,'Feuille1-Catégories'!$F$5+1)=0,W$3,""))),"")</f>
        <v/>
      </c>
      <c r="X129" s="29" t="str">
        <f ca="1">IF(AND($A129&lt;&gt;"",X$9&lt;&gt;""),IF(HLOOKUP(X$9,'Feuille1-Catégories'!$C$1:$G$2,2,FALSE)="OUI",X$3,IF(HLOOKUP(X$9,'Feuille1-Catégories'!$C$1:$G$3,3,FALSE)="OUI",OFFSET(X$3,MOD(QUOTIENT(ROW()-ROW($A$20),'Feuille1-Catégories'!$B$6/X$6),X$5),0),IF(MOD($A129-1-X$10,'Feuille1-Catégories'!$F$5+1)=0,X$3,""))),"")</f>
        <v/>
      </c>
      <c r="Y129" s="29" t="str">
        <f ca="1">IF(AND($A129&lt;&gt;"",Y$9&lt;&gt;""),IF(HLOOKUP(Y$9,'Feuille1-Catégories'!$C$1:$G$2,2,FALSE)="OUI",Y$3,IF(HLOOKUP(Y$9,'Feuille1-Catégories'!$C$1:$G$3,3,FALSE)="OUI",OFFSET(Y$3,MOD(QUOTIENT(ROW()-ROW($A$20),'Feuille1-Catégories'!$B$6/Y$6),Y$5),0),IF(MOD($A129-1-Y$10,'Feuille1-Catégories'!$F$5+1)=0,Y$3,""))),"")</f>
        <v/>
      </c>
      <c r="Z129" s="29" t="str">
        <f ca="1">IF(AND($A129&lt;&gt;"",Z$9&lt;&gt;""),IF(HLOOKUP(Z$9,'Feuille1-Catégories'!$C$1:$G$2,2,FALSE)="OUI",Z$3,IF(HLOOKUP(Z$9,'Feuille1-Catégories'!$C$1:$G$3,3,FALSE)="OUI",OFFSET(Z$3,MOD(QUOTIENT(ROW()-ROW($A$20),'Feuille1-Catégories'!$B$6/Z$6),Z$5),0),IF(MOD($A129-1-Z$10,'Feuille1-Catégories'!$F$5+1)=0,Z$3,""))),"")</f>
        <v/>
      </c>
    </row>
    <row r="130" spans="1:26" ht="17" x14ac:dyDescent="0.2">
      <c r="A130" s="21">
        <f>IF('Feuille2-Prix de vente'!A130&lt;&gt;"",'Feuille2-Prix de vente'!A130,"")</f>
        <v>111</v>
      </c>
      <c r="B130" s="33">
        <f ca="1">IF('Feuille2-Prix de vente'!B130&lt;&gt;"",'Feuille2-Prix de vente'!B130,"")</f>
        <v>3.8523899768372289</v>
      </c>
      <c r="C130" s="10">
        <f ca="1">IF('Feuille2-Prix de vente'!C130&lt;&gt;"",'Feuille2-Prix de vente'!C130,"")</f>
        <v>5418.4</v>
      </c>
      <c r="D130" s="10">
        <f t="shared" ca="1" si="1"/>
        <v>1899.6</v>
      </c>
      <c r="E130" s="10">
        <f ca="1">IF('Feuille2-Prix de vente'!E130&lt;&gt;"",'Feuille2-Prix de vente'!E130,"")</f>
        <v>7318</v>
      </c>
      <c r="F130" s="29">
        <f ca="1">IF(AND($A130&lt;&gt;"",F$9&lt;&gt;""),IF(HLOOKUP(F$9,'Feuille1-Catégories'!$C$1:$G$2,2,FALSE)="OUI",F$3,IF(HLOOKUP(F$9,'Feuille1-Catégories'!$C$1:$G$3,3,FALSE)="OUI",OFFSET(F$3,MOD(QUOTIENT(ROW()-ROW($A$20),'Feuille1-Catégories'!$B$6/F$6),F$5),0),IF(MOD($A130-1-F$10,'Feuille1-Catégories'!$F$5+1)=0,F$3,""))),"")</f>
        <v>0.8</v>
      </c>
      <c r="G130" s="29">
        <f ca="1">IF(AND($A130&lt;&gt;"",G$9&lt;&gt;""),IF(HLOOKUP(G$9,'Feuille1-Catégories'!$C$1:$G$2,2,FALSE)="OUI",G$3,IF(HLOOKUP(G$9,'Feuille1-Catégories'!$C$1:$G$3,3,FALSE)="OUI",OFFSET(G$3,MOD(QUOTIENT(ROW()-ROW($A$20),'Feuille1-Catégories'!$B$6/G$6),G$5),0),IF(MOD($A130-1-G$10,'Feuille1-Catégories'!$F$5+1)=0,G$3,""))),"")</f>
        <v>2</v>
      </c>
      <c r="H130" s="29" t="str">
        <f ca="1">IF(AND($A130&lt;&gt;"",H$9&lt;&gt;""),IF(HLOOKUP(H$9,'Feuille1-Catégories'!$C$1:$G$2,2,FALSE)="OUI",H$3,IF(HLOOKUP(H$9,'Feuille1-Catégories'!$C$1:$G$3,3,FALSE)="OUI",OFFSET(H$3,MOD(QUOTIENT(ROW()-ROW($A$20),'Feuille1-Catégories'!$B$6/H$6),H$5),0),IF(MOD($A130-1-H$10,'Feuille1-Catégories'!$F$5+1)=0,H$3,""))),"")</f>
        <v/>
      </c>
      <c r="I130" s="29" t="str">
        <f ca="1">IF(AND($A130&lt;&gt;"",I$9&lt;&gt;""),IF(HLOOKUP(I$9,'Feuille1-Catégories'!$C$1:$G$2,2,FALSE)="OUI",I$3,IF(HLOOKUP(I$9,'Feuille1-Catégories'!$C$1:$G$3,3,FALSE)="OUI",OFFSET(I$3,MOD(QUOTIENT(ROW()-ROW($A$20),'Feuille1-Catégories'!$B$6/I$6),I$5),0),IF(MOD($A130-1-I$10,'Feuille1-Catégories'!$F$5+1)=0,I$3,""))),"")</f>
        <v xml:space="preserve"> </v>
      </c>
      <c r="J130" s="29">
        <f ca="1">IF(AND($A130&lt;&gt;"",J$9&lt;&gt;""),IF(HLOOKUP(J$9,'Feuille1-Catégories'!$C$1:$G$2,2,FALSE)="OUI",J$3,IF(HLOOKUP(J$9,'Feuille1-Catégories'!$C$1:$G$3,3,FALSE)="OUI",OFFSET(J$3,MOD(QUOTIENT(ROW()-ROW($A$20),'Feuille1-Catégories'!$B$6/J$6),J$5),0),IF(MOD($A130-1-J$10,'Feuille1-Catégories'!$F$5+1)=0,J$3,""))),"")</f>
        <v>0.8</v>
      </c>
      <c r="K130" s="29">
        <f ca="1">IF(AND($A130&lt;&gt;"",K$9&lt;&gt;""),IF(HLOOKUP(K$9,'Feuille1-Catégories'!$C$1:$G$2,2,FALSE)="OUI",K$3,IF(HLOOKUP(K$9,'Feuille1-Catégories'!$C$1:$G$3,3,FALSE)="OUI",OFFSET(K$3,MOD(QUOTIENT(ROW()-ROW($A$20),'Feuille1-Catégories'!$B$6/K$6),K$5),0),IF(MOD($A130-1-K$10,'Feuille1-Catégories'!$F$5+1)=0,K$3,""))),"")</f>
        <v>10</v>
      </c>
      <c r="L130" s="29">
        <f ca="1">IF(AND($A130&lt;&gt;"",L$9&lt;&gt;""),IF(HLOOKUP(L$9,'Feuille1-Catégories'!$C$1:$G$2,2,FALSE)="OUI",L$3,IF(HLOOKUP(L$9,'Feuille1-Catégories'!$C$1:$G$3,3,FALSE)="OUI",OFFSET(L$3,MOD(QUOTIENT(ROW()-ROW($A$20),'Feuille1-Catégories'!$B$6/L$6),L$5),0),IF(MOD($A130-1-L$10,'Feuille1-Catégories'!$F$5+1)=0,L$3,""))),"")</f>
        <v>50</v>
      </c>
      <c r="M130" s="29">
        <f ca="1">IF(AND($A130&lt;&gt;"",M$9&lt;&gt;""),IF(HLOOKUP(M$9,'Feuille1-Catégories'!$C$1:$G$2,2,FALSE)="OUI",M$3,IF(HLOOKUP(M$9,'Feuille1-Catégories'!$C$1:$G$3,3,FALSE)="OUI",OFFSET(M$3,MOD(QUOTIENT(ROW()-ROW($A$20),'Feuille1-Catégories'!$B$6/M$6),M$5),0),IF(MOD($A130-1-M$10,'Feuille1-Catégories'!$F$5+1)=0,M$3,""))),"")</f>
        <v>1500</v>
      </c>
      <c r="N130" s="29" t="str">
        <f ca="1">IF(AND($A130&lt;&gt;"",N$9&lt;&gt;""),IF(HLOOKUP(N$9,'Feuille1-Catégories'!$C$1:$G$2,2,FALSE)="OUI",N$3,IF(HLOOKUP(N$9,'Feuille1-Catégories'!$C$1:$G$3,3,FALSE)="OUI",OFFSET(N$3,MOD(QUOTIENT(ROW()-ROW($A$20),'Feuille1-Catégories'!$B$6/N$6),N$5),0),IF(MOD($A130-1-N$10,'Feuille1-Catégories'!$F$5+1)=0,N$3,""))),"")</f>
        <v xml:space="preserve"> </v>
      </c>
      <c r="O130" s="29">
        <f ca="1">IF(AND($A130&lt;&gt;"",O$9&lt;&gt;""),IF(HLOOKUP(O$9,'Feuille1-Catégories'!$C$1:$G$2,2,FALSE)="OUI",O$3,IF(HLOOKUP(O$9,'Feuille1-Catégories'!$C$1:$G$3,3,FALSE)="OUI",OFFSET(O$3,MOD(QUOTIENT(ROW()-ROW($A$20),'Feuille1-Catégories'!$B$6/O$6),O$5),0),IF(MOD($A130-1-O$10,'Feuille1-Catégories'!$F$5+1)=0,O$3,""))),"")</f>
        <v>5</v>
      </c>
      <c r="P130" s="29" t="str">
        <f ca="1">IF(AND($A130&lt;&gt;"",P$9&lt;&gt;""),IF(HLOOKUP(P$9,'Feuille1-Catégories'!$C$1:$G$2,2,FALSE)="OUI",P$3,IF(HLOOKUP(P$9,'Feuille1-Catégories'!$C$1:$G$3,3,FALSE)="OUI",OFFSET(P$3,MOD(QUOTIENT(ROW()-ROW($A$20),'Feuille1-Catégories'!$B$6/P$6),P$5),0),IF(MOD($A130-1-P$10,'Feuille1-Catégories'!$F$5+1)=0,P$3,""))),"")</f>
        <v/>
      </c>
      <c r="Q130" s="29" t="str">
        <f ca="1">IF(AND($A130&lt;&gt;"",Q$9&lt;&gt;""),IF(HLOOKUP(Q$9,'Feuille1-Catégories'!$C$1:$G$2,2,FALSE)="OUI",Q$3,IF(HLOOKUP(Q$9,'Feuille1-Catégories'!$C$1:$G$3,3,FALSE)="OUI",OFFSET(Q$3,MOD(QUOTIENT(ROW()-ROW($A$20),'Feuille1-Catégories'!$B$6/Q$6),Q$5),0),IF(MOD($A130-1-Q$10,'Feuille1-Catégories'!$F$5+1)=0,Q$3,""))),"")</f>
        <v/>
      </c>
      <c r="R130" s="29">
        <f ca="1">IF(AND($A130&lt;&gt;"",R$9&lt;&gt;""),IF(HLOOKUP(R$9,'Feuille1-Catégories'!$C$1:$G$2,2,FALSE)="OUI",R$3,IF(HLOOKUP(R$9,'Feuille1-Catégories'!$C$1:$G$3,3,FALSE)="OUI",OFFSET(R$3,MOD(QUOTIENT(ROW()-ROW($A$20),'Feuille1-Catégories'!$B$6/R$6),R$5),0),IF(MOD($A130-1-R$10,'Feuille1-Catégories'!$F$5+1)=0,R$3,""))),"")</f>
        <v>1</v>
      </c>
      <c r="S130" s="29">
        <f ca="1">IF(AND($A130&lt;&gt;"",S$9&lt;&gt;""),IF(HLOOKUP(S$9,'Feuille1-Catégories'!$C$1:$G$2,2,FALSE)="OUI",S$3,IF(HLOOKUP(S$9,'Feuille1-Catégories'!$C$1:$G$3,3,FALSE)="OUI",OFFSET(S$3,MOD(QUOTIENT(ROW()-ROW($A$20),'Feuille1-Catégories'!$B$6/S$6),S$5),0),IF(MOD($A130-1-S$10,'Feuille1-Catégories'!$F$5+1)=0,S$3,""))),"")</f>
        <v>30</v>
      </c>
      <c r="T130" s="29" t="str">
        <f ca="1">IF(AND($A130&lt;&gt;"",T$9&lt;&gt;""),IF(HLOOKUP(T$9,'Feuille1-Catégories'!$C$1:$G$2,2,FALSE)="OUI",T$3,IF(HLOOKUP(T$9,'Feuille1-Catégories'!$C$1:$G$3,3,FALSE)="OUI",OFFSET(T$3,MOD(QUOTIENT(ROW()-ROW($A$20),'Feuille1-Catégories'!$B$6/T$6),T$5),0),IF(MOD($A130-1-T$10,'Feuille1-Catégories'!$F$5+1)=0,T$3,""))),"")</f>
        <v/>
      </c>
      <c r="U130" s="29">
        <f ca="1">IF(AND($A130&lt;&gt;"",U$9&lt;&gt;""),IF(HLOOKUP(U$9,'Feuille1-Catégories'!$C$1:$G$2,2,FALSE)="OUI",U$3,IF(HLOOKUP(U$9,'Feuille1-Catégories'!$C$1:$G$3,3,FALSE)="OUI",OFFSET(U$3,MOD(QUOTIENT(ROW()-ROW($A$20),'Feuille1-Catégories'!$B$6/U$6),U$5),0),IF(MOD($A130-1-U$10,'Feuille1-Catégories'!$F$5+1)=0,U$3,""))),"")</f>
        <v>300</v>
      </c>
      <c r="V130" s="29" t="str">
        <f ca="1">IF(AND($A130&lt;&gt;"",V$9&lt;&gt;""),IF(HLOOKUP(V$9,'Feuille1-Catégories'!$C$1:$G$2,2,FALSE)="OUI",V$3,IF(HLOOKUP(V$9,'Feuille1-Catégories'!$C$1:$G$3,3,FALSE)="OUI",OFFSET(V$3,MOD(QUOTIENT(ROW()-ROW($A$20),'Feuille1-Catégories'!$B$6/V$6),V$5),0),IF(MOD($A130-1-V$10,'Feuille1-Catégories'!$F$5+1)=0,V$3,""))),"")</f>
        <v/>
      </c>
      <c r="W130" s="29" t="str">
        <f ca="1">IF(AND($A130&lt;&gt;"",W$9&lt;&gt;""),IF(HLOOKUP(W$9,'Feuille1-Catégories'!$C$1:$G$2,2,FALSE)="OUI",W$3,IF(HLOOKUP(W$9,'Feuille1-Catégories'!$C$1:$G$3,3,FALSE)="OUI",OFFSET(W$3,MOD(QUOTIENT(ROW()-ROW($A$20),'Feuille1-Catégories'!$B$6/W$6),W$5),0),IF(MOD($A130-1-W$10,'Feuille1-Catégories'!$F$5+1)=0,W$3,""))),"")</f>
        <v/>
      </c>
      <c r="X130" s="29" t="str">
        <f ca="1">IF(AND($A130&lt;&gt;"",X$9&lt;&gt;""),IF(HLOOKUP(X$9,'Feuille1-Catégories'!$C$1:$G$2,2,FALSE)="OUI",X$3,IF(HLOOKUP(X$9,'Feuille1-Catégories'!$C$1:$G$3,3,FALSE)="OUI",OFFSET(X$3,MOD(QUOTIENT(ROW()-ROW($A$20),'Feuille1-Catégories'!$B$6/X$6),X$5),0),IF(MOD($A130-1-X$10,'Feuille1-Catégories'!$F$5+1)=0,X$3,""))),"")</f>
        <v/>
      </c>
      <c r="Y130" s="29" t="str">
        <f ca="1">IF(AND($A130&lt;&gt;"",Y$9&lt;&gt;""),IF(HLOOKUP(Y$9,'Feuille1-Catégories'!$C$1:$G$2,2,FALSE)="OUI",Y$3,IF(HLOOKUP(Y$9,'Feuille1-Catégories'!$C$1:$G$3,3,FALSE)="OUI",OFFSET(Y$3,MOD(QUOTIENT(ROW()-ROW($A$20),'Feuille1-Catégories'!$B$6/Y$6),Y$5),0),IF(MOD($A130-1-Y$10,'Feuille1-Catégories'!$F$5+1)=0,Y$3,""))),"")</f>
        <v/>
      </c>
      <c r="Z130" s="29" t="str">
        <f ca="1">IF(AND($A130&lt;&gt;"",Z$9&lt;&gt;""),IF(HLOOKUP(Z$9,'Feuille1-Catégories'!$C$1:$G$2,2,FALSE)="OUI",Z$3,IF(HLOOKUP(Z$9,'Feuille1-Catégories'!$C$1:$G$3,3,FALSE)="OUI",OFFSET(Z$3,MOD(QUOTIENT(ROW()-ROW($A$20),'Feuille1-Catégories'!$B$6/Z$6),Z$5),0),IF(MOD($A130-1-Z$10,'Feuille1-Catégories'!$F$5+1)=0,Z$3,""))),"")</f>
        <v/>
      </c>
    </row>
    <row r="131" spans="1:26" ht="17" x14ac:dyDescent="0.2">
      <c r="A131" s="21">
        <f>IF('Feuille2-Prix de vente'!A131&lt;&gt;"",'Feuille2-Prix de vente'!A131,"")</f>
        <v>112</v>
      </c>
      <c r="B131" s="33">
        <f ca="1">IF('Feuille2-Prix de vente'!B131&lt;&gt;"",'Feuille2-Prix de vente'!B131,"")</f>
        <v>4.309507867425511</v>
      </c>
      <c r="C131" s="10">
        <f ca="1">IF('Feuille2-Prix de vente'!C131&lt;&gt;"",'Feuille2-Prix de vente'!C131,"")</f>
        <v>7908.4</v>
      </c>
      <c r="D131" s="10">
        <f t="shared" ca="1" si="1"/>
        <v>2389.6</v>
      </c>
      <c r="E131" s="10">
        <f ca="1">IF('Feuille2-Prix de vente'!E131&lt;&gt;"",'Feuille2-Prix de vente'!E131,"")</f>
        <v>10298</v>
      </c>
      <c r="F131" s="29">
        <f ca="1">IF(AND($A131&lt;&gt;"",F$9&lt;&gt;""),IF(HLOOKUP(F$9,'Feuille1-Catégories'!$C$1:$G$2,2,FALSE)="OUI",F$3,IF(HLOOKUP(F$9,'Feuille1-Catégories'!$C$1:$G$3,3,FALSE)="OUI",OFFSET(F$3,MOD(QUOTIENT(ROW()-ROW($A$20),'Feuille1-Catégories'!$B$6/F$6),F$5),0),IF(MOD($A131-1-F$10,'Feuille1-Catégories'!$F$5+1)=0,F$3,""))),"")</f>
        <v>0.8</v>
      </c>
      <c r="G131" s="29">
        <f ca="1">IF(AND($A131&lt;&gt;"",G$9&lt;&gt;""),IF(HLOOKUP(G$9,'Feuille1-Catégories'!$C$1:$G$2,2,FALSE)="OUI",G$3,IF(HLOOKUP(G$9,'Feuille1-Catégories'!$C$1:$G$3,3,FALSE)="OUI",OFFSET(G$3,MOD(QUOTIENT(ROW()-ROW($A$20),'Feuille1-Catégories'!$B$6/G$6),G$5),0),IF(MOD($A131-1-G$10,'Feuille1-Catégories'!$F$5+1)=0,G$3,""))),"")</f>
        <v>2</v>
      </c>
      <c r="H131" s="29" t="str">
        <f ca="1">IF(AND($A131&lt;&gt;"",H$9&lt;&gt;""),IF(HLOOKUP(H$9,'Feuille1-Catégories'!$C$1:$G$2,2,FALSE)="OUI",H$3,IF(HLOOKUP(H$9,'Feuille1-Catégories'!$C$1:$G$3,3,FALSE)="OUI",OFFSET(H$3,MOD(QUOTIENT(ROW()-ROW($A$20),'Feuille1-Catégories'!$B$6/H$6),H$5),0),IF(MOD($A131-1-H$10,'Feuille1-Catégories'!$F$5+1)=0,H$3,""))),"")</f>
        <v/>
      </c>
      <c r="I131" s="29" t="str">
        <f ca="1">IF(AND($A131&lt;&gt;"",I$9&lt;&gt;""),IF(HLOOKUP(I$9,'Feuille1-Catégories'!$C$1:$G$2,2,FALSE)="OUI",I$3,IF(HLOOKUP(I$9,'Feuille1-Catégories'!$C$1:$G$3,3,FALSE)="OUI",OFFSET(I$3,MOD(QUOTIENT(ROW()-ROW($A$20),'Feuille1-Catégories'!$B$6/I$6),I$5),0),IF(MOD($A131-1-I$10,'Feuille1-Catégories'!$F$5+1)=0,I$3,""))),"")</f>
        <v xml:space="preserve"> </v>
      </c>
      <c r="J131" s="29">
        <f ca="1">IF(AND($A131&lt;&gt;"",J$9&lt;&gt;""),IF(HLOOKUP(J$9,'Feuille1-Catégories'!$C$1:$G$2,2,FALSE)="OUI",J$3,IF(HLOOKUP(J$9,'Feuille1-Catégories'!$C$1:$G$3,3,FALSE)="OUI",OFFSET(J$3,MOD(QUOTIENT(ROW()-ROW($A$20),'Feuille1-Catégories'!$B$6/J$6),J$5),0),IF(MOD($A131-1-J$10,'Feuille1-Catégories'!$F$5+1)=0,J$3,""))),"")</f>
        <v>0.8</v>
      </c>
      <c r="K131" s="29" t="str">
        <f ca="1">IF(AND($A131&lt;&gt;"",K$9&lt;&gt;""),IF(HLOOKUP(K$9,'Feuille1-Catégories'!$C$1:$G$2,2,FALSE)="OUI",K$3,IF(HLOOKUP(K$9,'Feuille1-Catégories'!$C$1:$G$3,3,FALSE)="OUI",OFFSET(K$3,MOD(QUOTIENT(ROW()-ROW($A$20),'Feuille1-Catégories'!$B$6/K$6),K$5),0),IF(MOD($A131-1-K$10,'Feuille1-Catégories'!$F$5+1)=0,K$3,""))),"")</f>
        <v/>
      </c>
      <c r="L131" s="29">
        <f ca="1">IF(AND($A131&lt;&gt;"",L$9&lt;&gt;""),IF(HLOOKUP(L$9,'Feuille1-Catégories'!$C$1:$G$2,2,FALSE)="OUI",L$3,IF(HLOOKUP(L$9,'Feuille1-Catégories'!$C$1:$G$3,3,FALSE)="OUI",OFFSET(L$3,MOD(QUOTIENT(ROW()-ROW($A$20),'Feuille1-Catégories'!$B$6/L$6),L$5),0),IF(MOD($A131-1-L$10,'Feuille1-Catégories'!$F$5+1)=0,L$3,""))),"")</f>
        <v>50</v>
      </c>
      <c r="M131" s="29">
        <f ca="1">IF(AND($A131&lt;&gt;"",M$9&lt;&gt;""),IF(HLOOKUP(M$9,'Feuille1-Catégories'!$C$1:$G$2,2,FALSE)="OUI",M$3,IF(HLOOKUP(M$9,'Feuille1-Catégories'!$C$1:$G$3,3,FALSE)="OUI",OFFSET(M$3,MOD(QUOTIENT(ROW()-ROW($A$20),'Feuille1-Catégories'!$B$6/M$6),M$5),0),IF(MOD($A131-1-M$10,'Feuille1-Catégories'!$F$5+1)=0,M$3,""))),"")</f>
        <v>1500</v>
      </c>
      <c r="N131" s="29" t="str">
        <f ca="1">IF(AND($A131&lt;&gt;"",N$9&lt;&gt;""),IF(HLOOKUP(N$9,'Feuille1-Catégories'!$C$1:$G$2,2,FALSE)="OUI",N$3,IF(HLOOKUP(N$9,'Feuille1-Catégories'!$C$1:$G$3,3,FALSE)="OUI",OFFSET(N$3,MOD(QUOTIENT(ROW()-ROW($A$20),'Feuille1-Catégories'!$B$6/N$6),N$5),0),IF(MOD($A131-1-N$10,'Feuille1-Catégories'!$F$5+1)=0,N$3,""))),"")</f>
        <v xml:space="preserve"> </v>
      </c>
      <c r="O131" s="29">
        <f ca="1">IF(AND($A131&lt;&gt;"",O$9&lt;&gt;""),IF(HLOOKUP(O$9,'Feuille1-Catégories'!$C$1:$G$2,2,FALSE)="OUI",O$3,IF(HLOOKUP(O$9,'Feuille1-Catégories'!$C$1:$G$3,3,FALSE)="OUI",OFFSET(O$3,MOD(QUOTIENT(ROW()-ROW($A$20),'Feuille1-Catégories'!$B$6/O$6),O$5),0),IF(MOD($A131-1-O$10,'Feuille1-Catégories'!$F$5+1)=0,O$3,""))),"")</f>
        <v>5</v>
      </c>
      <c r="P131" s="29" t="str">
        <f ca="1">IF(AND($A131&lt;&gt;"",P$9&lt;&gt;""),IF(HLOOKUP(P$9,'Feuille1-Catégories'!$C$1:$G$2,2,FALSE)="OUI",P$3,IF(HLOOKUP(P$9,'Feuille1-Catégories'!$C$1:$G$3,3,FALSE)="OUI",OFFSET(P$3,MOD(QUOTIENT(ROW()-ROW($A$20),'Feuille1-Catégories'!$B$6/P$6),P$5),0),IF(MOD($A131-1-P$10,'Feuille1-Catégories'!$F$5+1)=0,P$3,""))),"")</f>
        <v/>
      </c>
      <c r="Q131" s="29">
        <f ca="1">IF(AND($A131&lt;&gt;"",Q$9&lt;&gt;""),IF(HLOOKUP(Q$9,'Feuille1-Catégories'!$C$1:$G$2,2,FALSE)="OUI",Q$3,IF(HLOOKUP(Q$9,'Feuille1-Catégories'!$C$1:$G$3,3,FALSE)="OUI",OFFSET(Q$3,MOD(QUOTIENT(ROW()-ROW($A$20),'Feuille1-Catégories'!$B$6/Q$6),Q$5),0),IF(MOD($A131-1-Q$10,'Feuille1-Catégories'!$F$5+1)=0,Q$3,""))),"")</f>
        <v>500</v>
      </c>
      <c r="R131" s="29">
        <f ca="1">IF(AND($A131&lt;&gt;"",R$9&lt;&gt;""),IF(HLOOKUP(R$9,'Feuille1-Catégories'!$C$1:$G$2,2,FALSE)="OUI",R$3,IF(HLOOKUP(R$9,'Feuille1-Catégories'!$C$1:$G$3,3,FALSE)="OUI",OFFSET(R$3,MOD(QUOTIENT(ROW()-ROW($A$20),'Feuille1-Catégories'!$B$6/R$6),R$5),0),IF(MOD($A131-1-R$10,'Feuille1-Catégories'!$F$5+1)=0,R$3,""))),"")</f>
        <v>1</v>
      </c>
      <c r="S131" s="29">
        <f ca="1">IF(AND($A131&lt;&gt;"",S$9&lt;&gt;""),IF(HLOOKUP(S$9,'Feuille1-Catégories'!$C$1:$G$2,2,FALSE)="OUI",S$3,IF(HLOOKUP(S$9,'Feuille1-Catégories'!$C$1:$G$3,3,FALSE)="OUI",OFFSET(S$3,MOD(QUOTIENT(ROW()-ROW($A$20),'Feuille1-Catégories'!$B$6/S$6),S$5),0),IF(MOD($A131-1-S$10,'Feuille1-Catégories'!$F$5+1)=0,S$3,""))),"")</f>
        <v>30</v>
      </c>
      <c r="T131" s="29" t="str">
        <f ca="1">IF(AND($A131&lt;&gt;"",T$9&lt;&gt;""),IF(HLOOKUP(T$9,'Feuille1-Catégories'!$C$1:$G$2,2,FALSE)="OUI",T$3,IF(HLOOKUP(T$9,'Feuille1-Catégories'!$C$1:$G$3,3,FALSE)="OUI",OFFSET(T$3,MOD(QUOTIENT(ROW()-ROW($A$20),'Feuille1-Catégories'!$B$6/T$6),T$5),0),IF(MOD($A131-1-T$10,'Feuille1-Catégories'!$F$5+1)=0,T$3,""))),"")</f>
        <v/>
      </c>
      <c r="U131" s="29">
        <f ca="1">IF(AND($A131&lt;&gt;"",U$9&lt;&gt;""),IF(HLOOKUP(U$9,'Feuille1-Catégories'!$C$1:$G$2,2,FALSE)="OUI",U$3,IF(HLOOKUP(U$9,'Feuille1-Catégories'!$C$1:$G$3,3,FALSE)="OUI",OFFSET(U$3,MOD(QUOTIENT(ROW()-ROW($A$20),'Feuille1-Catégories'!$B$6/U$6),U$5),0),IF(MOD($A131-1-U$10,'Feuille1-Catégories'!$F$5+1)=0,U$3,""))),"")</f>
        <v>300</v>
      </c>
      <c r="V131" s="29" t="str">
        <f ca="1">IF(AND($A131&lt;&gt;"",V$9&lt;&gt;""),IF(HLOOKUP(V$9,'Feuille1-Catégories'!$C$1:$G$2,2,FALSE)="OUI",V$3,IF(HLOOKUP(V$9,'Feuille1-Catégories'!$C$1:$G$3,3,FALSE)="OUI",OFFSET(V$3,MOD(QUOTIENT(ROW()-ROW($A$20),'Feuille1-Catégories'!$B$6/V$6),V$5),0),IF(MOD($A131-1-V$10,'Feuille1-Catégories'!$F$5+1)=0,V$3,""))),"")</f>
        <v/>
      </c>
      <c r="W131" s="29" t="str">
        <f ca="1">IF(AND($A131&lt;&gt;"",W$9&lt;&gt;""),IF(HLOOKUP(W$9,'Feuille1-Catégories'!$C$1:$G$2,2,FALSE)="OUI",W$3,IF(HLOOKUP(W$9,'Feuille1-Catégories'!$C$1:$G$3,3,FALSE)="OUI",OFFSET(W$3,MOD(QUOTIENT(ROW()-ROW($A$20),'Feuille1-Catégories'!$B$6/W$6),W$5),0),IF(MOD($A131-1-W$10,'Feuille1-Catégories'!$F$5+1)=0,W$3,""))),"")</f>
        <v/>
      </c>
      <c r="X131" s="29" t="str">
        <f ca="1">IF(AND($A131&lt;&gt;"",X$9&lt;&gt;""),IF(HLOOKUP(X$9,'Feuille1-Catégories'!$C$1:$G$2,2,FALSE)="OUI",X$3,IF(HLOOKUP(X$9,'Feuille1-Catégories'!$C$1:$G$3,3,FALSE)="OUI",OFFSET(X$3,MOD(QUOTIENT(ROW()-ROW($A$20),'Feuille1-Catégories'!$B$6/X$6),X$5),0),IF(MOD($A131-1-X$10,'Feuille1-Catégories'!$F$5+1)=0,X$3,""))),"")</f>
        <v/>
      </c>
      <c r="Y131" s="29" t="str">
        <f ca="1">IF(AND($A131&lt;&gt;"",Y$9&lt;&gt;""),IF(HLOOKUP(Y$9,'Feuille1-Catégories'!$C$1:$G$2,2,FALSE)="OUI",Y$3,IF(HLOOKUP(Y$9,'Feuille1-Catégories'!$C$1:$G$3,3,FALSE)="OUI",OFFSET(Y$3,MOD(QUOTIENT(ROW()-ROW($A$20),'Feuille1-Catégories'!$B$6/Y$6),Y$5),0),IF(MOD($A131-1-Y$10,'Feuille1-Catégories'!$F$5+1)=0,Y$3,""))),"")</f>
        <v/>
      </c>
      <c r="Z131" s="29" t="str">
        <f ca="1">IF(AND($A131&lt;&gt;"",Z$9&lt;&gt;""),IF(HLOOKUP(Z$9,'Feuille1-Catégories'!$C$1:$G$2,2,FALSE)="OUI",Z$3,IF(HLOOKUP(Z$9,'Feuille1-Catégories'!$C$1:$G$3,3,FALSE)="OUI",OFFSET(Z$3,MOD(QUOTIENT(ROW()-ROW($A$20),'Feuille1-Catégories'!$B$6/Z$6),Z$5),0),IF(MOD($A131-1-Z$10,'Feuille1-Catégories'!$F$5+1)=0,Z$3,""))),"")</f>
        <v/>
      </c>
    </row>
    <row r="132" spans="1:26" ht="17" x14ac:dyDescent="0.2">
      <c r="A132" s="21">
        <f>IF('Feuille2-Prix de vente'!A132&lt;&gt;"",'Feuille2-Prix de vente'!A132,"")</f>
        <v>113</v>
      </c>
      <c r="B132" s="33">
        <f ca="1">IF('Feuille2-Prix de vente'!B132&lt;&gt;"",'Feuille2-Prix de vente'!B132,"")</f>
        <v>4.1050747525794904</v>
      </c>
      <c r="C132" s="10">
        <f ca="1">IF('Feuille2-Prix de vente'!C132&lt;&gt;"",'Feuille2-Prix de vente'!C132,"")</f>
        <v>5898.4</v>
      </c>
      <c r="D132" s="10">
        <f t="shared" ca="1" si="1"/>
        <v>1899.6</v>
      </c>
      <c r="E132" s="10">
        <f ca="1">IF('Feuille2-Prix de vente'!E132&lt;&gt;"",'Feuille2-Prix de vente'!E132,"")</f>
        <v>7798</v>
      </c>
      <c r="F132" s="29">
        <f ca="1">IF(AND($A132&lt;&gt;"",F$9&lt;&gt;""),IF(HLOOKUP(F$9,'Feuille1-Catégories'!$C$1:$G$2,2,FALSE)="OUI",F$3,IF(HLOOKUP(F$9,'Feuille1-Catégories'!$C$1:$G$3,3,FALSE)="OUI",OFFSET(F$3,MOD(QUOTIENT(ROW()-ROW($A$20),'Feuille1-Catégories'!$B$6/F$6),F$5),0),IF(MOD($A132-1-F$10,'Feuille1-Catégories'!$F$5+1)=0,F$3,""))),"")</f>
        <v>0.8</v>
      </c>
      <c r="G132" s="29">
        <f ca="1">IF(AND($A132&lt;&gt;"",G$9&lt;&gt;""),IF(HLOOKUP(G$9,'Feuille1-Catégories'!$C$1:$G$2,2,FALSE)="OUI",G$3,IF(HLOOKUP(G$9,'Feuille1-Catégories'!$C$1:$G$3,3,FALSE)="OUI",OFFSET(G$3,MOD(QUOTIENT(ROW()-ROW($A$20),'Feuille1-Catégories'!$B$6/G$6),G$5),0),IF(MOD($A132-1-G$10,'Feuille1-Catégories'!$F$5+1)=0,G$3,""))),"")</f>
        <v>2</v>
      </c>
      <c r="H132" s="29" t="str">
        <f ca="1">IF(AND($A132&lt;&gt;"",H$9&lt;&gt;""),IF(HLOOKUP(H$9,'Feuille1-Catégories'!$C$1:$G$2,2,FALSE)="OUI",H$3,IF(HLOOKUP(H$9,'Feuille1-Catégories'!$C$1:$G$3,3,FALSE)="OUI",OFFSET(H$3,MOD(QUOTIENT(ROW()-ROW($A$20),'Feuille1-Catégories'!$B$6/H$6),H$5),0),IF(MOD($A132-1-H$10,'Feuille1-Catégories'!$F$5+1)=0,H$3,""))),"")</f>
        <v/>
      </c>
      <c r="I132" s="29" t="str">
        <f ca="1">IF(AND($A132&lt;&gt;"",I$9&lt;&gt;""),IF(HLOOKUP(I$9,'Feuille1-Catégories'!$C$1:$G$2,2,FALSE)="OUI",I$3,IF(HLOOKUP(I$9,'Feuille1-Catégories'!$C$1:$G$3,3,FALSE)="OUI",OFFSET(I$3,MOD(QUOTIENT(ROW()-ROW($A$20),'Feuille1-Catégories'!$B$6/I$6),I$5),0),IF(MOD($A132-1-I$10,'Feuille1-Catégories'!$F$5+1)=0,I$3,""))),"")</f>
        <v xml:space="preserve"> </v>
      </c>
      <c r="J132" s="29">
        <f ca="1">IF(AND($A132&lt;&gt;"",J$9&lt;&gt;""),IF(HLOOKUP(J$9,'Feuille1-Catégories'!$C$1:$G$2,2,FALSE)="OUI",J$3,IF(HLOOKUP(J$9,'Feuille1-Catégories'!$C$1:$G$3,3,FALSE)="OUI",OFFSET(J$3,MOD(QUOTIENT(ROW()-ROW($A$20),'Feuille1-Catégories'!$B$6/J$6),J$5),0),IF(MOD($A132-1-J$10,'Feuille1-Catégories'!$F$5+1)=0,J$3,""))),"")</f>
        <v>0.8</v>
      </c>
      <c r="K132" s="29" t="str">
        <f ca="1">IF(AND($A132&lt;&gt;"",K$9&lt;&gt;""),IF(HLOOKUP(K$9,'Feuille1-Catégories'!$C$1:$G$2,2,FALSE)="OUI",K$3,IF(HLOOKUP(K$9,'Feuille1-Catégories'!$C$1:$G$3,3,FALSE)="OUI",OFFSET(K$3,MOD(QUOTIENT(ROW()-ROW($A$20),'Feuille1-Catégories'!$B$6/K$6),K$5),0),IF(MOD($A132-1-K$10,'Feuille1-Catégories'!$F$5+1)=0,K$3,""))),"")</f>
        <v/>
      </c>
      <c r="L132" s="29">
        <f ca="1">IF(AND($A132&lt;&gt;"",L$9&lt;&gt;""),IF(HLOOKUP(L$9,'Feuille1-Catégories'!$C$1:$G$2,2,FALSE)="OUI",L$3,IF(HLOOKUP(L$9,'Feuille1-Catégories'!$C$1:$G$3,3,FALSE)="OUI",OFFSET(L$3,MOD(QUOTIENT(ROW()-ROW($A$20),'Feuille1-Catégories'!$B$6/L$6),L$5),0),IF(MOD($A132-1-L$10,'Feuille1-Catégories'!$F$5+1)=0,L$3,""))),"")</f>
        <v>50</v>
      </c>
      <c r="M132" s="29">
        <f ca="1">IF(AND($A132&lt;&gt;"",M$9&lt;&gt;""),IF(HLOOKUP(M$9,'Feuille1-Catégories'!$C$1:$G$2,2,FALSE)="OUI",M$3,IF(HLOOKUP(M$9,'Feuille1-Catégories'!$C$1:$G$3,3,FALSE)="OUI",OFFSET(M$3,MOD(QUOTIENT(ROW()-ROW($A$20),'Feuille1-Catégories'!$B$6/M$6),M$5),0),IF(MOD($A132-1-M$10,'Feuille1-Catégories'!$F$5+1)=0,M$3,""))),"")</f>
        <v>1500</v>
      </c>
      <c r="N132" s="29" t="str">
        <f ca="1">IF(AND($A132&lt;&gt;"",N$9&lt;&gt;""),IF(HLOOKUP(N$9,'Feuille1-Catégories'!$C$1:$G$2,2,FALSE)="OUI",N$3,IF(HLOOKUP(N$9,'Feuille1-Catégories'!$C$1:$G$3,3,FALSE)="OUI",OFFSET(N$3,MOD(QUOTIENT(ROW()-ROW($A$20),'Feuille1-Catégories'!$B$6/N$6),N$5),0),IF(MOD($A132-1-N$10,'Feuille1-Catégories'!$F$5+1)=0,N$3,""))),"")</f>
        <v xml:space="preserve"> </v>
      </c>
      <c r="O132" s="29">
        <f ca="1">IF(AND($A132&lt;&gt;"",O$9&lt;&gt;""),IF(HLOOKUP(O$9,'Feuille1-Catégories'!$C$1:$G$2,2,FALSE)="OUI",O$3,IF(HLOOKUP(O$9,'Feuille1-Catégories'!$C$1:$G$3,3,FALSE)="OUI",OFFSET(O$3,MOD(QUOTIENT(ROW()-ROW($A$20),'Feuille1-Catégories'!$B$6/O$6),O$5),0),IF(MOD($A132-1-O$10,'Feuille1-Catégories'!$F$5+1)=0,O$3,""))),"")</f>
        <v>5</v>
      </c>
      <c r="P132" s="29" t="str">
        <f ca="1">IF(AND($A132&lt;&gt;"",P$9&lt;&gt;""),IF(HLOOKUP(P$9,'Feuille1-Catégories'!$C$1:$G$2,2,FALSE)="OUI",P$3,IF(HLOOKUP(P$9,'Feuille1-Catégories'!$C$1:$G$3,3,FALSE)="OUI",OFFSET(P$3,MOD(QUOTIENT(ROW()-ROW($A$20),'Feuille1-Catégories'!$B$6/P$6),P$5),0),IF(MOD($A132-1-P$10,'Feuille1-Catégories'!$F$5+1)=0,P$3,""))),"")</f>
        <v/>
      </c>
      <c r="Q132" s="29" t="str">
        <f ca="1">IF(AND($A132&lt;&gt;"",Q$9&lt;&gt;""),IF(HLOOKUP(Q$9,'Feuille1-Catégories'!$C$1:$G$2,2,FALSE)="OUI",Q$3,IF(HLOOKUP(Q$9,'Feuille1-Catégories'!$C$1:$G$3,3,FALSE)="OUI",OFFSET(Q$3,MOD(QUOTIENT(ROW()-ROW($A$20),'Feuille1-Catégories'!$B$6/Q$6),Q$5),0),IF(MOD($A132-1-Q$10,'Feuille1-Catégories'!$F$5+1)=0,Q$3,""))),"")</f>
        <v/>
      </c>
      <c r="R132" s="29">
        <f ca="1">IF(AND($A132&lt;&gt;"",R$9&lt;&gt;""),IF(HLOOKUP(R$9,'Feuille1-Catégories'!$C$1:$G$2,2,FALSE)="OUI",R$3,IF(HLOOKUP(R$9,'Feuille1-Catégories'!$C$1:$G$3,3,FALSE)="OUI",OFFSET(R$3,MOD(QUOTIENT(ROW()-ROW($A$20),'Feuille1-Catégories'!$B$6/R$6),R$5),0),IF(MOD($A132-1-R$10,'Feuille1-Catégories'!$F$5+1)=0,R$3,""))),"")</f>
        <v>1</v>
      </c>
      <c r="S132" s="29">
        <f ca="1">IF(AND($A132&lt;&gt;"",S$9&lt;&gt;""),IF(HLOOKUP(S$9,'Feuille1-Catégories'!$C$1:$G$2,2,FALSE)="OUI",S$3,IF(HLOOKUP(S$9,'Feuille1-Catégories'!$C$1:$G$3,3,FALSE)="OUI",OFFSET(S$3,MOD(QUOTIENT(ROW()-ROW($A$20),'Feuille1-Catégories'!$B$6/S$6),S$5),0),IF(MOD($A132-1-S$10,'Feuille1-Catégories'!$F$5+1)=0,S$3,""))),"")</f>
        <v>30</v>
      </c>
      <c r="T132" s="29">
        <f ca="1">IF(AND($A132&lt;&gt;"",T$9&lt;&gt;""),IF(HLOOKUP(T$9,'Feuille1-Catégories'!$C$1:$G$2,2,FALSE)="OUI",T$3,IF(HLOOKUP(T$9,'Feuille1-Catégories'!$C$1:$G$3,3,FALSE)="OUI",OFFSET(T$3,MOD(QUOTIENT(ROW()-ROW($A$20),'Feuille1-Catégories'!$B$6/T$6),T$5),0),IF(MOD($A132-1-T$10,'Feuille1-Catégories'!$F$5+1)=0,T$3,""))),"")</f>
        <v>10</v>
      </c>
      <c r="U132" s="29">
        <f ca="1">IF(AND($A132&lt;&gt;"",U$9&lt;&gt;""),IF(HLOOKUP(U$9,'Feuille1-Catégories'!$C$1:$G$2,2,FALSE)="OUI",U$3,IF(HLOOKUP(U$9,'Feuille1-Catégories'!$C$1:$G$3,3,FALSE)="OUI",OFFSET(U$3,MOD(QUOTIENT(ROW()-ROW($A$20),'Feuille1-Catégories'!$B$6/U$6),U$5),0),IF(MOD($A132-1-U$10,'Feuille1-Catégories'!$F$5+1)=0,U$3,""))),"")</f>
        <v>300</v>
      </c>
      <c r="V132" s="29" t="str">
        <f ca="1">IF(AND($A132&lt;&gt;"",V$9&lt;&gt;""),IF(HLOOKUP(V$9,'Feuille1-Catégories'!$C$1:$G$2,2,FALSE)="OUI",V$3,IF(HLOOKUP(V$9,'Feuille1-Catégories'!$C$1:$G$3,3,FALSE)="OUI",OFFSET(V$3,MOD(QUOTIENT(ROW()-ROW($A$20),'Feuille1-Catégories'!$B$6/V$6),V$5),0),IF(MOD($A132-1-V$10,'Feuille1-Catégories'!$F$5+1)=0,V$3,""))),"")</f>
        <v/>
      </c>
      <c r="W132" s="29" t="str">
        <f ca="1">IF(AND($A132&lt;&gt;"",W$9&lt;&gt;""),IF(HLOOKUP(W$9,'Feuille1-Catégories'!$C$1:$G$2,2,FALSE)="OUI",W$3,IF(HLOOKUP(W$9,'Feuille1-Catégories'!$C$1:$G$3,3,FALSE)="OUI",OFFSET(W$3,MOD(QUOTIENT(ROW()-ROW($A$20),'Feuille1-Catégories'!$B$6/W$6),W$5),0),IF(MOD($A132-1-W$10,'Feuille1-Catégories'!$F$5+1)=0,W$3,""))),"")</f>
        <v/>
      </c>
      <c r="X132" s="29" t="str">
        <f ca="1">IF(AND($A132&lt;&gt;"",X$9&lt;&gt;""),IF(HLOOKUP(X$9,'Feuille1-Catégories'!$C$1:$G$2,2,FALSE)="OUI",X$3,IF(HLOOKUP(X$9,'Feuille1-Catégories'!$C$1:$G$3,3,FALSE)="OUI",OFFSET(X$3,MOD(QUOTIENT(ROW()-ROW($A$20),'Feuille1-Catégories'!$B$6/X$6),X$5),0),IF(MOD($A132-1-X$10,'Feuille1-Catégories'!$F$5+1)=0,X$3,""))),"")</f>
        <v/>
      </c>
      <c r="Y132" s="29" t="str">
        <f ca="1">IF(AND($A132&lt;&gt;"",Y$9&lt;&gt;""),IF(HLOOKUP(Y$9,'Feuille1-Catégories'!$C$1:$G$2,2,FALSE)="OUI",Y$3,IF(HLOOKUP(Y$9,'Feuille1-Catégories'!$C$1:$G$3,3,FALSE)="OUI",OFFSET(Y$3,MOD(QUOTIENT(ROW()-ROW($A$20),'Feuille1-Catégories'!$B$6/Y$6),Y$5),0),IF(MOD($A132-1-Y$10,'Feuille1-Catégories'!$F$5+1)=0,Y$3,""))),"")</f>
        <v/>
      </c>
      <c r="Z132" s="29" t="str">
        <f ca="1">IF(AND($A132&lt;&gt;"",Z$9&lt;&gt;""),IF(HLOOKUP(Z$9,'Feuille1-Catégories'!$C$1:$G$2,2,FALSE)="OUI",Z$3,IF(HLOOKUP(Z$9,'Feuille1-Catégories'!$C$1:$G$3,3,FALSE)="OUI",OFFSET(Z$3,MOD(QUOTIENT(ROW()-ROW($A$20),'Feuille1-Catégories'!$B$6/Z$6),Z$5),0),IF(MOD($A132-1-Z$10,'Feuille1-Catégories'!$F$5+1)=0,Z$3,""))),"")</f>
        <v/>
      </c>
    </row>
    <row r="133" spans="1:26" ht="17" x14ac:dyDescent="0.2">
      <c r="A133" s="21">
        <f>IF('Feuille2-Prix de vente'!A133&lt;&gt;"",'Feuille2-Prix de vente'!A133,"")</f>
        <v>114</v>
      </c>
      <c r="B133" s="33">
        <f ca="1">IF('Feuille2-Prix de vente'!B133&lt;&gt;"",'Feuille2-Prix de vente'!B133,"")</f>
        <v>3.8141884924726748</v>
      </c>
      <c r="C133" s="10">
        <f ca="1">IF('Feuille2-Prix de vente'!C133&lt;&gt;"",'Feuille2-Prix de vente'!C133,"")</f>
        <v>5458.4</v>
      </c>
      <c r="D133" s="10">
        <f t="shared" ca="1" si="1"/>
        <v>1939.6</v>
      </c>
      <c r="E133" s="10">
        <f ca="1">IF('Feuille2-Prix de vente'!E133&lt;&gt;"",'Feuille2-Prix de vente'!E133,"")</f>
        <v>7398</v>
      </c>
      <c r="F133" s="29">
        <f ca="1">IF(AND($A133&lt;&gt;"",F$9&lt;&gt;""),IF(HLOOKUP(F$9,'Feuille1-Catégories'!$C$1:$G$2,2,FALSE)="OUI",F$3,IF(HLOOKUP(F$9,'Feuille1-Catégories'!$C$1:$G$3,3,FALSE)="OUI",OFFSET(F$3,MOD(QUOTIENT(ROW()-ROW($A$20),'Feuille1-Catégories'!$B$6/F$6),F$5),0),IF(MOD($A133-1-F$10,'Feuille1-Catégories'!$F$5+1)=0,F$3,""))),"")</f>
        <v>0.8</v>
      </c>
      <c r="G133" s="29">
        <f ca="1">IF(AND($A133&lt;&gt;"",G$9&lt;&gt;""),IF(HLOOKUP(G$9,'Feuille1-Catégories'!$C$1:$G$2,2,FALSE)="OUI",G$3,IF(HLOOKUP(G$9,'Feuille1-Catégories'!$C$1:$G$3,3,FALSE)="OUI",OFFSET(G$3,MOD(QUOTIENT(ROW()-ROW($A$20),'Feuille1-Catégories'!$B$6/G$6),G$5),0),IF(MOD($A133-1-G$10,'Feuille1-Catégories'!$F$5+1)=0,G$3,""))),"")</f>
        <v>2</v>
      </c>
      <c r="H133" s="29">
        <f ca="1">IF(AND($A133&lt;&gt;"",H$9&lt;&gt;""),IF(HLOOKUP(H$9,'Feuille1-Catégories'!$C$1:$G$2,2,FALSE)="OUI",H$3,IF(HLOOKUP(H$9,'Feuille1-Catégories'!$C$1:$G$3,3,FALSE)="OUI",OFFSET(H$3,MOD(QUOTIENT(ROW()-ROW($A$20),'Feuille1-Catégories'!$B$6/H$6),H$5),0),IF(MOD($A133-1-H$10,'Feuille1-Catégories'!$F$5+1)=0,H$3,""))),"")</f>
        <v>50</v>
      </c>
      <c r="I133" s="29" t="str">
        <f ca="1">IF(AND($A133&lt;&gt;"",I$9&lt;&gt;""),IF(HLOOKUP(I$9,'Feuille1-Catégories'!$C$1:$G$2,2,FALSE)="OUI",I$3,IF(HLOOKUP(I$9,'Feuille1-Catégories'!$C$1:$G$3,3,FALSE)="OUI",OFFSET(I$3,MOD(QUOTIENT(ROW()-ROW($A$20),'Feuille1-Catégories'!$B$6/I$6),I$5),0),IF(MOD($A133-1-I$10,'Feuille1-Catégories'!$F$5+1)=0,I$3,""))),"")</f>
        <v xml:space="preserve"> </v>
      </c>
      <c r="J133" s="29">
        <f ca="1">IF(AND($A133&lt;&gt;"",J$9&lt;&gt;""),IF(HLOOKUP(J$9,'Feuille1-Catégories'!$C$1:$G$2,2,FALSE)="OUI",J$3,IF(HLOOKUP(J$9,'Feuille1-Catégories'!$C$1:$G$3,3,FALSE)="OUI",OFFSET(J$3,MOD(QUOTIENT(ROW()-ROW($A$20),'Feuille1-Catégories'!$B$6/J$6),J$5),0),IF(MOD($A133-1-J$10,'Feuille1-Catégories'!$F$5+1)=0,J$3,""))),"")</f>
        <v>0.8</v>
      </c>
      <c r="K133" s="29" t="str">
        <f ca="1">IF(AND($A133&lt;&gt;"",K$9&lt;&gt;""),IF(HLOOKUP(K$9,'Feuille1-Catégories'!$C$1:$G$2,2,FALSE)="OUI",K$3,IF(HLOOKUP(K$9,'Feuille1-Catégories'!$C$1:$G$3,3,FALSE)="OUI",OFFSET(K$3,MOD(QUOTIENT(ROW()-ROW($A$20),'Feuille1-Catégories'!$B$6/K$6),K$5),0),IF(MOD($A133-1-K$10,'Feuille1-Catégories'!$F$5+1)=0,K$3,""))),"")</f>
        <v/>
      </c>
      <c r="L133" s="29">
        <f ca="1">IF(AND($A133&lt;&gt;"",L$9&lt;&gt;""),IF(HLOOKUP(L$9,'Feuille1-Catégories'!$C$1:$G$2,2,FALSE)="OUI",L$3,IF(HLOOKUP(L$9,'Feuille1-Catégories'!$C$1:$G$3,3,FALSE)="OUI",OFFSET(L$3,MOD(QUOTIENT(ROW()-ROW($A$20),'Feuille1-Catégories'!$B$6/L$6),L$5),0),IF(MOD($A133-1-L$10,'Feuille1-Catégories'!$F$5+1)=0,L$3,""))),"")</f>
        <v>50</v>
      </c>
      <c r="M133" s="29">
        <f ca="1">IF(AND($A133&lt;&gt;"",M$9&lt;&gt;""),IF(HLOOKUP(M$9,'Feuille1-Catégories'!$C$1:$G$2,2,FALSE)="OUI",M$3,IF(HLOOKUP(M$9,'Feuille1-Catégories'!$C$1:$G$3,3,FALSE)="OUI",OFFSET(M$3,MOD(QUOTIENT(ROW()-ROW($A$20),'Feuille1-Catégories'!$B$6/M$6),M$5),0),IF(MOD($A133-1-M$10,'Feuille1-Catégories'!$F$5+1)=0,M$3,""))),"")</f>
        <v>1500</v>
      </c>
      <c r="N133" s="29" t="str">
        <f ca="1">IF(AND($A133&lt;&gt;"",N$9&lt;&gt;""),IF(HLOOKUP(N$9,'Feuille1-Catégories'!$C$1:$G$2,2,FALSE)="OUI",N$3,IF(HLOOKUP(N$9,'Feuille1-Catégories'!$C$1:$G$3,3,FALSE)="OUI",OFFSET(N$3,MOD(QUOTIENT(ROW()-ROW($A$20),'Feuille1-Catégories'!$B$6/N$6),N$5),0),IF(MOD($A133-1-N$10,'Feuille1-Catégories'!$F$5+1)=0,N$3,""))),"")</f>
        <v xml:space="preserve"> </v>
      </c>
      <c r="O133" s="29">
        <f ca="1">IF(AND($A133&lt;&gt;"",O$9&lt;&gt;""),IF(HLOOKUP(O$9,'Feuille1-Catégories'!$C$1:$G$2,2,FALSE)="OUI",O$3,IF(HLOOKUP(O$9,'Feuille1-Catégories'!$C$1:$G$3,3,FALSE)="OUI",OFFSET(O$3,MOD(QUOTIENT(ROW()-ROW($A$20),'Feuille1-Catégories'!$B$6/O$6),O$5),0),IF(MOD($A133-1-O$10,'Feuille1-Catégories'!$F$5+1)=0,O$3,""))),"")</f>
        <v>5</v>
      </c>
      <c r="P133" s="29" t="str">
        <f ca="1">IF(AND($A133&lt;&gt;"",P$9&lt;&gt;""),IF(HLOOKUP(P$9,'Feuille1-Catégories'!$C$1:$G$2,2,FALSE)="OUI",P$3,IF(HLOOKUP(P$9,'Feuille1-Catégories'!$C$1:$G$3,3,FALSE)="OUI",OFFSET(P$3,MOD(QUOTIENT(ROW()-ROW($A$20),'Feuille1-Catégories'!$B$6/P$6),P$5),0),IF(MOD($A133-1-P$10,'Feuille1-Catégories'!$F$5+1)=0,P$3,""))),"")</f>
        <v/>
      </c>
      <c r="Q133" s="29" t="str">
        <f ca="1">IF(AND($A133&lt;&gt;"",Q$9&lt;&gt;""),IF(HLOOKUP(Q$9,'Feuille1-Catégories'!$C$1:$G$2,2,FALSE)="OUI",Q$3,IF(HLOOKUP(Q$9,'Feuille1-Catégories'!$C$1:$G$3,3,FALSE)="OUI",OFFSET(Q$3,MOD(QUOTIENT(ROW()-ROW($A$20),'Feuille1-Catégories'!$B$6/Q$6),Q$5),0),IF(MOD($A133-1-Q$10,'Feuille1-Catégories'!$F$5+1)=0,Q$3,""))),"")</f>
        <v/>
      </c>
      <c r="R133" s="29">
        <f ca="1">IF(AND($A133&lt;&gt;"",R$9&lt;&gt;""),IF(HLOOKUP(R$9,'Feuille1-Catégories'!$C$1:$G$2,2,FALSE)="OUI",R$3,IF(HLOOKUP(R$9,'Feuille1-Catégories'!$C$1:$G$3,3,FALSE)="OUI",OFFSET(R$3,MOD(QUOTIENT(ROW()-ROW($A$20),'Feuille1-Catégories'!$B$6/R$6),R$5),0),IF(MOD($A133-1-R$10,'Feuille1-Catégories'!$F$5+1)=0,R$3,""))),"")</f>
        <v>1</v>
      </c>
      <c r="S133" s="29">
        <f ca="1">IF(AND($A133&lt;&gt;"",S$9&lt;&gt;""),IF(HLOOKUP(S$9,'Feuille1-Catégories'!$C$1:$G$2,2,FALSE)="OUI",S$3,IF(HLOOKUP(S$9,'Feuille1-Catégories'!$C$1:$G$3,3,FALSE)="OUI",OFFSET(S$3,MOD(QUOTIENT(ROW()-ROW($A$20),'Feuille1-Catégories'!$B$6/S$6),S$5),0),IF(MOD($A133-1-S$10,'Feuille1-Catégories'!$F$5+1)=0,S$3,""))),"")</f>
        <v>30</v>
      </c>
      <c r="T133" s="29" t="str">
        <f ca="1">IF(AND($A133&lt;&gt;"",T$9&lt;&gt;""),IF(HLOOKUP(T$9,'Feuille1-Catégories'!$C$1:$G$2,2,FALSE)="OUI",T$3,IF(HLOOKUP(T$9,'Feuille1-Catégories'!$C$1:$G$3,3,FALSE)="OUI",OFFSET(T$3,MOD(QUOTIENT(ROW()-ROW($A$20),'Feuille1-Catégories'!$B$6/T$6),T$5),0),IF(MOD($A133-1-T$10,'Feuille1-Catégories'!$F$5+1)=0,T$3,""))),"")</f>
        <v/>
      </c>
      <c r="U133" s="29">
        <f ca="1">IF(AND($A133&lt;&gt;"",U$9&lt;&gt;""),IF(HLOOKUP(U$9,'Feuille1-Catégories'!$C$1:$G$2,2,FALSE)="OUI",U$3,IF(HLOOKUP(U$9,'Feuille1-Catégories'!$C$1:$G$3,3,FALSE)="OUI",OFFSET(U$3,MOD(QUOTIENT(ROW()-ROW($A$20),'Feuille1-Catégories'!$B$6/U$6),U$5),0),IF(MOD($A133-1-U$10,'Feuille1-Catégories'!$F$5+1)=0,U$3,""))),"")</f>
        <v>300</v>
      </c>
      <c r="V133" s="29" t="str">
        <f ca="1">IF(AND($A133&lt;&gt;"",V$9&lt;&gt;""),IF(HLOOKUP(V$9,'Feuille1-Catégories'!$C$1:$G$2,2,FALSE)="OUI",V$3,IF(HLOOKUP(V$9,'Feuille1-Catégories'!$C$1:$G$3,3,FALSE)="OUI",OFFSET(V$3,MOD(QUOTIENT(ROW()-ROW($A$20),'Feuille1-Catégories'!$B$6/V$6),V$5),0),IF(MOD($A133-1-V$10,'Feuille1-Catégories'!$F$5+1)=0,V$3,""))),"")</f>
        <v/>
      </c>
      <c r="W133" s="29" t="str">
        <f ca="1">IF(AND($A133&lt;&gt;"",W$9&lt;&gt;""),IF(HLOOKUP(W$9,'Feuille1-Catégories'!$C$1:$G$2,2,FALSE)="OUI",W$3,IF(HLOOKUP(W$9,'Feuille1-Catégories'!$C$1:$G$3,3,FALSE)="OUI",OFFSET(W$3,MOD(QUOTIENT(ROW()-ROW($A$20),'Feuille1-Catégories'!$B$6/W$6),W$5),0),IF(MOD($A133-1-W$10,'Feuille1-Catégories'!$F$5+1)=0,W$3,""))),"")</f>
        <v/>
      </c>
      <c r="X133" s="29" t="str">
        <f ca="1">IF(AND($A133&lt;&gt;"",X$9&lt;&gt;""),IF(HLOOKUP(X$9,'Feuille1-Catégories'!$C$1:$G$2,2,FALSE)="OUI",X$3,IF(HLOOKUP(X$9,'Feuille1-Catégories'!$C$1:$G$3,3,FALSE)="OUI",OFFSET(X$3,MOD(QUOTIENT(ROW()-ROW($A$20),'Feuille1-Catégories'!$B$6/X$6),X$5),0),IF(MOD($A133-1-X$10,'Feuille1-Catégories'!$F$5+1)=0,X$3,""))),"")</f>
        <v/>
      </c>
      <c r="Y133" s="29" t="str">
        <f ca="1">IF(AND($A133&lt;&gt;"",Y$9&lt;&gt;""),IF(HLOOKUP(Y$9,'Feuille1-Catégories'!$C$1:$G$2,2,FALSE)="OUI",Y$3,IF(HLOOKUP(Y$9,'Feuille1-Catégories'!$C$1:$G$3,3,FALSE)="OUI",OFFSET(Y$3,MOD(QUOTIENT(ROW()-ROW($A$20),'Feuille1-Catégories'!$B$6/Y$6),Y$5),0),IF(MOD($A133-1-Y$10,'Feuille1-Catégories'!$F$5+1)=0,Y$3,""))),"")</f>
        <v/>
      </c>
      <c r="Z133" s="29" t="str">
        <f ca="1">IF(AND($A133&lt;&gt;"",Z$9&lt;&gt;""),IF(HLOOKUP(Z$9,'Feuille1-Catégories'!$C$1:$G$2,2,FALSE)="OUI",Z$3,IF(HLOOKUP(Z$9,'Feuille1-Catégories'!$C$1:$G$3,3,FALSE)="OUI",OFFSET(Z$3,MOD(QUOTIENT(ROW()-ROW($A$20),'Feuille1-Catégories'!$B$6/Z$6),Z$5),0),IF(MOD($A133-1-Z$10,'Feuille1-Catégories'!$F$5+1)=0,Z$3,""))),"")</f>
        <v/>
      </c>
    </row>
    <row r="134" spans="1:26" ht="17" x14ac:dyDescent="0.2">
      <c r="A134" s="21">
        <f>IF('Feuille2-Prix de vente'!A134&lt;&gt;"",'Feuille2-Prix de vente'!A134,"")</f>
        <v>115</v>
      </c>
      <c r="B134" s="33">
        <f ca="1">IF('Feuille2-Prix de vente'!B134&lt;&gt;"",'Feuille2-Prix de vente'!B134,"")</f>
        <v>3.8523899768372289</v>
      </c>
      <c r="C134" s="10">
        <f ca="1">IF('Feuille2-Prix de vente'!C134&lt;&gt;"",'Feuille2-Prix de vente'!C134,"")</f>
        <v>5418.4</v>
      </c>
      <c r="D134" s="10">
        <f t="shared" ca="1" si="1"/>
        <v>1899.6</v>
      </c>
      <c r="E134" s="10">
        <f ca="1">IF('Feuille2-Prix de vente'!E134&lt;&gt;"",'Feuille2-Prix de vente'!E134,"")</f>
        <v>7318</v>
      </c>
      <c r="F134" s="29">
        <f ca="1">IF(AND($A134&lt;&gt;"",F$9&lt;&gt;""),IF(HLOOKUP(F$9,'Feuille1-Catégories'!$C$1:$G$2,2,FALSE)="OUI",F$3,IF(HLOOKUP(F$9,'Feuille1-Catégories'!$C$1:$G$3,3,FALSE)="OUI",OFFSET(F$3,MOD(QUOTIENT(ROW()-ROW($A$20),'Feuille1-Catégories'!$B$6/F$6),F$5),0),IF(MOD($A134-1-F$10,'Feuille1-Catégories'!$F$5+1)=0,F$3,""))),"")</f>
        <v>0.8</v>
      </c>
      <c r="G134" s="29">
        <f ca="1">IF(AND($A134&lt;&gt;"",G$9&lt;&gt;""),IF(HLOOKUP(G$9,'Feuille1-Catégories'!$C$1:$G$2,2,FALSE)="OUI",G$3,IF(HLOOKUP(G$9,'Feuille1-Catégories'!$C$1:$G$3,3,FALSE)="OUI",OFFSET(G$3,MOD(QUOTIENT(ROW()-ROW($A$20),'Feuille1-Catégories'!$B$6/G$6),G$5),0),IF(MOD($A134-1-G$10,'Feuille1-Catégories'!$F$5+1)=0,G$3,""))),"")</f>
        <v>2</v>
      </c>
      <c r="H134" s="29" t="str">
        <f ca="1">IF(AND($A134&lt;&gt;"",H$9&lt;&gt;""),IF(HLOOKUP(H$9,'Feuille1-Catégories'!$C$1:$G$2,2,FALSE)="OUI",H$3,IF(HLOOKUP(H$9,'Feuille1-Catégories'!$C$1:$G$3,3,FALSE)="OUI",OFFSET(H$3,MOD(QUOTIENT(ROW()-ROW($A$20),'Feuille1-Catégories'!$B$6/H$6),H$5),0),IF(MOD($A134-1-H$10,'Feuille1-Catégories'!$F$5+1)=0,H$3,""))),"")</f>
        <v/>
      </c>
      <c r="I134" s="29" t="str">
        <f ca="1">IF(AND($A134&lt;&gt;"",I$9&lt;&gt;""),IF(HLOOKUP(I$9,'Feuille1-Catégories'!$C$1:$G$2,2,FALSE)="OUI",I$3,IF(HLOOKUP(I$9,'Feuille1-Catégories'!$C$1:$G$3,3,FALSE)="OUI",OFFSET(I$3,MOD(QUOTIENT(ROW()-ROW($A$20),'Feuille1-Catégories'!$B$6/I$6),I$5),0),IF(MOD($A134-1-I$10,'Feuille1-Catégories'!$F$5+1)=0,I$3,""))),"")</f>
        <v xml:space="preserve"> </v>
      </c>
      <c r="J134" s="29">
        <f ca="1">IF(AND($A134&lt;&gt;"",J$9&lt;&gt;""),IF(HLOOKUP(J$9,'Feuille1-Catégories'!$C$1:$G$2,2,FALSE)="OUI",J$3,IF(HLOOKUP(J$9,'Feuille1-Catégories'!$C$1:$G$3,3,FALSE)="OUI",OFFSET(J$3,MOD(QUOTIENT(ROW()-ROW($A$20),'Feuille1-Catégories'!$B$6/J$6),J$5),0),IF(MOD($A134-1-J$10,'Feuille1-Catégories'!$F$5+1)=0,J$3,""))),"")</f>
        <v>0.8</v>
      </c>
      <c r="K134" s="29">
        <f ca="1">IF(AND($A134&lt;&gt;"",K$9&lt;&gt;""),IF(HLOOKUP(K$9,'Feuille1-Catégories'!$C$1:$G$2,2,FALSE)="OUI",K$3,IF(HLOOKUP(K$9,'Feuille1-Catégories'!$C$1:$G$3,3,FALSE)="OUI",OFFSET(K$3,MOD(QUOTIENT(ROW()-ROW($A$20),'Feuille1-Catégories'!$B$6/K$6),K$5),0),IF(MOD($A134-1-K$10,'Feuille1-Catégories'!$F$5+1)=0,K$3,""))),"")</f>
        <v>10</v>
      </c>
      <c r="L134" s="29">
        <f ca="1">IF(AND($A134&lt;&gt;"",L$9&lt;&gt;""),IF(HLOOKUP(L$9,'Feuille1-Catégories'!$C$1:$G$2,2,FALSE)="OUI",L$3,IF(HLOOKUP(L$9,'Feuille1-Catégories'!$C$1:$G$3,3,FALSE)="OUI",OFFSET(L$3,MOD(QUOTIENT(ROW()-ROW($A$20),'Feuille1-Catégories'!$B$6/L$6),L$5),0),IF(MOD($A134-1-L$10,'Feuille1-Catégories'!$F$5+1)=0,L$3,""))),"")</f>
        <v>50</v>
      </c>
      <c r="M134" s="29">
        <f ca="1">IF(AND($A134&lt;&gt;"",M$9&lt;&gt;""),IF(HLOOKUP(M$9,'Feuille1-Catégories'!$C$1:$G$2,2,FALSE)="OUI",M$3,IF(HLOOKUP(M$9,'Feuille1-Catégories'!$C$1:$G$3,3,FALSE)="OUI",OFFSET(M$3,MOD(QUOTIENT(ROW()-ROW($A$20),'Feuille1-Catégories'!$B$6/M$6),M$5),0),IF(MOD($A134-1-M$10,'Feuille1-Catégories'!$F$5+1)=0,M$3,""))),"")</f>
        <v>1500</v>
      </c>
      <c r="N134" s="29" t="str">
        <f ca="1">IF(AND($A134&lt;&gt;"",N$9&lt;&gt;""),IF(HLOOKUP(N$9,'Feuille1-Catégories'!$C$1:$G$2,2,FALSE)="OUI",N$3,IF(HLOOKUP(N$9,'Feuille1-Catégories'!$C$1:$G$3,3,FALSE)="OUI",OFFSET(N$3,MOD(QUOTIENT(ROW()-ROW($A$20),'Feuille1-Catégories'!$B$6/N$6),N$5),0),IF(MOD($A134-1-N$10,'Feuille1-Catégories'!$F$5+1)=0,N$3,""))),"")</f>
        <v xml:space="preserve"> </v>
      </c>
      <c r="O134" s="29">
        <f ca="1">IF(AND($A134&lt;&gt;"",O$9&lt;&gt;""),IF(HLOOKUP(O$9,'Feuille1-Catégories'!$C$1:$G$2,2,FALSE)="OUI",O$3,IF(HLOOKUP(O$9,'Feuille1-Catégories'!$C$1:$G$3,3,FALSE)="OUI",OFFSET(O$3,MOD(QUOTIENT(ROW()-ROW($A$20),'Feuille1-Catégories'!$B$6/O$6),O$5),0),IF(MOD($A134-1-O$10,'Feuille1-Catégories'!$F$5+1)=0,O$3,""))),"")</f>
        <v>5</v>
      </c>
      <c r="P134" s="29" t="str">
        <f ca="1">IF(AND($A134&lt;&gt;"",P$9&lt;&gt;""),IF(HLOOKUP(P$9,'Feuille1-Catégories'!$C$1:$G$2,2,FALSE)="OUI",P$3,IF(HLOOKUP(P$9,'Feuille1-Catégories'!$C$1:$G$3,3,FALSE)="OUI",OFFSET(P$3,MOD(QUOTIENT(ROW()-ROW($A$20),'Feuille1-Catégories'!$B$6/P$6),P$5),0),IF(MOD($A134-1-P$10,'Feuille1-Catégories'!$F$5+1)=0,P$3,""))),"")</f>
        <v/>
      </c>
      <c r="Q134" s="29" t="str">
        <f ca="1">IF(AND($A134&lt;&gt;"",Q$9&lt;&gt;""),IF(HLOOKUP(Q$9,'Feuille1-Catégories'!$C$1:$G$2,2,FALSE)="OUI",Q$3,IF(HLOOKUP(Q$9,'Feuille1-Catégories'!$C$1:$G$3,3,FALSE)="OUI",OFFSET(Q$3,MOD(QUOTIENT(ROW()-ROW($A$20),'Feuille1-Catégories'!$B$6/Q$6),Q$5),0),IF(MOD($A134-1-Q$10,'Feuille1-Catégories'!$F$5+1)=0,Q$3,""))),"")</f>
        <v/>
      </c>
      <c r="R134" s="29">
        <f ca="1">IF(AND($A134&lt;&gt;"",R$9&lt;&gt;""),IF(HLOOKUP(R$9,'Feuille1-Catégories'!$C$1:$G$2,2,FALSE)="OUI",R$3,IF(HLOOKUP(R$9,'Feuille1-Catégories'!$C$1:$G$3,3,FALSE)="OUI",OFFSET(R$3,MOD(QUOTIENT(ROW()-ROW($A$20),'Feuille1-Catégories'!$B$6/R$6),R$5),0),IF(MOD($A134-1-R$10,'Feuille1-Catégories'!$F$5+1)=0,R$3,""))),"")</f>
        <v>1</v>
      </c>
      <c r="S134" s="29">
        <f ca="1">IF(AND($A134&lt;&gt;"",S$9&lt;&gt;""),IF(HLOOKUP(S$9,'Feuille1-Catégories'!$C$1:$G$2,2,FALSE)="OUI",S$3,IF(HLOOKUP(S$9,'Feuille1-Catégories'!$C$1:$G$3,3,FALSE)="OUI",OFFSET(S$3,MOD(QUOTIENT(ROW()-ROW($A$20),'Feuille1-Catégories'!$B$6/S$6),S$5),0),IF(MOD($A134-1-S$10,'Feuille1-Catégories'!$F$5+1)=0,S$3,""))),"")</f>
        <v>30</v>
      </c>
      <c r="T134" s="29" t="str">
        <f ca="1">IF(AND($A134&lt;&gt;"",T$9&lt;&gt;""),IF(HLOOKUP(T$9,'Feuille1-Catégories'!$C$1:$G$2,2,FALSE)="OUI",T$3,IF(HLOOKUP(T$9,'Feuille1-Catégories'!$C$1:$G$3,3,FALSE)="OUI",OFFSET(T$3,MOD(QUOTIENT(ROW()-ROW($A$20),'Feuille1-Catégories'!$B$6/T$6),T$5),0),IF(MOD($A134-1-T$10,'Feuille1-Catégories'!$F$5+1)=0,T$3,""))),"")</f>
        <v/>
      </c>
      <c r="U134" s="29">
        <f ca="1">IF(AND($A134&lt;&gt;"",U$9&lt;&gt;""),IF(HLOOKUP(U$9,'Feuille1-Catégories'!$C$1:$G$2,2,FALSE)="OUI",U$3,IF(HLOOKUP(U$9,'Feuille1-Catégories'!$C$1:$G$3,3,FALSE)="OUI",OFFSET(U$3,MOD(QUOTIENT(ROW()-ROW($A$20),'Feuille1-Catégories'!$B$6/U$6),U$5),0),IF(MOD($A134-1-U$10,'Feuille1-Catégories'!$F$5+1)=0,U$3,""))),"")</f>
        <v>300</v>
      </c>
      <c r="V134" s="29" t="str">
        <f ca="1">IF(AND($A134&lt;&gt;"",V$9&lt;&gt;""),IF(HLOOKUP(V$9,'Feuille1-Catégories'!$C$1:$G$2,2,FALSE)="OUI",V$3,IF(HLOOKUP(V$9,'Feuille1-Catégories'!$C$1:$G$3,3,FALSE)="OUI",OFFSET(V$3,MOD(QUOTIENT(ROW()-ROW($A$20),'Feuille1-Catégories'!$B$6/V$6),V$5),0),IF(MOD($A134-1-V$10,'Feuille1-Catégories'!$F$5+1)=0,V$3,""))),"")</f>
        <v/>
      </c>
      <c r="W134" s="29" t="str">
        <f ca="1">IF(AND($A134&lt;&gt;"",W$9&lt;&gt;""),IF(HLOOKUP(W$9,'Feuille1-Catégories'!$C$1:$G$2,2,FALSE)="OUI",W$3,IF(HLOOKUP(W$9,'Feuille1-Catégories'!$C$1:$G$3,3,FALSE)="OUI",OFFSET(W$3,MOD(QUOTIENT(ROW()-ROW($A$20),'Feuille1-Catégories'!$B$6/W$6),W$5),0),IF(MOD($A134-1-W$10,'Feuille1-Catégories'!$F$5+1)=0,W$3,""))),"")</f>
        <v/>
      </c>
      <c r="X134" s="29" t="str">
        <f ca="1">IF(AND($A134&lt;&gt;"",X$9&lt;&gt;""),IF(HLOOKUP(X$9,'Feuille1-Catégories'!$C$1:$G$2,2,FALSE)="OUI",X$3,IF(HLOOKUP(X$9,'Feuille1-Catégories'!$C$1:$G$3,3,FALSE)="OUI",OFFSET(X$3,MOD(QUOTIENT(ROW()-ROW($A$20),'Feuille1-Catégories'!$B$6/X$6),X$5),0),IF(MOD($A134-1-X$10,'Feuille1-Catégories'!$F$5+1)=0,X$3,""))),"")</f>
        <v/>
      </c>
      <c r="Y134" s="29" t="str">
        <f ca="1">IF(AND($A134&lt;&gt;"",Y$9&lt;&gt;""),IF(HLOOKUP(Y$9,'Feuille1-Catégories'!$C$1:$G$2,2,FALSE)="OUI",Y$3,IF(HLOOKUP(Y$9,'Feuille1-Catégories'!$C$1:$G$3,3,FALSE)="OUI",OFFSET(Y$3,MOD(QUOTIENT(ROW()-ROW($A$20),'Feuille1-Catégories'!$B$6/Y$6),Y$5),0),IF(MOD($A134-1-Y$10,'Feuille1-Catégories'!$F$5+1)=0,Y$3,""))),"")</f>
        <v/>
      </c>
      <c r="Z134" s="29" t="str">
        <f ca="1">IF(AND($A134&lt;&gt;"",Z$9&lt;&gt;""),IF(HLOOKUP(Z$9,'Feuille1-Catégories'!$C$1:$G$2,2,FALSE)="OUI",Z$3,IF(HLOOKUP(Z$9,'Feuille1-Catégories'!$C$1:$G$3,3,FALSE)="OUI",OFFSET(Z$3,MOD(QUOTIENT(ROW()-ROW($A$20),'Feuille1-Catégories'!$B$6/Z$6),Z$5),0),IF(MOD($A134-1-Z$10,'Feuille1-Catégories'!$F$5+1)=0,Z$3,""))),"")</f>
        <v/>
      </c>
    </row>
    <row r="135" spans="1:26" ht="17" x14ac:dyDescent="0.2">
      <c r="A135" s="21">
        <f>IF('Feuille2-Prix de vente'!A135&lt;&gt;"",'Feuille2-Prix de vente'!A135,"")</f>
        <v>116</v>
      </c>
      <c r="B135" s="33">
        <f ca="1">IF('Feuille2-Prix de vente'!B135&lt;&gt;"",'Feuille2-Prix de vente'!B135,"")</f>
        <v>4.3092187892489324</v>
      </c>
      <c r="C135" s="10">
        <f ca="1">IF('Feuille2-Prix de vente'!C135&lt;&gt;"",'Feuille2-Prix de vente'!C135,"")</f>
        <v>7904.4</v>
      </c>
      <c r="D135" s="10">
        <f t="shared" ca="1" si="1"/>
        <v>2388.6</v>
      </c>
      <c r="E135" s="10">
        <f ca="1">IF('Feuille2-Prix de vente'!E135&lt;&gt;"",'Feuille2-Prix de vente'!E135,"")</f>
        <v>10293</v>
      </c>
      <c r="F135" s="29">
        <f ca="1">IF(AND($A135&lt;&gt;"",F$9&lt;&gt;""),IF(HLOOKUP(F$9,'Feuille1-Catégories'!$C$1:$G$2,2,FALSE)="OUI",F$3,IF(HLOOKUP(F$9,'Feuille1-Catégories'!$C$1:$G$3,3,FALSE)="OUI",OFFSET(F$3,MOD(QUOTIENT(ROW()-ROW($A$20),'Feuille1-Catégories'!$B$6/F$6),F$5),0),IF(MOD($A135-1-F$10,'Feuille1-Catégories'!$F$5+1)=0,F$3,""))),"")</f>
        <v>0.8</v>
      </c>
      <c r="G135" s="29">
        <f ca="1">IF(AND($A135&lt;&gt;"",G$9&lt;&gt;""),IF(HLOOKUP(G$9,'Feuille1-Catégories'!$C$1:$G$2,2,FALSE)="OUI",G$3,IF(HLOOKUP(G$9,'Feuille1-Catégories'!$C$1:$G$3,3,FALSE)="OUI",OFFSET(G$3,MOD(QUOTIENT(ROW()-ROW($A$20),'Feuille1-Catégories'!$B$6/G$6),G$5),0),IF(MOD($A135-1-G$10,'Feuille1-Catégories'!$F$5+1)=0,G$3,""))),"")</f>
        <v>2</v>
      </c>
      <c r="H135" s="29" t="str">
        <f ca="1">IF(AND($A135&lt;&gt;"",H$9&lt;&gt;""),IF(HLOOKUP(H$9,'Feuille1-Catégories'!$C$1:$G$2,2,FALSE)="OUI",H$3,IF(HLOOKUP(H$9,'Feuille1-Catégories'!$C$1:$G$3,3,FALSE)="OUI",OFFSET(H$3,MOD(QUOTIENT(ROW()-ROW($A$20),'Feuille1-Catégories'!$B$6/H$6),H$5),0),IF(MOD($A135-1-H$10,'Feuille1-Catégories'!$F$5+1)=0,H$3,""))),"")</f>
        <v/>
      </c>
      <c r="I135" s="29" t="str">
        <f ca="1">IF(AND($A135&lt;&gt;"",I$9&lt;&gt;""),IF(HLOOKUP(I$9,'Feuille1-Catégories'!$C$1:$G$2,2,FALSE)="OUI",I$3,IF(HLOOKUP(I$9,'Feuille1-Catégories'!$C$1:$G$3,3,FALSE)="OUI",OFFSET(I$3,MOD(QUOTIENT(ROW()-ROW($A$20),'Feuille1-Catégories'!$B$6/I$6),I$5),0),IF(MOD($A135-1-I$10,'Feuille1-Catégories'!$F$5+1)=0,I$3,""))),"")</f>
        <v xml:space="preserve"> </v>
      </c>
      <c r="J135" s="29">
        <f ca="1">IF(AND($A135&lt;&gt;"",J$9&lt;&gt;""),IF(HLOOKUP(J$9,'Feuille1-Catégories'!$C$1:$G$2,2,FALSE)="OUI",J$3,IF(HLOOKUP(J$9,'Feuille1-Catégories'!$C$1:$G$3,3,FALSE)="OUI",OFFSET(J$3,MOD(QUOTIENT(ROW()-ROW($A$20),'Feuille1-Catégories'!$B$6/J$6),J$5),0),IF(MOD($A135-1-J$10,'Feuille1-Catégories'!$F$5+1)=0,J$3,""))),"")</f>
        <v>0.8</v>
      </c>
      <c r="K135" s="29" t="str">
        <f ca="1">IF(AND($A135&lt;&gt;"",K$9&lt;&gt;""),IF(HLOOKUP(K$9,'Feuille1-Catégories'!$C$1:$G$2,2,FALSE)="OUI",K$3,IF(HLOOKUP(K$9,'Feuille1-Catégories'!$C$1:$G$3,3,FALSE)="OUI",OFFSET(K$3,MOD(QUOTIENT(ROW()-ROW($A$20),'Feuille1-Catégories'!$B$6/K$6),K$5),0),IF(MOD($A135-1-K$10,'Feuille1-Catégories'!$F$5+1)=0,K$3,""))),"")</f>
        <v/>
      </c>
      <c r="L135" s="29">
        <f ca="1">IF(AND($A135&lt;&gt;"",L$9&lt;&gt;""),IF(HLOOKUP(L$9,'Feuille1-Catégories'!$C$1:$G$2,2,FALSE)="OUI",L$3,IF(HLOOKUP(L$9,'Feuille1-Catégories'!$C$1:$G$3,3,FALSE)="OUI",OFFSET(L$3,MOD(QUOTIENT(ROW()-ROW($A$20),'Feuille1-Catégories'!$B$6/L$6),L$5),0),IF(MOD($A135-1-L$10,'Feuille1-Catégories'!$F$5+1)=0,L$3,""))),"")</f>
        <v>50</v>
      </c>
      <c r="M135" s="29">
        <f ca="1">IF(AND($A135&lt;&gt;"",M$9&lt;&gt;""),IF(HLOOKUP(M$9,'Feuille1-Catégories'!$C$1:$G$2,2,FALSE)="OUI",M$3,IF(HLOOKUP(M$9,'Feuille1-Catégories'!$C$1:$G$3,3,FALSE)="OUI",OFFSET(M$3,MOD(QUOTIENT(ROW()-ROW($A$20),'Feuille1-Catégories'!$B$6/M$6),M$5),0),IF(MOD($A135-1-M$10,'Feuille1-Catégories'!$F$5+1)=0,M$3,""))),"")</f>
        <v>1500</v>
      </c>
      <c r="N135" s="29" t="str">
        <f ca="1">IF(AND($A135&lt;&gt;"",N$9&lt;&gt;""),IF(HLOOKUP(N$9,'Feuille1-Catégories'!$C$1:$G$2,2,FALSE)="OUI",N$3,IF(HLOOKUP(N$9,'Feuille1-Catégories'!$C$1:$G$3,3,FALSE)="OUI",OFFSET(N$3,MOD(QUOTIENT(ROW()-ROW($A$20),'Feuille1-Catégories'!$B$6/N$6),N$5),0),IF(MOD($A135-1-N$10,'Feuille1-Catégories'!$F$5+1)=0,N$3,""))),"")</f>
        <v xml:space="preserve"> </v>
      </c>
      <c r="O135" s="29">
        <f ca="1">IF(AND($A135&lt;&gt;"",O$9&lt;&gt;""),IF(HLOOKUP(O$9,'Feuille1-Catégories'!$C$1:$G$2,2,FALSE)="OUI",O$3,IF(HLOOKUP(O$9,'Feuille1-Catégories'!$C$1:$G$3,3,FALSE)="OUI",OFFSET(O$3,MOD(QUOTIENT(ROW()-ROW($A$20),'Feuille1-Catégories'!$B$6/O$6),O$5),0),IF(MOD($A135-1-O$10,'Feuille1-Catégories'!$F$5+1)=0,O$3,""))),"")</f>
        <v>5</v>
      </c>
      <c r="P135" s="29" t="str">
        <f ca="1">IF(AND($A135&lt;&gt;"",P$9&lt;&gt;""),IF(HLOOKUP(P$9,'Feuille1-Catégories'!$C$1:$G$2,2,FALSE)="OUI",P$3,IF(HLOOKUP(P$9,'Feuille1-Catégories'!$C$1:$G$3,3,FALSE)="OUI",OFFSET(P$3,MOD(QUOTIENT(ROW()-ROW($A$20),'Feuille1-Catégories'!$B$6/P$6),P$5),0),IF(MOD($A135-1-P$10,'Feuille1-Catégories'!$F$5+1)=0,P$3,""))),"")</f>
        <v/>
      </c>
      <c r="Q135" s="29">
        <f ca="1">IF(AND($A135&lt;&gt;"",Q$9&lt;&gt;""),IF(HLOOKUP(Q$9,'Feuille1-Catégories'!$C$1:$G$2,2,FALSE)="OUI",Q$3,IF(HLOOKUP(Q$9,'Feuille1-Catégories'!$C$1:$G$3,3,FALSE)="OUI",OFFSET(Q$3,MOD(QUOTIENT(ROW()-ROW($A$20),'Feuille1-Catégories'!$B$6/Q$6),Q$5),0),IF(MOD($A135-1-Q$10,'Feuille1-Catégories'!$F$5+1)=0,Q$3,""))),"")</f>
        <v>500</v>
      </c>
      <c r="R135" s="29" t="str">
        <f ca="1">IF(AND($A135&lt;&gt;"",R$9&lt;&gt;""),IF(HLOOKUP(R$9,'Feuille1-Catégories'!$C$1:$G$2,2,FALSE)="OUI",R$3,IF(HLOOKUP(R$9,'Feuille1-Catégories'!$C$1:$G$3,3,FALSE)="OUI",OFFSET(R$3,MOD(QUOTIENT(ROW()-ROW($A$20),'Feuille1-Catégories'!$B$6/R$6),R$5),0),IF(MOD($A135-1-R$10,'Feuille1-Catégories'!$F$5+1)=0,R$3,""))),"")</f>
        <v/>
      </c>
      <c r="S135" s="29">
        <f ca="1">IF(AND($A135&lt;&gt;"",S$9&lt;&gt;""),IF(HLOOKUP(S$9,'Feuille1-Catégories'!$C$1:$G$2,2,FALSE)="OUI",S$3,IF(HLOOKUP(S$9,'Feuille1-Catégories'!$C$1:$G$3,3,FALSE)="OUI",OFFSET(S$3,MOD(QUOTIENT(ROW()-ROW($A$20),'Feuille1-Catégories'!$B$6/S$6),S$5),0),IF(MOD($A135-1-S$10,'Feuille1-Catégories'!$F$5+1)=0,S$3,""))),"")</f>
        <v>30</v>
      </c>
      <c r="T135" s="29" t="str">
        <f ca="1">IF(AND($A135&lt;&gt;"",T$9&lt;&gt;""),IF(HLOOKUP(T$9,'Feuille1-Catégories'!$C$1:$G$2,2,FALSE)="OUI",T$3,IF(HLOOKUP(T$9,'Feuille1-Catégories'!$C$1:$G$3,3,FALSE)="OUI",OFFSET(T$3,MOD(QUOTIENT(ROW()-ROW($A$20),'Feuille1-Catégories'!$B$6/T$6),T$5),0),IF(MOD($A135-1-T$10,'Feuille1-Catégories'!$F$5+1)=0,T$3,""))),"")</f>
        <v/>
      </c>
      <c r="U135" s="29">
        <f ca="1">IF(AND($A135&lt;&gt;"",U$9&lt;&gt;""),IF(HLOOKUP(U$9,'Feuille1-Catégories'!$C$1:$G$2,2,FALSE)="OUI",U$3,IF(HLOOKUP(U$9,'Feuille1-Catégories'!$C$1:$G$3,3,FALSE)="OUI",OFFSET(U$3,MOD(QUOTIENT(ROW()-ROW($A$20),'Feuille1-Catégories'!$B$6/U$6),U$5),0),IF(MOD($A135-1-U$10,'Feuille1-Catégories'!$F$5+1)=0,U$3,""))),"")</f>
        <v>300</v>
      </c>
      <c r="V135" s="29" t="str">
        <f ca="1">IF(AND($A135&lt;&gt;"",V$9&lt;&gt;""),IF(HLOOKUP(V$9,'Feuille1-Catégories'!$C$1:$G$2,2,FALSE)="OUI",V$3,IF(HLOOKUP(V$9,'Feuille1-Catégories'!$C$1:$G$3,3,FALSE)="OUI",OFFSET(V$3,MOD(QUOTIENT(ROW()-ROW($A$20),'Feuille1-Catégories'!$B$6/V$6),V$5),0),IF(MOD($A135-1-V$10,'Feuille1-Catégories'!$F$5+1)=0,V$3,""))),"")</f>
        <v/>
      </c>
      <c r="W135" s="29" t="str">
        <f ca="1">IF(AND($A135&lt;&gt;"",W$9&lt;&gt;""),IF(HLOOKUP(W$9,'Feuille1-Catégories'!$C$1:$G$2,2,FALSE)="OUI",W$3,IF(HLOOKUP(W$9,'Feuille1-Catégories'!$C$1:$G$3,3,FALSE)="OUI",OFFSET(W$3,MOD(QUOTIENT(ROW()-ROW($A$20),'Feuille1-Catégories'!$B$6/W$6),W$5),0),IF(MOD($A135-1-W$10,'Feuille1-Catégories'!$F$5+1)=0,W$3,""))),"")</f>
        <v/>
      </c>
      <c r="X135" s="29" t="str">
        <f ca="1">IF(AND($A135&lt;&gt;"",X$9&lt;&gt;""),IF(HLOOKUP(X$9,'Feuille1-Catégories'!$C$1:$G$2,2,FALSE)="OUI",X$3,IF(HLOOKUP(X$9,'Feuille1-Catégories'!$C$1:$G$3,3,FALSE)="OUI",OFFSET(X$3,MOD(QUOTIENT(ROW()-ROW($A$20),'Feuille1-Catégories'!$B$6/X$6),X$5),0),IF(MOD($A135-1-X$10,'Feuille1-Catégories'!$F$5+1)=0,X$3,""))),"")</f>
        <v/>
      </c>
      <c r="Y135" s="29" t="str">
        <f ca="1">IF(AND($A135&lt;&gt;"",Y$9&lt;&gt;""),IF(HLOOKUP(Y$9,'Feuille1-Catégories'!$C$1:$G$2,2,FALSE)="OUI",Y$3,IF(HLOOKUP(Y$9,'Feuille1-Catégories'!$C$1:$G$3,3,FALSE)="OUI",OFFSET(Y$3,MOD(QUOTIENT(ROW()-ROW($A$20),'Feuille1-Catégories'!$B$6/Y$6),Y$5),0),IF(MOD($A135-1-Y$10,'Feuille1-Catégories'!$F$5+1)=0,Y$3,""))),"")</f>
        <v/>
      </c>
      <c r="Z135" s="29" t="str">
        <f ca="1">IF(AND($A135&lt;&gt;"",Z$9&lt;&gt;""),IF(HLOOKUP(Z$9,'Feuille1-Catégories'!$C$1:$G$2,2,FALSE)="OUI",Z$3,IF(HLOOKUP(Z$9,'Feuille1-Catégories'!$C$1:$G$3,3,FALSE)="OUI",OFFSET(Z$3,MOD(QUOTIENT(ROW()-ROW($A$20),'Feuille1-Catégories'!$B$6/Z$6),Z$5),0),IF(MOD($A135-1-Z$10,'Feuille1-Catégories'!$F$5+1)=0,Z$3,""))),"")</f>
        <v/>
      </c>
    </row>
    <row r="136" spans="1:26" ht="17" x14ac:dyDescent="0.2">
      <c r="A136" s="21">
        <f>IF('Feuille2-Prix de vente'!A136&lt;&gt;"",'Feuille2-Prix de vente'!A136,"")</f>
        <v>117</v>
      </c>
      <c r="B136" s="33">
        <f ca="1">IF('Feuille2-Prix de vente'!B136&lt;&gt;"",'Feuille2-Prix de vente'!B136,"")</f>
        <v>4.1046033919730327</v>
      </c>
      <c r="C136" s="10">
        <f ca="1">IF('Feuille2-Prix de vente'!C136&lt;&gt;"",'Feuille2-Prix de vente'!C136,"")</f>
        <v>5894.4</v>
      </c>
      <c r="D136" s="10">
        <f t="shared" ca="1" si="1"/>
        <v>1898.6</v>
      </c>
      <c r="E136" s="10">
        <f ca="1">IF('Feuille2-Prix de vente'!E136&lt;&gt;"",'Feuille2-Prix de vente'!E136,"")</f>
        <v>7793</v>
      </c>
      <c r="F136" s="29">
        <f ca="1">IF(AND($A136&lt;&gt;"",F$9&lt;&gt;""),IF(HLOOKUP(F$9,'Feuille1-Catégories'!$C$1:$G$2,2,FALSE)="OUI",F$3,IF(HLOOKUP(F$9,'Feuille1-Catégories'!$C$1:$G$3,3,FALSE)="OUI",OFFSET(F$3,MOD(QUOTIENT(ROW()-ROW($A$20),'Feuille1-Catégories'!$B$6/F$6),F$5),0),IF(MOD($A136-1-F$10,'Feuille1-Catégories'!$F$5+1)=0,F$3,""))),"")</f>
        <v>0.8</v>
      </c>
      <c r="G136" s="29">
        <f ca="1">IF(AND($A136&lt;&gt;"",G$9&lt;&gt;""),IF(HLOOKUP(G$9,'Feuille1-Catégories'!$C$1:$G$2,2,FALSE)="OUI",G$3,IF(HLOOKUP(G$9,'Feuille1-Catégories'!$C$1:$G$3,3,FALSE)="OUI",OFFSET(G$3,MOD(QUOTIENT(ROW()-ROW($A$20),'Feuille1-Catégories'!$B$6/G$6),G$5),0),IF(MOD($A136-1-G$10,'Feuille1-Catégories'!$F$5+1)=0,G$3,""))),"")</f>
        <v>2</v>
      </c>
      <c r="H136" s="29" t="str">
        <f ca="1">IF(AND($A136&lt;&gt;"",H$9&lt;&gt;""),IF(HLOOKUP(H$9,'Feuille1-Catégories'!$C$1:$G$2,2,FALSE)="OUI",H$3,IF(HLOOKUP(H$9,'Feuille1-Catégories'!$C$1:$G$3,3,FALSE)="OUI",OFFSET(H$3,MOD(QUOTIENT(ROW()-ROW($A$20),'Feuille1-Catégories'!$B$6/H$6),H$5),0),IF(MOD($A136-1-H$10,'Feuille1-Catégories'!$F$5+1)=0,H$3,""))),"")</f>
        <v/>
      </c>
      <c r="I136" s="29" t="str">
        <f ca="1">IF(AND($A136&lt;&gt;"",I$9&lt;&gt;""),IF(HLOOKUP(I$9,'Feuille1-Catégories'!$C$1:$G$2,2,FALSE)="OUI",I$3,IF(HLOOKUP(I$9,'Feuille1-Catégories'!$C$1:$G$3,3,FALSE)="OUI",OFFSET(I$3,MOD(QUOTIENT(ROW()-ROW($A$20),'Feuille1-Catégories'!$B$6/I$6),I$5),0),IF(MOD($A136-1-I$10,'Feuille1-Catégories'!$F$5+1)=0,I$3,""))),"")</f>
        <v xml:space="preserve"> </v>
      </c>
      <c r="J136" s="29">
        <f ca="1">IF(AND($A136&lt;&gt;"",J$9&lt;&gt;""),IF(HLOOKUP(J$9,'Feuille1-Catégories'!$C$1:$G$2,2,FALSE)="OUI",J$3,IF(HLOOKUP(J$9,'Feuille1-Catégories'!$C$1:$G$3,3,FALSE)="OUI",OFFSET(J$3,MOD(QUOTIENT(ROW()-ROW($A$20),'Feuille1-Catégories'!$B$6/J$6),J$5),0),IF(MOD($A136-1-J$10,'Feuille1-Catégories'!$F$5+1)=0,J$3,""))),"")</f>
        <v>0.8</v>
      </c>
      <c r="K136" s="29" t="str">
        <f ca="1">IF(AND($A136&lt;&gt;"",K$9&lt;&gt;""),IF(HLOOKUP(K$9,'Feuille1-Catégories'!$C$1:$G$2,2,FALSE)="OUI",K$3,IF(HLOOKUP(K$9,'Feuille1-Catégories'!$C$1:$G$3,3,FALSE)="OUI",OFFSET(K$3,MOD(QUOTIENT(ROW()-ROW($A$20),'Feuille1-Catégories'!$B$6/K$6),K$5),0),IF(MOD($A136-1-K$10,'Feuille1-Catégories'!$F$5+1)=0,K$3,""))),"")</f>
        <v/>
      </c>
      <c r="L136" s="29">
        <f ca="1">IF(AND($A136&lt;&gt;"",L$9&lt;&gt;""),IF(HLOOKUP(L$9,'Feuille1-Catégories'!$C$1:$G$2,2,FALSE)="OUI",L$3,IF(HLOOKUP(L$9,'Feuille1-Catégories'!$C$1:$G$3,3,FALSE)="OUI",OFFSET(L$3,MOD(QUOTIENT(ROW()-ROW($A$20),'Feuille1-Catégories'!$B$6/L$6),L$5),0),IF(MOD($A136-1-L$10,'Feuille1-Catégories'!$F$5+1)=0,L$3,""))),"")</f>
        <v>50</v>
      </c>
      <c r="M136" s="29">
        <f ca="1">IF(AND($A136&lt;&gt;"",M$9&lt;&gt;""),IF(HLOOKUP(M$9,'Feuille1-Catégories'!$C$1:$G$2,2,FALSE)="OUI",M$3,IF(HLOOKUP(M$9,'Feuille1-Catégories'!$C$1:$G$3,3,FALSE)="OUI",OFFSET(M$3,MOD(QUOTIENT(ROW()-ROW($A$20),'Feuille1-Catégories'!$B$6/M$6),M$5),0),IF(MOD($A136-1-M$10,'Feuille1-Catégories'!$F$5+1)=0,M$3,""))),"")</f>
        <v>1500</v>
      </c>
      <c r="N136" s="29" t="str">
        <f ca="1">IF(AND($A136&lt;&gt;"",N$9&lt;&gt;""),IF(HLOOKUP(N$9,'Feuille1-Catégories'!$C$1:$G$2,2,FALSE)="OUI",N$3,IF(HLOOKUP(N$9,'Feuille1-Catégories'!$C$1:$G$3,3,FALSE)="OUI",OFFSET(N$3,MOD(QUOTIENT(ROW()-ROW($A$20),'Feuille1-Catégories'!$B$6/N$6),N$5),0),IF(MOD($A136-1-N$10,'Feuille1-Catégories'!$F$5+1)=0,N$3,""))),"")</f>
        <v xml:space="preserve"> </v>
      </c>
      <c r="O136" s="29">
        <f ca="1">IF(AND($A136&lt;&gt;"",O$9&lt;&gt;""),IF(HLOOKUP(O$9,'Feuille1-Catégories'!$C$1:$G$2,2,FALSE)="OUI",O$3,IF(HLOOKUP(O$9,'Feuille1-Catégories'!$C$1:$G$3,3,FALSE)="OUI",OFFSET(O$3,MOD(QUOTIENT(ROW()-ROW($A$20),'Feuille1-Catégories'!$B$6/O$6),O$5),0),IF(MOD($A136-1-O$10,'Feuille1-Catégories'!$F$5+1)=0,O$3,""))),"")</f>
        <v>5</v>
      </c>
      <c r="P136" s="29" t="str">
        <f ca="1">IF(AND($A136&lt;&gt;"",P$9&lt;&gt;""),IF(HLOOKUP(P$9,'Feuille1-Catégories'!$C$1:$G$2,2,FALSE)="OUI",P$3,IF(HLOOKUP(P$9,'Feuille1-Catégories'!$C$1:$G$3,3,FALSE)="OUI",OFFSET(P$3,MOD(QUOTIENT(ROW()-ROW($A$20),'Feuille1-Catégories'!$B$6/P$6),P$5),0),IF(MOD($A136-1-P$10,'Feuille1-Catégories'!$F$5+1)=0,P$3,""))),"")</f>
        <v/>
      </c>
      <c r="Q136" s="29" t="str">
        <f ca="1">IF(AND($A136&lt;&gt;"",Q$9&lt;&gt;""),IF(HLOOKUP(Q$9,'Feuille1-Catégories'!$C$1:$G$2,2,FALSE)="OUI",Q$3,IF(HLOOKUP(Q$9,'Feuille1-Catégories'!$C$1:$G$3,3,FALSE)="OUI",OFFSET(Q$3,MOD(QUOTIENT(ROW()-ROW($A$20),'Feuille1-Catégories'!$B$6/Q$6),Q$5),0),IF(MOD($A136-1-Q$10,'Feuille1-Catégories'!$F$5+1)=0,Q$3,""))),"")</f>
        <v/>
      </c>
      <c r="R136" s="29" t="str">
        <f ca="1">IF(AND($A136&lt;&gt;"",R$9&lt;&gt;""),IF(HLOOKUP(R$9,'Feuille1-Catégories'!$C$1:$G$2,2,FALSE)="OUI",R$3,IF(HLOOKUP(R$9,'Feuille1-Catégories'!$C$1:$G$3,3,FALSE)="OUI",OFFSET(R$3,MOD(QUOTIENT(ROW()-ROW($A$20),'Feuille1-Catégories'!$B$6/R$6),R$5),0),IF(MOD($A136-1-R$10,'Feuille1-Catégories'!$F$5+1)=0,R$3,""))),"")</f>
        <v/>
      </c>
      <c r="S136" s="29">
        <f ca="1">IF(AND($A136&lt;&gt;"",S$9&lt;&gt;""),IF(HLOOKUP(S$9,'Feuille1-Catégories'!$C$1:$G$2,2,FALSE)="OUI",S$3,IF(HLOOKUP(S$9,'Feuille1-Catégories'!$C$1:$G$3,3,FALSE)="OUI",OFFSET(S$3,MOD(QUOTIENT(ROW()-ROW($A$20),'Feuille1-Catégories'!$B$6/S$6),S$5),0),IF(MOD($A136-1-S$10,'Feuille1-Catégories'!$F$5+1)=0,S$3,""))),"")</f>
        <v>30</v>
      </c>
      <c r="T136" s="29">
        <f ca="1">IF(AND($A136&lt;&gt;"",T$9&lt;&gt;""),IF(HLOOKUP(T$9,'Feuille1-Catégories'!$C$1:$G$2,2,FALSE)="OUI",T$3,IF(HLOOKUP(T$9,'Feuille1-Catégories'!$C$1:$G$3,3,FALSE)="OUI",OFFSET(T$3,MOD(QUOTIENT(ROW()-ROW($A$20),'Feuille1-Catégories'!$B$6/T$6),T$5),0),IF(MOD($A136-1-T$10,'Feuille1-Catégories'!$F$5+1)=0,T$3,""))),"")</f>
        <v>10</v>
      </c>
      <c r="U136" s="29">
        <f ca="1">IF(AND($A136&lt;&gt;"",U$9&lt;&gt;""),IF(HLOOKUP(U$9,'Feuille1-Catégories'!$C$1:$G$2,2,FALSE)="OUI",U$3,IF(HLOOKUP(U$9,'Feuille1-Catégories'!$C$1:$G$3,3,FALSE)="OUI",OFFSET(U$3,MOD(QUOTIENT(ROW()-ROW($A$20),'Feuille1-Catégories'!$B$6/U$6),U$5),0),IF(MOD($A136-1-U$10,'Feuille1-Catégories'!$F$5+1)=0,U$3,""))),"")</f>
        <v>300</v>
      </c>
      <c r="V136" s="29" t="str">
        <f ca="1">IF(AND($A136&lt;&gt;"",V$9&lt;&gt;""),IF(HLOOKUP(V$9,'Feuille1-Catégories'!$C$1:$G$2,2,FALSE)="OUI",V$3,IF(HLOOKUP(V$9,'Feuille1-Catégories'!$C$1:$G$3,3,FALSE)="OUI",OFFSET(V$3,MOD(QUOTIENT(ROW()-ROW($A$20),'Feuille1-Catégories'!$B$6/V$6),V$5),0),IF(MOD($A136-1-V$10,'Feuille1-Catégories'!$F$5+1)=0,V$3,""))),"")</f>
        <v/>
      </c>
      <c r="W136" s="29" t="str">
        <f ca="1">IF(AND($A136&lt;&gt;"",W$9&lt;&gt;""),IF(HLOOKUP(W$9,'Feuille1-Catégories'!$C$1:$G$2,2,FALSE)="OUI",W$3,IF(HLOOKUP(W$9,'Feuille1-Catégories'!$C$1:$G$3,3,FALSE)="OUI",OFFSET(W$3,MOD(QUOTIENT(ROW()-ROW($A$20),'Feuille1-Catégories'!$B$6/W$6),W$5),0),IF(MOD($A136-1-W$10,'Feuille1-Catégories'!$F$5+1)=0,W$3,""))),"")</f>
        <v/>
      </c>
      <c r="X136" s="29" t="str">
        <f ca="1">IF(AND($A136&lt;&gt;"",X$9&lt;&gt;""),IF(HLOOKUP(X$9,'Feuille1-Catégories'!$C$1:$G$2,2,FALSE)="OUI",X$3,IF(HLOOKUP(X$9,'Feuille1-Catégories'!$C$1:$G$3,3,FALSE)="OUI",OFFSET(X$3,MOD(QUOTIENT(ROW()-ROW($A$20),'Feuille1-Catégories'!$B$6/X$6),X$5),0),IF(MOD($A136-1-X$10,'Feuille1-Catégories'!$F$5+1)=0,X$3,""))),"")</f>
        <v/>
      </c>
      <c r="Y136" s="29" t="str">
        <f ca="1">IF(AND($A136&lt;&gt;"",Y$9&lt;&gt;""),IF(HLOOKUP(Y$9,'Feuille1-Catégories'!$C$1:$G$2,2,FALSE)="OUI",Y$3,IF(HLOOKUP(Y$9,'Feuille1-Catégories'!$C$1:$G$3,3,FALSE)="OUI",OFFSET(Y$3,MOD(QUOTIENT(ROW()-ROW($A$20),'Feuille1-Catégories'!$B$6/Y$6),Y$5),0),IF(MOD($A136-1-Y$10,'Feuille1-Catégories'!$F$5+1)=0,Y$3,""))),"")</f>
        <v/>
      </c>
      <c r="Z136" s="29" t="str">
        <f ca="1">IF(AND($A136&lt;&gt;"",Z$9&lt;&gt;""),IF(HLOOKUP(Z$9,'Feuille1-Catégories'!$C$1:$G$2,2,FALSE)="OUI",Z$3,IF(HLOOKUP(Z$9,'Feuille1-Catégories'!$C$1:$G$3,3,FALSE)="OUI",OFFSET(Z$3,MOD(QUOTIENT(ROW()-ROW($A$20),'Feuille1-Catégories'!$B$6/Z$6),Z$5),0),IF(MOD($A136-1-Z$10,'Feuille1-Catégories'!$F$5+1)=0,Z$3,""))),"")</f>
        <v/>
      </c>
    </row>
    <row r="137" spans="1:26" ht="17" x14ac:dyDescent="0.2">
      <c r="A137" s="21">
        <f>IF('Feuille2-Prix de vente'!A137&lt;&gt;"",'Feuille2-Prix de vente'!A137,"")</f>
        <v>118</v>
      </c>
      <c r="B137" s="33">
        <f ca="1">IF('Feuille2-Prix de vente'!B137&lt;&gt;"",'Feuille2-Prix de vente'!B137,"")</f>
        <v>3.8135768080057777</v>
      </c>
      <c r="C137" s="10">
        <f ca="1">IF('Feuille2-Prix de vente'!C137&lt;&gt;"",'Feuille2-Prix de vente'!C137,"")</f>
        <v>5454.4</v>
      </c>
      <c r="D137" s="10">
        <f t="shared" ca="1" si="1"/>
        <v>1938.6</v>
      </c>
      <c r="E137" s="10">
        <f ca="1">IF('Feuille2-Prix de vente'!E137&lt;&gt;"",'Feuille2-Prix de vente'!E137,"")</f>
        <v>7393</v>
      </c>
      <c r="F137" s="29">
        <f ca="1">IF(AND($A137&lt;&gt;"",F$9&lt;&gt;""),IF(HLOOKUP(F$9,'Feuille1-Catégories'!$C$1:$G$2,2,FALSE)="OUI",F$3,IF(HLOOKUP(F$9,'Feuille1-Catégories'!$C$1:$G$3,3,FALSE)="OUI",OFFSET(F$3,MOD(QUOTIENT(ROW()-ROW($A$20),'Feuille1-Catégories'!$B$6/F$6),F$5),0),IF(MOD($A137-1-F$10,'Feuille1-Catégories'!$F$5+1)=0,F$3,""))),"")</f>
        <v>0.8</v>
      </c>
      <c r="G137" s="29">
        <f ca="1">IF(AND($A137&lt;&gt;"",G$9&lt;&gt;""),IF(HLOOKUP(G$9,'Feuille1-Catégories'!$C$1:$G$2,2,FALSE)="OUI",G$3,IF(HLOOKUP(G$9,'Feuille1-Catégories'!$C$1:$G$3,3,FALSE)="OUI",OFFSET(G$3,MOD(QUOTIENT(ROW()-ROW($A$20),'Feuille1-Catégories'!$B$6/G$6),G$5),0),IF(MOD($A137-1-G$10,'Feuille1-Catégories'!$F$5+1)=0,G$3,""))),"")</f>
        <v>2</v>
      </c>
      <c r="H137" s="29">
        <f ca="1">IF(AND($A137&lt;&gt;"",H$9&lt;&gt;""),IF(HLOOKUP(H$9,'Feuille1-Catégories'!$C$1:$G$2,2,FALSE)="OUI",H$3,IF(HLOOKUP(H$9,'Feuille1-Catégories'!$C$1:$G$3,3,FALSE)="OUI",OFFSET(H$3,MOD(QUOTIENT(ROW()-ROW($A$20),'Feuille1-Catégories'!$B$6/H$6),H$5),0),IF(MOD($A137-1-H$10,'Feuille1-Catégories'!$F$5+1)=0,H$3,""))),"")</f>
        <v>50</v>
      </c>
      <c r="I137" s="29" t="str">
        <f ca="1">IF(AND($A137&lt;&gt;"",I$9&lt;&gt;""),IF(HLOOKUP(I$9,'Feuille1-Catégories'!$C$1:$G$2,2,FALSE)="OUI",I$3,IF(HLOOKUP(I$9,'Feuille1-Catégories'!$C$1:$G$3,3,FALSE)="OUI",OFFSET(I$3,MOD(QUOTIENT(ROW()-ROW($A$20),'Feuille1-Catégories'!$B$6/I$6),I$5),0),IF(MOD($A137-1-I$10,'Feuille1-Catégories'!$F$5+1)=0,I$3,""))),"")</f>
        <v xml:space="preserve"> </v>
      </c>
      <c r="J137" s="29">
        <f ca="1">IF(AND($A137&lt;&gt;"",J$9&lt;&gt;""),IF(HLOOKUP(J$9,'Feuille1-Catégories'!$C$1:$G$2,2,FALSE)="OUI",J$3,IF(HLOOKUP(J$9,'Feuille1-Catégories'!$C$1:$G$3,3,FALSE)="OUI",OFFSET(J$3,MOD(QUOTIENT(ROW()-ROW($A$20),'Feuille1-Catégories'!$B$6/J$6),J$5),0),IF(MOD($A137-1-J$10,'Feuille1-Catégories'!$F$5+1)=0,J$3,""))),"")</f>
        <v>0.8</v>
      </c>
      <c r="K137" s="29" t="str">
        <f ca="1">IF(AND($A137&lt;&gt;"",K$9&lt;&gt;""),IF(HLOOKUP(K$9,'Feuille1-Catégories'!$C$1:$G$2,2,FALSE)="OUI",K$3,IF(HLOOKUP(K$9,'Feuille1-Catégories'!$C$1:$G$3,3,FALSE)="OUI",OFFSET(K$3,MOD(QUOTIENT(ROW()-ROW($A$20),'Feuille1-Catégories'!$B$6/K$6),K$5),0),IF(MOD($A137-1-K$10,'Feuille1-Catégories'!$F$5+1)=0,K$3,""))),"")</f>
        <v/>
      </c>
      <c r="L137" s="29">
        <f ca="1">IF(AND($A137&lt;&gt;"",L$9&lt;&gt;""),IF(HLOOKUP(L$9,'Feuille1-Catégories'!$C$1:$G$2,2,FALSE)="OUI",L$3,IF(HLOOKUP(L$9,'Feuille1-Catégories'!$C$1:$G$3,3,FALSE)="OUI",OFFSET(L$3,MOD(QUOTIENT(ROW()-ROW($A$20),'Feuille1-Catégories'!$B$6/L$6),L$5),0),IF(MOD($A137-1-L$10,'Feuille1-Catégories'!$F$5+1)=0,L$3,""))),"")</f>
        <v>50</v>
      </c>
      <c r="M137" s="29">
        <f ca="1">IF(AND($A137&lt;&gt;"",M$9&lt;&gt;""),IF(HLOOKUP(M$9,'Feuille1-Catégories'!$C$1:$G$2,2,FALSE)="OUI",M$3,IF(HLOOKUP(M$9,'Feuille1-Catégories'!$C$1:$G$3,3,FALSE)="OUI",OFFSET(M$3,MOD(QUOTIENT(ROW()-ROW($A$20),'Feuille1-Catégories'!$B$6/M$6),M$5),0),IF(MOD($A137-1-M$10,'Feuille1-Catégories'!$F$5+1)=0,M$3,""))),"")</f>
        <v>1500</v>
      </c>
      <c r="N137" s="29" t="str">
        <f ca="1">IF(AND($A137&lt;&gt;"",N$9&lt;&gt;""),IF(HLOOKUP(N$9,'Feuille1-Catégories'!$C$1:$G$2,2,FALSE)="OUI",N$3,IF(HLOOKUP(N$9,'Feuille1-Catégories'!$C$1:$G$3,3,FALSE)="OUI",OFFSET(N$3,MOD(QUOTIENT(ROW()-ROW($A$20),'Feuille1-Catégories'!$B$6/N$6),N$5),0),IF(MOD($A137-1-N$10,'Feuille1-Catégories'!$F$5+1)=0,N$3,""))),"")</f>
        <v xml:space="preserve"> </v>
      </c>
      <c r="O137" s="29">
        <f ca="1">IF(AND($A137&lt;&gt;"",O$9&lt;&gt;""),IF(HLOOKUP(O$9,'Feuille1-Catégories'!$C$1:$G$2,2,FALSE)="OUI",O$3,IF(HLOOKUP(O$9,'Feuille1-Catégories'!$C$1:$G$3,3,FALSE)="OUI",OFFSET(O$3,MOD(QUOTIENT(ROW()-ROW($A$20),'Feuille1-Catégories'!$B$6/O$6),O$5),0),IF(MOD($A137-1-O$10,'Feuille1-Catégories'!$F$5+1)=0,O$3,""))),"")</f>
        <v>5</v>
      </c>
      <c r="P137" s="29" t="str">
        <f ca="1">IF(AND($A137&lt;&gt;"",P$9&lt;&gt;""),IF(HLOOKUP(P$9,'Feuille1-Catégories'!$C$1:$G$2,2,FALSE)="OUI",P$3,IF(HLOOKUP(P$9,'Feuille1-Catégories'!$C$1:$G$3,3,FALSE)="OUI",OFFSET(P$3,MOD(QUOTIENT(ROW()-ROW($A$20),'Feuille1-Catégories'!$B$6/P$6),P$5),0),IF(MOD($A137-1-P$10,'Feuille1-Catégories'!$F$5+1)=0,P$3,""))),"")</f>
        <v/>
      </c>
      <c r="Q137" s="29" t="str">
        <f ca="1">IF(AND($A137&lt;&gt;"",Q$9&lt;&gt;""),IF(HLOOKUP(Q$9,'Feuille1-Catégories'!$C$1:$G$2,2,FALSE)="OUI",Q$3,IF(HLOOKUP(Q$9,'Feuille1-Catégories'!$C$1:$G$3,3,FALSE)="OUI",OFFSET(Q$3,MOD(QUOTIENT(ROW()-ROW($A$20),'Feuille1-Catégories'!$B$6/Q$6),Q$5),0),IF(MOD($A137-1-Q$10,'Feuille1-Catégories'!$F$5+1)=0,Q$3,""))),"")</f>
        <v/>
      </c>
      <c r="R137" s="29" t="str">
        <f ca="1">IF(AND($A137&lt;&gt;"",R$9&lt;&gt;""),IF(HLOOKUP(R$9,'Feuille1-Catégories'!$C$1:$G$2,2,FALSE)="OUI",R$3,IF(HLOOKUP(R$9,'Feuille1-Catégories'!$C$1:$G$3,3,FALSE)="OUI",OFFSET(R$3,MOD(QUOTIENT(ROW()-ROW($A$20),'Feuille1-Catégories'!$B$6/R$6),R$5),0),IF(MOD($A137-1-R$10,'Feuille1-Catégories'!$F$5+1)=0,R$3,""))),"")</f>
        <v/>
      </c>
      <c r="S137" s="29">
        <f ca="1">IF(AND($A137&lt;&gt;"",S$9&lt;&gt;""),IF(HLOOKUP(S$9,'Feuille1-Catégories'!$C$1:$G$2,2,FALSE)="OUI",S$3,IF(HLOOKUP(S$9,'Feuille1-Catégories'!$C$1:$G$3,3,FALSE)="OUI",OFFSET(S$3,MOD(QUOTIENT(ROW()-ROW($A$20),'Feuille1-Catégories'!$B$6/S$6),S$5),0),IF(MOD($A137-1-S$10,'Feuille1-Catégories'!$F$5+1)=0,S$3,""))),"")</f>
        <v>30</v>
      </c>
      <c r="T137" s="29" t="str">
        <f ca="1">IF(AND($A137&lt;&gt;"",T$9&lt;&gt;""),IF(HLOOKUP(T$9,'Feuille1-Catégories'!$C$1:$G$2,2,FALSE)="OUI",T$3,IF(HLOOKUP(T$9,'Feuille1-Catégories'!$C$1:$G$3,3,FALSE)="OUI",OFFSET(T$3,MOD(QUOTIENT(ROW()-ROW($A$20),'Feuille1-Catégories'!$B$6/T$6),T$5),0),IF(MOD($A137-1-T$10,'Feuille1-Catégories'!$F$5+1)=0,T$3,""))),"")</f>
        <v/>
      </c>
      <c r="U137" s="29">
        <f ca="1">IF(AND($A137&lt;&gt;"",U$9&lt;&gt;""),IF(HLOOKUP(U$9,'Feuille1-Catégories'!$C$1:$G$2,2,FALSE)="OUI",U$3,IF(HLOOKUP(U$9,'Feuille1-Catégories'!$C$1:$G$3,3,FALSE)="OUI",OFFSET(U$3,MOD(QUOTIENT(ROW()-ROW($A$20),'Feuille1-Catégories'!$B$6/U$6),U$5),0),IF(MOD($A137-1-U$10,'Feuille1-Catégories'!$F$5+1)=0,U$3,""))),"")</f>
        <v>300</v>
      </c>
      <c r="V137" s="29" t="str">
        <f ca="1">IF(AND($A137&lt;&gt;"",V$9&lt;&gt;""),IF(HLOOKUP(V$9,'Feuille1-Catégories'!$C$1:$G$2,2,FALSE)="OUI",V$3,IF(HLOOKUP(V$9,'Feuille1-Catégories'!$C$1:$G$3,3,FALSE)="OUI",OFFSET(V$3,MOD(QUOTIENT(ROW()-ROW($A$20),'Feuille1-Catégories'!$B$6/V$6),V$5),0),IF(MOD($A137-1-V$10,'Feuille1-Catégories'!$F$5+1)=0,V$3,""))),"")</f>
        <v/>
      </c>
      <c r="W137" s="29" t="str">
        <f ca="1">IF(AND($A137&lt;&gt;"",W$9&lt;&gt;""),IF(HLOOKUP(W$9,'Feuille1-Catégories'!$C$1:$G$2,2,FALSE)="OUI",W$3,IF(HLOOKUP(W$9,'Feuille1-Catégories'!$C$1:$G$3,3,FALSE)="OUI",OFFSET(W$3,MOD(QUOTIENT(ROW()-ROW($A$20),'Feuille1-Catégories'!$B$6/W$6),W$5),0),IF(MOD($A137-1-W$10,'Feuille1-Catégories'!$F$5+1)=0,W$3,""))),"")</f>
        <v/>
      </c>
      <c r="X137" s="29" t="str">
        <f ca="1">IF(AND($A137&lt;&gt;"",X$9&lt;&gt;""),IF(HLOOKUP(X$9,'Feuille1-Catégories'!$C$1:$G$2,2,FALSE)="OUI",X$3,IF(HLOOKUP(X$9,'Feuille1-Catégories'!$C$1:$G$3,3,FALSE)="OUI",OFFSET(X$3,MOD(QUOTIENT(ROW()-ROW($A$20),'Feuille1-Catégories'!$B$6/X$6),X$5),0),IF(MOD($A137-1-X$10,'Feuille1-Catégories'!$F$5+1)=0,X$3,""))),"")</f>
        <v/>
      </c>
      <c r="Y137" s="29" t="str">
        <f ca="1">IF(AND($A137&lt;&gt;"",Y$9&lt;&gt;""),IF(HLOOKUP(Y$9,'Feuille1-Catégories'!$C$1:$G$2,2,FALSE)="OUI",Y$3,IF(HLOOKUP(Y$9,'Feuille1-Catégories'!$C$1:$G$3,3,FALSE)="OUI",OFFSET(Y$3,MOD(QUOTIENT(ROW()-ROW($A$20),'Feuille1-Catégories'!$B$6/Y$6),Y$5),0),IF(MOD($A137-1-Y$10,'Feuille1-Catégories'!$F$5+1)=0,Y$3,""))),"")</f>
        <v/>
      </c>
      <c r="Z137" s="29" t="str">
        <f ca="1">IF(AND($A137&lt;&gt;"",Z$9&lt;&gt;""),IF(HLOOKUP(Z$9,'Feuille1-Catégories'!$C$1:$G$2,2,FALSE)="OUI",Z$3,IF(HLOOKUP(Z$9,'Feuille1-Catégories'!$C$1:$G$3,3,FALSE)="OUI",OFFSET(Z$3,MOD(QUOTIENT(ROW()-ROW($A$20),'Feuille1-Catégories'!$B$6/Z$6),Z$5),0),IF(MOD($A137-1-Z$10,'Feuille1-Catégories'!$F$5+1)=0,Z$3,""))),"")</f>
        <v/>
      </c>
    </row>
    <row r="138" spans="1:26" ht="17" x14ac:dyDescent="0.2">
      <c r="A138" s="21">
        <f>IF('Feuille2-Prix de vente'!A138&lt;&gt;"",'Feuille2-Prix de vente'!A138,"")</f>
        <v>119</v>
      </c>
      <c r="B138" s="33">
        <f ca="1">IF('Feuille2-Prix de vente'!B138&lt;&gt;"",'Feuille2-Prix de vente'!B138,"")</f>
        <v>3.8517855261771832</v>
      </c>
      <c r="C138" s="10">
        <f ca="1">IF('Feuille2-Prix de vente'!C138&lt;&gt;"",'Feuille2-Prix de vente'!C138,"")</f>
        <v>5414.4</v>
      </c>
      <c r="D138" s="10">
        <f t="shared" ca="1" si="1"/>
        <v>1898.6</v>
      </c>
      <c r="E138" s="10">
        <f ca="1">IF('Feuille2-Prix de vente'!E138&lt;&gt;"",'Feuille2-Prix de vente'!E138,"")</f>
        <v>7313</v>
      </c>
      <c r="F138" s="29">
        <f ca="1">IF(AND($A138&lt;&gt;"",F$9&lt;&gt;""),IF(HLOOKUP(F$9,'Feuille1-Catégories'!$C$1:$G$2,2,FALSE)="OUI",F$3,IF(HLOOKUP(F$9,'Feuille1-Catégories'!$C$1:$G$3,3,FALSE)="OUI",OFFSET(F$3,MOD(QUOTIENT(ROW()-ROW($A$20),'Feuille1-Catégories'!$B$6/F$6),F$5),0),IF(MOD($A138-1-F$10,'Feuille1-Catégories'!$F$5+1)=0,F$3,""))),"")</f>
        <v>0.8</v>
      </c>
      <c r="G138" s="29">
        <f ca="1">IF(AND($A138&lt;&gt;"",G$9&lt;&gt;""),IF(HLOOKUP(G$9,'Feuille1-Catégories'!$C$1:$G$2,2,FALSE)="OUI",G$3,IF(HLOOKUP(G$9,'Feuille1-Catégories'!$C$1:$G$3,3,FALSE)="OUI",OFFSET(G$3,MOD(QUOTIENT(ROW()-ROW($A$20),'Feuille1-Catégories'!$B$6/G$6),G$5),0),IF(MOD($A138-1-G$10,'Feuille1-Catégories'!$F$5+1)=0,G$3,""))),"")</f>
        <v>2</v>
      </c>
      <c r="H138" s="29" t="str">
        <f ca="1">IF(AND($A138&lt;&gt;"",H$9&lt;&gt;""),IF(HLOOKUP(H$9,'Feuille1-Catégories'!$C$1:$G$2,2,FALSE)="OUI",H$3,IF(HLOOKUP(H$9,'Feuille1-Catégories'!$C$1:$G$3,3,FALSE)="OUI",OFFSET(H$3,MOD(QUOTIENT(ROW()-ROW($A$20),'Feuille1-Catégories'!$B$6/H$6),H$5),0),IF(MOD($A138-1-H$10,'Feuille1-Catégories'!$F$5+1)=0,H$3,""))),"")</f>
        <v/>
      </c>
      <c r="I138" s="29" t="str">
        <f ca="1">IF(AND($A138&lt;&gt;"",I$9&lt;&gt;""),IF(HLOOKUP(I$9,'Feuille1-Catégories'!$C$1:$G$2,2,FALSE)="OUI",I$3,IF(HLOOKUP(I$9,'Feuille1-Catégories'!$C$1:$G$3,3,FALSE)="OUI",OFFSET(I$3,MOD(QUOTIENT(ROW()-ROW($A$20),'Feuille1-Catégories'!$B$6/I$6),I$5),0),IF(MOD($A138-1-I$10,'Feuille1-Catégories'!$F$5+1)=0,I$3,""))),"")</f>
        <v xml:space="preserve"> </v>
      </c>
      <c r="J138" s="29">
        <f ca="1">IF(AND($A138&lt;&gt;"",J$9&lt;&gt;""),IF(HLOOKUP(J$9,'Feuille1-Catégories'!$C$1:$G$2,2,FALSE)="OUI",J$3,IF(HLOOKUP(J$9,'Feuille1-Catégories'!$C$1:$G$3,3,FALSE)="OUI",OFFSET(J$3,MOD(QUOTIENT(ROW()-ROW($A$20),'Feuille1-Catégories'!$B$6/J$6),J$5),0),IF(MOD($A138-1-J$10,'Feuille1-Catégories'!$F$5+1)=0,J$3,""))),"")</f>
        <v>0.8</v>
      </c>
      <c r="K138" s="29">
        <f ca="1">IF(AND($A138&lt;&gt;"",K$9&lt;&gt;""),IF(HLOOKUP(K$9,'Feuille1-Catégories'!$C$1:$G$2,2,FALSE)="OUI",K$3,IF(HLOOKUP(K$9,'Feuille1-Catégories'!$C$1:$G$3,3,FALSE)="OUI",OFFSET(K$3,MOD(QUOTIENT(ROW()-ROW($A$20),'Feuille1-Catégories'!$B$6/K$6),K$5),0),IF(MOD($A138-1-K$10,'Feuille1-Catégories'!$F$5+1)=0,K$3,""))),"")</f>
        <v>10</v>
      </c>
      <c r="L138" s="29">
        <f ca="1">IF(AND($A138&lt;&gt;"",L$9&lt;&gt;""),IF(HLOOKUP(L$9,'Feuille1-Catégories'!$C$1:$G$2,2,FALSE)="OUI",L$3,IF(HLOOKUP(L$9,'Feuille1-Catégories'!$C$1:$G$3,3,FALSE)="OUI",OFFSET(L$3,MOD(QUOTIENT(ROW()-ROW($A$20),'Feuille1-Catégories'!$B$6/L$6),L$5),0),IF(MOD($A138-1-L$10,'Feuille1-Catégories'!$F$5+1)=0,L$3,""))),"")</f>
        <v>50</v>
      </c>
      <c r="M138" s="29">
        <f ca="1">IF(AND($A138&lt;&gt;"",M$9&lt;&gt;""),IF(HLOOKUP(M$9,'Feuille1-Catégories'!$C$1:$G$2,2,FALSE)="OUI",M$3,IF(HLOOKUP(M$9,'Feuille1-Catégories'!$C$1:$G$3,3,FALSE)="OUI",OFFSET(M$3,MOD(QUOTIENT(ROW()-ROW($A$20),'Feuille1-Catégories'!$B$6/M$6),M$5),0),IF(MOD($A138-1-M$10,'Feuille1-Catégories'!$F$5+1)=0,M$3,""))),"")</f>
        <v>1500</v>
      </c>
      <c r="N138" s="29" t="str">
        <f ca="1">IF(AND($A138&lt;&gt;"",N$9&lt;&gt;""),IF(HLOOKUP(N$9,'Feuille1-Catégories'!$C$1:$G$2,2,FALSE)="OUI",N$3,IF(HLOOKUP(N$9,'Feuille1-Catégories'!$C$1:$G$3,3,FALSE)="OUI",OFFSET(N$3,MOD(QUOTIENT(ROW()-ROW($A$20),'Feuille1-Catégories'!$B$6/N$6),N$5),0),IF(MOD($A138-1-N$10,'Feuille1-Catégories'!$F$5+1)=0,N$3,""))),"")</f>
        <v xml:space="preserve"> </v>
      </c>
      <c r="O138" s="29">
        <f ca="1">IF(AND($A138&lt;&gt;"",O$9&lt;&gt;""),IF(HLOOKUP(O$9,'Feuille1-Catégories'!$C$1:$G$2,2,FALSE)="OUI",O$3,IF(HLOOKUP(O$9,'Feuille1-Catégories'!$C$1:$G$3,3,FALSE)="OUI",OFFSET(O$3,MOD(QUOTIENT(ROW()-ROW($A$20),'Feuille1-Catégories'!$B$6/O$6),O$5),0),IF(MOD($A138-1-O$10,'Feuille1-Catégories'!$F$5+1)=0,O$3,""))),"")</f>
        <v>5</v>
      </c>
      <c r="P138" s="29" t="str">
        <f ca="1">IF(AND($A138&lt;&gt;"",P$9&lt;&gt;""),IF(HLOOKUP(P$9,'Feuille1-Catégories'!$C$1:$G$2,2,FALSE)="OUI",P$3,IF(HLOOKUP(P$9,'Feuille1-Catégories'!$C$1:$G$3,3,FALSE)="OUI",OFFSET(P$3,MOD(QUOTIENT(ROW()-ROW($A$20),'Feuille1-Catégories'!$B$6/P$6),P$5),0),IF(MOD($A138-1-P$10,'Feuille1-Catégories'!$F$5+1)=0,P$3,""))),"")</f>
        <v/>
      </c>
      <c r="Q138" s="29" t="str">
        <f ca="1">IF(AND($A138&lt;&gt;"",Q$9&lt;&gt;""),IF(HLOOKUP(Q$9,'Feuille1-Catégories'!$C$1:$G$2,2,FALSE)="OUI",Q$3,IF(HLOOKUP(Q$9,'Feuille1-Catégories'!$C$1:$G$3,3,FALSE)="OUI",OFFSET(Q$3,MOD(QUOTIENT(ROW()-ROW($A$20),'Feuille1-Catégories'!$B$6/Q$6),Q$5),0),IF(MOD($A138-1-Q$10,'Feuille1-Catégories'!$F$5+1)=0,Q$3,""))),"")</f>
        <v/>
      </c>
      <c r="R138" s="29" t="str">
        <f ca="1">IF(AND($A138&lt;&gt;"",R$9&lt;&gt;""),IF(HLOOKUP(R$9,'Feuille1-Catégories'!$C$1:$G$2,2,FALSE)="OUI",R$3,IF(HLOOKUP(R$9,'Feuille1-Catégories'!$C$1:$G$3,3,FALSE)="OUI",OFFSET(R$3,MOD(QUOTIENT(ROW()-ROW($A$20),'Feuille1-Catégories'!$B$6/R$6),R$5),0),IF(MOD($A138-1-R$10,'Feuille1-Catégories'!$F$5+1)=0,R$3,""))),"")</f>
        <v/>
      </c>
      <c r="S138" s="29">
        <f ca="1">IF(AND($A138&lt;&gt;"",S$9&lt;&gt;""),IF(HLOOKUP(S$9,'Feuille1-Catégories'!$C$1:$G$2,2,FALSE)="OUI",S$3,IF(HLOOKUP(S$9,'Feuille1-Catégories'!$C$1:$G$3,3,FALSE)="OUI",OFFSET(S$3,MOD(QUOTIENT(ROW()-ROW($A$20),'Feuille1-Catégories'!$B$6/S$6),S$5),0),IF(MOD($A138-1-S$10,'Feuille1-Catégories'!$F$5+1)=0,S$3,""))),"")</f>
        <v>30</v>
      </c>
      <c r="T138" s="29" t="str">
        <f ca="1">IF(AND($A138&lt;&gt;"",T$9&lt;&gt;""),IF(HLOOKUP(T$9,'Feuille1-Catégories'!$C$1:$G$2,2,FALSE)="OUI",T$3,IF(HLOOKUP(T$9,'Feuille1-Catégories'!$C$1:$G$3,3,FALSE)="OUI",OFFSET(T$3,MOD(QUOTIENT(ROW()-ROW($A$20),'Feuille1-Catégories'!$B$6/T$6),T$5),0),IF(MOD($A138-1-T$10,'Feuille1-Catégories'!$F$5+1)=0,T$3,""))),"")</f>
        <v/>
      </c>
      <c r="U138" s="29">
        <f ca="1">IF(AND($A138&lt;&gt;"",U$9&lt;&gt;""),IF(HLOOKUP(U$9,'Feuille1-Catégories'!$C$1:$G$2,2,FALSE)="OUI",U$3,IF(HLOOKUP(U$9,'Feuille1-Catégories'!$C$1:$G$3,3,FALSE)="OUI",OFFSET(U$3,MOD(QUOTIENT(ROW()-ROW($A$20),'Feuille1-Catégories'!$B$6/U$6),U$5),0),IF(MOD($A138-1-U$10,'Feuille1-Catégories'!$F$5+1)=0,U$3,""))),"")</f>
        <v>300</v>
      </c>
      <c r="V138" s="29" t="str">
        <f ca="1">IF(AND($A138&lt;&gt;"",V$9&lt;&gt;""),IF(HLOOKUP(V$9,'Feuille1-Catégories'!$C$1:$G$2,2,FALSE)="OUI",V$3,IF(HLOOKUP(V$9,'Feuille1-Catégories'!$C$1:$G$3,3,FALSE)="OUI",OFFSET(V$3,MOD(QUOTIENT(ROW()-ROW($A$20),'Feuille1-Catégories'!$B$6/V$6),V$5),0),IF(MOD($A138-1-V$10,'Feuille1-Catégories'!$F$5+1)=0,V$3,""))),"")</f>
        <v/>
      </c>
      <c r="W138" s="29" t="str">
        <f ca="1">IF(AND($A138&lt;&gt;"",W$9&lt;&gt;""),IF(HLOOKUP(W$9,'Feuille1-Catégories'!$C$1:$G$2,2,FALSE)="OUI",W$3,IF(HLOOKUP(W$9,'Feuille1-Catégories'!$C$1:$G$3,3,FALSE)="OUI",OFFSET(W$3,MOD(QUOTIENT(ROW()-ROW($A$20),'Feuille1-Catégories'!$B$6/W$6),W$5),0),IF(MOD($A138-1-W$10,'Feuille1-Catégories'!$F$5+1)=0,W$3,""))),"")</f>
        <v/>
      </c>
      <c r="X138" s="29" t="str">
        <f ca="1">IF(AND($A138&lt;&gt;"",X$9&lt;&gt;""),IF(HLOOKUP(X$9,'Feuille1-Catégories'!$C$1:$G$2,2,FALSE)="OUI",X$3,IF(HLOOKUP(X$9,'Feuille1-Catégories'!$C$1:$G$3,3,FALSE)="OUI",OFFSET(X$3,MOD(QUOTIENT(ROW()-ROW($A$20),'Feuille1-Catégories'!$B$6/X$6),X$5),0),IF(MOD($A138-1-X$10,'Feuille1-Catégories'!$F$5+1)=0,X$3,""))),"")</f>
        <v/>
      </c>
      <c r="Y138" s="29" t="str">
        <f ca="1">IF(AND($A138&lt;&gt;"",Y$9&lt;&gt;""),IF(HLOOKUP(Y$9,'Feuille1-Catégories'!$C$1:$G$2,2,FALSE)="OUI",Y$3,IF(HLOOKUP(Y$9,'Feuille1-Catégories'!$C$1:$G$3,3,FALSE)="OUI",OFFSET(Y$3,MOD(QUOTIENT(ROW()-ROW($A$20),'Feuille1-Catégories'!$B$6/Y$6),Y$5),0),IF(MOD($A138-1-Y$10,'Feuille1-Catégories'!$F$5+1)=0,Y$3,""))),"")</f>
        <v/>
      </c>
      <c r="Z138" s="29" t="str">
        <f ca="1">IF(AND($A138&lt;&gt;"",Z$9&lt;&gt;""),IF(HLOOKUP(Z$9,'Feuille1-Catégories'!$C$1:$G$2,2,FALSE)="OUI",Z$3,IF(HLOOKUP(Z$9,'Feuille1-Catégories'!$C$1:$G$3,3,FALSE)="OUI",OFFSET(Z$3,MOD(QUOTIENT(ROW()-ROW($A$20),'Feuille1-Catégories'!$B$6/Z$6),Z$5),0),IF(MOD($A138-1-Z$10,'Feuille1-Catégories'!$F$5+1)=0,Z$3,""))),"")</f>
        <v/>
      </c>
    </row>
    <row r="139" spans="1:26" ht="17" x14ac:dyDescent="0.2">
      <c r="A139" s="21">
        <f>IF('Feuille2-Prix de vente'!A139&lt;&gt;"",'Feuille2-Prix de vente'!A139,"")</f>
        <v>120</v>
      </c>
      <c r="B139" s="33">
        <f ca="1">IF('Feuille2-Prix de vente'!B139&lt;&gt;"",'Feuille2-Prix de vente'!B139,"")</f>
        <v>4.3092187892489324</v>
      </c>
      <c r="C139" s="10">
        <f ca="1">IF('Feuille2-Prix de vente'!C139&lt;&gt;"",'Feuille2-Prix de vente'!C139,"")</f>
        <v>7904.4</v>
      </c>
      <c r="D139" s="10">
        <f t="shared" ca="1" si="1"/>
        <v>2388.6</v>
      </c>
      <c r="E139" s="10">
        <f ca="1">IF('Feuille2-Prix de vente'!E139&lt;&gt;"",'Feuille2-Prix de vente'!E139,"")</f>
        <v>10293</v>
      </c>
      <c r="F139" s="29">
        <f ca="1">IF(AND($A139&lt;&gt;"",F$9&lt;&gt;""),IF(HLOOKUP(F$9,'Feuille1-Catégories'!$C$1:$G$2,2,FALSE)="OUI",F$3,IF(HLOOKUP(F$9,'Feuille1-Catégories'!$C$1:$G$3,3,FALSE)="OUI",OFFSET(F$3,MOD(QUOTIENT(ROW()-ROW($A$20),'Feuille1-Catégories'!$B$6/F$6),F$5),0),IF(MOD($A139-1-F$10,'Feuille1-Catégories'!$F$5+1)=0,F$3,""))),"")</f>
        <v>0.8</v>
      </c>
      <c r="G139" s="29">
        <f ca="1">IF(AND($A139&lt;&gt;"",G$9&lt;&gt;""),IF(HLOOKUP(G$9,'Feuille1-Catégories'!$C$1:$G$2,2,FALSE)="OUI",G$3,IF(HLOOKUP(G$9,'Feuille1-Catégories'!$C$1:$G$3,3,FALSE)="OUI",OFFSET(G$3,MOD(QUOTIENT(ROW()-ROW($A$20),'Feuille1-Catégories'!$B$6/G$6),G$5),0),IF(MOD($A139-1-G$10,'Feuille1-Catégories'!$F$5+1)=0,G$3,""))),"")</f>
        <v>2</v>
      </c>
      <c r="H139" s="29" t="str">
        <f ca="1">IF(AND($A139&lt;&gt;"",H$9&lt;&gt;""),IF(HLOOKUP(H$9,'Feuille1-Catégories'!$C$1:$G$2,2,FALSE)="OUI",H$3,IF(HLOOKUP(H$9,'Feuille1-Catégories'!$C$1:$G$3,3,FALSE)="OUI",OFFSET(H$3,MOD(QUOTIENT(ROW()-ROW($A$20),'Feuille1-Catégories'!$B$6/H$6),H$5),0),IF(MOD($A139-1-H$10,'Feuille1-Catégories'!$F$5+1)=0,H$3,""))),"")</f>
        <v/>
      </c>
      <c r="I139" s="29" t="str">
        <f ca="1">IF(AND($A139&lt;&gt;"",I$9&lt;&gt;""),IF(HLOOKUP(I$9,'Feuille1-Catégories'!$C$1:$G$2,2,FALSE)="OUI",I$3,IF(HLOOKUP(I$9,'Feuille1-Catégories'!$C$1:$G$3,3,FALSE)="OUI",OFFSET(I$3,MOD(QUOTIENT(ROW()-ROW($A$20),'Feuille1-Catégories'!$B$6/I$6),I$5),0),IF(MOD($A139-1-I$10,'Feuille1-Catégories'!$F$5+1)=0,I$3,""))),"")</f>
        <v xml:space="preserve"> </v>
      </c>
      <c r="J139" s="29">
        <f ca="1">IF(AND($A139&lt;&gt;"",J$9&lt;&gt;""),IF(HLOOKUP(J$9,'Feuille1-Catégories'!$C$1:$G$2,2,FALSE)="OUI",J$3,IF(HLOOKUP(J$9,'Feuille1-Catégories'!$C$1:$G$3,3,FALSE)="OUI",OFFSET(J$3,MOD(QUOTIENT(ROW()-ROW($A$20),'Feuille1-Catégories'!$B$6/J$6),J$5),0),IF(MOD($A139-1-J$10,'Feuille1-Catégories'!$F$5+1)=0,J$3,""))),"")</f>
        <v>0.8</v>
      </c>
      <c r="K139" s="29" t="str">
        <f ca="1">IF(AND($A139&lt;&gt;"",K$9&lt;&gt;""),IF(HLOOKUP(K$9,'Feuille1-Catégories'!$C$1:$G$2,2,FALSE)="OUI",K$3,IF(HLOOKUP(K$9,'Feuille1-Catégories'!$C$1:$G$3,3,FALSE)="OUI",OFFSET(K$3,MOD(QUOTIENT(ROW()-ROW($A$20),'Feuille1-Catégories'!$B$6/K$6),K$5),0),IF(MOD($A139-1-K$10,'Feuille1-Catégories'!$F$5+1)=0,K$3,""))),"")</f>
        <v/>
      </c>
      <c r="L139" s="29">
        <f ca="1">IF(AND($A139&lt;&gt;"",L$9&lt;&gt;""),IF(HLOOKUP(L$9,'Feuille1-Catégories'!$C$1:$G$2,2,FALSE)="OUI",L$3,IF(HLOOKUP(L$9,'Feuille1-Catégories'!$C$1:$G$3,3,FALSE)="OUI",OFFSET(L$3,MOD(QUOTIENT(ROW()-ROW($A$20),'Feuille1-Catégories'!$B$6/L$6),L$5),0),IF(MOD($A139-1-L$10,'Feuille1-Catégories'!$F$5+1)=0,L$3,""))),"")</f>
        <v>50</v>
      </c>
      <c r="M139" s="29">
        <f ca="1">IF(AND($A139&lt;&gt;"",M$9&lt;&gt;""),IF(HLOOKUP(M$9,'Feuille1-Catégories'!$C$1:$G$2,2,FALSE)="OUI",M$3,IF(HLOOKUP(M$9,'Feuille1-Catégories'!$C$1:$G$3,3,FALSE)="OUI",OFFSET(M$3,MOD(QUOTIENT(ROW()-ROW($A$20),'Feuille1-Catégories'!$B$6/M$6),M$5),0),IF(MOD($A139-1-M$10,'Feuille1-Catégories'!$F$5+1)=0,M$3,""))),"")</f>
        <v>1500</v>
      </c>
      <c r="N139" s="29" t="str">
        <f ca="1">IF(AND($A139&lt;&gt;"",N$9&lt;&gt;""),IF(HLOOKUP(N$9,'Feuille1-Catégories'!$C$1:$G$2,2,FALSE)="OUI",N$3,IF(HLOOKUP(N$9,'Feuille1-Catégories'!$C$1:$G$3,3,FALSE)="OUI",OFFSET(N$3,MOD(QUOTIENT(ROW()-ROW($A$20),'Feuille1-Catégories'!$B$6/N$6),N$5),0),IF(MOD($A139-1-N$10,'Feuille1-Catégories'!$F$5+1)=0,N$3,""))),"")</f>
        <v xml:space="preserve"> </v>
      </c>
      <c r="O139" s="29">
        <f ca="1">IF(AND($A139&lt;&gt;"",O$9&lt;&gt;""),IF(HLOOKUP(O$9,'Feuille1-Catégories'!$C$1:$G$2,2,FALSE)="OUI",O$3,IF(HLOOKUP(O$9,'Feuille1-Catégories'!$C$1:$G$3,3,FALSE)="OUI",OFFSET(O$3,MOD(QUOTIENT(ROW()-ROW($A$20),'Feuille1-Catégories'!$B$6/O$6),O$5),0),IF(MOD($A139-1-O$10,'Feuille1-Catégories'!$F$5+1)=0,O$3,""))),"")</f>
        <v>5</v>
      </c>
      <c r="P139" s="29" t="str">
        <f ca="1">IF(AND($A139&lt;&gt;"",P$9&lt;&gt;""),IF(HLOOKUP(P$9,'Feuille1-Catégories'!$C$1:$G$2,2,FALSE)="OUI",P$3,IF(HLOOKUP(P$9,'Feuille1-Catégories'!$C$1:$G$3,3,FALSE)="OUI",OFFSET(P$3,MOD(QUOTIENT(ROW()-ROW($A$20),'Feuille1-Catégories'!$B$6/P$6),P$5),0),IF(MOD($A139-1-P$10,'Feuille1-Catégories'!$F$5+1)=0,P$3,""))),"")</f>
        <v/>
      </c>
      <c r="Q139" s="29">
        <f ca="1">IF(AND($A139&lt;&gt;"",Q$9&lt;&gt;""),IF(HLOOKUP(Q$9,'Feuille1-Catégories'!$C$1:$G$2,2,FALSE)="OUI",Q$3,IF(HLOOKUP(Q$9,'Feuille1-Catégories'!$C$1:$G$3,3,FALSE)="OUI",OFFSET(Q$3,MOD(QUOTIENT(ROW()-ROW($A$20),'Feuille1-Catégories'!$B$6/Q$6),Q$5),0),IF(MOD($A139-1-Q$10,'Feuille1-Catégories'!$F$5+1)=0,Q$3,""))),"")</f>
        <v>500</v>
      </c>
      <c r="R139" s="29" t="str">
        <f ca="1">IF(AND($A139&lt;&gt;"",R$9&lt;&gt;""),IF(HLOOKUP(R$9,'Feuille1-Catégories'!$C$1:$G$2,2,FALSE)="OUI",R$3,IF(HLOOKUP(R$9,'Feuille1-Catégories'!$C$1:$G$3,3,FALSE)="OUI",OFFSET(R$3,MOD(QUOTIENT(ROW()-ROW($A$20),'Feuille1-Catégories'!$B$6/R$6),R$5),0),IF(MOD($A139-1-R$10,'Feuille1-Catégories'!$F$5+1)=0,R$3,""))),"")</f>
        <v/>
      </c>
      <c r="S139" s="29">
        <f ca="1">IF(AND($A139&lt;&gt;"",S$9&lt;&gt;""),IF(HLOOKUP(S$9,'Feuille1-Catégories'!$C$1:$G$2,2,FALSE)="OUI",S$3,IF(HLOOKUP(S$9,'Feuille1-Catégories'!$C$1:$G$3,3,FALSE)="OUI",OFFSET(S$3,MOD(QUOTIENT(ROW()-ROW($A$20),'Feuille1-Catégories'!$B$6/S$6),S$5),0),IF(MOD($A139-1-S$10,'Feuille1-Catégories'!$F$5+1)=0,S$3,""))),"")</f>
        <v>30</v>
      </c>
      <c r="T139" s="29" t="str">
        <f ca="1">IF(AND($A139&lt;&gt;"",T$9&lt;&gt;""),IF(HLOOKUP(T$9,'Feuille1-Catégories'!$C$1:$G$2,2,FALSE)="OUI",T$3,IF(HLOOKUP(T$9,'Feuille1-Catégories'!$C$1:$G$3,3,FALSE)="OUI",OFFSET(T$3,MOD(QUOTIENT(ROW()-ROW($A$20),'Feuille1-Catégories'!$B$6/T$6),T$5),0),IF(MOD($A139-1-T$10,'Feuille1-Catégories'!$F$5+1)=0,T$3,""))),"")</f>
        <v/>
      </c>
      <c r="U139" s="29">
        <f ca="1">IF(AND($A139&lt;&gt;"",U$9&lt;&gt;""),IF(HLOOKUP(U$9,'Feuille1-Catégories'!$C$1:$G$2,2,FALSE)="OUI",U$3,IF(HLOOKUP(U$9,'Feuille1-Catégories'!$C$1:$G$3,3,FALSE)="OUI",OFFSET(U$3,MOD(QUOTIENT(ROW()-ROW($A$20),'Feuille1-Catégories'!$B$6/U$6),U$5),0),IF(MOD($A139-1-U$10,'Feuille1-Catégories'!$F$5+1)=0,U$3,""))),"")</f>
        <v>300</v>
      </c>
      <c r="V139" s="29" t="str">
        <f ca="1">IF(AND($A139&lt;&gt;"",V$9&lt;&gt;""),IF(HLOOKUP(V$9,'Feuille1-Catégories'!$C$1:$G$2,2,FALSE)="OUI",V$3,IF(HLOOKUP(V$9,'Feuille1-Catégories'!$C$1:$G$3,3,FALSE)="OUI",OFFSET(V$3,MOD(QUOTIENT(ROW()-ROW($A$20),'Feuille1-Catégories'!$B$6/V$6),V$5),0),IF(MOD($A139-1-V$10,'Feuille1-Catégories'!$F$5+1)=0,V$3,""))),"")</f>
        <v/>
      </c>
      <c r="W139" s="29" t="str">
        <f ca="1">IF(AND($A139&lt;&gt;"",W$9&lt;&gt;""),IF(HLOOKUP(W$9,'Feuille1-Catégories'!$C$1:$G$2,2,FALSE)="OUI",W$3,IF(HLOOKUP(W$9,'Feuille1-Catégories'!$C$1:$G$3,3,FALSE)="OUI",OFFSET(W$3,MOD(QUOTIENT(ROW()-ROW($A$20),'Feuille1-Catégories'!$B$6/W$6),W$5),0),IF(MOD($A139-1-W$10,'Feuille1-Catégories'!$F$5+1)=0,W$3,""))),"")</f>
        <v/>
      </c>
      <c r="X139" s="29" t="str">
        <f ca="1">IF(AND($A139&lt;&gt;"",X$9&lt;&gt;""),IF(HLOOKUP(X$9,'Feuille1-Catégories'!$C$1:$G$2,2,FALSE)="OUI",X$3,IF(HLOOKUP(X$9,'Feuille1-Catégories'!$C$1:$G$3,3,FALSE)="OUI",OFFSET(X$3,MOD(QUOTIENT(ROW()-ROW($A$20),'Feuille1-Catégories'!$B$6/X$6),X$5),0),IF(MOD($A139-1-X$10,'Feuille1-Catégories'!$F$5+1)=0,X$3,""))),"")</f>
        <v/>
      </c>
      <c r="Y139" s="29" t="str">
        <f ca="1">IF(AND($A139&lt;&gt;"",Y$9&lt;&gt;""),IF(HLOOKUP(Y$9,'Feuille1-Catégories'!$C$1:$G$2,2,FALSE)="OUI",Y$3,IF(HLOOKUP(Y$9,'Feuille1-Catégories'!$C$1:$G$3,3,FALSE)="OUI",OFFSET(Y$3,MOD(QUOTIENT(ROW()-ROW($A$20),'Feuille1-Catégories'!$B$6/Y$6),Y$5),0),IF(MOD($A139-1-Y$10,'Feuille1-Catégories'!$F$5+1)=0,Y$3,""))),"")</f>
        <v/>
      </c>
      <c r="Z139" s="29" t="str">
        <f ca="1">IF(AND($A139&lt;&gt;"",Z$9&lt;&gt;""),IF(HLOOKUP(Z$9,'Feuille1-Catégories'!$C$1:$G$2,2,FALSE)="OUI",Z$3,IF(HLOOKUP(Z$9,'Feuille1-Catégories'!$C$1:$G$3,3,FALSE)="OUI",OFFSET(Z$3,MOD(QUOTIENT(ROW()-ROW($A$20),'Feuille1-Catégories'!$B$6/Z$6),Z$5),0),IF(MOD($A139-1-Z$10,'Feuille1-Catégories'!$F$5+1)=0,Z$3,""))),"")</f>
        <v/>
      </c>
    </row>
    <row r="140" spans="1:26" ht="17" x14ac:dyDescent="0.2">
      <c r="A140" s="21">
        <f>IF('Feuille2-Prix de vente'!A140&lt;&gt;"",'Feuille2-Prix de vente'!A140,"")</f>
        <v>121</v>
      </c>
      <c r="B140" s="33">
        <f ca="1">IF('Feuille2-Prix de vente'!B140&lt;&gt;"",'Feuille2-Prix de vente'!B140,"")</f>
        <v>14.301453352086263</v>
      </c>
      <c r="C140" s="10">
        <f ca="1">IF('Feuille2-Prix de vente'!C140&lt;&gt;"",'Feuille2-Prix de vente'!C140,"")</f>
        <v>5674.4</v>
      </c>
      <c r="D140" s="10">
        <f t="shared" ca="1" si="1"/>
        <v>426.6</v>
      </c>
      <c r="E140" s="10">
        <f ca="1">IF('Feuille2-Prix de vente'!E140&lt;&gt;"",'Feuille2-Prix de vente'!E140,"")</f>
        <v>6101</v>
      </c>
      <c r="F140" s="29">
        <f ca="1">IF(AND($A140&lt;&gt;"",F$9&lt;&gt;""),IF(HLOOKUP(F$9,'Feuille1-Catégories'!$C$1:$G$2,2,FALSE)="OUI",F$3,IF(HLOOKUP(F$9,'Feuille1-Catégories'!$C$1:$G$3,3,FALSE)="OUI",OFFSET(F$3,MOD(QUOTIENT(ROW()-ROW($A$20),'Feuille1-Catégories'!$B$6/F$6),F$5),0),IF(MOD($A140-1-F$10,'Feuille1-Catégories'!$F$5+1)=0,F$3,""))),"")</f>
        <v>0.8</v>
      </c>
      <c r="G140" s="29">
        <f ca="1">IF(AND($A140&lt;&gt;"",G$9&lt;&gt;""),IF(HLOOKUP(G$9,'Feuille1-Catégories'!$C$1:$G$2,2,FALSE)="OUI",G$3,IF(HLOOKUP(G$9,'Feuille1-Catégories'!$C$1:$G$3,3,FALSE)="OUI",OFFSET(G$3,MOD(QUOTIENT(ROW()-ROW($A$20),'Feuille1-Catégories'!$B$6/G$6),G$5),0),IF(MOD($A140-1-G$10,'Feuille1-Catégories'!$F$5+1)=0,G$3,""))),"")</f>
        <v>2</v>
      </c>
      <c r="H140" s="29" t="str">
        <f ca="1">IF(AND($A140&lt;&gt;"",H$9&lt;&gt;""),IF(HLOOKUP(H$9,'Feuille1-Catégories'!$C$1:$G$2,2,FALSE)="OUI",H$3,IF(HLOOKUP(H$9,'Feuille1-Catégories'!$C$1:$G$3,3,FALSE)="OUI",OFFSET(H$3,MOD(QUOTIENT(ROW()-ROW($A$20),'Feuille1-Catégories'!$B$6/H$6),H$5),0),IF(MOD($A140-1-H$10,'Feuille1-Catégories'!$F$5+1)=0,H$3,""))),"")</f>
        <v/>
      </c>
      <c r="I140" s="29" t="str">
        <f ca="1">IF(AND($A140&lt;&gt;"",I$9&lt;&gt;""),IF(HLOOKUP(I$9,'Feuille1-Catégories'!$C$1:$G$2,2,FALSE)="OUI",I$3,IF(HLOOKUP(I$9,'Feuille1-Catégories'!$C$1:$G$3,3,FALSE)="OUI",OFFSET(I$3,MOD(QUOTIENT(ROW()-ROW($A$20),'Feuille1-Catégories'!$B$6/I$6),I$5),0),IF(MOD($A140-1-I$10,'Feuille1-Catégories'!$F$5+1)=0,I$3,""))),"")</f>
        <v xml:space="preserve"> </v>
      </c>
      <c r="J140" s="29">
        <f ca="1">IF(AND($A140&lt;&gt;"",J$9&lt;&gt;""),IF(HLOOKUP(J$9,'Feuille1-Catégories'!$C$1:$G$2,2,FALSE)="OUI",J$3,IF(HLOOKUP(J$9,'Feuille1-Catégories'!$C$1:$G$3,3,FALSE)="OUI",OFFSET(J$3,MOD(QUOTIENT(ROW()-ROW($A$20),'Feuille1-Catégories'!$B$6/J$6),J$5),0),IF(MOD($A140-1-J$10,'Feuille1-Catégories'!$F$5+1)=0,J$3,""))),"")</f>
        <v>0.8</v>
      </c>
      <c r="K140" s="29" t="str">
        <f ca="1">IF(AND($A140&lt;&gt;"",K$9&lt;&gt;""),IF(HLOOKUP(K$9,'Feuille1-Catégories'!$C$1:$G$2,2,FALSE)="OUI",K$3,IF(HLOOKUP(K$9,'Feuille1-Catégories'!$C$1:$G$3,3,FALSE)="OUI",OFFSET(K$3,MOD(QUOTIENT(ROW()-ROW($A$20),'Feuille1-Catégories'!$B$6/K$6),K$5),0),IF(MOD($A140-1-K$10,'Feuille1-Catégories'!$F$5+1)=0,K$3,""))),"")</f>
        <v/>
      </c>
      <c r="L140" s="29">
        <f ca="1">IF(AND($A140&lt;&gt;"",L$9&lt;&gt;""),IF(HLOOKUP(L$9,'Feuille1-Catégories'!$C$1:$G$2,2,FALSE)="OUI",L$3,IF(HLOOKUP(L$9,'Feuille1-Catégories'!$C$1:$G$3,3,FALSE)="OUI",OFFSET(L$3,MOD(QUOTIENT(ROW()-ROW($A$20),'Feuille1-Catégories'!$B$6/L$6),L$5),0),IF(MOD($A140-1-L$10,'Feuille1-Catégories'!$F$5+1)=0,L$3,""))),"")</f>
        <v>50</v>
      </c>
      <c r="M140" s="29" t="str">
        <f ca="1">IF(AND($A140&lt;&gt;"",M$9&lt;&gt;""),IF(HLOOKUP(M$9,'Feuille1-Catégories'!$C$1:$G$2,2,FALSE)="OUI",M$3,IF(HLOOKUP(M$9,'Feuille1-Catégories'!$C$1:$G$3,3,FALSE)="OUI",OFFSET(M$3,MOD(QUOTIENT(ROW()-ROW($A$20),'Feuille1-Catégories'!$B$6/M$6),M$5),0),IF(MOD($A140-1-M$10,'Feuille1-Catégories'!$F$5+1)=0,M$3,""))),"")</f>
        <v xml:space="preserve"> </v>
      </c>
      <c r="N140" s="29">
        <f ca="1">IF(AND($A140&lt;&gt;"",N$9&lt;&gt;""),IF(HLOOKUP(N$9,'Feuille1-Catégories'!$C$1:$G$2,2,FALSE)="OUI",N$3,IF(HLOOKUP(N$9,'Feuille1-Catégories'!$C$1:$G$3,3,FALSE)="OUI",OFFSET(N$3,MOD(QUOTIENT(ROW()-ROW($A$20),'Feuille1-Catégories'!$B$6/N$6),N$5),0),IF(MOD($A140-1-N$10,'Feuille1-Catégories'!$F$5+1)=0,N$3,""))),"")</f>
        <v>2</v>
      </c>
      <c r="O140" s="29">
        <f ca="1">IF(AND($A140&lt;&gt;"",O$9&lt;&gt;""),IF(HLOOKUP(O$9,'Feuille1-Catégories'!$C$1:$G$2,2,FALSE)="OUI",O$3,IF(HLOOKUP(O$9,'Feuille1-Catégories'!$C$1:$G$3,3,FALSE)="OUI",OFFSET(O$3,MOD(QUOTIENT(ROW()-ROW($A$20),'Feuille1-Catégories'!$B$6/O$6),O$5),0),IF(MOD($A140-1-O$10,'Feuille1-Catégories'!$F$5+1)=0,O$3,""))),"")</f>
        <v>5</v>
      </c>
      <c r="P140" s="29">
        <f ca="1">IF(AND($A140&lt;&gt;"",P$9&lt;&gt;""),IF(HLOOKUP(P$9,'Feuille1-Catégories'!$C$1:$G$2,2,FALSE)="OUI",P$3,IF(HLOOKUP(P$9,'Feuille1-Catégories'!$C$1:$G$3,3,FALSE)="OUI",OFFSET(P$3,MOD(QUOTIENT(ROW()-ROW($A$20),'Feuille1-Catégories'!$B$6/P$6),P$5),0),IF(MOD($A140-1-P$10,'Feuille1-Catégories'!$F$5+1)=0,P$3,""))),"")</f>
        <v>25</v>
      </c>
      <c r="Q140" s="29" t="str">
        <f ca="1">IF(AND($A140&lt;&gt;"",Q$9&lt;&gt;""),IF(HLOOKUP(Q$9,'Feuille1-Catégories'!$C$1:$G$2,2,FALSE)="OUI",Q$3,IF(HLOOKUP(Q$9,'Feuille1-Catégories'!$C$1:$G$3,3,FALSE)="OUI",OFFSET(Q$3,MOD(QUOTIENT(ROW()-ROW($A$20),'Feuille1-Catégories'!$B$6/Q$6),Q$5),0),IF(MOD($A140-1-Q$10,'Feuille1-Catégories'!$F$5+1)=0,Q$3,""))),"")</f>
        <v/>
      </c>
      <c r="R140" s="29">
        <f ca="1">IF(AND($A140&lt;&gt;"",R$9&lt;&gt;""),IF(HLOOKUP(R$9,'Feuille1-Catégories'!$C$1:$G$2,2,FALSE)="OUI",R$3,IF(HLOOKUP(R$9,'Feuille1-Catégories'!$C$1:$G$3,3,FALSE)="OUI",OFFSET(R$3,MOD(QUOTIENT(ROW()-ROW($A$20),'Feuille1-Catégories'!$B$6/R$6),R$5),0),IF(MOD($A140-1-R$10,'Feuille1-Catégories'!$F$5+1)=0,R$3,""))),"")</f>
        <v>1</v>
      </c>
      <c r="S140" s="29">
        <f ca="1">IF(AND($A140&lt;&gt;"",S$9&lt;&gt;""),IF(HLOOKUP(S$9,'Feuille1-Catégories'!$C$1:$G$2,2,FALSE)="OUI",S$3,IF(HLOOKUP(S$9,'Feuille1-Catégories'!$C$1:$G$3,3,FALSE)="OUI",OFFSET(S$3,MOD(QUOTIENT(ROW()-ROW($A$20),'Feuille1-Catégories'!$B$6/S$6),S$5),0),IF(MOD($A140-1-S$10,'Feuille1-Catégories'!$F$5+1)=0,S$3,""))),"")</f>
        <v>30</v>
      </c>
      <c r="T140" s="29">
        <f ca="1">IF(AND($A140&lt;&gt;"",T$9&lt;&gt;""),IF(HLOOKUP(T$9,'Feuille1-Catégories'!$C$1:$G$2,2,FALSE)="OUI",T$3,IF(HLOOKUP(T$9,'Feuille1-Catégories'!$C$1:$G$3,3,FALSE)="OUI",OFFSET(T$3,MOD(QUOTIENT(ROW()-ROW($A$20),'Feuille1-Catégories'!$B$6/T$6),T$5),0),IF(MOD($A140-1-T$10,'Feuille1-Catégories'!$F$5+1)=0,T$3,""))),"")</f>
        <v>10</v>
      </c>
      <c r="U140" s="29">
        <f ca="1">IF(AND($A140&lt;&gt;"",U$9&lt;&gt;""),IF(HLOOKUP(U$9,'Feuille1-Catégories'!$C$1:$G$2,2,FALSE)="OUI",U$3,IF(HLOOKUP(U$9,'Feuille1-Catégories'!$C$1:$G$3,3,FALSE)="OUI",OFFSET(U$3,MOD(QUOTIENT(ROW()-ROW($A$20),'Feuille1-Catégories'!$B$6/U$6),U$5),0),IF(MOD($A140-1-U$10,'Feuille1-Catégories'!$F$5+1)=0,U$3,""))),"")</f>
        <v>300</v>
      </c>
      <c r="V140" s="29" t="str">
        <f ca="1">IF(AND($A140&lt;&gt;"",V$9&lt;&gt;""),IF(HLOOKUP(V$9,'Feuille1-Catégories'!$C$1:$G$2,2,FALSE)="OUI",V$3,IF(HLOOKUP(V$9,'Feuille1-Catégories'!$C$1:$G$3,3,FALSE)="OUI",OFFSET(V$3,MOD(QUOTIENT(ROW()-ROW($A$20),'Feuille1-Catégories'!$B$6/V$6),V$5),0),IF(MOD($A140-1-V$10,'Feuille1-Catégories'!$F$5+1)=0,V$3,""))),"")</f>
        <v/>
      </c>
      <c r="W140" s="29" t="str">
        <f ca="1">IF(AND($A140&lt;&gt;"",W$9&lt;&gt;""),IF(HLOOKUP(W$9,'Feuille1-Catégories'!$C$1:$G$2,2,FALSE)="OUI",W$3,IF(HLOOKUP(W$9,'Feuille1-Catégories'!$C$1:$G$3,3,FALSE)="OUI",OFFSET(W$3,MOD(QUOTIENT(ROW()-ROW($A$20),'Feuille1-Catégories'!$B$6/W$6),W$5),0),IF(MOD($A140-1-W$10,'Feuille1-Catégories'!$F$5+1)=0,W$3,""))),"")</f>
        <v/>
      </c>
      <c r="X140" s="29" t="str">
        <f ca="1">IF(AND($A140&lt;&gt;"",X$9&lt;&gt;""),IF(HLOOKUP(X$9,'Feuille1-Catégories'!$C$1:$G$2,2,FALSE)="OUI",X$3,IF(HLOOKUP(X$9,'Feuille1-Catégories'!$C$1:$G$3,3,FALSE)="OUI",OFFSET(X$3,MOD(QUOTIENT(ROW()-ROW($A$20),'Feuille1-Catégories'!$B$6/X$6),X$5),0),IF(MOD($A140-1-X$10,'Feuille1-Catégories'!$F$5+1)=0,X$3,""))),"")</f>
        <v/>
      </c>
      <c r="Y140" s="29" t="str">
        <f ca="1">IF(AND($A140&lt;&gt;"",Y$9&lt;&gt;""),IF(HLOOKUP(Y$9,'Feuille1-Catégories'!$C$1:$G$2,2,FALSE)="OUI",Y$3,IF(HLOOKUP(Y$9,'Feuille1-Catégories'!$C$1:$G$3,3,FALSE)="OUI",OFFSET(Y$3,MOD(QUOTIENT(ROW()-ROW($A$20),'Feuille1-Catégories'!$B$6/Y$6),Y$5),0),IF(MOD($A140-1-Y$10,'Feuille1-Catégories'!$F$5+1)=0,Y$3,""))),"")</f>
        <v/>
      </c>
      <c r="Z140" s="29" t="str">
        <f ca="1">IF(AND($A140&lt;&gt;"",Z$9&lt;&gt;""),IF(HLOOKUP(Z$9,'Feuille1-Catégories'!$C$1:$G$2,2,FALSE)="OUI",Z$3,IF(HLOOKUP(Z$9,'Feuille1-Catégories'!$C$1:$G$3,3,FALSE)="OUI",OFFSET(Z$3,MOD(QUOTIENT(ROW()-ROW($A$20),'Feuille1-Catégories'!$B$6/Z$6),Z$5),0),IF(MOD($A140-1-Z$10,'Feuille1-Catégories'!$F$5+1)=0,Z$3,""))),"")</f>
        <v/>
      </c>
    </row>
    <row r="141" spans="1:26" ht="17" x14ac:dyDescent="0.2">
      <c r="A141" s="21">
        <f>IF('Feuille2-Prix de vente'!A141&lt;&gt;"",'Feuille2-Prix de vente'!A141,"")</f>
        <v>122</v>
      </c>
      <c r="B141" s="33">
        <f ca="1">IF('Feuille2-Prix de vente'!B141&lt;&gt;"",'Feuille2-Prix de vente'!B141,"")</f>
        <v>12.218174024860694</v>
      </c>
      <c r="C141" s="10">
        <f ca="1">IF('Feuille2-Prix de vente'!C141&lt;&gt;"",'Feuille2-Prix de vente'!C141,"")</f>
        <v>5234.3999999999996</v>
      </c>
      <c r="D141" s="10">
        <f t="shared" ca="1" si="1"/>
        <v>466.6</v>
      </c>
      <c r="E141" s="10">
        <f ca="1">IF('Feuille2-Prix de vente'!E141&lt;&gt;"",'Feuille2-Prix de vente'!E141,"")</f>
        <v>5701</v>
      </c>
      <c r="F141" s="29">
        <f ca="1">IF(AND($A141&lt;&gt;"",F$9&lt;&gt;""),IF(HLOOKUP(F$9,'Feuille1-Catégories'!$C$1:$G$2,2,FALSE)="OUI",F$3,IF(HLOOKUP(F$9,'Feuille1-Catégories'!$C$1:$G$3,3,FALSE)="OUI",OFFSET(F$3,MOD(QUOTIENT(ROW()-ROW($A$20),'Feuille1-Catégories'!$B$6/F$6),F$5),0),IF(MOD($A141-1-F$10,'Feuille1-Catégories'!$F$5+1)=0,F$3,""))),"")</f>
        <v>0.8</v>
      </c>
      <c r="G141" s="29">
        <f ca="1">IF(AND($A141&lt;&gt;"",G$9&lt;&gt;""),IF(HLOOKUP(G$9,'Feuille1-Catégories'!$C$1:$G$2,2,FALSE)="OUI",G$3,IF(HLOOKUP(G$9,'Feuille1-Catégories'!$C$1:$G$3,3,FALSE)="OUI",OFFSET(G$3,MOD(QUOTIENT(ROW()-ROW($A$20),'Feuille1-Catégories'!$B$6/G$6),G$5),0),IF(MOD($A141-1-G$10,'Feuille1-Catégories'!$F$5+1)=0,G$3,""))),"")</f>
        <v>2</v>
      </c>
      <c r="H141" s="29">
        <f ca="1">IF(AND($A141&lt;&gt;"",H$9&lt;&gt;""),IF(HLOOKUP(H$9,'Feuille1-Catégories'!$C$1:$G$2,2,FALSE)="OUI",H$3,IF(HLOOKUP(H$9,'Feuille1-Catégories'!$C$1:$G$3,3,FALSE)="OUI",OFFSET(H$3,MOD(QUOTIENT(ROW()-ROW($A$20),'Feuille1-Catégories'!$B$6/H$6),H$5),0),IF(MOD($A141-1-H$10,'Feuille1-Catégories'!$F$5+1)=0,H$3,""))),"")</f>
        <v>50</v>
      </c>
      <c r="I141" s="29" t="str">
        <f ca="1">IF(AND($A141&lt;&gt;"",I$9&lt;&gt;""),IF(HLOOKUP(I$9,'Feuille1-Catégories'!$C$1:$G$2,2,FALSE)="OUI",I$3,IF(HLOOKUP(I$9,'Feuille1-Catégories'!$C$1:$G$3,3,FALSE)="OUI",OFFSET(I$3,MOD(QUOTIENT(ROW()-ROW($A$20),'Feuille1-Catégories'!$B$6/I$6),I$5),0),IF(MOD($A141-1-I$10,'Feuille1-Catégories'!$F$5+1)=0,I$3,""))),"")</f>
        <v xml:space="preserve"> </v>
      </c>
      <c r="J141" s="29">
        <f ca="1">IF(AND($A141&lt;&gt;"",J$9&lt;&gt;""),IF(HLOOKUP(J$9,'Feuille1-Catégories'!$C$1:$G$2,2,FALSE)="OUI",J$3,IF(HLOOKUP(J$9,'Feuille1-Catégories'!$C$1:$G$3,3,FALSE)="OUI",OFFSET(J$3,MOD(QUOTIENT(ROW()-ROW($A$20),'Feuille1-Catégories'!$B$6/J$6),J$5),0),IF(MOD($A141-1-J$10,'Feuille1-Catégories'!$F$5+1)=0,J$3,""))),"")</f>
        <v>0.8</v>
      </c>
      <c r="K141" s="29" t="str">
        <f ca="1">IF(AND($A141&lt;&gt;"",K$9&lt;&gt;""),IF(HLOOKUP(K$9,'Feuille1-Catégories'!$C$1:$G$2,2,FALSE)="OUI",K$3,IF(HLOOKUP(K$9,'Feuille1-Catégories'!$C$1:$G$3,3,FALSE)="OUI",OFFSET(K$3,MOD(QUOTIENT(ROW()-ROW($A$20),'Feuille1-Catégories'!$B$6/K$6),K$5),0),IF(MOD($A141-1-K$10,'Feuille1-Catégories'!$F$5+1)=0,K$3,""))),"")</f>
        <v/>
      </c>
      <c r="L141" s="29">
        <f ca="1">IF(AND($A141&lt;&gt;"",L$9&lt;&gt;""),IF(HLOOKUP(L$9,'Feuille1-Catégories'!$C$1:$G$2,2,FALSE)="OUI",L$3,IF(HLOOKUP(L$9,'Feuille1-Catégories'!$C$1:$G$3,3,FALSE)="OUI",OFFSET(L$3,MOD(QUOTIENT(ROW()-ROW($A$20),'Feuille1-Catégories'!$B$6/L$6),L$5),0),IF(MOD($A141-1-L$10,'Feuille1-Catégories'!$F$5+1)=0,L$3,""))),"")</f>
        <v>50</v>
      </c>
      <c r="M141" s="29" t="str">
        <f ca="1">IF(AND($A141&lt;&gt;"",M$9&lt;&gt;""),IF(HLOOKUP(M$9,'Feuille1-Catégories'!$C$1:$G$2,2,FALSE)="OUI",M$3,IF(HLOOKUP(M$9,'Feuille1-Catégories'!$C$1:$G$3,3,FALSE)="OUI",OFFSET(M$3,MOD(QUOTIENT(ROW()-ROW($A$20),'Feuille1-Catégories'!$B$6/M$6),M$5),0),IF(MOD($A141-1-M$10,'Feuille1-Catégories'!$F$5+1)=0,M$3,""))),"")</f>
        <v xml:space="preserve"> </v>
      </c>
      <c r="N141" s="29">
        <f ca="1">IF(AND($A141&lt;&gt;"",N$9&lt;&gt;""),IF(HLOOKUP(N$9,'Feuille1-Catégories'!$C$1:$G$2,2,FALSE)="OUI",N$3,IF(HLOOKUP(N$9,'Feuille1-Catégories'!$C$1:$G$3,3,FALSE)="OUI",OFFSET(N$3,MOD(QUOTIENT(ROW()-ROW($A$20),'Feuille1-Catégories'!$B$6/N$6),N$5),0),IF(MOD($A141-1-N$10,'Feuille1-Catégories'!$F$5+1)=0,N$3,""))),"")</f>
        <v>2</v>
      </c>
      <c r="O141" s="29">
        <f ca="1">IF(AND($A141&lt;&gt;"",O$9&lt;&gt;""),IF(HLOOKUP(O$9,'Feuille1-Catégories'!$C$1:$G$2,2,FALSE)="OUI",O$3,IF(HLOOKUP(O$9,'Feuille1-Catégories'!$C$1:$G$3,3,FALSE)="OUI",OFFSET(O$3,MOD(QUOTIENT(ROW()-ROW($A$20),'Feuille1-Catégories'!$B$6/O$6),O$5),0),IF(MOD($A141-1-O$10,'Feuille1-Catégories'!$F$5+1)=0,O$3,""))),"")</f>
        <v>5</v>
      </c>
      <c r="P141" s="29">
        <f ca="1">IF(AND($A141&lt;&gt;"",P$9&lt;&gt;""),IF(HLOOKUP(P$9,'Feuille1-Catégories'!$C$1:$G$2,2,FALSE)="OUI",P$3,IF(HLOOKUP(P$9,'Feuille1-Catégories'!$C$1:$G$3,3,FALSE)="OUI",OFFSET(P$3,MOD(QUOTIENT(ROW()-ROW($A$20),'Feuille1-Catégories'!$B$6/P$6),P$5),0),IF(MOD($A141-1-P$10,'Feuille1-Catégories'!$F$5+1)=0,P$3,""))),"")</f>
        <v>25</v>
      </c>
      <c r="Q141" s="29" t="str">
        <f ca="1">IF(AND($A141&lt;&gt;"",Q$9&lt;&gt;""),IF(HLOOKUP(Q$9,'Feuille1-Catégories'!$C$1:$G$2,2,FALSE)="OUI",Q$3,IF(HLOOKUP(Q$9,'Feuille1-Catégories'!$C$1:$G$3,3,FALSE)="OUI",OFFSET(Q$3,MOD(QUOTIENT(ROW()-ROW($A$20),'Feuille1-Catégories'!$B$6/Q$6),Q$5),0),IF(MOD($A141-1-Q$10,'Feuille1-Catégories'!$F$5+1)=0,Q$3,""))),"")</f>
        <v/>
      </c>
      <c r="R141" s="29">
        <f ca="1">IF(AND($A141&lt;&gt;"",R$9&lt;&gt;""),IF(HLOOKUP(R$9,'Feuille1-Catégories'!$C$1:$G$2,2,FALSE)="OUI",R$3,IF(HLOOKUP(R$9,'Feuille1-Catégories'!$C$1:$G$3,3,FALSE)="OUI",OFFSET(R$3,MOD(QUOTIENT(ROW()-ROW($A$20),'Feuille1-Catégories'!$B$6/R$6),R$5),0),IF(MOD($A141-1-R$10,'Feuille1-Catégories'!$F$5+1)=0,R$3,""))),"")</f>
        <v>1</v>
      </c>
      <c r="S141" s="29">
        <f ca="1">IF(AND($A141&lt;&gt;"",S$9&lt;&gt;""),IF(HLOOKUP(S$9,'Feuille1-Catégories'!$C$1:$G$2,2,FALSE)="OUI",S$3,IF(HLOOKUP(S$9,'Feuille1-Catégories'!$C$1:$G$3,3,FALSE)="OUI",OFFSET(S$3,MOD(QUOTIENT(ROW()-ROW($A$20),'Feuille1-Catégories'!$B$6/S$6),S$5),0),IF(MOD($A141-1-S$10,'Feuille1-Catégories'!$F$5+1)=0,S$3,""))),"")</f>
        <v>30</v>
      </c>
      <c r="T141" s="29" t="str">
        <f ca="1">IF(AND($A141&lt;&gt;"",T$9&lt;&gt;""),IF(HLOOKUP(T$9,'Feuille1-Catégories'!$C$1:$G$2,2,FALSE)="OUI",T$3,IF(HLOOKUP(T$9,'Feuille1-Catégories'!$C$1:$G$3,3,FALSE)="OUI",OFFSET(T$3,MOD(QUOTIENT(ROW()-ROW($A$20),'Feuille1-Catégories'!$B$6/T$6),T$5),0),IF(MOD($A141-1-T$10,'Feuille1-Catégories'!$F$5+1)=0,T$3,""))),"")</f>
        <v/>
      </c>
      <c r="U141" s="29">
        <f ca="1">IF(AND($A141&lt;&gt;"",U$9&lt;&gt;""),IF(HLOOKUP(U$9,'Feuille1-Catégories'!$C$1:$G$2,2,FALSE)="OUI",U$3,IF(HLOOKUP(U$9,'Feuille1-Catégories'!$C$1:$G$3,3,FALSE)="OUI",OFFSET(U$3,MOD(QUOTIENT(ROW()-ROW($A$20),'Feuille1-Catégories'!$B$6/U$6),U$5),0),IF(MOD($A141-1-U$10,'Feuille1-Catégories'!$F$5+1)=0,U$3,""))),"")</f>
        <v>300</v>
      </c>
      <c r="V141" s="29" t="str">
        <f ca="1">IF(AND($A141&lt;&gt;"",V$9&lt;&gt;""),IF(HLOOKUP(V$9,'Feuille1-Catégories'!$C$1:$G$2,2,FALSE)="OUI",V$3,IF(HLOOKUP(V$9,'Feuille1-Catégories'!$C$1:$G$3,3,FALSE)="OUI",OFFSET(V$3,MOD(QUOTIENT(ROW()-ROW($A$20),'Feuille1-Catégories'!$B$6/V$6),V$5),0),IF(MOD($A141-1-V$10,'Feuille1-Catégories'!$F$5+1)=0,V$3,""))),"")</f>
        <v/>
      </c>
      <c r="W141" s="29" t="str">
        <f ca="1">IF(AND($A141&lt;&gt;"",W$9&lt;&gt;""),IF(HLOOKUP(W$9,'Feuille1-Catégories'!$C$1:$G$2,2,FALSE)="OUI",W$3,IF(HLOOKUP(W$9,'Feuille1-Catégories'!$C$1:$G$3,3,FALSE)="OUI",OFFSET(W$3,MOD(QUOTIENT(ROW()-ROW($A$20),'Feuille1-Catégories'!$B$6/W$6),W$5),0),IF(MOD($A141-1-W$10,'Feuille1-Catégories'!$F$5+1)=0,W$3,""))),"")</f>
        <v/>
      </c>
      <c r="X141" s="29" t="str">
        <f ca="1">IF(AND($A141&lt;&gt;"",X$9&lt;&gt;""),IF(HLOOKUP(X$9,'Feuille1-Catégories'!$C$1:$G$2,2,FALSE)="OUI",X$3,IF(HLOOKUP(X$9,'Feuille1-Catégories'!$C$1:$G$3,3,FALSE)="OUI",OFFSET(X$3,MOD(QUOTIENT(ROW()-ROW($A$20),'Feuille1-Catégories'!$B$6/X$6),X$5),0),IF(MOD($A141-1-X$10,'Feuille1-Catégories'!$F$5+1)=0,X$3,""))),"")</f>
        <v/>
      </c>
      <c r="Y141" s="29" t="str">
        <f ca="1">IF(AND($A141&lt;&gt;"",Y$9&lt;&gt;""),IF(HLOOKUP(Y$9,'Feuille1-Catégories'!$C$1:$G$2,2,FALSE)="OUI",Y$3,IF(HLOOKUP(Y$9,'Feuille1-Catégories'!$C$1:$G$3,3,FALSE)="OUI",OFFSET(Y$3,MOD(QUOTIENT(ROW()-ROW($A$20),'Feuille1-Catégories'!$B$6/Y$6),Y$5),0),IF(MOD($A141-1-Y$10,'Feuille1-Catégories'!$F$5+1)=0,Y$3,""))),"")</f>
        <v/>
      </c>
      <c r="Z141" s="29" t="str">
        <f ca="1">IF(AND($A141&lt;&gt;"",Z$9&lt;&gt;""),IF(HLOOKUP(Z$9,'Feuille1-Catégories'!$C$1:$G$2,2,FALSE)="OUI",Z$3,IF(HLOOKUP(Z$9,'Feuille1-Catégories'!$C$1:$G$3,3,FALSE)="OUI",OFFSET(Z$3,MOD(QUOTIENT(ROW()-ROW($A$20),'Feuille1-Catégories'!$B$6/Z$6),Z$5),0),IF(MOD($A141-1-Z$10,'Feuille1-Catégories'!$F$5+1)=0,Z$3,""))),"")</f>
        <v/>
      </c>
    </row>
    <row r="142" spans="1:26" ht="17" x14ac:dyDescent="0.2">
      <c r="A142" s="21">
        <f>IF('Feuille2-Prix de vente'!A142&lt;&gt;"",'Feuille2-Prix de vente'!A142,"")</f>
        <v>123</v>
      </c>
      <c r="B142" s="33">
        <f ca="1">IF('Feuille2-Prix de vente'!B142&lt;&gt;"",'Feuille2-Prix de vente'!B142,"")</f>
        <v>13.176277543366151</v>
      </c>
      <c r="C142" s="10">
        <f ca="1">IF('Feuille2-Prix de vente'!C142&lt;&gt;"",'Feuille2-Prix de vente'!C142,"")</f>
        <v>5194.3999999999996</v>
      </c>
      <c r="D142" s="10">
        <f t="shared" ca="1" si="1"/>
        <v>426.6</v>
      </c>
      <c r="E142" s="10">
        <f ca="1">IF('Feuille2-Prix de vente'!E142&lt;&gt;"",'Feuille2-Prix de vente'!E142,"")</f>
        <v>5621</v>
      </c>
      <c r="F142" s="29">
        <f ca="1">IF(AND($A142&lt;&gt;"",F$9&lt;&gt;""),IF(HLOOKUP(F$9,'Feuille1-Catégories'!$C$1:$G$2,2,FALSE)="OUI",F$3,IF(HLOOKUP(F$9,'Feuille1-Catégories'!$C$1:$G$3,3,FALSE)="OUI",OFFSET(F$3,MOD(QUOTIENT(ROW()-ROW($A$20),'Feuille1-Catégories'!$B$6/F$6),F$5),0),IF(MOD($A142-1-F$10,'Feuille1-Catégories'!$F$5+1)=0,F$3,""))),"")</f>
        <v>0.8</v>
      </c>
      <c r="G142" s="29">
        <f ca="1">IF(AND($A142&lt;&gt;"",G$9&lt;&gt;""),IF(HLOOKUP(G$9,'Feuille1-Catégories'!$C$1:$G$2,2,FALSE)="OUI",G$3,IF(HLOOKUP(G$9,'Feuille1-Catégories'!$C$1:$G$3,3,FALSE)="OUI",OFFSET(G$3,MOD(QUOTIENT(ROW()-ROW($A$20),'Feuille1-Catégories'!$B$6/G$6),G$5),0),IF(MOD($A142-1-G$10,'Feuille1-Catégories'!$F$5+1)=0,G$3,""))),"")</f>
        <v>2</v>
      </c>
      <c r="H142" s="29" t="str">
        <f ca="1">IF(AND($A142&lt;&gt;"",H$9&lt;&gt;""),IF(HLOOKUP(H$9,'Feuille1-Catégories'!$C$1:$G$2,2,FALSE)="OUI",H$3,IF(HLOOKUP(H$9,'Feuille1-Catégories'!$C$1:$G$3,3,FALSE)="OUI",OFFSET(H$3,MOD(QUOTIENT(ROW()-ROW($A$20),'Feuille1-Catégories'!$B$6/H$6),H$5),0),IF(MOD($A142-1-H$10,'Feuille1-Catégories'!$F$5+1)=0,H$3,""))),"")</f>
        <v/>
      </c>
      <c r="I142" s="29" t="str">
        <f ca="1">IF(AND($A142&lt;&gt;"",I$9&lt;&gt;""),IF(HLOOKUP(I$9,'Feuille1-Catégories'!$C$1:$G$2,2,FALSE)="OUI",I$3,IF(HLOOKUP(I$9,'Feuille1-Catégories'!$C$1:$G$3,3,FALSE)="OUI",OFFSET(I$3,MOD(QUOTIENT(ROW()-ROW($A$20),'Feuille1-Catégories'!$B$6/I$6),I$5),0),IF(MOD($A142-1-I$10,'Feuille1-Catégories'!$F$5+1)=0,I$3,""))),"")</f>
        <v xml:space="preserve"> </v>
      </c>
      <c r="J142" s="29">
        <f ca="1">IF(AND($A142&lt;&gt;"",J$9&lt;&gt;""),IF(HLOOKUP(J$9,'Feuille1-Catégories'!$C$1:$G$2,2,FALSE)="OUI",J$3,IF(HLOOKUP(J$9,'Feuille1-Catégories'!$C$1:$G$3,3,FALSE)="OUI",OFFSET(J$3,MOD(QUOTIENT(ROW()-ROW($A$20),'Feuille1-Catégories'!$B$6/J$6),J$5),0),IF(MOD($A142-1-J$10,'Feuille1-Catégories'!$F$5+1)=0,J$3,""))),"")</f>
        <v>0.8</v>
      </c>
      <c r="K142" s="29">
        <f ca="1">IF(AND($A142&lt;&gt;"",K$9&lt;&gt;""),IF(HLOOKUP(K$9,'Feuille1-Catégories'!$C$1:$G$2,2,FALSE)="OUI",K$3,IF(HLOOKUP(K$9,'Feuille1-Catégories'!$C$1:$G$3,3,FALSE)="OUI",OFFSET(K$3,MOD(QUOTIENT(ROW()-ROW($A$20),'Feuille1-Catégories'!$B$6/K$6),K$5),0),IF(MOD($A142-1-K$10,'Feuille1-Catégories'!$F$5+1)=0,K$3,""))),"")</f>
        <v>10</v>
      </c>
      <c r="L142" s="29">
        <f ca="1">IF(AND($A142&lt;&gt;"",L$9&lt;&gt;""),IF(HLOOKUP(L$9,'Feuille1-Catégories'!$C$1:$G$2,2,FALSE)="OUI",L$3,IF(HLOOKUP(L$9,'Feuille1-Catégories'!$C$1:$G$3,3,FALSE)="OUI",OFFSET(L$3,MOD(QUOTIENT(ROW()-ROW($A$20),'Feuille1-Catégories'!$B$6/L$6),L$5),0),IF(MOD($A142-1-L$10,'Feuille1-Catégories'!$F$5+1)=0,L$3,""))),"")</f>
        <v>50</v>
      </c>
      <c r="M142" s="29" t="str">
        <f ca="1">IF(AND($A142&lt;&gt;"",M$9&lt;&gt;""),IF(HLOOKUP(M$9,'Feuille1-Catégories'!$C$1:$G$2,2,FALSE)="OUI",M$3,IF(HLOOKUP(M$9,'Feuille1-Catégories'!$C$1:$G$3,3,FALSE)="OUI",OFFSET(M$3,MOD(QUOTIENT(ROW()-ROW($A$20),'Feuille1-Catégories'!$B$6/M$6),M$5),0),IF(MOD($A142-1-M$10,'Feuille1-Catégories'!$F$5+1)=0,M$3,""))),"")</f>
        <v xml:space="preserve"> </v>
      </c>
      <c r="N142" s="29">
        <f ca="1">IF(AND($A142&lt;&gt;"",N$9&lt;&gt;""),IF(HLOOKUP(N$9,'Feuille1-Catégories'!$C$1:$G$2,2,FALSE)="OUI",N$3,IF(HLOOKUP(N$9,'Feuille1-Catégories'!$C$1:$G$3,3,FALSE)="OUI",OFFSET(N$3,MOD(QUOTIENT(ROW()-ROW($A$20),'Feuille1-Catégories'!$B$6/N$6),N$5),0),IF(MOD($A142-1-N$10,'Feuille1-Catégories'!$F$5+1)=0,N$3,""))),"")</f>
        <v>2</v>
      </c>
      <c r="O142" s="29">
        <f ca="1">IF(AND($A142&lt;&gt;"",O$9&lt;&gt;""),IF(HLOOKUP(O$9,'Feuille1-Catégories'!$C$1:$G$2,2,FALSE)="OUI",O$3,IF(HLOOKUP(O$9,'Feuille1-Catégories'!$C$1:$G$3,3,FALSE)="OUI",OFFSET(O$3,MOD(QUOTIENT(ROW()-ROW($A$20),'Feuille1-Catégories'!$B$6/O$6),O$5),0),IF(MOD($A142-1-O$10,'Feuille1-Catégories'!$F$5+1)=0,O$3,""))),"")</f>
        <v>5</v>
      </c>
      <c r="P142" s="29">
        <f ca="1">IF(AND($A142&lt;&gt;"",P$9&lt;&gt;""),IF(HLOOKUP(P$9,'Feuille1-Catégories'!$C$1:$G$2,2,FALSE)="OUI",P$3,IF(HLOOKUP(P$9,'Feuille1-Catégories'!$C$1:$G$3,3,FALSE)="OUI",OFFSET(P$3,MOD(QUOTIENT(ROW()-ROW($A$20),'Feuille1-Catégories'!$B$6/P$6),P$5),0),IF(MOD($A142-1-P$10,'Feuille1-Catégories'!$F$5+1)=0,P$3,""))),"")</f>
        <v>25</v>
      </c>
      <c r="Q142" s="29" t="str">
        <f ca="1">IF(AND($A142&lt;&gt;"",Q$9&lt;&gt;""),IF(HLOOKUP(Q$9,'Feuille1-Catégories'!$C$1:$G$2,2,FALSE)="OUI",Q$3,IF(HLOOKUP(Q$9,'Feuille1-Catégories'!$C$1:$G$3,3,FALSE)="OUI",OFFSET(Q$3,MOD(QUOTIENT(ROW()-ROW($A$20),'Feuille1-Catégories'!$B$6/Q$6),Q$5),0),IF(MOD($A142-1-Q$10,'Feuille1-Catégories'!$F$5+1)=0,Q$3,""))),"")</f>
        <v/>
      </c>
      <c r="R142" s="29">
        <f ca="1">IF(AND($A142&lt;&gt;"",R$9&lt;&gt;""),IF(HLOOKUP(R$9,'Feuille1-Catégories'!$C$1:$G$2,2,FALSE)="OUI",R$3,IF(HLOOKUP(R$9,'Feuille1-Catégories'!$C$1:$G$3,3,FALSE)="OUI",OFFSET(R$3,MOD(QUOTIENT(ROW()-ROW($A$20),'Feuille1-Catégories'!$B$6/R$6),R$5),0),IF(MOD($A142-1-R$10,'Feuille1-Catégories'!$F$5+1)=0,R$3,""))),"")</f>
        <v>1</v>
      </c>
      <c r="S142" s="29">
        <f ca="1">IF(AND($A142&lt;&gt;"",S$9&lt;&gt;""),IF(HLOOKUP(S$9,'Feuille1-Catégories'!$C$1:$G$2,2,FALSE)="OUI",S$3,IF(HLOOKUP(S$9,'Feuille1-Catégories'!$C$1:$G$3,3,FALSE)="OUI",OFFSET(S$3,MOD(QUOTIENT(ROW()-ROW($A$20),'Feuille1-Catégories'!$B$6/S$6),S$5),0),IF(MOD($A142-1-S$10,'Feuille1-Catégories'!$F$5+1)=0,S$3,""))),"")</f>
        <v>30</v>
      </c>
      <c r="T142" s="29" t="str">
        <f ca="1">IF(AND($A142&lt;&gt;"",T$9&lt;&gt;""),IF(HLOOKUP(T$9,'Feuille1-Catégories'!$C$1:$G$2,2,FALSE)="OUI",T$3,IF(HLOOKUP(T$9,'Feuille1-Catégories'!$C$1:$G$3,3,FALSE)="OUI",OFFSET(T$3,MOD(QUOTIENT(ROW()-ROW($A$20),'Feuille1-Catégories'!$B$6/T$6),T$5),0),IF(MOD($A142-1-T$10,'Feuille1-Catégories'!$F$5+1)=0,T$3,""))),"")</f>
        <v/>
      </c>
      <c r="U142" s="29">
        <f ca="1">IF(AND($A142&lt;&gt;"",U$9&lt;&gt;""),IF(HLOOKUP(U$9,'Feuille1-Catégories'!$C$1:$G$2,2,FALSE)="OUI",U$3,IF(HLOOKUP(U$9,'Feuille1-Catégories'!$C$1:$G$3,3,FALSE)="OUI",OFFSET(U$3,MOD(QUOTIENT(ROW()-ROW($A$20),'Feuille1-Catégories'!$B$6/U$6),U$5),0),IF(MOD($A142-1-U$10,'Feuille1-Catégories'!$F$5+1)=0,U$3,""))),"")</f>
        <v>300</v>
      </c>
      <c r="V142" s="29" t="str">
        <f ca="1">IF(AND($A142&lt;&gt;"",V$9&lt;&gt;""),IF(HLOOKUP(V$9,'Feuille1-Catégories'!$C$1:$G$2,2,FALSE)="OUI",V$3,IF(HLOOKUP(V$9,'Feuille1-Catégories'!$C$1:$G$3,3,FALSE)="OUI",OFFSET(V$3,MOD(QUOTIENT(ROW()-ROW($A$20),'Feuille1-Catégories'!$B$6/V$6),V$5),0),IF(MOD($A142-1-V$10,'Feuille1-Catégories'!$F$5+1)=0,V$3,""))),"")</f>
        <v/>
      </c>
      <c r="W142" s="29" t="str">
        <f ca="1">IF(AND($A142&lt;&gt;"",W$9&lt;&gt;""),IF(HLOOKUP(W$9,'Feuille1-Catégories'!$C$1:$G$2,2,FALSE)="OUI",W$3,IF(HLOOKUP(W$9,'Feuille1-Catégories'!$C$1:$G$3,3,FALSE)="OUI",OFFSET(W$3,MOD(QUOTIENT(ROW()-ROW($A$20),'Feuille1-Catégories'!$B$6/W$6),W$5),0),IF(MOD($A142-1-W$10,'Feuille1-Catégories'!$F$5+1)=0,W$3,""))),"")</f>
        <v/>
      </c>
      <c r="X142" s="29" t="str">
        <f ca="1">IF(AND($A142&lt;&gt;"",X$9&lt;&gt;""),IF(HLOOKUP(X$9,'Feuille1-Catégories'!$C$1:$G$2,2,FALSE)="OUI",X$3,IF(HLOOKUP(X$9,'Feuille1-Catégories'!$C$1:$G$3,3,FALSE)="OUI",OFFSET(X$3,MOD(QUOTIENT(ROW()-ROW($A$20),'Feuille1-Catégories'!$B$6/X$6),X$5),0),IF(MOD($A142-1-X$10,'Feuille1-Catégories'!$F$5+1)=0,X$3,""))),"")</f>
        <v/>
      </c>
      <c r="Y142" s="29" t="str">
        <f ca="1">IF(AND($A142&lt;&gt;"",Y$9&lt;&gt;""),IF(HLOOKUP(Y$9,'Feuille1-Catégories'!$C$1:$G$2,2,FALSE)="OUI",Y$3,IF(HLOOKUP(Y$9,'Feuille1-Catégories'!$C$1:$G$3,3,FALSE)="OUI",OFFSET(Y$3,MOD(QUOTIENT(ROW()-ROW($A$20),'Feuille1-Catégories'!$B$6/Y$6),Y$5),0),IF(MOD($A142-1-Y$10,'Feuille1-Catégories'!$F$5+1)=0,Y$3,""))),"")</f>
        <v/>
      </c>
      <c r="Z142" s="29" t="str">
        <f ca="1">IF(AND($A142&lt;&gt;"",Z$9&lt;&gt;""),IF(HLOOKUP(Z$9,'Feuille1-Catégories'!$C$1:$G$2,2,FALSE)="OUI",Z$3,IF(HLOOKUP(Z$9,'Feuille1-Catégories'!$C$1:$G$3,3,FALSE)="OUI",OFFSET(Z$3,MOD(QUOTIENT(ROW()-ROW($A$20),'Feuille1-Catégories'!$B$6/Z$6),Z$5),0),IF(MOD($A142-1-Z$10,'Feuille1-Catégories'!$F$5+1)=0,Z$3,""))),"")</f>
        <v/>
      </c>
    </row>
    <row r="143" spans="1:26" ht="17" x14ac:dyDescent="0.2">
      <c r="A143" s="21">
        <f>IF('Feuille2-Prix de vente'!A143&lt;&gt;"",'Feuille2-Prix de vente'!A143,"")</f>
        <v>124</v>
      </c>
      <c r="B143" s="33">
        <f ca="1">IF('Feuille2-Prix de vente'!B143&lt;&gt;"",'Feuille2-Prix de vente'!B143,"")</f>
        <v>9.3835915339297404</v>
      </c>
      <c r="C143" s="10">
        <f ca="1">IF('Feuille2-Prix de vente'!C143&lt;&gt;"",'Feuille2-Prix de vente'!C143,"")</f>
        <v>7684.4</v>
      </c>
      <c r="D143" s="10">
        <f t="shared" ca="1" si="1"/>
        <v>916.6</v>
      </c>
      <c r="E143" s="10">
        <f ca="1">IF('Feuille2-Prix de vente'!E143&lt;&gt;"",'Feuille2-Prix de vente'!E143,"")</f>
        <v>8601</v>
      </c>
      <c r="F143" s="29">
        <f ca="1">IF(AND($A143&lt;&gt;"",F$9&lt;&gt;""),IF(HLOOKUP(F$9,'Feuille1-Catégories'!$C$1:$G$2,2,FALSE)="OUI",F$3,IF(HLOOKUP(F$9,'Feuille1-Catégories'!$C$1:$G$3,3,FALSE)="OUI",OFFSET(F$3,MOD(QUOTIENT(ROW()-ROW($A$20),'Feuille1-Catégories'!$B$6/F$6),F$5),0),IF(MOD($A143-1-F$10,'Feuille1-Catégories'!$F$5+1)=0,F$3,""))),"")</f>
        <v>0.8</v>
      </c>
      <c r="G143" s="29">
        <f ca="1">IF(AND($A143&lt;&gt;"",G$9&lt;&gt;""),IF(HLOOKUP(G$9,'Feuille1-Catégories'!$C$1:$G$2,2,FALSE)="OUI",G$3,IF(HLOOKUP(G$9,'Feuille1-Catégories'!$C$1:$G$3,3,FALSE)="OUI",OFFSET(G$3,MOD(QUOTIENT(ROW()-ROW($A$20),'Feuille1-Catégories'!$B$6/G$6),G$5),0),IF(MOD($A143-1-G$10,'Feuille1-Catégories'!$F$5+1)=0,G$3,""))),"")</f>
        <v>2</v>
      </c>
      <c r="H143" s="29" t="str">
        <f ca="1">IF(AND($A143&lt;&gt;"",H$9&lt;&gt;""),IF(HLOOKUP(H$9,'Feuille1-Catégories'!$C$1:$G$2,2,FALSE)="OUI",H$3,IF(HLOOKUP(H$9,'Feuille1-Catégories'!$C$1:$G$3,3,FALSE)="OUI",OFFSET(H$3,MOD(QUOTIENT(ROW()-ROW($A$20),'Feuille1-Catégories'!$B$6/H$6),H$5),0),IF(MOD($A143-1-H$10,'Feuille1-Catégories'!$F$5+1)=0,H$3,""))),"")</f>
        <v/>
      </c>
      <c r="I143" s="29" t="str">
        <f ca="1">IF(AND($A143&lt;&gt;"",I$9&lt;&gt;""),IF(HLOOKUP(I$9,'Feuille1-Catégories'!$C$1:$G$2,2,FALSE)="OUI",I$3,IF(HLOOKUP(I$9,'Feuille1-Catégories'!$C$1:$G$3,3,FALSE)="OUI",OFFSET(I$3,MOD(QUOTIENT(ROW()-ROW($A$20),'Feuille1-Catégories'!$B$6/I$6),I$5),0),IF(MOD($A143-1-I$10,'Feuille1-Catégories'!$F$5+1)=0,I$3,""))),"")</f>
        <v xml:space="preserve"> </v>
      </c>
      <c r="J143" s="29">
        <f ca="1">IF(AND($A143&lt;&gt;"",J$9&lt;&gt;""),IF(HLOOKUP(J$9,'Feuille1-Catégories'!$C$1:$G$2,2,FALSE)="OUI",J$3,IF(HLOOKUP(J$9,'Feuille1-Catégories'!$C$1:$G$3,3,FALSE)="OUI",OFFSET(J$3,MOD(QUOTIENT(ROW()-ROW($A$20),'Feuille1-Catégories'!$B$6/J$6),J$5),0),IF(MOD($A143-1-J$10,'Feuille1-Catégories'!$F$5+1)=0,J$3,""))),"")</f>
        <v>0.8</v>
      </c>
      <c r="K143" s="29" t="str">
        <f ca="1">IF(AND($A143&lt;&gt;"",K$9&lt;&gt;""),IF(HLOOKUP(K$9,'Feuille1-Catégories'!$C$1:$G$2,2,FALSE)="OUI",K$3,IF(HLOOKUP(K$9,'Feuille1-Catégories'!$C$1:$G$3,3,FALSE)="OUI",OFFSET(K$3,MOD(QUOTIENT(ROW()-ROW($A$20),'Feuille1-Catégories'!$B$6/K$6),K$5),0),IF(MOD($A143-1-K$10,'Feuille1-Catégories'!$F$5+1)=0,K$3,""))),"")</f>
        <v/>
      </c>
      <c r="L143" s="29">
        <f ca="1">IF(AND($A143&lt;&gt;"",L$9&lt;&gt;""),IF(HLOOKUP(L$9,'Feuille1-Catégories'!$C$1:$G$2,2,FALSE)="OUI",L$3,IF(HLOOKUP(L$9,'Feuille1-Catégories'!$C$1:$G$3,3,FALSE)="OUI",OFFSET(L$3,MOD(QUOTIENT(ROW()-ROW($A$20),'Feuille1-Catégories'!$B$6/L$6),L$5),0),IF(MOD($A143-1-L$10,'Feuille1-Catégories'!$F$5+1)=0,L$3,""))),"")</f>
        <v>50</v>
      </c>
      <c r="M143" s="29" t="str">
        <f ca="1">IF(AND($A143&lt;&gt;"",M$9&lt;&gt;""),IF(HLOOKUP(M$9,'Feuille1-Catégories'!$C$1:$G$2,2,FALSE)="OUI",M$3,IF(HLOOKUP(M$9,'Feuille1-Catégories'!$C$1:$G$3,3,FALSE)="OUI",OFFSET(M$3,MOD(QUOTIENT(ROW()-ROW($A$20),'Feuille1-Catégories'!$B$6/M$6),M$5),0),IF(MOD($A143-1-M$10,'Feuille1-Catégories'!$F$5+1)=0,M$3,""))),"")</f>
        <v xml:space="preserve"> </v>
      </c>
      <c r="N143" s="29">
        <f ca="1">IF(AND($A143&lt;&gt;"",N$9&lt;&gt;""),IF(HLOOKUP(N$9,'Feuille1-Catégories'!$C$1:$G$2,2,FALSE)="OUI",N$3,IF(HLOOKUP(N$9,'Feuille1-Catégories'!$C$1:$G$3,3,FALSE)="OUI",OFFSET(N$3,MOD(QUOTIENT(ROW()-ROW($A$20),'Feuille1-Catégories'!$B$6/N$6),N$5),0),IF(MOD($A143-1-N$10,'Feuille1-Catégories'!$F$5+1)=0,N$3,""))),"")</f>
        <v>2</v>
      </c>
      <c r="O143" s="29">
        <f ca="1">IF(AND($A143&lt;&gt;"",O$9&lt;&gt;""),IF(HLOOKUP(O$9,'Feuille1-Catégories'!$C$1:$G$2,2,FALSE)="OUI",O$3,IF(HLOOKUP(O$9,'Feuille1-Catégories'!$C$1:$G$3,3,FALSE)="OUI",OFFSET(O$3,MOD(QUOTIENT(ROW()-ROW($A$20),'Feuille1-Catégories'!$B$6/O$6),O$5),0),IF(MOD($A143-1-O$10,'Feuille1-Catégories'!$F$5+1)=0,O$3,""))),"")</f>
        <v>5</v>
      </c>
      <c r="P143" s="29">
        <f ca="1">IF(AND($A143&lt;&gt;"",P$9&lt;&gt;""),IF(HLOOKUP(P$9,'Feuille1-Catégories'!$C$1:$G$2,2,FALSE)="OUI",P$3,IF(HLOOKUP(P$9,'Feuille1-Catégories'!$C$1:$G$3,3,FALSE)="OUI",OFFSET(P$3,MOD(QUOTIENT(ROW()-ROW($A$20),'Feuille1-Catégories'!$B$6/P$6),P$5),0),IF(MOD($A143-1-P$10,'Feuille1-Catégories'!$F$5+1)=0,P$3,""))),"")</f>
        <v>25</v>
      </c>
      <c r="Q143" s="29">
        <f ca="1">IF(AND($A143&lt;&gt;"",Q$9&lt;&gt;""),IF(HLOOKUP(Q$9,'Feuille1-Catégories'!$C$1:$G$2,2,FALSE)="OUI",Q$3,IF(HLOOKUP(Q$9,'Feuille1-Catégories'!$C$1:$G$3,3,FALSE)="OUI",OFFSET(Q$3,MOD(QUOTIENT(ROW()-ROW($A$20),'Feuille1-Catégories'!$B$6/Q$6),Q$5),0),IF(MOD($A143-1-Q$10,'Feuille1-Catégories'!$F$5+1)=0,Q$3,""))),"")</f>
        <v>500</v>
      </c>
      <c r="R143" s="29">
        <f ca="1">IF(AND($A143&lt;&gt;"",R$9&lt;&gt;""),IF(HLOOKUP(R$9,'Feuille1-Catégories'!$C$1:$G$2,2,FALSE)="OUI",R$3,IF(HLOOKUP(R$9,'Feuille1-Catégories'!$C$1:$G$3,3,FALSE)="OUI",OFFSET(R$3,MOD(QUOTIENT(ROW()-ROW($A$20),'Feuille1-Catégories'!$B$6/R$6),R$5),0),IF(MOD($A143-1-R$10,'Feuille1-Catégories'!$F$5+1)=0,R$3,""))),"")</f>
        <v>1</v>
      </c>
      <c r="S143" s="29">
        <f ca="1">IF(AND($A143&lt;&gt;"",S$9&lt;&gt;""),IF(HLOOKUP(S$9,'Feuille1-Catégories'!$C$1:$G$2,2,FALSE)="OUI",S$3,IF(HLOOKUP(S$9,'Feuille1-Catégories'!$C$1:$G$3,3,FALSE)="OUI",OFFSET(S$3,MOD(QUOTIENT(ROW()-ROW($A$20),'Feuille1-Catégories'!$B$6/S$6),S$5),0),IF(MOD($A143-1-S$10,'Feuille1-Catégories'!$F$5+1)=0,S$3,""))),"")</f>
        <v>30</v>
      </c>
      <c r="T143" s="29" t="str">
        <f ca="1">IF(AND($A143&lt;&gt;"",T$9&lt;&gt;""),IF(HLOOKUP(T$9,'Feuille1-Catégories'!$C$1:$G$2,2,FALSE)="OUI",T$3,IF(HLOOKUP(T$9,'Feuille1-Catégories'!$C$1:$G$3,3,FALSE)="OUI",OFFSET(T$3,MOD(QUOTIENT(ROW()-ROW($A$20),'Feuille1-Catégories'!$B$6/T$6),T$5),0),IF(MOD($A143-1-T$10,'Feuille1-Catégories'!$F$5+1)=0,T$3,""))),"")</f>
        <v/>
      </c>
      <c r="U143" s="29">
        <f ca="1">IF(AND($A143&lt;&gt;"",U$9&lt;&gt;""),IF(HLOOKUP(U$9,'Feuille1-Catégories'!$C$1:$G$2,2,FALSE)="OUI",U$3,IF(HLOOKUP(U$9,'Feuille1-Catégories'!$C$1:$G$3,3,FALSE)="OUI",OFFSET(U$3,MOD(QUOTIENT(ROW()-ROW($A$20),'Feuille1-Catégories'!$B$6/U$6),U$5),0),IF(MOD($A143-1-U$10,'Feuille1-Catégories'!$F$5+1)=0,U$3,""))),"")</f>
        <v>300</v>
      </c>
      <c r="V143" s="29" t="str">
        <f ca="1">IF(AND($A143&lt;&gt;"",V$9&lt;&gt;""),IF(HLOOKUP(V$9,'Feuille1-Catégories'!$C$1:$G$2,2,FALSE)="OUI",V$3,IF(HLOOKUP(V$9,'Feuille1-Catégories'!$C$1:$G$3,3,FALSE)="OUI",OFFSET(V$3,MOD(QUOTIENT(ROW()-ROW($A$20),'Feuille1-Catégories'!$B$6/V$6),V$5),0),IF(MOD($A143-1-V$10,'Feuille1-Catégories'!$F$5+1)=0,V$3,""))),"")</f>
        <v/>
      </c>
      <c r="W143" s="29" t="str">
        <f ca="1">IF(AND($A143&lt;&gt;"",W$9&lt;&gt;""),IF(HLOOKUP(W$9,'Feuille1-Catégories'!$C$1:$G$2,2,FALSE)="OUI",W$3,IF(HLOOKUP(W$9,'Feuille1-Catégories'!$C$1:$G$3,3,FALSE)="OUI",OFFSET(W$3,MOD(QUOTIENT(ROW()-ROW($A$20),'Feuille1-Catégories'!$B$6/W$6),W$5),0),IF(MOD($A143-1-W$10,'Feuille1-Catégories'!$F$5+1)=0,W$3,""))),"")</f>
        <v/>
      </c>
      <c r="X143" s="29" t="str">
        <f ca="1">IF(AND($A143&lt;&gt;"",X$9&lt;&gt;""),IF(HLOOKUP(X$9,'Feuille1-Catégories'!$C$1:$G$2,2,FALSE)="OUI",X$3,IF(HLOOKUP(X$9,'Feuille1-Catégories'!$C$1:$G$3,3,FALSE)="OUI",OFFSET(X$3,MOD(QUOTIENT(ROW()-ROW($A$20),'Feuille1-Catégories'!$B$6/X$6),X$5),0),IF(MOD($A143-1-X$10,'Feuille1-Catégories'!$F$5+1)=0,X$3,""))),"")</f>
        <v/>
      </c>
      <c r="Y143" s="29" t="str">
        <f ca="1">IF(AND($A143&lt;&gt;"",Y$9&lt;&gt;""),IF(HLOOKUP(Y$9,'Feuille1-Catégories'!$C$1:$G$2,2,FALSE)="OUI",Y$3,IF(HLOOKUP(Y$9,'Feuille1-Catégories'!$C$1:$G$3,3,FALSE)="OUI",OFFSET(Y$3,MOD(QUOTIENT(ROW()-ROW($A$20),'Feuille1-Catégories'!$B$6/Y$6),Y$5),0),IF(MOD($A143-1-Y$10,'Feuille1-Catégories'!$F$5+1)=0,Y$3,""))),"")</f>
        <v/>
      </c>
      <c r="Z143" s="29" t="str">
        <f ca="1">IF(AND($A143&lt;&gt;"",Z$9&lt;&gt;""),IF(HLOOKUP(Z$9,'Feuille1-Catégories'!$C$1:$G$2,2,FALSE)="OUI",Z$3,IF(HLOOKUP(Z$9,'Feuille1-Catégories'!$C$1:$G$3,3,FALSE)="OUI",OFFSET(Z$3,MOD(QUOTIENT(ROW()-ROW($A$20),'Feuille1-Catégories'!$B$6/Z$6),Z$5),0),IF(MOD($A143-1-Z$10,'Feuille1-Catégories'!$F$5+1)=0,Z$3,""))),"")</f>
        <v/>
      </c>
    </row>
    <row r="144" spans="1:26" ht="17" x14ac:dyDescent="0.2">
      <c r="A144" s="21">
        <f>IF('Feuille2-Prix de vente'!A144&lt;&gt;"",'Feuille2-Prix de vente'!A144,"")</f>
        <v>125</v>
      </c>
      <c r="B144" s="33">
        <f ca="1">IF('Feuille2-Prix de vente'!B144&lt;&gt;"",'Feuille2-Prix de vente'!B144,"")</f>
        <v>14.301453352086263</v>
      </c>
      <c r="C144" s="10">
        <f ca="1">IF('Feuille2-Prix de vente'!C144&lt;&gt;"",'Feuille2-Prix de vente'!C144,"")</f>
        <v>5674.4</v>
      </c>
      <c r="D144" s="10">
        <f t="shared" ca="1" si="1"/>
        <v>426.6</v>
      </c>
      <c r="E144" s="10">
        <f ca="1">IF('Feuille2-Prix de vente'!E144&lt;&gt;"",'Feuille2-Prix de vente'!E144,"")</f>
        <v>6101</v>
      </c>
      <c r="F144" s="29">
        <f ca="1">IF(AND($A144&lt;&gt;"",F$9&lt;&gt;""),IF(HLOOKUP(F$9,'Feuille1-Catégories'!$C$1:$G$2,2,FALSE)="OUI",F$3,IF(HLOOKUP(F$9,'Feuille1-Catégories'!$C$1:$G$3,3,FALSE)="OUI",OFFSET(F$3,MOD(QUOTIENT(ROW()-ROW($A$20),'Feuille1-Catégories'!$B$6/F$6),F$5),0),IF(MOD($A144-1-F$10,'Feuille1-Catégories'!$F$5+1)=0,F$3,""))),"")</f>
        <v>0.8</v>
      </c>
      <c r="G144" s="29">
        <f ca="1">IF(AND($A144&lt;&gt;"",G$9&lt;&gt;""),IF(HLOOKUP(G$9,'Feuille1-Catégories'!$C$1:$G$2,2,FALSE)="OUI",G$3,IF(HLOOKUP(G$9,'Feuille1-Catégories'!$C$1:$G$3,3,FALSE)="OUI",OFFSET(G$3,MOD(QUOTIENT(ROW()-ROW($A$20),'Feuille1-Catégories'!$B$6/G$6),G$5),0),IF(MOD($A144-1-G$10,'Feuille1-Catégories'!$F$5+1)=0,G$3,""))),"")</f>
        <v>2</v>
      </c>
      <c r="H144" s="29" t="str">
        <f ca="1">IF(AND($A144&lt;&gt;"",H$9&lt;&gt;""),IF(HLOOKUP(H$9,'Feuille1-Catégories'!$C$1:$G$2,2,FALSE)="OUI",H$3,IF(HLOOKUP(H$9,'Feuille1-Catégories'!$C$1:$G$3,3,FALSE)="OUI",OFFSET(H$3,MOD(QUOTIENT(ROW()-ROW($A$20),'Feuille1-Catégories'!$B$6/H$6),H$5),0),IF(MOD($A144-1-H$10,'Feuille1-Catégories'!$F$5+1)=0,H$3,""))),"")</f>
        <v/>
      </c>
      <c r="I144" s="29" t="str">
        <f ca="1">IF(AND($A144&lt;&gt;"",I$9&lt;&gt;""),IF(HLOOKUP(I$9,'Feuille1-Catégories'!$C$1:$G$2,2,FALSE)="OUI",I$3,IF(HLOOKUP(I$9,'Feuille1-Catégories'!$C$1:$G$3,3,FALSE)="OUI",OFFSET(I$3,MOD(QUOTIENT(ROW()-ROW($A$20),'Feuille1-Catégories'!$B$6/I$6),I$5),0),IF(MOD($A144-1-I$10,'Feuille1-Catégories'!$F$5+1)=0,I$3,""))),"")</f>
        <v xml:space="preserve"> </v>
      </c>
      <c r="J144" s="29">
        <f ca="1">IF(AND($A144&lt;&gt;"",J$9&lt;&gt;""),IF(HLOOKUP(J$9,'Feuille1-Catégories'!$C$1:$G$2,2,FALSE)="OUI",J$3,IF(HLOOKUP(J$9,'Feuille1-Catégories'!$C$1:$G$3,3,FALSE)="OUI",OFFSET(J$3,MOD(QUOTIENT(ROW()-ROW($A$20),'Feuille1-Catégories'!$B$6/J$6),J$5),0),IF(MOD($A144-1-J$10,'Feuille1-Catégories'!$F$5+1)=0,J$3,""))),"")</f>
        <v>0.8</v>
      </c>
      <c r="K144" s="29" t="str">
        <f ca="1">IF(AND($A144&lt;&gt;"",K$9&lt;&gt;""),IF(HLOOKUP(K$9,'Feuille1-Catégories'!$C$1:$G$2,2,FALSE)="OUI",K$3,IF(HLOOKUP(K$9,'Feuille1-Catégories'!$C$1:$G$3,3,FALSE)="OUI",OFFSET(K$3,MOD(QUOTIENT(ROW()-ROW($A$20),'Feuille1-Catégories'!$B$6/K$6),K$5),0),IF(MOD($A144-1-K$10,'Feuille1-Catégories'!$F$5+1)=0,K$3,""))),"")</f>
        <v/>
      </c>
      <c r="L144" s="29">
        <f ca="1">IF(AND($A144&lt;&gt;"",L$9&lt;&gt;""),IF(HLOOKUP(L$9,'Feuille1-Catégories'!$C$1:$G$2,2,FALSE)="OUI",L$3,IF(HLOOKUP(L$9,'Feuille1-Catégories'!$C$1:$G$3,3,FALSE)="OUI",OFFSET(L$3,MOD(QUOTIENT(ROW()-ROW($A$20),'Feuille1-Catégories'!$B$6/L$6),L$5),0),IF(MOD($A144-1-L$10,'Feuille1-Catégories'!$F$5+1)=0,L$3,""))),"")</f>
        <v>50</v>
      </c>
      <c r="M144" s="29" t="str">
        <f ca="1">IF(AND($A144&lt;&gt;"",M$9&lt;&gt;""),IF(HLOOKUP(M$9,'Feuille1-Catégories'!$C$1:$G$2,2,FALSE)="OUI",M$3,IF(HLOOKUP(M$9,'Feuille1-Catégories'!$C$1:$G$3,3,FALSE)="OUI",OFFSET(M$3,MOD(QUOTIENT(ROW()-ROW($A$20),'Feuille1-Catégories'!$B$6/M$6),M$5),0),IF(MOD($A144-1-M$10,'Feuille1-Catégories'!$F$5+1)=0,M$3,""))),"")</f>
        <v xml:space="preserve"> </v>
      </c>
      <c r="N144" s="29">
        <f ca="1">IF(AND($A144&lt;&gt;"",N$9&lt;&gt;""),IF(HLOOKUP(N$9,'Feuille1-Catégories'!$C$1:$G$2,2,FALSE)="OUI",N$3,IF(HLOOKUP(N$9,'Feuille1-Catégories'!$C$1:$G$3,3,FALSE)="OUI",OFFSET(N$3,MOD(QUOTIENT(ROW()-ROW($A$20),'Feuille1-Catégories'!$B$6/N$6),N$5),0),IF(MOD($A144-1-N$10,'Feuille1-Catégories'!$F$5+1)=0,N$3,""))),"")</f>
        <v>2</v>
      </c>
      <c r="O144" s="29">
        <f ca="1">IF(AND($A144&lt;&gt;"",O$9&lt;&gt;""),IF(HLOOKUP(O$9,'Feuille1-Catégories'!$C$1:$G$2,2,FALSE)="OUI",O$3,IF(HLOOKUP(O$9,'Feuille1-Catégories'!$C$1:$G$3,3,FALSE)="OUI",OFFSET(O$3,MOD(QUOTIENT(ROW()-ROW($A$20),'Feuille1-Catégories'!$B$6/O$6),O$5),0),IF(MOD($A144-1-O$10,'Feuille1-Catégories'!$F$5+1)=0,O$3,""))),"")</f>
        <v>5</v>
      </c>
      <c r="P144" s="29">
        <f ca="1">IF(AND($A144&lt;&gt;"",P$9&lt;&gt;""),IF(HLOOKUP(P$9,'Feuille1-Catégories'!$C$1:$G$2,2,FALSE)="OUI",P$3,IF(HLOOKUP(P$9,'Feuille1-Catégories'!$C$1:$G$3,3,FALSE)="OUI",OFFSET(P$3,MOD(QUOTIENT(ROW()-ROW($A$20),'Feuille1-Catégories'!$B$6/P$6),P$5),0),IF(MOD($A144-1-P$10,'Feuille1-Catégories'!$F$5+1)=0,P$3,""))),"")</f>
        <v>25</v>
      </c>
      <c r="Q144" s="29" t="str">
        <f ca="1">IF(AND($A144&lt;&gt;"",Q$9&lt;&gt;""),IF(HLOOKUP(Q$9,'Feuille1-Catégories'!$C$1:$G$2,2,FALSE)="OUI",Q$3,IF(HLOOKUP(Q$9,'Feuille1-Catégories'!$C$1:$G$3,3,FALSE)="OUI",OFFSET(Q$3,MOD(QUOTIENT(ROW()-ROW($A$20),'Feuille1-Catégories'!$B$6/Q$6),Q$5),0),IF(MOD($A144-1-Q$10,'Feuille1-Catégories'!$F$5+1)=0,Q$3,""))),"")</f>
        <v/>
      </c>
      <c r="R144" s="29">
        <f ca="1">IF(AND($A144&lt;&gt;"",R$9&lt;&gt;""),IF(HLOOKUP(R$9,'Feuille1-Catégories'!$C$1:$G$2,2,FALSE)="OUI",R$3,IF(HLOOKUP(R$9,'Feuille1-Catégories'!$C$1:$G$3,3,FALSE)="OUI",OFFSET(R$3,MOD(QUOTIENT(ROW()-ROW($A$20),'Feuille1-Catégories'!$B$6/R$6),R$5),0),IF(MOD($A144-1-R$10,'Feuille1-Catégories'!$F$5+1)=0,R$3,""))),"")</f>
        <v>1</v>
      </c>
      <c r="S144" s="29">
        <f ca="1">IF(AND($A144&lt;&gt;"",S$9&lt;&gt;""),IF(HLOOKUP(S$9,'Feuille1-Catégories'!$C$1:$G$2,2,FALSE)="OUI",S$3,IF(HLOOKUP(S$9,'Feuille1-Catégories'!$C$1:$G$3,3,FALSE)="OUI",OFFSET(S$3,MOD(QUOTIENT(ROW()-ROW($A$20),'Feuille1-Catégories'!$B$6/S$6),S$5),0),IF(MOD($A144-1-S$10,'Feuille1-Catégories'!$F$5+1)=0,S$3,""))),"")</f>
        <v>30</v>
      </c>
      <c r="T144" s="29">
        <f ca="1">IF(AND($A144&lt;&gt;"",T$9&lt;&gt;""),IF(HLOOKUP(T$9,'Feuille1-Catégories'!$C$1:$G$2,2,FALSE)="OUI",T$3,IF(HLOOKUP(T$9,'Feuille1-Catégories'!$C$1:$G$3,3,FALSE)="OUI",OFFSET(T$3,MOD(QUOTIENT(ROW()-ROW($A$20),'Feuille1-Catégories'!$B$6/T$6),T$5),0),IF(MOD($A144-1-T$10,'Feuille1-Catégories'!$F$5+1)=0,T$3,""))),"")</f>
        <v>10</v>
      </c>
      <c r="U144" s="29">
        <f ca="1">IF(AND($A144&lt;&gt;"",U$9&lt;&gt;""),IF(HLOOKUP(U$9,'Feuille1-Catégories'!$C$1:$G$2,2,FALSE)="OUI",U$3,IF(HLOOKUP(U$9,'Feuille1-Catégories'!$C$1:$G$3,3,FALSE)="OUI",OFFSET(U$3,MOD(QUOTIENT(ROW()-ROW($A$20),'Feuille1-Catégories'!$B$6/U$6),U$5),0),IF(MOD($A144-1-U$10,'Feuille1-Catégories'!$F$5+1)=0,U$3,""))),"")</f>
        <v>300</v>
      </c>
      <c r="V144" s="29" t="str">
        <f ca="1">IF(AND($A144&lt;&gt;"",V$9&lt;&gt;""),IF(HLOOKUP(V$9,'Feuille1-Catégories'!$C$1:$G$2,2,FALSE)="OUI",V$3,IF(HLOOKUP(V$9,'Feuille1-Catégories'!$C$1:$G$3,3,FALSE)="OUI",OFFSET(V$3,MOD(QUOTIENT(ROW()-ROW($A$20),'Feuille1-Catégories'!$B$6/V$6),V$5),0),IF(MOD($A144-1-V$10,'Feuille1-Catégories'!$F$5+1)=0,V$3,""))),"")</f>
        <v/>
      </c>
      <c r="W144" s="29" t="str">
        <f ca="1">IF(AND($A144&lt;&gt;"",W$9&lt;&gt;""),IF(HLOOKUP(W$9,'Feuille1-Catégories'!$C$1:$G$2,2,FALSE)="OUI",W$3,IF(HLOOKUP(W$9,'Feuille1-Catégories'!$C$1:$G$3,3,FALSE)="OUI",OFFSET(W$3,MOD(QUOTIENT(ROW()-ROW($A$20),'Feuille1-Catégories'!$B$6/W$6),W$5),0),IF(MOD($A144-1-W$10,'Feuille1-Catégories'!$F$5+1)=0,W$3,""))),"")</f>
        <v/>
      </c>
      <c r="X144" s="29" t="str">
        <f ca="1">IF(AND($A144&lt;&gt;"",X$9&lt;&gt;""),IF(HLOOKUP(X$9,'Feuille1-Catégories'!$C$1:$G$2,2,FALSE)="OUI",X$3,IF(HLOOKUP(X$9,'Feuille1-Catégories'!$C$1:$G$3,3,FALSE)="OUI",OFFSET(X$3,MOD(QUOTIENT(ROW()-ROW($A$20),'Feuille1-Catégories'!$B$6/X$6),X$5),0),IF(MOD($A144-1-X$10,'Feuille1-Catégories'!$F$5+1)=0,X$3,""))),"")</f>
        <v/>
      </c>
      <c r="Y144" s="29" t="str">
        <f ca="1">IF(AND($A144&lt;&gt;"",Y$9&lt;&gt;""),IF(HLOOKUP(Y$9,'Feuille1-Catégories'!$C$1:$G$2,2,FALSE)="OUI",Y$3,IF(HLOOKUP(Y$9,'Feuille1-Catégories'!$C$1:$G$3,3,FALSE)="OUI",OFFSET(Y$3,MOD(QUOTIENT(ROW()-ROW($A$20),'Feuille1-Catégories'!$B$6/Y$6),Y$5),0),IF(MOD($A144-1-Y$10,'Feuille1-Catégories'!$F$5+1)=0,Y$3,""))),"")</f>
        <v/>
      </c>
      <c r="Z144" s="29" t="str">
        <f ca="1">IF(AND($A144&lt;&gt;"",Z$9&lt;&gt;""),IF(HLOOKUP(Z$9,'Feuille1-Catégories'!$C$1:$G$2,2,FALSE)="OUI",Z$3,IF(HLOOKUP(Z$9,'Feuille1-Catégories'!$C$1:$G$3,3,FALSE)="OUI",OFFSET(Z$3,MOD(QUOTIENT(ROW()-ROW($A$20),'Feuille1-Catégories'!$B$6/Z$6),Z$5),0),IF(MOD($A144-1-Z$10,'Feuille1-Catégories'!$F$5+1)=0,Z$3,""))),"")</f>
        <v/>
      </c>
    </row>
    <row r="145" spans="1:26" ht="17" x14ac:dyDescent="0.2">
      <c r="A145" s="21">
        <f>IF('Feuille2-Prix de vente'!A145&lt;&gt;"",'Feuille2-Prix de vente'!A145,"")</f>
        <v>126</v>
      </c>
      <c r="B145" s="33">
        <f ca="1">IF('Feuille2-Prix de vente'!B145&lt;&gt;"",'Feuille2-Prix de vente'!B145,"")</f>
        <v>12.233676975945016</v>
      </c>
      <c r="C145" s="10">
        <f ca="1">IF('Feuille2-Prix de vente'!C145&lt;&gt;"",'Feuille2-Prix de vente'!C145,"")</f>
        <v>5230.3999999999996</v>
      </c>
      <c r="D145" s="10">
        <f t="shared" ca="1" si="1"/>
        <v>465.6</v>
      </c>
      <c r="E145" s="10">
        <f ca="1">IF('Feuille2-Prix de vente'!E145&lt;&gt;"",'Feuille2-Prix de vente'!E145,"")</f>
        <v>5696</v>
      </c>
      <c r="F145" s="29">
        <f ca="1">IF(AND($A145&lt;&gt;"",F$9&lt;&gt;""),IF(HLOOKUP(F$9,'Feuille1-Catégories'!$C$1:$G$2,2,FALSE)="OUI",F$3,IF(HLOOKUP(F$9,'Feuille1-Catégories'!$C$1:$G$3,3,FALSE)="OUI",OFFSET(F$3,MOD(QUOTIENT(ROW()-ROW($A$20),'Feuille1-Catégories'!$B$6/F$6),F$5),0),IF(MOD($A145-1-F$10,'Feuille1-Catégories'!$F$5+1)=0,F$3,""))),"")</f>
        <v>0.8</v>
      </c>
      <c r="G145" s="29">
        <f ca="1">IF(AND($A145&lt;&gt;"",G$9&lt;&gt;""),IF(HLOOKUP(G$9,'Feuille1-Catégories'!$C$1:$G$2,2,FALSE)="OUI",G$3,IF(HLOOKUP(G$9,'Feuille1-Catégories'!$C$1:$G$3,3,FALSE)="OUI",OFFSET(G$3,MOD(QUOTIENT(ROW()-ROW($A$20),'Feuille1-Catégories'!$B$6/G$6),G$5),0),IF(MOD($A145-1-G$10,'Feuille1-Catégories'!$F$5+1)=0,G$3,""))),"")</f>
        <v>2</v>
      </c>
      <c r="H145" s="29">
        <f ca="1">IF(AND($A145&lt;&gt;"",H$9&lt;&gt;""),IF(HLOOKUP(H$9,'Feuille1-Catégories'!$C$1:$G$2,2,FALSE)="OUI",H$3,IF(HLOOKUP(H$9,'Feuille1-Catégories'!$C$1:$G$3,3,FALSE)="OUI",OFFSET(H$3,MOD(QUOTIENT(ROW()-ROW($A$20),'Feuille1-Catégories'!$B$6/H$6),H$5),0),IF(MOD($A145-1-H$10,'Feuille1-Catégories'!$F$5+1)=0,H$3,""))),"")</f>
        <v>50</v>
      </c>
      <c r="I145" s="29" t="str">
        <f ca="1">IF(AND($A145&lt;&gt;"",I$9&lt;&gt;""),IF(HLOOKUP(I$9,'Feuille1-Catégories'!$C$1:$G$2,2,FALSE)="OUI",I$3,IF(HLOOKUP(I$9,'Feuille1-Catégories'!$C$1:$G$3,3,FALSE)="OUI",OFFSET(I$3,MOD(QUOTIENT(ROW()-ROW($A$20),'Feuille1-Catégories'!$B$6/I$6),I$5),0),IF(MOD($A145-1-I$10,'Feuille1-Catégories'!$F$5+1)=0,I$3,""))),"")</f>
        <v xml:space="preserve"> </v>
      </c>
      <c r="J145" s="29">
        <f ca="1">IF(AND($A145&lt;&gt;"",J$9&lt;&gt;""),IF(HLOOKUP(J$9,'Feuille1-Catégories'!$C$1:$G$2,2,FALSE)="OUI",J$3,IF(HLOOKUP(J$9,'Feuille1-Catégories'!$C$1:$G$3,3,FALSE)="OUI",OFFSET(J$3,MOD(QUOTIENT(ROW()-ROW($A$20),'Feuille1-Catégories'!$B$6/J$6),J$5),0),IF(MOD($A145-1-J$10,'Feuille1-Catégories'!$F$5+1)=0,J$3,""))),"")</f>
        <v>0.8</v>
      </c>
      <c r="K145" s="29" t="str">
        <f ca="1">IF(AND($A145&lt;&gt;"",K$9&lt;&gt;""),IF(HLOOKUP(K$9,'Feuille1-Catégories'!$C$1:$G$2,2,FALSE)="OUI",K$3,IF(HLOOKUP(K$9,'Feuille1-Catégories'!$C$1:$G$3,3,FALSE)="OUI",OFFSET(K$3,MOD(QUOTIENT(ROW()-ROW($A$20),'Feuille1-Catégories'!$B$6/K$6),K$5),0),IF(MOD($A145-1-K$10,'Feuille1-Catégories'!$F$5+1)=0,K$3,""))),"")</f>
        <v/>
      </c>
      <c r="L145" s="29">
        <f ca="1">IF(AND($A145&lt;&gt;"",L$9&lt;&gt;""),IF(HLOOKUP(L$9,'Feuille1-Catégories'!$C$1:$G$2,2,FALSE)="OUI",L$3,IF(HLOOKUP(L$9,'Feuille1-Catégories'!$C$1:$G$3,3,FALSE)="OUI",OFFSET(L$3,MOD(QUOTIENT(ROW()-ROW($A$20),'Feuille1-Catégories'!$B$6/L$6),L$5),0),IF(MOD($A145-1-L$10,'Feuille1-Catégories'!$F$5+1)=0,L$3,""))),"")</f>
        <v>50</v>
      </c>
      <c r="M145" s="29" t="str">
        <f ca="1">IF(AND($A145&lt;&gt;"",M$9&lt;&gt;""),IF(HLOOKUP(M$9,'Feuille1-Catégories'!$C$1:$G$2,2,FALSE)="OUI",M$3,IF(HLOOKUP(M$9,'Feuille1-Catégories'!$C$1:$G$3,3,FALSE)="OUI",OFFSET(M$3,MOD(QUOTIENT(ROW()-ROW($A$20),'Feuille1-Catégories'!$B$6/M$6),M$5),0),IF(MOD($A145-1-M$10,'Feuille1-Catégories'!$F$5+1)=0,M$3,""))),"")</f>
        <v xml:space="preserve"> </v>
      </c>
      <c r="N145" s="29">
        <f ca="1">IF(AND($A145&lt;&gt;"",N$9&lt;&gt;""),IF(HLOOKUP(N$9,'Feuille1-Catégories'!$C$1:$G$2,2,FALSE)="OUI",N$3,IF(HLOOKUP(N$9,'Feuille1-Catégories'!$C$1:$G$3,3,FALSE)="OUI",OFFSET(N$3,MOD(QUOTIENT(ROW()-ROW($A$20),'Feuille1-Catégories'!$B$6/N$6),N$5),0),IF(MOD($A145-1-N$10,'Feuille1-Catégories'!$F$5+1)=0,N$3,""))),"")</f>
        <v>2</v>
      </c>
      <c r="O145" s="29">
        <f ca="1">IF(AND($A145&lt;&gt;"",O$9&lt;&gt;""),IF(HLOOKUP(O$9,'Feuille1-Catégories'!$C$1:$G$2,2,FALSE)="OUI",O$3,IF(HLOOKUP(O$9,'Feuille1-Catégories'!$C$1:$G$3,3,FALSE)="OUI",OFFSET(O$3,MOD(QUOTIENT(ROW()-ROW($A$20),'Feuille1-Catégories'!$B$6/O$6),O$5),0),IF(MOD($A145-1-O$10,'Feuille1-Catégories'!$F$5+1)=0,O$3,""))),"")</f>
        <v>5</v>
      </c>
      <c r="P145" s="29">
        <f ca="1">IF(AND($A145&lt;&gt;"",P$9&lt;&gt;""),IF(HLOOKUP(P$9,'Feuille1-Catégories'!$C$1:$G$2,2,FALSE)="OUI",P$3,IF(HLOOKUP(P$9,'Feuille1-Catégories'!$C$1:$G$3,3,FALSE)="OUI",OFFSET(P$3,MOD(QUOTIENT(ROW()-ROW($A$20),'Feuille1-Catégories'!$B$6/P$6),P$5),0),IF(MOD($A145-1-P$10,'Feuille1-Catégories'!$F$5+1)=0,P$3,""))),"")</f>
        <v>25</v>
      </c>
      <c r="Q145" s="29" t="str">
        <f ca="1">IF(AND($A145&lt;&gt;"",Q$9&lt;&gt;""),IF(HLOOKUP(Q$9,'Feuille1-Catégories'!$C$1:$G$2,2,FALSE)="OUI",Q$3,IF(HLOOKUP(Q$9,'Feuille1-Catégories'!$C$1:$G$3,3,FALSE)="OUI",OFFSET(Q$3,MOD(QUOTIENT(ROW()-ROW($A$20),'Feuille1-Catégories'!$B$6/Q$6),Q$5),0),IF(MOD($A145-1-Q$10,'Feuille1-Catégories'!$F$5+1)=0,Q$3,""))),"")</f>
        <v/>
      </c>
      <c r="R145" s="29" t="str">
        <f ca="1">IF(AND($A145&lt;&gt;"",R$9&lt;&gt;""),IF(HLOOKUP(R$9,'Feuille1-Catégories'!$C$1:$G$2,2,FALSE)="OUI",R$3,IF(HLOOKUP(R$9,'Feuille1-Catégories'!$C$1:$G$3,3,FALSE)="OUI",OFFSET(R$3,MOD(QUOTIENT(ROW()-ROW($A$20),'Feuille1-Catégories'!$B$6/R$6),R$5),0),IF(MOD($A145-1-R$10,'Feuille1-Catégories'!$F$5+1)=0,R$3,""))),"")</f>
        <v/>
      </c>
      <c r="S145" s="29">
        <f ca="1">IF(AND($A145&lt;&gt;"",S$9&lt;&gt;""),IF(HLOOKUP(S$9,'Feuille1-Catégories'!$C$1:$G$2,2,FALSE)="OUI",S$3,IF(HLOOKUP(S$9,'Feuille1-Catégories'!$C$1:$G$3,3,FALSE)="OUI",OFFSET(S$3,MOD(QUOTIENT(ROW()-ROW($A$20),'Feuille1-Catégories'!$B$6/S$6),S$5),0),IF(MOD($A145-1-S$10,'Feuille1-Catégories'!$F$5+1)=0,S$3,""))),"")</f>
        <v>30</v>
      </c>
      <c r="T145" s="29" t="str">
        <f ca="1">IF(AND($A145&lt;&gt;"",T$9&lt;&gt;""),IF(HLOOKUP(T$9,'Feuille1-Catégories'!$C$1:$G$2,2,FALSE)="OUI",T$3,IF(HLOOKUP(T$9,'Feuille1-Catégories'!$C$1:$G$3,3,FALSE)="OUI",OFFSET(T$3,MOD(QUOTIENT(ROW()-ROW($A$20),'Feuille1-Catégories'!$B$6/T$6),T$5),0),IF(MOD($A145-1-T$10,'Feuille1-Catégories'!$F$5+1)=0,T$3,""))),"")</f>
        <v/>
      </c>
      <c r="U145" s="29">
        <f ca="1">IF(AND($A145&lt;&gt;"",U$9&lt;&gt;""),IF(HLOOKUP(U$9,'Feuille1-Catégories'!$C$1:$G$2,2,FALSE)="OUI",U$3,IF(HLOOKUP(U$9,'Feuille1-Catégories'!$C$1:$G$3,3,FALSE)="OUI",OFFSET(U$3,MOD(QUOTIENT(ROW()-ROW($A$20),'Feuille1-Catégories'!$B$6/U$6),U$5),0),IF(MOD($A145-1-U$10,'Feuille1-Catégories'!$F$5+1)=0,U$3,""))),"")</f>
        <v>300</v>
      </c>
      <c r="V145" s="29" t="str">
        <f ca="1">IF(AND($A145&lt;&gt;"",V$9&lt;&gt;""),IF(HLOOKUP(V$9,'Feuille1-Catégories'!$C$1:$G$2,2,FALSE)="OUI",V$3,IF(HLOOKUP(V$9,'Feuille1-Catégories'!$C$1:$G$3,3,FALSE)="OUI",OFFSET(V$3,MOD(QUOTIENT(ROW()-ROW($A$20),'Feuille1-Catégories'!$B$6/V$6),V$5),0),IF(MOD($A145-1-V$10,'Feuille1-Catégories'!$F$5+1)=0,V$3,""))),"")</f>
        <v/>
      </c>
      <c r="W145" s="29" t="str">
        <f ca="1">IF(AND($A145&lt;&gt;"",W$9&lt;&gt;""),IF(HLOOKUP(W$9,'Feuille1-Catégories'!$C$1:$G$2,2,FALSE)="OUI",W$3,IF(HLOOKUP(W$9,'Feuille1-Catégories'!$C$1:$G$3,3,FALSE)="OUI",OFFSET(W$3,MOD(QUOTIENT(ROW()-ROW($A$20),'Feuille1-Catégories'!$B$6/W$6),W$5),0),IF(MOD($A145-1-W$10,'Feuille1-Catégories'!$F$5+1)=0,W$3,""))),"")</f>
        <v/>
      </c>
      <c r="X145" s="29" t="str">
        <f ca="1">IF(AND($A145&lt;&gt;"",X$9&lt;&gt;""),IF(HLOOKUP(X$9,'Feuille1-Catégories'!$C$1:$G$2,2,FALSE)="OUI",X$3,IF(HLOOKUP(X$9,'Feuille1-Catégories'!$C$1:$G$3,3,FALSE)="OUI",OFFSET(X$3,MOD(QUOTIENT(ROW()-ROW($A$20),'Feuille1-Catégories'!$B$6/X$6),X$5),0),IF(MOD($A145-1-X$10,'Feuille1-Catégories'!$F$5+1)=0,X$3,""))),"")</f>
        <v/>
      </c>
      <c r="Y145" s="29" t="str">
        <f ca="1">IF(AND($A145&lt;&gt;"",Y$9&lt;&gt;""),IF(HLOOKUP(Y$9,'Feuille1-Catégories'!$C$1:$G$2,2,FALSE)="OUI",Y$3,IF(HLOOKUP(Y$9,'Feuille1-Catégories'!$C$1:$G$3,3,FALSE)="OUI",OFFSET(Y$3,MOD(QUOTIENT(ROW()-ROW($A$20),'Feuille1-Catégories'!$B$6/Y$6),Y$5),0),IF(MOD($A145-1-Y$10,'Feuille1-Catégories'!$F$5+1)=0,Y$3,""))),"")</f>
        <v/>
      </c>
      <c r="Z145" s="29" t="str">
        <f ca="1">IF(AND($A145&lt;&gt;"",Z$9&lt;&gt;""),IF(HLOOKUP(Z$9,'Feuille1-Catégories'!$C$1:$G$2,2,FALSE)="OUI",Z$3,IF(HLOOKUP(Z$9,'Feuille1-Catégories'!$C$1:$G$3,3,FALSE)="OUI",OFFSET(Z$3,MOD(QUOTIENT(ROW()-ROW($A$20),'Feuille1-Catégories'!$B$6/Z$6),Z$5),0),IF(MOD($A145-1-Z$10,'Feuille1-Catégories'!$F$5+1)=0,Z$3,""))),"")</f>
        <v/>
      </c>
    </row>
    <row r="146" spans="1:26" ht="17" x14ac:dyDescent="0.2">
      <c r="A146" s="21">
        <f>IF('Feuille2-Prix de vente'!A146&lt;&gt;"",'Feuille2-Prix de vente'!A146,"")</f>
        <v>127</v>
      </c>
      <c r="B146" s="33">
        <f ca="1">IF('Feuille2-Prix de vente'!B146&lt;&gt;"",'Feuille2-Prix de vente'!B146,"")</f>
        <v>13.19548872180451</v>
      </c>
      <c r="C146" s="10">
        <f ca="1">IF('Feuille2-Prix de vente'!C146&lt;&gt;"",'Feuille2-Prix de vente'!C146,"")</f>
        <v>5190.3999999999996</v>
      </c>
      <c r="D146" s="10">
        <f t="shared" ca="1" si="1"/>
        <v>425.6</v>
      </c>
      <c r="E146" s="10">
        <f ca="1">IF('Feuille2-Prix de vente'!E146&lt;&gt;"",'Feuille2-Prix de vente'!E146,"")</f>
        <v>5616</v>
      </c>
      <c r="F146" s="29">
        <f ca="1">IF(AND($A146&lt;&gt;"",F$9&lt;&gt;""),IF(HLOOKUP(F$9,'Feuille1-Catégories'!$C$1:$G$2,2,FALSE)="OUI",F$3,IF(HLOOKUP(F$9,'Feuille1-Catégories'!$C$1:$G$3,3,FALSE)="OUI",OFFSET(F$3,MOD(QUOTIENT(ROW()-ROW($A$20),'Feuille1-Catégories'!$B$6/F$6),F$5),0),IF(MOD($A146-1-F$10,'Feuille1-Catégories'!$F$5+1)=0,F$3,""))),"")</f>
        <v>0.8</v>
      </c>
      <c r="G146" s="29">
        <f ca="1">IF(AND($A146&lt;&gt;"",G$9&lt;&gt;""),IF(HLOOKUP(G$9,'Feuille1-Catégories'!$C$1:$G$2,2,FALSE)="OUI",G$3,IF(HLOOKUP(G$9,'Feuille1-Catégories'!$C$1:$G$3,3,FALSE)="OUI",OFFSET(G$3,MOD(QUOTIENT(ROW()-ROW($A$20),'Feuille1-Catégories'!$B$6/G$6),G$5),0),IF(MOD($A146-1-G$10,'Feuille1-Catégories'!$F$5+1)=0,G$3,""))),"")</f>
        <v>2</v>
      </c>
      <c r="H146" s="29" t="str">
        <f ca="1">IF(AND($A146&lt;&gt;"",H$9&lt;&gt;""),IF(HLOOKUP(H$9,'Feuille1-Catégories'!$C$1:$G$2,2,FALSE)="OUI",H$3,IF(HLOOKUP(H$9,'Feuille1-Catégories'!$C$1:$G$3,3,FALSE)="OUI",OFFSET(H$3,MOD(QUOTIENT(ROW()-ROW($A$20),'Feuille1-Catégories'!$B$6/H$6),H$5),0),IF(MOD($A146-1-H$10,'Feuille1-Catégories'!$F$5+1)=0,H$3,""))),"")</f>
        <v/>
      </c>
      <c r="I146" s="29" t="str">
        <f ca="1">IF(AND($A146&lt;&gt;"",I$9&lt;&gt;""),IF(HLOOKUP(I$9,'Feuille1-Catégories'!$C$1:$G$2,2,FALSE)="OUI",I$3,IF(HLOOKUP(I$9,'Feuille1-Catégories'!$C$1:$G$3,3,FALSE)="OUI",OFFSET(I$3,MOD(QUOTIENT(ROW()-ROW($A$20),'Feuille1-Catégories'!$B$6/I$6),I$5),0),IF(MOD($A146-1-I$10,'Feuille1-Catégories'!$F$5+1)=0,I$3,""))),"")</f>
        <v xml:space="preserve"> </v>
      </c>
      <c r="J146" s="29">
        <f ca="1">IF(AND($A146&lt;&gt;"",J$9&lt;&gt;""),IF(HLOOKUP(J$9,'Feuille1-Catégories'!$C$1:$G$2,2,FALSE)="OUI",J$3,IF(HLOOKUP(J$9,'Feuille1-Catégories'!$C$1:$G$3,3,FALSE)="OUI",OFFSET(J$3,MOD(QUOTIENT(ROW()-ROW($A$20),'Feuille1-Catégories'!$B$6/J$6),J$5),0),IF(MOD($A146-1-J$10,'Feuille1-Catégories'!$F$5+1)=0,J$3,""))),"")</f>
        <v>0.8</v>
      </c>
      <c r="K146" s="29">
        <f ca="1">IF(AND($A146&lt;&gt;"",K$9&lt;&gt;""),IF(HLOOKUP(K$9,'Feuille1-Catégories'!$C$1:$G$2,2,FALSE)="OUI",K$3,IF(HLOOKUP(K$9,'Feuille1-Catégories'!$C$1:$G$3,3,FALSE)="OUI",OFFSET(K$3,MOD(QUOTIENT(ROW()-ROW($A$20),'Feuille1-Catégories'!$B$6/K$6),K$5),0),IF(MOD($A146-1-K$10,'Feuille1-Catégories'!$F$5+1)=0,K$3,""))),"")</f>
        <v>10</v>
      </c>
      <c r="L146" s="29">
        <f ca="1">IF(AND($A146&lt;&gt;"",L$9&lt;&gt;""),IF(HLOOKUP(L$9,'Feuille1-Catégories'!$C$1:$G$2,2,FALSE)="OUI",L$3,IF(HLOOKUP(L$9,'Feuille1-Catégories'!$C$1:$G$3,3,FALSE)="OUI",OFFSET(L$3,MOD(QUOTIENT(ROW()-ROW($A$20),'Feuille1-Catégories'!$B$6/L$6),L$5),0),IF(MOD($A146-1-L$10,'Feuille1-Catégories'!$F$5+1)=0,L$3,""))),"")</f>
        <v>50</v>
      </c>
      <c r="M146" s="29" t="str">
        <f ca="1">IF(AND($A146&lt;&gt;"",M$9&lt;&gt;""),IF(HLOOKUP(M$9,'Feuille1-Catégories'!$C$1:$G$2,2,FALSE)="OUI",M$3,IF(HLOOKUP(M$9,'Feuille1-Catégories'!$C$1:$G$3,3,FALSE)="OUI",OFFSET(M$3,MOD(QUOTIENT(ROW()-ROW($A$20),'Feuille1-Catégories'!$B$6/M$6),M$5),0),IF(MOD($A146-1-M$10,'Feuille1-Catégories'!$F$5+1)=0,M$3,""))),"")</f>
        <v xml:space="preserve"> </v>
      </c>
      <c r="N146" s="29">
        <f ca="1">IF(AND($A146&lt;&gt;"",N$9&lt;&gt;""),IF(HLOOKUP(N$9,'Feuille1-Catégories'!$C$1:$G$2,2,FALSE)="OUI",N$3,IF(HLOOKUP(N$9,'Feuille1-Catégories'!$C$1:$G$3,3,FALSE)="OUI",OFFSET(N$3,MOD(QUOTIENT(ROW()-ROW($A$20),'Feuille1-Catégories'!$B$6/N$6),N$5),0),IF(MOD($A146-1-N$10,'Feuille1-Catégories'!$F$5+1)=0,N$3,""))),"")</f>
        <v>2</v>
      </c>
      <c r="O146" s="29">
        <f ca="1">IF(AND($A146&lt;&gt;"",O$9&lt;&gt;""),IF(HLOOKUP(O$9,'Feuille1-Catégories'!$C$1:$G$2,2,FALSE)="OUI",O$3,IF(HLOOKUP(O$9,'Feuille1-Catégories'!$C$1:$G$3,3,FALSE)="OUI",OFFSET(O$3,MOD(QUOTIENT(ROW()-ROW($A$20),'Feuille1-Catégories'!$B$6/O$6),O$5),0),IF(MOD($A146-1-O$10,'Feuille1-Catégories'!$F$5+1)=0,O$3,""))),"")</f>
        <v>5</v>
      </c>
      <c r="P146" s="29">
        <f ca="1">IF(AND($A146&lt;&gt;"",P$9&lt;&gt;""),IF(HLOOKUP(P$9,'Feuille1-Catégories'!$C$1:$G$2,2,FALSE)="OUI",P$3,IF(HLOOKUP(P$9,'Feuille1-Catégories'!$C$1:$G$3,3,FALSE)="OUI",OFFSET(P$3,MOD(QUOTIENT(ROW()-ROW($A$20),'Feuille1-Catégories'!$B$6/P$6),P$5),0),IF(MOD($A146-1-P$10,'Feuille1-Catégories'!$F$5+1)=0,P$3,""))),"")</f>
        <v>25</v>
      </c>
      <c r="Q146" s="29" t="str">
        <f ca="1">IF(AND($A146&lt;&gt;"",Q$9&lt;&gt;""),IF(HLOOKUP(Q$9,'Feuille1-Catégories'!$C$1:$G$2,2,FALSE)="OUI",Q$3,IF(HLOOKUP(Q$9,'Feuille1-Catégories'!$C$1:$G$3,3,FALSE)="OUI",OFFSET(Q$3,MOD(QUOTIENT(ROW()-ROW($A$20),'Feuille1-Catégories'!$B$6/Q$6),Q$5),0),IF(MOD($A146-1-Q$10,'Feuille1-Catégories'!$F$5+1)=0,Q$3,""))),"")</f>
        <v/>
      </c>
      <c r="R146" s="29" t="str">
        <f ca="1">IF(AND($A146&lt;&gt;"",R$9&lt;&gt;""),IF(HLOOKUP(R$9,'Feuille1-Catégories'!$C$1:$G$2,2,FALSE)="OUI",R$3,IF(HLOOKUP(R$9,'Feuille1-Catégories'!$C$1:$G$3,3,FALSE)="OUI",OFFSET(R$3,MOD(QUOTIENT(ROW()-ROW($A$20),'Feuille1-Catégories'!$B$6/R$6),R$5),0),IF(MOD($A146-1-R$10,'Feuille1-Catégories'!$F$5+1)=0,R$3,""))),"")</f>
        <v/>
      </c>
      <c r="S146" s="29">
        <f ca="1">IF(AND($A146&lt;&gt;"",S$9&lt;&gt;""),IF(HLOOKUP(S$9,'Feuille1-Catégories'!$C$1:$G$2,2,FALSE)="OUI",S$3,IF(HLOOKUP(S$9,'Feuille1-Catégories'!$C$1:$G$3,3,FALSE)="OUI",OFFSET(S$3,MOD(QUOTIENT(ROW()-ROW($A$20),'Feuille1-Catégories'!$B$6/S$6),S$5),0),IF(MOD($A146-1-S$10,'Feuille1-Catégories'!$F$5+1)=0,S$3,""))),"")</f>
        <v>30</v>
      </c>
      <c r="T146" s="29" t="str">
        <f ca="1">IF(AND($A146&lt;&gt;"",T$9&lt;&gt;""),IF(HLOOKUP(T$9,'Feuille1-Catégories'!$C$1:$G$2,2,FALSE)="OUI",T$3,IF(HLOOKUP(T$9,'Feuille1-Catégories'!$C$1:$G$3,3,FALSE)="OUI",OFFSET(T$3,MOD(QUOTIENT(ROW()-ROW($A$20),'Feuille1-Catégories'!$B$6/T$6),T$5),0),IF(MOD($A146-1-T$10,'Feuille1-Catégories'!$F$5+1)=0,T$3,""))),"")</f>
        <v/>
      </c>
      <c r="U146" s="29">
        <f ca="1">IF(AND($A146&lt;&gt;"",U$9&lt;&gt;""),IF(HLOOKUP(U$9,'Feuille1-Catégories'!$C$1:$G$2,2,FALSE)="OUI",U$3,IF(HLOOKUP(U$9,'Feuille1-Catégories'!$C$1:$G$3,3,FALSE)="OUI",OFFSET(U$3,MOD(QUOTIENT(ROW()-ROW($A$20),'Feuille1-Catégories'!$B$6/U$6),U$5),0),IF(MOD($A146-1-U$10,'Feuille1-Catégories'!$F$5+1)=0,U$3,""))),"")</f>
        <v>300</v>
      </c>
      <c r="V146" s="29" t="str">
        <f ca="1">IF(AND($A146&lt;&gt;"",V$9&lt;&gt;""),IF(HLOOKUP(V$9,'Feuille1-Catégories'!$C$1:$G$2,2,FALSE)="OUI",V$3,IF(HLOOKUP(V$9,'Feuille1-Catégories'!$C$1:$G$3,3,FALSE)="OUI",OFFSET(V$3,MOD(QUOTIENT(ROW()-ROW($A$20),'Feuille1-Catégories'!$B$6/V$6),V$5),0),IF(MOD($A146-1-V$10,'Feuille1-Catégories'!$F$5+1)=0,V$3,""))),"")</f>
        <v/>
      </c>
      <c r="W146" s="29" t="str">
        <f ca="1">IF(AND($A146&lt;&gt;"",W$9&lt;&gt;""),IF(HLOOKUP(W$9,'Feuille1-Catégories'!$C$1:$G$2,2,FALSE)="OUI",W$3,IF(HLOOKUP(W$9,'Feuille1-Catégories'!$C$1:$G$3,3,FALSE)="OUI",OFFSET(W$3,MOD(QUOTIENT(ROW()-ROW($A$20),'Feuille1-Catégories'!$B$6/W$6),W$5),0),IF(MOD($A146-1-W$10,'Feuille1-Catégories'!$F$5+1)=0,W$3,""))),"")</f>
        <v/>
      </c>
      <c r="X146" s="29" t="str">
        <f ca="1">IF(AND($A146&lt;&gt;"",X$9&lt;&gt;""),IF(HLOOKUP(X$9,'Feuille1-Catégories'!$C$1:$G$2,2,FALSE)="OUI",X$3,IF(HLOOKUP(X$9,'Feuille1-Catégories'!$C$1:$G$3,3,FALSE)="OUI",OFFSET(X$3,MOD(QUOTIENT(ROW()-ROW($A$20),'Feuille1-Catégories'!$B$6/X$6),X$5),0),IF(MOD($A146-1-X$10,'Feuille1-Catégories'!$F$5+1)=0,X$3,""))),"")</f>
        <v/>
      </c>
      <c r="Y146" s="29" t="str">
        <f ca="1">IF(AND($A146&lt;&gt;"",Y$9&lt;&gt;""),IF(HLOOKUP(Y$9,'Feuille1-Catégories'!$C$1:$G$2,2,FALSE)="OUI",Y$3,IF(HLOOKUP(Y$9,'Feuille1-Catégories'!$C$1:$G$3,3,FALSE)="OUI",OFFSET(Y$3,MOD(QUOTIENT(ROW()-ROW($A$20),'Feuille1-Catégories'!$B$6/Y$6),Y$5),0),IF(MOD($A146-1-Y$10,'Feuille1-Catégories'!$F$5+1)=0,Y$3,""))),"")</f>
        <v/>
      </c>
      <c r="Z146" s="29" t="str">
        <f ca="1">IF(AND($A146&lt;&gt;"",Z$9&lt;&gt;""),IF(HLOOKUP(Z$9,'Feuille1-Catégories'!$C$1:$G$2,2,FALSE)="OUI",Z$3,IF(HLOOKUP(Z$9,'Feuille1-Catégories'!$C$1:$G$3,3,FALSE)="OUI",OFFSET(Z$3,MOD(QUOTIENT(ROW()-ROW($A$20),'Feuille1-Catégories'!$B$6/Z$6),Z$5),0),IF(MOD($A146-1-Z$10,'Feuille1-Catégories'!$F$5+1)=0,Z$3,""))),"")</f>
        <v/>
      </c>
    </row>
    <row r="147" spans="1:26" ht="17" x14ac:dyDescent="0.2">
      <c r="A147" s="21">
        <f>IF('Feuille2-Prix de vente'!A147&lt;&gt;"",'Feuille2-Prix de vente'!A147,"")</f>
        <v>128</v>
      </c>
      <c r="B147" s="33">
        <f ca="1">IF('Feuille2-Prix de vente'!B147&lt;&gt;"",'Feuille2-Prix de vente'!B147,"")</f>
        <v>9.3883792048929653</v>
      </c>
      <c r="C147" s="10">
        <f ca="1">IF('Feuille2-Prix de vente'!C147&lt;&gt;"",'Feuille2-Prix de vente'!C147,"")</f>
        <v>7680.4</v>
      </c>
      <c r="D147" s="10">
        <f t="shared" ca="1" si="1"/>
        <v>915.6</v>
      </c>
      <c r="E147" s="10">
        <f ca="1">IF('Feuille2-Prix de vente'!E147&lt;&gt;"",'Feuille2-Prix de vente'!E147,"")</f>
        <v>8596</v>
      </c>
      <c r="F147" s="29">
        <f ca="1">IF(AND($A147&lt;&gt;"",F$9&lt;&gt;""),IF(HLOOKUP(F$9,'Feuille1-Catégories'!$C$1:$G$2,2,FALSE)="OUI",F$3,IF(HLOOKUP(F$9,'Feuille1-Catégories'!$C$1:$G$3,3,FALSE)="OUI",OFFSET(F$3,MOD(QUOTIENT(ROW()-ROW($A$20),'Feuille1-Catégories'!$B$6/F$6),F$5),0),IF(MOD($A147-1-F$10,'Feuille1-Catégories'!$F$5+1)=0,F$3,""))),"")</f>
        <v>0.8</v>
      </c>
      <c r="G147" s="29">
        <f ca="1">IF(AND($A147&lt;&gt;"",G$9&lt;&gt;""),IF(HLOOKUP(G$9,'Feuille1-Catégories'!$C$1:$G$2,2,FALSE)="OUI",G$3,IF(HLOOKUP(G$9,'Feuille1-Catégories'!$C$1:$G$3,3,FALSE)="OUI",OFFSET(G$3,MOD(QUOTIENT(ROW()-ROW($A$20),'Feuille1-Catégories'!$B$6/G$6),G$5),0),IF(MOD($A147-1-G$10,'Feuille1-Catégories'!$F$5+1)=0,G$3,""))),"")</f>
        <v>2</v>
      </c>
      <c r="H147" s="29" t="str">
        <f ca="1">IF(AND($A147&lt;&gt;"",H$9&lt;&gt;""),IF(HLOOKUP(H$9,'Feuille1-Catégories'!$C$1:$G$2,2,FALSE)="OUI",H$3,IF(HLOOKUP(H$9,'Feuille1-Catégories'!$C$1:$G$3,3,FALSE)="OUI",OFFSET(H$3,MOD(QUOTIENT(ROW()-ROW($A$20),'Feuille1-Catégories'!$B$6/H$6),H$5),0),IF(MOD($A147-1-H$10,'Feuille1-Catégories'!$F$5+1)=0,H$3,""))),"")</f>
        <v/>
      </c>
      <c r="I147" s="29" t="str">
        <f ca="1">IF(AND($A147&lt;&gt;"",I$9&lt;&gt;""),IF(HLOOKUP(I$9,'Feuille1-Catégories'!$C$1:$G$2,2,FALSE)="OUI",I$3,IF(HLOOKUP(I$9,'Feuille1-Catégories'!$C$1:$G$3,3,FALSE)="OUI",OFFSET(I$3,MOD(QUOTIENT(ROW()-ROW($A$20),'Feuille1-Catégories'!$B$6/I$6),I$5),0),IF(MOD($A147-1-I$10,'Feuille1-Catégories'!$F$5+1)=0,I$3,""))),"")</f>
        <v xml:space="preserve"> </v>
      </c>
      <c r="J147" s="29">
        <f ca="1">IF(AND($A147&lt;&gt;"",J$9&lt;&gt;""),IF(HLOOKUP(J$9,'Feuille1-Catégories'!$C$1:$G$2,2,FALSE)="OUI",J$3,IF(HLOOKUP(J$9,'Feuille1-Catégories'!$C$1:$G$3,3,FALSE)="OUI",OFFSET(J$3,MOD(QUOTIENT(ROW()-ROW($A$20),'Feuille1-Catégories'!$B$6/J$6),J$5),0),IF(MOD($A147-1-J$10,'Feuille1-Catégories'!$F$5+1)=0,J$3,""))),"")</f>
        <v>0.8</v>
      </c>
      <c r="K147" s="29" t="str">
        <f ca="1">IF(AND($A147&lt;&gt;"",K$9&lt;&gt;""),IF(HLOOKUP(K$9,'Feuille1-Catégories'!$C$1:$G$2,2,FALSE)="OUI",K$3,IF(HLOOKUP(K$9,'Feuille1-Catégories'!$C$1:$G$3,3,FALSE)="OUI",OFFSET(K$3,MOD(QUOTIENT(ROW()-ROW($A$20),'Feuille1-Catégories'!$B$6/K$6),K$5),0),IF(MOD($A147-1-K$10,'Feuille1-Catégories'!$F$5+1)=0,K$3,""))),"")</f>
        <v/>
      </c>
      <c r="L147" s="29">
        <f ca="1">IF(AND($A147&lt;&gt;"",L$9&lt;&gt;""),IF(HLOOKUP(L$9,'Feuille1-Catégories'!$C$1:$G$2,2,FALSE)="OUI",L$3,IF(HLOOKUP(L$9,'Feuille1-Catégories'!$C$1:$G$3,3,FALSE)="OUI",OFFSET(L$3,MOD(QUOTIENT(ROW()-ROW($A$20),'Feuille1-Catégories'!$B$6/L$6),L$5),0),IF(MOD($A147-1-L$10,'Feuille1-Catégories'!$F$5+1)=0,L$3,""))),"")</f>
        <v>50</v>
      </c>
      <c r="M147" s="29" t="str">
        <f ca="1">IF(AND($A147&lt;&gt;"",M$9&lt;&gt;""),IF(HLOOKUP(M$9,'Feuille1-Catégories'!$C$1:$G$2,2,FALSE)="OUI",M$3,IF(HLOOKUP(M$9,'Feuille1-Catégories'!$C$1:$G$3,3,FALSE)="OUI",OFFSET(M$3,MOD(QUOTIENT(ROW()-ROW($A$20),'Feuille1-Catégories'!$B$6/M$6),M$5),0),IF(MOD($A147-1-M$10,'Feuille1-Catégories'!$F$5+1)=0,M$3,""))),"")</f>
        <v xml:space="preserve"> </v>
      </c>
      <c r="N147" s="29">
        <f ca="1">IF(AND($A147&lt;&gt;"",N$9&lt;&gt;""),IF(HLOOKUP(N$9,'Feuille1-Catégories'!$C$1:$G$2,2,FALSE)="OUI",N$3,IF(HLOOKUP(N$9,'Feuille1-Catégories'!$C$1:$G$3,3,FALSE)="OUI",OFFSET(N$3,MOD(QUOTIENT(ROW()-ROW($A$20),'Feuille1-Catégories'!$B$6/N$6),N$5),0),IF(MOD($A147-1-N$10,'Feuille1-Catégories'!$F$5+1)=0,N$3,""))),"")</f>
        <v>2</v>
      </c>
      <c r="O147" s="29">
        <f ca="1">IF(AND($A147&lt;&gt;"",O$9&lt;&gt;""),IF(HLOOKUP(O$9,'Feuille1-Catégories'!$C$1:$G$2,2,FALSE)="OUI",O$3,IF(HLOOKUP(O$9,'Feuille1-Catégories'!$C$1:$G$3,3,FALSE)="OUI",OFFSET(O$3,MOD(QUOTIENT(ROW()-ROW($A$20),'Feuille1-Catégories'!$B$6/O$6),O$5),0),IF(MOD($A147-1-O$10,'Feuille1-Catégories'!$F$5+1)=0,O$3,""))),"")</f>
        <v>5</v>
      </c>
      <c r="P147" s="29">
        <f ca="1">IF(AND($A147&lt;&gt;"",P$9&lt;&gt;""),IF(HLOOKUP(P$9,'Feuille1-Catégories'!$C$1:$G$2,2,FALSE)="OUI",P$3,IF(HLOOKUP(P$9,'Feuille1-Catégories'!$C$1:$G$3,3,FALSE)="OUI",OFFSET(P$3,MOD(QUOTIENT(ROW()-ROW($A$20),'Feuille1-Catégories'!$B$6/P$6),P$5),0),IF(MOD($A147-1-P$10,'Feuille1-Catégories'!$F$5+1)=0,P$3,""))),"")</f>
        <v>25</v>
      </c>
      <c r="Q147" s="29">
        <f ca="1">IF(AND($A147&lt;&gt;"",Q$9&lt;&gt;""),IF(HLOOKUP(Q$9,'Feuille1-Catégories'!$C$1:$G$2,2,FALSE)="OUI",Q$3,IF(HLOOKUP(Q$9,'Feuille1-Catégories'!$C$1:$G$3,3,FALSE)="OUI",OFFSET(Q$3,MOD(QUOTIENT(ROW()-ROW($A$20),'Feuille1-Catégories'!$B$6/Q$6),Q$5),0),IF(MOD($A147-1-Q$10,'Feuille1-Catégories'!$F$5+1)=0,Q$3,""))),"")</f>
        <v>500</v>
      </c>
      <c r="R147" s="29" t="str">
        <f ca="1">IF(AND($A147&lt;&gt;"",R$9&lt;&gt;""),IF(HLOOKUP(R$9,'Feuille1-Catégories'!$C$1:$G$2,2,FALSE)="OUI",R$3,IF(HLOOKUP(R$9,'Feuille1-Catégories'!$C$1:$G$3,3,FALSE)="OUI",OFFSET(R$3,MOD(QUOTIENT(ROW()-ROW($A$20),'Feuille1-Catégories'!$B$6/R$6),R$5),0),IF(MOD($A147-1-R$10,'Feuille1-Catégories'!$F$5+1)=0,R$3,""))),"")</f>
        <v/>
      </c>
      <c r="S147" s="29">
        <f ca="1">IF(AND($A147&lt;&gt;"",S$9&lt;&gt;""),IF(HLOOKUP(S$9,'Feuille1-Catégories'!$C$1:$G$2,2,FALSE)="OUI",S$3,IF(HLOOKUP(S$9,'Feuille1-Catégories'!$C$1:$G$3,3,FALSE)="OUI",OFFSET(S$3,MOD(QUOTIENT(ROW()-ROW($A$20),'Feuille1-Catégories'!$B$6/S$6),S$5),0),IF(MOD($A147-1-S$10,'Feuille1-Catégories'!$F$5+1)=0,S$3,""))),"")</f>
        <v>30</v>
      </c>
      <c r="T147" s="29" t="str">
        <f ca="1">IF(AND($A147&lt;&gt;"",T$9&lt;&gt;""),IF(HLOOKUP(T$9,'Feuille1-Catégories'!$C$1:$G$2,2,FALSE)="OUI",T$3,IF(HLOOKUP(T$9,'Feuille1-Catégories'!$C$1:$G$3,3,FALSE)="OUI",OFFSET(T$3,MOD(QUOTIENT(ROW()-ROW($A$20),'Feuille1-Catégories'!$B$6/T$6),T$5),0),IF(MOD($A147-1-T$10,'Feuille1-Catégories'!$F$5+1)=0,T$3,""))),"")</f>
        <v/>
      </c>
      <c r="U147" s="29">
        <f ca="1">IF(AND($A147&lt;&gt;"",U$9&lt;&gt;""),IF(HLOOKUP(U$9,'Feuille1-Catégories'!$C$1:$G$2,2,FALSE)="OUI",U$3,IF(HLOOKUP(U$9,'Feuille1-Catégories'!$C$1:$G$3,3,FALSE)="OUI",OFFSET(U$3,MOD(QUOTIENT(ROW()-ROW($A$20),'Feuille1-Catégories'!$B$6/U$6),U$5),0),IF(MOD($A147-1-U$10,'Feuille1-Catégories'!$F$5+1)=0,U$3,""))),"")</f>
        <v>300</v>
      </c>
      <c r="V147" s="29" t="str">
        <f ca="1">IF(AND($A147&lt;&gt;"",V$9&lt;&gt;""),IF(HLOOKUP(V$9,'Feuille1-Catégories'!$C$1:$G$2,2,FALSE)="OUI",V$3,IF(HLOOKUP(V$9,'Feuille1-Catégories'!$C$1:$G$3,3,FALSE)="OUI",OFFSET(V$3,MOD(QUOTIENT(ROW()-ROW($A$20),'Feuille1-Catégories'!$B$6/V$6),V$5),0),IF(MOD($A147-1-V$10,'Feuille1-Catégories'!$F$5+1)=0,V$3,""))),"")</f>
        <v/>
      </c>
      <c r="W147" s="29" t="str">
        <f ca="1">IF(AND($A147&lt;&gt;"",W$9&lt;&gt;""),IF(HLOOKUP(W$9,'Feuille1-Catégories'!$C$1:$G$2,2,FALSE)="OUI",W$3,IF(HLOOKUP(W$9,'Feuille1-Catégories'!$C$1:$G$3,3,FALSE)="OUI",OFFSET(W$3,MOD(QUOTIENT(ROW()-ROW($A$20),'Feuille1-Catégories'!$B$6/W$6),W$5),0),IF(MOD($A147-1-W$10,'Feuille1-Catégories'!$F$5+1)=0,W$3,""))),"")</f>
        <v/>
      </c>
      <c r="X147" s="29" t="str">
        <f ca="1">IF(AND($A147&lt;&gt;"",X$9&lt;&gt;""),IF(HLOOKUP(X$9,'Feuille1-Catégories'!$C$1:$G$2,2,FALSE)="OUI",X$3,IF(HLOOKUP(X$9,'Feuille1-Catégories'!$C$1:$G$3,3,FALSE)="OUI",OFFSET(X$3,MOD(QUOTIENT(ROW()-ROW($A$20),'Feuille1-Catégories'!$B$6/X$6),X$5),0),IF(MOD($A147-1-X$10,'Feuille1-Catégories'!$F$5+1)=0,X$3,""))),"")</f>
        <v/>
      </c>
      <c r="Y147" s="29" t="str">
        <f ca="1">IF(AND($A147&lt;&gt;"",Y$9&lt;&gt;""),IF(HLOOKUP(Y$9,'Feuille1-Catégories'!$C$1:$G$2,2,FALSE)="OUI",Y$3,IF(HLOOKUP(Y$9,'Feuille1-Catégories'!$C$1:$G$3,3,FALSE)="OUI",OFFSET(Y$3,MOD(QUOTIENT(ROW()-ROW($A$20),'Feuille1-Catégories'!$B$6/Y$6),Y$5),0),IF(MOD($A147-1-Y$10,'Feuille1-Catégories'!$F$5+1)=0,Y$3,""))),"")</f>
        <v/>
      </c>
      <c r="Z147" s="29" t="str">
        <f ca="1">IF(AND($A147&lt;&gt;"",Z$9&lt;&gt;""),IF(HLOOKUP(Z$9,'Feuille1-Catégories'!$C$1:$G$2,2,FALSE)="OUI",Z$3,IF(HLOOKUP(Z$9,'Feuille1-Catégories'!$C$1:$G$3,3,FALSE)="OUI",OFFSET(Z$3,MOD(QUOTIENT(ROW()-ROW($A$20),'Feuille1-Catégories'!$B$6/Z$6),Z$5),0),IF(MOD($A147-1-Z$10,'Feuille1-Catégories'!$F$5+1)=0,Z$3,""))),"")</f>
        <v/>
      </c>
    </row>
    <row r="148" spans="1:26" ht="17" x14ac:dyDescent="0.2">
      <c r="A148" s="21">
        <f>IF('Feuille2-Prix de vente'!A148&lt;&gt;"",'Feuille2-Prix de vente'!A148,"")</f>
        <v>129</v>
      </c>
      <c r="B148" s="33">
        <f ca="1">IF('Feuille2-Prix de vente'!B148&lt;&gt;"",'Feuille2-Prix de vente'!B148,"")</f>
        <v>14.323308270676691</v>
      </c>
      <c r="C148" s="10">
        <f ca="1">IF('Feuille2-Prix de vente'!C148&lt;&gt;"",'Feuille2-Prix de vente'!C148,"")</f>
        <v>5670.4</v>
      </c>
      <c r="D148" s="10">
        <f t="shared" ca="1" si="1"/>
        <v>425.6</v>
      </c>
      <c r="E148" s="10">
        <f ca="1">IF('Feuille2-Prix de vente'!E148&lt;&gt;"",'Feuille2-Prix de vente'!E148,"")</f>
        <v>6096</v>
      </c>
      <c r="F148" s="29">
        <f ca="1">IF(AND($A148&lt;&gt;"",F$9&lt;&gt;""),IF(HLOOKUP(F$9,'Feuille1-Catégories'!$C$1:$G$2,2,FALSE)="OUI",F$3,IF(HLOOKUP(F$9,'Feuille1-Catégories'!$C$1:$G$3,3,FALSE)="OUI",OFFSET(F$3,MOD(QUOTIENT(ROW()-ROW($A$20),'Feuille1-Catégories'!$B$6/F$6),F$5),0),IF(MOD($A148-1-F$10,'Feuille1-Catégories'!$F$5+1)=0,F$3,""))),"")</f>
        <v>0.8</v>
      </c>
      <c r="G148" s="29">
        <f ca="1">IF(AND($A148&lt;&gt;"",G$9&lt;&gt;""),IF(HLOOKUP(G$9,'Feuille1-Catégories'!$C$1:$G$2,2,FALSE)="OUI",G$3,IF(HLOOKUP(G$9,'Feuille1-Catégories'!$C$1:$G$3,3,FALSE)="OUI",OFFSET(G$3,MOD(QUOTIENT(ROW()-ROW($A$20),'Feuille1-Catégories'!$B$6/G$6),G$5),0),IF(MOD($A148-1-G$10,'Feuille1-Catégories'!$F$5+1)=0,G$3,""))),"")</f>
        <v>2</v>
      </c>
      <c r="H148" s="29" t="str">
        <f ca="1">IF(AND($A148&lt;&gt;"",H$9&lt;&gt;""),IF(HLOOKUP(H$9,'Feuille1-Catégories'!$C$1:$G$2,2,FALSE)="OUI",H$3,IF(HLOOKUP(H$9,'Feuille1-Catégories'!$C$1:$G$3,3,FALSE)="OUI",OFFSET(H$3,MOD(QUOTIENT(ROW()-ROW($A$20),'Feuille1-Catégories'!$B$6/H$6),H$5),0),IF(MOD($A148-1-H$10,'Feuille1-Catégories'!$F$5+1)=0,H$3,""))),"")</f>
        <v/>
      </c>
      <c r="I148" s="29" t="str">
        <f ca="1">IF(AND($A148&lt;&gt;"",I$9&lt;&gt;""),IF(HLOOKUP(I$9,'Feuille1-Catégories'!$C$1:$G$2,2,FALSE)="OUI",I$3,IF(HLOOKUP(I$9,'Feuille1-Catégories'!$C$1:$G$3,3,FALSE)="OUI",OFFSET(I$3,MOD(QUOTIENT(ROW()-ROW($A$20),'Feuille1-Catégories'!$B$6/I$6),I$5),0),IF(MOD($A148-1-I$10,'Feuille1-Catégories'!$F$5+1)=0,I$3,""))),"")</f>
        <v xml:space="preserve"> </v>
      </c>
      <c r="J148" s="29">
        <f ca="1">IF(AND($A148&lt;&gt;"",J$9&lt;&gt;""),IF(HLOOKUP(J$9,'Feuille1-Catégories'!$C$1:$G$2,2,FALSE)="OUI",J$3,IF(HLOOKUP(J$9,'Feuille1-Catégories'!$C$1:$G$3,3,FALSE)="OUI",OFFSET(J$3,MOD(QUOTIENT(ROW()-ROW($A$20),'Feuille1-Catégories'!$B$6/J$6),J$5),0),IF(MOD($A148-1-J$10,'Feuille1-Catégories'!$F$5+1)=0,J$3,""))),"")</f>
        <v>0.8</v>
      </c>
      <c r="K148" s="29" t="str">
        <f ca="1">IF(AND($A148&lt;&gt;"",K$9&lt;&gt;""),IF(HLOOKUP(K$9,'Feuille1-Catégories'!$C$1:$G$2,2,FALSE)="OUI",K$3,IF(HLOOKUP(K$9,'Feuille1-Catégories'!$C$1:$G$3,3,FALSE)="OUI",OFFSET(K$3,MOD(QUOTIENT(ROW()-ROW($A$20),'Feuille1-Catégories'!$B$6/K$6),K$5),0),IF(MOD($A148-1-K$10,'Feuille1-Catégories'!$F$5+1)=0,K$3,""))),"")</f>
        <v/>
      </c>
      <c r="L148" s="29">
        <f ca="1">IF(AND($A148&lt;&gt;"",L$9&lt;&gt;""),IF(HLOOKUP(L$9,'Feuille1-Catégories'!$C$1:$G$2,2,FALSE)="OUI",L$3,IF(HLOOKUP(L$9,'Feuille1-Catégories'!$C$1:$G$3,3,FALSE)="OUI",OFFSET(L$3,MOD(QUOTIENT(ROW()-ROW($A$20),'Feuille1-Catégories'!$B$6/L$6),L$5),0),IF(MOD($A148-1-L$10,'Feuille1-Catégories'!$F$5+1)=0,L$3,""))),"")</f>
        <v>50</v>
      </c>
      <c r="M148" s="29" t="str">
        <f ca="1">IF(AND($A148&lt;&gt;"",M$9&lt;&gt;""),IF(HLOOKUP(M$9,'Feuille1-Catégories'!$C$1:$G$2,2,FALSE)="OUI",M$3,IF(HLOOKUP(M$9,'Feuille1-Catégories'!$C$1:$G$3,3,FALSE)="OUI",OFFSET(M$3,MOD(QUOTIENT(ROW()-ROW($A$20),'Feuille1-Catégories'!$B$6/M$6),M$5),0),IF(MOD($A148-1-M$10,'Feuille1-Catégories'!$F$5+1)=0,M$3,""))),"")</f>
        <v xml:space="preserve"> </v>
      </c>
      <c r="N148" s="29">
        <f ca="1">IF(AND($A148&lt;&gt;"",N$9&lt;&gt;""),IF(HLOOKUP(N$9,'Feuille1-Catégories'!$C$1:$G$2,2,FALSE)="OUI",N$3,IF(HLOOKUP(N$9,'Feuille1-Catégories'!$C$1:$G$3,3,FALSE)="OUI",OFFSET(N$3,MOD(QUOTIENT(ROW()-ROW($A$20),'Feuille1-Catégories'!$B$6/N$6),N$5),0),IF(MOD($A148-1-N$10,'Feuille1-Catégories'!$F$5+1)=0,N$3,""))),"")</f>
        <v>2</v>
      </c>
      <c r="O148" s="29">
        <f ca="1">IF(AND($A148&lt;&gt;"",O$9&lt;&gt;""),IF(HLOOKUP(O$9,'Feuille1-Catégories'!$C$1:$G$2,2,FALSE)="OUI",O$3,IF(HLOOKUP(O$9,'Feuille1-Catégories'!$C$1:$G$3,3,FALSE)="OUI",OFFSET(O$3,MOD(QUOTIENT(ROW()-ROW($A$20),'Feuille1-Catégories'!$B$6/O$6),O$5),0),IF(MOD($A148-1-O$10,'Feuille1-Catégories'!$F$5+1)=0,O$3,""))),"")</f>
        <v>5</v>
      </c>
      <c r="P148" s="29">
        <f ca="1">IF(AND($A148&lt;&gt;"",P$9&lt;&gt;""),IF(HLOOKUP(P$9,'Feuille1-Catégories'!$C$1:$G$2,2,FALSE)="OUI",P$3,IF(HLOOKUP(P$9,'Feuille1-Catégories'!$C$1:$G$3,3,FALSE)="OUI",OFFSET(P$3,MOD(QUOTIENT(ROW()-ROW($A$20),'Feuille1-Catégories'!$B$6/P$6),P$5),0),IF(MOD($A148-1-P$10,'Feuille1-Catégories'!$F$5+1)=0,P$3,""))),"")</f>
        <v>25</v>
      </c>
      <c r="Q148" s="29" t="str">
        <f ca="1">IF(AND($A148&lt;&gt;"",Q$9&lt;&gt;""),IF(HLOOKUP(Q$9,'Feuille1-Catégories'!$C$1:$G$2,2,FALSE)="OUI",Q$3,IF(HLOOKUP(Q$9,'Feuille1-Catégories'!$C$1:$G$3,3,FALSE)="OUI",OFFSET(Q$3,MOD(QUOTIENT(ROW()-ROW($A$20),'Feuille1-Catégories'!$B$6/Q$6),Q$5),0),IF(MOD($A148-1-Q$10,'Feuille1-Catégories'!$F$5+1)=0,Q$3,""))),"")</f>
        <v/>
      </c>
      <c r="R148" s="29" t="str">
        <f ca="1">IF(AND($A148&lt;&gt;"",R$9&lt;&gt;""),IF(HLOOKUP(R$9,'Feuille1-Catégories'!$C$1:$G$2,2,FALSE)="OUI",R$3,IF(HLOOKUP(R$9,'Feuille1-Catégories'!$C$1:$G$3,3,FALSE)="OUI",OFFSET(R$3,MOD(QUOTIENT(ROW()-ROW($A$20),'Feuille1-Catégories'!$B$6/R$6),R$5),0),IF(MOD($A148-1-R$10,'Feuille1-Catégories'!$F$5+1)=0,R$3,""))),"")</f>
        <v/>
      </c>
      <c r="S148" s="29">
        <f ca="1">IF(AND($A148&lt;&gt;"",S$9&lt;&gt;""),IF(HLOOKUP(S$9,'Feuille1-Catégories'!$C$1:$G$2,2,FALSE)="OUI",S$3,IF(HLOOKUP(S$9,'Feuille1-Catégories'!$C$1:$G$3,3,FALSE)="OUI",OFFSET(S$3,MOD(QUOTIENT(ROW()-ROW($A$20),'Feuille1-Catégories'!$B$6/S$6),S$5),0),IF(MOD($A148-1-S$10,'Feuille1-Catégories'!$F$5+1)=0,S$3,""))),"")</f>
        <v>30</v>
      </c>
      <c r="T148" s="29">
        <f ca="1">IF(AND($A148&lt;&gt;"",T$9&lt;&gt;""),IF(HLOOKUP(T$9,'Feuille1-Catégories'!$C$1:$G$2,2,FALSE)="OUI",T$3,IF(HLOOKUP(T$9,'Feuille1-Catégories'!$C$1:$G$3,3,FALSE)="OUI",OFFSET(T$3,MOD(QUOTIENT(ROW()-ROW($A$20),'Feuille1-Catégories'!$B$6/T$6),T$5),0),IF(MOD($A148-1-T$10,'Feuille1-Catégories'!$F$5+1)=0,T$3,""))),"")</f>
        <v>10</v>
      </c>
      <c r="U148" s="29">
        <f ca="1">IF(AND($A148&lt;&gt;"",U$9&lt;&gt;""),IF(HLOOKUP(U$9,'Feuille1-Catégories'!$C$1:$G$2,2,FALSE)="OUI",U$3,IF(HLOOKUP(U$9,'Feuille1-Catégories'!$C$1:$G$3,3,FALSE)="OUI",OFFSET(U$3,MOD(QUOTIENT(ROW()-ROW($A$20),'Feuille1-Catégories'!$B$6/U$6),U$5),0),IF(MOD($A148-1-U$10,'Feuille1-Catégories'!$F$5+1)=0,U$3,""))),"")</f>
        <v>300</v>
      </c>
      <c r="V148" s="29" t="str">
        <f ca="1">IF(AND($A148&lt;&gt;"",V$9&lt;&gt;""),IF(HLOOKUP(V$9,'Feuille1-Catégories'!$C$1:$G$2,2,FALSE)="OUI",V$3,IF(HLOOKUP(V$9,'Feuille1-Catégories'!$C$1:$G$3,3,FALSE)="OUI",OFFSET(V$3,MOD(QUOTIENT(ROW()-ROW($A$20),'Feuille1-Catégories'!$B$6/V$6),V$5),0),IF(MOD($A148-1-V$10,'Feuille1-Catégories'!$F$5+1)=0,V$3,""))),"")</f>
        <v/>
      </c>
      <c r="W148" s="29" t="str">
        <f ca="1">IF(AND($A148&lt;&gt;"",W$9&lt;&gt;""),IF(HLOOKUP(W$9,'Feuille1-Catégories'!$C$1:$G$2,2,FALSE)="OUI",W$3,IF(HLOOKUP(W$9,'Feuille1-Catégories'!$C$1:$G$3,3,FALSE)="OUI",OFFSET(W$3,MOD(QUOTIENT(ROW()-ROW($A$20),'Feuille1-Catégories'!$B$6/W$6),W$5),0),IF(MOD($A148-1-W$10,'Feuille1-Catégories'!$F$5+1)=0,W$3,""))),"")</f>
        <v/>
      </c>
      <c r="X148" s="29" t="str">
        <f ca="1">IF(AND($A148&lt;&gt;"",X$9&lt;&gt;""),IF(HLOOKUP(X$9,'Feuille1-Catégories'!$C$1:$G$2,2,FALSE)="OUI",X$3,IF(HLOOKUP(X$9,'Feuille1-Catégories'!$C$1:$G$3,3,FALSE)="OUI",OFFSET(X$3,MOD(QUOTIENT(ROW()-ROW($A$20),'Feuille1-Catégories'!$B$6/X$6),X$5),0),IF(MOD($A148-1-X$10,'Feuille1-Catégories'!$F$5+1)=0,X$3,""))),"")</f>
        <v/>
      </c>
      <c r="Y148" s="29" t="str">
        <f ca="1">IF(AND($A148&lt;&gt;"",Y$9&lt;&gt;""),IF(HLOOKUP(Y$9,'Feuille1-Catégories'!$C$1:$G$2,2,FALSE)="OUI",Y$3,IF(HLOOKUP(Y$9,'Feuille1-Catégories'!$C$1:$G$3,3,FALSE)="OUI",OFFSET(Y$3,MOD(QUOTIENT(ROW()-ROW($A$20),'Feuille1-Catégories'!$B$6/Y$6),Y$5),0),IF(MOD($A148-1-Y$10,'Feuille1-Catégories'!$F$5+1)=0,Y$3,""))),"")</f>
        <v/>
      </c>
      <c r="Z148" s="29" t="str">
        <f ca="1">IF(AND($A148&lt;&gt;"",Z$9&lt;&gt;""),IF(HLOOKUP(Z$9,'Feuille1-Catégories'!$C$1:$G$2,2,FALSE)="OUI",Z$3,IF(HLOOKUP(Z$9,'Feuille1-Catégories'!$C$1:$G$3,3,FALSE)="OUI",OFFSET(Z$3,MOD(QUOTIENT(ROW()-ROW($A$20),'Feuille1-Catégories'!$B$6/Z$6),Z$5),0),IF(MOD($A148-1-Z$10,'Feuille1-Catégories'!$F$5+1)=0,Z$3,""))),"")</f>
        <v/>
      </c>
    </row>
    <row r="149" spans="1:26" ht="17" x14ac:dyDescent="0.2">
      <c r="A149" s="21">
        <f>IF('Feuille2-Prix de vente'!A149&lt;&gt;"",'Feuille2-Prix de vente'!A149,"")</f>
        <v>130</v>
      </c>
      <c r="B149" s="33">
        <f ca="1">IF('Feuille2-Prix de vente'!B149&lt;&gt;"",'Feuille2-Prix de vente'!B149,"")</f>
        <v>12.233676975945016</v>
      </c>
      <c r="C149" s="10">
        <f ca="1">IF('Feuille2-Prix de vente'!C149&lt;&gt;"",'Feuille2-Prix de vente'!C149,"")</f>
        <v>5230.3999999999996</v>
      </c>
      <c r="D149" s="10">
        <f t="shared" ref="D149:D212" ca="1" si="2">IF($A149&lt;&gt;"",SUM(F149:ZZ149),"")</f>
        <v>465.6</v>
      </c>
      <c r="E149" s="10">
        <f ca="1">IF('Feuille2-Prix de vente'!E149&lt;&gt;"",'Feuille2-Prix de vente'!E149,"")</f>
        <v>5696</v>
      </c>
      <c r="F149" s="29">
        <f ca="1">IF(AND($A149&lt;&gt;"",F$9&lt;&gt;""),IF(HLOOKUP(F$9,'Feuille1-Catégories'!$C$1:$G$2,2,FALSE)="OUI",F$3,IF(HLOOKUP(F$9,'Feuille1-Catégories'!$C$1:$G$3,3,FALSE)="OUI",OFFSET(F$3,MOD(QUOTIENT(ROW()-ROW($A$20),'Feuille1-Catégories'!$B$6/F$6),F$5),0),IF(MOD($A149-1-F$10,'Feuille1-Catégories'!$F$5+1)=0,F$3,""))),"")</f>
        <v>0.8</v>
      </c>
      <c r="G149" s="29">
        <f ca="1">IF(AND($A149&lt;&gt;"",G$9&lt;&gt;""),IF(HLOOKUP(G$9,'Feuille1-Catégories'!$C$1:$G$2,2,FALSE)="OUI",G$3,IF(HLOOKUP(G$9,'Feuille1-Catégories'!$C$1:$G$3,3,FALSE)="OUI",OFFSET(G$3,MOD(QUOTIENT(ROW()-ROW($A$20),'Feuille1-Catégories'!$B$6/G$6),G$5),0),IF(MOD($A149-1-G$10,'Feuille1-Catégories'!$F$5+1)=0,G$3,""))),"")</f>
        <v>2</v>
      </c>
      <c r="H149" s="29">
        <f ca="1">IF(AND($A149&lt;&gt;"",H$9&lt;&gt;""),IF(HLOOKUP(H$9,'Feuille1-Catégories'!$C$1:$G$2,2,FALSE)="OUI",H$3,IF(HLOOKUP(H$9,'Feuille1-Catégories'!$C$1:$G$3,3,FALSE)="OUI",OFFSET(H$3,MOD(QUOTIENT(ROW()-ROW($A$20),'Feuille1-Catégories'!$B$6/H$6),H$5),0),IF(MOD($A149-1-H$10,'Feuille1-Catégories'!$F$5+1)=0,H$3,""))),"")</f>
        <v>50</v>
      </c>
      <c r="I149" s="29" t="str">
        <f ca="1">IF(AND($A149&lt;&gt;"",I$9&lt;&gt;""),IF(HLOOKUP(I$9,'Feuille1-Catégories'!$C$1:$G$2,2,FALSE)="OUI",I$3,IF(HLOOKUP(I$9,'Feuille1-Catégories'!$C$1:$G$3,3,FALSE)="OUI",OFFSET(I$3,MOD(QUOTIENT(ROW()-ROW($A$20),'Feuille1-Catégories'!$B$6/I$6),I$5),0),IF(MOD($A149-1-I$10,'Feuille1-Catégories'!$F$5+1)=0,I$3,""))),"")</f>
        <v xml:space="preserve"> </v>
      </c>
      <c r="J149" s="29">
        <f ca="1">IF(AND($A149&lt;&gt;"",J$9&lt;&gt;""),IF(HLOOKUP(J$9,'Feuille1-Catégories'!$C$1:$G$2,2,FALSE)="OUI",J$3,IF(HLOOKUP(J$9,'Feuille1-Catégories'!$C$1:$G$3,3,FALSE)="OUI",OFFSET(J$3,MOD(QUOTIENT(ROW()-ROW($A$20),'Feuille1-Catégories'!$B$6/J$6),J$5),0),IF(MOD($A149-1-J$10,'Feuille1-Catégories'!$F$5+1)=0,J$3,""))),"")</f>
        <v>0.8</v>
      </c>
      <c r="K149" s="29" t="str">
        <f ca="1">IF(AND($A149&lt;&gt;"",K$9&lt;&gt;""),IF(HLOOKUP(K$9,'Feuille1-Catégories'!$C$1:$G$2,2,FALSE)="OUI",K$3,IF(HLOOKUP(K$9,'Feuille1-Catégories'!$C$1:$G$3,3,FALSE)="OUI",OFFSET(K$3,MOD(QUOTIENT(ROW()-ROW($A$20),'Feuille1-Catégories'!$B$6/K$6),K$5),0),IF(MOD($A149-1-K$10,'Feuille1-Catégories'!$F$5+1)=0,K$3,""))),"")</f>
        <v/>
      </c>
      <c r="L149" s="29">
        <f ca="1">IF(AND($A149&lt;&gt;"",L$9&lt;&gt;""),IF(HLOOKUP(L$9,'Feuille1-Catégories'!$C$1:$G$2,2,FALSE)="OUI",L$3,IF(HLOOKUP(L$9,'Feuille1-Catégories'!$C$1:$G$3,3,FALSE)="OUI",OFFSET(L$3,MOD(QUOTIENT(ROW()-ROW($A$20),'Feuille1-Catégories'!$B$6/L$6),L$5),0),IF(MOD($A149-1-L$10,'Feuille1-Catégories'!$F$5+1)=0,L$3,""))),"")</f>
        <v>50</v>
      </c>
      <c r="M149" s="29" t="str">
        <f ca="1">IF(AND($A149&lt;&gt;"",M$9&lt;&gt;""),IF(HLOOKUP(M$9,'Feuille1-Catégories'!$C$1:$G$2,2,FALSE)="OUI",M$3,IF(HLOOKUP(M$9,'Feuille1-Catégories'!$C$1:$G$3,3,FALSE)="OUI",OFFSET(M$3,MOD(QUOTIENT(ROW()-ROW($A$20),'Feuille1-Catégories'!$B$6/M$6),M$5),0),IF(MOD($A149-1-M$10,'Feuille1-Catégories'!$F$5+1)=0,M$3,""))),"")</f>
        <v xml:space="preserve"> </v>
      </c>
      <c r="N149" s="29">
        <f ca="1">IF(AND($A149&lt;&gt;"",N$9&lt;&gt;""),IF(HLOOKUP(N$9,'Feuille1-Catégories'!$C$1:$G$2,2,FALSE)="OUI",N$3,IF(HLOOKUP(N$9,'Feuille1-Catégories'!$C$1:$G$3,3,FALSE)="OUI",OFFSET(N$3,MOD(QUOTIENT(ROW()-ROW($A$20),'Feuille1-Catégories'!$B$6/N$6),N$5),0),IF(MOD($A149-1-N$10,'Feuille1-Catégories'!$F$5+1)=0,N$3,""))),"")</f>
        <v>2</v>
      </c>
      <c r="O149" s="29">
        <f ca="1">IF(AND($A149&lt;&gt;"",O$9&lt;&gt;""),IF(HLOOKUP(O$9,'Feuille1-Catégories'!$C$1:$G$2,2,FALSE)="OUI",O$3,IF(HLOOKUP(O$9,'Feuille1-Catégories'!$C$1:$G$3,3,FALSE)="OUI",OFFSET(O$3,MOD(QUOTIENT(ROW()-ROW($A$20),'Feuille1-Catégories'!$B$6/O$6),O$5),0),IF(MOD($A149-1-O$10,'Feuille1-Catégories'!$F$5+1)=0,O$3,""))),"")</f>
        <v>5</v>
      </c>
      <c r="P149" s="29">
        <f ca="1">IF(AND($A149&lt;&gt;"",P$9&lt;&gt;""),IF(HLOOKUP(P$9,'Feuille1-Catégories'!$C$1:$G$2,2,FALSE)="OUI",P$3,IF(HLOOKUP(P$9,'Feuille1-Catégories'!$C$1:$G$3,3,FALSE)="OUI",OFFSET(P$3,MOD(QUOTIENT(ROW()-ROW($A$20),'Feuille1-Catégories'!$B$6/P$6),P$5),0),IF(MOD($A149-1-P$10,'Feuille1-Catégories'!$F$5+1)=0,P$3,""))),"")</f>
        <v>25</v>
      </c>
      <c r="Q149" s="29" t="str">
        <f ca="1">IF(AND($A149&lt;&gt;"",Q$9&lt;&gt;""),IF(HLOOKUP(Q$9,'Feuille1-Catégories'!$C$1:$G$2,2,FALSE)="OUI",Q$3,IF(HLOOKUP(Q$9,'Feuille1-Catégories'!$C$1:$G$3,3,FALSE)="OUI",OFFSET(Q$3,MOD(QUOTIENT(ROW()-ROW($A$20),'Feuille1-Catégories'!$B$6/Q$6),Q$5),0),IF(MOD($A149-1-Q$10,'Feuille1-Catégories'!$F$5+1)=0,Q$3,""))),"")</f>
        <v/>
      </c>
      <c r="R149" s="29" t="str">
        <f ca="1">IF(AND($A149&lt;&gt;"",R$9&lt;&gt;""),IF(HLOOKUP(R$9,'Feuille1-Catégories'!$C$1:$G$2,2,FALSE)="OUI",R$3,IF(HLOOKUP(R$9,'Feuille1-Catégories'!$C$1:$G$3,3,FALSE)="OUI",OFFSET(R$3,MOD(QUOTIENT(ROW()-ROW($A$20),'Feuille1-Catégories'!$B$6/R$6),R$5),0),IF(MOD($A149-1-R$10,'Feuille1-Catégories'!$F$5+1)=0,R$3,""))),"")</f>
        <v/>
      </c>
      <c r="S149" s="29">
        <f ca="1">IF(AND($A149&lt;&gt;"",S$9&lt;&gt;""),IF(HLOOKUP(S$9,'Feuille1-Catégories'!$C$1:$G$2,2,FALSE)="OUI",S$3,IF(HLOOKUP(S$9,'Feuille1-Catégories'!$C$1:$G$3,3,FALSE)="OUI",OFFSET(S$3,MOD(QUOTIENT(ROW()-ROW($A$20),'Feuille1-Catégories'!$B$6/S$6),S$5),0),IF(MOD($A149-1-S$10,'Feuille1-Catégories'!$F$5+1)=0,S$3,""))),"")</f>
        <v>30</v>
      </c>
      <c r="T149" s="29" t="str">
        <f ca="1">IF(AND($A149&lt;&gt;"",T$9&lt;&gt;""),IF(HLOOKUP(T$9,'Feuille1-Catégories'!$C$1:$G$2,2,FALSE)="OUI",T$3,IF(HLOOKUP(T$9,'Feuille1-Catégories'!$C$1:$G$3,3,FALSE)="OUI",OFFSET(T$3,MOD(QUOTIENT(ROW()-ROW($A$20),'Feuille1-Catégories'!$B$6/T$6),T$5),0),IF(MOD($A149-1-T$10,'Feuille1-Catégories'!$F$5+1)=0,T$3,""))),"")</f>
        <v/>
      </c>
      <c r="U149" s="29">
        <f ca="1">IF(AND($A149&lt;&gt;"",U$9&lt;&gt;""),IF(HLOOKUP(U$9,'Feuille1-Catégories'!$C$1:$G$2,2,FALSE)="OUI",U$3,IF(HLOOKUP(U$9,'Feuille1-Catégories'!$C$1:$G$3,3,FALSE)="OUI",OFFSET(U$3,MOD(QUOTIENT(ROW()-ROW($A$20),'Feuille1-Catégories'!$B$6/U$6),U$5),0),IF(MOD($A149-1-U$10,'Feuille1-Catégories'!$F$5+1)=0,U$3,""))),"")</f>
        <v>300</v>
      </c>
      <c r="V149" s="29" t="str">
        <f ca="1">IF(AND($A149&lt;&gt;"",V$9&lt;&gt;""),IF(HLOOKUP(V$9,'Feuille1-Catégories'!$C$1:$G$2,2,FALSE)="OUI",V$3,IF(HLOOKUP(V$9,'Feuille1-Catégories'!$C$1:$G$3,3,FALSE)="OUI",OFFSET(V$3,MOD(QUOTIENT(ROW()-ROW($A$20),'Feuille1-Catégories'!$B$6/V$6),V$5),0),IF(MOD($A149-1-V$10,'Feuille1-Catégories'!$F$5+1)=0,V$3,""))),"")</f>
        <v/>
      </c>
      <c r="W149" s="29" t="str">
        <f ca="1">IF(AND($A149&lt;&gt;"",W$9&lt;&gt;""),IF(HLOOKUP(W$9,'Feuille1-Catégories'!$C$1:$G$2,2,FALSE)="OUI",W$3,IF(HLOOKUP(W$9,'Feuille1-Catégories'!$C$1:$G$3,3,FALSE)="OUI",OFFSET(W$3,MOD(QUOTIENT(ROW()-ROW($A$20),'Feuille1-Catégories'!$B$6/W$6),W$5),0),IF(MOD($A149-1-W$10,'Feuille1-Catégories'!$F$5+1)=0,W$3,""))),"")</f>
        <v/>
      </c>
      <c r="X149" s="29" t="str">
        <f ca="1">IF(AND($A149&lt;&gt;"",X$9&lt;&gt;""),IF(HLOOKUP(X$9,'Feuille1-Catégories'!$C$1:$G$2,2,FALSE)="OUI",X$3,IF(HLOOKUP(X$9,'Feuille1-Catégories'!$C$1:$G$3,3,FALSE)="OUI",OFFSET(X$3,MOD(QUOTIENT(ROW()-ROW($A$20),'Feuille1-Catégories'!$B$6/X$6),X$5),0),IF(MOD($A149-1-X$10,'Feuille1-Catégories'!$F$5+1)=0,X$3,""))),"")</f>
        <v/>
      </c>
      <c r="Y149" s="29" t="str">
        <f ca="1">IF(AND($A149&lt;&gt;"",Y$9&lt;&gt;""),IF(HLOOKUP(Y$9,'Feuille1-Catégories'!$C$1:$G$2,2,FALSE)="OUI",Y$3,IF(HLOOKUP(Y$9,'Feuille1-Catégories'!$C$1:$G$3,3,FALSE)="OUI",OFFSET(Y$3,MOD(QUOTIENT(ROW()-ROW($A$20),'Feuille1-Catégories'!$B$6/Y$6),Y$5),0),IF(MOD($A149-1-Y$10,'Feuille1-Catégories'!$F$5+1)=0,Y$3,""))),"")</f>
        <v/>
      </c>
      <c r="Z149" s="29" t="str">
        <f ca="1">IF(AND($A149&lt;&gt;"",Z$9&lt;&gt;""),IF(HLOOKUP(Z$9,'Feuille1-Catégories'!$C$1:$G$2,2,FALSE)="OUI",Z$3,IF(HLOOKUP(Z$9,'Feuille1-Catégories'!$C$1:$G$3,3,FALSE)="OUI",OFFSET(Z$3,MOD(QUOTIENT(ROW()-ROW($A$20),'Feuille1-Catégories'!$B$6/Z$6),Z$5),0),IF(MOD($A149-1-Z$10,'Feuille1-Catégories'!$F$5+1)=0,Z$3,""))),"")</f>
        <v/>
      </c>
    </row>
    <row r="150" spans="1:26" ht="17" x14ac:dyDescent="0.2">
      <c r="A150" s="21">
        <f>IF('Feuille2-Prix de vente'!A150&lt;&gt;"",'Feuille2-Prix de vente'!A150,"")</f>
        <v>131</v>
      </c>
      <c r="B150" s="33">
        <f ca="1">IF('Feuille2-Prix de vente'!B150&lt;&gt;"",'Feuille2-Prix de vente'!B150,"")</f>
        <v>13.249501992031872</v>
      </c>
      <c r="C150" s="10">
        <f ca="1">IF('Feuille2-Prix de vente'!C150&lt;&gt;"",'Feuille2-Prix de vente'!C150,"")</f>
        <v>4919.3999999999996</v>
      </c>
      <c r="D150" s="10">
        <f t="shared" ca="1" si="2"/>
        <v>401.6</v>
      </c>
      <c r="E150" s="10">
        <f ca="1">IF('Feuille2-Prix de vente'!E150&lt;&gt;"",'Feuille2-Prix de vente'!E150,"")</f>
        <v>5321</v>
      </c>
      <c r="F150" s="29">
        <f ca="1">IF(AND($A150&lt;&gt;"",F$9&lt;&gt;""),IF(HLOOKUP(F$9,'Feuille1-Catégories'!$C$1:$G$2,2,FALSE)="OUI",F$3,IF(HLOOKUP(F$9,'Feuille1-Catégories'!$C$1:$G$3,3,FALSE)="OUI",OFFSET(F$3,MOD(QUOTIENT(ROW()-ROW($A$20),'Feuille1-Catégories'!$B$6/F$6),F$5),0),IF(MOD($A150-1-F$10,'Feuille1-Catégories'!$F$5+1)=0,F$3,""))),"")</f>
        <v>0.8</v>
      </c>
      <c r="G150" s="29">
        <f ca="1">IF(AND($A150&lt;&gt;"",G$9&lt;&gt;""),IF(HLOOKUP(G$9,'Feuille1-Catégories'!$C$1:$G$2,2,FALSE)="OUI",G$3,IF(HLOOKUP(G$9,'Feuille1-Catégories'!$C$1:$G$3,3,FALSE)="OUI",OFFSET(G$3,MOD(QUOTIENT(ROW()-ROW($A$20),'Feuille1-Catégories'!$B$6/G$6),G$5),0),IF(MOD($A150-1-G$10,'Feuille1-Catégories'!$F$5+1)=0,G$3,""))),"")</f>
        <v>2</v>
      </c>
      <c r="H150" s="29" t="str">
        <f ca="1">IF(AND($A150&lt;&gt;"",H$9&lt;&gt;""),IF(HLOOKUP(H$9,'Feuille1-Catégories'!$C$1:$G$2,2,FALSE)="OUI",H$3,IF(HLOOKUP(H$9,'Feuille1-Catégories'!$C$1:$G$3,3,FALSE)="OUI",OFFSET(H$3,MOD(QUOTIENT(ROW()-ROW($A$20),'Feuille1-Catégories'!$B$6/H$6),H$5),0),IF(MOD($A150-1-H$10,'Feuille1-Catégories'!$F$5+1)=0,H$3,""))),"")</f>
        <v/>
      </c>
      <c r="I150" s="29" t="str">
        <f ca="1">IF(AND($A150&lt;&gt;"",I$9&lt;&gt;""),IF(HLOOKUP(I$9,'Feuille1-Catégories'!$C$1:$G$2,2,FALSE)="OUI",I$3,IF(HLOOKUP(I$9,'Feuille1-Catégories'!$C$1:$G$3,3,FALSE)="OUI",OFFSET(I$3,MOD(QUOTIENT(ROW()-ROW($A$20),'Feuille1-Catégories'!$B$6/I$6),I$5),0),IF(MOD($A150-1-I$10,'Feuille1-Catégories'!$F$5+1)=0,I$3,""))),"")</f>
        <v xml:space="preserve"> </v>
      </c>
      <c r="J150" s="29">
        <f ca="1">IF(AND($A150&lt;&gt;"",J$9&lt;&gt;""),IF(HLOOKUP(J$9,'Feuille1-Catégories'!$C$1:$G$2,2,FALSE)="OUI",J$3,IF(HLOOKUP(J$9,'Feuille1-Catégories'!$C$1:$G$3,3,FALSE)="OUI",OFFSET(J$3,MOD(QUOTIENT(ROW()-ROW($A$20),'Feuille1-Catégories'!$B$6/J$6),J$5),0),IF(MOD($A150-1-J$10,'Feuille1-Catégories'!$F$5+1)=0,J$3,""))),"")</f>
        <v>0.8</v>
      </c>
      <c r="K150" s="29">
        <f ca="1">IF(AND($A150&lt;&gt;"",K$9&lt;&gt;""),IF(HLOOKUP(K$9,'Feuille1-Catégories'!$C$1:$G$2,2,FALSE)="OUI",K$3,IF(HLOOKUP(K$9,'Feuille1-Catégories'!$C$1:$G$3,3,FALSE)="OUI",OFFSET(K$3,MOD(QUOTIENT(ROW()-ROW($A$20),'Feuille1-Catégories'!$B$6/K$6),K$5),0),IF(MOD($A150-1-K$10,'Feuille1-Catégories'!$F$5+1)=0,K$3,""))),"")</f>
        <v>10</v>
      </c>
      <c r="L150" s="29">
        <f ca="1">IF(AND($A150&lt;&gt;"",L$9&lt;&gt;""),IF(HLOOKUP(L$9,'Feuille1-Catégories'!$C$1:$G$2,2,FALSE)="OUI",L$3,IF(HLOOKUP(L$9,'Feuille1-Catégories'!$C$1:$G$3,3,FALSE)="OUI",OFFSET(L$3,MOD(QUOTIENT(ROW()-ROW($A$20),'Feuille1-Catégories'!$B$6/L$6),L$5),0),IF(MOD($A150-1-L$10,'Feuille1-Catégories'!$F$5+1)=0,L$3,""))),"")</f>
        <v>50</v>
      </c>
      <c r="M150" s="29" t="str">
        <f ca="1">IF(AND($A150&lt;&gt;"",M$9&lt;&gt;""),IF(HLOOKUP(M$9,'Feuille1-Catégories'!$C$1:$G$2,2,FALSE)="OUI",M$3,IF(HLOOKUP(M$9,'Feuille1-Catégories'!$C$1:$G$3,3,FALSE)="OUI",OFFSET(M$3,MOD(QUOTIENT(ROW()-ROW($A$20),'Feuille1-Catégories'!$B$6/M$6),M$5),0),IF(MOD($A150-1-M$10,'Feuille1-Catégories'!$F$5+1)=0,M$3,""))),"")</f>
        <v xml:space="preserve"> </v>
      </c>
      <c r="N150" s="29">
        <f ca="1">IF(AND($A150&lt;&gt;"",N$9&lt;&gt;""),IF(HLOOKUP(N$9,'Feuille1-Catégories'!$C$1:$G$2,2,FALSE)="OUI",N$3,IF(HLOOKUP(N$9,'Feuille1-Catégories'!$C$1:$G$3,3,FALSE)="OUI",OFFSET(N$3,MOD(QUOTIENT(ROW()-ROW($A$20),'Feuille1-Catégories'!$B$6/N$6),N$5),0),IF(MOD($A150-1-N$10,'Feuille1-Catégories'!$F$5+1)=0,N$3,""))),"")</f>
        <v>2</v>
      </c>
      <c r="O150" s="29">
        <f ca="1">IF(AND($A150&lt;&gt;"",O$9&lt;&gt;""),IF(HLOOKUP(O$9,'Feuille1-Catégories'!$C$1:$G$2,2,FALSE)="OUI",O$3,IF(HLOOKUP(O$9,'Feuille1-Catégories'!$C$1:$G$3,3,FALSE)="OUI",OFFSET(O$3,MOD(QUOTIENT(ROW()-ROW($A$20),'Feuille1-Catégories'!$B$6/O$6),O$5),0),IF(MOD($A150-1-O$10,'Feuille1-Catégories'!$F$5+1)=0,O$3,""))),"")</f>
        <v>5</v>
      </c>
      <c r="P150" s="29" t="str">
        <f ca="1">IF(AND($A150&lt;&gt;"",P$9&lt;&gt;""),IF(HLOOKUP(P$9,'Feuille1-Catégories'!$C$1:$G$2,2,FALSE)="OUI",P$3,IF(HLOOKUP(P$9,'Feuille1-Catégories'!$C$1:$G$3,3,FALSE)="OUI",OFFSET(P$3,MOD(QUOTIENT(ROW()-ROW($A$20),'Feuille1-Catégories'!$B$6/P$6),P$5),0),IF(MOD($A150-1-P$10,'Feuille1-Catégories'!$F$5+1)=0,P$3,""))),"")</f>
        <v/>
      </c>
      <c r="Q150" s="29" t="str">
        <f ca="1">IF(AND($A150&lt;&gt;"",Q$9&lt;&gt;""),IF(HLOOKUP(Q$9,'Feuille1-Catégories'!$C$1:$G$2,2,FALSE)="OUI",Q$3,IF(HLOOKUP(Q$9,'Feuille1-Catégories'!$C$1:$G$3,3,FALSE)="OUI",OFFSET(Q$3,MOD(QUOTIENT(ROW()-ROW($A$20),'Feuille1-Catégories'!$B$6/Q$6),Q$5),0),IF(MOD($A150-1-Q$10,'Feuille1-Catégories'!$F$5+1)=0,Q$3,""))),"")</f>
        <v/>
      </c>
      <c r="R150" s="29">
        <f ca="1">IF(AND($A150&lt;&gt;"",R$9&lt;&gt;""),IF(HLOOKUP(R$9,'Feuille1-Catégories'!$C$1:$G$2,2,FALSE)="OUI",R$3,IF(HLOOKUP(R$9,'Feuille1-Catégories'!$C$1:$G$3,3,FALSE)="OUI",OFFSET(R$3,MOD(QUOTIENT(ROW()-ROW($A$20),'Feuille1-Catégories'!$B$6/R$6),R$5),0),IF(MOD($A150-1-R$10,'Feuille1-Catégories'!$F$5+1)=0,R$3,""))),"")</f>
        <v>1</v>
      </c>
      <c r="S150" s="29">
        <f ca="1">IF(AND($A150&lt;&gt;"",S$9&lt;&gt;""),IF(HLOOKUP(S$9,'Feuille1-Catégories'!$C$1:$G$2,2,FALSE)="OUI",S$3,IF(HLOOKUP(S$9,'Feuille1-Catégories'!$C$1:$G$3,3,FALSE)="OUI",OFFSET(S$3,MOD(QUOTIENT(ROW()-ROW($A$20),'Feuille1-Catégories'!$B$6/S$6),S$5),0),IF(MOD($A150-1-S$10,'Feuille1-Catégories'!$F$5+1)=0,S$3,""))),"")</f>
        <v>30</v>
      </c>
      <c r="T150" s="29" t="str">
        <f ca="1">IF(AND($A150&lt;&gt;"",T$9&lt;&gt;""),IF(HLOOKUP(T$9,'Feuille1-Catégories'!$C$1:$G$2,2,FALSE)="OUI",T$3,IF(HLOOKUP(T$9,'Feuille1-Catégories'!$C$1:$G$3,3,FALSE)="OUI",OFFSET(T$3,MOD(QUOTIENT(ROW()-ROW($A$20),'Feuille1-Catégories'!$B$6/T$6),T$5),0),IF(MOD($A150-1-T$10,'Feuille1-Catégories'!$F$5+1)=0,T$3,""))),"")</f>
        <v/>
      </c>
      <c r="U150" s="29">
        <f ca="1">IF(AND($A150&lt;&gt;"",U$9&lt;&gt;""),IF(HLOOKUP(U$9,'Feuille1-Catégories'!$C$1:$G$2,2,FALSE)="OUI",U$3,IF(HLOOKUP(U$9,'Feuille1-Catégories'!$C$1:$G$3,3,FALSE)="OUI",OFFSET(U$3,MOD(QUOTIENT(ROW()-ROW($A$20),'Feuille1-Catégories'!$B$6/U$6),U$5),0),IF(MOD($A150-1-U$10,'Feuille1-Catégories'!$F$5+1)=0,U$3,""))),"")</f>
        <v>300</v>
      </c>
      <c r="V150" s="29" t="str">
        <f ca="1">IF(AND($A150&lt;&gt;"",V$9&lt;&gt;""),IF(HLOOKUP(V$9,'Feuille1-Catégories'!$C$1:$G$2,2,FALSE)="OUI",V$3,IF(HLOOKUP(V$9,'Feuille1-Catégories'!$C$1:$G$3,3,FALSE)="OUI",OFFSET(V$3,MOD(QUOTIENT(ROW()-ROW($A$20),'Feuille1-Catégories'!$B$6/V$6),V$5),0),IF(MOD($A150-1-V$10,'Feuille1-Catégories'!$F$5+1)=0,V$3,""))),"")</f>
        <v/>
      </c>
      <c r="W150" s="29" t="str">
        <f ca="1">IF(AND($A150&lt;&gt;"",W$9&lt;&gt;""),IF(HLOOKUP(W$9,'Feuille1-Catégories'!$C$1:$G$2,2,FALSE)="OUI",W$3,IF(HLOOKUP(W$9,'Feuille1-Catégories'!$C$1:$G$3,3,FALSE)="OUI",OFFSET(W$3,MOD(QUOTIENT(ROW()-ROW($A$20),'Feuille1-Catégories'!$B$6/W$6),W$5),0),IF(MOD($A150-1-W$10,'Feuille1-Catégories'!$F$5+1)=0,W$3,""))),"")</f>
        <v/>
      </c>
      <c r="X150" s="29" t="str">
        <f ca="1">IF(AND($A150&lt;&gt;"",X$9&lt;&gt;""),IF(HLOOKUP(X$9,'Feuille1-Catégories'!$C$1:$G$2,2,FALSE)="OUI",X$3,IF(HLOOKUP(X$9,'Feuille1-Catégories'!$C$1:$G$3,3,FALSE)="OUI",OFFSET(X$3,MOD(QUOTIENT(ROW()-ROW($A$20),'Feuille1-Catégories'!$B$6/X$6),X$5),0),IF(MOD($A150-1-X$10,'Feuille1-Catégories'!$F$5+1)=0,X$3,""))),"")</f>
        <v/>
      </c>
      <c r="Y150" s="29" t="str">
        <f ca="1">IF(AND($A150&lt;&gt;"",Y$9&lt;&gt;""),IF(HLOOKUP(Y$9,'Feuille1-Catégories'!$C$1:$G$2,2,FALSE)="OUI",Y$3,IF(HLOOKUP(Y$9,'Feuille1-Catégories'!$C$1:$G$3,3,FALSE)="OUI",OFFSET(Y$3,MOD(QUOTIENT(ROW()-ROW($A$20),'Feuille1-Catégories'!$B$6/Y$6),Y$5),0),IF(MOD($A150-1-Y$10,'Feuille1-Catégories'!$F$5+1)=0,Y$3,""))),"")</f>
        <v/>
      </c>
      <c r="Z150" s="29" t="str">
        <f ca="1">IF(AND($A150&lt;&gt;"",Z$9&lt;&gt;""),IF(HLOOKUP(Z$9,'Feuille1-Catégories'!$C$1:$G$2,2,FALSE)="OUI",Z$3,IF(HLOOKUP(Z$9,'Feuille1-Catégories'!$C$1:$G$3,3,FALSE)="OUI",OFFSET(Z$3,MOD(QUOTIENT(ROW()-ROW($A$20),'Feuille1-Catégories'!$B$6/Z$6),Z$5),0),IF(MOD($A150-1-Z$10,'Feuille1-Catégories'!$F$5+1)=0,Z$3,""))),"")</f>
        <v/>
      </c>
    </row>
    <row r="151" spans="1:26" ht="17" x14ac:dyDescent="0.2">
      <c r="A151" s="21">
        <f>IF('Feuille2-Prix de vente'!A151&lt;&gt;"",'Feuille2-Prix de vente'!A151,"")</f>
        <v>132</v>
      </c>
      <c r="B151" s="33">
        <f ca="1">IF('Feuille2-Prix de vente'!B151&lt;&gt;"",'Feuille2-Prix de vente'!B151,"")</f>
        <v>9.3102288021534321</v>
      </c>
      <c r="C151" s="10">
        <f ca="1">IF('Feuille2-Prix de vente'!C151&lt;&gt;"",'Feuille2-Prix de vente'!C151,"")</f>
        <v>7409.4</v>
      </c>
      <c r="D151" s="10">
        <f t="shared" ca="1" si="2"/>
        <v>891.6</v>
      </c>
      <c r="E151" s="10">
        <f ca="1">IF('Feuille2-Prix de vente'!E151&lt;&gt;"",'Feuille2-Prix de vente'!E151,"")</f>
        <v>8301</v>
      </c>
      <c r="F151" s="29">
        <f ca="1">IF(AND($A151&lt;&gt;"",F$9&lt;&gt;""),IF(HLOOKUP(F$9,'Feuille1-Catégories'!$C$1:$G$2,2,FALSE)="OUI",F$3,IF(HLOOKUP(F$9,'Feuille1-Catégories'!$C$1:$G$3,3,FALSE)="OUI",OFFSET(F$3,MOD(QUOTIENT(ROW()-ROW($A$20),'Feuille1-Catégories'!$B$6/F$6),F$5),0),IF(MOD($A151-1-F$10,'Feuille1-Catégories'!$F$5+1)=0,F$3,""))),"")</f>
        <v>0.8</v>
      </c>
      <c r="G151" s="29">
        <f ca="1">IF(AND($A151&lt;&gt;"",G$9&lt;&gt;""),IF(HLOOKUP(G$9,'Feuille1-Catégories'!$C$1:$G$2,2,FALSE)="OUI",G$3,IF(HLOOKUP(G$9,'Feuille1-Catégories'!$C$1:$G$3,3,FALSE)="OUI",OFFSET(G$3,MOD(QUOTIENT(ROW()-ROW($A$20),'Feuille1-Catégories'!$B$6/G$6),G$5),0),IF(MOD($A151-1-G$10,'Feuille1-Catégories'!$F$5+1)=0,G$3,""))),"")</f>
        <v>2</v>
      </c>
      <c r="H151" s="29" t="str">
        <f ca="1">IF(AND($A151&lt;&gt;"",H$9&lt;&gt;""),IF(HLOOKUP(H$9,'Feuille1-Catégories'!$C$1:$G$2,2,FALSE)="OUI",H$3,IF(HLOOKUP(H$9,'Feuille1-Catégories'!$C$1:$G$3,3,FALSE)="OUI",OFFSET(H$3,MOD(QUOTIENT(ROW()-ROW($A$20),'Feuille1-Catégories'!$B$6/H$6),H$5),0),IF(MOD($A151-1-H$10,'Feuille1-Catégories'!$F$5+1)=0,H$3,""))),"")</f>
        <v/>
      </c>
      <c r="I151" s="29" t="str">
        <f ca="1">IF(AND($A151&lt;&gt;"",I$9&lt;&gt;""),IF(HLOOKUP(I$9,'Feuille1-Catégories'!$C$1:$G$2,2,FALSE)="OUI",I$3,IF(HLOOKUP(I$9,'Feuille1-Catégories'!$C$1:$G$3,3,FALSE)="OUI",OFFSET(I$3,MOD(QUOTIENT(ROW()-ROW($A$20),'Feuille1-Catégories'!$B$6/I$6),I$5),0),IF(MOD($A151-1-I$10,'Feuille1-Catégories'!$F$5+1)=0,I$3,""))),"")</f>
        <v xml:space="preserve"> </v>
      </c>
      <c r="J151" s="29">
        <f ca="1">IF(AND($A151&lt;&gt;"",J$9&lt;&gt;""),IF(HLOOKUP(J$9,'Feuille1-Catégories'!$C$1:$G$2,2,FALSE)="OUI",J$3,IF(HLOOKUP(J$9,'Feuille1-Catégories'!$C$1:$G$3,3,FALSE)="OUI",OFFSET(J$3,MOD(QUOTIENT(ROW()-ROW($A$20),'Feuille1-Catégories'!$B$6/J$6),J$5),0),IF(MOD($A151-1-J$10,'Feuille1-Catégories'!$F$5+1)=0,J$3,""))),"")</f>
        <v>0.8</v>
      </c>
      <c r="K151" s="29" t="str">
        <f ca="1">IF(AND($A151&lt;&gt;"",K$9&lt;&gt;""),IF(HLOOKUP(K$9,'Feuille1-Catégories'!$C$1:$G$2,2,FALSE)="OUI",K$3,IF(HLOOKUP(K$9,'Feuille1-Catégories'!$C$1:$G$3,3,FALSE)="OUI",OFFSET(K$3,MOD(QUOTIENT(ROW()-ROW($A$20),'Feuille1-Catégories'!$B$6/K$6),K$5),0),IF(MOD($A151-1-K$10,'Feuille1-Catégories'!$F$5+1)=0,K$3,""))),"")</f>
        <v/>
      </c>
      <c r="L151" s="29">
        <f ca="1">IF(AND($A151&lt;&gt;"",L$9&lt;&gt;""),IF(HLOOKUP(L$9,'Feuille1-Catégories'!$C$1:$G$2,2,FALSE)="OUI",L$3,IF(HLOOKUP(L$9,'Feuille1-Catégories'!$C$1:$G$3,3,FALSE)="OUI",OFFSET(L$3,MOD(QUOTIENT(ROW()-ROW($A$20),'Feuille1-Catégories'!$B$6/L$6),L$5),0),IF(MOD($A151-1-L$10,'Feuille1-Catégories'!$F$5+1)=0,L$3,""))),"")</f>
        <v>50</v>
      </c>
      <c r="M151" s="29" t="str">
        <f ca="1">IF(AND($A151&lt;&gt;"",M$9&lt;&gt;""),IF(HLOOKUP(M$9,'Feuille1-Catégories'!$C$1:$G$2,2,FALSE)="OUI",M$3,IF(HLOOKUP(M$9,'Feuille1-Catégories'!$C$1:$G$3,3,FALSE)="OUI",OFFSET(M$3,MOD(QUOTIENT(ROW()-ROW($A$20),'Feuille1-Catégories'!$B$6/M$6),M$5),0),IF(MOD($A151-1-M$10,'Feuille1-Catégories'!$F$5+1)=0,M$3,""))),"")</f>
        <v xml:space="preserve"> </v>
      </c>
      <c r="N151" s="29">
        <f ca="1">IF(AND($A151&lt;&gt;"",N$9&lt;&gt;""),IF(HLOOKUP(N$9,'Feuille1-Catégories'!$C$1:$G$2,2,FALSE)="OUI",N$3,IF(HLOOKUP(N$9,'Feuille1-Catégories'!$C$1:$G$3,3,FALSE)="OUI",OFFSET(N$3,MOD(QUOTIENT(ROW()-ROW($A$20),'Feuille1-Catégories'!$B$6/N$6),N$5),0),IF(MOD($A151-1-N$10,'Feuille1-Catégories'!$F$5+1)=0,N$3,""))),"")</f>
        <v>2</v>
      </c>
      <c r="O151" s="29">
        <f ca="1">IF(AND($A151&lt;&gt;"",O$9&lt;&gt;""),IF(HLOOKUP(O$9,'Feuille1-Catégories'!$C$1:$G$2,2,FALSE)="OUI",O$3,IF(HLOOKUP(O$9,'Feuille1-Catégories'!$C$1:$G$3,3,FALSE)="OUI",OFFSET(O$3,MOD(QUOTIENT(ROW()-ROW($A$20),'Feuille1-Catégories'!$B$6/O$6),O$5),0),IF(MOD($A151-1-O$10,'Feuille1-Catégories'!$F$5+1)=0,O$3,""))),"")</f>
        <v>5</v>
      </c>
      <c r="P151" s="29" t="str">
        <f ca="1">IF(AND($A151&lt;&gt;"",P$9&lt;&gt;""),IF(HLOOKUP(P$9,'Feuille1-Catégories'!$C$1:$G$2,2,FALSE)="OUI",P$3,IF(HLOOKUP(P$9,'Feuille1-Catégories'!$C$1:$G$3,3,FALSE)="OUI",OFFSET(P$3,MOD(QUOTIENT(ROW()-ROW($A$20),'Feuille1-Catégories'!$B$6/P$6),P$5),0),IF(MOD($A151-1-P$10,'Feuille1-Catégories'!$F$5+1)=0,P$3,""))),"")</f>
        <v/>
      </c>
      <c r="Q151" s="29">
        <f ca="1">IF(AND($A151&lt;&gt;"",Q$9&lt;&gt;""),IF(HLOOKUP(Q$9,'Feuille1-Catégories'!$C$1:$G$2,2,FALSE)="OUI",Q$3,IF(HLOOKUP(Q$9,'Feuille1-Catégories'!$C$1:$G$3,3,FALSE)="OUI",OFFSET(Q$3,MOD(QUOTIENT(ROW()-ROW($A$20),'Feuille1-Catégories'!$B$6/Q$6),Q$5),0),IF(MOD($A151-1-Q$10,'Feuille1-Catégories'!$F$5+1)=0,Q$3,""))),"")</f>
        <v>500</v>
      </c>
      <c r="R151" s="29">
        <f ca="1">IF(AND($A151&lt;&gt;"",R$9&lt;&gt;""),IF(HLOOKUP(R$9,'Feuille1-Catégories'!$C$1:$G$2,2,FALSE)="OUI",R$3,IF(HLOOKUP(R$9,'Feuille1-Catégories'!$C$1:$G$3,3,FALSE)="OUI",OFFSET(R$3,MOD(QUOTIENT(ROW()-ROW($A$20),'Feuille1-Catégories'!$B$6/R$6),R$5),0),IF(MOD($A151-1-R$10,'Feuille1-Catégories'!$F$5+1)=0,R$3,""))),"")</f>
        <v>1</v>
      </c>
      <c r="S151" s="29">
        <f ca="1">IF(AND($A151&lt;&gt;"",S$9&lt;&gt;""),IF(HLOOKUP(S$9,'Feuille1-Catégories'!$C$1:$G$2,2,FALSE)="OUI",S$3,IF(HLOOKUP(S$9,'Feuille1-Catégories'!$C$1:$G$3,3,FALSE)="OUI",OFFSET(S$3,MOD(QUOTIENT(ROW()-ROW($A$20),'Feuille1-Catégories'!$B$6/S$6),S$5),0),IF(MOD($A151-1-S$10,'Feuille1-Catégories'!$F$5+1)=0,S$3,""))),"")</f>
        <v>30</v>
      </c>
      <c r="T151" s="29" t="str">
        <f ca="1">IF(AND($A151&lt;&gt;"",T$9&lt;&gt;""),IF(HLOOKUP(T$9,'Feuille1-Catégories'!$C$1:$G$2,2,FALSE)="OUI",T$3,IF(HLOOKUP(T$9,'Feuille1-Catégories'!$C$1:$G$3,3,FALSE)="OUI",OFFSET(T$3,MOD(QUOTIENT(ROW()-ROW($A$20),'Feuille1-Catégories'!$B$6/T$6),T$5),0),IF(MOD($A151-1-T$10,'Feuille1-Catégories'!$F$5+1)=0,T$3,""))),"")</f>
        <v/>
      </c>
      <c r="U151" s="29">
        <f ca="1">IF(AND($A151&lt;&gt;"",U$9&lt;&gt;""),IF(HLOOKUP(U$9,'Feuille1-Catégories'!$C$1:$G$2,2,FALSE)="OUI",U$3,IF(HLOOKUP(U$9,'Feuille1-Catégories'!$C$1:$G$3,3,FALSE)="OUI",OFFSET(U$3,MOD(QUOTIENT(ROW()-ROW($A$20),'Feuille1-Catégories'!$B$6/U$6),U$5),0),IF(MOD($A151-1-U$10,'Feuille1-Catégories'!$F$5+1)=0,U$3,""))),"")</f>
        <v>300</v>
      </c>
      <c r="V151" s="29" t="str">
        <f ca="1">IF(AND($A151&lt;&gt;"",V$9&lt;&gt;""),IF(HLOOKUP(V$9,'Feuille1-Catégories'!$C$1:$G$2,2,FALSE)="OUI",V$3,IF(HLOOKUP(V$9,'Feuille1-Catégories'!$C$1:$G$3,3,FALSE)="OUI",OFFSET(V$3,MOD(QUOTIENT(ROW()-ROW($A$20),'Feuille1-Catégories'!$B$6/V$6),V$5),0),IF(MOD($A151-1-V$10,'Feuille1-Catégories'!$F$5+1)=0,V$3,""))),"")</f>
        <v/>
      </c>
      <c r="W151" s="29" t="str">
        <f ca="1">IF(AND($A151&lt;&gt;"",W$9&lt;&gt;""),IF(HLOOKUP(W$9,'Feuille1-Catégories'!$C$1:$G$2,2,FALSE)="OUI",W$3,IF(HLOOKUP(W$9,'Feuille1-Catégories'!$C$1:$G$3,3,FALSE)="OUI",OFFSET(W$3,MOD(QUOTIENT(ROW()-ROW($A$20),'Feuille1-Catégories'!$B$6/W$6),W$5),0),IF(MOD($A151-1-W$10,'Feuille1-Catégories'!$F$5+1)=0,W$3,""))),"")</f>
        <v/>
      </c>
      <c r="X151" s="29" t="str">
        <f ca="1">IF(AND($A151&lt;&gt;"",X$9&lt;&gt;""),IF(HLOOKUP(X$9,'Feuille1-Catégories'!$C$1:$G$2,2,FALSE)="OUI",X$3,IF(HLOOKUP(X$9,'Feuille1-Catégories'!$C$1:$G$3,3,FALSE)="OUI",OFFSET(X$3,MOD(QUOTIENT(ROW()-ROW($A$20),'Feuille1-Catégories'!$B$6/X$6),X$5),0),IF(MOD($A151-1-X$10,'Feuille1-Catégories'!$F$5+1)=0,X$3,""))),"")</f>
        <v/>
      </c>
      <c r="Y151" s="29" t="str">
        <f ca="1">IF(AND($A151&lt;&gt;"",Y$9&lt;&gt;""),IF(HLOOKUP(Y$9,'Feuille1-Catégories'!$C$1:$G$2,2,FALSE)="OUI",Y$3,IF(HLOOKUP(Y$9,'Feuille1-Catégories'!$C$1:$G$3,3,FALSE)="OUI",OFFSET(Y$3,MOD(QUOTIENT(ROW()-ROW($A$20),'Feuille1-Catégories'!$B$6/Y$6),Y$5),0),IF(MOD($A151-1-Y$10,'Feuille1-Catégories'!$F$5+1)=0,Y$3,""))),"")</f>
        <v/>
      </c>
      <c r="Z151" s="29" t="str">
        <f ca="1">IF(AND($A151&lt;&gt;"",Z$9&lt;&gt;""),IF(HLOOKUP(Z$9,'Feuille1-Catégories'!$C$1:$G$2,2,FALSE)="OUI",Z$3,IF(HLOOKUP(Z$9,'Feuille1-Catégories'!$C$1:$G$3,3,FALSE)="OUI",OFFSET(Z$3,MOD(QUOTIENT(ROW()-ROW($A$20),'Feuille1-Catégories'!$B$6/Z$6),Z$5),0),IF(MOD($A151-1-Z$10,'Feuille1-Catégories'!$F$5+1)=0,Z$3,""))),"")</f>
        <v/>
      </c>
    </row>
    <row r="152" spans="1:26" ht="17" x14ac:dyDescent="0.2">
      <c r="A152" s="21">
        <f>IF('Feuille2-Prix de vente'!A152&lt;&gt;"",'Feuille2-Prix de vente'!A152,"")</f>
        <v>133</v>
      </c>
      <c r="B152" s="33">
        <f ca="1">IF('Feuille2-Prix de vente'!B152&lt;&gt;"",'Feuille2-Prix de vente'!B152,"")</f>
        <v>14.444721115537847</v>
      </c>
      <c r="C152" s="10">
        <f ca="1">IF('Feuille2-Prix de vente'!C152&lt;&gt;"",'Feuille2-Prix de vente'!C152,"")</f>
        <v>5399.4</v>
      </c>
      <c r="D152" s="10">
        <f t="shared" ca="1" si="2"/>
        <v>401.6</v>
      </c>
      <c r="E152" s="10">
        <f ca="1">IF('Feuille2-Prix de vente'!E152&lt;&gt;"",'Feuille2-Prix de vente'!E152,"")</f>
        <v>5801</v>
      </c>
      <c r="F152" s="29">
        <f ca="1">IF(AND($A152&lt;&gt;"",F$9&lt;&gt;""),IF(HLOOKUP(F$9,'Feuille1-Catégories'!$C$1:$G$2,2,FALSE)="OUI",F$3,IF(HLOOKUP(F$9,'Feuille1-Catégories'!$C$1:$G$3,3,FALSE)="OUI",OFFSET(F$3,MOD(QUOTIENT(ROW()-ROW($A$20),'Feuille1-Catégories'!$B$6/F$6),F$5),0),IF(MOD($A152-1-F$10,'Feuille1-Catégories'!$F$5+1)=0,F$3,""))),"")</f>
        <v>0.8</v>
      </c>
      <c r="G152" s="29">
        <f ca="1">IF(AND($A152&lt;&gt;"",G$9&lt;&gt;""),IF(HLOOKUP(G$9,'Feuille1-Catégories'!$C$1:$G$2,2,FALSE)="OUI",G$3,IF(HLOOKUP(G$9,'Feuille1-Catégories'!$C$1:$G$3,3,FALSE)="OUI",OFFSET(G$3,MOD(QUOTIENT(ROW()-ROW($A$20),'Feuille1-Catégories'!$B$6/G$6),G$5),0),IF(MOD($A152-1-G$10,'Feuille1-Catégories'!$F$5+1)=0,G$3,""))),"")</f>
        <v>2</v>
      </c>
      <c r="H152" s="29" t="str">
        <f ca="1">IF(AND($A152&lt;&gt;"",H$9&lt;&gt;""),IF(HLOOKUP(H$9,'Feuille1-Catégories'!$C$1:$G$2,2,FALSE)="OUI",H$3,IF(HLOOKUP(H$9,'Feuille1-Catégories'!$C$1:$G$3,3,FALSE)="OUI",OFFSET(H$3,MOD(QUOTIENT(ROW()-ROW($A$20),'Feuille1-Catégories'!$B$6/H$6),H$5),0),IF(MOD($A152-1-H$10,'Feuille1-Catégories'!$F$5+1)=0,H$3,""))),"")</f>
        <v/>
      </c>
      <c r="I152" s="29" t="str">
        <f ca="1">IF(AND($A152&lt;&gt;"",I$9&lt;&gt;""),IF(HLOOKUP(I$9,'Feuille1-Catégories'!$C$1:$G$2,2,FALSE)="OUI",I$3,IF(HLOOKUP(I$9,'Feuille1-Catégories'!$C$1:$G$3,3,FALSE)="OUI",OFFSET(I$3,MOD(QUOTIENT(ROW()-ROW($A$20),'Feuille1-Catégories'!$B$6/I$6),I$5),0),IF(MOD($A152-1-I$10,'Feuille1-Catégories'!$F$5+1)=0,I$3,""))),"")</f>
        <v xml:space="preserve"> </v>
      </c>
      <c r="J152" s="29">
        <f ca="1">IF(AND($A152&lt;&gt;"",J$9&lt;&gt;""),IF(HLOOKUP(J$9,'Feuille1-Catégories'!$C$1:$G$2,2,FALSE)="OUI",J$3,IF(HLOOKUP(J$9,'Feuille1-Catégories'!$C$1:$G$3,3,FALSE)="OUI",OFFSET(J$3,MOD(QUOTIENT(ROW()-ROW($A$20),'Feuille1-Catégories'!$B$6/J$6),J$5),0),IF(MOD($A152-1-J$10,'Feuille1-Catégories'!$F$5+1)=0,J$3,""))),"")</f>
        <v>0.8</v>
      </c>
      <c r="K152" s="29" t="str">
        <f ca="1">IF(AND($A152&lt;&gt;"",K$9&lt;&gt;""),IF(HLOOKUP(K$9,'Feuille1-Catégories'!$C$1:$G$2,2,FALSE)="OUI",K$3,IF(HLOOKUP(K$9,'Feuille1-Catégories'!$C$1:$G$3,3,FALSE)="OUI",OFFSET(K$3,MOD(QUOTIENT(ROW()-ROW($A$20),'Feuille1-Catégories'!$B$6/K$6),K$5),0),IF(MOD($A152-1-K$10,'Feuille1-Catégories'!$F$5+1)=0,K$3,""))),"")</f>
        <v/>
      </c>
      <c r="L152" s="29">
        <f ca="1">IF(AND($A152&lt;&gt;"",L$9&lt;&gt;""),IF(HLOOKUP(L$9,'Feuille1-Catégories'!$C$1:$G$2,2,FALSE)="OUI",L$3,IF(HLOOKUP(L$9,'Feuille1-Catégories'!$C$1:$G$3,3,FALSE)="OUI",OFFSET(L$3,MOD(QUOTIENT(ROW()-ROW($A$20),'Feuille1-Catégories'!$B$6/L$6),L$5),0),IF(MOD($A152-1-L$10,'Feuille1-Catégories'!$F$5+1)=0,L$3,""))),"")</f>
        <v>50</v>
      </c>
      <c r="M152" s="29" t="str">
        <f ca="1">IF(AND($A152&lt;&gt;"",M$9&lt;&gt;""),IF(HLOOKUP(M$9,'Feuille1-Catégories'!$C$1:$G$2,2,FALSE)="OUI",M$3,IF(HLOOKUP(M$9,'Feuille1-Catégories'!$C$1:$G$3,3,FALSE)="OUI",OFFSET(M$3,MOD(QUOTIENT(ROW()-ROW($A$20),'Feuille1-Catégories'!$B$6/M$6),M$5),0),IF(MOD($A152-1-M$10,'Feuille1-Catégories'!$F$5+1)=0,M$3,""))),"")</f>
        <v xml:space="preserve"> </v>
      </c>
      <c r="N152" s="29">
        <f ca="1">IF(AND($A152&lt;&gt;"",N$9&lt;&gt;""),IF(HLOOKUP(N$9,'Feuille1-Catégories'!$C$1:$G$2,2,FALSE)="OUI",N$3,IF(HLOOKUP(N$9,'Feuille1-Catégories'!$C$1:$G$3,3,FALSE)="OUI",OFFSET(N$3,MOD(QUOTIENT(ROW()-ROW($A$20),'Feuille1-Catégories'!$B$6/N$6),N$5),0),IF(MOD($A152-1-N$10,'Feuille1-Catégories'!$F$5+1)=0,N$3,""))),"")</f>
        <v>2</v>
      </c>
      <c r="O152" s="29">
        <f ca="1">IF(AND($A152&lt;&gt;"",O$9&lt;&gt;""),IF(HLOOKUP(O$9,'Feuille1-Catégories'!$C$1:$G$2,2,FALSE)="OUI",O$3,IF(HLOOKUP(O$9,'Feuille1-Catégories'!$C$1:$G$3,3,FALSE)="OUI",OFFSET(O$3,MOD(QUOTIENT(ROW()-ROW($A$20),'Feuille1-Catégories'!$B$6/O$6),O$5),0),IF(MOD($A152-1-O$10,'Feuille1-Catégories'!$F$5+1)=0,O$3,""))),"")</f>
        <v>5</v>
      </c>
      <c r="P152" s="29" t="str">
        <f ca="1">IF(AND($A152&lt;&gt;"",P$9&lt;&gt;""),IF(HLOOKUP(P$9,'Feuille1-Catégories'!$C$1:$G$2,2,FALSE)="OUI",P$3,IF(HLOOKUP(P$9,'Feuille1-Catégories'!$C$1:$G$3,3,FALSE)="OUI",OFFSET(P$3,MOD(QUOTIENT(ROW()-ROW($A$20),'Feuille1-Catégories'!$B$6/P$6),P$5),0),IF(MOD($A152-1-P$10,'Feuille1-Catégories'!$F$5+1)=0,P$3,""))),"")</f>
        <v/>
      </c>
      <c r="Q152" s="29" t="str">
        <f ca="1">IF(AND($A152&lt;&gt;"",Q$9&lt;&gt;""),IF(HLOOKUP(Q$9,'Feuille1-Catégories'!$C$1:$G$2,2,FALSE)="OUI",Q$3,IF(HLOOKUP(Q$9,'Feuille1-Catégories'!$C$1:$G$3,3,FALSE)="OUI",OFFSET(Q$3,MOD(QUOTIENT(ROW()-ROW($A$20),'Feuille1-Catégories'!$B$6/Q$6),Q$5),0),IF(MOD($A152-1-Q$10,'Feuille1-Catégories'!$F$5+1)=0,Q$3,""))),"")</f>
        <v/>
      </c>
      <c r="R152" s="29">
        <f ca="1">IF(AND($A152&lt;&gt;"",R$9&lt;&gt;""),IF(HLOOKUP(R$9,'Feuille1-Catégories'!$C$1:$G$2,2,FALSE)="OUI",R$3,IF(HLOOKUP(R$9,'Feuille1-Catégories'!$C$1:$G$3,3,FALSE)="OUI",OFFSET(R$3,MOD(QUOTIENT(ROW()-ROW($A$20),'Feuille1-Catégories'!$B$6/R$6),R$5),0),IF(MOD($A152-1-R$10,'Feuille1-Catégories'!$F$5+1)=0,R$3,""))),"")</f>
        <v>1</v>
      </c>
      <c r="S152" s="29">
        <f ca="1">IF(AND($A152&lt;&gt;"",S$9&lt;&gt;""),IF(HLOOKUP(S$9,'Feuille1-Catégories'!$C$1:$G$2,2,FALSE)="OUI",S$3,IF(HLOOKUP(S$9,'Feuille1-Catégories'!$C$1:$G$3,3,FALSE)="OUI",OFFSET(S$3,MOD(QUOTIENT(ROW()-ROW($A$20),'Feuille1-Catégories'!$B$6/S$6),S$5),0),IF(MOD($A152-1-S$10,'Feuille1-Catégories'!$F$5+1)=0,S$3,""))),"")</f>
        <v>30</v>
      </c>
      <c r="T152" s="29">
        <f ca="1">IF(AND($A152&lt;&gt;"",T$9&lt;&gt;""),IF(HLOOKUP(T$9,'Feuille1-Catégories'!$C$1:$G$2,2,FALSE)="OUI",T$3,IF(HLOOKUP(T$9,'Feuille1-Catégories'!$C$1:$G$3,3,FALSE)="OUI",OFFSET(T$3,MOD(QUOTIENT(ROW()-ROW($A$20),'Feuille1-Catégories'!$B$6/T$6),T$5),0),IF(MOD($A152-1-T$10,'Feuille1-Catégories'!$F$5+1)=0,T$3,""))),"")</f>
        <v>10</v>
      </c>
      <c r="U152" s="29">
        <f ca="1">IF(AND($A152&lt;&gt;"",U$9&lt;&gt;""),IF(HLOOKUP(U$9,'Feuille1-Catégories'!$C$1:$G$2,2,FALSE)="OUI",U$3,IF(HLOOKUP(U$9,'Feuille1-Catégories'!$C$1:$G$3,3,FALSE)="OUI",OFFSET(U$3,MOD(QUOTIENT(ROW()-ROW($A$20),'Feuille1-Catégories'!$B$6/U$6),U$5),0),IF(MOD($A152-1-U$10,'Feuille1-Catégories'!$F$5+1)=0,U$3,""))),"")</f>
        <v>300</v>
      </c>
      <c r="V152" s="29" t="str">
        <f ca="1">IF(AND($A152&lt;&gt;"",V$9&lt;&gt;""),IF(HLOOKUP(V$9,'Feuille1-Catégories'!$C$1:$G$2,2,FALSE)="OUI",V$3,IF(HLOOKUP(V$9,'Feuille1-Catégories'!$C$1:$G$3,3,FALSE)="OUI",OFFSET(V$3,MOD(QUOTIENT(ROW()-ROW($A$20),'Feuille1-Catégories'!$B$6/V$6),V$5),0),IF(MOD($A152-1-V$10,'Feuille1-Catégories'!$F$5+1)=0,V$3,""))),"")</f>
        <v/>
      </c>
      <c r="W152" s="29" t="str">
        <f ca="1">IF(AND($A152&lt;&gt;"",W$9&lt;&gt;""),IF(HLOOKUP(W$9,'Feuille1-Catégories'!$C$1:$G$2,2,FALSE)="OUI",W$3,IF(HLOOKUP(W$9,'Feuille1-Catégories'!$C$1:$G$3,3,FALSE)="OUI",OFFSET(W$3,MOD(QUOTIENT(ROW()-ROW($A$20),'Feuille1-Catégories'!$B$6/W$6),W$5),0),IF(MOD($A152-1-W$10,'Feuille1-Catégories'!$F$5+1)=0,W$3,""))),"")</f>
        <v/>
      </c>
      <c r="X152" s="29" t="str">
        <f ca="1">IF(AND($A152&lt;&gt;"",X$9&lt;&gt;""),IF(HLOOKUP(X$9,'Feuille1-Catégories'!$C$1:$G$2,2,FALSE)="OUI",X$3,IF(HLOOKUP(X$9,'Feuille1-Catégories'!$C$1:$G$3,3,FALSE)="OUI",OFFSET(X$3,MOD(QUOTIENT(ROW()-ROW($A$20),'Feuille1-Catégories'!$B$6/X$6),X$5),0),IF(MOD($A152-1-X$10,'Feuille1-Catégories'!$F$5+1)=0,X$3,""))),"")</f>
        <v/>
      </c>
      <c r="Y152" s="29" t="str">
        <f ca="1">IF(AND($A152&lt;&gt;"",Y$9&lt;&gt;""),IF(HLOOKUP(Y$9,'Feuille1-Catégories'!$C$1:$G$2,2,FALSE)="OUI",Y$3,IF(HLOOKUP(Y$9,'Feuille1-Catégories'!$C$1:$G$3,3,FALSE)="OUI",OFFSET(Y$3,MOD(QUOTIENT(ROW()-ROW($A$20),'Feuille1-Catégories'!$B$6/Y$6),Y$5),0),IF(MOD($A152-1-Y$10,'Feuille1-Catégories'!$F$5+1)=0,Y$3,""))),"")</f>
        <v/>
      </c>
      <c r="Z152" s="29" t="str">
        <f ca="1">IF(AND($A152&lt;&gt;"",Z$9&lt;&gt;""),IF(HLOOKUP(Z$9,'Feuille1-Catégories'!$C$1:$G$2,2,FALSE)="OUI",Z$3,IF(HLOOKUP(Z$9,'Feuille1-Catégories'!$C$1:$G$3,3,FALSE)="OUI",OFFSET(Z$3,MOD(QUOTIENT(ROW()-ROW($A$20),'Feuille1-Catégories'!$B$6/Z$6),Z$5),0),IF(MOD($A152-1-Z$10,'Feuille1-Catégories'!$F$5+1)=0,Z$3,""))),"")</f>
        <v/>
      </c>
    </row>
    <row r="153" spans="1:26" ht="17" x14ac:dyDescent="0.2">
      <c r="A153" s="21">
        <f>IF('Feuille2-Prix de vente'!A153&lt;&gt;"",'Feuille2-Prix de vente'!A153,"")</f>
        <v>134</v>
      </c>
      <c r="B153" s="33">
        <f ca="1">IF('Feuille2-Prix de vente'!B153&lt;&gt;"",'Feuille2-Prix de vente'!B153,"")</f>
        <v>12.23052536231884</v>
      </c>
      <c r="C153" s="10">
        <f ca="1">IF('Feuille2-Prix de vente'!C153&lt;&gt;"",'Feuille2-Prix de vente'!C153,"")</f>
        <v>4959.3999999999996</v>
      </c>
      <c r="D153" s="10">
        <f t="shared" ca="1" si="2"/>
        <v>441.6</v>
      </c>
      <c r="E153" s="10">
        <f ca="1">IF('Feuille2-Prix de vente'!E153&lt;&gt;"",'Feuille2-Prix de vente'!E153,"")</f>
        <v>5401</v>
      </c>
      <c r="F153" s="29">
        <f ca="1">IF(AND($A153&lt;&gt;"",F$9&lt;&gt;""),IF(HLOOKUP(F$9,'Feuille1-Catégories'!$C$1:$G$2,2,FALSE)="OUI",F$3,IF(HLOOKUP(F$9,'Feuille1-Catégories'!$C$1:$G$3,3,FALSE)="OUI",OFFSET(F$3,MOD(QUOTIENT(ROW()-ROW($A$20),'Feuille1-Catégories'!$B$6/F$6),F$5),0),IF(MOD($A153-1-F$10,'Feuille1-Catégories'!$F$5+1)=0,F$3,""))),"")</f>
        <v>0.8</v>
      </c>
      <c r="G153" s="29">
        <f ca="1">IF(AND($A153&lt;&gt;"",G$9&lt;&gt;""),IF(HLOOKUP(G$9,'Feuille1-Catégories'!$C$1:$G$2,2,FALSE)="OUI",G$3,IF(HLOOKUP(G$9,'Feuille1-Catégories'!$C$1:$G$3,3,FALSE)="OUI",OFFSET(G$3,MOD(QUOTIENT(ROW()-ROW($A$20),'Feuille1-Catégories'!$B$6/G$6),G$5),0),IF(MOD($A153-1-G$10,'Feuille1-Catégories'!$F$5+1)=0,G$3,""))),"")</f>
        <v>2</v>
      </c>
      <c r="H153" s="29">
        <f ca="1">IF(AND($A153&lt;&gt;"",H$9&lt;&gt;""),IF(HLOOKUP(H$9,'Feuille1-Catégories'!$C$1:$G$2,2,FALSE)="OUI",H$3,IF(HLOOKUP(H$9,'Feuille1-Catégories'!$C$1:$G$3,3,FALSE)="OUI",OFFSET(H$3,MOD(QUOTIENT(ROW()-ROW($A$20),'Feuille1-Catégories'!$B$6/H$6),H$5),0),IF(MOD($A153-1-H$10,'Feuille1-Catégories'!$F$5+1)=0,H$3,""))),"")</f>
        <v>50</v>
      </c>
      <c r="I153" s="29" t="str">
        <f ca="1">IF(AND($A153&lt;&gt;"",I$9&lt;&gt;""),IF(HLOOKUP(I$9,'Feuille1-Catégories'!$C$1:$G$2,2,FALSE)="OUI",I$3,IF(HLOOKUP(I$9,'Feuille1-Catégories'!$C$1:$G$3,3,FALSE)="OUI",OFFSET(I$3,MOD(QUOTIENT(ROW()-ROW($A$20),'Feuille1-Catégories'!$B$6/I$6),I$5),0),IF(MOD($A153-1-I$10,'Feuille1-Catégories'!$F$5+1)=0,I$3,""))),"")</f>
        <v xml:space="preserve"> </v>
      </c>
      <c r="J153" s="29">
        <f ca="1">IF(AND($A153&lt;&gt;"",J$9&lt;&gt;""),IF(HLOOKUP(J$9,'Feuille1-Catégories'!$C$1:$G$2,2,FALSE)="OUI",J$3,IF(HLOOKUP(J$9,'Feuille1-Catégories'!$C$1:$G$3,3,FALSE)="OUI",OFFSET(J$3,MOD(QUOTIENT(ROW()-ROW($A$20),'Feuille1-Catégories'!$B$6/J$6),J$5),0),IF(MOD($A153-1-J$10,'Feuille1-Catégories'!$F$5+1)=0,J$3,""))),"")</f>
        <v>0.8</v>
      </c>
      <c r="K153" s="29" t="str">
        <f ca="1">IF(AND($A153&lt;&gt;"",K$9&lt;&gt;""),IF(HLOOKUP(K$9,'Feuille1-Catégories'!$C$1:$G$2,2,FALSE)="OUI",K$3,IF(HLOOKUP(K$9,'Feuille1-Catégories'!$C$1:$G$3,3,FALSE)="OUI",OFFSET(K$3,MOD(QUOTIENT(ROW()-ROW($A$20),'Feuille1-Catégories'!$B$6/K$6),K$5),0),IF(MOD($A153-1-K$10,'Feuille1-Catégories'!$F$5+1)=0,K$3,""))),"")</f>
        <v/>
      </c>
      <c r="L153" s="29">
        <f ca="1">IF(AND($A153&lt;&gt;"",L$9&lt;&gt;""),IF(HLOOKUP(L$9,'Feuille1-Catégories'!$C$1:$G$2,2,FALSE)="OUI",L$3,IF(HLOOKUP(L$9,'Feuille1-Catégories'!$C$1:$G$3,3,FALSE)="OUI",OFFSET(L$3,MOD(QUOTIENT(ROW()-ROW($A$20),'Feuille1-Catégories'!$B$6/L$6),L$5),0),IF(MOD($A153-1-L$10,'Feuille1-Catégories'!$F$5+1)=0,L$3,""))),"")</f>
        <v>50</v>
      </c>
      <c r="M153" s="29" t="str">
        <f ca="1">IF(AND($A153&lt;&gt;"",M$9&lt;&gt;""),IF(HLOOKUP(M$9,'Feuille1-Catégories'!$C$1:$G$2,2,FALSE)="OUI",M$3,IF(HLOOKUP(M$9,'Feuille1-Catégories'!$C$1:$G$3,3,FALSE)="OUI",OFFSET(M$3,MOD(QUOTIENT(ROW()-ROW($A$20),'Feuille1-Catégories'!$B$6/M$6),M$5),0),IF(MOD($A153-1-M$10,'Feuille1-Catégories'!$F$5+1)=0,M$3,""))),"")</f>
        <v xml:space="preserve"> </v>
      </c>
      <c r="N153" s="29">
        <f ca="1">IF(AND($A153&lt;&gt;"",N$9&lt;&gt;""),IF(HLOOKUP(N$9,'Feuille1-Catégories'!$C$1:$G$2,2,FALSE)="OUI",N$3,IF(HLOOKUP(N$9,'Feuille1-Catégories'!$C$1:$G$3,3,FALSE)="OUI",OFFSET(N$3,MOD(QUOTIENT(ROW()-ROW($A$20),'Feuille1-Catégories'!$B$6/N$6),N$5),0),IF(MOD($A153-1-N$10,'Feuille1-Catégories'!$F$5+1)=0,N$3,""))),"")</f>
        <v>2</v>
      </c>
      <c r="O153" s="29">
        <f ca="1">IF(AND($A153&lt;&gt;"",O$9&lt;&gt;""),IF(HLOOKUP(O$9,'Feuille1-Catégories'!$C$1:$G$2,2,FALSE)="OUI",O$3,IF(HLOOKUP(O$9,'Feuille1-Catégories'!$C$1:$G$3,3,FALSE)="OUI",OFFSET(O$3,MOD(QUOTIENT(ROW()-ROW($A$20),'Feuille1-Catégories'!$B$6/O$6),O$5),0),IF(MOD($A153-1-O$10,'Feuille1-Catégories'!$F$5+1)=0,O$3,""))),"")</f>
        <v>5</v>
      </c>
      <c r="P153" s="29" t="str">
        <f ca="1">IF(AND($A153&lt;&gt;"",P$9&lt;&gt;""),IF(HLOOKUP(P$9,'Feuille1-Catégories'!$C$1:$G$2,2,FALSE)="OUI",P$3,IF(HLOOKUP(P$9,'Feuille1-Catégories'!$C$1:$G$3,3,FALSE)="OUI",OFFSET(P$3,MOD(QUOTIENT(ROW()-ROW($A$20),'Feuille1-Catégories'!$B$6/P$6),P$5),0),IF(MOD($A153-1-P$10,'Feuille1-Catégories'!$F$5+1)=0,P$3,""))),"")</f>
        <v/>
      </c>
      <c r="Q153" s="29" t="str">
        <f ca="1">IF(AND($A153&lt;&gt;"",Q$9&lt;&gt;""),IF(HLOOKUP(Q$9,'Feuille1-Catégories'!$C$1:$G$2,2,FALSE)="OUI",Q$3,IF(HLOOKUP(Q$9,'Feuille1-Catégories'!$C$1:$G$3,3,FALSE)="OUI",OFFSET(Q$3,MOD(QUOTIENT(ROW()-ROW($A$20),'Feuille1-Catégories'!$B$6/Q$6),Q$5),0),IF(MOD($A153-1-Q$10,'Feuille1-Catégories'!$F$5+1)=0,Q$3,""))),"")</f>
        <v/>
      </c>
      <c r="R153" s="29">
        <f ca="1">IF(AND($A153&lt;&gt;"",R$9&lt;&gt;""),IF(HLOOKUP(R$9,'Feuille1-Catégories'!$C$1:$G$2,2,FALSE)="OUI",R$3,IF(HLOOKUP(R$9,'Feuille1-Catégories'!$C$1:$G$3,3,FALSE)="OUI",OFFSET(R$3,MOD(QUOTIENT(ROW()-ROW($A$20),'Feuille1-Catégories'!$B$6/R$6),R$5),0),IF(MOD($A153-1-R$10,'Feuille1-Catégories'!$F$5+1)=0,R$3,""))),"")</f>
        <v>1</v>
      </c>
      <c r="S153" s="29">
        <f ca="1">IF(AND($A153&lt;&gt;"",S$9&lt;&gt;""),IF(HLOOKUP(S$9,'Feuille1-Catégories'!$C$1:$G$2,2,FALSE)="OUI",S$3,IF(HLOOKUP(S$9,'Feuille1-Catégories'!$C$1:$G$3,3,FALSE)="OUI",OFFSET(S$3,MOD(QUOTIENT(ROW()-ROW($A$20),'Feuille1-Catégories'!$B$6/S$6),S$5),0),IF(MOD($A153-1-S$10,'Feuille1-Catégories'!$F$5+1)=0,S$3,""))),"")</f>
        <v>30</v>
      </c>
      <c r="T153" s="29" t="str">
        <f ca="1">IF(AND($A153&lt;&gt;"",T$9&lt;&gt;""),IF(HLOOKUP(T$9,'Feuille1-Catégories'!$C$1:$G$2,2,FALSE)="OUI",T$3,IF(HLOOKUP(T$9,'Feuille1-Catégories'!$C$1:$G$3,3,FALSE)="OUI",OFFSET(T$3,MOD(QUOTIENT(ROW()-ROW($A$20),'Feuille1-Catégories'!$B$6/T$6),T$5),0),IF(MOD($A153-1-T$10,'Feuille1-Catégories'!$F$5+1)=0,T$3,""))),"")</f>
        <v/>
      </c>
      <c r="U153" s="29">
        <f ca="1">IF(AND($A153&lt;&gt;"",U$9&lt;&gt;""),IF(HLOOKUP(U$9,'Feuille1-Catégories'!$C$1:$G$2,2,FALSE)="OUI",U$3,IF(HLOOKUP(U$9,'Feuille1-Catégories'!$C$1:$G$3,3,FALSE)="OUI",OFFSET(U$3,MOD(QUOTIENT(ROW()-ROW($A$20),'Feuille1-Catégories'!$B$6/U$6),U$5),0),IF(MOD($A153-1-U$10,'Feuille1-Catégories'!$F$5+1)=0,U$3,""))),"")</f>
        <v>300</v>
      </c>
      <c r="V153" s="29" t="str">
        <f ca="1">IF(AND($A153&lt;&gt;"",V$9&lt;&gt;""),IF(HLOOKUP(V$9,'Feuille1-Catégories'!$C$1:$G$2,2,FALSE)="OUI",V$3,IF(HLOOKUP(V$9,'Feuille1-Catégories'!$C$1:$G$3,3,FALSE)="OUI",OFFSET(V$3,MOD(QUOTIENT(ROW()-ROW($A$20),'Feuille1-Catégories'!$B$6/V$6),V$5),0),IF(MOD($A153-1-V$10,'Feuille1-Catégories'!$F$5+1)=0,V$3,""))),"")</f>
        <v/>
      </c>
      <c r="W153" s="29" t="str">
        <f ca="1">IF(AND($A153&lt;&gt;"",W$9&lt;&gt;""),IF(HLOOKUP(W$9,'Feuille1-Catégories'!$C$1:$G$2,2,FALSE)="OUI",W$3,IF(HLOOKUP(W$9,'Feuille1-Catégories'!$C$1:$G$3,3,FALSE)="OUI",OFFSET(W$3,MOD(QUOTIENT(ROW()-ROW($A$20),'Feuille1-Catégories'!$B$6/W$6),W$5),0),IF(MOD($A153-1-W$10,'Feuille1-Catégories'!$F$5+1)=0,W$3,""))),"")</f>
        <v/>
      </c>
      <c r="X153" s="29" t="str">
        <f ca="1">IF(AND($A153&lt;&gt;"",X$9&lt;&gt;""),IF(HLOOKUP(X$9,'Feuille1-Catégories'!$C$1:$G$2,2,FALSE)="OUI",X$3,IF(HLOOKUP(X$9,'Feuille1-Catégories'!$C$1:$G$3,3,FALSE)="OUI",OFFSET(X$3,MOD(QUOTIENT(ROW()-ROW($A$20),'Feuille1-Catégories'!$B$6/X$6),X$5),0),IF(MOD($A153-1-X$10,'Feuille1-Catégories'!$F$5+1)=0,X$3,""))),"")</f>
        <v/>
      </c>
      <c r="Y153" s="29" t="str">
        <f ca="1">IF(AND($A153&lt;&gt;"",Y$9&lt;&gt;""),IF(HLOOKUP(Y$9,'Feuille1-Catégories'!$C$1:$G$2,2,FALSE)="OUI",Y$3,IF(HLOOKUP(Y$9,'Feuille1-Catégories'!$C$1:$G$3,3,FALSE)="OUI",OFFSET(Y$3,MOD(QUOTIENT(ROW()-ROW($A$20),'Feuille1-Catégories'!$B$6/Y$6),Y$5),0),IF(MOD($A153-1-Y$10,'Feuille1-Catégories'!$F$5+1)=0,Y$3,""))),"")</f>
        <v/>
      </c>
      <c r="Z153" s="29" t="str">
        <f ca="1">IF(AND($A153&lt;&gt;"",Z$9&lt;&gt;""),IF(HLOOKUP(Z$9,'Feuille1-Catégories'!$C$1:$G$2,2,FALSE)="OUI",Z$3,IF(HLOOKUP(Z$9,'Feuille1-Catégories'!$C$1:$G$3,3,FALSE)="OUI",OFFSET(Z$3,MOD(QUOTIENT(ROW()-ROW($A$20),'Feuille1-Catégories'!$B$6/Z$6),Z$5),0),IF(MOD($A153-1-Z$10,'Feuille1-Catégories'!$F$5+1)=0,Z$3,""))),"")</f>
        <v/>
      </c>
    </row>
    <row r="154" spans="1:26" ht="17" x14ac:dyDescent="0.2">
      <c r="A154" s="21">
        <f>IF('Feuille2-Prix de vente'!A154&lt;&gt;"",'Feuille2-Prix de vente'!A154,"")</f>
        <v>135</v>
      </c>
      <c r="B154" s="33">
        <f ca="1">IF('Feuille2-Prix de vente'!B154&lt;&gt;"",'Feuille2-Prix de vente'!B154,"")</f>
        <v>13.249501992031872</v>
      </c>
      <c r="C154" s="10">
        <f ca="1">IF('Feuille2-Prix de vente'!C154&lt;&gt;"",'Feuille2-Prix de vente'!C154,"")</f>
        <v>4919.3999999999996</v>
      </c>
      <c r="D154" s="10">
        <f t="shared" ca="1" si="2"/>
        <v>401.6</v>
      </c>
      <c r="E154" s="10">
        <f ca="1">IF('Feuille2-Prix de vente'!E154&lt;&gt;"",'Feuille2-Prix de vente'!E154,"")</f>
        <v>5321</v>
      </c>
      <c r="F154" s="29">
        <f ca="1">IF(AND($A154&lt;&gt;"",F$9&lt;&gt;""),IF(HLOOKUP(F$9,'Feuille1-Catégories'!$C$1:$G$2,2,FALSE)="OUI",F$3,IF(HLOOKUP(F$9,'Feuille1-Catégories'!$C$1:$G$3,3,FALSE)="OUI",OFFSET(F$3,MOD(QUOTIENT(ROW()-ROW($A$20),'Feuille1-Catégories'!$B$6/F$6),F$5),0),IF(MOD($A154-1-F$10,'Feuille1-Catégories'!$F$5+1)=0,F$3,""))),"")</f>
        <v>0.8</v>
      </c>
      <c r="G154" s="29">
        <f ca="1">IF(AND($A154&lt;&gt;"",G$9&lt;&gt;""),IF(HLOOKUP(G$9,'Feuille1-Catégories'!$C$1:$G$2,2,FALSE)="OUI",G$3,IF(HLOOKUP(G$9,'Feuille1-Catégories'!$C$1:$G$3,3,FALSE)="OUI",OFFSET(G$3,MOD(QUOTIENT(ROW()-ROW($A$20),'Feuille1-Catégories'!$B$6/G$6),G$5),0),IF(MOD($A154-1-G$10,'Feuille1-Catégories'!$F$5+1)=0,G$3,""))),"")</f>
        <v>2</v>
      </c>
      <c r="H154" s="29" t="str">
        <f ca="1">IF(AND($A154&lt;&gt;"",H$9&lt;&gt;""),IF(HLOOKUP(H$9,'Feuille1-Catégories'!$C$1:$G$2,2,FALSE)="OUI",H$3,IF(HLOOKUP(H$9,'Feuille1-Catégories'!$C$1:$G$3,3,FALSE)="OUI",OFFSET(H$3,MOD(QUOTIENT(ROW()-ROW($A$20),'Feuille1-Catégories'!$B$6/H$6),H$5),0),IF(MOD($A154-1-H$10,'Feuille1-Catégories'!$F$5+1)=0,H$3,""))),"")</f>
        <v/>
      </c>
      <c r="I154" s="29" t="str">
        <f ca="1">IF(AND($A154&lt;&gt;"",I$9&lt;&gt;""),IF(HLOOKUP(I$9,'Feuille1-Catégories'!$C$1:$G$2,2,FALSE)="OUI",I$3,IF(HLOOKUP(I$9,'Feuille1-Catégories'!$C$1:$G$3,3,FALSE)="OUI",OFFSET(I$3,MOD(QUOTIENT(ROW()-ROW($A$20),'Feuille1-Catégories'!$B$6/I$6),I$5),0),IF(MOD($A154-1-I$10,'Feuille1-Catégories'!$F$5+1)=0,I$3,""))),"")</f>
        <v xml:space="preserve"> </v>
      </c>
      <c r="J154" s="29">
        <f ca="1">IF(AND($A154&lt;&gt;"",J$9&lt;&gt;""),IF(HLOOKUP(J$9,'Feuille1-Catégories'!$C$1:$G$2,2,FALSE)="OUI",J$3,IF(HLOOKUP(J$9,'Feuille1-Catégories'!$C$1:$G$3,3,FALSE)="OUI",OFFSET(J$3,MOD(QUOTIENT(ROW()-ROW($A$20),'Feuille1-Catégories'!$B$6/J$6),J$5),0),IF(MOD($A154-1-J$10,'Feuille1-Catégories'!$F$5+1)=0,J$3,""))),"")</f>
        <v>0.8</v>
      </c>
      <c r="K154" s="29">
        <f ca="1">IF(AND($A154&lt;&gt;"",K$9&lt;&gt;""),IF(HLOOKUP(K$9,'Feuille1-Catégories'!$C$1:$G$2,2,FALSE)="OUI",K$3,IF(HLOOKUP(K$9,'Feuille1-Catégories'!$C$1:$G$3,3,FALSE)="OUI",OFFSET(K$3,MOD(QUOTIENT(ROW()-ROW($A$20),'Feuille1-Catégories'!$B$6/K$6),K$5),0),IF(MOD($A154-1-K$10,'Feuille1-Catégories'!$F$5+1)=0,K$3,""))),"")</f>
        <v>10</v>
      </c>
      <c r="L154" s="29">
        <f ca="1">IF(AND($A154&lt;&gt;"",L$9&lt;&gt;""),IF(HLOOKUP(L$9,'Feuille1-Catégories'!$C$1:$G$2,2,FALSE)="OUI",L$3,IF(HLOOKUP(L$9,'Feuille1-Catégories'!$C$1:$G$3,3,FALSE)="OUI",OFFSET(L$3,MOD(QUOTIENT(ROW()-ROW($A$20),'Feuille1-Catégories'!$B$6/L$6),L$5),0),IF(MOD($A154-1-L$10,'Feuille1-Catégories'!$F$5+1)=0,L$3,""))),"")</f>
        <v>50</v>
      </c>
      <c r="M154" s="29" t="str">
        <f ca="1">IF(AND($A154&lt;&gt;"",M$9&lt;&gt;""),IF(HLOOKUP(M$9,'Feuille1-Catégories'!$C$1:$G$2,2,FALSE)="OUI",M$3,IF(HLOOKUP(M$9,'Feuille1-Catégories'!$C$1:$G$3,3,FALSE)="OUI",OFFSET(M$3,MOD(QUOTIENT(ROW()-ROW($A$20),'Feuille1-Catégories'!$B$6/M$6),M$5),0),IF(MOD($A154-1-M$10,'Feuille1-Catégories'!$F$5+1)=0,M$3,""))),"")</f>
        <v xml:space="preserve"> </v>
      </c>
      <c r="N154" s="29">
        <f ca="1">IF(AND($A154&lt;&gt;"",N$9&lt;&gt;""),IF(HLOOKUP(N$9,'Feuille1-Catégories'!$C$1:$G$2,2,FALSE)="OUI",N$3,IF(HLOOKUP(N$9,'Feuille1-Catégories'!$C$1:$G$3,3,FALSE)="OUI",OFFSET(N$3,MOD(QUOTIENT(ROW()-ROW($A$20),'Feuille1-Catégories'!$B$6/N$6),N$5),0),IF(MOD($A154-1-N$10,'Feuille1-Catégories'!$F$5+1)=0,N$3,""))),"")</f>
        <v>2</v>
      </c>
      <c r="O154" s="29">
        <f ca="1">IF(AND($A154&lt;&gt;"",O$9&lt;&gt;""),IF(HLOOKUP(O$9,'Feuille1-Catégories'!$C$1:$G$2,2,FALSE)="OUI",O$3,IF(HLOOKUP(O$9,'Feuille1-Catégories'!$C$1:$G$3,3,FALSE)="OUI",OFFSET(O$3,MOD(QUOTIENT(ROW()-ROW($A$20),'Feuille1-Catégories'!$B$6/O$6),O$5),0),IF(MOD($A154-1-O$10,'Feuille1-Catégories'!$F$5+1)=0,O$3,""))),"")</f>
        <v>5</v>
      </c>
      <c r="P154" s="29" t="str">
        <f ca="1">IF(AND($A154&lt;&gt;"",P$9&lt;&gt;""),IF(HLOOKUP(P$9,'Feuille1-Catégories'!$C$1:$G$2,2,FALSE)="OUI",P$3,IF(HLOOKUP(P$9,'Feuille1-Catégories'!$C$1:$G$3,3,FALSE)="OUI",OFFSET(P$3,MOD(QUOTIENT(ROW()-ROW($A$20),'Feuille1-Catégories'!$B$6/P$6),P$5),0),IF(MOD($A154-1-P$10,'Feuille1-Catégories'!$F$5+1)=0,P$3,""))),"")</f>
        <v/>
      </c>
      <c r="Q154" s="29" t="str">
        <f ca="1">IF(AND($A154&lt;&gt;"",Q$9&lt;&gt;""),IF(HLOOKUP(Q$9,'Feuille1-Catégories'!$C$1:$G$2,2,FALSE)="OUI",Q$3,IF(HLOOKUP(Q$9,'Feuille1-Catégories'!$C$1:$G$3,3,FALSE)="OUI",OFFSET(Q$3,MOD(QUOTIENT(ROW()-ROW($A$20),'Feuille1-Catégories'!$B$6/Q$6),Q$5),0),IF(MOD($A154-1-Q$10,'Feuille1-Catégories'!$F$5+1)=0,Q$3,""))),"")</f>
        <v/>
      </c>
      <c r="R154" s="29">
        <f ca="1">IF(AND($A154&lt;&gt;"",R$9&lt;&gt;""),IF(HLOOKUP(R$9,'Feuille1-Catégories'!$C$1:$G$2,2,FALSE)="OUI",R$3,IF(HLOOKUP(R$9,'Feuille1-Catégories'!$C$1:$G$3,3,FALSE)="OUI",OFFSET(R$3,MOD(QUOTIENT(ROW()-ROW($A$20),'Feuille1-Catégories'!$B$6/R$6),R$5),0),IF(MOD($A154-1-R$10,'Feuille1-Catégories'!$F$5+1)=0,R$3,""))),"")</f>
        <v>1</v>
      </c>
      <c r="S154" s="29">
        <f ca="1">IF(AND($A154&lt;&gt;"",S$9&lt;&gt;""),IF(HLOOKUP(S$9,'Feuille1-Catégories'!$C$1:$G$2,2,FALSE)="OUI",S$3,IF(HLOOKUP(S$9,'Feuille1-Catégories'!$C$1:$G$3,3,FALSE)="OUI",OFFSET(S$3,MOD(QUOTIENT(ROW()-ROW($A$20),'Feuille1-Catégories'!$B$6/S$6),S$5),0),IF(MOD($A154-1-S$10,'Feuille1-Catégories'!$F$5+1)=0,S$3,""))),"")</f>
        <v>30</v>
      </c>
      <c r="T154" s="29" t="str">
        <f ca="1">IF(AND($A154&lt;&gt;"",T$9&lt;&gt;""),IF(HLOOKUP(T$9,'Feuille1-Catégories'!$C$1:$G$2,2,FALSE)="OUI",T$3,IF(HLOOKUP(T$9,'Feuille1-Catégories'!$C$1:$G$3,3,FALSE)="OUI",OFFSET(T$3,MOD(QUOTIENT(ROW()-ROW($A$20),'Feuille1-Catégories'!$B$6/T$6),T$5),0),IF(MOD($A154-1-T$10,'Feuille1-Catégories'!$F$5+1)=0,T$3,""))),"")</f>
        <v/>
      </c>
      <c r="U154" s="29">
        <f ca="1">IF(AND($A154&lt;&gt;"",U$9&lt;&gt;""),IF(HLOOKUP(U$9,'Feuille1-Catégories'!$C$1:$G$2,2,FALSE)="OUI",U$3,IF(HLOOKUP(U$9,'Feuille1-Catégories'!$C$1:$G$3,3,FALSE)="OUI",OFFSET(U$3,MOD(QUOTIENT(ROW()-ROW($A$20),'Feuille1-Catégories'!$B$6/U$6),U$5),0),IF(MOD($A154-1-U$10,'Feuille1-Catégories'!$F$5+1)=0,U$3,""))),"")</f>
        <v>300</v>
      </c>
      <c r="V154" s="29" t="str">
        <f ca="1">IF(AND($A154&lt;&gt;"",V$9&lt;&gt;""),IF(HLOOKUP(V$9,'Feuille1-Catégories'!$C$1:$G$2,2,FALSE)="OUI",V$3,IF(HLOOKUP(V$9,'Feuille1-Catégories'!$C$1:$G$3,3,FALSE)="OUI",OFFSET(V$3,MOD(QUOTIENT(ROW()-ROW($A$20),'Feuille1-Catégories'!$B$6/V$6),V$5),0),IF(MOD($A154-1-V$10,'Feuille1-Catégories'!$F$5+1)=0,V$3,""))),"")</f>
        <v/>
      </c>
      <c r="W154" s="29" t="str">
        <f ca="1">IF(AND($A154&lt;&gt;"",W$9&lt;&gt;""),IF(HLOOKUP(W$9,'Feuille1-Catégories'!$C$1:$G$2,2,FALSE)="OUI",W$3,IF(HLOOKUP(W$9,'Feuille1-Catégories'!$C$1:$G$3,3,FALSE)="OUI",OFFSET(W$3,MOD(QUOTIENT(ROW()-ROW($A$20),'Feuille1-Catégories'!$B$6/W$6),W$5),0),IF(MOD($A154-1-W$10,'Feuille1-Catégories'!$F$5+1)=0,W$3,""))),"")</f>
        <v/>
      </c>
      <c r="X154" s="29" t="str">
        <f ca="1">IF(AND($A154&lt;&gt;"",X$9&lt;&gt;""),IF(HLOOKUP(X$9,'Feuille1-Catégories'!$C$1:$G$2,2,FALSE)="OUI",X$3,IF(HLOOKUP(X$9,'Feuille1-Catégories'!$C$1:$G$3,3,FALSE)="OUI",OFFSET(X$3,MOD(QUOTIENT(ROW()-ROW($A$20),'Feuille1-Catégories'!$B$6/X$6),X$5),0),IF(MOD($A154-1-X$10,'Feuille1-Catégories'!$F$5+1)=0,X$3,""))),"")</f>
        <v/>
      </c>
      <c r="Y154" s="29" t="str">
        <f ca="1">IF(AND($A154&lt;&gt;"",Y$9&lt;&gt;""),IF(HLOOKUP(Y$9,'Feuille1-Catégories'!$C$1:$G$2,2,FALSE)="OUI",Y$3,IF(HLOOKUP(Y$9,'Feuille1-Catégories'!$C$1:$G$3,3,FALSE)="OUI",OFFSET(Y$3,MOD(QUOTIENT(ROW()-ROW($A$20),'Feuille1-Catégories'!$B$6/Y$6),Y$5),0),IF(MOD($A154-1-Y$10,'Feuille1-Catégories'!$F$5+1)=0,Y$3,""))),"")</f>
        <v/>
      </c>
      <c r="Z154" s="29" t="str">
        <f ca="1">IF(AND($A154&lt;&gt;"",Z$9&lt;&gt;""),IF(HLOOKUP(Z$9,'Feuille1-Catégories'!$C$1:$G$2,2,FALSE)="OUI",Z$3,IF(HLOOKUP(Z$9,'Feuille1-Catégories'!$C$1:$G$3,3,FALSE)="OUI",OFFSET(Z$3,MOD(QUOTIENT(ROW()-ROW($A$20),'Feuille1-Catégories'!$B$6/Z$6),Z$5),0),IF(MOD($A154-1-Z$10,'Feuille1-Catégories'!$F$5+1)=0,Z$3,""))),"")</f>
        <v/>
      </c>
    </row>
    <row r="155" spans="1:26" ht="17" x14ac:dyDescent="0.2">
      <c r="A155" s="21">
        <f>IF('Feuille2-Prix de vente'!A155&lt;&gt;"",'Feuille2-Prix de vente'!A155,"")</f>
        <v>136</v>
      </c>
      <c r="B155" s="33">
        <f ca="1">IF('Feuille2-Prix de vente'!B155&lt;&gt;"",'Feuille2-Prix de vente'!B155,"")</f>
        <v>9.3150684931506849</v>
      </c>
      <c r="C155" s="10">
        <f ca="1">IF('Feuille2-Prix de vente'!C155&lt;&gt;"",'Feuille2-Prix de vente'!C155,"")</f>
        <v>7405.4</v>
      </c>
      <c r="D155" s="10">
        <f t="shared" ca="1" si="2"/>
        <v>890.6</v>
      </c>
      <c r="E155" s="10">
        <f ca="1">IF('Feuille2-Prix de vente'!E155&lt;&gt;"",'Feuille2-Prix de vente'!E155,"")</f>
        <v>8296</v>
      </c>
      <c r="F155" s="29">
        <f ca="1">IF(AND($A155&lt;&gt;"",F$9&lt;&gt;""),IF(HLOOKUP(F$9,'Feuille1-Catégories'!$C$1:$G$2,2,FALSE)="OUI",F$3,IF(HLOOKUP(F$9,'Feuille1-Catégories'!$C$1:$G$3,3,FALSE)="OUI",OFFSET(F$3,MOD(QUOTIENT(ROW()-ROW($A$20),'Feuille1-Catégories'!$B$6/F$6),F$5),0),IF(MOD($A155-1-F$10,'Feuille1-Catégories'!$F$5+1)=0,F$3,""))),"")</f>
        <v>0.8</v>
      </c>
      <c r="G155" s="29">
        <f ca="1">IF(AND($A155&lt;&gt;"",G$9&lt;&gt;""),IF(HLOOKUP(G$9,'Feuille1-Catégories'!$C$1:$G$2,2,FALSE)="OUI",G$3,IF(HLOOKUP(G$9,'Feuille1-Catégories'!$C$1:$G$3,3,FALSE)="OUI",OFFSET(G$3,MOD(QUOTIENT(ROW()-ROW($A$20),'Feuille1-Catégories'!$B$6/G$6),G$5),0),IF(MOD($A155-1-G$10,'Feuille1-Catégories'!$F$5+1)=0,G$3,""))),"")</f>
        <v>2</v>
      </c>
      <c r="H155" s="29" t="str">
        <f ca="1">IF(AND($A155&lt;&gt;"",H$9&lt;&gt;""),IF(HLOOKUP(H$9,'Feuille1-Catégories'!$C$1:$G$2,2,FALSE)="OUI",H$3,IF(HLOOKUP(H$9,'Feuille1-Catégories'!$C$1:$G$3,3,FALSE)="OUI",OFFSET(H$3,MOD(QUOTIENT(ROW()-ROW($A$20),'Feuille1-Catégories'!$B$6/H$6),H$5),0),IF(MOD($A155-1-H$10,'Feuille1-Catégories'!$F$5+1)=0,H$3,""))),"")</f>
        <v/>
      </c>
      <c r="I155" s="29" t="str">
        <f ca="1">IF(AND($A155&lt;&gt;"",I$9&lt;&gt;""),IF(HLOOKUP(I$9,'Feuille1-Catégories'!$C$1:$G$2,2,FALSE)="OUI",I$3,IF(HLOOKUP(I$9,'Feuille1-Catégories'!$C$1:$G$3,3,FALSE)="OUI",OFFSET(I$3,MOD(QUOTIENT(ROW()-ROW($A$20),'Feuille1-Catégories'!$B$6/I$6),I$5),0),IF(MOD($A155-1-I$10,'Feuille1-Catégories'!$F$5+1)=0,I$3,""))),"")</f>
        <v xml:space="preserve"> </v>
      </c>
      <c r="J155" s="29">
        <f ca="1">IF(AND($A155&lt;&gt;"",J$9&lt;&gt;""),IF(HLOOKUP(J$9,'Feuille1-Catégories'!$C$1:$G$2,2,FALSE)="OUI",J$3,IF(HLOOKUP(J$9,'Feuille1-Catégories'!$C$1:$G$3,3,FALSE)="OUI",OFFSET(J$3,MOD(QUOTIENT(ROW()-ROW($A$20),'Feuille1-Catégories'!$B$6/J$6),J$5),0),IF(MOD($A155-1-J$10,'Feuille1-Catégories'!$F$5+1)=0,J$3,""))),"")</f>
        <v>0.8</v>
      </c>
      <c r="K155" s="29" t="str">
        <f ca="1">IF(AND($A155&lt;&gt;"",K$9&lt;&gt;""),IF(HLOOKUP(K$9,'Feuille1-Catégories'!$C$1:$G$2,2,FALSE)="OUI",K$3,IF(HLOOKUP(K$9,'Feuille1-Catégories'!$C$1:$G$3,3,FALSE)="OUI",OFFSET(K$3,MOD(QUOTIENT(ROW()-ROW($A$20),'Feuille1-Catégories'!$B$6/K$6),K$5),0),IF(MOD($A155-1-K$10,'Feuille1-Catégories'!$F$5+1)=0,K$3,""))),"")</f>
        <v/>
      </c>
      <c r="L155" s="29">
        <f ca="1">IF(AND($A155&lt;&gt;"",L$9&lt;&gt;""),IF(HLOOKUP(L$9,'Feuille1-Catégories'!$C$1:$G$2,2,FALSE)="OUI",L$3,IF(HLOOKUP(L$9,'Feuille1-Catégories'!$C$1:$G$3,3,FALSE)="OUI",OFFSET(L$3,MOD(QUOTIENT(ROW()-ROW($A$20),'Feuille1-Catégories'!$B$6/L$6),L$5),0),IF(MOD($A155-1-L$10,'Feuille1-Catégories'!$F$5+1)=0,L$3,""))),"")</f>
        <v>50</v>
      </c>
      <c r="M155" s="29" t="str">
        <f ca="1">IF(AND($A155&lt;&gt;"",M$9&lt;&gt;""),IF(HLOOKUP(M$9,'Feuille1-Catégories'!$C$1:$G$2,2,FALSE)="OUI",M$3,IF(HLOOKUP(M$9,'Feuille1-Catégories'!$C$1:$G$3,3,FALSE)="OUI",OFFSET(M$3,MOD(QUOTIENT(ROW()-ROW($A$20),'Feuille1-Catégories'!$B$6/M$6),M$5),0),IF(MOD($A155-1-M$10,'Feuille1-Catégories'!$F$5+1)=0,M$3,""))),"")</f>
        <v xml:space="preserve"> </v>
      </c>
      <c r="N155" s="29">
        <f ca="1">IF(AND($A155&lt;&gt;"",N$9&lt;&gt;""),IF(HLOOKUP(N$9,'Feuille1-Catégories'!$C$1:$G$2,2,FALSE)="OUI",N$3,IF(HLOOKUP(N$9,'Feuille1-Catégories'!$C$1:$G$3,3,FALSE)="OUI",OFFSET(N$3,MOD(QUOTIENT(ROW()-ROW($A$20),'Feuille1-Catégories'!$B$6/N$6),N$5),0),IF(MOD($A155-1-N$10,'Feuille1-Catégories'!$F$5+1)=0,N$3,""))),"")</f>
        <v>2</v>
      </c>
      <c r="O155" s="29">
        <f ca="1">IF(AND($A155&lt;&gt;"",O$9&lt;&gt;""),IF(HLOOKUP(O$9,'Feuille1-Catégories'!$C$1:$G$2,2,FALSE)="OUI",O$3,IF(HLOOKUP(O$9,'Feuille1-Catégories'!$C$1:$G$3,3,FALSE)="OUI",OFFSET(O$3,MOD(QUOTIENT(ROW()-ROW($A$20),'Feuille1-Catégories'!$B$6/O$6),O$5),0),IF(MOD($A155-1-O$10,'Feuille1-Catégories'!$F$5+1)=0,O$3,""))),"")</f>
        <v>5</v>
      </c>
      <c r="P155" s="29" t="str">
        <f ca="1">IF(AND($A155&lt;&gt;"",P$9&lt;&gt;""),IF(HLOOKUP(P$9,'Feuille1-Catégories'!$C$1:$G$2,2,FALSE)="OUI",P$3,IF(HLOOKUP(P$9,'Feuille1-Catégories'!$C$1:$G$3,3,FALSE)="OUI",OFFSET(P$3,MOD(QUOTIENT(ROW()-ROW($A$20),'Feuille1-Catégories'!$B$6/P$6),P$5),0),IF(MOD($A155-1-P$10,'Feuille1-Catégories'!$F$5+1)=0,P$3,""))),"")</f>
        <v/>
      </c>
      <c r="Q155" s="29">
        <f ca="1">IF(AND($A155&lt;&gt;"",Q$9&lt;&gt;""),IF(HLOOKUP(Q$9,'Feuille1-Catégories'!$C$1:$G$2,2,FALSE)="OUI",Q$3,IF(HLOOKUP(Q$9,'Feuille1-Catégories'!$C$1:$G$3,3,FALSE)="OUI",OFFSET(Q$3,MOD(QUOTIENT(ROW()-ROW($A$20),'Feuille1-Catégories'!$B$6/Q$6),Q$5),0),IF(MOD($A155-1-Q$10,'Feuille1-Catégories'!$F$5+1)=0,Q$3,""))),"")</f>
        <v>500</v>
      </c>
      <c r="R155" s="29" t="str">
        <f ca="1">IF(AND($A155&lt;&gt;"",R$9&lt;&gt;""),IF(HLOOKUP(R$9,'Feuille1-Catégories'!$C$1:$G$2,2,FALSE)="OUI",R$3,IF(HLOOKUP(R$9,'Feuille1-Catégories'!$C$1:$G$3,3,FALSE)="OUI",OFFSET(R$3,MOD(QUOTIENT(ROW()-ROW($A$20),'Feuille1-Catégories'!$B$6/R$6),R$5),0),IF(MOD($A155-1-R$10,'Feuille1-Catégories'!$F$5+1)=0,R$3,""))),"")</f>
        <v/>
      </c>
      <c r="S155" s="29">
        <f ca="1">IF(AND($A155&lt;&gt;"",S$9&lt;&gt;""),IF(HLOOKUP(S$9,'Feuille1-Catégories'!$C$1:$G$2,2,FALSE)="OUI",S$3,IF(HLOOKUP(S$9,'Feuille1-Catégories'!$C$1:$G$3,3,FALSE)="OUI",OFFSET(S$3,MOD(QUOTIENT(ROW()-ROW($A$20),'Feuille1-Catégories'!$B$6/S$6),S$5),0),IF(MOD($A155-1-S$10,'Feuille1-Catégories'!$F$5+1)=0,S$3,""))),"")</f>
        <v>30</v>
      </c>
      <c r="T155" s="29" t="str">
        <f ca="1">IF(AND($A155&lt;&gt;"",T$9&lt;&gt;""),IF(HLOOKUP(T$9,'Feuille1-Catégories'!$C$1:$G$2,2,FALSE)="OUI",T$3,IF(HLOOKUP(T$9,'Feuille1-Catégories'!$C$1:$G$3,3,FALSE)="OUI",OFFSET(T$3,MOD(QUOTIENT(ROW()-ROW($A$20),'Feuille1-Catégories'!$B$6/T$6),T$5),0),IF(MOD($A155-1-T$10,'Feuille1-Catégories'!$F$5+1)=0,T$3,""))),"")</f>
        <v/>
      </c>
      <c r="U155" s="29">
        <f ca="1">IF(AND($A155&lt;&gt;"",U$9&lt;&gt;""),IF(HLOOKUP(U$9,'Feuille1-Catégories'!$C$1:$G$2,2,FALSE)="OUI",U$3,IF(HLOOKUP(U$9,'Feuille1-Catégories'!$C$1:$G$3,3,FALSE)="OUI",OFFSET(U$3,MOD(QUOTIENT(ROW()-ROW($A$20),'Feuille1-Catégories'!$B$6/U$6),U$5),0),IF(MOD($A155-1-U$10,'Feuille1-Catégories'!$F$5+1)=0,U$3,""))),"")</f>
        <v>300</v>
      </c>
      <c r="V155" s="29" t="str">
        <f ca="1">IF(AND($A155&lt;&gt;"",V$9&lt;&gt;""),IF(HLOOKUP(V$9,'Feuille1-Catégories'!$C$1:$G$2,2,FALSE)="OUI",V$3,IF(HLOOKUP(V$9,'Feuille1-Catégories'!$C$1:$G$3,3,FALSE)="OUI",OFFSET(V$3,MOD(QUOTIENT(ROW()-ROW($A$20),'Feuille1-Catégories'!$B$6/V$6),V$5),0),IF(MOD($A155-1-V$10,'Feuille1-Catégories'!$F$5+1)=0,V$3,""))),"")</f>
        <v/>
      </c>
      <c r="W155" s="29" t="str">
        <f ca="1">IF(AND($A155&lt;&gt;"",W$9&lt;&gt;""),IF(HLOOKUP(W$9,'Feuille1-Catégories'!$C$1:$G$2,2,FALSE)="OUI",W$3,IF(HLOOKUP(W$9,'Feuille1-Catégories'!$C$1:$G$3,3,FALSE)="OUI",OFFSET(W$3,MOD(QUOTIENT(ROW()-ROW($A$20),'Feuille1-Catégories'!$B$6/W$6),W$5),0),IF(MOD($A155-1-W$10,'Feuille1-Catégories'!$F$5+1)=0,W$3,""))),"")</f>
        <v/>
      </c>
      <c r="X155" s="29" t="str">
        <f ca="1">IF(AND($A155&lt;&gt;"",X$9&lt;&gt;""),IF(HLOOKUP(X$9,'Feuille1-Catégories'!$C$1:$G$2,2,FALSE)="OUI",X$3,IF(HLOOKUP(X$9,'Feuille1-Catégories'!$C$1:$G$3,3,FALSE)="OUI",OFFSET(X$3,MOD(QUOTIENT(ROW()-ROW($A$20),'Feuille1-Catégories'!$B$6/X$6),X$5),0),IF(MOD($A155-1-X$10,'Feuille1-Catégories'!$F$5+1)=0,X$3,""))),"")</f>
        <v/>
      </c>
      <c r="Y155" s="29" t="str">
        <f ca="1">IF(AND($A155&lt;&gt;"",Y$9&lt;&gt;""),IF(HLOOKUP(Y$9,'Feuille1-Catégories'!$C$1:$G$2,2,FALSE)="OUI",Y$3,IF(HLOOKUP(Y$9,'Feuille1-Catégories'!$C$1:$G$3,3,FALSE)="OUI",OFFSET(Y$3,MOD(QUOTIENT(ROW()-ROW($A$20),'Feuille1-Catégories'!$B$6/Y$6),Y$5),0),IF(MOD($A155-1-Y$10,'Feuille1-Catégories'!$F$5+1)=0,Y$3,""))),"")</f>
        <v/>
      </c>
      <c r="Z155" s="29" t="str">
        <f ca="1">IF(AND($A155&lt;&gt;"",Z$9&lt;&gt;""),IF(HLOOKUP(Z$9,'Feuille1-Catégories'!$C$1:$G$2,2,FALSE)="OUI",Z$3,IF(HLOOKUP(Z$9,'Feuille1-Catégories'!$C$1:$G$3,3,FALSE)="OUI",OFFSET(Z$3,MOD(QUOTIENT(ROW()-ROW($A$20),'Feuille1-Catégories'!$B$6/Z$6),Z$5),0),IF(MOD($A155-1-Z$10,'Feuille1-Catégories'!$F$5+1)=0,Z$3,""))),"")</f>
        <v/>
      </c>
    </row>
    <row r="156" spans="1:26" ht="17" x14ac:dyDescent="0.2">
      <c r="A156" s="21">
        <f>IF('Feuille2-Prix de vente'!A156&lt;&gt;"",'Feuille2-Prix de vente'!A156,"")</f>
        <v>137</v>
      </c>
      <c r="B156" s="33">
        <f ca="1">IF('Feuille2-Prix de vente'!B156&lt;&gt;"",'Feuille2-Prix de vente'!B156,"")</f>
        <v>14.468297553669496</v>
      </c>
      <c r="C156" s="10">
        <f ca="1">IF('Feuille2-Prix de vente'!C156&lt;&gt;"",'Feuille2-Prix de vente'!C156,"")</f>
        <v>5395.4</v>
      </c>
      <c r="D156" s="10">
        <f t="shared" ca="1" si="2"/>
        <v>400.6</v>
      </c>
      <c r="E156" s="10">
        <f ca="1">IF('Feuille2-Prix de vente'!E156&lt;&gt;"",'Feuille2-Prix de vente'!E156,"")</f>
        <v>5796</v>
      </c>
      <c r="F156" s="29">
        <f ca="1">IF(AND($A156&lt;&gt;"",F$9&lt;&gt;""),IF(HLOOKUP(F$9,'Feuille1-Catégories'!$C$1:$G$2,2,FALSE)="OUI",F$3,IF(HLOOKUP(F$9,'Feuille1-Catégories'!$C$1:$G$3,3,FALSE)="OUI",OFFSET(F$3,MOD(QUOTIENT(ROW()-ROW($A$20),'Feuille1-Catégories'!$B$6/F$6),F$5),0),IF(MOD($A156-1-F$10,'Feuille1-Catégories'!$F$5+1)=0,F$3,""))),"")</f>
        <v>0.8</v>
      </c>
      <c r="G156" s="29">
        <f ca="1">IF(AND($A156&lt;&gt;"",G$9&lt;&gt;""),IF(HLOOKUP(G$9,'Feuille1-Catégories'!$C$1:$G$2,2,FALSE)="OUI",G$3,IF(HLOOKUP(G$9,'Feuille1-Catégories'!$C$1:$G$3,3,FALSE)="OUI",OFFSET(G$3,MOD(QUOTIENT(ROW()-ROW($A$20),'Feuille1-Catégories'!$B$6/G$6),G$5),0),IF(MOD($A156-1-G$10,'Feuille1-Catégories'!$F$5+1)=0,G$3,""))),"")</f>
        <v>2</v>
      </c>
      <c r="H156" s="29" t="str">
        <f ca="1">IF(AND($A156&lt;&gt;"",H$9&lt;&gt;""),IF(HLOOKUP(H$9,'Feuille1-Catégories'!$C$1:$G$2,2,FALSE)="OUI",H$3,IF(HLOOKUP(H$9,'Feuille1-Catégories'!$C$1:$G$3,3,FALSE)="OUI",OFFSET(H$3,MOD(QUOTIENT(ROW()-ROW($A$20),'Feuille1-Catégories'!$B$6/H$6),H$5),0),IF(MOD($A156-1-H$10,'Feuille1-Catégories'!$F$5+1)=0,H$3,""))),"")</f>
        <v/>
      </c>
      <c r="I156" s="29" t="str">
        <f ca="1">IF(AND($A156&lt;&gt;"",I$9&lt;&gt;""),IF(HLOOKUP(I$9,'Feuille1-Catégories'!$C$1:$G$2,2,FALSE)="OUI",I$3,IF(HLOOKUP(I$9,'Feuille1-Catégories'!$C$1:$G$3,3,FALSE)="OUI",OFFSET(I$3,MOD(QUOTIENT(ROW()-ROW($A$20),'Feuille1-Catégories'!$B$6/I$6),I$5),0),IF(MOD($A156-1-I$10,'Feuille1-Catégories'!$F$5+1)=0,I$3,""))),"")</f>
        <v xml:space="preserve"> </v>
      </c>
      <c r="J156" s="29">
        <f ca="1">IF(AND($A156&lt;&gt;"",J$9&lt;&gt;""),IF(HLOOKUP(J$9,'Feuille1-Catégories'!$C$1:$G$2,2,FALSE)="OUI",J$3,IF(HLOOKUP(J$9,'Feuille1-Catégories'!$C$1:$G$3,3,FALSE)="OUI",OFFSET(J$3,MOD(QUOTIENT(ROW()-ROW($A$20),'Feuille1-Catégories'!$B$6/J$6),J$5),0),IF(MOD($A156-1-J$10,'Feuille1-Catégories'!$F$5+1)=0,J$3,""))),"")</f>
        <v>0.8</v>
      </c>
      <c r="K156" s="29" t="str">
        <f ca="1">IF(AND($A156&lt;&gt;"",K$9&lt;&gt;""),IF(HLOOKUP(K$9,'Feuille1-Catégories'!$C$1:$G$2,2,FALSE)="OUI",K$3,IF(HLOOKUP(K$9,'Feuille1-Catégories'!$C$1:$G$3,3,FALSE)="OUI",OFFSET(K$3,MOD(QUOTIENT(ROW()-ROW($A$20),'Feuille1-Catégories'!$B$6/K$6),K$5),0),IF(MOD($A156-1-K$10,'Feuille1-Catégories'!$F$5+1)=0,K$3,""))),"")</f>
        <v/>
      </c>
      <c r="L156" s="29">
        <f ca="1">IF(AND($A156&lt;&gt;"",L$9&lt;&gt;""),IF(HLOOKUP(L$9,'Feuille1-Catégories'!$C$1:$G$2,2,FALSE)="OUI",L$3,IF(HLOOKUP(L$9,'Feuille1-Catégories'!$C$1:$G$3,3,FALSE)="OUI",OFFSET(L$3,MOD(QUOTIENT(ROW()-ROW($A$20),'Feuille1-Catégories'!$B$6/L$6),L$5),0),IF(MOD($A156-1-L$10,'Feuille1-Catégories'!$F$5+1)=0,L$3,""))),"")</f>
        <v>50</v>
      </c>
      <c r="M156" s="29" t="str">
        <f ca="1">IF(AND($A156&lt;&gt;"",M$9&lt;&gt;""),IF(HLOOKUP(M$9,'Feuille1-Catégories'!$C$1:$G$2,2,FALSE)="OUI",M$3,IF(HLOOKUP(M$9,'Feuille1-Catégories'!$C$1:$G$3,3,FALSE)="OUI",OFFSET(M$3,MOD(QUOTIENT(ROW()-ROW($A$20),'Feuille1-Catégories'!$B$6/M$6),M$5),0),IF(MOD($A156-1-M$10,'Feuille1-Catégories'!$F$5+1)=0,M$3,""))),"")</f>
        <v xml:space="preserve"> </v>
      </c>
      <c r="N156" s="29">
        <f ca="1">IF(AND($A156&lt;&gt;"",N$9&lt;&gt;""),IF(HLOOKUP(N$9,'Feuille1-Catégories'!$C$1:$G$2,2,FALSE)="OUI",N$3,IF(HLOOKUP(N$9,'Feuille1-Catégories'!$C$1:$G$3,3,FALSE)="OUI",OFFSET(N$3,MOD(QUOTIENT(ROW()-ROW($A$20),'Feuille1-Catégories'!$B$6/N$6),N$5),0),IF(MOD($A156-1-N$10,'Feuille1-Catégories'!$F$5+1)=0,N$3,""))),"")</f>
        <v>2</v>
      </c>
      <c r="O156" s="29">
        <f ca="1">IF(AND($A156&lt;&gt;"",O$9&lt;&gt;""),IF(HLOOKUP(O$9,'Feuille1-Catégories'!$C$1:$G$2,2,FALSE)="OUI",O$3,IF(HLOOKUP(O$9,'Feuille1-Catégories'!$C$1:$G$3,3,FALSE)="OUI",OFFSET(O$3,MOD(QUOTIENT(ROW()-ROW($A$20),'Feuille1-Catégories'!$B$6/O$6),O$5),0),IF(MOD($A156-1-O$10,'Feuille1-Catégories'!$F$5+1)=0,O$3,""))),"")</f>
        <v>5</v>
      </c>
      <c r="P156" s="29" t="str">
        <f ca="1">IF(AND($A156&lt;&gt;"",P$9&lt;&gt;""),IF(HLOOKUP(P$9,'Feuille1-Catégories'!$C$1:$G$2,2,FALSE)="OUI",P$3,IF(HLOOKUP(P$9,'Feuille1-Catégories'!$C$1:$G$3,3,FALSE)="OUI",OFFSET(P$3,MOD(QUOTIENT(ROW()-ROW($A$20),'Feuille1-Catégories'!$B$6/P$6),P$5),0),IF(MOD($A156-1-P$10,'Feuille1-Catégories'!$F$5+1)=0,P$3,""))),"")</f>
        <v/>
      </c>
      <c r="Q156" s="29" t="str">
        <f ca="1">IF(AND($A156&lt;&gt;"",Q$9&lt;&gt;""),IF(HLOOKUP(Q$9,'Feuille1-Catégories'!$C$1:$G$2,2,FALSE)="OUI",Q$3,IF(HLOOKUP(Q$9,'Feuille1-Catégories'!$C$1:$G$3,3,FALSE)="OUI",OFFSET(Q$3,MOD(QUOTIENT(ROW()-ROW($A$20),'Feuille1-Catégories'!$B$6/Q$6),Q$5),0),IF(MOD($A156-1-Q$10,'Feuille1-Catégories'!$F$5+1)=0,Q$3,""))),"")</f>
        <v/>
      </c>
      <c r="R156" s="29" t="str">
        <f ca="1">IF(AND($A156&lt;&gt;"",R$9&lt;&gt;""),IF(HLOOKUP(R$9,'Feuille1-Catégories'!$C$1:$G$2,2,FALSE)="OUI",R$3,IF(HLOOKUP(R$9,'Feuille1-Catégories'!$C$1:$G$3,3,FALSE)="OUI",OFFSET(R$3,MOD(QUOTIENT(ROW()-ROW($A$20),'Feuille1-Catégories'!$B$6/R$6),R$5),0),IF(MOD($A156-1-R$10,'Feuille1-Catégories'!$F$5+1)=0,R$3,""))),"")</f>
        <v/>
      </c>
      <c r="S156" s="29">
        <f ca="1">IF(AND($A156&lt;&gt;"",S$9&lt;&gt;""),IF(HLOOKUP(S$9,'Feuille1-Catégories'!$C$1:$G$2,2,FALSE)="OUI",S$3,IF(HLOOKUP(S$9,'Feuille1-Catégories'!$C$1:$G$3,3,FALSE)="OUI",OFFSET(S$3,MOD(QUOTIENT(ROW()-ROW($A$20),'Feuille1-Catégories'!$B$6/S$6),S$5),0),IF(MOD($A156-1-S$10,'Feuille1-Catégories'!$F$5+1)=0,S$3,""))),"")</f>
        <v>30</v>
      </c>
      <c r="T156" s="29">
        <f ca="1">IF(AND($A156&lt;&gt;"",T$9&lt;&gt;""),IF(HLOOKUP(T$9,'Feuille1-Catégories'!$C$1:$G$2,2,FALSE)="OUI",T$3,IF(HLOOKUP(T$9,'Feuille1-Catégories'!$C$1:$G$3,3,FALSE)="OUI",OFFSET(T$3,MOD(QUOTIENT(ROW()-ROW($A$20),'Feuille1-Catégories'!$B$6/T$6),T$5),0),IF(MOD($A156-1-T$10,'Feuille1-Catégories'!$F$5+1)=0,T$3,""))),"")</f>
        <v>10</v>
      </c>
      <c r="U156" s="29">
        <f ca="1">IF(AND($A156&lt;&gt;"",U$9&lt;&gt;""),IF(HLOOKUP(U$9,'Feuille1-Catégories'!$C$1:$G$2,2,FALSE)="OUI",U$3,IF(HLOOKUP(U$9,'Feuille1-Catégories'!$C$1:$G$3,3,FALSE)="OUI",OFFSET(U$3,MOD(QUOTIENT(ROW()-ROW($A$20),'Feuille1-Catégories'!$B$6/U$6),U$5),0),IF(MOD($A156-1-U$10,'Feuille1-Catégories'!$F$5+1)=0,U$3,""))),"")</f>
        <v>300</v>
      </c>
      <c r="V156" s="29" t="str">
        <f ca="1">IF(AND($A156&lt;&gt;"",V$9&lt;&gt;""),IF(HLOOKUP(V$9,'Feuille1-Catégories'!$C$1:$G$2,2,FALSE)="OUI",V$3,IF(HLOOKUP(V$9,'Feuille1-Catégories'!$C$1:$G$3,3,FALSE)="OUI",OFFSET(V$3,MOD(QUOTIENT(ROW()-ROW($A$20),'Feuille1-Catégories'!$B$6/V$6),V$5),0),IF(MOD($A156-1-V$10,'Feuille1-Catégories'!$F$5+1)=0,V$3,""))),"")</f>
        <v/>
      </c>
      <c r="W156" s="29" t="str">
        <f ca="1">IF(AND($A156&lt;&gt;"",W$9&lt;&gt;""),IF(HLOOKUP(W$9,'Feuille1-Catégories'!$C$1:$G$2,2,FALSE)="OUI",W$3,IF(HLOOKUP(W$9,'Feuille1-Catégories'!$C$1:$G$3,3,FALSE)="OUI",OFFSET(W$3,MOD(QUOTIENT(ROW()-ROW($A$20),'Feuille1-Catégories'!$B$6/W$6),W$5),0),IF(MOD($A156-1-W$10,'Feuille1-Catégories'!$F$5+1)=0,W$3,""))),"")</f>
        <v/>
      </c>
      <c r="X156" s="29" t="str">
        <f ca="1">IF(AND($A156&lt;&gt;"",X$9&lt;&gt;""),IF(HLOOKUP(X$9,'Feuille1-Catégories'!$C$1:$G$2,2,FALSE)="OUI",X$3,IF(HLOOKUP(X$9,'Feuille1-Catégories'!$C$1:$G$3,3,FALSE)="OUI",OFFSET(X$3,MOD(QUOTIENT(ROW()-ROW($A$20),'Feuille1-Catégories'!$B$6/X$6),X$5),0),IF(MOD($A156-1-X$10,'Feuille1-Catégories'!$F$5+1)=0,X$3,""))),"")</f>
        <v/>
      </c>
      <c r="Y156" s="29" t="str">
        <f ca="1">IF(AND($A156&lt;&gt;"",Y$9&lt;&gt;""),IF(HLOOKUP(Y$9,'Feuille1-Catégories'!$C$1:$G$2,2,FALSE)="OUI",Y$3,IF(HLOOKUP(Y$9,'Feuille1-Catégories'!$C$1:$G$3,3,FALSE)="OUI",OFFSET(Y$3,MOD(QUOTIENT(ROW()-ROW($A$20),'Feuille1-Catégories'!$B$6/Y$6),Y$5),0),IF(MOD($A156-1-Y$10,'Feuille1-Catégories'!$F$5+1)=0,Y$3,""))),"")</f>
        <v/>
      </c>
      <c r="Z156" s="29" t="str">
        <f ca="1">IF(AND($A156&lt;&gt;"",Z$9&lt;&gt;""),IF(HLOOKUP(Z$9,'Feuille1-Catégories'!$C$1:$G$2,2,FALSE)="OUI",Z$3,IF(HLOOKUP(Z$9,'Feuille1-Catégories'!$C$1:$G$3,3,FALSE)="OUI",OFFSET(Z$3,MOD(QUOTIENT(ROW()-ROW($A$20),'Feuille1-Catégories'!$B$6/Z$6),Z$5),0),IF(MOD($A156-1-Z$10,'Feuille1-Catégories'!$F$5+1)=0,Z$3,""))),"")</f>
        <v/>
      </c>
    </row>
    <row r="157" spans="1:26" ht="17" x14ac:dyDescent="0.2">
      <c r="A157" s="21">
        <f>IF('Feuille2-Prix de vente'!A157&lt;&gt;"",'Feuille2-Prix de vente'!A157,"")</f>
        <v>138</v>
      </c>
      <c r="B157" s="33">
        <f ca="1">IF('Feuille2-Prix de vente'!B157&lt;&gt;"",'Feuille2-Prix de vente'!B157,"")</f>
        <v>12.246935996368588</v>
      </c>
      <c r="C157" s="10">
        <f ca="1">IF('Feuille2-Prix de vente'!C157&lt;&gt;"",'Feuille2-Prix de vente'!C157,"")</f>
        <v>4955.3999999999996</v>
      </c>
      <c r="D157" s="10">
        <f t="shared" ca="1" si="2"/>
        <v>440.6</v>
      </c>
      <c r="E157" s="10">
        <f ca="1">IF('Feuille2-Prix de vente'!E157&lt;&gt;"",'Feuille2-Prix de vente'!E157,"")</f>
        <v>5396</v>
      </c>
      <c r="F157" s="29">
        <f ca="1">IF(AND($A157&lt;&gt;"",F$9&lt;&gt;""),IF(HLOOKUP(F$9,'Feuille1-Catégories'!$C$1:$G$2,2,FALSE)="OUI",F$3,IF(HLOOKUP(F$9,'Feuille1-Catégories'!$C$1:$G$3,3,FALSE)="OUI",OFFSET(F$3,MOD(QUOTIENT(ROW()-ROW($A$20),'Feuille1-Catégories'!$B$6/F$6),F$5),0),IF(MOD($A157-1-F$10,'Feuille1-Catégories'!$F$5+1)=0,F$3,""))),"")</f>
        <v>0.8</v>
      </c>
      <c r="G157" s="29">
        <f ca="1">IF(AND($A157&lt;&gt;"",G$9&lt;&gt;""),IF(HLOOKUP(G$9,'Feuille1-Catégories'!$C$1:$G$2,2,FALSE)="OUI",G$3,IF(HLOOKUP(G$9,'Feuille1-Catégories'!$C$1:$G$3,3,FALSE)="OUI",OFFSET(G$3,MOD(QUOTIENT(ROW()-ROW($A$20),'Feuille1-Catégories'!$B$6/G$6),G$5),0),IF(MOD($A157-1-G$10,'Feuille1-Catégories'!$F$5+1)=0,G$3,""))),"")</f>
        <v>2</v>
      </c>
      <c r="H157" s="29">
        <f ca="1">IF(AND($A157&lt;&gt;"",H$9&lt;&gt;""),IF(HLOOKUP(H$9,'Feuille1-Catégories'!$C$1:$G$2,2,FALSE)="OUI",H$3,IF(HLOOKUP(H$9,'Feuille1-Catégories'!$C$1:$G$3,3,FALSE)="OUI",OFFSET(H$3,MOD(QUOTIENT(ROW()-ROW($A$20),'Feuille1-Catégories'!$B$6/H$6),H$5),0),IF(MOD($A157-1-H$10,'Feuille1-Catégories'!$F$5+1)=0,H$3,""))),"")</f>
        <v>50</v>
      </c>
      <c r="I157" s="29" t="str">
        <f ca="1">IF(AND($A157&lt;&gt;"",I$9&lt;&gt;""),IF(HLOOKUP(I$9,'Feuille1-Catégories'!$C$1:$G$2,2,FALSE)="OUI",I$3,IF(HLOOKUP(I$9,'Feuille1-Catégories'!$C$1:$G$3,3,FALSE)="OUI",OFFSET(I$3,MOD(QUOTIENT(ROW()-ROW($A$20),'Feuille1-Catégories'!$B$6/I$6),I$5),0),IF(MOD($A157-1-I$10,'Feuille1-Catégories'!$F$5+1)=0,I$3,""))),"")</f>
        <v xml:space="preserve"> </v>
      </c>
      <c r="J157" s="29">
        <f ca="1">IF(AND($A157&lt;&gt;"",J$9&lt;&gt;""),IF(HLOOKUP(J$9,'Feuille1-Catégories'!$C$1:$G$2,2,FALSE)="OUI",J$3,IF(HLOOKUP(J$9,'Feuille1-Catégories'!$C$1:$G$3,3,FALSE)="OUI",OFFSET(J$3,MOD(QUOTIENT(ROW()-ROW($A$20),'Feuille1-Catégories'!$B$6/J$6),J$5),0),IF(MOD($A157-1-J$10,'Feuille1-Catégories'!$F$5+1)=0,J$3,""))),"")</f>
        <v>0.8</v>
      </c>
      <c r="K157" s="29" t="str">
        <f ca="1">IF(AND($A157&lt;&gt;"",K$9&lt;&gt;""),IF(HLOOKUP(K$9,'Feuille1-Catégories'!$C$1:$G$2,2,FALSE)="OUI",K$3,IF(HLOOKUP(K$9,'Feuille1-Catégories'!$C$1:$G$3,3,FALSE)="OUI",OFFSET(K$3,MOD(QUOTIENT(ROW()-ROW($A$20),'Feuille1-Catégories'!$B$6/K$6),K$5),0),IF(MOD($A157-1-K$10,'Feuille1-Catégories'!$F$5+1)=0,K$3,""))),"")</f>
        <v/>
      </c>
      <c r="L157" s="29">
        <f ca="1">IF(AND($A157&lt;&gt;"",L$9&lt;&gt;""),IF(HLOOKUP(L$9,'Feuille1-Catégories'!$C$1:$G$2,2,FALSE)="OUI",L$3,IF(HLOOKUP(L$9,'Feuille1-Catégories'!$C$1:$G$3,3,FALSE)="OUI",OFFSET(L$3,MOD(QUOTIENT(ROW()-ROW($A$20),'Feuille1-Catégories'!$B$6/L$6),L$5),0),IF(MOD($A157-1-L$10,'Feuille1-Catégories'!$F$5+1)=0,L$3,""))),"")</f>
        <v>50</v>
      </c>
      <c r="M157" s="29" t="str">
        <f ca="1">IF(AND($A157&lt;&gt;"",M$9&lt;&gt;""),IF(HLOOKUP(M$9,'Feuille1-Catégories'!$C$1:$G$2,2,FALSE)="OUI",M$3,IF(HLOOKUP(M$9,'Feuille1-Catégories'!$C$1:$G$3,3,FALSE)="OUI",OFFSET(M$3,MOD(QUOTIENT(ROW()-ROW($A$20),'Feuille1-Catégories'!$B$6/M$6),M$5),0),IF(MOD($A157-1-M$10,'Feuille1-Catégories'!$F$5+1)=0,M$3,""))),"")</f>
        <v xml:space="preserve"> </v>
      </c>
      <c r="N157" s="29">
        <f ca="1">IF(AND($A157&lt;&gt;"",N$9&lt;&gt;""),IF(HLOOKUP(N$9,'Feuille1-Catégories'!$C$1:$G$2,2,FALSE)="OUI",N$3,IF(HLOOKUP(N$9,'Feuille1-Catégories'!$C$1:$G$3,3,FALSE)="OUI",OFFSET(N$3,MOD(QUOTIENT(ROW()-ROW($A$20),'Feuille1-Catégories'!$B$6/N$6),N$5),0),IF(MOD($A157-1-N$10,'Feuille1-Catégories'!$F$5+1)=0,N$3,""))),"")</f>
        <v>2</v>
      </c>
      <c r="O157" s="29">
        <f ca="1">IF(AND($A157&lt;&gt;"",O$9&lt;&gt;""),IF(HLOOKUP(O$9,'Feuille1-Catégories'!$C$1:$G$2,2,FALSE)="OUI",O$3,IF(HLOOKUP(O$9,'Feuille1-Catégories'!$C$1:$G$3,3,FALSE)="OUI",OFFSET(O$3,MOD(QUOTIENT(ROW()-ROW($A$20),'Feuille1-Catégories'!$B$6/O$6),O$5),0),IF(MOD($A157-1-O$10,'Feuille1-Catégories'!$F$5+1)=0,O$3,""))),"")</f>
        <v>5</v>
      </c>
      <c r="P157" s="29" t="str">
        <f ca="1">IF(AND($A157&lt;&gt;"",P$9&lt;&gt;""),IF(HLOOKUP(P$9,'Feuille1-Catégories'!$C$1:$G$2,2,FALSE)="OUI",P$3,IF(HLOOKUP(P$9,'Feuille1-Catégories'!$C$1:$G$3,3,FALSE)="OUI",OFFSET(P$3,MOD(QUOTIENT(ROW()-ROW($A$20),'Feuille1-Catégories'!$B$6/P$6),P$5),0),IF(MOD($A157-1-P$10,'Feuille1-Catégories'!$F$5+1)=0,P$3,""))),"")</f>
        <v/>
      </c>
      <c r="Q157" s="29" t="str">
        <f ca="1">IF(AND($A157&lt;&gt;"",Q$9&lt;&gt;""),IF(HLOOKUP(Q$9,'Feuille1-Catégories'!$C$1:$G$2,2,FALSE)="OUI",Q$3,IF(HLOOKUP(Q$9,'Feuille1-Catégories'!$C$1:$G$3,3,FALSE)="OUI",OFFSET(Q$3,MOD(QUOTIENT(ROW()-ROW($A$20),'Feuille1-Catégories'!$B$6/Q$6),Q$5),0),IF(MOD($A157-1-Q$10,'Feuille1-Catégories'!$F$5+1)=0,Q$3,""))),"")</f>
        <v/>
      </c>
      <c r="R157" s="29" t="str">
        <f ca="1">IF(AND($A157&lt;&gt;"",R$9&lt;&gt;""),IF(HLOOKUP(R$9,'Feuille1-Catégories'!$C$1:$G$2,2,FALSE)="OUI",R$3,IF(HLOOKUP(R$9,'Feuille1-Catégories'!$C$1:$G$3,3,FALSE)="OUI",OFFSET(R$3,MOD(QUOTIENT(ROW()-ROW($A$20),'Feuille1-Catégories'!$B$6/R$6),R$5),0),IF(MOD($A157-1-R$10,'Feuille1-Catégories'!$F$5+1)=0,R$3,""))),"")</f>
        <v/>
      </c>
      <c r="S157" s="29">
        <f ca="1">IF(AND($A157&lt;&gt;"",S$9&lt;&gt;""),IF(HLOOKUP(S$9,'Feuille1-Catégories'!$C$1:$G$2,2,FALSE)="OUI",S$3,IF(HLOOKUP(S$9,'Feuille1-Catégories'!$C$1:$G$3,3,FALSE)="OUI",OFFSET(S$3,MOD(QUOTIENT(ROW()-ROW($A$20),'Feuille1-Catégories'!$B$6/S$6),S$5),0),IF(MOD($A157-1-S$10,'Feuille1-Catégories'!$F$5+1)=0,S$3,""))),"")</f>
        <v>30</v>
      </c>
      <c r="T157" s="29" t="str">
        <f ca="1">IF(AND($A157&lt;&gt;"",T$9&lt;&gt;""),IF(HLOOKUP(T$9,'Feuille1-Catégories'!$C$1:$G$2,2,FALSE)="OUI",T$3,IF(HLOOKUP(T$9,'Feuille1-Catégories'!$C$1:$G$3,3,FALSE)="OUI",OFFSET(T$3,MOD(QUOTIENT(ROW()-ROW($A$20),'Feuille1-Catégories'!$B$6/T$6),T$5),0),IF(MOD($A157-1-T$10,'Feuille1-Catégories'!$F$5+1)=0,T$3,""))),"")</f>
        <v/>
      </c>
      <c r="U157" s="29">
        <f ca="1">IF(AND($A157&lt;&gt;"",U$9&lt;&gt;""),IF(HLOOKUP(U$9,'Feuille1-Catégories'!$C$1:$G$2,2,FALSE)="OUI",U$3,IF(HLOOKUP(U$9,'Feuille1-Catégories'!$C$1:$G$3,3,FALSE)="OUI",OFFSET(U$3,MOD(QUOTIENT(ROW()-ROW($A$20),'Feuille1-Catégories'!$B$6/U$6),U$5),0),IF(MOD($A157-1-U$10,'Feuille1-Catégories'!$F$5+1)=0,U$3,""))),"")</f>
        <v>300</v>
      </c>
      <c r="V157" s="29" t="str">
        <f ca="1">IF(AND($A157&lt;&gt;"",V$9&lt;&gt;""),IF(HLOOKUP(V$9,'Feuille1-Catégories'!$C$1:$G$2,2,FALSE)="OUI",V$3,IF(HLOOKUP(V$9,'Feuille1-Catégories'!$C$1:$G$3,3,FALSE)="OUI",OFFSET(V$3,MOD(QUOTIENT(ROW()-ROW($A$20),'Feuille1-Catégories'!$B$6/V$6),V$5),0),IF(MOD($A157-1-V$10,'Feuille1-Catégories'!$F$5+1)=0,V$3,""))),"")</f>
        <v/>
      </c>
      <c r="W157" s="29" t="str">
        <f ca="1">IF(AND($A157&lt;&gt;"",W$9&lt;&gt;""),IF(HLOOKUP(W$9,'Feuille1-Catégories'!$C$1:$G$2,2,FALSE)="OUI",W$3,IF(HLOOKUP(W$9,'Feuille1-Catégories'!$C$1:$G$3,3,FALSE)="OUI",OFFSET(W$3,MOD(QUOTIENT(ROW()-ROW($A$20),'Feuille1-Catégories'!$B$6/W$6),W$5),0),IF(MOD($A157-1-W$10,'Feuille1-Catégories'!$F$5+1)=0,W$3,""))),"")</f>
        <v/>
      </c>
      <c r="X157" s="29" t="str">
        <f ca="1">IF(AND($A157&lt;&gt;"",X$9&lt;&gt;""),IF(HLOOKUP(X$9,'Feuille1-Catégories'!$C$1:$G$2,2,FALSE)="OUI",X$3,IF(HLOOKUP(X$9,'Feuille1-Catégories'!$C$1:$G$3,3,FALSE)="OUI",OFFSET(X$3,MOD(QUOTIENT(ROW()-ROW($A$20),'Feuille1-Catégories'!$B$6/X$6),X$5),0),IF(MOD($A157-1-X$10,'Feuille1-Catégories'!$F$5+1)=0,X$3,""))),"")</f>
        <v/>
      </c>
      <c r="Y157" s="29" t="str">
        <f ca="1">IF(AND($A157&lt;&gt;"",Y$9&lt;&gt;""),IF(HLOOKUP(Y$9,'Feuille1-Catégories'!$C$1:$G$2,2,FALSE)="OUI",Y$3,IF(HLOOKUP(Y$9,'Feuille1-Catégories'!$C$1:$G$3,3,FALSE)="OUI",OFFSET(Y$3,MOD(QUOTIENT(ROW()-ROW($A$20),'Feuille1-Catégories'!$B$6/Y$6),Y$5),0),IF(MOD($A157-1-Y$10,'Feuille1-Catégories'!$F$5+1)=0,Y$3,""))),"")</f>
        <v/>
      </c>
      <c r="Z157" s="29" t="str">
        <f ca="1">IF(AND($A157&lt;&gt;"",Z$9&lt;&gt;""),IF(HLOOKUP(Z$9,'Feuille1-Catégories'!$C$1:$G$2,2,FALSE)="OUI",Z$3,IF(HLOOKUP(Z$9,'Feuille1-Catégories'!$C$1:$G$3,3,FALSE)="OUI",OFFSET(Z$3,MOD(QUOTIENT(ROW()-ROW($A$20),'Feuille1-Catégories'!$B$6/Z$6),Z$5),0),IF(MOD($A157-1-Z$10,'Feuille1-Catégories'!$F$5+1)=0,Z$3,""))),"")</f>
        <v/>
      </c>
    </row>
    <row r="158" spans="1:26" ht="17" x14ac:dyDescent="0.2">
      <c r="A158" s="21">
        <f>IF('Feuille2-Prix de vente'!A158&lt;&gt;"",'Feuille2-Prix de vente'!A158,"")</f>
        <v>139</v>
      </c>
      <c r="B158" s="33">
        <f ca="1">IF('Feuille2-Prix de vente'!B158&lt;&gt;"",'Feuille2-Prix de vente'!B158,"")</f>
        <v>13.270094857713429</v>
      </c>
      <c r="C158" s="10">
        <f ca="1">IF('Feuille2-Prix de vente'!C158&lt;&gt;"",'Feuille2-Prix de vente'!C158,"")</f>
        <v>4915.3999999999996</v>
      </c>
      <c r="D158" s="10">
        <f t="shared" ca="1" si="2"/>
        <v>400.6</v>
      </c>
      <c r="E158" s="10">
        <f ca="1">IF('Feuille2-Prix de vente'!E158&lt;&gt;"",'Feuille2-Prix de vente'!E158,"")</f>
        <v>5316</v>
      </c>
      <c r="F158" s="29">
        <f ca="1">IF(AND($A158&lt;&gt;"",F$9&lt;&gt;""),IF(HLOOKUP(F$9,'Feuille1-Catégories'!$C$1:$G$2,2,FALSE)="OUI",F$3,IF(HLOOKUP(F$9,'Feuille1-Catégories'!$C$1:$G$3,3,FALSE)="OUI",OFFSET(F$3,MOD(QUOTIENT(ROW()-ROW($A$20),'Feuille1-Catégories'!$B$6/F$6),F$5),0),IF(MOD($A158-1-F$10,'Feuille1-Catégories'!$F$5+1)=0,F$3,""))),"")</f>
        <v>0.8</v>
      </c>
      <c r="G158" s="29">
        <f ca="1">IF(AND($A158&lt;&gt;"",G$9&lt;&gt;""),IF(HLOOKUP(G$9,'Feuille1-Catégories'!$C$1:$G$2,2,FALSE)="OUI",G$3,IF(HLOOKUP(G$9,'Feuille1-Catégories'!$C$1:$G$3,3,FALSE)="OUI",OFFSET(G$3,MOD(QUOTIENT(ROW()-ROW($A$20),'Feuille1-Catégories'!$B$6/G$6),G$5),0),IF(MOD($A158-1-G$10,'Feuille1-Catégories'!$F$5+1)=0,G$3,""))),"")</f>
        <v>2</v>
      </c>
      <c r="H158" s="29" t="str">
        <f ca="1">IF(AND($A158&lt;&gt;"",H$9&lt;&gt;""),IF(HLOOKUP(H$9,'Feuille1-Catégories'!$C$1:$G$2,2,FALSE)="OUI",H$3,IF(HLOOKUP(H$9,'Feuille1-Catégories'!$C$1:$G$3,3,FALSE)="OUI",OFFSET(H$3,MOD(QUOTIENT(ROW()-ROW($A$20),'Feuille1-Catégories'!$B$6/H$6),H$5),0),IF(MOD($A158-1-H$10,'Feuille1-Catégories'!$F$5+1)=0,H$3,""))),"")</f>
        <v/>
      </c>
      <c r="I158" s="29" t="str">
        <f ca="1">IF(AND($A158&lt;&gt;"",I$9&lt;&gt;""),IF(HLOOKUP(I$9,'Feuille1-Catégories'!$C$1:$G$2,2,FALSE)="OUI",I$3,IF(HLOOKUP(I$9,'Feuille1-Catégories'!$C$1:$G$3,3,FALSE)="OUI",OFFSET(I$3,MOD(QUOTIENT(ROW()-ROW($A$20),'Feuille1-Catégories'!$B$6/I$6),I$5),0),IF(MOD($A158-1-I$10,'Feuille1-Catégories'!$F$5+1)=0,I$3,""))),"")</f>
        <v xml:space="preserve"> </v>
      </c>
      <c r="J158" s="29">
        <f ca="1">IF(AND($A158&lt;&gt;"",J$9&lt;&gt;""),IF(HLOOKUP(J$9,'Feuille1-Catégories'!$C$1:$G$2,2,FALSE)="OUI",J$3,IF(HLOOKUP(J$9,'Feuille1-Catégories'!$C$1:$G$3,3,FALSE)="OUI",OFFSET(J$3,MOD(QUOTIENT(ROW()-ROW($A$20),'Feuille1-Catégories'!$B$6/J$6),J$5),0),IF(MOD($A158-1-J$10,'Feuille1-Catégories'!$F$5+1)=0,J$3,""))),"")</f>
        <v>0.8</v>
      </c>
      <c r="K158" s="29">
        <f ca="1">IF(AND($A158&lt;&gt;"",K$9&lt;&gt;""),IF(HLOOKUP(K$9,'Feuille1-Catégories'!$C$1:$G$2,2,FALSE)="OUI",K$3,IF(HLOOKUP(K$9,'Feuille1-Catégories'!$C$1:$G$3,3,FALSE)="OUI",OFFSET(K$3,MOD(QUOTIENT(ROW()-ROW($A$20),'Feuille1-Catégories'!$B$6/K$6),K$5),0),IF(MOD($A158-1-K$10,'Feuille1-Catégories'!$F$5+1)=0,K$3,""))),"")</f>
        <v>10</v>
      </c>
      <c r="L158" s="29">
        <f ca="1">IF(AND($A158&lt;&gt;"",L$9&lt;&gt;""),IF(HLOOKUP(L$9,'Feuille1-Catégories'!$C$1:$G$2,2,FALSE)="OUI",L$3,IF(HLOOKUP(L$9,'Feuille1-Catégories'!$C$1:$G$3,3,FALSE)="OUI",OFFSET(L$3,MOD(QUOTIENT(ROW()-ROW($A$20),'Feuille1-Catégories'!$B$6/L$6),L$5),0),IF(MOD($A158-1-L$10,'Feuille1-Catégories'!$F$5+1)=0,L$3,""))),"")</f>
        <v>50</v>
      </c>
      <c r="M158" s="29" t="str">
        <f ca="1">IF(AND($A158&lt;&gt;"",M$9&lt;&gt;""),IF(HLOOKUP(M$9,'Feuille1-Catégories'!$C$1:$G$2,2,FALSE)="OUI",M$3,IF(HLOOKUP(M$9,'Feuille1-Catégories'!$C$1:$G$3,3,FALSE)="OUI",OFFSET(M$3,MOD(QUOTIENT(ROW()-ROW($A$20),'Feuille1-Catégories'!$B$6/M$6),M$5),0),IF(MOD($A158-1-M$10,'Feuille1-Catégories'!$F$5+1)=0,M$3,""))),"")</f>
        <v xml:space="preserve"> </v>
      </c>
      <c r="N158" s="29">
        <f ca="1">IF(AND($A158&lt;&gt;"",N$9&lt;&gt;""),IF(HLOOKUP(N$9,'Feuille1-Catégories'!$C$1:$G$2,2,FALSE)="OUI",N$3,IF(HLOOKUP(N$9,'Feuille1-Catégories'!$C$1:$G$3,3,FALSE)="OUI",OFFSET(N$3,MOD(QUOTIENT(ROW()-ROW($A$20),'Feuille1-Catégories'!$B$6/N$6),N$5),0),IF(MOD($A158-1-N$10,'Feuille1-Catégories'!$F$5+1)=0,N$3,""))),"")</f>
        <v>2</v>
      </c>
      <c r="O158" s="29">
        <f ca="1">IF(AND($A158&lt;&gt;"",O$9&lt;&gt;""),IF(HLOOKUP(O$9,'Feuille1-Catégories'!$C$1:$G$2,2,FALSE)="OUI",O$3,IF(HLOOKUP(O$9,'Feuille1-Catégories'!$C$1:$G$3,3,FALSE)="OUI",OFFSET(O$3,MOD(QUOTIENT(ROW()-ROW($A$20),'Feuille1-Catégories'!$B$6/O$6),O$5),0),IF(MOD($A158-1-O$10,'Feuille1-Catégories'!$F$5+1)=0,O$3,""))),"")</f>
        <v>5</v>
      </c>
      <c r="P158" s="29" t="str">
        <f ca="1">IF(AND($A158&lt;&gt;"",P$9&lt;&gt;""),IF(HLOOKUP(P$9,'Feuille1-Catégories'!$C$1:$G$2,2,FALSE)="OUI",P$3,IF(HLOOKUP(P$9,'Feuille1-Catégories'!$C$1:$G$3,3,FALSE)="OUI",OFFSET(P$3,MOD(QUOTIENT(ROW()-ROW($A$20),'Feuille1-Catégories'!$B$6/P$6),P$5),0),IF(MOD($A158-1-P$10,'Feuille1-Catégories'!$F$5+1)=0,P$3,""))),"")</f>
        <v/>
      </c>
      <c r="Q158" s="29" t="str">
        <f ca="1">IF(AND($A158&lt;&gt;"",Q$9&lt;&gt;""),IF(HLOOKUP(Q$9,'Feuille1-Catégories'!$C$1:$G$2,2,FALSE)="OUI",Q$3,IF(HLOOKUP(Q$9,'Feuille1-Catégories'!$C$1:$G$3,3,FALSE)="OUI",OFFSET(Q$3,MOD(QUOTIENT(ROW()-ROW($A$20),'Feuille1-Catégories'!$B$6/Q$6),Q$5),0),IF(MOD($A158-1-Q$10,'Feuille1-Catégories'!$F$5+1)=0,Q$3,""))),"")</f>
        <v/>
      </c>
      <c r="R158" s="29" t="str">
        <f ca="1">IF(AND($A158&lt;&gt;"",R$9&lt;&gt;""),IF(HLOOKUP(R$9,'Feuille1-Catégories'!$C$1:$G$2,2,FALSE)="OUI",R$3,IF(HLOOKUP(R$9,'Feuille1-Catégories'!$C$1:$G$3,3,FALSE)="OUI",OFFSET(R$3,MOD(QUOTIENT(ROW()-ROW($A$20),'Feuille1-Catégories'!$B$6/R$6),R$5),0),IF(MOD($A158-1-R$10,'Feuille1-Catégories'!$F$5+1)=0,R$3,""))),"")</f>
        <v/>
      </c>
      <c r="S158" s="29">
        <f ca="1">IF(AND($A158&lt;&gt;"",S$9&lt;&gt;""),IF(HLOOKUP(S$9,'Feuille1-Catégories'!$C$1:$G$2,2,FALSE)="OUI",S$3,IF(HLOOKUP(S$9,'Feuille1-Catégories'!$C$1:$G$3,3,FALSE)="OUI",OFFSET(S$3,MOD(QUOTIENT(ROW()-ROW($A$20),'Feuille1-Catégories'!$B$6/S$6),S$5),0),IF(MOD($A158-1-S$10,'Feuille1-Catégories'!$F$5+1)=0,S$3,""))),"")</f>
        <v>30</v>
      </c>
      <c r="T158" s="29" t="str">
        <f ca="1">IF(AND($A158&lt;&gt;"",T$9&lt;&gt;""),IF(HLOOKUP(T$9,'Feuille1-Catégories'!$C$1:$G$2,2,FALSE)="OUI",T$3,IF(HLOOKUP(T$9,'Feuille1-Catégories'!$C$1:$G$3,3,FALSE)="OUI",OFFSET(T$3,MOD(QUOTIENT(ROW()-ROW($A$20),'Feuille1-Catégories'!$B$6/T$6),T$5),0),IF(MOD($A158-1-T$10,'Feuille1-Catégories'!$F$5+1)=0,T$3,""))),"")</f>
        <v/>
      </c>
      <c r="U158" s="29">
        <f ca="1">IF(AND($A158&lt;&gt;"",U$9&lt;&gt;""),IF(HLOOKUP(U$9,'Feuille1-Catégories'!$C$1:$G$2,2,FALSE)="OUI",U$3,IF(HLOOKUP(U$9,'Feuille1-Catégories'!$C$1:$G$3,3,FALSE)="OUI",OFFSET(U$3,MOD(QUOTIENT(ROW()-ROW($A$20),'Feuille1-Catégories'!$B$6/U$6),U$5),0),IF(MOD($A158-1-U$10,'Feuille1-Catégories'!$F$5+1)=0,U$3,""))),"")</f>
        <v>300</v>
      </c>
      <c r="V158" s="29" t="str">
        <f ca="1">IF(AND($A158&lt;&gt;"",V$9&lt;&gt;""),IF(HLOOKUP(V$9,'Feuille1-Catégories'!$C$1:$G$2,2,FALSE)="OUI",V$3,IF(HLOOKUP(V$9,'Feuille1-Catégories'!$C$1:$G$3,3,FALSE)="OUI",OFFSET(V$3,MOD(QUOTIENT(ROW()-ROW($A$20),'Feuille1-Catégories'!$B$6/V$6),V$5),0),IF(MOD($A158-1-V$10,'Feuille1-Catégories'!$F$5+1)=0,V$3,""))),"")</f>
        <v/>
      </c>
      <c r="W158" s="29" t="str">
        <f ca="1">IF(AND($A158&lt;&gt;"",W$9&lt;&gt;""),IF(HLOOKUP(W$9,'Feuille1-Catégories'!$C$1:$G$2,2,FALSE)="OUI",W$3,IF(HLOOKUP(W$9,'Feuille1-Catégories'!$C$1:$G$3,3,FALSE)="OUI",OFFSET(W$3,MOD(QUOTIENT(ROW()-ROW($A$20),'Feuille1-Catégories'!$B$6/W$6),W$5),0),IF(MOD($A158-1-W$10,'Feuille1-Catégories'!$F$5+1)=0,W$3,""))),"")</f>
        <v/>
      </c>
      <c r="X158" s="29" t="str">
        <f ca="1">IF(AND($A158&lt;&gt;"",X$9&lt;&gt;""),IF(HLOOKUP(X$9,'Feuille1-Catégories'!$C$1:$G$2,2,FALSE)="OUI",X$3,IF(HLOOKUP(X$9,'Feuille1-Catégories'!$C$1:$G$3,3,FALSE)="OUI",OFFSET(X$3,MOD(QUOTIENT(ROW()-ROW($A$20),'Feuille1-Catégories'!$B$6/X$6),X$5),0),IF(MOD($A158-1-X$10,'Feuille1-Catégories'!$F$5+1)=0,X$3,""))),"")</f>
        <v/>
      </c>
      <c r="Y158" s="29" t="str">
        <f ca="1">IF(AND($A158&lt;&gt;"",Y$9&lt;&gt;""),IF(HLOOKUP(Y$9,'Feuille1-Catégories'!$C$1:$G$2,2,FALSE)="OUI",Y$3,IF(HLOOKUP(Y$9,'Feuille1-Catégories'!$C$1:$G$3,3,FALSE)="OUI",OFFSET(Y$3,MOD(QUOTIENT(ROW()-ROW($A$20),'Feuille1-Catégories'!$B$6/Y$6),Y$5),0),IF(MOD($A158-1-Y$10,'Feuille1-Catégories'!$F$5+1)=0,Y$3,""))),"")</f>
        <v/>
      </c>
      <c r="Z158" s="29" t="str">
        <f ca="1">IF(AND($A158&lt;&gt;"",Z$9&lt;&gt;""),IF(HLOOKUP(Z$9,'Feuille1-Catégories'!$C$1:$G$2,2,FALSE)="OUI",Z$3,IF(HLOOKUP(Z$9,'Feuille1-Catégories'!$C$1:$G$3,3,FALSE)="OUI",OFFSET(Z$3,MOD(QUOTIENT(ROW()-ROW($A$20),'Feuille1-Catégories'!$B$6/Z$6),Z$5),0),IF(MOD($A158-1-Z$10,'Feuille1-Catégories'!$F$5+1)=0,Z$3,""))),"")</f>
        <v/>
      </c>
    </row>
    <row r="159" spans="1:26" ht="17" x14ac:dyDescent="0.2">
      <c r="A159" s="21">
        <f>IF('Feuille2-Prix de vente'!A159&lt;&gt;"",'Feuille2-Prix de vente'!A159,"")</f>
        <v>140</v>
      </c>
      <c r="B159" s="33">
        <f ca="1">IF('Feuille2-Prix de vente'!B159&lt;&gt;"",'Feuille2-Prix de vente'!B159,"")</f>
        <v>9.3150684931506849</v>
      </c>
      <c r="C159" s="10">
        <f ca="1">IF('Feuille2-Prix de vente'!C159&lt;&gt;"",'Feuille2-Prix de vente'!C159,"")</f>
        <v>7405.4</v>
      </c>
      <c r="D159" s="10">
        <f t="shared" ca="1" si="2"/>
        <v>890.6</v>
      </c>
      <c r="E159" s="10">
        <f ca="1">IF('Feuille2-Prix de vente'!E159&lt;&gt;"",'Feuille2-Prix de vente'!E159,"")</f>
        <v>8296</v>
      </c>
      <c r="F159" s="29">
        <f ca="1">IF(AND($A159&lt;&gt;"",F$9&lt;&gt;""),IF(HLOOKUP(F$9,'Feuille1-Catégories'!$C$1:$G$2,2,FALSE)="OUI",F$3,IF(HLOOKUP(F$9,'Feuille1-Catégories'!$C$1:$G$3,3,FALSE)="OUI",OFFSET(F$3,MOD(QUOTIENT(ROW()-ROW($A$20),'Feuille1-Catégories'!$B$6/F$6),F$5),0),IF(MOD($A159-1-F$10,'Feuille1-Catégories'!$F$5+1)=0,F$3,""))),"")</f>
        <v>0.8</v>
      </c>
      <c r="G159" s="29">
        <f ca="1">IF(AND($A159&lt;&gt;"",G$9&lt;&gt;""),IF(HLOOKUP(G$9,'Feuille1-Catégories'!$C$1:$G$2,2,FALSE)="OUI",G$3,IF(HLOOKUP(G$9,'Feuille1-Catégories'!$C$1:$G$3,3,FALSE)="OUI",OFFSET(G$3,MOD(QUOTIENT(ROW()-ROW($A$20),'Feuille1-Catégories'!$B$6/G$6),G$5),0),IF(MOD($A159-1-G$10,'Feuille1-Catégories'!$F$5+1)=0,G$3,""))),"")</f>
        <v>2</v>
      </c>
      <c r="H159" s="29" t="str">
        <f ca="1">IF(AND($A159&lt;&gt;"",H$9&lt;&gt;""),IF(HLOOKUP(H$9,'Feuille1-Catégories'!$C$1:$G$2,2,FALSE)="OUI",H$3,IF(HLOOKUP(H$9,'Feuille1-Catégories'!$C$1:$G$3,3,FALSE)="OUI",OFFSET(H$3,MOD(QUOTIENT(ROW()-ROW($A$20),'Feuille1-Catégories'!$B$6/H$6),H$5),0),IF(MOD($A159-1-H$10,'Feuille1-Catégories'!$F$5+1)=0,H$3,""))),"")</f>
        <v/>
      </c>
      <c r="I159" s="29" t="str">
        <f ca="1">IF(AND($A159&lt;&gt;"",I$9&lt;&gt;""),IF(HLOOKUP(I$9,'Feuille1-Catégories'!$C$1:$G$2,2,FALSE)="OUI",I$3,IF(HLOOKUP(I$9,'Feuille1-Catégories'!$C$1:$G$3,3,FALSE)="OUI",OFFSET(I$3,MOD(QUOTIENT(ROW()-ROW($A$20),'Feuille1-Catégories'!$B$6/I$6),I$5),0),IF(MOD($A159-1-I$10,'Feuille1-Catégories'!$F$5+1)=0,I$3,""))),"")</f>
        <v xml:space="preserve"> </v>
      </c>
      <c r="J159" s="29">
        <f ca="1">IF(AND($A159&lt;&gt;"",J$9&lt;&gt;""),IF(HLOOKUP(J$9,'Feuille1-Catégories'!$C$1:$G$2,2,FALSE)="OUI",J$3,IF(HLOOKUP(J$9,'Feuille1-Catégories'!$C$1:$G$3,3,FALSE)="OUI",OFFSET(J$3,MOD(QUOTIENT(ROW()-ROW($A$20),'Feuille1-Catégories'!$B$6/J$6),J$5),0),IF(MOD($A159-1-J$10,'Feuille1-Catégories'!$F$5+1)=0,J$3,""))),"")</f>
        <v>0.8</v>
      </c>
      <c r="K159" s="29" t="str">
        <f ca="1">IF(AND($A159&lt;&gt;"",K$9&lt;&gt;""),IF(HLOOKUP(K$9,'Feuille1-Catégories'!$C$1:$G$2,2,FALSE)="OUI",K$3,IF(HLOOKUP(K$9,'Feuille1-Catégories'!$C$1:$G$3,3,FALSE)="OUI",OFFSET(K$3,MOD(QUOTIENT(ROW()-ROW($A$20),'Feuille1-Catégories'!$B$6/K$6),K$5),0),IF(MOD($A159-1-K$10,'Feuille1-Catégories'!$F$5+1)=0,K$3,""))),"")</f>
        <v/>
      </c>
      <c r="L159" s="29">
        <f ca="1">IF(AND($A159&lt;&gt;"",L$9&lt;&gt;""),IF(HLOOKUP(L$9,'Feuille1-Catégories'!$C$1:$G$2,2,FALSE)="OUI",L$3,IF(HLOOKUP(L$9,'Feuille1-Catégories'!$C$1:$G$3,3,FALSE)="OUI",OFFSET(L$3,MOD(QUOTIENT(ROW()-ROW($A$20),'Feuille1-Catégories'!$B$6/L$6),L$5),0),IF(MOD($A159-1-L$10,'Feuille1-Catégories'!$F$5+1)=0,L$3,""))),"")</f>
        <v>50</v>
      </c>
      <c r="M159" s="29" t="str">
        <f ca="1">IF(AND($A159&lt;&gt;"",M$9&lt;&gt;""),IF(HLOOKUP(M$9,'Feuille1-Catégories'!$C$1:$G$2,2,FALSE)="OUI",M$3,IF(HLOOKUP(M$9,'Feuille1-Catégories'!$C$1:$G$3,3,FALSE)="OUI",OFFSET(M$3,MOD(QUOTIENT(ROW()-ROW($A$20),'Feuille1-Catégories'!$B$6/M$6),M$5),0),IF(MOD($A159-1-M$10,'Feuille1-Catégories'!$F$5+1)=0,M$3,""))),"")</f>
        <v xml:space="preserve"> </v>
      </c>
      <c r="N159" s="29">
        <f ca="1">IF(AND($A159&lt;&gt;"",N$9&lt;&gt;""),IF(HLOOKUP(N$9,'Feuille1-Catégories'!$C$1:$G$2,2,FALSE)="OUI",N$3,IF(HLOOKUP(N$9,'Feuille1-Catégories'!$C$1:$G$3,3,FALSE)="OUI",OFFSET(N$3,MOD(QUOTIENT(ROW()-ROW($A$20),'Feuille1-Catégories'!$B$6/N$6),N$5),0),IF(MOD($A159-1-N$10,'Feuille1-Catégories'!$F$5+1)=0,N$3,""))),"")</f>
        <v>2</v>
      </c>
      <c r="O159" s="29">
        <f ca="1">IF(AND($A159&lt;&gt;"",O$9&lt;&gt;""),IF(HLOOKUP(O$9,'Feuille1-Catégories'!$C$1:$G$2,2,FALSE)="OUI",O$3,IF(HLOOKUP(O$9,'Feuille1-Catégories'!$C$1:$G$3,3,FALSE)="OUI",OFFSET(O$3,MOD(QUOTIENT(ROW()-ROW($A$20),'Feuille1-Catégories'!$B$6/O$6),O$5),0),IF(MOD($A159-1-O$10,'Feuille1-Catégories'!$F$5+1)=0,O$3,""))),"")</f>
        <v>5</v>
      </c>
      <c r="P159" s="29" t="str">
        <f ca="1">IF(AND($A159&lt;&gt;"",P$9&lt;&gt;""),IF(HLOOKUP(P$9,'Feuille1-Catégories'!$C$1:$G$2,2,FALSE)="OUI",P$3,IF(HLOOKUP(P$9,'Feuille1-Catégories'!$C$1:$G$3,3,FALSE)="OUI",OFFSET(P$3,MOD(QUOTIENT(ROW()-ROW($A$20),'Feuille1-Catégories'!$B$6/P$6),P$5),0),IF(MOD($A159-1-P$10,'Feuille1-Catégories'!$F$5+1)=0,P$3,""))),"")</f>
        <v/>
      </c>
      <c r="Q159" s="29">
        <f ca="1">IF(AND($A159&lt;&gt;"",Q$9&lt;&gt;""),IF(HLOOKUP(Q$9,'Feuille1-Catégories'!$C$1:$G$2,2,FALSE)="OUI",Q$3,IF(HLOOKUP(Q$9,'Feuille1-Catégories'!$C$1:$G$3,3,FALSE)="OUI",OFFSET(Q$3,MOD(QUOTIENT(ROW()-ROW($A$20),'Feuille1-Catégories'!$B$6/Q$6),Q$5),0),IF(MOD($A159-1-Q$10,'Feuille1-Catégories'!$F$5+1)=0,Q$3,""))),"")</f>
        <v>500</v>
      </c>
      <c r="R159" s="29" t="str">
        <f ca="1">IF(AND($A159&lt;&gt;"",R$9&lt;&gt;""),IF(HLOOKUP(R$9,'Feuille1-Catégories'!$C$1:$G$2,2,FALSE)="OUI",R$3,IF(HLOOKUP(R$9,'Feuille1-Catégories'!$C$1:$G$3,3,FALSE)="OUI",OFFSET(R$3,MOD(QUOTIENT(ROW()-ROW($A$20),'Feuille1-Catégories'!$B$6/R$6),R$5),0),IF(MOD($A159-1-R$10,'Feuille1-Catégories'!$F$5+1)=0,R$3,""))),"")</f>
        <v/>
      </c>
      <c r="S159" s="29">
        <f ca="1">IF(AND($A159&lt;&gt;"",S$9&lt;&gt;""),IF(HLOOKUP(S$9,'Feuille1-Catégories'!$C$1:$G$2,2,FALSE)="OUI",S$3,IF(HLOOKUP(S$9,'Feuille1-Catégories'!$C$1:$G$3,3,FALSE)="OUI",OFFSET(S$3,MOD(QUOTIENT(ROW()-ROW($A$20),'Feuille1-Catégories'!$B$6/S$6),S$5),0),IF(MOD($A159-1-S$10,'Feuille1-Catégories'!$F$5+1)=0,S$3,""))),"")</f>
        <v>30</v>
      </c>
      <c r="T159" s="29" t="str">
        <f ca="1">IF(AND($A159&lt;&gt;"",T$9&lt;&gt;""),IF(HLOOKUP(T$9,'Feuille1-Catégories'!$C$1:$G$2,2,FALSE)="OUI",T$3,IF(HLOOKUP(T$9,'Feuille1-Catégories'!$C$1:$G$3,3,FALSE)="OUI",OFFSET(T$3,MOD(QUOTIENT(ROW()-ROW($A$20),'Feuille1-Catégories'!$B$6/T$6),T$5),0),IF(MOD($A159-1-T$10,'Feuille1-Catégories'!$F$5+1)=0,T$3,""))),"")</f>
        <v/>
      </c>
      <c r="U159" s="29">
        <f ca="1">IF(AND($A159&lt;&gt;"",U$9&lt;&gt;""),IF(HLOOKUP(U$9,'Feuille1-Catégories'!$C$1:$G$2,2,FALSE)="OUI",U$3,IF(HLOOKUP(U$9,'Feuille1-Catégories'!$C$1:$G$3,3,FALSE)="OUI",OFFSET(U$3,MOD(QUOTIENT(ROW()-ROW($A$20),'Feuille1-Catégories'!$B$6/U$6),U$5),0),IF(MOD($A159-1-U$10,'Feuille1-Catégories'!$F$5+1)=0,U$3,""))),"")</f>
        <v>300</v>
      </c>
      <c r="V159" s="29" t="str">
        <f ca="1">IF(AND($A159&lt;&gt;"",V$9&lt;&gt;""),IF(HLOOKUP(V$9,'Feuille1-Catégories'!$C$1:$G$2,2,FALSE)="OUI",V$3,IF(HLOOKUP(V$9,'Feuille1-Catégories'!$C$1:$G$3,3,FALSE)="OUI",OFFSET(V$3,MOD(QUOTIENT(ROW()-ROW($A$20),'Feuille1-Catégories'!$B$6/V$6),V$5),0),IF(MOD($A159-1-V$10,'Feuille1-Catégories'!$F$5+1)=0,V$3,""))),"")</f>
        <v/>
      </c>
      <c r="W159" s="29" t="str">
        <f ca="1">IF(AND($A159&lt;&gt;"",W$9&lt;&gt;""),IF(HLOOKUP(W$9,'Feuille1-Catégories'!$C$1:$G$2,2,FALSE)="OUI",W$3,IF(HLOOKUP(W$9,'Feuille1-Catégories'!$C$1:$G$3,3,FALSE)="OUI",OFFSET(W$3,MOD(QUOTIENT(ROW()-ROW($A$20),'Feuille1-Catégories'!$B$6/W$6),W$5),0),IF(MOD($A159-1-W$10,'Feuille1-Catégories'!$F$5+1)=0,W$3,""))),"")</f>
        <v/>
      </c>
      <c r="X159" s="29" t="str">
        <f ca="1">IF(AND($A159&lt;&gt;"",X$9&lt;&gt;""),IF(HLOOKUP(X$9,'Feuille1-Catégories'!$C$1:$G$2,2,FALSE)="OUI",X$3,IF(HLOOKUP(X$9,'Feuille1-Catégories'!$C$1:$G$3,3,FALSE)="OUI",OFFSET(X$3,MOD(QUOTIENT(ROW()-ROW($A$20),'Feuille1-Catégories'!$B$6/X$6),X$5),0),IF(MOD($A159-1-X$10,'Feuille1-Catégories'!$F$5+1)=0,X$3,""))),"")</f>
        <v/>
      </c>
      <c r="Y159" s="29" t="str">
        <f ca="1">IF(AND($A159&lt;&gt;"",Y$9&lt;&gt;""),IF(HLOOKUP(Y$9,'Feuille1-Catégories'!$C$1:$G$2,2,FALSE)="OUI",Y$3,IF(HLOOKUP(Y$9,'Feuille1-Catégories'!$C$1:$G$3,3,FALSE)="OUI",OFFSET(Y$3,MOD(QUOTIENT(ROW()-ROW($A$20),'Feuille1-Catégories'!$B$6/Y$6),Y$5),0),IF(MOD($A159-1-Y$10,'Feuille1-Catégories'!$F$5+1)=0,Y$3,""))),"")</f>
        <v/>
      </c>
      <c r="Z159" s="29" t="str">
        <f ca="1">IF(AND($A159&lt;&gt;"",Z$9&lt;&gt;""),IF(HLOOKUP(Z$9,'Feuille1-Catégories'!$C$1:$G$2,2,FALSE)="OUI",Z$3,IF(HLOOKUP(Z$9,'Feuille1-Catégories'!$C$1:$G$3,3,FALSE)="OUI",OFFSET(Z$3,MOD(QUOTIENT(ROW()-ROW($A$20),'Feuille1-Catégories'!$B$6/Z$6),Z$5),0),IF(MOD($A159-1-Z$10,'Feuille1-Catégories'!$F$5+1)=0,Z$3,""))),"")</f>
        <v/>
      </c>
    </row>
    <row r="160" spans="1:26" ht="17" x14ac:dyDescent="0.2">
      <c r="A160" s="21">
        <f>IF('Feuille2-Prix de vente'!A160&lt;&gt;"",'Feuille2-Prix de vente'!A160,"")</f>
        <v>141</v>
      </c>
      <c r="B160" s="33">
        <f ca="1">IF('Feuille2-Prix de vente'!B160&lt;&gt;"",'Feuille2-Prix de vente'!B160,"")</f>
        <v>14.361752237399905</v>
      </c>
      <c r="C160" s="10">
        <f ca="1">IF('Feuille2-Prix de vente'!C160&lt;&gt;"",'Feuille2-Prix de vente'!C160,"")</f>
        <v>5673.4</v>
      </c>
      <c r="D160" s="10">
        <f t="shared" ca="1" si="2"/>
        <v>424.6</v>
      </c>
      <c r="E160" s="10">
        <f ca="1">IF('Feuille2-Prix de vente'!E160&lt;&gt;"",'Feuille2-Prix de vente'!E160,"")</f>
        <v>6098</v>
      </c>
      <c r="F160" s="29">
        <f ca="1">IF(AND($A160&lt;&gt;"",F$9&lt;&gt;""),IF(HLOOKUP(F$9,'Feuille1-Catégories'!$C$1:$G$2,2,FALSE)="OUI",F$3,IF(HLOOKUP(F$9,'Feuille1-Catégories'!$C$1:$G$3,3,FALSE)="OUI",OFFSET(F$3,MOD(QUOTIENT(ROW()-ROW($A$20),'Feuille1-Catégories'!$B$6/F$6),F$5),0),IF(MOD($A160-1-F$10,'Feuille1-Catégories'!$F$5+1)=0,F$3,""))),"")</f>
        <v>0.8</v>
      </c>
      <c r="G160" s="29">
        <f ca="1">IF(AND($A160&lt;&gt;"",G$9&lt;&gt;""),IF(HLOOKUP(G$9,'Feuille1-Catégories'!$C$1:$G$2,2,FALSE)="OUI",G$3,IF(HLOOKUP(G$9,'Feuille1-Catégories'!$C$1:$G$3,3,FALSE)="OUI",OFFSET(G$3,MOD(QUOTIENT(ROW()-ROW($A$20),'Feuille1-Catégories'!$B$6/G$6),G$5),0),IF(MOD($A160-1-G$10,'Feuille1-Catégories'!$F$5+1)=0,G$3,""))),"")</f>
        <v>2</v>
      </c>
      <c r="H160" s="29" t="str">
        <f ca="1">IF(AND($A160&lt;&gt;"",H$9&lt;&gt;""),IF(HLOOKUP(H$9,'Feuille1-Catégories'!$C$1:$G$2,2,FALSE)="OUI",H$3,IF(HLOOKUP(H$9,'Feuille1-Catégories'!$C$1:$G$3,3,FALSE)="OUI",OFFSET(H$3,MOD(QUOTIENT(ROW()-ROW($A$20),'Feuille1-Catégories'!$B$6/H$6),H$5),0),IF(MOD($A160-1-H$10,'Feuille1-Catégories'!$F$5+1)=0,H$3,""))),"")</f>
        <v/>
      </c>
      <c r="I160" s="29" t="str">
        <f ca="1">IF(AND($A160&lt;&gt;"",I$9&lt;&gt;""),IF(HLOOKUP(I$9,'Feuille1-Catégories'!$C$1:$G$2,2,FALSE)="OUI",I$3,IF(HLOOKUP(I$9,'Feuille1-Catégories'!$C$1:$G$3,3,FALSE)="OUI",OFFSET(I$3,MOD(QUOTIENT(ROW()-ROW($A$20),'Feuille1-Catégories'!$B$6/I$6),I$5),0),IF(MOD($A160-1-I$10,'Feuille1-Catégories'!$F$5+1)=0,I$3,""))),"")</f>
        <v xml:space="preserve"> </v>
      </c>
      <c r="J160" s="29">
        <f ca="1">IF(AND($A160&lt;&gt;"",J$9&lt;&gt;""),IF(HLOOKUP(J$9,'Feuille1-Catégories'!$C$1:$G$2,2,FALSE)="OUI",J$3,IF(HLOOKUP(J$9,'Feuille1-Catégories'!$C$1:$G$3,3,FALSE)="OUI",OFFSET(J$3,MOD(QUOTIENT(ROW()-ROW($A$20),'Feuille1-Catégories'!$B$6/J$6),J$5),0),IF(MOD($A160-1-J$10,'Feuille1-Catégories'!$F$5+1)=0,J$3,""))),"")</f>
        <v>0.8</v>
      </c>
      <c r="K160" s="29" t="str">
        <f ca="1">IF(AND($A160&lt;&gt;"",K$9&lt;&gt;""),IF(HLOOKUP(K$9,'Feuille1-Catégories'!$C$1:$G$2,2,FALSE)="OUI",K$3,IF(HLOOKUP(K$9,'Feuille1-Catégories'!$C$1:$G$3,3,FALSE)="OUI",OFFSET(K$3,MOD(QUOTIENT(ROW()-ROW($A$20),'Feuille1-Catégories'!$B$6/K$6),K$5),0),IF(MOD($A160-1-K$10,'Feuille1-Catégories'!$F$5+1)=0,K$3,""))),"")</f>
        <v/>
      </c>
      <c r="L160" s="29">
        <f ca="1">IF(AND($A160&lt;&gt;"",L$9&lt;&gt;""),IF(HLOOKUP(L$9,'Feuille1-Catégories'!$C$1:$G$2,2,FALSE)="OUI",L$3,IF(HLOOKUP(L$9,'Feuille1-Catégories'!$C$1:$G$3,3,FALSE)="OUI",OFFSET(L$3,MOD(QUOTIENT(ROW()-ROW($A$20),'Feuille1-Catégories'!$B$6/L$6),L$5),0),IF(MOD($A160-1-L$10,'Feuille1-Catégories'!$F$5+1)=0,L$3,""))),"")</f>
        <v>50</v>
      </c>
      <c r="M160" s="29" t="str">
        <f ca="1">IF(AND($A160&lt;&gt;"",M$9&lt;&gt;""),IF(HLOOKUP(M$9,'Feuille1-Catégories'!$C$1:$G$2,2,FALSE)="OUI",M$3,IF(HLOOKUP(M$9,'Feuille1-Catégories'!$C$1:$G$3,3,FALSE)="OUI",OFFSET(M$3,MOD(QUOTIENT(ROW()-ROW($A$20),'Feuille1-Catégories'!$B$6/M$6),M$5),0),IF(MOD($A160-1-M$10,'Feuille1-Catégories'!$F$5+1)=0,M$3,""))),"")</f>
        <v xml:space="preserve"> </v>
      </c>
      <c r="N160" s="29" t="str">
        <f ca="1">IF(AND($A160&lt;&gt;"",N$9&lt;&gt;""),IF(HLOOKUP(N$9,'Feuille1-Catégories'!$C$1:$G$2,2,FALSE)="OUI",N$3,IF(HLOOKUP(N$9,'Feuille1-Catégories'!$C$1:$G$3,3,FALSE)="OUI",OFFSET(N$3,MOD(QUOTIENT(ROW()-ROW($A$20),'Feuille1-Catégories'!$B$6/N$6),N$5),0),IF(MOD($A160-1-N$10,'Feuille1-Catégories'!$F$5+1)=0,N$3,""))),"")</f>
        <v xml:space="preserve"> </v>
      </c>
      <c r="O160" s="29">
        <f ca="1">IF(AND($A160&lt;&gt;"",O$9&lt;&gt;""),IF(HLOOKUP(O$9,'Feuille1-Catégories'!$C$1:$G$2,2,FALSE)="OUI",O$3,IF(HLOOKUP(O$9,'Feuille1-Catégories'!$C$1:$G$3,3,FALSE)="OUI",OFFSET(O$3,MOD(QUOTIENT(ROW()-ROW($A$20),'Feuille1-Catégories'!$B$6/O$6),O$5),0),IF(MOD($A160-1-O$10,'Feuille1-Catégories'!$F$5+1)=0,O$3,""))),"")</f>
        <v>5</v>
      </c>
      <c r="P160" s="29">
        <f ca="1">IF(AND($A160&lt;&gt;"",P$9&lt;&gt;""),IF(HLOOKUP(P$9,'Feuille1-Catégories'!$C$1:$G$2,2,FALSE)="OUI",P$3,IF(HLOOKUP(P$9,'Feuille1-Catégories'!$C$1:$G$3,3,FALSE)="OUI",OFFSET(P$3,MOD(QUOTIENT(ROW()-ROW($A$20),'Feuille1-Catégories'!$B$6/P$6),P$5),0),IF(MOD($A160-1-P$10,'Feuille1-Catégories'!$F$5+1)=0,P$3,""))),"")</f>
        <v>25</v>
      </c>
      <c r="Q160" s="29" t="str">
        <f ca="1">IF(AND($A160&lt;&gt;"",Q$9&lt;&gt;""),IF(HLOOKUP(Q$9,'Feuille1-Catégories'!$C$1:$G$2,2,FALSE)="OUI",Q$3,IF(HLOOKUP(Q$9,'Feuille1-Catégories'!$C$1:$G$3,3,FALSE)="OUI",OFFSET(Q$3,MOD(QUOTIENT(ROW()-ROW($A$20),'Feuille1-Catégories'!$B$6/Q$6),Q$5),0),IF(MOD($A160-1-Q$10,'Feuille1-Catégories'!$F$5+1)=0,Q$3,""))),"")</f>
        <v/>
      </c>
      <c r="R160" s="29">
        <f ca="1">IF(AND($A160&lt;&gt;"",R$9&lt;&gt;""),IF(HLOOKUP(R$9,'Feuille1-Catégories'!$C$1:$G$2,2,FALSE)="OUI",R$3,IF(HLOOKUP(R$9,'Feuille1-Catégories'!$C$1:$G$3,3,FALSE)="OUI",OFFSET(R$3,MOD(QUOTIENT(ROW()-ROW($A$20),'Feuille1-Catégories'!$B$6/R$6),R$5),0),IF(MOD($A160-1-R$10,'Feuille1-Catégories'!$F$5+1)=0,R$3,""))),"")</f>
        <v>1</v>
      </c>
      <c r="S160" s="29">
        <f ca="1">IF(AND($A160&lt;&gt;"",S$9&lt;&gt;""),IF(HLOOKUP(S$9,'Feuille1-Catégories'!$C$1:$G$2,2,FALSE)="OUI",S$3,IF(HLOOKUP(S$9,'Feuille1-Catégories'!$C$1:$G$3,3,FALSE)="OUI",OFFSET(S$3,MOD(QUOTIENT(ROW()-ROW($A$20),'Feuille1-Catégories'!$B$6/S$6),S$5),0),IF(MOD($A160-1-S$10,'Feuille1-Catégories'!$F$5+1)=0,S$3,""))),"")</f>
        <v>30</v>
      </c>
      <c r="T160" s="29">
        <f ca="1">IF(AND($A160&lt;&gt;"",T$9&lt;&gt;""),IF(HLOOKUP(T$9,'Feuille1-Catégories'!$C$1:$G$2,2,FALSE)="OUI",T$3,IF(HLOOKUP(T$9,'Feuille1-Catégories'!$C$1:$G$3,3,FALSE)="OUI",OFFSET(T$3,MOD(QUOTIENT(ROW()-ROW($A$20),'Feuille1-Catégories'!$B$6/T$6),T$5),0),IF(MOD($A160-1-T$10,'Feuille1-Catégories'!$F$5+1)=0,T$3,""))),"")</f>
        <v>10</v>
      </c>
      <c r="U160" s="29">
        <f ca="1">IF(AND($A160&lt;&gt;"",U$9&lt;&gt;""),IF(HLOOKUP(U$9,'Feuille1-Catégories'!$C$1:$G$2,2,FALSE)="OUI",U$3,IF(HLOOKUP(U$9,'Feuille1-Catégories'!$C$1:$G$3,3,FALSE)="OUI",OFFSET(U$3,MOD(QUOTIENT(ROW()-ROW($A$20),'Feuille1-Catégories'!$B$6/U$6),U$5),0),IF(MOD($A160-1-U$10,'Feuille1-Catégories'!$F$5+1)=0,U$3,""))),"")</f>
        <v>300</v>
      </c>
      <c r="V160" s="29" t="str">
        <f ca="1">IF(AND($A160&lt;&gt;"",V$9&lt;&gt;""),IF(HLOOKUP(V$9,'Feuille1-Catégories'!$C$1:$G$2,2,FALSE)="OUI",V$3,IF(HLOOKUP(V$9,'Feuille1-Catégories'!$C$1:$G$3,3,FALSE)="OUI",OFFSET(V$3,MOD(QUOTIENT(ROW()-ROW($A$20),'Feuille1-Catégories'!$B$6/V$6),V$5),0),IF(MOD($A160-1-V$10,'Feuille1-Catégories'!$F$5+1)=0,V$3,""))),"")</f>
        <v/>
      </c>
      <c r="W160" s="29" t="str">
        <f ca="1">IF(AND($A160&lt;&gt;"",W$9&lt;&gt;""),IF(HLOOKUP(W$9,'Feuille1-Catégories'!$C$1:$G$2,2,FALSE)="OUI",W$3,IF(HLOOKUP(W$9,'Feuille1-Catégories'!$C$1:$G$3,3,FALSE)="OUI",OFFSET(W$3,MOD(QUOTIENT(ROW()-ROW($A$20),'Feuille1-Catégories'!$B$6/W$6),W$5),0),IF(MOD($A160-1-W$10,'Feuille1-Catégories'!$F$5+1)=0,W$3,""))),"")</f>
        <v/>
      </c>
      <c r="X160" s="29" t="str">
        <f ca="1">IF(AND($A160&lt;&gt;"",X$9&lt;&gt;""),IF(HLOOKUP(X$9,'Feuille1-Catégories'!$C$1:$G$2,2,FALSE)="OUI",X$3,IF(HLOOKUP(X$9,'Feuille1-Catégories'!$C$1:$G$3,3,FALSE)="OUI",OFFSET(X$3,MOD(QUOTIENT(ROW()-ROW($A$20),'Feuille1-Catégories'!$B$6/X$6),X$5),0),IF(MOD($A160-1-X$10,'Feuille1-Catégories'!$F$5+1)=0,X$3,""))),"")</f>
        <v/>
      </c>
      <c r="Y160" s="29" t="str">
        <f ca="1">IF(AND($A160&lt;&gt;"",Y$9&lt;&gt;""),IF(HLOOKUP(Y$9,'Feuille1-Catégories'!$C$1:$G$2,2,FALSE)="OUI",Y$3,IF(HLOOKUP(Y$9,'Feuille1-Catégories'!$C$1:$G$3,3,FALSE)="OUI",OFFSET(Y$3,MOD(QUOTIENT(ROW()-ROW($A$20),'Feuille1-Catégories'!$B$6/Y$6),Y$5),0),IF(MOD($A160-1-Y$10,'Feuille1-Catégories'!$F$5+1)=0,Y$3,""))),"")</f>
        <v/>
      </c>
      <c r="Z160" s="29" t="str">
        <f ca="1">IF(AND($A160&lt;&gt;"",Z$9&lt;&gt;""),IF(HLOOKUP(Z$9,'Feuille1-Catégories'!$C$1:$G$2,2,FALSE)="OUI",Z$3,IF(HLOOKUP(Z$9,'Feuille1-Catégories'!$C$1:$G$3,3,FALSE)="OUI",OFFSET(Z$3,MOD(QUOTIENT(ROW()-ROW($A$20),'Feuille1-Catégories'!$B$6/Z$6),Z$5),0),IF(MOD($A160-1-Z$10,'Feuille1-Catégories'!$F$5+1)=0,Z$3,""))),"")</f>
        <v/>
      </c>
    </row>
    <row r="161" spans="1:26" ht="17" x14ac:dyDescent="0.2">
      <c r="A161" s="21">
        <f>IF('Feuille2-Prix de vente'!A161&lt;&gt;"",'Feuille2-Prix de vente'!A161,"")</f>
        <v>142</v>
      </c>
      <c r="B161" s="33">
        <f ca="1">IF('Feuille2-Prix de vente'!B161&lt;&gt;"",'Feuille2-Prix de vente'!B161,"")</f>
        <v>12.264313387860524</v>
      </c>
      <c r="C161" s="10">
        <f ca="1">IF('Feuille2-Prix de vente'!C161&lt;&gt;"",'Feuille2-Prix de vente'!C161,"")</f>
        <v>5233.3999999999996</v>
      </c>
      <c r="D161" s="10">
        <f t="shared" ca="1" si="2"/>
        <v>464.6</v>
      </c>
      <c r="E161" s="10">
        <f ca="1">IF('Feuille2-Prix de vente'!E161&lt;&gt;"",'Feuille2-Prix de vente'!E161,"")</f>
        <v>5698</v>
      </c>
      <c r="F161" s="29">
        <f ca="1">IF(AND($A161&lt;&gt;"",F$9&lt;&gt;""),IF(HLOOKUP(F$9,'Feuille1-Catégories'!$C$1:$G$2,2,FALSE)="OUI",F$3,IF(HLOOKUP(F$9,'Feuille1-Catégories'!$C$1:$G$3,3,FALSE)="OUI",OFFSET(F$3,MOD(QUOTIENT(ROW()-ROW($A$20),'Feuille1-Catégories'!$B$6/F$6),F$5),0),IF(MOD($A161-1-F$10,'Feuille1-Catégories'!$F$5+1)=0,F$3,""))),"")</f>
        <v>0.8</v>
      </c>
      <c r="G161" s="29">
        <f ca="1">IF(AND($A161&lt;&gt;"",G$9&lt;&gt;""),IF(HLOOKUP(G$9,'Feuille1-Catégories'!$C$1:$G$2,2,FALSE)="OUI",G$3,IF(HLOOKUP(G$9,'Feuille1-Catégories'!$C$1:$G$3,3,FALSE)="OUI",OFFSET(G$3,MOD(QUOTIENT(ROW()-ROW($A$20),'Feuille1-Catégories'!$B$6/G$6),G$5),0),IF(MOD($A161-1-G$10,'Feuille1-Catégories'!$F$5+1)=0,G$3,""))),"")</f>
        <v>2</v>
      </c>
      <c r="H161" s="29">
        <f ca="1">IF(AND($A161&lt;&gt;"",H$9&lt;&gt;""),IF(HLOOKUP(H$9,'Feuille1-Catégories'!$C$1:$G$2,2,FALSE)="OUI",H$3,IF(HLOOKUP(H$9,'Feuille1-Catégories'!$C$1:$G$3,3,FALSE)="OUI",OFFSET(H$3,MOD(QUOTIENT(ROW()-ROW($A$20),'Feuille1-Catégories'!$B$6/H$6),H$5),0),IF(MOD($A161-1-H$10,'Feuille1-Catégories'!$F$5+1)=0,H$3,""))),"")</f>
        <v>50</v>
      </c>
      <c r="I161" s="29" t="str">
        <f ca="1">IF(AND($A161&lt;&gt;"",I$9&lt;&gt;""),IF(HLOOKUP(I$9,'Feuille1-Catégories'!$C$1:$G$2,2,FALSE)="OUI",I$3,IF(HLOOKUP(I$9,'Feuille1-Catégories'!$C$1:$G$3,3,FALSE)="OUI",OFFSET(I$3,MOD(QUOTIENT(ROW()-ROW($A$20),'Feuille1-Catégories'!$B$6/I$6),I$5),0),IF(MOD($A161-1-I$10,'Feuille1-Catégories'!$F$5+1)=0,I$3,""))),"")</f>
        <v xml:space="preserve"> </v>
      </c>
      <c r="J161" s="29">
        <f ca="1">IF(AND($A161&lt;&gt;"",J$9&lt;&gt;""),IF(HLOOKUP(J$9,'Feuille1-Catégories'!$C$1:$G$2,2,FALSE)="OUI",J$3,IF(HLOOKUP(J$9,'Feuille1-Catégories'!$C$1:$G$3,3,FALSE)="OUI",OFFSET(J$3,MOD(QUOTIENT(ROW()-ROW($A$20),'Feuille1-Catégories'!$B$6/J$6),J$5),0),IF(MOD($A161-1-J$10,'Feuille1-Catégories'!$F$5+1)=0,J$3,""))),"")</f>
        <v>0.8</v>
      </c>
      <c r="K161" s="29" t="str">
        <f ca="1">IF(AND($A161&lt;&gt;"",K$9&lt;&gt;""),IF(HLOOKUP(K$9,'Feuille1-Catégories'!$C$1:$G$2,2,FALSE)="OUI",K$3,IF(HLOOKUP(K$9,'Feuille1-Catégories'!$C$1:$G$3,3,FALSE)="OUI",OFFSET(K$3,MOD(QUOTIENT(ROW()-ROW($A$20),'Feuille1-Catégories'!$B$6/K$6),K$5),0),IF(MOD($A161-1-K$10,'Feuille1-Catégories'!$F$5+1)=0,K$3,""))),"")</f>
        <v/>
      </c>
      <c r="L161" s="29">
        <f ca="1">IF(AND($A161&lt;&gt;"",L$9&lt;&gt;""),IF(HLOOKUP(L$9,'Feuille1-Catégories'!$C$1:$G$2,2,FALSE)="OUI",L$3,IF(HLOOKUP(L$9,'Feuille1-Catégories'!$C$1:$G$3,3,FALSE)="OUI",OFFSET(L$3,MOD(QUOTIENT(ROW()-ROW($A$20),'Feuille1-Catégories'!$B$6/L$6),L$5),0),IF(MOD($A161-1-L$10,'Feuille1-Catégories'!$F$5+1)=0,L$3,""))),"")</f>
        <v>50</v>
      </c>
      <c r="M161" s="29" t="str">
        <f ca="1">IF(AND($A161&lt;&gt;"",M$9&lt;&gt;""),IF(HLOOKUP(M$9,'Feuille1-Catégories'!$C$1:$G$2,2,FALSE)="OUI",M$3,IF(HLOOKUP(M$9,'Feuille1-Catégories'!$C$1:$G$3,3,FALSE)="OUI",OFFSET(M$3,MOD(QUOTIENT(ROW()-ROW($A$20),'Feuille1-Catégories'!$B$6/M$6),M$5),0),IF(MOD($A161-1-M$10,'Feuille1-Catégories'!$F$5+1)=0,M$3,""))),"")</f>
        <v xml:space="preserve"> </v>
      </c>
      <c r="N161" s="29" t="str">
        <f ca="1">IF(AND($A161&lt;&gt;"",N$9&lt;&gt;""),IF(HLOOKUP(N$9,'Feuille1-Catégories'!$C$1:$G$2,2,FALSE)="OUI",N$3,IF(HLOOKUP(N$9,'Feuille1-Catégories'!$C$1:$G$3,3,FALSE)="OUI",OFFSET(N$3,MOD(QUOTIENT(ROW()-ROW($A$20),'Feuille1-Catégories'!$B$6/N$6),N$5),0),IF(MOD($A161-1-N$10,'Feuille1-Catégories'!$F$5+1)=0,N$3,""))),"")</f>
        <v xml:space="preserve"> </v>
      </c>
      <c r="O161" s="29">
        <f ca="1">IF(AND($A161&lt;&gt;"",O$9&lt;&gt;""),IF(HLOOKUP(O$9,'Feuille1-Catégories'!$C$1:$G$2,2,FALSE)="OUI",O$3,IF(HLOOKUP(O$9,'Feuille1-Catégories'!$C$1:$G$3,3,FALSE)="OUI",OFFSET(O$3,MOD(QUOTIENT(ROW()-ROW($A$20),'Feuille1-Catégories'!$B$6/O$6),O$5),0),IF(MOD($A161-1-O$10,'Feuille1-Catégories'!$F$5+1)=0,O$3,""))),"")</f>
        <v>5</v>
      </c>
      <c r="P161" s="29">
        <f ca="1">IF(AND($A161&lt;&gt;"",P$9&lt;&gt;""),IF(HLOOKUP(P$9,'Feuille1-Catégories'!$C$1:$G$2,2,FALSE)="OUI",P$3,IF(HLOOKUP(P$9,'Feuille1-Catégories'!$C$1:$G$3,3,FALSE)="OUI",OFFSET(P$3,MOD(QUOTIENT(ROW()-ROW($A$20),'Feuille1-Catégories'!$B$6/P$6),P$5),0),IF(MOD($A161-1-P$10,'Feuille1-Catégories'!$F$5+1)=0,P$3,""))),"")</f>
        <v>25</v>
      </c>
      <c r="Q161" s="29" t="str">
        <f ca="1">IF(AND($A161&lt;&gt;"",Q$9&lt;&gt;""),IF(HLOOKUP(Q$9,'Feuille1-Catégories'!$C$1:$G$2,2,FALSE)="OUI",Q$3,IF(HLOOKUP(Q$9,'Feuille1-Catégories'!$C$1:$G$3,3,FALSE)="OUI",OFFSET(Q$3,MOD(QUOTIENT(ROW()-ROW($A$20),'Feuille1-Catégories'!$B$6/Q$6),Q$5),0),IF(MOD($A161-1-Q$10,'Feuille1-Catégories'!$F$5+1)=0,Q$3,""))),"")</f>
        <v/>
      </c>
      <c r="R161" s="29">
        <f ca="1">IF(AND($A161&lt;&gt;"",R$9&lt;&gt;""),IF(HLOOKUP(R$9,'Feuille1-Catégories'!$C$1:$G$2,2,FALSE)="OUI",R$3,IF(HLOOKUP(R$9,'Feuille1-Catégories'!$C$1:$G$3,3,FALSE)="OUI",OFFSET(R$3,MOD(QUOTIENT(ROW()-ROW($A$20),'Feuille1-Catégories'!$B$6/R$6),R$5),0),IF(MOD($A161-1-R$10,'Feuille1-Catégories'!$F$5+1)=0,R$3,""))),"")</f>
        <v>1</v>
      </c>
      <c r="S161" s="29">
        <f ca="1">IF(AND($A161&lt;&gt;"",S$9&lt;&gt;""),IF(HLOOKUP(S$9,'Feuille1-Catégories'!$C$1:$G$2,2,FALSE)="OUI",S$3,IF(HLOOKUP(S$9,'Feuille1-Catégories'!$C$1:$G$3,3,FALSE)="OUI",OFFSET(S$3,MOD(QUOTIENT(ROW()-ROW($A$20),'Feuille1-Catégories'!$B$6/S$6),S$5),0),IF(MOD($A161-1-S$10,'Feuille1-Catégories'!$F$5+1)=0,S$3,""))),"")</f>
        <v>30</v>
      </c>
      <c r="T161" s="29" t="str">
        <f ca="1">IF(AND($A161&lt;&gt;"",T$9&lt;&gt;""),IF(HLOOKUP(T$9,'Feuille1-Catégories'!$C$1:$G$2,2,FALSE)="OUI",T$3,IF(HLOOKUP(T$9,'Feuille1-Catégories'!$C$1:$G$3,3,FALSE)="OUI",OFFSET(T$3,MOD(QUOTIENT(ROW()-ROW($A$20),'Feuille1-Catégories'!$B$6/T$6),T$5),0),IF(MOD($A161-1-T$10,'Feuille1-Catégories'!$F$5+1)=0,T$3,""))),"")</f>
        <v/>
      </c>
      <c r="U161" s="29">
        <f ca="1">IF(AND($A161&lt;&gt;"",U$9&lt;&gt;""),IF(HLOOKUP(U$9,'Feuille1-Catégories'!$C$1:$G$2,2,FALSE)="OUI",U$3,IF(HLOOKUP(U$9,'Feuille1-Catégories'!$C$1:$G$3,3,FALSE)="OUI",OFFSET(U$3,MOD(QUOTIENT(ROW()-ROW($A$20),'Feuille1-Catégories'!$B$6/U$6),U$5),0),IF(MOD($A161-1-U$10,'Feuille1-Catégories'!$F$5+1)=0,U$3,""))),"")</f>
        <v>300</v>
      </c>
      <c r="V161" s="29" t="str">
        <f ca="1">IF(AND($A161&lt;&gt;"",V$9&lt;&gt;""),IF(HLOOKUP(V$9,'Feuille1-Catégories'!$C$1:$G$2,2,FALSE)="OUI",V$3,IF(HLOOKUP(V$9,'Feuille1-Catégories'!$C$1:$G$3,3,FALSE)="OUI",OFFSET(V$3,MOD(QUOTIENT(ROW()-ROW($A$20),'Feuille1-Catégories'!$B$6/V$6),V$5),0),IF(MOD($A161-1-V$10,'Feuille1-Catégories'!$F$5+1)=0,V$3,""))),"")</f>
        <v/>
      </c>
      <c r="W161" s="29" t="str">
        <f ca="1">IF(AND($A161&lt;&gt;"",W$9&lt;&gt;""),IF(HLOOKUP(W$9,'Feuille1-Catégories'!$C$1:$G$2,2,FALSE)="OUI",W$3,IF(HLOOKUP(W$9,'Feuille1-Catégories'!$C$1:$G$3,3,FALSE)="OUI",OFFSET(W$3,MOD(QUOTIENT(ROW()-ROW($A$20),'Feuille1-Catégories'!$B$6/W$6),W$5),0),IF(MOD($A161-1-W$10,'Feuille1-Catégories'!$F$5+1)=0,W$3,""))),"")</f>
        <v/>
      </c>
      <c r="X161" s="29" t="str">
        <f ca="1">IF(AND($A161&lt;&gt;"",X$9&lt;&gt;""),IF(HLOOKUP(X$9,'Feuille1-Catégories'!$C$1:$G$2,2,FALSE)="OUI",X$3,IF(HLOOKUP(X$9,'Feuille1-Catégories'!$C$1:$G$3,3,FALSE)="OUI",OFFSET(X$3,MOD(QUOTIENT(ROW()-ROW($A$20),'Feuille1-Catégories'!$B$6/X$6),X$5),0),IF(MOD($A161-1-X$10,'Feuille1-Catégories'!$F$5+1)=0,X$3,""))),"")</f>
        <v/>
      </c>
      <c r="Y161" s="29" t="str">
        <f ca="1">IF(AND($A161&lt;&gt;"",Y$9&lt;&gt;""),IF(HLOOKUP(Y$9,'Feuille1-Catégories'!$C$1:$G$2,2,FALSE)="OUI",Y$3,IF(HLOOKUP(Y$9,'Feuille1-Catégories'!$C$1:$G$3,3,FALSE)="OUI",OFFSET(Y$3,MOD(QUOTIENT(ROW()-ROW($A$20),'Feuille1-Catégories'!$B$6/Y$6),Y$5),0),IF(MOD($A161-1-Y$10,'Feuille1-Catégories'!$F$5+1)=0,Y$3,""))),"")</f>
        <v/>
      </c>
      <c r="Z161" s="29" t="str">
        <f ca="1">IF(AND($A161&lt;&gt;"",Z$9&lt;&gt;""),IF(HLOOKUP(Z$9,'Feuille1-Catégories'!$C$1:$G$2,2,FALSE)="OUI",Z$3,IF(HLOOKUP(Z$9,'Feuille1-Catégories'!$C$1:$G$3,3,FALSE)="OUI",OFFSET(Z$3,MOD(QUOTIENT(ROW()-ROW($A$20),'Feuille1-Catégories'!$B$6/Z$6),Z$5),0),IF(MOD($A161-1-Z$10,'Feuille1-Catégories'!$F$5+1)=0,Z$3,""))),"")</f>
        <v/>
      </c>
    </row>
    <row r="162" spans="1:26" ht="17" x14ac:dyDescent="0.2">
      <c r="A162" s="21">
        <f>IF('Feuille2-Prix de vente'!A162&lt;&gt;"",'Feuille2-Prix de vente'!A162,"")</f>
        <v>143</v>
      </c>
      <c r="B162" s="33">
        <f ca="1">IF('Feuille2-Prix de vente'!B162&lt;&gt;"",'Feuille2-Prix de vente'!B162,"")</f>
        <v>13.231276495525199</v>
      </c>
      <c r="C162" s="10">
        <f ca="1">IF('Feuille2-Prix de vente'!C162&lt;&gt;"",'Feuille2-Prix de vente'!C162,"")</f>
        <v>5193.3999999999996</v>
      </c>
      <c r="D162" s="10">
        <f t="shared" ca="1" si="2"/>
        <v>424.6</v>
      </c>
      <c r="E162" s="10">
        <f ca="1">IF('Feuille2-Prix de vente'!E162&lt;&gt;"",'Feuille2-Prix de vente'!E162,"")</f>
        <v>5618</v>
      </c>
      <c r="F162" s="29">
        <f ca="1">IF(AND($A162&lt;&gt;"",F$9&lt;&gt;""),IF(HLOOKUP(F$9,'Feuille1-Catégories'!$C$1:$G$2,2,FALSE)="OUI",F$3,IF(HLOOKUP(F$9,'Feuille1-Catégories'!$C$1:$G$3,3,FALSE)="OUI",OFFSET(F$3,MOD(QUOTIENT(ROW()-ROW($A$20),'Feuille1-Catégories'!$B$6/F$6),F$5),0),IF(MOD($A162-1-F$10,'Feuille1-Catégories'!$F$5+1)=0,F$3,""))),"")</f>
        <v>0.8</v>
      </c>
      <c r="G162" s="29">
        <f ca="1">IF(AND($A162&lt;&gt;"",G$9&lt;&gt;""),IF(HLOOKUP(G$9,'Feuille1-Catégories'!$C$1:$G$2,2,FALSE)="OUI",G$3,IF(HLOOKUP(G$9,'Feuille1-Catégories'!$C$1:$G$3,3,FALSE)="OUI",OFFSET(G$3,MOD(QUOTIENT(ROW()-ROW($A$20),'Feuille1-Catégories'!$B$6/G$6),G$5),0),IF(MOD($A162-1-G$10,'Feuille1-Catégories'!$F$5+1)=0,G$3,""))),"")</f>
        <v>2</v>
      </c>
      <c r="H162" s="29" t="str">
        <f ca="1">IF(AND($A162&lt;&gt;"",H$9&lt;&gt;""),IF(HLOOKUP(H$9,'Feuille1-Catégories'!$C$1:$G$2,2,FALSE)="OUI",H$3,IF(HLOOKUP(H$9,'Feuille1-Catégories'!$C$1:$G$3,3,FALSE)="OUI",OFFSET(H$3,MOD(QUOTIENT(ROW()-ROW($A$20),'Feuille1-Catégories'!$B$6/H$6),H$5),0),IF(MOD($A162-1-H$10,'Feuille1-Catégories'!$F$5+1)=0,H$3,""))),"")</f>
        <v/>
      </c>
      <c r="I162" s="29" t="str">
        <f ca="1">IF(AND($A162&lt;&gt;"",I$9&lt;&gt;""),IF(HLOOKUP(I$9,'Feuille1-Catégories'!$C$1:$G$2,2,FALSE)="OUI",I$3,IF(HLOOKUP(I$9,'Feuille1-Catégories'!$C$1:$G$3,3,FALSE)="OUI",OFFSET(I$3,MOD(QUOTIENT(ROW()-ROW($A$20),'Feuille1-Catégories'!$B$6/I$6),I$5),0),IF(MOD($A162-1-I$10,'Feuille1-Catégories'!$F$5+1)=0,I$3,""))),"")</f>
        <v xml:space="preserve"> </v>
      </c>
      <c r="J162" s="29">
        <f ca="1">IF(AND($A162&lt;&gt;"",J$9&lt;&gt;""),IF(HLOOKUP(J$9,'Feuille1-Catégories'!$C$1:$G$2,2,FALSE)="OUI",J$3,IF(HLOOKUP(J$9,'Feuille1-Catégories'!$C$1:$G$3,3,FALSE)="OUI",OFFSET(J$3,MOD(QUOTIENT(ROW()-ROW($A$20),'Feuille1-Catégories'!$B$6/J$6),J$5),0),IF(MOD($A162-1-J$10,'Feuille1-Catégories'!$F$5+1)=0,J$3,""))),"")</f>
        <v>0.8</v>
      </c>
      <c r="K162" s="29">
        <f ca="1">IF(AND($A162&lt;&gt;"",K$9&lt;&gt;""),IF(HLOOKUP(K$9,'Feuille1-Catégories'!$C$1:$G$2,2,FALSE)="OUI",K$3,IF(HLOOKUP(K$9,'Feuille1-Catégories'!$C$1:$G$3,3,FALSE)="OUI",OFFSET(K$3,MOD(QUOTIENT(ROW()-ROW($A$20),'Feuille1-Catégories'!$B$6/K$6),K$5),0),IF(MOD($A162-1-K$10,'Feuille1-Catégories'!$F$5+1)=0,K$3,""))),"")</f>
        <v>10</v>
      </c>
      <c r="L162" s="29">
        <f ca="1">IF(AND($A162&lt;&gt;"",L$9&lt;&gt;""),IF(HLOOKUP(L$9,'Feuille1-Catégories'!$C$1:$G$2,2,FALSE)="OUI",L$3,IF(HLOOKUP(L$9,'Feuille1-Catégories'!$C$1:$G$3,3,FALSE)="OUI",OFFSET(L$3,MOD(QUOTIENT(ROW()-ROW($A$20),'Feuille1-Catégories'!$B$6/L$6),L$5),0),IF(MOD($A162-1-L$10,'Feuille1-Catégories'!$F$5+1)=0,L$3,""))),"")</f>
        <v>50</v>
      </c>
      <c r="M162" s="29" t="str">
        <f ca="1">IF(AND($A162&lt;&gt;"",M$9&lt;&gt;""),IF(HLOOKUP(M$9,'Feuille1-Catégories'!$C$1:$G$2,2,FALSE)="OUI",M$3,IF(HLOOKUP(M$9,'Feuille1-Catégories'!$C$1:$G$3,3,FALSE)="OUI",OFFSET(M$3,MOD(QUOTIENT(ROW()-ROW($A$20),'Feuille1-Catégories'!$B$6/M$6),M$5),0),IF(MOD($A162-1-M$10,'Feuille1-Catégories'!$F$5+1)=0,M$3,""))),"")</f>
        <v xml:space="preserve"> </v>
      </c>
      <c r="N162" s="29" t="str">
        <f ca="1">IF(AND($A162&lt;&gt;"",N$9&lt;&gt;""),IF(HLOOKUP(N$9,'Feuille1-Catégories'!$C$1:$G$2,2,FALSE)="OUI",N$3,IF(HLOOKUP(N$9,'Feuille1-Catégories'!$C$1:$G$3,3,FALSE)="OUI",OFFSET(N$3,MOD(QUOTIENT(ROW()-ROW($A$20),'Feuille1-Catégories'!$B$6/N$6),N$5),0),IF(MOD($A162-1-N$10,'Feuille1-Catégories'!$F$5+1)=0,N$3,""))),"")</f>
        <v xml:space="preserve"> </v>
      </c>
      <c r="O162" s="29">
        <f ca="1">IF(AND($A162&lt;&gt;"",O$9&lt;&gt;""),IF(HLOOKUP(O$9,'Feuille1-Catégories'!$C$1:$G$2,2,FALSE)="OUI",O$3,IF(HLOOKUP(O$9,'Feuille1-Catégories'!$C$1:$G$3,3,FALSE)="OUI",OFFSET(O$3,MOD(QUOTIENT(ROW()-ROW($A$20),'Feuille1-Catégories'!$B$6/O$6),O$5),0),IF(MOD($A162-1-O$10,'Feuille1-Catégories'!$F$5+1)=0,O$3,""))),"")</f>
        <v>5</v>
      </c>
      <c r="P162" s="29">
        <f ca="1">IF(AND($A162&lt;&gt;"",P$9&lt;&gt;""),IF(HLOOKUP(P$9,'Feuille1-Catégories'!$C$1:$G$2,2,FALSE)="OUI",P$3,IF(HLOOKUP(P$9,'Feuille1-Catégories'!$C$1:$G$3,3,FALSE)="OUI",OFFSET(P$3,MOD(QUOTIENT(ROW()-ROW($A$20),'Feuille1-Catégories'!$B$6/P$6),P$5),0),IF(MOD($A162-1-P$10,'Feuille1-Catégories'!$F$5+1)=0,P$3,""))),"")</f>
        <v>25</v>
      </c>
      <c r="Q162" s="29" t="str">
        <f ca="1">IF(AND($A162&lt;&gt;"",Q$9&lt;&gt;""),IF(HLOOKUP(Q$9,'Feuille1-Catégories'!$C$1:$G$2,2,FALSE)="OUI",Q$3,IF(HLOOKUP(Q$9,'Feuille1-Catégories'!$C$1:$G$3,3,FALSE)="OUI",OFFSET(Q$3,MOD(QUOTIENT(ROW()-ROW($A$20),'Feuille1-Catégories'!$B$6/Q$6),Q$5),0),IF(MOD($A162-1-Q$10,'Feuille1-Catégories'!$F$5+1)=0,Q$3,""))),"")</f>
        <v/>
      </c>
      <c r="R162" s="29">
        <f ca="1">IF(AND($A162&lt;&gt;"",R$9&lt;&gt;""),IF(HLOOKUP(R$9,'Feuille1-Catégories'!$C$1:$G$2,2,FALSE)="OUI",R$3,IF(HLOOKUP(R$9,'Feuille1-Catégories'!$C$1:$G$3,3,FALSE)="OUI",OFFSET(R$3,MOD(QUOTIENT(ROW()-ROW($A$20),'Feuille1-Catégories'!$B$6/R$6),R$5),0),IF(MOD($A162-1-R$10,'Feuille1-Catégories'!$F$5+1)=0,R$3,""))),"")</f>
        <v>1</v>
      </c>
      <c r="S162" s="29">
        <f ca="1">IF(AND($A162&lt;&gt;"",S$9&lt;&gt;""),IF(HLOOKUP(S$9,'Feuille1-Catégories'!$C$1:$G$2,2,FALSE)="OUI",S$3,IF(HLOOKUP(S$9,'Feuille1-Catégories'!$C$1:$G$3,3,FALSE)="OUI",OFFSET(S$3,MOD(QUOTIENT(ROW()-ROW($A$20),'Feuille1-Catégories'!$B$6/S$6),S$5),0),IF(MOD($A162-1-S$10,'Feuille1-Catégories'!$F$5+1)=0,S$3,""))),"")</f>
        <v>30</v>
      </c>
      <c r="T162" s="29" t="str">
        <f ca="1">IF(AND($A162&lt;&gt;"",T$9&lt;&gt;""),IF(HLOOKUP(T$9,'Feuille1-Catégories'!$C$1:$G$2,2,FALSE)="OUI",T$3,IF(HLOOKUP(T$9,'Feuille1-Catégories'!$C$1:$G$3,3,FALSE)="OUI",OFFSET(T$3,MOD(QUOTIENT(ROW()-ROW($A$20),'Feuille1-Catégories'!$B$6/T$6),T$5),0),IF(MOD($A162-1-T$10,'Feuille1-Catégories'!$F$5+1)=0,T$3,""))),"")</f>
        <v/>
      </c>
      <c r="U162" s="29">
        <f ca="1">IF(AND($A162&lt;&gt;"",U$9&lt;&gt;""),IF(HLOOKUP(U$9,'Feuille1-Catégories'!$C$1:$G$2,2,FALSE)="OUI",U$3,IF(HLOOKUP(U$9,'Feuille1-Catégories'!$C$1:$G$3,3,FALSE)="OUI",OFFSET(U$3,MOD(QUOTIENT(ROW()-ROW($A$20),'Feuille1-Catégories'!$B$6/U$6),U$5),0),IF(MOD($A162-1-U$10,'Feuille1-Catégories'!$F$5+1)=0,U$3,""))),"")</f>
        <v>300</v>
      </c>
      <c r="V162" s="29" t="str">
        <f ca="1">IF(AND($A162&lt;&gt;"",V$9&lt;&gt;""),IF(HLOOKUP(V$9,'Feuille1-Catégories'!$C$1:$G$2,2,FALSE)="OUI",V$3,IF(HLOOKUP(V$9,'Feuille1-Catégories'!$C$1:$G$3,3,FALSE)="OUI",OFFSET(V$3,MOD(QUOTIENT(ROW()-ROW($A$20),'Feuille1-Catégories'!$B$6/V$6),V$5),0),IF(MOD($A162-1-V$10,'Feuille1-Catégories'!$F$5+1)=0,V$3,""))),"")</f>
        <v/>
      </c>
      <c r="W162" s="29" t="str">
        <f ca="1">IF(AND($A162&lt;&gt;"",W$9&lt;&gt;""),IF(HLOOKUP(W$9,'Feuille1-Catégories'!$C$1:$G$2,2,FALSE)="OUI",W$3,IF(HLOOKUP(W$9,'Feuille1-Catégories'!$C$1:$G$3,3,FALSE)="OUI",OFFSET(W$3,MOD(QUOTIENT(ROW()-ROW($A$20),'Feuille1-Catégories'!$B$6/W$6),W$5),0),IF(MOD($A162-1-W$10,'Feuille1-Catégories'!$F$5+1)=0,W$3,""))),"")</f>
        <v/>
      </c>
      <c r="X162" s="29" t="str">
        <f ca="1">IF(AND($A162&lt;&gt;"",X$9&lt;&gt;""),IF(HLOOKUP(X$9,'Feuille1-Catégories'!$C$1:$G$2,2,FALSE)="OUI",X$3,IF(HLOOKUP(X$9,'Feuille1-Catégories'!$C$1:$G$3,3,FALSE)="OUI",OFFSET(X$3,MOD(QUOTIENT(ROW()-ROW($A$20),'Feuille1-Catégories'!$B$6/X$6),X$5),0),IF(MOD($A162-1-X$10,'Feuille1-Catégories'!$F$5+1)=0,X$3,""))),"")</f>
        <v/>
      </c>
      <c r="Y162" s="29" t="str">
        <f ca="1">IF(AND($A162&lt;&gt;"",Y$9&lt;&gt;""),IF(HLOOKUP(Y$9,'Feuille1-Catégories'!$C$1:$G$2,2,FALSE)="OUI",Y$3,IF(HLOOKUP(Y$9,'Feuille1-Catégories'!$C$1:$G$3,3,FALSE)="OUI",OFFSET(Y$3,MOD(QUOTIENT(ROW()-ROW($A$20),'Feuille1-Catégories'!$B$6/Y$6),Y$5),0),IF(MOD($A162-1-Y$10,'Feuille1-Catégories'!$F$5+1)=0,Y$3,""))),"")</f>
        <v/>
      </c>
      <c r="Z162" s="29" t="str">
        <f ca="1">IF(AND($A162&lt;&gt;"",Z$9&lt;&gt;""),IF(HLOOKUP(Z$9,'Feuille1-Catégories'!$C$1:$G$2,2,FALSE)="OUI",Z$3,IF(HLOOKUP(Z$9,'Feuille1-Catégories'!$C$1:$G$3,3,FALSE)="OUI",OFFSET(Z$3,MOD(QUOTIENT(ROW()-ROW($A$20),'Feuille1-Catégories'!$B$6/Z$6),Z$5),0),IF(MOD($A162-1-Z$10,'Feuille1-Catégories'!$F$5+1)=0,Z$3,""))),"")</f>
        <v/>
      </c>
    </row>
    <row r="163" spans="1:26" ht="17" x14ac:dyDescent="0.2">
      <c r="A163" s="21">
        <f>IF('Feuille2-Prix de vente'!A163&lt;&gt;"",'Feuille2-Prix de vente'!A163,"")</f>
        <v>144</v>
      </c>
      <c r="B163" s="33">
        <f ca="1">IF('Feuille2-Prix de vente'!B163&lt;&gt;"",'Feuille2-Prix de vente'!B163,"")</f>
        <v>9.4008309643560022</v>
      </c>
      <c r="C163" s="10">
        <f ca="1">IF('Feuille2-Prix de vente'!C163&lt;&gt;"",'Feuille2-Prix de vente'!C163,"")</f>
        <v>7683.4</v>
      </c>
      <c r="D163" s="10">
        <f t="shared" ca="1" si="2"/>
        <v>914.6</v>
      </c>
      <c r="E163" s="10">
        <f ca="1">IF('Feuille2-Prix de vente'!E163&lt;&gt;"",'Feuille2-Prix de vente'!E163,"")</f>
        <v>8598</v>
      </c>
      <c r="F163" s="29">
        <f ca="1">IF(AND($A163&lt;&gt;"",F$9&lt;&gt;""),IF(HLOOKUP(F$9,'Feuille1-Catégories'!$C$1:$G$2,2,FALSE)="OUI",F$3,IF(HLOOKUP(F$9,'Feuille1-Catégories'!$C$1:$G$3,3,FALSE)="OUI",OFFSET(F$3,MOD(QUOTIENT(ROW()-ROW($A$20),'Feuille1-Catégories'!$B$6/F$6),F$5),0),IF(MOD($A163-1-F$10,'Feuille1-Catégories'!$F$5+1)=0,F$3,""))),"")</f>
        <v>0.8</v>
      </c>
      <c r="G163" s="29">
        <f ca="1">IF(AND($A163&lt;&gt;"",G$9&lt;&gt;""),IF(HLOOKUP(G$9,'Feuille1-Catégories'!$C$1:$G$2,2,FALSE)="OUI",G$3,IF(HLOOKUP(G$9,'Feuille1-Catégories'!$C$1:$G$3,3,FALSE)="OUI",OFFSET(G$3,MOD(QUOTIENT(ROW()-ROW($A$20),'Feuille1-Catégories'!$B$6/G$6),G$5),0),IF(MOD($A163-1-G$10,'Feuille1-Catégories'!$F$5+1)=0,G$3,""))),"")</f>
        <v>2</v>
      </c>
      <c r="H163" s="29" t="str">
        <f ca="1">IF(AND($A163&lt;&gt;"",H$9&lt;&gt;""),IF(HLOOKUP(H$9,'Feuille1-Catégories'!$C$1:$G$2,2,FALSE)="OUI",H$3,IF(HLOOKUP(H$9,'Feuille1-Catégories'!$C$1:$G$3,3,FALSE)="OUI",OFFSET(H$3,MOD(QUOTIENT(ROW()-ROW($A$20),'Feuille1-Catégories'!$B$6/H$6),H$5),0),IF(MOD($A163-1-H$10,'Feuille1-Catégories'!$F$5+1)=0,H$3,""))),"")</f>
        <v/>
      </c>
      <c r="I163" s="29" t="str">
        <f ca="1">IF(AND($A163&lt;&gt;"",I$9&lt;&gt;""),IF(HLOOKUP(I$9,'Feuille1-Catégories'!$C$1:$G$2,2,FALSE)="OUI",I$3,IF(HLOOKUP(I$9,'Feuille1-Catégories'!$C$1:$G$3,3,FALSE)="OUI",OFFSET(I$3,MOD(QUOTIENT(ROW()-ROW($A$20),'Feuille1-Catégories'!$B$6/I$6),I$5),0),IF(MOD($A163-1-I$10,'Feuille1-Catégories'!$F$5+1)=0,I$3,""))),"")</f>
        <v xml:space="preserve"> </v>
      </c>
      <c r="J163" s="29">
        <f ca="1">IF(AND($A163&lt;&gt;"",J$9&lt;&gt;""),IF(HLOOKUP(J$9,'Feuille1-Catégories'!$C$1:$G$2,2,FALSE)="OUI",J$3,IF(HLOOKUP(J$9,'Feuille1-Catégories'!$C$1:$G$3,3,FALSE)="OUI",OFFSET(J$3,MOD(QUOTIENT(ROW()-ROW($A$20),'Feuille1-Catégories'!$B$6/J$6),J$5),0),IF(MOD($A163-1-J$10,'Feuille1-Catégories'!$F$5+1)=0,J$3,""))),"")</f>
        <v>0.8</v>
      </c>
      <c r="K163" s="29" t="str">
        <f ca="1">IF(AND($A163&lt;&gt;"",K$9&lt;&gt;""),IF(HLOOKUP(K$9,'Feuille1-Catégories'!$C$1:$G$2,2,FALSE)="OUI",K$3,IF(HLOOKUP(K$9,'Feuille1-Catégories'!$C$1:$G$3,3,FALSE)="OUI",OFFSET(K$3,MOD(QUOTIENT(ROW()-ROW($A$20),'Feuille1-Catégories'!$B$6/K$6),K$5),0),IF(MOD($A163-1-K$10,'Feuille1-Catégories'!$F$5+1)=0,K$3,""))),"")</f>
        <v/>
      </c>
      <c r="L163" s="29">
        <f ca="1">IF(AND($A163&lt;&gt;"",L$9&lt;&gt;""),IF(HLOOKUP(L$9,'Feuille1-Catégories'!$C$1:$G$2,2,FALSE)="OUI",L$3,IF(HLOOKUP(L$9,'Feuille1-Catégories'!$C$1:$G$3,3,FALSE)="OUI",OFFSET(L$3,MOD(QUOTIENT(ROW()-ROW($A$20),'Feuille1-Catégories'!$B$6/L$6),L$5),0),IF(MOD($A163-1-L$10,'Feuille1-Catégories'!$F$5+1)=0,L$3,""))),"")</f>
        <v>50</v>
      </c>
      <c r="M163" s="29" t="str">
        <f ca="1">IF(AND($A163&lt;&gt;"",M$9&lt;&gt;""),IF(HLOOKUP(M$9,'Feuille1-Catégories'!$C$1:$G$2,2,FALSE)="OUI",M$3,IF(HLOOKUP(M$9,'Feuille1-Catégories'!$C$1:$G$3,3,FALSE)="OUI",OFFSET(M$3,MOD(QUOTIENT(ROW()-ROW($A$20),'Feuille1-Catégories'!$B$6/M$6),M$5),0),IF(MOD($A163-1-M$10,'Feuille1-Catégories'!$F$5+1)=0,M$3,""))),"")</f>
        <v xml:space="preserve"> </v>
      </c>
      <c r="N163" s="29" t="str">
        <f ca="1">IF(AND($A163&lt;&gt;"",N$9&lt;&gt;""),IF(HLOOKUP(N$9,'Feuille1-Catégories'!$C$1:$G$2,2,FALSE)="OUI",N$3,IF(HLOOKUP(N$9,'Feuille1-Catégories'!$C$1:$G$3,3,FALSE)="OUI",OFFSET(N$3,MOD(QUOTIENT(ROW()-ROW($A$20),'Feuille1-Catégories'!$B$6/N$6),N$5),0),IF(MOD($A163-1-N$10,'Feuille1-Catégories'!$F$5+1)=0,N$3,""))),"")</f>
        <v xml:space="preserve"> </v>
      </c>
      <c r="O163" s="29">
        <f ca="1">IF(AND($A163&lt;&gt;"",O$9&lt;&gt;""),IF(HLOOKUP(O$9,'Feuille1-Catégories'!$C$1:$G$2,2,FALSE)="OUI",O$3,IF(HLOOKUP(O$9,'Feuille1-Catégories'!$C$1:$G$3,3,FALSE)="OUI",OFFSET(O$3,MOD(QUOTIENT(ROW()-ROW($A$20),'Feuille1-Catégories'!$B$6/O$6),O$5),0),IF(MOD($A163-1-O$10,'Feuille1-Catégories'!$F$5+1)=0,O$3,""))),"")</f>
        <v>5</v>
      </c>
      <c r="P163" s="29">
        <f ca="1">IF(AND($A163&lt;&gt;"",P$9&lt;&gt;""),IF(HLOOKUP(P$9,'Feuille1-Catégories'!$C$1:$G$2,2,FALSE)="OUI",P$3,IF(HLOOKUP(P$9,'Feuille1-Catégories'!$C$1:$G$3,3,FALSE)="OUI",OFFSET(P$3,MOD(QUOTIENT(ROW()-ROW($A$20),'Feuille1-Catégories'!$B$6/P$6),P$5),0),IF(MOD($A163-1-P$10,'Feuille1-Catégories'!$F$5+1)=0,P$3,""))),"")</f>
        <v>25</v>
      </c>
      <c r="Q163" s="29">
        <f ca="1">IF(AND($A163&lt;&gt;"",Q$9&lt;&gt;""),IF(HLOOKUP(Q$9,'Feuille1-Catégories'!$C$1:$G$2,2,FALSE)="OUI",Q$3,IF(HLOOKUP(Q$9,'Feuille1-Catégories'!$C$1:$G$3,3,FALSE)="OUI",OFFSET(Q$3,MOD(QUOTIENT(ROW()-ROW($A$20),'Feuille1-Catégories'!$B$6/Q$6),Q$5),0),IF(MOD($A163-1-Q$10,'Feuille1-Catégories'!$F$5+1)=0,Q$3,""))),"")</f>
        <v>500</v>
      </c>
      <c r="R163" s="29">
        <f ca="1">IF(AND($A163&lt;&gt;"",R$9&lt;&gt;""),IF(HLOOKUP(R$9,'Feuille1-Catégories'!$C$1:$G$2,2,FALSE)="OUI",R$3,IF(HLOOKUP(R$9,'Feuille1-Catégories'!$C$1:$G$3,3,FALSE)="OUI",OFFSET(R$3,MOD(QUOTIENT(ROW()-ROW($A$20),'Feuille1-Catégories'!$B$6/R$6),R$5),0),IF(MOD($A163-1-R$10,'Feuille1-Catégories'!$F$5+1)=0,R$3,""))),"")</f>
        <v>1</v>
      </c>
      <c r="S163" s="29">
        <f ca="1">IF(AND($A163&lt;&gt;"",S$9&lt;&gt;""),IF(HLOOKUP(S$9,'Feuille1-Catégories'!$C$1:$G$2,2,FALSE)="OUI",S$3,IF(HLOOKUP(S$9,'Feuille1-Catégories'!$C$1:$G$3,3,FALSE)="OUI",OFFSET(S$3,MOD(QUOTIENT(ROW()-ROW($A$20),'Feuille1-Catégories'!$B$6/S$6),S$5),0),IF(MOD($A163-1-S$10,'Feuille1-Catégories'!$F$5+1)=0,S$3,""))),"")</f>
        <v>30</v>
      </c>
      <c r="T163" s="29" t="str">
        <f ca="1">IF(AND($A163&lt;&gt;"",T$9&lt;&gt;""),IF(HLOOKUP(T$9,'Feuille1-Catégories'!$C$1:$G$2,2,FALSE)="OUI",T$3,IF(HLOOKUP(T$9,'Feuille1-Catégories'!$C$1:$G$3,3,FALSE)="OUI",OFFSET(T$3,MOD(QUOTIENT(ROW()-ROW($A$20),'Feuille1-Catégories'!$B$6/T$6),T$5),0),IF(MOD($A163-1-T$10,'Feuille1-Catégories'!$F$5+1)=0,T$3,""))),"")</f>
        <v/>
      </c>
      <c r="U163" s="29">
        <f ca="1">IF(AND($A163&lt;&gt;"",U$9&lt;&gt;""),IF(HLOOKUP(U$9,'Feuille1-Catégories'!$C$1:$G$2,2,FALSE)="OUI",U$3,IF(HLOOKUP(U$9,'Feuille1-Catégories'!$C$1:$G$3,3,FALSE)="OUI",OFFSET(U$3,MOD(QUOTIENT(ROW()-ROW($A$20),'Feuille1-Catégories'!$B$6/U$6),U$5),0),IF(MOD($A163-1-U$10,'Feuille1-Catégories'!$F$5+1)=0,U$3,""))),"")</f>
        <v>300</v>
      </c>
      <c r="V163" s="29" t="str">
        <f ca="1">IF(AND($A163&lt;&gt;"",V$9&lt;&gt;""),IF(HLOOKUP(V$9,'Feuille1-Catégories'!$C$1:$G$2,2,FALSE)="OUI",V$3,IF(HLOOKUP(V$9,'Feuille1-Catégories'!$C$1:$G$3,3,FALSE)="OUI",OFFSET(V$3,MOD(QUOTIENT(ROW()-ROW($A$20),'Feuille1-Catégories'!$B$6/V$6),V$5),0),IF(MOD($A163-1-V$10,'Feuille1-Catégories'!$F$5+1)=0,V$3,""))),"")</f>
        <v/>
      </c>
      <c r="W163" s="29" t="str">
        <f ca="1">IF(AND($A163&lt;&gt;"",W$9&lt;&gt;""),IF(HLOOKUP(W$9,'Feuille1-Catégories'!$C$1:$G$2,2,FALSE)="OUI",W$3,IF(HLOOKUP(W$9,'Feuille1-Catégories'!$C$1:$G$3,3,FALSE)="OUI",OFFSET(W$3,MOD(QUOTIENT(ROW()-ROW($A$20),'Feuille1-Catégories'!$B$6/W$6),W$5),0),IF(MOD($A163-1-W$10,'Feuille1-Catégories'!$F$5+1)=0,W$3,""))),"")</f>
        <v/>
      </c>
      <c r="X163" s="29" t="str">
        <f ca="1">IF(AND($A163&lt;&gt;"",X$9&lt;&gt;""),IF(HLOOKUP(X$9,'Feuille1-Catégories'!$C$1:$G$2,2,FALSE)="OUI",X$3,IF(HLOOKUP(X$9,'Feuille1-Catégories'!$C$1:$G$3,3,FALSE)="OUI",OFFSET(X$3,MOD(QUOTIENT(ROW()-ROW($A$20),'Feuille1-Catégories'!$B$6/X$6),X$5),0),IF(MOD($A163-1-X$10,'Feuille1-Catégories'!$F$5+1)=0,X$3,""))),"")</f>
        <v/>
      </c>
      <c r="Y163" s="29" t="str">
        <f ca="1">IF(AND($A163&lt;&gt;"",Y$9&lt;&gt;""),IF(HLOOKUP(Y$9,'Feuille1-Catégories'!$C$1:$G$2,2,FALSE)="OUI",Y$3,IF(HLOOKUP(Y$9,'Feuille1-Catégories'!$C$1:$G$3,3,FALSE)="OUI",OFFSET(Y$3,MOD(QUOTIENT(ROW()-ROW($A$20),'Feuille1-Catégories'!$B$6/Y$6),Y$5),0),IF(MOD($A163-1-Y$10,'Feuille1-Catégories'!$F$5+1)=0,Y$3,""))),"")</f>
        <v/>
      </c>
      <c r="Z163" s="29" t="str">
        <f ca="1">IF(AND($A163&lt;&gt;"",Z$9&lt;&gt;""),IF(HLOOKUP(Z$9,'Feuille1-Catégories'!$C$1:$G$2,2,FALSE)="OUI",Z$3,IF(HLOOKUP(Z$9,'Feuille1-Catégories'!$C$1:$G$3,3,FALSE)="OUI",OFFSET(Z$3,MOD(QUOTIENT(ROW()-ROW($A$20),'Feuille1-Catégories'!$B$6/Z$6),Z$5),0),IF(MOD($A163-1-Z$10,'Feuille1-Catégories'!$F$5+1)=0,Z$3,""))),"")</f>
        <v/>
      </c>
    </row>
    <row r="164" spans="1:26" ht="17" x14ac:dyDescent="0.2">
      <c r="A164" s="21">
        <f>IF('Feuille2-Prix de vente'!A164&lt;&gt;"",'Feuille2-Prix de vente'!A164,"")</f>
        <v>145</v>
      </c>
      <c r="B164" s="33">
        <f ca="1">IF('Feuille2-Prix de vente'!B164&lt;&gt;"",'Feuille2-Prix de vente'!B164,"")</f>
        <v>14.361752237399905</v>
      </c>
      <c r="C164" s="10">
        <f ca="1">IF('Feuille2-Prix de vente'!C164&lt;&gt;"",'Feuille2-Prix de vente'!C164,"")</f>
        <v>5673.4</v>
      </c>
      <c r="D164" s="10">
        <f t="shared" ca="1" si="2"/>
        <v>424.6</v>
      </c>
      <c r="E164" s="10">
        <f ca="1">IF('Feuille2-Prix de vente'!E164&lt;&gt;"",'Feuille2-Prix de vente'!E164,"")</f>
        <v>6098</v>
      </c>
      <c r="F164" s="29">
        <f ca="1">IF(AND($A164&lt;&gt;"",F$9&lt;&gt;""),IF(HLOOKUP(F$9,'Feuille1-Catégories'!$C$1:$G$2,2,FALSE)="OUI",F$3,IF(HLOOKUP(F$9,'Feuille1-Catégories'!$C$1:$G$3,3,FALSE)="OUI",OFFSET(F$3,MOD(QUOTIENT(ROW()-ROW($A$20),'Feuille1-Catégories'!$B$6/F$6),F$5),0),IF(MOD($A164-1-F$10,'Feuille1-Catégories'!$F$5+1)=0,F$3,""))),"")</f>
        <v>0.8</v>
      </c>
      <c r="G164" s="29">
        <f ca="1">IF(AND($A164&lt;&gt;"",G$9&lt;&gt;""),IF(HLOOKUP(G$9,'Feuille1-Catégories'!$C$1:$G$2,2,FALSE)="OUI",G$3,IF(HLOOKUP(G$9,'Feuille1-Catégories'!$C$1:$G$3,3,FALSE)="OUI",OFFSET(G$3,MOD(QUOTIENT(ROW()-ROW($A$20),'Feuille1-Catégories'!$B$6/G$6),G$5),0),IF(MOD($A164-1-G$10,'Feuille1-Catégories'!$F$5+1)=0,G$3,""))),"")</f>
        <v>2</v>
      </c>
      <c r="H164" s="29" t="str">
        <f ca="1">IF(AND($A164&lt;&gt;"",H$9&lt;&gt;""),IF(HLOOKUP(H$9,'Feuille1-Catégories'!$C$1:$G$2,2,FALSE)="OUI",H$3,IF(HLOOKUP(H$9,'Feuille1-Catégories'!$C$1:$G$3,3,FALSE)="OUI",OFFSET(H$3,MOD(QUOTIENT(ROW()-ROW($A$20),'Feuille1-Catégories'!$B$6/H$6),H$5),0),IF(MOD($A164-1-H$10,'Feuille1-Catégories'!$F$5+1)=0,H$3,""))),"")</f>
        <v/>
      </c>
      <c r="I164" s="29" t="str">
        <f ca="1">IF(AND($A164&lt;&gt;"",I$9&lt;&gt;""),IF(HLOOKUP(I$9,'Feuille1-Catégories'!$C$1:$G$2,2,FALSE)="OUI",I$3,IF(HLOOKUP(I$9,'Feuille1-Catégories'!$C$1:$G$3,3,FALSE)="OUI",OFFSET(I$3,MOD(QUOTIENT(ROW()-ROW($A$20),'Feuille1-Catégories'!$B$6/I$6),I$5),0),IF(MOD($A164-1-I$10,'Feuille1-Catégories'!$F$5+1)=0,I$3,""))),"")</f>
        <v xml:space="preserve"> </v>
      </c>
      <c r="J164" s="29">
        <f ca="1">IF(AND($A164&lt;&gt;"",J$9&lt;&gt;""),IF(HLOOKUP(J$9,'Feuille1-Catégories'!$C$1:$G$2,2,FALSE)="OUI",J$3,IF(HLOOKUP(J$9,'Feuille1-Catégories'!$C$1:$G$3,3,FALSE)="OUI",OFFSET(J$3,MOD(QUOTIENT(ROW()-ROW($A$20),'Feuille1-Catégories'!$B$6/J$6),J$5),0),IF(MOD($A164-1-J$10,'Feuille1-Catégories'!$F$5+1)=0,J$3,""))),"")</f>
        <v>0.8</v>
      </c>
      <c r="K164" s="29" t="str">
        <f ca="1">IF(AND($A164&lt;&gt;"",K$9&lt;&gt;""),IF(HLOOKUP(K$9,'Feuille1-Catégories'!$C$1:$G$2,2,FALSE)="OUI",K$3,IF(HLOOKUP(K$9,'Feuille1-Catégories'!$C$1:$G$3,3,FALSE)="OUI",OFFSET(K$3,MOD(QUOTIENT(ROW()-ROW($A$20),'Feuille1-Catégories'!$B$6/K$6),K$5),0),IF(MOD($A164-1-K$10,'Feuille1-Catégories'!$F$5+1)=0,K$3,""))),"")</f>
        <v/>
      </c>
      <c r="L164" s="29">
        <f ca="1">IF(AND($A164&lt;&gt;"",L$9&lt;&gt;""),IF(HLOOKUP(L$9,'Feuille1-Catégories'!$C$1:$G$2,2,FALSE)="OUI",L$3,IF(HLOOKUP(L$9,'Feuille1-Catégories'!$C$1:$G$3,3,FALSE)="OUI",OFFSET(L$3,MOD(QUOTIENT(ROW()-ROW($A$20),'Feuille1-Catégories'!$B$6/L$6),L$5),0),IF(MOD($A164-1-L$10,'Feuille1-Catégories'!$F$5+1)=0,L$3,""))),"")</f>
        <v>50</v>
      </c>
      <c r="M164" s="29" t="str">
        <f ca="1">IF(AND($A164&lt;&gt;"",M$9&lt;&gt;""),IF(HLOOKUP(M$9,'Feuille1-Catégories'!$C$1:$G$2,2,FALSE)="OUI",M$3,IF(HLOOKUP(M$9,'Feuille1-Catégories'!$C$1:$G$3,3,FALSE)="OUI",OFFSET(M$3,MOD(QUOTIENT(ROW()-ROW($A$20),'Feuille1-Catégories'!$B$6/M$6),M$5),0),IF(MOD($A164-1-M$10,'Feuille1-Catégories'!$F$5+1)=0,M$3,""))),"")</f>
        <v xml:space="preserve"> </v>
      </c>
      <c r="N164" s="29" t="str">
        <f ca="1">IF(AND($A164&lt;&gt;"",N$9&lt;&gt;""),IF(HLOOKUP(N$9,'Feuille1-Catégories'!$C$1:$G$2,2,FALSE)="OUI",N$3,IF(HLOOKUP(N$9,'Feuille1-Catégories'!$C$1:$G$3,3,FALSE)="OUI",OFFSET(N$3,MOD(QUOTIENT(ROW()-ROW($A$20),'Feuille1-Catégories'!$B$6/N$6),N$5),0),IF(MOD($A164-1-N$10,'Feuille1-Catégories'!$F$5+1)=0,N$3,""))),"")</f>
        <v xml:space="preserve"> </v>
      </c>
      <c r="O164" s="29">
        <f ca="1">IF(AND($A164&lt;&gt;"",O$9&lt;&gt;""),IF(HLOOKUP(O$9,'Feuille1-Catégories'!$C$1:$G$2,2,FALSE)="OUI",O$3,IF(HLOOKUP(O$9,'Feuille1-Catégories'!$C$1:$G$3,3,FALSE)="OUI",OFFSET(O$3,MOD(QUOTIENT(ROW()-ROW($A$20),'Feuille1-Catégories'!$B$6/O$6),O$5),0),IF(MOD($A164-1-O$10,'Feuille1-Catégories'!$F$5+1)=0,O$3,""))),"")</f>
        <v>5</v>
      </c>
      <c r="P164" s="29">
        <f ca="1">IF(AND($A164&lt;&gt;"",P$9&lt;&gt;""),IF(HLOOKUP(P$9,'Feuille1-Catégories'!$C$1:$G$2,2,FALSE)="OUI",P$3,IF(HLOOKUP(P$9,'Feuille1-Catégories'!$C$1:$G$3,3,FALSE)="OUI",OFFSET(P$3,MOD(QUOTIENT(ROW()-ROW($A$20),'Feuille1-Catégories'!$B$6/P$6),P$5),0),IF(MOD($A164-1-P$10,'Feuille1-Catégories'!$F$5+1)=0,P$3,""))),"")</f>
        <v>25</v>
      </c>
      <c r="Q164" s="29" t="str">
        <f ca="1">IF(AND($A164&lt;&gt;"",Q$9&lt;&gt;""),IF(HLOOKUP(Q$9,'Feuille1-Catégories'!$C$1:$G$2,2,FALSE)="OUI",Q$3,IF(HLOOKUP(Q$9,'Feuille1-Catégories'!$C$1:$G$3,3,FALSE)="OUI",OFFSET(Q$3,MOD(QUOTIENT(ROW()-ROW($A$20),'Feuille1-Catégories'!$B$6/Q$6),Q$5),0),IF(MOD($A164-1-Q$10,'Feuille1-Catégories'!$F$5+1)=0,Q$3,""))),"")</f>
        <v/>
      </c>
      <c r="R164" s="29">
        <f ca="1">IF(AND($A164&lt;&gt;"",R$9&lt;&gt;""),IF(HLOOKUP(R$9,'Feuille1-Catégories'!$C$1:$G$2,2,FALSE)="OUI",R$3,IF(HLOOKUP(R$9,'Feuille1-Catégories'!$C$1:$G$3,3,FALSE)="OUI",OFFSET(R$3,MOD(QUOTIENT(ROW()-ROW($A$20),'Feuille1-Catégories'!$B$6/R$6),R$5),0),IF(MOD($A164-1-R$10,'Feuille1-Catégories'!$F$5+1)=0,R$3,""))),"")</f>
        <v>1</v>
      </c>
      <c r="S164" s="29">
        <f ca="1">IF(AND($A164&lt;&gt;"",S$9&lt;&gt;""),IF(HLOOKUP(S$9,'Feuille1-Catégories'!$C$1:$G$2,2,FALSE)="OUI",S$3,IF(HLOOKUP(S$9,'Feuille1-Catégories'!$C$1:$G$3,3,FALSE)="OUI",OFFSET(S$3,MOD(QUOTIENT(ROW()-ROW($A$20),'Feuille1-Catégories'!$B$6/S$6),S$5),0),IF(MOD($A164-1-S$10,'Feuille1-Catégories'!$F$5+1)=0,S$3,""))),"")</f>
        <v>30</v>
      </c>
      <c r="T164" s="29">
        <f ca="1">IF(AND($A164&lt;&gt;"",T$9&lt;&gt;""),IF(HLOOKUP(T$9,'Feuille1-Catégories'!$C$1:$G$2,2,FALSE)="OUI",T$3,IF(HLOOKUP(T$9,'Feuille1-Catégories'!$C$1:$G$3,3,FALSE)="OUI",OFFSET(T$3,MOD(QUOTIENT(ROW()-ROW($A$20),'Feuille1-Catégories'!$B$6/T$6),T$5),0),IF(MOD($A164-1-T$10,'Feuille1-Catégories'!$F$5+1)=0,T$3,""))),"")</f>
        <v>10</v>
      </c>
      <c r="U164" s="29">
        <f ca="1">IF(AND($A164&lt;&gt;"",U$9&lt;&gt;""),IF(HLOOKUP(U$9,'Feuille1-Catégories'!$C$1:$G$2,2,FALSE)="OUI",U$3,IF(HLOOKUP(U$9,'Feuille1-Catégories'!$C$1:$G$3,3,FALSE)="OUI",OFFSET(U$3,MOD(QUOTIENT(ROW()-ROW($A$20),'Feuille1-Catégories'!$B$6/U$6),U$5),0),IF(MOD($A164-1-U$10,'Feuille1-Catégories'!$F$5+1)=0,U$3,""))),"")</f>
        <v>300</v>
      </c>
      <c r="V164" s="29" t="str">
        <f ca="1">IF(AND($A164&lt;&gt;"",V$9&lt;&gt;""),IF(HLOOKUP(V$9,'Feuille1-Catégories'!$C$1:$G$2,2,FALSE)="OUI",V$3,IF(HLOOKUP(V$9,'Feuille1-Catégories'!$C$1:$G$3,3,FALSE)="OUI",OFFSET(V$3,MOD(QUOTIENT(ROW()-ROW($A$20),'Feuille1-Catégories'!$B$6/V$6),V$5),0),IF(MOD($A164-1-V$10,'Feuille1-Catégories'!$F$5+1)=0,V$3,""))),"")</f>
        <v/>
      </c>
      <c r="W164" s="29" t="str">
        <f ca="1">IF(AND($A164&lt;&gt;"",W$9&lt;&gt;""),IF(HLOOKUP(W$9,'Feuille1-Catégories'!$C$1:$G$2,2,FALSE)="OUI",W$3,IF(HLOOKUP(W$9,'Feuille1-Catégories'!$C$1:$G$3,3,FALSE)="OUI",OFFSET(W$3,MOD(QUOTIENT(ROW()-ROW($A$20),'Feuille1-Catégories'!$B$6/W$6),W$5),0),IF(MOD($A164-1-W$10,'Feuille1-Catégories'!$F$5+1)=0,W$3,""))),"")</f>
        <v/>
      </c>
      <c r="X164" s="29" t="str">
        <f ca="1">IF(AND($A164&lt;&gt;"",X$9&lt;&gt;""),IF(HLOOKUP(X$9,'Feuille1-Catégories'!$C$1:$G$2,2,FALSE)="OUI",X$3,IF(HLOOKUP(X$9,'Feuille1-Catégories'!$C$1:$G$3,3,FALSE)="OUI",OFFSET(X$3,MOD(QUOTIENT(ROW()-ROW($A$20),'Feuille1-Catégories'!$B$6/X$6),X$5),0),IF(MOD($A164-1-X$10,'Feuille1-Catégories'!$F$5+1)=0,X$3,""))),"")</f>
        <v/>
      </c>
      <c r="Y164" s="29" t="str">
        <f ca="1">IF(AND($A164&lt;&gt;"",Y$9&lt;&gt;""),IF(HLOOKUP(Y$9,'Feuille1-Catégories'!$C$1:$G$2,2,FALSE)="OUI",Y$3,IF(HLOOKUP(Y$9,'Feuille1-Catégories'!$C$1:$G$3,3,FALSE)="OUI",OFFSET(Y$3,MOD(QUOTIENT(ROW()-ROW($A$20),'Feuille1-Catégories'!$B$6/Y$6),Y$5),0),IF(MOD($A164-1-Y$10,'Feuille1-Catégories'!$F$5+1)=0,Y$3,""))),"")</f>
        <v/>
      </c>
      <c r="Z164" s="29" t="str">
        <f ca="1">IF(AND($A164&lt;&gt;"",Z$9&lt;&gt;""),IF(HLOOKUP(Z$9,'Feuille1-Catégories'!$C$1:$G$2,2,FALSE)="OUI",Z$3,IF(HLOOKUP(Z$9,'Feuille1-Catégories'!$C$1:$G$3,3,FALSE)="OUI",OFFSET(Z$3,MOD(QUOTIENT(ROW()-ROW($A$20),'Feuille1-Catégories'!$B$6/Z$6),Z$5),0),IF(MOD($A164-1-Z$10,'Feuille1-Catégories'!$F$5+1)=0,Z$3,""))),"")</f>
        <v/>
      </c>
    </row>
    <row r="165" spans="1:26" ht="17" x14ac:dyDescent="0.2">
      <c r="A165" s="21">
        <f>IF('Feuille2-Prix de vente'!A165&lt;&gt;"",'Feuille2-Prix de vente'!A165,"")</f>
        <v>146</v>
      </c>
      <c r="B165" s="33">
        <f ca="1">IF('Feuille2-Prix de vente'!B165&lt;&gt;"",'Feuille2-Prix de vente'!B165,"")</f>
        <v>12.279982743744608</v>
      </c>
      <c r="C165" s="10">
        <f ca="1">IF('Feuille2-Prix de vente'!C165&lt;&gt;"",'Feuille2-Prix de vente'!C165,"")</f>
        <v>5229.3999999999996</v>
      </c>
      <c r="D165" s="10">
        <f t="shared" ca="1" si="2"/>
        <v>463.6</v>
      </c>
      <c r="E165" s="10">
        <f ca="1">IF('Feuille2-Prix de vente'!E165&lt;&gt;"",'Feuille2-Prix de vente'!E165,"")</f>
        <v>5693</v>
      </c>
      <c r="F165" s="29">
        <f ca="1">IF(AND($A165&lt;&gt;"",F$9&lt;&gt;""),IF(HLOOKUP(F$9,'Feuille1-Catégories'!$C$1:$G$2,2,FALSE)="OUI",F$3,IF(HLOOKUP(F$9,'Feuille1-Catégories'!$C$1:$G$3,3,FALSE)="OUI",OFFSET(F$3,MOD(QUOTIENT(ROW()-ROW($A$20),'Feuille1-Catégories'!$B$6/F$6),F$5),0),IF(MOD($A165-1-F$10,'Feuille1-Catégories'!$F$5+1)=0,F$3,""))),"")</f>
        <v>0.8</v>
      </c>
      <c r="G165" s="29">
        <f ca="1">IF(AND($A165&lt;&gt;"",G$9&lt;&gt;""),IF(HLOOKUP(G$9,'Feuille1-Catégories'!$C$1:$G$2,2,FALSE)="OUI",G$3,IF(HLOOKUP(G$9,'Feuille1-Catégories'!$C$1:$G$3,3,FALSE)="OUI",OFFSET(G$3,MOD(QUOTIENT(ROW()-ROW($A$20),'Feuille1-Catégories'!$B$6/G$6),G$5),0),IF(MOD($A165-1-G$10,'Feuille1-Catégories'!$F$5+1)=0,G$3,""))),"")</f>
        <v>2</v>
      </c>
      <c r="H165" s="29">
        <f ca="1">IF(AND($A165&lt;&gt;"",H$9&lt;&gt;""),IF(HLOOKUP(H$9,'Feuille1-Catégories'!$C$1:$G$2,2,FALSE)="OUI",H$3,IF(HLOOKUP(H$9,'Feuille1-Catégories'!$C$1:$G$3,3,FALSE)="OUI",OFFSET(H$3,MOD(QUOTIENT(ROW()-ROW($A$20),'Feuille1-Catégories'!$B$6/H$6),H$5),0),IF(MOD($A165-1-H$10,'Feuille1-Catégories'!$F$5+1)=0,H$3,""))),"")</f>
        <v>50</v>
      </c>
      <c r="I165" s="29" t="str">
        <f ca="1">IF(AND($A165&lt;&gt;"",I$9&lt;&gt;""),IF(HLOOKUP(I$9,'Feuille1-Catégories'!$C$1:$G$2,2,FALSE)="OUI",I$3,IF(HLOOKUP(I$9,'Feuille1-Catégories'!$C$1:$G$3,3,FALSE)="OUI",OFFSET(I$3,MOD(QUOTIENT(ROW()-ROW($A$20),'Feuille1-Catégories'!$B$6/I$6),I$5),0),IF(MOD($A165-1-I$10,'Feuille1-Catégories'!$F$5+1)=0,I$3,""))),"")</f>
        <v xml:space="preserve"> </v>
      </c>
      <c r="J165" s="29">
        <f ca="1">IF(AND($A165&lt;&gt;"",J$9&lt;&gt;""),IF(HLOOKUP(J$9,'Feuille1-Catégories'!$C$1:$G$2,2,FALSE)="OUI",J$3,IF(HLOOKUP(J$9,'Feuille1-Catégories'!$C$1:$G$3,3,FALSE)="OUI",OFFSET(J$3,MOD(QUOTIENT(ROW()-ROW($A$20),'Feuille1-Catégories'!$B$6/J$6),J$5),0),IF(MOD($A165-1-J$10,'Feuille1-Catégories'!$F$5+1)=0,J$3,""))),"")</f>
        <v>0.8</v>
      </c>
      <c r="K165" s="29" t="str">
        <f ca="1">IF(AND($A165&lt;&gt;"",K$9&lt;&gt;""),IF(HLOOKUP(K$9,'Feuille1-Catégories'!$C$1:$G$2,2,FALSE)="OUI",K$3,IF(HLOOKUP(K$9,'Feuille1-Catégories'!$C$1:$G$3,3,FALSE)="OUI",OFFSET(K$3,MOD(QUOTIENT(ROW()-ROW($A$20),'Feuille1-Catégories'!$B$6/K$6),K$5),0),IF(MOD($A165-1-K$10,'Feuille1-Catégories'!$F$5+1)=0,K$3,""))),"")</f>
        <v/>
      </c>
      <c r="L165" s="29">
        <f ca="1">IF(AND($A165&lt;&gt;"",L$9&lt;&gt;""),IF(HLOOKUP(L$9,'Feuille1-Catégories'!$C$1:$G$2,2,FALSE)="OUI",L$3,IF(HLOOKUP(L$9,'Feuille1-Catégories'!$C$1:$G$3,3,FALSE)="OUI",OFFSET(L$3,MOD(QUOTIENT(ROW()-ROW($A$20),'Feuille1-Catégories'!$B$6/L$6),L$5),0),IF(MOD($A165-1-L$10,'Feuille1-Catégories'!$F$5+1)=0,L$3,""))),"")</f>
        <v>50</v>
      </c>
      <c r="M165" s="29" t="str">
        <f ca="1">IF(AND($A165&lt;&gt;"",M$9&lt;&gt;""),IF(HLOOKUP(M$9,'Feuille1-Catégories'!$C$1:$G$2,2,FALSE)="OUI",M$3,IF(HLOOKUP(M$9,'Feuille1-Catégories'!$C$1:$G$3,3,FALSE)="OUI",OFFSET(M$3,MOD(QUOTIENT(ROW()-ROW($A$20),'Feuille1-Catégories'!$B$6/M$6),M$5),0),IF(MOD($A165-1-M$10,'Feuille1-Catégories'!$F$5+1)=0,M$3,""))),"")</f>
        <v xml:space="preserve"> </v>
      </c>
      <c r="N165" s="29" t="str">
        <f ca="1">IF(AND($A165&lt;&gt;"",N$9&lt;&gt;""),IF(HLOOKUP(N$9,'Feuille1-Catégories'!$C$1:$G$2,2,FALSE)="OUI",N$3,IF(HLOOKUP(N$9,'Feuille1-Catégories'!$C$1:$G$3,3,FALSE)="OUI",OFFSET(N$3,MOD(QUOTIENT(ROW()-ROW($A$20),'Feuille1-Catégories'!$B$6/N$6),N$5),0),IF(MOD($A165-1-N$10,'Feuille1-Catégories'!$F$5+1)=0,N$3,""))),"")</f>
        <v xml:space="preserve"> </v>
      </c>
      <c r="O165" s="29">
        <f ca="1">IF(AND($A165&lt;&gt;"",O$9&lt;&gt;""),IF(HLOOKUP(O$9,'Feuille1-Catégories'!$C$1:$G$2,2,FALSE)="OUI",O$3,IF(HLOOKUP(O$9,'Feuille1-Catégories'!$C$1:$G$3,3,FALSE)="OUI",OFFSET(O$3,MOD(QUOTIENT(ROW()-ROW($A$20),'Feuille1-Catégories'!$B$6/O$6),O$5),0),IF(MOD($A165-1-O$10,'Feuille1-Catégories'!$F$5+1)=0,O$3,""))),"")</f>
        <v>5</v>
      </c>
      <c r="P165" s="29">
        <f ca="1">IF(AND($A165&lt;&gt;"",P$9&lt;&gt;""),IF(HLOOKUP(P$9,'Feuille1-Catégories'!$C$1:$G$2,2,FALSE)="OUI",P$3,IF(HLOOKUP(P$9,'Feuille1-Catégories'!$C$1:$G$3,3,FALSE)="OUI",OFFSET(P$3,MOD(QUOTIENT(ROW()-ROW($A$20),'Feuille1-Catégories'!$B$6/P$6),P$5),0),IF(MOD($A165-1-P$10,'Feuille1-Catégories'!$F$5+1)=0,P$3,""))),"")</f>
        <v>25</v>
      </c>
      <c r="Q165" s="29" t="str">
        <f ca="1">IF(AND($A165&lt;&gt;"",Q$9&lt;&gt;""),IF(HLOOKUP(Q$9,'Feuille1-Catégories'!$C$1:$G$2,2,FALSE)="OUI",Q$3,IF(HLOOKUP(Q$9,'Feuille1-Catégories'!$C$1:$G$3,3,FALSE)="OUI",OFFSET(Q$3,MOD(QUOTIENT(ROW()-ROW($A$20),'Feuille1-Catégories'!$B$6/Q$6),Q$5),0),IF(MOD($A165-1-Q$10,'Feuille1-Catégories'!$F$5+1)=0,Q$3,""))),"")</f>
        <v/>
      </c>
      <c r="R165" s="29" t="str">
        <f ca="1">IF(AND($A165&lt;&gt;"",R$9&lt;&gt;""),IF(HLOOKUP(R$9,'Feuille1-Catégories'!$C$1:$G$2,2,FALSE)="OUI",R$3,IF(HLOOKUP(R$9,'Feuille1-Catégories'!$C$1:$G$3,3,FALSE)="OUI",OFFSET(R$3,MOD(QUOTIENT(ROW()-ROW($A$20),'Feuille1-Catégories'!$B$6/R$6),R$5),0),IF(MOD($A165-1-R$10,'Feuille1-Catégories'!$F$5+1)=0,R$3,""))),"")</f>
        <v/>
      </c>
      <c r="S165" s="29">
        <f ca="1">IF(AND($A165&lt;&gt;"",S$9&lt;&gt;""),IF(HLOOKUP(S$9,'Feuille1-Catégories'!$C$1:$G$2,2,FALSE)="OUI",S$3,IF(HLOOKUP(S$9,'Feuille1-Catégories'!$C$1:$G$3,3,FALSE)="OUI",OFFSET(S$3,MOD(QUOTIENT(ROW()-ROW($A$20),'Feuille1-Catégories'!$B$6/S$6),S$5),0),IF(MOD($A165-1-S$10,'Feuille1-Catégories'!$F$5+1)=0,S$3,""))),"")</f>
        <v>30</v>
      </c>
      <c r="T165" s="29" t="str">
        <f ca="1">IF(AND($A165&lt;&gt;"",T$9&lt;&gt;""),IF(HLOOKUP(T$9,'Feuille1-Catégories'!$C$1:$G$2,2,FALSE)="OUI",T$3,IF(HLOOKUP(T$9,'Feuille1-Catégories'!$C$1:$G$3,3,FALSE)="OUI",OFFSET(T$3,MOD(QUOTIENT(ROW()-ROW($A$20),'Feuille1-Catégories'!$B$6/T$6),T$5),0),IF(MOD($A165-1-T$10,'Feuille1-Catégories'!$F$5+1)=0,T$3,""))),"")</f>
        <v/>
      </c>
      <c r="U165" s="29">
        <f ca="1">IF(AND($A165&lt;&gt;"",U$9&lt;&gt;""),IF(HLOOKUP(U$9,'Feuille1-Catégories'!$C$1:$G$2,2,FALSE)="OUI",U$3,IF(HLOOKUP(U$9,'Feuille1-Catégories'!$C$1:$G$3,3,FALSE)="OUI",OFFSET(U$3,MOD(QUOTIENT(ROW()-ROW($A$20),'Feuille1-Catégories'!$B$6/U$6),U$5),0),IF(MOD($A165-1-U$10,'Feuille1-Catégories'!$F$5+1)=0,U$3,""))),"")</f>
        <v>300</v>
      </c>
      <c r="V165" s="29" t="str">
        <f ca="1">IF(AND($A165&lt;&gt;"",V$9&lt;&gt;""),IF(HLOOKUP(V$9,'Feuille1-Catégories'!$C$1:$G$2,2,FALSE)="OUI",V$3,IF(HLOOKUP(V$9,'Feuille1-Catégories'!$C$1:$G$3,3,FALSE)="OUI",OFFSET(V$3,MOD(QUOTIENT(ROW()-ROW($A$20),'Feuille1-Catégories'!$B$6/V$6),V$5),0),IF(MOD($A165-1-V$10,'Feuille1-Catégories'!$F$5+1)=0,V$3,""))),"")</f>
        <v/>
      </c>
      <c r="W165" s="29" t="str">
        <f ca="1">IF(AND($A165&lt;&gt;"",W$9&lt;&gt;""),IF(HLOOKUP(W$9,'Feuille1-Catégories'!$C$1:$G$2,2,FALSE)="OUI",W$3,IF(HLOOKUP(W$9,'Feuille1-Catégories'!$C$1:$G$3,3,FALSE)="OUI",OFFSET(W$3,MOD(QUOTIENT(ROW()-ROW($A$20),'Feuille1-Catégories'!$B$6/W$6),W$5),0),IF(MOD($A165-1-W$10,'Feuille1-Catégories'!$F$5+1)=0,W$3,""))),"")</f>
        <v/>
      </c>
      <c r="X165" s="29" t="str">
        <f ca="1">IF(AND($A165&lt;&gt;"",X$9&lt;&gt;""),IF(HLOOKUP(X$9,'Feuille1-Catégories'!$C$1:$G$2,2,FALSE)="OUI",X$3,IF(HLOOKUP(X$9,'Feuille1-Catégories'!$C$1:$G$3,3,FALSE)="OUI",OFFSET(X$3,MOD(QUOTIENT(ROW()-ROW($A$20),'Feuille1-Catégories'!$B$6/X$6),X$5),0),IF(MOD($A165-1-X$10,'Feuille1-Catégories'!$F$5+1)=0,X$3,""))),"")</f>
        <v/>
      </c>
      <c r="Y165" s="29" t="str">
        <f ca="1">IF(AND($A165&lt;&gt;"",Y$9&lt;&gt;""),IF(HLOOKUP(Y$9,'Feuille1-Catégories'!$C$1:$G$2,2,FALSE)="OUI",Y$3,IF(HLOOKUP(Y$9,'Feuille1-Catégories'!$C$1:$G$3,3,FALSE)="OUI",OFFSET(Y$3,MOD(QUOTIENT(ROW()-ROW($A$20),'Feuille1-Catégories'!$B$6/Y$6),Y$5),0),IF(MOD($A165-1-Y$10,'Feuille1-Catégories'!$F$5+1)=0,Y$3,""))),"")</f>
        <v/>
      </c>
      <c r="Z165" s="29" t="str">
        <f ca="1">IF(AND($A165&lt;&gt;"",Z$9&lt;&gt;""),IF(HLOOKUP(Z$9,'Feuille1-Catégories'!$C$1:$G$2,2,FALSE)="OUI",Z$3,IF(HLOOKUP(Z$9,'Feuille1-Catégories'!$C$1:$G$3,3,FALSE)="OUI",OFFSET(Z$3,MOD(QUOTIENT(ROW()-ROW($A$20),'Feuille1-Catégories'!$B$6/Z$6),Z$5),0),IF(MOD($A165-1-Z$10,'Feuille1-Catégories'!$F$5+1)=0,Z$3,""))),"")</f>
        <v/>
      </c>
    </row>
    <row r="166" spans="1:26" ht="17" x14ac:dyDescent="0.2">
      <c r="A166" s="21">
        <f>IF('Feuille2-Prix de vente'!A166&lt;&gt;"",'Feuille2-Prix de vente'!A166,"")</f>
        <v>147</v>
      </c>
      <c r="B166" s="33">
        <f ca="1">IF('Feuille2-Prix de vente'!B166&lt;&gt;"",'Feuille2-Prix de vente'!B166,"")</f>
        <v>13.25070821529745</v>
      </c>
      <c r="C166" s="10">
        <f ca="1">IF('Feuille2-Prix de vente'!C166&lt;&gt;"",'Feuille2-Prix de vente'!C166,"")</f>
        <v>5189.3999999999996</v>
      </c>
      <c r="D166" s="10">
        <f t="shared" ca="1" si="2"/>
        <v>423.6</v>
      </c>
      <c r="E166" s="10">
        <f ca="1">IF('Feuille2-Prix de vente'!E166&lt;&gt;"",'Feuille2-Prix de vente'!E166,"")</f>
        <v>5613</v>
      </c>
      <c r="F166" s="29">
        <f ca="1">IF(AND($A166&lt;&gt;"",F$9&lt;&gt;""),IF(HLOOKUP(F$9,'Feuille1-Catégories'!$C$1:$G$2,2,FALSE)="OUI",F$3,IF(HLOOKUP(F$9,'Feuille1-Catégories'!$C$1:$G$3,3,FALSE)="OUI",OFFSET(F$3,MOD(QUOTIENT(ROW()-ROW($A$20),'Feuille1-Catégories'!$B$6/F$6),F$5),0),IF(MOD($A166-1-F$10,'Feuille1-Catégories'!$F$5+1)=0,F$3,""))),"")</f>
        <v>0.8</v>
      </c>
      <c r="G166" s="29">
        <f ca="1">IF(AND($A166&lt;&gt;"",G$9&lt;&gt;""),IF(HLOOKUP(G$9,'Feuille1-Catégories'!$C$1:$G$2,2,FALSE)="OUI",G$3,IF(HLOOKUP(G$9,'Feuille1-Catégories'!$C$1:$G$3,3,FALSE)="OUI",OFFSET(G$3,MOD(QUOTIENT(ROW()-ROW($A$20),'Feuille1-Catégories'!$B$6/G$6),G$5),0),IF(MOD($A166-1-G$10,'Feuille1-Catégories'!$F$5+1)=0,G$3,""))),"")</f>
        <v>2</v>
      </c>
      <c r="H166" s="29" t="str">
        <f ca="1">IF(AND($A166&lt;&gt;"",H$9&lt;&gt;""),IF(HLOOKUP(H$9,'Feuille1-Catégories'!$C$1:$G$2,2,FALSE)="OUI",H$3,IF(HLOOKUP(H$9,'Feuille1-Catégories'!$C$1:$G$3,3,FALSE)="OUI",OFFSET(H$3,MOD(QUOTIENT(ROW()-ROW($A$20),'Feuille1-Catégories'!$B$6/H$6),H$5),0),IF(MOD($A166-1-H$10,'Feuille1-Catégories'!$F$5+1)=0,H$3,""))),"")</f>
        <v/>
      </c>
      <c r="I166" s="29" t="str">
        <f ca="1">IF(AND($A166&lt;&gt;"",I$9&lt;&gt;""),IF(HLOOKUP(I$9,'Feuille1-Catégories'!$C$1:$G$2,2,FALSE)="OUI",I$3,IF(HLOOKUP(I$9,'Feuille1-Catégories'!$C$1:$G$3,3,FALSE)="OUI",OFFSET(I$3,MOD(QUOTIENT(ROW()-ROW($A$20),'Feuille1-Catégories'!$B$6/I$6),I$5),0),IF(MOD($A166-1-I$10,'Feuille1-Catégories'!$F$5+1)=0,I$3,""))),"")</f>
        <v xml:space="preserve"> </v>
      </c>
      <c r="J166" s="29">
        <f ca="1">IF(AND($A166&lt;&gt;"",J$9&lt;&gt;""),IF(HLOOKUP(J$9,'Feuille1-Catégories'!$C$1:$G$2,2,FALSE)="OUI",J$3,IF(HLOOKUP(J$9,'Feuille1-Catégories'!$C$1:$G$3,3,FALSE)="OUI",OFFSET(J$3,MOD(QUOTIENT(ROW()-ROW($A$20),'Feuille1-Catégories'!$B$6/J$6),J$5),0),IF(MOD($A166-1-J$10,'Feuille1-Catégories'!$F$5+1)=0,J$3,""))),"")</f>
        <v>0.8</v>
      </c>
      <c r="K166" s="29">
        <f ca="1">IF(AND($A166&lt;&gt;"",K$9&lt;&gt;""),IF(HLOOKUP(K$9,'Feuille1-Catégories'!$C$1:$G$2,2,FALSE)="OUI",K$3,IF(HLOOKUP(K$9,'Feuille1-Catégories'!$C$1:$G$3,3,FALSE)="OUI",OFFSET(K$3,MOD(QUOTIENT(ROW()-ROW($A$20),'Feuille1-Catégories'!$B$6/K$6),K$5),0),IF(MOD($A166-1-K$10,'Feuille1-Catégories'!$F$5+1)=0,K$3,""))),"")</f>
        <v>10</v>
      </c>
      <c r="L166" s="29">
        <f ca="1">IF(AND($A166&lt;&gt;"",L$9&lt;&gt;""),IF(HLOOKUP(L$9,'Feuille1-Catégories'!$C$1:$G$2,2,FALSE)="OUI",L$3,IF(HLOOKUP(L$9,'Feuille1-Catégories'!$C$1:$G$3,3,FALSE)="OUI",OFFSET(L$3,MOD(QUOTIENT(ROW()-ROW($A$20),'Feuille1-Catégories'!$B$6/L$6),L$5),0),IF(MOD($A166-1-L$10,'Feuille1-Catégories'!$F$5+1)=0,L$3,""))),"")</f>
        <v>50</v>
      </c>
      <c r="M166" s="29" t="str">
        <f ca="1">IF(AND($A166&lt;&gt;"",M$9&lt;&gt;""),IF(HLOOKUP(M$9,'Feuille1-Catégories'!$C$1:$G$2,2,FALSE)="OUI",M$3,IF(HLOOKUP(M$9,'Feuille1-Catégories'!$C$1:$G$3,3,FALSE)="OUI",OFFSET(M$3,MOD(QUOTIENT(ROW()-ROW($A$20),'Feuille1-Catégories'!$B$6/M$6),M$5),0),IF(MOD($A166-1-M$10,'Feuille1-Catégories'!$F$5+1)=0,M$3,""))),"")</f>
        <v xml:space="preserve"> </v>
      </c>
      <c r="N166" s="29" t="str">
        <f ca="1">IF(AND($A166&lt;&gt;"",N$9&lt;&gt;""),IF(HLOOKUP(N$9,'Feuille1-Catégories'!$C$1:$G$2,2,FALSE)="OUI",N$3,IF(HLOOKUP(N$9,'Feuille1-Catégories'!$C$1:$G$3,3,FALSE)="OUI",OFFSET(N$3,MOD(QUOTIENT(ROW()-ROW($A$20),'Feuille1-Catégories'!$B$6/N$6),N$5),0),IF(MOD($A166-1-N$10,'Feuille1-Catégories'!$F$5+1)=0,N$3,""))),"")</f>
        <v xml:space="preserve"> </v>
      </c>
      <c r="O166" s="29">
        <f ca="1">IF(AND($A166&lt;&gt;"",O$9&lt;&gt;""),IF(HLOOKUP(O$9,'Feuille1-Catégories'!$C$1:$G$2,2,FALSE)="OUI",O$3,IF(HLOOKUP(O$9,'Feuille1-Catégories'!$C$1:$G$3,3,FALSE)="OUI",OFFSET(O$3,MOD(QUOTIENT(ROW()-ROW($A$20),'Feuille1-Catégories'!$B$6/O$6),O$5),0),IF(MOD($A166-1-O$10,'Feuille1-Catégories'!$F$5+1)=0,O$3,""))),"")</f>
        <v>5</v>
      </c>
      <c r="P166" s="29">
        <f ca="1">IF(AND($A166&lt;&gt;"",P$9&lt;&gt;""),IF(HLOOKUP(P$9,'Feuille1-Catégories'!$C$1:$G$2,2,FALSE)="OUI",P$3,IF(HLOOKUP(P$9,'Feuille1-Catégories'!$C$1:$G$3,3,FALSE)="OUI",OFFSET(P$3,MOD(QUOTIENT(ROW()-ROW($A$20),'Feuille1-Catégories'!$B$6/P$6),P$5),0),IF(MOD($A166-1-P$10,'Feuille1-Catégories'!$F$5+1)=0,P$3,""))),"")</f>
        <v>25</v>
      </c>
      <c r="Q166" s="29" t="str">
        <f ca="1">IF(AND($A166&lt;&gt;"",Q$9&lt;&gt;""),IF(HLOOKUP(Q$9,'Feuille1-Catégories'!$C$1:$G$2,2,FALSE)="OUI",Q$3,IF(HLOOKUP(Q$9,'Feuille1-Catégories'!$C$1:$G$3,3,FALSE)="OUI",OFFSET(Q$3,MOD(QUOTIENT(ROW()-ROW($A$20),'Feuille1-Catégories'!$B$6/Q$6),Q$5),0),IF(MOD($A166-1-Q$10,'Feuille1-Catégories'!$F$5+1)=0,Q$3,""))),"")</f>
        <v/>
      </c>
      <c r="R166" s="29" t="str">
        <f ca="1">IF(AND($A166&lt;&gt;"",R$9&lt;&gt;""),IF(HLOOKUP(R$9,'Feuille1-Catégories'!$C$1:$G$2,2,FALSE)="OUI",R$3,IF(HLOOKUP(R$9,'Feuille1-Catégories'!$C$1:$G$3,3,FALSE)="OUI",OFFSET(R$3,MOD(QUOTIENT(ROW()-ROW($A$20),'Feuille1-Catégories'!$B$6/R$6),R$5),0),IF(MOD($A166-1-R$10,'Feuille1-Catégories'!$F$5+1)=0,R$3,""))),"")</f>
        <v/>
      </c>
      <c r="S166" s="29">
        <f ca="1">IF(AND($A166&lt;&gt;"",S$9&lt;&gt;""),IF(HLOOKUP(S$9,'Feuille1-Catégories'!$C$1:$G$2,2,FALSE)="OUI",S$3,IF(HLOOKUP(S$9,'Feuille1-Catégories'!$C$1:$G$3,3,FALSE)="OUI",OFFSET(S$3,MOD(QUOTIENT(ROW()-ROW($A$20),'Feuille1-Catégories'!$B$6/S$6),S$5),0),IF(MOD($A166-1-S$10,'Feuille1-Catégories'!$F$5+1)=0,S$3,""))),"")</f>
        <v>30</v>
      </c>
      <c r="T166" s="29" t="str">
        <f ca="1">IF(AND($A166&lt;&gt;"",T$9&lt;&gt;""),IF(HLOOKUP(T$9,'Feuille1-Catégories'!$C$1:$G$2,2,FALSE)="OUI",T$3,IF(HLOOKUP(T$9,'Feuille1-Catégories'!$C$1:$G$3,3,FALSE)="OUI",OFFSET(T$3,MOD(QUOTIENT(ROW()-ROW($A$20),'Feuille1-Catégories'!$B$6/T$6),T$5),0),IF(MOD($A166-1-T$10,'Feuille1-Catégories'!$F$5+1)=0,T$3,""))),"")</f>
        <v/>
      </c>
      <c r="U166" s="29">
        <f ca="1">IF(AND($A166&lt;&gt;"",U$9&lt;&gt;""),IF(HLOOKUP(U$9,'Feuille1-Catégories'!$C$1:$G$2,2,FALSE)="OUI",U$3,IF(HLOOKUP(U$9,'Feuille1-Catégories'!$C$1:$G$3,3,FALSE)="OUI",OFFSET(U$3,MOD(QUOTIENT(ROW()-ROW($A$20),'Feuille1-Catégories'!$B$6/U$6),U$5),0),IF(MOD($A166-1-U$10,'Feuille1-Catégories'!$F$5+1)=0,U$3,""))),"")</f>
        <v>300</v>
      </c>
      <c r="V166" s="29" t="str">
        <f ca="1">IF(AND($A166&lt;&gt;"",V$9&lt;&gt;""),IF(HLOOKUP(V$9,'Feuille1-Catégories'!$C$1:$G$2,2,FALSE)="OUI",V$3,IF(HLOOKUP(V$9,'Feuille1-Catégories'!$C$1:$G$3,3,FALSE)="OUI",OFFSET(V$3,MOD(QUOTIENT(ROW()-ROW($A$20),'Feuille1-Catégories'!$B$6/V$6),V$5),0),IF(MOD($A166-1-V$10,'Feuille1-Catégories'!$F$5+1)=0,V$3,""))),"")</f>
        <v/>
      </c>
      <c r="W166" s="29" t="str">
        <f ca="1">IF(AND($A166&lt;&gt;"",W$9&lt;&gt;""),IF(HLOOKUP(W$9,'Feuille1-Catégories'!$C$1:$G$2,2,FALSE)="OUI",W$3,IF(HLOOKUP(W$9,'Feuille1-Catégories'!$C$1:$G$3,3,FALSE)="OUI",OFFSET(W$3,MOD(QUOTIENT(ROW()-ROW($A$20),'Feuille1-Catégories'!$B$6/W$6),W$5),0),IF(MOD($A166-1-W$10,'Feuille1-Catégories'!$F$5+1)=0,W$3,""))),"")</f>
        <v/>
      </c>
      <c r="X166" s="29" t="str">
        <f ca="1">IF(AND($A166&lt;&gt;"",X$9&lt;&gt;""),IF(HLOOKUP(X$9,'Feuille1-Catégories'!$C$1:$G$2,2,FALSE)="OUI",X$3,IF(HLOOKUP(X$9,'Feuille1-Catégories'!$C$1:$G$3,3,FALSE)="OUI",OFFSET(X$3,MOD(QUOTIENT(ROW()-ROW($A$20),'Feuille1-Catégories'!$B$6/X$6),X$5),0),IF(MOD($A166-1-X$10,'Feuille1-Catégories'!$F$5+1)=0,X$3,""))),"")</f>
        <v/>
      </c>
      <c r="Y166" s="29" t="str">
        <f ca="1">IF(AND($A166&lt;&gt;"",Y$9&lt;&gt;""),IF(HLOOKUP(Y$9,'Feuille1-Catégories'!$C$1:$G$2,2,FALSE)="OUI",Y$3,IF(HLOOKUP(Y$9,'Feuille1-Catégories'!$C$1:$G$3,3,FALSE)="OUI",OFFSET(Y$3,MOD(QUOTIENT(ROW()-ROW($A$20),'Feuille1-Catégories'!$B$6/Y$6),Y$5),0),IF(MOD($A166-1-Y$10,'Feuille1-Catégories'!$F$5+1)=0,Y$3,""))),"")</f>
        <v/>
      </c>
      <c r="Z166" s="29" t="str">
        <f ca="1">IF(AND($A166&lt;&gt;"",Z$9&lt;&gt;""),IF(HLOOKUP(Z$9,'Feuille1-Catégories'!$C$1:$G$2,2,FALSE)="OUI",Z$3,IF(HLOOKUP(Z$9,'Feuille1-Catégories'!$C$1:$G$3,3,FALSE)="OUI",OFFSET(Z$3,MOD(QUOTIENT(ROW()-ROW($A$20),'Feuille1-Catégories'!$B$6/Z$6),Z$5),0),IF(MOD($A166-1-Z$10,'Feuille1-Catégories'!$F$5+1)=0,Z$3,""))),"")</f>
        <v/>
      </c>
    </row>
    <row r="167" spans="1:26" ht="17" x14ac:dyDescent="0.2">
      <c r="A167" s="21">
        <f>IF('Feuille2-Prix de vente'!A167&lt;&gt;"",'Feuille2-Prix de vente'!A167,"")</f>
        <v>148</v>
      </c>
      <c r="B167" s="33">
        <f ca="1">IF('Feuille2-Prix de vente'!B167&lt;&gt;"",'Feuille2-Prix de vente'!B167,"")</f>
        <v>9.405647985989491</v>
      </c>
      <c r="C167" s="10">
        <f ca="1">IF('Feuille2-Prix de vente'!C167&lt;&gt;"",'Feuille2-Prix de vente'!C167,"")</f>
        <v>7679.4</v>
      </c>
      <c r="D167" s="10">
        <f t="shared" ca="1" si="2"/>
        <v>913.6</v>
      </c>
      <c r="E167" s="10">
        <f ca="1">IF('Feuille2-Prix de vente'!E167&lt;&gt;"",'Feuille2-Prix de vente'!E167,"")</f>
        <v>8593</v>
      </c>
      <c r="F167" s="29">
        <f ca="1">IF(AND($A167&lt;&gt;"",F$9&lt;&gt;""),IF(HLOOKUP(F$9,'Feuille1-Catégories'!$C$1:$G$2,2,FALSE)="OUI",F$3,IF(HLOOKUP(F$9,'Feuille1-Catégories'!$C$1:$G$3,3,FALSE)="OUI",OFFSET(F$3,MOD(QUOTIENT(ROW()-ROW($A$20),'Feuille1-Catégories'!$B$6/F$6),F$5),0),IF(MOD($A167-1-F$10,'Feuille1-Catégories'!$F$5+1)=0,F$3,""))),"")</f>
        <v>0.8</v>
      </c>
      <c r="G167" s="29">
        <f ca="1">IF(AND($A167&lt;&gt;"",G$9&lt;&gt;""),IF(HLOOKUP(G$9,'Feuille1-Catégories'!$C$1:$G$2,2,FALSE)="OUI",G$3,IF(HLOOKUP(G$9,'Feuille1-Catégories'!$C$1:$G$3,3,FALSE)="OUI",OFFSET(G$3,MOD(QUOTIENT(ROW()-ROW($A$20),'Feuille1-Catégories'!$B$6/G$6),G$5),0),IF(MOD($A167-1-G$10,'Feuille1-Catégories'!$F$5+1)=0,G$3,""))),"")</f>
        <v>2</v>
      </c>
      <c r="H167" s="29" t="str">
        <f ca="1">IF(AND($A167&lt;&gt;"",H$9&lt;&gt;""),IF(HLOOKUP(H$9,'Feuille1-Catégories'!$C$1:$G$2,2,FALSE)="OUI",H$3,IF(HLOOKUP(H$9,'Feuille1-Catégories'!$C$1:$G$3,3,FALSE)="OUI",OFFSET(H$3,MOD(QUOTIENT(ROW()-ROW($A$20),'Feuille1-Catégories'!$B$6/H$6),H$5),0),IF(MOD($A167-1-H$10,'Feuille1-Catégories'!$F$5+1)=0,H$3,""))),"")</f>
        <v/>
      </c>
      <c r="I167" s="29" t="str">
        <f ca="1">IF(AND($A167&lt;&gt;"",I$9&lt;&gt;""),IF(HLOOKUP(I$9,'Feuille1-Catégories'!$C$1:$G$2,2,FALSE)="OUI",I$3,IF(HLOOKUP(I$9,'Feuille1-Catégories'!$C$1:$G$3,3,FALSE)="OUI",OFFSET(I$3,MOD(QUOTIENT(ROW()-ROW($A$20),'Feuille1-Catégories'!$B$6/I$6),I$5),0),IF(MOD($A167-1-I$10,'Feuille1-Catégories'!$F$5+1)=0,I$3,""))),"")</f>
        <v xml:space="preserve"> </v>
      </c>
      <c r="J167" s="29">
        <f ca="1">IF(AND($A167&lt;&gt;"",J$9&lt;&gt;""),IF(HLOOKUP(J$9,'Feuille1-Catégories'!$C$1:$G$2,2,FALSE)="OUI",J$3,IF(HLOOKUP(J$9,'Feuille1-Catégories'!$C$1:$G$3,3,FALSE)="OUI",OFFSET(J$3,MOD(QUOTIENT(ROW()-ROW($A$20),'Feuille1-Catégories'!$B$6/J$6),J$5),0),IF(MOD($A167-1-J$10,'Feuille1-Catégories'!$F$5+1)=0,J$3,""))),"")</f>
        <v>0.8</v>
      </c>
      <c r="K167" s="29" t="str">
        <f ca="1">IF(AND($A167&lt;&gt;"",K$9&lt;&gt;""),IF(HLOOKUP(K$9,'Feuille1-Catégories'!$C$1:$G$2,2,FALSE)="OUI",K$3,IF(HLOOKUP(K$9,'Feuille1-Catégories'!$C$1:$G$3,3,FALSE)="OUI",OFFSET(K$3,MOD(QUOTIENT(ROW()-ROW($A$20),'Feuille1-Catégories'!$B$6/K$6),K$5),0),IF(MOD($A167-1-K$10,'Feuille1-Catégories'!$F$5+1)=0,K$3,""))),"")</f>
        <v/>
      </c>
      <c r="L167" s="29">
        <f ca="1">IF(AND($A167&lt;&gt;"",L$9&lt;&gt;""),IF(HLOOKUP(L$9,'Feuille1-Catégories'!$C$1:$G$2,2,FALSE)="OUI",L$3,IF(HLOOKUP(L$9,'Feuille1-Catégories'!$C$1:$G$3,3,FALSE)="OUI",OFFSET(L$3,MOD(QUOTIENT(ROW()-ROW($A$20),'Feuille1-Catégories'!$B$6/L$6),L$5),0),IF(MOD($A167-1-L$10,'Feuille1-Catégories'!$F$5+1)=0,L$3,""))),"")</f>
        <v>50</v>
      </c>
      <c r="M167" s="29" t="str">
        <f ca="1">IF(AND($A167&lt;&gt;"",M$9&lt;&gt;""),IF(HLOOKUP(M$9,'Feuille1-Catégories'!$C$1:$G$2,2,FALSE)="OUI",M$3,IF(HLOOKUP(M$9,'Feuille1-Catégories'!$C$1:$G$3,3,FALSE)="OUI",OFFSET(M$3,MOD(QUOTIENT(ROW()-ROW($A$20),'Feuille1-Catégories'!$B$6/M$6),M$5),0),IF(MOD($A167-1-M$10,'Feuille1-Catégories'!$F$5+1)=0,M$3,""))),"")</f>
        <v xml:space="preserve"> </v>
      </c>
      <c r="N167" s="29" t="str">
        <f ca="1">IF(AND($A167&lt;&gt;"",N$9&lt;&gt;""),IF(HLOOKUP(N$9,'Feuille1-Catégories'!$C$1:$G$2,2,FALSE)="OUI",N$3,IF(HLOOKUP(N$9,'Feuille1-Catégories'!$C$1:$G$3,3,FALSE)="OUI",OFFSET(N$3,MOD(QUOTIENT(ROW()-ROW($A$20),'Feuille1-Catégories'!$B$6/N$6),N$5),0),IF(MOD($A167-1-N$10,'Feuille1-Catégories'!$F$5+1)=0,N$3,""))),"")</f>
        <v xml:space="preserve"> </v>
      </c>
      <c r="O167" s="29">
        <f ca="1">IF(AND($A167&lt;&gt;"",O$9&lt;&gt;""),IF(HLOOKUP(O$9,'Feuille1-Catégories'!$C$1:$G$2,2,FALSE)="OUI",O$3,IF(HLOOKUP(O$9,'Feuille1-Catégories'!$C$1:$G$3,3,FALSE)="OUI",OFFSET(O$3,MOD(QUOTIENT(ROW()-ROW($A$20),'Feuille1-Catégories'!$B$6/O$6),O$5),0),IF(MOD($A167-1-O$10,'Feuille1-Catégories'!$F$5+1)=0,O$3,""))),"")</f>
        <v>5</v>
      </c>
      <c r="P167" s="29">
        <f ca="1">IF(AND($A167&lt;&gt;"",P$9&lt;&gt;""),IF(HLOOKUP(P$9,'Feuille1-Catégories'!$C$1:$G$2,2,FALSE)="OUI",P$3,IF(HLOOKUP(P$9,'Feuille1-Catégories'!$C$1:$G$3,3,FALSE)="OUI",OFFSET(P$3,MOD(QUOTIENT(ROW()-ROW($A$20),'Feuille1-Catégories'!$B$6/P$6),P$5),0),IF(MOD($A167-1-P$10,'Feuille1-Catégories'!$F$5+1)=0,P$3,""))),"")</f>
        <v>25</v>
      </c>
      <c r="Q167" s="29">
        <f ca="1">IF(AND($A167&lt;&gt;"",Q$9&lt;&gt;""),IF(HLOOKUP(Q$9,'Feuille1-Catégories'!$C$1:$G$2,2,FALSE)="OUI",Q$3,IF(HLOOKUP(Q$9,'Feuille1-Catégories'!$C$1:$G$3,3,FALSE)="OUI",OFFSET(Q$3,MOD(QUOTIENT(ROW()-ROW($A$20),'Feuille1-Catégories'!$B$6/Q$6),Q$5),0),IF(MOD($A167-1-Q$10,'Feuille1-Catégories'!$F$5+1)=0,Q$3,""))),"")</f>
        <v>500</v>
      </c>
      <c r="R167" s="29" t="str">
        <f ca="1">IF(AND($A167&lt;&gt;"",R$9&lt;&gt;""),IF(HLOOKUP(R$9,'Feuille1-Catégories'!$C$1:$G$2,2,FALSE)="OUI",R$3,IF(HLOOKUP(R$9,'Feuille1-Catégories'!$C$1:$G$3,3,FALSE)="OUI",OFFSET(R$3,MOD(QUOTIENT(ROW()-ROW($A$20),'Feuille1-Catégories'!$B$6/R$6),R$5),0),IF(MOD($A167-1-R$10,'Feuille1-Catégories'!$F$5+1)=0,R$3,""))),"")</f>
        <v/>
      </c>
      <c r="S167" s="29">
        <f ca="1">IF(AND($A167&lt;&gt;"",S$9&lt;&gt;""),IF(HLOOKUP(S$9,'Feuille1-Catégories'!$C$1:$G$2,2,FALSE)="OUI",S$3,IF(HLOOKUP(S$9,'Feuille1-Catégories'!$C$1:$G$3,3,FALSE)="OUI",OFFSET(S$3,MOD(QUOTIENT(ROW()-ROW($A$20),'Feuille1-Catégories'!$B$6/S$6),S$5),0),IF(MOD($A167-1-S$10,'Feuille1-Catégories'!$F$5+1)=0,S$3,""))),"")</f>
        <v>30</v>
      </c>
      <c r="T167" s="29" t="str">
        <f ca="1">IF(AND($A167&lt;&gt;"",T$9&lt;&gt;""),IF(HLOOKUP(T$9,'Feuille1-Catégories'!$C$1:$G$2,2,FALSE)="OUI",T$3,IF(HLOOKUP(T$9,'Feuille1-Catégories'!$C$1:$G$3,3,FALSE)="OUI",OFFSET(T$3,MOD(QUOTIENT(ROW()-ROW($A$20),'Feuille1-Catégories'!$B$6/T$6),T$5),0),IF(MOD($A167-1-T$10,'Feuille1-Catégories'!$F$5+1)=0,T$3,""))),"")</f>
        <v/>
      </c>
      <c r="U167" s="29">
        <f ca="1">IF(AND($A167&lt;&gt;"",U$9&lt;&gt;""),IF(HLOOKUP(U$9,'Feuille1-Catégories'!$C$1:$G$2,2,FALSE)="OUI",U$3,IF(HLOOKUP(U$9,'Feuille1-Catégories'!$C$1:$G$3,3,FALSE)="OUI",OFFSET(U$3,MOD(QUOTIENT(ROW()-ROW($A$20),'Feuille1-Catégories'!$B$6/U$6),U$5),0),IF(MOD($A167-1-U$10,'Feuille1-Catégories'!$F$5+1)=0,U$3,""))),"")</f>
        <v>300</v>
      </c>
      <c r="V167" s="29" t="str">
        <f ca="1">IF(AND($A167&lt;&gt;"",V$9&lt;&gt;""),IF(HLOOKUP(V$9,'Feuille1-Catégories'!$C$1:$G$2,2,FALSE)="OUI",V$3,IF(HLOOKUP(V$9,'Feuille1-Catégories'!$C$1:$G$3,3,FALSE)="OUI",OFFSET(V$3,MOD(QUOTIENT(ROW()-ROW($A$20),'Feuille1-Catégories'!$B$6/V$6),V$5),0),IF(MOD($A167-1-V$10,'Feuille1-Catégories'!$F$5+1)=0,V$3,""))),"")</f>
        <v/>
      </c>
      <c r="W167" s="29" t="str">
        <f ca="1">IF(AND($A167&lt;&gt;"",W$9&lt;&gt;""),IF(HLOOKUP(W$9,'Feuille1-Catégories'!$C$1:$G$2,2,FALSE)="OUI",W$3,IF(HLOOKUP(W$9,'Feuille1-Catégories'!$C$1:$G$3,3,FALSE)="OUI",OFFSET(W$3,MOD(QUOTIENT(ROW()-ROW($A$20),'Feuille1-Catégories'!$B$6/W$6),W$5),0),IF(MOD($A167-1-W$10,'Feuille1-Catégories'!$F$5+1)=0,W$3,""))),"")</f>
        <v/>
      </c>
      <c r="X167" s="29" t="str">
        <f ca="1">IF(AND($A167&lt;&gt;"",X$9&lt;&gt;""),IF(HLOOKUP(X$9,'Feuille1-Catégories'!$C$1:$G$2,2,FALSE)="OUI",X$3,IF(HLOOKUP(X$9,'Feuille1-Catégories'!$C$1:$G$3,3,FALSE)="OUI",OFFSET(X$3,MOD(QUOTIENT(ROW()-ROW($A$20),'Feuille1-Catégories'!$B$6/X$6),X$5),0),IF(MOD($A167-1-X$10,'Feuille1-Catégories'!$F$5+1)=0,X$3,""))),"")</f>
        <v/>
      </c>
      <c r="Y167" s="29" t="str">
        <f ca="1">IF(AND($A167&lt;&gt;"",Y$9&lt;&gt;""),IF(HLOOKUP(Y$9,'Feuille1-Catégories'!$C$1:$G$2,2,FALSE)="OUI",Y$3,IF(HLOOKUP(Y$9,'Feuille1-Catégories'!$C$1:$G$3,3,FALSE)="OUI",OFFSET(Y$3,MOD(QUOTIENT(ROW()-ROW($A$20),'Feuille1-Catégories'!$B$6/Y$6),Y$5),0),IF(MOD($A167-1-Y$10,'Feuille1-Catégories'!$F$5+1)=0,Y$3,""))),"")</f>
        <v/>
      </c>
      <c r="Z167" s="29" t="str">
        <f ca="1">IF(AND($A167&lt;&gt;"",Z$9&lt;&gt;""),IF(HLOOKUP(Z$9,'Feuille1-Catégories'!$C$1:$G$2,2,FALSE)="OUI",Z$3,IF(HLOOKUP(Z$9,'Feuille1-Catégories'!$C$1:$G$3,3,FALSE)="OUI",OFFSET(Z$3,MOD(QUOTIENT(ROW()-ROW($A$20),'Feuille1-Catégories'!$B$6/Z$6),Z$5),0),IF(MOD($A167-1-Z$10,'Feuille1-Catégories'!$F$5+1)=0,Z$3,""))),"")</f>
        <v/>
      </c>
    </row>
    <row r="168" spans="1:26" ht="17" x14ac:dyDescent="0.2">
      <c r="A168" s="21">
        <f>IF('Feuille2-Prix de vente'!A168&lt;&gt;"",'Feuille2-Prix de vente'!A168,"")</f>
        <v>149</v>
      </c>
      <c r="B168" s="33">
        <f ca="1">IF('Feuille2-Prix de vente'!B168&lt;&gt;"",'Feuille2-Prix de vente'!B168,"")</f>
        <v>14.383852691218129</v>
      </c>
      <c r="C168" s="10">
        <f ca="1">IF('Feuille2-Prix de vente'!C168&lt;&gt;"",'Feuille2-Prix de vente'!C168,"")</f>
        <v>5669.4</v>
      </c>
      <c r="D168" s="10">
        <f t="shared" ca="1" si="2"/>
        <v>423.6</v>
      </c>
      <c r="E168" s="10">
        <f ca="1">IF('Feuille2-Prix de vente'!E168&lt;&gt;"",'Feuille2-Prix de vente'!E168,"")</f>
        <v>6093</v>
      </c>
      <c r="F168" s="29">
        <f ca="1">IF(AND($A168&lt;&gt;"",F$9&lt;&gt;""),IF(HLOOKUP(F$9,'Feuille1-Catégories'!$C$1:$G$2,2,FALSE)="OUI",F$3,IF(HLOOKUP(F$9,'Feuille1-Catégories'!$C$1:$G$3,3,FALSE)="OUI",OFFSET(F$3,MOD(QUOTIENT(ROW()-ROW($A$20),'Feuille1-Catégories'!$B$6/F$6),F$5),0),IF(MOD($A168-1-F$10,'Feuille1-Catégories'!$F$5+1)=0,F$3,""))),"")</f>
        <v>0.8</v>
      </c>
      <c r="G168" s="29">
        <f ca="1">IF(AND($A168&lt;&gt;"",G$9&lt;&gt;""),IF(HLOOKUP(G$9,'Feuille1-Catégories'!$C$1:$G$2,2,FALSE)="OUI",G$3,IF(HLOOKUP(G$9,'Feuille1-Catégories'!$C$1:$G$3,3,FALSE)="OUI",OFFSET(G$3,MOD(QUOTIENT(ROW()-ROW($A$20),'Feuille1-Catégories'!$B$6/G$6),G$5),0),IF(MOD($A168-1-G$10,'Feuille1-Catégories'!$F$5+1)=0,G$3,""))),"")</f>
        <v>2</v>
      </c>
      <c r="H168" s="29" t="str">
        <f ca="1">IF(AND($A168&lt;&gt;"",H$9&lt;&gt;""),IF(HLOOKUP(H$9,'Feuille1-Catégories'!$C$1:$G$2,2,FALSE)="OUI",H$3,IF(HLOOKUP(H$9,'Feuille1-Catégories'!$C$1:$G$3,3,FALSE)="OUI",OFFSET(H$3,MOD(QUOTIENT(ROW()-ROW($A$20),'Feuille1-Catégories'!$B$6/H$6),H$5),0),IF(MOD($A168-1-H$10,'Feuille1-Catégories'!$F$5+1)=0,H$3,""))),"")</f>
        <v/>
      </c>
      <c r="I168" s="29" t="str">
        <f ca="1">IF(AND($A168&lt;&gt;"",I$9&lt;&gt;""),IF(HLOOKUP(I$9,'Feuille1-Catégories'!$C$1:$G$2,2,FALSE)="OUI",I$3,IF(HLOOKUP(I$9,'Feuille1-Catégories'!$C$1:$G$3,3,FALSE)="OUI",OFFSET(I$3,MOD(QUOTIENT(ROW()-ROW($A$20),'Feuille1-Catégories'!$B$6/I$6),I$5),0),IF(MOD($A168-1-I$10,'Feuille1-Catégories'!$F$5+1)=0,I$3,""))),"")</f>
        <v xml:space="preserve"> </v>
      </c>
      <c r="J168" s="29">
        <f ca="1">IF(AND($A168&lt;&gt;"",J$9&lt;&gt;""),IF(HLOOKUP(J$9,'Feuille1-Catégories'!$C$1:$G$2,2,FALSE)="OUI",J$3,IF(HLOOKUP(J$9,'Feuille1-Catégories'!$C$1:$G$3,3,FALSE)="OUI",OFFSET(J$3,MOD(QUOTIENT(ROW()-ROW($A$20),'Feuille1-Catégories'!$B$6/J$6),J$5),0),IF(MOD($A168-1-J$10,'Feuille1-Catégories'!$F$5+1)=0,J$3,""))),"")</f>
        <v>0.8</v>
      </c>
      <c r="K168" s="29" t="str">
        <f ca="1">IF(AND($A168&lt;&gt;"",K$9&lt;&gt;""),IF(HLOOKUP(K$9,'Feuille1-Catégories'!$C$1:$G$2,2,FALSE)="OUI",K$3,IF(HLOOKUP(K$9,'Feuille1-Catégories'!$C$1:$G$3,3,FALSE)="OUI",OFFSET(K$3,MOD(QUOTIENT(ROW()-ROW($A$20),'Feuille1-Catégories'!$B$6/K$6),K$5),0),IF(MOD($A168-1-K$10,'Feuille1-Catégories'!$F$5+1)=0,K$3,""))),"")</f>
        <v/>
      </c>
      <c r="L168" s="29">
        <f ca="1">IF(AND($A168&lt;&gt;"",L$9&lt;&gt;""),IF(HLOOKUP(L$9,'Feuille1-Catégories'!$C$1:$G$2,2,FALSE)="OUI",L$3,IF(HLOOKUP(L$9,'Feuille1-Catégories'!$C$1:$G$3,3,FALSE)="OUI",OFFSET(L$3,MOD(QUOTIENT(ROW()-ROW($A$20),'Feuille1-Catégories'!$B$6/L$6),L$5),0),IF(MOD($A168-1-L$10,'Feuille1-Catégories'!$F$5+1)=0,L$3,""))),"")</f>
        <v>50</v>
      </c>
      <c r="M168" s="29" t="str">
        <f ca="1">IF(AND($A168&lt;&gt;"",M$9&lt;&gt;""),IF(HLOOKUP(M$9,'Feuille1-Catégories'!$C$1:$G$2,2,FALSE)="OUI",M$3,IF(HLOOKUP(M$9,'Feuille1-Catégories'!$C$1:$G$3,3,FALSE)="OUI",OFFSET(M$3,MOD(QUOTIENT(ROW()-ROW($A$20),'Feuille1-Catégories'!$B$6/M$6),M$5),0),IF(MOD($A168-1-M$10,'Feuille1-Catégories'!$F$5+1)=0,M$3,""))),"")</f>
        <v xml:space="preserve"> </v>
      </c>
      <c r="N168" s="29" t="str">
        <f ca="1">IF(AND($A168&lt;&gt;"",N$9&lt;&gt;""),IF(HLOOKUP(N$9,'Feuille1-Catégories'!$C$1:$G$2,2,FALSE)="OUI",N$3,IF(HLOOKUP(N$9,'Feuille1-Catégories'!$C$1:$G$3,3,FALSE)="OUI",OFFSET(N$3,MOD(QUOTIENT(ROW()-ROW($A$20),'Feuille1-Catégories'!$B$6/N$6),N$5),0),IF(MOD($A168-1-N$10,'Feuille1-Catégories'!$F$5+1)=0,N$3,""))),"")</f>
        <v xml:space="preserve"> </v>
      </c>
      <c r="O168" s="29">
        <f ca="1">IF(AND($A168&lt;&gt;"",O$9&lt;&gt;""),IF(HLOOKUP(O$9,'Feuille1-Catégories'!$C$1:$G$2,2,FALSE)="OUI",O$3,IF(HLOOKUP(O$9,'Feuille1-Catégories'!$C$1:$G$3,3,FALSE)="OUI",OFFSET(O$3,MOD(QUOTIENT(ROW()-ROW($A$20),'Feuille1-Catégories'!$B$6/O$6),O$5),0),IF(MOD($A168-1-O$10,'Feuille1-Catégories'!$F$5+1)=0,O$3,""))),"")</f>
        <v>5</v>
      </c>
      <c r="P168" s="29">
        <f ca="1">IF(AND($A168&lt;&gt;"",P$9&lt;&gt;""),IF(HLOOKUP(P$9,'Feuille1-Catégories'!$C$1:$G$2,2,FALSE)="OUI",P$3,IF(HLOOKUP(P$9,'Feuille1-Catégories'!$C$1:$G$3,3,FALSE)="OUI",OFFSET(P$3,MOD(QUOTIENT(ROW()-ROW($A$20),'Feuille1-Catégories'!$B$6/P$6),P$5),0),IF(MOD($A168-1-P$10,'Feuille1-Catégories'!$F$5+1)=0,P$3,""))),"")</f>
        <v>25</v>
      </c>
      <c r="Q168" s="29" t="str">
        <f ca="1">IF(AND($A168&lt;&gt;"",Q$9&lt;&gt;""),IF(HLOOKUP(Q$9,'Feuille1-Catégories'!$C$1:$G$2,2,FALSE)="OUI",Q$3,IF(HLOOKUP(Q$9,'Feuille1-Catégories'!$C$1:$G$3,3,FALSE)="OUI",OFFSET(Q$3,MOD(QUOTIENT(ROW()-ROW($A$20),'Feuille1-Catégories'!$B$6/Q$6),Q$5),0),IF(MOD($A168-1-Q$10,'Feuille1-Catégories'!$F$5+1)=0,Q$3,""))),"")</f>
        <v/>
      </c>
      <c r="R168" s="29" t="str">
        <f ca="1">IF(AND($A168&lt;&gt;"",R$9&lt;&gt;""),IF(HLOOKUP(R$9,'Feuille1-Catégories'!$C$1:$G$2,2,FALSE)="OUI",R$3,IF(HLOOKUP(R$9,'Feuille1-Catégories'!$C$1:$G$3,3,FALSE)="OUI",OFFSET(R$3,MOD(QUOTIENT(ROW()-ROW($A$20),'Feuille1-Catégories'!$B$6/R$6),R$5),0),IF(MOD($A168-1-R$10,'Feuille1-Catégories'!$F$5+1)=0,R$3,""))),"")</f>
        <v/>
      </c>
      <c r="S168" s="29">
        <f ca="1">IF(AND($A168&lt;&gt;"",S$9&lt;&gt;""),IF(HLOOKUP(S$9,'Feuille1-Catégories'!$C$1:$G$2,2,FALSE)="OUI",S$3,IF(HLOOKUP(S$9,'Feuille1-Catégories'!$C$1:$G$3,3,FALSE)="OUI",OFFSET(S$3,MOD(QUOTIENT(ROW()-ROW($A$20),'Feuille1-Catégories'!$B$6/S$6),S$5),0),IF(MOD($A168-1-S$10,'Feuille1-Catégories'!$F$5+1)=0,S$3,""))),"")</f>
        <v>30</v>
      </c>
      <c r="T168" s="29">
        <f ca="1">IF(AND($A168&lt;&gt;"",T$9&lt;&gt;""),IF(HLOOKUP(T$9,'Feuille1-Catégories'!$C$1:$G$2,2,FALSE)="OUI",T$3,IF(HLOOKUP(T$9,'Feuille1-Catégories'!$C$1:$G$3,3,FALSE)="OUI",OFFSET(T$3,MOD(QUOTIENT(ROW()-ROW($A$20),'Feuille1-Catégories'!$B$6/T$6),T$5),0),IF(MOD($A168-1-T$10,'Feuille1-Catégories'!$F$5+1)=0,T$3,""))),"")</f>
        <v>10</v>
      </c>
      <c r="U168" s="29">
        <f ca="1">IF(AND($A168&lt;&gt;"",U$9&lt;&gt;""),IF(HLOOKUP(U$9,'Feuille1-Catégories'!$C$1:$G$2,2,FALSE)="OUI",U$3,IF(HLOOKUP(U$9,'Feuille1-Catégories'!$C$1:$G$3,3,FALSE)="OUI",OFFSET(U$3,MOD(QUOTIENT(ROW()-ROW($A$20),'Feuille1-Catégories'!$B$6/U$6),U$5),0),IF(MOD($A168-1-U$10,'Feuille1-Catégories'!$F$5+1)=0,U$3,""))),"")</f>
        <v>300</v>
      </c>
      <c r="V168" s="29" t="str">
        <f ca="1">IF(AND($A168&lt;&gt;"",V$9&lt;&gt;""),IF(HLOOKUP(V$9,'Feuille1-Catégories'!$C$1:$G$2,2,FALSE)="OUI",V$3,IF(HLOOKUP(V$9,'Feuille1-Catégories'!$C$1:$G$3,3,FALSE)="OUI",OFFSET(V$3,MOD(QUOTIENT(ROW()-ROW($A$20),'Feuille1-Catégories'!$B$6/V$6),V$5),0),IF(MOD($A168-1-V$10,'Feuille1-Catégories'!$F$5+1)=0,V$3,""))),"")</f>
        <v/>
      </c>
      <c r="W168" s="29" t="str">
        <f ca="1">IF(AND($A168&lt;&gt;"",W$9&lt;&gt;""),IF(HLOOKUP(W$9,'Feuille1-Catégories'!$C$1:$G$2,2,FALSE)="OUI",W$3,IF(HLOOKUP(W$9,'Feuille1-Catégories'!$C$1:$G$3,3,FALSE)="OUI",OFFSET(W$3,MOD(QUOTIENT(ROW()-ROW($A$20),'Feuille1-Catégories'!$B$6/W$6),W$5),0),IF(MOD($A168-1-W$10,'Feuille1-Catégories'!$F$5+1)=0,W$3,""))),"")</f>
        <v/>
      </c>
      <c r="X168" s="29" t="str">
        <f ca="1">IF(AND($A168&lt;&gt;"",X$9&lt;&gt;""),IF(HLOOKUP(X$9,'Feuille1-Catégories'!$C$1:$G$2,2,FALSE)="OUI",X$3,IF(HLOOKUP(X$9,'Feuille1-Catégories'!$C$1:$G$3,3,FALSE)="OUI",OFFSET(X$3,MOD(QUOTIENT(ROW()-ROW($A$20),'Feuille1-Catégories'!$B$6/X$6),X$5),0),IF(MOD($A168-1-X$10,'Feuille1-Catégories'!$F$5+1)=0,X$3,""))),"")</f>
        <v/>
      </c>
      <c r="Y168" s="29" t="str">
        <f ca="1">IF(AND($A168&lt;&gt;"",Y$9&lt;&gt;""),IF(HLOOKUP(Y$9,'Feuille1-Catégories'!$C$1:$G$2,2,FALSE)="OUI",Y$3,IF(HLOOKUP(Y$9,'Feuille1-Catégories'!$C$1:$G$3,3,FALSE)="OUI",OFFSET(Y$3,MOD(QUOTIENT(ROW()-ROW($A$20),'Feuille1-Catégories'!$B$6/Y$6),Y$5),0),IF(MOD($A168-1-Y$10,'Feuille1-Catégories'!$F$5+1)=0,Y$3,""))),"")</f>
        <v/>
      </c>
      <c r="Z168" s="29" t="str">
        <f ca="1">IF(AND($A168&lt;&gt;"",Z$9&lt;&gt;""),IF(HLOOKUP(Z$9,'Feuille1-Catégories'!$C$1:$G$2,2,FALSE)="OUI",Z$3,IF(HLOOKUP(Z$9,'Feuille1-Catégories'!$C$1:$G$3,3,FALSE)="OUI",OFFSET(Z$3,MOD(QUOTIENT(ROW()-ROW($A$20),'Feuille1-Catégories'!$B$6/Z$6),Z$5),0),IF(MOD($A168-1-Z$10,'Feuille1-Catégories'!$F$5+1)=0,Z$3,""))),"")</f>
        <v/>
      </c>
    </row>
    <row r="169" spans="1:26" ht="17" x14ac:dyDescent="0.2">
      <c r="A169" s="21">
        <f>IF('Feuille2-Prix de vente'!A169&lt;&gt;"",'Feuille2-Prix de vente'!A169,"")</f>
        <v>150</v>
      </c>
      <c r="B169" s="33">
        <f ca="1">IF('Feuille2-Prix de vente'!B169&lt;&gt;"",'Feuille2-Prix de vente'!B169,"")</f>
        <v>12.279982743744608</v>
      </c>
      <c r="C169" s="10">
        <f ca="1">IF('Feuille2-Prix de vente'!C169&lt;&gt;"",'Feuille2-Prix de vente'!C169,"")</f>
        <v>5229.3999999999996</v>
      </c>
      <c r="D169" s="10">
        <f t="shared" ca="1" si="2"/>
        <v>463.6</v>
      </c>
      <c r="E169" s="10">
        <f ca="1">IF('Feuille2-Prix de vente'!E169&lt;&gt;"",'Feuille2-Prix de vente'!E169,"")</f>
        <v>5693</v>
      </c>
      <c r="F169" s="29">
        <f ca="1">IF(AND($A169&lt;&gt;"",F$9&lt;&gt;""),IF(HLOOKUP(F$9,'Feuille1-Catégories'!$C$1:$G$2,2,FALSE)="OUI",F$3,IF(HLOOKUP(F$9,'Feuille1-Catégories'!$C$1:$G$3,3,FALSE)="OUI",OFFSET(F$3,MOD(QUOTIENT(ROW()-ROW($A$20),'Feuille1-Catégories'!$B$6/F$6),F$5),0),IF(MOD($A169-1-F$10,'Feuille1-Catégories'!$F$5+1)=0,F$3,""))),"")</f>
        <v>0.8</v>
      </c>
      <c r="G169" s="29">
        <f ca="1">IF(AND($A169&lt;&gt;"",G$9&lt;&gt;""),IF(HLOOKUP(G$9,'Feuille1-Catégories'!$C$1:$G$2,2,FALSE)="OUI",G$3,IF(HLOOKUP(G$9,'Feuille1-Catégories'!$C$1:$G$3,3,FALSE)="OUI",OFFSET(G$3,MOD(QUOTIENT(ROW()-ROW($A$20),'Feuille1-Catégories'!$B$6/G$6),G$5),0),IF(MOD($A169-1-G$10,'Feuille1-Catégories'!$F$5+1)=0,G$3,""))),"")</f>
        <v>2</v>
      </c>
      <c r="H169" s="29">
        <f ca="1">IF(AND($A169&lt;&gt;"",H$9&lt;&gt;""),IF(HLOOKUP(H$9,'Feuille1-Catégories'!$C$1:$G$2,2,FALSE)="OUI",H$3,IF(HLOOKUP(H$9,'Feuille1-Catégories'!$C$1:$G$3,3,FALSE)="OUI",OFFSET(H$3,MOD(QUOTIENT(ROW()-ROW($A$20),'Feuille1-Catégories'!$B$6/H$6),H$5),0),IF(MOD($A169-1-H$10,'Feuille1-Catégories'!$F$5+1)=0,H$3,""))),"")</f>
        <v>50</v>
      </c>
      <c r="I169" s="29" t="str">
        <f ca="1">IF(AND($A169&lt;&gt;"",I$9&lt;&gt;""),IF(HLOOKUP(I$9,'Feuille1-Catégories'!$C$1:$G$2,2,FALSE)="OUI",I$3,IF(HLOOKUP(I$9,'Feuille1-Catégories'!$C$1:$G$3,3,FALSE)="OUI",OFFSET(I$3,MOD(QUOTIENT(ROW()-ROW($A$20),'Feuille1-Catégories'!$B$6/I$6),I$5),0),IF(MOD($A169-1-I$10,'Feuille1-Catégories'!$F$5+1)=0,I$3,""))),"")</f>
        <v xml:space="preserve"> </v>
      </c>
      <c r="J169" s="29">
        <f ca="1">IF(AND($A169&lt;&gt;"",J$9&lt;&gt;""),IF(HLOOKUP(J$9,'Feuille1-Catégories'!$C$1:$G$2,2,FALSE)="OUI",J$3,IF(HLOOKUP(J$9,'Feuille1-Catégories'!$C$1:$G$3,3,FALSE)="OUI",OFFSET(J$3,MOD(QUOTIENT(ROW()-ROW($A$20),'Feuille1-Catégories'!$B$6/J$6),J$5),0),IF(MOD($A169-1-J$10,'Feuille1-Catégories'!$F$5+1)=0,J$3,""))),"")</f>
        <v>0.8</v>
      </c>
      <c r="K169" s="29" t="str">
        <f ca="1">IF(AND($A169&lt;&gt;"",K$9&lt;&gt;""),IF(HLOOKUP(K$9,'Feuille1-Catégories'!$C$1:$G$2,2,FALSE)="OUI",K$3,IF(HLOOKUP(K$9,'Feuille1-Catégories'!$C$1:$G$3,3,FALSE)="OUI",OFFSET(K$3,MOD(QUOTIENT(ROW()-ROW($A$20),'Feuille1-Catégories'!$B$6/K$6),K$5),0),IF(MOD($A169-1-K$10,'Feuille1-Catégories'!$F$5+1)=0,K$3,""))),"")</f>
        <v/>
      </c>
      <c r="L169" s="29">
        <f ca="1">IF(AND($A169&lt;&gt;"",L$9&lt;&gt;""),IF(HLOOKUP(L$9,'Feuille1-Catégories'!$C$1:$G$2,2,FALSE)="OUI",L$3,IF(HLOOKUP(L$9,'Feuille1-Catégories'!$C$1:$G$3,3,FALSE)="OUI",OFFSET(L$3,MOD(QUOTIENT(ROW()-ROW($A$20),'Feuille1-Catégories'!$B$6/L$6),L$5),0),IF(MOD($A169-1-L$10,'Feuille1-Catégories'!$F$5+1)=0,L$3,""))),"")</f>
        <v>50</v>
      </c>
      <c r="M169" s="29" t="str">
        <f ca="1">IF(AND($A169&lt;&gt;"",M$9&lt;&gt;""),IF(HLOOKUP(M$9,'Feuille1-Catégories'!$C$1:$G$2,2,FALSE)="OUI",M$3,IF(HLOOKUP(M$9,'Feuille1-Catégories'!$C$1:$G$3,3,FALSE)="OUI",OFFSET(M$3,MOD(QUOTIENT(ROW()-ROW($A$20),'Feuille1-Catégories'!$B$6/M$6),M$5),0),IF(MOD($A169-1-M$10,'Feuille1-Catégories'!$F$5+1)=0,M$3,""))),"")</f>
        <v xml:space="preserve"> </v>
      </c>
      <c r="N169" s="29" t="str">
        <f ca="1">IF(AND($A169&lt;&gt;"",N$9&lt;&gt;""),IF(HLOOKUP(N$9,'Feuille1-Catégories'!$C$1:$G$2,2,FALSE)="OUI",N$3,IF(HLOOKUP(N$9,'Feuille1-Catégories'!$C$1:$G$3,3,FALSE)="OUI",OFFSET(N$3,MOD(QUOTIENT(ROW()-ROW($A$20),'Feuille1-Catégories'!$B$6/N$6),N$5),0),IF(MOD($A169-1-N$10,'Feuille1-Catégories'!$F$5+1)=0,N$3,""))),"")</f>
        <v xml:space="preserve"> </v>
      </c>
      <c r="O169" s="29">
        <f ca="1">IF(AND($A169&lt;&gt;"",O$9&lt;&gt;""),IF(HLOOKUP(O$9,'Feuille1-Catégories'!$C$1:$G$2,2,FALSE)="OUI",O$3,IF(HLOOKUP(O$9,'Feuille1-Catégories'!$C$1:$G$3,3,FALSE)="OUI",OFFSET(O$3,MOD(QUOTIENT(ROW()-ROW($A$20),'Feuille1-Catégories'!$B$6/O$6),O$5),0),IF(MOD($A169-1-O$10,'Feuille1-Catégories'!$F$5+1)=0,O$3,""))),"")</f>
        <v>5</v>
      </c>
      <c r="P169" s="29">
        <f ca="1">IF(AND($A169&lt;&gt;"",P$9&lt;&gt;""),IF(HLOOKUP(P$9,'Feuille1-Catégories'!$C$1:$G$2,2,FALSE)="OUI",P$3,IF(HLOOKUP(P$9,'Feuille1-Catégories'!$C$1:$G$3,3,FALSE)="OUI",OFFSET(P$3,MOD(QUOTIENT(ROW()-ROW($A$20),'Feuille1-Catégories'!$B$6/P$6),P$5),0),IF(MOD($A169-1-P$10,'Feuille1-Catégories'!$F$5+1)=0,P$3,""))),"")</f>
        <v>25</v>
      </c>
      <c r="Q169" s="29" t="str">
        <f ca="1">IF(AND($A169&lt;&gt;"",Q$9&lt;&gt;""),IF(HLOOKUP(Q$9,'Feuille1-Catégories'!$C$1:$G$2,2,FALSE)="OUI",Q$3,IF(HLOOKUP(Q$9,'Feuille1-Catégories'!$C$1:$G$3,3,FALSE)="OUI",OFFSET(Q$3,MOD(QUOTIENT(ROW()-ROW($A$20),'Feuille1-Catégories'!$B$6/Q$6),Q$5),0),IF(MOD($A169-1-Q$10,'Feuille1-Catégories'!$F$5+1)=0,Q$3,""))),"")</f>
        <v/>
      </c>
      <c r="R169" s="29" t="str">
        <f ca="1">IF(AND($A169&lt;&gt;"",R$9&lt;&gt;""),IF(HLOOKUP(R$9,'Feuille1-Catégories'!$C$1:$G$2,2,FALSE)="OUI",R$3,IF(HLOOKUP(R$9,'Feuille1-Catégories'!$C$1:$G$3,3,FALSE)="OUI",OFFSET(R$3,MOD(QUOTIENT(ROW()-ROW($A$20),'Feuille1-Catégories'!$B$6/R$6),R$5),0),IF(MOD($A169-1-R$10,'Feuille1-Catégories'!$F$5+1)=0,R$3,""))),"")</f>
        <v/>
      </c>
      <c r="S169" s="29">
        <f ca="1">IF(AND($A169&lt;&gt;"",S$9&lt;&gt;""),IF(HLOOKUP(S$9,'Feuille1-Catégories'!$C$1:$G$2,2,FALSE)="OUI",S$3,IF(HLOOKUP(S$9,'Feuille1-Catégories'!$C$1:$G$3,3,FALSE)="OUI",OFFSET(S$3,MOD(QUOTIENT(ROW()-ROW($A$20),'Feuille1-Catégories'!$B$6/S$6),S$5),0),IF(MOD($A169-1-S$10,'Feuille1-Catégories'!$F$5+1)=0,S$3,""))),"")</f>
        <v>30</v>
      </c>
      <c r="T169" s="29" t="str">
        <f ca="1">IF(AND($A169&lt;&gt;"",T$9&lt;&gt;""),IF(HLOOKUP(T$9,'Feuille1-Catégories'!$C$1:$G$2,2,FALSE)="OUI",T$3,IF(HLOOKUP(T$9,'Feuille1-Catégories'!$C$1:$G$3,3,FALSE)="OUI",OFFSET(T$3,MOD(QUOTIENT(ROW()-ROW($A$20),'Feuille1-Catégories'!$B$6/T$6),T$5),0),IF(MOD($A169-1-T$10,'Feuille1-Catégories'!$F$5+1)=0,T$3,""))),"")</f>
        <v/>
      </c>
      <c r="U169" s="29">
        <f ca="1">IF(AND($A169&lt;&gt;"",U$9&lt;&gt;""),IF(HLOOKUP(U$9,'Feuille1-Catégories'!$C$1:$G$2,2,FALSE)="OUI",U$3,IF(HLOOKUP(U$9,'Feuille1-Catégories'!$C$1:$G$3,3,FALSE)="OUI",OFFSET(U$3,MOD(QUOTIENT(ROW()-ROW($A$20),'Feuille1-Catégories'!$B$6/U$6),U$5),0),IF(MOD($A169-1-U$10,'Feuille1-Catégories'!$F$5+1)=0,U$3,""))),"")</f>
        <v>300</v>
      </c>
      <c r="V169" s="29" t="str">
        <f ca="1">IF(AND($A169&lt;&gt;"",V$9&lt;&gt;""),IF(HLOOKUP(V$9,'Feuille1-Catégories'!$C$1:$G$2,2,FALSE)="OUI",V$3,IF(HLOOKUP(V$9,'Feuille1-Catégories'!$C$1:$G$3,3,FALSE)="OUI",OFFSET(V$3,MOD(QUOTIENT(ROW()-ROW($A$20),'Feuille1-Catégories'!$B$6/V$6),V$5),0),IF(MOD($A169-1-V$10,'Feuille1-Catégories'!$F$5+1)=0,V$3,""))),"")</f>
        <v/>
      </c>
      <c r="W169" s="29" t="str">
        <f ca="1">IF(AND($A169&lt;&gt;"",W$9&lt;&gt;""),IF(HLOOKUP(W$9,'Feuille1-Catégories'!$C$1:$G$2,2,FALSE)="OUI",W$3,IF(HLOOKUP(W$9,'Feuille1-Catégories'!$C$1:$G$3,3,FALSE)="OUI",OFFSET(W$3,MOD(QUOTIENT(ROW()-ROW($A$20),'Feuille1-Catégories'!$B$6/W$6),W$5),0),IF(MOD($A169-1-W$10,'Feuille1-Catégories'!$F$5+1)=0,W$3,""))),"")</f>
        <v/>
      </c>
      <c r="X169" s="29" t="str">
        <f ca="1">IF(AND($A169&lt;&gt;"",X$9&lt;&gt;""),IF(HLOOKUP(X$9,'Feuille1-Catégories'!$C$1:$G$2,2,FALSE)="OUI",X$3,IF(HLOOKUP(X$9,'Feuille1-Catégories'!$C$1:$G$3,3,FALSE)="OUI",OFFSET(X$3,MOD(QUOTIENT(ROW()-ROW($A$20),'Feuille1-Catégories'!$B$6/X$6),X$5),0),IF(MOD($A169-1-X$10,'Feuille1-Catégories'!$F$5+1)=0,X$3,""))),"")</f>
        <v/>
      </c>
      <c r="Y169" s="29" t="str">
        <f ca="1">IF(AND($A169&lt;&gt;"",Y$9&lt;&gt;""),IF(HLOOKUP(Y$9,'Feuille1-Catégories'!$C$1:$G$2,2,FALSE)="OUI",Y$3,IF(HLOOKUP(Y$9,'Feuille1-Catégories'!$C$1:$G$3,3,FALSE)="OUI",OFFSET(Y$3,MOD(QUOTIENT(ROW()-ROW($A$20),'Feuille1-Catégories'!$B$6/Y$6),Y$5),0),IF(MOD($A169-1-Y$10,'Feuille1-Catégories'!$F$5+1)=0,Y$3,""))),"")</f>
        <v/>
      </c>
      <c r="Z169" s="29" t="str">
        <f ca="1">IF(AND($A169&lt;&gt;"",Z$9&lt;&gt;""),IF(HLOOKUP(Z$9,'Feuille1-Catégories'!$C$1:$G$2,2,FALSE)="OUI",Z$3,IF(HLOOKUP(Z$9,'Feuille1-Catégories'!$C$1:$G$3,3,FALSE)="OUI",OFFSET(Z$3,MOD(QUOTIENT(ROW()-ROW($A$20),'Feuille1-Catégories'!$B$6/Z$6),Z$5),0),IF(MOD($A169-1-Z$10,'Feuille1-Catégories'!$F$5+1)=0,Z$3,""))),"")</f>
        <v/>
      </c>
    </row>
    <row r="170" spans="1:26" ht="17" x14ac:dyDescent="0.2">
      <c r="A170" s="21">
        <f>IF('Feuille2-Prix de vente'!A170&lt;&gt;"",'Feuille2-Prix de vente'!A170,"")</f>
        <v>151</v>
      </c>
      <c r="B170" s="33">
        <f ca="1">IF('Feuille2-Prix de vente'!B170&lt;&gt;"",'Feuille2-Prix de vente'!B170,"")</f>
        <v>13.308308308308307</v>
      </c>
      <c r="C170" s="10">
        <f ca="1">IF('Feuille2-Prix de vente'!C170&lt;&gt;"",'Feuille2-Prix de vente'!C170,"")</f>
        <v>4918.3999999999996</v>
      </c>
      <c r="D170" s="10">
        <f t="shared" ca="1" si="2"/>
        <v>399.6</v>
      </c>
      <c r="E170" s="10">
        <f ca="1">IF('Feuille2-Prix de vente'!E170&lt;&gt;"",'Feuille2-Prix de vente'!E170,"")</f>
        <v>5318</v>
      </c>
      <c r="F170" s="29">
        <f ca="1">IF(AND($A170&lt;&gt;"",F$9&lt;&gt;""),IF(HLOOKUP(F$9,'Feuille1-Catégories'!$C$1:$G$2,2,FALSE)="OUI",F$3,IF(HLOOKUP(F$9,'Feuille1-Catégories'!$C$1:$G$3,3,FALSE)="OUI",OFFSET(F$3,MOD(QUOTIENT(ROW()-ROW($A$20),'Feuille1-Catégories'!$B$6/F$6),F$5),0),IF(MOD($A170-1-F$10,'Feuille1-Catégories'!$F$5+1)=0,F$3,""))),"")</f>
        <v>0.8</v>
      </c>
      <c r="G170" s="29">
        <f ca="1">IF(AND($A170&lt;&gt;"",G$9&lt;&gt;""),IF(HLOOKUP(G$9,'Feuille1-Catégories'!$C$1:$G$2,2,FALSE)="OUI",G$3,IF(HLOOKUP(G$9,'Feuille1-Catégories'!$C$1:$G$3,3,FALSE)="OUI",OFFSET(G$3,MOD(QUOTIENT(ROW()-ROW($A$20),'Feuille1-Catégories'!$B$6/G$6),G$5),0),IF(MOD($A170-1-G$10,'Feuille1-Catégories'!$F$5+1)=0,G$3,""))),"")</f>
        <v>2</v>
      </c>
      <c r="H170" s="29" t="str">
        <f ca="1">IF(AND($A170&lt;&gt;"",H$9&lt;&gt;""),IF(HLOOKUP(H$9,'Feuille1-Catégories'!$C$1:$G$2,2,FALSE)="OUI",H$3,IF(HLOOKUP(H$9,'Feuille1-Catégories'!$C$1:$G$3,3,FALSE)="OUI",OFFSET(H$3,MOD(QUOTIENT(ROW()-ROW($A$20),'Feuille1-Catégories'!$B$6/H$6),H$5),0),IF(MOD($A170-1-H$10,'Feuille1-Catégories'!$F$5+1)=0,H$3,""))),"")</f>
        <v/>
      </c>
      <c r="I170" s="29" t="str">
        <f ca="1">IF(AND($A170&lt;&gt;"",I$9&lt;&gt;""),IF(HLOOKUP(I$9,'Feuille1-Catégories'!$C$1:$G$2,2,FALSE)="OUI",I$3,IF(HLOOKUP(I$9,'Feuille1-Catégories'!$C$1:$G$3,3,FALSE)="OUI",OFFSET(I$3,MOD(QUOTIENT(ROW()-ROW($A$20),'Feuille1-Catégories'!$B$6/I$6),I$5),0),IF(MOD($A170-1-I$10,'Feuille1-Catégories'!$F$5+1)=0,I$3,""))),"")</f>
        <v xml:space="preserve"> </v>
      </c>
      <c r="J170" s="29">
        <f ca="1">IF(AND($A170&lt;&gt;"",J$9&lt;&gt;""),IF(HLOOKUP(J$9,'Feuille1-Catégories'!$C$1:$G$2,2,FALSE)="OUI",J$3,IF(HLOOKUP(J$9,'Feuille1-Catégories'!$C$1:$G$3,3,FALSE)="OUI",OFFSET(J$3,MOD(QUOTIENT(ROW()-ROW($A$20),'Feuille1-Catégories'!$B$6/J$6),J$5),0),IF(MOD($A170-1-J$10,'Feuille1-Catégories'!$F$5+1)=0,J$3,""))),"")</f>
        <v>0.8</v>
      </c>
      <c r="K170" s="29">
        <f ca="1">IF(AND($A170&lt;&gt;"",K$9&lt;&gt;""),IF(HLOOKUP(K$9,'Feuille1-Catégories'!$C$1:$G$2,2,FALSE)="OUI",K$3,IF(HLOOKUP(K$9,'Feuille1-Catégories'!$C$1:$G$3,3,FALSE)="OUI",OFFSET(K$3,MOD(QUOTIENT(ROW()-ROW($A$20),'Feuille1-Catégories'!$B$6/K$6),K$5),0),IF(MOD($A170-1-K$10,'Feuille1-Catégories'!$F$5+1)=0,K$3,""))),"")</f>
        <v>10</v>
      </c>
      <c r="L170" s="29">
        <f ca="1">IF(AND($A170&lt;&gt;"",L$9&lt;&gt;""),IF(HLOOKUP(L$9,'Feuille1-Catégories'!$C$1:$G$2,2,FALSE)="OUI",L$3,IF(HLOOKUP(L$9,'Feuille1-Catégories'!$C$1:$G$3,3,FALSE)="OUI",OFFSET(L$3,MOD(QUOTIENT(ROW()-ROW($A$20),'Feuille1-Catégories'!$B$6/L$6),L$5),0),IF(MOD($A170-1-L$10,'Feuille1-Catégories'!$F$5+1)=0,L$3,""))),"")</f>
        <v>50</v>
      </c>
      <c r="M170" s="29" t="str">
        <f ca="1">IF(AND($A170&lt;&gt;"",M$9&lt;&gt;""),IF(HLOOKUP(M$9,'Feuille1-Catégories'!$C$1:$G$2,2,FALSE)="OUI",M$3,IF(HLOOKUP(M$9,'Feuille1-Catégories'!$C$1:$G$3,3,FALSE)="OUI",OFFSET(M$3,MOD(QUOTIENT(ROW()-ROW($A$20),'Feuille1-Catégories'!$B$6/M$6),M$5),0),IF(MOD($A170-1-M$10,'Feuille1-Catégories'!$F$5+1)=0,M$3,""))),"")</f>
        <v xml:space="preserve"> </v>
      </c>
      <c r="N170" s="29" t="str">
        <f ca="1">IF(AND($A170&lt;&gt;"",N$9&lt;&gt;""),IF(HLOOKUP(N$9,'Feuille1-Catégories'!$C$1:$G$2,2,FALSE)="OUI",N$3,IF(HLOOKUP(N$9,'Feuille1-Catégories'!$C$1:$G$3,3,FALSE)="OUI",OFFSET(N$3,MOD(QUOTIENT(ROW()-ROW($A$20),'Feuille1-Catégories'!$B$6/N$6),N$5),0),IF(MOD($A170-1-N$10,'Feuille1-Catégories'!$F$5+1)=0,N$3,""))),"")</f>
        <v xml:space="preserve"> </v>
      </c>
      <c r="O170" s="29">
        <f ca="1">IF(AND($A170&lt;&gt;"",O$9&lt;&gt;""),IF(HLOOKUP(O$9,'Feuille1-Catégories'!$C$1:$G$2,2,FALSE)="OUI",O$3,IF(HLOOKUP(O$9,'Feuille1-Catégories'!$C$1:$G$3,3,FALSE)="OUI",OFFSET(O$3,MOD(QUOTIENT(ROW()-ROW($A$20),'Feuille1-Catégories'!$B$6/O$6),O$5),0),IF(MOD($A170-1-O$10,'Feuille1-Catégories'!$F$5+1)=0,O$3,""))),"")</f>
        <v>5</v>
      </c>
      <c r="P170" s="29" t="str">
        <f ca="1">IF(AND($A170&lt;&gt;"",P$9&lt;&gt;""),IF(HLOOKUP(P$9,'Feuille1-Catégories'!$C$1:$G$2,2,FALSE)="OUI",P$3,IF(HLOOKUP(P$9,'Feuille1-Catégories'!$C$1:$G$3,3,FALSE)="OUI",OFFSET(P$3,MOD(QUOTIENT(ROW()-ROW($A$20),'Feuille1-Catégories'!$B$6/P$6),P$5),0),IF(MOD($A170-1-P$10,'Feuille1-Catégories'!$F$5+1)=0,P$3,""))),"")</f>
        <v/>
      </c>
      <c r="Q170" s="29" t="str">
        <f ca="1">IF(AND($A170&lt;&gt;"",Q$9&lt;&gt;""),IF(HLOOKUP(Q$9,'Feuille1-Catégories'!$C$1:$G$2,2,FALSE)="OUI",Q$3,IF(HLOOKUP(Q$9,'Feuille1-Catégories'!$C$1:$G$3,3,FALSE)="OUI",OFFSET(Q$3,MOD(QUOTIENT(ROW()-ROW($A$20),'Feuille1-Catégories'!$B$6/Q$6),Q$5),0),IF(MOD($A170-1-Q$10,'Feuille1-Catégories'!$F$5+1)=0,Q$3,""))),"")</f>
        <v/>
      </c>
      <c r="R170" s="29">
        <f ca="1">IF(AND($A170&lt;&gt;"",R$9&lt;&gt;""),IF(HLOOKUP(R$9,'Feuille1-Catégories'!$C$1:$G$2,2,FALSE)="OUI",R$3,IF(HLOOKUP(R$9,'Feuille1-Catégories'!$C$1:$G$3,3,FALSE)="OUI",OFFSET(R$3,MOD(QUOTIENT(ROW()-ROW($A$20),'Feuille1-Catégories'!$B$6/R$6),R$5),0),IF(MOD($A170-1-R$10,'Feuille1-Catégories'!$F$5+1)=0,R$3,""))),"")</f>
        <v>1</v>
      </c>
      <c r="S170" s="29">
        <f ca="1">IF(AND($A170&lt;&gt;"",S$9&lt;&gt;""),IF(HLOOKUP(S$9,'Feuille1-Catégories'!$C$1:$G$2,2,FALSE)="OUI",S$3,IF(HLOOKUP(S$9,'Feuille1-Catégories'!$C$1:$G$3,3,FALSE)="OUI",OFFSET(S$3,MOD(QUOTIENT(ROW()-ROW($A$20),'Feuille1-Catégories'!$B$6/S$6),S$5),0),IF(MOD($A170-1-S$10,'Feuille1-Catégories'!$F$5+1)=0,S$3,""))),"")</f>
        <v>30</v>
      </c>
      <c r="T170" s="29" t="str">
        <f ca="1">IF(AND($A170&lt;&gt;"",T$9&lt;&gt;""),IF(HLOOKUP(T$9,'Feuille1-Catégories'!$C$1:$G$2,2,FALSE)="OUI",T$3,IF(HLOOKUP(T$9,'Feuille1-Catégories'!$C$1:$G$3,3,FALSE)="OUI",OFFSET(T$3,MOD(QUOTIENT(ROW()-ROW($A$20),'Feuille1-Catégories'!$B$6/T$6),T$5),0),IF(MOD($A170-1-T$10,'Feuille1-Catégories'!$F$5+1)=0,T$3,""))),"")</f>
        <v/>
      </c>
      <c r="U170" s="29">
        <f ca="1">IF(AND($A170&lt;&gt;"",U$9&lt;&gt;""),IF(HLOOKUP(U$9,'Feuille1-Catégories'!$C$1:$G$2,2,FALSE)="OUI",U$3,IF(HLOOKUP(U$9,'Feuille1-Catégories'!$C$1:$G$3,3,FALSE)="OUI",OFFSET(U$3,MOD(QUOTIENT(ROW()-ROW($A$20),'Feuille1-Catégories'!$B$6/U$6),U$5),0),IF(MOD($A170-1-U$10,'Feuille1-Catégories'!$F$5+1)=0,U$3,""))),"")</f>
        <v>300</v>
      </c>
      <c r="V170" s="29" t="str">
        <f ca="1">IF(AND($A170&lt;&gt;"",V$9&lt;&gt;""),IF(HLOOKUP(V$9,'Feuille1-Catégories'!$C$1:$G$2,2,FALSE)="OUI",V$3,IF(HLOOKUP(V$9,'Feuille1-Catégories'!$C$1:$G$3,3,FALSE)="OUI",OFFSET(V$3,MOD(QUOTIENT(ROW()-ROW($A$20),'Feuille1-Catégories'!$B$6/V$6),V$5),0),IF(MOD($A170-1-V$10,'Feuille1-Catégories'!$F$5+1)=0,V$3,""))),"")</f>
        <v/>
      </c>
      <c r="W170" s="29" t="str">
        <f ca="1">IF(AND($A170&lt;&gt;"",W$9&lt;&gt;""),IF(HLOOKUP(W$9,'Feuille1-Catégories'!$C$1:$G$2,2,FALSE)="OUI",W$3,IF(HLOOKUP(W$9,'Feuille1-Catégories'!$C$1:$G$3,3,FALSE)="OUI",OFFSET(W$3,MOD(QUOTIENT(ROW()-ROW($A$20),'Feuille1-Catégories'!$B$6/W$6),W$5),0),IF(MOD($A170-1-W$10,'Feuille1-Catégories'!$F$5+1)=0,W$3,""))),"")</f>
        <v/>
      </c>
      <c r="X170" s="29" t="str">
        <f ca="1">IF(AND($A170&lt;&gt;"",X$9&lt;&gt;""),IF(HLOOKUP(X$9,'Feuille1-Catégories'!$C$1:$G$2,2,FALSE)="OUI",X$3,IF(HLOOKUP(X$9,'Feuille1-Catégories'!$C$1:$G$3,3,FALSE)="OUI",OFFSET(X$3,MOD(QUOTIENT(ROW()-ROW($A$20),'Feuille1-Catégories'!$B$6/X$6),X$5),0),IF(MOD($A170-1-X$10,'Feuille1-Catégories'!$F$5+1)=0,X$3,""))),"")</f>
        <v/>
      </c>
      <c r="Y170" s="29" t="str">
        <f ca="1">IF(AND($A170&lt;&gt;"",Y$9&lt;&gt;""),IF(HLOOKUP(Y$9,'Feuille1-Catégories'!$C$1:$G$2,2,FALSE)="OUI",Y$3,IF(HLOOKUP(Y$9,'Feuille1-Catégories'!$C$1:$G$3,3,FALSE)="OUI",OFFSET(Y$3,MOD(QUOTIENT(ROW()-ROW($A$20),'Feuille1-Catégories'!$B$6/Y$6),Y$5),0),IF(MOD($A170-1-Y$10,'Feuille1-Catégories'!$F$5+1)=0,Y$3,""))),"")</f>
        <v/>
      </c>
      <c r="Z170" s="29" t="str">
        <f ca="1">IF(AND($A170&lt;&gt;"",Z$9&lt;&gt;""),IF(HLOOKUP(Z$9,'Feuille1-Catégories'!$C$1:$G$2,2,FALSE)="OUI",Z$3,IF(HLOOKUP(Z$9,'Feuille1-Catégories'!$C$1:$G$3,3,FALSE)="OUI",OFFSET(Z$3,MOD(QUOTIENT(ROW()-ROW($A$20),'Feuille1-Catégories'!$B$6/Z$6),Z$5),0),IF(MOD($A170-1-Z$10,'Feuille1-Catégories'!$F$5+1)=0,Z$3,""))),"")</f>
        <v/>
      </c>
    </row>
    <row r="171" spans="1:26" ht="17" x14ac:dyDescent="0.2">
      <c r="A171" s="21">
        <f>IF('Feuille2-Prix de vente'!A171&lt;&gt;"",'Feuille2-Prix de vente'!A171,"")</f>
        <v>152</v>
      </c>
      <c r="B171" s="33">
        <f ca="1">IF('Feuille2-Prix de vente'!B171&lt;&gt;"",'Feuille2-Prix de vente'!B171,"")</f>
        <v>9.3277877697841731</v>
      </c>
      <c r="C171" s="10">
        <f ca="1">IF('Feuille2-Prix de vente'!C171&lt;&gt;"",'Feuille2-Prix de vente'!C171,"")</f>
        <v>7408.4</v>
      </c>
      <c r="D171" s="10">
        <f t="shared" ca="1" si="2"/>
        <v>889.6</v>
      </c>
      <c r="E171" s="10">
        <f ca="1">IF('Feuille2-Prix de vente'!E171&lt;&gt;"",'Feuille2-Prix de vente'!E171,"")</f>
        <v>8298</v>
      </c>
      <c r="F171" s="29">
        <f ca="1">IF(AND($A171&lt;&gt;"",F$9&lt;&gt;""),IF(HLOOKUP(F$9,'Feuille1-Catégories'!$C$1:$G$2,2,FALSE)="OUI",F$3,IF(HLOOKUP(F$9,'Feuille1-Catégories'!$C$1:$G$3,3,FALSE)="OUI",OFFSET(F$3,MOD(QUOTIENT(ROW()-ROW($A$20),'Feuille1-Catégories'!$B$6/F$6),F$5),0),IF(MOD($A171-1-F$10,'Feuille1-Catégories'!$F$5+1)=0,F$3,""))),"")</f>
        <v>0.8</v>
      </c>
      <c r="G171" s="29">
        <f ca="1">IF(AND($A171&lt;&gt;"",G$9&lt;&gt;""),IF(HLOOKUP(G$9,'Feuille1-Catégories'!$C$1:$G$2,2,FALSE)="OUI",G$3,IF(HLOOKUP(G$9,'Feuille1-Catégories'!$C$1:$G$3,3,FALSE)="OUI",OFFSET(G$3,MOD(QUOTIENT(ROW()-ROW($A$20),'Feuille1-Catégories'!$B$6/G$6),G$5),0),IF(MOD($A171-1-G$10,'Feuille1-Catégories'!$F$5+1)=0,G$3,""))),"")</f>
        <v>2</v>
      </c>
      <c r="H171" s="29" t="str">
        <f ca="1">IF(AND($A171&lt;&gt;"",H$9&lt;&gt;""),IF(HLOOKUP(H$9,'Feuille1-Catégories'!$C$1:$G$2,2,FALSE)="OUI",H$3,IF(HLOOKUP(H$9,'Feuille1-Catégories'!$C$1:$G$3,3,FALSE)="OUI",OFFSET(H$3,MOD(QUOTIENT(ROW()-ROW($A$20),'Feuille1-Catégories'!$B$6/H$6),H$5),0),IF(MOD($A171-1-H$10,'Feuille1-Catégories'!$F$5+1)=0,H$3,""))),"")</f>
        <v/>
      </c>
      <c r="I171" s="29" t="str">
        <f ca="1">IF(AND($A171&lt;&gt;"",I$9&lt;&gt;""),IF(HLOOKUP(I$9,'Feuille1-Catégories'!$C$1:$G$2,2,FALSE)="OUI",I$3,IF(HLOOKUP(I$9,'Feuille1-Catégories'!$C$1:$G$3,3,FALSE)="OUI",OFFSET(I$3,MOD(QUOTIENT(ROW()-ROW($A$20),'Feuille1-Catégories'!$B$6/I$6),I$5),0),IF(MOD($A171-1-I$10,'Feuille1-Catégories'!$F$5+1)=0,I$3,""))),"")</f>
        <v xml:space="preserve"> </v>
      </c>
      <c r="J171" s="29">
        <f ca="1">IF(AND($A171&lt;&gt;"",J$9&lt;&gt;""),IF(HLOOKUP(J$9,'Feuille1-Catégories'!$C$1:$G$2,2,FALSE)="OUI",J$3,IF(HLOOKUP(J$9,'Feuille1-Catégories'!$C$1:$G$3,3,FALSE)="OUI",OFFSET(J$3,MOD(QUOTIENT(ROW()-ROW($A$20),'Feuille1-Catégories'!$B$6/J$6),J$5),0),IF(MOD($A171-1-J$10,'Feuille1-Catégories'!$F$5+1)=0,J$3,""))),"")</f>
        <v>0.8</v>
      </c>
      <c r="K171" s="29" t="str">
        <f ca="1">IF(AND($A171&lt;&gt;"",K$9&lt;&gt;""),IF(HLOOKUP(K$9,'Feuille1-Catégories'!$C$1:$G$2,2,FALSE)="OUI",K$3,IF(HLOOKUP(K$9,'Feuille1-Catégories'!$C$1:$G$3,3,FALSE)="OUI",OFFSET(K$3,MOD(QUOTIENT(ROW()-ROW($A$20),'Feuille1-Catégories'!$B$6/K$6),K$5),0),IF(MOD($A171-1-K$10,'Feuille1-Catégories'!$F$5+1)=0,K$3,""))),"")</f>
        <v/>
      </c>
      <c r="L171" s="29">
        <f ca="1">IF(AND($A171&lt;&gt;"",L$9&lt;&gt;""),IF(HLOOKUP(L$9,'Feuille1-Catégories'!$C$1:$G$2,2,FALSE)="OUI",L$3,IF(HLOOKUP(L$9,'Feuille1-Catégories'!$C$1:$G$3,3,FALSE)="OUI",OFFSET(L$3,MOD(QUOTIENT(ROW()-ROW($A$20),'Feuille1-Catégories'!$B$6/L$6),L$5),0),IF(MOD($A171-1-L$10,'Feuille1-Catégories'!$F$5+1)=0,L$3,""))),"")</f>
        <v>50</v>
      </c>
      <c r="M171" s="29" t="str">
        <f ca="1">IF(AND($A171&lt;&gt;"",M$9&lt;&gt;""),IF(HLOOKUP(M$9,'Feuille1-Catégories'!$C$1:$G$2,2,FALSE)="OUI",M$3,IF(HLOOKUP(M$9,'Feuille1-Catégories'!$C$1:$G$3,3,FALSE)="OUI",OFFSET(M$3,MOD(QUOTIENT(ROW()-ROW($A$20),'Feuille1-Catégories'!$B$6/M$6),M$5),0),IF(MOD($A171-1-M$10,'Feuille1-Catégories'!$F$5+1)=0,M$3,""))),"")</f>
        <v xml:space="preserve"> </v>
      </c>
      <c r="N171" s="29" t="str">
        <f ca="1">IF(AND($A171&lt;&gt;"",N$9&lt;&gt;""),IF(HLOOKUP(N$9,'Feuille1-Catégories'!$C$1:$G$2,2,FALSE)="OUI",N$3,IF(HLOOKUP(N$9,'Feuille1-Catégories'!$C$1:$G$3,3,FALSE)="OUI",OFFSET(N$3,MOD(QUOTIENT(ROW()-ROW($A$20),'Feuille1-Catégories'!$B$6/N$6),N$5),0),IF(MOD($A171-1-N$10,'Feuille1-Catégories'!$F$5+1)=0,N$3,""))),"")</f>
        <v xml:space="preserve"> </v>
      </c>
      <c r="O171" s="29">
        <f ca="1">IF(AND($A171&lt;&gt;"",O$9&lt;&gt;""),IF(HLOOKUP(O$9,'Feuille1-Catégories'!$C$1:$G$2,2,FALSE)="OUI",O$3,IF(HLOOKUP(O$9,'Feuille1-Catégories'!$C$1:$G$3,3,FALSE)="OUI",OFFSET(O$3,MOD(QUOTIENT(ROW()-ROW($A$20),'Feuille1-Catégories'!$B$6/O$6),O$5),0),IF(MOD($A171-1-O$10,'Feuille1-Catégories'!$F$5+1)=0,O$3,""))),"")</f>
        <v>5</v>
      </c>
      <c r="P171" s="29" t="str">
        <f ca="1">IF(AND($A171&lt;&gt;"",P$9&lt;&gt;""),IF(HLOOKUP(P$9,'Feuille1-Catégories'!$C$1:$G$2,2,FALSE)="OUI",P$3,IF(HLOOKUP(P$9,'Feuille1-Catégories'!$C$1:$G$3,3,FALSE)="OUI",OFFSET(P$3,MOD(QUOTIENT(ROW()-ROW($A$20),'Feuille1-Catégories'!$B$6/P$6),P$5),0),IF(MOD($A171-1-P$10,'Feuille1-Catégories'!$F$5+1)=0,P$3,""))),"")</f>
        <v/>
      </c>
      <c r="Q171" s="29">
        <f ca="1">IF(AND($A171&lt;&gt;"",Q$9&lt;&gt;""),IF(HLOOKUP(Q$9,'Feuille1-Catégories'!$C$1:$G$2,2,FALSE)="OUI",Q$3,IF(HLOOKUP(Q$9,'Feuille1-Catégories'!$C$1:$G$3,3,FALSE)="OUI",OFFSET(Q$3,MOD(QUOTIENT(ROW()-ROW($A$20),'Feuille1-Catégories'!$B$6/Q$6),Q$5),0),IF(MOD($A171-1-Q$10,'Feuille1-Catégories'!$F$5+1)=0,Q$3,""))),"")</f>
        <v>500</v>
      </c>
      <c r="R171" s="29">
        <f ca="1">IF(AND($A171&lt;&gt;"",R$9&lt;&gt;""),IF(HLOOKUP(R$9,'Feuille1-Catégories'!$C$1:$G$2,2,FALSE)="OUI",R$3,IF(HLOOKUP(R$9,'Feuille1-Catégories'!$C$1:$G$3,3,FALSE)="OUI",OFFSET(R$3,MOD(QUOTIENT(ROW()-ROW($A$20),'Feuille1-Catégories'!$B$6/R$6),R$5),0),IF(MOD($A171-1-R$10,'Feuille1-Catégories'!$F$5+1)=0,R$3,""))),"")</f>
        <v>1</v>
      </c>
      <c r="S171" s="29">
        <f ca="1">IF(AND($A171&lt;&gt;"",S$9&lt;&gt;""),IF(HLOOKUP(S$9,'Feuille1-Catégories'!$C$1:$G$2,2,FALSE)="OUI",S$3,IF(HLOOKUP(S$9,'Feuille1-Catégories'!$C$1:$G$3,3,FALSE)="OUI",OFFSET(S$3,MOD(QUOTIENT(ROW()-ROW($A$20),'Feuille1-Catégories'!$B$6/S$6),S$5),0),IF(MOD($A171-1-S$10,'Feuille1-Catégories'!$F$5+1)=0,S$3,""))),"")</f>
        <v>30</v>
      </c>
      <c r="T171" s="29" t="str">
        <f ca="1">IF(AND($A171&lt;&gt;"",T$9&lt;&gt;""),IF(HLOOKUP(T$9,'Feuille1-Catégories'!$C$1:$G$2,2,FALSE)="OUI",T$3,IF(HLOOKUP(T$9,'Feuille1-Catégories'!$C$1:$G$3,3,FALSE)="OUI",OFFSET(T$3,MOD(QUOTIENT(ROW()-ROW($A$20),'Feuille1-Catégories'!$B$6/T$6),T$5),0),IF(MOD($A171-1-T$10,'Feuille1-Catégories'!$F$5+1)=0,T$3,""))),"")</f>
        <v/>
      </c>
      <c r="U171" s="29">
        <f ca="1">IF(AND($A171&lt;&gt;"",U$9&lt;&gt;""),IF(HLOOKUP(U$9,'Feuille1-Catégories'!$C$1:$G$2,2,FALSE)="OUI",U$3,IF(HLOOKUP(U$9,'Feuille1-Catégories'!$C$1:$G$3,3,FALSE)="OUI",OFFSET(U$3,MOD(QUOTIENT(ROW()-ROW($A$20),'Feuille1-Catégories'!$B$6/U$6),U$5),0),IF(MOD($A171-1-U$10,'Feuille1-Catégories'!$F$5+1)=0,U$3,""))),"")</f>
        <v>300</v>
      </c>
      <c r="V171" s="29" t="str">
        <f ca="1">IF(AND($A171&lt;&gt;"",V$9&lt;&gt;""),IF(HLOOKUP(V$9,'Feuille1-Catégories'!$C$1:$G$2,2,FALSE)="OUI",V$3,IF(HLOOKUP(V$9,'Feuille1-Catégories'!$C$1:$G$3,3,FALSE)="OUI",OFFSET(V$3,MOD(QUOTIENT(ROW()-ROW($A$20),'Feuille1-Catégories'!$B$6/V$6),V$5),0),IF(MOD($A171-1-V$10,'Feuille1-Catégories'!$F$5+1)=0,V$3,""))),"")</f>
        <v/>
      </c>
      <c r="W171" s="29" t="str">
        <f ca="1">IF(AND($A171&lt;&gt;"",W$9&lt;&gt;""),IF(HLOOKUP(W$9,'Feuille1-Catégories'!$C$1:$G$2,2,FALSE)="OUI",W$3,IF(HLOOKUP(W$9,'Feuille1-Catégories'!$C$1:$G$3,3,FALSE)="OUI",OFFSET(W$3,MOD(QUOTIENT(ROW()-ROW($A$20),'Feuille1-Catégories'!$B$6/W$6),W$5),0),IF(MOD($A171-1-W$10,'Feuille1-Catégories'!$F$5+1)=0,W$3,""))),"")</f>
        <v/>
      </c>
      <c r="X171" s="29" t="str">
        <f ca="1">IF(AND($A171&lt;&gt;"",X$9&lt;&gt;""),IF(HLOOKUP(X$9,'Feuille1-Catégories'!$C$1:$G$2,2,FALSE)="OUI",X$3,IF(HLOOKUP(X$9,'Feuille1-Catégories'!$C$1:$G$3,3,FALSE)="OUI",OFFSET(X$3,MOD(QUOTIENT(ROW()-ROW($A$20),'Feuille1-Catégories'!$B$6/X$6),X$5),0),IF(MOD($A171-1-X$10,'Feuille1-Catégories'!$F$5+1)=0,X$3,""))),"")</f>
        <v/>
      </c>
      <c r="Y171" s="29" t="str">
        <f ca="1">IF(AND($A171&lt;&gt;"",Y$9&lt;&gt;""),IF(HLOOKUP(Y$9,'Feuille1-Catégories'!$C$1:$G$2,2,FALSE)="OUI",Y$3,IF(HLOOKUP(Y$9,'Feuille1-Catégories'!$C$1:$G$3,3,FALSE)="OUI",OFFSET(Y$3,MOD(QUOTIENT(ROW()-ROW($A$20),'Feuille1-Catégories'!$B$6/Y$6),Y$5),0),IF(MOD($A171-1-Y$10,'Feuille1-Catégories'!$F$5+1)=0,Y$3,""))),"")</f>
        <v/>
      </c>
      <c r="Z171" s="29" t="str">
        <f ca="1">IF(AND($A171&lt;&gt;"",Z$9&lt;&gt;""),IF(HLOOKUP(Z$9,'Feuille1-Catégories'!$C$1:$G$2,2,FALSE)="OUI",Z$3,IF(HLOOKUP(Z$9,'Feuille1-Catégories'!$C$1:$G$3,3,FALSE)="OUI",OFFSET(Z$3,MOD(QUOTIENT(ROW()-ROW($A$20),'Feuille1-Catégories'!$B$6/Z$6),Z$5),0),IF(MOD($A171-1-Z$10,'Feuille1-Catégories'!$F$5+1)=0,Z$3,""))),"")</f>
        <v/>
      </c>
    </row>
    <row r="172" spans="1:26" ht="17" x14ac:dyDescent="0.2">
      <c r="A172" s="21">
        <f>IF('Feuille2-Prix de vente'!A172&lt;&gt;"",'Feuille2-Prix de vente'!A172,"")</f>
        <v>153</v>
      </c>
      <c r="B172" s="33">
        <f ca="1">IF('Feuille2-Prix de vente'!B172&lt;&gt;"",'Feuille2-Prix de vente'!B172,"")</f>
        <v>14.509509509509508</v>
      </c>
      <c r="C172" s="10">
        <f ca="1">IF('Feuille2-Prix de vente'!C172&lt;&gt;"",'Feuille2-Prix de vente'!C172,"")</f>
        <v>5398.4</v>
      </c>
      <c r="D172" s="10">
        <f t="shared" ca="1" si="2"/>
        <v>399.6</v>
      </c>
      <c r="E172" s="10">
        <f ca="1">IF('Feuille2-Prix de vente'!E172&lt;&gt;"",'Feuille2-Prix de vente'!E172,"")</f>
        <v>5798</v>
      </c>
      <c r="F172" s="29">
        <f ca="1">IF(AND($A172&lt;&gt;"",F$9&lt;&gt;""),IF(HLOOKUP(F$9,'Feuille1-Catégories'!$C$1:$G$2,2,FALSE)="OUI",F$3,IF(HLOOKUP(F$9,'Feuille1-Catégories'!$C$1:$G$3,3,FALSE)="OUI",OFFSET(F$3,MOD(QUOTIENT(ROW()-ROW($A$20),'Feuille1-Catégories'!$B$6/F$6),F$5),0),IF(MOD($A172-1-F$10,'Feuille1-Catégories'!$F$5+1)=0,F$3,""))),"")</f>
        <v>0.8</v>
      </c>
      <c r="G172" s="29">
        <f ca="1">IF(AND($A172&lt;&gt;"",G$9&lt;&gt;""),IF(HLOOKUP(G$9,'Feuille1-Catégories'!$C$1:$G$2,2,FALSE)="OUI",G$3,IF(HLOOKUP(G$9,'Feuille1-Catégories'!$C$1:$G$3,3,FALSE)="OUI",OFFSET(G$3,MOD(QUOTIENT(ROW()-ROW($A$20),'Feuille1-Catégories'!$B$6/G$6),G$5),0),IF(MOD($A172-1-G$10,'Feuille1-Catégories'!$F$5+1)=0,G$3,""))),"")</f>
        <v>2</v>
      </c>
      <c r="H172" s="29" t="str">
        <f ca="1">IF(AND($A172&lt;&gt;"",H$9&lt;&gt;""),IF(HLOOKUP(H$9,'Feuille1-Catégories'!$C$1:$G$2,2,FALSE)="OUI",H$3,IF(HLOOKUP(H$9,'Feuille1-Catégories'!$C$1:$G$3,3,FALSE)="OUI",OFFSET(H$3,MOD(QUOTIENT(ROW()-ROW($A$20),'Feuille1-Catégories'!$B$6/H$6),H$5),0),IF(MOD($A172-1-H$10,'Feuille1-Catégories'!$F$5+1)=0,H$3,""))),"")</f>
        <v/>
      </c>
      <c r="I172" s="29" t="str">
        <f ca="1">IF(AND($A172&lt;&gt;"",I$9&lt;&gt;""),IF(HLOOKUP(I$9,'Feuille1-Catégories'!$C$1:$G$2,2,FALSE)="OUI",I$3,IF(HLOOKUP(I$9,'Feuille1-Catégories'!$C$1:$G$3,3,FALSE)="OUI",OFFSET(I$3,MOD(QUOTIENT(ROW()-ROW($A$20),'Feuille1-Catégories'!$B$6/I$6),I$5),0),IF(MOD($A172-1-I$10,'Feuille1-Catégories'!$F$5+1)=0,I$3,""))),"")</f>
        <v xml:space="preserve"> </v>
      </c>
      <c r="J172" s="29">
        <f ca="1">IF(AND($A172&lt;&gt;"",J$9&lt;&gt;""),IF(HLOOKUP(J$9,'Feuille1-Catégories'!$C$1:$G$2,2,FALSE)="OUI",J$3,IF(HLOOKUP(J$9,'Feuille1-Catégories'!$C$1:$G$3,3,FALSE)="OUI",OFFSET(J$3,MOD(QUOTIENT(ROW()-ROW($A$20),'Feuille1-Catégories'!$B$6/J$6),J$5),0),IF(MOD($A172-1-J$10,'Feuille1-Catégories'!$F$5+1)=0,J$3,""))),"")</f>
        <v>0.8</v>
      </c>
      <c r="K172" s="29" t="str">
        <f ca="1">IF(AND($A172&lt;&gt;"",K$9&lt;&gt;""),IF(HLOOKUP(K$9,'Feuille1-Catégories'!$C$1:$G$2,2,FALSE)="OUI",K$3,IF(HLOOKUP(K$9,'Feuille1-Catégories'!$C$1:$G$3,3,FALSE)="OUI",OFFSET(K$3,MOD(QUOTIENT(ROW()-ROW($A$20),'Feuille1-Catégories'!$B$6/K$6),K$5),0),IF(MOD($A172-1-K$10,'Feuille1-Catégories'!$F$5+1)=0,K$3,""))),"")</f>
        <v/>
      </c>
      <c r="L172" s="29">
        <f ca="1">IF(AND($A172&lt;&gt;"",L$9&lt;&gt;""),IF(HLOOKUP(L$9,'Feuille1-Catégories'!$C$1:$G$2,2,FALSE)="OUI",L$3,IF(HLOOKUP(L$9,'Feuille1-Catégories'!$C$1:$G$3,3,FALSE)="OUI",OFFSET(L$3,MOD(QUOTIENT(ROW()-ROW($A$20),'Feuille1-Catégories'!$B$6/L$6),L$5),0),IF(MOD($A172-1-L$10,'Feuille1-Catégories'!$F$5+1)=0,L$3,""))),"")</f>
        <v>50</v>
      </c>
      <c r="M172" s="29" t="str">
        <f ca="1">IF(AND($A172&lt;&gt;"",M$9&lt;&gt;""),IF(HLOOKUP(M$9,'Feuille1-Catégories'!$C$1:$G$2,2,FALSE)="OUI",M$3,IF(HLOOKUP(M$9,'Feuille1-Catégories'!$C$1:$G$3,3,FALSE)="OUI",OFFSET(M$3,MOD(QUOTIENT(ROW()-ROW($A$20),'Feuille1-Catégories'!$B$6/M$6),M$5),0),IF(MOD($A172-1-M$10,'Feuille1-Catégories'!$F$5+1)=0,M$3,""))),"")</f>
        <v xml:space="preserve"> </v>
      </c>
      <c r="N172" s="29" t="str">
        <f ca="1">IF(AND($A172&lt;&gt;"",N$9&lt;&gt;""),IF(HLOOKUP(N$9,'Feuille1-Catégories'!$C$1:$G$2,2,FALSE)="OUI",N$3,IF(HLOOKUP(N$9,'Feuille1-Catégories'!$C$1:$G$3,3,FALSE)="OUI",OFFSET(N$3,MOD(QUOTIENT(ROW()-ROW($A$20),'Feuille1-Catégories'!$B$6/N$6),N$5),0),IF(MOD($A172-1-N$10,'Feuille1-Catégories'!$F$5+1)=0,N$3,""))),"")</f>
        <v xml:space="preserve"> </v>
      </c>
      <c r="O172" s="29">
        <f ca="1">IF(AND($A172&lt;&gt;"",O$9&lt;&gt;""),IF(HLOOKUP(O$9,'Feuille1-Catégories'!$C$1:$G$2,2,FALSE)="OUI",O$3,IF(HLOOKUP(O$9,'Feuille1-Catégories'!$C$1:$G$3,3,FALSE)="OUI",OFFSET(O$3,MOD(QUOTIENT(ROW()-ROW($A$20),'Feuille1-Catégories'!$B$6/O$6),O$5),0),IF(MOD($A172-1-O$10,'Feuille1-Catégories'!$F$5+1)=0,O$3,""))),"")</f>
        <v>5</v>
      </c>
      <c r="P172" s="29" t="str">
        <f ca="1">IF(AND($A172&lt;&gt;"",P$9&lt;&gt;""),IF(HLOOKUP(P$9,'Feuille1-Catégories'!$C$1:$G$2,2,FALSE)="OUI",P$3,IF(HLOOKUP(P$9,'Feuille1-Catégories'!$C$1:$G$3,3,FALSE)="OUI",OFFSET(P$3,MOD(QUOTIENT(ROW()-ROW($A$20),'Feuille1-Catégories'!$B$6/P$6),P$5),0),IF(MOD($A172-1-P$10,'Feuille1-Catégories'!$F$5+1)=0,P$3,""))),"")</f>
        <v/>
      </c>
      <c r="Q172" s="29" t="str">
        <f ca="1">IF(AND($A172&lt;&gt;"",Q$9&lt;&gt;""),IF(HLOOKUP(Q$9,'Feuille1-Catégories'!$C$1:$G$2,2,FALSE)="OUI",Q$3,IF(HLOOKUP(Q$9,'Feuille1-Catégories'!$C$1:$G$3,3,FALSE)="OUI",OFFSET(Q$3,MOD(QUOTIENT(ROW()-ROW($A$20),'Feuille1-Catégories'!$B$6/Q$6),Q$5),0),IF(MOD($A172-1-Q$10,'Feuille1-Catégories'!$F$5+1)=0,Q$3,""))),"")</f>
        <v/>
      </c>
      <c r="R172" s="29">
        <f ca="1">IF(AND($A172&lt;&gt;"",R$9&lt;&gt;""),IF(HLOOKUP(R$9,'Feuille1-Catégories'!$C$1:$G$2,2,FALSE)="OUI",R$3,IF(HLOOKUP(R$9,'Feuille1-Catégories'!$C$1:$G$3,3,FALSE)="OUI",OFFSET(R$3,MOD(QUOTIENT(ROW()-ROW($A$20),'Feuille1-Catégories'!$B$6/R$6),R$5),0),IF(MOD($A172-1-R$10,'Feuille1-Catégories'!$F$5+1)=0,R$3,""))),"")</f>
        <v>1</v>
      </c>
      <c r="S172" s="29">
        <f ca="1">IF(AND($A172&lt;&gt;"",S$9&lt;&gt;""),IF(HLOOKUP(S$9,'Feuille1-Catégories'!$C$1:$G$2,2,FALSE)="OUI",S$3,IF(HLOOKUP(S$9,'Feuille1-Catégories'!$C$1:$G$3,3,FALSE)="OUI",OFFSET(S$3,MOD(QUOTIENT(ROW()-ROW($A$20),'Feuille1-Catégories'!$B$6/S$6),S$5),0),IF(MOD($A172-1-S$10,'Feuille1-Catégories'!$F$5+1)=0,S$3,""))),"")</f>
        <v>30</v>
      </c>
      <c r="T172" s="29">
        <f ca="1">IF(AND($A172&lt;&gt;"",T$9&lt;&gt;""),IF(HLOOKUP(T$9,'Feuille1-Catégories'!$C$1:$G$2,2,FALSE)="OUI",T$3,IF(HLOOKUP(T$9,'Feuille1-Catégories'!$C$1:$G$3,3,FALSE)="OUI",OFFSET(T$3,MOD(QUOTIENT(ROW()-ROW($A$20),'Feuille1-Catégories'!$B$6/T$6),T$5),0),IF(MOD($A172-1-T$10,'Feuille1-Catégories'!$F$5+1)=0,T$3,""))),"")</f>
        <v>10</v>
      </c>
      <c r="U172" s="29">
        <f ca="1">IF(AND($A172&lt;&gt;"",U$9&lt;&gt;""),IF(HLOOKUP(U$9,'Feuille1-Catégories'!$C$1:$G$2,2,FALSE)="OUI",U$3,IF(HLOOKUP(U$9,'Feuille1-Catégories'!$C$1:$G$3,3,FALSE)="OUI",OFFSET(U$3,MOD(QUOTIENT(ROW()-ROW($A$20),'Feuille1-Catégories'!$B$6/U$6),U$5),0),IF(MOD($A172-1-U$10,'Feuille1-Catégories'!$F$5+1)=0,U$3,""))),"")</f>
        <v>300</v>
      </c>
      <c r="V172" s="29" t="str">
        <f ca="1">IF(AND($A172&lt;&gt;"",V$9&lt;&gt;""),IF(HLOOKUP(V$9,'Feuille1-Catégories'!$C$1:$G$2,2,FALSE)="OUI",V$3,IF(HLOOKUP(V$9,'Feuille1-Catégories'!$C$1:$G$3,3,FALSE)="OUI",OFFSET(V$3,MOD(QUOTIENT(ROW()-ROW($A$20),'Feuille1-Catégories'!$B$6/V$6),V$5),0),IF(MOD($A172-1-V$10,'Feuille1-Catégories'!$F$5+1)=0,V$3,""))),"")</f>
        <v/>
      </c>
      <c r="W172" s="29" t="str">
        <f ca="1">IF(AND($A172&lt;&gt;"",W$9&lt;&gt;""),IF(HLOOKUP(W$9,'Feuille1-Catégories'!$C$1:$G$2,2,FALSE)="OUI",W$3,IF(HLOOKUP(W$9,'Feuille1-Catégories'!$C$1:$G$3,3,FALSE)="OUI",OFFSET(W$3,MOD(QUOTIENT(ROW()-ROW($A$20),'Feuille1-Catégories'!$B$6/W$6),W$5),0),IF(MOD($A172-1-W$10,'Feuille1-Catégories'!$F$5+1)=0,W$3,""))),"")</f>
        <v/>
      </c>
      <c r="X172" s="29" t="str">
        <f ca="1">IF(AND($A172&lt;&gt;"",X$9&lt;&gt;""),IF(HLOOKUP(X$9,'Feuille1-Catégories'!$C$1:$G$2,2,FALSE)="OUI",X$3,IF(HLOOKUP(X$9,'Feuille1-Catégories'!$C$1:$G$3,3,FALSE)="OUI",OFFSET(X$3,MOD(QUOTIENT(ROW()-ROW($A$20),'Feuille1-Catégories'!$B$6/X$6),X$5),0),IF(MOD($A172-1-X$10,'Feuille1-Catégories'!$F$5+1)=0,X$3,""))),"")</f>
        <v/>
      </c>
      <c r="Y172" s="29" t="str">
        <f ca="1">IF(AND($A172&lt;&gt;"",Y$9&lt;&gt;""),IF(HLOOKUP(Y$9,'Feuille1-Catégories'!$C$1:$G$2,2,FALSE)="OUI",Y$3,IF(HLOOKUP(Y$9,'Feuille1-Catégories'!$C$1:$G$3,3,FALSE)="OUI",OFFSET(Y$3,MOD(QUOTIENT(ROW()-ROW($A$20),'Feuille1-Catégories'!$B$6/Y$6),Y$5),0),IF(MOD($A172-1-Y$10,'Feuille1-Catégories'!$F$5+1)=0,Y$3,""))),"")</f>
        <v/>
      </c>
      <c r="Z172" s="29" t="str">
        <f ca="1">IF(AND($A172&lt;&gt;"",Z$9&lt;&gt;""),IF(HLOOKUP(Z$9,'Feuille1-Catégories'!$C$1:$G$2,2,FALSE)="OUI",Z$3,IF(HLOOKUP(Z$9,'Feuille1-Catégories'!$C$1:$G$3,3,FALSE)="OUI",OFFSET(Z$3,MOD(QUOTIENT(ROW()-ROW($A$20),'Feuille1-Catégories'!$B$6/Z$6),Z$5),0),IF(MOD($A172-1-Z$10,'Feuille1-Catégories'!$F$5+1)=0,Z$3,""))),"")</f>
        <v/>
      </c>
    </row>
    <row r="173" spans="1:26" ht="17" x14ac:dyDescent="0.2">
      <c r="A173" s="21">
        <f>IF('Feuille2-Prix de vente'!A173&lt;&gt;"",'Feuille2-Prix de vente'!A173,"")</f>
        <v>154</v>
      </c>
      <c r="B173" s="33">
        <f ca="1">IF('Feuille2-Prix de vente'!B173&lt;&gt;"",'Feuille2-Prix de vente'!B173,"")</f>
        <v>12.279344858962693</v>
      </c>
      <c r="C173" s="10">
        <f ca="1">IF('Feuille2-Prix de vente'!C173&lt;&gt;"",'Feuille2-Prix de vente'!C173,"")</f>
        <v>4958.3999999999996</v>
      </c>
      <c r="D173" s="10">
        <f t="shared" ca="1" si="2"/>
        <v>439.6</v>
      </c>
      <c r="E173" s="10">
        <f ca="1">IF('Feuille2-Prix de vente'!E173&lt;&gt;"",'Feuille2-Prix de vente'!E173,"")</f>
        <v>5398</v>
      </c>
      <c r="F173" s="29">
        <f ca="1">IF(AND($A173&lt;&gt;"",F$9&lt;&gt;""),IF(HLOOKUP(F$9,'Feuille1-Catégories'!$C$1:$G$2,2,FALSE)="OUI",F$3,IF(HLOOKUP(F$9,'Feuille1-Catégories'!$C$1:$G$3,3,FALSE)="OUI",OFFSET(F$3,MOD(QUOTIENT(ROW()-ROW($A$20),'Feuille1-Catégories'!$B$6/F$6),F$5),0),IF(MOD($A173-1-F$10,'Feuille1-Catégories'!$F$5+1)=0,F$3,""))),"")</f>
        <v>0.8</v>
      </c>
      <c r="G173" s="29">
        <f ca="1">IF(AND($A173&lt;&gt;"",G$9&lt;&gt;""),IF(HLOOKUP(G$9,'Feuille1-Catégories'!$C$1:$G$2,2,FALSE)="OUI",G$3,IF(HLOOKUP(G$9,'Feuille1-Catégories'!$C$1:$G$3,3,FALSE)="OUI",OFFSET(G$3,MOD(QUOTIENT(ROW()-ROW($A$20),'Feuille1-Catégories'!$B$6/G$6),G$5),0),IF(MOD($A173-1-G$10,'Feuille1-Catégories'!$F$5+1)=0,G$3,""))),"")</f>
        <v>2</v>
      </c>
      <c r="H173" s="29">
        <f ca="1">IF(AND($A173&lt;&gt;"",H$9&lt;&gt;""),IF(HLOOKUP(H$9,'Feuille1-Catégories'!$C$1:$G$2,2,FALSE)="OUI",H$3,IF(HLOOKUP(H$9,'Feuille1-Catégories'!$C$1:$G$3,3,FALSE)="OUI",OFFSET(H$3,MOD(QUOTIENT(ROW()-ROW($A$20),'Feuille1-Catégories'!$B$6/H$6),H$5),0),IF(MOD($A173-1-H$10,'Feuille1-Catégories'!$F$5+1)=0,H$3,""))),"")</f>
        <v>50</v>
      </c>
      <c r="I173" s="29" t="str">
        <f ca="1">IF(AND($A173&lt;&gt;"",I$9&lt;&gt;""),IF(HLOOKUP(I$9,'Feuille1-Catégories'!$C$1:$G$2,2,FALSE)="OUI",I$3,IF(HLOOKUP(I$9,'Feuille1-Catégories'!$C$1:$G$3,3,FALSE)="OUI",OFFSET(I$3,MOD(QUOTIENT(ROW()-ROW($A$20),'Feuille1-Catégories'!$B$6/I$6),I$5),0),IF(MOD($A173-1-I$10,'Feuille1-Catégories'!$F$5+1)=0,I$3,""))),"")</f>
        <v xml:space="preserve"> </v>
      </c>
      <c r="J173" s="29">
        <f ca="1">IF(AND($A173&lt;&gt;"",J$9&lt;&gt;""),IF(HLOOKUP(J$9,'Feuille1-Catégories'!$C$1:$G$2,2,FALSE)="OUI",J$3,IF(HLOOKUP(J$9,'Feuille1-Catégories'!$C$1:$G$3,3,FALSE)="OUI",OFFSET(J$3,MOD(QUOTIENT(ROW()-ROW($A$20),'Feuille1-Catégories'!$B$6/J$6),J$5),0),IF(MOD($A173-1-J$10,'Feuille1-Catégories'!$F$5+1)=0,J$3,""))),"")</f>
        <v>0.8</v>
      </c>
      <c r="K173" s="29" t="str">
        <f ca="1">IF(AND($A173&lt;&gt;"",K$9&lt;&gt;""),IF(HLOOKUP(K$9,'Feuille1-Catégories'!$C$1:$G$2,2,FALSE)="OUI",K$3,IF(HLOOKUP(K$9,'Feuille1-Catégories'!$C$1:$G$3,3,FALSE)="OUI",OFFSET(K$3,MOD(QUOTIENT(ROW()-ROW($A$20),'Feuille1-Catégories'!$B$6/K$6),K$5),0),IF(MOD($A173-1-K$10,'Feuille1-Catégories'!$F$5+1)=0,K$3,""))),"")</f>
        <v/>
      </c>
      <c r="L173" s="29">
        <f ca="1">IF(AND($A173&lt;&gt;"",L$9&lt;&gt;""),IF(HLOOKUP(L$9,'Feuille1-Catégories'!$C$1:$G$2,2,FALSE)="OUI",L$3,IF(HLOOKUP(L$9,'Feuille1-Catégories'!$C$1:$G$3,3,FALSE)="OUI",OFFSET(L$3,MOD(QUOTIENT(ROW()-ROW($A$20),'Feuille1-Catégories'!$B$6/L$6),L$5),0),IF(MOD($A173-1-L$10,'Feuille1-Catégories'!$F$5+1)=0,L$3,""))),"")</f>
        <v>50</v>
      </c>
      <c r="M173" s="29" t="str">
        <f ca="1">IF(AND($A173&lt;&gt;"",M$9&lt;&gt;""),IF(HLOOKUP(M$9,'Feuille1-Catégories'!$C$1:$G$2,2,FALSE)="OUI",M$3,IF(HLOOKUP(M$9,'Feuille1-Catégories'!$C$1:$G$3,3,FALSE)="OUI",OFFSET(M$3,MOD(QUOTIENT(ROW()-ROW($A$20),'Feuille1-Catégories'!$B$6/M$6),M$5),0),IF(MOD($A173-1-M$10,'Feuille1-Catégories'!$F$5+1)=0,M$3,""))),"")</f>
        <v xml:space="preserve"> </v>
      </c>
      <c r="N173" s="29" t="str">
        <f ca="1">IF(AND($A173&lt;&gt;"",N$9&lt;&gt;""),IF(HLOOKUP(N$9,'Feuille1-Catégories'!$C$1:$G$2,2,FALSE)="OUI",N$3,IF(HLOOKUP(N$9,'Feuille1-Catégories'!$C$1:$G$3,3,FALSE)="OUI",OFFSET(N$3,MOD(QUOTIENT(ROW()-ROW($A$20),'Feuille1-Catégories'!$B$6/N$6),N$5),0),IF(MOD($A173-1-N$10,'Feuille1-Catégories'!$F$5+1)=0,N$3,""))),"")</f>
        <v xml:space="preserve"> </v>
      </c>
      <c r="O173" s="29">
        <f ca="1">IF(AND($A173&lt;&gt;"",O$9&lt;&gt;""),IF(HLOOKUP(O$9,'Feuille1-Catégories'!$C$1:$G$2,2,FALSE)="OUI",O$3,IF(HLOOKUP(O$9,'Feuille1-Catégories'!$C$1:$G$3,3,FALSE)="OUI",OFFSET(O$3,MOD(QUOTIENT(ROW()-ROW($A$20),'Feuille1-Catégories'!$B$6/O$6),O$5),0),IF(MOD($A173-1-O$10,'Feuille1-Catégories'!$F$5+1)=0,O$3,""))),"")</f>
        <v>5</v>
      </c>
      <c r="P173" s="29" t="str">
        <f ca="1">IF(AND($A173&lt;&gt;"",P$9&lt;&gt;""),IF(HLOOKUP(P$9,'Feuille1-Catégories'!$C$1:$G$2,2,FALSE)="OUI",P$3,IF(HLOOKUP(P$9,'Feuille1-Catégories'!$C$1:$G$3,3,FALSE)="OUI",OFFSET(P$3,MOD(QUOTIENT(ROW()-ROW($A$20),'Feuille1-Catégories'!$B$6/P$6),P$5),0),IF(MOD($A173-1-P$10,'Feuille1-Catégories'!$F$5+1)=0,P$3,""))),"")</f>
        <v/>
      </c>
      <c r="Q173" s="29" t="str">
        <f ca="1">IF(AND($A173&lt;&gt;"",Q$9&lt;&gt;""),IF(HLOOKUP(Q$9,'Feuille1-Catégories'!$C$1:$G$2,2,FALSE)="OUI",Q$3,IF(HLOOKUP(Q$9,'Feuille1-Catégories'!$C$1:$G$3,3,FALSE)="OUI",OFFSET(Q$3,MOD(QUOTIENT(ROW()-ROW($A$20),'Feuille1-Catégories'!$B$6/Q$6),Q$5),0),IF(MOD($A173-1-Q$10,'Feuille1-Catégories'!$F$5+1)=0,Q$3,""))),"")</f>
        <v/>
      </c>
      <c r="R173" s="29">
        <f ca="1">IF(AND($A173&lt;&gt;"",R$9&lt;&gt;""),IF(HLOOKUP(R$9,'Feuille1-Catégories'!$C$1:$G$2,2,FALSE)="OUI",R$3,IF(HLOOKUP(R$9,'Feuille1-Catégories'!$C$1:$G$3,3,FALSE)="OUI",OFFSET(R$3,MOD(QUOTIENT(ROW()-ROW($A$20),'Feuille1-Catégories'!$B$6/R$6),R$5),0),IF(MOD($A173-1-R$10,'Feuille1-Catégories'!$F$5+1)=0,R$3,""))),"")</f>
        <v>1</v>
      </c>
      <c r="S173" s="29">
        <f ca="1">IF(AND($A173&lt;&gt;"",S$9&lt;&gt;""),IF(HLOOKUP(S$9,'Feuille1-Catégories'!$C$1:$G$2,2,FALSE)="OUI",S$3,IF(HLOOKUP(S$9,'Feuille1-Catégories'!$C$1:$G$3,3,FALSE)="OUI",OFFSET(S$3,MOD(QUOTIENT(ROW()-ROW($A$20),'Feuille1-Catégories'!$B$6/S$6),S$5),0),IF(MOD($A173-1-S$10,'Feuille1-Catégories'!$F$5+1)=0,S$3,""))),"")</f>
        <v>30</v>
      </c>
      <c r="T173" s="29" t="str">
        <f ca="1">IF(AND($A173&lt;&gt;"",T$9&lt;&gt;""),IF(HLOOKUP(T$9,'Feuille1-Catégories'!$C$1:$G$2,2,FALSE)="OUI",T$3,IF(HLOOKUP(T$9,'Feuille1-Catégories'!$C$1:$G$3,3,FALSE)="OUI",OFFSET(T$3,MOD(QUOTIENT(ROW()-ROW($A$20),'Feuille1-Catégories'!$B$6/T$6),T$5),0),IF(MOD($A173-1-T$10,'Feuille1-Catégories'!$F$5+1)=0,T$3,""))),"")</f>
        <v/>
      </c>
      <c r="U173" s="29">
        <f ca="1">IF(AND($A173&lt;&gt;"",U$9&lt;&gt;""),IF(HLOOKUP(U$9,'Feuille1-Catégories'!$C$1:$G$2,2,FALSE)="OUI",U$3,IF(HLOOKUP(U$9,'Feuille1-Catégories'!$C$1:$G$3,3,FALSE)="OUI",OFFSET(U$3,MOD(QUOTIENT(ROW()-ROW($A$20),'Feuille1-Catégories'!$B$6/U$6),U$5),0),IF(MOD($A173-1-U$10,'Feuille1-Catégories'!$F$5+1)=0,U$3,""))),"")</f>
        <v>300</v>
      </c>
      <c r="V173" s="29" t="str">
        <f ca="1">IF(AND($A173&lt;&gt;"",V$9&lt;&gt;""),IF(HLOOKUP(V$9,'Feuille1-Catégories'!$C$1:$G$2,2,FALSE)="OUI",V$3,IF(HLOOKUP(V$9,'Feuille1-Catégories'!$C$1:$G$3,3,FALSE)="OUI",OFFSET(V$3,MOD(QUOTIENT(ROW()-ROW($A$20),'Feuille1-Catégories'!$B$6/V$6),V$5),0),IF(MOD($A173-1-V$10,'Feuille1-Catégories'!$F$5+1)=0,V$3,""))),"")</f>
        <v/>
      </c>
      <c r="W173" s="29" t="str">
        <f ca="1">IF(AND($A173&lt;&gt;"",W$9&lt;&gt;""),IF(HLOOKUP(W$9,'Feuille1-Catégories'!$C$1:$G$2,2,FALSE)="OUI",W$3,IF(HLOOKUP(W$9,'Feuille1-Catégories'!$C$1:$G$3,3,FALSE)="OUI",OFFSET(W$3,MOD(QUOTIENT(ROW()-ROW($A$20),'Feuille1-Catégories'!$B$6/W$6),W$5),0),IF(MOD($A173-1-W$10,'Feuille1-Catégories'!$F$5+1)=0,W$3,""))),"")</f>
        <v/>
      </c>
      <c r="X173" s="29" t="str">
        <f ca="1">IF(AND($A173&lt;&gt;"",X$9&lt;&gt;""),IF(HLOOKUP(X$9,'Feuille1-Catégories'!$C$1:$G$2,2,FALSE)="OUI",X$3,IF(HLOOKUP(X$9,'Feuille1-Catégories'!$C$1:$G$3,3,FALSE)="OUI",OFFSET(X$3,MOD(QUOTIENT(ROW()-ROW($A$20),'Feuille1-Catégories'!$B$6/X$6),X$5),0),IF(MOD($A173-1-X$10,'Feuille1-Catégories'!$F$5+1)=0,X$3,""))),"")</f>
        <v/>
      </c>
      <c r="Y173" s="29" t="str">
        <f ca="1">IF(AND($A173&lt;&gt;"",Y$9&lt;&gt;""),IF(HLOOKUP(Y$9,'Feuille1-Catégories'!$C$1:$G$2,2,FALSE)="OUI",Y$3,IF(HLOOKUP(Y$9,'Feuille1-Catégories'!$C$1:$G$3,3,FALSE)="OUI",OFFSET(Y$3,MOD(QUOTIENT(ROW()-ROW($A$20),'Feuille1-Catégories'!$B$6/Y$6),Y$5),0),IF(MOD($A173-1-Y$10,'Feuille1-Catégories'!$F$5+1)=0,Y$3,""))),"")</f>
        <v/>
      </c>
      <c r="Z173" s="29" t="str">
        <f ca="1">IF(AND($A173&lt;&gt;"",Z$9&lt;&gt;""),IF(HLOOKUP(Z$9,'Feuille1-Catégories'!$C$1:$G$2,2,FALSE)="OUI",Z$3,IF(HLOOKUP(Z$9,'Feuille1-Catégories'!$C$1:$G$3,3,FALSE)="OUI",OFFSET(Z$3,MOD(QUOTIENT(ROW()-ROW($A$20),'Feuille1-Catégories'!$B$6/Z$6),Z$5),0),IF(MOD($A173-1-Z$10,'Feuille1-Catégories'!$F$5+1)=0,Z$3,""))),"")</f>
        <v/>
      </c>
    </row>
    <row r="174" spans="1:26" ht="17" x14ac:dyDescent="0.2">
      <c r="A174" s="21">
        <f>IF('Feuille2-Prix de vente'!A174&lt;&gt;"",'Feuille2-Prix de vente'!A174,"")</f>
        <v>155</v>
      </c>
      <c r="B174" s="33">
        <f ca="1">IF('Feuille2-Prix de vente'!B174&lt;&gt;"",'Feuille2-Prix de vente'!B174,"")</f>
        <v>13.308308308308307</v>
      </c>
      <c r="C174" s="10">
        <f ca="1">IF('Feuille2-Prix de vente'!C174&lt;&gt;"",'Feuille2-Prix de vente'!C174,"")</f>
        <v>4918.3999999999996</v>
      </c>
      <c r="D174" s="10">
        <f t="shared" ca="1" si="2"/>
        <v>399.6</v>
      </c>
      <c r="E174" s="10">
        <f ca="1">IF('Feuille2-Prix de vente'!E174&lt;&gt;"",'Feuille2-Prix de vente'!E174,"")</f>
        <v>5318</v>
      </c>
      <c r="F174" s="29">
        <f ca="1">IF(AND($A174&lt;&gt;"",F$9&lt;&gt;""),IF(HLOOKUP(F$9,'Feuille1-Catégories'!$C$1:$G$2,2,FALSE)="OUI",F$3,IF(HLOOKUP(F$9,'Feuille1-Catégories'!$C$1:$G$3,3,FALSE)="OUI",OFFSET(F$3,MOD(QUOTIENT(ROW()-ROW($A$20),'Feuille1-Catégories'!$B$6/F$6),F$5),0),IF(MOD($A174-1-F$10,'Feuille1-Catégories'!$F$5+1)=0,F$3,""))),"")</f>
        <v>0.8</v>
      </c>
      <c r="G174" s="29">
        <f ca="1">IF(AND($A174&lt;&gt;"",G$9&lt;&gt;""),IF(HLOOKUP(G$9,'Feuille1-Catégories'!$C$1:$G$2,2,FALSE)="OUI",G$3,IF(HLOOKUP(G$9,'Feuille1-Catégories'!$C$1:$G$3,3,FALSE)="OUI",OFFSET(G$3,MOD(QUOTIENT(ROW()-ROW($A$20),'Feuille1-Catégories'!$B$6/G$6),G$5),0),IF(MOD($A174-1-G$10,'Feuille1-Catégories'!$F$5+1)=0,G$3,""))),"")</f>
        <v>2</v>
      </c>
      <c r="H174" s="29" t="str">
        <f ca="1">IF(AND($A174&lt;&gt;"",H$9&lt;&gt;""),IF(HLOOKUP(H$9,'Feuille1-Catégories'!$C$1:$G$2,2,FALSE)="OUI",H$3,IF(HLOOKUP(H$9,'Feuille1-Catégories'!$C$1:$G$3,3,FALSE)="OUI",OFFSET(H$3,MOD(QUOTIENT(ROW()-ROW($A$20),'Feuille1-Catégories'!$B$6/H$6),H$5),0),IF(MOD($A174-1-H$10,'Feuille1-Catégories'!$F$5+1)=0,H$3,""))),"")</f>
        <v/>
      </c>
      <c r="I174" s="29" t="str">
        <f ca="1">IF(AND($A174&lt;&gt;"",I$9&lt;&gt;""),IF(HLOOKUP(I$9,'Feuille1-Catégories'!$C$1:$G$2,2,FALSE)="OUI",I$3,IF(HLOOKUP(I$9,'Feuille1-Catégories'!$C$1:$G$3,3,FALSE)="OUI",OFFSET(I$3,MOD(QUOTIENT(ROW()-ROW($A$20),'Feuille1-Catégories'!$B$6/I$6),I$5),0),IF(MOD($A174-1-I$10,'Feuille1-Catégories'!$F$5+1)=0,I$3,""))),"")</f>
        <v xml:space="preserve"> </v>
      </c>
      <c r="J174" s="29">
        <f ca="1">IF(AND($A174&lt;&gt;"",J$9&lt;&gt;""),IF(HLOOKUP(J$9,'Feuille1-Catégories'!$C$1:$G$2,2,FALSE)="OUI",J$3,IF(HLOOKUP(J$9,'Feuille1-Catégories'!$C$1:$G$3,3,FALSE)="OUI",OFFSET(J$3,MOD(QUOTIENT(ROW()-ROW($A$20),'Feuille1-Catégories'!$B$6/J$6),J$5),0),IF(MOD($A174-1-J$10,'Feuille1-Catégories'!$F$5+1)=0,J$3,""))),"")</f>
        <v>0.8</v>
      </c>
      <c r="K174" s="29">
        <f ca="1">IF(AND($A174&lt;&gt;"",K$9&lt;&gt;""),IF(HLOOKUP(K$9,'Feuille1-Catégories'!$C$1:$G$2,2,FALSE)="OUI",K$3,IF(HLOOKUP(K$9,'Feuille1-Catégories'!$C$1:$G$3,3,FALSE)="OUI",OFFSET(K$3,MOD(QUOTIENT(ROW()-ROW($A$20),'Feuille1-Catégories'!$B$6/K$6),K$5),0),IF(MOD($A174-1-K$10,'Feuille1-Catégories'!$F$5+1)=0,K$3,""))),"")</f>
        <v>10</v>
      </c>
      <c r="L174" s="29">
        <f ca="1">IF(AND($A174&lt;&gt;"",L$9&lt;&gt;""),IF(HLOOKUP(L$9,'Feuille1-Catégories'!$C$1:$G$2,2,FALSE)="OUI",L$3,IF(HLOOKUP(L$9,'Feuille1-Catégories'!$C$1:$G$3,3,FALSE)="OUI",OFFSET(L$3,MOD(QUOTIENT(ROW()-ROW($A$20),'Feuille1-Catégories'!$B$6/L$6),L$5),0),IF(MOD($A174-1-L$10,'Feuille1-Catégories'!$F$5+1)=0,L$3,""))),"")</f>
        <v>50</v>
      </c>
      <c r="M174" s="29" t="str">
        <f ca="1">IF(AND($A174&lt;&gt;"",M$9&lt;&gt;""),IF(HLOOKUP(M$9,'Feuille1-Catégories'!$C$1:$G$2,2,FALSE)="OUI",M$3,IF(HLOOKUP(M$9,'Feuille1-Catégories'!$C$1:$G$3,3,FALSE)="OUI",OFFSET(M$3,MOD(QUOTIENT(ROW()-ROW($A$20),'Feuille1-Catégories'!$B$6/M$6),M$5),0),IF(MOD($A174-1-M$10,'Feuille1-Catégories'!$F$5+1)=0,M$3,""))),"")</f>
        <v xml:space="preserve"> </v>
      </c>
      <c r="N174" s="29" t="str">
        <f ca="1">IF(AND($A174&lt;&gt;"",N$9&lt;&gt;""),IF(HLOOKUP(N$9,'Feuille1-Catégories'!$C$1:$G$2,2,FALSE)="OUI",N$3,IF(HLOOKUP(N$9,'Feuille1-Catégories'!$C$1:$G$3,3,FALSE)="OUI",OFFSET(N$3,MOD(QUOTIENT(ROW()-ROW($A$20),'Feuille1-Catégories'!$B$6/N$6),N$5),0),IF(MOD($A174-1-N$10,'Feuille1-Catégories'!$F$5+1)=0,N$3,""))),"")</f>
        <v xml:space="preserve"> </v>
      </c>
      <c r="O174" s="29">
        <f ca="1">IF(AND($A174&lt;&gt;"",O$9&lt;&gt;""),IF(HLOOKUP(O$9,'Feuille1-Catégories'!$C$1:$G$2,2,FALSE)="OUI",O$3,IF(HLOOKUP(O$9,'Feuille1-Catégories'!$C$1:$G$3,3,FALSE)="OUI",OFFSET(O$3,MOD(QUOTIENT(ROW()-ROW($A$20),'Feuille1-Catégories'!$B$6/O$6),O$5),0),IF(MOD($A174-1-O$10,'Feuille1-Catégories'!$F$5+1)=0,O$3,""))),"")</f>
        <v>5</v>
      </c>
      <c r="P174" s="29" t="str">
        <f ca="1">IF(AND($A174&lt;&gt;"",P$9&lt;&gt;""),IF(HLOOKUP(P$9,'Feuille1-Catégories'!$C$1:$G$2,2,FALSE)="OUI",P$3,IF(HLOOKUP(P$9,'Feuille1-Catégories'!$C$1:$G$3,3,FALSE)="OUI",OFFSET(P$3,MOD(QUOTIENT(ROW()-ROW($A$20),'Feuille1-Catégories'!$B$6/P$6),P$5),0),IF(MOD($A174-1-P$10,'Feuille1-Catégories'!$F$5+1)=0,P$3,""))),"")</f>
        <v/>
      </c>
      <c r="Q174" s="29" t="str">
        <f ca="1">IF(AND($A174&lt;&gt;"",Q$9&lt;&gt;""),IF(HLOOKUP(Q$9,'Feuille1-Catégories'!$C$1:$G$2,2,FALSE)="OUI",Q$3,IF(HLOOKUP(Q$9,'Feuille1-Catégories'!$C$1:$G$3,3,FALSE)="OUI",OFFSET(Q$3,MOD(QUOTIENT(ROW()-ROW($A$20),'Feuille1-Catégories'!$B$6/Q$6),Q$5),0),IF(MOD($A174-1-Q$10,'Feuille1-Catégories'!$F$5+1)=0,Q$3,""))),"")</f>
        <v/>
      </c>
      <c r="R174" s="29">
        <f ca="1">IF(AND($A174&lt;&gt;"",R$9&lt;&gt;""),IF(HLOOKUP(R$9,'Feuille1-Catégories'!$C$1:$G$2,2,FALSE)="OUI",R$3,IF(HLOOKUP(R$9,'Feuille1-Catégories'!$C$1:$G$3,3,FALSE)="OUI",OFFSET(R$3,MOD(QUOTIENT(ROW()-ROW($A$20),'Feuille1-Catégories'!$B$6/R$6),R$5),0),IF(MOD($A174-1-R$10,'Feuille1-Catégories'!$F$5+1)=0,R$3,""))),"")</f>
        <v>1</v>
      </c>
      <c r="S174" s="29">
        <f ca="1">IF(AND($A174&lt;&gt;"",S$9&lt;&gt;""),IF(HLOOKUP(S$9,'Feuille1-Catégories'!$C$1:$G$2,2,FALSE)="OUI",S$3,IF(HLOOKUP(S$9,'Feuille1-Catégories'!$C$1:$G$3,3,FALSE)="OUI",OFFSET(S$3,MOD(QUOTIENT(ROW()-ROW($A$20),'Feuille1-Catégories'!$B$6/S$6),S$5),0),IF(MOD($A174-1-S$10,'Feuille1-Catégories'!$F$5+1)=0,S$3,""))),"")</f>
        <v>30</v>
      </c>
      <c r="T174" s="29" t="str">
        <f ca="1">IF(AND($A174&lt;&gt;"",T$9&lt;&gt;""),IF(HLOOKUP(T$9,'Feuille1-Catégories'!$C$1:$G$2,2,FALSE)="OUI",T$3,IF(HLOOKUP(T$9,'Feuille1-Catégories'!$C$1:$G$3,3,FALSE)="OUI",OFFSET(T$3,MOD(QUOTIENT(ROW()-ROW($A$20),'Feuille1-Catégories'!$B$6/T$6),T$5),0),IF(MOD($A174-1-T$10,'Feuille1-Catégories'!$F$5+1)=0,T$3,""))),"")</f>
        <v/>
      </c>
      <c r="U174" s="29">
        <f ca="1">IF(AND($A174&lt;&gt;"",U$9&lt;&gt;""),IF(HLOOKUP(U$9,'Feuille1-Catégories'!$C$1:$G$2,2,FALSE)="OUI",U$3,IF(HLOOKUP(U$9,'Feuille1-Catégories'!$C$1:$G$3,3,FALSE)="OUI",OFFSET(U$3,MOD(QUOTIENT(ROW()-ROW($A$20),'Feuille1-Catégories'!$B$6/U$6),U$5),0),IF(MOD($A174-1-U$10,'Feuille1-Catégories'!$F$5+1)=0,U$3,""))),"")</f>
        <v>300</v>
      </c>
      <c r="V174" s="29" t="str">
        <f ca="1">IF(AND($A174&lt;&gt;"",V$9&lt;&gt;""),IF(HLOOKUP(V$9,'Feuille1-Catégories'!$C$1:$G$2,2,FALSE)="OUI",V$3,IF(HLOOKUP(V$9,'Feuille1-Catégories'!$C$1:$G$3,3,FALSE)="OUI",OFFSET(V$3,MOD(QUOTIENT(ROW()-ROW($A$20),'Feuille1-Catégories'!$B$6/V$6),V$5),0),IF(MOD($A174-1-V$10,'Feuille1-Catégories'!$F$5+1)=0,V$3,""))),"")</f>
        <v/>
      </c>
      <c r="W174" s="29" t="str">
        <f ca="1">IF(AND($A174&lt;&gt;"",W$9&lt;&gt;""),IF(HLOOKUP(W$9,'Feuille1-Catégories'!$C$1:$G$2,2,FALSE)="OUI",W$3,IF(HLOOKUP(W$9,'Feuille1-Catégories'!$C$1:$G$3,3,FALSE)="OUI",OFFSET(W$3,MOD(QUOTIENT(ROW()-ROW($A$20),'Feuille1-Catégories'!$B$6/W$6),W$5),0),IF(MOD($A174-1-W$10,'Feuille1-Catégories'!$F$5+1)=0,W$3,""))),"")</f>
        <v/>
      </c>
      <c r="X174" s="29" t="str">
        <f ca="1">IF(AND($A174&lt;&gt;"",X$9&lt;&gt;""),IF(HLOOKUP(X$9,'Feuille1-Catégories'!$C$1:$G$2,2,FALSE)="OUI",X$3,IF(HLOOKUP(X$9,'Feuille1-Catégories'!$C$1:$G$3,3,FALSE)="OUI",OFFSET(X$3,MOD(QUOTIENT(ROW()-ROW($A$20),'Feuille1-Catégories'!$B$6/X$6),X$5),0),IF(MOD($A174-1-X$10,'Feuille1-Catégories'!$F$5+1)=0,X$3,""))),"")</f>
        <v/>
      </c>
      <c r="Y174" s="29" t="str">
        <f ca="1">IF(AND($A174&lt;&gt;"",Y$9&lt;&gt;""),IF(HLOOKUP(Y$9,'Feuille1-Catégories'!$C$1:$G$2,2,FALSE)="OUI",Y$3,IF(HLOOKUP(Y$9,'Feuille1-Catégories'!$C$1:$G$3,3,FALSE)="OUI",OFFSET(Y$3,MOD(QUOTIENT(ROW()-ROW($A$20),'Feuille1-Catégories'!$B$6/Y$6),Y$5),0),IF(MOD($A174-1-Y$10,'Feuille1-Catégories'!$F$5+1)=0,Y$3,""))),"")</f>
        <v/>
      </c>
      <c r="Z174" s="29" t="str">
        <f ca="1">IF(AND($A174&lt;&gt;"",Z$9&lt;&gt;""),IF(HLOOKUP(Z$9,'Feuille1-Catégories'!$C$1:$G$2,2,FALSE)="OUI",Z$3,IF(HLOOKUP(Z$9,'Feuille1-Catégories'!$C$1:$G$3,3,FALSE)="OUI",OFFSET(Z$3,MOD(QUOTIENT(ROW()-ROW($A$20),'Feuille1-Catégories'!$B$6/Z$6),Z$5),0),IF(MOD($A174-1-Z$10,'Feuille1-Catégories'!$F$5+1)=0,Z$3,""))),"")</f>
        <v/>
      </c>
    </row>
    <row r="175" spans="1:26" ht="17" x14ac:dyDescent="0.2">
      <c r="A175" s="21">
        <f>IF('Feuille2-Prix de vente'!A175&lt;&gt;"",'Feuille2-Prix de vente'!A175,"")</f>
        <v>156</v>
      </c>
      <c r="B175" s="33">
        <f ca="1">IF('Feuille2-Prix de vente'!B175&lt;&gt;"",'Feuille2-Prix de vente'!B175,"")</f>
        <v>9.3326581138870122</v>
      </c>
      <c r="C175" s="10">
        <f ca="1">IF('Feuille2-Prix de vente'!C175&lt;&gt;"",'Feuille2-Prix de vente'!C175,"")</f>
        <v>7404.4</v>
      </c>
      <c r="D175" s="10">
        <f t="shared" ca="1" si="2"/>
        <v>888.6</v>
      </c>
      <c r="E175" s="10">
        <f ca="1">IF('Feuille2-Prix de vente'!E175&lt;&gt;"",'Feuille2-Prix de vente'!E175,"")</f>
        <v>8293</v>
      </c>
      <c r="F175" s="29">
        <f ca="1">IF(AND($A175&lt;&gt;"",F$9&lt;&gt;""),IF(HLOOKUP(F$9,'Feuille1-Catégories'!$C$1:$G$2,2,FALSE)="OUI",F$3,IF(HLOOKUP(F$9,'Feuille1-Catégories'!$C$1:$G$3,3,FALSE)="OUI",OFFSET(F$3,MOD(QUOTIENT(ROW()-ROW($A$20),'Feuille1-Catégories'!$B$6/F$6),F$5),0),IF(MOD($A175-1-F$10,'Feuille1-Catégories'!$F$5+1)=0,F$3,""))),"")</f>
        <v>0.8</v>
      </c>
      <c r="G175" s="29">
        <f ca="1">IF(AND($A175&lt;&gt;"",G$9&lt;&gt;""),IF(HLOOKUP(G$9,'Feuille1-Catégories'!$C$1:$G$2,2,FALSE)="OUI",G$3,IF(HLOOKUP(G$9,'Feuille1-Catégories'!$C$1:$G$3,3,FALSE)="OUI",OFFSET(G$3,MOD(QUOTIENT(ROW()-ROW($A$20),'Feuille1-Catégories'!$B$6/G$6),G$5),0),IF(MOD($A175-1-G$10,'Feuille1-Catégories'!$F$5+1)=0,G$3,""))),"")</f>
        <v>2</v>
      </c>
      <c r="H175" s="29" t="str">
        <f ca="1">IF(AND($A175&lt;&gt;"",H$9&lt;&gt;""),IF(HLOOKUP(H$9,'Feuille1-Catégories'!$C$1:$G$2,2,FALSE)="OUI",H$3,IF(HLOOKUP(H$9,'Feuille1-Catégories'!$C$1:$G$3,3,FALSE)="OUI",OFFSET(H$3,MOD(QUOTIENT(ROW()-ROW($A$20),'Feuille1-Catégories'!$B$6/H$6),H$5),0),IF(MOD($A175-1-H$10,'Feuille1-Catégories'!$F$5+1)=0,H$3,""))),"")</f>
        <v/>
      </c>
      <c r="I175" s="29" t="str">
        <f ca="1">IF(AND($A175&lt;&gt;"",I$9&lt;&gt;""),IF(HLOOKUP(I$9,'Feuille1-Catégories'!$C$1:$G$2,2,FALSE)="OUI",I$3,IF(HLOOKUP(I$9,'Feuille1-Catégories'!$C$1:$G$3,3,FALSE)="OUI",OFFSET(I$3,MOD(QUOTIENT(ROW()-ROW($A$20),'Feuille1-Catégories'!$B$6/I$6),I$5),0),IF(MOD($A175-1-I$10,'Feuille1-Catégories'!$F$5+1)=0,I$3,""))),"")</f>
        <v xml:space="preserve"> </v>
      </c>
      <c r="J175" s="29">
        <f ca="1">IF(AND($A175&lt;&gt;"",J$9&lt;&gt;""),IF(HLOOKUP(J$9,'Feuille1-Catégories'!$C$1:$G$2,2,FALSE)="OUI",J$3,IF(HLOOKUP(J$9,'Feuille1-Catégories'!$C$1:$G$3,3,FALSE)="OUI",OFFSET(J$3,MOD(QUOTIENT(ROW()-ROW($A$20),'Feuille1-Catégories'!$B$6/J$6),J$5),0),IF(MOD($A175-1-J$10,'Feuille1-Catégories'!$F$5+1)=0,J$3,""))),"")</f>
        <v>0.8</v>
      </c>
      <c r="K175" s="29" t="str">
        <f ca="1">IF(AND($A175&lt;&gt;"",K$9&lt;&gt;""),IF(HLOOKUP(K$9,'Feuille1-Catégories'!$C$1:$G$2,2,FALSE)="OUI",K$3,IF(HLOOKUP(K$9,'Feuille1-Catégories'!$C$1:$G$3,3,FALSE)="OUI",OFFSET(K$3,MOD(QUOTIENT(ROW()-ROW($A$20),'Feuille1-Catégories'!$B$6/K$6),K$5),0),IF(MOD($A175-1-K$10,'Feuille1-Catégories'!$F$5+1)=0,K$3,""))),"")</f>
        <v/>
      </c>
      <c r="L175" s="29">
        <f ca="1">IF(AND($A175&lt;&gt;"",L$9&lt;&gt;""),IF(HLOOKUP(L$9,'Feuille1-Catégories'!$C$1:$G$2,2,FALSE)="OUI",L$3,IF(HLOOKUP(L$9,'Feuille1-Catégories'!$C$1:$G$3,3,FALSE)="OUI",OFFSET(L$3,MOD(QUOTIENT(ROW()-ROW($A$20),'Feuille1-Catégories'!$B$6/L$6),L$5),0),IF(MOD($A175-1-L$10,'Feuille1-Catégories'!$F$5+1)=0,L$3,""))),"")</f>
        <v>50</v>
      </c>
      <c r="M175" s="29" t="str">
        <f ca="1">IF(AND($A175&lt;&gt;"",M$9&lt;&gt;""),IF(HLOOKUP(M$9,'Feuille1-Catégories'!$C$1:$G$2,2,FALSE)="OUI",M$3,IF(HLOOKUP(M$9,'Feuille1-Catégories'!$C$1:$G$3,3,FALSE)="OUI",OFFSET(M$3,MOD(QUOTIENT(ROW()-ROW($A$20),'Feuille1-Catégories'!$B$6/M$6),M$5),0),IF(MOD($A175-1-M$10,'Feuille1-Catégories'!$F$5+1)=0,M$3,""))),"")</f>
        <v xml:space="preserve"> </v>
      </c>
      <c r="N175" s="29" t="str">
        <f ca="1">IF(AND($A175&lt;&gt;"",N$9&lt;&gt;""),IF(HLOOKUP(N$9,'Feuille1-Catégories'!$C$1:$G$2,2,FALSE)="OUI",N$3,IF(HLOOKUP(N$9,'Feuille1-Catégories'!$C$1:$G$3,3,FALSE)="OUI",OFFSET(N$3,MOD(QUOTIENT(ROW()-ROW($A$20),'Feuille1-Catégories'!$B$6/N$6),N$5),0),IF(MOD($A175-1-N$10,'Feuille1-Catégories'!$F$5+1)=0,N$3,""))),"")</f>
        <v xml:space="preserve"> </v>
      </c>
      <c r="O175" s="29">
        <f ca="1">IF(AND($A175&lt;&gt;"",O$9&lt;&gt;""),IF(HLOOKUP(O$9,'Feuille1-Catégories'!$C$1:$G$2,2,FALSE)="OUI",O$3,IF(HLOOKUP(O$9,'Feuille1-Catégories'!$C$1:$G$3,3,FALSE)="OUI",OFFSET(O$3,MOD(QUOTIENT(ROW()-ROW($A$20),'Feuille1-Catégories'!$B$6/O$6),O$5),0),IF(MOD($A175-1-O$10,'Feuille1-Catégories'!$F$5+1)=0,O$3,""))),"")</f>
        <v>5</v>
      </c>
      <c r="P175" s="29" t="str">
        <f ca="1">IF(AND($A175&lt;&gt;"",P$9&lt;&gt;""),IF(HLOOKUP(P$9,'Feuille1-Catégories'!$C$1:$G$2,2,FALSE)="OUI",P$3,IF(HLOOKUP(P$9,'Feuille1-Catégories'!$C$1:$G$3,3,FALSE)="OUI",OFFSET(P$3,MOD(QUOTIENT(ROW()-ROW($A$20),'Feuille1-Catégories'!$B$6/P$6),P$5),0),IF(MOD($A175-1-P$10,'Feuille1-Catégories'!$F$5+1)=0,P$3,""))),"")</f>
        <v/>
      </c>
      <c r="Q175" s="29">
        <f ca="1">IF(AND($A175&lt;&gt;"",Q$9&lt;&gt;""),IF(HLOOKUP(Q$9,'Feuille1-Catégories'!$C$1:$G$2,2,FALSE)="OUI",Q$3,IF(HLOOKUP(Q$9,'Feuille1-Catégories'!$C$1:$G$3,3,FALSE)="OUI",OFFSET(Q$3,MOD(QUOTIENT(ROW()-ROW($A$20),'Feuille1-Catégories'!$B$6/Q$6),Q$5),0),IF(MOD($A175-1-Q$10,'Feuille1-Catégories'!$F$5+1)=0,Q$3,""))),"")</f>
        <v>500</v>
      </c>
      <c r="R175" s="29" t="str">
        <f ca="1">IF(AND($A175&lt;&gt;"",R$9&lt;&gt;""),IF(HLOOKUP(R$9,'Feuille1-Catégories'!$C$1:$G$2,2,FALSE)="OUI",R$3,IF(HLOOKUP(R$9,'Feuille1-Catégories'!$C$1:$G$3,3,FALSE)="OUI",OFFSET(R$3,MOD(QUOTIENT(ROW()-ROW($A$20),'Feuille1-Catégories'!$B$6/R$6),R$5),0),IF(MOD($A175-1-R$10,'Feuille1-Catégories'!$F$5+1)=0,R$3,""))),"")</f>
        <v/>
      </c>
      <c r="S175" s="29">
        <f ca="1">IF(AND($A175&lt;&gt;"",S$9&lt;&gt;""),IF(HLOOKUP(S$9,'Feuille1-Catégories'!$C$1:$G$2,2,FALSE)="OUI",S$3,IF(HLOOKUP(S$9,'Feuille1-Catégories'!$C$1:$G$3,3,FALSE)="OUI",OFFSET(S$3,MOD(QUOTIENT(ROW()-ROW($A$20),'Feuille1-Catégories'!$B$6/S$6),S$5),0),IF(MOD($A175-1-S$10,'Feuille1-Catégories'!$F$5+1)=0,S$3,""))),"")</f>
        <v>30</v>
      </c>
      <c r="T175" s="29" t="str">
        <f ca="1">IF(AND($A175&lt;&gt;"",T$9&lt;&gt;""),IF(HLOOKUP(T$9,'Feuille1-Catégories'!$C$1:$G$2,2,FALSE)="OUI",T$3,IF(HLOOKUP(T$9,'Feuille1-Catégories'!$C$1:$G$3,3,FALSE)="OUI",OFFSET(T$3,MOD(QUOTIENT(ROW()-ROW($A$20),'Feuille1-Catégories'!$B$6/T$6),T$5),0),IF(MOD($A175-1-T$10,'Feuille1-Catégories'!$F$5+1)=0,T$3,""))),"")</f>
        <v/>
      </c>
      <c r="U175" s="29">
        <f ca="1">IF(AND($A175&lt;&gt;"",U$9&lt;&gt;""),IF(HLOOKUP(U$9,'Feuille1-Catégories'!$C$1:$G$2,2,FALSE)="OUI",U$3,IF(HLOOKUP(U$9,'Feuille1-Catégories'!$C$1:$G$3,3,FALSE)="OUI",OFFSET(U$3,MOD(QUOTIENT(ROW()-ROW($A$20),'Feuille1-Catégories'!$B$6/U$6),U$5),0),IF(MOD($A175-1-U$10,'Feuille1-Catégories'!$F$5+1)=0,U$3,""))),"")</f>
        <v>300</v>
      </c>
      <c r="V175" s="29" t="str">
        <f ca="1">IF(AND($A175&lt;&gt;"",V$9&lt;&gt;""),IF(HLOOKUP(V$9,'Feuille1-Catégories'!$C$1:$G$2,2,FALSE)="OUI",V$3,IF(HLOOKUP(V$9,'Feuille1-Catégories'!$C$1:$G$3,3,FALSE)="OUI",OFFSET(V$3,MOD(QUOTIENT(ROW()-ROW($A$20),'Feuille1-Catégories'!$B$6/V$6),V$5),0),IF(MOD($A175-1-V$10,'Feuille1-Catégories'!$F$5+1)=0,V$3,""))),"")</f>
        <v/>
      </c>
      <c r="W175" s="29" t="str">
        <f ca="1">IF(AND($A175&lt;&gt;"",W$9&lt;&gt;""),IF(HLOOKUP(W$9,'Feuille1-Catégories'!$C$1:$G$2,2,FALSE)="OUI",W$3,IF(HLOOKUP(W$9,'Feuille1-Catégories'!$C$1:$G$3,3,FALSE)="OUI",OFFSET(W$3,MOD(QUOTIENT(ROW()-ROW($A$20),'Feuille1-Catégories'!$B$6/W$6),W$5),0),IF(MOD($A175-1-W$10,'Feuille1-Catégories'!$F$5+1)=0,W$3,""))),"")</f>
        <v/>
      </c>
      <c r="X175" s="29" t="str">
        <f ca="1">IF(AND($A175&lt;&gt;"",X$9&lt;&gt;""),IF(HLOOKUP(X$9,'Feuille1-Catégories'!$C$1:$G$2,2,FALSE)="OUI",X$3,IF(HLOOKUP(X$9,'Feuille1-Catégories'!$C$1:$G$3,3,FALSE)="OUI",OFFSET(X$3,MOD(QUOTIENT(ROW()-ROW($A$20),'Feuille1-Catégories'!$B$6/X$6),X$5),0),IF(MOD($A175-1-X$10,'Feuille1-Catégories'!$F$5+1)=0,X$3,""))),"")</f>
        <v/>
      </c>
      <c r="Y175" s="29" t="str">
        <f ca="1">IF(AND($A175&lt;&gt;"",Y$9&lt;&gt;""),IF(HLOOKUP(Y$9,'Feuille1-Catégories'!$C$1:$G$2,2,FALSE)="OUI",Y$3,IF(HLOOKUP(Y$9,'Feuille1-Catégories'!$C$1:$G$3,3,FALSE)="OUI",OFFSET(Y$3,MOD(QUOTIENT(ROW()-ROW($A$20),'Feuille1-Catégories'!$B$6/Y$6),Y$5),0),IF(MOD($A175-1-Y$10,'Feuille1-Catégories'!$F$5+1)=0,Y$3,""))),"")</f>
        <v/>
      </c>
      <c r="Z175" s="29" t="str">
        <f ca="1">IF(AND($A175&lt;&gt;"",Z$9&lt;&gt;""),IF(HLOOKUP(Z$9,'Feuille1-Catégories'!$C$1:$G$2,2,FALSE)="OUI",Z$3,IF(HLOOKUP(Z$9,'Feuille1-Catégories'!$C$1:$G$3,3,FALSE)="OUI",OFFSET(Z$3,MOD(QUOTIENT(ROW()-ROW($A$20),'Feuille1-Catégories'!$B$6/Z$6),Z$5),0),IF(MOD($A175-1-Z$10,'Feuille1-Catégories'!$F$5+1)=0,Z$3,""))),"")</f>
        <v/>
      </c>
    </row>
    <row r="176" spans="1:26" ht="17" x14ac:dyDescent="0.2">
      <c r="A176" s="21">
        <f>IF('Feuille2-Prix de vente'!A176&lt;&gt;"",'Feuille2-Prix de vente'!A176,"")</f>
        <v>157</v>
      </c>
      <c r="B176" s="33">
        <f ca="1">IF('Feuille2-Prix de vente'!B176&lt;&gt;"",'Feuille2-Prix de vente'!B176,"")</f>
        <v>14.5333667837431</v>
      </c>
      <c r="C176" s="10">
        <f ca="1">IF('Feuille2-Prix de vente'!C176&lt;&gt;"",'Feuille2-Prix de vente'!C176,"")</f>
        <v>5394.4</v>
      </c>
      <c r="D176" s="10">
        <f t="shared" ca="1" si="2"/>
        <v>398.6</v>
      </c>
      <c r="E176" s="10">
        <f ca="1">IF('Feuille2-Prix de vente'!E176&lt;&gt;"",'Feuille2-Prix de vente'!E176,"")</f>
        <v>5793</v>
      </c>
      <c r="F176" s="29">
        <f ca="1">IF(AND($A176&lt;&gt;"",F$9&lt;&gt;""),IF(HLOOKUP(F$9,'Feuille1-Catégories'!$C$1:$G$2,2,FALSE)="OUI",F$3,IF(HLOOKUP(F$9,'Feuille1-Catégories'!$C$1:$G$3,3,FALSE)="OUI",OFFSET(F$3,MOD(QUOTIENT(ROW()-ROW($A$20),'Feuille1-Catégories'!$B$6/F$6),F$5),0),IF(MOD($A176-1-F$10,'Feuille1-Catégories'!$F$5+1)=0,F$3,""))),"")</f>
        <v>0.8</v>
      </c>
      <c r="G176" s="29">
        <f ca="1">IF(AND($A176&lt;&gt;"",G$9&lt;&gt;""),IF(HLOOKUP(G$9,'Feuille1-Catégories'!$C$1:$G$2,2,FALSE)="OUI",G$3,IF(HLOOKUP(G$9,'Feuille1-Catégories'!$C$1:$G$3,3,FALSE)="OUI",OFFSET(G$3,MOD(QUOTIENT(ROW()-ROW($A$20),'Feuille1-Catégories'!$B$6/G$6),G$5),0),IF(MOD($A176-1-G$10,'Feuille1-Catégories'!$F$5+1)=0,G$3,""))),"")</f>
        <v>2</v>
      </c>
      <c r="H176" s="29" t="str">
        <f ca="1">IF(AND($A176&lt;&gt;"",H$9&lt;&gt;""),IF(HLOOKUP(H$9,'Feuille1-Catégories'!$C$1:$G$2,2,FALSE)="OUI",H$3,IF(HLOOKUP(H$9,'Feuille1-Catégories'!$C$1:$G$3,3,FALSE)="OUI",OFFSET(H$3,MOD(QUOTIENT(ROW()-ROW($A$20),'Feuille1-Catégories'!$B$6/H$6),H$5),0),IF(MOD($A176-1-H$10,'Feuille1-Catégories'!$F$5+1)=0,H$3,""))),"")</f>
        <v/>
      </c>
      <c r="I176" s="29" t="str">
        <f ca="1">IF(AND($A176&lt;&gt;"",I$9&lt;&gt;""),IF(HLOOKUP(I$9,'Feuille1-Catégories'!$C$1:$G$2,2,FALSE)="OUI",I$3,IF(HLOOKUP(I$9,'Feuille1-Catégories'!$C$1:$G$3,3,FALSE)="OUI",OFFSET(I$3,MOD(QUOTIENT(ROW()-ROW($A$20),'Feuille1-Catégories'!$B$6/I$6),I$5),0),IF(MOD($A176-1-I$10,'Feuille1-Catégories'!$F$5+1)=0,I$3,""))),"")</f>
        <v xml:space="preserve"> </v>
      </c>
      <c r="J176" s="29">
        <f ca="1">IF(AND($A176&lt;&gt;"",J$9&lt;&gt;""),IF(HLOOKUP(J$9,'Feuille1-Catégories'!$C$1:$G$2,2,FALSE)="OUI",J$3,IF(HLOOKUP(J$9,'Feuille1-Catégories'!$C$1:$G$3,3,FALSE)="OUI",OFFSET(J$3,MOD(QUOTIENT(ROW()-ROW($A$20),'Feuille1-Catégories'!$B$6/J$6),J$5),0),IF(MOD($A176-1-J$10,'Feuille1-Catégories'!$F$5+1)=0,J$3,""))),"")</f>
        <v>0.8</v>
      </c>
      <c r="K176" s="29" t="str">
        <f ca="1">IF(AND($A176&lt;&gt;"",K$9&lt;&gt;""),IF(HLOOKUP(K$9,'Feuille1-Catégories'!$C$1:$G$2,2,FALSE)="OUI",K$3,IF(HLOOKUP(K$9,'Feuille1-Catégories'!$C$1:$G$3,3,FALSE)="OUI",OFFSET(K$3,MOD(QUOTIENT(ROW()-ROW($A$20),'Feuille1-Catégories'!$B$6/K$6),K$5),0),IF(MOD($A176-1-K$10,'Feuille1-Catégories'!$F$5+1)=0,K$3,""))),"")</f>
        <v/>
      </c>
      <c r="L176" s="29">
        <f ca="1">IF(AND($A176&lt;&gt;"",L$9&lt;&gt;""),IF(HLOOKUP(L$9,'Feuille1-Catégories'!$C$1:$G$2,2,FALSE)="OUI",L$3,IF(HLOOKUP(L$9,'Feuille1-Catégories'!$C$1:$G$3,3,FALSE)="OUI",OFFSET(L$3,MOD(QUOTIENT(ROW()-ROW($A$20),'Feuille1-Catégories'!$B$6/L$6),L$5),0),IF(MOD($A176-1-L$10,'Feuille1-Catégories'!$F$5+1)=0,L$3,""))),"")</f>
        <v>50</v>
      </c>
      <c r="M176" s="29" t="str">
        <f ca="1">IF(AND($A176&lt;&gt;"",M$9&lt;&gt;""),IF(HLOOKUP(M$9,'Feuille1-Catégories'!$C$1:$G$2,2,FALSE)="OUI",M$3,IF(HLOOKUP(M$9,'Feuille1-Catégories'!$C$1:$G$3,3,FALSE)="OUI",OFFSET(M$3,MOD(QUOTIENT(ROW()-ROW($A$20),'Feuille1-Catégories'!$B$6/M$6),M$5),0),IF(MOD($A176-1-M$10,'Feuille1-Catégories'!$F$5+1)=0,M$3,""))),"")</f>
        <v xml:space="preserve"> </v>
      </c>
      <c r="N176" s="29" t="str">
        <f ca="1">IF(AND($A176&lt;&gt;"",N$9&lt;&gt;""),IF(HLOOKUP(N$9,'Feuille1-Catégories'!$C$1:$G$2,2,FALSE)="OUI",N$3,IF(HLOOKUP(N$9,'Feuille1-Catégories'!$C$1:$G$3,3,FALSE)="OUI",OFFSET(N$3,MOD(QUOTIENT(ROW()-ROW($A$20),'Feuille1-Catégories'!$B$6/N$6),N$5),0),IF(MOD($A176-1-N$10,'Feuille1-Catégories'!$F$5+1)=0,N$3,""))),"")</f>
        <v xml:space="preserve"> </v>
      </c>
      <c r="O176" s="29">
        <f ca="1">IF(AND($A176&lt;&gt;"",O$9&lt;&gt;""),IF(HLOOKUP(O$9,'Feuille1-Catégories'!$C$1:$G$2,2,FALSE)="OUI",O$3,IF(HLOOKUP(O$9,'Feuille1-Catégories'!$C$1:$G$3,3,FALSE)="OUI",OFFSET(O$3,MOD(QUOTIENT(ROW()-ROW($A$20),'Feuille1-Catégories'!$B$6/O$6),O$5),0),IF(MOD($A176-1-O$10,'Feuille1-Catégories'!$F$5+1)=0,O$3,""))),"")</f>
        <v>5</v>
      </c>
      <c r="P176" s="29" t="str">
        <f ca="1">IF(AND($A176&lt;&gt;"",P$9&lt;&gt;""),IF(HLOOKUP(P$9,'Feuille1-Catégories'!$C$1:$G$2,2,FALSE)="OUI",P$3,IF(HLOOKUP(P$9,'Feuille1-Catégories'!$C$1:$G$3,3,FALSE)="OUI",OFFSET(P$3,MOD(QUOTIENT(ROW()-ROW($A$20),'Feuille1-Catégories'!$B$6/P$6),P$5),0),IF(MOD($A176-1-P$10,'Feuille1-Catégories'!$F$5+1)=0,P$3,""))),"")</f>
        <v/>
      </c>
      <c r="Q176" s="29" t="str">
        <f ca="1">IF(AND($A176&lt;&gt;"",Q$9&lt;&gt;""),IF(HLOOKUP(Q$9,'Feuille1-Catégories'!$C$1:$G$2,2,FALSE)="OUI",Q$3,IF(HLOOKUP(Q$9,'Feuille1-Catégories'!$C$1:$G$3,3,FALSE)="OUI",OFFSET(Q$3,MOD(QUOTIENT(ROW()-ROW($A$20),'Feuille1-Catégories'!$B$6/Q$6),Q$5),0),IF(MOD($A176-1-Q$10,'Feuille1-Catégories'!$F$5+1)=0,Q$3,""))),"")</f>
        <v/>
      </c>
      <c r="R176" s="29" t="str">
        <f ca="1">IF(AND($A176&lt;&gt;"",R$9&lt;&gt;""),IF(HLOOKUP(R$9,'Feuille1-Catégories'!$C$1:$G$2,2,FALSE)="OUI",R$3,IF(HLOOKUP(R$9,'Feuille1-Catégories'!$C$1:$G$3,3,FALSE)="OUI",OFFSET(R$3,MOD(QUOTIENT(ROW()-ROW($A$20),'Feuille1-Catégories'!$B$6/R$6),R$5),0),IF(MOD($A176-1-R$10,'Feuille1-Catégories'!$F$5+1)=0,R$3,""))),"")</f>
        <v/>
      </c>
      <c r="S176" s="29">
        <f ca="1">IF(AND($A176&lt;&gt;"",S$9&lt;&gt;""),IF(HLOOKUP(S$9,'Feuille1-Catégories'!$C$1:$G$2,2,FALSE)="OUI",S$3,IF(HLOOKUP(S$9,'Feuille1-Catégories'!$C$1:$G$3,3,FALSE)="OUI",OFFSET(S$3,MOD(QUOTIENT(ROW()-ROW($A$20),'Feuille1-Catégories'!$B$6/S$6),S$5),0),IF(MOD($A176-1-S$10,'Feuille1-Catégories'!$F$5+1)=0,S$3,""))),"")</f>
        <v>30</v>
      </c>
      <c r="T176" s="29">
        <f ca="1">IF(AND($A176&lt;&gt;"",T$9&lt;&gt;""),IF(HLOOKUP(T$9,'Feuille1-Catégories'!$C$1:$G$2,2,FALSE)="OUI",T$3,IF(HLOOKUP(T$9,'Feuille1-Catégories'!$C$1:$G$3,3,FALSE)="OUI",OFFSET(T$3,MOD(QUOTIENT(ROW()-ROW($A$20),'Feuille1-Catégories'!$B$6/T$6),T$5),0),IF(MOD($A176-1-T$10,'Feuille1-Catégories'!$F$5+1)=0,T$3,""))),"")</f>
        <v>10</v>
      </c>
      <c r="U176" s="29">
        <f ca="1">IF(AND($A176&lt;&gt;"",U$9&lt;&gt;""),IF(HLOOKUP(U$9,'Feuille1-Catégories'!$C$1:$G$2,2,FALSE)="OUI",U$3,IF(HLOOKUP(U$9,'Feuille1-Catégories'!$C$1:$G$3,3,FALSE)="OUI",OFFSET(U$3,MOD(QUOTIENT(ROW()-ROW($A$20),'Feuille1-Catégories'!$B$6/U$6),U$5),0),IF(MOD($A176-1-U$10,'Feuille1-Catégories'!$F$5+1)=0,U$3,""))),"")</f>
        <v>300</v>
      </c>
      <c r="V176" s="29" t="str">
        <f ca="1">IF(AND($A176&lt;&gt;"",V$9&lt;&gt;""),IF(HLOOKUP(V$9,'Feuille1-Catégories'!$C$1:$G$2,2,FALSE)="OUI",V$3,IF(HLOOKUP(V$9,'Feuille1-Catégories'!$C$1:$G$3,3,FALSE)="OUI",OFFSET(V$3,MOD(QUOTIENT(ROW()-ROW($A$20),'Feuille1-Catégories'!$B$6/V$6),V$5),0),IF(MOD($A176-1-V$10,'Feuille1-Catégories'!$F$5+1)=0,V$3,""))),"")</f>
        <v/>
      </c>
      <c r="W176" s="29" t="str">
        <f ca="1">IF(AND($A176&lt;&gt;"",W$9&lt;&gt;""),IF(HLOOKUP(W$9,'Feuille1-Catégories'!$C$1:$G$2,2,FALSE)="OUI",W$3,IF(HLOOKUP(W$9,'Feuille1-Catégories'!$C$1:$G$3,3,FALSE)="OUI",OFFSET(W$3,MOD(QUOTIENT(ROW()-ROW($A$20),'Feuille1-Catégories'!$B$6/W$6),W$5),0),IF(MOD($A176-1-W$10,'Feuille1-Catégories'!$F$5+1)=0,W$3,""))),"")</f>
        <v/>
      </c>
      <c r="X176" s="29" t="str">
        <f ca="1">IF(AND($A176&lt;&gt;"",X$9&lt;&gt;""),IF(HLOOKUP(X$9,'Feuille1-Catégories'!$C$1:$G$2,2,FALSE)="OUI",X$3,IF(HLOOKUP(X$9,'Feuille1-Catégories'!$C$1:$G$3,3,FALSE)="OUI",OFFSET(X$3,MOD(QUOTIENT(ROW()-ROW($A$20),'Feuille1-Catégories'!$B$6/X$6),X$5),0),IF(MOD($A176-1-X$10,'Feuille1-Catégories'!$F$5+1)=0,X$3,""))),"")</f>
        <v/>
      </c>
      <c r="Y176" s="29" t="str">
        <f ca="1">IF(AND($A176&lt;&gt;"",Y$9&lt;&gt;""),IF(HLOOKUP(Y$9,'Feuille1-Catégories'!$C$1:$G$2,2,FALSE)="OUI",Y$3,IF(HLOOKUP(Y$9,'Feuille1-Catégories'!$C$1:$G$3,3,FALSE)="OUI",OFFSET(Y$3,MOD(QUOTIENT(ROW()-ROW($A$20),'Feuille1-Catégories'!$B$6/Y$6),Y$5),0),IF(MOD($A176-1-Y$10,'Feuille1-Catégories'!$F$5+1)=0,Y$3,""))),"")</f>
        <v/>
      </c>
      <c r="Z176" s="29" t="str">
        <f ca="1">IF(AND($A176&lt;&gt;"",Z$9&lt;&gt;""),IF(HLOOKUP(Z$9,'Feuille1-Catégories'!$C$1:$G$2,2,FALSE)="OUI",Z$3,IF(HLOOKUP(Z$9,'Feuille1-Catégories'!$C$1:$G$3,3,FALSE)="OUI",OFFSET(Z$3,MOD(QUOTIENT(ROW()-ROW($A$20),'Feuille1-Catégories'!$B$6/Z$6),Z$5),0),IF(MOD($A176-1-Z$10,'Feuille1-Catégories'!$F$5+1)=0,Z$3,""))),"")</f>
        <v/>
      </c>
    </row>
    <row r="177" spans="1:26" ht="17" x14ac:dyDescent="0.2">
      <c r="A177" s="21">
        <f>IF('Feuille2-Prix de vente'!A177&lt;&gt;"",'Feuille2-Prix de vente'!A177,"")</f>
        <v>158</v>
      </c>
      <c r="B177" s="33">
        <f ca="1">IF('Feuille2-Prix de vente'!B177&lt;&gt;"",'Feuille2-Prix de vente'!B177,"")</f>
        <v>12.29594163246694</v>
      </c>
      <c r="C177" s="10">
        <f ca="1">IF('Feuille2-Prix de vente'!C177&lt;&gt;"",'Feuille2-Prix de vente'!C177,"")</f>
        <v>4954.3999999999996</v>
      </c>
      <c r="D177" s="10">
        <f t="shared" ca="1" si="2"/>
        <v>438.6</v>
      </c>
      <c r="E177" s="10">
        <f ca="1">IF('Feuille2-Prix de vente'!E177&lt;&gt;"",'Feuille2-Prix de vente'!E177,"")</f>
        <v>5393</v>
      </c>
      <c r="F177" s="29">
        <f ca="1">IF(AND($A177&lt;&gt;"",F$9&lt;&gt;""),IF(HLOOKUP(F$9,'Feuille1-Catégories'!$C$1:$G$2,2,FALSE)="OUI",F$3,IF(HLOOKUP(F$9,'Feuille1-Catégories'!$C$1:$G$3,3,FALSE)="OUI",OFFSET(F$3,MOD(QUOTIENT(ROW()-ROW($A$20),'Feuille1-Catégories'!$B$6/F$6),F$5),0),IF(MOD($A177-1-F$10,'Feuille1-Catégories'!$F$5+1)=0,F$3,""))),"")</f>
        <v>0.8</v>
      </c>
      <c r="G177" s="29">
        <f ca="1">IF(AND($A177&lt;&gt;"",G$9&lt;&gt;""),IF(HLOOKUP(G$9,'Feuille1-Catégories'!$C$1:$G$2,2,FALSE)="OUI",G$3,IF(HLOOKUP(G$9,'Feuille1-Catégories'!$C$1:$G$3,3,FALSE)="OUI",OFFSET(G$3,MOD(QUOTIENT(ROW()-ROW($A$20),'Feuille1-Catégories'!$B$6/G$6),G$5),0),IF(MOD($A177-1-G$10,'Feuille1-Catégories'!$F$5+1)=0,G$3,""))),"")</f>
        <v>2</v>
      </c>
      <c r="H177" s="29">
        <f ca="1">IF(AND($A177&lt;&gt;"",H$9&lt;&gt;""),IF(HLOOKUP(H$9,'Feuille1-Catégories'!$C$1:$G$2,2,FALSE)="OUI",H$3,IF(HLOOKUP(H$9,'Feuille1-Catégories'!$C$1:$G$3,3,FALSE)="OUI",OFFSET(H$3,MOD(QUOTIENT(ROW()-ROW($A$20),'Feuille1-Catégories'!$B$6/H$6),H$5),0),IF(MOD($A177-1-H$10,'Feuille1-Catégories'!$F$5+1)=0,H$3,""))),"")</f>
        <v>50</v>
      </c>
      <c r="I177" s="29" t="str">
        <f ca="1">IF(AND($A177&lt;&gt;"",I$9&lt;&gt;""),IF(HLOOKUP(I$9,'Feuille1-Catégories'!$C$1:$G$2,2,FALSE)="OUI",I$3,IF(HLOOKUP(I$9,'Feuille1-Catégories'!$C$1:$G$3,3,FALSE)="OUI",OFFSET(I$3,MOD(QUOTIENT(ROW()-ROW($A$20),'Feuille1-Catégories'!$B$6/I$6),I$5),0),IF(MOD($A177-1-I$10,'Feuille1-Catégories'!$F$5+1)=0,I$3,""))),"")</f>
        <v xml:space="preserve"> </v>
      </c>
      <c r="J177" s="29">
        <f ca="1">IF(AND($A177&lt;&gt;"",J$9&lt;&gt;""),IF(HLOOKUP(J$9,'Feuille1-Catégories'!$C$1:$G$2,2,FALSE)="OUI",J$3,IF(HLOOKUP(J$9,'Feuille1-Catégories'!$C$1:$G$3,3,FALSE)="OUI",OFFSET(J$3,MOD(QUOTIENT(ROW()-ROW($A$20),'Feuille1-Catégories'!$B$6/J$6),J$5),0),IF(MOD($A177-1-J$10,'Feuille1-Catégories'!$F$5+1)=0,J$3,""))),"")</f>
        <v>0.8</v>
      </c>
      <c r="K177" s="29" t="str">
        <f ca="1">IF(AND($A177&lt;&gt;"",K$9&lt;&gt;""),IF(HLOOKUP(K$9,'Feuille1-Catégories'!$C$1:$G$2,2,FALSE)="OUI",K$3,IF(HLOOKUP(K$9,'Feuille1-Catégories'!$C$1:$G$3,3,FALSE)="OUI",OFFSET(K$3,MOD(QUOTIENT(ROW()-ROW($A$20),'Feuille1-Catégories'!$B$6/K$6),K$5),0),IF(MOD($A177-1-K$10,'Feuille1-Catégories'!$F$5+1)=0,K$3,""))),"")</f>
        <v/>
      </c>
      <c r="L177" s="29">
        <f ca="1">IF(AND($A177&lt;&gt;"",L$9&lt;&gt;""),IF(HLOOKUP(L$9,'Feuille1-Catégories'!$C$1:$G$2,2,FALSE)="OUI",L$3,IF(HLOOKUP(L$9,'Feuille1-Catégories'!$C$1:$G$3,3,FALSE)="OUI",OFFSET(L$3,MOD(QUOTIENT(ROW()-ROW($A$20),'Feuille1-Catégories'!$B$6/L$6),L$5),0),IF(MOD($A177-1-L$10,'Feuille1-Catégories'!$F$5+1)=0,L$3,""))),"")</f>
        <v>50</v>
      </c>
      <c r="M177" s="29" t="str">
        <f ca="1">IF(AND($A177&lt;&gt;"",M$9&lt;&gt;""),IF(HLOOKUP(M$9,'Feuille1-Catégories'!$C$1:$G$2,2,FALSE)="OUI",M$3,IF(HLOOKUP(M$9,'Feuille1-Catégories'!$C$1:$G$3,3,FALSE)="OUI",OFFSET(M$3,MOD(QUOTIENT(ROW()-ROW($A$20),'Feuille1-Catégories'!$B$6/M$6),M$5),0),IF(MOD($A177-1-M$10,'Feuille1-Catégories'!$F$5+1)=0,M$3,""))),"")</f>
        <v xml:space="preserve"> </v>
      </c>
      <c r="N177" s="29" t="str">
        <f ca="1">IF(AND($A177&lt;&gt;"",N$9&lt;&gt;""),IF(HLOOKUP(N$9,'Feuille1-Catégories'!$C$1:$G$2,2,FALSE)="OUI",N$3,IF(HLOOKUP(N$9,'Feuille1-Catégories'!$C$1:$G$3,3,FALSE)="OUI",OFFSET(N$3,MOD(QUOTIENT(ROW()-ROW($A$20),'Feuille1-Catégories'!$B$6/N$6),N$5),0),IF(MOD($A177-1-N$10,'Feuille1-Catégories'!$F$5+1)=0,N$3,""))),"")</f>
        <v xml:space="preserve"> </v>
      </c>
      <c r="O177" s="29">
        <f ca="1">IF(AND($A177&lt;&gt;"",O$9&lt;&gt;""),IF(HLOOKUP(O$9,'Feuille1-Catégories'!$C$1:$G$2,2,FALSE)="OUI",O$3,IF(HLOOKUP(O$9,'Feuille1-Catégories'!$C$1:$G$3,3,FALSE)="OUI",OFFSET(O$3,MOD(QUOTIENT(ROW()-ROW($A$20),'Feuille1-Catégories'!$B$6/O$6),O$5),0),IF(MOD($A177-1-O$10,'Feuille1-Catégories'!$F$5+1)=0,O$3,""))),"")</f>
        <v>5</v>
      </c>
      <c r="P177" s="29" t="str">
        <f ca="1">IF(AND($A177&lt;&gt;"",P$9&lt;&gt;""),IF(HLOOKUP(P$9,'Feuille1-Catégories'!$C$1:$G$2,2,FALSE)="OUI",P$3,IF(HLOOKUP(P$9,'Feuille1-Catégories'!$C$1:$G$3,3,FALSE)="OUI",OFFSET(P$3,MOD(QUOTIENT(ROW()-ROW($A$20),'Feuille1-Catégories'!$B$6/P$6),P$5),0),IF(MOD($A177-1-P$10,'Feuille1-Catégories'!$F$5+1)=0,P$3,""))),"")</f>
        <v/>
      </c>
      <c r="Q177" s="29" t="str">
        <f ca="1">IF(AND($A177&lt;&gt;"",Q$9&lt;&gt;""),IF(HLOOKUP(Q$9,'Feuille1-Catégories'!$C$1:$G$2,2,FALSE)="OUI",Q$3,IF(HLOOKUP(Q$9,'Feuille1-Catégories'!$C$1:$G$3,3,FALSE)="OUI",OFFSET(Q$3,MOD(QUOTIENT(ROW()-ROW($A$20),'Feuille1-Catégories'!$B$6/Q$6),Q$5),0),IF(MOD($A177-1-Q$10,'Feuille1-Catégories'!$F$5+1)=0,Q$3,""))),"")</f>
        <v/>
      </c>
      <c r="R177" s="29" t="str">
        <f ca="1">IF(AND($A177&lt;&gt;"",R$9&lt;&gt;""),IF(HLOOKUP(R$9,'Feuille1-Catégories'!$C$1:$G$2,2,FALSE)="OUI",R$3,IF(HLOOKUP(R$9,'Feuille1-Catégories'!$C$1:$G$3,3,FALSE)="OUI",OFFSET(R$3,MOD(QUOTIENT(ROW()-ROW($A$20),'Feuille1-Catégories'!$B$6/R$6),R$5),0),IF(MOD($A177-1-R$10,'Feuille1-Catégories'!$F$5+1)=0,R$3,""))),"")</f>
        <v/>
      </c>
      <c r="S177" s="29">
        <f ca="1">IF(AND($A177&lt;&gt;"",S$9&lt;&gt;""),IF(HLOOKUP(S$9,'Feuille1-Catégories'!$C$1:$G$2,2,FALSE)="OUI",S$3,IF(HLOOKUP(S$9,'Feuille1-Catégories'!$C$1:$G$3,3,FALSE)="OUI",OFFSET(S$3,MOD(QUOTIENT(ROW()-ROW($A$20),'Feuille1-Catégories'!$B$6/S$6),S$5),0),IF(MOD($A177-1-S$10,'Feuille1-Catégories'!$F$5+1)=0,S$3,""))),"")</f>
        <v>30</v>
      </c>
      <c r="T177" s="29" t="str">
        <f ca="1">IF(AND($A177&lt;&gt;"",T$9&lt;&gt;""),IF(HLOOKUP(T$9,'Feuille1-Catégories'!$C$1:$G$2,2,FALSE)="OUI",T$3,IF(HLOOKUP(T$9,'Feuille1-Catégories'!$C$1:$G$3,3,FALSE)="OUI",OFFSET(T$3,MOD(QUOTIENT(ROW()-ROW($A$20),'Feuille1-Catégories'!$B$6/T$6),T$5),0),IF(MOD($A177-1-T$10,'Feuille1-Catégories'!$F$5+1)=0,T$3,""))),"")</f>
        <v/>
      </c>
      <c r="U177" s="29">
        <f ca="1">IF(AND($A177&lt;&gt;"",U$9&lt;&gt;""),IF(HLOOKUP(U$9,'Feuille1-Catégories'!$C$1:$G$2,2,FALSE)="OUI",U$3,IF(HLOOKUP(U$9,'Feuille1-Catégories'!$C$1:$G$3,3,FALSE)="OUI",OFFSET(U$3,MOD(QUOTIENT(ROW()-ROW($A$20),'Feuille1-Catégories'!$B$6/U$6),U$5),0),IF(MOD($A177-1-U$10,'Feuille1-Catégories'!$F$5+1)=0,U$3,""))),"")</f>
        <v>300</v>
      </c>
      <c r="V177" s="29" t="str">
        <f ca="1">IF(AND($A177&lt;&gt;"",V$9&lt;&gt;""),IF(HLOOKUP(V$9,'Feuille1-Catégories'!$C$1:$G$2,2,FALSE)="OUI",V$3,IF(HLOOKUP(V$9,'Feuille1-Catégories'!$C$1:$G$3,3,FALSE)="OUI",OFFSET(V$3,MOD(QUOTIENT(ROW()-ROW($A$20),'Feuille1-Catégories'!$B$6/V$6),V$5),0),IF(MOD($A177-1-V$10,'Feuille1-Catégories'!$F$5+1)=0,V$3,""))),"")</f>
        <v/>
      </c>
      <c r="W177" s="29" t="str">
        <f ca="1">IF(AND($A177&lt;&gt;"",W$9&lt;&gt;""),IF(HLOOKUP(W$9,'Feuille1-Catégories'!$C$1:$G$2,2,FALSE)="OUI",W$3,IF(HLOOKUP(W$9,'Feuille1-Catégories'!$C$1:$G$3,3,FALSE)="OUI",OFFSET(W$3,MOD(QUOTIENT(ROW()-ROW($A$20),'Feuille1-Catégories'!$B$6/W$6),W$5),0),IF(MOD($A177-1-W$10,'Feuille1-Catégories'!$F$5+1)=0,W$3,""))),"")</f>
        <v/>
      </c>
      <c r="X177" s="29" t="str">
        <f ca="1">IF(AND($A177&lt;&gt;"",X$9&lt;&gt;""),IF(HLOOKUP(X$9,'Feuille1-Catégories'!$C$1:$G$2,2,FALSE)="OUI",X$3,IF(HLOOKUP(X$9,'Feuille1-Catégories'!$C$1:$G$3,3,FALSE)="OUI",OFFSET(X$3,MOD(QUOTIENT(ROW()-ROW($A$20),'Feuille1-Catégories'!$B$6/X$6),X$5),0),IF(MOD($A177-1-X$10,'Feuille1-Catégories'!$F$5+1)=0,X$3,""))),"")</f>
        <v/>
      </c>
      <c r="Y177" s="29" t="str">
        <f ca="1">IF(AND($A177&lt;&gt;"",Y$9&lt;&gt;""),IF(HLOOKUP(Y$9,'Feuille1-Catégories'!$C$1:$G$2,2,FALSE)="OUI",Y$3,IF(HLOOKUP(Y$9,'Feuille1-Catégories'!$C$1:$G$3,3,FALSE)="OUI",OFFSET(Y$3,MOD(QUOTIENT(ROW()-ROW($A$20),'Feuille1-Catégories'!$B$6/Y$6),Y$5),0),IF(MOD($A177-1-Y$10,'Feuille1-Catégories'!$F$5+1)=0,Y$3,""))),"")</f>
        <v/>
      </c>
      <c r="Z177" s="29" t="str">
        <f ca="1">IF(AND($A177&lt;&gt;"",Z$9&lt;&gt;""),IF(HLOOKUP(Z$9,'Feuille1-Catégories'!$C$1:$G$2,2,FALSE)="OUI",Z$3,IF(HLOOKUP(Z$9,'Feuille1-Catégories'!$C$1:$G$3,3,FALSE)="OUI",OFFSET(Z$3,MOD(QUOTIENT(ROW()-ROW($A$20),'Feuille1-Catégories'!$B$6/Z$6),Z$5),0),IF(MOD($A177-1-Z$10,'Feuille1-Catégories'!$F$5+1)=0,Z$3,""))),"")</f>
        <v/>
      </c>
    </row>
    <row r="178" spans="1:26" ht="17" x14ac:dyDescent="0.2">
      <c r="A178" s="21">
        <f>IF('Feuille2-Prix de vente'!A178&lt;&gt;"",'Feuille2-Prix de vente'!A178,"")</f>
        <v>159</v>
      </c>
      <c r="B178" s="33">
        <f ca="1">IF('Feuille2-Prix de vente'!B178&lt;&gt;"",'Feuille2-Prix de vente'!B178,"")</f>
        <v>13.329152032112393</v>
      </c>
      <c r="C178" s="10">
        <f ca="1">IF('Feuille2-Prix de vente'!C178&lt;&gt;"",'Feuille2-Prix de vente'!C178,"")</f>
        <v>4914.3999999999996</v>
      </c>
      <c r="D178" s="10">
        <f t="shared" ca="1" si="2"/>
        <v>398.6</v>
      </c>
      <c r="E178" s="10">
        <f ca="1">IF('Feuille2-Prix de vente'!E178&lt;&gt;"",'Feuille2-Prix de vente'!E178,"")</f>
        <v>5313</v>
      </c>
      <c r="F178" s="29">
        <f ca="1">IF(AND($A178&lt;&gt;"",F$9&lt;&gt;""),IF(HLOOKUP(F$9,'Feuille1-Catégories'!$C$1:$G$2,2,FALSE)="OUI",F$3,IF(HLOOKUP(F$9,'Feuille1-Catégories'!$C$1:$G$3,3,FALSE)="OUI",OFFSET(F$3,MOD(QUOTIENT(ROW()-ROW($A$20),'Feuille1-Catégories'!$B$6/F$6),F$5),0),IF(MOD($A178-1-F$10,'Feuille1-Catégories'!$F$5+1)=0,F$3,""))),"")</f>
        <v>0.8</v>
      </c>
      <c r="G178" s="29">
        <f ca="1">IF(AND($A178&lt;&gt;"",G$9&lt;&gt;""),IF(HLOOKUP(G$9,'Feuille1-Catégories'!$C$1:$G$2,2,FALSE)="OUI",G$3,IF(HLOOKUP(G$9,'Feuille1-Catégories'!$C$1:$G$3,3,FALSE)="OUI",OFFSET(G$3,MOD(QUOTIENT(ROW()-ROW($A$20),'Feuille1-Catégories'!$B$6/G$6),G$5),0),IF(MOD($A178-1-G$10,'Feuille1-Catégories'!$F$5+1)=0,G$3,""))),"")</f>
        <v>2</v>
      </c>
      <c r="H178" s="29" t="str">
        <f ca="1">IF(AND($A178&lt;&gt;"",H$9&lt;&gt;""),IF(HLOOKUP(H$9,'Feuille1-Catégories'!$C$1:$G$2,2,FALSE)="OUI",H$3,IF(HLOOKUP(H$9,'Feuille1-Catégories'!$C$1:$G$3,3,FALSE)="OUI",OFFSET(H$3,MOD(QUOTIENT(ROW()-ROW($A$20),'Feuille1-Catégories'!$B$6/H$6),H$5),0),IF(MOD($A178-1-H$10,'Feuille1-Catégories'!$F$5+1)=0,H$3,""))),"")</f>
        <v/>
      </c>
      <c r="I178" s="29" t="str">
        <f ca="1">IF(AND($A178&lt;&gt;"",I$9&lt;&gt;""),IF(HLOOKUP(I$9,'Feuille1-Catégories'!$C$1:$G$2,2,FALSE)="OUI",I$3,IF(HLOOKUP(I$9,'Feuille1-Catégories'!$C$1:$G$3,3,FALSE)="OUI",OFFSET(I$3,MOD(QUOTIENT(ROW()-ROW($A$20),'Feuille1-Catégories'!$B$6/I$6),I$5),0),IF(MOD($A178-1-I$10,'Feuille1-Catégories'!$F$5+1)=0,I$3,""))),"")</f>
        <v xml:space="preserve"> </v>
      </c>
      <c r="J178" s="29">
        <f ca="1">IF(AND($A178&lt;&gt;"",J$9&lt;&gt;""),IF(HLOOKUP(J$9,'Feuille1-Catégories'!$C$1:$G$2,2,FALSE)="OUI",J$3,IF(HLOOKUP(J$9,'Feuille1-Catégories'!$C$1:$G$3,3,FALSE)="OUI",OFFSET(J$3,MOD(QUOTIENT(ROW()-ROW($A$20),'Feuille1-Catégories'!$B$6/J$6),J$5),0),IF(MOD($A178-1-J$10,'Feuille1-Catégories'!$F$5+1)=0,J$3,""))),"")</f>
        <v>0.8</v>
      </c>
      <c r="K178" s="29">
        <f ca="1">IF(AND($A178&lt;&gt;"",K$9&lt;&gt;""),IF(HLOOKUP(K$9,'Feuille1-Catégories'!$C$1:$G$2,2,FALSE)="OUI",K$3,IF(HLOOKUP(K$9,'Feuille1-Catégories'!$C$1:$G$3,3,FALSE)="OUI",OFFSET(K$3,MOD(QUOTIENT(ROW()-ROW($A$20),'Feuille1-Catégories'!$B$6/K$6),K$5),0),IF(MOD($A178-1-K$10,'Feuille1-Catégories'!$F$5+1)=0,K$3,""))),"")</f>
        <v>10</v>
      </c>
      <c r="L178" s="29">
        <f ca="1">IF(AND($A178&lt;&gt;"",L$9&lt;&gt;""),IF(HLOOKUP(L$9,'Feuille1-Catégories'!$C$1:$G$2,2,FALSE)="OUI",L$3,IF(HLOOKUP(L$9,'Feuille1-Catégories'!$C$1:$G$3,3,FALSE)="OUI",OFFSET(L$3,MOD(QUOTIENT(ROW()-ROW($A$20),'Feuille1-Catégories'!$B$6/L$6),L$5),0),IF(MOD($A178-1-L$10,'Feuille1-Catégories'!$F$5+1)=0,L$3,""))),"")</f>
        <v>50</v>
      </c>
      <c r="M178" s="29" t="str">
        <f ca="1">IF(AND($A178&lt;&gt;"",M$9&lt;&gt;""),IF(HLOOKUP(M$9,'Feuille1-Catégories'!$C$1:$G$2,2,FALSE)="OUI",M$3,IF(HLOOKUP(M$9,'Feuille1-Catégories'!$C$1:$G$3,3,FALSE)="OUI",OFFSET(M$3,MOD(QUOTIENT(ROW()-ROW($A$20),'Feuille1-Catégories'!$B$6/M$6),M$5),0),IF(MOD($A178-1-M$10,'Feuille1-Catégories'!$F$5+1)=0,M$3,""))),"")</f>
        <v xml:space="preserve"> </v>
      </c>
      <c r="N178" s="29" t="str">
        <f ca="1">IF(AND($A178&lt;&gt;"",N$9&lt;&gt;""),IF(HLOOKUP(N$9,'Feuille1-Catégories'!$C$1:$G$2,2,FALSE)="OUI",N$3,IF(HLOOKUP(N$9,'Feuille1-Catégories'!$C$1:$G$3,3,FALSE)="OUI",OFFSET(N$3,MOD(QUOTIENT(ROW()-ROW($A$20),'Feuille1-Catégories'!$B$6/N$6),N$5),0),IF(MOD($A178-1-N$10,'Feuille1-Catégories'!$F$5+1)=0,N$3,""))),"")</f>
        <v xml:space="preserve"> </v>
      </c>
      <c r="O178" s="29">
        <f ca="1">IF(AND($A178&lt;&gt;"",O$9&lt;&gt;""),IF(HLOOKUP(O$9,'Feuille1-Catégories'!$C$1:$G$2,2,FALSE)="OUI",O$3,IF(HLOOKUP(O$9,'Feuille1-Catégories'!$C$1:$G$3,3,FALSE)="OUI",OFFSET(O$3,MOD(QUOTIENT(ROW()-ROW($A$20),'Feuille1-Catégories'!$B$6/O$6),O$5),0),IF(MOD($A178-1-O$10,'Feuille1-Catégories'!$F$5+1)=0,O$3,""))),"")</f>
        <v>5</v>
      </c>
      <c r="P178" s="29" t="str">
        <f ca="1">IF(AND($A178&lt;&gt;"",P$9&lt;&gt;""),IF(HLOOKUP(P$9,'Feuille1-Catégories'!$C$1:$G$2,2,FALSE)="OUI",P$3,IF(HLOOKUP(P$9,'Feuille1-Catégories'!$C$1:$G$3,3,FALSE)="OUI",OFFSET(P$3,MOD(QUOTIENT(ROW()-ROW($A$20),'Feuille1-Catégories'!$B$6/P$6),P$5),0),IF(MOD($A178-1-P$10,'Feuille1-Catégories'!$F$5+1)=0,P$3,""))),"")</f>
        <v/>
      </c>
      <c r="Q178" s="29" t="str">
        <f ca="1">IF(AND($A178&lt;&gt;"",Q$9&lt;&gt;""),IF(HLOOKUP(Q$9,'Feuille1-Catégories'!$C$1:$G$2,2,FALSE)="OUI",Q$3,IF(HLOOKUP(Q$9,'Feuille1-Catégories'!$C$1:$G$3,3,FALSE)="OUI",OFFSET(Q$3,MOD(QUOTIENT(ROW()-ROW($A$20),'Feuille1-Catégories'!$B$6/Q$6),Q$5),0),IF(MOD($A178-1-Q$10,'Feuille1-Catégories'!$F$5+1)=0,Q$3,""))),"")</f>
        <v/>
      </c>
      <c r="R178" s="29" t="str">
        <f ca="1">IF(AND($A178&lt;&gt;"",R$9&lt;&gt;""),IF(HLOOKUP(R$9,'Feuille1-Catégories'!$C$1:$G$2,2,FALSE)="OUI",R$3,IF(HLOOKUP(R$9,'Feuille1-Catégories'!$C$1:$G$3,3,FALSE)="OUI",OFFSET(R$3,MOD(QUOTIENT(ROW()-ROW($A$20),'Feuille1-Catégories'!$B$6/R$6),R$5),0),IF(MOD($A178-1-R$10,'Feuille1-Catégories'!$F$5+1)=0,R$3,""))),"")</f>
        <v/>
      </c>
      <c r="S178" s="29">
        <f ca="1">IF(AND($A178&lt;&gt;"",S$9&lt;&gt;""),IF(HLOOKUP(S$9,'Feuille1-Catégories'!$C$1:$G$2,2,FALSE)="OUI",S$3,IF(HLOOKUP(S$9,'Feuille1-Catégories'!$C$1:$G$3,3,FALSE)="OUI",OFFSET(S$3,MOD(QUOTIENT(ROW()-ROW($A$20),'Feuille1-Catégories'!$B$6/S$6),S$5),0),IF(MOD($A178-1-S$10,'Feuille1-Catégories'!$F$5+1)=0,S$3,""))),"")</f>
        <v>30</v>
      </c>
      <c r="T178" s="29" t="str">
        <f ca="1">IF(AND($A178&lt;&gt;"",T$9&lt;&gt;""),IF(HLOOKUP(T$9,'Feuille1-Catégories'!$C$1:$G$2,2,FALSE)="OUI",T$3,IF(HLOOKUP(T$9,'Feuille1-Catégories'!$C$1:$G$3,3,FALSE)="OUI",OFFSET(T$3,MOD(QUOTIENT(ROW()-ROW($A$20),'Feuille1-Catégories'!$B$6/T$6),T$5),0),IF(MOD($A178-1-T$10,'Feuille1-Catégories'!$F$5+1)=0,T$3,""))),"")</f>
        <v/>
      </c>
      <c r="U178" s="29">
        <f ca="1">IF(AND($A178&lt;&gt;"",U$9&lt;&gt;""),IF(HLOOKUP(U$9,'Feuille1-Catégories'!$C$1:$G$2,2,FALSE)="OUI",U$3,IF(HLOOKUP(U$9,'Feuille1-Catégories'!$C$1:$G$3,3,FALSE)="OUI",OFFSET(U$3,MOD(QUOTIENT(ROW()-ROW($A$20),'Feuille1-Catégories'!$B$6/U$6),U$5),0),IF(MOD($A178-1-U$10,'Feuille1-Catégories'!$F$5+1)=0,U$3,""))),"")</f>
        <v>300</v>
      </c>
      <c r="V178" s="29" t="str">
        <f ca="1">IF(AND($A178&lt;&gt;"",V$9&lt;&gt;""),IF(HLOOKUP(V$9,'Feuille1-Catégories'!$C$1:$G$2,2,FALSE)="OUI",V$3,IF(HLOOKUP(V$9,'Feuille1-Catégories'!$C$1:$G$3,3,FALSE)="OUI",OFFSET(V$3,MOD(QUOTIENT(ROW()-ROW($A$20),'Feuille1-Catégories'!$B$6/V$6),V$5),0),IF(MOD($A178-1-V$10,'Feuille1-Catégories'!$F$5+1)=0,V$3,""))),"")</f>
        <v/>
      </c>
      <c r="W178" s="29" t="str">
        <f ca="1">IF(AND($A178&lt;&gt;"",W$9&lt;&gt;""),IF(HLOOKUP(W$9,'Feuille1-Catégories'!$C$1:$G$2,2,FALSE)="OUI",W$3,IF(HLOOKUP(W$9,'Feuille1-Catégories'!$C$1:$G$3,3,FALSE)="OUI",OFFSET(W$3,MOD(QUOTIENT(ROW()-ROW($A$20),'Feuille1-Catégories'!$B$6/W$6),W$5),0),IF(MOD($A178-1-W$10,'Feuille1-Catégories'!$F$5+1)=0,W$3,""))),"")</f>
        <v/>
      </c>
      <c r="X178" s="29" t="str">
        <f ca="1">IF(AND($A178&lt;&gt;"",X$9&lt;&gt;""),IF(HLOOKUP(X$9,'Feuille1-Catégories'!$C$1:$G$2,2,FALSE)="OUI",X$3,IF(HLOOKUP(X$9,'Feuille1-Catégories'!$C$1:$G$3,3,FALSE)="OUI",OFFSET(X$3,MOD(QUOTIENT(ROW()-ROW($A$20),'Feuille1-Catégories'!$B$6/X$6),X$5),0),IF(MOD($A178-1-X$10,'Feuille1-Catégories'!$F$5+1)=0,X$3,""))),"")</f>
        <v/>
      </c>
      <c r="Y178" s="29" t="str">
        <f ca="1">IF(AND($A178&lt;&gt;"",Y$9&lt;&gt;""),IF(HLOOKUP(Y$9,'Feuille1-Catégories'!$C$1:$G$2,2,FALSE)="OUI",Y$3,IF(HLOOKUP(Y$9,'Feuille1-Catégories'!$C$1:$G$3,3,FALSE)="OUI",OFFSET(Y$3,MOD(QUOTIENT(ROW()-ROW($A$20),'Feuille1-Catégories'!$B$6/Y$6),Y$5),0),IF(MOD($A178-1-Y$10,'Feuille1-Catégories'!$F$5+1)=0,Y$3,""))),"")</f>
        <v/>
      </c>
      <c r="Z178" s="29" t="str">
        <f ca="1">IF(AND($A178&lt;&gt;"",Z$9&lt;&gt;""),IF(HLOOKUP(Z$9,'Feuille1-Catégories'!$C$1:$G$2,2,FALSE)="OUI",Z$3,IF(HLOOKUP(Z$9,'Feuille1-Catégories'!$C$1:$G$3,3,FALSE)="OUI",OFFSET(Z$3,MOD(QUOTIENT(ROW()-ROW($A$20),'Feuille1-Catégories'!$B$6/Z$6),Z$5),0),IF(MOD($A178-1-Z$10,'Feuille1-Catégories'!$F$5+1)=0,Z$3,""))),"")</f>
        <v/>
      </c>
    </row>
    <row r="179" spans="1:26" ht="17" x14ac:dyDescent="0.2">
      <c r="A179" s="21">
        <f>IF('Feuille2-Prix de vente'!A179&lt;&gt;"",'Feuille2-Prix de vente'!A179,"")</f>
        <v>160</v>
      </c>
      <c r="B179" s="33">
        <f ca="1">IF('Feuille2-Prix de vente'!B179&lt;&gt;"",'Feuille2-Prix de vente'!B179,"")</f>
        <v>9.3326581138870122</v>
      </c>
      <c r="C179" s="10">
        <f ca="1">IF('Feuille2-Prix de vente'!C179&lt;&gt;"",'Feuille2-Prix de vente'!C179,"")</f>
        <v>7404.4</v>
      </c>
      <c r="D179" s="10">
        <f t="shared" ca="1" si="2"/>
        <v>888.6</v>
      </c>
      <c r="E179" s="10">
        <f ca="1">IF('Feuille2-Prix de vente'!E179&lt;&gt;"",'Feuille2-Prix de vente'!E179,"")</f>
        <v>8293</v>
      </c>
      <c r="F179" s="29">
        <f ca="1">IF(AND($A179&lt;&gt;"",F$9&lt;&gt;""),IF(HLOOKUP(F$9,'Feuille1-Catégories'!$C$1:$G$2,2,FALSE)="OUI",F$3,IF(HLOOKUP(F$9,'Feuille1-Catégories'!$C$1:$G$3,3,FALSE)="OUI",OFFSET(F$3,MOD(QUOTIENT(ROW()-ROW($A$20),'Feuille1-Catégories'!$B$6/F$6),F$5),0),IF(MOD($A179-1-F$10,'Feuille1-Catégories'!$F$5+1)=0,F$3,""))),"")</f>
        <v>0.8</v>
      </c>
      <c r="G179" s="29">
        <f ca="1">IF(AND($A179&lt;&gt;"",G$9&lt;&gt;""),IF(HLOOKUP(G$9,'Feuille1-Catégories'!$C$1:$G$2,2,FALSE)="OUI",G$3,IF(HLOOKUP(G$9,'Feuille1-Catégories'!$C$1:$G$3,3,FALSE)="OUI",OFFSET(G$3,MOD(QUOTIENT(ROW()-ROW($A$20),'Feuille1-Catégories'!$B$6/G$6),G$5),0),IF(MOD($A179-1-G$10,'Feuille1-Catégories'!$F$5+1)=0,G$3,""))),"")</f>
        <v>2</v>
      </c>
      <c r="H179" s="29" t="str">
        <f ca="1">IF(AND($A179&lt;&gt;"",H$9&lt;&gt;""),IF(HLOOKUP(H$9,'Feuille1-Catégories'!$C$1:$G$2,2,FALSE)="OUI",H$3,IF(HLOOKUP(H$9,'Feuille1-Catégories'!$C$1:$G$3,3,FALSE)="OUI",OFFSET(H$3,MOD(QUOTIENT(ROW()-ROW($A$20),'Feuille1-Catégories'!$B$6/H$6),H$5),0),IF(MOD($A179-1-H$10,'Feuille1-Catégories'!$F$5+1)=0,H$3,""))),"")</f>
        <v/>
      </c>
      <c r="I179" s="29" t="str">
        <f ca="1">IF(AND($A179&lt;&gt;"",I$9&lt;&gt;""),IF(HLOOKUP(I$9,'Feuille1-Catégories'!$C$1:$G$2,2,FALSE)="OUI",I$3,IF(HLOOKUP(I$9,'Feuille1-Catégories'!$C$1:$G$3,3,FALSE)="OUI",OFFSET(I$3,MOD(QUOTIENT(ROW()-ROW($A$20),'Feuille1-Catégories'!$B$6/I$6),I$5),0),IF(MOD($A179-1-I$10,'Feuille1-Catégories'!$F$5+1)=0,I$3,""))),"")</f>
        <v xml:space="preserve"> </v>
      </c>
      <c r="J179" s="29">
        <f ca="1">IF(AND($A179&lt;&gt;"",J$9&lt;&gt;""),IF(HLOOKUP(J$9,'Feuille1-Catégories'!$C$1:$G$2,2,FALSE)="OUI",J$3,IF(HLOOKUP(J$9,'Feuille1-Catégories'!$C$1:$G$3,3,FALSE)="OUI",OFFSET(J$3,MOD(QUOTIENT(ROW()-ROW($A$20),'Feuille1-Catégories'!$B$6/J$6),J$5),0),IF(MOD($A179-1-J$10,'Feuille1-Catégories'!$F$5+1)=0,J$3,""))),"")</f>
        <v>0.8</v>
      </c>
      <c r="K179" s="29" t="str">
        <f ca="1">IF(AND($A179&lt;&gt;"",K$9&lt;&gt;""),IF(HLOOKUP(K$9,'Feuille1-Catégories'!$C$1:$G$2,2,FALSE)="OUI",K$3,IF(HLOOKUP(K$9,'Feuille1-Catégories'!$C$1:$G$3,3,FALSE)="OUI",OFFSET(K$3,MOD(QUOTIENT(ROW()-ROW($A$20),'Feuille1-Catégories'!$B$6/K$6),K$5),0),IF(MOD($A179-1-K$10,'Feuille1-Catégories'!$F$5+1)=0,K$3,""))),"")</f>
        <v/>
      </c>
      <c r="L179" s="29">
        <f ca="1">IF(AND($A179&lt;&gt;"",L$9&lt;&gt;""),IF(HLOOKUP(L$9,'Feuille1-Catégories'!$C$1:$G$2,2,FALSE)="OUI",L$3,IF(HLOOKUP(L$9,'Feuille1-Catégories'!$C$1:$G$3,3,FALSE)="OUI",OFFSET(L$3,MOD(QUOTIENT(ROW()-ROW($A$20),'Feuille1-Catégories'!$B$6/L$6),L$5),0),IF(MOD($A179-1-L$10,'Feuille1-Catégories'!$F$5+1)=0,L$3,""))),"")</f>
        <v>50</v>
      </c>
      <c r="M179" s="29" t="str">
        <f ca="1">IF(AND($A179&lt;&gt;"",M$9&lt;&gt;""),IF(HLOOKUP(M$9,'Feuille1-Catégories'!$C$1:$G$2,2,FALSE)="OUI",M$3,IF(HLOOKUP(M$9,'Feuille1-Catégories'!$C$1:$G$3,3,FALSE)="OUI",OFFSET(M$3,MOD(QUOTIENT(ROW()-ROW($A$20),'Feuille1-Catégories'!$B$6/M$6),M$5),0),IF(MOD($A179-1-M$10,'Feuille1-Catégories'!$F$5+1)=0,M$3,""))),"")</f>
        <v xml:space="preserve"> </v>
      </c>
      <c r="N179" s="29" t="str">
        <f ca="1">IF(AND($A179&lt;&gt;"",N$9&lt;&gt;""),IF(HLOOKUP(N$9,'Feuille1-Catégories'!$C$1:$G$2,2,FALSE)="OUI",N$3,IF(HLOOKUP(N$9,'Feuille1-Catégories'!$C$1:$G$3,3,FALSE)="OUI",OFFSET(N$3,MOD(QUOTIENT(ROW()-ROW($A$20),'Feuille1-Catégories'!$B$6/N$6),N$5),0),IF(MOD($A179-1-N$10,'Feuille1-Catégories'!$F$5+1)=0,N$3,""))),"")</f>
        <v xml:space="preserve"> </v>
      </c>
      <c r="O179" s="29">
        <f ca="1">IF(AND($A179&lt;&gt;"",O$9&lt;&gt;""),IF(HLOOKUP(O$9,'Feuille1-Catégories'!$C$1:$G$2,2,FALSE)="OUI",O$3,IF(HLOOKUP(O$9,'Feuille1-Catégories'!$C$1:$G$3,3,FALSE)="OUI",OFFSET(O$3,MOD(QUOTIENT(ROW()-ROW($A$20),'Feuille1-Catégories'!$B$6/O$6),O$5),0),IF(MOD($A179-1-O$10,'Feuille1-Catégories'!$F$5+1)=0,O$3,""))),"")</f>
        <v>5</v>
      </c>
      <c r="P179" s="29" t="str">
        <f ca="1">IF(AND($A179&lt;&gt;"",P$9&lt;&gt;""),IF(HLOOKUP(P$9,'Feuille1-Catégories'!$C$1:$G$2,2,FALSE)="OUI",P$3,IF(HLOOKUP(P$9,'Feuille1-Catégories'!$C$1:$G$3,3,FALSE)="OUI",OFFSET(P$3,MOD(QUOTIENT(ROW()-ROW($A$20),'Feuille1-Catégories'!$B$6/P$6),P$5),0),IF(MOD($A179-1-P$10,'Feuille1-Catégories'!$F$5+1)=0,P$3,""))),"")</f>
        <v/>
      </c>
      <c r="Q179" s="29">
        <f ca="1">IF(AND($A179&lt;&gt;"",Q$9&lt;&gt;""),IF(HLOOKUP(Q$9,'Feuille1-Catégories'!$C$1:$G$2,2,FALSE)="OUI",Q$3,IF(HLOOKUP(Q$9,'Feuille1-Catégories'!$C$1:$G$3,3,FALSE)="OUI",OFFSET(Q$3,MOD(QUOTIENT(ROW()-ROW($A$20),'Feuille1-Catégories'!$B$6/Q$6),Q$5),0),IF(MOD($A179-1-Q$10,'Feuille1-Catégories'!$F$5+1)=0,Q$3,""))),"")</f>
        <v>500</v>
      </c>
      <c r="R179" s="29" t="str">
        <f ca="1">IF(AND($A179&lt;&gt;"",R$9&lt;&gt;""),IF(HLOOKUP(R$9,'Feuille1-Catégories'!$C$1:$G$2,2,FALSE)="OUI",R$3,IF(HLOOKUP(R$9,'Feuille1-Catégories'!$C$1:$G$3,3,FALSE)="OUI",OFFSET(R$3,MOD(QUOTIENT(ROW()-ROW($A$20),'Feuille1-Catégories'!$B$6/R$6),R$5),0),IF(MOD($A179-1-R$10,'Feuille1-Catégories'!$F$5+1)=0,R$3,""))),"")</f>
        <v/>
      </c>
      <c r="S179" s="29">
        <f ca="1">IF(AND($A179&lt;&gt;"",S$9&lt;&gt;""),IF(HLOOKUP(S$9,'Feuille1-Catégories'!$C$1:$G$2,2,FALSE)="OUI",S$3,IF(HLOOKUP(S$9,'Feuille1-Catégories'!$C$1:$G$3,3,FALSE)="OUI",OFFSET(S$3,MOD(QUOTIENT(ROW()-ROW($A$20),'Feuille1-Catégories'!$B$6/S$6),S$5),0),IF(MOD($A179-1-S$10,'Feuille1-Catégories'!$F$5+1)=0,S$3,""))),"")</f>
        <v>30</v>
      </c>
      <c r="T179" s="29" t="str">
        <f ca="1">IF(AND($A179&lt;&gt;"",T$9&lt;&gt;""),IF(HLOOKUP(T$9,'Feuille1-Catégories'!$C$1:$G$2,2,FALSE)="OUI",T$3,IF(HLOOKUP(T$9,'Feuille1-Catégories'!$C$1:$G$3,3,FALSE)="OUI",OFFSET(T$3,MOD(QUOTIENT(ROW()-ROW($A$20),'Feuille1-Catégories'!$B$6/T$6),T$5),0),IF(MOD($A179-1-T$10,'Feuille1-Catégories'!$F$5+1)=0,T$3,""))),"")</f>
        <v/>
      </c>
      <c r="U179" s="29">
        <f ca="1">IF(AND($A179&lt;&gt;"",U$9&lt;&gt;""),IF(HLOOKUP(U$9,'Feuille1-Catégories'!$C$1:$G$2,2,FALSE)="OUI",U$3,IF(HLOOKUP(U$9,'Feuille1-Catégories'!$C$1:$G$3,3,FALSE)="OUI",OFFSET(U$3,MOD(QUOTIENT(ROW()-ROW($A$20),'Feuille1-Catégories'!$B$6/U$6),U$5),0),IF(MOD($A179-1-U$10,'Feuille1-Catégories'!$F$5+1)=0,U$3,""))),"")</f>
        <v>300</v>
      </c>
      <c r="V179" s="29" t="str">
        <f ca="1">IF(AND($A179&lt;&gt;"",V$9&lt;&gt;""),IF(HLOOKUP(V$9,'Feuille1-Catégories'!$C$1:$G$2,2,FALSE)="OUI",V$3,IF(HLOOKUP(V$9,'Feuille1-Catégories'!$C$1:$G$3,3,FALSE)="OUI",OFFSET(V$3,MOD(QUOTIENT(ROW()-ROW($A$20),'Feuille1-Catégories'!$B$6/V$6),V$5),0),IF(MOD($A179-1-V$10,'Feuille1-Catégories'!$F$5+1)=0,V$3,""))),"")</f>
        <v/>
      </c>
      <c r="W179" s="29" t="str">
        <f ca="1">IF(AND($A179&lt;&gt;"",W$9&lt;&gt;""),IF(HLOOKUP(W$9,'Feuille1-Catégories'!$C$1:$G$2,2,FALSE)="OUI",W$3,IF(HLOOKUP(W$9,'Feuille1-Catégories'!$C$1:$G$3,3,FALSE)="OUI",OFFSET(W$3,MOD(QUOTIENT(ROW()-ROW($A$20),'Feuille1-Catégories'!$B$6/W$6),W$5),0),IF(MOD($A179-1-W$10,'Feuille1-Catégories'!$F$5+1)=0,W$3,""))),"")</f>
        <v/>
      </c>
      <c r="X179" s="29" t="str">
        <f ca="1">IF(AND($A179&lt;&gt;"",X$9&lt;&gt;""),IF(HLOOKUP(X$9,'Feuille1-Catégories'!$C$1:$G$2,2,FALSE)="OUI",X$3,IF(HLOOKUP(X$9,'Feuille1-Catégories'!$C$1:$G$3,3,FALSE)="OUI",OFFSET(X$3,MOD(QUOTIENT(ROW()-ROW($A$20),'Feuille1-Catégories'!$B$6/X$6),X$5),0),IF(MOD($A179-1-X$10,'Feuille1-Catégories'!$F$5+1)=0,X$3,""))),"")</f>
        <v/>
      </c>
      <c r="Y179" s="29" t="str">
        <f ca="1">IF(AND($A179&lt;&gt;"",Y$9&lt;&gt;""),IF(HLOOKUP(Y$9,'Feuille1-Catégories'!$C$1:$G$2,2,FALSE)="OUI",Y$3,IF(HLOOKUP(Y$9,'Feuille1-Catégories'!$C$1:$G$3,3,FALSE)="OUI",OFFSET(Y$3,MOD(QUOTIENT(ROW()-ROW($A$20),'Feuille1-Catégories'!$B$6/Y$6),Y$5),0),IF(MOD($A179-1-Y$10,'Feuille1-Catégories'!$F$5+1)=0,Y$3,""))),"")</f>
        <v/>
      </c>
      <c r="Z179" s="29" t="str">
        <f ca="1">IF(AND($A179&lt;&gt;"",Z$9&lt;&gt;""),IF(HLOOKUP(Z$9,'Feuille1-Catégories'!$C$1:$G$2,2,FALSE)="OUI",Z$3,IF(HLOOKUP(Z$9,'Feuille1-Catégories'!$C$1:$G$3,3,FALSE)="OUI",OFFSET(Z$3,MOD(QUOTIENT(ROW()-ROW($A$20),'Feuille1-Catégories'!$B$6/Z$6),Z$5),0),IF(MOD($A179-1-Z$10,'Feuille1-Catégories'!$F$5+1)=0,Z$3,""))),"")</f>
        <v/>
      </c>
    </row>
    <row r="180" spans="1:26" ht="17" x14ac:dyDescent="0.2">
      <c r="A180" s="21">
        <f>IF('Feuille2-Prix de vente'!A180&lt;&gt;"",'Feuille2-Prix de vente'!A180,"")</f>
        <v>161</v>
      </c>
      <c r="B180" s="33">
        <f ca="1">IF('Feuille2-Prix de vente'!B180&lt;&gt;"",'Feuille2-Prix de vente'!B180,"")</f>
        <v>4.2789230914054412</v>
      </c>
      <c r="C180" s="10">
        <f ca="1">IF('Feuille2-Prix de vente'!C180&lt;&gt;"",'Feuille2-Prix de vente'!C180,"")</f>
        <v>6966.4</v>
      </c>
      <c r="D180" s="10">
        <f t="shared" ca="1" si="2"/>
        <v>2124.6</v>
      </c>
      <c r="E180" s="10">
        <f ca="1">IF('Feuille2-Prix de vente'!E180&lt;&gt;"",'Feuille2-Prix de vente'!E180,"")</f>
        <v>9091</v>
      </c>
      <c r="F180" s="29">
        <f ca="1">IF(AND($A180&lt;&gt;"",F$9&lt;&gt;""),IF(HLOOKUP(F$9,'Feuille1-Catégories'!$C$1:$G$2,2,FALSE)="OUI",F$3,IF(HLOOKUP(F$9,'Feuille1-Catégories'!$C$1:$G$3,3,FALSE)="OUI",OFFSET(F$3,MOD(QUOTIENT(ROW()-ROW($A$20),'Feuille1-Catégories'!$B$6/F$6),F$5),0),IF(MOD($A180-1-F$10,'Feuille1-Catégories'!$F$5+1)=0,F$3,""))),"")</f>
        <v>0.8</v>
      </c>
      <c r="G180" s="29" t="str">
        <f ca="1">IF(AND($A180&lt;&gt;"",G$9&lt;&gt;""),IF(HLOOKUP(G$9,'Feuille1-Catégories'!$C$1:$G$2,2,FALSE)="OUI",G$3,IF(HLOOKUP(G$9,'Feuille1-Catégories'!$C$1:$G$3,3,FALSE)="OUI",OFFSET(G$3,MOD(QUOTIENT(ROW()-ROW($A$20),'Feuille1-Catégories'!$B$6/G$6),G$5),0),IF(MOD($A180-1-G$10,'Feuille1-Catégories'!$F$5+1)=0,G$3,""))),"")</f>
        <v xml:space="preserve"> </v>
      </c>
      <c r="H180" s="29" t="str">
        <f ca="1">IF(AND($A180&lt;&gt;"",H$9&lt;&gt;""),IF(HLOOKUP(H$9,'Feuille1-Catégories'!$C$1:$G$2,2,FALSE)="OUI",H$3,IF(HLOOKUP(H$9,'Feuille1-Catégories'!$C$1:$G$3,3,FALSE)="OUI",OFFSET(H$3,MOD(QUOTIENT(ROW()-ROW($A$20),'Feuille1-Catégories'!$B$6/H$6),H$5),0),IF(MOD($A180-1-H$10,'Feuille1-Catégories'!$F$5+1)=0,H$3,""))),"")</f>
        <v/>
      </c>
      <c r="I180" s="29">
        <f ca="1">IF(AND($A180&lt;&gt;"",I$9&lt;&gt;""),IF(HLOOKUP(I$9,'Feuille1-Catégories'!$C$1:$G$2,2,FALSE)="OUI",I$3,IF(HLOOKUP(I$9,'Feuille1-Catégories'!$C$1:$G$3,3,FALSE)="OUI",OFFSET(I$3,MOD(QUOTIENT(ROW()-ROW($A$20),'Feuille1-Catégories'!$B$6/I$6),I$5),0),IF(MOD($A180-1-I$10,'Feuille1-Catégories'!$F$5+1)=0,I$3,""))),"")</f>
        <v>200</v>
      </c>
      <c r="J180" s="29">
        <f ca="1">IF(AND($A180&lt;&gt;"",J$9&lt;&gt;""),IF(HLOOKUP(J$9,'Feuille1-Catégories'!$C$1:$G$2,2,FALSE)="OUI",J$3,IF(HLOOKUP(J$9,'Feuille1-Catégories'!$C$1:$G$3,3,FALSE)="OUI",OFFSET(J$3,MOD(QUOTIENT(ROW()-ROW($A$20),'Feuille1-Catégories'!$B$6/J$6),J$5),0),IF(MOD($A180-1-J$10,'Feuille1-Catégories'!$F$5+1)=0,J$3,""))),"")</f>
        <v>0.8</v>
      </c>
      <c r="K180" s="29" t="str">
        <f ca="1">IF(AND($A180&lt;&gt;"",K$9&lt;&gt;""),IF(HLOOKUP(K$9,'Feuille1-Catégories'!$C$1:$G$2,2,FALSE)="OUI",K$3,IF(HLOOKUP(K$9,'Feuille1-Catégories'!$C$1:$G$3,3,FALSE)="OUI",OFFSET(K$3,MOD(QUOTIENT(ROW()-ROW($A$20),'Feuille1-Catégories'!$B$6/K$6),K$5),0),IF(MOD($A180-1-K$10,'Feuille1-Catégories'!$F$5+1)=0,K$3,""))),"")</f>
        <v/>
      </c>
      <c r="L180" s="29">
        <f ca="1">IF(AND($A180&lt;&gt;"",L$9&lt;&gt;""),IF(HLOOKUP(L$9,'Feuille1-Catégories'!$C$1:$G$2,2,FALSE)="OUI",L$3,IF(HLOOKUP(L$9,'Feuille1-Catégories'!$C$1:$G$3,3,FALSE)="OUI",OFFSET(L$3,MOD(QUOTIENT(ROW()-ROW($A$20),'Feuille1-Catégories'!$B$6/L$6),L$5),0),IF(MOD($A180-1-L$10,'Feuille1-Catégories'!$F$5+1)=0,L$3,""))),"")</f>
        <v>50</v>
      </c>
      <c r="M180" s="29">
        <f ca="1">IF(AND($A180&lt;&gt;"",M$9&lt;&gt;""),IF(HLOOKUP(M$9,'Feuille1-Catégories'!$C$1:$G$2,2,FALSE)="OUI",M$3,IF(HLOOKUP(M$9,'Feuille1-Catégories'!$C$1:$G$3,3,FALSE)="OUI",OFFSET(M$3,MOD(QUOTIENT(ROW()-ROW($A$20),'Feuille1-Catégories'!$B$6/M$6),M$5),0),IF(MOD($A180-1-M$10,'Feuille1-Catégories'!$F$5+1)=0,M$3,""))),"")</f>
        <v>1500</v>
      </c>
      <c r="N180" s="29">
        <f ca="1">IF(AND($A180&lt;&gt;"",N$9&lt;&gt;""),IF(HLOOKUP(N$9,'Feuille1-Catégories'!$C$1:$G$2,2,FALSE)="OUI",N$3,IF(HLOOKUP(N$9,'Feuille1-Catégories'!$C$1:$G$3,3,FALSE)="OUI",OFFSET(N$3,MOD(QUOTIENT(ROW()-ROW($A$20),'Feuille1-Catégories'!$B$6/N$6),N$5),0),IF(MOD($A180-1-N$10,'Feuille1-Catégories'!$F$5+1)=0,N$3,""))),"")</f>
        <v>2</v>
      </c>
      <c r="O180" s="29">
        <f ca="1">IF(AND($A180&lt;&gt;"",O$9&lt;&gt;""),IF(HLOOKUP(O$9,'Feuille1-Catégories'!$C$1:$G$2,2,FALSE)="OUI",O$3,IF(HLOOKUP(O$9,'Feuille1-Catégories'!$C$1:$G$3,3,FALSE)="OUI",OFFSET(O$3,MOD(QUOTIENT(ROW()-ROW($A$20),'Feuille1-Catégories'!$B$6/O$6),O$5),0),IF(MOD($A180-1-O$10,'Feuille1-Catégories'!$F$5+1)=0,O$3,""))),"")</f>
        <v>5</v>
      </c>
      <c r="P180" s="29">
        <f ca="1">IF(AND($A180&lt;&gt;"",P$9&lt;&gt;""),IF(HLOOKUP(P$9,'Feuille1-Catégories'!$C$1:$G$2,2,FALSE)="OUI",P$3,IF(HLOOKUP(P$9,'Feuille1-Catégories'!$C$1:$G$3,3,FALSE)="OUI",OFFSET(P$3,MOD(QUOTIENT(ROW()-ROW($A$20),'Feuille1-Catégories'!$B$6/P$6),P$5),0),IF(MOD($A180-1-P$10,'Feuille1-Catégories'!$F$5+1)=0,P$3,""))),"")</f>
        <v>25</v>
      </c>
      <c r="Q180" s="29" t="str">
        <f ca="1">IF(AND($A180&lt;&gt;"",Q$9&lt;&gt;""),IF(HLOOKUP(Q$9,'Feuille1-Catégories'!$C$1:$G$2,2,FALSE)="OUI",Q$3,IF(HLOOKUP(Q$9,'Feuille1-Catégories'!$C$1:$G$3,3,FALSE)="OUI",OFFSET(Q$3,MOD(QUOTIENT(ROW()-ROW($A$20),'Feuille1-Catégories'!$B$6/Q$6),Q$5),0),IF(MOD($A180-1-Q$10,'Feuille1-Catégories'!$F$5+1)=0,Q$3,""))),"")</f>
        <v/>
      </c>
      <c r="R180" s="29">
        <f ca="1">IF(AND($A180&lt;&gt;"",R$9&lt;&gt;""),IF(HLOOKUP(R$9,'Feuille1-Catégories'!$C$1:$G$2,2,FALSE)="OUI",R$3,IF(HLOOKUP(R$9,'Feuille1-Catégories'!$C$1:$G$3,3,FALSE)="OUI",OFFSET(R$3,MOD(QUOTIENT(ROW()-ROW($A$20),'Feuille1-Catégories'!$B$6/R$6),R$5),0),IF(MOD($A180-1-R$10,'Feuille1-Catégories'!$F$5+1)=0,R$3,""))),"")</f>
        <v>1</v>
      </c>
      <c r="S180" s="29">
        <f ca="1">IF(AND($A180&lt;&gt;"",S$9&lt;&gt;""),IF(HLOOKUP(S$9,'Feuille1-Catégories'!$C$1:$G$2,2,FALSE)="OUI",S$3,IF(HLOOKUP(S$9,'Feuille1-Catégories'!$C$1:$G$3,3,FALSE)="OUI",OFFSET(S$3,MOD(QUOTIENT(ROW()-ROW($A$20),'Feuille1-Catégories'!$B$6/S$6),S$5),0),IF(MOD($A180-1-S$10,'Feuille1-Catégories'!$F$5+1)=0,S$3,""))),"")</f>
        <v>30</v>
      </c>
      <c r="T180" s="29">
        <f ca="1">IF(AND($A180&lt;&gt;"",T$9&lt;&gt;""),IF(HLOOKUP(T$9,'Feuille1-Catégories'!$C$1:$G$2,2,FALSE)="OUI",T$3,IF(HLOOKUP(T$9,'Feuille1-Catégories'!$C$1:$G$3,3,FALSE)="OUI",OFFSET(T$3,MOD(QUOTIENT(ROW()-ROW($A$20),'Feuille1-Catégories'!$B$6/T$6),T$5),0),IF(MOD($A180-1-T$10,'Feuille1-Catégories'!$F$5+1)=0,T$3,""))),"")</f>
        <v>10</v>
      </c>
      <c r="U180" s="29">
        <f ca="1">IF(AND($A180&lt;&gt;"",U$9&lt;&gt;""),IF(HLOOKUP(U$9,'Feuille1-Catégories'!$C$1:$G$2,2,FALSE)="OUI",U$3,IF(HLOOKUP(U$9,'Feuille1-Catégories'!$C$1:$G$3,3,FALSE)="OUI",OFFSET(U$3,MOD(QUOTIENT(ROW()-ROW($A$20),'Feuille1-Catégories'!$B$6/U$6),U$5),0),IF(MOD($A180-1-U$10,'Feuille1-Catégories'!$F$5+1)=0,U$3,""))),"")</f>
        <v>300</v>
      </c>
      <c r="V180" s="29" t="str">
        <f ca="1">IF(AND($A180&lt;&gt;"",V$9&lt;&gt;""),IF(HLOOKUP(V$9,'Feuille1-Catégories'!$C$1:$G$2,2,FALSE)="OUI",V$3,IF(HLOOKUP(V$9,'Feuille1-Catégories'!$C$1:$G$3,3,FALSE)="OUI",OFFSET(V$3,MOD(QUOTIENT(ROW()-ROW($A$20),'Feuille1-Catégories'!$B$6/V$6),V$5),0),IF(MOD($A180-1-V$10,'Feuille1-Catégories'!$F$5+1)=0,V$3,""))),"")</f>
        <v/>
      </c>
      <c r="W180" s="29" t="str">
        <f ca="1">IF(AND($A180&lt;&gt;"",W$9&lt;&gt;""),IF(HLOOKUP(W$9,'Feuille1-Catégories'!$C$1:$G$2,2,FALSE)="OUI",W$3,IF(HLOOKUP(W$9,'Feuille1-Catégories'!$C$1:$G$3,3,FALSE)="OUI",OFFSET(W$3,MOD(QUOTIENT(ROW()-ROW($A$20),'Feuille1-Catégories'!$B$6/W$6),W$5),0),IF(MOD($A180-1-W$10,'Feuille1-Catégories'!$F$5+1)=0,W$3,""))),"")</f>
        <v/>
      </c>
      <c r="X180" s="29" t="str">
        <f ca="1">IF(AND($A180&lt;&gt;"",X$9&lt;&gt;""),IF(HLOOKUP(X$9,'Feuille1-Catégories'!$C$1:$G$2,2,FALSE)="OUI",X$3,IF(HLOOKUP(X$9,'Feuille1-Catégories'!$C$1:$G$3,3,FALSE)="OUI",OFFSET(X$3,MOD(QUOTIENT(ROW()-ROW($A$20),'Feuille1-Catégories'!$B$6/X$6),X$5),0),IF(MOD($A180-1-X$10,'Feuille1-Catégories'!$F$5+1)=0,X$3,""))),"")</f>
        <v/>
      </c>
      <c r="Y180" s="29" t="str">
        <f ca="1">IF(AND($A180&lt;&gt;"",Y$9&lt;&gt;""),IF(HLOOKUP(Y$9,'Feuille1-Catégories'!$C$1:$G$2,2,FALSE)="OUI",Y$3,IF(HLOOKUP(Y$9,'Feuille1-Catégories'!$C$1:$G$3,3,FALSE)="OUI",OFFSET(Y$3,MOD(QUOTIENT(ROW()-ROW($A$20),'Feuille1-Catégories'!$B$6/Y$6),Y$5),0),IF(MOD($A180-1-Y$10,'Feuille1-Catégories'!$F$5+1)=0,Y$3,""))),"")</f>
        <v/>
      </c>
      <c r="Z180" s="29" t="str">
        <f ca="1">IF(AND($A180&lt;&gt;"",Z$9&lt;&gt;""),IF(HLOOKUP(Z$9,'Feuille1-Catégories'!$C$1:$G$2,2,FALSE)="OUI",Z$3,IF(HLOOKUP(Z$9,'Feuille1-Catégories'!$C$1:$G$3,3,FALSE)="OUI",OFFSET(Z$3,MOD(QUOTIENT(ROW()-ROW($A$20),'Feuille1-Catégories'!$B$6/Z$6),Z$5),0),IF(MOD($A180-1-Z$10,'Feuille1-Catégories'!$F$5+1)=0,Z$3,""))),"")</f>
        <v/>
      </c>
    </row>
    <row r="181" spans="1:26" ht="17" x14ac:dyDescent="0.2">
      <c r="A181" s="21">
        <f>IF('Feuille2-Prix de vente'!A181&lt;&gt;"",'Feuille2-Prix de vente'!A181,"")</f>
        <v>162</v>
      </c>
      <c r="B181" s="33">
        <f ca="1">IF('Feuille2-Prix de vente'!B181&lt;&gt;"",'Feuille2-Prix de vente'!B181,"")</f>
        <v>4.0150605192645292</v>
      </c>
      <c r="C181" s="10">
        <f ca="1">IF('Feuille2-Prix de vente'!C181&lt;&gt;"",'Feuille2-Prix de vente'!C181,"")</f>
        <v>6526.4</v>
      </c>
      <c r="D181" s="10">
        <f t="shared" ca="1" si="2"/>
        <v>2164.6</v>
      </c>
      <c r="E181" s="10">
        <f ca="1">IF('Feuille2-Prix de vente'!E181&lt;&gt;"",'Feuille2-Prix de vente'!E181,"")</f>
        <v>8691</v>
      </c>
      <c r="F181" s="29">
        <f ca="1">IF(AND($A181&lt;&gt;"",F$9&lt;&gt;""),IF(HLOOKUP(F$9,'Feuille1-Catégories'!$C$1:$G$2,2,FALSE)="OUI",F$3,IF(HLOOKUP(F$9,'Feuille1-Catégories'!$C$1:$G$3,3,FALSE)="OUI",OFFSET(F$3,MOD(QUOTIENT(ROW()-ROW($A$20),'Feuille1-Catégories'!$B$6/F$6),F$5),0),IF(MOD($A181-1-F$10,'Feuille1-Catégories'!$F$5+1)=0,F$3,""))),"")</f>
        <v>0.8</v>
      </c>
      <c r="G181" s="29" t="str">
        <f ca="1">IF(AND($A181&lt;&gt;"",G$9&lt;&gt;""),IF(HLOOKUP(G$9,'Feuille1-Catégories'!$C$1:$G$2,2,FALSE)="OUI",G$3,IF(HLOOKUP(G$9,'Feuille1-Catégories'!$C$1:$G$3,3,FALSE)="OUI",OFFSET(G$3,MOD(QUOTIENT(ROW()-ROW($A$20),'Feuille1-Catégories'!$B$6/G$6),G$5),0),IF(MOD($A181-1-G$10,'Feuille1-Catégories'!$F$5+1)=0,G$3,""))),"")</f>
        <v xml:space="preserve"> </v>
      </c>
      <c r="H181" s="29">
        <f ca="1">IF(AND($A181&lt;&gt;"",H$9&lt;&gt;""),IF(HLOOKUP(H$9,'Feuille1-Catégories'!$C$1:$G$2,2,FALSE)="OUI",H$3,IF(HLOOKUP(H$9,'Feuille1-Catégories'!$C$1:$G$3,3,FALSE)="OUI",OFFSET(H$3,MOD(QUOTIENT(ROW()-ROW($A$20),'Feuille1-Catégories'!$B$6/H$6),H$5),0),IF(MOD($A181-1-H$10,'Feuille1-Catégories'!$F$5+1)=0,H$3,""))),"")</f>
        <v>50</v>
      </c>
      <c r="I181" s="29">
        <f ca="1">IF(AND($A181&lt;&gt;"",I$9&lt;&gt;""),IF(HLOOKUP(I$9,'Feuille1-Catégories'!$C$1:$G$2,2,FALSE)="OUI",I$3,IF(HLOOKUP(I$9,'Feuille1-Catégories'!$C$1:$G$3,3,FALSE)="OUI",OFFSET(I$3,MOD(QUOTIENT(ROW()-ROW($A$20),'Feuille1-Catégories'!$B$6/I$6),I$5),0),IF(MOD($A181-1-I$10,'Feuille1-Catégories'!$F$5+1)=0,I$3,""))),"")</f>
        <v>200</v>
      </c>
      <c r="J181" s="29">
        <f ca="1">IF(AND($A181&lt;&gt;"",J$9&lt;&gt;""),IF(HLOOKUP(J$9,'Feuille1-Catégories'!$C$1:$G$2,2,FALSE)="OUI",J$3,IF(HLOOKUP(J$9,'Feuille1-Catégories'!$C$1:$G$3,3,FALSE)="OUI",OFFSET(J$3,MOD(QUOTIENT(ROW()-ROW($A$20),'Feuille1-Catégories'!$B$6/J$6),J$5),0),IF(MOD($A181-1-J$10,'Feuille1-Catégories'!$F$5+1)=0,J$3,""))),"")</f>
        <v>0.8</v>
      </c>
      <c r="K181" s="29" t="str">
        <f ca="1">IF(AND($A181&lt;&gt;"",K$9&lt;&gt;""),IF(HLOOKUP(K$9,'Feuille1-Catégories'!$C$1:$G$2,2,FALSE)="OUI",K$3,IF(HLOOKUP(K$9,'Feuille1-Catégories'!$C$1:$G$3,3,FALSE)="OUI",OFFSET(K$3,MOD(QUOTIENT(ROW()-ROW($A$20),'Feuille1-Catégories'!$B$6/K$6),K$5),0),IF(MOD($A181-1-K$10,'Feuille1-Catégories'!$F$5+1)=0,K$3,""))),"")</f>
        <v/>
      </c>
      <c r="L181" s="29">
        <f ca="1">IF(AND($A181&lt;&gt;"",L$9&lt;&gt;""),IF(HLOOKUP(L$9,'Feuille1-Catégories'!$C$1:$G$2,2,FALSE)="OUI",L$3,IF(HLOOKUP(L$9,'Feuille1-Catégories'!$C$1:$G$3,3,FALSE)="OUI",OFFSET(L$3,MOD(QUOTIENT(ROW()-ROW($A$20),'Feuille1-Catégories'!$B$6/L$6),L$5),0),IF(MOD($A181-1-L$10,'Feuille1-Catégories'!$F$5+1)=0,L$3,""))),"")</f>
        <v>50</v>
      </c>
      <c r="M181" s="29">
        <f ca="1">IF(AND($A181&lt;&gt;"",M$9&lt;&gt;""),IF(HLOOKUP(M$9,'Feuille1-Catégories'!$C$1:$G$2,2,FALSE)="OUI",M$3,IF(HLOOKUP(M$9,'Feuille1-Catégories'!$C$1:$G$3,3,FALSE)="OUI",OFFSET(M$3,MOD(QUOTIENT(ROW()-ROW($A$20),'Feuille1-Catégories'!$B$6/M$6),M$5),0),IF(MOD($A181-1-M$10,'Feuille1-Catégories'!$F$5+1)=0,M$3,""))),"")</f>
        <v>1500</v>
      </c>
      <c r="N181" s="29">
        <f ca="1">IF(AND($A181&lt;&gt;"",N$9&lt;&gt;""),IF(HLOOKUP(N$9,'Feuille1-Catégories'!$C$1:$G$2,2,FALSE)="OUI",N$3,IF(HLOOKUP(N$9,'Feuille1-Catégories'!$C$1:$G$3,3,FALSE)="OUI",OFFSET(N$3,MOD(QUOTIENT(ROW()-ROW($A$20),'Feuille1-Catégories'!$B$6/N$6),N$5),0),IF(MOD($A181-1-N$10,'Feuille1-Catégories'!$F$5+1)=0,N$3,""))),"")</f>
        <v>2</v>
      </c>
      <c r="O181" s="29">
        <f ca="1">IF(AND($A181&lt;&gt;"",O$9&lt;&gt;""),IF(HLOOKUP(O$9,'Feuille1-Catégories'!$C$1:$G$2,2,FALSE)="OUI",O$3,IF(HLOOKUP(O$9,'Feuille1-Catégories'!$C$1:$G$3,3,FALSE)="OUI",OFFSET(O$3,MOD(QUOTIENT(ROW()-ROW($A$20),'Feuille1-Catégories'!$B$6/O$6),O$5),0),IF(MOD($A181-1-O$10,'Feuille1-Catégories'!$F$5+1)=0,O$3,""))),"")</f>
        <v>5</v>
      </c>
      <c r="P181" s="29">
        <f ca="1">IF(AND($A181&lt;&gt;"",P$9&lt;&gt;""),IF(HLOOKUP(P$9,'Feuille1-Catégories'!$C$1:$G$2,2,FALSE)="OUI",P$3,IF(HLOOKUP(P$9,'Feuille1-Catégories'!$C$1:$G$3,3,FALSE)="OUI",OFFSET(P$3,MOD(QUOTIENT(ROW()-ROW($A$20),'Feuille1-Catégories'!$B$6/P$6),P$5),0),IF(MOD($A181-1-P$10,'Feuille1-Catégories'!$F$5+1)=0,P$3,""))),"")</f>
        <v>25</v>
      </c>
      <c r="Q181" s="29" t="str">
        <f ca="1">IF(AND($A181&lt;&gt;"",Q$9&lt;&gt;""),IF(HLOOKUP(Q$9,'Feuille1-Catégories'!$C$1:$G$2,2,FALSE)="OUI",Q$3,IF(HLOOKUP(Q$9,'Feuille1-Catégories'!$C$1:$G$3,3,FALSE)="OUI",OFFSET(Q$3,MOD(QUOTIENT(ROW()-ROW($A$20),'Feuille1-Catégories'!$B$6/Q$6),Q$5),0),IF(MOD($A181-1-Q$10,'Feuille1-Catégories'!$F$5+1)=0,Q$3,""))),"")</f>
        <v/>
      </c>
      <c r="R181" s="29">
        <f ca="1">IF(AND($A181&lt;&gt;"",R$9&lt;&gt;""),IF(HLOOKUP(R$9,'Feuille1-Catégories'!$C$1:$G$2,2,FALSE)="OUI",R$3,IF(HLOOKUP(R$9,'Feuille1-Catégories'!$C$1:$G$3,3,FALSE)="OUI",OFFSET(R$3,MOD(QUOTIENT(ROW()-ROW($A$20),'Feuille1-Catégories'!$B$6/R$6),R$5),0),IF(MOD($A181-1-R$10,'Feuille1-Catégories'!$F$5+1)=0,R$3,""))),"")</f>
        <v>1</v>
      </c>
      <c r="S181" s="29">
        <f ca="1">IF(AND($A181&lt;&gt;"",S$9&lt;&gt;""),IF(HLOOKUP(S$9,'Feuille1-Catégories'!$C$1:$G$2,2,FALSE)="OUI",S$3,IF(HLOOKUP(S$9,'Feuille1-Catégories'!$C$1:$G$3,3,FALSE)="OUI",OFFSET(S$3,MOD(QUOTIENT(ROW()-ROW($A$20),'Feuille1-Catégories'!$B$6/S$6),S$5),0),IF(MOD($A181-1-S$10,'Feuille1-Catégories'!$F$5+1)=0,S$3,""))),"")</f>
        <v>30</v>
      </c>
      <c r="T181" s="29" t="str">
        <f ca="1">IF(AND($A181&lt;&gt;"",T$9&lt;&gt;""),IF(HLOOKUP(T$9,'Feuille1-Catégories'!$C$1:$G$2,2,FALSE)="OUI",T$3,IF(HLOOKUP(T$9,'Feuille1-Catégories'!$C$1:$G$3,3,FALSE)="OUI",OFFSET(T$3,MOD(QUOTIENT(ROW()-ROW($A$20),'Feuille1-Catégories'!$B$6/T$6),T$5),0),IF(MOD($A181-1-T$10,'Feuille1-Catégories'!$F$5+1)=0,T$3,""))),"")</f>
        <v/>
      </c>
      <c r="U181" s="29">
        <f ca="1">IF(AND($A181&lt;&gt;"",U$9&lt;&gt;""),IF(HLOOKUP(U$9,'Feuille1-Catégories'!$C$1:$G$2,2,FALSE)="OUI",U$3,IF(HLOOKUP(U$9,'Feuille1-Catégories'!$C$1:$G$3,3,FALSE)="OUI",OFFSET(U$3,MOD(QUOTIENT(ROW()-ROW($A$20),'Feuille1-Catégories'!$B$6/U$6),U$5),0),IF(MOD($A181-1-U$10,'Feuille1-Catégories'!$F$5+1)=0,U$3,""))),"")</f>
        <v>300</v>
      </c>
      <c r="V181" s="29" t="str">
        <f ca="1">IF(AND($A181&lt;&gt;"",V$9&lt;&gt;""),IF(HLOOKUP(V$9,'Feuille1-Catégories'!$C$1:$G$2,2,FALSE)="OUI",V$3,IF(HLOOKUP(V$9,'Feuille1-Catégories'!$C$1:$G$3,3,FALSE)="OUI",OFFSET(V$3,MOD(QUOTIENT(ROW()-ROW($A$20),'Feuille1-Catégories'!$B$6/V$6),V$5),0),IF(MOD($A181-1-V$10,'Feuille1-Catégories'!$F$5+1)=0,V$3,""))),"")</f>
        <v/>
      </c>
      <c r="W181" s="29" t="str">
        <f ca="1">IF(AND($A181&lt;&gt;"",W$9&lt;&gt;""),IF(HLOOKUP(W$9,'Feuille1-Catégories'!$C$1:$G$2,2,FALSE)="OUI",W$3,IF(HLOOKUP(W$9,'Feuille1-Catégories'!$C$1:$G$3,3,FALSE)="OUI",OFFSET(W$3,MOD(QUOTIENT(ROW()-ROW($A$20),'Feuille1-Catégories'!$B$6/W$6),W$5),0),IF(MOD($A181-1-W$10,'Feuille1-Catégories'!$F$5+1)=0,W$3,""))),"")</f>
        <v/>
      </c>
      <c r="X181" s="29" t="str">
        <f ca="1">IF(AND($A181&lt;&gt;"",X$9&lt;&gt;""),IF(HLOOKUP(X$9,'Feuille1-Catégories'!$C$1:$G$2,2,FALSE)="OUI",X$3,IF(HLOOKUP(X$9,'Feuille1-Catégories'!$C$1:$G$3,3,FALSE)="OUI",OFFSET(X$3,MOD(QUOTIENT(ROW()-ROW($A$20),'Feuille1-Catégories'!$B$6/X$6),X$5),0),IF(MOD($A181-1-X$10,'Feuille1-Catégories'!$F$5+1)=0,X$3,""))),"")</f>
        <v/>
      </c>
      <c r="Y181" s="29" t="str">
        <f ca="1">IF(AND($A181&lt;&gt;"",Y$9&lt;&gt;""),IF(HLOOKUP(Y$9,'Feuille1-Catégories'!$C$1:$G$2,2,FALSE)="OUI",Y$3,IF(HLOOKUP(Y$9,'Feuille1-Catégories'!$C$1:$G$3,3,FALSE)="OUI",OFFSET(Y$3,MOD(QUOTIENT(ROW()-ROW($A$20),'Feuille1-Catégories'!$B$6/Y$6),Y$5),0),IF(MOD($A181-1-Y$10,'Feuille1-Catégories'!$F$5+1)=0,Y$3,""))),"")</f>
        <v/>
      </c>
      <c r="Z181" s="29" t="str">
        <f ca="1">IF(AND($A181&lt;&gt;"",Z$9&lt;&gt;""),IF(HLOOKUP(Z$9,'Feuille1-Catégories'!$C$1:$G$2,2,FALSE)="OUI",Z$3,IF(HLOOKUP(Z$9,'Feuille1-Catégories'!$C$1:$G$3,3,FALSE)="OUI",OFFSET(Z$3,MOD(QUOTIENT(ROW()-ROW($A$20),'Feuille1-Catégories'!$B$6/Z$6),Z$5),0),IF(MOD($A181-1-Z$10,'Feuille1-Catégories'!$F$5+1)=0,Z$3,""))),"")</f>
        <v/>
      </c>
    </row>
    <row r="182" spans="1:26" ht="17" x14ac:dyDescent="0.2">
      <c r="A182" s="21">
        <f>IF('Feuille2-Prix de vente'!A182&lt;&gt;"",'Feuille2-Prix de vente'!A182,"")</f>
        <v>163</v>
      </c>
      <c r="B182" s="33">
        <f ca="1">IF('Feuille2-Prix de vente'!B182&lt;&gt;"",'Feuille2-Prix de vente'!B182,"")</f>
        <v>4.0529982114280338</v>
      </c>
      <c r="C182" s="10">
        <f ca="1">IF('Feuille2-Prix de vente'!C182&lt;&gt;"",'Feuille2-Prix de vente'!C182,"")</f>
        <v>6486.4</v>
      </c>
      <c r="D182" s="10">
        <f t="shared" ca="1" si="2"/>
        <v>2124.6</v>
      </c>
      <c r="E182" s="10">
        <f ca="1">IF('Feuille2-Prix de vente'!E182&lt;&gt;"",'Feuille2-Prix de vente'!E182,"")</f>
        <v>8611</v>
      </c>
      <c r="F182" s="29">
        <f ca="1">IF(AND($A182&lt;&gt;"",F$9&lt;&gt;""),IF(HLOOKUP(F$9,'Feuille1-Catégories'!$C$1:$G$2,2,FALSE)="OUI",F$3,IF(HLOOKUP(F$9,'Feuille1-Catégories'!$C$1:$G$3,3,FALSE)="OUI",OFFSET(F$3,MOD(QUOTIENT(ROW()-ROW($A$20),'Feuille1-Catégories'!$B$6/F$6),F$5),0),IF(MOD($A182-1-F$10,'Feuille1-Catégories'!$F$5+1)=0,F$3,""))),"")</f>
        <v>0.8</v>
      </c>
      <c r="G182" s="29" t="str">
        <f ca="1">IF(AND($A182&lt;&gt;"",G$9&lt;&gt;""),IF(HLOOKUP(G$9,'Feuille1-Catégories'!$C$1:$G$2,2,FALSE)="OUI",G$3,IF(HLOOKUP(G$9,'Feuille1-Catégories'!$C$1:$G$3,3,FALSE)="OUI",OFFSET(G$3,MOD(QUOTIENT(ROW()-ROW($A$20),'Feuille1-Catégories'!$B$6/G$6),G$5),0),IF(MOD($A182-1-G$10,'Feuille1-Catégories'!$F$5+1)=0,G$3,""))),"")</f>
        <v xml:space="preserve"> </v>
      </c>
      <c r="H182" s="29" t="str">
        <f ca="1">IF(AND($A182&lt;&gt;"",H$9&lt;&gt;""),IF(HLOOKUP(H$9,'Feuille1-Catégories'!$C$1:$G$2,2,FALSE)="OUI",H$3,IF(HLOOKUP(H$9,'Feuille1-Catégories'!$C$1:$G$3,3,FALSE)="OUI",OFFSET(H$3,MOD(QUOTIENT(ROW()-ROW($A$20),'Feuille1-Catégories'!$B$6/H$6),H$5),0),IF(MOD($A182-1-H$10,'Feuille1-Catégories'!$F$5+1)=0,H$3,""))),"")</f>
        <v/>
      </c>
      <c r="I182" s="29">
        <f ca="1">IF(AND($A182&lt;&gt;"",I$9&lt;&gt;""),IF(HLOOKUP(I$9,'Feuille1-Catégories'!$C$1:$G$2,2,FALSE)="OUI",I$3,IF(HLOOKUP(I$9,'Feuille1-Catégories'!$C$1:$G$3,3,FALSE)="OUI",OFFSET(I$3,MOD(QUOTIENT(ROW()-ROW($A$20),'Feuille1-Catégories'!$B$6/I$6),I$5),0),IF(MOD($A182-1-I$10,'Feuille1-Catégories'!$F$5+1)=0,I$3,""))),"")</f>
        <v>200</v>
      </c>
      <c r="J182" s="29">
        <f ca="1">IF(AND($A182&lt;&gt;"",J$9&lt;&gt;""),IF(HLOOKUP(J$9,'Feuille1-Catégories'!$C$1:$G$2,2,FALSE)="OUI",J$3,IF(HLOOKUP(J$9,'Feuille1-Catégories'!$C$1:$G$3,3,FALSE)="OUI",OFFSET(J$3,MOD(QUOTIENT(ROW()-ROW($A$20),'Feuille1-Catégories'!$B$6/J$6),J$5),0),IF(MOD($A182-1-J$10,'Feuille1-Catégories'!$F$5+1)=0,J$3,""))),"")</f>
        <v>0.8</v>
      </c>
      <c r="K182" s="29">
        <f ca="1">IF(AND($A182&lt;&gt;"",K$9&lt;&gt;""),IF(HLOOKUP(K$9,'Feuille1-Catégories'!$C$1:$G$2,2,FALSE)="OUI",K$3,IF(HLOOKUP(K$9,'Feuille1-Catégories'!$C$1:$G$3,3,FALSE)="OUI",OFFSET(K$3,MOD(QUOTIENT(ROW()-ROW($A$20),'Feuille1-Catégories'!$B$6/K$6),K$5),0),IF(MOD($A182-1-K$10,'Feuille1-Catégories'!$F$5+1)=0,K$3,""))),"")</f>
        <v>10</v>
      </c>
      <c r="L182" s="29">
        <f ca="1">IF(AND($A182&lt;&gt;"",L$9&lt;&gt;""),IF(HLOOKUP(L$9,'Feuille1-Catégories'!$C$1:$G$2,2,FALSE)="OUI",L$3,IF(HLOOKUP(L$9,'Feuille1-Catégories'!$C$1:$G$3,3,FALSE)="OUI",OFFSET(L$3,MOD(QUOTIENT(ROW()-ROW($A$20),'Feuille1-Catégories'!$B$6/L$6),L$5),0),IF(MOD($A182-1-L$10,'Feuille1-Catégories'!$F$5+1)=0,L$3,""))),"")</f>
        <v>50</v>
      </c>
      <c r="M182" s="29">
        <f ca="1">IF(AND($A182&lt;&gt;"",M$9&lt;&gt;""),IF(HLOOKUP(M$9,'Feuille1-Catégories'!$C$1:$G$2,2,FALSE)="OUI",M$3,IF(HLOOKUP(M$9,'Feuille1-Catégories'!$C$1:$G$3,3,FALSE)="OUI",OFFSET(M$3,MOD(QUOTIENT(ROW()-ROW($A$20),'Feuille1-Catégories'!$B$6/M$6),M$5),0),IF(MOD($A182-1-M$10,'Feuille1-Catégories'!$F$5+1)=0,M$3,""))),"")</f>
        <v>1500</v>
      </c>
      <c r="N182" s="29">
        <f ca="1">IF(AND($A182&lt;&gt;"",N$9&lt;&gt;""),IF(HLOOKUP(N$9,'Feuille1-Catégories'!$C$1:$G$2,2,FALSE)="OUI",N$3,IF(HLOOKUP(N$9,'Feuille1-Catégories'!$C$1:$G$3,3,FALSE)="OUI",OFFSET(N$3,MOD(QUOTIENT(ROW()-ROW($A$20),'Feuille1-Catégories'!$B$6/N$6),N$5),0),IF(MOD($A182-1-N$10,'Feuille1-Catégories'!$F$5+1)=0,N$3,""))),"")</f>
        <v>2</v>
      </c>
      <c r="O182" s="29">
        <f ca="1">IF(AND($A182&lt;&gt;"",O$9&lt;&gt;""),IF(HLOOKUP(O$9,'Feuille1-Catégories'!$C$1:$G$2,2,FALSE)="OUI",O$3,IF(HLOOKUP(O$9,'Feuille1-Catégories'!$C$1:$G$3,3,FALSE)="OUI",OFFSET(O$3,MOD(QUOTIENT(ROW()-ROW($A$20),'Feuille1-Catégories'!$B$6/O$6),O$5),0),IF(MOD($A182-1-O$10,'Feuille1-Catégories'!$F$5+1)=0,O$3,""))),"")</f>
        <v>5</v>
      </c>
      <c r="P182" s="29">
        <f ca="1">IF(AND($A182&lt;&gt;"",P$9&lt;&gt;""),IF(HLOOKUP(P$9,'Feuille1-Catégories'!$C$1:$G$2,2,FALSE)="OUI",P$3,IF(HLOOKUP(P$9,'Feuille1-Catégories'!$C$1:$G$3,3,FALSE)="OUI",OFFSET(P$3,MOD(QUOTIENT(ROW()-ROW($A$20),'Feuille1-Catégories'!$B$6/P$6),P$5),0),IF(MOD($A182-1-P$10,'Feuille1-Catégories'!$F$5+1)=0,P$3,""))),"")</f>
        <v>25</v>
      </c>
      <c r="Q182" s="29" t="str">
        <f ca="1">IF(AND($A182&lt;&gt;"",Q$9&lt;&gt;""),IF(HLOOKUP(Q$9,'Feuille1-Catégories'!$C$1:$G$2,2,FALSE)="OUI",Q$3,IF(HLOOKUP(Q$9,'Feuille1-Catégories'!$C$1:$G$3,3,FALSE)="OUI",OFFSET(Q$3,MOD(QUOTIENT(ROW()-ROW($A$20),'Feuille1-Catégories'!$B$6/Q$6),Q$5),0),IF(MOD($A182-1-Q$10,'Feuille1-Catégories'!$F$5+1)=0,Q$3,""))),"")</f>
        <v/>
      </c>
      <c r="R182" s="29">
        <f ca="1">IF(AND($A182&lt;&gt;"",R$9&lt;&gt;""),IF(HLOOKUP(R$9,'Feuille1-Catégories'!$C$1:$G$2,2,FALSE)="OUI",R$3,IF(HLOOKUP(R$9,'Feuille1-Catégories'!$C$1:$G$3,3,FALSE)="OUI",OFFSET(R$3,MOD(QUOTIENT(ROW()-ROW($A$20),'Feuille1-Catégories'!$B$6/R$6),R$5),0),IF(MOD($A182-1-R$10,'Feuille1-Catégories'!$F$5+1)=0,R$3,""))),"")</f>
        <v>1</v>
      </c>
      <c r="S182" s="29">
        <f ca="1">IF(AND($A182&lt;&gt;"",S$9&lt;&gt;""),IF(HLOOKUP(S$9,'Feuille1-Catégories'!$C$1:$G$2,2,FALSE)="OUI",S$3,IF(HLOOKUP(S$9,'Feuille1-Catégories'!$C$1:$G$3,3,FALSE)="OUI",OFFSET(S$3,MOD(QUOTIENT(ROW()-ROW($A$20),'Feuille1-Catégories'!$B$6/S$6),S$5),0),IF(MOD($A182-1-S$10,'Feuille1-Catégories'!$F$5+1)=0,S$3,""))),"")</f>
        <v>30</v>
      </c>
      <c r="T182" s="29" t="str">
        <f ca="1">IF(AND($A182&lt;&gt;"",T$9&lt;&gt;""),IF(HLOOKUP(T$9,'Feuille1-Catégories'!$C$1:$G$2,2,FALSE)="OUI",T$3,IF(HLOOKUP(T$9,'Feuille1-Catégories'!$C$1:$G$3,3,FALSE)="OUI",OFFSET(T$3,MOD(QUOTIENT(ROW()-ROW($A$20),'Feuille1-Catégories'!$B$6/T$6),T$5),0),IF(MOD($A182-1-T$10,'Feuille1-Catégories'!$F$5+1)=0,T$3,""))),"")</f>
        <v/>
      </c>
      <c r="U182" s="29">
        <f ca="1">IF(AND($A182&lt;&gt;"",U$9&lt;&gt;""),IF(HLOOKUP(U$9,'Feuille1-Catégories'!$C$1:$G$2,2,FALSE)="OUI",U$3,IF(HLOOKUP(U$9,'Feuille1-Catégories'!$C$1:$G$3,3,FALSE)="OUI",OFFSET(U$3,MOD(QUOTIENT(ROW()-ROW($A$20),'Feuille1-Catégories'!$B$6/U$6),U$5),0),IF(MOD($A182-1-U$10,'Feuille1-Catégories'!$F$5+1)=0,U$3,""))),"")</f>
        <v>300</v>
      </c>
      <c r="V182" s="29" t="str">
        <f ca="1">IF(AND($A182&lt;&gt;"",V$9&lt;&gt;""),IF(HLOOKUP(V$9,'Feuille1-Catégories'!$C$1:$G$2,2,FALSE)="OUI",V$3,IF(HLOOKUP(V$9,'Feuille1-Catégories'!$C$1:$G$3,3,FALSE)="OUI",OFFSET(V$3,MOD(QUOTIENT(ROW()-ROW($A$20),'Feuille1-Catégories'!$B$6/V$6),V$5),0),IF(MOD($A182-1-V$10,'Feuille1-Catégories'!$F$5+1)=0,V$3,""))),"")</f>
        <v/>
      </c>
      <c r="W182" s="29" t="str">
        <f ca="1">IF(AND($A182&lt;&gt;"",W$9&lt;&gt;""),IF(HLOOKUP(W$9,'Feuille1-Catégories'!$C$1:$G$2,2,FALSE)="OUI",W$3,IF(HLOOKUP(W$9,'Feuille1-Catégories'!$C$1:$G$3,3,FALSE)="OUI",OFFSET(W$3,MOD(QUOTIENT(ROW()-ROW($A$20),'Feuille1-Catégories'!$B$6/W$6),W$5),0),IF(MOD($A182-1-W$10,'Feuille1-Catégories'!$F$5+1)=0,W$3,""))),"")</f>
        <v/>
      </c>
      <c r="X182" s="29" t="str">
        <f ca="1">IF(AND($A182&lt;&gt;"",X$9&lt;&gt;""),IF(HLOOKUP(X$9,'Feuille1-Catégories'!$C$1:$G$2,2,FALSE)="OUI",X$3,IF(HLOOKUP(X$9,'Feuille1-Catégories'!$C$1:$G$3,3,FALSE)="OUI",OFFSET(X$3,MOD(QUOTIENT(ROW()-ROW($A$20),'Feuille1-Catégories'!$B$6/X$6),X$5),0),IF(MOD($A182-1-X$10,'Feuille1-Catégories'!$F$5+1)=0,X$3,""))),"")</f>
        <v/>
      </c>
      <c r="Y182" s="29" t="str">
        <f ca="1">IF(AND($A182&lt;&gt;"",Y$9&lt;&gt;""),IF(HLOOKUP(Y$9,'Feuille1-Catégories'!$C$1:$G$2,2,FALSE)="OUI",Y$3,IF(HLOOKUP(Y$9,'Feuille1-Catégories'!$C$1:$G$3,3,FALSE)="OUI",OFFSET(Y$3,MOD(QUOTIENT(ROW()-ROW($A$20),'Feuille1-Catégories'!$B$6/Y$6),Y$5),0),IF(MOD($A182-1-Y$10,'Feuille1-Catégories'!$F$5+1)=0,Y$3,""))),"")</f>
        <v/>
      </c>
      <c r="Z182" s="29" t="str">
        <f ca="1">IF(AND($A182&lt;&gt;"",Z$9&lt;&gt;""),IF(HLOOKUP(Z$9,'Feuille1-Catégories'!$C$1:$G$2,2,FALSE)="OUI",Z$3,IF(HLOOKUP(Z$9,'Feuille1-Catégories'!$C$1:$G$3,3,FALSE)="OUI",OFFSET(Z$3,MOD(QUOTIENT(ROW()-ROW($A$20),'Feuille1-Catégories'!$B$6/Z$6),Z$5),0),IF(MOD($A182-1-Z$10,'Feuille1-Catégories'!$F$5+1)=0,Z$3,""))),"")</f>
        <v/>
      </c>
    </row>
    <row r="183" spans="1:26" ht="17" x14ac:dyDescent="0.2">
      <c r="A183" s="21">
        <f>IF('Feuille2-Prix de vente'!A183&lt;&gt;"",'Feuille2-Prix de vente'!A183,"")</f>
        <v>164</v>
      </c>
      <c r="B183" s="33">
        <f ca="1">IF('Feuille2-Prix de vente'!B183&lt;&gt;"",'Feuille2-Prix de vente'!B183,"")</f>
        <v>4.4331828960452846</v>
      </c>
      <c r="C183" s="10">
        <f ca="1">IF('Feuille2-Prix de vente'!C183&lt;&gt;"",'Feuille2-Prix de vente'!C183,"")</f>
        <v>8976.4</v>
      </c>
      <c r="D183" s="10">
        <f t="shared" ca="1" si="2"/>
        <v>2614.6</v>
      </c>
      <c r="E183" s="10">
        <f ca="1">IF('Feuille2-Prix de vente'!E183&lt;&gt;"",'Feuille2-Prix de vente'!E183,"")</f>
        <v>11591</v>
      </c>
      <c r="F183" s="29">
        <f ca="1">IF(AND($A183&lt;&gt;"",F$9&lt;&gt;""),IF(HLOOKUP(F$9,'Feuille1-Catégories'!$C$1:$G$2,2,FALSE)="OUI",F$3,IF(HLOOKUP(F$9,'Feuille1-Catégories'!$C$1:$G$3,3,FALSE)="OUI",OFFSET(F$3,MOD(QUOTIENT(ROW()-ROW($A$20),'Feuille1-Catégories'!$B$6/F$6),F$5),0),IF(MOD($A183-1-F$10,'Feuille1-Catégories'!$F$5+1)=0,F$3,""))),"")</f>
        <v>0.8</v>
      </c>
      <c r="G183" s="29" t="str">
        <f ca="1">IF(AND($A183&lt;&gt;"",G$9&lt;&gt;""),IF(HLOOKUP(G$9,'Feuille1-Catégories'!$C$1:$G$2,2,FALSE)="OUI",G$3,IF(HLOOKUP(G$9,'Feuille1-Catégories'!$C$1:$G$3,3,FALSE)="OUI",OFFSET(G$3,MOD(QUOTIENT(ROW()-ROW($A$20),'Feuille1-Catégories'!$B$6/G$6),G$5),0),IF(MOD($A183-1-G$10,'Feuille1-Catégories'!$F$5+1)=0,G$3,""))),"")</f>
        <v xml:space="preserve"> </v>
      </c>
      <c r="H183" s="29" t="str">
        <f ca="1">IF(AND($A183&lt;&gt;"",H$9&lt;&gt;""),IF(HLOOKUP(H$9,'Feuille1-Catégories'!$C$1:$G$2,2,FALSE)="OUI",H$3,IF(HLOOKUP(H$9,'Feuille1-Catégories'!$C$1:$G$3,3,FALSE)="OUI",OFFSET(H$3,MOD(QUOTIENT(ROW()-ROW($A$20),'Feuille1-Catégories'!$B$6/H$6),H$5),0),IF(MOD($A183-1-H$10,'Feuille1-Catégories'!$F$5+1)=0,H$3,""))),"")</f>
        <v/>
      </c>
      <c r="I183" s="29">
        <f ca="1">IF(AND($A183&lt;&gt;"",I$9&lt;&gt;""),IF(HLOOKUP(I$9,'Feuille1-Catégories'!$C$1:$G$2,2,FALSE)="OUI",I$3,IF(HLOOKUP(I$9,'Feuille1-Catégories'!$C$1:$G$3,3,FALSE)="OUI",OFFSET(I$3,MOD(QUOTIENT(ROW()-ROW($A$20),'Feuille1-Catégories'!$B$6/I$6),I$5),0),IF(MOD($A183-1-I$10,'Feuille1-Catégories'!$F$5+1)=0,I$3,""))),"")</f>
        <v>200</v>
      </c>
      <c r="J183" s="29">
        <f ca="1">IF(AND($A183&lt;&gt;"",J$9&lt;&gt;""),IF(HLOOKUP(J$9,'Feuille1-Catégories'!$C$1:$G$2,2,FALSE)="OUI",J$3,IF(HLOOKUP(J$9,'Feuille1-Catégories'!$C$1:$G$3,3,FALSE)="OUI",OFFSET(J$3,MOD(QUOTIENT(ROW()-ROW($A$20),'Feuille1-Catégories'!$B$6/J$6),J$5),0),IF(MOD($A183-1-J$10,'Feuille1-Catégories'!$F$5+1)=0,J$3,""))),"")</f>
        <v>0.8</v>
      </c>
      <c r="K183" s="29" t="str">
        <f ca="1">IF(AND($A183&lt;&gt;"",K$9&lt;&gt;""),IF(HLOOKUP(K$9,'Feuille1-Catégories'!$C$1:$G$2,2,FALSE)="OUI",K$3,IF(HLOOKUP(K$9,'Feuille1-Catégories'!$C$1:$G$3,3,FALSE)="OUI",OFFSET(K$3,MOD(QUOTIENT(ROW()-ROW($A$20),'Feuille1-Catégories'!$B$6/K$6),K$5),0),IF(MOD($A183-1-K$10,'Feuille1-Catégories'!$F$5+1)=0,K$3,""))),"")</f>
        <v/>
      </c>
      <c r="L183" s="29">
        <f ca="1">IF(AND($A183&lt;&gt;"",L$9&lt;&gt;""),IF(HLOOKUP(L$9,'Feuille1-Catégories'!$C$1:$G$2,2,FALSE)="OUI",L$3,IF(HLOOKUP(L$9,'Feuille1-Catégories'!$C$1:$G$3,3,FALSE)="OUI",OFFSET(L$3,MOD(QUOTIENT(ROW()-ROW($A$20),'Feuille1-Catégories'!$B$6/L$6),L$5),0),IF(MOD($A183-1-L$10,'Feuille1-Catégories'!$F$5+1)=0,L$3,""))),"")</f>
        <v>50</v>
      </c>
      <c r="M183" s="29">
        <f ca="1">IF(AND($A183&lt;&gt;"",M$9&lt;&gt;""),IF(HLOOKUP(M$9,'Feuille1-Catégories'!$C$1:$G$2,2,FALSE)="OUI",M$3,IF(HLOOKUP(M$9,'Feuille1-Catégories'!$C$1:$G$3,3,FALSE)="OUI",OFFSET(M$3,MOD(QUOTIENT(ROW()-ROW($A$20),'Feuille1-Catégories'!$B$6/M$6),M$5),0),IF(MOD($A183-1-M$10,'Feuille1-Catégories'!$F$5+1)=0,M$3,""))),"")</f>
        <v>1500</v>
      </c>
      <c r="N183" s="29">
        <f ca="1">IF(AND($A183&lt;&gt;"",N$9&lt;&gt;""),IF(HLOOKUP(N$9,'Feuille1-Catégories'!$C$1:$G$2,2,FALSE)="OUI",N$3,IF(HLOOKUP(N$9,'Feuille1-Catégories'!$C$1:$G$3,3,FALSE)="OUI",OFFSET(N$3,MOD(QUOTIENT(ROW()-ROW($A$20),'Feuille1-Catégories'!$B$6/N$6),N$5),0),IF(MOD($A183-1-N$10,'Feuille1-Catégories'!$F$5+1)=0,N$3,""))),"")</f>
        <v>2</v>
      </c>
      <c r="O183" s="29">
        <f ca="1">IF(AND($A183&lt;&gt;"",O$9&lt;&gt;""),IF(HLOOKUP(O$9,'Feuille1-Catégories'!$C$1:$G$2,2,FALSE)="OUI",O$3,IF(HLOOKUP(O$9,'Feuille1-Catégories'!$C$1:$G$3,3,FALSE)="OUI",OFFSET(O$3,MOD(QUOTIENT(ROW()-ROW($A$20),'Feuille1-Catégories'!$B$6/O$6),O$5),0),IF(MOD($A183-1-O$10,'Feuille1-Catégories'!$F$5+1)=0,O$3,""))),"")</f>
        <v>5</v>
      </c>
      <c r="P183" s="29">
        <f ca="1">IF(AND($A183&lt;&gt;"",P$9&lt;&gt;""),IF(HLOOKUP(P$9,'Feuille1-Catégories'!$C$1:$G$2,2,FALSE)="OUI",P$3,IF(HLOOKUP(P$9,'Feuille1-Catégories'!$C$1:$G$3,3,FALSE)="OUI",OFFSET(P$3,MOD(QUOTIENT(ROW()-ROW($A$20),'Feuille1-Catégories'!$B$6/P$6),P$5),0),IF(MOD($A183-1-P$10,'Feuille1-Catégories'!$F$5+1)=0,P$3,""))),"")</f>
        <v>25</v>
      </c>
      <c r="Q183" s="29">
        <f ca="1">IF(AND($A183&lt;&gt;"",Q$9&lt;&gt;""),IF(HLOOKUP(Q$9,'Feuille1-Catégories'!$C$1:$G$2,2,FALSE)="OUI",Q$3,IF(HLOOKUP(Q$9,'Feuille1-Catégories'!$C$1:$G$3,3,FALSE)="OUI",OFFSET(Q$3,MOD(QUOTIENT(ROW()-ROW($A$20),'Feuille1-Catégories'!$B$6/Q$6),Q$5),0),IF(MOD($A183-1-Q$10,'Feuille1-Catégories'!$F$5+1)=0,Q$3,""))),"")</f>
        <v>500</v>
      </c>
      <c r="R183" s="29">
        <f ca="1">IF(AND($A183&lt;&gt;"",R$9&lt;&gt;""),IF(HLOOKUP(R$9,'Feuille1-Catégories'!$C$1:$G$2,2,FALSE)="OUI",R$3,IF(HLOOKUP(R$9,'Feuille1-Catégories'!$C$1:$G$3,3,FALSE)="OUI",OFFSET(R$3,MOD(QUOTIENT(ROW()-ROW($A$20),'Feuille1-Catégories'!$B$6/R$6),R$5),0),IF(MOD($A183-1-R$10,'Feuille1-Catégories'!$F$5+1)=0,R$3,""))),"")</f>
        <v>1</v>
      </c>
      <c r="S183" s="29">
        <f ca="1">IF(AND($A183&lt;&gt;"",S$9&lt;&gt;""),IF(HLOOKUP(S$9,'Feuille1-Catégories'!$C$1:$G$2,2,FALSE)="OUI",S$3,IF(HLOOKUP(S$9,'Feuille1-Catégories'!$C$1:$G$3,3,FALSE)="OUI",OFFSET(S$3,MOD(QUOTIENT(ROW()-ROW($A$20),'Feuille1-Catégories'!$B$6/S$6),S$5),0),IF(MOD($A183-1-S$10,'Feuille1-Catégories'!$F$5+1)=0,S$3,""))),"")</f>
        <v>30</v>
      </c>
      <c r="T183" s="29" t="str">
        <f ca="1">IF(AND($A183&lt;&gt;"",T$9&lt;&gt;""),IF(HLOOKUP(T$9,'Feuille1-Catégories'!$C$1:$G$2,2,FALSE)="OUI",T$3,IF(HLOOKUP(T$9,'Feuille1-Catégories'!$C$1:$G$3,3,FALSE)="OUI",OFFSET(T$3,MOD(QUOTIENT(ROW()-ROW($A$20),'Feuille1-Catégories'!$B$6/T$6),T$5),0),IF(MOD($A183-1-T$10,'Feuille1-Catégories'!$F$5+1)=0,T$3,""))),"")</f>
        <v/>
      </c>
      <c r="U183" s="29">
        <f ca="1">IF(AND($A183&lt;&gt;"",U$9&lt;&gt;""),IF(HLOOKUP(U$9,'Feuille1-Catégories'!$C$1:$G$2,2,FALSE)="OUI",U$3,IF(HLOOKUP(U$9,'Feuille1-Catégories'!$C$1:$G$3,3,FALSE)="OUI",OFFSET(U$3,MOD(QUOTIENT(ROW()-ROW($A$20),'Feuille1-Catégories'!$B$6/U$6),U$5),0),IF(MOD($A183-1-U$10,'Feuille1-Catégories'!$F$5+1)=0,U$3,""))),"")</f>
        <v>300</v>
      </c>
      <c r="V183" s="29" t="str">
        <f ca="1">IF(AND($A183&lt;&gt;"",V$9&lt;&gt;""),IF(HLOOKUP(V$9,'Feuille1-Catégories'!$C$1:$G$2,2,FALSE)="OUI",V$3,IF(HLOOKUP(V$9,'Feuille1-Catégories'!$C$1:$G$3,3,FALSE)="OUI",OFFSET(V$3,MOD(QUOTIENT(ROW()-ROW($A$20),'Feuille1-Catégories'!$B$6/V$6),V$5),0),IF(MOD($A183-1-V$10,'Feuille1-Catégories'!$F$5+1)=0,V$3,""))),"")</f>
        <v/>
      </c>
      <c r="W183" s="29" t="str">
        <f ca="1">IF(AND($A183&lt;&gt;"",W$9&lt;&gt;""),IF(HLOOKUP(W$9,'Feuille1-Catégories'!$C$1:$G$2,2,FALSE)="OUI",W$3,IF(HLOOKUP(W$9,'Feuille1-Catégories'!$C$1:$G$3,3,FALSE)="OUI",OFFSET(W$3,MOD(QUOTIENT(ROW()-ROW($A$20),'Feuille1-Catégories'!$B$6/W$6),W$5),0),IF(MOD($A183-1-W$10,'Feuille1-Catégories'!$F$5+1)=0,W$3,""))),"")</f>
        <v/>
      </c>
      <c r="X183" s="29" t="str">
        <f ca="1">IF(AND($A183&lt;&gt;"",X$9&lt;&gt;""),IF(HLOOKUP(X$9,'Feuille1-Catégories'!$C$1:$G$2,2,FALSE)="OUI",X$3,IF(HLOOKUP(X$9,'Feuille1-Catégories'!$C$1:$G$3,3,FALSE)="OUI",OFFSET(X$3,MOD(QUOTIENT(ROW()-ROW($A$20),'Feuille1-Catégories'!$B$6/X$6),X$5),0),IF(MOD($A183-1-X$10,'Feuille1-Catégories'!$F$5+1)=0,X$3,""))),"")</f>
        <v/>
      </c>
      <c r="Y183" s="29" t="str">
        <f ca="1">IF(AND($A183&lt;&gt;"",Y$9&lt;&gt;""),IF(HLOOKUP(Y$9,'Feuille1-Catégories'!$C$1:$G$2,2,FALSE)="OUI",Y$3,IF(HLOOKUP(Y$9,'Feuille1-Catégories'!$C$1:$G$3,3,FALSE)="OUI",OFFSET(Y$3,MOD(QUOTIENT(ROW()-ROW($A$20),'Feuille1-Catégories'!$B$6/Y$6),Y$5),0),IF(MOD($A183-1-Y$10,'Feuille1-Catégories'!$F$5+1)=0,Y$3,""))),"")</f>
        <v/>
      </c>
      <c r="Z183" s="29" t="str">
        <f ca="1">IF(AND($A183&lt;&gt;"",Z$9&lt;&gt;""),IF(HLOOKUP(Z$9,'Feuille1-Catégories'!$C$1:$G$2,2,FALSE)="OUI",Z$3,IF(HLOOKUP(Z$9,'Feuille1-Catégories'!$C$1:$G$3,3,FALSE)="OUI",OFFSET(Z$3,MOD(QUOTIENT(ROW()-ROW($A$20),'Feuille1-Catégories'!$B$6/Z$6),Z$5),0),IF(MOD($A183-1-Z$10,'Feuille1-Catégories'!$F$5+1)=0,Z$3,""))),"")</f>
        <v/>
      </c>
    </row>
    <row r="184" spans="1:26" ht="17" x14ac:dyDescent="0.2">
      <c r="A184" s="21">
        <f>IF('Feuille2-Prix de vente'!A184&lt;&gt;"",'Feuille2-Prix de vente'!A184,"")</f>
        <v>165</v>
      </c>
      <c r="B184" s="33">
        <f ca="1">IF('Feuille2-Prix de vente'!B184&lt;&gt;"",'Feuille2-Prix de vente'!B184,"")</f>
        <v>4.2789230914054412</v>
      </c>
      <c r="C184" s="10">
        <f ca="1">IF('Feuille2-Prix de vente'!C184&lt;&gt;"",'Feuille2-Prix de vente'!C184,"")</f>
        <v>6966.4</v>
      </c>
      <c r="D184" s="10">
        <f t="shared" ca="1" si="2"/>
        <v>2124.6</v>
      </c>
      <c r="E184" s="10">
        <f ca="1">IF('Feuille2-Prix de vente'!E184&lt;&gt;"",'Feuille2-Prix de vente'!E184,"")</f>
        <v>9091</v>
      </c>
      <c r="F184" s="29">
        <f ca="1">IF(AND($A184&lt;&gt;"",F$9&lt;&gt;""),IF(HLOOKUP(F$9,'Feuille1-Catégories'!$C$1:$G$2,2,FALSE)="OUI",F$3,IF(HLOOKUP(F$9,'Feuille1-Catégories'!$C$1:$G$3,3,FALSE)="OUI",OFFSET(F$3,MOD(QUOTIENT(ROW()-ROW($A$20),'Feuille1-Catégories'!$B$6/F$6),F$5),0),IF(MOD($A184-1-F$10,'Feuille1-Catégories'!$F$5+1)=0,F$3,""))),"")</f>
        <v>0.8</v>
      </c>
      <c r="G184" s="29" t="str">
        <f ca="1">IF(AND($A184&lt;&gt;"",G$9&lt;&gt;""),IF(HLOOKUP(G$9,'Feuille1-Catégories'!$C$1:$G$2,2,FALSE)="OUI",G$3,IF(HLOOKUP(G$9,'Feuille1-Catégories'!$C$1:$G$3,3,FALSE)="OUI",OFFSET(G$3,MOD(QUOTIENT(ROW()-ROW($A$20),'Feuille1-Catégories'!$B$6/G$6),G$5),0),IF(MOD($A184-1-G$10,'Feuille1-Catégories'!$F$5+1)=0,G$3,""))),"")</f>
        <v xml:space="preserve"> </v>
      </c>
      <c r="H184" s="29" t="str">
        <f ca="1">IF(AND($A184&lt;&gt;"",H$9&lt;&gt;""),IF(HLOOKUP(H$9,'Feuille1-Catégories'!$C$1:$G$2,2,FALSE)="OUI",H$3,IF(HLOOKUP(H$9,'Feuille1-Catégories'!$C$1:$G$3,3,FALSE)="OUI",OFFSET(H$3,MOD(QUOTIENT(ROW()-ROW($A$20),'Feuille1-Catégories'!$B$6/H$6),H$5),0),IF(MOD($A184-1-H$10,'Feuille1-Catégories'!$F$5+1)=0,H$3,""))),"")</f>
        <v/>
      </c>
      <c r="I184" s="29">
        <f ca="1">IF(AND($A184&lt;&gt;"",I$9&lt;&gt;""),IF(HLOOKUP(I$9,'Feuille1-Catégories'!$C$1:$G$2,2,FALSE)="OUI",I$3,IF(HLOOKUP(I$9,'Feuille1-Catégories'!$C$1:$G$3,3,FALSE)="OUI",OFFSET(I$3,MOD(QUOTIENT(ROW()-ROW($A$20),'Feuille1-Catégories'!$B$6/I$6),I$5),0),IF(MOD($A184-1-I$10,'Feuille1-Catégories'!$F$5+1)=0,I$3,""))),"")</f>
        <v>200</v>
      </c>
      <c r="J184" s="29">
        <f ca="1">IF(AND($A184&lt;&gt;"",J$9&lt;&gt;""),IF(HLOOKUP(J$9,'Feuille1-Catégories'!$C$1:$G$2,2,FALSE)="OUI",J$3,IF(HLOOKUP(J$9,'Feuille1-Catégories'!$C$1:$G$3,3,FALSE)="OUI",OFFSET(J$3,MOD(QUOTIENT(ROW()-ROW($A$20),'Feuille1-Catégories'!$B$6/J$6),J$5),0),IF(MOD($A184-1-J$10,'Feuille1-Catégories'!$F$5+1)=0,J$3,""))),"")</f>
        <v>0.8</v>
      </c>
      <c r="K184" s="29" t="str">
        <f ca="1">IF(AND($A184&lt;&gt;"",K$9&lt;&gt;""),IF(HLOOKUP(K$9,'Feuille1-Catégories'!$C$1:$G$2,2,FALSE)="OUI",K$3,IF(HLOOKUP(K$9,'Feuille1-Catégories'!$C$1:$G$3,3,FALSE)="OUI",OFFSET(K$3,MOD(QUOTIENT(ROW()-ROW($A$20),'Feuille1-Catégories'!$B$6/K$6),K$5),0),IF(MOD($A184-1-K$10,'Feuille1-Catégories'!$F$5+1)=0,K$3,""))),"")</f>
        <v/>
      </c>
      <c r="L184" s="29">
        <f ca="1">IF(AND($A184&lt;&gt;"",L$9&lt;&gt;""),IF(HLOOKUP(L$9,'Feuille1-Catégories'!$C$1:$G$2,2,FALSE)="OUI",L$3,IF(HLOOKUP(L$9,'Feuille1-Catégories'!$C$1:$G$3,3,FALSE)="OUI",OFFSET(L$3,MOD(QUOTIENT(ROW()-ROW($A$20),'Feuille1-Catégories'!$B$6/L$6),L$5),0),IF(MOD($A184-1-L$10,'Feuille1-Catégories'!$F$5+1)=0,L$3,""))),"")</f>
        <v>50</v>
      </c>
      <c r="M184" s="29">
        <f ca="1">IF(AND($A184&lt;&gt;"",M$9&lt;&gt;""),IF(HLOOKUP(M$9,'Feuille1-Catégories'!$C$1:$G$2,2,FALSE)="OUI",M$3,IF(HLOOKUP(M$9,'Feuille1-Catégories'!$C$1:$G$3,3,FALSE)="OUI",OFFSET(M$3,MOD(QUOTIENT(ROW()-ROW($A$20),'Feuille1-Catégories'!$B$6/M$6),M$5),0),IF(MOD($A184-1-M$10,'Feuille1-Catégories'!$F$5+1)=0,M$3,""))),"")</f>
        <v>1500</v>
      </c>
      <c r="N184" s="29">
        <f ca="1">IF(AND($A184&lt;&gt;"",N$9&lt;&gt;""),IF(HLOOKUP(N$9,'Feuille1-Catégories'!$C$1:$G$2,2,FALSE)="OUI",N$3,IF(HLOOKUP(N$9,'Feuille1-Catégories'!$C$1:$G$3,3,FALSE)="OUI",OFFSET(N$3,MOD(QUOTIENT(ROW()-ROW($A$20),'Feuille1-Catégories'!$B$6/N$6),N$5),0),IF(MOD($A184-1-N$10,'Feuille1-Catégories'!$F$5+1)=0,N$3,""))),"")</f>
        <v>2</v>
      </c>
      <c r="O184" s="29">
        <f ca="1">IF(AND($A184&lt;&gt;"",O$9&lt;&gt;""),IF(HLOOKUP(O$9,'Feuille1-Catégories'!$C$1:$G$2,2,FALSE)="OUI",O$3,IF(HLOOKUP(O$9,'Feuille1-Catégories'!$C$1:$G$3,3,FALSE)="OUI",OFFSET(O$3,MOD(QUOTIENT(ROW()-ROW($A$20),'Feuille1-Catégories'!$B$6/O$6),O$5),0),IF(MOD($A184-1-O$10,'Feuille1-Catégories'!$F$5+1)=0,O$3,""))),"")</f>
        <v>5</v>
      </c>
      <c r="P184" s="29">
        <f ca="1">IF(AND($A184&lt;&gt;"",P$9&lt;&gt;""),IF(HLOOKUP(P$9,'Feuille1-Catégories'!$C$1:$G$2,2,FALSE)="OUI",P$3,IF(HLOOKUP(P$9,'Feuille1-Catégories'!$C$1:$G$3,3,FALSE)="OUI",OFFSET(P$3,MOD(QUOTIENT(ROW()-ROW($A$20),'Feuille1-Catégories'!$B$6/P$6),P$5),0),IF(MOD($A184-1-P$10,'Feuille1-Catégories'!$F$5+1)=0,P$3,""))),"")</f>
        <v>25</v>
      </c>
      <c r="Q184" s="29" t="str">
        <f ca="1">IF(AND($A184&lt;&gt;"",Q$9&lt;&gt;""),IF(HLOOKUP(Q$9,'Feuille1-Catégories'!$C$1:$G$2,2,FALSE)="OUI",Q$3,IF(HLOOKUP(Q$9,'Feuille1-Catégories'!$C$1:$G$3,3,FALSE)="OUI",OFFSET(Q$3,MOD(QUOTIENT(ROW()-ROW($A$20),'Feuille1-Catégories'!$B$6/Q$6),Q$5),0),IF(MOD($A184-1-Q$10,'Feuille1-Catégories'!$F$5+1)=0,Q$3,""))),"")</f>
        <v/>
      </c>
      <c r="R184" s="29">
        <f ca="1">IF(AND($A184&lt;&gt;"",R$9&lt;&gt;""),IF(HLOOKUP(R$9,'Feuille1-Catégories'!$C$1:$G$2,2,FALSE)="OUI",R$3,IF(HLOOKUP(R$9,'Feuille1-Catégories'!$C$1:$G$3,3,FALSE)="OUI",OFFSET(R$3,MOD(QUOTIENT(ROW()-ROW($A$20),'Feuille1-Catégories'!$B$6/R$6),R$5),0),IF(MOD($A184-1-R$10,'Feuille1-Catégories'!$F$5+1)=0,R$3,""))),"")</f>
        <v>1</v>
      </c>
      <c r="S184" s="29">
        <f ca="1">IF(AND($A184&lt;&gt;"",S$9&lt;&gt;""),IF(HLOOKUP(S$9,'Feuille1-Catégories'!$C$1:$G$2,2,FALSE)="OUI",S$3,IF(HLOOKUP(S$9,'Feuille1-Catégories'!$C$1:$G$3,3,FALSE)="OUI",OFFSET(S$3,MOD(QUOTIENT(ROW()-ROW($A$20),'Feuille1-Catégories'!$B$6/S$6),S$5),0),IF(MOD($A184-1-S$10,'Feuille1-Catégories'!$F$5+1)=0,S$3,""))),"")</f>
        <v>30</v>
      </c>
      <c r="T184" s="29">
        <f ca="1">IF(AND($A184&lt;&gt;"",T$9&lt;&gt;""),IF(HLOOKUP(T$9,'Feuille1-Catégories'!$C$1:$G$2,2,FALSE)="OUI",T$3,IF(HLOOKUP(T$9,'Feuille1-Catégories'!$C$1:$G$3,3,FALSE)="OUI",OFFSET(T$3,MOD(QUOTIENT(ROW()-ROW($A$20),'Feuille1-Catégories'!$B$6/T$6),T$5),0),IF(MOD($A184-1-T$10,'Feuille1-Catégories'!$F$5+1)=0,T$3,""))),"")</f>
        <v>10</v>
      </c>
      <c r="U184" s="29">
        <f ca="1">IF(AND($A184&lt;&gt;"",U$9&lt;&gt;""),IF(HLOOKUP(U$9,'Feuille1-Catégories'!$C$1:$G$2,2,FALSE)="OUI",U$3,IF(HLOOKUP(U$9,'Feuille1-Catégories'!$C$1:$G$3,3,FALSE)="OUI",OFFSET(U$3,MOD(QUOTIENT(ROW()-ROW($A$20),'Feuille1-Catégories'!$B$6/U$6),U$5),0),IF(MOD($A184-1-U$10,'Feuille1-Catégories'!$F$5+1)=0,U$3,""))),"")</f>
        <v>300</v>
      </c>
      <c r="V184" s="29" t="str">
        <f ca="1">IF(AND($A184&lt;&gt;"",V$9&lt;&gt;""),IF(HLOOKUP(V$9,'Feuille1-Catégories'!$C$1:$G$2,2,FALSE)="OUI",V$3,IF(HLOOKUP(V$9,'Feuille1-Catégories'!$C$1:$G$3,3,FALSE)="OUI",OFFSET(V$3,MOD(QUOTIENT(ROW()-ROW($A$20),'Feuille1-Catégories'!$B$6/V$6),V$5),0),IF(MOD($A184-1-V$10,'Feuille1-Catégories'!$F$5+1)=0,V$3,""))),"")</f>
        <v/>
      </c>
      <c r="W184" s="29" t="str">
        <f ca="1">IF(AND($A184&lt;&gt;"",W$9&lt;&gt;""),IF(HLOOKUP(W$9,'Feuille1-Catégories'!$C$1:$G$2,2,FALSE)="OUI",W$3,IF(HLOOKUP(W$9,'Feuille1-Catégories'!$C$1:$G$3,3,FALSE)="OUI",OFFSET(W$3,MOD(QUOTIENT(ROW()-ROW($A$20),'Feuille1-Catégories'!$B$6/W$6),W$5),0),IF(MOD($A184-1-W$10,'Feuille1-Catégories'!$F$5+1)=0,W$3,""))),"")</f>
        <v/>
      </c>
      <c r="X184" s="29" t="str">
        <f ca="1">IF(AND($A184&lt;&gt;"",X$9&lt;&gt;""),IF(HLOOKUP(X$9,'Feuille1-Catégories'!$C$1:$G$2,2,FALSE)="OUI",X$3,IF(HLOOKUP(X$9,'Feuille1-Catégories'!$C$1:$G$3,3,FALSE)="OUI",OFFSET(X$3,MOD(QUOTIENT(ROW()-ROW($A$20),'Feuille1-Catégories'!$B$6/X$6),X$5),0),IF(MOD($A184-1-X$10,'Feuille1-Catégories'!$F$5+1)=0,X$3,""))),"")</f>
        <v/>
      </c>
      <c r="Y184" s="29" t="str">
        <f ca="1">IF(AND($A184&lt;&gt;"",Y$9&lt;&gt;""),IF(HLOOKUP(Y$9,'Feuille1-Catégories'!$C$1:$G$2,2,FALSE)="OUI",Y$3,IF(HLOOKUP(Y$9,'Feuille1-Catégories'!$C$1:$G$3,3,FALSE)="OUI",OFFSET(Y$3,MOD(QUOTIENT(ROW()-ROW($A$20),'Feuille1-Catégories'!$B$6/Y$6),Y$5),0),IF(MOD($A184-1-Y$10,'Feuille1-Catégories'!$F$5+1)=0,Y$3,""))),"")</f>
        <v/>
      </c>
      <c r="Z184" s="29" t="str">
        <f ca="1">IF(AND($A184&lt;&gt;"",Z$9&lt;&gt;""),IF(HLOOKUP(Z$9,'Feuille1-Catégories'!$C$1:$G$2,2,FALSE)="OUI",Z$3,IF(HLOOKUP(Z$9,'Feuille1-Catégories'!$C$1:$G$3,3,FALSE)="OUI",OFFSET(Z$3,MOD(QUOTIENT(ROW()-ROW($A$20),'Feuille1-Catégories'!$B$6/Z$6),Z$5),0),IF(MOD($A184-1-Z$10,'Feuille1-Catégories'!$F$5+1)=0,Z$3,""))),"")</f>
        <v/>
      </c>
    </row>
    <row r="185" spans="1:26" ht="17" x14ac:dyDescent="0.2">
      <c r="A185" s="21">
        <f>IF('Feuille2-Prix de vente'!A185&lt;&gt;"",'Feuille2-Prix de vente'!A185,"")</f>
        <v>166</v>
      </c>
      <c r="B185" s="33">
        <f ca="1">IF('Feuille2-Prix de vente'!B185&lt;&gt;"",'Feuille2-Prix de vente'!B185,"")</f>
        <v>4.0146052874838238</v>
      </c>
      <c r="C185" s="10">
        <f ca="1">IF('Feuille2-Prix de vente'!C185&lt;&gt;"",'Feuille2-Prix de vente'!C185,"")</f>
        <v>6522.4</v>
      </c>
      <c r="D185" s="10">
        <f t="shared" ca="1" si="2"/>
        <v>2163.6</v>
      </c>
      <c r="E185" s="10">
        <f ca="1">IF('Feuille2-Prix de vente'!E185&lt;&gt;"",'Feuille2-Prix de vente'!E185,"")</f>
        <v>8686</v>
      </c>
      <c r="F185" s="29">
        <f ca="1">IF(AND($A185&lt;&gt;"",F$9&lt;&gt;""),IF(HLOOKUP(F$9,'Feuille1-Catégories'!$C$1:$G$2,2,FALSE)="OUI",F$3,IF(HLOOKUP(F$9,'Feuille1-Catégories'!$C$1:$G$3,3,FALSE)="OUI",OFFSET(F$3,MOD(QUOTIENT(ROW()-ROW($A$20),'Feuille1-Catégories'!$B$6/F$6),F$5),0),IF(MOD($A185-1-F$10,'Feuille1-Catégories'!$F$5+1)=0,F$3,""))),"")</f>
        <v>0.8</v>
      </c>
      <c r="G185" s="29" t="str">
        <f ca="1">IF(AND($A185&lt;&gt;"",G$9&lt;&gt;""),IF(HLOOKUP(G$9,'Feuille1-Catégories'!$C$1:$G$2,2,FALSE)="OUI",G$3,IF(HLOOKUP(G$9,'Feuille1-Catégories'!$C$1:$G$3,3,FALSE)="OUI",OFFSET(G$3,MOD(QUOTIENT(ROW()-ROW($A$20),'Feuille1-Catégories'!$B$6/G$6),G$5),0),IF(MOD($A185-1-G$10,'Feuille1-Catégories'!$F$5+1)=0,G$3,""))),"")</f>
        <v xml:space="preserve"> </v>
      </c>
      <c r="H185" s="29">
        <f ca="1">IF(AND($A185&lt;&gt;"",H$9&lt;&gt;""),IF(HLOOKUP(H$9,'Feuille1-Catégories'!$C$1:$G$2,2,FALSE)="OUI",H$3,IF(HLOOKUP(H$9,'Feuille1-Catégories'!$C$1:$G$3,3,FALSE)="OUI",OFFSET(H$3,MOD(QUOTIENT(ROW()-ROW($A$20),'Feuille1-Catégories'!$B$6/H$6),H$5),0),IF(MOD($A185-1-H$10,'Feuille1-Catégories'!$F$5+1)=0,H$3,""))),"")</f>
        <v>50</v>
      </c>
      <c r="I185" s="29">
        <f ca="1">IF(AND($A185&lt;&gt;"",I$9&lt;&gt;""),IF(HLOOKUP(I$9,'Feuille1-Catégories'!$C$1:$G$2,2,FALSE)="OUI",I$3,IF(HLOOKUP(I$9,'Feuille1-Catégories'!$C$1:$G$3,3,FALSE)="OUI",OFFSET(I$3,MOD(QUOTIENT(ROW()-ROW($A$20),'Feuille1-Catégories'!$B$6/I$6),I$5),0),IF(MOD($A185-1-I$10,'Feuille1-Catégories'!$F$5+1)=0,I$3,""))),"")</f>
        <v>200</v>
      </c>
      <c r="J185" s="29">
        <f ca="1">IF(AND($A185&lt;&gt;"",J$9&lt;&gt;""),IF(HLOOKUP(J$9,'Feuille1-Catégories'!$C$1:$G$2,2,FALSE)="OUI",J$3,IF(HLOOKUP(J$9,'Feuille1-Catégories'!$C$1:$G$3,3,FALSE)="OUI",OFFSET(J$3,MOD(QUOTIENT(ROW()-ROW($A$20),'Feuille1-Catégories'!$B$6/J$6),J$5),0),IF(MOD($A185-1-J$10,'Feuille1-Catégories'!$F$5+1)=0,J$3,""))),"")</f>
        <v>0.8</v>
      </c>
      <c r="K185" s="29" t="str">
        <f ca="1">IF(AND($A185&lt;&gt;"",K$9&lt;&gt;""),IF(HLOOKUP(K$9,'Feuille1-Catégories'!$C$1:$G$2,2,FALSE)="OUI",K$3,IF(HLOOKUP(K$9,'Feuille1-Catégories'!$C$1:$G$3,3,FALSE)="OUI",OFFSET(K$3,MOD(QUOTIENT(ROW()-ROW($A$20),'Feuille1-Catégories'!$B$6/K$6),K$5),0),IF(MOD($A185-1-K$10,'Feuille1-Catégories'!$F$5+1)=0,K$3,""))),"")</f>
        <v/>
      </c>
      <c r="L185" s="29">
        <f ca="1">IF(AND($A185&lt;&gt;"",L$9&lt;&gt;""),IF(HLOOKUP(L$9,'Feuille1-Catégories'!$C$1:$G$2,2,FALSE)="OUI",L$3,IF(HLOOKUP(L$9,'Feuille1-Catégories'!$C$1:$G$3,3,FALSE)="OUI",OFFSET(L$3,MOD(QUOTIENT(ROW()-ROW($A$20),'Feuille1-Catégories'!$B$6/L$6),L$5),0),IF(MOD($A185-1-L$10,'Feuille1-Catégories'!$F$5+1)=0,L$3,""))),"")</f>
        <v>50</v>
      </c>
      <c r="M185" s="29">
        <f ca="1">IF(AND($A185&lt;&gt;"",M$9&lt;&gt;""),IF(HLOOKUP(M$9,'Feuille1-Catégories'!$C$1:$G$2,2,FALSE)="OUI",M$3,IF(HLOOKUP(M$9,'Feuille1-Catégories'!$C$1:$G$3,3,FALSE)="OUI",OFFSET(M$3,MOD(QUOTIENT(ROW()-ROW($A$20),'Feuille1-Catégories'!$B$6/M$6),M$5),0),IF(MOD($A185-1-M$10,'Feuille1-Catégories'!$F$5+1)=0,M$3,""))),"")</f>
        <v>1500</v>
      </c>
      <c r="N185" s="29">
        <f ca="1">IF(AND($A185&lt;&gt;"",N$9&lt;&gt;""),IF(HLOOKUP(N$9,'Feuille1-Catégories'!$C$1:$G$2,2,FALSE)="OUI",N$3,IF(HLOOKUP(N$9,'Feuille1-Catégories'!$C$1:$G$3,3,FALSE)="OUI",OFFSET(N$3,MOD(QUOTIENT(ROW()-ROW($A$20),'Feuille1-Catégories'!$B$6/N$6),N$5),0),IF(MOD($A185-1-N$10,'Feuille1-Catégories'!$F$5+1)=0,N$3,""))),"")</f>
        <v>2</v>
      </c>
      <c r="O185" s="29">
        <f ca="1">IF(AND($A185&lt;&gt;"",O$9&lt;&gt;""),IF(HLOOKUP(O$9,'Feuille1-Catégories'!$C$1:$G$2,2,FALSE)="OUI",O$3,IF(HLOOKUP(O$9,'Feuille1-Catégories'!$C$1:$G$3,3,FALSE)="OUI",OFFSET(O$3,MOD(QUOTIENT(ROW()-ROW($A$20),'Feuille1-Catégories'!$B$6/O$6),O$5),0),IF(MOD($A185-1-O$10,'Feuille1-Catégories'!$F$5+1)=0,O$3,""))),"")</f>
        <v>5</v>
      </c>
      <c r="P185" s="29">
        <f ca="1">IF(AND($A185&lt;&gt;"",P$9&lt;&gt;""),IF(HLOOKUP(P$9,'Feuille1-Catégories'!$C$1:$G$2,2,FALSE)="OUI",P$3,IF(HLOOKUP(P$9,'Feuille1-Catégories'!$C$1:$G$3,3,FALSE)="OUI",OFFSET(P$3,MOD(QUOTIENT(ROW()-ROW($A$20),'Feuille1-Catégories'!$B$6/P$6),P$5),0),IF(MOD($A185-1-P$10,'Feuille1-Catégories'!$F$5+1)=0,P$3,""))),"")</f>
        <v>25</v>
      </c>
      <c r="Q185" s="29" t="str">
        <f ca="1">IF(AND($A185&lt;&gt;"",Q$9&lt;&gt;""),IF(HLOOKUP(Q$9,'Feuille1-Catégories'!$C$1:$G$2,2,FALSE)="OUI",Q$3,IF(HLOOKUP(Q$9,'Feuille1-Catégories'!$C$1:$G$3,3,FALSE)="OUI",OFFSET(Q$3,MOD(QUOTIENT(ROW()-ROW($A$20),'Feuille1-Catégories'!$B$6/Q$6),Q$5),0),IF(MOD($A185-1-Q$10,'Feuille1-Catégories'!$F$5+1)=0,Q$3,""))),"")</f>
        <v/>
      </c>
      <c r="R185" s="29" t="str">
        <f ca="1">IF(AND($A185&lt;&gt;"",R$9&lt;&gt;""),IF(HLOOKUP(R$9,'Feuille1-Catégories'!$C$1:$G$2,2,FALSE)="OUI",R$3,IF(HLOOKUP(R$9,'Feuille1-Catégories'!$C$1:$G$3,3,FALSE)="OUI",OFFSET(R$3,MOD(QUOTIENT(ROW()-ROW($A$20),'Feuille1-Catégories'!$B$6/R$6),R$5),0),IF(MOD($A185-1-R$10,'Feuille1-Catégories'!$F$5+1)=0,R$3,""))),"")</f>
        <v/>
      </c>
      <c r="S185" s="29">
        <f ca="1">IF(AND($A185&lt;&gt;"",S$9&lt;&gt;""),IF(HLOOKUP(S$9,'Feuille1-Catégories'!$C$1:$G$2,2,FALSE)="OUI",S$3,IF(HLOOKUP(S$9,'Feuille1-Catégories'!$C$1:$G$3,3,FALSE)="OUI",OFFSET(S$3,MOD(QUOTIENT(ROW()-ROW($A$20),'Feuille1-Catégories'!$B$6/S$6),S$5),0),IF(MOD($A185-1-S$10,'Feuille1-Catégories'!$F$5+1)=0,S$3,""))),"")</f>
        <v>30</v>
      </c>
      <c r="T185" s="29" t="str">
        <f ca="1">IF(AND($A185&lt;&gt;"",T$9&lt;&gt;""),IF(HLOOKUP(T$9,'Feuille1-Catégories'!$C$1:$G$2,2,FALSE)="OUI",T$3,IF(HLOOKUP(T$9,'Feuille1-Catégories'!$C$1:$G$3,3,FALSE)="OUI",OFFSET(T$3,MOD(QUOTIENT(ROW()-ROW($A$20),'Feuille1-Catégories'!$B$6/T$6),T$5),0),IF(MOD($A185-1-T$10,'Feuille1-Catégories'!$F$5+1)=0,T$3,""))),"")</f>
        <v/>
      </c>
      <c r="U185" s="29">
        <f ca="1">IF(AND($A185&lt;&gt;"",U$9&lt;&gt;""),IF(HLOOKUP(U$9,'Feuille1-Catégories'!$C$1:$G$2,2,FALSE)="OUI",U$3,IF(HLOOKUP(U$9,'Feuille1-Catégories'!$C$1:$G$3,3,FALSE)="OUI",OFFSET(U$3,MOD(QUOTIENT(ROW()-ROW($A$20),'Feuille1-Catégories'!$B$6/U$6),U$5),0),IF(MOD($A185-1-U$10,'Feuille1-Catégories'!$F$5+1)=0,U$3,""))),"")</f>
        <v>300</v>
      </c>
      <c r="V185" s="29" t="str">
        <f ca="1">IF(AND($A185&lt;&gt;"",V$9&lt;&gt;""),IF(HLOOKUP(V$9,'Feuille1-Catégories'!$C$1:$G$2,2,FALSE)="OUI",V$3,IF(HLOOKUP(V$9,'Feuille1-Catégories'!$C$1:$G$3,3,FALSE)="OUI",OFFSET(V$3,MOD(QUOTIENT(ROW()-ROW($A$20),'Feuille1-Catégories'!$B$6/V$6),V$5),0),IF(MOD($A185-1-V$10,'Feuille1-Catégories'!$F$5+1)=0,V$3,""))),"")</f>
        <v/>
      </c>
      <c r="W185" s="29" t="str">
        <f ca="1">IF(AND($A185&lt;&gt;"",W$9&lt;&gt;""),IF(HLOOKUP(W$9,'Feuille1-Catégories'!$C$1:$G$2,2,FALSE)="OUI",W$3,IF(HLOOKUP(W$9,'Feuille1-Catégories'!$C$1:$G$3,3,FALSE)="OUI",OFFSET(W$3,MOD(QUOTIENT(ROW()-ROW($A$20),'Feuille1-Catégories'!$B$6/W$6),W$5),0),IF(MOD($A185-1-W$10,'Feuille1-Catégories'!$F$5+1)=0,W$3,""))),"")</f>
        <v/>
      </c>
      <c r="X185" s="29" t="str">
        <f ca="1">IF(AND($A185&lt;&gt;"",X$9&lt;&gt;""),IF(HLOOKUP(X$9,'Feuille1-Catégories'!$C$1:$G$2,2,FALSE)="OUI",X$3,IF(HLOOKUP(X$9,'Feuille1-Catégories'!$C$1:$G$3,3,FALSE)="OUI",OFFSET(X$3,MOD(QUOTIENT(ROW()-ROW($A$20),'Feuille1-Catégories'!$B$6/X$6),X$5),0),IF(MOD($A185-1-X$10,'Feuille1-Catégories'!$F$5+1)=0,X$3,""))),"")</f>
        <v/>
      </c>
      <c r="Y185" s="29" t="str">
        <f ca="1">IF(AND($A185&lt;&gt;"",Y$9&lt;&gt;""),IF(HLOOKUP(Y$9,'Feuille1-Catégories'!$C$1:$G$2,2,FALSE)="OUI",Y$3,IF(HLOOKUP(Y$9,'Feuille1-Catégories'!$C$1:$G$3,3,FALSE)="OUI",OFFSET(Y$3,MOD(QUOTIENT(ROW()-ROW($A$20),'Feuille1-Catégories'!$B$6/Y$6),Y$5),0),IF(MOD($A185-1-Y$10,'Feuille1-Catégories'!$F$5+1)=0,Y$3,""))),"")</f>
        <v/>
      </c>
      <c r="Z185" s="29" t="str">
        <f ca="1">IF(AND($A185&lt;&gt;"",Z$9&lt;&gt;""),IF(HLOOKUP(Z$9,'Feuille1-Catégories'!$C$1:$G$2,2,FALSE)="OUI",Z$3,IF(HLOOKUP(Z$9,'Feuille1-Catégories'!$C$1:$G$3,3,FALSE)="OUI",OFFSET(Z$3,MOD(QUOTIENT(ROW()-ROW($A$20),'Feuille1-Catégories'!$B$6/Z$6),Z$5),0),IF(MOD($A185-1-Z$10,'Feuille1-Catégories'!$F$5+1)=0,Z$3,""))),"")</f>
        <v/>
      </c>
    </row>
    <row r="186" spans="1:26" ht="17" x14ac:dyDescent="0.2">
      <c r="A186" s="21">
        <f>IF('Feuille2-Prix de vente'!A186&lt;&gt;"",'Feuille2-Prix de vente'!A186,"")</f>
        <v>167</v>
      </c>
      <c r="B186" s="33">
        <f ca="1">IF('Feuille2-Prix de vente'!B186&lt;&gt;"",'Feuille2-Prix de vente'!B186,"")</f>
        <v>4.0525522697306462</v>
      </c>
      <c r="C186" s="10">
        <f ca="1">IF('Feuille2-Prix de vente'!C186&lt;&gt;"",'Feuille2-Prix de vente'!C186,"")</f>
        <v>6482.4</v>
      </c>
      <c r="D186" s="10">
        <f t="shared" ca="1" si="2"/>
        <v>2123.6</v>
      </c>
      <c r="E186" s="10">
        <f ca="1">IF('Feuille2-Prix de vente'!E186&lt;&gt;"",'Feuille2-Prix de vente'!E186,"")</f>
        <v>8606</v>
      </c>
      <c r="F186" s="29">
        <f ca="1">IF(AND($A186&lt;&gt;"",F$9&lt;&gt;""),IF(HLOOKUP(F$9,'Feuille1-Catégories'!$C$1:$G$2,2,FALSE)="OUI",F$3,IF(HLOOKUP(F$9,'Feuille1-Catégories'!$C$1:$G$3,3,FALSE)="OUI",OFFSET(F$3,MOD(QUOTIENT(ROW()-ROW($A$20),'Feuille1-Catégories'!$B$6/F$6),F$5),0),IF(MOD($A186-1-F$10,'Feuille1-Catégories'!$F$5+1)=0,F$3,""))),"")</f>
        <v>0.8</v>
      </c>
      <c r="G186" s="29" t="str">
        <f ca="1">IF(AND($A186&lt;&gt;"",G$9&lt;&gt;""),IF(HLOOKUP(G$9,'Feuille1-Catégories'!$C$1:$G$2,2,FALSE)="OUI",G$3,IF(HLOOKUP(G$9,'Feuille1-Catégories'!$C$1:$G$3,3,FALSE)="OUI",OFFSET(G$3,MOD(QUOTIENT(ROW()-ROW($A$20),'Feuille1-Catégories'!$B$6/G$6),G$5),0),IF(MOD($A186-1-G$10,'Feuille1-Catégories'!$F$5+1)=0,G$3,""))),"")</f>
        <v xml:space="preserve"> </v>
      </c>
      <c r="H186" s="29" t="str">
        <f ca="1">IF(AND($A186&lt;&gt;"",H$9&lt;&gt;""),IF(HLOOKUP(H$9,'Feuille1-Catégories'!$C$1:$G$2,2,FALSE)="OUI",H$3,IF(HLOOKUP(H$9,'Feuille1-Catégories'!$C$1:$G$3,3,FALSE)="OUI",OFFSET(H$3,MOD(QUOTIENT(ROW()-ROW($A$20),'Feuille1-Catégories'!$B$6/H$6),H$5),0),IF(MOD($A186-1-H$10,'Feuille1-Catégories'!$F$5+1)=0,H$3,""))),"")</f>
        <v/>
      </c>
      <c r="I186" s="29">
        <f ca="1">IF(AND($A186&lt;&gt;"",I$9&lt;&gt;""),IF(HLOOKUP(I$9,'Feuille1-Catégories'!$C$1:$G$2,2,FALSE)="OUI",I$3,IF(HLOOKUP(I$9,'Feuille1-Catégories'!$C$1:$G$3,3,FALSE)="OUI",OFFSET(I$3,MOD(QUOTIENT(ROW()-ROW($A$20),'Feuille1-Catégories'!$B$6/I$6),I$5),0),IF(MOD($A186-1-I$10,'Feuille1-Catégories'!$F$5+1)=0,I$3,""))),"")</f>
        <v>200</v>
      </c>
      <c r="J186" s="29">
        <f ca="1">IF(AND($A186&lt;&gt;"",J$9&lt;&gt;""),IF(HLOOKUP(J$9,'Feuille1-Catégories'!$C$1:$G$2,2,FALSE)="OUI",J$3,IF(HLOOKUP(J$9,'Feuille1-Catégories'!$C$1:$G$3,3,FALSE)="OUI",OFFSET(J$3,MOD(QUOTIENT(ROW()-ROW($A$20),'Feuille1-Catégories'!$B$6/J$6),J$5),0),IF(MOD($A186-1-J$10,'Feuille1-Catégories'!$F$5+1)=0,J$3,""))),"")</f>
        <v>0.8</v>
      </c>
      <c r="K186" s="29">
        <f ca="1">IF(AND($A186&lt;&gt;"",K$9&lt;&gt;""),IF(HLOOKUP(K$9,'Feuille1-Catégories'!$C$1:$G$2,2,FALSE)="OUI",K$3,IF(HLOOKUP(K$9,'Feuille1-Catégories'!$C$1:$G$3,3,FALSE)="OUI",OFFSET(K$3,MOD(QUOTIENT(ROW()-ROW($A$20),'Feuille1-Catégories'!$B$6/K$6),K$5),0),IF(MOD($A186-1-K$10,'Feuille1-Catégories'!$F$5+1)=0,K$3,""))),"")</f>
        <v>10</v>
      </c>
      <c r="L186" s="29">
        <f ca="1">IF(AND($A186&lt;&gt;"",L$9&lt;&gt;""),IF(HLOOKUP(L$9,'Feuille1-Catégories'!$C$1:$G$2,2,FALSE)="OUI",L$3,IF(HLOOKUP(L$9,'Feuille1-Catégories'!$C$1:$G$3,3,FALSE)="OUI",OFFSET(L$3,MOD(QUOTIENT(ROW()-ROW($A$20),'Feuille1-Catégories'!$B$6/L$6),L$5),0),IF(MOD($A186-1-L$10,'Feuille1-Catégories'!$F$5+1)=0,L$3,""))),"")</f>
        <v>50</v>
      </c>
      <c r="M186" s="29">
        <f ca="1">IF(AND($A186&lt;&gt;"",M$9&lt;&gt;""),IF(HLOOKUP(M$9,'Feuille1-Catégories'!$C$1:$G$2,2,FALSE)="OUI",M$3,IF(HLOOKUP(M$9,'Feuille1-Catégories'!$C$1:$G$3,3,FALSE)="OUI",OFFSET(M$3,MOD(QUOTIENT(ROW()-ROW($A$20),'Feuille1-Catégories'!$B$6/M$6),M$5),0),IF(MOD($A186-1-M$10,'Feuille1-Catégories'!$F$5+1)=0,M$3,""))),"")</f>
        <v>1500</v>
      </c>
      <c r="N186" s="29">
        <f ca="1">IF(AND($A186&lt;&gt;"",N$9&lt;&gt;""),IF(HLOOKUP(N$9,'Feuille1-Catégories'!$C$1:$G$2,2,FALSE)="OUI",N$3,IF(HLOOKUP(N$9,'Feuille1-Catégories'!$C$1:$G$3,3,FALSE)="OUI",OFFSET(N$3,MOD(QUOTIENT(ROW()-ROW($A$20),'Feuille1-Catégories'!$B$6/N$6),N$5),0),IF(MOD($A186-1-N$10,'Feuille1-Catégories'!$F$5+1)=0,N$3,""))),"")</f>
        <v>2</v>
      </c>
      <c r="O186" s="29">
        <f ca="1">IF(AND($A186&lt;&gt;"",O$9&lt;&gt;""),IF(HLOOKUP(O$9,'Feuille1-Catégories'!$C$1:$G$2,2,FALSE)="OUI",O$3,IF(HLOOKUP(O$9,'Feuille1-Catégories'!$C$1:$G$3,3,FALSE)="OUI",OFFSET(O$3,MOD(QUOTIENT(ROW()-ROW($A$20),'Feuille1-Catégories'!$B$6/O$6),O$5),0),IF(MOD($A186-1-O$10,'Feuille1-Catégories'!$F$5+1)=0,O$3,""))),"")</f>
        <v>5</v>
      </c>
      <c r="P186" s="29">
        <f ca="1">IF(AND($A186&lt;&gt;"",P$9&lt;&gt;""),IF(HLOOKUP(P$9,'Feuille1-Catégories'!$C$1:$G$2,2,FALSE)="OUI",P$3,IF(HLOOKUP(P$9,'Feuille1-Catégories'!$C$1:$G$3,3,FALSE)="OUI",OFFSET(P$3,MOD(QUOTIENT(ROW()-ROW($A$20),'Feuille1-Catégories'!$B$6/P$6),P$5),0),IF(MOD($A186-1-P$10,'Feuille1-Catégories'!$F$5+1)=0,P$3,""))),"")</f>
        <v>25</v>
      </c>
      <c r="Q186" s="29" t="str">
        <f ca="1">IF(AND($A186&lt;&gt;"",Q$9&lt;&gt;""),IF(HLOOKUP(Q$9,'Feuille1-Catégories'!$C$1:$G$2,2,FALSE)="OUI",Q$3,IF(HLOOKUP(Q$9,'Feuille1-Catégories'!$C$1:$G$3,3,FALSE)="OUI",OFFSET(Q$3,MOD(QUOTIENT(ROW()-ROW($A$20),'Feuille1-Catégories'!$B$6/Q$6),Q$5),0),IF(MOD($A186-1-Q$10,'Feuille1-Catégories'!$F$5+1)=0,Q$3,""))),"")</f>
        <v/>
      </c>
      <c r="R186" s="29" t="str">
        <f ca="1">IF(AND($A186&lt;&gt;"",R$9&lt;&gt;""),IF(HLOOKUP(R$9,'Feuille1-Catégories'!$C$1:$G$2,2,FALSE)="OUI",R$3,IF(HLOOKUP(R$9,'Feuille1-Catégories'!$C$1:$G$3,3,FALSE)="OUI",OFFSET(R$3,MOD(QUOTIENT(ROW()-ROW($A$20),'Feuille1-Catégories'!$B$6/R$6),R$5),0),IF(MOD($A186-1-R$10,'Feuille1-Catégories'!$F$5+1)=0,R$3,""))),"")</f>
        <v/>
      </c>
      <c r="S186" s="29">
        <f ca="1">IF(AND($A186&lt;&gt;"",S$9&lt;&gt;""),IF(HLOOKUP(S$9,'Feuille1-Catégories'!$C$1:$G$2,2,FALSE)="OUI",S$3,IF(HLOOKUP(S$9,'Feuille1-Catégories'!$C$1:$G$3,3,FALSE)="OUI",OFFSET(S$3,MOD(QUOTIENT(ROW()-ROW($A$20),'Feuille1-Catégories'!$B$6/S$6),S$5),0),IF(MOD($A186-1-S$10,'Feuille1-Catégories'!$F$5+1)=0,S$3,""))),"")</f>
        <v>30</v>
      </c>
      <c r="T186" s="29" t="str">
        <f ca="1">IF(AND($A186&lt;&gt;"",T$9&lt;&gt;""),IF(HLOOKUP(T$9,'Feuille1-Catégories'!$C$1:$G$2,2,FALSE)="OUI",T$3,IF(HLOOKUP(T$9,'Feuille1-Catégories'!$C$1:$G$3,3,FALSE)="OUI",OFFSET(T$3,MOD(QUOTIENT(ROW()-ROW($A$20),'Feuille1-Catégories'!$B$6/T$6),T$5),0),IF(MOD($A186-1-T$10,'Feuille1-Catégories'!$F$5+1)=0,T$3,""))),"")</f>
        <v/>
      </c>
      <c r="U186" s="29">
        <f ca="1">IF(AND($A186&lt;&gt;"",U$9&lt;&gt;""),IF(HLOOKUP(U$9,'Feuille1-Catégories'!$C$1:$G$2,2,FALSE)="OUI",U$3,IF(HLOOKUP(U$9,'Feuille1-Catégories'!$C$1:$G$3,3,FALSE)="OUI",OFFSET(U$3,MOD(QUOTIENT(ROW()-ROW($A$20),'Feuille1-Catégories'!$B$6/U$6),U$5),0),IF(MOD($A186-1-U$10,'Feuille1-Catégories'!$F$5+1)=0,U$3,""))),"")</f>
        <v>300</v>
      </c>
      <c r="V186" s="29" t="str">
        <f ca="1">IF(AND($A186&lt;&gt;"",V$9&lt;&gt;""),IF(HLOOKUP(V$9,'Feuille1-Catégories'!$C$1:$G$2,2,FALSE)="OUI",V$3,IF(HLOOKUP(V$9,'Feuille1-Catégories'!$C$1:$G$3,3,FALSE)="OUI",OFFSET(V$3,MOD(QUOTIENT(ROW()-ROW($A$20),'Feuille1-Catégories'!$B$6/V$6),V$5),0),IF(MOD($A186-1-V$10,'Feuille1-Catégories'!$F$5+1)=0,V$3,""))),"")</f>
        <v/>
      </c>
      <c r="W186" s="29" t="str">
        <f ca="1">IF(AND($A186&lt;&gt;"",W$9&lt;&gt;""),IF(HLOOKUP(W$9,'Feuille1-Catégories'!$C$1:$G$2,2,FALSE)="OUI",W$3,IF(HLOOKUP(W$9,'Feuille1-Catégories'!$C$1:$G$3,3,FALSE)="OUI",OFFSET(W$3,MOD(QUOTIENT(ROW()-ROW($A$20),'Feuille1-Catégories'!$B$6/W$6),W$5),0),IF(MOD($A186-1-W$10,'Feuille1-Catégories'!$F$5+1)=0,W$3,""))),"")</f>
        <v/>
      </c>
      <c r="X186" s="29" t="str">
        <f ca="1">IF(AND($A186&lt;&gt;"",X$9&lt;&gt;""),IF(HLOOKUP(X$9,'Feuille1-Catégories'!$C$1:$G$2,2,FALSE)="OUI",X$3,IF(HLOOKUP(X$9,'Feuille1-Catégories'!$C$1:$G$3,3,FALSE)="OUI",OFFSET(X$3,MOD(QUOTIENT(ROW()-ROW($A$20),'Feuille1-Catégories'!$B$6/X$6),X$5),0),IF(MOD($A186-1-X$10,'Feuille1-Catégories'!$F$5+1)=0,X$3,""))),"")</f>
        <v/>
      </c>
      <c r="Y186" s="29" t="str">
        <f ca="1">IF(AND($A186&lt;&gt;"",Y$9&lt;&gt;""),IF(HLOOKUP(Y$9,'Feuille1-Catégories'!$C$1:$G$2,2,FALSE)="OUI",Y$3,IF(HLOOKUP(Y$9,'Feuille1-Catégories'!$C$1:$G$3,3,FALSE)="OUI",OFFSET(Y$3,MOD(QUOTIENT(ROW()-ROW($A$20),'Feuille1-Catégories'!$B$6/Y$6),Y$5),0),IF(MOD($A186-1-Y$10,'Feuille1-Catégories'!$F$5+1)=0,Y$3,""))),"")</f>
        <v/>
      </c>
      <c r="Z186" s="29" t="str">
        <f ca="1">IF(AND($A186&lt;&gt;"",Z$9&lt;&gt;""),IF(HLOOKUP(Z$9,'Feuille1-Catégories'!$C$1:$G$2,2,FALSE)="OUI",Z$3,IF(HLOOKUP(Z$9,'Feuille1-Catégories'!$C$1:$G$3,3,FALSE)="OUI",OFFSET(Z$3,MOD(QUOTIENT(ROW()-ROW($A$20),'Feuille1-Catégories'!$B$6/Z$6),Z$5),0),IF(MOD($A186-1-Z$10,'Feuille1-Catégories'!$F$5+1)=0,Z$3,""))),"")</f>
        <v/>
      </c>
    </row>
    <row r="187" spans="1:26" ht="17" x14ac:dyDescent="0.2">
      <c r="A187" s="21">
        <f>IF('Feuille2-Prix de vente'!A187&lt;&gt;"",'Feuille2-Prix de vente'!A187,"")</f>
        <v>168</v>
      </c>
      <c r="B187" s="33">
        <f ca="1">IF('Feuille2-Prix de vente'!B187&lt;&gt;"",'Feuille2-Prix de vente'!B187,"")</f>
        <v>4.4329660238751147</v>
      </c>
      <c r="C187" s="10">
        <f ca="1">IF('Feuille2-Prix de vente'!C187&lt;&gt;"",'Feuille2-Prix de vente'!C187,"")</f>
        <v>8972.4</v>
      </c>
      <c r="D187" s="10">
        <f t="shared" ca="1" si="2"/>
        <v>2613.6</v>
      </c>
      <c r="E187" s="10">
        <f ca="1">IF('Feuille2-Prix de vente'!E187&lt;&gt;"",'Feuille2-Prix de vente'!E187,"")</f>
        <v>11586</v>
      </c>
      <c r="F187" s="29">
        <f ca="1">IF(AND($A187&lt;&gt;"",F$9&lt;&gt;""),IF(HLOOKUP(F$9,'Feuille1-Catégories'!$C$1:$G$2,2,FALSE)="OUI",F$3,IF(HLOOKUP(F$9,'Feuille1-Catégories'!$C$1:$G$3,3,FALSE)="OUI",OFFSET(F$3,MOD(QUOTIENT(ROW()-ROW($A$20),'Feuille1-Catégories'!$B$6/F$6),F$5),0),IF(MOD($A187-1-F$10,'Feuille1-Catégories'!$F$5+1)=0,F$3,""))),"")</f>
        <v>0.8</v>
      </c>
      <c r="G187" s="29" t="str">
        <f ca="1">IF(AND($A187&lt;&gt;"",G$9&lt;&gt;""),IF(HLOOKUP(G$9,'Feuille1-Catégories'!$C$1:$G$2,2,FALSE)="OUI",G$3,IF(HLOOKUP(G$9,'Feuille1-Catégories'!$C$1:$G$3,3,FALSE)="OUI",OFFSET(G$3,MOD(QUOTIENT(ROW()-ROW($A$20),'Feuille1-Catégories'!$B$6/G$6),G$5),0),IF(MOD($A187-1-G$10,'Feuille1-Catégories'!$F$5+1)=0,G$3,""))),"")</f>
        <v xml:space="preserve"> </v>
      </c>
      <c r="H187" s="29" t="str">
        <f ca="1">IF(AND($A187&lt;&gt;"",H$9&lt;&gt;""),IF(HLOOKUP(H$9,'Feuille1-Catégories'!$C$1:$G$2,2,FALSE)="OUI",H$3,IF(HLOOKUP(H$9,'Feuille1-Catégories'!$C$1:$G$3,3,FALSE)="OUI",OFFSET(H$3,MOD(QUOTIENT(ROW()-ROW($A$20),'Feuille1-Catégories'!$B$6/H$6),H$5),0),IF(MOD($A187-1-H$10,'Feuille1-Catégories'!$F$5+1)=0,H$3,""))),"")</f>
        <v/>
      </c>
      <c r="I187" s="29">
        <f ca="1">IF(AND($A187&lt;&gt;"",I$9&lt;&gt;""),IF(HLOOKUP(I$9,'Feuille1-Catégories'!$C$1:$G$2,2,FALSE)="OUI",I$3,IF(HLOOKUP(I$9,'Feuille1-Catégories'!$C$1:$G$3,3,FALSE)="OUI",OFFSET(I$3,MOD(QUOTIENT(ROW()-ROW($A$20),'Feuille1-Catégories'!$B$6/I$6),I$5),0),IF(MOD($A187-1-I$10,'Feuille1-Catégories'!$F$5+1)=0,I$3,""))),"")</f>
        <v>200</v>
      </c>
      <c r="J187" s="29">
        <f ca="1">IF(AND($A187&lt;&gt;"",J$9&lt;&gt;""),IF(HLOOKUP(J$9,'Feuille1-Catégories'!$C$1:$G$2,2,FALSE)="OUI",J$3,IF(HLOOKUP(J$9,'Feuille1-Catégories'!$C$1:$G$3,3,FALSE)="OUI",OFFSET(J$3,MOD(QUOTIENT(ROW()-ROW($A$20),'Feuille1-Catégories'!$B$6/J$6),J$5),0),IF(MOD($A187-1-J$10,'Feuille1-Catégories'!$F$5+1)=0,J$3,""))),"")</f>
        <v>0.8</v>
      </c>
      <c r="K187" s="29" t="str">
        <f ca="1">IF(AND($A187&lt;&gt;"",K$9&lt;&gt;""),IF(HLOOKUP(K$9,'Feuille1-Catégories'!$C$1:$G$2,2,FALSE)="OUI",K$3,IF(HLOOKUP(K$9,'Feuille1-Catégories'!$C$1:$G$3,3,FALSE)="OUI",OFFSET(K$3,MOD(QUOTIENT(ROW()-ROW($A$20),'Feuille1-Catégories'!$B$6/K$6),K$5),0),IF(MOD($A187-1-K$10,'Feuille1-Catégories'!$F$5+1)=0,K$3,""))),"")</f>
        <v/>
      </c>
      <c r="L187" s="29">
        <f ca="1">IF(AND($A187&lt;&gt;"",L$9&lt;&gt;""),IF(HLOOKUP(L$9,'Feuille1-Catégories'!$C$1:$G$2,2,FALSE)="OUI",L$3,IF(HLOOKUP(L$9,'Feuille1-Catégories'!$C$1:$G$3,3,FALSE)="OUI",OFFSET(L$3,MOD(QUOTIENT(ROW()-ROW($A$20),'Feuille1-Catégories'!$B$6/L$6),L$5),0),IF(MOD($A187-1-L$10,'Feuille1-Catégories'!$F$5+1)=0,L$3,""))),"")</f>
        <v>50</v>
      </c>
      <c r="M187" s="29">
        <f ca="1">IF(AND($A187&lt;&gt;"",M$9&lt;&gt;""),IF(HLOOKUP(M$9,'Feuille1-Catégories'!$C$1:$G$2,2,FALSE)="OUI",M$3,IF(HLOOKUP(M$9,'Feuille1-Catégories'!$C$1:$G$3,3,FALSE)="OUI",OFFSET(M$3,MOD(QUOTIENT(ROW()-ROW($A$20),'Feuille1-Catégories'!$B$6/M$6),M$5),0),IF(MOD($A187-1-M$10,'Feuille1-Catégories'!$F$5+1)=0,M$3,""))),"")</f>
        <v>1500</v>
      </c>
      <c r="N187" s="29">
        <f ca="1">IF(AND($A187&lt;&gt;"",N$9&lt;&gt;""),IF(HLOOKUP(N$9,'Feuille1-Catégories'!$C$1:$G$2,2,FALSE)="OUI",N$3,IF(HLOOKUP(N$9,'Feuille1-Catégories'!$C$1:$G$3,3,FALSE)="OUI",OFFSET(N$3,MOD(QUOTIENT(ROW()-ROW($A$20),'Feuille1-Catégories'!$B$6/N$6),N$5),0),IF(MOD($A187-1-N$10,'Feuille1-Catégories'!$F$5+1)=0,N$3,""))),"")</f>
        <v>2</v>
      </c>
      <c r="O187" s="29">
        <f ca="1">IF(AND($A187&lt;&gt;"",O$9&lt;&gt;""),IF(HLOOKUP(O$9,'Feuille1-Catégories'!$C$1:$G$2,2,FALSE)="OUI",O$3,IF(HLOOKUP(O$9,'Feuille1-Catégories'!$C$1:$G$3,3,FALSE)="OUI",OFFSET(O$3,MOD(QUOTIENT(ROW()-ROW($A$20),'Feuille1-Catégories'!$B$6/O$6),O$5),0),IF(MOD($A187-1-O$10,'Feuille1-Catégories'!$F$5+1)=0,O$3,""))),"")</f>
        <v>5</v>
      </c>
      <c r="P187" s="29">
        <f ca="1">IF(AND($A187&lt;&gt;"",P$9&lt;&gt;""),IF(HLOOKUP(P$9,'Feuille1-Catégories'!$C$1:$G$2,2,FALSE)="OUI",P$3,IF(HLOOKUP(P$9,'Feuille1-Catégories'!$C$1:$G$3,3,FALSE)="OUI",OFFSET(P$3,MOD(QUOTIENT(ROW()-ROW($A$20),'Feuille1-Catégories'!$B$6/P$6),P$5),0),IF(MOD($A187-1-P$10,'Feuille1-Catégories'!$F$5+1)=0,P$3,""))),"")</f>
        <v>25</v>
      </c>
      <c r="Q187" s="29">
        <f ca="1">IF(AND($A187&lt;&gt;"",Q$9&lt;&gt;""),IF(HLOOKUP(Q$9,'Feuille1-Catégories'!$C$1:$G$2,2,FALSE)="OUI",Q$3,IF(HLOOKUP(Q$9,'Feuille1-Catégories'!$C$1:$G$3,3,FALSE)="OUI",OFFSET(Q$3,MOD(QUOTIENT(ROW()-ROW($A$20),'Feuille1-Catégories'!$B$6/Q$6),Q$5),0),IF(MOD($A187-1-Q$10,'Feuille1-Catégories'!$F$5+1)=0,Q$3,""))),"")</f>
        <v>500</v>
      </c>
      <c r="R187" s="29" t="str">
        <f ca="1">IF(AND($A187&lt;&gt;"",R$9&lt;&gt;""),IF(HLOOKUP(R$9,'Feuille1-Catégories'!$C$1:$G$2,2,FALSE)="OUI",R$3,IF(HLOOKUP(R$9,'Feuille1-Catégories'!$C$1:$G$3,3,FALSE)="OUI",OFFSET(R$3,MOD(QUOTIENT(ROW()-ROW($A$20),'Feuille1-Catégories'!$B$6/R$6),R$5),0),IF(MOD($A187-1-R$10,'Feuille1-Catégories'!$F$5+1)=0,R$3,""))),"")</f>
        <v/>
      </c>
      <c r="S187" s="29">
        <f ca="1">IF(AND($A187&lt;&gt;"",S$9&lt;&gt;""),IF(HLOOKUP(S$9,'Feuille1-Catégories'!$C$1:$G$2,2,FALSE)="OUI",S$3,IF(HLOOKUP(S$9,'Feuille1-Catégories'!$C$1:$G$3,3,FALSE)="OUI",OFFSET(S$3,MOD(QUOTIENT(ROW()-ROW($A$20),'Feuille1-Catégories'!$B$6/S$6),S$5),0),IF(MOD($A187-1-S$10,'Feuille1-Catégories'!$F$5+1)=0,S$3,""))),"")</f>
        <v>30</v>
      </c>
      <c r="T187" s="29" t="str">
        <f ca="1">IF(AND($A187&lt;&gt;"",T$9&lt;&gt;""),IF(HLOOKUP(T$9,'Feuille1-Catégories'!$C$1:$G$2,2,FALSE)="OUI",T$3,IF(HLOOKUP(T$9,'Feuille1-Catégories'!$C$1:$G$3,3,FALSE)="OUI",OFFSET(T$3,MOD(QUOTIENT(ROW()-ROW($A$20),'Feuille1-Catégories'!$B$6/T$6),T$5),0),IF(MOD($A187-1-T$10,'Feuille1-Catégories'!$F$5+1)=0,T$3,""))),"")</f>
        <v/>
      </c>
      <c r="U187" s="29">
        <f ca="1">IF(AND($A187&lt;&gt;"",U$9&lt;&gt;""),IF(HLOOKUP(U$9,'Feuille1-Catégories'!$C$1:$G$2,2,FALSE)="OUI",U$3,IF(HLOOKUP(U$9,'Feuille1-Catégories'!$C$1:$G$3,3,FALSE)="OUI",OFFSET(U$3,MOD(QUOTIENT(ROW()-ROW($A$20),'Feuille1-Catégories'!$B$6/U$6),U$5),0),IF(MOD($A187-1-U$10,'Feuille1-Catégories'!$F$5+1)=0,U$3,""))),"")</f>
        <v>300</v>
      </c>
      <c r="V187" s="29" t="str">
        <f ca="1">IF(AND($A187&lt;&gt;"",V$9&lt;&gt;""),IF(HLOOKUP(V$9,'Feuille1-Catégories'!$C$1:$G$2,2,FALSE)="OUI",V$3,IF(HLOOKUP(V$9,'Feuille1-Catégories'!$C$1:$G$3,3,FALSE)="OUI",OFFSET(V$3,MOD(QUOTIENT(ROW()-ROW($A$20),'Feuille1-Catégories'!$B$6/V$6),V$5),0),IF(MOD($A187-1-V$10,'Feuille1-Catégories'!$F$5+1)=0,V$3,""))),"")</f>
        <v/>
      </c>
      <c r="W187" s="29" t="str">
        <f ca="1">IF(AND($A187&lt;&gt;"",W$9&lt;&gt;""),IF(HLOOKUP(W$9,'Feuille1-Catégories'!$C$1:$G$2,2,FALSE)="OUI",W$3,IF(HLOOKUP(W$9,'Feuille1-Catégories'!$C$1:$G$3,3,FALSE)="OUI",OFFSET(W$3,MOD(QUOTIENT(ROW()-ROW($A$20),'Feuille1-Catégories'!$B$6/W$6),W$5),0),IF(MOD($A187-1-W$10,'Feuille1-Catégories'!$F$5+1)=0,W$3,""))),"")</f>
        <v/>
      </c>
      <c r="X187" s="29" t="str">
        <f ca="1">IF(AND($A187&lt;&gt;"",X$9&lt;&gt;""),IF(HLOOKUP(X$9,'Feuille1-Catégories'!$C$1:$G$2,2,FALSE)="OUI",X$3,IF(HLOOKUP(X$9,'Feuille1-Catégories'!$C$1:$G$3,3,FALSE)="OUI",OFFSET(X$3,MOD(QUOTIENT(ROW()-ROW($A$20),'Feuille1-Catégories'!$B$6/X$6),X$5),0),IF(MOD($A187-1-X$10,'Feuille1-Catégories'!$F$5+1)=0,X$3,""))),"")</f>
        <v/>
      </c>
      <c r="Y187" s="29" t="str">
        <f ca="1">IF(AND($A187&lt;&gt;"",Y$9&lt;&gt;""),IF(HLOOKUP(Y$9,'Feuille1-Catégories'!$C$1:$G$2,2,FALSE)="OUI",Y$3,IF(HLOOKUP(Y$9,'Feuille1-Catégories'!$C$1:$G$3,3,FALSE)="OUI",OFFSET(Y$3,MOD(QUOTIENT(ROW()-ROW($A$20),'Feuille1-Catégories'!$B$6/Y$6),Y$5),0),IF(MOD($A187-1-Y$10,'Feuille1-Catégories'!$F$5+1)=0,Y$3,""))),"")</f>
        <v/>
      </c>
      <c r="Z187" s="29" t="str">
        <f ca="1">IF(AND($A187&lt;&gt;"",Z$9&lt;&gt;""),IF(HLOOKUP(Z$9,'Feuille1-Catégories'!$C$1:$G$2,2,FALSE)="OUI",Z$3,IF(HLOOKUP(Z$9,'Feuille1-Catégories'!$C$1:$G$3,3,FALSE)="OUI",OFFSET(Z$3,MOD(QUOTIENT(ROW()-ROW($A$20),'Feuille1-Catégories'!$B$6/Z$6),Z$5),0),IF(MOD($A187-1-Z$10,'Feuille1-Catégories'!$F$5+1)=0,Z$3,""))),"")</f>
        <v/>
      </c>
    </row>
    <row r="188" spans="1:26" ht="17" x14ac:dyDescent="0.2">
      <c r="A188" s="21">
        <f>IF('Feuille2-Prix de vente'!A188&lt;&gt;"",'Feuille2-Prix de vente'!A188,"")</f>
        <v>169</v>
      </c>
      <c r="B188" s="33">
        <f ca="1">IF('Feuille2-Prix de vente'!B188&lt;&gt;"",'Feuille2-Prix de vente'!B188,"")</f>
        <v>4.2785835373893386</v>
      </c>
      <c r="C188" s="10">
        <f ca="1">IF('Feuille2-Prix de vente'!C188&lt;&gt;"",'Feuille2-Prix de vente'!C188,"")</f>
        <v>6962.4</v>
      </c>
      <c r="D188" s="10">
        <f t="shared" ca="1" si="2"/>
        <v>2123.6</v>
      </c>
      <c r="E188" s="10">
        <f ca="1">IF('Feuille2-Prix de vente'!E188&lt;&gt;"",'Feuille2-Prix de vente'!E188,"")</f>
        <v>9086</v>
      </c>
      <c r="F188" s="29">
        <f ca="1">IF(AND($A188&lt;&gt;"",F$9&lt;&gt;""),IF(HLOOKUP(F$9,'Feuille1-Catégories'!$C$1:$G$2,2,FALSE)="OUI",F$3,IF(HLOOKUP(F$9,'Feuille1-Catégories'!$C$1:$G$3,3,FALSE)="OUI",OFFSET(F$3,MOD(QUOTIENT(ROW()-ROW($A$20),'Feuille1-Catégories'!$B$6/F$6),F$5),0),IF(MOD($A188-1-F$10,'Feuille1-Catégories'!$F$5+1)=0,F$3,""))),"")</f>
        <v>0.8</v>
      </c>
      <c r="G188" s="29" t="str">
        <f ca="1">IF(AND($A188&lt;&gt;"",G$9&lt;&gt;""),IF(HLOOKUP(G$9,'Feuille1-Catégories'!$C$1:$G$2,2,FALSE)="OUI",G$3,IF(HLOOKUP(G$9,'Feuille1-Catégories'!$C$1:$G$3,3,FALSE)="OUI",OFFSET(G$3,MOD(QUOTIENT(ROW()-ROW($A$20),'Feuille1-Catégories'!$B$6/G$6),G$5),0),IF(MOD($A188-1-G$10,'Feuille1-Catégories'!$F$5+1)=0,G$3,""))),"")</f>
        <v xml:space="preserve"> </v>
      </c>
      <c r="H188" s="29" t="str">
        <f ca="1">IF(AND($A188&lt;&gt;"",H$9&lt;&gt;""),IF(HLOOKUP(H$9,'Feuille1-Catégories'!$C$1:$G$2,2,FALSE)="OUI",H$3,IF(HLOOKUP(H$9,'Feuille1-Catégories'!$C$1:$G$3,3,FALSE)="OUI",OFFSET(H$3,MOD(QUOTIENT(ROW()-ROW($A$20),'Feuille1-Catégories'!$B$6/H$6),H$5),0),IF(MOD($A188-1-H$10,'Feuille1-Catégories'!$F$5+1)=0,H$3,""))),"")</f>
        <v/>
      </c>
      <c r="I188" s="29">
        <f ca="1">IF(AND($A188&lt;&gt;"",I$9&lt;&gt;""),IF(HLOOKUP(I$9,'Feuille1-Catégories'!$C$1:$G$2,2,FALSE)="OUI",I$3,IF(HLOOKUP(I$9,'Feuille1-Catégories'!$C$1:$G$3,3,FALSE)="OUI",OFFSET(I$3,MOD(QUOTIENT(ROW()-ROW($A$20),'Feuille1-Catégories'!$B$6/I$6),I$5),0),IF(MOD($A188-1-I$10,'Feuille1-Catégories'!$F$5+1)=0,I$3,""))),"")</f>
        <v>200</v>
      </c>
      <c r="J188" s="29">
        <f ca="1">IF(AND($A188&lt;&gt;"",J$9&lt;&gt;""),IF(HLOOKUP(J$9,'Feuille1-Catégories'!$C$1:$G$2,2,FALSE)="OUI",J$3,IF(HLOOKUP(J$9,'Feuille1-Catégories'!$C$1:$G$3,3,FALSE)="OUI",OFFSET(J$3,MOD(QUOTIENT(ROW()-ROW($A$20),'Feuille1-Catégories'!$B$6/J$6),J$5),0),IF(MOD($A188-1-J$10,'Feuille1-Catégories'!$F$5+1)=0,J$3,""))),"")</f>
        <v>0.8</v>
      </c>
      <c r="K188" s="29" t="str">
        <f ca="1">IF(AND($A188&lt;&gt;"",K$9&lt;&gt;""),IF(HLOOKUP(K$9,'Feuille1-Catégories'!$C$1:$G$2,2,FALSE)="OUI",K$3,IF(HLOOKUP(K$9,'Feuille1-Catégories'!$C$1:$G$3,3,FALSE)="OUI",OFFSET(K$3,MOD(QUOTIENT(ROW()-ROW($A$20),'Feuille1-Catégories'!$B$6/K$6),K$5),0),IF(MOD($A188-1-K$10,'Feuille1-Catégories'!$F$5+1)=0,K$3,""))),"")</f>
        <v/>
      </c>
      <c r="L188" s="29">
        <f ca="1">IF(AND($A188&lt;&gt;"",L$9&lt;&gt;""),IF(HLOOKUP(L$9,'Feuille1-Catégories'!$C$1:$G$2,2,FALSE)="OUI",L$3,IF(HLOOKUP(L$9,'Feuille1-Catégories'!$C$1:$G$3,3,FALSE)="OUI",OFFSET(L$3,MOD(QUOTIENT(ROW()-ROW($A$20),'Feuille1-Catégories'!$B$6/L$6),L$5),0),IF(MOD($A188-1-L$10,'Feuille1-Catégories'!$F$5+1)=0,L$3,""))),"")</f>
        <v>50</v>
      </c>
      <c r="M188" s="29">
        <f ca="1">IF(AND($A188&lt;&gt;"",M$9&lt;&gt;""),IF(HLOOKUP(M$9,'Feuille1-Catégories'!$C$1:$G$2,2,FALSE)="OUI",M$3,IF(HLOOKUP(M$9,'Feuille1-Catégories'!$C$1:$G$3,3,FALSE)="OUI",OFFSET(M$3,MOD(QUOTIENT(ROW()-ROW($A$20),'Feuille1-Catégories'!$B$6/M$6),M$5),0),IF(MOD($A188-1-M$10,'Feuille1-Catégories'!$F$5+1)=0,M$3,""))),"")</f>
        <v>1500</v>
      </c>
      <c r="N188" s="29">
        <f ca="1">IF(AND($A188&lt;&gt;"",N$9&lt;&gt;""),IF(HLOOKUP(N$9,'Feuille1-Catégories'!$C$1:$G$2,2,FALSE)="OUI",N$3,IF(HLOOKUP(N$9,'Feuille1-Catégories'!$C$1:$G$3,3,FALSE)="OUI",OFFSET(N$3,MOD(QUOTIENT(ROW()-ROW($A$20),'Feuille1-Catégories'!$B$6/N$6),N$5),0),IF(MOD($A188-1-N$10,'Feuille1-Catégories'!$F$5+1)=0,N$3,""))),"")</f>
        <v>2</v>
      </c>
      <c r="O188" s="29">
        <f ca="1">IF(AND($A188&lt;&gt;"",O$9&lt;&gt;""),IF(HLOOKUP(O$9,'Feuille1-Catégories'!$C$1:$G$2,2,FALSE)="OUI",O$3,IF(HLOOKUP(O$9,'Feuille1-Catégories'!$C$1:$G$3,3,FALSE)="OUI",OFFSET(O$3,MOD(QUOTIENT(ROW()-ROW($A$20),'Feuille1-Catégories'!$B$6/O$6),O$5),0),IF(MOD($A188-1-O$10,'Feuille1-Catégories'!$F$5+1)=0,O$3,""))),"")</f>
        <v>5</v>
      </c>
      <c r="P188" s="29">
        <f ca="1">IF(AND($A188&lt;&gt;"",P$9&lt;&gt;""),IF(HLOOKUP(P$9,'Feuille1-Catégories'!$C$1:$G$2,2,FALSE)="OUI",P$3,IF(HLOOKUP(P$9,'Feuille1-Catégories'!$C$1:$G$3,3,FALSE)="OUI",OFFSET(P$3,MOD(QUOTIENT(ROW()-ROW($A$20),'Feuille1-Catégories'!$B$6/P$6),P$5),0),IF(MOD($A188-1-P$10,'Feuille1-Catégories'!$F$5+1)=0,P$3,""))),"")</f>
        <v>25</v>
      </c>
      <c r="Q188" s="29" t="str">
        <f ca="1">IF(AND($A188&lt;&gt;"",Q$9&lt;&gt;""),IF(HLOOKUP(Q$9,'Feuille1-Catégories'!$C$1:$G$2,2,FALSE)="OUI",Q$3,IF(HLOOKUP(Q$9,'Feuille1-Catégories'!$C$1:$G$3,3,FALSE)="OUI",OFFSET(Q$3,MOD(QUOTIENT(ROW()-ROW($A$20),'Feuille1-Catégories'!$B$6/Q$6),Q$5),0),IF(MOD($A188-1-Q$10,'Feuille1-Catégories'!$F$5+1)=0,Q$3,""))),"")</f>
        <v/>
      </c>
      <c r="R188" s="29" t="str">
        <f ca="1">IF(AND($A188&lt;&gt;"",R$9&lt;&gt;""),IF(HLOOKUP(R$9,'Feuille1-Catégories'!$C$1:$G$2,2,FALSE)="OUI",R$3,IF(HLOOKUP(R$9,'Feuille1-Catégories'!$C$1:$G$3,3,FALSE)="OUI",OFFSET(R$3,MOD(QUOTIENT(ROW()-ROW($A$20),'Feuille1-Catégories'!$B$6/R$6),R$5),0),IF(MOD($A188-1-R$10,'Feuille1-Catégories'!$F$5+1)=0,R$3,""))),"")</f>
        <v/>
      </c>
      <c r="S188" s="29">
        <f ca="1">IF(AND($A188&lt;&gt;"",S$9&lt;&gt;""),IF(HLOOKUP(S$9,'Feuille1-Catégories'!$C$1:$G$2,2,FALSE)="OUI",S$3,IF(HLOOKUP(S$9,'Feuille1-Catégories'!$C$1:$G$3,3,FALSE)="OUI",OFFSET(S$3,MOD(QUOTIENT(ROW()-ROW($A$20),'Feuille1-Catégories'!$B$6/S$6),S$5),0),IF(MOD($A188-1-S$10,'Feuille1-Catégories'!$F$5+1)=0,S$3,""))),"")</f>
        <v>30</v>
      </c>
      <c r="T188" s="29">
        <f ca="1">IF(AND($A188&lt;&gt;"",T$9&lt;&gt;""),IF(HLOOKUP(T$9,'Feuille1-Catégories'!$C$1:$G$2,2,FALSE)="OUI",T$3,IF(HLOOKUP(T$9,'Feuille1-Catégories'!$C$1:$G$3,3,FALSE)="OUI",OFFSET(T$3,MOD(QUOTIENT(ROW()-ROW($A$20),'Feuille1-Catégories'!$B$6/T$6),T$5),0),IF(MOD($A188-1-T$10,'Feuille1-Catégories'!$F$5+1)=0,T$3,""))),"")</f>
        <v>10</v>
      </c>
      <c r="U188" s="29">
        <f ca="1">IF(AND($A188&lt;&gt;"",U$9&lt;&gt;""),IF(HLOOKUP(U$9,'Feuille1-Catégories'!$C$1:$G$2,2,FALSE)="OUI",U$3,IF(HLOOKUP(U$9,'Feuille1-Catégories'!$C$1:$G$3,3,FALSE)="OUI",OFFSET(U$3,MOD(QUOTIENT(ROW()-ROW($A$20),'Feuille1-Catégories'!$B$6/U$6),U$5),0),IF(MOD($A188-1-U$10,'Feuille1-Catégories'!$F$5+1)=0,U$3,""))),"")</f>
        <v>300</v>
      </c>
      <c r="V188" s="29" t="str">
        <f ca="1">IF(AND($A188&lt;&gt;"",V$9&lt;&gt;""),IF(HLOOKUP(V$9,'Feuille1-Catégories'!$C$1:$G$2,2,FALSE)="OUI",V$3,IF(HLOOKUP(V$9,'Feuille1-Catégories'!$C$1:$G$3,3,FALSE)="OUI",OFFSET(V$3,MOD(QUOTIENT(ROW()-ROW($A$20),'Feuille1-Catégories'!$B$6/V$6),V$5),0),IF(MOD($A188-1-V$10,'Feuille1-Catégories'!$F$5+1)=0,V$3,""))),"")</f>
        <v/>
      </c>
      <c r="W188" s="29" t="str">
        <f ca="1">IF(AND($A188&lt;&gt;"",W$9&lt;&gt;""),IF(HLOOKUP(W$9,'Feuille1-Catégories'!$C$1:$G$2,2,FALSE)="OUI",W$3,IF(HLOOKUP(W$9,'Feuille1-Catégories'!$C$1:$G$3,3,FALSE)="OUI",OFFSET(W$3,MOD(QUOTIENT(ROW()-ROW($A$20),'Feuille1-Catégories'!$B$6/W$6),W$5),0),IF(MOD($A188-1-W$10,'Feuille1-Catégories'!$F$5+1)=0,W$3,""))),"")</f>
        <v/>
      </c>
      <c r="X188" s="29" t="str">
        <f ca="1">IF(AND($A188&lt;&gt;"",X$9&lt;&gt;""),IF(HLOOKUP(X$9,'Feuille1-Catégories'!$C$1:$G$2,2,FALSE)="OUI",X$3,IF(HLOOKUP(X$9,'Feuille1-Catégories'!$C$1:$G$3,3,FALSE)="OUI",OFFSET(X$3,MOD(QUOTIENT(ROW()-ROW($A$20),'Feuille1-Catégories'!$B$6/X$6),X$5),0),IF(MOD($A188-1-X$10,'Feuille1-Catégories'!$F$5+1)=0,X$3,""))),"")</f>
        <v/>
      </c>
      <c r="Y188" s="29" t="str">
        <f ca="1">IF(AND($A188&lt;&gt;"",Y$9&lt;&gt;""),IF(HLOOKUP(Y$9,'Feuille1-Catégories'!$C$1:$G$2,2,FALSE)="OUI",Y$3,IF(HLOOKUP(Y$9,'Feuille1-Catégories'!$C$1:$G$3,3,FALSE)="OUI",OFFSET(Y$3,MOD(QUOTIENT(ROW()-ROW($A$20),'Feuille1-Catégories'!$B$6/Y$6),Y$5),0),IF(MOD($A188-1-Y$10,'Feuille1-Catégories'!$F$5+1)=0,Y$3,""))),"")</f>
        <v/>
      </c>
      <c r="Z188" s="29" t="str">
        <f ca="1">IF(AND($A188&lt;&gt;"",Z$9&lt;&gt;""),IF(HLOOKUP(Z$9,'Feuille1-Catégories'!$C$1:$G$2,2,FALSE)="OUI",Z$3,IF(HLOOKUP(Z$9,'Feuille1-Catégories'!$C$1:$G$3,3,FALSE)="OUI",OFFSET(Z$3,MOD(QUOTIENT(ROW()-ROW($A$20),'Feuille1-Catégories'!$B$6/Z$6),Z$5),0),IF(MOD($A188-1-Z$10,'Feuille1-Catégories'!$F$5+1)=0,Z$3,""))),"")</f>
        <v/>
      </c>
    </row>
    <row r="189" spans="1:26" ht="17" x14ac:dyDescent="0.2">
      <c r="A189" s="21">
        <f>IF('Feuille2-Prix de vente'!A189&lt;&gt;"",'Feuille2-Prix de vente'!A189,"")</f>
        <v>170</v>
      </c>
      <c r="B189" s="33">
        <f ca="1">IF('Feuille2-Prix de vente'!B189&lt;&gt;"",'Feuille2-Prix de vente'!B189,"")</f>
        <v>4.0146052874838238</v>
      </c>
      <c r="C189" s="10">
        <f ca="1">IF('Feuille2-Prix de vente'!C189&lt;&gt;"",'Feuille2-Prix de vente'!C189,"")</f>
        <v>6522.4</v>
      </c>
      <c r="D189" s="10">
        <f t="shared" ca="1" si="2"/>
        <v>2163.6</v>
      </c>
      <c r="E189" s="10">
        <f ca="1">IF('Feuille2-Prix de vente'!E189&lt;&gt;"",'Feuille2-Prix de vente'!E189,"")</f>
        <v>8686</v>
      </c>
      <c r="F189" s="29">
        <f ca="1">IF(AND($A189&lt;&gt;"",F$9&lt;&gt;""),IF(HLOOKUP(F$9,'Feuille1-Catégories'!$C$1:$G$2,2,FALSE)="OUI",F$3,IF(HLOOKUP(F$9,'Feuille1-Catégories'!$C$1:$G$3,3,FALSE)="OUI",OFFSET(F$3,MOD(QUOTIENT(ROW()-ROW($A$20),'Feuille1-Catégories'!$B$6/F$6),F$5),0),IF(MOD($A189-1-F$10,'Feuille1-Catégories'!$F$5+1)=0,F$3,""))),"")</f>
        <v>0.8</v>
      </c>
      <c r="G189" s="29" t="str">
        <f ca="1">IF(AND($A189&lt;&gt;"",G$9&lt;&gt;""),IF(HLOOKUP(G$9,'Feuille1-Catégories'!$C$1:$G$2,2,FALSE)="OUI",G$3,IF(HLOOKUP(G$9,'Feuille1-Catégories'!$C$1:$G$3,3,FALSE)="OUI",OFFSET(G$3,MOD(QUOTIENT(ROW()-ROW($A$20),'Feuille1-Catégories'!$B$6/G$6),G$5),0),IF(MOD($A189-1-G$10,'Feuille1-Catégories'!$F$5+1)=0,G$3,""))),"")</f>
        <v xml:space="preserve"> </v>
      </c>
      <c r="H189" s="29">
        <f ca="1">IF(AND($A189&lt;&gt;"",H$9&lt;&gt;""),IF(HLOOKUP(H$9,'Feuille1-Catégories'!$C$1:$G$2,2,FALSE)="OUI",H$3,IF(HLOOKUP(H$9,'Feuille1-Catégories'!$C$1:$G$3,3,FALSE)="OUI",OFFSET(H$3,MOD(QUOTIENT(ROW()-ROW($A$20),'Feuille1-Catégories'!$B$6/H$6),H$5),0),IF(MOD($A189-1-H$10,'Feuille1-Catégories'!$F$5+1)=0,H$3,""))),"")</f>
        <v>50</v>
      </c>
      <c r="I189" s="29">
        <f ca="1">IF(AND($A189&lt;&gt;"",I$9&lt;&gt;""),IF(HLOOKUP(I$9,'Feuille1-Catégories'!$C$1:$G$2,2,FALSE)="OUI",I$3,IF(HLOOKUP(I$9,'Feuille1-Catégories'!$C$1:$G$3,3,FALSE)="OUI",OFFSET(I$3,MOD(QUOTIENT(ROW()-ROW($A$20),'Feuille1-Catégories'!$B$6/I$6),I$5),0),IF(MOD($A189-1-I$10,'Feuille1-Catégories'!$F$5+1)=0,I$3,""))),"")</f>
        <v>200</v>
      </c>
      <c r="J189" s="29">
        <f ca="1">IF(AND($A189&lt;&gt;"",J$9&lt;&gt;""),IF(HLOOKUP(J$9,'Feuille1-Catégories'!$C$1:$G$2,2,FALSE)="OUI",J$3,IF(HLOOKUP(J$9,'Feuille1-Catégories'!$C$1:$G$3,3,FALSE)="OUI",OFFSET(J$3,MOD(QUOTIENT(ROW()-ROW($A$20),'Feuille1-Catégories'!$B$6/J$6),J$5),0),IF(MOD($A189-1-J$10,'Feuille1-Catégories'!$F$5+1)=0,J$3,""))),"")</f>
        <v>0.8</v>
      </c>
      <c r="K189" s="29" t="str">
        <f ca="1">IF(AND($A189&lt;&gt;"",K$9&lt;&gt;""),IF(HLOOKUP(K$9,'Feuille1-Catégories'!$C$1:$G$2,2,FALSE)="OUI",K$3,IF(HLOOKUP(K$9,'Feuille1-Catégories'!$C$1:$G$3,3,FALSE)="OUI",OFFSET(K$3,MOD(QUOTIENT(ROW()-ROW($A$20),'Feuille1-Catégories'!$B$6/K$6),K$5),0),IF(MOD($A189-1-K$10,'Feuille1-Catégories'!$F$5+1)=0,K$3,""))),"")</f>
        <v/>
      </c>
      <c r="L189" s="29">
        <f ca="1">IF(AND($A189&lt;&gt;"",L$9&lt;&gt;""),IF(HLOOKUP(L$9,'Feuille1-Catégories'!$C$1:$G$2,2,FALSE)="OUI",L$3,IF(HLOOKUP(L$9,'Feuille1-Catégories'!$C$1:$G$3,3,FALSE)="OUI",OFFSET(L$3,MOD(QUOTIENT(ROW()-ROW($A$20),'Feuille1-Catégories'!$B$6/L$6),L$5),0),IF(MOD($A189-1-L$10,'Feuille1-Catégories'!$F$5+1)=0,L$3,""))),"")</f>
        <v>50</v>
      </c>
      <c r="M189" s="29">
        <f ca="1">IF(AND($A189&lt;&gt;"",M$9&lt;&gt;""),IF(HLOOKUP(M$9,'Feuille1-Catégories'!$C$1:$G$2,2,FALSE)="OUI",M$3,IF(HLOOKUP(M$9,'Feuille1-Catégories'!$C$1:$G$3,3,FALSE)="OUI",OFFSET(M$3,MOD(QUOTIENT(ROW()-ROW($A$20),'Feuille1-Catégories'!$B$6/M$6),M$5),0),IF(MOD($A189-1-M$10,'Feuille1-Catégories'!$F$5+1)=0,M$3,""))),"")</f>
        <v>1500</v>
      </c>
      <c r="N189" s="29">
        <f ca="1">IF(AND($A189&lt;&gt;"",N$9&lt;&gt;""),IF(HLOOKUP(N$9,'Feuille1-Catégories'!$C$1:$G$2,2,FALSE)="OUI",N$3,IF(HLOOKUP(N$9,'Feuille1-Catégories'!$C$1:$G$3,3,FALSE)="OUI",OFFSET(N$3,MOD(QUOTIENT(ROW()-ROW($A$20),'Feuille1-Catégories'!$B$6/N$6),N$5),0),IF(MOD($A189-1-N$10,'Feuille1-Catégories'!$F$5+1)=0,N$3,""))),"")</f>
        <v>2</v>
      </c>
      <c r="O189" s="29">
        <f ca="1">IF(AND($A189&lt;&gt;"",O$9&lt;&gt;""),IF(HLOOKUP(O$9,'Feuille1-Catégories'!$C$1:$G$2,2,FALSE)="OUI",O$3,IF(HLOOKUP(O$9,'Feuille1-Catégories'!$C$1:$G$3,3,FALSE)="OUI",OFFSET(O$3,MOD(QUOTIENT(ROW()-ROW($A$20),'Feuille1-Catégories'!$B$6/O$6),O$5),0),IF(MOD($A189-1-O$10,'Feuille1-Catégories'!$F$5+1)=0,O$3,""))),"")</f>
        <v>5</v>
      </c>
      <c r="P189" s="29">
        <f ca="1">IF(AND($A189&lt;&gt;"",P$9&lt;&gt;""),IF(HLOOKUP(P$9,'Feuille1-Catégories'!$C$1:$G$2,2,FALSE)="OUI",P$3,IF(HLOOKUP(P$9,'Feuille1-Catégories'!$C$1:$G$3,3,FALSE)="OUI",OFFSET(P$3,MOD(QUOTIENT(ROW()-ROW($A$20),'Feuille1-Catégories'!$B$6/P$6),P$5),0),IF(MOD($A189-1-P$10,'Feuille1-Catégories'!$F$5+1)=0,P$3,""))),"")</f>
        <v>25</v>
      </c>
      <c r="Q189" s="29" t="str">
        <f ca="1">IF(AND($A189&lt;&gt;"",Q$9&lt;&gt;""),IF(HLOOKUP(Q$9,'Feuille1-Catégories'!$C$1:$G$2,2,FALSE)="OUI",Q$3,IF(HLOOKUP(Q$9,'Feuille1-Catégories'!$C$1:$G$3,3,FALSE)="OUI",OFFSET(Q$3,MOD(QUOTIENT(ROW()-ROW($A$20),'Feuille1-Catégories'!$B$6/Q$6),Q$5),0),IF(MOD($A189-1-Q$10,'Feuille1-Catégories'!$F$5+1)=0,Q$3,""))),"")</f>
        <v/>
      </c>
      <c r="R189" s="29" t="str">
        <f ca="1">IF(AND($A189&lt;&gt;"",R$9&lt;&gt;""),IF(HLOOKUP(R$9,'Feuille1-Catégories'!$C$1:$G$2,2,FALSE)="OUI",R$3,IF(HLOOKUP(R$9,'Feuille1-Catégories'!$C$1:$G$3,3,FALSE)="OUI",OFFSET(R$3,MOD(QUOTIENT(ROW()-ROW($A$20),'Feuille1-Catégories'!$B$6/R$6),R$5),0),IF(MOD($A189-1-R$10,'Feuille1-Catégories'!$F$5+1)=0,R$3,""))),"")</f>
        <v/>
      </c>
      <c r="S189" s="29">
        <f ca="1">IF(AND($A189&lt;&gt;"",S$9&lt;&gt;""),IF(HLOOKUP(S$9,'Feuille1-Catégories'!$C$1:$G$2,2,FALSE)="OUI",S$3,IF(HLOOKUP(S$9,'Feuille1-Catégories'!$C$1:$G$3,3,FALSE)="OUI",OFFSET(S$3,MOD(QUOTIENT(ROW()-ROW($A$20),'Feuille1-Catégories'!$B$6/S$6),S$5),0),IF(MOD($A189-1-S$10,'Feuille1-Catégories'!$F$5+1)=0,S$3,""))),"")</f>
        <v>30</v>
      </c>
      <c r="T189" s="29" t="str">
        <f ca="1">IF(AND($A189&lt;&gt;"",T$9&lt;&gt;""),IF(HLOOKUP(T$9,'Feuille1-Catégories'!$C$1:$G$2,2,FALSE)="OUI",T$3,IF(HLOOKUP(T$9,'Feuille1-Catégories'!$C$1:$G$3,3,FALSE)="OUI",OFFSET(T$3,MOD(QUOTIENT(ROW()-ROW($A$20),'Feuille1-Catégories'!$B$6/T$6),T$5),0),IF(MOD($A189-1-T$10,'Feuille1-Catégories'!$F$5+1)=0,T$3,""))),"")</f>
        <v/>
      </c>
      <c r="U189" s="29">
        <f ca="1">IF(AND($A189&lt;&gt;"",U$9&lt;&gt;""),IF(HLOOKUP(U$9,'Feuille1-Catégories'!$C$1:$G$2,2,FALSE)="OUI",U$3,IF(HLOOKUP(U$9,'Feuille1-Catégories'!$C$1:$G$3,3,FALSE)="OUI",OFFSET(U$3,MOD(QUOTIENT(ROW()-ROW($A$20),'Feuille1-Catégories'!$B$6/U$6),U$5),0),IF(MOD($A189-1-U$10,'Feuille1-Catégories'!$F$5+1)=0,U$3,""))),"")</f>
        <v>300</v>
      </c>
      <c r="V189" s="29" t="str">
        <f ca="1">IF(AND($A189&lt;&gt;"",V$9&lt;&gt;""),IF(HLOOKUP(V$9,'Feuille1-Catégories'!$C$1:$G$2,2,FALSE)="OUI",V$3,IF(HLOOKUP(V$9,'Feuille1-Catégories'!$C$1:$G$3,3,FALSE)="OUI",OFFSET(V$3,MOD(QUOTIENT(ROW()-ROW($A$20),'Feuille1-Catégories'!$B$6/V$6),V$5),0),IF(MOD($A189-1-V$10,'Feuille1-Catégories'!$F$5+1)=0,V$3,""))),"")</f>
        <v/>
      </c>
      <c r="W189" s="29" t="str">
        <f ca="1">IF(AND($A189&lt;&gt;"",W$9&lt;&gt;""),IF(HLOOKUP(W$9,'Feuille1-Catégories'!$C$1:$G$2,2,FALSE)="OUI",W$3,IF(HLOOKUP(W$9,'Feuille1-Catégories'!$C$1:$G$3,3,FALSE)="OUI",OFFSET(W$3,MOD(QUOTIENT(ROW()-ROW($A$20),'Feuille1-Catégories'!$B$6/W$6),W$5),0),IF(MOD($A189-1-W$10,'Feuille1-Catégories'!$F$5+1)=0,W$3,""))),"")</f>
        <v/>
      </c>
      <c r="X189" s="29" t="str">
        <f ca="1">IF(AND($A189&lt;&gt;"",X$9&lt;&gt;""),IF(HLOOKUP(X$9,'Feuille1-Catégories'!$C$1:$G$2,2,FALSE)="OUI",X$3,IF(HLOOKUP(X$9,'Feuille1-Catégories'!$C$1:$G$3,3,FALSE)="OUI",OFFSET(X$3,MOD(QUOTIENT(ROW()-ROW($A$20),'Feuille1-Catégories'!$B$6/X$6),X$5),0),IF(MOD($A189-1-X$10,'Feuille1-Catégories'!$F$5+1)=0,X$3,""))),"")</f>
        <v/>
      </c>
      <c r="Y189" s="29" t="str">
        <f ca="1">IF(AND($A189&lt;&gt;"",Y$9&lt;&gt;""),IF(HLOOKUP(Y$9,'Feuille1-Catégories'!$C$1:$G$2,2,FALSE)="OUI",Y$3,IF(HLOOKUP(Y$9,'Feuille1-Catégories'!$C$1:$G$3,3,FALSE)="OUI",OFFSET(Y$3,MOD(QUOTIENT(ROW()-ROW($A$20),'Feuille1-Catégories'!$B$6/Y$6),Y$5),0),IF(MOD($A189-1-Y$10,'Feuille1-Catégories'!$F$5+1)=0,Y$3,""))),"")</f>
        <v/>
      </c>
      <c r="Z189" s="29" t="str">
        <f ca="1">IF(AND($A189&lt;&gt;"",Z$9&lt;&gt;""),IF(HLOOKUP(Z$9,'Feuille1-Catégories'!$C$1:$G$2,2,FALSE)="OUI",Z$3,IF(HLOOKUP(Z$9,'Feuille1-Catégories'!$C$1:$G$3,3,FALSE)="OUI",OFFSET(Z$3,MOD(QUOTIENT(ROW()-ROW($A$20),'Feuille1-Catégories'!$B$6/Z$6),Z$5),0),IF(MOD($A189-1-Z$10,'Feuille1-Catégories'!$F$5+1)=0,Z$3,""))),"")</f>
        <v/>
      </c>
    </row>
    <row r="190" spans="1:26" ht="17" x14ac:dyDescent="0.2">
      <c r="A190" s="21">
        <f>IF('Feuille2-Prix de vente'!A190&lt;&gt;"",'Feuille2-Prix de vente'!A190,"")</f>
        <v>171</v>
      </c>
      <c r="B190" s="33">
        <f ca="1">IF('Feuille2-Prix de vente'!B190&lt;&gt;"",'Feuille2-Prix de vente'!B190,"")</f>
        <v>3.958373023433035</v>
      </c>
      <c r="C190" s="10">
        <f ca="1">IF('Feuille2-Prix de vente'!C190&lt;&gt;"",'Feuille2-Prix de vente'!C190,"")</f>
        <v>6211.4</v>
      </c>
      <c r="D190" s="10">
        <f t="shared" ca="1" si="2"/>
        <v>2099.6</v>
      </c>
      <c r="E190" s="10">
        <f ca="1">IF('Feuille2-Prix de vente'!E190&lt;&gt;"",'Feuille2-Prix de vente'!E190,"")</f>
        <v>8311</v>
      </c>
      <c r="F190" s="29">
        <f ca="1">IF(AND($A190&lt;&gt;"",F$9&lt;&gt;""),IF(HLOOKUP(F$9,'Feuille1-Catégories'!$C$1:$G$2,2,FALSE)="OUI",F$3,IF(HLOOKUP(F$9,'Feuille1-Catégories'!$C$1:$G$3,3,FALSE)="OUI",OFFSET(F$3,MOD(QUOTIENT(ROW()-ROW($A$20),'Feuille1-Catégories'!$B$6/F$6),F$5),0),IF(MOD($A190-1-F$10,'Feuille1-Catégories'!$F$5+1)=0,F$3,""))),"")</f>
        <v>0.8</v>
      </c>
      <c r="G190" s="29" t="str">
        <f ca="1">IF(AND($A190&lt;&gt;"",G$9&lt;&gt;""),IF(HLOOKUP(G$9,'Feuille1-Catégories'!$C$1:$G$2,2,FALSE)="OUI",G$3,IF(HLOOKUP(G$9,'Feuille1-Catégories'!$C$1:$G$3,3,FALSE)="OUI",OFFSET(G$3,MOD(QUOTIENT(ROW()-ROW($A$20),'Feuille1-Catégories'!$B$6/G$6),G$5),0),IF(MOD($A190-1-G$10,'Feuille1-Catégories'!$F$5+1)=0,G$3,""))),"")</f>
        <v xml:space="preserve"> </v>
      </c>
      <c r="H190" s="29" t="str">
        <f ca="1">IF(AND($A190&lt;&gt;"",H$9&lt;&gt;""),IF(HLOOKUP(H$9,'Feuille1-Catégories'!$C$1:$G$2,2,FALSE)="OUI",H$3,IF(HLOOKUP(H$9,'Feuille1-Catégories'!$C$1:$G$3,3,FALSE)="OUI",OFFSET(H$3,MOD(QUOTIENT(ROW()-ROW($A$20),'Feuille1-Catégories'!$B$6/H$6),H$5),0),IF(MOD($A190-1-H$10,'Feuille1-Catégories'!$F$5+1)=0,H$3,""))),"")</f>
        <v/>
      </c>
      <c r="I190" s="29">
        <f ca="1">IF(AND($A190&lt;&gt;"",I$9&lt;&gt;""),IF(HLOOKUP(I$9,'Feuille1-Catégories'!$C$1:$G$2,2,FALSE)="OUI",I$3,IF(HLOOKUP(I$9,'Feuille1-Catégories'!$C$1:$G$3,3,FALSE)="OUI",OFFSET(I$3,MOD(QUOTIENT(ROW()-ROW($A$20),'Feuille1-Catégories'!$B$6/I$6),I$5),0),IF(MOD($A190-1-I$10,'Feuille1-Catégories'!$F$5+1)=0,I$3,""))),"")</f>
        <v>200</v>
      </c>
      <c r="J190" s="29">
        <f ca="1">IF(AND($A190&lt;&gt;"",J$9&lt;&gt;""),IF(HLOOKUP(J$9,'Feuille1-Catégories'!$C$1:$G$2,2,FALSE)="OUI",J$3,IF(HLOOKUP(J$9,'Feuille1-Catégories'!$C$1:$G$3,3,FALSE)="OUI",OFFSET(J$3,MOD(QUOTIENT(ROW()-ROW($A$20),'Feuille1-Catégories'!$B$6/J$6),J$5),0),IF(MOD($A190-1-J$10,'Feuille1-Catégories'!$F$5+1)=0,J$3,""))),"")</f>
        <v>0.8</v>
      </c>
      <c r="K190" s="29">
        <f ca="1">IF(AND($A190&lt;&gt;"",K$9&lt;&gt;""),IF(HLOOKUP(K$9,'Feuille1-Catégories'!$C$1:$G$2,2,FALSE)="OUI",K$3,IF(HLOOKUP(K$9,'Feuille1-Catégories'!$C$1:$G$3,3,FALSE)="OUI",OFFSET(K$3,MOD(QUOTIENT(ROW()-ROW($A$20),'Feuille1-Catégories'!$B$6/K$6),K$5),0),IF(MOD($A190-1-K$10,'Feuille1-Catégories'!$F$5+1)=0,K$3,""))),"")</f>
        <v>10</v>
      </c>
      <c r="L190" s="29">
        <f ca="1">IF(AND($A190&lt;&gt;"",L$9&lt;&gt;""),IF(HLOOKUP(L$9,'Feuille1-Catégories'!$C$1:$G$2,2,FALSE)="OUI",L$3,IF(HLOOKUP(L$9,'Feuille1-Catégories'!$C$1:$G$3,3,FALSE)="OUI",OFFSET(L$3,MOD(QUOTIENT(ROW()-ROW($A$20),'Feuille1-Catégories'!$B$6/L$6),L$5),0),IF(MOD($A190-1-L$10,'Feuille1-Catégories'!$F$5+1)=0,L$3,""))),"")</f>
        <v>50</v>
      </c>
      <c r="M190" s="29">
        <f ca="1">IF(AND($A190&lt;&gt;"",M$9&lt;&gt;""),IF(HLOOKUP(M$9,'Feuille1-Catégories'!$C$1:$G$2,2,FALSE)="OUI",M$3,IF(HLOOKUP(M$9,'Feuille1-Catégories'!$C$1:$G$3,3,FALSE)="OUI",OFFSET(M$3,MOD(QUOTIENT(ROW()-ROW($A$20),'Feuille1-Catégories'!$B$6/M$6),M$5),0),IF(MOD($A190-1-M$10,'Feuille1-Catégories'!$F$5+1)=0,M$3,""))),"")</f>
        <v>1500</v>
      </c>
      <c r="N190" s="29">
        <f ca="1">IF(AND($A190&lt;&gt;"",N$9&lt;&gt;""),IF(HLOOKUP(N$9,'Feuille1-Catégories'!$C$1:$G$2,2,FALSE)="OUI",N$3,IF(HLOOKUP(N$9,'Feuille1-Catégories'!$C$1:$G$3,3,FALSE)="OUI",OFFSET(N$3,MOD(QUOTIENT(ROW()-ROW($A$20),'Feuille1-Catégories'!$B$6/N$6),N$5),0),IF(MOD($A190-1-N$10,'Feuille1-Catégories'!$F$5+1)=0,N$3,""))),"")</f>
        <v>2</v>
      </c>
      <c r="O190" s="29">
        <f ca="1">IF(AND($A190&lt;&gt;"",O$9&lt;&gt;""),IF(HLOOKUP(O$9,'Feuille1-Catégories'!$C$1:$G$2,2,FALSE)="OUI",O$3,IF(HLOOKUP(O$9,'Feuille1-Catégories'!$C$1:$G$3,3,FALSE)="OUI",OFFSET(O$3,MOD(QUOTIENT(ROW()-ROW($A$20),'Feuille1-Catégories'!$B$6/O$6),O$5),0),IF(MOD($A190-1-O$10,'Feuille1-Catégories'!$F$5+1)=0,O$3,""))),"")</f>
        <v>5</v>
      </c>
      <c r="P190" s="29" t="str">
        <f ca="1">IF(AND($A190&lt;&gt;"",P$9&lt;&gt;""),IF(HLOOKUP(P$9,'Feuille1-Catégories'!$C$1:$G$2,2,FALSE)="OUI",P$3,IF(HLOOKUP(P$9,'Feuille1-Catégories'!$C$1:$G$3,3,FALSE)="OUI",OFFSET(P$3,MOD(QUOTIENT(ROW()-ROW($A$20),'Feuille1-Catégories'!$B$6/P$6),P$5),0),IF(MOD($A190-1-P$10,'Feuille1-Catégories'!$F$5+1)=0,P$3,""))),"")</f>
        <v/>
      </c>
      <c r="Q190" s="29" t="str">
        <f ca="1">IF(AND($A190&lt;&gt;"",Q$9&lt;&gt;""),IF(HLOOKUP(Q$9,'Feuille1-Catégories'!$C$1:$G$2,2,FALSE)="OUI",Q$3,IF(HLOOKUP(Q$9,'Feuille1-Catégories'!$C$1:$G$3,3,FALSE)="OUI",OFFSET(Q$3,MOD(QUOTIENT(ROW()-ROW($A$20),'Feuille1-Catégories'!$B$6/Q$6),Q$5),0),IF(MOD($A190-1-Q$10,'Feuille1-Catégories'!$F$5+1)=0,Q$3,""))),"")</f>
        <v/>
      </c>
      <c r="R190" s="29">
        <f ca="1">IF(AND($A190&lt;&gt;"",R$9&lt;&gt;""),IF(HLOOKUP(R$9,'Feuille1-Catégories'!$C$1:$G$2,2,FALSE)="OUI",R$3,IF(HLOOKUP(R$9,'Feuille1-Catégories'!$C$1:$G$3,3,FALSE)="OUI",OFFSET(R$3,MOD(QUOTIENT(ROW()-ROW($A$20),'Feuille1-Catégories'!$B$6/R$6),R$5),0),IF(MOD($A190-1-R$10,'Feuille1-Catégories'!$F$5+1)=0,R$3,""))),"")</f>
        <v>1</v>
      </c>
      <c r="S190" s="29">
        <f ca="1">IF(AND($A190&lt;&gt;"",S$9&lt;&gt;""),IF(HLOOKUP(S$9,'Feuille1-Catégories'!$C$1:$G$2,2,FALSE)="OUI",S$3,IF(HLOOKUP(S$9,'Feuille1-Catégories'!$C$1:$G$3,3,FALSE)="OUI",OFFSET(S$3,MOD(QUOTIENT(ROW()-ROW($A$20),'Feuille1-Catégories'!$B$6/S$6),S$5),0),IF(MOD($A190-1-S$10,'Feuille1-Catégories'!$F$5+1)=0,S$3,""))),"")</f>
        <v>30</v>
      </c>
      <c r="T190" s="29" t="str">
        <f ca="1">IF(AND($A190&lt;&gt;"",T$9&lt;&gt;""),IF(HLOOKUP(T$9,'Feuille1-Catégories'!$C$1:$G$2,2,FALSE)="OUI",T$3,IF(HLOOKUP(T$9,'Feuille1-Catégories'!$C$1:$G$3,3,FALSE)="OUI",OFFSET(T$3,MOD(QUOTIENT(ROW()-ROW($A$20),'Feuille1-Catégories'!$B$6/T$6),T$5),0),IF(MOD($A190-1-T$10,'Feuille1-Catégories'!$F$5+1)=0,T$3,""))),"")</f>
        <v/>
      </c>
      <c r="U190" s="29">
        <f ca="1">IF(AND($A190&lt;&gt;"",U$9&lt;&gt;""),IF(HLOOKUP(U$9,'Feuille1-Catégories'!$C$1:$G$2,2,FALSE)="OUI",U$3,IF(HLOOKUP(U$9,'Feuille1-Catégories'!$C$1:$G$3,3,FALSE)="OUI",OFFSET(U$3,MOD(QUOTIENT(ROW()-ROW($A$20),'Feuille1-Catégories'!$B$6/U$6),U$5),0),IF(MOD($A190-1-U$10,'Feuille1-Catégories'!$F$5+1)=0,U$3,""))),"")</f>
        <v>300</v>
      </c>
      <c r="V190" s="29" t="str">
        <f ca="1">IF(AND($A190&lt;&gt;"",V$9&lt;&gt;""),IF(HLOOKUP(V$9,'Feuille1-Catégories'!$C$1:$G$2,2,FALSE)="OUI",V$3,IF(HLOOKUP(V$9,'Feuille1-Catégories'!$C$1:$G$3,3,FALSE)="OUI",OFFSET(V$3,MOD(QUOTIENT(ROW()-ROW($A$20),'Feuille1-Catégories'!$B$6/V$6),V$5),0),IF(MOD($A190-1-V$10,'Feuille1-Catégories'!$F$5+1)=0,V$3,""))),"")</f>
        <v/>
      </c>
      <c r="W190" s="29" t="str">
        <f ca="1">IF(AND($A190&lt;&gt;"",W$9&lt;&gt;""),IF(HLOOKUP(W$9,'Feuille1-Catégories'!$C$1:$G$2,2,FALSE)="OUI",W$3,IF(HLOOKUP(W$9,'Feuille1-Catégories'!$C$1:$G$3,3,FALSE)="OUI",OFFSET(W$3,MOD(QUOTIENT(ROW()-ROW($A$20),'Feuille1-Catégories'!$B$6/W$6),W$5),0),IF(MOD($A190-1-W$10,'Feuille1-Catégories'!$F$5+1)=0,W$3,""))),"")</f>
        <v/>
      </c>
      <c r="X190" s="29" t="str">
        <f ca="1">IF(AND($A190&lt;&gt;"",X$9&lt;&gt;""),IF(HLOOKUP(X$9,'Feuille1-Catégories'!$C$1:$G$2,2,FALSE)="OUI",X$3,IF(HLOOKUP(X$9,'Feuille1-Catégories'!$C$1:$G$3,3,FALSE)="OUI",OFFSET(X$3,MOD(QUOTIENT(ROW()-ROW($A$20),'Feuille1-Catégories'!$B$6/X$6),X$5),0),IF(MOD($A190-1-X$10,'Feuille1-Catégories'!$F$5+1)=0,X$3,""))),"")</f>
        <v/>
      </c>
      <c r="Y190" s="29" t="str">
        <f ca="1">IF(AND($A190&lt;&gt;"",Y$9&lt;&gt;""),IF(HLOOKUP(Y$9,'Feuille1-Catégories'!$C$1:$G$2,2,FALSE)="OUI",Y$3,IF(HLOOKUP(Y$9,'Feuille1-Catégories'!$C$1:$G$3,3,FALSE)="OUI",OFFSET(Y$3,MOD(QUOTIENT(ROW()-ROW($A$20),'Feuille1-Catégories'!$B$6/Y$6),Y$5),0),IF(MOD($A190-1-Y$10,'Feuille1-Catégories'!$F$5+1)=0,Y$3,""))),"")</f>
        <v/>
      </c>
      <c r="Z190" s="29" t="str">
        <f ca="1">IF(AND($A190&lt;&gt;"",Z$9&lt;&gt;""),IF(HLOOKUP(Z$9,'Feuille1-Catégories'!$C$1:$G$2,2,FALSE)="OUI",Z$3,IF(HLOOKUP(Z$9,'Feuille1-Catégories'!$C$1:$G$3,3,FALSE)="OUI",OFFSET(Z$3,MOD(QUOTIENT(ROW()-ROW($A$20),'Feuille1-Catégories'!$B$6/Z$6),Z$5),0),IF(MOD($A190-1-Z$10,'Feuille1-Catégories'!$F$5+1)=0,Z$3,""))),"")</f>
        <v/>
      </c>
    </row>
    <row r="191" spans="1:26" ht="17" x14ac:dyDescent="0.2">
      <c r="A191" s="21">
        <f>IF('Feuille2-Prix de vente'!A191&lt;&gt;"",'Feuille2-Prix de vente'!A191,"")</f>
        <v>172</v>
      </c>
      <c r="B191" s="33">
        <f ca="1">IF('Feuille2-Prix de vente'!B191&lt;&gt;"",'Feuille2-Prix de vente'!B191,"")</f>
        <v>4.3601328390485019</v>
      </c>
      <c r="C191" s="10">
        <f ca="1">IF('Feuille2-Prix de vente'!C191&lt;&gt;"",'Feuille2-Prix de vente'!C191,"")</f>
        <v>8701.4</v>
      </c>
      <c r="D191" s="10">
        <f t="shared" ca="1" si="2"/>
        <v>2589.6</v>
      </c>
      <c r="E191" s="10">
        <f ca="1">IF('Feuille2-Prix de vente'!E191&lt;&gt;"",'Feuille2-Prix de vente'!E191,"")</f>
        <v>11291</v>
      </c>
      <c r="F191" s="29">
        <f ca="1">IF(AND($A191&lt;&gt;"",F$9&lt;&gt;""),IF(HLOOKUP(F$9,'Feuille1-Catégories'!$C$1:$G$2,2,FALSE)="OUI",F$3,IF(HLOOKUP(F$9,'Feuille1-Catégories'!$C$1:$G$3,3,FALSE)="OUI",OFFSET(F$3,MOD(QUOTIENT(ROW()-ROW($A$20),'Feuille1-Catégories'!$B$6/F$6),F$5),0),IF(MOD($A191-1-F$10,'Feuille1-Catégories'!$F$5+1)=0,F$3,""))),"")</f>
        <v>0.8</v>
      </c>
      <c r="G191" s="29" t="str">
        <f ca="1">IF(AND($A191&lt;&gt;"",G$9&lt;&gt;""),IF(HLOOKUP(G$9,'Feuille1-Catégories'!$C$1:$G$2,2,FALSE)="OUI",G$3,IF(HLOOKUP(G$9,'Feuille1-Catégories'!$C$1:$G$3,3,FALSE)="OUI",OFFSET(G$3,MOD(QUOTIENT(ROW()-ROW($A$20),'Feuille1-Catégories'!$B$6/G$6),G$5),0),IF(MOD($A191-1-G$10,'Feuille1-Catégories'!$F$5+1)=0,G$3,""))),"")</f>
        <v xml:space="preserve"> </v>
      </c>
      <c r="H191" s="29" t="str">
        <f ca="1">IF(AND($A191&lt;&gt;"",H$9&lt;&gt;""),IF(HLOOKUP(H$9,'Feuille1-Catégories'!$C$1:$G$2,2,FALSE)="OUI",H$3,IF(HLOOKUP(H$9,'Feuille1-Catégories'!$C$1:$G$3,3,FALSE)="OUI",OFFSET(H$3,MOD(QUOTIENT(ROW()-ROW($A$20),'Feuille1-Catégories'!$B$6/H$6),H$5),0),IF(MOD($A191-1-H$10,'Feuille1-Catégories'!$F$5+1)=0,H$3,""))),"")</f>
        <v/>
      </c>
      <c r="I191" s="29">
        <f ca="1">IF(AND($A191&lt;&gt;"",I$9&lt;&gt;""),IF(HLOOKUP(I$9,'Feuille1-Catégories'!$C$1:$G$2,2,FALSE)="OUI",I$3,IF(HLOOKUP(I$9,'Feuille1-Catégories'!$C$1:$G$3,3,FALSE)="OUI",OFFSET(I$3,MOD(QUOTIENT(ROW()-ROW($A$20),'Feuille1-Catégories'!$B$6/I$6),I$5),0),IF(MOD($A191-1-I$10,'Feuille1-Catégories'!$F$5+1)=0,I$3,""))),"")</f>
        <v>200</v>
      </c>
      <c r="J191" s="29">
        <f ca="1">IF(AND($A191&lt;&gt;"",J$9&lt;&gt;""),IF(HLOOKUP(J$9,'Feuille1-Catégories'!$C$1:$G$2,2,FALSE)="OUI",J$3,IF(HLOOKUP(J$9,'Feuille1-Catégories'!$C$1:$G$3,3,FALSE)="OUI",OFFSET(J$3,MOD(QUOTIENT(ROW()-ROW($A$20),'Feuille1-Catégories'!$B$6/J$6),J$5),0),IF(MOD($A191-1-J$10,'Feuille1-Catégories'!$F$5+1)=0,J$3,""))),"")</f>
        <v>0.8</v>
      </c>
      <c r="K191" s="29" t="str">
        <f ca="1">IF(AND($A191&lt;&gt;"",K$9&lt;&gt;""),IF(HLOOKUP(K$9,'Feuille1-Catégories'!$C$1:$G$2,2,FALSE)="OUI",K$3,IF(HLOOKUP(K$9,'Feuille1-Catégories'!$C$1:$G$3,3,FALSE)="OUI",OFFSET(K$3,MOD(QUOTIENT(ROW()-ROW($A$20),'Feuille1-Catégories'!$B$6/K$6),K$5),0),IF(MOD($A191-1-K$10,'Feuille1-Catégories'!$F$5+1)=0,K$3,""))),"")</f>
        <v/>
      </c>
      <c r="L191" s="29">
        <f ca="1">IF(AND($A191&lt;&gt;"",L$9&lt;&gt;""),IF(HLOOKUP(L$9,'Feuille1-Catégories'!$C$1:$G$2,2,FALSE)="OUI",L$3,IF(HLOOKUP(L$9,'Feuille1-Catégories'!$C$1:$G$3,3,FALSE)="OUI",OFFSET(L$3,MOD(QUOTIENT(ROW()-ROW($A$20),'Feuille1-Catégories'!$B$6/L$6),L$5),0),IF(MOD($A191-1-L$10,'Feuille1-Catégories'!$F$5+1)=0,L$3,""))),"")</f>
        <v>50</v>
      </c>
      <c r="M191" s="29">
        <f ca="1">IF(AND($A191&lt;&gt;"",M$9&lt;&gt;""),IF(HLOOKUP(M$9,'Feuille1-Catégories'!$C$1:$G$2,2,FALSE)="OUI",M$3,IF(HLOOKUP(M$9,'Feuille1-Catégories'!$C$1:$G$3,3,FALSE)="OUI",OFFSET(M$3,MOD(QUOTIENT(ROW()-ROW($A$20),'Feuille1-Catégories'!$B$6/M$6),M$5),0),IF(MOD($A191-1-M$10,'Feuille1-Catégories'!$F$5+1)=0,M$3,""))),"")</f>
        <v>1500</v>
      </c>
      <c r="N191" s="29">
        <f ca="1">IF(AND($A191&lt;&gt;"",N$9&lt;&gt;""),IF(HLOOKUP(N$9,'Feuille1-Catégories'!$C$1:$G$2,2,FALSE)="OUI",N$3,IF(HLOOKUP(N$9,'Feuille1-Catégories'!$C$1:$G$3,3,FALSE)="OUI",OFFSET(N$3,MOD(QUOTIENT(ROW()-ROW($A$20),'Feuille1-Catégories'!$B$6/N$6),N$5),0),IF(MOD($A191-1-N$10,'Feuille1-Catégories'!$F$5+1)=0,N$3,""))),"")</f>
        <v>2</v>
      </c>
      <c r="O191" s="29">
        <f ca="1">IF(AND($A191&lt;&gt;"",O$9&lt;&gt;""),IF(HLOOKUP(O$9,'Feuille1-Catégories'!$C$1:$G$2,2,FALSE)="OUI",O$3,IF(HLOOKUP(O$9,'Feuille1-Catégories'!$C$1:$G$3,3,FALSE)="OUI",OFFSET(O$3,MOD(QUOTIENT(ROW()-ROW($A$20),'Feuille1-Catégories'!$B$6/O$6),O$5),0),IF(MOD($A191-1-O$10,'Feuille1-Catégories'!$F$5+1)=0,O$3,""))),"")</f>
        <v>5</v>
      </c>
      <c r="P191" s="29" t="str">
        <f ca="1">IF(AND($A191&lt;&gt;"",P$9&lt;&gt;""),IF(HLOOKUP(P$9,'Feuille1-Catégories'!$C$1:$G$2,2,FALSE)="OUI",P$3,IF(HLOOKUP(P$9,'Feuille1-Catégories'!$C$1:$G$3,3,FALSE)="OUI",OFFSET(P$3,MOD(QUOTIENT(ROW()-ROW($A$20),'Feuille1-Catégories'!$B$6/P$6),P$5),0),IF(MOD($A191-1-P$10,'Feuille1-Catégories'!$F$5+1)=0,P$3,""))),"")</f>
        <v/>
      </c>
      <c r="Q191" s="29">
        <f ca="1">IF(AND($A191&lt;&gt;"",Q$9&lt;&gt;""),IF(HLOOKUP(Q$9,'Feuille1-Catégories'!$C$1:$G$2,2,FALSE)="OUI",Q$3,IF(HLOOKUP(Q$9,'Feuille1-Catégories'!$C$1:$G$3,3,FALSE)="OUI",OFFSET(Q$3,MOD(QUOTIENT(ROW()-ROW($A$20),'Feuille1-Catégories'!$B$6/Q$6),Q$5),0),IF(MOD($A191-1-Q$10,'Feuille1-Catégories'!$F$5+1)=0,Q$3,""))),"")</f>
        <v>500</v>
      </c>
      <c r="R191" s="29">
        <f ca="1">IF(AND($A191&lt;&gt;"",R$9&lt;&gt;""),IF(HLOOKUP(R$9,'Feuille1-Catégories'!$C$1:$G$2,2,FALSE)="OUI",R$3,IF(HLOOKUP(R$9,'Feuille1-Catégories'!$C$1:$G$3,3,FALSE)="OUI",OFFSET(R$3,MOD(QUOTIENT(ROW()-ROW($A$20),'Feuille1-Catégories'!$B$6/R$6),R$5),0),IF(MOD($A191-1-R$10,'Feuille1-Catégories'!$F$5+1)=0,R$3,""))),"")</f>
        <v>1</v>
      </c>
      <c r="S191" s="29">
        <f ca="1">IF(AND($A191&lt;&gt;"",S$9&lt;&gt;""),IF(HLOOKUP(S$9,'Feuille1-Catégories'!$C$1:$G$2,2,FALSE)="OUI",S$3,IF(HLOOKUP(S$9,'Feuille1-Catégories'!$C$1:$G$3,3,FALSE)="OUI",OFFSET(S$3,MOD(QUOTIENT(ROW()-ROW($A$20),'Feuille1-Catégories'!$B$6/S$6),S$5),0),IF(MOD($A191-1-S$10,'Feuille1-Catégories'!$F$5+1)=0,S$3,""))),"")</f>
        <v>30</v>
      </c>
      <c r="T191" s="29" t="str">
        <f ca="1">IF(AND($A191&lt;&gt;"",T$9&lt;&gt;""),IF(HLOOKUP(T$9,'Feuille1-Catégories'!$C$1:$G$2,2,FALSE)="OUI",T$3,IF(HLOOKUP(T$9,'Feuille1-Catégories'!$C$1:$G$3,3,FALSE)="OUI",OFFSET(T$3,MOD(QUOTIENT(ROW()-ROW($A$20),'Feuille1-Catégories'!$B$6/T$6),T$5),0),IF(MOD($A191-1-T$10,'Feuille1-Catégories'!$F$5+1)=0,T$3,""))),"")</f>
        <v/>
      </c>
      <c r="U191" s="29">
        <f ca="1">IF(AND($A191&lt;&gt;"",U$9&lt;&gt;""),IF(HLOOKUP(U$9,'Feuille1-Catégories'!$C$1:$G$2,2,FALSE)="OUI",U$3,IF(HLOOKUP(U$9,'Feuille1-Catégories'!$C$1:$G$3,3,FALSE)="OUI",OFFSET(U$3,MOD(QUOTIENT(ROW()-ROW($A$20),'Feuille1-Catégories'!$B$6/U$6),U$5),0),IF(MOD($A191-1-U$10,'Feuille1-Catégories'!$F$5+1)=0,U$3,""))),"")</f>
        <v>300</v>
      </c>
      <c r="V191" s="29" t="str">
        <f ca="1">IF(AND($A191&lt;&gt;"",V$9&lt;&gt;""),IF(HLOOKUP(V$9,'Feuille1-Catégories'!$C$1:$G$2,2,FALSE)="OUI",V$3,IF(HLOOKUP(V$9,'Feuille1-Catégories'!$C$1:$G$3,3,FALSE)="OUI",OFFSET(V$3,MOD(QUOTIENT(ROW()-ROW($A$20),'Feuille1-Catégories'!$B$6/V$6),V$5),0),IF(MOD($A191-1-V$10,'Feuille1-Catégories'!$F$5+1)=0,V$3,""))),"")</f>
        <v/>
      </c>
      <c r="W191" s="29" t="str">
        <f ca="1">IF(AND($A191&lt;&gt;"",W$9&lt;&gt;""),IF(HLOOKUP(W$9,'Feuille1-Catégories'!$C$1:$G$2,2,FALSE)="OUI",W$3,IF(HLOOKUP(W$9,'Feuille1-Catégories'!$C$1:$G$3,3,FALSE)="OUI",OFFSET(W$3,MOD(QUOTIENT(ROW()-ROW($A$20),'Feuille1-Catégories'!$B$6/W$6),W$5),0),IF(MOD($A191-1-W$10,'Feuille1-Catégories'!$F$5+1)=0,W$3,""))),"")</f>
        <v/>
      </c>
      <c r="X191" s="29" t="str">
        <f ca="1">IF(AND($A191&lt;&gt;"",X$9&lt;&gt;""),IF(HLOOKUP(X$9,'Feuille1-Catégories'!$C$1:$G$2,2,FALSE)="OUI",X$3,IF(HLOOKUP(X$9,'Feuille1-Catégories'!$C$1:$G$3,3,FALSE)="OUI",OFFSET(X$3,MOD(QUOTIENT(ROW()-ROW($A$20),'Feuille1-Catégories'!$B$6/X$6),X$5),0),IF(MOD($A191-1-X$10,'Feuille1-Catégories'!$F$5+1)=0,X$3,""))),"")</f>
        <v/>
      </c>
      <c r="Y191" s="29" t="str">
        <f ca="1">IF(AND($A191&lt;&gt;"",Y$9&lt;&gt;""),IF(HLOOKUP(Y$9,'Feuille1-Catégories'!$C$1:$G$2,2,FALSE)="OUI",Y$3,IF(HLOOKUP(Y$9,'Feuille1-Catégories'!$C$1:$G$3,3,FALSE)="OUI",OFFSET(Y$3,MOD(QUOTIENT(ROW()-ROW($A$20),'Feuille1-Catégories'!$B$6/Y$6),Y$5),0),IF(MOD($A191-1-Y$10,'Feuille1-Catégories'!$F$5+1)=0,Y$3,""))),"")</f>
        <v/>
      </c>
      <c r="Z191" s="29" t="str">
        <f ca="1">IF(AND($A191&lt;&gt;"",Z$9&lt;&gt;""),IF(HLOOKUP(Z$9,'Feuille1-Catégories'!$C$1:$G$2,2,FALSE)="OUI",Z$3,IF(HLOOKUP(Z$9,'Feuille1-Catégories'!$C$1:$G$3,3,FALSE)="OUI",OFFSET(Z$3,MOD(QUOTIENT(ROW()-ROW($A$20),'Feuille1-Catégories'!$B$6/Z$6),Z$5),0),IF(MOD($A191-1-Z$10,'Feuille1-Catégories'!$F$5+1)=0,Z$3,""))),"")</f>
        <v/>
      </c>
    </row>
    <row r="192" spans="1:26" ht="17" x14ac:dyDescent="0.2">
      <c r="A192" s="21">
        <f>IF('Feuille2-Prix de vente'!A192&lt;&gt;"",'Feuille2-Prix de vente'!A192,"")</f>
        <v>173</v>
      </c>
      <c r="B192" s="33">
        <f ca="1">IF('Feuille2-Prix de vente'!B192&lt;&gt;"",'Feuille2-Prix de vente'!B192,"")</f>
        <v>4.1869879977138504</v>
      </c>
      <c r="C192" s="10">
        <f ca="1">IF('Feuille2-Prix de vente'!C192&lt;&gt;"",'Feuille2-Prix de vente'!C192,"")</f>
        <v>6691.4</v>
      </c>
      <c r="D192" s="10">
        <f t="shared" ca="1" si="2"/>
        <v>2099.6</v>
      </c>
      <c r="E192" s="10">
        <f ca="1">IF('Feuille2-Prix de vente'!E192&lt;&gt;"",'Feuille2-Prix de vente'!E192,"")</f>
        <v>8791</v>
      </c>
      <c r="F192" s="29">
        <f ca="1">IF(AND($A192&lt;&gt;"",F$9&lt;&gt;""),IF(HLOOKUP(F$9,'Feuille1-Catégories'!$C$1:$G$2,2,FALSE)="OUI",F$3,IF(HLOOKUP(F$9,'Feuille1-Catégories'!$C$1:$G$3,3,FALSE)="OUI",OFFSET(F$3,MOD(QUOTIENT(ROW()-ROW($A$20),'Feuille1-Catégories'!$B$6/F$6),F$5),0),IF(MOD($A192-1-F$10,'Feuille1-Catégories'!$F$5+1)=0,F$3,""))),"")</f>
        <v>0.8</v>
      </c>
      <c r="G192" s="29" t="str">
        <f ca="1">IF(AND($A192&lt;&gt;"",G$9&lt;&gt;""),IF(HLOOKUP(G$9,'Feuille1-Catégories'!$C$1:$G$2,2,FALSE)="OUI",G$3,IF(HLOOKUP(G$9,'Feuille1-Catégories'!$C$1:$G$3,3,FALSE)="OUI",OFFSET(G$3,MOD(QUOTIENT(ROW()-ROW($A$20),'Feuille1-Catégories'!$B$6/G$6),G$5),0),IF(MOD($A192-1-G$10,'Feuille1-Catégories'!$F$5+1)=0,G$3,""))),"")</f>
        <v xml:space="preserve"> </v>
      </c>
      <c r="H192" s="29" t="str">
        <f ca="1">IF(AND($A192&lt;&gt;"",H$9&lt;&gt;""),IF(HLOOKUP(H$9,'Feuille1-Catégories'!$C$1:$G$2,2,FALSE)="OUI",H$3,IF(HLOOKUP(H$9,'Feuille1-Catégories'!$C$1:$G$3,3,FALSE)="OUI",OFFSET(H$3,MOD(QUOTIENT(ROW()-ROW($A$20),'Feuille1-Catégories'!$B$6/H$6),H$5),0),IF(MOD($A192-1-H$10,'Feuille1-Catégories'!$F$5+1)=0,H$3,""))),"")</f>
        <v/>
      </c>
      <c r="I192" s="29">
        <f ca="1">IF(AND($A192&lt;&gt;"",I$9&lt;&gt;""),IF(HLOOKUP(I$9,'Feuille1-Catégories'!$C$1:$G$2,2,FALSE)="OUI",I$3,IF(HLOOKUP(I$9,'Feuille1-Catégories'!$C$1:$G$3,3,FALSE)="OUI",OFFSET(I$3,MOD(QUOTIENT(ROW()-ROW($A$20),'Feuille1-Catégories'!$B$6/I$6),I$5),0),IF(MOD($A192-1-I$10,'Feuille1-Catégories'!$F$5+1)=0,I$3,""))),"")</f>
        <v>200</v>
      </c>
      <c r="J192" s="29">
        <f ca="1">IF(AND($A192&lt;&gt;"",J$9&lt;&gt;""),IF(HLOOKUP(J$9,'Feuille1-Catégories'!$C$1:$G$2,2,FALSE)="OUI",J$3,IF(HLOOKUP(J$9,'Feuille1-Catégories'!$C$1:$G$3,3,FALSE)="OUI",OFFSET(J$3,MOD(QUOTIENT(ROW()-ROW($A$20),'Feuille1-Catégories'!$B$6/J$6),J$5),0),IF(MOD($A192-1-J$10,'Feuille1-Catégories'!$F$5+1)=0,J$3,""))),"")</f>
        <v>0.8</v>
      </c>
      <c r="K192" s="29" t="str">
        <f ca="1">IF(AND($A192&lt;&gt;"",K$9&lt;&gt;""),IF(HLOOKUP(K$9,'Feuille1-Catégories'!$C$1:$G$2,2,FALSE)="OUI",K$3,IF(HLOOKUP(K$9,'Feuille1-Catégories'!$C$1:$G$3,3,FALSE)="OUI",OFFSET(K$3,MOD(QUOTIENT(ROW()-ROW($A$20),'Feuille1-Catégories'!$B$6/K$6),K$5),0),IF(MOD($A192-1-K$10,'Feuille1-Catégories'!$F$5+1)=0,K$3,""))),"")</f>
        <v/>
      </c>
      <c r="L192" s="29">
        <f ca="1">IF(AND($A192&lt;&gt;"",L$9&lt;&gt;""),IF(HLOOKUP(L$9,'Feuille1-Catégories'!$C$1:$G$2,2,FALSE)="OUI",L$3,IF(HLOOKUP(L$9,'Feuille1-Catégories'!$C$1:$G$3,3,FALSE)="OUI",OFFSET(L$3,MOD(QUOTIENT(ROW()-ROW($A$20),'Feuille1-Catégories'!$B$6/L$6),L$5),0),IF(MOD($A192-1-L$10,'Feuille1-Catégories'!$F$5+1)=0,L$3,""))),"")</f>
        <v>50</v>
      </c>
      <c r="M192" s="29">
        <f ca="1">IF(AND($A192&lt;&gt;"",M$9&lt;&gt;""),IF(HLOOKUP(M$9,'Feuille1-Catégories'!$C$1:$G$2,2,FALSE)="OUI",M$3,IF(HLOOKUP(M$9,'Feuille1-Catégories'!$C$1:$G$3,3,FALSE)="OUI",OFFSET(M$3,MOD(QUOTIENT(ROW()-ROW($A$20),'Feuille1-Catégories'!$B$6/M$6),M$5),0),IF(MOD($A192-1-M$10,'Feuille1-Catégories'!$F$5+1)=0,M$3,""))),"")</f>
        <v>1500</v>
      </c>
      <c r="N192" s="29">
        <f ca="1">IF(AND($A192&lt;&gt;"",N$9&lt;&gt;""),IF(HLOOKUP(N$9,'Feuille1-Catégories'!$C$1:$G$2,2,FALSE)="OUI",N$3,IF(HLOOKUP(N$9,'Feuille1-Catégories'!$C$1:$G$3,3,FALSE)="OUI",OFFSET(N$3,MOD(QUOTIENT(ROW()-ROW($A$20),'Feuille1-Catégories'!$B$6/N$6),N$5),0),IF(MOD($A192-1-N$10,'Feuille1-Catégories'!$F$5+1)=0,N$3,""))),"")</f>
        <v>2</v>
      </c>
      <c r="O192" s="29">
        <f ca="1">IF(AND($A192&lt;&gt;"",O$9&lt;&gt;""),IF(HLOOKUP(O$9,'Feuille1-Catégories'!$C$1:$G$2,2,FALSE)="OUI",O$3,IF(HLOOKUP(O$9,'Feuille1-Catégories'!$C$1:$G$3,3,FALSE)="OUI",OFFSET(O$3,MOD(QUOTIENT(ROW()-ROW($A$20),'Feuille1-Catégories'!$B$6/O$6),O$5),0),IF(MOD($A192-1-O$10,'Feuille1-Catégories'!$F$5+1)=0,O$3,""))),"")</f>
        <v>5</v>
      </c>
      <c r="P192" s="29" t="str">
        <f ca="1">IF(AND($A192&lt;&gt;"",P$9&lt;&gt;""),IF(HLOOKUP(P$9,'Feuille1-Catégories'!$C$1:$G$2,2,FALSE)="OUI",P$3,IF(HLOOKUP(P$9,'Feuille1-Catégories'!$C$1:$G$3,3,FALSE)="OUI",OFFSET(P$3,MOD(QUOTIENT(ROW()-ROW($A$20),'Feuille1-Catégories'!$B$6/P$6),P$5),0),IF(MOD($A192-1-P$10,'Feuille1-Catégories'!$F$5+1)=0,P$3,""))),"")</f>
        <v/>
      </c>
      <c r="Q192" s="29" t="str">
        <f ca="1">IF(AND($A192&lt;&gt;"",Q$9&lt;&gt;""),IF(HLOOKUP(Q$9,'Feuille1-Catégories'!$C$1:$G$2,2,FALSE)="OUI",Q$3,IF(HLOOKUP(Q$9,'Feuille1-Catégories'!$C$1:$G$3,3,FALSE)="OUI",OFFSET(Q$3,MOD(QUOTIENT(ROW()-ROW($A$20),'Feuille1-Catégories'!$B$6/Q$6),Q$5),0),IF(MOD($A192-1-Q$10,'Feuille1-Catégories'!$F$5+1)=0,Q$3,""))),"")</f>
        <v/>
      </c>
      <c r="R192" s="29">
        <f ca="1">IF(AND($A192&lt;&gt;"",R$9&lt;&gt;""),IF(HLOOKUP(R$9,'Feuille1-Catégories'!$C$1:$G$2,2,FALSE)="OUI",R$3,IF(HLOOKUP(R$9,'Feuille1-Catégories'!$C$1:$G$3,3,FALSE)="OUI",OFFSET(R$3,MOD(QUOTIENT(ROW()-ROW($A$20),'Feuille1-Catégories'!$B$6/R$6),R$5),0),IF(MOD($A192-1-R$10,'Feuille1-Catégories'!$F$5+1)=0,R$3,""))),"")</f>
        <v>1</v>
      </c>
      <c r="S192" s="29">
        <f ca="1">IF(AND($A192&lt;&gt;"",S$9&lt;&gt;""),IF(HLOOKUP(S$9,'Feuille1-Catégories'!$C$1:$G$2,2,FALSE)="OUI",S$3,IF(HLOOKUP(S$9,'Feuille1-Catégories'!$C$1:$G$3,3,FALSE)="OUI",OFFSET(S$3,MOD(QUOTIENT(ROW()-ROW($A$20),'Feuille1-Catégories'!$B$6/S$6),S$5),0),IF(MOD($A192-1-S$10,'Feuille1-Catégories'!$F$5+1)=0,S$3,""))),"")</f>
        <v>30</v>
      </c>
      <c r="T192" s="29">
        <f ca="1">IF(AND($A192&lt;&gt;"",T$9&lt;&gt;""),IF(HLOOKUP(T$9,'Feuille1-Catégories'!$C$1:$G$2,2,FALSE)="OUI",T$3,IF(HLOOKUP(T$9,'Feuille1-Catégories'!$C$1:$G$3,3,FALSE)="OUI",OFFSET(T$3,MOD(QUOTIENT(ROW()-ROW($A$20),'Feuille1-Catégories'!$B$6/T$6),T$5),0),IF(MOD($A192-1-T$10,'Feuille1-Catégories'!$F$5+1)=0,T$3,""))),"")</f>
        <v>10</v>
      </c>
      <c r="U192" s="29">
        <f ca="1">IF(AND($A192&lt;&gt;"",U$9&lt;&gt;""),IF(HLOOKUP(U$9,'Feuille1-Catégories'!$C$1:$G$2,2,FALSE)="OUI",U$3,IF(HLOOKUP(U$9,'Feuille1-Catégories'!$C$1:$G$3,3,FALSE)="OUI",OFFSET(U$3,MOD(QUOTIENT(ROW()-ROW($A$20),'Feuille1-Catégories'!$B$6/U$6),U$5),0),IF(MOD($A192-1-U$10,'Feuille1-Catégories'!$F$5+1)=0,U$3,""))),"")</f>
        <v>300</v>
      </c>
      <c r="V192" s="29" t="str">
        <f ca="1">IF(AND($A192&lt;&gt;"",V$9&lt;&gt;""),IF(HLOOKUP(V$9,'Feuille1-Catégories'!$C$1:$G$2,2,FALSE)="OUI",V$3,IF(HLOOKUP(V$9,'Feuille1-Catégories'!$C$1:$G$3,3,FALSE)="OUI",OFFSET(V$3,MOD(QUOTIENT(ROW()-ROW($A$20),'Feuille1-Catégories'!$B$6/V$6),V$5),0),IF(MOD($A192-1-V$10,'Feuille1-Catégories'!$F$5+1)=0,V$3,""))),"")</f>
        <v/>
      </c>
      <c r="W192" s="29" t="str">
        <f ca="1">IF(AND($A192&lt;&gt;"",W$9&lt;&gt;""),IF(HLOOKUP(W$9,'Feuille1-Catégories'!$C$1:$G$2,2,FALSE)="OUI",W$3,IF(HLOOKUP(W$9,'Feuille1-Catégories'!$C$1:$G$3,3,FALSE)="OUI",OFFSET(W$3,MOD(QUOTIENT(ROW()-ROW($A$20),'Feuille1-Catégories'!$B$6/W$6),W$5),0),IF(MOD($A192-1-W$10,'Feuille1-Catégories'!$F$5+1)=0,W$3,""))),"")</f>
        <v/>
      </c>
      <c r="X192" s="29" t="str">
        <f ca="1">IF(AND($A192&lt;&gt;"",X$9&lt;&gt;""),IF(HLOOKUP(X$9,'Feuille1-Catégories'!$C$1:$G$2,2,FALSE)="OUI",X$3,IF(HLOOKUP(X$9,'Feuille1-Catégories'!$C$1:$G$3,3,FALSE)="OUI",OFFSET(X$3,MOD(QUOTIENT(ROW()-ROW($A$20),'Feuille1-Catégories'!$B$6/X$6),X$5),0),IF(MOD($A192-1-X$10,'Feuille1-Catégories'!$F$5+1)=0,X$3,""))),"")</f>
        <v/>
      </c>
      <c r="Y192" s="29" t="str">
        <f ca="1">IF(AND($A192&lt;&gt;"",Y$9&lt;&gt;""),IF(HLOOKUP(Y$9,'Feuille1-Catégories'!$C$1:$G$2,2,FALSE)="OUI",Y$3,IF(HLOOKUP(Y$9,'Feuille1-Catégories'!$C$1:$G$3,3,FALSE)="OUI",OFFSET(Y$3,MOD(QUOTIENT(ROW()-ROW($A$20),'Feuille1-Catégories'!$B$6/Y$6),Y$5),0),IF(MOD($A192-1-Y$10,'Feuille1-Catégories'!$F$5+1)=0,Y$3,""))),"")</f>
        <v/>
      </c>
      <c r="Z192" s="29" t="str">
        <f ca="1">IF(AND($A192&lt;&gt;"",Z$9&lt;&gt;""),IF(HLOOKUP(Z$9,'Feuille1-Catégories'!$C$1:$G$2,2,FALSE)="OUI",Z$3,IF(HLOOKUP(Z$9,'Feuille1-Catégories'!$C$1:$G$3,3,FALSE)="OUI",OFFSET(Z$3,MOD(QUOTIENT(ROW()-ROW($A$20),'Feuille1-Catégories'!$B$6/Z$6),Z$5),0),IF(MOD($A192-1-Z$10,'Feuille1-Catégories'!$F$5+1)=0,Z$3,""))),"")</f>
        <v/>
      </c>
    </row>
    <row r="193" spans="1:26" ht="17" x14ac:dyDescent="0.2">
      <c r="A193" s="21">
        <f>IF('Feuille2-Prix de vente'!A193&lt;&gt;"",'Feuille2-Prix de vente'!A193,"")</f>
        <v>174</v>
      </c>
      <c r="B193" s="33">
        <f ca="1">IF('Feuille2-Prix de vente'!B193&lt;&gt;"",'Feuille2-Prix de vente'!B193,"")</f>
        <v>3.9217610768367921</v>
      </c>
      <c r="C193" s="10">
        <f ca="1">IF('Feuille2-Prix de vente'!C193&lt;&gt;"",'Feuille2-Prix de vente'!C193,"")</f>
        <v>6251.4</v>
      </c>
      <c r="D193" s="10">
        <f t="shared" ca="1" si="2"/>
        <v>2139.6</v>
      </c>
      <c r="E193" s="10">
        <f ca="1">IF('Feuille2-Prix de vente'!E193&lt;&gt;"",'Feuille2-Prix de vente'!E193,"")</f>
        <v>8391</v>
      </c>
      <c r="F193" s="29">
        <f ca="1">IF(AND($A193&lt;&gt;"",F$9&lt;&gt;""),IF(HLOOKUP(F$9,'Feuille1-Catégories'!$C$1:$G$2,2,FALSE)="OUI",F$3,IF(HLOOKUP(F$9,'Feuille1-Catégories'!$C$1:$G$3,3,FALSE)="OUI",OFFSET(F$3,MOD(QUOTIENT(ROW()-ROW($A$20),'Feuille1-Catégories'!$B$6/F$6),F$5),0),IF(MOD($A193-1-F$10,'Feuille1-Catégories'!$F$5+1)=0,F$3,""))),"")</f>
        <v>0.8</v>
      </c>
      <c r="G193" s="29" t="str">
        <f ca="1">IF(AND($A193&lt;&gt;"",G$9&lt;&gt;""),IF(HLOOKUP(G$9,'Feuille1-Catégories'!$C$1:$G$2,2,FALSE)="OUI",G$3,IF(HLOOKUP(G$9,'Feuille1-Catégories'!$C$1:$G$3,3,FALSE)="OUI",OFFSET(G$3,MOD(QUOTIENT(ROW()-ROW($A$20),'Feuille1-Catégories'!$B$6/G$6),G$5),0),IF(MOD($A193-1-G$10,'Feuille1-Catégories'!$F$5+1)=0,G$3,""))),"")</f>
        <v xml:space="preserve"> </v>
      </c>
      <c r="H193" s="29">
        <f ca="1">IF(AND($A193&lt;&gt;"",H$9&lt;&gt;""),IF(HLOOKUP(H$9,'Feuille1-Catégories'!$C$1:$G$2,2,FALSE)="OUI",H$3,IF(HLOOKUP(H$9,'Feuille1-Catégories'!$C$1:$G$3,3,FALSE)="OUI",OFFSET(H$3,MOD(QUOTIENT(ROW()-ROW($A$20),'Feuille1-Catégories'!$B$6/H$6),H$5),0),IF(MOD($A193-1-H$10,'Feuille1-Catégories'!$F$5+1)=0,H$3,""))),"")</f>
        <v>50</v>
      </c>
      <c r="I193" s="29">
        <f ca="1">IF(AND($A193&lt;&gt;"",I$9&lt;&gt;""),IF(HLOOKUP(I$9,'Feuille1-Catégories'!$C$1:$G$2,2,FALSE)="OUI",I$3,IF(HLOOKUP(I$9,'Feuille1-Catégories'!$C$1:$G$3,3,FALSE)="OUI",OFFSET(I$3,MOD(QUOTIENT(ROW()-ROW($A$20),'Feuille1-Catégories'!$B$6/I$6),I$5),0),IF(MOD($A193-1-I$10,'Feuille1-Catégories'!$F$5+1)=0,I$3,""))),"")</f>
        <v>200</v>
      </c>
      <c r="J193" s="29">
        <f ca="1">IF(AND($A193&lt;&gt;"",J$9&lt;&gt;""),IF(HLOOKUP(J$9,'Feuille1-Catégories'!$C$1:$G$2,2,FALSE)="OUI",J$3,IF(HLOOKUP(J$9,'Feuille1-Catégories'!$C$1:$G$3,3,FALSE)="OUI",OFFSET(J$3,MOD(QUOTIENT(ROW()-ROW($A$20),'Feuille1-Catégories'!$B$6/J$6),J$5),0),IF(MOD($A193-1-J$10,'Feuille1-Catégories'!$F$5+1)=0,J$3,""))),"")</f>
        <v>0.8</v>
      </c>
      <c r="K193" s="29" t="str">
        <f ca="1">IF(AND($A193&lt;&gt;"",K$9&lt;&gt;""),IF(HLOOKUP(K$9,'Feuille1-Catégories'!$C$1:$G$2,2,FALSE)="OUI",K$3,IF(HLOOKUP(K$9,'Feuille1-Catégories'!$C$1:$G$3,3,FALSE)="OUI",OFFSET(K$3,MOD(QUOTIENT(ROW()-ROW($A$20),'Feuille1-Catégories'!$B$6/K$6),K$5),0),IF(MOD($A193-1-K$10,'Feuille1-Catégories'!$F$5+1)=0,K$3,""))),"")</f>
        <v/>
      </c>
      <c r="L193" s="29">
        <f ca="1">IF(AND($A193&lt;&gt;"",L$9&lt;&gt;""),IF(HLOOKUP(L$9,'Feuille1-Catégories'!$C$1:$G$2,2,FALSE)="OUI",L$3,IF(HLOOKUP(L$9,'Feuille1-Catégories'!$C$1:$G$3,3,FALSE)="OUI",OFFSET(L$3,MOD(QUOTIENT(ROW()-ROW($A$20),'Feuille1-Catégories'!$B$6/L$6),L$5),0),IF(MOD($A193-1-L$10,'Feuille1-Catégories'!$F$5+1)=0,L$3,""))),"")</f>
        <v>50</v>
      </c>
      <c r="M193" s="29">
        <f ca="1">IF(AND($A193&lt;&gt;"",M$9&lt;&gt;""),IF(HLOOKUP(M$9,'Feuille1-Catégories'!$C$1:$G$2,2,FALSE)="OUI",M$3,IF(HLOOKUP(M$9,'Feuille1-Catégories'!$C$1:$G$3,3,FALSE)="OUI",OFFSET(M$3,MOD(QUOTIENT(ROW()-ROW($A$20),'Feuille1-Catégories'!$B$6/M$6),M$5),0),IF(MOD($A193-1-M$10,'Feuille1-Catégories'!$F$5+1)=0,M$3,""))),"")</f>
        <v>1500</v>
      </c>
      <c r="N193" s="29">
        <f ca="1">IF(AND($A193&lt;&gt;"",N$9&lt;&gt;""),IF(HLOOKUP(N$9,'Feuille1-Catégories'!$C$1:$G$2,2,FALSE)="OUI",N$3,IF(HLOOKUP(N$9,'Feuille1-Catégories'!$C$1:$G$3,3,FALSE)="OUI",OFFSET(N$3,MOD(QUOTIENT(ROW()-ROW($A$20),'Feuille1-Catégories'!$B$6/N$6),N$5),0),IF(MOD($A193-1-N$10,'Feuille1-Catégories'!$F$5+1)=0,N$3,""))),"")</f>
        <v>2</v>
      </c>
      <c r="O193" s="29">
        <f ca="1">IF(AND($A193&lt;&gt;"",O$9&lt;&gt;""),IF(HLOOKUP(O$9,'Feuille1-Catégories'!$C$1:$G$2,2,FALSE)="OUI",O$3,IF(HLOOKUP(O$9,'Feuille1-Catégories'!$C$1:$G$3,3,FALSE)="OUI",OFFSET(O$3,MOD(QUOTIENT(ROW()-ROW($A$20),'Feuille1-Catégories'!$B$6/O$6),O$5),0),IF(MOD($A193-1-O$10,'Feuille1-Catégories'!$F$5+1)=0,O$3,""))),"")</f>
        <v>5</v>
      </c>
      <c r="P193" s="29" t="str">
        <f ca="1">IF(AND($A193&lt;&gt;"",P$9&lt;&gt;""),IF(HLOOKUP(P$9,'Feuille1-Catégories'!$C$1:$G$2,2,FALSE)="OUI",P$3,IF(HLOOKUP(P$9,'Feuille1-Catégories'!$C$1:$G$3,3,FALSE)="OUI",OFFSET(P$3,MOD(QUOTIENT(ROW()-ROW($A$20),'Feuille1-Catégories'!$B$6/P$6),P$5),0),IF(MOD($A193-1-P$10,'Feuille1-Catégories'!$F$5+1)=0,P$3,""))),"")</f>
        <v/>
      </c>
      <c r="Q193" s="29" t="str">
        <f ca="1">IF(AND($A193&lt;&gt;"",Q$9&lt;&gt;""),IF(HLOOKUP(Q$9,'Feuille1-Catégories'!$C$1:$G$2,2,FALSE)="OUI",Q$3,IF(HLOOKUP(Q$9,'Feuille1-Catégories'!$C$1:$G$3,3,FALSE)="OUI",OFFSET(Q$3,MOD(QUOTIENT(ROW()-ROW($A$20),'Feuille1-Catégories'!$B$6/Q$6),Q$5),0),IF(MOD($A193-1-Q$10,'Feuille1-Catégories'!$F$5+1)=0,Q$3,""))),"")</f>
        <v/>
      </c>
      <c r="R193" s="29">
        <f ca="1">IF(AND($A193&lt;&gt;"",R$9&lt;&gt;""),IF(HLOOKUP(R$9,'Feuille1-Catégories'!$C$1:$G$2,2,FALSE)="OUI",R$3,IF(HLOOKUP(R$9,'Feuille1-Catégories'!$C$1:$G$3,3,FALSE)="OUI",OFFSET(R$3,MOD(QUOTIENT(ROW()-ROW($A$20),'Feuille1-Catégories'!$B$6/R$6),R$5),0),IF(MOD($A193-1-R$10,'Feuille1-Catégories'!$F$5+1)=0,R$3,""))),"")</f>
        <v>1</v>
      </c>
      <c r="S193" s="29">
        <f ca="1">IF(AND($A193&lt;&gt;"",S$9&lt;&gt;""),IF(HLOOKUP(S$9,'Feuille1-Catégories'!$C$1:$G$2,2,FALSE)="OUI",S$3,IF(HLOOKUP(S$9,'Feuille1-Catégories'!$C$1:$G$3,3,FALSE)="OUI",OFFSET(S$3,MOD(QUOTIENT(ROW()-ROW($A$20),'Feuille1-Catégories'!$B$6/S$6),S$5),0),IF(MOD($A193-1-S$10,'Feuille1-Catégories'!$F$5+1)=0,S$3,""))),"")</f>
        <v>30</v>
      </c>
      <c r="T193" s="29" t="str">
        <f ca="1">IF(AND($A193&lt;&gt;"",T$9&lt;&gt;""),IF(HLOOKUP(T$9,'Feuille1-Catégories'!$C$1:$G$2,2,FALSE)="OUI",T$3,IF(HLOOKUP(T$9,'Feuille1-Catégories'!$C$1:$G$3,3,FALSE)="OUI",OFFSET(T$3,MOD(QUOTIENT(ROW()-ROW($A$20),'Feuille1-Catégories'!$B$6/T$6),T$5),0),IF(MOD($A193-1-T$10,'Feuille1-Catégories'!$F$5+1)=0,T$3,""))),"")</f>
        <v/>
      </c>
      <c r="U193" s="29">
        <f ca="1">IF(AND($A193&lt;&gt;"",U$9&lt;&gt;""),IF(HLOOKUP(U$9,'Feuille1-Catégories'!$C$1:$G$2,2,FALSE)="OUI",U$3,IF(HLOOKUP(U$9,'Feuille1-Catégories'!$C$1:$G$3,3,FALSE)="OUI",OFFSET(U$3,MOD(QUOTIENT(ROW()-ROW($A$20),'Feuille1-Catégories'!$B$6/U$6),U$5),0),IF(MOD($A193-1-U$10,'Feuille1-Catégories'!$F$5+1)=0,U$3,""))),"")</f>
        <v>300</v>
      </c>
      <c r="V193" s="29" t="str">
        <f ca="1">IF(AND($A193&lt;&gt;"",V$9&lt;&gt;""),IF(HLOOKUP(V$9,'Feuille1-Catégories'!$C$1:$G$2,2,FALSE)="OUI",V$3,IF(HLOOKUP(V$9,'Feuille1-Catégories'!$C$1:$G$3,3,FALSE)="OUI",OFFSET(V$3,MOD(QUOTIENT(ROW()-ROW($A$20),'Feuille1-Catégories'!$B$6/V$6),V$5),0),IF(MOD($A193-1-V$10,'Feuille1-Catégories'!$F$5+1)=0,V$3,""))),"")</f>
        <v/>
      </c>
      <c r="W193" s="29" t="str">
        <f ca="1">IF(AND($A193&lt;&gt;"",W$9&lt;&gt;""),IF(HLOOKUP(W$9,'Feuille1-Catégories'!$C$1:$G$2,2,FALSE)="OUI",W$3,IF(HLOOKUP(W$9,'Feuille1-Catégories'!$C$1:$G$3,3,FALSE)="OUI",OFFSET(W$3,MOD(QUOTIENT(ROW()-ROW($A$20),'Feuille1-Catégories'!$B$6/W$6),W$5),0),IF(MOD($A193-1-W$10,'Feuille1-Catégories'!$F$5+1)=0,W$3,""))),"")</f>
        <v/>
      </c>
      <c r="X193" s="29" t="str">
        <f ca="1">IF(AND($A193&lt;&gt;"",X$9&lt;&gt;""),IF(HLOOKUP(X$9,'Feuille1-Catégories'!$C$1:$G$2,2,FALSE)="OUI",X$3,IF(HLOOKUP(X$9,'Feuille1-Catégories'!$C$1:$G$3,3,FALSE)="OUI",OFFSET(X$3,MOD(QUOTIENT(ROW()-ROW($A$20),'Feuille1-Catégories'!$B$6/X$6),X$5),0),IF(MOD($A193-1-X$10,'Feuille1-Catégories'!$F$5+1)=0,X$3,""))),"")</f>
        <v/>
      </c>
      <c r="Y193" s="29" t="str">
        <f ca="1">IF(AND($A193&lt;&gt;"",Y$9&lt;&gt;""),IF(HLOOKUP(Y$9,'Feuille1-Catégories'!$C$1:$G$2,2,FALSE)="OUI",Y$3,IF(HLOOKUP(Y$9,'Feuille1-Catégories'!$C$1:$G$3,3,FALSE)="OUI",OFFSET(Y$3,MOD(QUOTIENT(ROW()-ROW($A$20),'Feuille1-Catégories'!$B$6/Y$6),Y$5),0),IF(MOD($A193-1-Y$10,'Feuille1-Catégories'!$F$5+1)=0,Y$3,""))),"")</f>
        <v/>
      </c>
      <c r="Z193" s="29" t="str">
        <f ca="1">IF(AND($A193&lt;&gt;"",Z$9&lt;&gt;""),IF(HLOOKUP(Z$9,'Feuille1-Catégories'!$C$1:$G$2,2,FALSE)="OUI",Z$3,IF(HLOOKUP(Z$9,'Feuille1-Catégories'!$C$1:$G$3,3,FALSE)="OUI",OFFSET(Z$3,MOD(QUOTIENT(ROW()-ROW($A$20),'Feuille1-Catégories'!$B$6/Z$6),Z$5),0),IF(MOD($A193-1-Z$10,'Feuille1-Catégories'!$F$5+1)=0,Z$3,""))),"")</f>
        <v/>
      </c>
    </row>
    <row r="194" spans="1:26" ht="17" x14ac:dyDescent="0.2">
      <c r="A194" s="21">
        <f>IF('Feuille2-Prix de vente'!A194&lt;&gt;"",'Feuille2-Prix de vente'!A194,"")</f>
        <v>175</v>
      </c>
      <c r="B194" s="33">
        <f ca="1">IF('Feuille2-Prix de vente'!B194&lt;&gt;"",'Feuille2-Prix de vente'!B194,"")</f>
        <v>3.958373023433035</v>
      </c>
      <c r="C194" s="10">
        <f ca="1">IF('Feuille2-Prix de vente'!C194&lt;&gt;"",'Feuille2-Prix de vente'!C194,"")</f>
        <v>6211.4</v>
      </c>
      <c r="D194" s="10">
        <f t="shared" ca="1" si="2"/>
        <v>2099.6</v>
      </c>
      <c r="E194" s="10">
        <f ca="1">IF('Feuille2-Prix de vente'!E194&lt;&gt;"",'Feuille2-Prix de vente'!E194,"")</f>
        <v>8311</v>
      </c>
      <c r="F194" s="29">
        <f ca="1">IF(AND($A194&lt;&gt;"",F$9&lt;&gt;""),IF(HLOOKUP(F$9,'Feuille1-Catégories'!$C$1:$G$2,2,FALSE)="OUI",F$3,IF(HLOOKUP(F$9,'Feuille1-Catégories'!$C$1:$G$3,3,FALSE)="OUI",OFFSET(F$3,MOD(QUOTIENT(ROW()-ROW($A$20),'Feuille1-Catégories'!$B$6/F$6),F$5),0),IF(MOD($A194-1-F$10,'Feuille1-Catégories'!$F$5+1)=0,F$3,""))),"")</f>
        <v>0.8</v>
      </c>
      <c r="G194" s="29" t="str">
        <f ca="1">IF(AND($A194&lt;&gt;"",G$9&lt;&gt;""),IF(HLOOKUP(G$9,'Feuille1-Catégories'!$C$1:$G$2,2,FALSE)="OUI",G$3,IF(HLOOKUP(G$9,'Feuille1-Catégories'!$C$1:$G$3,3,FALSE)="OUI",OFFSET(G$3,MOD(QUOTIENT(ROW()-ROW($A$20),'Feuille1-Catégories'!$B$6/G$6),G$5),0),IF(MOD($A194-1-G$10,'Feuille1-Catégories'!$F$5+1)=0,G$3,""))),"")</f>
        <v xml:space="preserve"> </v>
      </c>
      <c r="H194" s="29" t="str">
        <f ca="1">IF(AND($A194&lt;&gt;"",H$9&lt;&gt;""),IF(HLOOKUP(H$9,'Feuille1-Catégories'!$C$1:$G$2,2,FALSE)="OUI",H$3,IF(HLOOKUP(H$9,'Feuille1-Catégories'!$C$1:$G$3,3,FALSE)="OUI",OFFSET(H$3,MOD(QUOTIENT(ROW()-ROW($A$20),'Feuille1-Catégories'!$B$6/H$6),H$5),0),IF(MOD($A194-1-H$10,'Feuille1-Catégories'!$F$5+1)=0,H$3,""))),"")</f>
        <v/>
      </c>
      <c r="I194" s="29">
        <f ca="1">IF(AND($A194&lt;&gt;"",I$9&lt;&gt;""),IF(HLOOKUP(I$9,'Feuille1-Catégories'!$C$1:$G$2,2,FALSE)="OUI",I$3,IF(HLOOKUP(I$9,'Feuille1-Catégories'!$C$1:$G$3,3,FALSE)="OUI",OFFSET(I$3,MOD(QUOTIENT(ROW()-ROW($A$20),'Feuille1-Catégories'!$B$6/I$6),I$5),0),IF(MOD($A194-1-I$10,'Feuille1-Catégories'!$F$5+1)=0,I$3,""))),"")</f>
        <v>200</v>
      </c>
      <c r="J194" s="29">
        <f ca="1">IF(AND($A194&lt;&gt;"",J$9&lt;&gt;""),IF(HLOOKUP(J$9,'Feuille1-Catégories'!$C$1:$G$2,2,FALSE)="OUI",J$3,IF(HLOOKUP(J$9,'Feuille1-Catégories'!$C$1:$G$3,3,FALSE)="OUI",OFFSET(J$3,MOD(QUOTIENT(ROW()-ROW($A$20),'Feuille1-Catégories'!$B$6/J$6),J$5),0),IF(MOD($A194-1-J$10,'Feuille1-Catégories'!$F$5+1)=0,J$3,""))),"")</f>
        <v>0.8</v>
      </c>
      <c r="K194" s="29">
        <f ca="1">IF(AND($A194&lt;&gt;"",K$9&lt;&gt;""),IF(HLOOKUP(K$9,'Feuille1-Catégories'!$C$1:$G$2,2,FALSE)="OUI",K$3,IF(HLOOKUP(K$9,'Feuille1-Catégories'!$C$1:$G$3,3,FALSE)="OUI",OFFSET(K$3,MOD(QUOTIENT(ROW()-ROW($A$20),'Feuille1-Catégories'!$B$6/K$6),K$5),0),IF(MOD($A194-1-K$10,'Feuille1-Catégories'!$F$5+1)=0,K$3,""))),"")</f>
        <v>10</v>
      </c>
      <c r="L194" s="29">
        <f ca="1">IF(AND($A194&lt;&gt;"",L$9&lt;&gt;""),IF(HLOOKUP(L$9,'Feuille1-Catégories'!$C$1:$G$2,2,FALSE)="OUI",L$3,IF(HLOOKUP(L$9,'Feuille1-Catégories'!$C$1:$G$3,3,FALSE)="OUI",OFFSET(L$3,MOD(QUOTIENT(ROW()-ROW($A$20),'Feuille1-Catégories'!$B$6/L$6),L$5),0),IF(MOD($A194-1-L$10,'Feuille1-Catégories'!$F$5+1)=0,L$3,""))),"")</f>
        <v>50</v>
      </c>
      <c r="M194" s="29">
        <f ca="1">IF(AND($A194&lt;&gt;"",M$9&lt;&gt;""),IF(HLOOKUP(M$9,'Feuille1-Catégories'!$C$1:$G$2,2,FALSE)="OUI",M$3,IF(HLOOKUP(M$9,'Feuille1-Catégories'!$C$1:$G$3,3,FALSE)="OUI",OFFSET(M$3,MOD(QUOTIENT(ROW()-ROW($A$20),'Feuille1-Catégories'!$B$6/M$6),M$5),0),IF(MOD($A194-1-M$10,'Feuille1-Catégories'!$F$5+1)=0,M$3,""))),"")</f>
        <v>1500</v>
      </c>
      <c r="N194" s="29">
        <f ca="1">IF(AND($A194&lt;&gt;"",N$9&lt;&gt;""),IF(HLOOKUP(N$9,'Feuille1-Catégories'!$C$1:$G$2,2,FALSE)="OUI",N$3,IF(HLOOKUP(N$9,'Feuille1-Catégories'!$C$1:$G$3,3,FALSE)="OUI",OFFSET(N$3,MOD(QUOTIENT(ROW()-ROW($A$20),'Feuille1-Catégories'!$B$6/N$6),N$5),0),IF(MOD($A194-1-N$10,'Feuille1-Catégories'!$F$5+1)=0,N$3,""))),"")</f>
        <v>2</v>
      </c>
      <c r="O194" s="29">
        <f ca="1">IF(AND($A194&lt;&gt;"",O$9&lt;&gt;""),IF(HLOOKUP(O$9,'Feuille1-Catégories'!$C$1:$G$2,2,FALSE)="OUI",O$3,IF(HLOOKUP(O$9,'Feuille1-Catégories'!$C$1:$G$3,3,FALSE)="OUI",OFFSET(O$3,MOD(QUOTIENT(ROW()-ROW($A$20),'Feuille1-Catégories'!$B$6/O$6),O$5),0),IF(MOD($A194-1-O$10,'Feuille1-Catégories'!$F$5+1)=0,O$3,""))),"")</f>
        <v>5</v>
      </c>
      <c r="P194" s="29" t="str">
        <f ca="1">IF(AND($A194&lt;&gt;"",P$9&lt;&gt;""),IF(HLOOKUP(P$9,'Feuille1-Catégories'!$C$1:$G$2,2,FALSE)="OUI",P$3,IF(HLOOKUP(P$9,'Feuille1-Catégories'!$C$1:$G$3,3,FALSE)="OUI",OFFSET(P$3,MOD(QUOTIENT(ROW()-ROW($A$20),'Feuille1-Catégories'!$B$6/P$6),P$5),0),IF(MOD($A194-1-P$10,'Feuille1-Catégories'!$F$5+1)=0,P$3,""))),"")</f>
        <v/>
      </c>
      <c r="Q194" s="29" t="str">
        <f ca="1">IF(AND($A194&lt;&gt;"",Q$9&lt;&gt;""),IF(HLOOKUP(Q$9,'Feuille1-Catégories'!$C$1:$G$2,2,FALSE)="OUI",Q$3,IF(HLOOKUP(Q$9,'Feuille1-Catégories'!$C$1:$G$3,3,FALSE)="OUI",OFFSET(Q$3,MOD(QUOTIENT(ROW()-ROW($A$20),'Feuille1-Catégories'!$B$6/Q$6),Q$5),0),IF(MOD($A194-1-Q$10,'Feuille1-Catégories'!$F$5+1)=0,Q$3,""))),"")</f>
        <v/>
      </c>
      <c r="R194" s="29">
        <f ca="1">IF(AND($A194&lt;&gt;"",R$9&lt;&gt;""),IF(HLOOKUP(R$9,'Feuille1-Catégories'!$C$1:$G$2,2,FALSE)="OUI",R$3,IF(HLOOKUP(R$9,'Feuille1-Catégories'!$C$1:$G$3,3,FALSE)="OUI",OFFSET(R$3,MOD(QUOTIENT(ROW()-ROW($A$20),'Feuille1-Catégories'!$B$6/R$6),R$5),0),IF(MOD($A194-1-R$10,'Feuille1-Catégories'!$F$5+1)=0,R$3,""))),"")</f>
        <v>1</v>
      </c>
      <c r="S194" s="29">
        <f ca="1">IF(AND($A194&lt;&gt;"",S$9&lt;&gt;""),IF(HLOOKUP(S$9,'Feuille1-Catégories'!$C$1:$G$2,2,FALSE)="OUI",S$3,IF(HLOOKUP(S$9,'Feuille1-Catégories'!$C$1:$G$3,3,FALSE)="OUI",OFFSET(S$3,MOD(QUOTIENT(ROW()-ROW($A$20),'Feuille1-Catégories'!$B$6/S$6),S$5),0),IF(MOD($A194-1-S$10,'Feuille1-Catégories'!$F$5+1)=0,S$3,""))),"")</f>
        <v>30</v>
      </c>
      <c r="T194" s="29" t="str">
        <f ca="1">IF(AND($A194&lt;&gt;"",T$9&lt;&gt;""),IF(HLOOKUP(T$9,'Feuille1-Catégories'!$C$1:$G$2,2,FALSE)="OUI",T$3,IF(HLOOKUP(T$9,'Feuille1-Catégories'!$C$1:$G$3,3,FALSE)="OUI",OFFSET(T$3,MOD(QUOTIENT(ROW()-ROW($A$20),'Feuille1-Catégories'!$B$6/T$6),T$5),0),IF(MOD($A194-1-T$10,'Feuille1-Catégories'!$F$5+1)=0,T$3,""))),"")</f>
        <v/>
      </c>
      <c r="U194" s="29">
        <f ca="1">IF(AND($A194&lt;&gt;"",U$9&lt;&gt;""),IF(HLOOKUP(U$9,'Feuille1-Catégories'!$C$1:$G$2,2,FALSE)="OUI",U$3,IF(HLOOKUP(U$9,'Feuille1-Catégories'!$C$1:$G$3,3,FALSE)="OUI",OFFSET(U$3,MOD(QUOTIENT(ROW()-ROW($A$20),'Feuille1-Catégories'!$B$6/U$6),U$5),0),IF(MOD($A194-1-U$10,'Feuille1-Catégories'!$F$5+1)=0,U$3,""))),"")</f>
        <v>300</v>
      </c>
      <c r="V194" s="29" t="str">
        <f ca="1">IF(AND($A194&lt;&gt;"",V$9&lt;&gt;""),IF(HLOOKUP(V$9,'Feuille1-Catégories'!$C$1:$G$2,2,FALSE)="OUI",V$3,IF(HLOOKUP(V$9,'Feuille1-Catégories'!$C$1:$G$3,3,FALSE)="OUI",OFFSET(V$3,MOD(QUOTIENT(ROW()-ROW($A$20),'Feuille1-Catégories'!$B$6/V$6),V$5),0),IF(MOD($A194-1-V$10,'Feuille1-Catégories'!$F$5+1)=0,V$3,""))),"")</f>
        <v/>
      </c>
      <c r="W194" s="29" t="str">
        <f ca="1">IF(AND($A194&lt;&gt;"",W$9&lt;&gt;""),IF(HLOOKUP(W$9,'Feuille1-Catégories'!$C$1:$G$2,2,FALSE)="OUI",W$3,IF(HLOOKUP(W$9,'Feuille1-Catégories'!$C$1:$G$3,3,FALSE)="OUI",OFFSET(W$3,MOD(QUOTIENT(ROW()-ROW($A$20),'Feuille1-Catégories'!$B$6/W$6),W$5),0),IF(MOD($A194-1-W$10,'Feuille1-Catégories'!$F$5+1)=0,W$3,""))),"")</f>
        <v/>
      </c>
      <c r="X194" s="29" t="str">
        <f ca="1">IF(AND($A194&lt;&gt;"",X$9&lt;&gt;""),IF(HLOOKUP(X$9,'Feuille1-Catégories'!$C$1:$G$2,2,FALSE)="OUI",X$3,IF(HLOOKUP(X$9,'Feuille1-Catégories'!$C$1:$G$3,3,FALSE)="OUI",OFFSET(X$3,MOD(QUOTIENT(ROW()-ROW($A$20),'Feuille1-Catégories'!$B$6/X$6),X$5),0),IF(MOD($A194-1-X$10,'Feuille1-Catégories'!$F$5+1)=0,X$3,""))),"")</f>
        <v/>
      </c>
      <c r="Y194" s="29" t="str">
        <f ca="1">IF(AND($A194&lt;&gt;"",Y$9&lt;&gt;""),IF(HLOOKUP(Y$9,'Feuille1-Catégories'!$C$1:$G$2,2,FALSE)="OUI",Y$3,IF(HLOOKUP(Y$9,'Feuille1-Catégories'!$C$1:$G$3,3,FALSE)="OUI",OFFSET(Y$3,MOD(QUOTIENT(ROW()-ROW($A$20),'Feuille1-Catégories'!$B$6/Y$6),Y$5),0),IF(MOD($A194-1-Y$10,'Feuille1-Catégories'!$F$5+1)=0,Y$3,""))),"")</f>
        <v/>
      </c>
      <c r="Z194" s="29" t="str">
        <f ca="1">IF(AND($A194&lt;&gt;"",Z$9&lt;&gt;""),IF(HLOOKUP(Z$9,'Feuille1-Catégories'!$C$1:$G$2,2,FALSE)="OUI",Z$3,IF(HLOOKUP(Z$9,'Feuille1-Catégories'!$C$1:$G$3,3,FALSE)="OUI",OFFSET(Z$3,MOD(QUOTIENT(ROW()-ROW($A$20),'Feuille1-Catégories'!$B$6/Z$6),Z$5),0),IF(MOD($A194-1-Z$10,'Feuille1-Catégories'!$F$5+1)=0,Z$3,""))),"")</f>
        <v/>
      </c>
    </row>
    <row r="195" spans="1:26" ht="17" x14ac:dyDescent="0.2">
      <c r="A195" s="21">
        <f>IF('Feuille2-Prix de vente'!A195&lt;&gt;"",'Feuille2-Prix de vente'!A195,"")</f>
        <v>176</v>
      </c>
      <c r="B195" s="33">
        <f ca="1">IF('Feuille2-Prix de vente'!B195&lt;&gt;"",'Feuille2-Prix de vente'!B195,"")</f>
        <v>4.3598856524762422</v>
      </c>
      <c r="C195" s="10">
        <f ca="1">IF('Feuille2-Prix de vente'!C195&lt;&gt;"",'Feuille2-Prix de vente'!C195,"")</f>
        <v>8697.4</v>
      </c>
      <c r="D195" s="10">
        <f t="shared" ca="1" si="2"/>
        <v>2588.6</v>
      </c>
      <c r="E195" s="10">
        <f ca="1">IF('Feuille2-Prix de vente'!E195&lt;&gt;"",'Feuille2-Prix de vente'!E195,"")</f>
        <v>11286</v>
      </c>
      <c r="F195" s="29">
        <f ca="1">IF(AND($A195&lt;&gt;"",F$9&lt;&gt;""),IF(HLOOKUP(F$9,'Feuille1-Catégories'!$C$1:$G$2,2,FALSE)="OUI",F$3,IF(HLOOKUP(F$9,'Feuille1-Catégories'!$C$1:$G$3,3,FALSE)="OUI",OFFSET(F$3,MOD(QUOTIENT(ROW()-ROW($A$20),'Feuille1-Catégories'!$B$6/F$6),F$5),0),IF(MOD($A195-1-F$10,'Feuille1-Catégories'!$F$5+1)=0,F$3,""))),"")</f>
        <v>0.8</v>
      </c>
      <c r="G195" s="29" t="str">
        <f ca="1">IF(AND($A195&lt;&gt;"",G$9&lt;&gt;""),IF(HLOOKUP(G$9,'Feuille1-Catégories'!$C$1:$G$2,2,FALSE)="OUI",G$3,IF(HLOOKUP(G$9,'Feuille1-Catégories'!$C$1:$G$3,3,FALSE)="OUI",OFFSET(G$3,MOD(QUOTIENT(ROW()-ROW($A$20),'Feuille1-Catégories'!$B$6/G$6),G$5),0),IF(MOD($A195-1-G$10,'Feuille1-Catégories'!$F$5+1)=0,G$3,""))),"")</f>
        <v xml:space="preserve"> </v>
      </c>
      <c r="H195" s="29" t="str">
        <f ca="1">IF(AND($A195&lt;&gt;"",H$9&lt;&gt;""),IF(HLOOKUP(H$9,'Feuille1-Catégories'!$C$1:$G$2,2,FALSE)="OUI",H$3,IF(HLOOKUP(H$9,'Feuille1-Catégories'!$C$1:$G$3,3,FALSE)="OUI",OFFSET(H$3,MOD(QUOTIENT(ROW()-ROW($A$20),'Feuille1-Catégories'!$B$6/H$6),H$5),0),IF(MOD($A195-1-H$10,'Feuille1-Catégories'!$F$5+1)=0,H$3,""))),"")</f>
        <v/>
      </c>
      <c r="I195" s="29">
        <f ca="1">IF(AND($A195&lt;&gt;"",I$9&lt;&gt;""),IF(HLOOKUP(I$9,'Feuille1-Catégories'!$C$1:$G$2,2,FALSE)="OUI",I$3,IF(HLOOKUP(I$9,'Feuille1-Catégories'!$C$1:$G$3,3,FALSE)="OUI",OFFSET(I$3,MOD(QUOTIENT(ROW()-ROW($A$20),'Feuille1-Catégories'!$B$6/I$6),I$5),0),IF(MOD($A195-1-I$10,'Feuille1-Catégories'!$F$5+1)=0,I$3,""))),"")</f>
        <v>200</v>
      </c>
      <c r="J195" s="29">
        <f ca="1">IF(AND($A195&lt;&gt;"",J$9&lt;&gt;""),IF(HLOOKUP(J$9,'Feuille1-Catégories'!$C$1:$G$2,2,FALSE)="OUI",J$3,IF(HLOOKUP(J$9,'Feuille1-Catégories'!$C$1:$G$3,3,FALSE)="OUI",OFFSET(J$3,MOD(QUOTIENT(ROW()-ROW($A$20),'Feuille1-Catégories'!$B$6/J$6),J$5),0),IF(MOD($A195-1-J$10,'Feuille1-Catégories'!$F$5+1)=0,J$3,""))),"")</f>
        <v>0.8</v>
      </c>
      <c r="K195" s="29" t="str">
        <f ca="1">IF(AND($A195&lt;&gt;"",K$9&lt;&gt;""),IF(HLOOKUP(K$9,'Feuille1-Catégories'!$C$1:$G$2,2,FALSE)="OUI",K$3,IF(HLOOKUP(K$9,'Feuille1-Catégories'!$C$1:$G$3,3,FALSE)="OUI",OFFSET(K$3,MOD(QUOTIENT(ROW()-ROW($A$20),'Feuille1-Catégories'!$B$6/K$6),K$5),0),IF(MOD($A195-1-K$10,'Feuille1-Catégories'!$F$5+1)=0,K$3,""))),"")</f>
        <v/>
      </c>
      <c r="L195" s="29">
        <f ca="1">IF(AND($A195&lt;&gt;"",L$9&lt;&gt;""),IF(HLOOKUP(L$9,'Feuille1-Catégories'!$C$1:$G$2,2,FALSE)="OUI",L$3,IF(HLOOKUP(L$9,'Feuille1-Catégories'!$C$1:$G$3,3,FALSE)="OUI",OFFSET(L$3,MOD(QUOTIENT(ROW()-ROW($A$20),'Feuille1-Catégories'!$B$6/L$6),L$5),0),IF(MOD($A195-1-L$10,'Feuille1-Catégories'!$F$5+1)=0,L$3,""))),"")</f>
        <v>50</v>
      </c>
      <c r="M195" s="29">
        <f ca="1">IF(AND($A195&lt;&gt;"",M$9&lt;&gt;""),IF(HLOOKUP(M$9,'Feuille1-Catégories'!$C$1:$G$2,2,FALSE)="OUI",M$3,IF(HLOOKUP(M$9,'Feuille1-Catégories'!$C$1:$G$3,3,FALSE)="OUI",OFFSET(M$3,MOD(QUOTIENT(ROW()-ROW($A$20),'Feuille1-Catégories'!$B$6/M$6),M$5),0),IF(MOD($A195-1-M$10,'Feuille1-Catégories'!$F$5+1)=0,M$3,""))),"")</f>
        <v>1500</v>
      </c>
      <c r="N195" s="29">
        <f ca="1">IF(AND($A195&lt;&gt;"",N$9&lt;&gt;""),IF(HLOOKUP(N$9,'Feuille1-Catégories'!$C$1:$G$2,2,FALSE)="OUI",N$3,IF(HLOOKUP(N$9,'Feuille1-Catégories'!$C$1:$G$3,3,FALSE)="OUI",OFFSET(N$3,MOD(QUOTIENT(ROW()-ROW($A$20),'Feuille1-Catégories'!$B$6/N$6),N$5),0),IF(MOD($A195-1-N$10,'Feuille1-Catégories'!$F$5+1)=0,N$3,""))),"")</f>
        <v>2</v>
      </c>
      <c r="O195" s="29">
        <f ca="1">IF(AND($A195&lt;&gt;"",O$9&lt;&gt;""),IF(HLOOKUP(O$9,'Feuille1-Catégories'!$C$1:$G$2,2,FALSE)="OUI",O$3,IF(HLOOKUP(O$9,'Feuille1-Catégories'!$C$1:$G$3,3,FALSE)="OUI",OFFSET(O$3,MOD(QUOTIENT(ROW()-ROW($A$20),'Feuille1-Catégories'!$B$6/O$6),O$5),0),IF(MOD($A195-1-O$10,'Feuille1-Catégories'!$F$5+1)=0,O$3,""))),"")</f>
        <v>5</v>
      </c>
      <c r="P195" s="29" t="str">
        <f ca="1">IF(AND($A195&lt;&gt;"",P$9&lt;&gt;""),IF(HLOOKUP(P$9,'Feuille1-Catégories'!$C$1:$G$2,2,FALSE)="OUI",P$3,IF(HLOOKUP(P$9,'Feuille1-Catégories'!$C$1:$G$3,3,FALSE)="OUI",OFFSET(P$3,MOD(QUOTIENT(ROW()-ROW($A$20),'Feuille1-Catégories'!$B$6/P$6),P$5),0),IF(MOD($A195-1-P$10,'Feuille1-Catégories'!$F$5+1)=0,P$3,""))),"")</f>
        <v/>
      </c>
      <c r="Q195" s="29">
        <f ca="1">IF(AND($A195&lt;&gt;"",Q$9&lt;&gt;""),IF(HLOOKUP(Q$9,'Feuille1-Catégories'!$C$1:$G$2,2,FALSE)="OUI",Q$3,IF(HLOOKUP(Q$9,'Feuille1-Catégories'!$C$1:$G$3,3,FALSE)="OUI",OFFSET(Q$3,MOD(QUOTIENT(ROW()-ROW($A$20),'Feuille1-Catégories'!$B$6/Q$6),Q$5),0),IF(MOD($A195-1-Q$10,'Feuille1-Catégories'!$F$5+1)=0,Q$3,""))),"")</f>
        <v>500</v>
      </c>
      <c r="R195" s="29" t="str">
        <f ca="1">IF(AND($A195&lt;&gt;"",R$9&lt;&gt;""),IF(HLOOKUP(R$9,'Feuille1-Catégories'!$C$1:$G$2,2,FALSE)="OUI",R$3,IF(HLOOKUP(R$9,'Feuille1-Catégories'!$C$1:$G$3,3,FALSE)="OUI",OFFSET(R$3,MOD(QUOTIENT(ROW()-ROW($A$20),'Feuille1-Catégories'!$B$6/R$6),R$5),0),IF(MOD($A195-1-R$10,'Feuille1-Catégories'!$F$5+1)=0,R$3,""))),"")</f>
        <v/>
      </c>
      <c r="S195" s="29">
        <f ca="1">IF(AND($A195&lt;&gt;"",S$9&lt;&gt;""),IF(HLOOKUP(S$9,'Feuille1-Catégories'!$C$1:$G$2,2,FALSE)="OUI",S$3,IF(HLOOKUP(S$9,'Feuille1-Catégories'!$C$1:$G$3,3,FALSE)="OUI",OFFSET(S$3,MOD(QUOTIENT(ROW()-ROW($A$20),'Feuille1-Catégories'!$B$6/S$6),S$5),0),IF(MOD($A195-1-S$10,'Feuille1-Catégories'!$F$5+1)=0,S$3,""))),"")</f>
        <v>30</v>
      </c>
      <c r="T195" s="29" t="str">
        <f ca="1">IF(AND($A195&lt;&gt;"",T$9&lt;&gt;""),IF(HLOOKUP(T$9,'Feuille1-Catégories'!$C$1:$G$2,2,FALSE)="OUI",T$3,IF(HLOOKUP(T$9,'Feuille1-Catégories'!$C$1:$G$3,3,FALSE)="OUI",OFFSET(T$3,MOD(QUOTIENT(ROW()-ROW($A$20),'Feuille1-Catégories'!$B$6/T$6),T$5),0),IF(MOD($A195-1-T$10,'Feuille1-Catégories'!$F$5+1)=0,T$3,""))),"")</f>
        <v/>
      </c>
      <c r="U195" s="29">
        <f ca="1">IF(AND($A195&lt;&gt;"",U$9&lt;&gt;""),IF(HLOOKUP(U$9,'Feuille1-Catégories'!$C$1:$G$2,2,FALSE)="OUI",U$3,IF(HLOOKUP(U$9,'Feuille1-Catégories'!$C$1:$G$3,3,FALSE)="OUI",OFFSET(U$3,MOD(QUOTIENT(ROW()-ROW($A$20),'Feuille1-Catégories'!$B$6/U$6),U$5),0),IF(MOD($A195-1-U$10,'Feuille1-Catégories'!$F$5+1)=0,U$3,""))),"")</f>
        <v>300</v>
      </c>
      <c r="V195" s="29" t="str">
        <f ca="1">IF(AND($A195&lt;&gt;"",V$9&lt;&gt;""),IF(HLOOKUP(V$9,'Feuille1-Catégories'!$C$1:$G$2,2,FALSE)="OUI",V$3,IF(HLOOKUP(V$9,'Feuille1-Catégories'!$C$1:$G$3,3,FALSE)="OUI",OFFSET(V$3,MOD(QUOTIENT(ROW()-ROW($A$20),'Feuille1-Catégories'!$B$6/V$6),V$5),0),IF(MOD($A195-1-V$10,'Feuille1-Catégories'!$F$5+1)=0,V$3,""))),"")</f>
        <v/>
      </c>
      <c r="W195" s="29" t="str">
        <f ca="1">IF(AND($A195&lt;&gt;"",W$9&lt;&gt;""),IF(HLOOKUP(W$9,'Feuille1-Catégories'!$C$1:$G$2,2,FALSE)="OUI",W$3,IF(HLOOKUP(W$9,'Feuille1-Catégories'!$C$1:$G$3,3,FALSE)="OUI",OFFSET(W$3,MOD(QUOTIENT(ROW()-ROW($A$20),'Feuille1-Catégories'!$B$6/W$6),W$5),0),IF(MOD($A195-1-W$10,'Feuille1-Catégories'!$F$5+1)=0,W$3,""))),"")</f>
        <v/>
      </c>
      <c r="X195" s="29" t="str">
        <f ca="1">IF(AND($A195&lt;&gt;"",X$9&lt;&gt;""),IF(HLOOKUP(X$9,'Feuille1-Catégories'!$C$1:$G$2,2,FALSE)="OUI",X$3,IF(HLOOKUP(X$9,'Feuille1-Catégories'!$C$1:$G$3,3,FALSE)="OUI",OFFSET(X$3,MOD(QUOTIENT(ROW()-ROW($A$20),'Feuille1-Catégories'!$B$6/X$6),X$5),0),IF(MOD($A195-1-X$10,'Feuille1-Catégories'!$F$5+1)=0,X$3,""))),"")</f>
        <v/>
      </c>
      <c r="Y195" s="29" t="str">
        <f ca="1">IF(AND($A195&lt;&gt;"",Y$9&lt;&gt;""),IF(HLOOKUP(Y$9,'Feuille1-Catégories'!$C$1:$G$2,2,FALSE)="OUI",Y$3,IF(HLOOKUP(Y$9,'Feuille1-Catégories'!$C$1:$G$3,3,FALSE)="OUI",OFFSET(Y$3,MOD(QUOTIENT(ROW()-ROW($A$20),'Feuille1-Catégories'!$B$6/Y$6),Y$5),0),IF(MOD($A195-1-Y$10,'Feuille1-Catégories'!$F$5+1)=0,Y$3,""))),"")</f>
        <v/>
      </c>
      <c r="Z195" s="29" t="str">
        <f ca="1">IF(AND($A195&lt;&gt;"",Z$9&lt;&gt;""),IF(HLOOKUP(Z$9,'Feuille1-Catégories'!$C$1:$G$2,2,FALSE)="OUI",Z$3,IF(HLOOKUP(Z$9,'Feuille1-Catégories'!$C$1:$G$3,3,FALSE)="OUI",OFFSET(Z$3,MOD(QUOTIENT(ROW()-ROW($A$20),'Feuille1-Catégories'!$B$6/Z$6),Z$5),0),IF(MOD($A195-1-Z$10,'Feuille1-Catégories'!$F$5+1)=0,Z$3,""))),"")</f>
        <v/>
      </c>
    </row>
    <row r="196" spans="1:26" ht="17" x14ac:dyDescent="0.2">
      <c r="A196" s="21">
        <f>IF('Feuille2-Prix de vente'!A196&lt;&gt;"",'Feuille2-Prix de vente'!A196,"")</f>
        <v>177</v>
      </c>
      <c r="B196" s="33">
        <f ca="1">IF('Feuille2-Prix de vente'!B196&lt;&gt;"",'Feuille2-Prix de vente'!B196,"")</f>
        <v>4.1866005908701043</v>
      </c>
      <c r="C196" s="10">
        <f ca="1">IF('Feuille2-Prix de vente'!C196&lt;&gt;"",'Feuille2-Prix de vente'!C196,"")</f>
        <v>6687.4</v>
      </c>
      <c r="D196" s="10">
        <f t="shared" ca="1" si="2"/>
        <v>2098.6</v>
      </c>
      <c r="E196" s="10">
        <f ca="1">IF('Feuille2-Prix de vente'!E196&lt;&gt;"",'Feuille2-Prix de vente'!E196,"")</f>
        <v>8786</v>
      </c>
      <c r="F196" s="29">
        <f ca="1">IF(AND($A196&lt;&gt;"",F$9&lt;&gt;""),IF(HLOOKUP(F$9,'Feuille1-Catégories'!$C$1:$G$2,2,FALSE)="OUI",F$3,IF(HLOOKUP(F$9,'Feuille1-Catégories'!$C$1:$G$3,3,FALSE)="OUI",OFFSET(F$3,MOD(QUOTIENT(ROW()-ROW($A$20),'Feuille1-Catégories'!$B$6/F$6),F$5),0),IF(MOD($A196-1-F$10,'Feuille1-Catégories'!$F$5+1)=0,F$3,""))),"")</f>
        <v>0.8</v>
      </c>
      <c r="G196" s="29" t="str">
        <f ca="1">IF(AND($A196&lt;&gt;"",G$9&lt;&gt;""),IF(HLOOKUP(G$9,'Feuille1-Catégories'!$C$1:$G$2,2,FALSE)="OUI",G$3,IF(HLOOKUP(G$9,'Feuille1-Catégories'!$C$1:$G$3,3,FALSE)="OUI",OFFSET(G$3,MOD(QUOTIENT(ROW()-ROW($A$20),'Feuille1-Catégories'!$B$6/G$6),G$5),0),IF(MOD($A196-1-G$10,'Feuille1-Catégories'!$F$5+1)=0,G$3,""))),"")</f>
        <v xml:space="preserve"> </v>
      </c>
      <c r="H196" s="29" t="str">
        <f ca="1">IF(AND($A196&lt;&gt;"",H$9&lt;&gt;""),IF(HLOOKUP(H$9,'Feuille1-Catégories'!$C$1:$G$2,2,FALSE)="OUI",H$3,IF(HLOOKUP(H$9,'Feuille1-Catégories'!$C$1:$G$3,3,FALSE)="OUI",OFFSET(H$3,MOD(QUOTIENT(ROW()-ROW($A$20),'Feuille1-Catégories'!$B$6/H$6),H$5),0),IF(MOD($A196-1-H$10,'Feuille1-Catégories'!$F$5+1)=0,H$3,""))),"")</f>
        <v/>
      </c>
      <c r="I196" s="29">
        <f ca="1">IF(AND($A196&lt;&gt;"",I$9&lt;&gt;""),IF(HLOOKUP(I$9,'Feuille1-Catégories'!$C$1:$G$2,2,FALSE)="OUI",I$3,IF(HLOOKUP(I$9,'Feuille1-Catégories'!$C$1:$G$3,3,FALSE)="OUI",OFFSET(I$3,MOD(QUOTIENT(ROW()-ROW($A$20),'Feuille1-Catégories'!$B$6/I$6),I$5),0),IF(MOD($A196-1-I$10,'Feuille1-Catégories'!$F$5+1)=0,I$3,""))),"")</f>
        <v>200</v>
      </c>
      <c r="J196" s="29">
        <f ca="1">IF(AND($A196&lt;&gt;"",J$9&lt;&gt;""),IF(HLOOKUP(J$9,'Feuille1-Catégories'!$C$1:$G$2,2,FALSE)="OUI",J$3,IF(HLOOKUP(J$9,'Feuille1-Catégories'!$C$1:$G$3,3,FALSE)="OUI",OFFSET(J$3,MOD(QUOTIENT(ROW()-ROW($A$20),'Feuille1-Catégories'!$B$6/J$6),J$5),0),IF(MOD($A196-1-J$10,'Feuille1-Catégories'!$F$5+1)=0,J$3,""))),"")</f>
        <v>0.8</v>
      </c>
      <c r="K196" s="29" t="str">
        <f ca="1">IF(AND($A196&lt;&gt;"",K$9&lt;&gt;""),IF(HLOOKUP(K$9,'Feuille1-Catégories'!$C$1:$G$2,2,FALSE)="OUI",K$3,IF(HLOOKUP(K$9,'Feuille1-Catégories'!$C$1:$G$3,3,FALSE)="OUI",OFFSET(K$3,MOD(QUOTIENT(ROW()-ROW($A$20),'Feuille1-Catégories'!$B$6/K$6),K$5),0),IF(MOD($A196-1-K$10,'Feuille1-Catégories'!$F$5+1)=0,K$3,""))),"")</f>
        <v/>
      </c>
      <c r="L196" s="29">
        <f ca="1">IF(AND($A196&lt;&gt;"",L$9&lt;&gt;""),IF(HLOOKUP(L$9,'Feuille1-Catégories'!$C$1:$G$2,2,FALSE)="OUI",L$3,IF(HLOOKUP(L$9,'Feuille1-Catégories'!$C$1:$G$3,3,FALSE)="OUI",OFFSET(L$3,MOD(QUOTIENT(ROW()-ROW($A$20),'Feuille1-Catégories'!$B$6/L$6),L$5),0),IF(MOD($A196-1-L$10,'Feuille1-Catégories'!$F$5+1)=0,L$3,""))),"")</f>
        <v>50</v>
      </c>
      <c r="M196" s="29">
        <f ca="1">IF(AND($A196&lt;&gt;"",M$9&lt;&gt;""),IF(HLOOKUP(M$9,'Feuille1-Catégories'!$C$1:$G$2,2,FALSE)="OUI",M$3,IF(HLOOKUP(M$9,'Feuille1-Catégories'!$C$1:$G$3,3,FALSE)="OUI",OFFSET(M$3,MOD(QUOTIENT(ROW()-ROW($A$20),'Feuille1-Catégories'!$B$6/M$6),M$5),0),IF(MOD($A196-1-M$10,'Feuille1-Catégories'!$F$5+1)=0,M$3,""))),"")</f>
        <v>1500</v>
      </c>
      <c r="N196" s="29">
        <f ca="1">IF(AND($A196&lt;&gt;"",N$9&lt;&gt;""),IF(HLOOKUP(N$9,'Feuille1-Catégories'!$C$1:$G$2,2,FALSE)="OUI",N$3,IF(HLOOKUP(N$9,'Feuille1-Catégories'!$C$1:$G$3,3,FALSE)="OUI",OFFSET(N$3,MOD(QUOTIENT(ROW()-ROW($A$20),'Feuille1-Catégories'!$B$6/N$6),N$5),0),IF(MOD($A196-1-N$10,'Feuille1-Catégories'!$F$5+1)=0,N$3,""))),"")</f>
        <v>2</v>
      </c>
      <c r="O196" s="29">
        <f ca="1">IF(AND($A196&lt;&gt;"",O$9&lt;&gt;""),IF(HLOOKUP(O$9,'Feuille1-Catégories'!$C$1:$G$2,2,FALSE)="OUI",O$3,IF(HLOOKUP(O$9,'Feuille1-Catégories'!$C$1:$G$3,3,FALSE)="OUI",OFFSET(O$3,MOD(QUOTIENT(ROW()-ROW($A$20),'Feuille1-Catégories'!$B$6/O$6),O$5),0),IF(MOD($A196-1-O$10,'Feuille1-Catégories'!$F$5+1)=0,O$3,""))),"")</f>
        <v>5</v>
      </c>
      <c r="P196" s="29" t="str">
        <f ca="1">IF(AND($A196&lt;&gt;"",P$9&lt;&gt;""),IF(HLOOKUP(P$9,'Feuille1-Catégories'!$C$1:$G$2,2,FALSE)="OUI",P$3,IF(HLOOKUP(P$9,'Feuille1-Catégories'!$C$1:$G$3,3,FALSE)="OUI",OFFSET(P$3,MOD(QUOTIENT(ROW()-ROW($A$20),'Feuille1-Catégories'!$B$6/P$6),P$5),0),IF(MOD($A196-1-P$10,'Feuille1-Catégories'!$F$5+1)=0,P$3,""))),"")</f>
        <v/>
      </c>
      <c r="Q196" s="29" t="str">
        <f ca="1">IF(AND($A196&lt;&gt;"",Q$9&lt;&gt;""),IF(HLOOKUP(Q$9,'Feuille1-Catégories'!$C$1:$G$2,2,FALSE)="OUI",Q$3,IF(HLOOKUP(Q$9,'Feuille1-Catégories'!$C$1:$G$3,3,FALSE)="OUI",OFFSET(Q$3,MOD(QUOTIENT(ROW()-ROW($A$20),'Feuille1-Catégories'!$B$6/Q$6),Q$5),0),IF(MOD($A196-1-Q$10,'Feuille1-Catégories'!$F$5+1)=0,Q$3,""))),"")</f>
        <v/>
      </c>
      <c r="R196" s="29" t="str">
        <f ca="1">IF(AND($A196&lt;&gt;"",R$9&lt;&gt;""),IF(HLOOKUP(R$9,'Feuille1-Catégories'!$C$1:$G$2,2,FALSE)="OUI",R$3,IF(HLOOKUP(R$9,'Feuille1-Catégories'!$C$1:$G$3,3,FALSE)="OUI",OFFSET(R$3,MOD(QUOTIENT(ROW()-ROW($A$20),'Feuille1-Catégories'!$B$6/R$6),R$5),0),IF(MOD($A196-1-R$10,'Feuille1-Catégories'!$F$5+1)=0,R$3,""))),"")</f>
        <v/>
      </c>
      <c r="S196" s="29">
        <f ca="1">IF(AND($A196&lt;&gt;"",S$9&lt;&gt;""),IF(HLOOKUP(S$9,'Feuille1-Catégories'!$C$1:$G$2,2,FALSE)="OUI",S$3,IF(HLOOKUP(S$9,'Feuille1-Catégories'!$C$1:$G$3,3,FALSE)="OUI",OFFSET(S$3,MOD(QUOTIENT(ROW()-ROW($A$20),'Feuille1-Catégories'!$B$6/S$6),S$5),0),IF(MOD($A196-1-S$10,'Feuille1-Catégories'!$F$5+1)=0,S$3,""))),"")</f>
        <v>30</v>
      </c>
      <c r="T196" s="29">
        <f ca="1">IF(AND($A196&lt;&gt;"",T$9&lt;&gt;""),IF(HLOOKUP(T$9,'Feuille1-Catégories'!$C$1:$G$2,2,FALSE)="OUI",T$3,IF(HLOOKUP(T$9,'Feuille1-Catégories'!$C$1:$G$3,3,FALSE)="OUI",OFFSET(T$3,MOD(QUOTIENT(ROW()-ROW($A$20),'Feuille1-Catégories'!$B$6/T$6),T$5),0),IF(MOD($A196-1-T$10,'Feuille1-Catégories'!$F$5+1)=0,T$3,""))),"")</f>
        <v>10</v>
      </c>
      <c r="U196" s="29">
        <f ca="1">IF(AND($A196&lt;&gt;"",U$9&lt;&gt;""),IF(HLOOKUP(U$9,'Feuille1-Catégories'!$C$1:$G$2,2,FALSE)="OUI",U$3,IF(HLOOKUP(U$9,'Feuille1-Catégories'!$C$1:$G$3,3,FALSE)="OUI",OFFSET(U$3,MOD(QUOTIENT(ROW()-ROW($A$20),'Feuille1-Catégories'!$B$6/U$6),U$5),0),IF(MOD($A196-1-U$10,'Feuille1-Catégories'!$F$5+1)=0,U$3,""))),"")</f>
        <v>300</v>
      </c>
      <c r="V196" s="29" t="str">
        <f ca="1">IF(AND($A196&lt;&gt;"",V$9&lt;&gt;""),IF(HLOOKUP(V$9,'Feuille1-Catégories'!$C$1:$G$2,2,FALSE)="OUI",V$3,IF(HLOOKUP(V$9,'Feuille1-Catégories'!$C$1:$G$3,3,FALSE)="OUI",OFFSET(V$3,MOD(QUOTIENT(ROW()-ROW($A$20),'Feuille1-Catégories'!$B$6/V$6),V$5),0),IF(MOD($A196-1-V$10,'Feuille1-Catégories'!$F$5+1)=0,V$3,""))),"")</f>
        <v/>
      </c>
      <c r="W196" s="29" t="str">
        <f ca="1">IF(AND($A196&lt;&gt;"",W$9&lt;&gt;""),IF(HLOOKUP(W$9,'Feuille1-Catégories'!$C$1:$G$2,2,FALSE)="OUI",W$3,IF(HLOOKUP(W$9,'Feuille1-Catégories'!$C$1:$G$3,3,FALSE)="OUI",OFFSET(W$3,MOD(QUOTIENT(ROW()-ROW($A$20),'Feuille1-Catégories'!$B$6/W$6),W$5),0),IF(MOD($A196-1-W$10,'Feuille1-Catégories'!$F$5+1)=0,W$3,""))),"")</f>
        <v/>
      </c>
      <c r="X196" s="29" t="str">
        <f ca="1">IF(AND($A196&lt;&gt;"",X$9&lt;&gt;""),IF(HLOOKUP(X$9,'Feuille1-Catégories'!$C$1:$G$2,2,FALSE)="OUI",X$3,IF(HLOOKUP(X$9,'Feuille1-Catégories'!$C$1:$G$3,3,FALSE)="OUI",OFFSET(X$3,MOD(QUOTIENT(ROW()-ROW($A$20),'Feuille1-Catégories'!$B$6/X$6),X$5),0),IF(MOD($A196-1-X$10,'Feuille1-Catégories'!$F$5+1)=0,X$3,""))),"")</f>
        <v/>
      </c>
      <c r="Y196" s="29" t="str">
        <f ca="1">IF(AND($A196&lt;&gt;"",Y$9&lt;&gt;""),IF(HLOOKUP(Y$9,'Feuille1-Catégories'!$C$1:$G$2,2,FALSE)="OUI",Y$3,IF(HLOOKUP(Y$9,'Feuille1-Catégories'!$C$1:$G$3,3,FALSE)="OUI",OFFSET(Y$3,MOD(QUOTIENT(ROW()-ROW($A$20),'Feuille1-Catégories'!$B$6/Y$6),Y$5),0),IF(MOD($A196-1-Y$10,'Feuille1-Catégories'!$F$5+1)=0,Y$3,""))),"")</f>
        <v/>
      </c>
      <c r="Z196" s="29" t="str">
        <f ca="1">IF(AND($A196&lt;&gt;"",Z$9&lt;&gt;""),IF(HLOOKUP(Z$9,'Feuille1-Catégories'!$C$1:$G$2,2,FALSE)="OUI",Z$3,IF(HLOOKUP(Z$9,'Feuille1-Catégories'!$C$1:$G$3,3,FALSE)="OUI",OFFSET(Z$3,MOD(QUOTIENT(ROW()-ROW($A$20),'Feuille1-Catégories'!$B$6/Z$6),Z$5),0),IF(MOD($A196-1-Z$10,'Feuille1-Catégories'!$F$5+1)=0,Z$3,""))),"")</f>
        <v/>
      </c>
    </row>
    <row r="197" spans="1:26" ht="17" x14ac:dyDescent="0.2">
      <c r="A197" s="21">
        <f>IF('Feuille2-Prix de vente'!A197&lt;&gt;"",'Feuille2-Prix de vente'!A197,"")</f>
        <v>178</v>
      </c>
      <c r="B197" s="33">
        <f ca="1">IF('Feuille2-Prix de vente'!B197&lt;&gt;"",'Feuille2-Prix de vente'!B197,"")</f>
        <v>3.9212568970354438</v>
      </c>
      <c r="C197" s="10">
        <f ca="1">IF('Feuille2-Prix de vente'!C197&lt;&gt;"",'Feuille2-Prix de vente'!C197,"")</f>
        <v>6247.4</v>
      </c>
      <c r="D197" s="10">
        <f t="shared" ca="1" si="2"/>
        <v>2138.6</v>
      </c>
      <c r="E197" s="10">
        <f ca="1">IF('Feuille2-Prix de vente'!E197&lt;&gt;"",'Feuille2-Prix de vente'!E197,"")</f>
        <v>8386</v>
      </c>
      <c r="F197" s="29">
        <f ca="1">IF(AND($A197&lt;&gt;"",F$9&lt;&gt;""),IF(HLOOKUP(F$9,'Feuille1-Catégories'!$C$1:$G$2,2,FALSE)="OUI",F$3,IF(HLOOKUP(F$9,'Feuille1-Catégories'!$C$1:$G$3,3,FALSE)="OUI",OFFSET(F$3,MOD(QUOTIENT(ROW()-ROW($A$20),'Feuille1-Catégories'!$B$6/F$6),F$5),0),IF(MOD($A197-1-F$10,'Feuille1-Catégories'!$F$5+1)=0,F$3,""))),"")</f>
        <v>0.8</v>
      </c>
      <c r="G197" s="29" t="str">
        <f ca="1">IF(AND($A197&lt;&gt;"",G$9&lt;&gt;""),IF(HLOOKUP(G$9,'Feuille1-Catégories'!$C$1:$G$2,2,FALSE)="OUI",G$3,IF(HLOOKUP(G$9,'Feuille1-Catégories'!$C$1:$G$3,3,FALSE)="OUI",OFFSET(G$3,MOD(QUOTIENT(ROW()-ROW($A$20),'Feuille1-Catégories'!$B$6/G$6),G$5),0),IF(MOD($A197-1-G$10,'Feuille1-Catégories'!$F$5+1)=0,G$3,""))),"")</f>
        <v xml:space="preserve"> </v>
      </c>
      <c r="H197" s="29">
        <f ca="1">IF(AND($A197&lt;&gt;"",H$9&lt;&gt;""),IF(HLOOKUP(H$9,'Feuille1-Catégories'!$C$1:$G$2,2,FALSE)="OUI",H$3,IF(HLOOKUP(H$9,'Feuille1-Catégories'!$C$1:$G$3,3,FALSE)="OUI",OFFSET(H$3,MOD(QUOTIENT(ROW()-ROW($A$20),'Feuille1-Catégories'!$B$6/H$6),H$5),0),IF(MOD($A197-1-H$10,'Feuille1-Catégories'!$F$5+1)=0,H$3,""))),"")</f>
        <v>50</v>
      </c>
      <c r="I197" s="29">
        <f ca="1">IF(AND($A197&lt;&gt;"",I$9&lt;&gt;""),IF(HLOOKUP(I$9,'Feuille1-Catégories'!$C$1:$G$2,2,FALSE)="OUI",I$3,IF(HLOOKUP(I$9,'Feuille1-Catégories'!$C$1:$G$3,3,FALSE)="OUI",OFFSET(I$3,MOD(QUOTIENT(ROW()-ROW($A$20),'Feuille1-Catégories'!$B$6/I$6),I$5),0),IF(MOD($A197-1-I$10,'Feuille1-Catégories'!$F$5+1)=0,I$3,""))),"")</f>
        <v>200</v>
      </c>
      <c r="J197" s="29">
        <f ca="1">IF(AND($A197&lt;&gt;"",J$9&lt;&gt;""),IF(HLOOKUP(J$9,'Feuille1-Catégories'!$C$1:$G$2,2,FALSE)="OUI",J$3,IF(HLOOKUP(J$9,'Feuille1-Catégories'!$C$1:$G$3,3,FALSE)="OUI",OFFSET(J$3,MOD(QUOTIENT(ROW()-ROW($A$20),'Feuille1-Catégories'!$B$6/J$6),J$5),0),IF(MOD($A197-1-J$10,'Feuille1-Catégories'!$F$5+1)=0,J$3,""))),"")</f>
        <v>0.8</v>
      </c>
      <c r="K197" s="29" t="str">
        <f ca="1">IF(AND($A197&lt;&gt;"",K$9&lt;&gt;""),IF(HLOOKUP(K$9,'Feuille1-Catégories'!$C$1:$G$2,2,FALSE)="OUI",K$3,IF(HLOOKUP(K$9,'Feuille1-Catégories'!$C$1:$G$3,3,FALSE)="OUI",OFFSET(K$3,MOD(QUOTIENT(ROW()-ROW($A$20),'Feuille1-Catégories'!$B$6/K$6),K$5),0),IF(MOD($A197-1-K$10,'Feuille1-Catégories'!$F$5+1)=0,K$3,""))),"")</f>
        <v/>
      </c>
      <c r="L197" s="29">
        <f ca="1">IF(AND($A197&lt;&gt;"",L$9&lt;&gt;""),IF(HLOOKUP(L$9,'Feuille1-Catégories'!$C$1:$G$2,2,FALSE)="OUI",L$3,IF(HLOOKUP(L$9,'Feuille1-Catégories'!$C$1:$G$3,3,FALSE)="OUI",OFFSET(L$3,MOD(QUOTIENT(ROW()-ROW($A$20),'Feuille1-Catégories'!$B$6/L$6),L$5),0),IF(MOD($A197-1-L$10,'Feuille1-Catégories'!$F$5+1)=0,L$3,""))),"")</f>
        <v>50</v>
      </c>
      <c r="M197" s="29">
        <f ca="1">IF(AND($A197&lt;&gt;"",M$9&lt;&gt;""),IF(HLOOKUP(M$9,'Feuille1-Catégories'!$C$1:$G$2,2,FALSE)="OUI",M$3,IF(HLOOKUP(M$9,'Feuille1-Catégories'!$C$1:$G$3,3,FALSE)="OUI",OFFSET(M$3,MOD(QUOTIENT(ROW()-ROW($A$20),'Feuille1-Catégories'!$B$6/M$6),M$5),0),IF(MOD($A197-1-M$10,'Feuille1-Catégories'!$F$5+1)=0,M$3,""))),"")</f>
        <v>1500</v>
      </c>
      <c r="N197" s="29">
        <f ca="1">IF(AND($A197&lt;&gt;"",N$9&lt;&gt;""),IF(HLOOKUP(N$9,'Feuille1-Catégories'!$C$1:$G$2,2,FALSE)="OUI",N$3,IF(HLOOKUP(N$9,'Feuille1-Catégories'!$C$1:$G$3,3,FALSE)="OUI",OFFSET(N$3,MOD(QUOTIENT(ROW()-ROW($A$20),'Feuille1-Catégories'!$B$6/N$6),N$5),0),IF(MOD($A197-1-N$10,'Feuille1-Catégories'!$F$5+1)=0,N$3,""))),"")</f>
        <v>2</v>
      </c>
      <c r="O197" s="29">
        <f ca="1">IF(AND($A197&lt;&gt;"",O$9&lt;&gt;""),IF(HLOOKUP(O$9,'Feuille1-Catégories'!$C$1:$G$2,2,FALSE)="OUI",O$3,IF(HLOOKUP(O$9,'Feuille1-Catégories'!$C$1:$G$3,3,FALSE)="OUI",OFFSET(O$3,MOD(QUOTIENT(ROW()-ROW($A$20),'Feuille1-Catégories'!$B$6/O$6),O$5),0),IF(MOD($A197-1-O$10,'Feuille1-Catégories'!$F$5+1)=0,O$3,""))),"")</f>
        <v>5</v>
      </c>
      <c r="P197" s="29" t="str">
        <f ca="1">IF(AND($A197&lt;&gt;"",P$9&lt;&gt;""),IF(HLOOKUP(P$9,'Feuille1-Catégories'!$C$1:$G$2,2,FALSE)="OUI",P$3,IF(HLOOKUP(P$9,'Feuille1-Catégories'!$C$1:$G$3,3,FALSE)="OUI",OFFSET(P$3,MOD(QUOTIENT(ROW()-ROW($A$20),'Feuille1-Catégories'!$B$6/P$6),P$5),0),IF(MOD($A197-1-P$10,'Feuille1-Catégories'!$F$5+1)=0,P$3,""))),"")</f>
        <v/>
      </c>
      <c r="Q197" s="29" t="str">
        <f ca="1">IF(AND($A197&lt;&gt;"",Q$9&lt;&gt;""),IF(HLOOKUP(Q$9,'Feuille1-Catégories'!$C$1:$G$2,2,FALSE)="OUI",Q$3,IF(HLOOKUP(Q$9,'Feuille1-Catégories'!$C$1:$G$3,3,FALSE)="OUI",OFFSET(Q$3,MOD(QUOTIENT(ROW()-ROW($A$20),'Feuille1-Catégories'!$B$6/Q$6),Q$5),0),IF(MOD($A197-1-Q$10,'Feuille1-Catégories'!$F$5+1)=0,Q$3,""))),"")</f>
        <v/>
      </c>
      <c r="R197" s="29" t="str">
        <f ca="1">IF(AND($A197&lt;&gt;"",R$9&lt;&gt;""),IF(HLOOKUP(R$9,'Feuille1-Catégories'!$C$1:$G$2,2,FALSE)="OUI",R$3,IF(HLOOKUP(R$9,'Feuille1-Catégories'!$C$1:$G$3,3,FALSE)="OUI",OFFSET(R$3,MOD(QUOTIENT(ROW()-ROW($A$20),'Feuille1-Catégories'!$B$6/R$6),R$5),0),IF(MOD($A197-1-R$10,'Feuille1-Catégories'!$F$5+1)=0,R$3,""))),"")</f>
        <v/>
      </c>
      <c r="S197" s="29">
        <f ca="1">IF(AND($A197&lt;&gt;"",S$9&lt;&gt;""),IF(HLOOKUP(S$9,'Feuille1-Catégories'!$C$1:$G$2,2,FALSE)="OUI",S$3,IF(HLOOKUP(S$9,'Feuille1-Catégories'!$C$1:$G$3,3,FALSE)="OUI",OFFSET(S$3,MOD(QUOTIENT(ROW()-ROW($A$20),'Feuille1-Catégories'!$B$6/S$6),S$5),0),IF(MOD($A197-1-S$10,'Feuille1-Catégories'!$F$5+1)=0,S$3,""))),"")</f>
        <v>30</v>
      </c>
      <c r="T197" s="29" t="str">
        <f ca="1">IF(AND($A197&lt;&gt;"",T$9&lt;&gt;""),IF(HLOOKUP(T$9,'Feuille1-Catégories'!$C$1:$G$2,2,FALSE)="OUI",T$3,IF(HLOOKUP(T$9,'Feuille1-Catégories'!$C$1:$G$3,3,FALSE)="OUI",OFFSET(T$3,MOD(QUOTIENT(ROW()-ROW($A$20),'Feuille1-Catégories'!$B$6/T$6),T$5),0),IF(MOD($A197-1-T$10,'Feuille1-Catégories'!$F$5+1)=0,T$3,""))),"")</f>
        <v/>
      </c>
      <c r="U197" s="29">
        <f ca="1">IF(AND($A197&lt;&gt;"",U$9&lt;&gt;""),IF(HLOOKUP(U$9,'Feuille1-Catégories'!$C$1:$G$2,2,FALSE)="OUI",U$3,IF(HLOOKUP(U$9,'Feuille1-Catégories'!$C$1:$G$3,3,FALSE)="OUI",OFFSET(U$3,MOD(QUOTIENT(ROW()-ROW($A$20),'Feuille1-Catégories'!$B$6/U$6),U$5),0),IF(MOD($A197-1-U$10,'Feuille1-Catégories'!$F$5+1)=0,U$3,""))),"")</f>
        <v>300</v>
      </c>
      <c r="V197" s="29" t="str">
        <f ca="1">IF(AND($A197&lt;&gt;"",V$9&lt;&gt;""),IF(HLOOKUP(V$9,'Feuille1-Catégories'!$C$1:$G$2,2,FALSE)="OUI",V$3,IF(HLOOKUP(V$9,'Feuille1-Catégories'!$C$1:$G$3,3,FALSE)="OUI",OFFSET(V$3,MOD(QUOTIENT(ROW()-ROW($A$20),'Feuille1-Catégories'!$B$6/V$6),V$5),0),IF(MOD($A197-1-V$10,'Feuille1-Catégories'!$F$5+1)=0,V$3,""))),"")</f>
        <v/>
      </c>
      <c r="W197" s="29" t="str">
        <f ca="1">IF(AND($A197&lt;&gt;"",W$9&lt;&gt;""),IF(HLOOKUP(W$9,'Feuille1-Catégories'!$C$1:$G$2,2,FALSE)="OUI",W$3,IF(HLOOKUP(W$9,'Feuille1-Catégories'!$C$1:$G$3,3,FALSE)="OUI",OFFSET(W$3,MOD(QUOTIENT(ROW()-ROW($A$20),'Feuille1-Catégories'!$B$6/W$6),W$5),0),IF(MOD($A197-1-W$10,'Feuille1-Catégories'!$F$5+1)=0,W$3,""))),"")</f>
        <v/>
      </c>
      <c r="X197" s="29" t="str">
        <f ca="1">IF(AND($A197&lt;&gt;"",X$9&lt;&gt;""),IF(HLOOKUP(X$9,'Feuille1-Catégories'!$C$1:$G$2,2,FALSE)="OUI",X$3,IF(HLOOKUP(X$9,'Feuille1-Catégories'!$C$1:$G$3,3,FALSE)="OUI",OFFSET(X$3,MOD(QUOTIENT(ROW()-ROW($A$20),'Feuille1-Catégories'!$B$6/X$6),X$5),0),IF(MOD($A197-1-X$10,'Feuille1-Catégories'!$F$5+1)=0,X$3,""))),"")</f>
        <v/>
      </c>
      <c r="Y197" s="29" t="str">
        <f ca="1">IF(AND($A197&lt;&gt;"",Y$9&lt;&gt;""),IF(HLOOKUP(Y$9,'Feuille1-Catégories'!$C$1:$G$2,2,FALSE)="OUI",Y$3,IF(HLOOKUP(Y$9,'Feuille1-Catégories'!$C$1:$G$3,3,FALSE)="OUI",OFFSET(Y$3,MOD(QUOTIENT(ROW()-ROW($A$20),'Feuille1-Catégories'!$B$6/Y$6),Y$5),0),IF(MOD($A197-1-Y$10,'Feuille1-Catégories'!$F$5+1)=0,Y$3,""))),"")</f>
        <v/>
      </c>
      <c r="Z197" s="29" t="str">
        <f ca="1">IF(AND($A197&lt;&gt;"",Z$9&lt;&gt;""),IF(HLOOKUP(Z$9,'Feuille1-Catégories'!$C$1:$G$2,2,FALSE)="OUI",Z$3,IF(HLOOKUP(Z$9,'Feuille1-Catégories'!$C$1:$G$3,3,FALSE)="OUI",OFFSET(Z$3,MOD(QUOTIENT(ROW()-ROW($A$20),'Feuille1-Catégories'!$B$6/Z$6),Z$5),0),IF(MOD($A197-1-Z$10,'Feuille1-Catégories'!$F$5+1)=0,Z$3,""))),"")</f>
        <v/>
      </c>
    </row>
    <row r="198" spans="1:26" ht="17" x14ac:dyDescent="0.2">
      <c r="A198" s="21">
        <f>IF('Feuille2-Prix de vente'!A198&lt;&gt;"",'Feuille2-Prix de vente'!A198,"")</f>
        <v>179</v>
      </c>
      <c r="B198" s="33">
        <f ca="1">IF('Feuille2-Prix de vente'!B198&lt;&gt;"",'Feuille2-Prix de vente'!B198,"")</f>
        <v>3.957876679691223</v>
      </c>
      <c r="C198" s="10">
        <f ca="1">IF('Feuille2-Prix de vente'!C198&lt;&gt;"",'Feuille2-Prix de vente'!C198,"")</f>
        <v>6207.4</v>
      </c>
      <c r="D198" s="10">
        <f t="shared" ca="1" si="2"/>
        <v>2098.6</v>
      </c>
      <c r="E198" s="10">
        <f ca="1">IF('Feuille2-Prix de vente'!E198&lt;&gt;"",'Feuille2-Prix de vente'!E198,"")</f>
        <v>8306</v>
      </c>
      <c r="F198" s="29">
        <f ca="1">IF(AND($A198&lt;&gt;"",F$9&lt;&gt;""),IF(HLOOKUP(F$9,'Feuille1-Catégories'!$C$1:$G$2,2,FALSE)="OUI",F$3,IF(HLOOKUP(F$9,'Feuille1-Catégories'!$C$1:$G$3,3,FALSE)="OUI",OFFSET(F$3,MOD(QUOTIENT(ROW()-ROW($A$20),'Feuille1-Catégories'!$B$6/F$6),F$5),0),IF(MOD($A198-1-F$10,'Feuille1-Catégories'!$F$5+1)=0,F$3,""))),"")</f>
        <v>0.8</v>
      </c>
      <c r="G198" s="29" t="str">
        <f ca="1">IF(AND($A198&lt;&gt;"",G$9&lt;&gt;""),IF(HLOOKUP(G$9,'Feuille1-Catégories'!$C$1:$G$2,2,FALSE)="OUI",G$3,IF(HLOOKUP(G$9,'Feuille1-Catégories'!$C$1:$G$3,3,FALSE)="OUI",OFFSET(G$3,MOD(QUOTIENT(ROW()-ROW($A$20),'Feuille1-Catégories'!$B$6/G$6),G$5),0),IF(MOD($A198-1-G$10,'Feuille1-Catégories'!$F$5+1)=0,G$3,""))),"")</f>
        <v xml:space="preserve"> </v>
      </c>
      <c r="H198" s="29" t="str">
        <f ca="1">IF(AND($A198&lt;&gt;"",H$9&lt;&gt;""),IF(HLOOKUP(H$9,'Feuille1-Catégories'!$C$1:$G$2,2,FALSE)="OUI",H$3,IF(HLOOKUP(H$9,'Feuille1-Catégories'!$C$1:$G$3,3,FALSE)="OUI",OFFSET(H$3,MOD(QUOTIENT(ROW()-ROW($A$20),'Feuille1-Catégories'!$B$6/H$6),H$5),0),IF(MOD($A198-1-H$10,'Feuille1-Catégories'!$F$5+1)=0,H$3,""))),"")</f>
        <v/>
      </c>
      <c r="I198" s="29">
        <f ca="1">IF(AND($A198&lt;&gt;"",I$9&lt;&gt;""),IF(HLOOKUP(I$9,'Feuille1-Catégories'!$C$1:$G$2,2,FALSE)="OUI",I$3,IF(HLOOKUP(I$9,'Feuille1-Catégories'!$C$1:$G$3,3,FALSE)="OUI",OFFSET(I$3,MOD(QUOTIENT(ROW()-ROW($A$20),'Feuille1-Catégories'!$B$6/I$6),I$5),0),IF(MOD($A198-1-I$10,'Feuille1-Catégories'!$F$5+1)=0,I$3,""))),"")</f>
        <v>200</v>
      </c>
      <c r="J198" s="29">
        <f ca="1">IF(AND($A198&lt;&gt;"",J$9&lt;&gt;""),IF(HLOOKUP(J$9,'Feuille1-Catégories'!$C$1:$G$2,2,FALSE)="OUI",J$3,IF(HLOOKUP(J$9,'Feuille1-Catégories'!$C$1:$G$3,3,FALSE)="OUI",OFFSET(J$3,MOD(QUOTIENT(ROW()-ROW($A$20),'Feuille1-Catégories'!$B$6/J$6),J$5),0),IF(MOD($A198-1-J$10,'Feuille1-Catégories'!$F$5+1)=0,J$3,""))),"")</f>
        <v>0.8</v>
      </c>
      <c r="K198" s="29">
        <f ca="1">IF(AND($A198&lt;&gt;"",K$9&lt;&gt;""),IF(HLOOKUP(K$9,'Feuille1-Catégories'!$C$1:$G$2,2,FALSE)="OUI",K$3,IF(HLOOKUP(K$9,'Feuille1-Catégories'!$C$1:$G$3,3,FALSE)="OUI",OFFSET(K$3,MOD(QUOTIENT(ROW()-ROW($A$20),'Feuille1-Catégories'!$B$6/K$6),K$5),0),IF(MOD($A198-1-K$10,'Feuille1-Catégories'!$F$5+1)=0,K$3,""))),"")</f>
        <v>10</v>
      </c>
      <c r="L198" s="29">
        <f ca="1">IF(AND($A198&lt;&gt;"",L$9&lt;&gt;""),IF(HLOOKUP(L$9,'Feuille1-Catégories'!$C$1:$G$2,2,FALSE)="OUI",L$3,IF(HLOOKUP(L$9,'Feuille1-Catégories'!$C$1:$G$3,3,FALSE)="OUI",OFFSET(L$3,MOD(QUOTIENT(ROW()-ROW($A$20),'Feuille1-Catégories'!$B$6/L$6),L$5),0),IF(MOD($A198-1-L$10,'Feuille1-Catégories'!$F$5+1)=0,L$3,""))),"")</f>
        <v>50</v>
      </c>
      <c r="M198" s="29">
        <f ca="1">IF(AND($A198&lt;&gt;"",M$9&lt;&gt;""),IF(HLOOKUP(M$9,'Feuille1-Catégories'!$C$1:$G$2,2,FALSE)="OUI",M$3,IF(HLOOKUP(M$9,'Feuille1-Catégories'!$C$1:$G$3,3,FALSE)="OUI",OFFSET(M$3,MOD(QUOTIENT(ROW()-ROW($A$20),'Feuille1-Catégories'!$B$6/M$6),M$5),0),IF(MOD($A198-1-M$10,'Feuille1-Catégories'!$F$5+1)=0,M$3,""))),"")</f>
        <v>1500</v>
      </c>
      <c r="N198" s="29">
        <f ca="1">IF(AND($A198&lt;&gt;"",N$9&lt;&gt;""),IF(HLOOKUP(N$9,'Feuille1-Catégories'!$C$1:$G$2,2,FALSE)="OUI",N$3,IF(HLOOKUP(N$9,'Feuille1-Catégories'!$C$1:$G$3,3,FALSE)="OUI",OFFSET(N$3,MOD(QUOTIENT(ROW()-ROW($A$20),'Feuille1-Catégories'!$B$6/N$6),N$5),0),IF(MOD($A198-1-N$10,'Feuille1-Catégories'!$F$5+1)=0,N$3,""))),"")</f>
        <v>2</v>
      </c>
      <c r="O198" s="29">
        <f ca="1">IF(AND($A198&lt;&gt;"",O$9&lt;&gt;""),IF(HLOOKUP(O$9,'Feuille1-Catégories'!$C$1:$G$2,2,FALSE)="OUI",O$3,IF(HLOOKUP(O$9,'Feuille1-Catégories'!$C$1:$G$3,3,FALSE)="OUI",OFFSET(O$3,MOD(QUOTIENT(ROW()-ROW($A$20),'Feuille1-Catégories'!$B$6/O$6),O$5),0),IF(MOD($A198-1-O$10,'Feuille1-Catégories'!$F$5+1)=0,O$3,""))),"")</f>
        <v>5</v>
      </c>
      <c r="P198" s="29" t="str">
        <f ca="1">IF(AND($A198&lt;&gt;"",P$9&lt;&gt;""),IF(HLOOKUP(P$9,'Feuille1-Catégories'!$C$1:$G$2,2,FALSE)="OUI",P$3,IF(HLOOKUP(P$9,'Feuille1-Catégories'!$C$1:$G$3,3,FALSE)="OUI",OFFSET(P$3,MOD(QUOTIENT(ROW()-ROW($A$20),'Feuille1-Catégories'!$B$6/P$6),P$5),0),IF(MOD($A198-1-P$10,'Feuille1-Catégories'!$F$5+1)=0,P$3,""))),"")</f>
        <v/>
      </c>
      <c r="Q198" s="29" t="str">
        <f ca="1">IF(AND($A198&lt;&gt;"",Q$9&lt;&gt;""),IF(HLOOKUP(Q$9,'Feuille1-Catégories'!$C$1:$G$2,2,FALSE)="OUI",Q$3,IF(HLOOKUP(Q$9,'Feuille1-Catégories'!$C$1:$G$3,3,FALSE)="OUI",OFFSET(Q$3,MOD(QUOTIENT(ROW()-ROW($A$20),'Feuille1-Catégories'!$B$6/Q$6),Q$5),0),IF(MOD($A198-1-Q$10,'Feuille1-Catégories'!$F$5+1)=0,Q$3,""))),"")</f>
        <v/>
      </c>
      <c r="R198" s="29" t="str">
        <f ca="1">IF(AND($A198&lt;&gt;"",R$9&lt;&gt;""),IF(HLOOKUP(R$9,'Feuille1-Catégories'!$C$1:$G$2,2,FALSE)="OUI",R$3,IF(HLOOKUP(R$9,'Feuille1-Catégories'!$C$1:$G$3,3,FALSE)="OUI",OFFSET(R$3,MOD(QUOTIENT(ROW()-ROW($A$20),'Feuille1-Catégories'!$B$6/R$6),R$5),0),IF(MOD($A198-1-R$10,'Feuille1-Catégories'!$F$5+1)=0,R$3,""))),"")</f>
        <v/>
      </c>
      <c r="S198" s="29">
        <f ca="1">IF(AND($A198&lt;&gt;"",S$9&lt;&gt;""),IF(HLOOKUP(S$9,'Feuille1-Catégories'!$C$1:$G$2,2,FALSE)="OUI",S$3,IF(HLOOKUP(S$9,'Feuille1-Catégories'!$C$1:$G$3,3,FALSE)="OUI",OFFSET(S$3,MOD(QUOTIENT(ROW()-ROW($A$20),'Feuille1-Catégories'!$B$6/S$6),S$5),0),IF(MOD($A198-1-S$10,'Feuille1-Catégories'!$F$5+1)=0,S$3,""))),"")</f>
        <v>30</v>
      </c>
      <c r="T198" s="29" t="str">
        <f ca="1">IF(AND($A198&lt;&gt;"",T$9&lt;&gt;""),IF(HLOOKUP(T$9,'Feuille1-Catégories'!$C$1:$G$2,2,FALSE)="OUI",T$3,IF(HLOOKUP(T$9,'Feuille1-Catégories'!$C$1:$G$3,3,FALSE)="OUI",OFFSET(T$3,MOD(QUOTIENT(ROW()-ROW($A$20),'Feuille1-Catégories'!$B$6/T$6),T$5),0),IF(MOD($A198-1-T$10,'Feuille1-Catégories'!$F$5+1)=0,T$3,""))),"")</f>
        <v/>
      </c>
      <c r="U198" s="29">
        <f ca="1">IF(AND($A198&lt;&gt;"",U$9&lt;&gt;""),IF(HLOOKUP(U$9,'Feuille1-Catégories'!$C$1:$G$2,2,FALSE)="OUI",U$3,IF(HLOOKUP(U$9,'Feuille1-Catégories'!$C$1:$G$3,3,FALSE)="OUI",OFFSET(U$3,MOD(QUOTIENT(ROW()-ROW($A$20),'Feuille1-Catégories'!$B$6/U$6),U$5),0),IF(MOD($A198-1-U$10,'Feuille1-Catégories'!$F$5+1)=0,U$3,""))),"")</f>
        <v>300</v>
      </c>
      <c r="V198" s="29" t="str">
        <f ca="1">IF(AND($A198&lt;&gt;"",V$9&lt;&gt;""),IF(HLOOKUP(V$9,'Feuille1-Catégories'!$C$1:$G$2,2,FALSE)="OUI",V$3,IF(HLOOKUP(V$9,'Feuille1-Catégories'!$C$1:$G$3,3,FALSE)="OUI",OFFSET(V$3,MOD(QUOTIENT(ROW()-ROW($A$20),'Feuille1-Catégories'!$B$6/V$6),V$5),0),IF(MOD($A198-1-V$10,'Feuille1-Catégories'!$F$5+1)=0,V$3,""))),"")</f>
        <v/>
      </c>
      <c r="W198" s="29" t="str">
        <f ca="1">IF(AND($A198&lt;&gt;"",W$9&lt;&gt;""),IF(HLOOKUP(W$9,'Feuille1-Catégories'!$C$1:$G$2,2,FALSE)="OUI",W$3,IF(HLOOKUP(W$9,'Feuille1-Catégories'!$C$1:$G$3,3,FALSE)="OUI",OFFSET(W$3,MOD(QUOTIENT(ROW()-ROW($A$20),'Feuille1-Catégories'!$B$6/W$6),W$5),0),IF(MOD($A198-1-W$10,'Feuille1-Catégories'!$F$5+1)=0,W$3,""))),"")</f>
        <v/>
      </c>
      <c r="X198" s="29" t="str">
        <f ca="1">IF(AND($A198&lt;&gt;"",X$9&lt;&gt;""),IF(HLOOKUP(X$9,'Feuille1-Catégories'!$C$1:$G$2,2,FALSE)="OUI",X$3,IF(HLOOKUP(X$9,'Feuille1-Catégories'!$C$1:$G$3,3,FALSE)="OUI",OFFSET(X$3,MOD(QUOTIENT(ROW()-ROW($A$20),'Feuille1-Catégories'!$B$6/X$6),X$5),0),IF(MOD($A198-1-X$10,'Feuille1-Catégories'!$F$5+1)=0,X$3,""))),"")</f>
        <v/>
      </c>
      <c r="Y198" s="29" t="str">
        <f ca="1">IF(AND($A198&lt;&gt;"",Y$9&lt;&gt;""),IF(HLOOKUP(Y$9,'Feuille1-Catégories'!$C$1:$G$2,2,FALSE)="OUI",Y$3,IF(HLOOKUP(Y$9,'Feuille1-Catégories'!$C$1:$G$3,3,FALSE)="OUI",OFFSET(Y$3,MOD(QUOTIENT(ROW()-ROW($A$20),'Feuille1-Catégories'!$B$6/Y$6),Y$5),0),IF(MOD($A198-1-Y$10,'Feuille1-Catégories'!$F$5+1)=0,Y$3,""))),"")</f>
        <v/>
      </c>
      <c r="Z198" s="29" t="str">
        <f ca="1">IF(AND($A198&lt;&gt;"",Z$9&lt;&gt;""),IF(HLOOKUP(Z$9,'Feuille1-Catégories'!$C$1:$G$2,2,FALSE)="OUI",Z$3,IF(HLOOKUP(Z$9,'Feuille1-Catégories'!$C$1:$G$3,3,FALSE)="OUI",OFFSET(Z$3,MOD(QUOTIENT(ROW()-ROW($A$20),'Feuille1-Catégories'!$B$6/Z$6),Z$5),0),IF(MOD($A198-1-Z$10,'Feuille1-Catégories'!$F$5+1)=0,Z$3,""))),"")</f>
        <v/>
      </c>
    </row>
    <row r="199" spans="1:26" ht="17" x14ac:dyDescent="0.2">
      <c r="A199" s="21">
        <f>IF('Feuille2-Prix de vente'!A199&lt;&gt;"",'Feuille2-Prix de vente'!A199,"")</f>
        <v>180</v>
      </c>
      <c r="B199" s="33">
        <f ca="1">IF('Feuille2-Prix de vente'!B199&lt;&gt;"",'Feuille2-Prix de vente'!B199,"")</f>
        <v>4.3598856524762422</v>
      </c>
      <c r="C199" s="10">
        <f ca="1">IF('Feuille2-Prix de vente'!C199&lt;&gt;"",'Feuille2-Prix de vente'!C199,"")</f>
        <v>8697.4</v>
      </c>
      <c r="D199" s="10">
        <f t="shared" ca="1" si="2"/>
        <v>2588.6</v>
      </c>
      <c r="E199" s="10">
        <f ca="1">IF('Feuille2-Prix de vente'!E199&lt;&gt;"",'Feuille2-Prix de vente'!E199,"")</f>
        <v>11286</v>
      </c>
      <c r="F199" s="29">
        <f ca="1">IF(AND($A199&lt;&gt;"",F$9&lt;&gt;""),IF(HLOOKUP(F$9,'Feuille1-Catégories'!$C$1:$G$2,2,FALSE)="OUI",F$3,IF(HLOOKUP(F$9,'Feuille1-Catégories'!$C$1:$G$3,3,FALSE)="OUI",OFFSET(F$3,MOD(QUOTIENT(ROW()-ROW($A$20),'Feuille1-Catégories'!$B$6/F$6),F$5),0),IF(MOD($A199-1-F$10,'Feuille1-Catégories'!$F$5+1)=0,F$3,""))),"")</f>
        <v>0.8</v>
      </c>
      <c r="G199" s="29" t="str">
        <f ca="1">IF(AND($A199&lt;&gt;"",G$9&lt;&gt;""),IF(HLOOKUP(G$9,'Feuille1-Catégories'!$C$1:$G$2,2,FALSE)="OUI",G$3,IF(HLOOKUP(G$9,'Feuille1-Catégories'!$C$1:$G$3,3,FALSE)="OUI",OFFSET(G$3,MOD(QUOTIENT(ROW()-ROW($A$20),'Feuille1-Catégories'!$B$6/G$6),G$5),0),IF(MOD($A199-1-G$10,'Feuille1-Catégories'!$F$5+1)=0,G$3,""))),"")</f>
        <v xml:space="preserve"> </v>
      </c>
      <c r="H199" s="29" t="str">
        <f ca="1">IF(AND($A199&lt;&gt;"",H$9&lt;&gt;""),IF(HLOOKUP(H$9,'Feuille1-Catégories'!$C$1:$G$2,2,FALSE)="OUI",H$3,IF(HLOOKUP(H$9,'Feuille1-Catégories'!$C$1:$G$3,3,FALSE)="OUI",OFFSET(H$3,MOD(QUOTIENT(ROW()-ROW($A$20),'Feuille1-Catégories'!$B$6/H$6),H$5),0),IF(MOD($A199-1-H$10,'Feuille1-Catégories'!$F$5+1)=0,H$3,""))),"")</f>
        <v/>
      </c>
      <c r="I199" s="29">
        <f ca="1">IF(AND($A199&lt;&gt;"",I$9&lt;&gt;""),IF(HLOOKUP(I$9,'Feuille1-Catégories'!$C$1:$G$2,2,FALSE)="OUI",I$3,IF(HLOOKUP(I$9,'Feuille1-Catégories'!$C$1:$G$3,3,FALSE)="OUI",OFFSET(I$3,MOD(QUOTIENT(ROW()-ROW($A$20),'Feuille1-Catégories'!$B$6/I$6),I$5),0),IF(MOD($A199-1-I$10,'Feuille1-Catégories'!$F$5+1)=0,I$3,""))),"")</f>
        <v>200</v>
      </c>
      <c r="J199" s="29">
        <f ca="1">IF(AND($A199&lt;&gt;"",J$9&lt;&gt;""),IF(HLOOKUP(J$9,'Feuille1-Catégories'!$C$1:$G$2,2,FALSE)="OUI",J$3,IF(HLOOKUP(J$9,'Feuille1-Catégories'!$C$1:$G$3,3,FALSE)="OUI",OFFSET(J$3,MOD(QUOTIENT(ROW()-ROW($A$20),'Feuille1-Catégories'!$B$6/J$6),J$5),0),IF(MOD($A199-1-J$10,'Feuille1-Catégories'!$F$5+1)=0,J$3,""))),"")</f>
        <v>0.8</v>
      </c>
      <c r="K199" s="29" t="str">
        <f ca="1">IF(AND($A199&lt;&gt;"",K$9&lt;&gt;""),IF(HLOOKUP(K$9,'Feuille1-Catégories'!$C$1:$G$2,2,FALSE)="OUI",K$3,IF(HLOOKUP(K$9,'Feuille1-Catégories'!$C$1:$G$3,3,FALSE)="OUI",OFFSET(K$3,MOD(QUOTIENT(ROW()-ROW($A$20),'Feuille1-Catégories'!$B$6/K$6),K$5),0),IF(MOD($A199-1-K$10,'Feuille1-Catégories'!$F$5+1)=0,K$3,""))),"")</f>
        <v/>
      </c>
      <c r="L199" s="29">
        <f ca="1">IF(AND($A199&lt;&gt;"",L$9&lt;&gt;""),IF(HLOOKUP(L$9,'Feuille1-Catégories'!$C$1:$G$2,2,FALSE)="OUI",L$3,IF(HLOOKUP(L$9,'Feuille1-Catégories'!$C$1:$G$3,3,FALSE)="OUI",OFFSET(L$3,MOD(QUOTIENT(ROW()-ROW($A$20),'Feuille1-Catégories'!$B$6/L$6),L$5),0),IF(MOD($A199-1-L$10,'Feuille1-Catégories'!$F$5+1)=0,L$3,""))),"")</f>
        <v>50</v>
      </c>
      <c r="M199" s="29">
        <f ca="1">IF(AND($A199&lt;&gt;"",M$9&lt;&gt;""),IF(HLOOKUP(M$9,'Feuille1-Catégories'!$C$1:$G$2,2,FALSE)="OUI",M$3,IF(HLOOKUP(M$9,'Feuille1-Catégories'!$C$1:$G$3,3,FALSE)="OUI",OFFSET(M$3,MOD(QUOTIENT(ROW()-ROW($A$20),'Feuille1-Catégories'!$B$6/M$6),M$5),0),IF(MOD($A199-1-M$10,'Feuille1-Catégories'!$F$5+1)=0,M$3,""))),"")</f>
        <v>1500</v>
      </c>
      <c r="N199" s="29">
        <f ca="1">IF(AND($A199&lt;&gt;"",N$9&lt;&gt;""),IF(HLOOKUP(N$9,'Feuille1-Catégories'!$C$1:$G$2,2,FALSE)="OUI",N$3,IF(HLOOKUP(N$9,'Feuille1-Catégories'!$C$1:$G$3,3,FALSE)="OUI",OFFSET(N$3,MOD(QUOTIENT(ROW()-ROW($A$20),'Feuille1-Catégories'!$B$6/N$6),N$5),0),IF(MOD($A199-1-N$10,'Feuille1-Catégories'!$F$5+1)=0,N$3,""))),"")</f>
        <v>2</v>
      </c>
      <c r="O199" s="29">
        <f ca="1">IF(AND($A199&lt;&gt;"",O$9&lt;&gt;""),IF(HLOOKUP(O$9,'Feuille1-Catégories'!$C$1:$G$2,2,FALSE)="OUI",O$3,IF(HLOOKUP(O$9,'Feuille1-Catégories'!$C$1:$G$3,3,FALSE)="OUI",OFFSET(O$3,MOD(QUOTIENT(ROW()-ROW($A$20),'Feuille1-Catégories'!$B$6/O$6),O$5),0),IF(MOD($A199-1-O$10,'Feuille1-Catégories'!$F$5+1)=0,O$3,""))),"")</f>
        <v>5</v>
      </c>
      <c r="P199" s="29" t="str">
        <f ca="1">IF(AND($A199&lt;&gt;"",P$9&lt;&gt;""),IF(HLOOKUP(P$9,'Feuille1-Catégories'!$C$1:$G$2,2,FALSE)="OUI",P$3,IF(HLOOKUP(P$9,'Feuille1-Catégories'!$C$1:$G$3,3,FALSE)="OUI",OFFSET(P$3,MOD(QUOTIENT(ROW()-ROW($A$20),'Feuille1-Catégories'!$B$6/P$6),P$5),0),IF(MOD($A199-1-P$10,'Feuille1-Catégories'!$F$5+1)=0,P$3,""))),"")</f>
        <v/>
      </c>
      <c r="Q199" s="29">
        <f ca="1">IF(AND($A199&lt;&gt;"",Q$9&lt;&gt;""),IF(HLOOKUP(Q$9,'Feuille1-Catégories'!$C$1:$G$2,2,FALSE)="OUI",Q$3,IF(HLOOKUP(Q$9,'Feuille1-Catégories'!$C$1:$G$3,3,FALSE)="OUI",OFFSET(Q$3,MOD(QUOTIENT(ROW()-ROW($A$20),'Feuille1-Catégories'!$B$6/Q$6),Q$5),0),IF(MOD($A199-1-Q$10,'Feuille1-Catégories'!$F$5+1)=0,Q$3,""))),"")</f>
        <v>500</v>
      </c>
      <c r="R199" s="29" t="str">
        <f ca="1">IF(AND($A199&lt;&gt;"",R$9&lt;&gt;""),IF(HLOOKUP(R$9,'Feuille1-Catégories'!$C$1:$G$2,2,FALSE)="OUI",R$3,IF(HLOOKUP(R$9,'Feuille1-Catégories'!$C$1:$G$3,3,FALSE)="OUI",OFFSET(R$3,MOD(QUOTIENT(ROW()-ROW($A$20),'Feuille1-Catégories'!$B$6/R$6),R$5),0),IF(MOD($A199-1-R$10,'Feuille1-Catégories'!$F$5+1)=0,R$3,""))),"")</f>
        <v/>
      </c>
      <c r="S199" s="29">
        <f ca="1">IF(AND($A199&lt;&gt;"",S$9&lt;&gt;""),IF(HLOOKUP(S$9,'Feuille1-Catégories'!$C$1:$G$2,2,FALSE)="OUI",S$3,IF(HLOOKUP(S$9,'Feuille1-Catégories'!$C$1:$G$3,3,FALSE)="OUI",OFFSET(S$3,MOD(QUOTIENT(ROW()-ROW($A$20),'Feuille1-Catégories'!$B$6/S$6),S$5),0),IF(MOD($A199-1-S$10,'Feuille1-Catégories'!$F$5+1)=0,S$3,""))),"")</f>
        <v>30</v>
      </c>
      <c r="T199" s="29" t="str">
        <f ca="1">IF(AND($A199&lt;&gt;"",T$9&lt;&gt;""),IF(HLOOKUP(T$9,'Feuille1-Catégories'!$C$1:$G$2,2,FALSE)="OUI",T$3,IF(HLOOKUP(T$9,'Feuille1-Catégories'!$C$1:$G$3,3,FALSE)="OUI",OFFSET(T$3,MOD(QUOTIENT(ROW()-ROW($A$20),'Feuille1-Catégories'!$B$6/T$6),T$5),0),IF(MOD($A199-1-T$10,'Feuille1-Catégories'!$F$5+1)=0,T$3,""))),"")</f>
        <v/>
      </c>
      <c r="U199" s="29">
        <f ca="1">IF(AND($A199&lt;&gt;"",U$9&lt;&gt;""),IF(HLOOKUP(U$9,'Feuille1-Catégories'!$C$1:$G$2,2,FALSE)="OUI",U$3,IF(HLOOKUP(U$9,'Feuille1-Catégories'!$C$1:$G$3,3,FALSE)="OUI",OFFSET(U$3,MOD(QUOTIENT(ROW()-ROW($A$20),'Feuille1-Catégories'!$B$6/U$6),U$5),0),IF(MOD($A199-1-U$10,'Feuille1-Catégories'!$F$5+1)=0,U$3,""))),"")</f>
        <v>300</v>
      </c>
      <c r="V199" s="29" t="str">
        <f ca="1">IF(AND($A199&lt;&gt;"",V$9&lt;&gt;""),IF(HLOOKUP(V$9,'Feuille1-Catégories'!$C$1:$G$2,2,FALSE)="OUI",V$3,IF(HLOOKUP(V$9,'Feuille1-Catégories'!$C$1:$G$3,3,FALSE)="OUI",OFFSET(V$3,MOD(QUOTIENT(ROW()-ROW($A$20),'Feuille1-Catégories'!$B$6/V$6),V$5),0),IF(MOD($A199-1-V$10,'Feuille1-Catégories'!$F$5+1)=0,V$3,""))),"")</f>
        <v/>
      </c>
      <c r="W199" s="29" t="str">
        <f ca="1">IF(AND($A199&lt;&gt;"",W$9&lt;&gt;""),IF(HLOOKUP(W$9,'Feuille1-Catégories'!$C$1:$G$2,2,FALSE)="OUI",W$3,IF(HLOOKUP(W$9,'Feuille1-Catégories'!$C$1:$G$3,3,FALSE)="OUI",OFFSET(W$3,MOD(QUOTIENT(ROW()-ROW($A$20),'Feuille1-Catégories'!$B$6/W$6),W$5),0),IF(MOD($A199-1-W$10,'Feuille1-Catégories'!$F$5+1)=0,W$3,""))),"")</f>
        <v/>
      </c>
      <c r="X199" s="29" t="str">
        <f ca="1">IF(AND($A199&lt;&gt;"",X$9&lt;&gt;""),IF(HLOOKUP(X$9,'Feuille1-Catégories'!$C$1:$G$2,2,FALSE)="OUI",X$3,IF(HLOOKUP(X$9,'Feuille1-Catégories'!$C$1:$G$3,3,FALSE)="OUI",OFFSET(X$3,MOD(QUOTIENT(ROW()-ROW($A$20),'Feuille1-Catégories'!$B$6/X$6),X$5),0),IF(MOD($A199-1-X$10,'Feuille1-Catégories'!$F$5+1)=0,X$3,""))),"")</f>
        <v/>
      </c>
      <c r="Y199" s="29" t="str">
        <f ca="1">IF(AND($A199&lt;&gt;"",Y$9&lt;&gt;""),IF(HLOOKUP(Y$9,'Feuille1-Catégories'!$C$1:$G$2,2,FALSE)="OUI",Y$3,IF(HLOOKUP(Y$9,'Feuille1-Catégories'!$C$1:$G$3,3,FALSE)="OUI",OFFSET(Y$3,MOD(QUOTIENT(ROW()-ROW($A$20),'Feuille1-Catégories'!$B$6/Y$6),Y$5),0),IF(MOD($A199-1-Y$10,'Feuille1-Catégories'!$F$5+1)=0,Y$3,""))),"")</f>
        <v/>
      </c>
      <c r="Z199" s="29" t="str">
        <f ca="1">IF(AND($A199&lt;&gt;"",Z$9&lt;&gt;""),IF(HLOOKUP(Z$9,'Feuille1-Catégories'!$C$1:$G$2,2,FALSE)="OUI",Z$3,IF(HLOOKUP(Z$9,'Feuille1-Catégories'!$C$1:$G$3,3,FALSE)="OUI",OFFSET(Z$3,MOD(QUOTIENT(ROW()-ROW($A$20),'Feuille1-Catégories'!$B$6/Z$6),Z$5),0),IF(MOD($A199-1-Z$10,'Feuille1-Catégories'!$F$5+1)=0,Z$3,""))),"")</f>
        <v/>
      </c>
    </row>
    <row r="200" spans="1:26" ht="17" x14ac:dyDescent="0.2">
      <c r="A200" s="21">
        <f>IF('Feuille2-Prix de vente'!A200&lt;&gt;"",'Feuille2-Prix de vente'!A200,"")</f>
        <v>181</v>
      </c>
      <c r="B200" s="33">
        <f ca="1">IF('Feuille2-Prix de vente'!B200&lt;&gt;"",'Feuille2-Prix de vente'!B200,"")</f>
        <v>4.2815415057005559</v>
      </c>
      <c r="C200" s="10">
        <f ca="1">IF('Feuille2-Prix de vente'!C200&lt;&gt;"",'Feuille2-Prix de vente'!C200,"")</f>
        <v>6965.4</v>
      </c>
      <c r="D200" s="10">
        <f t="shared" ca="1" si="2"/>
        <v>2122.6</v>
      </c>
      <c r="E200" s="10">
        <f ca="1">IF('Feuille2-Prix de vente'!E200&lt;&gt;"",'Feuille2-Prix de vente'!E200,"")</f>
        <v>9088</v>
      </c>
      <c r="F200" s="29">
        <f ca="1">IF(AND($A200&lt;&gt;"",F$9&lt;&gt;""),IF(HLOOKUP(F$9,'Feuille1-Catégories'!$C$1:$G$2,2,FALSE)="OUI",F$3,IF(HLOOKUP(F$9,'Feuille1-Catégories'!$C$1:$G$3,3,FALSE)="OUI",OFFSET(F$3,MOD(QUOTIENT(ROW()-ROW($A$20),'Feuille1-Catégories'!$B$6/F$6),F$5),0),IF(MOD($A200-1-F$10,'Feuille1-Catégories'!$F$5+1)=0,F$3,""))),"")</f>
        <v>0.8</v>
      </c>
      <c r="G200" s="29" t="str">
        <f ca="1">IF(AND($A200&lt;&gt;"",G$9&lt;&gt;""),IF(HLOOKUP(G$9,'Feuille1-Catégories'!$C$1:$G$2,2,FALSE)="OUI",G$3,IF(HLOOKUP(G$9,'Feuille1-Catégories'!$C$1:$G$3,3,FALSE)="OUI",OFFSET(G$3,MOD(QUOTIENT(ROW()-ROW($A$20),'Feuille1-Catégories'!$B$6/G$6),G$5),0),IF(MOD($A200-1-G$10,'Feuille1-Catégories'!$F$5+1)=0,G$3,""))),"")</f>
        <v xml:space="preserve"> </v>
      </c>
      <c r="H200" s="29" t="str">
        <f ca="1">IF(AND($A200&lt;&gt;"",H$9&lt;&gt;""),IF(HLOOKUP(H$9,'Feuille1-Catégories'!$C$1:$G$2,2,FALSE)="OUI",H$3,IF(HLOOKUP(H$9,'Feuille1-Catégories'!$C$1:$G$3,3,FALSE)="OUI",OFFSET(H$3,MOD(QUOTIENT(ROW()-ROW($A$20),'Feuille1-Catégories'!$B$6/H$6),H$5),0),IF(MOD($A200-1-H$10,'Feuille1-Catégories'!$F$5+1)=0,H$3,""))),"")</f>
        <v/>
      </c>
      <c r="I200" s="29">
        <f ca="1">IF(AND($A200&lt;&gt;"",I$9&lt;&gt;""),IF(HLOOKUP(I$9,'Feuille1-Catégories'!$C$1:$G$2,2,FALSE)="OUI",I$3,IF(HLOOKUP(I$9,'Feuille1-Catégories'!$C$1:$G$3,3,FALSE)="OUI",OFFSET(I$3,MOD(QUOTIENT(ROW()-ROW($A$20),'Feuille1-Catégories'!$B$6/I$6),I$5),0),IF(MOD($A200-1-I$10,'Feuille1-Catégories'!$F$5+1)=0,I$3,""))),"")</f>
        <v>200</v>
      </c>
      <c r="J200" s="29">
        <f ca="1">IF(AND($A200&lt;&gt;"",J$9&lt;&gt;""),IF(HLOOKUP(J$9,'Feuille1-Catégories'!$C$1:$G$2,2,FALSE)="OUI",J$3,IF(HLOOKUP(J$9,'Feuille1-Catégories'!$C$1:$G$3,3,FALSE)="OUI",OFFSET(J$3,MOD(QUOTIENT(ROW()-ROW($A$20),'Feuille1-Catégories'!$B$6/J$6),J$5),0),IF(MOD($A200-1-J$10,'Feuille1-Catégories'!$F$5+1)=0,J$3,""))),"")</f>
        <v>0.8</v>
      </c>
      <c r="K200" s="29" t="str">
        <f ca="1">IF(AND($A200&lt;&gt;"",K$9&lt;&gt;""),IF(HLOOKUP(K$9,'Feuille1-Catégories'!$C$1:$G$2,2,FALSE)="OUI",K$3,IF(HLOOKUP(K$9,'Feuille1-Catégories'!$C$1:$G$3,3,FALSE)="OUI",OFFSET(K$3,MOD(QUOTIENT(ROW()-ROW($A$20),'Feuille1-Catégories'!$B$6/K$6),K$5),0),IF(MOD($A200-1-K$10,'Feuille1-Catégories'!$F$5+1)=0,K$3,""))),"")</f>
        <v/>
      </c>
      <c r="L200" s="29">
        <f ca="1">IF(AND($A200&lt;&gt;"",L$9&lt;&gt;""),IF(HLOOKUP(L$9,'Feuille1-Catégories'!$C$1:$G$2,2,FALSE)="OUI",L$3,IF(HLOOKUP(L$9,'Feuille1-Catégories'!$C$1:$G$3,3,FALSE)="OUI",OFFSET(L$3,MOD(QUOTIENT(ROW()-ROW($A$20),'Feuille1-Catégories'!$B$6/L$6),L$5),0),IF(MOD($A200-1-L$10,'Feuille1-Catégories'!$F$5+1)=0,L$3,""))),"")</f>
        <v>50</v>
      </c>
      <c r="M200" s="29">
        <f ca="1">IF(AND($A200&lt;&gt;"",M$9&lt;&gt;""),IF(HLOOKUP(M$9,'Feuille1-Catégories'!$C$1:$G$2,2,FALSE)="OUI",M$3,IF(HLOOKUP(M$9,'Feuille1-Catégories'!$C$1:$G$3,3,FALSE)="OUI",OFFSET(M$3,MOD(QUOTIENT(ROW()-ROW($A$20),'Feuille1-Catégories'!$B$6/M$6),M$5),0),IF(MOD($A200-1-M$10,'Feuille1-Catégories'!$F$5+1)=0,M$3,""))),"")</f>
        <v>1500</v>
      </c>
      <c r="N200" s="29" t="str">
        <f ca="1">IF(AND($A200&lt;&gt;"",N$9&lt;&gt;""),IF(HLOOKUP(N$9,'Feuille1-Catégories'!$C$1:$G$2,2,FALSE)="OUI",N$3,IF(HLOOKUP(N$9,'Feuille1-Catégories'!$C$1:$G$3,3,FALSE)="OUI",OFFSET(N$3,MOD(QUOTIENT(ROW()-ROW($A$20),'Feuille1-Catégories'!$B$6/N$6),N$5),0),IF(MOD($A200-1-N$10,'Feuille1-Catégories'!$F$5+1)=0,N$3,""))),"")</f>
        <v xml:space="preserve"> </v>
      </c>
      <c r="O200" s="29">
        <f ca="1">IF(AND($A200&lt;&gt;"",O$9&lt;&gt;""),IF(HLOOKUP(O$9,'Feuille1-Catégories'!$C$1:$G$2,2,FALSE)="OUI",O$3,IF(HLOOKUP(O$9,'Feuille1-Catégories'!$C$1:$G$3,3,FALSE)="OUI",OFFSET(O$3,MOD(QUOTIENT(ROW()-ROW($A$20),'Feuille1-Catégories'!$B$6/O$6),O$5),0),IF(MOD($A200-1-O$10,'Feuille1-Catégories'!$F$5+1)=0,O$3,""))),"")</f>
        <v>5</v>
      </c>
      <c r="P200" s="29">
        <f ca="1">IF(AND($A200&lt;&gt;"",P$9&lt;&gt;""),IF(HLOOKUP(P$9,'Feuille1-Catégories'!$C$1:$G$2,2,FALSE)="OUI",P$3,IF(HLOOKUP(P$9,'Feuille1-Catégories'!$C$1:$G$3,3,FALSE)="OUI",OFFSET(P$3,MOD(QUOTIENT(ROW()-ROW($A$20),'Feuille1-Catégories'!$B$6/P$6),P$5),0),IF(MOD($A200-1-P$10,'Feuille1-Catégories'!$F$5+1)=0,P$3,""))),"")</f>
        <v>25</v>
      </c>
      <c r="Q200" s="29" t="str">
        <f ca="1">IF(AND($A200&lt;&gt;"",Q$9&lt;&gt;""),IF(HLOOKUP(Q$9,'Feuille1-Catégories'!$C$1:$G$2,2,FALSE)="OUI",Q$3,IF(HLOOKUP(Q$9,'Feuille1-Catégories'!$C$1:$G$3,3,FALSE)="OUI",OFFSET(Q$3,MOD(QUOTIENT(ROW()-ROW($A$20),'Feuille1-Catégories'!$B$6/Q$6),Q$5),0),IF(MOD($A200-1-Q$10,'Feuille1-Catégories'!$F$5+1)=0,Q$3,""))),"")</f>
        <v/>
      </c>
      <c r="R200" s="29">
        <f ca="1">IF(AND($A200&lt;&gt;"",R$9&lt;&gt;""),IF(HLOOKUP(R$9,'Feuille1-Catégories'!$C$1:$G$2,2,FALSE)="OUI",R$3,IF(HLOOKUP(R$9,'Feuille1-Catégories'!$C$1:$G$3,3,FALSE)="OUI",OFFSET(R$3,MOD(QUOTIENT(ROW()-ROW($A$20),'Feuille1-Catégories'!$B$6/R$6),R$5),0),IF(MOD($A200-1-R$10,'Feuille1-Catégories'!$F$5+1)=0,R$3,""))),"")</f>
        <v>1</v>
      </c>
      <c r="S200" s="29">
        <f ca="1">IF(AND($A200&lt;&gt;"",S$9&lt;&gt;""),IF(HLOOKUP(S$9,'Feuille1-Catégories'!$C$1:$G$2,2,FALSE)="OUI",S$3,IF(HLOOKUP(S$9,'Feuille1-Catégories'!$C$1:$G$3,3,FALSE)="OUI",OFFSET(S$3,MOD(QUOTIENT(ROW()-ROW($A$20),'Feuille1-Catégories'!$B$6/S$6),S$5),0),IF(MOD($A200-1-S$10,'Feuille1-Catégories'!$F$5+1)=0,S$3,""))),"")</f>
        <v>30</v>
      </c>
      <c r="T200" s="29">
        <f ca="1">IF(AND($A200&lt;&gt;"",T$9&lt;&gt;""),IF(HLOOKUP(T$9,'Feuille1-Catégories'!$C$1:$G$2,2,FALSE)="OUI",T$3,IF(HLOOKUP(T$9,'Feuille1-Catégories'!$C$1:$G$3,3,FALSE)="OUI",OFFSET(T$3,MOD(QUOTIENT(ROW()-ROW($A$20),'Feuille1-Catégories'!$B$6/T$6),T$5),0),IF(MOD($A200-1-T$10,'Feuille1-Catégories'!$F$5+1)=0,T$3,""))),"")</f>
        <v>10</v>
      </c>
      <c r="U200" s="29">
        <f ca="1">IF(AND($A200&lt;&gt;"",U$9&lt;&gt;""),IF(HLOOKUP(U$9,'Feuille1-Catégories'!$C$1:$G$2,2,FALSE)="OUI",U$3,IF(HLOOKUP(U$9,'Feuille1-Catégories'!$C$1:$G$3,3,FALSE)="OUI",OFFSET(U$3,MOD(QUOTIENT(ROW()-ROW($A$20),'Feuille1-Catégories'!$B$6/U$6),U$5),0),IF(MOD($A200-1-U$10,'Feuille1-Catégories'!$F$5+1)=0,U$3,""))),"")</f>
        <v>300</v>
      </c>
      <c r="V200" s="29" t="str">
        <f ca="1">IF(AND($A200&lt;&gt;"",V$9&lt;&gt;""),IF(HLOOKUP(V$9,'Feuille1-Catégories'!$C$1:$G$2,2,FALSE)="OUI",V$3,IF(HLOOKUP(V$9,'Feuille1-Catégories'!$C$1:$G$3,3,FALSE)="OUI",OFFSET(V$3,MOD(QUOTIENT(ROW()-ROW($A$20),'Feuille1-Catégories'!$B$6/V$6),V$5),0),IF(MOD($A200-1-V$10,'Feuille1-Catégories'!$F$5+1)=0,V$3,""))),"")</f>
        <v/>
      </c>
      <c r="W200" s="29" t="str">
        <f ca="1">IF(AND($A200&lt;&gt;"",W$9&lt;&gt;""),IF(HLOOKUP(W$9,'Feuille1-Catégories'!$C$1:$G$2,2,FALSE)="OUI",W$3,IF(HLOOKUP(W$9,'Feuille1-Catégories'!$C$1:$G$3,3,FALSE)="OUI",OFFSET(W$3,MOD(QUOTIENT(ROW()-ROW($A$20),'Feuille1-Catégories'!$B$6/W$6),W$5),0),IF(MOD($A200-1-W$10,'Feuille1-Catégories'!$F$5+1)=0,W$3,""))),"")</f>
        <v/>
      </c>
      <c r="X200" s="29" t="str">
        <f ca="1">IF(AND($A200&lt;&gt;"",X$9&lt;&gt;""),IF(HLOOKUP(X$9,'Feuille1-Catégories'!$C$1:$G$2,2,FALSE)="OUI",X$3,IF(HLOOKUP(X$9,'Feuille1-Catégories'!$C$1:$G$3,3,FALSE)="OUI",OFFSET(X$3,MOD(QUOTIENT(ROW()-ROW($A$20),'Feuille1-Catégories'!$B$6/X$6),X$5),0),IF(MOD($A200-1-X$10,'Feuille1-Catégories'!$F$5+1)=0,X$3,""))),"")</f>
        <v/>
      </c>
      <c r="Y200" s="29" t="str">
        <f ca="1">IF(AND($A200&lt;&gt;"",Y$9&lt;&gt;""),IF(HLOOKUP(Y$9,'Feuille1-Catégories'!$C$1:$G$2,2,FALSE)="OUI",Y$3,IF(HLOOKUP(Y$9,'Feuille1-Catégories'!$C$1:$G$3,3,FALSE)="OUI",OFFSET(Y$3,MOD(QUOTIENT(ROW()-ROW($A$20),'Feuille1-Catégories'!$B$6/Y$6),Y$5),0),IF(MOD($A200-1-Y$10,'Feuille1-Catégories'!$F$5+1)=0,Y$3,""))),"")</f>
        <v/>
      </c>
      <c r="Z200" s="29" t="str">
        <f ca="1">IF(AND($A200&lt;&gt;"",Z$9&lt;&gt;""),IF(HLOOKUP(Z$9,'Feuille1-Catégories'!$C$1:$G$2,2,FALSE)="OUI",Z$3,IF(HLOOKUP(Z$9,'Feuille1-Catégories'!$C$1:$G$3,3,FALSE)="OUI",OFFSET(Z$3,MOD(QUOTIENT(ROW()-ROW($A$20),'Feuille1-Catégories'!$B$6/Z$6),Z$5),0),IF(MOD($A200-1-Z$10,'Feuille1-Catégories'!$F$5+1)=0,Z$3,""))),"")</f>
        <v/>
      </c>
    </row>
    <row r="201" spans="1:26" ht="17" x14ac:dyDescent="0.2">
      <c r="A201" s="21">
        <f>IF('Feuille2-Prix de vente'!A201&lt;&gt;"",'Feuille2-Prix de vente'!A201,"")</f>
        <v>182</v>
      </c>
      <c r="B201" s="33">
        <f ca="1">IF('Feuille2-Prix de vente'!B201&lt;&gt;"",'Feuille2-Prix de vente'!B201,"")</f>
        <v>4.0173864792379543</v>
      </c>
      <c r="C201" s="10">
        <f ca="1">IF('Feuille2-Prix de vente'!C201&lt;&gt;"",'Feuille2-Prix de vente'!C201,"")</f>
        <v>6525.4</v>
      </c>
      <c r="D201" s="10">
        <f t="shared" ca="1" si="2"/>
        <v>2162.6</v>
      </c>
      <c r="E201" s="10">
        <f ca="1">IF('Feuille2-Prix de vente'!E201&lt;&gt;"",'Feuille2-Prix de vente'!E201,"")</f>
        <v>8688</v>
      </c>
      <c r="F201" s="29">
        <f ca="1">IF(AND($A201&lt;&gt;"",F$9&lt;&gt;""),IF(HLOOKUP(F$9,'Feuille1-Catégories'!$C$1:$G$2,2,FALSE)="OUI",F$3,IF(HLOOKUP(F$9,'Feuille1-Catégories'!$C$1:$G$3,3,FALSE)="OUI",OFFSET(F$3,MOD(QUOTIENT(ROW()-ROW($A$20),'Feuille1-Catégories'!$B$6/F$6),F$5),0),IF(MOD($A201-1-F$10,'Feuille1-Catégories'!$F$5+1)=0,F$3,""))),"")</f>
        <v>0.8</v>
      </c>
      <c r="G201" s="29" t="str">
        <f ca="1">IF(AND($A201&lt;&gt;"",G$9&lt;&gt;""),IF(HLOOKUP(G$9,'Feuille1-Catégories'!$C$1:$G$2,2,FALSE)="OUI",G$3,IF(HLOOKUP(G$9,'Feuille1-Catégories'!$C$1:$G$3,3,FALSE)="OUI",OFFSET(G$3,MOD(QUOTIENT(ROW()-ROW($A$20),'Feuille1-Catégories'!$B$6/G$6),G$5),0),IF(MOD($A201-1-G$10,'Feuille1-Catégories'!$F$5+1)=0,G$3,""))),"")</f>
        <v xml:space="preserve"> </v>
      </c>
      <c r="H201" s="29">
        <f ca="1">IF(AND($A201&lt;&gt;"",H$9&lt;&gt;""),IF(HLOOKUP(H$9,'Feuille1-Catégories'!$C$1:$G$2,2,FALSE)="OUI",H$3,IF(HLOOKUP(H$9,'Feuille1-Catégories'!$C$1:$G$3,3,FALSE)="OUI",OFFSET(H$3,MOD(QUOTIENT(ROW()-ROW($A$20),'Feuille1-Catégories'!$B$6/H$6),H$5),0),IF(MOD($A201-1-H$10,'Feuille1-Catégories'!$F$5+1)=0,H$3,""))),"")</f>
        <v>50</v>
      </c>
      <c r="I201" s="29">
        <f ca="1">IF(AND($A201&lt;&gt;"",I$9&lt;&gt;""),IF(HLOOKUP(I$9,'Feuille1-Catégories'!$C$1:$G$2,2,FALSE)="OUI",I$3,IF(HLOOKUP(I$9,'Feuille1-Catégories'!$C$1:$G$3,3,FALSE)="OUI",OFFSET(I$3,MOD(QUOTIENT(ROW()-ROW($A$20),'Feuille1-Catégories'!$B$6/I$6),I$5),0),IF(MOD($A201-1-I$10,'Feuille1-Catégories'!$F$5+1)=0,I$3,""))),"")</f>
        <v>200</v>
      </c>
      <c r="J201" s="29">
        <f ca="1">IF(AND($A201&lt;&gt;"",J$9&lt;&gt;""),IF(HLOOKUP(J$9,'Feuille1-Catégories'!$C$1:$G$2,2,FALSE)="OUI",J$3,IF(HLOOKUP(J$9,'Feuille1-Catégories'!$C$1:$G$3,3,FALSE)="OUI",OFFSET(J$3,MOD(QUOTIENT(ROW()-ROW($A$20),'Feuille1-Catégories'!$B$6/J$6),J$5),0),IF(MOD($A201-1-J$10,'Feuille1-Catégories'!$F$5+1)=0,J$3,""))),"")</f>
        <v>0.8</v>
      </c>
      <c r="K201" s="29" t="str">
        <f ca="1">IF(AND($A201&lt;&gt;"",K$9&lt;&gt;""),IF(HLOOKUP(K$9,'Feuille1-Catégories'!$C$1:$G$2,2,FALSE)="OUI",K$3,IF(HLOOKUP(K$9,'Feuille1-Catégories'!$C$1:$G$3,3,FALSE)="OUI",OFFSET(K$3,MOD(QUOTIENT(ROW()-ROW($A$20),'Feuille1-Catégories'!$B$6/K$6),K$5),0),IF(MOD($A201-1-K$10,'Feuille1-Catégories'!$F$5+1)=0,K$3,""))),"")</f>
        <v/>
      </c>
      <c r="L201" s="29">
        <f ca="1">IF(AND($A201&lt;&gt;"",L$9&lt;&gt;""),IF(HLOOKUP(L$9,'Feuille1-Catégories'!$C$1:$G$2,2,FALSE)="OUI",L$3,IF(HLOOKUP(L$9,'Feuille1-Catégories'!$C$1:$G$3,3,FALSE)="OUI",OFFSET(L$3,MOD(QUOTIENT(ROW()-ROW($A$20),'Feuille1-Catégories'!$B$6/L$6),L$5),0),IF(MOD($A201-1-L$10,'Feuille1-Catégories'!$F$5+1)=0,L$3,""))),"")</f>
        <v>50</v>
      </c>
      <c r="M201" s="29">
        <f ca="1">IF(AND($A201&lt;&gt;"",M$9&lt;&gt;""),IF(HLOOKUP(M$9,'Feuille1-Catégories'!$C$1:$G$2,2,FALSE)="OUI",M$3,IF(HLOOKUP(M$9,'Feuille1-Catégories'!$C$1:$G$3,3,FALSE)="OUI",OFFSET(M$3,MOD(QUOTIENT(ROW()-ROW($A$20),'Feuille1-Catégories'!$B$6/M$6),M$5),0),IF(MOD($A201-1-M$10,'Feuille1-Catégories'!$F$5+1)=0,M$3,""))),"")</f>
        <v>1500</v>
      </c>
      <c r="N201" s="29" t="str">
        <f ca="1">IF(AND($A201&lt;&gt;"",N$9&lt;&gt;""),IF(HLOOKUP(N$9,'Feuille1-Catégories'!$C$1:$G$2,2,FALSE)="OUI",N$3,IF(HLOOKUP(N$9,'Feuille1-Catégories'!$C$1:$G$3,3,FALSE)="OUI",OFFSET(N$3,MOD(QUOTIENT(ROW()-ROW($A$20),'Feuille1-Catégories'!$B$6/N$6),N$5),0),IF(MOD($A201-1-N$10,'Feuille1-Catégories'!$F$5+1)=0,N$3,""))),"")</f>
        <v xml:space="preserve"> </v>
      </c>
      <c r="O201" s="29">
        <f ca="1">IF(AND($A201&lt;&gt;"",O$9&lt;&gt;""),IF(HLOOKUP(O$9,'Feuille1-Catégories'!$C$1:$G$2,2,FALSE)="OUI",O$3,IF(HLOOKUP(O$9,'Feuille1-Catégories'!$C$1:$G$3,3,FALSE)="OUI",OFFSET(O$3,MOD(QUOTIENT(ROW()-ROW($A$20),'Feuille1-Catégories'!$B$6/O$6),O$5),0),IF(MOD($A201-1-O$10,'Feuille1-Catégories'!$F$5+1)=0,O$3,""))),"")</f>
        <v>5</v>
      </c>
      <c r="P201" s="29">
        <f ca="1">IF(AND($A201&lt;&gt;"",P$9&lt;&gt;""),IF(HLOOKUP(P$9,'Feuille1-Catégories'!$C$1:$G$2,2,FALSE)="OUI",P$3,IF(HLOOKUP(P$9,'Feuille1-Catégories'!$C$1:$G$3,3,FALSE)="OUI",OFFSET(P$3,MOD(QUOTIENT(ROW()-ROW($A$20),'Feuille1-Catégories'!$B$6/P$6),P$5),0),IF(MOD($A201-1-P$10,'Feuille1-Catégories'!$F$5+1)=0,P$3,""))),"")</f>
        <v>25</v>
      </c>
      <c r="Q201" s="29" t="str">
        <f ca="1">IF(AND($A201&lt;&gt;"",Q$9&lt;&gt;""),IF(HLOOKUP(Q$9,'Feuille1-Catégories'!$C$1:$G$2,2,FALSE)="OUI",Q$3,IF(HLOOKUP(Q$9,'Feuille1-Catégories'!$C$1:$G$3,3,FALSE)="OUI",OFFSET(Q$3,MOD(QUOTIENT(ROW()-ROW($A$20),'Feuille1-Catégories'!$B$6/Q$6),Q$5),0),IF(MOD($A201-1-Q$10,'Feuille1-Catégories'!$F$5+1)=0,Q$3,""))),"")</f>
        <v/>
      </c>
      <c r="R201" s="29">
        <f ca="1">IF(AND($A201&lt;&gt;"",R$9&lt;&gt;""),IF(HLOOKUP(R$9,'Feuille1-Catégories'!$C$1:$G$2,2,FALSE)="OUI",R$3,IF(HLOOKUP(R$9,'Feuille1-Catégories'!$C$1:$G$3,3,FALSE)="OUI",OFFSET(R$3,MOD(QUOTIENT(ROW()-ROW($A$20),'Feuille1-Catégories'!$B$6/R$6),R$5),0),IF(MOD($A201-1-R$10,'Feuille1-Catégories'!$F$5+1)=0,R$3,""))),"")</f>
        <v>1</v>
      </c>
      <c r="S201" s="29">
        <f ca="1">IF(AND($A201&lt;&gt;"",S$9&lt;&gt;""),IF(HLOOKUP(S$9,'Feuille1-Catégories'!$C$1:$G$2,2,FALSE)="OUI",S$3,IF(HLOOKUP(S$9,'Feuille1-Catégories'!$C$1:$G$3,3,FALSE)="OUI",OFFSET(S$3,MOD(QUOTIENT(ROW()-ROW($A$20),'Feuille1-Catégories'!$B$6/S$6),S$5),0),IF(MOD($A201-1-S$10,'Feuille1-Catégories'!$F$5+1)=0,S$3,""))),"")</f>
        <v>30</v>
      </c>
      <c r="T201" s="29" t="str">
        <f ca="1">IF(AND($A201&lt;&gt;"",T$9&lt;&gt;""),IF(HLOOKUP(T$9,'Feuille1-Catégories'!$C$1:$G$2,2,FALSE)="OUI",T$3,IF(HLOOKUP(T$9,'Feuille1-Catégories'!$C$1:$G$3,3,FALSE)="OUI",OFFSET(T$3,MOD(QUOTIENT(ROW()-ROW($A$20),'Feuille1-Catégories'!$B$6/T$6),T$5),0),IF(MOD($A201-1-T$10,'Feuille1-Catégories'!$F$5+1)=0,T$3,""))),"")</f>
        <v/>
      </c>
      <c r="U201" s="29">
        <f ca="1">IF(AND($A201&lt;&gt;"",U$9&lt;&gt;""),IF(HLOOKUP(U$9,'Feuille1-Catégories'!$C$1:$G$2,2,FALSE)="OUI",U$3,IF(HLOOKUP(U$9,'Feuille1-Catégories'!$C$1:$G$3,3,FALSE)="OUI",OFFSET(U$3,MOD(QUOTIENT(ROW()-ROW($A$20),'Feuille1-Catégories'!$B$6/U$6),U$5),0),IF(MOD($A201-1-U$10,'Feuille1-Catégories'!$F$5+1)=0,U$3,""))),"")</f>
        <v>300</v>
      </c>
      <c r="V201" s="29" t="str">
        <f ca="1">IF(AND($A201&lt;&gt;"",V$9&lt;&gt;""),IF(HLOOKUP(V$9,'Feuille1-Catégories'!$C$1:$G$2,2,FALSE)="OUI",V$3,IF(HLOOKUP(V$9,'Feuille1-Catégories'!$C$1:$G$3,3,FALSE)="OUI",OFFSET(V$3,MOD(QUOTIENT(ROW()-ROW($A$20),'Feuille1-Catégories'!$B$6/V$6),V$5),0),IF(MOD($A201-1-V$10,'Feuille1-Catégories'!$F$5+1)=0,V$3,""))),"")</f>
        <v/>
      </c>
      <c r="W201" s="29" t="str">
        <f ca="1">IF(AND($A201&lt;&gt;"",W$9&lt;&gt;""),IF(HLOOKUP(W$9,'Feuille1-Catégories'!$C$1:$G$2,2,FALSE)="OUI",W$3,IF(HLOOKUP(W$9,'Feuille1-Catégories'!$C$1:$G$3,3,FALSE)="OUI",OFFSET(W$3,MOD(QUOTIENT(ROW()-ROW($A$20),'Feuille1-Catégories'!$B$6/W$6),W$5),0),IF(MOD($A201-1-W$10,'Feuille1-Catégories'!$F$5+1)=0,W$3,""))),"")</f>
        <v/>
      </c>
      <c r="X201" s="29" t="str">
        <f ca="1">IF(AND($A201&lt;&gt;"",X$9&lt;&gt;""),IF(HLOOKUP(X$9,'Feuille1-Catégories'!$C$1:$G$2,2,FALSE)="OUI",X$3,IF(HLOOKUP(X$9,'Feuille1-Catégories'!$C$1:$G$3,3,FALSE)="OUI",OFFSET(X$3,MOD(QUOTIENT(ROW()-ROW($A$20),'Feuille1-Catégories'!$B$6/X$6),X$5),0),IF(MOD($A201-1-X$10,'Feuille1-Catégories'!$F$5+1)=0,X$3,""))),"")</f>
        <v/>
      </c>
      <c r="Y201" s="29" t="str">
        <f ca="1">IF(AND($A201&lt;&gt;"",Y$9&lt;&gt;""),IF(HLOOKUP(Y$9,'Feuille1-Catégories'!$C$1:$G$2,2,FALSE)="OUI",Y$3,IF(HLOOKUP(Y$9,'Feuille1-Catégories'!$C$1:$G$3,3,FALSE)="OUI",OFFSET(Y$3,MOD(QUOTIENT(ROW()-ROW($A$20),'Feuille1-Catégories'!$B$6/Y$6),Y$5),0),IF(MOD($A201-1-Y$10,'Feuille1-Catégories'!$F$5+1)=0,Y$3,""))),"")</f>
        <v/>
      </c>
      <c r="Z201" s="29" t="str">
        <f ca="1">IF(AND($A201&lt;&gt;"",Z$9&lt;&gt;""),IF(HLOOKUP(Z$9,'Feuille1-Catégories'!$C$1:$G$2,2,FALSE)="OUI",Z$3,IF(HLOOKUP(Z$9,'Feuille1-Catégories'!$C$1:$G$3,3,FALSE)="OUI",OFFSET(Z$3,MOD(QUOTIENT(ROW()-ROW($A$20),'Feuille1-Catégories'!$B$6/Z$6),Z$5),0),IF(MOD($A201-1-Z$10,'Feuille1-Catégories'!$F$5+1)=0,Z$3,""))),"")</f>
        <v/>
      </c>
    </row>
    <row r="202" spans="1:26" ht="17" x14ac:dyDescent="0.2">
      <c r="A202" s="21">
        <f>IF('Feuille2-Prix de vente'!A202&lt;&gt;"",'Feuille2-Prix de vente'!A202,"")</f>
        <v>183</v>
      </c>
      <c r="B202" s="33">
        <f ca="1">IF('Feuille2-Prix de vente'!B202&lt;&gt;"",'Feuille2-Prix de vente'!B202,"")</f>
        <v>4.0554037501177804</v>
      </c>
      <c r="C202" s="10">
        <f ca="1">IF('Feuille2-Prix de vente'!C202&lt;&gt;"",'Feuille2-Prix de vente'!C202,"")</f>
        <v>6485.4</v>
      </c>
      <c r="D202" s="10">
        <f t="shared" ca="1" si="2"/>
        <v>2122.6</v>
      </c>
      <c r="E202" s="10">
        <f ca="1">IF('Feuille2-Prix de vente'!E202&lt;&gt;"",'Feuille2-Prix de vente'!E202,"")</f>
        <v>8608</v>
      </c>
      <c r="F202" s="29">
        <f ca="1">IF(AND($A202&lt;&gt;"",F$9&lt;&gt;""),IF(HLOOKUP(F$9,'Feuille1-Catégories'!$C$1:$G$2,2,FALSE)="OUI",F$3,IF(HLOOKUP(F$9,'Feuille1-Catégories'!$C$1:$G$3,3,FALSE)="OUI",OFFSET(F$3,MOD(QUOTIENT(ROW()-ROW($A$20),'Feuille1-Catégories'!$B$6/F$6),F$5),0),IF(MOD($A202-1-F$10,'Feuille1-Catégories'!$F$5+1)=0,F$3,""))),"")</f>
        <v>0.8</v>
      </c>
      <c r="G202" s="29" t="str">
        <f ca="1">IF(AND($A202&lt;&gt;"",G$9&lt;&gt;""),IF(HLOOKUP(G$9,'Feuille1-Catégories'!$C$1:$G$2,2,FALSE)="OUI",G$3,IF(HLOOKUP(G$9,'Feuille1-Catégories'!$C$1:$G$3,3,FALSE)="OUI",OFFSET(G$3,MOD(QUOTIENT(ROW()-ROW($A$20),'Feuille1-Catégories'!$B$6/G$6),G$5),0),IF(MOD($A202-1-G$10,'Feuille1-Catégories'!$F$5+1)=0,G$3,""))),"")</f>
        <v xml:space="preserve"> </v>
      </c>
      <c r="H202" s="29" t="str">
        <f ca="1">IF(AND($A202&lt;&gt;"",H$9&lt;&gt;""),IF(HLOOKUP(H$9,'Feuille1-Catégories'!$C$1:$G$2,2,FALSE)="OUI",H$3,IF(HLOOKUP(H$9,'Feuille1-Catégories'!$C$1:$G$3,3,FALSE)="OUI",OFFSET(H$3,MOD(QUOTIENT(ROW()-ROW($A$20),'Feuille1-Catégories'!$B$6/H$6),H$5),0),IF(MOD($A202-1-H$10,'Feuille1-Catégories'!$F$5+1)=0,H$3,""))),"")</f>
        <v/>
      </c>
      <c r="I202" s="29">
        <f ca="1">IF(AND($A202&lt;&gt;"",I$9&lt;&gt;""),IF(HLOOKUP(I$9,'Feuille1-Catégories'!$C$1:$G$2,2,FALSE)="OUI",I$3,IF(HLOOKUP(I$9,'Feuille1-Catégories'!$C$1:$G$3,3,FALSE)="OUI",OFFSET(I$3,MOD(QUOTIENT(ROW()-ROW($A$20),'Feuille1-Catégories'!$B$6/I$6),I$5),0),IF(MOD($A202-1-I$10,'Feuille1-Catégories'!$F$5+1)=0,I$3,""))),"")</f>
        <v>200</v>
      </c>
      <c r="J202" s="29">
        <f ca="1">IF(AND($A202&lt;&gt;"",J$9&lt;&gt;""),IF(HLOOKUP(J$9,'Feuille1-Catégories'!$C$1:$G$2,2,FALSE)="OUI",J$3,IF(HLOOKUP(J$9,'Feuille1-Catégories'!$C$1:$G$3,3,FALSE)="OUI",OFFSET(J$3,MOD(QUOTIENT(ROW()-ROW($A$20),'Feuille1-Catégories'!$B$6/J$6),J$5),0),IF(MOD($A202-1-J$10,'Feuille1-Catégories'!$F$5+1)=0,J$3,""))),"")</f>
        <v>0.8</v>
      </c>
      <c r="K202" s="29">
        <f ca="1">IF(AND($A202&lt;&gt;"",K$9&lt;&gt;""),IF(HLOOKUP(K$9,'Feuille1-Catégories'!$C$1:$G$2,2,FALSE)="OUI",K$3,IF(HLOOKUP(K$9,'Feuille1-Catégories'!$C$1:$G$3,3,FALSE)="OUI",OFFSET(K$3,MOD(QUOTIENT(ROW()-ROW($A$20),'Feuille1-Catégories'!$B$6/K$6),K$5),0),IF(MOD($A202-1-K$10,'Feuille1-Catégories'!$F$5+1)=0,K$3,""))),"")</f>
        <v>10</v>
      </c>
      <c r="L202" s="29">
        <f ca="1">IF(AND($A202&lt;&gt;"",L$9&lt;&gt;""),IF(HLOOKUP(L$9,'Feuille1-Catégories'!$C$1:$G$2,2,FALSE)="OUI",L$3,IF(HLOOKUP(L$9,'Feuille1-Catégories'!$C$1:$G$3,3,FALSE)="OUI",OFFSET(L$3,MOD(QUOTIENT(ROW()-ROW($A$20),'Feuille1-Catégories'!$B$6/L$6),L$5),0),IF(MOD($A202-1-L$10,'Feuille1-Catégories'!$F$5+1)=0,L$3,""))),"")</f>
        <v>50</v>
      </c>
      <c r="M202" s="29">
        <f ca="1">IF(AND($A202&lt;&gt;"",M$9&lt;&gt;""),IF(HLOOKUP(M$9,'Feuille1-Catégories'!$C$1:$G$2,2,FALSE)="OUI",M$3,IF(HLOOKUP(M$9,'Feuille1-Catégories'!$C$1:$G$3,3,FALSE)="OUI",OFFSET(M$3,MOD(QUOTIENT(ROW()-ROW($A$20),'Feuille1-Catégories'!$B$6/M$6),M$5),0),IF(MOD($A202-1-M$10,'Feuille1-Catégories'!$F$5+1)=0,M$3,""))),"")</f>
        <v>1500</v>
      </c>
      <c r="N202" s="29" t="str">
        <f ca="1">IF(AND($A202&lt;&gt;"",N$9&lt;&gt;""),IF(HLOOKUP(N$9,'Feuille1-Catégories'!$C$1:$G$2,2,FALSE)="OUI",N$3,IF(HLOOKUP(N$9,'Feuille1-Catégories'!$C$1:$G$3,3,FALSE)="OUI",OFFSET(N$3,MOD(QUOTIENT(ROW()-ROW($A$20),'Feuille1-Catégories'!$B$6/N$6),N$5),0),IF(MOD($A202-1-N$10,'Feuille1-Catégories'!$F$5+1)=0,N$3,""))),"")</f>
        <v xml:space="preserve"> </v>
      </c>
      <c r="O202" s="29">
        <f ca="1">IF(AND($A202&lt;&gt;"",O$9&lt;&gt;""),IF(HLOOKUP(O$9,'Feuille1-Catégories'!$C$1:$G$2,2,FALSE)="OUI",O$3,IF(HLOOKUP(O$9,'Feuille1-Catégories'!$C$1:$G$3,3,FALSE)="OUI",OFFSET(O$3,MOD(QUOTIENT(ROW()-ROW($A$20),'Feuille1-Catégories'!$B$6/O$6),O$5),0),IF(MOD($A202-1-O$10,'Feuille1-Catégories'!$F$5+1)=0,O$3,""))),"")</f>
        <v>5</v>
      </c>
      <c r="P202" s="29">
        <f ca="1">IF(AND($A202&lt;&gt;"",P$9&lt;&gt;""),IF(HLOOKUP(P$9,'Feuille1-Catégories'!$C$1:$G$2,2,FALSE)="OUI",P$3,IF(HLOOKUP(P$9,'Feuille1-Catégories'!$C$1:$G$3,3,FALSE)="OUI",OFFSET(P$3,MOD(QUOTIENT(ROW()-ROW($A$20),'Feuille1-Catégories'!$B$6/P$6),P$5),0),IF(MOD($A202-1-P$10,'Feuille1-Catégories'!$F$5+1)=0,P$3,""))),"")</f>
        <v>25</v>
      </c>
      <c r="Q202" s="29" t="str">
        <f ca="1">IF(AND($A202&lt;&gt;"",Q$9&lt;&gt;""),IF(HLOOKUP(Q$9,'Feuille1-Catégories'!$C$1:$G$2,2,FALSE)="OUI",Q$3,IF(HLOOKUP(Q$9,'Feuille1-Catégories'!$C$1:$G$3,3,FALSE)="OUI",OFFSET(Q$3,MOD(QUOTIENT(ROW()-ROW($A$20),'Feuille1-Catégories'!$B$6/Q$6),Q$5),0),IF(MOD($A202-1-Q$10,'Feuille1-Catégories'!$F$5+1)=0,Q$3,""))),"")</f>
        <v/>
      </c>
      <c r="R202" s="29">
        <f ca="1">IF(AND($A202&lt;&gt;"",R$9&lt;&gt;""),IF(HLOOKUP(R$9,'Feuille1-Catégories'!$C$1:$G$2,2,FALSE)="OUI",R$3,IF(HLOOKUP(R$9,'Feuille1-Catégories'!$C$1:$G$3,3,FALSE)="OUI",OFFSET(R$3,MOD(QUOTIENT(ROW()-ROW($A$20),'Feuille1-Catégories'!$B$6/R$6),R$5),0),IF(MOD($A202-1-R$10,'Feuille1-Catégories'!$F$5+1)=0,R$3,""))),"")</f>
        <v>1</v>
      </c>
      <c r="S202" s="29">
        <f ca="1">IF(AND($A202&lt;&gt;"",S$9&lt;&gt;""),IF(HLOOKUP(S$9,'Feuille1-Catégories'!$C$1:$G$2,2,FALSE)="OUI",S$3,IF(HLOOKUP(S$9,'Feuille1-Catégories'!$C$1:$G$3,3,FALSE)="OUI",OFFSET(S$3,MOD(QUOTIENT(ROW()-ROW($A$20),'Feuille1-Catégories'!$B$6/S$6),S$5),0),IF(MOD($A202-1-S$10,'Feuille1-Catégories'!$F$5+1)=0,S$3,""))),"")</f>
        <v>30</v>
      </c>
      <c r="T202" s="29" t="str">
        <f ca="1">IF(AND($A202&lt;&gt;"",T$9&lt;&gt;""),IF(HLOOKUP(T$9,'Feuille1-Catégories'!$C$1:$G$2,2,FALSE)="OUI",T$3,IF(HLOOKUP(T$9,'Feuille1-Catégories'!$C$1:$G$3,3,FALSE)="OUI",OFFSET(T$3,MOD(QUOTIENT(ROW()-ROW($A$20),'Feuille1-Catégories'!$B$6/T$6),T$5),0),IF(MOD($A202-1-T$10,'Feuille1-Catégories'!$F$5+1)=0,T$3,""))),"")</f>
        <v/>
      </c>
      <c r="U202" s="29">
        <f ca="1">IF(AND($A202&lt;&gt;"",U$9&lt;&gt;""),IF(HLOOKUP(U$9,'Feuille1-Catégories'!$C$1:$G$2,2,FALSE)="OUI",U$3,IF(HLOOKUP(U$9,'Feuille1-Catégories'!$C$1:$G$3,3,FALSE)="OUI",OFFSET(U$3,MOD(QUOTIENT(ROW()-ROW($A$20),'Feuille1-Catégories'!$B$6/U$6),U$5),0),IF(MOD($A202-1-U$10,'Feuille1-Catégories'!$F$5+1)=0,U$3,""))),"")</f>
        <v>300</v>
      </c>
      <c r="V202" s="29" t="str">
        <f ca="1">IF(AND($A202&lt;&gt;"",V$9&lt;&gt;""),IF(HLOOKUP(V$9,'Feuille1-Catégories'!$C$1:$G$2,2,FALSE)="OUI",V$3,IF(HLOOKUP(V$9,'Feuille1-Catégories'!$C$1:$G$3,3,FALSE)="OUI",OFFSET(V$3,MOD(QUOTIENT(ROW()-ROW($A$20),'Feuille1-Catégories'!$B$6/V$6),V$5),0),IF(MOD($A202-1-V$10,'Feuille1-Catégories'!$F$5+1)=0,V$3,""))),"")</f>
        <v/>
      </c>
      <c r="W202" s="29" t="str">
        <f ca="1">IF(AND($A202&lt;&gt;"",W$9&lt;&gt;""),IF(HLOOKUP(W$9,'Feuille1-Catégories'!$C$1:$G$2,2,FALSE)="OUI",W$3,IF(HLOOKUP(W$9,'Feuille1-Catégories'!$C$1:$G$3,3,FALSE)="OUI",OFFSET(W$3,MOD(QUOTIENT(ROW()-ROW($A$20),'Feuille1-Catégories'!$B$6/W$6),W$5),0),IF(MOD($A202-1-W$10,'Feuille1-Catégories'!$F$5+1)=0,W$3,""))),"")</f>
        <v/>
      </c>
      <c r="X202" s="29" t="str">
        <f ca="1">IF(AND($A202&lt;&gt;"",X$9&lt;&gt;""),IF(HLOOKUP(X$9,'Feuille1-Catégories'!$C$1:$G$2,2,FALSE)="OUI",X$3,IF(HLOOKUP(X$9,'Feuille1-Catégories'!$C$1:$G$3,3,FALSE)="OUI",OFFSET(X$3,MOD(QUOTIENT(ROW()-ROW($A$20),'Feuille1-Catégories'!$B$6/X$6),X$5),0),IF(MOD($A202-1-X$10,'Feuille1-Catégories'!$F$5+1)=0,X$3,""))),"")</f>
        <v/>
      </c>
      <c r="Y202" s="29" t="str">
        <f ca="1">IF(AND($A202&lt;&gt;"",Y$9&lt;&gt;""),IF(HLOOKUP(Y$9,'Feuille1-Catégories'!$C$1:$G$2,2,FALSE)="OUI",Y$3,IF(HLOOKUP(Y$9,'Feuille1-Catégories'!$C$1:$G$3,3,FALSE)="OUI",OFFSET(Y$3,MOD(QUOTIENT(ROW()-ROW($A$20),'Feuille1-Catégories'!$B$6/Y$6),Y$5),0),IF(MOD($A202-1-Y$10,'Feuille1-Catégories'!$F$5+1)=0,Y$3,""))),"")</f>
        <v/>
      </c>
      <c r="Z202" s="29" t="str">
        <f ca="1">IF(AND($A202&lt;&gt;"",Z$9&lt;&gt;""),IF(HLOOKUP(Z$9,'Feuille1-Catégories'!$C$1:$G$2,2,FALSE)="OUI",Z$3,IF(HLOOKUP(Z$9,'Feuille1-Catégories'!$C$1:$G$3,3,FALSE)="OUI",OFFSET(Z$3,MOD(QUOTIENT(ROW()-ROW($A$20),'Feuille1-Catégories'!$B$6/Z$6),Z$5),0),IF(MOD($A202-1-Z$10,'Feuille1-Catégories'!$F$5+1)=0,Z$3,""))),"")</f>
        <v/>
      </c>
    </row>
    <row r="203" spans="1:26" ht="17" x14ac:dyDescent="0.2">
      <c r="A203" s="21">
        <f>IF('Feuille2-Prix de vente'!A203&lt;&gt;"",'Feuille2-Prix de vente'!A203,"")</f>
        <v>184</v>
      </c>
      <c r="B203" s="33">
        <f ca="1">IF('Feuille2-Prix de vente'!B203&lt;&gt;"",'Feuille2-Prix de vente'!B203,"")</f>
        <v>4.4354283089642506</v>
      </c>
      <c r="C203" s="10">
        <f ca="1">IF('Feuille2-Prix de vente'!C203&lt;&gt;"",'Feuille2-Prix de vente'!C203,"")</f>
        <v>8975.4</v>
      </c>
      <c r="D203" s="10">
        <f t="shared" ca="1" si="2"/>
        <v>2612.6</v>
      </c>
      <c r="E203" s="10">
        <f ca="1">IF('Feuille2-Prix de vente'!E203&lt;&gt;"",'Feuille2-Prix de vente'!E203,"")</f>
        <v>11588</v>
      </c>
      <c r="F203" s="29">
        <f ca="1">IF(AND($A203&lt;&gt;"",F$9&lt;&gt;""),IF(HLOOKUP(F$9,'Feuille1-Catégories'!$C$1:$G$2,2,FALSE)="OUI",F$3,IF(HLOOKUP(F$9,'Feuille1-Catégories'!$C$1:$G$3,3,FALSE)="OUI",OFFSET(F$3,MOD(QUOTIENT(ROW()-ROW($A$20),'Feuille1-Catégories'!$B$6/F$6),F$5),0),IF(MOD($A203-1-F$10,'Feuille1-Catégories'!$F$5+1)=0,F$3,""))),"")</f>
        <v>0.8</v>
      </c>
      <c r="G203" s="29" t="str">
        <f ca="1">IF(AND($A203&lt;&gt;"",G$9&lt;&gt;""),IF(HLOOKUP(G$9,'Feuille1-Catégories'!$C$1:$G$2,2,FALSE)="OUI",G$3,IF(HLOOKUP(G$9,'Feuille1-Catégories'!$C$1:$G$3,3,FALSE)="OUI",OFFSET(G$3,MOD(QUOTIENT(ROW()-ROW($A$20),'Feuille1-Catégories'!$B$6/G$6),G$5),0),IF(MOD($A203-1-G$10,'Feuille1-Catégories'!$F$5+1)=0,G$3,""))),"")</f>
        <v xml:space="preserve"> </v>
      </c>
      <c r="H203" s="29" t="str">
        <f ca="1">IF(AND($A203&lt;&gt;"",H$9&lt;&gt;""),IF(HLOOKUP(H$9,'Feuille1-Catégories'!$C$1:$G$2,2,FALSE)="OUI",H$3,IF(HLOOKUP(H$9,'Feuille1-Catégories'!$C$1:$G$3,3,FALSE)="OUI",OFFSET(H$3,MOD(QUOTIENT(ROW()-ROW($A$20),'Feuille1-Catégories'!$B$6/H$6),H$5),0),IF(MOD($A203-1-H$10,'Feuille1-Catégories'!$F$5+1)=0,H$3,""))),"")</f>
        <v/>
      </c>
      <c r="I203" s="29">
        <f ca="1">IF(AND($A203&lt;&gt;"",I$9&lt;&gt;""),IF(HLOOKUP(I$9,'Feuille1-Catégories'!$C$1:$G$2,2,FALSE)="OUI",I$3,IF(HLOOKUP(I$9,'Feuille1-Catégories'!$C$1:$G$3,3,FALSE)="OUI",OFFSET(I$3,MOD(QUOTIENT(ROW()-ROW($A$20),'Feuille1-Catégories'!$B$6/I$6),I$5),0),IF(MOD($A203-1-I$10,'Feuille1-Catégories'!$F$5+1)=0,I$3,""))),"")</f>
        <v>200</v>
      </c>
      <c r="J203" s="29">
        <f ca="1">IF(AND($A203&lt;&gt;"",J$9&lt;&gt;""),IF(HLOOKUP(J$9,'Feuille1-Catégories'!$C$1:$G$2,2,FALSE)="OUI",J$3,IF(HLOOKUP(J$9,'Feuille1-Catégories'!$C$1:$G$3,3,FALSE)="OUI",OFFSET(J$3,MOD(QUOTIENT(ROW()-ROW($A$20),'Feuille1-Catégories'!$B$6/J$6),J$5),0),IF(MOD($A203-1-J$10,'Feuille1-Catégories'!$F$5+1)=0,J$3,""))),"")</f>
        <v>0.8</v>
      </c>
      <c r="K203" s="29" t="str">
        <f ca="1">IF(AND($A203&lt;&gt;"",K$9&lt;&gt;""),IF(HLOOKUP(K$9,'Feuille1-Catégories'!$C$1:$G$2,2,FALSE)="OUI",K$3,IF(HLOOKUP(K$9,'Feuille1-Catégories'!$C$1:$G$3,3,FALSE)="OUI",OFFSET(K$3,MOD(QUOTIENT(ROW()-ROW($A$20),'Feuille1-Catégories'!$B$6/K$6),K$5),0),IF(MOD($A203-1-K$10,'Feuille1-Catégories'!$F$5+1)=0,K$3,""))),"")</f>
        <v/>
      </c>
      <c r="L203" s="29">
        <f ca="1">IF(AND($A203&lt;&gt;"",L$9&lt;&gt;""),IF(HLOOKUP(L$9,'Feuille1-Catégories'!$C$1:$G$2,2,FALSE)="OUI",L$3,IF(HLOOKUP(L$9,'Feuille1-Catégories'!$C$1:$G$3,3,FALSE)="OUI",OFFSET(L$3,MOD(QUOTIENT(ROW()-ROW($A$20),'Feuille1-Catégories'!$B$6/L$6),L$5),0),IF(MOD($A203-1-L$10,'Feuille1-Catégories'!$F$5+1)=0,L$3,""))),"")</f>
        <v>50</v>
      </c>
      <c r="M203" s="29">
        <f ca="1">IF(AND($A203&lt;&gt;"",M$9&lt;&gt;""),IF(HLOOKUP(M$9,'Feuille1-Catégories'!$C$1:$G$2,2,FALSE)="OUI",M$3,IF(HLOOKUP(M$9,'Feuille1-Catégories'!$C$1:$G$3,3,FALSE)="OUI",OFFSET(M$3,MOD(QUOTIENT(ROW()-ROW($A$20),'Feuille1-Catégories'!$B$6/M$6),M$5),0),IF(MOD($A203-1-M$10,'Feuille1-Catégories'!$F$5+1)=0,M$3,""))),"")</f>
        <v>1500</v>
      </c>
      <c r="N203" s="29" t="str">
        <f ca="1">IF(AND($A203&lt;&gt;"",N$9&lt;&gt;""),IF(HLOOKUP(N$9,'Feuille1-Catégories'!$C$1:$G$2,2,FALSE)="OUI",N$3,IF(HLOOKUP(N$9,'Feuille1-Catégories'!$C$1:$G$3,3,FALSE)="OUI",OFFSET(N$3,MOD(QUOTIENT(ROW()-ROW($A$20),'Feuille1-Catégories'!$B$6/N$6),N$5),0),IF(MOD($A203-1-N$10,'Feuille1-Catégories'!$F$5+1)=0,N$3,""))),"")</f>
        <v xml:space="preserve"> </v>
      </c>
      <c r="O203" s="29">
        <f ca="1">IF(AND($A203&lt;&gt;"",O$9&lt;&gt;""),IF(HLOOKUP(O$9,'Feuille1-Catégories'!$C$1:$G$2,2,FALSE)="OUI",O$3,IF(HLOOKUP(O$9,'Feuille1-Catégories'!$C$1:$G$3,3,FALSE)="OUI",OFFSET(O$3,MOD(QUOTIENT(ROW()-ROW($A$20),'Feuille1-Catégories'!$B$6/O$6),O$5),0),IF(MOD($A203-1-O$10,'Feuille1-Catégories'!$F$5+1)=0,O$3,""))),"")</f>
        <v>5</v>
      </c>
      <c r="P203" s="29">
        <f ca="1">IF(AND($A203&lt;&gt;"",P$9&lt;&gt;""),IF(HLOOKUP(P$9,'Feuille1-Catégories'!$C$1:$G$2,2,FALSE)="OUI",P$3,IF(HLOOKUP(P$9,'Feuille1-Catégories'!$C$1:$G$3,3,FALSE)="OUI",OFFSET(P$3,MOD(QUOTIENT(ROW()-ROW($A$20),'Feuille1-Catégories'!$B$6/P$6),P$5),0),IF(MOD($A203-1-P$10,'Feuille1-Catégories'!$F$5+1)=0,P$3,""))),"")</f>
        <v>25</v>
      </c>
      <c r="Q203" s="29">
        <f ca="1">IF(AND($A203&lt;&gt;"",Q$9&lt;&gt;""),IF(HLOOKUP(Q$9,'Feuille1-Catégories'!$C$1:$G$2,2,FALSE)="OUI",Q$3,IF(HLOOKUP(Q$9,'Feuille1-Catégories'!$C$1:$G$3,3,FALSE)="OUI",OFFSET(Q$3,MOD(QUOTIENT(ROW()-ROW($A$20),'Feuille1-Catégories'!$B$6/Q$6),Q$5),0),IF(MOD($A203-1-Q$10,'Feuille1-Catégories'!$F$5+1)=0,Q$3,""))),"")</f>
        <v>500</v>
      </c>
      <c r="R203" s="29">
        <f ca="1">IF(AND($A203&lt;&gt;"",R$9&lt;&gt;""),IF(HLOOKUP(R$9,'Feuille1-Catégories'!$C$1:$G$2,2,FALSE)="OUI",R$3,IF(HLOOKUP(R$9,'Feuille1-Catégories'!$C$1:$G$3,3,FALSE)="OUI",OFFSET(R$3,MOD(QUOTIENT(ROW()-ROW($A$20),'Feuille1-Catégories'!$B$6/R$6),R$5),0),IF(MOD($A203-1-R$10,'Feuille1-Catégories'!$F$5+1)=0,R$3,""))),"")</f>
        <v>1</v>
      </c>
      <c r="S203" s="29">
        <f ca="1">IF(AND($A203&lt;&gt;"",S$9&lt;&gt;""),IF(HLOOKUP(S$9,'Feuille1-Catégories'!$C$1:$G$2,2,FALSE)="OUI",S$3,IF(HLOOKUP(S$9,'Feuille1-Catégories'!$C$1:$G$3,3,FALSE)="OUI",OFFSET(S$3,MOD(QUOTIENT(ROW()-ROW($A$20),'Feuille1-Catégories'!$B$6/S$6),S$5),0),IF(MOD($A203-1-S$10,'Feuille1-Catégories'!$F$5+1)=0,S$3,""))),"")</f>
        <v>30</v>
      </c>
      <c r="T203" s="29" t="str">
        <f ca="1">IF(AND($A203&lt;&gt;"",T$9&lt;&gt;""),IF(HLOOKUP(T$9,'Feuille1-Catégories'!$C$1:$G$2,2,FALSE)="OUI",T$3,IF(HLOOKUP(T$9,'Feuille1-Catégories'!$C$1:$G$3,3,FALSE)="OUI",OFFSET(T$3,MOD(QUOTIENT(ROW()-ROW($A$20),'Feuille1-Catégories'!$B$6/T$6),T$5),0),IF(MOD($A203-1-T$10,'Feuille1-Catégories'!$F$5+1)=0,T$3,""))),"")</f>
        <v/>
      </c>
      <c r="U203" s="29">
        <f ca="1">IF(AND($A203&lt;&gt;"",U$9&lt;&gt;""),IF(HLOOKUP(U$9,'Feuille1-Catégories'!$C$1:$G$2,2,FALSE)="OUI",U$3,IF(HLOOKUP(U$9,'Feuille1-Catégories'!$C$1:$G$3,3,FALSE)="OUI",OFFSET(U$3,MOD(QUOTIENT(ROW()-ROW($A$20),'Feuille1-Catégories'!$B$6/U$6),U$5),0),IF(MOD($A203-1-U$10,'Feuille1-Catégories'!$F$5+1)=0,U$3,""))),"")</f>
        <v>300</v>
      </c>
      <c r="V203" s="29" t="str">
        <f ca="1">IF(AND($A203&lt;&gt;"",V$9&lt;&gt;""),IF(HLOOKUP(V$9,'Feuille1-Catégories'!$C$1:$G$2,2,FALSE)="OUI",V$3,IF(HLOOKUP(V$9,'Feuille1-Catégories'!$C$1:$G$3,3,FALSE)="OUI",OFFSET(V$3,MOD(QUOTIENT(ROW()-ROW($A$20),'Feuille1-Catégories'!$B$6/V$6),V$5),0),IF(MOD($A203-1-V$10,'Feuille1-Catégories'!$F$5+1)=0,V$3,""))),"")</f>
        <v/>
      </c>
      <c r="W203" s="29" t="str">
        <f ca="1">IF(AND($A203&lt;&gt;"",W$9&lt;&gt;""),IF(HLOOKUP(W$9,'Feuille1-Catégories'!$C$1:$G$2,2,FALSE)="OUI",W$3,IF(HLOOKUP(W$9,'Feuille1-Catégories'!$C$1:$G$3,3,FALSE)="OUI",OFFSET(W$3,MOD(QUOTIENT(ROW()-ROW($A$20),'Feuille1-Catégories'!$B$6/W$6),W$5),0),IF(MOD($A203-1-W$10,'Feuille1-Catégories'!$F$5+1)=0,W$3,""))),"")</f>
        <v/>
      </c>
      <c r="X203" s="29" t="str">
        <f ca="1">IF(AND($A203&lt;&gt;"",X$9&lt;&gt;""),IF(HLOOKUP(X$9,'Feuille1-Catégories'!$C$1:$G$2,2,FALSE)="OUI",X$3,IF(HLOOKUP(X$9,'Feuille1-Catégories'!$C$1:$G$3,3,FALSE)="OUI",OFFSET(X$3,MOD(QUOTIENT(ROW()-ROW($A$20),'Feuille1-Catégories'!$B$6/X$6),X$5),0),IF(MOD($A203-1-X$10,'Feuille1-Catégories'!$F$5+1)=0,X$3,""))),"")</f>
        <v/>
      </c>
      <c r="Y203" s="29" t="str">
        <f ca="1">IF(AND($A203&lt;&gt;"",Y$9&lt;&gt;""),IF(HLOOKUP(Y$9,'Feuille1-Catégories'!$C$1:$G$2,2,FALSE)="OUI",Y$3,IF(HLOOKUP(Y$9,'Feuille1-Catégories'!$C$1:$G$3,3,FALSE)="OUI",OFFSET(Y$3,MOD(QUOTIENT(ROW()-ROW($A$20),'Feuille1-Catégories'!$B$6/Y$6),Y$5),0),IF(MOD($A203-1-Y$10,'Feuille1-Catégories'!$F$5+1)=0,Y$3,""))),"")</f>
        <v/>
      </c>
      <c r="Z203" s="29" t="str">
        <f ca="1">IF(AND($A203&lt;&gt;"",Z$9&lt;&gt;""),IF(HLOOKUP(Z$9,'Feuille1-Catégories'!$C$1:$G$2,2,FALSE)="OUI",Z$3,IF(HLOOKUP(Z$9,'Feuille1-Catégories'!$C$1:$G$3,3,FALSE)="OUI",OFFSET(Z$3,MOD(QUOTIENT(ROW()-ROW($A$20),'Feuille1-Catégories'!$B$6/Z$6),Z$5),0),IF(MOD($A203-1-Z$10,'Feuille1-Catégories'!$F$5+1)=0,Z$3,""))),"")</f>
        <v/>
      </c>
    </row>
    <row r="204" spans="1:26" ht="17" x14ac:dyDescent="0.2">
      <c r="A204" s="21">
        <f>IF('Feuille2-Prix de vente'!A204&lt;&gt;"",'Feuille2-Prix de vente'!A204,"")</f>
        <v>185</v>
      </c>
      <c r="B204" s="33">
        <f ca="1">IF('Feuille2-Prix de vente'!B204&lt;&gt;"",'Feuille2-Prix de vente'!B204,"")</f>
        <v>4.2815415057005559</v>
      </c>
      <c r="C204" s="10">
        <f ca="1">IF('Feuille2-Prix de vente'!C204&lt;&gt;"",'Feuille2-Prix de vente'!C204,"")</f>
        <v>6965.4</v>
      </c>
      <c r="D204" s="10">
        <f t="shared" ca="1" si="2"/>
        <v>2122.6</v>
      </c>
      <c r="E204" s="10">
        <f ca="1">IF('Feuille2-Prix de vente'!E204&lt;&gt;"",'Feuille2-Prix de vente'!E204,"")</f>
        <v>9088</v>
      </c>
      <c r="F204" s="29">
        <f ca="1">IF(AND($A204&lt;&gt;"",F$9&lt;&gt;""),IF(HLOOKUP(F$9,'Feuille1-Catégories'!$C$1:$G$2,2,FALSE)="OUI",F$3,IF(HLOOKUP(F$9,'Feuille1-Catégories'!$C$1:$G$3,3,FALSE)="OUI",OFFSET(F$3,MOD(QUOTIENT(ROW()-ROW($A$20),'Feuille1-Catégories'!$B$6/F$6),F$5),0),IF(MOD($A204-1-F$10,'Feuille1-Catégories'!$F$5+1)=0,F$3,""))),"")</f>
        <v>0.8</v>
      </c>
      <c r="G204" s="29" t="str">
        <f ca="1">IF(AND($A204&lt;&gt;"",G$9&lt;&gt;""),IF(HLOOKUP(G$9,'Feuille1-Catégories'!$C$1:$G$2,2,FALSE)="OUI",G$3,IF(HLOOKUP(G$9,'Feuille1-Catégories'!$C$1:$G$3,3,FALSE)="OUI",OFFSET(G$3,MOD(QUOTIENT(ROW()-ROW($A$20),'Feuille1-Catégories'!$B$6/G$6),G$5),0),IF(MOD($A204-1-G$10,'Feuille1-Catégories'!$F$5+1)=0,G$3,""))),"")</f>
        <v xml:space="preserve"> </v>
      </c>
      <c r="H204" s="29" t="str">
        <f ca="1">IF(AND($A204&lt;&gt;"",H$9&lt;&gt;""),IF(HLOOKUP(H$9,'Feuille1-Catégories'!$C$1:$G$2,2,FALSE)="OUI",H$3,IF(HLOOKUP(H$9,'Feuille1-Catégories'!$C$1:$G$3,3,FALSE)="OUI",OFFSET(H$3,MOD(QUOTIENT(ROW()-ROW($A$20),'Feuille1-Catégories'!$B$6/H$6),H$5),0),IF(MOD($A204-1-H$10,'Feuille1-Catégories'!$F$5+1)=0,H$3,""))),"")</f>
        <v/>
      </c>
      <c r="I204" s="29">
        <f ca="1">IF(AND($A204&lt;&gt;"",I$9&lt;&gt;""),IF(HLOOKUP(I$9,'Feuille1-Catégories'!$C$1:$G$2,2,FALSE)="OUI",I$3,IF(HLOOKUP(I$9,'Feuille1-Catégories'!$C$1:$G$3,3,FALSE)="OUI",OFFSET(I$3,MOD(QUOTIENT(ROW()-ROW($A$20),'Feuille1-Catégories'!$B$6/I$6),I$5),0),IF(MOD($A204-1-I$10,'Feuille1-Catégories'!$F$5+1)=0,I$3,""))),"")</f>
        <v>200</v>
      </c>
      <c r="J204" s="29">
        <f ca="1">IF(AND($A204&lt;&gt;"",J$9&lt;&gt;""),IF(HLOOKUP(J$9,'Feuille1-Catégories'!$C$1:$G$2,2,FALSE)="OUI",J$3,IF(HLOOKUP(J$9,'Feuille1-Catégories'!$C$1:$G$3,3,FALSE)="OUI",OFFSET(J$3,MOD(QUOTIENT(ROW()-ROW($A$20),'Feuille1-Catégories'!$B$6/J$6),J$5),0),IF(MOD($A204-1-J$10,'Feuille1-Catégories'!$F$5+1)=0,J$3,""))),"")</f>
        <v>0.8</v>
      </c>
      <c r="K204" s="29" t="str">
        <f ca="1">IF(AND($A204&lt;&gt;"",K$9&lt;&gt;""),IF(HLOOKUP(K$9,'Feuille1-Catégories'!$C$1:$G$2,2,FALSE)="OUI",K$3,IF(HLOOKUP(K$9,'Feuille1-Catégories'!$C$1:$G$3,3,FALSE)="OUI",OFFSET(K$3,MOD(QUOTIENT(ROW()-ROW($A$20),'Feuille1-Catégories'!$B$6/K$6),K$5),0),IF(MOD($A204-1-K$10,'Feuille1-Catégories'!$F$5+1)=0,K$3,""))),"")</f>
        <v/>
      </c>
      <c r="L204" s="29">
        <f ca="1">IF(AND($A204&lt;&gt;"",L$9&lt;&gt;""),IF(HLOOKUP(L$9,'Feuille1-Catégories'!$C$1:$G$2,2,FALSE)="OUI",L$3,IF(HLOOKUP(L$9,'Feuille1-Catégories'!$C$1:$G$3,3,FALSE)="OUI",OFFSET(L$3,MOD(QUOTIENT(ROW()-ROW($A$20),'Feuille1-Catégories'!$B$6/L$6),L$5),0),IF(MOD($A204-1-L$10,'Feuille1-Catégories'!$F$5+1)=0,L$3,""))),"")</f>
        <v>50</v>
      </c>
      <c r="M204" s="29">
        <f ca="1">IF(AND($A204&lt;&gt;"",M$9&lt;&gt;""),IF(HLOOKUP(M$9,'Feuille1-Catégories'!$C$1:$G$2,2,FALSE)="OUI",M$3,IF(HLOOKUP(M$9,'Feuille1-Catégories'!$C$1:$G$3,3,FALSE)="OUI",OFFSET(M$3,MOD(QUOTIENT(ROW()-ROW($A$20),'Feuille1-Catégories'!$B$6/M$6),M$5),0),IF(MOD($A204-1-M$10,'Feuille1-Catégories'!$F$5+1)=0,M$3,""))),"")</f>
        <v>1500</v>
      </c>
      <c r="N204" s="29" t="str">
        <f ca="1">IF(AND($A204&lt;&gt;"",N$9&lt;&gt;""),IF(HLOOKUP(N$9,'Feuille1-Catégories'!$C$1:$G$2,2,FALSE)="OUI",N$3,IF(HLOOKUP(N$9,'Feuille1-Catégories'!$C$1:$G$3,3,FALSE)="OUI",OFFSET(N$3,MOD(QUOTIENT(ROW()-ROW($A$20),'Feuille1-Catégories'!$B$6/N$6),N$5),0),IF(MOD($A204-1-N$10,'Feuille1-Catégories'!$F$5+1)=0,N$3,""))),"")</f>
        <v xml:space="preserve"> </v>
      </c>
      <c r="O204" s="29">
        <f ca="1">IF(AND($A204&lt;&gt;"",O$9&lt;&gt;""),IF(HLOOKUP(O$9,'Feuille1-Catégories'!$C$1:$G$2,2,FALSE)="OUI",O$3,IF(HLOOKUP(O$9,'Feuille1-Catégories'!$C$1:$G$3,3,FALSE)="OUI",OFFSET(O$3,MOD(QUOTIENT(ROW()-ROW($A$20),'Feuille1-Catégories'!$B$6/O$6),O$5),0),IF(MOD($A204-1-O$10,'Feuille1-Catégories'!$F$5+1)=0,O$3,""))),"")</f>
        <v>5</v>
      </c>
      <c r="P204" s="29">
        <f ca="1">IF(AND($A204&lt;&gt;"",P$9&lt;&gt;""),IF(HLOOKUP(P$9,'Feuille1-Catégories'!$C$1:$G$2,2,FALSE)="OUI",P$3,IF(HLOOKUP(P$9,'Feuille1-Catégories'!$C$1:$G$3,3,FALSE)="OUI",OFFSET(P$3,MOD(QUOTIENT(ROW()-ROW($A$20),'Feuille1-Catégories'!$B$6/P$6),P$5),0),IF(MOD($A204-1-P$10,'Feuille1-Catégories'!$F$5+1)=0,P$3,""))),"")</f>
        <v>25</v>
      </c>
      <c r="Q204" s="29" t="str">
        <f ca="1">IF(AND($A204&lt;&gt;"",Q$9&lt;&gt;""),IF(HLOOKUP(Q$9,'Feuille1-Catégories'!$C$1:$G$2,2,FALSE)="OUI",Q$3,IF(HLOOKUP(Q$9,'Feuille1-Catégories'!$C$1:$G$3,3,FALSE)="OUI",OFFSET(Q$3,MOD(QUOTIENT(ROW()-ROW($A$20),'Feuille1-Catégories'!$B$6/Q$6),Q$5),0),IF(MOD($A204-1-Q$10,'Feuille1-Catégories'!$F$5+1)=0,Q$3,""))),"")</f>
        <v/>
      </c>
      <c r="R204" s="29">
        <f ca="1">IF(AND($A204&lt;&gt;"",R$9&lt;&gt;""),IF(HLOOKUP(R$9,'Feuille1-Catégories'!$C$1:$G$2,2,FALSE)="OUI",R$3,IF(HLOOKUP(R$9,'Feuille1-Catégories'!$C$1:$G$3,3,FALSE)="OUI",OFFSET(R$3,MOD(QUOTIENT(ROW()-ROW($A$20),'Feuille1-Catégories'!$B$6/R$6),R$5),0),IF(MOD($A204-1-R$10,'Feuille1-Catégories'!$F$5+1)=0,R$3,""))),"")</f>
        <v>1</v>
      </c>
      <c r="S204" s="29">
        <f ca="1">IF(AND($A204&lt;&gt;"",S$9&lt;&gt;""),IF(HLOOKUP(S$9,'Feuille1-Catégories'!$C$1:$G$2,2,FALSE)="OUI",S$3,IF(HLOOKUP(S$9,'Feuille1-Catégories'!$C$1:$G$3,3,FALSE)="OUI",OFFSET(S$3,MOD(QUOTIENT(ROW()-ROW($A$20),'Feuille1-Catégories'!$B$6/S$6),S$5),0),IF(MOD($A204-1-S$10,'Feuille1-Catégories'!$F$5+1)=0,S$3,""))),"")</f>
        <v>30</v>
      </c>
      <c r="T204" s="29">
        <f ca="1">IF(AND($A204&lt;&gt;"",T$9&lt;&gt;""),IF(HLOOKUP(T$9,'Feuille1-Catégories'!$C$1:$G$2,2,FALSE)="OUI",T$3,IF(HLOOKUP(T$9,'Feuille1-Catégories'!$C$1:$G$3,3,FALSE)="OUI",OFFSET(T$3,MOD(QUOTIENT(ROW()-ROW($A$20),'Feuille1-Catégories'!$B$6/T$6),T$5),0),IF(MOD($A204-1-T$10,'Feuille1-Catégories'!$F$5+1)=0,T$3,""))),"")</f>
        <v>10</v>
      </c>
      <c r="U204" s="29">
        <f ca="1">IF(AND($A204&lt;&gt;"",U$9&lt;&gt;""),IF(HLOOKUP(U$9,'Feuille1-Catégories'!$C$1:$G$2,2,FALSE)="OUI",U$3,IF(HLOOKUP(U$9,'Feuille1-Catégories'!$C$1:$G$3,3,FALSE)="OUI",OFFSET(U$3,MOD(QUOTIENT(ROW()-ROW($A$20),'Feuille1-Catégories'!$B$6/U$6),U$5),0),IF(MOD($A204-1-U$10,'Feuille1-Catégories'!$F$5+1)=0,U$3,""))),"")</f>
        <v>300</v>
      </c>
      <c r="V204" s="29" t="str">
        <f ca="1">IF(AND($A204&lt;&gt;"",V$9&lt;&gt;""),IF(HLOOKUP(V$9,'Feuille1-Catégories'!$C$1:$G$2,2,FALSE)="OUI",V$3,IF(HLOOKUP(V$9,'Feuille1-Catégories'!$C$1:$G$3,3,FALSE)="OUI",OFFSET(V$3,MOD(QUOTIENT(ROW()-ROW($A$20),'Feuille1-Catégories'!$B$6/V$6),V$5),0),IF(MOD($A204-1-V$10,'Feuille1-Catégories'!$F$5+1)=0,V$3,""))),"")</f>
        <v/>
      </c>
      <c r="W204" s="29" t="str">
        <f ca="1">IF(AND($A204&lt;&gt;"",W$9&lt;&gt;""),IF(HLOOKUP(W$9,'Feuille1-Catégories'!$C$1:$G$2,2,FALSE)="OUI",W$3,IF(HLOOKUP(W$9,'Feuille1-Catégories'!$C$1:$G$3,3,FALSE)="OUI",OFFSET(W$3,MOD(QUOTIENT(ROW()-ROW($A$20),'Feuille1-Catégories'!$B$6/W$6),W$5),0),IF(MOD($A204-1-W$10,'Feuille1-Catégories'!$F$5+1)=0,W$3,""))),"")</f>
        <v/>
      </c>
      <c r="X204" s="29" t="str">
        <f ca="1">IF(AND($A204&lt;&gt;"",X$9&lt;&gt;""),IF(HLOOKUP(X$9,'Feuille1-Catégories'!$C$1:$G$2,2,FALSE)="OUI",X$3,IF(HLOOKUP(X$9,'Feuille1-Catégories'!$C$1:$G$3,3,FALSE)="OUI",OFFSET(X$3,MOD(QUOTIENT(ROW()-ROW($A$20),'Feuille1-Catégories'!$B$6/X$6),X$5),0),IF(MOD($A204-1-X$10,'Feuille1-Catégories'!$F$5+1)=0,X$3,""))),"")</f>
        <v/>
      </c>
      <c r="Y204" s="29" t="str">
        <f ca="1">IF(AND($A204&lt;&gt;"",Y$9&lt;&gt;""),IF(HLOOKUP(Y$9,'Feuille1-Catégories'!$C$1:$G$2,2,FALSE)="OUI",Y$3,IF(HLOOKUP(Y$9,'Feuille1-Catégories'!$C$1:$G$3,3,FALSE)="OUI",OFFSET(Y$3,MOD(QUOTIENT(ROW()-ROW($A$20),'Feuille1-Catégories'!$B$6/Y$6),Y$5),0),IF(MOD($A204-1-Y$10,'Feuille1-Catégories'!$F$5+1)=0,Y$3,""))),"")</f>
        <v/>
      </c>
      <c r="Z204" s="29" t="str">
        <f ca="1">IF(AND($A204&lt;&gt;"",Z$9&lt;&gt;""),IF(HLOOKUP(Z$9,'Feuille1-Catégories'!$C$1:$G$2,2,FALSE)="OUI",Z$3,IF(HLOOKUP(Z$9,'Feuille1-Catégories'!$C$1:$G$3,3,FALSE)="OUI",OFFSET(Z$3,MOD(QUOTIENT(ROW()-ROW($A$20),'Feuille1-Catégories'!$B$6/Z$6),Z$5),0),IF(MOD($A204-1-Z$10,'Feuille1-Catégories'!$F$5+1)=0,Z$3,""))),"")</f>
        <v/>
      </c>
    </row>
    <row r="205" spans="1:26" ht="17" x14ac:dyDescent="0.2">
      <c r="A205" s="21">
        <f>IF('Feuille2-Prix de vente'!A205&lt;&gt;"",'Feuille2-Prix de vente'!A205,"")</f>
        <v>186</v>
      </c>
      <c r="B205" s="33">
        <f ca="1">IF('Feuille2-Prix de vente'!B205&lt;&gt;"",'Feuille2-Prix de vente'!B205,"")</f>
        <v>4.0169319022945968</v>
      </c>
      <c r="C205" s="10">
        <f ca="1">IF('Feuille2-Prix de vente'!C205&lt;&gt;"",'Feuille2-Prix de vente'!C205,"")</f>
        <v>6521.4</v>
      </c>
      <c r="D205" s="10">
        <f t="shared" ca="1" si="2"/>
        <v>2161.6</v>
      </c>
      <c r="E205" s="10">
        <f ca="1">IF('Feuille2-Prix de vente'!E205&lt;&gt;"",'Feuille2-Prix de vente'!E205,"")</f>
        <v>8683</v>
      </c>
      <c r="F205" s="29">
        <f ca="1">IF(AND($A205&lt;&gt;"",F$9&lt;&gt;""),IF(HLOOKUP(F$9,'Feuille1-Catégories'!$C$1:$G$2,2,FALSE)="OUI",F$3,IF(HLOOKUP(F$9,'Feuille1-Catégories'!$C$1:$G$3,3,FALSE)="OUI",OFFSET(F$3,MOD(QUOTIENT(ROW()-ROW($A$20),'Feuille1-Catégories'!$B$6/F$6),F$5),0),IF(MOD($A205-1-F$10,'Feuille1-Catégories'!$F$5+1)=0,F$3,""))),"")</f>
        <v>0.8</v>
      </c>
      <c r="G205" s="29" t="str">
        <f ca="1">IF(AND($A205&lt;&gt;"",G$9&lt;&gt;""),IF(HLOOKUP(G$9,'Feuille1-Catégories'!$C$1:$G$2,2,FALSE)="OUI",G$3,IF(HLOOKUP(G$9,'Feuille1-Catégories'!$C$1:$G$3,3,FALSE)="OUI",OFFSET(G$3,MOD(QUOTIENT(ROW()-ROW($A$20),'Feuille1-Catégories'!$B$6/G$6),G$5),0),IF(MOD($A205-1-G$10,'Feuille1-Catégories'!$F$5+1)=0,G$3,""))),"")</f>
        <v xml:space="preserve"> </v>
      </c>
      <c r="H205" s="29">
        <f ca="1">IF(AND($A205&lt;&gt;"",H$9&lt;&gt;""),IF(HLOOKUP(H$9,'Feuille1-Catégories'!$C$1:$G$2,2,FALSE)="OUI",H$3,IF(HLOOKUP(H$9,'Feuille1-Catégories'!$C$1:$G$3,3,FALSE)="OUI",OFFSET(H$3,MOD(QUOTIENT(ROW()-ROW($A$20),'Feuille1-Catégories'!$B$6/H$6),H$5),0),IF(MOD($A205-1-H$10,'Feuille1-Catégories'!$F$5+1)=0,H$3,""))),"")</f>
        <v>50</v>
      </c>
      <c r="I205" s="29">
        <f ca="1">IF(AND($A205&lt;&gt;"",I$9&lt;&gt;""),IF(HLOOKUP(I$9,'Feuille1-Catégories'!$C$1:$G$2,2,FALSE)="OUI",I$3,IF(HLOOKUP(I$9,'Feuille1-Catégories'!$C$1:$G$3,3,FALSE)="OUI",OFFSET(I$3,MOD(QUOTIENT(ROW()-ROW($A$20),'Feuille1-Catégories'!$B$6/I$6),I$5),0),IF(MOD($A205-1-I$10,'Feuille1-Catégories'!$F$5+1)=0,I$3,""))),"")</f>
        <v>200</v>
      </c>
      <c r="J205" s="29">
        <f ca="1">IF(AND($A205&lt;&gt;"",J$9&lt;&gt;""),IF(HLOOKUP(J$9,'Feuille1-Catégories'!$C$1:$G$2,2,FALSE)="OUI",J$3,IF(HLOOKUP(J$9,'Feuille1-Catégories'!$C$1:$G$3,3,FALSE)="OUI",OFFSET(J$3,MOD(QUOTIENT(ROW()-ROW($A$20),'Feuille1-Catégories'!$B$6/J$6),J$5),0),IF(MOD($A205-1-J$10,'Feuille1-Catégories'!$F$5+1)=0,J$3,""))),"")</f>
        <v>0.8</v>
      </c>
      <c r="K205" s="29" t="str">
        <f ca="1">IF(AND($A205&lt;&gt;"",K$9&lt;&gt;""),IF(HLOOKUP(K$9,'Feuille1-Catégories'!$C$1:$G$2,2,FALSE)="OUI",K$3,IF(HLOOKUP(K$9,'Feuille1-Catégories'!$C$1:$G$3,3,FALSE)="OUI",OFFSET(K$3,MOD(QUOTIENT(ROW()-ROW($A$20),'Feuille1-Catégories'!$B$6/K$6),K$5),0),IF(MOD($A205-1-K$10,'Feuille1-Catégories'!$F$5+1)=0,K$3,""))),"")</f>
        <v/>
      </c>
      <c r="L205" s="29">
        <f ca="1">IF(AND($A205&lt;&gt;"",L$9&lt;&gt;""),IF(HLOOKUP(L$9,'Feuille1-Catégories'!$C$1:$G$2,2,FALSE)="OUI",L$3,IF(HLOOKUP(L$9,'Feuille1-Catégories'!$C$1:$G$3,3,FALSE)="OUI",OFFSET(L$3,MOD(QUOTIENT(ROW()-ROW($A$20),'Feuille1-Catégories'!$B$6/L$6),L$5),0),IF(MOD($A205-1-L$10,'Feuille1-Catégories'!$F$5+1)=0,L$3,""))),"")</f>
        <v>50</v>
      </c>
      <c r="M205" s="29">
        <f ca="1">IF(AND($A205&lt;&gt;"",M$9&lt;&gt;""),IF(HLOOKUP(M$9,'Feuille1-Catégories'!$C$1:$G$2,2,FALSE)="OUI",M$3,IF(HLOOKUP(M$9,'Feuille1-Catégories'!$C$1:$G$3,3,FALSE)="OUI",OFFSET(M$3,MOD(QUOTIENT(ROW()-ROW($A$20),'Feuille1-Catégories'!$B$6/M$6),M$5),0),IF(MOD($A205-1-M$10,'Feuille1-Catégories'!$F$5+1)=0,M$3,""))),"")</f>
        <v>1500</v>
      </c>
      <c r="N205" s="29" t="str">
        <f ca="1">IF(AND($A205&lt;&gt;"",N$9&lt;&gt;""),IF(HLOOKUP(N$9,'Feuille1-Catégories'!$C$1:$G$2,2,FALSE)="OUI",N$3,IF(HLOOKUP(N$9,'Feuille1-Catégories'!$C$1:$G$3,3,FALSE)="OUI",OFFSET(N$3,MOD(QUOTIENT(ROW()-ROW($A$20),'Feuille1-Catégories'!$B$6/N$6),N$5),0),IF(MOD($A205-1-N$10,'Feuille1-Catégories'!$F$5+1)=0,N$3,""))),"")</f>
        <v xml:space="preserve"> </v>
      </c>
      <c r="O205" s="29">
        <f ca="1">IF(AND($A205&lt;&gt;"",O$9&lt;&gt;""),IF(HLOOKUP(O$9,'Feuille1-Catégories'!$C$1:$G$2,2,FALSE)="OUI",O$3,IF(HLOOKUP(O$9,'Feuille1-Catégories'!$C$1:$G$3,3,FALSE)="OUI",OFFSET(O$3,MOD(QUOTIENT(ROW()-ROW($A$20),'Feuille1-Catégories'!$B$6/O$6),O$5),0),IF(MOD($A205-1-O$10,'Feuille1-Catégories'!$F$5+1)=0,O$3,""))),"")</f>
        <v>5</v>
      </c>
      <c r="P205" s="29">
        <f ca="1">IF(AND($A205&lt;&gt;"",P$9&lt;&gt;""),IF(HLOOKUP(P$9,'Feuille1-Catégories'!$C$1:$G$2,2,FALSE)="OUI",P$3,IF(HLOOKUP(P$9,'Feuille1-Catégories'!$C$1:$G$3,3,FALSE)="OUI",OFFSET(P$3,MOD(QUOTIENT(ROW()-ROW($A$20),'Feuille1-Catégories'!$B$6/P$6),P$5),0),IF(MOD($A205-1-P$10,'Feuille1-Catégories'!$F$5+1)=0,P$3,""))),"")</f>
        <v>25</v>
      </c>
      <c r="Q205" s="29" t="str">
        <f ca="1">IF(AND($A205&lt;&gt;"",Q$9&lt;&gt;""),IF(HLOOKUP(Q$9,'Feuille1-Catégories'!$C$1:$G$2,2,FALSE)="OUI",Q$3,IF(HLOOKUP(Q$9,'Feuille1-Catégories'!$C$1:$G$3,3,FALSE)="OUI",OFFSET(Q$3,MOD(QUOTIENT(ROW()-ROW($A$20),'Feuille1-Catégories'!$B$6/Q$6),Q$5),0),IF(MOD($A205-1-Q$10,'Feuille1-Catégories'!$F$5+1)=0,Q$3,""))),"")</f>
        <v/>
      </c>
      <c r="R205" s="29" t="str">
        <f ca="1">IF(AND($A205&lt;&gt;"",R$9&lt;&gt;""),IF(HLOOKUP(R$9,'Feuille1-Catégories'!$C$1:$G$2,2,FALSE)="OUI",R$3,IF(HLOOKUP(R$9,'Feuille1-Catégories'!$C$1:$G$3,3,FALSE)="OUI",OFFSET(R$3,MOD(QUOTIENT(ROW()-ROW($A$20),'Feuille1-Catégories'!$B$6/R$6),R$5),0),IF(MOD($A205-1-R$10,'Feuille1-Catégories'!$F$5+1)=0,R$3,""))),"")</f>
        <v/>
      </c>
      <c r="S205" s="29">
        <f ca="1">IF(AND($A205&lt;&gt;"",S$9&lt;&gt;""),IF(HLOOKUP(S$9,'Feuille1-Catégories'!$C$1:$G$2,2,FALSE)="OUI",S$3,IF(HLOOKUP(S$9,'Feuille1-Catégories'!$C$1:$G$3,3,FALSE)="OUI",OFFSET(S$3,MOD(QUOTIENT(ROW()-ROW($A$20),'Feuille1-Catégories'!$B$6/S$6),S$5),0),IF(MOD($A205-1-S$10,'Feuille1-Catégories'!$F$5+1)=0,S$3,""))),"")</f>
        <v>30</v>
      </c>
      <c r="T205" s="29" t="str">
        <f ca="1">IF(AND($A205&lt;&gt;"",T$9&lt;&gt;""),IF(HLOOKUP(T$9,'Feuille1-Catégories'!$C$1:$G$2,2,FALSE)="OUI",T$3,IF(HLOOKUP(T$9,'Feuille1-Catégories'!$C$1:$G$3,3,FALSE)="OUI",OFFSET(T$3,MOD(QUOTIENT(ROW()-ROW($A$20),'Feuille1-Catégories'!$B$6/T$6),T$5),0),IF(MOD($A205-1-T$10,'Feuille1-Catégories'!$F$5+1)=0,T$3,""))),"")</f>
        <v/>
      </c>
      <c r="U205" s="29">
        <f ca="1">IF(AND($A205&lt;&gt;"",U$9&lt;&gt;""),IF(HLOOKUP(U$9,'Feuille1-Catégories'!$C$1:$G$2,2,FALSE)="OUI",U$3,IF(HLOOKUP(U$9,'Feuille1-Catégories'!$C$1:$G$3,3,FALSE)="OUI",OFFSET(U$3,MOD(QUOTIENT(ROW()-ROW($A$20),'Feuille1-Catégories'!$B$6/U$6),U$5),0),IF(MOD($A205-1-U$10,'Feuille1-Catégories'!$F$5+1)=0,U$3,""))),"")</f>
        <v>300</v>
      </c>
      <c r="V205" s="29" t="str">
        <f ca="1">IF(AND($A205&lt;&gt;"",V$9&lt;&gt;""),IF(HLOOKUP(V$9,'Feuille1-Catégories'!$C$1:$G$2,2,FALSE)="OUI",V$3,IF(HLOOKUP(V$9,'Feuille1-Catégories'!$C$1:$G$3,3,FALSE)="OUI",OFFSET(V$3,MOD(QUOTIENT(ROW()-ROW($A$20),'Feuille1-Catégories'!$B$6/V$6),V$5),0),IF(MOD($A205-1-V$10,'Feuille1-Catégories'!$F$5+1)=0,V$3,""))),"")</f>
        <v/>
      </c>
      <c r="W205" s="29" t="str">
        <f ca="1">IF(AND($A205&lt;&gt;"",W$9&lt;&gt;""),IF(HLOOKUP(W$9,'Feuille1-Catégories'!$C$1:$G$2,2,FALSE)="OUI",W$3,IF(HLOOKUP(W$9,'Feuille1-Catégories'!$C$1:$G$3,3,FALSE)="OUI",OFFSET(W$3,MOD(QUOTIENT(ROW()-ROW($A$20),'Feuille1-Catégories'!$B$6/W$6),W$5),0),IF(MOD($A205-1-W$10,'Feuille1-Catégories'!$F$5+1)=0,W$3,""))),"")</f>
        <v/>
      </c>
      <c r="X205" s="29" t="str">
        <f ca="1">IF(AND($A205&lt;&gt;"",X$9&lt;&gt;""),IF(HLOOKUP(X$9,'Feuille1-Catégories'!$C$1:$G$2,2,FALSE)="OUI",X$3,IF(HLOOKUP(X$9,'Feuille1-Catégories'!$C$1:$G$3,3,FALSE)="OUI",OFFSET(X$3,MOD(QUOTIENT(ROW()-ROW($A$20),'Feuille1-Catégories'!$B$6/X$6),X$5),0),IF(MOD($A205-1-X$10,'Feuille1-Catégories'!$F$5+1)=0,X$3,""))),"")</f>
        <v/>
      </c>
      <c r="Y205" s="29" t="str">
        <f ca="1">IF(AND($A205&lt;&gt;"",Y$9&lt;&gt;""),IF(HLOOKUP(Y$9,'Feuille1-Catégories'!$C$1:$G$2,2,FALSE)="OUI",Y$3,IF(HLOOKUP(Y$9,'Feuille1-Catégories'!$C$1:$G$3,3,FALSE)="OUI",OFFSET(Y$3,MOD(QUOTIENT(ROW()-ROW($A$20),'Feuille1-Catégories'!$B$6/Y$6),Y$5),0),IF(MOD($A205-1-Y$10,'Feuille1-Catégories'!$F$5+1)=0,Y$3,""))),"")</f>
        <v/>
      </c>
      <c r="Z205" s="29" t="str">
        <f ca="1">IF(AND($A205&lt;&gt;"",Z$9&lt;&gt;""),IF(HLOOKUP(Z$9,'Feuille1-Catégories'!$C$1:$G$2,2,FALSE)="OUI",Z$3,IF(HLOOKUP(Z$9,'Feuille1-Catégories'!$C$1:$G$3,3,FALSE)="OUI",OFFSET(Z$3,MOD(QUOTIENT(ROW()-ROW($A$20),'Feuille1-Catégories'!$B$6/Z$6),Z$5),0),IF(MOD($A205-1-Z$10,'Feuille1-Catégories'!$F$5+1)=0,Z$3,""))),"")</f>
        <v/>
      </c>
    </row>
    <row r="206" spans="1:26" ht="17" x14ac:dyDescent="0.2">
      <c r="A206" s="21">
        <f>IF('Feuille2-Prix de vente'!A206&lt;&gt;"",'Feuille2-Prix de vente'!A206,"")</f>
        <v>187</v>
      </c>
      <c r="B206" s="33">
        <f ca="1">IF('Feuille2-Prix de vente'!B206&lt;&gt;"",'Feuille2-Prix de vente'!B206,"")</f>
        <v>4.0549585218702866</v>
      </c>
      <c r="C206" s="10">
        <f ca="1">IF('Feuille2-Prix de vente'!C206&lt;&gt;"",'Feuille2-Prix de vente'!C206,"")</f>
        <v>6481.4</v>
      </c>
      <c r="D206" s="10">
        <f t="shared" ca="1" si="2"/>
        <v>2121.6</v>
      </c>
      <c r="E206" s="10">
        <f ca="1">IF('Feuille2-Prix de vente'!E206&lt;&gt;"",'Feuille2-Prix de vente'!E206,"")</f>
        <v>8603</v>
      </c>
      <c r="F206" s="29">
        <f ca="1">IF(AND($A206&lt;&gt;"",F$9&lt;&gt;""),IF(HLOOKUP(F$9,'Feuille1-Catégories'!$C$1:$G$2,2,FALSE)="OUI",F$3,IF(HLOOKUP(F$9,'Feuille1-Catégories'!$C$1:$G$3,3,FALSE)="OUI",OFFSET(F$3,MOD(QUOTIENT(ROW()-ROW($A$20),'Feuille1-Catégories'!$B$6/F$6),F$5),0),IF(MOD($A206-1-F$10,'Feuille1-Catégories'!$F$5+1)=0,F$3,""))),"")</f>
        <v>0.8</v>
      </c>
      <c r="G206" s="29" t="str">
        <f ca="1">IF(AND($A206&lt;&gt;"",G$9&lt;&gt;""),IF(HLOOKUP(G$9,'Feuille1-Catégories'!$C$1:$G$2,2,FALSE)="OUI",G$3,IF(HLOOKUP(G$9,'Feuille1-Catégories'!$C$1:$G$3,3,FALSE)="OUI",OFFSET(G$3,MOD(QUOTIENT(ROW()-ROW($A$20),'Feuille1-Catégories'!$B$6/G$6),G$5),0),IF(MOD($A206-1-G$10,'Feuille1-Catégories'!$F$5+1)=0,G$3,""))),"")</f>
        <v xml:space="preserve"> </v>
      </c>
      <c r="H206" s="29" t="str">
        <f ca="1">IF(AND($A206&lt;&gt;"",H$9&lt;&gt;""),IF(HLOOKUP(H$9,'Feuille1-Catégories'!$C$1:$G$2,2,FALSE)="OUI",H$3,IF(HLOOKUP(H$9,'Feuille1-Catégories'!$C$1:$G$3,3,FALSE)="OUI",OFFSET(H$3,MOD(QUOTIENT(ROW()-ROW($A$20),'Feuille1-Catégories'!$B$6/H$6),H$5),0),IF(MOD($A206-1-H$10,'Feuille1-Catégories'!$F$5+1)=0,H$3,""))),"")</f>
        <v/>
      </c>
      <c r="I206" s="29">
        <f ca="1">IF(AND($A206&lt;&gt;"",I$9&lt;&gt;""),IF(HLOOKUP(I$9,'Feuille1-Catégories'!$C$1:$G$2,2,FALSE)="OUI",I$3,IF(HLOOKUP(I$9,'Feuille1-Catégories'!$C$1:$G$3,3,FALSE)="OUI",OFFSET(I$3,MOD(QUOTIENT(ROW()-ROW($A$20),'Feuille1-Catégories'!$B$6/I$6),I$5),0),IF(MOD($A206-1-I$10,'Feuille1-Catégories'!$F$5+1)=0,I$3,""))),"")</f>
        <v>200</v>
      </c>
      <c r="J206" s="29">
        <f ca="1">IF(AND($A206&lt;&gt;"",J$9&lt;&gt;""),IF(HLOOKUP(J$9,'Feuille1-Catégories'!$C$1:$G$2,2,FALSE)="OUI",J$3,IF(HLOOKUP(J$9,'Feuille1-Catégories'!$C$1:$G$3,3,FALSE)="OUI",OFFSET(J$3,MOD(QUOTIENT(ROW()-ROW($A$20),'Feuille1-Catégories'!$B$6/J$6),J$5),0),IF(MOD($A206-1-J$10,'Feuille1-Catégories'!$F$5+1)=0,J$3,""))),"")</f>
        <v>0.8</v>
      </c>
      <c r="K206" s="29">
        <f ca="1">IF(AND($A206&lt;&gt;"",K$9&lt;&gt;""),IF(HLOOKUP(K$9,'Feuille1-Catégories'!$C$1:$G$2,2,FALSE)="OUI",K$3,IF(HLOOKUP(K$9,'Feuille1-Catégories'!$C$1:$G$3,3,FALSE)="OUI",OFFSET(K$3,MOD(QUOTIENT(ROW()-ROW($A$20),'Feuille1-Catégories'!$B$6/K$6),K$5),0),IF(MOD($A206-1-K$10,'Feuille1-Catégories'!$F$5+1)=0,K$3,""))),"")</f>
        <v>10</v>
      </c>
      <c r="L206" s="29">
        <f ca="1">IF(AND($A206&lt;&gt;"",L$9&lt;&gt;""),IF(HLOOKUP(L$9,'Feuille1-Catégories'!$C$1:$G$2,2,FALSE)="OUI",L$3,IF(HLOOKUP(L$9,'Feuille1-Catégories'!$C$1:$G$3,3,FALSE)="OUI",OFFSET(L$3,MOD(QUOTIENT(ROW()-ROW($A$20),'Feuille1-Catégories'!$B$6/L$6),L$5),0),IF(MOD($A206-1-L$10,'Feuille1-Catégories'!$F$5+1)=0,L$3,""))),"")</f>
        <v>50</v>
      </c>
      <c r="M206" s="29">
        <f ca="1">IF(AND($A206&lt;&gt;"",M$9&lt;&gt;""),IF(HLOOKUP(M$9,'Feuille1-Catégories'!$C$1:$G$2,2,FALSE)="OUI",M$3,IF(HLOOKUP(M$9,'Feuille1-Catégories'!$C$1:$G$3,3,FALSE)="OUI",OFFSET(M$3,MOD(QUOTIENT(ROW()-ROW($A$20),'Feuille1-Catégories'!$B$6/M$6),M$5),0),IF(MOD($A206-1-M$10,'Feuille1-Catégories'!$F$5+1)=0,M$3,""))),"")</f>
        <v>1500</v>
      </c>
      <c r="N206" s="29" t="str">
        <f ca="1">IF(AND($A206&lt;&gt;"",N$9&lt;&gt;""),IF(HLOOKUP(N$9,'Feuille1-Catégories'!$C$1:$G$2,2,FALSE)="OUI",N$3,IF(HLOOKUP(N$9,'Feuille1-Catégories'!$C$1:$G$3,3,FALSE)="OUI",OFFSET(N$3,MOD(QUOTIENT(ROW()-ROW($A$20),'Feuille1-Catégories'!$B$6/N$6),N$5),0),IF(MOD($A206-1-N$10,'Feuille1-Catégories'!$F$5+1)=0,N$3,""))),"")</f>
        <v xml:space="preserve"> </v>
      </c>
      <c r="O206" s="29">
        <f ca="1">IF(AND($A206&lt;&gt;"",O$9&lt;&gt;""),IF(HLOOKUP(O$9,'Feuille1-Catégories'!$C$1:$G$2,2,FALSE)="OUI",O$3,IF(HLOOKUP(O$9,'Feuille1-Catégories'!$C$1:$G$3,3,FALSE)="OUI",OFFSET(O$3,MOD(QUOTIENT(ROW()-ROW($A$20),'Feuille1-Catégories'!$B$6/O$6),O$5),0),IF(MOD($A206-1-O$10,'Feuille1-Catégories'!$F$5+1)=0,O$3,""))),"")</f>
        <v>5</v>
      </c>
      <c r="P206" s="29">
        <f ca="1">IF(AND($A206&lt;&gt;"",P$9&lt;&gt;""),IF(HLOOKUP(P$9,'Feuille1-Catégories'!$C$1:$G$2,2,FALSE)="OUI",P$3,IF(HLOOKUP(P$9,'Feuille1-Catégories'!$C$1:$G$3,3,FALSE)="OUI",OFFSET(P$3,MOD(QUOTIENT(ROW()-ROW($A$20),'Feuille1-Catégories'!$B$6/P$6),P$5),0),IF(MOD($A206-1-P$10,'Feuille1-Catégories'!$F$5+1)=0,P$3,""))),"")</f>
        <v>25</v>
      </c>
      <c r="Q206" s="29" t="str">
        <f ca="1">IF(AND($A206&lt;&gt;"",Q$9&lt;&gt;""),IF(HLOOKUP(Q$9,'Feuille1-Catégories'!$C$1:$G$2,2,FALSE)="OUI",Q$3,IF(HLOOKUP(Q$9,'Feuille1-Catégories'!$C$1:$G$3,3,FALSE)="OUI",OFFSET(Q$3,MOD(QUOTIENT(ROW()-ROW($A$20),'Feuille1-Catégories'!$B$6/Q$6),Q$5),0),IF(MOD($A206-1-Q$10,'Feuille1-Catégories'!$F$5+1)=0,Q$3,""))),"")</f>
        <v/>
      </c>
      <c r="R206" s="29" t="str">
        <f ca="1">IF(AND($A206&lt;&gt;"",R$9&lt;&gt;""),IF(HLOOKUP(R$9,'Feuille1-Catégories'!$C$1:$G$2,2,FALSE)="OUI",R$3,IF(HLOOKUP(R$9,'Feuille1-Catégories'!$C$1:$G$3,3,FALSE)="OUI",OFFSET(R$3,MOD(QUOTIENT(ROW()-ROW($A$20),'Feuille1-Catégories'!$B$6/R$6),R$5),0),IF(MOD($A206-1-R$10,'Feuille1-Catégories'!$F$5+1)=0,R$3,""))),"")</f>
        <v/>
      </c>
      <c r="S206" s="29">
        <f ca="1">IF(AND($A206&lt;&gt;"",S$9&lt;&gt;""),IF(HLOOKUP(S$9,'Feuille1-Catégories'!$C$1:$G$2,2,FALSE)="OUI",S$3,IF(HLOOKUP(S$9,'Feuille1-Catégories'!$C$1:$G$3,3,FALSE)="OUI",OFFSET(S$3,MOD(QUOTIENT(ROW()-ROW($A$20),'Feuille1-Catégories'!$B$6/S$6),S$5),0),IF(MOD($A206-1-S$10,'Feuille1-Catégories'!$F$5+1)=0,S$3,""))),"")</f>
        <v>30</v>
      </c>
      <c r="T206" s="29" t="str">
        <f ca="1">IF(AND($A206&lt;&gt;"",T$9&lt;&gt;""),IF(HLOOKUP(T$9,'Feuille1-Catégories'!$C$1:$G$2,2,FALSE)="OUI",T$3,IF(HLOOKUP(T$9,'Feuille1-Catégories'!$C$1:$G$3,3,FALSE)="OUI",OFFSET(T$3,MOD(QUOTIENT(ROW()-ROW($A$20),'Feuille1-Catégories'!$B$6/T$6),T$5),0),IF(MOD($A206-1-T$10,'Feuille1-Catégories'!$F$5+1)=0,T$3,""))),"")</f>
        <v/>
      </c>
      <c r="U206" s="29">
        <f ca="1">IF(AND($A206&lt;&gt;"",U$9&lt;&gt;""),IF(HLOOKUP(U$9,'Feuille1-Catégories'!$C$1:$G$2,2,FALSE)="OUI",U$3,IF(HLOOKUP(U$9,'Feuille1-Catégories'!$C$1:$G$3,3,FALSE)="OUI",OFFSET(U$3,MOD(QUOTIENT(ROW()-ROW($A$20),'Feuille1-Catégories'!$B$6/U$6),U$5),0),IF(MOD($A206-1-U$10,'Feuille1-Catégories'!$F$5+1)=0,U$3,""))),"")</f>
        <v>300</v>
      </c>
      <c r="V206" s="29" t="str">
        <f ca="1">IF(AND($A206&lt;&gt;"",V$9&lt;&gt;""),IF(HLOOKUP(V$9,'Feuille1-Catégories'!$C$1:$G$2,2,FALSE)="OUI",V$3,IF(HLOOKUP(V$9,'Feuille1-Catégories'!$C$1:$G$3,3,FALSE)="OUI",OFFSET(V$3,MOD(QUOTIENT(ROW()-ROW($A$20),'Feuille1-Catégories'!$B$6/V$6),V$5),0),IF(MOD($A206-1-V$10,'Feuille1-Catégories'!$F$5+1)=0,V$3,""))),"")</f>
        <v/>
      </c>
      <c r="W206" s="29" t="str">
        <f ca="1">IF(AND($A206&lt;&gt;"",W$9&lt;&gt;""),IF(HLOOKUP(W$9,'Feuille1-Catégories'!$C$1:$G$2,2,FALSE)="OUI",W$3,IF(HLOOKUP(W$9,'Feuille1-Catégories'!$C$1:$G$3,3,FALSE)="OUI",OFFSET(W$3,MOD(QUOTIENT(ROW()-ROW($A$20),'Feuille1-Catégories'!$B$6/W$6),W$5),0),IF(MOD($A206-1-W$10,'Feuille1-Catégories'!$F$5+1)=0,W$3,""))),"")</f>
        <v/>
      </c>
      <c r="X206" s="29" t="str">
        <f ca="1">IF(AND($A206&lt;&gt;"",X$9&lt;&gt;""),IF(HLOOKUP(X$9,'Feuille1-Catégories'!$C$1:$G$2,2,FALSE)="OUI",X$3,IF(HLOOKUP(X$9,'Feuille1-Catégories'!$C$1:$G$3,3,FALSE)="OUI",OFFSET(X$3,MOD(QUOTIENT(ROW()-ROW($A$20),'Feuille1-Catégories'!$B$6/X$6),X$5),0),IF(MOD($A206-1-X$10,'Feuille1-Catégories'!$F$5+1)=0,X$3,""))),"")</f>
        <v/>
      </c>
      <c r="Y206" s="29" t="str">
        <f ca="1">IF(AND($A206&lt;&gt;"",Y$9&lt;&gt;""),IF(HLOOKUP(Y$9,'Feuille1-Catégories'!$C$1:$G$2,2,FALSE)="OUI",Y$3,IF(HLOOKUP(Y$9,'Feuille1-Catégories'!$C$1:$G$3,3,FALSE)="OUI",OFFSET(Y$3,MOD(QUOTIENT(ROW()-ROW($A$20),'Feuille1-Catégories'!$B$6/Y$6),Y$5),0),IF(MOD($A206-1-Y$10,'Feuille1-Catégories'!$F$5+1)=0,Y$3,""))),"")</f>
        <v/>
      </c>
      <c r="Z206" s="29" t="str">
        <f ca="1">IF(AND($A206&lt;&gt;"",Z$9&lt;&gt;""),IF(HLOOKUP(Z$9,'Feuille1-Catégories'!$C$1:$G$2,2,FALSE)="OUI",Z$3,IF(HLOOKUP(Z$9,'Feuille1-Catégories'!$C$1:$G$3,3,FALSE)="OUI",OFFSET(Z$3,MOD(QUOTIENT(ROW()-ROW($A$20),'Feuille1-Catégories'!$B$6/Z$6),Z$5),0),IF(MOD($A206-1-Z$10,'Feuille1-Catégories'!$F$5+1)=0,Z$3,""))),"")</f>
        <v/>
      </c>
    </row>
    <row r="207" spans="1:26" ht="17" x14ac:dyDescent="0.2">
      <c r="A207" s="21">
        <f>IF('Feuille2-Prix de vente'!A207&lt;&gt;"",'Feuille2-Prix de vente'!A207,"")</f>
        <v>188</v>
      </c>
      <c r="B207" s="33">
        <f ca="1">IF('Feuille2-Prix de vente'!B207&lt;&gt;"",'Feuille2-Prix de vente'!B207,"")</f>
        <v>4.4352121304947163</v>
      </c>
      <c r="C207" s="10">
        <f ca="1">IF('Feuille2-Prix de vente'!C207&lt;&gt;"",'Feuille2-Prix de vente'!C207,"")</f>
        <v>8971.4</v>
      </c>
      <c r="D207" s="10">
        <f t="shared" ca="1" si="2"/>
        <v>2611.6</v>
      </c>
      <c r="E207" s="10">
        <f ca="1">IF('Feuille2-Prix de vente'!E207&lt;&gt;"",'Feuille2-Prix de vente'!E207,"")</f>
        <v>11583</v>
      </c>
      <c r="F207" s="29">
        <f ca="1">IF(AND($A207&lt;&gt;"",F$9&lt;&gt;""),IF(HLOOKUP(F$9,'Feuille1-Catégories'!$C$1:$G$2,2,FALSE)="OUI",F$3,IF(HLOOKUP(F$9,'Feuille1-Catégories'!$C$1:$G$3,3,FALSE)="OUI",OFFSET(F$3,MOD(QUOTIENT(ROW()-ROW($A$20),'Feuille1-Catégories'!$B$6/F$6),F$5),0),IF(MOD($A207-1-F$10,'Feuille1-Catégories'!$F$5+1)=0,F$3,""))),"")</f>
        <v>0.8</v>
      </c>
      <c r="G207" s="29" t="str">
        <f ca="1">IF(AND($A207&lt;&gt;"",G$9&lt;&gt;""),IF(HLOOKUP(G$9,'Feuille1-Catégories'!$C$1:$G$2,2,FALSE)="OUI",G$3,IF(HLOOKUP(G$9,'Feuille1-Catégories'!$C$1:$G$3,3,FALSE)="OUI",OFFSET(G$3,MOD(QUOTIENT(ROW()-ROW($A$20),'Feuille1-Catégories'!$B$6/G$6),G$5),0),IF(MOD($A207-1-G$10,'Feuille1-Catégories'!$F$5+1)=0,G$3,""))),"")</f>
        <v xml:space="preserve"> </v>
      </c>
      <c r="H207" s="29" t="str">
        <f ca="1">IF(AND($A207&lt;&gt;"",H$9&lt;&gt;""),IF(HLOOKUP(H$9,'Feuille1-Catégories'!$C$1:$G$2,2,FALSE)="OUI",H$3,IF(HLOOKUP(H$9,'Feuille1-Catégories'!$C$1:$G$3,3,FALSE)="OUI",OFFSET(H$3,MOD(QUOTIENT(ROW()-ROW($A$20),'Feuille1-Catégories'!$B$6/H$6),H$5),0),IF(MOD($A207-1-H$10,'Feuille1-Catégories'!$F$5+1)=0,H$3,""))),"")</f>
        <v/>
      </c>
      <c r="I207" s="29">
        <f ca="1">IF(AND($A207&lt;&gt;"",I$9&lt;&gt;""),IF(HLOOKUP(I$9,'Feuille1-Catégories'!$C$1:$G$2,2,FALSE)="OUI",I$3,IF(HLOOKUP(I$9,'Feuille1-Catégories'!$C$1:$G$3,3,FALSE)="OUI",OFFSET(I$3,MOD(QUOTIENT(ROW()-ROW($A$20),'Feuille1-Catégories'!$B$6/I$6),I$5),0),IF(MOD($A207-1-I$10,'Feuille1-Catégories'!$F$5+1)=0,I$3,""))),"")</f>
        <v>200</v>
      </c>
      <c r="J207" s="29">
        <f ca="1">IF(AND($A207&lt;&gt;"",J$9&lt;&gt;""),IF(HLOOKUP(J$9,'Feuille1-Catégories'!$C$1:$G$2,2,FALSE)="OUI",J$3,IF(HLOOKUP(J$9,'Feuille1-Catégories'!$C$1:$G$3,3,FALSE)="OUI",OFFSET(J$3,MOD(QUOTIENT(ROW()-ROW($A$20),'Feuille1-Catégories'!$B$6/J$6),J$5),0),IF(MOD($A207-1-J$10,'Feuille1-Catégories'!$F$5+1)=0,J$3,""))),"")</f>
        <v>0.8</v>
      </c>
      <c r="K207" s="29" t="str">
        <f ca="1">IF(AND($A207&lt;&gt;"",K$9&lt;&gt;""),IF(HLOOKUP(K$9,'Feuille1-Catégories'!$C$1:$G$2,2,FALSE)="OUI",K$3,IF(HLOOKUP(K$9,'Feuille1-Catégories'!$C$1:$G$3,3,FALSE)="OUI",OFFSET(K$3,MOD(QUOTIENT(ROW()-ROW($A$20),'Feuille1-Catégories'!$B$6/K$6),K$5),0),IF(MOD($A207-1-K$10,'Feuille1-Catégories'!$F$5+1)=0,K$3,""))),"")</f>
        <v/>
      </c>
      <c r="L207" s="29">
        <f ca="1">IF(AND($A207&lt;&gt;"",L$9&lt;&gt;""),IF(HLOOKUP(L$9,'Feuille1-Catégories'!$C$1:$G$2,2,FALSE)="OUI",L$3,IF(HLOOKUP(L$9,'Feuille1-Catégories'!$C$1:$G$3,3,FALSE)="OUI",OFFSET(L$3,MOD(QUOTIENT(ROW()-ROW($A$20),'Feuille1-Catégories'!$B$6/L$6),L$5),0),IF(MOD($A207-1-L$10,'Feuille1-Catégories'!$F$5+1)=0,L$3,""))),"")</f>
        <v>50</v>
      </c>
      <c r="M207" s="29">
        <f ca="1">IF(AND($A207&lt;&gt;"",M$9&lt;&gt;""),IF(HLOOKUP(M$9,'Feuille1-Catégories'!$C$1:$G$2,2,FALSE)="OUI",M$3,IF(HLOOKUP(M$9,'Feuille1-Catégories'!$C$1:$G$3,3,FALSE)="OUI",OFFSET(M$3,MOD(QUOTIENT(ROW()-ROW($A$20),'Feuille1-Catégories'!$B$6/M$6),M$5),0),IF(MOD($A207-1-M$10,'Feuille1-Catégories'!$F$5+1)=0,M$3,""))),"")</f>
        <v>1500</v>
      </c>
      <c r="N207" s="29" t="str">
        <f ca="1">IF(AND($A207&lt;&gt;"",N$9&lt;&gt;""),IF(HLOOKUP(N$9,'Feuille1-Catégories'!$C$1:$G$2,2,FALSE)="OUI",N$3,IF(HLOOKUP(N$9,'Feuille1-Catégories'!$C$1:$G$3,3,FALSE)="OUI",OFFSET(N$3,MOD(QUOTIENT(ROW()-ROW($A$20),'Feuille1-Catégories'!$B$6/N$6),N$5),0),IF(MOD($A207-1-N$10,'Feuille1-Catégories'!$F$5+1)=0,N$3,""))),"")</f>
        <v xml:space="preserve"> </v>
      </c>
      <c r="O207" s="29">
        <f ca="1">IF(AND($A207&lt;&gt;"",O$9&lt;&gt;""),IF(HLOOKUP(O$9,'Feuille1-Catégories'!$C$1:$G$2,2,FALSE)="OUI",O$3,IF(HLOOKUP(O$9,'Feuille1-Catégories'!$C$1:$G$3,3,FALSE)="OUI",OFFSET(O$3,MOD(QUOTIENT(ROW()-ROW($A$20),'Feuille1-Catégories'!$B$6/O$6),O$5),0),IF(MOD($A207-1-O$10,'Feuille1-Catégories'!$F$5+1)=0,O$3,""))),"")</f>
        <v>5</v>
      </c>
      <c r="P207" s="29">
        <f ca="1">IF(AND($A207&lt;&gt;"",P$9&lt;&gt;""),IF(HLOOKUP(P$9,'Feuille1-Catégories'!$C$1:$G$2,2,FALSE)="OUI",P$3,IF(HLOOKUP(P$9,'Feuille1-Catégories'!$C$1:$G$3,3,FALSE)="OUI",OFFSET(P$3,MOD(QUOTIENT(ROW()-ROW($A$20),'Feuille1-Catégories'!$B$6/P$6),P$5),0),IF(MOD($A207-1-P$10,'Feuille1-Catégories'!$F$5+1)=0,P$3,""))),"")</f>
        <v>25</v>
      </c>
      <c r="Q207" s="29">
        <f ca="1">IF(AND($A207&lt;&gt;"",Q$9&lt;&gt;""),IF(HLOOKUP(Q$9,'Feuille1-Catégories'!$C$1:$G$2,2,FALSE)="OUI",Q$3,IF(HLOOKUP(Q$9,'Feuille1-Catégories'!$C$1:$G$3,3,FALSE)="OUI",OFFSET(Q$3,MOD(QUOTIENT(ROW()-ROW($A$20),'Feuille1-Catégories'!$B$6/Q$6),Q$5),0),IF(MOD($A207-1-Q$10,'Feuille1-Catégories'!$F$5+1)=0,Q$3,""))),"")</f>
        <v>500</v>
      </c>
      <c r="R207" s="29" t="str">
        <f ca="1">IF(AND($A207&lt;&gt;"",R$9&lt;&gt;""),IF(HLOOKUP(R$9,'Feuille1-Catégories'!$C$1:$G$2,2,FALSE)="OUI",R$3,IF(HLOOKUP(R$9,'Feuille1-Catégories'!$C$1:$G$3,3,FALSE)="OUI",OFFSET(R$3,MOD(QUOTIENT(ROW()-ROW($A$20),'Feuille1-Catégories'!$B$6/R$6),R$5),0),IF(MOD($A207-1-R$10,'Feuille1-Catégories'!$F$5+1)=0,R$3,""))),"")</f>
        <v/>
      </c>
      <c r="S207" s="29">
        <f ca="1">IF(AND($A207&lt;&gt;"",S$9&lt;&gt;""),IF(HLOOKUP(S$9,'Feuille1-Catégories'!$C$1:$G$2,2,FALSE)="OUI",S$3,IF(HLOOKUP(S$9,'Feuille1-Catégories'!$C$1:$G$3,3,FALSE)="OUI",OFFSET(S$3,MOD(QUOTIENT(ROW()-ROW($A$20),'Feuille1-Catégories'!$B$6/S$6),S$5),0),IF(MOD($A207-1-S$10,'Feuille1-Catégories'!$F$5+1)=0,S$3,""))),"")</f>
        <v>30</v>
      </c>
      <c r="T207" s="29" t="str">
        <f ca="1">IF(AND($A207&lt;&gt;"",T$9&lt;&gt;""),IF(HLOOKUP(T$9,'Feuille1-Catégories'!$C$1:$G$2,2,FALSE)="OUI",T$3,IF(HLOOKUP(T$9,'Feuille1-Catégories'!$C$1:$G$3,3,FALSE)="OUI",OFFSET(T$3,MOD(QUOTIENT(ROW()-ROW($A$20),'Feuille1-Catégories'!$B$6/T$6),T$5),0),IF(MOD($A207-1-T$10,'Feuille1-Catégories'!$F$5+1)=0,T$3,""))),"")</f>
        <v/>
      </c>
      <c r="U207" s="29">
        <f ca="1">IF(AND($A207&lt;&gt;"",U$9&lt;&gt;""),IF(HLOOKUP(U$9,'Feuille1-Catégories'!$C$1:$G$2,2,FALSE)="OUI",U$3,IF(HLOOKUP(U$9,'Feuille1-Catégories'!$C$1:$G$3,3,FALSE)="OUI",OFFSET(U$3,MOD(QUOTIENT(ROW()-ROW($A$20),'Feuille1-Catégories'!$B$6/U$6),U$5),0),IF(MOD($A207-1-U$10,'Feuille1-Catégories'!$F$5+1)=0,U$3,""))),"")</f>
        <v>300</v>
      </c>
      <c r="V207" s="29" t="str">
        <f ca="1">IF(AND($A207&lt;&gt;"",V$9&lt;&gt;""),IF(HLOOKUP(V$9,'Feuille1-Catégories'!$C$1:$G$2,2,FALSE)="OUI",V$3,IF(HLOOKUP(V$9,'Feuille1-Catégories'!$C$1:$G$3,3,FALSE)="OUI",OFFSET(V$3,MOD(QUOTIENT(ROW()-ROW($A$20),'Feuille1-Catégories'!$B$6/V$6),V$5),0),IF(MOD($A207-1-V$10,'Feuille1-Catégories'!$F$5+1)=0,V$3,""))),"")</f>
        <v/>
      </c>
      <c r="W207" s="29" t="str">
        <f ca="1">IF(AND($A207&lt;&gt;"",W$9&lt;&gt;""),IF(HLOOKUP(W$9,'Feuille1-Catégories'!$C$1:$G$2,2,FALSE)="OUI",W$3,IF(HLOOKUP(W$9,'Feuille1-Catégories'!$C$1:$G$3,3,FALSE)="OUI",OFFSET(W$3,MOD(QUOTIENT(ROW()-ROW($A$20),'Feuille1-Catégories'!$B$6/W$6),W$5),0),IF(MOD($A207-1-W$10,'Feuille1-Catégories'!$F$5+1)=0,W$3,""))),"")</f>
        <v/>
      </c>
      <c r="X207" s="29" t="str">
        <f ca="1">IF(AND($A207&lt;&gt;"",X$9&lt;&gt;""),IF(HLOOKUP(X$9,'Feuille1-Catégories'!$C$1:$G$2,2,FALSE)="OUI",X$3,IF(HLOOKUP(X$9,'Feuille1-Catégories'!$C$1:$G$3,3,FALSE)="OUI",OFFSET(X$3,MOD(QUOTIENT(ROW()-ROW($A$20),'Feuille1-Catégories'!$B$6/X$6),X$5),0),IF(MOD($A207-1-X$10,'Feuille1-Catégories'!$F$5+1)=0,X$3,""))),"")</f>
        <v/>
      </c>
      <c r="Y207" s="29" t="str">
        <f ca="1">IF(AND($A207&lt;&gt;"",Y$9&lt;&gt;""),IF(HLOOKUP(Y$9,'Feuille1-Catégories'!$C$1:$G$2,2,FALSE)="OUI",Y$3,IF(HLOOKUP(Y$9,'Feuille1-Catégories'!$C$1:$G$3,3,FALSE)="OUI",OFFSET(Y$3,MOD(QUOTIENT(ROW()-ROW($A$20),'Feuille1-Catégories'!$B$6/Y$6),Y$5),0),IF(MOD($A207-1-Y$10,'Feuille1-Catégories'!$F$5+1)=0,Y$3,""))),"")</f>
        <v/>
      </c>
      <c r="Z207" s="29" t="str">
        <f ca="1">IF(AND($A207&lt;&gt;"",Z$9&lt;&gt;""),IF(HLOOKUP(Z$9,'Feuille1-Catégories'!$C$1:$G$2,2,FALSE)="OUI",Z$3,IF(HLOOKUP(Z$9,'Feuille1-Catégories'!$C$1:$G$3,3,FALSE)="OUI",OFFSET(Z$3,MOD(QUOTIENT(ROW()-ROW($A$20),'Feuille1-Catégories'!$B$6/Z$6),Z$5),0),IF(MOD($A207-1-Z$10,'Feuille1-Catégories'!$F$5+1)=0,Z$3,""))),"")</f>
        <v/>
      </c>
    </row>
    <row r="208" spans="1:26" ht="17" x14ac:dyDescent="0.2">
      <c r="A208" s="21">
        <f>IF('Feuille2-Prix de vente'!A208&lt;&gt;"",'Feuille2-Prix de vente'!A208,"")</f>
        <v>189</v>
      </c>
      <c r="B208" s="33">
        <f ca="1">IF('Feuille2-Prix de vente'!B208&lt;&gt;"",'Feuille2-Prix de vente'!B208,"")</f>
        <v>4.2812028657616894</v>
      </c>
      <c r="C208" s="10">
        <f ca="1">IF('Feuille2-Prix de vente'!C208&lt;&gt;"",'Feuille2-Prix de vente'!C208,"")</f>
        <v>6961.4</v>
      </c>
      <c r="D208" s="10">
        <f t="shared" ca="1" si="2"/>
        <v>2121.6</v>
      </c>
      <c r="E208" s="10">
        <f ca="1">IF('Feuille2-Prix de vente'!E208&lt;&gt;"",'Feuille2-Prix de vente'!E208,"")</f>
        <v>9083</v>
      </c>
      <c r="F208" s="29">
        <f ca="1">IF(AND($A208&lt;&gt;"",F$9&lt;&gt;""),IF(HLOOKUP(F$9,'Feuille1-Catégories'!$C$1:$G$2,2,FALSE)="OUI",F$3,IF(HLOOKUP(F$9,'Feuille1-Catégories'!$C$1:$G$3,3,FALSE)="OUI",OFFSET(F$3,MOD(QUOTIENT(ROW()-ROW($A$20),'Feuille1-Catégories'!$B$6/F$6),F$5),0),IF(MOD($A208-1-F$10,'Feuille1-Catégories'!$F$5+1)=0,F$3,""))),"")</f>
        <v>0.8</v>
      </c>
      <c r="G208" s="29" t="str">
        <f ca="1">IF(AND($A208&lt;&gt;"",G$9&lt;&gt;""),IF(HLOOKUP(G$9,'Feuille1-Catégories'!$C$1:$G$2,2,FALSE)="OUI",G$3,IF(HLOOKUP(G$9,'Feuille1-Catégories'!$C$1:$G$3,3,FALSE)="OUI",OFFSET(G$3,MOD(QUOTIENT(ROW()-ROW($A$20),'Feuille1-Catégories'!$B$6/G$6),G$5),0),IF(MOD($A208-1-G$10,'Feuille1-Catégories'!$F$5+1)=0,G$3,""))),"")</f>
        <v xml:space="preserve"> </v>
      </c>
      <c r="H208" s="29" t="str">
        <f ca="1">IF(AND($A208&lt;&gt;"",H$9&lt;&gt;""),IF(HLOOKUP(H$9,'Feuille1-Catégories'!$C$1:$G$2,2,FALSE)="OUI",H$3,IF(HLOOKUP(H$9,'Feuille1-Catégories'!$C$1:$G$3,3,FALSE)="OUI",OFFSET(H$3,MOD(QUOTIENT(ROW()-ROW($A$20),'Feuille1-Catégories'!$B$6/H$6),H$5),0),IF(MOD($A208-1-H$10,'Feuille1-Catégories'!$F$5+1)=0,H$3,""))),"")</f>
        <v/>
      </c>
      <c r="I208" s="29">
        <f ca="1">IF(AND($A208&lt;&gt;"",I$9&lt;&gt;""),IF(HLOOKUP(I$9,'Feuille1-Catégories'!$C$1:$G$2,2,FALSE)="OUI",I$3,IF(HLOOKUP(I$9,'Feuille1-Catégories'!$C$1:$G$3,3,FALSE)="OUI",OFFSET(I$3,MOD(QUOTIENT(ROW()-ROW($A$20),'Feuille1-Catégories'!$B$6/I$6),I$5),0),IF(MOD($A208-1-I$10,'Feuille1-Catégories'!$F$5+1)=0,I$3,""))),"")</f>
        <v>200</v>
      </c>
      <c r="J208" s="29">
        <f ca="1">IF(AND($A208&lt;&gt;"",J$9&lt;&gt;""),IF(HLOOKUP(J$9,'Feuille1-Catégories'!$C$1:$G$2,2,FALSE)="OUI",J$3,IF(HLOOKUP(J$9,'Feuille1-Catégories'!$C$1:$G$3,3,FALSE)="OUI",OFFSET(J$3,MOD(QUOTIENT(ROW()-ROW($A$20),'Feuille1-Catégories'!$B$6/J$6),J$5),0),IF(MOD($A208-1-J$10,'Feuille1-Catégories'!$F$5+1)=0,J$3,""))),"")</f>
        <v>0.8</v>
      </c>
      <c r="K208" s="29" t="str">
        <f ca="1">IF(AND($A208&lt;&gt;"",K$9&lt;&gt;""),IF(HLOOKUP(K$9,'Feuille1-Catégories'!$C$1:$G$2,2,FALSE)="OUI",K$3,IF(HLOOKUP(K$9,'Feuille1-Catégories'!$C$1:$G$3,3,FALSE)="OUI",OFFSET(K$3,MOD(QUOTIENT(ROW()-ROW($A$20),'Feuille1-Catégories'!$B$6/K$6),K$5),0),IF(MOD($A208-1-K$10,'Feuille1-Catégories'!$F$5+1)=0,K$3,""))),"")</f>
        <v/>
      </c>
      <c r="L208" s="29">
        <f ca="1">IF(AND($A208&lt;&gt;"",L$9&lt;&gt;""),IF(HLOOKUP(L$9,'Feuille1-Catégories'!$C$1:$G$2,2,FALSE)="OUI",L$3,IF(HLOOKUP(L$9,'Feuille1-Catégories'!$C$1:$G$3,3,FALSE)="OUI",OFFSET(L$3,MOD(QUOTIENT(ROW()-ROW($A$20),'Feuille1-Catégories'!$B$6/L$6),L$5),0),IF(MOD($A208-1-L$10,'Feuille1-Catégories'!$F$5+1)=0,L$3,""))),"")</f>
        <v>50</v>
      </c>
      <c r="M208" s="29">
        <f ca="1">IF(AND($A208&lt;&gt;"",M$9&lt;&gt;""),IF(HLOOKUP(M$9,'Feuille1-Catégories'!$C$1:$G$2,2,FALSE)="OUI",M$3,IF(HLOOKUP(M$9,'Feuille1-Catégories'!$C$1:$G$3,3,FALSE)="OUI",OFFSET(M$3,MOD(QUOTIENT(ROW()-ROW($A$20),'Feuille1-Catégories'!$B$6/M$6),M$5),0),IF(MOD($A208-1-M$10,'Feuille1-Catégories'!$F$5+1)=0,M$3,""))),"")</f>
        <v>1500</v>
      </c>
      <c r="N208" s="29" t="str">
        <f ca="1">IF(AND($A208&lt;&gt;"",N$9&lt;&gt;""),IF(HLOOKUP(N$9,'Feuille1-Catégories'!$C$1:$G$2,2,FALSE)="OUI",N$3,IF(HLOOKUP(N$9,'Feuille1-Catégories'!$C$1:$G$3,3,FALSE)="OUI",OFFSET(N$3,MOD(QUOTIENT(ROW()-ROW($A$20),'Feuille1-Catégories'!$B$6/N$6),N$5),0),IF(MOD($A208-1-N$10,'Feuille1-Catégories'!$F$5+1)=0,N$3,""))),"")</f>
        <v xml:space="preserve"> </v>
      </c>
      <c r="O208" s="29">
        <f ca="1">IF(AND($A208&lt;&gt;"",O$9&lt;&gt;""),IF(HLOOKUP(O$9,'Feuille1-Catégories'!$C$1:$G$2,2,FALSE)="OUI",O$3,IF(HLOOKUP(O$9,'Feuille1-Catégories'!$C$1:$G$3,3,FALSE)="OUI",OFFSET(O$3,MOD(QUOTIENT(ROW()-ROW($A$20),'Feuille1-Catégories'!$B$6/O$6),O$5),0),IF(MOD($A208-1-O$10,'Feuille1-Catégories'!$F$5+1)=0,O$3,""))),"")</f>
        <v>5</v>
      </c>
      <c r="P208" s="29">
        <f ca="1">IF(AND($A208&lt;&gt;"",P$9&lt;&gt;""),IF(HLOOKUP(P$9,'Feuille1-Catégories'!$C$1:$G$2,2,FALSE)="OUI",P$3,IF(HLOOKUP(P$9,'Feuille1-Catégories'!$C$1:$G$3,3,FALSE)="OUI",OFFSET(P$3,MOD(QUOTIENT(ROW()-ROW($A$20),'Feuille1-Catégories'!$B$6/P$6),P$5),0),IF(MOD($A208-1-P$10,'Feuille1-Catégories'!$F$5+1)=0,P$3,""))),"")</f>
        <v>25</v>
      </c>
      <c r="Q208" s="29" t="str">
        <f ca="1">IF(AND($A208&lt;&gt;"",Q$9&lt;&gt;""),IF(HLOOKUP(Q$9,'Feuille1-Catégories'!$C$1:$G$2,2,FALSE)="OUI",Q$3,IF(HLOOKUP(Q$9,'Feuille1-Catégories'!$C$1:$G$3,3,FALSE)="OUI",OFFSET(Q$3,MOD(QUOTIENT(ROW()-ROW($A$20),'Feuille1-Catégories'!$B$6/Q$6),Q$5),0),IF(MOD($A208-1-Q$10,'Feuille1-Catégories'!$F$5+1)=0,Q$3,""))),"")</f>
        <v/>
      </c>
      <c r="R208" s="29" t="str">
        <f ca="1">IF(AND($A208&lt;&gt;"",R$9&lt;&gt;""),IF(HLOOKUP(R$9,'Feuille1-Catégories'!$C$1:$G$2,2,FALSE)="OUI",R$3,IF(HLOOKUP(R$9,'Feuille1-Catégories'!$C$1:$G$3,3,FALSE)="OUI",OFFSET(R$3,MOD(QUOTIENT(ROW()-ROW($A$20),'Feuille1-Catégories'!$B$6/R$6),R$5),0),IF(MOD($A208-1-R$10,'Feuille1-Catégories'!$F$5+1)=0,R$3,""))),"")</f>
        <v/>
      </c>
      <c r="S208" s="29">
        <f ca="1">IF(AND($A208&lt;&gt;"",S$9&lt;&gt;""),IF(HLOOKUP(S$9,'Feuille1-Catégories'!$C$1:$G$2,2,FALSE)="OUI",S$3,IF(HLOOKUP(S$9,'Feuille1-Catégories'!$C$1:$G$3,3,FALSE)="OUI",OFFSET(S$3,MOD(QUOTIENT(ROW()-ROW($A$20),'Feuille1-Catégories'!$B$6/S$6),S$5),0),IF(MOD($A208-1-S$10,'Feuille1-Catégories'!$F$5+1)=0,S$3,""))),"")</f>
        <v>30</v>
      </c>
      <c r="T208" s="29">
        <f ca="1">IF(AND($A208&lt;&gt;"",T$9&lt;&gt;""),IF(HLOOKUP(T$9,'Feuille1-Catégories'!$C$1:$G$2,2,FALSE)="OUI",T$3,IF(HLOOKUP(T$9,'Feuille1-Catégories'!$C$1:$G$3,3,FALSE)="OUI",OFFSET(T$3,MOD(QUOTIENT(ROW()-ROW($A$20),'Feuille1-Catégories'!$B$6/T$6),T$5),0),IF(MOD($A208-1-T$10,'Feuille1-Catégories'!$F$5+1)=0,T$3,""))),"")</f>
        <v>10</v>
      </c>
      <c r="U208" s="29">
        <f ca="1">IF(AND($A208&lt;&gt;"",U$9&lt;&gt;""),IF(HLOOKUP(U$9,'Feuille1-Catégories'!$C$1:$G$2,2,FALSE)="OUI",U$3,IF(HLOOKUP(U$9,'Feuille1-Catégories'!$C$1:$G$3,3,FALSE)="OUI",OFFSET(U$3,MOD(QUOTIENT(ROW()-ROW($A$20),'Feuille1-Catégories'!$B$6/U$6),U$5),0),IF(MOD($A208-1-U$10,'Feuille1-Catégories'!$F$5+1)=0,U$3,""))),"")</f>
        <v>300</v>
      </c>
      <c r="V208" s="29" t="str">
        <f ca="1">IF(AND($A208&lt;&gt;"",V$9&lt;&gt;""),IF(HLOOKUP(V$9,'Feuille1-Catégories'!$C$1:$G$2,2,FALSE)="OUI",V$3,IF(HLOOKUP(V$9,'Feuille1-Catégories'!$C$1:$G$3,3,FALSE)="OUI",OFFSET(V$3,MOD(QUOTIENT(ROW()-ROW($A$20),'Feuille1-Catégories'!$B$6/V$6),V$5),0),IF(MOD($A208-1-V$10,'Feuille1-Catégories'!$F$5+1)=0,V$3,""))),"")</f>
        <v/>
      </c>
      <c r="W208" s="29" t="str">
        <f ca="1">IF(AND($A208&lt;&gt;"",W$9&lt;&gt;""),IF(HLOOKUP(W$9,'Feuille1-Catégories'!$C$1:$G$2,2,FALSE)="OUI",W$3,IF(HLOOKUP(W$9,'Feuille1-Catégories'!$C$1:$G$3,3,FALSE)="OUI",OFFSET(W$3,MOD(QUOTIENT(ROW()-ROW($A$20),'Feuille1-Catégories'!$B$6/W$6),W$5),0),IF(MOD($A208-1-W$10,'Feuille1-Catégories'!$F$5+1)=0,W$3,""))),"")</f>
        <v/>
      </c>
      <c r="X208" s="29" t="str">
        <f ca="1">IF(AND($A208&lt;&gt;"",X$9&lt;&gt;""),IF(HLOOKUP(X$9,'Feuille1-Catégories'!$C$1:$G$2,2,FALSE)="OUI",X$3,IF(HLOOKUP(X$9,'Feuille1-Catégories'!$C$1:$G$3,3,FALSE)="OUI",OFFSET(X$3,MOD(QUOTIENT(ROW()-ROW($A$20),'Feuille1-Catégories'!$B$6/X$6),X$5),0),IF(MOD($A208-1-X$10,'Feuille1-Catégories'!$F$5+1)=0,X$3,""))),"")</f>
        <v/>
      </c>
      <c r="Y208" s="29" t="str">
        <f ca="1">IF(AND($A208&lt;&gt;"",Y$9&lt;&gt;""),IF(HLOOKUP(Y$9,'Feuille1-Catégories'!$C$1:$G$2,2,FALSE)="OUI",Y$3,IF(HLOOKUP(Y$9,'Feuille1-Catégories'!$C$1:$G$3,3,FALSE)="OUI",OFFSET(Y$3,MOD(QUOTIENT(ROW()-ROW($A$20),'Feuille1-Catégories'!$B$6/Y$6),Y$5),0),IF(MOD($A208-1-Y$10,'Feuille1-Catégories'!$F$5+1)=0,Y$3,""))),"")</f>
        <v/>
      </c>
      <c r="Z208" s="29" t="str">
        <f ca="1">IF(AND($A208&lt;&gt;"",Z$9&lt;&gt;""),IF(HLOOKUP(Z$9,'Feuille1-Catégories'!$C$1:$G$2,2,FALSE)="OUI",Z$3,IF(HLOOKUP(Z$9,'Feuille1-Catégories'!$C$1:$G$3,3,FALSE)="OUI",OFFSET(Z$3,MOD(QUOTIENT(ROW()-ROW($A$20),'Feuille1-Catégories'!$B$6/Z$6),Z$5),0),IF(MOD($A208-1-Z$10,'Feuille1-Catégories'!$F$5+1)=0,Z$3,""))),"")</f>
        <v/>
      </c>
    </row>
    <row r="209" spans="1:26" ht="17" x14ac:dyDescent="0.2">
      <c r="A209" s="21">
        <f>IF('Feuille2-Prix de vente'!A209&lt;&gt;"",'Feuille2-Prix de vente'!A209,"")</f>
        <v>190</v>
      </c>
      <c r="B209" s="33">
        <f ca="1">IF('Feuille2-Prix de vente'!B209&lt;&gt;"",'Feuille2-Prix de vente'!B209,"")</f>
        <v>4.0169319022945968</v>
      </c>
      <c r="C209" s="10">
        <f ca="1">IF('Feuille2-Prix de vente'!C209&lt;&gt;"",'Feuille2-Prix de vente'!C209,"")</f>
        <v>6521.4</v>
      </c>
      <c r="D209" s="10">
        <f t="shared" ca="1" si="2"/>
        <v>2161.6</v>
      </c>
      <c r="E209" s="10">
        <f ca="1">IF('Feuille2-Prix de vente'!E209&lt;&gt;"",'Feuille2-Prix de vente'!E209,"")</f>
        <v>8683</v>
      </c>
      <c r="F209" s="29">
        <f ca="1">IF(AND($A209&lt;&gt;"",F$9&lt;&gt;""),IF(HLOOKUP(F$9,'Feuille1-Catégories'!$C$1:$G$2,2,FALSE)="OUI",F$3,IF(HLOOKUP(F$9,'Feuille1-Catégories'!$C$1:$G$3,3,FALSE)="OUI",OFFSET(F$3,MOD(QUOTIENT(ROW()-ROW($A$20),'Feuille1-Catégories'!$B$6/F$6),F$5),0),IF(MOD($A209-1-F$10,'Feuille1-Catégories'!$F$5+1)=0,F$3,""))),"")</f>
        <v>0.8</v>
      </c>
      <c r="G209" s="29" t="str">
        <f ca="1">IF(AND($A209&lt;&gt;"",G$9&lt;&gt;""),IF(HLOOKUP(G$9,'Feuille1-Catégories'!$C$1:$G$2,2,FALSE)="OUI",G$3,IF(HLOOKUP(G$9,'Feuille1-Catégories'!$C$1:$G$3,3,FALSE)="OUI",OFFSET(G$3,MOD(QUOTIENT(ROW()-ROW($A$20),'Feuille1-Catégories'!$B$6/G$6),G$5),0),IF(MOD($A209-1-G$10,'Feuille1-Catégories'!$F$5+1)=0,G$3,""))),"")</f>
        <v xml:space="preserve"> </v>
      </c>
      <c r="H209" s="29">
        <f ca="1">IF(AND($A209&lt;&gt;"",H$9&lt;&gt;""),IF(HLOOKUP(H$9,'Feuille1-Catégories'!$C$1:$G$2,2,FALSE)="OUI",H$3,IF(HLOOKUP(H$9,'Feuille1-Catégories'!$C$1:$G$3,3,FALSE)="OUI",OFFSET(H$3,MOD(QUOTIENT(ROW()-ROW($A$20),'Feuille1-Catégories'!$B$6/H$6),H$5),0),IF(MOD($A209-1-H$10,'Feuille1-Catégories'!$F$5+1)=0,H$3,""))),"")</f>
        <v>50</v>
      </c>
      <c r="I209" s="29">
        <f ca="1">IF(AND($A209&lt;&gt;"",I$9&lt;&gt;""),IF(HLOOKUP(I$9,'Feuille1-Catégories'!$C$1:$G$2,2,FALSE)="OUI",I$3,IF(HLOOKUP(I$9,'Feuille1-Catégories'!$C$1:$G$3,3,FALSE)="OUI",OFFSET(I$3,MOD(QUOTIENT(ROW()-ROW($A$20),'Feuille1-Catégories'!$B$6/I$6),I$5),0),IF(MOD($A209-1-I$10,'Feuille1-Catégories'!$F$5+1)=0,I$3,""))),"")</f>
        <v>200</v>
      </c>
      <c r="J209" s="29">
        <f ca="1">IF(AND($A209&lt;&gt;"",J$9&lt;&gt;""),IF(HLOOKUP(J$9,'Feuille1-Catégories'!$C$1:$G$2,2,FALSE)="OUI",J$3,IF(HLOOKUP(J$9,'Feuille1-Catégories'!$C$1:$G$3,3,FALSE)="OUI",OFFSET(J$3,MOD(QUOTIENT(ROW()-ROW($A$20),'Feuille1-Catégories'!$B$6/J$6),J$5),0),IF(MOD($A209-1-J$10,'Feuille1-Catégories'!$F$5+1)=0,J$3,""))),"")</f>
        <v>0.8</v>
      </c>
      <c r="K209" s="29" t="str">
        <f ca="1">IF(AND($A209&lt;&gt;"",K$9&lt;&gt;""),IF(HLOOKUP(K$9,'Feuille1-Catégories'!$C$1:$G$2,2,FALSE)="OUI",K$3,IF(HLOOKUP(K$9,'Feuille1-Catégories'!$C$1:$G$3,3,FALSE)="OUI",OFFSET(K$3,MOD(QUOTIENT(ROW()-ROW($A$20),'Feuille1-Catégories'!$B$6/K$6),K$5),0),IF(MOD($A209-1-K$10,'Feuille1-Catégories'!$F$5+1)=0,K$3,""))),"")</f>
        <v/>
      </c>
      <c r="L209" s="29">
        <f ca="1">IF(AND($A209&lt;&gt;"",L$9&lt;&gt;""),IF(HLOOKUP(L$9,'Feuille1-Catégories'!$C$1:$G$2,2,FALSE)="OUI",L$3,IF(HLOOKUP(L$9,'Feuille1-Catégories'!$C$1:$G$3,3,FALSE)="OUI",OFFSET(L$3,MOD(QUOTIENT(ROW()-ROW($A$20),'Feuille1-Catégories'!$B$6/L$6),L$5),0),IF(MOD($A209-1-L$10,'Feuille1-Catégories'!$F$5+1)=0,L$3,""))),"")</f>
        <v>50</v>
      </c>
      <c r="M209" s="29">
        <f ca="1">IF(AND($A209&lt;&gt;"",M$9&lt;&gt;""),IF(HLOOKUP(M$9,'Feuille1-Catégories'!$C$1:$G$2,2,FALSE)="OUI",M$3,IF(HLOOKUP(M$9,'Feuille1-Catégories'!$C$1:$G$3,3,FALSE)="OUI",OFFSET(M$3,MOD(QUOTIENT(ROW()-ROW($A$20),'Feuille1-Catégories'!$B$6/M$6),M$5),0),IF(MOD($A209-1-M$10,'Feuille1-Catégories'!$F$5+1)=0,M$3,""))),"")</f>
        <v>1500</v>
      </c>
      <c r="N209" s="29" t="str">
        <f ca="1">IF(AND($A209&lt;&gt;"",N$9&lt;&gt;""),IF(HLOOKUP(N$9,'Feuille1-Catégories'!$C$1:$G$2,2,FALSE)="OUI",N$3,IF(HLOOKUP(N$9,'Feuille1-Catégories'!$C$1:$G$3,3,FALSE)="OUI",OFFSET(N$3,MOD(QUOTIENT(ROW()-ROW($A$20),'Feuille1-Catégories'!$B$6/N$6),N$5),0),IF(MOD($A209-1-N$10,'Feuille1-Catégories'!$F$5+1)=0,N$3,""))),"")</f>
        <v xml:space="preserve"> </v>
      </c>
      <c r="O209" s="29">
        <f ca="1">IF(AND($A209&lt;&gt;"",O$9&lt;&gt;""),IF(HLOOKUP(O$9,'Feuille1-Catégories'!$C$1:$G$2,2,FALSE)="OUI",O$3,IF(HLOOKUP(O$9,'Feuille1-Catégories'!$C$1:$G$3,3,FALSE)="OUI",OFFSET(O$3,MOD(QUOTIENT(ROW()-ROW($A$20),'Feuille1-Catégories'!$B$6/O$6),O$5),0),IF(MOD($A209-1-O$10,'Feuille1-Catégories'!$F$5+1)=0,O$3,""))),"")</f>
        <v>5</v>
      </c>
      <c r="P209" s="29">
        <f ca="1">IF(AND($A209&lt;&gt;"",P$9&lt;&gt;""),IF(HLOOKUP(P$9,'Feuille1-Catégories'!$C$1:$G$2,2,FALSE)="OUI",P$3,IF(HLOOKUP(P$9,'Feuille1-Catégories'!$C$1:$G$3,3,FALSE)="OUI",OFFSET(P$3,MOD(QUOTIENT(ROW()-ROW($A$20),'Feuille1-Catégories'!$B$6/P$6),P$5),0),IF(MOD($A209-1-P$10,'Feuille1-Catégories'!$F$5+1)=0,P$3,""))),"")</f>
        <v>25</v>
      </c>
      <c r="Q209" s="29" t="str">
        <f ca="1">IF(AND($A209&lt;&gt;"",Q$9&lt;&gt;""),IF(HLOOKUP(Q$9,'Feuille1-Catégories'!$C$1:$G$2,2,FALSE)="OUI",Q$3,IF(HLOOKUP(Q$9,'Feuille1-Catégories'!$C$1:$G$3,3,FALSE)="OUI",OFFSET(Q$3,MOD(QUOTIENT(ROW()-ROW($A$20),'Feuille1-Catégories'!$B$6/Q$6),Q$5),0),IF(MOD($A209-1-Q$10,'Feuille1-Catégories'!$F$5+1)=0,Q$3,""))),"")</f>
        <v/>
      </c>
      <c r="R209" s="29" t="str">
        <f ca="1">IF(AND($A209&lt;&gt;"",R$9&lt;&gt;""),IF(HLOOKUP(R$9,'Feuille1-Catégories'!$C$1:$G$2,2,FALSE)="OUI",R$3,IF(HLOOKUP(R$9,'Feuille1-Catégories'!$C$1:$G$3,3,FALSE)="OUI",OFFSET(R$3,MOD(QUOTIENT(ROW()-ROW($A$20),'Feuille1-Catégories'!$B$6/R$6),R$5),0),IF(MOD($A209-1-R$10,'Feuille1-Catégories'!$F$5+1)=0,R$3,""))),"")</f>
        <v/>
      </c>
      <c r="S209" s="29">
        <f ca="1">IF(AND($A209&lt;&gt;"",S$9&lt;&gt;""),IF(HLOOKUP(S$9,'Feuille1-Catégories'!$C$1:$G$2,2,FALSE)="OUI",S$3,IF(HLOOKUP(S$9,'Feuille1-Catégories'!$C$1:$G$3,3,FALSE)="OUI",OFFSET(S$3,MOD(QUOTIENT(ROW()-ROW($A$20),'Feuille1-Catégories'!$B$6/S$6),S$5),0),IF(MOD($A209-1-S$10,'Feuille1-Catégories'!$F$5+1)=0,S$3,""))),"")</f>
        <v>30</v>
      </c>
      <c r="T209" s="29" t="str">
        <f ca="1">IF(AND($A209&lt;&gt;"",T$9&lt;&gt;""),IF(HLOOKUP(T$9,'Feuille1-Catégories'!$C$1:$G$2,2,FALSE)="OUI",T$3,IF(HLOOKUP(T$9,'Feuille1-Catégories'!$C$1:$G$3,3,FALSE)="OUI",OFFSET(T$3,MOD(QUOTIENT(ROW()-ROW($A$20),'Feuille1-Catégories'!$B$6/T$6),T$5),0),IF(MOD($A209-1-T$10,'Feuille1-Catégories'!$F$5+1)=0,T$3,""))),"")</f>
        <v/>
      </c>
      <c r="U209" s="29">
        <f ca="1">IF(AND($A209&lt;&gt;"",U$9&lt;&gt;""),IF(HLOOKUP(U$9,'Feuille1-Catégories'!$C$1:$G$2,2,FALSE)="OUI",U$3,IF(HLOOKUP(U$9,'Feuille1-Catégories'!$C$1:$G$3,3,FALSE)="OUI",OFFSET(U$3,MOD(QUOTIENT(ROW()-ROW($A$20),'Feuille1-Catégories'!$B$6/U$6),U$5),0),IF(MOD($A209-1-U$10,'Feuille1-Catégories'!$F$5+1)=0,U$3,""))),"")</f>
        <v>300</v>
      </c>
      <c r="V209" s="29" t="str">
        <f ca="1">IF(AND($A209&lt;&gt;"",V$9&lt;&gt;""),IF(HLOOKUP(V$9,'Feuille1-Catégories'!$C$1:$G$2,2,FALSE)="OUI",V$3,IF(HLOOKUP(V$9,'Feuille1-Catégories'!$C$1:$G$3,3,FALSE)="OUI",OFFSET(V$3,MOD(QUOTIENT(ROW()-ROW($A$20),'Feuille1-Catégories'!$B$6/V$6),V$5),0),IF(MOD($A209-1-V$10,'Feuille1-Catégories'!$F$5+1)=0,V$3,""))),"")</f>
        <v/>
      </c>
      <c r="W209" s="29" t="str">
        <f ca="1">IF(AND($A209&lt;&gt;"",W$9&lt;&gt;""),IF(HLOOKUP(W$9,'Feuille1-Catégories'!$C$1:$G$2,2,FALSE)="OUI",W$3,IF(HLOOKUP(W$9,'Feuille1-Catégories'!$C$1:$G$3,3,FALSE)="OUI",OFFSET(W$3,MOD(QUOTIENT(ROW()-ROW($A$20),'Feuille1-Catégories'!$B$6/W$6),W$5),0),IF(MOD($A209-1-W$10,'Feuille1-Catégories'!$F$5+1)=0,W$3,""))),"")</f>
        <v/>
      </c>
      <c r="X209" s="29" t="str">
        <f ca="1">IF(AND($A209&lt;&gt;"",X$9&lt;&gt;""),IF(HLOOKUP(X$9,'Feuille1-Catégories'!$C$1:$G$2,2,FALSE)="OUI",X$3,IF(HLOOKUP(X$9,'Feuille1-Catégories'!$C$1:$G$3,3,FALSE)="OUI",OFFSET(X$3,MOD(QUOTIENT(ROW()-ROW($A$20),'Feuille1-Catégories'!$B$6/X$6),X$5),0),IF(MOD($A209-1-X$10,'Feuille1-Catégories'!$F$5+1)=0,X$3,""))),"")</f>
        <v/>
      </c>
      <c r="Y209" s="29" t="str">
        <f ca="1">IF(AND($A209&lt;&gt;"",Y$9&lt;&gt;""),IF(HLOOKUP(Y$9,'Feuille1-Catégories'!$C$1:$G$2,2,FALSE)="OUI",Y$3,IF(HLOOKUP(Y$9,'Feuille1-Catégories'!$C$1:$G$3,3,FALSE)="OUI",OFFSET(Y$3,MOD(QUOTIENT(ROW()-ROW($A$20),'Feuille1-Catégories'!$B$6/Y$6),Y$5),0),IF(MOD($A209-1-Y$10,'Feuille1-Catégories'!$F$5+1)=0,Y$3,""))),"")</f>
        <v/>
      </c>
      <c r="Z209" s="29" t="str">
        <f ca="1">IF(AND($A209&lt;&gt;"",Z$9&lt;&gt;""),IF(HLOOKUP(Z$9,'Feuille1-Catégories'!$C$1:$G$2,2,FALSE)="OUI",Z$3,IF(HLOOKUP(Z$9,'Feuille1-Catégories'!$C$1:$G$3,3,FALSE)="OUI",OFFSET(Z$3,MOD(QUOTIENT(ROW()-ROW($A$20),'Feuille1-Catégories'!$B$6/Z$6),Z$5),0),IF(MOD($A209-1-Z$10,'Feuille1-Catégories'!$F$5+1)=0,Z$3,""))),"")</f>
        <v/>
      </c>
    </row>
    <row r="210" spans="1:26" ht="17" x14ac:dyDescent="0.2">
      <c r="A210" s="21">
        <f>IF('Feuille2-Prix de vente'!A210&lt;&gt;"",'Feuille2-Prix de vente'!A210,"")</f>
        <v>191</v>
      </c>
      <c r="B210" s="33">
        <f ca="1">IF('Feuille2-Prix de vente'!B210&lt;&gt;"",'Feuille2-Prix de vente'!B210,"")</f>
        <v>3.9607170099160949</v>
      </c>
      <c r="C210" s="10">
        <f ca="1">IF('Feuille2-Prix de vente'!C210&lt;&gt;"",'Feuille2-Prix de vente'!C210,"")</f>
        <v>6210.4</v>
      </c>
      <c r="D210" s="10">
        <f t="shared" ca="1" si="2"/>
        <v>2097.6</v>
      </c>
      <c r="E210" s="10">
        <f ca="1">IF('Feuille2-Prix de vente'!E210&lt;&gt;"",'Feuille2-Prix de vente'!E210,"")</f>
        <v>8308</v>
      </c>
      <c r="F210" s="29">
        <f ca="1">IF(AND($A210&lt;&gt;"",F$9&lt;&gt;""),IF(HLOOKUP(F$9,'Feuille1-Catégories'!$C$1:$G$2,2,FALSE)="OUI",F$3,IF(HLOOKUP(F$9,'Feuille1-Catégories'!$C$1:$G$3,3,FALSE)="OUI",OFFSET(F$3,MOD(QUOTIENT(ROW()-ROW($A$20),'Feuille1-Catégories'!$B$6/F$6),F$5),0),IF(MOD($A210-1-F$10,'Feuille1-Catégories'!$F$5+1)=0,F$3,""))),"")</f>
        <v>0.8</v>
      </c>
      <c r="G210" s="29" t="str">
        <f ca="1">IF(AND($A210&lt;&gt;"",G$9&lt;&gt;""),IF(HLOOKUP(G$9,'Feuille1-Catégories'!$C$1:$G$2,2,FALSE)="OUI",G$3,IF(HLOOKUP(G$9,'Feuille1-Catégories'!$C$1:$G$3,3,FALSE)="OUI",OFFSET(G$3,MOD(QUOTIENT(ROW()-ROW($A$20),'Feuille1-Catégories'!$B$6/G$6),G$5),0),IF(MOD($A210-1-G$10,'Feuille1-Catégories'!$F$5+1)=0,G$3,""))),"")</f>
        <v xml:space="preserve"> </v>
      </c>
      <c r="H210" s="29" t="str">
        <f ca="1">IF(AND($A210&lt;&gt;"",H$9&lt;&gt;""),IF(HLOOKUP(H$9,'Feuille1-Catégories'!$C$1:$G$2,2,FALSE)="OUI",H$3,IF(HLOOKUP(H$9,'Feuille1-Catégories'!$C$1:$G$3,3,FALSE)="OUI",OFFSET(H$3,MOD(QUOTIENT(ROW()-ROW($A$20),'Feuille1-Catégories'!$B$6/H$6),H$5),0),IF(MOD($A210-1-H$10,'Feuille1-Catégories'!$F$5+1)=0,H$3,""))),"")</f>
        <v/>
      </c>
      <c r="I210" s="29">
        <f ca="1">IF(AND($A210&lt;&gt;"",I$9&lt;&gt;""),IF(HLOOKUP(I$9,'Feuille1-Catégories'!$C$1:$G$2,2,FALSE)="OUI",I$3,IF(HLOOKUP(I$9,'Feuille1-Catégories'!$C$1:$G$3,3,FALSE)="OUI",OFFSET(I$3,MOD(QUOTIENT(ROW()-ROW($A$20),'Feuille1-Catégories'!$B$6/I$6),I$5),0),IF(MOD($A210-1-I$10,'Feuille1-Catégories'!$F$5+1)=0,I$3,""))),"")</f>
        <v>200</v>
      </c>
      <c r="J210" s="29">
        <f ca="1">IF(AND($A210&lt;&gt;"",J$9&lt;&gt;""),IF(HLOOKUP(J$9,'Feuille1-Catégories'!$C$1:$G$2,2,FALSE)="OUI",J$3,IF(HLOOKUP(J$9,'Feuille1-Catégories'!$C$1:$G$3,3,FALSE)="OUI",OFFSET(J$3,MOD(QUOTIENT(ROW()-ROW($A$20),'Feuille1-Catégories'!$B$6/J$6),J$5),0),IF(MOD($A210-1-J$10,'Feuille1-Catégories'!$F$5+1)=0,J$3,""))),"")</f>
        <v>0.8</v>
      </c>
      <c r="K210" s="29">
        <f ca="1">IF(AND($A210&lt;&gt;"",K$9&lt;&gt;""),IF(HLOOKUP(K$9,'Feuille1-Catégories'!$C$1:$G$2,2,FALSE)="OUI",K$3,IF(HLOOKUP(K$9,'Feuille1-Catégories'!$C$1:$G$3,3,FALSE)="OUI",OFFSET(K$3,MOD(QUOTIENT(ROW()-ROW($A$20),'Feuille1-Catégories'!$B$6/K$6),K$5),0),IF(MOD($A210-1-K$10,'Feuille1-Catégories'!$F$5+1)=0,K$3,""))),"")</f>
        <v>10</v>
      </c>
      <c r="L210" s="29">
        <f ca="1">IF(AND($A210&lt;&gt;"",L$9&lt;&gt;""),IF(HLOOKUP(L$9,'Feuille1-Catégories'!$C$1:$G$2,2,FALSE)="OUI",L$3,IF(HLOOKUP(L$9,'Feuille1-Catégories'!$C$1:$G$3,3,FALSE)="OUI",OFFSET(L$3,MOD(QUOTIENT(ROW()-ROW($A$20),'Feuille1-Catégories'!$B$6/L$6),L$5),0),IF(MOD($A210-1-L$10,'Feuille1-Catégories'!$F$5+1)=0,L$3,""))),"")</f>
        <v>50</v>
      </c>
      <c r="M210" s="29">
        <f ca="1">IF(AND($A210&lt;&gt;"",M$9&lt;&gt;""),IF(HLOOKUP(M$9,'Feuille1-Catégories'!$C$1:$G$2,2,FALSE)="OUI",M$3,IF(HLOOKUP(M$9,'Feuille1-Catégories'!$C$1:$G$3,3,FALSE)="OUI",OFFSET(M$3,MOD(QUOTIENT(ROW()-ROW($A$20),'Feuille1-Catégories'!$B$6/M$6),M$5),0),IF(MOD($A210-1-M$10,'Feuille1-Catégories'!$F$5+1)=0,M$3,""))),"")</f>
        <v>1500</v>
      </c>
      <c r="N210" s="29" t="str">
        <f ca="1">IF(AND($A210&lt;&gt;"",N$9&lt;&gt;""),IF(HLOOKUP(N$9,'Feuille1-Catégories'!$C$1:$G$2,2,FALSE)="OUI",N$3,IF(HLOOKUP(N$9,'Feuille1-Catégories'!$C$1:$G$3,3,FALSE)="OUI",OFFSET(N$3,MOD(QUOTIENT(ROW()-ROW($A$20),'Feuille1-Catégories'!$B$6/N$6),N$5),0),IF(MOD($A210-1-N$10,'Feuille1-Catégories'!$F$5+1)=0,N$3,""))),"")</f>
        <v xml:space="preserve"> </v>
      </c>
      <c r="O210" s="29">
        <f ca="1">IF(AND($A210&lt;&gt;"",O$9&lt;&gt;""),IF(HLOOKUP(O$9,'Feuille1-Catégories'!$C$1:$G$2,2,FALSE)="OUI",O$3,IF(HLOOKUP(O$9,'Feuille1-Catégories'!$C$1:$G$3,3,FALSE)="OUI",OFFSET(O$3,MOD(QUOTIENT(ROW()-ROW($A$20),'Feuille1-Catégories'!$B$6/O$6),O$5),0),IF(MOD($A210-1-O$10,'Feuille1-Catégories'!$F$5+1)=0,O$3,""))),"")</f>
        <v>5</v>
      </c>
      <c r="P210" s="29" t="str">
        <f ca="1">IF(AND($A210&lt;&gt;"",P$9&lt;&gt;""),IF(HLOOKUP(P$9,'Feuille1-Catégories'!$C$1:$G$2,2,FALSE)="OUI",P$3,IF(HLOOKUP(P$9,'Feuille1-Catégories'!$C$1:$G$3,3,FALSE)="OUI",OFFSET(P$3,MOD(QUOTIENT(ROW()-ROW($A$20),'Feuille1-Catégories'!$B$6/P$6),P$5),0),IF(MOD($A210-1-P$10,'Feuille1-Catégories'!$F$5+1)=0,P$3,""))),"")</f>
        <v/>
      </c>
      <c r="Q210" s="29" t="str">
        <f ca="1">IF(AND($A210&lt;&gt;"",Q$9&lt;&gt;""),IF(HLOOKUP(Q$9,'Feuille1-Catégories'!$C$1:$G$2,2,FALSE)="OUI",Q$3,IF(HLOOKUP(Q$9,'Feuille1-Catégories'!$C$1:$G$3,3,FALSE)="OUI",OFFSET(Q$3,MOD(QUOTIENT(ROW()-ROW($A$20),'Feuille1-Catégories'!$B$6/Q$6),Q$5),0),IF(MOD($A210-1-Q$10,'Feuille1-Catégories'!$F$5+1)=0,Q$3,""))),"")</f>
        <v/>
      </c>
      <c r="R210" s="29">
        <f ca="1">IF(AND($A210&lt;&gt;"",R$9&lt;&gt;""),IF(HLOOKUP(R$9,'Feuille1-Catégories'!$C$1:$G$2,2,FALSE)="OUI",R$3,IF(HLOOKUP(R$9,'Feuille1-Catégories'!$C$1:$G$3,3,FALSE)="OUI",OFFSET(R$3,MOD(QUOTIENT(ROW()-ROW($A$20),'Feuille1-Catégories'!$B$6/R$6),R$5),0),IF(MOD($A210-1-R$10,'Feuille1-Catégories'!$F$5+1)=0,R$3,""))),"")</f>
        <v>1</v>
      </c>
      <c r="S210" s="29">
        <f ca="1">IF(AND($A210&lt;&gt;"",S$9&lt;&gt;""),IF(HLOOKUP(S$9,'Feuille1-Catégories'!$C$1:$G$2,2,FALSE)="OUI",S$3,IF(HLOOKUP(S$9,'Feuille1-Catégories'!$C$1:$G$3,3,FALSE)="OUI",OFFSET(S$3,MOD(QUOTIENT(ROW()-ROW($A$20),'Feuille1-Catégories'!$B$6/S$6),S$5),0),IF(MOD($A210-1-S$10,'Feuille1-Catégories'!$F$5+1)=0,S$3,""))),"")</f>
        <v>30</v>
      </c>
      <c r="T210" s="29" t="str">
        <f ca="1">IF(AND($A210&lt;&gt;"",T$9&lt;&gt;""),IF(HLOOKUP(T$9,'Feuille1-Catégories'!$C$1:$G$2,2,FALSE)="OUI",T$3,IF(HLOOKUP(T$9,'Feuille1-Catégories'!$C$1:$G$3,3,FALSE)="OUI",OFFSET(T$3,MOD(QUOTIENT(ROW()-ROW($A$20),'Feuille1-Catégories'!$B$6/T$6),T$5),0),IF(MOD($A210-1-T$10,'Feuille1-Catégories'!$F$5+1)=0,T$3,""))),"")</f>
        <v/>
      </c>
      <c r="U210" s="29">
        <f ca="1">IF(AND($A210&lt;&gt;"",U$9&lt;&gt;""),IF(HLOOKUP(U$9,'Feuille1-Catégories'!$C$1:$G$2,2,FALSE)="OUI",U$3,IF(HLOOKUP(U$9,'Feuille1-Catégories'!$C$1:$G$3,3,FALSE)="OUI",OFFSET(U$3,MOD(QUOTIENT(ROW()-ROW($A$20),'Feuille1-Catégories'!$B$6/U$6),U$5),0),IF(MOD($A210-1-U$10,'Feuille1-Catégories'!$F$5+1)=0,U$3,""))),"")</f>
        <v>300</v>
      </c>
      <c r="V210" s="29" t="str">
        <f ca="1">IF(AND($A210&lt;&gt;"",V$9&lt;&gt;""),IF(HLOOKUP(V$9,'Feuille1-Catégories'!$C$1:$G$2,2,FALSE)="OUI",V$3,IF(HLOOKUP(V$9,'Feuille1-Catégories'!$C$1:$G$3,3,FALSE)="OUI",OFFSET(V$3,MOD(QUOTIENT(ROW()-ROW($A$20),'Feuille1-Catégories'!$B$6/V$6),V$5),0),IF(MOD($A210-1-V$10,'Feuille1-Catégories'!$F$5+1)=0,V$3,""))),"")</f>
        <v/>
      </c>
      <c r="W210" s="29" t="str">
        <f ca="1">IF(AND($A210&lt;&gt;"",W$9&lt;&gt;""),IF(HLOOKUP(W$9,'Feuille1-Catégories'!$C$1:$G$2,2,FALSE)="OUI",W$3,IF(HLOOKUP(W$9,'Feuille1-Catégories'!$C$1:$G$3,3,FALSE)="OUI",OFFSET(W$3,MOD(QUOTIENT(ROW()-ROW($A$20),'Feuille1-Catégories'!$B$6/W$6),W$5),0),IF(MOD($A210-1-W$10,'Feuille1-Catégories'!$F$5+1)=0,W$3,""))),"")</f>
        <v/>
      </c>
      <c r="X210" s="29" t="str">
        <f ca="1">IF(AND($A210&lt;&gt;"",X$9&lt;&gt;""),IF(HLOOKUP(X$9,'Feuille1-Catégories'!$C$1:$G$2,2,FALSE)="OUI",X$3,IF(HLOOKUP(X$9,'Feuille1-Catégories'!$C$1:$G$3,3,FALSE)="OUI",OFFSET(X$3,MOD(QUOTIENT(ROW()-ROW($A$20),'Feuille1-Catégories'!$B$6/X$6),X$5),0),IF(MOD($A210-1-X$10,'Feuille1-Catégories'!$F$5+1)=0,X$3,""))),"")</f>
        <v/>
      </c>
      <c r="Y210" s="29" t="str">
        <f ca="1">IF(AND($A210&lt;&gt;"",Y$9&lt;&gt;""),IF(HLOOKUP(Y$9,'Feuille1-Catégories'!$C$1:$G$2,2,FALSE)="OUI",Y$3,IF(HLOOKUP(Y$9,'Feuille1-Catégories'!$C$1:$G$3,3,FALSE)="OUI",OFFSET(Y$3,MOD(QUOTIENT(ROW()-ROW($A$20),'Feuille1-Catégories'!$B$6/Y$6),Y$5),0),IF(MOD($A210-1-Y$10,'Feuille1-Catégories'!$F$5+1)=0,Y$3,""))),"")</f>
        <v/>
      </c>
      <c r="Z210" s="29" t="str">
        <f ca="1">IF(AND($A210&lt;&gt;"",Z$9&lt;&gt;""),IF(HLOOKUP(Z$9,'Feuille1-Catégories'!$C$1:$G$2,2,FALSE)="OUI",Z$3,IF(HLOOKUP(Z$9,'Feuille1-Catégories'!$C$1:$G$3,3,FALSE)="OUI",OFFSET(Z$3,MOD(QUOTIENT(ROW()-ROW($A$20),'Feuille1-Catégories'!$B$6/Z$6),Z$5),0),IF(MOD($A210-1-Z$10,'Feuille1-Catégories'!$F$5+1)=0,Z$3,""))),"")</f>
        <v/>
      </c>
    </row>
    <row r="211" spans="1:26" ht="17" x14ac:dyDescent="0.2">
      <c r="A211" s="21">
        <f>IF('Feuille2-Prix de vente'!A211&lt;&gt;"",'Feuille2-Prix de vente'!A211,"")</f>
        <v>192</v>
      </c>
      <c r="B211" s="33">
        <f ca="1">IF('Feuille2-Prix de vente'!B211&lt;&gt;"",'Feuille2-Prix de vente'!B211,"")</f>
        <v>4.3623434843097852</v>
      </c>
      <c r="C211" s="10">
        <f ca="1">IF('Feuille2-Prix de vente'!C211&lt;&gt;"",'Feuille2-Prix de vente'!C211,"")</f>
        <v>8700.4</v>
      </c>
      <c r="D211" s="10">
        <f t="shared" ca="1" si="2"/>
        <v>2587.6</v>
      </c>
      <c r="E211" s="10">
        <f ca="1">IF('Feuille2-Prix de vente'!E211&lt;&gt;"",'Feuille2-Prix de vente'!E211,"")</f>
        <v>11288</v>
      </c>
      <c r="F211" s="29">
        <f ca="1">IF(AND($A211&lt;&gt;"",F$9&lt;&gt;""),IF(HLOOKUP(F$9,'Feuille1-Catégories'!$C$1:$G$2,2,FALSE)="OUI",F$3,IF(HLOOKUP(F$9,'Feuille1-Catégories'!$C$1:$G$3,3,FALSE)="OUI",OFFSET(F$3,MOD(QUOTIENT(ROW()-ROW($A$20),'Feuille1-Catégories'!$B$6/F$6),F$5),0),IF(MOD($A211-1-F$10,'Feuille1-Catégories'!$F$5+1)=0,F$3,""))),"")</f>
        <v>0.8</v>
      </c>
      <c r="G211" s="29" t="str">
        <f ca="1">IF(AND($A211&lt;&gt;"",G$9&lt;&gt;""),IF(HLOOKUP(G$9,'Feuille1-Catégories'!$C$1:$G$2,2,FALSE)="OUI",G$3,IF(HLOOKUP(G$9,'Feuille1-Catégories'!$C$1:$G$3,3,FALSE)="OUI",OFFSET(G$3,MOD(QUOTIENT(ROW()-ROW($A$20),'Feuille1-Catégories'!$B$6/G$6),G$5),0),IF(MOD($A211-1-G$10,'Feuille1-Catégories'!$F$5+1)=0,G$3,""))),"")</f>
        <v xml:space="preserve"> </v>
      </c>
      <c r="H211" s="29" t="str">
        <f ca="1">IF(AND($A211&lt;&gt;"",H$9&lt;&gt;""),IF(HLOOKUP(H$9,'Feuille1-Catégories'!$C$1:$G$2,2,FALSE)="OUI",H$3,IF(HLOOKUP(H$9,'Feuille1-Catégories'!$C$1:$G$3,3,FALSE)="OUI",OFFSET(H$3,MOD(QUOTIENT(ROW()-ROW($A$20),'Feuille1-Catégories'!$B$6/H$6),H$5),0),IF(MOD($A211-1-H$10,'Feuille1-Catégories'!$F$5+1)=0,H$3,""))),"")</f>
        <v/>
      </c>
      <c r="I211" s="29">
        <f ca="1">IF(AND($A211&lt;&gt;"",I$9&lt;&gt;""),IF(HLOOKUP(I$9,'Feuille1-Catégories'!$C$1:$G$2,2,FALSE)="OUI",I$3,IF(HLOOKUP(I$9,'Feuille1-Catégories'!$C$1:$G$3,3,FALSE)="OUI",OFFSET(I$3,MOD(QUOTIENT(ROW()-ROW($A$20),'Feuille1-Catégories'!$B$6/I$6),I$5),0),IF(MOD($A211-1-I$10,'Feuille1-Catégories'!$F$5+1)=0,I$3,""))),"")</f>
        <v>200</v>
      </c>
      <c r="J211" s="29">
        <f ca="1">IF(AND($A211&lt;&gt;"",J$9&lt;&gt;""),IF(HLOOKUP(J$9,'Feuille1-Catégories'!$C$1:$G$2,2,FALSE)="OUI",J$3,IF(HLOOKUP(J$9,'Feuille1-Catégories'!$C$1:$G$3,3,FALSE)="OUI",OFFSET(J$3,MOD(QUOTIENT(ROW()-ROW($A$20),'Feuille1-Catégories'!$B$6/J$6),J$5),0),IF(MOD($A211-1-J$10,'Feuille1-Catégories'!$F$5+1)=0,J$3,""))),"")</f>
        <v>0.8</v>
      </c>
      <c r="K211" s="29" t="str">
        <f ca="1">IF(AND($A211&lt;&gt;"",K$9&lt;&gt;""),IF(HLOOKUP(K$9,'Feuille1-Catégories'!$C$1:$G$2,2,FALSE)="OUI",K$3,IF(HLOOKUP(K$9,'Feuille1-Catégories'!$C$1:$G$3,3,FALSE)="OUI",OFFSET(K$3,MOD(QUOTIENT(ROW()-ROW($A$20),'Feuille1-Catégories'!$B$6/K$6),K$5),0),IF(MOD($A211-1-K$10,'Feuille1-Catégories'!$F$5+1)=0,K$3,""))),"")</f>
        <v/>
      </c>
      <c r="L211" s="29">
        <f ca="1">IF(AND($A211&lt;&gt;"",L$9&lt;&gt;""),IF(HLOOKUP(L$9,'Feuille1-Catégories'!$C$1:$G$2,2,FALSE)="OUI",L$3,IF(HLOOKUP(L$9,'Feuille1-Catégories'!$C$1:$G$3,3,FALSE)="OUI",OFFSET(L$3,MOD(QUOTIENT(ROW()-ROW($A$20),'Feuille1-Catégories'!$B$6/L$6),L$5),0),IF(MOD($A211-1-L$10,'Feuille1-Catégories'!$F$5+1)=0,L$3,""))),"")</f>
        <v>50</v>
      </c>
      <c r="M211" s="29">
        <f ca="1">IF(AND($A211&lt;&gt;"",M$9&lt;&gt;""),IF(HLOOKUP(M$9,'Feuille1-Catégories'!$C$1:$G$2,2,FALSE)="OUI",M$3,IF(HLOOKUP(M$9,'Feuille1-Catégories'!$C$1:$G$3,3,FALSE)="OUI",OFFSET(M$3,MOD(QUOTIENT(ROW()-ROW($A$20),'Feuille1-Catégories'!$B$6/M$6),M$5),0),IF(MOD($A211-1-M$10,'Feuille1-Catégories'!$F$5+1)=0,M$3,""))),"")</f>
        <v>1500</v>
      </c>
      <c r="N211" s="29" t="str">
        <f ca="1">IF(AND($A211&lt;&gt;"",N$9&lt;&gt;""),IF(HLOOKUP(N$9,'Feuille1-Catégories'!$C$1:$G$2,2,FALSE)="OUI",N$3,IF(HLOOKUP(N$9,'Feuille1-Catégories'!$C$1:$G$3,3,FALSE)="OUI",OFFSET(N$3,MOD(QUOTIENT(ROW()-ROW($A$20),'Feuille1-Catégories'!$B$6/N$6),N$5),0),IF(MOD($A211-1-N$10,'Feuille1-Catégories'!$F$5+1)=0,N$3,""))),"")</f>
        <v xml:space="preserve"> </v>
      </c>
      <c r="O211" s="29">
        <f ca="1">IF(AND($A211&lt;&gt;"",O$9&lt;&gt;""),IF(HLOOKUP(O$9,'Feuille1-Catégories'!$C$1:$G$2,2,FALSE)="OUI",O$3,IF(HLOOKUP(O$9,'Feuille1-Catégories'!$C$1:$G$3,3,FALSE)="OUI",OFFSET(O$3,MOD(QUOTIENT(ROW()-ROW($A$20),'Feuille1-Catégories'!$B$6/O$6),O$5),0),IF(MOD($A211-1-O$10,'Feuille1-Catégories'!$F$5+1)=0,O$3,""))),"")</f>
        <v>5</v>
      </c>
      <c r="P211" s="29" t="str">
        <f ca="1">IF(AND($A211&lt;&gt;"",P$9&lt;&gt;""),IF(HLOOKUP(P$9,'Feuille1-Catégories'!$C$1:$G$2,2,FALSE)="OUI",P$3,IF(HLOOKUP(P$9,'Feuille1-Catégories'!$C$1:$G$3,3,FALSE)="OUI",OFFSET(P$3,MOD(QUOTIENT(ROW()-ROW($A$20),'Feuille1-Catégories'!$B$6/P$6),P$5),0),IF(MOD($A211-1-P$10,'Feuille1-Catégories'!$F$5+1)=0,P$3,""))),"")</f>
        <v/>
      </c>
      <c r="Q211" s="29">
        <f ca="1">IF(AND($A211&lt;&gt;"",Q$9&lt;&gt;""),IF(HLOOKUP(Q$9,'Feuille1-Catégories'!$C$1:$G$2,2,FALSE)="OUI",Q$3,IF(HLOOKUP(Q$9,'Feuille1-Catégories'!$C$1:$G$3,3,FALSE)="OUI",OFFSET(Q$3,MOD(QUOTIENT(ROW()-ROW($A$20),'Feuille1-Catégories'!$B$6/Q$6),Q$5),0),IF(MOD($A211-1-Q$10,'Feuille1-Catégories'!$F$5+1)=0,Q$3,""))),"")</f>
        <v>500</v>
      </c>
      <c r="R211" s="29">
        <f ca="1">IF(AND($A211&lt;&gt;"",R$9&lt;&gt;""),IF(HLOOKUP(R$9,'Feuille1-Catégories'!$C$1:$G$2,2,FALSE)="OUI",R$3,IF(HLOOKUP(R$9,'Feuille1-Catégories'!$C$1:$G$3,3,FALSE)="OUI",OFFSET(R$3,MOD(QUOTIENT(ROW()-ROW($A$20),'Feuille1-Catégories'!$B$6/R$6),R$5),0),IF(MOD($A211-1-R$10,'Feuille1-Catégories'!$F$5+1)=0,R$3,""))),"")</f>
        <v>1</v>
      </c>
      <c r="S211" s="29">
        <f ca="1">IF(AND($A211&lt;&gt;"",S$9&lt;&gt;""),IF(HLOOKUP(S$9,'Feuille1-Catégories'!$C$1:$G$2,2,FALSE)="OUI",S$3,IF(HLOOKUP(S$9,'Feuille1-Catégories'!$C$1:$G$3,3,FALSE)="OUI",OFFSET(S$3,MOD(QUOTIENT(ROW()-ROW($A$20),'Feuille1-Catégories'!$B$6/S$6),S$5),0),IF(MOD($A211-1-S$10,'Feuille1-Catégories'!$F$5+1)=0,S$3,""))),"")</f>
        <v>30</v>
      </c>
      <c r="T211" s="29" t="str">
        <f ca="1">IF(AND($A211&lt;&gt;"",T$9&lt;&gt;""),IF(HLOOKUP(T$9,'Feuille1-Catégories'!$C$1:$G$2,2,FALSE)="OUI",T$3,IF(HLOOKUP(T$9,'Feuille1-Catégories'!$C$1:$G$3,3,FALSE)="OUI",OFFSET(T$3,MOD(QUOTIENT(ROW()-ROW($A$20),'Feuille1-Catégories'!$B$6/T$6),T$5),0),IF(MOD($A211-1-T$10,'Feuille1-Catégories'!$F$5+1)=0,T$3,""))),"")</f>
        <v/>
      </c>
      <c r="U211" s="29">
        <f ca="1">IF(AND($A211&lt;&gt;"",U$9&lt;&gt;""),IF(HLOOKUP(U$9,'Feuille1-Catégories'!$C$1:$G$2,2,FALSE)="OUI",U$3,IF(HLOOKUP(U$9,'Feuille1-Catégories'!$C$1:$G$3,3,FALSE)="OUI",OFFSET(U$3,MOD(QUOTIENT(ROW()-ROW($A$20),'Feuille1-Catégories'!$B$6/U$6),U$5),0),IF(MOD($A211-1-U$10,'Feuille1-Catégories'!$F$5+1)=0,U$3,""))),"")</f>
        <v>300</v>
      </c>
      <c r="V211" s="29" t="str">
        <f ca="1">IF(AND($A211&lt;&gt;"",V$9&lt;&gt;""),IF(HLOOKUP(V$9,'Feuille1-Catégories'!$C$1:$G$2,2,FALSE)="OUI",V$3,IF(HLOOKUP(V$9,'Feuille1-Catégories'!$C$1:$G$3,3,FALSE)="OUI",OFFSET(V$3,MOD(QUOTIENT(ROW()-ROW($A$20),'Feuille1-Catégories'!$B$6/V$6),V$5),0),IF(MOD($A211-1-V$10,'Feuille1-Catégories'!$F$5+1)=0,V$3,""))),"")</f>
        <v/>
      </c>
      <c r="W211" s="29" t="str">
        <f ca="1">IF(AND($A211&lt;&gt;"",W$9&lt;&gt;""),IF(HLOOKUP(W$9,'Feuille1-Catégories'!$C$1:$G$2,2,FALSE)="OUI",W$3,IF(HLOOKUP(W$9,'Feuille1-Catégories'!$C$1:$G$3,3,FALSE)="OUI",OFFSET(W$3,MOD(QUOTIENT(ROW()-ROW($A$20),'Feuille1-Catégories'!$B$6/W$6),W$5),0),IF(MOD($A211-1-W$10,'Feuille1-Catégories'!$F$5+1)=0,W$3,""))),"")</f>
        <v/>
      </c>
      <c r="X211" s="29" t="str">
        <f ca="1">IF(AND($A211&lt;&gt;"",X$9&lt;&gt;""),IF(HLOOKUP(X$9,'Feuille1-Catégories'!$C$1:$G$2,2,FALSE)="OUI",X$3,IF(HLOOKUP(X$9,'Feuille1-Catégories'!$C$1:$G$3,3,FALSE)="OUI",OFFSET(X$3,MOD(QUOTIENT(ROW()-ROW($A$20),'Feuille1-Catégories'!$B$6/X$6),X$5),0),IF(MOD($A211-1-X$10,'Feuille1-Catégories'!$F$5+1)=0,X$3,""))),"")</f>
        <v/>
      </c>
      <c r="Y211" s="29" t="str">
        <f ca="1">IF(AND($A211&lt;&gt;"",Y$9&lt;&gt;""),IF(HLOOKUP(Y$9,'Feuille1-Catégories'!$C$1:$G$2,2,FALSE)="OUI",Y$3,IF(HLOOKUP(Y$9,'Feuille1-Catégories'!$C$1:$G$3,3,FALSE)="OUI",OFFSET(Y$3,MOD(QUOTIENT(ROW()-ROW($A$20),'Feuille1-Catégories'!$B$6/Y$6),Y$5),0),IF(MOD($A211-1-Y$10,'Feuille1-Catégories'!$F$5+1)=0,Y$3,""))),"")</f>
        <v/>
      </c>
      <c r="Z211" s="29" t="str">
        <f ca="1">IF(AND($A211&lt;&gt;"",Z$9&lt;&gt;""),IF(HLOOKUP(Z$9,'Feuille1-Catégories'!$C$1:$G$2,2,FALSE)="OUI",Z$3,IF(HLOOKUP(Z$9,'Feuille1-Catégories'!$C$1:$G$3,3,FALSE)="OUI",OFFSET(Z$3,MOD(QUOTIENT(ROW()-ROW($A$20),'Feuille1-Catégories'!$B$6/Z$6),Z$5),0),IF(MOD($A211-1-Z$10,'Feuille1-Catégories'!$F$5+1)=0,Z$3,""))),"")</f>
        <v/>
      </c>
    </row>
    <row r="212" spans="1:26" ht="17" x14ac:dyDescent="0.2">
      <c r="A212" s="21">
        <f>IF('Feuille2-Prix de vente'!A212&lt;&gt;"",'Feuille2-Prix de vente'!A212,"")</f>
        <v>193</v>
      </c>
      <c r="B212" s="33">
        <f ca="1">IF('Feuille2-Prix de vente'!B212&lt;&gt;"",'Feuille2-Prix de vente'!B212,"")</f>
        <v>4.1895499618611751</v>
      </c>
      <c r="C212" s="10">
        <f ca="1">IF('Feuille2-Prix de vente'!C212&lt;&gt;"",'Feuille2-Prix de vente'!C212,"")</f>
        <v>6690.4</v>
      </c>
      <c r="D212" s="10">
        <f t="shared" ca="1" si="2"/>
        <v>2097.6</v>
      </c>
      <c r="E212" s="10">
        <f ca="1">IF('Feuille2-Prix de vente'!E212&lt;&gt;"",'Feuille2-Prix de vente'!E212,"")</f>
        <v>8788</v>
      </c>
      <c r="F212" s="29">
        <f ca="1">IF(AND($A212&lt;&gt;"",F$9&lt;&gt;""),IF(HLOOKUP(F$9,'Feuille1-Catégories'!$C$1:$G$2,2,FALSE)="OUI",F$3,IF(HLOOKUP(F$9,'Feuille1-Catégories'!$C$1:$G$3,3,FALSE)="OUI",OFFSET(F$3,MOD(QUOTIENT(ROW()-ROW($A$20),'Feuille1-Catégories'!$B$6/F$6),F$5),0),IF(MOD($A212-1-F$10,'Feuille1-Catégories'!$F$5+1)=0,F$3,""))),"")</f>
        <v>0.8</v>
      </c>
      <c r="G212" s="29" t="str">
        <f ca="1">IF(AND($A212&lt;&gt;"",G$9&lt;&gt;""),IF(HLOOKUP(G$9,'Feuille1-Catégories'!$C$1:$G$2,2,FALSE)="OUI",G$3,IF(HLOOKUP(G$9,'Feuille1-Catégories'!$C$1:$G$3,3,FALSE)="OUI",OFFSET(G$3,MOD(QUOTIENT(ROW()-ROW($A$20),'Feuille1-Catégories'!$B$6/G$6),G$5),0),IF(MOD($A212-1-G$10,'Feuille1-Catégories'!$F$5+1)=0,G$3,""))),"")</f>
        <v xml:space="preserve"> </v>
      </c>
      <c r="H212" s="29" t="str">
        <f ca="1">IF(AND($A212&lt;&gt;"",H$9&lt;&gt;""),IF(HLOOKUP(H$9,'Feuille1-Catégories'!$C$1:$G$2,2,FALSE)="OUI",H$3,IF(HLOOKUP(H$9,'Feuille1-Catégories'!$C$1:$G$3,3,FALSE)="OUI",OFFSET(H$3,MOD(QUOTIENT(ROW()-ROW($A$20),'Feuille1-Catégories'!$B$6/H$6),H$5),0),IF(MOD($A212-1-H$10,'Feuille1-Catégories'!$F$5+1)=0,H$3,""))),"")</f>
        <v/>
      </c>
      <c r="I212" s="29">
        <f ca="1">IF(AND($A212&lt;&gt;"",I$9&lt;&gt;""),IF(HLOOKUP(I$9,'Feuille1-Catégories'!$C$1:$G$2,2,FALSE)="OUI",I$3,IF(HLOOKUP(I$9,'Feuille1-Catégories'!$C$1:$G$3,3,FALSE)="OUI",OFFSET(I$3,MOD(QUOTIENT(ROW()-ROW($A$20),'Feuille1-Catégories'!$B$6/I$6),I$5),0),IF(MOD($A212-1-I$10,'Feuille1-Catégories'!$F$5+1)=0,I$3,""))),"")</f>
        <v>200</v>
      </c>
      <c r="J212" s="29">
        <f ca="1">IF(AND($A212&lt;&gt;"",J$9&lt;&gt;""),IF(HLOOKUP(J$9,'Feuille1-Catégories'!$C$1:$G$2,2,FALSE)="OUI",J$3,IF(HLOOKUP(J$9,'Feuille1-Catégories'!$C$1:$G$3,3,FALSE)="OUI",OFFSET(J$3,MOD(QUOTIENT(ROW()-ROW($A$20),'Feuille1-Catégories'!$B$6/J$6),J$5),0),IF(MOD($A212-1-J$10,'Feuille1-Catégories'!$F$5+1)=0,J$3,""))),"")</f>
        <v>0.8</v>
      </c>
      <c r="K212" s="29" t="str">
        <f ca="1">IF(AND($A212&lt;&gt;"",K$9&lt;&gt;""),IF(HLOOKUP(K$9,'Feuille1-Catégories'!$C$1:$G$2,2,FALSE)="OUI",K$3,IF(HLOOKUP(K$9,'Feuille1-Catégories'!$C$1:$G$3,3,FALSE)="OUI",OFFSET(K$3,MOD(QUOTIENT(ROW()-ROW($A$20),'Feuille1-Catégories'!$B$6/K$6),K$5),0),IF(MOD($A212-1-K$10,'Feuille1-Catégories'!$F$5+1)=0,K$3,""))),"")</f>
        <v/>
      </c>
      <c r="L212" s="29">
        <f ca="1">IF(AND($A212&lt;&gt;"",L$9&lt;&gt;""),IF(HLOOKUP(L$9,'Feuille1-Catégories'!$C$1:$G$2,2,FALSE)="OUI",L$3,IF(HLOOKUP(L$9,'Feuille1-Catégories'!$C$1:$G$3,3,FALSE)="OUI",OFFSET(L$3,MOD(QUOTIENT(ROW()-ROW($A$20),'Feuille1-Catégories'!$B$6/L$6),L$5),0),IF(MOD($A212-1-L$10,'Feuille1-Catégories'!$F$5+1)=0,L$3,""))),"")</f>
        <v>50</v>
      </c>
      <c r="M212" s="29">
        <f ca="1">IF(AND($A212&lt;&gt;"",M$9&lt;&gt;""),IF(HLOOKUP(M$9,'Feuille1-Catégories'!$C$1:$G$2,2,FALSE)="OUI",M$3,IF(HLOOKUP(M$9,'Feuille1-Catégories'!$C$1:$G$3,3,FALSE)="OUI",OFFSET(M$3,MOD(QUOTIENT(ROW()-ROW($A$20),'Feuille1-Catégories'!$B$6/M$6),M$5),0),IF(MOD($A212-1-M$10,'Feuille1-Catégories'!$F$5+1)=0,M$3,""))),"")</f>
        <v>1500</v>
      </c>
      <c r="N212" s="29" t="str">
        <f ca="1">IF(AND($A212&lt;&gt;"",N$9&lt;&gt;""),IF(HLOOKUP(N$9,'Feuille1-Catégories'!$C$1:$G$2,2,FALSE)="OUI",N$3,IF(HLOOKUP(N$9,'Feuille1-Catégories'!$C$1:$G$3,3,FALSE)="OUI",OFFSET(N$3,MOD(QUOTIENT(ROW()-ROW($A$20),'Feuille1-Catégories'!$B$6/N$6),N$5),0),IF(MOD($A212-1-N$10,'Feuille1-Catégories'!$F$5+1)=0,N$3,""))),"")</f>
        <v xml:space="preserve"> </v>
      </c>
      <c r="O212" s="29">
        <f ca="1">IF(AND($A212&lt;&gt;"",O$9&lt;&gt;""),IF(HLOOKUP(O$9,'Feuille1-Catégories'!$C$1:$G$2,2,FALSE)="OUI",O$3,IF(HLOOKUP(O$9,'Feuille1-Catégories'!$C$1:$G$3,3,FALSE)="OUI",OFFSET(O$3,MOD(QUOTIENT(ROW()-ROW($A$20),'Feuille1-Catégories'!$B$6/O$6),O$5),0),IF(MOD($A212-1-O$10,'Feuille1-Catégories'!$F$5+1)=0,O$3,""))),"")</f>
        <v>5</v>
      </c>
      <c r="P212" s="29" t="str">
        <f ca="1">IF(AND($A212&lt;&gt;"",P$9&lt;&gt;""),IF(HLOOKUP(P$9,'Feuille1-Catégories'!$C$1:$G$2,2,FALSE)="OUI",P$3,IF(HLOOKUP(P$9,'Feuille1-Catégories'!$C$1:$G$3,3,FALSE)="OUI",OFFSET(P$3,MOD(QUOTIENT(ROW()-ROW($A$20),'Feuille1-Catégories'!$B$6/P$6),P$5),0),IF(MOD($A212-1-P$10,'Feuille1-Catégories'!$F$5+1)=0,P$3,""))),"")</f>
        <v/>
      </c>
      <c r="Q212" s="29" t="str">
        <f ca="1">IF(AND($A212&lt;&gt;"",Q$9&lt;&gt;""),IF(HLOOKUP(Q$9,'Feuille1-Catégories'!$C$1:$G$2,2,FALSE)="OUI",Q$3,IF(HLOOKUP(Q$9,'Feuille1-Catégories'!$C$1:$G$3,3,FALSE)="OUI",OFFSET(Q$3,MOD(QUOTIENT(ROW()-ROW($A$20),'Feuille1-Catégories'!$B$6/Q$6),Q$5),0),IF(MOD($A212-1-Q$10,'Feuille1-Catégories'!$F$5+1)=0,Q$3,""))),"")</f>
        <v/>
      </c>
      <c r="R212" s="29">
        <f ca="1">IF(AND($A212&lt;&gt;"",R$9&lt;&gt;""),IF(HLOOKUP(R$9,'Feuille1-Catégories'!$C$1:$G$2,2,FALSE)="OUI",R$3,IF(HLOOKUP(R$9,'Feuille1-Catégories'!$C$1:$G$3,3,FALSE)="OUI",OFFSET(R$3,MOD(QUOTIENT(ROW()-ROW($A$20),'Feuille1-Catégories'!$B$6/R$6),R$5),0),IF(MOD($A212-1-R$10,'Feuille1-Catégories'!$F$5+1)=0,R$3,""))),"")</f>
        <v>1</v>
      </c>
      <c r="S212" s="29">
        <f ca="1">IF(AND($A212&lt;&gt;"",S$9&lt;&gt;""),IF(HLOOKUP(S$9,'Feuille1-Catégories'!$C$1:$G$2,2,FALSE)="OUI",S$3,IF(HLOOKUP(S$9,'Feuille1-Catégories'!$C$1:$G$3,3,FALSE)="OUI",OFFSET(S$3,MOD(QUOTIENT(ROW()-ROW($A$20),'Feuille1-Catégories'!$B$6/S$6),S$5),0),IF(MOD($A212-1-S$10,'Feuille1-Catégories'!$F$5+1)=0,S$3,""))),"")</f>
        <v>30</v>
      </c>
      <c r="T212" s="29">
        <f ca="1">IF(AND($A212&lt;&gt;"",T$9&lt;&gt;""),IF(HLOOKUP(T$9,'Feuille1-Catégories'!$C$1:$G$2,2,FALSE)="OUI",T$3,IF(HLOOKUP(T$9,'Feuille1-Catégories'!$C$1:$G$3,3,FALSE)="OUI",OFFSET(T$3,MOD(QUOTIENT(ROW()-ROW($A$20),'Feuille1-Catégories'!$B$6/T$6),T$5),0),IF(MOD($A212-1-T$10,'Feuille1-Catégories'!$F$5+1)=0,T$3,""))),"")</f>
        <v>10</v>
      </c>
      <c r="U212" s="29">
        <f ca="1">IF(AND($A212&lt;&gt;"",U$9&lt;&gt;""),IF(HLOOKUP(U$9,'Feuille1-Catégories'!$C$1:$G$2,2,FALSE)="OUI",U$3,IF(HLOOKUP(U$9,'Feuille1-Catégories'!$C$1:$G$3,3,FALSE)="OUI",OFFSET(U$3,MOD(QUOTIENT(ROW()-ROW($A$20),'Feuille1-Catégories'!$B$6/U$6),U$5),0),IF(MOD($A212-1-U$10,'Feuille1-Catégories'!$F$5+1)=0,U$3,""))),"")</f>
        <v>300</v>
      </c>
      <c r="V212" s="29" t="str">
        <f ca="1">IF(AND($A212&lt;&gt;"",V$9&lt;&gt;""),IF(HLOOKUP(V$9,'Feuille1-Catégories'!$C$1:$G$2,2,FALSE)="OUI",V$3,IF(HLOOKUP(V$9,'Feuille1-Catégories'!$C$1:$G$3,3,FALSE)="OUI",OFFSET(V$3,MOD(QUOTIENT(ROW()-ROW($A$20),'Feuille1-Catégories'!$B$6/V$6),V$5),0),IF(MOD($A212-1-V$10,'Feuille1-Catégories'!$F$5+1)=0,V$3,""))),"")</f>
        <v/>
      </c>
      <c r="W212" s="29" t="str">
        <f ca="1">IF(AND($A212&lt;&gt;"",W$9&lt;&gt;""),IF(HLOOKUP(W$9,'Feuille1-Catégories'!$C$1:$G$2,2,FALSE)="OUI",W$3,IF(HLOOKUP(W$9,'Feuille1-Catégories'!$C$1:$G$3,3,FALSE)="OUI",OFFSET(W$3,MOD(QUOTIENT(ROW()-ROW($A$20),'Feuille1-Catégories'!$B$6/W$6),W$5),0),IF(MOD($A212-1-W$10,'Feuille1-Catégories'!$F$5+1)=0,W$3,""))),"")</f>
        <v/>
      </c>
      <c r="X212" s="29" t="str">
        <f ca="1">IF(AND($A212&lt;&gt;"",X$9&lt;&gt;""),IF(HLOOKUP(X$9,'Feuille1-Catégories'!$C$1:$G$2,2,FALSE)="OUI",X$3,IF(HLOOKUP(X$9,'Feuille1-Catégories'!$C$1:$G$3,3,FALSE)="OUI",OFFSET(X$3,MOD(QUOTIENT(ROW()-ROW($A$20),'Feuille1-Catégories'!$B$6/X$6),X$5),0),IF(MOD($A212-1-X$10,'Feuille1-Catégories'!$F$5+1)=0,X$3,""))),"")</f>
        <v/>
      </c>
      <c r="Y212" s="29" t="str">
        <f ca="1">IF(AND($A212&lt;&gt;"",Y$9&lt;&gt;""),IF(HLOOKUP(Y$9,'Feuille1-Catégories'!$C$1:$G$2,2,FALSE)="OUI",Y$3,IF(HLOOKUP(Y$9,'Feuille1-Catégories'!$C$1:$G$3,3,FALSE)="OUI",OFFSET(Y$3,MOD(QUOTIENT(ROW()-ROW($A$20),'Feuille1-Catégories'!$B$6/Y$6),Y$5),0),IF(MOD($A212-1-Y$10,'Feuille1-Catégories'!$F$5+1)=0,Y$3,""))),"")</f>
        <v/>
      </c>
      <c r="Z212" s="29" t="str">
        <f ca="1">IF(AND($A212&lt;&gt;"",Z$9&lt;&gt;""),IF(HLOOKUP(Z$9,'Feuille1-Catégories'!$C$1:$G$2,2,FALSE)="OUI",Z$3,IF(HLOOKUP(Z$9,'Feuille1-Catégories'!$C$1:$G$3,3,FALSE)="OUI",OFFSET(Z$3,MOD(QUOTIENT(ROW()-ROW($A$20),'Feuille1-Catégories'!$B$6/Z$6),Z$5),0),IF(MOD($A212-1-Z$10,'Feuille1-Catégories'!$F$5+1)=0,Z$3,""))),"")</f>
        <v/>
      </c>
    </row>
    <row r="213" spans="1:26" ht="17" x14ac:dyDescent="0.2">
      <c r="A213" s="21">
        <f>IF('Feuille2-Prix de vente'!A213&lt;&gt;"",'Feuille2-Prix de vente'!A213,"")</f>
        <v>194</v>
      </c>
      <c r="B213" s="33">
        <f ca="1">IF('Feuille2-Prix de vente'!B213&lt;&gt;"",'Feuille2-Prix de vente'!B213,"")</f>
        <v>3.9240269461077846</v>
      </c>
      <c r="C213" s="10">
        <f ca="1">IF('Feuille2-Prix de vente'!C213&lt;&gt;"",'Feuille2-Prix de vente'!C213,"")</f>
        <v>6250.4</v>
      </c>
      <c r="D213" s="10">
        <f t="shared" ref="D213:D276" ca="1" si="3">IF($A213&lt;&gt;"",SUM(F213:ZZ213),"")</f>
        <v>2137.6</v>
      </c>
      <c r="E213" s="10">
        <f ca="1">IF('Feuille2-Prix de vente'!E213&lt;&gt;"",'Feuille2-Prix de vente'!E213,"")</f>
        <v>8388</v>
      </c>
      <c r="F213" s="29">
        <f ca="1">IF(AND($A213&lt;&gt;"",F$9&lt;&gt;""),IF(HLOOKUP(F$9,'Feuille1-Catégories'!$C$1:$G$2,2,FALSE)="OUI",F$3,IF(HLOOKUP(F$9,'Feuille1-Catégories'!$C$1:$G$3,3,FALSE)="OUI",OFFSET(F$3,MOD(QUOTIENT(ROW()-ROW($A$20),'Feuille1-Catégories'!$B$6/F$6),F$5),0),IF(MOD($A213-1-F$10,'Feuille1-Catégories'!$F$5+1)=0,F$3,""))),"")</f>
        <v>0.8</v>
      </c>
      <c r="G213" s="29" t="str">
        <f ca="1">IF(AND($A213&lt;&gt;"",G$9&lt;&gt;""),IF(HLOOKUP(G$9,'Feuille1-Catégories'!$C$1:$G$2,2,FALSE)="OUI",G$3,IF(HLOOKUP(G$9,'Feuille1-Catégories'!$C$1:$G$3,3,FALSE)="OUI",OFFSET(G$3,MOD(QUOTIENT(ROW()-ROW($A$20),'Feuille1-Catégories'!$B$6/G$6),G$5),0),IF(MOD($A213-1-G$10,'Feuille1-Catégories'!$F$5+1)=0,G$3,""))),"")</f>
        <v xml:space="preserve"> </v>
      </c>
      <c r="H213" s="29">
        <f ca="1">IF(AND($A213&lt;&gt;"",H$9&lt;&gt;""),IF(HLOOKUP(H$9,'Feuille1-Catégories'!$C$1:$G$2,2,FALSE)="OUI",H$3,IF(HLOOKUP(H$9,'Feuille1-Catégories'!$C$1:$G$3,3,FALSE)="OUI",OFFSET(H$3,MOD(QUOTIENT(ROW()-ROW($A$20),'Feuille1-Catégories'!$B$6/H$6),H$5),0),IF(MOD($A213-1-H$10,'Feuille1-Catégories'!$F$5+1)=0,H$3,""))),"")</f>
        <v>50</v>
      </c>
      <c r="I213" s="29">
        <f ca="1">IF(AND($A213&lt;&gt;"",I$9&lt;&gt;""),IF(HLOOKUP(I$9,'Feuille1-Catégories'!$C$1:$G$2,2,FALSE)="OUI",I$3,IF(HLOOKUP(I$9,'Feuille1-Catégories'!$C$1:$G$3,3,FALSE)="OUI",OFFSET(I$3,MOD(QUOTIENT(ROW()-ROW($A$20),'Feuille1-Catégories'!$B$6/I$6),I$5),0),IF(MOD($A213-1-I$10,'Feuille1-Catégories'!$F$5+1)=0,I$3,""))),"")</f>
        <v>200</v>
      </c>
      <c r="J213" s="29">
        <f ca="1">IF(AND($A213&lt;&gt;"",J$9&lt;&gt;""),IF(HLOOKUP(J$9,'Feuille1-Catégories'!$C$1:$G$2,2,FALSE)="OUI",J$3,IF(HLOOKUP(J$9,'Feuille1-Catégories'!$C$1:$G$3,3,FALSE)="OUI",OFFSET(J$3,MOD(QUOTIENT(ROW()-ROW($A$20),'Feuille1-Catégories'!$B$6/J$6),J$5),0),IF(MOD($A213-1-J$10,'Feuille1-Catégories'!$F$5+1)=0,J$3,""))),"")</f>
        <v>0.8</v>
      </c>
      <c r="K213" s="29" t="str">
        <f ca="1">IF(AND($A213&lt;&gt;"",K$9&lt;&gt;""),IF(HLOOKUP(K$9,'Feuille1-Catégories'!$C$1:$G$2,2,FALSE)="OUI",K$3,IF(HLOOKUP(K$9,'Feuille1-Catégories'!$C$1:$G$3,3,FALSE)="OUI",OFFSET(K$3,MOD(QUOTIENT(ROW()-ROW($A$20),'Feuille1-Catégories'!$B$6/K$6),K$5),0),IF(MOD($A213-1-K$10,'Feuille1-Catégories'!$F$5+1)=0,K$3,""))),"")</f>
        <v/>
      </c>
      <c r="L213" s="29">
        <f ca="1">IF(AND($A213&lt;&gt;"",L$9&lt;&gt;""),IF(HLOOKUP(L$9,'Feuille1-Catégories'!$C$1:$G$2,2,FALSE)="OUI",L$3,IF(HLOOKUP(L$9,'Feuille1-Catégories'!$C$1:$G$3,3,FALSE)="OUI",OFFSET(L$3,MOD(QUOTIENT(ROW()-ROW($A$20),'Feuille1-Catégories'!$B$6/L$6),L$5),0),IF(MOD($A213-1-L$10,'Feuille1-Catégories'!$F$5+1)=0,L$3,""))),"")</f>
        <v>50</v>
      </c>
      <c r="M213" s="29">
        <f ca="1">IF(AND($A213&lt;&gt;"",M$9&lt;&gt;""),IF(HLOOKUP(M$9,'Feuille1-Catégories'!$C$1:$G$2,2,FALSE)="OUI",M$3,IF(HLOOKUP(M$9,'Feuille1-Catégories'!$C$1:$G$3,3,FALSE)="OUI",OFFSET(M$3,MOD(QUOTIENT(ROW()-ROW($A$20),'Feuille1-Catégories'!$B$6/M$6),M$5),0),IF(MOD($A213-1-M$10,'Feuille1-Catégories'!$F$5+1)=0,M$3,""))),"")</f>
        <v>1500</v>
      </c>
      <c r="N213" s="29" t="str">
        <f ca="1">IF(AND($A213&lt;&gt;"",N$9&lt;&gt;""),IF(HLOOKUP(N$9,'Feuille1-Catégories'!$C$1:$G$2,2,FALSE)="OUI",N$3,IF(HLOOKUP(N$9,'Feuille1-Catégories'!$C$1:$G$3,3,FALSE)="OUI",OFFSET(N$3,MOD(QUOTIENT(ROW()-ROW($A$20),'Feuille1-Catégories'!$B$6/N$6),N$5),0),IF(MOD($A213-1-N$10,'Feuille1-Catégories'!$F$5+1)=0,N$3,""))),"")</f>
        <v xml:space="preserve"> </v>
      </c>
      <c r="O213" s="29">
        <f ca="1">IF(AND($A213&lt;&gt;"",O$9&lt;&gt;""),IF(HLOOKUP(O$9,'Feuille1-Catégories'!$C$1:$G$2,2,FALSE)="OUI",O$3,IF(HLOOKUP(O$9,'Feuille1-Catégories'!$C$1:$G$3,3,FALSE)="OUI",OFFSET(O$3,MOD(QUOTIENT(ROW()-ROW($A$20),'Feuille1-Catégories'!$B$6/O$6),O$5),0),IF(MOD($A213-1-O$10,'Feuille1-Catégories'!$F$5+1)=0,O$3,""))),"")</f>
        <v>5</v>
      </c>
      <c r="P213" s="29" t="str">
        <f ca="1">IF(AND($A213&lt;&gt;"",P$9&lt;&gt;""),IF(HLOOKUP(P$9,'Feuille1-Catégories'!$C$1:$G$2,2,FALSE)="OUI",P$3,IF(HLOOKUP(P$9,'Feuille1-Catégories'!$C$1:$G$3,3,FALSE)="OUI",OFFSET(P$3,MOD(QUOTIENT(ROW()-ROW($A$20),'Feuille1-Catégories'!$B$6/P$6),P$5),0),IF(MOD($A213-1-P$10,'Feuille1-Catégories'!$F$5+1)=0,P$3,""))),"")</f>
        <v/>
      </c>
      <c r="Q213" s="29" t="str">
        <f ca="1">IF(AND($A213&lt;&gt;"",Q$9&lt;&gt;""),IF(HLOOKUP(Q$9,'Feuille1-Catégories'!$C$1:$G$2,2,FALSE)="OUI",Q$3,IF(HLOOKUP(Q$9,'Feuille1-Catégories'!$C$1:$G$3,3,FALSE)="OUI",OFFSET(Q$3,MOD(QUOTIENT(ROW()-ROW($A$20),'Feuille1-Catégories'!$B$6/Q$6),Q$5),0),IF(MOD($A213-1-Q$10,'Feuille1-Catégories'!$F$5+1)=0,Q$3,""))),"")</f>
        <v/>
      </c>
      <c r="R213" s="29">
        <f ca="1">IF(AND($A213&lt;&gt;"",R$9&lt;&gt;""),IF(HLOOKUP(R$9,'Feuille1-Catégories'!$C$1:$G$2,2,FALSE)="OUI",R$3,IF(HLOOKUP(R$9,'Feuille1-Catégories'!$C$1:$G$3,3,FALSE)="OUI",OFFSET(R$3,MOD(QUOTIENT(ROW()-ROW($A$20),'Feuille1-Catégories'!$B$6/R$6),R$5),0),IF(MOD($A213-1-R$10,'Feuille1-Catégories'!$F$5+1)=0,R$3,""))),"")</f>
        <v>1</v>
      </c>
      <c r="S213" s="29">
        <f ca="1">IF(AND($A213&lt;&gt;"",S$9&lt;&gt;""),IF(HLOOKUP(S$9,'Feuille1-Catégories'!$C$1:$G$2,2,FALSE)="OUI",S$3,IF(HLOOKUP(S$9,'Feuille1-Catégories'!$C$1:$G$3,3,FALSE)="OUI",OFFSET(S$3,MOD(QUOTIENT(ROW()-ROW($A$20),'Feuille1-Catégories'!$B$6/S$6),S$5),0),IF(MOD($A213-1-S$10,'Feuille1-Catégories'!$F$5+1)=0,S$3,""))),"")</f>
        <v>30</v>
      </c>
      <c r="T213" s="29" t="str">
        <f ca="1">IF(AND($A213&lt;&gt;"",T$9&lt;&gt;""),IF(HLOOKUP(T$9,'Feuille1-Catégories'!$C$1:$G$2,2,FALSE)="OUI",T$3,IF(HLOOKUP(T$9,'Feuille1-Catégories'!$C$1:$G$3,3,FALSE)="OUI",OFFSET(T$3,MOD(QUOTIENT(ROW()-ROW($A$20),'Feuille1-Catégories'!$B$6/T$6),T$5),0),IF(MOD($A213-1-T$10,'Feuille1-Catégories'!$F$5+1)=0,T$3,""))),"")</f>
        <v/>
      </c>
      <c r="U213" s="29">
        <f ca="1">IF(AND($A213&lt;&gt;"",U$9&lt;&gt;""),IF(HLOOKUP(U$9,'Feuille1-Catégories'!$C$1:$G$2,2,FALSE)="OUI",U$3,IF(HLOOKUP(U$9,'Feuille1-Catégories'!$C$1:$G$3,3,FALSE)="OUI",OFFSET(U$3,MOD(QUOTIENT(ROW()-ROW($A$20),'Feuille1-Catégories'!$B$6/U$6),U$5),0),IF(MOD($A213-1-U$10,'Feuille1-Catégories'!$F$5+1)=0,U$3,""))),"")</f>
        <v>300</v>
      </c>
      <c r="V213" s="29" t="str">
        <f ca="1">IF(AND($A213&lt;&gt;"",V$9&lt;&gt;""),IF(HLOOKUP(V$9,'Feuille1-Catégories'!$C$1:$G$2,2,FALSE)="OUI",V$3,IF(HLOOKUP(V$9,'Feuille1-Catégories'!$C$1:$G$3,3,FALSE)="OUI",OFFSET(V$3,MOD(QUOTIENT(ROW()-ROW($A$20),'Feuille1-Catégories'!$B$6/V$6),V$5),0),IF(MOD($A213-1-V$10,'Feuille1-Catégories'!$F$5+1)=0,V$3,""))),"")</f>
        <v/>
      </c>
      <c r="W213" s="29" t="str">
        <f ca="1">IF(AND($A213&lt;&gt;"",W$9&lt;&gt;""),IF(HLOOKUP(W$9,'Feuille1-Catégories'!$C$1:$G$2,2,FALSE)="OUI",W$3,IF(HLOOKUP(W$9,'Feuille1-Catégories'!$C$1:$G$3,3,FALSE)="OUI",OFFSET(W$3,MOD(QUOTIENT(ROW()-ROW($A$20),'Feuille1-Catégories'!$B$6/W$6),W$5),0),IF(MOD($A213-1-W$10,'Feuille1-Catégories'!$F$5+1)=0,W$3,""))),"")</f>
        <v/>
      </c>
      <c r="X213" s="29" t="str">
        <f ca="1">IF(AND($A213&lt;&gt;"",X$9&lt;&gt;""),IF(HLOOKUP(X$9,'Feuille1-Catégories'!$C$1:$G$2,2,FALSE)="OUI",X$3,IF(HLOOKUP(X$9,'Feuille1-Catégories'!$C$1:$G$3,3,FALSE)="OUI",OFFSET(X$3,MOD(QUOTIENT(ROW()-ROW($A$20),'Feuille1-Catégories'!$B$6/X$6),X$5),0),IF(MOD($A213-1-X$10,'Feuille1-Catégories'!$F$5+1)=0,X$3,""))),"")</f>
        <v/>
      </c>
      <c r="Y213" s="29" t="str">
        <f ca="1">IF(AND($A213&lt;&gt;"",Y$9&lt;&gt;""),IF(HLOOKUP(Y$9,'Feuille1-Catégories'!$C$1:$G$2,2,FALSE)="OUI",Y$3,IF(HLOOKUP(Y$9,'Feuille1-Catégories'!$C$1:$G$3,3,FALSE)="OUI",OFFSET(Y$3,MOD(QUOTIENT(ROW()-ROW($A$20),'Feuille1-Catégories'!$B$6/Y$6),Y$5),0),IF(MOD($A213-1-Y$10,'Feuille1-Catégories'!$F$5+1)=0,Y$3,""))),"")</f>
        <v/>
      </c>
      <c r="Z213" s="29" t="str">
        <f ca="1">IF(AND($A213&lt;&gt;"",Z$9&lt;&gt;""),IF(HLOOKUP(Z$9,'Feuille1-Catégories'!$C$1:$G$2,2,FALSE)="OUI",Z$3,IF(HLOOKUP(Z$9,'Feuille1-Catégories'!$C$1:$G$3,3,FALSE)="OUI",OFFSET(Z$3,MOD(QUOTIENT(ROW()-ROW($A$20),'Feuille1-Catégories'!$B$6/Z$6),Z$5),0),IF(MOD($A213-1-Z$10,'Feuille1-Catégories'!$F$5+1)=0,Z$3,""))),"")</f>
        <v/>
      </c>
    </row>
    <row r="214" spans="1:26" ht="17" x14ac:dyDescent="0.2">
      <c r="A214" s="21">
        <f>IF('Feuille2-Prix de vente'!A214&lt;&gt;"",'Feuille2-Prix de vente'!A214,"")</f>
        <v>195</v>
      </c>
      <c r="B214" s="33">
        <f ca="1">IF('Feuille2-Prix de vente'!B214&lt;&gt;"",'Feuille2-Prix de vente'!B214,"")</f>
        <v>3.9607170099160949</v>
      </c>
      <c r="C214" s="10">
        <f ca="1">IF('Feuille2-Prix de vente'!C214&lt;&gt;"",'Feuille2-Prix de vente'!C214,"")</f>
        <v>6210.4</v>
      </c>
      <c r="D214" s="10">
        <f t="shared" ca="1" si="3"/>
        <v>2097.6</v>
      </c>
      <c r="E214" s="10">
        <f ca="1">IF('Feuille2-Prix de vente'!E214&lt;&gt;"",'Feuille2-Prix de vente'!E214,"")</f>
        <v>8308</v>
      </c>
      <c r="F214" s="29">
        <f ca="1">IF(AND($A214&lt;&gt;"",F$9&lt;&gt;""),IF(HLOOKUP(F$9,'Feuille1-Catégories'!$C$1:$G$2,2,FALSE)="OUI",F$3,IF(HLOOKUP(F$9,'Feuille1-Catégories'!$C$1:$G$3,3,FALSE)="OUI",OFFSET(F$3,MOD(QUOTIENT(ROW()-ROW($A$20),'Feuille1-Catégories'!$B$6/F$6),F$5),0),IF(MOD($A214-1-F$10,'Feuille1-Catégories'!$F$5+1)=0,F$3,""))),"")</f>
        <v>0.8</v>
      </c>
      <c r="G214" s="29" t="str">
        <f ca="1">IF(AND($A214&lt;&gt;"",G$9&lt;&gt;""),IF(HLOOKUP(G$9,'Feuille1-Catégories'!$C$1:$G$2,2,FALSE)="OUI",G$3,IF(HLOOKUP(G$9,'Feuille1-Catégories'!$C$1:$G$3,3,FALSE)="OUI",OFFSET(G$3,MOD(QUOTIENT(ROW()-ROW($A$20),'Feuille1-Catégories'!$B$6/G$6),G$5),0),IF(MOD($A214-1-G$10,'Feuille1-Catégories'!$F$5+1)=0,G$3,""))),"")</f>
        <v xml:space="preserve"> </v>
      </c>
      <c r="H214" s="29" t="str">
        <f ca="1">IF(AND($A214&lt;&gt;"",H$9&lt;&gt;""),IF(HLOOKUP(H$9,'Feuille1-Catégories'!$C$1:$G$2,2,FALSE)="OUI",H$3,IF(HLOOKUP(H$9,'Feuille1-Catégories'!$C$1:$G$3,3,FALSE)="OUI",OFFSET(H$3,MOD(QUOTIENT(ROW()-ROW($A$20),'Feuille1-Catégories'!$B$6/H$6),H$5),0),IF(MOD($A214-1-H$10,'Feuille1-Catégories'!$F$5+1)=0,H$3,""))),"")</f>
        <v/>
      </c>
      <c r="I214" s="29">
        <f ca="1">IF(AND($A214&lt;&gt;"",I$9&lt;&gt;""),IF(HLOOKUP(I$9,'Feuille1-Catégories'!$C$1:$G$2,2,FALSE)="OUI",I$3,IF(HLOOKUP(I$9,'Feuille1-Catégories'!$C$1:$G$3,3,FALSE)="OUI",OFFSET(I$3,MOD(QUOTIENT(ROW()-ROW($A$20),'Feuille1-Catégories'!$B$6/I$6),I$5),0),IF(MOD($A214-1-I$10,'Feuille1-Catégories'!$F$5+1)=0,I$3,""))),"")</f>
        <v>200</v>
      </c>
      <c r="J214" s="29">
        <f ca="1">IF(AND($A214&lt;&gt;"",J$9&lt;&gt;""),IF(HLOOKUP(J$9,'Feuille1-Catégories'!$C$1:$G$2,2,FALSE)="OUI",J$3,IF(HLOOKUP(J$9,'Feuille1-Catégories'!$C$1:$G$3,3,FALSE)="OUI",OFFSET(J$3,MOD(QUOTIENT(ROW()-ROW($A$20),'Feuille1-Catégories'!$B$6/J$6),J$5),0),IF(MOD($A214-1-J$10,'Feuille1-Catégories'!$F$5+1)=0,J$3,""))),"")</f>
        <v>0.8</v>
      </c>
      <c r="K214" s="29">
        <f ca="1">IF(AND($A214&lt;&gt;"",K$9&lt;&gt;""),IF(HLOOKUP(K$9,'Feuille1-Catégories'!$C$1:$G$2,2,FALSE)="OUI",K$3,IF(HLOOKUP(K$9,'Feuille1-Catégories'!$C$1:$G$3,3,FALSE)="OUI",OFFSET(K$3,MOD(QUOTIENT(ROW()-ROW($A$20),'Feuille1-Catégories'!$B$6/K$6),K$5),0),IF(MOD($A214-1-K$10,'Feuille1-Catégories'!$F$5+1)=0,K$3,""))),"")</f>
        <v>10</v>
      </c>
      <c r="L214" s="29">
        <f ca="1">IF(AND($A214&lt;&gt;"",L$9&lt;&gt;""),IF(HLOOKUP(L$9,'Feuille1-Catégories'!$C$1:$G$2,2,FALSE)="OUI",L$3,IF(HLOOKUP(L$9,'Feuille1-Catégories'!$C$1:$G$3,3,FALSE)="OUI",OFFSET(L$3,MOD(QUOTIENT(ROW()-ROW($A$20),'Feuille1-Catégories'!$B$6/L$6),L$5),0),IF(MOD($A214-1-L$10,'Feuille1-Catégories'!$F$5+1)=0,L$3,""))),"")</f>
        <v>50</v>
      </c>
      <c r="M214" s="29">
        <f ca="1">IF(AND($A214&lt;&gt;"",M$9&lt;&gt;""),IF(HLOOKUP(M$9,'Feuille1-Catégories'!$C$1:$G$2,2,FALSE)="OUI",M$3,IF(HLOOKUP(M$9,'Feuille1-Catégories'!$C$1:$G$3,3,FALSE)="OUI",OFFSET(M$3,MOD(QUOTIENT(ROW()-ROW($A$20),'Feuille1-Catégories'!$B$6/M$6),M$5),0),IF(MOD($A214-1-M$10,'Feuille1-Catégories'!$F$5+1)=0,M$3,""))),"")</f>
        <v>1500</v>
      </c>
      <c r="N214" s="29" t="str">
        <f ca="1">IF(AND($A214&lt;&gt;"",N$9&lt;&gt;""),IF(HLOOKUP(N$9,'Feuille1-Catégories'!$C$1:$G$2,2,FALSE)="OUI",N$3,IF(HLOOKUP(N$9,'Feuille1-Catégories'!$C$1:$G$3,3,FALSE)="OUI",OFFSET(N$3,MOD(QUOTIENT(ROW()-ROW($A$20),'Feuille1-Catégories'!$B$6/N$6),N$5),0),IF(MOD($A214-1-N$10,'Feuille1-Catégories'!$F$5+1)=0,N$3,""))),"")</f>
        <v xml:space="preserve"> </v>
      </c>
      <c r="O214" s="29">
        <f ca="1">IF(AND($A214&lt;&gt;"",O$9&lt;&gt;""),IF(HLOOKUP(O$9,'Feuille1-Catégories'!$C$1:$G$2,2,FALSE)="OUI",O$3,IF(HLOOKUP(O$9,'Feuille1-Catégories'!$C$1:$G$3,3,FALSE)="OUI",OFFSET(O$3,MOD(QUOTIENT(ROW()-ROW($A$20),'Feuille1-Catégories'!$B$6/O$6),O$5),0),IF(MOD($A214-1-O$10,'Feuille1-Catégories'!$F$5+1)=0,O$3,""))),"")</f>
        <v>5</v>
      </c>
      <c r="P214" s="29" t="str">
        <f ca="1">IF(AND($A214&lt;&gt;"",P$9&lt;&gt;""),IF(HLOOKUP(P$9,'Feuille1-Catégories'!$C$1:$G$2,2,FALSE)="OUI",P$3,IF(HLOOKUP(P$9,'Feuille1-Catégories'!$C$1:$G$3,3,FALSE)="OUI",OFFSET(P$3,MOD(QUOTIENT(ROW()-ROW($A$20),'Feuille1-Catégories'!$B$6/P$6),P$5),0),IF(MOD($A214-1-P$10,'Feuille1-Catégories'!$F$5+1)=0,P$3,""))),"")</f>
        <v/>
      </c>
      <c r="Q214" s="29" t="str">
        <f ca="1">IF(AND($A214&lt;&gt;"",Q$9&lt;&gt;""),IF(HLOOKUP(Q$9,'Feuille1-Catégories'!$C$1:$G$2,2,FALSE)="OUI",Q$3,IF(HLOOKUP(Q$9,'Feuille1-Catégories'!$C$1:$G$3,3,FALSE)="OUI",OFFSET(Q$3,MOD(QUOTIENT(ROW()-ROW($A$20),'Feuille1-Catégories'!$B$6/Q$6),Q$5),0),IF(MOD($A214-1-Q$10,'Feuille1-Catégories'!$F$5+1)=0,Q$3,""))),"")</f>
        <v/>
      </c>
      <c r="R214" s="29">
        <f ca="1">IF(AND($A214&lt;&gt;"",R$9&lt;&gt;""),IF(HLOOKUP(R$9,'Feuille1-Catégories'!$C$1:$G$2,2,FALSE)="OUI",R$3,IF(HLOOKUP(R$9,'Feuille1-Catégories'!$C$1:$G$3,3,FALSE)="OUI",OFFSET(R$3,MOD(QUOTIENT(ROW()-ROW($A$20),'Feuille1-Catégories'!$B$6/R$6),R$5),0),IF(MOD($A214-1-R$10,'Feuille1-Catégories'!$F$5+1)=0,R$3,""))),"")</f>
        <v>1</v>
      </c>
      <c r="S214" s="29">
        <f ca="1">IF(AND($A214&lt;&gt;"",S$9&lt;&gt;""),IF(HLOOKUP(S$9,'Feuille1-Catégories'!$C$1:$G$2,2,FALSE)="OUI",S$3,IF(HLOOKUP(S$9,'Feuille1-Catégories'!$C$1:$G$3,3,FALSE)="OUI",OFFSET(S$3,MOD(QUOTIENT(ROW()-ROW($A$20),'Feuille1-Catégories'!$B$6/S$6),S$5),0),IF(MOD($A214-1-S$10,'Feuille1-Catégories'!$F$5+1)=0,S$3,""))),"")</f>
        <v>30</v>
      </c>
      <c r="T214" s="29" t="str">
        <f ca="1">IF(AND($A214&lt;&gt;"",T$9&lt;&gt;""),IF(HLOOKUP(T$9,'Feuille1-Catégories'!$C$1:$G$2,2,FALSE)="OUI",T$3,IF(HLOOKUP(T$9,'Feuille1-Catégories'!$C$1:$G$3,3,FALSE)="OUI",OFFSET(T$3,MOD(QUOTIENT(ROW()-ROW($A$20),'Feuille1-Catégories'!$B$6/T$6),T$5),0),IF(MOD($A214-1-T$10,'Feuille1-Catégories'!$F$5+1)=0,T$3,""))),"")</f>
        <v/>
      </c>
      <c r="U214" s="29">
        <f ca="1">IF(AND($A214&lt;&gt;"",U$9&lt;&gt;""),IF(HLOOKUP(U$9,'Feuille1-Catégories'!$C$1:$G$2,2,FALSE)="OUI",U$3,IF(HLOOKUP(U$9,'Feuille1-Catégories'!$C$1:$G$3,3,FALSE)="OUI",OFFSET(U$3,MOD(QUOTIENT(ROW()-ROW($A$20),'Feuille1-Catégories'!$B$6/U$6),U$5),0),IF(MOD($A214-1-U$10,'Feuille1-Catégories'!$F$5+1)=0,U$3,""))),"")</f>
        <v>300</v>
      </c>
      <c r="V214" s="29" t="str">
        <f ca="1">IF(AND($A214&lt;&gt;"",V$9&lt;&gt;""),IF(HLOOKUP(V$9,'Feuille1-Catégories'!$C$1:$G$2,2,FALSE)="OUI",V$3,IF(HLOOKUP(V$9,'Feuille1-Catégories'!$C$1:$G$3,3,FALSE)="OUI",OFFSET(V$3,MOD(QUOTIENT(ROW()-ROW($A$20),'Feuille1-Catégories'!$B$6/V$6),V$5),0),IF(MOD($A214-1-V$10,'Feuille1-Catégories'!$F$5+1)=0,V$3,""))),"")</f>
        <v/>
      </c>
      <c r="W214" s="29" t="str">
        <f ca="1">IF(AND($A214&lt;&gt;"",W$9&lt;&gt;""),IF(HLOOKUP(W$9,'Feuille1-Catégories'!$C$1:$G$2,2,FALSE)="OUI",W$3,IF(HLOOKUP(W$9,'Feuille1-Catégories'!$C$1:$G$3,3,FALSE)="OUI",OFFSET(W$3,MOD(QUOTIENT(ROW()-ROW($A$20),'Feuille1-Catégories'!$B$6/W$6),W$5),0),IF(MOD($A214-1-W$10,'Feuille1-Catégories'!$F$5+1)=0,W$3,""))),"")</f>
        <v/>
      </c>
      <c r="X214" s="29" t="str">
        <f ca="1">IF(AND($A214&lt;&gt;"",X$9&lt;&gt;""),IF(HLOOKUP(X$9,'Feuille1-Catégories'!$C$1:$G$2,2,FALSE)="OUI",X$3,IF(HLOOKUP(X$9,'Feuille1-Catégories'!$C$1:$G$3,3,FALSE)="OUI",OFFSET(X$3,MOD(QUOTIENT(ROW()-ROW($A$20),'Feuille1-Catégories'!$B$6/X$6),X$5),0),IF(MOD($A214-1-X$10,'Feuille1-Catégories'!$F$5+1)=0,X$3,""))),"")</f>
        <v/>
      </c>
      <c r="Y214" s="29" t="str">
        <f ca="1">IF(AND($A214&lt;&gt;"",Y$9&lt;&gt;""),IF(HLOOKUP(Y$9,'Feuille1-Catégories'!$C$1:$G$2,2,FALSE)="OUI",Y$3,IF(HLOOKUP(Y$9,'Feuille1-Catégories'!$C$1:$G$3,3,FALSE)="OUI",OFFSET(Y$3,MOD(QUOTIENT(ROW()-ROW($A$20),'Feuille1-Catégories'!$B$6/Y$6),Y$5),0),IF(MOD($A214-1-Y$10,'Feuille1-Catégories'!$F$5+1)=0,Y$3,""))),"")</f>
        <v/>
      </c>
      <c r="Z214" s="29" t="str">
        <f ca="1">IF(AND($A214&lt;&gt;"",Z$9&lt;&gt;""),IF(HLOOKUP(Z$9,'Feuille1-Catégories'!$C$1:$G$2,2,FALSE)="OUI",Z$3,IF(HLOOKUP(Z$9,'Feuille1-Catégories'!$C$1:$G$3,3,FALSE)="OUI",OFFSET(Z$3,MOD(QUOTIENT(ROW()-ROW($A$20),'Feuille1-Catégories'!$B$6/Z$6),Z$5),0),IF(MOD($A214-1-Z$10,'Feuille1-Catégories'!$F$5+1)=0,Z$3,""))),"")</f>
        <v/>
      </c>
    </row>
    <row r="215" spans="1:26" ht="17" x14ac:dyDescent="0.2">
      <c r="A215" s="21">
        <f>IF('Feuille2-Prix de vente'!A215&lt;&gt;"",'Feuille2-Prix de vente'!A215,"")</f>
        <v>196</v>
      </c>
      <c r="B215" s="33">
        <f ca="1">IF('Feuille2-Prix de vente'!B215&lt;&gt;"",'Feuille2-Prix de vente'!B215,"")</f>
        <v>4.3620969612618881</v>
      </c>
      <c r="C215" s="10">
        <f ca="1">IF('Feuille2-Prix de vente'!C215&lt;&gt;"",'Feuille2-Prix de vente'!C215,"")</f>
        <v>8696.4</v>
      </c>
      <c r="D215" s="10">
        <f t="shared" ca="1" si="3"/>
        <v>2586.6</v>
      </c>
      <c r="E215" s="10">
        <f ca="1">IF('Feuille2-Prix de vente'!E215&lt;&gt;"",'Feuille2-Prix de vente'!E215,"")</f>
        <v>11283</v>
      </c>
      <c r="F215" s="29">
        <f ca="1">IF(AND($A215&lt;&gt;"",F$9&lt;&gt;""),IF(HLOOKUP(F$9,'Feuille1-Catégories'!$C$1:$G$2,2,FALSE)="OUI",F$3,IF(HLOOKUP(F$9,'Feuille1-Catégories'!$C$1:$G$3,3,FALSE)="OUI",OFFSET(F$3,MOD(QUOTIENT(ROW()-ROW($A$20),'Feuille1-Catégories'!$B$6/F$6),F$5),0),IF(MOD($A215-1-F$10,'Feuille1-Catégories'!$F$5+1)=0,F$3,""))),"")</f>
        <v>0.8</v>
      </c>
      <c r="G215" s="29" t="str">
        <f ca="1">IF(AND($A215&lt;&gt;"",G$9&lt;&gt;""),IF(HLOOKUP(G$9,'Feuille1-Catégories'!$C$1:$G$2,2,FALSE)="OUI",G$3,IF(HLOOKUP(G$9,'Feuille1-Catégories'!$C$1:$G$3,3,FALSE)="OUI",OFFSET(G$3,MOD(QUOTIENT(ROW()-ROW($A$20),'Feuille1-Catégories'!$B$6/G$6),G$5),0),IF(MOD($A215-1-G$10,'Feuille1-Catégories'!$F$5+1)=0,G$3,""))),"")</f>
        <v xml:space="preserve"> </v>
      </c>
      <c r="H215" s="29" t="str">
        <f ca="1">IF(AND($A215&lt;&gt;"",H$9&lt;&gt;""),IF(HLOOKUP(H$9,'Feuille1-Catégories'!$C$1:$G$2,2,FALSE)="OUI",H$3,IF(HLOOKUP(H$9,'Feuille1-Catégories'!$C$1:$G$3,3,FALSE)="OUI",OFFSET(H$3,MOD(QUOTIENT(ROW()-ROW($A$20),'Feuille1-Catégories'!$B$6/H$6),H$5),0),IF(MOD($A215-1-H$10,'Feuille1-Catégories'!$F$5+1)=0,H$3,""))),"")</f>
        <v/>
      </c>
      <c r="I215" s="29">
        <f ca="1">IF(AND($A215&lt;&gt;"",I$9&lt;&gt;""),IF(HLOOKUP(I$9,'Feuille1-Catégories'!$C$1:$G$2,2,FALSE)="OUI",I$3,IF(HLOOKUP(I$9,'Feuille1-Catégories'!$C$1:$G$3,3,FALSE)="OUI",OFFSET(I$3,MOD(QUOTIENT(ROW()-ROW($A$20),'Feuille1-Catégories'!$B$6/I$6),I$5),0),IF(MOD($A215-1-I$10,'Feuille1-Catégories'!$F$5+1)=0,I$3,""))),"")</f>
        <v>200</v>
      </c>
      <c r="J215" s="29">
        <f ca="1">IF(AND($A215&lt;&gt;"",J$9&lt;&gt;""),IF(HLOOKUP(J$9,'Feuille1-Catégories'!$C$1:$G$2,2,FALSE)="OUI",J$3,IF(HLOOKUP(J$9,'Feuille1-Catégories'!$C$1:$G$3,3,FALSE)="OUI",OFFSET(J$3,MOD(QUOTIENT(ROW()-ROW($A$20),'Feuille1-Catégories'!$B$6/J$6),J$5),0),IF(MOD($A215-1-J$10,'Feuille1-Catégories'!$F$5+1)=0,J$3,""))),"")</f>
        <v>0.8</v>
      </c>
      <c r="K215" s="29" t="str">
        <f ca="1">IF(AND($A215&lt;&gt;"",K$9&lt;&gt;""),IF(HLOOKUP(K$9,'Feuille1-Catégories'!$C$1:$G$2,2,FALSE)="OUI",K$3,IF(HLOOKUP(K$9,'Feuille1-Catégories'!$C$1:$G$3,3,FALSE)="OUI",OFFSET(K$3,MOD(QUOTIENT(ROW()-ROW($A$20),'Feuille1-Catégories'!$B$6/K$6),K$5),0),IF(MOD($A215-1-K$10,'Feuille1-Catégories'!$F$5+1)=0,K$3,""))),"")</f>
        <v/>
      </c>
      <c r="L215" s="29">
        <f ca="1">IF(AND($A215&lt;&gt;"",L$9&lt;&gt;""),IF(HLOOKUP(L$9,'Feuille1-Catégories'!$C$1:$G$2,2,FALSE)="OUI",L$3,IF(HLOOKUP(L$9,'Feuille1-Catégories'!$C$1:$G$3,3,FALSE)="OUI",OFFSET(L$3,MOD(QUOTIENT(ROW()-ROW($A$20),'Feuille1-Catégories'!$B$6/L$6),L$5),0),IF(MOD($A215-1-L$10,'Feuille1-Catégories'!$F$5+1)=0,L$3,""))),"")</f>
        <v>50</v>
      </c>
      <c r="M215" s="29">
        <f ca="1">IF(AND($A215&lt;&gt;"",M$9&lt;&gt;""),IF(HLOOKUP(M$9,'Feuille1-Catégories'!$C$1:$G$2,2,FALSE)="OUI",M$3,IF(HLOOKUP(M$9,'Feuille1-Catégories'!$C$1:$G$3,3,FALSE)="OUI",OFFSET(M$3,MOD(QUOTIENT(ROW()-ROW($A$20),'Feuille1-Catégories'!$B$6/M$6),M$5),0),IF(MOD($A215-1-M$10,'Feuille1-Catégories'!$F$5+1)=0,M$3,""))),"")</f>
        <v>1500</v>
      </c>
      <c r="N215" s="29" t="str">
        <f ca="1">IF(AND($A215&lt;&gt;"",N$9&lt;&gt;""),IF(HLOOKUP(N$9,'Feuille1-Catégories'!$C$1:$G$2,2,FALSE)="OUI",N$3,IF(HLOOKUP(N$9,'Feuille1-Catégories'!$C$1:$G$3,3,FALSE)="OUI",OFFSET(N$3,MOD(QUOTIENT(ROW()-ROW($A$20),'Feuille1-Catégories'!$B$6/N$6),N$5),0),IF(MOD($A215-1-N$10,'Feuille1-Catégories'!$F$5+1)=0,N$3,""))),"")</f>
        <v xml:space="preserve"> </v>
      </c>
      <c r="O215" s="29">
        <f ca="1">IF(AND($A215&lt;&gt;"",O$9&lt;&gt;""),IF(HLOOKUP(O$9,'Feuille1-Catégories'!$C$1:$G$2,2,FALSE)="OUI",O$3,IF(HLOOKUP(O$9,'Feuille1-Catégories'!$C$1:$G$3,3,FALSE)="OUI",OFFSET(O$3,MOD(QUOTIENT(ROW()-ROW($A$20),'Feuille1-Catégories'!$B$6/O$6),O$5),0),IF(MOD($A215-1-O$10,'Feuille1-Catégories'!$F$5+1)=0,O$3,""))),"")</f>
        <v>5</v>
      </c>
      <c r="P215" s="29" t="str">
        <f ca="1">IF(AND($A215&lt;&gt;"",P$9&lt;&gt;""),IF(HLOOKUP(P$9,'Feuille1-Catégories'!$C$1:$G$2,2,FALSE)="OUI",P$3,IF(HLOOKUP(P$9,'Feuille1-Catégories'!$C$1:$G$3,3,FALSE)="OUI",OFFSET(P$3,MOD(QUOTIENT(ROW()-ROW($A$20),'Feuille1-Catégories'!$B$6/P$6),P$5),0),IF(MOD($A215-1-P$10,'Feuille1-Catégories'!$F$5+1)=0,P$3,""))),"")</f>
        <v/>
      </c>
      <c r="Q215" s="29">
        <f ca="1">IF(AND($A215&lt;&gt;"",Q$9&lt;&gt;""),IF(HLOOKUP(Q$9,'Feuille1-Catégories'!$C$1:$G$2,2,FALSE)="OUI",Q$3,IF(HLOOKUP(Q$9,'Feuille1-Catégories'!$C$1:$G$3,3,FALSE)="OUI",OFFSET(Q$3,MOD(QUOTIENT(ROW()-ROW($A$20),'Feuille1-Catégories'!$B$6/Q$6),Q$5),0),IF(MOD($A215-1-Q$10,'Feuille1-Catégories'!$F$5+1)=0,Q$3,""))),"")</f>
        <v>500</v>
      </c>
      <c r="R215" s="29" t="str">
        <f ca="1">IF(AND($A215&lt;&gt;"",R$9&lt;&gt;""),IF(HLOOKUP(R$9,'Feuille1-Catégories'!$C$1:$G$2,2,FALSE)="OUI",R$3,IF(HLOOKUP(R$9,'Feuille1-Catégories'!$C$1:$G$3,3,FALSE)="OUI",OFFSET(R$3,MOD(QUOTIENT(ROW()-ROW($A$20),'Feuille1-Catégories'!$B$6/R$6),R$5),0),IF(MOD($A215-1-R$10,'Feuille1-Catégories'!$F$5+1)=0,R$3,""))),"")</f>
        <v/>
      </c>
      <c r="S215" s="29">
        <f ca="1">IF(AND($A215&lt;&gt;"",S$9&lt;&gt;""),IF(HLOOKUP(S$9,'Feuille1-Catégories'!$C$1:$G$2,2,FALSE)="OUI",S$3,IF(HLOOKUP(S$9,'Feuille1-Catégories'!$C$1:$G$3,3,FALSE)="OUI",OFFSET(S$3,MOD(QUOTIENT(ROW()-ROW($A$20),'Feuille1-Catégories'!$B$6/S$6),S$5),0),IF(MOD($A215-1-S$10,'Feuille1-Catégories'!$F$5+1)=0,S$3,""))),"")</f>
        <v>30</v>
      </c>
      <c r="T215" s="29" t="str">
        <f ca="1">IF(AND($A215&lt;&gt;"",T$9&lt;&gt;""),IF(HLOOKUP(T$9,'Feuille1-Catégories'!$C$1:$G$2,2,FALSE)="OUI",T$3,IF(HLOOKUP(T$9,'Feuille1-Catégories'!$C$1:$G$3,3,FALSE)="OUI",OFFSET(T$3,MOD(QUOTIENT(ROW()-ROW($A$20),'Feuille1-Catégories'!$B$6/T$6),T$5),0),IF(MOD($A215-1-T$10,'Feuille1-Catégories'!$F$5+1)=0,T$3,""))),"")</f>
        <v/>
      </c>
      <c r="U215" s="29">
        <f ca="1">IF(AND($A215&lt;&gt;"",U$9&lt;&gt;""),IF(HLOOKUP(U$9,'Feuille1-Catégories'!$C$1:$G$2,2,FALSE)="OUI",U$3,IF(HLOOKUP(U$9,'Feuille1-Catégories'!$C$1:$G$3,3,FALSE)="OUI",OFFSET(U$3,MOD(QUOTIENT(ROW()-ROW($A$20),'Feuille1-Catégories'!$B$6/U$6),U$5),0),IF(MOD($A215-1-U$10,'Feuille1-Catégories'!$F$5+1)=0,U$3,""))),"")</f>
        <v>300</v>
      </c>
      <c r="V215" s="29" t="str">
        <f ca="1">IF(AND($A215&lt;&gt;"",V$9&lt;&gt;""),IF(HLOOKUP(V$9,'Feuille1-Catégories'!$C$1:$G$2,2,FALSE)="OUI",V$3,IF(HLOOKUP(V$9,'Feuille1-Catégories'!$C$1:$G$3,3,FALSE)="OUI",OFFSET(V$3,MOD(QUOTIENT(ROW()-ROW($A$20),'Feuille1-Catégories'!$B$6/V$6),V$5),0),IF(MOD($A215-1-V$10,'Feuille1-Catégories'!$F$5+1)=0,V$3,""))),"")</f>
        <v/>
      </c>
      <c r="W215" s="29" t="str">
        <f ca="1">IF(AND($A215&lt;&gt;"",W$9&lt;&gt;""),IF(HLOOKUP(W$9,'Feuille1-Catégories'!$C$1:$G$2,2,FALSE)="OUI",W$3,IF(HLOOKUP(W$9,'Feuille1-Catégories'!$C$1:$G$3,3,FALSE)="OUI",OFFSET(W$3,MOD(QUOTIENT(ROW()-ROW($A$20),'Feuille1-Catégories'!$B$6/W$6),W$5),0),IF(MOD($A215-1-W$10,'Feuille1-Catégories'!$F$5+1)=0,W$3,""))),"")</f>
        <v/>
      </c>
      <c r="X215" s="29" t="str">
        <f ca="1">IF(AND($A215&lt;&gt;"",X$9&lt;&gt;""),IF(HLOOKUP(X$9,'Feuille1-Catégories'!$C$1:$G$2,2,FALSE)="OUI",X$3,IF(HLOOKUP(X$9,'Feuille1-Catégories'!$C$1:$G$3,3,FALSE)="OUI",OFFSET(X$3,MOD(QUOTIENT(ROW()-ROW($A$20),'Feuille1-Catégories'!$B$6/X$6),X$5),0),IF(MOD($A215-1-X$10,'Feuille1-Catégories'!$F$5+1)=0,X$3,""))),"")</f>
        <v/>
      </c>
      <c r="Y215" s="29" t="str">
        <f ca="1">IF(AND($A215&lt;&gt;"",Y$9&lt;&gt;""),IF(HLOOKUP(Y$9,'Feuille1-Catégories'!$C$1:$G$2,2,FALSE)="OUI",Y$3,IF(HLOOKUP(Y$9,'Feuille1-Catégories'!$C$1:$G$3,3,FALSE)="OUI",OFFSET(Y$3,MOD(QUOTIENT(ROW()-ROW($A$20),'Feuille1-Catégories'!$B$6/Y$6),Y$5),0),IF(MOD($A215-1-Y$10,'Feuille1-Catégories'!$F$5+1)=0,Y$3,""))),"")</f>
        <v/>
      </c>
      <c r="Z215" s="29" t="str">
        <f ca="1">IF(AND($A215&lt;&gt;"",Z$9&lt;&gt;""),IF(HLOOKUP(Z$9,'Feuille1-Catégories'!$C$1:$G$2,2,FALSE)="OUI",Z$3,IF(HLOOKUP(Z$9,'Feuille1-Catégories'!$C$1:$G$3,3,FALSE)="OUI",OFFSET(Z$3,MOD(QUOTIENT(ROW()-ROW($A$20),'Feuille1-Catégories'!$B$6/Z$6),Z$5),0),IF(MOD($A215-1-Z$10,'Feuille1-Catégories'!$F$5+1)=0,Z$3,""))),"")</f>
        <v/>
      </c>
    </row>
    <row r="216" spans="1:26" ht="17" x14ac:dyDescent="0.2">
      <c r="A216" s="21">
        <f>IF('Feuille2-Prix de vente'!A216&lt;&gt;"",'Feuille2-Prix de vente'!A216,"")</f>
        <v>197</v>
      </c>
      <c r="B216" s="33">
        <f ca="1">IF('Feuille2-Prix de vente'!B216&lt;&gt;"",'Feuille2-Prix de vente'!B216,"")</f>
        <v>4.1891634074215398</v>
      </c>
      <c r="C216" s="10">
        <f ca="1">IF('Feuille2-Prix de vente'!C216&lt;&gt;"",'Feuille2-Prix de vente'!C216,"")</f>
        <v>6686.4</v>
      </c>
      <c r="D216" s="10">
        <f t="shared" ca="1" si="3"/>
        <v>2096.6</v>
      </c>
      <c r="E216" s="10">
        <f ca="1">IF('Feuille2-Prix de vente'!E216&lt;&gt;"",'Feuille2-Prix de vente'!E216,"")</f>
        <v>8783</v>
      </c>
      <c r="F216" s="29">
        <f ca="1">IF(AND($A216&lt;&gt;"",F$9&lt;&gt;""),IF(HLOOKUP(F$9,'Feuille1-Catégories'!$C$1:$G$2,2,FALSE)="OUI",F$3,IF(HLOOKUP(F$9,'Feuille1-Catégories'!$C$1:$G$3,3,FALSE)="OUI",OFFSET(F$3,MOD(QUOTIENT(ROW()-ROW($A$20),'Feuille1-Catégories'!$B$6/F$6),F$5),0),IF(MOD($A216-1-F$10,'Feuille1-Catégories'!$F$5+1)=0,F$3,""))),"")</f>
        <v>0.8</v>
      </c>
      <c r="G216" s="29" t="str">
        <f ca="1">IF(AND($A216&lt;&gt;"",G$9&lt;&gt;""),IF(HLOOKUP(G$9,'Feuille1-Catégories'!$C$1:$G$2,2,FALSE)="OUI",G$3,IF(HLOOKUP(G$9,'Feuille1-Catégories'!$C$1:$G$3,3,FALSE)="OUI",OFFSET(G$3,MOD(QUOTIENT(ROW()-ROW($A$20),'Feuille1-Catégories'!$B$6/G$6),G$5),0),IF(MOD($A216-1-G$10,'Feuille1-Catégories'!$F$5+1)=0,G$3,""))),"")</f>
        <v xml:space="preserve"> </v>
      </c>
      <c r="H216" s="29" t="str">
        <f ca="1">IF(AND($A216&lt;&gt;"",H$9&lt;&gt;""),IF(HLOOKUP(H$9,'Feuille1-Catégories'!$C$1:$G$2,2,FALSE)="OUI",H$3,IF(HLOOKUP(H$9,'Feuille1-Catégories'!$C$1:$G$3,3,FALSE)="OUI",OFFSET(H$3,MOD(QUOTIENT(ROW()-ROW($A$20),'Feuille1-Catégories'!$B$6/H$6),H$5),0),IF(MOD($A216-1-H$10,'Feuille1-Catégories'!$F$5+1)=0,H$3,""))),"")</f>
        <v/>
      </c>
      <c r="I216" s="29">
        <f ca="1">IF(AND($A216&lt;&gt;"",I$9&lt;&gt;""),IF(HLOOKUP(I$9,'Feuille1-Catégories'!$C$1:$G$2,2,FALSE)="OUI",I$3,IF(HLOOKUP(I$9,'Feuille1-Catégories'!$C$1:$G$3,3,FALSE)="OUI",OFFSET(I$3,MOD(QUOTIENT(ROW()-ROW($A$20),'Feuille1-Catégories'!$B$6/I$6),I$5),0),IF(MOD($A216-1-I$10,'Feuille1-Catégories'!$F$5+1)=0,I$3,""))),"")</f>
        <v>200</v>
      </c>
      <c r="J216" s="29">
        <f ca="1">IF(AND($A216&lt;&gt;"",J$9&lt;&gt;""),IF(HLOOKUP(J$9,'Feuille1-Catégories'!$C$1:$G$2,2,FALSE)="OUI",J$3,IF(HLOOKUP(J$9,'Feuille1-Catégories'!$C$1:$G$3,3,FALSE)="OUI",OFFSET(J$3,MOD(QUOTIENT(ROW()-ROW($A$20),'Feuille1-Catégories'!$B$6/J$6),J$5),0),IF(MOD($A216-1-J$10,'Feuille1-Catégories'!$F$5+1)=0,J$3,""))),"")</f>
        <v>0.8</v>
      </c>
      <c r="K216" s="29" t="str">
        <f ca="1">IF(AND($A216&lt;&gt;"",K$9&lt;&gt;""),IF(HLOOKUP(K$9,'Feuille1-Catégories'!$C$1:$G$2,2,FALSE)="OUI",K$3,IF(HLOOKUP(K$9,'Feuille1-Catégories'!$C$1:$G$3,3,FALSE)="OUI",OFFSET(K$3,MOD(QUOTIENT(ROW()-ROW($A$20),'Feuille1-Catégories'!$B$6/K$6),K$5),0),IF(MOD($A216-1-K$10,'Feuille1-Catégories'!$F$5+1)=0,K$3,""))),"")</f>
        <v/>
      </c>
      <c r="L216" s="29">
        <f ca="1">IF(AND($A216&lt;&gt;"",L$9&lt;&gt;""),IF(HLOOKUP(L$9,'Feuille1-Catégories'!$C$1:$G$2,2,FALSE)="OUI",L$3,IF(HLOOKUP(L$9,'Feuille1-Catégories'!$C$1:$G$3,3,FALSE)="OUI",OFFSET(L$3,MOD(QUOTIENT(ROW()-ROW($A$20),'Feuille1-Catégories'!$B$6/L$6),L$5),0),IF(MOD($A216-1-L$10,'Feuille1-Catégories'!$F$5+1)=0,L$3,""))),"")</f>
        <v>50</v>
      </c>
      <c r="M216" s="29">
        <f ca="1">IF(AND($A216&lt;&gt;"",M$9&lt;&gt;""),IF(HLOOKUP(M$9,'Feuille1-Catégories'!$C$1:$G$2,2,FALSE)="OUI",M$3,IF(HLOOKUP(M$9,'Feuille1-Catégories'!$C$1:$G$3,3,FALSE)="OUI",OFFSET(M$3,MOD(QUOTIENT(ROW()-ROW($A$20),'Feuille1-Catégories'!$B$6/M$6),M$5),0),IF(MOD($A216-1-M$10,'Feuille1-Catégories'!$F$5+1)=0,M$3,""))),"")</f>
        <v>1500</v>
      </c>
      <c r="N216" s="29" t="str">
        <f ca="1">IF(AND($A216&lt;&gt;"",N$9&lt;&gt;""),IF(HLOOKUP(N$9,'Feuille1-Catégories'!$C$1:$G$2,2,FALSE)="OUI",N$3,IF(HLOOKUP(N$9,'Feuille1-Catégories'!$C$1:$G$3,3,FALSE)="OUI",OFFSET(N$3,MOD(QUOTIENT(ROW()-ROW($A$20),'Feuille1-Catégories'!$B$6/N$6),N$5),0),IF(MOD($A216-1-N$10,'Feuille1-Catégories'!$F$5+1)=0,N$3,""))),"")</f>
        <v xml:space="preserve"> </v>
      </c>
      <c r="O216" s="29">
        <f ca="1">IF(AND($A216&lt;&gt;"",O$9&lt;&gt;""),IF(HLOOKUP(O$9,'Feuille1-Catégories'!$C$1:$G$2,2,FALSE)="OUI",O$3,IF(HLOOKUP(O$9,'Feuille1-Catégories'!$C$1:$G$3,3,FALSE)="OUI",OFFSET(O$3,MOD(QUOTIENT(ROW()-ROW($A$20),'Feuille1-Catégories'!$B$6/O$6),O$5),0),IF(MOD($A216-1-O$10,'Feuille1-Catégories'!$F$5+1)=0,O$3,""))),"")</f>
        <v>5</v>
      </c>
      <c r="P216" s="29" t="str">
        <f ca="1">IF(AND($A216&lt;&gt;"",P$9&lt;&gt;""),IF(HLOOKUP(P$9,'Feuille1-Catégories'!$C$1:$G$2,2,FALSE)="OUI",P$3,IF(HLOOKUP(P$9,'Feuille1-Catégories'!$C$1:$G$3,3,FALSE)="OUI",OFFSET(P$3,MOD(QUOTIENT(ROW()-ROW($A$20),'Feuille1-Catégories'!$B$6/P$6),P$5),0),IF(MOD($A216-1-P$10,'Feuille1-Catégories'!$F$5+1)=0,P$3,""))),"")</f>
        <v/>
      </c>
      <c r="Q216" s="29" t="str">
        <f ca="1">IF(AND($A216&lt;&gt;"",Q$9&lt;&gt;""),IF(HLOOKUP(Q$9,'Feuille1-Catégories'!$C$1:$G$2,2,FALSE)="OUI",Q$3,IF(HLOOKUP(Q$9,'Feuille1-Catégories'!$C$1:$G$3,3,FALSE)="OUI",OFFSET(Q$3,MOD(QUOTIENT(ROW()-ROW($A$20),'Feuille1-Catégories'!$B$6/Q$6),Q$5),0),IF(MOD($A216-1-Q$10,'Feuille1-Catégories'!$F$5+1)=0,Q$3,""))),"")</f>
        <v/>
      </c>
      <c r="R216" s="29" t="str">
        <f ca="1">IF(AND($A216&lt;&gt;"",R$9&lt;&gt;""),IF(HLOOKUP(R$9,'Feuille1-Catégories'!$C$1:$G$2,2,FALSE)="OUI",R$3,IF(HLOOKUP(R$9,'Feuille1-Catégories'!$C$1:$G$3,3,FALSE)="OUI",OFFSET(R$3,MOD(QUOTIENT(ROW()-ROW($A$20),'Feuille1-Catégories'!$B$6/R$6),R$5),0),IF(MOD($A216-1-R$10,'Feuille1-Catégories'!$F$5+1)=0,R$3,""))),"")</f>
        <v/>
      </c>
      <c r="S216" s="29">
        <f ca="1">IF(AND($A216&lt;&gt;"",S$9&lt;&gt;""),IF(HLOOKUP(S$9,'Feuille1-Catégories'!$C$1:$G$2,2,FALSE)="OUI",S$3,IF(HLOOKUP(S$9,'Feuille1-Catégories'!$C$1:$G$3,3,FALSE)="OUI",OFFSET(S$3,MOD(QUOTIENT(ROW()-ROW($A$20),'Feuille1-Catégories'!$B$6/S$6),S$5),0),IF(MOD($A216-1-S$10,'Feuille1-Catégories'!$F$5+1)=0,S$3,""))),"")</f>
        <v>30</v>
      </c>
      <c r="T216" s="29">
        <f ca="1">IF(AND($A216&lt;&gt;"",T$9&lt;&gt;""),IF(HLOOKUP(T$9,'Feuille1-Catégories'!$C$1:$G$2,2,FALSE)="OUI",T$3,IF(HLOOKUP(T$9,'Feuille1-Catégories'!$C$1:$G$3,3,FALSE)="OUI",OFFSET(T$3,MOD(QUOTIENT(ROW()-ROW($A$20),'Feuille1-Catégories'!$B$6/T$6),T$5),0),IF(MOD($A216-1-T$10,'Feuille1-Catégories'!$F$5+1)=0,T$3,""))),"")</f>
        <v>10</v>
      </c>
      <c r="U216" s="29">
        <f ca="1">IF(AND($A216&lt;&gt;"",U$9&lt;&gt;""),IF(HLOOKUP(U$9,'Feuille1-Catégories'!$C$1:$G$2,2,FALSE)="OUI",U$3,IF(HLOOKUP(U$9,'Feuille1-Catégories'!$C$1:$G$3,3,FALSE)="OUI",OFFSET(U$3,MOD(QUOTIENT(ROW()-ROW($A$20),'Feuille1-Catégories'!$B$6/U$6),U$5),0),IF(MOD($A216-1-U$10,'Feuille1-Catégories'!$F$5+1)=0,U$3,""))),"")</f>
        <v>300</v>
      </c>
      <c r="V216" s="29" t="str">
        <f ca="1">IF(AND($A216&lt;&gt;"",V$9&lt;&gt;""),IF(HLOOKUP(V$9,'Feuille1-Catégories'!$C$1:$G$2,2,FALSE)="OUI",V$3,IF(HLOOKUP(V$9,'Feuille1-Catégories'!$C$1:$G$3,3,FALSE)="OUI",OFFSET(V$3,MOD(QUOTIENT(ROW()-ROW($A$20),'Feuille1-Catégories'!$B$6/V$6),V$5),0),IF(MOD($A216-1-V$10,'Feuille1-Catégories'!$F$5+1)=0,V$3,""))),"")</f>
        <v/>
      </c>
      <c r="W216" s="29" t="str">
        <f ca="1">IF(AND($A216&lt;&gt;"",W$9&lt;&gt;""),IF(HLOOKUP(W$9,'Feuille1-Catégories'!$C$1:$G$2,2,FALSE)="OUI",W$3,IF(HLOOKUP(W$9,'Feuille1-Catégories'!$C$1:$G$3,3,FALSE)="OUI",OFFSET(W$3,MOD(QUOTIENT(ROW()-ROW($A$20),'Feuille1-Catégories'!$B$6/W$6),W$5),0),IF(MOD($A216-1-W$10,'Feuille1-Catégories'!$F$5+1)=0,W$3,""))),"")</f>
        <v/>
      </c>
      <c r="X216" s="29" t="str">
        <f ca="1">IF(AND($A216&lt;&gt;"",X$9&lt;&gt;""),IF(HLOOKUP(X$9,'Feuille1-Catégories'!$C$1:$G$2,2,FALSE)="OUI",X$3,IF(HLOOKUP(X$9,'Feuille1-Catégories'!$C$1:$G$3,3,FALSE)="OUI",OFFSET(X$3,MOD(QUOTIENT(ROW()-ROW($A$20),'Feuille1-Catégories'!$B$6/X$6),X$5),0),IF(MOD($A216-1-X$10,'Feuille1-Catégories'!$F$5+1)=0,X$3,""))),"")</f>
        <v/>
      </c>
      <c r="Y216" s="29" t="str">
        <f ca="1">IF(AND($A216&lt;&gt;"",Y$9&lt;&gt;""),IF(HLOOKUP(Y$9,'Feuille1-Catégories'!$C$1:$G$2,2,FALSE)="OUI",Y$3,IF(HLOOKUP(Y$9,'Feuille1-Catégories'!$C$1:$G$3,3,FALSE)="OUI",OFFSET(Y$3,MOD(QUOTIENT(ROW()-ROW($A$20),'Feuille1-Catégories'!$B$6/Y$6),Y$5),0),IF(MOD($A216-1-Y$10,'Feuille1-Catégories'!$F$5+1)=0,Y$3,""))),"")</f>
        <v/>
      </c>
      <c r="Z216" s="29" t="str">
        <f ca="1">IF(AND($A216&lt;&gt;"",Z$9&lt;&gt;""),IF(HLOOKUP(Z$9,'Feuille1-Catégories'!$C$1:$G$2,2,FALSE)="OUI",Z$3,IF(HLOOKUP(Z$9,'Feuille1-Catégories'!$C$1:$G$3,3,FALSE)="OUI",OFFSET(Z$3,MOD(QUOTIENT(ROW()-ROW($A$20),'Feuille1-Catégories'!$B$6/Z$6),Z$5),0),IF(MOD($A216-1-Z$10,'Feuille1-Catégories'!$F$5+1)=0,Z$3,""))),"")</f>
        <v/>
      </c>
    </row>
    <row r="217" spans="1:26" ht="17" x14ac:dyDescent="0.2">
      <c r="A217" s="21">
        <f>IF('Feuille2-Prix de vente'!A217&lt;&gt;"",'Feuille2-Prix de vente'!A217,"")</f>
        <v>198</v>
      </c>
      <c r="B217" s="33">
        <f ca="1">IF('Feuille2-Prix de vente'!B217&lt;&gt;"",'Feuille2-Prix de vente'!B217,"")</f>
        <v>3.9235233548628665</v>
      </c>
      <c r="C217" s="10">
        <f ca="1">IF('Feuille2-Prix de vente'!C217&lt;&gt;"",'Feuille2-Prix de vente'!C217,"")</f>
        <v>6246.4</v>
      </c>
      <c r="D217" s="10">
        <f t="shared" ca="1" si="3"/>
        <v>2136.6</v>
      </c>
      <c r="E217" s="10">
        <f ca="1">IF('Feuille2-Prix de vente'!E217&lt;&gt;"",'Feuille2-Prix de vente'!E217,"")</f>
        <v>8383</v>
      </c>
      <c r="F217" s="29">
        <f ca="1">IF(AND($A217&lt;&gt;"",F$9&lt;&gt;""),IF(HLOOKUP(F$9,'Feuille1-Catégories'!$C$1:$G$2,2,FALSE)="OUI",F$3,IF(HLOOKUP(F$9,'Feuille1-Catégories'!$C$1:$G$3,3,FALSE)="OUI",OFFSET(F$3,MOD(QUOTIENT(ROW()-ROW($A$20),'Feuille1-Catégories'!$B$6/F$6),F$5),0),IF(MOD($A217-1-F$10,'Feuille1-Catégories'!$F$5+1)=0,F$3,""))),"")</f>
        <v>0.8</v>
      </c>
      <c r="G217" s="29" t="str">
        <f ca="1">IF(AND($A217&lt;&gt;"",G$9&lt;&gt;""),IF(HLOOKUP(G$9,'Feuille1-Catégories'!$C$1:$G$2,2,FALSE)="OUI",G$3,IF(HLOOKUP(G$9,'Feuille1-Catégories'!$C$1:$G$3,3,FALSE)="OUI",OFFSET(G$3,MOD(QUOTIENT(ROW()-ROW($A$20),'Feuille1-Catégories'!$B$6/G$6),G$5),0),IF(MOD($A217-1-G$10,'Feuille1-Catégories'!$F$5+1)=0,G$3,""))),"")</f>
        <v xml:space="preserve"> </v>
      </c>
      <c r="H217" s="29">
        <f ca="1">IF(AND($A217&lt;&gt;"",H$9&lt;&gt;""),IF(HLOOKUP(H$9,'Feuille1-Catégories'!$C$1:$G$2,2,FALSE)="OUI",H$3,IF(HLOOKUP(H$9,'Feuille1-Catégories'!$C$1:$G$3,3,FALSE)="OUI",OFFSET(H$3,MOD(QUOTIENT(ROW()-ROW($A$20),'Feuille1-Catégories'!$B$6/H$6),H$5),0),IF(MOD($A217-1-H$10,'Feuille1-Catégories'!$F$5+1)=0,H$3,""))),"")</f>
        <v>50</v>
      </c>
      <c r="I217" s="29">
        <f ca="1">IF(AND($A217&lt;&gt;"",I$9&lt;&gt;""),IF(HLOOKUP(I$9,'Feuille1-Catégories'!$C$1:$G$2,2,FALSE)="OUI",I$3,IF(HLOOKUP(I$9,'Feuille1-Catégories'!$C$1:$G$3,3,FALSE)="OUI",OFFSET(I$3,MOD(QUOTIENT(ROW()-ROW($A$20),'Feuille1-Catégories'!$B$6/I$6),I$5),0),IF(MOD($A217-1-I$10,'Feuille1-Catégories'!$F$5+1)=0,I$3,""))),"")</f>
        <v>200</v>
      </c>
      <c r="J217" s="29">
        <f ca="1">IF(AND($A217&lt;&gt;"",J$9&lt;&gt;""),IF(HLOOKUP(J$9,'Feuille1-Catégories'!$C$1:$G$2,2,FALSE)="OUI",J$3,IF(HLOOKUP(J$9,'Feuille1-Catégories'!$C$1:$G$3,3,FALSE)="OUI",OFFSET(J$3,MOD(QUOTIENT(ROW()-ROW($A$20),'Feuille1-Catégories'!$B$6/J$6),J$5),0),IF(MOD($A217-1-J$10,'Feuille1-Catégories'!$F$5+1)=0,J$3,""))),"")</f>
        <v>0.8</v>
      </c>
      <c r="K217" s="29" t="str">
        <f ca="1">IF(AND($A217&lt;&gt;"",K$9&lt;&gt;""),IF(HLOOKUP(K$9,'Feuille1-Catégories'!$C$1:$G$2,2,FALSE)="OUI",K$3,IF(HLOOKUP(K$9,'Feuille1-Catégories'!$C$1:$G$3,3,FALSE)="OUI",OFFSET(K$3,MOD(QUOTIENT(ROW()-ROW($A$20),'Feuille1-Catégories'!$B$6/K$6),K$5),0),IF(MOD($A217-1-K$10,'Feuille1-Catégories'!$F$5+1)=0,K$3,""))),"")</f>
        <v/>
      </c>
      <c r="L217" s="29">
        <f ca="1">IF(AND($A217&lt;&gt;"",L$9&lt;&gt;""),IF(HLOOKUP(L$9,'Feuille1-Catégories'!$C$1:$G$2,2,FALSE)="OUI",L$3,IF(HLOOKUP(L$9,'Feuille1-Catégories'!$C$1:$G$3,3,FALSE)="OUI",OFFSET(L$3,MOD(QUOTIENT(ROW()-ROW($A$20),'Feuille1-Catégories'!$B$6/L$6),L$5),0),IF(MOD($A217-1-L$10,'Feuille1-Catégories'!$F$5+1)=0,L$3,""))),"")</f>
        <v>50</v>
      </c>
      <c r="M217" s="29">
        <f ca="1">IF(AND($A217&lt;&gt;"",M$9&lt;&gt;""),IF(HLOOKUP(M$9,'Feuille1-Catégories'!$C$1:$G$2,2,FALSE)="OUI",M$3,IF(HLOOKUP(M$9,'Feuille1-Catégories'!$C$1:$G$3,3,FALSE)="OUI",OFFSET(M$3,MOD(QUOTIENT(ROW()-ROW($A$20),'Feuille1-Catégories'!$B$6/M$6),M$5),0),IF(MOD($A217-1-M$10,'Feuille1-Catégories'!$F$5+1)=0,M$3,""))),"")</f>
        <v>1500</v>
      </c>
      <c r="N217" s="29" t="str">
        <f ca="1">IF(AND($A217&lt;&gt;"",N$9&lt;&gt;""),IF(HLOOKUP(N$9,'Feuille1-Catégories'!$C$1:$G$2,2,FALSE)="OUI",N$3,IF(HLOOKUP(N$9,'Feuille1-Catégories'!$C$1:$G$3,3,FALSE)="OUI",OFFSET(N$3,MOD(QUOTIENT(ROW()-ROW($A$20),'Feuille1-Catégories'!$B$6/N$6),N$5),0),IF(MOD($A217-1-N$10,'Feuille1-Catégories'!$F$5+1)=0,N$3,""))),"")</f>
        <v xml:space="preserve"> </v>
      </c>
      <c r="O217" s="29">
        <f ca="1">IF(AND($A217&lt;&gt;"",O$9&lt;&gt;""),IF(HLOOKUP(O$9,'Feuille1-Catégories'!$C$1:$G$2,2,FALSE)="OUI",O$3,IF(HLOOKUP(O$9,'Feuille1-Catégories'!$C$1:$G$3,3,FALSE)="OUI",OFFSET(O$3,MOD(QUOTIENT(ROW()-ROW($A$20),'Feuille1-Catégories'!$B$6/O$6),O$5),0),IF(MOD($A217-1-O$10,'Feuille1-Catégories'!$F$5+1)=0,O$3,""))),"")</f>
        <v>5</v>
      </c>
      <c r="P217" s="29" t="str">
        <f ca="1">IF(AND($A217&lt;&gt;"",P$9&lt;&gt;""),IF(HLOOKUP(P$9,'Feuille1-Catégories'!$C$1:$G$2,2,FALSE)="OUI",P$3,IF(HLOOKUP(P$9,'Feuille1-Catégories'!$C$1:$G$3,3,FALSE)="OUI",OFFSET(P$3,MOD(QUOTIENT(ROW()-ROW($A$20),'Feuille1-Catégories'!$B$6/P$6),P$5),0),IF(MOD($A217-1-P$10,'Feuille1-Catégories'!$F$5+1)=0,P$3,""))),"")</f>
        <v/>
      </c>
      <c r="Q217" s="29" t="str">
        <f ca="1">IF(AND($A217&lt;&gt;"",Q$9&lt;&gt;""),IF(HLOOKUP(Q$9,'Feuille1-Catégories'!$C$1:$G$2,2,FALSE)="OUI",Q$3,IF(HLOOKUP(Q$9,'Feuille1-Catégories'!$C$1:$G$3,3,FALSE)="OUI",OFFSET(Q$3,MOD(QUOTIENT(ROW()-ROW($A$20),'Feuille1-Catégories'!$B$6/Q$6),Q$5),0),IF(MOD($A217-1-Q$10,'Feuille1-Catégories'!$F$5+1)=0,Q$3,""))),"")</f>
        <v/>
      </c>
      <c r="R217" s="29" t="str">
        <f ca="1">IF(AND($A217&lt;&gt;"",R$9&lt;&gt;""),IF(HLOOKUP(R$9,'Feuille1-Catégories'!$C$1:$G$2,2,FALSE)="OUI",R$3,IF(HLOOKUP(R$9,'Feuille1-Catégories'!$C$1:$G$3,3,FALSE)="OUI",OFFSET(R$3,MOD(QUOTIENT(ROW()-ROW($A$20),'Feuille1-Catégories'!$B$6/R$6),R$5),0),IF(MOD($A217-1-R$10,'Feuille1-Catégories'!$F$5+1)=0,R$3,""))),"")</f>
        <v/>
      </c>
      <c r="S217" s="29">
        <f ca="1">IF(AND($A217&lt;&gt;"",S$9&lt;&gt;""),IF(HLOOKUP(S$9,'Feuille1-Catégories'!$C$1:$G$2,2,FALSE)="OUI",S$3,IF(HLOOKUP(S$9,'Feuille1-Catégories'!$C$1:$G$3,3,FALSE)="OUI",OFFSET(S$3,MOD(QUOTIENT(ROW()-ROW($A$20),'Feuille1-Catégories'!$B$6/S$6),S$5),0),IF(MOD($A217-1-S$10,'Feuille1-Catégories'!$F$5+1)=0,S$3,""))),"")</f>
        <v>30</v>
      </c>
      <c r="T217" s="29" t="str">
        <f ca="1">IF(AND($A217&lt;&gt;"",T$9&lt;&gt;""),IF(HLOOKUP(T$9,'Feuille1-Catégories'!$C$1:$G$2,2,FALSE)="OUI",T$3,IF(HLOOKUP(T$9,'Feuille1-Catégories'!$C$1:$G$3,3,FALSE)="OUI",OFFSET(T$3,MOD(QUOTIENT(ROW()-ROW($A$20),'Feuille1-Catégories'!$B$6/T$6),T$5),0),IF(MOD($A217-1-T$10,'Feuille1-Catégories'!$F$5+1)=0,T$3,""))),"")</f>
        <v/>
      </c>
      <c r="U217" s="29">
        <f ca="1">IF(AND($A217&lt;&gt;"",U$9&lt;&gt;""),IF(HLOOKUP(U$9,'Feuille1-Catégories'!$C$1:$G$2,2,FALSE)="OUI",U$3,IF(HLOOKUP(U$9,'Feuille1-Catégories'!$C$1:$G$3,3,FALSE)="OUI",OFFSET(U$3,MOD(QUOTIENT(ROW()-ROW($A$20),'Feuille1-Catégories'!$B$6/U$6),U$5),0),IF(MOD($A217-1-U$10,'Feuille1-Catégories'!$F$5+1)=0,U$3,""))),"")</f>
        <v>300</v>
      </c>
      <c r="V217" s="29" t="str">
        <f ca="1">IF(AND($A217&lt;&gt;"",V$9&lt;&gt;""),IF(HLOOKUP(V$9,'Feuille1-Catégories'!$C$1:$G$2,2,FALSE)="OUI",V$3,IF(HLOOKUP(V$9,'Feuille1-Catégories'!$C$1:$G$3,3,FALSE)="OUI",OFFSET(V$3,MOD(QUOTIENT(ROW()-ROW($A$20),'Feuille1-Catégories'!$B$6/V$6),V$5),0),IF(MOD($A217-1-V$10,'Feuille1-Catégories'!$F$5+1)=0,V$3,""))),"")</f>
        <v/>
      </c>
      <c r="W217" s="29" t="str">
        <f ca="1">IF(AND($A217&lt;&gt;"",W$9&lt;&gt;""),IF(HLOOKUP(W$9,'Feuille1-Catégories'!$C$1:$G$2,2,FALSE)="OUI",W$3,IF(HLOOKUP(W$9,'Feuille1-Catégories'!$C$1:$G$3,3,FALSE)="OUI",OFFSET(W$3,MOD(QUOTIENT(ROW()-ROW($A$20),'Feuille1-Catégories'!$B$6/W$6),W$5),0),IF(MOD($A217-1-W$10,'Feuille1-Catégories'!$F$5+1)=0,W$3,""))),"")</f>
        <v/>
      </c>
      <c r="X217" s="29" t="str">
        <f ca="1">IF(AND($A217&lt;&gt;"",X$9&lt;&gt;""),IF(HLOOKUP(X$9,'Feuille1-Catégories'!$C$1:$G$2,2,FALSE)="OUI",X$3,IF(HLOOKUP(X$9,'Feuille1-Catégories'!$C$1:$G$3,3,FALSE)="OUI",OFFSET(X$3,MOD(QUOTIENT(ROW()-ROW($A$20),'Feuille1-Catégories'!$B$6/X$6),X$5),0),IF(MOD($A217-1-X$10,'Feuille1-Catégories'!$F$5+1)=0,X$3,""))),"")</f>
        <v/>
      </c>
      <c r="Y217" s="29" t="str">
        <f ca="1">IF(AND($A217&lt;&gt;"",Y$9&lt;&gt;""),IF(HLOOKUP(Y$9,'Feuille1-Catégories'!$C$1:$G$2,2,FALSE)="OUI",Y$3,IF(HLOOKUP(Y$9,'Feuille1-Catégories'!$C$1:$G$3,3,FALSE)="OUI",OFFSET(Y$3,MOD(QUOTIENT(ROW()-ROW($A$20),'Feuille1-Catégories'!$B$6/Y$6),Y$5),0),IF(MOD($A217-1-Y$10,'Feuille1-Catégories'!$F$5+1)=0,Y$3,""))),"")</f>
        <v/>
      </c>
      <c r="Z217" s="29" t="str">
        <f ca="1">IF(AND($A217&lt;&gt;"",Z$9&lt;&gt;""),IF(HLOOKUP(Z$9,'Feuille1-Catégories'!$C$1:$G$2,2,FALSE)="OUI",Z$3,IF(HLOOKUP(Z$9,'Feuille1-Catégories'!$C$1:$G$3,3,FALSE)="OUI",OFFSET(Z$3,MOD(QUOTIENT(ROW()-ROW($A$20),'Feuille1-Catégories'!$B$6/Z$6),Z$5),0),IF(MOD($A217-1-Z$10,'Feuille1-Catégories'!$F$5+1)=0,Z$3,""))),"")</f>
        <v/>
      </c>
    </row>
    <row r="218" spans="1:26" ht="17" x14ac:dyDescent="0.2">
      <c r="A218" s="21">
        <f>IF('Feuille2-Prix de vente'!A218&lt;&gt;"",'Feuille2-Prix de vente'!A218,"")</f>
        <v>199</v>
      </c>
      <c r="B218" s="33">
        <f ca="1">IF('Feuille2-Prix de vente'!B218&lt;&gt;"",'Feuille2-Prix de vente'!B218,"")</f>
        <v>3.960221310693504</v>
      </c>
      <c r="C218" s="10">
        <f ca="1">IF('Feuille2-Prix de vente'!C218&lt;&gt;"",'Feuille2-Prix de vente'!C218,"")</f>
        <v>6206.4</v>
      </c>
      <c r="D218" s="10">
        <f t="shared" ca="1" si="3"/>
        <v>2096.6</v>
      </c>
      <c r="E218" s="10">
        <f ca="1">IF('Feuille2-Prix de vente'!E218&lt;&gt;"",'Feuille2-Prix de vente'!E218,"")</f>
        <v>8303</v>
      </c>
      <c r="F218" s="29">
        <f ca="1">IF(AND($A218&lt;&gt;"",F$9&lt;&gt;""),IF(HLOOKUP(F$9,'Feuille1-Catégories'!$C$1:$G$2,2,FALSE)="OUI",F$3,IF(HLOOKUP(F$9,'Feuille1-Catégories'!$C$1:$G$3,3,FALSE)="OUI",OFFSET(F$3,MOD(QUOTIENT(ROW()-ROW($A$20),'Feuille1-Catégories'!$B$6/F$6),F$5),0),IF(MOD($A218-1-F$10,'Feuille1-Catégories'!$F$5+1)=0,F$3,""))),"")</f>
        <v>0.8</v>
      </c>
      <c r="G218" s="29" t="str">
        <f ca="1">IF(AND($A218&lt;&gt;"",G$9&lt;&gt;""),IF(HLOOKUP(G$9,'Feuille1-Catégories'!$C$1:$G$2,2,FALSE)="OUI",G$3,IF(HLOOKUP(G$9,'Feuille1-Catégories'!$C$1:$G$3,3,FALSE)="OUI",OFFSET(G$3,MOD(QUOTIENT(ROW()-ROW($A$20),'Feuille1-Catégories'!$B$6/G$6),G$5),0),IF(MOD($A218-1-G$10,'Feuille1-Catégories'!$F$5+1)=0,G$3,""))),"")</f>
        <v xml:space="preserve"> </v>
      </c>
      <c r="H218" s="29" t="str">
        <f ca="1">IF(AND($A218&lt;&gt;"",H$9&lt;&gt;""),IF(HLOOKUP(H$9,'Feuille1-Catégories'!$C$1:$G$2,2,FALSE)="OUI",H$3,IF(HLOOKUP(H$9,'Feuille1-Catégories'!$C$1:$G$3,3,FALSE)="OUI",OFFSET(H$3,MOD(QUOTIENT(ROW()-ROW($A$20),'Feuille1-Catégories'!$B$6/H$6),H$5),0),IF(MOD($A218-1-H$10,'Feuille1-Catégories'!$F$5+1)=0,H$3,""))),"")</f>
        <v/>
      </c>
      <c r="I218" s="29">
        <f ca="1">IF(AND($A218&lt;&gt;"",I$9&lt;&gt;""),IF(HLOOKUP(I$9,'Feuille1-Catégories'!$C$1:$G$2,2,FALSE)="OUI",I$3,IF(HLOOKUP(I$9,'Feuille1-Catégories'!$C$1:$G$3,3,FALSE)="OUI",OFFSET(I$3,MOD(QUOTIENT(ROW()-ROW($A$20),'Feuille1-Catégories'!$B$6/I$6),I$5),0),IF(MOD($A218-1-I$10,'Feuille1-Catégories'!$F$5+1)=0,I$3,""))),"")</f>
        <v>200</v>
      </c>
      <c r="J218" s="29">
        <f ca="1">IF(AND($A218&lt;&gt;"",J$9&lt;&gt;""),IF(HLOOKUP(J$9,'Feuille1-Catégories'!$C$1:$G$2,2,FALSE)="OUI",J$3,IF(HLOOKUP(J$9,'Feuille1-Catégories'!$C$1:$G$3,3,FALSE)="OUI",OFFSET(J$3,MOD(QUOTIENT(ROW()-ROW($A$20),'Feuille1-Catégories'!$B$6/J$6),J$5),0),IF(MOD($A218-1-J$10,'Feuille1-Catégories'!$F$5+1)=0,J$3,""))),"")</f>
        <v>0.8</v>
      </c>
      <c r="K218" s="29">
        <f ca="1">IF(AND($A218&lt;&gt;"",K$9&lt;&gt;""),IF(HLOOKUP(K$9,'Feuille1-Catégories'!$C$1:$G$2,2,FALSE)="OUI",K$3,IF(HLOOKUP(K$9,'Feuille1-Catégories'!$C$1:$G$3,3,FALSE)="OUI",OFFSET(K$3,MOD(QUOTIENT(ROW()-ROW($A$20),'Feuille1-Catégories'!$B$6/K$6),K$5),0),IF(MOD($A218-1-K$10,'Feuille1-Catégories'!$F$5+1)=0,K$3,""))),"")</f>
        <v>10</v>
      </c>
      <c r="L218" s="29">
        <f ca="1">IF(AND($A218&lt;&gt;"",L$9&lt;&gt;""),IF(HLOOKUP(L$9,'Feuille1-Catégories'!$C$1:$G$2,2,FALSE)="OUI",L$3,IF(HLOOKUP(L$9,'Feuille1-Catégories'!$C$1:$G$3,3,FALSE)="OUI",OFFSET(L$3,MOD(QUOTIENT(ROW()-ROW($A$20),'Feuille1-Catégories'!$B$6/L$6),L$5),0),IF(MOD($A218-1-L$10,'Feuille1-Catégories'!$F$5+1)=0,L$3,""))),"")</f>
        <v>50</v>
      </c>
      <c r="M218" s="29">
        <f ca="1">IF(AND($A218&lt;&gt;"",M$9&lt;&gt;""),IF(HLOOKUP(M$9,'Feuille1-Catégories'!$C$1:$G$2,2,FALSE)="OUI",M$3,IF(HLOOKUP(M$9,'Feuille1-Catégories'!$C$1:$G$3,3,FALSE)="OUI",OFFSET(M$3,MOD(QUOTIENT(ROW()-ROW($A$20),'Feuille1-Catégories'!$B$6/M$6),M$5),0),IF(MOD($A218-1-M$10,'Feuille1-Catégories'!$F$5+1)=0,M$3,""))),"")</f>
        <v>1500</v>
      </c>
      <c r="N218" s="29" t="str">
        <f ca="1">IF(AND($A218&lt;&gt;"",N$9&lt;&gt;""),IF(HLOOKUP(N$9,'Feuille1-Catégories'!$C$1:$G$2,2,FALSE)="OUI",N$3,IF(HLOOKUP(N$9,'Feuille1-Catégories'!$C$1:$G$3,3,FALSE)="OUI",OFFSET(N$3,MOD(QUOTIENT(ROW()-ROW($A$20),'Feuille1-Catégories'!$B$6/N$6),N$5),0),IF(MOD($A218-1-N$10,'Feuille1-Catégories'!$F$5+1)=0,N$3,""))),"")</f>
        <v xml:space="preserve"> </v>
      </c>
      <c r="O218" s="29">
        <f ca="1">IF(AND($A218&lt;&gt;"",O$9&lt;&gt;""),IF(HLOOKUP(O$9,'Feuille1-Catégories'!$C$1:$G$2,2,FALSE)="OUI",O$3,IF(HLOOKUP(O$9,'Feuille1-Catégories'!$C$1:$G$3,3,FALSE)="OUI",OFFSET(O$3,MOD(QUOTIENT(ROW()-ROW($A$20),'Feuille1-Catégories'!$B$6/O$6),O$5),0),IF(MOD($A218-1-O$10,'Feuille1-Catégories'!$F$5+1)=0,O$3,""))),"")</f>
        <v>5</v>
      </c>
      <c r="P218" s="29" t="str">
        <f ca="1">IF(AND($A218&lt;&gt;"",P$9&lt;&gt;""),IF(HLOOKUP(P$9,'Feuille1-Catégories'!$C$1:$G$2,2,FALSE)="OUI",P$3,IF(HLOOKUP(P$9,'Feuille1-Catégories'!$C$1:$G$3,3,FALSE)="OUI",OFFSET(P$3,MOD(QUOTIENT(ROW()-ROW($A$20),'Feuille1-Catégories'!$B$6/P$6),P$5),0),IF(MOD($A218-1-P$10,'Feuille1-Catégories'!$F$5+1)=0,P$3,""))),"")</f>
        <v/>
      </c>
      <c r="Q218" s="29" t="str">
        <f ca="1">IF(AND($A218&lt;&gt;"",Q$9&lt;&gt;""),IF(HLOOKUP(Q$9,'Feuille1-Catégories'!$C$1:$G$2,2,FALSE)="OUI",Q$3,IF(HLOOKUP(Q$9,'Feuille1-Catégories'!$C$1:$G$3,3,FALSE)="OUI",OFFSET(Q$3,MOD(QUOTIENT(ROW()-ROW($A$20),'Feuille1-Catégories'!$B$6/Q$6),Q$5),0),IF(MOD($A218-1-Q$10,'Feuille1-Catégories'!$F$5+1)=0,Q$3,""))),"")</f>
        <v/>
      </c>
      <c r="R218" s="29" t="str">
        <f ca="1">IF(AND($A218&lt;&gt;"",R$9&lt;&gt;""),IF(HLOOKUP(R$9,'Feuille1-Catégories'!$C$1:$G$2,2,FALSE)="OUI",R$3,IF(HLOOKUP(R$9,'Feuille1-Catégories'!$C$1:$G$3,3,FALSE)="OUI",OFFSET(R$3,MOD(QUOTIENT(ROW()-ROW($A$20),'Feuille1-Catégories'!$B$6/R$6),R$5),0),IF(MOD($A218-1-R$10,'Feuille1-Catégories'!$F$5+1)=0,R$3,""))),"")</f>
        <v/>
      </c>
      <c r="S218" s="29">
        <f ca="1">IF(AND($A218&lt;&gt;"",S$9&lt;&gt;""),IF(HLOOKUP(S$9,'Feuille1-Catégories'!$C$1:$G$2,2,FALSE)="OUI",S$3,IF(HLOOKUP(S$9,'Feuille1-Catégories'!$C$1:$G$3,3,FALSE)="OUI",OFFSET(S$3,MOD(QUOTIENT(ROW()-ROW($A$20),'Feuille1-Catégories'!$B$6/S$6),S$5),0),IF(MOD($A218-1-S$10,'Feuille1-Catégories'!$F$5+1)=0,S$3,""))),"")</f>
        <v>30</v>
      </c>
      <c r="T218" s="29" t="str">
        <f ca="1">IF(AND($A218&lt;&gt;"",T$9&lt;&gt;""),IF(HLOOKUP(T$9,'Feuille1-Catégories'!$C$1:$G$2,2,FALSE)="OUI",T$3,IF(HLOOKUP(T$9,'Feuille1-Catégories'!$C$1:$G$3,3,FALSE)="OUI",OFFSET(T$3,MOD(QUOTIENT(ROW()-ROW($A$20),'Feuille1-Catégories'!$B$6/T$6),T$5),0),IF(MOD($A218-1-T$10,'Feuille1-Catégories'!$F$5+1)=0,T$3,""))),"")</f>
        <v/>
      </c>
      <c r="U218" s="29">
        <f ca="1">IF(AND($A218&lt;&gt;"",U$9&lt;&gt;""),IF(HLOOKUP(U$9,'Feuille1-Catégories'!$C$1:$G$2,2,FALSE)="OUI",U$3,IF(HLOOKUP(U$9,'Feuille1-Catégories'!$C$1:$G$3,3,FALSE)="OUI",OFFSET(U$3,MOD(QUOTIENT(ROW()-ROW($A$20),'Feuille1-Catégories'!$B$6/U$6),U$5),0),IF(MOD($A218-1-U$10,'Feuille1-Catégories'!$F$5+1)=0,U$3,""))),"")</f>
        <v>300</v>
      </c>
      <c r="V218" s="29" t="str">
        <f ca="1">IF(AND($A218&lt;&gt;"",V$9&lt;&gt;""),IF(HLOOKUP(V$9,'Feuille1-Catégories'!$C$1:$G$2,2,FALSE)="OUI",V$3,IF(HLOOKUP(V$9,'Feuille1-Catégories'!$C$1:$G$3,3,FALSE)="OUI",OFFSET(V$3,MOD(QUOTIENT(ROW()-ROW($A$20),'Feuille1-Catégories'!$B$6/V$6),V$5),0),IF(MOD($A218-1-V$10,'Feuille1-Catégories'!$F$5+1)=0,V$3,""))),"")</f>
        <v/>
      </c>
      <c r="W218" s="29" t="str">
        <f ca="1">IF(AND($A218&lt;&gt;"",W$9&lt;&gt;""),IF(HLOOKUP(W$9,'Feuille1-Catégories'!$C$1:$G$2,2,FALSE)="OUI",W$3,IF(HLOOKUP(W$9,'Feuille1-Catégories'!$C$1:$G$3,3,FALSE)="OUI",OFFSET(W$3,MOD(QUOTIENT(ROW()-ROW($A$20),'Feuille1-Catégories'!$B$6/W$6),W$5),0),IF(MOD($A218-1-W$10,'Feuille1-Catégories'!$F$5+1)=0,W$3,""))),"")</f>
        <v/>
      </c>
      <c r="X218" s="29" t="str">
        <f ca="1">IF(AND($A218&lt;&gt;"",X$9&lt;&gt;""),IF(HLOOKUP(X$9,'Feuille1-Catégories'!$C$1:$G$2,2,FALSE)="OUI",X$3,IF(HLOOKUP(X$9,'Feuille1-Catégories'!$C$1:$G$3,3,FALSE)="OUI",OFFSET(X$3,MOD(QUOTIENT(ROW()-ROW($A$20),'Feuille1-Catégories'!$B$6/X$6),X$5),0),IF(MOD($A218-1-X$10,'Feuille1-Catégories'!$F$5+1)=0,X$3,""))),"")</f>
        <v/>
      </c>
      <c r="Y218" s="29" t="str">
        <f ca="1">IF(AND($A218&lt;&gt;"",Y$9&lt;&gt;""),IF(HLOOKUP(Y$9,'Feuille1-Catégories'!$C$1:$G$2,2,FALSE)="OUI",Y$3,IF(HLOOKUP(Y$9,'Feuille1-Catégories'!$C$1:$G$3,3,FALSE)="OUI",OFFSET(Y$3,MOD(QUOTIENT(ROW()-ROW($A$20),'Feuille1-Catégories'!$B$6/Y$6),Y$5),0),IF(MOD($A218-1-Y$10,'Feuille1-Catégories'!$F$5+1)=0,Y$3,""))),"")</f>
        <v/>
      </c>
      <c r="Z218" s="29" t="str">
        <f ca="1">IF(AND($A218&lt;&gt;"",Z$9&lt;&gt;""),IF(HLOOKUP(Z$9,'Feuille1-Catégories'!$C$1:$G$2,2,FALSE)="OUI",Z$3,IF(HLOOKUP(Z$9,'Feuille1-Catégories'!$C$1:$G$3,3,FALSE)="OUI",OFFSET(Z$3,MOD(QUOTIENT(ROW()-ROW($A$20),'Feuille1-Catégories'!$B$6/Z$6),Z$5),0),IF(MOD($A218-1-Z$10,'Feuille1-Catégories'!$F$5+1)=0,Z$3,""))),"")</f>
        <v/>
      </c>
    </row>
    <row r="219" spans="1:26" ht="17" x14ac:dyDescent="0.2">
      <c r="A219" s="21">
        <f>IF('Feuille2-Prix de vente'!A219&lt;&gt;"",'Feuille2-Prix de vente'!A219,"")</f>
        <v>200</v>
      </c>
      <c r="B219" s="33">
        <f ca="1">IF('Feuille2-Prix de vente'!B219&lt;&gt;"",'Feuille2-Prix de vente'!B219,"")</f>
        <v>4.3620969612618881</v>
      </c>
      <c r="C219" s="10">
        <f ca="1">IF('Feuille2-Prix de vente'!C219&lt;&gt;"",'Feuille2-Prix de vente'!C219,"")</f>
        <v>8696.4</v>
      </c>
      <c r="D219" s="10">
        <f t="shared" ca="1" si="3"/>
        <v>2586.6</v>
      </c>
      <c r="E219" s="10">
        <f ca="1">IF('Feuille2-Prix de vente'!E219&lt;&gt;"",'Feuille2-Prix de vente'!E219,"")</f>
        <v>11283</v>
      </c>
      <c r="F219" s="29">
        <f ca="1">IF(AND($A219&lt;&gt;"",F$9&lt;&gt;""),IF(HLOOKUP(F$9,'Feuille1-Catégories'!$C$1:$G$2,2,FALSE)="OUI",F$3,IF(HLOOKUP(F$9,'Feuille1-Catégories'!$C$1:$G$3,3,FALSE)="OUI",OFFSET(F$3,MOD(QUOTIENT(ROW()-ROW($A$20),'Feuille1-Catégories'!$B$6/F$6),F$5),0),IF(MOD($A219-1-F$10,'Feuille1-Catégories'!$F$5+1)=0,F$3,""))),"")</f>
        <v>0.8</v>
      </c>
      <c r="G219" s="29" t="str">
        <f ca="1">IF(AND($A219&lt;&gt;"",G$9&lt;&gt;""),IF(HLOOKUP(G$9,'Feuille1-Catégories'!$C$1:$G$2,2,FALSE)="OUI",G$3,IF(HLOOKUP(G$9,'Feuille1-Catégories'!$C$1:$G$3,3,FALSE)="OUI",OFFSET(G$3,MOD(QUOTIENT(ROW()-ROW($A$20),'Feuille1-Catégories'!$B$6/G$6),G$5),0),IF(MOD($A219-1-G$10,'Feuille1-Catégories'!$F$5+1)=0,G$3,""))),"")</f>
        <v xml:space="preserve"> </v>
      </c>
      <c r="H219" s="29" t="str">
        <f ca="1">IF(AND($A219&lt;&gt;"",H$9&lt;&gt;""),IF(HLOOKUP(H$9,'Feuille1-Catégories'!$C$1:$G$2,2,FALSE)="OUI",H$3,IF(HLOOKUP(H$9,'Feuille1-Catégories'!$C$1:$G$3,3,FALSE)="OUI",OFFSET(H$3,MOD(QUOTIENT(ROW()-ROW($A$20),'Feuille1-Catégories'!$B$6/H$6),H$5),0),IF(MOD($A219-1-H$10,'Feuille1-Catégories'!$F$5+1)=0,H$3,""))),"")</f>
        <v/>
      </c>
      <c r="I219" s="29">
        <f ca="1">IF(AND($A219&lt;&gt;"",I$9&lt;&gt;""),IF(HLOOKUP(I$9,'Feuille1-Catégories'!$C$1:$G$2,2,FALSE)="OUI",I$3,IF(HLOOKUP(I$9,'Feuille1-Catégories'!$C$1:$G$3,3,FALSE)="OUI",OFFSET(I$3,MOD(QUOTIENT(ROW()-ROW($A$20),'Feuille1-Catégories'!$B$6/I$6),I$5),0),IF(MOD($A219-1-I$10,'Feuille1-Catégories'!$F$5+1)=0,I$3,""))),"")</f>
        <v>200</v>
      </c>
      <c r="J219" s="29">
        <f ca="1">IF(AND($A219&lt;&gt;"",J$9&lt;&gt;""),IF(HLOOKUP(J$9,'Feuille1-Catégories'!$C$1:$G$2,2,FALSE)="OUI",J$3,IF(HLOOKUP(J$9,'Feuille1-Catégories'!$C$1:$G$3,3,FALSE)="OUI",OFFSET(J$3,MOD(QUOTIENT(ROW()-ROW($A$20),'Feuille1-Catégories'!$B$6/J$6),J$5),0),IF(MOD($A219-1-J$10,'Feuille1-Catégories'!$F$5+1)=0,J$3,""))),"")</f>
        <v>0.8</v>
      </c>
      <c r="K219" s="29" t="str">
        <f ca="1">IF(AND($A219&lt;&gt;"",K$9&lt;&gt;""),IF(HLOOKUP(K$9,'Feuille1-Catégories'!$C$1:$G$2,2,FALSE)="OUI",K$3,IF(HLOOKUP(K$9,'Feuille1-Catégories'!$C$1:$G$3,3,FALSE)="OUI",OFFSET(K$3,MOD(QUOTIENT(ROW()-ROW($A$20),'Feuille1-Catégories'!$B$6/K$6),K$5),0),IF(MOD($A219-1-K$10,'Feuille1-Catégories'!$F$5+1)=0,K$3,""))),"")</f>
        <v/>
      </c>
      <c r="L219" s="29">
        <f ca="1">IF(AND($A219&lt;&gt;"",L$9&lt;&gt;""),IF(HLOOKUP(L$9,'Feuille1-Catégories'!$C$1:$G$2,2,FALSE)="OUI",L$3,IF(HLOOKUP(L$9,'Feuille1-Catégories'!$C$1:$G$3,3,FALSE)="OUI",OFFSET(L$3,MOD(QUOTIENT(ROW()-ROW($A$20),'Feuille1-Catégories'!$B$6/L$6),L$5),0),IF(MOD($A219-1-L$10,'Feuille1-Catégories'!$F$5+1)=0,L$3,""))),"")</f>
        <v>50</v>
      </c>
      <c r="M219" s="29">
        <f ca="1">IF(AND($A219&lt;&gt;"",M$9&lt;&gt;""),IF(HLOOKUP(M$9,'Feuille1-Catégories'!$C$1:$G$2,2,FALSE)="OUI",M$3,IF(HLOOKUP(M$9,'Feuille1-Catégories'!$C$1:$G$3,3,FALSE)="OUI",OFFSET(M$3,MOD(QUOTIENT(ROW()-ROW($A$20),'Feuille1-Catégories'!$B$6/M$6),M$5),0),IF(MOD($A219-1-M$10,'Feuille1-Catégories'!$F$5+1)=0,M$3,""))),"")</f>
        <v>1500</v>
      </c>
      <c r="N219" s="29" t="str">
        <f ca="1">IF(AND($A219&lt;&gt;"",N$9&lt;&gt;""),IF(HLOOKUP(N$9,'Feuille1-Catégories'!$C$1:$G$2,2,FALSE)="OUI",N$3,IF(HLOOKUP(N$9,'Feuille1-Catégories'!$C$1:$G$3,3,FALSE)="OUI",OFFSET(N$3,MOD(QUOTIENT(ROW()-ROW($A$20),'Feuille1-Catégories'!$B$6/N$6),N$5),0),IF(MOD($A219-1-N$10,'Feuille1-Catégories'!$F$5+1)=0,N$3,""))),"")</f>
        <v xml:space="preserve"> </v>
      </c>
      <c r="O219" s="29">
        <f ca="1">IF(AND($A219&lt;&gt;"",O$9&lt;&gt;""),IF(HLOOKUP(O$9,'Feuille1-Catégories'!$C$1:$G$2,2,FALSE)="OUI",O$3,IF(HLOOKUP(O$9,'Feuille1-Catégories'!$C$1:$G$3,3,FALSE)="OUI",OFFSET(O$3,MOD(QUOTIENT(ROW()-ROW($A$20),'Feuille1-Catégories'!$B$6/O$6),O$5),0),IF(MOD($A219-1-O$10,'Feuille1-Catégories'!$F$5+1)=0,O$3,""))),"")</f>
        <v>5</v>
      </c>
      <c r="P219" s="29" t="str">
        <f ca="1">IF(AND($A219&lt;&gt;"",P$9&lt;&gt;""),IF(HLOOKUP(P$9,'Feuille1-Catégories'!$C$1:$G$2,2,FALSE)="OUI",P$3,IF(HLOOKUP(P$9,'Feuille1-Catégories'!$C$1:$G$3,3,FALSE)="OUI",OFFSET(P$3,MOD(QUOTIENT(ROW()-ROW($A$20),'Feuille1-Catégories'!$B$6/P$6),P$5),0),IF(MOD($A219-1-P$10,'Feuille1-Catégories'!$F$5+1)=0,P$3,""))),"")</f>
        <v/>
      </c>
      <c r="Q219" s="29">
        <f ca="1">IF(AND($A219&lt;&gt;"",Q$9&lt;&gt;""),IF(HLOOKUP(Q$9,'Feuille1-Catégories'!$C$1:$G$2,2,FALSE)="OUI",Q$3,IF(HLOOKUP(Q$9,'Feuille1-Catégories'!$C$1:$G$3,3,FALSE)="OUI",OFFSET(Q$3,MOD(QUOTIENT(ROW()-ROW($A$20),'Feuille1-Catégories'!$B$6/Q$6),Q$5),0),IF(MOD($A219-1-Q$10,'Feuille1-Catégories'!$F$5+1)=0,Q$3,""))),"")</f>
        <v>500</v>
      </c>
      <c r="R219" s="29" t="str">
        <f ca="1">IF(AND($A219&lt;&gt;"",R$9&lt;&gt;""),IF(HLOOKUP(R$9,'Feuille1-Catégories'!$C$1:$G$2,2,FALSE)="OUI",R$3,IF(HLOOKUP(R$9,'Feuille1-Catégories'!$C$1:$G$3,3,FALSE)="OUI",OFFSET(R$3,MOD(QUOTIENT(ROW()-ROW($A$20),'Feuille1-Catégories'!$B$6/R$6),R$5),0),IF(MOD($A219-1-R$10,'Feuille1-Catégories'!$F$5+1)=0,R$3,""))),"")</f>
        <v/>
      </c>
      <c r="S219" s="29">
        <f ca="1">IF(AND($A219&lt;&gt;"",S$9&lt;&gt;""),IF(HLOOKUP(S$9,'Feuille1-Catégories'!$C$1:$G$2,2,FALSE)="OUI",S$3,IF(HLOOKUP(S$9,'Feuille1-Catégories'!$C$1:$G$3,3,FALSE)="OUI",OFFSET(S$3,MOD(QUOTIENT(ROW()-ROW($A$20),'Feuille1-Catégories'!$B$6/S$6),S$5),0),IF(MOD($A219-1-S$10,'Feuille1-Catégories'!$F$5+1)=0,S$3,""))),"")</f>
        <v>30</v>
      </c>
      <c r="T219" s="29" t="str">
        <f ca="1">IF(AND($A219&lt;&gt;"",T$9&lt;&gt;""),IF(HLOOKUP(T$9,'Feuille1-Catégories'!$C$1:$G$2,2,FALSE)="OUI",T$3,IF(HLOOKUP(T$9,'Feuille1-Catégories'!$C$1:$G$3,3,FALSE)="OUI",OFFSET(T$3,MOD(QUOTIENT(ROW()-ROW($A$20),'Feuille1-Catégories'!$B$6/T$6),T$5),0),IF(MOD($A219-1-T$10,'Feuille1-Catégories'!$F$5+1)=0,T$3,""))),"")</f>
        <v/>
      </c>
      <c r="U219" s="29">
        <f ca="1">IF(AND($A219&lt;&gt;"",U$9&lt;&gt;""),IF(HLOOKUP(U$9,'Feuille1-Catégories'!$C$1:$G$2,2,FALSE)="OUI",U$3,IF(HLOOKUP(U$9,'Feuille1-Catégories'!$C$1:$G$3,3,FALSE)="OUI",OFFSET(U$3,MOD(QUOTIENT(ROW()-ROW($A$20),'Feuille1-Catégories'!$B$6/U$6),U$5),0),IF(MOD($A219-1-U$10,'Feuille1-Catégories'!$F$5+1)=0,U$3,""))),"")</f>
        <v>300</v>
      </c>
      <c r="V219" s="29" t="str">
        <f ca="1">IF(AND($A219&lt;&gt;"",V$9&lt;&gt;""),IF(HLOOKUP(V$9,'Feuille1-Catégories'!$C$1:$G$2,2,FALSE)="OUI",V$3,IF(HLOOKUP(V$9,'Feuille1-Catégories'!$C$1:$G$3,3,FALSE)="OUI",OFFSET(V$3,MOD(QUOTIENT(ROW()-ROW($A$20),'Feuille1-Catégories'!$B$6/V$6),V$5),0),IF(MOD($A219-1-V$10,'Feuille1-Catégories'!$F$5+1)=0,V$3,""))),"")</f>
        <v/>
      </c>
      <c r="W219" s="29" t="str">
        <f ca="1">IF(AND($A219&lt;&gt;"",W$9&lt;&gt;""),IF(HLOOKUP(W$9,'Feuille1-Catégories'!$C$1:$G$2,2,FALSE)="OUI",W$3,IF(HLOOKUP(W$9,'Feuille1-Catégories'!$C$1:$G$3,3,FALSE)="OUI",OFFSET(W$3,MOD(QUOTIENT(ROW()-ROW($A$20),'Feuille1-Catégories'!$B$6/W$6),W$5),0),IF(MOD($A219-1-W$10,'Feuille1-Catégories'!$F$5+1)=0,W$3,""))),"")</f>
        <v/>
      </c>
      <c r="X219" s="29" t="str">
        <f ca="1">IF(AND($A219&lt;&gt;"",X$9&lt;&gt;""),IF(HLOOKUP(X$9,'Feuille1-Catégories'!$C$1:$G$2,2,FALSE)="OUI",X$3,IF(HLOOKUP(X$9,'Feuille1-Catégories'!$C$1:$G$3,3,FALSE)="OUI",OFFSET(X$3,MOD(QUOTIENT(ROW()-ROW($A$20),'Feuille1-Catégories'!$B$6/X$6),X$5),0),IF(MOD($A219-1-X$10,'Feuille1-Catégories'!$F$5+1)=0,X$3,""))),"")</f>
        <v/>
      </c>
      <c r="Y219" s="29" t="str">
        <f ca="1">IF(AND($A219&lt;&gt;"",Y$9&lt;&gt;""),IF(HLOOKUP(Y$9,'Feuille1-Catégories'!$C$1:$G$2,2,FALSE)="OUI",Y$3,IF(HLOOKUP(Y$9,'Feuille1-Catégories'!$C$1:$G$3,3,FALSE)="OUI",OFFSET(Y$3,MOD(QUOTIENT(ROW()-ROW($A$20),'Feuille1-Catégories'!$B$6/Y$6),Y$5),0),IF(MOD($A219-1-Y$10,'Feuille1-Catégories'!$F$5+1)=0,Y$3,""))),"")</f>
        <v/>
      </c>
      <c r="Z219" s="29" t="str">
        <f ca="1">IF(AND($A219&lt;&gt;"",Z$9&lt;&gt;""),IF(HLOOKUP(Z$9,'Feuille1-Catégories'!$C$1:$G$2,2,FALSE)="OUI",Z$3,IF(HLOOKUP(Z$9,'Feuille1-Catégories'!$C$1:$G$3,3,FALSE)="OUI",OFFSET(Z$3,MOD(QUOTIENT(ROW()-ROW($A$20),'Feuille1-Catégories'!$B$6/Z$6),Z$5),0),IF(MOD($A219-1-Z$10,'Feuille1-Catégories'!$F$5+1)=0,Z$3,""))),"")</f>
        <v/>
      </c>
    </row>
    <row r="220" spans="1:26" ht="17" x14ac:dyDescent="0.2">
      <c r="A220" s="21">
        <f>IF('Feuille2-Prix de vente'!A220&lt;&gt;"",'Feuille2-Prix de vente'!A220,"")</f>
        <v>201</v>
      </c>
      <c r="B220" s="33">
        <f ca="1">IF('Feuille2-Prix de vente'!B220&lt;&gt;"",'Feuille2-Prix de vente'!B220,"")</f>
        <v>11.352865834133846</v>
      </c>
      <c r="C220" s="10">
        <f ca="1">IF('Feuille2-Prix de vente'!C220&lt;&gt;"",'Feuille2-Prix de vente'!C220,"")</f>
        <v>6466.4</v>
      </c>
      <c r="D220" s="10">
        <f t="shared" ca="1" si="3"/>
        <v>624.6</v>
      </c>
      <c r="E220" s="10">
        <f ca="1">IF('Feuille2-Prix de vente'!E220&lt;&gt;"",'Feuille2-Prix de vente'!E220,"")</f>
        <v>7091</v>
      </c>
      <c r="F220" s="29">
        <f ca="1">IF(AND($A220&lt;&gt;"",F$9&lt;&gt;""),IF(HLOOKUP(F$9,'Feuille1-Catégories'!$C$1:$G$2,2,FALSE)="OUI",F$3,IF(HLOOKUP(F$9,'Feuille1-Catégories'!$C$1:$G$3,3,FALSE)="OUI",OFFSET(F$3,MOD(QUOTIENT(ROW()-ROW($A$20),'Feuille1-Catégories'!$B$6/F$6),F$5),0),IF(MOD($A220-1-F$10,'Feuille1-Catégories'!$F$5+1)=0,F$3,""))),"")</f>
        <v>0.8</v>
      </c>
      <c r="G220" s="29" t="str">
        <f ca="1">IF(AND($A220&lt;&gt;"",G$9&lt;&gt;""),IF(HLOOKUP(G$9,'Feuille1-Catégories'!$C$1:$G$2,2,FALSE)="OUI",G$3,IF(HLOOKUP(G$9,'Feuille1-Catégories'!$C$1:$G$3,3,FALSE)="OUI",OFFSET(G$3,MOD(QUOTIENT(ROW()-ROW($A$20),'Feuille1-Catégories'!$B$6/G$6),G$5),0),IF(MOD($A220-1-G$10,'Feuille1-Catégories'!$F$5+1)=0,G$3,""))),"")</f>
        <v xml:space="preserve"> </v>
      </c>
      <c r="H220" s="29" t="str">
        <f ca="1">IF(AND($A220&lt;&gt;"",H$9&lt;&gt;""),IF(HLOOKUP(H$9,'Feuille1-Catégories'!$C$1:$G$2,2,FALSE)="OUI",H$3,IF(HLOOKUP(H$9,'Feuille1-Catégories'!$C$1:$G$3,3,FALSE)="OUI",OFFSET(H$3,MOD(QUOTIENT(ROW()-ROW($A$20),'Feuille1-Catégories'!$B$6/H$6),H$5),0),IF(MOD($A220-1-H$10,'Feuille1-Catégories'!$F$5+1)=0,H$3,""))),"")</f>
        <v/>
      </c>
      <c r="I220" s="29">
        <f ca="1">IF(AND($A220&lt;&gt;"",I$9&lt;&gt;""),IF(HLOOKUP(I$9,'Feuille1-Catégories'!$C$1:$G$2,2,FALSE)="OUI",I$3,IF(HLOOKUP(I$9,'Feuille1-Catégories'!$C$1:$G$3,3,FALSE)="OUI",OFFSET(I$3,MOD(QUOTIENT(ROW()-ROW($A$20),'Feuille1-Catégories'!$B$6/I$6),I$5),0),IF(MOD($A220-1-I$10,'Feuille1-Catégories'!$F$5+1)=0,I$3,""))),"")</f>
        <v>200</v>
      </c>
      <c r="J220" s="29">
        <f ca="1">IF(AND($A220&lt;&gt;"",J$9&lt;&gt;""),IF(HLOOKUP(J$9,'Feuille1-Catégories'!$C$1:$G$2,2,FALSE)="OUI",J$3,IF(HLOOKUP(J$9,'Feuille1-Catégories'!$C$1:$G$3,3,FALSE)="OUI",OFFSET(J$3,MOD(QUOTIENT(ROW()-ROW($A$20),'Feuille1-Catégories'!$B$6/J$6),J$5),0),IF(MOD($A220-1-J$10,'Feuille1-Catégories'!$F$5+1)=0,J$3,""))),"")</f>
        <v>0.8</v>
      </c>
      <c r="K220" s="29" t="str">
        <f ca="1">IF(AND($A220&lt;&gt;"",K$9&lt;&gt;""),IF(HLOOKUP(K$9,'Feuille1-Catégories'!$C$1:$G$2,2,FALSE)="OUI",K$3,IF(HLOOKUP(K$9,'Feuille1-Catégories'!$C$1:$G$3,3,FALSE)="OUI",OFFSET(K$3,MOD(QUOTIENT(ROW()-ROW($A$20),'Feuille1-Catégories'!$B$6/K$6),K$5),0),IF(MOD($A220-1-K$10,'Feuille1-Catégories'!$F$5+1)=0,K$3,""))),"")</f>
        <v/>
      </c>
      <c r="L220" s="29">
        <f ca="1">IF(AND($A220&lt;&gt;"",L$9&lt;&gt;""),IF(HLOOKUP(L$9,'Feuille1-Catégories'!$C$1:$G$2,2,FALSE)="OUI",L$3,IF(HLOOKUP(L$9,'Feuille1-Catégories'!$C$1:$G$3,3,FALSE)="OUI",OFFSET(L$3,MOD(QUOTIENT(ROW()-ROW($A$20),'Feuille1-Catégories'!$B$6/L$6),L$5),0),IF(MOD($A220-1-L$10,'Feuille1-Catégories'!$F$5+1)=0,L$3,""))),"")</f>
        <v>50</v>
      </c>
      <c r="M220" s="29" t="str">
        <f ca="1">IF(AND($A220&lt;&gt;"",M$9&lt;&gt;""),IF(HLOOKUP(M$9,'Feuille1-Catégories'!$C$1:$G$2,2,FALSE)="OUI",M$3,IF(HLOOKUP(M$9,'Feuille1-Catégories'!$C$1:$G$3,3,FALSE)="OUI",OFFSET(M$3,MOD(QUOTIENT(ROW()-ROW($A$20),'Feuille1-Catégories'!$B$6/M$6),M$5),0),IF(MOD($A220-1-M$10,'Feuille1-Catégories'!$F$5+1)=0,M$3,""))),"")</f>
        <v xml:space="preserve"> </v>
      </c>
      <c r="N220" s="29">
        <f ca="1">IF(AND($A220&lt;&gt;"",N$9&lt;&gt;""),IF(HLOOKUP(N$9,'Feuille1-Catégories'!$C$1:$G$2,2,FALSE)="OUI",N$3,IF(HLOOKUP(N$9,'Feuille1-Catégories'!$C$1:$G$3,3,FALSE)="OUI",OFFSET(N$3,MOD(QUOTIENT(ROW()-ROW($A$20),'Feuille1-Catégories'!$B$6/N$6),N$5),0),IF(MOD($A220-1-N$10,'Feuille1-Catégories'!$F$5+1)=0,N$3,""))),"")</f>
        <v>2</v>
      </c>
      <c r="O220" s="29">
        <f ca="1">IF(AND($A220&lt;&gt;"",O$9&lt;&gt;""),IF(HLOOKUP(O$9,'Feuille1-Catégories'!$C$1:$G$2,2,FALSE)="OUI",O$3,IF(HLOOKUP(O$9,'Feuille1-Catégories'!$C$1:$G$3,3,FALSE)="OUI",OFFSET(O$3,MOD(QUOTIENT(ROW()-ROW($A$20),'Feuille1-Catégories'!$B$6/O$6),O$5),0),IF(MOD($A220-1-O$10,'Feuille1-Catégories'!$F$5+1)=0,O$3,""))),"")</f>
        <v>5</v>
      </c>
      <c r="P220" s="29">
        <f ca="1">IF(AND($A220&lt;&gt;"",P$9&lt;&gt;""),IF(HLOOKUP(P$9,'Feuille1-Catégories'!$C$1:$G$2,2,FALSE)="OUI",P$3,IF(HLOOKUP(P$9,'Feuille1-Catégories'!$C$1:$G$3,3,FALSE)="OUI",OFFSET(P$3,MOD(QUOTIENT(ROW()-ROW($A$20),'Feuille1-Catégories'!$B$6/P$6),P$5),0),IF(MOD($A220-1-P$10,'Feuille1-Catégories'!$F$5+1)=0,P$3,""))),"")</f>
        <v>25</v>
      </c>
      <c r="Q220" s="29" t="str">
        <f ca="1">IF(AND($A220&lt;&gt;"",Q$9&lt;&gt;""),IF(HLOOKUP(Q$9,'Feuille1-Catégories'!$C$1:$G$2,2,FALSE)="OUI",Q$3,IF(HLOOKUP(Q$9,'Feuille1-Catégories'!$C$1:$G$3,3,FALSE)="OUI",OFFSET(Q$3,MOD(QUOTIENT(ROW()-ROW($A$20),'Feuille1-Catégories'!$B$6/Q$6),Q$5),0),IF(MOD($A220-1-Q$10,'Feuille1-Catégories'!$F$5+1)=0,Q$3,""))),"")</f>
        <v/>
      </c>
      <c r="R220" s="29">
        <f ca="1">IF(AND($A220&lt;&gt;"",R$9&lt;&gt;""),IF(HLOOKUP(R$9,'Feuille1-Catégories'!$C$1:$G$2,2,FALSE)="OUI",R$3,IF(HLOOKUP(R$9,'Feuille1-Catégories'!$C$1:$G$3,3,FALSE)="OUI",OFFSET(R$3,MOD(QUOTIENT(ROW()-ROW($A$20),'Feuille1-Catégories'!$B$6/R$6),R$5),0),IF(MOD($A220-1-R$10,'Feuille1-Catégories'!$F$5+1)=0,R$3,""))),"")</f>
        <v>1</v>
      </c>
      <c r="S220" s="29">
        <f ca="1">IF(AND($A220&lt;&gt;"",S$9&lt;&gt;""),IF(HLOOKUP(S$9,'Feuille1-Catégories'!$C$1:$G$2,2,FALSE)="OUI",S$3,IF(HLOOKUP(S$9,'Feuille1-Catégories'!$C$1:$G$3,3,FALSE)="OUI",OFFSET(S$3,MOD(QUOTIENT(ROW()-ROW($A$20),'Feuille1-Catégories'!$B$6/S$6),S$5),0),IF(MOD($A220-1-S$10,'Feuille1-Catégories'!$F$5+1)=0,S$3,""))),"")</f>
        <v>30</v>
      </c>
      <c r="T220" s="29">
        <f ca="1">IF(AND($A220&lt;&gt;"",T$9&lt;&gt;""),IF(HLOOKUP(T$9,'Feuille1-Catégories'!$C$1:$G$2,2,FALSE)="OUI",T$3,IF(HLOOKUP(T$9,'Feuille1-Catégories'!$C$1:$G$3,3,FALSE)="OUI",OFFSET(T$3,MOD(QUOTIENT(ROW()-ROW($A$20),'Feuille1-Catégories'!$B$6/T$6),T$5),0),IF(MOD($A220-1-T$10,'Feuille1-Catégories'!$F$5+1)=0,T$3,""))),"")</f>
        <v>10</v>
      </c>
      <c r="U220" s="29">
        <f ca="1">IF(AND($A220&lt;&gt;"",U$9&lt;&gt;""),IF(HLOOKUP(U$9,'Feuille1-Catégories'!$C$1:$G$2,2,FALSE)="OUI",U$3,IF(HLOOKUP(U$9,'Feuille1-Catégories'!$C$1:$G$3,3,FALSE)="OUI",OFFSET(U$3,MOD(QUOTIENT(ROW()-ROW($A$20),'Feuille1-Catégories'!$B$6/U$6),U$5),0),IF(MOD($A220-1-U$10,'Feuille1-Catégories'!$F$5+1)=0,U$3,""))),"")</f>
        <v>300</v>
      </c>
      <c r="V220" s="29" t="str">
        <f ca="1">IF(AND($A220&lt;&gt;"",V$9&lt;&gt;""),IF(HLOOKUP(V$9,'Feuille1-Catégories'!$C$1:$G$2,2,FALSE)="OUI",V$3,IF(HLOOKUP(V$9,'Feuille1-Catégories'!$C$1:$G$3,3,FALSE)="OUI",OFFSET(V$3,MOD(QUOTIENT(ROW()-ROW($A$20),'Feuille1-Catégories'!$B$6/V$6),V$5),0),IF(MOD($A220-1-V$10,'Feuille1-Catégories'!$F$5+1)=0,V$3,""))),"")</f>
        <v/>
      </c>
      <c r="W220" s="29" t="str">
        <f ca="1">IF(AND($A220&lt;&gt;"",W$9&lt;&gt;""),IF(HLOOKUP(W$9,'Feuille1-Catégories'!$C$1:$G$2,2,FALSE)="OUI",W$3,IF(HLOOKUP(W$9,'Feuille1-Catégories'!$C$1:$G$3,3,FALSE)="OUI",OFFSET(W$3,MOD(QUOTIENT(ROW()-ROW($A$20),'Feuille1-Catégories'!$B$6/W$6),W$5),0),IF(MOD($A220-1-W$10,'Feuille1-Catégories'!$F$5+1)=0,W$3,""))),"")</f>
        <v/>
      </c>
      <c r="X220" s="29" t="str">
        <f ca="1">IF(AND($A220&lt;&gt;"",X$9&lt;&gt;""),IF(HLOOKUP(X$9,'Feuille1-Catégories'!$C$1:$G$2,2,FALSE)="OUI",X$3,IF(HLOOKUP(X$9,'Feuille1-Catégories'!$C$1:$G$3,3,FALSE)="OUI",OFFSET(X$3,MOD(QUOTIENT(ROW()-ROW($A$20),'Feuille1-Catégories'!$B$6/X$6),X$5),0),IF(MOD($A220-1-X$10,'Feuille1-Catégories'!$F$5+1)=0,X$3,""))),"")</f>
        <v/>
      </c>
      <c r="Y220" s="29" t="str">
        <f ca="1">IF(AND($A220&lt;&gt;"",Y$9&lt;&gt;""),IF(HLOOKUP(Y$9,'Feuille1-Catégories'!$C$1:$G$2,2,FALSE)="OUI",Y$3,IF(HLOOKUP(Y$9,'Feuille1-Catégories'!$C$1:$G$3,3,FALSE)="OUI",OFFSET(Y$3,MOD(QUOTIENT(ROW()-ROW($A$20),'Feuille1-Catégories'!$B$6/Y$6),Y$5),0),IF(MOD($A220-1-Y$10,'Feuille1-Catégories'!$F$5+1)=0,Y$3,""))),"")</f>
        <v/>
      </c>
      <c r="Z220" s="29" t="str">
        <f ca="1">IF(AND($A220&lt;&gt;"",Z$9&lt;&gt;""),IF(HLOOKUP(Z$9,'Feuille1-Catégories'!$C$1:$G$2,2,FALSE)="OUI",Z$3,IF(HLOOKUP(Z$9,'Feuille1-Catégories'!$C$1:$G$3,3,FALSE)="OUI",OFFSET(Z$3,MOD(QUOTIENT(ROW()-ROW($A$20),'Feuille1-Catégories'!$B$6/Z$6),Z$5),0),IF(MOD($A220-1-Z$10,'Feuille1-Catégories'!$F$5+1)=0,Z$3,""))),"")</f>
        <v/>
      </c>
    </row>
    <row r="221" spans="1:26" ht="17" x14ac:dyDescent="0.2">
      <c r="A221" s="21">
        <f>IF('Feuille2-Prix de vente'!A221&lt;&gt;"",'Feuille2-Prix de vente'!A221,"")</f>
        <v>202</v>
      </c>
      <c r="B221" s="33">
        <f ca="1">IF('Feuille2-Prix de vente'!B221&lt;&gt;"",'Feuille2-Prix de vente'!B221,"")</f>
        <v>10.067709900692146</v>
      </c>
      <c r="C221" s="10">
        <f ca="1">IF('Feuille2-Prix de vente'!C221&lt;&gt;"",'Feuille2-Prix de vente'!C221,"")</f>
        <v>6026.4</v>
      </c>
      <c r="D221" s="10">
        <f t="shared" ca="1" si="3"/>
        <v>664.6</v>
      </c>
      <c r="E221" s="10">
        <f ca="1">IF('Feuille2-Prix de vente'!E221&lt;&gt;"",'Feuille2-Prix de vente'!E221,"")</f>
        <v>6691</v>
      </c>
      <c r="F221" s="29">
        <f ca="1">IF(AND($A221&lt;&gt;"",F$9&lt;&gt;""),IF(HLOOKUP(F$9,'Feuille1-Catégories'!$C$1:$G$2,2,FALSE)="OUI",F$3,IF(HLOOKUP(F$9,'Feuille1-Catégories'!$C$1:$G$3,3,FALSE)="OUI",OFFSET(F$3,MOD(QUOTIENT(ROW()-ROW($A$20),'Feuille1-Catégories'!$B$6/F$6),F$5),0),IF(MOD($A221-1-F$10,'Feuille1-Catégories'!$F$5+1)=0,F$3,""))),"")</f>
        <v>0.8</v>
      </c>
      <c r="G221" s="29" t="str">
        <f ca="1">IF(AND($A221&lt;&gt;"",G$9&lt;&gt;""),IF(HLOOKUP(G$9,'Feuille1-Catégories'!$C$1:$G$2,2,FALSE)="OUI",G$3,IF(HLOOKUP(G$9,'Feuille1-Catégories'!$C$1:$G$3,3,FALSE)="OUI",OFFSET(G$3,MOD(QUOTIENT(ROW()-ROW($A$20),'Feuille1-Catégories'!$B$6/G$6),G$5),0),IF(MOD($A221-1-G$10,'Feuille1-Catégories'!$F$5+1)=0,G$3,""))),"")</f>
        <v xml:space="preserve"> </v>
      </c>
      <c r="H221" s="29">
        <f ca="1">IF(AND($A221&lt;&gt;"",H$9&lt;&gt;""),IF(HLOOKUP(H$9,'Feuille1-Catégories'!$C$1:$G$2,2,FALSE)="OUI",H$3,IF(HLOOKUP(H$9,'Feuille1-Catégories'!$C$1:$G$3,3,FALSE)="OUI",OFFSET(H$3,MOD(QUOTIENT(ROW()-ROW($A$20),'Feuille1-Catégories'!$B$6/H$6),H$5),0),IF(MOD($A221-1-H$10,'Feuille1-Catégories'!$F$5+1)=0,H$3,""))),"")</f>
        <v>50</v>
      </c>
      <c r="I221" s="29">
        <f ca="1">IF(AND($A221&lt;&gt;"",I$9&lt;&gt;""),IF(HLOOKUP(I$9,'Feuille1-Catégories'!$C$1:$G$2,2,FALSE)="OUI",I$3,IF(HLOOKUP(I$9,'Feuille1-Catégories'!$C$1:$G$3,3,FALSE)="OUI",OFFSET(I$3,MOD(QUOTIENT(ROW()-ROW($A$20),'Feuille1-Catégories'!$B$6/I$6),I$5),0),IF(MOD($A221-1-I$10,'Feuille1-Catégories'!$F$5+1)=0,I$3,""))),"")</f>
        <v>200</v>
      </c>
      <c r="J221" s="29">
        <f ca="1">IF(AND($A221&lt;&gt;"",J$9&lt;&gt;""),IF(HLOOKUP(J$9,'Feuille1-Catégories'!$C$1:$G$2,2,FALSE)="OUI",J$3,IF(HLOOKUP(J$9,'Feuille1-Catégories'!$C$1:$G$3,3,FALSE)="OUI",OFFSET(J$3,MOD(QUOTIENT(ROW()-ROW($A$20),'Feuille1-Catégories'!$B$6/J$6),J$5),0),IF(MOD($A221-1-J$10,'Feuille1-Catégories'!$F$5+1)=0,J$3,""))),"")</f>
        <v>0.8</v>
      </c>
      <c r="K221" s="29" t="str">
        <f ca="1">IF(AND($A221&lt;&gt;"",K$9&lt;&gt;""),IF(HLOOKUP(K$9,'Feuille1-Catégories'!$C$1:$G$2,2,FALSE)="OUI",K$3,IF(HLOOKUP(K$9,'Feuille1-Catégories'!$C$1:$G$3,3,FALSE)="OUI",OFFSET(K$3,MOD(QUOTIENT(ROW()-ROW($A$20),'Feuille1-Catégories'!$B$6/K$6),K$5),0),IF(MOD($A221-1-K$10,'Feuille1-Catégories'!$F$5+1)=0,K$3,""))),"")</f>
        <v/>
      </c>
      <c r="L221" s="29">
        <f ca="1">IF(AND($A221&lt;&gt;"",L$9&lt;&gt;""),IF(HLOOKUP(L$9,'Feuille1-Catégories'!$C$1:$G$2,2,FALSE)="OUI",L$3,IF(HLOOKUP(L$9,'Feuille1-Catégories'!$C$1:$G$3,3,FALSE)="OUI",OFFSET(L$3,MOD(QUOTIENT(ROW()-ROW($A$20),'Feuille1-Catégories'!$B$6/L$6),L$5),0),IF(MOD($A221-1-L$10,'Feuille1-Catégories'!$F$5+1)=0,L$3,""))),"")</f>
        <v>50</v>
      </c>
      <c r="M221" s="29" t="str">
        <f ca="1">IF(AND($A221&lt;&gt;"",M$9&lt;&gt;""),IF(HLOOKUP(M$9,'Feuille1-Catégories'!$C$1:$G$2,2,FALSE)="OUI",M$3,IF(HLOOKUP(M$9,'Feuille1-Catégories'!$C$1:$G$3,3,FALSE)="OUI",OFFSET(M$3,MOD(QUOTIENT(ROW()-ROW($A$20),'Feuille1-Catégories'!$B$6/M$6),M$5),0),IF(MOD($A221-1-M$10,'Feuille1-Catégories'!$F$5+1)=0,M$3,""))),"")</f>
        <v xml:space="preserve"> </v>
      </c>
      <c r="N221" s="29">
        <f ca="1">IF(AND($A221&lt;&gt;"",N$9&lt;&gt;""),IF(HLOOKUP(N$9,'Feuille1-Catégories'!$C$1:$G$2,2,FALSE)="OUI",N$3,IF(HLOOKUP(N$9,'Feuille1-Catégories'!$C$1:$G$3,3,FALSE)="OUI",OFFSET(N$3,MOD(QUOTIENT(ROW()-ROW($A$20),'Feuille1-Catégories'!$B$6/N$6),N$5),0),IF(MOD($A221-1-N$10,'Feuille1-Catégories'!$F$5+1)=0,N$3,""))),"")</f>
        <v>2</v>
      </c>
      <c r="O221" s="29">
        <f ca="1">IF(AND($A221&lt;&gt;"",O$9&lt;&gt;""),IF(HLOOKUP(O$9,'Feuille1-Catégories'!$C$1:$G$2,2,FALSE)="OUI",O$3,IF(HLOOKUP(O$9,'Feuille1-Catégories'!$C$1:$G$3,3,FALSE)="OUI",OFFSET(O$3,MOD(QUOTIENT(ROW()-ROW($A$20),'Feuille1-Catégories'!$B$6/O$6),O$5),0),IF(MOD($A221-1-O$10,'Feuille1-Catégories'!$F$5+1)=0,O$3,""))),"")</f>
        <v>5</v>
      </c>
      <c r="P221" s="29">
        <f ca="1">IF(AND($A221&lt;&gt;"",P$9&lt;&gt;""),IF(HLOOKUP(P$9,'Feuille1-Catégories'!$C$1:$G$2,2,FALSE)="OUI",P$3,IF(HLOOKUP(P$9,'Feuille1-Catégories'!$C$1:$G$3,3,FALSE)="OUI",OFFSET(P$3,MOD(QUOTIENT(ROW()-ROW($A$20),'Feuille1-Catégories'!$B$6/P$6),P$5),0),IF(MOD($A221-1-P$10,'Feuille1-Catégories'!$F$5+1)=0,P$3,""))),"")</f>
        <v>25</v>
      </c>
      <c r="Q221" s="29" t="str">
        <f ca="1">IF(AND($A221&lt;&gt;"",Q$9&lt;&gt;""),IF(HLOOKUP(Q$9,'Feuille1-Catégories'!$C$1:$G$2,2,FALSE)="OUI",Q$3,IF(HLOOKUP(Q$9,'Feuille1-Catégories'!$C$1:$G$3,3,FALSE)="OUI",OFFSET(Q$3,MOD(QUOTIENT(ROW()-ROW($A$20),'Feuille1-Catégories'!$B$6/Q$6),Q$5),0),IF(MOD($A221-1-Q$10,'Feuille1-Catégories'!$F$5+1)=0,Q$3,""))),"")</f>
        <v/>
      </c>
      <c r="R221" s="29">
        <f ca="1">IF(AND($A221&lt;&gt;"",R$9&lt;&gt;""),IF(HLOOKUP(R$9,'Feuille1-Catégories'!$C$1:$G$2,2,FALSE)="OUI",R$3,IF(HLOOKUP(R$9,'Feuille1-Catégories'!$C$1:$G$3,3,FALSE)="OUI",OFFSET(R$3,MOD(QUOTIENT(ROW()-ROW($A$20),'Feuille1-Catégories'!$B$6/R$6),R$5),0),IF(MOD($A221-1-R$10,'Feuille1-Catégories'!$F$5+1)=0,R$3,""))),"")</f>
        <v>1</v>
      </c>
      <c r="S221" s="29">
        <f ca="1">IF(AND($A221&lt;&gt;"",S$9&lt;&gt;""),IF(HLOOKUP(S$9,'Feuille1-Catégories'!$C$1:$G$2,2,FALSE)="OUI",S$3,IF(HLOOKUP(S$9,'Feuille1-Catégories'!$C$1:$G$3,3,FALSE)="OUI",OFFSET(S$3,MOD(QUOTIENT(ROW()-ROW($A$20),'Feuille1-Catégories'!$B$6/S$6),S$5),0),IF(MOD($A221-1-S$10,'Feuille1-Catégories'!$F$5+1)=0,S$3,""))),"")</f>
        <v>30</v>
      </c>
      <c r="T221" s="29" t="str">
        <f ca="1">IF(AND($A221&lt;&gt;"",T$9&lt;&gt;""),IF(HLOOKUP(T$9,'Feuille1-Catégories'!$C$1:$G$2,2,FALSE)="OUI",T$3,IF(HLOOKUP(T$9,'Feuille1-Catégories'!$C$1:$G$3,3,FALSE)="OUI",OFFSET(T$3,MOD(QUOTIENT(ROW()-ROW($A$20),'Feuille1-Catégories'!$B$6/T$6),T$5),0),IF(MOD($A221-1-T$10,'Feuille1-Catégories'!$F$5+1)=0,T$3,""))),"")</f>
        <v/>
      </c>
      <c r="U221" s="29">
        <f ca="1">IF(AND($A221&lt;&gt;"",U$9&lt;&gt;""),IF(HLOOKUP(U$9,'Feuille1-Catégories'!$C$1:$G$2,2,FALSE)="OUI",U$3,IF(HLOOKUP(U$9,'Feuille1-Catégories'!$C$1:$G$3,3,FALSE)="OUI",OFFSET(U$3,MOD(QUOTIENT(ROW()-ROW($A$20),'Feuille1-Catégories'!$B$6/U$6),U$5),0),IF(MOD($A221-1-U$10,'Feuille1-Catégories'!$F$5+1)=0,U$3,""))),"")</f>
        <v>300</v>
      </c>
      <c r="V221" s="29" t="str">
        <f ca="1">IF(AND($A221&lt;&gt;"",V$9&lt;&gt;""),IF(HLOOKUP(V$9,'Feuille1-Catégories'!$C$1:$G$2,2,FALSE)="OUI",V$3,IF(HLOOKUP(V$9,'Feuille1-Catégories'!$C$1:$G$3,3,FALSE)="OUI",OFFSET(V$3,MOD(QUOTIENT(ROW()-ROW($A$20),'Feuille1-Catégories'!$B$6/V$6),V$5),0),IF(MOD($A221-1-V$10,'Feuille1-Catégories'!$F$5+1)=0,V$3,""))),"")</f>
        <v/>
      </c>
      <c r="W221" s="29" t="str">
        <f ca="1">IF(AND($A221&lt;&gt;"",W$9&lt;&gt;""),IF(HLOOKUP(W$9,'Feuille1-Catégories'!$C$1:$G$2,2,FALSE)="OUI",W$3,IF(HLOOKUP(W$9,'Feuille1-Catégories'!$C$1:$G$3,3,FALSE)="OUI",OFFSET(W$3,MOD(QUOTIENT(ROW()-ROW($A$20),'Feuille1-Catégories'!$B$6/W$6),W$5),0),IF(MOD($A221-1-W$10,'Feuille1-Catégories'!$F$5+1)=0,W$3,""))),"")</f>
        <v/>
      </c>
      <c r="X221" s="29" t="str">
        <f ca="1">IF(AND($A221&lt;&gt;"",X$9&lt;&gt;""),IF(HLOOKUP(X$9,'Feuille1-Catégories'!$C$1:$G$2,2,FALSE)="OUI",X$3,IF(HLOOKUP(X$9,'Feuille1-Catégories'!$C$1:$G$3,3,FALSE)="OUI",OFFSET(X$3,MOD(QUOTIENT(ROW()-ROW($A$20),'Feuille1-Catégories'!$B$6/X$6),X$5),0),IF(MOD($A221-1-X$10,'Feuille1-Catégories'!$F$5+1)=0,X$3,""))),"")</f>
        <v/>
      </c>
      <c r="Y221" s="29" t="str">
        <f ca="1">IF(AND($A221&lt;&gt;"",Y$9&lt;&gt;""),IF(HLOOKUP(Y$9,'Feuille1-Catégories'!$C$1:$G$2,2,FALSE)="OUI",Y$3,IF(HLOOKUP(Y$9,'Feuille1-Catégories'!$C$1:$G$3,3,FALSE)="OUI",OFFSET(Y$3,MOD(QUOTIENT(ROW()-ROW($A$20),'Feuille1-Catégories'!$B$6/Y$6),Y$5),0),IF(MOD($A221-1-Y$10,'Feuille1-Catégories'!$F$5+1)=0,Y$3,""))),"")</f>
        <v/>
      </c>
      <c r="Z221" s="29" t="str">
        <f ca="1">IF(AND($A221&lt;&gt;"",Z$9&lt;&gt;""),IF(HLOOKUP(Z$9,'Feuille1-Catégories'!$C$1:$G$2,2,FALSE)="OUI",Z$3,IF(HLOOKUP(Z$9,'Feuille1-Catégories'!$C$1:$G$3,3,FALSE)="OUI",OFFSET(Z$3,MOD(QUOTIENT(ROW()-ROW($A$20),'Feuille1-Catégories'!$B$6/Z$6),Z$5),0),IF(MOD($A221-1-Z$10,'Feuille1-Catégories'!$F$5+1)=0,Z$3,""))),"")</f>
        <v/>
      </c>
    </row>
    <row r="222" spans="1:26" ht="17" x14ac:dyDescent="0.2">
      <c r="A222" s="21">
        <f>IF('Feuille2-Prix de vente'!A222&lt;&gt;"",'Feuille2-Prix de vente'!A222,"")</f>
        <v>203</v>
      </c>
      <c r="B222" s="33">
        <f ca="1">IF('Feuille2-Prix de vente'!B222&lt;&gt;"",'Feuille2-Prix de vente'!B222,"")</f>
        <v>10.58437399935959</v>
      </c>
      <c r="C222" s="10">
        <f ca="1">IF('Feuille2-Prix de vente'!C222&lt;&gt;"",'Feuille2-Prix de vente'!C222,"")</f>
        <v>5986.4</v>
      </c>
      <c r="D222" s="10">
        <f t="shared" ca="1" si="3"/>
        <v>624.6</v>
      </c>
      <c r="E222" s="10">
        <f ca="1">IF('Feuille2-Prix de vente'!E222&lt;&gt;"",'Feuille2-Prix de vente'!E222,"")</f>
        <v>6611</v>
      </c>
      <c r="F222" s="29">
        <f ca="1">IF(AND($A222&lt;&gt;"",F$9&lt;&gt;""),IF(HLOOKUP(F$9,'Feuille1-Catégories'!$C$1:$G$2,2,FALSE)="OUI",F$3,IF(HLOOKUP(F$9,'Feuille1-Catégories'!$C$1:$G$3,3,FALSE)="OUI",OFFSET(F$3,MOD(QUOTIENT(ROW()-ROW($A$20),'Feuille1-Catégories'!$B$6/F$6),F$5),0),IF(MOD($A222-1-F$10,'Feuille1-Catégories'!$F$5+1)=0,F$3,""))),"")</f>
        <v>0.8</v>
      </c>
      <c r="G222" s="29" t="str">
        <f ca="1">IF(AND($A222&lt;&gt;"",G$9&lt;&gt;""),IF(HLOOKUP(G$9,'Feuille1-Catégories'!$C$1:$G$2,2,FALSE)="OUI",G$3,IF(HLOOKUP(G$9,'Feuille1-Catégories'!$C$1:$G$3,3,FALSE)="OUI",OFFSET(G$3,MOD(QUOTIENT(ROW()-ROW($A$20),'Feuille1-Catégories'!$B$6/G$6),G$5),0),IF(MOD($A222-1-G$10,'Feuille1-Catégories'!$F$5+1)=0,G$3,""))),"")</f>
        <v xml:space="preserve"> </v>
      </c>
      <c r="H222" s="29" t="str">
        <f ca="1">IF(AND($A222&lt;&gt;"",H$9&lt;&gt;""),IF(HLOOKUP(H$9,'Feuille1-Catégories'!$C$1:$G$2,2,FALSE)="OUI",H$3,IF(HLOOKUP(H$9,'Feuille1-Catégories'!$C$1:$G$3,3,FALSE)="OUI",OFFSET(H$3,MOD(QUOTIENT(ROW()-ROW($A$20),'Feuille1-Catégories'!$B$6/H$6),H$5),0),IF(MOD($A222-1-H$10,'Feuille1-Catégories'!$F$5+1)=0,H$3,""))),"")</f>
        <v/>
      </c>
      <c r="I222" s="29">
        <f ca="1">IF(AND($A222&lt;&gt;"",I$9&lt;&gt;""),IF(HLOOKUP(I$9,'Feuille1-Catégories'!$C$1:$G$2,2,FALSE)="OUI",I$3,IF(HLOOKUP(I$9,'Feuille1-Catégories'!$C$1:$G$3,3,FALSE)="OUI",OFFSET(I$3,MOD(QUOTIENT(ROW()-ROW($A$20),'Feuille1-Catégories'!$B$6/I$6),I$5),0),IF(MOD($A222-1-I$10,'Feuille1-Catégories'!$F$5+1)=0,I$3,""))),"")</f>
        <v>200</v>
      </c>
      <c r="J222" s="29">
        <f ca="1">IF(AND($A222&lt;&gt;"",J$9&lt;&gt;""),IF(HLOOKUP(J$9,'Feuille1-Catégories'!$C$1:$G$2,2,FALSE)="OUI",J$3,IF(HLOOKUP(J$9,'Feuille1-Catégories'!$C$1:$G$3,3,FALSE)="OUI",OFFSET(J$3,MOD(QUOTIENT(ROW()-ROW($A$20),'Feuille1-Catégories'!$B$6/J$6),J$5),0),IF(MOD($A222-1-J$10,'Feuille1-Catégories'!$F$5+1)=0,J$3,""))),"")</f>
        <v>0.8</v>
      </c>
      <c r="K222" s="29">
        <f ca="1">IF(AND($A222&lt;&gt;"",K$9&lt;&gt;""),IF(HLOOKUP(K$9,'Feuille1-Catégories'!$C$1:$G$2,2,FALSE)="OUI",K$3,IF(HLOOKUP(K$9,'Feuille1-Catégories'!$C$1:$G$3,3,FALSE)="OUI",OFFSET(K$3,MOD(QUOTIENT(ROW()-ROW($A$20),'Feuille1-Catégories'!$B$6/K$6),K$5),0),IF(MOD($A222-1-K$10,'Feuille1-Catégories'!$F$5+1)=0,K$3,""))),"")</f>
        <v>10</v>
      </c>
      <c r="L222" s="29">
        <f ca="1">IF(AND($A222&lt;&gt;"",L$9&lt;&gt;""),IF(HLOOKUP(L$9,'Feuille1-Catégories'!$C$1:$G$2,2,FALSE)="OUI",L$3,IF(HLOOKUP(L$9,'Feuille1-Catégories'!$C$1:$G$3,3,FALSE)="OUI",OFFSET(L$3,MOD(QUOTIENT(ROW()-ROW($A$20),'Feuille1-Catégories'!$B$6/L$6),L$5),0),IF(MOD($A222-1-L$10,'Feuille1-Catégories'!$F$5+1)=0,L$3,""))),"")</f>
        <v>50</v>
      </c>
      <c r="M222" s="29" t="str">
        <f ca="1">IF(AND($A222&lt;&gt;"",M$9&lt;&gt;""),IF(HLOOKUP(M$9,'Feuille1-Catégories'!$C$1:$G$2,2,FALSE)="OUI",M$3,IF(HLOOKUP(M$9,'Feuille1-Catégories'!$C$1:$G$3,3,FALSE)="OUI",OFFSET(M$3,MOD(QUOTIENT(ROW()-ROW($A$20),'Feuille1-Catégories'!$B$6/M$6),M$5),0),IF(MOD($A222-1-M$10,'Feuille1-Catégories'!$F$5+1)=0,M$3,""))),"")</f>
        <v xml:space="preserve"> </v>
      </c>
      <c r="N222" s="29">
        <f ca="1">IF(AND($A222&lt;&gt;"",N$9&lt;&gt;""),IF(HLOOKUP(N$9,'Feuille1-Catégories'!$C$1:$G$2,2,FALSE)="OUI",N$3,IF(HLOOKUP(N$9,'Feuille1-Catégories'!$C$1:$G$3,3,FALSE)="OUI",OFFSET(N$3,MOD(QUOTIENT(ROW()-ROW($A$20),'Feuille1-Catégories'!$B$6/N$6),N$5),0),IF(MOD($A222-1-N$10,'Feuille1-Catégories'!$F$5+1)=0,N$3,""))),"")</f>
        <v>2</v>
      </c>
      <c r="O222" s="29">
        <f ca="1">IF(AND($A222&lt;&gt;"",O$9&lt;&gt;""),IF(HLOOKUP(O$9,'Feuille1-Catégories'!$C$1:$G$2,2,FALSE)="OUI",O$3,IF(HLOOKUP(O$9,'Feuille1-Catégories'!$C$1:$G$3,3,FALSE)="OUI",OFFSET(O$3,MOD(QUOTIENT(ROW()-ROW($A$20),'Feuille1-Catégories'!$B$6/O$6),O$5),0),IF(MOD($A222-1-O$10,'Feuille1-Catégories'!$F$5+1)=0,O$3,""))),"")</f>
        <v>5</v>
      </c>
      <c r="P222" s="29">
        <f ca="1">IF(AND($A222&lt;&gt;"",P$9&lt;&gt;""),IF(HLOOKUP(P$9,'Feuille1-Catégories'!$C$1:$G$2,2,FALSE)="OUI",P$3,IF(HLOOKUP(P$9,'Feuille1-Catégories'!$C$1:$G$3,3,FALSE)="OUI",OFFSET(P$3,MOD(QUOTIENT(ROW()-ROW($A$20),'Feuille1-Catégories'!$B$6/P$6),P$5),0),IF(MOD($A222-1-P$10,'Feuille1-Catégories'!$F$5+1)=0,P$3,""))),"")</f>
        <v>25</v>
      </c>
      <c r="Q222" s="29" t="str">
        <f ca="1">IF(AND($A222&lt;&gt;"",Q$9&lt;&gt;""),IF(HLOOKUP(Q$9,'Feuille1-Catégories'!$C$1:$G$2,2,FALSE)="OUI",Q$3,IF(HLOOKUP(Q$9,'Feuille1-Catégories'!$C$1:$G$3,3,FALSE)="OUI",OFFSET(Q$3,MOD(QUOTIENT(ROW()-ROW($A$20),'Feuille1-Catégories'!$B$6/Q$6),Q$5),0),IF(MOD($A222-1-Q$10,'Feuille1-Catégories'!$F$5+1)=0,Q$3,""))),"")</f>
        <v/>
      </c>
      <c r="R222" s="29">
        <f ca="1">IF(AND($A222&lt;&gt;"",R$9&lt;&gt;""),IF(HLOOKUP(R$9,'Feuille1-Catégories'!$C$1:$G$2,2,FALSE)="OUI",R$3,IF(HLOOKUP(R$9,'Feuille1-Catégories'!$C$1:$G$3,3,FALSE)="OUI",OFFSET(R$3,MOD(QUOTIENT(ROW()-ROW($A$20),'Feuille1-Catégories'!$B$6/R$6),R$5),0),IF(MOD($A222-1-R$10,'Feuille1-Catégories'!$F$5+1)=0,R$3,""))),"")</f>
        <v>1</v>
      </c>
      <c r="S222" s="29">
        <f ca="1">IF(AND($A222&lt;&gt;"",S$9&lt;&gt;""),IF(HLOOKUP(S$9,'Feuille1-Catégories'!$C$1:$G$2,2,FALSE)="OUI",S$3,IF(HLOOKUP(S$9,'Feuille1-Catégories'!$C$1:$G$3,3,FALSE)="OUI",OFFSET(S$3,MOD(QUOTIENT(ROW()-ROW($A$20),'Feuille1-Catégories'!$B$6/S$6),S$5),0),IF(MOD($A222-1-S$10,'Feuille1-Catégories'!$F$5+1)=0,S$3,""))),"")</f>
        <v>30</v>
      </c>
      <c r="T222" s="29" t="str">
        <f ca="1">IF(AND($A222&lt;&gt;"",T$9&lt;&gt;""),IF(HLOOKUP(T$9,'Feuille1-Catégories'!$C$1:$G$2,2,FALSE)="OUI",T$3,IF(HLOOKUP(T$9,'Feuille1-Catégories'!$C$1:$G$3,3,FALSE)="OUI",OFFSET(T$3,MOD(QUOTIENT(ROW()-ROW($A$20),'Feuille1-Catégories'!$B$6/T$6),T$5),0),IF(MOD($A222-1-T$10,'Feuille1-Catégories'!$F$5+1)=0,T$3,""))),"")</f>
        <v/>
      </c>
      <c r="U222" s="29">
        <f ca="1">IF(AND($A222&lt;&gt;"",U$9&lt;&gt;""),IF(HLOOKUP(U$9,'Feuille1-Catégories'!$C$1:$G$2,2,FALSE)="OUI",U$3,IF(HLOOKUP(U$9,'Feuille1-Catégories'!$C$1:$G$3,3,FALSE)="OUI",OFFSET(U$3,MOD(QUOTIENT(ROW()-ROW($A$20),'Feuille1-Catégories'!$B$6/U$6),U$5),0),IF(MOD($A222-1-U$10,'Feuille1-Catégories'!$F$5+1)=0,U$3,""))),"")</f>
        <v>300</v>
      </c>
      <c r="V222" s="29" t="str">
        <f ca="1">IF(AND($A222&lt;&gt;"",V$9&lt;&gt;""),IF(HLOOKUP(V$9,'Feuille1-Catégories'!$C$1:$G$2,2,FALSE)="OUI",V$3,IF(HLOOKUP(V$9,'Feuille1-Catégories'!$C$1:$G$3,3,FALSE)="OUI",OFFSET(V$3,MOD(QUOTIENT(ROW()-ROW($A$20),'Feuille1-Catégories'!$B$6/V$6),V$5),0),IF(MOD($A222-1-V$10,'Feuille1-Catégories'!$F$5+1)=0,V$3,""))),"")</f>
        <v/>
      </c>
      <c r="W222" s="29" t="str">
        <f ca="1">IF(AND($A222&lt;&gt;"",W$9&lt;&gt;""),IF(HLOOKUP(W$9,'Feuille1-Catégories'!$C$1:$G$2,2,FALSE)="OUI",W$3,IF(HLOOKUP(W$9,'Feuille1-Catégories'!$C$1:$G$3,3,FALSE)="OUI",OFFSET(W$3,MOD(QUOTIENT(ROW()-ROW($A$20),'Feuille1-Catégories'!$B$6/W$6),W$5),0),IF(MOD($A222-1-W$10,'Feuille1-Catégories'!$F$5+1)=0,W$3,""))),"")</f>
        <v/>
      </c>
      <c r="X222" s="29" t="str">
        <f ca="1">IF(AND($A222&lt;&gt;"",X$9&lt;&gt;""),IF(HLOOKUP(X$9,'Feuille1-Catégories'!$C$1:$G$2,2,FALSE)="OUI",X$3,IF(HLOOKUP(X$9,'Feuille1-Catégories'!$C$1:$G$3,3,FALSE)="OUI",OFFSET(X$3,MOD(QUOTIENT(ROW()-ROW($A$20),'Feuille1-Catégories'!$B$6/X$6),X$5),0),IF(MOD($A222-1-X$10,'Feuille1-Catégories'!$F$5+1)=0,X$3,""))),"")</f>
        <v/>
      </c>
      <c r="Y222" s="29" t="str">
        <f ca="1">IF(AND($A222&lt;&gt;"",Y$9&lt;&gt;""),IF(HLOOKUP(Y$9,'Feuille1-Catégories'!$C$1:$G$2,2,FALSE)="OUI",Y$3,IF(HLOOKUP(Y$9,'Feuille1-Catégories'!$C$1:$G$3,3,FALSE)="OUI",OFFSET(Y$3,MOD(QUOTIENT(ROW()-ROW($A$20),'Feuille1-Catégories'!$B$6/Y$6),Y$5),0),IF(MOD($A222-1-Y$10,'Feuille1-Catégories'!$F$5+1)=0,Y$3,""))),"")</f>
        <v/>
      </c>
      <c r="Z222" s="29" t="str">
        <f ca="1">IF(AND($A222&lt;&gt;"",Z$9&lt;&gt;""),IF(HLOOKUP(Z$9,'Feuille1-Catégories'!$C$1:$G$2,2,FALSE)="OUI",Z$3,IF(HLOOKUP(Z$9,'Feuille1-Catégories'!$C$1:$G$3,3,FALSE)="OUI",OFFSET(Z$3,MOD(QUOTIENT(ROW()-ROW($A$20),'Feuille1-Catégories'!$B$6/Z$6),Z$5),0),IF(MOD($A222-1-Z$10,'Feuille1-Catégories'!$F$5+1)=0,Z$3,""))),"")</f>
        <v/>
      </c>
    </row>
    <row r="223" spans="1:26" ht="17" x14ac:dyDescent="0.2">
      <c r="A223" s="21">
        <f>IF('Feuille2-Prix de vente'!A223&lt;&gt;"",'Feuille2-Prix de vente'!A223,"")</f>
        <v>204</v>
      </c>
      <c r="B223" s="33">
        <f ca="1">IF('Feuille2-Prix de vente'!B223&lt;&gt;"",'Feuille2-Prix de vente'!B223,"")</f>
        <v>8.6048806746815014</v>
      </c>
      <c r="C223" s="10">
        <f ca="1">IF('Feuille2-Prix de vente'!C223&lt;&gt;"",'Feuille2-Prix de vente'!C223,"")</f>
        <v>8476.4</v>
      </c>
      <c r="D223" s="10">
        <f t="shared" ca="1" si="3"/>
        <v>1114.5999999999999</v>
      </c>
      <c r="E223" s="10">
        <f ca="1">IF('Feuille2-Prix de vente'!E223&lt;&gt;"",'Feuille2-Prix de vente'!E223,"")</f>
        <v>9591</v>
      </c>
      <c r="F223" s="29">
        <f ca="1">IF(AND($A223&lt;&gt;"",F$9&lt;&gt;""),IF(HLOOKUP(F$9,'Feuille1-Catégories'!$C$1:$G$2,2,FALSE)="OUI",F$3,IF(HLOOKUP(F$9,'Feuille1-Catégories'!$C$1:$G$3,3,FALSE)="OUI",OFFSET(F$3,MOD(QUOTIENT(ROW()-ROW($A$20),'Feuille1-Catégories'!$B$6/F$6),F$5),0),IF(MOD($A223-1-F$10,'Feuille1-Catégories'!$F$5+1)=0,F$3,""))),"")</f>
        <v>0.8</v>
      </c>
      <c r="G223" s="29" t="str">
        <f ca="1">IF(AND($A223&lt;&gt;"",G$9&lt;&gt;""),IF(HLOOKUP(G$9,'Feuille1-Catégories'!$C$1:$G$2,2,FALSE)="OUI",G$3,IF(HLOOKUP(G$9,'Feuille1-Catégories'!$C$1:$G$3,3,FALSE)="OUI",OFFSET(G$3,MOD(QUOTIENT(ROW()-ROW($A$20),'Feuille1-Catégories'!$B$6/G$6),G$5),0),IF(MOD($A223-1-G$10,'Feuille1-Catégories'!$F$5+1)=0,G$3,""))),"")</f>
        <v xml:space="preserve"> </v>
      </c>
      <c r="H223" s="29" t="str">
        <f ca="1">IF(AND($A223&lt;&gt;"",H$9&lt;&gt;""),IF(HLOOKUP(H$9,'Feuille1-Catégories'!$C$1:$G$2,2,FALSE)="OUI",H$3,IF(HLOOKUP(H$9,'Feuille1-Catégories'!$C$1:$G$3,3,FALSE)="OUI",OFFSET(H$3,MOD(QUOTIENT(ROW()-ROW($A$20),'Feuille1-Catégories'!$B$6/H$6),H$5),0),IF(MOD($A223-1-H$10,'Feuille1-Catégories'!$F$5+1)=0,H$3,""))),"")</f>
        <v/>
      </c>
      <c r="I223" s="29">
        <f ca="1">IF(AND($A223&lt;&gt;"",I$9&lt;&gt;""),IF(HLOOKUP(I$9,'Feuille1-Catégories'!$C$1:$G$2,2,FALSE)="OUI",I$3,IF(HLOOKUP(I$9,'Feuille1-Catégories'!$C$1:$G$3,3,FALSE)="OUI",OFFSET(I$3,MOD(QUOTIENT(ROW()-ROW($A$20),'Feuille1-Catégories'!$B$6/I$6),I$5),0),IF(MOD($A223-1-I$10,'Feuille1-Catégories'!$F$5+1)=0,I$3,""))),"")</f>
        <v>200</v>
      </c>
      <c r="J223" s="29">
        <f ca="1">IF(AND($A223&lt;&gt;"",J$9&lt;&gt;""),IF(HLOOKUP(J$9,'Feuille1-Catégories'!$C$1:$G$2,2,FALSE)="OUI",J$3,IF(HLOOKUP(J$9,'Feuille1-Catégories'!$C$1:$G$3,3,FALSE)="OUI",OFFSET(J$3,MOD(QUOTIENT(ROW()-ROW($A$20),'Feuille1-Catégories'!$B$6/J$6),J$5),0),IF(MOD($A223-1-J$10,'Feuille1-Catégories'!$F$5+1)=0,J$3,""))),"")</f>
        <v>0.8</v>
      </c>
      <c r="K223" s="29" t="str">
        <f ca="1">IF(AND($A223&lt;&gt;"",K$9&lt;&gt;""),IF(HLOOKUP(K$9,'Feuille1-Catégories'!$C$1:$G$2,2,FALSE)="OUI",K$3,IF(HLOOKUP(K$9,'Feuille1-Catégories'!$C$1:$G$3,3,FALSE)="OUI",OFFSET(K$3,MOD(QUOTIENT(ROW()-ROW($A$20),'Feuille1-Catégories'!$B$6/K$6),K$5),0),IF(MOD($A223-1-K$10,'Feuille1-Catégories'!$F$5+1)=0,K$3,""))),"")</f>
        <v/>
      </c>
      <c r="L223" s="29">
        <f ca="1">IF(AND($A223&lt;&gt;"",L$9&lt;&gt;""),IF(HLOOKUP(L$9,'Feuille1-Catégories'!$C$1:$G$2,2,FALSE)="OUI",L$3,IF(HLOOKUP(L$9,'Feuille1-Catégories'!$C$1:$G$3,3,FALSE)="OUI",OFFSET(L$3,MOD(QUOTIENT(ROW()-ROW($A$20),'Feuille1-Catégories'!$B$6/L$6),L$5),0),IF(MOD($A223-1-L$10,'Feuille1-Catégories'!$F$5+1)=0,L$3,""))),"")</f>
        <v>50</v>
      </c>
      <c r="M223" s="29" t="str">
        <f ca="1">IF(AND($A223&lt;&gt;"",M$9&lt;&gt;""),IF(HLOOKUP(M$9,'Feuille1-Catégories'!$C$1:$G$2,2,FALSE)="OUI",M$3,IF(HLOOKUP(M$9,'Feuille1-Catégories'!$C$1:$G$3,3,FALSE)="OUI",OFFSET(M$3,MOD(QUOTIENT(ROW()-ROW($A$20),'Feuille1-Catégories'!$B$6/M$6),M$5),0),IF(MOD($A223-1-M$10,'Feuille1-Catégories'!$F$5+1)=0,M$3,""))),"")</f>
        <v xml:space="preserve"> </v>
      </c>
      <c r="N223" s="29">
        <f ca="1">IF(AND($A223&lt;&gt;"",N$9&lt;&gt;""),IF(HLOOKUP(N$9,'Feuille1-Catégories'!$C$1:$G$2,2,FALSE)="OUI",N$3,IF(HLOOKUP(N$9,'Feuille1-Catégories'!$C$1:$G$3,3,FALSE)="OUI",OFFSET(N$3,MOD(QUOTIENT(ROW()-ROW($A$20),'Feuille1-Catégories'!$B$6/N$6),N$5),0),IF(MOD($A223-1-N$10,'Feuille1-Catégories'!$F$5+1)=0,N$3,""))),"")</f>
        <v>2</v>
      </c>
      <c r="O223" s="29">
        <f ca="1">IF(AND($A223&lt;&gt;"",O$9&lt;&gt;""),IF(HLOOKUP(O$9,'Feuille1-Catégories'!$C$1:$G$2,2,FALSE)="OUI",O$3,IF(HLOOKUP(O$9,'Feuille1-Catégories'!$C$1:$G$3,3,FALSE)="OUI",OFFSET(O$3,MOD(QUOTIENT(ROW()-ROW($A$20),'Feuille1-Catégories'!$B$6/O$6),O$5),0),IF(MOD($A223-1-O$10,'Feuille1-Catégories'!$F$5+1)=0,O$3,""))),"")</f>
        <v>5</v>
      </c>
      <c r="P223" s="29">
        <f ca="1">IF(AND($A223&lt;&gt;"",P$9&lt;&gt;""),IF(HLOOKUP(P$9,'Feuille1-Catégories'!$C$1:$G$2,2,FALSE)="OUI",P$3,IF(HLOOKUP(P$9,'Feuille1-Catégories'!$C$1:$G$3,3,FALSE)="OUI",OFFSET(P$3,MOD(QUOTIENT(ROW()-ROW($A$20),'Feuille1-Catégories'!$B$6/P$6),P$5),0),IF(MOD($A223-1-P$10,'Feuille1-Catégories'!$F$5+1)=0,P$3,""))),"")</f>
        <v>25</v>
      </c>
      <c r="Q223" s="29">
        <f ca="1">IF(AND($A223&lt;&gt;"",Q$9&lt;&gt;""),IF(HLOOKUP(Q$9,'Feuille1-Catégories'!$C$1:$G$2,2,FALSE)="OUI",Q$3,IF(HLOOKUP(Q$9,'Feuille1-Catégories'!$C$1:$G$3,3,FALSE)="OUI",OFFSET(Q$3,MOD(QUOTIENT(ROW()-ROW($A$20),'Feuille1-Catégories'!$B$6/Q$6),Q$5),0),IF(MOD($A223-1-Q$10,'Feuille1-Catégories'!$F$5+1)=0,Q$3,""))),"")</f>
        <v>500</v>
      </c>
      <c r="R223" s="29">
        <f ca="1">IF(AND($A223&lt;&gt;"",R$9&lt;&gt;""),IF(HLOOKUP(R$9,'Feuille1-Catégories'!$C$1:$G$2,2,FALSE)="OUI",R$3,IF(HLOOKUP(R$9,'Feuille1-Catégories'!$C$1:$G$3,3,FALSE)="OUI",OFFSET(R$3,MOD(QUOTIENT(ROW()-ROW($A$20),'Feuille1-Catégories'!$B$6/R$6),R$5),0),IF(MOD($A223-1-R$10,'Feuille1-Catégories'!$F$5+1)=0,R$3,""))),"")</f>
        <v>1</v>
      </c>
      <c r="S223" s="29">
        <f ca="1">IF(AND($A223&lt;&gt;"",S$9&lt;&gt;""),IF(HLOOKUP(S$9,'Feuille1-Catégories'!$C$1:$G$2,2,FALSE)="OUI",S$3,IF(HLOOKUP(S$9,'Feuille1-Catégories'!$C$1:$G$3,3,FALSE)="OUI",OFFSET(S$3,MOD(QUOTIENT(ROW()-ROW($A$20),'Feuille1-Catégories'!$B$6/S$6),S$5),0),IF(MOD($A223-1-S$10,'Feuille1-Catégories'!$F$5+1)=0,S$3,""))),"")</f>
        <v>30</v>
      </c>
      <c r="T223" s="29" t="str">
        <f ca="1">IF(AND($A223&lt;&gt;"",T$9&lt;&gt;""),IF(HLOOKUP(T$9,'Feuille1-Catégories'!$C$1:$G$2,2,FALSE)="OUI",T$3,IF(HLOOKUP(T$9,'Feuille1-Catégories'!$C$1:$G$3,3,FALSE)="OUI",OFFSET(T$3,MOD(QUOTIENT(ROW()-ROW($A$20),'Feuille1-Catégories'!$B$6/T$6),T$5),0),IF(MOD($A223-1-T$10,'Feuille1-Catégories'!$F$5+1)=0,T$3,""))),"")</f>
        <v/>
      </c>
      <c r="U223" s="29">
        <f ca="1">IF(AND($A223&lt;&gt;"",U$9&lt;&gt;""),IF(HLOOKUP(U$9,'Feuille1-Catégories'!$C$1:$G$2,2,FALSE)="OUI",U$3,IF(HLOOKUP(U$9,'Feuille1-Catégories'!$C$1:$G$3,3,FALSE)="OUI",OFFSET(U$3,MOD(QUOTIENT(ROW()-ROW($A$20),'Feuille1-Catégories'!$B$6/U$6),U$5),0),IF(MOD($A223-1-U$10,'Feuille1-Catégories'!$F$5+1)=0,U$3,""))),"")</f>
        <v>300</v>
      </c>
      <c r="V223" s="29" t="str">
        <f ca="1">IF(AND($A223&lt;&gt;"",V$9&lt;&gt;""),IF(HLOOKUP(V$9,'Feuille1-Catégories'!$C$1:$G$2,2,FALSE)="OUI",V$3,IF(HLOOKUP(V$9,'Feuille1-Catégories'!$C$1:$G$3,3,FALSE)="OUI",OFFSET(V$3,MOD(QUOTIENT(ROW()-ROW($A$20),'Feuille1-Catégories'!$B$6/V$6),V$5),0),IF(MOD($A223-1-V$10,'Feuille1-Catégories'!$F$5+1)=0,V$3,""))),"")</f>
        <v/>
      </c>
      <c r="W223" s="29" t="str">
        <f ca="1">IF(AND($A223&lt;&gt;"",W$9&lt;&gt;""),IF(HLOOKUP(W$9,'Feuille1-Catégories'!$C$1:$G$2,2,FALSE)="OUI",W$3,IF(HLOOKUP(W$9,'Feuille1-Catégories'!$C$1:$G$3,3,FALSE)="OUI",OFFSET(W$3,MOD(QUOTIENT(ROW()-ROW($A$20),'Feuille1-Catégories'!$B$6/W$6),W$5),0),IF(MOD($A223-1-W$10,'Feuille1-Catégories'!$F$5+1)=0,W$3,""))),"")</f>
        <v/>
      </c>
      <c r="X223" s="29" t="str">
        <f ca="1">IF(AND($A223&lt;&gt;"",X$9&lt;&gt;""),IF(HLOOKUP(X$9,'Feuille1-Catégories'!$C$1:$G$2,2,FALSE)="OUI",X$3,IF(HLOOKUP(X$9,'Feuille1-Catégories'!$C$1:$G$3,3,FALSE)="OUI",OFFSET(X$3,MOD(QUOTIENT(ROW()-ROW($A$20),'Feuille1-Catégories'!$B$6/X$6),X$5),0),IF(MOD($A223-1-X$10,'Feuille1-Catégories'!$F$5+1)=0,X$3,""))),"")</f>
        <v/>
      </c>
      <c r="Y223" s="29" t="str">
        <f ca="1">IF(AND($A223&lt;&gt;"",Y$9&lt;&gt;""),IF(HLOOKUP(Y$9,'Feuille1-Catégories'!$C$1:$G$2,2,FALSE)="OUI",Y$3,IF(HLOOKUP(Y$9,'Feuille1-Catégories'!$C$1:$G$3,3,FALSE)="OUI",OFFSET(Y$3,MOD(QUOTIENT(ROW()-ROW($A$20),'Feuille1-Catégories'!$B$6/Y$6),Y$5),0),IF(MOD($A223-1-Y$10,'Feuille1-Catégories'!$F$5+1)=0,Y$3,""))),"")</f>
        <v/>
      </c>
      <c r="Z223" s="29" t="str">
        <f ca="1">IF(AND($A223&lt;&gt;"",Z$9&lt;&gt;""),IF(HLOOKUP(Z$9,'Feuille1-Catégories'!$C$1:$G$2,2,FALSE)="OUI",Z$3,IF(HLOOKUP(Z$9,'Feuille1-Catégories'!$C$1:$G$3,3,FALSE)="OUI",OFFSET(Z$3,MOD(QUOTIENT(ROW()-ROW($A$20),'Feuille1-Catégories'!$B$6/Z$6),Z$5),0),IF(MOD($A223-1-Z$10,'Feuille1-Catégories'!$F$5+1)=0,Z$3,""))),"")</f>
        <v/>
      </c>
    </row>
    <row r="224" spans="1:26" ht="17" x14ac:dyDescent="0.2">
      <c r="A224" s="21">
        <f>IF('Feuille2-Prix de vente'!A224&lt;&gt;"",'Feuille2-Prix de vente'!A224,"")</f>
        <v>205</v>
      </c>
      <c r="B224" s="33">
        <f ca="1">IF('Feuille2-Prix de vente'!B224&lt;&gt;"",'Feuille2-Prix de vente'!B224,"")</f>
        <v>11.352865834133846</v>
      </c>
      <c r="C224" s="10">
        <f ca="1">IF('Feuille2-Prix de vente'!C224&lt;&gt;"",'Feuille2-Prix de vente'!C224,"")</f>
        <v>6466.4</v>
      </c>
      <c r="D224" s="10">
        <f t="shared" ca="1" si="3"/>
        <v>624.6</v>
      </c>
      <c r="E224" s="10">
        <f ca="1">IF('Feuille2-Prix de vente'!E224&lt;&gt;"",'Feuille2-Prix de vente'!E224,"")</f>
        <v>7091</v>
      </c>
      <c r="F224" s="29">
        <f ca="1">IF(AND($A224&lt;&gt;"",F$9&lt;&gt;""),IF(HLOOKUP(F$9,'Feuille1-Catégories'!$C$1:$G$2,2,FALSE)="OUI",F$3,IF(HLOOKUP(F$9,'Feuille1-Catégories'!$C$1:$G$3,3,FALSE)="OUI",OFFSET(F$3,MOD(QUOTIENT(ROW()-ROW($A$20),'Feuille1-Catégories'!$B$6/F$6),F$5),0),IF(MOD($A224-1-F$10,'Feuille1-Catégories'!$F$5+1)=0,F$3,""))),"")</f>
        <v>0.8</v>
      </c>
      <c r="G224" s="29" t="str">
        <f ca="1">IF(AND($A224&lt;&gt;"",G$9&lt;&gt;""),IF(HLOOKUP(G$9,'Feuille1-Catégories'!$C$1:$G$2,2,FALSE)="OUI",G$3,IF(HLOOKUP(G$9,'Feuille1-Catégories'!$C$1:$G$3,3,FALSE)="OUI",OFFSET(G$3,MOD(QUOTIENT(ROW()-ROW($A$20),'Feuille1-Catégories'!$B$6/G$6),G$5),0),IF(MOD($A224-1-G$10,'Feuille1-Catégories'!$F$5+1)=0,G$3,""))),"")</f>
        <v xml:space="preserve"> </v>
      </c>
      <c r="H224" s="29" t="str">
        <f ca="1">IF(AND($A224&lt;&gt;"",H$9&lt;&gt;""),IF(HLOOKUP(H$9,'Feuille1-Catégories'!$C$1:$G$2,2,FALSE)="OUI",H$3,IF(HLOOKUP(H$9,'Feuille1-Catégories'!$C$1:$G$3,3,FALSE)="OUI",OFFSET(H$3,MOD(QUOTIENT(ROW()-ROW($A$20),'Feuille1-Catégories'!$B$6/H$6),H$5),0),IF(MOD($A224-1-H$10,'Feuille1-Catégories'!$F$5+1)=0,H$3,""))),"")</f>
        <v/>
      </c>
      <c r="I224" s="29">
        <f ca="1">IF(AND($A224&lt;&gt;"",I$9&lt;&gt;""),IF(HLOOKUP(I$9,'Feuille1-Catégories'!$C$1:$G$2,2,FALSE)="OUI",I$3,IF(HLOOKUP(I$9,'Feuille1-Catégories'!$C$1:$G$3,3,FALSE)="OUI",OFFSET(I$3,MOD(QUOTIENT(ROW()-ROW($A$20),'Feuille1-Catégories'!$B$6/I$6),I$5),0),IF(MOD($A224-1-I$10,'Feuille1-Catégories'!$F$5+1)=0,I$3,""))),"")</f>
        <v>200</v>
      </c>
      <c r="J224" s="29">
        <f ca="1">IF(AND($A224&lt;&gt;"",J$9&lt;&gt;""),IF(HLOOKUP(J$9,'Feuille1-Catégories'!$C$1:$G$2,2,FALSE)="OUI",J$3,IF(HLOOKUP(J$9,'Feuille1-Catégories'!$C$1:$G$3,3,FALSE)="OUI",OFFSET(J$3,MOD(QUOTIENT(ROW()-ROW($A$20),'Feuille1-Catégories'!$B$6/J$6),J$5),0),IF(MOD($A224-1-J$10,'Feuille1-Catégories'!$F$5+1)=0,J$3,""))),"")</f>
        <v>0.8</v>
      </c>
      <c r="K224" s="29" t="str">
        <f ca="1">IF(AND($A224&lt;&gt;"",K$9&lt;&gt;""),IF(HLOOKUP(K$9,'Feuille1-Catégories'!$C$1:$G$2,2,FALSE)="OUI",K$3,IF(HLOOKUP(K$9,'Feuille1-Catégories'!$C$1:$G$3,3,FALSE)="OUI",OFFSET(K$3,MOD(QUOTIENT(ROW()-ROW($A$20),'Feuille1-Catégories'!$B$6/K$6),K$5),0),IF(MOD($A224-1-K$10,'Feuille1-Catégories'!$F$5+1)=0,K$3,""))),"")</f>
        <v/>
      </c>
      <c r="L224" s="29">
        <f ca="1">IF(AND($A224&lt;&gt;"",L$9&lt;&gt;""),IF(HLOOKUP(L$9,'Feuille1-Catégories'!$C$1:$G$2,2,FALSE)="OUI",L$3,IF(HLOOKUP(L$9,'Feuille1-Catégories'!$C$1:$G$3,3,FALSE)="OUI",OFFSET(L$3,MOD(QUOTIENT(ROW()-ROW($A$20),'Feuille1-Catégories'!$B$6/L$6),L$5),0),IF(MOD($A224-1-L$10,'Feuille1-Catégories'!$F$5+1)=0,L$3,""))),"")</f>
        <v>50</v>
      </c>
      <c r="M224" s="29" t="str">
        <f ca="1">IF(AND($A224&lt;&gt;"",M$9&lt;&gt;""),IF(HLOOKUP(M$9,'Feuille1-Catégories'!$C$1:$G$2,2,FALSE)="OUI",M$3,IF(HLOOKUP(M$9,'Feuille1-Catégories'!$C$1:$G$3,3,FALSE)="OUI",OFFSET(M$3,MOD(QUOTIENT(ROW()-ROW($A$20),'Feuille1-Catégories'!$B$6/M$6),M$5),0),IF(MOD($A224-1-M$10,'Feuille1-Catégories'!$F$5+1)=0,M$3,""))),"")</f>
        <v xml:space="preserve"> </v>
      </c>
      <c r="N224" s="29">
        <f ca="1">IF(AND($A224&lt;&gt;"",N$9&lt;&gt;""),IF(HLOOKUP(N$9,'Feuille1-Catégories'!$C$1:$G$2,2,FALSE)="OUI",N$3,IF(HLOOKUP(N$9,'Feuille1-Catégories'!$C$1:$G$3,3,FALSE)="OUI",OFFSET(N$3,MOD(QUOTIENT(ROW()-ROW($A$20),'Feuille1-Catégories'!$B$6/N$6),N$5),0),IF(MOD($A224-1-N$10,'Feuille1-Catégories'!$F$5+1)=0,N$3,""))),"")</f>
        <v>2</v>
      </c>
      <c r="O224" s="29">
        <f ca="1">IF(AND($A224&lt;&gt;"",O$9&lt;&gt;""),IF(HLOOKUP(O$9,'Feuille1-Catégories'!$C$1:$G$2,2,FALSE)="OUI",O$3,IF(HLOOKUP(O$9,'Feuille1-Catégories'!$C$1:$G$3,3,FALSE)="OUI",OFFSET(O$3,MOD(QUOTIENT(ROW()-ROW($A$20),'Feuille1-Catégories'!$B$6/O$6),O$5),0),IF(MOD($A224-1-O$10,'Feuille1-Catégories'!$F$5+1)=0,O$3,""))),"")</f>
        <v>5</v>
      </c>
      <c r="P224" s="29">
        <f ca="1">IF(AND($A224&lt;&gt;"",P$9&lt;&gt;""),IF(HLOOKUP(P$9,'Feuille1-Catégories'!$C$1:$G$2,2,FALSE)="OUI",P$3,IF(HLOOKUP(P$9,'Feuille1-Catégories'!$C$1:$G$3,3,FALSE)="OUI",OFFSET(P$3,MOD(QUOTIENT(ROW()-ROW($A$20),'Feuille1-Catégories'!$B$6/P$6),P$5),0),IF(MOD($A224-1-P$10,'Feuille1-Catégories'!$F$5+1)=0,P$3,""))),"")</f>
        <v>25</v>
      </c>
      <c r="Q224" s="29" t="str">
        <f ca="1">IF(AND($A224&lt;&gt;"",Q$9&lt;&gt;""),IF(HLOOKUP(Q$9,'Feuille1-Catégories'!$C$1:$G$2,2,FALSE)="OUI",Q$3,IF(HLOOKUP(Q$9,'Feuille1-Catégories'!$C$1:$G$3,3,FALSE)="OUI",OFFSET(Q$3,MOD(QUOTIENT(ROW()-ROW($A$20),'Feuille1-Catégories'!$B$6/Q$6),Q$5),0),IF(MOD($A224-1-Q$10,'Feuille1-Catégories'!$F$5+1)=0,Q$3,""))),"")</f>
        <v/>
      </c>
      <c r="R224" s="29">
        <f ca="1">IF(AND($A224&lt;&gt;"",R$9&lt;&gt;""),IF(HLOOKUP(R$9,'Feuille1-Catégories'!$C$1:$G$2,2,FALSE)="OUI",R$3,IF(HLOOKUP(R$9,'Feuille1-Catégories'!$C$1:$G$3,3,FALSE)="OUI",OFFSET(R$3,MOD(QUOTIENT(ROW()-ROW($A$20),'Feuille1-Catégories'!$B$6/R$6),R$5),0),IF(MOD($A224-1-R$10,'Feuille1-Catégories'!$F$5+1)=0,R$3,""))),"")</f>
        <v>1</v>
      </c>
      <c r="S224" s="29">
        <f ca="1">IF(AND($A224&lt;&gt;"",S$9&lt;&gt;""),IF(HLOOKUP(S$9,'Feuille1-Catégories'!$C$1:$G$2,2,FALSE)="OUI",S$3,IF(HLOOKUP(S$9,'Feuille1-Catégories'!$C$1:$G$3,3,FALSE)="OUI",OFFSET(S$3,MOD(QUOTIENT(ROW()-ROW($A$20),'Feuille1-Catégories'!$B$6/S$6),S$5),0),IF(MOD($A224-1-S$10,'Feuille1-Catégories'!$F$5+1)=0,S$3,""))),"")</f>
        <v>30</v>
      </c>
      <c r="T224" s="29">
        <f ca="1">IF(AND($A224&lt;&gt;"",T$9&lt;&gt;""),IF(HLOOKUP(T$9,'Feuille1-Catégories'!$C$1:$G$2,2,FALSE)="OUI",T$3,IF(HLOOKUP(T$9,'Feuille1-Catégories'!$C$1:$G$3,3,FALSE)="OUI",OFFSET(T$3,MOD(QUOTIENT(ROW()-ROW($A$20),'Feuille1-Catégories'!$B$6/T$6),T$5),0),IF(MOD($A224-1-T$10,'Feuille1-Catégories'!$F$5+1)=0,T$3,""))),"")</f>
        <v>10</v>
      </c>
      <c r="U224" s="29">
        <f ca="1">IF(AND($A224&lt;&gt;"",U$9&lt;&gt;""),IF(HLOOKUP(U$9,'Feuille1-Catégories'!$C$1:$G$2,2,FALSE)="OUI",U$3,IF(HLOOKUP(U$9,'Feuille1-Catégories'!$C$1:$G$3,3,FALSE)="OUI",OFFSET(U$3,MOD(QUOTIENT(ROW()-ROW($A$20),'Feuille1-Catégories'!$B$6/U$6),U$5),0),IF(MOD($A224-1-U$10,'Feuille1-Catégories'!$F$5+1)=0,U$3,""))),"")</f>
        <v>300</v>
      </c>
      <c r="V224" s="29" t="str">
        <f ca="1">IF(AND($A224&lt;&gt;"",V$9&lt;&gt;""),IF(HLOOKUP(V$9,'Feuille1-Catégories'!$C$1:$G$2,2,FALSE)="OUI",V$3,IF(HLOOKUP(V$9,'Feuille1-Catégories'!$C$1:$G$3,3,FALSE)="OUI",OFFSET(V$3,MOD(QUOTIENT(ROW()-ROW($A$20),'Feuille1-Catégories'!$B$6/V$6),V$5),0),IF(MOD($A224-1-V$10,'Feuille1-Catégories'!$F$5+1)=0,V$3,""))),"")</f>
        <v/>
      </c>
      <c r="W224" s="29" t="str">
        <f ca="1">IF(AND($A224&lt;&gt;"",W$9&lt;&gt;""),IF(HLOOKUP(W$9,'Feuille1-Catégories'!$C$1:$G$2,2,FALSE)="OUI",W$3,IF(HLOOKUP(W$9,'Feuille1-Catégories'!$C$1:$G$3,3,FALSE)="OUI",OFFSET(W$3,MOD(QUOTIENT(ROW()-ROW($A$20),'Feuille1-Catégories'!$B$6/W$6),W$5),0),IF(MOD($A224-1-W$10,'Feuille1-Catégories'!$F$5+1)=0,W$3,""))),"")</f>
        <v/>
      </c>
      <c r="X224" s="29" t="str">
        <f ca="1">IF(AND($A224&lt;&gt;"",X$9&lt;&gt;""),IF(HLOOKUP(X$9,'Feuille1-Catégories'!$C$1:$G$2,2,FALSE)="OUI",X$3,IF(HLOOKUP(X$9,'Feuille1-Catégories'!$C$1:$G$3,3,FALSE)="OUI",OFFSET(X$3,MOD(QUOTIENT(ROW()-ROW($A$20),'Feuille1-Catégories'!$B$6/X$6),X$5),0),IF(MOD($A224-1-X$10,'Feuille1-Catégories'!$F$5+1)=0,X$3,""))),"")</f>
        <v/>
      </c>
      <c r="Y224" s="29" t="str">
        <f ca="1">IF(AND($A224&lt;&gt;"",Y$9&lt;&gt;""),IF(HLOOKUP(Y$9,'Feuille1-Catégories'!$C$1:$G$2,2,FALSE)="OUI",Y$3,IF(HLOOKUP(Y$9,'Feuille1-Catégories'!$C$1:$G$3,3,FALSE)="OUI",OFFSET(Y$3,MOD(QUOTIENT(ROW()-ROW($A$20),'Feuille1-Catégories'!$B$6/Y$6),Y$5),0),IF(MOD($A224-1-Y$10,'Feuille1-Catégories'!$F$5+1)=0,Y$3,""))),"")</f>
        <v/>
      </c>
      <c r="Z224" s="29" t="str">
        <f ca="1">IF(AND($A224&lt;&gt;"",Z$9&lt;&gt;""),IF(HLOOKUP(Z$9,'Feuille1-Catégories'!$C$1:$G$2,2,FALSE)="OUI",Z$3,IF(HLOOKUP(Z$9,'Feuille1-Catégories'!$C$1:$G$3,3,FALSE)="OUI",OFFSET(Z$3,MOD(QUOTIENT(ROW()-ROW($A$20),'Feuille1-Catégories'!$B$6/Z$6),Z$5),0),IF(MOD($A224-1-Z$10,'Feuille1-Catégories'!$F$5+1)=0,Z$3,""))),"")</f>
        <v/>
      </c>
    </row>
    <row r="225" spans="1:26" ht="17" x14ac:dyDescent="0.2">
      <c r="A225" s="21">
        <f>IF('Feuille2-Prix de vente'!A225&lt;&gt;"",'Feuille2-Prix de vente'!A225,"")</f>
        <v>206</v>
      </c>
      <c r="B225" s="33">
        <f ca="1">IF('Feuille2-Prix de vente'!B225&lt;&gt;"",'Feuille2-Prix de vente'!B225,"")</f>
        <v>10.075346594333936</v>
      </c>
      <c r="C225" s="10">
        <f ca="1">IF('Feuille2-Prix de vente'!C225&lt;&gt;"",'Feuille2-Prix de vente'!C225,"")</f>
        <v>6022.4</v>
      </c>
      <c r="D225" s="10">
        <f t="shared" ca="1" si="3"/>
        <v>663.6</v>
      </c>
      <c r="E225" s="10">
        <f ca="1">IF('Feuille2-Prix de vente'!E225&lt;&gt;"",'Feuille2-Prix de vente'!E225,"")</f>
        <v>6686</v>
      </c>
      <c r="F225" s="29">
        <f ca="1">IF(AND($A225&lt;&gt;"",F$9&lt;&gt;""),IF(HLOOKUP(F$9,'Feuille1-Catégories'!$C$1:$G$2,2,FALSE)="OUI",F$3,IF(HLOOKUP(F$9,'Feuille1-Catégories'!$C$1:$G$3,3,FALSE)="OUI",OFFSET(F$3,MOD(QUOTIENT(ROW()-ROW($A$20),'Feuille1-Catégories'!$B$6/F$6),F$5),0),IF(MOD($A225-1-F$10,'Feuille1-Catégories'!$F$5+1)=0,F$3,""))),"")</f>
        <v>0.8</v>
      </c>
      <c r="G225" s="29" t="str">
        <f ca="1">IF(AND($A225&lt;&gt;"",G$9&lt;&gt;""),IF(HLOOKUP(G$9,'Feuille1-Catégories'!$C$1:$G$2,2,FALSE)="OUI",G$3,IF(HLOOKUP(G$9,'Feuille1-Catégories'!$C$1:$G$3,3,FALSE)="OUI",OFFSET(G$3,MOD(QUOTIENT(ROW()-ROW($A$20),'Feuille1-Catégories'!$B$6/G$6),G$5),0),IF(MOD($A225-1-G$10,'Feuille1-Catégories'!$F$5+1)=0,G$3,""))),"")</f>
        <v xml:space="preserve"> </v>
      </c>
      <c r="H225" s="29">
        <f ca="1">IF(AND($A225&lt;&gt;"",H$9&lt;&gt;""),IF(HLOOKUP(H$9,'Feuille1-Catégories'!$C$1:$G$2,2,FALSE)="OUI",H$3,IF(HLOOKUP(H$9,'Feuille1-Catégories'!$C$1:$G$3,3,FALSE)="OUI",OFFSET(H$3,MOD(QUOTIENT(ROW()-ROW($A$20),'Feuille1-Catégories'!$B$6/H$6),H$5),0),IF(MOD($A225-1-H$10,'Feuille1-Catégories'!$F$5+1)=0,H$3,""))),"")</f>
        <v>50</v>
      </c>
      <c r="I225" s="29">
        <f ca="1">IF(AND($A225&lt;&gt;"",I$9&lt;&gt;""),IF(HLOOKUP(I$9,'Feuille1-Catégories'!$C$1:$G$2,2,FALSE)="OUI",I$3,IF(HLOOKUP(I$9,'Feuille1-Catégories'!$C$1:$G$3,3,FALSE)="OUI",OFFSET(I$3,MOD(QUOTIENT(ROW()-ROW($A$20),'Feuille1-Catégories'!$B$6/I$6),I$5),0),IF(MOD($A225-1-I$10,'Feuille1-Catégories'!$F$5+1)=0,I$3,""))),"")</f>
        <v>200</v>
      </c>
      <c r="J225" s="29">
        <f ca="1">IF(AND($A225&lt;&gt;"",J$9&lt;&gt;""),IF(HLOOKUP(J$9,'Feuille1-Catégories'!$C$1:$G$2,2,FALSE)="OUI",J$3,IF(HLOOKUP(J$9,'Feuille1-Catégories'!$C$1:$G$3,3,FALSE)="OUI",OFFSET(J$3,MOD(QUOTIENT(ROW()-ROW($A$20),'Feuille1-Catégories'!$B$6/J$6),J$5),0),IF(MOD($A225-1-J$10,'Feuille1-Catégories'!$F$5+1)=0,J$3,""))),"")</f>
        <v>0.8</v>
      </c>
      <c r="K225" s="29" t="str">
        <f ca="1">IF(AND($A225&lt;&gt;"",K$9&lt;&gt;""),IF(HLOOKUP(K$9,'Feuille1-Catégories'!$C$1:$G$2,2,FALSE)="OUI",K$3,IF(HLOOKUP(K$9,'Feuille1-Catégories'!$C$1:$G$3,3,FALSE)="OUI",OFFSET(K$3,MOD(QUOTIENT(ROW()-ROW($A$20),'Feuille1-Catégories'!$B$6/K$6),K$5),0),IF(MOD($A225-1-K$10,'Feuille1-Catégories'!$F$5+1)=0,K$3,""))),"")</f>
        <v/>
      </c>
      <c r="L225" s="29">
        <f ca="1">IF(AND($A225&lt;&gt;"",L$9&lt;&gt;""),IF(HLOOKUP(L$9,'Feuille1-Catégories'!$C$1:$G$2,2,FALSE)="OUI",L$3,IF(HLOOKUP(L$9,'Feuille1-Catégories'!$C$1:$G$3,3,FALSE)="OUI",OFFSET(L$3,MOD(QUOTIENT(ROW()-ROW($A$20),'Feuille1-Catégories'!$B$6/L$6),L$5),0),IF(MOD($A225-1-L$10,'Feuille1-Catégories'!$F$5+1)=0,L$3,""))),"")</f>
        <v>50</v>
      </c>
      <c r="M225" s="29" t="str">
        <f ca="1">IF(AND($A225&lt;&gt;"",M$9&lt;&gt;""),IF(HLOOKUP(M$9,'Feuille1-Catégories'!$C$1:$G$2,2,FALSE)="OUI",M$3,IF(HLOOKUP(M$9,'Feuille1-Catégories'!$C$1:$G$3,3,FALSE)="OUI",OFFSET(M$3,MOD(QUOTIENT(ROW()-ROW($A$20),'Feuille1-Catégories'!$B$6/M$6),M$5),0),IF(MOD($A225-1-M$10,'Feuille1-Catégories'!$F$5+1)=0,M$3,""))),"")</f>
        <v xml:space="preserve"> </v>
      </c>
      <c r="N225" s="29">
        <f ca="1">IF(AND($A225&lt;&gt;"",N$9&lt;&gt;""),IF(HLOOKUP(N$9,'Feuille1-Catégories'!$C$1:$G$2,2,FALSE)="OUI",N$3,IF(HLOOKUP(N$9,'Feuille1-Catégories'!$C$1:$G$3,3,FALSE)="OUI",OFFSET(N$3,MOD(QUOTIENT(ROW()-ROW($A$20),'Feuille1-Catégories'!$B$6/N$6),N$5),0),IF(MOD($A225-1-N$10,'Feuille1-Catégories'!$F$5+1)=0,N$3,""))),"")</f>
        <v>2</v>
      </c>
      <c r="O225" s="29">
        <f ca="1">IF(AND($A225&lt;&gt;"",O$9&lt;&gt;""),IF(HLOOKUP(O$9,'Feuille1-Catégories'!$C$1:$G$2,2,FALSE)="OUI",O$3,IF(HLOOKUP(O$9,'Feuille1-Catégories'!$C$1:$G$3,3,FALSE)="OUI",OFFSET(O$3,MOD(QUOTIENT(ROW()-ROW($A$20),'Feuille1-Catégories'!$B$6/O$6),O$5),0),IF(MOD($A225-1-O$10,'Feuille1-Catégories'!$F$5+1)=0,O$3,""))),"")</f>
        <v>5</v>
      </c>
      <c r="P225" s="29">
        <f ca="1">IF(AND($A225&lt;&gt;"",P$9&lt;&gt;""),IF(HLOOKUP(P$9,'Feuille1-Catégories'!$C$1:$G$2,2,FALSE)="OUI",P$3,IF(HLOOKUP(P$9,'Feuille1-Catégories'!$C$1:$G$3,3,FALSE)="OUI",OFFSET(P$3,MOD(QUOTIENT(ROW()-ROW($A$20),'Feuille1-Catégories'!$B$6/P$6),P$5),0),IF(MOD($A225-1-P$10,'Feuille1-Catégories'!$F$5+1)=0,P$3,""))),"")</f>
        <v>25</v>
      </c>
      <c r="Q225" s="29" t="str">
        <f ca="1">IF(AND($A225&lt;&gt;"",Q$9&lt;&gt;""),IF(HLOOKUP(Q$9,'Feuille1-Catégories'!$C$1:$G$2,2,FALSE)="OUI",Q$3,IF(HLOOKUP(Q$9,'Feuille1-Catégories'!$C$1:$G$3,3,FALSE)="OUI",OFFSET(Q$3,MOD(QUOTIENT(ROW()-ROW($A$20),'Feuille1-Catégories'!$B$6/Q$6),Q$5),0),IF(MOD($A225-1-Q$10,'Feuille1-Catégories'!$F$5+1)=0,Q$3,""))),"")</f>
        <v/>
      </c>
      <c r="R225" s="29" t="str">
        <f ca="1">IF(AND($A225&lt;&gt;"",R$9&lt;&gt;""),IF(HLOOKUP(R$9,'Feuille1-Catégories'!$C$1:$G$2,2,FALSE)="OUI",R$3,IF(HLOOKUP(R$9,'Feuille1-Catégories'!$C$1:$G$3,3,FALSE)="OUI",OFFSET(R$3,MOD(QUOTIENT(ROW()-ROW($A$20),'Feuille1-Catégories'!$B$6/R$6),R$5),0),IF(MOD($A225-1-R$10,'Feuille1-Catégories'!$F$5+1)=0,R$3,""))),"")</f>
        <v/>
      </c>
      <c r="S225" s="29">
        <f ca="1">IF(AND($A225&lt;&gt;"",S$9&lt;&gt;""),IF(HLOOKUP(S$9,'Feuille1-Catégories'!$C$1:$G$2,2,FALSE)="OUI",S$3,IF(HLOOKUP(S$9,'Feuille1-Catégories'!$C$1:$G$3,3,FALSE)="OUI",OFFSET(S$3,MOD(QUOTIENT(ROW()-ROW($A$20),'Feuille1-Catégories'!$B$6/S$6),S$5),0),IF(MOD($A225-1-S$10,'Feuille1-Catégories'!$F$5+1)=0,S$3,""))),"")</f>
        <v>30</v>
      </c>
      <c r="T225" s="29" t="str">
        <f ca="1">IF(AND($A225&lt;&gt;"",T$9&lt;&gt;""),IF(HLOOKUP(T$9,'Feuille1-Catégories'!$C$1:$G$2,2,FALSE)="OUI",T$3,IF(HLOOKUP(T$9,'Feuille1-Catégories'!$C$1:$G$3,3,FALSE)="OUI",OFFSET(T$3,MOD(QUOTIENT(ROW()-ROW($A$20),'Feuille1-Catégories'!$B$6/T$6),T$5),0),IF(MOD($A225-1-T$10,'Feuille1-Catégories'!$F$5+1)=0,T$3,""))),"")</f>
        <v/>
      </c>
      <c r="U225" s="29">
        <f ca="1">IF(AND($A225&lt;&gt;"",U$9&lt;&gt;""),IF(HLOOKUP(U$9,'Feuille1-Catégories'!$C$1:$G$2,2,FALSE)="OUI",U$3,IF(HLOOKUP(U$9,'Feuille1-Catégories'!$C$1:$G$3,3,FALSE)="OUI",OFFSET(U$3,MOD(QUOTIENT(ROW()-ROW($A$20),'Feuille1-Catégories'!$B$6/U$6),U$5),0),IF(MOD($A225-1-U$10,'Feuille1-Catégories'!$F$5+1)=0,U$3,""))),"")</f>
        <v>300</v>
      </c>
      <c r="V225" s="29" t="str">
        <f ca="1">IF(AND($A225&lt;&gt;"",V$9&lt;&gt;""),IF(HLOOKUP(V$9,'Feuille1-Catégories'!$C$1:$G$2,2,FALSE)="OUI",V$3,IF(HLOOKUP(V$9,'Feuille1-Catégories'!$C$1:$G$3,3,FALSE)="OUI",OFFSET(V$3,MOD(QUOTIENT(ROW()-ROW($A$20),'Feuille1-Catégories'!$B$6/V$6),V$5),0),IF(MOD($A225-1-V$10,'Feuille1-Catégories'!$F$5+1)=0,V$3,""))),"")</f>
        <v/>
      </c>
      <c r="W225" s="29" t="str">
        <f ca="1">IF(AND($A225&lt;&gt;"",W$9&lt;&gt;""),IF(HLOOKUP(W$9,'Feuille1-Catégories'!$C$1:$G$2,2,FALSE)="OUI",W$3,IF(HLOOKUP(W$9,'Feuille1-Catégories'!$C$1:$G$3,3,FALSE)="OUI",OFFSET(W$3,MOD(QUOTIENT(ROW()-ROW($A$20),'Feuille1-Catégories'!$B$6/W$6),W$5),0),IF(MOD($A225-1-W$10,'Feuille1-Catégories'!$F$5+1)=0,W$3,""))),"")</f>
        <v/>
      </c>
      <c r="X225" s="29" t="str">
        <f ca="1">IF(AND($A225&lt;&gt;"",X$9&lt;&gt;""),IF(HLOOKUP(X$9,'Feuille1-Catégories'!$C$1:$G$2,2,FALSE)="OUI",X$3,IF(HLOOKUP(X$9,'Feuille1-Catégories'!$C$1:$G$3,3,FALSE)="OUI",OFFSET(X$3,MOD(QUOTIENT(ROW()-ROW($A$20),'Feuille1-Catégories'!$B$6/X$6),X$5),0),IF(MOD($A225-1-X$10,'Feuille1-Catégories'!$F$5+1)=0,X$3,""))),"")</f>
        <v/>
      </c>
      <c r="Y225" s="29" t="str">
        <f ca="1">IF(AND($A225&lt;&gt;"",Y$9&lt;&gt;""),IF(HLOOKUP(Y$9,'Feuille1-Catégories'!$C$1:$G$2,2,FALSE)="OUI",Y$3,IF(HLOOKUP(Y$9,'Feuille1-Catégories'!$C$1:$G$3,3,FALSE)="OUI",OFFSET(Y$3,MOD(QUOTIENT(ROW()-ROW($A$20),'Feuille1-Catégories'!$B$6/Y$6),Y$5),0),IF(MOD($A225-1-Y$10,'Feuille1-Catégories'!$F$5+1)=0,Y$3,""))),"")</f>
        <v/>
      </c>
      <c r="Z225" s="29" t="str">
        <f ca="1">IF(AND($A225&lt;&gt;"",Z$9&lt;&gt;""),IF(HLOOKUP(Z$9,'Feuille1-Catégories'!$C$1:$G$2,2,FALSE)="OUI",Z$3,IF(HLOOKUP(Z$9,'Feuille1-Catégories'!$C$1:$G$3,3,FALSE)="OUI",OFFSET(Z$3,MOD(QUOTIENT(ROW()-ROW($A$20),'Feuille1-Catégories'!$B$6/Z$6),Z$5),0),IF(MOD($A225-1-Z$10,'Feuille1-Catégories'!$F$5+1)=0,Z$3,""))),"")</f>
        <v/>
      </c>
    </row>
    <row r="226" spans="1:26" ht="17" x14ac:dyDescent="0.2">
      <c r="A226" s="21">
        <f>IF('Feuille2-Prix de vente'!A226&lt;&gt;"",'Feuille2-Prix de vente'!A226,"")</f>
        <v>207</v>
      </c>
      <c r="B226" s="33">
        <f ca="1">IF('Feuille2-Prix de vente'!B226&lt;&gt;"",'Feuille2-Prix de vente'!B226,"")</f>
        <v>10.593329057087876</v>
      </c>
      <c r="C226" s="10">
        <f ca="1">IF('Feuille2-Prix de vente'!C226&lt;&gt;"",'Feuille2-Prix de vente'!C226,"")</f>
        <v>5982.4</v>
      </c>
      <c r="D226" s="10">
        <f t="shared" ca="1" si="3"/>
        <v>623.6</v>
      </c>
      <c r="E226" s="10">
        <f ca="1">IF('Feuille2-Prix de vente'!E226&lt;&gt;"",'Feuille2-Prix de vente'!E226,"")</f>
        <v>6606</v>
      </c>
      <c r="F226" s="29">
        <f ca="1">IF(AND($A226&lt;&gt;"",F$9&lt;&gt;""),IF(HLOOKUP(F$9,'Feuille1-Catégories'!$C$1:$G$2,2,FALSE)="OUI",F$3,IF(HLOOKUP(F$9,'Feuille1-Catégories'!$C$1:$G$3,3,FALSE)="OUI",OFFSET(F$3,MOD(QUOTIENT(ROW()-ROW($A$20),'Feuille1-Catégories'!$B$6/F$6),F$5),0),IF(MOD($A226-1-F$10,'Feuille1-Catégories'!$F$5+1)=0,F$3,""))),"")</f>
        <v>0.8</v>
      </c>
      <c r="G226" s="29" t="str">
        <f ca="1">IF(AND($A226&lt;&gt;"",G$9&lt;&gt;""),IF(HLOOKUP(G$9,'Feuille1-Catégories'!$C$1:$G$2,2,FALSE)="OUI",G$3,IF(HLOOKUP(G$9,'Feuille1-Catégories'!$C$1:$G$3,3,FALSE)="OUI",OFFSET(G$3,MOD(QUOTIENT(ROW()-ROW($A$20),'Feuille1-Catégories'!$B$6/G$6),G$5),0),IF(MOD($A226-1-G$10,'Feuille1-Catégories'!$F$5+1)=0,G$3,""))),"")</f>
        <v xml:space="preserve"> </v>
      </c>
      <c r="H226" s="29" t="str">
        <f ca="1">IF(AND($A226&lt;&gt;"",H$9&lt;&gt;""),IF(HLOOKUP(H$9,'Feuille1-Catégories'!$C$1:$G$2,2,FALSE)="OUI",H$3,IF(HLOOKUP(H$9,'Feuille1-Catégories'!$C$1:$G$3,3,FALSE)="OUI",OFFSET(H$3,MOD(QUOTIENT(ROW()-ROW($A$20),'Feuille1-Catégories'!$B$6/H$6),H$5),0),IF(MOD($A226-1-H$10,'Feuille1-Catégories'!$F$5+1)=0,H$3,""))),"")</f>
        <v/>
      </c>
      <c r="I226" s="29">
        <f ca="1">IF(AND($A226&lt;&gt;"",I$9&lt;&gt;""),IF(HLOOKUP(I$9,'Feuille1-Catégories'!$C$1:$G$2,2,FALSE)="OUI",I$3,IF(HLOOKUP(I$9,'Feuille1-Catégories'!$C$1:$G$3,3,FALSE)="OUI",OFFSET(I$3,MOD(QUOTIENT(ROW()-ROW($A$20),'Feuille1-Catégories'!$B$6/I$6),I$5),0),IF(MOD($A226-1-I$10,'Feuille1-Catégories'!$F$5+1)=0,I$3,""))),"")</f>
        <v>200</v>
      </c>
      <c r="J226" s="29">
        <f ca="1">IF(AND($A226&lt;&gt;"",J$9&lt;&gt;""),IF(HLOOKUP(J$9,'Feuille1-Catégories'!$C$1:$G$2,2,FALSE)="OUI",J$3,IF(HLOOKUP(J$9,'Feuille1-Catégories'!$C$1:$G$3,3,FALSE)="OUI",OFFSET(J$3,MOD(QUOTIENT(ROW()-ROW($A$20),'Feuille1-Catégories'!$B$6/J$6),J$5),0),IF(MOD($A226-1-J$10,'Feuille1-Catégories'!$F$5+1)=0,J$3,""))),"")</f>
        <v>0.8</v>
      </c>
      <c r="K226" s="29">
        <f ca="1">IF(AND($A226&lt;&gt;"",K$9&lt;&gt;""),IF(HLOOKUP(K$9,'Feuille1-Catégories'!$C$1:$G$2,2,FALSE)="OUI",K$3,IF(HLOOKUP(K$9,'Feuille1-Catégories'!$C$1:$G$3,3,FALSE)="OUI",OFFSET(K$3,MOD(QUOTIENT(ROW()-ROW($A$20),'Feuille1-Catégories'!$B$6/K$6),K$5),0),IF(MOD($A226-1-K$10,'Feuille1-Catégories'!$F$5+1)=0,K$3,""))),"")</f>
        <v>10</v>
      </c>
      <c r="L226" s="29">
        <f ca="1">IF(AND($A226&lt;&gt;"",L$9&lt;&gt;""),IF(HLOOKUP(L$9,'Feuille1-Catégories'!$C$1:$G$2,2,FALSE)="OUI",L$3,IF(HLOOKUP(L$9,'Feuille1-Catégories'!$C$1:$G$3,3,FALSE)="OUI",OFFSET(L$3,MOD(QUOTIENT(ROW()-ROW($A$20),'Feuille1-Catégories'!$B$6/L$6),L$5),0),IF(MOD($A226-1-L$10,'Feuille1-Catégories'!$F$5+1)=0,L$3,""))),"")</f>
        <v>50</v>
      </c>
      <c r="M226" s="29" t="str">
        <f ca="1">IF(AND($A226&lt;&gt;"",M$9&lt;&gt;""),IF(HLOOKUP(M$9,'Feuille1-Catégories'!$C$1:$G$2,2,FALSE)="OUI",M$3,IF(HLOOKUP(M$9,'Feuille1-Catégories'!$C$1:$G$3,3,FALSE)="OUI",OFFSET(M$3,MOD(QUOTIENT(ROW()-ROW($A$20),'Feuille1-Catégories'!$B$6/M$6),M$5),0),IF(MOD($A226-1-M$10,'Feuille1-Catégories'!$F$5+1)=0,M$3,""))),"")</f>
        <v xml:space="preserve"> </v>
      </c>
      <c r="N226" s="29">
        <f ca="1">IF(AND($A226&lt;&gt;"",N$9&lt;&gt;""),IF(HLOOKUP(N$9,'Feuille1-Catégories'!$C$1:$G$2,2,FALSE)="OUI",N$3,IF(HLOOKUP(N$9,'Feuille1-Catégories'!$C$1:$G$3,3,FALSE)="OUI",OFFSET(N$3,MOD(QUOTIENT(ROW()-ROW($A$20),'Feuille1-Catégories'!$B$6/N$6),N$5),0),IF(MOD($A226-1-N$10,'Feuille1-Catégories'!$F$5+1)=0,N$3,""))),"")</f>
        <v>2</v>
      </c>
      <c r="O226" s="29">
        <f ca="1">IF(AND($A226&lt;&gt;"",O$9&lt;&gt;""),IF(HLOOKUP(O$9,'Feuille1-Catégories'!$C$1:$G$2,2,FALSE)="OUI",O$3,IF(HLOOKUP(O$9,'Feuille1-Catégories'!$C$1:$G$3,3,FALSE)="OUI",OFFSET(O$3,MOD(QUOTIENT(ROW()-ROW($A$20),'Feuille1-Catégories'!$B$6/O$6),O$5),0),IF(MOD($A226-1-O$10,'Feuille1-Catégories'!$F$5+1)=0,O$3,""))),"")</f>
        <v>5</v>
      </c>
      <c r="P226" s="29">
        <f ca="1">IF(AND($A226&lt;&gt;"",P$9&lt;&gt;""),IF(HLOOKUP(P$9,'Feuille1-Catégories'!$C$1:$G$2,2,FALSE)="OUI",P$3,IF(HLOOKUP(P$9,'Feuille1-Catégories'!$C$1:$G$3,3,FALSE)="OUI",OFFSET(P$3,MOD(QUOTIENT(ROW()-ROW($A$20),'Feuille1-Catégories'!$B$6/P$6),P$5),0),IF(MOD($A226-1-P$10,'Feuille1-Catégories'!$F$5+1)=0,P$3,""))),"")</f>
        <v>25</v>
      </c>
      <c r="Q226" s="29" t="str">
        <f ca="1">IF(AND($A226&lt;&gt;"",Q$9&lt;&gt;""),IF(HLOOKUP(Q$9,'Feuille1-Catégories'!$C$1:$G$2,2,FALSE)="OUI",Q$3,IF(HLOOKUP(Q$9,'Feuille1-Catégories'!$C$1:$G$3,3,FALSE)="OUI",OFFSET(Q$3,MOD(QUOTIENT(ROW()-ROW($A$20),'Feuille1-Catégories'!$B$6/Q$6),Q$5),0),IF(MOD($A226-1-Q$10,'Feuille1-Catégories'!$F$5+1)=0,Q$3,""))),"")</f>
        <v/>
      </c>
      <c r="R226" s="29" t="str">
        <f ca="1">IF(AND($A226&lt;&gt;"",R$9&lt;&gt;""),IF(HLOOKUP(R$9,'Feuille1-Catégories'!$C$1:$G$2,2,FALSE)="OUI",R$3,IF(HLOOKUP(R$9,'Feuille1-Catégories'!$C$1:$G$3,3,FALSE)="OUI",OFFSET(R$3,MOD(QUOTIENT(ROW()-ROW($A$20),'Feuille1-Catégories'!$B$6/R$6),R$5),0),IF(MOD($A226-1-R$10,'Feuille1-Catégories'!$F$5+1)=0,R$3,""))),"")</f>
        <v/>
      </c>
      <c r="S226" s="29">
        <f ca="1">IF(AND($A226&lt;&gt;"",S$9&lt;&gt;""),IF(HLOOKUP(S$9,'Feuille1-Catégories'!$C$1:$G$2,2,FALSE)="OUI",S$3,IF(HLOOKUP(S$9,'Feuille1-Catégories'!$C$1:$G$3,3,FALSE)="OUI",OFFSET(S$3,MOD(QUOTIENT(ROW()-ROW($A$20),'Feuille1-Catégories'!$B$6/S$6),S$5),0),IF(MOD($A226-1-S$10,'Feuille1-Catégories'!$F$5+1)=0,S$3,""))),"")</f>
        <v>30</v>
      </c>
      <c r="T226" s="29" t="str">
        <f ca="1">IF(AND($A226&lt;&gt;"",T$9&lt;&gt;""),IF(HLOOKUP(T$9,'Feuille1-Catégories'!$C$1:$G$2,2,FALSE)="OUI",T$3,IF(HLOOKUP(T$9,'Feuille1-Catégories'!$C$1:$G$3,3,FALSE)="OUI",OFFSET(T$3,MOD(QUOTIENT(ROW()-ROW($A$20),'Feuille1-Catégories'!$B$6/T$6),T$5),0),IF(MOD($A226-1-T$10,'Feuille1-Catégories'!$F$5+1)=0,T$3,""))),"")</f>
        <v/>
      </c>
      <c r="U226" s="29">
        <f ca="1">IF(AND($A226&lt;&gt;"",U$9&lt;&gt;""),IF(HLOOKUP(U$9,'Feuille1-Catégories'!$C$1:$G$2,2,FALSE)="OUI",U$3,IF(HLOOKUP(U$9,'Feuille1-Catégories'!$C$1:$G$3,3,FALSE)="OUI",OFFSET(U$3,MOD(QUOTIENT(ROW()-ROW($A$20),'Feuille1-Catégories'!$B$6/U$6),U$5),0),IF(MOD($A226-1-U$10,'Feuille1-Catégories'!$F$5+1)=0,U$3,""))),"")</f>
        <v>300</v>
      </c>
      <c r="V226" s="29" t="str">
        <f ca="1">IF(AND($A226&lt;&gt;"",V$9&lt;&gt;""),IF(HLOOKUP(V$9,'Feuille1-Catégories'!$C$1:$G$2,2,FALSE)="OUI",V$3,IF(HLOOKUP(V$9,'Feuille1-Catégories'!$C$1:$G$3,3,FALSE)="OUI",OFFSET(V$3,MOD(QUOTIENT(ROW()-ROW($A$20),'Feuille1-Catégories'!$B$6/V$6),V$5),0),IF(MOD($A226-1-V$10,'Feuille1-Catégories'!$F$5+1)=0,V$3,""))),"")</f>
        <v/>
      </c>
      <c r="W226" s="29" t="str">
        <f ca="1">IF(AND($A226&lt;&gt;"",W$9&lt;&gt;""),IF(HLOOKUP(W$9,'Feuille1-Catégories'!$C$1:$G$2,2,FALSE)="OUI",W$3,IF(HLOOKUP(W$9,'Feuille1-Catégories'!$C$1:$G$3,3,FALSE)="OUI",OFFSET(W$3,MOD(QUOTIENT(ROW()-ROW($A$20),'Feuille1-Catégories'!$B$6/W$6),W$5),0),IF(MOD($A226-1-W$10,'Feuille1-Catégories'!$F$5+1)=0,W$3,""))),"")</f>
        <v/>
      </c>
      <c r="X226" s="29" t="str">
        <f ca="1">IF(AND($A226&lt;&gt;"",X$9&lt;&gt;""),IF(HLOOKUP(X$9,'Feuille1-Catégories'!$C$1:$G$2,2,FALSE)="OUI",X$3,IF(HLOOKUP(X$9,'Feuille1-Catégories'!$C$1:$G$3,3,FALSE)="OUI",OFFSET(X$3,MOD(QUOTIENT(ROW()-ROW($A$20),'Feuille1-Catégories'!$B$6/X$6),X$5),0),IF(MOD($A226-1-X$10,'Feuille1-Catégories'!$F$5+1)=0,X$3,""))),"")</f>
        <v/>
      </c>
      <c r="Y226" s="29" t="str">
        <f ca="1">IF(AND($A226&lt;&gt;"",Y$9&lt;&gt;""),IF(HLOOKUP(Y$9,'Feuille1-Catégories'!$C$1:$G$2,2,FALSE)="OUI",Y$3,IF(HLOOKUP(Y$9,'Feuille1-Catégories'!$C$1:$G$3,3,FALSE)="OUI",OFFSET(Y$3,MOD(QUOTIENT(ROW()-ROW($A$20),'Feuille1-Catégories'!$B$6/Y$6),Y$5),0),IF(MOD($A226-1-Y$10,'Feuille1-Catégories'!$F$5+1)=0,Y$3,""))),"")</f>
        <v/>
      </c>
      <c r="Z226" s="29" t="str">
        <f ca="1">IF(AND($A226&lt;&gt;"",Z$9&lt;&gt;""),IF(HLOOKUP(Z$9,'Feuille1-Catégories'!$C$1:$G$2,2,FALSE)="OUI",Z$3,IF(HLOOKUP(Z$9,'Feuille1-Catégories'!$C$1:$G$3,3,FALSE)="OUI",OFFSET(Z$3,MOD(QUOTIENT(ROW()-ROW($A$20),'Feuille1-Catégories'!$B$6/Z$6),Z$5),0),IF(MOD($A226-1-Z$10,'Feuille1-Catégories'!$F$5+1)=0,Z$3,""))),"")</f>
        <v/>
      </c>
    </row>
    <row r="227" spans="1:26" ht="17" x14ac:dyDescent="0.2">
      <c r="A227" s="21">
        <f>IF('Feuille2-Prix de vente'!A227&lt;&gt;"",'Feuille2-Prix de vente'!A227,"")</f>
        <v>208</v>
      </c>
      <c r="B227" s="33">
        <f ca="1">IF('Feuille2-Prix de vente'!B227&lt;&gt;"",'Feuille2-Prix de vente'!B227,"")</f>
        <v>8.6081178160919549</v>
      </c>
      <c r="C227" s="10">
        <f ca="1">IF('Feuille2-Prix de vente'!C227&lt;&gt;"",'Feuille2-Prix de vente'!C227,"")</f>
        <v>8472.4</v>
      </c>
      <c r="D227" s="10">
        <f t="shared" ca="1" si="3"/>
        <v>1113.5999999999999</v>
      </c>
      <c r="E227" s="10">
        <f ca="1">IF('Feuille2-Prix de vente'!E227&lt;&gt;"",'Feuille2-Prix de vente'!E227,"")</f>
        <v>9586</v>
      </c>
      <c r="F227" s="29">
        <f ca="1">IF(AND($A227&lt;&gt;"",F$9&lt;&gt;""),IF(HLOOKUP(F$9,'Feuille1-Catégories'!$C$1:$G$2,2,FALSE)="OUI",F$3,IF(HLOOKUP(F$9,'Feuille1-Catégories'!$C$1:$G$3,3,FALSE)="OUI",OFFSET(F$3,MOD(QUOTIENT(ROW()-ROW($A$20),'Feuille1-Catégories'!$B$6/F$6),F$5),0),IF(MOD($A227-1-F$10,'Feuille1-Catégories'!$F$5+1)=0,F$3,""))),"")</f>
        <v>0.8</v>
      </c>
      <c r="G227" s="29" t="str">
        <f ca="1">IF(AND($A227&lt;&gt;"",G$9&lt;&gt;""),IF(HLOOKUP(G$9,'Feuille1-Catégories'!$C$1:$G$2,2,FALSE)="OUI",G$3,IF(HLOOKUP(G$9,'Feuille1-Catégories'!$C$1:$G$3,3,FALSE)="OUI",OFFSET(G$3,MOD(QUOTIENT(ROW()-ROW($A$20),'Feuille1-Catégories'!$B$6/G$6),G$5),0),IF(MOD($A227-1-G$10,'Feuille1-Catégories'!$F$5+1)=0,G$3,""))),"")</f>
        <v xml:space="preserve"> </v>
      </c>
      <c r="H227" s="29" t="str">
        <f ca="1">IF(AND($A227&lt;&gt;"",H$9&lt;&gt;""),IF(HLOOKUP(H$9,'Feuille1-Catégories'!$C$1:$G$2,2,FALSE)="OUI",H$3,IF(HLOOKUP(H$9,'Feuille1-Catégories'!$C$1:$G$3,3,FALSE)="OUI",OFFSET(H$3,MOD(QUOTIENT(ROW()-ROW($A$20),'Feuille1-Catégories'!$B$6/H$6),H$5),0),IF(MOD($A227-1-H$10,'Feuille1-Catégories'!$F$5+1)=0,H$3,""))),"")</f>
        <v/>
      </c>
      <c r="I227" s="29">
        <f ca="1">IF(AND($A227&lt;&gt;"",I$9&lt;&gt;""),IF(HLOOKUP(I$9,'Feuille1-Catégories'!$C$1:$G$2,2,FALSE)="OUI",I$3,IF(HLOOKUP(I$9,'Feuille1-Catégories'!$C$1:$G$3,3,FALSE)="OUI",OFFSET(I$3,MOD(QUOTIENT(ROW()-ROW($A$20),'Feuille1-Catégories'!$B$6/I$6),I$5),0),IF(MOD($A227-1-I$10,'Feuille1-Catégories'!$F$5+1)=0,I$3,""))),"")</f>
        <v>200</v>
      </c>
      <c r="J227" s="29">
        <f ca="1">IF(AND($A227&lt;&gt;"",J$9&lt;&gt;""),IF(HLOOKUP(J$9,'Feuille1-Catégories'!$C$1:$G$2,2,FALSE)="OUI",J$3,IF(HLOOKUP(J$9,'Feuille1-Catégories'!$C$1:$G$3,3,FALSE)="OUI",OFFSET(J$3,MOD(QUOTIENT(ROW()-ROW($A$20),'Feuille1-Catégories'!$B$6/J$6),J$5),0),IF(MOD($A227-1-J$10,'Feuille1-Catégories'!$F$5+1)=0,J$3,""))),"")</f>
        <v>0.8</v>
      </c>
      <c r="K227" s="29" t="str">
        <f ca="1">IF(AND($A227&lt;&gt;"",K$9&lt;&gt;""),IF(HLOOKUP(K$9,'Feuille1-Catégories'!$C$1:$G$2,2,FALSE)="OUI",K$3,IF(HLOOKUP(K$9,'Feuille1-Catégories'!$C$1:$G$3,3,FALSE)="OUI",OFFSET(K$3,MOD(QUOTIENT(ROW()-ROW($A$20),'Feuille1-Catégories'!$B$6/K$6),K$5),0),IF(MOD($A227-1-K$10,'Feuille1-Catégories'!$F$5+1)=0,K$3,""))),"")</f>
        <v/>
      </c>
      <c r="L227" s="29">
        <f ca="1">IF(AND($A227&lt;&gt;"",L$9&lt;&gt;""),IF(HLOOKUP(L$9,'Feuille1-Catégories'!$C$1:$G$2,2,FALSE)="OUI",L$3,IF(HLOOKUP(L$9,'Feuille1-Catégories'!$C$1:$G$3,3,FALSE)="OUI",OFFSET(L$3,MOD(QUOTIENT(ROW()-ROW($A$20),'Feuille1-Catégories'!$B$6/L$6),L$5),0),IF(MOD($A227-1-L$10,'Feuille1-Catégories'!$F$5+1)=0,L$3,""))),"")</f>
        <v>50</v>
      </c>
      <c r="M227" s="29" t="str">
        <f ca="1">IF(AND($A227&lt;&gt;"",M$9&lt;&gt;""),IF(HLOOKUP(M$9,'Feuille1-Catégories'!$C$1:$G$2,2,FALSE)="OUI",M$3,IF(HLOOKUP(M$9,'Feuille1-Catégories'!$C$1:$G$3,3,FALSE)="OUI",OFFSET(M$3,MOD(QUOTIENT(ROW()-ROW($A$20),'Feuille1-Catégories'!$B$6/M$6),M$5),0),IF(MOD($A227-1-M$10,'Feuille1-Catégories'!$F$5+1)=0,M$3,""))),"")</f>
        <v xml:space="preserve"> </v>
      </c>
      <c r="N227" s="29">
        <f ca="1">IF(AND($A227&lt;&gt;"",N$9&lt;&gt;""),IF(HLOOKUP(N$9,'Feuille1-Catégories'!$C$1:$G$2,2,FALSE)="OUI",N$3,IF(HLOOKUP(N$9,'Feuille1-Catégories'!$C$1:$G$3,3,FALSE)="OUI",OFFSET(N$3,MOD(QUOTIENT(ROW()-ROW($A$20),'Feuille1-Catégories'!$B$6/N$6),N$5),0),IF(MOD($A227-1-N$10,'Feuille1-Catégories'!$F$5+1)=0,N$3,""))),"")</f>
        <v>2</v>
      </c>
      <c r="O227" s="29">
        <f ca="1">IF(AND($A227&lt;&gt;"",O$9&lt;&gt;""),IF(HLOOKUP(O$9,'Feuille1-Catégories'!$C$1:$G$2,2,FALSE)="OUI",O$3,IF(HLOOKUP(O$9,'Feuille1-Catégories'!$C$1:$G$3,3,FALSE)="OUI",OFFSET(O$3,MOD(QUOTIENT(ROW()-ROW($A$20),'Feuille1-Catégories'!$B$6/O$6),O$5),0),IF(MOD($A227-1-O$10,'Feuille1-Catégories'!$F$5+1)=0,O$3,""))),"")</f>
        <v>5</v>
      </c>
      <c r="P227" s="29">
        <f ca="1">IF(AND($A227&lt;&gt;"",P$9&lt;&gt;""),IF(HLOOKUP(P$9,'Feuille1-Catégories'!$C$1:$G$2,2,FALSE)="OUI",P$3,IF(HLOOKUP(P$9,'Feuille1-Catégories'!$C$1:$G$3,3,FALSE)="OUI",OFFSET(P$3,MOD(QUOTIENT(ROW()-ROW($A$20),'Feuille1-Catégories'!$B$6/P$6),P$5),0),IF(MOD($A227-1-P$10,'Feuille1-Catégories'!$F$5+1)=0,P$3,""))),"")</f>
        <v>25</v>
      </c>
      <c r="Q227" s="29">
        <f ca="1">IF(AND($A227&lt;&gt;"",Q$9&lt;&gt;""),IF(HLOOKUP(Q$9,'Feuille1-Catégories'!$C$1:$G$2,2,FALSE)="OUI",Q$3,IF(HLOOKUP(Q$9,'Feuille1-Catégories'!$C$1:$G$3,3,FALSE)="OUI",OFFSET(Q$3,MOD(QUOTIENT(ROW()-ROW($A$20),'Feuille1-Catégories'!$B$6/Q$6),Q$5),0),IF(MOD($A227-1-Q$10,'Feuille1-Catégories'!$F$5+1)=0,Q$3,""))),"")</f>
        <v>500</v>
      </c>
      <c r="R227" s="29" t="str">
        <f ca="1">IF(AND($A227&lt;&gt;"",R$9&lt;&gt;""),IF(HLOOKUP(R$9,'Feuille1-Catégories'!$C$1:$G$2,2,FALSE)="OUI",R$3,IF(HLOOKUP(R$9,'Feuille1-Catégories'!$C$1:$G$3,3,FALSE)="OUI",OFFSET(R$3,MOD(QUOTIENT(ROW()-ROW($A$20),'Feuille1-Catégories'!$B$6/R$6),R$5),0),IF(MOD($A227-1-R$10,'Feuille1-Catégories'!$F$5+1)=0,R$3,""))),"")</f>
        <v/>
      </c>
      <c r="S227" s="29">
        <f ca="1">IF(AND($A227&lt;&gt;"",S$9&lt;&gt;""),IF(HLOOKUP(S$9,'Feuille1-Catégories'!$C$1:$G$2,2,FALSE)="OUI",S$3,IF(HLOOKUP(S$9,'Feuille1-Catégories'!$C$1:$G$3,3,FALSE)="OUI",OFFSET(S$3,MOD(QUOTIENT(ROW()-ROW($A$20),'Feuille1-Catégories'!$B$6/S$6),S$5),0),IF(MOD($A227-1-S$10,'Feuille1-Catégories'!$F$5+1)=0,S$3,""))),"")</f>
        <v>30</v>
      </c>
      <c r="T227" s="29" t="str">
        <f ca="1">IF(AND($A227&lt;&gt;"",T$9&lt;&gt;""),IF(HLOOKUP(T$9,'Feuille1-Catégories'!$C$1:$G$2,2,FALSE)="OUI",T$3,IF(HLOOKUP(T$9,'Feuille1-Catégories'!$C$1:$G$3,3,FALSE)="OUI",OFFSET(T$3,MOD(QUOTIENT(ROW()-ROW($A$20),'Feuille1-Catégories'!$B$6/T$6),T$5),0),IF(MOD($A227-1-T$10,'Feuille1-Catégories'!$F$5+1)=0,T$3,""))),"")</f>
        <v/>
      </c>
      <c r="U227" s="29">
        <f ca="1">IF(AND($A227&lt;&gt;"",U$9&lt;&gt;""),IF(HLOOKUP(U$9,'Feuille1-Catégories'!$C$1:$G$2,2,FALSE)="OUI",U$3,IF(HLOOKUP(U$9,'Feuille1-Catégories'!$C$1:$G$3,3,FALSE)="OUI",OFFSET(U$3,MOD(QUOTIENT(ROW()-ROW($A$20),'Feuille1-Catégories'!$B$6/U$6),U$5),0),IF(MOD($A227-1-U$10,'Feuille1-Catégories'!$F$5+1)=0,U$3,""))),"")</f>
        <v>300</v>
      </c>
      <c r="V227" s="29" t="str">
        <f ca="1">IF(AND($A227&lt;&gt;"",V$9&lt;&gt;""),IF(HLOOKUP(V$9,'Feuille1-Catégories'!$C$1:$G$2,2,FALSE)="OUI",V$3,IF(HLOOKUP(V$9,'Feuille1-Catégories'!$C$1:$G$3,3,FALSE)="OUI",OFFSET(V$3,MOD(QUOTIENT(ROW()-ROW($A$20),'Feuille1-Catégories'!$B$6/V$6),V$5),0),IF(MOD($A227-1-V$10,'Feuille1-Catégories'!$F$5+1)=0,V$3,""))),"")</f>
        <v/>
      </c>
      <c r="W227" s="29" t="str">
        <f ca="1">IF(AND($A227&lt;&gt;"",W$9&lt;&gt;""),IF(HLOOKUP(W$9,'Feuille1-Catégories'!$C$1:$G$2,2,FALSE)="OUI",W$3,IF(HLOOKUP(W$9,'Feuille1-Catégories'!$C$1:$G$3,3,FALSE)="OUI",OFFSET(W$3,MOD(QUOTIENT(ROW()-ROW($A$20),'Feuille1-Catégories'!$B$6/W$6),W$5),0),IF(MOD($A227-1-W$10,'Feuille1-Catégories'!$F$5+1)=0,W$3,""))),"")</f>
        <v/>
      </c>
      <c r="X227" s="29" t="str">
        <f ca="1">IF(AND($A227&lt;&gt;"",X$9&lt;&gt;""),IF(HLOOKUP(X$9,'Feuille1-Catégories'!$C$1:$G$2,2,FALSE)="OUI",X$3,IF(HLOOKUP(X$9,'Feuille1-Catégories'!$C$1:$G$3,3,FALSE)="OUI",OFFSET(X$3,MOD(QUOTIENT(ROW()-ROW($A$20),'Feuille1-Catégories'!$B$6/X$6),X$5),0),IF(MOD($A227-1-X$10,'Feuille1-Catégories'!$F$5+1)=0,X$3,""))),"")</f>
        <v/>
      </c>
      <c r="Y227" s="29" t="str">
        <f ca="1">IF(AND($A227&lt;&gt;"",Y$9&lt;&gt;""),IF(HLOOKUP(Y$9,'Feuille1-Catégories'!$C$1:$G$2,2,FALSE)="OUI",Y$3,IF(HLOOKUP(Y$9,'Feuille1-Catégories'!$C$1:$G$3,3,FALSE)="OUI",OFFSET(Y$3,MOD(QUOTIENT(ROW()-ROW($A$20),'Feuille1-Catégories'!$B$6/Y$6),Y$5),0),IF(MOD($A227-1-Y$10,'Feuille1-Catégories'!$F$5+1)=0,Y$3,""))),"")</f>
        <v/>
      </c>
      <c r="Z227" s="29" t="str">
        <f ca="1">IF(AND($A227&lt;&gt;"",Z$9&lt;&gt;""),IF(HLOOKUP(Z$9,'Feuille1-Catégories'!$C$1:$G$2,2,FALSE)="OUI",Z$3,IF(HLOOKUP(Z$9,'Feuille1-Catégories'!$C$1:$G$3,3,FALSE)="OUI",OFFSET(Z$3,MOD(QUOTIENT(ROW()-ROW($A$20),'Feuille1-Catégories'!$B$6/Z$6),Z$5),0),IF(MOD($A227-1-Z$10,'Feuille1-Catégories'!$F$5+1)=0,Z$3,""))),"")</f>
        <v/>
      </c>
    </row>
    <row r="228" spans="1:26" ht="17" x14ac:dyDescent="0.2">
      <c r="A228" s="21">
        <f>IF('Feuille2-Prix de vente'!A228&lt;&gt;"",'Feuille2-Prix de vente'!A228,"")</f>
        <v>209</v>
      </c>
      <c r="B228" s="33">
        <f ca="1">IF('Feuille2-Prix de vente'!B228&lt;&gt;"",'Feuille2-Prix de vente'!B228,"")</f>
        <v>11.363053239255933</v>
      </c>
      <c r="C228" s="10">
        <f ca="1">IF('Feuille2-Prix de vente'!C228&lt;&gt;"",'Feuille2-Prix de vente'!C228,"")</f>
        <v>6462.4</v>
      </c>
      <c r="D228" s="10">
        <f t="shared" ca="1" si="3"/>
        <v>623.6</v>
      </c>
      <c r="E228" s="10">
        <f ca="1">IF('Feuille2-Prix de vente'!E228&lt;&gt;"",'Feuille2-Prix de vente'!E228,"")</f>
        <v>7086</v>
      </c>
      <c r="F228" s="29">
        <f ca="1">IF(AND($A228&lt;&gt;"",F$9&lt;&gt;""),IF(HLOOKUP(F$9,'Feuille1-Catégories'!$C$1:$G$2,2,FALSE)="OUI",F$3,IF(HLOOKUP(F$9,'Feuille1-Catégories'!$C$1:$G$3,3,FALSE)="OUI",OFFSET(F$3,MOD(QUOTIENT(ROW()-ROW($A$20),'Feuille1-Catégories'!$B$6/F$6),F$5),0),IF(MOD($A228-1-F$10,'Feuille1-Catégories'!$F$5+1)=0,F$3,""))),"")</f>
        <v>0.8</v>
      </c>
      <c r="G228" s="29" t="str">
        <f ca="1">IF(AND($A228&lt;&gt;"",G$9&lt;&gt;""),IF(HLOOKUP(G$9,'Feuille1-Catégories'!$C$1:$G$2,2,FALSE)="OUI",G$3,IF(HLOOKUP(G$9,'Feuille1-Catégories'!$C$1:$G$3,3,FALSE)="OUI",OFFSET(G$3,MOD(QUOTIENT(ROW()-ROW($A$20),'Feuille1-Catégories'!$B$6/G$6),G$5),0),IF(MOD($A228-1-G$10,'Feuille1-Catégories'!$F$5+1)=0,G$3,""))),"")</f>
        <v xml:space="preserve"> </v>
      </c>
      <c r="H228" s="29" t="str">
        <f ca="1">IF(AND($A228&lt;&gt;"",H$9&lt;&gt;""),IF(HLOOKUP(H$9,'Feuille1-Catégories'!$C$1:$G$2,2,FALSE)="OUI",H$3,IF(HLOOKUP(H$9,'Feuille1-Catégories'!$C$1:$G$3,3,FALSE)="OUI",OFFSET(H$3,MOD(QUOTIENT(ROW()-ROW($A$20),'Feuille1-Catégories'!$B$6/H$6),H$5),0),IF(MOD($A228-1-H$10,'Feuille1-Catégories'!$F$5+1)=0,H$3,""))),"")</f>
        <v/>
      </c>
      <c r="I228" s="29">
        <f ca="1">IF(AND($A228&lt;&gt;"",I$9&lt;&gt;""),IF(HLOOKUP(I$9,'Feuille1-Catégories'!$C$1:$G$2,2,FALSE)="OUI",I$3,IF(HLOOKUP(I$9,'Feuille1-Catégories'!$C$1:$G$3,3,FALSE)="OUI",OFFSET(I$3,MOD(QUOTIENT(ROW()-ROW($A$20),'Feuille1-Catégories'!$B$6/I$6),I$5),0),IF(MOD($A228-1-I$10,'Feuille1-Catégories'!$F$5+1)=0,I$3,""))),"")</f>
        <v>200</v>
      </c>
      <c r="J228" s="29">
        <f ca="1">IF(AND($A228&lt;&gt;"",J$9&lt;&gt;""),IF(HLOOKUP(J$9,'Feuille1-Catégories'!$C$1:$G$2,2,FALSE)="OUI",J$3,IF(HLOOKUP(J$9,'Feuille1-Catégories'!$C$1:$G$3,3,FALSE)="OUI",OFFSET(J$3,MOD(QUOTIENT(ROW()-ROW($A$20),'Feuille1-Catégories'!$B$6/J$6),J$5),0),IF(MOD($A228-1-J$10,'Feuille1-Catégories'!$F$5+1)=0,J$3,""))),"")</f>
        <v>0.8</v>
      </c>
      <c r="K228" s="29" t="str">
        <f ca="1">IF(AND($A228&lt;&gt;"",K$9&lt;&gt;""),IF(HLOOKUP(K$9,'Feuille1-Catégories'!$C$1:$G$2,2,FALSE)="OUI",K$3,IF(HLOOKUP(K$9,'Feuille1-Catégories'!$C$1:$G$3,3,FALSE)="OUI",OFFSET(K$3,MOD(QUOTIENT(ROW()-ROW($A$20),'Feuille1-Catégories'!$B$6/K$6),K$5),0),IF(MOD($A228-1-K$10,'Feuille1-Catégories'!$F$5+1)=0,K$3,""))),"")</f>
        <v/>
      </c>
      <c r="L228" s="29">
        <f ca="1">IF(AND($A228&lt;&gt;"",L$9&lt;&gt;""),IF(HLOOKUP(L$9,'Feuille1-Catégories'!$C$1:$G$2,2,FALSE)="OUI",L$3,IF(HLOOKUP(L$9,'Feuille1-Catégories'!$C$1:$G$3,3,FALSE)="OUI",OFFSET(L$3,MOD(QUOTIENT(ROW()-ROW($A$20),'Feuille1-Catégories'!$B$6/L$6),L$5),0),IF(MOD($A228-1-L$10,'Feuille1-Catégories'!$F$5+1)=0,L$3,""))),"")</f>
        <v>50</v>
      </c>
      <c r="M228" s="29" t="str">
        <f ca="1">IF(AND($A228&lt;&gt;"",M$9&lt;&gt;""),IF(HLOOKUP(M$9,'Feuille1-Catégories'!$C$1:$G$2,2,FALSE)="OUI",M$3,IF(HLOOKUP(M$9,'Feuille1-Catégories'!$C$1:$G$3,3,FALSE)="OUI",OFFSET(M$3,MOD(QUOTIENT(ROW()-ROW($A$20),'Feuille1-Catégories'!$B$6/M$6),M$5),0),IF(MOD($A228-1-M$10,'Feuille1-Catégories'!$F$5+1)=0,M$3,""))),"")</f>
        <v xml:space="preserve"> </v>
      </c>
      <c r="N228" s="29">
        <f ca="1">IF(AND($A228&lt;&gt;"",N$9&lt;&gt;""),IF(HLOOKUP(N$9,'Feuille1-Catégories'!$C$1:$G$2,2,FALSE)="OUI",N$3,IF(HLOOKUP(N$9,'Feuille1-Catégories'!$C$1:$G$3,3,FALSE)="OUI",OFFSET(N$3,MOD(QUOTIENT(ROW()-ROW($A$20),'Feuille1-Catégories'!$B$6/N$6),N$5),0),IF(MOD($A228-1-N$10,'Feuille1-Catégories'!$F$5+1)=0,N$3,""))),"")</f>
        <v>2</v>
      </c>
      <c r="O228" s="29">
        <f ca="1">IF(AND($A228&lt;&gt;"",O$9&lt;&gt;""),IF(HLOOKUP(O$9,'Feuille1-Catégories'!$C$1:$G$2,2,FALSE)="OUI",O$3,IF(HLOOKUP(O$9,'Feuille1-Catégories'!$C$1:$G$3,3,FALSE)="OUI",OFFSET(O$3,MOD(QUOTIENT(ROW()-ROW($A$20),'Feuille1-Catégories'!$B$6/O$6),O$5),0),IF(MOD($A228-1-O$10,'Feuille1-Catégories'!$F$5+1)=0,O$3,""))),"")</f>
        <v>5</v>
      </c>
      <c r="P228" s="29">
        <f ca="1">IF(AND($A228&lt;&gt;"",P$9&lt;&gt;""),IF(HLOOKUP(P$9,'Feuille1-Catégories'!$C$1:$G$2,2,FALSE)="OUI",P$3,IF(HLOOKUP(P$9,'Feuille1-Catégories'!$C$1:$G$3,3,FALSE)="OUI",OFFSET(P$3,MOD(QUOTIENT(ROW()-ROW($A$20),'Feuille1-Catégories'!$B$6/P$6),P$5),0),IF(MOD($A228-1-P$10,'Feuille1-Catégories'!$F$5+1)=0,P$3,""))),"")</f>
        <v>25</v>
      </c>
      <c r="Q228" s="29" t="str">
        <f ca="1">IF(AND($A228&lt;&gt;"",Q$9&lt;&gt;""),IF(HLOOKUP(Q$9,'Feuille1-Catégories'!$C$1:$G$2,2,FALSE)="OUI",Q$3,IF(HLOOKUP(Q$9,'Feuille1-Catégories'!$C$1:$G$3,3,FALSE)="OUI",OFFSET(Q$3,MOD(QUOTIENT(ROW()-ROW($A$20),'Feuille1-Catégories'!$B$6/Q$6),Q$5),0),IF(MOD($A228-1-Q$10,'Feuille1-Catégories'!$F$5+1)=0,Q$3,""))),"")</f>
        <v/>
      </c>
      <c r="R228" s="29" t="str">
        <f ca="1">IF(AND($A228&lt;&gt;"",R$9&lt;&gt;""),IF(HLOOKUP(R$9,'Feuille1-Catégories'!$C$1:$G$2,2,FALSE)="OUI",R$3,IF(HLOOKUP(R$9,'Feuille1-Catégories'!$C$1:$G$3,3,FALSE)="OUI",OFFSET(R$3,MOD(QUOTIENT(ROW()-ROW($A$20),'Feuille1-Catégories'!$B$6/R$6),R$5),0),IF(MOD($A228-1-R$10,'Feuille1-Catégories'!$F$5+1)=0,R$3,""))),"")</f>
        <v/>
      </c>
      <c r="S228" s="29">
        <f ca="1">IF(AND($A228&lt;&gt;"",S$9&lt;&gt;""),IF(HLOOKUP(S$9,'Feuille1-Catégories'!$C$1:$G$2,2,FALSE)="OUI",S$3,IF(HLOOKUP(S$9,'Feuille1-Catégories'!$C$1:$G$3,3,FALSE)="OUI",OFFSET(S$3,MOD(QUOTIENT(ROW()-ROW($A$20),'Feuille1-Catégories'!$B$6/S$6),S$5),0),IF(MOD($A228-1-S$10,'Feuille1-Catégories'!$F$5+1)=0,S$3,""))),"")</f>
        <v>30</v>
      </c>
      <c r="T228" s="29">
        <f ca="1">IF(AND($A228&lt;&gt;"",T$9&lt;&gt;""),IF(HLOOKUP(T$9,'Feuille1-Catégories'!$C$1:$G$2,2,FALSE)="OUI",T$3,IF(HLOOKUP(T$9,'Feuille1-Catégories'!$C$1:$G$3,3,FALSE)="OUI",OFFSET(T$3,MOD(QUOTIENT(ROW()-ROW($A$20),'Feuille1-Catégories'!$B$6/T$6),T$5),0),IF(MOD($A228-1-T$10,'Feuille1-Catégories'!$F$5+1)=0,T$3,""))),"")</f>
        <v>10</v>
      </c>
      <c r="U228" s="29">
        <f ca="1">IF(AND($A228&lt;&gt;"",U$9&lt;&gt;""),IF(HLOOKUP(U$9,'Feuille1-Catégories'!$C$1:$G$2,2,FALSE)="OUI",U$3,IF(HLOOKUP(U$9,'Feuille1-Catégories'!$C$1:$G$3,3,FALSE)="OUI",OFFSET(U$3,MOD(QUOTIENT(ROW()-ROW($A$20),'Feuille1-Catégories'!$B$6/U$6),U$5),0),IF(MOD($A228-1-U$10,'Feuille1-Catégories'!$F$5+1)=0,U$3,""))),"")</f>
        <v>300</v>
      </c>
      <c r="V228" s="29" t="str">
        <f ca="1">IF(AND($A228&lt;&gt;"",V$9&lt;&gt;""),IF(HLOOKUP(V$9,'Feuille1-Catégories'!$C$1:$G$2,2,FALSE)="OUI",V$3,IF(HLOOKUP(V$9,'Feuille1-Catégories'!$C$1:$G$3,3,FALSE)="OUI",OFFSET(V$3,MOD(QUOTIENT(ROW()-ROW($A$20),'Feuille1-Catégories'!$B$6/V$6),V$5),0),IF(MOD($A228-1-V$10,'Feuille1-Catégories'!$F$5+1)=0,V$3,""))),"")</f>
        <v/>
      </c>
      <c r="W228" s="29" t="str">
        <f ca="1">IF(AND($A228&lt;&gt;"",W$9&lt;&gt;""),IF(HLOOKUP(W$9,'Feuille1-Catégories'!$C$1:$G$2,2,FALSE)="OUI",W$3,IF(HLOOKUP(W$9,'Feuille1-Catégories'!$C$1:$G$3,3,FALSE)="OUI",OFFSET(W$3,MOD(QUOTIENT(ROW()-ROW($A$20),'Feuille1-Catégories'!$B$6/W$6),W$5),0),IF(MOD($A228-1-W$10,'Feuille1-Catégories'!$F$5+1)=0,W$3,""))),"")</f>
        <v/>
      </c>
      <c r="X228" s="29" t="str">
        <f ca="1">IF(AND($A228&lt;&gt;"",X$9&lt;&gt;""),IF(HLOOKUP(X$9,'Feuille1-Catégories'!$C$1:$G$2,2,FALSE)="OUI",X$3,IF(HLOOKUP(X$9,'Feuille1-Catégories'!$C$1:$G$3,3,FALSE)="OUI",OFFSET(X$3,MOD(QUOTIENT(ROW()-ROW($A$20),'Feuille1-Catégories'!$B$6/X$6),X$5),0),IF(MOD($A228-1-X$10,'Feuille1-Catégories'!$F$5+1)=0,X$3,""))),"")</f>
        <v/>
      </c>
      <c r="Y228" s="29" t="str">
        <f ca="1">IF(AND($A228&lt;&gt;"",Y$9&lt;&gt;""),IF(HLOOKUP(Y$9,'Feuille1-Catégories'!$C$1:$G$2,2,FALSE)="OUI",Y$3,IF(HLOOKUP(Y$9,'Feuille1-Catégories'!$C$1:$G$3,3,FALSE)="OUI",OFFSET(Y$3,MOD(QUOTIENT(ROW()-ROW($A$20),'Feuille1-Catégories'!$B$6/Y$6),Y$5),0),IF(MOD($A228-1-Y$10,'Feuille1-Catégories'!$F$5+1)=0,Y$3,""))),"")</f>
        <v/>
      </c>
      <c r="Z228" s="29" t="str">
        <f ca="1">IF(AND($A228&lt;&gt;"",Z$9&lt;&gt;""),IF(HLOOKUP(Z$9,'Feuille1-Catégories'!$C$1:$G$2,2,FALSE)="OUI",Z$3,IF(HLOOKUP(Z$9,'Feuille1-Catégories'!$C$1:$G$3,3,FALSE)="OUI",OFFSET(Z$3,MOD(QUOTIENT(ROW()-ROW($A$20),'Feuille1-Catégories'!$B$6/Z$6),Z$5),0),IF(MOD($A228-1-Z$10,'Feuille1-Catégories'!$F$5+1)=0,Z$3,""))),"")</f>
        <v/>
      </c>
    </row>
    <row r="229" spans="1:26" ht="17" x14ac:dyDescent="0.2">
      <c r="A229" s="21">
        <f>IF('Feuille2-Prix de vente'!A229&lt;&gt;"",'Feuille2-Prix de vente'!A229,"")</f>
        <v>210</v>
      </c>
      <c r="B229" s="33">
        <f ca="1">IF('Feuille2-Prix de vente'!B229&lt;&gt;"",'Feuille2-Prix de vente'!B229,"")</f>
        <v>10.075346594333936</v>
      </c>
      <c r="C229" s="10">
        <f ca="1">IF('Feuille2-Prix de vente'!C229&lt;&gt;"",'Feuille2-Prix de vente'!C229,"")</f>
        <v>6022.4</v>
      </c>
      <c r="D229" s="10">
        <f t="shared" ca="1" si="3"/>
        <v>663.6</v>
      </c>
      <c r="E229" s="10">
        <f ca="1">IF('Feuille2-Prix de vente'!E229&lt;&gt;"",'Feuille2-Prix de vente'!E229,"")</f>
        <v>6686</v>
      </c>
      <c r="F229" s="29">
        <f ca="1">IF(AND($A229&lt;&gt;"",F$9&lt;&gt;""),IF(HLOOKUP(F$9,'Feuille1-Catégories'!$C$1:$G$2,2,FALSE)="OUI",F$3,IF(HLOOKUP(F$9,'Feuille1-Catégories'!$C$1:$G$3,3,FALSE)="OUI",OFFSET(F$3,MOD(QUOTIENT(ROW()-ROW($A$20),'Feuille1-Catégories'!$B$6/F$6),F$5),0),IF(MOD($A229-1-F$10,'Feuille1-Catégories'!$F$5+1)=0,F$3,""))),"")</f>
        <v>0.8</v>
      </c>
      <c r="G229" s="29" t="str">
        <f ca="1">IF(AND($A229&lt;&gt;"",G$9&lt;&gt;""),IF(HLOOKUP(G$9,'Feuille1-Catégories'!$C$1:$G$2,2,FALSE)="OUI",G$3,IF(HLOOKUP(G$9,'Feuille1-Catégories'!$C$1:$G$3,3,FALSE)="OUI",OFFSET(G$3,MOD(QUOTIENT(ROW()-ROW($A$20),'Feuille1-Catégories'!$B$6/G$6),G$5),0),IF(MOD($A229-1-G$10,'Feuille1-Catégories'!$F$5+1)=0,G$3,""))),"")</f>
        <v xml:space="preserve"> </v>
      </c>
      <c r="H229" s="29">
        <f ca="1">IF(AND($A229&lt;&gt;"",H$9&lt;&gt;""),IF(HLOOKUP(H$9,'Feuille1-Catégories'!$C$1:$G$2,2,FALSE)="OUI",H$3,IF(HLOOKUP(H$9,'Feuille1-Catégories'!$C$1:$G$3,3,FALSE)="OUI",OFFSET(H$3,MOD(QUOTIENT(ROW()-ROW($A$20),'Feuille1-Catégories'!$B$6/H$6),H$5),0),IF(MOD($A229-1-H$10,'Feuille1-Catégories'!$F$5+1)=0,H$3,""))),"")</f>
        <v>50</v>
      </c>
      <c r="I229" s="29">
        <f ca="1">IF(AND($A229&lt;&gt;"",I$9&lt;&gt;""),IF(HLOOKUP(I$9,'Feuille1-Catégories'!$C$1:$G$2,2,FALSE)="OUI",I$3,IF(HLOOKUP(I$9,'Feuille1-Catégories'!$C$1:$G$3,3,FALSE)="OUI",OFFSET(I$3,MOD(QUOTIENT(ROW()-ROW($A$20),'Feuille1-Catégories'!$B$6/I$6),I$5),0),IF(MOD($A229-1-I$10,'Feuille1-Catégories'!$F$5+1)=0,I$3,""))),"")</f>
        <v>200</v>
      </c>
      <c r="J229" s="29">
        <f ca="1">IF(AND($A229&lt;&gt;"",J$9&lt;&gt;""),IF(HLOOKUP(J$9,'Feuille1-Catégories'!$C$1:$G$2,2,FALSE)="OUI",J$3,IF(HLOOKUP(J$9,'Feuille1-Catégories'!$C$1:$G$3,3,FALSE)="OUI",OFFSET(J$3,MOD(QUOTIENT(ROW()-ROW($A$20),'Feuille1-Catégories'!$B$6/J$6),J$5),0),IF(MOD($A229-1-J$10,'Feuille1-Catégories'!$F$5+1)=0,J$3,""))),"")</f>
        <v>0.8</v>
      </c>
      <c r="K229" s="29" t="str">
        <f ca="1">IF(AND($A229&lt;&gt;"",K$9&lt;&gt;""),IF(HLOOKUP(K$9,'Feuille1-Catégories'!$C$1:$G$2,2,FALSE)="OUI",K$3,IF(HLOOKUP(K$9,'Feuille1-Catégories'!$C$1:$G$3,3,FALSE)="OUI",OFFSET(K$3,MOD(QUOTIENT(ROW()-ROW($A$20),'Feuille1-Catégories'!$B$6/K$6),K$5),0),IF(MOD($A229-1-K$10,'Feuille1-Catégories'!$F$5+1)=0,K$3,""))),"")</f>
        <v/>
      </c>
      <c r="L229" s="29">
        <f ca="1">IF(AND($A229&lt;&gt;"",L$9&lt;&gt;""),IF(HLOOKUP(L$9,'Feuille1-Catégories'!$C$1:$G$2,2,FALSE)="OUI",L$3,IF(HLOOKUP(L$9,'Feuille1-Catégories'!$C$1:$G$3,3,FALSE)="OUI",OFFSET(L$3,MOD(QUOTIENT(ROW()-ROW($A$20),'Feuille1-Catégories'!$B$6/L$6),L$5),0),IF(MOD($A229-1-L$10,'Feuille1-Catégories'!$F$5+1)=0,L$3,""))),"")</f>
        <v>50</v>
      </c>
      <c r="M229" s="29" t="str">
        <f ca="1">IF(AND($A229&lt;&gt;"",M$9&lt;&gt;""),IF(HLOOKUP(M$9,'Feuille1-Catégories'!$C$1:$G$2,2,FALSE)="OUI",M$3,IF(HLOOKUP(M$9,'Feuille1-Catégories'!$C$1:$G$3,3,FALSE)="OUI",OFFSET(M$3,MOD(QUOTIENT(ROW()-ROW($A$20),'Feuille1-Catégories'!$B$6/M$6),M$5),0),IF(MOD($A229-1-M$10,'Feuille1-Catégories'!$F$5+1)=0,M$3,""))),"")</f>
        <v xml:space="preserve"> </v>
      </c>
      <c r="N229" s="29">
        <f ca="1">IF(AND($A229&lt;&gt;"",N$9&lt;&gt;""),IF(HLOOKUP(N$9,'Feuille1-Catégories'!$C$1:$G$2,2,FALSE)="OUI",N$3,IF(HLOOKUP(N$9,'Feuille1-Catégories'!$C$1:$G$3,3,FALSE)="OUI",OFFSET(N$3,MOD(QUOTIENT(ROW()-ROW($A$20),'Feuille1-Catégories'!$B$6/N$6),N$5),0),IF(MOD($A229-1-N$10,'Feuille1-Catégories'!$F$5+1)=0,N$3,""))),"")</f>
        <v>2</v>
      </c>
      <c r="O229" s="29">
        <f ca="1">IF(AND($A229&lt;&gt;"",O$9&lt;&gt;""),IF(HLOOKUP(O$9,'Feuille1-Catégories'!$C$1:$G$2,2,FALSE)="OUI",O$3,IF(HLOOKUP(O$9,'Feuille1-Catégories'!$C$1:$G$3,3,FALSE)="OUI",OFFSET(O$3,MOD(QUOTIENT(ROW()-ROW($A$20),'Feuille1-Catégories'!$B$6/O$6),O$5),0),IF(MOD($A229-1-O$10,'Feuille1-Catégories'!$F$5+1)=0,O$3,""))),"")</f>
        <v>5</v>
      </c>
      <c r="P229" s="29">
        <f ca="1">IF(AND($A229&lt;&gt;"",P$9&lt;&gt;""),IF(HLOOKUP(P$9,'Feuille1-Catégories'!$C$1:$G$2,2,FALSE)="OUI",P$3,IF(HLOOKUP(P$9,'Feuille1-Catégories'!$C$1:$G$3,3,FALSE)="OUI",OFFSET(P$3,MOD(QUOTIENT(ROW()-ROW($A$20),'Feuille1-Catégories'!$B$6/P$6),P$5),0),IF(MOD($A229-1-P$10,'Feuille1-Catégories'!$F$5+1)=0,P$3,""))),"")</f>
        <v>25</v>
      </c>
      <c r="Q229" s="29" t="str">
        <f ca="1">IF(AND($A229&lt;&gt;"",Q$9&lt;&gt;""),IF(HLOOKUP(Q$9,'Feuille1-Catégories'!$C$1:$G$2,2,FALSE)="OUI",Q$3,IF(HLOOKUP(Q$9,'Feuille1-Catégories'!$C$1:$G$3,3,FALSE)="OUI",OFFSET(Q$3,MOD(QUOTIENT(ROW()-ROW($A$20),'Feuille1-Catégories'!$B$6/Q$6),Q$5),0),IF(MOD($A229-1-Q$10,'Feuille1-Catégories'!$F$5+1)=0,Q$3,""))),"")</f>
        <v/>
      </c>
      <c r="R229" s="29" t="str">
        <f ca="1">IF(AND($A229&lt;&gt;"",R$9&lt;&gt;""),IF(HLOOKUP(R$9,'Feuille1-Catégories'!$C$1:$G$2,2,FALSE)="OUI",R$3,IF(HLOOKUP(R$9,'Feuille1-Catégories'!$C$1:$G$3,3,FALSE)="OUI",OFFSET(R$3,MOD(QUOTIENT(ROW()-ROW($A$20),'Feuille1-Catégories'!$B$6/R$6),R$5),0),IF(MOD($A229-1-R$10,'Feuille1-Catégories'!$F$5+1)=0,R$3,""))),"")</f>
        <v/>
      </c>
      <c r="S229" s="29">
        <f ca="1">IF(AND($A229&lt;&gt;"",S$9&lt;&gt;""),IF(HLOOKUP(S$9,'Feuille1-Catégories'!$C$1:$G$2,2,FALSE)="OUI",S$3,IF(HLOOKUP(S$9,'Feuille1-Catégories'!$C$1:$G$3,3,FALSE)="OUI",OFFSET(S$3,MOD(QUOTIENT(ROW()-ROW($A$20),'Feuille1-Catégories'!$B$6/S$6),S$5),0),IF(MOD($A229-1-S$10,'Feuille1-Catégories'!$F$5+1)=0,S$3,""))),"")</f>
        <v>30</v>
      </c>
      <c r="T229" s="29" t="str">
        <f ca="1">IF(AND($A229&lt;&gt;"",T$9&lt;&gt;""),IF(HLOOKUP(T$9,'Feuille1-Catégories'!$C$1:$G$2,2,FALSE)="OUI",T$3,IF(HLOOKUP(T$9,'Feuille1-Catégories'!$C$1:$G$3,3,FALSE)="OUI",OFFSET(T$3,MOD(QUOTIENT(ROW()-ROW($A$20),'Feuille1-Catégories'!$B$6/T$6),T$5),0),IF(MOD($A229-1-T$10,'Feuille1-Catégories'!$F$5+1)=0,T$3,""))),"")</f>
        <v/>
      </c>
      <c r="U229" s="29">
        <f ca="1">IF(AND($A229&lt;&gt;"",U$9&lt;&gt;""),IF(HLOOKUP(U$9,'Feuille1-Catégories'!$C$1:$G$2,2,FALSE)="OUI",U$3,IF(HLOOKUP(U$9,'Feuille1-Catégories'!$C$1:$G$3,3,FALSE)="OUI",OFFSET(U$3,MOD(QUOTIENT(ROW()-ROW($A$20),'Feuille1-Catégories'!$B$6/U$6),U$5),0),IF(MOD($A229-1-U$10,'Feuille1-Catégories'!$F$5+1)=0,U$3,""))),"")</f>
        <v>300</v>
      </c>
      <c r="V229" s="29" t="str">
        <f ca="1">IF(AND($A229&lt;&gt;"",V$9&lt;&gt;""),IF(HLOOKUP(V$9,'Feuille1-Catégories'!$C$1:$G$2,2,FALSE)="OUI",V$3,IF(HLOOKUP(V$9,'Feuille1-Catégories'!$C$1:$G$3,3,FALSE)="OUI",OFFSET(V$3,MOD(QUOTIENT(ROW()-ROW($A$20),'Feuille1-Catégories'!$B$6/V$6),V$5),0),IF(MOD($A229-1-V$10,'Feuille1-Catégories'!$F$5+1)=0,V$3,""))),"")</f>
        <v/>
      </c>
      <c r="W229" s="29" t="str">
        <f ca="1">IF(AND($A229&lt;&gt;"",W$9&lt;&gt;""),IF(HLOOKUP(W$9,'Feuille1-Catégories'!$C$1:$G$2,2,FALSE)="OUI",W$3,IF(HLOOKUP(W$9,'Feuille1-Catégories'!$C$1:$G$3,3,FALSE)="OUI",OFFSET(W$3,MOD(QUOTIENT(ROW()-ROW($A$20),'Feuille1-Catégories'!$B$6/W$6),W$5),0),IF(MOD($A229-1-W$10,'Feuille1-Catégories'!$F$5+1)=0,W$3,""))),"")</f>
        <v/>
      </c>
      <c r="X229" s="29" t="str">
        <f ca="1">IF(AND($A229&lt;&gt;"",X$9&lt;&gt;""),IF(HLOOKUP(X$9,'Feuille1-Catégories'!$C$1:$G$2,2,FALSE)="OUI",X$3,IF(HLOOKUP(X$9,'Feuille1-Catégories'!$C$1:$G$3,3,FALSE)="OUI",OFFSET(X$3,MOD(QUOTIENT(ROW()-ROW($A$20),'Feuille1-Catégories'!$B$6/X$6),X$5),0),IF(MOD($A229-1-X$10,'Feuille1-Catégories'!$F$5+1)=0,X$3,""))),"")</f>
        <v/>
      </c>
      <c r="Y229" s="29" t="str">
        <f ca="1">IF(AND($A229&lt;&gt;"",Y$9&lt;&gt;""),IF(HLOOKUP(Y$9,'Feuille1-Catégories'!$C$1:$G$2,2,FALSE)="OUI",Y$3,IF(HLOOKUP(Y$9,'Feuille1-Catégories'!$C$1:$G$3,3,FALSE)="OUI",OFFSET(Y$3,MOD(QUOTIENT(ROW()-ROW($A$20),'Feuille1-Catégories'!$B$6/Y$6),Y$5),0),IF(MOD($A229-1-Y$10,'Feuille1-Catégories'!$F$5+1)=0,Y$3,""))),"")</f>
        <v/>
      </c>
      <c r="Z229" s="29" t="str">
        <f ca="1">IF(AND($A229&lt;&gt;"",Z$9&lt;&gt;""),IF(HLOOKUP(Z$9,'Feuille1-Catégories'!$C$1:$G$2,2,FALSE)="OUI",Z$3,IF(HLOOKUP(Z$9,'Feuille1-Catégories'!$C$1:$G$3,3,FALSE)="OUI",OFFSET(Z$3,MOD(QUOTIENT(ROW()-ROW($A$20),'Feuille1-Catégories'!$B$6/Z$6),Z$5),0),IF(MOD($A229-1-Z$10,'Feuille1-Catégories'!$F$5+1)=0,Z$3,""))),"")</f>
        <v/>
      </c>
    </row>
    <row r="230" spans="1:26" ht="17" x14ac:dyDescent="0.2">
      <c r="A230" s="21">
        <f>IF('Feuille2-Prix de vente'!A230&lt;&gt;"",'Feuille2-Prix de vente'!A230,"")</f>
        <v>211</v>
      </c>
      <c r="B230" s="33">
        <f ca="1">IF('Feuille2-Prix de vente'!B230&lt;&gt;"",'Feuille2-Prix de vente'!B230,"")</f>
        <v>10.525350233488993</v>
      </c>
      <c r="C230" s="10">
        <f ca="1">IF('Feuille2-Prix de vente'!C230&lt;&gt;"",'Feuille2-Prix de vente'!C230,"")</f>
        <v>5711.4</v>
      </c>
      <c r="D230" s="10">
        <f t="shared" ca="1" si="3"/>
        <v>599.6</v>
      </c>
      <c r="E230" s="10">
        <f ca="1">IF('Feuille2-Prix de vente'!E230&lt;&gt;"",'Feuille2-Prix de vente'!E230,"")</f>
        <v>6311</v>
      </c>
      <c r="F230" s="29">
        <f ca="1">IF(AND($A230&lt;&gt;"",F$9&lt;&gt;""),IF(HLOOKUP(F$9,'Feuille1-Catégories'!$C$1:$G$2,2,FALSE)="OUI",F$3,IF(HLOOKUP(F$9,'Feuille1-Catégories'!$C$1:$G$3,3,FALSE)="OUI",OFFSET(F$3,MOD(QUOTIENT(ROW()-ROW($A$20),'Feuille1-Catégories'!$B$6/F$6),F$5),0),IF(MOD($A230-1-F$10,'Feuille1-Catégories'!$F$5+1)=0,F$3,""))),"")</f>
        <v>0.8</v>
      </c>
      <c r="G230" s="29" t="str">
        <f ca="1">IF(AND($A230&lt;&gt;"",G$9&lt;&gt;""),IF(HLOOKUP(G$9,'Feuille1-Catégories'!$C$1:$G$2,2,FALSE)="OUI",G$3,IF(HLOOKUP(G$9,'Feuille1-Catégories'!$C$1:$G$3,3,FALSE)="OUI",OFFSET(G$3,MOD(QUOTIENT(ROW()-ROW($A$20),'Feuille1-Catégories'!$B$6/G$6),G$5),0),IF(MOD($A230-1-G$10,'Feuille1-Catégories'!$F$5+1)=0,G$3,""))),"")</f>
        <v xml:space="preserve"> </v>
      </c>
      <c r="H230" s="29" t="str">
        <f ca="1">IF(AND($A230&lt;&gt;"",H$9&lt;&gt;""),IF(HLOOKUP(H$9,'Feuille1-Catégories'!$C$1:$G$2,2,FALSE)="OUI",H$3,IF(HLOOKUP(H$9,'Feuille1-Catégories'!$C$1:$G$3,3,FALSE)="OUI",OFFSET(H$3,MOD(QUOTIENT(ROW()-ROW($A$20),'Feuille1-Catégories'!$B$6/H$6),H$5),0),IF(MOD($A230-1-H$10,'Feuille1-Catégories'!$F$5+1)=0,H$3,""))),"")</f>
        <v/>
      </c>
      <c r="I230" s="29">
        <f ca="1">IF(AND($A230&lt;&gt;"",I$9&lt;&gt;""),IF(HLOOKUP(I$9,'Feuille1-Catégories'!$C$1:$G$2,2,FALSE)="OUI",I$3,IF(HLOOKUP(I$9,'Feuille1-Catégories'!$C$1:$G$3,3,FALSE)="OUI",OFFSET(I$3,MOD(QUOTIENT(ROW()-ROW($A$20),'Feuille1-Catégories'!$B$6/I$6),I$5),0),IF(MOD($A230-1-I$10,'Feuille1-Catégories'!$F$5+1)=0,I$3,""))),"")</f>
        <v>200</v>
      </c>
      <c r="J230" s="29">
        <f ca="1">IF(AND($A230&lt;&gt;"",J$9&lt;&gt;""),IF(HLOOKUP(J$9,'Feuille1-Catégories'!$C$1:$G$2,2,FALSE)="OUI",J$3,IF(HLOOKUP(J$9,'Feuille1-Catégories'!$C$1:$G$3,3,FALSE)="OUI",OFFSET(J$3,MOD(QUOTIENT(ROW()-ROW($A$20),'Feuille1-Catégories'!$B$6/J$6),J$5),0),IF(MOD($A230-1-J$10,'Feuille1-Catégories'!$F$5+1)=0,J$3,""))),"")</f>
        <v>0.8</v>
      </c>
      <c r="K230" s="29">
        <f ca="1">IF(AND($A230&lt;&gt;"",K$9&lt;&gt;""),IF(HLOOKUP(K$9,'Feuille1-Catégories'!$C$1:$G$2,2,FALSE)="OUI",K$3,IF(HLOOKUP(K$9,'Feuille1-Catégories'!$C$1:$G$3,3,FALSE)="OUI",OFFSET(K$3,MOD(QUOTIENT(ROW()-ROW($A$20),'Feuille1-Catégories'!$B$6/K$6),K$5),0),IF(MOD($A230-1-K$10,'Feuille1-Catégories'!$F$5+1)=0,K$3,""))),"")</f>
        <v>10</v>
      </c>
      <c r="L230" s="29">
        <f ca="1">IF(AND($A230&lt;&gt;"",L$9&lt;&gt;""),IF(HLOOKUP(L$9,'Feuille1-Catégories'!$C$1:$G$2,2,FALSE)="OUI",L$3,IF(HLOOKUP(L$9,'Feuille1-Catégories'!$C$1:$G$3,3,FALSE)="OUI",OFFSET(L$3,MOD(QUOTIENT(ROW()-ROW($A$20),'Feuille1-Catégories'!$B$6/L$6),L$5),0),IF(MOD($A230-1-L$10,'Feuille1-Catégories'!$F$5+1)=0,L$3,""))),"")</f>
        <v>50</v>
      </c>
      <c r="M230" s="29" t="str">
        <f ca="1">IF(AND($A230&lt;&gt;"",M$9&lt;&gt;""),IF(HLOOKUP(M$9,'Feuille1-Catégories'!$C$1:$G$2,2,FALSE)="OUI",M$3,IF(HLOOKUP(M$9,'Feuille1-Catégories'!$C$1:$G$3,3,FALSE)="OUI",OFFSET(M$3,MOD(QUOTIENT(ROW()-ROW($A$20),'Feuille1-Catégories'!$B$6/M$6),M$5),0),IF(MOD($A230-1-M$10,'Feuille1-Catégories'!$F$5+1)=0,M$3,""))),"")</f>
        <v xml:space="preserve"> </v>
      </c>
      <c r="N230" s="29">
        <f ca="1">IF(AND($A230&lt;&gt;"",N$9&lt;&gt;""),IF(HLOOKUP(N$9,'Feuille1-Catégories'!$C$1:$G$2,2,FALSE)="OUI",N$3,IF(HLOOKUP(N$9,'Feuille1-Catégories'!$C$1:$G$3,3,FALSE)="OUI",OFFSET(N$3,MOD(QUOTIENT(ROW()-ROW($A$20),'Feuille1-Catégories'!$B$6/N$6),N$5),0),IF(MOD($A230-1-N$10,'Feuille1-Catégories'!$F$5+1)=0,N$3,""))),"")</f>
        <v>2</v>
      </c>
      <c r="O230" s="29">
        <f ca="1">IF(AND($A230&lt;&gt;"",O$9&lt;&gt;""),IF(HLOOKUP(O$9,'Feuille1-Catégories'!$C$1:$G$2,2,FALSE)="OUI",O$3,IF(HLOOKUP(O$9,'Feuille1-Catégories'!$C$1:$G$3,3,FALSE)="OUI",OFFSET(O$3,MOD(QUOTIENT(ROW()-ROW($A$20),'Feuille1-Catégories'!$B$6/O$6),O$5),0),IF(MOD($A230-1-O$10,'Feuille1-Catégories'!$F$5+1)=0,O$3,""))),"")</f>
        <v>5</v>
      </c>
      <c r="P230" s="29" t="str">
        <f ca="1">IF(AND($A230&lt;&gt;"",P$9&lt;&gt;""),IF(HLOOKUP(P$9,'Feuille1-Catégories'!$C$1:$G$2,2,FALSE)="OUI",P$3,IF(HLOOKUP(P$9,'Feuille1-Catégories'!$C$1:$G$3,3,FALSE)="OUI",OFFSET(P$3,MOD(QUOTIENT(ROW()-ROW($A$20),'Feuille1-Catégories'!$B$6/P$6),P$5),0),IF(MOD($A230-1-P$10,'Feuille1-Catégories'!$F$5+1)=0,P$3,""))),"")</f>
        <v/>
      </c>
      <c r="Q230" s="29" t="str">
        <f ca="1">IF(AND($A230&lt;&gt;"",Q$9&lt;&gt;""),IF(HLOOKUP(Q$9,'Feuille1-Catégories'!$C$1:$G$2,2,FALSE)="OUI",Q$3,IF(HLOOKUP(Q$9,'Feuille1-Catégories'!$C$1:$G$3,3,FALSE)="OUI",OFFSET(Q$3,MOD(QUOTIENT(ROW()-ROW($A$20),'Feuille1-Catégories'!$B$6/Q$6),Q$5),0),IF(MOD($A230-1-Q$10,'Feuille1-Catégories'!$F$5+1)=0,Q$3,""))),"")</f>
        <v/>
      </c>
      <c r="R230" s="29">
        <f ca="1">IF(AND($A230&lt;&gt;"",R$9&lt;&gt;""),IF(HLOOKUP(R$9,'Feuille1-Catégories'!$C$1:$G$2,2,FALSE)="OUI",R$3,IF(HLOOKUP(R$9,'Feuille1-Catégories'!$C$1:$G$3,3,FALSE)="OUI",OFFSET(R$3,MOD(QUOTIENT(ROW()-ROW($A$20),'Feuille1-Catégories'!$B$6/R$6),R$5),0),IF(MOD($A230-1-R$10,'Feuille1-Catégories'!$F$5+1)=0,R$3,""))),"")</f>
        <v>1</v>
      </c>
      <c r="S230" s="29">
        <f ca="1">IF(AND($A230&lt;&gt;"",S$9&lt;&gt;""),IF(HLOOKUP(S$9,'Feuille1-Catégories'!$C$1:$G$2,2,FALSE)="OUI",S$3,IF(HLOOKUP(S$9,'Feuille1-Catégories'!$C$1:$G$3,3,FALSE)="OUI",OFFSET(S$3,MOD(QUOTIENT(ROW()-ROW($A$20),'Feuille1-Catégories'!$B$6/S$6),S$5),0),IF(MOD($A230-1-S$10,'Feuille1-Catégories'!$F$5+1)=0,S$3,""))),"")</f>
        <v>30</v>
      </c>
      <c r="T230" s="29" t="str">
        <f ca="1">IF(AND($A230&lt;&gt;"",T$9&lt;&gt;""),IF(HLOOKUP(T$9,'Feuille1-Catégories'!$C$1:$G$2,2,FALSE)="OUI",T$3,IF(HLOOKUP(T$9,'Feuille1-Catégories'!$C$1:$G$3,3,FALSE)="OUI",OFFSET(T$3,MOD(QUOTIENT(ROW()-ROW($A$20),'Feuille1-Catégories'!$B$6/T$6),T$5),0),IF(MOD($A230-1-T$10,'Feuille1-Catégories'!$F$5+1)=0,T$3,""))),"")</f>
        <v/>
      </c>
      <c r="U230" s="29">
        <f ca="1">IF(AND($A230&lt;&gt;"",U$9&lt;&gt;""),IF(HLOOKUP(U$9,'Feuille1-Catégories'!$C$1:$G$2,2,FALSE)="OUI",U$3,IF(HLOOKUP(U$9,'Feuille1-Catégories'!$C$1:$G$3,3,FALSE)="OUI",OFFSET(U$3,MOD(QUOTIENT(ROW()-ROW($A$20),'Feuille1-Catégories'!$B$6/U$6),U$5),0),IF(MOD($A230-1-U$10,'Feuille1-Catégories'!$F$5+1)=0,U$3,""))),"")</f>
        <v>300</v>
      </c>
      <c r="V230" s="29" t="str">
        <f ca="1">IF(AND($A230&lt;&gt;"",V$9&lt;&gt;""),IF(HLOOKUP(V$9,'Feuille1-Catégories'!$C$1:$G$2,2,FALSE)="OUI",V$3,IF(HLOOKUP(V$9,'Feuille1-Catégories'!$C$1:$G$3,3,FALSE)="OUI",OFFSET(V$3,MOD(QUOTIENT(ROW()-ROW($A$20),'Feuille1-Catégories'!$B$6/V$6),V$5),0),IF(MOD($A230-1-V$10,'Feuille1-Catégories'!$F$5+1)=0,V$3,""))),"")</f>
        <v/>
      </c>
      <c r="W230" s="29" t="str">
        <f ca="1">IF(AND($A230&lt;&gt;"",W$9&lt;&gt;""),IF(HLOOKUP(W$9,'Feuille1-Catégories'!$C$1:$G$2,2,FALSE)="OUI",W$3,IF(HLOOKUP(W$9,'Feuille1-Catégories'!$C$1:$G$3,3,FALSE)="OUI",OFFSET(W$3,MOD(QUOTIENT(ROW()-ROW($A$20),'Feuille1-Catégories'!$B$6/W$6),W$5),0),IF(MOD($A230-1-W$10,'Feuille1-Catégories'!$F$5+1)=0,W$3,""))),"")</f>
        <v/>
      </c>
      <c r="X230" s="29" t="str">
        <f ca="1">IF(AND($A230&lt;&gt;"",X$9&lt;&gt;""),IF(HLOOKUP(X$9,'Feuille1-Catégories'!$C$1:$G$2,2,FALSE)="OUI",X$3,IF(HLOOKUP(X$9,'Feuille1-Catégories'!$C$1:$G$3,3,FALSE)="OUI",OFFSET(X$3,MOD(QUOTIENT(ROW()-ROW($A$20),'Feuille1-Catégories'!$B$6/X$6),X$5),0),IF(MOD($A230-1-X$10,'Feuille1-Catégories'!$F$5+1)=0,X$3,""))),"")</f>
        <v/>
      </c>
      <c r="Y230" s="29" t="str">
        <f ca="1">IF(AND($A230&lt;&gt;"",Y$9&lt;&gt;""),IF(HLOOKUP(Y$9,'Feuille1-Catégories'!$C$1:$G$2,2,FALSE)="OUI",Y$3,IF(HLOOKUP(Y$9,'Feuille1-Catégories'!$C$1:$G$3,3,FALSE)="OUI",OFFSET(Y$3,MOD(QUOTIENT(ROW()-ROW($A$20),'Feuille1-Catégories'!$B$6/Y$6),Y$5),0),IF(MOD($A230-1-Y$10,'Feuille1-Catégories'!$F$5+1)=0,Y$3,""))),"")</f>
        <v/>
      </c>
      <c r="Z230" s="29" t="str">
        <f ca="1">IF(AND($A230&lt;&gt;"",Z$9&lt;&gt;""),IF(HLOOKUP(Z$9,'Feuille1-Catégories'!$C$1:$G$2,2,FALSE)="OUI",Z$3,IF(HLOOKUP(Z$9,'Feuille1-Catégories'!$C$1:$G$3,3,FALSE)="OUI",OFFSET(Z$3,MOD(QUOTIENT(ROW()-ROW($A$20),'Feuille1-Catégories'!$B$6/Z$6),Z$5),0),IF(MOD($A230-1-Z$10,'Feuille1-Catégories'!$F$5+1)=0,Z$3,""))),"")</f>
        <v/>
      </c>
    </row>
    <row r="231" spans="1:26" ht="17" x14ac:dyDescent="0.2">
      <c r="A231" s="21">
        <f>IF('Feuille2-Prix de vente'!A231&lt;&gt;"",'Feuille2-Prix de vente'!A231,"")</f>
        <v>212</v>
      </c>
      <c r="B231" s="33">
        <f ca="1">IF('Feuille2-Prix de vente'!B231&lt;&gt;"",'Feuille2-Prix de vente'!B231,"")</f>
        <v>8.5269823788546262</v>
      </c>
      <c r="C231" s="10">
        <f ca="1">IF('Feuille2-Prix de vente'!C231&lt;&gt;"",'Feuille2-Prix de vente'!C231,"")</f>
        <v>8201.4</v>
      </c>
      <c r="D231" s="10">
        <f t="shared" ca="1" si="3"/>
        <v>1089.5999999999999</v>
      </c>
      <c r="E231" s="10">
        <f ca="1">IF('Feuille2-Prix de vente'!E231&lt;&gt;"",'Feuille2-Prix de vente'!E231,"")</f>
        <v>9291</v>
      </c>
      <c r="F231" s="29">
        <f ca="1">IF(AND($A231&lt;&gt;"",F$9&lt;&gt;""),IF(HLOOKUP(F$9,'Feuille1-Catégories'!$C$1:$G$2,2,FALSE)="OUI",F$3,IF(HLOOKUP(F$9,'Feuille1-Catégories'!$C$1:$G$3,3,FALSE)="OUI",OFFSET(F$3,MOD(QUOTIENT(ROW()-ROW($A$20),'Feuille1-Catégories'!$B$6/F$6),F$5),0),IF(MOD($A231-1-F$10,'Feuille1-Catégories'!$F$5+1)=0,F$3,""))),"")</f>
        <v>0.8</v>
      </c>
      <c r="G231" s="29" t="str">
        <f ca="1">IF(AND($A231&lt;&gt;"",G$9&lt;&gt;""),IF(HLOOKUP(G$9,'Feuille1-Catégories'!$C$1:$G$2,2,FALSE)="OUI",G$3,IF(HLOOKUP(G$9,'Feuille1-Catégories'!$C$1:$G$3,3,FALSE)="OUI",OFFSET(G$3,MOD(QUOTIENT(ROW()-ROW($A$20),'Feuille1-Catégories'!$B$6/G$6),G$5),0),IF(MOD($A231-1-G$10,'Feuille1-Catégories'!$F$5+1)=0,G$3,""))),"")</f>
        <v xml:space="preserve"> </v>
      </c>
      <c r="H231" s="29" t="str">
        <f ca="1">IF(AND($A231&lt;&gt;"",H$9&lt;&gt;""),IF(HLOOKUP(H$9,'Feuille1-Catégories'!$C$1:$G$2,2,FALSE)="OUI",H$3,IF(HLOOKUP(H$9,'Feuille1-Catégories'!$C$1:$G$3,3,FALSE)="OUI",OFFSET(H$3,MOD(QUOTIENT(ROW()-ROW($A$20),'Feuille1-Catégories'!$B$6/H$6),H$5),0),IF(MOD($A231-1-H$10,'Feuille1-Catégories'!$F$5+1)=0,H$3,""))),"")</f>
        <v/>
      </c>
      <c r="I231" s="29">
        <f ca="1">IF(AND($A231&lt;&gt;"",I$9&lt;&gt;""),IF(HLOOKUP(I$9,'Feuille1-Catégories'!$C$1:$G$2,2,FALSE)="OUI",I$3,IF(HLOOKUP(I$9,'Feuille1-Catégories'!$C$1:$G$3,3,FALSE)="OUI",OFFSET(I$3,MOD(QUOTIENT(ROW()-ROW($A$20),'Feuille1-Catégories'!$B$6/I$6),I$5),0),IF(MOD($A231-1-I$10,'Feuille1-Catégories'!$F$5+1)=0,I$3,""))),"")</f>
        <v>200</v>
      </c>
      <c r="J231" s="29">
        <f ca="1">IF(AND($A231&lt;&gt;"",J$9&lt;&gt;""),IF(HLOOKUP(J$9,'Feuille1-Catégories'!$C$1:$G$2,2,FALSE)="OUI",J$3,IF(HLOOKUP(J$9,'Feuille1-Catégories'!$C$1:$G$3,3,FALSE)="OUI",OFFSET(J$3,MOD(QUOTIENT(ROW()-ROW($A$20),'Feuille1-Catégories'!$B$6/J$6),J$5),0),IF(MOD($A231-1-J$10,'Feuille1-Catégories'!$F$5+1)=0,J$3,""))),"")</f>
        <v>0.8</v>
      </c>
      <c r="K231" s="29" t="str">
        <f ca="1">IF(AND($A231&lt;&gt;"",K$9&lt;&gt;""),IF(HLOOKUP(K$9,'Feuille1-Catégories'!$C$1:$G$2,2,FALSE)="OUI",K$3,IF(HLOOKUP(K$9,'Feuille1-Catégories'!$C$1:$G$3,3,FALSE)="OUI",OFFSET(K$3,MOD(QUOTIENT(ROW()-ROW($A$20),'Feuille1-Catégories'!$B$6/K$6),K$5),0),IF(MOD($A231-1-K$10,'Feuille1-Catégories'!$F$5+1)=0,K$3,""))),"")</f>
        <v/>
      </c>
      <c r="L231" s="29">
        <f ca="1">IF(AND($A231&lt;&gt;"",L$9&lt;&gt;""),IF(HLOOKUP(L$9,'Feuille1-Catégories'!$C$1:$G$2,2,FALSE)="OUI",L$3,IF(HLOOKUP(L$9,'Feuille1-Catégories'!$C$1:$G$3,3,FALSE)="OUI",OFFSET(L$3,MOD(QUOTIENT(ROW()-ROW($A$20),'Feuille1-Catégories'!$B$6/L$6),L$5),0),IF(MOD($A231-1-L$10,'Feuille1-Catégories'!$F$5+1)=0,L$3,""))),"")</f>
        <v>50</v>
      </c>
      <c r="M231" s="29" t="str">
        <f ca="1">IF(AND($A231&lt;&gt;"",M$9&lt;&gt;""),IF(HLOOKUP(M$9,'Feuille1-Catégories'!$C$1:$G$2,2,FALSE)="OUI",M$3,IF(HLOOKUP(M$9,'Feuille1-Catégories'!$C$1:$G$3,3,FALSE)="OUI",OFFSET(M$3,MOD(QUOTIENT(ROW()-ROW($A$20),'Feuille1-Catégories'!$B$6/M$6),M$5),0),IF(MOD($A231-1-M$10,'Feuille1-Catégories'!$F$5+1)=0,M$3,""))),"")</f>
        <v xml:space="preserve"> </v>
      </c>
      <c r="N231" s="29">
        <f ca="1">IF(AND($A231&lt;&gt;"",N$9&lt;&gt;""),IF(HLOOKUP(N$9,'Feuille1-Catégories'!$C$1:$G$2,2,FALSE)="OUI",N$3,IF(HLOOKUP(N$9,'Feuille1-Catégories'!$C$1:$G$3,3,FALSE)="OUI",OFFSET(N$3,MOD(QUOTIENT(ROW()-ROW($A$20),'Feuille1-Catégories'!$B$6/N$6),N$5),0),IF(MOD($A231-1-N$10,'Feuille1-Catégories'!$F$5+1)=0,N$3,""))),"")</f>
        <v>2</v>
      </c>
      <c r="O231" s="29">
        <f ca="1">IF(AND($A231&lt;&gt;"",O$9&lt;&gt;""),IF(HLOOKUP(O$9,'Feuille1-Catégories'!$C$1:$G$2,2,FALSE)="OUI",O$3,IF(HLOOKUP(O$9,'Feuille1-Catégories'!$C$1:$G$3,3,FALSE)="OUI",OFFSET(O$3,MOD(QUOTIENT(ROW()-ROW($A$20),'Feuille1-Catégories'!$B$6/O$6),O$5),0),IF(MOD($A231-1-O$10,'Feuille1-Catégories'!$F$5+1)=0,O$3,""))),"")</f>
        <v>5</v>
      </c>
      <c r="P231" s="29" t="str">
        <f ca="1">IF(AND($A231&lt;&gt;"",P$9&lt;&gt;""),IF(HLOOKUP(P$9,'Feuille1-Catégories'!$C$1:$G$2,2,FALSE)="OUI",P$3,IF(HLOOKUP(P$9,'Feuille1-Catégories'!$C$1:$G$3,3,FALSE)="OUI",OFFSET(P$3,MOD(QUOTIENT(ROW()-ROW($A$20),'Feuille1-Catégories'!$B$6/P$6),P$5),0),IF(MOD($A231-1-P$10,'Feuille1-Catégories'!$F$5+1)=0,P$3,""))),"")</f>
        <v/>
      </c>
      <c r="Q231" s="29">
        <f ca="1">IF(AND($A231&lt;&gt;"",Q$9&lt;&gt;""),IF(HLOOKUP(Q$9,'Feuille1-Catégories'!$C$1:$G$2,2,FALSE)="OUI",Q$3,IF(HLOOKUP(Q$9,'Feuille1-Catégories'!$C$1:$G$3,3,FALSE)="OUI",OFFSET(Q$3,MOD(QUOTIENT(ROW()-ROW($A$20),'Feuille1-Catégories'!$B$6/Q$6),Q$5),0),IF(MOD($A231-1-Q$10,'Feuille1-Catégories'!$F$5+1)=0,Q$3,""))),"")</f>
        <v>500</v>
      </c>
      <c r="R231" s="29">
        <f ca="1">IF(AND($A231&lt;&gt;"",R$9&lt;&gt;""),IF(HLOOKUP(R$9,'Feuille1-Catégories'!$C$1:$G$2,2,FALSE)="OUI",R$3,IF(HLOOKUP(R$9,'Feuille1-Catégories'!$C$1:$G$3,3,FALSE)="OUI",OFFSET(R$3,MOD(QUOTIENT(ROW()-ROW($A$20),'Feuille1-Catégories'!$B$6/R$6),R$5),0),IF(MOD($A231-1-R$10,'Feuille1-Catégories'!$F$5+1)=0,R$3,""))),"")</f>
        <v>1</v>
      </c>
      <c r="S231" s="29">
        <f ca="1">IF(AND($A231&lt;&gt;"",S$9&lt;&gt;""),IF(HLOOKUP(S$9,'Feuille1-Catégories'!$C$1:$G$2,2,FALSE)="OUI",S$3,IF(HLOOKUP(S$9,'Feuille1-Catégories'!$C$1:$G$3,3,FALSE)="OUI",OFFSET(S$3,MOD(QUOTIENT(ROW()-ROW($A$20),'Feuille1-Catégories'!$B$6/S$6),S$5),0),IF(MOD($A231-1-S$10,'Feuille1-Catégories'!$F$5+1)=0,S$3,""))),"")</f>
        <v>30</v>
      </c>
      <c r="T231" s="29" t="str">
        <f ca="1">IF(AND($A231&lt;&gt;"",T$9&lt;&gt;""),IF(HLOOKUP(T$9,'Feuille1-Catégories'!$C$1:$G$2,2,FALSE)="OUI",T$3,IF(HLOOKUP(T$9,'Feuille1-Catégories'!$C$1:$G$3,3,FALSE)="OUI",OFFSET(T$3,MOD(QUOTIENT(ROW()-ROW($A$20),'Feuille1-Catégories'!$B$6/T$6),T$5),0),IF(MOD($A231-1-T$10,'Feuille1-Catégories'!$F$5+1)=0,T$3,""))),"")</f>
        <v/>
      </c>
      <c r="U231" s="29">
        <f ca="1">IF(AND($A231&lt;&gt;"",U$9&lt;&gt;""),IF(HLOOKUP(U$9,'Feuille1-Catégories'!$C$1:$G$2,2,FALSE)="OUI",U$3,IF(HLOOKUP(U$9,'Feuille1-Catégories'!$C$1:$G$3,3,FALSE)="OUI",OFFSET(U$3,MOD(QUOTIENT(ROW()-ROW($A$20),'Feuille1-Catégories'!$B$6/U$6),U$5),0),IF(MOD($A231-1-U$10,'Feuille1-Catégories'!$F$5+1)=0,U$3,""))),"")</f>
        <v>300</v>
      </c>
      <c r="V231" s="29" t="str">
        <f ca="1">IF(AND($A231&lt;&gt;"",V$9&lt;&gt;""),IF(HLOOKUP(V$9,'Feuille1-Catégories'!$C$1:$G$2,2,FALSE)="OUI",V$3,IF(HLOOKUP(V$9,'Feuille1-Catégories'!$C$1:$G$3,3,FALSE)="OUI",OFFSET(V$3,MOD(QUOTIENT(ROW()-ROW($A$20),'Feuille1-Catégories'!$B$6/V$6),V$5),0),IF(MOD($A231-1-V$10,'Feuille1-Catégories'!$F$5+1)=0,V$3,""))),"")</f>
        <v/>
      </c>
      <c r="W231" s="29" t="str">
        <f ca="1">IF(AND($A231&lt;&gt;"",W$9&lt;&gt;""),IF(HLOOKUP(W$9,'Feuille1-Catégories'!$C$1:$G$2,2,FALSE)="OUI",W$3,IF(HLOOKUP(W$9,'Feuille1-Catégories'!$C$1:$G$3,3,FALSE)="OUI",OFFSET(W$3,MOD(QUOTIENT(ROW()-ROW($A$20),'Feuille1-Catégories'!$B$6/W$6),W$5),0),IF(MOD($A231-1-W$10,'Feuille1-Catégories'!$F$5+1)=0,W$3,""))),"")</f>
        <v/>
      </c>
      <c r="X231" s="29" t="str">
        <f ca="1">IF(AND($A231&lt;&gt;"",X$9&lt;&gt;""),IF(HLOOKUP(X$9,'Feuille1-Catégories'!$C$1:$G$2,2,FALSE)="OUI",X$3,IF(HLOOKUP(X$9,'Feuille1-Catégories'!$C$1:$G$3,3,FALSE)="OUI",OFFSET(X$3,MOD(QUOTIENT(ROW()-ROW($A$20),'Feuille1-Catégories'!$B$6/X$6),X$5),0),IF(MOD($A231-1-X$10,'Feuille1-Catégories'!$F$5+1)=0,X$3,""))),"")</f>
        <v/>
      </c>
      <c r="Y231" s="29" t="str">
        <f ca="1">IF(AND($A231&lt;&gt;"",Y$9&lt;&gt;""),IF(HLOOKUP(Y$9,'Feuille1-Catégories'!$C$1:$G$2,2,FALSE)="OUI",Y$3,IF(HLOOKUP(Y$9,'Feuille1-Catégories'!$C$1:$G$3,3,FALSE)="OUI",OFFSET(Y$3,MOD(QUOTIENT(ROW()-ROW($A$20),'Feuille1-Catégories'!$B$6/Y$6),Y$5),0),IF(MOD($A231-1-Y$10,'Feuille1-Catégories'!$F$5+1)=0,Y$3,""))),"")</f>
        <v/>
      </c>
      <c r="Z231" s="29" t="str">
        <f ca="1">IF(AND($A231&lt;&gt;"",Z$9&lt;&gt;""),IF(HLOOKUP(Z$9,'Feuille1-Catégories'!$C$1:$G$2,2,FALSE)="OUI",Z$3,IF(HLOOKUP(Z$9,'Feuille1-Catégories'!$C$1:$G$3,3,FALSE)="OUI",OFFSET(Z$3,MOD(QUOTIENT(ROW()-ROW($A$20),'Feuille1-Catégories'!$B$6/Z$6),Z$5),0),IF(MOD($A231-1-Z$10,'Feuille1-Catégories'!$F$5+1)=0,Z$3,""))),"")</f>
        <v/>
      </c>
    </row>
    <row r="232" spans="1:26" ht="17" x14ac:dyDescent="0.2">
      <c r="A232" s="21">
        <f>IF('Feuille2-Prix de vente'!A232&lt;&gt;"",'Feuille2-Prix de vente'!A232,"")</f>
        <v>213</v>
      </c>
      <c r="B232" s="33">
        <f ca="1">IF('Feuille2-Prix de vente'!B232&lt;&gt;"",'Feuille2-Prix de vente'!B232,"")</f>
        <v>11.325883922615077</v>
      </c>
      <c r="C232" s="10">
        <f ca="1">IF('Feuille2-Prix de vente'!C232&lt;&gt;"",'Feuille2-Prix de vente'!C232,"")</f>
        <v>6191.4</v>
      </c>
      <c r="D232" s="10">
        <f t="shared" ca="1" si="3"/>
        <v>599.6</v>
      </c>
      <c r="E232" s="10">
        <f ca="1">IF('Feuille2-Prix de vente'!E232&lt;&gt;"",'Feuille2-Prix de vente'!E232,"")</f>
        <v>6791</v>
      </c>
      <c r="F232" s="29">
        <f ca="1">IF(AND($A232&lt;&gt;"",F$9&lt;&gt;""),IF(HLOOKUP(F$9,'Feuille1-Catégories'!$C$1:$G$2,2,FALSE)="OUI",F$3,IF(HLOOKUP(F$9,'Feuille1-Catégories'!$C$1:$G$3,3,FALSE)="OUI",OFFSET(F$3,MOD(QUOTIENT(ROW()-ROW($A$20),'Feuille1-Catégories'!$B$6/F$6),F$5),0),IF(MOD($A232-1-F$10,'Feuille1-Catégories'!$F$5+1)=0,F$3,""))),"")</f>
        <v>0.8</v>
      </c>
      <c r="G232" s="29" t="str">
        <f ca="1">IF(AND($A232&lt;&gt;"",G$9&lt;&gt;""),IF(HLOOKUP(G$9,'Feuille1-Catégories'!$C$1:$G$2,2,FALSE)="OUI",G$3,IF(HLOOKUP(G$9,'Feuille1-Catégories'!$C$1:$G$3,3,FALSE)="OUI",OFFSET(G$3,MOD(QUOTIENT(ROW()-ROW($A$20),'Feuille1-Catégories'!$B$6/G$6),G$5),0),IF(MOD($A232-1-G$10,'Feuille1-Catégories'!$F$5+1)=0,G$3,""))),"")</f>
        <v xml:space="preserve"> </v>
      </c>
      <c r="H232" s="29" t="str">
        <f ca="1">IF(AND($A232&lt;&gt;"",H$9&lt;&gt;""),IF(HLOOKUP(H$9,'Feuille1-Catégories'!$C$1:$G$2,2,FALSE)="OUI",H$3,IF(HLOOKUP(H$9,'Feuille1-Catégories'!$C$1:$G$3,3,FALSE)="OUI",OFFSET(H$3,MOD(QUOTIENT(ROW()-ROW($A$20),'Feuille1-Catégories'!$B$6/H$6),H$5),0),IF(MOD($A232-1-H$10,'Feuille1-Catégories'!$F$5+1)=0,H$3,""))),"")</f>
        <v/>
      </c>
      <c r="I232" s="29">
        <f ca="1">IF(AND($A232&lt;&gt;"",I$9&lt;&gt;""),IF(HLOOKUP(I$9,'Feuille1-Catégories'!$C$1:$G$2,2,FALSE)="OUI",I$3,IF(HLOOKUP(I$9,'Feuille1-Catégories'!$C$1:$G$3,3,FALSE)="OUI",OFFSET(I$3,MOD(QUOTIENT(ROW()-ROW($A$20),'Feuille1-Catégories'!$B$6/I$6),I$5),0),IF(MOD($A232-1-I$10,'Feuille1-Catégories'!$F$5+1)=0,I$3,""))),"")</f>
        <v>200</v>
      </c>
      <c r="J232" s="29">
        <f ca="1">IF(AND($A232&lt;&gt;"",J$9&lt;&gt;""),IF(HLOOKUP(J$9,'Feuille1-Catégories'!$C$1:$G$2,2,FALSE)="OUI",J$3,IF(HLOOKUP(J$9,'Feuille1-Catégories'!$C$1:$G$3,3,FALSE)="OUI",OFFSET(J$3,MOD(QUOTIENT(ROW()-ROW($A$20),'Feuille1-Catégories'!$B$6/J$6),J$5),0),IF(MOD($A232-1-J$10,'Feuille1-Catégories'!$F$5+1)=0,J$3,""))),"")</f>
        <v>0.8</v>
      </c>
      <c r="K232" s="29" t="str">
        <f ca="1">IF(AND($A232&lt;&gt;"",K$9&lt;&gt;""),IF(HLOOKUP(K$9,'Feuille1-Catégories'!$C$1:$G$2,2,FALSE)="OUI",K$3,IF(HLOOKUP(K$9,'Feuille1-Catégories'!$C$1:$G$3,3,FALSE)="OUI",OFFSET(K$3,MOD(QUOTIENT(ROW()-ROW($A$20),'Feuille1-Catégories'!$B$6/K$6),K$5),0),IF(MOD($A232-1-K$10,'Feuille1-Catégories'!$F$5+1)=0,K$3,""))),"")</f>
        <v/>
      </c>
      <c r="L232" s="29">
        <f ca="1">IF(AND($A232&lt;&gt;"",L$9&lt;&gt;""),IF(HLOOKUP(L$9,'Feuille1-Catégories'!$C$1:$G$2,2,FALSE)="OUI",L$3,IF(HLOOKUP(L$9,'Feuille1-Catégories'!$C$1:$G$3,3,FALSE)="OUI",OFFSET(L$3,MOD(QUOTIENT(ROW()-ROW($A$20),'Feuille1-Catégories'!$B$6/L$6),L$5),0),IF(MOD($A232-1-L$10,'Feuille1-Catégories'!$F$5+1)=0,L$3,""))),"")</f>
        <v>50</v>
      </c>
      <c r="M232" s="29" t="str">
        <f ca="1">IF(AND($A232&lt;&gt;"",M$9&lt;&gt;""),IF(HLOOKUP(M$9,'Feuille1-Catégories'!$C$1:$G$2,2,FALSE)="OUI",M$3,IF(HLOOKUP(M$9,'Feuille1-Catégories'!$C$1:$G$3,3,FALSE)="OUI",OFFSET(M$3,MOD(QUOTIENT(ROW()-ROW($A$20),'Feuille1-Catégories'!$B$6/M$6),M$5),0),IF(MOD($A232-1-M$10,'Feuille1-Catégories'!$F$5+1)=0,M$3,""))),"")</f>
        <v xml:space="preserve"> </v>
      </c>
      <c r="N232" s="29">
        <f ca="1">IF(AND($A232&lt;&gt;"",N$9&lt;&gt;""),IF(HLOOKUP(N$9,'Feuille1-Catégories'!$C$1:$G$2,2,FALSE)="OUI",N$3,IF(HLOOKUP(N$9,'Feuille1-Catégories'!$C$1:$G$3,3,FALSE)="OUI",OFFSET(N$3,MOD(QUOTIENT(ROW()-ROW($A$20),'Feuille1-Catégories'!$B$6/N$6),N$5),0),IF(MOD($A232-1-N$10,'Feuille1-Catégories'!$F$5+1)=0,N$3,""))),"")</f>
        <v>2</v>
      </c>
      <c r="O232" s="29">
        <f ca="1">IF(AND($A232&lt;&gt;"",O$9&lt;&gt;""),IF(HLOOKUP(O$9,'Feuille1-Catégories'!$C$1:$G$2,2,FALSE)="OUI",O$3,IF(HLOOKUP(O$9,'Feuille1-Catégories'!$C$1:$G$3,3,FALSE)="OUI",OFFSET(O$3,MOD(QUOTIENT(ROW()-ROW($A$20),'Feuille1-Catégories'!$B$6/O$6),O$5),0),IF(MOD($A232-1-O$10,'Feuille1-Catégories'!$F$5+1)=0,O$3,""))),"")</f>
        <v>5</v>
      </c>
      <c r="P232" s="29" t="str">
        <f ca="1">IF(AND($A232&lt;&gt;"",P$9&lt;&gt;""),IF(HLOOKUP(P$9,'Feuille1-Catégories'!$C$1:$G$2,2,FALSE)="OUI",P$3,IF(HLOOKUP(P$9,'Feuille1-Catégories'!$C$1:$G$3,3,FALSE)="OUI",OFFSET(P$3,MOD(QUOTIENT(ROW()-ROW($A$20),'Feuille1-Catégories'!$B$6/P$6),P$5),0),IF(MOD($A232-1-P$10,'Feuille1-Catégories'!$F$5+1)=0,P$3,""))),"")</f>
        <v/>
      </c>
      <c r="Q232" s="29" t="str">
        <f ca="1">IF(AND($A232&lt;&gt;"",Q$9&lt;&gt;""),IF(HLOOKUP(Q$9,'Feuille1-Catégories'!$C$1:$G$2,2,FALSE)="OUI",Q$3,IF(HLOOKUP(Q$9,'Feuille1-Catégories'!$C$1:$G$3,3,FALSE)="OUI",OFFSET(Q$3,MOD(QUOTIENT(ROW()-ROW($A$20),'Feuille1-Catégories'!$B$6/Q$6),Q$5),0),IF(MOD($A232-1-Q$10,'Feuille1-Catégories'!$F$5+1)=0,Q$3,""))),"")</f>
        <v/>
      </c>
      <c r="R232" s="29">
        <f ca="1">IF(AND($A232&lt;&gt;"",R$9&lt;&gt;""),IF(HLOOKUP(R$9,'Feuille1-Catégories'!$C$1:$G$2,2,FALSE)="OUI",R$3,IF(HLOOKUP(R$9,'Feuille1-Catégories'!$C$1:$G$3,3,FALSE)="OUI",OFFSET(R$3,MOD(QUOTIENT(ROW()-ROW($A$20),'Feuille1-Catégories'!$B$6/R$6),R$5),0),IF(MOD($A232-1-R$10,'Feuille1-Catégories'!$F$5+1)=0,R$3,""))),"")</f>
        <v>1</v>
      </c>
      <c r="S232" s="29">
        <f ca="1">IF(AND($A232&lt;&gt;"",S$9&lt;&gt;""),IF(HLOOKUP(S$9,'Feuille1-Catégories'!$C$1:$G$2,2,FALSE)="OUI",S$3,IF(HLOOKUP(S$9,'Feuille1-Catégories'!$C$1:$G$3,3,FALSE)="OUI",OFFSET(S$3,MOD(QUOTIENT(ROW()-ROW($A$20),'Feuille1-Catégories'!$B$6/S$6),S$5),0),IF(MOD($A232-1-S$10,'Feuille1-Catégories'!$F$5+1)=0,S$3,""))),"")</f>
        <v>30</v>
      </c>
      <c r="T232" s="29">
        <f ca="1">IF(AND($A232&lt;&gt;"",T$9&lt;&gt;""),IF(HLOOKUP(T$9,'Feuille1-Catégories'!$C$1:$G$2,2,FALSE)="OUI",T$3,IF(HLOOKUP(T$9,'Feuille1-Catégories'!$C$1:$G$3,3,FALSE)="OUI",OFFSET(T$3,MOD(QUOTIENT(ROW()-ROW($A$20),'Feuille1-Catégories'!$B$6/T$6),T$5),0),IF(MOD($A232-1-T$10,'Feuille1-Catégories'!$F$5+1)=0,T$3,""))),"")</f>
        <v>10</v>
      </c>
      <c r="U232" s="29">
        <f ca="1">IF(AND($A232&lt;&gt;"",U$9&lt;&gt;""),IF(HLOOKUP(U$9,'Feuille1-Catégories'!$C$1:$G$2,2,FALSE)="OUI",U$3,IF(HLOOKUP(U$9,'Feuille1-Catégories'!$C$1:$G$3,3,FALSE)="OUI",OFFSET(U$3,MOD(QUOTIENT(ROW()-ROW($A$20),'Feuille1-Catégories'!$B$6/U$6),U$5),0),IF(MOD($A232-1-U$10,'Feuille1-Catégories'!$F$5+1)=0,U$3,""))),"")</f>
        <v>300</v>
      </c>
      <c r="V232" s="29" t="str">
        <f ca="1">IF(AND($A232&lt;&gt;"",V$9&lt;&gt;""),IF(HLOOKUP(V$9,'Feuille1-Catégories'!$C$1:$G$2,2,FALSE)="OUI",V$3,IF(HLOOKUP(V$9,'Feuille1-Catégories'!$C$1:$G$3,3,FALSE)="OUI",OFFSET(V$3,MOD(QUOTIENT(ROW()-ROW($A$20),'Feuille1-Catégories'!$B$6/V$6),V$5),0),IF(MOD($A232-1-V$10,'Feuille1-Catégories'!$F$5+1)=0,V$3,""))),"")</f>
        <v/>
      </c>
      <c r="W232" s="29" t="str">
        <f ca="1">IF(AND($A232&lt;&gt;"",W$9&lt;&gt;""),IF(HLOOKUP(W$9,'Feuille1-Catégories'!$C$1:$G$2,2,FALSE)="OUI",W$3,IF(HLOOKUP(W$9,'Feuille1-Catégories'!$C$1:$G$3,3,FALSE)="OUI",OFFSET(W$3,MOD(QUOTIENT(ROW()-ROW($A$20),'Feuille1-Catégories'!$B$6/W$6),W$5),0),IF(MOD($A232-1-W$10,'Feuille1-Catégories'!$F$5+1)=0,W$3,""))),"")</f>
        <v/>
      </c>
      <c r="X232" s="29" t="str">
        <f ca="1">IF(AND($A232&lt;&gt;"",X$9&lt;&gt;""),IF(HLOOKUP(X$9,'Feuille1-Catégories'!$C$1:$G$2,2,FALSE)="OUI",X$3,IF(HLOOKUP(X$9,'Feuille1-Catégories'!$C$1:$G$3,3,FALSE)="OUI",OFFSET(X$3,MOD(QUOTIENT(ROW()-ROW($A$20),'Feuille1-Catégories'!$B$6/X$6),X$5),0),IF(MOD($A232-1-X$10,'Feuille1-Catégories'!$F$5+1)=0,X$3,""))),"")</f>
        <v/>
      </c>
      <c r="Y232" s="29" t="str">
        <f ca="1">IF(AND($A232&lt;&gt;"",Y$9&lt;&gt;""),IF(HLOOKUP(Y$9,'Feuille1-Catégories'!$C$1:$G$2,2,FALSE)="OUI",Y$3,IF(HLOOKUP(Y$9,'Feuille1-Catégories'!$C$1:$G$3,3,FALSE)="OUI",OFFSET(Y$3,MOD(QUOTIENT(ROW()-ROW($A$20),'Feuille1-Catégories'!$B$6/Y$6),Y$5),0),IF(MOD($A232-1-Y$10,'Feuille1-Catégories'!$F$5+1)=0,Y$3,""))),"")</f>
        <v/>
      </c>
      <c r="Z232" s="29" t="str">
        <f ca="1">IF(AND($A232&lt;&gt;"",Z$9&lt;&gt;""),IF(HLOOKUP(Z$9,'Feuille1-Catégories'!$C$1:$G$2,2,FALSE)="OUI",Z$3,IF(HLOOKUP(Z$9,'Feuille1-Catégories'!$C$1:$G$3,3,FALSE)="OUI",OFFSET(Z$3,MOD(QUOTIENT(ROW()-ROW($A$20),'Feuille1-Catégories'!$B$6/Z$6),Z$5),0),IF(MOD($A232-1-Z$10,'Feuille1-Catégories'!$F$5+1)=0,Z$3,""))),"")</f>
        <v/>
      </c>
    </row>
    <row r="233" spans="1:26" ht="17" x14ac:dyDescent="0.2">
      <c r="A233" s="21">
        <f>IF('Feuille2-Prix de vente'!A233&lt;&gt;"",'Feuille2-Prix de vente'!A233,"")</f>
        <v>214</v>
      </c>
      <c r="B233" s="33">
        <f ca="1">IF('Feuille2-Prix de vente'!B233&lt;&gt;"",'Feuille2-Prix de vente'!B233,"")</f>
        <v>9.9921826141338332</v>
      </c>
      <c r="C233" s="10">
        <f ca="1">IF('Feuille2-Prix de vente'!C233&lt;&gt;"",'Feuille2-Prix de vente'!C233,"")</f>
        <v>5751.4</v>
      </c>
      <c r="D233" s="10">
        <f t="shared" ca="1" si="3"/>
        <v>639.6</v>
      </c>
      <c r="E233" s="10">
        <f ca="1">IF('Feuille2-Prix de vente'!E233&lt;&gt;"",'Feuille2-Prix de vente'!E233,"")</f>
        <v>6391</v>
      </c>
      <c r="F233" s="29">
        <f ca="1">IF(AND($A233&lt;&gt;"",F$9&lt;&gt;""),IF(HLOOKUP(F$9,'Feuille1-Catégories'!$C$1:$G$2,2,FALSE)="OUI",F$3,IF(HLOOKUP(F$9,'Feuille1-Catégories'!$C$1:$G$3,3,FALSE)="OUI",OFFSET(F$3,MOD(QUOTIENT(ROW()-ROW($A$20),'Feuille1-Catégories'!$B$6/F$6),F$5),0),IF(MOD($A233-1-F$10,'Feuille1-Catégories'!$F$5+1)=0,F$3,""))),"")</f>
        <v>0.8</v>
      </c>
      <c r="G233" s="29" t="str">
        <f ca="1">IF(AND($A233&lt;&gt;"",G$9&lt;&gt;""),IF(HLOOKUP(G$9,'Feuille1-Catégories'!$C$1:$G$2,2,FALSE)="OUI",G$3,IF(HLOOKUP(G$9,'Feuille1-Catégories'!$C$1:$G$3,3,FALSE)="OUI",OFFSET(G$3,MOD(QUOTIENT(ROW()-ROW($A$20),'Feuille1-Catégories'!$B$6/G$6),G$5),0),IF(MOD($A233-1-G$10,'Feuille1-Catégories'!$F$5+1)=0,G$3,""))),"")</f>
        <v xml:space="preserve"> </v>
      </c>
      <c r="H233" s="29">
        <f ca="1">IF(AND($A233&lt;&gt;"",H$9&lt;&gt;""),IF(HLOOKUP(H$9,'Feuille1-Catégories'!$C$1:$G$2,2,FALSE)="OUI",H$3,IF(HLOOKUP(H$9,'Feuille1-Catégories'!$C$1:$G$3,3,FALSE)="OUI",OFFSET(H$3,MOD(QUOTIENT(ROW()-ROW($A$20),'Feuille1-Catégories'!$B$6/H$6),H$5),0),IF(MOD($A233-1-H$10,'Feuille1-Catégories'!$F$5+1)=0,H$3,""))),"")</f>
        <v>50</v>
      </c>
      <c r="I233" s="29">
        <f ca="1">IF(AND($A233&lt;&gt;"",I$9&lt;&gt;""),IF(HLOOKUP(I$9,'Feuille1-Catégories'!$C$1:$G$2,2,FALSE)="OUI",I$3,IF(HLOOKUP(I$9,'Feuille1-Catégories'!$C$1:$G$3,3,FALSE)="OUI",OFFSET(I$3,MOD(QUOTIENT(ROW()-ROW($A$20),'Feuille1-Catégories'!$B$6/I$6),I$5),0),IF(MOD($A233-1-I$10,'Feuille1-Catégories'!$F$5+1)=0,I$3,""))),"")</f>
        <v>200</v>
      </c>
      <c r="J233" s="29">
        <f ca="1">IF(AND($A233&lt;&gt;"",J$9&lt;&gt;""),IF(HLOOKUP(J$9,'Feuille1-Catégories'!$C$1:$G$2,2,FALSE)="OUI",J$3,IF(HLOOKUP(J$9,'Feuille1-Catégories'!$C$1:$G$3,3,FALSE)="OUI",OFFSET(J$3,MOD(QUOTIENT(ROW()-ROW($A$20),'Feuille1-Catégories'!$B$6/J$6),J$5),0),IF(MOD($A233-1-J$10,'Feuille1-Catégories'!$F$5+1)=0,J$3,""))),"")</f>
        <v>0.8</v>
      </c>
      <c r="K233" s="29" t="str">
        <f ca="1">IF(AND($A233&lt;&gt;"",K$9&lt;&gt;""),IF(HLOOKUP(K$9,'Feuille1-Catégories'!$C$1:$G$2,2,FALSE)="OUI",K$3,IF(HLOOKUP(K$9,'Feuille1-Catégories'!$C$1:$G$3,3,FALSE)="OUI",OFFSET(K$3,MOD(QUOTIENT(ROW()-ROW($A$20),'Feuille1-Catégories'!$B$6/K$6),K$5),0),IF(MOD($A233-1-K$10,'Feuille1-Catégories'!$F$5+1)=0,K$3,""))),"")</f>
        <v/>
      </c>
      <c r="L233" s="29">
        <f ca="1">IF(AND($A233&lt;&gt;"",L$9&lt;&gt;""),IF(HLOOKUP(L$9,'Feuille1-Catégories'!$C$1:$G$2,2,FALSE)="OUI",L$3,IF(HLOOKUP(L$9,'Feuille1-Catégories'!$C$1:$G$3,3,FALSE)="OUI",OFFSET(L$3,MOD(QUOTIENT(ROW()-ROW($A$20),'Feuille1-Catégories'!$B$6/L$6),L$5),0),IF(MOD($A233-1-L$10,'Feuille1-Catégories'!$F$5+1)=0,L$3,""))),"")</f>
        <v>50</v>
      </c>
      <c r="M233" s="29" t="str">
        <f ca="1">IF(AND($A233&lt;&gt;"",M$9&lt;&gt;""),IF(HLOOKUP(M$9,'Feuille1-Catégories'!$C$1:$G$2,2,FALSE)="OUI",M$3,IF(HLOOKUP(M$9,'Feuille1-Catégories'!$C$1:$G$3,3,FALSE)="OUI",OFFSET(M$3,MOD(QUOTIENT(ROW()-ROW($A$20),'Feuille1-Catégories'!$B$6/M$6),M$5),0),IF(MOD($A233-1-M$10,'Feuille1-Catégories'!$F$5+1)=0,M$3,""))),"")</f>
        <v xml:space="preserve"> </v>
      </c>
      <c r="N233" s="29">
        <f ca="1">IF(AND($A233&lt;&gt;"",N$9&lt;&gt;""),IF(HLOOKUP(N$9,'Feuille1-Catégories'!$C$1:$G$2,2,FALSE)="OUI",N$3,IF(HLOOKUP(N$9,'Feuille1-Catégories'!$C$1:$G$3,3,FALSE)="OUI",OFFSET(N$3,MOD(QUOTIENT(ROW()-ROW($A$20),'Feuille1-Catégories'!$B$6/N$6),N$5),0),IF(MOD($A233-1-N$10,'Feuille1-Catégories'!$F$5+1)=0,N$3,""))),"")</f>
        <v>2</v>
      </c>
      <c r="O233" s="29">
        <f ca="1">IF(AND($A233&lt;&gt;"",O$9&lt;&gt;""),IF(HLOOKUP(O$9,'Feuille1-Catégories'!$C$1:$G$2,2,FALSE)="OUI",O$3,IF(HLOOKUP(O$9,'Feuille1-Catégories'!$C$1:$G$3,3,FALSE)="OUI",OFFSET(O$3,MOD(QUOTIENT(ROW()-ROW($A$20),'Feuille1-Catégories'!$B$6/O$6),O$5),0),IF(MOD($A233-1-O$10,'Feuille1-Catégories'!$F$5+1)=0,O$3,""))),"")</f>
        <v>5</v>
      </c>
      <c r="P233" s="29" t="str">
        <f ca="1">IF(AND($A233&lt;&gt;"",P$9&lt;&gt;""),IF(HLOOKUP(P$9,'Feuille1-Catégories'!$C$1:$G$2,2,FALSE)="OUI",P$3,IF(HLOOKUP(P$9,'Feuille1-Catégories'!$C$1:$G$3,3,FALSE)="OUI",OFFSET(P$3,MOD(QUOTIENT(ROW()-ROW($A$20),'Feuille1-Catégories'!$B$6/P$6),P$5),0),IF(MOD($A233-1-P$10,'Feuille1-Catégories'!$F$5+1)=0,P$3,""))),"")</f>
        <v/>
      </c>
      <c r="Q233" s="29" t="str">
        <f ca="1">IF(AND($A233&lt;&gt;"",Q$9&lt;&gt;""),IF(HLOOKUP(Q$9,'Feuille1-Catégories'!$C$1:$G$2,2,FALSE)="OUI",Q$3,IF(HLOOKUP(Q$9,'Feuille1-Catégories'!$C$1:$G$3,3,FALSE)="OUI",OFFSET(Q$3,MOD(QUOTIENT(ROW()-ROW($A$20),'Feuille1-Catégories'!$B$6/Q$6),Q$5),0),IF(MOD($A233-1-Q$10,'Feuille1-Catégories'!$F$5+1)=0,Q$3,""))),"")</f>
        <v/>
      </c>
      <c r="R233" s="29">
        <f ca="1">IF(AND($A233&lt;&gt;"",R$9&lt;&gt;""),IF(HLOOKUP(R$9,'Feuille1-Catégories'!$C$1:$G$2,2,FALSE)="OUI",R$3,IF(HLOOKUP(R$9,'Feuille1-Catégories'!$C$1:$G$3,3,FALSE)="OUI",OFFSET(R$3,MOD(QUOTIENT(ROW()-ROW($A$20),'Feuille1-Catégories'!$B$6/R$6),R$5),0),IF(MOD($A233-1-R$10,'Feuille1-Catégories'!$F$5+1)=0,R$3,""))),"")</f>
        <v>1</v>
      </c>
      <c r="S233" s="29">
        <f ca="1">IF(AND($A233&lt;&gt;"",S$9&lt;&gt;""),IF(HLOOKUP(S$9,'Feuille1-Catégories'!$C$1:$G$2,2,FALSE)="OUI",S$3,IF(HLOOKUP(S$9,'Feuille1-Catégories'!$C$1:$G$3,3,FALSE)="OUI",OFFSET(S$3,MOD(QUOTIENT(ROW()-ROW($A$20),'Feuille1-Catégories'!$B$6/S$6),S$5),0),IF(MOD($A233-1-S$10,'Feuille1-Catégories'!$F$5+1)=0,S$3,""))),"")</f>
        <v>30</v>
      </c>
      <c r="T233" s="29" t="str">
        <f ca="1">IF(AND($A233&lt;&gt;"",T$9&lt;&gt;""),IF(HLOOKUP(T$9,'Feuille1-Catégories'!$C$1:$G$2,2,FALSE)="OUI",T$3,IF(HLOOKUP(T$9,'Feuille1-Catégories'!$C$1:$G$3,3,FALSE)="OUI",OFFSET(T$3,MOD(QUOTIENT(ROW()-ROW($A$20),'Feuille1-Catégories'!$B$6/T$6),T$5),0),IF(MOD($A233-1-T$10,'Feuille1-Catégories'!$F$5+1)=0,T$3,""))),"")</f>
        <v/>
      </c>
      <c r="U233" s="29">
        <f ca="1">IF(AND($A233&lt;&gt;"",U$9&lt;&gt;""),IF(HLOOKUP(U$9,'Feuille1-Catégories'!$C$1:$G$2,2,FALSE)="OUI",U$3,IF(HLOOKUP(U$9,'Feuille1-Catégories'!$C$1:$G$3,3,FALSE)="OUI",OFFSET(U$3,MOD(QUOTIENT(ROW()-ROW($A$20),'Feuille1-Catégories'!$B$6/U$6),U$5),0),IF(MOD($A233-1-U$10,'Feuille1-Catégories'!$F$5+1)=0,U$3,""))),"")</f>
        <v>300</v>
      </c>
      <c r="V233" s="29" t="str">
        <f ca="1">IF(AND($A233&lt;&gt;"",V$9&lt;&gt;""),IF(HLOOKUP(V$9,'Feuille1-Catégories'!$C$1:$G$2,2,FALSE)="OUI",V$3,IF(HLOOKUP(V$9,'Feuille1-Catégories'!$C$1:$G$3,3,FALSE)="OUI",OFFSET(V$3,MOD(QUOTIENT(ROW()-ROW($A$20),'Feuille1-Catégories'!$B$6/V$6),V$5),0),IF(MOD($A233-1-V$10,'Feuille1-Catégories'!$F$5+1)=0,V$3,""))),"")</f>
        <v/>
      </c>
      <c r="W233" s="29" t="str">
        <f ca="1">IF(AND($A233&lt;&gt;"",W$9&lt;&gt;""),IF(HLOOKUP(W$9,'Feuille1-Catégories'!$C$1:$G$2,2,FALSE)="OUI",W$3,IF(HLOOKUP(W$9,'Feuille1-Catégories'!$C$1:$G$3,3,FALSE)="OUI",OFFSET(W$3,MOD(QUOTIENT(ROW()-ROW($A$20),'Feuille1-Catégories'!$B$6/W$6),W$5),0),IF(MOD($A233-1-W$10,'Feuille1-Catégories'!$F$5+1)=0,W$3,""))),"")</f>
        <v/>
      </c>
      <c r="X233" s="29" t="str">
        <f ca="1">IF(AND($A233&lt;&gt;"",X$9&lt;&gt;""),IF(HLOOKUP(X$9,'Feuille1-Catégories'!$C$1:$G$2,2,FALSE)="OUI",X$3,IF(HLOOKUP(X$9,'Feuille1-Catégories'!$C$1:$G$3,3,FALSE)="OUI",OFFSET(X$3,MOD(QUOTIENT(ROW()-ROW($A$20),'Feuille1-Catégories'!$B$6/X$6),X$5),0),IF(MOD($A233-1-X$10,'Feuille1-Catégories'!$F$5+1)=0,X$3,""))),"")</f>
        <v/>
      </c>
      <c r="Y233" s="29" t="str">
        <f ca="1">IF(AND($A233&lt;&gt;"",Y$9&lt;&gt;""),IF(HLOOKUP(Y$9,'Feuille1-Catégories'!$C$1:$G$2,2,FALSE)="OUI",Y$3,IF(HLOOKUP(Y$9,'Feuille1-Catégories'!$C$1:$G$3,3,FALSE)="OUI",OFFSET(Y$3,MOD(QUOTIENT(ROW()-ROW($A$20),'Feuille1-Catégories'!$B$6/Y$6),Y$5),0),IF(MOD($A233-1-Y$10,'Feuille1-Catégories'!$F$5+1)=0,Y$3,""))),"")</f>
        <v/>
      </c>
      <c r="Z233" s="29" t="str">
        <f ca="1">IF(AND($A233&lt;&gt;"",Z$9&lt;&gt;""),IF(HLOOKUP(Z$9,'Feuille1-Catégories'!$C$1:$G$2,2,FALSE)="OUI",Z$3,IF(HLOOKUP(Z$9,'Feuille1-Catégories'!$C$1:$G$3,3,FALSE)="OUI",OFFSET(Z$3,MOD(QUOTIENT(ROW()-ROW($A$20),'Feuille1-Catégories'!$B$6/Z$6),Z$5),0),IF(MOD($A233-1-Z$10,'Feuille1-Catégories'!$F$5+1)=0,Z$3,""))),"")</f>
        <v/>
      </c>
    </row>
    <row r="234" spans="1:26" ht="17" x14ac:dyDescent="0.2">
      <c r="A234" s="21">
        <f>IF('Feuille2-Prix de vente'!A234&lt;&gt;"",'Feuille2-Prix de vente'!A234,"")</f>
        <v>215</v>
      </c>
      <c r="B234" s="33">
        <f ca="1">IF('Feuille2-Prix de vente'!B234&lt;&gt;"",'Feuille2-Prix de vente'!B234,"")</f>
        <v>10.525350233488993</v>
      </c>
      <c r="C234" s="10">
        <f ca="1">IF('Feuille2-Prix de vente'!C234&lt;&gt;"",'Feuille2-Prix de vente'!C234,"")</f>
        <v>5711.4</v>
      </c>
      <c r="D234" s="10">
        <f t="shared" ca="1" si="3"/>
        <v>599.6</v>
      </c>
      <c r="E234" s="10">
        <f ca="1">IF('Feuille2-Prix de vente'!E234&lt;&gt;"",'Feuille2-Prix de vente'!E234,"")</f>
        <v>6311</v>
      </c>
      <c r="F234" s="29">
        <f ca="1">IF(AND($A234&lt;&gt;"",F$9&lt;&gt;""),IF(HLOOKUP(F$9,'Feuille1-Catégories'!$C$1:$G$2,2,FALSE)="OUI",F$3,IF(HLOOKUP(F$9,'Feuille1-Catégories'!$C$1:$G$3,3,FALSE)="OUI",OFFSET(F$3,MOD(QUOTIENT(ROW()-ROW($A$20),'Feuille1-Catégories'!$B$6/F$6),F$5),0),IF(MOD($A234-1-F$10,'Feuille1-Catégories'!$F$5+1)=0,F$3,""))),"")</f>
        <v>0.8</v>
      </c>
      <c r="G234" s="29" t="str">
        <f ca="1">IF(AND($A234&lt;&gt;"",G$9&lt;&gt;""),IF(HLOOKUP(G$9,'Feuille1-Catégories'!$C$1:$G$2,2,FALSE)="OUI",G$3,IF(HLOOKUP(G$9,'Feuille1-Catégories'!$C$1:$G$3,3,FALSE)="OUI",OFFSET(G$3,MOD(QUOTIENT(ROW()-ROW($A$20),'Feuille1-Catégories'!$B$6/G$6),G$5),0),IF(MOD($A234-1-G$10,'Feuille1-Catégories'!$F$5+1)=0,G$3,""))),"")</f>
        <v xml:space="preserve"> </v>
      </c>
      <c r="H234" s="29" t="str">
        <f ca="1">IF(AND($A234&lt;&gt;"",H$9&lt;&gt;""),IF(HLOOKUP(H$9,'Feuille1-Catégories'!$C$1:$G$2,2,FALSE)="OUI",H$3,IF(HLOOKUP(H$9,'Feuille1-Catégories'!$C$1:$G$3,3,FALSE)="OUI",OFFSET(H$3,MOD(QUOTIENT(ROW()-ROW($A$20),'Feuille1-Catégories'!$B$6/H$6),H$5),0),IF(MOD($A234-1-H$10,'Feuille1-Catégories'!$F$5+1)=0,H$3,""))),"")</f>
        <v/>
      </c>
      <c r="I234" s="29">
        <f ca="1">IF(AND($A234&lt;&gt;"",I$9&lt;&gt;""),IF(HLOOKUP(I$9,'Feuille1-Catégories'!$C$1:$G$2,2,FALSE)="OUI",I$3,IF(HLOOKUP(I$9,'Feuille1-Catégories'!$C$1:$G$3,3,FALSE)="OUI",OFFSET(I$3,MOD(QUOTIENT(ROW()-ROW($A$20),'Feuille1-Catégories'!$B$6/I$6),I$5),0),IF(MOD($A234-1-I$10,'Feuille1-Catégories'!$F$5+1)=0,I$3,""))),"")</f>
        <v>200</v>
      </c>
      <c r="J234" s="29">
        <f ca="1">IF(AND($A234&lt;&gt;"",J$9&lt;&gt;""),IF(HLOOKUP(J$9,'Feuille1-Catégories'!$C$1:$G$2,2,FALSE)="OUI",J$3,IF(HLOOKUP(J$9,'Feuille1-Catégories'!$C$1:$G$3,3,FALSE)="OUI",OFFSET(J$3,MOD(QUOTIENT(ROW()-ROW($A$20),'Feuille1-Catégories'!$B$6/J$6),J$5),0),IF(MOD($A234-1-J$10,'Feuille1-Catégories'!$F$5+1)=0,J$3,""))),"")</f>
        <v>0.8</v>
      </c>
      <c r="K234" s="29">
        <f ca="1">IF(AND($A234&lt;&gt;"",K$9&lt;&gt;""),IF(HLOOKUP(K$9,'Feuille1-Catégories'!$C$1:$G$2,2,FALSE)="OUI",K$3,IF(HLOOKUP(K$9,'Feuille1-Catégories'!$C$1:$G$3,3,FALSE)="OUI",OFFSET(K$3,MOD(QUOTIENT(ROW()-ROW($A$20),'Feuille1-Catégories'!$B$6/K$6),K$5),0),IF(MOD($A234-1-K$10,'Feuille1-Catégories'!$F$5+1)=0,K$3,""))),"")</f>
        <v>10</v>
      </c>
      <c r="L234" s="29">
        <f ca="1">IF(AND($A234&lt;&gt;"",L$9&lt;&gt;""),IF(HLOOKUP(L$9,'Feuille1-Catégories'!$C$1:$G$2,2,FALSE)="OUI",L$3,IF(HLOOKUP(L$9,'Feuille1-Catégories'!$C$1:$G$3,3,FALSE)="OUI",OFFSET(L$3,MOD(QUOTIENT(ROW()-ROW($A$20),'Feuille1-Catégories'!$B$6/L$6),L$5),0),IF(MOD($A234-1-L$10,'Feuille1-Catégories'!$F$5+1)=0,L$3,""))),"")</f>
        <v>50</v>
      </c>
      <c r="M234" s="29" t="str">
        <f ca="1">IF(AND($A234&lt;&gt;"",M$9&lt;&gt;""),IF(HLOOKUP(M$9,'Feuille1-Catégories'!$C$1:$G$2,2,FALSE)="OUI",M$3,IF(HLOOKUP(M$9,'Feuille1-Catégories'!$C$1:$G$3,3,FALSE)="OUI",OFFSET(M$3,MOD(QUOTIENT(ROW()-ROW($A$20),'Feuille1-Catégories'!$B$6/M$6),M$5),0),IF(MOD($A234-1-M$10,'Feuille1-Catégories'!$F$5+1)=0,M$3,""))),"")</f>
        <v xml:space="preserve"> </v>
      </c>
      <c r="N234" s="29">
        <f ca="1">IF(AND($A234&lt;&gt;"",N$9&lt;&gt;""),IF(HLOOKUP(N$9,'Feuille1-Catégories'!$C$1:$G$2,2,FALSE)="OUI",N$3,IF(HLOOKUP(N$9,'Feuille1-Catégories'!$C$1:$G$3,3,FALSE)="OUI",OFFSET(N$3,MOD(QUOTIENT(ROW()-ROW($A$20),'Feuille1-Catégories'!$B$6/N$6),N$5),0),IF(MOD($A234-1-N$10,'Feuille1-Catégories'!$F$5+1)=0,N$3,""))),"")</f>
        <v>2</v>
      </c>
      <c r="O234" s="29">
        <f ca="1">IF(AND($A234&lt;&gt;"",O$9&lt;&gt;""),IF(HLOOKUP(O$9,'Feuille1-Catégories'!$C$1:$G$2,2,FALSE)="OUI",O$3,IF(HLOOKUP(O$9,'Feuille1-Catégories'!$C$1:$G$3,3,FALSE)="OUI",OFFSET(O$3,MOD(QUOTIENT(ROW()-ROW($A$20),'Feuille1-Catégories'!$B$6/O$6),O$5),0),IF(MOD($A234-1-O$10,'Feuille1-Catégories'!$F$5+1)=0,O$3,""))),"")</f>
        <v>5</v>
      </c>
      <c r="P234" s="29" t="str">
        <f ca="1">IF(AND($A234&lt;&gt;"",P$9&lt;&gt;""),IF(HLOOKUP(P$9,'Feuille1-Catégories'!$C$1:$G$2,2,FALSE)="OUI",P$3,IF(HLOOKUP(P$9,'Feuille1-Catégories'!$C$1:$G$3,3,FALSE)="OUI",OFFSET(P$3,MOD(QUOTIENT(ROW()-ROW($A$20),'Feuille1-Catégories'!$B$6/P$6),P$5),0),IF(MOD($A234-1-P$10,'Feuille1-Catégories'!$F$5+1)=0,P$3,""))),"")</f>
        <v/>
      </c>
      <c r="Q234" s="29" t="str">
        <f ca="1">IF(AND($A234&lt;&gt;"",Q$9&lt;&gt;""),IF(HLOOKUP(Q$9,'Feuille1-Catégories'!$C$1:$G$2,2,FALSE)="OUI",Q$3,IF(HLOOKUP(Q$9,'Feuille1-Catégories'!$C$1:$G$3,3,FALSE)="OUI",OFFSET(Q$3,MOD(QUOTIENT(ROW()-ROW($A$20),'Feuille1-Catégories'!$B$6/Q$6),Q$5),0),IF(MOD($A234-1-Q$10,'Feuille1-Catégories'!$F$5+1)=0,Q$3,""))),"")</f>
        <v/>
      </c>
      <c r="R234" s="29">
        <f ca="1">IF(AND($A234&lt;&gt;"",R$9&lt;&gt;""),IF(HLOOKUP(R$9,'Feuille1-Catégories'!$C$1:$G$2,2,FALSE)="OUI",R$3,IF(HLOOKUP(R$9,'Feuille1-Catégories'!$C$1:$G$3,3,FALSE)="OUI",OFFSET(R$3,MOD(QUOTIENT(ROW()-ROW($A$20),'Feuille1-Catégories'!$B$6/R$6),R$5),0),IF(MOD($A234-1-R$10,'Feuille1-Catégories'!$F$5+1)=0,R$3,""))),"")</f>
        <v>1</v>
      </c>
      <c r="S234" s="29">
        <f ca="1">IF(AND($A234&lt;&gt;"",S$9&lt;&gt;""),IF(HLOOKUP(S$9,'Feuille1-Catégories'!$C$1:$G$2,2,FALSE)="OUI",S$3,IF(HLOOKUP(S$9,'Feuille1-Catégories'!$C$1:$G$3,3,FALSE)="OUI",OFFSET(S$3,MOD(QUOTIENT(ROW()-ROW($A$20),'Feuille1-Catégories'!$B$6/S$6),S$5),0),IF(MOD($A234-1-S$10,'Feuille1-Catégories'!$F$5+1)=0,S$3,""))),"")</f>
        <v>30</v>
      </c>
      <c r="T234" s="29" t="str">
        <f ca="1">IF(AND($A234&lt;&gt;"",T$9&lt;&gt;""),IF(HLOOKUP(T$9,'Feuille1-Catégories'!$C$1:$G$2,2,FALSE)="OUI",T$3,IF(HLOOKUP(T$9,'Feuille1-Catégories'!$C$1:$G$3,3,FALSE)="OUI",OFFSET(T$3,MOD(QUOTIENT(ROW()-ROW($A$20),'Feuille1-Catégories'!$B$6/T$6),T$5),0),IF(MOD($A234-1-T$10,'Feuille1-Catégories'!$F$5+1)=0,T$3,""))),"")</f>
        <v/>
      </c>
      <c r="U234" s="29">
        <f ca="1">IF(AND($A234&lt;&gt;"",U$9&lt;&gt;""),IF(HLOOKUP(U$9,'Feuille1-Catégories'!$C$1:$G$2,2,FALSE)="OUI",U$3,IF(HLOOKUP(U$9,'Feuille1-Catégories'!$C$1:$G$3,3,FALSE)="OUI",OFFSET(U$3,MOD(QUOTIENT(ROW()-ROW($A$20),'Feuille1-Catégories'!$B$6/U$6),U$5),0),IF(MOD($A234-1-U$10,'Feuille1-Catégories'!$F$5+1)=0,U$3,""))),"")</f>
        <v>300</v>
      </c>
      <c r="V234" s="29" t="str">
        <f ca="1">IF(AND($A234&lt;&gt;"",V$9&lt;&gt;""),IF(HLOOKUP(V$9,'Feuille1-Catégories'!$C$1:$G$2,2,FALSE)="OUI",V$3,IF(HLOOKUP(V$9,'Feuille1-Catégories'!$C$1:$G$3,3,FALSE)="OUI",OFFSET(V$3,MOD(QUOTIENT(ROW()-ROW($A$20),'Feuille1-Catégories'!$B$6/V$6),V$5),0),IF(MOD($A234-1-V$10,'Feuille1-Catégories'!$F$5+1)=0,V$3,""))),"")</f>
        <v/>
      </c>
      <c r="W234" s="29" t="str">
        <f ca="1">IF(AND($A234&lt;&gt;"",W$9&lt;&gt;""),IF(HLOOKUP(W$9,'Feuille1-Catégories'!$C$1:$G$2,2,FALSE)="OUI",W$3,IF(HLOOKUP(W$9,'Feuille1-Catégories'!$C$1:$G$3,3,FALSE)="OUI",OFFSET(W$3,MOD(QUOTIENT(ROW()-ROW($A$20),'Feuille1-Catégories'!$B$6/W$6),W$5),0),IF(MOD($A234-1-W$10,'Feuille1-Catégories'!$F$5+1)=0,W$3,""))),"")</f>
        <v/>
      </c>
      <c r="X234" s="29" t="str">
        <f ca="1">IF(AND($A234&lt;&gt;"",X$9&lt;&gt;""),IF(HLOOKUP(X$9,'Feuille1-Catégories'!$C$1:$G$2,2,FALSE)="OUI",X$3,IF(HLOOKUP(X$9,'Feuille1-Catégories'!$C$1:$G$3,3,FALSE)="OUI",OFFSET(X$3,MOD(QUOTIENT(ROW()-ROW($A$20),'Feuille1-Catégories'!$B$6/X$6),X$5),0),IF(MOD($A234-1-X$10,'Feuille1-Catégories'!$F$5+1)=0,X$3,""))),"")</f>
        <v/>
      </c>
      <c r="Y234" s="29" t="str">
        <f ca="1">IF(AND($A234&lt;&gt;"",Y$9&lt;&gt;""),IF(HLOOKUP(Y$9,'Feuille1-Catégories'!$C$1:$G$2,2,FALSE)="OUI",Y$3,IF(HLOOKUP(Y$9,'Feuille1-Catégories'!$C$1:$G$3,3,FALSE)="OUI",OFFSET(Y$3,MOD(QUOTIENT(ROW()-ROW($A$20),'Feuille1-Catégories'!$B$6/Y$6),Y$5),0),IF(MOD($A234-1-Y$10,'Feuille1-Catégories'!$F$5+1)=0,Y$3,""))),"")</f>
        <v/>
      </c>
      <c r="Z234" s="29" t="str">
        <f ca="1">IF(AND($A234&lt;&gt;"",Z$9&lt;&gt;""),IF(HLOOKUP(Z$9,'Feuille1-Catégories'!$C$1:$G$2,2,FALSE)="OUI",Z$3,IF(HLOOKUP(Z$9,'Feuille1-Catégories'!$C$1:$G$3,3,FALSE)="OUI",OFFSET(Z$3,MOD(QUOTIENT(ROW()-ROW($A$20),'Feuille1-Catégories'!$B$6/Z$6),Z$5),0),IF(MOD($A234-1-Z$10,'Feuille1-Catégories'!$F$5+1)=0,Z$3,""))),"")</f>
        <v/>
      </c>
    </row>
    <row r="235" spans="1:26" ht="17" x14ac:dyDescent="0.2">
      <c r="A235" s="21">
        <f>IF('Feuille2-Prix de vente'!A235&lt;&gt;"",'Feuille2-Prix de vente'!A235,"")</f>
        <v>216</v>
      </c>
      <c r="B235" s="33">
        <f ca="1">IF('Feuille2-Prix de vente'!B235&lt;&gt;"",'Feuille2-Prix de vente'!B235,"")</f>
        <v>8.5302223038765401</v>
      </c>
      <c r="C235" s="10">
        <f ca="1">IF('Feuille2-Prix de vente'!C235&lt;&gt;"",'Feuille2-Prix de vente'!C235,"")</f>
        <v>8197.4</v>
      </c>
      <c r="D235" s="10">
        <f t="shared" ca="1" si="3"/>
        <v>1088.5999999999999</v>
      </c>
      <c r="E235" s="10">
        <f ca="1">IF('Feuille2-Prix de vente'!E235&lt;&gt;"",'Feuille2-Prix de vente'!E235,"")</f>
        <v>9286</v>
      </c>
      <c r="F235" s="29">
        <f ca="1">IF(AND($A235&lt;&gt;"",F$9&lt;&gt;""),IF(HLOOKUP(F$9,'Feuille1-Catégories'!$C$1:$G$2,2,FALSE)="OUI",F$3,IF(HLOOKUP(F$9,'Feuille1-Catégories'!$C$1:$G$3,3,FALSE)="OUI",OFFSET(F$3,MOD(QUOTIENT(ROW()-ROW($A$20),'Feuille1-Catégories'!$B$6/F$6),F$5),0),IF(MOD($A235-1-F$10,'Feuille1-Catégories'!$F$5+1)=0,F$3,""))),"")</f>
        <v>0.8</v>
      </c>
      <c r="G235" s="29" t="str">
        <f ca="1">IF(AND($A235&lt;&gt;"",G$9&lt;&gt;""),IF(HLOOKUP(G$9,'Feuille1-Catégories'!$C$1:$G$2,2,FALSE)="OUI",G$3,IF(HLOOKUP(G$9,'Feuille1-Catégories'!$C$1:$G$3,3,FALSE)="OUI",OFFSET(G$3,MOD(QUOTIENT(ROW()-ROW($A$20),'Feuille1-Catégories'!$B$6/G$6),G$5),0),IF(MOD($A235-1-G$10,'Feuille1-Catégories'!$F$5+1)=0,G$3,""))),"")</f>
        <v xml:space="preserve"> </v>
      </c>
      <c r="H235" s="29" t="str">
        <f ca="1">IF(AND($A235&lt;&gt;"",H$9&lt;&gt;""),IF(HLOOKUP(H$9,'Feuille1-Catégories'!$C$1:$G$2,2,FALSE)="OUI",H$3,IF(HLOOKUP(H$9,'Feuille1-Catégories'!$C$1:$G$3,3,FALSE)="OUI",OFFSET(H$3,MOD(QUOTIENT(ROW()-ROW($A$20),'Feuille1-Catégories'!$B$6/H$6),H$5),0),IF(MOD($A235-1-H$10,'Feuille1-Catégories'!$F$5+1)=0,H$3,""))),"")</f>
        <v/>
      </c>
      <c r="I235" s="29">
        <f ca="1">IF(AND($A235&lt;&gt;"",I$9&lt;&gt;""),IF(HLOOKUP(I$9,'Feuille1-Catégories'!$C$1:$G$2,2,FALSE)="OUI",I$3,IF(HLOOKUP(I$9,'Feuille1-Catégories'!$C$1:$G$3,3,FALSE)="OUI",OFFSET(I$3,MOD(QUOTIENT(ROW()-ROW($A$20),'Feuille1-Catégories'!$B$6/I$6),I$5),0),IF(MOD($A235-1-I$10,'Feuille1-Catégories'!$F$5+1)=0,I$3,""))),"")</f>
        <v>200</v>
      </c>
      <c r="J235" s="29">
        <f ca="1">IF(AND($A235&lt;&gt;"",J$9&lt;&gt;""),IF(HLOOKUP(J$9,'Feuille1-Catégories'!$C$1:$G$2,2,FALSE)="OUI",J$3,IF(HLOOKUP(J$9,'Feuille1-Catégories'!$C$1:$G$3,3,FALSE)="OUI",OFFSET(J$3,MOD(QUOTIENT(ROW()-ROW($A$20),'Feuille1-Catégories'!$B$6/J$6),J$5),0),IF(MOD($A235-1-J$10,'Feuille1-Catégories'!$F$5+1)=0,J$3,""))),"")</f>
        <v>0.8</v>
      </c>
      <c r="K235" s="29" t="str">
        <f ca="1">IF(AND($A235&lt;&gt;"",K$9&lt;&gt;""),IF(HLOOKUP(K$9,'Feuille1-Catégories'!$C$1:$G$2,2,FALSE)="OUI",K$3,IF(HLOOKUP(K$9,'Feuille1-Catégories'!$C$1:$G$3,3,FALSE)="OUI",OFFSET(K$3,MOD(QUOTIENT(ROW()-ROW($A$20),'Feuille1-Catégories'!$B$6/K$6),K$5),0),IF(MOD($A235-1-K$10,'Feuille1-Catégories'!$F$5+1)=0,K$3,""))),"")</f>
        <v/>
      </c>
      <c r="L235" s="29">
        <f ca="1">IF(AND($A235&lt;&gt;"",L$9&lt;&gt;""),IF(HLOOKUP(L$9,'Feuille1-Catégories'!$C$1:$G$2,2,FALSE)="OUI",L$3,IF(HLOOKUP(L$9,'Feuille1-Catégories'!$C$1:$G$3,3,FALSE)="OUI",OFFSET(L$3,MOD(QUOTIENT(ROW()-ROW($A$20),'Feuille1-Catégories'!$B$6/L$6),L$5),0),IF(MOD($A235-1-L$10,'Feuille1-Catégories'!$F$5+1)=0,L$3,""))),"")</f>
        <v>50</v>
      </c>
      <c r="M235" s="29" t="str">
        <f ca="1">IF(AND($A235&lt;&gt;"",M$9&lt;&gt;""),IF(HLOOKUP(M$9,'Feuille1-Catégories'!$C$1:$G$2,2,FALSE)="OUI",M$3,IF(HLOOKUP(M$9,'Feuille1-Catégories'!$C$1:$G$3,3,FALSE)="OUI",OFFSET(M$3,MOD(QUOTIENT(ROW()-ROW($A$20),'Feuille1-Catégories'!$B$6/M$6),M$5),0),IF(MOD($A235-1-M$10,'Feuille1-Catégories'!$F$5+1)=0,M$3,""))),"")</f>
        <v xml:space="preserve"> </v>
      </c>
      <c r="N235" s="29">
        <f ca="1">IF(AND($A235&lt;&gt;"",N$9&lt;&gt;""),IF(HLOOKUP(N$9,'Feuille1-Catégories'!$C$1:$G$2,2,FALSE)="OUI",N$3,IF(HLOOKUP(N$9,'Feuille1-Catégories'!$C$1:$G$3,3,FALSE)="OUI",OFFSET(N$3,MOD(QUOTIENT(ROW()-ROW($A$20),'Feuille1-Catégories'!$B$6/N$6),N$5),0),IF(MOD($A235-1-N$10,'Feuille1-Catégories'!$F$5+1)=0,N$3,""))),"")</f>
        <v>2</v>
      </c>
      <c r="O235" s="29">
        <f ca="1">IF(AND($A235&lt;&gt;"",O$9&lt;&gt;""),IF(HLOOKUP(O$9,'Feuille1-Catégories'!$C$1:$G$2,2,FALSE)="OUI",O$3,IF(HLOOKUP(O$9,'Feuille1-Catégories'!$C$1:$G$3,3,FALSE)="OUI",OFFSET(O$3,MOD(QUOTIENT(ROW()-ROW($A$20),'Feuille1-Catégories'!$B$6/O$6),O$5),0),IF(MOD($A235-1-O$10,'Feuille1-Catégories'!$F$5+1)=0,O$3,""))),"")</f>
        <v>5</v>
      </c>
      <c r="P235" s="29" t="str">
        <f ca="1">IF(AND($A235&lt;&gt;"",P$9&lt;&gt;""),IF(HLOOKUP(P$9,'Feuille1-Catégories'!$C$1:$G$2,2,FALSE)="OUI",P$3,IF(HLOOKUP(P$9,'Feuille1-Catégories'!$C$1:$G$3,3,FALSE)="OUI",OFFSET(P$3,MOD(QUOTIENT(ROW()-ROW($A$20),'Feuille1-Catégories'!$B$6/P$6),P$5),0),IF(MOD($A235-1-P$10,'Feuille1-Catégories'!$F$5+1)=0,P$3,""))),"")</f>
        <v/>
      </c>
      <c r="Q235" s="29">
        <f ca="1">IF(AND($A235&lt;&gt;"",Q$9&lt;&gt;""),IF(HLOOKUP(Q$9,'Feuille1-Catégories'!$C$1:$G$2,2,FALSE)="OUI",Q$3,IF(HLOOKUP(Q$9,'Feuille1-Catégories'!$C$1:$G$3,3,FALSE)="OUI",OFFSET(Q$3,MOD(QUOTIENT(ROW()-ROW($A$20),'Feuille1-Catégories'!$B$6/Q$6),Q$5),0),IF(MOD($A235-1-Q$10,'Feuille1-Catégories'!$F$5+1)=0,Q$3,""))),"")</f>
        <v>500</v>
      </c>
      <c r="R235" s="29" t="str">
        <f ca="1">IF(AND($A235&lt;&gt;"",R$9&lt;&gt;""),IF(HLOOKUP(R$9,'Feuille1-Catégories'!$C$1:$G$2,2,FALSE)="OUI",R$3,IF(HLOOKUP(R$9,'Feuille1-Catégories'!$C$1:$G$3,3,FALSE)="OUI",OFFSET(R$3,MOD(QUOTIENT(ROW()-ROW($A$20),'Feuille1-Catégories'!$B$6/R$6),R$5),0),IF(MOD($A235-1-R$10,'Feuille1-Catégories'!$F$5+1)=0,R$3,""))),"")</f>
        <v/>
      </c>
      <c r="S235" s="29">
        <f ca="1">IF(AND($A235&lt;&gt;"",S$9&lt;&gt;""),IF(HLOOKUP(S$9,'Feuille1-Catégories'!$C$1:$G$2,2,FALSE)="OUI",S$3,IF(HLOOKUP(S$9,'Feuille1-Catégories'!$C$1:$G$3,3,FALSE)="OUI",OFFSET(S$3,MOD(QUOTIENT(ROW()-ROW($A$20),'Feuille1-Catégories'!$B$6/S$6),S$5),0),IF(MOD($A235-1-S$10,'Feuille1-Catégories'!$F$5+1)=0,S$3,""))),"")</f>
        <v>30</v>
      </c>
      <c r="T235" s="29" t="str">
        <f ca="1">IF(AND($A235&lt;&gt;"",T$9&lt;&gt;""),IF(HLOOKUP(T$9,'Feuille1-Catégories'!$C$1:$G$2,2,FALSE)="OUI",T$3,IF(HLOOKUP(T$9,'Feuille1-Catégories'!$C$1:$G$3,3,FALSE)="OUI",OFFSET(T$3,MOD(QUOTIENT(ROW()-ROW($A$20),'Feuille1-Catégories'!$B$6/T$6),T$5),0),IF(MOD($A235-1-T$10,'Feuille1-Catégories'!$F$5+1)=0,T$3,""))),"")</f>
        <v/>
      </c>
      <c r="U235" s="29">
        <f ca="1">IF(AND($A235&lt;&gt;"",U$9&lt;&gt;""),IF(HLOOKUP(U$9,'Feuille1-Catégories'!$C$1:$G$2,2,FALSE)="OUI",U$3,IF(HLOOKUP(U$9,'Feuille1-Catégories'!$C$1:$G$3,3,FALSE)="OUI",OFFSET(U$3,MOD(QUOTIENT(ROW()-ROW($A$20),'Feuille1-Catégories'!$B$6/U$6),U$5),0),IF(MOD($A235-1-U$10,'Feuille1-Catégories'!$F$5+1)=0,U$3,""))),"")</f>
        <v>300</v>
      </c>
      <c r="V235" s="29" t="str">
        <f ca="1">IF(AND($A235&lt;&gt;"",V$9&lt;&gt;""),IF(HLOOKUP(V$9,'Feuille1-Catégories'!$C$1:$G$2,2,FALSE)="OUI",V$3,IF(HLOOKUP(V$9,'Feuille1-Catégories'!$C$1:$G$3,3,FALSE)="OUI",OFFSET(V$3,MOD(QUOTIENT(ROW()-ROW($A$20),'Feuille1-Catégories'!$B$6/V$6),V$5),0),IF(MOD($A235-1-V$10,'Feuille1-Catégories'!$F$5+1)=0,V$3,""))),"")</f>
        <v/>
      </c>
      <c r="W235" s="29" t="str">
        <f ca="1">IF(AND($A235&lt;&gt;"",W$9&lt;&gt;""),IF(HLOOKUP(W$9,'Feuille1-Catégories'!$C$1:$G$2,2,FALSE)="OUI",W$3,IF(HLOOKUP(W$9,'Feuille1-Catégories'!$C$1:$G$3,3,FALSE)="OUI",OFFSET(W$3,MOD(QUOTIENT(ROW()-ROW($A$20),'Feuille1-Catégories'!$B$6/W$6),W$5),0),IF(MOD($A235-1-W$10,'Feuille1-Catégories'!$F$5+1)=0,W$3,""))),"")</f>
        <v/>
      </c>
      <c r="X235" s="29" t="str">
        <f ca="1">IF(AND($A235&lt;&gt;"",X$9&lt;&gt;""),IF(HLOOKUP(X$9,'Feuille1-Catégories'!$C$1:$G$2,2,FALSE)="OUI",X$3,IF(HLOOKUP(X$9,'Feuille1-Catégories'!$C$1:$G$3,3,FALSE)="OUI",OFFSET(X$3,MOD(QUOTIENT(ROW()-ROW($A$20),'Feuille1-Catégories'!$B$6/X$6),X$5),0),IF(MOD($A235-1-X$10,'Feuille1-Catégories'!$F$5+1)=0,X$3,""))),"")</f>
        <v/>
      </c>
      <c r="Y235" s="29" t="str">
        <f ca="1">IF(AND($A235&lt;&gt;"",Y$9&lt;&gt;""),IF(HLOOKUP(Y$9,'Feuille1-Catégories'!$C$1:$G$2,2,FALSE)="OUI",Y$3,IF(HLOOKUP(Y$9,'Feuille1-Catégories'!$C$1:$G$3,3,FALSE)="OUI",OFFSET(Y$3,MOD(QUOTIENT(ROW()-ROW($A$20),'Feuille1-Catégories'!$B$6/Y$6),Y$5),0),IF(MOD($A235-1-Y$10,'Feuille1-Catégories'!$F$5+1)=0,Y$3,""))),"")</f>
        <v/>
      </c>
      <c r="Z235" s="29" t="str">
        <f ca="1">IF(AND($A235&lt;&gt;"",Z$9&lt;&gt;""),IF(HLOOKUP(Z$9,'Feuille1-Catégories'!$C$1:$G$2,2,FALSE)="OUI",Z$3,IF(HLOOKUP(Z$9,'Feuille1-Catégories'!$C$1:$G$3,3,FALSE)="OUI",OFFSET(Z$3,MOD(QUOTIENT(ROW()-ROW($A$20),'Feuille1-Catégories'!$B$6/Z$6),Z$5),0),IF(MOD($A235-1-Z$10,'Feuille1-Catégories'!$F$5+1)=0,Z$3,""))),"")</f>
        <v/>
      </c>
    </row>
    <row r="236" spans="1:26" ht="17" x14ac:dyDescent="0.2">
      <c r="A236" s="21">
        <f>IF('Feuille2-Prix de vente'!A236&lt;&gt;"",'Feuille2-Prix de vente'!A236,"")</f>
        <v>217</v>
      </c>
      <c r="B236" s="33">
        <f ca="1">IF('Feuille2-Prix de vente'!B236&lt;&gt;"",'Feuille2-Prix de vente'!B236,"")</f>
        <v>11.336451720681589</v>
      </c>
      <c r="C236" s="10">
        <f ca="1">IF('Feuille2-Prix de vente'!C236&lt;&gt;"",'Feuille2-Prix de vente'!C236,"")</f>
        <v>6187.4</v>
      </c>
      <c r="D236" s="10">
        <f t="shared" ca="1" si="3"/>
        <v>598.6</v>
      </c>
      <c r="E236" s="10">
        <f ca="1">IF('Feuille2-Prix de vente'!E236&lt;&gt;"",'Feuille2-Prix de vente'!E236,"")</f>
        <v>6786</v>
      </c>
      <c r="F236" s="29">
        <f ca="1">IF(AND($A236&lt;&gt;"",F$9&lt;&gt;""),IF(HLOOKUP(F$9,'Feuille1-Catégories'!$C$1:$G$2,2,FALSE)="OUI",F$3,IF(HLOOKUP(F$9,'Feuille1-Catégories'!$C$1:$G$3,3,FALSE)="OUI",OFFSET(F$3,MOD(QUOTIENT(ROW()-ROW($A$20),'Feuille1-Catégories'!$B$6/F$6),F$5),0),IF(MOD($A236-1-F$10,'Feuille1-Catégories'!$F$5+1)=0,F$3,""))),"")</f>
        <v>0.8</v>
      </c>
      <c r="G236" s="29" t="str">
        <f ca="1">IF(AND($A236&lt;&gt;"",G$9&lt;&gt;""),IF(HLOOKUP(G$9,'Feuille1-Catégories'!$C$1:$G$2,2,FALSE)="OUI",G$3,IF(HLOOKUP(G$9,'Feuille1-Catégories'!$C$1:$G$3,3,FALSE)="OUI",OFFSET(G$3,MOD(QUOTIENT(ROW()-ROW($A$20),'Feuille1-Catégories'!$B$6/G$6),G$5),0),IF(MOD($A236-1-G$10,'Feuille1-Catégories'!$F$5+1)=0,G$3,""))),"")</f>
        <v xml:space="preserve"> </v>
      </c>
      <c r="H236" s="29" t="str">
        <f ca="1">IF(AND($A236&lt;&gt;"",H$9&lt;&gt;""),IF(HLOOKUP(H$9,'Feuille1-Catégories'!$C$1:$G$2,2,FALSE)="OUI",H$3,IF(HLOOKUP(H$9,'Feuille1-Catégories'!$C$1:$G$3,3,FALSE)="OUI",OFFSET(H$3,MOD(QUOTIENT(ROW()-ROW($A$20),'Feuille1-Catégories'!$B$6/H$6),H$5),0),IF(MOD($A236-1-H$10,'Feuille1-Catégories'!$F$5+1)=0,H$3,""))),"")</f>
        <v/>
      </c>
      <c r="I236" s="29">
        <f ca="1">IF(AND($A236&lt;&gt;"",I$9&lt;&gt;""),IF(HLOOKUP(I$9,'Feuille1-Catégories'!$C$1:$G$2,2,FALSE)="OUI",I$3,IF(HLOOKUP(I$9,'Feuille1-Catégories'!$C$1:$G$3,3,FALSE)="OUI",OFFSET(I$3,MOD(QUOTIENT(ROW()-ROW($A$20),'Feuille1-Catégories'!$B$6/I$6),I$5),0),IF(MOD($A236-1-I$10,'Feuille1-Catégories'!$F$5+1)=0,I$3,""))),"")</f>
        <v>200</v>
      </c>
      <c r="J236" s="29">
        <f ca="1">IF(AND($A236&lt;&gt;"",J$9&lt;&gt;""),IF(HLOOKUP(J$9,'Feuille1-Catégories'!$C$1:$G$2,2,FALSE)="OUI",J$3,IF(HLOOKUP(J$9,'Feuille1-Catégories'!$C$1:$G$3,3,FALSE)="OUI",OFFSET(J$3,MOD(QUOTIENT(ROW()-ROW($A$20),'Feuille1-Catégories'!$B$6/J$6),J$5),0),IF(MOD($A236-1-J$10,'Feuille1-Catégories'!$F$5+1)=0,J$3,""))),"")</f>
        <v>0.8</v>
      </c>
      <c r="K236" s="29" t="str">
        <f ca="1">IF(AND($A236&lt;&gt;"",K$9&lt;&gt;""),IF(HLOOKUP(K$9,'Feuille1-Catégories'!$C$1:$G$2,2,FALSE)="OUI",K$3,IF(HLOOKUP(K$9,'Feuille1-Catégories'!$C$1:$G$3,3,FALSE)="OUI",OFFSET(K$3,MOD(QUOTIENT(ROW()-ROW($A$20),'Feuille1-Catégories'!$B$6/K$6),K$5),0),IF(MOD($A236-1-K$10,'Feuille1-Catégories'!$F$5+1)=0,K$3,""))),"")</f>
        <v/>
      </c>
      <c r="L236" s="29">
        <f ca="1">IF(AND($A236&lt;&gt;"",L$9&lt;&gt;""),IF(HLOOKUP(L$9,'Feuille1-Catégories'!$C$1:$G$2,2,FALSE)="OUI",L$3,IF(HLOOKUP(L$9,'Feuille1-Catégories'!$C$1:$G$3,3,FALSE)="OUI",OFFSET(L$3,MOD(QUOTIENT(ROW()-ROW($A$20),'Feuille1-Catégories'!$B$6/L$6),L$5),0),IF(MOD($A236-1-L$10,'Feuille1-Catégories'!$F$5+1)=0,L$3,""))),"")</f>
        <v>50</v>
      </c>
      <c r="M236" s="29" t="str">
        <f ca="1">IF(AND($A236&lt;&gt;"",M$9&lt;&gt;""),IF(HLOOKUP(M$9,'Feuille1-Catégories'!$C$1:$G$2,2,FALSE)="OUI",M$3,IF(HLOOKUP(M$9,'Feuille1-Catégories'!$C$1:$G$3,3,FALSE)="OUI",OFFSET(M$3,MOD(QUOTIENT(ROW()-ROW($A$20),'Feuille1-Catégories'!$B$6/M$6),M$5),0),IF(MOD($A236-1-M$10,'Feuille1-Catégories'!$F$5+1)=0,M$3,""))),"")</f>
        <v xml:space="preserve"> </v>
      </c>
      <c r="N236" s="29">
        <f ca="1">IF(AND($A236&lt;&gt;"",N$9&lt;&gt;""),IF(HLOOKUP(N$9,'Feuille1-Catégories'!$C$1:$G$2,2,FALSE)="OUI",N$3,IF(HLOOKUP(N$9,'Feuille1-Catégories'!$C$1:$G$3,3,FALSE)="OUI",OFFSET(N$3,MOD(QUOTIENT(ROW()-ROW($A$20),'Feuille1-Catégories'!$B$6/N$6),N$5),0),IF(MOD($A236-1-N$10,'Feuille1-Catégories'!$F$5+1)=0,N$3,""))),"")</f>
        <v>2</v>
      </c>
      <c r="O236" s="29">
        <f ca="1">IF(AND($A236&lt;&gt;"",O$9&lt;&gt;""),IF(HLOOKUP(O$9,'Feuille1-Catégories'!$C$1:$G$2,2,FALSE)="OUI",O$3,IF(HLOOKUP(O$9,'Feuille1-Catégories'!$C$1:$G$3,3,FALSE)="OUI",OFFSET(O$3,MOD(QUOTIENT(ROW()-ROW($A$20),'Feuille1-Catégories'!$B$6/O$6),O$5),0),IF(MOD($A236-1-O$10,'Feuille1-Catégories'!$F$5+1)=0,O$3,""))),"")</f>
        <v>5</v>
      </c>
      <c r="P236" s="29" t="str">
        <f ca="1">IF(AND($A236&lt;&gt;"",P$9&lt;&gt;""),IF(HLOOKUP(P$9,'Feuille1-Catégories'!$C$1:$G$2,2,FALSE)="OUI",P$3,IF(HLOOKUP(P$9,'Feuille1-Catégories'!$C$1:$G$3,3,FALSE)="OUI",OFFSET(P$3,MOD(QUOTIENT(ROW()-ROW($A$20),'Feuille1-Catégories'!$B$6/P$6),P$5),0),IF(MOD($A236-1-P$10,'Feuille1-Catégories'!$F$5+1)=0,P$3,""))),"")</f>
        <v/>
      </c>
      <c r="Q236" s="29" t="str">
        <f ca="1">IF(AND($A236&lt;&gt;"",Q$9&lt;&gt;""),IF(HLOOKUP(Q$9,'Feuille1-Catégories'!$C$1:$G$2,2,FALSE)="OUI",Q$3,IF(HLOOKUP(Q$9,'Feuille1-Catégories'!$C$1:$G$3,3,FALSE)="OUI",OFFSET(Q$3,MOD(QUOTIENT(ROW()-ROW($A$20),'Feuille1-Catégories'!$B$6/Q$6),Q$5),0),IF(MOD($A236-1-Q$10,'Feuille1-Catégories'!$F$5+1)=0,Q$3,""))),"")</f>
        <v/>
      </c>
      <c r="R236" s="29" t="str">
        <f ca="1">IF(AND($A236&lt;&gt;"",R$9&lt;&gt;""),IF(HLOOKUP(R$9,'Feuille1-Catégories'!$C$1:$G$2,2,FALSE)="OUI",R$3,IF(HLOOKUP(R$9,'Feuille1-Catégories'!$C$1:$G$3,3,FALSE)="OUI",OFFSET(R$3,MOD(QUOTIENT(ROW()-ROW($A$20),'Feuille1-Catégories'!$B$6/R$6),R$5),0),IF(MOD($A236-1-R$10,'Feuille1-Catégories'!$F$5+1)=0,R$3,""))),"")</f>
        <v/>
      </c>
      <c r="S236" s="29">
        <f ca="1">IF(AND($A236&lt;&gt;"",S$9&lt;&gt;""),IF(HLOOKUP(S$9,'Feuille1-Catégories'!$C$1:$G$2,2,FALSE)="OUI",S$3,IF(HLOOKUP(S$9,'Feuille1-Catégories'!$C$1:$G$3,3,FALSE)="OUI",OFFSET(S$3,MOD(QUOTIENT(ROW()-ROW($A$20),'Feuille1-Catégories'!$B$6/S$6),S$5),0),IF(MOD($A236-1-S$10,'Feuille1-Catégories'!$F$5+1)=0,S$3,""))),"")</f>
        <v>30</v>
      </c>
      <c r="T236" s="29">
        <f ca="1">IF(AND($A236&lt;&gt;"",T$9&lt;&gt;""),IF(HLOOKUP(T$9,'Feuille1-Catégories'!$C$1:$G$2,2,FALSE)="OUI",T$3,IF(HLOOKUP(T$9,'Feuille1-Catégories'!$C$1:$G$3,3,FALSE)="OUI",OFFSET(T$3,MOD(QUOTIENT(ROW()-ROW($A$20),'Feuille1-Catégories'!$B$6/T$6),T$5),0),IF(MOD($A236-1-T$10,'Feuille1-Catégories'!$F$5+1)=0,T$3,""))),"")</f>
        <v>10</v>
      </c>
      <c r="U236" s="29">
        <f ca="1">IF(AND($A236&lt;&gt;"",U$9&lt;&gt;""),IF(HLOOKUP(U$9,'Feuille1-Catégories'!$C$1:$G$2,2,FALSE)="OUI",U$3,IF(HLOOKUP(U$9,'Feuille1-Catégories'!$C$1:$G$3,3,FALSE)="OUI",OFFSET(U$3,MOD(QUOTIENT(ROW()-ROW($A$20),'Feuille1-Catégories'!$B$6/U$6),U$5),0),IF(MOD($A236-1-U$10,'Feuille1-Catégories'!$F$5+1)=0,U$3,""))),"")</f>
        <v>300</v>
      </c>
      <c r="V236" s="29" t="str">
        <f ca="1">IF(AND($A236&lt;&gt;"",V$9&lt;&gt;""),IF(HLOOKUP(V$9,'Feuille1-Catégories'!$C$1:$G$2,2,FALSE)="OUI",V$3,IF(HLOOKUP(V$9,'Feuille1-Catégories'!$C$1:$G$3,3,FALSE)="OUI",OFFSET(V$3,MOD(QUOTIENT(ROW()-ROW($A$20),'Feuille1-Catégories'!$B$6/V$6),V$5),0),IF(MOD($A236-1-V$10,'Feuille1-Catégories'!$F$5+1)=0,V$3,""))),"")</f>
        <v/>
      </c>
      <c r="W236" s="29" t="str">
        <f ca="1">IF(AND($A236&lt;&gt;"",W$9&lt;&gt;""),IF(HLOOKUP(W$9,'Feuille1-Catégories'!$C$1:$G$2,2,FALSE)="OUI",W$3,IF(HLOOKUP(W$9,'Feuille1-Catégories'!$C$1:$G$3,3,FALSE)="OUI",OFFSET(W$3,MOD(QUOTIENT(ROW()-ROW($A$20),'Feuille1-Catégories'!$B$6/W$6),W$5),0),IF(MOD($A236-1-W$10,'Feuille1-Catégories'!$F$5+1)=0,W$3,""))),"")</f>
        <v/>
      </c>
      <c r="X236" s="29" t="str">
        <f ca="1">IF(AND($A236&lt;&gt;"",X$9&lt;&gt;""),IF(HLOOKUP(X$9,'Feuille1-Catégories'!$C$1:$G$2,2,FALSE)="OUI",X$3,IF(HLOOKUP(X$9,'Feuille1-Catégories'!$C$1:$G$3,3,FALSE)="OUI",OFFSET(X$3,MOD(QUOTIENT(ROW()-ROW($A$20),'Feuille1-Catégories'!$B$6/X$6),X$5),0),IF(MOD($A236-1-X$10,'Feuille1-Catégories'!$F$5+1)=0,X$3,""))),"")</f>
        <v/>
      </c>
      <c r="Y236" s="29" t="str">
        <f ca="1">IF(AND($A236&lt;&gt;"",Y$9&lt;&gt;""),IF(HLOOKUP(Y$9,'Feuille1-Catégories'!$C$1:$G$2,2,FALSE)="OUI",Y$3,IF(HLOOKUP(Y$9,'Feuille1-Catégories'!$C$1:$G$3,3,FALSE)="OUI",OFFSET(Y$3,MOD(QUOTIENT(ROW()-ROW($A$20),'Feuille1-Catégories'!$B$6/Y$6),Y$5),0),IF(MOD($A236-1-Y$10,'Feuille1-Catégories'!$F$5+1)=0,Y$3,""))),"")</f>
        <v/>
      </c>
      <c r="Z236" s="29" t="str">
        <f ca="1">IF(AND($A236&lt;&gt;"",Z$9&lt;&gt;""),IF(HLOOKUP(Z$9,'Feuille1-Catégories'!$C$1:$G$2,2,FALSE)="OUI",Z$3,IF(HLOOKUP(Z$9,'Feuille1-Catégories'!$C$1:$G$3,3,FALSE)="OUI",OFFSET(Z$3,MOD(QUOTIENT(ROW()-ROW($A$20),'Feuille1-Catégories'!$B$6/Z$6),Z$5),0),IF(MOD($A236-1-Z$10,'Feuille1-Catégories'!$F$5+1)=0,Z$3,""))),"")</f>
        <v/>
      </c>
    </row>
    <row r="237" spans="1:26" ht="17" x14ac:dyDescent="0.2">
      <c r="A237" s="21">
        <f>IF('Feuille2-Prix de vente'!A237&lt;&gt;"",'Feuille2-Prix de vente'!A237,"")</f>
        <v>218</v>
      </c>
      <c r="B237" s="33">
        <f ca="1">IF('Feuille2-Prix de vente'!B237&lt;&gt;"",'Feuille2-Prix de vente'!B237,"")</f>
        <v>10</v>
      </c>
      <c r="C237" s="10">
        <f ca="1">IF('Feuille2-Prix de vente'!C237&lt;&gt;"",'Feuille2-Prix de vente'!C237,"")</f>
        <v>5747.4</v>
      </c>
      <c r="D237" s="10">
        <f t="shared" ca="1" si="3"/>
        <v>638.6</v>
      </c>
      <c r="E237" s="10">
        <f ca="1">IF('Feuille2-Prix de vente'!E237&lt;&gt;"",'Feuille2-Prix de vente'!E237,"")</f>
        <v>6386</v>
      </c>
      <c r="F237" s="29">
        <f ca="1">IF(AND($A237&lt;&gt;"",F$9&lt;&gt;""),IF(HLOOKUP(F$9,'Feuille1-Catégories'!$C$1:$G$2,2,FALSE)="OUI",F$3,IF(HLOOKUP(F$9,'Feuille1-Catégories'!$C$1:$G$3,3,FALSE)="OUI",OFFSET(F$3,MOD(QUOTIENT(ROW()-ROW($A$20),'Feuille1-Catégories'!$B$6/F$6),F$5),0),IF(MOD($A237-1-F$10,'Feuille1-Catégories'!$F$5+1)=0,F$3,""))),"")</f>
        <v>0.8</v>
      </c>
      <c r="G237" s="29" t="str">
        <f ca="1">IF(AND($A237&lt;&gt;"",G$9&lt;&gt;""),IF(HLOOKUP(G$9,'Feuille1-Catégories'!$C$1:$G$2,2,FALSE)="OUI",G$3,IF(HLOOKUP(G$9,'Feuille1-Catégories'!$C$1:$G$3,3,FALSE)="OUI",OFFSET(G$3,MOD(QUOTIENT(ROW()-ROW($A$20),'Feuille1-Catégories'!$B$6/G$6),G$5),0),IF(MOD($A237-1-G$10,'Feuille1-Catégories'!$F$5+1)=0,G$3,""))),"")</f>
        <v xml:space="preserve"> </v>
      </c>
      <c r="H237" s="29">
        <f ca="1">IF(AND($A237&lt;&gt;"",H$9&lt;&gt;""),IF(HLOOKUP(H$9,'Feuille1-Catégories'!$C$1:$G$2,2,FALSE)="OUI",H$3,IF(HLOOKUP(H$9,'Feuille1-Catégories'!$C$1:$G$3,3,FALSE)="OUI",OFFSET(H$3,MOD(QUOTIENT(ROW()-ROW($A$20),'Feuille1-Catégories'!$B$6/H$6),H$5),0),IF(MOD($A237-1-H$10,'Feuille1-Catégories'!$F$5+1)=0,H$3,""))),"")</f>
        <v>50</v>
      </c>
      <c r="I237" s="29">
        <f ca="1">IF(AND($A237&lt;&gt;"",I$9&lt;&gt;""),IF(HLOOKUP(I$9,'Feuille1-Catégories'!$C$1:$G$2,2,FALSE)="OUI",I$3,IF(HLOOKUP(I$9,'Feuille1-Catégories'!$C$1:$G$3,3,FALSE)="OUI",OFFSET(I$3,MOD(QUOTIENT(ROW()-ROW($A$20),'Feuille1-Catégories'!$B$6/I$6),I$5),0),IF(MOD($A237-1-I$10,'Feuille1-Catégories'!$F$5+1)=0,I$3,""))),"")</f>
        <v>200</v>
      </c>
      <c r="J237" s="29">
        <f ca="1">IF(AND($A237&lt;&gt;"",J$9&lt;&gt;""),IF(HLOOKUP(J$9,'Feuille1-Catégories'!$C$1:$G$2,2,FALSE)="OUI",J$3,IF(HLOOKUP(J$9,'Feuille1-Catégories'!$C$1:$G$3,3,FALSE)="OUI",OFFSET(J$3,MOD(QUOTIENT(ROW()-ROW($A$20),'Feuille1-Catégories'!$B$6/J$6),J$5),0),IF(MOD($A237-1-J$10,'Feuille1-Catégories'!$F$5+1)=0,J$3,""))),"")</f>
        <v>0.8</v>
      </c>
      <c r="K237" s="29" t="str">
        <f ca="1">IF(AND($A237&lt;&gt;"",K$9&lt;&gt;""),IF(HLOOKUP(K$9,'Feuille1-Catégories'!$C$1:$G$2,2,FALSE)="OUI",K$3,IF(HLOOKUP(K$9,'Feuille1-Catégories'!$C$1:$G$3,3,FALSE)="OUI",OFFSET(K$3,MOD(QUOTIENT(ROW()-ROW($A$20),'Feuille1-Catégories'!$B$6/K$6),K$5),0),IF(MOD($A237-1-K$10,'Feuille1-Catégories'!$F$5+1)=0,K$3,""))),"")</f>
        <v/>
      </c>
      <c r="L237" s="29">
        <f ca="1">IF(AND($A237&lt;&gt;"",L$9&lt;&gt;""),IF(HLOOKUP(L$9,'Feuille1-Catégories'!$C$1:$G$2,2,FALSE)="OUI",L$3,IF(HLOOKUP(L$9,'Feuille1-Catégories'!$C$1:$G$3,3,FALSE)="OUI",OFFSET(L$3,MOD(QUOTIENT(ROW()-ROW($A$20),'Feuille1-Catégories'!$B$6/L$6),L$5),0),IF(MOD($A237-1-L$10,'Feuille1-Catégories'!$F$5+1)=0,L$3,""))),"")</f>
        <v>50</v>
      </c>
      <c r="M237" s="29" t="str">
        <f ca="1">IF(AND($A237&lt;&gt;"",M$9&lt;&gt;""),IF(HLOOKUP(M$9,'Feuille1-Catégories'!$C$1:$G$2,2,FALSE)="OUI",M$3,IF(HLOOKUP(M$9,'Feuille1-Catégories'!$C$1:$G$3,3,FALSE)="OUI",OFFSET(M$3,MOD(QUOTIENT(ROW()-ROW($A$20),'Feuille1-Catégories'!$B$6/M$6),M$5),0),IF(MOD($A237-1-M$10,'Feuille1-Catégories'!$F$5+1)=0,M$3,""))),"")</f>
        <v xml:space="preserve"> </v>
      </c>
      <c r="N237" s="29">
        <f ca="1">IF(AND($A237&lt;&gt;"",N$9&lt;&gt;""),IF(HLOOKUP(N$9,'Feuille1-Catégories'!$C$1:$G$2,2,FALSE)="OUI",N$3,IF(HLOOKUP(N$9,'Feuille1-Catégories'!$C$1:$G$3,3,FALSE)="OUI",OFFSET(N$3,MOD(QUOTIENT(ROW()-ROW($A$20),'Feuille1-Catégories'!$B$6/N$6),N$5),0),IF(MOD($A237-1-N$10,'Feuille1-Catégories'!$F$5+1)=0,N$3,""))),"")</f>
        <v>2</v>
      </c>
      <c r="O237" s="29">
        <f ca="1">IF(AND($A237&lt;&gt;"",O$9&lt;&gt;""),IF(HLOOKUP(O$9,'Feuille1-Catégories'!$C$1:$G$2,2,FALSE)="OUI",O$3,IF(HLOOKUP(O$9,'Feuille1-Catégories'!$C$1:$G$3,3,FALSE)="OUI",OFFSET(O$3,MOD(QUOTIENT(ROW()-ROW($A$20),'Feuille1-Catégories'!$B$6/O$6),O$5),0),IF(MOD($A237-1-O$10,'Feuille1-Catégories'!$F$5+1)=0,O$3,""))),"")</f>
        <v>5</v>
      </c>
      <c r="P237" s="29" t="str">
        <f ca="1">IF(AND($A237&lt;&gt;"",P$9&lt;&gt;""),IF(HLOOKUP(P$9,'Feuille1-Catégories'!$C$1:$G$2,2,FALSE)="OUI",P$3,IF(HLOOKUP(P$9,'Feuille1-Catégories'!$C$1:$G$3,3,FALSE)="OUI",OFFSET(P$3,MOD(QUOTIENT(ROW()-ROW($A$20),'Feuille1-Catégories'!$B$6/P$6),P$5),0),IF(MOD($A237-1-P$10,'Feuille1-Catégories'!$F$5+1)=0,P$3,""))),"")</f>
        <v/>
      </c>
      <c r="Q237" s="29" t="str">
        <f ca="1">IF(AND($A237&lt;&gt;"",Q$9&lt;&gt;""),IF(HLOOKUP(Q$9,'Feuille1-Catégories'!$C$1:$G$2,2,FALSE)="OUI",Q$3,IF(HLOOKUP(Q$9,'Feuille1-Catégories'!$C$1:$G$3,3,FALSE)="OUI",OFFSET(Q$3,MOD(QUOTIENT(ROW()-ROW($A$20),'Feuille1-Catégories'!$B$6/Q$6),Q$5),0),IF(MOD($A237-1-Q$10,'Feuille1-Catégories'!$F$5+1)=0,Q$3,""))),"")</f>
        <v/>
      </c>
      <c r="R237" s="29" t="str">
        <f ca="1">IF(AND($A237&lt;&gt;"",R$9&lt;&gt;""),IF(HLOOKUP(R$9,'Feuille1-Catégories'!$C$1:$G$2,2,FALSE)="OUI",R$3,IF(HLOOKUP(R$9,'Feuille1-Catégories'!$C$1:$G$3,3,FALSE)="OUI",OFFSET(R$3,MOD(QUOTIENT(ROW()-ROW($A$20),'Feuille1-Catégories'!$B$6/R$6),R$5),0),IF(MOD($A237-1-R$10,'Feuille1-Catégories'!$F$5+1)=0,R$3,""))),"")</f>
        <v/>
      </c>
      <c r="S237" s="29">
        <f ca="1">IF(AND($A237&lt;&gt;"",S$9&lt;&gt;""),IF(HLOOKUP(S$9,'Feuille1-Catégories'!$C$1:$G$2,2,FALSE)="OUI",S$3,IF(HLOOKUP(S$9,'Feuille1-Catégories'!$C$1:$G$3,3,FALSE)="OUI",OFFSET(S$3,MOD(QUOTIENT(ROW()-ROW($A$20),'Feuille1-Catégories'!$B$6/S$6),S$5),0),IF(MOD($A237-1-S$10,'Feuille1-Catégories'!$F$5+1)=0,S$3,""))),"")</f>
        <v>30</v>
      </c>
      <c r="T237" s="29" t="str">
        <f ca="1">IF(AND($A237&lt;&gt;"",T$9&lt;&gt;""),IF(HLOOKUP(T$9,'Feuille1-Catégories'!$C$1:$G$2,2,FALSE)="OUI",T$3,IF(HLOOKUP(T$9,'Feuille1-Catégories'!$C$1:$G$3,3,FALSE)="OUI",OFFSET(T$3,MOD(QUOTIENT(ROW()-ROW($A$20),'Feuille1-Catégories'!$B$6/T$6),T$5),0),IF(MOD($A237-1-T$10,'Feuille1-Catégories'!$F$5+1)=0,T$3,""))),"")</f>
        <v/>
      </c>
      <c r="U237" s="29">
        <f ca="1">IF(AND($A237&lt;&gt;"",U$9&lt;&gt;""),IF(HLOOKUP(U$9,'Feuille1-Catégories'!$C$1:$G$2,2,FALSE)="OUI",U$3,IF(HLOOKUP(U$9,'Feuille1-Catégories'!$C$1:$G$3,3,FALSE)="OUI",OFFSET(U$3,MOD(QUOTIENT(ROW()-ROW($A$20),'Feuille1-Catégories'!$B$6/U$6),U$5),0),IF(MOD($A237-1-U$10,'Feuille1-Catégories'!$F$5+1)=0,U$3,""))),"")</f>
        <v>300</v>
      </c>
      <c r="V237" s="29" t="str">
        <f ca="1">IF(AND($A237&lt;&gt;"",V$9&lt;&gt;""),IF(HLOOKUP(V$9,'Feuille1-Catégories'!$C$1:$G$2,2,FALSE)="OUI",V$3,IF(HLOOKUP(V$9,'Feuille1-Catégories'!$C$1:$G$3,3,FALSE)="OUI",OFFSET(V$3,MOD(QUOTIENT(ROW()-ROW($A$20),'Feuille1-Catégories'!$B$6/V$6),V$5),0),IF(MOD($A237-1-V$10,'Feuille1-Catégories'!$F$5+1)=0,V$3,""))),"")</f>
        <v/>
      </c>
      <c r="W237" s="29" t="str">
        <f ca="1">IF(AND($A237&lt;&gt;"",W$9&lt;&gt;""),IF(HLOOKUP(W$9,'Feuille1-Catégories'!$C$1:$G$2,2,FALSE)="OUI",W$3,IF(HLOOKUP(W$9,'Feuille1-Catégories'!$C$1:$G$3,3,FALSE)="OUI",OFFSET(W$3,MOD(QUOTIENT(ROW()-ROW($A$20),'Feuille1-Catégories'!$B$6/W$6),W$5),0),IF(MOD($A237-1-W$10,'Feuille1-Catégories'!$F$5+1)=0,W$3,""))),"")</f>
        <v/>
      </c>
      <c r="X237" s="29" t="str">
        <f ca="1">IF(AND($A237&lt;&gt;"",X$9&lt;&gt;""),IF(HLOOKUP(X$9,'Feuille1-Catégories'!$C$1:$G$2,2,FALSE)="OUI",X$3,IF(HLOOKUP(X$9,'Feuille1-Catégories'!$C$1:$G$3,3,FALSE)="OUI",OFFSET(X$3,MOD(QUOTIENT(ROW()-ROW($A$20),'Feuille1-Catégories'!$B$6/X$6),X$5),0),IF(MOD($A237-1-X$10,'Feuille1-Catégories'!$F$5+1)=0,X$3,""))),"")</f>
        <v/>
      </c>
      <c r="Y237" s="29" t="str">
        <f ca="1">IF(AND($A237&lt;&gt;"",Y$9&lt;&gt;""),IF(HLOOKUP(Y$9,'Feuille1-Catégories'!$C$1:$G$2,2,FALSE)="OUI",Y$3,IF(HLOOKUP(Y$9,'Feuille1-Catégories'!$C$1:$G$3,3,FALSE)="OUI",OFFSET(Y$3,MOD(QUOTIENT(ROW()-ROW($A$20),'Feuille1-Catégories'!$B$6/Y$6),Y$5),0),IF(MOD($A237-1-Y$10,'Feuille1-Catégories'!$F$5+1)=0,Y$3,""))),"")</f>
        <v/>
      </c>
      <c r="Z237" s="29" t="str">
        <f ca="1">IF(AND($A237&lt;&gt;"",Z$9&lt;&gt;""),IF(HLOOKUP(Z$9,'Feuille1-Catégories'!$C$1:$G$2,2,FALSE)="OUI",Z$3,IF(HLOOKUP(Z$9,'Feuille1-Catégories'!$C$1:$G$3,3,FALSE)="OUI",OFFSET(Z$3,MOD(QUOTIENT(ROW()-ROW($A$20),'Feuille1-Catégories'!$B$6/Z$6),Z$5),0),IF(MOD($A237-1-Z$10,'Feuille1-Catégories'!$F$5+1)=0,Z$3,""))),"")</f>
        <v/>
      </c>
    </row>
    <row r="238" spans="1:26" ht="17" x14ac:dyDescent="0.2">
      <c r="A238" s="21">
        <f>IF('Feuille2-Prix de vente'!A238&lt;&gt;"",'Feuille2-Prix de vente'!A238,"")</f>
        <v>219</v>
      </c>
      <c r="B238" s="33">
        <f ca="1">IF('Feuille2-Prix de vente'!B238&lt;&gt;"",'Feuille2-Prix de vente'!B238,"")</f>
        <v>10.534580688272635</v>
      </c>
      <c r="C238" s="10">
        <f ca="1">IF('Feuille2-Prix de vente'!C238&lt;&gt;"",'Feuille2-Prix de vente'!C238,"")</f>
        <v>5707.4</v>
      </c>
      <c r="D238" s="10">
        <f t="shared" ca="1" si="3"/>
        <v>598.6</v>
      </c>
      <c r="E238" s="10">
        <f ca="1">IF('Feuille2-Prix de vente'!E238&lt;&gt;"",'Feuille2-Prix de vente'!E238,"")</f>
        <v>6306</v>
      </c>
      <c r="F238" s="29">
        <f ca="1">IF(AND($A238&lt;&gt;"",F$9&lt;&gt;""),IF(HLOOKUP(F$9,'Feuille1-Catégories'!$C$1:$G$2,2,FALSE)="OUI",F$3,IF(HLOOKUP(F$9,'Feuille1-Catégories'!$C$1:$G$3,3,FALSE)="OUI",OFFSET(F$3,MOD(QUOTIENT(ROW()-ROW($A$20),'Feuille1-Catégories'!$B$6/F$6),F$5),0),IF(MOD($A238-1-F$10,'Feuille1-Catégories'!$F$5+1)=0,F$3,""))),"")</f>
        <v>0.8</v>
      </c>
      <c r="G238" s="29" t="str">
        <f ca="1">IF(AND($A238&lt;&gt;"",G$9&lt;&gt;""),IF(HLOOKUP(G$9,'Feuille1-Catégories'!$C$1:$G$2,2,FALSE)="OUI",G$3,IF(HLOOKUP(G$9,'Feuille1-Catégories'!$C$1:$G$3,3,FALSE)="OUI",OFFSET(G$3,MOD(QUOTIENT(ROW()-ROW($A$20),'Feuille1-Catégories'!$B$6/G$6),G$5),0),IF(MOD($A238-1-G$10,'Feuille1-Catégories'!$F$5+1)=0,G$3,""))),"")</f>
        <v xml:space="preserve"> </v>
      </c>
      <c r="H238" s="29" t="str">
        <f ca="1">IF(AND($A238&lt;&gt;"",H$9&lt;&gt;""),IF(HLOOKUP(H$9,'Feuille1-Catégories'!$C$1:$G$2,2,FALSE)="OUI",H$3,IF(HLOOKUP(H$9,'Feuille1-Catégories'!$C$1:$G$3,3,FALSE)="OUI",OFFSET(H$3,MOD(QUOTIENT(ROW()-ROW($A$20),'Feuille1-Catégories'!$B$6/H$6),H$5),0),IF(MOD($A238-1-H$10,'Feuille1-Catégories'!$F$5+1)=0,H$3,""))),"")</f>
        <v/>
      </c>
      <c r="I238" s="29">
        <f ca="1">IF(AND($A238&lt;&gt;"",I$9&lt;&gt;""),IF(HLOOKUP(I$9,'Feuille1-Catégories'!$C$1:$G$2,2,FALSE)="OUI",I$3,IF(HLOOKUP(I$9,'Feuille1-Catégories'!$C$1:$G$3,3,FALSE)="OUI",OFFSET(I$3,MOD(QUOTIENT(ROW()-ROW($A$20),'Feuille1-Catégories'!$B$6/I$6),I$5),0),IF(MOD($A238-1-I$10,'Feuille1-Catégories'!$F$5+1)=0,I$3,""))),"")</f>
        <v>200</v>
      </c>
      <c r="J238" s="29">
        <f ca="1">IF(AND($A238&lt;&gt;"",J$9&lt;&gt;""),IF(HLOOKUP(J$9,'Feuille1-Catégories'!$C$1:$G$2,2,FALSE)="OUI",J$3,IF(HLOOKUP(J$9,'Feuille1-Catégories'!$C$1:$G$3,3,FALSE)="OUI",OFFSET(J$3,MOD(QUOTIENT(ROW()-ROW($A$20),'Feuille1-Catégories'!$B$6/J$6),J$5),0),IF(MOD($A238-1-J$10,'Feuille1-Catégories'!$F$5+1)=0,J$3,""))),"")</f>
        <v>0.8</v>
      </c>
      <c r="K238" s="29">
        <f ca="1">IF(AND($A238&lt;&gt;"",K$9&lt;&gt;""),IF(HLOOKUP(K$9,'Feuille1-Catégories'!$C$1:$G$2,2,FALSE)="OUI",K$3,IF(HLOOKUP(K$9,'Feuille1-Catégories'!$C$1:$G$3,3,FALSE)="OUI",OFFSET(K$3,MOD(QUOTIENT(ROW()-ROW($A$20),'Feuille1-Catégories'!$B$6/K$6),K$5),0),IF(MOD($A238-1-K$10,'Feuille1-Catégories'!$F$5+1)=0,K$3,""))),"")</f>
        <v>10</v>
      </c>
      <c r="L238" s="29">
        <f ca="1">IF(AND($A238&lt;&gt;"",L$9&lt;&gt;""),IF(HLOOKUP(L$9,'Feuille1-Catégories'!$C$1:$G$2,2,FALSE)="OUI",L$3,IF(HLOOKUP(L$9,'Feuille1-Catégories'!$C$1:$G$3,3,FALSE)="OUI",OFFSET(L$3,MOD(QUOTIENT(ROW()-ROW($A$20),'Feuille1-Catégories'!$B$6/L$6),L$5),0),IF(MOD($A238-1-L$10,'Feuille1-Catégories'!$F$5+1)=0,L$3,""))),"")</f>
        <v>50</v>
      </c>
      <c r="M238" s="29" t="str">
        <f ca="1">IF(AND($A238&lt;&gt;"",M$9&lt;&gt;""),IF(HLOOKUP(M$9,'Feuille1-Catégories'!$C$1:$G$2,2,FALSE)="OUI",M$3,IF(HLOOKUP(M$9,'Feuille1-Catégories'!$C$1:$G$3,3,FALSE)="OUI",OFFSET(M$3,MOD(QUOTIENT(ROW()-ROW($A$20),'Feuille1-Catégories'!$B$6/M$6),M$5),0),IF(MOD($A238-1-M$10,'Feuille1-Catégories'!$F$5+1)=0,M$3,""))),"")</f>
        <v xml:space="preserve"> </v>
      </c>
      <c r="N238" s="29">
        <f ca="1">IF(AND($A238&lt;&gt;"",N$9&lt;&gt;""),IF(HLOOKUP(N$9,'Feuille1-Catégories'!$C$1:$G$2,2,FALSE)="OUI",N$3,IF(HLOOKUP(N$9,'Feuille1-Catégories'!$C$1:$G$3,3,FALSE)="OUI",OFFSET(N$3,MOD(QUOTIENT(ROW()-ROW($A$20),'Feuille1-Catégories'!$B$6/N$6),N$5),0),IF(MOD($A238-1-N$10,'Feuille1-Catégories'!$F$5+1)=0,N$3,""))),"")</f>
        <v>2</v>
      </c>
      <c r="O238" s="29">
        <f ca="1">IF(AND($A238&lt;&gt;"",O$9&lt;&gt;""),IF(HLOOKUP(O$9,'Feuille1-Catégories'!$C$1:$G$2,2,FALSE)="OUI",O$3,IF(HLOOKUP(O$9,'Feuille1-Catégories'!$C$1:$G$3,3,FALSE)="OUI",OFFSET(O$3,MOD(QUOTIENT(ROW()-ROW($A$20),'Feuille1-Catégories'!$B$6/O$6),O$5),0),IF(MOD($A238-1-O$10,'Feuille1-Catégories'!$F$5+1)=0,O$3,""))),"")</f>
        <v>5</v>
      </c>
      <c r="P238" s="29" t="str">
        <f ca="1">IF(AND($A238&lt;&gt;"",P$9&lt;&gt;""),IF(HLOOKUP(P$9,'Feuille1-Catégories'!$C$1:$G$2,2,FALSE)="OUI",P$3,IF(HLOOKUP(P$9,'Feuille1-Catégories'!$C$1:$G$3,3,FALSE)="OUI",OFFSET(P$3,MOD(QUOTIENT(ROW()-ROW($A$20),'Feuille1-Catégories'!$B$6/P$6),P$5),0),IF(MOD($A238-1-P$10,'Feuille1-Catégories'!$F$5+1)=0,P$3,""))),"")</f>
        <v/>
      </c>
      <c r="Q238" s="29" t="str">
        <f ca="1">IF(AND($A238&lt;&gt;"",Q$9&lt;&gt;""),IF(HLOOKUP(Q$9,'Feuille1-Catégories'!$C$1:$G$2,2,FALSE)="OUI",Q$3,IF(HLOOKUP(Q$9,'Feuille1-Catégories'!$C$1:$G$3,3,FALSE)="OUI",OFFSET(Q$3,MOD(QUOTIENT(ROW()-ROW($A$20),'Feuille1-Catégories'!$B$6/Q$6),Q$5),0),IF(MOD($A238-1-Q$10,'Feuille1-Catégories'!$F$5+1)=0,Q$3,""))),"")</f>
        <v/>
      </c>
      <c r="R238" s="29" t="str">
        <f ca="1">IF(AND($A238&lt;&gt;"",R$9&lt;&gt;""),IF(HLOOKUP(R$9,'Feuille1-Catégories'!$C$1:$G$2,2,FALSE)="OUI",R$3,IF(HLOOKUP(R$9,'Feuille1-Catégories'!$C$1:$G$3,3,FALSE)="OUI",OFFSET(R$3,MOD(QUOTIENT(ROW()-ROW($A$20),'Feuille1-Catégories'!$B$6/R$6),R$5),0),IF(MOD($A238-1-R$10,'Feuille1-Catégories'!$F$5+1)=0,R$3,""))),"")</f>
        <v/>
      </c>
      <c r="S238" s="29">
        <f ca="1">IF(AND($A238&lt;&gt;"",S$9&lt;&gt;""),IF(HLOOKUP(S$9,'Feuille1-Catégories'!$C$1:$G$2,2,FALSE)="OUI",S$3,IF(HLOOKUP(S$9,'Feuille1-Catégories'!$C$1:$G$3,3,FALSE)="OUI",OFFSET(S$3,MOD(QUOTIENT(ROW()-ROW($A$20),'Feuille1-Catégories'!$B$6/S$6),S$5),0),IF(MOD($A238-1-S$10,'Feuille1-Catégories'!$F$5+1)=0,S$3,""))),"")</f>
        <v>30</v>
      </c>
      <c r="T238" s="29" t="str">
        <f ca="1">IF(AND($A238&lt;&gt;"",T$9&lt;&gt;""),IF(HLOOKUP(T$9,'Feuille1-Catégories'!$C$1:$G$2,2,FALSE)="OUI",T$3,IF(HLOOKUP(T$9,'Feuille1-Catégories'!$C$1:$G$3,3,FALSE)="OUI",OFFSET(T$3,MOD(QUOTIENT(ROW()-ROW($A$20),'Feuille1-Catégories'!$B$6/T$6),T$5),0),IF(MOD($A238-1-T$10,'Feuille1-Catégories'!$F$5+1)=0,T$3,""))),"")</f>
        <v/>
      </c>
      <c r="U238" s="29">
        <f ca="1">IF(AND($A238&lt;&gt;"",U$9&lt;&gt;""),IF(HLOOKUP(U$9,'Feuille1-Catégories'!$C$1:$G$2,2,FALSE)="OUI",U$3,IF(HLOOKUP(U$9,'Feuille1-Catégories'!$C$1:$G$3,3,FALSE)="OUI",OFFSET(U$3,MOD(QUOTIENT(ROW()-ROW($A$20),'Feuille1-Catégories'!$B$6/U$6),U$5),0),IF(MOD($A238-1-U$10,'Feuille1-Catégories'!$F$5+1)=0,U$3,""))),"")</f>
        <v>300</v>
      </c>
      <c r="V238" s="29" t="str">
        <f ca="1">IF(AND($A238&lt;&gt;"",V$9&lt;&gt;""),IF(HLOOKUP(V$9,'Feuille1-Catégories'!$C$1:$G$2,2,FALSE)="OUI",V$3,IF(HLOOKUP(V$9,'Feuille1-Catégories'!$C$1:$G$3,3,FALSE)="OUI",OFFSET(V$3,MOD(QUOTIENT(ROW()-ROW($A$20),'Feuille1-Catégories'!$B$6/V$6),V$5),0),IF(MOD($A238-1-V$10,'Feuille1-Catégories'!$F$5+1)=0,V$3,""))),"")</f>
        <v/>
      </c>
      <c r="W238" s="29" t="str">
        <f ca="1">IF(AND($A238&lt;&gt;"",W$9&lt;&gt;""),IF(HLOOKUP(W$9,'Feuille1-Catégories'!$C$1:$G$2,2,FALSE)="OUI",W$3,IF(HLOOKUP(W$9,'Feuille1-Catégories'!$C$1:$G$3,3,FALSE)="OUI",OFFSET(W$3,MOD(QUOTIENT(ROW()-ROW($A$20),'Feuille1-Catégories'!$B$6/W$6),W$5),0),IF(MOD($A238-1-W$10,'Feuille1-Catégories'!$F$5+1)=0,W$3,""))),"")</f>
        <v/>
      </c>
      <c r="X238" s="29" t="str">
        <f ca="1">IF(AND($A238&lt;&gt;"",X$9&lt;&gt;""),IF(HLOOKUP(X$9,'Feuille1-Catégories'!$C$1:$G$2,2,FALSE)="OUI",X$3,IF(HLOOKUP(X$9,'Feuille1-Catégories'!$C$1:$G$3,3,FALSE)="OUI",OFFSET(X$3,MOD(QUOTIENT(ROW()-ROW($A$20),'Feuille1-Catégories'!$B$6/X$6),X$5),0),IF(MOD($A238-1-X$10,'Feuille1-Catégories'!$F$5+1)=0,X$3,""))),"")</f>
        <v/>
      </c>
      <c r="Y238" s="29" t="str">
        <f ca="1">IF(AND($A238&lt;&gt;"",Y$9&lt;&gt;""),IF(HLOOKUP(Y$9,'Feuille1-Catégories'!$C$1:$G$2,2,FALSE)="OUI",Y$3,IF(HLOOKUP(Y$9,'Feuille1-Catégories'!$C$1:$G$3,3,FALSE)="OUI",OFFSET(Y$3,MOD(QUOTIENT(ROW()-ROW($A$20),'Feuille1-Catégories'!$B$6/Y$6),Y$5),0),IF(MOD($A238-1-Y$10,'Feuille1-Catégories'!$F$5+1)=0,Y$3,""))),"")</f>
        <v/>
      </c>
      <c r="Z238" s="29" t="str">
        <f ca="1">IF(AND($A238&lt;&gt;"",Z$9&lt;&gt;""),IF(HLOOKUP(Z$9,'Feuille1-Catégories'!$C$1:$G$2,2,FALSE)="OUI",Z$3,IF(HLOOKUP(Z$9,'Feuille1-Catégories'!$C$1:$G$3,3,FALSE)="OUI",OFFSET(Z$3,MOD(QUOTIENT(ROW()-ROW($A$20),'Feuille1-Catégories'!$B$6/Z$6),Z$5),0),IF(MOD($A238-1-Z$10,'Feuille1-Catégories'!$F$5+1)=0,Z$3,""))),"")</f>
        <v/>
      </c>
    </row>
    <row r="239" spans="1:26" ht="17" x14ac:dyDescent="0.2">
      <c r="A239" s="21">
        <f>IF('Feuille2-Prix de vente'!A239&lt;&gt;"",'Feuille2-Prix de vente'!A239,"")</f>
        <v>220</v>
      </c>
      <c r="B239" s="33">
        <f ca="1">IF('Feuille2-Prix de vente'!B239&lt;&gt;"",'Feuille2-Prix de vente'!B239,"")</f>
        <v>8.5302223038765401</v>
      </c>
      <c r="C239" s="10">
        <f ca="1">IF('Feuille2-Prix de vente'!C239&lt;&gt;"",'Feuille2-Prix de vente'!C239,"")</f>
        <v>8197.4</v>
      </c>
      <c r="D239" s="10">
        <f t="shared" ca="1" si="3"/>
        <v>1088.5999999999999</v>
      </c>
      <c r="E239" s="10">
        <f ca="1">IF('Feuille2-Prix de vente'!E239&lt;&gt;"",'Feuille2-Prix de vente'!E239,"")</f>
        <v>9286</v>
      </c>
      <c r="F239" s="29">
        <f ca="1">IF(AND($A239&lt;&gt;"",F$9&lt;&gt;""),IF(HLOOKUP(F$9,'Feuille1-Catégories'!$C$1:$G$2,2,FALSE)="OUI",F$3,IF(HLOOKUP(F$9,'Feuille1-Catégories'!$C$1:$G$3,3,FALSE)="OUI",OFFSET(F$3,MOD(QUOTIENT(ROW()-ROW($A$20),'Feuille1-Catégories'!$B$6/F$6),F$5),0),IF(MOD($A239-1-F$10,'Feuille1-Catégories'!$F$5+1)=0,F$3,""))),"")</f>
        <v>0.8</v>
      </c>
      <c r="G239" s="29" t="str">
        <f ca="1">IF(AND($A239&lt;&gt;"",G$9&lt;&gt;""),IF(HLOOKUP(G$9,'Feuille1-Catégories'!$C$1:$G$2,2,FALSE)="OUI",G$3,IF(HLOOKUP(G$9,'Feuille1-Catégories'!$C$1:$G$3,3,FALSE)="OUI",OFFSET(G$3,MOD(QUOTIENT(ROW()-ROW($A$20),'Feuille1-Catégories'!$B$6/G$6),G$5),0),IF(MOD($A239-1-G$10,'Feuille1-Catégories'!$F$5+1)=0,G$3,""))),"")</f>
        <v xml:space="preserve"> </v>
      </c>
      <c r="H239" s="29" t="str">
        <f ca="1">IF(AND($A239&lt;&gt;"",H$9&lt;&gt;""),IF(HLOOKUP(H$9,'Feuille1-Catégories'!$C$1:$G$2,2,FALSE)="OUI",H$3,IF(HLOOKUP(H$9,'Feuille1-Catégories'!$C$1:$G$3,3,FALSE)="OUI",OFFSET(H$3,MOD(QUOTIENT(ROW()-ROW($A$20),'Feuille1-Catégories'!$B$6/H$6),H$5),0),IF(MOD($A239-1-H$10,'Feuille1-Catégories'!$F$5+1)=0,H$3,""))),"")</f>
        <v/>
      </c>
      <c r="I239" s="29">
        <f ca="1">IF(AND($A239&lt;&gt;"",I$9&lt;&gt;""),IF(HLOOKUP(I$9,'Feuille1-Catégories'!$C$1:$G$2,2,FALSE)="OUI",I$3,IF(HLOOKUP(I$9,'Feuille1-Catégories'!$C$1:$G$3,3,FALSE)="OUI",OFFSET(I$3,MOD(QUOTIENT(ROW()-ROW($A$20),'Feuille1-Catégories'!$B$6/I$6),I$5),0),IF(MOD($A239-1-I$10,'Feuille1-Catégories'!$F$5+1)=0,I$3,""))),"")</f>
        <v>200</v>
      </c>
      <c r="J239" s="29">
        <f ca="1">IF(AND($A239&lt;&gt;"",J$9&lt;&gt;""),IF(HLOOKUP(J$9,'Feuille1-Catégories'!$C$1:$G$2,2,FALSE)="OUI",J$3,IF(HLOOKUP(J$9,'Feuille1-Catégories'!$C$1:$G$3,3,FALSE)="OUI",OFFSET(J$3,MOD(QUOTIENT(ROW()-ROW($A$20),'Feuille1-Catégories'!$B$6/J$6),J$5),0),IF(MOD($A239-1-J$10,'Feuille1-Catégories'!$F$5+1)=0,J$3,""))),"")</f>
        <v>0.8</v>
      </c>
      <c r="K239" s="29" t="str">
        <f ca="1">IF(AND($A239&lt;&gt;"",K$9&lt;&gt;""),IF(HLOOKUP(K$9,'Feuille1-Catégories'!$C$1:$G$2,2,FALSE)="OUI",K$3,IF(HLOOKUP(K$9,'Feuille1-Catégories'!$C$1:$G$3,3,FALSE)="OUI",OFFSET(K$3,MOD(QUOTIENT(ROW()-ROW($A$20),'Feuille1-Catégories'!$B$6/K$6),K$5),0),IF(MOD($A239-1-K$10,'Feuille1-Catégories'!$F$5+1)=0,K$3,""))),"")</f>
        <v/>
      </c>
      <c r="L239" s="29">
        <f ca="1">IF(AND($A239&lt;&gt;"",L$9&lt;&gt;""),IF(HLOOKUP(L$9,'Feuille1-Catégories'!$C$1:$G$2,2,FALSE)="OUI",L$3,IF(HLOOKUP(L$9,'Feuille1-Catégories'!$C$1:$G$3,3,FALSE)="OUI",OFFSET(L$3,MOD(QUOTIENT(ROW()-ROW($A$20),'Feuille1-Catégories'!$B$6/L$6),L$5),0),IF(MOD($A239-1-L$10,'Feuille1-Catégories'!$F$5+1)=0,L$3,""))),"")</f>
        <v>50</v>
      </c>
      <c r="M239" s="29" t="str">
        <f ca="1">IF(AND($A239&lt;&gt;"",M$9&lt;&gt;""),IF(HLOOKUP(M$9,'Feuille1-Catégories'!$C$1:$G$2,2,FALSE)="OUI",M$3,IF(HLOOKUP(M$9,'Feuille1-Catégories'!$C$1:$G$3,3,FALSE)="OUI",OFFSET(M$3,MOD(QUOTIENT(ROW()-ROW($A$20),'Feuille1-Catégories'!$B$6/M$6),M$5),0),IF(MOD($A239-1-M$10,'Feuille1-Catégories'!$F$5+1)=0,M$3,""))),"")</f>
        <v xml:space="preserve"> </v>
      </c>
      <c r="N239" s="29">
        <f ca="1">IF(AND($A239&lt;&gt;"",N$9&lt;&gt;""),IF(HLOOKUP(N$9,'Feuille1-Catégories'!$C$1:$G$2,2,FALSE)="OUI",N$3,IF(HLOOKUP(N$9,'Feuille1-Catégories'!$C$1:$G$3,3,FALSE)="OUI",OFFSET(N$3,MOD(QUOTIENT(ROW()-ROW($A$20),'Feuille1-Catégories'!$B$6/N$6),N$5),0),IF(MOD($A239-1-N$10,'Feuille1-Catégories'!$F$5+1)=0,N$3,""))),"")</f>
        <v>2</v>
      </c>
      <c r="O239" s="29">
        <f ca="1">IF(AND($A239&lt;&gt;"",O$9&lt;&gt;""),IF(HLOOKUP(O$9,'Feuille1-Catégories'!$C$1:$G$2,2,FALSE)="OUI",O$3,IF(HLOOKUP(O$9,'Feuille1-Catégories'!$C$1:$G$3,3,FALSE)="OUI",OFFSET(O$3,MOD(QUOTIENT(ROW()-ROW($A$20),'Feuille1-Catégories'!$B$6/O$6),O$5),0),IF(MOD($A239-1-O$10,'Feuille1-Catégories'!$F$5+1)=0,O$3,""))),"")</f>
        <v>5</v>
      </c>
      <c r="P239" s="29" t="str">
        <f ca="1">IF(AND($A239&lt;&gt;"",P$9&lt;&gt;""),IF(HLOOKUP(P$9,'Feuille1-Catégories'!$C$1:$G$2,2,FALSE)="OUI",P$3,IF(HLOOKUP(P$9,'Feuille1-Catégories'!$C$1:$G$3,3,FALSE)="OUI",OFFSET(P$3,MOD(QUOTIENT(ROW()-ROW($A$20),'Feuille1-Catégories'!$B$6/P$6),P$5),0),IF(MOD($A239-1-P$10,'Feuille1-Catégories'!$F$5+1)=0,P$3,""))),"")</f>
        <v/>
      </c>
      <c r="Q239" s="29">
        <f ca="1">IF(AND($A239&lt;&gt;"",Q$9&lt;&gt;""),IF(HLOOKUP(Q$9,'Feuille1-Catégories'!$C$1:$G$2,2,FALSE)="OUI",Q$3,IF(HLOOKUP(Q$9,'Feuille1-Catégories'!$C$1:$G$3,3,FALSE)="OUI",OFFSET(Q$3,MOD(QUOTIENT(ROW()-ROW($A$20),'Feuille1-Catégories'!$B$6/Q$6),Q$5),0),IF(MOD($A239-1-Q$10,'Feuille1-Catégories'!$F$5+1)=0,Q$3,""))),"")</f>
        <v>500</v>
      </c>
      <c r="R239" s="29" t="str">
        <f ca="1">IF(AND($A239&lt;&gt;"",R$9&lt;&gt;""),IF(HLOOKUP(R$9,'Feuille1-Catégories'!$C$1:$G$2,2,FALSE)="OUI",R$3,IF(HLOOKUP(R$9,'Feuille1-Catégories'!$C$1:$G$3,3,FALSE)="OUI",OFFSET(R$3,MOD(QUOTIENT(ROW()-ROW($A$20),'Feuille1-Catégories'!$B$6/R$6),R$5),0),IF(MOD($A239-1-R$10,'Feuille1-Catégories'!$F$5+1)=0,R$3,""))),"")</f>
        <v/>
      </c>
      <c r="S239" s="29">
        <f ca="1">IF(AND($A239&lt;&gt;"",S$9&lt;&gt;""),IF(HLOOKUP(S$9,'Feuille1-Catégories'!$C$1:$G$2,2,FALSE)="OUI",S$3,IF(HLOOKUP(S$9,'Feuille1-Catégories'!$C$1:$G$3,3,FALSE)="OUI",OFFSET(S$3,MOD(QUOTIENT(ROW()-ROW($A$20),'Feuille1-Catégories'!$B$6/S$6),S$5),0),IF(MOD($A239-1-S$10,'Feuille1-Catégories'!$F$5+1)=0,S$3,""))),"")</f>
        <v>30</v>
      </c>
      <c r="T239" s="29" t="str">
        <f ca="1">IF(AND($A239&lt;&gt;"",T$9&lt;&gt;""),IF(HLOOKUP(T$9,'Feuille1-Catégories'!$C$1:$G$2,2,FALSE)="OUI",T$3,IF(HLOOKUP(T$9,'Feuille1-Catégories'!$C$1:$G$3,3,FALSE)="OUI",OFFSET(T$3,MOD(QUOTIENT(ROW()-ROW($A$20),'Feuille1-Catégories'!$B$6/T$6),T$5),0),IF(MOD($A239-1-T$10,'Feuille1-Catégories'!$F$5+1)=0,T$3,""))),"")</f>
        <v/>
      </c>
      <c r="U239" s="29">
        <f ca="1">IF(AND($A239&lt;&gt;"",U$9&lt;&gt;""),IF(HLOOKUP(U$9,'Feuille1-Catégories'!$C$1:$G$2,2,FALSE)="OUI",U$3,IF(HLOOKUP(U$9,'Feuille1-Catégories'!$C$1:$G$3,3,FALSE)="OUI",OFFSET(U$3,MOD(QUOTIENT(ROW()-ROW($A$20),'Feuille1-Catégories'!$B$6/U$6),U$5),0),IF(MOD($A239-1-U$10,'Feuille1-Catégories'!$F$5+1)=0,U$3,""))),"")</f>
        <v>300</v>
      </c>
      <c r="V239" s="29" t="str">
        <f ca="1">IF(AND($A239&lt;&gt;"",V$9&lt;&gt;""),IF(HLOOKUP(V$9,'Feuille1-Catégories'!$C$1:$G$2,2,FALSE)="OUI",V$3,IF(HLOOKUP(V$9,'Feuille1-Catégories'!$C$1:$G$3,3,FALSE)="OUI",OFFSET(V$3,MOD(QUOTIENT(ROW()-ROW($A$20),'Feuille1-Catégories'!$B$6/V$6),V$5),0),IF(MOD($A239-1-V$10,'Feuille1-Catégories'!$F$5+1)=0,V$3,""))),"")</f>
        <v/>
      </c>
      <c r="W239" s="29" t="str">
        <f ca="1">IF(AND($A239&lt;&gt;"",W$9&lt;&gt;""),IF(HLOOKUP(W$9,'Feuille1-Catégories'!$C$1:$G$2,2,FALSE)="OUI",W$3,IF(HLOOKUP(W$9,'Feuille1-Catégories'!$C$1:$G$3,3,FALSE)="OUI",OFFSET(W$3,MOD(QUOTIENT(ROW()-ROW($A$20),'Feuille1-Catégories'!$B$6/W$6),W$5),0),IF(MOD($A239-1-W$10,'Feuille1-Catégories'!$F$5+1)=0,W$3,""))),"")</f>
        <v/>
      </c>
      <c r="X239" s="29" t="str">
        <f ca="1">IF(AND($A239&lt;&gt;"",X$9&lt;&gt;""),IF(HLOOKUP(X$9,'Feuille1-Catégories'!$C$1:$G$2,2,FALSE)="OUI",X$3,IF(HLOOKUP(X$9,'Feuille1-Catégories'!$C$1:$G$3,3,FALSE)="OUI",OFFSET(X$3,MOD(QUOTIENT(ROW()-ROW($A$20),'Feuille1-Catégories'!$B$6/X$6),X$5),0),IF(MOD($A239-1-X$10,'Feuille1-Catégories'!$F$5+1)=0,X$3,""))),"")</f>
        <v/>
      </c>
      <c r="Y239" s="29" t="str">
        <f ca="1">IF(AND($A239&lt;&gt;"",Y$9&lt;&gt;""),IF(HLOOKUP(Y$9,'Feuille1-Catégories'!$C$1:$G$2,2,FALSE)="OUI",Y$3,IF(HLOOKUP(Y$9,'Feuille1-Catégories'!$C$1:$G$3,3,FALSE)="OUI",OFFSET(Y$3,MOD(QUOTIENT(ROW()-ROW($A$20),'Feuille1-Catégories'!$B$6/Y$6),Y$5),0),IF(MOD($A239-1-Y$10,'Feuille1-Catégories'!$F$5+1)=0,Y$3,""))),"")</f>
        <v/>
      </c>
      <c r="Z239" s="29" t="str">
        <f ca="1">IF(AND($A239&lt;&gt;"",Z$9&lt;&gt;""),IF(HLOOKUP(Z$9,'Feuille1-Catégories'!$C$1:$G$2,2,FALSE)="OUI",Z$3,IF(HLOOKUP(Z$9,'Feuille1-Catégories'!$C$1:$G$3,3,FALSE)="OUI",OFFSET(Z$3,MOD(QUOTIENT(ROW()-ROW($A$20),'Feuille1-Catégories'!$B$6/Z$6),Z$5),0),IF(MOD($A239-1-Z$10,'Feuille1-Catégories'!$F$5+1)=0,Z$3,""))),"")</f>
        <v/>
      </c>
    </row>
    <row r="240" spans="1:26" ht="17" x14ac:dyDescent="0.2">
      <c r="A240" s="21">
        <f>IF('Feuille2-Prix de vente'!A240&lt;&gt;"",'Feuille2-Prix de vente'!A240,"")</f>
        <v>221</v>
      </c>
      <c r="B240" s="33">
        <f ca="1">IF('Feuille2-Prix de vente'!B240&lt;&gt;"",'Feuille2-Prix de vente'!B240,"")</f>
        <v>11.384516543527145</v>
      </c>
      <c r="C240" s="10">
        <f ca="1">IF('Feuille2-Prix de vente'!C240&lt;&gt;"",'Feuille2-Prix de vente'!C240,"")</f>
        <v>6465.4</v>
      </c>
      <c r="D240" s="10">
        <f t="shared" ca="1" si="3"/>
        <v>622.6</v>
      </c>
      <c r="E240" s="10">
        <f ca="1">IF('Feuille2-Prix de vente'!E240&lt;&gt;"",'Feuille2-Prix de vente'!E240,"")</f>
        <v>7088</v>
      </c>
      <c r="F240" s="29">
        <f ca="1">IF(AND($A240&lt;&gt;"",F$9&lt;&gt;""),IF(HLOOKUP(F$9,'Feuille1-Catégories'!$C$1:$G$2,2,FALSE)="OUI",F$3,IF(HLOOKUP(F$9,'Feuille1-Catégories'!$C$1:$G$3,3,FALSE)="OUI",OFFSET(F$3,MOD(QUOTIENT(ROW()-ROW($A$20),'Feuille1-Catégories'!$B$6/F$6),F$5),0),IF(MOD($A240-1-F$10,'Feuille1-Catégories'!$F$5+1)=0,F$3,""))),"")</f>
        <v>0.8</v>
      </c>
      <c r="G240" s="29" t="str">
        <f ca="1">IF(AND($A240&lt;&gt;"",G$9&lt;&gt;""),IF(HLOOKUP(G$9,'Feuille1-Catégories'!$C$1:$G$2,2,FALSE)="OUI",G$3,IF(HLOOKUP(G$9,'Feuille1-Catégories'!$C$1:$G$3,3,FALSE)="OUI",OFFSET(G$3,MOD(QUOTIENT(ROW()-ROW($A$20),'Feuille1-Catégories'!$B$6/G$6),G$5),0),IF(MOD($A240-1-G$10,'Feuille1-Catégories'!$F$5+1)=0,G$3,""))),"")</f>
        <v xml:space="preserve"> </v>
      </c>
      <c r="H240" s="29" t="str">
        <f ca="1">IF(AND($A240&lt;&gt;"",H$9&lt;&gt;""),IF(HLOOKUP(H$9,'Feuille1-Catégories'!$C$1:$G$2,2,FALSE)="OUI",H$3,IF(HLOOKUP(H$9,'Feuille1-Catégories'!$C$1:$G$3,3,FALSE)="OUI",OFFSET(H$3,MOD(QUOTIENT(ROW()-ROW($A$20),'Feuille1-Catégories'!$B$6/H$6),H$5),0),IF(MOD($A240-1-H$10,'Feuille1-Catégories'!$F$5+1)=0,H$3,""))),"")</f>
        <v/>
      </c>
      <c r="I240" s="29">
        <f ca="1">IF(AND($A240&lt;&gt;"",I$9&lt;&gt;""),IF(HLOOKUP(I$9,'Feuille1-Catégories'!$C$1:$G$2,2,FALSE)="OUI",I$3,IF(HLOOKUP(I$9,'Feuille1-Catégories'!$C$1:$G$3,3,FALSE)="OUI",OFFSET(I$3,MOD(QUOTIENT(ROW()-ROW($A$20),'Feuille1-Catégories'!$B$6/I$6),I$5),0),IF(MOD($A240-1-I$10,'Feuille1-Catégories'!$F$5+1)=0,I$3,""))),"")</f>
        <v>200</v>
      </c>
      <c r="J240" s="29">
        <f ca="1">IF(AND($A240&lt;&gt;"",J$9&lt;&gt;""),IF(HLOOKUP(J$9,'Feuille1-Catégories'!$C$1:$G$2,2,FALSE)="OUI",J$3,IF(HLOOKUP(J$9,'Feuille1-Catégories'!$C$1:$G$3,3,FALSE)="OUI",OFFSET(J$3,MOD(QUOTIENT(ROW()-ROW($A$20),'Feuille1-Catégories'!$B$6/J$6),J$5),0),IF(MOD($A240-1-J$10,'Feuille1-Catégories'!$F$5+1)=0,J$3,""))),"")</f>
        <v>0.8</v>
      </c>
      <c r="K240" s="29" t="str">
        <f ca="1">IF(AND($A240&lt;&gt;"",K$9&lt;&gt;""),IF(HLOOKUP(K$9,'Feuille1-Catégories'!$C$1:$G$2,2,FALSE)="OUI",K$3,IF(HLOOKUP(K$9,'Feuille1-Catégories'!$C$1:$G$3,3,FALSE)="OUI",OFFSET(K$3,MOD(QUOTIENT(ROW()-ROW($A$20),'Feuille1-Catégories'!$B$6/K$6),K$5),0),IF(MOD($A240-1-K$10,'Feuille1-Catégories'!$F$5+1)=0,K$3,""))),"")</f>
        <v/>
      </c>
      <c r="L240" s="29">
        <f ca="1">IF(AND($A240&lt;&gt;"",L$9&lt;&gt;""),IF(HLOOKUP(L$9,'Feuille1-Catégories'!$C$1:$G$2,2,FALSE)="OUI",L$3,IF(HLOOKUP(L$9,'Feuille1-Catégories'!$C$1:$G$3,3,FALSE)="OUI",OFFSET(L$3,MOD(QUOTIENT(ROW()-ROW($A$20),'Feuille1-Catégories'!$B$6/L$6),L$5),0),IF(MOD($A240-1-L$10,'Feuille1-Catégories'!$F$5+1)=0,L$3,""))),"")</f>
        <v>50</v>
      </c>
      <c r="M240" s="29" t="str">
        <f ca="1">IF(AND($A240&lt;&gt;"",M$9&lt;&gt;""),IF(HLOOKUP(M$9,'Feuille1-Catégories'!$C$1:$G$2,2,FALSE)="OUI",M$3,IF(HLOOKUP(M$9,'Feuille1-Catégories'!$C$1:$G$3,3,FALSE)="OUI",OFFSET(M$3,MOD(QUOTIENT(ROW()-ROW($A$20),'Feuille1-Catégories'!$B$6/M$6),M$5),0),IF(MOD($A240-1-M$10,'Feuille1-Catégories'!$F$5+1)=0,M$3,""))),"")</f>
        <v xml:space="preserve"> </v>
      </c>
      <c r="N240" s="29" t="str">
        <f ca="1">IF(AND($A240&lt;&gt;"",N$9&lt;&gt;""),IF(HLOOKUP(N$9,'Feuille1-Catégories'!$C$1:$G$2,2,FALSE)="OUI",N$3,IF(HLOOKUP(N$9,'Feuille1-Catégories'!$C$1:$G$3,3,FALSE)="OUI",OFFSET(N$3,MOD(QUOTIENT(ROW()-ROW($A$20),'Feuille1-Catégories'!$B$6/N$6),N$5),0),IF(MOD($A240-1-N$10,'Feuille1-Catégories'!$F$5+1)=0,N$3,""))),"")</f>
        <v xml:space="preserve"> </v>
      </c>
      <c r="O240" s="29">
        <f ca="1">IF(AND($A240&lt;&gt;"",O$9&lt;&gt;""),IF(HLOOKUP(O$9,'Feuille1-Catégories'!$C$1:$G$2,2,FALSE)="OUI",O$3,IF(HLOOKUP(O$9,'Feuille1-Catégories'!$C$1:$G$3,3,FALSE)="OUI",OFFSET(O$3,MOD(QUOTIENT(ROW()-ROW($A$20),'Feuille1-Catégories'!$B$6/O$6),O$5),0),IF(MOD($A240-1-O$10,'Feuille1-Catégories'!$F$5+1)=0,O$3,""))),"")</f>
        <v>5</v>
      </c>
      <c r="P240" s="29">
        <f ca="1">IF(AND($A240&lt;&gt;"",P$9&lt;&gt;""),IF(HLOOKUP(P$9,'Feuille1-Catégories'!$C$1:$G$2,2,FALSE)="OUI",P$3,IF(HLOOKUP(P$9,'Feuille1-Catégories'!$C$1:$G$3,3,FALSE)="OUI",OFFSET(P$3,MOD(QUOTIENT(ROW()-ROW($A$20),'Feuille1-Catégories'!$B$6/P$6),P$5),0),IF(MOD($A240-1-P$10,'Feuille1-Catégories'!$F$5+1)=0,P$3,""))),"")</f>
        <v>25</v>
      </c>
      <c r="Q240" s="29" t="str">
        <f ca="1">IF(AND($A240&lt;&gt;"",Q$9&lt;&gt;""),IF(HLOOKUP(Q$9,'Feuille1-Catégories'!$C$1:$G$2,2,FALSE)="OUI",Q$3,IF(HLOOKUP(Q$9,'Feuille1-Catégories'!$C$1:$G$3,3,FALSE)="OUI",OFFSET(Q$3,MOD(QUOTIENT(ROW()-ROW($A$20),'Feuille1-Catégories'!$B$6/Q$6),Q$5),0),IF(MOD($A240-1-Q$10,'Feuille1-Catégories'!$F$5+1)=0,Q$3,""))),"")</f>
        <v/>
      </c>
      <c r="R240" s="29">
        <f ca="1">IF(AND($A240&lt;&gt;"",R$9&lt;&gt;""),IF(HLOOKUP(R$9,'Feuille1-Catégories'!$C$1:$G$2,2,FALSE)="OUI",R$3,IF(HLOOKUP(R$9,'Feuille1-Catégories'!$C$1:$G$3,3,FALSE)="OUI",OFFSET(R$3,MOD(QUOTIENT(ROW()-ROW($A$20),'Feuille1-Catégories'!$B$6/R$6),R$5),0),IF(MOD($A240-1-R$10,'Feuille1-Catégories'!$F$5+1)=0,R$3,""))),"")</f>
        <v>1</v>
      </c>
      <c r="S240" s="29">
        <f ca="1">IF(AND($A240&lt;&gt;"",S$9&lt;&gt;""),IF(HLOOKUP(S$9,'Feuille1-Catégories'!$C$1:$G$2,2,FALSE)="OUI",S$3,IF(HLOOKUP(S$9,'Feuille1-Catégories'!$C$1:$G$3,3,FALSE)="OUI",OFFSET(S$3,MOD(QUOTIENT(ROW()-ROW($A$20),'Feuille1-Catégories'!$B$6/S$6),S$5),0),IF(MOD($A240-1-S$10,'Feuille1-Catégories'!$F$5+1)=0,S$3,""))),"")</f>
        <v>30</v>
      </c>
      <c r="T240" s="29">
        <f ca="1">IF(AND($A240&lt;&gt;"",T$9&lt;&gt;""),IF(HLOOKUP(T$9,'Feuille1-Catégories'!$C$1:$G$2,2,FALSE)="OUI",T$3,IF(HLOOKUP(T$9,'Feuille1-Catégories'!$C$1:$G$3,3,FALSE)="OUI",OFFSET(T$3,MOD(QUOTIENT(ROW()-ROW($A$20),'Feuille1-Catégories'!$B$6/T$6),T$5),0),IF(MOD($A240-1-T$10,'Feuille1-Catégories'!$F$5+1)=0,T$3,""))),"")</f>
        <v>10</v>
      </c>
      <c r="U240" s="29">
        <f ca="1">IF(AND($A240&lt;&gt;"",U$9&lt;&gt;""),IF(HLOOKUP(U$9,'Feuille1-Catégories'!$C$1:$G$2,2,FALSE)="OUI",U$3,IF(HLOOKUP(U$9,'Feuille1-Catégories'!$C$1:$G$3,3,FALSE)="OUI",OFFSET(U$3,MOD(QUOTIENT(ROW()-ROW($A$20),'Feuille1-Catégories'!$B$6/U$6),U$5),0),IF(MOD($A240-1-U$10,'Feuille1-Catégories'!$F$5+1)=0,U$3,""))),"")</f>
        <v>300</v>
      </c>
      <c r="V240" s="29" t="str">
        <f ca="1">IF(AND($A240&lt;&gt;"",V$9&lt;&gt;""),IF(HLOOKUP(V$9,'Feuille1-Catégories'!$C$1:$G$2,2,FALSE)="OUI",V$3,IF(HLOOKUP(V$9,'Feuille1-Catégories'!$C$1:$G$3,3,FALSE)="OUI",OFFSET(V$3,MOD(QUOTIENT(ROW()-ROW($A$20),'Feuille1-Catégories'!$B$6/V$6),V$5),0),IF(MOD($A240-1-V$10,'Feuille1-Catégories'!$F$5+1)=0,V$3,""))),"")</f>
        <v/>
      </c>
      <c r="W240" s="29" t="str">
        <f ca="1">IF(AND($A240&lt;&gt;"",W$9&lt;&gt;""),IF(HLOOKUP(W$9,'Feuille1-Catégories'!$C$1:$G$2,2,FALSE)="OUI",W$3,IF(HLOOKUP(W$9,'Feuille1-Catégories'!$C$1:$G$3,3,FALSE)="OUI",OFFSET(W$3,MOD(QUOTIENT(ROW()-ROW($A$20),'Feuille1-Catégories'!$B$6/W$6),W$5),0),IF(MOD($A240-1-W$10,'Feuille1-Catégories'!$F$5+1)=0,W$3,""))),"")</f>
        <v/>
      </c>
      <c r="X240" s="29" t="str">
        <f ca="1">IF(AND($A240&lt;&gt;"",X$9&lt;&gt;""),IF(HLOOKUP(X$9,'Feuille1-Catégories'!$C$1:$G$2,2,FALSE)="OUI",X$3,IF(HLOOKUP(X$9,'Feuille1-Catégories'!$C$1:$G$3,3,FALSE)="OUI",OFFSET(X$3,MOD(QUOTIENT(ROW()-ROW($A$20),'Feuille1-Catégories'!$B$6/X$6),X$5),0),IF(MOD($A240-1-X$10,'Feuille1-Catégories'!$F$5+1)=0,X$3,""))),"")</f>
        <v/>
      </c>
      <c r="Y240" s="29" t="str">
        <f ca="1">IF(AND($A240&lt;&gt;"",Y$9&lt;&gt;""),IF(HLOOKUP(Y$9,'Feuille1-Catégories'!$C$1:$G$2,2,FALSE)="OUI",Y$3,IF(HLOOKUP(Y$9,'Feuille1-Catégories'!$C$1:$G$3,3,FALSE)="OUI",OFFSET(Y$3,MOD(QUOTIENT(ROW()-ROW($A$20),'Feuille1-Catégories'!$B$6/Y$6),Y$5),0),IF(MOD($A240-1-Y$10,'Feuille1-Catégories'!$F$5+1)=0,Y$3,""))),"")</f>
        <v/>
      </c>
      <c r="Z240" s="29" t="str">
        <f ca="1">IF(AND($A240&lt;&gt;"",Z$9&lt;&gt;""),IF(HLOOKUP(Z$9,'Feuille1-Catégories'!$C$1:$G$2,2,FALSE)="OUI",Z$3,IF(HLOOKUP(Z$9,'Feuille1-Catégories'!$C$1:$G$3,3,FALSE)="OUI",OFFSET(Z$3,MOD(QUOTIENT(ROW()-ROW($A$20),'Feuille1-Catégories'!$B$6/Z$6),Z$5),0),IF(MOD($A240-1-Z$10,'Feuille1-Catégories'!$F$5+1)=0,Z$3,""))),"")</f>
        <v/>
      </c>
    </row>
    <row r="241" spans="1:26" ht="17" x14ac:dyDescent="0.2">
      <c r="A241" s="21">
        <f>IF('Feuille2-Prix de vente'!A241&lt;&gt;"",'Feuille2-Prix de vente'!A241,"")</f>
        <v>222</v>
      </c>
      <c r="B241" s="33">
        <f ca="1">IF('Feuille2-Prix de vente'!B241&lt;&gt;"",'Feuille2-Prix de vente'!B241,"")</f>
        <v>10.09357078176879</v>
      </c>
      <c r="C241" s="10">
        <f ca="1">IF('Feuille2-Prix de vente'!C241&lt;&gt;"",'Feuille2-Prix de vente'!C241,"")</f>
        <v>6025.4</v>
      </c>
      <c r="D241" s="10">
        <f t="shared" ca="1" si="3"/>
        <v>662.6</v>
      </c>
      <c r="E241" s="10">
        <f ca="1">IF('Feuille2-Prix de vente'!E241&lt;&gt;"",'Feuille2-Prix de vente'!E241,"")</f>
        <v>6688</v>
      </c>
      <c r="F241" s="29">
        <f ca="1">IF(AND($A241&lt;&gt;"",F$9&lt;&gt;""),IF(HLOOKUP(F$9,'Feuille1-Catégories'!$C$1:$G$2,2,FALSE)="OUI",F$3,IF(HLOOKUP(F$9,'Feuille1-Catégories'!$C$1:$G$3,3,FALSE)="OUI",OFFSET(F$3,MOD(QUOTIENT(ROW()-ROW($A$20),'Feuille1-Catégories'!$B$6/F$6),F$5),0),IF(MOD($A241-1-F$10,'Feuille1-Catégories'!$F$5+1)=0,F$3,""))),"")</f>
        <v>0.8</v>
      </c>
      <c r="G241" s="29" t="str">
        <f ca="1">IF(AND($A241&lt;&gt;"",G$9&lt;&gt;""),IF(HLOOKUP(G$9,'Feuille1-Catégories'!$C$1:$G$2,2,FALSE)="OUI",G$3,IF(HLOOKUP(G$9,'Feuille1-Catégories'!$C$1:$G$3,3,FALSE)="OUI",OFFSET(G$3,MOD(QUOTIENT(ROW()-ROW($A$20),'Feuille1-Catégories'!$B$6/G$6),G$5),0),IF(MOD($A241-1-G$10,'Feuille1-Catégories'!$F$5+1)=0,G$3,""))),"")</f>
        <v xml:space="preserve"> </v>
      </c>
      <c r="H241" s="29">
        <f ca="1">IF(AND($A241&lt;&gt;"",H$9&lt;&gt;""),IF(HLOOKUP(H$9,'Feuille1-Catégories'!$C$1:$G$2,2,FALSE)="OUI",H$3,IF(HLOOKUP(H$9,'Feuille1-Catégories'!$C$1:$G$3,3,FALSE)="OUI",OFFSET(H$3,MOD(QUOTIENT(ROW()-ROW($A$20),'Feuille1-Catégories'!$B$6/H$6),H$5),0),IF(MOD($A241-1-H$10,'Feuille1-Catégories'!$F$5+1)=0,H$3,""))),"")</f>
        <v>50</v>
      </c>
      <c r="I241" s="29">
        <f ca="1">IF(AND($A241&lt;&gt;"",I$9&lt;&gt;""),IF(HLOOKUP(I$9,'Feuille1-Catégories'!$C$1:$G$2,2,FALSE)="OUI",I$3,IF(HLOOKUP(I$9,'Feuille1-Catégories'!$C$1:$G$3,3,FALSE)="OUI",OFFSET(I$3,MOD(QUOTIENT(ROW()-ROW($A$20),'Feuille1-Catégories'!$B$6/I$6),I$5),0),IF(MOD($A241-1-I$10,'Feuille1-Catégories'!$F$5+1)=0,I$3,""))),"")</f>
        <v>200</v>
      </c>
      <c r="J241" s="29">
        <f ca="1">IF(AND($A241&lt;&gt;"",J$9&lt;&gt;""),IF(HLOOKUP(J$9,'Feuille1-Catégories'!$C$1:$G$2,2,FALSE)="OUI",J$3,IF(HLOOKUP(J$9,'Feuille1-Catégories'!$C$1:$G$3,3,FALSE)="OUI",OFFSET(J$3,MOD(QUOTIENT(ROW()-ROW($A$20),'Feuille1-Catégories'!$B$6/J$6),J$5),0),IF(MOD($A241-1-J$10,'Feuille1-Catégories'!$F$5+1)=0,J$3,""))),"")</f>
        <v>0.8</v>
      </c>
      <c r="K241" s="29" t="str">
        <f ca="1">IF(AND($A241&lt;&gt;"",K$9&lt;&gt;""),IF(HLOOKUP(K$9,'Feuille1-Catégories'!$C$1:$G$2,2,FALSE)="OUI",K$3,IF(HLOOKUP(K$9,'Feuille1-Catégories'!$C$1:$G$3,3,FALSE)="OUI",OFFSET(K$3,MOD(QUOTIENT(ROW()-ROW($A$20),'Feuille1-Catégories'!$B$6/K$6),K$5),0),IF(MOD($A241-1-K$10,'Feuille1-Catégories'!$F$5+1)=0,K$3,""))),"")</f>
        <v/>
      </c>
      <c r="L241" s="29">
        <f ca="1">IF(AND($A241&lt;&gt;"",L$9&lt;&gt;""),IF(HLOOKUP(L$9,'Feuille1-Catégories'!$C$1:$G$2,2,FALSE)="OUI",L$3,IF(HLOOKUP(L$9,'Feuille1-Catégories'!$C$1:$G$3,3,FALSE)="OUI",OFFSET(L$3,MOD(QUOTIENT(ROW()-ROW($A$20),'Feuille1-Catégories'!$B$6/L$6),L$5),0),IF(MOD($A241-1-L$10,'Feuille1-Catégories'!$F$5+1)=0,L$3,""))),"")</f>
        <v>50</v>
      </c>
      <c r="M241" s="29" t="str">
        <f ca="1">IF(AND($A241&lt;&gt;"",M$9&lt;&gt;""),IF(HLOOKUP(M$9,'Feuille1-Catégories'!$C$1:$G$2,2,FALSE)="OUI",M$3,IF(HLOOKUP(M$9,'Feuille1-Catégories'!$C$1:$G$3,3,FALSE)="OUI",OFFSET(M$3,MOD(QUOTIENT(ROW()-ROW($A$20),'Feuille1-Catégories'!$B$6/M$6),M$5),0),IF(MOD($A241-1-M$10,'Feuille1-Catégories'!$F$5+1)=0,M$3,""))),"")</f>
        <v xml:space="preserve"> </v>
      </c>
      <c r="N241" s="29" t="str">
        <f ca="1">IF(AND($A241&lt;&gt;"",N$9&lt;&gt;""),IF(HLOOKUP(N$9,'Feuille1-Catégories'!$C$1:$G$2,2,FALSE)="OUI",N$3,IF(HLOOKUP(N$9,'Feuille1-Catégories'!$C$1:$G$3,3,FALSE)="OUI",OFFSET(N$3,MOD(QUOTIENT(ROW()-ROW($A$20),'Feuille1-Catégories'!$B$6/N$6),N$5),0),IF(MOD($A241-1-N$10,'Feuille1-Catégories'!$F$5+1)=0,N$3,""))),"")</f>
        <v xml:space="preserve"> </v>
      </c>
      <c r="O241" s="29">
        <f ca="1">IF(AND($A241&lt;&gt;"",O$9&lt;&gt;""),IF(HLOOKUP(O$9,'Feuille1-Catégories'!$C$1:$G$2,2,FALSE)="OUI",O$3,IF(HLOOKUP(O$9,'Feuille1-Catégories'!$C$1:$G$3,3,FALSE)="OUI",OFFSET(O$3,MOD(QUOTIENT(ROW()-ROW($A$20),'Feuille1-Catégories'!$B$6/O$6),O$5),0),IF(MOD($A241-1-O$10,'Feuille1-Catégories'!$F$5+1)=0,O$3,""))),"")</f>
        <v>5</v>
      </c>
      <c r="P241" s="29">
        <f ca="1">IF(AND($A241&lt;&gt;"",P$9&lt;&gt;""),IF(HLOOKUP(P$9,'Feuille1-Catégories'!$C$1:$G$2,2,FALSE)="OUI",P$3,IF(HLOOKUP(P$9,'Feuille1-Catégories'!$C$1:$G$3,3,FALSE)="OUI",OFFSET(P$3,MOD(QUOTIENT(ROW()-ROW($A$20),'Feuille1-Catégories'!$B$6/P$6),P$5),0),IF(MOD($A241-1-P$10,'Feuille1-Catégories'!$F$5+1)=0,P$3,""))),"")</f>
        <v>25</v>
      </c>
      <c r="Q241" s="29" t="str">
        <f ca="1">IF(AND($A241&lt;&gt;"",Q$9&lt;&gt;""),IF(HLOOKUP(Q$9,'Feuille1-Catégories'!$C$1:$G$2,2,FALSE)="OUI",Q$3,IF(HLOOKUP(Q$9,'Feuille1-Catégories'!$C$1:$G$3,3,FALSE)="OUI",OFFSET(Q$3,MOD(QUOTIENT(ROW()-ROW($A$20),'Feuille1-Catégories'!$B$6/Q$6),Q$5),0),IF(MOD($A241-1-Q$10,'Feuille1-Catégories'!$F$5+1)=0,Q$3,""))),"")</f>
        <v/>
      </c>
      <c r="R241" s="29">
        <f ca="1">IF(AND($A241&lt;&gt;"",R$9&lt;&gt;""),IF(HLOOKUP(R$9,'Feuille1-Catégories'!$C$1:$G$2,2,FALSE)="OUI",R$3,IF(HLOOKUP(R$9,'Feuille1-Catégories'!$C$1:$G$3,3,FALSE)="OUI",OFFSET(R$3,MOD(QUOTIENT(ROW()-ROW($A$20),'Feuille1-Catégories'!$B$6/R$6),R$5),0),IF(MOD($A241-1-R$10,'Feuille1-Catégories'!$F$5+1)=0,R$3,""))),"")</f>
        <v>1</v>
      </c>
      <c r="S241" s="29">
        <f ca="1">IF(AND($A241&lt;&gt;"",S$9&lt;&gt;""),IF(HLOOKUP(S$9,'Feuille1-Catégories'!$C$1:$G$2,2,FALSE)="OUI",S$3,IF(HLOOKUP(S$9,'Feuille1-Catégories'!$C$1:$G$3,3,FALSE)="OUI",OFFSET(S$3,MOD(QUOTIENT(ROW()-ROW($A$20),'Feuille1-Catégories'!$B$6/S$6),S$5),0),IF(MOD($A241-1-S$10,'Feuille1-Catégories'!$F$5+1)=0,S$3,""))),"")</f>
        <v>30</v>
      </c>
      <c r="T241" s="29" t="str">
        <f ca="1">IF(AND($A241&lt;&gt;"",T$9&lt;&gt;""),IF(HLOOKUP(T$9,'Feuille1-Catégories'!$C$1:$G$2,2,FALSE)="OUI",T$3,IF(HLOOKUP(T$9,'Feuille1-Catégories'!$C$1:$G$3,3,FALSE)="OUI",OFFSET(T$3,MOD(QUOTIENT(ROW()-ROW($A$20),'Feuille1-Catégories'!$B$6/T$6),T$5),0),IF(MOD($A241-1-T$10,'Feuille1-Catégories'!$F$5+1)=0,T$3,""))),"")</f>
        <v/>
      </c>
      <c r="U241" s="29">
        <f ca="1">IF(AND($A241&lt;&gt;"",U$9&lt;&gt;""),IF(HLOOKUP(U$9,'Feuille1-Catégories'!$C$1:$G$2,2,FALSE)="OUI",U$3,IF(HLOOKUP(U$9,'Feuille1-Catégories'!$C$1:$G$3,3,FALSE)="OUI",OFFSET(U$3,MOD(QUOTIENT(ROW()-ROW($A$20),'Feuille1-Catégories'!$B$6/U$6),U$5),0),IF(MOD($A241-1-U$10,'Feuille1-Catégories'!$F$5+1)=0,U$3,""))),"")</f>
        <v>300</v>
      </c>
      <c r="V241" s="29" t="str">
        <f ca="1">IF(AND($A241&lt;&gt;"",V$9&lt;&gt;""),IF(HLOOKUP(V$9,'Feuille1-Catégories'!$C$1:$G$2,2,FALSE)="OUI",V$3,IF(HLOOKUP(V$9,'Feuille1-Catégories'!$C$1:$G$3,3,FALSE)="OUI",OFFSET(V$3,MOD(QUOTIENT(ROW()-ROW($A$20),'Feuille1-Catégories'!$B$6/V$6),V$5),0),IF(MOD($A241-1-V$10,'Feuille1-Catégories'!$F$5+1)=0,V$3,""))),"")</f>
        <v/>
      </c>
      <c r="W241" s="29" t="str">
        <f ca="1">IF(AND($A241&lt;&gt;"",W$9&lt;&gt;""),IF(HLOOKUP(W$9,'Feuille1-Catégories'!$C$1:$G$2,2,FALSE)="OUI",W$3,IF(HLOOKUP(W$9,'Feuille1-Catégories'!$C$1:$G$3,3,FALSE)="OUI",OFFSET(W$3,MOD(QUOTIENT(ROW()-ROW($A$20),'Feuille1-Catégories'!$B$6/W$6),W$5),0),IF(MOD($A241-1-W$10,'Feuille1-Catégories'!$F$5+1)=0,W$3,""))),"")</f>
        <v/>
      </c>
      <c r="X241" s="29" t="str">
        <f ca="1">IF(AND($A241&lt;&gt;"",X$9&lt;&gt;""),IF(HLOOKUP(X$9,'Feuille1-Catégories'!$C$1:$G$2,2,FALSE)="OUI",X$3,IF(HLOOKUP(X$9,'Feuille1-Catégories'!$C$1:$G$3,3,FALSE)="OUI",OFFSET(X$3,MOD(QUOTIENT(ROW()-ROW($A$20),'Feuille1-Catégories'!$B$6/X$6),X$5),0),IF(MOD($A241-1-X$10,'Feuille1-Catégories'!$F$5+1)=0,X$3,""))),"")</f>
        <v/>
      </c>
      <c r="Y241" s="29" t="str">
        <f ca="1">IF(AND($A241&lt;&gt;"",Y$9&lt;&gt;""),IF(HLOOKUP(Y$9,'Feuille1-Catégories'!$C$1:$G$2,2,FALSE)="OUI",Y$3,IF(HLOOKUP(Y$9,'Feuille1-Catégories'!$C$1:$G$3,3,FALSE)="OUI",OFFSET(Y$3,MOD(QUOTIENT(ROW()-ROW($A$20),'Feuille1-Catégories'!$B$6/Y$6),Y$5),0),IF(MOD($A241-1-Y$10,'Feuille1-Catégories'!$F$5+1)=0,Y$3,""))),"")</f>
        <v/>
      </c>
      <c r="Z241" s="29" t="str">
        <f ca="1">IF(AND($A241&lt;&gt;"",Z$9&lt;&gt;""),IF(HLOOKUP(Z$9,'Feuille1-Catégories'!$C$1:$G$2,2,FALSE)="OUI",Z$3,IF(HLOOKUP(Z$9,'Feuille1-Catégories'!$C$1:$G$3,3,FALSE)="OUI",OFFSET(Z$3,MOD(QUOTIENT(ROW()-ROW($A$20),'Feuille1-Catégories'!$B$6/Z$6),Z$5),0),IF(MOD($A241-1-Z$10,'Feuille1-Catégories'!$F$5+1)=0,Z$3,""))),"")</f>
        <v/>
      </c>
    </row>
    <row r="242" spans="1:26" ht="17" x14ac:dyDescent="0.2">
      <c r="A242" s="21">
        <f>IF('Feuille2-Prix de vente'!A242&lt;&gt;"",'Feuille2-Prix de vente'!A242,"")</f>
        <v>223</v>
      </c>
      <c r="B242" s="33">
        <f ca="1">IF('Feuille2-Prix de vente'!B242&lt;&gt;"",'Feuille2-Prix de vente'!B242,"")</f>
        <v>10.613556055252168</v>
      </c>
      <c r="C242" s="10">
        <f ca="1">IF('Feuille2-Prix de vente'!C242&lt;&gt;"",'Feuille2-Prix de vente'!C242,"")</f>
        <v>5985.4</v>
      </c>
      <c r="D242" s="10">
        <f t="shared" ca="1" si="3"/>
        <v>622.6</v>
      </c>
      <c r="E242" s="10">
        <f ca="1">IF('Feuille2-Prix de vente'!E242&lt;&gt;"",'Feuille2-Prix de vente'!E242,"")</f>
        <v>6608</v>
      </c>
      <c r="F242" s="29">
        <f ca="1">IF(AND($A242&lt;&gt;"",F$9&lt;&gt;""),IF(HLOOKUP(F$9,'Feuille1-Catégories'!$C$1:$G$2,2,FALSE)="OUI",F$3,IF(HLOOKUP(F$9,'Feuille1-Catégories'!$C$1:$G$3,3,FALSE)="OUI",OFFSET(F$3,MOD(QUOTIENT(ROW()-ROW($A$20),'Feuille1-Catégories'!$B$6/F$6),F$5),0),IF(MOD($A242-1-F$10,'Feuille1-Catégories'!$F$5+1)=0,F$3,""))),"")</f>
        <v>0.8</v>
      </c>
      <c r="G242" s="29" t="str">
        <f ca="1">IF(AND($A242&lt;&gt;"",G$9&lt;&gt;""),IF(HLOOKUP(G$9,'Feuille1-Catégories'!$C$1:$G$2,2,FALSE)="OUI",G$3,IF(HLOOKUP(G$9,'Feuille1-Catégories'!$C$1:$G$3,3,FALSE)="OUI",OFFSET(G$3,MOD(QUOTIENT(ROW()-ROW($A$20),'Feuille1-Catégories'!$B$6/G$6),G$5),0),IF(MOD($A242-1-G$10,'Feuille1-Catégories'!$F$5+1)=0,G$3,""))),"")</f>
        <v xml:space="preserve"> </v>
      </c>
      <c r="H242" s="29" t="str">
        <f ca="1">IF(AND($A242&lt;&gt;"",H$9&lt;&gt;""),IF(HLOOKUP(H$9,'Feuille1-Catégories'!$C$1:$G$2,2,FALSE)="OUI",H$3,IF(HLOOKUP(H$9,'Feuille1-Catégories'!$C$1:$G$3,3,FALSE)="OUI",OFFSET(H$3,MOD(QUOTIENT(ROW()-ROW($A$20),'Feuille1-Catégories'!$B$6/H$6),H$5),0),IF(MOD($A242-1-H$10,'Feuille1-Catégories'!$F$5+1)=0,H$3,""))),"")</f>
        <v/>
      </c>
      <c r="I242" s="29">
        <f ca="1">IF(AND($A242&lt;&gt;"",I$9&lt;&gt;""),IF(HLOOKUP(I$9,'Feuille1-Catégories'!$C$1:$G$2,2,FALSE)="OUI",I$3,IF(HLOOKUP(I$9,'Feuille1-Catégories'!$C$1:$G$3,3,FALSE)="OUI",OFFSET(I$3,MOD(QUOTIENT(ROW()-ROW($A$20),'Feuille1-Catégories'!$B$6/I$6),I$5),0),IF(MOD($A242-1-I$10,'Feuille1-Catégories'!$F$5+1)=0,I$3,""))),"")</f>
        <v>200</v>
      </c>
      <c r="J242" s="29">
        <f ca="1">IF(AND($A242&lt;&gt;"",J$9&lt;&gt;""),IF(HLOOKUP(J$9,'Feuille1-Catégories'!$C$1:$G$2,2,FALSE)="OUI",J$3,IF(HLOOKUP(J$9,'Feuille1-Catégories'!$C$1:$G$3,3,FALSE)="OUI",OFFSET(J$3,MOD(QUOTIENT(ROW()-ROW($A$20),'Feuille1-Catégories'!$B$6/J$6),J$5),0),IF(MOD($A242-1-J$10,'Feuille1-Catégories'!$F$5+1)=0,J$3,""))),"")</f>
        <v>0.8</v>
      </c>
      <c r="K242" s="29">
        <f ca="1">IF(AND($A242&lt;&gt;"",K$9&lt;&gt;""),IF(HLOOKUP(K$9,'Feuille1-Catégories'!$C$1:$G$2,2,FALSE)="OUI",K$3,IF(HLOOKUP(K$9,'Feuille1-Catégories'!$C$1:$G$3,3,FALSE)="OUI",OFFSET(K$3,MOD(QUOTIENT(ROW()-ROW($A$20),'Feuille1-Catégories'!$B$6/K$6),K$5),0),IF(MOD($A242-1-K$10,'Feuille1-Catégories'!$F$5+1)=0,K$3,""))),"")</f>
        <v>10</v>
      </c>
      <c r="L242" s="29">
        <f ca="1">IF(AND($A242&lt;&gt;"",L$9&lt;&gt;""),IF(HLOOKUP(L$9,'Feuille1-Catégories'!$C$1:$G$2,2,FALSE)="OUI",L$3,IF(HLOOKUP(L$9,'Feuille1-Catégories'!$C$1:$G$3,3,FALSE)="OUI",OFFSET(L$3,MOD(QUOTIENT(ROW()-ROW($A$20),'Feuille1-Catégories'!$B$6/L$6),L$5),0),IF(MOD($A242-1-L$10,'Feuille1-Catégories'!$F$5+1)=0,L$3,""))),"")</f>
        <v>50</v>
      </c>
      <c r="M242" s="29" t="str">
        <f ca="1">IF(AND($A242&lt;&gt;"",M$9&lt;&gt;""),IF(HLOOKUP(M$9,'Feuille1-Catégories'!$C$1:$G$2,2,FALSE)="OUI",M$3,IF(HLOOKUP(M$9,'Feuille1-Catégories'!$C$1:$G$3,3,FALSE)="OUI",OFFSET(M$3,MOD(QUOTIENT(ROW()-ROW($A$20),'Feuille1-Catégories'!$B$6/M$6),M$5),0),IF(MOD($A242-1-M$10,'Feuille1-Catégories'!$F$5+1)=0,M$3,""))),"")</f>
        <v xml:space="preserve"> </v>
      </c>
      <c r="N242" s="29" t="str">
        <f ca="1">IF(AND($A242&lt;&gt;"",N$9&lt;&gt;""),IF(HLOOKUP(N$9,'Feuille1-Catégories'!$C$1:$G$2,2,FALSE)="OUI",N$3,IF(HLOOKUP(N$9,'Feuille1-Catégories'!$C$1:$G$3,3,FALSE)="OUI",OFFSET(N$3,MOD(QUOTIENT(ROW()-ROW($A$20),'Feuille1-Catégories'!$B$6/N$6),N$5),0),IF(MOD($A242-1-N$10,'Feuille1-Catégories'!$F$5+1)=0,N$3,""))),"")</f>
        <v xml:space="preserve"> </v>
      </c>
      <c r="O242" s="29">
        <f ca="1">IF(AND($A242&lt;&gt;"",O$9&lt;&gt;""),IF(HLOOKUP(O$9,'Feuille1-Catégories'!$C$1:$G$2,2,FALSE)="OUI",O$3,IF(HLOOKUP(O$9,'Feuille1-Catégories'!$C$1:$G$3,3,FALSE)="OUI",OFFSET(O$3,MOD(QUOTIENT(ROW()-ROW($A$20),'Feuille1-Catégories'!$B$6/O$6),O$5),0),IF(MOD($A242-1-O$10,'Feuille1-Catégories'!$F$5+1)=0,O$3,""))),"")</f>
        <v>5</v>
      </c>
      <c r="P242" s="29">
        <f ca="1">IF(AND($A242&lt;&gt;"",P$9&lt;&gt;""),IF(HLOOKUP(P$9,'Feuille1-Catégories'!$C$1:$G$2,2,FALSE)="OUI",P$3,IF(HLOOKUP(P$9,'Feuille1-Catégories'!$C$1:$G$3,3,FALSE)="OUI",OFFSET(P$3,MOD(QUOTIENT(ROW()-ROW($A$20),'Feuille1-Catégories'!$B$6/P$6),P$5),0),IF(MOD($A242-1-P$10,'Feuille1-Catégories'!$F$5+1)=0,P$3,""))),"")</f>
        <v>25</v>
      </c>
      <c r="Q242" s="29" t="str">
        <f ca="1">IF(AND($A242&lt;&gt;"",Q$9&lt;&gt;""),IF(HLOOKUP(Q$9,'Feuille1-Catégories'!$C$1:$G$2,2,FALSE)="OUI",Q$3,IF(HLOOKUP(Q$9,'Feuille1-Catégories'!$C$1:$G$3,3,FALSE)="OUI",OFFSET(Q$3,MOD(QUOTIENT(ROW()-ROW($A$20),'Feuille1-Catégories'!$B$6/Q$6),Q$5),0),IF(MOD($A242-1-Q$10,'Feuille1-Catégories'!$F$5+1)=0,Q$3,""))),"")</f>
        <v/>
      </c>
      <c r="R242" s="29">
        <f ca="1">IF(AND($A242&lt;&gt;"",R$9&lt;&gt;""),IF(HLOOKUP(R$9,'Feuille1-Catégories'!$C$1:$G$2,2,FALSE)="OUI",R$3,IF(HLOOKUP(R$9,'Feuille1-Catégories'!$C$1:$G$3,3,FALSE)="OUI",OFFSET(R$3,MOD(QUOTIENT(ROW()-ROW($A$20),'Feuille1-Catégories'!$B$6/R$6),R$5),0),IF(MOD($A242-1-R$10,'Feuille1-Catégories'!$F$5+1)=0,R$3,""))),"")</f>
        <v>1</v>
      </c>
      <c r="S242" s="29">
        <f ca="1">IF(AND($A242&lt;&gt;"",S$9&lt;&gt;""),IF(HLOOKUP(S$9,'Feuille1-Catégories'!$C$1:$G$2,2,FALSE)="OUI",S$3,IF(HLOOKUP(S$9,'Feuille1-Catégories'!$C$1:$G$3,3,FALSE)="OUI",OFFSET(S$3,MOD(QUOTIENT(ROW()-ROW($A$20),'Feuille1-Catégories'!$B$6/S$6),S$5),0),IF(MOD($A242-1-S$10,'Feuille1-Catégories'!$F$5+1)=0,S$3,""))),"")</f>
        <v>30</v>
      </c>
      <c r="T242" s="29" t="str">
        <f ca="1">IF(AND($A242&lt;&gt;"",T$9&lt;&gt;""),IF(HLOOKUP(T$9,'Feuille1-Catégories'!$C$1:$G$2,2,FALSE)="OUI",T$3,IF(HLOOKUP(T$9,'Feuille1-Catégories'!$C$1:$G$3,3,FALSE)="OUI",OFFSET(T$3,MOD(QUOTIENT(ROW()-ROW($A$20),'Feuille1-Catégories'!$B$6/T$6),T$5),0),IF(MOD($A242-1-T$10,'Feuille1-Catégories'!$F$5+1)=0,T$3,""))),"")</f>
        <v/>
      </c>
      <c r="U242" s="29">
        <f ca="1">IF(AND($A242&lt;&gt;"",U$9&lt;&gt;""),IF(HLOOKUP(U$9,'Feuille1-Catégories'!$C$1:$G$2,2,FALSE)="OUI",U$3,IF(HLOOKUP(U$9,'Feuille1-Catégories'!$C$1:$G$3,3,FALSE)="OUI",OFFSET(U$3,MOD(QUOTIENT(ROW()-ROW($A$20),'Feuille1-Catégories'!$B$6/U$6),U$5),0),IF(MOD($A242-1-U$10,'Feuille1-Catégories'!$F$5+1)=0,U$3,""))),"")</f>
        <v>300</v>
      </c>
      <c r="V242" s="29" t="str">
        <f ca="1">IF(AND($A242&lt;&gt;"",V$9&lt;&gt;""),IF(HLOOKUP(V$9,'Feuille1-Catégories'!$C$1:$G$2,2,FALSE)="OUI",V$3,IF(HLOOKUP(V$9,'Feuille1-Catégories'!$C$1:$G$3,3,FALSE)="OUI",OFFSET(V$3,MOD(QUOTIENT(ROW()-ROW($A$20),'Feuille1-Catégories'!$B$6/V$6),V$5),0),IF(MOD($A242-1-V$10,'Feuille1-Catégories'!$F$5+1)=0,V$3,""))),"")</f>
        <v/>
      </c>
      <c r="W242" s="29" t="str">
        <f ca="1">IF(AND($A242&lt;&gt;"",W$9&lt;&gt;""),IF(HLOOKUP(W$9,'Feuille1-Catégories'!$C$1:$G$2,2,FALSE)="OUI",W$3,IF(HLOOKUP(W$9,'Feuille1-Catégories'!$C$1:$G$3,3,FALSE)="OUI",OFFSET(W$3,MOD(QUOTIENT(ROW()-ROW($A$20),'Feuille1-Catégories'!$B$6/W$6),W$5),0),IF(MOD($A242-1-W$10,'Feuille1-Catégories'!$F$5+1)=0,W$3,""))),"")</f>
        <v/>
      </c>
      <c r="X242" s="29" t="str">
        <f ca="1">IF(AND($A242&lt;&gt;"",X$9&lt;&gt;""),IF(HLOOKUP(X$9,'Feuille1-Catégories'!$C$1:$G$2,2,FALSE)="OUI",X$3,IF(HLOOKUP(X$9,'Feuille1-Catégories'!$C$1:$G$3,3,FALSE)="OUI",OFFSET(X$3,MOD(QUOTIENT(ROW()-ROW($A$20),'Feuille1-Catégories'!$B$6/X$6),X$5),0),IF(MOD($A242-1-X$10,'Feuille1-Catégories'!$F$5+1)=0,X$3,""))),"")</f>
        <v/>
      </c>
      <c r="Y242" s="29" t="str">
        <f ca="1">IF(AND($A242&lt;&gt;"",Y$9&lt;&gt;""),IF(HLOOKUP(Y$9,'Feuille1-Catégories'!$C$1:$G$2,2,FALSE)="OUI",Y$3,IF(HLOOKUP(Y$9,'Feuille1-Catégories'!$C$1:$G$3,3,FALSE)="OUI",OFFSET(Y$3,MOD(QUOTIENT(ROW()-ROW($A$20),'Feuille1-Catégories'!$B$6/Y$6),Y$5),0),IF(MOD($A242-1-Y$10,'Feuille1-Catégories'!$F$5+1)=0,Y$3,""))),"")</f>
        <v/>
      </c>
      <c r="Z242" s="29" t="str">
        <f ca="1">IF(AND($A242&lt;&gt;"",Z$9&lt;&gt;""),IF(HLOOKUP(Z$9,'Feuille1-Catégories'!$C$1:$G$2,2,FALSE)="OUI",Z$3,IF(HLOOKUP(Z$9,'Feuille1-Catégories'!$C$1:$G$3,3,FALSE)="OUI",OFFSET(Z$3,MOD(QUOTIENT(ROW()-ROW($A$20),'Feuille1-Catégories'!$B$6/Z$6),Z$5),0),IF(MOD($A242-1-Z$10,'Feuille1-Catégories'!$F$5+1)=0,Z$3,""))),"")</f>
        <v/>
      </c>
    </row>
    <row r="243" spans="1:26" ht="17" x14ac:dyDescent="0.2">
      <c r="A243" s="21">
        <f>IF('Feuille2-Prix de vente'!A243&lt;&gt;"",'Feuille2-Prix de vente'!A243,"")</f>
        <v>224</v>
      </c>
      <c r="B243" s="33">
        <f ca="1">IF('Feuille2-Prix de vente'!B243&lt;&gt;"",'Feuille2-Prix de vente'!B243,"")</f>
        <v>8.6176523458565537</v>
      </c>
      <c r="C243" s="10">
        <f ca="1">IF('Feuille2-Prix de vente'!C243&lt;&gt;"",'Feuille2-Prix de vente'!C243,"")</f>
        <v>8475.4</v>
      </c>
      <c r="D243" s="10">
        <f t="shared" ca="1" si="3"/>
        <v>1112.5999999999999</v>
      </c>
      <c r="E243" s="10">
        <f ca="1">IF('Feuille2-Prix de vente'!E243&lt;&gt;"",'Feuille2-Prix de vente'!E243,"")</f>
        <v>9588</v>
      </c>
      <c r="F243" s="29">
        <f ca="1">IF(AND($A243&lt;&gt;"",F$9&lt;&gt;""),IF(HLOOKUP(F$9,'Feuille1-Catégories'!$C$1:$G$2,2,FALSE)="OUI",F$3,IF(HLOOKUP(F$9,'Feuille1-Catégories'!$C$1:$G$3,3,FALSE)="OUI",OFFSET(F$3,MOD(QUOTIENT(ROW()-ROW($A$20),'Feuille1-Catégories'!$B$6/F$6),F$5),0),IF(MOD($A243-1-F$10,'Feuille1-Catégories'!$F$5+1)=0,F$3,""))),"")</f>
        <v>0.8</v>
      </c>
      <c r="G243" s="29" t="str">
        <f ca="1">IF(AND($A243&lt;&gt;"",G$9&lt;&gt;""),IF(HLOOKUP(G$9,'Feuille1-Catégories'!$C$1:$G$2,2,FALSE)="OUI",G$3,IF(HLOOKUP(G$9,'Feuille1-Catégories'!$C$1:$G$3,3,FALSE)="OUI",OFFSET(G$3,MOD(QUOTIENT(ROW()-ROW($A$20),'Feuille1-Catégories'!$B$6/G$6),G$5),0),IF(MOD($A243-1-G$10,'Feuille1-Catégories'!$F$5+1)=0,G$3,""))),"")</f>
        <v xml:space="preserve"> </v>
      </c>
      <c r="H243" s="29" t="str">
        <f ca="1">IF(AND($A243&lt;&gt;"",H$9&lt;&gt;""),IF(HLOOKUP(H$9,'Feuille1-Catégories'!$C$1:$G$2,2,FALSE)="OUI",H$3,IF(HLOOKUP(H$9,'Feuille1-Catégories'!$C$1:$G$3,3,FALSE)="OUI",OFFSET(H$3,MOD(QUOTIENT(ROW()-ROW($A$20),'Feuille1-Catégories'!$B$6/H$6),H$5),0),IF(MOD($A243-1-H$10,'Feuille1-Catégories'!$F$5+1)=0,H$3,""))),"")</f>
        <v/>
      </c>
      <c r="I243" s="29">
        <f ca="1">IF(AND($A243&lt;&gt;"",I$9&lt;&gt;""),IF(HLOOKUP(I$9,'Feuille1-Catégories'!$C$1:$G$2,2,FALSE)="OUI",I$3,IF(HLOOKUP(I$9,'Feuille1-Catégories'!$C$1:$G$3,3,FALSE)="OUI",OFFSET(I$3,MOD(QUOTIENT(ROW()-ROW($A$20),'Feuille1-Catégories'!$B$6/I$6),I$5),0),IF(MOD($A243-1-I$10,'Feuille1-Catégories'!$F$5+1)=0,I$3,""))),"")</f>
        <v>200</v>
      </c>
      <c r="J243" s="29">
        <f ca="1">IF(AND($A243&lt;&gt;"",J$9&lt;&gt;""),IF(HLOOKUP(J$9,'Feuille1-Catégories'!$C$1:$G$2,2,FALSE)="OUI",J$3,IF(HLOOKUP(J$9,'Feuille1-Catégories'!$C$1:$G$3,3,FALSE)="OUI",OFFSET(J$3,MOD(QUOTIENT(ROW()-ROW($A$20),'Feuille1-Catégories'!$B$6/J$6),J$5),0),IF(MOD($A243-1-J$10,'Feuille1-Catégories'!$F$5+1)=0,J$3,""))),"")</f>
        <v>0.8</v>
      </c>
      <c r="K243" s="29" t="str">
        <f ca="1">IF(AND($A243&lt;&gt;"",K$9&lt;&gt;""),IF(HLOOKUP(K$9,'Feuille1-Catégories'!$C$1:$G$2,2,FALSE)="OUI",K$3,IF(HLOOKUP(K$9,'Feuille1-Catégories'!$C$1:$G$3,3,FALSE)="OUI",OFFSET(K$3,MOD(QUOTIENT(ROW()-ROW($A$20),'Feuille1-Catégories'!$B$6/K$6),K$5),0),IF(MOD($A243-1-K$10,'Feuille1-Catégories'!$F$5+1)=0,K$3,""))),"")</f>
        <v/>
      </c>
      <c r="L243" s="29">
        <f ca="1">IF(AND($A243&lt;&gt;"",L$9&lt;&gt;""),IF(HLOOKUP(L$9,'Feuille1-Catégories'!$C$1:$G$2,2,FALSE)="OUI",L$3,IF(HLOOKUP(L$9,'Feuille1-Catégories'!$C$1:$G$3,3,FALSE)="OUI",OFFSET(L$3,MOD(QUOTIENT(ROW()-ROW($A$20),'Feuille1-Catégories'!$B$6/L$6),L$5),0),IF(MOD($A243-1-L$10,'Feuille1-Catégories'!$F$5+1)=0,L$3,""))),"")</f>
        <v>50</v>
      </c>
      <c r="M243" s="29" t="str">
        <f ca="1">IF(AND($A243&lt;&gt;"",M$9&lt;&gt;""),IF(HLOOKUP(M$9,'Feuille1-Catégories'!$C$1:$G$2,2,FALSE)="OUI",M$3,IF(HLOOKUP(M$9,'Feuille1-Catégories'!$C$1:$G$3,3,FALSE)="OUI",OFFSET(M$3,MOD(QUOTIENT(ROW()-ROW($A$20),'Feuille1-Catégories'!$B$6/M$6),M$5),0),IF(MOD($A243-1-M$10,'Feuille1-Catégories'!$F$5+1)=0,M$3,""))),"")</f>
        <v xml:space="preserve"> </v>
      </c>
      <c r="N243" s="29" t="str">
        <f ca="1">IF(AND($A243&lt;&gt;"",N$9&lt;&gt;""),IF(HLOOKUP(N$9,'Feuille1-Catégories'!$C$1:$G$2,2,FALSE)="OUI",N$3,IF(HLOOKUP(N$9,'Feuille1-Catégories'!$C$1:$G$3,3,FALSE)="OUI",OFFSET(N$3,MOD(QUOTIENT(ROW()-ROW($A$20),'Feuille1-Catégories'!$B$6/N$6),N$5),0),IF(MOD($A243-1-N$10,'Feuille1-Catégories'!$F$5+1)=0,N$3,""))),"")</f>
        <v xml:space="preserve"> </v>
      </c>
      <c r="O243" s="29">
        <f ca="1">IF(AND($A243&lt;&gt;"",O$9&lt;&gt;""),IF(HLOOKUP(O$9,'Feuille1-Catégories'!$C$1:$G$2,2,FALSE)="OUI",O$3,IF(HLOOKUP(O$9,'Feuille1-Catégories'!$C$1:$G$3,3,FALSE)="OUI",OFFSET(O$3,MOD(QUOTIENT(ROW()-ROW($A$20),'Feuille1-Catégories'!$B$6/O$6),O$5),0),IF(MOD($A243-1-O$10,'Feuille1-Catégories'!$F$5+1)=0,O$3,""))),"")</f>
        <v>5</v>
      </c>
      <c r="P243" s="29">
        <f ca="1">IF(AND($A243&lt;&gt;"",P$9&lt;&gt;""),IF(HLOOKUP(P$9,'Feuille1-Catégories'!$C$1:$G$2,2,FALSE)="OUI",P$3,IF(HLOOKUP(P$9,'Feuille1-Catégories'!$C$1:$G$3,3,FALSE)="OUI",OFFSET(P$3,MOD(QUOTIENT(ROW()-ROW($A$20),'Feuille1-Catégories'!$B$6/P$6),P$5),0),IF(MOD($A243-1-P$10,'Feuille1-Catégories'!$F$5+1)=0,P$3,""))),"")</f>
        <v>25</v>
      </c>
      <c r="Q243" s="29">
        <f ca="1">IF(AND($A243&lt;&gt;"",Q$9&lt;&gt;""),IF(HLOOKUP(Q$9,'Feuille1-Catégories'!$C$1:$G$2,2,FALSE)="OUI",Q$3,IF(HLOOKUP(Q$9,'Feuille1-Catégories'!$C$1:$G$3,3,FALSE)="OUI",OFFSET(Q$3,MOD(QUOTIENT(ROW()-ROW($A$20),'Feuille1-Catégories'!$B$6/Q$6),Q$5),0),IF(MOD($A243-1-Q$10,'Feuille1-Catégories'!$F$5+1)=0,Q$3,""))),"")</f>
        <v>500</v>
      </c>
      <c r="R243" s="29">
        <f ca="1">IF(AND($A243&lt;&gt;"",R$9&lt;&gt;""),IF(HLOOKUP(R$9,'Feuille1-Catégories'!$C$1:$G$2,2,FALSE)="OUI",R$3,IF(HLOOKUP(R$9,'Feuille1-Catégories'!$C$1:$G$3,3,FALSE)="OUI",OFFSET(R$3,MOD(QUOTIENT(ROW()-ROW($A$20),'Feuille1-Catégories'!$B$6/R$6),R$5),0),IF(MOD($A243-1-R$10,'Feuille1-Catégories'!$F$5+1)=0,R$3,""))),"")</f>
        <v>1</v>
      </c>
      <c r="S243" s="29">
        <f ca="1">IF(AND($A243&lt;&gt;"",S$9&lt;&gt;""),IF(HLOOKUP(S$9,'Feuille1-Catégories'!$C$1:$G$2,2,FALSE)="OUI",S$3,IF(HLOOKUP(S$9,'Feuille1-Catégories'!$C$1:$G$3,3,FALSE)="OUI",OFFSET(S$3,MOD(QUOTIENT(ROW()-ROW($A$20),'Feuille1-Catégories'!$B$6/S$6),S$5),0),IF(MOD($A243-1-S$10,'Feuille1-Catégories'!$F$5+1)=0,S$3,""))),"")</f>
        <v>30</v>
      </c>
      <c r="T243" s="29" t="str">
        <f ca="1">IF(AND($A243&lt;&gt;"",T$9&lt;&gt;""),IF(HLOOKUP(T$9,'Feuille1-Catégories'!$C$1:$G$2,2,FALSE)="OUI",T$3,IF(HLOOKUP(T$9,'Feuille1-Catégories'!$C$1:$G$3,3,FALSE)="OUI",OFFSET(T$3,MOD(QUOTIENT(ROW()-ROW($A$20),'Feuille1-Catégories'!$B$6/T$6),T$5),0),IF(MOD($A243-1-T$10,'Feuille1-Catégories'!$F$5+1)=0,T$3,""))),"")</f>
        <v/>
      </c>
      <c r="U243" s="29">
        <f ca="1">IF(AND($A243&lt;&gt;"",U$9&lt;&gt;""),IF(HLOOKUP(U$9,'Feuille1-Catégories'!$C$1:$G$2,2,FALSE)="OUI",U$3,IF(HLOOKUP(U$9,'Feuille1-Catégories'!$C$1:$G$3,3,FALSE)="OUI",OFFSET(U$3,MOD(QUOTIENT(ROW()-ROW($A$20),'Feuille1-Catégories'!$B$6/U$6),U$5),0),IF(MOD($A243-1-U$10,'Feuille1-Catégories'!$F$5+1)=0,U$3,""))),"")</f>
        <v>300</v>
      </c>
      <c r="V243" s="29" t="str">
        <f ca="1">IF(AND($A243&lt;&gt;"",V$9&lt;&gt;""),IF(HLOOKUP(V$9,'Feuille1-Catégories'!$C$1:$G$2,2,FALSE)="OUI",V$3,IF(HLOOKUP(V$9,'Feuille1-Catégories'!$C$1:$G$3,3,FALSE)="OUI",OFFSET(V$3,MOD(QUOTIENT(ROW()-ROW($A$20),'Feuille1-Catégories'!$B$6/V$6),V$5),0),IF(MOD($A243-1-V$10,'Feuille1-Catégories'!$F$5+1)=0,V$3,""))),"")</f>
        <v/>
      </c>
      <c r="W243" s="29" t="str">
        <f ca="1">IF(AND($A243&lt;&gt;"",W$9&lt;&gt;""),IF(HLOOKUP(W$9,'Feuille1-Catégories'!$C$1:$G$2,2,FALSE)="OUI",W$3,IF(HLOOKUP(W$9,'Feuille1-Catégories'!$C$1:$G$3,3,FALSE)="OUI",OFFSET(W$3,MOD(QUOTIENT(ROW()-ROW($A$20),'Feuille1-Catégories'!$B$6/W$6),W$5),0),IF(MOD($A243-1-W$10,'Feuille1-Catégories'!$F$5+1)=0,W$3,""))),"")</f>
        <v/>
      </c>
      <c r="X243" s="29" t="str">
        <f ca="1">IF(AND($A243&lt;&gt;"",X$9&lt;&gt;""),IF(HLOOKUP(X$9,'Feuille1-Catégories'!$C$1:$G$2,2,FALSE)="OUI",X$3,IF(HLOOKUP(X$9,'Feuille1-Catégories'!$C$1:$G$3,3,FALSE)="OUI",OFFSET(X$3,MOD(QUOTIENT(ROW()-ROW($A$20),'Feuille1-Catégories'!$B$6/X$6),X$5),0),IF(MOD($A243-1-X$10,'Feuille1-Catégories'!$F$5+1)=0,X$3,""))),"")</f>
        <v/>
      </c>
      <c r="Y243" s="29" t="str">
        <f ca="1">IF(AND($A243&lt;&gt;"",Y$9&lt;&gt;""),IF(HLOOKUP(Y$9,'Feuille1-Catégories'!$C$1:$G$2,2,FALSE)="OUI",Y$3,IF(HLOOKUP(Y$9,'Feuille1-Catégories'!$C$1:$G$3,3,FALSE)="OUI",OFFSET(Y$3,MOD(QUOTIENT(ROW()-ROW($A$20),'Feuille1-Catégories'!$B$6/Y$6),Y$5),0),IF(MOD($A243-1-Y$10,'Feuille1-Catégories'!$F$5+1)=0,Y$3,""))),"")</f>
        <v/>
      </c>
      <c r="Z243" s="29" t="str">
        <f ca="1">IF(AND($A243&lt;&gt;"",Z$9&lt;&gt;""),IF(HLOOKUP(Z$9,'Feuille1-Catégories'!$C$1:$G$2,2,FALSE)="OUI",Z$3,IF(HLOOKUP(Z$9,'Feuille1-Catégories'!$C$1:$G$3,3,FALSE)="OUI",OFFSET(Z$3,MOD(QUOTIENT(ROW()-ROW($A$20),'Feuille1-Catégories'!$B$6/Z$6),Z$5),0),IF(MOD($A243-1-Z$10,'Feuille1-Catégories'!$F$5+1)=0,Z$3,""))),"")</f>
        <v/>
      </c>
    </row>
    <row r="244" spans="1:26" ht="17" x14ac:dyDescent="0.2">
      <c r="A244" s="21">
        <f>IF('Feuille2-Prix de vente'!A244&lt;&gt;"",'Feuille2-Prix de vente'!A244,"")</f>
        <v>225</v>
      </c>
      <c r="B244" s="33">
        <f ca="1">IF('Feuille2-Prix de vente'!B244&lt;&gt;"",'Feuille2-Prix de vente'!B244,"")</f>
        <v>11.384516543527145</v>
      </c>
      <c r="C244" s="10">
        <f ca="1">IF('Feuille2-Prix de vente'!C244&lt;&gt;"",'Feuille2-Prix de vente'!C244,"")</f>
        <v>6465.4</v>
      </c>
      <c r="D244" s="10">
        <f t="shared" ca="1" si="3"/>
        <v>622.6</v>
      </c>
      <c r="E244" s="10">
        <f ca="1">IF('Feuille2-Prix de vente'!E244&lt;&gt;"",'Feuille2-Prix de vente'!E244,"")</f>
        <v>7088</v>
      </c>
      <c r="F244" s="29">
        <f ca="1">IF(AND($A244&lt;&gt;"",F$9&lt;&gt;""),IF(HLOOKUP(F$9,'Feuille1-Catégories'!$C$1:$G$2,2,FALSE)="OUI",F$3,IF(HLOOKUP(F$9,'Feuille1-Catégories'!$C$1:$G$3,3,FALSE)="OUI",OFFSET(F$3,MOD(QUOTIENT(ROW()-ROW($A$20),'Feuille1-Catégories'!$B$6/F$6),F$5),0),IF(MOD($A244-1-F$10,'Feuille1-Catégories'!$F$5+1)=0,F$3,""))),"")</f>
        <v>0.8</v>
      </c>
      <c r="G244" s="29" t="str">
        <f ca="1">IF(AND($A244&lt;&gt;"",G$9&lt;&gt;""),IF(HLOOKUP(G$9,'Feuille1-Catégories'!$C$1:$G$2,2,FALSE)="OUI",G$3,IF(HLOOKUP(G$9,'Feuille1-Catégories'!$C$1:$G$3,3,FALSE)="OUI",OFFSET(G$3,MOD(QUOTIENT(ROW()-ROW($A$20),'Feuille1-Catégories'!$B$6/G$6),G$5),0),IF(MOD($A244-1-G$10,'Feuille1-Catégories'!$F$5+1)=0,G$3,""))),"")</f>
        <v xml:space="preserve"> </v>
      </c>
      <c r="H244" s="29" t="str">
        <f ca="1">IF(AND($A244&lt;&gt;"",H$9&lt;&gt;""),IF(HLOOKUP(H$9,'Feuille1-Catégories'!$C$1:$G$2,2,FALSE)="OUI",H$3,IF(HLOOKUP(H$9,'Feuille1-Catégories'!$C$1:$G$3,3,FALSE)="OUI",OFFSET(H$3,MOD(QUOTIENT(ROW()-ROW($A$20),'Feuille1-Catégories'!$B$6/H$6),H$5),0),IF(MOD($A244-1-H$10,'Feuille1-Catégories'!$F$5+1)=0,H$3,""))),"")</f>
        <v/>
      </c>
      <c r="I244" s="29">
        <f ca="1">IF(AND($A244&lt;&gt;"",I$9&lt;&gt;""),IF(HLOOKUP(I$9,'Feuille1-Catégories'!$C$1:$G$2,2,FALSE)="OUI",I$3,IF(HLOOKUP(I$9,'Feuille1-Catégories'!$C$1:$G$3,3,FALSE)="OUI",OFFSET(I$3,MOD(QUOTIENT(ROW()-ROW($A$20),'Feuille1-Catégories'!$B$6/I$6),I$5),0),IF(MOD($A244-1-I$10,'Feuille1-Catégories'!$F$5+1)=0,I$3,""))),"")</f>
        <v>200</v>
      </c>
      <c r="J244" s="29">
        <f ca="1">IF(AND($A244&lt;&gt;"",J$9&lt;&gt;""),IF(HLOOKUP(J$9,'Feuille1-Catégories'!$C$1:$G$2,2,FALSE)="OUI",J$3,IF(HLOOKUP(J$9,'Feuille1-Catégories'!$C$1:$G$3,3,FALSE)="OUI",OFFSET(J$3,MOD(QUOTIENT(ROW()-ROW($A$20),'Feuille1-Catégories'!$B$6/J$6),J$5),0),IF(MOD($A244-1-J$10,'Feuille1-Catégories'!$F$5+1)=0,J$3,""))),"")</f>
        <v>0.8</v>
      </c>
      <c r="K244" s="29" t="str">
        <f ca="1">IF(AND($A244&lt;&gt;"",K$9&lt;&gt;""),IF(HLOOKUP(K$9,'Feuille1-Catégories'!$C$1:$G$2,2,FALSE)="OUI",K$3,IF(HLOOKUP(K$9,'Feuille1-Catégories'!$C$1:$G$3,3,FALSE)="OUI",OFFSET(K$3,MOD(QUOTIENT(ROW()-ROW($A$20),'Feuille1-Catégories'!$B$6/K$6),K$5),0),IF(MOD($A244-1-K$10,'Feuille1-Catégories'!$F$5+1)=0,K$3,""))),"")</f>
        <v/>
      </c>
      <c r="L244" s="29">
        <f ca="1">IF(AND($A244&lt;&gt;"",L$9&lt;&gt;""),IF(HLOOKUP(L$9,'Feuille1-Catégories'!$C$1:$G$2,2,FALSE)="OUI",L$3,IF(HLOOKUP(L$9,'Feuille1-Catégories'!$C$1:$G$3,3,FALSE)="OUI",OFFSET(L$3,MOD(QUOTIENT(ROW()-ROW($A$20),'Feuille1-Catégories'!$B$6/L$6),L$5),0),IF(MOD($A244-1-L$10,'Feuille1-Catégories'!$F$5+1)=0,L$3,""))),"")</f>
        <v>50</v>
      </c>
      <c r="M244" s="29" t="str">
        <f ca="1">IF(AND($A244&lt;&gt;"",M$9&lt;&gt;""),IF(HLOOKUP(M$9,'Feuille1-Catégories'!$C$1:$G$2,2,FALSE)="OUI",M$3,IF(HLOOKUP(M$9,'Feuille1-Catégories'!$C$1:$G$3,3,FALSE)="OUI",OFFSET(M$3,MOD(QUOTIENT(ROW()-ROW($A$20),'Feuille1-Catégories'!$B$6/M$6),M$5),0),IF(MOD($A244-1-M$10,'Feuille1-Catégories'!$F$5+1)=0,M$3,""))),"")</f>
        <v xml:space="preserve"> </v>
      </c>
      <c r="N244" s="29" t="str">
        <f ca="1">IF(AND($A244&lt;&gt;"",N$9&lt;&gt;""),IF(HLOOKUP(N$9,'Feuille1-Catégories'!$C$1:$G$2,2,FALSE)="OUI",N$3,IF(HLOOKUP(N$9,'Feuille1-Catégories'!$C$1:$G$3,3,FALSE)="OUI",OFFSET(N$3,MOD(QUOTIENT(ROW()-ROW($A$20),'Feuille1-Catégories'!$B$6/N$6),N$5),0),IF(MOD($A244-1-N$10,'Feuille1-Catégories'!$F$5+1)=0,N$3,""))),"")</f>
        <v xml:space="preserve"> </v>
      </c>
      <c r="O244" s="29">
        <f ca="1">IF(AND($A244&lt;&gt;"",O$9&lt;&gt;""),IF(HLOOKUP(O$9,'Feuille1-Catégories'!$C$1:$G$2,2,FALSE)="OUI",O$3,IF(HLOOKUP(O$9,'Feuille1-Catégories'!$C$1:$G$3,3,FALSE)="OUI",OFFSET(O$3,MOD(QUOTIENT(ROW()-ROW($A$20),'Feuille1-Catégories'!$B$6/O$6),O$5),0),IF(MOD($A244-1-O$10,'Feuille1-Catégories'!$F$5+1)=0,O$3,""))),"")</f>
        <v>5</v>
      </c>
      <c r="P244" s="29">
        <f ca="1">IF(AND($A244&lt;&gt;"",P$9&lt;&gt;""),IF(HLOOKUP(P$9,'Feuille1-Catégories'!$C$1:$G$2,2,FALSE)="OUI",P$3,IF(HLOOKUP(P$9,'Feuille1-Catégories'!$C$1:$G$3,3,FALSE)="OUI",OFFSET(P$3,MOD(QUOTIENT(ROW()-ROW($A$20),'Feuille1-Catégories'!$B$6/P$6),P$5),0),IF(MOD($A244-1-P$10,'Feuille1-Catégories'!$F$5+1)=0,P$3,""))),"")</f>
        <v>25</v>
      </c>
      <c r="Q244" s="29" t="str">
        <f ca="1">IF(AND($A244&lt;&gt;"",Q$9&lt;&gt;""),IF(HLOOKUP(Q$9,'Feuille1-Catégories'!$C$1:$G$2,2,FALSE)="OUI",Q$3,IF(HLOOKUP(Q$9,'Feuille1-Catégories'!$C$1:$G$3,3,FALSE)="OUI",OFFSET(Q$3,MOD(QUOTIENT(ROW()-ROW($A$20),'Feuille1-Catégories'!$B$6/Q$6),Q$5),0),IF(MOD($A244-1-Q$10,'Feuille1-Catégories'!$F$5+1)=0,Q$3,""))),"")</f>
        <v/>
      </c>
      <c r="R244" s="29">
        <f ca="1">IF(AND($A244&lt;&gt;"",R$9&lt;&gt;""),IF(HLOOKUP(R$9,'Feuille1-Catégories'!$C$1:$G$2,2,FALSE)="OUI",R$3,IF(HLOOKUP(R$9,'Feuille1-Catégories'!$C$1:$G$3,3,FALSE)="OUI",OFFSET(R$3,MOD(QUOTIENT(ROW()-ROW($A$20),'Feuille1-Catégories'!$B$6/R$6),R$5),0),IF(MOD($A244-1-R$10,'Feuille1-Catégories'!$F$5+1)=0,R$3,""))),"")</f>
        <v>1</v>
      </c>
      <c r="S244" s="29">
        <f ca="1">IF(AND($A244&lt;&gt;"",S$9&lt;&gt;""),IF(HLOOKUP(S$9,'Feuille1-Catégories'!$C$1:$G$2,2,FALSE)="OUI",S$3,IF(HLOOKUP(S$9,'Feuille1-Catégories'!$C$1:$G$3,3,FALSE)="OUI",OFFSET(S$3,MOD(QUOTIENT(ROW()-ROW($A$20),'Feuille1-Catégories'!$B$6/S$6),S$5),0),IF(MOD($A244-1-S$10,'Feuille1-Catégories'!$F$5+1)=0,S$3,""))),"")</f>
        <v>30</v>
      </c>
      <c r="T244" s="29">
        <f ca="1">IF(AND($A244&lt;&gt;"",T$9&lt;&gt;""),IF(HLOOKUP(T$9,'Feuille1-Catégories'!$C$1:$G$2,2,FALSE)="OUI",T$3,IF(HLOOKUP(T$9,'Feuille1-Catégories'!$C$1:$G$3,3,FALSE)="OUI",OFFSET(T$3,MOD(QUOTIENT(ROW()-ROW($A$20),'Feuille1-Catégories'!$B$6/T$6),T$5),0),IF(MOD($A244-1-T$10,'Feuille1-Catégories'!$F$5+1)=0,T$3,""))),"")</f>
        <v>10</v>
      </c>
      <c r="U244" s="29">
        <f ca="1">IF(AND($A244&lt;&gt;"",U$9&lt;&gt;""),IF(HLOOKUP(U$9,'Feuille1-Catégories'!$C$1:$G$2,2,FALSE)="OUI",U$3,IF(HLOOKUP(U$9,'Feuille1-Catégories'!$C$1:$G$3,3,FALSE)="OUI",OFFSET(U$3,MOD(QUOTIENT(ROW()-ROW($A$20),'Feuille1-Catégories'!$B$6/U$6),U$5),0),IF(MOD($A244-1-U$10,'Feuille1-Catégories'!$F$5+1)=0,U$3,""))),"")</f>
        <v>300</v>
      </c>
      <c r="V244" s="29" t="str">
        <f ca="1">IF(AND($A244&lt;&gt;"",V$9&lt;&gt;""),IF(HLOOKUP(V$9,'Feuille1-Catégories'!$C$1:$G$2,2,FALSE)="OUI",V$3,IF(HLOOKUP(V$9,'Feuille1-Catégories'!$C$1:$G$3,3,FALSE)="OUI",OFFSET(V$3,MOD(QUOTIENT(ROW()-ROW($A$20),'Feuille1-Catégories'!$B$6/V$6),V$5),0),IF(MOD($A244-1-V$10,'Feuille1-Catégories'!$F$5+1)=0,V$3,""))),"")</f>
        <v/>
      </c>
      <c r="W244" s="29" t="str">
        <f ca="1">IF(AND($A244&lt;&gt;"",W$9&lt;&gt;""),IF(HLOOKUP(W$9,'Feuille1-Catégories'!$C$1:$G$2,2,FALSE)="OUI",W$3,IF(HLOOKUP(W$9,'Feuille1-Catégories'!$C$1:$G$3,3,FALSE)="OUI",OFFSET(W$3,MOD(QUOTIENT(ROW()-ROW($A$20),'Feuille1-Catégories'!$B$6/W$6),W$5),0),IF(MOD($A244-1-W$10,'Feuille1-Catégories'!$F$5+1)=0,W$3,""))),"")</f>
        <v/>
      </c>
      <c r="X244" s="29" t="str">
        <f ca="1">IF(AND($A244&lt;&gt;"",X$9&lt;&gt;""),IF(HLOOKUP(X$9,'Feuille1-Catégories'!$C$1:$G$2,2,FALSE)="OUI",X$3,IF(HLOOKUP(X$9,'Feuille1-Catégories'!$C$1:$G$3,3,FALSE)="OUI",OFFSET(X$3,MOD(QUOTIENT(ROW()-ROW($A$20),'Feuille1-Catégories'!$B$6/X$6),X$5),0),IF(MOD($A244-1-X$10,'Feuille1-Catégories'!$F$5+1)=0,X$3,""))),"")</f>
        <v/>
      </c>
      <c r="Y244" s="29" t="str">
        <f ca="1">IF(AND($A244&lt;&gt;"",Y$9&lt;&gt;""),IF(HLOOKUP(Y$9,'Feuille1-Catégories'!$C$1:$G$2,2,FALSE)="OUI",Y$3,IF(HLOOKUP(Y$9,'Feuille1-Catégories'!$C$1:$G$3,3,FALSE)="OUI",OFFSET(Y$3,MOD(QUOTIENT(ROW()-ROW($A$20),'Feuille1-Catégories'!$B$6/Y$6),Y$5),0),IF(MOD($A244-1-Y$10,'Feuille1-Catégories'!$F$5+1)=0,Y$3,""))),"")</f>
        <v/>
      </c>
      <c r="Z244" s="29" t="str">
        <f ca="1">IF(AND($A244&lt;&gt;"",Z$9&lt;&gt;""),IF(HLOOKUP(Z$9,'Feuille1-Catégories'!$C$1:$G$2,2,FALSE)="OUI",Z$3,IF(HLOOKUP(Z$9,'Feuille1-Catégories'!$C$1:$G$3,3,FALSE)="OUI",OFFSET(Z$3,MOD(QUOTIENT(ROW()-ROW($A$20),'Feuille1-Catégories'!$B$6/Z$6),Z$5),0),IF(MOD($A244-1-Z$10,'Feuille1-Catégories'!$F$5+1)=0,Z$3,""))),"")</f>
        <v/>
      </c>
    </row>
    <row r="245" spans="1:26" ht="17" x14ac:dyDescent="0.2">
      <c r="A245" s="21">
        <f>IF('Feuille2-Prix de vente'!A245&lt;&gt;"",'Feuille2-Prix de vente'!A245,"")</f>
        <v>226</v>
      </c>
      <c r="B245" s="33">
        <f ca="1">IF('Feuille2-Prix de vente'!B245&lt;&gt;"",'Feuille2-Prix de vente'!B245,"")</f>
        <v>10.101269649334945</v>
      </c>
      <c r="C245" s="10">
        <f ca="1">IF('Feuille2-Prix de vente'!C245&lt;&gt;"",'Feuille2-Prix de vente'!C245,"")</f>
        <v>6021.4</v>
      </c>
      <c r="D245" s="10">
        <f t="shared" ca="1" si="3"/>
        <v>661.6</v>
      </c>
      <c r="E245" s="10">
        <f ca="1">IF('Feuille2-Prix de vente'!E245&lt;&gt;"",'Feuille2-Prix de vente'!E245,"")</f>
        <v>6683</v>
      </c>
      <c r="F245" s="29">
        <f ca="1">IF(AND($A245&lt;&gt;"",F$9&lt;&gt;""),IF(HLOOKUP(F$9,'Feuille1-Catégories'!$C$1:$G$2,2,FALSE)="OUI",F$3,IF(HLOOKUP(F$9,'Feuille1-Catégories'!$C$1:$G$3,3,FALSE)="OUI",OFFSET(F$3,MOD(QUOTIENT(ROW()-ROW($A$20),'Feuille1-Catégories'!$B$6/F$6),F$5),0),IF(MOD($A245-1-F$10,'Feuille1-Catégories'!$F$5+1)=0,F$3,""))),"")</f>
        <v>0.8</v>
      </c>
      <c r="G245" s="29" t="str">
        <f ca="1">IF(AND($A245&lt;&gt;"",G$9&lt;&gt;""),IF(HLOOKUP(G$9,'Feuille1-Catégories'!$C$1:$G$2,2,FALSE)="OUI",G$3,IF(HLOOKUP(G$9,'Feuille1-Catégories'!$C$1:$G$3,3,FALSE)="OUI",OFFSET(G$3,MOD(QUOTIENT(ROW()-ROW($A$20),'Feuille1-Catégories'!$B$6/G$6),G$5),0),IF(MOD($A245-1-G$10,'Feuille1-Catégories'!$F$5+1)=0,G$3,""))),"")</f>
        <v xml:space="preserve"> </v>
      </c>
      <c r="H245" s="29">
        <f ca="1">IF(AND($A245&lt;&gt;"",H$9&lt;&gt;""),IF(HLOOKUP(H$9,'Feuille1-Catégories'!$C$1:$G$2,2,FALSE)="OUI",H$3,IF(HLOOKUP(H$9,'Feuille1-Catégories'!$C$1:$G$3,3,FALSE)="OUI",OFFSET(H$3,MOD(QUOTIENT(ROW()-ROW($A$20),'Feuille1-Catégories'!$B$6/H$6),H$5),0),IF(MOD($A245-1-H$10,'Feuille1-Catégories'!$F$5+1)=0,H$3,""))),"")</f>
        <v>50</v>
      </c>
      <c r="I245" s="29">
        <f ca="1">IF(AND($A245&lt;&gt;"",I$9&lt;&gt;""),IF(HLOOKUP(I$9,'Feuille1-Catégories'!$C$1:$G$2,2,FALSE)="OUI",I$3,IF(HLOOKUP(I$9,'Feuille1-Catégories'!$C$1:$G$3,3,FALSE)="OUI",OFFSET(I$3,MOD(QUOTIENT(ROW()-ROW($A$20),'Feuille1-Catégories'!$B$6/I$6),I$5),0),IF(MOD($A245-1-I$10,'Feuille1-Catégories'!$F$5+1)=0,I$3,""))),"")</f>
        <v>200</v>
      </c>
      <c r="J245" s="29">
        <f ca="1">IF(AND($A245&lt;&gt;"",J$9&lt;&gt;""),IF(HLOOKUP(J$9,'Feuille1-Catégories'!$C$1:$G$2,2,FALSE)="OUI",J$3,IF(HLOOKUP(J$9,'Feuille1-Catégories'!$C$1:$G$3,3,FALSE)="OUI",OFFSET(J$3,MOD(QUOTIENT(ROW()-ROW($A$20),'Feuille1-Catégories'!$B$6/J$6),J$5),0),IF(MOD($A245-1-J$10,'Feuille1-Catégories'!$F$5+1)=0,J$3,""))),"")</f>
        <v>0.8</v>
      </c>
      <c r="K245" s="29" t="str">
        <f ca="1">IF(AND($A245&lt;&gt;"",K$9&lt;&gt;""),IF(HLOOKUP(K$9,'Feuille1-Catégories'!$C$1:$G$2,2,FALSE)="OUI",K$3,IF(HLOOKUP(K$9,'Feuille1-Catégories'!$C$1:$G$3,3,FALSE)="OUI",OFFSET(K$3,MOD(QUOTIENT(ROW()-ROW($A$20),'Feuille1-Catégories'!$B$6/K$6),K$5),0),IF(MOD($A245-1-K$10,'Feuille1-Catégories'!$F$5+1)=0,K$3,""))),"")</f>
        <v/>
      </c>
      <c r="L245" s="29">
        <f ca="1">IF(AND($A245&lt;&gt;"",L$9&lt;&gt;""),IF(HLOOKUP(L$9,'Feuille1-Catégories'!$C$1:$G$2,2,FALSE)="OUI",L$3,IF(HLOOKUP(L$9,'Feuille1-Catégories'!$C$1:$G$3,3,FALSE)="OUI",OFFSET(L$3,MOD(QUOTIENT(ROW()-ROW($A$20),'Feuille1-Catégories'!$B$6/L$6),L$5),0),IF(MOD($A245-1-L$10,'Feuille1-Catégories'!$F$5+1)=0,L$3,""))),"")</f>
        <v>50</v>
      </c>
      <c r="M245" s="29" t="str">
        <f ca="1">IF(AND($A245&lt;&gt;"",M$9&lt;&gt;""),IF(HLOOKUP(M$9,'Feuille1-Catégories'!$C$1:$G$2,2,FALSE)="OUI",M$3,IF(HLOOKUP(M$9,'Feuille1-Catégories'!$C$1:$G$3,3,FALSE)="OUI",OFFSET(M$3,MOD(QUOTIENT(ROW()-ROW($A$20),'Feuille1-Catégories'!$B$6/M$6),M$5),0),IF(MOD($A245-1-M$10,'Feuille1-Catégories'!$F$5+1)=0,M$3,""))),"")</f>
        <v xml:space="preserve"> </v>
      </c>
      <c r="N245" s="29" t="str">
        <f ca="1">IF(AND($A245&lt;&gt;"",N$9&lt;&gt;""),IF(HLOOKUP(N$9,'Feuille1-Catégories'!$C$1:$G$2,2,FALSE)="OUI",N$3,IF(HLOOKUP(N$9,'Feuille1-Catégories'!$C$1:$G$3,3,FALSE)="OUI",OFFSET(N$3,MOD(QUOTIENT(ROW()-ROW($A$20),'Feuille1-Catégories'!$B$6/N$6),N$5),0),IF(MOD($A245-1-N$10,'Feuille1-Catégories'!$F$5+1)=0,N$3,""))),"")</f>
        <v xml:space="preserve"> </v>
      </c>
      <c r="O245" s="29">
        <f ca="1">IF(AND($A245&lt;&gt;"",O$9&lt;&gt;""),IF(HLOOKUP(O$9,'Feuille1-Catégories'!$C$1:$G$2,2,FALSE)="OUI",O$3,IF(HLOOKUP(O$9,'Feuille1-Catégories'!$C$1:$G$3,3,FALSE)="OUI",OFFSET(O$3,MOD(QUOTIENT(ROW()-ROW($A$20),'Feuille1-Catégories'!$B$6/O$6),O$5),0),IF(MOD($A245-1-O$10,'Feuille1-Catégories'!$F$5+1)=0,O$3,""))),"")</f>
        <v>5</v>
      </c>
      <c r="P245" s="29">
        <f ca="1">IF(AND($A245&lt;&gt;"",P$9&lt;&gt;""),IF(HLOOKUP(P$9,'Feuille1-Catégories'!$C$1:$G$2,2,FALSE)="OUI",P$3,IF(HLOOKUP(P$9,'Feuille1-Catégories'!$C$1:$G$3,3,FALSE)="OUI",OFFSET(P$3,MOD(QUOTIENT(ROW()-ROW($A$20),'Feuille1-Catégories'!$B$6/P$6),P$5),0),IF(MOD($A245-1-P$10,'Feuille1-Catégories'!$F$5+1)=0,P$3,""))),"")</f>
        <v>25</v>
      </c>
      <c r="Q245" s="29" t="str">
        <f ca="1">IF(AND($A245&lt;&gt;"",Q$9&lt;&gt;""),IF(HLOOKUP(Q$9,'Feuille1-Catégories'!$C$1:$G$2,2,FALSE)="OUI",Q$3,IF(HLOOKUP(Q$9,'Feuille1-Catégories'!$C$1:$G$3,3,FALSE)="OUI",OFFSET(Q$3,MOD(QUOTIENT(ROW()-ROW($A$20),'Feuille1-Catégories'!$B$6/Q$6),Q$5),0),IF(MOD($A245-1-Q$10,'Feuille1-Catégories'!$F$5+1)=0,Q$3,""))),"")</f>
        <v/>
      </c>
      <c r="R245" s="29" t="str">
        <f ca="1">IF(AND($A245&lt;&gt;"",R$9&lt;&gt;""),IF(HLOOKUP(R$9,'Feuille1-Catégories'!$C$1:$G$2,2,FALSE)="OUI",R$3,IF(HLOOKUP(R$9,'Feuille1-Catégories'!$C$1:$G$3,3,FALSE)="OUI",OFFSET(R$3,MOD(QUOTIENT(ROW()-ROW($A$20),'Feuille1-Catégories'!$B$6/R$6),R$5),0),IF(MOD($A245-1-R$10,'Feuille1-Catégories'!$F$5+1)=0,R$3,""))),"")</f>
        <v/>
      </c>
      <c r="S245" s="29">
        <f ca="1">IF(AND($A245&lt;&gt;"",S$9&lt;&gt;""),IF(HLOOKUP(S$9,'Feuille1-Catégories'!$C$1:$G$2,2,FALSE)="OUI",S$3,IF(HLOOKUP(S$9,'Feuille1-Catégories'!$C$1:$G$3,3,FALSE)="OUI",OFFSET(S$3,MOD(QUOTIENT(ROW()-ROW($A$20),'Feuille1-Catégories'!$B$6/S$6),S$5),0),IF(MOD($A245-1-S$10,'Feuille1-Catégories'!$F$5+1)=0,S$3,""))),"")</f>
        <v>30</v>
      </c>
      <c r="T245" s="29" t="str">
        <f ca="1">IF(AND($A245&lt;&gt;"",T$9&lt;&gt;""),IF(HLOOKUP(T$9,'Feuille1-Catégories'!$C$1:$G$2,2,FALSE)="OUI",T$3,IF(HLOOKUP(T$9,'Feuille1-Catégories'!$C$1:$G$3,3,FALSE)="OUI",OFFSET(T$3,MOD(QUOTIENT(ROW()-ROW($A$20),'Feuille1-Catégories'!$B$6/T$6),T$5),0),IF(MOD($A245-1-T$10,'Feuille1-Catégories'!$F$5+1)=0,T$3,""))),"")</f>
        <v/>
      </c>
      <c r="U245" s="29">
        <f ca="1">IF(AND($A245&lt;&gt;"",U$9&lt;&gt;""),IF(HLOOKUP(U$9,'Feuille1-Catégories'!$C$1:$G$2,2,FALSE)="OUI",U$3,IF(HLOOKUP(U$9,'Feuille1-Catégories'!$C$1:$G$3,3,FALSE)="OUI",OFFSET(U$3,MOD(QUOTIENT(ROW()-ROW($A$20),'Feuille1-Catégories'!$B$6/U$6),U$5),0),IF(MOD($A245-1-U$10,'Feuille1-Catégories'!$F$5+1)=0,U$3,""))),"")</f>
        <v>300</v>
      </c>
      <c r="V245" s="29" t="str">
        <f ca="1">IF(AND($A245&lt;&gt;"",V$9&lt;&gt;""),IF(HLOOKUP(V$9,'Feuille1-Catégories'!$C$1:$G$2,2,FALSE)="OUI",V$3,IF(HLOOKUP(V$9,'Feuille1-Catégories'!$C$1:$G$3,3,FALSE)="OUI",OFFSET(V$3,MOD(QUOTIENT(ROW()-ROW($A$20),'Feuille1-Catégories'!$B$6/V$6),V$5),0),IF(MOD($A245-1-V$10,'Feuille1-Catégories'!$F$5+1)=0,V$3,""))),"")</f>
        <v/>
      </c>
      <c r="W245" s="29" t="str">
        <f ca="1">IF(AND($A245&lt;&gt;"",W$9&lt;&gt;""),IF(HLOOKUP(W$9,'Feuille1-Catégories'!$C$1:$G$2,2,FALSE)="OUI",W$3,IF(HLOOKUP(W$9,'Feuille1-Catégories'!$C$1:$G$3,3,FALSE)="OUI",OFFSET(W$3,MOD(QUOTIENT(ROW()-ROW($A$20),'Feuille1-Catégories'!$B$6/W$6),W$5),0),IF(MOD($A245-1-W$10,'Feuille1-Catégories'!$F$5+1)=0,W$3,""))),"")</f>
        <v/>
      </c>
      <c r="X245" s="29" t="str">
        <f ca="1">IF(AND($A245&lt;&gt;"",X$9&lt;&gt;""),IF(HLOOKUP(X$9,'Feuille1-Catégories'!$C$1:$G$2,2,FALSE)="OUI",X$3,IF(HLOOKUP(X$9,'Feuille1-Catégories'!$C$1:$G$3,3,FALSE)="OUI",OFFSET(X$3,MOD(QUOTIENT(ROW()-ROW($A$20),'Feuille1-Catégories'!$B$6/X$6),X$5),0),IF(MOD($A245-1-X$10,'Feuille1-Catégories'!$F$5+1)=0,X$3,""))),"")</f>
        <v/>
      </c>
      <c r="Y245" s="29" t="str">
        <f ca="1">IF(AND($A245&lt;&gt;"",Y$9&lt;&gt;""),IF(HLOOKUP(Y$9,'Feuille1-Catégories'!$C$1:$G$2,2,FALSE)="OUI",Y$3,IF(HLOOKUP(Y$9,'Feuille1-Catégories'!$C$1:$G$3,3,FALSE)="OUI",OFFSET(Y$3,MOD(QUOTIENT(ROW()-ROW($A$20),'Feuille1-Catégories'!$B$6/Y$6),Y$5),0),IF(MOD($A245-1-Y$10,'Feuille1-Catégories'!$F$5+1)=0,Y$3,""))),"")</f>
        <v/>
      </c>
      <c r="Z245" s="29" t="str">
        <f ca="1">IF(AND($A245&lt;&gt;"",Z$9&lt;&gt;""),IF(HLOOKUP(Z$9,'Feuille1-Catégories'!$C$1:$G$2,2,FALSE)="OUI",Z$3,IF(HLOOKUP(Z$9,'Feuille1-Catégories'!$C$1:$G$3,3,FALSE)="OUI",OFFSET(Z$3,MOD(QUOTIENT(ROW()-ROW($A$20),'Feuille1-Catégories'!$B$6/Z$6),Z$5),0),IF(MOD($A245-1-Z$10,'Feuille1-Catégories'!$F$5+1)=0,Z$3,""))),"")</f>
        <v/>
      </c>
    </row>
    <row r="246" spans="1:26" ht="17" x14ac:dyDescent="0.2">
      <c r="A246" s="21">
        <f>IF('Feuille2-Prix de vente'!A246&lt;&gt;"",'Feuille2-Prix de vente'!A246,"")</f>
        <v>227</v>
      </c>
      <c r="B246" s="33">
        <f ca="1">IF('Feuille2-Prix de vente'!B246&lt;&gt;"",'Feuille2-Prix de vente'!B246,"")</f>
        <v>10.622586872586872</v>
      </c>
      <c r="C246" s="10">
        <f ca="1">IF('Feuille2-Prix de vente'!C246&lt;&gt;"",'Feuille2-Prix de vente'!C246,"")</f>
        <v>5981.4</v>
      </c>
      <c r="D246" s="10">
        <f t="shared" ca="1" si="3"/>
        <v>621.6</v>
      </c>
      <c r="E246" s="10">
        <f ca="1">IF('Feuille2-Prix de vente'!E246&lt;&gt;"",'Feuille2-Prix de vente'!E246,"")</f>
        <v>6603</v>
      </c>
      <c r="F246" s="29">
        <f ca="1">IF(AND($A246&lt;&gt;"",F$9&lt;&gt;""),IF(HLOOKUP(F$9,'Feuille1-Catégories'!$C$1:$G$2,2,FALSE)="OUI",F$3,IF(HLOOKUP(F$9,'Feuille1-Catégories'!$C$1:$G$3,3,FALSE)="OUI",OFFSET(F$3,MOD(QUOTIENT(ROW()-ROW($A$20),'Feuille1-Catégories'!$B$6/F$6),F$5),0),IF(MOD($A246-1-F$10,'Feuille1-Catégories'!$F$5+1)=0,F$3,""))),"")</f>
        <v>0.8</v>
      </c>
      <c r="G246" s="29" t="str">
        <f ca="1">IF(AND($A246&lt;&gt;"",G$9&lt;&gt;""),IF(HLOOKUP(G$9,'Feuille1-Catégories'!$C$1:$G$2,2,FALSE)="OUI",G$3,IF(HLOOKUP(G$9,'Feuille1-Catégories'!$C$1:$G$3,3,FALSE)="OUI",OFFSET(G$3,MOD(QUOTIENT(ROW()-ROW($A$20),'Feuille1-Catégories'!$B$6/G$6),G$5),0),IF(MOD($A246-1-G$10,'Feuille1-Catégories'!$F$5+1)=0,G$3,""))),"")</f>
        <v xml:space="preserve"> </v>
      </c>
      <c r="H246" s="29" t="str">
        <f ca="1">IF(AND($A246&lt;&gt;"",H$9&lt;&gt;""),IF(HLOOKUP(H$9,'Feuille1-Catégories'!$C$1:$G$2,2,FALSE)="OUI",H$3,IF(HLOOKUP(H$9,'Feuille1-Catégories'!$C$1:$G$3,3,FALSE)="OUI",OFFSET(H$3,MOD(QUOTIENT(ROW()-ROW($A$20),'Feuille1-Catégories'!$B$6/H$6),H$5),0),IF(MOD($A246-1-H$10,'Feuille1-Catégories'!$F$5+1)=0,H$3,""))),"")</f>
        <v/>
      </c>
      <c r="I246" s="29">
        <f ca="1">IF(AND($A246&lt;&gt;"",I$9&lt;&gt;""),IF(HLOOKUP(I$9,'Feuille1-Catégories'!$C$1:$G$2,2,FALSE)="OUI",I$3,IF(HLOOKUP(I$9,'Feuille1-Catégories'!$C$1:$G$3,3,FALSE)="OUI",OFFSET(I$3,MOD(QUOTIENT(ROW()-ROW($A$20),'Feuille1-Catégories'!$B$6/I$6),I$5),0),IF(MOD($A246-1-I$10,'Feuille1-Catégories'!$F$5+1)=0,I$3,""))),"")</f>
        <v>200</v>
      </c>
      <c r="J246" s="29">
        <f ca="1">IF(AND($A246&lt;&gt;"",J$9&lt;&gt;""),IF(HLOOKUP(J$9,'Feuille1-Catégories'!$C$1:$G$2,2,FALSE)="OUI",J$3,IF(HLOOKUP(J$9,'Feuille1-Catégories'!$C$1:$G$3,3,FALSE)="OUI",OFFSET(J$3,MOD(QUOTIENT(ROW()-ROW($A$20),'Feuille1-Catégories'!$B$6/J$6),J$5),0),IF(MOD($A246-1-J$10,'Feuille1-Catégories'!$F$5+1)=0,J$3,""))),"")</f>
        <v>0.8</v>
      </c>
      <c r="K246" s="29">
        <f ca="1">IF(AND($A246&lt;&gt;"",K$9&lt;&gt;""),IF(HLOOKUP(K$9,'Feuille1-Catégories'!$C$1:$G$2,2,FALSE)="OUI",K$3,IF(HLOOKUP(K$9,'Feuille1-Catégories'!$C$1:$G$3,3,FALSE)="OUI",OFFSET(K$3,MOD(QUOTIENT(ROW()-ROW($A$20),'Feuille1-Catégories'!$B$6/K$6),K$5),0),IF(MOD($A246-1-K$10,'Feuille1-Catégories'!$F$5+1)=0,K$3,""))),"")</f>
        <v>10</v>
      </c>
      <c r="L246" s="29">
        <f ca="1">IF(AND($A246&lt;&gt;"",L$9&lt;&gt;""),IF(HLOOKUP(L$9,'Feuille1-Catégories'!$C$1:$G$2,2,FALSE)="OUI",L$3,IF(HLOOKUP(L$9,'Feuille1-Catégories'!$C$1:$G$3,3,FALSE)="OUI",OFFSET(L$3,MOD(QUOTIENT(ROW()-ROW($A$20),'Feuille1-Catégories'!$B$6/L$6),L$5),0),IF(MOD($A246-1-L$10,'Feuille1-Catégories'!$F$5+1)=0,L$3,""))),"")</f>
        <v>50</v>
      </c>
      <c r="M246" s="29" t="str">
        <f ca="1">IF(AND($A246&lt;&gt;"",M$9&lt;&gt;""),IF(HLOOKUP(M$9,'Feuille1-Catégories'!$C$1:$G$2,2,FALSE)="OUI",M$3,IF(HLOOKUP(M$9,'Feuille1-Catégories'!$C$1:$G$3,3,FALSE)="OUI",OFFSET(M$3,MOD(QUOTIENT(ROW()-ROW($A$20),'Feuille1-Catégories'!$B$6/M$6),M$5),0),IF(MOD($A246-1-M$10,'Feuille1-Catégories'!$F$5+1)=0,M$3,""))),"")</f>
        <v xml:space="preserve"> </v>
      </c>
      <c r="N246" s="29" t="str">
        <f ca="1">IF(AND($A246&lt;&gt;"",N$9&lt;&gt;""),IF(HLOOKUP(N$9,'Feuille1-Catégories'!$C$1:$G$2,2,FALSE)="OUI",N$3,IF(HLOOKUP(N$9,'Feuille1-Catégories'!$C$1:$G$3,3,FALSE)="OUI",OFFSET(N$3,MOD(QUOTIENT(ROW()-ROW($A$20),'Feuille1-Catégories'!$B$6/N$6),N$5),0),IF(MOD($A246-1-N$10,'Feuille1-Catégories'!$F$5+1)=0,N$3,""))),"")</f>
        <v xml:space="preserve"> </v>
      </c>
      <c r="O246" s="29">
        <f ca="1">IF(AND($A246&lt;&gt;"",O$9&lt;&gt;""),IF(HLOOKUP(O$9,'Feuille1-Catégories'!$C$1:$G$2,2,FALSE)="OUI",O$3,IF(HLOOKUP(O$9,'Feuille1-Catégories'!$C$1:$G$3,3,FALSE)="OUI",OFFSET(O$3,MOD(QUOTIENT(ROW()-ROW($A$20),'Feuille1-Catégories'!$B$6/O$6),O$5),0),IF(MOD($A246-1-O$10,'Feuille1-Catégories'!$F$5+1)=0,O$3,""))),"")</f>
        <v>5</v>
      </c>
      <c r="P246" s="29">
        <f ca="1">IF(AND($A246&lt;&gt;"",P$9&lt;&gt;""),IF(HLOOKUP(P$9,'Feuille1-Catégories'!$C$1:$G$2,2,FALSE)="OUI",P$3,IF(HLOOKUP(P$9,'Feuille1-Catégories'!$C$1:$G$3,3,FALSE)="OUI",OFFSET(P$3,MOD(QUOTIENT(ROW()-ROW($A$20),'Feuille1-Catégories'!$B$6/P$6),P$5),0),IF(MOD($A246-1-P$10,'Feuille1-Catégories'!$F$5+1)=0,P$3,""))),"")</f>
        <v>25</v>
      </c>
      <c r="Q246" s="29" t="str">
        <f ca="1">IF(AND($A246&lt;&gt;"",Q$9&lt;&gt;""),IF(HLOOKUP(Q$9,'Feuille1-Catégories'!$C$1:$G$2,2,FALSE)="OUI",Q$3,IF(HLOOKUP(Q$9,'Feuille1-Catégories'!$C$1:$G$3,3,FALSE)="OUI",OFFSET(Q$3,MOD(QUOTIENT(ROW()-ROW($A$20),'Feuille1-Catégories'!$B$6/Q$6),Q$5),0),IF(MOD($A246-1-Q$10,'Feuille1-Catégories'!$F$5+1)=0,Q$3,""))),"")</f>
        <v/>
      </c>
      <c r="R246" s="29" t="str">
        <f ca="1">IF(AND($A246&lt;&gt;"",R$9&lt;&gt;""),IF(HLOOKUP(R$9,'Feuille1-Catégories'!$C$1:$G$2,2,FALSE)="OUI",R$3,IF(HLOOKUP(R$9,'Feuille1-Catégories'!$C$1:$G$3,3,FALSE)="OUI",OFFSET(R$3,MOD(QUOTIENT(ROW()-ROW($A$20),'Feuille1-Catégories'!$B$6/R$6),R$5),0),IF(MOD($A246-1-R$10,'Feuille1-Catégories'!$F$5+1)=0,R$3,""))),"")</f>
        <v/>
      </c>
      <c r="S246" s="29">
        <f ca="1">IF(AND($A246&lt;&gt;"",S$9&lt;&gt;""),IF(HLOOKUP(S$9,'Feuille1-Catégories'!$C$1:$G$2,2,FALSE)="OUI",S$3,IF(HLOOKUP(S$9,'Feuille1-Catégories'!$C$1:$G$3,3,FALSE)="OUI",OFFSET(S$3,MOD(QUOTIENT(ROW()-ROW($A$20),'Feuille1-Catégories'!$B$6/S$6),S$5),0),IF(MOD($A246-1-S$10,'Feuille1-Catégories'!$F$5+1)=0,S$3,""))),"")</f>
        <v>30</v>
      </c>
      <c r="T246" s="29" t="str">
        <f ca="1">IF(AND($A246&lt;&gt;"",T$9&lt;&gt;""),IF(HLOOKUP(T$9,'Feuille1-Catégories'!$C$1:$G$2,2,FALSE)="OUI",T$3,IF(HLOOKUP(T$9,'Feuille1-Catégories'!$C$1:$G$3,3,FALSE)="OUI",OFFSET(T$3,MOD(QUOTIENT(ROW()-ROW($A$20),'Feuille1-Catégories'!$B$6/T$6),T$5),0),IF(MOD($A246-1-T$10,'Feuille1-Catégories'!$F$5+1)=0,T$3,""))),"")</f>
        <v/>
      </c>
      <c r="U246" s="29">
        <f ca="1">IF(AND($A246&lt;&gt;"",U$9&lt;&gt;""),IF(HLOOKUP(U$9,'Feuille1-Catégories'!$C$1:$G$2,2,FALSE)="OUI",U$3,IF(HLOOKUP(U$9,'Feuille1-Catégories'!$C$1:$G$3,3,FALSE)="OUI",OFFSET(U$3,MOD(QUOTIENT(ROW()-ROW($A$20),'Feuille1-Catégories'!$B$6/U$6),U$5),0),IF(MOD($A246-1-U$10,'Feuille1-Catégories'!$F$5+1)=0,U$3,""))),"")</f>
        <v>300</v>
      </c>
      <c r="V246" s="29" t="str">
        <f ca="1">IF(AND($A246&lt;&gt;"",V$9&lt;&gt;""),IF(HLOOKUP(V$9,'Feuille1-Catégories'!$C$1:$G$2,2,FALSE)="OUI",V$3,IF(HLOOKUP(V$9,'Feuille1-Catégories'!$C$1:$G$3,3,FALSE)="OUI",OFFSET(V$3,MOD(QUOTIENT(ROW()-ROW($A$20),'Feuille1-Catégories'!$B$6/V$6),V$5),0),IF(MOD($A246-1-V$10,'Feuille1-Catégories'!$F$5+1)=0,V$3,""))),"")</f>
        <v/>
      </c>
      <c r="W246" s="29" t="str">
        <f ca="1">IF(AND($A246&lt;&gt;"",W$9&lt;&gt;""),IF(HLOOKUP(W$9,'Feuille1-Catégories'!$C$1:$G$2,2,FALSE)="OUI",W$3,IF(HLOOKUP(W$9,'Feuille1-Catégories'!$C$1:$G$3,3,FALSE)="OUI",OFFSET(W$3,MOD(QUOTIENT(ROW()-ROW($A$20),'Feuille1-Catégories'!$B$6/W$6),W$5),0),IF(MOD($A246-1-W$10,'Feuille1-Catégories'!$F$5+1)=0,W$3,""))),"")</f>
        <v/>
      </c>
      <c r="X246" s="29" t="str">
        <f ca="1">IF(AND($A246&lt;&gt;"",X$9&lt;&gt;""),IF(HLOOKUP(X$9,'Feuille1-Catégories'!$C$1:$G$2,2,FALSE)="OUI",X$3,IF(HLOOKUP(X$9,'Feuille1-Catégories'!$C$1:$G$3,3,FALSE)="OUI",OFFSET(X$3,MOD(QUOTIENT(ROW()-ROW($A$20),'Feuille1-Catégories'!$B$6/X$6),X$5),0),IF(MOD($A246-1-X$10,'Feuille1-Catégories'!$F$5+1)=0,X$3,""))),"")</f>
        <v/>
      </c>
      <c r="Y246" s="29" t="str">
        <f ca="1">IF(AND($A246&lt;&gt;"",Y$9&lt;&gt;""),IF(HLOOKUP(Y$9,'Feuille1-Catégories'!$C$1:$G$2,2,FALSE)="OUI",Y$3,IF(HLOOKUP(Y$9,'Feuille1-Catégories'!$C$1:$G$3,3,FALSE)="OUI",OFFSET(Y$3,MOD(QUOTIENT(ROW()-ROW($A$20),'Feuille1-Catégories'!$B$6/Y$6),Y$5),0),IF(MOD($A246-1-Y$10,'Feuille1-Catégories'!$F$5+1)=0,Y$3,""))),"")</f>
        <v/>
      </c>
      <c r="Z246" s="29" t="str">
        <f ca="1">IF(AND($A246&lt;&gt;"",Z$9&lt;&gt;""),IF(HLOOKUP(Z$9,'Feuille1-Catégories'!$C$1:$G$2,2,FALSE)="OUI",Z$3,IF(HLOOKUP(Z$9,'Feuille1-Catégories'!$C$1:$G$3,3,FALSE)="OUI",OFFSET(Z$3,MOD(QUOTIENT(ROW()-ROW($A$20),'Feuille1-Catégories'!$B$6/Z$6),Z$5),0),IF(MOD($A246-1-Z$10,'Feuille1-Catégories'!$F$5+1)=0,Z$3,""))),"")</f>
        <v/>
      </c>
    </row>
    <row r="247" spans="1:26" ht="17" x14ac:dyDescent="0.2">
      <c r="A247" s="21">
        <f>IF('Feuille2-Prix de vente'!A247&lt;&gt;"",'Feuille2-Prix de vente'!A247,"")</f>
        <v>228</v>
      </c>
      <c r="B247" s="33">
        <f ca="1">IF('Feuille2-Prix de vente'!B247&lt;&gt;"",'Feuille2-Prix de vente'!B247,"")</f>
        <v>8.6209068010075569</v>
      </c>
      <c r="C247" s="10">
        <f ca="1">IF('Feuille2-Prix de vente'!C247&lt;&gt;"",'Feuille2-Prix de vente'!C247,"")</f>
        <v>8471.4</v>
      </c>
      <c r="D247" s="10">
        <f t="shared" ca="1" si="3"/>
        <v>1111.5999999999999</v>
      </c>
      <c r="E247" s="10">
        <f ca="1">IF('Feuille2-Prix de vente'!E247&lt;&gt;"",'Feuille2-Prix de vente'!E247,"")</f>
        <v>9583</v>
      </c>
      <c r="F247" s="29">
        <f ca="1">IF(AND($A247&lt;&gt;"",F$9&lt;&gt;""),IF(HLOOKUP(F$9,'Feuille1-Catégories'!$C$1:$G$2,2,FALSE)="OUI",F$3,IF(HLOOKUP(F$9,'Feuille1-Catégories'!$C$1:$G$3,3,FALSE)="OUI",OFFSET(F$3,MOD(QUOTIENT(ROW()-ROW($A$20),'Feuille1-Catégories'!$B$6/F$6),F$5),0),IF(MOD($A247-1-F$10,'Feuille1-Catégories'!$F$5+1)=0,F$3,""))),"")</f>
        <v>0.8</v>
      </c>
      <c r="G247" s="29" t="str">
        <f ca="1">IF(AND($A247&lt;&gt;"",G$9&lt;&gt;""),IF(HLOOKUP(G$9,'Feuille1-Catégories'!$C$1:$G$2,2,FALSE)="OUI",G$3,IF(HLOOKUP(G$9,'Feuille1-Catégories'!$C$1:$G$3,3,FALSE)="OUI",OFFSET(G$3,MOD(QUOTIENT(ROW()-ROW($A$20),'Feuille1-Catégories'!$B$6/G$6),G$5),0),IF(MOD($A247-1-G$10,'Feuille1-Catégories'!$F$5+1)=0,G$3,""))),"")</f>
        <v xml:space="preserve"> </v>
      </c>
      <c r="H247" s="29" t="str">
        <f ca="1">IF(AND($A247&lt;&gt;"",H$9&lt;&gt;""),IF(HLOOKUP(H$9,'Feuille1-Catégories'!$C$1:$G$2,2,FALSE)="OUI",H$3,IF(HLOOKUP(H$9,'Feuille1-Catégories'!$C$1:$G$3,3,FALSE)="OUI",OFFSET(H$3,MOD(QUOTIENT(ROW()-ROW($A$20),'Feuille1-Catégories'!$B$6/H$6),H$5),0),IF(MOD($A247-1-H$10,'Feuille1-Catégories'!$F$5+1)=0,H$3,""))),"")</f>
        <v/>
      </c>
      <c r="I247" s="29">
        <f ca="1">IF(AND($A247&lt;&gt;"",I$9&lt;&gt;""),IF(HLOOKUP(I$9,'Feuille1-Catégories'!$C$1:$G$2,2,FALSE)="OUI",I$3,IF(HLOOKUP(I$9,'Feuille1-Catégories'!$C$1:$G$3,3,FALSE)="OUI",OFFSET(I$3,MOD(QUOTIENT(ROW()-ROW($A$20),'Feuille1-Catégories'!$B$6/I$6),I$5),0),IF(MOD($A247-1-I$10,'Feuille1-Catégories'!$F$5+1)=0,I$3,""))),"")</f>
        <v>200</v>
      </c>
      <c r="J247" s="29">
        <f ca="1">IF(AND($A247&lt;&gt;"",J$9&lt;&gt;""),IF(HLOOKUP(J$9,'Feuille1-Catégories'!$C$1:$G$2,2,FALSE)="OUI",J$3,IF(HLOOKUP(J$9,'Feuille1-Catégories'!$C$1:$G$3,3,FALSE)="OUI",OFFSET(J$3,MOD(QUOTIENT(ROW()-ROW($A$20),'Feuille1-Catégories'!$B$6/J$6),J$5),0),IF(MOD($A247-1-J$10,'Feuille1-Catégories'!$F$5+1)=0,J$3,""))),"")</f>
        <v>0.8</v>
      </c>
      <c r="K247" s="29" t="str">
        <f ca="1">IF(AND($A247&lt;&gt;"",K$9&lt;&gt;""),IF(HLOOKUP(K$9,'Feuille1-Catégories'!$C$1:$G$2,2,FALSE)="OUI",K$3,IF(HLOOKUP(K$9,'Feuille1-Catégories'!$C$1:$G$3,3,FALSE)="OUI",OFFSET(K$3,MOD(QUOTIENT(ROW()-ROW($A$20),'Feuille1-Catégories'!$B$6/K$6),K$5),0),IF(MOD($A247-1-K$10,'Feuille1-Catégories'!$F$5+1)=0,K$3,""))),"")</f>
        <v/>
      </c>
      <c r="L247" s="29">
        <f ca="1">IF(AND($A247&lt;&gt;"",L$9&lt;&gt;""),IF(HLOOKUP(L$9,'Feuille1-Catégories'!$C$1:$G$2,2,FALSE)="OUI",L$3,IF(HLOOKUP(L$9,'Feuille1-Catégories'!$C$1:$G$3,3,FALSE)="OUI",OFFSET(L$3,MOD(QUOTIENT(ROW()-ROW($A$20),'Feuille1-Catégories'!$B$6/L$6),L$5),0),IF(MOD($A247-1-L$10,'Feuille1-Catégories'!$F$5+1)=0,L$3,""))),"")</f>
        <v>50</v>
      </c>
      <c r="M247" s="29" t="str">
        <f ca="1">IF(AND($A247&lt;&gt;"",M$9&lt;&gt;""),IF(HLOOKUP(M$9,'Feuille1-Catégories'!$C$1:$G$2,2,FALSE)="OUI",M$3,IF(HLOOKUP(M$9,'Feuille1-Catégories'!$C$1:$G$3,3,FALSE)="OUI",OFFSET(M$3,MOD(QUOTIENT(ROW()-ROW($A$20),'Feuille1-Catégories'!$B$6/M$6),M$5),0),IF(MOD($A247-1-M$10,'Feuille1-Catégories'!$F$5+1)=0,M$3,""))),"")</f>
        <v xml:space="preserve"> </v>
      </c>
      <c r="N247" s="29" t="str">
        <f ca="1">IF(AND($A247&lt;&gt;"",N$9&lt;&gt;""),IF(HLOOKUP(N$9,'Feuille1-Catégories'!$C$1:$G$2,2,FALSE)="OUI",N$3,IF(HLOOKUP(N$9,'Feuille1-Catégories'!$C$1:$G$3,3,FALSE)="OUI",OFFSET(N$3,MOD(QUOTIENT(ROW()-ROW($A$20),'Feuille1-Catégories'!$B$6/N$6),N$5),0),IF(MOD($A247-1-N$10,'Feuille1-Catégories'!$F$5+1)=0,N$3,""))),"")</f>
        <v xml:space="preserve"> </v>
      </c>
      <c r="O247" s="29">
        <f ca="1">IF(AND($A247&lt;&gt;"",O$9&lt;&gt;""),IF(HLOOKUP(O$9,'Feuille1-Catégories'!$C$1:$G$2,2,FALSE)="OUI",O$3,IF(HLOOKUP(O$9,'Feuille1-Catégories'!$C$1:$G$3,3,FALSE)="OUI",OFFSET(O$3,MOD(QUOTIENT(ROW()-ROW($A$20),'Feuille1-Catégories'!$B$6/O$6),O$5),0),IF(MOD($A247-1-O$10,'Feuille1-Catégories'!$F$5+1)=0,O$3,""))),"")</f>
        <v>5</v>
      </c>
      <c r="P247" s="29">
        <f ca="1">IF(AND($A247&lt;&gt;"",P$9&lt;&gt;""),IF(HLOOKUP(P$9,'Feuille1-Catégories'!$C$1:$G$2,2,FALSE)="OUI",P$3,IF(HLOOKUP(P$9,'Feuille1-Catégories'!$C$1:$G$3,3,FALSE)="OUI",OFFSET(P$3,MOD(QUOTIENT(ROW()-ROW($A$20),'Feuille1-Catégories'!$B$6/P$6),P$5),0),IF(MOD($A247-1-P$10,'Feuille1-Catégories'!$F$5+1)=0,P$3,""))),"")</f>
        <v>25</v>
      </c>
      <c r="Q247" s="29">
        <f ca="1">IF(AND($A247&lt;&gt;"",Q$9&lt;&gt;""),IF(HLOOKUP(Q$9,'Feuille1-Catégories'!$C$1:$G$2,2,FALSE)="OUI",Q$3,IF(HLOOKUP(Q$9,'Feuille1-Catégories'!$C$1:$G$3,3,FALSE)="OUI",OFFSET(Q$3,MOD(QUOTIENT(ROW()-ROW($A$20),'Feuille1-Catégories'!$B$6/Q$6),Q$5),0),IF(MOD($A247-1-Q$10,'Feuille1-Catégories'!$F$5+1)=0,Q$3,""))),"")</f>
        <v>500</v>
      </c>
      <c r="R247" s="29" t="str">
        <f ca="1">IF(AND($A247&lt;&gt;"",R$9&lt;&gt;""),IF(HLOOKUP(R$9,'Feuille1-Catégories'!$C$1:$G$2,2,FALSE)="OUI",R$3,IF(HLOOKUP(R$9,'Feuille1-Catégories'!$C$1:$G$3,3,FALSE)="OUI",OFFSET(R$3,MOD(QUOTIENT(ROW()-ROW($A$20),'Feuille1-Catégories'!$B$6/R$6),R$5),0),IF(MOD($A247-1-R$10,'Feuille1-Catégories'!$F$5+1)=0,R$3,""))),"")</f>
        <v/>
      </c>
      <c r="S247" s="29">
        <f ca="1">IF(AND($A247&lt;&gt;"",S$9&lt;&gt;""),IF(HLOOKUP(S$9,'Feuille1-Catégories'!$C$1:$G$2,2,FALSE)="OUI",S$3,IF(HLOOKUP(S$9,'Feuille1-Catégories'!$C$1:$G$3,3,FALSE)="OUI",OFFSET(S$3,MOD(QUOTIENT(ROW()-ROW($A$20),'Feuille1-Catégories'!$B$6/S$6),S$5),0),IF(MOD($A247-1-S$10,'Feuille1-Catégories'!$F$5+1)=0,S$3,""))),"")</f>
        <v>30</v>
      </c>
      <c r="T247" s="29" t="str">
        <f ca="1">IF(AND($A247&lt;&gt;"",T$9&lt;&gt;""),IF(HLOOKUP(T$9,'Feuille1-Catégories'!$C$1:$G$2,2,FALSE)="OUI",T$3,IF(HLOOKUP(T$9,'Feuille1-Catégories'!$C$1:$G$3,3,FALSE)="OUI",OFFSET(T$3,MOD(QUOTIENT(ROW()-ROW($A$20),'Feuille1-Catégories'!$B$6/T$6),T$5),0),IF(MOD($A247-1-T$10,'Feuille1-Catégories'!$F$5+1)=0,T$3,""))),"")</f>
        <v/>
      </c>
      <c r="U247" s="29">
        <f ca="1">IF(AND($A247&lt;&gt;"",U$9&lt;&gt;""),IF(HLOOKUP(U$9,'Feuille1-Catégories'!$C$1:$G$2,2,FALSE)="OUI",U$3,IF(HLOOKUP(U$9,'Feuille1-Catégories'!$C$1:$G$3,3,FALSE)="OUI",OFFSET(U$3,MOD(QUOTIENT(ROW()-ROW($A$20),'Feuille1-Catégories'!$B$6/U$6),U$5),0),IF(MOD($A247-1-U$10,'Feuille1-Catégories'!$F$5+1)=0,U$3,""))),"")</f>
        <v>300</v>
      </c>
      <c r="V247" s="29" t="str">
        <f ca="1">IF(AND($A247&lt;&gt;"",V$9&lt;&gt;""),IF(HLOOKUP(V$9,'Feuille1-Catégories'!$C$1:$G$2,2,FALSE)="OUI",V$3,IF(HLOOKUP(V$9,'Feuille1-Catégories'!$C$1:$G$3,3,FALSE)="OUI",OFFSET(V$3,MOD(QUOTIENT(ROW()-ROW($A$20),'Feuille1-Catégories'!$B$6/V$6),V$5),0),IF(MOD($A247-1-V$10,'Feuille1-Catégories'!$F$5+1)=0,V$3,""))),"")</f>
        <v/>
      </c>
      <c r="W247" s="29" t="str">
        <f ca="1">IF(AND($A247&lt;&gt;"",W$9&lt;&gt;""),IF(HLOOKUP(W$9,'Feuille1-Catégories'!$C$1:$G$2,2,FALSE)="OUI",W$3,IF(HLOOKUP(W$9,'Feuille1-Catégories'!$C$1:$G$3,3,FALSE)="OUI",OFFSET(W$3,MOD(QUOTIENT(ROW()-ROW($A$20),'Feuille1-Catégories'!$B$6/W$6),W$5),0),IF(MOD($A247-1-W$10,'Feuille1-Catégories'!$F$5+1)=0,W$3,""))),"")</f>
        <v/>
      </c>
      <c r="X247" s="29" t="str">
        <f ca="1">IF(AND($A247&lt;&gt;"",X$9&lt;&gt;""),IF(HLOOKUP(X$9,'Feuille1-Catégories'!$C$1:$G$2,2,FALSE)="OUI",X$3,IF(HLOOKUP(X$9,'Feuille1-Catégories'!$C$1:$G$3,3,FALSE)="OUI",OFFSET(X$3,MOD(QUOTIENT(ROW()-ROW($A$20),'Feuille1-Catégories'!$B$6/X$6),X$5),0),IF(MOD($A247-1-X$10,'Feuille1-Catégories'!$F$5+1)=0,X$3,""))),"")</f>
        <v/>
      </c>
      <c r="Y247" s="29" t="str">
        <f ca="1">IF(AND($A247&lt;&gt;"",Y$9&lt;&gt;""),IF(HLOOKUP(Y$9,'Feuille1-Catégories'!$C$1:$G$2,2,FALSE)="OUI",Y$3,IF(HLOOKUP(Y$9,'Feuille1-Catégories'!$C$1:$G$3,3,FALSE)="OUI",OFFSET(Y$3,MOD(QUOTIENT(ROW()-ROW($A$20),'Feuille1-Catégories'!$B$6/Y$6),Y$5),0),IF(MOD($A247-1-Y$10,'Feuille1-Catégories'!$F$5+1)=0,Y$3,""))),"")</f>
        <v/>
      </c>
      <c r="Z247" s="29" t="str">
        <f ca="1">IF(AND($A247&lt;&gt;"",Z$9&lt;&gt;""),IF(HLOOKUP(Z$9,'Feuille1-Catégories'!$C$1:$G$2,2,FALSE)="OUI",Z$3,IF(HLOOKUP(Z$9,'Feuille1-Catégories'!$C$1:$G$3,3,FALSE)="OUI",OFFSET(Z$3,MOD(QUOTIENT(ROW()-ROW($A$20),'Feuille1-Catégories'!$B$6/Z$6),Z$5),0),IF(MOD($A247-1-Z$10,'Feuille1-Catégories'!$F$5+1)=0,Z$3,""))),"")</f>
        <v/>
      </c>
    </row>
    <row r="248" spans="1:26" ht="17" x14ac:dyDescent="0.2">
      <c r="A248" s="21">
        <f>IF('Feuille2-Prix de vente'!A248&lt;&gt;"",'Feuille2-Prix de vente'!A248,"")</f>
        <v>229</v>
      </c>
      <c r="B248" s="33">
        <f ca="1">IF('Feuille2-Prix de vente'!B248&lt;&gt;"",'Feuille2-Prix de vente'!B248,"")</f>
        <v>11.394787644787645</v>
      </c>
      <c r="C248" s="10">
        <f ca="1">IF('Feuille2-Prix de vente'!C248&lt;&gt;"",'Feuille2-Prix de vente'!C248,"")</f>
        <v>6461.4</v>
      </c>
      <c r="D248" s="10">
        <f t="shared" ca="1" si="3"/>
        <v>621.6</v>
      </c>
      <c r="E248" s="10">
        <f ca="1">IF('Feuille2-Prix de vente'!E248&lt;&gt;"",'Feuille2-Prix de vente'!E248,"")</f>
        <v>7083</v>
      </c>
      <c r="F248" s="29">
        <f ca="1">IF(AND($A248&lt;&gt;"",F$9&lt;&gt;""),IF(HLOOKUP(F$9,'Feuille1-Catégories'!$C$1:$G$2,2,FALSE)="OUI",F$3,IF(HLOOKUP(F$9,'Feuille1-Catégories'!$C$1:$G$3,3,FALSE)="OUI",OFFSET(F$3,MOD(QUOTIENT(ROW()-ROW($A$20),'Feuille1-Catégories'!$B$6/F$6),F$5),0),IF(MOD($A248-1-F$10,'Feuille1-Catégories'!$F$5+1)=0,F$3,""))),"")</f>
        <v>0.8</v>
      </c>
      <c r="G248" s="29" t="str">
        <f ca="1">IF(AND($A248&lt;&gt;"",G$9&lt;&gt;""),IF(HLOOKUP(G$9,'Feuille1-Catégories'!$C$1:$G$2,2,FALSE)="OUI",G$3,IF(HLOOKUP(G$9,'Feuille1-Catégories'!$C$1:$G$3,3,FALSE)="OUI",OFFSET(G$3,MOD(QUOTIENT(ROW()-ROW($A$20),'Feuille1-Catégories'!$B$6/G$6),G$5),0),IF(MOD($A248-1-G$10,'Feuille1-Catégories'!$F$5+1)=0,G$3,""))),"")</f>
        <v xml:space="preserve"> </v>
      </c>
      <c r="H248" s="29" t="str">
        <f ca="1">IF(AND($A248&lt;&gt;"",H$9&lt;&gt;""),IF(HLOOKUP(H$9,'Feuille1-Catégories'!$C$1:$G$2,2,FALSE)="OUI",H$3,IF(HLOOKUP(H$9,'Feuille1-Catégories'!$C$1:$G$3,3,FALSE)="OUI",OFFSET(H$3,MOD(QUOTIENT(ROW()-ROW($A$20),'Feuille1-Catégories'!$B$6/H$6),H$5),0),IF(MOD($A248-1-H$10,'Feuille1-Catégories'!$F$5+1)=0,H$3,""))),"")</f>
        <v/>
      </c>
      <c r="I248" s="29">
        <f ca="1">IF(AND($A248&lt;&gt;"",I$9&lt;&gt;""),IF(HLOOKUP(I$9,'Feuille1-Catégories'!$C$1:$G$2,2,FALSE)="OUI",I$3,IF(HLOOKUP(I$9,'Feuille1-Catégories'!$C$1:$G$3,3,FALSE)="OUI",OFFSET(I$3,MOD(QUOTIENT(ROW()-ROW($A$20),'Feuille1-Catégories'!$B$6/I$6),I$5),0),IF(MOD($A248-1-I$10,'Feuille1-Catégories'!$F$5+1)=0,I$3,""))),"")</f>
        <v>200</v>
      </c>
      <c r="J248" s="29">
        <f ca="1">IF(AND($A248&lt;&gt;"",J$9&lt;&gt;""),IF(HLOOKUP(J$9,'Feuille1-Catégories'!$C$1:$G$2,2,FALSE)="OUI",J$3,IF(HLOOKUP(J$9,'Feuille1-Catégories'!$C$1:$G$3,3,FALSE)="OUI",OFFSET(J$3,MOD(QUOTIENT(ROW()-ROW($A$20),'Feuille1-Catégories'!$B$6/J$6),J$5),0),IF(MOD($A248-1-J$10,'Feuille1-Catégories'!$F$5+1)=0,J$3,""))),"")</f>
        <v>0.8</v>
      </c>
      <c r="K248" s="29" t="str">
        <f ca="1">IF(AND($A248&lt;&gt;"",K$9&lt;&gt;""),IF(HLOOKUP(K$9,'Feuille1-Catégories'!$C$1:$G$2,2,FALSE)="OUI",K$3,IF(HLOOKUP(K$9,'Feuille1-Catégories'!$C$1:$G$3,3,FALSE)="OUI",OFFSET(K$3,MOD(QUOTIENT(ROW()-ROW($A$20),'Feuille1-Catégories'!$B$6/K$6),K$5),0),IF(MOD($A248-1-K$10,'Feuille1-Catégories'!$F$5+1)=0,K$3,""))),"")</f>
        <v/>
      </c>
      <c r="L248" s="29">
        <f ca="1">IF(AND($A248&lt;&gt;"",L$9&lt;&gt;""),IF(HLOOKUP(L$9,'Feuille1-Catégories'!$C$1:$G$2,2,FALSE)="OUI",L$3,IF(HLOOKUP(L$9,'Feuille1-Catégories'!$C$1:$G$3,3,FALSE)="OUI",OFFSET(L$3,MOD(QUOTIENT(ROW()-ROW($A$20),'Feuille1-Catégories'!$B$6/L$6),L$5),0),IF(MOD($A248-1-L$10,'Feuille1-Catégories'!$F$5+1)=0,L$3,""))),"")</f>
        <v>50</v>
      </c>
      <c r="M248" s="29" t="str">
        <f ca="1">IF(AND($A248&lt;&gt;"",M$9&lt;&gt;""),IF(HLOOKUP(M$9,'Feuille1-Catégories'!$C$1:$G$2,2,FALSE)="OUI",M$3,IF(HLOOKUP(M$9,'Feuille1-Catégories'!$C$1:$G$3,3,FALSE)="OUI",OFFSET(M$3,MOD(QUOTIENT(ROW()-ROW($A$20),'Feuille1-Catégories'!$B$6/M$6),M$5),0),IF(MOD($A248-1-M$10,'Feuille1-Catégories'!$F$5+1)=0,M$3,""))),"")</f>
        <v xml:space="preserve"> </v>
      </c>
      <c r="N248" s="29" t="str">
        <f ca="1">IF(AND($A248&lt;&gt;"",N$9&lt;&gt;""),IF(HLOOKUP(N$9,'Feuille1-Catégories'!$C$1:$G$2,2,FALSE)="OUI",N$3,IF(HLOOKUP(N$9,'Feuille1-Catégories'!$C$1:$G$3,3,FALSE)="OUI",OFFSET(N$3,MOD(QUOTIENT(ROW()-ROW($A$20),'Feuille1-Catégories'!$B$6/N$6),N$5),0),IF(MOD($A248-1-N$10,'Feuille1-Catégories'!$F$5+1)=0,N$3,""))),"")</f>
        <v xml:space="preserve"> </v>
      </c>
      <c r="O248" s="29">
        <f ca="1">IF(AND($A248&lt;&gt;"",O$9&lt;&gt;""),IF(HLOOKUP(O$9,'Feuille1-Catégories'!$C$1:$G$2,2,FALSE)="OUI",O$3,IF(HLOOKUP(O$9,'Feuille1-Catégories'!$C$1:$G$3,3,FALSE)="OUI",OFFSET(O$3,MOD(QUOTIENT(ROW()-ROW($A$20),'Feuille1-Catégories'!$B$6/O$6),O$5),0),IF(MOD($A248-1-O$10,'Feuille1-Catégories'!$F$5+1)=0,O$3,""))),"")</f>
        <v>5</v>
      </c>
      <c r="P248" s="29">
        <f ca="1">IF(AND($A248&lt;&gt;"",P$9&lt;&gt;""),IF(HLOOKUP(P$9,'Feuille1-Catégories'!$C$1:$G$2,2,FALSE)="OUI",P$3,IF(HLOOKUP(P$9,'Feuille1-Catégories'!$C$1:$G$3,3,FALSE)="OUI",OFFSET(P$3,MOD(QUOTIENT(ROW()-ROW($A$20),'Feuille1-Catégories'!$B$6/P$6),P$5),0),IF(MOD($A248-1-P$10,'Feuille1-Catégories'!$F$5+1)=0,P$3,""))),"")</f>
        <v>25</v>
      </c>
      <c r="Q248" s="29" t="str">
        <f ca="1">IF(AND($A248&lt;&gt;"",Q$9&lt;&gt;""),IF(HLOOKUP(Q$9,'Feuille1-Catégories'!$C$1:$G$2,2,FALSE)="OUI",Q$3,IF(HLOOKUP(Q$9,'Feuille1-Catégories'!$C$1:$G$3,3,FALSE)="OUI",OFFSET(Q$3,MOD(QUOTIENT(ROW()-ROW($A$20),'Feuille1-Catégories'!$B$6/Q$6),Q$5),0),IF(MOD($A248-1-Q$10,'Feuille1-Catégories'!$F$5+1)=0,Q$3,""))),"")</f>
        <v/>
      </c>
      <c r="R248" s="29" t="str">
        <f ca="1">IF(AND($A248&lt;&gt;"",R$9&lt;&gt;""),IF(HLOOKUP(R$9,'Feuille1-Catégories'!$C$1:$G$2,2,FALSE)="OUI",R$3,IF(HLOOKUP(R$9,'Feuille1-Catégories'!$C$1:$G$3,3,FALSE)="OUI",OFFSET(R$3,MOD(QUOTIENT(ROW()-ROW($A$20),'Feuille1-Catégories'!$B$6/R$6),R$5),0),IF(MOD($A248-1-R$10,'Feuille1-Catégories'!$F$5+1)=0,R$3,""))),"")</f>
        <v/>
      </c>
      <c r="S248" s="29">
        <f ca="1">IF(AND($A248&lt;&gt;"",S$9&lt;&gt;""),IF(HLOOKUP(S$9,'Feuille1-Catégories'!$C$1:$G$2,2,FALSE)="OUI",S$3,IF(HLOOKUP(S$9,'Feuille1-Catégories'!$C$1:$G$3,3,FALSE)="OUI",OFFSET(S$3,MOD(QUOTIENT(ROW()-ROW($A$20),'Feuille1-Catégories'!$B$6/S$6),S$5),0),IF(MOD($A248-1-S$10,'Feuille1-Catégories'!$F$5+1)=0,S$3,""))),"")</f>
        <v>30</v>
      </c>
      <c r="T248" s="29">
        <f ca="1">IF(AND($A248&lt;&gt;"",T$9&lt;&gt;""),IF(HLOOKUP(T$9,'Feuille1-Catégories'!$C$1:$G$2,2,FALSE)="OUI",T$3,IF(HLOOKUP(T$9,'Feuille1-Catégories'!$C$1:$G$3,3,FALSE)="OUI",OFFSET(T$3,MOD(QUOTIENT(ROW()-ROW($A$20),'Feuille1-Catégories'!$B$6/T$6),T$5),0),IF(MOD($A248-1-T$10,'Feuille1-Catégories'!$F$5+1)=0,T$3,""))),"")</f>
        <v>10</v>
      </c>
      <c r="U248" s="29">
        <f ca="1">IF(AND($A248&lt;&gt;"",U$9&lt;&gt;""),IF(HLOOKUP(U$9,'Feuille1-Catégories'!$C$1:$G$2,2,FALSE)="OUI",U$3,IF(HLOOKUP(U$9,'Feuille1-Catégories'!$C$1:$G$3,3,FALSE)="OUI",OFFSET(U$3,MOD(QUOTIENT(ROW()-ROW($A$20),'Feuille1-Catégories'!$B$6/U$6),U$5),0),IF(MOD($A248-1-U$10,'Feuille1-Catégories'!$F$5+1)=0,U$3,""))),"")</f>
        <v>300</v>
      </c>
      <c r="V248" s="29" t="str">
        <f ca="1">IF(AND($A248&lt;&gt;"",V$9&lt;&gt;""),IF(HLOOKUP(V$9,'Feuille1-Catégories'!$C$1:$G$2,2,FALSE)="OUI",V$3,IF(HLOOKUP(V$9,'Feuille1-Catégories'!$C$1:$G$3,3,FALSE)="OUI",OFFSET(V$3,MOD(QUOTIENT(ROW()-ROW($A$20),'Feuille1-Catégories'!$B$6/V$6),V$5),0),IF(MOD($A248-1-V$10,'Feuille1-Catégories'!$F$5+1)=0,V$3,""))),"")</f>
        <v/>
      </c>
      <c r="W248" s="29" t="str">
        <f ca="1">IF(AND($A248&lt;&gt;"",W$9&lt;&gt;""),IF(HLOOKUP(W$9,'Feuille1-Catégories'!$C$1:$G$2,2,FALSE)="OUI",W$3,IF(HLOOKUP(W$9,'Feuille1-Catégories'!$C$1:$G$3,3,FALSE)="OUI",OFFSET(W$3,MOD(QUOTIENT(ROW()-ROW($A$20),'Feuille1-Catégories'!$B$6/W$6),W$5),0),IF(MOD($A248-1-W$10,'Feuille1-Catégories'!$F$5+1)=0,W$3,""))),"")</f>
        <v/>
      </c>
      <c r="X248" s="29" t="str">
        <f ca="1">IF(AND($A248&lt;&gt;"",X$9&lt;&gt;""),IF(HLOOKUP(X$9,'Feuille1-Catégories'!$C$1:$G$2,2,FALSE)="OUI",X$3,IF(HLOOKUP(X$9,'Feuille1-Catégories'!$C$1:$G$3,3,FALSE)="OUI",OFFSET(X$3,MOD(QUOTIENT(ROW()-ROW($A$20),'Feuille1-Catégories'!$B$6/X$6),X$5),0),IF(MOD($A248-1-X$10,'Feuille1-Catégories'!$F$5+1)=0,X$3,""))),"")</f>
        <v/>
      </c>
      <c r="Y248" s="29" t="str">
        <f ca="1">IF(AND($A248&lt;&gt;"",Y$9&lt;&gt;""),IF(HLOOKUP(Y$9,'Feuille1-Catégories'!$C$1:$G$2,2,FALSE)="OUI",Y$3,IF(HLOOKUP(Y$9,'Feuille1-Catégories'!$C$1:$G$3,3,FALSE)="OUI",OFFSET(Y$3,MOD(QUOTIENT(ROW()-ROW($A$20),'Feuille1-Catégories'!$B$6/Y$6),Y$5),0),IF(MOD($A248-1-Y$10,'Feuille1-Catégories'!$F$5+1)=0,Y$3,""))),"")</f>
        <v/>
      </c>
      <c r="Z248" s="29" t="str">
        <f ca="1">IF(AND($A248&lt;&gt;"",Z$9&lt;&gt;""),IF(HLOOKUP(Z$9,'Feuille1-Catégories'!$C$1:$G$2,2,FALSE)="OUI",Z$3,IF(HLOOKUP(Z$9,'Feuille1-Catégories'!$C$1:$G$3,3,FALSE)="OUI",OFFSET(Z$3,MOD(QUOTIENT(ROW()-ROW($A$20),'Feuille1-Catégories'!$B$6/Z$6),Z$5),0),IF(MOD($A248-1-Z$10,'Feuille1-Catégories'!$F$5+1)=0,Z$3,""))),"")</f>
        <v/>
      </c>
    </row>
    <row r="249" spans="1:26" ht="17" x14ac:dyDescent="0.2">
      <c r="A249" s="21">
        <f>IF('Feuille2-Prix de vente'!A249&lt;&gt;"",'Feuille2-Prix de vente'!A249,"")</f>
        <v>230</v>
      </c>
      <c r="B249" s="33">
        <f ca="1">IF('Feuille2-Prix de vente'!B249&lt;&gt;"",'Feuille2-Prix de vente'!B249,"")</f>
        <v>10.101269649334945</v>
      </c>
      <c r="C249" s="10">
        <f ca="1">IF('Feuille2-Prix de vente'!C249&lt;&gt;"",'Feuille2-Prix de vente'!C249,"")</f>
        <v>6021.4</v>
      </c>
      <c r="D249" s="10">
        <f t="shared" ca="1" si="3"/>
        <v>661.6</v>
      </c>
      <c r="E249" s="10">
        <f ca="1">IF('Feuille2-Prix de vente'!E249&lt;&gt;"",'Feuille2-Prix de vente'!E249,"")</f>
        <v>6683</v>
      </c>
      <c r="F249" s="29">
        <f ca="1">IF(AND($A249&lt;&gt;"",F$9&lt;&gt;""),IF(HLOOKUP(F$9,'Feuille1-Catégories'!$C$1:$G$2,2,FALSE)="OUI",F$3,IF(HLOOKUP(F$9,'Feuille1-Catégories'!$C$1:$G$3,3,FALSE)="OUI",OFFSET(F$3,MOD(QUOTIENT(ROW()-ROW($A$20),'Feuille1-Catégories'!$B$6/F$6),F$5),0),IF(MOD($A249-1-F$10,'Feuille1-Catégories'!$F$5+1)=0,F$3,""))),"")</f>
        <v>0.8</v>
      </c>
      <c r="G249" s="29" t="str">
        <f ca="1">IF(AND($A249&lt;&gt;"",G$9&lt;&gt;""),IF(HLOOKUP(G$9,'Feuille1-Catégories'!$C$1:$G$2,2,FALSE)="OUI",G$3,IF(HLOOKUP(G$9,'Feuille1-Catégories'!$C$1:$G$3,3,FALSE)="OUI",OFFSET(G$3,MOD(QUOTIENT(ROW()-ROW($A$20),'Feuille1-Catégories'!$B$6/G$6),G$5),0),IF(MOD($A249-1-G$10,'Feuille1-Catégories'!$F$5+1)=0,G$3,""))),"")</f>
        <v xml:space="preserve"> </v>
      </c>
      <c r="H249" s="29">
        <f ca="1">IF(AND($A249&lt;&gt;"",H$9&lt;&gt;""),IF(HLOOKUP(H$9,'Feuille1-Catégories'!$C$1:$G$2,2,FALSE)="OUI",H$3,IF(HLOOKUP(H$9,'Feuille1-Catégories'!$C$1:$G$3,3,FALSE)="OUI",OFFSET(H$3,MOD(QUOTIENT(ROW()-ROW($A$20),'Feuille1-Catégories'!$B$6/H$6),H$5),0),IF(MOD($A249-1-H$10,'Feuille1-Catégories'!$F$5+1)=0,H$3,""))),"")</f>
        <v>50</v>
      </c>
      <c r="I249" s="29">
        <f ca="1">IF(AND($A249&lt;&gt;"",I$9&lt;&gt;""),IF(HLOOKUP(I$9,'Feuille1-Catégories'!$C$1:$G$2,2,FALSE)="OUI",I$3,IF(HLOOKUP(I$9,'Feuille1-Catégories'!$C$1:$G$3,3,FALSE)="OUI",OFFSET(I$3,MOD(QUOTIENT(ROW()-ROW($A$20),'Feuille1-Catégories'!$B$6/I$6),I$5),0),IF(MOD($A249-1-I$10,'Feuille1-Catégories'!$F$5+1)=0,I$3,""))),"")</f>
        <v>200</v>
      </c>
      <c r="J249" s="29">
        <f ca="1">IF(AND($A249&lt;&gt;"",J$9&lt;&gt;""),IF(HLOOKUP(J$9,'Feuille1-Catégories'!$C$1:$G$2,2,FALSE)="OUI",J$3,IF(HLOOKUP(J$9,'Feuille1-Catégories'!$C$1:$G$3,3,FALSE)="OUI",OFFSET(J$3,MOD(QUOTIENT(ROW()-ROW($A$20),'Feuille1-Catégories'!$B$6/J$6),J$5),0),IF(MOD($A249-1-J$10,'Feuille1-Catégories'!$F$5+1)=0,J$3,""))),"")</f>
        <v>0.8</v>
      </c>
      <c r="K249" s="29" t="str">
        <f ca="1">IF(AND($A249&lt;&gt;"",K$9&lt;&gt;""),IF(HLOOKUP(K$9,'Feuille1-Catégories'!$C$1:$G$2,2,FALSE)="OUI",K$3,IF(HLOOKUP(K$9,'Feuille1-Catégories'!$C$1:$G$3,3,FALSE)="OUI",OFFSET(K$3,MOD(QUOTIENT(ROW()-ROW($A$20),'Feuille1-Catégories'!$B$6/K$6),K$5),0),IF(MOD($A249-1-K$10,'Feuille1-Catégories'!$F$5+1)=0,K$3,""))),"")</f>
        <v/>
      </c>
      <c r="L249" s="29">
        <f ca="1">IF(AND($A249&lt;&gt;"",L$9&lt;&gt;""),IF(HLOOKUP(L$9,'Feuille1-Catégories'!$C$1:$G$2,2,FALSE)="OUI",L$3,IF(HLOOKUP(L$9,'Feuille1-Catégories'!$C$1:$G$3,3,FALSE)="OUI",OFFSET(L$3,MOD(QUOTIENT(ROW()-ROW($A$20),'Feuille1-Catégories'!$B$6/L$6),L$5),0),IF(MOD($A249-1-L$10,'Feuille1-Catégories'!$F$5+1)=0,L$3,""))),"")</f>
        <v>50</v>
      </c>
      <c r="M249" s="29" t="str">
        <f ca="1">IF(AND($A249&lt;&gt;"",M$9&lt;&gt;""),IF(HLOOKUP(M$9,'Feuille1-Catégories'!$C$1:$G$2,2,FALSE)="OUI",M$3,IF(HLOOKUP(M$9,'Feuille1-Catégories'!$C$1:$G$3,3,FALSE)="OUI",OFFSET(M$3,MOD(QUOTIENT(ROW()-ROW($A$20),'Feuille1-Catégories'!$B$6/M$6),M$5),0),IF(MOD($A249-1-M$10,'Feuille1-Catégories'!$F$5+1)=0,M$3,""))),"")</f>
        <v xml:space="preserve"> </v>
      </c>
      <c r="N249" s="29" t="str">
        <f ca="1">IF(AND($A249&lt;&gt;"",N$9&lt;&gt;""),IF(HLOOKUP(N$9,'Feuille1-Catégories'!$C$1:$G$2,2,FALSE)="OUI",N$3,IF(HLOOKUP(N$9,'Feuille1-Catégories'!$C$1:$G$3,3,FALSE)="OUI",OFFSET(N$3,MOD(QUOTIENT(ROW()-ROW($A$20),'Feuille1-Catégories'!$B$6/N$6),N$5),0),IF(MOD($A249-1-N$10,'Feuille1-Catégories'!$F$5+1)=0,N$3,""))),"")</f>
        <v xml:space="preserve"> </v>
      </c>
      <c r="O249" s="29">
        <f ca="1">IF(AND($A249&lt;&gt;"",O$9&lt;&gt;""),IF(HLOOKUP(O$9,'Feuille1-Catégories'!$C$1:$G$2,2,FALSE)="OUI",O$3,IF(HLOOKUP(O$9,'Feuille1-Catégories'!$C$1:$G$3,3,FALSE)="OUI",OFFSET(O$3,MOD(QUOTIENT(ROW()-ROW($A$20),'Feuille1-Catégories'!$B$6/O$6),O$5),0),IF(MOD($A249-1-O$10,'Feuille1-Catégories'!$F$5+1)=0,O$3,""))),"")</f>
        <v>5</v>
      </c>
      <c r="P249" s="29">
        <f ca="1">IF(AND($A249&lt;&gt;"",P$9&lt;&gt;""),IF(HLOOKUP(P$9,'Feuille1-Catégories'!$C$1:$G$2,2,FALSE)="OUI",P$3,IF(HLOOKUP(P$9,'Feuille1-Catégories'!$C$1:$G$3,3,FALSE)="OUI",OFFSET(P$3,MOD(QUOTIENT(ROW()-ROW($A$20),'Feuille1-Catégories'!$B$6/P$6),P$5),0),IF(MOD($A249-1-P$10,'Feuille1-Catégories'!$F$5+1)=0,P$3,""))),"")</f>
        <v>25</v>
      </c>
      <c r="Q249" s="29" t="str">
        <f ca="1">IF(AND($A249&lt;&gt;"",Q$9&lt;&gt;""),IF(HLOOKUP(Q$9,'Feuille1-Catégories'!$C$1:$G$2,2,FALSE)="OUI",Q$3,IF(HLOOKUP(Q$9,'Feuille1-Catégories'!$C$1:$G$3,3,FALSE)="OUI",OFFSET(Q$3,MOD(QUOTIENT(ROW()-ROW($A$20),'Feuille1-Catégories'!$B$6/Q$6),Q$5),0),IF(MOD($A249-1-Q$10,'Feuille1-Catégories'!$F$5+1)=0,Q$3,""))),"")</f>
        <v/>
      </c>
      <c r="R249" s="29" t="str">
        <f ca="1">IF(AND($A249&lt;&gt;"",R$9&lt;&gt;""),IF(HLOOKUP(R$9,'Feuille1-Catégories'!$C$1:$G$2,2,FALSE)="OUI",R$3,IF(HLOOKUP(R$9,'Feuille1-Catégories'!$C$1:$G$3,3,FALSE)="OUI",OFFSET(R$3,MOD(QUOTIENT(ROW()-ROW($A$20),'Feuille1-Catégories'!$B$6/R$6),R$5),0),IF(MOD($A249-1-R$10,'Feuille1-Catégories'!$F$5+1)=0,R$3,""))),"")</f>
        <v/>
      </c>
      <c r="S249" s="29">
        <f ca="1">IF(AND($A249&lt;&gt;"",S$9&lt;&gt;""),IF(HLOOKUP(S$9,'Feuille1-Catégories'!$C$1:$G$2,2,FALSE)="OUI",S$3,IF(HLOOKUP(S$9,'Feuille1-Catégories'!$C$1:$G$3,3,FALSE)="OUI",OFFSET(S$3,MOD(QUOTIENT(ROW()-ROW($A$20),'Feuille1-Catégories'!$B$6/S$6),S$5),0),IF(MOD($A249-1-S$10,'Feuille1-Catégories'!$F$5+1)=0,S$3,""))),"")</f>
        <v>30</v>
      </c>
      <c r="T249" s="29" t="str">
        <f ca="1">IF(AND($A249&lt;&gt;"",T$9&lt;&gt;""),IF(HLOOKUP(T$9,'Feuille1-Catégories'!$C$1:$G$2,2,FALSE)="OUI",T$3,IF(HLOOKUP(T$9,'Feuille1-Catégories'!$C$1:$G$3,3,FALSE)="OUI",OFFSET(T$3,MOD(QUOTIENT(ROW()-ROW($A$20),'Feuille1-Catégories'!$B$6/T$6),T$5),0),IF(MOD($A249-1-T$10,'Feuille1-Catégories'!$F$5+1)=0,T$3,""))),"")</f>
        <v/>
      </c>
      <c r="U249" s="29">
        <f ca="1">IF(AND($A249&lt;&gt;"",U$9&lt;&gt;""),IF(HLOOKUP(U$9,'Feuille1-Catégories'!$C$1:$G$2,2,FALSE)="OUI",U$3,IF(HLOOKUP(U$9,'Feuille1-Catégories'!$C$1:$G$3,3,FALSE)="OUI",OFFSET(U$3,MOD(QUOTIENT(ROW()-ROW($A$20),'Feuille1-Catégories'!$B$6/U$6),U$5),0),IF(MOD($A249-1-U$10,'Feuille1-Catégories'!$F$5+1)=0,U$3,""))),"")</f>
        <v>300</v>
      </c>
      <c r="V249" s="29" t="str">
        <f ca="1">IF(AND($A249&lt;&gt;"",V$9&lt;&gt;""),IF(HLOOKUP(V$9,'Feuille1-Catégories'!$C$1:$G$2,2,FALSE)="OUI",V$3,IF(HLOOKUP(V$9,'Feuille1-Catégories'!$C$1:$G$3,3,FALSE)="OUI",OFFSET(V$3,MOD(QUOTIENT(ROW()-ROW($A$20),'Feuille1-Catégories'!$B$6/V$6),V$5),0),IF(MOD($A249-1-V$10,'Feuille1-Catégories'!$F$5+1)=0,V$3,""))),"")</f>
        <v/>
      </c>
      <c r="W249" s="29" t="str">
        <f ca="1">IF(AND($A249&lt;&gt;"",W$9&lt;&gt;""),IF(HLOOKUP(W$9,'Feuille1-Catégories'!$C$1:$G$2,2,FALSE)="OUI",W$3,IF(HLOOKUP(W$9,'Feuille1-Catégories'!$C$1:$G$3,3,FALSE)="OUI",OFFSET(W$3,MOD(QUOTIENT(ROW()-ROW($A$20),'Feuille1-Catégories'!$B$6/W$6),W$5),0),IF(MOD($A249-1-W$10,'Feuille1-Catégories'!$F$5+1)=0,W$3,""))),"")</f>
        <v/>
      </c>
      <c r="X249" s="29" t="str">
        <f ca="1">IF(AND($A249&lt;&gt;"",X$9&lt;&gt;""),IF(HLOOKUP(X$9,'Feuille1-Catégories'!$C$1:$G$2,2,FALSE)="OUI",X$3,IF(HLOOKUP(X$9,'Feuille1-Catégories'!$C$1:$G$3,3,FALSE)="OUI",OFFSET(X$3,MOD(QUOTIENT(ROW()-ROW($A$20),'Feuille1-Catégories'!$B$6/X$6),X$5),0),IF(MOD($A249-1-X$10,'Feuille1-Catégories'!$F$5+1)=0,X$3,""))),"")</f>
        <v/>
      </c>
      <c r="Y249" s="29" t="str">
        <f ca="1">IF(AND($A249&lt;&gt;"",Y$9&lt;&gt;""),IF(HLOOKUP(Y$9,'Feuille1-Catégories'!$C$1:$G$2,2,FALSE)="OUI",Y$3,IF(HLOOKUP(Y$9,'Feuille1-Catégories'!$C$1:$G$3,3,FALSE)="OUI",OFFSET(Y$3,MOD(QUOTIENT(ROW()-ROW($A$20),'Feuille1-Catégories'!$B$6/Y$6),Y$5),0),IF(MOD($A249-1-Y$10,'Feuille1-Catégories'!$F$5+1)=0,Y$3,""))),"")</f>
        <v/>
      </c>
      <c r="Z249" s="29" t="str">
        <f ca="1">IF(AND($A249&lt;&gt;"",Z$9&lt;&gt;""),IF(HLOOKUP(Z$9,'Feuille1-Catégories'!$C$1:$G$2,2,FALSE)="OUI",Z$3,IF(HLOOKUP(Z$9,'Feuille1-Catégories'!$C$1:$G$3,3,FALSE)="OUI",OFFSET(Z$3,MOD(QUOTIENT(ROW()-ROW($A$20),'Feuille1-Catégories'!$B$6/Z$6),Z$5),0),IF(MOD($A249-1-Z$10,'Feuille1-Catégories'!$F$5+1)=0,Z$3,""))),"")</f>
        <v/>
      </c>
    </row>
    <row r="250" spans="1:26" ht="17" x14ac:dyDescent="0.2">
      <c r="A250" s="21">
        <f>IF('Feuille2-Prix de vente'!A250&lt;&gt;"",'Feuille2-Prix de vente'!A250,"")</f>
        <v>231</v>
      </c>
      <c r="B250" s="33">
        <f ca="1">IF('Feuille2-Prix de vente'!B250&lt;&gt;"",'Feuille2-Prix de vente'!B250,"")</f>
        <v>10.555555555555555</v>
      </c>
      <c r="C250" s="10">
        <f ca="1">IF('Feuille2-Prix de vente'!C250&lt;&gt;"",'Feuille2-Prix de vente'!C250,"")</f>
        <v>5710.4</v>
      </c>
      <c r="D250" s="10">
        <f t="shared" ca="1" si="3"/>
        <v>597.6</v>
      </c>
      <c r="E250" s="10">
        <f ca="1">IF('Feuille2-Prix de vente'!E250&lt;&gt;"",'Feuille2-Prix de vente'!E250,"")</f>
        <v>6308</v>
      </c>
      <c r="F250" s="29">
        <f ca="1">IF(AND($A250&lt;&gt;"",F$9&lt;&gt;""),IF(HLOOKUP(F$9,'Feuille1-Catégories'!$C$1:$G$2,2,FALSE)="OUI",F$3,IF(HLOOKUP(F$9,'Feuille1-Catégories'!$C$1:$G$3,3,FALSE)="OUI",OFFSET(F$3,MOD(QUOTIENT(ROW()-ROW($A$20),'Feuille1-Catégories'!$B$6/F$6),F$5),0),IF(MOD($A250-1-F$10,'Feuille1-Catégories'!$F$5+1)=0,F$3,""))),"")</f>
        <v>0.8</v>
      </c>
      <c r="G250" s="29" t="str">
        <f ca="1">IF(AND($A250&lt;&gt;"",G$9&lt;&gt;""),IF(HLOOKUP(G$9,'Feuille1-Catégories'!$C$1:$G$2,2,FALSE)="OUI",G$3,IF(HLOOKUP(G$9,'Feuille1-Catégories'!$C$1:$G$3,3,FALSE)="OUI",OFFSET(G$3,MOD(QUOTIENT(ROW()-ROW($A$20),'Feuille1-Catégories'!$B$6/G$6),G$5),0),IF(MOD($A250-1-G$10,'Feuille1-Catégories'!$F$5+1)=0,G$3,""))),"")</f>
        <v xml:space="preserve"> </v>
      </c>
      <c r="H250" s="29" t="str">
        <f ca="1">IF(AND($A250&lt;&gt;"",H$9&lt;&gt;""),IF(HLOOKUP(H$9,'Feuille1-Catégories'!$C$1:$G$2,2,FALSE)="OUI",H$3,IF(HLOOKUP(H$9,'Feuille1-Catégories'!$C$1:$G$3,3,FALSE)="OUI",OFFSET(H$3,MOD(QUOTIENT(ROW()-ROW($A$20),'Feuille1-Catégories'!$B$6/H$6),H$5),0),IF(MOD($A250-1-H$10,'Feuille1-Catégories'!$F$5+1)=0,H$3,""))),"")</f>
        <v/>
      </c>
      <c r="I250" s="29">
        <f ca="1">IF(AND($A250&lt;&gt;"",I$9&lt;&gt;""),IF(HLOOKUP(I$9,'Feuille1-Catégories'!$C$1:$G$2,2,FALSE)="OUI",I$3,IF(HLOOKUP(I$9,'Feuille1-Catégories'!$C$1:$G$3,3,FALSE)="OUI",OFFSET(I$3,MOD(QUOTIENT(ROW()-ROW($A$20),'Feuille1-Catégories'!$B$6/I$6),I$5),0),IF(MOD($A250-1-I$10,'Feuille1-Catégories'!$F$5+1)=0,I$3,""))),"")</f>
        <v>200</v>
      </c>
      <c r="J250" s="29">
        <f ca="1">IF(AND($A250&lt;&gt;"",J$9&lt;&gt;""),IF(HLOOKUP(J$9,'Feuille1-Catégories'!$C$1:$G$2,2,FALSE)="OUI",J$3,IF(HLOOKUP(J$9,'Feuille1-Catégories'!$C$1:$G$3,3,FALSE)="OUI",OFFSET(J$3,MOD(QUOTIENT(ROW()-ROW($A$20),'Feuille1-Catégories'!$B$6/J$6),J$5),0),IF(MOD($A250-1-J$10,'Feuille1-Catégories'!$F$5+1)=0,J$3,""))),"")</f>
        <v>0.8</v>
      </c>
      <c r="K250" s="29">
        <f ca="1">IF(AND($A250&lt;&gt;"",K$9&lt;&gt;""),IF(HLOOKUP(K$9,'Feuille1-Catégories'!$C$1:$G$2,2,FALSE)="OUI",K$3,IF(HLOOKUP(K$9,'Feuille1-Catégories'!$C$1:$G$3,3,FALSE)="OUI",OFFSET(K$3,MOD(QUOTIENT(ROW()-ROW($A$20),'Feuille1-Catégories'!$B$6/K$6),K$5),0),IF(MOD($A250-1-K$10,'Feuille1-Catégories'!$F$5+1)=0,K$3,""))),"")</f>
        <v>10</v>
      </c>
      <c r="L250" s="29">
        <f ca="1">IF(AND($A250&lt;&gt;"",L$9&lt;&gt;""),IF(HLOOKUP(L$9,'Feuille1-Catégories'!$C$1:$G$2,2,FALSE)="OUI",L$3,IF(HLOOKUP(L$9,'Feuille1-Catégories'!$C$1:$G$3,3,FALSE)="OUI",OFFSET(L$3,MOD(QUOTIENT(ROW()-ROW($A$20),'Feuille1-Catégories'!$B$6/L$6),L$5),0),IF(MOD($A250-1-L$10,'Feuille1-Catégories'!$F$5+1)=0,L$3,""))),"")</f>
        <v>50</v>
      </c>
      <c r="M250" s="29" t="str">
        <f ca="1">IF(AND($A250&lt;&gt;"",M$9&lt;&gt;""),IF(HLOOKUP(M$9,'Feuille1-Catégories'!$C$1:$G$2,2,FALSE)="OUI",M$3,IF(HLOOKUP(M$9,'Feuille1-Catégories'!$C$1:$G$3,3,FALSE)="OUI",OFFSET(M$3,MOD(QUOTIENT(ROW()-ROW($A$20),'Feuille1-Catégories'!$B$6/M$6),M$5),0),IF(MOD($A250-1-M$10,'Feuille1-Catégories'!$F$5+1)=0,M$3,""))),"")</f>
        <v xml:space="preserve"> </v>
      </c>
      <c r="N250" s="29" t="str">
        <f ca="1">IF(AND($A250&lt;&gt;"",N$9&lt;&gt;""),IF(HLOOKUP(N$9,'Feuille1-Catégories'!$C$1:$G$2,2,FALSE)="OUI",N$3,IF(HLOOKUP(N$9,'Feuille1-Catégories'!$C$1:$G$3,3,FALSE)="OUI",OFFSET(N$3,MOD(QUOTIENT(ROW()-ROW($A$20),'Feuille1-Catégories'!$B$6/N$6),N$5),0),IF(MOD($A250-1-N$10,'Feuille1-Catégories'!$F$5+1)=0,N$3,""))),"")</f>
        <v xml:space="preserve"> </v>
      </c>
      <c r="O250" s="29">
        <f ca="1">IF(AND($A250&lt;&gt;"",O$9&lt;&gt;""),IF(HLOOKUP(O$9,'Feuille1-Catégories'!$C$1:$G$2,2,FALSE)="OUI",O$3,IF(HLOOKUP(O$9,'Feuille1-Catégories'!$C$1:$G$3,3,FALSE)="OUI",OFFSET(O$3,MOD(QUOTIENT(ROW()-ROW($A$20),'Feuille1-Catégories'!$B$6/O$6),O$5),0),IF(MOD($A250-1-O$10,'Feuille1-Catégories'!$F$5+1)=0,O$3,""))),"")</f>
        <v>5</v>
      </c>
      <c r="P250" s="29" t="str">
        <f ca="1">IF(AND($A250&lt;&gt;"",P$9&lt;&gt;""),IF(HLOOKUP(P$9,'Feuille1-Catégories'!$C$1:$G$2,2,FALSE)="OUI",P$3,IF(HLOOKUP(P$9,'Feuille1-Catégories'!$C$1:$G$3,3,FALSE)="OUI",OFFSET(P$3,MOD(QUOTIENT(ROW()-ROW($A$20),'Feuille1-Catégories'!$B$6/P$6),P$5),0),IF(MOD($A250-1-P$10,'Feuille1-Catégories'!$F$5+1)=0,P$3,""))),"")</f>
        <v/>
      </c>
      <c r="Q250" s="29" t="str">
        <f ca="1">IF(AND($A250&lt;&gt;"",Q$9&lt;&gt;""),IF(HLOOKUP(Q$9,'Feuille1-Catégories'!$C$1:$G$2,2,FALSE)="OUI",Q$3,IF(HLOOKUP(Q$9,'Feuille1-Catégories'!$C$1:$G$3,3,FALSE)="OUI",OFFSET(Q$3,MOD(QUOTIENT(ROW()-ROW($A$20),'Feuille1-Catégories'!$B$6/Q$6),Q$5),0),IF(MOD($A250-1-Q$10,'Feuille1-Catégories'!$F$5+1)=0,Q$3,""))),"")</f>
        <v/>
      </c>
      <c r="R250" s="29">
        <f ca="1">IF(AND($A250&lt;&gt;"",R$9&lt;&gt;""),IF(HLOOKUP(R$9,'Feuille1-Catégories'!$C$1:$G$2,2,FALSE)="OUI",R$3,IF(HLOOKUP(R$9,'Feuille1-Catégories'!$C$1:$G$3,3,FALSE)="OUI",OFFSET(R$3,MOD(QUOTIENT(ROW()-ROW($A$20),'Feuille1-Catégories'!$B$6/R$6),R$5),0),IF(MOD($A250-1-R$10,'Feuille1-Catégories'!$F$5+1)=0,R$3,""))),"")</f>
        <v>1</v>
      </c>
      <c r="S250" s="29">
        <f ca="1">IF(AND($A250&lt;&gt;"",S$9&lt;&gt;""),IF(HLOOKUP(S$9,'Feuille1-Catégories'!$C$1:$G$2,2,FALSE)="OUI",S$3,IF(HLOOKUP(S$9,'Feuille1-Catégories'!$C$1:$G$3,3,FALSE)="OUI",OFFSET(S$3,MOD(QUOTIENT(ROW()-ROW($A$20),'Feuille1-Catégories'!$B$6/S$6),S$5),0),IF(MOD($A250-1-S$10,'Feuille1-Catégories'!$F$5+1)=0,S$3,""))),"")</f>
        <v>30</v>
      </c>
      <c r="T250" s="29" t="str">
        <f ca="1">IF(AND($A250&lt;&gt;"",T$9&lt;&gt;""),IF(HLOOKUP(T$9,'Feuille1-Catégories'!$C$1:$G$2,2,FALSE)="OUI",T$3,IF(HLOOKUP(T$9,'Feuille1-Catégories'!$C$1:$G$3,3,FALSE)="OUI",OFFSET(T$3,MOD(QUOTIENT(ROW()-ROW($A$20),'Feuille1-Catégories'!$B$6/T$6),T$5),0),IF(MOD($A250-1-T$10,'Feuille1-Catégories'!$F$5+1)=0,T$3,""))),"")</f>
        <v/>
      </c>
      <c r="U250" s="29">
        <f ca="1">IF(AND($A250&lt;&gt;"",U$9&lt;&gt;""),IF(HLOOKUP(U$9,'Feuille1-Catégories'!$C$1:$G$2,2,FALSE)="OUI",U$3,IF(HLOOKUP(U$9,'Feuille1-Catégories'!$C$1:$G$3,3,FALSE)="OUI",OFFSET(U$3,MOD(QUOTIENT(ROW()-ROW($A$20),'Feuille1-Catégories'!$B$6/U$6),U$5),0),IF(MOD($A250-1-U$10,'Feuille1-Catégories'!$F$5+1)=0,U$3,""))),"")</f>
        <v>300</v>
      </c>
      <c r="V250" s="29" t="str">
        <f ca="1">IF(AND($A250&lt;&gt;"",V$9&lt;&gt;""),IF(HLOOKUP(V$9,'Feuille1-Catégories'!$C$1:$G$2,2,FALSE)="OUI",V$3,IF(HLOOKUP(V$9,'Feuille1-Catégories'!$C$1:$G$3,3,FALSE)="OUI",OFFSET(V$3,MOD(QUOTIENT(ROW()-ROW($A$20),'Feuille1-Catégories'!$B$6/V$6),V$5),0),IF(MOD($A250-1-V$10,'Feuille1-Catégories'!$F$5+1)=0,V$3,""))),"")</f>
        <v/>
      </c>
      <c r="W250" s="29" t="str">
        <f ca="1">IF(AND($A250&lt;&gt;"",W$9&lt;&gt;""),IF(HLOOKUP(W$9,'Feuille1-Catégories'!$C$1:$G$2,2,FALSE)="OUI",W$3,IF(HLOOKUP(W$9,'Feuille1-Catégories'!$C$1:$G$3,3,FALSE)="OUI",OFFSET(W$3,MOD(QUOTIENT(ROW()-ROW($A$20),'Feuille1-Catégories'!$B$6/W$6),W$5),0),IF(MOD($A250-1-W$10,'Feuille1-Catégories'!$F$5+1)=0,W$3,""))),"")</f>
        <v/>
      </c>
      <c r="X250" s="29" t="str">
        <f ca="1">IF(AND($A250&lt;&gt;"",X$9&lt;&gt;""),IF(HLOOKUP(X$9,'Feuille1-Catégories'!$C$1:$G$2,2,FALSE)="OUI",X$3,IF(HLOOKUP(X$9,'Feuille1-Catégories'!$C$1:$G$3,3,FALSE)="OUI",OFFSET(X$3,MOD(QUOTIENT(ROW()-ROW($A$20),'Feuille1-Catégories'!$B$6/X$6),X$5),0),IF(MOD($A250-1-X$10,'Feuille1-Catégories'!$F$5+1)=0,X$3,""))),"")</f>
        <v/>
      </c>
      <c r="Y250" s="29" t="str">
        <f ca="1">IF(AND($A250&lt;&gt;"",Y$9&lt;&gt;""),IF(HLOOKUP(Y$9,'Feuille1-Catégories'!$C$1:$G$2,2,FALSE)="OUI",Y$3,IF(HLOOKUP(Y$9,'Feuille1-Catégories'!$C$1:$G$3,3,FALSE)="OUI",OFFSET(Y$3,MOD(QUOTIENT(ROW()-ROW($A$20),'Feuille1-Catégories'!$B$6/Y$6),Y$5),0),IF(MOD($A250-1-Y$10,'Feuille1-Catégories'!$F$5+1)=0,Y$3,""))),"")</f>
        <v/>
      </c>
      <c r="Z250" s="29" t="str">
        <f ca="1">IF(AND($A250&lt;&gt;"",Z$9&lt;&gt;""),IF(HLOOKUP(Z$9,'Feuille1-Catégories'!$C$1:$G$2,2,FALSE)="OUI",Z$3,IF(HLOOKUP(Z$9,'Feuille1-Catégories'!$C$1:$G$3,3,FALSE)="OUI",OFFSET(Z$3,MOD(QUOTIENT(ROW()-ROW($A$20),'Feuille1-Catégories'!$B$6/Z$6),Z$5),0),IF(MOD($A250-1-Z$10,'Feuille1-Catégories'!$F$5+1)=0,Z$3,""))),"")</f>
        <v/>
      </c>
    </row>
    <row r="251" spans="1:26" ht="17" x14ac:dyDescent="0.2">
      <c r="A251" s="21">
        <f>IF('Feuille2-Prix de vente'!A251&lt;&gt;"",'Feuille2-Prix de vente'!A251,"")</f>
        <v>232</v>
      </c>
      <c r="B251" s="33">
        <f ca="1">IF('Feuille2-Prix de vente'!B251&lt;&gt;"",'Feuille2-Prix de vente'!B251,"")</f>
        <v>8.5399043766090479</v>
      </c>
      <c r="C251" s="10">
        <f ca="1">IF('Feuille2-Prix de vente'!C251&lt;&gt;"",'Feuille2-Prix de vente'!C251,"")</f>
        <v>8200.4</v>
      </c>
      <c r="D251" s="10">
        <f t="shared" ca="1" si="3"/>
        <v>1087.5999999999999</v>
      </c>
      <c r="E251" s="10">
        <f ca="1">IF('Feuille2-Prix de vente'!E251&lt;&gt;"",'Feuille2-Prix de vente'!E251,"")</f>
        <v>9288</v>
      </c>
      <c r="F251" s="29">
        <f ca="1">IF(AND($A251&lt;&gt;"",F$9&lt;&gt;""),IF(HLOOKUP(F$9,'Feuille1-Catégories'!$C$1:$G$2,2,FALSE)="OUI",F$3,IF(HLOOKUP(F$9,'Feuille1-Catégories'!$C$1:$G$3,3,FALSE)="OUI",OFFSET(F$3,MOD(QUOTIENT(ROW()-ROW($A$20),'Feuille1-Catégories'!$B$6/F$6),F$5),0),IF(MOD($A251-1-F$10,'Feuille1-Catégories'!$F$5+1)=0,F$3,""))),"")</f>
        <v>0.8</v>
      </c>
      <c r="G251" s="29" t="str">
        <f ca="1">IF(AND($A251&lt;&gt;"",G$9&lt;&gt;""),IF(HLOOKUP(G$9,'Feuille1-Catégories'!$C$1:$G$2,2,FALSE)="OUI",G$3,IF(HLOOKUP(G$9,'Feuille1-Catégories'!$C$1:$G$3,3,FALSE)="OUI",OFFSET(G$3,MOD(QUOTIENT(ROW()-ROW($A$20),'Feuille1-Catégories'!$B$6/G$6),G$5),0),IF(MOD($A251-1-G$10,'Feuille1-Catégories'!$F$5+1)=0,G$3,""))),"")</f>
        <v xml:space="preserve"> </v>
      </c>
      <c r="H251" s="29" t="str">
        <f ca="1">IF(AND($A251&lt;&gt;"",H$9&lt;&gt;""),IF(HLOOKUP(H$9,'Feuille1-Catégories'!$C$1:$G$2,2,FALSE)="OUI",H$3,IF(HLOOKUP(H$9,'Feuille1-Catégories'!$C$1:$G$3,3,FALSE)="OUI",OFFSET(H$3,MOD(QUOTIENT(ROW()-ROW($A$20),'Feuille1-Catégories'!$B$6/H$6),H$5),0),IF(MOD($A251-1-H$10,'Feuille1-Catégories'!$F$5+1)=0,H$3,""))),"")</f>
        <v/>
      </c>
      <c r="I251" s="29">
        <f ca="1">IF(AND($A251&lt;&gt;"",I$9&lt;&gt;""),IF(HLOOKUP(I$9,'Feuille1-Catégories'!$C$1:$G$2,2,FALSE)="OUI",I$3,IF(HLOOKUP(I$9,'Feuille1-Catégories'!$C$1:$G$3,3,FALSE)="OUI",OFFSET(I$3,MOD(QUOTIENT(ROW()-ROW($A$20),'Feuille1-Catégories'!$B$6/I$6),I$5),0),IF(MOD($A251-1-I$10,'Feuille1-Catégories'!$F$5+1)=0,I$3,""))),"")</f>
        <v>200</v>
      </c>
      <c r="J251" s="29">
        <f ca="1">IF(AND($A251&lt;&gt;"",J$9&lt;&gt;""),IF(HLOOKUP(J$9,'Feuille1-Catégories'!$C$1:$G$2,2,FALSE)="OUI",J$3,IF(HLOOKUP(J$9,'Feuille1-Catégories'!$C$1:$G$3,3,FALSE)="OUI",OFFSET(J$3,MOD(QUOTIENT(ROW()-ROW($A$20),'Feuille1-Catégories'!$B$6/J$6),J$5),0),IF(MOD($A251-1-J$10,'Feuille1-Catégories'!$F$5+1)=0,J$3,""))),"")</f>
        <v>0.8</v>
      </c>
      <c r="K251" s="29" t="str">
        <f ca="1">IF(AND($A251&lt;&gt;"",K$9&lt;&gt;""),IF(HLOOKUP(K$9,'Feuille1-Catégories'!$C$1:$G$2,2,FALSE)="OUI",K$3,IF(HLOOKUP(K$9,'Feuille1-Catégories'!$C$1:$G$3,3,FALSE)="OUI",OFFSET(K$3,MOD(QUOTIENT(ROW()-ROW($A$20),'Feuille1-Catégories'!$B$6/K$6),K$5),0),IF(MOD($A251-1-K$10,'Feuille1-Catégories'!$F$5+1)=0,K$3,""))),"")</f>
        <v/>
      </c>
      <c r="L251" s="29">
        <f ca="1">IF(AND($A251&lt;&gt;"",L$9&lt;&gt;""),IF(HLOOKUP(L$9,'Feuille1-Catégories'!$C$1:$G$2,2,FALSE)="OUI",L$3,IF(HLOOKUP(L$9,'Feuille1-Catégories'!$C$1:$G$3,3,FALSE)="OUI",OFFSET(L$3,MOD(QUOTIENT(ROW()-ROW($A$20),'Feuille1-Catégories'!$B$6/L$6),L$5),0),IF(MOD($A251-1-L$10,'Feuille1-Catégories'!$F$5+1)=0,L$3,""))),"")</f>
        <v>50</v>
      </c>
      <c r="M251" s="29" t="str">
        <f ca="1">IF(AND($A251&lt;&gt;"",M$9&lt;&gt;""),IF(HLOOKUP(M$9,'Feuille1-Catégories'!$C$1:$G$2,2,FALSE)="OUI",M$3,IF(HLOOKUP(M$9,'Feuille1-Catégories'!$C$1:$G$3,3,FALSE)="OUI",OFFSET(M$3,MOD(QUOTIENT(ROW()-ROW($A$20),'Feuille1-Catégories'!$B$6/M$6),M$5),0),IF(MOD($A251-1-M$10,'Feuille1-Catégories'!$F$5+1)=0,M$3,""))),"")</f>
        <v xml:space="preserve"> </v>
      </c>
      <c r="N251" s="29" t="str">
        <f ca="1">IF(AND($A251&lt;&gt;"",N$9&lt;&gt;""),IF(HLOOKUP(N$9,'Feuille1-Catégories'!$C$1:$G$2,2,FALSE)="OUI",N$3,IF(HLOOKUP(N$9,'Feuille1-Catégories'!$C$1:$G$3,3,FALSE)="OUI",OFFSET(N$3,MOD(QUOTIENT(ROW()-ROW($A$20),'Feuille1-Catégories'!$B$6/N$6),N$5),0),IF(MOD($A251-1-N$10,'Feuille1-Catégories'!$F$5+1)=0,N$3,""))),"")</f>
        <v xml:space="preserve"> </v>
      </c>
      <c r="O251" s="29">
        <f ca="1">IF(AND($A251&lt;&gt;"",O$9&lt;&gt;""),IF(HLOOKUP(O$9,'Feuille1-Catégories'!$C$1:$G$2,2,FALSE)="OUI",O$3,IF(HLOOKUP(O$9,'Feuille1-Catégories'!$C$1:$G$3,3,FALSE)="OUI",OFFSET(O$3,MOD(QUOTIENT(ROW()-ROW($A$20),'Feuille1-Catégories'!$B$6/O$6),O$5),0),IF(MOD($A251-1-O$10,'Feuille1-Catégories'!$F$5+1)=0,O$3,""))),"")</f>
        <v>5</v>
      </c>
      <c r="P251" s="29" t="str">
        <f ca="1">IF(AND($A251&lt;&gt;"",P$9&lt;&gt;""),IF(HLOOKUP(P$9,'Feuille1-Catégories'!$C$1:$G$2,2,FALSE)="OUI",P$3,IF(HLOOKUP(P$9,'Feuille1-Catégories'!$C$1:$G$3,3,FALSE)="OUI",OFFSET(P$3,MOD(QUOTIENT(ROW()-ROW($A$20),'Feuille1-Catégories'!$B$6/P$6),P$5),0),IF(MOD($A251-1-P$10,'Feuille1-Catégories'!$F$5+1)=0,P$3,""))),"")</f>
        <v/>
      </c>
      <c r="Q251" s="29">
        <f ca="1">IF(AND($A251&lt;&gt;"",Q$9&lt;&gt;""),IF(HLOOKUP(Q$9,'Feuille1-Catégories'!$C$1:$G$2,2,FALSE)="OUI",Q$3,IF(HLOOKUP(Q$9,'Feuille1-Catégories'!$C$1:$G$3,3,FALSE)="OUI",OFFSET(Q$3,MOD(QUOTIENT(ROW()-ROW($A$20),'Feuille1-Catégories'!$B$6/Q$6),Q$5),0),IF(MOD($A251-1-Q$10,'Feuille1-Catégories'!$F$5+1)=0,Q$3,""))),"")</f>
        <v>500</v>
      </c>
      <c r="R251" s="29">
        <f ca="1">IF(AND($A251&lt;&gt;"",R$9&lt;&gt;""),IF(HLOOKUP(R$9,'Feuille1-Catégories'!$C$1:$G$2,2,FALSE)="OUI",R$3,IF(HLOOKUP(R$9,'Feuille1-Catégories'!$C$1:$G$3,3,FALSE)="OUI",OFFSET(R$3,MOD(QUOTIENT(ROW()-ROW($A$20),'Feuille1-Catégories'!$B$6/R$6),R$5),0),IF(MOD($A251-1-R$10,'Feuille1-Catégories'!$F$5+1)=0,R$3,""))),"")</f>
        <v>1</v>
      </c>
      <c r="S251" s="29">
        <f ca="1">IF(AND($A251&lt;&gt;"",S$9&lt;&gt;""),IF(HLOOKUP(S$9,'Feuille1-Catégories'!$C$1:$G$2,2,FALSE)="OUI",S$3,IF(HLOOKUP(S$9,'Feuille1-Catégories'!$C$1:$G$3,3,FALSE)="OUI",OFFSET(S$3,MOD(QUOTIENT(ROW()-ROW($A$20),'Feuille1-Catégories'!$B$6/S$6),S$5),0),IF(MOD($A251-1-S$10,'Feuille1-Catégories'!$F$5+1)=0,S$3,""))),"")</f>
        <v>30</v>
      </c>
      <c r="T251" s="29" t="str">
        <f ca="1">IF(AND($A251&lt;&gt;"",T$9&lt;&gt;""),IF(HLOOKUP(T$9,'Feuille1-Catégories'!$C$1:$G$2,2,FALSE)="OUI",T$3,IF(HLOOKUP(T$9,'Feuille1-Catégories'!$C$1:$G$3,3,FALSE)="OUI",OFFSET(T$3,MOD(QUOTIENT(ROW()-ROW($A$20),'Feuille1-Catégories'!$B$6/T$6),T$5),0),IF(MOD($A251-1-T$10,'Feuille1-Catégories'!$F$5+1)=0,T$3,""))),"")</f>
        <v/>
      </c>
      <c r="U251" s="29">
        <f ca="1">IF(AND($A251&lt;&gt;"",U$9&lt;&gt;""),IF(HLOOKUP(U$9,'Feuille1-Catégories'!$C$1:$G$2,2,FALSE)="OUI",U$3,IF(HLOOKUP(U$9,'Feuille1-Catégories'!$C$1:$G$3,3,FALSE)="OUI",OFFSET(U$3,MOD(QUOTIENT(ROW()-ROW($A$20),'Feuille1-Catégories'!$B$6/U$6),U$5),0),IF(MOD($A251-1-U$10,'Feuille1-Catégories'!$F$5+1)=0,U$3,""))),"")</f>
        <v>300</v>
      </c>
      <c r="V251" s="29" t="str">
        <f ca="1">IF(AND($A251&lt;&gt;"",V$9&lt;&gt;""),IF(HLOOKUP(V$9,'Feuille1-Catégories'!$C$1:$G$2,2,FALSE)="OUI",V$3,IF(HLOOKUP(V$9,'Feuille1-Catégories'!$C$1:$G$3,3,FALSE)="OUI",OFFSET(V$3,MOD(QUOTIENT(ROW()-ROW($A$20),'Feuille1-Catégories'!$B$6/V$6),V$5),0),IF(MOD($A251-1-V$10,'Feuille1-Catégories'!$F$5+1)=0,V$3,""))),"")</f>
        <v/>
      </c>
      <c r="W251" s="29" t="str">
        <f ca="1">IF(AND($A251&lt;&gt;"",W$9&lt;&gt;""),IF(HLOOKUP(W$9,'Feuille1-Catégories'!$C$1:$G$2,2,FALSE)="OUI",W$3,IF(HLOOKUP(W$9,'Feuille1-Catégories'!$C$1:$G$3,3,FALSE)="OUI",OFFSET(W$3,MOD(QUOTIENT(ROW()-ROW($A$20),'Feuille1-Catégories'!$B$6/W$6),W$5),0),IF(MOD($A251-1-W$10,'Feuille1-Catégories'!$F$5+1)=0,W$3,""))),"")</f>
        <v/>
      </c>
      <c r="X251" s="29" t="str">
        <f ca="1">IF(AND($A251&lt;&gt;"",X$9&lt;&gt;""),IF(HLOOKUP(X$9,'Feuille1-Catégories'!$C$1:$G$2,2,FALSE)="OUI",X$3,IF(HLOOKUP(X$9,'Feuille1-Catégories'!$C$1:$G$3,3,FALSE)="OUI",OFFSET(X$3,MOD(QUOTIENT(ROW()-ROW($A$20),'Feuille1-Catégories'!$B$6/X$6),X$5),0),IF(MOD($A251-1-X$10,'Feuille1-Catégories'!$F$5+1)=0,X$3,""))),"")</f>
        <v/>
      </c>
      <c r="Y251" s="29" t="str">
        <f ca="1">IF(AND($A251&lt;&gt;"",Y$9&lt;&gt;""),IF(HLOOKUP(Y$9,'Feuille1-Catégories'!$C$1:$G$2,2,FALSE)="OUI",Y$3,IF(HLOOKUP(Y$9,'Feuille1-Catégories'!$C$1:$G$3,3,FALSE)="OUI",OFFSET(Y$3,MOD(QUOTIENT(ROW()-ROW($A$20),'Feuille1-Catégories'!$B$6/Y$6),Y$5),0),IF(MOD($A251-1-Y$10,'Feuille1-Catégories'!$F$5+1)=0,Y$3,""))),"")</f>
        <v/>
      </c>
      <c r="Z251" s="29" t="str">
        <f ca="1">IF(AND($A251&lt;&gt;"",Z$9&lt;&gt;""),IF(HLOOKUP(Z$9,'Feuille1-Catégories'!$C$1:$G$2,2,FALSE)="OUI",Z$3,IF(HLOOKUP(Z$9,'Feuille1-Catégories'!$C$1:$G$3,3,FALSE)="OUI",OFFSET(Z$3,MOD(QUOTIENT(ROW()-ROW($A$20),'Feuille1-Catégories'!$B$6/Z$6),Z$5),0),IF(MOD($A251-1-Z$10,'Feuille1-Catégories'!$F$5+1)=0,Z$3,""))),"")</f>
        <v/>
      </c>
    </row>
    <row r="252" spans="1:26" ht="17" x14ac:dyDescent="0.2">
      <c r="A252" s="21">
        <f>IF('Feuille2-Prix de vente'!A252&lt;&gt;"",'Feuille2-Prix de vente'!A252,"")</f>
        <v>233</v>
      </c>
      <c r="B252" s="33">
        <f ca="1">IF('Feuille2-Prix de vente'!B252&lt;&gt;"",'Feuille2-Prix de vente'!B252,"")</f>
        <v>11.358768406961177</v>
      </c>
      <c r="C252" s="10">
        <f ca="1">IF('Feuille2-Prix de vente'!C252&lt;&gt;"",'Feuille2-Prix de vente'!C252,"")</f>
        <v>6190.4</v>
      </c>
      <c r="D252" s="10">
        <f t="shared" ca="1" si="3"/>
        <v>597.6</v>
      </c>
      <c r="E252" s="10">
        <f ca="1">IF('Feuille2-Prix de vente'!E252&lt;&gt;"",'Feuille2-Prix de vente'!E252,"")</f>
        <v>6788</v>
      </c>
      <c r="F252" s="29">
        <f ca="1">IF(AND($A252&lt;&gt;"",F$9&lt;&gt;""),IF(HLOOKUP(F$9,'Feuille1-Catégories'!$C$1:$G$2,2,FALSE)="OUI",F$3,IF(HLOOKUP(F$9,'Feuille1-Catégories'!$C$1:$G$3,3,FALSE)="OUI",OFFSET(F$3,MOD(QUOTIENT(ROW()-ROW($A$20),'Feuille1-Catégories'!$B$6/F$6),F$5),0),IF(MOD($A252-1-F$10,'Feuille1-Catégories'!$F$5+1)=0,F$3,""))),"")</f>
        <v>0.8</v>
      </c>
      <c r="G252" s="29" t="str">
        <f ca="1">IF(AND($A252&lt;&gt;"",G$9&lt;&gt;""),IF(HLOOKUP(G$9,'Feuille1-Catégories'!$C$1:$G$2,2,FALSE)="OUI",G$3,IF(HLOOKUP(G$9,'Feuille1-Catégories'!$C$1:$G$3,3,FALSE)="OUI",OFFSET(G$3,MOD(QUOTIENT(ROW()-ROW($A$20),'Feuille1-Catégories'!$B$6/G$6),G$5),0),IF(MOD($A252-1-G$10,'Feuille1-Catégories'!$F$5+1)=0,G$3,""))),"")</f>
        <v xml:space="preserve"> </v>
      </c>
      <c r="H252" s="29" t="str">
        <f ca="1">IF(AND($A252&lt;&gt;"",H$9&lt;&gt;""),IF(HLOOKUP(H$9,'Feuille1-Catégories'!$C$1:$G$2,2,FALSE)="OUI",H$3,IF(HLOOKUP(H$9,'Feuille1-Catégories'!$C$1:$G$3,3,FALSE)="OUI",OFFSET(H$3,MOD(QUOTIENT(ROW()-ROW($A$20),'Feuille1-Catégories'!$B$6/H$6),H$5),0),IF(MOD($A252-1-H$10,'Feuille1-Catégories'!$F$5+1)=0,H$3,""))),"")</f>
        <v/>
      </c>
      <c r="I252" s="29">
        <f ca="1">IF(AND($A252&lt;&gt;"",I$9&lt;&gt;""),IF(HLOOKUP(I$9,'Feuille1-Catégories'!$C$1:$G$2,2,FALSE)="OUI",I$3,IF(HLOOKUP(I$9,'Feuille1-Catégories'!$C$1:$G$3,3,FALSE)="OUI",OFFSET(I$3,MOD(QUOTIENT(ROW()-ROW($A$20),'Feuille1-Catégories'!$B$6/I$6),I$5),0),IF(MOD($A252-1-I$10,'Feuille1-Catégories'!$F$5+1)=0,I$3,""))),"")</f>
        <v>200</v>
      </c>
      <c r="J252" s="29">
        <f ca="1">IF(AND($A252&lt;&gt;"",J$9&lt;&gt;""),IF(HLOOKUP(J$9,'Feuille1-Catégories'!$C$1:$G$2,2,FALSE)="OUI",J$3,IF(HLOOKUP(J$9,'Feuille1-Catégories'!$C$1:$G$3,3,FALSE)="OUI",OFFSET(J$3,MOD(QUOTIENT(ROW()-ROW($A$20),'Feuille1-Catégories'!$B$6/J$6),J$5),0),IF(MOD($A252-1-J$10,'Feuille1-Catégories'!$F$5+1)=0,J$3,""))),"")</f>
        <v>0.8</v>
      </c>
      <c r="K252" s="29" t="str">
        <f ca="1">IF(AND($A252&lt;&gt;"",K$9&lt;&gt;""),IF(HLOOKUP(K$9,'Feuille1-Catégories'!$C$1:$G$2,2,FALSE)="OUI",K$3,IF(HLOOKUP(K$9,'Feuille1-Catégories'!$C$1:$G$3,3,FALSE)="OUI",OFFSET(K$3,MOD(QUOTIENT(ROW()-ROW($A$20),'Feuille1-Catégories'!$B$6/K$6),K$5),0),IF(MOD($A252-1-K$10,'Feuille1-Catégories'!$F$5+1)=0,K$3,""))),"")</f>
        <v/>
      </c>
      <c r="L252" s="29">
        <f ca="1">IF(AND($A252&lt;&gt;"",L$9&lt;&gt;""),IF(HLOOKUP(L$9,'Feuille1-Catégories'!$C$1:$G$2,2,FALSE)="OUI",L$3,IF(HLOOKUP(L$9,'Feuille1-Catégories'!$C$1:$G$3,3,FALSE)="OUI",OFFSET(L$3,MOD(QUOTIENT(ROW()-ROW($A$20),'Feuille1-Catégories'!$B$6/L$6),L$5),0),IF(MOD($A252-1-L$10,'Feuille1-Catégories'!$F$5+1)=0,L$3,""))),"")</f>
        <v>50</v>
      </c>
      <c r="M252" s="29" t="str">
        <f ca="1">IF(AND($A252&lt;&gt;"",M$9&lt;&gt;""),IF(HLOOKUP(M$9,'Feuille1-Catégories'!$C$1:$G$2,2,FALSE)="OUI",M$3,IF(HLOOKUP(M$9,'Feuille1-Catégories'!$C$1:$G$3,3,FALSE)="OUI",OFFSET(M$3,MOD(QUOTIENT(ROW()-ROW($A$20),'Feuille1-Catégories'!$B$6/M$6),M$5),0),IF(MOD($A252-1-M$10,'Feuille1-Catégories'!$F$5+1)=0,M$3,""))),"")</f>
        <v xml:space="preserve"> </v>
      </c>
      <c r="N252" s="29" t="str">
        <f ca="1">IF(AND($A252&lt;&gt;"",N$9&lt;&gt;""),IF(HLOOKUP(N$9,'Feuille1-Catégories'!$C$1:$G$2,2,FALSE)="OUI",N$3,IF(HLOOKUP(N$9,'Feuille1-Catégories'!$C$1:$G$3,3,FALSE)="OUI",OFFSET(N$3,MOD(QUOTIENT(ROW()-ROW($A$20),'Feuille1-Catégories'!$B$6/N$6),N$5),0),IF(MOD($A252-1-N$10,'Feuille1-Catégories'!$F$5+1)=0,N$3,""))),"")</f>
        <v xml:space="preserve"> </v>
      </c>
      <c r="O252" s="29">
        <f ca="1">IF(AND($A252&lt;&gt;"",O$9&lt;&gt;""),IF(HLOOKUP(O$9,'Feuille1-Catégories'!$C$1:$G$2,2,FALSE)="OUI",O$3,IF(HLOOKUP(O$9,'Feuille1-Catégories'!$C$1:$G$3,3,FALSE)="OUI",OFFSET(O$3,MOD(QUOTIENT(ROW()-ROW($A$20),'Feuille1-Catégories'!$B$6/O$6),O$5),0),IF(MOD($A252-1-O$10,'Feuille1-Catégories'!$F$5+1)=0,O$3,""))),"")</f>
        <v>5</v>
      </c>
      <c r="P252" s="29" t="str">
        <f ca="1">IF(AND($A252&lt;&gt;"",P$9&lt;&gt;""),IF(HLOOKUP(P$9,'Feuille1-Catégories'!$C$1:$G$2,2,FALSE)="OUI",P$3,IF(HLOOKUP(P$9,'Feuille1-Catégories'!$C$1:$G$3,3,FALSE)="OUI",OFFSET(P$3,MOD(QUOTIENT(ROW()-ROW($A$20),'Feuille1-Catégories'!$B$6/P$6),P$5),0),IF(MOD($A252-1-P$10,'Feuille1-Catégories'!$F$5+1)=0,P$3,""))),"")</f>
        <v/>
      </c>
      <c r="Q252" s="29" t="str">
        <f ca="1">IF(AND($A252&lt;&gt;"",Q$9&lt;&gt;""),IF(HLOOKUP(Q$9,'Feuille1-Catégories'!$C$1:$G$2,2,FALSE)="OUI",Q$3,IF(HLOOKUP(Q$9,'Feuille1-Catégories'!$C$1:$G$3,3,FALSE)="OUI",OFFSET(Q$3,MOD(QUOTIENT(ROW()-ROW($A$20),'Feuille1-Catégories'!$B$6/Q$6),Q$5),0),IF(MOD($A252-1-Q$10,'Feuille1-Catégories'!$F$5+1)=0,Q$3,""))),"")</f>
        <v/>
      </c>
      <c r="R252" s="29">
        <f ca="1">IF(AND($A252&lt;&gt;"",R$9&lt;&gt;""),IF(HLOOKUP(R$9,'Feuille1-Catégories'!$C$1:$G$2,2,FALSE)="OUI",R$3,IF(HLOOKUP(R$9,'Feuille1-Catégories'!$C$1:$G$3,3,FALSE)="OUI",OFFSET(R$3,MOD(QUOTIENT(ROW()-ROW($A$20),'Feuille1-Catégories'!$B$6/R$6),R$5),0),IF(MOD($A252-1-R$10,'Feuille1-Catégories'!$F$5+1)=0,R$3,""))),"")</f>
        <v>1</v>
      </c>
      <c r="S252" s="29">
        <f ca="1">IF(AND($A252&lt;&gt;"",S$9&lt;&gt;""),IF(HLOOKUP(S$9,'Feuille1-Catégories'!$C$1:$G$2,2,FALSE)="OUI",S$3,IF(HLOOKUP(S$9,'Feuille1-Catégories'!$C$1:$G$3,3,FALSE)="OUI",OFFSET(S$3,MOD(QUOTIENT(ROW()-ROW($A$20),'Feuille1-Catégories'!$B$6/S$6),S$5),0),IF(MOD($A252-1-S$10,'Feuille1-Catégories'!$F$5+1)=0,S$3,""))),"")</f>
        <v>30</v>
      </c>
      <c r="T252" s="29">
        <f ca="1">IF(AND($A252&lt;&gt;"",T$9&lt;&gt;""),IF(HLOOKUP(T$9,'Feuille1-Catégories'!$C$1:$G$2,2,FALSE)="OUI",T$3,IF(HLOOKUP(T$9,'Feuille1-Catégories'!$C$1:$G$3,3,FALSE)="OUI",OFFSET(T$3,MOD(QUOTIENT(ROW()-ROW($A$20),'Feuille1-Catégories'!$B$6/T$6),T$5),0),IF(MOD($A252-1-T$10,'Feuille1-Catégories'!$F$5+1)=0,T$3,""))),"")</f>
        <v>10</v>
      </c>
      <c r="U252" s="29">
        <f ca="1">IF(AND($A252&lt;&gt;"",U$9&lt;&gt;""),IF(HLOOKUP(U$9,'Feuille1-Catégories'!$C$1:$G$2,2,FALSE)="OUI",U$3,IF(HLOOKUP(U$9,'Feuille1-Catégories'!$C$1:$G$3,3,FALSE)="OUI",OFFSET(U$3,MOD(QUOTIENT(ROW()-ROW($A$20),'Feuille1-Catégories'!$B$6/U$6),U$5),0),IF(MOD($A252-1-U$10,'Feuille1-Catégories'!$F$5+1)=0,U$3,""))),"")</f>
        <v>300</v>
      </c>
      <c r="V252" s="29" t="str">
        <f ca="1">IF(AND($A252&lt;&gt;"",V$9&lt;&gt;""),IF(HLOOKUP(V$9,'Feuille1-Catégories'!$C$1:$G$2,2,FALSE)="OUI",V$3,IF(HLOOKUP(V$9,'Feuille1-Catégories'!$C$1:$G$3,3,FALSE)="OUI",OFFSET(V$3,MOD(QUOTIENT(ROW()-ROW($A$20),'Feuille1-Catégories'!$B$6/V$6),V$5),0),IF(MOD($A252-1-V$10,'Feuille1-Catégories'!$F$5+1)=0,V$3,""))),"")</f>
        <v/>
      </c>
      <c r="W252" s="29" t="str">
        <f ca="1">IF(AND($A252&lt;&gt;"",W$9&lt;&gt;""),IF(HLOOKUP(W$9,'Feuille1-Catégories'!$C$1:$G$2,2,FALSE)="OUI",W$3,IF(HLOOKUP(W$9,'Feuille1-Catégories'!$C$1:$G$3,3,FALSE)="OUI",OFFSET(W$3,MOD(QUOTIENT(ROW()-ROW($A$20),'Feuille1-Catégories'!$B$6/W$6),W$5),0),IF(MOD($A252-1-W$10,'Feuille1-Catégories'!$F$5+1)=0,W$3,""))),"")</f>
        <v/>
      </c>
      <c r="X252" s="29" t="str">
        <f ca="1">IF(AND($A252&lt;&gt;"",X$9&lt;&gt;""),IF(HLOOKUP(X$9,'Feuille1-Catégories'!$C$1:$G$2,2,FALSE)="OUI",X$3,IF(HLOOKUP(X$9,'Feuille1-Catégories'!$C$1:$G$3,3,FALSE)="OUI",OFFSET(X$3,MOD(QUOTIENT(ROW()-ROW($A$20),'Feuille1-Catégories'!$B$6/X$6),X$5),0),IF(MOD($A252-1-X$10,'Feuille1-Catégories'!$F$5+1)=0,X$3,""))),"")</f>
        <v/>
      </c>
      <c r="Y252" s="29" t="str">
        <f ca="1">IF(AND($A252&lt;&gt;"",Y$9&lt;&gt;""),IF(HLOOKUP(Y$9,'Feuille1-Catégories'!$C$1:$G$2,2,FALSE)="OUI",Y$3,IF(HLOOKUP(Y$9,'Feuille1-Catégories'!$C$1:$G$3,3,FALSE)="OUI",OFFSET(Y$3,MOD(QUOTIENT(ROW()-ROW($A$20),'Feuille1-Catégories'!$B$6/Y$6),Y$5),0),IF(MOD($A252-1-Y$10,'Feuille1-Catégories'!$F$5+1)=0,Y$3,""))),"")</f>
        <v/>
      </c>
      <c r="Z252" s="29" t="str">
        <f ca="1">IF(AND($A252&lt;&gt;"",Z$9&lt;&gt;""),IF(HLOOKUP(Z$9,'Feuille1-Catégories'!$C$1:$G$2,2,FALSE)="OUI",Z$3,IF(HLOOKUP(Z$9,'Feuille1-Catégories'!$C$1:$G$3,3,FALSE)="OUI",OFFSET(Z$3,MOD(QUOTIENT(ROW()-ROW($A$20),'Feuille1-Catégories'!$B$6/Z$6),Z$5),0),IF(MOD($A252-1-Z$10,'Feuille1-Catégories'!$F$5+1)=0,Z$3,""))),"")</f>
        <v/>
      </c>
    </row>
    <row r="253" spans="1:26" ht="17" x14ac:dyDescent="0.2">
      <c r="A253" s="21">
        <f>IF('Feuille2-Prix de vente'!A253&lt;&gt;"",'Feuille2-Prix de vente'!A253,"")</f>
        <v>234</v>
      </c>
      <c r="B253" s="33">
        <f ca="1">IF('Feuille2-Prix de vente'!B253&lt;&gt;"",'Feuille2-Prix de vente'!B253,"")</f>
        <v>10.018820577164366</v>
      </c>
      <c r="C253" s="10">
        <f ca="1">IF('Feuille2-Prix de vente'!C253&lt;&gt;"",'Feuille2-Prix de vente'!C253,"")</f>
        <v>5750.4</v>
      </c>
      <c r="D253" s="10">
        <f t="shared" ca="1" si="3"/>
        <v>637.6</v>
      </c>
      <c r="E253" s="10">
        <f ca="1">IF('Feuille2-Prix de vente'!E253&lt;&gt;"",'Feuille2-Prix de vente'!E253,"")</f>
        <v>6388</v>
      </c>
      <c r="F253" s="29">
        <f ca="1">IF(AND($A253&lt;&gt;"",F$9&lt;&gt;""),IF(HLOOKUP(F$9,'Feuille1-Catégories'!$C$1:$G$2,2,FALSE)="OUI",F$3,IF(HLOOKUP(F$9,'Feuille1-Catégories'!$C$1:$G$3,3,FALSE)="OUI",OFFSET(F$3,MOD(QUOTIENT(ROW()-ROW($A$20),'Feuille1-Catégories'!$B$6/F$6),F$5),0),IF(MOD($A253-1-F$10,'Feuille1-Catégories'!$F$5+1)=0,F$3,""))),"")</f>
        <v>0.8</v>
      </c>
      <c r="G253" s="29" t="str">
        <f ca="1">IF(AND($A253&lt;&gt;"",G$9&lt;&gt;""),IF(HLOOKUP(G$9,'Feuille1-Catégories'!$C$1:$G$2,2,FALSE)="OUI",G$3,IF(HLOOKUP(G$9,'Feuille1-Catégories'!$C$1:$G$3,3,FALSE)="OUI",OFFSET(G$3,MOD(QUOTIENT(ROW()-ROW($A$20),'Feuille1-Catégories'!$B$6/G$6),G$5),0),IF(MOD($A253-1-G$10,'Feuille1-Catégories'!$F$5+1)=0,G$3,""))),"")</f>
        <v xml:space="preserve"> </v>
      </c>
      <c r="H253" s="29">
        <f ca="1">IF(AND($A253&lt;&gt;"",H$9&lt;&gt;""),IF(HLOOKUP(H$9,'Feuille1-Catégories'!$C$1:$G$2,2,FALSE)="OUI",H$3,IF(HLOOKUP(H$9,'Feuille1-Catégories'!$C$1:$G$3,3,FALSE)="OUI",OFFSET(H$3,MOD(QUOTIENT(ROW()-ROW($A$20),'Feuille1-Catégories'!$B$6/H$6),H$5),0),IF(MOD($A253-1-H$10,'Feuille1-Catégories'!$F$5+1)=0,H$3,""))),"")</f>
        <v>50</v>
      </c>
      <c r="I253" s="29">
        <f ca="1">IF(AND($A253&lt;&gt;"",I$9&lt;&gt;""),IF(HLOOKUP(I$9,'Feuille1-Catégories'!$C$1:$G$2,2,FALSE)="OUI",I$3,IF(HLOOKUP(I$9,'Feuille1-Catégories'!$C$1:$G$3,3,FALSE)="OUI",OFFSET(I$3,MOD(QUOTIENT(ROW()-ROW($A$20),'Feuille1-Catégories'!$B$6/I$6),I$5),0),IF(MOD($A253-1-I$10,'Feuille1-Catégories'!$F$5+1)=0,I$3,""))),"")</f>
        <v>200</v>
      </c>
      <c r="J253" s="29">
        <f ca="1">IF(AND($A253&lt;&gt;"",J$9&lt;&gt;""),IF(HLOOKUP(J$9,'Feuille1-Catégories'!$C$1:$G$2,2,FALSE)="OUI",J$3,IF(HLOOKUP(J$9,'Feuille1-Catégories'!$C$1:$G$3,3,FALSE)="OUI",OFFSET(J$3,MOD(QUOTIENT(ROW()-ROW($A$20),'Feuille1-Catégories'!$B$6/J$6),J$5),0),IF(MOD($A253-1-J$10,'Feuille1-Catégories'!$F$5+1)=0,J$3,""))),"")</f>
        <v>0.8</v>
      </c>
      <c r="K253" s="29" t="str">
        <f ca="1">IF(AND($A253&lt;&gt;"",K$9&lt;&gt;""),IF(HLOOKUP(K$9,'Feuille1-Catégories'!$C$1:$G$2,2,FALSE)="OUI",K$3,IF(HLOOKUP(K$9,'Feuille1-Catégories'!$C$1:$G$3,3,FALSE)="OUI",OFFSET(K$3,MOD(QUOTIENT(ROW()-ROW($A$20),'Feuille1-Catégories'!$B$6/K$6),K$5),0),IF(MOD($A253-1-K$10,'Feuille1-Catégories'!$F$5+1)=0,K$3,""))),"")</f>
        <v/>
      </c>
      <c r="L253" s="29">
        <f ca="1">IF(AND($A253&lt;&gt;"",L$9&lt;&gt;""),IF(HLOOKUP(L$9,'Feuille1-Catégories'!$C$1:$G$2,2,FALSE)="OUI",L$3,IF(HLOOKUP(L$9,'Feuille1-Catégories'!$C$1:$G$3,3,FALSE)="OUI",OFFSET(L$3,MOD(QUOTIENT(ROW()-ROW($A$20),'Feuille1-Catégories'!$B$6/L$6),L$5),0),IF(MOD($A253-1-L$10,'Feuille1-Catégories'!$F$5+1)=0,L$3,""))),"")</f>
        <v>50</v>
      </c>
      <c r="M253" s="29" t="str">
        <f ca="1">IF(AND($A253&lt;&gt;"",M$9&lt;&gt;""),IF(HLOOKUP(M$9,'Feuille1-Catégories'!$C$1:$G$2,2,FALSE)="OUI",M$3,IF(HLOOKUP(M$9,'Feuille1-Catégories'!$C$1:$G$3,3,FALSE)="OUI",OFFSET(M$3,MOD(QUOTIENT(ROW()-ROW($A$20),'Feuille1-Catégories'!$B$6/M$6),M$5),0),IF(MOD($A253-1-M$10,'Feuille1-Catégories'!$F$5+1)=0,M$3,""))),"")</f>
        <v xml:space="preserve"> </v>
      </c>
      <c r="N253" s="29" t="str">
        <f ca="1">IF(AND($A253&lt;&gt;"",N$9&lt;&gt;""),IF(HLOOKUP(N$9,'Feuille1-Catégories'!$C$1:$G$2,2,FALSE)="OUI",N$3,IF(HLOOKUP(N$9,'Feuille1-Catégories'!$C$1:$G$3,3,FALSE)="OUI",OFFSET(N$3,MOD(QUOTIENT(ROW()-ROW($A$20),'Feuille1-Catégories'!$B$6/N$6),N$5),0),IF(MOD($A253-1-N$10,'Feuille1-Catégories'!$F$5+1)=0,N$3,""))),"")</f>
        <v xml:space="preserve"> </v>
      </c>
      <c r="O253" s="29">
        <f ca="1">IF(AND($A253&lt;&gt;"",O$9&lt;&gt;""),IF(HLOOKUP(O$9,'Feuille1-Catégories'!$C$1:$G$2,2,FALSE)="OUI",O$3,IF(HLOOKUP(O$9,'Feuille1-Catégories'!$C$1:$G$3,3,FALSE)="OUI",OFFSET(O$3,MOD(QUOTIENT(ROW()-ROW($A$20),'Feuille1-Catégories'!$B$6/O$6),O$5),0),IF(MOD($A253-1-O$10,'Feuille1-Catégories'!$F$5+1)=0,O$3,""))),"")</f>
        <v>5</v>
      </c>
      <c r="P253" s="29" t="str">
        <f ca="1">IF(AND($A253&lt;&gt;"",P$9&lt;&gt;""),IF(HLOOKUP(P$9,'Feuille1-Catégories'!$C$1:$G$2,2,FALSE)="OUI",P$3,IF(HLOOKUP(P$9,'Feuille1-Catégories'!$C$1:$G$3,3,FALSE)="OUI",OFFSET(P$3,MOD(QUOTIENT(ROW()-ROW($A$20),'Feuille1-Catégories'!$B$6/P$6),P$5),0),IF(MOD($A253-1-P$10,'Feuille1-Catégories'!$F$5+1)=0,P$3,""))),"")</f>
        <v/>
      </c>
      <c r="Q253" s="29" t="str">
        <f ca="1">IF(AND($A253&lt;&gt;"",Q$9&lt;&gt;""),IF(HLOOKUP(Q$9,'Feuille1-Catégories'!$C$1:$G$2,2,FALSE)="OUI",Q$3,IF(HLOOKUP(Q$9,'Feuille1-Catégories'!$C$1:$G$3,3,FALSE)="OUI",OFFSET(Q$3,MOD(QUOTIENT(ROW()-ROW($A$20),'Feuille1-Catégories'!$B$6/Q$6),Q$5),0),IF(MOD($A253-1-Q$10,'Feuille1-Catégories'!$F$5+1)=0,Q$3,""))),"")</f>
        <v/>
      </c>
      <c r="R253" s="29">
        <f ca="1">IF(AND($A253&lt;&gt;"",R$9&lt;&gt;""),IF(HLOOKUP(R$9,'Feuille1-Catégories'!$C$1:$G$2,2,FALSE)="OUI",R$3,IF(HLOOKUP(R$9,'Feuille1-Catégories'!$C$1:$G$3,3,FALSE)="OUI",OFFSET(R$3,MOD(QUOTIENT(ROW()-ROW($A$20),'Feuille1-Catégories'!$B$6/R$6),R$5),0),IF(MOD($A253-1-R$10,'Feuille1-Catégories'!$F$5+1)=0,R$3,""))),"")</f>
        <v>1</v>
      </c>
      <c r="S253" s="29">
        <f ca="1">IF(AND($A253&lt;&gt;"",S$9&lt;&gt;""),IF(HLOOKUP(S$9,'Feuille1-Catégories'!$C$1:$G$2,2,FALSE)="OUI",S$3,IF(HLOOKUP(S$9,'Feuille1-Catégories'!$C$1:$G$3,3,FALSE)="OUI",OFFSET(S$3,MOD(QUOTIENT(ROW()-ROW($A$20),'Feuille1-Catégories'!$B$6/S$6),S$5),0),IF(MOD($A253-1-S$10,'Feuille1-Catégories'!$F$5+1)=0,S$3,""))),"")</f>
        <v>30</v>
      </c>
      <c r="T253" s="29" t="str">
        <f ca="1">IF(AND($A253&lt;&gt;"",T$9&lt;&gt;""),IF(HLOOKUP(T$9,'Feuille1-Catégories'!$C$1:$G$2,2,FALSE)="OUI",T$3,IF(HLOOKUP(T$9,'Feuille1-Catégories'!$C$1:$G$3,3,FALSE)="OUI",OFFSET(T$3,MOD(QUOTIENT(ROW()-ROW($A$20),'Feuille1-Catégories'!$B$6/T$6),T$5),0),IF(MOD($A253-1-T$10,'Feuille1-Catégories'!$F$5+1)=0,T$3,""))),"")</f>
        <v/>
      </c>
      <c r="U253" s="29">
        <f ca="1">IF(AND($A253&lt;&gt;"",U$9&lt;&gt;""),IF(HLOOKUP(U$9,'Feuille1-Catégories'!$C$1:$G$2,2,FALSE)="OUI",U$3,IF(HLOOKUP(U$9,'Feuille1-Catégories'!$C$1:$G$3,3,FALSE)="OUI",OFFSET(U$3,MOD(QUOTIENT(ROW()-ROW($A$20),'Feuille1-Catégories'!$B$6/U$6),U$5),0),IF(MOD($A253-1-U$10,'Feuille1-Catégories'!$F$5+1)=0,U$3,""))),"")</f>
        <v>300</v>
      </c>
      <c r="V253" s="29" t="str">
        <f ca="1">IF(AND($A253&lt;&gt;"",V$9&lt;&gt;""),IF(HLOOKUP(V$9,'Feuille1-Catégories'!$C$1:$G$2,2,FALSE)="OUI",V$3,IF(HLOOKUP(V$9,'Feuille1-Catégories'!$C$1:$G$3,3,FALSE)="OUI",OFFSET(V$3,MOD(QUOTIENT(ROW()-ROW($A$20),'Feuille1-Catégories'!$B$6/V$6),V$5),0),IF(MOD($A253-1-V$10,'Feuille1-Catégories'!$F$5+1)=0,V$3,""))),"")</f>
        <v/>
      </c>
      <c r="W253" s="29" t="str">
        <f ca="1">IF(AND($A253&lt;&gt;"",W$9&lt;&gt;""),IF(HLOOKUP(W$9,'Feuille1-Catégories'!$C$1:$G$2,2,FALSE)="OUI",W$3,IF(HLOOKUP(W$9,'Feuille1-Catégories'!$C$1:$G$3,3,FALSE)="OUI",OFFSET(W$3,MOD(QUOTIENT(ROW()-ROW($A$20),'Feuille1-Catégories'!$B$6/W$6),W$5),0),IF(MOD($A253-1-W$10,'Feuille1-Catégories'!$F$5+1)=0,W$3,""))),"")</f>
        <v/>
      </c>
      <c r="X253" s="29" t="str">
        <f ca="1">IF(AND($A253&lt;&gt;"",X$9&lt;&gt;""),IF(HLOOKUP(X$9,'Feuille1-Catégories'!$C$1:$G$2,2,FALSE)="OUI",X$3,IF(HLOOKUP(X$9,'Feuille1-Catégories'!$C$1:$G$3,3,FALSE)="OUI",OFFSET(X$3,MOD(QUOTIENT(ROW()-ROW($A$20),'Feuille1-Catégories'!$B$6/X$6),X$5),0),IF(MOD($A253-1-X$10,'Feuille1-Catégories'!$F$5+1)=0,X$3,""))),"")</f>
        <v/>
      </c>
      <c r="Y253" s="29" t="str">
        <f ca="1">IF(AND($A253&lt;&gt;"",Y$9&lt;&gt;""),IF(HLOOKUP(Y$9,'Feuille1-Catégories'!$C$1:$G$2,2,FALSE)="OUI",Y$3,IF(HLOOKUP(Y$9,'Feuille1-Catégories'!$C$1:$G$3,3,FALSE)="OUI",OFFSET(Y$3,MOD(QUOTIENT(ROW()-ROW($A$20),'Feuille1-Catégories'!$B$6/Y$6),Y$5),0),IF(MOD($A253-1-Y$10,'Feuille1-Catégories'!$F$5+1)=0,Y$3,""))),"")</f>
        <v/>
      </c>
      <c r="Z253" s="29" t="str">
        <f ca="1">IF(AND($A253&lt;&gt;"",Z$9&lt;&gt;""),IF(HLOOKUP(Z$9,'Feuille1-Catégories'!$C$1:$G$2,2,FALSE)="OUI",Z$3,IF(HLOOKUP(Z$9,'Feuille1-Catégories'!$C$1:$G$3,3,FALSE)="OUI",OFFSET(Z$3,MOD(QUOTIENT(ROW()-ROW($A$20),'Feuille1-Catégories'!$B$6/Z$6),Z$5),0),IF(MOD($A253-1-Z$10,'Feuille1-Catégories'!$F$5+1)=0,Z$3,""))),"")</f>
        <v/>
      </c>
    </row>
    <row r="254" spans="1:26" ht="17" x14ac:dyDescent="0.2">
      <c r="A254" s="21">
        <f>IF('Feuille2-Prix de vente'!A254&lt;&gt;"",'Feuille2-Prix de vente'!A254,"")</f>
        <v>235</v>
      </c>
      <c r="B254" s="33">
        <f ca="1">IF('Feuille2-Prix de vente'!B254&lt;&gt;"",'Feuille2-Prix de vente'!B254,"")</f>
        <v>10.555555555555555</v>
      </c>
      <c r="C254" s="10">
        <f ca="1">IF('Feuille2-Prix de vente'!C254&lt;&gt;"",'Feuille2-Prix de vente'!C254,"")</f>
        <v>5710.4</v>
      </c>
      <c r="D254" s="10">
        <f t="shared" ca="1" si="3"/>
        <v>597.6</v>
      </c>
      <c r="E254" s="10">
        <f ca="1">IF('Feuille2-Prix de vente'!E254&lt;&gt;"",'Feuille2-Prix de vente'!E254,"")</f>
        <v>6308</v>
      </c>
      <c r="F254" s="29">
        <f ca="1">IF(AND($A254&lt;&gt;"",F$9&lt;&gt;""),IF(HLOOKUP(F$9,'Feuille1-Catégories'!$C$1:$G$2,2,FALSE)="OUI",F$3,IF(HLOOKUP(F$9,'Feuille1-Catégories'!$C$1:$G$3,3,FALSE)="OUI",OFFSET(F$3,MOD(QUOTIENT(ROW()-ROW($A$20),'Feuille1-Catégories'!$B$6/F$6),F$5),0),IF(MOD($A254-1-F$10,'Feuille1-Catégories'!$F$5+1)=0,F$3,""))),"")</f>
        <v>0.8</v>
      </c>
      <c r="G254" s="29" t="str">
        <f ca="1">IF(AND($A254&lt;&gt;"",G$9&lt;&gt;""),IF(HLOOKUP(G$9,'Feuille1-Catégories'!$C$1:$G$2,2,FALSE)="OUI",G$3,IF(HLOOKUP(G$9,'Feuille1-Catégories'!$C$1:$G$3,3,FALSE)="OUI",OFFSET(G$3,MOD(QUOTIENT(ROW()-ROW($A$20),'Feuille1-Catégories'!$B$6/G$6),G$5),0),IF(MOD($A254-1-G$10,'Feuille1-Catégories'!$F$5+1)=0,G$3,""))),"")</f>
        <v xml:space="preserve"> </v>
      </c>
      <c r="H254" s="29" t="str">
        <f ca="1">IF(AND($A254&lt;&gt;"",H$9&lt;&gt;""),IF(HLOOKUP(H$9,'Feuille1-Catégories'!$C$1:$G$2,2,FALSE)="OUI",H$3,IF(HLOOKUP(H$9,'Feuille1-Catégories'!$C$1:$G$3,3,FALSE)="OUI",OFFSET(H$3,MOD(QUOTIENT(ROW()-ROW($A$20),'Feuille1-Catégories'!$B$6/H$6),H$5),0),IF(MOD($A254-1-H$10,'Feuille1-Catégories'!$F$5+1)=0,H$3,""))),"")</f>
        <v/>
      </c>
      <c r="I254" s="29">
        <f ca="1">IF(AND($A254&lt;&gt;"",I$9&lt;&gt;""),IF(HLOOKUP(I$9,'Feuille1-Catégories'!$C$1:$G$2,2,FALSE)="OUI",I$3,IF(HLOOKUP(I$9,'Feuille1-Catégories'!$C$1:$G$3,3,FALSE)="OUI",OFFSET(I$3,MOD(QUOTIENT(ROW()-ROW($A$20),'Feuille1-Catégories'!$B$6/I$6),I$5),0),IF(MOD($A254-1-I$10,'Feuille1-Catégories'!$F$5+1)=0,I$3,""))),"")</f>
        <v>200</v>
      </c>
      <c r="J254" s="29">
        <f ca="1">IF(AND($A254&lt;&gt;"",J$9&lt;&gt;""),IF(HLOOKUP(J$9,'Feuille1-Catégories'!$C$1:$G$2,2,FALSE)="OUI",J$3,IF(HLOOKUP(J$9,'Feuille1-Catégories'!$C$1:$G$3,3,FALSE)="OUI",OFFSET(J$3,MOD(QUOTIENT(ROW()-ROW($A$20),'Feuille1-Catégories'!$B$6/J$6),J$5),0),IF(MOD($A254-1-J$10,'Feuille1-Catégories'!$F$5+1)=0,J$3,""))),"")</f>
        <v>0.8</v>
      </c>
      <c r="K254" s="29">
        <f ca="1">IF(AND($A254&lt;&gt;"",K$9&lt;&gt;""),IF(HLOOKUP(K$9,'Feuille1-Catégories'!$C$1:$G$2,2,FALSE)="OUI",K$3,IF(HLOOKUP(K$9,'Feuille1-Catégories'!$C$1:$G$3,3,FALSE)="OUI",OFFSET(K$3,MOD(QUOTIENT(ROW()-ROW($A$20),'Feuille1-Catégories'!$B$6/K$6),K$5),0),IF(MOD($A254-1-K$10,'Feuille1-Catégories'!$F$5+1)=0,K$3,""))),"")</f>
        <v>10</v>
      </c>
      <c r="L254" s="29">
        <f ca="1">IF(AND($A254&lt;&gt;"",L$9&lt;&gt;""),IF(HLOOKUP(L$9,'Feuille1-Catégories'!$C$1:$G$2,2,FALSE)="OUI",L$3,IF(HLOOKUP(L$9,'Feuille1-Catégories'!$C$1:$G$3,3,FALSE)="OUI",OFFSET(L$3,MOD(QUOTIENT(ROW()-ROW($A$20),'Feuille1-Catégories'!$B$6/L$6),L$5),0),IF(MOD($A254-1-L$10,'Feuille1-Catégories'!$F$5+1)=0,L$3,""))),"")</f>
        <v>50</v>
      </c>
      <c r="M254" s="29" t="str">
        <f ca="1">IF(AND($A254&lt;&gt;"",M$9&lt;&gt;""),IF(HLOOKUP(M$9,'Feuille1-Catégories'!$C$1:$G$2,2,FALSE)="OUI",M$3,IF(HLOOKUP(M$9,'Feuille1-Catégories'!$C$1:$G$3,3,FALSE)="OUI",OFFSET(M$3,MOD(QUOTIENT(ROW()-ROW($A$20),'Feuille1-Catégories'!$B$6/M$6),M$5),0),IF(MOD($A254-1-M$10,'Feuille1-Catégories'!$F$5+1)=0,M$3,""))),"")</f>
        <v xml:space="preserve"> </v>
      </c>
      <c r="N254" s="29" t="str">
        <f ca="1">IF(AND($A254&lt;&gt;"",N$9&lt;&gt;""),IF(HLOOKUP(N$9,'Feuille1-Catégories'!$C$1:$G$2,2,FALSE)="OUI",N$3,IF(HLOOKUP(N$9,'Feuille1-Catégories'!$C$1:$G$3,3,FALSE)="OUI",OFFSET(N$3,MOD(QUOTIENT(ROW()-ROW($A$20),'Feuille1-Catégories'!$B$6/N$6),N$5),0),IF(MOD($A254-1-N$10,'Feuille1-Catégories'!$F$5+1)=0,N$3,""))),"")</f>
        <v xml:space="preserve"> </v>
      </c>
      <c r="O254" s="29">
        <f ca="1">IF(AND($A254&lt;&gt;"",O$9&lt;&gt;""),IF(HLOOKUP(O$9,'Feuille1-Catégories'!$C$1:$G$2,2,FALSE)="OUI",O$3,IF(HLOOKUP(O$9,'Feuille1-Catégories'!$C$1:$G$3,3,FALSE)="OUI",OFFSET(O$3,MOD(QUOTIENT(ROW()-ROW($A$20),'Feuille1-Catégories'!$B$6/O$6),O$5),0),IF(MOD($A254-1-O$10,'Feuille1-Catégories'!$F$5+1)=0,O$3,""))),"")</f>
        <v>5</v>
      </c>
      <c r="P254" s="29" t="str">
        <f ca="1">IF(AND($A254&lt;&gt;"",P$9&lt;&gt;""),IF(HLOOKUP(P$9,'Feuille1-Catégories'!$C$1:$G$2,2,FALSE)="OUI",P$3,IF(HLOOKUP(P$9,'Feuille1-Catégories'!$C$1:$G$3,3,FALSE)="OUI",OFFSET(P$3,MOD(QUOTIENT(ROW()-ROW($A$20),'Feuille1-Catégories'!$B$6/P$6),P$5),0),IF(MOD($A254-1-P$10,'Feuille1-Catégories'!$F$5+1)=0,P$3,""))),"")</f>
        <v/>
      </c>
      <c r="Q254" s="29" t="str">
        <f ca="1">IF(AND($A254&lt;&gt;"",Q$9&lt;&gt;""),IF(HLOOKUP(Q$9,'Feuille1-Catégories'!$C$1:$G$2,2,FALSE)="OUI",Q$3,IF(HLOOKUP(Q$9,'Feuille1-Catégories'!$C$1:$G$3,3,FALSE)="OUI",OFFSET(Q$3,MOD(QUOTIENT(ROW()-ROW($A$20),'Feuille1-Catégories'!$B$6/Q$6),Q$5),0),IF(MOD($A254-1-Q$10,'Feuille1-Catégories'!$F$5+1)=0,Q$3,""))),"")</f>
        <v/>
      </c>
      <c r="R254" s="29">
        <f ca="1">IF(AND($A254&lt;&gt;"",R$9&lt;&gt;""),IF(HLOOKUP(R$9,'Feuille1-Catégories'!$C$1:$G$2,2,FALSE)="OUI",R$3,IF(HLOOKUP(R$9,'Feuille1-Catégories'!$C$1:$G$3,3,FALSE)="OUI",OFFSET(R$3,MOD(QUOTIENT(ROW()-ROW($A$20),'Feuille1-Catégories'!$B$6/R$6),R$5),0),IF(MOD($A254-1-R$10,'Feuille1-Catégories'!$F$5+1)=0,R$3,""))),"")</f>
        <v>1</v>
      </c>
      <c r="S254" s="29">
        <f ca="1">IF(AND($A254&lt;&gt;"",S$9&lt;&gt;""),IF(HLOOKUP(S$9,'Feuille1-Catégories'!$C$1:$G$2,2,FALSE)="OUI",S$3,IF(HLOOKUP(S$9,'Feuille1-Catégories'!$C$1:$G$3,3,FALSE)="OUI",OFFSET(S$3,MOD(QUOTIENT(ROW()-ROW($A$20),'Feuille1-Catégories'!$B$6/S$6),S$5),0),IF(MOD($A254-1-S$10,'Feuille1-Catégories'!$F$5+1)=0,S$3,""))),"")</f>
        <v>30</v>
      </c>
      <c r="T254" s="29" t="str">
        <f ca="1">IF(AND($A254&lt;&gt;"",T$9&lt;&gt;""),IF(HLOOKUP(T$9,'Feuille1-Catégories'!$C$1:$G$2,2,FALSE)="OUI",T$3,IF(HLOOKUP(T$9,'Feuille1-Catégories'!$C$1:$G$3,3,FALSE)="OUI",OFFSET(T$3,MOD(QUOTIENT(ROW()-ROW($A$20),'Feuille1-Catégories'!$B$6/T$6),T$5),0),IF(MOD($A254-1-T$10,'Feuille1-Catégories'!$F$5+1)=0,T$3,""))),"")</f>
        <v/>
      </c>
      <c r="U254" s="29">
        <f ca="1">IF(AND($A254&lt;&gt;"",U$9&lt;&gt;""),IF(HLOOKUP(U$9,'Feuille1-Catégories'!$C$1:$G$2,2,FALSE)="OUI",U$3,IF(HLOOKUP(U$9,'Feuille1-Catégories'!$C$1:$G$3,3,FALSE)="OUI",OFFSET(U$3,MOD(QUOTIENT(ROW()-ROW($A$20),'Feuille1-Catégories'!$B$6/U$6),U$5),0),IF(MOD($A254-1-U$10,'Feuille1-Catégories'!$F$5+1)=0,U$3,""))),"")</f>
        <v>300</v>
      </c>
      <c r="V254" s="29" t="str">
        <f ca="1">IF(AND($A254&lt;&gt;"",V$9&lt;&gt;""),IF(HLOOKUP(V$9,'Feuille1-Catégories'!$C$1:$G$2,2,FALSE)="OUI",V$3,IF(HLOOKUP(V$9,'Feuille1-Catégories'!$C$1:$G$3,3,FALSE)="OUI",OFFSET(V$3,MOD(QUOTIENT(ROW()-ROW($A$20),'Feuille1-Catégories'!$B$6/V$6),V$5),0),IF(MOD($A254-1-V$10,'Feuille1-Catégories'!$F$5+1)=0,V$3,""))),"")</f>
        <v/>
      </c>
      <c r="W254" s="29" t="str">
        <f ca="1">IF(AND($A254&lt;&gt;"",W$9&lt;&gt;""),IF(HLOOKUP(W$9,'Feuille1-Catégories'!$C$1:$G$2,2,FALSE)="OUI",W$3,IF(HLOOKUP(W$9,'Feuille1-Catégories'!$C$1:$G$3,3,FALSE)="OUI",OFFSET(W$3,MOD(QUOTIENT(ROW()-ROW($A$20),'Feuille1-Catégories'!$B$6/W$6),W$5),0),IF(MOD($A254-1-W$10,'Feuille1-Catégories'!$F$5+1)=0,W$3,""))),"")</f>
        <v/>
      </c>
      <c r="X254" s="29" t="str">
        <f ca="1">IF(AND($A254&lt;&gt;"",X$9&lt;&gt;""),IF(HLOOKUP(X$9,'Feuille1-Catégories'!$C$1:$G$2,2,FALSE)="OUI",X$3,IF(HLOOKUP(X$9,'Feuille1-Catégories'!$C$1:$G$3,3,FALSE)="OUI",OFFSET(X$3,MOD(QUOTIENT(ROW()-ROW($A$20),'Feuille1-Catégories'!$B$6/X$6),X$5),0),IF(MOD($A254-1-X$10,'Feuille1-Catégories'!$F$5+1)=0,X$3,""))),"")</f>
        <v/>
      </c>
      <c r="Y254" s="29" t="str">
        <f ca="1">IF(AND($A254&lt;&gt;"",Y$9&lt;&gt;""),IF(HLOOKUP(Y$9,'Feuille1-Catégories'!$C$1:$G$2,2,FALSE)="OUI",Y$3,IF(HLOOKUP(Y$9,'Feuille1-Catégories'!$C$1:$G$3,3,FALSE)="OUI",OFFSET(Y$3,MOD(QUOTIENT(ROW()-ROW($A$20),'Feuille1-Catégories'!$B$6/Y$6),Y$5),0),IF(MOD($A254-1-Y$10,'Feuille1-Catégories'!$F$5+1)=0,Y$3,""))),"")</f>
        <v/>
      </c>
      <c r="Z254" s="29" t="str">
        <f ca="1">IF(AND($A254&lt;&gt;"",Z$9&lt;&gt;""),IF(HLOOKUP(Z$9,'Feuille1-Catégories'!$C$1:$G$2,2,FALSE)="OUI",Z$3,IF(HLOOKUP(Z$9,'Feuille1-Catégories'!$C$1:$G$3,3,FALSE)="OUI",OFFSET(Z$3,MOD(QUOTIENT(ROW()-ROW($A$20),'Feuille1-Catégories'!$B$6/Z$6),Z$5),0),IF(MOD($A254-1-Z$10,'Feuille1-Catégories'!$F$5+1)=0,Z$3,""))),"")</f>
        <v/>
      </c>
    </row>
    <row r="255" spans="1:26" ht="17" x14ac:dyDescent="0.2">
      <c r="A255" s="21">
        <f>IF('Feuille2-Prix de vente'!A255&lt;&gt;"",'Feuille2-Prix de vente'!A255,"")</f>
        <v>236</v>
      </c>
      <c r="B255" s="33">
        <f ca="1">IF('Feuille2-Prix de vente'!B255&lt;&gt;"",'Feuille2-Prix de vente'!B255,"")</f>
        <v>8.5431621571875578</v>
      </c>
      <c r="C255" s="10">
        <f ca="1">IF('Feuille2-Prix de vente'!C255&lt;&gt;"",'Feuille2-Prix de vente'!C255,"")</f>
        <v>8196.4</v>
      </c>
      <c r="D255" s="10">
        <f t="shared" ca="1" si="3"/>
        <v>1086.5999999999999</v>
      </c>
      <c r="E255" s="10">
        <f ca="1">IF('Feuille2-Prix de vente'!E255&lt;&gt;"",'Feuille2-Prix de vente'!E255,"")</f>
        <v>9283</v>
      </c>
      <c r="F255" s="29">
        <f ca="1">IF(AND($A255&lt;&gt;"",F$9&lt;&gt;""),IF(HLOOKUP(F$9,'Feuille1-Catégories'!$C$1:$G$2,2,FALSE)="OUI",F$3,IF(HLOOKUP(F$9,'Feuille1-Catégories'!$C$1:$G$3,3,FALSE)="OUI",OFFSET(F$3,MOD(QUOTIENT(ROW()-ROW($A$20),'Feuille1-Catégories'!$B$6/F$6),F$5),0),IF(MOD($A255-1-F$10,'Feuille1-Catégories'!$F$5+1)=0,F$3,""))),"")</f>
        <v>0.8</v>
      </c>
      <c r="G255" s="29" t="str">
        <f ca="1">IF(AND($A255&lt;&gt;"",G$9&lt;&gt;""),IF(HLOOKUP(G$9,'Feuille1-Catégories'!$C$1:$G$2,2,FALSE)="OUI",G$3,IF(HLOOKUP(G$9,'Feuille1-Catégories'!$C$1:$G$3,3,FALSE)="OUI",OFFSET(G$3,MOD(QUOTIENT(ROW()-ROW($A$20),'Feuille1-Catégories'!$B$6/G$6),G$5),0),IF(MOD($A255-1-G$10,'Feuille1-Catégories'!$F$5+1)=0,G$3,""))),"")</f>
        <v xml:space="preserve"> </v>
      </c>
      <c r="H255" s="29" t="str">
        <f ca="1">IF(AND($A255&lt;&gt;"",H$9&lt;&gt;""),IF(HLOOKUP(H$9,'Feuille1-Catégories'!$C$1:$G$2,2,FALSE)="OUI",H$3,IF(HLOOKUP(H$9,'Feuille1-Catégories'!$C$1:$G$3,3,FALSE)="OUI",OFFSET(H$3,MOD(QUOTIENT(ROW()-ROW($A$20),'Feuille1-Catégories'!$B$6/H$6),H$5),0),IF(MOD($A255-1-H$10,'Feuille1-Catégories'!$F$5+1)=0,H$3,""))),"")</f>
        <v/>
      </c>
      <c r="I255" s="29">
        <f ca="1">IF(AND($A255&lt;&gt;"",I$9&lt;&gt;""),IF(HLOOKUP(I$9,'Feuille1-Catégories'!$C$1:$G$2,2,FALSE)="OUI",I$3,IF(HLOOKUP(I$9,'Feuille1-Catégories'!$C$1:$G$3,3,FALSE)="OUI",OFFSET(I$3,MOD(QUOTIENT(ROW()-ROW($A$20),'Feuille1-Catégories'!$B$6/I$6),I$5),0),IF(MOD($A255-1-I$10,'Feuille1-Catégories'!$F$5+1)=0,I$3,""))),"")</f>
        <v>200</v>
      </c>
      <c r="J255" s="29">
        <f ca="1">IF(AND($A255&lt;&gt;"",J$9&lt;&gt;""),IF(HLOOKUP(J$9,'Feuille1-Catégories'!$C$1:$G$2,2,FALSE)="OUI",J$3,IF(HLOOKUP(J$9,'Feuille1-Catégories'!$C$1:$G$3,3,FALSE)="OUI",OFFSET(J$3,MOD(QUOTIENT(ROW()-ROW($A$20),'Feuille1-Catégories'!$B$6/J$6),J$5),0),IF(MOD($A255-1-J$10,'Feuille1-Catégories'!$F$5+1)=0,J$3,""))),"")</f>
        <v>0.8</v>
      </c>
      <c r="K255" s="29" t="str">
        <f ca="1">IF(AND($A255&lt;&gt;"",K$9&lt;&gt;""),IF(HLOOKUP(K$9,'Feuille1-Catégories'!$C$1:$G$2,2,FALSE)="OUI",K$3,IF(HLOOKUP(K$9,'Feuille1-Catégories'!$C$1:$G$3,3,FALSE)="OUI",OFFSET(K$3,MOD(QUOTIENT(ROW()-ROW($A$20),'Feuille1-Catégories'!$B$6/K$6),K$5),0),IF(MOD($A255-1-K$10,'Feuille1-Catégories'!$F$5+1)=0,K$3,""))),"")</f>
        <v/>
      </c>
      <c r="L255" s="29">
        <f ca="1">IF(AND($A255&lt;&gt;"",L$9&lt;&gt;""),IF(HLOOKUP(L$9,'Feuille1-Catégories'!$C$1:$G$2,2,FALSE)="OUI",L$3,IF(HLOOKUP(L$9,'Feuille1-Catégories'!$C$1:$G$3,3,FALSE)="OUI",OFFSET(L$3,MOD(QUOTIENT(ROW()-ROW($A$20),'Feuille1-Catégories'!$B$6/L$6),L$5),0),IF(MOD($A255-1-L$10,'Feuille1-Catégories'!$F$5+1)=0,L$3,""))),"")</f>
        <v>50</v>
      </c>
      <c r="M255" s="29" t="str">
        <f ca="1">IF(AND($A255&lt;&gt;"",M$9&lt;&gt;""),IF(HLOOKUP(M$9,'Feuille1-Catégories'!$C$1:$G$2,2,FALSE)="OUI",M$3,IF(HLOOKUP(M$9,'Feuille1-Catégories'!$C$1:$G$3,3,FALSE)="OUI",OFFSET(M$3,MOD(QUOTIENT(ROW()-ROW($A$20),'Feuille1-Catégories'!$B$6/M$6),M$5),0),IF(MOD($A255-1-M$10,'Feuille1-Catégories'!$F$5+1)=0,M$3,""))),"")</f>
        <v xml:space="preserve"> </v>
      </c>
      <c r="N255" s="29" t="str">
        <f ca="1">IF(AND($A255&lt;&gt;"",N$9&lt;&gt;""),IF(HLOOKUP(N$9,'Feuille1-Catégories'!$C$1:$G$2,2,FALSE)="OUI",N$3,IF(HLOOKUP(N$9,'Feuille1-Catégories'!$C$1:$G$3,3,FALSE)="OUI",OFFSET(N$3,MOD(QUOTIENT(ROW()-ROW($A$20),'Feuille1-Catégories'!$B$6/N$6),N$5),0),IF(MOD($A255-1-N$10,'Feuille1-Catégories'!$F$5+1)=0,N$3,""))),"")</f>
        <v xml:space="preserve"> </v>
      </c>
      <c r="O255" s="29">
        <f ca="1">IF(AND($A255&lt;&gt;"",O$9&lt;&gt;""),IF(HLOOKUP(O$9,'Feuille1-Catégories'!$C$1:$G$2,2,FALSE)="OUI",O$3,IF(HLOOKUP(O$9,'Feuille1-Catégories'!$C$1:$G$3,3,FALSE)="OUI",OFFSET(O$3,MOD(QUOTIENT(ROW()-ROW($A$20),'Feuille1-Catégories'!$B$6/O$6),O$5),0),IF(MOD($A255-1-O$10,'Feuille1-Catégories'!$F$5+1)=0,O$3,""))),"")</f>
        <v>5</v>
      </c>
      <c r="P255" s="29" t="str">
        <f ca="1">IF(AND($A255&lt;&gt;"",P$9&lt;&gt;""),IF(HLOOKUP(P$9,'Feuille1-Catégories'!$C$1:$G$2,2,FALSE)="OUI",P$3,IF(HLOOKUP(P$9,'Feuille1-Catégories'!$C$1:$G$3,3,FALSE)="OUI",OFFSET(P$3,MOD(QUOTIENT(ROW()-ROW($A$20),'Feuille1-Catégories'!$B$6/P$6),P$5),0),IF(MOD($A255-1-P$10,'Feuille1-Catégories'!$F$5+1)=0,P$3,""))),"")</f>
        <v/>
      </c>
      <c r="Q255" s="29">
        <f ca="1">IF(AND($A255&lt;&gt;"",Q$9&lt;&gt;""),IF(HLOOKUP(Q$9,'Feuille1-Catégories'!$C$1:$G$2,2,FALSE)="OUI",Q$3,IF(HLOOKUP(Q$9,'Feuille1-Catégories'!$C$1:$G$3,3,FALSE)="OUI",OFFSET(Q$3,MOD(QUOTIENT(ROW()-ROW($A$20),'Feuille1-Catégories'!$B$6/Q$6),Q$5),0),IF(MOD($A255-1-Q$10,'Feuille1-Catégories'!$F$5+1)=0,Q$3,""))),"")</f>
        <v>500</v>
      </c>
      <c r="R255" s="29" t="str">
        <f ca="1">IF(AND($A255&lt;&gt;"",R$9&lt;&gt;""),IF(HLOOKUP(R$9,'Feuille1-Catégories'!$C$1:$G$2,2,FALSE)="OUI",R$3,IF(HLOOKUP(R$9,'Feuille1-Catégories'!$C$1:$G$3,3,FALSE)="OUI",OFFSET(R$3,MOD(QUOTIENT(ROW()-ROW($A$20),'Feuille1-Catégories'!$B$6/R$6),R$5),0),IF(MOD($A255-1-R$10,'Feuille1-Catégories'!$F$5+1)=0,R$3,""))),"")</f>
        <v/>
      </c>
      <c r="S255" s="29">
        <f ca="1">IF(AND($A255&lt;&gt;"",S$9&lt;&gt;""),IF(HLOOKUP(S$9,'Feuille1-Catégories'!$C$1:$G$2,2,FALSE)="OUI",S$3,IF(HLOOKUP(S$9,'Feuille1-Catégories'!$C$1:$G$3,3,FALSE)="OUI",OFFSET(S$3,MOD(QUOTIENT(ROW()-ROW($A$20),'Feuille1-Catégories'!$B$6/S$6),S$5),0),IF(MOD($A255-1-S$10,'Feuille1-Catégories'!$F$5+1)=0,S$3,""))),"")</f>
        <v>30</v>
      </c>
      <c r="T255" s="29" t="str">
        <f ca="1">IF(AND($A255&lt;&gt;"",T$9&lt;&gt;""),IF(HLOOKUP(T$9,'Feuille1-Catégories'!$C$1:$G$2,2,FALSE)="OUI",T$3,IF(HLOOKUP(T$9,'Feuille1-Catégories'!$C$1:$G$3,3,FALSE)="OUI",OFFSET(T$3,MOD(QUOTIENT(ROW()-ROW($A$20),'Feuille1-Catégories'!$B$6/T$6),T$5),0),IF(MOD($A255-1-T$10,'Feuille1-Catégories'!$F$5+1)=0,T$3,""))),"")</f>
        <v/>
      </c>
      <c r="U255" s="29">
        <f ca="1">IF(AND($A255&lt;&gt;"",U$9&lt;&gt;""),IF(HLOOKUP(U$9,'Feuille1-Catégories'!$C$1:$G$2,2,FALSE)="OUI",U$3,IF(HLOOKUP(U$9,'Feuille1-Catégories'!$C$1:$G$3,3,FALSE)="OUI",OFFSET(U$3,MOD(QUOTIENT(ROW()-ROW($A$20),'Feuille1-Catégories'!$B$6/U$6),U$5),0),IF(MOD($A255-1-U$10,'Feuille1-Catégories'!$F$5+1)=0,U$3,""))),"")</f>
        <v>300</v>
      </c>
      <c r="V255" s="29" t="str">
        <f ca="1">IF(AND($A255&lt;&gt;"",V$9&lt;&gt;""),IF(HLOOKUP(V$9,'Feuille1-Catégories'!$C$1:$G$2,2,FALSE)="OUI",V$3,IF(HLOOKUP(V$9,'Feuille1-Catégories'!$C$1:$G$3,3,FALSE)="OUI",OFFSET(V$3,MOD(QUOTIENT(ROW()-ROW($A$20),'Feuille1-Catégories'!$B$6/V$6),V$5),0),IF(MOD($A255-1-V$10,'Feuille1-Catégories'!$F$5+1)=0,V$3,""))),"")</f>
        <v/>
      </c>
      <c r="W255" s="29" t="str">
        <f ca="1">IF(AND($A255&lt;&gt;"",W$9&lt;&gt;""),IF(HLOOKUP(W$9,'Feuille1-Catégories'!$C$1:$G$2,2,FALSE)="OUI",W$3,IF(HLOOKUP(W$9,'Feuille1-Catégories'!$C$1:$G$3,3,FALSE)="OUI",OFFSET(W$3,MOD(QUOTIENT(ROW()-ROW($A$20),'Feuille1-Catégories'!$B$6/W$6),W$5),0),IF(MOD($A255-1-W$10,'Feuille1-Catégories'!$F$5+1)=0,W$3,""))),"")</f>
        <v/>
      </c>
      <c r="X255" s="29" t="str">
        <f ca="1">IF(AND($A255&lt;&gt;"",X$9&lt;&gt;""),IF(HLOOKUP(X$9,'Feuille1-Catégories'!$C$1:$G$2,2,FALSE)="OUI",X$3,IF(HLOOKUP(X$9,'Feuille1-Catégories'!$C$1:$G$3,3,FALSE)="OUI",OFFSET(X$3,MOD(QUOTIENT(ROW()-ROW($A$20),'Feuille1-Catégories'!$B$6/X$6),X$5),0),IF(MOD($A255-1-X$10,'Feuille1-Catégories'!$F$5+1)=0,X$3,""))),"")</f>
        <v/>
      </c>
      <c r="Y255" s="29" t="str">
        <f ca="1">IF(AND($A255&lt;&gt;"",Y$9&lt;&gt;""),IF(HLOOKUP(Y$9,'Feuille1-Catégories'!$C$1:$G$2,2,FALSE)="OUI",Y$3,IF(HLOOKUP(Y$9,'Feuille1-Catégories'!$C$1:$G$3,3,FALSE)="OUI",OFFSET(Y$3,MOD(QUOTIENT(ROW()-ROW($A$20),'Feuille1-Catégories'!$B$6/Y$6),Y$5),0),IF(MOD($A255-1-Y$10,'Feuille1-Catégories'!$F$5+1)=0,Y$3,""))),"")</f>
        <v/>
      </c>
      <c r="Z255" s="29" t="str">
        <f ca="1">IF(AND($A255&lt;&gt;"",Z$9&lt;&gt;""),IF(HLOOKUP(Z$9,'Feuille1-Catégories'!$C$1:$G$2,2,FALSE)="OUI",Z$3,IF(HLOOKUP(Z$9,'Feuille1-Catégories'!$C$1:$G$3,3,FALSE)="OUI",OFFSET(Z$3,MOD(QUOTIENT(ROW()-ROW($A$20),'Feuille1-Catégories'!$B$6/Z$6),Z$5),0),IF(MOD($A255-1-Z$10,'Feuille1-Catégories'!$F$5+1)=0,Z$3,""))),"")</f>
        <v/>
      </c>
    </row>
    <row r="256" spans="1:26" ht="17" x14ac:dyDescent="0.2">
      <c r="A256" s="21">
        <f>IF('Feuille2-Prix de vente'!A256&lt;&gt;"",'Feuille2-Prix de vente'!A256,"")</f>
        <v>237</v>
      </c>
      <c r="B256" s="33">
        <f ca="1">IF('Feuille2-Prix de vente'!B256&lt;&gt;"",'Feuille2-Prix de vente'!B256,"")</f>
        <v>11.369426751592357</v>
      </c>
      <c r="C256" s="10">
        <f ca="1">IF('Feuille2-Prix de vente'!C256&lt;&gt;"",'Feuille2-Prix de vente'!C256,"")</f>
        <v>6186.4</v>
      </c>
      <c r="D256" s="10">
        <f t="shared" ca="1" si="3"/>
        <v>596.6</v>
      </c>
      <c r="E256" s="10">
        <f ca="1">IF('Feuille2-Prix de vente'!E256&lt;&gt;"",'Feuille2-Prix de vente'!E256,"")</f>
        <v>6783</v>
      </c>
      <c r="F256" s="29">
        <f ca="1">IF(AND($A256&lt;&gt;"",F$9&lt;&gt;""),IF(HLOOKUP(F$9,'Feuille1-Catégories'!$C$1:$G$2,2,FALSE)="OUI",F$3,IF(HLOOKUP(F$9,'Feuille1-Catégories'!$C$1:$G$3,3,FALSE)="OUI",OFFSET(F$3,MOD(QUOTIENT(ROW()-ROW($A$20),'Feuille1-Catégories'!$B$6/F$6),F$5),0),IF(MOD($A256-1-F$10,'Feuille1-Catégories'!$F$5+1)=0,F$3,""))),"")</f>
        <v>0.8</v>
      </c>
      <c r="G256" s="29" t="str">
        <f ca="1">IF(AND($A256&lt;&gt;"",G$9&lt;&gt;""),IF(HLOOKUP(G$9,'Feuille1-Catégories'!$C$1:$G$2,2,FALSE)="OUI",G$3,IF(HLOOKUP(G$9,'Feuille1-Catégories'!$C$1:$G$3,3,FALSE)="OUI",OFFSET(G$3,MOD(QUOTIENT(ROW()-ROW($A$20),'Feuille1-Catégories'!$B$6/G$6),G$5),0),IF(MOD($A256-1-G$10,'Feuille1-Catégories'!$F$5+1)=0,G$3,""))),"")</f>
        <v xml:space="preserve"> </v>
      </c>
      <c r="H256" s="29" t="str">
        <f ca="1">IF(AND($A256&lt;&gt;"",H$9&lt;&gt;""),IF(HLOOKUP(H$9,'Feuille1-Catégories'!$C$1:$G$2,2,FALSE)="OUI",H$3,IF(HLOOKUP(H$9,'Feuille1-Catégories'!$C$1:$G$3,3,FALSE)="OUI",OFFSET(H$3,MOD(QUOTIENT(ROW()-ROW($A$20),'Feuille1-Catégories'!$B$6/H$6),H$5),0),IF(MOD($A256-1-H$10,'Feuille1-Catégories'!$F$5+1)=0,H$3,""))),"")</f>
        <v/>
      </c>
      <c r="I256" s="29">
        <f ca="1">IF(AND($A256&lt;&gt;"",I$9&lt;&gt;""),IF(HLOOKUP(I$9,'Feuille1-Catégories'!$C$1:$G$2,2,FALSE)="OUI",I$3,IF(HLOOKUP(I$9,'Feuille1-Catégories'!$C$1:$G$3,3,FALSE)="OUI",OFFSET(I$3,MOD(QUOTIENT(ROW()-ROW($A$20),'Feuille1-Catégories'!$B$6/I$6),I$5),0),IF(MOD($A256-1-I$10,'Feuille1-Catégories'!$F$5+1)=0,I$3,""))),"")</f>
        <v>200</v>
      </c>
      <c r="J256" s="29">
        <f ca="1">IF(AND($A256&lt;&gt;"",J$9&lt;&gt;""),IF(HLOOKUP(J$9,'Feuille1-Catégories'!$C$1:$G$2,2,FALSE)="OUI",J$3,IF(HLOOKUP(J$9,'Feuille1-Catégories'!$C$1:$G$3,3,FALSE)="OUI",OFFSET(J$3,MOD(QUOTIENT(ROW()-ROW($A$20),'Feuille1-Catégories'!$B$6/J$6),J$5),0),IF(MOD($A256-1-J$10,'Feuille1-Catégories'!$F$5+1)=0,J$3,""))),"")</f>
        <v>0.8</v>
      </c>
      <c r="K256" s="29" t="str">
        <f ca="1">IF(AND($A256&lt;&gt;"",K$9&lt;&gt;""),IF(HLOOKUP(K$9,'Feuille1-Catégories'!$C$1:$G$2,2,FALSE)="OUI",K$3,IF(HLOOKUP(K$9,'Feuille1-Catégories'!$C$1:$G$3,3,FALSE)="OUI",OFFSET(K$3,MOD(QUOTIENT(ROW()-ROW($A$20),'Feuille1-Catégories'!$B$6/K$6),K$5),0),IF(MOD($A256-1-K$10,'Feuille1-Catégories'!$F$5+1)=0,K$3,""))),"")</f>
        <v/>
      </c>
      <c r="L256" s="29">
        <f ca="1">IF(AND($A256&lt;&gt;"",L$9&lt;&gt;""),IF(HLOOKUP(L$9,'Feuille1-Catégories'!$C$1:$G$2,2,FALSE)="OUI",L$3,IF(HLOOKUP(L$9,'Feuille1-Catégories'!$C$1:$G$3,3,FALSE)="OUI",OFFSET(L$3,MOD(QUOTIENT(ROW()-ROW($A$20),'Feuille1-Catégories'!$B$6/L$6),L$5),0),IF(MOD($A256-1-L$10,'Feuille1-Catégories'!$F$5+1)=0,L$3,""))),"")</f>
        <v>50</v>
      </c>
      <c r="M256" s="29" t="str">
        <f ca="1">IF(AND($A256&lt;&gt;"",M$9&lt;&gt;""),IF(HLOOKUP(M$9,'Feuille1-Catégories'!$C$1:$G$2,2,FALSE)="OUI",M$3,IF(HLOOKUP(M$9,'Feuille1-Catégories'!$C$1:$G$3,3,FALSE)="OUI",OFFSET(M$3,MOD(QUOTIENT(ROW()-ROW($A$20),'Feuille1-Catégories'!$B$6/M$6),M$5),0),IF(MOD($A256-1-M$10,'Feuille1-Catégories'!$F$5+1)=0,M$3,""))),"")</f>
        <v xml:space="preserve"> </v>
      </c>
      <c r="N256" s="29" t="str">
        <f ca="1">IF(AND($A256&lt;&gt;"",N$9&lt;&gt;""),IF(HLOOKUP(N$9,'Feuille1-Catégories'!$C$1:$G$2,2,FALSE)="OUI",N$3,IF(HLOOKUP(N$9,'Feuille1-Catégories'!$C$1:$G$3,3,FALSE)="OUI",OFFSET(N$3,MOD(QUOTIENT(ROW()-ROW($A$20),'Feuille1-Catégories'!$B$6/N$6),N$5),0),IF(MOD($A256-1-N$10,'Feuille1-Catégories'!$F$5+1)=0,N$3,""))),"")</f>
        <v xml:space="preserve"> </v>
      </c>
      <c r="O256" s="29">
        <f ca="1">IF(AND($A256&lt;&gt;"",O$9&lt;&gt;""),IF(HLOOKUP(O$9,'Feuille1-Catégories'!$C$1:$G$2,2,FALSE)="OUI",O$3,IF(HLOOKUP(O$9,'Feuille1-Catégories'!$C$1:$G$3,3,FALSE)="OUI",OFFSET(O$3,MOD(QUOTIENT(ROW()-ROW($A$20),'Feuille1-Catégories'!$B$6/O$6),O$5),0),IF(MOD($A256-1-O$10,'Feuille1-Catégories'!$F$5+1)=0,O$3,""))),"")</f>
        <v>5</v>
      </c>
      <c r="P256" s="29" t="str">
        <f ca="1">IF(AND($A256&lt;&gt;"",P$9&lt;&gt;""),IF(HLOOKUP(P$9,'Feuille1-Catégories'!$C$1:$G$2,2,FALSE)="OUI",P$3,IF(HLOOKUP(P$9,'Feuille1-Catégories'!$C$1:$G$3,3,FALSE)="OUI",OFFSET(P$3,MOD(QUOTIENT(ROW()-ROW($A$20),'Feuille1-Catégories'!$B$6/P$6),P$5),0),IF(MOD($A256-1-P$10,'Feuille1-Catégories'!$F$5+1)=0,P$3,""))),"")</f>
        <v/>
      </c>
      <c r="Q256" s="29" t="str">
        <f ca="1">IF(AND($A256&lt;&gt;"",Q$9&lt;&gt;""),IF(HLOOKUP(Q$9,'Feuille1-Catégories'!$C$1:$G$2,2,FALSE)="OUI",Q$3,IF(HLOOKUP(Q$9,'Feuille1-Catégories'!$C$1:$G$3,3,FALSE)="OUI",OFFSET(Q$3,MOD(QUOTIENT(ROW()-ROW($A$20),'Feuille1-Catégories'!$B$6/Q$6),Q$5),0),IF(MOD($A256-1-Q$10,'Feuille1-Catégories'!$F$5+1)=0,Q$3,""))),"")</f>
        <v/>
      </c>
      <c r="R256" s="29" t="str">
        <f ca="1">IF(AND($A256&lt;&gt;"",R$9&lt;&gt;""),IF(HLOOKUP(R$9,'Feuille1-Catégories'!$C$1:$G$2,2,FALSE)="OUI",R$3,IF(HLOOKUP(R$9,'Feuille1-Catégories'!$C$1:$G$3,3,FALSE)="OUI",OFFSET(R$3,MOD(QUOTIENT(ROW()-ROW($A$20),'Feuille1-Catégories'!$B$6/R$6),R$5),0),IF(MOD($A256-1-R$10,'Feuille1-Catégories'!$F$5+1)=0,R$3,""))),"")</f>
        <v/>
      </c>
      <c r="S256" s="29">
        <f ca="1">IF(AND($A256&lt;&gt;"",S$9&lt;&gt;""),IF(HLOOKUP(S$9,'Feuille1-Catégories'!$C$1:$G$2,2,FALSE)="OUI",S$3,IF(HLOOKUP(S$9,'Feuille1-Catégories'!$C$1:$G$3,3,FALSE)="OUI",OFFSET(S$3,MOD(QUOTIENT(ROW()-ROW($A$20),'Feuille1-Catégories'!$B$6/S$6),S$5),0),IF(MOD($A256-1-S$10,'Feuille1-Catégories'!$F$5+1)=0,S$3,""))),"")</f>
        <v>30</v>
      </c>
      <c r="T256" s="29">
        <f ca="1">IF(AND($A256&lt;&gt;"",T$9&lt;&gt;""),IF(HLOOKUP(T$9,'Feuille1-Catégories'!$C$1:$G$2,2,FALSE)="OUI",T$3,IF(HLOOKUP(T$9,'Feuille1-Catégories'!$C$1:$G$3,3,FALSE)="OUI",OFFSET(T$3,MOD(QUOTIENT(ROW()-ROW($A$20),'Feuille1-Catégories'!$B$6/T$6),T$5),0),IF(MOD($A256-1-T$10,'Feuille1-Catégories'!$F$5+1)=0,T$3,""))),"")</f>
        <v>10</v>
      </c>
      <c r="U256" s="29">
        <f ca="1">IF(AND($A256&lt;&gt;"",U$9&lt;&gt;""),IF(HLOOKUP(U$9,'Feuille1-Catégories'!$C$1:$G$2,2,FALSE)="OUI",U$3,IF(HLOOKUP(U$9,'Feuille1-Catégories'!$C$1:$G$3,3,FALSE)="OUI",OFFSET(U$3,MOD(QUOTIENT(ROW()-ROW($A$20),'Feuille1-Catégories'!$B$6/U$6),U$5),0),IF(MOD($A256-1-U$10,'Feuille1-Catégories'!$F$5+1)=0,U$3,""))),"")</f>
        <v>300</v>
      </c>
      <c r="V256" s="29" t="str">
        <f ca="1">IF(AND($A256&lt;&gt;"",V$9&lt;&gt;""),IF(HLOOKUP(V$9,'Feuille1-Catégories'!$C$1:$G$2,2,FALSE)="OUI",V$3,IF(HLOOKUP(V$9,'Feuille1-Catégories'!$C$1:$G$3,3,FALSE)="OUI",OFFSET(V$3,MOD(QUOTIENT(ROW()-ROW($A$20),'Feuille1-Catégories'!$B$6/V$6),V$5),0),IF(MOD($A256-1-V$10,'Feuille1-Catégories'!$F$5+1)=0,V$3,""))),"")</f>
        <v/>
      </c>
      <c r="W256" s="29" t="str">
        <f ca="1">IF(AND($A256&lt;&gt;"",W$9&lt;&gt;""),IF(HLOOKUP(W$9,'Feuille1-Catégories'!$C$1:$G$2,2,FALSE)="OUI",W$3,IF(HLOOKUP(W$9,'Feuille1-Catégories'!$C$1:$G$3,3,FALSE)="OUI",OFFSET(W$3,MOD(QUOTIENT(ROW()-ROW($A$20),'Feuille1-Catégories'!$B$6/W$6),W$5),0),IF(MOD($A256-1-W$10,'Feuille1-Catégories'!$F$5+1)=0,W$3,""))),"")</f>
        <v/>
      </c>
      <c r="X256" s="29" t="str">
        <f ca="1">IF(AND($A256&lt;&gt;"",X$9&lt;&gt;""),IF(HLOOKUP(X$9,'Feuille1-Catégories'!$C$1:$G$2,2,FALSE)="OUI",X$3,IF(HLOOKUP(X$9,'Feuille1-Catégories'!$C$1:$G$3,3,FALSE)="OUI",OFFSET(X$3,MOD(QUOTIENT(ROW()-ROW($A$20),'Feuille1-Catégories'!$B$6/X$6),X$5),0),IF(MOD($A256-1-X$10,'Feuille1-Catégories'!$F$5+1)=0,X$3,""))),"")</f>
        <v/>
      </c>
      <c r="Y256" s="29" t="str">
        <f ca="1">IF(AND($A256&lt;&gt;"",Y$9&lt;&gt;""),IF(HLOOKUP(Y$9,'Feuille1-Catégories'!$C$1:$G$2,2,FALSE)="OUI",Y$3,IF(HLOOKUP(Y$9,'Feuille1-Catégories'!$C$1:$G$3,3,FALSE)="OUI",OFFSET(Y$3,MOD(QUOTIENT(ROW()-ROW($A$20),'Feuille1-Catégories'!$B$6/Y$6),Y$5),0),IF(MOD($A256-1-Y$10,'Feuille1-Catégories'!$F$5+1)=0,Y$3,""))),"")</f>
        <v/>
      </c>
      <c r="Z256" s="29" t="str">
        <f ca="1">IF(AND($A256&lt;&gt;"",Z$9&lt;&gt;""),IF(HLOOKUP(Z$9,'Feuille1-Catégories'!$C$1:$G$2,2,FALSE)="OUI",Z$3,IF(HLOOKUP(Z$9,'Feuille1-Catégories'!$C$1:$G$3,3,FALSE)="OUI",OFFSET(Z$3,MOD(QUOTIENT(ROW()-ROW($A$20),'Feuille1-Catégories'!$B$6/Z$6),Z$5),0),IF(MOD($A256-1-Z$10,'Feuille1-Catégories'!$F$5+1)=0,Z$3,""))),"")</f>
        <v/>
      </c>
    </row>
    <row r="257" spans="1:26" ht="17" x14ac:dyDescent="0.2">
      <c r="A257" s="21">
        <f>IF('Feuille2-Prix de vente'!A257&lt;&gt;"",'Feuille2-Prix de vente'!A257,"")</f>
        <v>238</v>
      </c>
      <c r="B257" s="33">
        <f ca="1">IF('Feuille2-Prix de vente'!B257&lt;&gt;"",'Feuille2-Prix de vente'!B257,"")</f>
        <v>10.026704366949419</v>
      </c>
      <c r="C257" s="10">
        <f ca="1">IF('Feuille2-Prix de vente'!C257&lt;&gt;"",'Feuille2-Prix de vente'!C257,"")</f>
        <v>5746.4</v>
      </c>
      <c r="D257" s="10">
        <f t="shared" ca="1" si="3"/>
        <v>636.6</v>
      </c>
      <c r="E257" s="10">
        <f ca="1">IF('Feuille2-Prix de vente'!E257&lt;&gt;"",'Feuille2-Prix de vente'!E257,"")</f>
        <v>6383</v>
      </c>
      <c r="F257" s="29">
        <f ca="1">IF(AND($A257&lt;&gt;"",F$9&lt;&gt;""),IF(HLOOKUP(F$9,'Feuille1-Catégories'!$C$1:$G$2,2,FALSE)="OUI",F$3,IF(HLOOKUP(F$9,'Feuille1-Catégories'!$C$1:$G$3,3,FALSE)="OUI",OFFSET(F$3,MOD(QUOTIENT(ROW()-ROW($A$20),'Feuille1-Catégories'!$B$6/F$6),F$5),0),IF(MOD($A257-1-F$10,'Feuille1-Catégories'!$F$5+1)=0,F$3,""))),"")</f>
        <v>0.8</v>
      </c>
      <c r="G257" s="29" t="str">
        <f ca="1">IF(AND($A257&lt;&gt;"",G$9&lt;&gt;""),IF(HLOOKUP(G$9,'Feuille1-Catégories'!$C$1:$G$2,2,FALSE)="OUI",G$3,IF(HLOOKUP(G$9,'Feuille1-Catégories'!$C$1:$G$3,3,FALSE)="OUI",OFFSET(G$3,MOD(QUOTIENT(ROW()-ROW($A$20),'Feuille1-Catégories'!$B$6/G$6),G$5),0),IF(MOD($A257-1-G$10,'Feuille1-Catégories'!$F$5+1)=0,G$3,""))),"")</f>
        <v xml:space="preserve"> </v>
      </c>
      <c r="H257" s="29">
        <f ca="1">IF(AND($A257&lt;&gt;"",H$9&lt;&gt;""),IF(HLOOKUP(H$9,'Feuille1-Catégories'!$C$1:$G$2,2,FALSE)="OUI",H$3,IF(HLOOKUP(H$9,'Feuille1-Catégories'!$C$1:$G$3,3,FALSE)="OUI",OFFSET(H$3,MOD(QUOTIENT(ROW()-ROW($A$20),'Feuille1-Catégories'!$B$6/H$6),H$5),0),IF(MOD($A257-1-H$10,'Feuille1-Catégories'!$F$5+1)=0,H$3,""))),"")</f>
        <v>50</v>
      </c>
      <c r="I257" s="29">
        <f ca="1">IF(AND($A257&lt;&gt;"",I$9&lt;&gt;""),IF(HLOOKUP(I$9,'Feuille1-Catégories'!$C$1:$G$2,2,FALSE)="OUI",I$3,IF(HLOOKUP(I$9,'Feuille1-Catégories'!$C$1:$G$3,3,FALSE)="OUI",OFFSET(I$3,MOD(QUOTIENT(ROW()-ROW($A$20),'Feuille1-Catégories'!$B$6/I$6),I$5),0),IF(MOD($A257-1-I$10,'Feuille1-Catégories'!$F$5+1)=0,I$3,""))),"")</f>
        <v>200</v>
      </c>
      <c r="J257" s="29">
        <f ca="1">IF(AND($A257&lt;&gt;"",J$9&lt;&gt;""),IF(HLOOKUP(J$9,'Feuille1-Catégories'!$C$1:$G$2,2,FALSE)="OUI",J$3,IF(HLOOKUP(J$9,'Feuille1-Catégories'!$C$1:$G$3,3,FALSE)="OUI",OFFSET(J$3,MOD(QUOTIENT(ROW()-ROW($A$20),'Feuille1-Catégories'!$B$6/J$6),J$5),0),IF(MOD($A257-1-J$10,'Feuille1-Catégories'!$F$5+1)=0,J$3,""))),"")</f>
        <v>0.8</v>
      </c>
      <c r="K257" s="29" t="str">
        <f ca="1">IF(AND($A257&lt;&gt;"",K$9&lt;&gt;""),IF(HLOOKUP(K$9,'Feuille1-Catégories'!$C$1:$G$2,2,FALSE)="OUI",K$3,IF(HLOOKUP(K$9,'Feuille1-Catégories'!$C$1:$G$3,3,FALSE)="OUI",OFFSET(K$3,MOD(QUOTIENT(ROW()-ROW($A$20),'Feuille1-Catégories'!$B$6/K$6),K$5),0),IF(MOD($A257-1-K$10,'Feuille1-Catégories'!$F$5+1)=0,K$3,""))),"")</f>
        <v/>
      </c>
      <c r="L257" s="29">
        <f ca="1">IF(AND($A257&lt;&gt;"",L$9&lt;&gt;""),IF(HLOOKUP(L$9,'Feuille1-Catégories'!$C$1:$G$2,2,FALSE)="OUI",L$3,IF(HLOOKUP(L$9,'Feuille1-Catégories'!$C$1:$G$3,3,FALSE)="OUI",OFFSET(L$3,MOD(QUOTIENT(ROW()-ROW($A$20),'Feuille1-Catégories'!$B$6/L$6),L$5),0),IF(MOD($A257-1-L$10,'Feuille1-Catégories'!$F$5+1)=0,L$3,""))),"")</f>
        <v>50</v>
      </c>
      <c r="M257" s="29" t="str">
        <f ca="1">IF(AND($A257&lt;&gt;"",M$9&lt;&gt;""),IF(HLOOKUP(M$9,'Feuille1-Catégories'!$C$1:$G$2,2,FALSE)="OUI",M$3,IF(HLOOKUP(M$9,'Feuille1-Catégories'!$C$1:$G$3,3,FALSE)="OUI",OFFSET(M$3,MOD(QUOTIENT(ROW()-ROW($A$20),'Feuille1-Catégories'!$B$6/M$6),M$5),0),IF(MOD($A257-1-M$10,'Feuille1-Catégories'!$F$5+1)=0,M$3,""))),"")</f>
        <v xml:space="preserve"> </v>
      </c>
      <c r="N257" s="29" t="str">
        <f ca="1">IF(AND($A257&lt;&gt;"",N$9&lt;&gt;""),IF(HLOOKUP(N$9,'Feuille1-Catégories'!$C$1:$G$2,2,FALSE)="OUI",N$3,IF(HLOOKUP(N$9,'Feuille1-Catégories'!$C$1:$G$3,3,FALSE)="OUI",OFFSET(N$3,MOD(QUOTIENT(ROW()-ROW($A$20),'Feuille1-Catégories'!$B$6/N$6),N$5),0),IF(MOD($A257-1-N$10,'Feuille1-Catégories'!$F$5+1)=0,N$3,""))),"")</f>
        <v xml:space="preserve"> </v>
      </c>
      <c r="O257" s="29">
        <f ca="1">IF(AND($A257&lt;&gt;"",O$9&lt;&gt;""),IF(HLOOKUP(O$9,'Feuille1-Catégories'!$C$1:$G$2,2,FALSE)="OUI",O$3,IF(HLOOKUP(O$9,'Feuille1-Catégories'!$C$1:$G$3,3,FALSE)="OUI",OFFSET(O$3,MOD(QUOTIENT(ROW()-ROW($A$20),'Feuille1-Catégories'!$B$6/O$6),O$5),0),IF(MOD($A257-1-O$10,'Feuille1-Catégories'!$F$5+1)=0,O$3,""))),"")</f>
        <v>5</v>
      </c>
      <c r="P257" s="29" t="str">
        <f ca="1">IF(AND($A257&lt;&gt;"",P$9&lt;&gt;""),IF(HLOOKUP(P$9,'Feuille1-Catégories'!$C$1:$G$2,2,FALSE)="OUI",P$3,IF(HLOOKUP(P$9,'Feuille1-Catégories'!$C$1:$G$3,3,FALSE)="OUI",OFFSET(P$3,MOD(QUOTIENT(ROW()-ROW($A$20),'Feuille1-Catégories'!$B$6/P$6),P$5),0),IF(MOD($A257-1-P$10,'Feuille1-Catégories'!$F$5+1)=0,P$3,""))),"")</f>
        <v/>
      </c>
      <c r="Q257" s="29" t="str">
        <f ca="1">IF(AND($A257&lt;&gt;"",Q$9&lt;&gt;""),IF(HLOOKUP(Q$9,'Feuille1-Catégories'!$C$1:$G$2,2,FALSE)="OUI",Q$3,IF(HLOOKUP(Q$9,'Feuille1-Catégories'!$C$1:$G$3,3,FALSE)="OUI",OFFSET(Q$3,MOD(QUOTIENT(ROW()-ROW($A$20),'Feuille1-Catégories'!$B$6/Q$6),Q$5),0),IF(MOD($A257-1-Q$10,'Feuille1-Catégories'!$F$5+1)=0,Q$3,""))),"")</f>
        <v/>
      </c>
      <c r="R257" s="29" t="str">
        <f ca="1">IF(AND($A257&lt;&gt;"",R$9&lt;&gt;""),IF(HLOOKUP(R$9,'Feuille1-Catégories'!$C$1:$G$2,2,FALSE)="OUI",R$3,IF(HLOOKUP(R$9,'Feuille1-Catégories'!$C$1:$G$3,3,FALSE)="OUI",OFFSET(R$3,MOD(QUOTIENT(ROW()-ROW($A$20),'Feuille1-Catégories'!$B$6/R$6),R$5),0),IF(MOD($A257-1-R$10,'Feuille1-Catégories'!$F$5+1)=0,R$3,""))),"")</f>
        <v/>
      </c>
      <c r="S257" s="29">
        <f ca="1">IF(AND($A257&lt;&gt;"",S$9&lt;&gt;""),IF(HLOOKUP(S$9,'Feuille1-Catégories'!$C$1:$G$2,2,FALSE)="OUI",S$3,IF(HLOOKUP(S$9,'Feuille1-Catégories'!$C$1:$G$3,3,FALSE)="OUI",OFFSET(S$3,MOD(QUOTIENT(ROW()-ROW($A$20),'Feuille1-Catégories'!$B$6/S$6),S$5),0),IF(MOD($A257-1-S$10,'Feuille1-Catégories'!$F$5+1)=0,S$3,""))),"")</f>
        <v>30</v>
      </c>
      <c r="T257" s="29" t="str">
        <f ca="1">IF(AND($A257&lt;&gt;"",T$9&lt;&gt;""),IF(HLOOKUP(T$9,'Feuille1-Catégories'!$C$1:$G$2,2,FALSE)="OUI",T$3,IF(HLOOKUP(T$9,'Feuille1-Catégories'!$C$1:$G$3,3,FALSE)="OUI",OFFSET(T$3,MOD(QUOTIENT(ROW()-ROW($A$20),'Feuille1-Catégories'!$B$6/T$6),T$5),0),IF(MOD($A257-1-T$10,'Feuille1-Catégories'!$F$5+1)=0,T$3,""))),"")</f>
        <v/>
      </c>
      <c r="U257" s="29">
        <f ca="1">IF(AND($A257&lt;&gt;"",U$9&lt;&gt;""),IF(HLOOKUP(U$9,'Feuille1-Catégories'!$C$1:$G$2,2,FALSE)="OUI",U$3,IF(HLOOKUP(U$9,'Feuille1-Catégories'!$C$1:$G$3,3,FALSE)="OUI",OFFSET(U$3,MOD(QUOTIENT(ROW()-ROW($A$20),'Feuille1-Catégories'!$B$6/U$6),U$5),0),IF(MOD($A257-1-U$10,'Feuille1-Catégories'!$F$5+1)=0,U$3,""))),"")</f>
        <v>300</v>
      </c>
      <c r="V257" s="29" t="str">
        <f ca="1">IF(AND($A257&lt;&gt;"",V$9&lt;&gt;""),IF(HLOOKUP(V$9,'Feuille1-Catégories'!$C$1:$G$2,2,FALSE)="OUI",V$3,IF(HLOOKUP(V$9,'Feuille1-Catégories'!$C$1:$G$3,3,FALSE)="OUI",OFFSET(V$3,MOD(QUOTIENT(ROW()-ROW($A$20),'Feuille1-Catégories'!$B$6/V$6),V$5),0),IF(MOD($A257-1-V$10,'Feuille1-Catégories'!$F$5+1)=0,V$3,""))),"")</f>
        <v/>
      </c>
      <c r="W257" s="29" t="str">
        <f ca="1">IF(AND($A257&lt;&gt;"",W$9&lt;&gt;""),IF(HLOOKUP(W$9,'Feuille1-Catégories'!$C$1:$G$2,2,FALSE)="OUI",W$3,IF(HLOOKUP(W$9,'Feuille1-Catégories'!$C$1:$G$3,3,FALSE)="OUI",OFFSET(W$3,MOD(QUOTIENT(ROW()-ROW($A$20),'Feuille1-Catégories'!$B$6/W$6),W$5),0),IF(MOD($A257-1-W$10,'Feuille1-Catégories'!$F$5+1)=0,W$3,""))),"")</f>
        <v/>
      </c>
      <c r="X257" s="29" t="str">
        <f ca="1">IF(AND($A257&lt;&gt;"",X$9&lt;&gt;""),IF(HLOOKUP(X$9,'Feuille1-Catégories'!$C$1:$G$2,2,FALSE)="OUI",X$3,IF(HLOOKUP(X$9,'Feuille1-Catégories'!$C$1:$G$3,3,FALSE)="OUI",OFFSET(X$3,MOD(QUOTIENT(ROW()-ROW($A$20),'Feuille1-Catégories'!$B$6/X$6),X$5),0),IF(MOD($A257-1-X$10,'Feuille1-Catégories'!$F$5+1)=0,X$3,""))),"")</f>
        <v/>
      </c>
      <c r="Y257" s="29" t="str">
        <f ca="1">IF(AND($A257&lt;&gt;"",Y$9&lt;&gt;""),IF(HLOOKUP(Y$9,'Feuille1-Catégories'!$C$1:$G$2,2,FALSE)="OUI",Y$3,IF(HLOOKUP(Y$9,'Feuille1-Catégories'!$C$1:$G$3,3,FALSE)="OUI",OFFSET(Y$3,MOD(QUOTIENT(ROW()-ROW($A$20),'Feuille1-Catégories'!$B$6/Y$6),Y$5),0),IF(MOD($A257-1-Y$10,'Feuille1-Catégories'!$F$5+1)=0,Y$3,""))),"")</f>
        <v/>
      </c>
      <c r="Z257" s="29" t="str">
        <f ca="1">IF(AND($A257&lt;&gt;"",Z$9&lt;&gt;""),IF(HLOOKUP(Z$9,'Feuille1-Catégories'!$C$1:$G$2,2,FALSE)="OUI",Z$3,IF(HLOOKUP(Z$9,'Feuille1-Catégories'!$C$1:$G$3,3,FALSE)="OUI",OFFSET(Z$3,MOD(QUOTIENT(ROW()-ROW($A$20),'Feuille1-Catégories'!$B$6/Z$6),Z$5),0),IF(MOD($A257-1-Z$10,'Feuille1-Catégories'!$F$5+1)=0,Z$3,""))),"")</f>
        <v/>
      </c>
    </row>
    <row r="258" spans="1:26" ht="17" x14ac:dyDescent="0.2">
      <c r="A258" s="21">
        <f>IF('Feuille2-Prix de vente'!A258&lt;&gt;"",'Feuille2-Prix de vente'!A258,"")</f>
        <v>239</v>
      </c>
      <c r="B258" s="33">
        <f ca="1">IF('Feuille2-Prix de vente'!B258&lt;&gt;"",'Feuille2-Prix de vente'!B258,"")</f>
        <v>10.564867582970164</v>
      </c>
      <c r="C258" s="10">
        <f ca="1">IF('Feuille2-Prix de vente'!C258&lt;&gt;"",'Feuille2-Prix de vente'!C258,"")</f>
        <v>5706.4</v>
      </c>
      <c r="D258" s="10">
        <f t="shared" ca="1" si="3"/>
        <v>596.6</v>
      </c>
      <c r="E258" s="10">
        <f ca="1">IF('Feuille2-Prix de vente'!E258&lt;&gt;"",'Feuille2-Prix de vente'!E258,"")</f>
        <v>6303</v>
      </c>
      <c r="F258" s="29">
        <f ca="1">IF(AND($A258&lt;&gt;"",F$9&lt;&gt;""),IF(HLOOKUP(F$9,'Feuille1-Catégories'!$C$1:$G$2,2,FALSE)="OUI",F$3,IF(HLOOKUP(F$9,'Feuille1-Catégories'!$C$1:$G$3,3,FALSE)="OUI",OFFSET(F$3,MOD(QUOTIENT(ROW()-ROW($A$20),'Feuille1-Catégories'!$B$6/F$6),F$5),0),IF(MOD($A258-1-F$10,'Feuille1-Catégories'!$F$5+1)=0,F$3,""))),"")</f>
        <v>0.8</v>
      </c>
      <c r="G258" s="29" t="str">
        <f ca="1">IF(AND($A258&lt;&gt;"",G$9&lt;&gt;""),IF(HLOOKUP(G$9,'Feuille1-Catégories'!$C$1:$G$2,2,FALSE)="OUI",G$3,IF(HLOOKUP(G$9,'Feuille1-Catégories'!$C$1:$G$3,3,FALSE)="OUI",OFFSET(G$3,MOD(QUOTIENT(ROW()-ROW($A$20),'Feuille1-Catégories'!$B$6/G$6),G$5),0),IF(MOD($A258-1-G$10,'Feuille1-Catégories'!$F$5+1)=0,G$3,""))),"")</f>
        <v xml:space="preserve"> </v>
      </c>
      <c r="H258" s="29" t="str">
        <f ca="1">IF(AND($A258&lt;&gt;"",H$9&lt;&gt;""),IF(HLOOKUP(H$9,'Feuille1-Catégories'!$C$1:$G$2,2,FALSE)="OUI",H$3,IF(HLOOKUP(H$9,'Feuille1-Catégories'!$C$1:$G$3,3,FALSE)="OUI",OFFSET(H$3,MOD(QUOTIENT(ROW()-ROW($A$20),'Feuille1-Catégories'!$B$6/H$6),H$5),0),IF(MOD($A258-1-H$10,'Feuille1-Catégories'!$F$5+1)=0,H$3,""))),"")</f>
        <v/>
      </c>
      <c r="I258" s="29">
        <f ca="1">IF(AND($A258&lt;&gt;"",I$9&lt;&gt;""),IF(HLOOKUP(I$9,'Feuille1-Catégories'!$C$1:$G$2,2,FALSE)="OUI",I$3,IF(HLOOKUP(I$9,'Feuille1-Catégories'!$C$1:$G$3,3,FALSE)="OUI",OFFSET(I$3,MOD(QUOTIENT(ROW()-ROW($A$20),'Feuille1-Catégories'!$B$6/I$6),I$5),0),IF(MOD($A258-1-I$10,'Feuille1-Catégories'!$F$5+1)=0,I$3,""))),"")</f>
        <v>200</v>
      </c>
      <c r="J258" s="29">
        <f ca="1">IF(AND($A258&lt;&gt;"",J$9&lt;&gt;""),IF(HLOOKUP(J$9,'Feuille1-Catégories'!$C$1:$G$2,2,FALSE)="OUI",J$3,IF(HLOOKUP(J$9,'Feuille1-Catégories'!$C$1:$G$3,3,FALSE)="OUI",OFFSET(J$3,MOD(QUOTIENT(ROW()-ROW($A$20),'Feuille1-Catégories'!$B$6/J$6),J$5),0),IF(MOD($A258-1-J$10,'Feuille1-Catégories'!$F$5+1)=0,J$3,""))),"")</f>
        <v>0.8</v>
      </c>
      <c r="K258" s="29">
        <f ca="1">IF(AND($A258&lt;&gt;"",K$9&lt;&gt;""),IF(HLOOKUP(K$9,'Feuille1-Catégories'!$C$1:$G$2,2,FALSE)="OUI",K$3,IF(HLOOKUP(K$9,'Feuille1-Catégories'!$C$1:$G$3,3,FALSE)="OUI",OFFSET(K$3,MOD(QUOTIENT(ROW()-ROW($A$20),'Feuille1-Catégories'!$B$6/K$6),K$5),0),IF(MOD($A258-1-K$10,'Feuille1-Catégories'!$F$5+1)=0,K$3,""))),"")</f>
        <v>10</v>
      </c>
      <c r="L258" s="29">
        <f ca="1">IF(AND($A258&lt;&gt;"",L$9&lt;&gt;""),IF(HLOOKUP(L$9,'Feuille1-Catégories'!$C$1:$G$2,2,FALSE)="OUI",L$3,IF(HLOOKUP(L$9,'Feuille1-Catégories'!$C$1:$G$3,3,FALSE)="OUI",OFFSET(L$3,MOD(QUOTIENT(ROW()-ROW($A$20),'Feuille1-Catégories'!$B$6/L$6),L$5),0),IF(MOD($A258-1-L$10,'Feuille1-Catégories'!$F$5+1)=0,L$3,""))),"")</f>
        <v>50</v>
      </c>
      <c r="M258" s="29" t="str">
        <f ca="1">IF(AND($A258&lt;&gt;"",M$9&lt;&gt;""),IF(HLOOKUP(M$9,'Feuille1-Catégories'!$C$1:$G$2,2,FALSE)="OUI",M$3,IF(HLOOKUP(M$9,'Feuille1-Catégories'!$C$1:$G$3,3,FALSE)="OUI",OFFSET(M$3,MOD(QUOTIENT(ROW()-ROW($A$20),'Feuille1-Catégories'!$B$6/M$6),M$5),0),IF(MOD($A258-1-M$10,'Feuille1-Catégories'!$F$5+1)=0,M$3,""))),"")</f>
        <v xml:space="preserve"> </v>
      </c>
      <c r="N258" s="29" t="str">
        <f ca="1">IF(AND($A258&lt;&gt;"",N$9&lt;&gt;""),IF(HLOOKUP(N$9,'Feuille1-Catégories'!$C$1:$G$2,2,FALSE)="OUI",N$3,IF(HLOOKUP(N$9,'Feuille1-Catégories'!$C$1:$G$3,3,FALSE)="OUI",OFFSET(N$3,MOD(QUOTIENT(ROW()-ROW($A$20),'Feuille1-Catégories'!$B$6/N$6),N$5),0),IF(MOD($A258-1-N$10,'Feuille1-Catégories'!$F$5+1)=0,N$3,""))),"")</f>
        <v xml:space="preserve"> </v>
      </c>
      <c r="O258" s="29">
        <f ca="1">IF(AND($A258&lt;&gt;"",O$9&lt;&gt;""),IF(HLOOKUP(O$9,'Feuille1-Catégories'!$C$1:$G$2,2,FALSE)="OUI",O$3,IF(HLOOKUP(O$9,'Feuille1-Catégories'!$C$1:$G$3,3,FALSE)="OUI",OFFSET(O$3,MOD(QUOTIENT(ROW()-ROW($A$20),'Feuille1-Catégories'!$B$6/O$6),O$5),0),IF(MOD($A258-1-O$10,'Feuille1-Catégories'!$F$5+1)=0,O$3,""))),"")</f>
        <v>5</v>
      </c>
      <c r="P258" s="29" t="str">
        <f ca="1">IF(AND($A258&lt;&gt;"",P$9&lt;&gt;""),IF(HLOOKUP(P$9,'Feuille1-Catégories'!$C$1:$G$2,2,FALSE)="OUI",P$3,IF(HLOOKUP(P$9,'Feuille1-Catégories'!$C$1:$G$3,3,FALSE)="OUI",OFFSET(P$3,MOD(QUOTIENT(ROW()-ROW($A$20),'Feuille1-Catégories'!$B$6/P$6),P$5),0),IF(MOD($A258-1-P$10,'Feuille1-Catégories'!$F$5+1)=0,P$3,""))),"")</f>
        <v/>
      </c>
      <c r="Q258" s="29" t="str">
        <f ca="1">IF(AND($A258&lt;&gt;"",Q$9&lt;&gt;""),IF(HLOOKUP(Q$9,'Feuille1-Catégories'!$C$1:$G$2,2,FALSE)="OUI",Q$3,IF(HLOOKUP(Q$9,'Feuille1-Catégories'!$C$1:$G$3,3,FALSE)="OUI",OFFSET(Q$3,MOD(QUOTIENT(ROW()-ROW($A$20),'Feuille1-Catégories'!$B$6/Q$6),Q$5),0),IF(MOD($A258-1-Q$10,'Feuille1-Catégories'!$F$5+1)=0,Q$3,""))),"")</f>
        <v/>
      </c>
      <c r="R258" s="29" t="str">
        <f ca="1">IF(AND($A258&lt;&gt;"",R$9&lt;&gt;""),IF(HLOOKUP(R$9,'Feuille1-Catégories'!$C$1:$G$2,2,FALSE)="OUI",R$3,IF(HLOOKUP(R$9,'Feuille1-Catégories'!$C$1:$G$3,3,FALSE)="OUI",OFFSET(R$3,MOD(QUOTIENT(ROW()-ROW($A$20),'Feuille1-Catégories'!$B$6/R$6),R$5),0),IF(MOD($A258-1-R$10,'Feuille1-Catégories'!$F$5+1)=0,R$3,""))),"")</f>
        <v/>
      </c>
      <c r="S258" s="29">
        <f ca="1">IF(AND($A258&lt;&gt;"",S$9&lt;&gt;""),IF(HLOOKUP(S$9,'Feuille1-Catégories'!$C$1:$G$2,2,FALSE)="OUI",S$3,IF(HLOOKUP(S$9,'Feuille1-Catégories'!$C$1:$G$3,3,FALSE)="OUI",OFFSET(S$3,MOD(QUOTIENT(ROW()-ROW($A$20),'Feuille1-Catégories'!$B$6/S$6),S$5),0),IF(MOD($A258-1-S$10,'Feuille1-Catégories'!$F$5+1)=0,S$3,""))),"")</f>
        <v>30</v>
      </c>
      <c r="T258" s="29" t="str">
        <f ca="1">IF(AND($A258&lt;&gt;"",T$9&lt;&gt;""),IF(HLOOKUP(T$9,'Feuille1-Catégories'!$C$1:$G$2,2,FALSE)="OUI",T$3,IF(HLOOKUP(T$9,'Feuille1-Catégories'!$C$1:$G$3,3,FALSE)="OUI",OFFSET(T$3,MOD(QUOTIENT(ROW()-ROW($A$20),'Feuille1-Catégories'!$B$6/T$6),T$5),0),IF(MOD($A258-1-T$10,'Feuille1-Catégories'!$F$5+1)=0,T$3,""))),"")</f>
        <v/>
      </c>
      <c r="U258" s="29">
        <f ca="1">IF(AND($A258&lt;&gt;"",U$9&lt;&gt;""),IF(HLOOKUP(U$9,'Feuille1-Catégories'!$C$1:$G$2,2,FALSE)="OUI",U$3,IF(HLOOKUP(U$9,'Feuille1-Catégories'!$C$1:$G$3,3,FALSE)="OUI",OFFSET(U$3,MOD(QUOTIENT(ROW()-ROW($A$20),'Feuille1-Catégories'!$B$6/U$6),U$5),0),IF(MOD($A258-1-U$10,'Feuille1-Catégories'!$F$5+1)=0,U$3,""))),"")</f>
        <v>300</v>
      </c>
      <c r="V258" s="29" t="str">
        <f ca="1">IF(AND($A258&lt;&gt;"",V$9&lt;&gt;""),IF(HLOOKUP(V$9,'Feuille1-Catégories'!$C$1:$G$2,2,FALSE)="OUI",V$3,IF(HLOOKUP(V$9,'Feuille1-Catégories'!$C$1:$G$3,3,FALSE)="OUI",OFFSET(V$3,MOD(QUOTIENT(ROW()-ROW($A$20),'Feuille1-Catégories'!$B$6/V$6),V$5),0),IF(MOD($A258-1-V$10,'Feuille1-Catégories'!$F$5+1)=0,V$3,""))),"")</f>
        <v/>
      </c>
      <c r="W258" s="29" t="str">
        <f ca="1">IF(AND($A258&lt;&gt;"",W$9&lt;&gt;""),IF(HLOOKUP(W$9,'Feuille1-Catégories'!$C$1:$G$2,2,FALSE)="OUI",W$3,IF(HLOOKUP(W$9,'Feuille1-Catégories'!$C$1:$G$3,3,FALSE)="OUI",OFFSET(W$3,MOD(QUOTIENT(ROW()-ROW($A$20),'Feuille1-Catégories'!$B$6/W$6),W$5),0),IF(MOD($A258-1-W$10,'Feuille1-Catégories'!$F$5+1)=0,W$3,""))),"")</f>
        <v/>
      </c>
      <c r="X258" s="29" t="str">
        <f ca="1">IF(AND($A258&lt;&gt;"",X$9&lt;&gt;""),IF(HLOOKUP(X$9,'Feuille1-Catégories'!$C$1:$G$2,2,FALSE)="OUI",X$3,IF(HLOOKUP(X$9,'Feuille1-Catégories'!$C$1:$G$3,3,FALSE)="OUI",OFFSET(X$3,MOD(QUOTIENT(ROW()-ROW($A$20),'Feuille1-Catégories'!$B$6/X$6),X$5),0),IF(MOD($A258-1-X$10,'Feuille1-Catégories'!$F$5+1)=0,X$3,""))),"")</f>
        <v/>
      </c>
      <c r="Y258" s="29" t="str">
        <f ca="1">IF(AND($A258&lt;&gt;"",Y$9&lt;&gt;""),IF(HLOOKUP(Y$9,'Feuille1-Catégories'!$C$1:$G$2,2,FALSE)="OUI",Y$3,IF(HLOOKUP(Y$9,'Feuille1-Catégories'!$C$1:$G$3,3,FALSE)="OUI",OFFSET(Y$3,MOD(QUOTIENT(ROW()-ROW($A$20),'Feuille1-Catégories'!$B$6/Y$6),Y$5),0),IF(MOD($A258-1-Y$10,'Feuille1-Catégories'!$F$5+1)=0,Y$3,""))),"")</f>
        <v/>
      </c>
      <c r="Z258" s="29" t="str">
        <f ca="1">IF(AND($A258&lt;&gt;"",Z$9&lt;&gt;""),IF(HLOOKUP(Z$9,'Feuille1-Catégories'!$C$1:$G$2,2,FALSE)="OUI",Z$3,IF(HLOOKUP(Z$9,'Feuille1-Catégories'!$C$1:$G$3,3,FALSE)="OUI",OFFSET(Z$3,MOD(QUOTIENT(ROW()-ROW($A$20),'Feuille1-Catégories'!$B$6/Z$6),Z$5),0),IF(MOD($A258-1-Z$10,'Feuille1-Catégories'!$F$5+1)=0,Z$3,""))),"")</f>
        <v/>
      </c>
    </row>
    <row r="259" spans="1:26" ht="17" x14ac:dyDescent="0.2">
      <c r="A259" s="21">
        <f>IF('Feuille2-Prix de vente'!A259&lt;&gt;"",'Feuille2-Prix de vente'!A259,"")</f>
        <v>240</v>
      </c>
      <c r="B259" s="33">
        <f ca="1">IF('Feuille2-Prix de vente'!B259&lt;&gt;"",'Feuille2-Prix de vente'!B259,"")</f>
        <v>8.5431621571875578</v>
      </c>
      <c r="C259" s="10">
        <f ca="1">IF('Feuille2-Prix de vente'!C259&lt;&gt;"",'Feuille2-Prix de vente'!C259,"")</f>
        <v>8196.4</v>
      </c>
      <c r="D259" s="10">
        <f t="shared" ca="1" si="3"/>
        <v>1086.5999999999999</v>
      </c>
      <c r="E259" s="10">
        <f ca="1">IF('Feuille2-Prix de vente'!E259&lt;&gt;"",'Feuille2-Prix de vente'!E259,"")</f>
        <v>9283</v>
      </c>
      <c r="F259" s="29">
        <f ca="1">IF(AND($A259&lt;&gt;"",F$9&lt;&gt;""),IF(HLOOKUP(F$9,'Feuille1-Catégories'!$C$1:$G$2,2,FALSE)="OUI",F$3,IF(HLOOKUP(F$9,'Feuille1-Catégories'!$C$1:$G$3,3,FALSE)="OUI",OFFSET(F$3,MOD(QUOTIENT(ROW()-ROW($A$20),'Feuille1-Catégories'!$B$6/F$6),F$5),0),IF(MOD($A259-1-F$10,'Feuille1-Catégories'!$F$5+1)=0,F$3,""))),"")</f>
        <v>0.8</v>
      </c>
      <c r="G259" s="29" t="str">
        <f ca="1">IF(AND($A259&lt;&gt;"",G$9&lt;&gt;""),IF(HLOOKUP(G$9,'Feuille1-Catégories'!$C$1:$G$2,2,FALSE)="OUI",G$3,IF(HLOOKUP(G$9,'Feuille1-Catégories'!$C$1:$G$3,3,FALSE)="OUI",OFFSET(G$3,MOD(QUOTIENT(ROW()-ROW($A$20),'Feuille1-Catégories'!$B$6/G$6),G$5),0),IF(MOD($A259-1-G$10,'Feuille1-Catégories'!$F$5+1)=0,G$3,""))),"")</f>
        <v xml:space="preserve"> </v>
      </c>
      <c r="H259" s="29" t="str">
        <f ca="1">IF(AND($A259&lt;&gt;"",H$9&lt;&gt;""),IF(HLOOKUP(H$9,'Feuille1-Catégories'!$C$1:$G$2,2,FALSE)="OUI",H$3,IF(HLOOKUP(H$9,'Feuille1-Catégories'!$C$1:$G$3,3,FALSE)="OUI",OFFSET(H$3,MOD(QUOTIENT(ROW()-ROW($A$20),'Feuille1-Catégories'!$B$6/H$6),H$5),0),IF(MOD($A259-1-H$10,'Feuille1-Catégories'!$F$5+1)=0,H$3,""))),"")</f>
        <v/>
      </c>
      <c r="I259" s="29">
        <f ca="1">IF(AND($A259&lt;&gt;"",I$9&lt;&gt;""),IF(HLOOKUP(I$9,'Feuille1-Catégories'!$C$1:$G$2,2,FALSE)="OUI",I$3,IF(HLOOKUP(I$9,'Feuille1-Catégories'!$C$1:$G$3,3,FALSE)="OUI",OFFSET(I$3,MOD(QUOTIENT(ROW()-ROW($A$20),'Feuille1-Catégories'!$B$6/I$6),I$5),0),IF(MOD($A259-1-I$10,'Feuille1-Catégories'!$F$5+1)=0,I$3,""))),"")</f>
        <v>200</v>
      </c>
      <c r="J259" s="29">
        <f ca="1">IF(AND($A259&lt;&gt;"",J$9&lt;&gt;""),IF(HLOOKUP(J$9,'Feuille1-Catégories'!$C$1:$G$2,2,FALSE)="OUI",J$3,IF(HLOOKUP(J$9,'Feuille1-Catégories'!$C$1:$G$3,3,FALSE)="OUI",OFFSET(J$3,MOD(QUOTIENT(ROW()-ROW($A$20),'Feuille1-Catégories'!$B$6/J$6),J$5),0),IF(MOD($A259-1-J$10,'Feuille1-Catégories'!$F$5+1)=0,J$3,""))),"")</f>
        <v>0.8</v>
      </c>
      <c r="K259" s="29" t="str">
        <f ca="1">IF(AND($A259&lt;&gt;"",K$9&lt;&gt;""),IF(HLOOKUP(K$9,'Feuille1-Catégories'!$C$1:$G$2,2,FALSE)="OUI",K$3,IF(HLOOKUP(K$9,'Feuille1-Catégories'!$C$1:$G$3,3,FALSE)="OUI",OFFSET(K$3,MOD(QUOTIENT(ROW()-ROW($A$20),'Feuille1-Catégories'!$B$6/K$6),K$5),0),IF(MOD($A259-1-K$10,'Feuille1-Catégories'!$F$5+1)=0,K$3,""))),"")</f>
        <v/>
      </c>
      <c r="L259" s="29">
        <f ca="1">IF(AND($A259&lt;&gt;"",L$9&lt;&gt;""),IF(HLOOKUP(L$9,'Feuille1-Catégories'!$C$1:$G$2,2,FALSE)="OUI",L$3,IF(HLOOKUP(L$9,'Feuille1-Catégories'!$C$1:$G$3,3,FALSE)="OUI",OFFSET(L$3,MOD(QUOTIENT(ROW()-ROW($A$20),'Feuille1-Catégories'!$B$6/L$6),L$5),0),IF(MOD($A259-1-L$10,'Feuille1-Catégories'!$F$5+1)=0,L$3,""))),"")</f>
        <v>50</v>
      </c>
      <c r="M259" s="29" t="str">
        <f ca="1">IF(AND($A259&lt;&gt;"",M$9&lt;&gt;""),IF(HLOOKUP(M$9,'Feuille1-Catégories'!$C$1:$G$2,2,FALSE)="OUI",M$3,IF(HLOOKUP(M$9,'Feuille1-Catégories'!$C$1:$G$3,3,FALSE)="OUI",OFFSET(M$3,MOD(QUOTIENT(ROW()-ROW($A$20),'Feuille1-Catégories'!$B$6/M$6),M$5),0),IF(MOD($A259-1-M$10,'Feuille1-Catégories'!$F$5+1)=0,M$3,""))),"")</f>
        <v xml:space="preserve"> </v>
      </c>
      <c r="N259" s="29" t="str">
        <f ca="1">IF(AND($A259&lt;&gt;"",N$9&lt;&gt;""),IF(HLOOKUP(N$9,'Feuille1-Catégories'!$C$1:$G$2,2,FALSE)="OUI",N$3,IF(HLOOKUP(N$9,'Feuille1-Catégories'!$C$1:$G$3,3,FALSE)="OUI",OFFSET(N$3,MOD(QUOTIENT(ROW()-ROW($A$20),'Feuille1-Catégories'!$B$6/N$6),N$5),0),IF(MOD($A259-1-N$10,'Feuille1-Catégories'!$F$5+1)=0,N$3,""))),"")</f>
        <v xml:space="preserve"> </v>
      </c>
      <c r="O259" s="29">
        <f ca="1">IF(AND($A259&lt;&gt;"",O$9&lt;&gt;""),IF(HLOOKUP(O$9,'Feuille1-Catégories'!$C$1:$G$2,2,FALSE)="OUI",O$3,IF(HLOOKUP(O$9,'Feuille1-Catégories'!$C$1:$G$3,3,FALSE)="OUI",OFFSET(O$3,MOD(QUOTIENT(ROW()-ROW($A$20),'Feuille1-Catégories'!$B$6/O$6),O$5),0),IF(MOD($A259-1-O$10,'Feuille1-Catégories'!$F$5+1)=0,O$3,""))),"")</f>
        <v>5</v>
      </c>
      <c r="P259" s="29" t="str">
        <f ca="1">IF(AND($A259&lt;&gt;"",P$9&lt;&gt;""),IF(HLOOKUP(P$9,'Feuille1-Catégories'!$C$1:$G$2,2,FALSE)="OUI",P$3,IF(HLOOKUP(P$9,'Feuille1-Catégories'!$C$1:$G$3,3,FALSE)="OUI",OFFSET(P$3,MOD(QUOTIENT(ROW()-ROW($A$20),'Feuille1-Catégories'!$B$6/P$6),P$5),0),IF(MOD($A259-1-P$10,'Feuille1-Catégories'!$F$5+1)=0,P$3,""))),"")</f>
        <v/>
      </c>
      <c r="Q259" s="29">
        <f ca="1">IF(AND($A259&lt;&gt;"",Q$9&lt;&gt;""),IF(HLOOKUP(Q$9,'Feuille1-Catégories'!$C$1:$G$2,2,FALSE)="OUI",Q$3,IF(HLOOKUP(Q$9,'Feuille1-Catégories'!$C$1:$G$3,3,FALSE)="OUI",OFFSET(Q$3,MOD(QUOTIENT(ROW()-ROW($A$20),'Feuille1-Catégories'!$B$6/Q$6),Q$5),0),IF(MOD($A259-1-Q$10,'Feuille1-Catégories'!$F$5+1)=0,Q$3,""))),"")</f>
        <v>500</v>
      </c>
      <c r="R259" s="29" t="str">
        <f ca="1">IF(AND($A259&lt;&gt;"",R$9&lt;&gt;""),IF(HLOOKUP(R$9,'Feuille1-Catégories'!$C$1:$G$2,2,FALSE)="OUI",R$3,IF(HLOOKUP(R$9,'Feuille1-Catégories'!$C$1:$G$3,3,FALSE)="OUI",OFFSET(R$3,MOD(QUOTIENT(ROW()-ROW($A$20),'Feuille1-Catégories'!$B$6/R$6),R$5),0),IF(MOD($A259-1-R$10,'Feuille1-Catégories'!$F$5+1)=0,R$3,""))),"")</f>
        <v/>
      </c>
      <c r="S259" s="29">
        <f ca="1">IF(AND($A259&lt;&gt;"",S$9&lt;&gt;""),IF(HLOOKUP(S$9,'Feuille1-Catégories'!$C$1:$G$2,2,FALSE)="OUI",S$3,IF(HLOOKUP(S$9,'Feuille1-Catégories'!$C$1:$G$3,3,FALSE)="OUI",OFFSET(S$3,MOD(QUOTIENT(ROW()-ROW($A$20),'Feuille1-Catégories'!$B$6/S$6),S$5),0),IF(MOD($A259-1-S$10,'Feuille1-Catégories'!$F$5+1)=0,S$3,""))),"")</f>
        <v>30</v>
      </c>
      <c r="T259" s="29" t="str">
        <f ca="1">IF(AND($A259&lt;&gt;"",T$9&lt;&gt;""),IF(HLOOKUP(T$9,'Feuille1-Catégories'!$C$1:$G$2,2,FALSE)="OUI",T$3,IF(HLOOKUP(T$9,'Feuille1-Catégories'!$C$1:$G$3,3,FALSE)="OUI",OFFSET(T$3,MOD(QUOTIENT(ROW()-ROW($A$20),'Feuille1-Catégories'!$B$6/T$6),T$5),0),IF(MOD($A259-1-T$10,'Feuille1-Catégories'!$F$5+1)=0,T$3,""))),"")</f>
        <v/>
      </c>
      <c r="U259" s="29">
        <f ca="1">IF(AND($A259&lt;&gt;"",U$9&lt;&gt;""),IF(HLOOKUP(U$9,'Feuille1-Catégories'!$C$1:$G$2,2,FALSE)="OUI",U$3,IF(HLOOKUP(U$9,'Feuille1-Catégories'!$C$1:$G$3,3,FALSE)="OUI",OFFSET(U$3,MOD(QUOTIENT(ROW()-ROW($A$20),'Feuille1-Catégories'!$B$6/U$6),U$5),0),IF(MOD($A259-1-U$10,'Feuille1-Catégories'!$F$5+1)=0,U$3,""))),"")</f>
        <v>300</v>
      </c>
      <c r="V259" s="29" t="str">
        <f ca="1">IF(AND($A259&lt;&gt;"",V$9&lt;&gt;""),IF(HLOOKUP(V$9,'Feuille1-Catégories'!$C$1:$G$2,2,FALSE)="OUI",V$3,IF(HLOOKUP(V$9,'Feuille1-Catégories'!$C$1:$G$3,3,FALSE)="OUI",OFFSET(V$3,MOD(QUOTIENT(ROW()-ROW($A$20),'Feuille1-Catégories'!$B$6/V$6),V$5),0),IF(MOD($A259-1-V$10,'Feuille1-Catégories'!$F$5+1)=0,V$3,""))),"")</f>
        <v/>
      </c>
      <c r="W259" s="29" t="str">
        <f ca="1">IF(AND($A259&lt;&gt;"",W$9&lt;&gt;""),IF(HLOOKUP(W$9,'Feuille1-Catégories'!$C$1:$G$2,2,FALSE)="OUI",W$3,IF(HLOOKUP(W$9,'Feuille1-Catégories'!$C$1:$G$3,3,FALSE)="OUI",OFFSET(W$3,MOD(QUOTIENT(ROW()-ROW($A$20),'Feuille1-Catégories'!$B$6/W$6),W$5),0),IF(MOD($A259-1-W$10,'Feuille1-Catégories'!$F$5+1)=0,W$3,""))),"")</f>
        <v/>
      </c>
      <c r="X259" s="29" t="str">
        <f ca="1">IF(AND($A259&lt;&gt;"",X$9&lt;&gt;""),IF(HLOOKUP(X$9,'Feuille1-Catégories'!$C$1:$G$2,2,FALSE)="OUI",X$3,IF(HLOOKUP(X$9,'Feuille1-Catégories'!$C$1:$G$3,3,FALSE)="OUI",OFFSET(X$3,MOD(QUOTIENT(ROW()-ROW($A$20),'Feuille1-Catégories'!$B$6/X$6),X$5),0),IF(MOD($A259-1-X$10,'Feuille1-Catégories'!$F$5+1)=0,X$3,""))),"")</f>
        <v/>
      </c>
      <c r="Y259" s="29" t="str">
        <f ca="1">IF(AND($A259&lt;&gt;"",Y$9&lt;&gt;""),IF(HLOOKUP(Y$9,'Feuille1-Catégories'!$C$1:$G$2,2,FALSE)="OUI",Y$3,IF(HLOOKUP(Y$9,'Feuille1-Catégories'!$C$1:$G$3,3,FALSE)="OUI",OFFSET(Y$3,MOD(QUOTIENT(ROW()-ROW($A$20),'Feuille1-Catégories'!$B$6/Y$6),Y$5),0),IF(MOD($A259-1-Y$10,'Feuille1-Catégories'!$F$5+1)=0,Y$3,""))),"")</f>
        <v/>
      </c>
      <c r="Z259" s="29" t="str">
        <f ca="1">IF(AND($A259&lt;&gt;"",Z$9&lt;&gt;""),IF(HLOOKUP(Z$9,'Feuille1-Catégories'!$C$1:$G$2,2,FALSE)="OUI",Z$3,IF(HLOOKUP(Z$9,'Feuille1-Catégories'!$C$1:$G$3,3,FALSE)="OUI",OFFSET(Z$3,MOD(QUOTIENT(ROW()-ROW($A$20),'Feuille1-Catégories'!$B$6/Z$6),Z$5),0),IF(MOD($A259-1-Z$10,'Feuille1-Catégories'!$F$5+1)=0,Z$3,""))),"")</f>
        <v/>
      </c>
    </row>
    <row r="260" spans="1:26" ht="17" x14ac:dyDescent="0.2">
      <c r="A260" s="21">
        <f>IF('Feuille2-Prix de vente'!A260&lt;&gt;"",'Feuille2-Prix de vente'!A260,"")</f>
        <v>241</v>
      </c>
      <c r="B260" s="33">
        <f ca="1">IF('Feuille2-Prix de vente'!B260&lt;&gt;"",'Feuille2-Prix de vente'!B260,"")</f>
        <v>4.203990439571859</v>
      </c>
      <c r="C260" s="10">
        <f ca="1">IF('Feuille2-Prix de vente'!C260&lt;&gt;"",'Feuille2-Prix de vente'!C260,"")</f>
        <v>6166.4</v>
      </c>
      <c r="D260" s="10">
        <f t="shared" ca="1" si="3"/>
        <v>1924.6</v>
      </c>
      <c r="E260" s="10">
        <f ca="1">IF('Feuille2-Prix de vente'!E260&lt;&gt;"",'Feuille2-Prix de vente'!E260,"")</f>
        <v>8091</v>
      </c>
      <c r="F260" s="29">
        <f ca="1">IF(AND($A260&lt;&gt;"",F$9&lt;&gt;""),IF(HLOOKUP(F$9,'Feuille1-Catégories'!$C$1:$G$2,2,FALSE)="OUI",F$3,IF(HLOOKUP(F$9,'Feuille1-Catégories'!$C$1:$G$3,3,FALSE)="OUI",OFFSET(F$3,MOD(QUOTIENT(ROW()-ROW($A$20),'Feuille1-Catégories'!$B$6/F$6),F$5),0),IF(MOD($A260-1-F$10,'Feuille1-Catégories'!$F$5+1)=0,F$3,""))),"")</f>
        <v>0.8</v>
      </c>
      <c r="G260" s="29" t="str">
        <f ca="1">IF(AND($A260&lt;&gt;"",G$9&lt;&gt;""),IF(HLOOKUP(G$9,'Feuille1-Catégories'!$C$1:$G$2,2,FALSE)="OUI",G$3,IF(HLOOKUP(G$9,'Feuille1-Catégories'!$C$1:$G$3,3,FALSE)="OUI",OFFSET(G$3,MOD(QUOTIENT(ROW()-ROW($A$20),'Feuille1-Catégories'!$B$6/G$6),G$5),0),IF(MOD($A260-1-G$10,'Feuille1-Catégories'!$F$5+1)=0,G$3,""))),"")</f>
        <v xml:space="preserve"> </v>
      </c>
      <c r="H260" s="29" t="str">
        <f ca="1">IF(AND($A260&lt;&gt;"",H$9&lt;&gt;""),IF(HLOOKUP(H$9,'Feuille1-Catégories'!$C$1:$G$2,2,FALSE)="OUI",H$3,IF(HLOOKUP(H$9,'Feuille1-Catégories'!$C$1:$G$3,3,FALSE)="OUI",OFFSET(H$3,MOD(QUOTIENT(ROW()-ROW($A$20),'Feuille1-Catégories'!$B$6/H$6),H$5),0),IF(MOD($A260-1-H$10,'Feuille1-Catégories'!$F$5+1)=0,H$3,""))),"")</f>
        <v/>
      </c>
      <c r="I260" s="29" t="str">
        <f ca="1">IF(AND($A260&lt;&gt;"",I$9&lt;&gt;""),IF(HLOOKUP(I$9,'Feuille1-Catégories'!$C$1:$G$2,2,FALSE)="OUI",I$3,IF(HLOOKUP(I$9,'Feuille1-Catégories'!$C$1:$G$3,3,FALSE)="OUI",OFFSET(I$3,MOD(QUOTIENT(ROW()-ROW($A$20),'Feuille1-Catégories'!$B$6/I$6),I$5),0),IF(MOD($A260-1-I$10,'Feuille1-Catégories'!$F$5+1)=0,I$3,""))),"")</f>
        <v xml:space="preserve"> </v>
      </c>
      <c r="J260" s="29">
        <f ca="1">IF(AND($A260&lt;&gt;"",J$9&lt;&gt;""),IF(HLOOKUP(J$9,'Feuille1-Catégories'!$C$1:$G$2,2,FALSE)="OUI",J$3,IF(HLOOKUP(J$9,'Feuille1-Catégories'!$C$1:$G$3,3,FALSE)="OUI",OFFSET(J$3,MOD(QUOTIENT(ROW()-ROW($A$20),'Feuille1-Catégories'!$B$6/J$6),J$5),0),IF(MOD($A260-1-J$10,'Feuille1-Catégories'!$F$5+1)=0,J$3,""))),"")</f>
        <v>0.8</v>
      </c>
      <c r="K260" s="29" t="str">
        <f ca="1">IF(AND($A260&lt;&gt;"",K$9&lt;&gt;""),IF(HLOOKUP(K$9,'Feuille1-Catégories'!$C$1:$G$2,2,FALSE)="OUI",K$3,IF(HLOOKUP(K$9,'Feuille1-Catégories'!$C$1:$G$3,3,FALSE)="OUI",OFFSET(K$3,MOD(QUOTIENT(ROW()-ROW($A$20),'Feuille1-Catégories'!$B$6/K$6),K$5),0),IF(MOD($A260-1-K$10,'Feuille1-Catégories'!$F$5+1)=0,K$3,""))),"")</f>
        <v/>
      </c>
      <c r="L260" s="29">
        <f ca="1">IF(AND($A260&lt;&gt;"",L$9&lt;&gt;""),IF(HLOOKUP(L$9,'Feuille1-Catégories'!$C$1:$G$2,2,FALSE)="OUI",L$3,IF(HLOOKUP(L$9,'Feuille1-Catégories'!$C$1:$G$3,3,FALSE)="OUI",OFFSET(L$3,MOD(QUOTIENT(ROW()-ROW($A$20),'Feuille1-Catégories'!$B$6/L$6),L$5),0),IF(MOD($A260-1-L$10,'Feuille1-Catégories'!$F$5+1)=0,L$3,""))),"")</f>
        <v>50</v>
      </c>
      <c r="M260" s="29">
        <f ca="1">IF(AND($A260&lt;&gt;"",M$9&lt;&gt;""),IF(HLOOKUP(M$9,'Feuille1-Catégories'!$C$1:$G$2,2,FALSE)="OUI",M$3,IF(HLOOKUP(M$9,'Feuille1-Catégories'!$C$1:$G$3,3,FALSE)="OUI",OFFSET(M$3,MOD(QUOTIENT(ROW()-ROW($A$20),'Feuille1-Catégories'!$B$6/M$6),M$5),0),IF(MOD($A260-1-M$10,'Feuille1-Catégories'!$F$5+1)=0,M$3,""))),"")</f>
        <v>1500</v>
      </c>
      <c r="N260" s="29">
        <f ca="1">IF(AND($A260&lt;&gt;"",N$9&lt;&gt;""),IF(HLOOKUP(N$9,'Feuille1-Catégories'!$C$1:$G$2,2,FALSE)="OUI",N$3,IF(HLOOKUP(N$9,'Feuille1-Catégories'!$C$1:$G$3,3,FALSE)="OUI",OFFSET(N$3,MOD(QUOTIENT(ROW()-ROW($A$20),'Feuille1-Catégories'!$B$6/N$6),N$5),0),IF(MOD($A260-1-N$10,'Feuille1-Catégories'!$F$5+1)=0,N$3,""))),"")</f>
        <v>2</v>
      </c>
      <c r="O260" s="29">
        <f ca="1">IF(AND($A260&lt;&gt;"",O$9&lt;&gt;""),IF(HLOOKUP(O$9,'Feuille1-Catégories'!$C$1:$G$2,2,FALSE)="OUI",O$3,IF(HLOOKUP(O$9,'Feuille1-Catégories'!$C$1:$G$3,3,FALSE)="OUI",OFFSET(O$3,MOD(QUOTIENT(ROW()-ROW($A$20),'Feuille1-Catégories'!$B$6/O$6),O$5),0),IF(MOD($A260-1-O$10,'Feuille1-Catégories'!$F$5+1)=0,O$3,""))),"")</f>
        <v>5</v>
      </c>
      <c r="P260" s="29">
        <f ca="1">IF(AND($A260&lt;&gt;"",P$9&lt;&gt;""),IF(HLOOKUP(P$9,'Feuille1-Catégories'!$C$1:$G$2,2,FALSE)="OUI",P$3,IF(HLOOKUP(P$9,'Feuille1-Catégories'!$C$1:$G$3,3,FALSE)="OUI",OFFSET(P$3,MOD(QUOTIENT(ROW()-ROW($A$20),'Feuille1-Catégories'!$B$6/P$6),P$5),0),IF(MOD($A260-1-P$10,'Feuille1-Catégories'!$F$5+1)=0,P$3,""))),"")</f>
        <v>25</v>
      </c>
      <c r="Q260" s="29" t="str">
        <f ca="1">IF(AND($A260&lt;&gt;"",Q$9&lt;&gt;""),IF(HLOOKUP(Q$9,'Feuille1-Catégories'!$C$1:$G$2,2,FALSE)="OUI",Q$3,IF(HLOOKUP(Q$9,'Feuille1-Catégories'!$C$1:$G$3,3,FALSE)="OUI",OFFSET(Q$3,MOD(QUOTIENT(ROW()-ROW($A$20),'Feuille1-Catégories'!$B$6/Q$6),Q$5),0),IF(MOD($A260-1-Q$10,'Feuille1-Catégories'!$F$5+1)=0,Q$3,""))),"")</f>
        <v/>
      </c>
      <c r="R260" s="29">
        <f ca="1">IF(AND($A260&lt;&gt;"",R$9&lt;&gt;""),IF(HLOOKUP(R$9,'Feuille1-Catégories'!$C$1:$G$2,2,FALSE)="OUI",R$3,IF(HLOOKUP(R$9,'Feuille1-Catégories'!$C$1:$G$3,3,FALSE)="OUI",OFFSET(R$3,MOD(QUOTIENT(ROW()-ROW($A$20),'Feuille1-Catégories'!$B$6/R$6),R$5),0),IF(MOD($A260-1-R$10,'Feuille1-Catégories'!$F$5+1)=0,R$3,""))),"")</f>
        <v>1</v>
      </c>
      <c r="S260" s="29">
        <f ca="1">IF(AND($A260&lt;&gt;"",S$9&lt;&gt;""),IF(HLOOKUP(S$9,'Feuille1-Catégories'!$C$1:$G$2,2,FALSE)="OUI",S$3,IF(HLOOKUP(S$9,'Feuille1-Catégories'!$C$1:$G$3,3,FALSE)="OUI",OFFSET(S$3,MOD(QUOTIENT(ROW()-ROW($A$20),'Feuille1-Catégories'!$B$6/S$6),S$5),0),IF(MOD($A260-1-S$10,'Feuille1-Catégories'!$F$5+1)=0,S$3,""))),"")</f>
        <v>30</v>
      </c>
      <c r="T260" s="29">
        <f ca="1">IF(AND($A260&lt;&gt;"",T$9&lt;&gt;""),IF(HLOOKUP(T$9,'Feuille1-Catégories'!$C$1:$G$2,2,FALSE)="OUI",T$3,IF(HLOOKUP(T$9,'Feuille1-Catégories'!$C$1:$G$3,3,FALSE)="OUI",OFFSET(T$3,MOD(QUOTIENT(ROW()-ROW($A$20),'Feuille1-Catégories'!$B$6/T$6),T$5),0),IF(MOD($A260-1-T$10,'Feuille1-Catégories'!$F$5+1)=0,T$3,""))),"")</f>
        <v>10</v>
      </c>
      <c r="U260" s="29">
        <f ca="1">IF(AND($A260&lt;&gt;"",U$9&lt;&gt;""),IF(HLOOKUP(U$9,'Feuille1-Catégories'!$C$1:$G$2,2,FALSE)="OUI",U$3,IF(HLOOKUP(U$9,'Feuille1-Catégories'!$C$1:$G$3,3,FALSE)="OUI",OFFSET(U$3,MOD(QUOTIENT(ROW()-ROW($A$20),'Feuille1-Catégories'!$B$6/U$6),U$5),0),IF(MOD($A260-1-U$10,'Feuille1-Catégories'!$F$5+1)=0,U$3,""))),"")</f>
        <v>300</v>
      </c>
      <c r="V260" s="29" t="str">
        <f ca="1">IF(AND($A260&lt;&gt;"",V$9&lt;&gt;""),IF(HLOOKUP(V$9,'Feuille1-Catégories'!$C$1:$G$2,2,FALSE)="OUI",V$3,IF(HLOOKUP(V$9,'Feuille1-Catégories'!$C$1:$G$3,3,FALSE)="OUI",OFFSET(V$3,MOD(QUOTIENT(ROW()-ROW($A$20),'Feuille1-Catégories'!$B$6/V$6),V$5),0),IF(MOD($A260-1-V$10,'Feuille1-Catégories'!$F$5+1)=0,V$3,""))),"")</f>
        <v/>
      </c>
      <c r="W260" s="29" t="str">
        <f ca="1">IF(AND($A260&lt;&gt;"",W$9&lt;&gt;""),IF(HLOOKUP(W$9,'Feuille1-Catégories'!$C$1:$G$2,2,FALSE)="OUI",W$3,IF(HLOOKUP(W$9,'Feuille1-Catégories'!$C$1:$G$3,3,FALSE)="OUI",OFFSET(W$3,MOD(QUOTIENT(ROW()-ROW($A$20),'Feuille1-Catégories'!$B$6/W$6),W$5),0),IF(MOD($A260-1-W$10,'Feuille1-Catégories'!$F$5+1)=0,W$3,""))),"")</f>
        <v/>
      </c>
      <c r="X260" s="29" t="str">
        <f ca="1">IF(AND($A260&lt;&gt;"",X$9&lt;&gt;""),IF(HLOOKUP(X$9,'Feuille1-Catégories'!$C$1:$G$2,2,FALSE)="OUI",X$3,IF(HLOOKUP(X$9,'Feuille1-Catégories'!$C$1:$G$3,3,FALSE)="OUI",OFFSET(X$3,MOD(QUOTIENT(ROW()-ROW($A$20),'Feuille1-Catégories'!$B$6/X$6),X$5),0),IF(MOD($A260-1-X$10,'Feuille1-Catégories'!$F$5+1)=0,X$3,""))),"")</f>
        <v/>
      </c>
      <c r="Y260" s="29" t="str">
        <f ca="1">IF(AND($A260&lt;&gt;"",Y$9&lt;&gt;""),IF(HLOOKUP(Y$9,'Feuille1-Catégories'!$C$1:$G$2,2,FALSE)="OUI",Y$3,IF(HLOOKUP(Y$9,'Feuille1-Catégories'!$C$1:$G$3,3,FALSE)="OUI",OFFSET(Y$3,MOD(QUOTIENT(ROW()-ROW($A$20),'Feuille1-Catégories'!$B$6/Y$6),Y$5),0),IF(MOD($A260-1-Y$10,'Feuille1-Catégories'!$F$5+1)=0,Y$3,""))),"")</f>
        <v/>
      </c>
      <c r="Z260" s="29" t="str">
        <f ca="1">IF(AND($A260&lt;&gt;"",Z$9&lt;&gt;""),IF(HLOOKUP(Z$9,'Feuille1-Catégories'!$C$1:$G$2,2,FALSE)="OUI",Z$3,IF(HLOOKUP(Z$9,'Feuille1-Catégories'!$C$1:$G$3,3,FALSE)="OUI",OFFSET(Z$3,MOD(QUOTIENT(ROW()-ROW($A$20),'Feuille1-Catégories'!$B$6/Z$6),Z$5),0),IF(MOD($A260-1-Z$10,'Feuille1-Catégories'!$F$5+1)=0,Z$3,""))),"")</f>
        <v/>
      </c>
    </row>
    <row r="261" spans="1:26" ht="17" x14ac:dyDescent="0.2">
      <c r="A261" s="21">
        <f>IF('Feuille2-Prix de vente'!A261&lt;&gt;"",'Feuille2-Prix de vente'!A261,"")</f>
        <v>242</v>
      </c>
      <c r="B261" s="33">
        <f ca="1">IF('Feuille2-Prix de vente'!B261&lt;&gt;"",'Feuille2-Prix de vente'!B261,"")</f>
        <v>3.9147918151277614</v>
      </c>
      <c r="C261" s="10">
        <f ca="1">IF('Feuille2-Prix de vente'!C261&lt;&gt;"",'Feuille2-Prix de vente'!C261,"")</f>
        <v>5726.4</v>
      </c>
      <c r="D261" s="10">
        <f t="shared" ca="1" si="3"/>
        <v>1964.6</v>
      </c>
      <c r="E261" s="10">
        <f ca="1">IF('Feuille2-Prix de vente'!E261&lt;&gt;"",'Feuille2-Prix de vente'!E261,"")</f>
        <v>7691</v>
      </c>
      <c r="F261" s="29">
        <f ca="1">IF(AND($A261&lt;&gt;"",F$9&lt;&gt;""),IF(HLOOKUP(F$9,'Feuille1-Catégories'!$C$1:$G$2,2,FALSE)="OUI",F$3,IF(HLOOKUP(F$9,'Feuille1-Catégories'!$C$1:$G$3,3,FALSE)="OUI",OFFSET(F$3,MOD(QUOTIENT(ROW()-ROW($A$20),'Feuille1-Catégories'!$B$6/F$6),F$5),0),IF(MOD($A261-1-F$10,'Feuille1-Catégories'!$F$5+1)=0,F$3,""))),"")</f>
        <v>0.8</v>
      </c>
      <c r="G261" s="29" t="str">
        <f ca="1">IF(AND($A261&lt;&gt;"",G$9&lt;&gt;""),IF(HLOOKUP(G$9,'Feuille1-Catégories'!$C$1:$G$2,2,FALSE)="OUI",G$3,IF(HLOOKUP(G$9,'Feuille1-Catégories'!$C$1:$G$3,3,FALSE)="OUI",OFFSET(G$3,MOD(QUOTIENT(ROW()-ROW($A$20),'Feuille1-Catégories'!$B$6/G$6),G$5),0),IF(MOD($A261-1-G$10,'Feuille1-Catégories'!$F$5+1)=0,G$3,""))),"")</f>
        <v xml:space="preserve"> </v>
      </c>
      <c r="H261" s="29">
        <f ca="1">IF(AND($A261&lt;&gt;"",H$9&lt;&gt;""),IF(HLOOKUP(H$9,'Feuille1-Catégories'!$C$1:$G$2,2,FALSE)="OUI",H$3,IF(HLOOKUP(H$9,'Feuille1-Catégories'!$C$1:$G$3,3,FALSE)="OUI",OFFSET(H$3,MOD(QUOTIENT(ROW()-ROW($A$20),'Feuille1-Catégories'!$B$6/H$6),H$5),0),IF(MOD($A261-1-H$10,'Feuille1-Catégories'!$F$5+1)=0,H$3,""))),"")</f>
        <v>50</v>
      </c>
      <c r="I261" s="29" t="str">
        <f ca="1">IF(AND($A261&lt;&gt;"",I$9&lt;&gt;""),IF(HLOOKUP(I$9,'Feuille1-Catégories'!$C$1:$G$2,2,FALSE)="OUI",I$3,IF(HLOOKUP(I$9,'Feuille1-Catégories'!$C$1:$G$3,3,FALSE)="OUI",OFFSET(I$3,MOD(QUOTIENT(ROW()-ROW($A$20),'Feuille1-Catégories'!$B$6/I$6),I$5),0),IF(MOD($A261-1-I$10,'Feuille1-Catégories'!$F$5+1)=0,I$3,""))),"")</f>
        <v xml:space="preserve"> </v>
      </c>
      <c r="J261" s="29">
        <f ca="1">IF(AND($A261&lt;&gt;"",J$9&lt;&gt;""),IF(HLOOKUP(J$9,'Feuille1-Catégories'!$C$1:$G$2,2,FALSE)="OUI",J$3,IF(HLOOKUP(J$9,'Feuille1-Catégories'!$C$1:$G$3,3,FALSE)="OUI",OFFSET(J$3,MOD(QUOTIENT(ROW()-ROW($A$20),'Feuille1-Catégories'!$B$6/J$6),J$5),0),IF(MOD($A261-1-J$10,'Feuille1-Catégories'!$F$5+1)=0,J$3,""))),"")</f>
        <v>0.8</v>
      </c>
      <c r="K261" s="29" t="str">
        <f ca="1">IF(AND($A261&lt;&gt;"",K$9&lt;&gt;""),IF(HLOOKUP(K$9,'Feuille1-Catégories'!$C$1:$G$2,2,FALSE)="OUI",K$3,IF(HLOOKUP(K$9,'Feuille1-Catégories'!$C$1:$G$3,3,FALSE)="OUI",OFFSET(K$3,MOD(QUOTIENT(ROW()-ROW($A$20),'Feuille1-Catégories'!$B$6/K$6),K$5),0),IF(MOD($A261-1-K$10,'Feuille1-Catégories'!$F$5+1)=0,K$3,""))),"")</f>
        <v/>
      </c>
      <c r="L261" s="29">
        <f ca="1">IF(AND($A261&lt;&gt;"",L$9&lt;&gt;""),IF(HLOOKUP(L$9,'Feuille1-Catégories'!$C$1:$G$2,2,FALSE)="OUI",L$3,IF(HLOOKUP(L$9,'Feuille1-Catégories'!$C$1:$G$3,3,FALSE)="OUI",OFFSET(L$3,MOD(QUOTIENT(ROW()-ROW($A$20),'Feuille1-Catégories'!$B$6/L$6),L$5),0),IF(MOD($A261-1-L$10,'Feuille1-Catégories'!$F$5+1)=0,L$3,""))),"")</f>
        <v>50</v>
      </c>
      <c r="M261" s="29">
        <f ca="1">IF(AND($A261&lt;&gt;"",M$9&lt;&gt;""),IF(HLOOKUP(M$9,'Feuille1-Catégories'!$C$1:$G$2,2,FALSE)="OUI",M$3,IF(HLOOKUP(M$9,'Feuille1-Catégories'!$C$1:$G$3,3,FALSE)="OUI",OFFSET(M$3,MOD(QUOTIENT(ROW()-ROW($A$20),'Feuille1-Catégories'!$B$6/M$6),M$5),0),IF(MOD($A261-1-M$10,'Feuille1-Catégories'!$F$5+1)=0,M$3,""))),"")</f>
        <v>1500</v>
      </c>
      <c r="N261" s="29">
        <f ca="1">IF(AND($A261&lt;&gt;"",N$9&lt;&gt;""),IF(HLOOKUP(N$9,'Feuille1-Catégories'!$C$1:$G$2,2,FALSE)="OUI",N$3,IF(HLOOKUP(N$9,'Feuille1-Catégories'!$C$1:$G$3,3,FALSE)="OUI",OFFSET(N$3,MOD(QUOTIENT(ROW()-ROW($A$20),'Feuille1-Catégories'!$B$6/N$6),N$5),0),IF(MOD($A261-1-N$10,'Feuille1-Catégories'!$F$5+1)=0,N$3,""))),"")</f>
        <v>2</v>
      </c>
      <c r="O261" s="29">
        <f ca="1">IF(AND($A261&lt;&gt;"",O$9&lt;&gt;""),IF(HLOOKUP(O$9,'Feuille1-Catégories'!$C$1:$G$2,2,FALSE)="OUI",O$3,IF(HLOOKUP(O$9,'Feuille1-Catégories'!$C$1:$G$3,3,FALSE)="OUI",OFFSET(O$3,MOD(QUOTIENT(ROW()-ROW($A$20),'Feuille1-Catégories'!$B$6/O$6),O$5),0),IF(MOD($A261-1-O$10,'Feuille1-Catégories'!$F$5+1)=0,O$3,""))),"")</f>
        <v>5</v>
      </c>
      <c r="P261" s="29">
        <f ca="1">IF(AND($A261&lt;&gt;"",P$9&lt;&gt;""),IF(HLOOKUP(P$9,'Feuille1-Catégories'!$C$1:$G$2,2,FALSE)="OUI",P$3,IF(HLOOKUP(P$9,'Feuille1-Catégories'!$C$1:$G$3,3,FALSE)="OUI",OFFSET(P$3,MOD(QUOTIENT(ROW()-ROW($A$20),'Feuille1-Catégories'!$B$6/P$6),P$5),0),IF(MOD($A261-1-P$10,'Feuille1-Catégories'!$F$5+1)=0,P$3,""))),"")</f>
        <v>25</v>
      </c>
      <c r="Q261" s="29" t="str">
        <f ca="1">IF(AND($A261&lt;&gt;"",Q$9&lt;&gt;""),IF(HLOOKUP(Q$9,'Feuille1-Catégories'!$C$1:$G$2,2,FALSE)="OUI",Q$3,IF(HLOOKUP(Q$9,'Feuille1-Catégories'!$C$1:$G$3,3,FALSE)="OUI",OFFSET(Q$3,MOD(QUOTIENT(ROW()-ROW($A$20),'Feuille1-Catégories'!$B$6/Q$6),Q$5),0),IF(MOD($A261-1-Q$10,'Feuille1-Catégories'!$F$5+1)=0,Q$3,""))),"")</f>
        <v/>
      </c>
      <c r="R261" s="29">
        <f ca="1">IF(AND($A261&lt;&gt;"",R$9&lt;&gt;""),IF(HLOOKUP(R$9,'Feuille1-Catégories'!$C$1:$G$2,2,FALSE)="OUI",R$3,IF(HLOOKUP(R$9,'Feuille1-Catégories'!$C$1:$G$3,3,FALSE)="OUI",OFFSET(R$3,MOD(QUOTIENT(ROW()-ROW($A$20),'Feuille1-Catégories'!$B$6/R$6),R$5),0),IF(MOD($A261-1-R$10,'Feuille1-Catégories'!$F$5+1)=0,R$3,""))),"")</f>
        <v>1</v>
      </c>
      <c r="S261" s="29">
        <f ca="1">IF(AND($A261&lt;&gt;"",S$9&lt;&gt;""),IF(HLOOKUP(S$9,'Feuille1-Catégories'!$C$1:$G$2,2,FALSE)="OUI",S$3,IF(HLOOKUP(S$9,'Feuille1-Catégories'!$C$1:$G$3,3,FALSE)="OUI",OFFSET(S$3,MOD(QUOTIENT(ROW()-ROW($A$20),'Feuille1-Catégories'!$B$6/S$6),S$5),0),IF(MOD($A261-1-S$10,'Feuille1-Catégories'!$F$5+1)=0,S$3,""))),"")</f>
        <v>30</v>
      </c>
      <c r="T261" s="29" t="str">
        <f ca="1">IF(AND($A261&lt;&gt;"",T$9&lt;&gt;""),IF(HLOOKUP(T$9,'Feuille1-Catégories'!$C$1:$G$2,2,FALSE)="OUI",T$3,IF(HLOOKUP(T$9,'Feuille1-Catégories'!$C$1:$G$3,3,FALSE)="OUI",OFFSET(T$3,MOD(QUOTIENT(ROW()-ROW($A$20),'Feuille1-Catégories'!$B$6/T$6),T$5),0),IF(MOD($A261-1-T$10,'Feuille1-Catégories'!$F$5+1)=0,T$3,""))),"")</f>
        <v/>
      </c>
      <c r="U261" s="29">
        <f ca="1">IF(AND($A261&lt;&gt;"",U$9&lt;&gt;""),IF(HLOOKUP(U$9,'Feuille1-Catégories'!$C$1:$G$2,2,FALSE)="OUI",U$3,IF(HLOOKUP(U$9,'Feuille1-Catégories'!$C$1:$G$3,3,FALSE)="OUI",OFFSET(U$3,MOD(QUOTIENT(ROW()-ROW($A$20),'Feuille1-Catégories'!$B$6/U$6),U$5),0),IF(MOD($A261-1-U$10,'Feuille1-Catégories'!$F$5+1)=0,U$3,""))),"")</f>
        <v>300</v>
      </c>
      <c r="V261" s="29" t="str">
        <f ca="1">IF(AND($A261&lt;&gt;"",V$9&lt;&gt;""),IF(HLOOKUP(V$9,'Feuille1-Catégories'!$C$1:$G$2,2,FALSE)="OUI",V$3,IF(HLOOKUP(V$9,'Feuille1-Catégories'!$C$1:$G$3,3,FALSE)="OUI",OFFSET(V$3,MOD(QUOTIENT(ROW()-ROW($A$20),'Feuille1-Catégories'!$B$6/V$6),V$5),0),IF(MOD($A261-1-V$10,'Feuille1-Catégories'!$F$5+1)=0,V$3,""))),"")</f>
        <v/>
      </c>
      <c r="W261" s="29" t="str">
        <f ca="1">IF(AND($A261&lt;&gt;"",W$9&lt;&gt;""),IF(HLOOKUP(W$9,'Feuille1-Catégories'!$C$1:$G$2,2,FALSE)="OUI",W$3,IF(HLOOKUP(W$9,'Feuille1-Catégories'!$C$1:$G$3,3,FALSE)="OUI",OFFSET(W$3,MOD(QUOTIENT(ROW()-ROW($A$20),'Feuille1-Catégories'!$B$6/W$6),W$5),0),IF(MOD($A261-1-W$10,'Feuille1-Catégories'!$F$5+1)=0,W$3,""))),"")</f>
        <v/>
      </c>
      <c r="X261" s="29" t="str">
        <f ca="1">IF(AND($A261&lt;&gt;"",X$9&lt;&gt;""),IF(HLOOKUP(X$9,'Feuille1-Catégories'!$C$1:$G$2,2,FALSE)="OUI",X$3,IF(HLOOKUP(X$9,'Feuille1-Catégories'!$C$1:$G$3,3,FALSE)="OUI",OFFSET(X$3,MOD(QUOTIENT(ROW()-ROW($A$20),'Feuille1-Catégories'!$B$6/X$6),X$5),0),IF(MOD($A261-1-X$10,'Feuille1-Catégories'!$F$5+1)=0,X$3,""))),"")</f>
        <v/>
      </c>
      <c r="Y261" s="29" t="str">
        <f ca="1">IF(AND($A261&lt;&gt;"",Y$9&lt;&gt;""),IF(HLOOKUP(Y$9,'Feuille1-Catégories'!$C$1:$G$2,2,FALSE)="OUI",Y$3,IF(HLOOKUP(Y$9,'Feuille1-Catégories'!$C$1:$G$3,3,FALSE)="OUI",OFFSET(Y$3,MOD(QUOTIENT(ROW()-ROW($A$20),'Feuille1-Catégories'!$B$6/Y$6),Y$5),0),IF(MOD($A261-1-Y$10,'Feuille1-Catégories'!$F$5+1)=0,Y$3,""))),"")</f>
        <v/>
      </c>
      <c r="Z261" s="29" t="str">
        <f ca="1">IF(AND($A261&lt;&gt;"",Z$9&lt;&gt;""),IF(HLOOKUP(Z$9,'Feuille1-Catégories'!$C$1:$G$2,2,FALSE)="OUI",Z$3,IF(HLOOKUP(Z$9,'Feuille1-Catégories'!$C$1:$G$3,3,FALSE)="OUI",OFFSET(Z$3,MOD(QUOTIENT(ROW()-ROW($A$20),'Feuille1-Catégories'!$B$6/Z$6),Z$5),0),IF(MOD($A261-1-Z$10,'Feuille1-Catégories'!$F$5+1)=0,Z$3,""))),"")</f>
        <v/>
      </c>
    </row>
    <row r="262" spans="1:26" ht="17" x14ac:dyDescent="0.2">
      <c r="A262" s="21">
        <f>IF('Feuille2-Prix de vente'!A262&lt;&gt;"",'Feuille2-Prix de vente'!A262,"")</f>
        <v>243</v>
      </c>
      <c r="B262" s="33">
        <f ca="1">IF('Feuille2-Prix de vente'!B262&lt;&gt;"",'Feuille2-Prix de vente'!B262,"")</f>
        <v>3.9545879663306662</v>
      </c>
      <c r="C262" s="10">
        <f ca="1">IF('Feuille2-Prix de vente'!C262&lt;&gt;"",'Feuille2-Prix de vente'!C262,"")</f>
        <v>5686.4</v>
      </c>
      <c r="D262" s="10">
        <f t="shared" ca="1" si="3"/>
        <v>1924.6</v>
      </c>
      <c r="E262" s="10">
        <f ca="1">IF('Feuille2-Prix de vente'!E262&lt;&gt;"",'Feuille2-Prix de vente'!E262,"")</f>
        <v>7611</v>
      </c>
      <c r="F262" s="29">
        <f ca="1">IF(AND($A262&lt;&gt;"",F$9&lt;&gt;""),IF(HLOOKUP(F$9,'Feuille1-Catégories'!$C$1:$G$2,2,FALSE)="OUI",F$3,IF(HLOOKUP(F$9,'Feuille1-Catégories'!$C$1:$G$3,3,FALSE)="OUI",OFFSET(F$3,MOD(QUOTIENT(ROW()-ROW($A$20),'Feuille1-Catégories'!$B$6/F$6),F$5),0),IF(MOD($A262-1-F$10,'Feuille1-Catégories'!$F$5+1)=0,F$3,""))),"")</f>
        <v>0.8</v>
      </c>
      <c r="G262" s="29" t="str">
        <f ca="1">IF(AND($A262&lt;&gt;"",G$9&lt;&gt;""),IF(HLOOKUP(G$9,'Feuille1-Catégories'!$C$1:$G$2,2,FALSE)="OUI",G$3,IF(HLOOKUP(G$9,'Feuille1-Catégories'!$C$1:$G$3,3,FALSE)="OUI",OFFSET(G$3,MOD(QUOTIENT(ROW()-ROW($A$20),'Feuille1-Catégories'!$B$6/G$6),G$5),0),IF(MOD($A262-1-G$10,'Feuille1-Catégories'!$F$5+1)=0,G$3,""))),"")</f>
        <v xml:space="preserve"> </v>
      </c>
      <c r="H262" s="29" t="str">
        <f ca="1">IF(AND($A262&lt;&gt;"",H$9&lt;&gt;""),IF(HLOOKUP(H$9,'Feuille1-Catégories'!$C$1:$G$2,2,FALSE)="OUI",H$3,IF(HLOOKUP(H$9,'Feuille1-Catégories'!$C$1:$G$3,3,FALSE)="OUI",OFFSET(H$3,MOD(QUOTIENT(ROW()-ROW($A$20),'Feuille1-Catégories'!$B$6/H$6),H$5),0),IF(MOD($A262-1-H$10,'Feuille1-Catégories'!$F$5+1)=0,H$3,""))),"")</f>
        <v/>
      </c>
      <c r="I262" s="29" t="str">
        <f ca="1">IF(AND($A262&lt;&gt;"",I$9&lt;&gt;""),IF(HLOOKUP(I$9,'Feuille1-Catégories'!$C$1:$G$2,2,FALSE)="OUI",I$3,IF(HLOOKUP(I$9,'Feuille1-Catégories'!$C$1:$G$3,3,FALSE)="OUI",OFFSET(I$3,MOD(QUOTIENT(ROW()-ROW($A$20),'Feuille1-Catégories'!$B$6/I$6),I$5),0),IF(MOD($A262-1-I$10,'Feuille1-Catégories'!$F$5+1)=0,I$3,""))),"")</f>
        <v xml:space="preserve"> </v>
      </c>
      <c r="J262" s="29">
        <f ca="1">IF(AND($A262&lt;&gt;"",J$9&lt;&gt;""),IF(HLOOKUP(J$9,'Feuille1-Catégories'!$C$1:$G$2,2,FALSE)="OUI",J$3,IF(HLOOKUP(J$9,'Feuille1-Catégories'!$C$1:$G$3,3,FALSE)="OUI",OFFSET(J$3,MOD(QUOTIENT(ROW()-ROW($A$20),'Feuille1-Catégories'!$B$6/J$6),J$5),0),IF(MOD($A262-1-J$10,'Feuille1-Catégories'!$F$5+1)=0,J$3,""))),"")</f>
        <v>0.8</v>
      </c>
      <c r="K262" s="29">
        <f ca="1">IF(AND($A262&lt;&gt;"",K$9&lt;&gt;""),IF(HLOOKUP(K$9,'Feuille1-Catégories'!$C$1:$G$2,2,FALSE)="OUI",K$3,IF(HLOOKUP(K$9,'Feuille1-Catégories'!$C$1:$G$3,3,FALSE)="OUI",OFFSET(K$3,MOD(QUOTIENT(ROW()-ROW($A$20),'Feuille1-Catégories'!$B$6/K$6),K$5),0),IF(MOD($A262-1-K$10,'Feuille1-Catégories'!$F$5+1)=0,K$3,""))),"")</f>
        <v>10</v>
      </c>
      <c r="L262" s="29">
        <f ca="1">IF(AND($A262&lt;&gt;"",L$9&lt;&gt;""),IF(HLOOKUP(L$9,'Feuille1-Catégories'!$C$1:$G$2,2,FALSE)="OUI",L$3,IF(HLOOKUP(L$9,'Feuille1-Catégories'!$C$1:$G$3,3,FALSE)="OUI",OFFSET(L$3,MOD(QUOTIENT(ROW()-ROW($A$20),'Feuille1-Catégories'!$B$6/L$6),L$5),0),IF(MOD($A262-1-L$10,'Feuille1-Catégories'!$F$5+1)=0,L$3,""))),"")</f>
        <v>50</v>
      </c>
      <c r="M262" s="29">
        <f ca="1">IF(AND($A262&lt;&gt;"",M$9&lt;&gt;""),IF(HLOOKUP(M$9,'Feuille1-Catégories'!$C$1:$G$2,2,FALSE)="OUI",M$3,IF(HLOOKUP(M$9,'Feuille1-Catégories'!$C$1:$G$3,3,FALSE)="OUI",OFFSET(M$3,MOD(QUOTIENT(ROW()-ROW($A$20),'Feuille1-Catégories'!$B$6/M$6),M$5),0),IF(MOD($A262-1-M$10,'Feuille1-Catégories'!$F$5+1)=0,M$3,""))),"")</f>
        <v>1500</v>
      </c>
      <c r="N262" s="29">
        <f ca="1">IF(AND($A262&lt;&gt;"",N$9&lt;&gt;""),IF(HLOOKUP(N$9,'Feuille1-Catégories'!$C$1:$G$2,2,FALSE)="OUI",N$3,IF(HLOOKUP(N$9,'Feuille1-Catégories'!$C$1:$G$3,3,FALSE)="OUI",OFFSET(N$3,MOD(QUOTIENT(ROW()-ROW($A$20),'Feuille1-Catégories'!$B$6/N$6),N$5),0),IF(MOD($A262-1-N$10,'Feuille1-Catégories'!$F$5+1)=0,N$3,""))),"")</f>
        <v>2</v>
      </c>
      <c r="O262" s="29">
        <f ca="1">IF(AND($A262&lt;&gt;"",O$9&lt;&gt;""),IF(HLOOKUP(O$9,'Feuille1-Catégories'!$C$1:$G$2,2,FALSE)="OUI",O$3,IF(HLOOKUP(O$9,'Feuille1-Catégories'!$C$1:$G$3,3,FALSE)="OUI",OFFSET(O$3,MOD(QUOTIENT(ROW()-ROW($A$20),'Feuille1-Catégories'!$B$6/O$6),O$5),0),IF(MOD($A262-1-O$10,'Feuille1-Catégories'!$F$5+1)=0,O$3,""))),"")</f>
        <v>5</v>
      </c>
      <c r="P262" s="29">
        <f ca="1">IF(AND($A262&lt;&gt;"",P$9&lt;&gt;""),IF(HLOOKUP(P$9,'Feuille1-Catégories'!$C$1:$G$2,2,FALSE)="OUI",P$3,IF(HLOOKUP(P$9,'Feuille1-Catégories'!$C$1:$G$3,3,FALSE)="OUI",OFFSET(P$3,MOD(QUOTIENT(ROW()-ROW($A$20),'Feuille1-Catégories'!$B$6/P$6),P$5),0),IF(MOD($A262-1-P$10,'Feuille1-Catégories'!$F$5+1)=0,P$3,""))),"")</f>
        <v>25</v>
      </c>
      <c r="Q262" s="29" t="str">
        <f ca="1">IF(AND($A262&lt;&gt;"",Q$9&lt;&gt;""),IF(HLOOKUP(Q$9,'Feuille1-Catégories'!$C$1:$G$2,2,FALSE)="OUI",Q$3,IF(HLOOKUP(Q$9,'Feuille1-Catégories'!$C$1:$G$3,3,FALSE)="OUI",OFFSET(Q$3,MOD(QUOTIENT(ROW()-ROW($A$20),'Feuille1-Catégories'!$B$6/Q$6),Q$5),0),IF(MOD($A262-1-Q$10,'Feuille1-Catégories'!$F$5+1)=0,Q$3,""))),"")</f>
        <v/>
      </c>
      <c r="R262" s="29">
        <f ca="1">IF(AND($A262&lt;&gt;"",R$9&lt;&gt;""),IF(HLOOKUP(R$9,'Feuille1-Catégories'!$C$1:$G$2,2,FALSE)="OUI",R$3,IF(HLOOKUP(R$9,'Feuille1-Catégories'!$C$1:$G$3,3,FALSE)="OUI",OFFSET(R$3,MOD(QUOTIENT(ROW()-ROW($A$20),'Feuille1-Catégories'!$B$6/R$6),R$5),0),IF(MOD($A262-1-R$10,'Feuille1-Catégories'!$F$5+1)=0,R$3,""))),"")</f>
        <v>1</v>
      </c>
      <c r="S262" s="29">
        <f ca="1">IF(AND($A262&lt;&gt;"",S$9&lt;&gt;""),IF(HLOOKUP(S$9,'Feuille1-Catégories'!$C$1:$G$2,2,FALSE)="OUI",S$3,IF(HLOOKUP(S$9,'Feuille1-Catégories'!$C$1:$G$3,3,FALSE)="OUI",OFFSET(S$3,MOD(QUOTIENT(ROW()-ROW($A$20),'Feuille1-Catégories'!$B$6/S$6),S$5),0),IF(MOD($A262-1-S$10,'Feuille1-Catégories'!$F$5+1)=0,S$3,""))),"")</f>
        <v>30</v>
      </c>
      <c r="T262" s="29" t="str">
        <f ca="1">IF(AND($A262&lt;&gt;"",T$9&lt;&gt;""),IF(HLOOKUP(T$9,'Feuille1-Catégories'!$C$1:$G$2,2,FALSE)="OUI",T$3,IF(HLOOKUP(T$9,'Feuille1-Catégories'!$C$1:$G$3,3,FALSE)="OUI",OFFSET(T$3,MOD(QUOTIENT(ROW()-ROW($A$20),'Feuille1-Catégories'!$B$6/T$6),T$5),0),IF(MOD($A262-1-T$10,'Feuille1-Catégories'!$F$5+1)=0,T$3,""))),"")</f>
        <v/>
      </c>
      <c r="U262" s="29">
        <f ca="1">IF(AND($A262&lt;&gt;"",U$9&lt;&gt;""),IF(HLOOKUP(U$9,'Feuille1-Catégories'!$C$1:$G$2,2,FALSE)="OUI",U$3,IF(HLOOKUP(U$9,'Feuille1-Catégories'!$C$1:$G$3,3,FALSE)="OUI",OFFSET(U$3,MOD(QUOTIENT(ROW()-ROW($A$20),'Feuille1-Catégories'!$B$6/U$6),U$5),0),IF(MOD($A262-1-U$10,'Feuille1-Catégories'!$F$5+1)=0,U$3,""))),"")</f>
        <v>300</v>
      </c>
      <c r="V262" s="29" t="str">
        <f ca="1">IF(AND($A262&lt;&gt;"",V$9&lt;&gt;""),IF(HLOOKUP(V$9,'Feuille1-Catégories'!$C$1:$G$2,2,FALSE)="OUI",V$3,IF(HLOOKUP(V$9,'Feuille1-Catégories'!$C$1:$G$3,3,FALSE)="OUI",OFFSET(V$3,MOD(QUOTIENT(ROW()-ROW($A$20),'Feuille1-Catégories'!$B$6/V$6),V$5),0),IF(MOD($A262-1-V$10,'Feuille1-Catégories'!$F$5+1)=0,V$3,""))),"")</f>
        <v/>
      </c>
      <c r="W262" s="29" t="str">
        <f ca="1">IF(AND($A262&lt;&gt;"",W$9&lt;&gt;""),IF(HLOOKUP(W$9,'Feuille1-Catégories'!$C$1:$G$2,2,FALSE)="OUI",W$3,IF(HLOOKUP(W$9,'Feuille1-Catégories'!$C$1:$G$3,3,FALSE)="OUI",OFFSET(W$3,MOD(QUOTIENT(ROW()-ROW($A$20),'Feuille1-Catégories'!$B$6/W$6),W$5),0),IF(MOD($A262-1-W$10,'Feuille1-Catégories'!$F$5+1)=0,W$3,""))),"")</f>
        <v/>
      </c>
      <c r="X262" s="29" t="str">
        <f ca="1">IF(AND($A262&lt;&gt;"",X$9&lt;&gt;""),IF(HLOOKUP(X$9,'Feuille1-Catégories'!$C$1:$G$2,2,FALSE)="OUI",X$3,IF(HLOOKUP(X$9,'Feuille1-Catégories'!$C$1:$G$3,3,FALSE)="OUI",OFFSET(X$3,MOD(QUOTIENT(ROW()-ROW($A$20),'Feuille1-Catégories'!$B$6/X$6),X$5),0),IF(MOD($A262-1-X$10,'Feuille1-Catégories'!$F$5+1)=0,X$3,""))),"")</f>
        <v/>
      </c>
      <c r="Y262" s="29" t="str">
        <f ca="1">IF(AND($A262&lt;&gt;"",Y$9&lt;&gt;""),IF(HLOOKUP(Y$9,'Feuille1-Catégories'!$C$1:$G$2,2,FALSE)="OUI",Y$3,IF(HLOOKUP(Y$9,'Feuille1-Catégories'!$C$1:$G$3,3,FALSE)="OUI",OFFSET(Y$3,MOD(QUOTIENT(ROW()-ROW($A$20),'Feuille1-Catégories'!$B$6/Y$6),Y$5),0),IF(MOD($A262-1-Y$10,'Feuille1-Catégories'!$F$5+1)=0,Y$3,""))),"")</f>
        <v/>
      </c>
      <c r="Z262" s="29" t="str">
        <f ca="1">IF(AND($A262&lt;&gt;"",Z$9&lt;&gt;""),IF(HLOOKUP(Z$9,'Feuille1-Catégories'!$C$1:$G$2,2,FALSE)="OUI",Z$3,IF(HLOOKUP(Z$9,'Feuille1-Catégories'!$C$1:$G$3,3,FALSE)="OUI",OFFSET(Z$3,MOD(QUOTIENT(ROW()-ROW($A$20),'Feuille1-Catégories'!$B$6/Z$6),Z$5),0),IF(MOD($A262-1-Z$10,'Feuille1-Catégories'!$F$5+1)=0,Z$3,""))),"")</f>
        <v/>
      </c>
    </row>
    <row r="263" spans="1:26" ht="17" x14ac:dyDescent="0.2">
      <c r="A263" s="21">
        <f>IF('Feuille2-Prix de vente'!A263&lt;&gt;"",'Feuille2-Prix de vente'!A263,"")</f>
        <v>244</v>
      </c>
      <c r="B263" s="33">
        <f ca="1">IF('Feuille2-Prix de vente'!B263&lt;&gt;"",'Feuille2-Prix de vente'!B263,"")</f>
        <v>4.3862337447196227</v>
      </c>
      <c r="C263" s="10">
        <f ca="1">IF('Feuille2-Prix de vente'!C263&lt;&gt;"",'Feuille2-Prix de vente'!C263,"")</f>
        <v>8176.4</v>
      </c>
      <c r="D263" s="10">
        <f t="shared" ca="1" si="3"/>
        <v>2414.6</v>
      </c>
      <c r="E263" s="10">
        <f ca="1">IF('Feuille2-Prix de vente'!E263&lt;&gt;"",'Feuille2-Prix de vente'!E263,"")</f>
        <v>10591</v>
      </c>
      <c r="F263" s="29">
        <f ca="1">IF(AND($A263&lt;&gt;"",F$9&lt;&gt;""),IF(HLOOKUP(F$9,'Feuille1-Catégories'!$C$1:$G$2,2,FALSE)="OUI",F$3,IF(HLOOKUP(F$9,'Feuille1-Catégories'!$C$1:$G$3,3,FALSE)="OUI",OFFSET(F$3,MOD(QUOTIENT(ROW()-ROW($A$20),'Feuille1-Catégories'!$B$6/F$6),F$5),0),IF(MOD($A263-1-F$10,'Feuille1-Catégories'!$F$5+1)=0,F$3,""))),"")</f>
        <v>0.8</v>
      </c>
      <c r="G263" s="29" t="str">
        <f ca="1">IF(AND($A263&lt;&gt;"",G$9&lt;&gt;""),IF(HLOOKUP(G$9,'Feuille1-Catégories'!$C$1:$G$2,2,FALSE)="OUI",G$3,IF(HLOOKUP(G$9,'Feuille1-Catégories'!$C$1:$G$3,3,FALSE)="OUI",OFFSET(G$3,MOD(QUOTIENT(ROW()-ROW($A$20),'Feuille1-Catégories'!$B$6/G$6),G$5),0),IF(MOD($A263-1-G$10,'Feuille1-Catégories'!$F$5+1)=0,G$3,""))),"")</f>
        <v xml:space="preserve"> </v>
      </c>
      <c r="H263" s="29" t="str">
        <f ca="1">IF(AND($A263&lt;&gt;"",H$9&lt;&gt;""),IF(HLOOKUP(H$9,'Feuille1-Catégories'!$C$1:$G$2,2,FALSE)="OUI",H$3,IF(HLOOKUP(H$9,'Feuille1-Catégories'!$C$1:$G$3,3,FALSE)="OUI",OFFSET(H$3,MOD(QUOTIENT(ROW()-ROW($A$20),'Feuille1-Catégories'!$B$6/H$6),H$5),0),IF(MOD($A263-1-H$10,'Feuille1-Catégories'!$F$5+1)=0,H$3,""))),"")</f>
        <v/>
      </c>
      <c r="I263" s="29" t="str">
        <f ca="1">IF(AND($A263&lt;&gt;"",I$9&lt;&gt;""),IF(HLOOKUP(I$9,'Feuille1-Catégories'!$C$1:$G$2,2,FALSE)="OUI",I$3,IF(HLOOKUP(I$9,'Feuille1-Catégories'!$C$1:$G$3,3,FALSE)="OUI",OFFSET(I$3,MOD(QUOTIENT(ROW()-ROW($A$20),'Feuille1-Catégories'!$B$6/I$6),I$5),0),IF(MOD($A263-1-I$10,'Feuille1-Catégories'!$F$5+1)=0,I$3,""))),"")</f>
        <v xml:space="preserve"> </v>
      </c>
      <c r="J263" s="29">
        <f ca="1">IF(AND($A263&lt;&gt;"",J$9&lt;&gt;""),IF(HLOOKUP(J$9,'Feuille1-Catégories'!$C$1:$G$2,2,FALSE)="OUI",J$3,IF(HLOOKUP(J$9,'Feuille1-Catégories'!$C$1:$G$3,3,FALSE)="OUI",OFFSET(J$3,MOD(QUOTIENT(ROW()-ROW($A$20),'Feuille1-Catégories'!$B$6/J$6),J$5),0),IF(MOD($A263-1-J$10,'Feuille1-Catégories'!$F$5+1)=0,J$3,""))),"")</f>
        <v>0.8</v>
      </c>
      <c r="K263" s="29" t="str">
        <f ca="1">IF(AND($A263&lt;&gt;"",K$9&lt;&gt;""),IF(HLOOKUP(K$9,'Feuille1-Catégories'!$C$1:$G$2,2,FALSE)="OUI",K$3,IF(HLOOKUP(K$9,'Feuille1-Catégories'!$C$1:$G$3,3,FALSE)="OUI",OFFSET(K$3,MOD(QUOTIENT(ROW()-ROW($A$20),'Feuille1-Catégories'!$B$6/K$6),K$5),0),IF(MOD($A263-1-K$10,'Feuille1-Catégories'!$F$5+1)=0,K$3,""))),"")</f>
        <v/>
      </c>
      <c r="L263" s="29">
        <f ca="1">IF(AND($A263&lt;&gt;"",L$9&lt;&gt;""),IF(HLOOKUP(L$9,'Feuille1-Catégories'!$C$1:$G$2,2,FALSE)="OUI",L$3,IF(HLOOKUP(L$9,'Feuille1-Catégories'!$C$1:$G$3,3,FALSE)="OUI",OFFSET(L$3,MOD(QUOTIENT(ROW()-ROW($A$20),'Feuille1-Catégories'!$B$6/L$6),L$5),0),IF(MOD($A263-1-L$10,'Feuille1-Catégories'!$F$5+1)=0,L$3,""))),"")</f>
        <v>50</v>
      </c>
      <c r="M263" s="29">
        <f ca="1">IF(AND($A263&lt;&gt;"",M$9&lt;&gt;""),IF(HLOOKUP(M$9,'Feuille1-Catégories'!$C$1:$G$2,2,FALSE)="OUI",M$3,IF(HLOOKUP(M$9,'Feuille1-Catégories'!$C$1:$G$3,3,FALSE)="OUI",OFFSET(M$3,MOD(QUOTIENT(ROW()-ROW($A$20),'Feuille1-Catégories'!$B$6/M$6),M$5),0),IF(MOD($A263-1-M$10,'Feuille1-Catégories'!$F$5+1)=0,M$3,""))),"")</f>
        <v>1500</v>
      </c>
      <c r="N263" s="29">
        <f ca="1">IF(AND($A263&lt;&gt;"",N$9&lt;&gt;""),IF(HLOOKUP(N$9,'Feuille1-Catégories'!$C$1:$G$2,2,FALSE)="OUI",N$3,IF(HLOOKUP(N$9,'Feuille1-Catégories'!$C$1:$G$3,3,FALSE)="OUI",OFFSET(N$3,MOD(QUOTIENT(ROW()-ROW($A$20),'Feuille1-Catégories'!$B$6/N$6),N$5),0),IF(MOD($A263-1-N$10,'Feuille1-Catégories'!$F$5+1)=0,N$3,""))),"")</f>
        <v>2</v>
      </c>
      <c r="O263" s="29">
        <f ca="1">IF(AND($A263&lt;&gt;"",O$9&lt;&gt;""),IF(HLOOKUP(O$9,'Feuille1-Catégories'!$C$1:$G$2,2,FALSE)="OUI",O$3,IF(HLOOKUP(O$9,'Feuille1-Catégories'!$C$1:$G$3,3,FALSE)="OUI",OFFSET(O$3,MOD(QUOTIENT(ROW()-ROW($A$20),'Feuille1-Catégories'!$B$6/O$6),O$5),0),IF(MOD($A263-1-O$10,'Feuille1-Catégories'!$F$5+1)=0,O$3,""))),"")</f>
        <v>5</v>
      </c>
      <c r="P263" s="29">
        <f ca="1">IF(AND($A263&lt;&gt;"",P$9&lt;&gt;""),IF(HLOOKUP(P$9,'Feuille1-Catégories'!$C$1:$G$2,2,FALSE)="OUI",P$3,IF(HLOOKUP(P$9,'Feuille1-Catégories'!$C$1:$G$3,3,FALSE)="OUI",OFFSET(P$3,MOD(QUOTIENT(ROW()-ROW($A$20),'Feuille1-Catégories'!$B$6/P$6),P$5),0),IF(MOD($A263-1-P$10,'Feuille1-Catégories'!$F$5+1)=0,P$3,""))),"")</f>
        <v>25</v>
      </c>
      <c r="Q263" s="29">
        <f ca="1">IF(AND($A263&lt;&gt;"",Q$9&lt;&gt;""),IF(HLOOKUP(Q$9,'Feuille1-Catégories'!$C$1:$G$2,2,FALSE)="OUI",Q$3,IF(HLOOKUP(Q$9,'Feuille1-Catégories'!$C$1:$G$3,3,FALSE)="OUI",OFFSET(Q$3,MOD(QUOTIENT(ROW()-ROW($A$20),'Feuille1-Catégories'!$B$6/Q$6),Q$5),0),IF(MOD($A263-1-Q$10,'Feuille1-Catégories'!$F$5+1)=0,Q$3,""))),"")</f>
        <v>500</v>
      </c>
      <c r="R263" s="29">
        <f ca="1">IF(AND($A263&lt;&gt;"",R$9&lt;&gt;""),IF(HLOOKUP(R$9,'Feuille1-Catégories'!$C$1:$G$2,2,FALSE)="OUI",R$3,IF(HLOOKUP(R$9,'Feuille1-Catégories'!$C$1:$G$3,3,FALSE)="OUI",OFFSET(R$3,MOD(QUOTIENT(ROW()-ROW($A$20),'Feuille1-Catégories'!$B$6/R$6),R$5),0),IF(MOD($A263-1-R$10,'Feuille1-Catégories'!$F$5+1)=0,R$3,""))),"")</f>
        <v>1</v>
      </c>
      <c r="S263" s="29">
        <f ca="1">IF(AND($A263&lt;&gt;"",S$9&lt;&gt;""),IF(HLOOKUP(S$9,'Feuille1-Catégories'!$C$1:$G$2,2,FALSE)="OUI",S$3,IF(HLOOKUP(S$9,'Feuille1-Catégories'!$C$1:$G$3,3,FALSE)="OUI",OFFSET(S$3,MOD(QUOTIENT(ROW()-ROW($A$20),'Feuille1-Catégories'!$B$6/S$6),S$5),0),IF(MOD($A263-1-S$10,'Feuille1-Catégories'!$F$5+1)=0,S$3,""))),"")</f>
        <v>30</v>
      </c>
      <c r="T263" s="29" t="str">
        <f ca="1">IF(AND($A263&lt;&gt;"",T$9&lt;&gt;""),IF(HLOOKUP(T$9,'Feuille1-Catégories'!$C$1:$G$2,2,FALSE)="OUI",T$3,IF(HLOOKUP(T$9,'Feuille1-Catégories'!$C$1:$G$3,3,FALSE)="OUI",OFFSET(T$3,MOD(QUOTIENT(ROW()-ROW($A$20),'Feuille1-Catégories'!$B$6/T$6),T$5),0),IF(MOD($A263-1-T$10,'Feuille1-Catégories'!$F$5+1)=0,T$3,""))),"")</f>
        <v/>
      </c>
      <c r="U263" s="29">
        <f ca="1">IF(AND($A263&lt;&gt;"",U$9&lt;&gt;""),IF(HLOOKUP(U$9,'Feuille1-Catégories'!$C$1:$G$2,2,FALSE)="OUI",U$3,IF(HLOOKUP(U$9,'Feuille1-Catégories'!$C$1:$G$3,3,FALSE)="OUI",OFFSET(U$3,MOD(QUOTIENT(ROW()-ROW($A$20),'Feuille1-Catégories'!$B$6/U$6),U$5),0),IF(MOD($A263-1-U$10,'Feuille1-Catégories'!$F$5+1)=0,U$3,""))),"")</f>
        <v>300</v>
      </c>
      <c r="V263" s="29" t="str">
        <f ca="1">IF(AND($A263&lt;&gt;"",V$9&lt;&gt;""),IF(HLOOKUP(V$9,'Feuille1-Catégories'!$C$1:$G$2,2,FALSE)="OUI",V$3,IF(HLOOKUP(V$9,'Feuille1-Catégories'!$C$1:$G$3,3,FALSE)="OUI",OFFSET(V$3,MOD(QUOTIENT(ROW()-ROW($A$20),'Feuille1-Catégories'!$B$6/V$6),V$5),0),IF(MOD($A263-1-V$10,'Feuille1-Catégories'!$F$5+1)=0,V$3,""))),"")</f>
        <v/>
      </c>
      <c r="W263" s="29" t="str">
        <f ca="1">IF(AND($A263&lt;&gt;"",W$9&lt;&gt;""),IF(HLOOKUP(W$9,'Feuille1-Catégories'!$C$1:$G$2,2,FALSE)="OUI",W$3,IF(HLOOKUP(W$9,'Feuille1-Catégories'!$C$1:$G$3,3,FALSE)="OUI",OFFSET(W$3,MOD(QUOTIENT(ROW()-ROW($A$20),'Feuille1-Catégories'!$B$6/W$6),W$5),0),IF(MOD($A263-1-W$10,'Feuille1-Catégories'!$F$5+1)=0,W$3,""))),"")</f>
        <v/>
      </c>
      <c r="X263" s="29" t="str">
        <f ca="1">IF(AND($A263&lt;&gt;"",X$9&lt;&gt;""),IF(HLOOKUP(X$9,'Feuille1-Catégories'!$C$1:$G$2,2,FALSE)="OUI",X$3,IF(HLOOKUP(X$9,'Feuille1-Catégories'!$C$1:$G$3,3,FALSE)="OUI",OFFSET(X$3,MOD(QUOTIENT(ROW()-ROW($A$20),'Feuille1-Catégories'!$B$6/X$6),X$5),0),IF(MOD($A263-1-X$10,'Feuille1-Catégories'!$F$5+1)=0,X$3,""))),"")</f>
        <v/>
      </c>
      <c r="Y263" s="29" t="str">
        <f ca="1">IF(AND($A263&lt;&gt;"",Y$9&lt;&gt;""),IF(HLOOKUP(Y$9,'Feuille1-Catégories'!$C$1:$G$2,2,FALSE)="OUI",Y$3,IF(HLOOKUP(Y$9,'Feuille1-Catégories'!$C$1:$G$3,3,FALSE)="OUI",OFFSET(Y$3,MOD(QUOTIENT(ROW()-ROW($A$20),'Feuille1-Catégories'!$B$6/Y$6),Y$5),0),IF(MOD($A263-1-Y$10,'Feuille1-Catégories'!$F$5+1)=0,Y$3,""))),"")</f>
        <v/>
      </c>
      <c r="Z263" s="29" t="str">
        <f ca="1">IF(AND($A263&lt;&gt;"",Z$9&lt;&gt;""),IF(HLOOKUP(Z$9,'Feuille1-Catégories'!$C$1:$G$2,2,FALSE)="OUI",Z$3,IF(HLOOKUP(Z$9,'Feuille1-Catégories'!$C$1:$G$3,3,FALSE)="OUI",OFFSET(Z$3,MOD(QUOTIENT(ROW()-ROW($A$20),'Feuille1-Catégories'!$B$6/Z$6),Z$5),0),IF(MOD($A263-1-Z$10,'Feuille1-Catégories'!$F$5+1)=0,Z$3,""))),"")</f>
        <v/>
      </c>
    </row>
    <row r="264" spans="1:26" ht="17" x14ac:dyDescent="0.2">
      <c r="A264" s="21">
        <f>IF('Feuille2-Prix de vente'!A264&lt;&gt;"",'Feuille2-Prix de vente'!A264,"")</f>
        <v>245</v>
      </c>
      <c r="B264" s="33">
        <f ca="1">IF('Feuille2-Prix de vente'!B264&lt;&gt;"",'Feuille2-Prix de vente'!B264,"")</f>
        <v>4.203990439571859</v>
      </c>
      <c r="C264" s="10">
        <f ca="1">IF('Feuille2-Prix de vente'!C264&lt;&gt;"",'Feuille2-Prix de vente'!C264,"")</f>
        <v>6166.4</v>
      </c>
      <c r="D264" s="10">
        <f t="shared" ca="1" si="3"/>
        <v>1924.6</v>
      </c>
      <c r="E264" s="10">
        <f ca="1">IF('Feuille2-Prix de vente'!E264&lt;&gt;"",'Feuille2-Prix de vente'!E264,"")</f>
        <v>8091</v>
      </c>
      <c r="F264" s="29">
        <f ca="1">IF(AND($A264&lt;&gt;"",F$9&lt;&gt;""),IF(HLOOKUP(F$9,'Feuille1-Catégories'!$C$1:$G$2,2,FALSE)="OUI",F$3,IF(HLOOKUP(F$9,'Feuille1-Catégories'!$C$1:$G$3,3,FALSE)="OUI",OFFSET(F$3,MOD(QUOTIENT(ROW()-ROW($A$20),'Feuille1-Catégories'!$B$6/F$6),F$5),0),IF(MOD($A264-1-F$10,'Feuille1-Catégories'!$F$5+1)=0,F$3,""))),"")</f>
        <v>0.8</v>
      </c>
      <c r="G264" s="29" t="str">
        <f ca="1">IF(AND($A264&lt;&gt;"",G$9&lt;&gt;""),IF(HLOOKUP(G$9,'Feuille1-Catégories'!$C$1:$G$2,2,FALSE)="OUI",G$3,IF(HLOOKUP(G$9,'Feuille1-Catégories'!$C$1:$G$3,3,FALSE)="OUI",OFFSET(G$3,MOD(QUOTIENT(ROW()-ROW($A$20),'Feuille1-Catégories'!$B$6/G$6),G$5),0),IF(MOD($A264-1-G$10,'Feuille1-Catégories'!$F$5+1)=0,G$3,""))),"")</f>
        <v xml:space="preserve"> </v>
      </c>
      <c r="H264" s="29" t="str">
        <f ca="1">IF(AND($A264&lt;&gt;"",H$9&lt;&gt;""),IF(HLOOKUP(H$9,'Feuille1-Catégories'!$C$1:$G$2,2,FALSE)="OUI",H$3,IF(HLOOKUP(H$9,'Feuille1-Catégories'!$C$1:$G$3,3,FALSE)="OUI",OFFSET(H$3,MOD(QUOTIENT(ROW()-ROW($A$20),'Feuille1-Catégories'!$B$6/H$6),H$5),0),IF(MOD($A264-1-H$10,'Feuille1-Catégories'!$F$5+1)=0,H$3,""))),"")</f>
        <v/>
      </c>
      <c r="I264" s="29" t="str">
        <f ca="1">IF(AND($A264&lt;&gt;"",I$9&lt;&gt;""),IF(HLOOKUP(I$9,'Feuille1-Catégories'!$C$1:$G$2,2,FALSE)="OUI",I$3,IF(HLOOKUP(I$9,'Feuille1-Catégories'!$C$1:$G$3,3,FALSE)="OUI",OFFSET(I$3,MOD(QUOTIENT(ROW()-ROW($A$20),'Feuille1-Catégories'!$B$6/I$6),I$5),0),IF(MOD($A264-1-I$10,'Feuille1-Catégories'!$F$5+1)=0,I$3,""))),"")</f>
        <v xml:space="preserve"> </v>
      </c>
      <c r="J264" s="29">
        <f ca="1">IF(AND($A264&lt;&gt;"",J$9&lt;&gt;""),IF(HLOOKUP(J$9,'Feuille1-Catégories'!$C$1:$G$2,2,FALSE)="OUI",J$3,IF(HLOOKUP(J$9,'Feuille1-Catégories'!$C$1:$G$3,3,FALSE)="OUI",OFFSET(J$3,MOD(QUOTIENT(ROW()-ROW($A$20),'Feuille1-Catégories'!$B$6/J$6),J$5),0),IF(MOD($A264-1-J$10,'Feuille1-Catégories'!$F$5+1)=0,J$3,""))),"")</f>
        <v>0.8</v>
      </c>
      <c r="K264" s="29" t="str">
        <f ca="1">IF(AND($A264&lt;&gt;"",K$9&lt;&gt;""),IF(HLOOKUP(K$9,'Feuille1-Catégories'!$C$1:$G$2,2,FALSE)="OUI",K$3,IF(HLOOKUP(K$9,'Feuille1-Catégories'!$C$1:$G$3,3,FALSE)="OUI",OFFSET(K$3,MOD(QUOTIENT(ROW()-ROW($A$20),'Feuille1-Catégories'!$B$6/K$6),K$5),0),IF(MOD($A264-1-K$10,'Feuille1-Catégories'!$F$5+1)=0,K$3,""))),"")</f>
        <v/>
      </c>
      <c r="L264" s="29">
        <f ca="1">IF(AND($A264&lt;&gt;"",L$9&lt;&gt;""),IF(HLOOKUP(L$9,'Feuille1-Catégories'!$C$1:$G$2,2,FALSE)="OUI",L$3,IF(HLOOKUP(L$9,'Feuille1-Catégories'!$C$1:$G$3,3,FALSE)="OUI",OFFSET(L$3,MOD(QUOTIENT(ROW()-ROW($A$20),'Feuille1-Catégories'!$B$6/L$6),L$5),0),IF(MOD($A264-1-L$10,'Feuille1-Catégories'!$F$5+1)=0,L$3,""))),"")</f>
        <v>50</v>
      </c>
      <c r="M264" s="29">
        <f ca="1">IF(AND($A264&lt;&gt;"",M$9&lt;&gt;""),IF(HLOOKUP(M$9,'Feuille1-Catégories'!$C$1:$G$2,2,FALSE)="OUI",M$3,IF(HLOOKUP(M$9,'Feuille1-Catégories'!$C$1:$G$3,3,FALSE)="OUI",OFFSET(M$3,MOD(QUOTIENT(ROW()-ROW($A$20),'Feuille1-Catégories'!$B$6/M$6),M$5),0),IF(MOD($A264-1-M$10,'Feuille1-Catégories'!$F$5+1)=0,M$3,""))),"")</f>
        <v>1500</v>
      </c>
      <c r="N264" s="29">
        <f ca="1">IF(AND($A264&lt;&gt;"",N$9&lt;&gt;""),IF(HLOOKUP(N$9,'Feuille1-Catégories'!$C$1:$G$2,2,FALSE)="OUI",N$3,IF(HLOOKUP(N$9,'Feuille1-Catégories'!$C$1:$G$3,3,FALSE)="OUI",OFFSET(N$3,MOD(QUOTIENT(ROW()-ROW($A$20),'Feuille1-Catégories'!$B$6/N$6),N$5),0),IF(MOD($A264-1-N$10,'Feuille1-Catégories'!$F$5+1)=0,N$3,""))),"")</f>
        <v>2</v>
      </c>
      <c r="O264" s="29">
        <f ca="1">IF(AND($A264&lt;&gt;"",O$9&lt;&gt;""),IF(HLOOKUP(O$9,'Feuille1-Catégories'!$C$1:$G$2,2,FALSE)="OUI",O$3,IF(HLOOKUP(O$9,'Feuille1-Catégories'!$C$1:$G$3,3,FALSE)="OUI",OFFSET(O$3,MOD(QUOTIENT(ROW()-ROW($A$20),'Feuille1-Catégories'!$B$6/O$6),O$5),0),IF(MOD($A264-1-O$10,'Feuille1-Catégories'!$F$5+1)=0,O$3,""))),"")</f>
        <v>5</v>
      </c>
      <c r="P264" s="29">
        <f ca="1">IF(AND($A264&lt;&gt;"",P$9&lt;&gt;""),IF(HLOOKUP(P$9,'Feuille1-Catégories'!$C$1:$G$2,2,FALSE)="OUI",P$3,IF(HLOOKUP(P$9,'Feuille1-Catégories'!$C$1:$G$3,3,FALSE)="OUI",OFFSET(P$3,MOD(QUOTIENT(ROW()-ROW($A$20),'Feuille1-Catégories'!$B$6/P$6),P$5),0),IF(MOD($A264-1-P$10,'Feuille1-Catégories'!$F$5+1)=0,P$3,""))),"")</f>
        <v>25</v>
      </c>
      <c r="Q264" s="29" t="str">
        <f ca="1">IF(AND($A264&lt;&gt;"",Q$9&lt;&gt;""),IF(HLOOKUP(Q$9,'Feuille1-Catégories'!$C$1:$G$2,2,FALSE)="OUI",Q$3,IF(HLOOKUP(Q$9,'Feuille1-Catégories'!$C$1:$G$3,3,FALSE)="OUI",OFFSET(Q$3,MOD(QUOTIENT(ROW()-ROW($A$20),'Feuille1-Catégories'!$B$6/Q$6),Q$5),0),IF(MOD($A264-1-Q$10,'Feuille1-Catégories'!$F$5+1)=0,Q$3,""))),"")</f>
        <v/>
      </c>
      <c r="R264" s="29">
        <f ca="1">IF(AND($A264&lt;&gt;"",R$9&lt;&gt;""),IF(HLOOKUP(R$9,'Feuille1-Catégories'!$C$1:$G$2,2,FALSE)="OUI",R$3,IF(HLOOKUP(R$9,'Feuille1-Catégories'!$C$1:$G$3,3,FALSE)="OUI",OFFSET(R$3,MOD(QUOTIENT(ROW()-ROW($A$20),'Feuille1-Catégories'!$B$6/R$6),R$5),0),IF(MOD($A264-1-R$10,'Feuille1-Catégories'!$F$5+1)=0,R$3,""))),"")</f>
        <v>1</v>
      </c>
      <c r="S264" s="29">
        <f ca="1">IF(AND($A264&lt;&gt;"",S$9&lt;&gt;""),IF(HLOOKUP(S$9,'Feuille1-Catégories'!$C$1:$G$2,2,FALSE)="OUI",S$3,IF(HLOOKUP(S$9,'Feuille1-Catégories'!$C$1:$G$3,3,FALSE)="OUI",OFFSET(S$3,MOD(QUOTIENT(ROW()-ROW($A$20),'Feuille1-Catégories'!$B$6/S$6),S$5),0),IF(MOD($A264-1-S$10,'Feuille1-Catégories'!$F$5+1)=0,S$3,""))),"")</f>
        <v>30</v>
      </c>
      <c r="T264" s="29">
        <f ca="1">IF(AND($A264&lt;&gt;"",T$9&lt;&gt;""),IF(HLOOKUP(T$9,'Feuille1-Catégories'!$C$1:$G$2,2,FALSE)="OUI",T$3,IF(HLOOKUP(T$9,'Feuille1-Catégories'!$C$1:$G$3,3,FALSE)="OUI",OFFSET(T$3,MOD(QUOTIENT(ROW()-ROW($A$20),'Feuille1-Catégories'!$B$6/T$6),T$5),0),IF(MOD($A264-1-T$10,'Feuille1-Catégories'!$F$5+1)=0,T$3,""))),"")</f>
        <v>10</v>
      </c>
      <c r="U264" s="29">
        <f ca="1">IF(AND($A264&lt;&gt;"",U$9&lt;&gt;""),IF(HLOOKUP(U$9,'Feuille1-Catégories'!$C$1:$G$2,2,FALSE)="OUI",U$3,IF(HLOOKUP(U$9,'Feuille1-Catégories'!$C$1:$G$3,3,FALSE)="OUI",OFFSET(U$3,MOD(QUOTIENT(ROW()-ROW($A$20),'Feuille1-Catégories'!$B$6/U$6),U$5),0),IF(MOD($A264-1-U$10,'Feuille1-Catégories'!$F$5+1)=0,U$3,""))),"")</f>
        <v>300</v>
      </c>
      <c r="V264" s="29" t="str">
        <f ca="1">IF(AND($A264&lt;&gt;"",V$9&lt;&gt;""),IF(HLOOKUP(V$9,'Feuille1-Catégories'!$C$1:$G$2,2,FALSE)="OUI",V$3,IF(HLOOKUP(V$9,'Feuille1-Catégories'!$C$1:$G$3,3,FALSE)="OUI",OFFSET(V$3,MOD(QUOTIENT(ROW()-ROW($A$20),'Feuille1-Catégories'!$B$6/V$6),V$5),0),IF(MOD($A264-1-V$10,'Feuille1-Catégories'!$F$5+1)=0,V$3,""))),"")</f>
        <v/>
      </c>
      <c r="W264" s="29" t="str">
        <f ca="1">IF(AND($A264&lt;&gt;"",W$9&lt;&gt;""),IF(HLOOKUP(W$9,'Feuille1-Catégories'!$C$1:$G$2,2,FALSE)="OUI",W$3,IF(HLOOKUP(W$9,'Feuille1-Catégories'!$C$1:$G$3,3,FALSE)="OUI",OFFSET(W$3,MOD(QUOTIENT(ROW()-ROW($A$20),'Feuille1-Catégories'!$B$6/W$6),W$5),0),IF(MOD($A264-1-W$10,'Feuille1-Catégories'!$F$5+1)=0,W$3,""))),"")</f>
        <v/>
      </c>
      <c r="X264" s="29" t="str">
        <f ca="1">IF(AND($A264&lt;&gt;"",X$9&lt;&gt;""),IF(HLOOKUP(X$9,'Feuille1-Catégories'!$C$1:$G$2,2,FALSE)="OUI",X$3,IF(HLOOKUP(X$9,'Feuille1-Catégories'!$C$1:$G$3,3,FALSE)="OUI",OFFSET(X$3,MOD(QUOTIENT(ROW()-ROW($A$20),'Feuille1-Catégories'!$B$6/X$6),X$5),0),IF(MOD($A264-1-X$10,'Feuille1-Catégories'!$F$5+1)=0,X$3,""))),"")</f>
        <v/>
      </c>
      <c r="Y264" s="29" t="str">
        <f ca="1">IF(AND($A264&lt;&gt;"",Y$9&lt;&gt;""),IF(HLOOKUP(Y$9,'Feuille1-Catégories'!$C$1:$G$2,2,FALSE)="OUI",Y$3,IF(HLOOKUP(Y$9,'Feuille1-Catégories'!$C$1:$G$3,3,FALSE)="OUI",OFFSET(Y$3,MOD(QUOTIENT(ROW()-ROW($A$20),'Feuille1-Catégories'!$B$6/Y$6),Y$5),0),IF(MOD($A264-1-Y$10,'Feuille1-Catégories'!$F$5+1)=0,Y$3,""))),"")</f>
        <v/>
      </c>
      <c r="Z264" s="29" t="str">
        <f ca="1">IF(AND($A264&lt;&gt;"",Z$9&lt;&gt;""),IF(HLOOKUP(Z$9,'Feuille1-Catégories'!$C$1:$G$2,2,FALSE)="OUI",Z$3,IF(HLOOKUP(Z$9,'Feuille1-Catégories'!$C$1:$G$3,3,FALSE)="OUI",OFFSET(Z$3,MOD(QUOTIENT(ROW()-ROW($A$20),'Feuille1-Catégories'!$B$6/Z$6),Z$5),0),IF(MOD($A264-1-Z$10,'Feuille1-Catégories'!$F$5+1)=0,Z$3,""))),"")</f>
        <v/>
      </c>
    </row>
    <row r="265" spans="1:26" ht="17" x14ac:dyDescent="0.2">
      <c r="A265" s="21">
        <f>IF('Feuille2-Prix de vente'!A265&lt;&gt;"",'Feuille2-Prix de vente'!A265,"")</f>
        <v>246</v>
      </c>
      <c r="B265" s="33">
        <f ca="1">IF('Feuille2-Prix de vente'!B265&lt;&gt;"",'Feuille2-Prix de vente'!B265,"")</f>
        <v>3.9142391525768998</v>
      </c>
      <c r="C265" s="10">
        <f ca="1">IF('Feuille2-Prix de vente'!C265&lt;&gt;"",'Feuille2-Prix de vente'!C265,"")</f>
        <v>5722.4</v>
      </c>
      <c r="D265" s="10">
        <f t="shared" ca="1" si="3"/>
        <v>1963.6</v>
      </c>
      <c r="E265" s="10">
        <f ca="1">IF('Feuille2-Prix de vente'!E265&lt;&gt;"",'Feuille2-Prix de vente'!E265,"")</f>
        <v>7686</v>
      </c>
      <c r="F265" s="29">
        <f ca="1">IF(AND($A265&lt;&gt;"",F$9&lt;&gt;""),IF(HLOOKUP(F$9,'Feuille1-Catégories'!$C$1:$G$2,2,FALSE)="OUI",F$3,IF(HLOOKUP(F$9,'Feuille1-Catégories'!$C$1:$G$3,3,FALSE)="OUI",OFFSET(F$3,MOD(QUOTIENT(ROW()-ROW($A$20),'Feuille1-Catégories'!$B$6/F$6),F$5),0),IF(MOD($A265-1-F$10,'Feuille1-Catégories'!$F$5+1)=0,F$3,""))),"")</f>
        <v>0.8</v>
      </c>
      <c r="G265" s="29" t="str">
        <f ca="1">IF(AND($A265&lt;&gt;"",G$9&lt;&gt;""),IF(HLOOKUP(G$9,'Feuille1-Catégories'!$C$1:$G$2,2,FALSE)="OUI",G$3,IF(HLOOKUP(G$9,'Feuille1-Catégories'!$C$1:$G$3,3,FALSE)="OUI",OFFSET(G$3,MOD(QUOTIENT(ROW()-ROW($A$20),'Feuille1-Catégories'!$B$6/G$6),G$5),0),IF(MOD($A265-1-G$10,'Feuille1-Catégories'!$F$5+1)=0,G$3,""))),"")</f>
        <v xml:space="preserve"> </v>
      </c>
      <c r="H265" s="29">
        <f ca="1">IF(AND($A265&lt;&gt;"",H$9&lt;&gt;""),IF(HLOOKUP(H$9,'Feuille1-Catégories'!$C$1:$G$2,2,FALSE)="OUI",H$3,IF(HLOOKUP(H$9,'Feuille1-Catégories'!$C$1:$G$3,3,FALSE)="OUI",OFFSET(H$3,MOD(QUOTIENT(ROW()-ROW($A$20),'Feuille1-Catégories'!$B$6/H$6),H$5),0),IF(MOD($A265-1-H$10,'Feuille1-Catégories'!$F$5+1)=0,H$3,""))),"")</f>
        <v>50</v>
      </c>
      <c r="I265" s="29" t="str">
        <f ca="1">IF(AND($A265&lt;&gt;"",I$9&lt;&gt;""),IF(HLOOKUP(I$9,'Feuille1-Catégories'!$C$1:$G$2,2,FALSE)="OUI",I$3,IF(HLOOKUP(I$9,'Feuille1-Catégories'!$C$1:$G$3,3,FALSE)="OUI",OFFSET(I$3,MOD(QUOTIENT(ROW()-ROW($A$20),'Feuille1-Catégories'!$B$6/I$6),I$5),0),IF(MOD($A265-1-I$10,'Feuille1-Catégories'!$F$5+1)=0,I$3,""))),"")</f>
        <v xml:space="preserve"> </v>
      </c>
      <c r="J265" s="29">
        <f ca="1">IF(AND($A265&lt;&gt;"",J$9&lt;&gt;""),IF(HLOOKUP(J$9,'Feuille1-Catégories'!$C$1:$G$2,2,FALSE)="OUI",J$3,IF(HLOOKUP(J$9,'Feuille1-Catégories'!$C$1:$G$3,3,FALSE)="OUI",OFFSET(J$3,MOD(QUOTIENT(ROW()-ROW($A$20),'Feuille1-Catégories'!$B$6/J$6),J$5),0),IF(MOD($A265-1-J$10,'Feuille1-Catégories'!$F$5+1)=0,J$3,""))),"")</f>
        <v>0.8</v>
      </c>
      <c r="K265" s="29" t="str">
        <f ca="1">IF(AND($A265&lt;&gt;"",K$9&lt;&gt;""),IF(HLOOKUP(K$9,'Feuille1-Catégories'!$C$1:$G$2,2,FALSE)="OUI",K$3,IF(HLOOKUP(K$9,'Feuille1-Catégories'!$C$1:$G$3,3,FALSE)="OUI",OFFSET(K$3,MOD(QUOTIENT(ROW()-ROW($A$20),'Feuille1-Catégories'!$B$6/K$6),K$5),0),IF(MOD($A265-1-K$10,'Feuille1-Catégories'!$F$5+1)=0,K$3,""))),"")</f>
        <v/>
      </c>
      <c r="L265" s="29">
        <f ca="1">IF(AND($A265&lt;&gt;"",L$9&lt;&gt;""),IF(HLOOKUP(L$9,'Feuille1-Catégories'!$C$1:$G$2,2,FALSE)="OUI",L$3,IF(HLOOKUP(L$9,'Feuille1-Catégories'!$C$1:$G$3,3,FALSE)="OUI",OFFSET(L$3,MOD(QUOTIENT(ROW()-ROW($A$20),'Feuille1-Catégories'!$B$6/L$6),L$5),0),IF(MOD($A265-1-L$10,'Feuille1-Catégories'!$F$5+1)=0,L$3,""))),"")</f>
        <v>50</v>
      </c>
      <c r="M265" s="29">
        <f ca="1">IF(AND($A265&lt;&gt;"",M$9&lt;&gt;""),IF(HLOOKUP(M$9,'Feuille1-Catégories'!$C$1:$G$2,2,FALSE)="OUI",M$3,IF(HLOOKUP(M$9,'Feuille1-Catégories'!$C$1:$G$3,3,FALSE)="OUI",OFFSET(M$3,MOD(QUOTIENT(ROW()-ROW($A$20),'Feuille1-Catégories'!$B$6/M$6),M$5),0),IF(MOD($A265-1-M$10,'Feuille1-Catégories'!$F$5+1)=0,M$3,""))),"")</f>
        <v>1500</v>
      </c>
      <c r="N265" s="29">
        <f ca="1">IF(AND($A265&lt;&gt;"",N$9&lt;&gt;""),IF(HLOOKUP(N$9,'Feuille1-Catégories'!$C$1:$G$2,2,FALSE)="OUI",N$3,IF(HLOOKUP(N$9,'Feuille1-Catégories'!$C$1:$G$3,3,FALSE)="OUI",OFFSET(N$3,MOD(QUOTIENT(ROW()-ROW($A$20),'Feuille1-Catégories'!$B$6/N$6),N$5),0),IF(MOD($A265-1-N$10,'Feuille1-Catégories'!$F$5+1)=0,N$3,""))),"")</f>
        <v>2</v>
      </c>
      <c r="O265" s="29">
        <f ca="1">IF(AND($A265&lt;&gt;"",O$9&lt;&gt;""),IF(HLOOKUP(O$9,'Feuille1-Catégories'!$C$1:$G$2,2,FALSE)="OUI",O$3,IF(HLOOKUP(O$9,'Feuille1-Catégories'!$C$1:$G$3,3,FALSE)="OUI",OFFSET(O$3,MOD(QUOTIENT(ROW()-ROW($A$20),'Feuille1-Catégories'!$B$6/O$6),O$5),0),IF(MOD($A265-1-O$10,'Feuille1-Catégories'!$F$5+1)=0,O$3,""))),"")</f>
        <v>5</v>
      </c>
      <c r="P265" s="29">
        <f ca="1">IF(AND($A265&lt;&gt;"",P$9&lt;&gt;""),IF(HLOOKUP(P$9,'Feuille1-Catégories'!$C$1:$G$2,2,FALSE)="OUI",P$3,IF(HLOOKUP(P$9,'Feuille1-Catégories'!$C$1:$G$3,3,FALSE)="OUI",OFFSET(P$3,MOD(QUOTIENT(ROW()-ROW($A$20),'Feuille1-Catégories'!$B$6/P$6),P$5),0),IF(MOD($A265-1-P$10,'Feuille1-Catégories'!$F$5+1)=0,P$3,""))),"")</f>
        <v>25</v>
      </c>
      <c r="Q265" s="29" t="str">
        <f ca="1">IF(AND($A265&lt;&gt;"",Q$9&lt;&gt;""),IF(HLOOKUP(Q$9,'Feuille1-Catégories'!$C$1:$G$2,2,FALSE)="OUI",Q$3,IF(HLOOKUP(Q$9,'Feuille1-Catégories'!$C$1:$G$3,3,FALSE)="OUI",OFFSET(Q$3,MOD(QUOTIENT(ROW()-ROW($A$20),'Feuille1-Catégories'!$B$6/Q$6),Q$5),0),IF(MOD($A265-1-Q$10,'Feuille1-Catégories'!$F$5+1)=0,Q$3,""))),"")</f>
        <v/>
      </c>
      <c r="R265" s="29" t="str">
        <f ca="1">IF(AND($A265&lt;&gt;"",R$9&lt;&gt;""),IF(HLOOKUP(R$9,'Feuille1-Catégories'!$C$1:$G$2,2,FALSE)="OUI",R$3,IF(HLOOKUP(R$9,'Feuille1-Catégories'!$C$1:$G$3,3,FALSE)="OUI",OFFSET(R$3,MOD(QUOTIENT(ROW()-ROW($A$20),'Feuille1-Catégories'!$B$6/R$6),R$5),0),IF(MOD($A265-1-R$10,'Feuille1-Catégories'!$F$5+1)=0,R$3,""))),"")</f>
        <v/>
      </c>
      <c r="S265" s="29">
        <f ca="1">IF(AND($A265&lt;&gt;"",S$9&lt;&gt;""),IF(HLOOKUP(S$9,'Feuille1-Catégories'!$C$1:$G$2,2,FALSE)="OUI",S$3,IF(HLOOKUP(S$9,'Feuille1-Catégories'!$C$1:$G$3,3,FALSE)="OUI",OFFSET(S$3,MOD(QUOTIENT(ROW()-ROW($A$20),'Feuille1-Catégories'!$B$6/S$6),S$5),0),IF(MOD($A265-1-S$10,'Feuille1-Catégories'!$F$5+1)=0,S$3,""))),"")</f>
        <v>30</v>
      </c>
      <c r="T265" s="29" t="str">
        <f ca="1">IF(AND($A265&lt;&gt;"",T$9&lt;&gt;""),IF(HLOOKUP(T$9,'Feuille1-Catégories'!$C$1:$G$2,2,FALSE)="OUI",T$3,IF(HLOOKUP(T$9,'Feuille1-Catégories'!$C$1:$G$3,3,FALSE)="OUI",OFFSET(T$3,MOD(QUOTIENT(ROW()-ROW($A$20),'Feuille1-Catégories'!$B$6/T$6),T$5),0),IF(MOD($A265-1-T$10,'Feuille1-Catégories'!$F$5+1)=0,T$3,""))),"")</f>
        <v/>
      </c>
      <c r="U265" s="29">
        <f ca="1">IF(AND($A265&lt;&gt;"",U$9&lt;&gt;""),IF(HLOOKUP(U$9,'Feuille1-Catégories'!$C$1:$G$2,2,FALSE)="OUI",U$3,IF(HLOOKUP(U$9,'Feuille1-Catégories'!$C$1:$G$3,3,FALSE)="OUI",OFFSET(U$3,MOD(QUOTIENT(ROW()-ROW($A$20),'Feuille1-Catégories'!$B$6/U$6),U$5),0),IF(MOD($A265-1-U$10,'Feuille1-Catégories'!$F$5+1)=0,U$3,""))),"")</f>
        <v>300</v>
      </c>
      <c r="V265" s="29" t="str">
        <f ca="1">IF(AND($A265&lt;&gt;"",V$9&lt;&gt;""),IF(HLOOKUP(V$9,'Feuille1-Catégories'!$C$1:$G$2,2,FALSE)="OUI",V$3,IF(HLOOKUP(V$9,'Feuille1-Catégories'!$C$1:$G$3,3,FALSE)="OUI",OFFSET(V$3,MOD(QUOTIENT(ROW()-ROW($A$20),'Feuille1-Catégories'!$B$6/V$6),V$5),0),IF(MOD($A265-1-V$10,'Feuille1-Catégories'!$F$5+1)=0,V$3,""))),"")</f>
        <v/>
      </c>
      <c r="W265" s="29" t="str">
        <f ca="1">IF(AND($A265&lt;&gt;"",W$9&lt;&gt;""),IF(HLOOKUP(W$9,'Feuille1-Catégories'!$C$1:$G$2,2,FALSE)="OUI",W$3,IF(HLOOKUP(W$9,'Feuille1-Catégories'!$C$1:$G$3,3,FALSE)="OUI",OFFSET(W$3,MOD(QUOTIENT(ROW()-ROW($A$20),'Feuille1-Catégories'!$B$6/W$6),W$5),0),IF(MOD($A265-1-W$10,'Feuille1-Catégories'!$F$5+1)=0,W$3,""))),"")</f>
        <v/>
      </c>
      <c r="X265" s="29" t="str">
        <f ca="1">IF(AND($A265&lt;&gt;"",X$9&lt;&gt;""),IF(HLOOKUP(X$9,'Feuille1-Catégories'!$C$1:$G$2,2,FALSE)="OUI",X$3,IF(HLOOKUP(X$9,'Feuille1-Catégories'!$C$1:$G$3,3,FALSE)="OUI",OFFSET(X$3,MOD(QUOTIENT(ROW()-ROW($A$20),'Feuille1-Catégories'!$B$6/X$6),X$5),0),IF(MOD($A265-1-X$10,'Feuille1-Catégories'!$F$5+1)=0,X$3,""))),"")</f>
        <v/>
      </c>
      <c r="Y265" s="29" t="str">
        <f ca="1">IF(AND($A265&lt;&gt;"",Y$9&lt;&gt;""),IF(HLOOKUP(Y$9,'Feuille1-Catégories'!$C$1:$G$2,2,FALSE)="OUI",Y$3,IF(HLOOKUP(Y$9,'Feuille1-Catégories'!$C$1:$G$3,3,FALSE)="OUI",OFFSET(Y$3,MOD(QUOTIENT(ROW()-ROW($A$20),'Feuille1-Catégories'!$B$6/Y$6),Y$5),0),IF(MOD($A265-1-Y$10,'Feuille1-Catégories'!$F$5+1)=0,Y$3,""))),"")</f>
        <v/>
      </c>
      <c r="Z265" s="29" t="str">
        <f ca="1">IF(AND($A265&lt;&gt;"",Z$9&lt;&gt;""),IF(HLOOKUP(Z$9,'Feuille1-Catégories'!$C$1:$G$2,2,FALSE)="OUI",Z$3,IF(HLOOKUP(Z$9,'Feuille1-Catégories'!$C$1:$G$3,3,FALSE)="OUI",OFFSET(Z$3,MOD(QUOTIENT(ROW()-ROW($A$20),'Feuille1-Catégories'!$B$6/Z$6),Z$5),0),IF(MOD($A265-1-Z$10,'Feuille1-Catégories'!$F$5+1)=0,Z$3,""))),"")</f>
        <v/>
      </c>
    </row>
    <row r="266" spans="1:26" ht="17" x14ac:dyDescent="0.2">
      <c r="A266" s="21">
        <f>IF('Feuille2-Prix de vente'!A266&lt;&gt;"",'Feuille2-Prix de vente'!A266,"")</f>
        <v>247</v>
      </c>
      <c r="B266" s="33">
        <f ca="1">IF('Feuille2-Prix de vente'!B266&lt;&gt;"",'Feuille2-Prix de vente'!B266,"")</f>
        <v>3.9540444998960287</v>
      </c>
      <c r="C266" s="10">
        <f ca="1">IF('Feuille2-Prix de vente'!C266&lt;&gt;"",'Feuille2-Prix de vente'!C266,"")</f>
        <v>5682.4</v>
      </c>
      <c r="D266" s="10">
        <f t="shared" ca="1" si="3"/>
        <v>1923.6</v>
      </c>
      <c r="E266" s="10">
        <f ca="1">IF('Feuille2-Prix de vente'!E266&lt;&gt;"",'Feuille2-Prix de vente'!E266,"")</f>
        <v>7606</v>
      </c>
      <c r="F266" s="29">
        <f ca="1">IF(AND($A266&lt;&gt;"",F$9&lt;&gt;""),IF(HLOOKUP(F$9,'Feuille1-Catégories'!$C$1:$G$2,2,FALSE)="OUI",F$3,IF(HLOOKUP(F$9,'Feuille1-Catégories'!$C$1:$G$3,3,FALSE)="OUI",OFFSET(F$3,MOD(QUOTIENT(ROW()-ROW($A$20),'Feuille1-Catégories'!$B$6/F$6),F$5),0),IF(MOD($A266-1-F$10,'Feuille1-Catégories'!$F$5+1)=0,F$3,""))),"")</f>
        <v>0.8</v>
      </c>
      <c r="G266" s="29" t="str">
        <f ca="1">IF(AND($A266&lt;&gt;"",G$9&lt;&gt;""),IF(HLOOKUP(G$9,'Feuille1-Catégories'!$C$1:$G$2,2,FALSE)="OUI",G$3,IF(HLOOKUP(G$9,'Feuille1-Catégories'!$C$1:$G$3,3,FALSE)="OUI",OFFSET(G$3,MOD(QUOTIENT(ROW()-ROW($A$20),'Feuille1-Catégories'!$B$6/G$6),G$5),0),IF(MOD($A266-1-G$10,'Feuille1-Catégories'!$F$5+1)=0,G$3,""))),"")</f>
        <v xml:space="preserve"> </v>
      </c>
      <c r="H266" s="29" t="str">
        <f ca="1">IF(AND($A266&lt;&gt;"",H$9&lt;&gt;""),IF(HLOOKUP(H$9,'Feuille1-Catégories'!$C$1:$G$2,2,FALSE)="OUI",H$3,IF(HLOOKUP(H$9,'Feuille1-Catégories'!$C$1:$G$3,3,FALSE)="OUI",OFFSET(H$3,MOD(QUOTIENT(ROW()-ROW($A$20),'Feuille1-Catégories'!$B$6/H$6),H$5),0),IF(MOD($A266-1-H$10,'Feuille1-Catégories'!$F$5+1)=0,H$3,""))),"")</f>
        <v/>
      </c>
      <c r="I266" s="29" t="str">
        <f ca="1">IF(AND($A266&lt;&gt;"",I$9&lt;&gt;""),IF(HLOOKUP(I$9,'Feuille1-Catégories'!$C$1:$G$2,2,FALSE)="OUI",I$3,IF(HLOOKUP(I$9,'Feuille1-Catégories'!$C$1:$G$3,3,FALSE)="OUI",OFFSET(I$3,MOD(QUOTIENT(ROW()-ROW($A$20),'Feuille1-Catégories'!$B$6/I$6),I$5),0),IF(MOD($A266-1-I$10,'Feuille1-Catégories'!$F$5+1)=0,I$3,""))),"")</f>
        <v xml:space="preserve"> </v>
      </c>
      <c r="J266" s="29">
        <f ca="1">IF(AND($A266&lt;&gt;"",J$9&lt;&gt;""),IF(HLOOKUP(J$9,'Feuille1-Catégories'!$C$1:$G$2,2,FALSE)="OUI",J$3,IF(HLOOKUP(J$9,'Feuille1-Catégories'!$C$1:$G$3,3,FALSE)="OUI",OFFSET(J$3,MOD(QUOTIENT(ROW()-ROW($A$20),'Feuille1-Catégories'!$B$6/J$6),J$5),0),IF(MOD($A266-1-J$10,'Feuille1-Catégories'!$F$5+1)=0,J$3,""))),"")</f>
        <v>0.8</v>
      </c>
      <c r="K266" s="29">
        <f ca="1">IF(AND($A266&lt;&gt;"",K$9&lt;&gt;""),IF(HLOOKUP(K$9,'Feuille1-Catégories'!$C$1:$G$2,2,FALSE)="OUI",K$3,IF(HLOOKUP(K$9,'Feuille1-Catégories'!$C$1:$G$3,3,FALSE)="OUI",OFFSET(K$3,MOD(QUOTIENT(ROW()-ROW($A$20),'Feuille1-Catégories'!$B$6/K$6),K$5),0),IF(MOD($A266-1-K$10,'Feuille1-Catégories'!$F$5+1)=0,K$3,""))),"")</f>
        <v>10</v>
      </c>
      <c r="L266" s="29">
        <f ca="1">IF(AND($A266&lt;&gt;"",L$9&lt;&gt;""),IF(HLOOKUP(L$9,'Feuille1-Catégories'!$C$1:$G$2,2,FALSE)="OUI",L$3,IF(HLOOKUP(L$9,'Feuille1-Catégories'!$C$1:$G$3,3,FALSE)="OUI",OFFSET(L$3,MOD(QUOTIENT(ROW()-ROW($A$20),'Feuille1-Catégories'!$B$6/L$6),L$5),0),IF(MOD($A266-1-L$10,'Feuille1-Catégories'!$F$5+1)=0,L$3,""))),"")</f>
        <v>50</v>
      </c>
      <c r="M266" s="29">
        <f ca="1">IF(AND($A266&lt;&gt;"",M$9&lt;&gt;""),IF(HLOOKUP(M$9,'Feuille1-Catégories'!$C$1:$G$2,2,FALSE)="OUI",M$3,IF(HLOOKUP(M$9,'Feuille1-Catégories'!$C$1:$G$3,3,FALSE)="OUI",OFFSET(M$3,MOD(QUOTIENT(ROW()-ROW($A$20),'Feuille1-Catégories'!$B$6/M$6),M$5),0),IF(MOD($A266-1-M$10,'Feuille1-Catégories'!$F$5+1)=0,M$3,""))),"")</f>
        <v>1500</v>
      </c>
      <c r="N266" s="29">
        <f ca="1">IF(AND($A266&lt;&gt;"",N$9&lt;&gt;""),IF(HLOOKUP(N$9,'Feuille1-Catégories'!$C$1:$G$2,2,FALSE)="OUI",N$3,IF(HLOOKUP(N$9,'Feuille1-Catégories'!$C$1:$G$3,3,FALSE)="OUI",OFFSET(N$3,MOD(QUOTIENT(ROW()-ROW($A$20),'Feuille1-Catégories'!$B$6/N$6),N$5),0),IF(MOD($A266-1-N$10,'Feuille1-Catégories'!$F$5+1)=0,N$3,""))),"")</f>
        <v>2</v>
      </c>
      <c r="O266" s="29">
        <f ca="1">IF(AND($A266&lt;&gt;"",O$9&lt;&gt;""),IF(HLOOKUP(O$9,'Feuille1-Catégories'!$C$1:$G$2,2,FALSE)="OUI",O$3,IF(HLOOKUP(O$9,'Feuille1-Catégories'!$C$1:$G$3,3,FALSE)="OUI",OFFSET(O$3,MOD(QUOTIENT(ROW()-ROW($A$20),'Feuille1-Catégories'!$B$6/O$6),O$5),0),IF(MOD($A266-1-O$10,'Feuille1-Catégories'!$F$5+1)=0,O$3,""))),"")</f>
        <v>5</v>
      </c>
      <c r="P266" s="29">
        <f ca="1">IF(AND($A266&lt;&gt;"",P$9&lt;&gt;""),IF(HLOOKUP(P$9,'Feuille1-Catégories'!$C$1:$G$2,2,FALSE)="OUI",P$3,IF(HLOOKUP(P$9,'Feuille1-Catégories'!$C$1:$G$3,3,FALSE)="OUI",OFFSET(P$3,MOD(QUOTIENT(ROW()-ROW($A$20),'Feuille1-Catégories'!$B$6/P$6),P$5),0),IF(MOD($A266-1-P$10,'Feuille1-Catégories'!$F$5+1)=0,P$3,""))),"")</f>
        <v>25</v>
      </c>
      <c r="Q266" s="29" t="str">
        <f ca="1">IF(AND($A266&lt;&gt;"",Q$9&lt;&gt;""),IF(HLOOKUP(Q$9,'Feuille1-Catégories'!$C$1:$G$2,2,FALSE)="OUI",Q$3,IF(HLOOKUP(Q$9,'Feuille1-Catégories'!$C$1:$G$3,3,FALSE)="OUI",OFFSET(Q$3,MOD(QUOTIENT(ROW()-ROW($A$20),'Feuille1-Catégories'!$B$6/Q$6),Q$5),0),IF(MOD($A266-1-Q$10,'Feuille1-Catégories'!$F$5+1)=0,Q$3,""))),"")</f>
        <v/>
      </c>
      <c r="R266" s="29" t="str">
        <f ca="1">IF(AND($A266&lt;&gt;"",R$9&lt;&gt;""),IF(HLOOKUP(R$9,'Feuille1-Catégories'!$C$1:$G$2,2,FALSE)="OUI",R$3,IF(HLOOKUP(R$9,'Feuille1-Catégories'!$C$1:$G$3,3,FALSE)="OUI",OFFSET(R$3,MOD(QUOTIENT(ROW()-ROW($A$20),'Feuille1-Catégories'!$B$6/R$6),R$5),0),IF(MOD($A266-1-R$10,'Feuille1-Catégories'!$F$5+1)=0,R$3,""))),"")</f>
        <v/>
      </c>
      <c r="S266" s="29">
        <f ca="1">IF(AND($A266&lt;&gt;"",S$9&lt;&gt;""),IF(HLOOKUP(S$9,'Feuille1-Catégories'!$C$1:$G$2,2,FALSE)="OUI",S$3,IF(HLOOKUP(S$9,'Feuille1-Catégories'!$C$1:$G$3,3,FALSE)="OUI",OFFSET(S$3,MOD(QUOTIENT(ROW()-ROW($A$20),'Feuille1-Catégories'!$B$6/S$6),S$5),0),IF(MOD($A266-1-S$10,'Feuille1-Catégories'!$F$5+1)=0,S$3,""))),"")</f>
        <v>30</v>
      </c>
      <c r="T266" s="29" t="str">
        <f ca="1">IF(AND($A266&lt;&gt;"",T$9&lt;&gt;""),IF(HLOOKUP(T$9,'Feuille1-Catégories'!$C$1:$G$2,2,FALSE)="OUI",T$3,IF(HLOOKUP(T$9,'Feuille1-Catégories'!$C$1:$G$3,3,FALSE)="OUI",OFFSET(T$3,MOD(QUOTIENT(ROW()-ROW($A$20),'Feuille1-Catégories'!$B$6/T$6),T$5),0),IF(MOD($A266-1-T$10,'Feuille1-Catégories'!$F$5+1)=0,T$3,""))),"")</f>
        <v/>
      </c>
      <c r="U266" s="29">
        <f ca="1">IF(AND($A266&lt;&gt;"",U$9&lt;&gt;""),IF(HLOOKUP(U$9,'Feuille1-Catégories'!$C$1:$G$2,2,FALSE)="OUI",U$3,IF(HLOOKUP(U$9,'Feuille1-Catégories'!$C$1:$G$3,3,FALSE)="OUI",OFFSET(U$3,MOD(QUOTIENT(ROW()-ROW($A$20),'Feuille1-Catégories'!$B$6/U$6),U$5),0),IF(MOD($A266-1-U$10,'Feuille1-Catégories'!$F$5+1)=0,U$3,""))),"")</f>
        <v>300</v>
      </c>
      <c r="V266" s="29" t="str">
        <f ca="1">IF(AND($A266&lt;&gt;"",V$9&lt;&gt;""),IF(HLOOKUP(V$9,'Feuille1-Catégories'!$C$1:$G$2,2,FALSE)="OUI",V$3,IF(HLOOKUP(V$9,'Feuille1-Catégories'!$C$1:$G$3,3,FALSE)="OUI",OFFSET(V$3,MOD(QUOTIENT(ROW()-ROW($A$20),'Feuille1-Catégories'!$B$6/V$6),V$5),0),IF(MOD($A266-1-V$10,'Feuille1-Catégories'!$F$5+1)=0,V$3,""))),"")</f>
        <v/>
      </c>
      <c r="W266" s="29" t="str">
        <f ca="1">IF(AND($A266&lt;&gt;"",W$9&lt;&gt;""),IF(HLOOKUP(W$9,'Feuille1-Catégories'!$C$1:$G$2,2,FALSE)="OUI",W$3,IF(HLOOKUP(W$9,'Feuille1-Catégories'!$C$1:$G$3,3,FALSE)="OUI",OFFSET(W$3,MOD(QUOTIENT(ROW()-ROW($A$20),'Feuille1-Catégories'!$B$6/W$6),W$5),0),IF(MOD($A266-1-W$10,'Feuille1-Catégories'!$F$5+1)=0,W$3,""))),"")</f>
        <v/>
      </c>
      <c r="X266" s="29" t="str">
        <f ca="1">IF(AND($A266&lt;&gt;"",X$9&lt;&gt;""),IF(HLOOKUP(X$9,'Feuille1-Catégories'!$C$1:$G$2,2,FALSE)="OUI",X$3,IF(HLOOKUP(X$9,'Feuille1-Catégories'!$C$1:$G$3,3,FALSE)="OUI",OFFSET(X$3,MOD(QUOTIENT(ROW()-ROW($A$20),'Feuille1-Catégories'!$B$6/X$6),X$5),0),IF(MOD($A266-1-X$10,'Feuille1-Catégories'!$F$5+1)=0,X$3,""))),"")</f>
        <v/>
      </c>
      <c r="Y266" s="29" t="str">
        <f ca="1">IF(AND($A266&lt;&gt;"",Y$9&lt;&gt;""),IF(HLOOKUP(Y$9,'Feuille1-Catégories'!$C$1:$G$2,2,FALSE)="OUI",Y$3,IF(HLOOKUP(Y$9,'Feuille1-Catégories'!$C$1:$G$3,3,FALSE)="OUI",OFFSET(Y$3,MOD(QUOTIENT(ROW()-ROW($A$20),'Feuille1-Catégories'!$B$6/Y$6),Y$5),0),IF(MOD($A266-1-Y$10,'Feuille1-Catégories'!$F$5+1)=0,Y$3,""))),"")</f>
        <v/>
      </c>
      <c r="Z266" s="29" t="str">
        <f ca="1">IF(AND($A266&lt;&gt;"",Z$9&lt;&gt;""),IF(HLOOKUP(Z$9,'Feuille1-Catégories'!$C$1:$G$2,2,FALSE)="OUI",Z$3,IF(HLOOKUP(Z$9,'Feuille1-Catégories'!$C$1:$G$3,3,FALSE)="OUI",OFFSET(Z$3,MOD(QUOTIENT(ROW()-ROW($A$20),'Feuille1-Catégories'!$B$6/Z$6),Z$5),0),IF(MOD($A266-1-Z$10,'Feuille1-Catégories'!$F$5+1)=0,Z$3,""))),"")</f>
        <v/>
      </c>
    </row>
    <row r="267" spans="1:26" ht="17" x14ac:dyDescent="0.2">
      <c r="A267" s="21">
        <f>IF('Feuille2-Prix de vente'!A267&lt;&gt;"",'Feuille2-Prix de vente'!A267,"")</f>
        <v>248</v>
      </c>
      <c r="B267" s="33">
        <f ca="1">IF('Feuille2-Prix de vente'!B267&lt;&gt;"",'Feuille2-Prix de vente'!B267,"")</f>
        <v>4.3859794497845543</v>
      </c>
      <c r="C267" s="10">
        <f ca="1">IF('Feuille2-Prix de vente'!C267&lt;&gt;"",'Feuille2-Prix de vente'!C267,"")</f>
        <v>8172.4</v>
      </c>
      <c r="D267" s="10">
        <f t="shared" ca="1" si="3"/>
        <v>2413.6</v>
      </c>
      <c r="E267" s="10">
        <f ca="1">IF('Feuille2-Prix de vente'!E267&lt;&gt;"",'Feuille2-Prix de vente'!E267,"")</f>
        <v>10586</v>
      </c>
      <c r="F267" s="29">
        <f ca="1">IF(AND($A267&lt;&gt;"",F$9&lt;&gt;""),IF(HLOOKUP(F$9,'Feuille1-Catégories'!$C$1:$G$2,2,FALSE)="OUI",F$3,IF(HLOOKUP(F$9,'Feuille1-Catégories'!$C$1:$G$3,3,FALSE)="OUI",OFFSET(F$3,MOD(QUOTIENT(ROW()-ROW($A$20),'Feuille1-Catégories'!$B$6/F$6),F$5),0),IF(MOD($A267-1-F$10,'Feuille1-Catégories'!$F$5+1)=0,F$3,""))),"")</f>
        <v>0.8</v>
      </c>
      <c r="G267" s="29" t="str">
        <f ca="1">IF(AND($A267&lt;&gt;"",G$9&lt;&gt;""),IF(HLOOKUP(G$9,'Feuille1-Catégories'!$C$1:$G$2,2,FALSE)="OUI",G$3,IF(HLOOKUP(G$9,'Feuille1-Catégories'!$C$1:$G$3,3,FALSE)="OUI",OFFSET(G$3,MOD(QUOTIENT(ROW()-ROW($A$20),'Feuille1-Catégories'!$B$6/G$6),G$5),0),IF(MOD($A267-1-G$10,'Feuille1-Catégories'!$F$5+1)=0,G$3,""))),"")</f>
        <v xml:space="preserve"> </v>
      </c>
      <c r="H267" s="29" t="str">
        <f ca="1">IF(AND($A267&lt;&gt;"",H$9&lt;&gt;""),IF(HLOOKUP(H$9,'Feuille1-Catégories'!$C$1:$G$2,2,FALSE)="OUI",H$3,IF(HLOOKUP(H$9,'Feuille1-Catégories'!$C$1:$G$3,3,FALSE)="OUI",OFFSET(H$3,MOD(QUOTIENT(ROW()-ROW($A$20),'Feuille1-Catégories'!$B$6/H$6),H$5),0),IF(MOD($A267-1-H$10,'Feuille1-Catégories'!$F$5+1)=0,H$3,""))),"")</f>
        <v/>
      </c>
      <c r="I267" s="29" t="str">
        <f ca="1">IF(AND($A267&lt;&gt;"",I$9&lt;&gt;""),IF(HLOOKUP(I$9,'Feuille1-Catégories'!$C$1:$G$2,2,FALSE)="OUI",I$3,IF(HLOOKUP(I$9,'Feuille1-Catégories'!$C$1:$G$3,3,FALSE)="OUI",OFFSET(I$3,MOD(QUOTIENT(ROW()-ROW($A$20),'Feuille1-Catégories'!$B$6/I$6),I$5),0),IF(MOD($A267-1-I$10,'Feuille1-Catégories'!$F$5+1)=0,I$3,""))),"")</f>
        <v xml:space="preserve"> </v>
      </c>
      <c r="J267" s="29">
        <f ca="1">IF(AND($A267&lt;&gt;"",J$9&lt;&gt;""),IF(HLOOKUP(J$9,'Feuille1-Catégories'!$C$1:$G$2,2,FALSE)="OUI",J$3,IF(HLOOKUP(J$9,'Feuille1-Catégories'!$C$1:$G$3,3,FALSE)="OUI",OFFSET(J$3,MOD(QUOTIENT(ROW()-ROW($A$20),'Feuille1-Catégories'!$B$6/J$6),J$5),0),IF(MOD($A267-1-J$10,'Feuille1-Catégories'!$F$5+1)=0,J$3,""))),"")</f>
        <v>0.8</v>
      </c>
      <c r="K267" s="29" t="str">
        <f ca="1">IF(AND($A267&lt;&gt;"",K$9&lt;&gt;""),IF(HLOOKUP(K$9,'Feuille1-Catégories'!$C$1:$G$2,2,FALSE)="OUI",K$3,IF(HLOOKUP(K$9,'Feuille1-Catégories'!$C$1:$G$3,3,FALSE)="OUI",OFFSET(K$3,MOD(QUOTIENT(ROW()-ROW($A$20),'Feuille1-Catégories'!$B$6/K$6),K$5),0),IF(MOD($A267-1-K$10,'Feuille1-Catégories'!$F$5+1)=0,K$3,""))),"")</f>
        <v/>
      </c>
      <c r="L267" s="29">
        <f ca="1">IF(AND($A267&lt;&gt;"",L$9&lt;&gt;""),IF(HLOOKUP(L$9,'Feuille1-Catégories'!$C$1:$G$2,2,FALSE)="OUI",L$3,IF(HLOOKUP(L$9,'Feuille1-Catégories'!$C$1:$G$3,3,FALSE)="OUI",OFFSET(L$3,MOD(QUOTIENT(ROW()-ROW($A$20),'Feuille1-Catégories'!$B$6/L$6),L$5),0),IF(MOD($A267-1-L$10,'Feuille1-Catégories'!$F$5+1)=0,L$3,""))),"")</f>
        <v>50</v>
      </c>
      <c r="M267" s="29">
        <f ca="1">IF(AND($A267&lt;&gt;"",M$9&lt;&gt;""),IF(HLOOKUP(M$9,'Feuille1-Catégories'!$C$1:$G$2,2,FALSE)="OUI",M$3,IF(HLOOKUP(M$9,'Feuille1-Catégories'!$C$1:$G$3,3,FALSE)="OUI",OFFSET(M$3,MOD(QUOTIENT(ROW()-ROW($A$20),'Feuille1-Catégories'!$B$6/M$6),M$5),0),IF(MOD($A267-1-M$10,'Feuille1-Catégories'!$F$5+1)=0,M$3,""))),"")</f>
        <v>1500</v>
      </c>
      <c r="N267" s="29">
        <f ca="1">IF(AND($A267&lt;&gt;"",N$9&lt;&gt;""),IF(HLOOKUP(N$9,'Feuille1-Catégories'!$C$1:$G$2,2,FALSE)="OUI",N$3,IF(HLOOKUP(N$9,'Feuille1-Catégories'!$C$1:$G$3,3,FALSE)="OUI",OFFSET(N$3,MOD(QUOTIENT(ROW()-ROW($A$20),'Feuille1-Catégories'!$B$6/N$6),N$5),0),IF(MOD($A267-1-N$10,'Feuille1-Catégories'!$F$5+1)=0,N$3,""))),"")</f>
        <v>2</v>
      </c>
      <c r="O267" s="29">
        <f ca="1">IF(AND($A267&lt;&gt;"",O$9&lt;&gt;""),IF(HLOOKUP(O$9,'Feuille1-Catégories'!$C$1:$G$2,2,FALSE)="OUI",O$3,IF(HLOOKUP(O$9,'Feuille1-Catégories'!$C$1:$G$3,3,FALSE)="OUI",OFFSET(O$3,MOD(QUOTIENT(ROW()-ROW($A$20),'Feuille1-Catégories'!$B$6/O$6),O$5),0),IF(MOD($A267-1-O$10,'Feuille1-Catégories'!$F$5+1)=0,O$3,""))),"")</f>
        <v>5</v>
      </c>
      <c r="P267" s="29">
        <f ca="1">IF(AND($A267&lt;&gt;"",P$9&lt;&gt;""),IF(HLOOKUP(P$9,'Feuille1-Catégories'!$C$1:$G$2,2,FALSE)="OUI",P$3,IF(HLOOKUP(P$9,'Feuille1-Catégories'!$C$1:$G$3,3,FALSE)="OUI",OFFSET(P$3,MOD(QUOTIENT(ROW()-ROW($A$20),'Feuille1-Catégories'!$B$6/P$6),P$5),0),IF(MOD($A267-1-P$10,'Feuille1-Catégories'!$F$5+1)=0,P$3,""))),"")</f>
        <v>25</v>
      </c>
      <c r="Q267" s="29">
        <f ca="1">IF(AND($A267&lt;&gt;"",Q$9&lt;&gt;""),IF(HLOOKUP(Q$9,'Feuille1-Catégories'!$C$1:$G$2,2,FALSE)="OUI",Q$3,IF(HLOOKUP(Q$9,'Feuille1-Catégories'!$C$1:$G$3,3,FALSE)="OUI",OFFSET(Q$3,MOD(QUOTIENT(ROW()-ROW($A$20),'Feuille1-Catégories'!$B$6/Q$6),Q$5),0),IF(MOD($A267-1-Q$10,'Feuille1-Catégories'!$F$5+1)=0,Q$3,""))),"")</f>
        <v>500</v>
      </c>
      <c r="R267" s="29" t="str">
        <f ca="1">IF(AND($A267&lt;&gt;"",R$9&lt;&gt;""),IF(HLOOKUP(R$9,'Feuille1-Catégories'!$C$1:$G$2,2,FALSE)="OUI",R$3,IF(HLOOKUP(R$9,'Feuille1-Catégories'!$C$1:$G$3,3,FALSE)="OUI",OFFSET(R$3,MOD(QUOTIENT(ROW()-ROW($A$20),'Feuille1-Catégories'!$B$6/R$6),R$5),0),IF(MOD($A267-1-R$10,'Feuille1-Catégories'!$F$5+1)=0,R$3,""))),"")</f>
        <v/>
      </c>
      <c r="S267" s="29">
        <f ca="1">IF(AND($A267&lt;&gt;"",S$9&lt;&gt;""),IF(HLOOKUP(S$9,'Feuille1-Catégories'!$C$1:$G$2,2,FALSE)="OUI",S$3,IF(HLOOKUP(S$9,'Feuille1-Catégories'!$C$1:$G$3,3,FALSE)="OUI",OFFSET(S$3,MOD(QUOTIENT(ROW()-ROW($A$20),'Feuille1-Catégories'!$B$6/S$6),S$5),0),IF(MOD($A267-1-S$10,'Feuille1-Catégories'!$F$5+1)=0,S$3,""))),"")</f>
        <v>30</v>
      </c>
      <c r="T267" s="29" t="str">
        <f ca="1">IF(AND($A267&lt;&gt;"",T$9&lt;&gt;""),IF(HLOOKUP(T$9,'Feuille1-Catégories'!$C$1:$G$2,2,FALSE)="OUI",T$3,IF(HLOOKUP(T$9,'Feuille1-Catégories'!$C$1:$G$3,3,FALSE)="OUI",OFFSET(T$3,MOD(QUOTIENT(ROW()-ROW($A$20),'Feuille1-Catégories'!$B$6/T$6),T$5),0),IF(MOD($A267-1-T$10,'Feuille1-Catégories'!$F$5+1)=0,T$3,""))),"")</f>
        <v/>
      </c>
      <c r="U267" s="29">
        <f ca="1">IF(AND($A267&lt;&gt;"",U$9&lt;&gt;""),IF(HLOOKUP(U$9,'Feuille1-Catégories'!$C$1:$G$2,2,FALSE)="OUI",U$3,IF(HLOOKUP(U$9,'Feuille1-Catégories'!$C$1:$G$3,3,FALSE)="OUI",OFFSET(U$3,MOD(QUOTIENT(ROW()-ROW($A$20),'Feuille1-Catégories'!$B$6/U$6),U$5),0),IF(MOD($A267-1-U$10,'Feuille1-Catégories'!$F$5+1)=0,U$3,""))),"")</f>
        <v>300</v>
      </c>
      <c r="V267" s="29" t="str">
        <f ca="1">IF(AND($A267&lt;&gt;"",V$9&lt;&gt;""),IF(HLOOKUP(V$9,'Feuille1-Catégories'!$C$1:$G$2,2,FALSE)="OUI",V$3,IF(HLOOKUP(V$9,'Feuille1-Catégories'!$C$1:$G$3,3,FALSE)="OUI",OFFSET(V$3,MOD(QUOTIENT(ROW()-ROW($A$20),'Feuille1-Catégories'!$B$6/V$6),V$5),0),IF(MOD($A267-1-V$10,'Feuille1-Catégories'!$F$5+1)=0,V$3,""))),"")</f>
        <v/>
      </c>
      <c r="W267" s="29" t="str">
        <f ca="1">IF(AND($A267&lt;&gt;"",W$9&lt;&gt;""),IF(HLOOKUP(W$9,'Feuille1-Catégories'!$C$1:$G$2,2,FALSE)="OUI",W$3,IF(HLOOKUP(W$9,'Feuille1-Catégories'!$C$1:$G$3,3,FALSE)="OUI",OFFSET(W$3,MOD(QUOTIENT(ROW()-ROW($A$20),'Feuille1-Catégories'!$B$6/W$6),W$5),0),IF(MOD($A267-1-W$10,'Feuille1-Catégories'!$F$5+1)=0,W$3,""))),"")</f>
        <v/>
      </c>
      <c r="X267" s="29" t="str">
        <f ca="1">IF(AND($A267&lt;&gt;"",X$9&lt;&gt;""),IF(HLOOKUP(X$9,'Feuille1-Catégories'!$C$1:$G$2,2,FALSE)="OUI",X$3,IF(HLOOKUP(X$9,'Feuille1-Catégories'!$C$1:$G$3,3,FALSE)="OUI",OFFSET(X$3,MOD(QUOTIENT(ROW()-ROW($A$20),'Feuille1-Catégories'!$B$6/X$6),X$5),0),IF(MOD($A267-1-X$10,'Feuille1-Catégories'!$F$5+1)=0,X$3,""))),"")</f>
        <v/>
      </c>
      <c r="Y267" s="29" t="str">
        <f ca="1">IF(AND($A267&lt;&gt;"",Y$9&lt;&gt;""),IF(HLOOKUP(Y$9,'Feuille1-Catégories'!$C$1:$G$2,2,FALSE)="OUI",Y$3,IF(HLOOKUP(Y$9,'Feuille1-Catégories'!$C$1:$G$3,3,FALSE)="OUI",OFFSET(Y$3,MOD(QUOTIENT(ROW()-ROW($A$20),'Feuille1-Catégories'!$B$6/Y$6),Y$5),0),IF(MOD($A267-1-Y$10,'Feuille1-Catégories'!$F$5+1)=0,Y$3,""))),"")</f>
        <v/>
      </c>
      <c r="Z267" s="29" t="str">
        <f ca="1">IF(AND($A267&lt;&gt;"",Z$9&lt;&gt;""),IF(HLOOKUP(Z$9,'Feuille1-Catégories'!$C$1:$G$2,2,FALSE)="OUI",Z$3,IF(HLOOKUP(Z$9,'Feuille1-Catégories'!$C$1:$G$3,3,FALSE)="OUI",OFFSET(Z$3,MOD(QUOTIENT(ROW()-ROW($A$20),'Feuille1-Catégories'!$B$6/Z$6),Z$5),0),IF(MOD($A267-1-Z$10,'Feuille1-Catégories'!$F$5+1)=0,Z$3,""))),"")</f>
        <v/>
      </c>
    </row>
    <row r="268" spans="1:26" ht="17" x14ac:dyDescent="0.2">
      <c r="A268" s="21">
        <f>IF('Feuille2-Prix de vente'!A268&lt;&gt;"",'Feuille2-Prix de vente'!A268,"")</f>
        <v>249</v>
      </c>
      <c r="B268" s="33">
        <f ca="1">IF('Feuille2-Prix de vente'!B268&lt;&gt;"",'Feuille2-Prix de vente'!B268,"")</f>
        <v>4.2035766271574131</v>
      </c>
      <c r="C268" s="10">
        <f ca="1">IF('Feuille2-Prix de vente'!C268&lt;&gt;"",'Feuille2-Prix de vente'!C268,"")</f>
        <v>6162.4</v>
      </c>
      <c r="D268" s="10">
        <f t="shared" ca="1" si="3"/>
        <v>1923.6</v>
      </c>
      <c r="E268" s="10">
        <f ca="1">IF('Feuille2-Prix de vente'!E268&lt;&gt;"",'Feuille2-Prix de vente'!E268,"")</f>
        <v>8086</v>
      </c>
      <c r="F268" s="29">
        <f ca="1">IF(AND($A268&lt;&gt;"",F$9&lt;&gt;""),IF(HLOOKUP(F$9,'Feuille1-Catégories'!$C$1:$G$2,2,FALSE)="OUI",F$3,IF(HLOOKUP(F$9,'Feuille1-Catégories'!$C$1:$G$3,3,FALSE)="OUI",OFFSET(F$3,MOD(QUOTIENT(ROW()-ROW($A$20),'Feuille1-Catégories'!$B$6/F$6),F$5),0),IF(MOD($A268-1-F$10,'Feuille1-Catégories'!$F$5+1)=0,F$3,""))),"")</f>
        <v>0.8</v>
      </c>
      <c r="G268" s="29" t="str">
        <f ca="1">IF(AND($A268&lt;&gt;"",G$9&lt;&gt;""),IF(HLOOKUP(G$9,'Feuille1-Catégories'!$C$1:$G$2,2,FALSE)="OUI",G$3,IF(HLOOKUP(G$9,'Feuille1-Catégories'!$C$1:$G$3,3,FALSE)="OUI",OFFSET(G$3,MOD(QUOTIENT(ROW()-ROW($A$20),'Feuille1-Catégories'!$B$6/G$6),G$5),0),IF(MOD($A268-1-G$10,'Feuille1-Catégories'!$F$5+1)=0,G$3,""))),"")</f>
        <v xml:space="preserve"> </v>
      </c>
      <c r="H268" s="29" t="str">
        <f ca="1">IF(AND($A268&lt;&gt;"",H$9&lt;&gt;""),IF(HLOOKUP(H$9,'Feuille1-Catégories'!$C$1:$G$2,2,FALSE)="OUI",H$3,IF(HLOOKUP(H$9,'Feuille1-Catégories'!$C$1:$G$3,3,FALSE)="OUI",OFFSET(H$3,MOD(QUOTIENT(ROW()-ROW($A$20),'Feuille1-Catégories'!$B$6/H$6),H$5),0),IF(MOD($A268-1-H$10,'Feuille1-Catégories'!$F$5+1)=0,H$3,""))),"")</f>
        <v/>
      </c>
      <c r="I268" s="29" t="str">
        <f ca="1">IF(AND($A268&lt;&gt;"",I$9&lt;&gt;""),IF(HLOOKUP(I$9,'Feuille1-Catégories'!$C$1:$G$2,2,FALSE)="OUI",I$3,IF(HLOOKUP(I$9,'Feuille1-Catégories'!$C$1:$G$3,3,FALSE)="OUI",OFFSET(I$3,MOD(QUOTIENT(ROW()-ROW($A$20),'Feuille1-Catégories'!$B$6/I$6),I$5),0),IF(MOD($A268-1-I$10,'Feuille1-Catégories'!$F$5+1)=0,I$3,""))),"")</f>
        <v xml:space="preserve"> </v>
      </c>
      <c r="J268" s="29">
        <f ca="1">IF(AND($A268&lt;&gt;"",J$9&lt;&gt;""),IF(HLOOKUP(J$9,'Feuille1-Catégories'!$C$1:$G$2,2,FALSE)="OUI",J$3,IF(HLOOKUP(J$9,'Feuille1-Catégories'!$C$1:$G$3,3,FALSE)="OUI",OFFSET(J$3,MOD(QUOTIENT(ROW()-ROW($A$20),'Feuille1-Catégories'!$B$6/J$6),J$5),0),IF(MOD($A268-1-J$10,'Feuille1-Catégories'!$F$5+1)=0,J$3,""))),"")</f>
        <v>0.8</v>
      </c>
      <c r="K268" s="29" t="str">
        <f ca="1">IF(AND($A268&lt;&gt;"",K$9&lt;&gt;""),IF(HLOOKUP(K$9,'Feuille1-Catégories'!$C$1:$G$2,2,FALSE)="OUI",K$3,IF(HLOOKUP(K$9,'Feuille1-Catégories'!$C$1:$G$3,3,FALSE)="OUI",OFFSET(K$3,MOD(QUOTIENT(ROW()-ROW($A$20),'Feuille1-Catégories'!$B$6/K$6),K$5),0),IF(MOD($A268-1-K$10,'Feuille1-Catégories'!$F$5+1)=0,K$3,""))),"")</f>
        <v/>
      </c>
      <c r="L268" s="29">
        <f ca="1">IF(AND($A268&lt;&gt;"",L$9&lt;&gt;""),IF(HLOOKUP(L$9,'Feuille1-Catégories'!$C$1:$G$2,2,FALSE)="OUI",L$3,IF(HLOOKUP(L$9,'Feuille1-Catégories'!$C$1:$G$3,3,FALSE)="OUI",OFFSET(L$3,MOD(QUOTIENT(ROW()-ROW($A$20),'Feuille1-Catégories'!$B$6/L$6),L$5),0),IF(MOD($A268-1-L$10,'Feuille1-Catégories'!$F$5+1)=0,L$3,""))),"")</f>
        <v>50</v>
      </c>
      <c r="M268" s="29">
        <f ca="1">IF(AND($A268&lt;&gt;"",M$9&lt;&gt;""),IF(HLOOKUP(M$9,'Feuille1-Catégories'!$C$1:$G$2,2,FALSE)="OUI",M$3,IF(HLOOKUP(M$9,'Feuille1-Catégories'!$C$1:$G$3,3,FALSE)="OUI",OFFSET(M$3,MOD(QUOTIENT(ROW()-ROW($A$20),'Feuille1-Catégories'!$B$6/M$6),M$5),0),IF(MOD($A268-1-M$10,'Feuille1-Catégories'!$F$5+1)=0,M$3,""))),"")</f>
        <v>1500</v>
      </c>
      <c r="N268" s="29">
        <f ca="1">IF(AND($A268&lt;&gt;"",N$9&lt;&gt;""),IF(HLOOKUP(N$9,'Feuille1-Catégories'!$C$1:$G$2,2,FALSE)="OUI",N$3,IF(HLOOKUP(N$9,'Feuille1-Catégories'!$C$1:$G$3,3,FALSE)="OUI",OFFSET(N$3,MOD(QUOTIENT(ROW()-ROW($A$20),'Feuille1-Catégories'!$B$6/N$6),N$5),0),IF(MOD($A268-1-N$10,'Feuille1-Catégories'!$F$5+1)=0,N$3,""))),"")</f>
        <v>2</v>
      </c>
      <c r="O268" s="29">
        <f ca="1">IF(AND($A268&lt;&gt;"",O$9&lt;&gt;""),IF(HLOOKUP(O$9,'Feuille1-Catégories'!$C$1:$G$2,2,FALSE)="OUI",O$3,IF(HLOOKUP(O$9,'Feuille1-Catégories'!$C$1:$G$3,3,FALSE)="OUI",OFFSET(O$3,MOD(QUOTIENT(ROW()-ROW($A$20),'Feuille1-Catégories'!$B$6/O$6),O$5),0),IF(MOD($A268-1-O$10,'Feuille1-Catégories'!$F$5+1)=0,O$3,""))),"")</f>
        <v>5</v>
      </c>
      <c r="P268" s="29">
        <f ca="1">IF(AND($A268&lt;&gt;"",P$9&lt;&gt;""),IF(HLOOKUP(P$9,'Feuille1-Catégories'!$C$1:$G$2,2,FALSE)="OUI",P$3,IF(HLOOKUP(P$9,'Feuille1-Catégories'!$C$1:$G$3,3,FALSE)="OUI",OFFSET(P$3,MOD(QUOTIENT(ROW()-ROW($A$20),'Feuille1-Catégories'!$B$6/P$6),P$5),0),IF(MOD($A268-1-P$10,'Feuille1-Catégories'!$F$5+1)=0,P$3,""))),"")</f>
        <v>25</v>
      </c>
      <c r="Q268" s="29" t="str">
        <f ca="1">IF(AND($A268&lt;&gt;"",Q$9&lt;&gt;""),IF(HLOOKUP(Q$9,'Feuille1-Catégories'!$C$1:$G$2,2,FALSE)="OUI",Q$3,IF(HLOOKUP(Q$9,'Feuille1-Catégories'!$C$1:$G$3,3,FALSE)="OUI",OFFSET(Q$3,MOD(QUOTIENT(ROW()-ROW($A$20),'Feuille1-Catégories'!$B$6/Q$6),Q$5),0),IF(MOD($A268-1-Q$10,'Feuille1-Catégories'!$F$5+1)=0,Q$3,""))),"")</f>
        <v/>
      </c>
      <c r="R268" s="29" t="str">
        <f ca="1">IF(AND($A268&lt;&gt;"",R$9&lt;&gt;""),IF(HLOOKUP(R$9,'Feuille1-Catégories'!$C$1:$G$2,2,FALSE)="OUI",R$3,IF(HLOOKUP(R$9,'Feuille1-Catégories'!$C$1:$G$3,3,FALSE)="OUI",OFFSET(R$3,MOD(QUOTIENT(ROW()-ROW($A$20),'Feuille1-Catégories'!$B$6/R$6),R$5),0),IF(MOD($A268-1-R$10,'Feuille1-Catégories'!$F$5+1)=0,R$3,""))),"")</f>
        <v/>
      </c>
      <c r="S268" s="29">
        <f ca="1">IF(AND($A268&lt;&gt;"",S$9&lt;&gt;""),IF(HLOOKUP(S$9,'Feuille1-Catégories'!$C$1:$G$2,2,FALSE)="OUI",S$3,IF(HLOOKUP(S$9,'Feuille1-Catégories'!$C$1:$G$3,3,FALSE)="OUI",OFFSET(S$3,MOD(QUOTIENT(ROW()-ROW($A$20),'Feuille1-Catégories'!$B$6/S$6),S$5),0),IF(MOD($A268-1-S$10,'Feuille1-Catégories'!$F$5+1)=0,S$3,""))),"")</f>
        <v>30</v>
      </c>
      <c r="T268" s="29">
        <f ca="1">IF(AND($A268&lt;&gt;"",T$9&lt;&gt;""),IF(HLOOKUP(T$9,'Feuille1-Catégories'!$C$1:$G$2,2,FALSE)="OUI",T$3,IF(HLOOKUP(T$9,'Feuille1-Catégories'!$C$1:$G$3,3,FALSE)="OUI",OFFSET(T$3,MOD(QUOTIENT(ROW()-ROW($A$20),'Feuille1-Catégories'!$B$6/T$6),T$5),0),IF(MOD($A268-1-T$10,'Feuille1-Catégories'!$F$5+1)=0,T$3,""))),"")</f>
        <v>10</v>
      </c>
      <c r="U268" s="29">
        <f ca="1">IF(AND($A268&lt;&gt;"",U$9&lt;&gt;""),IF(HLOOKUP(U$9,'Feuille1-Catégories'!$C$1:$G$2,2,FALSE)="OUI",U$3,IF(HLOOKUP(U$9,'Feuille1-Catégories'!$C$1:$G$3,3,FALSE)="OUI",OFFSET(U$3,MOD(QUOTIENT(ROW()-ROW($A$20),'Feuille1-Catégories'!$B$6/U$6),U$5),0),IF(MOD($A268-1-U$10,'Feuille1-Catégories'!$F$5+1)=0,U$3,""))),"")</f>
        <v>300</v>
      </c>
      <c r="V268" s="29" t="str">
        <f ca="1">IF(AND($A268&lt;&gt;"",V$9&lt;&gt;""),IF(HLOOKUP(V$9,'Feuille1-Catégories'!$C$1:$G$2,2,FALSE)="OUI",V$3,IF(HLOOKUP(V$9,'Feuille1-Catégories'!$C$1:$G$3,3,FALSE)="OUI",OFFSET(V$3,MOD(QUOTIENT(ROW()-ROW($A$20),'Feuille1-Catégories'!$B$6/V$6),V$5),0),IF(MOD($A268-1-V$10,'Feuille1-Catégories'!$F$5+1)=0,V$3,""))),"")</f>
        <v/>
      </c>
      <c r="W268" s="29" t="str">
        <f ca="1">IF(AND($A268&lt;&gt;"",W$9&lt;&gt;""),IF(HLOOKUP(W$9,'Feuille1-Catégories'!$C$1:$G$2,2,FALSE)="OUI",W$3,IF(HLOOKUP(W$9,'Feuille1-Catégories'!$C$1:$G$3,3,FALSE)="OUI",OFFSET(W$3,MOD(QUOTIENT(ROW()-ROW($A$20),'Feuille1-Catégories'!$B$6/W$6),W$5),0),IF(MOD($A268-1-W$10,'Feuille1-Catégories'!$F$5+1)=0,W$3,""))),"")</f>
        <v/>
      </c>
      <c r="X268" s="29" t="str">
        <f ca="1">IF(AND($A268&lt;&gt;"",X$9&lt;&gt;""),IF(HLOOKUP(X$9,'Feuille1-Catégories'!$C$1:$G$2,2,FALSE)="OUI",X$3,IF(HLOOKUP(X$9,'Feuille1-Catégories'!$C$1:$G$3,3,FALSE)="OUI",OFFSET(X$3,MOD(QUOTIENT(ROW()-ROW($A$20),'Feuille1-Catégories'!$B$6/X$6),X$5),0),IF(MOD($A268-1-X$10,'Feuille1-Catégories'!$F$5+1)=0,X$3,""))),"")</f>
        <v/>
      </c>
      <c r="Y268" s="29" t="str">
        <f ca="1">IF(AND($A268&lt;&gt;"",Y$9&lt;&gt;""),IF(HLOOKUP(Y$9,'Feuille1-Catégories'!$C$1:$G$2,2,FALSE)="OUI",Y$3,IF(HLOOKUP(Y$9,'Feuille1-Catégories'!$C$1:$G$3,3,FALSE)="OUI",OFFSET(Y$3,MOD(QUOTIENT(ROW()-ROW($A$20),'Feuille1-Catégories'!$B$6/Y$6),Y$5),0),IF(MOD($A268-1-Y$10,'Feuille1-Catégories'!$F$5+1)=0,Y$3,""))),"")</f>
        <v/>
      </c>
      <c r="Z268" s="29" t="str">
        <f ca="1">IF(AND($A268&lt;&gt;"",Z$9&lt;&gt;""),IF(HLOOKUP(Z$9,'Feuille1-Catégories'!$C$1:$G$2,2,FALSE)="OUI",Z$3,IF(HLOOKUP(Z$9,'Feuille1-Catégories'!$C$1:$G$3,3,FALSE)="OUI",OFFSET(Z$3,MOD(QUOTIENT(ROW()-ROW($A$20),'Feuille1-Catégories'!$B$6/Z$6),Z$5),0),IF(MOD($A268-1-Z$10,'Feuille1-Catégories'!$F$5+1)=0,Z$3,""))),"")</f>
        <v/>
      </c>
    </row>
    <row r="269" spans="1:26" ht="17" x14ac:dyDescent="0.2">
      <c r="A269" s="21">
        <f>IF('Feuille2-Prix de vente'!A269&lt;&gt;"",'Feuille2-Prix de vente'!A269,"")</f>
        <v>250</v>
      </c>
      <c r="B269" s="33">
        <f ca="1">IF('Feuille2-Prix de vente'!B269&lt;&gt;"",'Feuille2-Prix de vente'!B269,"")</f>
        <v>3.9142391525768998</v>
      </c>
      <c r="C269" s="10">
        <f ca="1">IF('Feuille2-Prix de vente'!C269&lt;&gt;"",'Feuille2-Prix de vente'!C269,"")</f>
        <v>5722.4</v>
      </c>
      <c r="D269" s="10">
        <f t="shared" ca="1" si="3"/>
        <v>1963.6</v>
      </c>
      <c r="E269" s="10">
        <f ca="1">IF('Feuille2-Prix de vente'!E269&lt;&gt;"",'Feuille2-Prix de vente'!E269,"")</f>
        <v>7686</v>
      </c>
      <c r="F269" s="29">
        <f ca="1">IF(AND($A269&lt;&gt;"",F$9&lt;&gt;""),IF(HLOOKUP(F$9,'Feuille1-Catégories'!$C$1:$G$2,2,FALSE)="OUI",F$3,IF(HLOOKUP(F$9,'Feuille1-Catégories'!$C$1:$G$3,3,FALSE)="OUI",OFFSET(F$3,MOD(QUOTIENT(ROW()-ROW($A$20),'Feuille1-Catégories'!$B$6/F$6),F$5),0),IF(MOD($A269-1-F$10,'Feuille1-Catégories'!$F$5+1)=0,F$3,""))),"")</f>
        <v>0.8</v>
      </c>
      <c r="G269" s="29" t="str">
        <f ca="1">IF(AND($A269&lt;&gt;"",G$9&lt;&gt;""),IF(HLOOKUP(G$9,'Feuille1-Catégories'!$C$1:$G$2,2,FALSE)="OUI",G$3,IF(HLOOKUP(G$9,'Feuille1-Catégories'!$C$1:$G$3,3,FALSE)="OUI",OFFSET(G$3,MOD(QUOTIENT(ROW()-ROW($A$20),'Feuille1-Catégories'!$B$6/G$6),G$5),0),IF(MOD($A269-1-G$10,'Feuille1-Catégories'!$F$5+1)=0,G$3,""))),"")</f>
        <v xml:space="preserve"> </v>
      </c>
      <c r="H269" s="29">
        <f ca="1">IF(AND($A269&lt;&gt;"",H$9&lt;&gt;""),IF(HLOOKUP(H$9,'Feuille1-Catégories'!$C$1:$G$2,2,FALSE)="OUI",H$3,IF(HLOOKUP(H$9,'Feuille1-Catégories'!$C$1:$G$3,3,FALSE)="OUI",OFFSET(H$3,MOD(QUOTIENT(ROW()-ROW($A$20),'Feuille1-Catégories'!$B$6/H$6),H$5),0),IF(MOD($A269-1-H$10,'Feuille1-Catégories'!$F$5+1)=0,H$3,""))),"")</f>
        <v>50</v>
      </c>
      <c r="I269" s="29" t="str">
        <f ca="1">IF(AND($A269&lt;&gt;"",I$9&lt;&gt;""),IF(HLOOKUP(I$9,'Feuille1-Catégories'!$C$1:$G$2,2,FALSE)="OUI",I$3,IF(HLOOKUP(I$9,'Feuille1-Catégories'!$C$1:$G$3,3,FALSE)="OUI",OFFSET(I$3,MOD(QUOTIENT(ROW()-ROW($A$20),'Feuille1-Catégories'!$B$6/I$6),I$5),0),IF(MOD($A269-1-I$10,'Feuille1-Catégories'!$F$5+1)=0,I$3,""))),"")</f>
        <v xml:space="preserve"> </v>
      </c>
      <c r="J269" s="29">
        <f ca="1">IF(AND($A269&lt;&gt;"",J$9&lt;&gt;""),IF(HLOOKUP(J$9,'Feuille1-Catégories'!$C$1:$G$2,2,FALSE)="OUI",J$3,IF(HLOOKUP(J$9,'Feuille1-Catégories'!$C$1:$G$3,3,FALSE)="OUI",OFFSET(J$3,MOD(QUOTIENT(ROW()-ROW($A$20),'Feuille1-Catégories'!$B$6/J$6),J$5),0),IF(MOD($A269-1-J$10,'Feuille1-Catégories'!$F$5+1)=0,J$3,""))),"")</f>
        <v>0.8</v>
      </c>
      <c r="K269" s="29" t="str">
        <f ca="1">IF(AND($A269&lt;&gt;"",K$9&lt;&gt;""),IF(HLOOKUP(K$9,'Feuille1-Catégories'!$C$1:$G$2,2,FALSE)="OUI",K$3,IF(HLOOKUP(K$9,'Feuille1-Catégories'!$C$1:$G$3,3,FALSE)="OUI",OFFSET(K$3,MOD(QUOTIENT(ROW()-ROW($A$20),'Feuille1-Catégories'!$B$6/K$6),K$5),0),IF(MOD($A269-1-K$10,'Feuille1-Catégories'!$F$5+1)=0,K$3,""))),"")</f>
        <v/>
      </c>
      <c r="L269" s="29">
        <f ca="1">IF(AND($A269&lt;&gt;"",L$9&lt;&gt;""),IF(HLOOKUP(L$9,'Feuille1-Catégories'!$C$1:$G$2,2,FALSE)="OUI",L$3,IF(HLOOKUP(L$9,'Feuille1-Catégories'!$C$1:$G$3,3,FALSE)="OUI",OFFSET(L$3,MOD(QUOTIENT(ROW()-ROW($A$20),'Feuille1-Catégories'!$B$6/L$6),L$5),0),IF(MOD($A269-1-L$10,'Feuille1-Catégories'!$F$5+1)=0,L$3,""))),"")</f>
        <v>50</v>
      </c>
      <c r="M269" s="29">
        <f ca="1">IF(AND($A269&lt;&gt;"",M$9&lt;&gt;""),IF(HLOOKUP(M$9,'Feuille1-Catégories'!$C$1:$G$2,2,FALSE)="OUI",M$3,IF(HLOOKUP(M$9,'Feuille1-Catégories'!$C$1:$G$3,3,FALSE)="OUI",OFFSET(M$3,MOD(QUOTIENT(ROW()-ROW($A$20),'Feuille1-Catégories'!$B$6/M$6),M$5),0),IF(MOD($A269-1-M$10,'Feuille1-Catégories'!$F$5+1)=0,M$3,""))),"")</f>
        <v>1500</v>
      </c>
      <c r="N269" s="29">
        <f ca="1">IF(AND($A269&lt;&gt;"",N$9&lt;&gt;""),IF(HLOOKUP(N$9,'Feuille1-Catégories'!$C$1:$G$2,2,FALSE)="OUI",N$3,IF(HLOOKUP(N$9,'Feuille1-Catégories'!$C$1:$G$3,3,FALSE)="OUI",OFFSET(N$3,MOD(QUOTIENT(ROW()-ROW($A$20),'Feuille1-Catégories'!$B$6/N$6),N$5),0),IF(MOD($A269-1-N$10,'Feuille1-Catégories'!$F$5+1)=0,N$3,""))),"")</f>
        <v>2</v>
      </c>
      <c r="O269" s="29">
        <f ca="1">IF(AND($A269&lt;&gt;"",O$9&lt;&gt;""),IF(HLOOKUP(O$9,'Feuille1-Catégories'!$C$1:$G$2,2,FALSE)="OUI",O$3,IF(HLOOKUP(O$9,'Feuille1-Catégories'!$C$1:$G$3,3,FALSE)="OUI",OFFSET(O$3,MOD(QUOTIENT(ROW()-ROW($A$20),'Feuille1-Catégories'!$B$6/O$6),O$5),0),IF(MOD($A269-1-O$10,'Feuille1-Catégories'!$F$5+1)=0,O$3,""))),"")</f>
        <v>5</v>
      </c>
      <c r="P269" s="29">
        <f ca="1">IF(AND($A269&lt;&gt;"",P$9&lt;&gt;""),IF(HLOOKUP(P$9,'Feuille1-Catégories'!$C$1:$G$2,2,FALSE)="OUI",P$3,IF(HLOOKUP(P$9,'Feuille1-Catégories'!$C$1:$G$3,3,FALSE)="OUI",OFFSET(P$3,MOD(QUOTIENT(ROW()-ROW($A$20),'Feuille1-Catégories'!$B$6/P$6),P$5),0),IF(MOD($A269-1-P$10,'Feuille1-Catégories'!$F$5+1)=0,P$3,""))),"")</f>
        <v>25</v>
      </c>
      <c r="Q269" s="29" t="str">
        <f ca="1">IF(AND($A269&lt;&gt;"",Q$9&lt;&gt;""),IF(HLOOKUP(Q$9,'Feuille1-Catégories'!$C$1:$G$2,2,FALSE)="OUI",Q$3,IF(HLOOKUP(Q$9,'Feuille1-Catégories'!$C$1:$G$3,3,FALSE)="OUI",OFFSET(Q$3,MOD(QUOTIENT(ROW()-ROW($A$20),'Feuille1-Catégories'!$B$6/Q$6),Q$5),0),IF(MOD($A269-1-Q$10,'Feuille1-Catégories'!$F$5+1)=0,Q$3,""))),"")</f>
        <v/>
      </c>
      <c r="R269" s="29" t="str">
        <f ca="1">IF(AND($A269&lt;&gt;"",R$9&lt;&gt;""),IF(HLOOKUP(R$9,'Feuille1-Catégories'!$C$1:$G$2,2,FALSE)="OUI",R$3,IF(HLOOKUP(R$9,'Feuille1-Catégories'!$C$1:$G$3,3,FALSE)="OUI",OFFSET(R$3,MOD(QUOTIENT(ROW()-ROW($A$20),'Feuille1-Catégories'!$B$6/R$6),R$5),0),IF(MOD($A269-1-R$10,'Feuille1-Catégories'!$F$5+1)=0,R$3,""))),"")</f>
        <v/>
      </c>
      <c r="S269" s="29">
        <f ca="1">IF(AND($A269&lt;&gt;"",S$9&lt;&gt;""),IF(HLOOKUP(S$9,'Feuille1-Catégories'!$C$1:$G$2,2,FALSE)="OUI",S$3,IF(HLOOKUP(S$9,'Feuille1-Catégories'!$C$1:$G$3,3,FALSE)="OUI",OFFSET(S$3,MOD(QUOTIENT(ROW()-ROW($A$20),'Feuille1-Catégories'!$B$6/S$6),S$5),0),IF(MOD($A269-1-S$10,'Feuille1-Catégories'!$F$5+1)=0,S$3,""))),"")</f>
        <v>30</v>
      </c>
      <c r="T269" s="29" t="str">
        <f ca="1">IF(AND($A269&lt;&gt;"",T$9&lt;&gt;""),IF(HLOOKUP(T$9,'Feuille1-Catégories'!$C$1:$G$2,2,FALSE)="OUI",T$3,IF(HLOOKUP(T$9,'Feuille1-Catégories'!$C$1:$G$3,3,FALSE)="OUI",OFFSET(T$3,MOD(QUOTIENT(ROW()-ROW($A$20),'Feuille1-Catégories'!$B$6/T$6),T$5),0),IF(MOD($A269-1-T$10,'Feuille1-Catégories'!$F$5+1)=0,T$3,""))),"")</f>
        <v/>
      </c>
      <c r="U269" s="29">
        <f ca="1">IF(AND($A269&lt;&gt;"",U$9&lt;&gt;""),IF(HLOOKUP(U$9,'Feuille1-Catégories'!$C$1:$G$2,2,FALSE)="OUI",U$3,IF(HLOOKUP(U$9,'Feuille1-Catégories'!$C$1:$G$3,3,FALSE)="OUI",OFFSET(U$3,MOD(QUOTIENT(ROW()-ROW($A$20),'Feuille1-Catégories'!$B$6/U$6),U$5),0),IF(MOD($A269-1-U$10,'Feuille1-Catégories'!$F$5+1)=0,U$3,""))),"")</f>
        <v>300</v>
      </c>
      <c r="V269" s="29" t="str">
        <f ca="1">IF(AND($A269&lt;&gt;"",V$9&lt;&gt;""),IF(HLOOKUP(V$9,'Feuille1-Catégories'!$C$1:$G$2,2,FALSE)="OUI",V$3,IF(HLOOKUP(V$9,'Feuille1-Catégories'!$C$1:$G$3,3,FALSE)="OUI",OFFSET(V$3,MOD(QUOTIENT(ROW()-ROW($A$20),'Feuille1-Catégories'!$B$6/V$6),V$5),0),IF(MOD($A269-1-V$10,'Feuille1-Catégories'!$F$5+1)=0,V$3,""))),"")</f>
        <v/>
      </c>
      <c r="W269" s="29" t="str">
        <f ca="1">IF(AND($A269&lt;&gt;"",W$9&lt;&gt;""),IF(HLOOKUP(W$9,'Feuille1-Catégories'!$C$1:$G$2,2,FALSE)="OUI",W$3,IF(HLOOKUP(W$9,'Feuille1-Catégories'!$C$1:$G$3,3,FALSE)="OUI",OFFSET(W$3,MOD(QUOTIENT(ROW()-ROW($A$20),'Feuille1-Catégories'!$B$6/W$6),W$5),0),IF(MOD($A269-1-W$10,'Feuille1-Catégories'!$F$5+1)=0,W$3,""))),"")</f>
        <v/>
      </c>
      <c r="X269" s="29" t="str">
        <f ca="1">IF(AND($A269&lt;&gt;"",X$9&lt;&gt;""),IF(HLOOKUP(X$9,'Feuille1-Catégories'!$C$1:$G$2,2,FALSE)="OUI",X$3,IF(HLOOKUP(X$9,'Feuille1-Catégories'!$C$1:$G$3,3,FALSE)="OUI",OFFSET(X$3,MOD(QUOTIENT(ROW()-ROW($A$20),'Feuille1-Catégories'!$B$6/X$6),X$5),0),IF(MOD($A269-1-X$10,'Feuille1-Catégories'!$F$5+1)=0,X$3,""))),"")</f>
        <v/>
      </c>
      <c r="Y269" s="29" t="str">
        <f ca="1">IF(AND($A269&lt;&gt;"",Y$9&lt;&gt;""),IF(HLOOKUP(Y$9,'Feuille1-Catégories'!$C$1:$G$2,2,FALSE)="OUI",Y$3,IF(HLOOKUP(Y$9,'Feuille1-Catégories'!$C$1:$G$3,3,FALSE)="OUI",OFFSET(Y$3,MOD(QUOTIENT(ROW()-ROW($A$20),'Feuille1-Catégories'!$B$6/Y$6),Y$5),0),IF(MOD($A269-1-Y$10,'Feuille1-Catégories'!$F$5+1)=0,Y$3,""))),"")</f>
        <v/>
      </c>
      <c r="Z269" s="29" t="str">
        <f ca="1">IF(AND($A269&lt;&gt;"",Z$9&lt;&gt;""),IF(HLOOKUP(Z$9,'Feuille1-Catégories'!$C$1:$G$2,2,FALSE)="OUI",Z$3,IF(HLOOKUP(Z$9,'Feuille1-Catégories'!$C$1:$G$3,3,FALSE)="OUI",OFFSET(Z$3,MOD(QUOTIENT(ROW()-ROW($A$20),'Feuille1-Catégories'!$B$6/Z$6),Z$5),0),IF(MOD($A269-1-Z$10,'Feuille1-Catégories'!$F$5+1)=0,Z$3,""))),"")</f>
        <v/>
      </c>
    </row>
    <row r="270" spans="1:26" ht="17" x14ac:dyDescent="0.2">
      <c r="A270" s="21">
        <f>IF('Feuille2-Prix de vente'!A270&lt;&gt;"",'Feuille2-Prix de vente'!A270,"")</f>
        <v>251</v>
      </c>
      <c r="B270" s="33">
        <f ca="1">IF('Feuille2-Prix de vente'!B270&lt;&gt;"",'Feuille2-Prix de vente'!B270,"")</f>
        <v>3.8487049905243209</v>
      </c>
      <c r="C270" s="10">
        <f ca="1">IF('Feuille2-Prix de vente'!C270&lt;&gt;"",'Feuille2-Prix de vente'!C270,"")</f>
        <v>5411.4</v>
      </c>
      <c r="D270" s="10">
        <f t="shared" ca="1" si="3"/>
        <v>1899.6</v>
      </c>
      <c r="E270" s="10">
        <f ca="1">IF('Feuille2-Prix de vente'!E270&lt;&gt;"",'Feuille2-Prix de vente'!E270,"")</f>
        <v>7311</v>
      </c>
      <c r="F270" s="29">
        <f ca="1">IF(AND($A270&lt;&gt;"",F$9&lt;&gt;""),IF(HLOOKUP(F$9,'Feuille1-Catégories'!$C$1:$G$2,2,FALSE)="OUI",F$3,IF(HLOOKUP(F$9,'Feuille1-Catégories'!$C$1:$G$3,3,FALSE)="OUI",OFFSET(F$3,MOD(QUOTIENT(ROW()-ROW($A$20),'Feuille1-Catégories'!$B$6/F$6),F$5),0),IF(MOD($A270-1-F$10,'Feuille1-Catégories'!$F$5+1)=0,F$3,""))),"")</f>
        <v>0.8</v>
      </c>
      <c r="G270" s="29" t="str">
        <f ca="1">IF(AND($A270&lt;&gt;"",G$9&lt;&gt;""),IF(HLOOKUP(G$9,'Feuille1-Catégories'!$C$1:$G$2,2,FALSE)="OUI",G$3,IF(HLOOKUP(G$9,'Feuille1-Catégories'!$C$1:$G$3,3,FALSE)="OUI",OFFSET(G$3,MOD(QUOTIENT(ROW()-ROW($A$20),'Feuille1-Catégories'!$B$6/G$6),G$5),0),IF(MOD($A270-1-G$10,'Feuille1-Catégories'!$F$5+1)=0,G$3,""))),"")</f>
        <v xml:space="preserve"> </v>
      </c>
      <c r="H270" s="29" t="str">
        <f ca="1">IF(AND($A270&lt;&gt;"",H$9&lt;&gt;""),IF(HLOOKUP(H$9,'Feuille1-Catégories'!$C$1:$G$2,2,FALSE)="OUI",H$3,IF(HLOOKUP(H$9,'Feuille1-Catégories'!$C$1:$G$3,3,FALSE)="OUI",OFFSET(H$3,MOD(QUOTIENT(ROW()-ROW($A$20),'Feuille1-Catégories'!$B$6/H$6),H$5),0),IF(MOD($A270-1-H$10,'Feuille1-Catégories'!$F$5+1)=0,H$3,""))),"")</f>
        <v/>
      </c>
      <c r="I270" s="29" t="str">
        <f ca="1">IF(AND($A270&lt;&gt;"",I$9&lt;&gt;""),IF(HLOOKUP(I$9,'Feuille1-Catégories'!$C$1:$G$2,2,FALSE)="OUI",I$3,IF(HLOOKUP(I$9,'Feuille1-Catégories'!$C$1:$G$3,3,FALSE)="OUI",OFFSET(I$3,MOD(QUOTIENT(ROW()-ROW($A$20),'Feuille1-Catégories'!$B$6/I$6),I$5),0),IF(MOD($A270-1-I$10,'Feuille1-Catégories'!$F$5+1)=0,I$3,""))),"")</f>
        <v xml:space="preserve"> </v>
      </c>
      <c r="J270" s="29">
        <f ca="1">IF(AND($A270&lt;&gt;"",J$9&lt;&gt;""),IF(HLOOKUP(J$9,'Feuille1-Catégories'!$C$1:$G$2,2,FALSE)="OUI",J$3,IF(HLOOKUP(J$9,'Feuille1-Catégories'!$C$1:$G$3,3,FALSE)="OUI",OFFSET(J$3,MOD(QUOTIENT(ROW()-ROW($A$20),'Feuille1-Catégories'!$B$6/J$6),J$5),0),IF(MOD($A270-1-J$10,'Feuille1-Catégories'!$F$5+1)=0,J$3,""))),"")</f>
        <v>0.8</v>
      </c>
      <c r="K270" s="29">
        <f ca="1">IF(AND($A270&lt;&gt;"",K$9&lt;&gt;""),IF(HLOOKUP(K$9,'Feuille1-Catégories'!$C$1:$G$2,2,FALSE)="OUI",K$3,IF(HLOOKUP(K$9,'Feuille1-Catégories'!$C$1:$G$3,3,FALSE)="OUI",OFFSET(K$3,MOD(QUOTIENT(ROW()-ROW($A$20),'Feuille1-Catégories'!$B$6/K$6),K$5),0),IF(MOD($A270-1-K$10,'Feuille1-Catégories'!$F$5+1)=0,K$3,""))),"")</f>
        <v>10</v>
      </c>
      <c r="L270" s="29">
        <f ca="1">IF(AND($A270&lt;&gt;"",L$9&lt;&gt;""),IF(HLOOKUP(L$9,'Feuille1-Catégories'!$C$1:$G$2,2,FALSE)="OUI",L$3,IF(HLOOKUP(L$9,'Feuille1-Catégories'!$C$1:$G$3,3,FALSE)="OUI",OFFSET(L$3,MOD(QUOTIENT(ROW()-ROW($A$20),'Feuille1-Catégories'!$B$6/L$6),L$5),0),IF(MOD($A270-1-L$10,'Feuille1-Catégories'!$F$5+1)=0,L$3,""))),"")</f>
        <v>50</v>
      </c>
      <c r="M270" s="29">
        <f ca="1">IF(AND($A270&lt;&gt;"",M$9&lt;&gt;""),IF(HLOOKUP(M$9,'Feuille1-Catégories'!$C$1:$G$2,2,FALSE)="OUI",M$3,IF(HLOOKUP(M$9,'Feuille1-Catégories'!$C$1:$G$3,3,FALSE)="OUI",OFFSET(M$3,MOD(QUOTIENT(ROW()-ROW($A$20),'Feuille1-Catégories'!$B$6/M$6),M$5),0),IF(MOD($A270-1-M$10,'Feuille1-Catégories'!$F$5+1)=0,M$3,""))),"")</f>
        <v>1500</v>
      </c>
      <c r="N270" s="29">
        <f ca="1">IF(AND($A270&lt;&gt;"",N$9&lt;&gt;""),IF(HLOOKUP(N$9,'Feuille1-Catégories'!$C$1:$G$2,2,FALSE)="OUI",N$3,IF(HLOOKUP(N$9,'Feuille1-Catégories'!$C$1:$G$3,3,FALSE)="OUI",OFFSET(N$3,MOD(QUOTIENT(ROW()-ROW($A$20),'Feuille1-Catégories'!$B$6/N$6),N$5),0),IF(MOD($A270-1-N$10,'Feuille1-Catégories'!$F$5+1)=0,N$3,""))),"")</f>
        <v>2</v>
      </c>
      <c r="O270" s="29">
        <f ca="1">IF(AND($A270&lt;&gt;"",O$9&lt;&gt;""),IF(HLOOKUP(O$9,'Feuille1-Catégories'!$C$1:$G$2,2,FALSE)="OUI",O$3,IF(HLOOKUP(O$9,'Feuille1-Catégories'!$C$1:$G$3,3,FALSE)="OUI",OFFSET(O$3,MOD(QUOTIENT(ROW()-ROW($A$20),'Feuille1-Catégories'!$B$6/O$6),O$5),0),IF(MOD($A270-1-O$10,'Feuille1-Catégories'!$F$5+1)=0,O$3,""))),"")</f>
        <v>5</v>
      </c>
      <c r="P270" s="29" t="str">
        <f ca="1">IF(AND($A270&lt;&gt;"",P$9&lt;&gt;""),IF(HLOOKUP(P$9,'Feuille1-Catégories'!$C$1:$G$2,2,FALSE)="OUI",P$3,IF(HLOOKUP(P$9,'Feuille1-Catégories'!$C$1:$G$3,3,FALSE)="OUI",OFFSET(P$3,MOD(QUOTIENT(ROW()-ROW($A$20),'Feuille1-Catégories'!$B$6/P$6),P$5),0),IF(MOD($A270-1-P$10,'Feuille1-Catégories'!$F$5+1)=0,P$3,""))),"")</f>
        <v/>
      </c>
      <c r="Q270" s="29" t="str">
        <f ca="1">IF(AND($A270&lt;&gt;"",Q$9&lt;&gt;""),IF(HLOOKUP(Q$9,'Feuille1-Catégories'!$C$1:$G$2,2,FALSE)="OUI",Q$3,IF(HLOOKUP(Q$9,'Feuille1-Catégories'!$C$1:$G$3,3,FALSE)="OUI",OFFSET(Q$3,MOD(QUOTIENT(ROW()-ROW($A$20),'Feuille1-Catégories'!$B$6/Q$6),Q$5),0),IF(MOD($A270-1-Q$10,'Feuille1-Catégories'!$F$5+1)=0,Q$3,""))),"")</f>
        <v/>
      </c>
      <c r="R270" s="29">
        <f ca="1">IF(AND($A270&lt;&gt;"",R$9&lt;&gt;""),IF(HLOOKUP(R$9,'Feuille1-Catégories'!$C$1:$G$2,2,FALSE)="OUI",R$3,IF(HLOOKUP(R$9,'Feuille1-Catégories'!$C$1:$G$3,3,FALSE)="OUI",OFFSET(R$3,MOD(QUOTIENT(ROW()-ROW($A$20),'Feuille1-Catégories'!$B$6/R$6),R$5),0),IF(MOD($A270-1-R$10,'Feuille1-Catégories'!$F$5+1)=0,R$3,""))),"")</f>
        <v>1</v>
      </c>
      <c r="S270" s="29">
        <f ca="1">IF(AND($A270&lt;&gt;"",S$9&lt;&gt;""),IF(HLOOKUP(S$9,'Feuille1-Catégories'!$C$1:$G$2,2,FALSE)="OUI",S$3,IF(HLOOKUP(S$9,'Feuille1-Catégories'!$C$1:$G$3,3,FALSE)="OUI",OFFSET(S$3,MOD(QUOTIENT(ROW()-ROW($A$20),'Feuille1-Catégories'!$B$6/S$6),S$5),0),IF(MOD($A270-1-S$10,'Feuille1-Catégories'!$F$5+1)=0,S$3,""))),"")</f>
        <v>30</v>
      </c>
      <c r="T270" s="29" t="str">
        <f ca="1">IF(AND($A270&lt;&gt;"",T$9&lt;&gt;""),IF(HLOOKUP(T$9,'Feuille1-Catégories'!$C$1:$G$2,2,FALSE)="OUI",T$3,IF(HLOOKUP(T$9,'Feuille1-Catégories'!$C$1:$G$3,3,FALSE)="OUI",OFFSET(T$3,MOD(QUOTIENT(ROW()-ROW($A$20),'Feuille1-Catégories'!$B$6/T$6),T$5),0),IF(MOD($A270-1-T$10,'Feuille1-Catégories'!$F$5+1)=0,T$3,""))),"")</f>
        <v/>
      </c>
      <c r="U270" s="29">
        <f ca="1">IF(AND($A270&lt;&gt;"",U$9&lt;&gt;""),IF(HLOOKUP(U$9,'Feuille1-Catégories'!$C$1:$G$2,2,FALSE)="OUI",U$3,IF(HLOOKUP(U$9,'Feuille1-Catégories'!$C$1:$G$3,3,FALSE)="OUI",OFFSET(U$3,MOD(QUOTIENT(ROW()-ROW($A$20),'Feuille1-Catégories'!$B$6/U$6),U$5),0),IF(MOD($A270-1-U$10,'Feuille1-Catégories'!$F$5+1)=0,U$3,""))),"")</f>
        <v>300</v>
      </c>
      <c r="V270" s="29" t="str">
        <f ca="1">IF(AND($A270&lt;&gt;"",V$9&lt;&gt;""),IF(HLOOKUP(V$9,'Feuille1-Catégories'!$C$1:$G$2,2,FALSE)="OUI",V$3,IF(HLOOKUP(V$9,'Feuille1-Catégories'!$C$1:$G$3,3,FALSE)="OUI",OFFSET(V$3,MOD(QUOTIENT(ROW()-ROW($A$20),'Feuille1-Catégories'!$B$6/V$6),V$5),0),IF(MOD($A270-1-V$10,'Feuille1-Catégories'!$F$5+1)=0,V$3,""))),"")</f>
        <v/>
      </c>
      <c r="W270" s="29" t="str">
        <f ca="1">IF(AND($A270&lt;&gt;"",W$9&lt;&gt;""),IF(HLOOKUP(W$9,'Feuille1-Catégories'!$C$1:$G$2,2,FALSE)="OUI",W$3,IF(HLOOKUP(W$9,'Feuille1-Catégories'!$C$1:$G$3,3,FALSE)="OUI",OFFSET(W$3,MOD(QUOTIENT(ROW()-ROW($A$20),'Feuille1-Catégories'!$B$6/W$6),W$5),0),IF(MOD($A270-1-W$10,'Feuille1-Catégories'!$F$5+1)=0,W$3,""))),"")</f>
        <v/>
      </c>
      <c r="X270" s="29" t="str">
        <f ca="1">IF(AND($A270&lt;&gt;"",X$9&lt;&gt;""),IF(HLOOKUP(X$9,'Feuille1-Catégories'!$C$1:$G$2,2,FALSE)="OUI",X$3,IF(HLOOKUP(X$9,'Feuille1-Catégories'!$C$1:$G$3,3,FALSE)="OUI",OFFSET(X$3,MOD(QUOTIENT(ROW()-ROW($A$20),'Feuille1-Catégories'!$B$6/X$6),X$5),0),IF(MOD($A270-1-X$10,'Feuille1-Catégories'!$F$5+1)=0,X$3,""))),"")</f>
        <v/>
      </c>
      <c r="Y270" s="29" t="str">
        <f ca="1">IF(AND($A270&lt;&gt;"",Y$9&lt;&gt;""),IF(HLOOKUP(Y$9,'Feuille1-Catégories'!$C$1:$G$2,2,FALSE)="OUI",Y$3,IF(HLOOKUP(Y$9,'Feuille1-Catégories'!$C$1:$G$3,3,FALSE)="OUI",OFFSET(Y$3,MOD(QUOTIENT(ROW()-ROW($A$20),'Feuille1-Catégories'!$B$6/Y$6),Y$5),0),IF(MOD($A270-1-Y$10,'Feuille1-Catégories'!$F$5+1)=0,Y$3,""))),"")</f>
        <v/>
      </c>
      <c r="Z270" s="29" t="str">
        <f ca="1">IF(AND($A270&lt;&gt;"",Z$9&lt;&gt;""),IF(HLOOKUP(Z$9,'Feuille1-Catégories'!$C$1:$G$2,2,FALSE)="OUI",Z$3,IF(HLOOKUP(Z$9,'Feuille1-Catégories'!$C$1:$G$3,3,FALSE)="OUI",OFFSET(Z$3,MOD(QUOTIENT(ROW()-ROW($A$20),'Feuille1-Catégories'!$B$6/Z$6),Z$5),0),IF(MOD($A270-1-Z$10,'Feuille1-Catégories'!$F$5+1)=0,Z$3,""))),"")</f>
        <v/>
      </c>
    </row>
    <row r="271" spans="1:26" ht="17" x14ac:dyDescent="0.2">
      <c r="A271" s="21">
        <f>IF('Feuille2-Prix de vente'!A271&lt;&gt;"",'Feuille2-Prix de vente'!A271,"")</f>
        <v>252</v>
      </c>
      <c r="B271" s="33">
        <f ca="1">IF('Feuille2-Prix de vente'!B271&lt;&gt;"",'Feuille2-Prix de vente'!B271,"")</f>
        <v>4.3065785068630733</v>
      </c>
      <c r="C271" s="10">
        <f ca="1">IF('Feuille2-Prix de vente'!C271&lt;&gt;"",'Feuille2-Prix de vente'!C271,"")</f>
        <v>7901.4</v>
      </c>
      <c r="D271" s="10">
        <f t="shared" ca="1" si="3"/>
        <v>2389.6</v>
      </c>
      <c r="E271" s="10">
        <f ca="1">IF('Feuille2-Prix de vente'!E271&lt;&gt;"",'Feuille2-Prix de vente'!E271,"")</f>
        <v>10291</v>
      </c>
      <c r="F271" s="29">
        <f ca="1">IF(AND($A271&lt;&gt;"",F$9&lt;&gt;""),IF(HLOOKUP(F$9,'Feuille1-Catégories'!$C$1:$G$2,2,FALSE)="OUI",F$3,IF(HLOOKUP(F$9,'Feuille1-Catégories'!$C$1:$G$3,3,FALSE)="OUI",OFFSET(F$3,MOD(QUOTIENT(ROW()-ROW($A$20),'Feuille1-Catégories'!$B$6/F$6),F$5),0),IF(MOD($A271-1-F$10,'Feuille1-Catégories'!$F$5+1)=0,F$3,""))),"")</f>
        <v>0.8</v>
      </c>
      <c r="G271" s="29" t="str">
        <f ca="1">IF(AND($A271&lt;&gt;"",G$9&lt;&gt;""),IF(HLOOKUP(G$9,'Feuille1-Catégories'!$C$1:$G$2,2,FALSE)="OUI",G$3,IF(HLOOKUP(G$9,'Feuille1-Catégories'!$C$1:$G$3,3,FALSE)="OUI",OFFSET(G$3,MOD(QUOTIENT(ROW()-ROW($A$20),'Feuille1-Catégories'!$B$6/G$6),G$5),0),IF(MOD($A271-1-G$10,'Feuille1-Catégories'!$F$5+1)=0,G$3,""))),"")</f>
        <v xml:space="preserve"> </v>
      </c>
      <c r="H271" s="29" t="str">
        <f ca="1">IF(AND($A271&lt;&gt;"",H$9&lt;&gt;""),IF(HLOOKUP(H$9,'Feuille1-Catégories'!$C$1:$G$2,2,FALSE)="OUI",H$3,IF(HLOOKUP(H$9,'Feuille1-Catégories'!$C$1:$G$3,3,FALSE)="OUI",OFFSET(H$3,MOD(QUOTIENT(ROW()-ROW($A$20),'Feuille1-Catégories'!$B$6/H$6),H$5),0),IF(MOD($A271-1-H$10,'Feuille1-Catégories'!$F$5+1)=0,H$3,""))),"")</f>
        <v/>
      </c>
      <c r="I271" s="29" t="str">
        <f ca="1">IF(AND($A271&lt;&gt;"",I$9&lt;&gt;""),IF(HLOOKUP(I$9,'Feuille1-Catégories'!$C$1:$G$2,2,FALSE)="OUI",I$3,IF(HLOOKUP(I$9,'Feuille1-Catégories'!$C$1:$G$3,3,FALSE)="OUI",OFFSET(I$3,MOD(QUOTIENT(ROW()-ROW($A$20),'Feuille1-Catégories'!$B$6/I$6),I$5),0),IF(MOD($A271-1-I$10,'Feuille1-Catégories'!$F$5+1)=0,I$3,""))),"")</f>
        <v xml:space="preserve"> </v>
      </c>
      <c r="J271" s="29">
        <f ca="1">IF(AND($A271&lt;&gt;"",J$9&lt;&gt;""),IF(HLOOKUP(J$9,'Feuille1-Catégories'!$C$1:$G$2,2,FALSE)="OUI",J$3,IF(HLOOKUP(J$9,'Feuille1-Catégories'!$C$1:$G$3,3,FALSE)="OUI",OFFSET(J$3,MOD(QUOTIENT(ROW()-ROW($A$20),'Feuille1-Catégories'!$B$6/J$6),J$5),0),IF(MOD($A271-1-J$10,'Feuille1-Catégories'!$F$5+1)=0,J$3,""))),"")</f>
        <v>0.8</v>
      </c>
      <c r="K271" s="29" t="str">
        <f ca="1">IF(AND($A271&lt;&gt;"",K$9&lt;&gt;""),IF(HLOOKUP(K$9,'Feuille1-Catégories'!$C$1:$G$2,2,FALSE)="OUI",K$3,IF(HLOOKUP(K$9,'Feuille1-Catégories'!$C$1:$G$3,3,FALSE)="OUI",OFFSET(K$3,MOD(QUOTIENT(ROW()-ROW($A$20),'Feuille1-Catégories'!$B$6/K$6),K$5),0),IF(MOD($A271-1-K$10,'Feuille1-Catégories'!$F$5+1)=0,K$3,""))),"")</f>
        <v/>
      </c>
      <c r="L271" s="29">
        <f ca="1">IF(AND($A271&lt;&gt;"",L$9&lt;&gt;""),IF(HLOOKUP(L$9,'Feuille1-Catégories'!$C$1:$G$2,2,FALSE)="OUI",L$3,IF(HLOOKUP(L$9,'Feuille1-Catégories'!$C$1:$G$3,3,FALSE)="OUI",OFFSET(L$3,MOD(QUOTIENT(ROW()-ROW($A$20),'Feuille1-Catégories'!$B$6/L$6),L$5),0),IF(MOD($A271-1-L$10,'Feuille1-Catégories'!$F$5+1)=0,L$3,""))),"")</f>
        <v>50</v>
      </c>
      <c r="M271" s="29">
        <f ca="1">IF(AND($A271&lt;&gt;"",M$9&lt;&gt;""),IF(HLOOKUP(M$9,'Feuille1-Catégories'!$C$1:$G$2,2,FALSE)="OUI",M$3,IF(HLOOKUP(M$9,'Feuille1-Catégories'!$C$1:$G$3,3,FALSE)="OUI",OFFSET(M$3,MOD(QUOTIENT(ROW()-ROW($A$20),'Feuille1-Catégories'!$B$6/M$6),M$5),0),IF(MOD($A271-1-M$10,'Feuille1-Catégories'!$F$5+1)=0,M$3,""))),"")</f>
        <v>1500</v>
      </c>
      <c r="N271" s="29">
        <f ca="1">IF(AND($A271&lt;&gt;"",N$9&lt;&gt;""),IF(HLOOKUP(N$9,'Feuille1-Catégories'!$C$1:$G$2,2,FALSE)="OUI",N$3,IF(HLOOKUP(N$9,'Feuille1-Catégories'!$C$1:$G$3,3,FALSE)="OUI",OFFSET(N$3,MOD(QUOTIENT(ROW()-ROW($A$20),'Feuille1-Catégories'!$B$6/N$6),N$5),0),IF(MOD($A271-1-N$10,'Feuille1-Catégories'!$F$5+1)=0,N$3,""))),"")</f>
        <v>2</v>
      </c>
      <c r="O271" s="29">
        <f ca="1">IF(AND($A271&lt;&gt;"",O$9&lt;&gt;""),IF(HLOOKUP(O$9,'Feuille1-Catégories'!$C$1:$G$2,2,FALSE)="OUI",O$3,IF(HLOOKUP(O$9,'Feuille1-Catégories'!$C$1:$G$3,3,FALSE)="OUI",OFFSET(O$3,MOD(QUOTIENT(ROW()-ROW($A$20),'Feuille1-Catégories'!$B$6/O$6),O$5),0),IF(MOD($A271-1-O$10,'Feuille1-Catégories'!$F$5+1)=0,O$3,""))),"")</f>
        <v>5</v>
      </c>
      <c r="P271" s="29" t="str">
        <f ca="1">IF(AND($A271&lt;&gt;"",P$9&lt;&gt;""),IF(HLOOKUP(P$9,'Feuille1-Catégories'!$C$1:$G$2,2,FALSE)="OUI",P$3,IF(HLOOKUP(P$9,'Feuille1-Catégories'!$C$1:$G$3,3,FALSE)="OUI",OFFSET(P$3,MOD(QUOTIENT(ROW()-ROW($A$20),'Feuille1-Catégories'!$B$6/P$6),P$5),0),IF(MOD($A271-1-P$10,'Feuille1-Catégories'!$F$5+1)=0,P$3,""))),"")</f>
        <v/>
      </c>
      <c r="Q271" s="29">
        <f ca="1">IF(AND($A271&lt;&gt;"",Q$9&lt;&gt;""),IF(HLOOKUP(Q$9,'Feuille1-Catégories'!$C$1:$G$2,2,FALSE)="OUI",Q$3,IF(HLOOKUP(Q$9,'Feuille1-Catégories'!$C$1:$G$3,3,FALSE)="OUI",OFFSET(Q$3,MOD(QUOTIENT(ROW()-ROW($A$20),'Feuille1-Catégories'!$B$6/Q$6),Q$5),0),IF(MOD($A271-1-Q$10,'Feuille1-Catégories'!$F$5+1)=0,Q$3,""))),"")</f>
        <v>500</v>
      </c>
      <c r="R271" s="29">
        <f ca="1">IF(AND($A271&lt;&gt;"",R$9&lt;&gt;""),IF(HLOOKUP(R$9,'Feuille1-Catégories'!$C$1:$G$2,2,FALSE)="OUI",R$3,IF(HLOOKUP(R$9,'Feuille1-Catégories'!$C$1:$G$3,3,FALSE)="OUI",OFFSET(R$3,MOD(QUOTIENT(ROW()-ROW($A$20),'Feuille1-Catégories'!$B$6/R$6),R$5),0),IF(MOD($A271-1-R$10,'Feuille1-Catégories'!$F$5+1)=0,R$3,""))),"")</f>
        <v>1</v>
      </c>
      <c r="S271" s="29">
        <f ca="1">IF(AND($A271&lt;&gt;"",S$9&lt;&gt;""),IF(HLOOKUP(S$9,'Feuille1-Catégories'!$C$1:$G$2,2,FALSE)="OUI",S$3,IF(HLOOKUP(S$9,'Feuille1-Catégories'!$C$1:$G$3,3,FALSE)="OUI",OFFSET(S$3,MOD(QUOTIENT(ROW()-ROW($A$20),'Feuille1-Catégories'!$B$6/S$6),S$5),0),IF(MOD($A271-1-S$10,'Feuille1-Catégories'!$F$5+1)=0,S$3,""))),"")</f>
        <v>30</v>
      </c>
      <c r="T271" s="29" t="str">
        <f ca="1">IF(AND($A271&lt;&gt;"",T$9&lt;&gt;""),IF(HLOOKUP(T$9,'Feuille1-Catégories'!$C$1:$G$2,2,FALSE)="OUI",T$3,IF(HLOOKUP(T$9,'Feuille1-Catégories'!$C$1:$G$3,3,FALSE)="OUI",OFFSET(T$3,MOD(QUOTIENT(ROW()-ROW($A$20),'Feuille1-Catégories'!$B$6/T$6),T$5),0),IF(MOD($A271-1-T$10,'Feuille1-Catégories'!$F$5+1)=0,T$3,""))),"")</f>
        <v/>
      </c>
      <c r="U271" s="29">
        <f ca="1">IF(AND($A271&lt;&gt;"",U$9&lt;&gt;""),IF(HLOOKUP(U$9,'Feuille1-Catégories'!$C$1:$G$2,2,FALSE)="OUI",U$3,IF(HLOOKUP(U$9,'Feuille1-Catégories'!$C$1:$G$3,3,FALSE)="OUI",OFFSET(U$3,MOD(QUOTIENT(ROW()-ROW($A$20),'Feuille1-Catégories'!$B$6/U$6),U$5),0),IF(MOD($A271-1-U$10,'Feuille1-Catégories'!$F$5+1)=0,U$3,""))),"")</f>
        <v>300</v>
      </c>
      <c r="V271" s="29" t="str">
        <f ca="1">IF(AND($A271&lt;&gt;"",V$9&lt;&gt;""),IF(HLOOKUP(V$9,'Feuille1-Catégories'!$C$1:$G$2,2,FALSE)="OUI",V$3,IF(HLOOKUP(V$9,'Feuille1-Catégories'!$C$1:$G$3,3,FALSE)="OUI",OFFSET(V$3,MOD(QUOTIENT(ROW()-ROW($A$20),'Feuille1-Catégories'!$B$6/V$6),V$5),0),IF(MOD($A271-1-V$10,'Feuille1-Catégories'!$F$5+1)=0,V$3,""))),"")</f>
        <v/>
      </c>
      <c r="W271" s="29" t="str">
        <f ca="1">IF(AND($A271&lt;&gt;"",W$9&lt;&gt;""),IF(HLOOKUP(W$9,'Feuille1-Catégories'!$C$1:$G$2,2,FALSE)="OUI",W$3,IF(HLOOKUP(W$9,'Feuille1-Catégories'!$C$1:$G$3,3,FALSE)="OUI",OFFSET(W$3,MOD(QUOTIENT(ROW()-ROW($A$20),'Feuille1-Catégories'!$B$6/W$6),W$5),0),IF(MOD($A271-1-W$10,'Feuille1-Catégories'!$F$5+1)=0,W$3,""))),"")</f>
        <v/>
      </c>
      <c r="X271" s="29" t="str">
        <f ca="1">IF(AND($A271&lt;&gt;"",X$9&lt;&gt;""),IF(HLOOKUP(X$9,'Feuille1-Catégories'!$C$1:$G$2,2,FALSE)="OUI",X$3,IF(HLOOKUP(X$9,'Feuille1-Catégories'!$C$1:$G$3,3,FALSE)="OUI",OFFSET(X$3,MOD(QUOTIENT(ROW()-ROW($A$20),'Feuille1-Catégories'!$B$6/X$6),X$5),0),IF(MOD($A271-1-X$10,'Feuille1-Catégories'!$F$5+1)=0,X$3,""))),"")</f>
        <v/>
      </c>
      <c r="Y271" s="29" t="str">
        <f ca="1">IF(AND($A271&lt;&gt;"",Y$9&lt;&gt;""),IF(HLOOKUP(Y$9,'Feuille1-Catégories'!$C$1:$G$2,2,FALSE)="OUI",Y$3,IF(HLOOKUP(Y$9,'Feuille1-Catégories'!$C$1:$G$3,3,FALSE)="OUI",OFFSET(Y$3,MOD(QUOTIENT(ROW()-ROW($A$20),'Feuille1-Catégories'!$B$6/Y$6),Y$5),0),IF(MOD($A271-1-Y$10,'Feuille1-Catégories'!$F$5+1)=0,Y$3,""))),"")</f>
        <v/>
      </c>
      <c r="Z271" s="29" t="str">
        <f ca="1">IF(AND($A271&lt;&gt;"",Z$9&lt;&gt;""),IF(HLOOKUP(Z$9,'Feuille1-Catégories'!$C$1:$G$2,2,FALSE)="OUI",Z$3,IF(HLOOKUP(Z$9,'Feuille1-Catégories'!$C$1:$G$3,3,FALSE)="OUI",OFFSET(Z$3,MOD(QUOTIENT(ROW()-ROW($A$20),'Feuille1-Catégories'!$B$6/Z$6),Z$5),0),IF(MOD($A271-1-Z$10,'Feuille1-Catégories'!$F$5+1)=0,Z$3,""))),"")</f>
        <v/>
      </c>
    </row>
    <row r="272" spans="1:26" ht="17" x14ac:dyDescent="0.2">
      <c r="A272" s="21">
        <f>IF('Feuille2-Prix de vente'!A272&lt;&gt;"",'Feuille2-Prix de vente'!A272,"")</f>
        <v>253</v>
      </c>
      <c r="B272" s="33">
        <f ca="1">IF('Feuille2-Prix de vente'!B272&lt;&gt;"",'Feuille2-Prix de vente'!B272,"")</f>
        <v>4.1013897662665828</v>
      </c>
      <c r="C272" s="10">
        <f ca="1">IF('Feuille2-Prix de vente'!C272&lt;&gt;"",'Feuille2-Prix de vente'!C272,"")</f>
        <v>5891.4</v>
      </c>
      <c r="D272" s="10">
        <f t="shared" ca="1" si="3"/>
        <v>1899.6</v>
      </c>
      <c r="E272" s="10">
        <f ca="1">IF('Feuille2-Prix de vente'!E272&lt;&gt;"",'Feuille2-Prix de vente'!E272,"")</f>
        <v>7791</v>
      </c>
      <c r="F272" s="29">
        <f ca="1">IF(AND($A272&lt;&gt;"",F$9&lt;&gt;""),IF(HLOOKUP(F$9,'Feuille1-Catégories'!$C$1:$G$2,2,FALSE)="OUI",F$3,IF(HLOOKUP(F$9,'Feuille1-Catégories'!$C$1:$G$3,3,FALSE)="OUI",OFFSET(F$3,MOD(QUOTIENT(ROW()-ROW($A$20),'Feuille1-Catégories'!$B$6/F$6),F$5),0),IF(MOD($A272-1-F$10,'Feuille1-Catégories'!$F$5+1)=0,F$3,""))),"")</f>
        <v>0.8</v>
      </c>
      <c r="G272" s="29" t="str">
        <f ca="1">IF(AND($A272&lt;&gt;"",G$9&lt;&gt;""),IF(HLOOKUP(G$9,'Feuille1-Catégories'!$C$1:$G$2,2,FALSE)="OUI",G$3,IF(HLOOKUP(G$9,'Feuille1-Catégories'!$C$1:$G$3,3,FALSE)="OUI",OFFSET(G$3,MOD(QUOTIENT(ROW()-ROW($A$20),'Feuille1-Catégories'!$B$6/G$6),G$5),0),IF(MOD($A272-1-G$10,'Feuille1-Catégories'!$F$5+1)=0,G$3,""))),"")</f>
        <v xml:space="preserve"> </v>
      </c>
      <c r="H272" s="29" t="str">
        <f ca="1">IF(AND($A272&lt;&gt;"",H$9&lt;&gt;""),IF(HLOOKUP(H$9,'Feuille1-Catégories'!$C$1:$G$2,2,FALSE)="OUI",H$3,IF(HLOOKUP(H$9,'Feuille1-Catégories'!$C$1:$G$3,3,FALSE)="OUI",OFFSET(H$3,MOD(QUOTIENT(ROW()-ROW($A$20),'Feuille1-Catégories'!$B$6/H$6),H$5),0),IF(MOD($A272-1-H$10,'Feuille1-Catégories'!$F$5+1)=0,H$3,""))),"")</f>
        <v/>
      </c>
      <c r="I272" s="29" t="str">
        <f ca="1">IF(AND($A272&lt;&gt;"",I$9&lt;&gt;""),IF(HLOOKUP(I$9,'Feuille1-Catégories'!$C$1:$G$2,2,FALSE)="OUI",I$3,IF(HLOOKUP(I$9,'Feuille1-Catégories'!$C$1:$G$3,3,FALSE)="OUI",OFFSET(I$3,MOD(QUOTIENT(ROW()-ROW($A$20),'Feuille1-Catégories'!$B$6/I$6),I$5),0),IF(MOD($A272-1-I$10,'Feuille1-Catégories'!$F$5+1)=0,I$3,""))),"")</f>
        <v xml:space="preserve"> </v>
      </c>
      <c r="J272" s="29">
        <f ca="1">IF(AND($A272&lt;&gt;"",J$9&lt;&gt;""),IF(HLOOKUP(J$9,'Feuille1-Catégories'!$C$1:$G$2,2,FALSE)="OUI",J$3,IF(HLOOKUP(J$9,'Feuille1-Catégories'!$C$1:$G$3,3,FALSE)="OUI",OFFSET(J$3,MOD(QUOTIENT(ROW()-ROW($A$20),'Feuille1-Catégories'!$B$6/J$6),J$5),0),IF(MOD($A272-1-J$10,'Feuille1-Catégories'!$F$5+1)=0,J$3,""))),"")</f>
        <v>0.8</v>
      </c>
      <c r="K272" s="29" t="str">
        <f ca="1">IF(AND($A272&lt;&gt;"",K$9&lt;&gt;""),IF(HLOOKUP(K$9,'Feuille1-Catégories'!$C$1:$G$2,2,FALSE)="OUI",K$3,IF(HLOOKUP(K$9,'Feuille1-Catégories'!$C$1:$G$3,3,FALSE)="OUI",OFFSET(K$3,MOD(QUOTIENT(ROW()-ROW($A$20),'Feuille1-Catégories'!$B$6/K$6),K$5),0),IF(MOD($A272-1-K$10,'Feuille1-Catégories'!$F$5+1)=0,K$3,""))),"")</f>
        <v/>
      </c>
      <c r="L272" s="29">
        <f ca="1">IF(AND($A272&lt;&gt;"",L$9&lt;&gt;""),IF(HLOOKUP(L$9,'Feuille1-Catégories'!$C$1:$G$2,2,FALSE)="OUI",L$3,IF(HLOOKUP(L$9,'Feuille1-Catégories'!$C$1:$G$3,3,FALSE)="OUI",OFFSET(L$3,MOD(QUOTIENT(ROW()-ROW($A$20),'Feuille1-Catégories'!$B$6/L$6),L$5),0),IF(MOD($A272-1-L$10,'Feuille1-Catégories'!$F$5+1)=0,L$3,""))),"")</f>
        <v>50</v>
      </c>
      <c r="M272" s="29">
        <f ca="1">IF(AND($A272&lt;&gt;"",M$9&lt;&gt;""),IF(HLOOKUP(M$9,'Feuille1-Catégories'!$C$1:$G$2,2,FALSE)="OUI",M$3,IF(HLOOKUP(M$9,'Feuille1-Catégories'!$C$1:$G$3,3,FALSE)="OUI",OFFSET(M$3,MOD(QUOTIENT(ROW()-ROW($A$20),'Feuille1-Catégories'!$B$6/M$6),M$5),0),IF(MOD($A272-1-M$10,'Feuille1-Catégories'!$F$5+1)=0,M$3,""))),"")</f>
        <v>1500</v>
      </c>
      <c r="N272" s="29">
        <f ca="1">IF(AND($A272&lt;&gt;"",N$9&lt;&gt;""),IF(HLOOKUP(N$9,'Feuille1-Catégories'!$C$1:$G$2,2,FALSE)="OUI",N$3,IF(HLOOKUP(N$9,'Feuille1-Catégories'!$C$1:$G$3,3,FALSE)="OUI",OFFSET(N$3,MOD(QUOTIENT(ROW()-ROW($A$20),'Feuille1-Catégories'!$B$6/N$6),N$5),0),IF(MOD($A272-1-N$10,'Feuille1-Catégories'!$F$5+1)=0,N$3,""))),"")</f>
        <v>2</v>
      </c>
      <c r="O272" s="29">
        <f ca="1">IF(AND($A272&lt;&gt;"",O$9&lt;&gt;""),IF(HLOOKUP(O$9,'Feuille1-Catégories'!$C$1:$G$2,2,FALSE)="OUI",O$3,IF(HLOOKUP(O$9,'Feuille1-Catégories'!$C$1:$G$3,3,FALSE)="OUI",OFFSET(O$3,MOD(QUOTIENT(ROW()-ROW($A$20),'Feuille1-Catégories'!$B$6/O$6),O$5),0),IF(MOD($A272-1-O$10,'Feuille1-Catégories'!$F$5+1)=0,O$3,""))),"")</f>
        <v>5</v>
      </c>
      <c r="P272" s="29" t="str">
        <f ca="1">IF(AND($A272&lt;&gt;"",P$9&lt;&gt;""),IF(HLOOKUP(P$9,'Feuille1-Catégories'!$C$1:$G$2,2,FALSE)="OUI",P$3,IF(HLOOKUP(P$9,'Feuille1-Catégories'!$C$1:$G$3,3,FALSE)="OUI",OFFSET(P$3,MOD(QUOTIENT(ROW()-ROW($A$20),'Feuille1-Catégories'!$B$6/P$6),P$5),0),IF(MOD($A272-1-P$10,'Feuille1-Catégories'!$F$5+1)=0,P$3,""))),"")</f>
        <v/>
      </c>
      <c r="Q272" s="29" t="str">
        <f ca="1">IF(AND($A272&lt;&gt;"",Q$9&lt;&gt;""),IF(HLOOKUP(Q$9,'Feuille1-Catégories'!$C$1:$G$2,2,FALSE)="OUI",Q$3,IF(HLOOKUP(Q$9,'Feuille1-Catégories'!$C$1:$G$3,3,FALSE)="OUI",OFFSET(Q$3,MOD(QUOTIENT(ROW()-ROW($A$20),'Feuille1-Catégories'!$B$6/Q$6),Q$5),0),IF(MOD($A272-1-Q$10,'Feuille1-Catégories'!$F$5+1)=0,Q$3,""))),"")</f>
        <v/>
      </c>
      <c r="R272" s="29">
        <f ca="1">IF(AND($A272&lt;&gt;"",R$9&lt;&gt;""),IF(HLOOKUP(R$9,'Feuille1-Catégories'!$C$1:$G$2,2,FALSE)="OUI",R$3,IF(HLOOKUP(R$9,'Feuille1-Catégories'!$C$1:$G$3,3,FALSE)="OUI",OFFSET(R$3,MOD(QUOTIENT(ROW()-ROW($A$20),'Feuille1-Catégories'!$B$6/R$6),R$5),0),IF(MOD($A272-1-R$10,'Feuille1-Catégories'!$F$5+1)=0,R$3,""))),"")</f>
        <v>1</v>
      </c>
      <c r="S272" s="29">
        <f ca="1">IF(AND($A272&lt;&gt;"",S$9&lt;&gt;""),IF(HLOOKUP(S$9,'Feuille1-Catégories'!$C$1:$G$2,2,FALSE)="OUI",S$3,IF(HLOOKUP(S$9,'Feuille1-Catégories'!$C$1:$G$3,3,FALSE)="OUI",OFFSET(S$3,MOD(QUOTIENT(ROW()-ROW($A$20),'Feuille1-Catégories'!$B$6/S$6),S$5),0),IF(MOD($A272-1-S$10,'Feuille1-Catégories'!$F$5+1)=0,S$3,""))),"")</f>
        <v>30</v>
      </c>
      <c r="T272" s="29">
        <f ca="1">IF(AND($A272&lt;&gt;"",T$9&lt;&gt;""),IF(HLOOKUP(T$9,'Feuille1-Catégories'!$C$1:$G$2,2,FALSE)="OUI",T$3,IF(HLOOKUP(T$9,'Feuille1-Catégories'!$C$1:$G$3,3,FALSE)="OUI",OFFSET(T$3,MOD(QUOTIENT(ROW()-ROW($A$20),'Feuille1-Catégories'!$B$6/T$6),T$5),0),IF(MOD($A272-1-T$10,'Feuille1-Catégories'!$F$5+1)=0,T$3,""))),"")</f>
        <v>10</v>
      </c>
      <c r="U272" s="29">
        <f ca="1">IF(AND($A272&lt;&gt;"",U$9&lt;&gt;""),IF(HLOOKUP(U$9,'Feuille1-Catégories'!$C$1:$G$2,2,FALSE)="OUI",U$3,IF(HLOOKUP(U$9,'Feuille1-Catégories'!$C$1:$G$3,3,FALSE)="OUI",OFFSET(U$3,MOD(QUOTIENT(ROW()-ROW($A$20),'Feuille1-Catégories'!$B$6/U$6),U$5),0),IF(MOD($A272-1-U$10,'Feuille1-Catégories'!$F$5+1)=0,U$3,""))),"")</f>
        <v>300</v>
      </c>
      <c r="V272" s="29" t="str">
        <f ca="1">IF(AND($A272&lt;&gt;"",V$9&lt;&gt;""),IF(HLOOKUP(V$9,'Feuille1-Catégories'!$C$1:$G$2,2,FALSE)="OUI",V$3,IF(HLOOKUP(V$9,'Feuille1-Catégories'!$C$1:$G$3,3,FALSE)="OUI",OFFSET(V$3,MOD(QUOTIENT(ROW()-ROW($A$20),'Feuille1-Catégories'!$B$6/V$6),V$5),0),IF(MOD($A272-1-V$10,'Feuille1-Catégories'!$F$5+1)=0,V$3,""))),"")</f>
        <v/>
      </c>
      <c r="W272" s="29" t="str">
        <f ca="1">IF(AND($A272&lt;&gt;"",W$9&lt;&gt;""),IF(HLOOKUP(W$9,'Feuille1-Catégories'!$C$1:$G$2,2,FALSE)="OUI",W$3,IF(HLOOKUP(W$9,'Feuille1-Catégories'!$C$1:$G$3,3,FALSE)="OUI",OFFSET(W$3,MOD(QUOTIENT(ROW()-ROW($A$20),'Feuille1-Catégories'!$B$6/W$6),W$5),0),IF(MOD($A272-1-W$10,'Feuille1-Catégories'!$F$5+1)=0,W$3,""))),"")</f>
        <v/>
      </c>
      <c r="X272" s="29" t="str">
        <f ca="1">IF(AND($A272&lt;&gt;"",X$9&lt;&gt;""),IF(HLOOKUP(X$9,'Feuille1-Catégories'!$C$1:$G$2,2,FALSE)="OUI",X$3,IF(HLOOKUP(X$9,'Feuille1-Catégories'!$C$1:$G$3,3,FALSE)="OUI",OFFSET(X$3,MOD(QUOTIENT(ROW()-ROW($A$20),'Feuille1-Catégories'!$B$6/X$6),X$5),0),IF(MOD($A272-1-X$10,'Feuille1-Catégories'!$F$5+1)=0,X$3,""))),"")</f>
        <v/>
      </c>
      <c r="Y272" s="29" t="str">
        <f ca="1">IF(AND($A272&lt;&gt;"",Y$9&lt;&gt;""),IF(HLOOKUP(Y$9,'Feuille1-Catégories'!$C$1:$G$2,2,FALSE)="OUI",Y$3,IF(HLOOKUP(Y$9,'Feuille1-Catégories'!$C$1:$G$3,3,FALSE)="OUI",OFFSET(Y$3,MOD(QUOTIENT(ROW()-ROW($A$20),'Feuille1-Catégories'!$B$6/Y$6),Y$5),0),IF(MOD($A272-1-Y$10,'Feuille1-Catégories'!$F$5+1)=0,Y$3,""))),"")</f>
        <v/>
      </c>
      <c r="Z272" s="29" t="str">
        <f ca="1">IF(AND($A272&lt;&gt;"",Z$9&lt;&gt;""),IF(HLOOKUP(Z$9,'Feuille1-Catégories'!$C$1:$G$2,2,FALSE)="OUI",Z$3,IF(HLOOKUP(Z$9,'Feuille1-Catégories'!$C$1:$G$3,3,FALSE)="OUI",OFFSET(Z$3,MOD(QUOTIENT(ROW()-ROW($A$20),'Feuille1-Catégories'!$B$6/Z$6),Z$5),0),IF(MOD($A272-1-Z$10,'Feuille1-Catégories'!$F$5+1)=0,Z$3,""))),"")</f>
        <v/>
      </c>
    </row>
    <row r="273" spans="1:26" ht="17" x14ac:dyDescent="0.2">
      <c r="A273" s="21">
        <f>IF('Feuille2-Prix de vente'!A273&lt;&gt;"",'Feuille2-Prix de vente'!A273,"")</f>
        <v>254</v>
      </c>
      <c r="B273" s="33">
        <f ca="1">IF('Feuille2-Prix de vente'!B273&lt;&gt;"",'Feuille2-Prix de vente'!B273,"")</f>
        <v>3.8105795009280268</v>
      </c>
      <c r="C273" s="10">
        <f ca="1">IF('Feuille2-Prix de vente'!C273&lt;&gt;"",'Feuille2-Prix de vente'!C273,"")</f>
        <v>5451.4</v>
      </c>
      <c r="D273" s="10">
        <f t="shared" ca="1" si="3"/>
        <v>1939.6</v>
      </c>
      <c r="E273" s="10">
        <f ca="1">IF('Feuille2-Prix de vente'!E273&lt;&gt;"",'Feuille2-Prix de vente'!E273,"")</f>
        <v>7391</v>
      </c>
      <c r="F273" s="29">
        <f ca="1">IF(AND($A273&lt;&gt;"",F$9&lt;&gt;""),IF(HLOOKUP(F$9,'Feuille1-Catégories'!$C$1:$G$2,2,FALSE)="OUI",F$3,IF(HLOOKUP(F$9,'Feuille1-Catégories'!$C$1:$G$3,3,FALSE)="OUI",OFFSET(F$3,MOD(QUOTIENT(ROW()-ROW($A$20),'Feuille1-Catégories'!$B$6/F$6),F$5),0),IF(MOD($A273-1-F$10,'Feuille1-Catégories'!$F$5+1)=0,F$3,""))),"")</f>
        <v>0.8</v>
      </c>
      <c r="G273" s="29" t="str">
        <f ca="1">IF(AND($A273&lt;&gt;"",G$9&lt;&gt;""),IF(HLOOKUP(G$9,'Feuille1-Catégories'!$C$1:$G$2,2,FALSE)="OUI",G$3,IF(HLOOKUP(G$9,'Feuille1-Catégories'!$C$1:$G$3,3,FALSE)="OUI",OFFSET(G$3,MOD(QUOTIENT(ROW()-ROW($A$20),'Feuille1-Catégories'!$B$6/G$6),G$5),0),IF(MOD($A273-1-G$10,'Feuille1-Catégories'!$F$5+1)=0,G$3,""))),"")</f>
        <v xml:space="preserve"> </v>
      </c>
      <c r="H273" s="29">
        <f ca="1">IF(AND($A273&lt;&gt;"",H$9&lt;&gt;""),IF(HLOOKUP(H$9,'Feuille1-Catégories'!$C$1:$G$2,2,FALSE)="OUI",H$3,IF(HLOOKUP(H$9,'Feuille1-Catégories'!$C$1:$G$3,3,FALSE)="OUI",OFFSET(H$3,MOD(QUOTIENT(ROW()-ROW($A$20),'Feuille1-Catégories'!$B$6/H$6),H$5),0),IF(MOD($A273-1-H$10,'Feuille1-Catégories'!$F$5+1)=0,H$3,""))),"")</f>
        <v>50</v>
      </c>
      <c r="I273" s="29" t="str">
        <f ca="1">IF(AND($A273&lt;&gt;"",I$9&lt;&gt;""),IF(HLOOKUP(I$9,'Feuille1-Catégories'!$C$1:$G$2,2,FALSE)="OUI",I$3,IF(HLOOKUP(I$9,'Feuille1-Catégories'!$C$1:$G$3,3,FALSE)="OUI",OFFSET(I$3,MOD(QUOTIENT(ROW()-ROW($A$20),'Feuille1-Catégories'!$B$6/I$6),I$5),0),IF(MOD($A273-1-I$10,'Feuille1-Catégories'!$F$5+1)=0,I$3,""))),"")</f>
        <v xml:space="preserve"> </v>
      </c>
      <c r="J273" s="29">
        <f ca="1">IF(AND($A273&lt;&gt;"",J$9&lt;&gt;""),IF(HLOOKUP(J$9,'Feuille1-Catégories'!$C$1:$G$2,2,FALSE)="OUI",J$3,IF(HLOOKUP(J$9,'Feuille1-Catégories'!$C$1:$G$3,3,FALSE)="OUI",OFFSET(J$3,MOD(QUOTIENT(ROW()-ROW($A$20),'Feuille1-Catégories'!$B$6/J$6),J$5),0),IF(MOD($A273-1-J$10,'Feuille1-Catégories'!$F$5+1)=0,J$3,""))),"")</f>
        <v>0.8</v>
      </c>
      <c r="K273" s="29" t="str">
        <f ca="1">IF(AND($A273&lt;&gt;"",K$9&lt;&gt;""),IF(HLOOKUP(K$9,'Feuille1-Catégories'!$C$1:$G$2,2,FALSE)="OUI",K$3,IF(HLOOKUP(K$9,'Feuille1-Catégories'!$C$1:$G$3,3,FALSE)="OUI",OFFSET(K$3,MOD(QUOTIENT(ROW()-ROW($A$20),'Feuille1-Catégories'!$B$6/K$6),K$5),0),IF(MOD($A273-1-K$10,'Feuille1-Catégories'!$F$5+1)=0,K$3,""))),"")</f>
        <v/>
      </c>
      <c r="L273" s="29">
        <f ca="1">IF(AND($A273&lt;&gt;"",L$9&lt;&gt;""),IF(HLOOKUP(L$9,'Feuille1-Catégories'!$C$1:$G$2,2,FALSE)="OUI",L$3,IF(HLOOKUP(L$9,'Feuille1-Catégories'!$C$1:$G$3,3,FALSE)="OUI",OFFSET(L$3,MOD(QUOTIENT(ROW()-ROW($A$20),'Feuille1-Catégories'!$B$6/L$6),L$5),0),IF(MOD($A273-1-L$10,'Feuille1-Catégories'!$F$5+1)=0,L$3,""))),"")</f>
        <v>50</v>
      </c>
      <c r="M273" s="29">
        <f ca="1">IF(AND($A273&lt;&gt;"",M$9&lt;&gt;""),IF(HLOOKUP(M$9,'Feuille1-Catégories'!$C$1:$G$2,2,FALSE)="OUI",M$3,IF(HLOOKUP(M$9,'Feuille1-Catégories'!$C$1:$G$3,3,FALSE)="OUI",OFFSET(M$3,MOD(QUOTIENT(ROW()-ROW($A$20),'Feuille1-Catégories'!$B$6/M$6),M$5),0),IF(MOD($A273-1-M$10,'Feuille1-Catégories'!$F$5+1)=0,M$3,""))),"")</f>
        <v>1500</v>
      </c>
      <c r="N273" s="29">
        <f ca="1">IF(AND($A273&lt;&gt;"",N$9&lt;&gt;""),IF(HLOOKUP(N$9,'Feuille1-Catégories'!$C$1:$G$2,2,FALSE)="OUI",N$3,IF(HLOOKUP(N$9,'Feuille1-Catégories'!$C$1:$G$3,3,FALSE)="OUI",OFFSET(N$3,MOD(QUOTIENT(ROW()-ROW($A$20),'Feuille1-Catégories'!$B$6/N$6),N$5),0),IF(MOD($A273-1-N$10,'Feuille1-Catégories'!$F$5+1)=0,N$3,""))),"")</f>
        <v>2</v>
      </c>
      <c r="O273" s="29">
        <f ca="1">IF(AND($A273&lt;&gt;"",O$9&lt;&gt;""),IF(HLOOKUP(O$9,'Feuille1-Catégories'!$C$1:$G$2,2,FALSE)="OUI",O$3,IF(HLOOKUP(O$9,'Feuille1-Catégories'!$C$1:$G$3,3,FALSE)="OUI",OFFSET(O$3,MOD(QUOTIENT(ROW()-ROW($A$20),'Feuille1-Catégories'!$B$6/O$6),O$5),0),IF(MOD($A273-1-O$10,'Feuille1-Catégories'!$F$5+1)=0,O$3,""))),"")</f>
        <v>5</v>
      </c>
      <c r="P273" s="29" t="str">
        <f ca="1">IF(AND($A273&lt;&gt;"",P$9&lt;&gt;""),IF(HLOOKUP(P$9,'Feuille1-Catégories'!$C$1:$G$2,2,FALSE)="OUI",P$3,IF(HLOOKUP(P$9,'Feuille1-Catégories'!$C$1:$G$3,3,FALSE)="OUI",OFFSET(P$3,MOD(QUOTIENT(ROW()-ROW($A$20),'Feuille1-Catégories'!$B$6/P$6),P$5),0),IF(MOD($A273-1-P$10,'Feuille1-Catégories'!$F$5+1)=0,P$3,""))),"")</f>
        <v/>
      </c>
      <c r="Q273" s="29" t="str">
        <f ca="1">IF(AND($A273&lt;&gt;"",Q$9&lt;&gt;""),IF(HLOOKUP(Q$9,'Feuille1-Catégories'!$C$1:$G$2,2,FALSE)="OUI",Q$3,IF(HLOOKUP(Q$9,'Feuille1-Catégories'!$C$1:$G$3,3,FALSE)="OUI",OFFSET(Q$3,MOD(QUOTIENT(ROW()-ROW($A$20),'Feuille1-Catégories'!$B$6/Q$6),Q$5),0),IF(MOD($A273-1-Q$10,'Feuille1-Catégories'!$F$5+1)=0,Q$3,""))),"")</f>
        <v/>
      </c>
      <c r="R273" s="29">
        <f ca="1">IF(AND($A273&lt;&gt;"",R$9&lt;&gt;""),IF(HLOOKUP(R$9,'Feuille1-Catégories'!$C$1:$G$2,2,FALSE)="OUI",R$3,IF(HLOOKUP(R$9,'Feuille1-Catégories'!$C$1:$G$3,3,FALSE)="OUI",OFFSET(R$3,MOD(QUOTIENT(ROW()-ROW($A$20),'Feuille1-Catégories'!$B$6/R$6),R$5),0),IF(MOD($A273-1-R$10,'Feuille1-Catégories'!$F$5+1)=0,R$3,""))),"")</f>
        <v>1</v>
      </c>
      <c r="S273" s="29">
        <f ca="1">IF(AND($A273&lt;&gt;"",S$9&lt;&gt;""),IF(HLOOKUP(S$9,'Feuille1-Catégories'!$C$1:$G$2,2,FALSE)="OUI",S$3,IF(HLOOKUP(S$9,'Feuille1-Catégories'!$C$1:$G$3,3,FALSE)="OUI",OFFSET(S$3,MOD(QUOTIENT(ROW()-ROW($A$20),'Feuille1-Catégories'!$B$6/S$6),S$5),0),IF(MOD($A273-1-S$10,'Feuille1-Catégories'!$F$5+1)=0,S$3,""))),"")</f>
        <v>30</v>
      </c>
      <c r="T273" s="29" t="str">
        <f ca="1">IF(AND($A273&lt;&gt;"",T$9&lt;&gt;""),IF(HLOOKUP(T$9,'Feuille1-Catégories'!$C$1:$G$2,2,FALSE)="OUI",T$3,IF(HLOOKUP(T$9,'Feuille1-Catégories'!$C$1:$G$3,3,FALSE)="OUI",OFFSET(T$3,MOD(QUOTIENT(ROW()-ROW($A$20),'Feuille1-Catégories'!$B$6/T$6),T$5),0),IF(MOD($A273-1-T$10,'Feuille1-Catégories'!$F$5+1)=0,T$3,""))),"")</f>
        <v/>
      </c>
      <c r="U273" s="29">
        <f ca="1">IF(AND($A273&lt;&gt;"",U$9&lt;&gt;""),IF(HLOOKUP(U$9,'Feuille1-Catégories'!$C$1:$G$2,2,FALSE)="OUI",U$3,IF(HLOOKUP(U$9,'Feuille1-Catégories'!$C$1:$G$3,3,FALSE)="OUI",OFFSET(U$3,MOD(QUOTIENT(ROW()-ROW($A$20),'Feuille1-Catégories'!$B$6/U$6),U$5),0),IF(MOD($A273-1-U$10,'Feuille1-Catégories'!$F$5+1)=0,U$3,""))),"")</f>
        <v>300</v>
      </c>
      <c r="V273" s="29" t="str">
        <f ca="1">IF(AND($A273&lt;&gt;"",V$9&lt;&gt;""),IF(HLOOKUP(V$9,'Feuille1-Catégories'!$C$1:$G$2,2,FALSE)="OUI",V$3,IF(HLOOKUP(V$9,'Feuille1-Catégories'!$C$1:$G$3,3,FALSE)="OUI",OFFSET(V$3,MOD(QUOTIENT(ROW()-ROW($A$20),'Feuille1-Catégories'!$B$6/V$6),V$5),0),IF(MOD($A273-1-V$10,'Feuille1-Catégories'!$F$5+1)=0,V$3,""))),"")</f>
        <v/>
      </c>
      <c r="W273" s="29" t="str">
        <f ca="1">IF(AND($A273&lt;&gt;"",W$9&lt;&gt;""),IF(HLOOKUP(W$9,'Feuille1-Catégories'!$C$1:$G$2,2,FALSE)="OUI",W$3,IF(HLOOKUP(W$9,'Feuille1-Catégories'!$C$1:$G$3,3,FALSE)="OUI",OFFSET(W$3,MOD(QUOTIENT(ROW()-ROW($A$20),'Feuille1-Catégories'!$B$6/W$6),W$5),0),IF(MOD($A273-1-W$10,'Feuille1-Catégories'!$F$5+1)=0,W$3,""))),"")</f>
        <v/>
      </c>
      <c r="X273" s="29" t="str">
        <f ca="1">IF(AND($A273&lt;&gt;"",X$9&lt;&gt;""),IF(HLOOKUP(X$9,'Feuille1-Catégories'!$C$1:$G$2,2,FALSE)="OUI",X$3,IF(HLOOKUP(X$9,'Feuille1-Catégories'!$C$1:$G$3,3,FALSE)="OUI",OFFSET(X$3,MOD(QUOTIENT(ROW()-ROW($A$20),'Feuille1-Catégories'!$B$6/X$6),X$5),0),IF(MOD($A273-1-X$10,'Feuille1-Catégories'!$F$5+1)=0,X$3,""))),"")</f>
        <v/>
      </c>
      <c r="Y273" s="29" t="str">
        <f ca="1">IF(AND($A273&lt;&gt;"",Y$9&lt;&gt;""),IF(HLOOKUP(Y$9,'Feuille1-Catégories'!$C$1:$G$2,2,FALSE)="OUI",Y$3,IF(HLOOKUP(Y$9,'Feuille1-Catégories'!$C$1:$G$3,3,FALSE)="OUI",OFFSET(Y$3,MOD(QUOTIENT(ROW()-ROW($A$20),'Feuille1-Catégories'!$B$6/Y$6),Y$5),0),IF(MOD($A273-1-Y$10,'Feuille1-Catégories'!$F$5+1)=0,Y$3,""))),"")</f>
        <v/>
      </c>
      <c r="Z273" s="29" t="str">
        <f ca="1">IF(AND($A273&lt;&gt;"",Z$9&lt;&gt;""),IF(HLOOKUP(Z$9,'Feuille1-Catégories'!$C$1:$G$2,2,FALSE)="OUI",Z$3,IF(HLOOKUP(Z$9,'Feuille1-Catégories'!$C$1:$G$3,3,FALSE)="OUI",OFFSET(Z$3,MOD(QUOTIENT(ROW()-ROW($A$20),'Feuille1-Catégories'!$B$6/Z$6),Z$5),0),IF(MOD($A273-1-Z$10,'Feuille1-Catégories'!$F$5+1)=0,Z$3,""))),"")</f>
        <v/>
      </c>
    </row>
    <row r="274" spans="1:26" ht="17" x14ac:dyDescent="0.2">
      <c r="A274" s="21">
        <f>IF('Feuille2-Prix de vente'!A274&lt;&gt;"",'Feuille2-Prix de vente'!A274,"")</f>
        <v>255</v>
      </c>
      <c r="B274" s="33">
        <f ca="1">IF('Feuille2-Prix de vente'!B274&lt;&gt;"",'Feuille2-Prix de vente'!B274,"")</f>
        <v>3.8487049905243209</v>
      </c>
      <c r="C274" s="10">
        <f ca="1">IF('Feuille2-Prix de vente'!C274&lt;&gt;"",'Feuille2-Prix de vente'!C274,"")</f>
        <v>5411.4</v>
      </c>
      <c r="D274" s="10">
        <f t="shared" ca="1" si="3"/>
        <v>1899.6</v>
      </c>
      <c r="E274" s="10">
        <f ca="1">IF('Feuille2-Prix de vente'!E274&lt;&gt;"",'Feuille2-Prix de vente'!E274,"")</f>
        <v>7311</v>
      </c>
      <c r="F274" s="29">
        <f ca="1">IF(AND($A274&lt;&gt;"",F$9&lt;&gt;""),IF(HLOOKUP(F$9,'Feuille1-Catégories'!$C$1:$G$2,2,FALSE)="OUI",F$3,IF(HLOOKUP(F$9,'Feuille1-Catégories'!$C$1:$G$3,3,FALSE)="OUI",OFFSET(F$3,MOD(QUOTIENT(ROW()-ROW($A$20),'Feuille1-Catégories'!$B$6/F$6),F$5),0),IF(MOD($A274-1-F$10,'Feuille1-Catégories'!$F$5+1)=0,F$3,""))),"")</f>
        <v>0.8</v>
      </c>
      <c r="G274" s="29" t="str">
        <f ca="1">IF(AND($A274&lt;&gt;"",G$9&lt;&gt;""),IF(HLOOKUP(G$9,'Feuille1-Catégories'!$C$1:$G$2,2,FALSE)="OUI",G$3,IF(HLOOKUP(G$9,'Feuille1-Catégories'!$C$1:$G$3,3,FALSE)="OUI",OFFSET(G$3,MOD(QUOTIENT(ROW()-ROW($A$20),'Feuille1-Catégories'!$B$6/G$6),G$5),0),IF(MOD($A274-1-G$10,'Feuille1-Catégories'!$F$5+1)=0,G$3,""))),"")</f>
        <v xml:space="preserve"> </v>
      </c>
      <c r="H274" s="29" t="str">
        <f ca="1">IF(AND($A274&lt;&gt;"",H$9&lt;&gt;""),IF(HLOOKUP(H$9,'Feuille1-Catégories'!$C$1:$G$2,2,FALSE)="OUI",H$3,IF(HLOOKUP(H$9,'Feuille1-Catégories'!$C$1:$G$3,3,FALSE)="OUI",OFFSET(H$3,MOD(QUOTIENT(ROW()-ROW($A$20),'Feuille1-Catégories'!$B$6/H$6),H$5),0),IF(MOD($A274-1-H$10,'Feuille1-Catégories'!$F$5+1)=0,H$3,""))),"")</f>
        <v/>
      </c>
      <c r="I274" s="29" t="str">
        <f ca="1">IF(AND($A274&lt;&gt;"",I$9&lt;&gt;""),IF(HLOOKUP(I$9,'Feuille1-Catégories'!$C$1:$G$2,2,FALSE)="OUI",I$3,IF(HLOOKUP(I$9,'Feuille1-Catégories'!$C$1:$G$3,3,FALSE)="OUI",OFFSET(I$3,MOD(QUOTIENT(ROW()-ROW($A$20),'Feuille1-Catégories'!$B$6/I$6),I$5),0),IF(MOD($A274-1-I$10,'Feuille1-Catégories'!$F$5+1)=0,I$3,""))),"")</f>
        <v xml:space="preserve"> </v>
      </c>
      <c r="J274" s="29">
        <f ca="1">IF(AND($A274&lt;&gt;"",J$9&lt;&gt;""),IF(HLOOKUP(J$9,'Feuille1-Catégories'!$C$1:$G$2,2,FALSE)="OUI",J$3,IF(HLOOKUP(J$9,'Feuille1-Catégories'!$C$1:$G$3,3,FALSE)="OUI",OFFSET(J$3,MOD(QUOTIENT(ROW()-ROW($A$20),'Feuille1-Catégories'!$B$6/J$6),J$5),0),IF(MOD($A274-1-J$10,'Feuille1-Catégories'!$F$5+1)=0,J$3,""))),"")</f>
        <v>0.8</v>
      </c>
      <c r="K274" s="29">
        <f ca="1">IF(AND($A274&lt;&gt;"",K$9&lt;&gt;""),IF(HLOOKUP(K$9,'Feuille1-Catégories'!$C$1:$G$2,2,FALSE)="OUI",K$3,IF(HLOOKUP(K$9,'Feuille1-Catégories'!$C$1:$G$3,3,FALSE)="OUI",OFFSET(K$3,MOD(QUOTIENT(ROW()-ROW($A$20),'Feuille1-Catégories'!$B$6/K$6),K$5),0),IF(MOD($A274-1-K$10,'Feuille1-Catégories'!$F$5+1)=0,K$3,""))),"")</f>
        <v>10</v>
      </c>
      <c r="L274" s="29">
        <f ca="1">IF(AND($A274&lt;&gt;"",L$9&lt;&gt;""),IF(HLOOKUP(L$9,'Feuille1-Catégories'!$C$1:$G$2,2,FALSE)="OUI",L$3,IF(HLOOKUP(L$9,'Feuille1-Catégories'!$C$1:$G$3,3,FALSE)="OUI",OFFSET(L$3,MOD(QUOTIENT(ROW()-ROW($A$20),'Feuille1-Catégories'!$B$6/L$6),L$5),0),IF(MOD($A274-1-L$10,'Feuille1-Catégories'!$F$5+1)=0,L$3,""))),"")</f>
        <v>50</v>
      </c>
      <c r="M274" s="29">
        <f ca="1">IF(AND($A274&lt;&gt;"",M$9&lt;&gt;""),IF(HLOOKUP(M$9,'Feuille1-Catégories'!$C$1:$G$2,2,FALSE)="OUI",M$3,IF(HLOOKUP(M$9,'Feuille1-Catégories'!$C$1:$G$3,3,FALSE)="OUI",OFFSET(M$3,MOD(QUOTIENT(ROW()-ROW($A$20),'Feuille1-Catégories'!$B$6/M$6),M$5),0),IF(MOD($A274-1-M$10,'Feuille1-Catégories'!$F$5+1)=0,M$3,""))),"")</f>
        <v>1500</v>
      </c>
      <c r="N274" s="29">
        <f ca="1">IF(AND($A274&lt;&gt;"",N$9&lt;&gt;""),IF(HLOOKUP(N$9,'Feuille1-Catégories'!$C$1:$G$2,2,FALSE)="OUI",N$3,IF(HLOOKUP(N$9,'Feuille1-Catégories'!$C$1:$G$3,3,FALSE)="OUI",OFFSET(N$3,MOD(QUOTIENT(ROW()-ROW($A$20),'Feuille1-Catégories'!$B$6/N$6),N$5),0),IF(MOD($A274-1-N$10,'Feuille1-Catégories'!$F$5+1)=0,N$3,""))),"")</f>
        <v>2</v>
      </c>
      <c r="O274" s="29">
        <f ca="1">IF(AND($A274&lt;&gt;"",O$9&lt;&gt;""),IF(HLOOKUP(O$9,'Feuille1-Catégories'!$C$1:$G$2,2,FALSE)="OUI",O$3,IF(HLOOKUP(O$9,'Feuille1-Catégories'!$C$1:$G$3,3,FALSE)="OUI",OFFSET(O$3,MOD(QUOTIENT(ROW()-ROW($A$20),'Feuille1-Catégories'!$B$6/O$6),O$5),0),IF(MOD($A274-1-O$10,'Feuille1-Catégories'!$F$5+1)=0,O$3,""))),"")</f>
        <v>5</v>
      </c>
      <c r="P274" s="29" t="str">
        <f ca="1">IF(AND($A274&lt;&gt;"",P$9&lt;&gt;""),IF(HLOOKUP(P$9,'Feuille1-Catégories'!$C$1:$G$2,2,FALSE)="OUI",P$3,IF(HLOOKUP(P$9,'Feuille1-Catégories'!$C$1:$G$3,3,FALSE)="OUI",OFFSET(P$3,MOD(QUOTIENT(ROW()-ROW($A$20),'Feuille1-Catégories'!$B$6/P$6),P$5),0),IF(MOD($A274-1-P$10,'Feuille1-Catégories'!$F$5+1)=0,P$3,""))),"")</f>
        <v/>
      </c>
      <c r="Q274" s="29" t="str">
        <f ca="1">IF(AND($A274&lt;&gt;"",Q$9&lt;&gt;""),IF(HLOOKUP(Q$9,'Feuille1-Catégories'!$C$1:$G$2,2,FALSE)="OUI",Q$3,IF(HLOOKUP(Q$9,'Feuille1-Catégories'!$C$1:$G$3,3,FALSE)="OUI",OFFSET(Q$3,MOD(QUOTIENT(ROW()-ROW($A$20),'Feuille1-Catégories'!$B$6/Q$6),Q$5),0),IF(MOD($A274-1-Q$10,'Feuille1-Catégories'!$F$5+1)=0,Q$3,""))),"")</f>
        <v/>
      </c>
      <c r="R274" s="29">
        <f ca="1">IF(AND($A274&lt;&gt;"",R$9&lt;&gt;""),IF(HLOOKUP(R$9,'Feuille1-Catégories'!$C$1:$G$2,2,FALSE)="OUI",R$3,IF(HLOOKUP(R$9,'Feuille1-Catégories'!$C$1:$G$3,3,FALSE)="OUI",OFFSET(R$3,MOD(QUOTIENT(ROW()-ROW($A$20),'Feuille1-Catégories'!$B$6/R$6),R$5),0),IF(MOD($A274-1-R$10,'Feuille1-Catégories'!$F$5+1)=0,R$3,""))),"")</f>
        <v>1</v>
      </c>
      <c r="S274" s="29">
        <f ca="1">IF(AND($A274&lt;&gt;"",S$9&lt;&gt;""),IF(HLOOKUP(S$9,'Feuille1-Catégories'!$C$1:$G$2,2,FALSE)="OUI",S$3,IF(HLOOKUP(S$9,'Feuille1-Catégories'!$C$1:$G$3,3,FALSE)="OUI",OFFSET(S$3,MOD(QUOTIENT(ROW()-ROW($A$20),'Feuille1-Catégories'!$B$6/S$6),S$5),0),IF(MOD($A274-1-S$10,'Feuille1-Catégories'!$F$5+1)=0,S$3,""))),"")</f>
        <v>30</v>
      </c>
      <c r="T274" s="29" t="str">
        <f ca="1">IF(AND($A274&lt;&gt;"",T$9&lt;&gt;""),IF(HLOOKUP(T$9,'Feuille1-Catégories'!$C$1:$G$2,2,FALSE)="OUI",T$3,IF(HLOOKUP(T$9,'Feuille1-Catégories'!$C$1:$G$3,3,FALSE)="OUI",OFFSET(T$3,MOD(QUOTIENT(ROW()-ROW($A$20),'Feuille1-Catégories'!$B$6/T$6),T$5),0),IF(MOD($A274-1-T$10,'Feuille1-Catégories'!$F$5+1)=0,T$3,""))),"")</f>
        <v/>
      </c>
      <c r="U274" s="29">
        <f ca="1">IF(AND($A274&lt;&gt;"",U$9&lt;&gt;""),IF(HLOOKUP(U$9,'Feuille1-Catégories'!$C$1:$G$2,2,FALSE)="OUI",U$3,IF(HLOOKUP(U$9,'Feuille1-Catégories'!$C$1:$G$3,3,FALSE)="OUI",OFFSET(U$3,MOD(QUOTIENT(ROW()-ROW($A$20),'Feuille1-Catégories'!$B$6/U$6),U$5),0),IF(MOD($A274-1-U$10,'Feuille1-Catégories'!$F$5+1)=0,U$3,""))),"")</f>
        <v>300</v>
      </c>
      <c r="V274" s="29" t="str">
        <f ca="1">IF(AND($A274&lt;&gt;"",V$9&lt;&gt;""),IF(HLOOKUP(V$9,'Feuille1-Catégories'!$C$1:$G$2,2,FALSE)="OUI",V$3,IF(HLOOKUP(V$9,'Feuille1-Catégories'!$C$1:$G$3,3,FALSE)="OUI",OFFSET(V$3,MOD(QUOTIENT(ROW()-ROW($A$20),'Feuille1-Catégories'!$B$6/V$6),V$5),0),IF(MOD($A274-1-V$10,'Feuille1-Catégories'!$F$5+1)=0,V$3,""))),"")</f>
        <v/>
      </c>
      <c r="W274" s="29" t="str">
        <f ca="1">IF(AND($A274&lt;&gt;"",W$9&lt;&gt;""),IF(HLOOKUP(W$9,'Feuille1-Catégories'!$C$1:$G$2,2,FALSE)="OUI",W$3,IF(HLOOKUP(W$9,'Feuille1-Catégories'!$C$1:$G$3,3,FALSE)="OUI",OFFSET(W$3,MOD(QUOTIENT(ROW()-ROW($A$20),'Feuille1-Catégories'!$B$6/W$6),W$5),0),IF(MOD($A274-1-W$10,'Feuille1-Catégories'!$F$5+1)=0,W$3,""))),"")</f>
        <v/>
      </c>
      <c r="X274" s="29" t="str">
        <f ca="1">IF(AND($A274&lt;&gt;"",X$9&lt;&gt;""),IF(HLOOKUP(X$9,'Feuille1-Catégories'!$C$1:$G$2,2,FALSE)="OUI",X$3,IF(HLOOKUP(X$9,'Feuille1-Catégories'!$C$1:$G$3,3,FALSE)="OUI",OFFSET(X$3,MOD(QUOTIENT(ROW()-ROW($A$20),'Feuille1-Catégories'!$B$6/X$6),X$5),0),IF(MOD($A274-1-X$10,'Feuille1-Catégories'!$F$5+1)=0,X$3,""))),"")</f>
        <v/>
      </c>
      <c r="Y274" s="29" t="str">
        <f ca="1">IF(AND($A274&lt;&gt;"",Y$9&lt;&gt;""),IF(HLOOKUP(Y$9,'Feuille1-Catégories'!$C$1:$G$2,2,FALSE)="OUI",Y$3,IF(HLOOKUP(Y$9,'Feuille1-Catégories'!$C$1:$G$3,3,FALSE)="OUI",OFFSET(Y$3,MOD(QUOTIENT(ROW()-ROW($A$20),'Feuille1-Catégories'!$B$6/Y$6),Y$5),0),IF(MOD($A274-1-Y$10,'Feuille1-Catégories'!$F$5+1)=0,Y$3,""))),"")</f>
        <v/>
      </c>
      <c r="Z274" s="29" t="str">
        <f ca="1">IF(AND($A274&lt;&gt;"",Z$9&lt;&gt;""),IF(HLOOKUP(Z$9,'Feuille1-Catégories'!$C$1:$G$2,2,FALSE)="OUI",Z$3,IF(HLOOKUP(Z$9,'Feuille1-Catégories'!$C$1:$G$3,3,FALSE)="OUI",OFFSET(Z$3,MOD(QUOTIENT(ROW()-ROW($A$20),'Feuille1-Catégories'!$B$6/Z$6),Z$5),0),IF(MOD($A274-1-Z$10,'Feuille1-Catégories'!$F$5+1)=0,Z$3,""))),"")</f>
        <v/>
      </c>
    </row>
    <row r="275" spans="1:26" ht="17" x14ac:dyDescent="0.2">
      <c r="A275" s="21">
        <f>IF('Feuille2-Prix de vente'!A275&lt;&gt;"",'Feuille2-Prix de vente'!A275,"")</f>
        <v>256</v>
      </c>
      <c r="B275" s="33">
        <f ca="1">IF('Feuille2-Prix de vente'!B275&lt;&gt;"",'Feuille2-Prix de vente'!B275,"")</f>
        <v>4.3062882022942315</v>
      </c>
      <c r="C275" s="10">
        <f ca="1">IF('Feuille2-Prix de vente'!C275&lt;&gt;"",'Feuille2-Prix de vente'!C275,"")</f>
        <v>7897.4</v>
      </c>
      <c r="D275" s="10">
        <f t="shared" ca="1" si="3"/>
        <v>2388.6</v>
      </c>
      <c r="E275" s="10">
        <f ca="1">IF('Feuille2-Prix de vente'!E275&lt;&gt;"",'Feuille2-Prix de vente'!E275,"")</f>
        <v>10286</v>
      </c>
      <c r="F275" s="29">
        <f ca="1">IF(AND($A275&lt;&gt;"",F$9&lt;&gt;""),IF(HLOOKUP(F$9,'Feuille1-Catégories'!$C$1:$G$2,2,FALSE)="OUI",F$3,IF(HLOOKUP(F$9,'Feuille1-Catégories'!$C$1:$G$3,3,FALSE)="OUI",OFFSET(F$3,MOD(QUOTIENT(ROW()-ROW($A$20),'Feuille1-Catégories'!$B$6/F$6),F$5),0),IF(MOD($A275-1-F$10,'Feuille1-Catégories'!$F$5+1)=0,F$3,""))),"")</f>
        <v>0.8</v>
      </c>
      <c r="G275" s="29" t="str">
        <f ca="1">IF(AND($A275&lt;&gt;"",G$9&lt;&gt;""),IF(HLOOKUP(G$9,'Feuille1-Catégories'!$C$1:$G$2,2,FALSE)="OUI",G$3,IF(HLOOKUP(G$9,'Feuille1-Catégories'!$C$1:$G$3,3,FALSE)="OUI",OFFSET(G$3,MOD(QUOTIENT(ROW()-ROW($A$20),'Feuille1-Catégories'!$B$6/G$6),G$5),0),IF(MOD($A275-1-G$10,'Feuille1-Catégories'!$F$5+1)=0,G$3,""))),"")</f>
        <v xml:space="preserve"> </v>
      </c>
      <c r="H275" s="29" t="str">
        <f ca="1">IF(AND($A275&lt;&gt;"",H$9&lt;&gt;""),IF(HLOOKUP(H$9,'Feuille1-Catégories'!$C$1:$G$2,2,FALSE)="OUI",H$3,IF(HLOOKUP(H$9,'Feuille1-Catégories'!$C$1:$G$3,3,FALSE)="OUI",OFFSET(H$3,MOD(QUOTIENT(ROW()-ROW($A$20),'Feuille1-Catégories'!$B$6/H$6),H$5),0),IF(MOD($A275-1-H$10,'Feuille1-Catégories'!$F$5+1)=0,H$3,""))),"")</f>
        <v/>
      </c>
      <c r="I275" s="29" t="str">
        <f ca="1">IF(AND($A275&lt;&gt;"",I$9&lt;&gt;""),IF(HLOOKUP(I$9,'Feuille1-Catégories'!$C$1:$G$2,2,FALSE)="OUI",I$3,IF(HLOOKUP(I$9,'Feuille1-Catégories'!$C$1:$G$3,3,FALSE)="OUI",OFFSET(I$3,MOD(QUOTIENT(ROW()-ROW($A$20),'Feuille1-Catégories'!$B$6/I$6),I$5),0),IF(MOD($A275-1-I$10,'Feuille1-Catégories'!$F$5+1)=0,I$3,""))),"")</f>
        <v xml:space="preserve"> </v>
      </c>
      <c r="J275" s="29">
        <f ca="1">IF(AND($A275&lt;&gt;"",J$9&lt;&gt;""),IF(HLOOKUP(J$9,'Feuille1-Catégories'!$C$1:$G$2,2,FALSE)="OUI",J$3,IF(HLOOKUP(J$9,'Feuille1-Catégories'!$C$1:$G$3,3,FALSE)="OUI",OFFSET(J$3,MOD(QUOTIENT(ROW()-ROW($A$20),'Feuille1-Catégories'!$B$6/J$6),J$5),0),IF(MOD($A275-1-J$10,'Feuille1-Catégories'!$F$5+1)=0,J$3,""))),"")</f>
        <v>0.8</v>
      </c>
      <c r="K275" s="29" t="str">
        <f ca="1">IF(AND($A275&lt;&gt;"",K$9&lt;&gt;""),IF(HLOOKUP(K$9,'Feuille1-Catégories'!$C$1:$G$2,2,FALSE)="OUI",K$3,IF(HLOOKUP(K$9,'Feuille1-Catégories'!$C$1:$G$3,3,FALSE)="OUI",OFFSET(K$3,MOD(QUOTIENT(ROW()-ROW($A$20),'Feuille1-Catégories'!$B$6/K$6),K$5),0),IF(MOD($A275-1-K$10,'Feuille1-Catégories'!$F$5+1)=0,K$3,""))),"")</f>
        <v/>
      </c>
      <c r="L275" s="29">
        <f ca="1">IF(AND($A275&lt;&gt;"",L$9&lt;&gt;""),IF(HLOOKUP(L$9,'Feuille1-Catégories'!$C$1:$G$2,2,FALSE)="OUI",L$3,IF(HLOOKUP(L$9,'Feuille1-Catégories'!$C$1:$G$3,3,FALSE)="OUI",OFFSET(L$3,MOD(QUOTIENT(ROW()-ROW($A$20),'Feuille1-Catégories'!$B$6/L$6),L$5),0),IF(MOD($A275-1-L$10,'Feuille1-Catégories'!$F$5+1)=0,L$3,""))),"")</f>
        <v>50</v>
      </c>
      <c r="M275" s="29">
        <f ca="1">IF(AND($A275&lt;&gt;"",M$9&lt;&gt;""),IF(HLOOKUP(M$9,'Feuille1-Catégories'!$C$1:$G$2,2,FALSE)="OUI",M$3,IF(HLOOKUP(M$9,'Feuille1-Catégories'!$C$1:$G$3,3,FALSE)="OUI",OFFSET(M$3,MOD(QUOTIENT(ROW()-ROW($A$20),'Feuille1-Catégories'!$B$6/M$6),M$5),0),IF(MOD($A275-1-M$10,'Feuille1-Catégories'!$F$5+1)=0,M$3,""))),"")</f>
        <v>1500</v>
      </c>
      <c r="N275" s="29">
        <f ca="1">IF(AND($A275&lt;&gt;"",N$9&lt;&gt;""),IF(HLOOKUP(N$9,'Feuille1-Catégories'!$C$1:$G$2,2,FALSE)="OUI",N$3,IF(HLOOKUP(N$9,'Feuille1-Catégories'!$C$1:$G$3,3,FALSE)="OUI",OFFSET(N$3,MOD(QUOTIENT(ROW()-ROW($A$20),'Feuille1-Catégories'!$B$6/N$6),N$5),0),IF(MOD($A275-1-N$10,'Feuille1-Catégories'!$F$5+1)=0,N$3,""))),"")</f>
        <v>2</v>
      </c>
      <c r="O275" s="29">
        <f ca="1">IF(AND($A275&lt;&gt;"",O$9&lt;&gt;""),IF(HLOOKUP(O$9,'Feuille1-Catégories'!$C$1:$G$2,2,FALSE)="OUI",O$3,IF(HLOOKUP(O$9,'Feuille1-Catégories'!$C$1:$G$3,3,FALSE)="OUI",OFFSET(O$3,MOD(QUOTIENT(ROW()-ROW($A$20),'Feuille1-Catégories'!$B$6/O$6),O$5),0),IF(MOD($A275-1-O$10,'Feuille1-Catégories'!$F$5+1)=0,O$3,""))),"")</f>
        <v>5</v>
      </c>
      <c r="P275" s="29" t="str">
        <f ca="1">IF(AND($A275&lt;&gt;"",P$9&lt;&gt;""),IF(HLOOKUP(P$9,'Feuille1-Catégories'!$C$1:$G$2,2,FALSE)="OUI",P$3,IF(HLOOKUP(P$9,'Feuille1-Catégories'!$C$1:$G$3,3,FALSE)="OUI",OFFSET(P$3,MOD(QUOTIENT(ROW()-ROW($A$20),'Feuille1-Catégories'!$B$6/P$6),P$5),0),IF(MOD($A275-1-P$10,'Feuille1-Catégories'!$F$5+1)=0,P$3,""))),"")</f>
        <v/>
      </c>
      <c r="Q275" s="29">
        <f ca="1">IF(AND($A275&lt;&gt;"",Q$9&lt;&gt;""),IF(HLOOKUP(Q$9,'Feuille1-Catégories'!$C$1:$G$2,2,FALSE)="OUI",Q$3,IF(HLOOKUP(Q$9,'Feuille1-Catégories'!$C$1:$G$3,3,FALSE)="OUI",OFFSET(Q$3,MOD(QUOTIENT(ROW()-ROW($A$20),'Feuille1-Catégories'!$B$6/Q$6),Q$5),0),IF(MOD($A275-1-Q$10,'Feuille1-Catégories'!$F$5+1)=0,Q$3,""))),"")</f>
        <v>500</v>
      </c>
      <c r="R275" s="29" t="str">
        <f ca="1">IF(AND($A275&lt;&gt;"",R$9&lt;&gt;""),IF(HLOOKUP(R$9,'Feuille1-Catégories'!$C$1:$G$2,2,FALSE)="OUI",R$3,IF(HLOOKUP(R$9,'Feuille1-Catégories'!$C$1:$G$3,3,FALSE)="OUI",OFFSET(R$3,MOD(QUOTIENT(ROW()-ROW($A$20),'Feuille1-Catégories'!$B$6/R$6),R$5),0),IF(MOD($A275-1-R$10,'Feuille1-Catégories'!$F$5+1)=0,R$3,""))),"")</f>
        <v/>
      </c>
      <c r="S275" s="29">
        <f ca="1">IF(AND($A275&lt;&gt;"",S$9&lt;&gt;""),IF(HLOOKUP(S$9,'Feuille1-Catégories'!$C$1:$G$2,2,FALSE)="OUI",S$3,IF(HLOOKUP(S$9,'Feuille1-Catégories'!$C$1:$G$3,3,FALSE)="OUI",OFFSET(S$3,MOD(QUOTIENT(ROW()-ROW($A$20),'Feuille1-Catégories'!$B$6/S$6),S$5),0),IF(MOD($A275-1-S$10,'Feuille1-Catégories'!$F$5+1)=0,S$3,""))),"")</f>
        <v>30</v>
      </c>
      <c r="T275" s="29" t="str">
        <f ca="1">IF(AND($A275&lt;&gt;"",T$9&lt;&gt;""),IF(HLOOKUP(T$9,'Feuille1-Catégories'!$C$1:$G$2,2,FALSE)="OUI",T$3,IF(HLOOKUP(T$9,'Feuille1-Catégories'!$C$1:$G$3,3,FALSE)="OUI",OFFSET(T$3,MOD(QUOTIENT(ROW()-ROW($A$20),'Feuille1-Catégories'!$B$6/T$6),T$5),0),IF(MOD($A275-1-T$10,'Feuille1-Catégories'!$F$5+1)=0,T$3,""))),"")</f>
        <v/>
      </c>
      <c r="U275" s="29">
        <f ca="1">IF(AND($A275&lt;&gt;"",U$9&lt;&gt;""),IF(HLOOKUP(U$9,'Feuille1-Catégories'!$C$1:$G$2,2,FALSE)="OUI",U$3,IF(HLOOKUP(U$9,'Feuille1-Catégories'!$C$1:$G$3,3,FALSE)="OUI",OFFSET(U$3,MOD(QUOTIENT(ROW()-ROW($A$20),'Feuille1-Catégories'!$B$6/U$6),U$5),0),IF(MOD($A275-1-U$10,'Feuille1-Catégories'!$F$5+1)=0,U$3,""))),"")</f>
        <v>300</v>
      </c>
      <c r="V275" s="29" t="str">
        <f ca="1">IF(AND($A275&lt;&gt;"",V$9&lt;&gt;""),IF(HLOOKUP(V$9,'Feuille1-Catégories'!$C$1:$G$2,2,FALSE)="OUI",V$3,IF(HLOOKUP(V$9,'Feuille1-Catégories'!$C$1:$G$3,3,FALSE)="OUI",OFFSET(V$3,MOD(QUOTIENT(ROW()-ROW($A$20),'Feuille1-Catégories'!$B$6/V$6),V$5),0),IF(MOD($A275-1-V$10,'Feuille1-Catégories'!$F$5+1)=0,V$3,""))),"")</f>
        <v/>
      </c>
      <c r="W275" s="29" t="str">
        <f ca="1">IF(AND($A275&lt;&gt;"",W$9&lt;&gt;""),IF(HLOOKUP(W$9,'Feuille1-Catégories'!$C$1:$G$2,2,FALSE)="OUI",W$3,IF(HLOOKUP(W$9,'Feuille1-Catégories'!$C$1:$G$3,3,FALSE)="OUI",OFFSET(W$3,MOD(QUOTIENT(ROW()-ROW($A$20),'Feuille1-Catégories'!$B$6/W$6),W$5),0),IF(MOD($A275-1-W$10,'Feuille1-Catégories'!$F$5+1)=0,W$3,""))),"")</f>
        <v/>
      </c>
      <c r="X275" s="29" t="str">
        <f ca="1">IF(AND($A275&lt;&gt;"",X$9&lt;&gt;""),IF(HLOOKUP(X$9,'Feuille1-Catégories'!$C$1:$G$2,2,FALSE)="OUI",X$3,IF(HLOOKUP(X$9,'Feuille1-Catégories'!$C$1:$G$3,3,FALSE)="OUI",OFFSET(X$3,MOD(QUOTIENT(ROW()-ROW($A$20),'Feuille1-Catégories'!$B$6/X$6),X$5),0),IF(MOD($A275-1-X$10,'Feuille1-Catégories'!$F$5+1)=0,X$3,""))),"")</f>
        <v/>
      </c>
      <c r="Y275" s="29" t="str">
        <f ca="1">IF(AND($A275&lt;&gt;"",Y$9&lt;&gt;""),IF(HLOOKUP(Y$9,'Feuille1-Catégories'!$C$1:$G$2,2,FALSE)="OUI",Y$3,IF(HLOOKUP(Y$9,'Feuille1-Catégories'!$C$1:$G$3,3,FALSE)="OUI",OFFSET(Y$3,MOD(QUOTIENT(ROW()-ROW($A$20),'Feuille1-Catégories'!$B$6/Y$6),Y$5),0),IF(MOD($A275-1-Y$10,'Feuille1-Catégories'!$F$5+1)=0,Y$3,""))),"")</f>
        <v/>
      </c>
      <c r="Z275" s="29" t="str">
        <f ca="1">IF(AND($A275&lt;&gt;"",Z$9&lt;&gt;""),IF(HLOOKUP(Z$9,'Feuille1-Catégories'!$C$1:$G$2,2,FALSE)="OUI",Z$3,IF(HLOOKUP(Z$9,'Feuille1-Catégories'!$C$1:$G$3,3,FALSE)="OUI",OFFSET(Z$3,MOD(QUOTIENT(ROW()-ROW($A$20),'Feuille1-Catégories'!$B$6/Z$6),Z$5),0),IF(MOD($A275-1-Z$10,'Feuille1-Catégories'!$F$5+1)=0,Z$3,""))),"")</f>
        <v/>
      </c>
    </row>
    <row r="276" spans="1:26" ht="17" x14ac:dyDescent="0.2">
      <c r="A276" s="21">
        <f>IF('Feuille2-Prix de vente'!A276&lt;&gt;"",'Feuille2-Prix de vente'!A276,"")</f>
        <v>257</v>
      </c>
      <c r="B276" s="33">
        <f ca="1">IF('Feuille2-Prix de vente'!B276&lt;&gt;"",'Feuille2-Prix de vente'!B276,"")</f>
        <v>4.1009164647635101</v>
      </c>
      <c r="C276" s="10">
        <f ca="1">IF('Feuille2-Prix de vente'!C276&lt;&gt;"",'Feuille2-Prix de vente'!C276,"")</f>
        <v>5887.4</v>
      </c>
      <c r="D276" s="10">
        <f t="shared" ca="1" si="3"/>
        <v>1898.6</v>
      </c>
      <c r="E276" s="10">
        <f ca="1">IF('Feuille2-Prix de vente'!E276&lt;&gt;"",'Feuille2-Prix de vente'!E276,"")</f>
        <v>7786</v>
      </c>
      <c r="F276" s="29">
        <f ca="1">IF(AND($A276&lt;&gt;"",F$9&lt;&gt;""),IF(HLOOKUP(F$9,'Feuille1-Catégories'!$C$1:$G$2,2,FALSE)="OUI",F$3,IF(HLOOKUP(F$9,'Feuille1-Catégories'!$C$1:$G$3,3,FALSE)="OUI",OFFSET(F$3,MOD(QUOTIENT(ROW()-ROW($A$20),'Feuille1-Catégories'!$B$6/F$6),F$5),0),IF(MOD($A276-1-F$10,'Feuille1-Catégories'!$F$5+1)=0,F$3,""))),"")</f>
        <v>0.8</v>
      </c>
      <c r="G276" s="29" t="str">
        <f ca="1">IF(AND($A276&lt;&gt;"",G$9&lt;&gt;""),IF(HLOOKUP(G$9,'Feuille1-Catégories'!$C$1:$G$2,2,FALSE)="OUI",G$3,IF(HLOOKUP(G$9,'Feuille1-Catégories'!$C$1:$G$3,3,FALSE)="OUI",OFFSET(G$3,MOD(QUOTIENT(ROW()-ROW($A$20),'Feuille1-Catégories'!$B$6/G$6),G$5),0),IF(MOD($A276-1-G$10,'Feuille1-Catégories'!$F$5+1)=0,G$3,""))),"")</f>
        <v xml:space="preserve"> </v>
      </c>
      <c r="H276" s="29" t="str">
        <f ca="1">IF(AND($A276&lt;&gt;"",H$9&lt;&gt;""),IF(HLOOKUP(H$9,'Feuille1-Catégories'!$C$1:$G$2,2,FALSE)="OUI",H$3,IF(HLOOKUP(H$9,'Feuille1-Catégories'!$C$1:$G$3,3,FALSE)="OUI",OFFSET(H$3,MOD(QUOTIENT(ROW()-ROW($A$20),'Feuille1-Catégories'!$B$6/H$6),H$5),0),IF(MOD($A276-1-H$10,'Feuille1-Catégories'!$F$5+1)=0,H$3,""))),"")</f>
        <v/>
      </c>
      <c r="I276" s="29" t="str">
        <f ca="1">IF(AND($A276&lt;&gt;"",I$9&lt;&gt;""),IF(HLOOKUP(I$9,'Feuille1-Catégories'!$C$1:$G$2,2,FALSE)="OUI",I$3,IF(HLOOKUP(I$9,'Feuille1-Catégories'!$C$1:$G$3,3,FALSE)="OUI",OFFSET(I$3,MOD(QUOTIENT(ROW()-ROW($A$20),'Feuille1-Catégories'!$B$6/I$6),I$5),0),IF(MOD($A276-1-I$10,'Feuille1-Catégories'!$F$5+1)=0,I$3,""))),"")</f>
        <v xml:space="preserve"> </v>
      </c>
      <c r="J276" s="29">
        <f ca="1">IF(AND($A276&lt;&gt;"",J$9&lt;&gt;""),IF(HLOOKUP(J$9,'Feuille1-Catégories'!$C$1:$G$2,2,FALSE)="OUI",J$3,IF(HLOOKUP(J$9,'Feuille1-Catégories'!$C$1:$G$3,3,FALSE)="OUI",OFFSET(J$3,MOD(QUOTIENT(ROW()-ROW($A$20),'Feuille1-Catégories'!$B$6/J$6),J$5),0),IF(MOD($A276-1-J$10,'Feuille1-Catégories'!$F$5+1)=0,J$3,""))),"")</f>
        <v>0.8</v>
      </c>
      <c r="K276" s="29" t="str">
        <f ca="1">IF(AND($A276&lt;&gt;"",K$9&lt;&gt;""),IF(HLOOKUP(K$9,'Feuille1-Catégories'!$C$1:$G$2,2,FALSE)="OUI",K$3,IF(HLOOKUP(K$9,'Feuille1-Catégories'!$C$1:$G$3,3,FALSE)="OUI",OFFSET(K$3,MOD(QUOTIENT(ROW()-ROW($A$20),'Feuille1-Catégories'!$B$6/K$6),K$5),0),IF(MOD($A276-1-K$10,'Feuille1-Catégories'!$F$5+1)=0,K$3,""))),"")</f>
        <v/>
      </c>
      <c r="L276" s="29">
        <f ca="1">IF(AND($A276&lt;&gt;"",L$9&lt;&gt;""),IF(HLOOKUP(L$9,'Feuille1-Catégories'!$C$1:$G$2,2,FALSE)="OUI",L$3,IF(HLOOKUP(L$9,'Feuille1-Catégories'!$C$1:$G$3,3,FALSE)="OUI",OFFSET(L$3,MOD(QUOTIENT(ROW()-ROW($A$20),'Feuille1-Catégories'!$B$6/L$6),L$5),0),IF(MOD($A276-1-L$10,'Feuille1-Catégories'!$F$5+1)=0,L$3,""))),"")</f>
        <v>50</v>
      </c>
      <c r="M276" s="29">
        <f ca="1">IF(AND($A276&lt;&gt;"",M$9&lt;&gt;""),IF(HLOOKUP(M$9,'Feuille1-Catégories'!$C$1:$G$2,2,FALSE)="OUI",M$3,IF(HLOOKUP(M$9,'Feuille1-Catégories'!$C$1:$G$3,3,FALSE)="OUI",OFFSET(M$3,MOD(QUOTIENT(ROW()-ROW($A$20),'Feuille1-Catégories'!$B$6/M$6),M$5),0),IF(MOD($A276-1-M$10,'Feuille1-Catégories'!$F$5+1)=0,M$3,""))),"")</f>
        <v>1500</v>
      </c>
      <c r="N276" s="29">
        <f ca="1">IF(AND($A276&lt;&gt;"",N$9&lt;&gt;""),IF(HLOOKUP(N$9,'Feuille1-Catégories'!$C$1:$G$2,2,FALSE)="OUI",N$3,IF(HLOOKUP(N$9,'Feuille1-Catégories'!$C$1:$G$3,3,FALSE)="OUI",OFFSET(N$3,MOD(QUOTIENT(ROW()-ROW($A$20),'Feuille1-Catégories'!$B$6/N$6),N$5),0),IF(MOD($A276-1-N$10,'Feuille1-Catégories'!$F$5+1)=0,N$3,""))),"")</f>
        <v>2</v>
      </c>
      <c r="O276" s="29">
        <f ca="1">IF(AND($A276&lt;&gt;"",O$9&lt;&gt;""),IF(HLOOKUP(O$9,'Feuille1-Catégories'!$C$1:$G$2,2,FALSE)="OUI",O$3,IF(HLOOKUP(O$9,'Feuille1-Catégories'!$C$1:$G$3,3,FALSE)="OUI",OFFSET(O$3,MOD(QUOTIENT(ROW()-ROW($A$20),'Feuille1-Catégories'!$B$6/O$6),O$5),0),IF(MOD($A276-1-O$10,'Feuille1-Catégories'!$F$5+1)=0,O$3,""))),"")</f>
        <v>5</v>
      </c>
      <c r="P276" s="29" t="str">
        <f ca="1">IF(AND($A276&lt;&gt;"",P$9&lt;&gt;""),IF(HLOOKUP(P$9,'Feuille1-Catégories'!$C$1:$G$2,2,FALSE)="OUI",P$3,IF(HLOOKUP(P$9,'Feuille1-Catégories'!$C$1:$G$3,3,FALSE)="OUI",OFFSET(P$3,MOD(QUOTIENT(ROW()-ROW($A$20),'Feuille1-Catégories'!$B$6/P$6),P$5),0),IF(MOD($A276-1-P$10,'Feuille1-Catégories'!$F$5+1)=0,P$3,""))),"")</f>
        <v/>
      </c>
      <c r="Q276" s="29" t="str">
        <f ca="1">IF(AND($A276&lt;&gt;"",Q$9&lt;&gt;""),IF(HLOOKUP(Q$9,'Feuille1-Catégories'!$C$1:$G$2,2,FALSE)="OUI",Q$3,IF(HLOOKUP(Q$9,'Feuille1-Catégories'!$C$1:$G$3,3,FALSE)="OUI",OFFSET(Q$3,MOD(QUOTIENT(ROW()-ROW($A$20),'Feuille1-Catégories'!$B$6/Q$6),Q$5),0),IF(MOD($A276-1-Q$10,'Feuille1-Catégories'!$F$5+1)=0,Q$3,""))),"")</f>
        <v/>
      </c>
      <c r="R276" s="29" t="str">
        <f ca="1">IF(AND($A276&lt;&gt;"",R$9&lt;&gt;""),IF(HLOOKUP(R$9,'Feuille1-Catégories'!$C$1:$G$2,2,FALSE)="OUI",R$3,IF(HLOOKUP(R$9,'Feuille1-Catégories'!$C$1:$G$3,3,FALSE)="OUI",OFFSET(R$3,MOD(QUOTIENT(ROW()-ROW($A$20),'Feuille1-Catégories'!$B$6/R$6),R$5),0),IF(MOD($A276-1-R$10,'Feuille1-Catégories'!$F$5+1)=0,R$3,""))),"")</f>
        <v/>
      </c>
      <c r="S276" s="29">
        <f ca="1">IF(AND($A276&lt;&gt;"",S$9&lt;&gt;""),IF(HLOOKUP(S$9,'Feuille1-Catégories'!$C$1:$G$2,2,FALSE)="OUI",S$3,IF(HLOOKUP(S$9,'Feuille1-Catégories'!$C$1:$G$3,3,FALSE)="OUI",OFFSET(S$3,MOD(QUOTIENT(ROW()-ROW($A$20),'Feuille1-Catégories'!$B$6/S$6),S$5),0),IF(MOD($A276-1-S$10,'Feuille1-Catégories'!$F$5+1)=0,S$3,""))),"")</f>
        <v>30</v>
      </c>
      <c r="T276" s="29">
        <f ca="1">IF(AND($A276&lt;&gt;"",T$9&lt;&gt;""),IF(HLOOKUP(T$9,'Feuille1-Catégories'!$C$1:$G$2,2,FALSE)="OUI",T$3,IF(HLOOKUP(T$9,'Feuille1-Catégories'!$C$1:$G$3,3,FALSE)="OUI",OFFSET(T$3,MOD(QUOTIENT(ROW()-ROW($A$20),'Feuille1-Catégories'!$B$6/T$6),T$5),0),IF(MOD($A276-1-T$10,'Feuille1-Catégories'!$F$5+1)=0,T$3,""))),"")</f>
        <v>10</v>
      </c>
      <c r="U276" s="29">
        <f ca="1">IF(AND($A276&lt;&gt;"",U$9&lt;&gt;""),IF(HLOOKUP(U$9,'Feuille1-Catégories'!$C$1:$G$2,2,FALSE)="OUI",U$3,IF(HLOOKUP(U$9,'Feuille1-Catégories'!$C$1:$G$3,3,FALSE)="OUI",OFFSET(U$3,MOD(QUOTIENT(ROW()-ROW($A$20),'Feuille1-Catégories'!$B$6/U$6),U$5),0),IF(MOD($A276-1-U$10,'Feuille1-Catégories'!$F$5+1)=0,U$3,""))),"")</f>
        <v>300</v>
      </c>
      <c r="V276" s="29" t="str">
        <f ca="1">IF(AND($A276&lt;&gt;"",V$9&lt;&gt;""),IF(HLOOKUP(V$9,'Feuille1-Catégories'!$C$1:$G$2,2,FALSE)="OUI",V$3,IF(HLOOKUP(V$9,'Feuille1-Catégories'!$C$1:$G$3,3,FALSE)="OUI",OFFSET(V$3,MOD(QUOTIENT(ROW()-ROW($A$20),'Feuille1-Catégories'!$B$6/V$6),V$5),0),IF(MOD($A276-1-V$10,'Feuille1-Catégories'!$F$5+1)=0,V$3,""))),"")</f>
        <v/>
      </c>
      <c r="W276" s="29" t="str">
        <f ca="1">IF(AND($A276&lt;&gt;"",W$9&lt;&gt;""),IF(HLOOKUP(W$9,'Feuille1-Catégories'!$C$1:$G$2,2,FALSE)="OUI",W$3,IF(HLOOKUP(W$9,'Feuille1-Catégories'!$C$1:$G$3,3,FALSE)="OUI",OFFSET(W$3,MOD(QUOTIENT(ROW()-ROW($A$20),'Feuille1-Catégories'!$B$6/W$6),W$5),0),IF(MOD($A276-1-W$10,'Feuille1-Catégories'!$F$5+1)=0,W$3,""))),"")</f>
        <v/>
      </c>
      <c r="X276" s="29" t="str">
        <f ca="1">IF(AND($A276&lt;&gt;"",X$9&lt;&gt;""),IF(HLOOKUP(X$9,'Feuille1-Catégories'!$C$1:$G$2,2,FALSE)="OUI",X$3,IF(HLOOKUP(X$9,'Feuille1-Catégories'!$C$1:$G$3,3,FALSE)="OUI",OFFSET(X$3,MOD(QUOTIENT(ROW()-ROW($A$20),'Feuille1-Catégories'!$B$6/X$6),X$5),0),IF(MOD($A276-1-X$10,'Feuille1-Catégories'!$F$5+1)=0,X$3,""))),"")</f>
        <v/>
      </c>
      <c r="Y276" s="29" t="str">
        <f ca="1">IF(AND($A276&lt;&gt;"",Y$9&lt;&gt;""),IF(HLOOKUP(Y$9,'Feuille1-Catégories'!$C$1:$G$2,2,FALSE)="OUI",Y$3,IF(HLOOKUP(Y$9,'Feuille1-Catégories'!$C$1:$G$3,3,FALSE)="OUI",OFFSET(Y$3,MOD(QUOTIENT(ROW()-ROW($A$20),'Feuille1-Catégories'!$B$6/Y$6),Y$5),0),IF(MOD($A276-1-Y$10,'Feuille1-Catégories'!$F$5+1)=0,Y$3,""))),"")</f>
        <v/>
      </c>
      <c r="Z276" s="29" t="str">
        <f ca="1">IF(AND($A276&lt;&gt;"",Z$9&lt;&gt;""),IF(HLOOKUP(Z$9,'Feuille1-Catégories'!$C$1:$G$2,2,FALSE)="OUI",Z$3,IF(HLOOKUP(Z$9,'Feuille1-Catégories'!$C$1:$G$3,3,FALSE)="OUI",OFFSET(Z$3,MOD(QUOTIENT(ROW()-ROW($A$20),'Feuille1-Catégories'!$B$6/Z$6),Z$5),0),IF(MOD($A276-1-Z$10,'Feuille1-Catégories'!$F$5+1)=0,Z$3,""))),"")</f>
        <v/>
      </c>
    </row>
    <row r="277" spans="1:26" ht="17" x14ac:dyDescent="0.2">
      <c r="A277" s="21">
        <f>IF('Feuille2-Prix de vente'!A277&lt;&gt;"",'Feuille2-Prix de vente'!A277,"")</f>
        <v>258</v>
      </c>
      <c r="B277" s="33">
        <f ca="1">IF('Feuille2-Prix de vente'!B277&lt;&gt;"",'Feuille2-Prix de vente'!B277,"")</f>
        <v>3.8099659548127516</v>
      </c>
      <c r="C277" s="10">
        <f ca="1">IF('Feuille2-Prix de vente'!C277&lt;&gt;"",'Feuille2-Prix de vente'!C277,"")</f>
        <v>5447.4</v>
      </c>
      <c r="D277" s="10">
        <f t="shared" ref="D277:D340" ca="1" si="4">IF($A277&lt;&gt;"",SUM(F277:ZZ277),"")</f>
        <v>1938.6</v>
      </c>
      <c r="E277" s="10">
        <f ca="1">IF('Feuille2-Prix de vente'!E277&lt;&gt;"",'Feuille2-Prix de vente'!E277,"")</f>
        <v>7386</v>
      </c>
      <c r="F277" s="29">
        <f ca="1">IF(AND($A277&lt;&gt;"",F$9&lt;&gt;""),IF(HLOOKUP(F$9,'Feuille1-Catégories'!$C$1:$G$2,2,FALSE)="OUI",F$3,IF(HLOOKUP(F$9,'Feuille1-Catégories'!$C$1:$G$3,3,FALSE)="OUI",OFFSET(F$3,MOD(QUOTIENT(ROW()-ROW($A$20),'Feuille1-Catégories'!$B$6/F$6),F$5),0),IF(MOD($A277-1-F$10,'Feuille1-Catégories'!$F$5+1)=0,F$3,""))),"")</f>
        <v>0.8</v>
      </c>
      <c r="G277" s="29" t="str">
        <f ca="1">IF(AND($A277&lt;&gt;"",G$9&lt;&gt;""),IF(HLOOKUP(G$9,'Feuille1-Catégories'!$C$1:$G$2,2,FALSE)="OUI",G$3,IF(HLOOKUP(G$9,'Feuille1-Catégories'!$C$1:$G$3,3,FALSE)="OUI",OFFSET(G$3,MOD(QUOTIENT(ROW()-ROW($A$20),'Feuille1-Catégories'!$B$6/G$6),G$5),0),IF(MOD($A277-1-G$10,'Feuille1-Catégories'!$F$5+1)=0,G$3,""))),"")</f>
        <v xml:space="preserve"> </v>
      </c>
      <c r="H277" s="29">
        <f ca="1">IF(AND($A277&lt;&gt;"",H$9&lt;&gt;""),IF(HLOOKUP(H$9,'Feuille1-Catégories'!$C$1:$G$2,2,FALSE)="OUI",H$3,IF(HLOOKUP(H$9,'Feuille1-Catégories'!$C$1:$G$3,3,FALSE)="OUI",OFFSET(H$3,MOD(QUOTIENT(ROW()-ROW($A$20),'Feuille1-Catégories'!$B$6/H$6),H$5),0),IF(MOD($A277-1-H$10,'Feuille1-Catégories'!$F$5+1)=0,H$3,""))),"")</f>
        <v>50</v>
      </c>
      <c r="I277" s="29" t="str">
        <f ca="1">IF(AND($A277&lt;&gt;"",I$9&lt;&gt;""),IF(HLOOKUP(I$9,'Feuille1-Catégories'!$C$1:$G$2,2,FALSE)="OUI",I$3,IF(HLOOKUP(I$9,'Feuille1-Catégories'!$C$1:$G$3,3,FALSE)="OUI",OFFSET(I$3,MOD(QUOTIENT(ROW()-ROW($A$20),'Feuille1-Catégories'!$B$6/I$6),I$5),0),IF(MOD($A277-1-I$10,'Feuille1-Catégories'!$F$5+1)=0,I$3,""))),"")</f>
        <v xml:space="preserve"> </v>
      </c>
      <c r="J277" s="29">
        <f ca="1">IF(AND($A277&lt;&gt;"",J$9&lt;&gt;""),IF(HLOOKUP(J$9,'Feuille1-Catégories'!$C$1:$G$2,2,FALSE)="OUI",J$3,IF(HLOOKUP(J$9,'Feuille1-Catégories'!$C$1:$G$3,3,FALSE)="OUI",OFFSET(J$3,MOD(QUOTIENT(ROW()-ROW($A$20),'Feuille1-Catégories'!$B$6/J$6),J$5),0),IF(MOD($A277-1-J$10,'Feuille1-Catégories'!$F$5+1)=0,J$3,""))),"")</f>
        <v>0.8</v>
      </c>
      <c r="K277" s="29" t="str">
        <f ca="1">IF(AND($A277&lt;&gt;"",K$9&lt;&gt;""),IF(HLOOKUP(K$9,'Feuille1-Catégories'!$C$1:$G$2,2,FALSE)="OUI",K$3,IF(HLOOKUP(K$9,'Feuille1-Catégories'!$C$1:$G$3,3,FALSE)="OUI",OFFSET(K$3,MOD(QUOTIENT(ROW()-ROW($A$20),'Feuille1-Catégories'!$B$6/K$6),K$5),0),IF(MOD($A277-1-K$10,'Feuille1-Catégories'!$F$5+1)=0,K$3,""))),"")</f>
        <v/>
      </c>
      <c r="L277" s="29">
        <f ca="1">IF(AND($A277&lt;&gt;"",L$9&lt;&gt;""),IF(HLOOKUP(L$9,'Feuille1-Catégories'!$C$1:$G$2,2,FALSE)="OUI",L$3,IF(HLOOKUP(L$9,'Feuille1-Catégories'!$C$1:$G$3,3,FALSE)="OUI",OFFSET(L$3,MOD(QUOTIENT(ROW()-ROW($A$20),'Feuille1-Catégories'!$B$6/L$6),L$5),0),IF(MOD($A277-1-L$10,'Feuille1-Catégories'!$F$5+1)=0,L$3,""))),"")</f>
        <v>50</v>
      </c>
      <c r="M277" s="29">
        <f ca="1">IF(AND($A277&lt;&gt;"",M$9&lt;&gt;""),IF(HLOOKUP(M$9,'Feuille1-Catégories'!$C$1:$G$2,2,FALSE)="OUI",M$3,IF(HLOOKUP(M$9,'Feuille1-Catégories'!$C$1:$G$3,3,FALSE)="OUI",OFFSET(M$3,MOD(QUOTIENT(ROW()-ROW($A$20),'Feuille1-Catégories'!$B$6/M$6),M$5),0),IF(MOD($A277-1-M$10,'Feuille1-Catégories'!$F$5+1)=0,M$3,""))),"")</f>
        <v>1500</v>
      </c>
      <c r="N277" s="29">
        <f ca="1">IF(AND($A277&lt;&gt;"",N$9&lt;&gt;""),IF(HLOOKUP(N$9,'Feuille1-Catégories'!$C$1:$G$2,2,FALSE)="OUI",N$3,IF(HLOOKUP(N$9,'Feuille1-Catégories'!$C$1:$G$3,3,FALSE)="OUI",OFFSET(N$3,MOD(QUOTIENT(ROW()-ROW($A$20),'Feuille1-Catégories'!$B$6/N$6),N$5),0),IF(MOD($A277-1-N$10,'Feuille1-Catégories'!$F$5+1)=0,N$3,""))),"")</f>
        <v>2</v>
      </c>
      <c r="O277" s="29">
        <f ca="1">IF(AND($A277&lt;&gt;"",O$9&lt;&gt;""),IF(HLOOKUP(O$9,'Feuille1-Catégories'!$C$1:$G$2,2,FALSE)="OUI",O$3,IF(HLOOKUP(O$9,'Feuille1-Catégories'!$C$1:$G$3,3,FALSE)="OUI",OFFSET(O$3,MOD(QUOTIENT(ROW()-ROW($A$20),'Feuille1-Catégories'!$B$6/O$6),O$5),0),IF(MOD($A277-1-O$10,'Feuille1-Catégories'!$F$5+1)=0,O$3,""))),"")</f>
        <v>5</v>
      </c>
      <c r="P277" s="29" t="str">
        <f ca="1">IF(AND($A277&lt;&gt;"",P$9&lt;&gt;""),IF(HLOOKUP(P$9,'Feuille1-Catégories'!$C$1:$G$2,2,FALSE)="OUI",P$3,IF(HLOOKUP(P$9,'Feuille1-Catégories'!$C$1:$G$3,3,FALSE)="OUI",OFFSET(P$3,MOD(QUOTIENT(ROW()-ROW($A$20),'Feuille1-Catégories'!$B$6/P$6),P$5),0),IF(MOD($A277-1-P$10,'Feuille1-Catégories'!$F$5+1)=0,P$3,""))),"")</f>
        <v/>
      </c>
      <c r="Q277" s="29" t="str">
        <f ca="1">IF(AND($A277&lt;&gt;"",Q$9&lt;&gt;""),IF(HLOOKUP(Q$9,'Feuille1-Catégories'!$C$1:$G$2,2,FALSE)="OUI",Q$3,IF(HLOOKUP(Q$9,'Feuille1-Catégories'!$C$1:$G$3,3,FALSE)="OUI",OFFSET(Q$3,MOD(QUOTIENT(ROW()-ROW($A$20),'Feuille1-Catégories'!$B$6/Q$6),Q$5),0),IF(MOD($A277-1-Q$10,'Feuille1-Catégories'!$F$5+1)=0,Q$3,""))),"")</f>
        <v/>
      </c>
      <c r="R277" s="29" t="str">
        <f ca="1">IF(AND($A277&lt;&gt;"",R$9&lt;&gt;""),IF(HLOOKUP(R$9,'Feuille1-Catégories'!$C$1:$G$2,2,FALSE)="OUI",R$3,IF(HLOOKUP(R$9,'Feuille1-Catégories'!$C$1:$G$3,3,FALSE)="OUI",OFFSET(R$3,MOD(QUOTIENT(ROW()-ROW($A$20),'Feuille1-Catégories'!$B$6/R$6),R$5),0),IF(MOD($A277-1-R$10,'Feuille1-Catégories'!$F$5+1)=0,R$3,""))),"")</f>
        <v/>
      </c>
      <c r="S277" s="29">
        <f ca="1">IF(AND($A277&lt;&gt;"",S$9&lt;&gt;""),IF(HLOOKUP(S$9,'Feuille1-Catégories'!$C$1:$G$2,2,FALSE)="OUI",S$3,IF(HLOOKUP(S$9,'Feuille1-Catégories'!$C$1:$G$3,3,FALSE)="OUI",OFFSET(S$3,MOD(QUOTIENT(ROW()-ROW($A$20),'Feuille1-Catégories'!$B$6/S$6),S$5),0),IF(MOD($A277-1-S$10,'Feuille1-Catégories'!$F$5+1)=0,S$3,""))),"")</f>
        <v>30</v>
      </c>
      <c r="T277" s="29" t="str">
        <f ca="1">IF(AND($A277&lt;&gt;"",T$9&lt;&gt;""),IF(HLOOKUP(T$9,'Feuille1-Catégories'!$C$1:$G$2,2,FALSE)="OUI",T$3,IF(HLOOKUP(T$9,'Feuille1-Catégories'!$C$1:$G$3,3,FALSE)="OUI",OFFSET(T$3,MOD(QUOTIENT(ROW()-ROW($A$20),'Feuille1-Catégories'!$B$6/T$6),T$5),0),IF(MOD($A277-1-T$10,'Feuille1-Catégories'!$F$5+1)=0,T$3,""))),"")</f>
        <v/>
      </c>
      <c r="U277" s="29">
        <f ca="1">IF(AND($A277&lt;&gt;"",U$9&lt;&gt;""),IF(HLOOKUP(U$9,'Feuille1-Catégories'!$C$1:$G$2,2,FALSE)="OUI",U$3,IF(HLOOKUP(U$9,'Feuille1-Catégories'!$C$1:$G$3,3,FALSE)="OUI",OFFSET(U$3,MOD(QUOTIENT(ROW()-ROW($A$20),'Feuille1-Catégories'!$B$6/U$6),U$5),0),IF(MOD($A277-1-U$10,'Feuille1-Catégories'!$F$5+1)=0,U$3,""))),"")</f>
        <v>300</v>
      </c>
      <c r="V277" s="29" t="str">
        <f ca="1">IF(AND($A277&lt;&gt;"",V$9&lt;&gt;""),IF(HLOOKUP(V$9,'Feuille1-Catégories'!$C$1:$G$2,2,FALSE)="OUI",V$3,IF(HLOOKUP(V$9,'Feuille1-Catégories'!$C$1:$G$3,3,FALSE)="OUI",OFFSET(V$3,MOD(QUOTIENT(ROW()-ROW($A$20),'Feuille1-Catégories'!$B$6/V$6),V$5),0),IF(MOD($A277-1-V$10,'Feuille1-Catégories'!$F$5+1)=0,V$3,""))),"")</f>
        <v/>
      </c>
      <c r="W277" s="29" t="str">
        <f ca="1">IF(AND($A277&lt;&gt;"",W$9&lt;&gt;""),IF(HLOOKUP(W$9,'Feuille1-Catégories'!$C$1:$G$2,2,FALSE)="OUI",W$3,IF(HLOOKUP(W$9,'Feuille1-Catégories'!$C$1:$G$3,3,FALSE)="OUI",OFFSET(W$3,MOD(QUOTIENT(ROW()-ROW($A$20),'Feuille1-Catégories'!$B$6/W$6),W$5),0),IF(MOD($A277-1-W$10,'Feuille1-Catégories'!$F$5+1)=0,W$3,""))),"")</f>
        <v/>
      </c>
      <c r="X277" s="29" t="str">
        <f ca="1">IF(AND($A277&lt;&gt;"",X$9&lt;&gt;""),IF(HLOOKUP(X$9,'Feuille1-Catégories'!$C$1:$G$2,2,FALSE)="OUI",X$3,IF(HLOOKUP(X$9,'Feuille1-Catégories'!$C$1:$G$3,3,FALSE)="OUI",OFFSET(X$3,MOD(QUOTIENT(ROW()-ROW($A$20),'Feuille1-Catégories'!$B$6/X$6),X$5),0),IF(MOD($A277-1-X$10,'Feuille1-Catégories'!$F$5+1)=0,X$3,""))),"")</f>
        <v/>
      </c>
      <c r="Y277" s="29" t="str">
        <f ca="1">IF(AND($A277&lt;&gt;"",Y$9&lt;&gt;""),IF(HLOOKUP(Y$9,'Feuille1-Catégories'!$C$1:$G$2,2,FALSE)="OUI",Y$3,IF(HLOOKUP(Y$9,'Feuille1-Catégories'!$C$1:$G$3,3,FALSE)="OUI",OFFSET(Y$3,MOD(QUOTIENT(ROW()-ROW($A$20),'Feuille1-Catégories'!$B$6/Y$6),Y$5),0),IF(MOD($A277-1-Y$10,'Feuille1-Catégories'!$F$5+1)=0,Y$3,""))),"")</f>
        <v/>
      </c>
      <c r="Z277" s="29" t="str">
        <f ca="1">IF(AND($A277&lt;&gt;"",Z$9&lt;&gt;""),IF(HLOOKUP(Z$9,'Feuille1-Catégories'!$C$1:$G$2,2,FALSE)="OUI",Z$3,IF(HLOOKUP(Z$9,'Feuille1-Catégories'!$C$1:$G$3,3,FALSE)="OUI",OFFSET(Z$3,MOD(QUOTIENT(ROW()-ROW($A$20),'Feuille1-Catégories'!$B$6/Z$6),Z$5),0),IF(MOD($A277-1-Z$10,'Feuille1-Catégories'!$F$5+1)=0,Z$3,""))),"")</f>
        <v/>
      </c>
    </row>
    <row r="278" spans="1:26" ht="17" x14ac:dyDescent="0.2">
      <c r="A278" s="21">
        <f>IF('Feuille2-Prix de vente'!A278&lt;&gt;"",'Feuille2-Prix de vente'!A278,"")</f>
        <v>259</v>
      </c>
      <c r="B278" s="33">
        <f ca="1">IF('Feuille2-Prix de vente'!B278&lt;&gt;"",'Feuille2-Prix de vente'!B278,"")</f>
        <v>3.8480985989676606</v>
      </c>
      <c r="C278" s="10">
        <f ca="1">IF('Feuille2-Prix de vente'!C278&lt;&gt;"",'Feuille2-Prix de vente'!C278,"")</f>
        <v>5407.4</v>
      </c>
      <c r="D278" s="10">
        <f t="shared" ca="1" si="4"/>
        <v>1898.6</v>
      </c>
      <c r="E278" s="10">
        <f ca="1">IF('Feuille2-Prix de vente'!E278&lt;&gt;"",'Feuille2-Prix de vente'!E278,"")</f>
        <v>7306</v>
      </c>
      <c r="F278" s="29">
        <f ca="1">IF(AND($A278&lt;&gt;"",F$9&lt;&gt;""),IF(HLOOKUP(F$9,'Feuille1-Catégories'!$C$1:$G$2,2,FALSE)="OUI",F$3,IF(HLOOKUP(F$9,'Feuille1-Catégories'!$C$1:$G$3,3,FALSE)="OUI",OFFSET(F$3,MOD(QUOTIENT(ROW()-ROW($A$20),'Feuille1-Catégories'!$B$6/F$6),F$5),0),IF(MOD($A278-1-F$10,'Feuille1-Catégories'!$F$5+1)=0,F$3,""))),"")</f>
        <v>0.8</v>
      </c>
      <c r="G278" s="29" t="str">
        <f ca="1">IF(AND($A278&lt;&gt;"",G$9&lt;&gt;""),IF(HLOOKUP(G$9,'Feuille1-Catégories'!$C$1:$G$2,2,FALSE)="OUI",G$3,IF(HLOOKUP(G$9,'Feuille1-Catégories'!$C$1:$G$3,3,FALSE)="OUI",OFFSET(G$3,MOD(QUOTIENT(ROW()-ROW($A$20),'Feuille1-Catégories'!$B$6/G$6),G$5),0),IF(MOD($A278-1-G$10,'Feuille1-Catégories'!$F$5+1)=0,G$3,""))),"")</f>
        <v xml:space="preserve"> </v>
      </c>
      <c r="H278" s="29" t="str">
        <f ca="1">IF(AND($A278&lt;&gt;"",H$9&lt;&gt;""),IF(HLOOKUP(H$9,'Feuille1-Catégories'!$C$1:$G$2,2,FALSE)="OUI",H$3,IF(HLOOKUP(H$9,'Feuille1-Catégories'!$C$1:$G$3,3,FALSE)="OUI",OFFSET(H$3,MOD(QUOTIENT(ROW()-ROW($A$20),'Feuille1-Catégories'!$B$6/H$6),H$5),0),IF(MOD($A278-1-H$10,'Feuille1-Catégories'!$F$5+1)=0,H$3,""))),"")</f>
        <v/>
      </c>
      <c r="I278" s="29" t="str">
        <f ca="1">IF(AND($A278&lt;&gt;"",I$9&lt;&gt;""),IF(HLOOKUP(I$9,'Feuille1-Catégories'!$C$1:$G$2,2,FALSE)="OUI",I$3,IF(HLOOKUP(I$9,'Feuille1-Catégories'!$C$1:$G$3,3,FALSE)="OUI",OFFSET(I$3,MOD(QUOTIENT(ROW()-ROW($A$20),'Feuille1-Catégories'!$B$6/I$6),I$5),0),IF(MOD($A278-1-I$10,'Feuille1-Catégories'!$F$5+1)=0,I$3,""))),"")</f>
        <v xml:space="preserve"> </v>
      </c>
      <c r="J278" s="29">
        <f ca="1">IF(AND($A278&lt;&gt;"",J$9&lt;&gt;""),IF(HLOOKUP(J$9,'Feuille1-Catégories'!$C$1:$G$2,2,FALSE)="OUI",J$3,IF(HLOOKUP(J$9,'Feuille1-Catégories'!$C$1:$G$3,3,FALSE)="OUI",OFFSET(J$3,MOD(QUOTIENT(ROW()-ROW($A$20),'Feuille1-Catégories'!$B$6/J$6),J$5),0),IF(MOD($A278-1-J$10,'Feuille1-Catégories'!$F$5+1)=0,J$3,""))),"")</f>
        <v>0.8</v>
      </c>
      <c r="K278" s="29">
        <f ca="1">IF(AND($A278&lt;&gt;"",K$9&lt;&gt;""),IF(HLOOKUP(K$9,'Feuille1-Catégories'!$C$1:$G$2,2,FALSE)="OUI",K$3,IF(HLOOKUP(K$9,'Feuille1-Catégories'!$C$1:$G$3,3,FALSE)="OUI",OFFSET(K$3,MOD(QUOTIENT(ROW()-ROW($A$20),'Feuille1-Catégories'!$B$6/K$6),K$5),0),IF(MOD($A278-1-K$10,'Feuille1-Catégories'!$F$5+1)=0,K$3,""))),"")</f>
        <v>10</v>
      </c>
      <c r="L278" s="29">
        <f ca="1">IF(AND($A278&lt;&gt;"",L$9&lt;&gt;""),IF(HLOOKUP(L$9,'Feuille1-Catégories'!$C$1:$G$2,2,FALSE)="OUI",L$3,IF(HLOOKUP(L$9,'Feuille1-Catégories'!$C$1:$G$3,3,FALSE)="OUI",OFFSET(L$3,MOD(QUOTIENT(ROW()-ROW($A$20),'Feuille1-Catégories'!$B$6/L$6),L$5),0),IF(MOD($A278-1-L$10,'Feuille1-Catégories'!$F$5+1)=0,L$3,""))),"")</f>
        <v>50</v>
      </c>
      <c r="M278" s="29">
        <f ca="1">IF(AND($A278&lt;&gt;"",M$9&lt;&gt;""),IF(HLOOKUP(M$9,'Feuille1-Catégories'!$C$1:$G$2,2,FALSE)="OUI",M$3,IF(HLOOKUP(M$9,'Feuille1-Catégories'!$C$1:$G$3,3,FALSE)="OUI",OFFSET(M$3,MOD(QUOTIENT(ROW()-ROW($A$20),'Feuille1-Catégories'!$B$6/M$6),M$5),0),IF(MOD($A278-1-M$10,'Feuille1-Catégories'!$F$5+1)=0,M$3,""))),"")</f>
        <v>1500</v>
      </c>
      <c r="N278" s="29">
        <f ca="1">IF(AND($A278&lt;&gt;"",N$9&lt;&gt;""),IF(HLOOKUP(N$9,'Feuille1-Catégories'!$C$1:$G$2,2,FALSE)="OUI",N$3,IF(HLOOKUP(N$9,'Feuille1-Catégories'!$C$1:$G$3,3,FALSE)="OUI",OFFSET(N$3,MOD(QUOTIENT(ROW()-ROW($A$20),'Feuille1-Catégories'!$B$6/N$6),N$5),0),IF(MOD($A278-1-N$10,'Feuille1-Catégories'!$F$5+1)=0,N$3,""))),"")</f>
        <v>2</v>
      </c>
      <c r="O278" s="29">
        <f ca="1">IF(AND($A278&lt;&gt;"",O$9&lt;&gt;""),IF(HLOOKUP(O$9,'Feuille1-Catégories'!$C$1:$G$2,2,FALSE)="OUI",O$3,IF(HLOOKUP(O$9,'Feuille1-Catégories'!$C$1:$G$3,3,FALSE)="OUI",OFFSET(O$3,MOD(QUOTIENT(ROW()-ROW($A$20),'Feuille1-Catégories'!$B$6/O$6),O$5),0),IF(MOD($A278-1-O$10,'Feuille1-Catégories'!$F$5+1)=0,O$3,""))),"")</f>
        <v>5</v>
      </c>
      <c r="P278" s="29" t="str">
        <f ca="1">IF(AND($A278&lt;&gt;"",P$9&lt;&gt;""),IF(HLOOKUP(P$9,'Feuille1-Catégories'!$C$1:$G$2,2,FALSE)="OUI",P$3,IF(HLOOKUP(P$9,'Feuille1-Catégories'!$C$1:$G$3,3,FALSE)="OUI",OFFSET(P$3,MOD(QUOTIENT(ROW()-ROW($A$20),'Feuille1-Catégories'!$B$6/P$6),P$5),0),IF(MOD($A278-1-P$10,'Feuille1-Catégories'!$F$5+1)=0,P$3,""))),"")</f>
        <v/>
      </c>
      <c r="Q278" s="29" t="str">
        <f ca="1">IF(AND($A278&lt;&gt;"",Q$9&lt;&gt;""),IF(HLOOKUP(Q$9,'Feuille1-Catégories'!$C$1:$G$2,2,FALSE)="OUI",Q$3,IF(HLOOKUP(Q$9,'Feuille1-Catégories'!$C$1:$G$3,3,FALSE)="OUI",OFFSET(Q$3,MOD(QUOTIENT(ROW()-ROW($A$20),'Feuille1-Catégories'!$B$6/Q$6),Q$5),0),IF(MOD($A278-1-Q$10,'Feuille1-Catégories'!$F$5+1)=0,Q$3,""))),"")</f>
        <v/>
      </c>
      <c r="R278" s="29" t="str">
        <f ca="1">IF(AND($A278&lt;&gt;"",R$9&lt;&gt;""),IF(HLOOKUP(R$9,'Feuille1-Catégories'!$C$1:$G$2,2,FALSE)="OUI",R$3,IF(HLOOKUP(R$9,'Feuille1-Catégories'!$C$1:$G$3,3,FALSE)="OUI",OFFSET(R$3,MOD(QUOTIENT(ROW()-ROW($A$20),'Feuille1-Catégories'!$B$6/R$6),R$5),0),IF(MOD($A278-1-R$10,'Feuille1-Catégories'!$F$5+1)=0,R$3,""))),"")</f>
        <v/>
      </c>
      <c r="S278" s="29">
        <f ca="1">IF(AND($A278&lt;&gt;"",S$9&lt;&gt;""),IF(HLOOKUP(S$9,'Feuille1-Catégories'!$C$1:$G$2,2,FALSE)="OUI",S$3,IF(HLOOKUP(S$9,'Feuille1-Catégories'!$C$1:$G$3,3,FALSE)="OUI",OFFSET(S$3,MOD(QUOTIENT(ROW()-ROW($A$20),'Feuille1-Catégories'!$B$6/S$6),S$5),0),IF(MOD($A278-1-S$10,'Feuille1-Catégories'!$F$5+1)=0,S$3,""))),"")</f>
        <v>30</v>
      </c>
      <c r="T278" s="29" t="str">
        <f ca="1">IF(AND($A278&lt;&gt;"",T$9&lt;&gt;""),IF(HLOOKUP(T$9,'Feuille1-Catégories'!$C$1:$G$2,2,FALSE)="OUI",T$3,IF(HLOOKUP(T$9,'Feuille1-Catégories'!$C$1:$G$3,3,FALSE)="OUI",OFFSET(T$3,MOD(QUOTIENT(ROW()-ROW($A$20),'Feuille1-Catégories'!$B$6/T$6),T$5),0),IF(MOD($A278-1-T$10,'Feuille1-Catégories'!$F$5+1)=0,T$3,""))),"")</f>
        <v/>
      </c>
      <c r="U278" s="29">
        <f ca="1">IF(AND($A278&lt;&gt;"",U$9&lt;&gt;""),IF(HLOOKUP(U$9,'Feuille1-Catégories'!$C$1:$G$2,2,FALSE)="OUI",U$3,IF(HLOOKUP(U$9,'Feuille1-Catégories'!$C$1:$G$3,3,FALSE)="OUI",OFFSET(U$3,MOD(QUOTIENT(ROW()-ROW($A$20),'Feuille1-Catégories'!$B$6/U$6),U$5),0),IF(MOD($A278-1-U$10,'Feuille1-Catégories'!$F$5+1)=0,U$3,""))),"")</f>
        <v>300</v>
      </c>
      <c r="V278" s="29" t="str">
        <f ca="1">IF(AND($A278&lt;&gt;"",V$9&lt;&gt;""),IF(HLOOKUP(V$9,'Feuille1-Catégories'!$C$1:$G$2,2,FALSE)="OUI",V$3,IF(HLOOKUP(V$9,'Feuille1-Catégories'!$C$1:$G$3,3,FALSE)="OUI",OFFSET(V$3,MOD(QUOTIENT(ROW()-ROW($A$20),'Feuille1-Catégories'!$B$6/V$6),V$5),0),IF(MOD($A278-1-V$10,'Feuille1-Catégories'!$F$5+1)=0,V$3,""))),"")</f>
        <v/>
      </c>
      <c r="W278" s="29" t="str">
        <f ca="1">IF(AND($A278&lt;&gt;"",W$9&lt;&gt;""),IF(HLOOKUP(W$9,'Feuille1-Catégories'!$C$1:$G$2,2,FALSE)="OUI",W$3,IF(HLOOKUP(W$9,'Feuille1-Catégories'!$C$1:$G$3,3,FALSE)="OUI",OFFSET(W$3,MOD(QUOTIENT(ROW()-ROW($A$20),'Feuille1-Catégories'!$B$6/W$6),W$5),0),IF(MOD($A278-1-W$10,'Feuille1-Catégories'!$F$5+1)=0,W$3,""))),"")</f>
        <v/>
      </c>
      <c r="X278" s="29" t="str">
        <f ca="1">IF(AND($A278&lt;&gt;"",X$9&lt;&gt;""),IF(HLOOKUP(X$9,'Feuille1-Catégories'!$C$1:$G$2,2,FALSE)="OUI",X$3,IF(HLOOKUP(X$9,'Feuille1-Catégories'!$C$1:$G$3,3,FALSE)="OUI",OFFSET(X$3,MOD(QUOTIENT(ROW()-ROW($A$20),'Feuille1-Catégories'!$B$6/X$6),X$5),0),IF(MOD($A278-1-X$10,'Feuille1-Catégories'!$F$5+1)=0,X$3,""))),"")</f>
        <v/>
      </c>
      <c r="Y278" s="29" t="str">
        <f ca="1">IF(AND($A278&lt;&gt;"",Y$9&lt;&gt;""),IF(HLOOKUP(Y$9,'Feuille1-Catégories'!$C$1:$G$2,2,FALSE)="OUI",Y$3,IF(HLOOKUP(Y$9,'Feuille1-Catégories'!$C$1:$G$3,3,FALSE)="OUI",OFFSET(Y$3,MOD(QUOTIENT(ROW()-ROW($A$20),'Feuille1-Catégories'!$B$6/Y$6),Y$5),0),IF(MOD($A278-1-Y$10,'Feuille1-Catégories'!$F$5+1)=0,Y$3,""))),"")</f>
        <v/>
      </c>
      <c r="Z278" s="29" t="str">
        <f ca="1">IF(AND($A278&lt;&gt;"",Z$9&lt;&gt;""),IF(HLOOKUP(Z$9,'Feuille1-Catégories'!$C$1:$G$2,2,FALSE)="OUI",Z$3,IF(HLOOKUP(Z$9,'Feuille1-Catégories'!$C$1:$G$3,3,FALSE)="OUI",OFFSET(Z$3,MOD(QUOTIENT(ROW()-ROW($A$20),'Feuille1-Catégories'!$B$6/Z$6),Z$5),0),IF(MOD($A278-1-Z$10,'Feuille1-Catégories'!$F$5+1)=0,Z$3,""))),"")</f>
        <v/>
      </c>
    </row>
    <row r="279" spans="1:26" ht="17" x14ac:dyDescent="0.2">
      <c r="A279" s="21">
        <f>IF('Feuille2-Prix de vente'!A279&lt;&gt;"",'Feuille2-Prix de vente'!A279,"")</f>
        <v>260</v>
      </c>
      <c r="B279" s="33">
        <f ca="1">IF('Feuille2-Prix de vente'!B279&lt;&gt;"",'Feuille2-Prix de vente'!B279,"")</f>
        <v>4.3062882022942315</v>
      </c>
      <c r="C279" s="10">
        <f ca="1">IF('Feuille2-Prix de vente'!C279&lt;&gt;"",'Feuille2-Prix de vente'!C279,"")</f>
        <v>7897.4</v>
      </c>
      <c r="D279" s="10">
        <f t="shared" ca="1" si="4"/>
        <v>2388.6</v>
      </c>
      <c r="E279" s="10">
        <f ca="1">IF('Feuille2-Prix de vente'!E279&lt;&gt;"",'Feuille2-Prix de vente'!E279,"")</f>
        <v>10286</v>
      </c>
      <c r="F279" s="29">
        <f ca="1">IF(AND($A279&lt;&gt;"",F$9&lt;&gt;""),IF(HLOOKUP(F$9,'Feuille1-Catégories'!$C$1:$G$2,2,FALSE)="OUI",F$3,IF(HLOOKUP(F$9,'Feuille1-Catégories'!$C$1:$G$3,3,FALSE)="OUI",OFFSET(F$3,MOD(QUOTIENT(ROW()-ROW($A$20),'Feuille1-Catégories'!$B$6/F$6),F$5),0),IF(MOD($A279-1-F$10,'Feuille1-Catégories'!$F$5+1)=0,F$3,""))),"")</f>
        <v>0.8</v>
      </c>
      <c r="G279" s="29" t="str">
        <f ca="1">IF(AND($A279&lt;&gt;"",G$9&lt;&gt;""),IF(HLOOKUP(G$9,'Feuille1-Catégories'!$C$1:$G$2,2,FALSE)="OUI",G$3,IF(HLOOKUP(G$9,'Feuille1-Catégories'!$C$1:$G$3,3,FALSE)="OUI",OFFSET(G$3,MOD(QUOTIENT(ROW()-ROW($A$20),'Feuille1-Catégories'!$B$6/G$6),G$5),0),IF(MOD($A279-1-G$10,'Feuille1-Catégories'!$F$5+1)=0,G$3,""))),"")</f>
        <v xml:space="preserve"> </v>
      </c>
      <c r="H279" s="29" t="str">
        <f ca="1">IF(AND($A279&lt;&gt;"",H$9&lt;&gt;""),IF(HLOOKUP(H$9,'Feuille1-Catégories'!$C$1:$G$2,2,FALSE)="OUI",H$3,IF(HLOOKUP(H$9,'Feuille1-Catégories'!$C$1:$G$3,3,FALSE)="OUI",OFFSET(H$3,MOD(QUOTIENT(ROW()-ROW($A$20),'Feuille1-Catégories'!$B$6/H$6),H$5),0),IF(MOD($A279-1-H$10,'Feuille1-Catégories'!$F$5+1)=0,H$3,""))),"")</f>
        <v/>
      </c>
      <c r="I279" s="29" t="str">
        <f ca="1">IF(AND($A279&lt;&gt;"",I$9&lt;&gt;""),IF(HLOOKUP(I$9,'Feuille1-Catégories'!$C$1:$G$2,2,FALSE)="OUI",I$3,IF(HLOOKUP(I$9,'Feuille1-Catégories'!$C$1:$G$3,3,FALSE)="OUI",OFFSET(I$3,MOD(QUOTIENT(ROW()-ROW($A$20),'Feuille1-Catégories'!$B$6/I$6),I$5),0),IF(MOD($A279-1-I$10,'Feuille1-Catégories'!$F$5+1)=0,I$3,""))),"")</f>
        <v xml:space="preserve"> </v>
      </c>
      <c r="J279" s="29">
        <f ca="1">IF(AND($A279&lt;&gt;"",J$9&lt;&gt;""),IF(HLOOKUP(J$9,'Feuille1-Catégories'!$C$1:$G$2,2,FALSE)="OUI",J$3,IF(HLOOKUP(J$9,'Feuille1-Catégories'!$C$1:$G$3,3,FALSE)="OUI",OFFSET(J$3,MOD(QUOTIENT(ROW()-ROW($A$20),'Feuille1-Catégories'!$B$6/J$6),J$5),0),IF(MOD($A279-1-J$10,'Feuille1-Catégories'!$F$5+1)=0,J$3,""))),"")</f>
        <v>0.8</v>
      </c>
      <c r="K279" s="29" t="str">
        <f ca="1">IF(AND($A279&lt;&gt;"",K$9&lt;&gt;""),IF(HLOOKUP(K$9,'Feuille1-Catégories'!$C$1:$G$2,2,FALSE)="OUI",K$3,IF(HLOOKUP(K$9,'Feuille1-Catégories'!$C$1:$G$3,3,FALSE)="OUI",OFFSET(K$3,MOD(QUOTIENT(ROW()-ROW($A$20),'Feuille1-Catégories'!$B$6/K$6),K$5),0),IF(MOD($A279-1-K$10,'Feuille1-Catégories'!$F$5+1)=0,K$3,""))),"")</f>
        <v/>
      </c>
      <c r="L279" s="29">
        <f ca="1">IF(AND($A279&lt;&gt;"",L$9&lt;&gt;""),IF(HLOOKUP(L$9,'Feuille1-Catégories'!$C$1:$G$2,2,FALSE)="OUI",L$3,IF(HLOOKUP(L$9,'Feuille1-Catégories'!$C$1:$G$3,3,FALSE)="OUI",OFFSET(L$3,MOD(QUOTIENT(ROW()-ROW($A$20),'Feuille1-Catégories'!$B$6/L$6),L$5),0),IF(MOD($A279-1-L$10,'Feuille1-Catégories'!$F$5+1)=0,L$3,""))),"")</f>
        <v>50</v>
      </c>
      <c r="M279" s="29">
        <f ca="1">IF(AND($A279&lt;&gt;"",M$9&lt;&gt;""),IF(HLOOKUP(M$9,'Feuille1-Catégories'!$C$1:$G$2,2,FALSE)="OUI",M$3,IF(HLOOKUP(M$9,'Feuille1-Catégories'!$C$1:$G$3,3,FALSE)="OUI",OFFSET(M$3,MOD(QUOTIENT(ROW()-ROW($A$20),'Feuille1-Catégories'!$B$6/M$6),M$5),0),IF(MOD($A279-1-M$10,'Feuille1-Catégories'!$F$5+1)=0,M$3,""))),"")</f>
        <v>1500</v>
      </c>
      <c r="N279" s="29">
        <f ca="1">IF(AND($A279&lt;&gt;"",N$9&lt;&gt;""),IF(HLOOKUP(N$9,'Feuille1-Catégories'!$C$1:$G$2,2,FALSE)="OUI",N$3,IF(HLOOKUP(N$9,'Feuille1-Catégories'!$C$1:$G$3,3,FALSE)="OUI",OFFSET(N$3,MOD(QUOTIENT(ROW()-ROW($A$20),'Feuille1-Catégories'!$B$6/N$6),N$5),0),IF(MOD($A279-1-N$10,'Feuille1-Catégories'!$F$5+1)=0,N$3,""))),"")</f>
        <v>2</v>
      </c>
      <c r="O279" s="29">
        <f ca="1">IF(AND($A279&lt;&gt;"",O$9&lt;&gt;""),IF(HLOOKUP(O$9,'Feuille1-Catégories'!$C$1:$G$2,2,FALSE)="OUI",O$3,IF(HLOOKUP(O$9,'Feuille1-Catégories'!$C$1:$G$3,3,FALSE)="OUI",OFFSET(O$3,MOD(QUOTIENT(ROW()-ROW($A$20),'Feuille1-Catégories'!$B$6/O$6),O$5),0),IF(MOD($A279-1-O$10,'Feuille1-Catégories'!$F$5+1)=0,O$3,""))),"")</f>
        <v>5</v>
      </c>
      <c r="P279" s="29" t="str">
        <f ca="1">IF(AND($A279&lt;&gt;"",P$9&lt;&gt;""),IF(HLOOKUP(P$9,'Feuille1-Catégories'!$C$1:$G$2,2,FALSE)="OUI",P$3,IF(HLOOKUP(P$9,'Feuille1-Catégories'!$C$1:$G$3,3,FALSE)="OUI",OFFSET(P$3,MOD(QUOTIENT(ROW()-ROW($A$20),'Feuille1-Catégories'!$B$6/P$6),P$5),0),IF(MOD($A279-1-P$10,'Feuille1-Catégories'!$F$5+1)=0,P$3,""))),"")</f>
        <v/>
      </c>
      <c r="Q279" s="29">
        <f ca="1">IF(AND($A279&lt;&gt;"",Q$9&lt;&gt;""),IF(HLOOKUP(Q$9,'Feuille1-Catégories'!$C$1:$G$2,2,FALSE)="OUI",Q$3,IF(HLOOKUP(Q$9,'Feuille1-Catégories'!$C$1:$G$3,3,FALSE)="OUI",OFFSET(Q$3,MOD(QUOTIENT(ROW()-ROW($A$20),'Feuille1-Catégories'!$B$6/Q$6),Q$5),0),IF(MOD($A279-1-Q$10,'Feuille1-Catégories'!$F$5+1)=0,Q$3,""))),"")</f>
        <v>500</v>
      </c>
      <c r="R279" s="29" t="str">
        <f ca="1">IF(AND($A279&lt;&gt;"",R$9&lt;&gt;""),IF(HLOOKUP(R$9,'Feuille1-Catégories'!$C$1:$G$2,2,FALSE)="OUI",R$3,IF(HLOOKUP(R$9,'Feuille1-Catégories'!$C$1:$G$3,3,FALSE)="OUI",OFFSET(R$3,MOD(QUOTIENT(ROW()-ROW($A$20),'Feuille1-Catégories'!$B$6/R$6),R$5),0),IF(MOD($A279-1-R$10,'Feuille1-Catégories'!$F$5+1)=0,R$3,""))),"")</f>
        <v/>
      </c>
      <c r="S279" s="29">
        <f ca="1">IF(AND($A279&lt;&gt;"",S$9&lt;&gt;""),IF(HLOOKUP(S$9,'Feuille1-Catégories'!$C$1:$G$2,2,FALSE)="OUI",S$3,IF(HLOOKUP(S$9,'Feuille1-Catégories'!$C$1:$G$3,3,FALSE)="OUI",OFFSET(S$3,MOD(QUOTIENT(ROW()-ROW($A$20),'Feuille1-Catégories'!$B$6/S$6),S$5),0),IF(MOD($A279-1-S$10,'Feuille1-Catégories'!$F$5+1)=0,S$3,""))),"")</f>
        <v>30</v>
      </c>
      <c r="T279" s="29" t="str">
        <f ca="1">IF(AND($A279&lt;&gt;"",T$9&lt;&gt;""),IF(HLOOKUP(T$9,'Feuille1-Catégories'!$C$1:$G$2,2,FALSE)="OUI",T$3,IF(HLOOKUP(T$9,'Feuille1-Catégories'!$C$1:$G$3,3,FALSE)="OUI",OFFSET(T$3,MOD(QUOTIENT(ROW()-ROW($A$20),'Feuille1-Catégories'!$B$6/T$6),T$5),0),IF(MOD($A279-1-T$10,'Feuille1-Catégories'!$F$5+1)=0,T$3,""))),"")</f>
        <v/>
      </c>
      <c r="U279" s="29">
        <f ca="1">IF(AND($A279&lt;&gt;"",U$9&lt;&gt;""),IF(HLOOKUP(U$9,'Feuille1-Catégories'!$C$1:$G$2,2,FALSE)="OUI",U$3,IF(HLOOKUP(U$9,'Feuille1-Catégories'!$C$1:$G$3,3,FALSE)="OUI",OFFSET(U$3,MOD(QUOTIENT(ROW()-ROW($A$20),'Feuille1-Catégories'!$B$6/U$6),U$5),0),IF(MOD($A279-1-U$10,'Feuille1-Catégories'!$F$5+1)=0,U$3,""))),"")</f>
        <v>300</v>
      </c>
      <c r="V279" s="29" t="str">
        <f ca="1">IF(AND($A279&lt;&gt;"",V$9&lt;&gt;""),IF(HLOOKUP(V$9,'Feuille1-Catégories'!$C$1:$G$2,2,FALSE)="OUI",V$3,IF(HLOOKUP(V$9,'Feuille1-Catégories'!$C$1:$G$3,3,FALSE)="OUI",OFFSET(V$3,MOD(QUOTIENT(ROW()-ROW($A$20),'Feuille1-Catégories'!$B$6/V$6),V$5),0),IF(MOD($A279-1-V$10,'Feuille1-Catégories'!$F$5+1)=0,V$3,""))),"")</f>
        <v/>
      </c>
      <c r="W279" s="29" t="str">
        <f ca="1">IF(AND($A279&lt;&gt;"",W$9&lt;&gt;""),IF(HLOOKUP(W$9,'Feuille1-Catégories'!$C$1:$G$2,2,FALSE)="OUI",W$3,IF(HLOOKUP(W$9,'Feuille1-Catégories'!$C$1:$G$3,3,FALSE)="OUI",OFFSET(W$3,MOD(QUOTIENT(ROW()-ROW($A$20),'Feuille1-Catégories'!$B$6/W$6),W$5),0),IF(MOD($A279-1-W$10,'Feuille1-Catégories'!$F$5+1)=0,W$3,""))),"")</f>
        <v/>
      </c>
      <c r="X279" s="29" t="str">
        <f ca="1">IF(AND($A279&lt;&gt;"",X$9&lt;&gt;""),IF(HLOOKUP(X$9,'Feuille1-Catégories'!$C$1:$G$2,2,FALSE)="OUI",X$3,IF(HLOOKUP(X$9,'Feuille1-Catégories'!$C$1:$G$3,3,FALSE)="OUI",OFFSET(X$3,MOD(QUOTIENT(ROW()-ROW($A$20),'Feuille1-Catégories'!$B$6/X$6),X$5),0),IF(MOD($A279-1-X$10,'Feuille1-Catégories'!$F$5+1)=0,X$3,""))),"")</f>
        <v/>
      </c>
      <c r="Y279" s="29" t="str">
        <f ca="1">IF(AND($A279&lt;&gt;"",Y$9&lt;&gt;""),IF(HLOOKUP(Y$9,'Feuille1-Catégories'!$C$1:$G$2,2,FALSE)="OUI",Y$3,IF(HLOOKUP(Y$9,'Feuille1-Catégories'!$C$1:$G$3,3,FALSE)="OUI",OFFSET(Y$3,MOD(QUOTIENT(ROW()-ROW($A$20),'Feuille1-Catégories'!$B$6/Y$6),Y$5),0),IF(MOD($A279-1-Y$10,'Feuille1-Catégories'!$F$5+1)=0,Y$3,""))),"")</f>
        <v/>
      </c>
      <c r="Z279" s="29" t="str">
        <f ca="1">IF(AND($A279&lt;&gt;"",Z$9&lt;&gt;""),IF(HLOOKUP(Z$9,'Feuille1-Catégories'!$C$1:$G$2,2,FALSE)="OUI",Z$3,IF(HLOOKUP(Z$9,'Feuille1-Catégories'!$C$1:$G$3,3,FALSE)="OUI",OFFSET(Z$3,MOD(QUOTIENT(ROW()-ROW($A$20),'Feuille1-Catégories'!$B$6/Z$6),Z$5),0),IF(MOD($A279-1-Z$10,'Feuille1-Catégories'!$F$5+1)=0,Z$3,""))),"")</f>
        <v/>
      </c>
    </row>
    <row r="280" spans="1:26" ht="17" x14ac:dyDescent="0.2">
      <c r="A280" s="21">
        <f>IF('Feuille2-Prix de vente'!A280&lt;&gt;"",'Feuille2-Prix de vente'!A280,"")</f>
        <v>261</v>
      </c>
      <c r="B280" s="33">
        <f ca="1">IF('Feuille2-Prix de vente'!B280&lt;&gt;"",'Feuille2-Prix de vente'!B280,"")</f>
        <v>4.2068032872152292</v>
      </c>
      <c r="C280" s="10">
        <f ca="1">IF('Feuille2-Prix de vente'!C280&lt;&gt;"",'Feuille2-Prix de vente'!C280,"")</f>
        <v>6165.4</v>
      </c>
      <c r="D280" s="10">
        <f t="shared" ca="1" si="4"/>
        <v>1922.6</v>
      </c>
      <c r="E280" s="10">
        <f ca="1">IF('Feuille2-Prix de vente'!E280&lt;&gt;"",'Feuille2-Prix de vente'!E280,"")</f>
        <v>8088</v>
      </c>
      <c r="F280" s="29">
        <f ca="1">IF(AND($A280&lt;&gt;"",F$9&lt;&gt;""),IF(HLOOKUP(F$9,'Feuille1-Catégories'!$C$1:$G$2,2,FALSE)="OUI",F$3,IF(HLOOKUP(F$9,'Feuille1-Catégories'!$C$1:$G$3,3,FALSE)="OUI",OFFSET(F$3,MOD(QUOTIENT(ROW()-ROW($A$20),'Feuille1-Catégories'!$B$6/F$6),F$5),0),IF(MOD($A280-1-F$10,'Feuille1-Catégories'!$F$5+1)=0,F$3,""))),"")</f>
        <v>0.8</v>
      </c>
      <c r="G280" s="29" t="str">
        <f ca="1">IF(AND($A280&lt;&gt;"",G$9&lt;&gt;""),IF(HLOOKUP(G$9,'Feuille1-Catégories'!$C$1:$G$2,2,FALSE)="OUI",G$3,IF(HLOOKUP(G$9,'Feuille1-Catégories'!$C$1:$G$3,3,FALSE)="OUI",OFFSET(G$3,MOD(QUOTIENT(ROW()-ROW($A$20),'Feuille1-Catégories'!$B$6/G$6),G$5),0),IF(MOD($A280-1-G$10,'Feuille1-Catégories'!$F$5+1)=0,G$3,""))),"")</f>
        <v xml:space="preserve"> </v>
      </c>
      <c r="H280" s="29" t="str">
        <f ca="1">IF(AND($A280&lt;&gt;"",H$9&lt;&gt;""),IF(HLOOKUP(H$9,'Feuille1-Catégories'!$C$1:$G$2,2,FALSE)="OUI",H$3,IF(HLOOKUP(H$9,'Feuille1-Catégories'!$C$1:$G$3,3,FALSE)="OUI",OFFSET(H$3,MOD(QUOTIENT(ROW()-ROW($A$20),'Feuille1-Catégories'!$B$6/H$6),H$5),0),IF(MOD($A280-1-H$10,'Feuille1-Catégories'!$F$5+1)=0,H$3,""))),"")</f>
        <v/>
      </c>
      <c r="I280" s="29" t="str">
        <f ca="1">IF(AND($A280&lt;&gt;"",I$9&lt;&gt;""),IF(HLOOKUP(I$9,'Feuille1-Catégories'!$C$1:$G$2,2,FALSE)="OUI",I$3,IF(HLOOKUP(I$9,'Feuille1-Catégories'!$C$1:$G$3,3,FALSE)="OUI",OFFSET(I$3,MOD(QUOTIENT(ROW()-ROW($A$20),'Feuille1-Catégories'!$B$6/I$6),I$5),0),IF(MOD($A280-1-I$10,'Feuille1-Catégories'!$F$5+1)=0,I$3,""))),"")</f>
        <v xml:space="preserve"> </v>
      </c>
      <c r="J280" s="29">
        <f ca="1">IF(AND($A280&lt;&gt;"",J$9&lt;&gt;""),IF(HLOOKUP(J$9,'Feuille1-Catégories'!$C$1:$G$2,2,FALSE)="OUI",J$3,IF(HLOOKUP(J$9,'Feuille1-Catégories'!$C$1:$G$3,3,FALSE)="OUI",OFFSET(J$3,MOD(QUOTIENT(ROW()-ROW($A$20),'Feuille1-Catégories'!$B$6/J$6),J$5),0),IF(MOD($A280-1-J$10,'Feuille1-Catégories'!$F$5+1)=0,J$3,""))),"")</f>
        <v>0.8</v>
      </c>
      <c r="K280" s="29" t="str">
        <f ca="1">IF(AND($A280&lt;&gt;"",K$9&lt;&gt;""),IF(HLOOKUP(K$9,'Feuille1-Catégories'!$C$1:$G$2,2,FALSE)="OUI",K$3,IF(HLOOKUP(K$9,'Feuille1-Catégories'!$C$1:$G$3,3,FALSE)="OUI",OFFSET(K$3,MOD(QUOTIENT(ROW()-ROW($A$20),'Feuille1-Catégories'!$B$6/K$6),K$5),0),IF(MOD($A280-1-K$10,'Feuille1-Catégories'!$F$5+1)=0,K$3,""))),"")</f>
        <v/>
      </c>
      <c r="L280" s="29">
        <f ca="1">IF(AND($A280&lt;&gt;"",L$9&lt;&gt;""),IF(HLOOKUP(L$9,'Feuille1-Catégories'!$C$1:$G$2,2,FALSE)="OUI",L$3,IF(HLOOKUP(L$9,'Feuille1-Catégories'!$C$1:$G$3,3,FALSE)="OUI",OFFSET(L$3,MOD(QUOTIENT(ROW()-ROW($A$20),'Feuille1-Catégories'!$B$6/L$6),L$5),0),IF(MOD($A280-1-L$10,'Feuille1-Catégories'!$F$5+1)=0,L$3,""))),"")</f>
        <v>50</v>
      </c>
      <c r="M280" s="29">
        <f ca="1">IF(AND($A280&lt;&gt;"",M$9&lt;&gt;""),IF(HLOOKUP(M$9,'Feuille1-Catégories'!$C$1:$G$2,2,FALSE)="OUI",M$3,IF(HLOOKUP(M$9,'Feuille1-Catégories'!$C$1:$G$3,3,FALSE)="OUI",OFFSET(M$3,MOD(QUOTIENT(ROW()-ROW($A$20),'Feuille1-Catégories'!$B$6/M$6),M$5),0),IF(MOD($A280-1-M$10,'Feuille1-Catégories'!$F$5+1)=0,M$3,""))),"")</f>
        <v>1500</v>
      </c>
      <c r="N280" s="29" t="str">
        <f ca="1">IF(AND($A280&lt;&gt;"",N$9&lt;&gt;""),IF(HLOOKUP(N$9,'Feuille1-Catégories'!$C$1:$G$2,2,FALSE)="OUI",N$3,IF(HLOOKUP(N$9,'Feuille1-Catégories'!$C$1:$G$3,3,FALSE)="OUI",OFFSET(N$3,MOD(QUOTIENT(ROW()-ROW($A$20),'Feuille1-Catégories'!$B$6/N$6),N$5),0),IF(MOD($A280-1-N$10,'Feuille1-Catégories'!$F$5+1)=0,N$3,""))),"")</f>
        <v xml:space="preserve"> </v>
      </c>
      <c r="O280" s="29">
        <f ca="1">IF(AND($A280&lt;&gt;"",O$9&lt;&gt;""),IF(HLOOKUP(O$9,'Feuille1-Catégories'!$C$1:$G$2,2,FALSE)="OUI",O$3,IF(HLOOKUP(O$9,'Feuille1-Catégories'!$C$1:$G$3,3,FALSE)="OUI",OFFSET(O$3,MOD(QUOTIENT(ROW()-ROW($A$20),'Feuille1-Catégories'!$B$6/O$6),O$5),0),IF(MOD($A280-1-O$10,'Feuille1-Catégories'!$F$5+1)=0,O$3,""))),"")</f>
        <v>5</v>
      </c>
      <c r="P280" s="29">
        <f ca="1">IF(AND($A280&lt;&gt;"",P$9&lt;&gt;""),IF(HLOOKUP(P$9,'Feuille1-Catégories'!$C$1:$G$2,2,FALSE)="OUI",P$3,IF(HLOOKUP(P$9,'Feuille1-Catégories'!$C$1:$G$3,3,FALSE)="OUI",OFFSET(P$3,MOD(QUOTIENT(ROW()-ROW($A$20),'Feuille1-Catégories'!$B$6/P$6),P$5),0),IF(MOD($A280-1-P$10,'Feuille1-Catégories'!$F$5+1)=0,P$3,""))),"")</f>
        <v>25</v>
      </c>
      <c r="Q280" s="29" t="str">
        <f ca="1">IF(AND($A280&lt;&gt;"",Q$9&lt;&gt;""),IF(HLOOKUP(Q$9,'Feuille1-Catégories'!$C$1:$G$2,2,FALSE)="OUI",Q$3,IF(HLOOKUP(Q$9,'Feuille1-Catégories'!$C$1:$G$3,3,FALSE)="OUI",OFFSET(Q$3,MOD(QUOTIENT(ROW()-ROW($A$20),'Feuille1-Catégories'!$B$6/Q$6),Q$5),0),IF(MOD($A280-1-Q$10,'Feuille1-Catégories'!$F$5+1)=0,Q$3,""))),"")</f>
        <v/>
      </c>
      <c r="R280" s="29">
        <f ca="1">IF(AND($A280&lt;&gt;"",R$9&lt;&gt;""),IF(HLOOKUP(R$9,'Feuille1-Catégories'!$C$1:$G$2,2,FALSE)="OUI",R$3,IF(HLOOKUP(R$9,'Feuille1-Catégories'!$C$1:$G$3,3,FALSE)="OUI",OFFSET(R$3,MOD(QUOTIENT(ROW()-ROW($A$20),'Feuille1-Catégories'!$B$6/R$6),R$5),0),IF(MOD($A280-1-R$10,'Feuille1-Catégories'!$F$5+1)=0,R$3,""))),"")</f>
        <v>1</v>
      </c>
      <c r="S280" s="29">
        <f ca="1">IF(AND($A280&lt;&gt;"",S$9&lt;&gt;""),IF(HLOOKUP(S$9,'Feuille1-Catégories'!$C$1:$G$2,2,FALSE)="OUI",S$3,IF(HLOOKUP(S$9,'Feuille1-Catégories'!$C$1:$G$3,3,FALSE)="OUI",OFFSET(S$3,MOD(QUOTIENT(ROW()-ROW($A$20),'Feuille1-Catégories'!$B$6/S$6),S$5),0),IF(MOD($A280-1-S$10,'Feuille1-Catégories'!$F$5+1)=0,S$3,""))),"")</f>
        <v>30</v>
      </c>
      <c r="T280" s="29">
        <f ca="1">IF(AND($A280&lt;&gt;"",T$9&lt;&gt;""),IF(HLOOKUP(T$9,'Feuille1-Catégories'!$C$1:$G$2,2,FALSE)="OUI",T$3,IF(HLOOKUP(T$9,'Feuille1-Catégories'!$C$1:$G$3,3,FALSE)="OUI",OFFSET(T$3,MOD(QUOTIENT(ROW()-ROW($A$20),'Feuille1-Catégories'!$B$6/T$6),T$5),0),IF(MOD($A280-1-T$10,'Feuille1-Catégories'!$F$5+1)=0,T$3,""))),"")</f>
        <v>10</v>
      </c>
      <c r="U280" s="29">
        <f ca="1">IF(AND($A280&lt;&gt;"",U$9&lt;&gt;""),IF(HLOOKUP(U$9,'Feuille1-Catégories'!$C$1:$G$2,2,FALSE)="OUI",U$3,IF(HLOOKUP(U$9,'Feuille1-Catégories'!$C$1:$G$3,3,FALSE)="OUI",OFFSET(U$3,MOD(QUOTIENT(ROW()-ROW($A$20),'Feuille1-Catégories'!$B$6/U$6),U$5),0),IF(MOD($A280-1-U$10,'Feuille1-Catégories'!$F$5+1)=0,U$3,""))),"")</f>
        <v>300</v>
      </c>
      <c r="V280" s="29" t="str">
        <f ca="1">IF(AND($A280&lt;&gt;"",V$9&lt;&gt;""),IF(HLOOKUP(V$9,'Feuille1-Catégories'!$C$1:$G$2,2,FALSE)="OUI",V$3,IF(HLOOKUP(V$9,'Feuille1-Catégories'!$C$1:$G$3,3,FALSE)="OUI",OFFSET(V$3,MOD(QUOTIENT(ROW()-ROW($A$20),'Feuille1-Catégories'!$B$6/V$6),V$5),0),IF(MOD($A280-1-V$10,'Feuille1-Catégories'!$F$5+1)=0,V$3,""))),"")</f>
        <v/>
      </c>
      <c r="W280" s="29" t="str">
        <f ca="1">IF(AND($A280&lt;&gt;"",W$9&lt;&gt;""),IF(HLOOKUP(W$9,'Feuille1-Catégories'!$C$1:$G$2,2,FALSE)="OUI",W$3,IF(HLOOKUP(W$9,'Feuille1-Catégories'!$C$1:$G$3,3,FALSE)="OUI",OFFSET(W$3,MOD(QUOTIENT(ROW()-ROW($A$20),'Feuille1-Catégories'!$B$6/W$6),W$5),0),IF(MOD($A280-1-W$10,'Feuille1-Catégories'!$F$5+1)=0,W$3,""))),"")</f>
        <v/>
      </c>
      <c r="X280" s="29" t="str">
        <f ca="1">IF(AND($A280&lt;&gt;"",X$9&lt;&gt;""),IF(HLOOKUP(X$9,'Feuille1-Catégories'!$C$1:$G$2,2,FALSE)="OUI",X$3,IF(HLOOKUP(X$9,'Feuille1-Catégories'!$C$1:$G$3,3,FALSE)="OUI",OFFSET(X$3,MOD(QUOTIENT(ROW()-ROW($A$20),'Feuille1-Catégories'!$B$6/X$6),X$5),0),IF(MOD($A280-1-X$10,'Feuille1-Catégories'!$F$5+1)=0,X$3,""))),"")</f>
        <v/>
      </c>
      <c r="Y280" s="29" t="str">
        <f ca="1">IF(AND($A280&lt;&gt;"",Y$9&lt;&gt;""),IF(HLOOKUP(Y$9,'Feuille1-Catégories'!$C$1:$G$2,2,FALSE)="OUI",Y$3,IF(HLOOKUP(Y$9,'Feuille1-Catégories'!$C$1:$G$3,3,FALSE)="OUI",OFFSET(Y$3,MOD(QUOTIENT(ROW()-ROW($A$20),'Feuille1-Catégories'!$B$6/Y$6),Y$5),0),IF(MOD($A280-1-Y$10,'Feuille1-Catégories'!$F$5+1)=0,Y$3,""))),"")</f>
        <v/>
      </c>
      <c r="Z280" s="29" t="str">
        <f ca="1">IF(AND($A280&lt;&gt;"",Z$9&lt;&gt;""),IF(HLOOKUP(Z$9,'Feuille1-Catégories'!$C$1:$G$2,2,FALSE)="OUI",Z$3,IF(HLOOKUP(Z$9,'Feuille1-Catégories'!$C$1:$G$3,3,FALSE)="OUI",OFFSET(Z$3,MOD(QUOTIENT(ROW()-ROW($A$20),'Feuille1-Catégories'!$B$6/Z$6),Z$5),0),IF(MOD($A280-1-Z$10,'Feuille1-Catégories'!$F$5+1)=0,Z$3,""))),"")</f>
        <v/>
      </c>
    </row>
    <row r="281" spans="1:26" ht="17" x14ac:dyDescent="0.2">
      <c r="A281" s="21">
        <f>IF('Feuille2-Prix de vente'!A281&lt;&gt;"",'Feuille2-Prix de vente'!A281,"")</f>
        <v>262</v>
      </c>
      <c r="B281" s="33">
        <f ca="1">IF('Feuille2-Prix de vente'!B281&lt;&gt;"",'Feuille2-Prix de vente'!B281,"")</f>
        <v>3.9172526240701111</v>
      </c>
      <c r="C281" s="10">
        <f ca="1">IF('Feuille2-Prix de vente'!C281&lt;&gt;"",'Feuille2-Prix de vente'!C281,"")</f>
        <v>5725.4</v>
      </c>
      <c r="D281" s="10">
        <f t="shared" ca="1" si="4"/>
        <v>1962.6</v>
      </c>
      <c r="E281" s="10">
        <f ca="1">IF('Feuille2-Prix de vente'!E281&lt;&gt;"",'Feuille2-Prix de vente'!E281,"")</f>
        <v>7688</v>
      </c>
      <c r="F281" s="29">
        <f ca="1">IF(AND($A281&lt;&gt;"",F$9&lt;&gt;""),IF(HLOOKUP(F$9,'Feuille1-Catégories'!$C$1:$G$2,2,FALSE)="OUI",F$3,IF(HLOOKUP(F$9,'Feuille1-Catégories'!$C$1:$G$3,3,FALSE)="OUI",OFFSET(F$3,MOD(QUOTIENT(ROW()-ROW($A$20),'Feuille1-Catégories'!$B$6/F$6),F$5),0),IF(MOD($A281-1-F$10,'Feuille1-Catégories'!$F$5+1)=0,F$3,""))),"")</f>
        <v>0.8</v>
      </c>
      <c r="G281" s="29" t="str">
        <f ca="1">IF(AND($A281&lt;&gt;"",G$9&lt;&gt;""),IF(HLOOKUP(G$9,'Feuille1-Catégories'!$C$1:$G$2,2,FALSE)="OUI",G$3,IF(HLOOKUP(G$9,'Feuille1-Catégories'!$C$1:$G$3,3,FALSE)="OUI",OFFSET(G$3,MOD(QUOTIENT(ROW()-ROW($A$20),'Feuille1-Catégories'!$B$6/G$6),G$5),0),IF(MOD($A281-1-G$10,'Feuille1-Catégories'!$F$5+1)=0,G$3,""))),"")</f>
        <v xml:space="preserve"> </v>
      </c>
      <c r="H281" s="29">
        <f ca="1">IF(AND($A281&lt;&gt;"",H$9&lt;&gt;""),IF(HLOOKUP(H$9,'Feuille1-Catégories'!$C$1:$G$2,2,FALSE)="OUI",H$3,IF(HLOOKUP(H$9,'Feuille1-Catégories'!$C$1:$G$3,3,FALSE)="OUI",OFFSET(H$3,MOD(QUOTIENT(ROW()-ROW($A$20),'Feuille1-Catégories'!$B$6/H$6),H$5),0),IF(MOD($A281-1-H$10,'Feuille1-Catégories'!$F$5+1)=0,H$3,""))),"")</f>
        <v>50</v>
      </c>
      <c r="I281" s="29" t="str">
        <f ca="1">IF(AND($A281&lt;&gt;"",I$9&lt;&gt;""),IF(HLOOKUP(I$9,'Feuille1-Catégories'!$C$1:$G$2,2,FALSE)="OUI",I$3,IF(HLOOKUP(I$9,'Feuille1-Catégories'!$C$1:$G$3,3,FALSE)="OUI",OFFSET(I$3,MOD(QUOTIENT(ROW()-ROW($A$20),'Feuille1-Catégories'!$B$6/I$6),I$5),0),IF(MOD($A281-1-I$10,'Feuille1-Catégories'!$F$5+1)=0,I$3,""))),"")</f>
        <v xml:space="preserve"> </v>
      </c>
      <c r="J281" s="29">
        <f ca="1">IF(AND($A281&lt;&gt;"",J$9&lt;&gt;""),IF(HLOOKUP(J$9,'Feuille1-Catégories'!$C$1:$G$2,2,FALSE)="OUI",J$3,IF(HLOOKUP(J$9,'Feuille1-Catégories'!$C$1:$G$3,3,FALSE)="OUI",OFFSET(J$3,MOD(QUOTIENT(ROW()-ROW($A$20),'Feuille1-Catégories'!$B$6/J$6),J$5),0),IF(MOD($A281-1-J$10,'Feuille1-Catégories'!$F$5+1)=0,J$3,""))),"")</f>
        <v>0.8</v>
      </c>
      <c r="K281" s="29" t="str">
        <f ca="1">IF(AND($A281&lt;&gt;"",K$9&lt;&gt;""),IF(HLOOKUP(K$9,'Feuille1-Catégories'!$C$1:$G$2,2,FALSE)="OUI",K$3,IF(HLOOKUP(K$9,'Feuille1-Catégories'!$C$1:$G$3,3,FALSE)="OUI",OFFSET(K$3,MOD(QUOTIENT(ROW()-ROW($A$20),'Feuille1-Catégories'!$B$6/K$6),K$5),0),IF(MOD($A281-1-K$10,'Feuille1-Catégories'!$F$5+1)=0,K$3,""))),"")</f>
        <v/>
      </c>
      <c r="L281" s="29">
        <f ca="1">IF(AND($A281&lt;&gt;"",L$9&lt;&gt;""),IF(HLOOKUP(L$9,'Feuille1-Catégories'!$C$1:$G$2,2,FALSE)="OUI",L$3,IF(HLOOKUP(L$9,'Feuille1-Catégories'!$C$1:$G$3,3,FALSE)="OUI",OFFSET(L$3,MOD(QUOTIENT(ROW()-ROW($A$20),'Feuille1-Catégories'!$B$6/L$6),L$5),0),IF(MOD($A281-1-L$10,'Feuille1-Catégories'!$F$5+1)=0,L$3,""))),"")</f>
        <v>50</v>
      </c>
      <c r="M281" s="29">
        <f ca="1">IF(AND($A281&lt;&gt;"",M$9&lt;&gt;""),IF(HLOOKUP(M$9,'Feuille1-Catégories'!$C$1:$G$2,2,FALSE)="OUI",M$3,IF(HLOOKUP(M$9,'Feuille1-Catégories'!$C$1:$G$3,3,FALSE)="OUI",OFFSET(M$3,MOD(QUOTIENT(ROW()-ROW($A$20),'Feuille1-Catégories'!$B$6/M$6),M$5),0),IF(MOD($A281-1-M$10,'Feuille1-Catégories'!$F$5+1)=0,M$3,""))),"")</f>
        <v>1500</v>
      </c>
      <c r="N281" s="29" t="str">
        <f ca="1">IF(AND($A281&lt;&gt;"",N$9&lt;&gt;""),IF(HLOOKUP(N$9,'Feuille1-Catégories'!$C$1:$G$2,2,FALSE)="OUI",N$3,IF(HLOOKUP(N$9,'Feuille1-Catégories'!$C$1:$G$3,3,FALSE)="OUI",OFFSET(N$3,MOD(QUOTIENT(ROW()-ROW($A$20),'Feuille1-Catégories'!$B$6/N$6),N$5),0),IF(MOD($A281-1-N$10,'Feuille1-Catégories'!$F$5+1)=0,N$3,""))),"")</f>
        <v xml:space="preserve"> </v>
      </c>
      <c r="O281" s="29">
        <f ca="1">IF(AND($A281&lt;&gt;"",O$9&lt;&gt;""),IF(HLOOKUP(O$9,'Feuille1-Catégories'!$C$1:$G$2,2,FALSE)="OUI",O$3,IF(HLOOKUP(O$9,'Feuille1-Catégories'!$C$1:$G$3,3,FALSE)="OUI",OFFSET(O$3,MOD(QUOTIENT(ROW()-ROW($A$20),'Feuille1-Catégories'!$B$6/O$6),O$5),0),IF(MOD($A281-1-O$10,'Feuille1-Catégories'!$F$5+1)=0,O$3,""))),"")</f>
        <v>5</v>
      </c>
      <c r="P281" s="29">
        <f ca="1">IF(AND($A281&lt;&gt;"",P$9&lt;&gt;""),IF(HLOOKUP(P$9,'Feuille1-Catégories'!$C$1:$G$2,2,FALSE)="OUI",P$3,IF(HLOOKUP(P$9,'Feuille1-Catégories'!$C$1:$G$3,3,FALSE)="OUI",OFFSET(P$3,MOD(QUOTIENT(ROW()-ROW($A$20),'Feuille1-Catégories'!$B$6/P$6),P$5),0),IF(MOD($A281-1-P$10,'Feuille1-Catégories'!$F$5+1)=0,P$3,""))),"")</f>
        <v>25</v>
      </c>
      <c r="Q281" s="29" t="str">
        <f ca="1">IF(AND($A281&lt;&gt;"",Q$9&lt;&gt;""),IF(HLOOKUP(Q$9,'Feuille1-Catégories'!$C$1:$G$2,2,FALSE)="OUI",Q$3,IF(HLOOKUP(Q$9,'Feuille1-Catégories'!$C$1:$G$3,3,FALSE)="OUI",OFFSET(Q$3,MOD(QUOTIENT(ROW()-ROW($A$20),'Feuille1-Catégories'!$B$6/Q$6),Q$5),0),IF(MOD($A281-1-Q$10,'Feuille1-Catégories'!$F$5+1)=0,Q$3,""))),"")</f>
        <v/>
      </c>
      <c r="R281" s="29">
        <f ca="1">IF(AND($A281&lt;&gt;"",R$9&lt;&gt;""),IF(HLOOKUP(R$9,'Feuille1-Catégories'!$C$1:$G$2,2,FALSE)="OUI",R$3,IF(HLOOKUP(R$9,'Feuille1-Catégories'!$C$1:$G$3,3,FALSE)="OUI",OFFSET(R$3,MOD(QUOTIENT(ROW()-ROW($A$20),'Feuille1-Catégories'!$B$6/R$6),R$5),0),IF(MOD($A281-1-R$10,'Feuille1-Catégories'!$F$5+1)=0,R$3,""))),"")</f>
        <v>1</v>
      </c>
      <c r="S281" s="29">
        <f ca="1">IF(AND($A281&lt;&gt;"",S$9&lt;&gt;""),IF(HLOOKUP(S$9,'Feuille1-Catégories'!$C$1:$G$2,2,FALSE)="OUI",S$3,IF(HLOOKUP(S$9,'Feuille1-Catégories'!$C$1:$G$3,3,FALSE)="OUI",OFFSET(S$3,MOD(QUOTIENT(ROW()-ROW($A$20),'Feuille1-Catégories'!$B$6/S$6),S$5),0),IF(MOD($A281-1-S$10,'Feuille1-Catégories'!$F$5+1)=0,S$3,""))),"")</f>
        <v>30</v>
      </c>
      <c r="T281" s="29" t="str">
        <f ca="1">IF(AND($A281&lt;&gt;"",T$9&lt;&gt;""),IF(HLOOKUP(T$9,'Feuille1-Catégories'!$C$1:$G$2,2,FALSE)="OUI",T$3,IF(HLOOKUP(T$9,'Feuille1-Catégories'!$C$1:$G$3,3,FALSE)="OUI",OFFSET(T$3,MOD(QUOTIENT(ROW()-ROW($A$20),'Feuille1-Catégories'!$B$6/T$6),T$5),0),IF(MOD($A281-1-T$10,'Feuille1-Catégories'!$F$5+1)=0,T$3,""))),"")</f>
        <v/>
      </c>
      <c r="U281" s="29">
        <f ca="1">IF(AND($A281&lt;&gt;"",U$9&lt;&gt;""),IF(HLOOKUP(U$9,'Feuille1-Catégories'!$C$1:$G$2,2,FALSE)="OUI",U$3,IF(HLOOKUP(U$9,'Feuille1-Catégories'!$C$1:$G$3,3,FALSE)="OUI",OFFSET(U$3,MOD(QUOTIENT(ROW()-ROW($A$20),'Feuille1-Catégories'!$B$6/U$6),U$5),0),IF(MOD($A281-1-U$10,'Feuille1-Catégories'!$F$5+1)=0,U$3,""))),"")</f>
        <v>300</v>
      </c>
      <c r="V281" s="29" t="str">
        <f ca="1">IF(AND($A281&lt;&gt;"",V$9&lt;&gt;""),IF(HLOOKUP(V$9,'Feuille1-Catégories'!$C$1:$G$2,2,FALSE)="OUI",V$3,IF(HLOOKUP(V$9,'Feuille1-Catégories'!$C$1:$G$3,3,FALSE)="OUI",OFFSET(V$3,MOD(QUOTIENT(ROW()-ROW($A$20),'Feuille1-Catégories'!$B$6/V$6),V$5),0),IF(MOD($A281-1-V$10,'Feuille1-Catégories'!$F$5+1)=0,V$3,""))),"")</f>
        <v/>
      </c>
      <c r="W281" s="29" t="str">
        <f ca="1">IF(AND($A281&lt;&gt;"",W$9&lt;&gt;""),IF(HLOOKUP(W$9,'Feuille1-Catégories'!$C$1:$G$2,2,FALSE)="OUI",W$3,IF(HLOOKUP(W$9,'Feuille1-Catégories'!$C$1:$G$3,3,FALSE)="OUI",OFFSET(W$3,MOD(QUOTIENT(ROW()-ROW($A$20),'Feuille1-Catégories'!$B$6/W$6),W$5),0),IF(MOD($A281-1-W$10,'Feuille1-Catégories'!$F$5+1)=0,W$3,""))),"")</f>
        <v/>
      </c>
      <c r="X281" s="29" t="str">
        <f ca="1">IF(AND($A281&lt;&gt;"",X$9&lt;&gt;""),IF(HLOOKUP(X$9,'Feuille1-Catégories'!$C$1:$G$2,2,FALSE)="OUI",X$3,IF(HLOOKUP(X$9,'Feuille1-Catégories'!$C$1:$G$3,3,FALSE)="OUI",OFFSET(X$3,MOD(QUOTIENT(ROW()-ROW($A$20),'Feuille1-Catégories'!$B$6/X$6),X$5),0),IF(MOD($A281-1-X$10,'Feuille1-Catégories'!$F$5+1)=0,X$3,""))),"")</f>
        <v/>
      </c>
      <c r="Y281" s="29" t="str">
        <f ca="1">IF(AND($A281&lt;&gt;"",Y$9&lt;&gt;""),IF(HLOOKUP(Y$9,'Feuille1-Catégories'!$C$1:$G$2,2,FALSE)="OUI",Y$3,IF(HLOOKUP(Y$9,'Feuille1-Catégories'!$C$1:$G$3,3,FALSE)="OUI",OFFSET(Y$3,MOD(QUOTIENT(ROW()-ROW($A$20),'Feuille1-Catégories'!$B$6/Y$6),Y$5),0),IF(MOD($A281-1-Y$10,'Feuille1-Catégories'!$F$5+1)=0,Y$3,""))),"")</f>
        <v/>
      </c>
      <c r="Z281" s="29" t="str">
        <f ca="1">IF(AND($A281&lt;&gt;"",Z$9&lt;&gt;""),IF(HLOOKUP(Z$9,'Feuille1-Catégories'!$C$1:$G$2,2,FALSE)="OUI",Z$3,IF(HLOOKUP(Z$9,'Feuille1-Catégories'!$C$1:$G$3,3,FALSE)="OUI",OFFSET(Z$3,MOD(QUOTIENT(ROW()-ROW($A$20),'Feuille1-Catégories'!$B$6/Z$6),Z$5),0),IF(MOD($A281-1-Z$10,'Feuille1-Catégories'!$F$5+1)=0,Z$3,""))),"")</f>
        <v/>
      </c>
    </row>
    <row r="282" spans="1:26" ht="17" x14ac:dyDescent="0.2">
      <c r="A282" s="21">
        <f>IF('Feuille2-Prix de vente'!A282&lt;&gt;"",'Feuille2-Prix de vente'!A282,"")</f>
        <v>263</v>
      </c>
      <c r="B282" s="33">
        <f ca="1">IF('Feuille2-Prix de vente'!B282&lt;&gt;"",'Feuille2-Prix de vente'!B282,"")</f>
        <v>3.9571413710600232</v>
      </c>
      <c r="C282" s="10">
        <f ca="1">IF('Feuille2-Prix de vente'!C282&lt;&gt;"",'Feuille2-Prix de vente'!C282,"")</f>
        <v>5685.4</v>
      </c>
      <c r="D282" s="10">
        <f t="shared" ca="1" si="4"/>
        <v>1922.6</v>
      </c>
      <c r="E282" s="10">
        <f ca="1">IF('Feuille2-Prix de vente'!E282&lt;&gt;"",'Feuille2-Prix de vente'!E282,"")</f>
        <v>7608</v>
      </c>
      <c r="F282" s="29">
        <f ca="1">IF(AND($A282&lt;&gt;"",F$9&lt;&gt;""),IF(HLOOKUP(F$9,'Feuille1-Catégories'!$C$1:$G$2,2,FALSE)="OUI",F$3,IF(HLOOKUP(F$9,'Feuille1-Catégories'!$C$1:$G$3,3,FALSE)="OUI",OFFSET(F$3,MOD(QUOTIENT(ROW()-ROW($A$20),'Feuille1-Catégories'!$B$6/F$6),F$5),0),IF(MOD($A282-1-F$10,'Feuille1-Catégories'!$F$5+1)=0,F$3,""))),"")</f>
        <v>0.8</v>
      </c>
      <c r="G282" s="29" t="str">
        <f ca="1">IF(AND($A282&lt;&gt;"",G$9&lt;&gt;""),IF(HLOOKUP(G$9,'Feuille1-Catégories'!$C$1:$G$2,2,FALSE)="OUI",G$3,IF(HLOOKUP(G$9,'Feuille1-Catégories'!$C$1:$G$3,3,FALSE)="OUI",OFFSET(G$3,MOD(QUOTIENT(ROW()-ROW($A$20),'Feuille1-Catégories'!$B$6/G$6),G$5),0),IF(MOD($A282-1-G$10,'Feuille1-Catégories'!$F$5+1)=0,G$3,""))),"")</f>
        <v xml:space="preserve"> </v>
      </c>
      <c r="H282" s="29" t="str">
        <f ca="1">IF(AND($A282&lt;&gt;"",H$9&lt;&gt;""),IF(HLOOKUP(H$9,'Feuille1-Catégories'!$C$1:$G$2,2,FALSE)="OUI",H$3,IF(HLOOKUP(H$9,'Feuille1-Catégories'!$C$1:$G$3,3,FALSE)="OUI",OFFSET(H$3,MOD(QUOTIENT(ROW()-ROW($A$20),'Feuille1-Catégories'!$B$6/H$6),H$5),0),IF(MOD($A282-1-H$10,'Feuille1-Catégories'!$F$5+1)=0,H$3,""))),"")</f>
        <v/>
      </c>
      <c r="I282" s="29" t="str">
        <f ca="1">IF(AND($A282&lt;&gt;"",I$9&lt;&gt;""),IF(HLOOKUP(I$9,'Feuille1-Catégories'!$C$1:$G$2,2,FALSE)="OUI",I$3,IF(HLOOKUP(I$9,'Feuille1-Catégories'!$C$1:$G$3,3,FALSE)="OUI",OFFSET(I$3,MOD(QUOTIENT(ROW()-ROW($A$20),'Feuille1-Catégories'!$B$6/I$6),I$5),0),IF(MOD($A282-1-I$10,'Feuille1-Catégories'!$F$5+1)=0,I$3,""))),"")</f>
        <v xml:space="preserve"> </v>
      </c>
      <c r="J282" s="29">
        <f ca="1">IF(AND($A282&lt;&gt;"",J$9&lt;&gt;""),IF(HLOOKUP(J$9,'Feuille1-Catégories'!$C$1:$G$2,2,FALSE)="OUI",J$3,IF(HLOOKUP(J$9,'Feuille1-Catégories'!$C$1:$G$3,3,FALSE)="OUI",OFFSET(J$3,MOD(QUOTIENT(ROW()-ROW($A$20),'Feuille1-Catégories'!$B$6/J$6),J$5),0),IF(MOD($A282-1-J$10,'Feuille1-Catégories'!$F$5+1)=0,J$3,""))),"")</f>
        <v>0.8</v>
      </c>
      <c r="K282" s="29">
        <f ca="1">IF(AND($A282&lt;&gt;"",K$9&lt;&gt;""),IF(HLOOKUP(K$9,'Feuille1-Catégories'!$C$1:$G$2,2,FALSE)="OUI",K$3,IF(HLOOKUP(K$9,'Feuille1-Catégories'!$C$1:$G$3,3,FALSE)="OUI",OFFSET(K$3,MOD(QUOTIENT(ROW()-ROW($A$20),'Feuille1-Catégories'!$B$6/K$6),K$5),0),IF(MOD($A282-1-K$10,'Feuille1-Catégories'!$F$5+1)=0,K$3,""))),"")</f>
        <v>10</v>
      </c>
      <c r="L282" s="29">
        <f ca="1">IF(AND($A282&lt;&gt;"",L$9&lt;&gt;""),IF(HLOOKUP(L$9,'Feuille1-Catégories'!$C$1:$G$2,2,FALSE)="OUI",L$3,IF(HLOOKUP(L$9,'Feuille1-Catégories'!$C$1:$G$3,3,FALSE)="OUI",OFFSET(L$3,MOD(QUOTIENT(ROW()-ROW($A$20),'Feuille1-Catégories'!$B$6/L$6),L$5),0),IF(MOD($A282-1-L$10,'Feuille1-Catégories'!$F$5+1)=0,L$3,""))),"")</f>
        <v>50</v>
      </c>
      <c r="M282" s="29">
        <f ca="1">IF(AND($A282&lt;&gt;"",M$9&lt;&gt;""),IF(HLOOKUP(M$9,'Feuille1-Catégories'!$C$1:$G$2,2,FALSE)="OUI",M$3,IF(HLOOKUP(M$9,'Feuille1-Catégories'!$C$1:$G$3,3,FALSE)="OUI",OFFSET(M$3,MOD(QUOTIENT(ROW()-ROW($A$20),'Feuille1-Catégories'!$B$6/M$6),M$5),0),IF(MOD($A282-1-M$10,'Feuille1-Catégories'!$F$5+1)=0,M$3,""))),"")</f>
        <v>1500</v>
      </c>
      <c r="N282" s="29" t="str">
        <f ca="1">IF(AND($A282&lt;&gt;"",N$9&lt;&gt;""),IF(HLOOKUP(N$9,'Feuille1-Catégories'!$C$1:$G$2,2,FALSE)="OUI",N$3,IF(HLOOKUP(N$9,'Feuille1-Catégories'!$C$1:$G$3,3,FALSE)="OUI",OFFSET(N$3,MOD(QUOTIENT(ROW()-ROW($A$20),'Feuille1-Catégories'!$B$6/N$6),N$5),0),IF(MOD($A282-1-N$10,'Feuille1-Catégories'!$F$5+1)=0,N$3,""))),"")</f>
        <v xml:space="preserve"> </v>
      </c>
      <c r="O282" s="29">
        <f ca="1">IF(AND($A282&lt;&gt;"",O$9&lt;&gt;""),IF(HLOOKUP(O$9,'Feuille1-Catégories'!$C$1:$G$2,2,FALSE)="OUI",O$3,IF(HLOOKUP(O$9,'Feuille1-Catégories'!$C$1:$G$3,3,FALSE)="OUI",OFFSET(O$3,MOD(QUOTIENT(ROW()-ROW($A$20),'Feuille1-Catégories'!$B$6/O$6),O$5),0),IF(MOD($A282-1-O$10,'Feuille1-Catégories'!$F$5+1)=0,O$3,""))),"")</f>
        <v>5</v>
      </c>
      <c r="P282" s="29">
        <f ca="1">IF(AND($A282&lt;&gt;"",P$9&lt;&gt;""),IF(HLOOKUP(P$9,'Feuille1-Catégories'!$C$1:$G$2,2,FALSE)="OUI",P$3,IF(HLOOKUP(P$9,'Feuille1-Catégories'!$C$1:$G$3,3,FALSE)="OUI",OFFSET(P$3,MOD(QUOTIENT(ROW()-ROW($A$20),'Feuille1-Catégories'!$B$6/P$6),P$5),0),IF(MOD($A282-1-P$10,'Feuille1-Catégories'!$F$5+1)=0,P$3,""))),"")</f>
        <v>25</v>
      </c>
      <c r="Q282" s="29" t="str">
        <f ca="1">IF(AND($A282&lt;&gt;"",Q$9&lt;&gt;""),IF(HLOOKUP(Q$9,'Feuille1-Catégories'!$C$1:$G$2,2,FALSE)="OUI",Q$3,IF(HLOOKUP(Q$9,'Feuille1-Catégories'!$C$1:$G$3,3,FALSE)="OUI",OFFSET(Q$3,MOD(QUOTIENT(ROW()-ROW($A$20),'Feuille1-Catégories'!$B$6/Q$6),Q$5),0),IF(MOD($A282-1-Q$10,'Feuille1-Catégories'!$F$5+1)=0,Q$3,""))),"")</f>
        <v/>
      </c>
      <c r="R282" s="29">
        <f ca="1">IF(AND($A282&lt;&gt;"",R$9&lt;&gt;""),IF(HLOOKUP(R$9,'Feuille1-Catégories'!$C$1:$G$2,2,FALSE)="OUI",R$3,IF(HLOOKUP(R$9,'Feuille1-Catégories'!$C$1:$G$3,3,FALSE)="OUI",OFFSET(R$3,MOD(QUOTIENT(ROW()-ROW($A$20),'Feuille1-Catégories'!$B$6/R$6),R$5),0),IF(MOD($A282-1-R$10,'Feuille1-Catégories'!$F$5+1)=0,R$3,""))),"")</f>
        <v>1</v>
      </c>
      <c r="S282" s="29">
        <f ca="1">IF(AND($A282&lt;&gt;"",S$9&lt;&gt;""),IF(HLOOKUP(S$9,'Feuille1-Catégories'!$C$1:$G$2,2,FALSE)="OUI",S$3,IF(HLOOKUP(S$9,'Feuille1-Catégories'!$C$1:$G$3,3,FALSE)="OUI",OFFSET(S$3,MOD(QUOTIENT(ROW()-ROW($A$20),'Feuille1-Catégories'!$B$6/S$6),S$5),0),IF(MOD($A282-1-S$10,'Feuille1-Catégories'!$F$5+1)=0,S$3,""))),"")</f>
        <v>30</v>
      </c>
      <c r="T282" s="29" t="str">
        <f ca="1">IF(AND($A282&lt;&gt;"",T$9&lt;&gt;""),IF(HLOOKUP(T$9,'Feuille1-Catégories'!$C$1:$G$2,2,FALSE)="OUI",T$3,IF(HLOOKUP(T$9,'Feuille1-Catégories'!$C$1:$G$3,3,FALSE)="OUI",OFFSET(T$3,MOD(QUOTIENT(ROW()-ROW($A$20),'Feuille1-Catégories'!$B$6/T$6),T$5),0),IF(MOD($A282-1-T$10,'Feuille1-Catégories'!$F$5+1)=0,T$3,""))),"")</f>
        <v/>
      </c>
      <c r="U282" s="29">
        <f ca="1">IF(AND($A282&lt;&gt;"",U$9&lt;&gt;""),IF(HLOOKUP(U$9,'Feuille1-Catégories'!$C$1:$G$2,2,FALSE)="OUI",U$3,IF(HLOOKUP(U$9,'Feuille1-Catégories'!$C$1:$G$3,3,FALSE)="OUI",OFFSET(U$3,MOD(QUOTIENT(ROW()-ROW($A$20),'Feuille1-Catégories'!$B$6/U$6),U$5),0),IF(MOD($A282-1-U$10,'Feuille1-Catégories'!$F$5+1)=0,U$3,""))),"")</f>
        <v>300</v>
      </c>
      <c r="V282" s="29" t="str">
        <f ca="1">IF(AND($A282&lt;&gt;"",V$9&lt;&gt;""),IF(HLOOKUP(V$9,'Feuille1-Catégories'!$C$1:$G$2,2,FALSE)="OUI",V$3,IF(HLOOKUP(V$9,'Feuille1-Catégories'!$C$1:$G$3,3,FALSE)="OUI",OFFSET(V$3,MOD(QUOTIENT(ROW()-ROW($A$20),'Feuille1-Catégories'!$B$6/V$6),V$5),0),IF(MOD($A282-1-V$10,'Feuille1-Catégories'!$F$5+1)=0,V$3,""))),"")</f>
        <v/>
      </c>
      <c r="W282" s="29" t="str">
        <f ca="1">IF(AND($A282&lt;&gt;"",W$9&lt;&gt;""),IF(HLOOKUP(W$9,'Feuille1-Catégories'!$C$1:$G$2,2,FALSE)="OUI",W$3,IF(HLOOKUP(W$9,'Feuille1-Catégories'!$C$1:$G$3,3,FALSE)="OUI",OFFSET(W$3,MOD(QUOTIENT(ROW()-ROW($A$20),'Feuille1-Catégories'!$B$6/W$6),W$5),0),IF(MOD($A282-1-W$10,'Feuille1-Catégories'!$F$5+1)=0,W$3,""))),"")</f>
        <v/>
      </c>
      <c r="X282" s="29" t="str">
        <f ca="1">IF(AND($A282&lt;&gt;"",X$9&lt;&gt;""),IF(HLOOKUP(X$9,'Feuille1-Catégories'!$C$1:$G$2,2,FALSE)="OUI",X$3,IF(HLOOKUP(X$9,'Feuille1-Catégories'!$C$1:$G$3,3,FALSE)="OUI",OFFSET(X$3,MOD(QUOTIENT(ROW()-ROW($A$20),'Feuille1-Catégories'!$B$6/X$6),X$5),0),IF(MOD($A282-1-X$10,'Feuille1-Catégories'!$F$5+1)=0,X$3,""))),"")</f>
        <v/>
      </c>
      <c r="Y282" s="29" t="str">
        <f ca="1">IF(AND($A282&lt;&gt;"",Y$9&lt;&gt;""),IF(HLOOKUP(Y$9,'Feuille1-Catégories'!$C$1:$G$2,2,FALSE)="OUI",Y$3,IF(HLOOKUP(Y$9,'Feuille1-Catégories'!$C$1:$G$3,3,FALSE)="OUI",OFFSET(Y$3,MOD(QUOTIENT(ROW()-ROW($A$20),'Feuille1-Catégories'!$B$6/Y$6),Y$5),0),IF(MOD($A282-1-Y$10,'Feuille1-Catégories'!$F$5+1)=0,Y$3,""))),"")</f>
        <v/>
      </c>
      <c r="Z282" s="29" t="str">
        <f ca="1">IF(AND($A282&lt;&gt;"",Z$9&lt;&gt;""),IF(HLOOKUP(Z$9,'Feuille1-Catégories'!$C$1:$G$2,2,FALSE)="OUI",Z$3,IF(HLOOKUP(Z$9,'Feuille1-Catégories'!$C$1:$G$3,3,FALSE)="OUI",OFFSET(Z$3,MOD(QUOTIENT(ROW()-ROW($A$20),'Feuille1-Catégories'!$B$6/Z$6),Z$5),0),IF(MOD($A282-1-Z$10,'Feuille1-Catégories'!$F$5+1)=0,Z$3,""))),"")</f>
        <v/>
      </c>
    </row>
    <row r="283" spans="1:26" ht="17" x14ac:dyDescent="0.2">
      <c r="A283" s="21">
        <f>IF('Feuille2-Prix de vente'!A283&lt;&gt;"",'Feuille2-Prix de vente'!A283,"")</f>
        <v>264</v>
      </c>
      <c r="B283" s="33">
        <f ca="1">IF('Feuille2-Prix de vente'!B283&lt;&gt;"",'Feuille2-Prix de vente'!B283,"")</f>
        <v>4.3886263781812156</v>
      </c>
      <c r="C283" s="10">
        <f ca="1">IF('Feuille2-Prix de vente'!C283&lt;&gt;"",'Feuille2-Prix de vente'!C283,"")</f>
        <v>8175.4</v>
      </c>
      <c r="D283" s="10">
        <f t="shared" ca="1" si="4"/>
        <v>2412.6</v>
      </c>
      <c r="E283" s="10">
        <f ca="1">IF('Feuille2-Prix de vente'!E283&lt;&gt;"",'Feuille2-Prix de vente'!E283,"")</f>
        <v>10588</v>
      </c>
      <c r="F283" s="29">
        <f ca="1">IF(AND($A283&lt;&gt;"",F$9&lt;&gt;""),IF(HLOOKUP(F$9,'Feuille1-Catégories'!$C$1:$G$2,2,FALSE)="OUI",F$3,IF(HLOOKUP(F$9,'Feuille1-Catégories'!$C$1:$G$3,3,FALSE)="OUI",OFFSET(F$3,MOD(QUOTIENT(ROW()-ROW($A$20),'Feuille1-Catégories'!$B$6/F$6),F$5),0),IF(MOD($A283-1-F$10,'Feuille1-Catégories'!$F$5+1)=0,F$3,""))),"")</f>
        <v>0.8</v>
      </c>
      <c r="G283" s="29" t="str">
        <f ca="1">IF(AND($A283&lt;&gt;"",G$9&lt;&gt;""),IF(HLOOKUP(G$9,'Feuille1-Catégories'!$C$1:$G$2,2,FALSE)="OUI",G$3,IF(HLOOKUP(G$9,'Feuille1-Catégories'!$C$1:$G$3,3,FALSE)="OUI",OFFSET(G$3,MOD(QUOTIENT(ROW()-ROW($A$20),'Feuille1-Catégories'!$B$6/G$6),G$5),0),IF(MOD($A283-1-G$10,'Feuille1-Catégories'!$F$5+1)=0,G$3,""))),"")</f>
        <v xml:space="preserve"> </v>
      </c>
      <c r="H283" s="29" t="str">
        <f ca="1">IF(AND($A283&lt;&gt;"",H$9&lt;&gt;""),IF(HLOOKUP(H$9,'Feuille1-Catégories'!$C$1:$G$2,2,FALSE)="OUI",H$3,IF(HLOOKUP(H$9,'Feuille1-Catégories'!$C$1:$G$3,3,FALSE)="OUI",OFFSET(H$3,MOD(QUOTIENT(ROW()-ROW($A$20),'Feuille1-Catégories'!$B$6/H$6),H$5),0),IF(MOD($A283-1-H$10,'Feuille1-Catégories'!$F$5+1)=0,H$3,""))),"")</f>
        <v/>
      </c>
      <c r="I283" s="29" t="str">
        <f ca="1">IF(AND($A283&lt;&gt;"",I$9&lt;&gt;""),IF(HLOOKUP(I$9,'Feuille1-Catégories'!$C$1:$G$2,2,FALSE)="OUI",I$3,IF(HLOOKUP(I$9,'Feuille1-Catégories'!$C$1:$G$3,3,FALSE)="OUI",OFFSET(I$3,MOD(QUOTIENT(ROW()-ROW($A$20),'Feuille1-Catégories'!$B$6/I$6),I$5),0),IF(MOD($A283-1-I$10,'Feuille1-Catégories'!$F$5+1)=0,I$3,""))),"")</f>
        <v xml:space="preserve"> </v>
      </c>
      <c r="J283" s="29">
        <f ca="1">IF(AND($A283&lt;&gt;"",J$9&lt;&gt;""),IF(HLOOKUP(J$9,'Feuille1-Catégories'!$C$1:$G$2,2,FALSE)="OUI",J$3,IF(HLOOKUP(J$9,'Feuille1-Catégories'!$C$1:$G$3,3,FALSE)="OUI",OFFSET(J$3,MOD(QUOTIENT(ROW()-ROW($A$20),'Feuille1-Catégories'!$B$6/J$6),J$5),0),IF(MOD($A283-1-J$10,'Feuille1-Catégories'!$F$5+1)=0,J$3,""))),"")</f>
        <v>0.8</v>
      </c>
      <c r="K283" s="29" t="str">
        <f ca="1">IF(AND($A283&lt;&gt;"",K$9&lt;&gt;""),IF(HLOOKUP(K$9,'Feuille1-Catégories'!$C$1:$G$2,2,FALSE)="OUI",K$3,IF(HLOOKUP(K$9,'Feuille1-Catégories'!$C$1:$G$3,3,FALSE)="OUI",OFFSET(K$3,MOD(QUOTIENT(ROW()-ROW($A$20),'Feuille1-Catégories'!$B$6/K$6),K$5),0),IF(MOD($A283-1-K$10,'Feuille1-Catégories'!$F$5+1)=0,K$3,""))),"")</f>
        <v/>
      </c>
      <c r="L283" s="29">
        <f ca="1">IF(AND($A283&lt;&gt;"",L$9&lt;&gt;""),IF(HLOOKUP(L$9,'Feuille1-Catégories'!$C$1:$G$2,2,FALSE)="OUI",L$3,IF(HLOOKUP(L$9,'Feuille1-Catégories'!$C$1:$G$3,3,FALSE)="OUI",OFFSET(L$3,MOD(QUOTIENT(ROW()-ROW($A$20),'Feuille1-Catégories'!$B$6/L$6),L$5),0),IF(MOD($A283-1-L$10,'Feuille1-Catégories'!$F$5+1)=0,L$3,""))),"")</f>
        <v>50</v>
      </c>
      <c r="M283" s="29">
        <f ca="1">IF(AND($A283&lt;&gt;"",M$9&lt;&gt;""),IF(HLOOKUP(M$9,'Feuille1-Catégories'!$C$1:$G$2,2,FALSE)="OUI",M$3,IF(HLOOKUP(M$9,'Feuille1-Catégories'!$C$1:$G$3,3,FALSE)="OUI",OFFSET(M$3,MOD(QUOTIENT(ROW()-ROW($A$20),'Feuille1-Catégories'!$B$6/M$6),M$5),0),IF(MOD($A283-1-M$10,'Feuille1-Catégories'!$F$5+1)=0,M$3,""))),"")</f>
        <v>1500</v>
      </c>
      <c r="N283" s="29" t="str">
        <f ca="1">IF(AND($A283&lt;&gt;"",N$9&lt;&gt;""),IF(HLOOKUP(N$9,'Feuille1-Catégories'!$C$1:$G$2,2,FALSE)="OUI",N$3,IF(HLOOKUP(N$9,'Feuille1-Catégories'!$C$1:$G$3,3,FALSE)="OUI",OFFSET(N$3,MOD(QUOTIENT(ROW()-ROW($A$20),'Feuille1-Catégories'!$B$6/N$6),N$5),0),IF(MOD($A283-1-N$10,'Feuille1-Catégories'!$F$5+1)=0,N$3,""))),"")</f>
        <v xml:space="preserve"> </v>
      </c>
      <c r="O283" s="29">
        <f ca="1">IF(AND($A283&lt;&gt;"",O$9&lt;&gt;""),IF(HLOOKUP(O$9,'Feuille1-Catégories'!$C$1:$G$2,2,FALSE)="OUI",O$3,IF(HLOOKUP(O$9,'Feuille1-Catégories'!$C$1:$G$3,3,FALSE)="OUI",OFFSET(O$3,MOD(QUOTIENT(ROW()-ROW($A$20),'Feuille1-Catégories'!$B$6/O$6),O$5),0),IF(MOD($A283-1-O$10,'Feuille1-Catégories'!$F$5+1)=0,O$3,""))),"")</f>
        <v>5</v>
      </c>
      <c r="P283" s="29">
        <f ca="1">IF(AND($A283&lt;&gt;"",P$9&lt;&gt;""),IF(HLOOKUP(P$9,'Feuille1-Catégories'!$C$1:$G$2,2,FALSE)="OUI",P$3,IF(HLOOKUP(P$9,'Feuille1-Catégories'!$C$1:$G$3,3,FALSE)="OUI",OFFSET(P$3,MOD(QUOTIENT(ROW()-ROW($A$20),'Feuille1-Catégories'!$B$6/P$6),P$5),0),IF(MOD($A283-1-P$10,'Feuille1-Catégories'!$F$5+1)=0,P$3,""))),"")</f>
        <v>25</v>
      </c>
      <c r="Q283" s="29">
        <f ca="1">IF(AND($A283&lt;&gt;"",Q$9&lt;&gt;""),IF(HLOOKUP(Q$9,'Feuille1-Catégories'!$C$1:$G$2,2,FALSE)="OUI",Q$3,IF(HLOOKUP(Q$9,'Feuille1-Catégories'!$C$1:$G$3,3,FALSE)="OUI",OFFSET(Q$3,MOD(QUOTIENT(ROW()-ROW($A$20),'Feuille1-Catégories'!$B$6/Q$6),Q$5),0),IF(MOD($A283-1-Q$10,'Feuille1-Catégories'!$F$5+1)=0,Q$3,""))),"")</f>
        <v>500</v>
      </c>
      <c r="R283" s="29">
        <f ca="1">IF(AND($A283&lt;&gt;"",R$9&lt;&gt;""),IF(HLOOKUP(R$9,'Feuille1-Catégories'!$C$1:$G$2,2,FALSE)="OUI",R$3,IF(HLOOKUP(R$9,'Feuille1-Catégories'!$C$1:$G$3,3,FALSE)="OUI",OFFSET(R$3,MOD(QUOTIENT(ROW()-ROW($A$20),'Feuille1-Catégories'!$B$6/R$6),R$5),0),IF(MOD($A283-1-R$10,'Feuille1-Catégories'!$F$5+1)=0,R$3,""))),"")</f>
        <v>1</v>
      </c>
      <c r="S283" s="29">
        <f ca="1">IF(AND($A283&lt;&gt;"",S$9&lt;&gt;""),IF(HLOOKUP(S$9,'Feuille1-Catégories'!$C$1:$G$2,2,FALSE)="OUI",S$3,IF(HLOOKUP(S$9,'Feuille1-Catégories'!$C$1:$G$3,3,FALSE)="OUI",OFFSET(S$3,MOD(QUOTIENT(ROW()-ROW($A$20),'Feuille1-Catégories'!$B$6/S$6),S$5),0),IF(MOD($A283-1-S$10,'Feuille1-Catégories'!$F$5+1)=0,S$3,""))),"")</f>
        <v>30</v>
      </c>
      <c r="T283" s="29" t="str">
        <f ca="1">IF(AND($A283&lt;&gt;"",T$9&lt;&gt;""),IF(HLOOKUP(T$9,'Feuille1-Catégories'!$C$1:$G$2,2,FALSE)="OUI",T$3,IF(HLOOKUP(T$9,'Feuille1-Catégories'!$C$1:$G$3,3,FALSE)="OUI",OFFSET(T$3,MOD(QUOTIENT(ROW()-ROW($A$20),'Feuille1-Catégories'!$B$6/T$6),T$5),0),IF(MOD($A283-1-T$10,'Feuille1-Catégories'!$F$5+1)=0,T$3,""))),"")</f>
        <v/>
      </c>
      <c r="U283" s="29">
        <f ca="1">IF(AND($A283&lt;&gt;"",U$9&lt;&gt;""),IF(HLOOKUP(U$9,'Feuille1-Catégories'!$C$1:$G$2,2,FALSE)="OUI",U$3,IF(HLOOKUP(U$9,'Feuille1-Catégories'!$C$1:$G$3,3,FALSE)="OUI",OFFSET(U$3,MOD(QUOTIENT(ROW()-ROW($A$20),'Feuille1-Catégories'!$B$6/U$6),U$5),0),IF(MOD($A283-1-U$10,'Feuille1-Catégories'!$F$5+1)=0,U$3,""))),"")</f>
        <v>300</v>
      </c>
      <c r="V283" s="29" t="str">
        <f ca="1">IF(AND($A283&lt;&gt;"",V$9&lt;&gt;""),IF(HLOOKUP(V$9,'Feuille1-Catégories'!$C$1:$G$2,2,FALSE)="OUI",V$3,IF(HLOOKUP(V$9,'Feuille1-Catégories'!$C$1:$G$3,3,FALSE)="OUI",OFFSET(V$3,MOD(QUOTIENT(ROW()-ROW($A$20),'Feuille1-Catégories'!$B$6/V$6),V$5),0),IF(MOD($A283-1-V$10,'Feuille1-Catégories'!$F$5+1)=0,V$3,""))),"")</f>
        <v/>
      </c>
      <c r="W283" s="29" t="str">
        <f ca="1">IF(AND($A283&lt;&gt;"",W$9&lt;&gt;""),IF(HLOOKUP(W$9,'Feuille1-Catégories'!$C$1:$G$2,2,FALSE)="OUI",W$3,IF(HLOOKUP(W$9,'Feuille1-Catégories'!$C$1:$G$3,3,FALSE)="OUI",OFFSET(W$3,MOD(QUOTIENT(ROW()-ROW($A$20),'Feuille1-Catégories'!$B$6/W$6),W$5),0),IF(MOD($A283-1-W$10,'Feuille1-Catégories'!$F$5+1)=0,W$3,""))),"")</f>
        <v/>
      </c>
      <c r="X283" s="29" t="str">
        <f ca="1">IF(AND($A283&lt;&gt;"",X$9&lt;&gt;""),IF(HLOOKUP(X$9,'Feuille1-Catégories'!$C$1:$G$2,2,FALSE)="OUI",X$3,IF(HLOOKUP(X$9,'Feuille1-Catégories'!$C$1:$G$3,3,FALSE)="OUI",OFFSET(X$3,MOD(QUOTIENT(ROW()-ROW($A$20),'Feuille1-Catégories'!$B$6/X$6),X$5),0),IF(MOD($A283-1-X$10,'Feuille1-Catégories'!$F$5+1)=0,X$3,""))),"")</f>
        <v/>
      </c>
      <c r="Y283" s="29" t="str">
        <f ca="1">IF(AND($A283&lt;&gt;"",Y$9&lt;&gt;""),IF(HLOOKUP(Y$9,'Feuille1-Catégories'!$C$1:$G$2,2,FALSE)="OUI",Y$3,IF(HLOOKUP(Y$9,'Feuille1-Catégories'!$C$1:$G$3,3,FALSE)="OUI",OFFSET(Y$3,MOD(QUOTIENT(ROW()-ROW($A$20),'Feuille1-Catégories'!$B$6/Y$6),Y$5),0),IF(MOD($A283-1-Y$10,'Feuille1-Catégories'!$F$5+1)=0,Y$3,""))),"")</f>
        <v/>
      </c>
      <c r="Z283" s="29" t="str">
        <f ca="1">IF(AND($A283&lt;&gt;"",Z$9&lt;&gt;""),IF(HLOOKUP(Z$9,'Feuille1-Catégories'!$C$1:$G$2,2,FALSE)="OUI",Z$3,IF(HLOOKUP(Z$9,'Feuille1-Catégories'!$C$1:$G$3,3,FALSE)="OUI",OFFSET(Z$3,MOD(QUOTIENT(ROW()-ROW($A$20),'Feuille1-Catégories'!$B$6/Z$6),Z$5),0),IF(MOD($A283-1-Z$10,'Feuille1-Catégories'!$F$5+1)=0,Z$3,""))),"")</f>
        <v/>
      </c>
    </row>
    <row r="284" spans="1:26" ht="17" x14ac:dyDescent="0.2">
      <c r="A284" s="21">
        <f>IF('Feuille2-Prix de vente'!A284&lt;&gt;"",'Feuille2-Prix de vente'!A284,"")</f>
        <v>265</v>
      </c>
      <c r="B284" s="33">
        <f ca="1">IF('Feuille2-Prix de vente'!B284&lt;&gt;"",'Feuille2-Prix de vente'!B284,"")</f>
        <v>4.2068032872152292</v>
      </c>
      <c r="C284" s="10">
        <f ca="1">IF('Feuille2-Prix de vente'!C284&lt;&gt;"",'Feuille2-Prix de vente'!C284,"")</f>
        <v>6165.4</v>
      </c>
      <c r="D284" s="10">
        <f t="shared" ca="1" si="4"/>
        <v>1922.6</v>
      </c>
      <c r="E284" s="10">
        <f ca="1">IF('Feuille2-Prix de vente'!E284&lt;&gt;"",'Feuille2-Prix de vente'!E284,"")</f>
        <v>8088</v>
      </c>
      <c r="F284" s="29">
        <f ca="1">IF(AND($A284&lt;&gt;"",F$9&lt;&gt;""),IF(HLOOKUP(F$9,'Feuille1-Catégories'!$C$1:$G$2,2,FALSE)="OUI",F$3,IF(HLOOKUP(F$9,'Feuille1-Catégories'!$C$1:$G$3,3,FALSE)="OUI",OFFSET(F$3,MOD(QUOTIENT(ROW()-ROW($A$20),'Feuille1-Catégories'!$B$6/F$6),F$5),0),IF(MOD($A284-1-F$10,'Feuille1-Catégories'!$F$5+1)=0,F$3,""))),"")</f>
        <v>0.8</v>
      </c>
      <c r="G284" s="29" t="str">
        <f ca="1">IF(AND($A284&lt;&gt;"",G$9&lt;&gt;""),IF(HLOOKUP(G$9,'Feuille1-Catégories'!$C$1:$G$2,2,FALSE)="OUI",G$3,IF(HLOOKUP(G$9,'Feuille1-Catégories'!$C$1:$G$3,3,FALSE)="OUI",OFFSET(G$3,MOD(QUOTIENT(ROW()-ROW($A$20),'Feuille1-Catégories'!$B$6/G$6),G$5),0),IF(MOD($A284-1-G$10,'Feuille1-Catégories'!$F$5+1)=0,G$3,""))),"")</f>
        <v xml:space="preserve"> </v>
      </c>
      <c r="H284" s="29" t="str">
        <f ca="1">IF(AND($A284&lt;&gt;"",H$9&lt;&gt;""),IF(HLOOKUP(H$9,'Feuille1-Catégories'!$C$1:$G$2,2,FALSE)="OUI",H$3,IF(HLOOKUP(H$9,'Feuille1-Catégories'!$C$1:$G$3,3,FALSE)="OUI",OFFSET(H$3,MOD(QUOTIENT(ROW()-ROW($A$20),'Feuille1-Catégories'!$B$6/H$6),H$5),0),IF(MOD($A284-1-H$10,'Feuille1-Catégories'!$F$5+1)=0,H$3,""))),"")</f>
        <v/>
      </c>
      <c r="I284" s="29" t="str">
        <f ca="1">IF(AND($A284&lt;&gt;"",I$9&lt;&gt;""),IF(HLOOKUP(I$9,'Feuille1-Catégories'!$C$1:$G$2,2,FALSE)="OUI",I$3,IF(HLOOKUP(I$9,'Feuille1-Catégories'!$C$1:$G$3,3,FALSE)="OUI",OFFSET(I$3,MOD(QUOTIENT(ROW()-ROW($A$20),'Feuille1-Catégories'!$B$6/I$6),I$5),0),IF(MOD($A284-1-I$10,'Feuille1-Catégories'!$F$5+1)=0,I$3,""))),"")</f>
        <v xml:space="preserve"> </v>
      </c>
      <c r="J284" s="29">
        <f ca="1">IF(AND($A284&lt;&gt;"",J$9&lt;&gt;""),IF(HLOOKUP(J$9,'Feuille1-Catégories'!$C$1:$G$2,2,FALSE)="OUI",J$3,IF(HLOOKUP(J$9,'Feuille1-Catégories'!$C$1:$G$3,3,FALSE)="OUI",OFFSET(J$3,MOD(QUOTIENT(ROW()-ROW($A$20),'Feuille1-Catégories'!$B$6/J$6),J$5),0),IF(MOD($A284-1-J$10,'Feuille1-Catégories'!$F$5+1)=0,J$3,""))),"")</f>
        <v>0.8</v>
      </c>
      <c r="K284" s="29" t="str">
        <f ca="1">IF(AND($A284&lt;&gt;"",K$9&lt;&gt;""),IF(HLOOKUP(K$9,'Feuille1-Catégories'!$C$1:$G$2,2,FALSE)="OUI",K$3,IF(HLOOKUP(K$9,'Feuille1-Catégories'!$C$1:$G$3,3,FALSE)="OUI",OFFSET(K$3,MOD(QUOTIENT(ROW()-ROW($A$20),'Feuille1-Catégories'!$B$6/K$6),K$5),0),IF(MOD($A284-1-K$10,'Feuille1-Catégories'!$F$5+1)=0,K$3,""))),"")</f>
        <v/>
      </c>
      <c r="L284" s="29">
        <f ca="1">IF(AND($A284&lt;&gt;"",L$9&lt;&gt;""),IF(HLOOKUP(L$9,'Feuille1-Catégories'!$C$1:$G$2,2,FALSE)="OUI",L$3,IF(HLOOKUP(L$9,'Feuille1-Catégories'!$C$1:$G$3,3,FALSE)="OUI",OFFSET(L$3,MOD(QUOTIENT(ROW()-ROW($A$20),'Feuille1-Catégories'!$B$6/L$6),L$5),0),IF(MOD($A284-1-L$10,'Feuille1-Catégories'!$F$5+1)=0,L$3,""))),"")</f>
        <v>50</v>
      </c>
      <c r="M284" s="29">
        <f ca="1">IF(AND($A284&lt;&gt;"",M$9&lt;&gt;""),IF(HLOOKUP(M$9,'Feuille1-Catégories'!$C$1:$G$2,2,FALSE)="OUI",M$3,IF(HLOOKUP(M$9,'Feuille1-Catégories'!$C$1:$G$3,3,FALSE)="OUI",OFFSET(M$3,MOD(QUOTIENT(ROW()-ROW($A$20),'Feuille1-Catégories'!$B$6/M$6),M$5),0),IF(MOD($A284-1-M$10,'Feuille1-Catégories'!$F$5+1)=0,M$3,""))),"")</f>
        <v>1500</v>
      </c>
      <c r="N284" s="29" t="str">
        <f ca="1">IF(AND($A284&lt;&gt;"",N$9&lt;&gt;""),IF(HLOOKUP(N$9,'Feuille1-Catégories'!$C$1:$G$2,2,FALSE)="OUI",N$3,IF(HLOOKUP(N$9,'Feuille1-Catégories'!$C$1:$G$3,3,FALSE)="OUI",OFFSET(N$3,MOD(QUOTIENT(ROW()-ROW($A$20),'Feuille1-Catégories'!$B$6/N$6),N$5),0),IF(MOD($A284-1-N$10,'Feuille1-Catégories'!$F$5+1)=0,N$3,""))),"")</f>
        <v xml:space="preserve"> </v>
      </c>
      <c r="O284" s="29">
        <f ca="1">IF(AND($A284&lt;&gt;"",O$9&lt;&gt;""),IF(HLOOKUP(O$9,'Feuille1-Catégories'!$C$1:$G$2,2,FALSE)="OUI",O$3,IF(HLOOKUP(O$9,'Feuille1-Catégories'!$C$1:$G$3,3,FALSE)="OUI",OFFSET(O$3,MOD(QUOTIENT(ROW()-ROW($A$20),'Feuille1-Catégories'!$B$6/O$6),O$5),0),IF(MOD($A284-1-O$10,'Feuille1-Catégories'!$F$5+1)=0,O$3,""))),"")</f>
        <v>5</v>
      </c>
      <c r="P284" s="29">
        <f ca="1">IF(AND($A284&lt;&gt;"",P$9&lt;&gt;""),IF(HLOOKUP(P$9,'Feuille1-Catégories'!$C$1:$G$2,2,FALSE)="OUI",P$3,IF(HLOOKUP(P$9,'Feuille1-Catégories'!$C$1:$G$3,3,FALSE)="OUI",OFFSET(P$3,MOD(QUOTIENT(ROW()-ROW($A$20),'Feuille1-Catégories'!$B$6/P$6),P$5),0),IF(MOD($A284-1-P$10,'Feuille1-Catégories'!$F$5+1)=0,P$3,""))),"")</f>
        <v>25</v>
      </c>
      <c r="Q284" s="29" t="str">
        <f ca="1">IF(AND($A284&lt;&gt;"",Q$9&lt;&gt;""),IF(HLOOKUP(Q$9,'Feuille1-Catégories'!$C$1:$G$2,2,FALSE)="OUI",Q$3,IF(HLOOKUP(Q$9,'Feuille1-Catégories'!$C$1:$G$3,3,FALSE)="OUI",OFFSET(Q$3,MOD(QUOTIENT(ROW()-ROW($A$20),'Feuille1-Catégories'!$B$6/Q$6),Q$5),0),IF(MOD($A284-1-Q$10,'Feuille1-Catégories'!$F$5+1)=0,Q$3,""))),"")</f>
        <v/>
      </c>
      <c r="R284" s="29">
        <f ca="1">IF(AND($A284&lt;&gt;"",R$9&lt;&gt;""),IF(HLOOKUP(R$9,'Feuille1-Catégories'!$C$1:$G$2,2,FALSE)="OUI",R$3,IF(HLOOKUP(R$9,'Feuille1-Catégories'!$C$1:$G$3,3,FALSE)="OUI",OFFSET(R$3,MOD(QUOTIENT(ROW()-ROW($A$20),'Feuille1-Catégories'!$B$6/R$6),R$5),0),IF(MOD($A284-1-R$10,'Feuille1-Catégories'!$F$5+1)=0,R$3,""))),"")</f>
        <v>1</v>
      </c>
      <c r="S284" s="29">
        <f ca="1">IF(AND($A284&lt;&gt;"",S$9&lt;&gt;""),IF(HLOOKUP(S$9,'Feuille1-Catégories'!$C$1:$G$2,2,FALSE)="OUI",S$3,IF(HLOOKUP(S$9,'Feuille1-Catégories'!$C$1:$G$3,3,FALSE)="OUI",OFFSET(S$3,MOD(QUOTIENT(ROW()-ROW($A$20),'Feuille1-Catégories'!$B$6/S$6),S$5),0),IF(MOD($A284-1-S$10,'Feuille1-Catégories'!$F$5+1)=0,S$3,""))),"")</f>
        <v>30</v>
      </c>
      <c r="T284" s="29">
        <f ca="1">IF(AND($A284&lt;&gt;"",T$9&lt;&gt;""),IF(HLOOKUP(T$9,'Feuille1-Catégories'!$C$1:$G$2,2,FALSE)="OUI",T$3,IF(HLOOKUP(T$9,'Feuille1-Catégories'!$C$1:$G$3,3,FALSE)="OUI",OFFSET(T$3,MOD(QUOTIENT(ROW()-ROW($A$20),'Feuille1-Catégories'!$B$6/T$6),T$5),0),IF(MOD($A284-1-T$10,'Feuille1-Catégories'!$F$5+1)=0,T$3,""))),"")</f>
        <v>10</v>
      </c>
      <c r="U284" s="29">
        <f ca="1">IF(AND($A284&lt;&gt;"",U$9&lt;&gt;""),IF(HLOOKUP(U$9,'Feuille1-Catégories'!$C$1:$G$2,2,FALSE)="OUI",U$3,IF(HLOOKUP(U$9,'Feuille1-Catégories'!$C$1:$G$3,3,FALSE)="OUI",OFFSET(U$3,MOD(QUOTIENT(ROW()-ROW($A$20),'Feuille1-Catégories'!$B$6/U$6),U$5),0),IF(MOD($A284-1-U$10,'Feuille1-Catégories'!$F$5+1)=0,U$3,""))),"")</f>
        <v>300</v>
      </c>
      <c r="V284" s="29" t="str">
        <f ca="1">IF(AND($A284&lt;&gt;"",V$9&lt;&gt;""),IF(HLOOKUP(V$9,'Feuille1-Catégories'!$C$1:$G$2,2,FALSE)="OUI",V$3,IF(HLOOKUP(V$9,'Feuille1-Catégories'!$C$1:$G$3,3,FALSE)="OUI",OFFSET(V$3,MOD(QUOTIENT(ROW()-ROW($A$20),'Feuille1-Catégories'!$B$6/V$6),V$5),0),IF(MOD($A284-1-V$10,'Feuille1-Catégories'!$F$5+1)=0,V$3,""))),"")</f>
        <v/>
      </c>
      <c r="W284" s="29" t="str">
        <f ca="1">IF(AND($A284&lt;&gt;"",W$9&lt;&gt;""),IF(HLOOKUP(W$9,'Feuille1-Catégories'!$C$1:$G$2,2,FALSE)="OUI",W$3,IF(HLOOKUP(W$9,'Feuille1-Catégories'!$C$1:$G$3,3,FALSE)="OUI",OFFSET(W$3,MOD(QUOTIENT(ROW()-ROW($A$20),'Feuille1-Catégories'!$B$6/W$6),W$5),0),IF(MOD($A284-1-W$10,'Feuille1-Catégories'!$F$5+1)=0,W$3,""))),"")</f>
        <v/>
      </c>
      <c r="X284" s="29" t="str">
        <f ca="1">IF(AND($A284&lt;&gt;"",X$9&lt;&gt;""),IF(HLOOKUP(X$9,'Feuille1-Catégories'!$C$1:$G$2,2,FALSE)="OUI",X$3,IF(HLOOKUP(X$9,'Feuille1-Catégories'!$C$1:$G$3,3,FALSE)="OUI",OFFSET(X$3,MOD(QUOTIENT(ROW()-ROW($A$20),'Feuille1-Catégories'!$B$6/X$6),X$5),0),IF(MOD($A284-1-X$10,'Feuille1-Catégories'!$F$5+1)=0,X$3,""))),"")</f>
        <v/>
      </c>
      <c r="Y284" s="29" t="str">
        <f ca="1">IF(AND($A284&lt;&gt;"",Y$9&lt;&gt;""),IF(HLOOKUP(Y$9,'Feuille1-Catégories'!$C$1:$G$2,2,FALSE)="OUI",Y$3,IF(HLOOKUP(Y$9,'Feuille1-Catégories'!$C$1:$G$3,3,FALSE)="OUI",OFFSET(Y$3,MOD(QUOTIENT(ROW()-ROW($A$20),'Feuille1-Catégories'!$B$6/Y$6),Y$5),0),IF(MOD($A284-1-Y$10,'Feuille1-Catégories'!$F$5+1)=0,Y$3,""))),"")</f>
        <v/>
      </c>
      <c r="Z284" s="29" t="str">
        <f ca="1">IF(AND($A284&lt;&gt;"",Z$9&lt;&gt;""),IF(HLOOKUP(Z$9,'Feuille1-Catégories'!$C$1:$G$2,2,FALSE)="OUI",Z$3,IF(HLOOKUP(Z$9,'Feuille1-Catégories'!$C$1:$G$3,3,FALSE)="OUI",OFFSET(Z$3,MOD(QUOTIENT(ROW()-ROW($A$20),'Feuille1-Catégories'!$B$6/Z$6),Z$5),0),IF(MOD($A284-1-Z$10,'Feuille1-Catégories'!$F$5+1)=0,Z$3,""))),"")</f>
        <v/>
      </c>
    </row>
    <row r="285" spans="1:26" ht="17" x14ac:dyDescent="0.2">
      <c r="A285" s="21">
        <f>IF('Feuille2-Prix de vente'!A285&lt;&gt;"",'Feuille2-Prix de vente'!A285,"")</f>
        <v>266</v>
      </c>
      <c r="B285" s="33">
        <f ca="1">IF('Feuille2-Prix de vente'!B285&lt;&gt;"",'Feuille2-Prix de vente'!B285,"")</f>
        <v>3.9167006525285482</v>
      </c>
      <c r="C285" s="10">
        <f ca="1">IF('Feuille2-Prix de vente'!C285&lt;&gt;"",'Feuille2-Prix de vente'!C285,"")</f>
        <v>5721.4</v>
      </c>
      <c r="D285" s="10">
        <f t="shared" ca="1" si="4"/>
        <v>1961.6</v>
      </c>
      <c r="E285" s="10">
        <f ca="1">IF('Feuille2-Prix de vente'!E285&lt;&gt;"",'Feuille2-Prix de vente'!E285,"")</f>
        <v>7683</v>
      </c>
      <c r="F285" s="29">
        <f ca="1">IF(AND($A285&lt;&gt;"",F$9&lt;&gt;""),IF(HLOOKUP(F$9,'Feuille1-Catégories'!$C$1:$G$2,2,FALSE)="OUI",F$3,IF(HLOOKUP(F$9,'Feuille1-Catégories'!$C$1:$G$3,3,FALSE)="OUI",OFFSET(F$3,MOD(QUOTIENT(ROW()-ROW($A$20),'Feuille1-Catégories'!$B$6/F$6),F$5),0),IF(MOD($A285-1-F$10,'Feuille1-Catégories'!$F$5+1)=0,F$3,""))),"")</f>
        <v>0.8</v>
      </c>
      <c r="G285" s="29" t="str">
        <f ca="1">IF(AND($A285&lt;&gt;"",G$9&lt;&gt;""),IF(HLOOKUP(G$9,'Feuille1-Catégories'!$C$1:$G$2,2,FALSE)="OUI",G$3,IF(HLOOKUP(G$9,'Feuille1-Catégories'!$C$1:$G$3,3,FALSE)="OUI",OFFSET(G$3,MOD(QUOTIENT(ROW()-ROW($A$20),'Feuille1-Catégories'!$B$6/G$6),G$5),0),IF(MOD($A285-1-G$10,'Feuille1-Catégories'!$F$5+1)=0,G$3,""))),"")</f>
        <v xml:space="preserve"> </v>
      </c>
      <c r="H285" s="29">
        <f ca="1">IF(AND($A285&lt;&gt;"",H$9&lt;&gt;""),IF(HLOOKUP(H$9,'Feuille1-Catégories'!$C$1:$G$2,2,FALSE)="OUI",H$3,IF(HLOOKUP(H$9,'Feuille1-Catégories'!$C$1:$G$3,3,FALSE)="OUI",OFFSET(H$3,MOD(QUOTIENT(ROW()-ROW($A$20),'Feuille1-Catégories'!$B$6/H$6),H$5),0),IF(MOD($A285-1-H$10,'Feuille1-Catégories'!$F$5+1)=0,H$3,""))),"")</f>
        <v>50</v>
      </c>
      <c r="I285" s="29" t="str">
        <f ca="1">IF(AND($A285&lt;&gt;"",I$9&lt;&gt;""),IF(HLOOKUP(I$9,'Feuille1-Catégories'!$C$1:$G$2,2,FALSE)="OUI",I$3,IF(HLOOKUP(I$9,'Feuille1-Catégories'!$C$1:$G$3,3,FALSE)="OUI",OFFSET(I$3,MOD(QUOTIENT(ROW()-ROW($A$20),'Feuille1-Catégories'!$B$6/I$6),I$5),0),IF(MOD($A285-1-I$10,'Feuille1-Catégories'!$F$5+1)=0,I$3,""))),"")</f>
        <v xml:space="preserve"> </v>
      </c>
      <c r="J285" s="29">
        <f ca="1">IF(AND($A285&lt;&gt;"",J$9&lt;&gt;""),IF(HLOOKUP(J$9,'Feuille1-Catégories'!$C$1:$G$2,2,FALSE)="OUI",J$3,IF(HLOOKUP(J$9,'Feuille1-Catégories'!$C$1:$G$3,3,FALSE)="OUI",OFFSET(J$3,MOD(QUOTIENT(ROW()-ROW($A$20),'Feuille1-Catégories'!$B$6/J$6),J$5),0),IF(MOD($A285-1-J$10,'Feuille1-Catégories'!$F$5+1)=0,J$3,""))),"")</f>
        <v>0.8</v>
      </c>
      <c r="K285" s="29" t="str">
        <f ca="1">IF(AND($A285&lt;&gt;"",K$9&lt;&gt;""),IF(HLOOKUP(K$9,'Feuille1-Catégories'!$C$1:$G$2,2,FALSE)="OUI",K$3,IF(HLOOKUP(K$9,'Feuille1-Catégories'!$C$1:$G$3,3,FALSE)="OUI",OFFSET(K$3,MOD(QUOTIENT(ROW()-ROW($A$20),'Feuille1-Catégories'!$B$6/K$6),K$5),0),IF(MOD($A285-1-K$10,'Feuille1-Catégories'!$F$5+1)=0,K$3,""))),"")</f>
        <v/>
      </c>
      <c r="L285" s="29">
        <f ca="1">IF(AND($A285&lt;&gt;"",L$9&lt;&gt;""),IF(HLOOKUP(L$9,'Feuille1-Catégories'!$C$1:$G$2,2,FALSE)="OUI",L$3,IF(HLOOKUP(L$9,'Feuille1-Catégories'!$C$1:$G$3,3,FALSE)="OUI",OFFSET(L$3,MOD(QUOTIENT(ROW()-ROW($A$20),'Feuille1-Catégories'!$B$6/L$6),L$5),0),IF(MOD($A285-1-L$10,'Feuille1-Catégories'!$F$5+1)=0,L$3,""))),"")</f>
        <v>50</v>
      </c>
      <c r="M285" s="29">
        <f ca="1">IF(AND($A285&lt;&gt;"",M$9&lt;&gt;""),IF(HLOOKUP(M$9,'Feuille1-Catégories'!$C$1:$G$2,2,FALSE)="OUI",M$3,IF(HLOOKUP(M$9,'Feuille1-Catégories'!$C$1:$G$3,3,FALSE)="OUI",OFFSET(M$3,MOD(QUOTIENT(ROW()-ROW($A$20),'Feuille1-Catégories'!$B$6/M$6),M$5),0),IF(MOD($A285-1-M$10,'Feuille1-Catégories'!$F$5+1)=0,M$3,""))),"")</f>
        <v>1500</v>
      </c>
      <c r="N285" s="29" t="str">
        <f ca="1">IF(AND($A285&lt;&gt;"",N$9&lt;&gt;""),IF(HLOOKUP(N$9,'Feuille1-Catégories'!$C$1:$G$2,2,FALSE)="OUI",N$3,IF(HLOOKUP(N$9,'Feuille1-Catégories'!$C$1:$G$3,3,FALSE)="OUI",OFFSET(N$3,MOD(QUOTIENT(ROW()-ROW($A$20),'Feuille1-Catégories'!$B$6/N$6),N$5),0),IF(MOD($A285-1-N$10,'Feuille1-Catégories'!$F$5+1)=0,N$3,""))),"")</f>
        <v xml:space="preserve"> </v>
      </c>
      <c r="O285" s="29">
        <f ca="1">IF(AND($A285&lt;&gt;"",O$9&lt;&gt;""),IF(HLOOKUP(O$9,'Feuille1-Catégories'!$C$1:$G$2,2,FALSE)="OUI",O$3,IF(HLOOKUP(O$9,'Feuille1-Catégories'!$C$1:$G$3,3,FALSE)="OUI",OFFSET(O$3,MOD(QUOTIENT(ROW()-ROW($A$20),'Feuille1-Catégories'!$B$6/O$6),O$5),0),IF(MOD($A285-1-O$10,'Feuille1-Catégories'!$F$5+1)=0,O$3,""))),"")</f>
        <v>5</v>
      </c>
      <c r="P285" s="29">
        <f ca="1">IF(AND($A285&lt;&gt;"",P$9&lt;&gt;""),IF(HLOOKUP(P$9,'Feuille1-Catégories'!$C$1:$G$2,2,FALSE)="OUI",P$3,IF(HLOOKUP(P$9,'Feuille1-Catégories'!$C$1:$G$3,3,FALSE)="OUI",OFFSET(P$3,MOD(QUOTIENT(ROW()-ROW($A$20),'Feuille1-Catégories'!$B$6/P$6),P$5),0),IF(MOD($A285-1-P$10,'Feuille1-Catégories'!$F$5+1)=0,P$3,""))),"")</f>
        <v>25</v>
      </c>
      <c r="Q285" s="29" t="str">
        <f ca="1">IF(AND($A285&lt;&gt;"",Q$9&lt;&gt;""),IF(HLOOKUP(Q$9,'Feuille1-Catégories'!$C$1:$G$2,2,FALSE)="OUI",Q$3,IF(HLOOKUP(Q$9,'Feuille1-Catégories'!$C$1:$G$3,3,FALSE)="OUI",OFFSET(Q$3,MOD(QUOTIENT(ROW()-ROW($A$20),'Feuille1-Catégories'!$B$6/Q$6),Q$5),0),IF(MOD($A285-1-Q$10,'Feuille1-Catégories'!$F$5+1)=0,Q$3,""))),"")</f>
        <v/>
      </c>
      <c r="R285" s="29" t="str">
        <f ca="1">IF(AND($A285&lt;&gt;"",R$9&lt;&gt;""),IF(HLOOKUP(R$9,'Feuille1-Catégories'!$C$1:$G$2,2,FALSE)="OUI",R$3,IF(HLOOKUP(R$9,'Feuille1-Catégories'!$C$1:$G$3,3,FALSE)="OUI",OFFSET(R$3,MOD(QUOTIENT(ROW()-ROW($A$20),'Feuille1-Catégories'!$B$6/R$6),R$5),0),IF(MOD($A285-1-R$10,'Feuille1-Catégories'!$F$5+1)=0,R$3,""))),"")</f>
        <v/>
      </c>
      <c r="S285" s="29">
        <f ca="1">IF(AND($A285&lt;&gt;"",S$9&lt;&gt;""),IF(HLOOKUP(S$9,'Feuille1-Catégories'!$C$1:$G$2,2,FALSE)="OUI",S$3,IF(HLOOKUP(S$9,'Feuille1-Catégories'!$C$1:$G$3,3,FALSE)="OUI",OFFSET(S$3,MOD(QUOTIENT(ROW()-ROW($A$20),'Feuille1-Catégories'!$B$6/S$6),S$5),0),IF(MOD($A285-1-S$10,'Feuille1-Catégories'!$F$5+1)=0,S$3,""))),"")</f>
        <v>30</v>
      </c>
      <c r="T285" s="29" t="str">
        <f ca="1">IF(AND($A285&lt;&gt;"",T$9&lt;&gt;""),IF(HLOOKUP(T$9,'Feuille1-Catégories'!$C$1:$G$2,2,FALSE)="OUI",T$3,IF(HLOOKUP(T$9,'Feuille1-Catégories'!$C$1:$G$3,3,FALSE)="OUI",OFFSET(T$3,MOD(QUOTIENT(ROW()-ROW($A$20),'Feuille1-Catégories'!$B$6/T$6),T$5),0),IF(MOD($A285-1-T$10,'Feuille1-Catégories'!$F$5+1)=0,T$3,""))),"")</f>
        <v/>
      </c>
      <c r="U285" s="29">
        <f ca="1">IF(AND($A285&lt;&gt;"",U$9&lt;&gt;""),IF(HLOOKUP(U$9,'Feuille1-Catégories'!$C$1:$G$2,2,FALSE)="OUI",U$3,IF(HLOOKUP(U$9,'Feuille1-Catégories'!$C$1:$G$3,3,FALSE)="OUI",OFFSET(U$3,MOD(QUOTIENT(ROW()-ROW($A$20),'Feuille1-Catégories'!$B$6/U$6),U$5),0),IF(MOD($A285-1-U$10,'Feuille1-Catégories'!$F$5+1)=0,U$3,""))),"")</f>
        <v>300</v>
      </c>
      <c r="V285" s="29" t="str">
        <f ca="1">IF(AND($A285&lt;&gt;"",V$9&lt;&gt;""),IF(HLOOKUP(V$9,'Feuille1-Catégories'!$C$1:$G$2,2,FALSE)="OUI",V$3,IF(HLOOKUP(V$9,'Feuille1-Catégories'!$C$1:$G$3,3,FALSE)="OUI",OFFSET(V$3,MOD(QUOTIENT(ROW()-ROW($A$20),'Feuille1-Catégories'!$B$6/V$6),V$5),0),IF(MOD($A285-1-V$10,'Feuille1-Catégories'!$F$5+1)=0,V$3,""))),"")</f>
        <v/>
      </c>
      <c r="W285" s="29" t="str">
        <f ca="1">IF(AND($A285&lt;&gt;"",W$9&lt;&gt;""),IF(HLOOKUP(W$9,'Feuille1-Catégories'!$C$1:$G$2,2,FALSE)="OUI",W$3,IF(HLOOKUP(W$9,'Feuille1-Catégories'!$C$1:$G$3,3,FALSE)="OUI",OFFSET(W$3,MOD(QUOTIENT(ROW()-ROW($A$20),'Feuille1-Catégories'!$B$6/W$6),W$5),0),IF(MOD($A285-1-W$10,'Feuille1-Catégories'!$F$5+1)=0,W$3,""))),"")</f>
        <v/>
      </c>
      <c r="X285" s="29" t="str">
        <f ca="1">IF(AND($A285&lt;&gt;"",X$9&lt;&gt;""),IF(HLOOKUP(X$9,'Feuille1-Catégories'!$C$1:$G$2,2,FALSE)="OUI",X$3,IF(HLOOKUP(X$9,'Feuille1-Catégories'!$C$1:$G$3,3,FALSE)="OUI",OFFSET(X$3,MOD(QUOTIENT(ROW()-ROW($A$20),'Feuille1-Catégories'!$B$6/X$6),X$5),0),IF(MOD($A285-1-X$10,'Feuille1-Catégories'!$F$5+1)=0,X$3,""))),"")</f>
        <v/>
      </c>
      <c r="Y285" s="29" t="str">
        <f ca="1">IF(AND($A285&lt;&gt;"",Y$9&lt;&gt;""),IF(HLOOKUP(Y$9,'Feuille1-Catégories'!$C$1:$G$2,2,FALSE)="OUI",Y$3,IF(HLOOKUP(Y$9,'Feuille1-Catégories'!$C$1:$G$3,3,FALSE)="OUI",OFFSET(Y$3,MOD(QUOTIENT(ROW()-ROW($A$20),'Feuille1-Catégories'!$B$6/Y$6),Y$5),0),IF(MOD($A285-1-Y$10,'Feuille1-Catégories'!$F$5+1)=0,Y$3,""))),"")</f>
        <v/>
      </c>
      <c r="Z285" s="29" t="str">
        <f ca="1">IF(AND($A285&lt;&gt;"",Z$9&lt;&gt;""),IF(HLOOKUP(Z$9,'Feuille1-Catégories'!$C$1:$G$2,2,FALSE)="OUI",Z$3,IF(HLOOKUP(Z$9,'Feuille1-Catégories'!$C$1:$G$3,3,FALSE)="OUI",OFFSET(Z$3,MOD(QUOTIENT(ROW()-ROW($A$20),'Feuille1-Catégories'!$B$6/Z$6),Z$5),0),IF(MOD($A285-1-Z$10,'Feuille1-Catégories'!$F$5+1)=0,Z$3,""))),"")</f>
        <v/>
      </c>
    </row>
    <row r="286" spans="1:26" ht="17" x14ac:dyDescent="0.2">
      <c r="A286" s="21">
        <f>IF('Feuille2-Prix de vente'!A286&lt;&gt;"",'Feuille2-Prix de vente'!A286,"")</f>
        <v>267</v>
      </c>
      <c r="B286" s="33">
        <f ca="1">IF('Feuille2-Prix de vente'!B286&lt;&gt;"",'Feuille2-Prix de vente'!B286,"")</f>
        <v>3.956598667776853</v>
      </c>
      <c r="C286" s="10">
        <f ca="1">IF('Feuille2-Prix de vente'!C286&lt;&gt;"",'Feuille2-Prix de vente'!C286,"")</f>
        <v>5681.4</v>
      </c>
      <c r="D286" s="10">
        <f t="shared" ca="1" si="4"/>
        <v>1921.6</v>
      </c>
      <c r="E286" s="10">
        <f ca="1">IF('Feuille2-Prix de vente'!E286&lt;&gt;"",'Feuille2-Prix de vente'!E286,"")</f>
        <v>7603</v>
      </c>
      <c r="F286" s="29">
        <f ca="1">IF(AND($A286&lt;&gt;"",F$9&lt;&gt;""),IF(HLOOKUP(F$9,'Feuille1-Catégories'!$C$1:$G$2,2,FALSE)="OUI",F$3,IF(HLOOKUP(F$9,'Feuille1-Catégories'!$C$1:$G$3,3,FALSE)="OUI",OFFSET(F$3,MOD(QUOTIENT(ROW()-ROW($A$20),'Feuille1-Catégories'!$B$6/F$6),F$5),0),IF(MOD($A286-1-F$10,'Feuille1-Catégories'!$F$5+1)=0,F$3,""))),"")</f>
        <v>0.8</v>
      </c>
      <c r="G286" s="29" t="str">
        <f ca="1">IF(AND($A286&lt;&gt;"",G$9&lt;&gt;""),IF(HLOOKUP(G$9,'Feuille1-Catégories'!$C$1:$G$2,2,FALSE)="OUI",G$3,IF(HLOOKUP(G$9,'Feuille1-Catégories'!$C$1:$G$3,3,FALSE)="OUI",OFFSET(G$3,MOD(QUOTIENT(ROW()-ROW($A$20),'Feuille1-Catégories'!$B$6/G$6),G$5),0),IF(MOD($A286-1-G$10,'Feuille1-Catégories'!$F$5+1)=0,G$3,""))),"")</f>
        <v xml:space="preserve"> </v>
      </c>
      <c r="H286" s="29" t="str">
        <f ca="1">IF(AND($A286&lt;&gt;"",H$9&lt;&gt;""),IF(HLOOKUP(H$9,'Feuille1-Catégories'!$C$1:$G$2,2,FALSE)="OUI",H$3,IF(HLOOKUP(H$9,'Feuille1-Catégories'!$C$1:$G$3,3,FALSE)="OUI",OFFSET(H$3,MOD(QUOTIENT(ROW()-ROW($A$20),'Feuille1-Catégories'!$B$6/H$6),H$5),0),IF(MOD($A286-1-H$10,'Feuille1-Catégories'!$F$5+1)=0,H$3,""))),"")</f>
        <v/>
      </c>
      <c r="I286" s="29" t="str">
        <f ca="1">IF(AND($A286&lt;&gt;"",I$9&lt;&gt;""),IF(HLOOKUP(I$9,'Feuille1-Catégories'!$C$1:$G$2,2,FALSE)="OUI",I$3,IF(HLOOKUP(I$9,'Feuille1-Catégories'!$C$1:$G$3,3,FALSE)="OUI",OFFSET(I$3,MOD(QUOTIENT(ROW()-ROW($A$20),'Feuille1-Catégories'!$B$6/I$6),I$5),0),IF(MOD($A286-1-I$10,'Feuille1-Catégories'!$F$5+1)=0,I$3,""))),"")</f>
        <v xml:space="preserve"> </v>
      </c>
      <c r="J286" s="29">
        <f ca="1">IF(AND($A286&lt;&gt;"",J$9&lt;&gt;""),IF(HLOOKUP(J$9,'Feuille1-Catégories'!$C$1:$G$2,2,FALSE)="OUI",J$3,IF(HLOOKUP(J$9,'Feuille1-Catégories'!$C$1:$G$3,3,FALSE)="OUI",OFFSET(J$3,MOD(QUOTIENT(ROW()-ROW($A$20),'Feuille1-Catégories'!$B$6/J$6),J$5),0),IF(MOD($A286-1-J$10,'Feuille1-Catégories'!$F$5+1)=0,J$3,""))),"")</f>
        <v>0.8</v>
      </c>
      <c r="K286" s="29">
        <f ca="1">IF(AND($A286&lt;&gt;"",K$9&lt;&gt;""),IF(HLOOKUP(K$9,'Feuille1-Catégories'!$C$1:$G$2,2,FALSE)="OUI",K$3,IF(HLOOKUP(K$9,'Feuille1-Catégories'!$C$1:$G$3,3,FALSE)="OUI",OFFSET(K$3,MOD(QUOTIENT(ROW()-ROW($A$20),'Feuille1-Catégories'!$B$6/K$6),K$5),0),IF(MOD($A286-1-K$10,'Feuille1-Catégories'!$F$5+1)=0,K$3,""))),"")</f>
        <v>10</v>
      </c>
      <c r="L286" s="29">
        <f ca="1">IF(AND($A286&lt;&gt;"",L$9&lt;&gt;""),IF(HLOOKUP(L$9,'Feuille1-Catégories'!$C$1:$G$2,2,FALSE)="OUI",L$3,IF(HLOOKUP(L$9,'Feuille1-Catégories'!$C$1:$G$3,3,FALSE)="OUI",OFFSET(L$3,MOD(QUOTIENT(ROW()-ROW($A$20),'Feuille1-Catégories'!$B$6/L$6),L$5),0),IF(MOD($A286-1-L$10,'Feuille1-Catégories'!$F$5+1)=0,L$3,""))),"")</f>
        <v>50</v>
      </c>
      <c r="M286" s="29">
        <f ca="1">IF(AND($A286&lt;&gt;"",M$9&lt;&gt;""),IF(HLOOKUP(M$9,'Feuille1-Catégories'!$C$1:$G$2,2,FALSE)="OUI",M$3,IF(HLOOKUP(M$9,'Feuille1-Catégories'!$C$1:$G$3,3,FALSE)="OUI",OFFSET(M$3,MOD(QUOTIENT(ROW()-ROW($A$20),'Feuille1-Catégories'!$B$6/M$6),M$5),0),IF(MOD($A286-1-M$10,'Feuille1-Catégories'!$F$5+1)=0,M$3,""))),"")</f>
        <v>1500</v>
      </c>
      <c r="N286" s="29" t="str">
        <f ca="1">IF(AND($A286&lt;&gt;"",N$9&lt;&gt;""),IF(HLOOKUP(N$9,'Feuille1-Catégories'!$C$1:$G$2,2,FALSE)="OUI",N$3,IF(HLOOKUP(N$9,'Feuille1-Catégories'!$C$1:$G$3,3,FALSE)="OUI",OFFSET(N$3,MOD(QUOTIENT(ROW()-ROW($A$20),'Feuille1-Catégories'!$B$6/N$6),N$5),0),IF(MOD($A286-1-N$10,'Feuille1-Catégories'!$F$5+1)=0,N$3,""))),"")</f>
        <v xml:space="preserve"> </v>
      </c>
      <c r="O286" s="29">
        <f ca="1">IF(AND($A286&lt;&gt;"",O$9&lt;&gt;""),IF(HLOOKUP(O$9,'Feuille1-Catégories'!$C$1:$G$2,2,FALSE)="OUI",O$3,IF(HLOOKUP(O$9,'Feuille1-Catégories'!$C$1:$G$3,3,FALSE)="OUI",OFFSET(O$3,MOD(QUOTIENT(ROW()-ROW($A$20),'Feuille1-Catégories'!$B$6/O$6),O$5),0),IF(MOD($A286-1-O$10,'Feuille1-Catégories'!$F$5+1)=0,O$3,""))),"")</f>
        <v>5</v>
      </c>
      <c r="P286" s="29">
        <f ca="1">IF(AND($A286&lt;&gt;"",P$9&lt;&gt;""),IF(HLOOKUP(P$9,'Feuille1-Catégories'!$C$1:$G$2,2,FALSE)="OUI",P$3,IF(HLOOKUP(P$9,'Feuille1-Catégories'!$C$1:$G$3,3,FALSE)="OUI",OFFSET(P$3,MOD(QUOTIENT(ROW()-ROW($A$20),'Feuille1-Catégories'!$B$6/P$6),P$5),0),IF(MOD($A286-1-P$10,'Feuille1-Catégories'!$F$5+1)=0,P$3,""))),"")</f>
        <v>25</v>
      </c>
      <c r="Q286" s="29" t="str">
        <f ca="1">IF(AND($A286&lt;&gt;"",Q$9&lt;&gt;""),IF(HLOOKUP(Q$9,'Feuille1-Catégories'!$C$1:$G$2,2,FALSE)="OUI",Q$3,IF(HLOOKUP(Q$9,'Feuille1-Catégories'!$C$1:$G$3,3,FALSE)="OUI",OFFSET(Q$3,MOD(QUOTIENT(ROW()-ROW($A$20),'Feuille1-Catégories'!$B$6/Q$6),Q$5),0),IF(MOD($A286-1-Q$10,'Feuille1-Catégories'!$F$5+1)=0,Q$3,""))),"")</f>
        <v/>
      </c>
      <c r="R286" s="29" t="str">
        <f ca="1">IF(AND($A286&lt;&gt;"",R$9&lt;&gt;""),IF(HLOOKUP(R$9,'Feuille1-Catégories'!$C$1:$G$2,2,FALSE)="OUI",R$3,IF(HLOOKUP(R$9,'Feuille1-Catégories'!$C$1:$G$3,3,FALSE)="OUI",OFFSET(R$3,MOD(QUOTIENT(ROW()-ROW($A$20),'Feuille1-Catégories'!$B$6/R$6),R$5),0),IF(MOD($A286-1-R$10,'Feuille1-Catégories'!$F$5+1)=0,R$3,""))),"")</f>
        <v/>
      </c>
      <c r="S286" s="29">
        <f ca="1">IF(AND($A286&lt;&gt;"",S$9&lt;&gt;""),IF(HLOOKUP(S$9,'Feuille1-Catégories'!$C$1:$G$2,2,FALSE)="OUI",S$3,IF(HLOOKUP(S$9,'Feuille1-Catégories'!$C$1:$G$3,3,FALSE)="OUI",OFFSET(S$3,MOD(QUOTIENT(ROW()-ROW($A$20),'Feuille1-Catégories'!$B$6/S$6),S$5),0),IF(MOD($A286-1-S$10,'Feuille1-Catégories'!$F$5+1)=0,S$3,""))),"")</f>
        <v>30</v>
      </c>
      <c r="T286" s="29" t="str">
        <f ca="1">IF(AND($A286&lt;&gt;"",T$9&lt;&gt;""),IF(HLOOKUP(T$9,'Feuille1-Catégories'!$C$1:$G$2,2,FALSE)="OUI",T$3,IF(HLOOKUP(T$9,'Feuille1-Catégories'!$C$1:$G$3,3,FALSE)="OUI",OFFSET(T$3,MOD(QUOTIENT(ROW()-ROW($A$20),'Feuille1-Catégories'!$B$6/T$6),T$5),0),IF(MOD($A286-1-T$10,'Feuille1-Catégories'!$F$5+1)=0,T$3,""))),"")</f>
        <v/>
      </c>
      <c r="U286" s="29">
        <f ca="1">IF(AND($A286&lt;&gt;"",U$9&lt;&gt;""),IF(HLOOKUP(U$9,'Feuille1-Catégories'!$C$1:$G$2,2,FALSE)="OUI",U$3,IF(HLOOKUP(U$9,'Feuille1-Catégories'!$C$1:$G$3,3,FALSE)="OUI",OFFSET(U$3,MOD(QUOTIENT(ROW()-ROW($A$20),'Feuille1-Catégories'!$B$6/U$6),U$5),0),IF(MOD($A286-1-U$10,'Feuille1-Catégories'!$F$5+1)=0,U$3,""))),"")</f>
        <v>300</v>
      </c>
      <c r="V286" s="29" t="str">
        <f ca="1">IF(AND($A286&lt;&gt;"",V$9&lt;&gt;""),IF(HLOOKUP(V$9,'Feuille1-Catégories'!$C$1:$G$2,2,FALSE)="OUI",V$3,IF(HLOOKUP(V$9,'Feuille1-Catégories'!$C$1:$G$3,3,FALSE)="OUI",OFFSET(V$3,MOD(QUOTIENT(ROW()-ROW($A$20),'Feuille1-Catégories'!$B$6/V$6),V$5),0),IF(MOD($A286-1-V$10,'Feuille1-Catégories'!$F$5+1)=0,V$3,""))),"")</f>
        <v/>
      </c>
      <c r="W286" s="29" t="str">
        <f ca="1">IF(AND($A286&lt;&gt;"",W$9&lt;&gt;""),IF(HLOOKUP(W$9,'Feuille1-Catégories'!$C$1:$G$2,2,FALSE)="OUI",W$3,IF(HLOOKUP(W$9,'Feuille1-Catégories'!$C$1:$G$3,3,FALSE)="OUI",OFFSET(W$3,MOD(QUOTIENT(ROW()-ROW($A$20),'Feuille1-Catégories'!$B$6/W$6),W$5),0),IF(MOD($A286-1-W$10,'Feuille1-Catégories'!$F$5+1)=0,W$3,""))),"")</f>
        <v/>
      </c>
      <c r="X286" s="29" t="str">
        <f ca="1">IF(AND($A286&lt;&gt;"",X$9&lt;&gt;""),IF(HLOOKUP(X$9,'Feuille1-Catégories'!$C$1:$G$2,2,FALSE)="OUI",X$3,IF(HLOOKUP(X$9,'Feuille1-Catégories'!$C$1:$G$3,3,FALSE)="OUI",OFFSET(X$3,MOD(QUOTIENT(ROW()-ROW($A$20),'Feuille1-Catégories'!$B$6/X$6),X$5),0),IF(MOD($A286-1-X$10,'Feuille1-Catégories'!$F$5+1)=0,X$3,""))),"")</f>
        <v/>
      </c>
      <c r="Y286" s="29" t="str">
        <f ca="1">IF(AND($A286&lt;&gt;"",Y$9&lt;&gt;""),IF(HLOOKUP(Y$9,'Feuille1-Catégories'!$C$1:$G$2,2,FALSE)="OUI",Y$3,IF(HLOOKUP(Y$9,'Feuille1-Catégories'!$C$1:$G$3,3,FALSE)="OUI",OFFSET(Y$3,MOD(QUOTIENT(ROW()-ROW($A$20),'Feuille1-Catégories'!$B$6/Y$6),Y$5),0),IF(MOD($A286-1-Y$10,'Feuille1-Catégories'!$F$5+1)=0,Y$3,""))),"")</f>
        <v/>
      </c>
      <c r="Z286" s="29" t="str">
        <f ca="1">IF(AND($A286&lt;&gt;"",Z$9&lt;&gt;""),IF(HLOOKUP(Z$9,'Feuille1-Catégories'!$C$1:$G$2,2,FALSE)="OUI",Z$3,IF(HLOOKUP(Z$9,'Feuille1-Catégories'!$C$1:$G$3,3,FALSE)="OUI",OFFSET(Z$3,MOD(QUOTIENT(ROW()-ROW($A$20),'Feuille1-Catégories'!$B$6/Z$6),Z$5),0),IF(MOD($A286-1-Z$10,'Feuille1-Catégories'!$F$5+1)=0,Z$3,""))),"")</f>
        <v/>
      </c>
    </row>
    <row r="287" spans="1:26" ht="17" x14ac:dyDescent="0.2">
      <c r="A287" s="21">
        <f>IF('Feuille2-Prix de vente'!A287&lt;&gt;"",'Feuille2-Prix de vente'!A287,"")</f>
        <v>268</v>
      </c>
      <c r="B287" s="33">
        <f ca="1">IF('Feuille2-Prix de vente'!B287&lt;&gt;"",'Feuille2-Prix de vente'!B287,"")</f>
        <v>4.3883728644883071</v>
      </c>
      <c r="C287" s="10">
        <f ca="1">IF('Feuille2-Prix de vente'!C287&lt;&gt;"",'Feuille2-Prix de vente'!C287,"")</f>
        <v>8171.4</v>
      </c>
      <c r="D287" s="10">
        <f t="shared" ca="1" si="4"/>
        <v>2411.6</v>
      </c>
      <c r="E287" s="10">
        <f ca="1">IF('Feuille2-Prix de vente'!E287&lt;&gt;"",'Feuille2-Prix de vente'!E287,"")</f>
        <v>10583</v>
      </c>
      <c r="F287" s="29">
        <f ca="1">IF(AND($A287&lt;&gt;"",F$9&lt;&gt;""),IF(HLOOKUP(F$9,'Feuille1-Catégories'!$C$1:$G$2,2,FALSE)="OUI",F$3,IF(HLOOKUP(F$9,'Feuille1-Catégories'!$C$1:$G$3,3,FALSE)="OUI",OFFSET(F$3,MOD(QUOTIENT(ROW()-ROW($A$20),'Feuille1-Catégories'!$B$6/F$6),F$5),0),IF(MOD($A287-1-F$10,'Feuille1-Catégories'!$F$5+1)=0,F$3,""))),"")</f>
        <v>0.8</v>
      </c>
      <c r="G287" s="29" t="str">
        <f ca="1">IF(AND($A287&lt;&gt;"",G$9&lt;&gt;""),IF(HLOOKUP(G$9,'Feuille1-Catégories'!$C$1:$G$2,2,FALSE)="OUI",G$3,IF(HLOOKUP(G$9,'Feuille1-Catégories'!$C$1:$G$3,3,FALSE)="OUI",OFFSET(G$3,MOD(QUOTIENT(ROW()-ROW($A$20),'Feuille1-Catégories'!$B$6/G$6),G$5),0),IF(MOD($A287-1-G$10,'Feuille1-Catégories'!$F$5+1)=0,G$3,""))),"")</f>
        <v xml:space="preserve"> </v>
      </c>
      <c r="H287" s="29" t="str">
        <f ca="1">IF(AND($A287&lt;&gt;"",H$9&lt;&gt;""),IF(HLOOKUP(H$9,'Feuille1-Catégories'!$C$1:$G$2,2,FALSE)="OUI",H$3,IF(HLOOKUP(H$9,'Feuille1-Catégories'!$C$1:$G$3,3,FALSE)="OUI",OFFSET(H$3,MOD(QUOTIENT(ROW()-ROW($A$20),'Feuille1-Catégories'!$B$6/H$6),H$5),0),IF(MOD($A287-1-H$10,'Feuille1-Catégories'!$F$5+1)=0,H$3,""))),"")</f>
        <v/>
      </c>
      <c r="I287" s="29" t="str">
        <f ca="1">IF(AND($A287&lt;&gt;"",I$9&lt;&gt;""),IF(HLOOKUP(I$9,'Feuille1-Catégories'!$C$1:$G$2,2,FALSE)="OUI",I$3,IF(HLOOKUP(I$9,'Feuille1-Catégories'!$C$1:$G$3,3,FALSE)="OUI",OFFSET(I$3,MOD(QUOTIENT(ROW()-ROW($A$20),'Feuille1-Catégories'!$B$6/I$6),I$5),0),IF(MOD($A287-1-I$10,'Feuille1-Catégories'!$F$5+1)=0,I$3,""))),"")</f>
        <v xml:space="preserve"> </v>
      </c>
      <c r="J287" s="29">
        <f ca="1">IF(AND($A287&lt;&gt;"",J$9&lt;&gt;""),IF(HLOOKUP(J$9,'Feuille1-Catégories'!$C$1:$G$2,2,FALSE)="OUI",J$3,IF(HLOOKUP(J$9,'Feuille1-Catégories'!$C$1:$G$3,3,FALSE)="OUI",OFFSET(J$3,MOD(QUOTIENT(ROW()-ROW($A$20),'Feuille1-Catégories'!$B$6/J$6),J$5),0),IF(MOD($A287-1-J$10,'Feuille1-Catégories'!$F$5+1)=0,J$3,""))),"")</f>
        <v>0.8</v>
      </c>
      <c r="K287" s="29" t="str">
        <f ca="1">IF(AND($A287&lt;&gt;"",K$9&lt;&gt;""),IF(HLOOKUP(K$9,'Feuille1-Catégories'!$C$1:$G$2,2,FALSE)="OUI",K$3,IF(HLOOKUP(K$9,'Feuille1-Catégories'!$C$1:$G$3,3,FALSE)="OUI",OFFSET(K$3,MOD(QUOTIENT(ROW()-ROW($A$20),'Feuille1-Catégories'!$B$6/K$6),K$5),0),IF(MOD($A287-1-K$10,'Feuille1-Catégories'!$F$5+1)=0,K$3,""))),"")</f>
        <v/>
      </c>
      <c r="L287" s="29">
        <f ca="1">IF(AND($A287&lt;&gt;"",L$9&lt;&gt;""),IF(HLOOKUP(L$9,'Feuille1-Catégories'!$C$1:$G$2,2,FALSE)="OUI",L$3,IF(HLOOKUP(L$9,'Feuille1-Catégories'!$C$1:$G$3,3,FALSE)="OUI",OFFSET(L$3,MOD(QUOTIENT(ROW()-ROW($A$20),'Feuille1-Catégories'!$B$6/L$6),L$5),0),IF(MOD($A287-1-L$10,'Feuille1-Catégories'!$F$5+1)=0,L$3,""))),"")</f>
        <v>50</v>
      </c>
      <c r="M287" s="29">
        <f ca="1">IF(AND($A287&lt;&gt;"",M$9&lt;&gt;""),IF(HLOOKUP(M$9,'Feuille1-Catégories'!$C$1:$G$2,2,FALSE)="OUI",M$3,IF(HLOOKUP(M$9,'Feuille1-Catégories'!$C$1:$G$3,3,FALSE)="OUI",OFFSET(M$3,MOD(QUOTIENT(ROW()-ROW($A$20),'Feuille1-Catégories'!$B$6/M$6),M$5),0),IF(MOD($A287-1-M$10,'Feuille1-Catégories'!$F$5+1)=0,M$3,""))),"")</f>
        <v>1500</v>
      </c>
      <c r="N287" s="29" t="str">
        <f ca="1">IF(AND($A287&lt;&gt;"",N$9&lt;&gt;""),IF(HLOOKUP(N$9,'Feuille1-Catégories'!$C$1:$G$2,2,FALSE)="OUI",N$3,IF(HLOOKUP(N$9,'Feuille1-Catégories'!$C$1:$G$3,3,FALSE)="OUI",OFFSET(N$3,MOD(QUOTIENT(ROW()-ROW($A$20),'Feuille1-Catégories'!$B$6/N$6),N$5),0),IF(MOD($A287-1-N$10,'Feuille1-Catégories'!$F$5+1)=0,N$3,""))),"")</f>
        <v xml:space="preserve"> </v>
      </c>
      <c r="O287" s="29">
        <f ca="1">IF(AND($A287&lt;&gt;"",O$9&lt;&gt;""),IF(HLOOKUP(O$9,'Feuille1-Catégories'!$C$1:$G$2,2,FALSE)="OUI",O$3,IF(HLOOKUP(O$9,'Feuille1-Catégories'!$C$1:$G$3,3,FALSE)="OUI",OFFSET(O$3,MOD(QUOTIENT(ROW()-ROW($A$20),'Feuille1-Catégories'!$B$6/O$6),O$5),0),IF(MOD($A287-1-O$10,'Feuille1-Catégories'!$F$5+1)=0,O$3,""))),"")</f>
        <v>5</v>
      </c>
      <c r="P287" s="29">
        <f ca="1">IF(AND($A287&lt;&gt;"",P$9&lt;&gt;""),IF(HLOOKUP(P$9,'Feuille1-Catégories'!$C$1:$G$2,2,FALSE)="OUI",P$3,IF(HLOOKUP(P$9,'Feuille1-Catégories'!$C$1:$G$3,3,FALSE)="OUI",OFFSET(P$3,MOD(QUOTIENT(ROW()-ROW($A$20),'Feuille1-Catégories'!$B$6/P$6),P$5),0),IF(MOD($A287-1-P$10,'Feuille1-Catégories'!$F$5+1)=0,P$3,""))),"")</f>
        <v>25</v>
      </c>
      <c r="Q287" s="29">
        <f ca="1">IF(AND($A287&lt;&gt;"",Q$9&lt;&gt;""),IF(HLOOKUP(Q$9,'Feuille1-Catégories'!$C$1:$G$2,2,FALSE)="OUI",Q$3,IF(HLOOKUP(Q$9,'Feuille1-Catégories'!$C$1:$G$3,3,FALSE)="OUI",OFFSET(Q$3,MOD(QUOTIENT(ROW()-ROW($A$20),'Feuille1-Catégories'!$B$6/Q$6),Q$5),0),IF(MOD($A287-1-Q$10,'Feuille1-Catégories'!$F$5+1)=0,Q$3,""))),"")</f>
        <v>500</v>
      </c>
      <c r="R287" s="29" t="str">
        <f ca="1">IF(AND($A287&lt;&gt;"",R$9&lt;&gt;""),IF(HLOOKUP(R$9,'Feuille1-Catégories'!$C$1:$G$2,2,FALSE)="OUI",R$3,IF(HLOOKUP(R$9,'Feuille1-Catégories'!$C$1:$G$3,3,FALSE)="OUI",OFFSET(R$3,MOD(QUOTIENT(ROW()-ROW($A$20),'Feuille1-Catégories'!$B$6/R$6),R$5),0),IF(MOD($A287-1-R$10,'Feuille1-Catégories'!$F$5+1)=0,R$3,""))),"")</f>
        <v/>
      </c>
      <c r="S287" s="29">
        <f ca="1">IF(AND($A287&lt;&gt;"",S$9&lt;&gt;""),IF(HLOOKUP(S$9,'Feuille1-Catégories'!$C$1:$G$2,2,FALSE)="OUI",S$3,IF(HLOOKUP(S$9,'Feuille1-Catégories'!$C$1:$G$3,3,FALSE)="OUI",OFFSET(S$3,MOD(QUOTIENT(ROW()-ROW($A$20),'Feuille1-Catégories'!$B$6/S$6),S$5),0),IF(MOD($A287-1-S$10,'Feuille1-Catégories'!$F$5+1)=0,S$3,""))),"")</f>
        <v>30</v>
      </c>
      <c r="T287" s="29" t="str">
        <f ca="1">IF(AND($A287&lt;&gt;"",T$9&lt;&gt;""),IF(HLOOKUP(T$9,'Feuille1-Catégories'!$C$1:$G$2,2,FALSE)="OUI",T$3,IF(HLOOKUP(T$9,'Feuille1-Catégories'!$C$1:$G$3,3,FALSE)="OUI",OFFSET(T$3,MOD(QUOTIENT(ROW()-ROW($A$20),'Feuille1-Catégories'!$B$6/T$6),T$5),0),IF(MOD($A287-1-T$10,'Feuille1-Catégories'!$F$5+1)=0,T$3,""))),"")</f>
        <v/>
      </c>
      <c r="U287" s="29">
        <f ca="1">IF(AND($A287&lt;&gt;"",U$9&lt;&gt;""),IF(HLOOKUP(U$9,'Feuille1-Catégories'!$C$1:$G$2,2,FALSE)="OUI",U$3,IF(HLOOKUP(U$9,'Feuille1-Catégories'!$C$1:$G$3,3,FALSE)="OUI",OFFSET(U$3,MOD(QUOTIENT(ROW()-ROW($A$20),'Feuille1-Catégories'!$B$6/U$6),U$5),0),IF(MOD($A287-1-U$10,'Feuille1-Catégories'!$F$5+1)=0,U$3,""))),"")</f>
        <v>300</v>
      </c>
      <c r="V287" s="29" t="str">
        <f ca="1">IF(AND($A287&lt;&gt;"",V$9&lt;&gt;""),IF(HLOOKUP(V$9,'Feuille1-Catégories'!$C$1:$G$2,2,FALSE)="OUI",V$3,IF(HLOOKUP(V$9,'Feuille1-Catégories'!$C$1:$G$3,3,FALSE)="OUI",OFFSET(V$3,MOD(QUOTIENT(ROW()-ROW($A$20),'Feuille1-Catégories'!$B$6/V$6),V$5),0),IF(MOD($A287-1-V$10,'Feuille1-Catégories'!$F$5+1)=0,V$3,""))),"")</f>
        <v/>
      </c>
      <c r="W287" s="29" t="str">
        <f ca="1">IF(AND($A287&lt;&gt;"",W$9&lt;&gt;""),IF(HLOOKUP(W$9,'Feuille1-Catégories'!$C$1:$G$2,2,FALSE)="OUI",W$3,IF(HLOOKUP(W$9,'Feuille1-Catégories'!$C$1:$G$3,3,FALSE)="OUI",OFFSET(W$3,MOD(QUOTIENT(ROW()-ROW($A$20),'Feuille1-Catégories'!$B$6/W$6),W$5),0),IF(MOD($A287-1-W$10,'Feuille1-Catégories'!$F$5+1)=0,W$3,""))),"")</f>
        <v/>
      </c>
      <c r="X287" s="29" t="str">
        <f ca="1">IF(AND($A287&lt;&gt;"",X$9&lt;&gt;""),IF(HLOOKUP(X$9,'Feuille1-Catégories'!$C$1:$G$2,2,FALSE)="OUI",X$3,IF(HLOOKUP(X$9,'Feuille1-Catégories'!$C$1:$G$3,3,FALSE)="OUI",OFFSET(X$3,MOD(QUOTIENT(ROW()-ROW($A$20),'Feuille1-Catégories'!$B$6/X$6),X$5),0),IF(MOD($A287-1-X$10,'Feuille1-Catégories'!$F$5+1)=0,X$3,""))),"")</f>
        <v/>
      </c>
      <c r="Y287" s="29" t="str">
        <f ca="1">IF(AND($A287&lt;&gt;"",Y$9&lt;&gt;""),IF(HLOOKUP(Y$9,'Feuille1-Catégories'!$C$1:$G$2,2,FALSE)="OUI",Y$3,IF(HLOOKUP(Y$9,'Feuille1-Catégories'!$C$1:$G$3,3,FALSE)="OUI",OFFSET(Y$3,MOD(QUOTIENT(ROW()-ROW($A$20),'Feuille1-Catégories'!$B$6/Y$6),Y$5),0),IF(MOD($A287-1-Y$10,'Feuille1-Catégories'!$F$5+1)=0,Y$3,""))),"")</f>
        <v/>
      </c>
      <c r="Z287" s="29" t="str">
        <f ca="1">IF(AND($A287&lt;&gt;"",Z$9&lt;&gt;""),IF(HLOOKUP(Z$9,'Feuille1-Catégories'!$C$1:$G$2,2,FALSE)="OUI",Z$3,IF(HLOOKUP(Z$9,'Feuille1-Catégories'!$C$1:$G$3,3,FALSE)="OUI",OFFSET(Z$3,MOD(QUOTIENT(ROW()-ROW($A$20),'Feuille1-Catégories'!$B$6/Z$6),Z$5),0),IF(MOD($A287-1-Z$10,'Feuille1-Catégories'!$F$5+1)=0,Z$3,""))),"")</f>
        <v/>
      </c>
    </row>
    <row r="288" spans="1:26" ht="17" x14ac:dyDescent="0.2">
      <c r="A288" s="21">
        <f>IF('Feuille2-Prix de vente'!A288&lt;&gt;"",'Feuille2-Prix de vente'!A288,"")</f>
        <v>269</v>
      </c>
      <c r="B288" s="33">
        <f ca="1">IF('Feuille2-Prix de vente'!B288&lt;&gt;"",'Feuille2-Prix de vente'!B288,"")</f>
        <v>4.2063905079100747</v>
      </c>
      <c r="C288" s="10">
        <f ca="1">IF('Feuille2-Prix de vente'!C288&lt;&gt;"",'Feuille2-Prix de vente'!C288,"")</f>
        <v>6161.4</v>
      </c>
      <c r="D288" s="10">
        <f t="shared" ca="1" si="4"/>
        <v>1921.6</v>
      </c>
      <c r="E288" s="10">
        <f ca="1">IF('Feuille2-Prix de vente'!E288&lt;&gt;"",'Feuille2-Prix de vente'!E288,"")</f>
        <v>8083</v>
      </c>
      <c r="F288" s="29">
        <f ca="1">IF(AND($A288&lt;&gt;"",F$9&lt;&gt;""),IF(HLOOKUP(F$9,'Feuille1-Catégories'!$C$1:$G$2,2,FALSE)="OUI",F$3,IF(HLOOKUP(F$9,'Feuille1-Catégories'!$C$1:$G$3,3,FALSE)="OUI",OFFSET(F$3,MOD(QUOTIENT(ROW()-ROW($A$20),'Feuille1-Catégories'!$B$6/F$6),F$5),0),IF(MOD($A288-1-F$10,'Feuille1-Catégories'!$F$5+1)=0,F$3,""))),"")</f>
        <v>0.8</v>
      </c>
      <c r="G288" s="29" t="str">
        <f ca="1">IF(AND($A288&lt;&gt;"",G$9&lt;&gt;""),IF(HLOOKUP(G$9,'Feuille1-Catégories'!$C$1:$G$2,2,FALSE)="OUI",G$3,IF(HLOOKUP(G$9,'Feuille1-Catégories'!$C$1:$G$3,3,FALSE)="OUI",OFFSET(G$3,MOD(QUOTIENT(ROW()-ROW($A$20),'Feuille1-Catégories'!$B$6/G$6),G$5),0),IF(MOD($A288-1-G$10,'Feuille1-Catégories'!$F$5+1)=0,G$3,""))),"")</f>
        <v xml:space="preserve"> </v>
      </c>
      <c r="H288" s="29" t="str">
        <f ca="1">IF(AND($A288&lt;&gt;"",H$9&lt;&gt;""),IF(HLOOKUP(H$9,'Feuille1-Catégories'!$C$1:$G$2,2,FALSE)="OUI",H$3,IF(HLOOKUP(H$9,'Feuille1-Catégories'!$C$1:$G$3,3,FALSE)="OUI",OFFSET(H$3,MOD(QUOTIENT(ROW()-ROW($A$20),'Feuille1-Catégories'!$B$6/H$6),H$5),0),IF(MOD($A288-1-H$10,'Feuille1-Catégories'!$F$5+1)=0,H$3,""))),"")</f>
        <v/>
      </c>
      <c r="I288" s="29" t="str">
        <f ca="1">IF(AND($A288&lt;&gt;"",I$9&lt;&gt;""),IF(HLOOKUP(I$9,'Feuille1-Catégories'!$C$1:$G$2,2,FALSE)="OUI",I$3,IF(HLOOKUP(I$9,'Feuille1-Catégories'!$C$1:$G$3,3,FALSE)="OUI",OFFSET(I$3,MOD(QUOTIENT(ROW()-ROW($A$20),'Feuille1-Catégories'!$B$6/I$6),I$5),0),IF(MOD($A288-1-I$10,'Feuille1-Catégories'!$F$5+1)=0,I$3,""))),"")</f>
        <v xml:space="preserve"> </v>
      </c>
      <c r="J288" s="29">
        <f ca="1">IF(AND($A288&lt;&gt;"",J$9&lt;&gt;""),IF(HLOOKUP(J$9,'Feuille1-Catégories'!$C$1:$G$2,2,FALSE)="OUI",J$3,IF(HLOOKUP(J$9,'Feuille1-Catégories'!$C$1:$G$3,3,FALSE)="OUI",OFFSET(J$3,MOD(QUOTIENT(ROW()-ROW($A$20),'Feuille1-Catégories'!$B$6/J$6),J$5),0),IF(MOD($A288-1-J$10,'Feuille1-Catégories'!$F$5+1)=0,J$3,""))),"")</f>
        <v>0.8</v>
      </c>
      <c r="K288" s="29" t="str">
        <f ca="1">IF(AND($A288&lt;&gt;"",K$9&lt;&gt;""),IF(HLOOKUP(K$9,'Feuille1-Catégories'!$C$1:$G$2,2,FALSE)="OUI",K$3,IF(HLOOKUP(K$9,'Feuille1-Catégories'!$C$1:$G$3,3,FALSE)="OUI",OFFSET(K$3,MOD(QUOTIENT(ROW()-ROW($A$20),'Feuille1-Catégories'!$B$6/K$6),K$5),0),IF(MOD($A288-1-K$10,'Feuille1-Catégories'!$F$5+1)=0,K$3,""))),"")</f>
        <v/>
      </c>
      <c r="L288" s="29">
        <f ca="1">IF(AND($A288&lt;&gt;"",L$9&lt;&gt;""),IF(HLOOKUP(L$9,'Feuille1-Catégories'!$C$1:$G$2,2,FALSE)="OUI",L$3,IF(HLOOKUP(L$9,'Feuille1-Catégories'!$C$1:$G$3,3,FALSE)="OUI",OFFSET(L$3,MOD(QUOTIENT(ROW()-ROW($A$20),'Feuille1-Catégories'!$B$6/L$6),L$5),0),IF(MOD($A288-1-L$10,'Feuille1-Catégories'!$F$5+1)=0,L$3,""))),"")</f>
        <v>50</v>
      </c>
      <c r="M288" s="29">
        <f ca="1">IF(AND($A288&lt;&gt;"",M$9&lt;&gt;""),IF(HLOOKUP(M$9,'Feuille1-Catégories'!$C$1:$G$2,2,FALSE)="OUI",M$3,IF(HLOOKUP(M$9,'Feuille1-Catégories'!$C$1:$G$3,3,FALSE)="OUI",OFFSET(M$3,MOD(QUOTIENT(ROW()-ROW($A$20),'Feuille1-Catégories'!$B$6/M$6),M$5),0),IF(MOD($A288-1-M$10,'Feuille1-Catégories'!$F$5+1)=0,M$3,""))),"")</f>
        <v>1500</v>
      </c>
      <c r="N288" s="29" t="str">
        <f ca="1">IF(AND($A288&lt;&gt;"",N$9&lt;&gt;""),IF(HLOOKUP(N$9,'Feuille1-Catégories'!$C$1:$G$2,2,FALSE)="OUI",N$3,IF(HLOOKUP(N$9,'Feuille1-Catégories'!$C$1:$G$3,3,FALSE)="OUI",OFFSET(N$3,MOD(QUOTIENT(ROW()-ROW($A$20),'Feuille1-Catégories'!$B$6/N$6),N$5),0),IF(MOD($A288-1-N$10,'Feuille1-Catégories'!$F$5+1)=0,N$3,""))),"")</f>
        <v xml:space="preserve"> </v>
      </c>
      <c r="O288" s="29">
        <f ca="1">IF(AND($A288&lt;&gt;"",O$9&lt;&gt;""),IF(HLOOKUP(O$9,'Feuille1-Catégories'!$C$1:$G$2,2,FALSE)="OUI",O$3,IF(HLOOKUP(O$9,'Feuille1-Catégories'!$C$1:$G$3,3,FALSE)="OUI",OFFSET(O$3,MOD(QUOTIENT(ROW()-ROW($A$20),'Feuille1-Catégories'!$B$6/O$6),O$5),0),IF(MOD($A288-1-O$10,'Feuille1-Catégories'!$F$5+1)=0,O$3,""))),"")</f>
        <v>5</v>
      </c>
      <c r="P288" s="29">
        <f ca="1">IF(AND($A288&lt;&gt;"",P$9&lt;&gt;""),IF(HLOOKUP(P$9,'Feuille1-Catégories'!$C$1:$G$2,2,FALSE)="OUI",P$3,IF(HLOOKUP(P$9,'Feuille1-Catégories'!$C$1:$G$3,3,FALSE)="OUI",OFFSET(P$3,MOD(QUOTIENT(ROW()-ROW($A$20),'Feuille1-Catégories'!$B$6/P$6),P$5),0),IF(MOD($A288-1-P$10,'Feuille1-Catégories'!$F$5+1)=0,P$3,""))),"")</f>
        <v>25</v>
      </c>
      <c r="Q288" s="29" t="str">
        <f ca="1">IF(AND($A288&lt;&gt;"",Q$9&lt;&gt;""),IF(HLOOKUP(Q$9,'Feuille1-Catégories'!$C$1:$G$2,2,FALSE)="OUI",Q$3,IF(HLOOKUP(Q$9,'Feuille1-Catégories'!$C$1:$G$3,3,FALSE)="OUI",OFFSET(Q$3,MOD(QUOTIENT(ROW()-ROW($A$20),'Feuille1-Catégories'!$B$6/Q$6),Q$5),0),IF(MOD($A288-1-Q$10,'Feuille1-Catégories'!$F$5+1)=0,Q$3,""))),"")</f>
        <v/>
      </c>
      <c r="R288" s="29" t="str">
        <f ca="1">IF(AND($A288&lt;&gt;"",R$9&lt;&gt;""),IF(HLOOKUP(R$9,'Feuille1-Catégories'!$C$1:$G$2,2,FALSE)="OUI",R$3,IF(HLOOKUP(R$9,'Feuille1-Catégories'!$C$1:$G$3,3,FALSE)="OUI",OFFSET(R$3,MOD(QUOTIENT(ROW()-ROW($A$20),'Feuille1-Catégories'!$B$6/R$6),R$5),0),IF(MOD($A288-1-R$10,'Feuille1-Catégories'!$F$5+1)=0,R$3,""))),"")</f>
        <v/>
      </c>
      <c r="S288" s="29">
        <f ca="1">IF(AND($A288&lt;&gt;"",S$9&lt;&gt;""),IF(HLOOKUP(S$9,'Feuille1-Catégories'!$C$1:$G$2,2,FALSE)="OUI",S$3,IF(HLOOKUP(S$9,'Feuille1-Catégories'!$C$1:$G$3,3,FALSE)="OUI",OFFSET(S$3,MOD(QUOTIENT(ROW()-ROW($A$20),'Feuille1-Catégories'!$B$6/S$6),S$5),0),IF(MOD($A288-1-S$10,'Feuille1-Catégories'!$F$5+1)=0,S$3,""))),"")</f>
        <v>30</v>
      </c>
      <c r="T288" s="29">
        <f ca="1">IF(AND($A288&lt;&gt;"",T$9&lt;&gt;""),IF(HLOOKUP(T$9,'Feuille1-Catégories'!$C$1:$G$2,2,FALSE)="OUI",T$3,IF(HLOOKUP(T$9,'Feuille1-Catégories'!$C$1:$G$3,3,FALSE)="OUI",OFFSET(T$3,MOD(QUOTIENT(ROW()-ROW($A$20),'Feuille1-Catégories'!$B$6/T$6),T$5),0),IF(MOD($A288-1-T$10,'Feuille1-Catégories'!$F$5+1)=0,T$3,""))),"")</f>
        <v>10</v>
      </c>
      <c r="U288" s="29">
        <f ca="1">IF(AND($A288&lt;&gt;"",U$9&lt;&gt;""),IF(HLOOKUP(U$9,'Feuille1-Catégories'!$C$1:$G$2,2,FALSE)="OUI",U$3,IF(HLOOKUP(U$9,'Feuille1-Catégories'!$C$1:$G$3,3,FALSE)="OUI",OFFSET(U$3,MOD(QUOTIENT(ROW()-ROW($A$20),'Feuille1-Catégories'!$B$6/U$6),U$5),0),IF(MOD($A288-1-U$10,'Feuille1-Catégories'!$F$5+1)=0,U$3,""))),"")</f>
        <v>300</v>
      </c>
      <c r="V288" s="29" t="str">
        <f ca="1">IF(AND($A288&lt;&gt;"",V$9&lt;&gt;""),IF(HLOOKUP(V$9,'Feuille1-Catégories'!$C$1:$G$2,2,FALSE)="OUI",V$3,IF(HLOOKUP(V$9,'Feuille1-Catégories'!$C$1:$G$3,3,FALSE)="OUI",OFFSET(V$3,MOD(QUOTIENT(ROW()-ROW($A$20),'Feuille1-Catégories'!$B$6/V$6),V$5),0),IF(MOD($A288-1-V$10,'Feuille1-Catégories'!$F$5+1)=0,V$3,""))),"")</f>
        <v/>
      </c>
      <c r="W288" s="29" t="str">
        <f ca="1">IF(AND($A288&lt;&gt;"",W$9&lt;&gt;""),IF(HLOOKUP(W$9,'Feuille1-Catégories'!$C$1:$G$2,2,FALSE)="OUI",W$3,IF(HLOOKUP(W$9,'Feuille1-Catégories'!$C$1:$G$3,3,FALSE)="OUI",OFFSET(W$3,MOD(QUOTIENT(ROW()-ROW($A$20),'Feuille1-Catégories'!$B$6/W$6),W$5),0),IF(MOD($A288-1-W$10,'Feuille1-Catégories'!$F$5+1)=0,W$3,""))),"")</f>
        <v/>
      </c>
      <c r="X288" s="29" t="str">
        <f ca="1">IF(AND($A288&lt;&gt;"",X$9&lt;&gt;""),IF(HLOOKUP(X$9,'Feuille1-Catégories'!$C$1:$G$2,2,FALSE)="OUI",X$3,IF(HLOOKUP(X$9,'Feuille1-Catégories'!$C$1:$G$3,3,FALSE)="OUI",OFFSET(X$3,MOD(QUOTIENT(ROW()-ROW($A$20),'Feuille1-Catégories'!$B$6/X$6),X$5),0),IF(MOD($A288-1-X$10,'Feuille1-Catégories'!$F$5+1)=0,X$3,""))),"")</f>
        <v/>
      </c>
      <c r="Y288" s="29" t="str">
        <f ca="1">IF(AND($A288&lt;&gt;"",Y$9&lt;&gt;""),IF(HLOOKUP(Y$9,'Feuille1-Catégories'!$C$1:$G$2,2,FALSE)="OUI",Y$3,IF(HLOOKUP(Y$9,'Feuille1-Catégories'!$C$1:$G$3,3,FALSE)="OUI",OFFSET(Y$3,MOD(QUOTIENT(ROW()-ROW($A$20),'Feuille1-Catégories'!$B$6/Y$6),Y$5),0),IF(MOD($A288-1-Y$10,'Feuille1-Catégories'!$F$5+1)=0,Y$3,""))),"")</f>
        <v/>
      </c>
      <c r="Z288" s="29" t="str">
        <f ca="1">IF(AND($A288&lt;&gt;"",Z$9&lt;&gt;""),IF(HLOOKUP(Z$9,'Feuille1-Catégories'!$C$1:$G$2,2,FALSE)="OUI",Z$3,IF(HLOOKUP(Z$9,'Feuille1-Catégories'!$C$1:$G$3,3,FALSE)="OUI",OFFSET(Z$3,MOD(QUOTIENT(ROW()-ROW($A$20),'Feuille1-Catégories'!$B$6/Z$6),Z$5),0),IF(MOD($A288-1-Z$10,'Feuille1-Catégories'!$F$5+1)=0,Z$3,""))),"")</f>
        <v/>
      </c>
    </row>
    <row r="289" spans="1:26" ht="17" x14ac:dyDescent="0.2">
      <c r="A289" s="21">
        <f>IF('Feuille2-Prix de vente'!A289&lt;&gt;"",'Feuille2-Prix de vente'!A289,"")</f>
        <v>270</v>
      </c>
      <c r="B289" s="33">
        <f ca="1">IF('Feuille2-Prix de vente'!B289&lt;&gt;"",'Feuille2-Prix de vente'!B289,"")</f>
        <v>3.9167006525285482</v>
      </c>
      <c r="C289" s="10">
        <f ca="1">IF('Feuille2-Prix de vente'!C289&lt;&gt;"",'Feuille2-Prix de vente'!C289,"")</f>
        <v>5721.4</v>
      </c>
      <c r="D289" s="10">
        <f t="shared" ca="1" si="4"/>
        <v>1961.6</v>
      </c>
      <c r="E289" s="10">
        <f ca="1">IF('Feuille2-Prix de vente'!E289&lt;&gt;"",'Feuille2-Prix de vente'!E289,"")</f>
        <v>7683</v>
      </c>
      <c r="F289" s="29">
        <f ca="1">IF(AND($A289&lt;&gt;"",F$9&lt;&gt;""),IF(HLOOKUP(F$9,'Feuille1-Catégories'!$C$1:$G$2,2,FALSE)="OUI",F$3,IF(HLOOKUP(F$9,'Feuille1-Catégories'!$C$1:$G$3,3,FALSE)="OUI",OFFSET(F$3,MOD(QUOTIENT(ROW()-ROW($A$20),'Feuille1-Catégories'!$B$6/F$6),F$5),0),IF(MOD($A289-1-F$10,'Feuille1-Catégories'!$F$5+1)=0,F$3,""))),"")</f>
        <v>0.8</v>
      </c>
      <c r="G289" s="29" t="str">
        <f ca="1">IF(AND($A289&lt;&gt;"",G$9&lt;&gt;""),IF(HLOOKUP(G$9,'Feuille1-Catégories'!$C$1:$G$2,2,FALSE)="OUI",G$3,IF(HLOOKUP(G$9,'Feuille1-Catégories'!$C$1:$G$3,3,FALSE)="OUI",OFFSET(G$3,MOD(QUOTIENT(ROW()-ROW($A$20),'Feuille1-Catégories'!$B$6/G$6),G$5),0),IF(MOD($A289-1-G$10,'Feuille1-Catégories'!$F$5+1)=0,G$3,""))),"")</f>
        <v xml:space="preserve"> </v>
      </c>
      <c r="H289" s="29">
        <f ca="1">IF(AND($A289&lt;&gt;"",H$9&lt;&gt;""),IF(HLOOKUP(H$9,'Feuille1-Catégories'!$C$1:$G$2,2,FALSE)="OUI",H$3,IF(HLOOKUP(H$9,'Feuille1-Catégories'!$C$1:$G$3,3,FALSE)="OUI",OFFSET(H$3,MOD(QUOTIENT(ROW()-ROW($A$20),'Feuille1-Catégories'!$B$6/H$6),H$5),0),IF(MOD($A289-1-H$10,'Feuille1-Catégories'!$F$5+1)=0,H$3,""))),"")</f>
        <v>50</v>
      </c>
      <c r="I289" s="29" t="str">
        <f ca="1">IF(AND($A289&lt;&gt;"",I$9&lt;&gt;""),IF(HLOOKUP(I$9,'Feuille1-Catégories'!$C$1:$G$2,2,FALSE)="OUI",I$3,IF(HLOOKUP(I$9,'Feuille1-Catégories'!$C$1:$G$3,3,FALSE)="OUI",OFFSET(I$3,MOD(QUOTIENT(ROW()-ROW($A$20),'Feuille1-Catégories'!$B$6/I$6),I$5),0),IF(MOD($A289-1-I$10,'Feuille1-Catégories'!$F$5+1)=0,I$3,""))),"")</f>
        <v xml:space="preserve"> </v>
      </c>
      <c r="J289" s="29">
        <f ca="1">IF(AND($A289&lt;&gt;"",J$9&lt;&gt;""),IF(HLOOKUP(J$9,'Feuille1-Catégories'!$C$1:$G$2,2,FALSE)="OUI",J$3,IF(HLOOKUP(J$9,'Feuille1-Catégories'!$C$1:$G$3,3,FALSE)="OUI",OFFSET(J$3,MOD(QUOTIENT(ROW()-ROW($A$20),'Feuille1-Catégories'!$B$6/J$6),J$5),0),IF(MOD($A289-1-J$10,'Feuille1-Catégories'!$F$5+1)=0,J$3,""))),"")</f>
        <v>0.8</v>
      </c>
      <c r="K289" s="29" t="str">
        <f ca="1">IF(AND($A289&lt;&gt;"",K$9&lt;&gt;""),IF(HLOOKUP(K$9,'Feuille1-Catégories'!$C$1:$G$2,2,FALSE)="OUI",K$3,IF(HLOOKUP(K$9,'Feuille1-Catégories'!$C$1:$G$3,3,FALSE)="OUI",OFFSET(K$3,MOD(QUOTIENT(ROW()-ROW($A$20),'Feuille1-Catégories'!$B$6/K$6),K$5),0),IF(MOD($A289-1-K$10,'Feuille1-Catégories'!$F$5+1)=0,K$3,""))),"")</f>
        <v/>
      </c>
      <c r="L289" s="29">
        <f ca="1">IF(AND($A289&lt;&gt;"",L$9&lt;&gt;""),IF(HLOOKUP(L$9,'Feuille1-Catégories'!$C$1:$G$2,2,FALSE)="OUI",L$3,IF(HLOOKUP(L$9,'Feuille1-Catégories'!$C$1:$G$3,3,FALSE)="OUI",OFFSET(L$3,MOD(QUOTIENT(ROW()-ROW($A$20),'Feuille1-Catégories'!$B$6/L$6),L$5),0),IF(MOD($A289-1-L$10,'Feuille1-Catégories'!$F$5+1)=0,L$3,""))),"")</f>
        <v>50</v>
      </c>
      <c r="M289" s="29">
        <f ca="1">IF(AND($A289&lt;&gt;"",M$9&lt;&gt;""),IF(HLOOKUP(M$9,'Feuille1-Catégories'!$C$1:$G$2,2,FALSE)="OUI",M$3,IF(HLOOKUP(M$9,'Feuille1-Catégories'!$C$1:$G$3,3,FALSE)="OUI",OFFSET(M$3,MOD(QUOTIENT(ROW()-ROW($A$20),'Feuille1-Catégories'!$B$6/M$6),M$5),0),IF(MOD($A289-1-M$10,'Feuille1-Catégories'!$F$5+1)=0,M$3,""))),"")</f>
        <v>1500</v>
      </c>
      <c r="N289" s="29" t="str">
        <f ca="1">IF(AND($A289&lt;&gt;"",N$9&lt;&gt;""),IF(HLOOKUP(N$9,'Feuille1-Catégories'!$C$1:$G$2,2,FALSE)="OUI",N$3,IF(HLOOKUP(N$9,'Feuille1-Catégories'!$C$1:$G$3,3,FALSE)="OUI",OFFSET(N$3,MOD(QUOTIENT(ROW()-ROW($A$20),'Feuille1-Catégories'!$B$6/N$6),N$5),0),IF(MOD($A289-1-N$10,'Feuille1-Catégories'!$F$5+1)=0,N$3,""))),"")</f>
        <v xml:space="preserve"> </v>
      </c>
      <c r="O289" s="29">
        <f ca="1">IF(AND($A289&lt;&gt;"",O$9&lt;&gt;""),IF(HLOOKUP(O$9,'Feuille1-Catégories'!$C$1:$G$2,2,FALSE)="OUI",O$3,IF(HLOOKUP(O$9,'Feuille1-Catégories'!$C$1:$G$3,3,FALSE)="OUI",OFFSET(O$3,MOD(QUOTIENT(ROW()-ROW($A$20),'Feuille1-Catégories'!$B$6/O$6),O$5),0),IF(MOD($A289-1-O$10,'Feuille1-Catégories'!$F$5+1)=0,O$3,""))),"")</f>
        <v>5</v>
      </c>
      <c r="P289" s="29">
        <f ca="1">IF(AND($A289&lt;&gt;"",P$9&lt;&gt;""),IF(HLOOKUP(P$9,'Feuille1-Catégories'!$C$1:$G$2,2,FALSE)="OUI",P$3,IF(HLOOKUP(P$9,'Feuille1-Catégories'!$C$1:$G$3,3,FALSE)="OUI",OFFSET(P$3,MOD(QUOTIENT(ROW()-ROW($A$20),'Feuille1-Catégories'!$B$6/P$6),P$5),0),IF(MOD($A289-1-P$10,'Feuille1-Catégories'!$F$5+1)=0,P$3,""))),"")</f>
        <v>25</v>
      </c>
      <c r="Q289" s="29" t="str">
        <f ca="1">IF(AND($A289&lt;&gt;"",Q$9&lt;&gt;""),IF(HLOOKUP(Q$9,'Feuille1-Catégories'!$C$1:$G$2,2,FALSE)="OUI",Q$3,IF(HLOOKUP(Q$9,'Feuille1-Catégories'!$C$1:$G$3,3,FALSE)="OUI",OFFSET(Q$3,MOD(QUOTIENT(ROW()-ROW($A$20),'Feuille1-Catégories'!$B$6/Q$6),Q$5),0),IF(MOD($A289-1-Q$10,'Feuille1-Catégories'!$F$5+1)=0,Q$3,""))),"")</f>
        <v/>
      </c>
      <c r="R289" s="29" t="str">
        <f ca="1">IF(AND($A289&lt;&gt;"",R$9&lt;&gt;""),IF(HLOOKUP(R$9,'Feuille1-Catégories'!$C$1:$G$2,2,FALSE)="OUI",R$3,IF(HLOOKUP(R$9,'Feuille1-Catégories'!$C$1:$G$3,3,FALSE)="OUI",OFFSET(R$3,MOD(QUOTIENT(ROW()-ROW($A$20),'Feuille1-Catégories'!$B$6/R$6),R$5),0),IF(MOD($A289-1-R$10,'Feuille1-Catégories'!$F$5+1)=0,R$3,""))),"")</f>
        <v/>
      </c>
      <c r="S289" s="29">
        <f ca="1">IF(AND($A289&lt;&gt;"",S$9&lt;&gt;""),IF(HLOOKUP(S$9,'Feuille1-Catégories'!$C$1:$G$2,2,FALSE)="OUI",S$3,IF(HLOOKUP(S$9,'Feuille1-Catégories'!$C$1:$G$3,3,FALSE)="OUI",OFFSET(S$3,MOD(QUOTIENT(ROW()-ROW($A$20),'Feuille1-Catégories'!$B$6/S$6),S$5),0),IF(MOD($A289-1-S$10,'Feuille1-Catégories'!$F$5+1)=0,S$3,""))),"")</f>
        <v>30</v>
      </c>
      <c r="T289" s="29" t="str">
        <f ca="1">IF(AND($A289&lt;&gt;"",T$9&lt;&gt;""),IF(HLOOKUP(T$9,'Feuille1-Catégories'!$C$1:$G$2,2,FALSE)="OUI",T$3,IF(HLOOKUP(T$9,'Feuille1-Catégories'!$C$1:$G$3,3,FALSE)="OUI",OFFSET(T$3,MOD(QUOTIENT(ROW()-ROW($A$20),'Feuille1-Catégories'!$B$6/T$6),T$5),0),IF(MOD($A289-1-T$10,'Feuille1-Catégories'!$F$5+1)=0,T$3,""))),"")</f>
        <v/>
      </c>
      <c r="U289" s="29">
        <f ca="1">IF(AND($A289&lt;&gt;"",U$9&lt;&gt;""),IF(HLOOKUP(U$9,'Feuille1-Catégories'!$C$1:$G$2,2,FALSE)="OUI",U$3,IF(HLOOKUP(U$9,'Feuille1-Catégories'!$C$1:$G$3,3,FALSE)="OUI",OFFSET(U$3,MOD(QUOTIENT(ROW()-ROW($A$20),'Feuille1-Catégories'!$B$6/U$6),U$5),0),IF(MOD($A289-1-U$10,'Feuille1-Catégories'!$F$5+1)=0,U$3,""))),"")</f>
        <v>300</v>
      </c>
      <c r="V289" s="29" t="str">
        <f ca="1">IF(AND($A289&lt;&gt;"",V$9&lt;&gt;""),IF(HLOOKUP(V$9,'Feuille1-Catégories'!$C$1:$G$2,2,FALSE)="OUI",V$3,IF(HLOOKUP(V$9,'Feuille1-Catégories'!$C$1:$G$3,3,FALSE)="OUI",OFFSET(V$3,MOD(QUOTIENT(ROW()-ROW($A$20),'Feuille1-Catégories'!$B$6/V$6),V$5),0),IF(MOD($A289-1-V$10,'Feuille1-Catégories'!$F$5+1)=0,V$3,""))),"")</f>
        <v/>
      </c>
      <c r="W289" s="29" t="str">
        <f ca="1">IF(AND($A289&lt;&gt;"",W$9&lt;&gt;""),IF(HLOOKUP(W$9,'Feuille1-Catégories'!$C$1:$G$2,2,FALSE)="OUI",W$3,IF(HLOOKUP(W$9,'Feuille1-Catégories'!$C$1:$G$3,3,FALSE)="OUI",OFFSET(W$3,MOD(QUOTIENT(ROW()-ROW($A$20),'Feuille1-Catégories'!$B$6/W$6),W$5),0),IF(MOD($A289-1-W$10,'Feuille1-Catégories'!$F$5+1)=0,W$3,""))),"")</f>
        <v/>
      </c>
      <c r="X289" s="29" t="str">
        <f ca="1">IF(AND($A289&lt;&gt;"",X$9&lt;&gt;""),IF(HLOOKUP(X$9,'Feuille1-Catégories'!$C$1:$G$2,2,FALSE)="OUI",X$3,IF(HLOOKUP(X$9,'Feuille1-Catégories'!$C$1:$G$3,3,FALSE)="OUI",OFFSET(X$3,MOD(QUOTIENT(ROW()-ROW($A$20),'Feuille1-Catégories'!$B$6/X$6),X$5),0),IF(MOD($A289-1-X$10,'Feuille1-Catégories'!$F$5+1)=0,X$3,""))),"")</f>
        <v/>
      </c>
      <c r="Y289" s="29" t="str">
        <f ca="1">IF(AND($A289&lt;&gt;"",Y$9&lt;&gt;""),IF(HLOOKUP(Y$9,'Feuille1-Catégories'!$C$1:$G$2,2,FALSE)="OUI",Y$3,IF(HLOOKUP(Y$9,'Feuille1-Catégories'!$C$1:$G$3,3,FALSE)="OUI",OFFSET(Y$3,MOD(QUOTIENT(ROW()-ROW($A$20),'Feuille1-Catégories'!$B$6/Y$6),Y$5),0),IF(MOD($A289-1-Y$10,'Feuille1-Catégories'!$F$5+1)=0,Y$3,""))),"")</f>
        <v/>
      </c>
      <c r="Z289" s="29" t="str">
        <f ca="1">IF(AND($A289&lt;&gt;"",Z$9&lt;&gt;""),IF(HLOOKUP(Z$9,'Feuille1-Catégories'!$C$1:$G$2,2,FALSE)="OUI",Z$3,IF(HLOOKUP(Z$9,'Feuille1-Catégories'!$C$1:$G$3,3,FALSE)="OUI",OFFSET(Z$3,MOD(QUOTIENT(ROW()-ROW($A$20),'Feuille1-Catégories'!$B$6/Z$6),Z$5),0),IF(MOD($A289-1-Z$10,'Feuille1-Catégories'!$F$5+1)=0,Z$3,""))),"")</f>
        <v/>
      </c>
    </row>
    <row r="290" spans="1:26" ht="17" x14ac:dyDescent="0.2">
      <c r="A290" s="21">
        <f>IF('Feuille2-Prix de vente'!A290&lt;&gt;"",'Feuille2-Prix de vente'!A290,"")</f>
        <v>271</v>
      </c>
      <c r="B290" s="33">
        <f ca="1">IF('Feuille2-Prix de vente'!B290&lt;&gt;"",'Feuille2-Prix de vente'!B290,"")</f>
        <v>3.8511804384485666</v>
      </c>
      <c r="C290" s="10">
        <f ca="1">IF('Feuille2-Prix de vente'!C290&lt;&gt;"",'Feuille2-Prix de vente'!C290,"")</f>
        <v>5410.4</v>
      </c>
      <c r="D290" s="10">
        <f t="shared" ca="1" si="4"/>
        <v>1897.6</v>
      </c>
      <c r="E290" s="10">
        <f ca="1">IF('Feuille2-Prix de vente'!E290&lt;&gt;"",'Feuille2-Prix de vente'!E290,"")</f>
        <v>7308</v>
      </c>
      <c r="F290" s="29">
        <f ca="1">IF(AND($A290&lt;&gt;"",F$9&lt;&gt;""),IF(HLOOKUP(F$9,'Feuille1-Catégories'!$C$1:$G$2,2,FALSE)="OUI",F$3,IF(HLOOKUP(F$9,'Feuille1-Catégories'!$C$1:$G$3,3,FALSE)="OUI",OFFSET(F$3,MOD(QUOTIENT(ROW()-ROW($A$20),'Feuille1-Catégories'!$B$6/F$6),F$5),0),IF(MOD($A290-1-F$10,'Feuille1-Catégories'!$F$5+1)=0,F$3,""))),"")</f>
        <v>0.8</v>
      </c>
      <c r="G290" s="29" t="str">
        <f ca="1">IF(AND($A290&lt;&gt;"",G$9&lt;&gt;""),IF(HLOOKUP(G$9,'Feuille1-Catégories'!$C$1:$G$2,2,FALSE)="OUI",G$3,IF(HLOOKUP(G$9,'Feuille1-Catégories'!$C$1:$G$3,3,FALSE)="OUI",OFFSET(G$3,MOD(QUOTIENT(ROW()-ROW($A$20),'Feuille1-Catégories'!$B$6/G$6),G$5),0),IF(MOD($A290-1-G$10,'Feuille1-Catégories'!$F$5+1)=0,G$3,""))),"")</f>
        <v xml:space="preserve"> </v>
      </c>
      <c r="H290" s="29" t="str">
        <f ca="1">IF(AND($A290&lt;&gt;"",H$9&lt;&gt;""),IF(HLOOKUP(H$9,'Feuille1-Catégories'!$C$1:$G$2,2,FALSE)="OUI",H$3,IF(HLOOKUP(H$9,'Feuille1-Catégories'!$C$1:$G$3,3,FALSE)="OUI",OFFSET(H$3,MOD(QUOTIENT(ROW()-ROW($A$20),'Feuille1-Catégories'!$B$6/H$6),H$5),0),IF(MOD($A290-1-H$10,'Feuille1-Catégories'!$F$5+1)=0,H$3,""))),"")</f>
        <v/>
      </c>
      <c r="I290" s="29" t="str">
        <f ca="1">IF(AND($A290&lt;&gt;"",I$9&lt;&gt;""),IF(HLOOKUP(I$9,'Feuille1-Catégories'!$C$1:$G$2,2,FALSE)="OUI",I$3,IF(HLOOKUP(I$9,'Feuille1-Catégories'!$C$1:$G$3,3,FALSE)="OUI",OFFSET(I$3,MOD(QUOTIENT(ROW()-ROW($A$20),'Feuille1-Catégories'!$B$6/I$6),I$5),0),IF(MOD($A290-1-I$10,'Feuille1-Catégories'!$F$5+1)=0,I$3,""))),"")</f>
        <v xml:space="preserve"> </v>
      </c>
      <c r="J290" s="29">
        <f ca="1">IF(AND($A290&lt;&gt;"",J$9&lt;&gt;""),IF(HLOOKUP(J$9,'Feuille1-Catégories'!$C$1:$G$2,2,FALSE)="OUI",J$3,IF(HLOOKUP(J$9,'Feuille1-Catégories'!$C$1:$G$3,3,FALSE)="OUI",OFFSET(J$3,MOD(QUOTIENT(ROW()-ROW($A$20),'Feuille1-Catégories'!$B$6/J$6),J$5),0),IF(MOD($A290-1-J$10,'Feuille1-Catégories'!$F$5+1)=0,J$3,""))),"")</f>
        <v>0.8</v>
      </c>
      <c r="K290" s="29">
        <f ca="1">IF(AND($A290&lt;&gt;"",K$9&lt;&gt;""),IF(HLOOKUP(K$9,'Feuille1-Catégories'!$C$1:$G$2,2,FALSE)="OUI",K$3,IF(HLOOKUP(K$9,'Feuille1-Catégories'!$C$1:$G$3,3,FALSE)="OUI",OFFSET(K$3,MOD(QUOTIENT(ROW()-ROW($A$20),'Feuille1-Catégories'!$B$6/K$6),K$5),0),IF(MOD($A290-1-K$10,'Feuille1-Catégories'!$F$5+1)=0,K$3,""))),"")</f>
        <v>10</v>
      </c>
      <c r="L290" s="29">
        <f ca="1">IF(AND($A290&lt;&gt;"",L$9&lt;&gt;""),IF(HLOOKUP(L$9,'Feuille1-Catégories'!$C$1:$G$2,2,FALSE)="OUI",L$3,IF(HLOOKUP(L$9,'Feuille1-Catégories'!$C$1:$G$3,3,FALSE)="OUI",OFFSET(L$3,MOD(QUOTIENT(ROW()-ROW($A$20),'Feuille1-Catégories'!$B$6/L$6),L$5),0),IF(MOD($A290-1-L$10,'Feuille1-Catégories'!$F$5+1)=0,L$3,""))),"")</f>
        <v>50</v>
      </c>
      <c r="M290" s="29">
        <f ca="1">IF(AND($A290&lt;&gt;"",M$9&lt;&gt;""),IF(HLOOKUP(M$9,'Feuille1-Catégories'!$C$1:$G$2,2,FALSE)="OUI",M$3,IF(HLOOKUP(M$9,'Feuille1-Catégories'!$C$1:$G$3,3,FALSE)="OUI",OFFSET(M$3,MOD(QUOTIENT(ROW()-ROW($A$20),'Feuille1-Catégories'!$B$6/M$6),M$5),0),IF(MOD($A290-1-M$10,'Feuille1-Catégories'!$F$5+1)=0,M$3,""))),"")</f>
        <v>1500</v>
      </c>
      <c r="N290" s="29" t="str">
        <f ca="1">IF(AND($A290&lt;&gt;"",N$9&lt;&gt;""),IF(HLOOKUP(N$9,'Feuille1-Catégories'!$C$1:$G$2,2,FALSE)="OUI",N$3,IF(HLOOKUP(N$9,'Feuille1-Catégories'!$C$1:$G$3,3,FALSE)="OUI",OFFSET(N$3,MOD(QUOTIENT(ROW()-ROW($A$20),'Feuille1-Catégories'!$B$6/N$6),N$5),0),IF(MOD($A290-1-N$10,'Feuille1-Catégories'!$F$5+1)=0,N$3,""))),"")</f>
        <v xml:space="preserve"> </v>
      </c>
      <c r="O290" s="29">
        <f ca="1">IF(AND($A290&lt;&gt;"",O$9&lt;&gt;""),IF(HLOOKUP(O$9,'Feuille1-Catégories'!$C$1:$G$2,2,FALSE)="OUI",O$3,IF(HLOOKUP(O$9,'Feuille1-Catégories'!$C$1:$G$3,3,FALSE)="OUI",OFFSET(O$3,MOD(QUOTIENT(ROW()-ROW($A$20),'Feuille1-Catégories'!$B$6/O$6),O$5),0),IF(MOD($A290-1-O$10,'Feuille1-Catégories'!$F$5+1)=0,O$3,""))),"")</f>
        <v>5</v>
      </c>
      <c r="P290" s="29" t="str">
        <f ca="1">IF(AND($A290&lt;&gt;"",P$9&lt;&gt;""),IF(HLOOKUP(P$9,'Feuille1-Catégories'!$C$1:$G$2,2,FALSE)="OUI",P$3,IF(HLOOKUP(P$9,'Feuille1-Catégories'!$C$1:$G$3,3,FALSE)="OUI",OFFSET(P$3,MOD(QUOTIENT(ROW()-ROW($A$20),'Feuille1-Catégories'!$B$6/P$6),P$5),0),IF(MOD($A290-1-P$10,'Feuille1-Catégories'!$F$5+1)=0,P$3,""))),"")</f>
        <v/>
      </c>
      <c r="Q290" s="29" t="str">
        <f ca="1">IF(AND($A290&lt;&gt;"",Q$9&lt;&gt;""),IF(HLOOKUP(Q$9,'Feuille1-Catégories'!$C$1:$G$2,2,FALSE)="OUI",Q$3,IF(HLOOKUP(Q$9,'Feuille1-Catégories'!$C$1:$G$3,3,FALSE)="OUI",OFFSET(Q$3,MOD(QUOTIENT(ROW()-ROW($A$20),'Feuille1-Catégories'!$B$6/Q$6),Q$5),0),IF(MOD($A290-1-Q$10,'Feuille1-Catégories'!$F$5+1)=0,Q$3,""))),"")</f>
        <v/>
      </c>
      <c r="R290" s="29">
        <f ca="1">IF(AND($A290&lt;&gt;"",R$9&lt;&gt;""),IF(HLOOKUP(R$9,'Feuille1-Catégories'!$C$1:$G$2,2,FALSE)="OUI",R$3,IF(HLOOKUP(R$9,'Feuille1-Catégories'!$C$1:$G$3,3,FALSE)="OUI",OFFSET(R$3,MOD(QUOTIENT(ROW()-ROW($A$20),'Feuille1-Catégories'!$B$6/R$6),R$5),0),IF(MOD($A290-1-R$10,'Feuille1-Catégories'!$F$5+1)=0,R$3,""))),"")</f>
        <v>1</v>
      </c>
      <c r="S290" s="29">
        <f ca="1">IF(AND($A290&lt;&gt;"",S$9&lt;&gt;""),IF(HLOOKUP(S$9,'Feuille1-Catégories'!$C$1:$G$2,2,FALSE)="OUI",S$3,IF(HLOOKUP(S$9,'Feuille1-Catégories'!$C$1:$G$3,3,FALSE)="OUI",OFFSET(S$3,MOD(QUOTIENT(ROW()-ROW($A$20),'Feuille1-Catégories'!$B$6/S$6),S$5),0),IF(MOD($A290-1-S$10,'Feuille1-Catégories'!$F$5+1)=0,S$3,""))),"")</f>
        <v>30</v>
      </c>
      <c r="T290" s="29" t="str">
        <f ca="1">IF(AND($A290&lt;&gt;"",T$9&lt;&gt;""),IF(HLOOKUP(T$9,'Feuille1-Catégories'!$C$1:$G$2,2,FALSE)="OUI",T$3,IF(HLOOKUP(T$9,'Feuille1-Catégories'!$C$1:$G$3,3,FALSE)="OUI",OFFSET(T$3,MOD(QUOTIENT(ROW()-ROW($A$20),'Feuille1-Catégories'!$B$6/T$6),T$5),0),IF(MOD($A290-1-T$10,'Feuille1-Catégories'!$F$5+1)=0,T$3,""))),"")</f>
        <v/>
      </c>
      <c r="U290" s="29">
        <f ca="1">IF(AND($A290&lt;&gt;"",U$9&lt;&gt;""),IF(HLOOKUP(U$9,'Feuille1-Catégories'!$C$1:$G$2,2,FALSE)="OUI",U$3,IF(HLOOKUP(U$9,'Feuille1-Catégories'!$C$1:$G$3,3,FALSE)="OUI",OFFSET(U$3,MOD(QUOTIENT(ROW()-ROW($A$20),'Feuille1-Catégories'!$B$6/U$6),U$5),0),IF(MOD($A290-1-U$10,'Feuille1-Catégories'!$F$5+1)=0,U$3,""))),"")</f>
        <v>300</v>
      </c>
      <c r="V290" s="29" t="str">
        <f ca="1">IF(AND($A290&lt;&gt;"",V$9&lt;&gt;""),IF(HLOOKUP(V$9,'Feuille1-Catégories'!$C$1:$G$2,2,FALSE)="OUI",V$3,IF(HLOOKUP(V$9,'Feuille1-Catégories'!$C$1:$G$3,3,FALSE)="OUI",OFFSET(V$3,MOD(QUOTIENT(ROW()-ROW($A$20),'Feuille1-Catégories'!$B$6/V$6),V$5),0),IF(MOD($A290-1-V$10,'Feuille1-Catégories'!$F$5+1)=0,V$3,""))),"")</f>
        <v/>
      </c>
      <c r="W290" s="29" t="str">
        <f ca="1">IF(AND($A290&lt;&gt;"",W$9&lt;&gt;""),IF(HLOOKUP(W$9,'Feuille1-Catégories'!$C$1:$G$2,2,FALSE)="OUI",W$3,IF(HLOOKUP(W$9,'Feuille1-Catégories'!$C$1:$G$3,3,FALSE)="OUI",OFFSET(W$3,MOD(QUOTIENT(ROW()-ROW($A$20),'Feuille1-Catégories'!$B$6/W$6),W$5),0),IF(MOD($A290-1-W$10,'Feuille1-Catégories'!$F$5+1)=0,W$3,""))),"")</f>
        <v/>
      </c>
      <c r="X290" s="29" t="str">
        <f ca="1">IF(AND($A290&lt;&gt;"",X$9&lt;&gt;""),IF(HLOOKUP(X$9,'Feuille1-Catégories'!$C$1:$G$2,2,FALSE)="OUI",X$3,IF(HLOOKUP(X$9,'Feuille1-Catégories'!$C$1:$G$3,3,FALSE)="OUI",OFFSET(X$3,MOD(QUOTIENT(ROW()-ROW($A$20),'Feuille1-Catégories'!$B$6/X$6),X$5),0),IF(MOD($A290-1-X$10,'Feuille1-Catégories'!$F$5+1)=0,X$3,""))),"")</f>
        <v/>
      </c>
      <c r="Y290" s="29" t="str">
        <f ca="1">IF(AND($A290&lt;&gt;"",Y$9&lt;&gt;""),IF(HLOOKUP(Y$9,'Feuille1-Catégories'!$C$1:$G$2,2,FALSE)="OUI",Y$3,IF(HLOOKUP(Y$9,'Feuille1-Catégories'!$C$1:$G$3,3,FALSE)="OUI",OFFSET(Y$3,MOD(QUOTIENT(ROW()-ROW($A$20),'Feuille1-Catégories'!$B$6/Y$6),Y$5),0),IF(MOD($A290-1-Y$10,'Feuille1-Catégories'!$F$5+1)=0,Y$3,""))),"")</f>
        <v/>
      </c>
      <c r="Z290" s="29" t="str">
        <f ca="1">IF(AND($A290&lt;&gt;"",Z$9&lt;&gt;""),IF(HLOOKUP(Z$9,'Feuille1-Catégories'!$C$1:$G$2,2,FALSE)="OUI",Z$3,IF(HLOOKUP(Z$9,'Feuille1-Catégories'!$C$1:$G$3,3,FALSE)="OUI",OFFSET(Z$3,MOD(QUOTIENT(ROW()-ROW($A$20),'Feuille1-Catégories'!$B$6/Z$6),Z$5),0),IF(MOD($A290-1-Z$10,'Feuille1-Catégories'!$F$5+1)=0,Z$3,""))),"")</f>
        <v/>
      </c>
    </row>
    <row r="291" spans="1:26" ht="17" x14ac:dyDescent="0.2">
      <c r="A291" s="21">
        <f>IF('Feuille2-Prix de vente'!A291&lt;&gt;"",'Feuille2-Prix de vente'!A291,"")</f>
        <v>272</v>
      </c>
      <c r="B291" s="33">
        <f ca="1">IF('Feuille2-Prix de vente'!B291&lt;&gt;"",'Feuille2-Prix de vente'!B291,"")</f>
        <v>4.3089294689227682</v>
      </c>
      <c r="C291" s="10">
        <f ca="1">IF('Feuille2-Prix de vente'!C291&lt;&gt;"",'Feuille2-Prix de vente'!C291,"")</f>
        <v>7900.4</v>
      </c>
      <c r="D291" s="10">
        <f t="shared" ca="1" si="4"/>
        <v>2387.6</v>
      </c>
      <c r="E291" s="10">
        <f ca="1">IF('Feuille2-Prix de vente'!E291&lt;&gt;"",'Feuille2-Prix de vente'!E291,"")</f>
        <v>10288</v>
      </c>
      <c r="F291" s="29">
        <f ca="1">IF(AND($A291&lt;&gt;"",F$9&lt;&gt;""),IF(HLOOKUP(F$9,'Feuille1-Catégories'!$C$1:$G$2,2,FALSE)="OUI",F$3,IF(HLOOKUP(F$9,'Feuille1-Catégories'!$C$1:$G$3,3,FALSE)="OUI",OFFSET(F$3,MOD(QUOTIENT(ROW()-ROW($A$20),'Feuille1-Catégories'!$B$6/F$6),F$5),0),IF(MOD($A291-1-F$10,'Feuille1-Catégories'!$F$5+1)=0,F$3,""))),"")</f>
        <v>0.8</v>
      </c>
      <c r="G291" s="29" t="str">
        <f ca="1">IF(AND($A291&lt;&gt;"",G$9&lt;&gt;""),IF(HLOOKUP(G$9,'Feuille1-Catégories'!$C$1:$G$2,2,FALSE)="OUI",G$3,IF(HLOOKUP(G$9,'Feuille1-Catégories'!$C$1:$G$3,3,FALSE)="OUI",OFFSET(G$3,MOD(QUOTIENT(ROW()-ROW($A$20),'Feuille1-Catégories'!$B$6/G$6),G$5),0),IF(MOD($A291-1-G$10,'Feuille1-Catégories'!$F$5+1)=0,G$3,""))),"")</f>
        <v xml:space="preserve"> </v>
      </c>
      <c r="H291" s="29" t="str">
        <f ca="1">IF(AND($A291&lt;&gt;"",H$9&lt;&gt;""),IF(HLOOKUP(H$9,'Feuille1-Catégories'!$C$1:$G$2,2,FALSE)="OUI",H$3,IF(HLOOKUP(H$9,'Feuille1-Catégories'!$C$1:$G$3,3,FALSE)="OUI",OFFSET(H$3,MOD(QUOTIENT(ROW()-ROW($A$20),'Feuille1-Catégories'!$B$6/H$6),H$5),0),IF(MOD($A291-1-H$10,'Feuille1-Catégories'!$F$5+1)=0,H$3,""))),"")</f>
        <v/>
      </c>
      <c r="I291" s="29" t="str">
        <f ca="1">IF(AND($A291&lt;&gt;"",I$9&lt;&gt;""),IF(HLOOKUP(I$9,'Feuille1-Catégories'!$C$1:$G$2,2,FALSE)="OUI",I$3,IF(HLOOKUP(I$9,'Feuille1-Catégories'!$C$1:$G$3,3,FALSE)="OUI",OFFSET(I$3,MOD(QUOTIENT(ROW()-ROW($A$20),'Feuille1-Catégories'!$B$6/I$6),I$5),0),IF(MOD($A291-1-I$10,'Feuille1-Catégories'!$F$5+1)=0,I$3,""))),"")</f>
        <v xml:space="preserve"> </v>
      </c>
      <c r="J291" s="29">
        <f ca="1">IF(AND($A291&lt;&gt;"",J$9&lt;&gt;""),IF(HLOOKUP(J$9,'Feuille1-Catégories'!$C$1:$G$2,2,FALSE)="OUI",J$3,IF(HLOOKUP(J$9,'Feuille1-Catégories'!$C$1:$G$3,3,FALSE)="OUI",OFFSET(J$3,MOD(QUOTIENT(ROW()-ROW($A$20),'Feuille1-Catégories'!$B$6/J$6),J$5),0),IF(MOD($A291-1-J$10,'Feuille1-Catégories'!$F$5+1)=0,J$3,""))),"")</f>
        <v>0.8</v>
      </c>
      <c r="K291" s="29" t="str">
        <f ca="1">IF(AND($A291&lt;&gt;"",K$9&lt;&gt;""),IF(HLOOKUP(K$9,'Feuille1-Catégories'!$C$1:$G$2,2,FALSE)="OUI",K$3,IF(HLOOKUP(K$9,'Feuille1-Catégories'!$C$1:$G$3,3,FALSE)="OUI",OFFSET(K$3,MOD(QUOTIENT(ROW()-ROW($A$20),'Feuille1-Catégories'!$B$6/K$6),K$5),0),IF(MOD($A291-1-K$10,'Feuille1-Catégories'!$F$5+1)=0,K$3,""))),"")</f>
        <v/>
      </c>
      <c r="L291" s="29">
        <f ca="1">IF(AND($A291&lt;&gt;"",L$9&lt;&gt;""),IF(HLOOKUP(L$9,'Feuille1-Catégories'!$C$1:$G$2,2,FALSE)="OUI",L$3,IF(HLOOKUP(L$9,'Feuille1-Catégories'!$C$1:$G$3,3,FALSE)="OUI",OFFSET(L$3,MOD(QUOTIENT(ROW()-ROW($A$20),'Feuille1-Catégories'!$B$6/L$6),L$5),0),IF(MOD($A291-1-L$10,'Feuille1-Catégories'!$F$5+1)=0,L$3,""))),"")</f>
        <v>50</v>
      </c>
      <c r="M291" s="29">
        <f ca="1">IF(AND($A291&lt;&gt;"",M$9&lt;&gt;""),IF(HLOOKUP(M$9,'Feuille1-Catégories'!$C$1:$G$2,2,FALSE)="OUI",M$3,IF(HLOOKUP(M$9,'Feuille1-Catégories'!$C$1:$G$3,3,FALSE)="OUI",OFFSET(M$3,MOD(QUOTIENT(ROW()-ROW($A$20),'Feuille1-Catégories'!$B$6/M$6),M$5),0),IF(MOD($A291-1-M$10,'Feuille1-Catégories'!$F$5+1)=0,M$3,""))),"")</f>
        <v>1500</v>
      </c>
      <c r="N291" s="29" t="str">
        <f ca="1">IF(AND($A291&lt;&gt;"",N$9&lt;&gt;""),IF(HLOOKUP(N$9,'Feuille1-Catégories'!$C$1:$G$2,2,FALSE)="OUI",N$3,IF(HLOOKUP(N$9,'Feuille1-Catégories'!$C$1:$G$3,3,FALSE)="OUI",OFFSET(N$3,MOD(QUOTIENT(ROW()-ROW($A$20),'Feuille1-Catégories'!$B$6/N$6),N$5),0),IF(MOD($A291-1-N$10,'Feuille1-Catégories'!$F$5+1)=0,N$3,""))),"")</f>
        <v xml:space="preserve"> </v>
      </c>
      <c r="O291" s="29">
        <f ca="1">IF(AND($A291&lt;&gt;"",O$9&lt;&gt;""),IF(HLOOKUP(O$9,'Feuille1-Catégories'!$C$1:$G$2,2,FALSE)="OUI",O$3,IF(HLOOKUP(O$9,'Feuille1-Catégories'!$C$1:$G$3,3,FALSE)="OUI",OFFSET(O$3,MOD(QUOTIENT(ROW()-ROW($A$20),'Feuille1-Catégories'!$B$6/O$6),O$5),0),IF(MOD($A291-1-O$10,'Feuille1-Catégories'!$F$5+1)=0,O$3,""))),"")</f>
        <v>5</v>
      </c>
      <c r="P291" s="29" t="str">
        <f ca="1">IF(AND($A291&lt;&gt;"",P$9&lt;&gt;""),IF(HLOOKUP(P$9,'Feuille1-Catégories'!$C$1:$G$2,2,FALSE)="OUI",P$3,IF(HLOOKUP(P$9,'Feuille1-Catégories'!$C$1:$G$3,3,FALSE)="OUI",OFFSET(P$3,MOD(QUOTIENT(ROW()-ROW($A$20),'Feuille1-Catégories'!$B$6/P$6),P$5),0),IF(MOD($A291-1-P$10,'Feuille1-Catégories'!$F$5+1)=0,P$3,""))),"")</f>
        <v/>
      </c>
      <c r="Q291" s="29">
        <f ca="1">IF(AND($A291&lt;&gt;"",Q$9&lt;&gt;""),IF(HLOOKUP(Q$9,'Feuille1-Catégories'!$C$1:$G$2,2,FALSE)="OUI",Q$3,IF(HLOOKUP(Q$9,'Feuille1-Catégories'!$C$1:$G$3,3,FALSE)="OUI",OFFSET(Q$3,MOD(QUOTIENT(ROW()-ROW($A$20),'Feuille1-Catégories'!$B$6/Q$6),Q$5),0),IF(MOD($A291-1-Q$10,'Feuille1-Catégories'!$F$5+1)=0,Q$3,""))),"")</f>
        <v>500</v>
      </c>
      <c r="R291" s="29">
        <f ca="1">IF(AND($A291&lt;&gt;"",R$9&lt;&gt;""),IF(HLOOKUP(R$9,'Feuille1-Catégories'!$C$1:$G$2,2,FALSE)="OUI",R$3,IF(HLOOKUP(R$9,'Feuille1-Catégories'!$C$1:$G$3,3,FALSE)="OUI",OFFSET(R$3,MOD(QUOTIENT(ROW()-ROW($A$20),'Feuille1-Catégories'!$B$6/R$6),R$5),0),IF(MOD($A291-1-R$10,'Feuille1-Catégories'!$F$5+1)=0,R$3,""))),"")</f>
        <v>1</v>
      </c>
      <c r="S291" s="29">
        <f ca="1">IF(AND($A291&lt;&gt;"",S$9&lt;&gt;""),IF(HLOOKUP(S$9,'Feuille1-Catégories'!$C$1:$G$2,2,FALSE)="OUI",S$3,IF(HLOOKUP(S$9,'Feuille1-Catégories'!$C$1:$G$3,3,FALSE)="OUI",OFFSET(S$3,MOD(QUOTIENT(ROW()-ROW($A$20),'Feuille1-Catégories'!$B$6/S$6),S$5),0),IF(MOD($A291-1-S$10,'Feuille1-Catégories'!$F$5+1)=0,S$3,""))),"")</f>
        <v>30</v>
      </c>
      <c r="T291" s="29" t="str">
        <f ca="1">IF(AND($A291&lt;&gt;"",T$9&lt;&gt;""),IF(HLOOKUP(T$9,'Feuille1-Catégories'!$C$1:$G$2,2,FALSE)="OUI",T$3,IF(HLOOKUP(T$9,'Feuille1-Catégories'!$C$1:$G$3,3,FALSE)="OUI",OFFSET(T$3,MOD(QUOTIENT(ROW()-ROW($A$20),'Feuille1-Catégories'!$B$6/T$6),T$5),0),IF(MOD($A291-1-T$10,'Feuille1-Catégories'!$F$5+1)=0,T$3,""))),"")</f>
        <v/>
      </c>
      <c r="U291" s="29">
        <f ca="1">IF(AND($A291&lt;&gt;"",U$9&lt;&gt;""),IF(HLOOKUP(U$9,'Feuille1-Catégories'!$C$1:$G$2,2,FALSE)="OUI",U$3,IF(HLOOKUP(U$9,'Feuille1-Catégories'!$C$1:$G$3,3,FALSE)="OUI",OFFSET(U$3,MOD(QUOTIENT(ROW()-ROW($A$20),'Feuille1-Catégories'!$B$6/U$6),U$5),0),IF(MOD($A291-1-U$10,'Feuille1-Catégories'!$F$5+1)=0,U$3,""))),"")</f>
        <v>300</v>
      </c>
      <c r="V291" s="29" t="str">
        <f ca="1">IF(AND($A291&lt;&gt;"",V$9&lt;&gt;""),IF(HLOOKUP(V$9,'Feuille1-Catégories'!$C$1:$G$2,2,FALSE)="OUI",V$3,IF(HLOOKUP(V$9,'Feuille1-Catégories'!$C$1:$G$3,3,FALSE)="OUI",OFFSET(V$3,MOD(QUOTIENT(ROW()-ROW($A$20),'Feuille1-Catégories'!$B$6/V$6),V$5),0),IF(MOD($A291-1-V$10,'Feuille1-Catégories'!$F$5+1)=0,V$3,""))),"")</f>
        <v/>
      </c>
      <c r="W291" s="29" t="str">
        <f ca="1">IF(AND($A291&lt;&gt;"",W$9&lt;&gt;""),IF(HLOOKUP(W$9,'Feuille1-Catégories'!$C$1:$G$2,2,FALSE)="OUI",W$3,IF(HLOOKUP(W$9,'Feuille1-Catégories'!$C$1:$G$3,3,FALSE)="OUI",OFFSET(W$3,MOD(QUOTIENT(ROW()-ROW($A$20),'Feuille1-Catégories'!$B$6/W$6),W$5),0),IF(MOD($A291-1-W$10,'Feuille1-Catégories'!$F$5+1)=0,W$3,""))),"")</f>
        <v/>
      </c>
      <c r="X291" s="29" t="str">
        <f ca="1">IF(AND($A291&lt;&gt;"",X$9&lt;&gt;""),IF(HLOOKUP(X$9,'Feuille1-Catégories'!$C$1:$G$2,2,FALSE)="OUI",X$3,IF(HLOOKUP(X$9,'Feuille1-Catégories'!$C$1:$G$3,3,FALSE)="OUI",OFFSET(X$3,MOD(QUOTIENT(ROW()-ROW($A$20),'Feuille1-Catégories'!$B$6/X$6),X$5),0),IF(MOD($A291-1-X$10,'Feuille1-Catégories'!$F$5+1)=0,X$3,""))),"")</f>
        <v/>
      </c>
      <c r="Y291" s="29" t="str">
        <f ca="1">IF(AND($A291&lt;&gt;"",Y$9&lt;&gt;""),IF(HLOOKUP(Y$9,'Feuille1-Catégories'!$C$1:$G$2,2,FALSE)="OUI",Y$3,IF(HLOOKUP(Y$9,'Feuille1-Catégories'!$C$1:$G$3,3,FALSE)="OUI",OFFSET(Y$3,MOD(QUOTIENT(ROW()-ROW($A$20),'Feuille1-Catégories'!$B$6/Y$6),Y$5),0),IF(MOD($A291-1-Y$10,'Feuille1-Catégories'!$F$5+1)=0,Y$3,""))),"")</f>
        <v/>
      </c>
      <c r="Z291" s="29" t="str">
        <f ca="1">IF(AND($A291&lt;&gt;"",Z$9&lt;&gt;""),IF(HLOOKUP(Z$9,'Feuille1-Catégories'!$C$1:$G$2,2,FALSE)="OUI",Z$3,IF(HLOOKUP(Z$9,'Feuille1-Catégories'!$C$1:$G$3,3,FALSE)="OUI",OFFSET(Z$3,MOD(QUOTIENT(ROW()-ROW($A$20),'Feuille1-Catégories'!$B$6/Z$6),Z$5),0),IF(MOD($A291-1-Z$10,'Feuille1-Catégories'!$F$5+1)=0,Z$3,""))),"")</f>
        <v/>
      </c>
    </row>
    <row r="292" spans="1:26" ht="17" x14ac:dyDescent="0.2">
      <c r="A292" s="21">
        <f>IF('Feuille2-Prix de vente'!A292&lt;&gt;"",'Feuille2-Prix de vente'!A292,"")</f>
        <v>273</v>
      </c>
      <c r="B292" s="33">
        <f ca="1">IF('Feuille2-Prix de vente'!B292&lt;&gt;"",'Feuille2-Prix de vente'!B292,"")</f>
        <v>4.1041315345699836</v>
      </c>
      <c r="C292" s="10">
        <f ca="1">IF('Feuille2-Prix de vente'!C292&lt;&gt;"",'Feuille2-Prix de vente'!C292,"")</f>
        <v>5890.4</v>
      </c>
      <c r="D292" s="10">
        <f t="shared" ca="1" si="4"/>
        <v>1897.6</v>
      </c>
      <c r="E292" s="10">
        <f ca="1">IF('Feuille2-Prix de vente'!E292&lt;&gt;"",'Feuille2-Prix de vente'!E292,"")</f>
        <v>7788</v>
      </c>
      <c r="F292" s="29">
        <f ca="1">IF(AND($A292&lt;&gt;"",F$9&lt;&gt;""),IF(HLOOKUP(F$9,'Feuille1-Catégories'!$C$1:$G$2,2,FALSE)="OUI",F$3,IF(HLOOKUP(F$9,'Feuille1-Catégories'!$C$1:$G$3,3,FALSE)="OUI",OFFSET(F$3,MOD(QUOTIENT(ROW()-ROW($A$20),'Feuille1-Catégories'!$B$6/F$6),F$5),0),IF(MOD($A292-1-F$10,'Feuille1-Catégories'!$F$5+1)=0,F$3,""))),"")</f>
        <v>0.8</v>
      </c>
      <c r="G292" s="29" t="str">
        <f ca="1">IF(AND($A292&lt;&gt;"",G$9&lt;&gt;""),IF(HLOOKUP(G$9,'Feuille1-Catégories'!$C$1:$G$2,2,FALSE)="OUI",G$3,IF(HLOOKUP(G$9,'Feuille1-Catégories'!$C$1:$G$3,3,FALSE)="OUI",OFFSET(G$3,MOD(QUOTIENT(ROW()-ROW($A$20),'Feuille1-Catégories'!$B$6/G$6),G$5),0),IF(MOD($A292-1-G$10,'Feuille1-Catégories'!$F$5+1)=0,G$3,""))),"")</f>
        <v xml:space="preserve"> </v>
      </c>
      <c r="H292" s="29" t="str">
        <f ca="1">IF(AND($A292&lt;&gt;"",H$9&lt;&gt;""),IF(HLOOKUP(H$9,'Feuille1-Catégories'!$C$1:$G$2,2,FALSE)="OUI",H$3,IF(HLOOKUP(H$9,'Feuille1-Catégories'!$C$1:$G$3,3,FALSE)="OUI",OFFSET(H$3,MOD(QUOTIENT(ROW()-ROW($A$20),'Feuille1-Catégories'!$B$6/H$6),H$5),0),IF(MOD($A292-1-H$10,'Feuille1-Catégories'!$F$5+1)=0,H$3,""))),"")</f>
        <v/>
      </c>
      <c r="I292" s="29" t="str">
        <f ca="1">IF(AND($A292&lt;&gt;"",I$9&lt;&gt;""),IF(HLOOKUP(I$9,'Feuille1-Catégories'!$C$1:$G$2,2,FALSE)="OUI",I$3,IF(HLOOKUP(I$9,'Feuille1-Catégories'!$C$1:$G$3,3,FALSE)="OUI",OFFSET(I$3,MOD(QUOTIENT(ROW()-ROW($A$20),'Feuille1-Catégories'!$B$6/I$6),I$5),0),IF(MOD($A292-1-I$10,'Feuille1-Catégories'!$F$5+1)=0,I$3,""))),"")</f>
        <v xml:space="preserve"> </v>
      </c>
      <c r="J292" s="29">
        <f ca="1">IF(AND($A292&lt;&gt;"",J$9&lt;&gt;""),IF(HLOOKUP(J$9,'Feuille1-Catégories'!$C$1:$G$2,2,FALSE)="OUI",J$3,IF(HLOOKUP(J$9,'Feuille1-Catégories'!$C$1:$G$3,3,FALSE)="OUI",OFFSET(J$3,MOD(QUOTIENT(ROW()-ROW($A$20),'Feuille1-Catégories'!$B$6/J$6),J$5),0),IF(MOD($A292-1-J$10,'Feuille1-Catégories'!$F$5+1)=0,J$3,""))),"")</f>
        <v>0.8</v>
      </c>
      <c r="K292" s="29" t="str">
        <f ca="1">IF(AND($A292&lt;&gt;"",K$9&lt;&gt;""),IF(HLOOKUP(K$9,'Feuille1-Catégories'!$C$1:$G$2,2,FALSE)="OUI",K$3,IF(HLOOKUP(K$9,'Feuille1-Catégories'!$C$1:$G$3,3,FALSE)="OUI",OFFSET(K$3,MOD(QUOTIENT(ROW()-ROW($A$20),'Feuille1-Catégories'!$B$6/K$6),K$5),0),IF(MOD($A292-1-K$10,'Feuille1-Catégories'!$F$5+1)=0,K$3,""))),"")</f>
        <v/>
      </c>
      <c r="L292" s="29">
        <f ca="1">IF(AND($A292&lt;&gt;"",L$9&lt;&gt;""),IF(HLOOKUP(L$9,'Feuille1-Catégories'!$C$1:$G$2,2,FALSE)="OUI",L$3,IF(HLOOKUP(L$9,'Feuille1-Catégories'!$C$1:$G$3,3,FALSE)="OUI",OFFSET(L$3,MOD(QUOTIENT(ROW()-ROW($A$20),'Feuille1-Catégories'!$B$6/L$6),L$5),0),IF(MOD($A292-1-L$10,'Feuille1-Catégories'!$F$5+1)=0,L$3,""))),"")</f>
        <v>50</v>
      </c>
      <c r="M292" s="29">
        <f ca="1">IF(AND($A292&lt;&gt;"",M$9&lt;&gt;""),IF(HLOOKUP(M$9,'Feuille1-Catégories'!$C$1:$G$2,2,FALSE)="OUI",M$3,IF(HLOOKUP(M$9,'Feuille1-Catégories'!$C$1:$G$3,3,FALSE)="OUI",OFFSET(M$3,MOD(QUOTIENT(ROW()-ROW($A$20),'Feuille1-Catégories'!$B$6/M$6),M$5),0),IF(MOD($A292-1-M$10,'Feuille1-Catégories'!$F$5+1)=0,M$3,""))),"")</f>
        <v>1500</v>
      </c>
      <c r="N292" s="29" t="str">
        <f ca="1">IF(AND($A292&lt;&gt;"",N$9&lt;&gt;""),IF(HLOOKUP(N$9,'Feuille1-Catégories'!$C$1:$G$2,2,FALSE)="OUI",N$3,IF(HLOOKUP(N$9,'Feuille1-Catégories'!$C$1:$G$3,3,FALSE)="OUI",OFFSET(N$3,MOD(QUOTIENT(ROW()-ROW($A$20),'Feuille1-Catégories'!$B$6/N$6),N$5),0),IF(MOD($A292-1-N$10,'Feuille1-Catégories'!$F$5+1)=0,N$3,""))),"")</f>
        <v xml:space="preserve"> </v>
      </c>
      <c r="O292" s="29">
        <f ca="1">IF(AND($A292&lt;&gt;"",O$9&lt;&gt;""),IF(HLOOKUP(O$9,'Feuille1-Catégories'!$C$1:$G$2,2,FALSE)="OUI",O$3,IF(HLOOKUP(O$9,'Feuille1-Catégories'!$C$1:$G$3,3,FALSE)="OUI",OFFSET(O$3,MOD(QUOTIENT(ROW()-ROW($A$20),'Feuille1-Catégories'!$B$6/O$6),O$5),0),IF(MOD($A292-1-O$10,'Feuille1-Catégories'!$F$5+1)=0,O$3,""))),"")</f>
        <v>5</v>
      </c>
      <c r="P292" s="29" t="str">
        <f ca="1">IF(AND($A292&lt;&gt;"",P$9&lt;&gt;""),IF(HLOOKUP(P$9,'Feuille1-Catégories'!$C$1:$G$2,2,FALSE)="OUI",P$3,IF(HLOOKUP(P$9,'Feuille1-Catégories'!$C$1:$G$3,3,FALSE)="OUI",OFFSET(P$3,MOD(QUOTIENT(ROW()-ROW($A$20),'Feuille1-Catégories'!$B$6/P$6),P$5),0),IF(MOD($A292-1-P$10,'Feuille1-Catégories'!$F$5+1)=0,P$3,""))),"")</f>
        <v/>
      </c>
      <c r="Q292" s="29" t="str">
        <f ca="1">IF(AND($A292&lt;&gt;"",Q$9&lt;&gt;""),IF(HLOOKUP(Q$9,'Feuille1-Catégories'!$C$1:$G$2,2,FALSE)="OUI",Q$3,IF(HLOOKUP(Q$9,'Feuille1-Catégories'!$C$1:$G$3,3,FALSE)="OUI",OFFSET(Q$3,MOD(QUOTIENT(ROW()-ROW($A$20),'Feuille1-Catégories'!$B$6/Q$6),Q$5),0),IF(MOD($A292-1-Q$10,'Feuille1-Catégories'!$F$5+1)=0,Q$3,""))),"")</f>
        <v/>
      </c>
      <c r="R292" s="29">
        <f ca="1">IF(AND($A292&lt;&gt;"",R$9&lt;&gt;""),IF(HLOOKUP(R$9,'Feuille1-Catégories'!$C$1:$G$2,2,FALSE)="OUI",R$3,IF(HLOOKUP(R$9,'Feuille1-Catégories'!$C$1:$G$3,3,FALSE)="OUI",OFFSET(R$3,MOD(QUOTIENT(ROW()-ROW($A$20),'Feuille1-Catégories'!$B$6/R$6),R$5),0),IF(MOD($A292-1-R$10,'Feuille1-Catégories'!$F$5+1)=0,R$3,""))),"")</f>
        <v>1</v>
      </c>
      <c r="S292" s="29">
        <f ca="1">IF(AND($A292&lt;&gt;"",S$9&lt;&gt;""),IF(HLOOKUP(S$9,'Feuille1-Catégories'!$C$1:$G$2,2,FALSE)="OUI",S$3,IF(HLOOKUP(S$9,'Feuille1-Catégories'!$C$1:$G$3,3,FALSE)="OUI",OFFSET(S$3,MOD(QUOTIENT(ROW()-ROW($A$20),'Feuille1-Catégories'!$B$6/S$6),S$5),0),IF(MOD($A292-1-S$10,'Feuille1-Catégories'!$F$5+1)=0,S$3,""))),"")</f>
        <v>30</v>
      </c>
      <c r="T292" s="29">
        <f ca="1">IF(AND($A292&lt;&gt;"",T$9&lt;&gt;""),IF(HLOOKUP(T$9,'Feuille1-Catégories'!$C$1:$G$2,2,FALSE)="OUI",T$3,IF(HLOOKUP(T$9,'Feuille1-Catégories'!$C$1:$G$3,3,FALSE)="OUI",OFFSET(T$3,MOD(QUOTIENT(ROW()-ROW($A$20),'Feuille1-Catégories'!$B$6/T$6),T$5),0),IF(MOD($A292-1-T$10,'Feuille1-Catégories'!$F$5+1)=0,T$3,""))),"")</f>
        <v>10</v>
      </c>
      <c r="U292" s="29">
        <f ca="1">IF(AND($A292&lt;&gt;"",U$9&lt;&gt;""),IF(HLOOKUP(U$9,'Feuille1-Catégories'!$C$1:$G$2,2,FALSE)="OUI",U$3,IF(HLOOKUP(U$9,'Feuille1-Catégories'!$C$1:$G$3,3,FALSE)="OUI",OFFSET(U$3,MOD(QUOTIENT(ROW()-ROW($A$20),'Feuille1-Catégories'!$B$6/U$6),U$5),0),IF(MOD($A292-1-U$10,'Feuille1-Catégories'!$F$5+1)=0,U$3,""))),"")</f>
        <v>300</v>
      </c>
      <c r="V292" s="29" t="str">
        <f ca="1">IF(AND($A292&lt;&gt;"",V$9&lt;&gt;""),IF(HLOOKUP(V$9,'Feuille1-Catégories'!$C$1:$G$2,2,FALSE)="OUI",V$3,IF(HLOOKUP(V$9,'Feuille1-Catégories'!$C$1:$G$3,3,FALSE)="OUI",OFFSET(V$3,MOD(QUOTIENT(ROW()-ROW($A$20),'Feuille1-Catégories'!$B$6/V$6),V$5),0),IF(MOD($A292-1-V$10,'Feuille1-Catégories'!$F$5+1)=0,V$3,""))),"")</f>
        <v/>
      </c>
      <c r="W292" s="29" t="str">
        <f ca="1">IF(AND($A292&lt;&gt;"",W$9&lt;&gt;""),IF(HLOOKUP(W$9,'Feuille1-Catégories'!$C$1:$G$2,2,FALSE)="OUI",W$3,IF(HLOOKUP(W$9,'Feuille1-Catégories'!$C$1:$G$3,3,FALSE)="OUI",OFFSET(W$3,MOD(QUOTIENT(ROW()-ROW($A$20),'Feuille1-Catégories'!$B$6/W$6),W$5),0),IF(MOD($A292-1-W$10,'Feuille1-Catégories'!$F$5+1)=0,W$3,""))),"")</f>
        <v/>
      </c>
      <c r="X292" s="29" t="str">
        <f ca="1">IF(AND($A292&lt;&gt;"",X$9&lt;&gt;""),IF(HLOOKUP(X$9,'Feuille1-Catégories'!$C$1:$G$2,2,FALSE)="OUI",X$3,IF(HLOOKUP(X$9,'Feuille1-Catégories'!$C$1:$G$3,3,FALSE)="OUI",OFFSET(X$3,MOD(QUOTIENT(ROW()-ROW($A$20),'Feuille1-Catégories'!$B$6/X$6),X$5),0),IF(MOD($A292-1-X$10,'Feuille1-Catégories'!$F$5+1)=0,X$3,""))),"")</f>
        <v/>
      </c>
      <c r="Y292" s="29" t="str">
        <f ca="1">IF(AND($A292&lt;&gt;"",Y$9&lt;&gt;""),IF(HLOOKUP(Y$9,'Feuille1-Catégories'!$C$1:$G$2,2,FALSE)="OUI",Y$3,IF(HLOOKUP(Y$9,'Feuille1-Catégories'!$C$1:$G$3,3,FALSE)="OUI",OFFSET(Y$3,MOD(QUOTIENT(ROW()-ROW($A$20),'Feuille1-Catégories'!$B$6/Y$6),Y$5),0),IF(MOD($A292-1-Y$10,'Feuille1-Catégories'!$F$5+1)=0,Y$3,""))),"")</f>
        <v/>
      </c>
      <c r="Z292" s="29" t="str">
        <f ca="1">IF(AND($A292&lt;&gt;"",Z$9&lt;&gt;""),IF(HLOOKUP(Z$9,'Feuille1-Catégories'!$C$1:$G$2,2,FALSE)="OUI",Z$3,IF(HLOOKUP(Z$9,'Feuille1-Catégories'!$C$1:$G$3,3,FALSE)="OUI",OFFSET(Z$3,MOD(QUOTIENT(ROW()-ROW($A$20),'Feuille1-Catégories'!$B$6/Z$6),Z$5),0),IF(MOD($A292-1-Z$10,'Feuille1-Catégories'!$F$5+1)=0,Z$3,""))),"")</f>
        <v/>
      </c>
    </row>
    <row r="293" spans="1:26" ht="17" x14ac:dyDescent="0.2">
      <c r="A293" s="21">
        <f>IF('Feuille2-Prix de vente'!A293&lt;&gt;"",'Feuille2-Prix de vente'!A293,"")</f>
        <v>274</v>
      </c>
      <c r="B293" s="33">
        <f ca="1">IF('Feuille2-Prix de vente'!B293&lt;&gt;"",'Feuille2-Prix de vente'!B293,"")</f>
        <v>3.8129644921552437</v>
      </c>
      <c r="C293" s="10">
        <f ca="1">IF('Feuille2-Prix de vente'!C293&lt;&gt;"",'Feuille2-Prix de vente'!C293,"")</f>
        <v>5450.4</v>
      </c>
      <c r="D293" s="10">
        <f t="shared" ca="1" si="4"/>
        <v>1937.6</v>
      </c>
      <c r="E293" s="10">
        <f ca="1">IF('Feuille2-Prix de vente'!E293&lt;&gt;"",'Feuille2-Prix de vente'!E293,"")</f>
        <v>7388</v>
      </c>
      <c r="F293" s="29">
        <f ca="1">IF(AND($A293&lt;&gt;"",F$9&lt;&gt;""),IF(HLOOKUP(F$9,'Feuille1-Catégories'!$C$1:$G$2,2,FALSE)="OUI",F$3,IF(HLOOKUP(F$9,'Feuille1-Catégories'!$C$1:$G$3,3,FALSE)="OUI",OFFSET(F$3,MOD(QUOTIENT(ROW()-ROW($A$20),'Feuille1-Catégories'!$B$6/F$6),F$5),0),IF(MOD($A293-1-F$10,'Feuille1-Catégories'!$F$5+1)=0,F$3,""))),"")</f>
        <v>0.8</v>
      </c>
      <c r="G293" s="29" t="str">
        <f ca="1">IF(AND($A293&lt;&gt;"",G$9&lt;&gt;""),IF(HLOOKUP(G$9,'Feuille1-Catégories'!$C$1:$G$2,2,FALSE)="OUI",G$3,IF(HLOOKUP(G$9,'Feuille1-Catégories'!$C$1:$G$3,3,FALSE)="OUI",OFFSET(G$3,MOD(QUOTIENT(ROW()-ROW($A$20),'Feuille1-Catégories'!$B$6/G$6),G$5),0),IF(MOD($A293-1-G$10,'Feuille1-Catégories'!$F$5+1)=0,G$3,""))),"")</f>
        <v xml:space="preserve"> </v>
      </c>
      <c r="H293" s="29">
        <f ca="1">IF(AND($A293&lt;&gt;"",H$9&lt;&gt;""),IF(HLOOKUP(H$9,'Feuille1-Catégories'!$C$1:$G$2,2,FALSE)="OUI",H$3,IF(HLOOKUP(H$9,'Feuille1-Catégories'!$C$1:$G$3,3,FALSE)="OUI",OFFSET(H$3,MOD(QUOTIENT(ROW()-ROW($A$20),'Feuille1-Catégories'!$B$6/H$6),H$5),0),IF(MOD($A293-1-H$10,'Feuille1-Catégories'!$F$5+1)=0,H$3,""))),"")</f>
        <v>50</v>
      </c>
      <c r="I293" s="29" t="str">
        <f ca="1">IF(AND($A293&lt;&gt;"",I$9&lt;&gt;""),IF(HLOOKUP(I$9,'Feuille1-Catégories'!$C$1:$G$2,2,FALSE)="OUI",I$3,IF(HLOOKUP(I$9,'Feuille1-Catégories'!$C$1:$G$3,3,FALSE)="OUI",OFFSET(I$3,MOD(QUOTIENT(ROW()-ROW($A$20),'Feuille1-Catégories'!$B$6/I$6),I$5),0),IF(MOD($A293-1-I$10,'Feuille1-Catégories'!$F$5+1)=0,I$3,""))),"")</f>
        <v xml:space="preserve"> </v>
      </c>
      <c r="J293" s="29">
        <f ca="1">IF(AND($A293&lt;&gt;"",J$9&lt;&gt;""),IF(HLOOKUP(J$9,'Feuille1-Catégories'!$C$1:$G$2,2,FALSE)="OUI",J$3,IF(HLOOKUP(J$9,'Feuille1-Catégories'!$C$1:$G$3,3,FALSE)="OUI",OFFSET(J$3,MOD(QUOTIENT(ROW()-ROW($A$20),'Feuille1-Catégories'!$B$6/J$6),J$5),0),IF(MOD($A293-1-J$10,'Feuille1-Catégories'!$F$5+1)=0,J$3,""))),"")</f>
        <v>0.8</v>
      </c>
      <c r="K293" s="29" t="str">
        <f ca="1">IF(AND($A293&lt;&gt;"",K$9&lt;&gt;""),IF(HLOOKUP(K$9,'Feuille1-Catégories'!$C$1:$G$2,2,FALSE)="OUI",K$3,IF(HLOOKUP(K$9,'Feuille1-Catégories'!$C$1:$G$3,3,FALSE)="OUI",OFFSET(K$3,MOD(QUOTIENT(ROW()-ROW($A$20),'Feuille1-Catégories'!$B$6/K$6),K$5),0),IF(MOD($A293-1-K$10,'Feuille1-Catégories'!$F$5+1)=0,K$3,""))),"")</f>
        <v/>
      </c>
      <c r="L293" s="29">
        <f ca="1">IF(AND($A293&lt;&gt;"",L$9&lt;&gt;""),IF(HLOOKUP(L$9,'Feuille1-Catégories'!$C$1:$G$2,2,FALSE)="OUI",L$3,IF(HLOOKUP(L$9,'Feuille1-Catégories'!$C$1:$G$3,3,FALSE)="OUI",OFFSET(L$3,MOD(QUOTIENT(ROW()-ROW($A$20),'Feuille1-Catégories'!$B$6/L$6),L$5),0),IF(MOD($A293-1-L$10,'Feuille1-Catégories'!$F$5+1)=0,L$3,""))),"")</f>
        <v>50</v>
      </c>
      <c r="M293" s="29">
        <f ca="1">IF(AND($A293&lt;&gt;"",M$9&lt;&gt;""),IF(HLOOKUP(M$9,'Feuille1-Catégories'!$C$1:$G$2,2,FALSE)="OUI",M$3,IF(HLOOKUP(M$9,'Feuille1-Catégories'!$C$1:$G$3,3,FALSE)="OUI",OFFSET(M$3,MOD(QUOTIENT(ROW()-ROW($A$20),'Feuille1-Catégories'!$B$6/M$6),M$5),0),IF(MOD($A293-1-M$10,'Feuille1-Catégories'!$F$5+1)=0,M$3,""))),"")</f>
        <v>1500</v>
      </c>
      <c r="N293" s="29" t="str">
        <f ca="1">IF(AND($A293&lt;&gt;"",N$9&lt;&gt;""),IF(HLOOKUP(N$9,'Feuille1-Catégories'!$C$1:$G$2,2,FALSE)="OUI",N$3,IF(HLOOKUP(N$9,'Feuille1-Catégories'!$C$1:$G$3,3,FALSE)="OUI",OFFSET(N$3,MOD(QUOTIENT(ROW()-ROW($A$20),'Feuille1-Catégories'!$B$6/N$6),N$5),0),IF(MOD($A293-1-N$10,'Feuille1-Catégories'!$F$5+1)=0,N$3,""))),"")</f>
        <v xml:space="preserve"> </v>
      </c>
      <c r="O293" s="29">
        <f ca="1">IF(AND($A293&lt;&gt;"",O$9&lt;&gt;""),IF(HLOOKUP(O$9,'Feuille1-Catégories'!$C$1:$G$2,2,FALSE)="OUI",O$3,IF(HLOOKUP(O$9,'Feuille1-Catégories'!$C$1:$G$3,3,FALSE)="OUI",OFFSET(O$3,MOD(QUOTIENT(ROW()-ROW($A$20),'Feuille1-Catégories'!$B$6/O$6),O$5),0),IF(MOD($A293-1-O$10,'Feuille1-Catégories'!$F$5+1)=0,O$3,""))),"")</f>
        <v>5</v>
      </c>
      <c r="P293" s="29" t="str">
        <f ca="1">IF(AND($A293&lt;&gt;"",P$9&lt;&gt;""),IF(HLOOKUP(P$9,'Feuille1-Catégories'!$C$1:$G$2,2,FALSE)="OUI",P$3,IF(HLOOKUP(P$9,'Feuille1-Catégories'!$C$1:$G$3,3,FALSE)="OUI",OFFSET(P$3,MOD(QUOTIENT(ROW()-ROW($A$20),'Feuille1-Catégories'!$B$6/P$6),P$5),0),IF(MOD($A293-1-P$10,'Feuille1-Catégories'!$F$5+1)=0,P$3,""))),"")</f>
        <v/>
      </c>
      <c r="Q293" s="29" t="str">
        <f ca="1">IF(AND($A293&lt;&gt;"",Q$9&lt;&gt;""),IF(HLOOKUP(Q$9,'Feuille1-Catégories'!$C$1:$G$2,2,FALSE)="OUI",Q$3,IF(HLOOKUP(Q$9,'Feuille1-Catégories'!$C$1:$G$3,3,FALSE)="OUI",OFFSET(Q$3,MOD(QUOTIENT(ROW()-ROW($A$20),'Feuille1-Catégories'!$B$6/Q$6),Q$5),0),IF(MOD($A293-1-Q$10,'Feuille1-Catégories'!$F$5+1)=0,Q$3,""))),"")</f>
        <v/>
      </c>
      <c r="R293" s="29">
        <f ca="1">IF(AND($A293&lt;&gt;"",R$9&lt;&gt;""),IF(HLOOKUP(R$9,'Feuille1-Catégories'!$C$1:$G$2,2,FALSE)="OUI",R$3,IF(HLOOKUP(R$9,'Feuille1-Catégories'!$C$1:$G$3,3,FALSE)="OUI",OFFSET(R$3,MOD(QUOTIENT(ROW()-ROW($A$20),'Feuille1-Catégories'!$B$6/R$6),R$5),0),IF(MOD($A293-1-R$10,'Feuille1-Catégories'!$F$5+1)=0,R$3,""))),"")</f>
        <v>1</v>
      </c>
      <c r="S293" s="29">
        <f ca="1">IF(AND($A293&lt;&gt;"",S$9&lt;&gt;""),IF(HLOOKUP(S$9,'Feuille1-Catégories'!$C$1:$G$2,2,FALSE)="OUI",S$3,IF(HLOOKUP(S$9,'Feuille1-Catégories'!$C$1:$G$3,3,FALSE)="OUI",OFFSET(S$3,MOD(QUOTIENT(ROW()-ROW($A$20),'Feuille1-Catégories'!$B$6/S$6),S$5),0),IF(MOD($A293-1-S$10,'Feuille1-Catégories'!$F$5+1)=0,S$3,""))),"")</f>
        <v>30</v>
      </c>
      <c r="T293" s="29" t="str">
        <f ca="1">IF(AND($A293&lt;&gt;"",T$9&lt;&gt;""),IF(HLOOKUP(T$9,'Feuille1-Catégories'!$C$1:$G$2,2,FALSE)="OUI",T$3,IF(HLOOKUP(T$9,'Feuille1-Catégories'!$C$1:$G$3,3,FALSE)="OUI",OFFSET(T$3,MOD(QUOTIENT(ROW()-ROW($A$20),'Feuille1-Catégories'!$B$6/T$6),T$5),0),IF(MOD($A293-1-T$10,'Feuille1-Catégories'!$F$5+1)=0,T$3,""))),"")</f>
        <v/>
      </c>
      <c r="U293" s="29">
        <f ca="1">IF(AND($A293&lt;&gt;"",U$9&lt;&gt;""),IF(HLOOKUP(U$9,'Feuille1-Catégories'!$C$1:$G$2,2,FALSE)="OUI",U$3,IF(HLOOKUP(U$9,'Feuille1-Catégories'!$C$1:$G$3,3,FALSE)="OUI",OFFSET(U$3,MOD(QUOTIENT(ROW()-ROW($A$20),'Feuille1-Catégories'!$B$6/U$6),U$5),0),IF(MOD($A293-1-U$10,'Feuille1-Catégories'!$F$5+1)=0,U$3,""))),"")</f>
        <v>300</v>
      </c>
      <c r="V293" s="29" t="str">
        <f ca="1">IF(AND($A293&lt;&gt;"",V$9&lt;&gt;""),IF(HLOOKUP(V$9,'Feuille1-Catégories'!$C$1:$G$2,2,FALSE)="OUI",V$3,IF(HLOOKUP(V$9,'Feuille1-Catégories'!$C$1:$G$3,3,FALSE)="OUI",OFFSET(V$3,MOD(QUOTIENT(ROW()-ROW($A$20),'Feuille1-Catégories'!$B$6/V$6),V$5),0),IF(MOD($A293-1-V$10,'Feuille1-Catégories'!$F$5+1)=0,V$3,""))),"")</f>
        <v/>
      </c>
      <c r="W293" s="29" t="str">
        <f ca="1">IF(AND($A293&lt;&gt;"",W$9&lt;&gt;""),IF(HLOOKUP(W$9,'Feuille1-Catégories'!$C$1:$G$2,2,FALSE)="OUI",W$3,IF(HLOOKUP(W$9,'Feuille1-Catégories'!$C$1:$G$3,3,FALSE)="OUI",OFFSET(W$3,MOD(QUOTIENT(ROW()-ROW($A$20),'Feuille1-Catégories'!$B$6/W$6),W$5),0),IF(MOD($A293-1-W$10,'Feuille1-Catégories'!$F$5+1)=0,W$3,""))),"")</f>
        <v/>
      </c>
      <c r="X293" s="29" t="str">
        <f ca="1">IF(AND($A293&lt;&gt;"",X$9&lt;&gt;""),IF(HLOOKUP(X$9,'Feuille1-Catégories'!$C$1:$G$2,2,FALSE)="OUI",X$3,IF(HLOOKUP(X$9,'Feuille1-Catégories'!$C$1:$G$3,3,FALSE)="OUI",OFFSET(X$3,MOD(QUOTIENT(ROW()-ROW($A$20),'Feuille1-Catégories'!$B$6/X$6),X$5),0),IF(MOD($A293-1-X$10,'Feuille1-Catégories'!$F$5+1)=0,X$3,""))),"")</f>
        <v/>
      </c>
      <c r="Y293" s="29" t="str">
        <f ca="1">IF(AND($A293&lt;&gt;"",Y$9&lt;&gt;""),IF(HLOOKUP(Y$9,'Feuille1-Catégories'!$C$1:$G$2,2,FALSE)="OUI",Y$3,IF(HLOOKUP(Y$9,'Feuille1-Catégories'!$C$1:$G$3,3,FALSE)="OUI",OFFSET(Y$3,MOD(QUOTIENT(ROW()-ROW($A$20),'Feuille1-Catégories'!$B$6/Y$6),Y$5),0),IF(MOD($A293-1-Y$10,'Feuille1-Catégories'!$F$5+1)=0,Y$3,""))),"")</f>
        <v/>
      </c>
      <c r="Z293" s="29" t="str">
        <f ca="1">IF(AND($A293&lt;&gt;"",Z$9&lt;&gt;""),IF(HLOOKUP(Z$9,'Feuille1-Catégories'!$C$1:$G$2,2,FALSE)="OUI",Z$3,IF(HLOOKUP(Z$9,'Feuille1-Catégories'!$C$1:$G$3,3,FALSE)="OUI",OFFSET(Z$3,MOD(QUOTIENT(ROW()-ROW($A$20),'Feuille1-Catégories'!$B$6/Z$6),Z$5),0),IF(MOD($A293-1-Z$10,'Feuille1-Catégories'!$F$5+1)=0,Z$3,""))),"")</f>
        <v/>
      </c>
    </row>
    <row r="294" spans="1:26" ht="17" x14ac:dyDescent="0.2">
      <c r="A294" s="21">
        <f>IF('Feuille2-Prix de vente'!A294&lt;&gt;"",'Feuille2-Prix de vente'!A294,"")</f>
        <v>275</v>
      </c>
      <c r="B294" s="33">
        <f ca="1">IF('Feuille2-Prix de vente'!B294&lt;&gt;"",'Feuille2-Prix de vente'!B294,"")</f>
        <v>3.8511804384485666</v>
      </c>
      <c r="C294" s="10">
        <f ca="1">IF('Feuille2-Prix de vente'!C294&lt;&gt;"",'Feuille2-Prix de vente'!C294,"")</f>
        <v>5410.4</v>
      </c>
      <c r="D294" s="10">
        <f t="shared" ca="1" si="4"/>
        <v>1897.6</v>
      </c>
      <c r="E294" s="10">
        <f ca="1">IF('Feuille2-Prix de vente'!E294&lt;&gt;"",'Feuille2-Prix de vente'!E294,"")</f>
        <v>7308</v>
      </c>
      <c r="F294" s="29">
        <f ca="1">IF(AND($A294&lt;&gt;"",F$9&lt;&gt;""),IF(HLOOKUP(F$9,'Feuille1-Catégories'!$C$1:$G$2,2,FALSE)="OUI",F$3,IF(HLOOKUP(F$9,'Feuille1-Catégories'!$C$1:$G$3,3,FALSE)="OUI",OFFSET(F$3,MOD(QUOTIENT(ROW()-ROW($A$20),'Feuille1-Catégories'!$B$6/F$6),F$5),0),IF(MOD($A294-1-F$10,'Feuille1-Catégories'!$F$5+1)=0,F$3,""))),"")</f>
        <v>0.8</v>
      </c>
      <c r="G294" s="29" t="str">
        <f ca="1">IF(AND($A294&lt;&gt;"",G$9&lt;&gt;""),IF(HLOOKUP(G$9,'Feuille1-Catégories'!$C$1:$G$2,2,FALSE)="OUI",G$3,IF(HLOOKUP(G$9,'Feuille1-Catégories'!$C$1:$G$3,3,FALSE)="OUI",OFFSET(G$3,MOD(QUOTIENT(ROW()-ROW($A$20),'Feuille1-Catégories'!$B$6/G$6),G$5),0),IF(MOD($A294-1-G$10,'Feuille1-Catégories'!$F$5+1)=0,G$3,""))),"")</f>
        <v xml:space="preserve"> </v>
      </c>
      <c r="H294" s="29" t="str">
        <f ca="1">IF(AND($A294&lt;&gt;"",H$9&lt;&gt;""),IF(HLOOKUP(H$9,'Feuille1-Catégories'!$C$1:$G$2,2,FALSE)="OUI",H$3,IF(HLOOKUP(H$9,'Feuille1-Catégories'!$C$1:$G$3,3,FALSE)="OUI",OFFSET(H$3,MOD(QUOTIENT(ROW()-ROW($A$20),'Feuille1-Catégories'!$B$6/H$6),H$5),0),IF(MOD($A294-1-H$10,'Feuille1-Catégories'!$F$5+1)=0,H$3,""))),"")</f>
        <v/>
      </c>
      <c r="I294" s="29" t="str">
        <f ca="1">IF(AND($A294&lt;&gt;"",I$9&lt;&gt;""),IF(HLOOKUP(I$9,'Feuille1-Catégories'!$C$1:$G$2,2,FALSE)="OUI",I$3,IF(HLOOKUP(I$9,'Feuille1-Catégories'!$C$1:$G$3,3,FALSE)="OUI",OFFSET(I$3,MOD(QUOTIENT(ROW()-ROW($A$20),'Feuille1-Catégories'!$B$6/I$6),I$5),0),IF(MOD($A294-1-I$10,'Feuille1-Catégories'!$F$5+1)=0,I$3,""))),"")</f>
        <v xml:space="preserve"> </v>
      </c>
      <c r="J294" s="29">
        <f ca="1">IF(AND($A294&lt;&gt;"",J$9&lt;&gt;""),IF(HLOOKUP(J$9,'Feuille1-Catégories'!$C$1:$G$2,2,FALSE)="OUI",J$3,IF(HLOOKUP(J$9,'Feuille1-Catégories'!$C$1:$G$3,3,FALSE)="OUI",OFFSET(J$3,MOD(QUOTIENT(ROW()-ROW($A$20),'Feuille1-Catégories'!$B$6/J$6),J$5),0),IF(MOD($A294-1-J$10,'Feuille1-Catégories'!$F$5+1)=0,J$3,""))),"")</f>
        <v>0.8</v>
      </c>
      <c r="K294" s="29">
        <f ca="1">IF(AND($A294&lt;&gt;"",K$9&lt;&gt;""),IF(HLOOKUP(K$9,'Feuille1-Catégories'!$C$1:$G$2,2,FALSE)="OUI",K$3,IF(HLOOKUP(K$9,'Feuille1-Catégories'!$C$1:$G$3,3,FALSE)="OUI",OFFSET(K$3,MOD(QUOTIENT(ROW()-ROW($A$20),'Feuille1-Catégories'!$B$6/K$6),K$5),0),IF(MOD($A294-1-K$10,'Feuille1-Catégories'!$F$5+1)=0,K$3,""))),"")</f>
        <v>10</v>
      </c>
      <c r="L294" s="29">
        <f ca="1">IF(AND($A294&lt;&gt;"",L$9&lt;&gt;""),IF(HLOOKUP(L$9,'Feuille1-Catégories'!$C$1:$G$2,2,FALSE)="OUI",L$3,IF(HLOOKUP(L$9,'Feuille1-Catégories'!$C$1:$G$3,3,FALSE)="OUI",OFFSET(L$3,MOD(QUOTIENT(ROW()-ROW($A$20),'Feuille1-Catégories'!$B$6/L$6),L$5),0),IF(MOD($A294-1-L$10,'Feuille1-Catégories'!$F$5+1)=0,L$3,""))),"")</f>
        <v>50</v>
      </c>
      <c r="M294" s="29">
        <f ca="1">IF(AND($A294&lt;&gt;"",M$9&lt;&gt;""),IF(HLOOKUP(M$9,'Feuille1-Catégories'!$C$1:$G$2,2,FALSE)="OUI",M$3,IF(HLOOKUP(M$9,'Feuille1-Catégories'!$C$1:$G$3,3,FALSE)="OUI",OFFSET(M$3,MOD(QUOTIENT(ROW()-ROW($A$20),'Feuille1-Catégories'!$B$6/M$6),M$5),0),IF(MOD($A294-1-M$10,'Feuille1-Catégories'!$F$5+1)=0,M$3,""))),"")</f>
        <v>1500</v>
      </c>
      <c r="N294" s="29" t="str">
        <f ca="1">IF(AND($A294&lt;&gt;"",N$9&lt;&gt;""),IF(HLOOKUP(N$9,'Feuille1-Catégories'!$C$1:$G$2,2,FALSE)="OUI",N$3,IF(HLOOKUP(N$9,'Feuille1-Catégories'!$C$1:$G$3,3,FALSE)="OUI",OFFSET(N$3,MOD(QUOTIENT(ROW()-ROW($A$20),'Feuille1-Catégories'!$B$6/N$6),N$5),0),IF(MOD($A294-1-N$10,'Feuille1-Catégories'!$F$5+1)=0,N$3,""))),"")</f>
        <v xml:space="preserve"> </v>
      </c>
      <c r="O294" s="29">
        <f ca="1">IF(AND($A294&lt;&gt;"",O$9&lt;&gt;""),IF(HLOOKUP(O$9,'Feuille1-Catégories'!$C$1:$G$2,2,FALSE)="OUI",O$3,IF(HLOOKUP(O$9,'Feuille1-Catégories'!$C$1:$G$3,3,FALSE)="OUI",OFFSET(O$3,MOD(QUOTIENT(ROW()-ROW($A$20),'Feuille1-Catégories'!$B$6/O$6),O$5),0),IF(MOD($A294-1-O$10,'Feuille1-Catégories'!$F$5+1)=0,O$3,""))),"")</f>
        <v>5</v>
      </c>
      <c r="P294" s="29" t="str">
        <f ca="1">IF(AND($A294&lt;&gt;"",P$9&lt;&gt;""),IF(HLOOKUP(P$9,'Feuille1-Catégories'!$C$1:$G$2,2,FALSE)="OUI",P$3,IF(HLOOKUP(P$9,'Feuille1-Catégories'!$C$1:$G$3,3,FALSE)="OUI",OFFSET(P$3,MOD(QUOTIENT(ROW()-ROW($A$20),'Feuille1-Catégories'!$B$6/P$6),P$5),0),IF(MOD($A294-1-P$10,'Feuille1-Catégories'!$F$5+1)=0,P$3,""))),"")</f>
        <v/>
      </c>
      <c r="Q294" s="29" t="str">
        <f ca="1">IF(AND($A294&lt;&gt;"",Q$9&lt;&gt;""),IF(HLOOKUP(Q$9,'Feuille1-Catégories'!$C$1:$G$2,2,FALSE)="OUI",Q$3,IF(HLOOKUP(Q$9,'Feuille1-Catégories'!$C$1:$G$3,3,FALSE)="OUI",OFFSET(Q$3,MOD(QUOTIENT(ROW()-ROW($A$20),'Feuille1-Catégories'!$B$6/Q$6),Q$5),0),IF(MOD($A294-1-Q$10,'Feuille1-Catégories'!$F$5+1)=0,Q$3,""))),"")</f>
        <v/>
      </c>
      <c r="R294" s="29">
        <f ca="1">IF(AND($A294&lt;&gt;"",R$9&lt;&gt;""),IF(HLOOKUP(R$9,'Feuille1-Catégories'!$C$1:$G$2,2,FALSE)="OUI",R$3,IF(HLOOKUP(R$9,'Feuille1-Catégories'!$C$1:$G$3,3,FALSE)="OUI",OFFSET(R$3,MOD(QUOTIENT(ROW()-ROW($A$20),'Feuille1-Catégories'!$B$6/R$6),R$5),0),IF(MOD($A294-1-R$10,'Feuille1-Catégories'!$F$5+1)=0,R$3,""))),"")</f>
        <v>1</v>
      </c>
      <c r="S294" s="29">
        <f ca="1">IF(AND($A294&lt;&gt;"",S$9&lt;&gt;""),IF(HLOOKUP(S$9,'Feuille1-Catégories'!$C$1:$G$2,2,FALSE)="OUI",S$3,IF(HLOOKUP(S$9,'Feuille1-Catégories'!$C$1:$G$3,3,FALSE)="OUI",OFFSET(S$3,MOD(QUOTIENT(ROW()-ROW($A$20),'Feuille1-Catégories'!$B$6/S$6),S$5),0),IF(MOD($A294-1-S$10,'Feuille1-Catégories'!$F$5+1)=0,S$3,""))),"")</f>
        <v>30</v>
      </c>
      <c r="T294" s="29" t="str">
        <f ca="1">IF(AND($A294&lt;&gt;"",T$9&lt;&gt;""),IF(HLOOKUP(T$9,'Feuille1-Catégories'!$C$1:$G$2,2,FALSE)="OUI",T$3,IF(HLOOKUP(T$9,'Feuille1-Catégories'!$C$1:$G$3,3,FALSE)="OUI",OFFSET(T$3,MOD(QUOTIENT(ROW()-ROW($A$20),'Feuille1-Catégories'!$B$6/T$6),T$5),0),IF(MOD($A294-1-T$10,'Feuille1-Catégories'!$F$5+1)=0,T$3,""))),"")</f>
        <v/>
      </c>
      <c r="U294" s="29">
        <f ca="1">IF(AND($A294&lt;&gt;"",U$9&lt;&gt;""),IF(HLOOKUP(U$9,'Feuille1-Catégories'!$C$1:$G$2,2,FALSE)="OUI",U$3,IF(HLOOKUP(U$9,'Feuille1-Catégories'!$C$1:$G$3,3,FALSE)="OUI",OFFSET(U$3,MOD(QUOTIENT(ROW()-ROW($A$20),'Feuille1-Catégories'!$B$6/U$6),U$5),0),IF(MOD($A294-1-U$10,'Feuille1-Catégories'!$F$5+1)=0,U$3,""))),"")</f>
        <v>300</v>
      </c>
      <c r="V294" s="29" t="str">
        <f ca="1">IF(AND($A294&lt;&gt;"",V$9&lt;&gt;""),IF(HLOOKUP(V$9,'Feuille1-Catégories'!$C$1:$G$2,2,FALSE)="OUI",V$3,IF(HLOOKUP(V$9,'Feuille1-Catégories'!$C$1:$G$3,3,FALSE)="OUI",OFFSET(V$3,MOD(QUOTIENT(ROW()-ROW($A$20),'Feuille1-Catégories'!$B$6/V$6),V$5),0),IF(MOD($A294-1-V$10,'Feuille1-Catégories'!$F$5+1)=0,V$3,""))),"")</f>
        <v/>
      </c>
      <c r="W294" s="29" t="str">
        <f ca="1">IF(AND($A294&lt;&gt;"",W$9&lt;&gt;""),IF(HLOOKUP(W$9,'Feuille1-Catégories'!$C$1:$G$2,2,FALSE)="OUI",W$3,IF(HLOOKUP(W$9,'Feuille1-Catégories'!$C$1:$G$3,3,FALSE)="OUI",OFFSET(W$3,MOD(QUOTIENT(ROW()-ROW($A$20),'Feuille1-Catégories'!$B$6/W$6),W$5),0),IF(MOD($A294-1-W$10,'Feuille1-Catégories'!$F$5+1)=0,W$3,""))),"")</f>
        <v/>
      </c>
      <c r="X294" s="29" t="str">
        <f ca="1">IF(AND($A294&lt;&gt;"",X$9&lt;&gt;""),IF(HLOOKUP(X$9,'Feuille1-Catégories'!$C$1:$G$2,2,FALSE)="OUI",X$3,IF(HLOOKUP(X$9,'Feuille1-Catégories'!$C$1:$G$3,3,FALSE)="OUI",OFFSET(X$3,MOD(QUOTIENT(ROW()-ROW($A$20),'Feuille1-Catégories'!$B$6/X$6),X$5),0),IF(MOD($A294-1-X$10,'Feuille1-Catégories'!$F$5+1)=0,X$3,""))),"")</f>
        <v/>
      </c>
      <c r="Y294" s="29" t="str">
        <f ca="1">IF(AND($A294&lt;&gt;"",Y$9&lt;&gt;""),IF(HLOOKUP(Y$9,'Feuille1-Catégories'!$C$1:$G$2,2,FALSE)="OUI",Y$3,IF(HLOOKUP(Y$9,'Feuille1-Catégories'!$C$1:$G$3,3,FALSE)="OUI",OFFSET(Y$3,MOD(QUOTIENT(ROW()-ROW($A$20),'Feuille1-Catégories'!$B$6/Y$6),Y$5),0),IF(MOD($A294-1-Y$10,'Feuille1-Catégories'!$F$5+1)=0,Y$3,""))),"")</f>
        <v/>
      </c>
      <c r="Z294" s="29" t="str">
        <f ca="1">IF(AND($A294&lt;&gt;"",Z$9&lt;&gt;""),IF(HLOOKUP(Z$9,'Feuille1-Catégories'!$C$1:$G$2,2,FALSE)="OUI",Z$3,IF(HLOOKUP(Z$9,'Feuille1-Catégories'!$C$1:$G$3,3,FALSE)="OUI",OFFSET(Z$3,MOD(QUOTIENT(ROW()-ROW($A$20),'Feuille1-Catégories'!$B$6/Z$6),Z$5),0),IF(MOD($A294-1-Z$10,'Feuille1-Catégories'!$F$5+1)=0,Z$3,""))),"")</f>
        <v/>
      </c>
    </row>
    <row r="295" spans="1:26" ht="17" x14ac:dyDescent="0.2">
      <c r="A295" s="21">
        <f>IF('Feuille2-Prix de vente'!A295&lt;&gt;"",'Feuille2-Prix de vente'!A295,"")</f>
        <v>276</v>
      </c>
      <c r="B295" s="33">
        <f ca="1">IF('Feuille2-Prix de vente'!B295&lt;&gt;"",'Feuille2-Prix de vente'!B295,"")</f>
        <v>4.3086399061426297</v>
      </c>
      <c r="C295" s="10">
        <f ca="1">IF('Feuille2-Prix de vente'!C295&lt;&gt;"",'Feuille2-Prix de vente'!C295,"")</f>
        <v>7896.4</v>
      </c>
      <c r="D295" s="10">
        <f t="shared" ca="1" si="4"/>
        <v>2386.6</v>
      </c>
      <c r="E295" s="10">
        <f ca="1">IF('Feuille2-Prix de vente'!E295&lt;&gt;"",'Feuille2-Prix de vente'!E295,"")</f>
        <v>10283</v>
      </c>
      <c r="F295" s="29">
        <f ca="1">IF(AND($A295&lt;&gt;"",F$9&lt;&gt;""),IF(HLOOKUP(F$9,'Feuille1-Catégories'!$C$1:$G$2,2,FALSE)="OUI",F$3,IF(HLOOKUP(F$9,'Feuille1-Catégories'!$C$1:$G$3,3,FALSE)="OUI",OFFSET(F$3,MOD(QUOTIENT(ROW()-ROW($A$20),'Feuille1-Catégories'!$B$6/F$6),F$5),0),IF(MOD($A295-1-F$10,'Feuille1-Catégories'!$F$5+1)=0,F$3,""))),"")</f>
        <v>0.8</v>
      </c>
      <c r="G295" s="29" t="str">
        <f ca="1">IF(AND($A295&lt;&gt;"",G$9&lt;&gt;""),IF(HLOOKUP(G$9,'Feuille1-Catégories'!$C$1:$G$2,2,FALSE)="OUI",G$3,IF(HLOOKUP(G$9,'Feuille1-Catégories'!$C$1:$G$3,3,FALSE)="OUI",OFFSET(G$3,MOD(QUOTIENT(ROW()-ROW($A$20),'Feuille1-Catégories'!$B$6/G$6),G$5),0),IF(MOD($A295-1-G$10,'Feuille1-Catégories'!$F$5+1)=0,G$3,""))),"")</f>
        <v xml:space="preserve"> </v>
      </c>
      <c r="H295" s="29" t="str">
        <f ca="1">IF(AND($A295&lt;&gt;"",H$9&lt;&gt;""),IF(HLOOKUP(H$9,'Feuille1-Catégories'!$C$1:$G$2,2,FALSE)="OUI",H$3,IF(HLOOKUP(H$9,'Feuille1-Catégories'!$C$1:$G$3,3,FALSE)="OUI",OFFSET(H$3,MOD(QUOTIENT(ROW()-ROW($A$20),'Feuille1-Catégories'!$B$6/H$6),H$5),0),IF(MOD($A295-1-H$10,'Feuille1-Catégories'!$F$5+1)=0,H$3,""))),"")</f>
        <v/>
      </c>
      <c r="I295" s="29" t="str">
        <f ca="1">IF(AND($A295&lt;&gt;"",I$9&lt;&gt;""),IF(HLOOKUP(I$9,'Feuille1-Catégories'!$C$1:$G$2,2,FALSE)="OUI",I$3,IF(HLOOKUP(I$9,'Feuille1-Catégories'!$C$1:$G$3,3,FALSE)="OUI",OFFSET(I$3,MOD(QUOTIENT(ROW()-ROW($A$20),'Feuille1-Catégories'!$B$6/I$6),I$5),0),IF(MOD($A295-1-I$10,'Feuille1-Catégories'!$F$5+1)=0,I$3,""))),"")</f>
        <v xml:space="preserve"> </v>
      </c>
      <c r="J295" s="29">
        <f ca="1">IF(AND($A295&lt;&gt;"",J$9&lt;&gt;""),IF(HLOOKUP(J$9,'Feuille1-Catégories'!$C$1:$G$2,2,FALSE)="OUI",J$3,IF(HLOOKUP(J$9,'Feuille1-Catégories'!$C$1:$G$3,3,FALSE)="OUI",OFFSET(J$3,MOD(QUOTIENT(ROW()-ROW($A$20),'Feuille1-Catégories'!$B$6/J$6),J$5),0),IF(MOD($A295-1-J$10,'Feuille1-Catégories'!$F$5+1)=0,J$3,""))),"")</f>
        <v>0.8</v>
      </c>
      <c r="K295" s="29" t="str">
        <f ca="1">IF(AND($A295&lt;&gt;"",K$9&lt;&gt;""),IF(HLOOKUP(K$9,'Feuille1-Catégories'!$C$1:$G$2,2,FALSE)="OUI",K$3,IF(HLOOKUP(K$9,'Feuille1-Catégories'!$C$1:$G$3,3,FALSE)="OUI",OFFSET(K$3,MOD(QUOTIENT(ROW()-ROW($A$20),'Feuille1-Catégories'!$B$6/K$6),K$5),0),IF(MOD($A295-1-K$10,'Feuille1-Catégories'!$F$5+1)=0,K$3,""))),"")</f>
        <v/>
      </c>
      <c r="L295" s="29">
        <f ca="1">IF(AND($A295&lt;&gt;"",L$9&lt;&gt;""),IF(HLOOKUP(L$9,'Feuille1-Catégories'!$C$1:$G$2,2,FALSE)="OUI",L$3,IF(HLOOKUP(L$9,'Feuille1-Catégories'!$C$1:$G$3,3,FALSE)="OUI",OFFSET(L$3,MOD(QUOTIENT(ROW()-ROW($A$20),'Feuille1-Catégories'!$B$6/L$6),L$5),0),IF(MOD($A295-1-L$10,'Feuille1-Catégories'!$F$5+1)=0,L$3,""))),"")</f>
        <v>50</v>
      </c>
      <c r="M295" s="29">
        <f ca="1">IF(AND($A295&lt;&gt;"",M$9&lt;&gt;""),IF(HLOOKUP(M$9,'Feuille1-Catégories'!$C$1:$G$2,2,FALSE)="OUI",M$3,IF(HLOOKUP(M$9,'Feuille1-Catégories'!$C$1:$G$3,3,FALSE)="OUI",OFFSET(M$3,MOD(QUOTIENT(ROW()-ROW($A$20),'Feuille1-Catégories'!$B$6/M$6),M$5),0),IF(MOD($A295-1-M$10,'Feuille1-Catégories'!$F$5+1)=0,M$3,""))),"")</f>
        <v>1500</v>
      </c>
      <c r="N295" s="29" t="str">
        <f ca="1">IF(AND($A295&lt;&gt;"",N$9&lt;&gt;""),IF(HLOOKUP(N$9,'Feuille1-Catégories'!$C$1:$G$2,2,FALSE)="OUI",N$3,IF(HLOOKUP(N$9,'Feuille1-Catégories'!$C$1:$G$3,3,FALSE)="OUI",OFFSET(N$3,MOD(QUOTIENT(ROW()-ROW($A$20),'Feuille1-Catégories'!$B$6/N$6),N$5),0),IF(MOD($A295-1-N$10,'Feuille1-Catégories'!$F$5+1)=0,N$3,""))),"")</f>
        <v xml:space="preserve"> </v>
      </c>
      <c r="O295" s="29">
        <f ca="1">IF(AND($A295&lt;&gt;"",O$9&lt;&gt;""),IF(HLOOKUP(O$9,'Feuille1-Catégories'!$C$1:$G$2,2,FALSE)="OUI",O$3,IF(HLOOKUP(O$9,'Feuille1-Catégories'!$C$1:$G$3,3,FALSE)="OUI",OFFSET(O$3,MOD(QUOTIENT(ROW()-ROW($A$20),'Feuille1-Catégories'!$B$6/O$6),O$5),0),IF(MOD($A295-1-O$10,'Feuille1-Catégories'!$F$5+1)=0,O$3,""))),"")</f>
        <v>5</v>
      </c>
      <c r="P295" s="29" t="str">
        <f ca="1">IF(AND($A295&lt;&gt;"",P$9&lt;&gt;""),IF(HLOOKUP(P$9,'Feuille1-Catégories'!$C$1:$G$2,2,FALSE)="OUI",P$3,IF(HLOOKUP(P$9,'Feuille1-Catégories'!$C$1:$G$3,3,FALSE)="OUI",OFFSET(P$3,MOD(QUOTIENT(ROW()-ROW($A$20),'Feuille1-Catégories'!$B$6/P$6),P$5),0),IF(MOD($A295-1-P$10,'Feuille1-Catégories'!$F$5+1)=0,P$3,""))),"")</f>
        <v/>
      </c>
      <c r="Q295" s="29">
        <f ca="1">IF(AND($A295&lt;&gt;"",Q$9&lt;&gt;""),IF(HLOOKUP(Q$9,'Feuille1-Catégories'!$C$1:$G$2,2,FALSE)="OUI",Q$3,IF(HLOOKUP(Q$9,'Feuille1-Catégories'!$C$1:$G$3,3,FALSE)="OUI",OFFSET(Q$3,MOD(QUOTIENT(ROW()-ROW($A$20),'Feuille1-Catégories'!$B$6/Q$6),Q$5),0),IF(MOD($A295-1-Q$10,'Feuille1-Catégories'!$F$5+1)=0,Q$3,""))),"")</f>
        <v>500</v>
      </c>
      <c r="R295" s="29" t="str">
        <f ca="1">IF(AND($A295&lt;&gt;"",R$9&lt;&gt;""),IF(HLOOKUP(R$9,'Feuille1-Catégories'!$C$1:$G$2,2,FALSE)="OUI",R$3,IF(HLOOKUP(R$9,'Feuille1-Catégories'!$C$1:$G$3,3,FALSE)="OUI",OFFSET(R$3,MOD(QUOTIENT(ROW()-ROW($A$20),'Feuille1-Catégories'!$B$6/R$6),R$5),0),IF(MOD($A295-1-R$10,'Feuille1-Catégories'!$F$5+1)=0,R$3,""))),"")</f>
        <v/>
      </c>
      <c r="S295" s="29">
        <f ca="1">IF(AND($A295&lt;&gt;"",S$9&lt;&gt;""),IF(HLOOKUP(S$9,'Feuille1-Catégories'!$C$1:$G$2,2,FALSE)="OUI",S$3,IF(HLOOKUP(S$9,'Feuille1-Catégories'!$C$1:$G$3,3,FALSE)="OUI",OFFSET(S$3,MOD(QUOTIENT(ROW()-ROW($A$20),'Feuille1-Catégories'!$B$6/S$6),S$5),0),IF(MOD($A295-1-S$10,'Feuille1-Catégories'!$F$5+1)=0,S$3,""))),"")</f>
        <v>30</v>
      </c>
      <c r="T295" s="29" t="str">
        <f ca="1">IF(AND($A295&lt;&gt;"",T$9&lt;&gt;""),IF(HLOOKUP(T$9,'Feuille1-Catégories'!$C$1:$G$2,2,FALSE)="OUI",T$3,IF(HLOOKUP(T$9,'Feuille1-Catégories'!$C$1:$G$3,3,FALSE)="OUI",OFFSET(T$3,MOD(QUOTIENT(ROW()-ROW($A$20),'Feuille1-Catégories'!$B$6/T$6),T$5),0),IF(MOD($A295-1-T$10,'Feuille1-Catégories'!$F$5+1)=0,T$3,""))),"")</f>
        <v/>
      </c>
      <c r="U295" s="29">
        <f ca="1">IF(AND($A295&lt;&gt;"",U$9&lt;&gt;""),IF(HLOOKUP(U$9,'Feuille1-Catégories'!$C$1:$G$2,2,FALSE)="OUI",U$3,IF(HLOOKUP(U$9,'Feuille1-Catégories'!$C$1:$G$3,3,FALSE)="OUI",OFFSET(U$3,MOD(QUOTIENT(ROW()-ROW($A$20),'Feuille1-Catégories'!$B$6/U$6),U$5),0),IF(MOD($A295-1-U$10,'Feuille1-Catégories'!$F$5+1)=0,U$3,""))),"")</f>
        <v>300</v>
      </c>
      <c r="V295" s="29" t="str">
        <f ca="1">IF(AND($A295&lt;&gt;"",V$9&lt;&gt;""),IF(HLOOKUP(V$9,'Feuille1-Catégories'!$C$1:$G$2,2,FALSE)="OUI",V$3,IF(HLOOKUP(V$9,'Feuille1-Catégories'!$C$1:$G$3,3,FALSE)="OUI",OFFSET(V$3,MOD(QUOTIENT(ROW()-ROW($A$20),'Feuille1-Catégories'!$B$6/V$6),V$5),0),IF(MOD($A295-1-V$10,'Feuille1-Catégories'!$F$5+1)=0,V$3,""))),"")</f>
        <v/>
      </c>
      <c r="W295" s="29" t="str">
        <f ca="1">IF(AND($A295&lt;&gt;"",W$9&lt;&gt;""),IF(HLOOKUP(W$9,'Feuille1-Catégories'!$C$1:$G$2,2,FALSE)="OUI",W$3,IF(HLOOKUP(W$9,'Feuille1-Catégories'!$C$1:$G$3,3,FALSE)="OUI",OFFSET(W$3,MOD(QUOTIENT(ROW()-ROW($A$20),'Feuille1-Catégories'!$B$6/W$6),W$5),0),IF(MOD($A295-1-W$10,'Feuille1-Catégories'!$F$5+1)=0,W$3,""))),"")</f>
        <v/>
      </c>
      <c r="X295" s="29" t="str">
        <f ca="1">IF(AND($A295&lt;&gt;"",X$9&lt;&gt;""),IF(HLOOKUP(X$9,'Feuille1-Catégories'!$C$1:$G$2,2,FALSE)="OUI",X$3,IF(HLOOKUP(X$9,'Feuille1-Catégories'!$C$1:$G$3,3,FALSE)="OUI",OFFSET(X$3,MOD(QUOTIENT(ROW()-ROW($A$20),'Feuille1-Catégories'!$B$6/X$6),X$5),0),IF(MOD($A295-1-X$10,'Feuille1-Catégories'!$F$5+1)=0,X$3,""))),"")</f>
        <v/>
      </c>
      <c r="Y295" s="29" t="str">
        <f ca="1">IF(AND($A295&lt;&gt;"",Y$9&lt;&gt;""),IF(HLOOKUP(Y$9,'Feuille1-Catégories'!$C$1:$G$2,2,FALSE)="OUI",Y$3,IF(HLOOKUP(Y$9,'Feuille1-Catégories'!$C$1:$G$3,3,FALSE)="OUI",OFFSET(Y$3,MOD(QUOTIENT(ROW()-ROW($A$20),'Feuille1-Catégories'!$B$6/Y$6),Y$5),0),IF(MOD($A295-1-Y$10,'Feuille1-Catégories'!$F$5+1)=0,Y$3,""))),"")</f>
        <v/>
      </c>
      <c r="Z295" s="29" t="str">
        <f ca="1">IF(AND($A295&lt;&gt;"",Z$9&lt;&gt;""),IF(HLOOKUP(Z$9,'Feuille1-Catégories'!$C$1:$G$2,2,FALSE)="OUI",Z$3,IF(HLOOKUP(Z$9,'Feuille1-Catégories'!$C$1:$G$3,3,FALSE)="OUI",OFFSET(Z$3,MOD(QUOTIENT(ROW()-ROW($A$20),'Feuille1-Catégories'!$B$6/Z$6),Z$5),0),IF(MOD($A295-1-Z$10,'Feuille1-Catégories'!$F$5+1)=0,Z$3,""))),"")</f>
        <v/>
      </c>
    </row>
    <row r="296" spans="1:26" ht="17" x14ac:dyDescent="0.2">
      <c r="A296" s="21">
        <f>IF('Feuille2-Prix de vente'!A296&lt;&gt;"",'Feuille2-Prix de vente'!A296,"")</f>
        <v>277</v>
      </c>
      <c r="B296" s="33">
        <f ca="1">IF('Feuille2-Prix de vente'!B296&lt;&gt;"",'Feuille2-Prix de vente'!B296,"")</f>
        <v>4.1036591795845201</v>
      </c>
      <c r="C296" s="10">
        <f ca="1">IF('Feuille2-Prix de vente'!C296&lt;&gt;"",'Feuille2-Prix de vente'!C296,"")</f>
        <v>5886.4</v>
      </c>
      <c r="D296" s="10">
        <f t="shared" ca="1" si="4"/>
        <v>1896.6</v>
      </c>
      <c r="E296" s="10">
        <f ca="1">IF('Feuille2-Prix de vente'!E296&lt;&gt;"",'Feuille2-Prix de vente'!E296,"")</f>
        <v>7783</v>
      </c>
      <c r="F296" s="29">
        <f ca="1">IF(AND($A296&lt;&gt;"",F$9&lt;&gt;""),IF(HLOOKUP(F$9,'Feuille1-Catégories'!$C$1:$G$2,2,FALSE)="OUI",F$3,IF(HLOOKUP(F$9,'Feuille1-Catégories'!$C$1:$G$3,3,FALSE)="OUI",OFFSET(F$3,MOD(QUOTIENT(ROW()-ROW($A$20),'Feuille1-Catégories'!$B$6/F$6),F$5),0),IF(MOD($A296-1-F$10,'Feuille1-Catégories'!$F$5+1)=0,F$3,""))),"")</f>
        <v>0.8</v>
      </c>
      <c r="G296" s="29" t="str">
        <f ca="1">IF(AND($A296&lt;&gt;"",G$9&lt;&gt;""),IF(HLOOKUP(G$9,'Feuille1-Catégories'!$C$1:$G$2,2,FALSE)="OUI",G$3,IF(HLOOKUP(G$9,'Feuille1-Catégories'!$C$1:$G$3,3,FALSE)="OUI",OFFSET(G$3,MOD(QUOTIENT(ROW()-ROW($A$20),'Feuille1-Catégories'!$B$6/G$6),G$5),0),IF(MOD($A296-1-G$10,'Feuille1-Catégories'!$F$5+1)=0,G$3,""))),"")</f>
        <v xml:space="preserve"> </v>
      </c>
      <c r="H296" s="29" t="str">
        <f ca="1">IF(AND($A296&lt;&gt;"",H$9&lt;&gt;""),IF(HLOOKUP(H$9,'Feuille1-Catégories'!$C$1:$G$2,2,FALSE)="OUI",H$3,IF(HLOOKUP(H$9,'Feuille1-Catégories'!$C$1:$G$3,3,FALSE)="OUI",OFFSET(H$3,MOD(QUOTIENT(ROW()-ROW($A$20),'Feuille1-Catégories'!$B$6/H$6),H$5),0),IF(MOD($A296-1-H$10,'Feuille1-Catégories'!$F$5+1)=0,H$3,""))),"")</f>
        <v/>
      </c>
      <c r="I296" s="29" t="str">
        <f ca="1">IF(AND($A296&lt;&gt;"",I$9&lt;&gt;""),IF(HLOOKUP(I$9,'Feuille1-Catégories'!$C$1:$G$2,2,FALSE)="OUI",I$3,IF(HLOOKUP(I$9,'Feuille1-Catégories'!$C$1:$G$3,3,FALSE)="OUI",OFFSET(I$3,MOD(QUOTIENT(ROW()-ROW($A$20),'Feuille1-Catégories'!$B$6/I$6),I$5),0),IF(MOD($A296-1-I$10,'Feuille1-Catégories'!$F$5+1)=0,I$3,""))),"")</f>
        <v xml:space="preserve"> </v>
      </c>
      <c r="J296" s="29">
        <f ca="1">IF(AND($A296&lt;&gt;"",J$9&lt;&gt;""),IF(HLOOKUP(J$9,'Feuille1-Catégories'!$C$1:$G$2,2,FALSE)="OUI",J$3,IF(HLOOKUP(J$9,'Feuille1-Catégories'!$C$1:$G$3,3,FALSE)="OUI",OFFSET(J$3,MOD(QUOTIENT(ROW()-ROW($A$20),'Feuille1-Catégories'!$B$6/J$6),J$5),0),IF(MOD($A296-1-J$10,'Feuille1-Catégories'!$F$5+1)=0,J$3,""))),"")</f>
        <v>0.8</v>
      </c>
      <c r="K296" s="29" t="str">
        <f ca="1">IF(AND($A296&lt;&gt;"",K$9&lt;&gt;""),IF(HLOOKUP(K$9,'Feuille1-Catégories'!$C$1:$G$2,2,FALSE)="OUI",K$3,IF(HLOOKUP(K$9,'Feuille1-Catégories'!$C$1:$G$3,3,FALSE)="OUI",OFFSET(K$3,MOD(QUOTIENT(ROW()-ROW($A$20),'Feuille1-Catégories'!$B$6/K$6),K$5),0),IF(MOD($A296-1-K$10,'Feuille1-Catégories'!$F$5+1)=0,K$3,""))),"")</f>
        <v/>
      </c>
      <c r="L296" s="29">
        <f ca="1">IF(AND($A296&lt;&gt;"",L$9&lt;&gt;""),IF(HLOOKUP(L$9,'Feuille1-Catégories'!$C$1:$G$2,2,FALSE)="OUI",L$3,IF(HLOOKUP(L$9,'Feuille1-Catégories'!$C$1:$G$3,3,FALSE)="OUI",OFFSET(L$3,MOD(QUOTIENT(ROW()-ROW($A$20),'Feuille1-Catégories'!$B$6/L$6),L$5),0),IF(MOD($A296-1-L$10,'Feuille1-Catégories'!$F$5+1)=0,L$3,""))),"")</f>
        <v>50</v>
      </c>
      <c r="M296" s="29">
        <f ca="1">IF(AND($A296&lt;&gt;"",M$9&lt;&gt;""),IF(HLOOKUP(M$9,'Feuille1-Catégories'!$C$1:$G$2,2,FALSE)="OUI",M$3,IF(HLOOKUP(M$9,'Feuille1-Catégories'!$C$1:$G$3,3,FALSE)="OUI",OFFSET(M$3,MOD(QUOTIENT(ROW()-ROW($A$20),'Feuille1-Catégories'!$B$6/M$6),M$5),0),IF(MOD($A296-1-M$10,'Feuille1-Catégories'!$F$5+1)=0,M$3,""))),"")</f>
        <v>1500</v>
      </c>
      <c r="N296" s="29" t="str">
        <f ca="1">IF(AND($A296&lt;&gt;"",N$9&lt;&gt;""),IF(HLOOKUP(N$9,'Feuille1-Catégories'!$C$1:$G$2,2,FALSE)="OUI",N$3,IF(HLOOKUP(N$9,'Feuille1-Catégories'!$C$1:$G$3,3,FALSE)="OUI",OFFSET(N$3,MOD(QUOTIENT(ROW()-ROW($A$20),'Feuille1-Catégories'!$B$6/N$6),N$5),0),IF(MOD($A296-1-N$10,'Feuille1-Catégories'!$F$5+1)=0,N$3,""))),"")</f>
        <v xml:space="preserve"> </v>
      </c>
      <c r="O296" s="29">
        <f ca="1">IF(AND($A296&lt;&gt;"",O$9&lt;&gt;""),IF(HLOOKUP(O$9,'Feuille1-Catégories'!$C$1:$G$2,2,FALSE)="OUI",O$3,IF(HLOOKUP(O$9,'Feuille1-Catégories'!$C$1:$G$3,3,FALSE)="OUI",OFFSET(O$3,MOD(QUOTIENT(ROW()-ROW($A$20),'Feuille1-Catégories'!$B$6/O$6),O$5),0),IF(MOD($A296-1-O$10,'Feuille1-Catégories'!$F$5+1)=0,O$3,""))),"")</f>
        <v>5</v>
      </c>
      <c r="P296" s="29" t="str">
        <f ca="1">IF(AND($A296&lt;&gt;"",P$9&lt;&gt;""),IF(HLOOKUP(P$9,'Feuille1-Catégories'!$C$1:$G$2,2,FALSE)="OUI",P$3,IF(HLOOKUP(P$9,'Feuille1-Catégories'!$C$1:$G$3,3,FALSE)="OUI",OFFSET(P$3,MOD(QUOTIENT(ROW()-ROW($A$20),'Feuille1-Catégories'!$B$6/P$6),P$5),0),IF(MOD($A296-1-P$10,'Feuille1-Catégories'!$F$5+1)=0,P$3,""))),"")</f>
        <v/>
      </c>
      <c r="Q296" s="29" t="str">
        <f ca="1">IF(AND($A296&lt;&gt;"",Q$9&lt;&gt;""),IF(HLOOKUP(Q$9,'Feuille1-Catégories'!$C$1:$G$2,2,FALSE)="OUI",Q$3,IF(HLOOKUP(Q$9,'Feuille1-Catégories'!$C$1:$G$3,3,FALSE)="OUI",OFFSET(Q$3,MOD(QUOTIENT(ROW()-ROW($A$20),'Feuille1-Catégories'!$B$6/Q$6),Q$5),0),IF(MOD($A296-1-Q$10,'Feuille1-Catégories'!$F$5+1)=0,Q$3,""))),"")</f>
        <v/>
      </c>
      <c r="R296" s="29" t="str">
        <f ca="1">IF(AND($A296&lt;&gt;"",R$9&lt;&gt;""),IF(HLOOKUP(R$9,'Feuille1-Catégories'!$C$1:$G$2,2,FALSE)="OUI",R$3,IF(HLOOKUP(R$9,'Feuille1-Catégories'!$C$1:$G$3,3,FALSE)="OUI",OFFSET(R$3,MOD(QUOTIENT(ROW()-ROW($A$20),'Feuille1-Catégories'!$B$6/R$6),R$5),0),IF(MOD($A296-1-R$10,'Feuille1-Catégories'!$F$5+1)=0,R$3,""))),"")</f>
        <v/>
      </c>
      <c r="S296" s="29">
        <f ca="1">IF(AND($A296&lt;&gt;"",S$9&lt;&gt;""),IF(HLOOKUP(S$9,'Feuille1-Catégories'!$C$1:$G$2,2,FALSE)="OUI",S$3,IF(HLOOKUP(S$9,'Feuille1-Catégories'!$C$1:$G$3,3,FALSE)="OUI",OFFSET(S$3,MOD(QUOTIENT(ROW()-ROW($A$20),'Feuille1-Catégories'!$B$6/S$6),S$5),0),IF(MOD($A296-1-S$10,'Feuille1-Catégories'!$F$5+1)=0,S$3,""))),"")</f>
        <v>30</v>
      </c>
      <c r="T296" s="29">
        <f ca="1">IF(AND($A296&lt;&gt;"",T$9&lt;&gt;""),IF(HLOOKUP(T$9,'Feuille1-Catégories'!$C$1:$G$2,2,FALSE)="OUI",T$3,IF(HLOOKUP(T$9,'Feuille1-Catégories'!$C$1:$G$3,3,FALSE)="OUI",OFFSET(T$3,MOD(QUOTIENT(ROW()-ROW($A$20),'Feuille1-Catégories'!$B$6/T$6),T$5),0),IF(MOD($A296-1-T$10,'Feuille1-Catégories'!$F$5+1)=0,T$3,""))),"")</f>
        <v>10</v>
      </c>
      <c r="U296" s="29">
        <f ca="1">IF(AND($A296&lt;&gt;"",U$9&lt;&gt;""),IF(HLOOKUP(U$9,'Feuille1-Catégories'!$C$1:$G$2,2,FALSE)="OUI",U$3,IF(HLOOKUP(U$9,'Feuille1-Catégories'!$C$1:$G$3,3,FALSE)="OUI",OFFSET(U$3,MOD(QUOTIENT(ROW()-ROW($A$20),'Feuille1-Catégories'!$B$6/U$6),U$5),0),IF(MOD($A296-1-U$10,'Feuille1-Catégories'!$F$5+1)=0,U$3,""))),"")</f>
        <v>300</v>
      </c>
      <c r="V296" s="29" t="str">
        <f ca="1">IF(AND($A296&lt;&gt;"",V$9&lt;&gt;""),IF(HLOOKUP(V$9,'Feuille1-Catégories'!$C$1:$G$2,2,FALSE)="OUI",V$3,IF(HLOOKUP(V$9,'Feuille1-Catégories'!$C$1:$G$3,3,FALSE)="OUI",OFFSET(V$3,MOD(QUOTIENT(ROW()-ROW($A$20),'Feuille1-Catégories'!$B$6/V$6),V$5),0),IF(MOD($A296-1-V$10,'Feuille1-Catégories'!$F$5+1)=0,V$3,""))),"")</f>
        <v/>
      </c>
      <c r="W296" s="29" t="str">
        <f ca="1">IF(AND($A296&lt;&gt;"",W$9&lt;&gt;""),IF(HLOOKUP(W$9,'Feuille1-Catégories'!$C$1:$G$2,2,FALSE)="OUI",W$3,IF(HLOOKUP(W$9,'Feuille1-Catégories'!$C$1:$G$3,3,FALSE)="OUI",OFFSET(W$3,MOD(QUOTIENT(ROW()-ROW($A$20),'Feuille1-Catégories'!$B$6/W$6),W$5),0),IF(MOD($A296-1-W$10,'Feuille1-Catégories'!$F$5+1)=0,W$3,""))),"")</f>
        <v/>
      </c>
      <c r="X296" s="29" t="str">
        <f ca="1">IF(AND($A296&lt;&gt;"",X$9&lt;&gt;""),IF(HLOOKUP(X$9,'Feuille1-Catégories'!$C$1:$G$2,2,FALSE)="OUI",X$3,IF(HLOOKUP(X$9,'Feuille1-Catégories'!$C$1:$G$3,3,FALSE)="OUI",OFFSET(X$3,MOD(QUOTIENT(ROW()-ROW($A$20),'Feuille1-Catégories'!$B$6/X$6),X$5),0),IF(MOD($A296-1-X$10,'Feuille1-Catégories'!$F$5+1)=0,X$3,""))),"")</f>
        <v/>
      </c>
      <c r="Y296" s="29" t="str">
        <f ca="1">IF(AND($A296&lt;&gt;"",Y$9&lt;&gt;""),IF(HLOOKUP(Y$9,'Feuille1-Catégories'!$C$1:$G$2,2,FALSE)="OUI",Y$3,IF(HLOOKUP(Y$9,'Feuille1-Catégories'!$C$1:$G$3,3,FALSE)="OUI",OFFSET(Y$3,MOD(QUOTIENT(ROW()-ROW($A$20),'Feuille1-Catégories'!$B$6/Y$6),Y$5),0),IF(MOD($A296-1-Y$10,'Feuille1-Catégories'!$F$5+1)=0,Y$3,""))),"")</f>
        <v/>
      </c>
      <c r="Z296" s="29" t="str">
        <f ca="1">IF(AND($A296&lt;&gt;"",Z$9&lt;&gt;""),IF(HLOOKUP(Z$9,'Feuille1-Catégories'!$C$1:$G$2,2,FALSE)="OUI",Z$3,IF(HLOOKUP(Z$9,'Feuille1-Catégories'!$C$1:$G$3,3,FALSE)="OUI",OFFSET(Z$3,MOD(QUOTIENT(ROW()-ROW($A$20),'Feuille1-Catégories'!$B$6/Z$6),Z$5),0),IF(MOD($A296-1-Z$10,'Feuille1-Catégories'!$F$5+1)=0,Z$3,""))),"")</f>
        <v/>
      </c>
    </row>
    <row r="297" spans="1:26" ht="17" x14ac:dyDescent="0.2">
      <c r="A297" s="21">
        <f>IF('Feuille2-Prix de vente'!A297&lt;&gt;"",'Feuille2-Prix de vente'!A297,"")</f>
        <v>278</v>
      </c>
      <c r="B297" s="33">
        <f ca="1">IF('Feuille2-Prix de vente'!B297&lt;&gt;"",'Feuille2-Prix de vente'!B297,"")</f>
        <v>3.8123515439429929</v>
      </c>
      <c r="C297" s="10">
        <f ca="1">IF('Feuille2-Prix de vente'!C297&lt;&gt;"",'Feuille2-Prix de vente'!C297,"")</f>
        <v>5446.4</v>
      </c>
      <c r="D297" s="10">
        <f t="shared" ca="1" si="4"/>
        <v>1936.6</v>
      </c>
      <c r="E297" s="10">
        <f ca="1">IF('Feuille2-Prix de vente'!E297&lt;&gt;"",'Feuille2-Prix de vente'!E297,"")</f>
        <v>7383</v>
      </c>
      <c r="F297" s="29">
        <f ca="1">IF(AND($A297&lt;&gt;"",F$9&lt;&gt;""),IF(HLOOKUP(F$9,'Feuille1-Catégories'!$C$1:$G$2,2,FALSE)="OUI",F$3,IF(HLOOKUP(F$9,'Feuille1-Catégories'!$C$1:$G$3,3,FALSE)="OUI",OFFSET(F$3,MOD(QUOTIENT(ROW()-ROW($A$20),'Feuille1-Catégories'!$B$6/F$6),F$5),0),IF(MOD($A297-1-F$10,'Feuille1-Catégories'!$F$5+1)=0,F$3,""))),"")</f>
        <v>0.8</v>
      </c>
      <c r="G297" s="29" t="str">
        <f ca="1">IF(AND($A297&lt;&gt;"",G$9&lt;&gt;""),IF(HLOOKUP(G$9,'Feuille1-Catégories'!$C$1:$G$2,2,FALSE)="OUI",G$3,IF(HLOOKUP(G$9,'Feuille1-Catégories'!$C$1:$G$3,3,FALSE)="OUI",OFFSET(G$3,MOD(QUOTIENT(ROW()-ROW($A$20),'Feuille1-Catégories'!$B$6/G$6),G$5),0),IF(MOD($A297-1-G$10,'Feuille1-Catégories'!$F$5+1)=0,G$3,""))),"")</f>
        <v xml:space="preserve"> </v>
      </c>
      <c r="H297" s="29">
        <f ca="1">IF(AND($A297&lt;&gt;"",H$9&lt;&gt;""),IF(HLOOKUP(H$9,'Feuille1-Catégories'!$C$1:$G$2,2,FALSE)="OUI",H$3,IF(HLOOKUP(H$9,'Feuille1-Catégories'!$C$1:$G$3,3,FALSE)="OUI",OFFSET(H$3,MOD(QUOTIENT(ROW()-ROW($A$20),'Feuille1-Catégories'!$B$6/H$6),H$5),0),IF(MOD($A297-1-H$10,'Feuille1-Catégories'!$F$5+1)=0,H$3,""))),"")</f>
        <v>50</v>
      </c>
      <c r="I297" s="29" t="str">
        <f ca="1">IF(AND($A297&lt;&gt;"",I$9&lt;&gt;""),IF(HLOOKUP(I$9,'Feuille1-Catégories'!$C$1:$G$2,2,FALSE)="OUI",I$3,IF(HLOOKUP(I$9,'Feuille1-Catégories'!$C$1:$G$3,3,FALSE)="OUI",OFFSET(I$3,MOD(QUOTIENT(ROW()-ROW($A$20),'Feuille1-Catégories'!$B$6/I$6),I$5),0),IF(MOD($A297-1-I$10,'Feuille1-Catégories'!$F$5+1)=0,I$3,""))),"")</f>
        <v xml:space="preserve"> </v>
      </c>
      <c r="J297" s="29">
        <f ca="1">IF(AND($A297&lt;&gt;"",J$9&lt;&gt;""),IF(HLOOKUP(J$9,'Feuille1-Catégories'!$C$1:$G$2,2,FALSE)="OUI",J$3,IF(HLOOKUP(J$9,'Feuille1-Catégories'!$C$1:$G$3,3,FALSE)="OUI",OFFSET(J$3,MOD(QUOTIENT(ROW()-ROW($A$20),'Feuille1-Catégories'!$B$6/J$6),J$5),0),IF(MOD($A297-1-J$10,'Feuille1-Catégories'!$F$5+1)=0,J$3,""))),"")</f>
        <v>0.8</v>
      </c>
      <c r="K297" s="29" t="str">
        <f ca="1">IF(AND($A297&lt;&gt;"",K$9&lt;&gt;""),IF(HLOOKUP(K$9,'Feuille1-Catégories'!$C$1:$G$2,2,FALSE)="OUI",K$3,IF(HLOOKUP(K$9,'Feuille1-Catégories'!$C$1:$G$3,3,FALSE)="OUI",OFFSET(K$3,MOD(QUOTIENT(ROW()-ROW($A$20),'Feuille1-Catégories'!$B$6/K$6),K$5),0),IF(MOD($A297-1-K$10,'Feuille1-Catégories'!$F$5+1)=0,K$3,""))),"")</f>
        <v/>
      </c>
      <c r="L297" s="29">
        <f ca="1">IF(AND($A297&lt;&gt;"",L$9&lt;&gt;""),IF(HLOOKUP(L$9,'Feuille1-Catégories'!$C$1:$G$2,2,FALSE)="OUI",L$3,IF(HLOOKUP(L$9,'Feuille1-Catégories'!$C$1:$G$3,3,FALSE)="OUI",OFFSET(L$3,MOD(QUOTIENT(ROW()-ROW($A$20),'Feuille1-Catégories'!$B$6/L$6),L$5),0),IF(MOD($A297-1-L$10,'Feuille1-Catégories'!$F$5+1)=0,L$3,""))),"")</f>
        <v>50</v>
      </c>
      <c r="M297" s="29">
        <f ca="1">IF(AND($A297&lt;&gt;"",M$9&lt;&gt;""),IF(HLOOKUP(M$9,'Feuille1-Catégories'!$C$1:$G$2,2,FALSE)="OUI",M$3,IF(HLOOKUP(M$9,'Feuille1-Catégories'!$C$1:$G$3,3,FALSE)="OUI",OFFSET(M$3,MOD(QUOTIENT(ROW()-ROW($A$20),'Feuille1-Catégories'!$B$6/M$6),M$5),0),IF(MOD($A297-1-M$10,'Feuille1-Catégories'!$F$5+1)=0,M$3,""))),"")</f>
        <v>1500</v>
      </c>
      <c r="N297" s="29" t="str">
        <f ca="1">IF(AND($A297&lt;&gt;"",N$9&lt;&gt;""),IF(HLOOKUP(N$9,'Feuille1-Catégories'!$C$1:$G$2,2,FALSE)="OUI",N$3,IF(HLOOKUP(N$9,'Feuille1-Catégories'!$C$1:$G$3,3,FALSE)="OUI",OFFSET(N$3,MOD(QUOTIENT(ROW()-ROW($A$20),'Feuille1-Catégories'!$B$6/N$6),N$5),0),IF(MOD($A297-1-N$10,'Feuille1-Catégories'!$F$5+1)=0,N$3,""))),"")</f>
        <v xml:space="preserve"> </v>
      </c>
      <c r="O297" s="29">
        <f ca="1">IF(AND($A297&lt;&gt;"",O$9&lt;&gt;""),IF(HLOOKUP(O$9,'Feuille1-Catégories'!$C$1:$G$2,2,FALSE)="OUI",O$3,IF(HLOOKUP(O$9,'Feuille1-Catégories'!$C$1:$G$3,3,FALSE)="OUI",OFFSET(O$3,MOD(QUOTIENT(ROW()-ROW($A$20),'Feuille1-Catégories'!$B$6/O$6),O$5),0),IF(MOD($A297-1-O$10,'Feuille1-Catégories'!$F$5+1)=0,O$3,""))),"")</f>
        <v>5</v>
      </c>
      <c r="P297" s="29" t="str">
        <f ca="1">IF(AND($A297&lt;&gt;"",P$9&lt;&gt;""),IF(HLOOKUP(P$9,'Feuille1-Catégories'!$C$1:$G$2,2,FALSE)="OUI",P$3,IF(HLOOKUP(P$9,'Feuille1-Catégories'!$C$1:$G$3,3,FALSE)="OUI",OFFSET(P$3,MOD(QUOTIENT(ROW()-ROW($A$20),'Feuille1-Catégories'!$B$6/P$6),P$5),0),IF(MOD($A297-1-P$10,'Feuille1-Catégories'!$F$5+1)=0,P$3,""))),"")</f>
        <v/>
      </c>
      <c r="Q297" s="29" t="str">
        <f ca="1">IF(AND($A297&lt;&gt;"",Q$9&lt;&gt;""),IF(HLOOKUP(Q$9,'Feuille1-Catégories'!$C$1:$G$2,2,FALSE)="OUI",Q$3,IF(HLOOKUP(Q$9,'Feuille1-Catégories'!$C$1:$G$3,3,FALSE)="OUI",OFFSET(Q$3,MOD(QUOTIENT(ROW()-ROW($A$20),'Feuille1-Catégories'!$B$6/Q$6),Q$5),0),IF(MOD($A297-1-Q$10,'Feuille1-Catégories'!$F$5+1)=0,Q$3,""))),"")</f>
        <v/>
      </c>
      <c r="R297" s="29" t="str">
        <f ca="1">IF(AND($A297&lt;&gt;"",R$9&lt;&gt;""),IF(HLOOKUP(R$9,'Feuille1-Catégories'!$C$1:$G$2,2,FALSE)="OUI",R$3,IF(HLOOKUP(R$9,'Feuille1-Catégories'!$C$1:$G$3,3,FALSE)="OUI",OFFSET(R$3,MOD(QUOTIENT(ROW()-ROW($A$20),'Feuille1-Catégories'!$B$6/R$6),R$5),0),IF(MOD($A297-1-R$10,'Feuille1-Catégories'!$F$5+1)=0,R$3,""))),"")</f>
        <v/>
      </c>
      <c r="S297" s="29">
        <f ca="1">IF(AND($A297&lt;&gt;"",S$9&lt;&gt;""),IF(HLOOKUP(S$9,'Feuille1-Catégories'!$C$1:$G$2,2,FALSE)="OUI",S$3,IF(HLOOKUP(S$9,'Feuille1-Catégories'!$C$1:$G$3,3,FALSE)="OUI",OFFSET(S$3,MOD(QUOTIENT(ROW()-ROW($A$20),'Feuille1-Catégories'!$B$6/S$6),S$5),0),IF(MOD($A297-1-S$10,'Feuille1-Catégories'!$F$5+1)=0,S$3,""))),"")</f>
        <v>30</v>
      </c>
      <c r="T297" s="29" t="str">
        <f ca="1">IF(AND($A297&lt;&gt;"",T$9&lt;&gt;""),IF(HLOOKUP(T$9,'Feuille1-Catégories'!$C$1:$G$2,2,FALSE)="OUI",T$3,IF(HLOOKUP(T$9,'Feuille1-Catégories'!$C$1:$G$3,3,FALSE)="OUI",OFFSET(T$3,MOD(QUOTIENT(ROW()-ROW($A$20),'Feuille1-Catégories'!$B$6/T$6),T$5),0),IF(MOD($A297-1-T$10,'Feuille1-Catégories'!$F$5+1)=0,T$3,""))),"")</f>
        <v/>
      </c>
      <c r="U297" s="29">
        <f ca="1">IF(AND($A297&lt;&gt;"",U$9&lt;&gt;""),IF(HLOOKUP(U$9,'Feuille1-Catégories'!$C$1:$G$2,2,FALSE)="OUI",U$3,IF(HLOOKUP(U$9,'Feuille1-Catégories'!$C$1:$G$3,3,FALSE)="OUI",OFFSET(U$3,MOD(QUOTIENT(ROW()-ROW($A$20),'Feuille1-Catégories'!$B$6/U$6),U$5),0),IF(MOD($A297-1-U$10,'Feuille1-Catégories'!$F$5+1)=0,U$3,""))),"")</f>
        <v>300</v>
      </c>
      <c r="V297" s="29" t="str">
        <f ca="1">IF(AND($A297&lt;&gt;"",V$9&lt;&gt;""),IF(HLOOKUP(V$9,'Feuille1-Catégories'!$C$1:$G$2,2,FALSE)="OUI",V$3,IF(HLOOKUP(V$9,'Feuille1-Catégories'!$C$1:$G$3,3,FALSE)="OUI",OFFSET(V$3,MOD(QUOTIENT(ROW()-ROW($A$20),'Feuille1-Catégories'!$B$6/V$6),V$5),0),IF(MOD($A297-1-V$10,'Feuille1-Catégories'!$F$5+1)=0,V$3,""))),"")</f>
        <v/>
      </c>
      <c r="W297" s="29" t="str">
        <f ca="1">IF(AND($A297&lt;&gt;"",W$9&lt;&gt;""),IF(HLOOKUP(W$9,'Feuille1-Catégories'!$C$1:$G$2,2,FALSE)="OUI",W$3,IF(HLOOKUP(W$9,'Feuille1-Catégories'!$C$1:$G$3,3,FALSE)="OUI",OFFSET(W$3,MOD(QUOTIENT(ROW()-ROW($A$20),'Feuille1-Catégories'!$B$6/W$6),W$5),0),IF(MOD($A297-1-W$10,'Feuille1-Catégories'!$F$5+1)=0,W$3,""))),"")</f>
        <v/>
      </c>
      <c r="X297" s="29" t="str">
        <f ca="1">IF(AND($A297&lt;&gt;"",X$9&lt;&gt;""),IF(HLOOKUP(X$9,'Feuille1-Catégories'!$C$1:$G$2,2,FALSE)="OUI",X$3,IF(HLOOKUP(X$9,'Feuille1-Catégories'!$C$1:$G$3,3,FALSE)="OUI",OFFSET(X$3,MOD(QUOTIENT(ROW()-ROW($A$20),'Feuille1-Catégories'!$B$6/X$6),X$5),0),IF(MOD($A297-1-X$10,'Feuille1-Catégories'!$F$5+1)=0,X$3,""))),"")</f>
        <v/>
      </c>
      <c r="Y297" s="29" t="str">
        <f ca="1">IF(AND($A297&lt;&gt;"",Y$9&lt;&gt;""),IF(HLOOKUP(Y$9,'Feuille1-Catégories'!$C$1:$G$2,2,FALSE)="OUI",Y$3,IF(HLOOKUP(Y$9,'Feuille1-Catégories'!$C$1:$G$3,3,FALSE)="OUI",OFFSET(Y$3,MOD(QUOTIENT(ROW()-ROW($A$20),'Feuille1-Catégories'!$B$6/Y$6),Y$5),0),IF(MOD($A297-1-Y$10,'Feuille1-Catégories'!$F$5+1)=0,Y$3,""))),"")</f>
        <v/>
      </c>
      <c r="Z297" s="29" t="str">
        <f ca="1">IF(AND($A297&lt;&gt;"",Z$9&lt;&gt;""),IF(HLOOKUP(Z$9,'Feuille1-Catégories'!$C$1:$G$2,2,FALSE)="OUI",Z$3,IF(HLOOKUP(Z$9,'Feuille1-Catégories'!$C$1:$G$3,3,FALSE)="OUI",OFFSET(Z$3,MOD(QUOTIENT(ROW()-ROW($A$20),'Feuille1-Catégories'!$B$6/Z$6),Z$5),0),IF(MOD($A297-1-Z$10,'Feuille1-Catégories'!$F$5+1)=0,Z$3,""))),"")</f>
        <v/>
      </c>
    </row>
    <row r="298" spans="1:26" ht="17" x14ac:dyDescent="0.2">
      <c r="A298" s="21">
        <f>IF('Feuille2-Prix de vente'!A298&lt;&gt;"",'Feuille2-Prix de vente'!A298,"")</f>
        <v>279</v>
      </c>
      <c r="B298" s="33">
        <f ca="1">IF('Feuille2-Prix de vente'!B298&lt;&gt;"",'Feuille2-Prix de vente'!B298,"")</f>
        <v>3.8505747126436782</v>
      </c>
      <c r="C298" s="10">
        <f ca="1">IF('Feuille2-Prix de vente'!C298&lt;&gt;"",'Feuille2-Prix de vente'!C298,"")</f>
        <v>5406.4</v>
      </c>
      <c r="D298" s="10">
        <f t="shared" ca="1" si="4"/>
        <v>1896.6</v>
      </c>
      <c r="E298" s="10">
        <f ca="1">IF('Feuille2-Prix de vente'!E298&lt;&gt;"",'Feuille2-Prix de vente'!E298,"")</f>
        <v>7303</v>
      </c>
      <c r="F298" s="29">
        <f ca="1">IF(AND($A298&lt;&gt;"",F$9&lt;&gt;""),IF(HLOOKUP(F$9,'Feuille1-Catégories'!$C$1:$G$2,2,FALSE)="OUI",F$3,IF(HLOOKUP(F$9,'Feuille1-Catégories'!$C$1:$G$3,3,FALSE)="OUI",OFFSET(F$3,MOD(QUOTIENT(ROW()-ROW($A$20),'Feuille1-Catégories'!$B$6/F$6),F$5),0),IF(MOD($A298-1-F$10,'Feuille1-Catégories'!$F$5+1)=0,F$3,""))),"")</f>
        <v>0.8</v>
      </c>
      <c r="G298" s="29" t="str">
        <f ca="1">IF(AND($A298&lt;&gt;"",G$9&lt;&gt;""),IF(HLOOKUP(G$9,'Feuille1-Catégories'!$C$1:$G$2,2,FALSE)="OUI",G$3,IF(HLOOKUP(G$9,'Feuille1-Catégories'!$C$1:$G$3,3,FALSE)="OUI",OFFSET(G$3,MOD(QUOTIENT(ROW()-ROW($A$20),'Feuille1-Catégories'!$B$6/G$6),G$5),0),IF(MOD($A298-1-G$10,'Feuille1-Catégories'!$F$5+1)=0,G$3,""))),"")</f>
        <v xml:space="preserve"> </v>
      </c>
      <c r="H298" s="29" t="str">
        <f ca="1">IF(AND($A298&lt;&gt;"",H$9&lt;&gt;""),IF(HLOOKUP(H$9,'Feuille1-Catégories'!$C$1:$G$2,2,FALSE)="OUI",H$3,IF(HLOOKUP(H$9,'Feuille1-Catégories'!$C$1:$G$3,3,FALSE)="OUI",OFFSET(H$3,MOD(QUOTIENT(ROW()-ROW($A$20),'Feuille1-Catégories'!$B$6/H$6),H$5),0),IF(MOD($A298-1-H$10,'Feuille1-Catégories'!$F$5+1)=0,H$3,""))),"")</f>
        <v/>
      </c>
      <c r="I298" s="29" t="str">
        <f ca="1">IF(AND($A298&lt;&gt;"",I$9&lt;&gt;""),IF(HLOOKUP(I$9,'Feuille1-Catégories'!$C$1:$G$2,2,FALSE)="OUI",I$3,IF(HLOOKUP(I$9,'Feuille1-Catégories'!$C$1:$G$3,3,FALSE)="OUI",OFFSET(I$3,MOD(QUOTIENT(ROW()-ROW($A$20),'Feuille1-Catégories'!$B$6/I$6),I$5),0),IF(MOD($A298-1-I$10,'Feuille1-Catégories'!$F$5+1)=0,I$3,""))),"")</f>
        <v xml:space="preserve"> </v>
      </c>
      <c r="J298" s="29">
        <f ca="1">IF(AND($A298&lt;&gt;"",J$9&lt;&gt;""),IF(HLOOKUP(J$9,'Feuille1-Catégories'!$C$1:$G$2,2,FALSE)="OUI",J$3,IF(HLOOKUP(J$9,'Feuille1-Catégories'!$C$1:$G$3,3,FALSE)="OUI",OFFSET(J$3,MOD(QUOTIENT(ROW()-ROW($A$20),'Feuille1-Catégories'!$B$6/J$6),J$5),0),IF(MOD($A298-1-J$10,'Feuille1-Catégories'!$F$5+1)=0,J$3,""))),"")</f>
        <v>0.8</v>
      </c>
      <c r="K298" s="29">
        <f ca="1">IF(AND($A298&lt;&gt;"",K$9&lt;&gt;""),IF(HLOOKUP(K$9,'Feuille1-Catégories'!$C$1:$G$2,2,FALSE)="OUI",K$3,IF(HLOOKUP(K$9,'Feuille1-Catégories'!$C$1:$G$3,3,FALSE)="OUI",OFFSET(K$3,MOD(QUOTIENT(ROW()-ROW($A$20),'Feuille1-Catégories'!$B$6/K$6),K$5),0),IF(MOD($A298-1-K$10,'Feuille1-Catégories'!$F$5+1)=0,K$3,""))),"")</f>
        <v>10</v>
      </c>
      <c r="L298" s="29">
        <f ca="1">IF(AND($A298&lt;&gt;"",L$9&lt;&gt;""),IF(HLOOKUP(L$9,'Feuille1-Catégories'!$C$1:$G$2,2,FALSE)="OUI",L$3,IF(HLOOKUP(L$9,'Feuille1-Catégories'!$C$1:$G$3,3,FALSE)="OUI",OFFSET(L$3,MOD(QUOTIENT(ROW()-ROW($A$20),'Feuille1-Catégories'!$B$6/L$6),L$5),0),IF(MOD($A298-1-L$10,'Feuille1-Catégories'!$F$5+1)=0,L$3,""))),"")</f>
        <v>50</v>
      </c>
      <c r="M298" s="29">
        <f ca="1">IF(AND($A298&lt;&gt;"",M$9&lt;&gt;""),IF(HLOOKUP(M$9,'Feuille1-Catégories'!$C$1:$G$2,2,FALSE)="OUI",M$3,IF(HLOOKUP(M$9,'Feuille1-Catégories'!$C$1:$G$3,3,FALSE)="OUI",OFFSET(M$3,MOD(QUOTIENT(ROW()-ROW($A$20),'Feuille1-Catégories'!$B$6/M$6),M$5),0),IF(MOD($A298-1-M$10,'Feuille1-Catégories'!$F$5+1)=0,M$3,""))),"")</f>
        <v>1500</v>
      </c>
      <c r="N298" s="29" t="str">
        <f ca="1">IF(AND($A298&lt;&gt;"",N$9&lt;&gt;""),IF(HLOOKUP(N$9,'Feuille1-Catégories'!$C$1:$G$2,2,FALSE)="OUI",N$3,IF(HLOOKUP(N$9,'Feuille1-Catégories'!$C$1:$G$3,3,FALSE)="OUI",OFFSET(N$3,MOD(QUOTIENT(ROW()-ROW($A$20),'Feuille1-Catégories'!$B$6/N$6),N$5),0),IF(MOD($A298-1-N$10,'Feuille1-Catégories'!$F$5+1)=0,N$3,""))),"")</f>
        <v xml:space="preserve"> </v>
      </c>
      <c r="O298" s="29">
        <f ca="1">IF(AND($A298&lt;&gt;"",O$9&lt;&gt;""),IF(HLOOKUP(O$9,'Feuille1-Catégories'!$C$1:$G$2,2,FALSE)="OUI",O$3,IF(HLOOKUP(O$9,'Feuille1-Catégories'!$C$1:$G$3,3,FALSE)="OUI",OFFSET(O$3,MOD(QUOTIENT(ROW()-ROW($A$20),'Feuille1-Catégories'!$B$6/O$6),O$5),0),IF(MOD($A298-1-O$10,'Feuille1-Catégories'!$F$5+1)=0,O$3,""))),"")</f>
        <v>5</v>
      </c>
      <c r="P298" s="29" t="str">
        <f ca="1">IF(AND($A298&lt;&gt;"",P$9&lt;&gt;""),IF(HLOOKUP(P$9,'Feuille1-Catégories'!$C$1:$G$2,2,FALSE)="OUI",P$3,IF(HLOOKUP(P$9,'Feuille1-Catégories'!$C$1:$G$3,3,FALSE)="OUI",OFFSET(P$3,MOD(QUOTIENT(ROW()-ROW($A$20),'Feuille1-Catégories'!$B$6/P$6),P$5),0),IF(MOD($A298-1-P$10,'Feuille1-Catégories'!$F$5+1)=0,P$3,""))),"")</f>
        <v/>
      </c>
      <c r="Q298" s="29" t="str">
        <f ca="1">IF(AND($A298&lt;&gt;"",Q$9&lt;&gt;""),IF(HLOOKUP(Q$9,'Feuille1-Catégories'!$C$1:$G$2,2,FALSE)="OUI",Q$3,IF(HLOOKUP(Q$9,'Feuille1-Catégories'!$C$1:$G$3,3,FALSE)="OUI",OFFSET(Q$3,MOD(QUOTIENT(ROW()-ROW($A$20),'Feuille1-Catégories'!$B$6/Q$6),Q$5),0),IF(MOD($A298-1-Q$10,'Feuille1-Catégories'!$F$5+1)=0,Q$3,""))),"")</f>
        <v/>
      </c>
      <c r="R298" s="29" t="str">
        <f ca="1">IF(AND($A298&lt;&gt;"",R$9&lt;&gt;""),IF(HLOOKUP(R$9,'Feuille1-Catégories'!$C$1:$G$2,2,FALSE)="OUI",R$3,IF(HLOOKUP(R$9,'Feuille1-Catégories'!$C$1:$G$3,3,FALSE)="OUI",OFFSET(R$3,MOD(QUOTIENT(ROW()-ROW($A$20),'Feuille1-Catégories'!$B$6/R$6),R$5),0),IF(MOD($A298-1-R$10,'Feuille1-Catégories'!$F$5+1)=0,R$3,""))),"")</f>
        <v/>
      </c>
      <c r="S298" s="29">
        <f ca="1">IF(AND($A298&lt;&gt;"",S$9&lt;&gt;""),IF(HLOOKUP(S$9,'Feuille1-Catégories'!$C$1:$G$2,2,FALSE)="OUI",S$3,IF(HLOOKUP(S$9,'Feuille1-Catégories'!$C$1:$G$3,3,FALSE)="OUI",OFFSET(S$3,MOD(QUOTIENT(ROW()-ROW($A$20),'Feuille1-Catégories'!$B$6/S$6),S$5),0),IF(MOD($A298-1-S$10,'Feuille1-Catégories'!$F$5+1)=0,S$3,""))),"")</f>
        <v>30</v>
      </c>
      <c r="T298" s="29" t="str">
        <f ca="1">IF(AND($A298&lt;&gt;"",T$9&lt;&gt;""),IF(HLOOKUP(T$9,'Feuille1-Catégories'!$C$1:$G$2,2,FALSE)="OUI",T$3,IF(HLOOKUP(T$9,'Feuille1-Catégories'!$C$1:$G$3,3,FALSE)="OUI",OFFSET(T$3,MOD(QUOTIENT(ROW()-ROW($A$20),'Feuille1-Catégories'!$B$6/T$6),T$5),0),IF(MOD($A298-1-T$10,'Feuille1-Catégories'!$F$5+1)=0,T$3,""))),"")</f>
        <v/>
      </c>
      <c r="U298" s="29">
        <f ca="1">IF(AND($A298&lt;&gt;"",U$9&lt;&gt;""),IF(HLOOKUP(U$9,'Feuille1-Catégories'!$C$1:$G$2,2,FALSE)="OUI",U$3,IF(HLOOKUP(U$9,'Feuille1-Catégories'!$C$1:$G$3,3,FALSE)="OUI",OFFSET(U$3,MOD(QUOTIENT(ROW()-ROW($A$20),'Feuille1-Catégories'!$B$6/U$6),U$5),0),IF(MOD($A298-1-U$10,'Feuille1-Catégories'!$F$5+1)=0,U$3,""))),"")</f>
        <v>300</v>
      </c>
      <c r="V298" s="29" t="str">
        <f ca="1">IF(AND($A298&lt;&gt;"",V$9&lt;&gt;""),IF(HLOOKUP(V$9,'Feuille1-Catégories'!$C$1:$G$2,2,FALSE)="OUI",V$3,IF(HLOOKUP(V$9,'Feuille1-Catégories'!$C$1:$G$3,3,FALSE)="OUI",OFFSET(V$3,MOD(QUOTIENT(ROW()-ROW($A$20),'Feuille1-Catégories'!$B$6/V$6),V$5),0),IF(MOD($A298-1-V$10,'Feuille1-Catégories'!$F$5+1)=0,V$3,""))),"")</f>
        <v/>
      </c>
      <c r="W298" s="29" t="str">
        <f ca="1">IF(AND($A298&lt;&gt;"",W$9&lt;&gt;""),IF(HLOOKUP(W$9,'Feuille1-Catégories'!$C$1:$G$2,2,FALSE)="OUI",W$3,IF(HLOOKUP(W$9,'Feuille1-Catégories'!$C$1:$G$3,3,FALSE)="OUI",OFFSET(W$3,MOD(QUOTIENT(ROW()-ROW($A$20),'Feuille1-Catégories'!$B$6/W$6),W$5),0),IF(MOD($A298-1-W$10,'Feuille1-Catégories'!$F$5+1)=0,W$3,""))),"")</f>
        <v/>
      </c>
      <c r="X298" s="29" t="str">
        <f ca="1">IF(AND($A298&lt;&gt;"",X$9&lt;&gt;""),IF(HLOOKUP(X$9,'Feuille1-Catégories'!$C$1:$G$2,2,FALSE)="OUI",X$3,IF(HLOOKUP(X$9,'Feuille1-Catégories'!$C$1:$G$3,3,FALSE)="OUI",OFFSET(X$3,MOD(QUOTIENT(ROW()-ROW($A$20),'Feuille1-Catégories'!$B$6/X$6),X$5),0),IF(MOD($A298-1-X$10,'Feuille1-Catégories'!$F$5+1)=0,X$3,""))),"")</f>
        <v/>
      </c>
      <c r="Y298" s="29" t="str">
        <f ca="1">IF(AND($A298&lt;&gt;"",Y$9&lt;&gt;""),IF(HLOOKUP(Y$9,'Feuille1-Catégories'!$C$1:$G$2,2,FALSE)="OUI",Y$3,IF(HLOOKUP(Y$9,'Feuille1-Catégories'!$C$1:$G$3,3,FALSE)="OUI",OFFSET(Y$3,MOD(QUOTIENT(ROW()-ROW($A$20),'Feuille1-Catégories'!$B$6/Y$6),Y$5),0),IF(MOD($A298-1-Y$10,'Feuille1-Catégories'!$F$5+1)=0,Y$3,""))),"")</f>
        <v/>
      </c>
      <c r="Z298" s="29" t="str">
        <f ca="1">IF(AND($A298&lt;&gt;"",Z$9&lt;&gt;""),IF(HLOOKUP(Z$9,'Feuille1-Catégories'!$C$1:$G$2,2,FALSE)="OUI",Z$3,IF(HLOOKUP(Z$9,'Feuille1-Catégories'!$C$1:$G$3,3,FALSE)="OUI",OFFSET(Z$3,MOD(QUOTIENT(ROW()-ROW($A$20),'Feuille1-Catégories'!$B$6/Z$6),Z$5),0),IF(MOD($A298-1-Z$10,'Feuille1-Catégories'!$F$5+1)=0,Z$3,""))),"")</f>
        <v/>
      </c>
    </row>
    <row r="299" spans="1:26" ht="17" x14ac:dyDescent="0.2">
      <c r="A299" s="21">
        <f>IF('Feuille2-Prix de vente'!A299&lt;&gt;"",'Feuille2-Prix de vente'!A299,"")</f>
        <v>280</v>
      </c>
      <c r="B299" s="33">
        <f ca="1">IF('Feuille2-Prix de vente'!B299&lt;&gt;"",'Feuille2-Prix de vente'!B299,"")</f>
        <v>4.3086399061426297</v>
      </c>
      <c r="C299" s="10">
        <f ca="1">IF('Feuille2-Prix de vente'!C299&lt;&gt;"",'Feuille2-Prix de vente'!C299,"")</f>
        <v>7896.4</v>
      </c>
      <c r="D299" s="10">
        <f t="shared" ca="1" si="4"/>
        <v>2386.6</v>
      </c>
      <c r="E299" s="10">
        <f ca="1">IF('Feuille2-Prix de vente'!E299&lt;&gt;"",'Feuille2-Prix de vente'!E299,"")</f>
        <v>10283</v>
      </c>
      <c r="F299" s="29">
        <f ca="1">IF(AND($A299&lt;&gt;"",F$9&lt;&gt;""),IF(HLOOKUP(F$9,'Feuille1-Catégories'!$C$1:$G$2,2,FALSE)="OUI",F$3,IF(HLOOKUP(F$9,'Feuille1-Catégories'!$C$1:$G$3,3,FALSE)="OUI",OFFSET(F$3,MOD(QUOTIENT(ROW()-ROW($A$20),'Feuille1-Catégories'!$B$6/F$6),F$5),0),IF(MOD($A299-1-F$10,'Feuille1-Catégories'!$F$5+1)=0,F$3,""))),"")</f>
        <v>0.8</v>
      </c>
      <c r="G299" s="29" t="str">
        <f ca="1">IF(AND($A299&lt;&gt;"",G$9&lt;&gt;""),IF(HLOOKUP(G$9,'Feuille1-Catégories'!$C$1:$G$2,2,FALSE)="OUI",G$3,IF(HLOOKUP(G$9,'Feuille1-Catégories'!$C$1:$G$3,3,FALSE)="OUI",OFFSET(G$3,MOD(QUOTIENT(ROW()-ROW($A$20),'Feuille1-Catégories'!$B$6/G$6),G$5),0),IF(MOD($A299-1-G$10,'Feuille1-Catégories'!$F$5+1)=0,G$3,""))),"")</f>
        <v xml:space="preserve"> </v>
      </c>
      <c r="H299" s="29" t="str">
        <f ca="1">IF(AND($A299&lt;&gt;"",H$9&lt;&gt;""),IF(HLOOKUP(H$9,'Feuille1-Catégories'!$C$1:$G$2,2,FALSE)="OUI",H$3,IF(HLOOKUP(H$9,'Feuille1-Catégories'!$C$1:$G$3,3,FALSE)="OUI",OFFSET(H$3,MOD(QUOTIENT(ROW()-ROW($A$20),'Feuille1-Catégories'!$B$6/H$6),H$5),0),IF(MOD($A299-1-H$10,'Feuille1-Catégories'!$F$5+1)=0,H$3,""))),"")</f>
        <v/>
      </c>
      <c r="I299" s="29" t="str">
        <f ca="1">IF(AND($A299&lt;&gt;"",I$9&lt;&gt;""),IF(HLOOKUP(I$9,'Feuille1-Catégories'!$C$1:$G$2,2,FALSE)="OUI",I$3,IF(HLOOKUP(I$9,'Feuille1-Catégories'!$C$1:$G$3,3,FALSE)="OUI",OFFSET(I$3,MOD(QUOTIENT(ROW()-ROW($A$20),'Feuille1-Catégories'!$B$6/I$6),I$5),0),IF(MOD($A299-1-I$10,'Feuille1-Catégories'!$F$5+1)=0,I$3,""))),"")</f>
        <v xml:space="preserve"> </v>
      </c>
      <c r="J299" s="29">
        <f ca="1">IF(AND($A299&lt;&gt;"",J$9&lt;&gt;""),IF(HLOOKUP(J$9,'Feuille1-Catégories'!$C$1:$G$2,2,FALSE)="OUI",J$3,IF(HLOOKUP(J$9,'Feuille1-Catégories'!$C$1:$G$3,3,FALSE)="OUI",OFFSET(J$3,MOD(QUOTIENT(ROW()-ROW($A$20),'Feuille1-Catégories'!$B$6/J$6),J$5),0),IF(MOD($A299-1-J$10,'Feuille1-Catégories'!$F$5+1)=0,J$3,""))),"")</f>
        <v>0.8</v>
      </c>
      <c r="K299" s="29" t="str">
        <f ca="1">IF(AND($A299&lt;&gt;"",K$9&lt;&gt;""),IF(HLOOKUP(K$9,'Feuille1-Catégories'!$C$1:$G$2,2,FALSE)="OUI",K$3,IF(HLOOKUP(K$9,'Feuille1-Catégories'!$C$1:$G$3,3,FALSE)="OUI",OFFSET(K$3,MOD(QUOTIENT(ROW()-ROW($A$20),'Feuille1-Catégories'!$B$6/K$6),K$5),0),IF(MOD($A299-1-K$10,'Feuille1-Catégories'!$F$5+1)=0,K$3,""))),"")</f>
        <v/>
      </c>
      <c r="L299" s="29">
        <f ca="1">IF(AND($A299&lt;&gt;"",L$9&lt;&gt;""),IF(HLOOKUP(L$9,'Feuille1-Catégories'!$C$1:$G$2,2,FALSE)="OUI",L$3,IF(HLOOKUP(L$9,'Feuille1-Catégories'!$C$1:$G$3,3,FALSE)="OUI",OFFSET(L$3,MOD(QUOTIENT(ROW()-ROW($A$20),'Feuille1-Catégories'!$B$6/L$6),L$5),0),IF(MOD($A299-1-L$10,'Feuille1-Catégories'!$F$5+1)=0,L$3,""))),"")</f>
        <v>50</v>
      </c>
      <c r="M299" s="29">
        <f ca="1">IF(AND($A299&lt;&gt;"",M$9&lt;&gt;""),IF(HLOOKUP(M$9,'Feuille1-Catégories'!$C$1:$G$2,2,FALSE)="OUI",M$3,IF(HLOOKUP(M$9,'Feuille1-Catégories'!$C$1:$G$3,3,FALSE)="OUI",OFFSET(M$3,MOD(QUOTIENT(ROW()-ROW($A$20),'Feuille1-Catégories'!$B$6/M$6),M$5),0),IF(MOD($A299-1-M$10,'Feuille1-Catégories'!$F$5+1)=0,M$3,""))),"")</f>
        <v>1500</v>
      </c>
      <c r="N299" s="29" t="str">
        <f ca="1">IF(AND($A299&lt;&gt;"",N$9&lt;&gt;""),IF(HLOOKUP(N$9,'Feuille1-Catégories'!$C$1:$G$2,2,FALSE)="OUI",N$3,IF(HLOOKUP(N$9,'Feuille1-Catégories'!$C$1:$G$3,3,FALSE)="OUI",OFFSET(N$3,MOD(QUOTIENT(ROW()-ROW($A$20),'Feuille1-Catégories'!$B$6/N$6),N$5),0),IF(MOD($A299-1-N$10,'Feuille1-Catégories'!$F$5+1)=0,N$3,""))),"")</f>
        <v xml:space="preserve"> </v>
      </c>
      <c r="O299" s="29">
        <f ca="1">IF(AND($A299&lt;&gt;"",O$9&lt;&gt;""),IF(HLOOKUP(O$9,'Feuille1-Catégories'!$C$1:$G$2,2,FALSE)="OUI",O$3,IF(HLOOKUP(O$9,'Feuille1-Catégories'!$C$1:$G$3,3,FALSE)="OUI",OFFSET(O$3,MOD(QUOTIENT(ROW()-ROW($A$20),'Feuille1-Catégories'!$B$6/O$6),O$5),0),IF(MOD($A299-1-O$10,'Feuille1-Catégories'!$F$5+1)=0,O$3,""))),"")</f>
        <v>5</v>
      </c>
      <c r="P299" s="29" t="str">
        <f ca="1">IF(AND($A299&lt;&gt;"",P$9&lt;&gt;""),IF(HLOOKUP(P$9,'Feuille1-Catégories'!$C$1:$G$2,2,FALSE)="OUI",P$3,IF(HLOOKUP(P$9,'Feuille1-Catégories'!$C$1:$G$3,3,FALSE)="OUI",OFFSET(P$3,MOD(QUOTIENT(ROW()-ROW($A$20),'Feuille1-Catégories'!$B$6/P$6),P$5),0),IF(MOD($A299-1-P$10,'Feuille1-Catégories'!$F$5+1)=0,P$3,""))),"")</f>
        <v/>
      </c>
      <c r="Q299" s="29">
        <f ca="1">IF(AND($A299&lt;&gt;"",Q$9&lt;&gt;""),IF(HLOOKUP(Q$9,'Feuille1-Catégories'!$C$1:$G$2,2,FALSE)="OUI",Q$3,IF(HLOOKUP(Q$9,'Feuille1-Catégories'!$C$1:$G$3,3,FALSE)="OUI",OFFSET(Q$3,MOD(QUOTIENT(ROW()-ROW($A$20),'Feuille1-Catégories'!$B$6/Q$6),Q$5),0),IF(MOD($A299-1-Q$10,'Feuille1-Catégories'!$F$5+1)=0,Q$3,""))),"")</f>
        <v>500</v>
      </c>
      <c r="R299" s="29" t="str">
        <f ca="1">IF(AND($A299&lt;&gt;"",R$9&lt;&gt;""),IF(HLOOKUP(R$9,'Feuille1-Catégories'!$C$1:$G$2,2,FALSE)="OUI",R$3,IF(HLOOKUP(R$9,'Feuille1-Catégories'!$C$1:$G$3,3,FALSE)="OUI",OFFSET(R$3,MOD(QUOTIENT(ROW()-ROW($A$20),'Feuille1-Catégories'!$B$6/R$6),R$5),0),IF(MOD($A299-1-R$10,'Feuille1-Catégories'!$F$5+1)=0,R$3,""))),"")</f>
        <v/>
      </c>
      <c r="S299" s="29">
        <f ca="1">IF(AND($A299&lt;&gt;"",S$9&lt;&gt;""),IF(HLOOKUP(S$9,'Feuille1-Catégories'!$C$1:$G$2,2,FALSE)="OUI",S$3,IF(HLOOKUP(S$9,'Feuille1-Catégories'!$C$1:$G$3,3,FALSE)="OUI",OFFSET(S$3,MOD(QUOTIENT(ROW()-ROW($A$20),'Feuille1-Catégories'!$B$6/S$6),S$5),0),IF(MOD($A299-1-S$10,'Feuille1-Catégories'!$F$5+1)=0,S$3,""))),"")</f>
        <v>30</v>
      </c>
      <c r="T299" s="29" t="str">
        <f ca="1">IF(AND($A299&lt;&gt;"",T$9&lt;&gt;""),IF(HLOOKUP(T$9,'Feuille1-Catégories'!$C$1:$G$2,2,FALSE)="OUI",T$3,IF(HLOOKUP(T$9,'Feuille1-Catégories'!$C$1:$G$3,3,FALSE)="OUI",OFFSET(T$3,MOD(QUOTIENT(ROW()-ROW($A$20),'Feuille1-Catégories'!$B$6/T$6),T$5),0),IF(MOD($A299-1-T$10,'Feuille1-Catégories'!$F$5+1)=0,T$3,""))),"")</f>
        <v/>
      </c>
      <c r="U299" s="29">
        <f ca="1">IF(AND($A299&lt;&gt;"",U$9&lt;&gt;""),IF(HLOOKUP(U$9,'Feuille1-Catégories'!$C$1:$G$2,2,FALSE)="OUI",U$3,IF(HLOOKUP(U$9,'Feuille1-Catégories'!$C$1:$G$3,3,FALSE)="OUI",OFFSET(U$3,MOD(QUOTIENT(ROW()-ROW($A$20),'Feuille1-Catégories'!$B$6/U$6),U$5),0),IF(MOD($A299-1-U$10,'Feuille1-Catégories'!$F$5+1)=0,U$3,""))),"")</f>
        <v>300</v>
      </c>
      <c r="V299" s="29" t="str">
        <f ca="1">IF(AND($A299&lt;&gt;"",V$9&lt;&gt;""),IF(HLOOKUP(V$9,'Feuille1-Catégories'!$C$1:$G$2,2,FALSE)="OUI",V$3,IF(HLOOKUP(V$9,'Feuille1-Catégories'!$C$1:$G$3,3,FALSE)="OUI",OFFSET(V$3,MOD(QUOTIENT(ROW()-ROW($A$20),'Feuille1-Catégories'!$B$6/V$6),V$5),0),IF(MOD($A299-1-V$10,'Feuille1-Catégories'!$F$5+1)=0,V$3,""))),"")</f>
        <v/>
      </c>
      <c r="W299" s="29" t="str">
        <f ca="1">IF(AND($A299&lt;&gt;"",W$9&lt;&gt;""),IF(HLOOKUP(W$9,'Feuille1-Catégories'!$C$1:$G$2,2,FALSE)="OUI",W$3,IF(HLOOKUP(W$9,'Feuille1-Catégories'!$C$1:$G$3,3,FALSE)="OUI",OFFSET(W$3,MOD(QUOTIENT(ROW()-ROW($A$20),'Feuille1-Catégories'!$B$6/W$6),W$5),0),IF(MOD($A299-1-W$10,'Feuille1-Catégories'!$F$5+1)=0,W$3,""))),"")</f>
        <v/>
      </c>
      <c r="X299" s="29" t="str">
        <f ca="1">IF(AND($A299&lt;&gt;"",X$9&lt;&gt;""),IF(HLOOKUP(X$9,'Feuille1-Catégories'!$C$1:$G$2,2,FALSE)="OUI",X$3,IF(HLOOKUP(X$9,'Feuille1-Catégories'!$C$1:$G$3,3,FALSE)="OUI",OFFSET(X$3,MOD(QUOTIENT(ROW()-ROW($A$20),'Feuille1-Catégories'!$B$6/X$6),X$5),0),IF(MOD($A299-1-X$10,'Feuille1-Catégories'!$F$5+1)=0,X$3,""))),"")</f>
        <v/>
      </c>
      <c r="Y299" s="29" t="str">
        <f ca="1">IF(AND($A299&lt;&gt;"",Y$9&lt;&gt;""),IF(HLOOKUP(Y$9,'Feuille1-Catégories'!$C$1:$G$2,2,FALSE)="OUI",Y$3,IF(HLOOKUP(Y$9,'Feuille1-Catégories'!$C$1:$G$3,3,FALSE)="OUI",OFFSET(Y$3,MOD(QUOTIENT(ROW()-ROW($A$20),'Feuille1-Catégories'!$B$6/Y$6),Y$5),0),IF(MOD($A299-1-Y$10,'Feuille1-Catégories'!$F$5+1)=0,Y$3,""))),"")</f>
        <v/>
      </c>
      <c r="Z299" s="29" t="str">
        <f ca="1">IF(AND($A299&lt;&gt;"",Z$9&lt;&gt;""),IF(HLOOKUP(Z$9,'Feuille1-Catégories'!$C$1:$G$2,2,FALSE)="OUI",Z$3,IF(HLOOKUP(Z$9,'Feuille1-Catégories'!$C$1:$G$3,3,FALSE)="OUI",OFFSET(Z$3,MOD(QUOTIENT(ROW()-ROW($A$20),'Feuille1-Catégories'!$B$6/Z$6),Z$5),0),IF(MOD($A299-1-Z$10,'Feuille1-Catégories'!$F$5+1)=0,Z$3,""))),"")</f>
        <v/>
      </c>
    </row>
    <row r="300" spans="1:26" ht="17" x14ac:dyDescent="0.2">
      <c r="A300" s="21">
        <f>IF('Feuille2-Prix de vente'!A300&lt;&gt;"",'Feuille2-Prix de vente'!A300,"")</f>
        <v>281</v>
      </c>
      <c r="B300" s="33">
        <f ca="1">IF('Feuille2-Prix de vente'!B300&lt;&gt;"",'Feuille2-Prix de vente'!B300,"")</f>
        <v>14.345266132830899</v>
      </c>
      <c r="C300" s="10">
        <f ca="1">IF('Feuille2-Prix de vente'!C300&lt;&gt;"",'Feuille2-Prix de vente'!C300,"")</f>
        <v>5666.4</v>
      </c>
      <c r="D300" s="10">
        <f t="shared" ca="1" si="4"/>
        <v>424.6</v>
      </c>
      <c r="E300" s="10">
        <f ca="1">IF('Feuille2-Prix de vente'!E300&lt;&gt;"",'Feuille2-Prix de vente'!E300,"")</f>
        <v>6091</v>
      </c>
      <c r="F300" s="29">
        <f ca="1">IF(AND($A300&lt;&gt;"",F$9&lt;&gt;""),IF(HLOOKUP(F$9,'Feuille1-Catégories'!$C$1:$G$2,2,FALSE)="OUI",F$3,IF(HLOOKUP(F$9,'Feuille1-Catégories'!$C$1:$G$3,3,FALSE)="OUI",OFFSET(F$3,MOD(QUOTIENT(ROW()-ROW($A$20),'Feuille1-Catégories'!$B$6/F$6),F$5),0),IF(MOD($A300-1-F$10,'Feuille1-Catégories'!$F$5+1)=0,F$3,""))),"")</f>
        <v>0.8</v>
      </c>
      <c r="G300" s="29" t="str">
        <f ca="1">IF(AND($A300&lt;&gt;"",G$9&lt;&gt;""),IF(HLOOKUP(G$9,'Feuille1-Catégories'!$C$1:$G$2,2,FALSE)="OUI",G$3,IF(HLOOKUP(G$9,'Feuille1-Catégories'!$C$1:$G$3,3,FALSE)="OUI",OFFSET(G$3,MOD(QUOTIENT(ROW()-ROW($A$20),'Feuille1-Catégories'!$B$6/G$6),G$5),0),IF(MOD($A300-1-G$10,'Feuille1-Catégories'!$F$5+1)=0,G$3,""))),"")</f>
        <v xml:space="preserve"> </v>
      </c>
      <c r="H300" s="29" t="str">
        <f ca="1">IF(AND($A300&lt;&gt;"",H$9&lt;&gt;""),IF(HLOOKUP(H$9,'Feuille1-Catégories'!$C$1:$G$2,2,FALSE)="OUI",H$3,IF(HLOOKUP(H$9,'Feuille1-Catégories'!$C$1:$G$3,3,FALSE)="OUI",OFFSET(H$3,MOD(QUOTIENT(ROW()-ROW($A$20),'Feuille1-Catégories'!$B$6/H$6),H$5),0),IF(MOD($A300-1-H$10,'Feuille1-Catégories'!$F$5+1)=0,H$3,""))),"")</f>
        <v/>
      </c>
      <c r="I300" s="29" t="str">
        <f ca="1">IF(AND($A300&lt;&gt;"",I$9&lt;&gt;""),IF(HLOOKUP(I$9,'Feuille1-Catégories'!$C$1:$G$2,2,FALSE)="OUI",I$3,IF(HLOOKUP(I$9,'Feuille1-Catégories'!$C$1:$G$3,3,FALSE)="OUI",OFFSET(I$3,MOD(QUOTIENT(ROW()-ROW($A$20),'Feuille1-Catégories'!$B$6/I$6),I$5),0),IF(MOD($A300-1-I$10,'Feuille1-Catégories'!$F$5+1)=0,I$3,""))),"")</f>
        <v xml:space="preserve"> </v>
      </c>
      <c r="J300" s="29">
        <f ca="1">IF(AND($A300&lt;&gt;"",J$9&lt;&gt;""),IF(HLOOKUP(J$9,'Feuille1-Catégories'!$C$1:$G$2,2,FALSE)="OUI",J$3,IF(HLOOKUP(J$9,'Feuille1-Catégories'!$C$1:$G$3,3,FALSE)="OUI",OFFSET(J$3,MOD(QUOTIENT(ROW()-ROW($A$20),'Feuille1-Catégories'!$B$6/J$6),J$5),0),IF(MOD($A300-1-J$10,'Feuille1-Catégories'!$F$5+1)=0,J$3,""))),"")</f>
        <v>0.8</v>
      </c>
      <c r="K300" s="29" t="str">
        <f ca="1">IF(AND($A300&lt;&gt;"",K$9&lt;&gt;""),IF(HLOOKUP(K$9,'Feuille1-Catégories'!$C$1:$G$2,2,FALSE)="OUI",K$3,IF(HLOOKUP(K$9,'Feuille1-Catégories'!$C$1:$G$3,3,FALSE)="OUI",OFFSET(K$3,MOD(QUOTIENT(ROW()-ROW($A$20),'Feuille1-Catégories'!$B$6/K$6),K$5),0),IF(MOD($A300-1-K$10,'Feuille1-Catégories'!$F$5+1)=0,K$3,""))),"")</f>
        <v/>
      </c>
      <c r="L300" s="29">
        <f ca="1">IF(AND($A300&lt;&gt;"",L$9&lt;&gt;""),IF(HLOOKUP(L$9,'Feuille1-Catégories'!$C$1:$G$2,2,FALSE)="OUI",L$3,IF(HLOOKUP(L$9,'Feuille1-Catégories'!$C$1:$G$3,3,FALSE)="OUI",OFFSET(L$3,MOD(QUOTIENT(ROW()-ROW($A$20),'Feuille1-Catégories'!$B$6/L$6),L$5),0),IF(MOD($A300-1-L$10,'Feuille1-Catégories'!$F$5+1)=0,L$3,""))),"")</f>
        <v>50</v>
      </c>
      <c r="M300" s="29" t="str">
        <f ca="1">IF(AND($A300&lt;&gt;"",M$9&lt;&gt;""),IF(HLOOKUP(M$9,'Feuille1-Catégories'!$C$1:$G$2,2,FALSE)="OUI",M$3,IF(HLOOKUP(M$9,'Feuille1-Catégories'!$C$1:$G$3,3,FALSE)="OUI",OFFSET(M$3,MOD(QUOTIENT(ROW()-ROW($A$20),'Feuille1-Catégories'!$B$6/M$6),M$5),0),IF(MOD($A300-1-M$10,'Feuille1-Catégories'!$F$5+1)=0,M$3,""))),"")</f>
        <v xml:space="preserve"> </v>
      </c>
      <c r="N300" s="29">
        <f ca="1">IF(AND($A300&lt;&gt;"",N$9&lt;&gt;""),IF(HLOOKUP(N$9,'Feuille1-Catégories'!$C$1:$G$2,2,FALSE)="OUI",N$3,IF(HLOOKUP(N$9,'Feuille1-Catégories'!$C$1:$G$3,3,FALSE)="OUI",OFFSET(N$3,MOD(QUOTIENT(ROW()-ROW($A$20),'Feuille1-Catégories'!$B$6/N$6),N$5),0),IF(MOD($A300-1-N$10,'Feuille1-Catégories'!$F$5+1)=0,N$3,""))),"")</f>
        <v>2</v>
      </c>
      <c r="O300" s="29">
        <f ca="1">IF(AND($A300&lt;&gt;"",O$9&lt;&gt;""),IF(HLOOKUP(O$9,'Feuille1-Catégories'!$C$1:$G$2,2,FALSE)="OUI",O$3,IF(HLOOKUP(O$9,'Feuille1-Catégories'!$C$1:$G$3,3,FALSE)="OUI",OFFSET(O$3,MOD(QUOTIENT(ROW()-ROW($A$20),'Feuille1-Catégories'!$B$6/O$6),O$5),0),IF(MOD($A300-1-O$10,'Feuille1-Catégories'!$F$5+1)=0,O$3,""))),"")</f>
        <v>5</v>
      </c>
      <c r="P300" s="29">
        <f ca="1">IF(AND($A300&lt;&gt;"",P$9&lt;&gt;""),IF(HLOOKUP(P$9,'Feuille1-Catégories'!$C$1:$G$2,2,FALSE)="OUI",P$3,IF(HLOOKUP(P$9,'Feuille1-Catégories'!$C$1:$G$3,3,FALSE)="OUI",OFFSET(P$3,MOD(QUOTIENT(ROW()-ROW($A$20),'Feuille1-Catégories'!$B$6/P$6),P$5),0),IF(MOD($A300-1-P$10,'Feuille1-Catégories'!$F$5+1)=0,P$3,""))),"")</f>
        <v>25</v>
      </c>
      <c r="Q300" s="29" t="str">
        <f ca="1">IF(AND($A300&lt;&gt;"",Q$9&lt;&gt;""),IF(HLOOKUP(Q$9,'Feuille1-Catégories'!$C$1:$G$2,2,FALSE)="OUI",Q$3,IF(HLOOKUP(Q$9,'Feuille1-Catégories'!$C$1:$G$3,3,FALSE)="OUI",OFFSET(Q$3,MOD(QUOTIENT(ROW()-ROW($A$20),'Feuille1-Catégories'!$B$6/Q$6),Q$5),0),IF(MOD($A300-1-Q$10,'Feuille1-Catégories'!$F$5+1)=0,Q$3,""))),"")</f>
        <v/>
      </c>
      <c r="R300" s="29">
        <f ca="1">IF(AND($A300&lt;&gt;"",R$9&lt;&gt;""),IF(HLOOKUP(R$9,'Feuille1-Catégories'!$C$1:$G$2,2,FALSE)="OUI",R$3,IF(HLOOKUP(R$9,'Feuille1-Catégories'!$C$1:$G$3,3,FALSE)="OUI",OFFSET(R$3,MOD(QUOTIENT(ROW()-ROW($A$20),'Feuille1-Catégories'!$B$6/R$6),R$5),0),IF(MOD($A300-1-R$10,'Feuille1-Catégories'!$F$5+1)=0,R$3,""))),"")</f>
        <v>1</v>
      </c>
      <c r="S300" s="29">
        <f ca="1">IF(AND($A300&lt;&gt;"",S$9&lt;&gt;""),IF(HLOOKUP(S$9,'Feuille1-Catégories'!$C$1:$G$2,2,FALSE)="OUI",S$3,IF(HLOOKUP(S$9,'Feuille1-Catégories'!$C$1:$G$3,3,FALSE)="OUI",OFFSET(S$3,MOD(QUOTIENT(ROW()-ROW($A$20),'Feuille1-Catégories'!$B$6/S$6),S$5),0),IF(MOD($A300-1-S$10,'Feuille1-Catégories'!$F$5+1)=0,S$3,""))),"")</f>
        <v>30</v>
      </c>
      <c r="T300" s="29">
        <f ca="1">IF(AND($A300&lt;&gt;"",T$9&lt;&gt;""),IF(HLOOKUP(T$9,'Feuille1-Catégories'!$C$1:$G$2,2,FALSE)="OUI",T$3,IF(HLOOKUP(T$9,'Feuille1-Catégories'!$C$1:$G$3,3,FALSE)="OUI",OFFSET(T$3,MOD(QUOTIENT(ROW()-ROW($A$20),'Feuille1-Catégories'!$B$6/T$6),T$5),0),IF(MOD($A300-1-T$10,'Feuille1-Catégories'!$F$5+1)=0,T$3,""))),"")</f>
        <v>10</v>
      </c>
      <c r="U300" s="29">
        <f ca="1">IF(AND($A300&lt;&gt;"",U$9&lt;&gt;""),IF(HLOOKUP(U$9,'Feuille1-Catégories'!$C$1:$G$2,2,FALSE)="OUI",U$3,IF(HLOOKUP(U$9,'Feuille1-Catégories'!$C$1:$G$3,3,FALSE)="OUI",OFFSET(U$3,MOD(QUOTIENT(ROW()-ROW($A$20),'Feuille1-Catégories'!$B$6/U$6),U$5),0),IF(MOD($A300-1-U$10,'Feuille1-Catégories'!$F$5+1)=0,U$3,""))),"")</f>
        <v>300</v>
      </c>
      <c r="V300" s="29" t="str">
        <f ca="1">IF(AND($A300&lt;&gt;"",V$9&lt;&gt;""),IF(HLOOKUP(V$9,'Feuille1-Catégories'!$C$1:$G$2,2,FALSE)="OUI",V$3,IF(HLOOKUP(V$9,'Feuille1-Catégories'!$C$1:$G$3,3,FALSE)="OUI",OFFSET(V$3,MOD(QUOTIENT(ROW()-ROW($A$20),'Feuille1-Catégories'!$B$6/V$6),V$5),0),IF(MOD($A300-1-V$10,'Feuille1-Catégories'!$F$5+1)=0,V$3,""))),"")</f>
        <v/>
      </c>
      <c r="W300" s="29" t="str">
        <f ca="1">IF(AND($A300&lt;&gt;"",W$9&lt;&gt;""),IF(HLOOKUP(W$9,'Feuille1-Catégories'!$C$1:$G$2,2,FALSE)="OUI",W$3,IF(HLOOKUP(W$9,'Feuille1-Catégories'!$C$1:$G$3,3,FALSE)="OUI",OFFSET(W$3,MOD(QUOTIENT(ROW()-ROW($A$20),'Feuille1-Catégories'!$B$6/W$6),W$5),0),IF(MOD($A300-1-W$10,'Feuille1-Catégories'!$F$5+1)=0,W$3,""))),"")</f>
        <v/>
      </c>
      <c r="X300" s="29" t="str">
        <f ca="1">IF(AND($A300&lt;&gt;"",X$9&lt;&gt;""),IF(HLOOKUP(X$9,'Feuille1-Catégories'!$C$1:$G$2,2,FALSE)="OUI",X$3,IF(HLOOKUP(X$9,'Feuille1-Catégories'!$C$1:$G$3,3,FALSE)="OUI",OFFSET(X$3,MOD(QUOTIENT(ROW()-ROW($A$20),'Feuille1-Catégories'!$B$6/X$6),X$5),0),IF(MOD($A300-1-X$10,'Feuille1-Catégories'!$F$5+1)=0,X$3,""))),"")</f>
        <v/>
      </c>
      <c r="Y300" s="29" t="str">
        <f ca="1">IF(AND($A300&lt;&gt;"",Y$9&lt;&gt;""),IF(HLOOKUP(Y$9,'Feuille1-Catégories'!$C$1:$G$2,2,FALSE)="OUI",Y$3,IF(HLOOKUP(Y$9,'Feuille1-Catégories'!$C$1:$G$3,3,FALSE)="OUI",OFFSET(Y$3,MOD(QUOTIENT(ROW()-ROW($A$20),'Feuille1-Catégories'!$B$6/Y$6),Y$5),0),IF(MOD($A300-1-Y$10,'Feuille1-Catégories'!$F$5+1)=0,Y$3,""))),"")</f>
        <v/>
      </c>
      <c r="Z300" s="29" t="str">
        <f ca="1">IF(AND($A300&lt;&gt;"",Z$9&lt;&gt;""),IF(HLOOKUP(Z$9,'Feuille1-Catégories'!$C$1:$G$2,2,FALSE)="OUI",Z$3,IF(HLOOKUP(Z$9,'Feuille1-Catégories'!$C$1:$G$3,3,FALSE)="OUI",OFFSET(Z$3,MOD(QUOTIENT(ROW()-ROW($A$20),'Feuille1-Catégories'!$B$6/Z$6),Z$5),0),IF(MOD($A300-1-Z$10,'Feuille1-Catégories'!$F$5+1)=0,Z$3,""))),"")</f>
        <v/>
      </c>
    </row>
    <row r="301" spans="1:26" ht="17" x14ac:dyDescent="0.2">
      <c r="A301" s="21">
        <f>IF('Feuille2-Prix de vente'!A301&lt;&gt;"",'Feuille2-Prix de vente'!A301,"")</f>
        <v>282</v>
      </c>
      <c r="B301" s="33">
        <f ca="1">IF('Feuille2-Prix de vente'!B301&lt;&gt;"",'Feuille2-Prix de vente'!B301,"")</f>
        <v>12.249246663796814</v>
      </c>
      <c r="C301" s="10">
        <f ca="1">IF('Feuille2-Prix de vente'!C301&lt;&gt;"",'Feuille2-Prix de vente'!C301,"")</f>
        <v>5226.3999999999996</v>
      </c>
      <c r="D301" s="10">
        <f t="shared" ca="1" si="4"/>
        <v>464.6</v>
      </c>
      <c r="E301" s="10">
        <f ca="1">IF('Feuille2-Prix de vente'!E301&lt;&gt;"",'Feuille2-Prix de vente'!E301,"")</f>
        <v>5691</v>
      </c>
      <c r="F301" s="29">
        <f ca="1">IF(AND($A301&lt;&gt;"",F$9&lt;&gt;""),IF(HLOOKUP(F$9,'Feuille1-Catégories'!$C$1:$G$2,2,FALSE)="OUI",F$3,IF(HLOOKUP(F$9,'Feuille1-Catégories'!$C$1:$G$3,3,FALSE)="OUI",OFFSET(F$3,MOD(QUOTIENT(ROW()-ROW($A$20),'Feuille1-Catégories'!$B$6/F$6),F$5),0),IF(MOD($A301-1-F$10,'Feuille1-Catégories'!$F$5+1)=0,F$3,""))),"")</f>
        <v>0.8</v>
      </c>
      <c r="G301" s="29" t="str">
        <f ca="1">IF(AND($A301&lt;&gt;"",G$9&lt;&gt;""),IF(HLOOKUP(G$9,'Feuille1-Catégories'!$C$1:$G$2,2,FALSE)="OUI",G$3,IF(HLOOKUP(G$9,'Feuille1-Catégories'!$C$1:$G$3,3,FALSE)="OUI",OFFSET(G$3,MOD(QUOTIENT(ROW()-ROW($A$20),'Feuille1-Catégories'!$B$6/G$6),G$5),0),IF(MOD($A301-1-G$10,'Feuille1-Catégories'!$F$5+1)=0,G$3,""))),"")</f>
        <v xml:space="preserve"> </v>
      </c>
      <c r="H301" s="29">
        <f ca="1">IF(AND($A301&lt;&gt;"",H$9&lt;&gt;""),IF(HLOOKUP(H$9,'Feuille1-Catégories'!$C$1:$G$2,2,FALSE)="OUI",H$3,IF(HLOOKUP(H$9,'Feuille1-Catégories'!$C$1:$G$3,3,FALSE)="OUI",OFFSET(H$3,MOD(QUOTIENT(ROW()-ROW($A$20),'Feuille1-Catégories'!$B$6/H$6),H$5),0),IF(MOD($A301-1-H$10,'Feuille1-Catégories'!$F$5+1)=0,H$3,""))),"")</f>
        <v>50</v>
      </c>
      <c r="I301" s="29" t="str">
        <f ca="1">IF(AND($A301&lt;&gt;"",I$9&lt;&gt;""),IF(HLOOKUP(I$9,'Feuille1-Catégories'!$C$1:$G$2,2,FALSE)="OUI",I$3,IF(HLOOKUP(I$9,'Feuille1-Catégories'!$C$1:$G$3,3,FALSE)="OUI",OFFSET(I$3,MOD(QUOTIENT(ROW()-ROW($A$20),'Feuille1-Catégories'!$B$6/I$6),I$5),0),IF(MOD($A301-1-I$10,'Feuille1-Catégories'!$F$5+1)=0,I$3,""))),"")</f>
        <v xml:space="preserve"> </v>
      </c>
      <c r="J301" s="29">
        <f ca="1">IF(AND($A301&lt;&gt;"",J$9&lt;&gt;""),IF(HLOOKUP(J$9,'Feuille1-Catégories'!$C$1:$G$2,2,FALSE)="OUI",J$3,IF(HLOOKUP(J$9,'Feuille1-Catégories'!$C$1:$G$3,3,FALSE)="OUI",OFFSET(J$3,MOD(QUOTIENT(ROW()-ROW($A$20),'Feuille1-Catégories'!$B$6/J$6),J$5),0),IF(MOD($A301-1-J$10,'Feuille1-Catégories'!$F$5+1)=0,J$3,""))),"")</f>
        <v>0.8</v>
      </c>
      <c r="K301" s="29" t="str">
        <f ca="1">IF(AND($A301&lt;&gt;"",K$9&lt;&gt;""),IF(HLOOKUP(K$9,'Feuille1-Catégories'!$C$1:$G$2,2,FALSE)="OUI",K$3,IF(HLOOKUP(K$9,'Feuille1-Catégories'!$C$1:$G$3,3,FALSE)="OUI",OFFSET(K$3,MOD(QUOTIENT(ROW()-ROW($A$20),'Feuille1-Catégories'!$B$6/K$6),K$5),0),IF(MOD($A301-1-K$10,'Feuille1-Catégories'!$F$5+1)=0,K$3,""))),"")</f>
        <v/>
      </c>
      <c r="L301" s="29">
        <f ca="1">IF(AND($A301&lt;&gt;"",L$9&lt;&gt;""),IF(HLOOKUP(L$9,'Feuille1-Catégories'!$C$1:$G$2,2,FALSE)="OUI",L$3,IF(HLOOKUP(L$9,'Feuille1-Catégories'!$C$1:$G$3,3,FALSE)="OUI",OFFSET(L$3,MOD(QUOTIENT(ROW()-ROW($A$20),'Feuille1-Catégories'!$B$6/L$6),L$5),0),IF(MOD($A301-1-L$10,'Feuille1-Catégories'!$F$5+1)=0,L$3,""))),"")</f>
        <v>50</v>
      </c>
      <c r="M301" s="29" t="str">
        <f ca="1">IF(AND($A301&lt;&gt;"",M$9&lt;&gt;""),IF(HLOOKUP(M$9,'Feuille1-Catégories'!$C$1:$G$2,2,FALSE)="OUI",M$3,IF(HLOOKUP(M$9,'Feuille1-Catégories'!$C$1:$G$3,3,FALSE)="OUI",OFFSET(M$3,MOD(QUOTIENT(ROW()-ROW($A$20),'Feuille1-Catégories'!$B$6/M$6),M$5),0),IF(MOD($A301-1-M$10,'Feuille1-Catégories'!$F$5+1)=0,M$3,""))),"")</f>
        <v xml:space="preserve"> </v>
      </c>
      <c r="N301" s="29">
        <f ca="1">IF(AND($A301&lt;&gt;"",N$9&lt;&gt;""),IF(HLOOKUP(N$9,'Feuille1-Catégories'!$C$1:$G$2,2,FALSE)="OUI",N$3,IF(HLOOKUP(N$9,'Feuille1-Catégories'!$C$1:$G$3,3,FALSE)="OUI",OFFSET(N$3,MOD(QUOTIENT(ROW()-ROW($A$20),'Feuille1-Catégories'!$B$6/N$6),N$5),0),IF(MOD($A301-1-N$10,'Feuille1-Catégories'!$F$5+1)=0,N$3,""))),"")</f>
        <v>2</v>
      </c>
      <c r="O301" s="29">
        <f ca="1">IF(AND($A301&lt;&gt;"",O$9&lt;&gt;""),IF(HLOOKUP(O$9,'Feuille1-Catégories'!$C$1:$G$2,2,FALSE)="OUI",O$3,IF(HLOOKUP(O$9,'Feuille1-Catégories'!$C$1:$G$3,3,FALSE)="OUI",OFFSET(O$3,MOD(QUOTIENT(ROW()-ROW($A$20),'Feuille1-Catégories'!$B$6/O$6),O$5),0),IF(MOD($A301-1-O$10,'Feuille1-Catégories'!$F$5+1)=0,O$3,""))),"")</f>
        <v>5</v>
      </c>
      <c r="P301" s="29">
        <f ca="1">IF(AND($A301&lt;&gt;"",P$9&lt;&gt;""),IF(HLOOKUP(P$9,'Feuille1-Catégories'!$C$1:$G$2,2,FALSE)="OUI",P$3,IF(HLOOKUP(P$9,'Feuille1-Catégories'!$C$1:$G$3,3,FALSE)="OUI",OFFSET(P$3,MOD(QUOTIENT(ROW()-ROW($A$20),'Feuille1-Catégories'!$B$6/P$6),P$5),0),IF(MOD($A301-1-P$10,'Feuille1-Catégories'!$F$5+1)=0,P$3,""))),"")</f>
        <v>25</v>
      </c>
      <c r="Q301" s="29" t="str">
        <f ca="1">IF(AND($A301&lt;&gt;"",Q$9&lt;&gt;""),IF(HLOOKUP(Q$9,'Feuille1-Catégories'!$C$1:$G$2,2,FALSE)="OUI",Q$3,IF(HLOOKUP(Q$9,'Feuille1-Catégories'!$C$1:$G$3,3,FALSE)="OUI",OFFSET(Q$3,MOD(QUOTIENT(ROW()-ROW($A$20),'Feuille1-Catégories'!$B$6/Q$6),Q$5),0),IF(MOD($A301-1-Q$10,'Feuille1-Catégories'!$F$5+1)=0,Q$3,""))),"")</f>
        <v/>
      </c>
      <c r="R301" s="29">
        <f ca="1">IF(AND($A301&lt;&gt;"",R$9&lt;&gt;""),IF(HLOOKUP(R$9,'Feuille1-Catégories'!$C$1:$G$2,2,FALSE)="OUI",R$3,IF(HLOOKUP(R$9,'Feuille1-Catégories'!$C$1:$G$3,3,FALSE)="OUI",OFFSET(R$3,MOD(QUOTIENT(ROW()-ROW($A$20),'Feuille1-Catégories'!$B$6/R$6),R$5),0),IF(MOD($A301-1-R$10,'Feuille1-Catégories'!$F$5+1)=0,R$3,""))),"")</f>
        <v>1</v>
      </c>
      <c r="S301" s="29">
        <f ca="1">IF(AND($A301&lt;&gt;"",S$9&lt;&gt;""),IF(HLOOKUP(S$9,'Feuille1-Catégories'!$C$1:$G$2,2,FALSE)="OUI",S$3,IF(HLOOKUP(S$9,'Feuille1-Catégories'!$C$1:$G$3,3,FALSE)="OUI",OFFSET(S$3,MOD(QUOTIENT(ROW()-ROW($A$20),'Feuille1-Catégories'!$B$6/S$6),S$5),0),IF(MOD($A301-1-S$10,'Feuille1-Catégories'!$F$5+1)=0,S$3,""))),"")</f>
        <v>30</v>
      </c>
      <c r="T301" s="29" t="str">
        <f ca="1">IF(AND($A301&lt;&gt;"",T$9&lt;&gt;""),IF(HLOOKUP(T$9,'Feuille1-Catégories'!$C$1:$G$2,2,FALSE)="OUI",T$3,IF(HLOOKUP(T$9,'Feuille1-Catégories'!$C$1:$G$3,3,FALSE)="OUI",OFFSET(T$3,MOD(QUOTIENT(ROW()-ROW($A$20),'Feuille1-Catégories'!$B$6/T$6),T$5),0),IF(MOD($A301-1-T$10,'Feuille1-Catégories'!$F$5+1)=0,T$3,""))),"")</f>
        <v/>
      </c>
      <c r="U301" s="29">
        <f ca="1">IF(AND($A301&lt;&gt;"",U$9&lt;&gt;""),IF(HLOOKUP(U$9,'Feuille1-Catégories'!$C$1:$G$2,2,FALSE)="OUI",U$3,IF(HLOOKUP(U$9,'Feuille1-Catégories'!$C$1:$G$3,3,FALSE)="OUI",OFFSET(U$3,MOD(QUOTIENT(ROW()-ROW($A$20),'Feuille1-Catégories'!$B$6/U$6),U$5),0),IF(MOD($A301-1-U$10,'Feuille1-Catégories'!$F$5+1)=0,U$3,""))),"")</f>
        <v>300</v>
      </c>
      <c r="V301" s="29" t="str">
        <f ca="1">IF(AND($A301&lt;&gt;"",V$9&lt;&gt;""),IF(HLOOKUP(V$9,'Feuille1-Catégories'!$C$1:$G$2,2,FALSE)="OUI",V$3,IF(HLOOKUP(V$9,'Feuille1-Catégories'!$C$1:$G$3,3,FALSE)="OUI",OFFSET(V$3,MOD(QUOTIENT(ROW()-ROW($A$20),'Feuille1-Catégories'!$B$6/V$6),V$5),0),IF(MOD($A301-1-V$10,'Feuille1-Catégories'!$F$5+1)=0,V$3,""))),"")</f>
        <v/>
      </c>
      <c r="W301" s="29" t="str">
        <f ca="1">IF(AND($A301&lt;&gt;"",W$9&lt;&gt;""),IF(HLOOKUP(W$9,'Feuille1-Catégories'!$C$1:$G$2,2,FALSE)="OUI",W$3,IF(HLOOKUP(W$9,'Feuille1-Catégories'!$C$1:$G$3,3,FALSE)="OUI",OFFSET(W$3,MOD(QUOTIENT(ROW()-ROW($A$20),'Feuille1-Catégories'!$B$6/W$6),W$5),0),IF(MOD($A301-1-W$10,'Feuille1-Catégories'!$F$5+1)=0,W$3,""))),"")</f>
        <v/>
      </c>
      <c r="X301" s="29" t="str">
        <f ca="1">IF(AND($A301&lt;&gt;"",X$9&lt;&gt;""),IF(HLOOKUP(X$9,'Feuille1-Catégories'!$C$1:$G$2,2,FALSE)="OUI",X$3,IF(HLOOKUP(X$9,'Feuille1-Catégories'!$C$1:$G$3,3,FALSE)="OUI",OFFSET(X$3,MOD(QUOTIENT(ROW()-ROW($A$20),'Feuille1-Catégories'!$B$6/X$6),X$5),0),IF(MOD($A301-1-X$10,'Feuille1-Catégories'!$F$5+1)=0,X$3,""))),"")</f>
        <v/>
      </c>
      <c r="Y301" s="29" t="str">
        <f ca="1">IF(AND($A301&lt;&gt;"",Y$9&lt;&gt;""),IF(HLOOKUP(Y$9,'Feuille1-Catégories'!$C$1:$G$2,2,FALSE)="OUI",Y$3,IF(HLOOKUP(Y$9,'Feuille1-Catégories'!$C$1:$G$3,3,FALSE)="OUI",OFFSET(Y$3,MOD(QUOTIENT(ROW()-ROW($A$20),'Feuille1-Catégories'!$B$6/Y$6),Y$5),0),IF(MOD($A301-1-Y$10,'Feuille1-Catégories'!$F$5+1)=0,Y$3,""))),"")</f>
        <v/>
      </c>
      <c r="Z301" s="29" t="str">
        <f ca="1">IF(AND($A301&lt;&gt;"",Z$9&lt;&gt;""),IF(HLOOKUP(Z$9,'Feuille1-Catégories'!$C$1:$G$2,2,FALSE)="OUI",Z$3,IF(HLOOKUP(Z$9,'Feuille1-Catégories'!$C$1:$G$3,3,FALSE)="OUI",OFFSET(Z$3,MOD(QUOTIENT(ROW()-ROW($A$20),'Feuille1-Catégories'!$B$6/Z$6),Z$5),0),IF(MOD($A301-1-Z$10,'Feuille1-Catégories'!$F$5+1)=0,Z$3,""))),"")</f>
        <v/>
      </c>
    </row>
    <row r="302" spans="1:26" ht="17" x14ac:dyDescent="0.2">
      <c r="A302" s="21">
        <f>IF('Feuille2-Prix de vente'!A302&lt;&gt;"",'Feuille2-Prix de vente'!A302,"")</f>
        <v>283</v>
      </c>
      <c r="B302" s="33">
        <f ca="1">IF('Feuille2-Prix de vente'!B302&lt;&gt;"",'Feuille2-Prix de vente'!B302,"")</f>
        <v>13.214790390956193</v>
      </c>
      <c r="C302" s="10">
        <f ca="1">IF('Feuille2-Prix de vente'!C302&lt;&gt;"",'Feuille2-Prix de vente'!C302,"")</f>
        <v>5186.3999999999996</v>
      </c>
      <c r="D302" s="10">
        <f t="shared" ca="1" si="4"/>
        <v>424.6</v>
      </c>
      <c r="E302" s="10">
        <f ca="1">IF('Feuille2-Prix de vente'!E302&lt;&gt;"",'Feuille2-Prix de vente'!E302,"")</f>
        <v>5611</v>
      </c>
      <c r="F302" s="29">
        <f ca="1">IF(AND($A302&lt;&gt;"",F$9&lt;&gt;""),IF(HLOOKUP(F$9,'Feuille1-Catégories'!$C$1:$G$2,2,FALSE)="OUI",F$3,IF(HLOOKUP(F$9,'Feuille1-Catégories'!$C$1:$G$3,3,FALSE)="OUI",OFFSET(F$3,MOD(QUOTIENT(ROW()-ROW($A$20),'Feuille1-Catégories'!$B$6/F$6),F$5),0),IF(MOD($A302-1-F$10,'Feuille1-Catégories'!$F$5+1)=0,F$3,""))),"")</f>
        <v>0.8</v>
      </c>
      <c r="G302" s="29" t="str">
        <f ca="1">IF(AND($A302&lt;&gt;"",G$9&lt;&gt;""),IF(HLOOKUP(G$9,'Feuille1-Catégories'!$C$1:$G$2,2,FALSE)="OUI",G$3,IF(HLOOKUP(G$9,'Feuille1-Catégories'!$C$1:$G$3,3,FALSE)="OUI",OFFSET(G$3,MOD(QUOTIENT(ROW()-ROW($A$20),'Feuille1-Catégories'!$B$6/G$6),G$5),0),IF(MOD($A302-1-G$10,'Feuille1-Catégories'!$F$5+1)=0,G$3,""))),"")</f>
        <v xml:space="preserve"> </v>
      </c>
      <c r="H302" s="29" t="str">
        <f ca="1">IF(AND($A302&lt;&gt;"",H$9&lt;&gt;""),IF(HLOOKUP(H$9,'Feuille1-Catégories'!$C$1:$G$2,2,FALSE)="OUI",H$3,IF(HLOOKUP(H$9,'Feuille1-Catégories'!$C$1:$G$3,3,FALSE)="OUI",OFFSET(H$3,MOD(QUOTIENT(ROW()-ROW($A$20),'Feuille1-Catégories'!$B$6/H$6),H$5),0),IF(MOD($A302-1-H$10,'Feuille1-Catégories'!$F$5+1)=0,H$3,""))),"")</f>
        <v/>
      </c>
      <c r="I302" s="29" t="str">
        <f ca="1">IF(AND($A302&lt;&gt;"",I$9&lt;&gt;""),IF(HLOOKUP(I$9,'Feuille1-Catégories'!$C$1:$G$2,2,FALSE)="OUI",I$3,IF(HLOOKUP(I$9,'Feuille1-Catégories'!$C$1:$G$3,3,FALSE)="OUI",OFFSET(I$3,MOD(QUOTIENT(ROW()-ROW($A$20),'Feuille1-Catégories'!$B$6/I$6),I$5),0),IF(MOD($A302-1-I$10,'Feuille1-Catégories'!$F$5+1)=0,I$3,""))),"")</f>
        <v xml:space="preserve"> </v>
      </c>
      <c r="J302" s="29">
        <f ca="1">IF(AND($A302&lt;&gt;"",J$9&lt;&gt;""),IF(HLOOKUP(J$9,'Feuille1-Catégories'!$C$1:$G$2,2,FALSE)="OUI",J$3,IF(HLOOKUP(J$9,'Feuille1-Catégories'!$C$1:$G$3,3,FALSE)="OUI",OFFSET(J$3,MOD(QUOTIENT(ROW()-ROW($A$20),'Feuille1-Catégories'!$B$6/J$6),J$5),0),IF(MOD($A302-1-J$10,'Feuille1-Catégories'!$F$5+1)=0,J$3,""))),"")</f>
        <v>0.8</v>
      </c>
      <c r="K302" s="29">
        <f ca="1">IF(AND($A302&lt;&gt;"",K$9&lt;&gt;""),IF(HLOOKUP(K$9,'Feuille1-Catégories'!$C$1:$G$2,2,FALSE)="OUI",K$3,IF(HLOOKUP(K$9,'Feuille1-Catégories'!$C$1:$G$3,3,FALSE)="OUI",OFFSET(K$3,MOD(QUOTIENT(ROW()-ROW($A$20),'Feuille1-Catégories'!$B$6/K$6),K$5),0),IF(MOD($A302-1-K$10,'Feuille1-Catégories'!$F$5+1)=0,K$3,""))),"")</f>
        <v>10</v>
      </c>
      <c r="L302" s="29">
        <f ca="1">IF(AND($A302&lt;&gt;"",L$9&lt;&gt;""),IF(HLOOKUP(L$9,'Feuille1-Catégories'!$C$1:$G$2,2,FALSE)="OUI",L$3,IF(HLOOKUP(L$9,'Feuille1-Catégories'!$C$1:$G$3,3,FALSE)="OUI",OFFSET(L$3,MOD(QUOTIENT(ROW()-ROW($A$20),'Feuille1-Catégories'!$B$6/L$6),L$5),0),IF(MOD($A302-1-L$10,'Feuille1-Catégories'!$F$5+1)=0,L$3,""))),"")</f>
        <v>50</v>
      </c>
      <c r="M302" s="29" t="str">
        <f ca="1">IF(AND($A302&lt;&gt;"",M$9&lt;&gt;""),IF(HLOOKUP(M$9,'Feuille1-Catégories'!$C$1:$G$2,2,FALSE)="OUI",M$3,IF(HLOOKUP(M$9,'Feuille1-Catégories'!$C$1:$G$3,3,FALSE)="OUI",OFFSET(M$3,MOD(QUOTIENT(ROW()-ROW($A$20),'Feuille1-Catégories'!$B$6/M$6),M$5),0),IF(MOD($A302-1-M$10,'Feuille1-Catégories'!$F$5+1)=0,M$3,""))),"")</f>
        <v xml:space="preserve"> </v>
      </c>
      <c r="N302" s="29">
        <f ca="1">IF(AND($A302&lt;&gt;"",N$9&lt;&gt;""),IF(HLOOKUP(N$9,'Feuille1-Catégories'!$C$1:$G$2,2,FALSE)="OUI",N$3,IF(HLOOKUP(N$9,'Feuille1-Catégories'!$C$1:$G$3,3,FALSE)="OUI",OFFSET(N$3,MOD(QUOTIENT(ROW()-ROW($A$20),'Feuille1-Catégories'!$B$6/N$6),N$5),0),IF(MOD($A302-1-N$10,'Feuille1-Catégories'!$F$5+1)=0,N$3,""))),"")</f>
        <v>2</v>
      </c>
      <c r="O302" s="29">
        <f ca="1">IF(AND($A302&lt;&gt;"",O$9&lt;&gt;""),IF(HLOOKUP(O$9,'Feuille1-Catégories'!$C$1:$G$2,2,FALSE)="OUI",O$3,IF(HLOOKUP(O$9,'Feuille1-Catégories'!$C$1:$G$3,3,FALSE)="OUI",OFFSET(O$3,MOD(QUOTIENT(ROW()-ROW($A$20),'Feuille1-Catégories'!$B$6/O$6),O$5),0),IF(MOD($A302-1-O$10,'Feuille1-Catégories'!$F$5+1)=0,O$3,""))),"")</f>
        <v>5</v>
      </c>
      <c r="P302" s="29">
        <f ca="1">IF(AND($A302&lt;&gt;"",P$9&lt;&gt;""),IF(HLOOKUP(P$9,'Feuille1-Catégories'!$C$1:$G$2,2,FALSE)="OUI",P$3,IF(HLOOKUP(P$9,'Feuille1-Catégories'!$C$1:$G$3,3,FALSE)="OUI",OFFSET(P$3,MOD(QUOTIENT(ROW()-ROW($A$20),'Feuille1-Catégories'!$B$6/P$6),P$5),0),IF(MOD($A302-1-P$10,'Feuille1-Catégories'!$F$5+1)=0,P$3,""))),"")</f>
        <v>25</v>
      </c>
      <c r="Q302" s="29" t="str">
        <f ca="1">IF(AND($A302&lt;&gt;"",Q$9&lt;&gt;""),IF(HLOOKUP(Q$9,'Feuille1-Catégories'!$C$1:$G$2,2,FALSE)="OUI",Q$3,IF(HLOOKUP(Q$9,'Feuille1-Catégories'!$C$1:$G$3,3,FALSE)="OUI",OFFSET(Q$3,MOD(QUOTIENT(ROW()-ROW($A$20),'Feuille1-Catégories'!$B$6/Q$6),Q$5),0),IF(MOD($A302-1-Q$10,'Feuille1-Catégories'!$F$5+1)=0,Q$3,""))),"")</f>
        <v/>
      </c>
      <c r="R302" s="29">
        <f ca="1">IF(AND($A302&lt;&gt;"",R$9&lt;&gt;""),IF(HLOOKUP(R$9,'Feuille1-Catégories'!$C$1:$G$2,2,FALSE)="OUI",R$3,IF(HLOOKUP(R$9,'Feuille1-Catégories'!$C$1:$G$3,3,FALSE)="OUI",OFFSET(R$3,MOD(QUOTIENT(ROW()-ROW($A$20),'Feuille1-Catégories'!$B$6/R$6),R$5),0),IF(MOD($A302-1-R$10,'Feuille1-Catégories'!$F$5+1)=0,R$3,""))),"")</f>
        <v>1</v>
      </c>
      <c r="S302" s="29">
        <f ca="1">IF(AND($A302&lt;&gt;"",S$9&lt;&gt;""),IF(HLOOKUP(S$9,'Feuille1-Catégories'!$C$1:$G$2,2,FALSE)="OUI",S$3,IF(HLOOKUP(S$9,'Feuille1-Catégories'!$C$1:$G$3,3,FALSE)="OUI",OFFSET(S$3,MOD(QUOTIENT(ROW()-ROW($A$20),'Feuille1-Catégories'!$B$6/S$6),S$5),0),IF(MOD($A302-1-S$10,'Feuille1-Catégories'!$F$5+1)=0,S$3,""))),"")</f>
        <v>30</v>
      </c>
      <c r="T302" s="29" t="str">
        <f ca="1">IF(AND($A302&lt;&gt;"",T$9&lt;&gt;""),IF(HLOOKUP(T$9,'Feuille1-Catégories'!$C$1:$G$2,2,FALSE)="OUI",T$3,IF(HLOOKUP(T$9,'Feuille1-Catégories'!$C$1:$G$3,3,FALSE)="OUI",OFFSET(T$3,MOD(QUOTIENT(ROW()-ROW($A$20),'Feuille1-Catégories'!$B$6/T$6),T$5),0),IF(MOD($A302-1-T$10,'Feuille1-Catégories'!$F$5+1)=0,T$3,""))),"")</f>
        <v/>
      </c>
      <c r="U302" s="29">
        <f ca="1">IF(AND($A302&lt;&gt;"",U$9&lt;&gt;""),IF(HLOOKUP(U$9,'Feuille1-Catégories'!$C$1:$G$2,2,FALSE)="OUI",U$3,IF(HLOOKUP(U$9,'Feuille1-Catégories'!$C$1:$G$3,3,FALSE)="OUI",OFFSET(U$3,MOD(QUOTIENT(ROW()-ROW($A$20),'Feuille1-Catégories'!$B$6/U$6),U$5),0),IF(MOD($A302-1-U$10,'Feuille1-Catégories'!$F$5+1)=0,U$3,""))),"")</f>
        <v>300</v>
      </c>
      <c r="V302" s="29" t="str">
        <f ca="1">IF(AND($A302&lt;&gt;"",V$9&lt;&gt;""),IF(HLOOKUP(V$9,'Feuille1-Catégories'!$C$1:$G$2,2,FALSE)="OUI",V$3,IF(HLOOKUP(V$9,'Feuille1-Catégories'!$C$1:$G$3,3,FALSE)="OUI",OFFSET(V$3,MOD(QUOTIENT(ROW()-ROW($A$20),'Feuille1-Catégories'!$B$6/V$6),V$5),0),IF(MOD($A302-1-V$10,'Feuille1-Catégories'!$F$5+1)=0,V$3,""))),"")</f>
        <v/>
      </c>
      <c r="W302" s="29" t="str">
        <f ca="1">IF(AND($A302&lt;&gt;"",W$9&lt;&gt;""),IF(HLOOKUP(W$9,'Feuille1-Catégories'!$C$1:$G$2,2,FALSE)="OUI",W$3,IF(HLOOKUP(W$9,'Feuille1-Catégories'!$C$1:$G$3,3,FALSE)="OUI",OFFSET(W$3,MOD(QUOTIENT(ROW()-ROW($A$20),'Feuille1-Catégories'!$B$6/W$6),W$5),0),IF(MOD($A302-1-W$10,'Feuille1-Catégories'!$F$5+1)=0,W$3,""))),"")</f>
        <v/>
      </c>
      <c r="X302" s="29" t="str">
        <f ca="1">IF(AND($A302&lt;&gt;"",X$9&lt;&gt;""),IF(HLOOKUP(X$9,'Feuille1-Catégories'!$C$1:$G$2,2,FALSE)="OUI",X$3,IF(HLOOKUP(X$9,'Feuille1-Catégories'!$C$1:$G$3,3,FALSE)="OUI",OFFSET(X$3,MOD(QUOTIENT(ROW()-ROW($A$20),'Feuille1-Catégories'!$B$6/X$6),X$5),0),IF(MOD($A302-1-X$10,'Feuille1-Catégories'!$F$5+1)=0,X$3,""))),"")</f>
        <v/>
      </c>
      <c r="Y302" s="29" t="str">
        <f ca="1">IF(AND($A302&lt;&gt;"",Y$9&lt;&gt;""),IF(HLOOKUP(Y$9,'Feuille1-Catégories'!$C$1:$G$2,2,FALSE)="OUI",Y$3,IF(HLOOKUP(Y$9,'Feuille1-Catégories'!$C$1:$G$3,3,FALSE)="OUI",OFFSET(Y$3,MOD(QUOTIENT(ROW()-ROW($A$20),'Feuille1-Catégories'!$B$6/Y$6),Y$5),0),IF(MOD($A302-1-Y$10,'Feuille1-Catégories'!$F$5+1)=0,Y$3,""))),"")</f>
        <v/>
      </c>
      <c r="Z302" s="29" t="str">
        <f ca="1">IF(AND($A302&lt;&gt;"",Z$9&lt;&gt;""),IF(HLOOKUP(Z$9,'Feuille1-Catégories'!$C$1:$G$2,2,FALSE)="OUI",Z$3,IF(HLOOKUP(Z$9,'Feuille1-Catégories'!$C$1:$G$3,3,FALSE)="OUI",OFFSET(Z$3,MOD(QUOTIENT(ROW()-ROW($A$20),'Feuille1-Catégories'!$B$6/Z$6),Z$5),0),IF(MOD($A302-1-Z$10,'Feuille1-Catégories'!$F$5+1)=0,Z$3,""))),"")</f>
        <v/>
      </c>
    </row>
    <row r="303" spans="1:26" ht="17" x14ac:dyDescent="0.2">
      <c r="A303" s="21">
        <f>IF('Feuille2-Prix de vente'!A303&lt;&gt;"",'Feuille2-Prix de vente'!A303,"")</f>
        <v>284</v>
      </c>
      <c r="B303" s="33">
        <f ca="1">IF('Feuille2-Prix de vente'!B303&lt;&gt;"",'Feuille2-Prix de vente'!B303,"")</f>
        <v>9.3931773452875564</v>
      </c>
      <c r="C303" s="10">
        <f ca="1">IF('Feuille2-Prix de vente'!C303&lt;&gt;"",'Feuille2-Prix de vente'!C303,"")</f>
        <v>7676.4</v>
      </c>
      <c r="D303" s="10">
        <f t="shared" ca="1" si="4"/>
        <v>914.6</v>
      </c>
      <c r="E303" s="10">
        <f ca="1">IF('Feuille2-Prix de vente'!E303&lt;&gt;"",'Feuille2-Prix de vente'!E303,"")</f>
        <v>8591</v>
      </c>
      <c r="F303" s="29">
        <f ca="1">IF(AND($A303&lt;&gt;"",F$9&lt;&gt;""),IF(HLOOKUP(F$9,'Feuille1-Catégories'!$C$1:$G$2,2,FALSE)="OUI",F$3,IF(HLOOKUP(F$9,'Feuille1-Catégories'!$C$1:$G$3,3,FALSE)="OUI",OFFSET(F$3,MOD(QUOTIENT(ROW()-ROW($A$20),'Feuille1-Catégories'!$B$6/F$6),F$5),0),IF(MOD($A303-1-F$10,'Feuille1-Catégories'!$F$5+1)=0,F$3,""))),"")</f>
        <v>0.8</v>
      </c>
      <c r="G303" s="29" t="str">
        <f ca="1">IF(AND($A303&lt;&gt;"",G$9&lt;&gt;""),IF(HLOOKUP(G$9,'Feuille1-Catégories'!$C$1:$G$2,2,FALSE)="OUI",G$3,IF(HLOOKUP(G$9,'Feuille1-Catégories'!$C$1:$G$3,3,FALSE)="OUI",OFFSET(G$3,MOD(QUOTIENT(ROW()-ROW($A$20),'Feuille1-Catégories'!$B$6/G$6),G$5),0),IF(MOD($A303-1-G$10,'Feuille1-Catégories'!$F$5+1)=0,G$3,""))),"")</f>
        <v xml:space="preserve"> </v>
      </c>
      <c r="H303" s="29" t="str">
        <f ca="1">IF(AND($A303&lt;&gt;"",H$9&lt;&gt;""),IF(HLOOKUP(H$9,'Feuille1-Catégories'!$C$1:$G$2,2,FALSE)="OUI",H$3,IF(HLOOKUP(H$9,'Feuille1-Catégories'!$C$1:$G$3,3,FALSE)="OUI",OFFSET(H$3,MOD(QUOTIENT(ROW()-ROW($A$20),'Feuille1-Catégories'!$B$6/H$6),H$5),0),IF(MOD($A303-1-H$10,'Feuille1-Catégories'!$F$5+1)=0,H$3,""))),"")</f>
        <v/>
      </c>
      <c r="I303" s="29" t="str">
        <f ca="1">IF(AND($A303&lt;&gt;"",I$9&lt;&gt;""),IF(HLOOKUP(I$9,'Feuille1-Catégories'!$C$1:$G$2,2,FALSE)="OUI",I$3,IF(HLOOKUP(I$9,'Feuille1-Catégories'!$C$1:$G$3,3,FALSE)="OUI",OFFSET(I$3,MOD(QUOTIENT(ROW()-ROW($A$20),'Feuille1-Catégories'!$B$6/I$6),I$5),0),IF(MOD($A303-1-I$10,'Feuille1-Catégories'!$F$5+1)=0,I$3,""))),"")</f>
        <v xml:space="preserve"> </v>
      </c>
      <c r="J303" s="29">
        <f ca="1">IF(AND($A303&lt;&gt;"",J$9&lt;&gt;""),IF(HLOOKUP(J$9,'Feuille1-Catégories'!$C$1:$G$2,2,FALSE)="OUI",J$3,IF(HLOOKUP(J$9,'Feuille1-Catégories'!$C$1:$G$3,3,FALSE)="OUI",OFFSET(J$3,MOD(QUOTIENT(ROW()-ROW($A$20),'Feuille1-Catégories'!$B$6/J$6),J$5),0),IF(MOD($A303-1-J$10,'Feuille1-Catégories'!$F$5+1)=0,J$3,""))),"")</f>
        <v>0.8</v>
      </c>
      <c r="K303" s="29" t="str">
        <f ca="1">IF(AND($A303&lt;&gt;"",K$9&lt;&gt;""),IF(HLOOKUP(K$9,'Feuille1-Catégories'!$C$1:$G$2,2,FALSE)="OUI",K$3,IF(HLOOKUP(K$9,'Feuille1-Catégories'!$C$1:$G$3,3,FALSE)="OUI",OFFSET(K$3,MOD(QUOTIENT(ROW()-ROW($A$20),'Feuille1-Catégories'!$B$6/K$6),K$5),0),IF(MOD($A303-1-K$10,'Feuille1-Catégories'!$F$5+1)=0,K$3,""))),"")</f>
        <v/>
      </c>
      <c r="L303" s="29">
        <f ca="1">IF(AND($A303&lt;&gt;"",L$9&lt;&gt;""),IF(HLOOKUP(L$9,'Feuille1-Catégories'!$C$1:$G$2,2,FALSE)="OUI",L$3,IF(HLOOKUP(L$9,'Feuille1-Catégories'!$C$1:$G$3,3,FALSE)="OUI",OFFSET(L$3,MOD(QUOTIENT(ROW()-ROW($A$20),'Feuille1-Catégories'!$B$6/L$6),L$5),0),IF(MOD($A303-1-L$10,'Feuille1-Catégories'!$F$5+1)=0,L$3,""))),"")</f>
        <v>50</v>
      </c>
      <c r="M303" s="29" t="str">
        <f ca="1">IF(AND($A303&lt;&gt;"",M$9&lt;&gt;""),IF(HLOOKUP(M$9,'Feuille1-Catégories'!$C$1:$G$2,2,FALSE)="OUI",M$3,IF(HLOOKUP(M$9,'Feuille1-Catégories'!$C$1:$G$3,3,FALSE)="OUI",OFFSET(M$3,MOD(QUOTIENT(ROW()-ROW($A$20),'Feuille1-Catégories'!$B$6/M$6),M$5),0),IF(MOD($A303-1-M$10,'Feuille1-Catégories'!$F$5+1)=0,M$3,""))),"")</f>
        <v xml:space="preserve"> </v>
      </c>
      <c r="N303" s="29">
        <f ca="1">IF(AND($A303&lt;&gt;"",N$9&lt;&gt;""),IF(HLOOKUP(N$9,'Feuille1-Catégories'!$C$1:$G$2,2,FALSE)="OUI",N$3,IF(HLOOKUP(N$9,'Feuille1-Catégories'!$C$1:$G$3,3,FALSE)="OUI",OFFSET(N$3,MOD(QUOTIENT(ROW()-ROW($A$20),'Feuille1-Catégories'!$B$6/N$6),N$5),0),IF(MOD($A303-1-N$10,'Feuille1-Catégories'!$F$5+1)=0,N$3,""))),"")</f>
        <v>2</v>
      </c>
      <c r="O303" s="29">
        <f ca="1">IF(AND($A303&lt;&gt;"",O$9&lt;&gt;""),IF(HLOOKUP(O$9,'Feuille1-Catégories'!$C$1:$G$2,2,FALSE)="OUI",O$3,IF(HLOOKUP(O$9,'Feuille1-Catégories'!$C$1:$G$3,3,FALSE)="OUI",OFFSET(O$3,MOD(QUOTIENT(ROW()-ROW($A$20),'Feuille1-Catégories'!$B$6/O$6),O$5),0),IF(MOD($A303-1-O$10,'Feuille1-Catégories'!$F$5+1)=0,O$3,""))),"")</f>
        <v>5</v>
      </c>
      <c r="P303" s="29">
        <f ca="1">IF(AND($A303&lt;&gt;"",P$9&lt;&gt;""),IF(HLOOKUP(P$9,'Feuille1-Catégories'!$C$1:$G$2,2,FALSE)="OUI",P$3,IF(HLOOKUP(P$9,'Feuille1-Catégories'!$C$1:$G$3,3,FALSE)="OUI",OFFSET(P$3,MOD(QUOTIENT(ROW()-ROW($A$20),'Feuille1-Catégories'!$B$6/P$6),P$5),0),IF(MOD($A303-1-P$10,'Feuille1-Catégories'!$F$5+1)=0,P$3,""))),"")</f>
        <v>25</v>
      </c>
      <c r="Q303" s="29">
        <f ca="1">IF(AND($A303&lt;&gt;"",Q$9&lt;&gt;""),IF(HLOOKUP(Q$9,'Feuille1-Catégories'!$C$1:$G$2,2,FALSE)="OUI",Q$3,IF(HLOOKUP(Q$9,'Feuille1-Catégories'!$C$1:$G$3,3,FALSE)="OUI",OFFSET(Q$3,MOD(QUOTIENT(ROW()-ROW($A$20),'Feuille1-Catégories'!$B$6/Q$6),Q$5),0),IF(MOD($A303-1-Q$10,'Feuille1-Catégories'!$F$5+1)=0,Q$3,""))),"")</f>
        <v>500</v>
      </c>
      <c r="R303" s="29">
        <f ca="1">IF(AND($A303&lt;&gt;"",R$9&lt;&gt;""),IF(HLOOKUP(R$9,'Feuille1-Catégories'!$C$1:$G$2,2,FALSE)="OUI",R$3,IF(HLOOKUP(R$9,'Feuille1-Catégories'!$C$1:$G$3,3,FALSE)="OUI",OFFSET(R$3,MOD(QUOTIENT(ROW()-ROW($A$20),'Feuille1-Catégories'!$B$6/R$6),R$5),0),IF(MOD($A303-1-R$10,'Feuille1-Catégories'!$F$5+1)=0,R$3,""))),"")</f>
        <v>1</v>
      </c>
      <c r="S303" s="29">
        <f ca="1">IF(AND($A303&lt;&gt;"",S$9&lt;&gt;""),IF(HLOOKUP(S$9,'Feuille1-Catégories'!$C$1:$G$2,2,FALSE)="OUI",S$3,IF(HLOOKUP(S$9,'Feuille1-Catégories'!$C$1:$G$3,3,FALSE)="OUI",OFFSET(S$3,MOD(QUOTIENT(ROW()-ROW($A$20),'Feuille1-Catégories'!$B$6/S$6),S$5),0),IF(MOD($A303-1-S$10,'Feuille1-Catégories'!$F$5+1)=0,S$3,""))),"")</f>
        <v>30</v>
      </c>
      <c r="T303" s="29" t="str">
        <f ca="1">IF(AND($A303&lt;&gt;"",T$9&lt;&gt;""),IF(HLOOKUP(T$9,'Feuille1-Catégories'!$C$1:$G$2,2,FALSE)="OUI",T$3,IF(HLOOKUP(T$9,'Feuille1-Catégories'!$C$1:$G$3,3,FALSE)="OUI",OFFSET(T$3,MOD(QUOTIENT(ROW()-ROW($A$20),'Feuille1-Catégories'!$B$6/T$6),T$5),0),IF(MOD($A303-1-T$10,'Feuille1-Catégories'!$F$5+1)=0,T$3,""))),"")</f>
        <v/>
      </c>
      <c r="U303" s="29">
        <f ca="1">IF(AND($A303&lt;&gt;"",U$9&lt;&gt;""),IF(HLOOKUP(U$9,'Feuille1-Catégories'!$C$1:$G$2,2,FALSE)="OUI",U$3,IF(HLOOKUP(U$9,'Feuille1-Catégories'!$C$1:$G$3,3,FALSE)="OUI",OFFSET(U$3,MOD(QUOTIENT(ROW()-ROW($A$20),'Feuille1-Catégories'!$B$6/U$6),U$5),0),IF(MOD($A303-1-U$10,'Feuille1-Catégories'!$F$5+1)=0,U$3,""))),"")</f>
        <v>300</v>
      </c>
      <c r="V303" s="29" t="str">
        <f ca="1">IF(AND($A303&lt;&gt;"",V$9&lt;&gt;""),IF(HLOOKUP(V$9,'Feuille1-Catégories'!$C$1:$G$2,2,FALSE)="OUI",V$3,IF(HLOOKUP(V$9,'Feuille1-Catégories'!$C$1:$G$3,3,FALSE)="OUI",OFFSET(V$3,MOD(QUOTIENT(ROW()-ROW($A$20),'Feuille1-Catégories'!$B$6/V$6),V$5),0),IF(MOD($A303-1-V$10,'Feuille1-Catégories'!$F$5+1)=0,V$3,""))),"")</f>
        <v/>
      </c>
      <c r="W303" s="29" t="str">
        <f ca="1">IF(AND($A303&lt;&gt;"",W$9&lt;&gt;""),IF(HLOOKUP(W$9,'Feuille1-Catégories'!$C$1:$G$2,2,FALSE)="OUI",W$3,IF(HLOOKUP(W$9,'Feuille1-Catégories'!$C$1:$G$3,3,FALSE)="OUI",OFFSET(W$3,MOD(QUOTIENT(ROW()-ROW($A$20),'Feuille1-Catégories'!$B$6/W$6),W$5),0),IF(MOD($A303-1-W$10,'Feuille1-Catégories'!$F$5+1)=0,W$3,""))),"")</f>
        <v/>
      </c>
      <c r="X303" s="29" t="str">
        <f ca="1">IF(AND($A303&lt;&gt;"",X$9&lt;&gt;""),IF(HLOOKUP(X$9,'Feuille1-Catégories'!$C$1:$G$2,2,FALSE)="OUI",X$3,IF(HLOOKUP(X$9,'Feuille1-Catégories'!$C$1:$G$3,3,FALSE)="OUI",OFFSET(X$3,MOD(QUOTIENT(ROW()-ROW($A$20),'Feuille1-Catégories'!$B$6/X$6),X$5),0),IF(MOD($A303-1-X$10,'Feuille1-Catégories'!$F$5+1)=0,X$3,""))),"")</f>
        <v/>
      </c>
      <c r="Y303" s="29" t="str">
        <f ca="1">IF(AND($A303&lt;&gt;"",Y$9&lt;&gt;""),IF(HLOOKUP(Y$9,'Feuille1-Catégories'!$C$1:$G$2,2,FALSE)="OUI",Y$3,IF(HLOOKUP(Y$9,'Feuille1-Catégories'!$C$1:$G$3,3,FALSE)="OUI",OFFSET(Y$3,MOD(QUOTIENT(ROW()-ROW($A$20),'Feuille1-Catégories'!$B$6/Y$6),Y$5),0),IF(MOD($A303-1-Y$10,'Feuille1-Catégories'!$F$5+1)=0,Y$3,""))),"")</f>
        <v/>
      </c>
      <c r="Z303" s="29" t="str">
        <f ca="1">IF(AND($A303&lt;&gt;"",Z$9&lt;&gt;""),IF(HLOOKUP(Z$9,'Feuille1-Catégories'!$C$1:$G$2,2,FALSE)="OUI",Z$3,IF(HLOOKUP(Z$9,'Feuille1-Catégories'!$C$1:$G$3,3,FALSE)="OUI",OFFSET(Z$3,MOD(QUOTIENT(ROW()-ROW($A$20),'Feuille1-Catégories'!$B$6/Z$6),Z$5),0),IF(MOD($A303-1-Z$10,'Feuille1-Catégories'!$F$5+1)=0,Z$3,""))),"")</f>
        <v/>
      </c>
    </row>
    <row r="304" spans="1:26" ht="17" x14ac:dyDescent="0.2">
      <c r="A304" s="21">
        <f>IF('Feuille2-Prix de vente'!A304&lt;&gt;"",'Feuille2-Prix de vente'!A304,"")</f>
        <v>285</v>
      </c>
      <c r="B304" s="33">
        <f ca="1">IF('Feuille2-Prix de vente'!B304&lt;&gt;"",'Feuille2-Prix de vente'!B304,"")</f>
        <v>14.345266132830899</v>
      </c>
      <c r="C304" s="10">
        <f ca="1">IF('Feuille2-Prix de vente'!C304&lt;&gt;"",'Feuille2-Prix de vente'!C304,"")</f>
        <v>5666.4</v>
      </c>
      <c r="D304" s="10">
        <f t="shared" ca="1" si="4"/>
        <v>424.6</v>
      </c>
      <c r="E304" s="10">
        <f ca="1">IF('Feuille2-Prix de vente'!E304&lt;&gt;"",'Feuille2-Prix de vente'!E304,"")</f>
        <v>6091</v>
      </c>
      <c r="F304" s="29">
        <f ca="1">IF(AND($A304&lt;&gt;"",F$9&lt;&gt;""),IF(HLOOKUP(F$9,'Feuille1-Catégories'!$C$1:$G$2,2,FALSE)="OUI",F$3,IF(HLOOKUP(F$9,'Feuille1-Catégories'!$C$1:$G$3,3,FALSE)="OUI",OFFSET(F$3,MOD(QUOTIENT(ROW()-ROW($A$20),'Feuille1-Catégories'!$B$6/F$6),F$5),0),IF(MOD($A304-1-F$10,'Feuille1-Catégories'!$F$5+1)=0,F$3,""))),"")</f>
        <v>0.8</v>
      </c>
      <c r="G304" s="29" t="str">
        <f ca="1">IF(AND($A304&lt;&gt;"",G$9&lt;&gt;""),IF(HLOOKUP(G$9,'Feuille1-Catégories'!$C$1:$G$2,2,FALSE)="OUI",G$3,IF(HLOOKUP(G$9,'Feuille1-Catégories'!$C$1:$G$3,3,FALSE)="OUI",OFFSET(G$3,MOD(QUOTIENT(ROW()-ROW($A$20),'Feuille1-Catégories'!$B$6/G$6),G$5),0),IF(MOD($A304-1-G$10,'Feuille1-Catégories'!$F$5+1)=0,G$3,""))),"")</f>
        <v xml:space="preserve"> </v>
      </c>
      <c r="H304" s="29" t="str">
        <f ca="1">IF(AND($A304&lt;&gt;"",H$9&lt;&gt;""),IF(HLOOKUP(H$9,'Feuille1-Catégories'!$C$1:$G$2,2,FALSE)="OUI",H$3,IF(HLOOKUP(H$9,'Feuille1-Catégories'!$C$1:$G$3,3,FALSE)="OUI",OFFSET(H$3,MOD(QUOTIENT(ROW()-ROW($A$20),'Feuille1-Catégories'!$B$6/H$6),H$5),0),IF(MOD($A304-1-H$10,'Feuille1-Catégories'!$F$5+1)=0,H$3,""))),"")</f>
        <v/>
      </c>
      <c r="I304" s="29" t="str">
        <f ca="1">IF(AND($A304&lt;&gt;"",I$9&lt;&gt;""),IF(HLOOKUP(I$9,'Feuille1-Catégories'!$C$1:$G$2,2,FALSE)="OUI",I$3,IF(HLOOKUP(I$9,'Feuille1-Catégories'!$C$1:$G$3,3,FALSE)="OUI",OFFSET(I$3,MOD(QUOTIENT(ROW()-ROW($A$20),'Feuille1-Catégories'!$B$6/I$6),I$5),0),IF(MOD($A304-1-I$10,'Feuille1-Catégories'!$F$5+1)=0,I$3,""))),"")</f>
        <v xml:space="preserve"> </v>
      </c>
      <c r="J304" s="29">
        <f ca="1">IF(AND($A304&lt;&gt;"",J$9&lt;&gt;""),IF(HLOOKUP(J$9,'Feuille1-Catégories'!$C$1:$G$2,2,FALSE)="OUI",J$3,IF(HLOOKUP(J$9,'Feuille1-Catégories'!$C$1:$G$3,3,FALSE)="OUI",OFFSET(J$3,MOD(QUOTIENT(ROW()-ROW($A$20),'Feuille1-Catégories'!$B$6/J$6),J$5),0),IF(MOD($A304-1-J$10,'Feuille1-Catégories'!$F$5+1)=0,J$3,""))),"")</f>
        <v>0.8</v>
      </c>
      <c r="K304" s="29" t="str">
        <f ca="1">IF(AND($A304&lt;&gt;"",K$9&lt;&gt;""),IF(HLOOKUP(K$9,'Feuille1-Catégories'!$C$1:$G$2,2,FALSE)="OUI",K$3,IF(HLOOKUP(K$9,'Feuille1-Catégories'!$C$1:$G$3,3,FALSE)="OUI",OFFSET(K$3,MOD(QUOTIENT(ROW()-ROW($A$20),'Feuille1-Catégories'!$B$6/K$6),K$5),0),IF(MOD($A304-1-K$10,'Feuille1-Catégories'!$F$5+1)=0,K$3,""))),"")</f>
        <v/>
      </c>
      <c r="L304" s="29">
        <f ca="1">IF(AND($A304&lt;&gt;"",L$9&lt;&gt;""),IF(HLOOKUP(L$9,'Feuille1-Catégories'!$C$1:$G$2,2,FALSE)="OUI",L$3,IF(HLOOKUP(L$9,'Feuille1-Catégories'!$C$1:$G$3,3,FALSE)="OUI",OFFSET(L$3,MOD(QUOTIENT(ROW()-ROW($A$20),'Feuille1-Catégories'!$B$6/L$6),L$5),0),IF(MOD($A304-1-L$10,'Feuille1-Catégories'!$F$5+1)=0,L$3,""))),"")</f>
        <v>50</v>
      </c>
      <c r="M304" s="29" t="str">
        <f ca="1">IF(AND($A304&lt;&gt;"",M$9&lt;&gt;""),IF(HLOOKUP(M$9,'Feuille1-Catégories'!$C$1:$G$2,2,FALSE)="OUI",M$3,IF(HLOOKUP(M$9,'Feuille1-Catégories'!$C$1:$G$3,3,FALSE)="OUI",OFFSET(M$3,MOD(QUOTIENT(ROW()-ROW($A$20),'Feuille1-Catégories'!$B$6/M$6),M$5),0),IF(MOD($A304-1-M$10,'Feuille1-Catégories'!$F$5+1)=0,M$3,""))),"")</f>
        <v xml:space="preserve"> </v>
      </c>
      <c r="N304" s="29">
        <f ca="1">IF(AND($A304&lt;&gt;"",N$9&lt;&gt;""),IF(HLOOKUP(N$9,'Feuille1-Catégories'!$C$1:$G$2,2,FALSE)="OUI",N$3,IF(HLOOKUP(N$9,'Feuille1-Catégories'!$C$1:$G$3,3,FALSE)="OUI",OFFSET(N$3,MOD(QUOTIENT(ROW()-ROW($A$20),'Feuille1-Catégories'!$B$6/N$6),N$5),0),IF(MOD($A304-1-N$10,'Feuille1-Catégories'!$F$5+1)=0,N$3,""))),"")</f>
        <v>2</v>
      </c>
      <c r="O304" s="29">
        <f ca="1">IF(AND($A304&lt;&gt;"",O$9&lt;&gt;""),IF(HLOOKUP(O$9,'Feuille1-Catégories'!$C$1:$G$2,2,FALSE)="OUI",O$3,IF(HLOOKUP(O$9,'Feuille1-Catégories'!$C$1:$G$3,3,FALSE)="OUI",OFFSET(O$3,MOD(QUOTIENT(ROW()-ROW($A$20),'Feuille1-Catégories'!$B$6/O$6),O$5),0),IF(MOD($A304-1-O$10,'Feuille1-Catégories'!$F$5+1)=0,O$3,""))),"")</f>
        <v>5</v>
      </c>
      <c r="P304" s="29">
        <f ca="1">IF(AND($A304&lt;&gt;"",P$9&lt;&gt;""),IF(HLOOKUP(P$9,'Feuille1-Catégories'!$C$1:$G$2,2,FALSE)="OUI",P$3,IF(HLOOKUP(P$9,'Feuille1-Catégories'!$C$1:$G$3,3,FALSE)="OUI",OFFSET(P$3,MOD(QUOTIENT(ROW()-ROW($A$20),'Feuille1-Catégories'!$B$6/P$6),P$5),0),IF(MOD($A304-1-P$10,'Feuille1-Catégories'!$F$5+1)=0,P$3,""))),"")</f>
        <v>25</v>
      </c>
      <c r="Q304" s="29" t="str">
        <f ca="1">IF(AND($A304&lt;&gt;"",Q$9&lt;&gt;""),IF(HLOOKUP(Q$9,'Feuille1-Catégories'!$C$1:$G$2,2,FALSE)="OUI",Q$3,IF(HLOOKUP(Q$9,'Feuille1-Catégories'!$C$1:$G$3,3,FALSE)="OUI",OFFSET(Q$3,MOD(QUOTIENT(ROW()-ROW($A$20),'Feuille1-Catégories'!$B$6/Q$6),Q$5),0),IF(MOD($A304-1-Q$10,'Feuille1-Catégories'!$F$5+1)=0,Q$3,""))),"")</f>
        <v/>
      </c>
      <c r="R304" s="29">
        <f ca="1">IF(AND($A304&lt;&gt;"",R$9&lt;&gt;""),IF(HLOOKUP(R$9,'Feuille1-Catégories'!$C$1:$G$2,2,FALSE)="OUI",R$3,IF(HLOOKUP(R$9,'Feuille1-Catégories'!$C$1:$G$3,3,FALSE)="OUI",OFFSET(R$3,MOD(QUOTIENT(ROW()-ROW($A$20),'Feuille1-Catégories'!$B$6/R$6),R$5),0),IF(MOD($A304-1-R$10,'Feuille1-Catégories'!$F$5+1)=0,R$3,""))),"")</f>
        <v>1</v>
      </c>
      <c r="S304" s="29">
        <f ca="1">IF(AND($A304&lt;&gt;"",S$9&lt;&gt;""),IF(HLOOKUP(S$9,'Feuille1-Catégories'!$C$1:$G$2,2,FALSE)="OUI",S$3,IF(HLOOKUP(S$9,'Feuille1-Catégories'!$C$1:$G$3,3,FALSE)="OUI",OFFSET(S$3,MOD(QUOTIENT(ROW()-ROW($A$20),'Feuille1-Catégories'!$B$6/S$6),S$5),0),IF(MOD($A304-1-S$10,'Feuille1-Catégories'!$F$5+1)=0,S$3,""))),"")</f>
        <v>30</v>
      </c>
      <c r="T304" s="29">
        <f ca="1">IF(AND($A304&lt;&gt;"",T$9&lt;&gt;""),IF(HLOOKUP(T$9,'Feuille1-Catégories'!$C$1:$G$2,2,FALSE)="OUI",T$3,IF(HLOOKUP(T$9,'Feuille1-Catégories'!$C$1:$G$3,3,FALSE)="OUI",OFFSET(T$3,MOD(QUOTIENT(ROW()-ROW($A$20),'Feuille1-Catégories'!$B$6/T$6),T$5),0),IF(MOD($A304-1-T$10,'Feuille1-Catégories'!$F$5+1)=0,T$3,""))),"")</f>
        <v>10</v>
      </c>
      <c r="U304" s="29">
        <f ca="1">IF(AND($A304&lt;&gt;"",U$9&lt;&gt;""),IF(HLOOKUP(U$9,'Feuille1-Catégories'!$C$1:$G$2,2,FALSE)="OUI",U$3,IF(HLOOKUP(U$9,'Feuille1-Catégories'!$C$1:$G$3,3,FALSE)="OUI",OFFSET(U$3,MOD(QUOTIENT(ROW()-ROW($A$20),'Feuille1-Catégories'!$B$6/U$6),U$5),0),IF(MOD($A304-1-U$10,'Feuille1-Catégories'!$F$5+1)=0,U$3,""))),"")</f>
        <v>300</v>
      </c>
      <c r="V304" s="29" t="str">
        <f ca="1">IF(AND($A304&lt;&gt;"",V$9&lt;&gt;""),IF(HLOOKUP(V$9,'Feuille1-Catégories'!$C$1:$G$2,2,FALSE)="OUI",V$3,IF(HLOOKUP(V$9,'Feuille1-Catégories'!$C$1:$G$3,3,FALSE)="OUI",OFFSET(V$3,MOD(QUOTIENT(ROW()-ROW($A$20),'Feuille1-Catégories'!$B$6/V$6),V$5),0),IF(MOD($A304-1-V$10,'Feuille1-Catégories'!$F$5+1)=0,V$3,""))),"")</f>
        <v/>
      </c>
      <c r="W304" s="29" t="str">
        <f ca="1">IF(AND($A304&lt;&gt;"",W$9&lt;&gt;""),IF(HLOOKUP(W$9,'Feuille1-Catégories'!$C$1:$G$2,2,FALSE)="OUI",W$3,IF(HLOOKUP(W$9,'Feuille1-Catégories'!$C$1:$G$3,3,FALSE)="OUI",OFFSET(W$3,MOD(QUOTIENT(ROW()-ROW($A$20),'Feuille1-Catégories'!$B$6/W$6),W$5),0),IF(MOD($A304-1-W$10,'Feuille1-Catégories'!$F$5+1)=0,W$3,""))),"")</f>
        <v/>
      </c>
      <c r="X304" s="29" t="str">
        <f ca="1">IF(AND($A304&lt;&gt;"",X$9&lt;&gt;""),IF(HLOOKUP(X$9,'Feuille1-Catégories'!$C$1:$G$2,2,FALSE)="OUI",X$3,IF(HLOOKUP(X$9,'Feuille1-Catégories'!$C$1:$G$3,3,FALSE)="OUI",OFFSET(X$3,MOD(QUOTIENT(ROW()-ROW($A$20),'Feuille1-Catégories'!$B$6/X$6),X$5),0),IF(MOD($A304-1-X$10,'Feuille1-Catégories'!$F$5+1)=0,X$3,""))),"")</f>
        <v/>
      </c>
      <c r="Y304" s="29" t="str">
        <f ca="1">IF(AND($A304&lt;&gt;"",Y$9&lt;&gt;""),IF(HLOOKUP(Y$9,'Feuille1-Catégories'!$C$1:$G$2,2,FALSE)="OUI",Y$3,IF(HLOOKUP(Y$9,'Feuille1-Catégories'!$C$1:$G$3,3,FALSE)="OUI",OFFSET(Y$3,MOD(QUOTIENT(ROW()-ROW($A$20),'Feuille1-Catégories'!$B$6/Y$6),Y$5),0),IF(MOD($A304-1-Y$10,'Feuille1-Catégories'!$F$5+1)=0,Y$3,""))),"")</f>
        <v/>
      </c>
      <c r="Z304" s="29" t="str">
        <f ca="1">IF(AND($A304&lt;&gt;"",Z$9&lt;&gt;""),IF(HLOOKUP(Z$9,'Feuille1-Catégories'!$C$1:$G$2,2,FALSE)="OUI",Z$3,IF(HLOOKUP(Z$9,'Feuille1-Catégories'!$C$1:$G$3,3,FALSE)="OUI",OFFSET(Z$3,MOD(QUOTIENT(ROW()-ROW($A$20),'Feuille1-Catégories'!$B$6/Z$6),Z$5),0),IF(MOD($A304-1-Z$10,'Feuille1-Catégories'!$F$5+1)=0,Z$3,""))),"")</f>
        <v/>
      </c>
    </row>
    <row r="305" spans="1:26" ht="17" x14ac:dyDescent="0.2">
      <c r="A305" s="21">
        <f>IF('Feuille2-Prix de vente'!A305&lt;&gt;"",'Feuille2-Prix de vente'!A305,"")</f>
        <v>286</v>
      </c>
      <c r="B305" s="33">
        <f ca="1">IF('Feuille2-Prix de vente'!B305&lt;&gt;"",'Feuille2-Prix de vente'!B305,"")</f>
        <v>12.264883520276099</v>
      </c>
      <c r="C305" s="10">
        <f ca="1">IF('Feuille2-Prix de vente'!C305&lt;&gt;"",'Feuille2-Prix de vente'!C305,"")</f>
        <v>5222.3999999999996</v>
      </c>
      <c r="D305" s="10">
        <f t="shared" ca="1" si="4"/>
        <v>463.6</v>
      </c>
      <c r="E305" s="10">
        <f ca="1">IF('Feuille2-Prix de vente'!E305&lt;&gt;"",'Feuille2-Prix de vente'!E305,"")</f>
        <v>5686</v>
      </c>
      <c r="F305" s="29">
        <f ca="1">IF(AND($A305&lt;&gt;"",F$9&lt;&gt;""),IF(HLOOKUP(F$9,'Feuille1-Catégories'!$C$1:$G$2,2,FALSE)="OUI",F$3,IF(HLOOKUP(F$9,'Feuille1-Catégories'!$C$1:$G$3,3,FALSE)="OUI",OFFSET(F$3,MOD(QUOTIENT(ROW()-ROW($A$20),'Feuille1-Catégories'!$B$6/F$6),F$5),0),IF(MOD($A305-1-F$10,'Feuille1-Catégories'!$F$5+1)=0,F$3,""))),"")</f>
        <v>0.8</v>
      </c>
      <c r="G305" s="29" t="str">
        <f ca="1">IF(AND($A305&lt;&gt;"",G$9&lt;&gt;""),IF(HLOOKUP(G$9,'Feuille1-Catégories'!$C$1:$G$2,2,FALSE)="OUI",G$3,IF(HLOOKUP(G$9,'Feuille1-Catégories'!$C$1:$G$3,3,FALSE)="OUI",OFFSET(G$3,MOD(QUOTIENT(ROW()-ROW($A$20),'Feuille1-Catégories'!$B$6/G$6),G$5),0),IF(MOD($A305-1-G$10,'Feuille1-Catégories'!$F$5+1)=0,G$3,""))),"")</f>
        <v xml:space="preserve"> </v>
      </c>
      <c r="H305" s="29">
        <f ca="1">IF(AND($A305&lt;&gt;"",H$9&lt;&gt;""),IF(HLOOKUP(H$9,'Feuille1-Catégories'!$C$1:$G$2,2,FALSE)="OUI",H$3,IF(HLOOKUP(H$9,'Feuille1-Catégories'!$C$1:$G$3,3,FALSE)="OUI",OFFSET(H$3,MOD(QUOTIENT(ROW()-ROW($A$20),'Feuille1-Catégories'!$B$6/H$6),H$5),0),IF(MOD($A305-1-H$10,'Feuille1-Catégories'!$F$5+1)=0,H$3,""))),"")</f>
        <v>50</v>
      </c>
      <c r="I305" s="29" t="str">
        <f ca="1">IF(AND($A305&lt;&gt;"",I$9&lt;&gt;""),IF(HLOOKUP(I$9,'Feuille1-Catégories'!$C$1:$G$2,2,FALSE)="OUI",I$3,IF(HLOOKUP(I$9,'Feuille1-Catégories'!$C$1:$G$3,3,FALSE)="OUI",OFFSET(I$3,MOD(QUOTIENT(ROW()-ROW($A$20),'Feuille1-Catégories'!$B$6/I$6),I$5),0),IF(MOD($A305-1-I$10,'Feuille1-Catégories'!$F$5+1)=0,I$3,""))),"")</f>
        <v xml:space="preserve"> </v>
      </c>
      <c r="J305" s="29">
        <f ca="1">IF(AND($A305&lt;&gt;"",J$9&lt;&gt;""),IF(HLOOKUP(J$9,'Feuille1-Catégories'!$C$1:$G$2,2,FALSE)="OUI",J$3,IF(HLOOKUP(J$9,'Feuille1-Catégories'!$C$1:$G$3,3,FALSE)="OUI",OFFSET(J$3,MOD(QUOTIENT(ROW()-ROW($A$20),'Feuille1-Catégories'!$B$6/J$6),J$5),0),IF(MOD($A305-1-J$10,'Feuille1-Catégories'!$F$5+1)=0,J$3,""))),"")</f>
        <v>0.8</v>
      </c>
      <c r="K305" s="29" t="str">
        <f ca="1">IF(AND($A305&lt;&gt;"",K$9&lt;&gt;""),IF(HLOOKUP(K$9,'Feuille1-Catégories'!$C$1:$G$2,2,FALSE)="OUI",K$3,IF(HLOOKUP(K$9,'Feuille1-Catégories'!$C$1:$G$3,3,FALSE)="OUI",OFFSET(K$3,MOD(QUOTIENT(ROW()-ROW($A$20),'Feuille1-Catégories'!$B$6/K$6),K$5),0),IF(MOD($A305-1-K$10,'Feuille1-Catégories'!$F$5+1)=0,K$3,""))),"")</f>
        <v/>
      </c>
      <c r="L305" s="29">
        <f ca="1">IF(AND($A305&lt;&gt;"",L$9&lt;&gt;""),IF(HLOOKUP(L$9,'Feuille1-Catégories'!$C$1:$G$2,2,FALSE)="OUI",L$3,IF(HLOOKUP(L$9,'Feuille1-Catégories'!$C$1:$G$3,3,FALSE)="OUI",OFFSET(L$3,MOD(QUOTIENT(ROW()-ROW($A$20),'Feuille1-Catégories'!$B$6/L$6),L$5),0),IF(MOD($A305-1-L$10,'Feuille1-Catégories'!$F$5+1)=0,L$3,""))),"")</f>
        <v>50</v>
      </c>
      <c r="M305" s="29" t="str">
        <f ca="1">IF(AND($A305&lt;&gt;"",M$9&lt;&gt;""),IF(HLOOKUP(M$9,'Feuille1-Catégories'!$C$1:$G$2,2,FALSE)="OUI",M$3,IF(HLOOKUP(M$9,'Feuille1-Catégories'!$C$1:$G$3,3,FALSE)="OUI",OFFSET(M$3,MOD(QUOTIENT(ROW()-ROW($A$20),'Feuille1-Catégories'!$B$6/M$6),M$5),0),IF(MOD($A305-1-M$10,'Feuille1-Catégories'!$F$5+1)=0,M$3,""))),"")</f>
        <v xml:space="preserve"> </v>
      </c>
      <c r="N305" s="29">
        <f ca="1">IF(AND($A305&lt;&gt;"",N$9&lt;&gt;""),IF(HLOOKUP(N$9,'Feuille1-Catégories'!$C$1:$G$2,2,FALSE)="OUI",N$3,IF(HLOOKUP(N$9,'Feuille1-Catégories'!$C$1:$G$3,3,FALSE)="OUI",OFFSET(N$3,MOD(QUOTIENT(ROW()-ROW($A$20),'Feuille1-Catégories'!$B$6/N$6),N$5),0),IF(MOD($A305-1-N$10,'Feuille1-Catégories'!$F$5+1)=0,N$3,""))),"")</f>
        <v>2</v>
      </c>
      <c r="O305" s="29">
        <f ca="1">IF(AND($A305&lt;&gt;"",O$9&lt;&gt;""),IF(HLOOKUP(O$9,'Feuille1-Catégories'!$C$1:$G$2,2,FALSE)="OUI",O$3,IF(HLOOKUP(O$9,'Feuille1-Catégories'!$C$1:$G$3,3,FALSE)="OUI",OFFSET(O$3,MOD(QUOTIENT(ROW()-ROW($A$20),'Feuille1-Catégories'!$B$6/O$6),O$5),0),IF(MOD($A305-1-O$10,'Feuille1-Catégories'!$F$5+1)=0,O$3,""))),"")</f>
        <v>5</v>
      </c>
      <c r="P305" s="29">
        <f ca="1">IF(AND($A305&lt;&gt;"",P$9&lt;&gt;""),IF(HLOOKUP(P$9,'Feuille1-Catégories'!$C$1:$G$2,2,FALSE)="OUI",P$3,IF(HLOOKUP(P$9,'Feuille1-Catégories'!$C$1:$G$3,3,FALSE)="OUI",OFFSET(P$3,MOD(QUOTIENT(ROW()-ROW($A$20),'Feuille1-Catégories'!$B$6/P$6),P$5),0),IF(MOD($A305-1-P$10,'Feuille1-Catégories'!$F$5+1)=0,P$3,""))),"")</f>
        <v>25</v>
      </c>
      <c r="Q305" s="29" t="str">
        <f ca="1">IF(AND($A305&lt;&gt;"",Q$9&lt;&gt;""),IF(HLOOKUP(Q$9,'Feuille1-Catégories'!$C$1:$G$2,2,FALSE)="OUI",Q$3,IF(HLOOKUP(Q$9,'Feuille1-Catégories'!$C$1:$G$3,3,FALSE)="OUI",OFFSET(Q$3,MOD(QUOTIENT(ROW()-ROW($A$20),'Feuille1-Catégories'!$B$6/Q$6),Q$5),0),IF(MOD($A305-1-Q$10,'Feuille1-Catégories'!$F$5+1)=0,Q$3,""))),"")</f>
        <v/>
      </c>
      <c r="R305" s="29" t="str">
        <f ca="1">IF(AND($A305&lt;&gt;"",R$9&lt;&gt;""),IF(HLOOKUP(R$9,'Feuille1-Catégories'!$C$1:$G$2,2,FALSE)="OUI",R$3,IF(HLOOKUP(R$9,'Feuille1-Catégories'!$C$1:$G$3,3,FALSE)="OUI",OFFSET(R$3,MOD(QUOTIENT(ROW()-ROW($A$20),'Feuille1-Catégories'!$B$6/R$6),R$5),0),IF(MOD($A305-1-R$10,'Feuille1-Catégories'!$F$5+1)=0,R$3,""))),"")</f>
        <v/>
      </c>
      <c r="S305" s="29">
        <f ca="1">IF(AND($A305&lt;&gt;"",S$9&lt;&gt;""),IF(HLOOKUP(S$9,'Feuille1-Catégories'!$C$1:$G$2,2,FALSE)="OUI",S$3,IF(HLOOKUP(S$9,'Feuille1-Catégories'!$C$1:$G$3,3,FALSE)="OUI",OFFSET(S$3,MOD(QUOTIENT(ROW()-ROW($A$20),'Feuille1-Catégories'!$B$6/S$6),S$5),0),IF(MOD($A305-1-S$10,'Feuille1-Catégories'!$F$5+1)=0,S$3,""))),"")</f>
        <v>30</v>
      </c>
      <c r="T305" s="29" t="str">
        <f ca="1">IF(AND($A305&lt;&gt;"",T$9&lt;&gt;""),IF(HLOOKUP(T$9,'Feuille1-Catégories'!$C$1:$G$2,2,FALSE)="OUI",T$3,IF(HLOOKUP(T$9,'Feuille1-Catégories'!$C$1:$G$3,3,FALSE)="OUI",OFFSET(T$3,MOD(QUOTIENT(ROW()-ROW($A$20),'Feuille1-Catégories'!$B$6/T$6),T$5),0),IF(MOD($A305-1-T$10,'Feuille1-Catégories'!$F$5+1)=0,T$3,""))),"")</f>
        <v/>
      </c>
      <c r="U305" s="29">
        <f ca="1">IF(AND($A305&lt;&gt;"",U$9&lt;&gt;""),IF(HLOOKUP(U$9,'Feuille1-Catégories'!$C$1:$G$2,2,FALSE)="OUI",U$3,IF(HLOOKUP(U$9,'Feuille1-Catégories'!$C$1:$G$3,3,FALSE)="OUI",OFFSET(U$3,MOD(QUOTIENT(ROW()-ROW($A$20),'Feuille1-Catégories'!$B$6/U$6),U$5),0),IF(MOD($A305-1-U$10,'Feuille1-Catégories'!$F$5+1)=0,U$3,""))),"")</f>
        <v>300</v>
      </c>
      <c r="V305" s="29" t="str">
        <f ca="1">IF(AND($A305&lt;&gt;"",V$9&lt;&gt;""),IF(HLOOKUP(V$9,'Feuille1-Catégories'!$C$1:$G$2,2,FALSE)="OUI",V$3,IF(HLOOKUP(V$9,'Feuille1-Catégories'!$C$1:$G$3,3,FALSE)="OUI",OFFSET(V$3,MOD(QUOTIENT(ROW()-ROW($A$20),'Feuille1-Catégories'!$B$6/V$6),V$5),0),IF(MOD($A305-1-V$10,'Feuille1-Catégories'!$F$5+1)=0,V$3,""))),"")</f>
        <v/>
      </c>
      <c r="W305" s="29" t="str">
        <f ca="1">IF(AND($A305&lt;&gt;"",W$9&lt;&gt;""),IF(HLOOKUP(W$9,'Feuille1-Catégories'!$C$1:$G$2,2,FALSE)="OUI",W$3,IF(HLOOKUP(W$9,'Feuille1-Catégories'!$C$1:$G$3,3,FALSE)="OUI",OFFSET(W$3,MOD(QUOTIENT(ROW()-ROW($A$20),'Feuille1-Catégories'!$B$6/W$6),W$5),0),IF(MOD($A305-1-W$10,'Feuille1-Catégories'!$F$5+1)=0,W$3,""))),"")</f>
        <v/>
      </c>
      <c r="X305" s="29" t="str">
        <f ca="1">IF(AND($A305&lt;&gt;"",X$9&lt;&gt;""),IF(HLOOKUP(X$9,'Feuille1-Catégories'!$C$1:$G$2,2,FALSE)="OUI",X$3,IF(HLOOKUP(X$9,'Feuille1-Catégories'!$C$1:$G$3,3,FALSE)="OUI",OFFSET(X$3,MOD(QUOTIENT(ROW()-ROW($A$20),'Feuille1-Catégories'!$B$6/X$6),X$5),0),IF(MOD($A305-1-X$10,'Feuille1-Catégories'!$F$5+1)=0,X$3,""))),"")</f>
        <v/>
      </c>
      <c r="Y305" s="29" t="str">
        <f ca="1">IF(AND($A305&lt;&gt;"",Y$9&lt;&gt;""),IF(HLOOKUP(Y$9,'Feuille1-Catégories'!$C$1:$G$2,2,FALSE)="OUI",Y$3,IF(HLOOKUP(Y$9,'Feuille1-Catégories'!$C$1:$G$3,3,FALSE)="OUI",OFFSET(Y$3,MOD(QUOTIENT(ROW()-ROW($A$20),'Feuille1-Catégories'!$B$6/Y$6),Y$5),0),IF(MOD($A305-1-Y$10,'Feuille1-Catégories'!$F$5+1)=0,Y$3,""))),"")</f>
        <v/>
      </c>
      <c r="Z305" s="29" t="str">
        <f ca="1">IF(AND($A305&lt;&gt;"",Z$9&lt;&gt;""),IF(HLOOKUP(Z$9,'Feuille1-Catégories'!$C$1:$G$2,2,FALSE)="OUI",Z$3,IF(HLOOKUP(Z$9,'Feuille1-Catégories'!$C$1:$G$3,3,FALSE)="OUI",OFFSET(Z$3,MOD(QUOTIENT(ROW()-ROW($A$20),'Feuille1-Catégories'!$B$6/Z$6),Z$5),0),IF(MOD($A305-1-Z$10,'Feuille1-Catégories'!$F$5+1)=0,Z$3,""))),"")</f>
        <v/>
      </c>
    </row>
    <row r="306" spans="1:26" ht="17" x14ac:dyDescent="0.2">
      <c r="A306" s="21">
        <f>IF('Feuille2-Prix de vente'!A306&lt;&gt;"",'Feuille2-Prix de vente'!A306,"")</f>
        <v>287</v>
      </c>
      <c r="B306" s="33">
        <f ca="1">IF('Feuille2-Prix de vente'!B306&lt;&gt;"",'Feuille2-Prix de vente'!B306,"")</f>
        <v>13.234183191690272</v>
      </c>
      <c r="C306" s="10">
        <f ca="1">IF('Feuille2-Prix de vente'!C306&lt;&gt;"",'Feuille2-Prix de vente'!C306,"")</f>
        <v>5182.3999999999996</v>
      </c>
      <c r="D306" s="10">
        <f t="shared" ca="1" si="4"/>
        <v>423.6</v>
      </c>
      <c r="E306" s="10">
        <f ca="1">IF('Feuille2-Prix de vente'!E306&lt;&gt;"",'Feuille2-Prix de vente'!E306,"")</f>
        <v>5606</v>
      </c>
      <c r="F306" s="29">
        <f ca="1">IF(AND($A306&lt;&gt;"",F$9&lt;&gt;""),IF(HLOOKUP(F$9,'Feuille1-Catégories'!$C$1:$G$2,2,FALSE)="OUI",F$3,IF(HLOOKUP(F$9,'Feuille1-Catégories'!$C$1:$G$3,3,FALSE)="OUI",OFFSET(F$3,MOD(QUOTIENT(ROW()-ROW($A$20),'Feuille1-Catégories'!$B$6/F$6),F$5),0),IF(MOD($A306-1-F$10,'Feuille1-Catégories'!$F$5+1)=0,F$3,""))),"")</f>
        <v>0.8</v>
      </c>
      <c r="G306" s="29" t="str">
        <f ca="1">IF(AND($A306&lt;&gt;"",G$9&lt;&gt;""),IF(HLOOKUP(G$9,'Feuille1-Catégories'!$C$1:$G$2,2,FALSE)="OUI",G$3,IF(HLOOKUP(G$9,'Feuille1-Catégories'!$C$1:$G$3,3,FALSE)="OUI",OFFSET(G$3,MOD(QUOTIENT(ROW()-ROW($A$20),'Feuille1-Catégories'!$B$6/G$6),G$5),0),IF(MOD($A306-1-G$10,'Feuille1-Catégories'!$F$5+1)=0,G$3,""))),"")</f>
        <v xml:space="preserve"> </v>
      </c>
      <c r="H306" s="29" t="str">
        <f ca="1">IF(AND($A306&lt;&gt;"",H$9&lt;&gt;""),IF(HLOOKUP(H$9,'Feuille1-Catégories'!$C$1:$G$2,2,FALSE)="OUI",H$3,IF(HLOOKUP(H$9,'Feuille1-Catégories'!$C$1:$G$3,3,FALSE)="OUI",OFFSET(H$3,MOD(QUOTIENT(ROW()-ROW($A$20),'Feuille1-Catégories'!$B$6/H$6),H$5),0),IF(MOD($A306-1-H$10,'Feuille1-Catégories'!$F$5+1)=0,H$3,""))),"")</f>
        <v/>
      </c>
      <c r="I306" s="29" t="str">
        <f ca="1">IF(AND($A306&lt;&gt;"",I$9&lt;&gt;""),IF(HLOOKUP(I$9,'Feuille1-Catégories'!$C$1:$G$2,2,FALSE)="OUI",I$3,IF(HLOOKUP(I$9,'Feuille1-Catégories'!$C$1:$G$3,3,FALSE)="OUI",OFFSET(I$3,MOD(QUOTIENT(ROW()-ROW($A$20),'Feuille1-Catégories'!$B$6/I$6),I$5),0),IF(MOD($A306-1-I$10,'Feuille1-Catégories'!$F$5+1)=0,I$3,""))),"")</f>
        <v xml:space="preserve"> </v>
      </c>
      <c r="J306" s="29">
        <f ca="1">IF(AND($A306&lt;&gt;"",J$9&lt;&gt;""),IF(HLOOKUP(J$9,'Feuille1-Catégories'!$C$1:$G$2,2,FALSE)="OUI",J$3,IF(HLOOKUP(J$9,'Feuille1-Catégories'!$C$1:$G$3,3,FALSE)="OUI",OFFSET(J$3,MOD(QUOTIENT(ROW()-ROW($A$20),'Feuille1-Catégories'!$B$6/J$6),J$5),0),IF(MOD($A306-1-J$10,'Feuille1-Catégories'!$F$5+1)=0,J$3,""))),"")</f>
        <v>0.8</v>
      </c>
      <c r="K306" s="29">
        <f ca="1">IF(AND($A306&lt;&gt;"",K$9&lt;&gt;""),IF(HLOOKUP(K$9,'Feuille1-Catégories'!$C$1:$G$2,2,FALSE)="OUI",K$3,IF(HLOOKUP(K$9,'Feuille1-Catégories'!$C$1:$G$3,3,FALSE)="OUI",OFFSET(K$3,MOD(QUOTIENT(ROW()-ROW($A$20),'Feuille1-Catégories'!$B$6/K$6),K$5),0),IF(MOD($A306-1-K$10,'Feuille1-Catégories'!$F$5+1)=0,K$3,""))),"")</f>
        <v>10</v>
      </c>
      <c r="L306" s="29">
        <f ca="1">IF(AND($A306&lt;&gt;"",L$9&lt;&gt;""),IF(HLOOKUP(L$9,'Feuille1-Catégories'!$C$1:$G$2,2,FALSE)="OUI",L$3,IF(HLOOKUP(L$9,'Feuille1-Catégories'!$C$1:$G$3,3,FALSE)="OUI",OFFSET(L$3,MOD(QUOTIENT(ROW()-ROW($A$20),'Feuille1-Catégories'!$B$6/L$6),L$5),0),IF(MOD($A306-1-L$10,'Feuille1-Catégories'!$F$5+1)=0,L$3,""))),"")</f>
        <v>50</v>
      </c>
      <c r="M306" s="29" t="str">
        <f ca="1">IF(AND($A306&lt;&gt;"",M$9&lt;&gt;""),IF(HLOOKUP(M$9,'Feuille1-Catégories'!$C$1:$G$2,2,FALSE)="OUI",M$3,IF(HLOOKUP(M$9,'Feuille1-Catégories'!$C$1:$G$3,3,FALSE)="OUI",OFFSET(M$3,MOD(QUOTIENT(ROW()-ROW($A$20),'Feuille1-Catégories'!$B$6/M$6),M$5),0),IF(MOD($A306-1-M$10,'Feuille1-Catégories'!$F$5+1)=0,M$3,""))),"")</f>
        <v xml:space="preserve"> </v>
      </c>
      <c r="N306" s="29">
        <f ca="1">IF(AND($A306&lt;&gt;"",N$9&lt;&gt;""),IF(HLOOKUP(N$9,'Feuille1-Catégories'!$C$1:$G$2,2,FALSE)="OUI",N$3,IF(HLOOKUP(N$9,'Feuille1-Catégories'!$C$1:$G$3,3,FALSE)="OUI",OFFSET(N$3,MOD(QUOTIENT(ROW()-ROW($A$20),'Feuille1-Catégories'!$B$6/N$6),N$5),0),IF(MOD($A306-1-N$10,'Feuille1-Catégories'!$F$5+1)=0,N$3,""))),"")</f>
        <v>2</v>
      </c>
      <c r="O306" s="29">
        <f ca="1">IF(AND($A306&lt;&gt;"",O$9&lt;&gt;""),IF(HLOOKUP(O$9,'Feuille1-Catégories'!$C$1:$G$2,2,FALSE)="OUI",O$3,IF(HLOOKUP(O$9,'Feuille1-Catégories'!$C$1:$G$3,3,FALSE)="OUI",OFFSET(O$3,MOD(QUOTIENT(ROW()-ROW($A$20),'Feuille1-Catégories'!$B$6/O$6),O$5),0),IF(MOD($A306-1-O$10,'Feuille1-Catégories'!$F$5+1)=0,O$3,""))),"")</f>
        <v>5</v>
      </c>
      <c r="P306" s="29">
        <f ca="1">IF(AND($A306&lt;&gt;"",P$9&lt;&gt;""),IF(HLOOKUP(P$9,'Feuille1-Catégories'!$C$1:$G$2,2,FALSE)="OUI",P$3,IF(HLOOKUP(P$9,'Feuille1-Catégories'!$C$1:$G$3,3,FALSE)="OUI",OFFSET(P$3,MOD(QUOTIENT(ROW()-ROW($A$20),'Feuille1-Catégories'!$B$6/P$6),P$5),0),IF(MOD($A306-1-P$10,'Feuille1-Catégories'!$F$5+1)=0,P$3,""))),"")</f>
        <v>25</v>
      </c>
      <c r="Q306" s="29" t="str">
        <f ca="1">IF(AND($A306&lt;&gt;"",Q$9&lt;&gt;""),IF(HLOOKUP(Q$9,'Feuille1-Catégories'!$C$1:$G$2,2,FALSE)="OUI",Q$3,IF(HLOOKUP(Q$9,'Feuille1-Catégories'!$C$1:$G$3,3,FALSE)="OUI",OFFSET(Q$3,MOD(QUOTIENT(ROW()-ROW($A$20),'Feuille1-Catégories'!$B$6/Q$6),Q$5),0),IF(MOD($A306-1-Q$10,'Feuille1-Catégories'!$F$5+1)=0,Q$3,""))),"")</f>
        <v/>
      </c>
      <c r="R306" s="29" t="str">
        <f ca="1">IF(AND($A306&lt;&gt;"",R$9&lt;&gt;""),IF(HLOOKUP(R$9,'Feuille1-Catégories'!$C$1:$G$2,2,FALSE)="OUI",R$3,IF(HLOOKUP(R$9,'Feuille1-Catégories'!$C$1:$G$3,3,FALSE)="OUI",OFFSET(R$3,MOD(QUOTIENT(ROW()-ROW($A$20),'Feuille1-Catégories'!$B$6/R$6),R$5),0),IF(MOD($A306-1-R$10,'Feuille1-Catégories'!$F$5+1)=0,R$3,""))),"")</f>
        <v/>
      </c>
      <c r="S306" s="29">
        <f ca="1">IF(AND($A306&lt;&gt;"",S$9&lt;&gt;""),IF(HLOOKUP(S$9,'Feuille1-Catégories'!$C$1:$G$2,2,FALSE)="OUI",S$3,IF(HLOOKUP(S$9,'Feuille1-Catégories'!$C$1:$G$3,3,FALSE)="OUI",OFFSET(S$3,MOD(QUOTIENT(ROW()-ROW($A$20),'Feuille1-Catégories'!$B$6/S$6),S$5),0),IF(MOD($A306-1-S$10,'Feuille1-Catégories'!$F$5+1)=0,S$3,""))),"")</f>
        <v>30</v>
      </c>
      <c r="T306" s="29" t="str">
        <f ca="1">IF(AND($A306&lt;&gt;"",T$9&lt;&gt;""),IF(HLOOKUP(T$9,'Feuille1-Catégories'!$C$1:$G$2,2,FALSE)="OUI",T$3,IF(HLOOKUP(T$9,'Feuille1-Catégories'!$C$1:$G$3,3,FALSE)="OUI",OFFSET(T$3,MOD(QUOTIENT(ROW()-ROW($A$20),'Feuille1-Catégories'!$B$6/T$6),T$5),0),IF(MOD($A306-1-T$10,'Feuille1-Catégories'!$F$5+1)=0,T$3,""))),"")</f>
        <v/>
      </c>
      <c r="U306" s="29">
        <f ca="1">IF(AND($A306&lt;&gt;"",U$9&lt;&gt;""),IF(HLOOKUP(U$9,'Feuille1-Catégories'!$C$1:$G$2,2,FALSE)="OUI",U$3,IF(HLOOKUP(U$9,'Feuille1-Catégories'!$C$1:$G$3,3,FALSE)="OUI",OFFSET(U$3,MOD(QUOTIENT(ROW()-ROW($A$20),'Feuille1-Catégories'!$B$6/U$6),U$5),0),IF(MOD($A306-1-U$10,'Feuille1-Catégories'!$F$5+1)=0,U$3,""))),"")</f>
        <v>300</v>
      </c>
      <c r="V306" s="29" t="str">
        <f ca="1">IF(AND($A306&lt;&gt;"",V$9&lt;&gt;""),IF(HLOOKUP(V$9,'Feuille1-Catégories'!$C$1:$G$2,2,FALSE)="OUI",V$3,IF(HLOOKUP(V$9,'Feuille1-Catégories'!$C$1:$G$3,3,FALSE)="OUI",OFFSET(V$3,MOD(QUOTIENT(ROW()-ROW($A$20),'Feuille1-Catégories'!$B$6/V$6),V$5),0),IF(MOD($A306-1-V$10,'Feuille1-Catégories'!$F$5+1)=0,V$3,""))),"")</f>
        <v/>
      </c>
      <c r="W306" s="29" t="str">
        <f ca="1">IF(AND($A306&lt;&gt;"",W$9&lt;&gt;""),IF(HLOOKUP(W$9,'Feuille1-Catégories'!$C$1:$G$2,2,FALSE)="OUI",W$3,IF(HLOOKUP(W$9,'Feuille1-Catégories'!$C$1:$G$3,3,FALSE)="OUI",OFFSET(W$3,MOD(QUOTIENT(ROW()-ROW($A$20),'Feuille1-Catégories'!$B$6/W$6),W$5),0),IF(MOD($A306-1-W$10,'Feuille1-Catégories'!$F$5+1)=0,W$3,""))),"")</f>
        <v/>
      </c>
      <c r="X306" s="29" t="str">
        <f ca="1">IF(AND($A306&lt;&gt;"",X$9&lt;&gt;""),IF(HLOOKUP(X$9,'Feuille1-Catégories'!$C$1:$G$2,2,FALSE)="OUI",X$3,IF(HLOOKUP(X$9,'Feuille1-Catégories'!$C$1:$G$3,3,FALSE)="OUI",OFFSET(X$3,MOD(QUOTIENT(ROW()-ROW($A$20),'Feuille1-Catégories'!$B$6/X$6),X$5),0),IF(MOD($A306-1-X$10,'Feuille1-Catégories'!$F$5+1)=0,X$3,""))),"")</f>
        <v/>
      </c>
      <c r="Y306" s="29" t="str">
        <f ca="1">IF(AND($A306&lt;&gt;"",Y$9&lt;&gt;""),IF(HLOOKUP(Y$9,'Feuille1-Catégories'!$C$1:$G$2,2,FALSE)="OUI",Y$3,IF(HLOOKUP(Y$9,'Feuille1-Catégories'!$C$1:$G$3,3,FALSE)="OUI",OFFSET(Y$3,MOD(QUOTIENT(ROW()-ROW($A$20),'Feuille1-Catégories'!$B$6/Y$6),Y$5),0),IF(MOD($A306-1-Y$10,'Feuille1-Catégories'!$F$5+1)=0,Y$3,""))),"")</f>
        <v/>
      </c>
      <c r="Z306" s="29" t="str">
        <f ca="1">IF(AND($A306&lt;&gt;"",Z$9&lt;&gt;""),IF(HLOOKUP(Z$9,'Feuille1-Catégories'!$C$1:$G$2,2,FALSE)="OUI",Z$3,IF(HLOOKUP(Z$9,'Feuille1-Catégories'!$C$1:$G$3,3,FALSE)="OUI",OFFSET(Z$3,MOD(QUOTIENT(ROW()-ROW($A$20),'Feuille1-Catégories'!$B$6/Z$6),Z$5),0),IF(MOD($A306-1-Z$10,'Feuille1-Catégories'!$F$5+1)=0,Z$3,""))),"")</f>
        <v/>
      </c>
    </row>
    <row r="307" spans="1:26" ht="17" x14ac:dyDescent="0.2">
      <c r="A307" s="21">
        <f>IF('Feuille2-Prix de vente'!A307&lt;&gt;"",'Feuille2-Prix de vente'!A307,"")</f>
        <v>288</v>
      </c>
      <c r="B307" s="33">
        <f ca="1">IF('Feuille2-Prix de vente'!B307&lt;&gt;"",'Feuille2-Prix de vente'!B307,"")</f>
        <v>9.3979859894921187</v>
      </c>
      <c r="C307" s="10">
        <f ca="1">IF('Feuille2-Prix de vente'!C307&lt;&gt;"",'Feuille2-Prix de vente'!C307,"")</f>
        <v>7672.4</v>
      </c>
      <c r="D307" s="10">
        <f t="shared" ca="1" si="4"/>
        <v>913.6</v>
      </c>
      <c r="E307" s="10">
        <f ca="1">IF('Feuille2-Prix de vente'!E307&lt;&gt;"",'Feuille2-Prix de vente'!E307,"")</f>
        <v>8586</v>
      </c>
      <c r="F307" s="29">
        <f ca="1">IF(AND($A307&lt;&gt;"",F$9&lt;&gt;""),IF(HLOOKUP(F$9,'Feuille1-Catégories'!$C$1:$G$2,2,FALSE)="OUI",F$3,IF(HLOOKUP(F$9,'Feuille1-Catégories'!$C$1:$G$3,3,FALSE)="OUI",OFFSET(F$3,MOD(QUOTIENT(ROW()-ROW($A$20),'Feuille1-Catégories'!$B$6/F$6),F$5),0),IF(MOD($A307-1-F$10,'Feuille1-Catégories'!$F$5+1)=0,F$3,""))),"")</f>
        <v>0.8</v>
      </c>
      <c r="G307" s="29" t="str">
        <f ca="1">IF(AND($A307&lt;&gt;"",G$9&lt;&gt;""),IF(HLOOKUP(G$9,'Feuille1-Catégories'!$C$1:$G$2,2,FALSE)="OUI",G$3,IF(HLOOKUP(G$9,'Feuille1-Catégories'!$C$1:$G$3,3,FALSE)="OUI",OFFSET(G$3,MOD(QUOTIENT(ROW()-ROW($A$20),'Feuille1-Catégories'!$B$6/G$6),G$5),0),IF(MOD($A307-1-G$10,'Feuille1-Catégories'!$F$5+1)=0,G$3,""))),"")</f>
        <v xml:space="preserve"> </v>
      </c>
      <c r="H307" s="29" t="str">
        <f ca="1">IF(AND($A307&lt;&gt;"",H$9&lt;&gt;""),IF(HLOOKUP(H$9,'Feuille1-Catégories'!$C$1:$G$2,2,FALSE)="OUI",H$3,IF(HLOOKUP(H$9,'Feuille1-Catégories'!$C$1:$G$3,3,FALSE)="OUI",OFFSET(H$3,MOD(QUOTIENT(ROW()-ROW($A$20),'Feuille1-Catégories'!$B$6/H$6),H$5),0),IF(MOD($A307-1-H$10,'Feuille1-Catégories'!$F$5+1)=0,H$3,""))),"")</f>
        <v/>
      </c>
      <c r="I307" s="29" t="str">
        <f ca="1">IF(AND($A307&lt;&gt;"",I$9&lt;&gt;""),IF(HLOOKUP(I$9,'Feuille1-Catégories'!$C$1:$G$2,2,FALSE)="OUI",I$3,IF(HLOOKUP(I$9,'Feuille1-Catégories'!$C$1:$G$3,3,FALSE)="OUI",OFFSET(I$3,MOD(QUOTIENT(ROW()-ROW($A$20),'Feuille1-Catégories'!$B$6/I$6),I$5),0),IF(MOD($A307-1-I$10,'Feuille1-Catégories'!$F$5+1)=0,I$3,""))),"")</f>
        <v xml:space="preserve"> </v>
      </c>
      <c r="J307" s="29">
        <f ca="1">IF(AND($A307&lt;&gt;"",J$9&lt;&gt;""),IF(HLOOKUP(J$9,'Feuille1-Catégories'!$C$1:$G$2,2,FALSE)="OUI",J$3,IF(HLOOKUP(J$9,'Feuille1-Catégories'!$C$1:$G$3,3,FALSE)="OUI",OFFSET(J$3,MOD(QUOTIENT(ROW()-ROW($A$20),'Feuille1-Catégories'!$B$6/J$6),J$5),0),IF(MOD($A307-1-J$10,'Feuille1-Catégories'!$F$5+1)=0,J$3,""))),"")</f>
        <v>0.8</v>
      </c>
      <c r="K307" s="29" t="str">
        <f ca="1">IF(AND($A307&lt;&gt;"",K$9&lt;&gt;""),IF(HLOOKUP(K$9,'Feuille1-Catégories'!$C$1:$G$2,2,FALSE)="OUI",K$3,IF(HLOOKUP(K$9,'Feuille1-Catégories'!$C$1:$G$3,3,FALSE)="OUI",OFFSET(K$3,MOD(QUOTIENT(ROW()-ROW($A$20),'Feuille1-Catégories'!$B$6/K$6),K$5),0),IF(MOD($A307-1-K$10,'Feuille1-Catégories'!$F$5+1)=0,K$3,""))),"")</f>
        <v/>
      </c>
      <c r="L307" s="29">
        <f ca="1">IF(AND($A307&lt;&gt;"",L$9&lt;&gt;""),IF(HLOOKUP(L$9,'Feuille1-Catégories'!$C$1:$G$2,2,FALSE)="OUI",L$3,IF(HLOOKUP(L$9,'Feuille1-Catégories'!$C$1:$G$3,3,FALSE)="OUI",OFFSET(L$3,MOD(QUOTIENT(ROW()-ROW($A$20),'Feuille1-Catégories'!$B$6/L$6),L$5),0),IF(MOD($A307-1-L$10,'Feuille1-Catégories'!$F$5+1)=0,L$3,""))),"")</f>
        <v>50</v>
      </c>
      <c r="M307" s="29" t="str">
        <f ca="1">IF(AND($A307&lt;&gt;"",M$9&lt;&gt;""),IF(HLOOKUP(M$9,'Feuille1-Catégories'!$C$1:$G$2,2,FALSE)="OUI",M$3,IF(HLOOKUP(M$9,'Feuille1-Catégories'!$C$1:$G$3,3,FALSE)="OUI",OFFSET(M$3,MOD(QUOTIENT(ROW()-ROW($A$20),'Feuille1-Catégories'!$B$6/M$6),M$5),0),IF(MOD($A307-1-M$10,'Feuille1-Catégories'!$F$5+1)=0,M$3,""))),"")</f>
        <v xml:space="preserve"> </v>
      </c>
      <c r="N307" s="29">
        <f ca="1">IF(AND($A307&lt;&gt;"",N$9&lt;&gt;""),IF(HLOOKUP(N$9,'Feuille1-Catégories'!$C$1:$G$2,2,FALSE)="OUI",N$3,IF(HLOOKUP(N$9,'Feuille1-Catégories'!$C$1:$G$3,3,FALSE)="OUI",OFFSET(N$3,MOD(QUOTIENT(ROW()-ROW($A$20),'Feuille1-Catégories'!$B$6/N$6),N$5),0),IF(MOD($A307-1-N$10,'Feuille1-Catégories'!$F$5+1)=0,N$3,""))),"")</f>
        <v>2</v>
      </c>
      <c r="O307" s="29">
        <f ca="1">IF(AND($A307&lt;&gt;"",O$9&lt;&gt;""),IF(HLOOKUP(O$9,'Feuille1-Catégories'!$C$1:$G$2,2,FALSE)="OUI",O$3,IF(HLOOKUP(O$9,'Feuille1-Catégories'!$C$1:$G$3,3,FALSE)="OUI",OFFSET(O$3,MOD(QUOTIENT(ROW()-ROW($A$20),'Feuille1-Catégories'!$B$6/O$6),O$5),0),IF(MOD($A307-1-O$10,'Feuille1-Catégories'!$F$5+1)=0,O$3,""))),"")</f>
        <v>5</v>
      </c>
      <c r="P307" s="29">
        <f ca="1">IF(AND($A307&lt;&gt;"",P$9&lt;&gt;""),IF(HLOOKUP(P$9,'Feuille1-Catégories'!$C$1:$G$2,2,FALSE)="OUI",P$3,IF(HLOOKUP(P$9,'Feuille1-Catégories'!$C$1:$G$3,3,FALSE)="OUI",OFFSET(P$3,MOD(QUOTIENT(ROW()-ROW($A$20),'Feuille1-Catégories'!$B$6/P$6),P$5),0),IF(MOD($A307-1-P$10,'Feuille1-Catégories'!$F$5+1)=0,P$3,""))),"")</f>
        <v>25</v>
      </c>
      <c r="Q307" s="29">
        <f ca="1">IF(AND($A307&lt;&gt;"",Q$9&lt;&gt;""),IF(HLOOKUP(Q$9,'Feuille1-Catégories'!$C$1:$G$2,2,FALSE)="OUI",Q$3,IF(HLOOKUP(Q$9,'Feuille1-Catégories'!$C$1:$G$3,3,FALSE)="OUI",OFFSET(Q$3,MOD(QUOTIENT(ROW()-ROW($A$20),'Feuille1-Catégories'!$B$6/Q$6),Q$5),0),IF(MOD($A307-1-Q$10,'Feuille1-Catégories'!$F$5+1)=0,Q$3,""))),"")</f>
        <v>500</v>
      </c>
      <c r="R307" s="29" t="str">
        <f ca="1">IF(AND($A307&lt;&gt;"",R$9&lt;&gt;""),IF(HLOOKUP(R$9,'Feuille1-Catégories'!$C$1:$G$2,2,FALSE)="OUI",R$3,IF(HLOOKUP(R$9,'Feuille1-Catégories'!$C$1:$G$3,3,FALSE)="OUI",OFFSET(R$3,MOD(QUOTIENT(ROW()-ROW($A$20),'Feuille1-Catégories'!$B$6/R$6),R$5),0),IF(MOD($A307-1-R$10,'Feuille1-Catégories'!$F$5+1)=0,R$3,""))),"")</f>
        <v/>
      </c>
      <c r="S307" s="29">
        <f ca="1">IF(AND($A307&lt;&gt;"",S$9&lt;&gt;""),IF(HLOOKUP(S$9,'Feuille1-Catégories'!$C$1:$G$2,2,FALSE)="OUI",S$3,IF(HLOOKUP(S$9,'Feuille1-Catégories'!$C$1:$G$3,3,FALSE)="OUI",OFFSET(S$3,MOD(QUOTIENT(ROW()-ROW($A$20),'Feuille1-Catégories'!$B$6/S$6),S$5),0),IF(MOD($A307-1-S$10,'Feuille1-Catégories'!$F$5+1)=0,S$3,""))),"")</f>
        <v>30</v>
      </c>
      <c r="T307" s="29" t="str">
        <f ca="1">IF(AND($A307&lt;&gt;"",T$9&lt;&gt;""),IF(HLOOKUP(T$9,'Feuille1-Catégories'!$C$1:$G$2,2,FALSE)="OUI",T$3,IF(HLOOKUP(T$9,'Feuille1-Catégories'!$C$1:$G$3,3,FALSE)="OUI",OFFSET(T$3,MOD(QUOTIENT(ROW()-ROW($A$20),'Feuille1-Catégories'!$B$6/T$6),T$5),0),IF(MOD($A307-1-T$10,'Feuille1-Catégories'!$F$5+1)=0,T$3,""))),"")</f>
        <v/>
      </c>
      <c r="U307" s="29">
        <f ca="1">IF(AND($A307&lt;&gt;"",U$9&lt;&gt;""),IF(HLOOKUP(U$9,'Feuille1-Catégories'!$C$1:$G$2,2,FALSE)="OUI",U$3,IF(HLOOKUP(U$9,'Feuille1-Catégories'!$C$1:$G$3,3,FALSE)="OUI",OFFSET(U$3,MOD(QUOTIENT(ROW()-ROW($A$20),'Feuille1-Catégories'!$B$6/U$6),U$5),0),IF(MOD($A307-1-U$10,'Feuille1-Catégories'!$F$5+1)=0,U$3,""))),"")</f>
        <v>300</v>
      </c>
      <c r="V307" s="29" t="str">
        <f ca="1">IF(AND($A307&lt;&gt;"",V$9&lt;&gt;""),IF(HLOOKUP(V$9,'Feuille1-Catégories'!$C$1:$G$2,2,FALSE)="OUI",V$3,IF(HLOOKUP(V$9,'Feuille1-Catégories'!$C$1:$G$3,3,FALSE)="OUI",OFFSET(V$3,MOD(QUOTIENT(ROW()-ROW($A$20),'Feuille1-Catégories'!$B$6/V$6),V$5),0),IF(MOD($A307-1-V$10,'Feuille1-Catégories'!$F$5+1)=0,V$3,""))),"")</f>
        <v/>
      </c>
      <c r="W307" s="29" t="str">
        <f ca="1">IF(AND($A307&lt;&gt;"",W$9&lt;&gt;""),IF(HLOOKUP(W$9,'Feuille1-Catégories'!$C$1:$G$2,2,FALSE)="OUI",W$3,IF(HLOOKUP(W$9,'Feuille1-Catégories'!$C$1:$G$3,3,FALSE)="OUI",OFFSET(W$3,MOD(QUOTIENT(ROW()-ROW($A$20),'Feuille1-Catégories'!$B$6/W$6),W$5),0),IF(MOD($A307-1-W$10,'Feuille1-Catégories'!$F$5+1)=0,W$3,""))),"")</f>
        <v/>
      </c>
      <c r="X307" s="29" t="str">
        <f ca="1">IF(AND($A307&lt;&gt;"",X$9&lt;&gt;""),IF(HLOOKUP(X$9,'Feuille1-Catégories'!$C$1:$G$2,2,FALSE)="OUI",X$3,IF(HLOOKUP(X$9,'Feuille1-Catégories'!$C$1:$G$3,3,FALSE)="OUI",OFFSET(X$3,MOD(QUOTIENT(ROW()-ROW($A$20),'Feuille1-Catégories'!$B$6/X$6),X$5),0),IF(MOD($A307-1-X$10,'Feuille1-Catégories'!$F$5+1)=0,X$3,""))),"")</f>
        <v/>
      </c>
      <c r="Y307" s="29" t="str">
        <f ca="1">IF(AND($A307&lt;&gt;"",Y$9&lt;&gt;""),IF(HLOOKUP(Y$9,'Feuille1-Catégories'!$C$1:$G$2,2,FALSE)="OUI",Y$3,IF(HLOOKUP(Y$9,'Feuille1-Catégories'!$C$1:$G$3,3,FALSE)="OUI",OFFSET(Y$3,MOD(QUOTIENT(ROW()-ROW($A$20),'Feuille1-Catégories'!$B$6/Y$6),Y$5),0),IF(MOD($A307-1-Y$10,'Feuille1-Catégories'!$F$5+1)=0,Y$3,""))),"")</f>
        <v/>
      </c>
      <c r="Z307" s="29" t="str">
        <f ca="1">IF(AND($A307&lt;&gt;"",Z$9&lt;&gt;""),IF(HLOOKUP(Z$9,'Feuille1-Catégories'!$C$1:$G$2,2,FALSE)="OUI",Z$3,IF(HLOOKUP(Z$9,'Feuille1-Catégories'!$C$1:$G$3,3,FALSE)="OUI",OFFSET(Z$3,MOD(QUOTIENT(ROW()-ROW($A$20),'Feuille1-Catégories'!$B$6/Z$6),Z$5),0),IF(MOD($A307-1-Z$10,'Feuille1-Catégories'!$F$5+1)=0,Z$3,""))),"")</f>
        <v/>
      </c>
    </row>
    <row r="308" spans="1:26" ht="17" x14ac:dyDescent="0.2">
      <c r="A308" s="21">
        <f>IF('Feuille2-Prix de vente'!A308&lt;&gt;"",'Feuille2-Prix de vente'!A308,"")</f>
        <v>289</v>
      </c>
      <c r="B308" s="33">
        <f ca="1">IF('Feuille2-Prix de vente'!B308&lt;&gt;"",'Feuille2-Prix de vente'!B308,"")</f>
        <v>14.367327667610953</v>
      </c>
      <c r="C308" s="10">
        <f ca="1">IF('Feuille2-Prix de vente'!C308&lt;&gt;"",'Feuille2-Prix de vente'!C308,"")</f>
        <v>5662.4</v>
      </c>
      <c r="D308" s="10">
        <f t="shared" ca="1" si="4"/>
        <v>423.6</v>
      </c>
      <c r="E308" s="10">
        <f ca="1">IF('Feuille2-Prix de vente'!E308&lt;&gt;"",'Feuille2-Prix de vente'!E308,"")</f>
        <v>6086</v>
      </c>
      <c r="F308" s="29">
        <f ca="1">IF(AND($A308&lt;&gt;"",F$9&lt;&gt;""),IF(HLOOKUP(F$9,'Feuille1-Catégories'!$C$1:$G$2,2,FALSE)="OUI",F$3,IF(HLOOKUP(F$9,'Feuille1-Catégories'!$C$1:$G$3,3,FALSE)="OUI",OFFSET(F$3,MOD(QUOTIENT(ROW()-ROW($A$20),'Feuille1-Catégories'!$B$6/F$6),F$5),0),IF(MOD($A308-1-F$10,'Feuille1-Catégories'!$F$5+1)=0,F$3,""))),"")</f>
        <v>0.8</v>
      </c>
      <c r="G308" s="29" t="str">
        <f ca="1">IF(AND($A308&lt;&gt;"",G$9&lt;&gt;""),IF(HLOOKUP(G$9,'Feuille1-Catégories'!$C$1:$G$2,2,FALSE)="OUI",G$3,IF(HLOOKUP(G$9,'Feuille1-Catégories'!$C$1:$G$3,3,FALSE)="OUI",OFFSET(G$3,MOD(QUOTIENT(ROW()-ROW($A$20),'Feuille1-Catégories'!$B$6/G$6),G$5),0),IF(MOD($A308-1-G$10,'Feuille1-Catégories'!$F$5+1)=0,G$3,""))),"")</f>
        <v xml:space="preserve"> </v>
      </c>
      <c r="H308" s="29" t="str">
        <f ca="1">IF(AND($A308&lt;&gt;"",H$9&lt;&gt;""),IF(HLOOKUP(H$9,'Feuille1-Catégories'!$C$1:$G$2,2,FALSE)="OUI",H$3,IF(HLOOKUP(H$9,'Feuille1-Catégories'!$C$1:$G$3,3,FALSE)="OUI",OFFSET(H$3,MOD(QUOTIENT(ROW()-ROW($A$20),'Feuille1-Catégories'!$B$6/H$6),H$5),0),IF(MOD($A308-1-H$10,'Feuille1-Catégories'!$F$5+1)=0,H$3,""))),"")</f>
        <v/>
      </c>
      <c r="I308" s="29" t="str">
        <f ca="1">IF(AND($A308&lt;&gt;"",I$9&lt;&gt;""),IF(HLOOKUP(I$9,'Feuille1-Catégories'!$C$1:$G$2,2,FALSE)="OUI",I$3,IF(HLOOKUP(I$9,'Feuille1-Catégories'!$C$1:$G$3,3,FALSE)="OUI",OFFSET(I$3,MOD(QUOTIENT(ROW()-ROW($A$20),'Feuille1-Catégories'!$B$6/I$6),I$5),0),IF(MOD($A308-1-I$10,'Feuille1-Catégories'!$F$5+1)=0,I$3,""))),"")</f>
        <v xml:space="preserve"> </v>
      </c>
      <c r="J308" s="29">
        <f ca="1">IF(AND($A308&lt;&gt;"",J$9&lt;&gt;""),IF(HLOOKUP(J$9,'Feuille1-Catégories'!$C$1:$G$2,2,FALSE)="OUI",J$3,IF(HLOOKUP(J$9,'Feuille1-Catégories'!$C$1:$G$3,3,FALSE)="OUI",OFFSET(J$3,MOD(QUOTIENT(ROW()-ROW($A$20),'Feuille1-Catégories'!$B$6/J$6),J$5),0),IF(MOD($A308-1-J$10,'Feuille1-Catégories'!$F$5+1)=0,J$3,""))),"")</f>
        <v>0.8</v>
      </c>
      <c r="K308" s="29" t="str">
        <f ca="1">IF(AND($A308&lt;&gt;"",K$9&lt;&gt;""),IF(HLOOKUP(K$9,'Feuille1-Catégories'!$C$1:$G$2,2,FALSE)="OUI",K$3,IF(HLOOKUP(K$9,'Feuille1-Catégories'!$C$1:$G$3,3,FALSE)="OUI",OFFSET(K$3,MOD(QUOTIENT(ROW()-ROW($A$20),'Feuille1-Catégories'!$B$6/K$6),K$5),0),IF(MOD($A308-1-K$10,'Feuille1-Catégories'!$F$5+1)=0,K$3,""))),"")</f>
        <v/>
      </c>
      <c r="L308" s="29">
        <f ca="1">IF(AND($A308&lt;&gt;"",L$9&lt;&gt;""),IF(HLOOKUP(L$9,'Feuille1-Catégories'!$C$1:$G$2,2,FALSE)="OUI",L$3,IF(HLOOKUP(L$9,'Feuille1-Catégories'!$C$1:$G$3,3,FALSE)="OUI",OFFSET(L$3,MOD(QUOTIENT(ROW()-ROW($A$20),'Feuille1-Catégories'!$B$6/L$6),L$5),0),IF(MOD($A308-1-L$10,'Feuille1-Catégories'!$F$5+1)=0,L$3,""))),"")</f>
        <v>50</v>
      </c>
      <c r="M308" s="29" t="str">
        <f ca="1">IF(AND($A308&lt;&gt;"",M$9&lt;&gt;""),IF(HLOOKUP(M$9,'Feuille1-Catégories'!$C$1:$G$2,2,FALSE)="OUI",M$3,IF(HLOOKUP(M$9,'Feuille1-Catégories'!$C$1:$G$3,3,FALSE)="OUI",OFFSET(M$3,MOD(QUOTIENT(ROW()-ROW($A$20),'Feuille1-Catégories'!$B$6/M$6),M$5),0),IF(MOD($A308-1-M$10,'Feuille1-Catégories'!$F$5+1)=0,M$3,""))),"")</f>
        <v xml:space="preserve"> </v>
      </c>
      <c r="N308" s="29">
        <f ca="1">IF(AND($A308&lt;&gt;"",N$9&lt;&gt;""),IF(HLOOKUP(N$9,'Feuille1-Catégories'!$C$1:$G$2,2,FALSE)="OUI",N$3,IF(HLOOKUP(N$9,'Feuille1-Catégories'!$C$1:$G$3,3,FALSE)="OUI",OFFSET(N$3,MOD(QUOTIENT(ROW()-ROW($A$20),'Feuille1-Catégories'!$B$6/N$6),N$5),0),IF(MOD($A308-1-N$10,'Feuille1-Catégories'!$F$5+1)=0,N$3,""))),"")</f>
        <v>2</v>
      </c>
      <c r="O308" s="29">
        <f ca="1">IF(AND($A308&lt;&gt;"",O$9&lt;&gt;""),IF(HLOOKUP(O$9,'Feuille1-Catégories'!$C$1:$G$2,2,FALSE)="OUI",O$3,IF(HLOOKUP(O$9,'Feuille1-Catégories'!$C$1:$G$3,3,FALSE)="OUI",OFFSET(O$3,MOD(QUOTIENT(ROW()-ROW($A$20),'Feuille1-Catégories'!$B$6/O$6),O$5),0),IF(MOD($A308-1-O$10,'Feuille1-Catégories'!$F$5+1)=0,O$3,""))),"")</f>
        <v>5</v>
      </c>
      <c r="P308" s="29">
        <f ca="1">IF(AND($A308&lt;&gt;"",P$9&lt;&gt;""),IF(HLOOKUP(P$9,'Feuille1-Catégories'!$C$1:$G$2,2,FALSE)="OUI",P$3,IF(HLOOKUP(P$9,'Feuille1-Catégories'!$C$1:$G$3,3,FALSE)="OUI",OFFSET(P$3,MOD(QUOTIENT(ROW()-ROW($A$20),'Feuille1-Catégories'!$B$6/P$6),P$5),0),IF(MOD($A308-1-P$10,'Feuille1-Catégories'!$F$5+1)=0,P$3,""))),"")</f>
        <v>25</v>
      </c>
      <c r="Q308" s="29" t="str">
        <f ca="1">IF(AND($A308&lt;&gt;"",Q$9&lt;&gt;""),IF(HLOOKUP(Q$9,'Feuille1-Catégories'!$C$1:$G$2,2,FALSE)="OUI",Q$3,IF(HLOOKUP(Q$9,'Feuille1-Catégories'!$C$1:$G$3,3,FALSE)="OUI",OFFSET(Q$3,MOD(QUOTIENT(ROW()-ROW($A$20),'Feuille1-Catégories'!$B$6/Q$6),Q$5),0),IF(MOD($A308-1-Q$10,'Feuille1-Catégories'!$F$5+1)=0,Q$3,""))),"")</f>
        <v/>
      </c>
      <c r="R308" s="29" t="str">
        <f ca="1">IF(AND($A308&lt;&gt;"",R$9&lt;&gt;""),IF(HLOOKUP(R$9,'Feuille1-Catégories'!$C$1:$G$2,2,FALSE)="OUI",R$3,IF(HLOOKUP(R$9,'Feuille1-Catégories'!$C$1:$G$3,3,FALSE)="OUI",OFFSET(R$3,MOD(QUOTIENT(ROW()-ROW($A$20),'Feuille1-Catégories'!$B$6/R$6),R$5),0),IF(MOD($A308-1-R$10,'Feuille1-Catégories'!$F$5+1)=0,R$3,""))),"")</f>
        <v/>
      </c>
      <c r="S308" s="29">
        <f ca="1">IF(AND($A308&lt;&gt;"",S$9&lt;&gt;""),IF(HLOOKUP(S$9,'Feuille1-Catégories'!$C$1:$G$2,2,FALSE)="OUI",S$3,IF(HLOOKUP(S$9,'Feuille1-Catégories'!$C$1:$G$3,3,FALSE)="OUI",OFFSET(S$3,MOD(QUOTIENT(ROW()-ROW($A$20),'Feuille1-Catégories'!$B$6/S$6),S$5),0),IF(MOD($A308-1-S$10,'Feuille1-Catégories'!$F$5+1)=0,S$3,""))),"")</f>
        <v>30</v>
      </c>
      <c r="T308" s="29">
        <f ca="1">IF(AND($A308&lt;&gt;"",T$9&lt;&gt;""),IF(HLOOKUP(T$9,'Feuille1-Catégories'!$C$1:$G$2,2,FALSE)="OUI",T$3,IF(HLOOKUP(T$9,'Feuille1-Catégories'!$C$1:$G$3,3,FALSE)="OUI",OFFSET(T$3,MOD(QUOTIENT(ROW()-ROW($A$20),'Feuille1-Catégories'!$B$6/T$6),T$5),0),IF(MOD($A308-1-T$10,'Feuille1-Catégories'!$F$5+1)=0,T$3,""))),"")</f>
        <v>10</v>
      </c>
      <c r="U308" s="29">
        <f ca="1">IF(AND($A308&lt;&gt;"",U$9&lt;&gt;""),IF(HLOOKUP(U$9,'Feuille1-Catégories'!$C$1:$G$2,2,FALSE)="OUI",U$3,IF(HLOOKUP(U$9,'Feuille1-Catégories'!$C$1:$G$3,3,FALSE)="OUI",OFFSET(U$3,MOD(QUOTIENT(ROW()-ROW($A$20),'Feuille1-Catégories'!$B$6/U$6),U$5),0),IF(MOD($A308-1-U$10,'Feuille1-Catégories'!$F$5+1)=0,U$3,""))),"")</f>
        <v>300</v>
      </c>
      <c r="V308" s="29" t="str">
        <f ca="1">IF(AND($A308&lt;&gt;"",V$9&lt;&gt;""),IF(HLOOKUP(V$9,'Feuille1-Catégories'!$C$1:$G$2,2,FALSE)="OUI",V$3,IF(HLOOKUP(V$9,'Feuille1-Catégories'!$C$1:$G$3,3,FALSE)="OUI",OFFSET(V$3,MOD(QUOTIENT(ROW()-ROW($A$20),'Feuille1-Catégories'!$B$6/V$6),V$5),0),IF(MOD($A308-1-V$10,'Feuille1-Catégories'!$F$5+1)=0,V$3,""))),"")</f>
        <v/>
      </c>
      <c r="W308" s="29" t="str">
        <f ca="1">IF(AND($A308&lt;&gt;"",W$9&lt;&gt;""),IF(HLOOKUP(W$9,'Feuille1-Catégories'!$C$1:$G$2,2,FALSE)="OUI",W$3,IF(HLOOKUP(W$9,'Feuille1-Catégories'!$C$1:$G$3,3,FALSE)="OUI",OFFSET(W$3,MOD(QUOTIENT(ROW()-ROW($A$20),'Feuille1-Catégories'!$B$6/W$6),W$5),0),IF(MOD($A308-1-W$10,'Feuille1-Catégories'!$F$5+1)=0,W$3,""))),"")</f>
        <v/>
      </c>
      <c r="X308" s="29" t="str">
        <f ca="1">IF(AND($A308&lt;&gt;"",X$9&lt;&gt;""),IF(HLOOKUP(X$9,'Feuille1-Catégories'!$C$1:$G$2,2,FALSE)="OUI",X$3,IF(HLOOKUP(X$9,'Feuille1-Catégories'!$C$1:$G$3,3,FALSE)="OUI",OFFSET(X$3,MOD(QUOTIENT(ROW()-ROW($A$20),'Feuille1-Catégories'!$B$6/X$6),X$5),0),IF(MOD($A308-1-X$10,'Feuille1-Catégories'!$F$5+1)=0,X$3,""))),"")</f>
        <v/>
      </c>
      <c r="Y308" s="29" t="str">
        <f ca="1">IF(AND($A308&lt;&gt;"",Y$9&lt;&gt;""),IF(HLOOKUP(Y$9,'Feuille1-Catégories'!$C$1:$G$2,2,FALSE)="OUI",Y$3,IF(HLOOKUP(Y$9,'Feuille1-Catégories'!$C$1:$G$3,3,FALSE)="OUI",OFFSET(Y$3,MOD(QUOTIENT(ROW()-ROW($A$20),'Feuille1-Catégories'!$B$6/Y$6),Y$5),0),IF(MOD($A308-1-Y$10,'Feuille1-Catégories'!$F$5+1)=0,Y$3,""))),"")</f>
        <v/>
      </c>
      <c r="Z308" s="29" t="str">
        <f ca="1">IF(AND($A308&lt;&gt;"",Z$9&lt;&gt;""),IF(HLOOKUP(Z$9,'Feuille1-Catégories'!$C$1:$G$2,2,FALSE)="OUI",Z$3,IF(HLOOKUP(Z$9,'Feuille1-Catégories'!$C$1:$G$3,3,FALSE)="OUI",OFFSET(Z$3,MOD(QUOTIENT(ROW()-ROW($A$20),'Feuille1-Catégories'!$B$6/Z$6),Z$5),0),IF(MOD($A308-1-Z$10,'Feuille1-Catégories'!$F$5+1)=0,Z$3,""))),"")</f>
        <v/>
      </c>
    </row>
    <row r="309" spans="1:26" ht="17" x14ac:dyDescent="0.2">
      <c r="A309" s="21">
        <f>IF('Feuille2-Prix de vente'!A309&lt;&gt;"",'Feuille2-Prix de vente'!A309,"")</f>
        <v>290</v>
      </c>
      <c r="B309" s="33">
        <f ca="1">IF('Feuille2-Prix de vente'!B309&lt;&gt;"",'Feuille2-Prix de vente'!B309,"")</f>
        <v>12.264883520276099</v>
      </c>
      <c r="C309" s="10">
        <f ca="1">IF('Feuille2-Prix de vente'!C309&lt;&gt;"",'Feuille2-Prix de vente'!C309,"")</f>
        <v>5222.3999999999996</v>
      </c>
      <c r="D309" s="10">
        <f t="shared" ca="1" si="4"/>
        <v>463.6</v>
      </c>
      <c r="E309" s="10">
        <f ca="1">IF('Feuille2-Prix de vente'!E309&lt;&gt;"",'Feuille2-Prix de vente'!E309,"")</f>
        <v>5686</v>
      </c>
      <c r="F309" s="29">
        <f ca="1">IF(AND($A309&lt;&gt;"",F$9&lt;&gt;""),IF(HLOOKUP(F$9,'Feuille1-Catégories'!$C$1:$G$2,2,FALSE)="OUI",F$3,IF(HLOOKUP(F$9,'Feuille1-Catégories'!$C$1:$G$3,3,FALSE)="OUI",OFFSET(F$3,MOD(QUOTIENT(ROW()-ROW($A$20),'Feuille1-Catégories'!$B$6/F$6),F$5),0),IF(MOD($A309-1-F$10,'Feuille1-Catégories'!$F$5+1)=0,F$3,""))),"")</f>
        <v>0.8</v>
      </c>
      <c r="G309" s="29" t="str">
        <f ca="1">IF(AND($A309&lt;&gt;"",G$9&lt;&gt;""),IF(HLOOKUP(G$9,'Feuille1-Catégories'!$C$1:$G$2,2,FALSE)="OUI",G$3,IF(HLOOKUP(G$9,'Feuille1-Catégories'!$C$1:$G$3,3,FALSE)="OUI",OFFSET(G$3,MOD(QUOTIENT(ROW()-ROW($A$20),'Feuille1-Catégories'!$B$6/G$6),G$5),0),IF(MOD($A309-1-G$10,'Feuille1-Catégories'!$F$5+1)=0,G$3,""))),"")</f>
        <v xml:space="preserve"> </v>
      </c>
      <c r="H309" s="29">
        <f ca="1">IF(AND($A309&lt;&gt;"",H$9&lt;&gt;""),IF(HLOOKUP(H$9,'Feuille1-Catégories'!$C$1:$G$2,2,FALSE)="OUI",H$3,IF(HLOOKUP(H$9,'Feuille1-Catégories'!$C$1:$G$3,3,FALSE)="OUI",OFFSET(H$3,MOD(QUOTIENT(ROW()-ROW($A$20),'Feuille1-Catégories'!$B$6/H$6),H$5),0),IF(MOD($A309-1-H$10,'Feuille1-Catégories'!$F$5+1)=0,H$3,""))),"")</f>
        <v>50</v>
      </c>
      <c r="I309" s="29" t="str">
        <f ca="1">IF(AND($A309&lt;&gt;"",I$9&lt;&gt;""),IF(HLOOKUP(I$9,'Feuille1-Catégories'!$C$1:$G$2,2,FALSE)="OUI",I$3,IF(HLOOKUP(I$9,'Feuille1-Catégories'!$C$1:$G$3,3,FALSE)="OUI",OFFSET(I$3,MOD(QUOTIENT(ROW()-ROW($A$20),'Feuille1-Catégories'!$B$6/I$6),I$5),0),IF(MOD($A309-1-I$10,'Feuille1-Catégories'!$F$5+1)=0,I$3,""))),"")</f>
        <v xml:space="preserve"> </v>
      </c>
      <c r="J309" s="29">
        <f ca="1">IF(AND($A309&lt;&gt;"",J$9&lt;&gt;""),IF(HLOOKUP(J$9,'Feuille1-Catégories'!$C$1:$G$2,2,FALSE)="OUI",J$3,IF(HLOOKUP(J$9,'Feuille1-Catégories'!$C$1:$G$3,3,FALSE)="OUI",OFFSET(J$3,MOD(QUOTIENT(ROW()-ROW($A$20),'Feuille1-Catégories'!$B$6/J$6),J$5),0),IF(MOD($A309-1-J$10,'Feuille1-Catégories'!$F$5+1)=0,J$3,""))),"")</f>
        <v>0.8</v>
      </c>
      <c r="K309" s="29" t="str">
        <f ca="1">IF(AND($A309&lt;&gt;"",K$9&lt;&gt;""),IF(HLOOKUP(K$9,'Feuille1-Catégories'!$C$1:$G$2,2,FALSE)="OUI",K$3,IF(HLOOKUP(K$9,'Feuille1-Catégories'!$C$1:$G$3,3,FALSE)="OUI",OFFSET(K$3,MOD(QUOTIENT(ROW()-ROW($A$20),'Feuille1-Catégories'!$B$6/K$6),K$5),0),IF(MOD($A309-1-K$10,'Feuille1-Catégories'!$F$5+1)=0,K$3,""))),"")</f>
        <v/>
      </c>
      <c r="L309" s="29">
        <f ca="1">IF(AND($A309&lt;&gt;"",L$9&lt;&gt;""),IF(HLOOKUP(L$9,'Feuille1-Catégories'!$C$1:$G$2,2,FALSE)="OUI",L$3,IF(HLOOKUP(L$9,'Feuille1-Catégories'!$C$1:$G$3,3,FALSE)="OUI",OFFSET(L$3,MOD(QUOTIENT(ROW()-ROW($A$20),'Feuille1-Catégories'!$B$6/L$6),L$5),0),IF(MOD($A309-1-L$10,'Feuille1-Catégories'!$F$5+1)=0,L$3,""))),"")</f>
        <v>50</v>
      </c>
      <c r="M309" s="29" t="str">
        <f ca="1">IF(AND($A309&lt;&gt;"",M$9&lt;&gt;""),IF(HLOOKUP(M$9,'Feuille1-Catégories'!$C$1:$G$2,2,FALSE)="OUI",M$3,IF(HLOOKUP(M$9,'Feuille1-Catégories'!$C$1:$G$3,3,FALSE)="OUI",OFFSET(M$3,MOD(QUOTIENT(ROW()-ROW($A$20),'Feuille1-Catégories'!$B$6/M$6),M$5),0),IF(MOD($A309-1-M$10,'Feuille1-Catégories'!$F$5+1)=0,M$3,""))),"")</f>
        <v xml:space="preserve"> </v>
      </c>
      <c r="N309" s="29">
        <f ca="1">IF(AND($A309&lt;&gt;"",N$9&lt;&gt;""),IF(HLOOKUP(N$9,'Feuille1-Catégories'!$C$1:$G$2,2,FALSE)="OUI",N$3,IF(HLOOKUP(N$9,'Feuille1-Catégories'!$C$1:$G$3,3,FALSE)="OUI",OFFSET(N$3,MOD(QUOTIENT(ROW()-ROW($A$20),'Feuille1-Catégories'!$B$6/N$6),N$5),0),IF(MOD($A309-1-N$10,'Feuille1-Catégories'!$F$5+1)=0,N$3,""))),"")</f>
        <v>2</v>
      </c>
      <c r="O309" s="29">
        <f ca="1">IF(AND($A309&lt;&gt;"",O$9&lt;&gt;""),IF(HLOOKUP(O$9,'Feuille1-Catégories'!$C$1:$G$2,2,FALSE)="OUI",O$3,IF(HLOOKUP(O$9,'Feuille1-Catégories'!$C$1:$G$3,3,FALSE)="OUI",OFFSET(O$3,MOD(QUOTIENT(ROW()-ROW($A$20),'Feuille1-Catégories'!$B$6/O$6),O$5),0),IF(MOD($A309-1-O$10,'Feuille1-Catégories'!$F$5+1)=0,O$3,""))),"")</f>
        <v>5</v>
      </c>
      <c r="P309" s="29">
        <f ca="1">IF(AND($A309&lt;&gt;"",P$9&lt;&gt;""),IF(HLOOKUP(P$9,'Feuille1-Catégories'!$C$1:$G$2,2,FALSE)="OUI",P$3,IF(HLOOKUP(P$9,'Feuille1-Catégories'!$C$1:$G$3,3,FALSE)="OUI",OFFSET(P$3,MOD(QUOTIENT(ROW()-ROW($A$20),'Feuille1-Catégories'!$B$6/P$6),P$5),0),IF(MOD($A309-1-P$10,'Feuille1-Catégories'!$F$5+1)=0,P$3,""))),"")</f>
        <v>25</v>
      </c>
      <c r="Q309" s="29" t="str">
        <f ca="1">IF(AND($A309&lt;&gt;"",Q$9&lt;&gt;""),IF(HLOOKUP(Q$9,'Feuille1-Catégories'!$C$1:$G$2,2,FALSE)="OUI",Q$3,IF(HLOOKUP(Q$9,'Feuille1-Catégories'!$C$1:$G$3,3,FALSE)="OUI",OFFSET(Q$3,MOD(QUOTIENT(ROW()-ROW($A$20),'Feuille1-Catégories'!$B$6/Q$6),Q$5),0),IF(MOD($A309-1-Q$10,'Feuille1-Catégories'!$F$5+1)=0,Q$3,""))),"")</f>
        <v/>
      </c>
      <c r="R309" s="29" t="str">
        <f ca="1">IF(AND($A309&lt;&gt;"",R$9&lt;&gt;""),IF(HLOOKUP(R$9,'Feuille1-Catégories'!$C$1:$G$2,2,FALSE)="OUI",R$3,IF(HLOOKUP(R$9,'Feuille1-Catégories'!$C$1:$G$3,3,FALSE)="OUI",OFFSET(R$3,MOD(QUOTIENT(ROW()-ROW($A$20),'Feuille1-Catégories'!$B$6/R$6),R$5),0),IF(MOD($A309-1-R$10,'Feuille1-Catégories'!$F$5+1)=0,R$3,""))),"")</f>
        <v/>
      </c>
      <c r="S309" s="29">
        <f ca="1">IF(AND($A309&lt;&gt;"",S$9&lt;&gt;""),IF(HLOOKUP(S$9,'Feuille1-Catégories'!$C$1:$G$2,2,FALSE)="OUI",S$3,IF(HLOOKUP(S$9,'Feuille1-Catégories'!$C$1:$G$3,3,FALSE)="OUI",OFFSET(S$3,MOD(QUOTIENT(ROW()-ROW($A$20),'Feuille1-Catégories'!$B$6/S$6),S$5),0),IF(MOD($A309-1-S$10,'Feuille1-Catégories'!$F$5+1)=0,S$3,""))),"")</f>
        <v>30</v>
      </c>
      <c r="T309" s="29" t="str">
        <f ca="1">IF(AND($A309&lt;&gt;"",T$9&lt;&gt;""),IF(HLOOKUP(T$9,'Feuille1-Catégories'!$C$1:$G$2,2,FALSE)="OUI",T$3,IF(HLOOKUP(T$9,'Feuille1-Catégories'!$C$1:$G$3,3,FALSE)="OUI",OFFSET(T$3,MOD(QUOTIENT(ROW()-ROW($A$20),'Feuille1-Catégories'!$B$6/T$6),T$5),0),IF(MOD($A309-1-T$10,'Feuille1-Catégories'!$F$5+1)=0,T$3,""))),"")</f>
        <v/>
      </c>
      <c r="U309" s="29">
        <f ca="1">IF(AND($A309&lt;&gt;"",U$9&lt;&gt;""),IF(HLOOKUP(U$9,'Feuille1-Catégories'!$C$1:$G$2,2,FALSE)="OUI",U$3,IF(HLOOKUP(U$9,'Feuille1-Catégories'!$C$1:$G$3,3,FALSE)="OUI",OFFSET(U$3,MOD(QUOTIENT(ROW()-ROW($A$20),'Feuille1-Catégories'!$B$6/U$6),U$5),0),IF(MOD($A309-1-U$10,'Feuille1-Catégories'!$F$5+1)=0,U$3,""))),"")</f>
        <v>300</v>
      </c>
      <c r="V309" s="29" t="str">
        <f ca="1">IF(AND($A309&lt;&gt;"",V$9&lt;&gt;""),IF(HLOOKUP(V$9,'Feuille1-Catégories'!$C$1:$G$2,2,FALSE)="OUI",V$3,IF(HLOOKUP(V$9,'Feuille1-Catégories'!$C$1:$G$3,3,FALSE)="OUI",OFFSET(V$3,MOD(QUOTIENT(ROW()-ROW($A$20),'Feuille1-Catégories'!$B$6/V$6),V$5),0),IF(MOD($A309-1-V$10,'Feuille1-Catégories'!$F$5+1)=0,V$3,""))),"")</f>
        <v/>
      </c>
      <c r="W309" s="29" t="str">
        <f ca="1">IF(AND($A309&lt;&gt;"",W$9&lt;&gt;""),IF(HLOOKUP(W$9,'Feuille1-Catégories'!$C$1:$G$2,2,FALSE)="OUI",W$3,IF(HLOOKUP(W$9,'Feuille1-Catégories'!$C$1:$G$3,3,FALSE)="OUI",OFFSET(W$3,MOD(QUOTIENT(ROW()-ROW($A$20),'Feuille1-Catégories'!$B$6/W$6),W$5),0),IF(MOD($A309-1-W$10,'Feuille1-Catégories'!$F$5+1)=0,W$3,""))),"")</f>
        <v/>
      </c>
      <c r="X309" s="29" t="str">
        <f ca="1">IF(AND($A309&lt;&gt;"",X$9&lt;&gt;""),IF(HLOOKUP(X$9,'Feuille1-Catégories'!$C$1:$G$2,2,FALSE)="OUI",X$3,IF(HLOOKUP(X$9,'Feuille1-Catégories'!$C$1:$G$3,3,FALSE)="OUI",OFFSET(X$3,MOD(QUOTIENT(ROW()-ROW($A$20),'Feuille1-Catégories'!$B$6/X$6),X$5),0),IF(MOD($A309-1-X$10,'Feuille1-Catégories'!$F$5+1)=0,X$3,""))),"")</f>
        <v/>
      </c>
      <c r="Y309" s="29" t="str">
        <f ca="1">IF(AND($A309&lt;&gt;"",Y$9&lt;&gt;""),IF(HLOOKUP(Y$9,'Feuille1-Catégories'!$C$1:$G$2,2,FALSE)="OUI",Y$3,IF(HLOOKUP(Y$9,'Feuille1-Catégories'!$C$1:$G$3,3,FALSE)="OUI",OFFSET(Y$3,MOD(QUOTIENT(ROW()-ROW($A$20),'Feuille1-Catégories'!$B$6/Y$6),Y$5),0),IF(MOD($A309-1-Y$10,'Feuille1-Catégories'!$F$5+1)=0,Y$3,""))),"")</f>
        <v/>
      </c>
      <c r="Z309" s="29" t="str">
        <f ca="1">IF(AND($A309&lt;&gt;"",Z$9&lt;&gt;""),IF(HLOOKUP(Z$9,'Feuille1-Catégories'!$C$1:$G$2,2,FALSE)="OUI",Z$3,IF(HLOOKUP(Z$9,'Feuille1-Catégories'!$C$1:$G$3,3,FALSE)="OUI",OFFSET(Z$3,MOD(QUOTIENT(ROW()-ROW($A$20),'Feuille1-Catégories'!$B$6/Z$6),Z$5),0),IF(MOD($A309-1-Z$10,'Feuille1-Catégories'!$F$5+1)=0,Z$3,""))),"")</f>
        <v/>
      </c>
    </row>
    <row r="310" spans="1:26" ht="17" x14ac:dyDescent="0.2">
      <c r="A310" s="21">
        <f>IF('Feuille2-Prix de vente'!A310&lt;&gt;"",'Feuille2-Prix de vente'!A310,"")</f>
        <v>291</v>
      </c>
      <c r="B310" s="33">
        <f ca="1">IF('Feuille2-Prix de vente'!B310&lt;&gt;"",'Feuille2-Prix de vente'!B310,"")</f>
        <v>13.290790790790791</v>
      </c>
      <c r="C310" s="10">
        <f ca="1">IF('Feuille2-Prix de vente'!C310&lt;&gt;"",'Feuille2-Prix de vente'!C310,"")</f>
        <v>4911.3999999999996</v>
      </c>
      <c r="D310" s="10">
        <f t="shared" ca="1" si="4"/>
        <v>399.6</v>
      </c>
      <c r="E310" s="10">
        <f ca="1">IF('Feuille2-Prix de vente'!E310&lt;&gt;"",'Feuille2-Prix de vente'!E310,"")</f>
        <v>5311</v>
      </c>
      <c r="F310" s="29">
        <f ca="1">IF(AND($A310&lt;&gt;"",F$9&lt;&gt;""),IF(HLOOKUP(F$9,'Feuille1-Catégories'!$C$1:$G$2,2,FALSE)="OUI",F$3,IF(HLOOKUP(F$9,'Feuille1-Catégories'!$C$1:$G$3,3,FALSE)="OUI",OFFSET(F$3,MOD(QUOTIENT(ROW()-ROW($A$20),'Feuille1-Catégories'!$B$6/F$6),F$5),0),IF(MOD($A310-1-F$10,'Feuille1-Catégories'!$F$5+1)=0,F$3,""))),"")</f>
        <v>0.8</v>
      </c>
      <c r="G310" s="29" t="str">
        <f ca="1">IF(AND($A310&lt;&gt;"",G$9&lt;&gt;""),IF(HLOOKUP(G$9,'Feuille1-Catégories'!$C$1:$G$2,2,FALSE)="OUI",G$3,IF(HLOOKUP(G$9,'Feuille1-Catégories'!$C$1:$G$3,3,FALSE)="OUI",OFFSET(G$3,MOD(QUOTIENT(ROW()-ROW($A$20),'Feuille1-Catégories'!$B$6/G$6),G$5),0),IF(MOD($A310-1-G$10,'Feuille1-Catégories'!$F$5+1)=0,G$3,""))),"")</f>
        <v xml:space="preserve"> </v>
      </c>
      <c r="H310" s="29" t="str">
        <f ca="1">IF(AND($A310&lt;&gt;"",H$9&lt;&gt;""),IF(HLOOKUP(H$9,'Feuille1-Catégories'!$C$1:$G$2,2,FALSE)="OUI",H$3,IF(HLOOKUP(H$9,'Feuille1-Catégories'!$C$1:$G$3,3,FALSE)="OUI",OFFSET(H$3,MOD(QUOTIENT(ROW()-ROW($A$20),'Feuille1-Catégories'!$B$6/H$6),H$5),0),IF(MOD($A310-1-H$10,'Feuille1-Catégories'!$F$5+1)=0,H$3,""))),"")</f>
        <v/>
      </c>
      <c r="I310" s="29" t="str">
        <f ca="1">IF(AND($A310&lt;&gt;"",I$9&lt;&gt;""),IF(HLOOKUP(I$9,'Feuille1-Catégories'!$C$1:$G$2,2,FALSE)="OUI",I$3,IF(HLOOKUP(I$9,'Feuille1-Catégories'!$C$1:$G$3,3,FALSE)="OUI",OFFSET(I$3,MOD(QUOTIENT(ROW()-ROW($A$20),'Feuille1-Catégories'!$B$6/I$6),I$5),0),IF(MOD($A310-1-I$10,'Feuille1-Catégories'!$F$5+1)=0,I$3,""))),"")</f>
        <v xml:space="preserve"> </v>
      </c>
      <c r="J310" s="29">
        <f ca="1">IF(AND($A310&lt;&gt;"",J$9&lt;&gt;""),IF(HLOOKUP(J$9,'Feuille1-Catégories'!$C$1:$G$2,2,FALSE)="OUI",J$3,IF(HLOOKUP(J$9,'Feuille1-Catégories'!$C$1:$G$3,3,FALSE)="OUI",OFFSET(J$3,MOD(QUOTIENT(ROW()-ROW($A$20),'Feuille1-Catégories'!$B$6/J$6),J$5),0),IF(MOD($A310-1-J$10,'Feuille1-Catégories'!$F$5+1)=0,J$3,""))),"")</f>
        <v>0.8</v>
      </c>
      <c r="K310" s="29">
        <f ca="1">IF(AND($A310&lt;&gt;"",K$9&lt;&gt;""),IF(HLOOKUP(K$9,'Feuille1-Catégories'!$C$1:$G$2,2,FALSE)="OUI",K$3,IF(HLOOKUP(K$9,'Feuille1-Catégories'!$C$1:$G$3,3,FALSE)="OUI",OFFSET(K$3,MOD(QUOTIENT(ROW()-ROW($A$20),'Feuille1-Catégories'!$B$6/K$6),K$5),0),IF(MOD($A310-1-K$10,'Feuille1-Catégories'!$F$5+1)=0,K$3,""))),"")</f>
        <v>10</v>
      </c>
      <c r="L310" s="29">
        <f ca="1">IF(AND($A310&lt;&gt;"",L$9&lt;&gt;""),IF(HLOOKUP(L$9,'Feuille1-Catégories'!$C$1:$G$2,2,FALSE)="OUI",L$3,IF(HLOOKUP(L$9,'Feuille1-Catégories'!$C$1:$G$3,3,FALSE)="OUI",OFFSET(L$3,MOD(QUOTIENT(ROW()-ROW($A$20),'Feuille1-Catégories'!$B$6/L$6),L$5),0),IF(MOD($A310-1-L$10,'Feuille1-Catégories'!$F$5+1)=0,L$3,""))),"")</f>
        <v>50</v>
      </c>
      <c r="M310" s="29" t="str">
        <f ca="1">IF(AND($A310&lt;&gt;"",M$9&lt;&gt;""),IF(HLOOKUP(M$9,'Feuille1-Catégories'!$C$1:$G$2,2,FALSE)="OUI",M$3,IF(HLOOKUP(M$9,'Feuille1-Catégories'!$C$1:$G$3,3,FALSE)="OUI",OFFSET(M$3,MOD(QUOTIENT(ROW()-ROW($A$20),'Feuille1-Catégories'!$B$6/M$6),M$5),0),IF(MOD($A310-1-M$10,'Feuille1-Catégories'!$F$5+1)=0,M$3,""))),"")</f>
        <v xml:space="preserve"> </v>
      </c>
      <c r="N310" s="29">
        <f ca="1">IF(AND($A310&lt;&gt;"",N$9&lt;&gt;""),IF(HLOOKUP(N$9,'Feuille1-Catégories'!$C$1:$G$2,2,FALSE)="OUI",N$3,IF(HLOOKUP(N$9,'Feuille1-Catégories'!$C$1:$G$3,3,FALSE)="OUI",OFFSET(N$3,MOD(QUOTIENT(ROW()-ROW($A$20),'Feuille1-Catégories'!$B$6/N$6),N$5),0),IF(MOD($A310-1-N$10,'Feuille1-Catégories'!$F$5+1)=0,N$3,""))),"")</f>
        <v>2</v>
      </c>
      <c r="O310" s="29">
        <f ca="1">IF(AND($A310&lt;&gt;"",O$9&lt;&gt;""),IF(HLOOKUP(O$9,'Feuille1-Catégories'!$C$1:$G$2,2,FALSE)="OUI",O$3,IF(HLOOKUP(O$9,'Feuille1-Catégories'!$C$1:$G$3,3,FALSE)="OUI",OFFSET(O$3,MOD(QUOTIENT(ROW()-ROW($A$20),'Feuille1-Catégories'!$B$6/O$6),O$5),0),IF(MOD($A310-1-O$10,'Feuille1-Catégories'!$F$5+1)=0,O$3,""))),"")</f>
        <v>5</v>
      </c>
      <c r="P310" s="29" t="str">
        <f ca="1">IF(AND($A310&lt;&gt;"",P$9&lt;&gt;""),IF(HLOOKUP(P$9,'Feuille1-Catégories'!$C$1:$G$2,2,FALSE)="OUI",P$3,IF(HLOOKUP(P$9,'Feuille1-Catégories'!$C$1:$G$3,3,FALSE)="OUI",OFFSET(P$3,MOD(QUOTIENT(ROW()-ROW($A$20),'Feuille1-Catégories'!$B$6/P$6),P$5),0),IF(MOD($A310-1-P$10,'Feuille1-Catégories'!$F$5+1)=0,P$3,""))),"")</f>
        <v/>
      </c>
      <c r="Q310" s="29" t="str">
        <f ca="1">IF(AND($A310&lt;&gt;"",Q$9&lt;&gt;""),IF(HLOOKUP(Q$9,'Feuille1-Catégories'!$C$1:$G$2,2,FALSE)="OUI",Q$3,IF(HLOOKUP(Q$9,'Feuille1-Catégories'!$C$1:$G$3,3,FALSE)="OUI",OFFSET(Q$3,MOD(QUOTIENT(ROW()-ROW($A$20),'Feuille1-Catégories'!$B$6/Q$6),Q$5),0),IF(MOD($A310-1-Q$10,'Feuille1-Catégories'!$F$5+1)=0,Q$3,""))),"")</f>
        <v/>
      </c>
      <c r="R310" s="29">
        <f ca="1">IF(AND($A310&lt;&gt;"",R$9&lt;&gt;""),IF(HLOOKUP(R$9,'Feuille1-Catégories'!$C$1:$G$2,2,FALSE)="OUI",R$3,IF(HLOOKUP(R$9,'Feuille1-Catégories'!$C$1:$G$3,3,FALSE)="OUI",OFFSET(R$3,MOD(QUOTIENT(ROW()-ROW($A$20),'Feuille1-Catégories'!$B$6/R$6),R$5),0),IF(MOD($A310-1-R$10,'Feuille1-Catégories'!$F$5+1)=0,R$3,""))),"")</f>
        <v>1</v>
      </c>
      <c r="S310" s="29">
        <f ca="1">IF(AND($A310&lt;&gt;"",S$9&lt;&gt;""),IF(HLOOKUP(S$9,'Feuille1-Catégories'!$C$1:$G$2,2,FALSE)="OUI",S$3,IF(HLOOKUP(S$9,'Feuille1-Catégories'!$C$1:$G$3,3,FALSE)="OUI",OFFSET(S$3,MOD(QUOTIENT(ROW()-ROW($A$20),'Feuille1-Catégories'!$B$6/S$6),S$5),0),IF(MOD($A310-1-S$10,'Feuille1-Catégories'!$F$5+1)=0,S$3,""))),"")</f>
        <v>30</v>
      </c>
      <c r="T310" s="29" t="str">
        <f ca="1">IF(AND($A310&lt;&gt;"",T$9&lt;&gt;""),IF(HLOOKUP(T$9,'Feuille1-Catégories'!$C$1:$G$2,2,FALSE)="OUI",T$3,IF(HLOOKUP(T$9,'Feuille1-Catégories'!$C$1:$G$3,3,FALSE)="OUI",OFFSET(T$3,MOD(QUOTIENT(ROW()-ROW($A$20),'Feuille1-Catégories'!$B$6/T$6),T$5),0),IF(MOD($A310-1-T$10,'Feuille1-Catégories'!$F$5+1)=0,T$3,""))),"")</f>
        <v/>
      </c>
      <c r="U310" s="29">
        <f ca="1">IF(AND($A310&lt;&gt;"",U$9&lt;&gt;""),IF(HLOOKUP(U$9,'Feuille1-Catégories'!$C$1:$G$2,2,FALSE)="OUI",U$3,IF(HLOOKUP(U$9,'Feuille1-Catégories'!$C$1:$G$3,3,FALSE)="OUI",OFFSET(U$3,MOD(QUOTIENT(ROW()-ROW($A$20),'Feuille1-Catégories'!$B$6/U$6),U$5),0),IF(MOD($A310-1-U$10,'Feuille1-Catégories'!$F$5+1)=0,U$3,""))),"")</f>
        <v>300</v>
      </c>
      <c r="V310" s="29" t="str">
        <f ca="1">IF(AND($A310&lt;&gt;"",V$9&lt;&gt;""),IF(HLOOKUP(V$9,'Feuille1-Catégories'!$C$1:$G$2,2,FALSE)="OUI",V$3,IF(HLOOKUP(V$9,'Feuille1-Catégories'!$C$1:$G$3,3,FALSE)="OUI",OFFSET(V$3,MOD(QUOTIENT(ROW()-ROW($A$20),'Feuille1-Catégories'!$B$6/V$6),V$5),0),IF(MOD($A310-1-V$10,'Feuille1-Catégories'!$F$5+1)=0,V$3,""))),"")</f>
        <v/>
      </c>
      <c r="W310" s="29" t="str">
        <f ca="1">IF(AND($A310&lt;&gt;"",W$9&lt;&gt;""),IF(HLOOKUP(W$9,'Feuille1-Catégories'!$C$1:$G$2,2,FALSE)="OUI",W$3,IF(HLOOKUP(W$9,'Feuille1-Catégories'!$C$1:$G$3,3,FALSE)="OUI",OFFSET(W$3,MOD(QUOTIENT(ROW()-ROW($A$20),'Feuille1-Catégories'!$B$6/W$6),W$5),0),IF(MOD($A310-1-W$10,'Feuille1-Catégories'!$F$5+1)=0,W$3,""))),"")</f>
        <v/>
      </c>
      <c r="X310" s="29" t="str">
        <f ca="1">IF(AND($A310&lt;&gt;"",X$9&lt;&gt;""),IF(HLOOKUP(X$9,'Feuille1-Catégories'!$C$1:$G$2,2,FALSE)="OUI",X$3,IF(HLOOKUP(X$9,'Feuille1-Catégories'!$C$1:$G$3,3,FALSE)="OUI",OFFSET(X$3,MOD(QUOTIENT(ROW()-ROW($A$20),'Feuille1-Catégories'!$B$6/X$6),X$5),0),IF(MOD($A310-1-X$10,'Feuille1-Catégories'!$F$5+1)=0,X$3,""))),"")</f>
        <v/>
      </c>
      <c r="Y310" s="29" t="str">
        <f ca="1">IF(AND($A310&lt;&gt;"",Y$9&lt;&gt;""),IF(HLOOKUP(Y$9,'Feuille1-Catégories'!$C$1:$G$2,2,FALSE)="OUI",Y$3,IF(HLOOKUP(Y$9,'Feuille1-Catégories'!$C$1:$G$3,3,FALSE)="OUI",OFFSET(Y$3,MOD(QUOTIENT(ROW()-ROW($A$20),'Feuille1-Catégories'!$B$6/Y$6),Y$5),0),IF(MOD($A310-1-Y$10,'Feuille1-Catégories'!$F$5+1)=0,Y$3,""))),"")</f>
        <v/>
      </c>
      <c r="Z310" s="29" t="str">
        <f ca="1">IF(AND($A310&lt;&gt;"",Z$9&lt;&gt;""),IF(HLOOKUP(Z$9,'Feuille1-Catégories'!$C$1:$G$2,2,FALSE)="OUI",Z$3,IF(HLOOKUP(Z$9,'Feuille1-Catégories'!$C$1:$G$3,3,FALSE)="OUI",OFFSET(Z$3,MOD(QUOTIENT(ROW()-ROW($A$20),'Feuille1-Catégories'!$B$6/Z$6),Z$5),0),IF(MOD($A310-1-Z$10,'Feuille1-Catégories'!$F$5+1)=0,Z$3,""))),"")</f>
        <v/>
      </c>
    </row>
    <row r="311" spans="1:26" ht="17" x14ac:dyDescent="0.2">
      <c r="A311" s="21">
        <f>IF('Feuille2-Prix de vente'!A311&lt;&gt;"",'Feuille2-Prix de vente'!A311,"")</f>
        <v>292</v>
      </c>
      <c r="B311" s="33">
        <f ca="1">IF('Feuille2-Prix de vente'!B311&lt;&gt;"",'Feuille2-Prix de vente'!B311,"")</f>
        <v>9.319919064748202</v>
      </c>
      <c r="C311" s="10">
        <f ca="1">IF('Feuille2-Prix de vente'!C311&lt;&gt;"",'Feuille2-Prix de vente'!C311,"")</f>
        <v>7401.4</v>
      </c>
      <c r="D311" s="10">
        <f t="shared" ca="1" si="4"/>
        <v>889.6</v>
      </c>
      <c r="E311" s="10">
        <f ca="1">IF('Feuille2-Prix de vente'!E311&lt;&gt;"",'Feuille2-Prix de vente'!E311,"")</f>
        <v>8291</v>
      </c>
      <c r="F311" s="29">
        <f ca="1">IF(AND($A311&lt;&gt;"",F$9&lt;&gt;""),IF(HLOOKUP(F$9,'Feuille1-Catégories'!$C$1:$G$2,2,FALSE)="OUI",F$3,IF(HLOOKUP(F$9,'Feuille1-Catégories'!$C$1:$G$3,3,FALSE)="OUI",OFFSET(F$3,MOD(QUOTIENT(ROW()-ROW($A$20),'Feuille1-Catégories'!$B$6/F$6),F$5),0),IF(MOD($A311-1-F$10,'Feuille1-Catégories'!$F$5+1)=0,F$3,""))),"")</f>
        <v>0.8</v>
      </c>
      <c r="G311" s="29" t="str">
        <f ca="1">IF(AND($A311&lt;&gt;"",G$9&lt;&gt;""),IF(HLOOKUP(G$9,'Feuille1-Catégories'!$C$1:$G$2,2,FALSE)="OUI",G$3,IF(HLOOKUP(G$9,'Feuille1-Catégories'!$C$1:$G$3,3,FALSE)="OUI",OFFSET(G$3,MOD(QUOTIENT(ROW()-ROW($A$20),'Feuille1-Catégories'!$B$6/G$6),G$5),0),IF(MOD($A311-1-G$10,'Feuille1-Catégories'!$F$5+1)=0,G$3,""))),"")</f>
        <v xml:space="preserve"> </v>
      </c>
      <c r="H311" s="29" t="str">
        <f ca="1">IF(AND($A311&lt;&gt;"",H$9&lt;&gt;""),IF(HLOOKUP(H$9,'Feuille1-Catégories'!$C$1:$G$2,2,FALSE)="OUI",H$3,IF(HLOOKUP(H$9,'Feuille1-Catégories'!$C$1:$G$3,3,FALSE)="OUI",OFFSET(H$3,MOD(QUOTIENT(ROW()-ROW($A$20),'Feuille1-Catégories'!$B$6/H$6),H$5),0),IF(MOD($A311-1-H$10,'Feuille1-Catégories'!$F$5+1)=0,H$3,""))),"")</f>
        <v/>
      </c>
      <c r="I311" s="29" t="str">
        <f ca="1">IF(AND($A311&lt;&gt;"",I$9&lt;&gt;""),IF(HLOOKUP(I$9,'Feuille1-Catégories'!$C$1:$G$2,2,FALSE)="OUI",I$3,IF(HLOOKUP(I$9,'Feuille1-Catégories'!$C$1:$G$3,3,FALSE)="OUI",OFFSET(I$3,MOD(QUOTIENT(ROW()-ROW($A$20),'Feuille1-Catégories'!$B$6/I$6),I$5),0),IF(MOD($A311-1-I$10,'Feuille1-Catégories'!$F$5+1)=0,I$3,""))),"")</f>
        <v xml:space="preserve"> </v>
      </c>
      <c r="J311" s="29">
        <f ca="1">IF(AND($A311&lt;&gt;"",J$9&lt;&gt;""),IF(HLOOKUP(J$9,'Feuille1-Catégories'!$C$1:$G$2,2,FALSE)="OUI",J$3,IF(HLOOKUP(J$9,'Feuille1-Catégories'!$C$1:$G$3,3,FALSE)="OUI",OFFSET(J$3,MOD(QUOTIENT(ROW()-ROW($A$20),'Feuille1-Catégories'!$B$6/J$6),J$5),0),IF(MOD($A311-1-J$10,'Feuille1-Catégories'!$F$5+1)=0,J$3,""))),"")</f>
        <v>0.8</v>
      </c>
      <c r="K311" s="29" t="str">
        <f ca="1">IF(AND($A311&lt;&gt;"",K$9&lt;&gt;""),IF(HLOOKUP(K$9,'Feuille1-Catégories'!$C$1:$G$2,2,FALSE)="OUI",K$3,IF(HLOOKUP(K$9,'Feuille1-Catégories'!$C$1:$G$3,3,FALSE)="OUI",OFFSET(K$3,MOD(QUOTIENT(ROW()-ROW($A$20),'Feuille1-Catégories'!$B$6/K$6),K$5),0),IF(MOD($A311-1-K$10,'Feuille1-Catégories'!$F$5+1)=0,K$3,""))),"")</f>
        <v/>
      </c>
      <c r="L311" s="29">
        <f ca="1">IF(AND($A311&lt;&gt;"",L$9&lt;&gt;""),IF(HLOOKUP(L$9,'Feuille1-Catégories'!$C$1:$G$2,2,FALSE)="OUI",L$3,IF(HLOOKUP(L$9,'Feuille1-Catégories'!$C$1:$G$3,3,FALSE)="OUI",OFFSET(L$3,MOD(QUOTIENT(ROW()-ROW($A$20),'Feuille1-Catégories'!$B$6/L$6),L$5),0),IF(MOD($A311-1-L$10,'Feuille1-Catégories'!$F$5+1)=0,L$3,""))),"")</f>
        <v>50</v>
      </c>
      <c r="M311" s="29" t="str">
        <f ca="1">IF(AND($A311&lt;&gt;"",M$9&lt;&gt;""),IF(HLOOKUP(M$9,'Feuille1-Catégories'!$C$1:$G$2,2,FALSE)="OUI",M$3,IF(HLOOKUP(M$9,'Feuille1-Catégories'!$C$1:$G$3,3,FALSE)="OUI",OFFSET(M$3,MOD(QUOTIENT(ROW()-ROW($A$20),'Feuille1-Catégories'!$B$6/M$6),M$5),0),IF(MOD($A311-1-M$10,'Feuille1-Catégories'!$F$5+1)=0,M$3,""))),"")</f>
        <v xml:space="preserve"> </v>
      </c>
      <c r="N311" s="29">
        <f ca="1">IF(AND($A311&lt;&gt;"",N$9&lt;&gt;""),IF(HLOOKUP(N$9,'Feuille1-Catégories'!$C$1:$G$2,2,FALSE)="OUI",N$3,IF(HLOOKUP(N$9,'Feuille1-Catégories'!$C$1:$G$3,3,FALSE)="OUI",OFFSET(N$3,MOD(QUOTIENT(ROW()-ROW($A$20),'Feuille1-Catégories'!$B$6/N$6),N$5),0),IF(MOD($A311-1-N$10,'Feuille1-Catégories'!$F$5+1)=0,N$3,""))),"")</f>
        <v>2</v>
      </c>
      <c r="O311" s="29">
        <f ca="1">IF(AND($A311&lt;&gt;"",O$9&lt;&gt;""),IF(HLOOKUP(O$9,'Feuille1-Catégories'!$C$1:$G$2,2,FALSE)="OUI",O$3,IF(HLOOKUP(O$9,'Feuille1-Catégories'!$C$1:$G$3,3,FALSE)="OUI",OFFSET(O$3,MOD(QUOTIENT(ROW()-ROW($A$20),'Feuille1-Catégories'!$B$6/O$6),O$5),0),IF(MOD($A311-1-O$10,'Feuille1-Catégories'!$F$5+1)=0,O$3,""))),"")</f>
        <v>5</v>
      </c>
      <c r="P311" s="29" t="str">
        <f ca="1">IF(AND($A311&lt;&gt;"",P$9&lt;&gt;""),IF(HLOOKUP(P$9,'Feuille1-Catégories'!$C$1:$G$2,2,FALSE)="OUI",P$3,IF(HLOOKUP(P$9,'Feuille1-Catégories'!$C$1:$G$3,3,FALSE)="OUI",OFFSET(P$3,MOD(QUOTIENT(ROW()-ROW($A$20),'Feuille1-Catégories'!$B$6/P$6),P$5),0),IF(MOD($A311-1-P$10,'Feuille1-Catégories'!$F$5+1)=0,P$3,""))),"")</f>
        <v/>
      </c>
      <c r="Q311" s="29">
        <f ca="1">IF(AND($A311&lt;&gt;"",Q$9&lt;&gt;""),IF(HLOOKUP(Q$9,'Feuille1-Catégories'!$C$1:$G$2,2,FALSE)="OUI",Q$3,IF(HLOOKUP(Q$9,'Feuille1-Catégories'!$C$1:$G$3,3,FALSE)="OUI",OFFSET(Q$3,MOD(QUOTIENT(ROW()-ROW($A$20),'Feuille1-Catégories'!$B$6/Q$6),Q$5),0),IF(MOD($A311-1-Q$10,'Feuille1-Catégories'!$F$5+1)=0,Q$3,""))),"")</f>
        <v>500</v>
      </c>
      <c r="R311" s="29">
        <f ca="1">IF(AND($A311&lt;&gt;"",R$9&lt;&gt;""),IF(HLOOKUP(R$9,'Feuille1-Catégories'!$C$1:$G$2,2,FALSE)="OUI",R$3,IF(HLOOKUP(R$9,'Feuille1-Catégories'!$C$1:$G$3,3,FALSE)="OUI",OFFSET(R$3,MOD(QUOTIENT(ROW()-ROW($A$20),'Feuille1-Catégories'!$B$6/R$6),R$5),0),IF(MOD($A311-1-R$10,'Feuille1-Catégories'!$F$5+1)=0,R$3,""))),"")</f>
        <v>1</v>
      </c>
      <c r="S311" s="29">
        <f ca="1">IF(AND($A311&lt;&gt;"",S$9&lt;&gt;""),IF(HLOOKUP(S$9,'Feuille1-Catégories'!$C$1:$G$2,2,FALSE)="OUI",S$3,IF(HLOOKUP(S$9,'Feuille1-Catégories'!$C$1:$G$3,3,FALSE)="OUI",OFFSET(S$3,MOD(QUOTIENT(ROW()-ROW($A$20),'Feuille1-Catégories'!$B$6/S$6),S$5),0),IF(MOD($A311-1-S$10,'Feuille1-Catégories'!$F$5+1)=0,S$3,""))),"")</f>
        <v>30</v>
      </c>
      <c r="T311" s="29" t="str">
        <f ca="1">IF(AND($A311&lt;&gt;"",T$9&lt;&gt;""),IF(HLOOKUP(T$9,'Feuille1-Catégories'!$C$1:$G$2,2,FALSE)="OUI",T$3,IF(HLOOKUP(T$9,'Feuille1-Catégories'!$C$1:$G$3,3,FALSE)="OUI",OFFSET(T$3,MOD(QUOTIENT(ROW()-ROW($A$20),'Feuille1-Catégories'!$B$6/T$6),T$5),0),IF(MOD($A311-1-T$10,'Feuille1-Catégories'!$F$5+1)=0,T$3,""))),"")</f>
        <v/>
      </c>
      <c r="U311" s="29">
        <f ca="1">IF(AND($A311&lt;&gt;"",U$9&lt;&gt;""),IF(HLOOKUP(U$9,'Feuille1-Catégories'!$C$1:$G$2,2,FALSE)="OUI",U$3,IF(HLOOKUP(U$9,'Feuille1-Catégories'!$C$1:$G$3,3,FALSE)="OUI",OFFSET(U$3,MOD(QUOTIENT(ROW()-ROW($A$20),'Feuille1-Catégories'!$B$6/U$6),U$5),0),IF(MOD($A311-1-U$10,'Feuille1-Catégories'!$F$5+1)=0,U$3,""))),"")</f>
        <v>300</v>
      </c>
      <c r="V311" s="29" t="str">
        <f ca="1">IF(AND($A311&lt;&gt;"",V$9&lt;&gt;""),IF(HLOOKUP(V$9,'Feuille1-Catégories'!$C$1:$G$2,2,FALSE)="OUI",V$3,IF(HLOOKUP(V$9,'Feuille1-Catégories'!$C$1:$G$3,3,FALSE)="OUI",OFFSET(V$3,MOD(QUOTIENT(ROW()-ROW($A$20),'Feuille1-Catégories'!$B$6/V$6),V$5),0),IF(MOD($A311-1-V$10,'Feuille1-Catégories'!$F$5+1)=0,V$3,""))),"")</f>
        <v/>
      </c>
      <c r="W311" s="29" t="str">
        <f ca="1">IF(AND($A311&lt;&gt;"",W$9&lt;&gt;""),IF(HLOOKUP(W$9,'Feuille1-Catégories'!$C$1:$G$2,2,FALSE)="OUI",W$3,IF(HLOOKUP(W$9,'Feuille1-Catégories'!$C$1:$G$3,3,FALSE)="OUI",OFFSET(W$3,MOD(QUOTIENT(ROW()-ROW($A$20),'Feuille1-Catégories'!$B$6/W$6),W$5),0),IF(MOD($A311-1-W$10,'Feuille1-Catégories'!$F$5+1)=0,W$3,""))),"")</f>
        <v/>
      </c>
      <c r="X311" s="29" t="str">
        <f ca="1">IF(AND($A311&lt;&gt;"",X$9&lt;&gt;""),IF(HLOOKUP(X$9,'Feuille1-Catégories'!$C$1:$G$2,2,FALSE)="OUI",X$3,IF(HLOOKUP(X$9,'Feuille1-Catégories'!$C$1:$G$3,3,FALSE)="OUI",OFFSET(X$3,MOD(QUOTIENT(ROW()-ROW($A$20),'Feuille1-Catégories'!$B$6/X$6),X$5),0),IF(MOD($A311-1-X$10,'Feuille1-Catégories'!$F$5+1)=0,X$3,""))),"")</f>
        <v/>
      </c>
      <c r="Y311" s="29" t="str">
        <f ca="1">IF(AND($A311&lt;&gt;"",Y$9&lt;&gt;""),IF(HLOOKUP(Y$9,'Feuille1-Catégories'!$C$1:$G$2,2,FALSE)="OUI",Y$3,IF(HLOOKUP(Y$9,'Feuille1-Catégories'!$C$1:$G$3,3,FALSE)="OUI",OFFSET(Y$3,MOD(QUOTIENT(ROW()-ROW($A$20),'Feuille1-Catégories'!$B$6/Y$6),Y$5),0),IF(MOD($A311-1-Y$10,'Feuille1-Catégories'!$F$5+1)=0,Y$3,""))),"")</f>
        <v/>
      </c>
      <c r="Z311" s="29" t="str">
        <f ca="1">IF(AND($A311&lt;&gt;"",Z$9&lt;&gt;""),IF(HLOOKUP(Z$9,'Feuille1-Catégories'!$C$1:$G$2,2,FALSE)="OUI",Z$3,IF(HLOOKUP(Z$9,'Feuille1-Catégories'!$C$1:$G$3,3,FALSE)="OUI",OFFSET(Z$3,MOD(QUOTIENT(ROW()-ROW($A$20),'Feuille1-Catégories'!$B$6/Z$6),Z$5),0),IF(MOD($A311-1-Z$10,'Feuille1-Catégories'!$F$5+1)=0,Z$3,""))),"")</f>
        <v/>
      </c>
    </row>
    <row r="312" spans="1:26" ht="17" x14ac:dyDescent="0.2">
      <c r="A312" s="21">
        <f>IF('Feuille2-Prix de vente'!A312&lt;&gt;"",'Feuille2-Prix de vente'!A312,"")</f>
        <v>293</v>
      </c>
      <c r="B312" s="33">
        <f ca="1">IF('Feuille2-Prix de vente'!B312&lt;&gt;"",'Feuille2-Prix de vente'!B312,"")</f>
        <v>14.491991991991991</v>
      </c>
      <c r="C312" s="10">
        <f ca="1">IF('Feuille2-Prix de vente'!C312&lt;&gt;"",'Feuille2-Prix de vente'!C312,"")</f>
        <v>5391.4</v>
      </c>
      <c r="D312" s="10">
        <f t="shared" ca="1" si="4"/>
        <v>399.6</v>
      </c>
      <c r="E312" s="10">
        <f ca="1">IF('Feuille2-Prix de vente'!E312&lt;&gt;"",'Feuille2-Prix de vente'!E312,"")</f>
        <v>5791</v>
      </c>
      <c r="F312" s="29">
        <f ca="1">IF(AND($A312&lt;&gt;"",F$9&lt;&gt;""),IF(HLOOKUP(F$9,'Feuille1-Catégories'!$C$1:$G$2,2,FALSE)="OUI",F$3,IF(HLOOKUP(F$9,'Feuille1-Catégories'!$C$1:$G$3,3,FALSE)="OUI",OFFSET(F$3,MOD(QUOTIENT(ROW()-ROW($A$20),'Feuille1-Catégories'!$B$6/F$6),F$5),0),IF(MOD($A312-1-F$10,'Feuille1-Catégories'!$F$5+1)=0,F$3,""))),"")</f>
        <v>0.8</v>
      </c>
      <c r="G312" s="29" t="str">
        <f ca="1">IF(AND($A312&lt;&gt;"",G$9&lt;&gt;""),IF(HLOOKUP(G$9,'Feuille1-Catégories'!$C$1:$G$2,2,FALSE)="OUI",G$3,IF(HLOOKUP(G$9,'Feuille1-Catégories'!$C$1:$G$3,3,FALSE)="OUI",OFFSET(G$3,MOD(QUOTIENT(ROW()-ROW($A$20),'Feuille1-Catégories'!$B$6/G$6),G$5),0),IF(MOD($A312-1-G$10,'Feuille1-Catégories'!$F$5+1)=0,G$3,""))),"")</f>
        <v xml:space="preserve"> </v>
      </c>
      <c r="H312" s="29" t="str">
        <f ca="1">IF(AND($A312&lt;&gt;"",H$9&lt;&gt;""),IF(HLOOKUP(H$9,'Feuille1-Catégories'!$C$1:$G$2,2,FALSE)="OUI",H$3,IF(HLOOKUP(H$9,'Feuille1-Catégories'!$C$1:$G$3,3,FALSE)="OUI",OFFSET(H$3,MOD(QUOTIENT(ROW()-ROW($A$20),'Feuille1-Catégories'!$B$6/H$6),H$5),0),IF(MOD($A312-1-H$10,'Feuille1-Catégories'!$F$5+1)=0,H$3,""))),"")</f>
        <v/>
      </c>
      <c r="I312" s="29" t="str">
        <f ca="1">IF(AND($A312&lt;&gt;"",I$9&lt;&gt;""),IF(HLOOKUP(I$9,'Feuille1-Catégories'!$C$1:$G$2,2,FALSE)="OUI",I$3,IF(HLOOKUP(I$9,'Feuille1-Catégories'!$C$1:$G$3,3,FALSE)="OUI",OFFSET(I$3,MOD(QUOTIENT(ROW()-ROW($A$20),'Feuille1-Catégories'!$B$6/I$6),I$5),0),IF(MOD($A312-1-I$10,'Feuille1-Catégories'!$F$5+1)=0,I$3,""))),"")</f>
        <v xml:space="preserve"> </v>
      </c>
      <c r="J312" s="29">
        <f ca="1">IF(AND($A312&lt;&gt;"",J$9&lt;&gt;""),IF(HLOOKUP(J$9,'Feuille1-Catégories'!$C$1:$G$2,2,FALSE)="OUI",J$3,IF(HLOOKUP(J$9,'Feuille1-Catégories'!$C$1:$G$3,3,FALSE)="OUI",OFFSET(J$3,MOD(QUOTIENT(ROW()-ROW($A$20),'Feuille1-Catégories'!$B$6/J$6),J$5),0),IF(MOD($A312-1-J$10,'Feuille1-Catégories'!$F$5+1)=0,J$3,""))),"")</f>
        <v>0.8</v>
      </c>
      <c r="K312" s="29" t="str">
        <f ca="1">IF(AND($A312&lt;&gt;"",K$9&lt;&gt;""),IF(HLOOKUP(K$9,'Feuille1-Catégories'!$C$1:$G$2,2,FALSE)="OUI",K$3,IF(HLOOKUP(K$9,'Feuille1-Catégories'!$C$1:$G$3,3,FALSE)="OUI",OFFSET(K$3,MOD(QUOTIENT(ROW()-ROW($A$20),'Feuille1-Catégories'!$B$6/K$6),K$5),0),IF(MOD($A312-1-K$10,'Feuille1-Catégories'!$F$5+1)=0,K$3,""))),"")</f>
        <v/>
      </c>
      <c r="L312" s="29">
        <f ca="1">IF(AND($A312&lt;&gt;"",L$9&lt;&gt;""),IF(HLOOKUP(L$9,'Feuille1-Catégories'!$C$1:$G$2,2,FALSE)="OUI",L$3,IF(HLOOKUP(L$9,'Feuille1-Catégories'!$C$1:$G$3,3,FALSE)="OUI",OFFSET(L$3,MOD(QUOTIENT(ROW()-ROW($A$20),'Feuille1-Catégories'!$B$6/L$6),L$5),0),IF(MOD($A312-1-L$10,'Feuille1-Catégories'!$F$5+1)=0,L$3,""))),"")</f>
        <v>50</v>
      </c>
      <c r="M312" s="29" t="str">
        <f ca="1">IF(AND($A312&lt;&gt;"",M$9&lt;&gt;""),IF(HLOOKUP(M$9,'Feuille1-Catégories'!$C$1:$G$2,2,FALSE)="OUI",M$3,IF(HLOOKUP(M$9,'Feuille1-Catégories'!$C$1:$G$3,3,FALSE)="OUI",OFFSET(M$3,MOD(QUOTIENT(ROW()-ROW($A$20),'Feuille1-Catégories'!$B$6/M$6),M$5),0),IF(MOD($A312-1-M$10,'Feuille1-Catégories'!$F$5+1)=0,M$3,""))),"")</f>
        <v xml:space="preserve"> </v>
      </c>
      <c r="N312" s="29">
        <f ca="1">IF(AND($A312&lt;&gt;"",N$9&lt;&gt;""),IF(HLOOKUP(N$9,'Feuille1-Catégories'!$C$1:$G$2,2,FALSE)="OUI",N$3,IF(HLOOKUP(N$9,'Feuille1-Catégories'!$C$1:$G$3,3,FALSE)="OUI",OFFSET(N$3,MOD(QUOTIENT(ROW()-ROW($A$20),'Feuille1-Catégories'!$B$6/N$6),N$5),0),IF(MOD($A312-1-N$10,'Feuille1-Catégories'!$F$5+1)=0,N$3,""))),"")</f>
        <v>2</v>
      </c>
      <c r="O312" s="29">
        <f ca="1">IF(AND($A312&lt;&gt;"",O$9&lt;&gt;""),IF(HLOOKUP(O$9,'Feuille1-Catégories'!$C$1:$G$2,2,FALSE)="OUI",O$3,IF(HLOOKUP(O$9,'Feuille1-Catégories'!$C$1:$G$3,3,FALSE)="OUI",OFFSET(O$3,MOD(QUOTIENT(ROW()-ROW($A$20),'Feuille1-Catégories'!$B$6/O$6),O$5),0),IF(MOD($A312-1-O$10,'Feuille1-Catégories'!$F$5+1)=0,O$3,""))),"")</f>
        <v>5</v>
      </c>
      <c r="P312" s="29" t="str">
        <f ca="1">IF(AND($A312&lt;&gt;"",P$9&lt;&gt;""),IF(HLOOKUP(P$9,'Feuille1-Catégories'!$C$1:$G$2,2,FALSE)="OUI",P$3,IF(HLOOKUP(P$9,'Feuille1-Catégories'!$C$1:$G$3,3,FALSE)="OUI",OFFSET(P$3,MOD(QUOTIENT(ROW()-ROW($A$20),'Feuille1-Catégories'!$B$6/P$6),P$5),0),IF(MOD($A312-1-P$10,'Feuille1-Catégories'!$F$5+1)=0,P$3,""))),"")</f>
        <v/>
      </c>
      <c r="Q312" s="29" t="str">
        <f ca="1">IF(AND($A312&lt;&gt;"",Q$9&lt;&gt;""),IF(HLOOKUP(Q$9,'Feuille1-Catégories'!$C$1:$G$2,2,FALSE)="OUI",Q$3,IF(HLOOKUP(Q$9,'Feuille1-Catégories'!$C$1:$G$3,3,FALSE)="OUI",OFFSET(Q$3,MOD(QUOTIENT(ROW()-ROW($A$20),'Feuille1-Catégories'!$B$6/Q$6),Q$5),0),IF(MOD($A312-1-Q$10,'Feuille1-Catégories'!$F$5+1)=0,Q$3,""))),"")</f>
        <v/>
      </c>
      <c r="R312" s="29">
        <f ca="1">IF(AND($A312&lt;&gt;"",R$9&lt;&gt;""),IF(HLOOKUP(R$9,'Feuille1-Catégories'!$C$1:$G$2,2,FALSE)="OUI",R$3,IF(HLOOKUP(R$9,'Feuille1-Catégories'!$C$1:$G$3,3,FALSE)="OUI",OFFSET(R$3,MOD(QUOTIENT(ROW()-ROW($A$20),'Feuille1-Catégories'!$B$6/R$6),R$5),0),IF(MOD($A312-1-R$10,'Feuille1-Catégories'!$F$5+1)=0,R$3,""))),"")</f>
        <v>1</v>
      </c>
      <c r="S312" s="29">
        <f ca="1">IF(AND($A312&lt;&gt;"",S$9&lt;&gt;""),IF(HLOOKUP(S$9,'Feuille1-Catégories'!$C$1:$G$2,2,FALSE)="OUI",S$3,IF(HLOOKUP(S$9,'Feuille1-Catégories'!$C$1:$G$3,3,FALSE)="OUI",OFFSET(S$3,MOD(QUOTIENT(ROW()-ROW($A$20),'Feuille1-Catégories'!$B$6/S$6),S$5),0),IF(MOD($A312-1-S$10,'Feuille1-Catégories'!$F$5+1)=0,S$3,""))),"")</f>
        <v>30</v>
      </c>
      <c r="T312" s="29">
        <f ca="1">IF(AND($A312&lt;&gt;"",T$9&lt;&gt;""),IF(HLOOKUP(T$9,'Feuille1-Catégories'!$C$1:$G$2,2,FALSE)="OUI",T$3,IF(HLOOKUP(T$9,'Feuille1-Catégories'!$C$1:$G$3,3,FALSE)="OUI",OFFSET(T$3,MOD(QUOTIENT(ROW()-ROW($A$20),'Feuille1-Catégories'!$B$6/T$6),T$5),0),IF(MOD($A312-1-T$10,'Feuille1-Catégories'!$F$5+1)=0,T$3,""))),"")</f>
        <v>10</v>
      </c>
      <c r="U312" s="29">
        <f ca="1">IF(AND($A312&lt;&gt;"",U$9&lt;&gt;""),IF(HLOOKUP(U$9,'Feuille1-Catégories'!$C$1:$G$2,2,FALSE)="OUI",U$3,IF(HLOOKUP(U$9,'Feuille1-Catégories'!$C$1:$G$3,3,FALSE)="OUI",OFFSET(U$3,MOD(QUOTIENT(ROW()-ROW($A$20),'Feuille1-Catégories'!$B$6/U$6),U$5),0),IF(MOD($A312-1-U$10,'Feuille1-Catégories'!$F$5+1)=0,U$3,""))),"")</f>
        <v>300</v>
      </c>
      <c r="V312" s="29" t="str">
        <f ca="1">IF(AND($A312&lt;&gt;"",V$9&lt;&gt;""),IF(HLOOKUP(V$9,'Feuille1-Catégories'!$C$1:$G$2,2,FALSE)="OUI",V$3,IF(HLOOKUP(V$9,'Feuille1-Catégories'!$C$1:$G$3,3,FALSE)="OUI",OFFSET(V$3,MOD(QUOTIENT(ROW()-ROW($A$20),'Feuille1-Catégories'!$B$6/V$6),V$5),0),IF(MOD($A312-1-V$10,'Feuille1-Catégories'!$F$5+1)=0,V$3,""))),"")</f>
        <v/>
      </c>
      <c r="W312" s="29" t="str">
        <f ca="1">IF(AND($A312&lt;&gt;"",W$9&lt;&gt;""),IF(HLOOKUP(W$9,'Feuille1-Catégories'!$C$1:$G$2,2,FALSE)="OUI",W$3,IF(HLOOKUP(W$9,'Feuille1-Catégories'!$C$1:$G$3,3,FALSE)="OUI",OFFSET(W$3,MOD(QUOTIENT(ROW()-ROW($A$20),'Feuille1-Catégories'!$B$6/W$6),W$5),0),IF(MOD($A312-1-W$10,'Feuille1-Catégories'!$F$5+1)=0,W$3,""))),"")</f>
        <v/>
      </c>
      <c r="X312" s="29" t="str">
        <f ca="1">IF(AND($A312&lt;&gt;"",X$9&lt;&gt;""),IF(HLOOKUP(X$9,'Feuille1-Catégories'!$C$1:$G$2,2,FALSE)="OUI",X$3,IF(HLOOKUP(X$9,'Feuille1-Catégories'!$C$1:$G$3,3,FALSE)="OUI",OFFSET(X$3,MOD(QUOTIENT(ROW()-ROW($A$20),'Feuille1-Catégories'!$B$6/X$6),X$5),0),IF(MOD($A312-1-X$10,'Feuille1-Catégories'!$F$5+1)=0,X$3,""))),"")</f>
        <v/>
      </c>
      <c r="Y312" s="29" t="str">
        <f ca="1">IF(AND($A312&lt;&gt;"",Y$9&lt;&gt;""),IF(HLOOKUP(Y$9,'Feuille1-Catégories'!$C$1:$G$2,2,FALSE)="OUI",Y$3,IF(HLOOKUP(Y$9,'Feuille1-Catégories'!$C$1:$G$3,3,FALSE)="OUI",OFFSET(Y$3,MOD(QUOTIENT(ROW()-ROW($A$20),'Feuille1-Catégories'!$B$6/Y$6),Y$5),0),IF(MOD($A312-1-Y$10,'Feuille1-Catégories'!$F$5+1)=0,Y$3,""))),"")</f>
        <v/>
      </c>
      <c r="Z312" s="29" t="str">
        <f ca="1">IF(AND($A312&lt;&gt;"",Z$9&lt;&gt;""),IF(HLOOKUP(Z$9,'Feuille1-Catégories'!$C$1:$G$2,2,FALSE)="OUI",Z$3,IF(HLOOKUP(Z$9,'Feuille1-Catégories'!$C$1:$G$3,3,FALSE)="OUI",OFFSET(Z$3,MOD(QUOTIENT(ROW()-ROW($A$20),'Feuille1-Catégories'!$B$6/Z$6),Z$5),0),IF(MOD($A312-1-Z$10,'Feuille1-Catégories'!$F$5+1)=0,Z$3,""))),"")</f>
        <v/>
      </c>
    </row>
    <row r="313" spans="1:26" ht="17" x14ac:dyDescent="0.2">
      <c r="A313" s="21">
        <f>IF('Feuille2-Prix de vente'!A313&lt;&gt;"",'Feuille2-Prix de vente'!A313,"")</f>
        <v>294</v>
      </c>
      <c r="B313" s="33">
        <f ca="1">IF('Feuille2-Prix de vente'!B313&lt;&gt;"",'Feuille2-Prix de vente'!B313,"")</f>
        <v>12.263421292083711</v>
      </c>
      <c r="C313" s="10">
        <f ca="1">IF('Feuille2-Prix de vente'!C313&lt;&gt;"",'Feuille2-Prix de vente'!C313,"")</f>
        <v>4951.3999999999996</v>
      </c>
      <c r="D313" s="10">
        <f t="shared" ca="1" si="4"/>
        <v>439.6</v>
      </c>
      <c r="E313" s="10">
        <f ca="1">IF('Feuille2-Prix de vente'!E313&lt;&gt;"",'Feuille2-Prix de vente'!E313,"")</f>
        <v>5391</v>
      </c>
      <c r="F313" s="29">
        <f ca="1">IF(AND($A313&lt;&gt;"",F$9&lt;&gt;""),IF(HLOOKUP(F$9,'Feuille1-Catégories'!$C$1:$G$2,2,FALSE)="OUI",F$3,IF(HLOOKUP(F$9,'Feuille1-Catégories'!$C$1:$G$3,3,FALSE)="OUI",OFFSET(F$3,MOD(QUOTIENT(ROW()-ROW($A$20),'Feuille1-Catégories'!$B$6/F$6),F$5),0),IF(MOD($A313-1-F$10,'Feuille1-Catégories'!$F$5+1)=0,F$3,""))),"")</f>
        <v>0.8</v>
      </c>
      <c r="G313" s="29" t="str">
        <f ca="1">IF(AND($A313&lt;&gt;"",G$9&lt;&gt;""),IF(HLOOKUP(G$9,'Feuille1-Catégories'!$C$1:$G$2,2,FALSE)="OUI",G$3,IF(HLOOKUP(G$9,'Feuille1-Catégories'!$C$1:$G$3,3,FALSE)="OUI",OFFSET(G$3,MOD(QUOTIENT(ROW()-ROW($A$20),'Feuille1-Catégories'!$B$6/G$6),G$5),0),IF(MOD($A313-1-G$10,'Feuille1-Catégories'!$F$5+1)=0,G$3,""))),"")</f>
        <v xml:space="preserve"> </v>
      </c>
      <c r="H313" s="29">
        <f ca="1">IF(AND($A313&lt;&gt;"",H$9&lt;&gt;""),IF(HLOOKUP(H$9,'Feuille1-Catégories'!$C$1:$G$2,2,FALSE)="OUI",H$3,IF(HLOOKUP(H$9,'Feuille1-Catégories'!$C$1:$G$3,3,FALSE)="OUI",OFFSET(H$3,MOD(QUOTIENT(ROW()-ROW($A$20),'Feuille1-Catégories'!$B$6/H$6),H$5),0),IF(MOD($A313-1-H$10,'Feuille1-Catégories'!$F$5+1)=0,H$3,""))),"")</f>
        <v>50</v>
      </c>
      <c r="I313" s="29" t="str">
        <f ca="1">IF(AND($A313&lt;&gt;"",I$9&lt;&gt;""),IF(HLOOKUP(I$9,'Feuille1-Catégories'!$C$1:$G$2,2,FALSE)="OUI",I$3,IF(HLOOKUP(I$9,'Feuille1-Catégories'!$C$1:$G$3,3,FALSE)="OUI",OFFSET(I$3,MOD(QUOTIENT(ROW()-ROW($A$20),'Feuille1-Catégories'!$B$6/I$6),I$5),0),IF(MOD($A313-1-I$10,'Feuille1-Catégories'!$F$5+1)=0,I$3,""))),"")</f>
        <v xml:space="preserve"> </v>
      </c>
      <c r="J313" s="29">
        <f ca="1">IF(AND($A313&lt;&gt;"",J$9&lt;&gt;""),IF(HLOOKUP(J$9,'Feuille1-Catégories'!$C$1:$G$2,2,FALSE)="OUI",J$3,IF(HLOOKUP(J$9,'Feuille1-Catégories'!$C$1:$G$3,3,FALSE)="OUI",OFFSET(J$3,MOD(QUOTIENT(ROW()-ROW($A$20),'Feuille1-Catégories'!$B$6/J$6),J$5),0),IF(MOD($A313-1-J$10,'Feuille1-Catégories'!$F$5+1)=0,J$3,""))),"")</f>
        <v>0.8</v>
      </c>
      <c r="K313" s="29" t="str">
        <f ca="1">IF(AND($A313&lt;&gt;"",K$9&lt;&gt;""),IF(HLOOKUP(K$9,'Feuille1-Catégories'!$C$1:$G$2,2,FALSE)="OUI",K$3,IF(HLOOKUP(K$9,'Feuille1-Catégories'!$C$1:$G$3,3,FALSE)="OUI",OFFSET(K$3,MOD(QUOTIENT(ROW()-ROW($A$20),'Feuille1-Catégories'!$B$6/K$6),K$5),0),IF(MOD($A313-1-K$10,'Feuille1-Catégories'!$F$5+1)=0,K$3,""))),"")</f>
        <v/>
      </c>
      <c r="L313" s="29">
        <f ca="1">IF(AND($A313&lt;&gt;"",L$9&lt;&gt;""),IF(HLOOKUP(L$9,'Feuille1-Catégories'!$C$1:$G$2,2,FALSE)="OUI",L$3,IF(HLOOKUP(L$9,'Feuille1-Catégories'!$C$1:$G$3,3,FALSE)="OUI",OFFSET(L$3,MOD(QUOTIENT(ROW()-ROW($A$20),'Feuille1-Catégories'!$B$6/L$6),L$5),0),IF(MOD($A313-1-L$10,'Feuille1-Catégories'!$F$5+1)=0,L$3,""))),"")</f>
        <v>50</v>
      </c>
      <c r="M313" s="29" t="str">
        <f ca="1">IF(AND($A313&lt;&gt;"",M$9&lt;&gt;""),IF(HLOOKUP(M$9,'Feuille1-Catégories'!$C$1:$G$2,2,FALSE)="OUI",M$3,IF(HLOOKUP(M$9,'Feuille1-Catégories'!$C$1:$G$3,3,FALSE)="OUI",OFFSET(M$3,MOD(QUOTIENT(ROW()-ROW($A$20),'Feuille1-Catégories'!$B$6/M$6),M$5),0),IF(MOD($A313-1-M$10,'Feuille1-Catégories'!$F$5+1)=0,M$3,""))),"")</f>
        <v xml:space="preserve"> </v>
      </c>
      <c r="N313" s="29">
        <f ca="1">IF(AND($A313&lt;&gt;"",N$9&lt;&gt;""),IF(HLOOKUP(N$9,'Feuille1-Catégories'!$C$1:$G$2,2,FALSE)="OUI",N$3,IF(HLOOKUP(N$9,'Feuille1-Catégories'!$C$1:$G$3,3,FALSE)="OUI",OFFSET(N$3,MOD(QUOTIENT(ROW()-ROW($A$20),'Feuille1-Catégories'!$B$6/N$6),N$5),0),IF(MOD($A313-1-N$10,'Feuille1-Catégories'!$F$5+1)=0,N$3,""))),"")</f>
        <v>2</v>
      </c>
      <c r="O313" s="29">
        <f ca="1">IF(AND($A313&lt;&gt;"",O$9&lt;&gt;""),IF(HLOOKUP(O$9,'Feuille1-Catégories'!$C$1:$G$2,2,FALSE)="OUI",O$3,IF(HLOOKUP(O$9,'Feuille1-Catégories'!$C$1:$G$3,3,FALSE)="OUI",OFFSET(O$3,MOD(QUOTIENT(ROW()-ROW($A$20),'Feuille1-Catégories'!$B$6/O$6),O$5),0),IF(MOD($A313-1-O$10,'Feuille1-Catégories'!$F$5+1)=0,O$3,""))),"")</f>
        <v>5</v>
      </c>
      <c r="P313" s="29" t="str">
        <f ca="1">IF(AND($A313&lt;&gt;"",P$9&lt;&gt;""),IF(HLOOKUP(P$9,'Feuille1-Catégories'!$C$1:$G$2,2,FALSE)="OUI",P$3,IF(HLOOKUP(P$9,'Feuille1-Catégories'!$C$1:$G$3,3,FALSE)="OUI",OFFSET(P$3,MOD(QUOTIENT(ROW()-ROW($A$20),'Feuille1-Catégories'!$B$6/P$6),P$5),0),IF(MOD($A313-1-P$10,'Feuille1-Catégories'!$F$5+1)=0,P$3,""))),"")</f>
        <v/>
      </c>
      <c r="Q313" s="29" t="str">
        <f ca="1">IF(AND($A313&lt;&gt;"",Q$9&lt;&gt;""),IF(HLOOKUP(Q$9,'Feuille1-Catégories'!$C$1:$G$2,2,FALSE)="OUI",Q$3,IF(HLOOKUP(Q$9,'Feuille1-Catégories'!$C$1:$G$3,3,FALSE)="OUI",OFFSET(Q$3,MOD(QUOTIENT(ROW()-ROW($A$20),'Feuille1-Catégories'!$B$6/Q$6),Q$5),0),IF(MOD($A313-1-Q$10,'Feuille1-Catégories'!$F$5+1)=0,Q$3,""))),"")</f>
        <v/>
      </c>
      <c r="R313" s="29">
        <f ca="1">IF(AND($A313&lt;&gt;"",R$9&lt;&gt;""),IF(HLOOKUP(R$9,'Feuille1-Catégories'!$C$1:$G$2,2,FALSE)="OUI",R$3,IF(HLOOKUP(R$9,'Feuille1-Catégories'!$C$1:$G$3,3,FALSE)="OUI",OFFSET(R$3,MOD(QUOTIENT(ROW()-ROW($A$20),'Feuille1-Catégories'!$B$6/R$6),R$5),0),IF(MOD($A313-1-R$10,'Feuille1-Catégories'!$F$5+1)=0,R$3,""))),"")</f>
        <v>1</v>
      </c>
      <c r="S313" s="29">
        <f ca="1">IF(AND($A313&lt;&gt;"",S$9&lt;&gt;""),IF(HLOOKUP(S$9,'Feuille1-Catégories'!$C$1:$G$2,2,FALSE)="OUI",S$3,IF(HLOOKUP(S$9,'Feuille1-Catégories'!$C$1:$G$3,3,FALSE)="OUI",OFFSET(S$3,MOD(QUOTIENT(ROW()-ROW($A$20),'Feuille1-Catégories'!$B$6/S$6),S$5),0),IF(MOD($A313-1-S$10,'Feuille1-Catégories'!$F$5+1)=0,S$3,""))),"")</f>
        <v>30</v>
      </c>
      <c r="T313" s="29" t="str">
        <f ca="1">IF(AND($A313&lt;&gt;"",T$9&lt;&gt;""),IF(HLOOKUP(T$9,'Feuille1-Catégories'!$C$1:$G$2,2,FALSE)="OUI",T$3,IF(HLOOKUP(T$9,'Feuille1-Catégories'!$C$1:$G$3,3,FALSE)="OUI",OFFSET(T$3,MOD(QUOTIENT(ROW()-ROW($A$20),'Feuille1-Catégories'!$B$6/T$6),T$5),0),IF(MOD($A313-1-T$10,'Feuille1-Catégories'!$F$5+1)=0,T$3,""))),"")</f>
        <v/>
      </c>
      <c r="U313" s="29">
        <f ca="1">IF(AND($A313&lt;&gt;"",U$9&lt;&gt;""),IF(HLOOKUP(U$9,'Feuille1-Catégories'!$C$1:$G$2,2,FALSE)="OUI",U$3,IF(HLOOKUP(U$9,'Feuille1-Catégories'!$C$1:$G$3,3,FALSE)="OUI",OFFSET(U$3,MOD(QUOTIENT(ROW()-ROW($A$20),'Feuille1-Catégories'!$B$6/U$6),U$5),0),IF(MOD($A313-1-U$10,'Feuille1-Catégories'!$F$5+1)=0,U$3,""))),"")</f>
        <v>300</v>
      </c>
      <c r="V313" s="29" t="str">
        <f ca="1">IF(AND($A313&lt;&gt;"",V$9&lt;&gt;""),IF(HLOOKUP(V$9,'Feuille1-Catégories'!$C$1:$G$2,2,FALSE)="OUI",V$3,IF(HLOOKUP(V$9,'Feuille1-Catégories'!$C$1:$G$3,3,FALSE)="OUI",OFFSET(V$3,MOD(QUOTIENT(ROW()-ROW($A$20),'Feuille1-Catégories'!$B$6/V$6),V$5),0),IF(MOD($A313-1-V$10,'Feuille1-Catégories'!$F$5+1)=0,V$3,""))),"")</f>
        <v/>
      </c>
      <c r="W313" s="29" t="str">
        <f ca="1">IF(AND($A313&lt;&gt;"",W$9&lt;&gt;""),IF(HLOOKUP(W$9,'Feuille1-Catégories'!$C$1:$G$2,2,FALSE)="OUI",W$3,IF(HLOOKUP(W$9,'Feuille1-Catégories'!$C$1:$G$3,3,FALSE)="OUI",OFFSET(W$3,MOD(QUOTIENT(ROW()-ROW($A$20),'Feuille1-Catégories'!$B$6/W$6),W$5),0),IF(MOD($A313-1-W$10,'Feuille1-Catégories'!$F$5+1)=0,W$3,""))),"")</f>
        <v/>
      </c>
      <c r="X313" s="29" t="str">
        <f ca="1">IF(AND($A313&lt;&gt;"",X$9&lt;&gt;""),IF(HLOOKUP(X$9,'Feuille1-Catégories'!$C$1:$G$2,2,FALSE)="OUI",X$3,IF(HLOOKUP(X$9,'Feuille1-Catégories'!$C$1:$G$3,3,FALSE)="OUI",OFFSET(X$3,MOD(QUOTIENT(ROW()-ROW($A$20),'Feuille1-Catégories'!$B$6/X$6),X$5),0),IF(MOD($A313-1-X$10,'Feuille1-Catégories'!$F$5+1)=0,X$3,""))),"")</f>
        <v/>
      </c>
      <c r="Y313" s="29" t="str">
        <f ca="1">IF(AND($A313&lt;&gt;"",Y$9&lt;&gt;""),IF(HLOOKUP(Y$9,'Feuille1-Catégories'!$C$1:$G$2,2,FALSE)="OUI",Y$3,IF(HLOOKUP(Y$9,'Feuille1-Catégories'!$C$1:$G$3,3,FALSE)="OUI",OFFSET(Y$3,MOD(QUOTIENT(ROW()-ROW($A$20),'Feuille1-Catégories'!$B$6/Y$6),Y$5),0),IF(MOD($A313-1-Y$10,'Feuille1-Catégories'!$F$5+1)=0,Y$3,""))),"")</f>
        <v/>
      </c>
      <c r="Z313" s="29" t="str">
        <f ca="1">IF(AND($A313&lt;&gt;"",Z$9&lt;&gt;""),IF(HLOOKUP(Z$9,'Feuille1-Catégories'!$C$1:$G$2,2,FALSE)="OUI",Z$3,IF(HLOOKUP(Z$9,'Feuille1-Catégories'!$C$1:$G$3,3,FALSE)="OUI",OFFSET(Z$3,MOD(QUOTIENT(ROW()-ROW($A$20),'Feuille1-Catégories'!$B$6/Z$6),Z$5),0),IF(MOD($A313-1-Z$10,'Feuille1-Catégories'!$F$5+1)=0,Z$3,""))),"")</f>
        <v/>
      </c>
    </row>
    <row r="314" spans="1:26" ht="17" x14ac:dyDescent="0.2">
      <c r="A314" s="21">
        <f>IF('Feuille2-Prix de vente'!A314&lt;&gt;"",'Feuille2-Prix de vente'!A314,"")</f>
        <v>295</v>
      </c>
      <c r="B314" s="33">
        <f ca="1">IF('Feuille2-Prix de vente'!B314&lt;&gt;"",'Feuille2-Prix de vente'!B314,"")</f>
        <v>13.290790790790791</v>
      </c>
      <c r="C314" s="10">
        <f ca="1">IF('Feuille2-Prix de vente'!C314&lt;&gt;"",'Feuille2-Prix de vente'!C314,"")</f>
        <v>4911.3999999999996</v>
      </c>
      <c r="D314" s="10">
        <f t="shared" ca="1" si="4"/>
        <v>399.6</v>
      </c>
      <c r="E314" s="10">
        <f ca="1">IF('Feuille2-Prix de vente'!E314&lt;&gt;"",'Feuille2-Prix de vente'!E314,"")</f>
        <v>5311</v>
      </c>
      <c r="F314" s="29">
        <f ca="1">IF(AND($A314&lt;&gt;"",F$9&lt;&gt;""),IF(HLOOKUP(F$9,'Feuille1-Catégories'!$C$1:$G$2,2,FALSE)="OUI",F$3,IF(HLOOKUP(F$9,'Feuille1-Catégories'!$C$1:$G$3,3,FALSE)="OUI",OFFSET(F$3,MOD(QUOTIENT(ROW()-ROW($A$20),'Feuille1-Catégories'!$B$6/F$6),F$5),0),IF(MOD($A314-1-F$10,'Feuille1-Catégories'!$F$5+1)=0,F$3,""))),"")</f>
        <v>0.8</v>
      </c>
      <c r="G314" s="29" t="str">
        <f ca="1">IF(AND($A314&lt;&gt;"",G$9&lt;&gt;""),IF(HLOOKUP(G$9,'Feuille1-Catégories'!$C$1:$G$2,2,FALSE)="OUI",G$3,IF(HLOOKUP(G$9,'Feuille1-Catégories'!$C$1:$G$3,3,FALSE)="OUI",OFFSET(G$3,MOD(QUOTIENT(ROW()-ROW($A$20),'Feuille1-Catégories'!$B$6/G$6),G$5),0),IF(MOD($A314-1-G$10,'Feuille1-Catégories'!$F$5+1)=0,G$3,""))),"")</f>
        <v xml:space="preserve"> </v>
      </c>
      <c r="H314" s="29" t="str">
        <f ca="1">IF(AND($A314&lt;&gt;"",H$9&lt;&gt;""),IF(HLOOKUP(H$9,'Feuille1-Catégories'!$C$1:$G$2,2,FALSE)="OUI",H$3,IF(HLOOKUP(H$9,'Feuille1-Catégories'!$C$1:$G$3,3,FALSE)="OUI",OFFSET(H$3,MOD(QUOTIENT(ROW()-ROW($A$20),'Feuille1-Catégories'!$B$6/H$6),H$5),0),IF(MOD($A314-1-H$10,'Feuille1-Catégories'!$F$5+1)=0,H$3,""))),"")</f>
        <v/>
      </c>
      <c r="I314" s="29" t="str">
        <f ca="1">IF(AND($A314&lt;&gt;"",I$9&lt;&gt;""),IF(HLOOKUP(I$9,'Feuille1-Catégories'!$C$1:$G$2,2,FALSE)="OUI",I$3,IF(HLOOKUP(I$9,'Feuille1-Catégories'!$C$1:$G$3,3,FALSE)="OUI",OFFSET(I$3,MOD(QUOTIENT(ROW()-ROW($A$20),'Feuille1-Catégories'!$B$6/I$6),I$5),0),IF(MOD($A314-1-I$10,'Feuille1-Catégories'!$F$5+1)=0,I$3,""))),"")</f>
        <v xml:space="preserve"> </v>
      </c>
      <c r="J314" s="29">
        <f ca="1">IF(AND($A314&lt;&gt;"",J$9&lt;&gt;""),IF(HLOOKUP(J$9,'Feuille1-Catégories'!$C$1:$G$2,2,FALSE)="OUI",J$3,IF(HLOOKUP(J$9,'Feuille1-Catégories'!$C$1:$G$3,3,FALSE)="OUI",OFFSET(J$3,MOD(QUOTIENT(ROW()-ROW($A$20),'Feuille1-Catégories'!$B$6/J$6),J$5),0),IF(MOD($A314-1-J$10,'Feuille1-Catégories'!$F$5+1)=0,J$3,""))),"")</f>
        <v>0.8</v>
      </c>
      <c r="K314" s="29">
        <f ca="1">IF(AND($A314&lt;&gt;"",K$9&lt;&gt;""),IF(HLOOKUP(K$9,'Feuille1-Catégories'!$C$1:$G$2,2,FALSE)="OUI",K$3,IF(HLOOKUP(K$9,'Feuille1-Catégories'!$C$1:$G$3,3,FALSE)="OUI",OFFSET(K$3,MOD(QUOTIENT(ROW()-ROW($A$20),'Feuille1-Catégories'!$B$6/K$6),K$5),0),IF(MOD($A314-1-K$10,'Feuille1-Catégories'!$F$5+1)=0,K$3,""))),"")</f>
        <v>10</v>
      </c>
      <c r="L314" s="29">
        <f ca="1">IF(AND($A314&lt;&gt;"",L$9&lt;&gt;""),IF(HLOOKUP(L$9,'Feuille1-Catégories'!$C$1:$G$2,2,FALSE)="OUI",L$3,IF(HLOOKUP(L$9,'Feuille1-Catégories'!$C$1:$G$3,3,FALSE)="OUI",OFFSET(L$3,MOD(QUOTIENT(ROW()-ROW($A$20),'Feuille1-Catégories'!$B$6/L$6),L$5),0),IF(MOD($A314-1-L$10,'Feuille1-Catégories'!$F$5+1)=0,L$3,""))),"")</f>
        <v>50</v>
      </c>
      <c r="M314" s="29" t="str">
        <f ca="1">IF(AND($A314&lt;&gt;"",M$9&lt;&gt;""),IF(HLOOKUP(M$9,'Feuille1-Catégories'!$C$1:$G$2,2,FALSE)="OUI",M$3,IF(HLOOKUP(M$9,'Feuille1-Catégories'!$C$1:$G$3,3,FALSE)="OUI",OFFSET(M$3,MOD(QUOTIENT(ROW()-ROW($A$20),'Feuille1-Catégories'!$B$6/M$6),M$5),0),IF(MOD($A314-1-M$10,'Feuille1-Catégories'!$F$5+1)=0,M$3,""))),"")</f>
        <v xml:space="preserve"> </v>
      </c>
      <c r="N314" s="29">
        <f ca="1">IF(AND($A314&lt;&gt;"",N$9&lt;&gt;""),IF(HLOOKUP(N$9,'Feuille1-Catégories'!$C$1:$G$2,2,FALSE)="OUI",N$3,IF(HLOOKUP(N$9,'Feuille1-Catégories'!$C$1:$G$3,3,FALSE)="OUI",OFFSET(N$3,MOD(QUOTIENT(ROW()-ROW($A$20),'Feuille1-Catégories'!$B$6/N$6),N$5),0),IF(MOD($A314-1-N$10,'Feuille1-Catégories'!$F$5+1)=0,N$3,""))),"")</f>
        <v>2</v>
      </c>
      <c r="O314" s="29">
        <f ca="1">IF(AND($A314&lt;&gt;"",O$9&lt;&gt;""),IF(HLOOKUP(O$9,'Feuille1-Catégories'!$C$1:$G$2,2,FALSE)="OUI",O$3,IF(HLOOKUP(O$9,'Feuille1-Catégories'!$C$1:$G$3,3,FALSE)="OUI",OFFSET(O$3,MOD(QUOTIENT(ROW()-ROW($A$20),'Feuille1-Catégories'!$B$6/O$6),O$5),0),IF(MOD($A314-1-O$10,'Feuille1-Catégories'!$F$5+1)=0,O$3,""))),"")</f>
        <v>5</v>
      </c>
      <c r="P314" s="29" t="str">
        <f ca="1">IF(AND($A314&lt;&gt;"",P$9&lt;&gt;""),IF(HLOOKUP(P$9,'Feuille1-Catégories'!$C$1:$G$2,2,FALSE)="OUI",P$3,IF(HLOOKUP(P$9,'Feuille1-Catégories'!$C$1:$G$3,3,FALSE)="OUI",OFFSET(P$3,MOD(QUOTIENT(ROW()-ROW($A$20),'Feuille1-Catégories'!$B$6/P$6),P$5),0),IF(MOD($A314-1-P$10,'Feuille1-Catégories'!$F$5+1)=0,P$3,""))),"")</f>
        <v/>
      </c>
      <c r="Q314" s="29" t="str">
        <f ca="1">IF(AND($A314&lt;&gt;"",Q$9&lt;&gt;""),IF(HLOOKUP(Q$9,'Feuille1-Catégories'!$C$1:$G$2,2,FALSE)="OUI",Q$3,IF(HLOOKUP(Q$9,'Feuille1-Catégories'!$C$1:$G$3,3,FALSE)="OUI",OFFSET(Q$3,MOD(QUOTIENT(ROW()-ROW($A$20),'Feuille1-Catégories'!$B$6/Q$6),Q$5),0),IF(MOD($A314-1-Q$10,'Feuille1-Catégories'!$F$5+1)=0,Q$3,""))),"")</f>
        <v/>
      </c>
      <c r="R314" s="29">
        <f ca="1">IF(AND($A314&lt;&gt;"",R$9&lt;&gt;""),IF(HLOOKUP(R$9,'Feuille1-Catégories'!$C$1:$G$2,2,FALSE)="OUI",R$3,IF(HLOOKUP(R$9,'Feuille1-Catégories'!$C$1:$G$3,3,FALSE)="OUI",OFFSET(R$3,MOD(QUOTIENT(ROW()-ROW($A$20),'Feuille1-Catégories'!$B$6/R$6),R$5),0),IF(MOD($A314-1-R$10,'Feuille1-Catégories'!$F$5+1)=0,R$3,""))),"")</f>
        <v>1</v>
      </c>
      <c r="S314" s="29">
        <f ca="1">IF(AND($A314&lt;&gt;"",S$9&lt;&gt;""),IF(HLOOKUP(S$9,'Feuille1-Catégories'!$C$1:$G$2,2,FALSE)="OUI",S$3,IF(HLOOKUP(S$9,'Feuille1-Catégories'!$C$1:$G$3,3,FALSE)="OUI",OFFSET(S$3,MOD(QUOTIENT(ROW()-ROW($A$20),'Feuille1-Catégories'!$B$6/S$6),S$5),0),IF(MOD($A314-1-S$10,'Feuille1-Catégories'!$F$5+1)=0,S$3,""))),"")</f>
        <v>30</v>
      </c>
      <c r="T314" s="29" t="str">
        <f ca="1">IF(AND($A314&lt;&gt;"",T$9&lt;&gt;""),IF(HLOOKUP(T$9,'Feuille1-Catégories'!$C$1:$G$2,2,FALSE)="OUI",T$3,IF(HLOOKUP(T$9,'Feuille1-Catégories'!$C$1:$G$3,3,FALSE)="OUI",OFFSET(T$3,MOD(QUOTIENT(ROW()-ROW($A$20),'Feuille1-Catégories'!$B$6/T$6),T$5),0),IF(MOD($A314-1-T$10,'Feuille1-Catégories'!$F$5+1)=0,T$3,""))),"")</f>
        <v/>
      </c>
      <c r="U314" s="29">
        <f ca="1">IF(AND($A314&lt;&gt;"",U$9&lt;&gt;""),IF(HLOOKUP(U$9,'Feuille1-Catégories'!$C$1:$G$2,2,FALSE)="OUI",U$3,IF(HLOOKUP(U$9,'Feuille1-Catégories'!$C$1:$G$3,3,FALSE)="OUI",OFFSET(U$3,MOD(QUOTIENT(ROW()-ROW($A$20),'Feuille1-Catégories'!$B$6/U$6),U$5),0),IF(MOD($A314-1-U$10,'Feuille1-Catégories'!$F$5+1)=0,U$3,""))),"")</f>
        <v>300</v>
      </c>
      <c r="V314" s="29" t="str">
        <f ca="1">IF(AND($A314&lt;&gt;"",V$9&lt;&gt;""),IF(HLOOKUP(V$9,'Feuille1-Catégories'!$C$1:$G$2,2,FALSE)="OUI",V$3,IF(HLOOKUP(V$9,'Feuille1-Catégories'!$C$1:$G$3,3,FALSE)="OUI",OFFSET(V$3,MOD(QUOTIENT(ROW()-ROW($A$20),'Feuille1-Catégories'!$B$6/V$6),V$5),0),IF(MOD($A314-1-V$10,'Feuille1-Catégories'!$F$5+1)=0,V$3,""))),"")</f>
        <v/>
      </c>
      <c r="W314" s="29" t="str">
        <f ca="1">IF(AND($A314&lt;&gt;"",W$9&lt;&gt;""),IF(HLOOKUP(W$9,'Feuille1-Catégories'!$C$1:$G$2,2,FALSE)="OUI",W$3,IF(HLOOKUP(W$9,'Feuille1-Catégories'!$C$1:$G$3,3,FALSE)="OUI",OFFSET(W$3,MOD(QUOTIENT(ROW()-ROW($A$20),'Feuille1-Catégories'!$B$6/W$6),W$5),0),IF(MOD($A314-1-W$10,'Feuille1-Catégories'!$F$5+1)=0,W$3,""))),"")</f>
        <v/>
      </c>
      <c r="X314" s="29" t="str">
        <f ca="1">IF(AND($A314&lt;&gt;"",X$9&lt;&gt;""),IF(HLOOKUP(X$9,'Feuille1-Catégories'!$C$1:$G$2,2,FALSE)="OUI",X$3,IF(HLOOKUP(X$9,'Feuille1-Catégories'!$C$1:$G$3,3,FALSE)="OUI",OFFSET(X$3,MOD(QUOTIENT(ROW()-ROW($A$20),'Feuille1-Catégories'!$B$6/X$6),X$5),0),IF(MOD($A314-1-X$10,'Feuille1-Catégories'!$F$5+1)=0,X$3,""))),"")</f>
        <v/>
      </c>
      <c r="Y314" s="29" t="str">
        <f ca="1">IF(AND($A314&lt;&gt;"",Y$9&lt;&gt;""),IF(HLOOKUP(Y$9,'Feuille1-Catégories'!$C$1:$G$2,2,FALSE)="OUI",Y$3,IF(HLOOKUP(Y$9,'Feuille1-Catégories'!$C$1:$G$3,3,FALSE)="OUI",OFFSET(Y$3,MOD(QUOTIENT(ROW()-ROW($A$20),'Feuille1-Catégories'!$B$6/Y$6),Y$5),0),IF(MOD($A314-1-Y$10,'Feuille1-Catégories'!$F$5+1)=0,Y$3,""))),"")</f>
        <v/>
      </c>
      <c r="Z314" s="29" t="str">
        <f ca="1">IF(AND($A314&lt;&gt;"",Z$9&lt;&gt;""),IF(HLOOKUP(Z$9,'Feuille1-Catégories'!$C$1:$G$2,2,FALSE)="OUI",Z$3,IF(HLOOKUP(Z$9,'Feuille1-Catégories'!$C$1:$G$3,3,FALSE)="OUI",OFFSET(Z$3,MOD(QUOTIENT(ROW()-ROW($A$20),'Feuille1-Catégories'!$B$6/Z$6),Z$5),0),IF(MOD($A314-1-Z$10,'Feuille1-Catégories'!$F$5+1)=0,Z$3,""))),"")</f>
        <v/>
      </c>
    </row>
    <row r="315" spans="1:26" ht="17" x14ac:dyDescent="0.2">
      <c r="A315" s="21">
        <f>IF('Feuille2-Prix de vente'!A315&lt;&gt;"",'Feuille2-Prix de vente'!A315,"")</f>
        <v>296</v>
      </c>
      <c r="B315" s="33">
        <f ca="1">IF('Feuille2-Prix de vente'!B315&lt;&gt;"",'Feuille2-Prix de vente'!B315,"")</f>
        <v>9.3247805536799451</v>
      </c>
      <c r="C315" s="10">
        <f ca="1">IF('Feuille2-Prix de vente'!C315&lt;&gt;"",'Feuille2-Prix de vente'!C315,"")</f>
        <v>7397.4</v>
      </c>
      <c r="D315" s="10">
        <f t="shared" ca="1" si="4"/>
        <v>888.6</v>
      </c>
      <c r="E315" s="10">
        <f ca="1">IF('Feuille2-Prix de vente'!E315&lt;&gt;"",'Feuille2-Prix de vente'!E315,"")</f>
        <v>8286</v>
      </c>
      <c r="F315" s="29">
        <f ca="1">IF(AND($A315&lt;&gt;"",F$9&lt;&gt;""),IF(HLOOKUP(F$9,'Feuille1-Catégories'!$C$1:$G$2,2,FALSE)="OUI",F$3,IF(HLOOKUP(F$9,'Feuille1-Catégories'!$C$1:$G$3,3,FALSE)="OUI",OFFSET(F$3,MOD(QUOTIENT(ROW()-ROW($A$20),'Feuille1-Catégories'!$B$6/F$6),F$5),0),IF(MOD($A315-1-F$10,'Feuille1-Catégories'!$F$5+1)=0,F$3,""))),"")</f>
        <v>0.8</v>
      </c>
      <c r="G315" s="29" t="str">
        <f ca="1">IF(AND($A315&lt;&gt;"",G$9&lt;&gt;""),IF(HLOOKUP(G$9,'Feuille1-Catégories'!$C$1:$G$2,2,FALSE)="OUI",G$3,IF(HLOOKUP(G$9,'Feuille1-Catégories'!$C$1:$G$3,3,FALSE)="OUI",OFFSET(G$3,MOD(QUOTIENT(ROW()-ROW($A$20),'Feuille1-Catégories'!$B$6/G$6),G$5),0),IF(MOD($A315-1-G$10,'Feuille1-Catégories'!$F$5+1)=0,G$3,""))),"")</f>
        <v xml:space="preserve"> </v>
      </c>
      <c r="H315" s="29" t="str">
        <f ca="1">IF(AND($A315&lt;&gt;"",H$9&lt;&gt;""),IF(HLOOKUP(H$9,'Feuille1-Catégories'!$C$1:$G$2,2,FALSE)="OUI",H$3,IF(HLOOKUP(H$9,'Feuille1-Catégories'!$C$1:$G$3,3,FALSE)="OUI",OFFSET(H$3,MOD(QUOTIENT(ROW()-ROW($A$20),'Feuille1-Catégories'!$B$6/H$6),H$5),0),IF(MOD($A315-1-H$10,'Feuille1-Catégories'!$F$5+1)=0,H$3,""))),"")</f>
        <v/>
      </c>
      <c r="I315" s="29" t="str">
        <f ca="1">IF(AND($A315&lt;&gt;"",I$9&lt;&gt;""),IF(HLOOKUP(I$9,'Feuille1-Catégories'!$C$1:$G$2,2,FALSE)="OUI",I$3,IF(HLOOKUP(I$9,'Feuille1-Catégories'!$C$1:$G$3,3,FALSE)="OUI",OFFSET(I$3,MOD(QUOTIENT(ROW()-ROW($A$20),'Feuille1-Catégories'!$B$6/I$6),I$5),0),IF(MOD($A315-1-I$10,'Feuille1-Catégories'!$F$5+1)=0,I$3,""))),"")</f>
        <v xml:space="preserve"> </v>
      </c>
      <c r="J315" s="29">
        <f ca="1">IF(AND($A315&lt;&gt;"",J$9&lt;&gt;""),IF(HLOOKUP(J$9,'Feuille1-Catégories'!$C$1:$G$2,2,FALSE)="OUI",J$3,IF(HLOOKUP(J$9,'Feuille1-Catégories'!$C$1:$G$3,3,FALSE)="OUI",OFFSET(J$3,MOD(QUOTIENT(ROW()-ROW($A$20),'Feuille1-Catégories'!$B$6/J$6),J$5),0),IF(MOD($A315-1-J$10,'Feuille1-Catégories'!$F$5+1)=0,J$3,""))),"")</f>
        <v>0.8</v>
      </c>
      <c r="K315" s="29" t="str">
        <f ca="1">IF(AND($A315&lt;&gt;"",K$9&lt;&gt;""),IF(HLOOKUP(K$9,'Feuille1-Catégories'!$C$1:$G$2,2,FALSE)="OUI",K$3,IF(HLOOKUP(K$9,'Feuille1-Catégories'!$C$1:$G$3,3,FALSE)="OUI",OFFSET(K$3,MOD(QUOTIENT(ROW()-ROW($A$20),'Feuille1-Catégories'!$B$6/K$6),K$5),0),IF(MOD($A315-1-K$10,'Feuille1-Catégories'!$F$5+1)=0,K$3,""))),"")</f>
        <v/>
      </c>
      <c r="L315" s="29">
        <f ca="1">IF(AND($A315&lt;&gt;"",L$9&lt;&gt;""),IF(HLOOKUP(L$9,'Feuille1-Catégories'!$C$1:$G$2,2,FALSE)="OUI",L$3,IF(HLOOKUP(L$9,'Feuille1-Catégories'!$C$1:$G$3,3,FALSE)="OUI",OFFSET(L$3,MOD(QUOTIENT(ROW()-ROW($A$20),'Feuille1-Catégories'!$B$6/L$6),L$5),0),IF(MOD($A315-1-L$10,'Feuille1-Catégories'!$F$5+1)=0,L$3,""))),"")</f>
        <v>50</v>
      </c>
      <c r="M315" s="29" t="str">
        <f ca="1">IF(AND($A315&lt;&gt;"",M$9&lt;&gt;""),IF(HLOOKUP(M$9,'Feuille1-Catégories'!$C$1:$G$2,2,FALSE)="OUI",M$3,IF(HLOOKUP(M$9,'Feuille1-Catégories'!$C$1:$G$3,3,FALSE)="OUI",OFFSET(M$3,MOD(QUOTIENT(ROW()-ROW($A$20),'Feuille1-Catégories'!$B$6/M$6),M$5),0),IF(MOD($A315-1-M$10,'Feuille1-Catégories'!$F$5+1)=0,M$3,""))),"")</f>
        <v xml:space="preserve"> </v>
      </c>
      <c r="N315" s="29">
        <f ca="1">IF(AND($A315&lt;&gt;"",N$9&lt;&gt;""),IF(HLOOKUP(N$9,'Feuille1-Catégories'!$C$1:$G$2,2,FALSE)="OUI",N$3,IF(HLOOKUP(N$9,'Feuille1-Catégories'!$C$1:$G$3,3,FALSE)="OUI",OFFSET(N$3,MOD(QUOTIENT(ROW()-ROW($A$20),'Feuille1-Catégories'!$B$6/N$6),N$5),0),IF(MOD($A315-1-N$10,'Feuille1-Catégories'!$F$5+1)=0,N$3,""))),"")</f>
        <v>2</v>
      </c>
      <c r="O315" s="29">
        <f ca="1">IF(AND($A315&lt;&gt;"",O$9&lt;&gt;""),IF(HLOOKUP(O$9,'Feuille1-Catégories'!$C$1:$G$2,2,FALSE)="OUI",O$3,IF(HLOOKUP(O$9,'Feuille1-Catégories'!$C$1:$G$3,3,FALSE)="OUI",OFFSET(O$3,MOD(QUOTIENT(ROW()-ROW($A$20),'Feuille1-Catégories'!$B$6/O$6),O$5),0),IF(MOD($A315-1-O$10,'Feuille1-Catégories'!$F$5+1)=0,O$3,""))),"")</f>
        <v>5</v>
      </c>
      <c r="P315" s="29" t="str">
        <f ca="1">IF(AND($A315&lt;&gt;"",P$9&lt;&gt;""),IF(HLOOKUP(P$9,'Feuille1-Catégories'!$C$1:$G$2,2,FALSE)="OUI",P$3,IF(HLOOKUP(P$9,'Feuille1-Catégories'!$C$1:$G$3,3,FALSE)="OUI",OFFSET(P$3,MOD(QUOTIENT(ROW()-ROW($A$20),'Feuille1-Catégories'!$B$6/P$6),P$5),0),IF(MOD($A315-1-P$10,'Feuille1-Catégories'!$F$5+1)=0,P$3,""))),"")</f>
        <v/>
      </c>
      <c r="Q315" s="29">
        <f ca="1">IF(AND($A315&lt;&gt;"",Q$9&lt;&gt;""),IF(HLOOKUP(Q$9,'Feuille1-Catégories'!$C$1:$G$2,2,FALSE)="OUI",Q$3,IF(HLOOKUP(Q$9,'Feuille1-Catégories'!$C$1:$G$3,3,FALSE)="OUI",OFFSET(Q$3,MOD(QUOTIENT(ROW()-ROW($A$20),'Feuille1-Catégories'!$B$6/Q$6),Q$5),0),IF(MOD($A315-1-Q$10,'Feuille1-Catégories'!$F$5+1)=0,Q$3,""))),"")</f>
        <v>500</v>
      </c>
      <c r="R315" s="29" t="str">
        <f ca="1">IF(AND($A315&lt;&gt;"",R$9&lt;&gt;""),IF(HLOOKUP(R$9,'Feuille1-Catégories'!$C$1:$G$2,2,FALSE)="OUI",R$3,IF(HLOOKUP(R$9,'Feuille1-Catégories'!$C$1:$G$3,3,FALSE)="OUI",OFFSET(R$3,MOD(QUOTIENT(ROW()-ROW($A$20),'Feuille1-Catégories'!$B$6/R$6),R$5),0),IF(MOD($A315-1-R$10,'Feuille1-Catégories'!$F$5+1)=0,R$3,""))),"")</f>
        <v/>
      </c>
      <c r="S315" s="29">
        <f ca="1">IF(AND($A315&lt;&gt;"",S$9&lt;&gt;""),IF(HLOOKUP(S$9,'Feuille1-Catégories'!$C$1:$G$2,2,FALSE)="OUI",S$3,IF(HLOOKUP(S$9,'Feuille1-Catégories'!$C$1:$G$3,3,FALSE)="OUI",OFFSET(S$3,MOD(QUOTIENT(ROW()-ROW($A$20),'Feuille1-Catégories'!$B$6/S$6),S$5),0),IF(MOD($A315-1-S$10,'Feuille1-Catégories'!$F$5+1)=0,S$3,""))),"")</f>
        <v>30</v>
      </c>
      <c r="T315" s="29" t="str">
        <f ca="1">IF(AND($A315&lt;&gt;"",T$9&lt;&gt;""),IF(HLOOKUP(T$9,'Feuille1-Catégories'!$C$1:$G$2,2,FALSE)="OUI",T$3,IF(HLOOKUP(T$9,'Feuille1-Catégories'!$C$1:$G$3,3,FALSE)="OUI",OFFSET(T$3,MOD(QUOTIENT(ROW()-ROW($A$20),'Feuille1-Catégories'!$B$6/T$6),T$5),0),IF(MOD($A315-1-T$10,'Feuille1-Catégories'!$F$5+1)=0,T$3,""))),"")</f>
        <v/>
      </c>
      <c r="U315" s="29">
        <f ca="1">IF(AND($A315&lt;&gt;"",U$9&lt;&gt;""),IF(HLOOKUP(U$9,'Feuille1-Catégories'!$C$1:$G$2,2,FALSE)="OUI",U$3,IF(HLOOKUP(U$9,'Feuille1-Catégories'!$C$1:$G$3,3,FALSE)="OUI",OFFSET(U$3,MOD(QUOTIENT(ROW()-ROW($A$20),'Feuille1-Catégories'!$B$6/U$6),U$5),0),IF(MOD($A315-1-U$10,'Feuille1-Catégories'!$F$5+1)=0,U$3,""))),"")</f>
        <v>300</v>
      </c>
      <c r="V315" s="29" t="str">
        <f ca="1">IF(AND($A315&lt;&gt;"",V$9&lt;&gt;""),IF(HLOOKUP(V$9,'Feuille1-Catégories'!$C$1:$G$2,2,FALSE)="OUI",V$3,IF(HLOOKUP(V$9,'Feuille1-Catégories'!$C$1:$G$3,3,FALSE)="OUI",OFFSET(V$3,MOD(QUOTIENT(ROW()-ROW($A$20),'Feuille1-Catégories'!$B$6/V$6),V$5),0),IF(MOD($A315-1-V$10,'Feuille1-Catégories'!$F$5+1)=0,V$3,""))),"")</f>
        <v/>
      </c>
      <c r="W315" s="29" t="str">
        <f ca="1">IF(AND($A315&lt;&gt;"",W$9&lt;&gt;""),IF(HLOOKUP(W$9,'Feuille1-Catégories'!$C$1:$G$2,2,FALSE)="OUI",W$3,IF(HLOOKUP(W$9,'Feuille1-Catégories'!$C$1:$G$3,3,FALSE)="OUI",OFFSET(W$3,MOD(QUOTIENT(ROW()-ROW($A$20),'Feuille1-Catégories'!$B$6/W$6),W$5),0),IF(MOD($A315-1-W$10,'Feuille1-Catégories'!$F$5+1)=0,W$3,""))),"")</f>
        <v/>
      </c>
      <c r="X315" s="29" t="str">
        <f ca="1">IF(AND($A315&lt;&gt;"",X$9&lt;&gt;""),IF(HLOOKUP(X$9,'Feuille1-Catégories'!$C$1:$G$2,2,FALSE)="OUI",X$3,IF(HLOOKUP(X$9,'Feuille1-Catégories'!$C$1:$G$3,3,FALSE)="OUI",OFFSET(X$3,MOD(QUOTIENT(ROW()-ROW($A$20),'Feuille1-Catégories'!$B$6/X$6),X$5),0),IF(MOD($A315-1-X$10,'Feuille1-Catégories'!$F$5+1)=0,X$3,""))),"")</f>
        <v/>
      </c>
      <c r="Y315" s="29" t="str">
        <f ca="1">IF(AND($A315&lt;&gt;"",Y$9&lt;&gt;""),IF(HLOOKUP(Y$9,'Feuille1-Catégories'!$C$1:$G$2,2,FALSE)="OUI",Y$3,IF(HLOOKUP(Y$9,'Feuille1-Catégories'!$C$1:$G$3,3,FALSE)="OUI",OFFSET(Y$3,MOD(QUOTIENT(ROW()-ROW($A$20),'Feuille1-Catégories'!$B$6/Y$6),Y$5),0),IF(MOD($A315-1-Y$10,'Feuille1-Catégories'!$F$5+1)=0,Y$3,""))),"")</f>
        <v/>
      </c>
      <c r="Z315" s="29" t="str">
        <f ca="1">IF(AND($A315&lt;&gt;"",Z$9&lt;&gt;""),IF(HLOOKUP(Z$9,'Feuille1-Catégories'!$C$1:$G$2,2,FALSE)="OUI",Z$3,IF(HLOOKUP(Z$9,'Feuille1-Catégories'!$C$1:$G$3,3,FALSE)="OUI",OFFSET(Z$3,MOD(QUOTIENT(ROW()-ROW($A$20),'Feuille1-Catégories'!$B$6/Z$6),Z$5),0),IF(MOD($A315-1-Z$10,'Feuille1-Catégories'!$F$5+1)=0,Z$3,""))),"")</f>
        <v/>
      </c>
    </row>
    <row r="316" spans="1:26" ht="17" x14ac:dyDescent="0.2">
      <c r="A316" s="21">
        <f>IF('Feuille2-Prix de vente'!A316&lt;&gt;"",'Feuille2-Prix de vente'!A316,"")</f>
        <v>297</v>
      </c>
      <c r="B316" s="33">
        <f ca="1">IF('Feuille2-Prix de vente'!B316&lt;&gt;"",'Feuille2-Prix de vente'!B316,"")</f>
        <v>14.515805318615152</v>
      </c>
      <c r="C316" s="10">
        <f ca="1">IF('Feuille2-Prix de vente'!C316&lt;&gt;"",'Feuille2-Prix de vente'!C316,"")</f>
        <v>5387.4</v>
      </c>
      <c r="D316" s="10">
        <f t="shared" ca="1" si="4"/>
        <v>398.6</v>
      </c>
      <c r="E316" s="10">
        <f ca="1">IF('Feuille2-Prix de vente'!E316&lt;&gt;"",'Feuille2-Prix de vente'!E316,"")</f>
        <v>5786</v>
      </c>
      <c r="F316" s="29">
        <f ca="1">IF(AND($A316&lt;&gt;"",F$9&lt;&gt;""),IF(HLOOKUP(F$9,'Feuille1-Catégories'!$C$1:$G$2,2,FALSE)="OUI",F$3,IF(HLOOKUP(F$9,'Feuille1-Catégories'!$C$1:$G$3,3,FALSE)="OUI",OFFSET(F$3,MOD(QUOTIENT(ROW()-ROW($A$20),'Feuille1-Catégories'!$B$6/F$6),F$5),0),IF(MOD($A316-1-F$10,'Feuille1-Catégories'!$F$5+1)=0,F$3,""))),"")</f>
        <v>0.8</v>
      </c>
      <c r="G316" s="29" t="str">
        <f ca="1">IF(AND($A316&lt;&gt;"",G$9&lt;&gt;""),IF(HLOOKUP(G$9,'Feuille1-Catégories'!$C$1:$G$2,2,FALSE)="OUI",G$3,IF(HLOOKUP(G$9,'Feuille1-Catégories'!$C$1:$G$3,3,FALSE)="OUI",OFFSET(G$3,MOD(QUOTIENT(ROW()-ROW($A$20),'Feuille1-Catégories'!$B$6/G$6),G$5),0),IF(MOD($A316-1-G$10,'Feuille1-Catégories'!$F$5+1)=0,G$3,""))),"")</f>
        <v xml:space="preserve"> </v>
      </c>
      <c r="H316" s="29" t="str">
        <f ca="1">IF(AND($A316&lt;&gt;"",H$9&lt;&gt;""),IF(HLOOKUP(H$9,'Feuille1-Catégories'!$C$1:$G$2,2,FALSE)="OUI",H$3,IF(HLOOKUP(H$9,'Feuille1-Catégories'!$C$1:$G$3,3,FALSE)="OUI",OFFSET(H$3,MOD(QUOTIENT(ROW()-ROW($A$20),'Feuille1-Catégories'!$B$6/H$6),H$5),0),IF(MOD($A316-1-H$10,'Feuille1-Catégories'!$F$5+1)=0,H$3,""))),"")</f>
        <v/>
      </c>
      <c r="I316" s="29" t="str">
        <f ca="1">IF(AND($A316&lt;&gt;"",I$9&lt;&gt;""),IF(HLOOKUP(I$9,'Feuille1-Catégories'!$C$1:$G$2,2,FALSE)="OUI",I$3,IF(HLOOKUP(I$9,'Feuille1-Catégories'!$C$1:$G$3,3,FALSE)="OUI",OFFSET(I$3,MOD(QUOTIENT(ROW()-ROW($A$20),'Feuille1-Catégories'!$B$6/I$6),I$5),0),IF(MOD($A316-1-I$10,'Feuille1-Catégories'!$F$5+1)=0,I$3,""))),"")</f>
        <v xml:space="preserve"> </v>
      </c>
      <c r="J316" s="29">
        <f ca="1">IF(AND($A316&lt;&gt;"",J$9&lt;&gt;""),IF(HLOOKUP(J$9,'Feuille1-Catégories'!$C$1:$G$2,2,FALSE)="OUI",J$3,IF(HLOOKUP(J$9,'Feuille1-Catégories'!$C$1:$G$3,3,FALSE)="OUI",OFFSET(J$3,MOD(QUOTIENT(ROW()-ROW($A$20),'Feuille1-Catégories'!$B$6/J$6),J$5),0),IF(MOD($A316-1-J$10,'Feuille1-Catégories'!$F$5+1)=0,J$3,""))),"")</f>
        <v>0.8</v>
      </c>
      <c r="K316" s="29" t="str">
        <f ca="1">IF(AND($A316&lt;&gt;"",K$9&lt;&gt;""),IF(HLOOKUP(K$9,'Feuille1-Catégories'!$C$1:$G$2,2,FALSE)="OUI",K$3,IF(HLOOKUP(K$9,'Feuille1-Catégories'!$C$1:$G$3,3,FALSE)="OUI",OFFSET(K$3,MOD(QUOTIENT(ROW()-ROW($A$20),'Feuille1-Catégories'!$B$6/K$6),K$5),0),IF(MOD($A316-1-K$10,'Feuille1-Catégories'!$F$5+1)=0,K$3,""))),"")</f>
        <v/>
      </c>
      <c r="L316" s="29">
        <f ca="1">IF(AND($A316&lt;&gt;"",L$9&lt;&gt;""),IF(HLOOKUP(L$9,'Feuille1-Catégories'!$C$1:$G$2,2,FALSE)="OUI",L$3,IF(HLOOKUP(L$9,'Feuille1-Catégories'!$C$1:$G$3,3,FALSE)="OUI",OFFSET(L$3,MOD(QUOTIENT(ROW()-ROW($A$20),'Feuille1-Catégories'!$B$6/L$6),L$5),0),IF(MOD($A316-1-L$10,'Feuille1-Catégories'!$F$5+1)=0,L$3,""))),"")</f>
        <v>50</v>
      </c>
      <c r="M316" s="29" t="str">
        <f ca="1">IF(AND($A316&lt;&gt;"",M$9&lt;&gt;""),IF(HLOOKUP(M$9,'Feuille1-Catégories'!$C$1:$G$2,2,FALSE)="OUI",M$3,IF(HLOOKUP(M$9,'Feuille1-Catégories'!$C$1:$G$3,3,FALSE)="OUI",OFFSET(M$3,MOD(QUOTIENT(ROW()-ROW($A$20),'Feuille1-Catégories'!$B$6/M$6),M$5),0),IF(MOD($A316-1-M$10,'Feuille1-Catégories'!$F$5+1)=0,M$3,""))),"")</f>
        <v xml:space="preserve"> </v>
      </c>
      <c r="N316" s="29">
        <f ca="1">IF(AND($A316&lt;&gt;"",N$9&lt;&gt;""),IF(HLOOKUP(N$9,'Feuille1-Catégories'!$C$1:$G$2,2,FALSE)="OUI",N$3,IF(HLOOKUP(N$9,'Feuille1-Catégories'!$C$1:$G$3,3,FALSE)="OUI",OFFSET(N$3,MOD(QUOTIENT(ROW()-ROW($A$20),'Feuille1-Catégories'!$B$6/N$6),N$5),0),IF(MOD($A316-1-N$10,'Feuille1-Catégories'!$F$5+1)=0,N$3,""))),"")</f>
        <v>2</v>
      </c>
      <c r="O316" s="29">
        <f ca="1">IF(AND($A316&lt;&gt;"",O$9&lt;&gt;""),IF(HLOOKUP(O$9,'Feuille1-Catégories'!$C$1:$G$2,2,FALSE)="OUI",O$3,IF(HLOOKUP(O$9,'Feuille1-Catégories'!$C$1:$G$3,3,FALSE)="OUI",OFFSET(O$3,MOD(QUOTIENT(ROW()-ROW($A$20),'Feuille1-Catégories'!$B$6/O$6),O$5),0),IF(MOD($A316-1-O$10,'Feuille1-Catégories'!$F$5+1)=0,O$3,""))),"")</f>
        <v>5</v>
      </c>
      <c r="P316" s="29" t="str">
        <f ca="1">IF(AND($A316&lt;&gt;"",P$9&lt;&gt;""),IF(HLOOKUP(P$9,'Feuille1-Catégories'!$C$1:$G$2,2,FALSE)="OUI",P$3,IF(HLOOKUP(P$9,'Feuille1-Catégories'!$C$1:$G$3,3,FALSE)="OUI",OFFSET(P$3,MOD(QUOTIENT(ROW()-ROW($A$20),'Feuille1-Catégories'!$B$6/P$6),P$5),0),IF(MOD($A316-1-P$10,'Feuille1-Catégories'!$F$5+1)=0,P$3,""))),"")</f>
        <v/>
      </c>
      <c r="Q316" s="29" t="str">
        <f ca="1">IF(AND($A316&lt;&gt;"",Q$9&lt;&gt;""),IF(HLOOKUP(Q$9,'Feuille1-Catégories'!$C$1:$G$2,2,FALSE)="OUI",Q$3,IF(HLOOKUP(Q$9,'Feuille1-Catégories'!$C$1:$G$3,3,FALSE)="OUI",OFFSET(Q$3,MOD(QUOTIENT(ROW()-ROW($A$20),'Feuille1-Catégories'!$B$6/Q$6),Q$5),0),IF(MOD($A316-1-Q$10,'Feuille1-Catégories'!$F$5+1)=0,Q$3,""))),"")</f>
        <v/>
      </c>
      <c r="R316" s="29" t="str">
        <f ca="1">IF(AND($A316&lt;&gt;"",R$9&lt;&gt;""),IF(HLOOKUP(R$9,'Feuille1-Catégories'!$C$1:$G$2,2,FALSE)="OUI",R$3,IF(HLOOKUP(R$9,'Feuille1-Catégories'!$C$1:$G$3,3,FALSE)="OUI",OFFSET(R$3,MOD(QUOTIENT(ROW()-ROW($A$20),'Feuille1-Catégories'!$B$6/R$6),R$5),0),IF(MOD($A316-1-R$10,'Feuille1-Catégories'!$F$5+1)=0,R$3,""))),"")</f>
        <v/>
      </c>
      <c r="S316" s="29">
        <f ca="1">IF(AND($A316&lt;&gt;"",S$9&lt;&gt;""),IF(HLOOKUP(S$9,'Feuille1-Catégories'!$C$1:$G$2,2,FALSE)="OUI",S$3,IF(HLOOKUP(S$9,'Feuille1-Catégories'!$C$1:$G$3,3,FALSE)="OUI",OFFSET(S$3,MOD(QUOTIENT(ROW()-ROW($A$20),'Feuille1-Catégories'!$B$6/S$6),S$5),0),IF(MOD($A316-1-S$10,'Feuille1-Catégories'!$F$5+1)=0,S$3,""))),"")</f>
        <v>30</v>
      </c>
      <c r="T316" s="29">
        <f ca="1">IF(AND($A316&lt;&gt;"",T$9&lt;&gt;""),IF(HLOOKUP(T$9,'Feuille1-Catégories'!$C$1:$G$2,2,FALSE)="OUI",T$3,IF(HLOOKUP(T$9,'Feuille1-Catégories'!$C$1:$G$3,3,FALSE)="OUI",OFFSET(T$3,MOD(QUOTIENT(ROW()-ROW($A$20),'Feuille1-Catégories'!$B$6/T$6),T$5),0),IF(MOD($A316-1-T$10,'Feuille1-Catégories'!$F$5+1)=0,T$3,""))),"")</f>
        <v>10</v>
      </c>
      <c r="U316" s="29">
        <f ca="1">IF(AND($A316&lt;&gt;"",U$9&lt;&gt;""),IF(HLOOKUP(U$9,'Feuille1-Catégories'!$C$1:$G$2,2,FALSE)="OUI",U$3,IF(HLOOKUP(U$9,'Feuille1-Catégories'!$C$1:$G$3,3,FALSE)="OUI",OFFSET(U$3,MOD(QUOTIENT(ROW()-ROW($A$20),'Feuille1-Catégories'!$B$6/U$6),U$5),0),IF(MOD($A316-1-U$10,'Feuille1-Catégories'!$F$5+1)=0,U$3,""))),"")</f>
        <v>300</v>
      </c>
      <c r="V316" s="29" t="str">
        <f ca="1">IF(AND($A316&lt;&gt;"",V$9&lt;&gt;""),IF(HLOOKUP(V$9,'Feuille1-Catégories'!$C$1:$G$2,2,FALSE)="OUI",V$3,IF(HLOOKUP(V$9,'Feuille1-Catégories'!$C$1:$G$3,3,FALSE)="OUI",OFFSET(V$3,MOD(QUOTIENT(ROW()-ROW($A$20),'Feuille1-Catégories'!$B$6/V$6),V$5),0),IF(MOD($A316-1-V$10,'Feuille1-Catégories'!$F$5+1)=0,V$3,""))),"")</f>
        <v/>
      </c>
      <c r="W316" s="29" t="str">
        <f ca="1">IF(AND($A316&lt;&gt;"",W$9&lt;&gt;""),IF(HLOOKUP(W$9,'Feuille1-Catégories'!$C$1:$G$2,2,FALSE)="OUI",W$3,IF(HLOOKUP(W$9,'Feuille1-Catégories'!$C$1:$G$3,3,FALSE)="OUI",OFFSET(W$3,MOD(QUOTIENT(ROW()-ROW($A$20),'Feuille1-Catégories'!$B$6/W$6),W$5),0),IF(MOD($A316-1-W$10,'Feuille1-Catégories'!$F$5+1)=0,W$3,""))),"")</f>
        <v/>
      </c>
      <c r="X316" s="29" t="str">
        <f ca="1">IF(AND($A316&lt;&gt;"",X$9&lt;&gt;""),IF(HLOOKUP(X$9,'Feuille1-Catégories'!$C$1:$G$2,2,FALSE)="OUI",X$3,IF(HLOOKUP(X$9,'Feuille1-Catégories'!$C$1:$G$3,3,FALSE)="OUI",OFFSET(X$3,MOD(QUOTIENT(ROW()-ROW($A$20),'Feuille1-Catégories'!$B$6/X$6),X$5),0),IF(MOD($A316-1-X$10,'Feuille1-Catégories'!$F$5+1)=0,X$3,""))),"")</f>
        <v/>
      </c>
      <c r="Y316" s="29" t="str">
        <f ca="1">IF(AND($A316&lt;&gt;"",Y$9&lt;&gt;""),IF(HLOOKUP(Y$9,'Feuille1-Catégories'!$C$1:$G$2,2,FALSE)="OUI",Y$3,IF(HLOOKUP(Y$9,'Feuille1-Catégories'!$C$1:$G$3,3,FALSE)="OUI",OFFSET(Y$3,MOD(QUOTIENT(ROW()-ROW($A$20),'Feuille1-Catégories'!$B$6/Y$6),Y$5),0),IF(MOD($A316-1-Y$10,'Feuille1-Catégories'!$F$5+1)=0,Y$3,""))),"")</f>
        <v/>
      </c>
      <c r="Z316" s="29" t="str">
        <f ca="1">IF(AND($A316&lt;&gt;"",Z$9&lt;&gt;""),IF(HLOOKUP(Z$9,'Feuille1-Catégories'!$C$1:$G$2,2,FALSE)="OUI",Z$3,IF(HLOOKUP(Z$9,'Feuille1-Catégories'!$C$1:$G$3,3,FALSE)="OUI",OFFSET(Z$3,MOD(QUOTIENT(ROW()-ROW($A$20),'Feuille1-Catégories'!$B$6/Z$6),Z$5),0),IF(MOD($A316-1-Z$10,'Feuille1-Catégories'!$F$5+1)=0,Z$3,""))),"")</f>
        <v/>
      </c>
    </row>
    <row r="317" spans="1:26" ht="17" x14ac:dyDescent="0.2">
      <c r="A317" s="21">
        <f>IF('Feuille2-Prix de vente'!A317&lt;&gt;"",'Feuille2-Prix de vente'!A317,"")</f>
        <v>298</v>
      </c>
      <c r="B317" s="33">
        <f ca="1">IF('Feuille2-Prix de vente'!B317&lt;&gt;"",'Feuille2-Prix de vente'!B317,"")</f>
        <v>12.279981760145919</v>
      </c>
      <c r="C317" s="10">
        <f ca="1">IF('Feuille2-Prix de vente'!C317&lt;&gt;"",'Feuille2-Prix de vente'!C317,"")</f>
        <v>4947.3999999999996</v>
      </c>
      <c r="D317" s="10">
        <f t="shared" ca="1" si="4"/>
        <v>438.6</v>
      </c>
      <c r="E317" s="10">
        <f ca="1">IF('Feuille2-Prix de vente'!E317&lt;&gt;"",'Feuille2-Prix de vente'!E317,"")</f>
        <v>5386</v>
      </c>
      <c r="F317" s="29">
        <f ca="1">IF(AND($A317&lt;&gt;"",F$9&lt;&gt;""),IF(HLOOKUP(F$9,'Feuille1-Catégories'!$C$1:$G$2,2,FALSE)="OUI",F$3,IF(HLOOKUP(F$9,'Feuille1-Catégories'!$C$1:$G$3,3,FALSE)="OUI",OFFSET(F$3,MOD(QUOTIENT(ROW()-ROW($A$20),'Feuille1-Catégories'!$B$6/F$6),F$5),0),IF(MOD($A317-1-F$10,'Feuille1-Catégories'!$F$5+1)=0,F$3,""))),"")</f>
        <v>0.8</v>
      </c>
      <c r="G317" s="29" t="str">
        <f ca="1">IF(AND($A317&lt;&gt;"",G$9&lt;&gt;""),IF(HLOOKUP(G$9,'Feuille1-Catégories'!$C$1:$G$2,2,FALSE)="OUI",G$3,IF(HLOOKUP(G$9,'Feuille1-Catégories'!$C$1:$G$3,3,FALSE)="OUI",OFFSET(G$3,MOD(QUOTIENT(ROW()-ROW($A$20),'Feuille1-Catégories'!$B$6/G$6),G$5),0),IF(MOD($A317-1-G$10,'Feuille1-Catégories'!$F$5+1)=0,G$3,""))),"")</f>
        <v xml:space="preserve"> </v>
      </c>
      <c r="H317" s="29">
        <f ca="1">IF(AND($A317&lt;&gt;"",H$9&lt;&gt;""),IF(HLOOKUP(H$9,'Feuille1-Catégories'!$C$1:$G$2,2,FALSE)="OUI",H$3,IF(HLOOKUP(H$9,'Feuille1-Catégories'!$C$1:$G$3,3,FALSE)="OUI",OFFSET(H$3,MOD(QUOTIENT(ROW()-ROW($A$20),'Feuille1-Catégories'!$B$6/H$6),H$5),0),IF(MOD($A317-1-H$10,'Feuille1-Catégories'!$F$5+1)=0,H$3,""))),"")</f>
        <v>50</v>
      </c>
      <c r="I317" s="29" t="str">
        <f ca="1">IF(AND($A317&lt;&gt;"",I$9&lt;&gt;""),IF(HLOOKUP(I$9,'Feuille1-Catégories'!$C$1:$G$2,2,FALSE)="OUI",I$3,IF(HLOOKUP(I$9,'Feuille1-Catégories'!$C$1:$G$3,3,FALSE)="OUI",OFFSET(I$3,MOD(QUOTIENT(ROW()-ROW($A$20),'Feuille1-Catégories'!$B$6/I$6),I$5),0),IF(MOD($A317-1-I$10,'Feuille1-Catégories'!$F$5+1)=0,I$3,""))),"")</f>
        <v xml:space="preserve"> </v>
      </c>
      <c r="J317" s="29">
        <f ca="1">IF(AND($A317&lt;&gt;"",J$9&lt;&gt;""),IF(HLOOKUP(J$9,'Feuille1-Catégories'!$C$1:$G$2,2,FALSE)="OUI",J$3,IF(HLOOKUP(J$9,'Feuille1-Catégories'!$C$1:$G$3,3,FALSE)="OUI",OFFSET(J$3,MOD(QUOTIENT(ROW()-ROW($A$20),'Feuille1-Catégories'!$B$6/J$6),J$5),0),IF(MOD($A317-1-J$10,'Feuille1-Catégories'!$F$5+1)=0,J$3,""))),"")</f>
        <v>0.8</v>
      </c>
      <c r="K317" s="29" t="str">
        <f ca="1">IF(AND($A317&lt;&gt;"",K$9&lt;&gt;""),IF(HLOOKUP(K$9,'Feuille1-Catégories'!$C$1:$G$2,2,FALSE)="OUI",K$3,IF(HLOOKUP(K$9,'Feuille1-Catégories'!$C$1:$G$3,3,FALSE)="OUI",OFFSET(K$3,MOD(QUOTIENT(ROW()-ROW($A$20),'Feuille1-Catégories'!$B$6/K$6),K$5),0),IF(MOD($A317-1-K$10,'Feuille1-Catégories'!$F$5+1)=0,K$3,""))),"")</f>
        <v/>
      </c>
      <c r="L317" s="29">
        <f ca="1">IF(AND($A317&lt;&gt;"",L$9&lt;&gt;""),IF(HLOOKUP(L$9,'Feuille1-Catégories'!$C$1:$G$2,2,FALSE)="OUI",L$3,IF(HLOOKUP(L$9,'Feuille1-Catégories'!$C$1:$G$3,3,FALSE)="OUI",OFFSET(L$3,MOD(QUOTIENT(ROW()-ROW($A$20),'Feuille1-Catégories'!$B$6/L$6),L$5),0),IF(MOD($A317-1-L$10,'Feuille1-Catégories'!$F$5+1)=0,L$3,""))),"")</f>
        <v>50</v>
      </c>
      <c r="M317" s="29" t="str">
        <f ca="1">IF(AND($A317&lt;&gt;"",M$9&lt;&gt;""),IF(HLOOKUP(M$9,'Feuille1-Catégories'!$C$1:$G$2,2,FALSE)="OUI",M$3,IF(HLOOKUP(M$9,'Feuille1-Catégories'!$C$1:$G$3,3,FALSE)="OUI",OFFSET(M$3,MOD(QUOTIENT(ROW()-ROW($A$20),'Feuille1-Catégories'!$B$6/M$6),M$5),0),IF(MOD($A317-1-M$10,'Feuille1-Catégories'!$F$5+1)=0,M$3,""))),"")</f>
        <v xml:space="preserve"> </v>
      </c>
      <c r="N317" s="29">
        <f ca="1">IF(AND($A317&lt;&gt;"",N$9&lt;&gt;""),IF(HLOOKUP(N$9,'Feuille1-Catégories'!$C$1:$G$2,2,FALSE)="OUI",N$3,IF(HLOOKUP(N$9,'Feuille1-Catégories'!$C$1:$G$3,3,FALSE)="OUI",OFFSET(N$3,MOD(QUOTIENT(ROW()-ROW($A$20),'Feuille1-Catégories'!$B$6/N$6),N$5),0),IF(MOD($A317-1-N$10,'Feuille1-Catégories'!$F$5+1)=0,N$3,""))),"")</f>
        <v>2</v>
      </c>
      <c r="O317" s="29">
        <f ca="1">IF(AND($A317&lt;&gt;"",O$9&lt;&gt;""),IF(HLOOKUP(O$9,'Feuille1-Catégories'!$C$1:$G$2,2,FALSE)="OUI",O$3,IF(HLOOKUP(O$9,'Feuille1-Catégories'!$C$1:$G$3,3,FALSE)="OUI",OFFSET(O$3,MOD(QUOTIENT(ROW()-ROW($A$20),'Feuille1-Catégories'!$B$6/O$6),O$5),0),IF(MOD($A317-1-O$10,'Feuille1-Catégories'!$F$5+1)=0,O$3,""))),"")</f>
        <v>5</v>
      </c>
      <c r="P317" s="29" t="str">
        <f ca="1">IF(AND($A317&lt;&gt;"",P$9&lt;&gt;""),IF(HLOOKUP(P$9,'Feuille1-Catégories'!$C$1:$G$2,2,FALSE)="OUI",P$3,IF(HLOOKUP(P$9,'Feuille1-Catégories'!$C$1:$G$3,3,FALSE)="OUI",OFFSET(P$3,MOD(QUOTIENT(ROW()-ROW($A$20),'Feuille1-Catégories'!$B$6/P$6),P$5),0),IF(MOD($A317-1-P$10,'Feuille1-Catégories'!$F$5+1)=0,P$3,""))),"")</f>
        <v/>
      </c>
      <c r="Q317" s="29" t="str">
        <f ca="1">IF(AND($A317&lt;&gt;"",Q$9&lt;&gt;""),IF(HLOOKUP(Q$9,'Feuille1-Catégories'!$C$1:$G$2,2,FALSE)="OUI",Q$3,IF(HLOOKUP(Q$9,'Feuille1-Catégories'!$C$1:$G$3,3,FALSE)="OUI",OFFSET(Q$3,MOD(QUOTIENT(ROW()-ROW($A$20),'Feuille1-Catégories'!$B$6/Q$6),Q$5),0),IF(MOD($A317-1-Q$10,'Feuille1-Catégories'!$F$5+1)=0,Q$3,""))),"")</f>
        <v/>
      </c>
      <c r="R317" s="29" t="str">
        <f ca="1">IF(AND($A317&lt;&gt;"",R$9&lt;&gt;""),IF(HLOOKUP(R$9,'Feuille1-Catégories'!$C$1:$G$2,2,FALSE)="OUI",R$3,IF(HLOOKUP(R$9,'Feuille1-Catégories'!$C$1:$G$3,3,FALSE)="OUI",OFFSET(R$3,MOD(QUOTIENT(ROW()-ROW($A$20),'Feuille1-Catégories'!$B$6/R$6),R$5),0),IF(MOD($A317-1-R$10,'Feuille1-Catégories'!$F$5+1)=0,R$3,""))),"")</f>
        <v/>
      </c>
      <c r="S317" s="29">
        <f ca="1">IF(AND($A317&lt;&gt;"",S$9&lt;&gt;""),IF(HLOOKUP(S$9,'Feuille1-Catégories'!$C$1:$G$2,2,FALSE)="OUI",S$3,IF(HLOOKUP(S$9,'Feuille1-Catégories'!$C$1:$G$3,3,FALSE)="OUI",OFFSET(S$3,MOD(QUOTIENT(ROW()-ROW($A$20),'Feuille1-Catégories'!$B$6/S$6),S$5),0),IF(MOD($A317-1-S$10,'Feuille1-Catégories'!$F$5+1)=0,S$3,""))),"")</f>
        <v>30</v>
      </c>
      <c r="T317" s="29" t="str">
        <f ca="1">IF(AND($A317&lt;&gt;"",T$9&lt;&gt;""),IF(HLOOKUP(T$9,'Feuille1-Catégories'!$C$1:$G$2,2,FALSE)="OUI",T$3,IF(HLOOKUP(T$9,'Feuille1-Catégories'!$C$1:$G$3,3,FALSE)="OUI",OFFSET(T$3,MOD(QUOTIENT(ROW()-ROW($A$20),'Feuille1-Catégories'!$B$6/T$6),T$5),0),IF(MOD($A317-1-T$10,'Feuille1-Catégories'!$F$5+1)=0,T$3,""))),"")</f>
        <v/>
      </c>
      <c r="U317" s="29">
        <f ca="1">IF(AND($A317&lt;&gt;"",U$9&lt;&gt;""),IF(HLOOKUP(U$9,'Feuille1-Catégories'!$C$1:$G$2,2,FALSE)="OUI",U$3,IF(HLOOKUP(U$9,'Feuille1-Catégories'!$C$1:$G$3,3,FALSE)="OUI",OFFSET(U$3,MOD(QUOTIENT(ROW()-ROW($A$20),'Feuille1-Catégories'!$B$6/U$6),U$5),0),IF(MOD($A317-1-U$10,'Feuille1-Catégories'!$F$5+1)=0,U$3,""))),"")</f>
        <v>300</v>
      </c>
      <c r="V317" s="29" t="str">
        <f ca="1">IF(AND($A317&lt;&gt;"",V$9&lt;&gt;""),IF(HLOOKUP(V$9,'Feuille1-Catégories'!$C$1:$G$2,2,FALSE)="OUI",V$3,IF(HLOOKUP(V$9,'Feuille1-Catégories'!$C$1:$G$3,3,FALSE)="OUI",OFFSET(V$3,MOD(QUOTIENT(ROW()-ROW($A$20),'Feuille1-Catégories'!$B$6/V$6),V$5),0),IF(MOD($A317-1-V$10,'Feuille1-Catégories'!$F$5+1)=0,V$3,""))),"")</f>
        <v/>
      </c>
      <c r="W317" s="29" t="str">
        <f ca="1">IF(AND($A317&lt;&gt;"",W$9&lt;&gt;""),IF(HLOOKUP(W$9,'Feuille1-Catégories'!$C$1:$G$2,2,FALSE)="OUI",W$3,IF(HLOOKUP(W$9,'Feuille1-Catégories'!$C$1:$G$3,3,FALSE)="OUI",OFFSET(W$3,MOD(QUOTIENT(ROW()-ROW($A$20),'Feuille1-Catégories'!$B$6/W$6),W$5),0),IF(MOD($A317-1-W$10,'Feuille1-Catégories'!$F$5+1)=0,W$3,""))),"")</f>
        <v/>
      </c>
      <c r="X317" s="29" t="str">
        <f ca="1">IF(AND($A317&lt;&gt;"",X$9&lt;&gt;""),IF(HLOOKUP(X$9,'Feuille1-Catégories'!$C$1:$G$2,2,FALSE)="OUI",X$3,IF(HLOOKUP(X$9,'Feuille1-Catégories'!$C$1:$G$3,3,FALSE)="OUI",OFFSET(X$3,MOD(QUOTIENT(ROW()-ROW($A$20),'Feuille1-Catégories'!$B$6/X$6),X$5),0),IF(MOD($A317-1-X$10,'Feuille1-Catégories'!$F$5+1)=0,X$3,""))),"")</f>
        <v/>
      </c>
      <c r="Y317" s="29" t="str">
        <f ca="1">IF(AND($A317&lt;&gt;"",Y$9&lt;&gt;""),IF(HLOOKUP(Y$9,'Feuille1-Catégories'!$C$1:$G$2,2,FALSE)="OUI",Y$3,IF(HLOOKUP(Y$9,'Feuille1-Catégories'!$C$1:$G$3,3,FALSE)="OUI",OFFSET(Y$3,MOD(QUOTIENT(ROW()-ROW($A$20),'Feuille1-Catégories'!$B$6/Y$6),Y$5),0),IF(MOD($A317-1-Y$10,'Feuille1-Catégories'!$F$5+1)=0,Y$3,""))),"")</f>
        <v/>
      </c>
      <c r="Z317" s="29" t="str">
        <f ca="1">IF(AND($A317&lt;&gt;"",Z$9&lt;&gt;""),IF(HLOOKUP(Z$9,'Feuille1-Catégories'!$C$1:$G$2,2,FALSE)="OUI",Z$3,IF(HLOOKUP(Z$9,'Feuille1-Catégories'!$C$1:$G$3,3,FALSE)="OUI",OFFSET(Z$3,MOD(QUOTIENT(ROW()-ROW($A$20),'Feuille1-Catégories'!$B$6/Z$6),Z$5),0),IF(MOD($A317-1-Z$10,'Feuille1-Catégories'!$F$5+1)=0,Z$3,""))),"")</f>
        <v/>
      </c>
    </row>
    <row r="318" spans="1:26" ht="17" x14ac:dyDescent="0.2">
      <c r="A318" s="21">
        <f>IF('Feuille2-Prix de vente'!A318&lt;&gt;"",'Feuille2-Prix de vente'!A318,"")</f>
        <v>299</v>
      </c>
      <c r="B318" s="33">
        <f ca="1">IF('Feuille2-Prix de vente'!B318&lt;&gt;"",'Feuille2-Prix de vente'!B318,"")</f>
        <v>13.311590566984444</v>
      </c>
      <c r="C318" s="10">
        <f ca="1">IF('Feuille2-Prix de vente'!C318&lt;&gt;"",'Feuille2-Prix de vente'!C318,"")</f>
        <v>4907.3999999999996</v>
      </c>
      <c r="D318" s="10">
        <f t="shared" ca="1" si="4"/>
        <v>398.6</v>
      </c>
      <c r="E318" s="10">
        <f ca="1">IF('Feuille2-Prix de vente'!E318&lt;&gt;"",'Feuille2-Prix de vente'!E318,"")</f>
        <v>5306</v>
      </c>
      <c r="F318" s="29">
        <f ca="1">IF(AND($A318&lt;&gt;"",F$9&lt;&gt;""),IF(HLOOKUP(F$9,'Feuille1-Catégories'!$C$1:$G$2,2,FALSE)="OUI",F$3,IF(HLOOKUP(F$9,'Feuille1-Catégories'!$C$1:$G$3,3,FALSE)="OUI",OFFSET(F$3,MOD(QUOTIENT(ROW()-ROW($A$20),'Feuille1-Catégories'!$B$6/F$6),F$5),0),IF(MOD($A318-1-F$10,'Feuille1-Catégories'!$F$5+1)=0,F$3,""))),"")</f>
        <v>0.8</v>
      </c>
      <c r="G318" s="29" t="str">
        <f ca="1">IF(AND($A318&lt;&gt;"",G$9&lt;&gt;""),IF(HLOOKUP(G$9,'Feuille1-Catégories'!$C$1:$G$2,2,FALSE)="OUI",G$3,IF(HLOOKUP(G$9,'Feuille1-Catégories'!$C$1:$G$3,3,FALSE)="OUI",OFFSET(G$3,MOD(QUOTIENT(ROW()-ROW($A$20),'Feuille1-Catégories'!$B$6/G$6),G$5),0),IF(MOD($A318-1-G$10,'Feuille1-Catégories'!$F$5+1)=0,G$3,""))),"")</f>
        <v xml:space="preserve"> </v>
      </c>
      <c r="H318" s="29" t="str">
        <f ca="1">IF(AND($A318&lt;&gt;"",H$9&lt;&gt;""),IF(HLOOKUP(H$9,'Feuille1-Catégories'!$C$1:$G$2,2,FALSE)="OUI",H$3,IF(HLOOKUP(H$9,'Feuille1-Catégories'!$C$1:$G$3,3,FALSE)="OUI",OFFSET(H$3,MOD(QUOTIENT(ROW()-ROW($A$20),'Feuille1-Catégories'!$B$6/H$6),H$5),0),IF(MOD($A318-1-H$10,'Feuille1-Catégories'!$F$5+1)=0,H$3,""))),"")</f>
        <v/>
      </c>
      <c r="I318" s="29" t="str">
        <f ca="1">IF(AND($A318&lt;&gt;"",I$9&lt;&gt;""),IF(HLOOKUP(I$9,'Feuille1-Catégories'!$C$1:$G$2,2,FALSE)="OUI",I$3,IF(HLOOKUP(I$9,'Feuille1-Catégories'!$C$1:$G$3,3,FALSE)="OUI",OFFSET(I$3,MOD(QUOTIENT(ROW()-ROW($A$20),'Feuille1-Catégories'!$B$6/I$6),I$5),0),IF(MOD($A318-1-I$10,'Feuille1-Catégories'!$F$5+1)=0,I$3,""))),"")</f>
        <v xml:space="preserve"> </v>
      </c>
      <c r="J318" s="29">
        <f ca="1">IF(AND($A318&lt;&gt;"",J$9&lt;&gt;""),IF(HLOOKUP(J$9,'Feuille1-Catégories'!$C$1:$G$2,2,FALSE)="OUI",J$3,IF(HLOOKUP(J$9,'Feuille1-Catégories'!$C$1:$G$3,3,FALSE)="OUI",OFFSET(J$3,MOD(QUOTIENT(ROW()-ROW($A$20),'Feuille1-Catégories'!$B$6/J$6),J$5),0),IF(MOD($A318-1-J$10,'Feuille1-Catégories'!$F$5+1)=0,J$3,""))),"")</f>
        <v>0.8</v>
      </c>
      <c r="K318" s="29">
        <f ca="1">IF(AND($A318&lt;&gt;"",K$9&lt;&gt;""),IF(HLOOKUP(K$9,'Feuille1-Catégories'!$C$1:$G$2,2,FALSE)="OUI",K$3,IF(HLOOKUP(K$9,'Feuille1-Catégories'!$C$1:$G$3,3,FALSE)="OUI",OFFSET(K$3,MOD(QUOTIENT(ROW()-ROW($A$20),'Feuille1-Catégories'!$B$6/K$6),K$5),0),IF(MOD($A318-1-K$10,'Feuille1-Catégories'!$F$5+1)=0,K$3,""))),"")</f>
        <v>10</v>
      </c>
      <c r="L318" s="29">
        <f ca="1">IF(AND($A318&lt;&gt;"",L$9&lt;&gt;""),IF(HLOOKUP(L$9,'Feuille1-Catégories'!$C$1:$G$2,2,FALSE)="OUI",L$3,IF(HLOOKUP(L$9,'Feuille1-Catégories'!$C$1:$G$3,3,FALSE)="OUI",OFFSET(L$3,MOD(QUOTIENT(ROW()-ROW($A$20),'Feuille1-Catégories'!$B$6/L$6),L$5),0),IF(MOD($A318-1-L$10,'Feuille1-Catégories'!$F$5+1)=0,L$3,""))),"")</f>
        <v>50</v>
      </c>
      <c r="M318" s="29" t="str">
        <f ca="1">IF(AND($A318&lt;&gt;"",M$9&lt;&gt;""),IF(HLOOKUP(M$9,'Feuille1-Catégories'!$C$1:$G$2,2,FALSE)="OUI",M$3,IF(HLOOKUP(M$9,'Feuille1-Catégories'!$C$1:$G$3,3,FALSE)="OUI",OFFSET(M$3,MOD(QUOTIENT(ROW()-ROW($A$20),'Feuille1-Catégories'!$B$6/M$6),M$5),0),IF(MOD($A318-1-M$10,'Feuille1-Catégories'!$F$5+1)=0,M$3,""))),"")</f>
        <v xml:space="preserve"> </v>
      </c>
      <c r="N318" s="29">
        <f ca="1">IF(AND($A318&lt;&gt;"",N$9&lt;&gt;""),IF(HLOOKUP(N$9,'Feuille1-Catégories'!$C$1:$G$2,2,FALSE)="OUI",N$3,IF(HLOOKUP(N$9,'Feuille1-Catégories'!$C$1:$G$3,3,FALSE)="OUI",OFFSET(N$3,MOD(QUOTIENT(ROW()-ROW($A$20),'Feuille1-Catégories'!$B$6/N$6),N$5),0),IF(MOD($A318-1-N$10,'Feuille1-Catégories'!$F$5+1)=0,N$3,""))),"")</f>
        <v>2</v>
      </c>
      <c r="O318" s="29">
        <f ca="1">IF(AND($A318&lt;&gt;"",O$9&lt;&gt;""),IF(HLOOKUP(O$9,'Feuille1-Catégories'!$C$1:$G$2,2,FALSE)="OUI",O$3,IF(HLOOKUP(O$9,'Feuille1-Catégories'!$C$1:$G$3,3,FALSE)="OUI",OFFSET(O$3,MOD(QUOTIENT(ROW()-ROW($A$20),'Feuille1-Catégories'!$B$6/O$6),O$5),0),IF(MOD($A318-1-O$10,'Feuille1-Catégories'!$F$5+1)=0,O$3,""))),"")</f>
        <v>5</v>
      </c>
      <c r="P318" s="29" t="str">
        <f ca="1">IF(AND($A318&lt;&gt;"",P$9&lt;&gt;""),IF(HLOOKUP(P$9,'Feuille1-Catégories'!$C$1:$G$2,2,FALSE)="OUI",P$3,IF(HLOOKUP(P$9,'Feuille1-Catégories'!$C$1:$G$3,3,FALSE)="OUI",OFFSET(P$3,MOD(QUOTIENT(ROW()-ROW($A$20),'Feuille1-Catégories'!$B$6/P$6),P$5),0),IF(MOD($A318-1-P$10,'Feuille1-Catégories'!$F$5+1)=0,P$3,""))),"")</f>
        <v/>
      </c>
      <c r="Q318" s="29" t="str">
        <f ca="1">IF(AND($A318&lt;&gt;"",Q$9&lt;&gt;""),IF(HLOOKUP(Q$9,'Feuille1-Catégories'!$C$1:$G$2,2,FALSE)="OUI",Q$3,IF(HLOOKUP(Q$9,'Feuille1-Catégories'!$C$1:$G$3,3,FALSE)="OUI",OFFSET(Q$3,MOD(QUOTIENT(ROW()-ROW($A$20),'Feuille1-Catégories'!$B$6/Q$6),Q$5),0),IF(MOD($A318-1-Q$10,'Feuille1-Catégories'!$F$5+1)=0,Q$3,""))),"")</f>
        <v/>
      </c>
      <c r="R318" s="29" t="str">
        <f ca="1">IF(AND($A318&lt;&gt;"",R$9&lt;&gt;""),IF(HLOOKUP(R$9,'Feuille1-Catégories'!$C$1:$G$2,2,FALSE)="OUI",R$3,IF(HLOOKUP(R$9,'Feuille1-Catégories'!$C$1:$G$3,3,FALSE)="OUI",OFFSET(R$3,MOD(QUOTIENT(ROW()-ROW($A$20),'Feuille1-Catégories'!$B$6/R$6),R$5),0),IF(MOD($A318-1-R$10,'Feuille1-Catégories'!$F$5+1)=0,R$3,""))),"")</f>
        <v/>
      </c>
      <c r="S318" s="29">
        <f ca="1">IF(AND($A318&lt;&gt;"",S$9&lt;&gt;""),IF(HLOOKUP(S$9,'Feuille1-Catégories'!$C$1:$G$2,2,FALSE)="OUI",S$3,IF(HLOOKUP(S$9,'Feuille1-Catégories'!$C$1:$G$3,3,FALSE)="OUI",OFFSET(S$3,MOD(QUOTIENT(ROW()-ROW($A$20),'Feuille1-Catégories'!$B$6/S$6),S$5),0),IF(MOD($A318-1-S$10,'Feuille1-Catégories'!$F$5+1)=0,S$3,""))),"")</f>
        <v>30</v>
      </c>
      <c r="T318" s="29" t="str">
        <f ca="1">IF(AND($A318&lt;&gt;"",T$9&lt;&gt;""),IF(HLOOKUP(T$9,'Feuille1-Catégories'!$C$1:$G$2,2,FALSE)="OUI",T$3,IF(HLOOKUP(T$9,'Feuille1-Catégories'!$C$1:$G$3,3,FALSE)="OUI",OFFSET(T$3,MOD(QUOTIENT(ROW()-ROW($A$20),'Feuille1-Catégories'!$B$6/T$6),T$5),0),IF(MOD($A318-1-T$10,'Feuille1-Catégories'!$F$5+1)=0,T$3,""))),"")</f>
        <v/>
      </c>
      <c r="U318" s="29">
        <f ca="1">IF(AND($A318&lt;&gt;"",U$9&lt;&gt;""),IF(HLOOKUP(U$9,'Feuille1-Catégories'!$C$1:$G$2,2,FALSE)="OUI",U$3,IF(HLOOKUP(U$9,'Feuille1-Catégories'!$C$1:$G$3,3,FALSE)="OUI",OFFSET(U$3,MOD(QUOTIENT(ROW()-ROW($A$20),'Feuille1-Catégories'!$B$6/U$6),U$5),0),IF(MOD($A318-1-U$10,'Feuille1-Catégories'!$F$5+1)=0,U$3,""))),"")</f>
        <v>300</v>
      </c>
      <c r="V318" s="29" t="str">
        <f ca="1">IF(AND($A318&lt;&gt;"",V$9&lt;&gt;""),IF(HLOOKUP(V$9,'Feuille1-Catégories'!$C$1:$G$2,2,FALSE)="OUI",V$3,IF(HLOOKUP(V$9,'Feuille1-Catégories'!$C$1:$G$3,3,FALSE)="OUI",OFFSET(V$3,MOD(QUOTIENT(ROW()-ROW($A$20),'Feuille1-Catégories'!$B$6/V$6),V$5),0),IF(MOD($A318-1-V$10,'Feuille1-Catégories'!$F$5+1)=0,V$3,""))),"")</f>
        <v/>
      </c>
      <c r="W318" s="29" t="str">
        <f ca="1">IF(AND($A318&lt;&gt;"",W$9&lt;&gt;""),IF(HLOOKUP(W$9,'Feuille1-Catégories'!$C$1:$G$2,2,FALSE)="OUI",W$3,IF(HLOOKUP(W$9,'Feuille1-Catégories'!$C$1:$G$3,3,FALSE)="OUI",OFFSET(W$3,MOD(QUOTIENT(ROW()-ROW($A$20),'Feuille1-Catégories'!$B$6/W$6),W$5),0),IF(MOD($A318-1-W$10,'Feuille1-Catégories'!$F$5+1)=0,W$3,""))),"")</f>
        <v/>
      </c>
      <c r="X318" s="29" t="str">
        <f ca="1">IF(AND($A318&lt;&gt;"",X$9&lt;&gt;""),IF(HLOOKUP(X$9,'Feuille1-Catégories'!$C$1:$G$2,2,FALSE)="OUI",X$3,IF(HLOOKUP(X$9,'Feuille1-Catégories'!$C$1:$G$3,3,FALSE)="OUI",OFFSET(X$3,MOD(QUOTIENT(ROW()-ROW($A$20),'Feuille1-Catégories'!$B$6/X$6),X$5),0),IF(MOD($A318-1-X$10,'Feuille1-Catégories'!$F$5+1)=0,X$3,""))),"")</f>
        <v/>
      </c>
      <c r="Y318" s="29" t="str">
        <f ca="1">IF(AND($A318&lt;&gt;"",Y$9&lt;&gt;""),IF(HLOOKUP(Y$9,'Feuille1-Catégories'!$C$1:$G$2,2,FALSE)="OUI",Y$3,IF(HLOOKUP(Y$9,'Feuille1-Catégories'!$C$1:$G$3,3,FALSE)="OUI",OFFSET(Y$3,MOD(QUOTIENT(ROW()-ROW($A$20),'Feuille1-Catégories'!$B$6/Y$6),Y$5),0),IF(MOD($A318-1-Y$10,'Feuille1-Catégories'!$F$5+1)=0,Y$3,""))),"")</f>
        <v/>
      </c>
      <c r="Z318" s="29" t="str">
        <f ca="1">IF(AND($A318&lt;&gt;"",Z$9&lt;&gt;""),IF(HLOOKUP(Z$9,'Feuille1-Catégories'!$C$1:$G$2,2,FALSE)="OUI",Z$3,IF(HLOOKUP(Z$9,'Feuille1-Catégories'!$C$1:$G$3,3,FALSE)="OUI",OFFSET(Z$3,MOD(QUOTIENT(ROW()-ROW($A$20),'Feuille1-Catégories'!$B$6/Z$6),Z$5),0),IF(MOD($A318-1-Z$10,'Feuille1-Catégories'!$F$5+1)=0,Z$3,""))),"")</f>
        <v/>
      </c>
    </row>
    <row r="319" spans="1:26" ht="17" x14ac:dyDescent="0.2">
      <c r="A319" s="21">
        <f>IF('Feuille2-Prix de vente'!A319&lt;&gt;"",'Feuille2-Prix de vente'!A319,"")</f>
        <v>300</v>
      </c>
      <c r="B319" s="33">
        <f ca="1">IF('Feuille2-Prix de vente'!B319&lt;&gt;"",'Feuille2-Prix de vente'!B319,"")</f>
        <v>9.3247805536799451</v>
      </c>
      <c r="C319" s="10">
        <f ca="1">IF('Feuille2-Prix de vente'!C319&lt;&gt;"",'Feuille2-Prix de vente'!C319,"")</f>
        <v>7397.4</v>
      </c>
      <c r="D319" s="10">
        <f t="shared" ca="1" si="4"/>
        <v>888.6</v>
      </c>
      <c r="E319" s="10">
        <f ca="1">IF('Feuille2-Prix de vente'!E319&lt;&gt;"",'Feuille2-Prix de vente'!E319,"")</f>
        <v>8286</v>
      </c>
      <c r="F319" s="29">
        <f ca="1">IF(AND($A319&lt;&gt;"",F$9&lt;&gt;""),IF(HLOOKUP(F$9,'Feuille1-Catégories'!$C$1:$G$2,2,FALSE)="OUI",F$3,IF(HLOOKUP(F$9,'Feuille1-Catégories'!$C$1:$G$3,3,FALSE)="OUI",OFFSET(F$3,MOD(QUOTIENT(ROW()-ROW($A$20),'Feuille1-Catégories'!$B$6/F$6),F$5),0),IF(MOD($A319-1-F$10,'Feuille1-Catégories'!$F$5+1)=0,F$3,""))),"")</f>
        <v>0.8</v>
      </c>
      <c r="G319" s="29" t="str">
        <f ca="1">IF(AND($A319&lt;&gt;"",G$9&lt;&gt;""),IF(HLOOKUP(G$9,'Feuille1-Catégories'!$C$1:$G$2,2,FALSE)="OUI",G$3,IF(HLOOKUP(G$9,'Feuille1-Catégories'!$C$1:$G$3,3,FALSE)="OUI",OFFSET(G$3,MOD(QUOTIENT(ROW()-ROW($A$20),'Feuille1-Catégories'!$B$6/G$6),G$5),0),IF(MOD($A319-1-G$10,'Feuille1-Catégories'!$F$5+1)=0,G$3,""))),"")</f>
        <v xml:space="preserve"> </v>
      </c>
      <c r="H319" s="29" t="str">
        <f ca="1">IF(AND($A319&lt;&gt;"",H$9&lt;&gt;""),IF(HLOOKUP(H$9,'Feuille1-Catégories'!$C$1:$G$2,2,FALSE)="OUI",H$3,IF(HLOOKUP(H$9,'Feuille1-Catégories'!$C$1:$G$3,3,FALSE)="OUI",OFFSET(H$3,MOD(QUOTIENT(ROW()-ROW($A$20),'Feuille1-Catégories'!$B$6/H$6),H$5),0),IF(MOD($A319-1-H$10,'Feuille1-Catégories'!$F$5+1)=0,H$3,""))),"")</f>
        <v/>
      </c>
      <c r="I319" s="29" t="str">
        <f ca="1">IF(AND($A319&lt;&gt;"",I$9&lt;&gt;""),IF(HLOOKUP(I$9,'Feuille1-Catégories'!$C$1:$G$2,2,FALSE)="OUI",I$3,IF(HLOOKUP(I$9,'Feuille1-Catégories'!$C$1:$G$3,3,FALSE)="OUI",OFFSET(I$3,MOD(QUOTIENT(ROW()-ROW($A$20),'Feuille1-Catégories'!$B$6/I$6),I$5),0),IF(MOD($A319-1-I$10,'Feuille1-Catégories'!$F$5+1)=0,I$3,""))),"")</f>
        <v xml:space="preserve"> </v>
      </c>
      <c r="J319" s="29">
        <f ca="1">IF(AND($A319&lt;&gt;"",J$9&lt;&gt;""),IF(HLOOKUP(J$9,'Feuille1-Catégories'!$C$1:$G$2,2,FALSE)="OUI",J$3,IF(HLOOKUP(J$9,'Feuille1-Catégories'!$C$1:$G$3,3,FALSE)="OUI",OFFSET(J$3,MOD(QUOTIENT(ROW()-ROW($A$20),'Feuille1-Catégories'!$B$6/J$6),J$5),0),IF(MOD($A319-1-J$10,'Feuille1-Catégories'!$F$5+1)=0,J$3,""))),"")</f>
        <v>0.8</v>
      </c>
      <c r="K319" s="29" t="str">
        <f ca="1">IF(AND($A319&lt;&gt;"",K$9&lt;&gt;""),IF(HLOOKUP(K$9,'Feuille1-Catégories'!$C$1:$G$2,2,FALSE)="OUI",K$3,IF(HLOOKUP(K$9,'Feuille1-Catégories'!$C$1:$G$3,3,FALSE)="OUI",OFFSET(K$3,MOD(QUOTIENT(ROW()-ROW($A$20),'Feuille1-Catégories'!$B$6/K$6),K$5),0),IF(MOD($A319-1-K$10,'Feuille1-Catégories'!$F$5+1)=0,K$3,""))),"")</f>
        <v/>
      </c>
      <c r="L319" s="29">
        <f ca="1">IF(AND($A319&lt;&gt;"",L$9&lt;&gt;""),IF(HLOOKUP(L$9,'Feuille1-Catégories'!$C$1:$G$2,2,FALSE)="OUI",L$3,IF(HLOOKUP(L$9,'Feuille1-Catégories'!$C$1:$G$3,3,FALSE)="OUI",OFFSET(L$3,MOD(QUOTIENT(ROW()-ROW($A$20),'Feuille1-Catégories'!$B$6/L$6),L$5),0),IF(MOD($A319-1-L$10,'Feuille1-Catégories'!$F$5+1)=0,L$3,""))),"")</f>
        <v>50</v>
      </c>
      <c r="M319" s="29" t="str">
        <f ca="1">IF(AND($A319&lt;&gt;"",M$9&lt;&gt;""),IF(HLOOKUP(M$9,'Feuille1-Catégories'!$C$1:$G$2,2,FALSE)="OUI",M$3,IF(HLOOKUP(M$9,'Feuille1-Catégories'!$C$1:$G$3,3,FALSE)="OUI",OFFSET(M$3,MOD(QUOTIENT(ROW()-ROW($A$20),'Feuille1-Catégories'!$B$6/M$6),M$5),0),IF(MOD($A319-1-M$10,'Feuille1-Catégories'!$F$5+1)=0,M$3,""))),"")</f>
        <v xml:space="preserve"> </v>
      </c>
      <c r="N319" s="29">
        <f ca="1">IF(AND($A319&lt;&gt;"",N$9&lt;&gt;""),IF(HLOOKUP(N$9,'Feuille1-Catégories'!$C$1:$G$2,2,FALSE)="OUI",N$3,IF(HLOOKUP(N$9,'Feuille1-Catégories'!$C$1:$G$3,3,FALSE)="OUI",OFFSET(N$3,MOD(QUOTIENT(ROW()-ROW($A$20),'Feuille1-Catégories'!$B$6/N$6),N$5),0),IF(MOD($A319-1-N$10,'Feuille1-Catégories'!$F$5+1)=0,N$3,""))),"")</f>
        <v>2</v>
      </c>
      <c r="O319" s="29">
        <f ca="1">IF(AND($A319&lt;&gt;"",O$9&lt;&gt;""),IF(HLOOKUP(O$9,'Feuille1-Catégories'!$C$1:$G$2,2,FALSE)="OUI",O$3,IF(HLOOKUP(O$9,'Feuille1-Catégories'!$C$1:$G$3,3,FALSE)="OUI",OFFSET(O$3,MOD(QUOTIENT(ROW()-ROW($A$20),'Feuille1-Catégories'!$B$6/O$6),O$5),0),IF(MOD($A319-1-O$10,'Feuille1-Catégories'!$F$5+1)=0,O$3,""))),"")</f>
        <v>5</v>
      </c>
      <c r="P319" s="29" t="str">
        <f ca="1">IF(AND($A319&lt;&gt;"",P$9&lt;&gt;""),IF(HLOOKUP(P$9,'Feuille1-Catégories'!$C$1:$G$2,2,FALSE)="OUI",P$3,IF(HLOOKUP(P$9,'Feuille1-Catégories'!$C$1:$G$3,3,FALSE)="OUI",OFFSET(P$3,MOD(QUOTIENT(ROW()-ROW($A$20),'Feuille1-Catégories'!$B$6/P$6),P$5),0),IF(MOD($A319-1-P$10,'Feuille1-Catégories'!$F$5+1)=0,P$3,""))),"")</f>
        <v/>
      </c>
      <c r="Q319" s="29">
        <f ca="1">IF(AND($A319&lt;&gt;"",Q$9&lt;&gt;""),IF(HLOOKUP(Q$9,'Feuille1-Catégories'!$C$1:$G$2,2,FALSE)="OUI",Q$3,IF(HLOOKUP(Q$9,'Feuille1-Catégories'!$C$1:$G$3,3,FALSE)="OUI",OFFSET(Q$3,MOD(QUOTIENT(ROW()-ROW($A$20),'Feuille1-Catégories'!$B$6/Q$6),Q$5),0),IF(MOD($A319-1-Q$10,'Feuille1-Catégories'!$F$5+1)=0,Q$3,""))),"")</f>
        <v>500</v>
      </c>
      <c r="R319" s="29" t="str">
        <f ca="1">IF(AND($A319&lt;&gt;"",R$9&lt;&gt;""),IF(HLOOKUP(R$9,'Feuille1-Catégories'!$C$1:$G$2,2,FALSE)="OUI",R$3,IF(HLOOKUP(R$9,'Feuille1-Catégories'!$C$1:$G$3,3,FALSE)="OUI",OFFSET(R$3,MOD(QUOTIENT(ROW()-ROW($A$20),'Feuille1-Catégories'!$B$6/R$6),R$5),0),IF(MOD($A319-1-R$10,'Feuille1-Catégories'!$F$5+1)=0,R$3,""))),"")</f>
        <v/>
      </c>
      <c r="S319" s="29">
        <f ca="1">IF(AND($A319&lt;&gt;"",S$9&lt;&gt;""),IF(HLOOKUP(S$9,'Feuille1-Catégories'!$C$1:$G$2,2,FALSE)="OUI",S$3,IF(HLOOKUP(S$9,'Feuille1-Catégories'!$C$1:$G$3,3,FALSE)="OUI",OFFSET(S$3,MOD(QUOTIENT(ROW()-ROW($A$20),'Feuille1-Catégories'!$B$6/S$6),S$5),0),IF(MOD($A319-1-S$10,'Feuille1-Catégories'!$F$5+1)=0,S$3,""))),"")</f>
        <v>30</v>
      </c>
      <c r="T319" s="29" t="str">
        <f ca="1">IF(AND($A319&lt;&gt;"",T$9&lt;&gt;""),IF(HLOOKUP(T$9,'Feuille1-Catégories'!$C$1:$G$2,2,FALSE)="OUI",T$3,IF(HLOOKUP(T$9,'Feuille1-Catégories'!$C$1:$G$3,3,FALSE)="OUI",OFFSET(T$3,MOD(QUOTIENT(ROW()-ROW($A$20),'Feuille1-Catégories'!$B$6/T$6),T$5),0),IF(MOD($A319-1-T$10,'Feuille1-Catégories'!$F$5+1)=0,T$3,""))),"")</f>
        <v/>
      </c>
      <c r="U319" s="29">
        <f ca="1">IF(AND($A319&lt;&gt;"",U$9&lt;&gt;""),IF(HLOOKUP(U$9,'Feuille1-Catégories'!$C$1:$G$2,2,FALSE)="OUI",U$3,IF(HLOOKUP(U$9,'Feuille1-Catégories'!$C$1:$G$3,3,FALSE)="OUI",OFFSET(U$3,MOD(QUOTIENT(ROW()-ROW($A$20),'Feuille1-Catégories'!$B$6/U$6),U$5),0),IF(MOD($A319-1-U$10,'Feuille1-Catégories'!$F$5+1)=0,U$3,""))),"")</f>
        <v>300</v>
      </c>
      <c r="V319" s="29" t="str">
        <f ca="1">IF(AND($A319&lt;&gt;"",V$9&lt;&gt;""),IF(HLOOKUP(V$9,'Feuille1-Catégories'!$C$1:$G$2,2,FALSE)="OUI",V$3,IF(HLOOKUP(V$9,'Feuille1-Catégories'!$C$1:$G$3,3,FALSE)="OUI",OFFSET(V$3,MOD(QUOTIENT(ROW()-ROW($A$20),'Feuille1-Catégories'!$B$6/V$6),V$5),0),IF(MOD($A319-1-V$10,'Feuille1-Catégories'!$F$5+1)=0,V$3,""))),"")</f>
        <v/>
      </c>
      <c r="W319" s="29" t="str">
        <f ca="1">IF(AND($A319&lt;&gt;"",W$9&lt;&gt;""),IF(HLOOKUP(W$9,'Feuille1-Catégories'!$C$1:$G$2,2,FALSE)="OUI",W$3,IF(HLOOKUP(W$9,'Feuille1-Catégories'!$C$1:$G$3,3,FALSE)="OUI",OFFSET(W$3,MOD(QUOTIENT(ROW()-ROW($A$20),'Feuille1-Catégories'!$B$6/W$6),W$5),0),IF(MOD($A319-1-W$10,'Feuille1-Catégories'!$F$5+1)=0,W$3,""))),"")</f>
        <v/>
      </c>
      <c r="X319" s="29" t="str">
        <f ca="1">IF(AND($A319&lt;&gt;"",X$9&lt;&gt;""),IF(HLOOKUP(X$9,'Feuille1-Catégories'!$C$1:$G$2,2,FALSE)="OUI",X$3,IF(HLOOKUP(X$9,'Feuille1-Catégories'!$C$1:$G$3,3,FALSE)="OUI",OFFSET(X$3,MOD(QUOTIENT(ROW()-ROW($A$20),'Feuille1-Catégories'!$B$6/X$6),X$5),0),IF(MOD($A319-1-X$10,'Feuille1-Catégories'!$F$5+1)=0,X$3,""))),"")</f>
        <v/>
      </c>
      <c r="Y319" s="29" t="str">
        <f ca="1">IF(AND($A319&lt;&gt;"",Y$9&lt;&gt;""),IF(HLOOKUP(Y$9,'Feuille1-Catégories'!$C$1:$G$2,2,FALSE)="OUI",Y$3,IF(HLOOKUP(Y$9,'Feuille1-Catégories'!$C$1:$G$3,3,FALSE)="OUI",OFFSET(Y$3,MOD(QUOTIENT(ROW()-ROW($A$20),'Feuille1-Catégories'!$B$6/Y$6),Y$5),0),IF(MOD($A319-1-Y$10,'Feuille1-Catégories'!$F$5+1)=0,Y$3,""))),"")</f>
        <v/>
      </c>
      <c r="Z319" s="29" t="str">
        <f ca="1">IF(AND($A319&lt;&gt;"",Z$9&lt;&gt;""),IF(HLOOKUP(Z$9,'Feuille1-Catégories'!$C$1:$G$2,2,FALSE)="OUI",Z$3,IF(HLOOKUP(Z$9,'Feuille1-Catégories'!$C$1:$G$3,3,FALSE)="OUI",OFFSET(Z$3,MOD(QUOTIENT(ROW()-ROW($A$20),'Feuille1-Catégories'!$B$6/Z$6),Z$5),0),IF(MOD($A319-1-Z$10,'Feuille1-Catégories'!$F$5+1)=0,Z$3,""))),"")</f>
        <v/>
      </c>
    </row>
    <row r="320" spans="1:26" ht="17" x14ac:dyDescent="0.2">
      <c r="A320" s="21">
        <f>IF('Feuille2-Prix de vente'!A320&lt;&gt;"",'Feuille2-Prix de vente'!A320,"")</f>
        <v>301</v>
      </c>
      <c r="B320" s="33">
        <f ca="1">IF('Feuille2-Prix de vente'!B320&lt;&gt;"",'Feuille2-Prix de vente'!B320,"")</f>
        <v>14.406057737813535</v>
      </c>
      <c r="C320" s="10">
        <f ca="1">IF('Feuille2-Prix de vente'!C320&lt;&gt;"",'Feuille2-Prix de vente'!C320,"")</f>
        <v>5665.4</v>
      </c>
      <c r="D320" s="10">
        <f t="shared" ca="1" si="4"/>
        <v>422.6</v>
      </c>
      <c r="E320" s="10">
        <f ca="1">IF('Feuille2-Prix de vente'!E320&lt;&gt;"",'Feuille2-Prix de vente'!E320,"")</f>
        <v>6088</v>
      </c>
      <c r="F320" s="29">
        <f ca="1">IF(AND($A320&lt;&gt;"",F$9&lt;&gt;""),IF(HLOOKUP(F$9,'Feuille1-Catégories'!$C$1:$G$2,2,FALSE)="OUI",F$3,IF(HLOOKUP(F$9,'Feuille1-Catégories'!$C$1:$G$3,3,FALSE)="OUI",OFFSET(F$3,MOD(QUOTIENT(ROW()-ROW($A$20),'Feuille1-Catégories'!$B$6/F$6),F$5),0),IF(MOD($A320-1-F$10,'Feuille1-Catégories'!$F$5+1)=0,F$3,""))),"")</f>
        <v>0.8</v>
      </c>
      <c r="G320" s="29" t="str">
        <f ca="1">IF(AND($A320&lt;&gt;"",G$9&lt;&gt;""),IF(HLOOKUP(G$9,'Feuille1-Catégories'!$C$1:$G$2,2,FALSE)="OUI",G$3,IF(HLOOKUP(G$9,'Feuille1-Catégories'!$C$1:$G$3,3,FALSE)="OUI",OFFSET(G$3,MOD(QUOTIENT(ROW()-ROW($A$20),'Feuille1-Catégories'!$B$6/G$6),G$5),0),IF(MOD($A320-1-G$10,'Feuille1-Catégories'!$F$5+1)=0,G$3,""))),"")</f>
        <v xml:space="preserve"> </v>
      </c>
      <c r="H320" s="29" t="str">
        <f ca="1">IF(AND($A320&lt;&gt;"",H$9&lt;&gt;""),IF(HLOOKUP(H$9,'Feuille1-Catégories'!$C$1:$G$2,2,FALSE)="OUI",H$3,IF(HLOOKUP(H$9,'Feuille1-Catégories'!$C$1:$G$3,3,FALSE)="OUI",OFFSET(H$3,MOD(QUOTIENT(ROW()-ROW($A$20),'Feuille1-Catégories'!$B$6/H$6),H$5),0),IF(MOD($A320-1-H$10,'Feuille1-Catégories'!$F$5+1)=0,H$3,""))),"")</f>
        <v/>
      </c>
      <c r="I320" s="29" t="str">
        <f ca="1">IF(AND($A320&lt;&gt;"",I$9&lt;&gt;""),IF(HLOOKUP(I$9,'Feuille1-Catégories'!$C$1:$G$2,2,FALSE)="OUI",I$3,IF(HLOOKUP(I$9,'Feuille1-Catégories'!$C$1:$G$3,3,FALSE)="OUI",OFFSET(I$3,MOD(QUOTIENT(ROW()-ROW($A$20),'Feuille1-Catégories'!$B$6/I$6),I$5),0),IF(MOD($A320-1-I$10,'Feuille1-Catégories'!$F$5+1)=0,I$3,""))),"")</f>
        <v xml:space="preserve"> </v>
      </c>
      <c r="J320" s="29">
        <f ca="1">IF(AND($A320&lt;&gt;"",J$9&lt;&gt;""),IF(HLOOKUP(J$9,'Feuille1-Catégories'!$C$1:$G$2,2,FALSE)="OUI",J$3,IF(HLOOKUP(J$9,'Feuille1-Catégories'!$C$1:$G$3,3,FALSE)="OUI",OFFSET(J$3,MOD(QUOTIENT(ROW()-ROW($A$20),'Feuille1-Catégories'!$B$6/J$6),J$5),0),IF(MOD($A320-1-J$10,'Feuille1-Catégories'!$F$5+1)=0,J$3,""))),"")</f>
        <v>0.8</v>
      </c>
      <c r="K320" s="29" t="str">
        <f ca="1">IF(AND($A320&lt;&gt;"",K$9&lt;&gt;""),IF(HLOOKUP(K$9,'Feuille1-Catégories'!$C$1:$G$2,2,FALSE)="OUI",K$3,IF(HLOOKUP(K$9,'Feuille1-Catégories'!$C$1:$G$3,3,FALSE)="OUI",OFFSET(K$3,MOD(QUOTIENT(ROW()-ROW($A$20),'Feuille1-Catégories'!$B$6/K$6),K$5),0),IF(MOD($A320-1-K$10,'Feuille1-Catégories'!$F$5+1)=0,K$3,""))),"")</f>
        <v/>
      </c>
      <c r="L320" s="29">
        <f ca="1">IF(AND($A320&lt;&gt;"",L$9&lt;&gt;""),IF(HLOOKUP(L$9,'Feuille1-Catégories'!$C$1:$G$2,2,FALSE)="OUI",L$3,IF(HLOOKUP(L$9,'Feuille1-Catégories'!$C$1:$G$3,3,FALSE)="OUI",OFFSET(L$3,MOD(QUOTIENT(ROW()-ROW($A$20),'Feuille1-Catégories'!$B$6/L$6),L$5),0),IF(MOD($A320-1-L$10,'Feuille1-Catégories'!$F$5+1)=0,L$3,""))),"")</f>
        <v>50</v>
      </c>
      <c r="M320" s="29" t="str">
        <f ca="1">IF(AND($A320&lt;&gt;"",M$9&lt;&gt;""),IF(HLOOKUP(M$9,'Feuille1-Catégories'!$C$1:$G$2,2,FALSE)="OUI",M$3,IF(HLOOKUP(M$9,'Feuille1-Catégories'!$C$1:$G$3,3,FALSE)="OUI",OFFSET(M$3,MOD(QUOTIENT(ROW()-ROW($A$20),'Feuille1-Catégories'!$B$6/M$6),M$5),0),IF(MOD($A320-1-M$10,'Feuille1-Catégories'!$F$5+1)=0,M$3,""))),"")</f>
        <v xml:space="preserve"> </v>
      </c>
      <c r="N320" s="29" t="str">
        <f ca="1">IF(AND($A320&lt;&gt;"",N$9&lt;&gt;""),IF(HLOOKUP(N$9,'Feuille1-Catégories'!$C$1:$G$2,2,FALSE)="OUI",N$3,IF(HLOOKUP(N$9,'Feuille1-Catégories'!$C$1:$G$3,3,FALSE)="OUI",OFFSET(N$3,MOD(QUOTIENT(ROW()-ROW($A$20),'Feuille1-Catégories'!$B$6/N$6),N$5),0),IF(MOD($A320-1-N$10,'Feuille1-Catégories'!$F$5+1)=0,N$3,""))),"")</f>
        <v xml:space="preserve"> </v>
      </c>
      <c r="O320" s="29">
        <f ca="1">IF(AND($A320&lt;&gt;"",O$9&lt;&gt;""),IF(HLOOKUP(O$9,'Feuille1-Catégories'!$C$1:$G$2,2,FALSE)="OUI",O$3,IF(HLOOKUP(O$9,'Feuille1-Catégories'!$C$1:$G$3,3,FALSE)="OUI",OFFSET(O$3,MOD(QUOTIENT(ROW()-ROW($A$20),'Feuille1-Catégories'!$B$6/O$6),O$5),0),IF(MOD($A320-1-O$10,'Feuille1-Catégories'!$F$5+1)=0,O$3,""))),"")</f>
        <v>5</v>
      </c>
      <c r="P320" s="29">
        <f ca="1">IF(AND($A320&lt;&gt;"",P$9&lt;&gt;""),IF(HLOOKUP(P$9,'Feuille1-Catégories'!$C$1:$G$2,2,FALSE)="OUI",P$3,IF(HLOOKUP(P$9,'Feuille1-Catégories'!$C$1:$G$3,3,FALSE)="OUI",OFFSET(P$3,MOD(QUOTIENT(ROW()-ROW($A$20),'Feuille1-Catégories'!$B$6/P$6),P$5),0),IF(MOD($A320-1-P$10,'Feuille1-Catégories'!$F$5+1)=0,P$3,""))),"")</f>
        <v>25</v>
      </c>
      <c r="Q320" s="29" t="str">
        <f ca="1">IF(AND($A320&lt;&gt;"",Q$9&lt;&gt;""),IF(HLOOKUP(Q$9,'Feuille1-Catégories'!$C$1:$G$2,2,FALSE)="OUI",Q$3,IF(HLOOKUP(Q$9,'Feuille1-Catégories'!$C$1:$G$3,3,FALSE)="OUI",OFFSET(Q$3,MOD(QUOTIENT(ROW()-ROW($A$20),'Feuille1-Catégories'!$B$6/Q$6),Q$5),0),IF(MOD($A320-1-Q$10,'Feuille1-Catégories'!$F$5+1)=0,Q$3,""))),"")</f>
        <v/>
      </c>
      <c r="R320" s="29">
        <f ca="1">IF(AND($A320&lt;&gt;"",R$9&lt;&gt;""),IF(HLOOKUP(R$9,'Feuille1-Catégories'!$C$1:$G$2,2,FALSE)="OUI",R$3,IF(HLOOKUP(R$9,'Feuille1-Catégories'!$C$1:$G$3,3,FALSE)="OUI",OFFSET(R$3,MOD(QUOTIENT(ROW()-ROW($A$20),'Feuille1-Catégories'!$B$6/R$6),R$5),0),IF(MOD($A320-1-R$10,'Feuille1-Catégories'!$F$5+1)=0,R$3,""))),"")</f>
        <v>1</v>
      </c>
      <c r="S320" s="29">
        <f ca="1">IF(AND($A320&lt;&gt;"",S$9&lt;&gt;""),IF(HLOOKUP(S$9,'Feuille1-Catégories'!$C$1:$G$2,2,FALSE)="OUI",S$3,IF(HLOOKUP(S$9,'Feuille1-Catégories'!$C$1:$G$3,3,FALSE)="OUI",OFFSET(S$3,MOD(QUOTIENT(ROW()-ROW($A$20),'Feuille1-Catégories'!$B$6/S$6),S$5),0),IF(MOD($A320-1-S$10,'Feuille1-Catégories'!$F$5+1)=0,S$3,""))),"")</f>
        <v>30</v>
      </c>
      <c r="T320" s="29">
        <f ca="1">IF(AND($A320&lt;&gt;"",T$9&lt;&gt;""),IF(HLOOKUP(T$9,'Feuille1-Catégories'!$C$1:$G$2,2,FALSE)="OUI",T$3,IF(HLOOKUP(T$9,'Feuille1-Catégories'!$C$1:$G$3,3,FALSE)="OUI",OFFSET(T$3,MOD(QUOTIENT(ROW()-ROW($A$20),'Feuille1-Catégories'!$B$6/T$6),T$5),0),IF(MOD($A320-1-T$10,'Feuille1-Catégories'!$F$5+1)=0,T$3,""))),"")</f>
        <v>10</v>
      </c>
      <c r="U320" s="29">
        <f ca="1">IF(AND($A320&lt;&gt;"",U$9&lt;&gt;""),IF(HLOOKUP(U$9,'Feuille1-Catégories'!$C$1:$G$2,2,FALSE)="OUI",U$3,IF(HLOOKUP(U$9,'Feuille1-Catégories'!$C$1:$G$3,3,FALSE)="OUI",OFFSET(U$3,MOD(QUOTIENT(ROW()-ROW($A$20),'Feuille1-Catégories'!$B$6/U$6),U$5),0),IF(MOD($A320-1-U$10,'Feuille1-Catégories'!$F$5+1)=0,U$3,""))),"")</f>
        <v>300</v>
      </c>
      <c r="V320" s="29" t="str">
        <f ca="1">IF(AND($A320&lt;&gt;"",V$9&lt;&gt;""),IF(HLOOKUP(V$9,'Feuille1-Catégories'!$C$1:$G$2,2,FALSE)="OUI",V$3,IF(HLOOKUP(V$9,'Feuille1-Catégories'!$C$1:$G$3,3,FALSE)="OUI",OFFSET(V$3,MOD(QUOTIENT(ROW()-ROW($A$20),'Feuille1-Catégories'!$B$6/V$6),V$5),0),IF(MOD($A320-1-V$10,'Feuille1-Catégories'!$F$5+1)=0,V$3,""))),"")</f>
        <v/>
      </c>
      <c r="W320" s="29" t="str">
        <f ca="1">IF(AND($A320&lt;&gt;"",W$9&lt;&gt;""),IF(HLOOKUP(W$9,'Feuille1-Catégories'!$C$1:$G$2,2,FALSE)="OUI",W$3,IF(HLOOKUP(W$9,'Feuille1-Catégories'!$C$1:$G$3,3,FALSE)="OUI",OFFSET(W$3,MOD(QUOTIENT(ROW()-ROW($A$20),'Feuille1-Catégories'!$B$6/W$6),W$5),0),IF(MOD($A320-1-W$10,'Feuille1-Catégories'!$F$5+1)=0,W$3,""))),"")</f>
        <v/>
      </c>
      <c r="X320" s="29" t="str">
        <f ca="1">IF(AND($A320&lt;&gt;"",X$9&lt;&gt;""),IF(HLOOKUP(X$9,'Feuille1-Catégories'!$C$1:$G$2,2,FALSE)="OUI",X$3,IF(HLOOKUP(X$9,'Feuille1-Catégories'!$C$1:$G$3,3,FALSE)="OUI",OFFSET(X$3,MOD(QUOTIENT(ROW()-ROW($A$20),'Feuille1-Catégories'!$B$6/X$6),X$5),0),IF(MOD($A320-1-X$10,'Feuille1-Catégories'!$F$5+1)=0,X$3,""))),"")</f>
        <v/>
      </c>
      <c r="Y320" s="29" t="str">
        <f ca="1">IF(AND($A320&lt;&gt;"",Y$9&lt;&gt;""),IF(HLOOKUP(Y$9,'Feuille1-Catégories'!$C$1:$G$2,2,FALSE)="OUI",Y$3,IF(HLOOKUP(Y$9,'Feuille1-Catégories'!$C$1:$G$3,3,FALSE)="OUI",OFFSET(Y$3,MOD(QUOTIENT(ROW()-ROW($A$20),'Feuille1-Catégories'!$B$6/Y$6),Y$5),0),IF(MOD($A320-1-Y$10,'Feuille1-Catégories'!$F$5+1)=0,Y$3,""))),"")</f>
        <v/>
      </c>
      <c r="Z320" s="29" t="str">
        <f ca="1">IF(AND($A320&lt;&gt;"",Z$9&lt;&gt;""),IF(HLOOKUP(Z$9,'Feuille1-Catégories'!$C$1:$G$2,2,FALSE)="OUI",Z$3,IF(HLOOKUP(Z$9,'Feuille1-Catégories'!$C$1:$G$3,3,FALSE)="OUI",OFFSET(Z$3,MOD(QUOTIENT(ROW()-ROW($A$20),'Feuille1-Catégories'!$B$6/Z$6),Z$5),0),IF(MOD($A320-1-Z$10,'Feuille1-Catégories'!$F$5+1)=0,Z$3,""))),"")</f>
        <v/>
      </c>
    </row>
    <row r="321" spans="1:26" ht="17" x14ac:dyDescent="0.2">
      <c r="A321" s="21">
        <f>IF('Feuille2-Prix de vente'!A321&lt;&gt;"",'Feuille2-Prix de vente'!A321,"")</f>
        <v>302</v>
      </c>
      <c r="B321" s="33">
        <f ca="1">IF('Feuille2-Prix de vente'!B321&lt;&gt;"",'Feuille2-Prix de vente'!B321,"")</f>
        <v>12.295719844357976</v>
      </c>
      <c r="C321" s="10">
        <f ca="1">IF('Feuille2-Prix de vente'!C321&lt;&gt;"",'Feuille2-Prix de vente'!C321,"")</f>
        <v>5225.3999999999996</v>
      </c>
      <c r="D321" s="10">
        <f t="shared" ca="1" si="4"/>
        <v>462.6</v>
      </c>
      <c r="E321" s="10">
        <f ca="1">IF('Feuille2-Prix de vente'!E321&lt;&gt;"",'Feuille2-Prix de vente'!E321,"")</f>
        <v>5688</v>
      </c>
      <c r="F321" s="29">
        <f ca="1">IF(AND($A321&lt;&gt;"",F$9&lt;&gt;""),IF(HLOOKUP(F$9,'Feuille1-Catégories'!$C$1:$G$2,2,FALSE)="OUI",F$3,IF(HLOOKUP(F$9,'Feuille1-Catégories'!$C$1:$G$3,3,FALSE)="OUI",OFFSET(F$3,MOD(QUOTIENT(ROW()-ROW($A$20),'Feuille1-Catégories'!$B$6/F$6),F$5),0),IF(MOD($A321-1-F$10,'Feuille1-Catégories'!$F$5+1)=0,F$3,""))),"")</f>
        <v>0.8</v>
      </c>
      <c r="G321" s="29" t="str">
        <f ca="1">IF(AND($A321&lt;&gt;"",G$9&lt;&gt;""),IF(HLOOKUP(G$9,'Feuille1-Catégories'!$C$1:$G$2,2,FALSE)="OUI",G$3,IF(HLOOKUP(G$9,'Feuille1-Catégories'!$C$1:$G$3,3,FALSE)="OUI",OFFSET(G$3,MOD(QUOTIENT(ROW()-ROW($A$20),'Feuille1-Catégories'!$B$6/G$6),G$5),0),IF(MOD($A321-1-G$10,'Feuille1-Catégories'!$F$5+1)=0,G$3,""))),"")</f>
        <v xml:space="preserve"> </v>
      </c>
      <c r="H321" s="29">
        <f ca="1">IF(AND($A321&lt;&gt;"",H$9&lt;&gt;""),IF(HLOOKUP(H$9,'Feuille1-Catégories'!$C$1:$G$2,2,FALSE)="OUI",H$3,IF(HLOOKUP(H$9,'Feuille1-Catégories'!$C$1:$G$3,3,FALSE)="OUI",OFFSET(H$3,MOD(QUOTIENT(ROW()-ROW($A$20),'Feuille1-Catégories'!$B$6/H$6),H$5),0),IF(MOD($A321-1-H$10,'Feuille1-Catégories'!$F$5+1)=0,H$3,""))),"")</f>
        <v>50</v>
      </c>
      <c r="I321" s="29" t="str">
        <f ca="1">IF(AND($A321&lt;&gt;"",I$9&lt;&gt;""),IF(HLOOKUP(I$9,'Feuille1-Catégories'!$C$1:$G$2,2,FALSE)="OUI",I$3,IF(HLOOKUP(I$9,'Feuille1-Catégories'!$C$1:$G$3,3,FALSE)="OUI",OFFSET(I$3,MOD(QUOTIENT(ROW()-ROW($A$20),'Feuille1-Catégories'!$B$6/I$6),I$5),0),IF(MOD($A321-1-I$10,'Feuille1-Catégories'!$F$5+1)=0,I$3,""))),"")</f>
        <v xml:space="preserve"> </v>
      </c>
      <c r="J321" s="29">
        <f ca="1">IF(AND($A321&lt;&gt;"",J$9&lt;&gt;""),IF(HLOOKUP(J$9,'Feuille1-Catégories'!$C$1:$G$2,2,FALSE)="OUI",J$3,IF(HLOOKUP(J$9,'Feuille1-Catégories'!$C$1:$G$3,3,FALSE)="OUI",OFFSET(J$3,MOD(QUOTIENT(ROW()-ROW($A$20),'Feuille1-Catégories'!$B$6/J$6),J$5),0),IF(MOD($A321-1-J$10,'Feuille1-Catégories'!$F$5+1)=0,J$3,""))),"")</f>
        <v>0.8</v>
      </c>
      <c r="K321" s="29" t="str">
        <f ca="1">IF(AND($A321&lt;&gt;"",K$9&lt;&gt;""),IF(HLOOKUP(K$9,'Feuille1-Catégories'!$C$1:$G$2,2,FALSE)="OUI",K$3,IF(HLOOKUP(K$9,'Feuille1-Catégories'!$C$1:$G$3,3,FALSE)="OUI",OFFSET(K$3,MOD(QUOTIENT(ROW()-ROW($A$20),'Feuille1-Catégories'!$B$6/K$6),K$5),0),IF(MOD($A321-1-K$10,'Feuille1-Catégories'!$F$5+1)=0,K$3,""))),"")</f>
        <v/>
      </c>
      <c r="L321" s="29">
        <f ca="1">IF(AND($A321&lt;&gt;"",L$9&lt;&gt;""),IF(HLOOKUP(L$9,'Feuille1-Catégories'!$C$1:$G$2,2,FALSE)="OUI",L$3,IF(HLOOKUP(L$9,'Feuille1-Catégories'!$C$1:$G$3,3,FALSE)="OUI",OFFSET(L$3,MOD(QUOTIENT(ROW()-ROW($A$20),'Feuille1-Catégories'!$B$6/L$6),L$5),0),IF(MOD($A321-1-L$10,'Feuille1-Catégories'!$F$5+1)=0,L$3,""))),"")</f>
        <v>50</v>
      </c>
      <c r="M321" s="29" t="str">
        <f ca="1">IF(AND($A321&lt;&gt;"",M$9&lt;&gt;""),IF(HLOOKUP(M$9,'Feuille1-Catégories'!$C$1:$G$2,2,FALSE)="OUI",M$3,IF(HLOOKUP(M$9,'Feuille1-Catégories'!$C$1:$G$3,3,FALSE)="OUI",OFFSET(M$3,MOD(QUOTIENT(ROW()-ROW($A$20),'Feuille1-Catégories'!$B$6/M$6),M$5),0),IF(MOD($A321-1-M$10,'Feuille1-Catégories'!$F$5+1)=0,M$3,""))),"")</f>
        <v xml:space="preserve"> </v>
      </c>
      <c r="N321" s="29" t="str">
        <f ca="1">IF(AND($A321&lt;&gt;"",N$9&lt;&gt;""),IF(HLOOKUP(N$9,'Feuille1-Catégories'!$C$1:$G$2,2,FALSE)="OUI",N$3,IF(HLOOKUP(N$9,'Feuille1-Catégories'!$C$1:$G$3,3,FALSE)="OUI",OFFSET(N$3,MOD(QUOTIENT(ROW()-ROW($A$20),'Feuille1-Catégories'!$B$6/N$6),N$5),0),IF(MOD($A321-1-N$10,'Feuille1-Catégories'!$F$5+1)=0,N$3,""))),"")</f>
        <v xml:space="preserve"> </v>
      </c>
      <c r="O321" s="29">
        <f ca="1">IF(AND($A321&lt;&gt;"",O$9&lt;&gt;""),IF(HLOOKUP(O$9,'Feuille1-Catégories'!$C$1:$G$2,2,FALSE)="OUI",O$3,IF(HLOOKUP(O$9,'Feuille1-Catégories'!$C$1:$G$3,3,FALSE)="OUI",OFFSET(O$3,MOD(QUOTIENT(ROW()-ROW($A$20),'Feuille1-Catégories'!$B$6/O$6),O$5),0),IF(MOD($A321-1-O$10,'Feuille1-Catégories'!$F$5+1)=0,O$3,""))),"")</f>
        <v>5</v>
      </c>
      <c r="P321" s="29">
        <f ca="1">IF(AND($A321&lt;&gt;"",P$9&lt;&gt;""),IF(HLOOKUP(P$9,'Feuille1-Catégories'!$C$1:$G$2,2,FALSE)="OUI",P$3,IF(HLOOKUP(P$9,'Feuille1-Catégories'!$C$1:$G$3,3,FALSE)="OUI",OFFSET(P$3,MOD(QUOTIENT(ROW()-ROW($A$20),'Feuille1-Catégories'!$B$6/P$6),P$5),0),IF(MOD($A321-1-P$10,'Feuille1-Catégories'!$F$5+1)=0,P$3,""))),"")</f>
        <v>25</v>
      </c>
      <c r="Q321" s="29" t="str">
        <f ca="1">IF(AND($A321&lt;&gt;"",Q$9&lt;&gt;""),IF(HLOOKUP(Q$9,'Feuille1-Catégories'!$C$1:$G$2,2,FALSE)="OUI",Q$3,IF(HLOOKUP(Q$9,'Feuille1-Catégories'!$C$1:$G$3,3,FALSE)="OUI",OFFSET(Q$3,MOD(QUOTIENT(ROW()-ROW($A$20),'Feuille1-Catégories'!$B$6/Q$6),Q$5),0),IF(MOD($A321-1-Q$10,'Feuille1-Catégories'!$F$5+1)=0,Q$3,""))),"")</f>
        <v/>
      </c>
      <c r="R321" s="29">
        <f ca="1">IF(AND($A321&lt;&gt;"",R$9&lt;&gt;""),IF(HLOOKUP(R$9,'Feuille1-Catégories'!$C$1:$G$2,2,FALSE)="OUI",R$3,IF(HLOOKUP(R$9,'Feuille1-Catégories'!$C$1:$G$3,3,FALSE)="OUI",OFFSET(R$3,MOD(QUOTIENT(ROW()-ROW($A$20),'Feuille1-Catégories'!$B$6/R$6),R$5),0),IF(MOD($A321-1-R$10,'Feuille1-Catégories'!$F$5+1)=0,R$3,""))),"")</f>
        <v>1</v>
      </c>
      <c r="S321" s="29">
        <f ca="1">IF(AND($A321&lt;&gt;"",S$9&lt;&gt;""),IF(HLOOKUP(S$9,'Feuille1-Catégories'!$C$1:$G$2,2,FALSE)="OUI",S$3,IF(HLOOKUP(S$9,'Feuille1-Catégories'!$C$1:$G$3,3,FALSE)="OUI",OFFSET(S$3,MOD(QUOTIENT(ROW()-ROW($A$20),'Feuille1-Catégories'!$B$6/S$6),S$5),0),IF(MOD($A321-1-S$10,'Feuille1-Catégories'!$F$5+1)=0,S$3,""))),"")</f>
        <v>30</v>
      </c>
      <c r="T321" s="29" t="str">
        <f ca="1">IF(AND($A321&lt;&gt;"",T$9&lt;&gt;""),IF(HLOOKUP(T$9,'Feuille1-Catégories'!$C$1:$G$2,2,FALSE)="OUI",T$3,IF(HLOOKUP(T$9,'Feuille1-Catégories'!$C$1:$G$3,3,FALSE)="OUI",OFFSET(T$3,MOD(QUOTIENT(ROW()-ROW($A$20),'Feuille1-Catégories'!$B$6/T$6),T$5),0),IF(MOD($A321-1-T$10,'Feuille1-Catégories'!$F$5+1)=0,T$3,""))),"")</f>
        <v/>
      </c>
      <c r="U321" s="29">
        <f ca="1">IF(AND($A321&lt;&gt;"",U$9&lt;&gt;""),IF(HLOOKUP(U$9,'Feuille1-Catégories'!$C$1:$G$2,2,FALSE)="OUI",U$3,IF(HLOOKUP(U$9,'Feuille1-Catégories'!$C$1:$G$3,3,FALSE)="OUI",OFFSET(U$3,MOD(QUOTIENT(ROW()-ROW($A$20),'Feuille1-Catégories'!$B$6/U$6),U$5),0),IF(MOD($A321-1-U$10,'Feuille1-Catégories'!$F$5+1)=0,U$3,""))),"")</f>
        <v>300</v>
      </c>
      <c r="V321" s="29" t="str">
        <f ca="1">IF(AND($A321&lt;&gt;"",V$9&lt;&gt;""),IF(HLOOKUP(V$9,'Feuille1-Catégories'!$C$1:$G$2,2,FALSE)="OUI",V$3,IF(HLOOKUP(V$9,'Feuille1-Catégories'!$C$1:$G$3,3,FALSE)="OUI",OFFSET(V$3,MOD(QUOTIENT(ROW()-ROW($A$20),'Feuille1-Catégories'!$B$6/V$6),V$5),0),IF(MOD($A321-1-V$10,'Feuille1-Catégories'!$F$5+1)=0,V$3,""))),"")</f>
        <v/>
      </c>
      <c r="W321" s="29" t="str">
        <f ca="1">IF(AND($A321&lt;&gt;"",W$9&lt;&gt;""),IF(HLOOKUP(W$9,'Feuille1-Catégories'!$C$1:$G$2,2,FALSE)="OUI",W$3,IF(HLOOKUP(W$9,'Feuille1-Catégories'!$C$1:$G$3,3,FALSE)="OUI",OFFSET(W$3,MOD(QUOTIENT(ROW()-ROW($A$20),'Feuille1-Catégories'!$B$6/W$6),W$5),0),IF(MOD($A321-1-W$10,'Feuille1-Catégories'!$F$5+1)=0,W$3,""))),"")</f>
        <v/>
      </c>
      <c r="X321" s="29" t="str">
        <f ca="1">IF(AND($A321&lt;&gt;"",X$9&lt;&gt;""),IF(HLOOKUP(X$9,'Feuille1-Catégories'!$C$1:$G$2,2,FALSE)="OUI",X$3,IF(HLOOKUP(X$9,'Feuille1-Catégories'!$C$1:$G$3,3,FALSE)="OUI",OFFSET(X$3,MOD(QUOTIENT(ROW()-ROW($A$20),'Feuille1-Catégories'!$B$6/X$6),X$5),0),IF(MOD($A321-1-X$10,'Feuille1-Catégories'!$F$5+1)=0,X$3,""))),"")</f>
        <v/>
      </c>
      <c r="Y321" s="29" t="str">
        <f ca="1">IF(AND($A321&lt;&gt;"",Y$9&lt;&gt;""),IF(HLOOKUP(Y$9,'Feuille1-Catégories'!$C$1:$G$2,2,FALSE)="OUI",Y$3,IF(HLOOKUP(Y$9,'Feuille1-Catégories'!$C$1:$G$3,3,FALSE)="OUI",OFFSET(Y$3,MOD(QUOTIENT(ROW()-ROW($A$20),'Feuille1-Catégories'!$B$6/Y$6),Y$5),0),IF(MOD($A321-1-Y$10,'Feuille1-Catégories'!$F$5+1)=0,Y$3,""))),"")</f>
        <v/>
      </c>
      <c r="Z321" s="29" t="str">
        <f ca="1">IF(AND($A321&lt;&gt;"",Z$9&lt;&gt;""),IF(HLOOKUP(Z$9,'Feuille1-Catégories'!$C$1:$G$2,2,FALSE)="OUI",Z$3,IF(HLOOKUP(Z$9,'Feuille1-Catégories'!$C$1:$G$3,3,FALSE)="OUI",OFFSET(Z$3,MOD(QUOTIENT(ROW()-ROW($A$20),'Feuille1-Catégories'!$B$6/Z$6),Z$5),0),IF(MOD($A321-1-Z$10,'Feuille1-Catégories'!$F$5+1)=0,Z$3,""))),"")</f>
        <v/>
      </c>
    </row>
    <row r="322" spans="1:26" ht="17" x14ac:dyDescent="0.2">
      <c r="A322" s="21">
        <f>IF('Feuille2-Prix de vente'!A322&lt;&gt;"",'Feuille2-Prix de vente'!A322,"")</f>
        <v>303</v>
      </c>
      <c r="B322" s="33">
        <f ca="1">IF('Feuille2-Prix de vente'!B322&lt;&gt;"",'Feuille2-Prix de vente'!B322,"")</f>
        <v>13.270231897775673</v>
      </c>
      <c r="C322" s="10">
        <f ca="1">IF('Feuille2-Prix de vente'!C322&lt;&gt;"",'Feuille2-Prix de vente'!C322,"")</f>
        <v>5185.3999999999996</v>
      </c>
      <c r="D322" s="10">
        <f t="shared" ca="1" si="4"/>
        <v>422.6</v>
      </c>
      <c r="E322" s="10">
        <f ca="1">IF('Feuille2-Prix de vente'!E322&lt;&gt;"",'Feuille2-Prix de vente'!E322,"")</f>
        <v>5608</v>
      </c>
      <c r="F322" s="29">
        <f ca="1">IF(AND($A322&lt;&gt;"",F$9&lt;&gt;""),IF(HLOOKUP(F$9,'Feuille1-Catégories'!$C$1:$G$2,2,FALSE)="OUI",F$3,IF(HLOOKUP(F$9,'Feuille1-Catégories'!$C$1:$G$3,3,FALSE)="OUI",OFFSET(F$3,MOD(QUOTIENT(ROW()-ROW($A$20),'Feuille1-Catégories'!$B$6/F$6),F$5),0),IF(MOD($A322-1-F$10,'Feuille1-Catégories'!$F$5+1)=0,F$3,""))),"")</f>
        <v>0.8</v>
      </c>
      <c r="G322" s="29" t="str">
        <f ca="1">IF(AND($A322&lt;&gt;"",G$9&lt;&gt;""),IF(HLOOKUP(G$9,'Feuille1-Catégories'!$C$1:$G$2,2,FALSE)="OUI",G$3,IF(HLOOKUP(G$9,'Feuille1-Catégories'!$C$1:$G$3,3,FALSE)="OUI",OFFSET(G$3,MOD(QUOTIENT(ROW()-ROW($A$20),'Feuille1-Catégories'!$B$6/G$6),G$5),0),IF(MOD($A322-1-G$10,'Feuille1-Catégories'!$F$5+1)=0,G$3,""))),"")</f>
        <v xml:space="preserve"> </v>
      </c>
      <c r="H322" s="29" t="str">
        <f ca="1">IF(AND($A322&lt;&gt;"",H$9&lt;&gt;""),IF(HLOOKUP(H$9,'Feuille1-Catégories'!$C$1:$G$2,2,FALSE)="OUI",H$3,IF(HLOOKUP(H$9,'Feuille1-Catégories'!$C$1:$G$3,3,FALSE)="OUI",OFFSET(H$3,MOD(QUOTIENT(ROW()-ROW($A$20),'Feuille1-Catégories'!$B$6/H$6),H$5),0),IF(MOD($A322-1-H$10,'Feuille1-Catégories'!$F$5+1)=0,H$3,""))),"")</f>
        <v/>
      </c>
      <c r="I322" s="29" t="str">
        <f ca="1">IF(AND($A322&lt;&gt;"",I$9&lt;&gt;""),IF(HLOOKUP(I$9,'Feuille1-Catégories'!$C$1:$G$2,2,FALSE)="OUI",I$3,IF(HLOOKUP(I$9,'Feuille1-Catégories'!$C$1:$G$3,3,FALSE)="OUI",OFFSET(I$3,MOD(QUOTIENT(ROW()-ROW($A$20),'Feuille1-Catégories'!$B$6/I$6),I$5),0),IF(MOD($A322-1-I$10,'Feuille1-Catégories'!$F$5+1)=0,I$3,""))),"")</f>
        <v xml:space="preserve"> </v>
      </c>
      <c r="J322" s="29">
        <f ca="1">IF(AND($A322&lt;&gt;"",J$9&lt;&gt;""),IF(HLOOKUP(J$9,'Feuille1-Catégories'!$C$1:$G$2,2,FALSE)="OUI",J$3,IF(HLOOKUP(J$9,'Feuille1-Catégories'!$C$1:$G$3,3,FALSE)="OUI",OFFSET(J$3,MOD(QUOTIENT(ROW()-ROW($A$20),'Feuille1-Catégories'!$B$6/J$6),J$5),0),IF(MOD($A322-1-J$10,'Feuille1-Catégories'!$F$5+1)=0,J$3,""))),"")</f>
        <v>0.8</v>
      </c>
      <c r="K322" s="29">
        <f ca="1">IF(AND($A322&lt;&gt;"",K$9&lt;&gt;""),IF(HLOOKUP(K$9,'Feuille1-Catégories'!$C$1:$G$2,2,FALSE)="OUI",K$3,IF(HLOOKUP(K$9,'Feuille1-Catégories'!$C$1:$G$3,3,FALSE)="OUI",OFFSET(K$3,MOD(QUOTIENT(ROW()-ROW($A$20),'Feuille1-Catégories'!$B$6/K$6),K$5),0),IF(MOD($A322-1-K$10,'Feuille1-Catégories'!$F$5+1)=0,K$3,""))),"")</f>
        <v>10</v>
      </c>
      <c r="L322" s="29">
        <f ca="1">IF(AND($A322&lt;&gt;"",L$9&lt;&gt;""),IF(HLOOKUP(L$9,'Feuille1-Catégories'!$C$1:$G$2,2,FALSE)="OUI",L$3,IF(HLOOKUP(L$9,'Feuille1-Catégories'!$C$1:$G$3,3,FALSE)="OUI",OFFSET(L$3,MOD(QUOTIENT(ROW()-ROW($A$20),'Feuille1-Catégories'!$B$6/L$6),L$5),0),IF(MOD($A322-1-L$10,'Feuille1-Catégories'!$F$5+1)=0,L$3,""))),"")</f>
        <v>50</v>
      </c>
      <c r="M322" s="29" t="str">
        <f ca="1">IF(AND($A322&lt;&gt;"",M$9&lt;&gt;""),IF(HLOOKUP(M$9,'Feuille1-Catégories'!$C$1:$G$2,2,FALSE)="OUI",M$3,IF(HLOOKUP(M$9,'Feuille1-Catégories'!$C$1:$G$3,3,FALSE)="OUI",OFFSET(M$3,MOD(QUOTIENT(ROW()-ROW($A$20),'Feuille1-Catégories'!$B$6/M$6),M$5),0),IF(MOD($A322-1-M$10,'Feuille1-Catégories'!$F$5+1)=0,M$3,""))),"")</f>
        <v xml:space="preserve"> </v>
      </c>
      <c r="N322" s="29" t="str">
        <f ca="1">IF(AND($A322&lt;&gt;"",N$9&lt;&gt;""),IF(HLOOKUP(N$9,'Feuille1-Catégories'!$C$1:$G$2,2,FALSE)="OUI",N$3,IF(HLOOKUP(N$9,'Feuille1-Catégories'!$C$1:$G$3,3,FALSE)="OUI",OFFSET(N$3,MOD(QUOTIENT(ROW()-ROW($A$20),'Feuille1-Catégories'!$B$6/N$6),N$5),0),IF(MOD($A322-1-N$10,'Feuille1-Catégories'!$F$5+1)=0,N$3,""))),"")</f>
        <v xml:space="preserve"> </v>
      </c>
      <c r="O322" s="29">
        <f ca="1">IF(AND($A322&lt;&gt;"",O$9&lt;&gt;""),IF(HLOOKUP(O$9,'Feuille1-Catégories'!$C$1:$G$2,2,FALSE)="OUI",O$3,IF(HLOOKUP(O$9,'Feuille1-Catégories'!$C$1:$G$3,3,FALSE)="OUI",OFFSET(O$3,MOD(QUOTIENT(ROW()-ROW($A$20),'Feuille1-Catégories'!$B$6/O$6),O$5),0),IF(MOD($A322-1-O$10,'Feuille1-Catégories'!$F$5+1)=0,O$3,""))),"")</f>
        <v>5</v>
      </c>
      <c r="P322" s="29">
        <f ca="1">IF(AND($A322&lt;&gt;"",P$9&lt;&gt;""),IF(HLOOKUP(P$9,'Feuille1-Catégories'!$C$1:$G$2,2,FALSE)="OUI",P$3,IF(HLOOKUP(P$9,'Feuille1-Catégories'!$C$1:$G$3,3,FALSE)="OUI",OFFSET(P$3,MOD(QUOTIENT(ROW()-ROW($A$20),'Feuille1-Catégories'!$B$6/P$6),P$5),0),IF(MOD($A322-1-P$10,'Feuille1-Catégories'!$F$5+1)=0,P$3,""))),"")</f>
        <v>25</v>
      </c>
      <c r="Q322" s="29" t="str">
        <f ca="1">IF(AND($A322&lt;&gt;"",Q$9&lt;&gt;""),IF(HLOOKUP(Q$9,'Feuille1-Catégories'!$C$1:$G$2,2,FALSE)="OUI",Q$3,IF(HLOOKUP(Q$9,'Feuille1-Catégories'!$C$1:$G$3,3,FALSE)="OUI",OFFSET(Q$3,MOD(QUOTIENT(ROW()-ROW($A$20),'Feuille1-Catégories'!$B$6/Q$6),Q$5),0),IF(MOD($A322-1-Q$10,'Feuille1-Catégories'!$F$5+1)=0,Q$3,""))),"")</f>
        <v/>
      </c>
      <c r="R322" s="29">
        <f ca="1">IF(AND($A322&lt;&gt;"",R$9&lt;&gt;""),IF(HLOOKUP(R$9,'Feuille1-Catégories'!$C$1:$G$2,2,FALSE)="OUI",R$3,IF(HLOOKUP(R$9,'Feuille1-Catégories'!$C$1:$G$3,3,FALSE)="OUI",OFFSET(R$3,MOD(QUOTIENT(ROW()-ROW($A$20),'Feuille1-Catégories'!$B$6/R$6),R$5),0),IF(MOD($A322-1-R$10,'Feuille1-Catégories'!$F$5+1)=0,R$3,""))),"")</f>
        <v>1</v>
      </c>
      <c r="S322" s="29">
        <f ca="1">IF(AND($A322&lt;&gt;"",S$9&lt;&gt;""),IF(HLOOKUP(S$9,'Feuille1-Catégories'!$C$1:$G$2,2,FALSE)="OUI",S$3,IF(HLOOKUP(S$9,'Feuille1-Catégories'!$C$1:$G$3,3,FALSE)="OUI",OFFSET(S$3,MOD(QUOTIENT(ROW()-ROW($A$20),'Feuille1-Catégories'!$B$6/S$6),S$5),0),IF(MOD($A322-1-S$10,'Feuille1-Catégories'!$F$5+1)=0,S$3,""))),"")</f>
        <v>30</v>
      </c>
      <c r="T322" s="29" t="str">
        <f ca="1">IF(AND($A322&lt;&gt;"",T$9&lt;&gt;""),IF(HLOOKUP(T$9,'Feuille1-Catégories'!$C$1:$G$2,2,FALSE)="OUI",T$3,IF(HLOOKUP(T$9,'Feuille1-Catégories'!$C$1:$G$3,3,FALSE)="OUI",OFFSET(T$3,MOD(QUOTIENT(ROW()-ROW($A$20),'Feuille1-Catégories'!$B$6/T$6),T$5),0),IF(MOD($A322-1-T$10,'Feuille1-Catégories'!$F$5+1)=0,T$3,""))),"")</f>
        <v/>
      </c>
      <c r="U322" s="29">
        <f ca="1">IF(AND($A322&lt;&gt;"",U$9&lt;&gt;""),IF(HLOOKUP(U$9,'Feuille1-Catégories'!$C$1:$G$2,2,FALSE)="OUI",U$3,IF(HLOOKUP(U$9,'Feuille1-Catégories'!$C$1:$G$3,3,FALSE)="OUI",OFFSET(U$3,MOD(QUOTIENT(ROW()-ROW($A$20),'Feuille1-Catégories'!$B$6/U$6),U$5),0),IF(MOD($A322-1-U$10,'Feuille1-Catégories'!$F$5+1)=0,U$3,""))),"")</f>
        <v>300</v>
      </c>
      <c r="V322" s="29" t="str">
        <f ca="1">IF(AND($A322&lt;&gt;"",V$9&lt;&gt;""),IF(HLOOKUP(V$9,'Feuille1-Catégories'!$C$1:$G$2,2,FALSE)="OUI",V$3,IF(HLOOKUP(V$9,'Feuille1-Catégories'!$C$1:$G$3,3,FALSE)="OUI",OFFSET(V$3,MOD(QUOTIENT(ROW()-ROW($A$20),'Feuille1-Catégories'!$B$6/V$6),V$5),0),IF(MOD($A322-1-V$10,'Feuille1-Catégories'!$F$5+1)=0,V$3,""))),"")</f>
        <v/>
      </c>
      <c r="W322" s="29" t="str">
        <f ca="1">IF(AND($A322&lt;&gt;"",W$9&lt;&gt;""),IF(HLOOKUP(W$9,'Feuille1-Catégories'!$C$1:$G$2,2,FALSE)="OUI",W$3,IF(HLOOKUP(W$9,'Feuille1-Catégories'!$C$1:$G$3,3,FALSE)="OUI",OFFSET(W$3,MOD(QUOTIENT(ROW()-ROW($A$20),'Feuille1-Catégories'!$B$6/W$6),W$5),0),IF(MOD($A322-1-W$10,'Feuille1-Catégories'!$F$5+1)=0,W$3,""))),"")</f>
        <v/>
      </c>
      <c r="X322" s="29" t="str">
        <f ca="1">IF(AND($A322&lt;&gt;"",X$9&lt;&gt;""),IF(HLOOKUP(X$9,'Feuille1-Catégories'!$C$1:$G$2,2,FALSE)="OUI",X$3,IF(HLOOKUP(X$9,'Feuille1-Catégories'!$C$1:$G$3,3,FALSE)="OUI",OFFSET(X$3,MOD(QUOTIENT(ROW()-ROW($A$20),'Feuille1-Catégories'!$B$6/X$6),X$5),0),IF(MOD($A322-1-X$10,'Feuille1-Catégories'!$F$5+1)=0,X$3,""))),"")</f>
        <v/>
      </c>
      <c r="Y322" s="29" t="str">
        <f ca="1">IF(AND($A322&lt;&gt;"",Y$9&lt;&gt;""),IF(HLOOKUP(Y$9,'Feuille1-Catégories'!$C$1:$G$2,2,FALSE)="OUI",Y$3,IF(HLOOKUP(Y$9,'Feuille1-Catégories'!$C$1:$G$3,3,FALSE)="OUI",OFFSET(Y$3,MOD(QUOTIENT(ROW()-ROW($A$20),'Feuille1-Catégories'!$B$6/Y$6),Y$5),0),IF(MOD($A322-1-Y$10,'Feuille1-Catégories'!$F$5+1)=0,Y$3,""))),"")</f>
        <v/>
      </c>
      <c r="Z322" s="29" t="str">
        <f ca="1">IF(AND($A322&lt;&gt;"",Z$9&lt;&gt;""),IF(HLOOKUP(Z$9,'Feuille1-Catégories'!$C$1:$G$2,2,FALSE)="OUI",Z$3,IF(HLOOKUP(Z$9,'Feuille1-Catégories'!$C$1:$G$3,3,FALSE)="OUI",OFFSET(Z$3,MOD(QUOTIENT(ROW()-ROW($A$20),'Feuille1-Catégories'!$B$6/Z$6),Z$5),0),IF(MOD($A322-1-Z$10,'Feuille1-Catégories'!$F$5+1)=0,Z$3,""))),"")</f>
        <v/>
      </c>
    </row>
    <row r="323" spans="1:26" ht="17" x14ac:dyDescent="0.2">
      <c r="A323" s="21">
        <f>IF('Feuille2-Prix de vente'!A323&lt;&gt;"",'Feuille2-Prix de vente'!A323,"")</f>
        <v>304</v>
      </c>
      <c r="B323" s="33">
        <f ca="1">IF('Feuille2-Prix de vente'!B323&lt;&gt;"",'Feuille2-Prix de vente'!B323,"")</f>
        <v>9.4104755643217182</v>
      </c>
      <c r="C323" s="10">
        <f ca="1">IF('Feuille2-Prix de vente'!C323&lt;&gt;"",'Feuille2-Prix de vente'!C323,"")</f>
        <v>7675.4</v>
      </c>
      <c r="D323" s="10">
        <f t="shared" ca="1" si="4"/>
        <v>912.6</v>
      </c>
      <c r="E323" s="10">
        <f ca="1">IF('Feuille2-Prix de vente'!E323&lt;&gt;"",'Feuille2-Prix de vente'!E323,"")</f>
        <v>8588</v>
      </c>
      <c r="F323" s="29">
        <f ca="1">IF(AND($A323&lt;&gt;"",F$9&lt;&gt;""),IF(HLOOKUP(F$9,'Feuille1-Catégories'!$C$1:$G$2,2,FALSE)="OUI",F$3,IF(HLOOKUP(F$9,'Feuille1-Catégories'!$C$1:$G$3,3,FALSE)="OUI",OFFSET(F$3,MOD(QUOTIENT(ROW()-ROW($A$20),'Feuille1-Catégories'!$B$6/F$6),F$5),0),IF(MOD($A323-1-F$10,'Feuille1-Catégories'!$F$5+1)=0,F$3,""))),"")</f>
        <v>0.8</v>
      </c>
      <c r="G323" s="29" t="str">
        <f ca="1">IF(AND($A323&lt;&gt;"",G$9&lt;&gt;""),IF(HLOOKUP(G$9,'Feuille1-Catégories'!$C$1:$G$2,2,FALSE)="OUI",G$3,IF(HLOOKUP(G$9,'Feuille1-Catégories'!$C$1:$G$3,3,FALSE)="OUI",OFFSET(G$3,MOD(QUOTIENT(ROW()-ROW($A$20),'Feuille1-Catégories'!$B$6/G$6),G$5),0),IF(MOD($A323-1-G$10,'Feuille1-Catégories'!$F$5+1)=0,G$3,""))),"")</f>
        <v xml:space="preserve"> </v>
      </c>
      <c r="H323" s="29" t="str">
        <f ca="1">IF(AND($A323&lt;&gt;"",H$9&lt;&gt;""),IF(HLOOKUP(H$9,'Feuille1-Catégories'!$C$1:$G$2,2,FALSE)="OUI",H$3,IF(HLOOKUP(H$9,'Feuille1-Catégories'!$C$1:$G$3,3,FALSE)="OUI",OFFSET(H$3,MOD(QUOTIENT(ROW()-ROW($A$20),'Feuille1-Catégories'!$B$6/H$6),H$5),0),IF(MOD($A323-1-H$10,'Feuille1-Catégories'!$F$5+1)=0,H$3,""))),"")</f>
        <v/>
      </c>
      <c r="I323" s="29" t="str">
        <f ca="1">IF(AND($A323&lt;&gt;"",I$9&lt;&gt;""),IF(HLOOKUP(I$9,'Feuille1-Catégories'!$C$1:$G$2,2,FALSE)="OUI",I$3,IF(HLOOKUP(I$9,'Feuille1-Catégories'!$C$1:$G$3,3,FALSE)="OUI",OFFSET(I$3,MOD(QUOTIENT(ROW()-ROW($A$20),'Feuille1-Catégories'!$B$6/I$6),I$5),0),IF(MOD($A323-1-I$10,'Feuille1-Catégories'!$F$5+1)=0,I$3,""))),"")</f>
        <v xml:space="preserve"> </v>
      </c>
      <c r="J323" s="29">
        <f ca="1">IF(AND($A323&lt;&gt;"",J$9&lt;&gt;""),IF(HLOOKUP(J$9,'Feuille1-Catégories'!$C$1:$G$2,2,FALSE)="OUI",J$3,IF(HLOOKUP(J$9,'Feuille1-Catégories'!$C$1:$G$3,3,FALSE)="OUI",OFFSET(J$3,MOD(QUOTIENT(ROW()-ROW($A$20),'Feuille1-Catégories'!$B$6/J$6),J$5),0),IF(MOD($A323-1-J$10,'Feuille1-Catégories'!$F$5+1)=0,J$3,""))),"")</f>
        <v>0.8</v>
      </c>
      <c r="K323" s="29" t="str">
        <f ca="1">IF(AND($A323&lt;&gt;"",K$9&lt;&gt;""),IF(HLOOKUP(K$9,'Feuille1-Catégories'!$C$1:$G$2,2,FALSE)="OUI",K$3,IF(HLOOKUP(K$9,'Feuille1-Catégories'!$C$1:$G$3,3,FALSE)="OUI",OFFSET(K$3,MOD(QUOTIENT(ROW()-ROW($A$20),'Feuille1-Catégories'!$B$6/K$6),K$5),0),IF(MOD($A323-1-K$10,'Feuille1-Catégories'!$F$5+1)=0,K$3,""))),"")</f>
        <v/>
      </c>
      <c r="L323" s="29">
        <f ca="1">IF(AND($A323&lt;&gt;"",L$9&lt;&gt;""),IF(HLOOKUP(L$9,'Feuille1-Catégories'!$C$1:$G$2,2,FALSE)="OUI",L$3,IF(HLOOKUP(L$9,'Feuille1-Catégories'!$C$1:$G$3,3,FALSE)="OUI",OFFSET(L$3,MOD(QUOTIENT(ROW()-ROW($A$20),'Feuille1-Catégories'!$B$6/L$6),L$5),0),IF(MOD($A323-1-L$10,'Feuille1-Catégories'!$F$5+1)=0,L$3,""))),"")</f>
        <v>50</v>
      </c>
      <c r="M323" s="29" t="str">
        <f ca="1">IF(AND($A323&lt;&gt;"",M$9&lt;&gt;""),IF(HLOOKUP(M$9,'Feuille1-Catégories'!$C$1:$G$2,2,FALSE)="OUI",M$3,IF(HLOOKUP(M$9,'Feuille1-Catégories'!$C$1:$G$3,3,FALSE)="OUI",OFFSET(M$3,MOD(QUOTIENT(ROW()-ROW($A$20),'Feuille1-Catégories'!$B$6/M$6),M$5),0),IF(MOD($A323-1-M$10,'Feuille1-Catégories'!$F$5+1)=0,M$3,""))),"")</f>
        <v xml:space="preserve"> </v>
      </c>
      <c r="N323" s="29" t="str">
        <f ca="1">IF(AND($A323&lt;&gt;"",N$9&lt;&gt;""),IF(HLOOKUP(N$9,'Feuille1-Catégories'!$C$1:$G$2,2,FALSE)="OUI",N$3,IF(HLOOKUP(N$9,'Feuille1-Catégories'!$C$1:$G$3,3,FALSE)="OUI",OFFSET(N$3,MOD(QUOTIENT(ROW()-ROW($A$20),'Feuille1-Catégories'!$B$6/N$6),N$5),0),IF(MOD($A323-1-N$10,'Feuille1-Catégories'!$F$5+1)=0,N$3,""))),"")</f>
        <v xml:space="preserve"> </v>
      </c>
      <c r="O323" s="29">
        <f ca="1">IF(AND($A323&lt;&gt;"",O$9&lt;&gt;""),IF(HLOOKUP(O$9,'Feuille1-Catégories'!$C$1:$G$2,2,FALSE)="OUI",O$3,IF(HLOOKUP(O$9,'Feuille1-Catégories'!$C$1:$G$3,3,FALSE)="OUI",OFFSET(O$3,MOD(QUOTIENT(ROW()-ROW($A$20),'Feuille1-Catégories'!$B$6/O$6),O$5),0),IF(MOD($A323-1-O$10,'Feuille1-Catégories'!$F$5+1)=0,O$3,""))),"")</f>
        <v>5</v>
      </c>
      <c r="P323" s="29">
        <f ca="1">IF(AND($A323&lt;&gt;"",P$9&lt;&gt;""),IF(HLOOKUP(P$9,'Feuille1-Catégories'!$C$1:$G$2,2,FALSE)="OUI",P$3,IF(HLOOKUP(P$9,'Feuille1-Catégories'!$C$1:$G$3,3,FALSE)="OUI",OFFSET(P$3,MOD(QUOTIENT(ROW()-ROW($A$20),'Feuille1-Catégories'!$B$6/P$6),P$5),0),IF(MOD($A323-1-P$10,'Feuille1-Catégories'!$F$5+1)=0,P$3,""))),"")</f>
        <v>25</v>
      </c>
      <c r="Q323" s="29">
        <f ca="1">IF(AND($A323&lt;&gt;"",Q$9&lt;&gt;""),IF(HLOOKUP(Q$9,'Feuille1-Catégories'!$C$1:$G$2,2,FALSE)="OUI",Q$3,IF(HLOOKUP(Q$9,'Feuille1-Catégories'!$C$1:$G$3,3,FALSE)="OUI",OFFSET(Q$3,MOD(QUOTIENT(ROW()-ROW($A$20),'Feuille1-Catégories'!$B$6/Q$6),Q$5),0),IF(MOD($A323-1-Q$10,'Feuille1-Catégories'!$F$5+1)=0,Q$3,""))),"")</f>
        <v>500</v>
      </c>
      <c r="R323" s="29">
        <f ca="1">IF(AND($A323&lt;&gt;"",R$9&lt;&gt;""),IF(HLOOKUP(R$9,'Feuille1-Catégories'!$C$1:$G$2,2,FALSE)="OUI",R$3,IF(HLOOKUP(R$9,'Feuille1-Catégories'!$C$1:$G$3,3,FALSE)="OUI",OFFSET(R$3,MOD(QUOTIENT(ROW()-ROW($A$20),'Feuille1-Catégories'!$B$6/R$6),R$5),0),IF(MOD($A323-1-R$10,'Feuille1-Catégories'!$F$5+1)=0,R$3,""))),"")</f>
        <v>1</v>
      </c>
      <c r="S323" s="29">
        <f ca="1">IF(AND($A323&lt;&gt;"",S$9&lt;&gt;""),IF(HLOOKUP(S$9,'Feuille1-Catégories'!$C$1:$G$2,2,FALSE)="OUI",S$3,IF(HLOOKUP(S$9,'Feuille1-Catégories'!$C$1:$G$3,3,FALSE)="OUI",OFFSET(S$3,MOD(QUOTIENT(ROW()-ROW($A$20),'Feuille1-Catégories'!$B$6/S$6),S$5),0),IF(MOD($A323-1-S$10,'Feuille1-Catégories'!$F$5+1)=0,S$3,""))),"")</f>
        <v>30</v>
      </c>
      <c r="T323" s="29" t="str">
        <f ca="1">IF(AND($A323&lt;&gt;"",T$9&lt;&gt;""),IF(HLOOKUP(T$9,'Feuille1-Catégories'!$C$1:$G$2,2,FALSE)="OUI",T$3,IF(HLOOKUP(T$9,'Feuille1-Catégories'!$C$1:$G$3,3,FALSE)="OUI",OFFSET(T$3,MOD(QUOTIENT(ROW()-ROW($A$20),'Feuille1-Catégories'!$B$6/T$6),T$5),0),IF(MOD($A323-1-T$10,'Feuille1-Catégories'!$F$5+1)=0,T$3,""))),"")</f>
        <v/>
      </c>
      <c r="U323" s="29">
        <f ca="1">IF(AND($A323&lt;&gt;"",U$9&lt;&gt;""),IF(HLOOKUP(U$9,'Feuille1-Catégories'!$C$1:$G$2,2,FALSE)="OUI",U$3,IF(HLOOKUP(U$9,'Feuille1-Catégories'!$C$1:$G$3,3,FALSE)="OUI",OFFSET(U$3,MOD(QUOTIENT(ROW()-ROW($A$20),'Feuille1-Catégories'!$B$6/U$6),U$5),0),IF(MOD($A323-1-U$10,'Feuille1-Catégories'!$F$5+1)=0,U$3,""))),"")</f>
        <v>300</v>
      </c>
      <c r="V323" s="29" t="str">
        <f ca="1">IF(AND($A323&lt;&gt;"",V$9&lt;&gt;""),IF(HLOOKUP(V$9,'Feuille1-Catégories'!$C$1:$G$2,2,FALSE)="OUI",V$3,IF(HLOOKUP(V$9,'Feuille1-Catégories'!$C$1:$G$3,3,FALSE)="OUI",OFFSET(V$3,MOD(QUOTIENT(ROW()-ROW($A$20),'Feuille1-Catégories'!$B$6/V$6),V$5),0),IF(MOD($A323-1-V$10,'Feuille1-Catégories'!$F$5+1)=0,V$3,""))),"")</f>
        <v/>
      </c>
      <c r="W323" s="29" t="str">
        <f ca="1">IF(AND($A323&lt;&gt;"",W$9&lt;&gt;""),IF(HLOOKUP(W$9,'Feuille1-Catégories'!$C$1:$G$2,2,FALSE)="OUI",W$3,IF(HLOOKUP(W$9,'Feuille1-Catégories'!$C$1:$G$3,3,FALSE)="OUI",OFFSET(W$3,MOD(QUOTIENT(ROW()-ROW($A$20),'Feuille1-Catégories'!$B$6/W$6),W$5),0),IF(MOD($A323-1-W$10,'Feuille1-Catégories'!$F$5+1)=0,W$3,""))),"")</f>
        <v/>
      </c>
      <c r="X323" s="29" t="str">
        <f ca="1">IF(AND($A323&lt;&gt;"",X$9&lt;&gt;""),IF(HLOOKUP(X$9,'Feuille1-Catégories'!$C$1:$G$2,2,FALSE)="OUI",X$3,IF(HLOOKUP(X$9,'Feuille1-Catégories'!$C$1:$G$3,3,FALSE)="OUI",OFFSET(X$3,MOD(QUOTIENT(ROW()-ROW($A$20),'Feuille1-Catégories'!$B$6/X$6),X$5),0),IF(MOD($A323-1-X$10,'Feuille1-Catégories'!$F$5+1)=0,X$3,""))),"")</f>
        <v/>
      </c>
      <c r="Y323" s="29" t="str">
        <f ca="1">IF(AND($A323&lt;&gt;"",Y$9&lt;&gt;""),IF(HLOOKUP(Y$9,'Feuille1-Catégories'!$C$1:$G$2,2,FALSE)="OUI",Y$3,IF(HLOOKUP(Y$9,'Feuille1-Catégories'!$C$1:$G$3,3,FALSE)="OUI",OFFSET(Y$3,MOD(QUOTIENT(ROW()-ROW($A$20),'Feuille1-Catégories'!$B$6/Y$6),Y$5),0),IF(MOD($A323-1-Y$10,'Feuille1-Catégories'!$F$5+1)=0,Y$3,""))),"")</f>
        <v/>
      </c>
      <c r="Z323" s="29" t="str">
        <f ca="1">IF(AND($A323&lt;&gt;"",Z$9&lt;&gt;""),IF(HLOOKUP(Z$9,'Feuille1-Catégories'!$C$1:$G$2,2,FALSE)="OUI",Z$3,IF(HLOOKUP(Z$9,'Feuille1-Catégories'!$C$1:$G$3,3,FALSE)="OUI",OFFSET(Z$3,MOD(QUOTIENT(ROW()-ROW($A$20),'Feuille1-Catégories'!$B$6/Z$6),Z$5),0),IF(MOD($A323-1-Z$10,'Feuille1-Catégories'!$F$5+1)=0,Z$3,""))),"")</f>
        <v/>
      </c>
    </row>
    <row r="324" spans="1:26" ht="17" x14ac:dyDescent="0.2">
      <c r="A324" s="21">
        <f>IF('Feuille2-Prix de vente'!A324&lt;&gt;"",'Feuille2-Prix de vente'!A324,"")</f>
        <v>305</v>
      </c>
      <c r="B324" s="33">
        <f ca="1">IF('Feuille2-Prix de vente'!B324&lt;&gt;"",'Feuille2-Prix de vente'!B324,"")</f>
        <v>14.406057737813535</v>
      </c>
      <c r="C324" s="10">
        <f ca="1">IF('Feuille2-Prix de vente'!C324&lt;&gt;"",'Feuille2-Prix de vente'!C324,"")</f>
        <v>5665.4</v>
      </c>
      <c r="D324" s="10">
        <f t="shared" ca="1" si="4"/>
        <v>422.6</v>
      </c>
      <c r="E324" s="10">
        <f ca="1">IF('Feuille2-Prix de vente'!E324&lt;&gt;"",'Feuille2-Prix de vente'!E324,"")</f>
        <v>6088</v>
      </c>
      <c r="F324" s="29">
        <f ca="1">IF(AND($A324&lt;&gt;"",F$9&lt;&gt;""),IF(HLOOKUP(F$9,'Feuille1-Catégories'!$C$1:$G$2,2,FALSE)="OUI",F$3,IF(HLOOKUP(F$9,'Feuille1-Catégories'!$C$1:$G$3,3,FALSE)="OUI",OFFSET(F$3,MOD(QUOTIENT(ROW()-ROW($A$20),'Feuille1-Catégories'!$B$6/F$6),F$5),0),IF(MOD($A324-1-F$10,'Feuille1-Catégories'!$F$5+1)=0,F$3,""))),"")</f>
        <v>0.8</v>
      </c>
      <c r="G324" s="29" t="str">
        <f ca="1">IF(AND($A324&lt;&gt;"",G$9&lt;&gt;""),IF(HLOOKUP(G$9,'Feuille1-Catégories'!$C$1:$G$2,2,FALSE)="OUI",G$3,IF(HLOOKUP(G$9,'Feuille1-Catégories'!$C$1:$G$3,3,FALSE)="OUI",OFFSET(G$3,MOD(QUOTIENT(ROW()-ROW($A$20),'Feuille1-Catégories'!$B$6/G$6),G$5),0),IF(MOD($A324-1-G$10,'Feuille1-Catégories'!$F$5+1)=0,G$3,""))),"")</f>
        <v xml:space="preserve"> </v>
      </c>
      <c r="H324" s="29" t="str">
        <f ca="1">IF(AND($A324&lt;&gt;"",H$9&lt;&gt;""),IF(HLOOKUP(H$9,'Feuille1-Catégories'!$C$1:$G$2,2,FALSE)="OUI",H$3,IF(HLOOKUP(H$9,'Feuille1-Catégories'!$C$1:$G$3,3,FALSE)="OUI",OFFSET(H$3,MOD(QUOTIENT(ROW()-ROW($A$20),'Feuille1-Catégories'!$B$6/H$6),H$5),0),IF(MOD($A324-1-H$10,'Feuille1-Catégories'!$F$5+1)=0,H$3,""))),"")</f>
        <v/>
      </c>
      <c r="I324" s="29" t="str">
        <f ca="1">IF(AND($A324&lt;&gt;"",I$9&lt;&gt;""),IF(HLOOKUP(I$9,'Feuille1-Catégories'!$C$1:$G$2,2,FALSE)="OUI",I$3,IF(HLOOKUP(I$9,'Feuille1-Catégories'!$C$1:$G$3,3,FALSE)="OUI",OFFSET(I$3,MOD(QUOTIENT(ROW()-ROW($A$20),'Feuille1-Catégories'!$B$6/I$6),I$5),0),IF(MOD($A324-1-I$10,'Feuille1-Catégories'!$F$5+1)=0,I$3,""))),"")</f>
        <v xml:space="preserve"> </v>
      </c>
      <c r="J324" s="29">
        <f ca="1">IF(AND($A324&lt;&gt;"",J$9&lt;&gt;""),IF(HLOOKUP(J$9,'Feuille1-Catégories'!$C$1:$G$2,2,FALSE)="OUI",J$3,IF(HLOOKUP(J$9,'Feuille1-Catégories'!$C$1:$G$3,3,FALSE)="OUI",OFFSET(J$3,MOD(QUOTIENT(ROW()-ROW($A$20),'Feuille1-Catégories'!$B$6/J$6),J$5),0),IF(MOD($A324-1-J$10,'Feuille1-Catégories'!$F$5+1)=0,J$3,""))),"")</f>
        <v>0.8</v>
      </c>
      <c r="K324" s="29" t="str">
        <f ca="1">IF(AND($A324&lt;&gt;"",K$9&lt;&gt;""),IF(HLOOKUP(K$9,'Feuille1-Catégories'!$C$1:$G$2,2,FALSE)="OUI",K$3,IF(HLOOKUP(K$9,'Feuille1-Catégories'!$C$1:$G$3,3,FALSE)="OUI",OFFSET(K$3,MOD(QUOTIENT(ROW()-ROW($A$20),'Feuille1-Catégories'!$B$6/K$6),K$5),0),IF(MOD($A324-1-K$10,'Feuille1-Catégories'!$F$5+1)=0,K$3,""))),"")</f>
        <v/>
      </c>
      <c r="L324" s="29">
        <f ca="1">IF(AND($A324&lt;&gt;"",L$9&lt;&gt;""),IF(HLOOKUP(L$9,'Feuille1-Catégories'!$C$1:$G$2,2,FALSE)="OUI",L$3,IF(HLOOKUP(L$9,'Feuille1-Catégories'!$C$1:$G$3,3,FALSE)="OUI",OFFSET(L$3,MOD(QUOTIENT(ROW()-ROW($A$20),'Feuille1-Catégories'!$B$6/L$6),L$5),0),IF(MOD($A324-1-L$10,'Feuille1-Catégories'!$F$5+1)=0,L$3,""))),"")</f>
        <v>50</v>
      </c>
      <c r="M324" s="29" t="str">
        <f ca="1">IF(AND($A324&lt;&gt;"",M$9&lt;&gt;""),IF(HLOOKUP(M$9,'Feuille1-Catégories'!$C$1:$G$2,2,FALSE)="OUI",M$3,IF(HLOOKUP(M$9,'Feuille1-Catégories'!$C$1:$G$3,3,FALSE)="OUI",OFFSET(M$3,MOD(QUOTIENT(ROW()-ROW($A$20),'Feuille1-Catégories'!$B$6/M$6),M$5),0),IF(MOD($A324-1-M$10,'Feuille1-Catégories'!$F$5+1)=0,M$3,""))),"")</f>
        <v xml:space="preserve"> </v>
      </c>
      <c r="N324" s="29" t="str">
        <f ca="1">IF(AND($A324&lt;&gt;"",N$9&lt;&gt;""),IF(HLOOKUP(N$9,'Feuille1-Catégories'!$C$1:$G$2,2,FALSE)="OUI",N$3,IF(HLOOKUP(N$9,'Feuille1-Catégories'!$C$1:$G$3,3,FALSE)="OUI",OFFSET(N$3,MOD(QUOTIENT(ROW()-ROW($A$20),'Feuille1-Catégories'!$B$6/N$6),N$5),0),IF(MOD($A324-1-N$10,'Feuille1-Catégories'!$F$5+1)=0,N$3,""))),"")</f>
        <v xml:space="preserve"> </v>
      </c>
      <c r="O324" s="29">
        <f ca="1">IF(AND($A324&lt;&gt;"",O$9&lt;&gt;""),IF(HLOOKUP(O$9,'Feuille1-Catégories'!$C$1:$G$2,2,FALSE)="OUI",O$3,IF(HLOOKUP(O$9,'Feuille1-Catégories'!$C$1:$G$3,3,FALSE)="OUI",OFFSET(O$3,MOD(QUOTIENT(ROW()-ROW($A$20),'Feuille1-Catégories'!$B$6/O$6),O$5),0),IF(MOD($A324-1-O$10,'Feuille1-Catégories'!$F$5+1)=0,O$3,""))),"")</f>
        <v>5</v>
      </c>
      <c r="P324" s="29">
        <f ca="1">IF(AND($A324&lt;&gt;"",P$9&lt;&gt;""),IF(HLOOKUP(P$9,'Feuille1-Catégories'!$C$1:$G$2,2,FALSE)="OUI",P$3,IF(HLOOKUP(P$9,'Feuille1-Catégories'!$C$1:$G$3,3,FALSE)="OUI",OFFSET(P$3,MOD(QUOTIENT(ROW()-ROW($A$20),'Feuille1-Catégories'!$B$6/P$6),P$5),0),IF(MOD($A324-1-P$10,'Feuille1-Catégories'!$F$5+1)=0,P$3,""))),"")</f>
        <v>25</v>
      </c>
      <c r="Q324" s="29" t="str">
        <f ca="1">IF(AND($A324&lt;&gt;"",Q$9&lt;&gt;""),IF(HLOOKUP(Q$9,'Feuille1-Catégories'!$C$1:$G$2,2,FALSE)="OUI",Q$3,IF(HLOOKUP(Q$9,'Feuille1-Catégories'!$C$1:$G$3,3,FALSE)="OUI",OFFSET(Q$3,MOD(QUOTIENT(ROW()-ROW($A$20),'Feuille1-Catégories'!$B$6/Q$6),Q$5),0),IF(MOD($A324-1-Q$10,'Feuille1-Catégories'!$F$5+1)=0,Q$3,""))),"")</f>
        <v/>
      </c>
      <c r="R324" s="29">
        <f ca="1">IF(AND($A324&lt;&gt;"",R$9&lt;&gt;""),IF(HLOOKUP(R$9,'Feuille1-Catégories'!$C$1:$G$2,2,FALSE)="OUI",R$3,IF(HLOOKUP(R$9,'Feuille1-Catégories'!$C$1:$G$3,3,FALSE)="OUI",OFFSET(R$3,MOD(QUOTIENT(ROW()-ROW($A$20),'Feuille1-Catégories'!$B$6/R$6),R$5),0),IF(MOD($A324-1-R$10,'Feuille1-Catégories'!$F$5+1)=0,R$3,""))),"")</f>
        <v>1</v>
      </c>
      <c r="S324" s="29">
        <f ca="1">IF(AND($A324&lt;&gt;"",S$9&lt;&gt;""),IF(HLOOKUP(S$9,'Feuille1-Catégories'!$C$1:$G$2,2,FALSE)="OUI",S$3,IF(HLOOKUP(S$9,'Feuille1-Catégories'!$C$1:$G$3,3,FALSE)="OUI",OFFSET(S$3,MOD(QUOTIENT(ROW()-ROW($A$20),'Feuille1-Catégories'!$B$6/S$6),S$5),0),IF(MOD($A324-1-S$10,'Feuille1-Catégories'!$F$5+1)=0,S$3,""))),"")</f>
        <v>30</v>
      </c>
      <c r="T324" s="29">
        <f ca="1">IF(AND($A324&lt;&gt;"",T$9&lt;&gt;""),IF(HLOOKUP(T$9,'Feuille1-Catégories'!$C$1:$G$2,2,FALSE)="OUI",T$3,IF(HLOOKUP(T$9,'Feuille1-Catégories'!$C$1:$G$3,3,FALSE)="OUI",OFFSET(T$3,MOD(QUOTIENT(ROW()-ROW($A$20),'Feuille1-Catégories'!$B$6/T$6),T$5),0),IF(MOD($A324-1-T$10,'Feuille1-Catégories'!$F$5+1)=0,T$3,""))),"")</f>
        <v>10</v>
      </c>
      <c r="U324" s="29">
        <f ca="1">IF(AND($A324&lt;&gt;"",U$9&lt;&gt;""),IF(HLOOKUP(U$9,'Feuille1-Catégories'!$C$1:$G$2,2,FALSE)="OUI",U$3,IF(HLOOKUP(U$9,'Feuille1-Catégories'!$C$1:$G$3,3,FALSE)="OUI",OFFSET(U$3,MOD(QUOTIENT(ROW()-ROW($A$20),'Feuille1-Catégories'!$B$6/U$6),U$5),0),IF(MOD($A324-1-U$10,'Feuille1-Catégories'!$F$5+1)=0,U$3,""))),"")</f>
        <v>300</v>
      </c>
      <c r="V324" s="29" t="str">
        <f ca="1">IF(AND($A324&lt;&gt;"",V$9&lt;&gt;""),IF(HLOOKUP(V$9,'Feuille1-Catégories'!$C$1:$G$2,2,FALSE)="OUI",V$3,IF(HLOOKUP(V$9,'Feuille1-Catégories'!$C$1:$G$3,3,FALSE)="OUI",OFFSET(V$3,MOD(QUOTIENT(ROW()-ROW($A$20),'Feuille1-Catégories'!$B$6/V$6),V$5),0),IF(MOD($A324-1-V$10,'Feuille1-Catégories'!$F$5+1)=0,V$3,""))),"")</f>
        <v/>
      </c>
      <c r="W324" s="29" t="str">
        <f ca="1">IF(AND($A324&lt;&gt;"",W$9&lt;&gt;""),IF(HLOOKUP(W$9,'Feuille1-Catégories'!$C$1:$G$2,2,FALSE)="OUI",W$3,IF(HLOOKUP(W$9,'Feuille1-Catégories'!$C$1:$G$3,3,FALSE)="OUI",OFFSET(W$3,MOD(QUOTIENT(ROW()-ROW($A$20),'Feuille1-Catégories'!$B$6/W$6),W$5),0),IF(MOD($A324-1-W$10,'Feuille1-Catégories'!$F$5+1)=0,W$3,""))),"")</f>
        <v/>
      </c>
      <c r="X324" s="29" t="str">
        <f ca="1">IF(AND($A324&lt;&gt;"",X$9&lt;&gt;""),IF(HLOOKUP(X$9,'Feuille1-Catégories'!$C$1:$G$2,2,FALSE)="OUI",X$3,IF(HLOOKUP(X$9,'Feuille1-Catégories'!$C$1:$G$3,3,FALSE)="OUI",OFFSET(X$3,MOD(QUOTIENT(ROW()-ROW($A$20),'Feuille1-Catégories'!$B$6/X$6),X$5),0),IF(MOD($A324-1-X$10,'Feuille1-Catégories'!$F$5+1)=0,X$3,""))),"")</f>
        <v/>
      </c>
      <c r="Y324" s="29" t="str">
        <f ca="1">IF(AND($A324&lt;&gt;"",Y$9&lt;&gt;""),IF(HLOOKUP(Y$9,'Feuille1-Catégories'!$C$1:$G$2,2,FALSE)="OUI",Y$3,IF(HLOOKUP(Y$9,'Feuille1-Catégories'!$C$1:$G$3,3,FALSE)="OUI",OFFSET(Y$3,MOD(QUOTIENT(ROW()-ROW($A$20),'Feuille1-Catégories'!$B$6/Y$6),Y$5),0),IF(MOD($A324-1-Y$10,'Feuille1-Catégories'!$F$5+1)=0,Y$3,""))),"")</f>
        <v/>
      </c>
      <c r="Z324" s="29" t="str">
        <f ca="1">IF(AND($A324&lt;&gt;"",Z$9&lt;&gt;""),IF(HLOOKUP(Z$9,'Feuille1-Catégories'!$C$1:$G$2,2,FALSE)="OUI",Z$3,IF(HLOOKUP(Z$9,'Feuille1-Catégories'!$C$1:$G$3,3,FALSE)="OUI",OFFSET(Z$3,MOD(QUOTIENT(ROW()-ROW($A$20),'Feuille1-Catégories'!$B$6/Z$6),Z$5),0),IF(MOD($A324-1-Z$10,'Feuille1-Catégories'!$F$5+1)=0,Z$3,""))),"")</f>
        <v/>
      </c>
    </row>
    <row r="325" spans="1:26" ht="17" x14ac:dyDescent="0.2">
      <c r="A325" s="21">
        <f>IF('Feuille2-Prix de vente'!A325&lt;&gt;"",'Feuille2-Prix de vente'!A325,"")</f>
        <v>306</v>
      </c>
      <c r="B325" s="33">
        <f ca="1">IF('Feuille2-Prix de vente'!B325&lt;&gt;"",'Feuille2-Prix de vente'!B325,"")</f>
        <v>12.311525129982668</v>
      </c>
      <c r="C325" s="10">
        <f ca="1">IF('Feuille2-Prix de vente'!C325&lt;&gt;"",'Feuille2-Prix de vente'!C325,"")</f>
        <v>5221.3999999999996</v>
      </c>
      <c r="D325" s="10">
        <f t="shared" ca="1" si="4"/>
        <v>461.6</v>
      </c>
      <c r="E325" s="10">
        <f ca="1">IF('Feuille2-Prix de vente'!E325&lt;&gt;"",'Feuille2-Prix de vente'!E325,"")</f>
        <v>5683</v>
      </c>
      <c r="F325" s="29">
        <f ca="1">IF(AND($A325&lt;&gt;"",F$9&lt;&gt;""),IF(HLOOKUP(F$9,'Feuille1-Catégories'!$C$1:$G$2,2,FALSE)="OUI",F$3,IF(HLOOKUP(F$9,'Feuille1-Catégories'!$C$1:$G$3,3,FALSE)="OUI",OFFSET(F$3,MOD(QUOTIENT(ROW()-ROW($A$20),'Feuille1-Catégories'!$B$6/F$6),F$5),0),IF(MOD($A325-1-F$10,'Feuille1-Catégories'!$F$5+1)=0,F$3,""))),"")</f>
        <v>0.8</v>
      </c>
      <c r="G325" s="29" t="str">
        <f ca="1">IF(AND($A325&lt;&gt;"",G$9&lt;&gt;""),IF(HLOOKUP(G$9,'Feuille1-Catégories'!$C$1:$G$2,2,FALSE)="OUI",G$3,IF(HLOOKUP(G$9,'Feuille1-Catégories'!$C$1:$G$3,3,FALSE)="OUI",OFFSET(G$3,MOD(QUOTIENT(ROW()-ROW($A$20),'Feuille1-Catégories'!$B$6/G$6),G$5),0),IF(MOD($A325-1-G$10,'Feuille1-Catégories'!$F$5+1)=0,G$3,""))),"")</f>
        <v xml:space="preserve"> </v>
      </c>
      <c r="H325" s="29">
        <f ca="1">IF(AND($A325&lt;&gt;"",H$9&lt;&gt;""),IF(HLOOKUP(H$9,'Feuille1-Catégories'!$C$1:$G$2,2,FALSE)="OUI",H$3,IF(HLOOKUP(H$9,'Feuille1-Catégories'!$C$1:$G$3,3,FALSE)="OUI",OFFSET(H$3,MOD(QUOTIENT(ROW()-ROW($A$20),'Feuille1-Catégories'!$B$6/H$6),H$5),0),IF(MOD($A325-1-H$10,'Feuille1-Catégories'!$F$5+1)=0,H$3,""))),"")</f>
        <v>50</v>
      </c>
      <c r="I325" s="29" t="str">
        <f ca="1">IF(AND($A325&lt;&gt;"",I$9&lt;&gt;""),IF(HLOOKUP(I$9,'Feuille1-Catégories'!$C$1:$G$2,2,FALSE)="OUI",I$3,IF(HLOOKUP(I$9,'Feuille1-Catégories'!$C$1:$G$3,3,FALSE)="OUI",OFFSET(I$3,MOD(QUOTIENT(ROW()-ROW($A$20),'Feuille1-Catégories'!$B$6/I$6),I$5),0),IF(MOD($A325-1-I$10,'Feuille1-Catégories'!$F$5+1)=0,I$3,""))),"")</f>
        <v xml:space="preserve"> </v>
      </c>
      <c r="J325" s="29">
        <f ca="1">IF(AND($A325&lt;&gt;"",J$9&lt;&gt;""),IF(HLOOKUP(J$9,'Feuille1-Catégories'!$C$1:$G$2,2,FALSE)="OUI",J$3,IF(HLOOKUP(J$9,'Feuille1-Catégories'!$C$1:$G$3,3,FALSE)="OUI",OFFSET(J$3,MOD(QUOTIENT(ROW()-ROW($A$20),'Feuille1-Catégories'!$B$6/J$6),J$5),0),IF(MOD($A325-1-J$10,'Feuille1-Catégories'!$F$5+1)=0,J$3,""))),"")</f>
        <v>0.8</v>
      </c>
      <c r="K325" s="29" t="str">
        <f ca="1">IF(AND($A325&lt;&gt;"",K$9&lt;&gt;""),IF(HLOOKUP(K$9,'Feuille1-Catégories'!$C$1:$G$2,2,FALSE)="OUI",K$3,IF(HLOOKUP(K$9,'Feuille1-Catégories'!$C$1:$G$3,3,FALSE)="OUI",OFFSET(K$3,MOD(QUOTIENT(ROW()-ROW($A$20),'Feuille1-Catégories'!$B$6/K$6),K$5),0),IF(MOD($A325-1-K$10,'Feuille1-Catégories'!$F$5+1)=0,K$3,""))),"")</f>
        <v/>
      </c>
      <c r="L325" s="29">
        <f ca="1">IF(AND($A325&lt;&gt;"",L$9&lt;&gt;""),IF(HLOOKUP(L$9,'Feuille1-Catégories'!$C$1:$G$2,2,FALSE)="OUI",L$3,IF(HLOOKUP(L$9,'Feuille1-Catégories'!$C$1:$G$3,3,FALSE)="OUI",OFFSET(L$3,MOD(QUOTIENT(ROW()-ROW($A$20),'Feuille1-Catégories'!$B$6/L$6),L$5),0),IF(MOD($A325-1-L$10,'Feuille1-Catégories'!$F$5+1)=0,L$3,""))),"")</f>
        <v>50</v>
      </c>
      <c r="M325" s="29" t="str">
        <f ca="1">IF(AND($A325&lt;&gt;"",M$9&lt;&gt;""),IF(HLOOKUP(M$9,'Feuille1-Catégories'!$C$1:$G$2,2,FALSE)="OUI",M$3,IF(HLOOKUP(M$9,'Feuille1-Catégories'!$C$1:$G$3,3,FALSE)="OUI",OFFSET(M$3,MOD(QUOTIENT(ROW()-ROW($A$20),'Feuille1-Catégories'!$B$6/M$6),M$5),0),IF(MOD($A325-1-M$10,'Feuille1-Catégories'!$F$5+1)=0,M$3,""))),"")</f>
        <v xml:space="preserve"> </v>
      </c>
      <c r="N325" s="29" t="str">
        <f ca="1">IF(AND($A325&lt;&gt;"",N$9&lt;&gt;""),IF(HLOOKUP(N$9,'Feuille1-Catégories'!$C$1:$G$2,2,FALSE)="OUI",N$3,IF(HLOOKUP(N$9,'Feuille1-Catégories'!$C$1:$G$3,3,FALSE)="OUI",OFFSET(N$3,MOD(QUOTIENT(ROW()-ROW($A$20),'Feuille1-Catégories'!$B$6/N$6),N$5),0),IF(MOD($A325-1-N$10,'Feuille1-Catégories'!$F$5+1)=0,N$3,""))),"")</f>
        <v xml:space="preserve"> </v>
      </c>
      <c r="O325" s="29">
        <f ca="1">IF(AND($A325&lt;&gt;"",O$9&lt;&gt;""),IF(HLOOKUP(O$9,'Feuille1-Catégories'!$C$1:$G$2,2,FALSE)="OUI",O$3,IF(HLOOKUP(O$9,'Feuille1-Catégories'!$C$1:$G$3,3,FALSE)="OUI",OFFSET(O$3,MOD(QUOTIENT(ROW()-ROW($A$20),'Feuille1-Catégories'!$B$6/O$6),O$5),0),IF(MOD($A325-1-O$10,'Feuille1-Catégories'!$F$5+1)=0,O$3,""))),"")</f>
        <v>5</v>
      </c>
      <c r="P325" s="29">
        <f ca="1">IF(AND($A325&lt;&gt;"",P$9&lt;&gt;""),IF(HLOOKUP(P$9,'Feuille1-Catégories'!$C$1:$G$2,2,FALSE)="OUI",P$3,IF(HLOOKUP(P$9,'Feuille1-Catégories'!$C$1:$G$3,3,FALSE)="OUI",OFFSET(P$3,MOD(QUOTIENT(ROW()-ROW($A$20),'Feuille1-Catégories'!$B$6/P$6),P$5),0),IF(MOD($A325-1-P$10,'Feuille1-Catégories'!$F$5+1)=0,P$3,""))),"")</f>
        <v>25</v>
      </c>
      <c r="Q325" s="29" t="str">
        <f ca="1">IF(AND($A325&lt;&gt;"",Q$9&lt;&gt;""),IF(HLOOKUP(Q$9,'Feuille1-Catégories'!$C$1:$G$2,2,FALSE)="OUI",Q$3,IF(HLOOKUP(Q$9,'Feuille1-Catégories'!$C$1:$G$3,3,FALSE)="OUI",OFFSET(Q$3,MOD(QUOTIENT(ROW()-ROW($A$20),'Feuille1-Catégories'!$B$6/Q$6),Q$5),0),IF(MOD($A325-1-Q$10,'Feuille1-Catégories'!$F$5+1)=0,Q$3,""))),"")</f>
        <v/>
      </c>
      <c r="R325" s="29" t="str">
        <f ca="1">IF(AND($A325&lt;&gt;"",R$9&lt;&gt;""),IF(HLOOKUP(R$9,'Feuille1-Catégories'!$C$1:$G$2,2,FALSE)="OUI",R$3,IF(HLOOKUP(R$9,'Feuille1-Catégories'!$C$1:$G$3,3,FALSE)="OUI",OFFSET(R$3,MOD(QUOTIENT(ROW()-ROW($A$20),'Feuille1-Catégories'!$B$6/R$6),R$5),0),IF(MOD($A325-1-R$10,'Feuille1-Catégories'!$F$5+1)=0,R$3,""))),"")</f>
        <v/>
      </c>
      <c r="S325" s="29">
        <f ca="1">IF(AND($A325&lt;&gt;"",S$9&lt;&gt;""),IF(HLOOKUP(S$9,'Feuille1-Catégories'!$C$1:$G$2,2,FALSE)="OUI",S$3,IF(HLOOKUP(S$9,'Feuille1-Catégories'!$C$1:$G$3,3,FALSE)="OUI",OFFSET(S$3,MOD(QUOTIENT(ROW()-ROW($A$20),'Feuille1-Catégories'!$B$6/S$6),S$5),0),IF(MOD($A325-1-S$10,'Feuille1-Catégories'!$F$5+1)=0,S$3,""))),"")</f>
        <v>30</v>
      </c>
      <c r="T325" s="29" t="str">
        <f ca="1">IF(AND($A325&lt;&gt;"",T$9&lt;&gt;""),IF(HLOOKUP(T$9,'Feuille1-Catégories'!$C$1:$G$2,2,FALSE)="OUI",T$3,IF(HLOOKUP(T$9,'Feuille1-Catégories'!$C$1:$G$3,3,FALSE)="OUI",OFFSET(T$3,MOD(QUOTIENT(ROW()-ROW($A$20),'Feuille1-Catégories'!$B$6/T$6),T$5),0),IF(MOD($A325-1-T$10,'Feuille1-Catégories'!$F$5+1)=0,T$3,""))),"")</f>
        <v/>
      </c>
      <c r="U325" s="29">
        <f ca="1">IF(AND($A325&lt;&gt;"",U$9&lt;&gt;""),IF(HLOOKUP(U$9,'Feuille1-Catégories'!$C$1:$G$2,2,FALSE)="OUI",U$3,IF(HLOOKUP(U$9,'Feuille1-Catégories'!$C$1:$G$3,3,FALSE)="OUI",OFFSET(U$3,MOD(QUOTIENT(ROW()-ROW($A$20),'Feuille1-Catégories'!$B$6/U$6),U$5),0),IF(MOD($A325-1-U$10,'Feuille1-Catégories'!$F$5+1)=0,U$3,""))),"")</f>
        <v>300</v>
      </c>
      <c r="V325" s="29" t="str">
        <f ca="1">IF(AND($A325&lt;&gt;"",V$9&lt;&gt;""),IF(HLOOKUP(V$9,'Feuille1-Catégories'!$C$1:$G$2,2,FALSE)="OUI",V$3,IF(HLOOKUP(V$9,'Feuille1-Catégories'!$C$1:$G$3,3,FALSE)="OUI",OFFSET(V$3,MOD(QUOTIENT(ROW()-ROW($A$20),'Feuille1-Catégories'!$B$6/V$6),V$5),0),IF(MOD($A325-1-V$10,'Feuille1-Catégories'!$F$5+1)=0,V$3,""))),"")</f>
        <v/>
      </c>
      <c r="W325" s="29" t="str">
        <f ca="1">IF(AND($A325&lt;&gt;"",W$9&lt;&gt;""),IF(HLOOKUP(W$9,'Feuille1-Catégories'!$C$1:$G$2,2,FALSE)="OUI",W$3,IF(HLOOKUP(W$9,'Feuille1-Catégories'!$C$1:$G$3,3,FALSE)="OUI",OFFSET(W$3,MOD(QUOTIENT(ROW()-ROW($A$20),'Feuille1-Catégories'!$B$6/W$6),W$5),0),IF(MOD($A325-1-W$10,'Feuille1-Catégories'!$F$5+1)=0,W$3,""))),"")</f>
        <v/>
      </c>
      <c r="X325" s="29" t="str">
        <f ca="1">IF(AND($A325&lt;&gt;"",X$9&lt;&gt;""),IF(HLOOKUP(X$9,'Feuille1-Catégories'!$C$1:$G$2,2,FALSE)="OUI",X$3,IF(HLOOKUP(X$9,'Feuille1-Catégories'!$C$1:$G$3,3,FALSE)="OUI",OFFSET(X$3,MOD(QUOTIENT(ROW()-ROW($A$20),'Feuille1-Catégories'!$B$6/X$6),X$5),0),IF(MOD($A325-1-X$10,'Feuille1-Catégories'!$F$5+1)=0,X$3,""))),"")</f>
        <v/>
      </c>
      <c r="Y325" s="29" t="str">
        <f ca="1">IF(AND($A325&lt;&gt;"",Y$9&lt;&gt;""),IF(HLOOKUP(Y$9,'Feuille1-Catégories'!$C$1:$G$2,2,FALSE)="OUI",Y$3,IF(HLOOKUP(Y$9,'Feuille1-Catégories'!$C$1:$G$3,3,FALSE)="OUI",OFFSET(Y$3,MOD(QUOTIENT(ROW()-ROW($A$20),'Feuille1-Catégories'!$B$6/Y$6),Y$5),0),IF(MOD($A325-1-Y$10,'Feuille1-Catégories'!$F$5+1)=0,Y$3,""))),"")</f>
        <v/>
      </c>
      <c r="Z325" s="29" t="str">
        <f ca="1">IF(AND($A325&lt;&gt;"",Z$9&lt;&gt;""),IF(HLOOKUP(Z$9,'Feuille1-Catégories'!$C$1:$G$2,2,FALSE)="OUI",Z$3,IF(HLOOKUP(Z$9,'Feuille1-Catégories'!$C$1:$G$3,3,FALSE)="OUI",OFFSET(Z$3,MOD(QUOTIENT(ROW()-ROW($A$20),'Feuille1-Catégories'!$B$6/Z$6),Z$5),0),IF(MOD($A325-1-Z$10,'Feuille1-Catégories'!$F$5+1)=0,Z$3,""))),"")</f>
        <v/>
      </c>
    </row>
    <row r="326" spans="1:26" ht="17" x14ac:dyDescent="0.2">
      <c r="A326" s="21">
        <f>IF('Feuille2-Prix de vente'!A326&lt;&gt;"",'Feuille2-Prix de vente'!A326,"")</f>
        <v>307</v>
      </c>
      <c r="B326" s="33">
        <f ca="1">IF('Feuille2-Prix de vente'!B326&lt;&gt;"",'Feuille2-Prix de vente'!B326,"")</f>
        <v>13.289848197343453</v>
      </c>
      <c r="C326" s="10">
        <f ca="1">IF('Feuille2-Prix de vente'!C326&lt;&gt;"",'Feuille2-Prix de vente'!C326,"")</f>
        <v>5181.3999999999996</v>
      </c>
      <c r="D326" s="10">
        <f t="shared" ca="1" si="4"/>
        <v>421.6</v>
      </c>
      <c r="E326" s="10">
        <f ca="1">IF('Feuille2-Prix de vente'!E326&lt;&gt;"",'Feuille2-Prix de vente'!E326,"")</f>
        <v>5603</v>
      </c>
      <c r="F326" s="29">
        <f ca="1">IF(AND($A326&lt;&gt;"",F$9&lt;&gt;""),IF(HLOOKUP(F$9,'Feuille1-Catégories'!$C$1:$G$2,2,FALSE)="OUI",F$3,IF(HLOOKUP(F$9,'Feuille1-Catégories'!$C$1:$G$3,3,FALSE)="OUI",OFFSET(F$3,MOD(QUOTIENT(ROW()-ROW($A$20),'Feuille1-Catégories'!$B$6/F$6),F$5),0),IF(MOD($A326-1-F$10,'Feuille1-Catégories'!$F$5+1)=0,F$3,""))),"")</f>
        <v>0.8</v>
      </c>
      <c r="G326" s="29" t="str">
        <f ca="1">IF(AND($A326&lt;&gt;"",G$9&lt;&gt;""),IF(HLOOKUP(G$9,'Feuille1-Catégories'!$C$1:$G$2,2,FALSE)="OUI",G$3,IF(HLOOKUP(G$9,'Feuille1-Catégories'!$C$1:$G$3,3,FALSE)="OUI",OFFSET(G$3,MOD(QUOTIENT(ROW()-ROW($A$20),'Feuille1-Catégories'!$B$6/G$6),G$5),0),IF(MOD($A326-1-G$10,'Feuille1-Catégories'!$F$5+1)=0,G$3,""))),"")</f>
        <v xml:space="preserve"> </v>
      </c>
      <c r="H326" s="29" t="str">
        <f ca="1">IF(AND($A326&lt;&gt;"",H$9&lt;&gt;""),IF(HLOOKUP(H$9,'Feuille1-Catégories'!$C$1:$G$2,2,FALSE)="OUI",H$3,IF(HLOOKUP(H$9,'Feuille1-Catégories'!$C$1:$G$3,3,FALSE)="OUI",OFFSET(H$3,MOD(QUOTIENT(ROW()-ROW($A$20),'Feuille1-Catégories'!$B$6/H$6),H$5),0),IF(MOD($A326-1-H$10,'Feuille1-Catégories'!$F$5+1)=0,H$3,""))),"")</f>
        <v/>
      </c>
      <c r="I326" s="29" t="str">
        <f ca="1">IF(AND($A326&lt;&gt;"",I$9&lt;&gt;""),IF(HLOOKUP(I$9,'Feuille1-Catégories'!$C$1:$G$2,2,FALSE)="OUI",I$3,IF(HLOOKUP(I$9,'Feuille1-Catégories'!$C$1:$G$3,3,FALSE)="OUI",OFFSET(I$3,MOD(QUOTIENT(ROW()-ROW($A$20),'Feuille1-Catégories'!$B$6/I$6),I$5),0),IF(MOD($A326-1-I$10,'Feuille1-Catégories'!$F$5+1)=0,I$3,""))),"")</f>
        <v xml:space="preserve"> </v>
      </c>
      <c r="J326" s="29">
        <f ca="1">IF(AND($A326&lt;&gt;"",J$9&lt;&gt;""),IF(HLOOKUP(J$9,'Feuille1-Catégories'!$C$1:$G$2,2,FALSE)="OUI",J$3,IF(HLOOKUP(J$9,'Feuille1-Catégories'!$C$1:$G$3,3,FALSE)="OUI",OFFSET(J$3,MOD(QUOTIENT(ROW()-ROW($A$20),'Feuille1-Catégories'!$B$6/J$6),J$5),0),IF(MOD($A326-1-J$10,'Feuille1-Catégories'!$F$5+1)=0,J$3,""))),"")</f>
        <v>0.8</v>
      </c>
      <c r="K326" s="29">
        <f ca="1">IF(AND($A326&lt;&gt;"",K$9&lt;&gt;""),IF(HLOOKUP(K$9,'Feuille1-Catégories'!$C$1:$G$2,2,FALSE)="OUI",K$3,IF(HLOOKUP(K$9,'Feuille1-Catégories'!$C$1:$G$3,3,FALSE)="OUI",OFFSET(K$3,MOD(QUOTIENT(ROW()-ROW($A$20),'Feuille1-Catégories'!$B$6/K$6),K$5),0),IF(MOD($A326-1-K$10,'Feuille1-Catégories'!$F$5+1)=0,K$3,""))),"")</f>
        <v>10</v>
      </c>
      <c r="L326" s="29">
        <f ca="1">IF(AND($A326&lt;&gt;"",L$9&lt;&gt;""),IF(HLOOKUP(L$9,'Feuille1-Catégories'!$C$1:$G$2,2,FALSE)="OUI",L$3,IF(HLOOKUP(L$9,'Feuille1-Catégories'!$C$1:$G$3,3,FALSE)="OUI",OFFSET(L$3,MOD(QUOTIENT(ROW()-ROW($A$20),'Feuille1-Catégories'!$B$6/L$6),L$5),0),IF(MOD($A326-1-L$10,'Feuille1-Catégories'!$F$5+1)=0,L$3,""))),"")</f>
        <v>50</v>
      </c>
      <c r="M326" s="29" t="str">
        <f ca="1">IF(AND($A326&lt;&gt;"",M$9&lt;&gt;""),IF(HLOOKUP(M$9,'Feuille1-Catégories'!$C$1:$G$2,2,FALSE)="OUI",M$3,IF(HLOOKUP(M$9,'Feuille1-Catégories'!$C$1:$G$3,3,FALSE)="OUI",OFFSET(M$3,MOD(QUOTIENT(ROW()-ROW($A$20),'Feuille1-Catégories'!$B$6/M$6),M$5),0),IF(MOD($A326-1-M$10,'Feuille1-Catégories'!$F$5+1)=0,M$3,""))),"")</f>
        <v xml:space="preserve"> </v>
      </c>
      <c r="N326" s="29" t="str">
        <f ca="1">IF(AND($A326&lt;&gt;"",N$9&lt;&gt;""),IF(HLOOKUP(N$9,'Feuille1-Catégories'!$C$1:$G$2,2,FALSE)="OUI",N$3,IF(HLOOKUP(N$9,'Feuille1-Catégories'!$C$1:$G$3,3,FALSE)="OUI",OFFSET(N$3,MOD(QUOTIENT(ROW()-ROW($A$20),'Feuille1-Catégories'!$B$6/N$6),N$5),0),IF(MOD($A326-1-N$10,'Feuille1-Catégories'!$F$5+1)=0,N$3,""))),"")</f>
        <v xml:space="preserve"> </v>
      </c>
      <c r="O326" s="29">
        <f ca="1">IF(AND($A326&lt;&gt;"",O$9&lt;&gt;""),IF(HLOOKUP(O$9,'Feuille1-Catégories'!$C$1:$G$2,2,FALSE)="OUI",O$3,IF(HLOOKUP(O$9,'Feuille1-Catégories'!$C$1:$G$3,3,FALSE)="OUI",OFFSET(O$3,MOD(QUOTIENT(ROW()-ROW($A$20),'Feuille1-Catégories'!$B$6/O$6),O$5),0),IF(MOD($A326-1-O$10,'Feuille1-Catégories'!$F$5+1)=0,O$3,""))),"")</f>
        <v>5</v>
      </c>
      <c r="P326" s="29">
        <f ca="1">IF(AND($A326&lt;&gt;"",P$9&lt;&gt;""),IF(HLOOKUP(P$9,'Feuille1-Catégories'!$C$1:$G$2,2,FALSE)="OUI",P$3,IF(HLOOKUP(P$9,'Feuille1-Catégories'!$C$1:$G$3,3,FALSE)="OUI",OFFSET(P$3,MOD(QUOTIENT(ROW()-ROW($A$20),'Feuille1-Catégories'!$B$6/P$6),P$5),0),IF(MOD($A326-1-P$10,'Feuille1-Catégories'!$F$5+1)=0,P$3,""))),"")</f>
        <v>25</v>
      </c>
      <c r="Q326" s="29" t="str">
        <f ca="1">IF(AND($A326&lt;&gt;"",Q$9&lt;&gt;""),IF(HLOOKUP(Q$9,'Feuille1-Catégories'!$C$1:$G$2,2,FALSE)="OUI",Q$3,IF(HLOOKUP(Q$9,'Feuille1-Catégories'!$C$1:$G$3,3,FALSE)="OUI",OFFSET(Q$3,MOD(QUOTIENT(ROW()-ROW($A$20),'Feuille1-Catégories'!$B$6/Q$6),Q$5),0),IF(MOD($A326-1-Q$10,'Feuille1-Catégories'!$F$5+1)=0,Q$3,""))),"")</f>
        <v/>
      </c>
      <c r="R326" s="29" t="str">
        <f ca="1">IF(AND($A326&lt;&gt;"",R$9&lt;&gt;""),IF(HLOOKUP(R$9,'Feuille1-Catégories'!$C$1:$G$2,2,FALSE)="OUI",R$3,IF(HLOOKUP(R$9,'Feuille1-Catégories'!$C$1:$G$3,3,FALSE)="OUI",OFFSET(R$3,MOD(QUOTIENT(ROW()-ROW($A$20),'Feuille1-Catégories'!$B$6/R$6),R$5),0),IF(MOD($A326-1-R$10,'Feuille1-Catégories'!$F$5+1)=0,R$3,""))),"")</f>
        <v/>
      </c>
      <c r="S326" s="29">
        <f ca="1">IF(AND($A326&lt;&gt;"",S$9&lt;&gt;""),IF(HLOOKUP(S$9,'Feuille1-Catégories'!$C$1:$G$2,2,FALSE)="OUI",S$3,IF(HLOOKUP(S$9,'Feuille1-Catégories'!$C$1:$G$3,3,FALSE)="OUI",OFFSET(S$3,MOD(QUOTIENT(ROW()-ROW($A$20),'Feuille1-Catégories'!$B$6/S$6),S$5),0),IF(MOD($A326-1-S$10,'Feuille1-Catégories'!$F$5+1)=0,S$3,""))),"")</f>
        <v>30</v>
      </c>
      <c r="T326" s="29" t="str">
        <f ca="1">IF(AND($A326&lt;&gt;"",T$9&lt;&gt;""),IF(HLOOKUP(T$9,'Feuille1-Catégories'!$C$1:$G$2,2,FALSE)="OUI",T$3,IF(HLOOKUP(T$9,'Feuille1-Catégories'!$C$1:$G$3,3,FALSE)="OUI",OFFSET(T$3,MOD(QUOTIENT(ROW()-ROW($A$20),'Feuille1-Catégories'!$B$6/T$6),T$5),0),IF(MOD($A326-1-T$10,'Feuille1-Catégories'!$F$5+1)=0,T$3,""))),"")</f>
        <v/>
      </c>
      <c r="U326" s="29">
        <f ca="1">IF(AND($A326&lt;&gt;"",U$9&lt;&gt;""),IF(HLOOKUP(U$9,'Feuille1-Catégories'!$C$1:$G$2,2,FALSE)="OUI",U$3,IF(HLOOKUP(U$9,'Feuille1-Catégories'!$C$1:$G$3,3,FALSE)="OUI",OFFSET(U$3,MOD(QUOTIENT(ROW()-ROW($A$20),'Feuille1-Catégories'!$B$6/U$6),U$5),0),IF(MOD($A326-1-U$10,'Feuille1-Catégories'!$F$5+1)=0,U$3,""))),"")</f>
        <v>300</v>
      </c>
      <c r="V326" s="29" t="str">
        <f ca="1">IF(AND($A326&lt;&gt;"",V$9&lt;&gt;""),IF(HLOOKUP(V$9,'Feuille1-Catégories'!$C$1:$G$2,2,FALSE)="OUI",V$3,IF(HLOOKUP(V$9,'Feuille1-Catégories'!$C$1:$G$3,3,FALSE)="OUI",OFFSET(V$3,MOD(QUOTIENT(ROW()-ROW($A$20),'Feuille1-Catégories'!$B$6/V$6),V$5),0),IF(MOD($A326-1-V$10,'Feuille1-Catégories'!$F$5+1)=0,V$3,""))),"")</f>
        <v/>
      </c>
      <c r="W326" s="29" t="str">
        <f ca="1">IF(AND($A326&lt;&gt;"",W$9&lt;&gt;""),IF(HLOOKUP(W$9,'Feuille1-Catégories'!$C$1:$G$2,2,FALSE)="OUI",W$3,IF(HLOOKUP(W$9,'Feuille1-Catégories'!$C$1:$G$3,3,FALSE)="OUI",OFFSET(W$3,MOD(QUOTIENT(ROW()-ROW($A$20),'Feuille1-Catégories'!$B$6/W$6),W$5),0),IF(MOD($A326-1-W$10,'Feuille1-Catégories'!$F$5+1)=0,W$3,""))),"")</f>
        <v/>
      </c>
      <c r="X326" s="29" t="str">
        <f ca="1">IF(AND($A326&lt;&gt;"",X$9&lt;&gt;""),IF(HLOOKUP(X$9,'Feuille1-Catégories'!$C$1:$G$2,2,FALSE)="OUI",X$3,IF(HLOOKUP(X$9,'Feuille1-Catégories'!$C$1:$G$3,3,FALSE)="OUI",OFFSET(X$3,MOD(QUOTIENT(ROW()-ROW($A$20),'Feuille1-Catégories'!$B$6/X$6),X$5),0),IF(MOD($A326-1-X$10,'Feuille1-Catégories'!$F$5+1)=0,X$3,""))),"")</f>
        <v/>
      </c>
      <c r="Y326" s="29" t="str">
        <f ca="1">IF(AND($A326&lt;&gt;"",Y$9&lt;&gt;""),IF(HLOOKUP(Y$9,'Feuille1-Catégories'!$C$1:$G$2,2,FALSE)="OUI",Y$3,IF(HLOOKUP(Y$9,'Feuille1-Catégories'!$C$1:$G$3,3,FALSE)="OUI",OFFSET(Y$3,MOD(QUOTIENT(ROW()-ROW($A$20),'Feuille1-Catégories'!$B$6/Y$6),Y$5),0),IF(MOD($A326-1-Y$10,'Feuille1-Catégories'!$F$5+1)=0,Y$3,""))),"")</f>
        <v/>
      </c>
      <c r="Z326" s="29" t="str">
        <f ca="1">IF(AND($A326&lt;&gt;"",Z$9&lt;&gt;""),IF(HLOOKUP(Z$9,'Feuille1-Catégories'!$C$1:$G$2,2,FALSE)="OUI",Z$3,IF(HLOOKUP(Z$9,'Feuille1-Catégories'!$C$1:$G$3,3,FALSE)="OUI",OFFSET(Z$3,MOD(QUOTIENT(ROW()-ROW($A$20),'Feuille1-Catégories'!$B$6/Z$6),Z$5),0),IF(MOD($A326-1-Z$10,'Feuille1-Catégories'!$F$5+1)=0,Z$3,""))),"")</f>
        <v/>
      </c>
    </row>
    <row r="327" spans="1:26" ht="17" x14ac:dyDescent="0.2">
      <c r="A327" s="21">
        <f>IF('Feuille2-Prix de vente'!A327&lt;&gt;"",'Feuille2-Prix de vente'!A327,"")</f>
        <v>308</v>
      </c>
      <c r="B327" s="33">
        <f ca="1">IF('Feuille2-Prix de vente'!B327&lt;&gt;"",'Feuille2-Prix de vente'!B327,"")</f>
        <v>9.4153137340938997</v>
      </c>
      <c r="C327" s="10">
        <f ca="1">IF('Feuille2-Prix de vente'!C327&lt;&gt;"",'Feuille2-Prix de vente'!C327,"")</f>
        <v>7671.4</v>
      </c>
      <c r="D327" s="10">
        <f t="shared" ca="1" si="4"/>
        <v>911.6</v>
      </c>
      <c r="E327" s="10">
        <f ca="1">IF('Feuille2-Prix de vente'!E327&lt;&gt;"",'Feuille2-Prix de vente'!E327,"")</f>
        <v>8583</v>
      </c>
      <c r="F327" s="29">
        <f ca="1">IF(AND($A327&lt;&gt;"",F$9&lt;&gt;""),IF(HLOOKUP(F$9,'Feuille1-Catégories'!$C$1:$G$2,2,FALSE)="OUI",F$3,IF(HLOOKUP(F$9,'Feuille1-Catégories'!$C$1:$G$3,3,FALSE)="OUI",OFFSET(F$3,MOD(QUOTIENT(ROW()-ROW($A$20),'Feuille1-Catégories'!$B$6/F$6),F$5),0),IF(MOD($A327-1-F$10,'Feuille1-Catégories'!$F$5+1)=0,F$3,""))),"")</f>
        <v>0.8</v>
      </c>
      <c r="G327" s="29" t="str">
        <f ca="1">IF(AND($A327&lt;&gt;"",G$9&lt;&gt;""),IF(HLOOKUP(G$9,'Feuille1-Catégories'!$C$1:$G$2,2,FALSE)="OUI",G$3,IF(HLOOKUP(G$9,'Feuille1-Catégories'!$C$1:$G$3,3,FALSE)="OUI",OFFSET(G$3,MOD(QUOTIENT(ROW()-ROW($A$20),'Feuille1-Catégories'!$B$6/G$6),G$5),0),IF(MOD($A327-1-G$10,'Feuille1-Catégories'!$F$5+1)=0,G$3,""))),"")</f>
        <v xml:space="preserve"> </v>
      </c>
      <c r="H327" s="29" t="str">
        <f ca="1">IF(AND($A327&lt;&gt;"",H$9&lt;&gt;""),IF(HLOOKUP(H$9,'Feuille1-Catégories'!$C$1:$G$2,2,FALSE)="OUI",H$3,IF(HLOOKUP(H$9,'Feuille1-Catégories'!$C$1:$G$3,3,FALSE)="OUI",OFFSET(H$3,MOD(QUOTIENT(ROW()-ROW($A$20),'Feuille1-Catégories'!$B$6/H$6),H$5),0),IF(MOD($A327-1-H$10,'Feuille1-Catégories'!$F$5+1)=0,H$3,""))),"")</f>
        <v/>
      </c>
      <c r="I327" s="29" t="str">
        <f ca="1">IF(AND($A327&lt;&gt;"",I$9&lt;&gt;""),IF(HLOOKUP(I$9,'Feuille1-Catégories'!$C$1:$G$2,2,FALSE)="OUI",I$3,IF(HLOOKUP(I$9,'Feuille1-Catégories'!$C$1:$G$3,3,FALSE)="OUI",OFFSET(I$3,MOD(QUOTIENT(ROW()-ROW($A$20),'Feuille1-Catégories'!$B$6/I$6),I$5),0),IF(MOD($A327-1-I$10,'Feuille1-Catégories'!$F$5+1)=0,I$3,""))),"")</f>
        <v xml:space="preserve"> </v>
      </c>
      <c r="J327" s="29">
        <f ca="1">IF(AND($A327&lt;&gt;"",J$9&lt;&gt;""),IF(HLOOKUP(J$9,'Feuille1-Catégories'!$C$1:$G$2,2,FALSE)="OUI",J$3,IF(HLOOKUP(J$9,'Feuille1-Catégories'!$C$1:$G$3,3,FALSE)="OUI",OFFSET(J$3,MOD(QUOTIENT(ROW()-ROW($A$20),'Feuille1-Catégories'!$B$6/J$6),J$5),0),IF(MOD($A327-1-J$10,'Feuille1-Catégories'!$F$5+1)=0,J$3,""))),"")</f>
        <v>0.8</v>
      </c>
      <c r="K327" s="29" t="str">
        <f ca="1">IF(AND($A327&lt;&gt;"",K$9&lt;&gt;""),IF(HLOOKUP(K$9,'Feuille1-Catégories'!$C$1:$G$2,2,FALSE)="OUI",K$3,IF(HLOOKUP(K$9,'Feuille1-Catégories'!$C$1:$G$3,3,FALSE)="OUI",OFFSET(K$3,MOD(QUOTIENT(ROW()-ROW($A$20),'Feuille1-Catégories'!$B$6/K$6),K$5),0),IF(MOD($A327-1-K$10,'Feuille1-Catégories'!$F$5+1)=0,K$3,""))),"")</f>
        <v/>
      </c>
      <c r="L327" s="29">
        <f ca="1">IF(AND($A327&lt;&gt;"",L$9&lt;&gt;""),IF(HLOOKUP(L$9,'Feuille1-Catégories'!$C$1:$G$2,2,FALSE)="OUI",L$3,IF(HLOOKUP(L$9,'Feuille1-Catégories'!$C$1:$G$3,3,FALSE)="OUI",OFFSET(L$3,MOD(QUOTIENT(ROW()-ROW($A$20),'Feuille1-Catégories'!$B$6/L$6),L$5),0),IF(MOD($A327-1-L$10,'Feuille1-Catégories'!$F$5+1)=0,L$3,""))),"")</f>
        <v>50</v>
      </c>
      <c r="M327" s="29" t="str">
        <f ca="1">IF(AND($A327&lt;&gt;"",M$9&lt;&gt;""),IF(HLOOKUP(M$9,'Feuille1-Catégories'!$C$1:$G$2,2,FALSE)="OUI",M$3,IF(HLOOKUP(M$9,'Feuille1-Catégories'!$C$1:$G$3,3,FALSE)="OUI",OFFSET(M$3,MOD(QUOTIENT(ROW()-ROW($A$20),'Feuille1-Catégories'!$B$6/M$6),M$5),0),IF(MOD($A327-1-M$10,'Feuille1-Catégories'!$F$5+1)=0,M$3,""))),"")</f>
        <v xml:space="preserve"> </v>
      </c>
      <c r="N327" s="29" t="str">
        <f ca="1">IF(AND($A327&lt;&gt;"",N$9&lt;&gt;""),IF(HLOOKUP(N$9,'Feuille1-Catégories'!$C$1:$G$2,2,FALSE)="OUI",N$3,IF(HLOOKUP(N$9,'Feuille1-Catégories'!$C$1:$G$3,3,FALSE)="OUI",OFFSET(N$3,MOD(QUOTIENT(ROW()-ROW($A$20),'Feuille1-Catégories'!$B$6/N$6),N$5),0),IF(MOD($A327-1-N$10,'Feuille1-Catégories'!$F$5+1)=0,N$3,""))),"")</f>
        <v xml:space="preserve"> </v>
      </c>
      <c r="O327" s="29">
        <f ca="1">IF(AND($A327&lt;&gt;"",O$9&lt;&gt;""),IF(HLOOKUP(O$9,'Feuille1-Catégories'!$C$1:$G$2,2,FALSE)="OUI",O$3,IF(HLOOKUP(O$9,'Feuille1-Catégories'!$C$1:$G$3,3,FALSE)="OUI",OFFSET(O$3,MOD(QUOTIENT(ROW()-ROW($A$20),'Feuille1-Catégories'!$B$6/O$6),O$5),0),IF(MOD($A327-1-O$10,'Feuille1-Catégories'!$F$5+1)=0,O$3,""))),"")</f>
        <v>5</v>
      </c>
      <c r="P327" s="29">
        <f ca="1">IF(AND($A327&lt;&gt;"",P$9&lt;&gt;""),IF(HLOOKUP(P$9,'Feuille1-Catégories'!$C$1:$G$2,2,FALSE)="OUI",P$3,IF(HLOOKUP(P$9,'Feuille1-Catégories'!$C$1:$G$3,3,FALSE)="OUI",OFFSET(P$3,MOD(QUOTIENT(ROW()-ROW($A$20),'Feuille1-Catégories'!$B$6/P$6),P$5),0),IF(MOD($A327-1-P$10,'Feuille1-Catégories'!$F$5+1)=0,P$3,""))),"")</f>
        <v>25</v>
      </c>
      <c r="Q327" s="29">
        <f ca="1">IF(AND($A327&lt;&gt;"",Q$9&lt;&gt;""),IF(HLOOKUP(Q$9,'Feuille1-Catégories'!$C$1:$G$2,2,FALSE)="OUI",Q$3,IF(HLOOKUP(Q$9,'Feuille1-Catégories'!$C$1:$G$3,3,FALSE)="OUI",OFFSET(Q$3,MOD(QUOTIENT(ROW()-ROW($A$20),'Feuille1-Catégories'!$B$6/Q$6),Q$5),0),IF(MOD($A327-1-Q$10,'Feuille1-Catégories'!$F$5+1)=0,Q$3,""))),"")</f>
        <v>500</v>
      </c>
      <c r="R327" s="29" t="str">
        <f ca="1">IF(AND($A327&lt;&gt;"",R$9&lt;&gt;""),IF(HLOOKUP(R$9,'Feuille1-Catégories'!$C$1:$G$2,2,FALSE)="OUI",R$3,IF(HLOOKUP(R$9,'Feuille1-Catégories'!$C$1:$G$3,3,FALSE)="OUI",OFFSET(R$3,MOD(QUOTIENT(ROW()-ROW($A$20),'Feuille1-Catégories'!$B$6/R$6),R$5),0),IF(MOD($A327-1-R$10,'Feuille1-Catégories'!$F$5+1)=0,R$3,""))),"")</f>
        <v/>
      </c>
      <c r="S327" s="29">
        <f ca="1">IF(AND($A327&lt;&gt;"",S$9&lt;&gt;""),IF(HLOOKUP(S$9,'Feuille1-Catégories'!$C$1:$G$2,2,FALSE)="OUI",S$3,IF(HLOOKUP(S$9,'Feuille1-Catégories'!$C$1:$G$3,3,FALSE)="OUI",OFFSET(S$3,MOD(QUOTIENT(ROW()-ROW($A$20),'Feuille1-Catégories'!$B$6/S$6),S$5),0),IF(MOD($A327-1-S$10,'Feuille1-Catégories'!$F$5+1)=0,S$3,""))),"")</f>
        <v>30</v>
      </c>
      <c r="T327" s="29" t="str">
        <f ca="1">IF(AND($A327&lt;&gt;"",T$9&lt;&gt;""),IF(HLOOKUP(T$9,'Feuille1-Catégories'!$C$1:$G$2,2,FALSE)="OUI",T$3,IF(HLOOKUP(T$9,'Feuille1-Catégories'!$C$1:$G$3,3,FALSE)="OUI",OFFSET(T$3,MOD(QUOTIENT(ROW()-ROW($A$20),'Feuille1-Catégories'!$B$6/T$6),T$5),0),IF(MOD($A327-1-T$10,'Feuille1-Catégories'!$F$5+1)=0,T$3,""))),"")</f>
        <v/>
      </c>
      <c r="U327" s="29">
        <f ca="1">IF(AND($A327&lt;&gt;"",U$9&lt;&gt;""),IF(HLOOKUP(U$9,'Feuille1-Catégories'!$C$1:$G$2,2,FALSE)="OUI",U$3,IF(HLOOKUP(U$9,'Feuille1-Catégories'!$C$1:$G$3,3,FALSE)="OUI",OFFSET(U$3,MOD(QUOTIENT(ROW()-ROW($A$20),'Feuille1-Catégories'!$B$6/U$6),U$5),0),IF(MOD($A327-1-U$10,'Feuille1-Catégories'!$F$5+1)=0,U$3,""))),"")</f>
        <v>300</v>
      </c>
      <c r="V327" s="29" t="str">
        <f ca="1">IF(AND($A327&lt;&gt;"",V$9&lt;&gt;""),IF(HLOOKUP(V$9,'Feuille1-Catégories'!$C$1:$G$2,2,FALSE)="OUI",V$3,IF(HLOOKUP(V$9,'Feuille1-Catégories'!$C$1:$G$3,3,FALSE)="OUI",OFFSET(V$3,MOD(QUOTIENT(ROW()-ROW($A$20),'Feuille1-Catégories'!$B$6/V$6),V$5),0),IF(MOD($A327-1-V$10,'Feuille1-Catégories'!$F$5+1)=0,V$3,""))),"")</f>
        <v/>
      </c>
      <c r="W327" s="29" t="str">
        <f ca="1">IF(AND($A327&lt;&gt;"",W$9&lt;&gt;""),IF(HLOOKUP(W$9,'Feuille1-Catégories'!$C$1:$G$2,2,FALSE)="OUI",W$3,IF(HLOOKUP(W$9,'Feuille1-Catégories'!$C$1:$G$3,3,FALSE)="OUI",OFFSET(W$3,MOD(QUOTIENT(ROW()-ROW($A$20),'Feuille1-Catégories'!$B$6/W$6),W$5),0),IF(MOD($A327-1-W$10,'Feuille1-Catégories'!$F$5+1)=0,W$3,""))),"")</f>
        <v/>
      </c>
      <c r="X327" s="29" t="str">
        <f ca="1">IF(AND($A327&lt;&gt;"",X$9&lt;&gt;""),IF(HLOOKUP(X$9,'Feuille1-Catégories'!$C$1:$G$2,2,FALSE)="OUI",X$3,IF(HLOOKUP(X$9,'Feuille1-Catégories'!$C$1:$G$3,3,FALSE)="OUI",OFFSET(X$3,MOD(QUOTIENT(ROW()-ROW($A$20),'Feuille1-Catégories'!$B$6/X$6),X$5),0),IF(MOD($A327-1-X$10,'Feuille1-Catégories'!$F$5+1)=0,X$3,""))),"")</f>
        <v/>
      </c>
      <c r="Y327" s="29" t="str">
        <f ca="1">IF(AND($A327&lt;&gt;"",Y$9&lt;&gt;""),IF(HLOOKUP(Y$9,'Feuille1-Catégories'!$C$1:$G$2,2,FALSE)="OUI",Y$3,IF(HLOOKUP(Y$9,'Feuille1-Catégories'!$C$1:$G$3,3,FALSE)="OUI",OFFSET(Y$3,MOD(QUOTIENT(ROW()-ROW($A$20),'Feuille1-Catégories'!$B$6/Y$6),Y$5),0),IF(MOD($A327-1-Y$10,'Feuille1-Catégories'!$F$5+1)=0,Y$3,""))),"")</f>
        <v/>
      </c>
      <c r="Z327" s="29" t="str">
        <f ca="1">IF(AND($A327&lt;&gt;"",Z$9&lt;&gt;""),IF(HLOOKUP(Z$9,'Feuille1-Catégories'!$C$1:$G$2,2,FALSE)="OUI",Z$3,IF(HLOOKUP(Z$9,'Feuille1-Catégories'!$C$1:$G$3,3,FALSE)="OUI",OFFSET(Z$3,MOD(QUOTIENT(ROW()-ROW($A$20),'Feuille1-Catégories'!$B$6/Z$6),Z$5),0),IF(MOD($A327-1-Z$10,'Feuille1-Catégories'!$F$5+1)=0,Z$3,""))),"")</f>
        <v/>
      </c>
    </row>
    <row r="328" spans="1:26" ht="17" x14ac:dyDescent="0.2">
      <c r="A328" s="21">
        <f>IF('Feuille2-Prix de vente'!A328&lt;&gt;"",'Feuille2-Prix de vente'!A328,"")</f>
        <v>309</v>
      </c>
      <c r="B328" s="33">
        <f ca="1">IF('Feuille2-Prix de vente'!B328&lt;&gt;"",'Feuille2-Prix de vente'!B328,"")</f>
        <v>14.428368121442125</v>
      </c>
      <c r="C328" s="10">
        <f ca="1">IF('Feuille2-Prix de vente'!C328&lt;&gt;"",'Feuille2-Prix de vente'!C328,"")</f>
        <v>5661.4</v>
      </c>
      <c r="D328" s="10">
        <f t="shared" ca="1" si="4"/>
        <v>421.6</v>
      </c>
      <c r="E328" s="10">
        <f ca="1">IF('Feuille2-Prix de vente'!E328&lt;&gt;"",'Feuille2-Prix de vente'!E328,"")</f>
        <v>6083</v>
      </c>
      <c r="F328" s="29">
        <f ca="1">IF(AND($A328&lt;&gt;"",F$9&lt;&gt;""),IF(HLOOKUP(F$9,'Feuille1-Catégories'!$C$1:$G$2,2,FALSE)="OUI",F$3,IF(HLOOKUP(F$9,'Feuille1-Catégories'!$C$1:$G$3,3,FALSE)="OUI",OFFSET(F$3,MOD(QUOTIENT(ROW()-ROW($A$20),'Feuille1-Catégories'!$B$6/F$6),F$5),0),IF(MOD($A328-1-F$10,'Feuille1-Catégories'!$F$5+1)=0,F$3,""))),"")</f>
        <v>0.8</v>
      </c>
      <c r="G328" s="29" t="str">
        <f ca="1">IF(AND($A328&lt;&gt;"",G$9&lt;&gt;""),IF(HLOOKUP(G$9,'Feuille1-Catégories'!$C$1:$G$2,2,FALSE)="OUI",G$3,IF(HLOOKUP(G$9,'Feuille1-Catégories'!$C$1:$G$3,3,FALSE)="OUI",OFFSET(G$3,MOD(QUOTIENT(ROW()-ROW($A$20),'Feuille1-Catégories'!$B$6/G$6),G$5),0),IF(MOD($A328-1-G$10,'Feuille1-Catégories'!$F$5+1)=0,G$3,""))),"")</f>
        <v xml:space="preserve"> </v>
      </c>
      <c r="H328" s="29" t="str">
        <f ca="1">IF(AND($A328&lt;&gt;"",H$9&lt;&gt;""),IF(HLOOKUP(H$9,'Feuille1-Catégories'!$C$1:$G$2,2,FALSE)="OUI",H$3,IF(HLOOKUP(H$9,'Feuille1-Catégories'!$C$1:$G$3,3,FALSE)="OUI",OFFSET(H$3,MOD(QUOTIENT(ROW()-ROW($A$20),'Feuille1-Catégories'!$B$6/H$6),H$5),0),IF(MOD($A328-1-H$10,'Feuille1-Catégories'!$F$5+1)=0,H$3,""))),"")</f>
        <v/>
      </c>
      <c r="I328" s="29" t="str">
        <f ca="1">IF(AND($A328&lt;&gt;"",I$9&lt;&gt;""),IF(HLOOKUP(I$9,'Feuille1-Catégories'!$C$1:$G$2,2,FALSE)="OUI",I$3,IF(HLOOKUP(I$9,'Feuille1-Catégories'!$C$1:$G$3,3,FALSE)="OUI",OFFSET(I$3,MOD(QUOTIENT(ROW()-ROW($A$20),'Feuille1-Catégories'!$B$6/I$6),I$5),0),IF(MOD($A328-1-I$10,'Feuille1-Catégories'!$F$5+1)=0,I$3,""))),"")</f>
        <v xml:space="preserve"> </v>
      </c>
      <c r="J328" s="29">
        <f ca="1">IF(AND($A328&lt;&gt;"",J$9&lt;&gt;""),IF(HLOOKUP(J$9,'Feuille1-Catégories'!$C$1:$G$2,2,FALSE)="OUI",J$3,IF(HLOOKUP(J$9,'Feuille1-Catégories'!$C$1:$G$3,3,FALSE)="OUI",OFFSET(J$3,MOD(QUOTIENT(ROW()-ROW($A$20),'Feuille1-Catégories'!$B$6/J$6),J$5),0),IF(MOD($A328-1-J$10,'Feuille1-Catégories'!$F$5+1)=0,J$3,""))),"")</f>
        <v>0.8</v>
      </c>
      <c r="K328" s="29" t="str">
        <f ca="1">IF(AND($A328&lt;&gt;"",K$9&lt;&gt;""),IF(HLOOKUP(K$9,'Feuille1-Catégories'!$C$1:$G$2,2,FALSE)="OUI",K$3,IF(HLOOKUP(K$9,'Feuille1-Catégories'!$C$1:$G$3,3,FALSE)="OUI",OFFSET(K$3,MOD(QUOTIENT(ROW()-ROW($A$20),'Feuille1-Catégories'!$B$6/K$6),K$5),0),IF(MOD($A328-1-K$10,'Feuille1-Catégories'!$F$5+1)=0,K$3,""))),"")</f>
        <v/>
      </c>
      <c r="L328" s="29">
        <f ca="1">IF(AND($A328&lt;&gt;"",L$9&lt;&gt;""),IF(HLOOKUP(L$9,'Feuille1-Catégories'!$C$1:$G$2,2,FALSE)="OUI",L$3,IF(HLOOKUP(L$9,'Feuille1-Catégories'!$C$1:$G$3,3,FALSE)="OUI",OFFSET(L$3,MOD(QUOTIENT(ROW()-ROW($A$20),'Feuille1-Catégories'!$B$6/L$6),L$5),0),IF(MOD($A328-1-L$10,'Feuille1-Catégories'!$F$5+1)=0,L$3,""))),"")</f>
        <v>50</v>
      </c>
      <c r="M328" s="29" t="str">
        <f ca="1">IF(AND($A328&lt;&gt;"",M$9&lt;&gt;""),IF(HLOOKUP(M$9,'Feuille1-Catégories'!$C$1:$G$2,2,FALSE)="OUI",M$3,IF(HLOOKUP(M$9,'Feuille1-Catégories'!$C$1:$G$3,3,FALSE)="OUI",OFFSET(M$3,MOD(QUOTIENT(ROW()-ROW($A$20),'Feuille1-Catégories'!$B$6/M$6),M$5),0),IF(MOD($A328-1-M$10,'Feuille1-Catégories'!$F$5+1)=0,M$3,""))),"")</f>
        <v xml:space="preserve"> </v>
      </c>
      <c r="N328" s="29" t="str">
        <f ca="1">IF(AND($A328&lt;&gt;"",N$9&lt;&gt;""),IF(HLOOKUP(N$9,'Feuille1-Catégories'!$C$1:$G$2,2,FALSE)="OUI",N$3,IF(HLOOKUP(N$9,'Feuille1-Catégories'!$C$1:$G$3,3,FALSE)="OUI",OFFSET(N$3,MOD(QUOTIENT(ROW()-ROW($A$20),'Feuille1-Catégories'!$B$6/N$6),N$5),0),IF(MOD($A328-1-N$10,'Feuille1-Catégories'!$F$5+1)=0,N$3,""))),"")</f>
        <v xml:space="preserve"> </v>
      </c>
      <c r="O328" s="29">
        <f ca="1">IF(AND($A328&lt;&gt;"",O$9&lt;&gt;""),IF(HLOOKUP(O$9,'Feuille1-Catégories'!$C$1:$G$2,2,FALSE)="OUI",O$3,IF(HLOOKUP(O$9,'Feuille1-Catégories'!$C$1:$G$3,3,FALSE)="OUI",OFFSET(O$3,MOD(QUOTIENT(ROW()-ROW($A$20),'Feuille1-Catégories'!$B$6/O$6),O$5),0),IF(MOD($A328-1-O$10,'Feuille1-Catégories'!$F$5+1)=0,O$3,""))),"")</f>
        <v>5</v>
      </c>
      <c r="P328" s="29">
        <f ca="1">IF(AND($A328&lt;&gt;"",P$9&lt;&gt;""),IF(HLOOKUP(P$9,'Feuille1-Catégories'!$C$1:$G$2,2,FALSE)="OUI",P$3,IF(HLOOKUP(P$9,'Feuille1-Catégories'!$C$1:$G$3,3,FALSE)="OUI",OFFSET(P$3,MOD(QUOTIENT(ROW()-ROW($A$20),'Feuille1-Catégories'!$B$6/P$6),P$5),0),IF(MOD($A328-1-P$10,'Feuille1-Catégories'!$F$5+1)=0,P$3,""))),"")</f>
        <v>25</v>
      </c>
      <c r="Q328" s="29" t="str">
        <f ca="1">IF(AND($A328&lt;&gt;"",Q$9&lt;&gt;""),IF(HLOOKUP(Q$9,'Feuille1-Catégories'!$C$1:$G$2,2,FALSE)="OUI",Q$3,IF(HLOOKUP(Q$9,'Feuille1-Catégories'!$C$1:$G$3,3,FALSE)="OUI",OFFSET(Q$3,MOD(QUOTIENT(ROW()-ROW($A$20),'Feuille1-Catégories'!$B$6/Q$6),Q$5),0),IF(MOD($A328-1-Q$10,'Feuille1-Catégories'!$F$5+1)=0,Q$3,""))),"")</f>
        <v/>
      </c>
      <c r="R328" s="29" t="str">
        <f ca="1">IF(AND($A328&lt;&gt;"",R$9&lt;&gt;""),IF(HLOOKUP(R$9,'Feuille1-Catégories'!$C$1:$G$2,2,FALSE)="OUI",R$3,IF(HLOOKUP(R$9,'Feuille1-Catégories'!$C$1:$G$3,3,FALSE)="OUI",OFFSET(R$3,MOD(QUOTIENT(ROW()-ROW($A$20),'Feuille1-Catégories'!$B$6/R$6),R$5),0),IF(MOD($A328-1-R$10,'Feuille1-Catégories'!$F$5+1)=0,R$3,""))),"")</f>
        <v/>
      </c>
      <c r="S328" s="29">
        <f ca="1">IF(AND($A328&lt;&gt;"",S$9&lt;&gt;""),IF(HLOOKUP(S$9,'Feuille1-Catégories'!$C$1:$G$2,2,FALSE)="OUI",S$3,IF(HLOOKUP(S$9,'Feuille1-Catégories'!$C$1:$G$3,3,FALSE)="OUI",OFFSET(S$3,MOD(QUOTIENT(ROW()-ROW($A$20),'Feuille1-Catégories'!$B$6/S$6),S$5),0),IF(MOD($A328-1-S$10,'Feuille1-Catégories'!$F$5+1)=0,S$3,""))),"")</f>
        <v>30</v>
      </c>
      <c r="T328" s="29">
        <f ca="1">IF(AND($A328&lt;&gt;"",T$9&lt;&gt;""),IF(HLOOKUP(T$9,'Feuille1-Catégories'!$C$1:$G$2,2,FALSE)="OUI",T$3,IF(HLOOKUP(T$9,'Feuille1-Catégories'!$C$1:$G$3,3,FALSE)="OUI",OFFSET(T$3,MOD(QUOTIENT(ROW()-ROW($A$20),'Feuille1-Catégories'!$B$6/T$6),T$5),0),IF(MOD($A328-1-T$10,'Feuille1-Catégories'!$F$5+1)=0,T$3,""))),"")</f>
        <v>10</v>
      </c>
      <c r="U328" s="29">
        <f ca="1">IF(AND($A328&lt;&gt;"",U$9&lt;&gt;""),IF(HLOOKUP(U$9,'Feuille1-Catégories'!$C$1:$G$2,2,FALSE)="OUI",U$3,IF(HLOOKUP(U$9,'Feuille1-Catégories'!$C$1:$G$3,3,FALSE)="OUI",OFFSET(U$3,MOD(QUOTIENT(ROW()-ROW($A$20),'Feuille1-Catégories'!$B$6/U$6),U$5),0),IF(MOD($A328-1-U$10,'Feuille1-Catégories'!$F$5+1)=0,U$3,""))),"")</f>
        <v>300</v>
      </c>
      <c r="V328" s="29" t="str">
        <f ca="1">IF(AND($A328&lt;&gt;"",V$9&lt;&gt;""),IF(HLOOKUP(V$9,'Feuille1-Catégories'!$C$1:$G$2,2,FALSE)="OUI",V$3,IF(HLOOKUP(V$9,'Feuille1-Catégories'!$C$1:$G$3,3,FALSE)="OUI",OFFSET(V$3,MOD(QUOTIENT(ROW()-ROW($A$20),'Feuille1-Catégories'!$B$6/V$6),V$5),0),IF(MOD($A328-1-V$10,'Feuille1-Catégories'!$F$5+1)=0,V$3,""))),"")</f>
        <v/>
      </c>
      <c r="W328" s="29" t="str">
        <f ca="1">IF(AND($A328&lt;&gt;"",W$9&lt;&gt;""),IF(HLOOKUP(W$9,'Feuille1-Catégories'!$C$1:$G$2,2,FALSE)="OUI",W$3,IF(HLOOKUP(W$9,'Feuille1-Catégories'!$C$1:$G$3,3,FALSE)="OUI",OFFSET(W$3,MOD(QUOTIENT(ROW()-ROW($A$20),'Feuille1-Catégories'!$B$6/W$6),W$5),0),IF(MOD($A328-1-W$10,'Feuille1-Catégories'!$F$5+1)=0,W$3,""))),"")</f>
        <v/>
      </c>
      <c r="X328" s="29" t="str">
        <f ca="1">IF(AND($A328&lt;&gt;"",X$9&lt;&gt;""),IF(HLOOKUP(X$9,'Feuille1-Catégories'!$C$1:$G$2,2,FALSE)="OUI",X$3,IF(HLOOKUP(X$9,'Feuille1-Catégories'!$C$1:$G$3,3,FALSE)="OUI",OFFSET(X$3,MOD(QUOTIENT(ROW()-ROW($A$20),'Feuille1-Catégories'!$B$6/X$6),X$5),0),IF(MOD($A328-1-X$10,'Feuille1-Catégories'!$F$5+1)=0,X$3,""))),"")</f>
        <v/>
      </c>
      <c r="Y328" s="29" t="str">
        <f ca="1">IF(AND($A328&lt;&gt;"",Y$9&lt;&gt;""),IF(HLOOKUP(Y$9,'Feuille1-Catégories'!$C$1:$G$2,2,FALSE)="OUI",Y$3,IF(HLOOKUP(Y$9,'Feuille1-Catégories'!$C$1:$G$3,3,FALSE)="OUI",OFFSET(Y$3,MOD(QUOTIENT(ROW()-ROW($A$20),'Feuille1-Catégories'!$B$6/Y$6),Y$5),0),IF(MOD($A328-1-Y$10,'Feuille1-Catégories'!$F$5+1)=0,Y$3,""))),"")</f>
        <v/>
      </c>
      <c r="Z328" s="29" t="str">
        <f ca="1">IF(AND($A328&lt;&gt;"",Z$9&lt;&gt;""),IF(HLOOKUP(Z$9,'Feuille1-Catégories'!$C$1:$G$2,2,FALSE)="OUI",Z$3,IF(HLOOKUP(Z$9,'Feuille1-Catégories'!$C$1:$G$3,3,FALSE)="OUI",OFFSET(Z$3,MOD(QUOTIENT(ROW()-ROW($A$20),'Feuille1-Catégories'!$B$6/Z$6),Z$5),0),IF(MOD($A328-1-Z$10,'Feuille1-Catégories'!$F$5+1)=0,Z$3,""))),"")</f>
        <v/>
      </c>
    </row>
    <row r="329" spans="1:26" ht="17" x14ac:dyDescent="0.2">
      <c r="A329" s="21">
        <f>IF('Feuille2-Prix de vente'!A329&lt;&gt;"",'Feuille2-Prix de vente'!A329,"")</f>
        <v>310</v>
      </c>
      <c r="B329" s="33">
        <f ca="1">IF('Feuille2-Prix de vente'!B329&lt;&gt;"",'Feuille2-Prix de vente'!B329,"")</f>
        <v>12.311525129982668</v>
      </c>
      <c r="C329" s="10">
        <f ca="1">IF('Feuille2-Prix de vente'!C329&lt;&gt;"",'Feuille2-Prix de vente'!C329,"")</f>
        <v>5221.3999999999996</v>
      </c>
      <c r="D329" s="10">
        <f t="shared" ca="1" si="4"/>
        <v>461.6</v>
      </c>
      <c r="E329" s="10">
        <f ca="1">IF('Feuille2-Prix de vente'!E329&lt;&gt;"",'Feuille2-Prix de vente'!E329,"")</f>
        <v>5683</v>
      </c>
      <c r="F329" s="29">
        <f ca="1">IF(AND($A329&lt;&gt;"",F$9&lt;&gt;""),IF(HLOOKUP(F$9,'Feuille1-Catégories'!$C$1:$G$2,2,FALSE)="OUI",F$3,IF(HLOOKUP(F$9,'Feuille1-Catégories'!$C$1:$G$3,3,FALSE)="OUI",OFFSET(F$3,MOD(QUOTIENT(ROW()-ROW($A$20),'Feuille1-Catégories'!$B$6/F$6),F$5),0),IF(MOD($A329-1-F$10,'Feuille1-Catégories'!$F$5+1)=0,F$3,""))),"")</f>
        <v>0.8</v>
      </c>
      <c r="G329" s="29" t="str">
        <f ca="1">IF(AND($A329&lt;&gt;"",G$9&lt;&gt;""),IF(HLOOKUP(G$9,'Feuille1-Catégories'!$C$1:$G$2,2,FALSE)="OUI",G$3,IF(HLOOKUP(G$9,'Feuille1-Catégories'!$C$1:$G$3,3,FALSE)="OUI",OFFSET(G$3,MOD(QUOTIENT(ROW()-ROW($A$20),'Feuille1-Catégories'!$B$6/G$6),G$5),0),IF(MOD($A329-1-G$10,'Feuille1-Catégories'!$F$5+1)=0,G$3,""))),"")</f>
        <v xml:space="preserve"> </v>
      </c>
      <c r="H329" s="29">
        <f ca="1">IF(AND($A329&lt;&gt;"",H$9&lt;&gt;""),IF(HLOOKUP(H$9,'Feuille1-Catégories'!$C$1:$G$2,2,FALSE)="OUI",H$3,IF(HLOOKUP(H$9,'Feuille1-Catégories'!$C$1:$G$3,3,FALSE)="OUI",OFFSET(H$3,MOD(QUOTIENT(ROW()-ROW($A$20),'Feuille1-Catégories'!$B$6/H$6),H$5),0),IF(MOD($A329-1-H$10,'Feuille1-Catégories'!$F$5+1)=0,H$3,""))),"")</f>
        <v>50</v>
      </c>
      <c r="I329" s="29" t="str">
        <f ca="1">IF(AND($A329&lt;&gt;"",I$9&lt;&gt;""),IF(HLOOKUP(I$9,'Feuille1-Catégories'!$C$1:$G$2,2,FALSE)="OUI",I$3,IF(HLOOKUP(I$9,'Feuille1-Catégories'!$C$1:$G$3,3,FALSE)="OUI",OFFSET(I$3,MOD(QUOTIENT(ROW()-ROW($A$20),'Feuille1-Catégories'!$B$6/I$6),I$5),0),IF(MOD($A329-1-I$10,'Feuille1-Catégories'!$F$5+1)=0,I$3,""))),"")</f>
        <v xml:space="preserve"> </v>
      </c>
      <c r="J329" s="29">
        <f ca="1">IF(AND($A329&lt;&gt;"",J$9&lt;&gt;""),IF(HLOOKUP(J$9,'Feuille1-Catégories'!$C$1:$G$2,2,FALSE)="OUI",J$3,IF(HLOOKUP(J$9,'Feuille1-Catégories'!$C$1:$G$3,3,FALSE)="OUI",OFFSET(J$3,MOD(QUOTIENT(ROW()-ROW($A$20),'Feuille1-Catégories'!$B$6/J$6),J$5),0),IF(MOD($A329-1-J$10,'Feuille1-Catégories'!$F$5+1)=0,J$3,""))),"")</f>
        <v>0.8</v>
      </c>
      <c r="K329" s="29" t="str">
        <f ca="1">IF(AND($A329&lt;&gt;"",K$9&lt;&gt;""),IF(HLOOKUP(K$9,'Feuille1-Catégories'!$C$1:$G$2,2,FALSE)="OUI",K$3,IF(HLOOKUP(K$9,'Feuille1-Catégories'!$C$1:$G$3,3,FALSE)="OUI",OFFSET(K$3,MOD(QUOTIENT(ROW()-ROW($A$20),'Feuille1-Catégories'!$B$6/K$6),K$5),0),IF(MOD($A329-1-K$10,'Feuille1-Catégories'!$F$5+1)=0,K$3,""))),"")</f>
        <v/>
      </c>
      <c r="L329" s="29">
        <f ca="1">IF(AND($A329&lt;&gt;"",L$9&lt;&gt;""),IF(HLOOKUP(L$9,'Feuille1-Catégories'!$C$1:$G$2,2,FALSE)="OUI",L$3,IF(HLOOKUP(L$9,'Feuille1-Catégories'!$C$1:$G$3,3,FALSE)="OUI",OFFSET(L$3,MOD(QUOTIENT(ROW()-ROW($A$20),'Feuille1-Catégories'!$B$6/L$6),L$5),0),IF(MOD($A329-1-L$10,'Feuille1-Catégories'!$F$5+1)=0,L$3,""))),"")</f>
        <v>50</v>
      </c>
      <c r="M329" s="29" t="str">
        <f ca="1">IF(AND($A329&lt;&gt;"",M$9&lt;&gt;""),IF(HLOOKUP(M$9,'Feuille1-Catégories'!$C$1:$G$2,2,FALSE)="OUI",M$3,IF(HLOOKUP(M$9,'Feuille1-Catégories'!$C$1:$G$3,3,FALSE)="OUI",OFFSET(M$3,MOD(QUOTIENT(ROW()-ROW($A$20),'Feuille1-Catégories'!$B$6/M$6),M$5),0),IF(MOD($A329-1-M$10,'Feuille1-Catégories'!$F$5+1)=0,M$3,""))),"")</f>
        <v xml:space="preserve"> </v>
      </c>
      <c r="N329" s="29" t="str">
        <f ca="1">IF(AND($A329&lt;&gt;"",N$9&lt;&gt;""),IF(HLOOKUP(N$9,'Feuille1-Catégories'!$C$1:$G$2,2,FALSE)="OUI",N$3,IF(HLOOKUP(N$9,'Feuille1-Catégories'!$C$1:$G$3,3,FALSE)="OUI",OFFSET(N$3,MOD(QUOTIENT(ROW()-ROW($A$20),'Feuille1-Catégories'!$B$6/N$6),N$5),0),IF(MOD($A329-1-N$10,'Feuille1-Catégories'!$F$5+1)=0,N$3,""))),"")</f>
        <v xml:space="preserve"> </v>
      </c>
      <c r="O329" s="29">
        <f ca="1">IF(AND($A329&lt;&gt;"",O$9&lt;&gt;""),IF(HLOOKUP(O$9,'Feuille1-Catégories'!$C$1:$G$2,2,FALSE)="OUI",O$3,IF(HLOOKUP(O$9,'Feuille1-Catégories'!$C$1:$G$3,3,FALSE)="OUI",OFFSET(O$3,MOD(QUOTIENT(ROW()-ROW($A$20),'Feuille1-Catégories'!$B$6/O$6),O$5),0),IF(MOD($A329-1-O$10,'Feuille1-Catégories'!$F$5+1)=0,O$3,""))),"")</f>
        <v>5</v>
      </c>
      <c r="P329" s="29">
        <f ca="1">IF(AND($A329&lt;&gt;"",P$9&lt;&gt;""),IF(HLOOKUP(P$9,'Feuille1-Catégories'!$C$1:$G$2,2,FALSE)="OUI",P$3,IF(HLOOKUP(P$9,'Feuille1-Catégories'!$C$1:$G$3,3,FALSE)="OUI",OFFSET(P$3,MOD(QUOTIENT(ROW()-ROW($A$20),'Feuille1-Catégories'!$B$6/P$6),P$5),0),IF(MOD($A329-1-P$10,'Feuille1-Catégories'!$F$5+1)=0,P$3,""))),"")</f>
        <v>25</v>
      </c>
      <c r="Q329" s="29" t="str">
        <f ca="1">IF(AND($A329&lt;&gt;"",Q$9&lt;&gt;""),IF(HLOOKUP(Q$9,'Feuille1-Catégories'!$C$1:$G$2,2,FALSE)="OUI",Q$3,IF(HLOOKUP(Q$9,'Feuille1-Catégories'!$C$1:$G$3,3,FALSE)="OUI",OFFSET(Q$3,MOD(QUOTIENT(ROW()-ROW($A$20),'Feuille1-Catégories'!$B$6/Q$6),Q$5),0),IF(MOD($A329-1-Q$10,'Feuille1-Catégories'!$F$5+1)=0,Q$3,""))),"")</f>
        <v/>
      </c>
      <c r="R329" s="29" t="str">
        <f ca="1">IF(AND($A329&lt;&gt;"",R$9&lt;&gt;""),IF(HLOOKUP(R$9,'Feuille1-Catégories'!$C$1:$G$2,2,FALSE)="OUI",R$3,IF(HLOOKUP(R$9,'Feuille1-Catégories'!$C$1:$G$3,3,FALSE)="OUI",OFFSET(R$3,MOD(QUOTIENT(ROW()-ROW($A$20),'Feuille1-Catégories'!$B$6/R$6),R$5),0),IF(MOD($A329-1-R$10,'Feuille1-Catégories'!$F$5+1)=0,R$3,""))),"")</f>
        <v/>
      </c>
      <c r="S329" s="29">
        <f ca="1">IF(AND($A329&lt;&gt;"",S$9&lt;&gt;""),IF(HLOOKUP(S$9,'Feuille1-Catégories'!$C$1:$G$2,2,FALSE)="OUI",S$3,IF(HLOOKUP(S$9,'Feuille1-Catégories'!$C$1:$G$3,3,FALSE)="OUI",OFFSET(S$3,MOD(QUOTIENT(ROW()-ROW($A$20),'Feuille1-Catégories'!$B$6/S$6),S$5),0),IF(MOD($A329-1-S$10,'Feuille1-Catégories'!$F$5+1)=0,S$3,""))),"")</f>
        <v>30</v>
      </c>
      <c r="T329" s="29" t="str">
        <f ca="1">IF(AND($A329&lt;&gt;"",T$9&lt;&gt;""),IF(HLOOKUP(T$9,'Feuille1-Catégories'!$C$1:$G$2,2,FALSE)="OUI",T$3,IF(HLOOKUP(T$9,'Feuille1-Catégories'!$C$1:$G$3,3,FALSE)="OUI",OFFSET(T$3,MOD(QUOTIENT(ROW()-ROW($A$20),'Feuille1-Catégories'!$B$6/T$6),T$5),0),IF(MOD($A329-1-T$10,'Feuille1-Catégories'!$F$5+1)=0,T$3,""))),"")</f>
        <v/>
      </c>
      <c r="U329" s="29">
        <f ca="1">IF(AND($A329&lt;&gt;"",U$9&lt;&gt;""),IF(HLOOKUP(U$9,'Feuille1-Catégories'!$C$1:$G$2,2,FALSE)="OUI",U$3,IF(HLOOKUP(U$9,'Feuille1-Catégories'!$C$1:$G$3,3,FALSE)="OUI",OFFSET(U$3,MOD(QUOTIENT(ROW()-ROW($A$20),'Feuille1-Catégories'!$B$6/U$6),U$5),0),IF(MOD($A329-1-U$10,'Feuille1-Catégories'!$F$5+1)=0,U$3,""))),"")</f>
        <v>300</v>
      </c>
      <c r="V329" s="29" t="str">
        <f ca="1">IF(AND($A329&lt;&gt;"",V$9&lt;&gt;""),IF(HLOOKUP(V$9,'Feuille1-Catégories'!$C$1:$G$2,2,FALSE)="OUI",V$3,IF(HLOOKUP(V$9,'Feuille1-Catégories'!$C$1:$G$3,3,FALSE)="OUI",OFFSET(V$3,MOD(QUOTIENT(ROW()-ROW($A$20),'Feuille1-Catégories'!$B$6/V$6),V$5),0),IF(MOD($A329-1-V$10,'Feuille1-Catégories'!$F$5+1)=0,V$3,""))),"")</f>
        <v/>
      </c>
      <c r="W329" s="29" t="str">
        <f ca="1">IF(AND($A329&lt;&gt;"",W$9&lt;&gt;""),IF(HLOOKUP(W$9,'Feuille1-Catégories'!$C$1:$G$2,2,FALSE)="OUI",W$3,IF(HLOOKUP(W$9,'Feuille1-Catégories'!$C$1:$G$3,3,FALSE)="OUI",OFFSET(W$3,MOD(QUOTIENT(ROW()-ROW($A$20),'Feuille1-Catégories'!$B$6/W$6),W$5),0),IF(MOD($A329-1-W$10,'Feuille1-Catégories'!$F$5+1)=0,W$3,""))),"")</f>
        <v/>
      </c>
      <c r="X329" s="29" t="str">
        <f ca="1">IF(AND($A329&lt;&gt;"",X$9&lt;&gt;""),IF(HLOOKUP(X$9,'Feuille1-Catégories'!$C$1:$G$2,2,FALSE)="OUI",X$3,IF(HLOOKUP(X$9,'Feuille1-Catégories'!$C$1:$G$3,3,FALSE)="OUI",OFFSET(X$3,MOD(QUOTIENT(ROW()-ROW($A$20),'Feuille1-Catégories'!$B$6/X$6),X$5),0),IF(MOD($A329-1-X$10,'Feuille1-Catégories'!$F$5+1)=0,X$3,""))),"")</f>
        <v/>
      </c>
      <c r="Y329" s="29" t="str">
        <f ca="1">IF(AND($A329&lt;&gt;"",Y$9&lt;&gt;""),IF(HLOOKUP(Y$9,'Feuille1-Catégories'!$C$1:$G$2,2,FALSE)="OUI",Y$3,IF(HLOOKUP(Y$9,'Feuille1-Catégories'!$C$1:$G$3,3,FALSE)="OUI",OFFSET(Y$3,MOD(QUOTIENT(ROW()-ROW($A$20),'Feuille1-Catégories'!$B$6/Y$6),Y$5),0),IF(MOD($A329-1-Y$10,'Feuille1-Catégories'!$F$5+1)=0,Y$3,""))),"")</f>
        <v/>
      </c>
      <c r="Z329" s="29" t="str">
        <f ca="1">IF(AND($A329&lt;&gt;"",Z$9&lt;&gt;""),IF(HLOOKUP(Z$9,'Feuille1-Catégories'!$C$1:$G$2,2,FALSE)="OUI",Z$3,IF(HLOOKUP(Z$9,'Feuille1-Catégories'!$C$1:$G$3,3,FALSE)="OUI",OFFSET(Z$3,MOD(QUOTIENT(ROW()-ROW($A$20),'Feuille1-Catégories'!$B$6/Z$6),Z$5),0),IF(MOD($A329-1-Z$10,'Feuille1-Catégories'!$F$5+1)=0,Z$3,""))),"")</f>
        <v/>
      </c>
    </row>
    <row r="330" spans="1:26" ht="17" x14ac:dyDescent="0.2">
      <c r="A330" s="21">
        <f>IF('Feuille2-Prix de vente'!A330&lt;&gt;"",'Feuille2-Prix de vente'!A330,"")</f>
        <v>311</v>
      </c>
      <c r="B330" s="33">
        <f ca="1">IF('Feuille2-Prix de vente'!B330&lt;&gt;"",'Feuille2-Prix de vente'!B330,"")</f>
        <v>13.35010060362173</v>
      </c>
      <c r="C330" s="10">
        <f ca="1">IF('Feuille2-Prix de vente'!C330&lt;&gt;"",'Feuille2-Prix de vente'!C330,"")</f>
        <v>4910.3999999999996</v>
      </c>
      <c r="D330" s="10">
        <f t="shared" ca="1" si="4"/>
        <v>397.6</v>
      </c>
      <c r="E330" s="10">
        <f ca="1">IF('Feuille2-Prix de vente'!E330&lt;&gt;"",'Feuille2-Prix de vente'!E330,"")</f>
        <v>5308</v>
      </c>
      <c r="F330" s="29">
        <f ca="1">IF(AND($A330&lt;&gt;"",F$9&lt;&gt;""),IF(HLOOKUP(F$9,'Feuille1-Catégories'!$C$1:$G$2,2,FALSE)="OUI",F$3,IF(HLOOKUP(F$9,'Feuille1-Catégories'!$C$1:$G$3,3,FALSE)="OUI",OFFSET(F$3,MOD(QUOTIENT(ROW()-ROW($A$20),'Feuille1-Catégories'!$B$6/F$6),F$5),0),IF(MOD($A330-1-F$10,'Feuille1-Catégories'!$F$5+1)=0,F$3,""))),"")</f>
        <v>0.8</v>
      </c>
      <c r="G330" s="29" t="str">
        <f ca="1">IF(AND($A330&lt;&gt;"",G$9&lt;&gt;""),IF(HLOOKUP(G$9,'Feuille1-Catégories'!$C$1:$G$2,2,FALSE)="OUI",G$3,IF(HLOOKUP(G$9,'Feuille1-Catégories'!$C$1:$G$3,3,FALSE)="OUI",OFFSET(G$3,MOD(QUOTIENT(ROW()-ROW($A$20),'Feuille1-Catégories'!$B$6/G$6),G$5),0),IF(MOD($A330-1-G$10,'Feuille1-Catégories'!$F$5+1)=0,G$3,""))),"")</f>
        <v xml:space="preserve"> </v>
      </c>
      <c r="H330" s="29" t="str">
        <f ca="1">IF(AND($A330&lt;&gt;"",H$9&lt;&gt;""),IF(HLOOKUP(H$9,'Feuille1-Catégories'!$C$1:$G$2,2,FALSE)="OUI",H$3,IF(HLOOKUP(H$9,'Feuille1-Catégories'!$C$1:$G$3,3,FALSE)="OUI",OFFSET(H$3,MOD(QUOTIENT(ROW()-ROW($A$20),'Feuille1-Catégories'!$B$6/H$6),H$5),0),IF(MOD($A330-1-H$10,'Feuille1-Catégories'!$F$5+1)=0,H$3,""))),"")</f>
        <v/>
      </c>
      <c r="I330" s="29" t="str">
        <f ca="1">IF(AND($A330&lt;&gt;"",I$9&lt;&gt;""),IF(HLOOKUP(I$9,'Feuille1-Catégories'!$C$1:$G$2,2,FALSE)="OUI",I$3,IF(HLOOKUP(I$9,'Feuille1-Catégories'!$C$1:$G$3,3,FALSE)="OUI",OFFSET(I$3,MOD(QUOTIENT(ROW()-ROW($A$20),'Feuille1-Catégories'!$B$6/I$6),I$5),0),IF(MOD($A330-1-I$10,'Feuille1-Catégories'!$F$5+1)=0,I$3,""))),"")</f>
        <v xml:space="preserve"> </v>
      </c>
      <c r="J330" s="29">
        <f ca="1">IF(AND($A330&lt;&gt;"",J$9&lt;&gt;""),IF(HLOOKUP(J$9,'Feuille1-Catégories'!$C$1:$G$2,2,FALSE)="OUI",J$3,IF(HLOOKUP(J$9,'Feuille1-Catégories'!$C$1:$G$3,3,FALSE)="OUI",OFFSET(J$3,MOD(QUOTIENT(ROW()-ROW($A$20),'Feuille1-Catégories'!$B$6/J$6),J$5),0),IF(MOD($A330-1-J$10,'Feuille1-Catégories'!$F$5+1)=0,J$3,""))),"")</f>
        <v>0.8</v>
      </c>
      <c r="K330" s="29">
        <f ca="1">IF(AND($A330&lt;&gt;"",K$9&lt;&gt;""),IF(HLOOKUP(K$9,'Feuille1-Catégories'!$C$1:$G$2,2,FALSE)="OUI",K$3,IF(HLOOKUP(K$9,'Feuille1-Catégories'!$C$1:$G$3,3,FALSE)="OUI",OFFSET(K$3,MOD(QUOTIENT(ROW()-ROW($A$20),'Feuille1-Catégories'!$B$6/K$6),K$5),0),IF(MOD($A330-1-K$10,'Feuille1-Catégories'!$F$5+1)=0,K$3,""))),"")</f>
        <v>10</v>
      </c>
      <c r="L330" s="29">
        <f ca="1">IF(AND($A330&lt;&gt;"",L$9&lt;&gt;""),IF(HLOOKUP(L$9,'Feuille1-Catégories'!$C$1:$G$2,2,FALSE)="OUI",L$3,IF(HLOOKUP(L$9,'Feuille1-Catégories'!$C$1:$G$3,3,FALSE)="OUI",OFFSET(L$3,MOD(QUOTIENT(ROW()-ROW($A$20),'Feuille1-Catégories'!$B$6/L$6),L$5),0),IF(MOD($A330-1-L$10,'Feuille1-Catégories'!$F$5+1)=0,L$3,""))),"")</f>
        <v>50</v>
      </c>
      <c r="M330" s="29" t="str">
        <f ca="1">IF(AND($A330&lt;&gt;"",M$9&lt;&gt;""),IF(HLOOKUP(M$9,'Feuille1-Catégories'!$C$1:$G$2,2,FALSE)="OUI",M$3,IF(HLOOKUP(M$9,'Feuille1-Catégories'!$C$1:$G$3,3,FALSE)="OUI",OFFSET(M$3,MOD(QUOTIENT(ROW()-ROW($A$20),'Feuille1-Catégories'!$B$6/M$6),M$5),0),IF(MOD($A330-1-M$10,'Feuille1-Catégories'!$F$5+1)=0,M$3,""))),"")</f>
        <v xml:space="preserve"> </v>
      </c>
      <c r="N330" s="29" t="str">
        <f ca="1">IF(AND($A330&lt;&gt;"",N$9&lt;&gt;""),IF(HLOOKUP(N$9,'Feuille1-Catégories'!$C$1:$G$2,2,FALSE)="OUI",N$3,IF(HLOOKUP(N$9,'Feuille1-Catégories'!$C$1:$G$3,3,FALSE)="OUI",OFFSET(N$3,MOD(QUOTIENT(ROW()-ROW($A$20),'Feuille1-Catégories'!$B$6/N$6),N$5),0),IF(MOD($A330-1-N$10,'Feuille1-Catégories'!$F$5+1)=0,N$3,""))),"")</f>
        <v xml:space="preserve"> </v>
      </c>
      <c r="O330" s="29">
        <f ca="1">IF(AND($A330&lt;&gt;"",O$9&lt;&gt;""),IF(HLOOKUP(O$9,'Feuille1-Catégories'!$C$1:$G$2,2,FALSE)="OUI",O$3,IF(HLOOKUP(O$9,'Feuille1-Catégories'!$C$1:$G$3,3,FALSE)="OUI",OFFSET(O$3,MOD(QUOTIENT(ROW()-ROW($A$20),'Feuille1-Catégories'!$B$6/O$6),O$5),0),IF(MOD($A330-1-O$10,'Feuille1-Catégories'!$F$5+1)=0,O$3,""))),"")</f>
        <v>5</v>
      </c>
      <c r="P330" s="29" t="str">
        <f ca="1">IF(AND($A330&lt;&gt;"",P$9&lt;&gt;""),IF(HLOOKUP(P$9,'Feuille1-Catégories'!$C$1:$G$2,2,FALSE)="OUI",P$3,IF(HLOOKUP(P$9,'Feuille1-Catégories'!$C$1:$G$3,3,FALSE)="OUI",OFFSET(P$3,MOD(QUOTIENT(ROW()-ROW($A$20),'Feuille1-Catégories'!$B$6/P$6),P$5),0),IF(MOD($A330-1-P$10,'Feuille1-Catégories'!$F$5+1)=0,P$3,""))),"")</f>
        <v/>
      </c>
      <c r="Q330" s="29" t="str">
        <f ca="1">IF(AND($A330&lt;&gt;"",Q$9&lt;&gt;""),IF(HLOOKUP(Q$9,'Feuille1-Catégories'!$C$1:$G$2,2,FALSE)="OUI",Q$3,IF(HLOOKUP(Q$9,'Feuille1-Catégories'!$C$1:$G$3,3,FALSE)="OUI",OFFSET(Q$3,MOD(QUOTIENT(ROW()-ROW($A$20),'Feuille1-Catégories'!$B$6/Q$6),Q$5),0),IF(MOD($A330-1-Q$10,'Feuille1-Catégories'!$F$5+1)=0,Q$3,""))),"")</f>
        <v/>
      </c>
      <c r="R330" s="29">
        <f ca="1">IF(AND($A330&lt;&gt;"",R$9&lt;&gt;""),IF(HLOOKUP(R$9,'Feuille1-Catégories'!$C$1:$G$2,2,FALSE)="OUI",R$3,IF(HLOOKUP(R$9,'Feuille1-Catégories'!$C$1:$G$3,3,FALSE)="OUI",OFFSET(R$3,MOD(QUOTIENT(ROW()-ROW($A$20),'Feuille1-Catégories'!$B$6/R$6),R$5),0),IF(MOD($A330-1-R$10,'Feuille1-Catégories'!$F$5+1)=0,R$3,""))),"")</f>
        <v>1</v>
      </c>
      <c r="S330" s="29">
        <f ca="1">IF(AND($A330&lt;&gt;"",S$9&lt;&gt;""),IF(HLOOKUP(S$9,'Feuille1-Catégories'!$C$1:$G$2,2,FALSE)="OUI",S$3,IF(HLOOKUP(S$9,'Feuille1-Catégories'!$C$1:$G$3,3,FALSE)="OUI",OFFSET(S$3,MOD(QUOTIENT(ROW()-ROW($A$20),'Feuille1-Catégories'!$B$6/S$6),S$5),0),IF(MOD($A330-1-S$10,'Feuille1-Catégories'!$F$5+1)=0,S$3,""))),"")</f>
        <v>30</v>
      </c>
      <c r="T330" s="29" t="str">
        <f ca="1">IF(AND($A330&lt;&gt;"",T$9&lt;&gt;""),IF(HLOOKUP(T$9,'Feuille1-Catégories'!$C$1:$G$2,2,FALSE)="OUI",T$3,IF(HLOOKUP(T$9,'Feuille1-Catégories'!$C$1:$G$3,3,FALSE)="OUI",OFFSET(T$3,MOD(QUOTIENT(ROW()-ROW($A$20),'Feuille1-Catégories'!$B$6/T$6),T$5),0),IF(MOD($A330-1-T$10,'Feuille1-Catégories'!$F$5+1)=0,T$3,""))),"")</f>
        <v/>
      </c>
      <c r="U330" s="29">
        <f ca="1">IF(AND($A330&lt;&gt;"",U$9&lt;&gt;""),IF(HLOOKUP(U$9,'Feuille1-Catégories'!$C$1:$G$2,2,FALSE)="OUI",U$3,IF(HLOOKUP(U$9,'Feuille1-Catégories'!$C$1:$G$3,3,FALSE)="OUI",OFFSET(U$3,MOD(QUOTIENT(ROW()-ROW($A$20),'Feuille1-Catégories'!$B$6/U$6),U$5),0),IF(MOD($A330-1-U$10,'Feuille1-Catégories'!$F$5+1)=0,U$3,""))),"")</f>
        <v>300</v>
      </c>
      <c r="V330" s="29" t="str">
        <f ca="1">IF(AND($A330&lt;&gt;"",V$9&lt;&gt;""),IF(HLOOKUP(V$9,'Feuille1-Catégories'!$C$1:$G$2,2,FALSE)="OUI",V$3,IF(HLOOKUP(V$9,'Feuille1-Catégories'!$C$1:$G$3,3,FALSE)="OUI",OFFSET(V$3,MOD(QUOTIENT(ROW()-ROW($A$20),'Feuille1-Catégories'!$B$6/V$6),V$5),0),IF(MOD($A330-1-V$10,'Feuille1-Catégories'!$F$5+1)=0,V$3,""))),"")</f>
        <v/>
      </c>
      <c r="W330" s="29" t="str">
        <f ca="1">IF(AND($A330&lt;&gt;"",W$9&lt;&gt;""),IF(HLOOKUP(W$9,'Feuille1-Catégories'!$C$1:$G$2,2,FALSE)="OUI",W$3,IF(HLOOKUP(W$9,'Feuille1-Catégories'!$C$1:$G$3,3,FALSE)="OUI",OFFSET(W$3,MOD(QUOTIENT(ROW()-ROW($A$20),'Feuille1-Catégories'!$B$6/W$6),W$5),0),IF(MOD($A330-1-W$10,'Feuille1-Catégories'!$F$5+1)=0,W$3,""))),"")</f>
        <v/>
      </c>
      <c r="X330" s="29" t="str">
        <f ca="1">IF(AND($A330&lt;&gt;"",X$9&lt;&gt;""),IF(HLOOKUP(X$9,'Feuille1-Catégories'!$C$1:$G$2,2,FALSE)="OUI",X$3,IF(HLOOKUP(X$9,'Feuille1-Catégories'!$C$1:$G$3,3,FALSE)="OUI",OFFSET(X$3,MOD(QUOTIENT(ROW()-ROW($A$20),'Feuille1-Catégories'!$B$6/X$6),X$5),0),IF(MOD($A330-1-X$10,'Feuille1-Catégories'!$F$5+1)=0,X$3,""))),"")</f>
        <v/>
      </c>
      <c r="Y330" s="29" t="str">
        <f ca="1">IF(AND($A330&lt;&gt;"",Y$9&lt;&gt;""),IF(HLOOKUP(Y$9,'Feuille1-Catégories'!$C$1:$G$2,2,FALSE)="OUI",Y$3,IF(HLOOKUP(Y$9,'Feuille1-Catégories'!$C$1:$G$3,3,FALSE)="OUI",OFFSET(Y$3,MOD(QUOTIENT(ROW()-ROW($A$20),'Feuille1-Catégories'!$B$6/Y$6),Y$5),0),IF(MOD($A330-1-Y$10,'Feuille1-Catégories'!$F$5+1)=0,Y$3,""))),"")</f>
        <v/>
      </c>
      <c r="Z330" s="29" t="str">
        <f ca="1">IF(AND($A330&lt;&gt;"",Z$9&lt;&gt;""),IF(HLOOKUP(Z$9,'Feuille1-Catégories'!$C$1:$G$2,2,FALSE)="OUI",Z$3,IF(HLOOKUP(Z$9,'Feuille1-Catégories'!$C$1:$G$3,3,FALSE)="OUI",OFFSET(Z$3,MOD(QUOTIENT(ROW()-ROW($A$20),'Feuille1-Catégories'!$B$6/Z$6),Z$5),0),IF(MOD($A330-1-Z$10,'Feuille1-Catégories'!$F$5+1)=0,Z$3,""))),"")</f>
        <v/>
      </c>
    </row>
    <row r="331" spans="1:26" ht="17" x14ac:dyDescent="0.2">
      <c r="A331" s="21">
        <f>IF('Feuille2-Prix de vente'!A331&lt;&gt;"",'Feuille2-Prix de vente'!A331,"")</f>
        <v>312</v>
      </c>
      <c r="B331" s="33">
        <f ca="1">IF('Feuille2-Prix de vente'!B331&lt;&gt;"",'Feuille2-Prix de vente'!B331,"")</f>
        <v>9.3375394321766567</v>
      </c>
      <c r="C331" s="10">
        <f ca="1">IF('Feuille2-Prix de vente'!C331&lt;&gt;"",'Feuille2-Prix de vente'!C331,"")</f>
        <v>7400.4</v>
      </c>
      <c r="D331" s="10">
        <f t="shared" ca="1" si="4"/>
        <v>887.6</v>
      </c>
      <c r="E331" s="10">
        <f ca="1">IF('Feuille2-Prix de vente'!E331&lt;&gt;"",'Feuille2-Prix de vente'!E331,"")</f>
        <v>8288</v>
      </c>
      <c r="F331" s="29">
        <f ca="1">IF(AND($A331&lt;&gt;"",F$9&lt;&gt;""),IF(HLOOKUP(F$9,'Feuille1-Catégories'!$C$1:$G$2,2,FALSE)="OUI",F$3,IF(HLOOKUP(F$9,'Feuille1-Catégories'!$C$1:$G$3,3,FALSE)="OUI",OFFSET(F$3,MOD(QUOTIENT(ROW()-ROW($A$20),'Feuille1-Catégories'!$B$6/F$6),F$5),0),IF(MOD($A331-1-F$10,'Feuille1-Catégories'!$F$5+1)=0,F$3,""))),"")</f>
        <v>0.8</v>
      </c>
      <c r="G331" s="29" t="str">
        <f ca="1">IF(AND($A331&lt;&gt;"",G$9&lt;&gt;""),IF(HLOOKUP(G$9,'Feuille1-Catégories'!$C$1:$G$2,2,FALSE)="OUI",G$3,IF(HLOOKUP(G$9,'Feuille1-Catégories'!$C$1:$G$3,3,FALSE)="OUI",OFFSET(G$3,MOD(QUOTIENT(ROW()-ROW($A$20),'Feuille1-Catégories'!$B$6/G$6),G$5),0),IF(MOD($A331-1-G$10,'Feuille1-Catégories'!$F$5+1)=0,G$3,""))),"")</f>
        <v xml:space="preserve"> </v>
      </c>
      <c r="H331" s="29" t="str">
        <f ca="1">IF(AND($A331&lt;&gt;"",H$9&lt;&gt;""),IF(HLOOKUP(H$9,'Feuille1-Catégories'!$C$1:$G$2,2,FALSE)="OUI",H$3,IF(HLOOKUP(H$9,'Feuille1-Catégories'!$C$1:$G$3,3,FALSE)="OUI",OFFSET(H$3,MOD(QUOTIENT(ROW()-ROW($A$20),'Feuille1-Catégories'!$B$6/H$6),H$5),0),IF(MOD($A331-1-H$10,'Feuille1-Catégories'!$F$5+1)=0,H$3,""))),"")</f>
        <v/>
      </c>
      <c r="I331" s="29" t="str">
        <f ca="1">IF(AND($A331&lt;&gt;"",I$9&lt;&gt;""),IF(HLOOKUP(I$9,'Feuille1-Catégories'!$C$1:$G$2,2,FALSE)="OUI",I$3,IF(HLOOKUP(I$9,'Feuille1-Catégories'!$C$1:$G$3,3,FALSE)="OUI",OFFSET(I$3,MOD(QUOTIENT(ROW()-ROW($A$20),'Feuille1-Catégories'!$B$6/I$6),I$5),0),IF(MOD($A331-1-I$10,'Feuille1-Catégories'!$F$5+1)=0,I$3,""))),"")</f>
        <v xml:space="preserve"> </v>
      </c>
      <c r="J331" s="29">
        <f ca="1">IF(AND($A331&lt;&gt;"",J$9&lt;&gt;""),IF(HLOOKUP(J$9,'Feuille1-Catégories'!$C$1:$G$2,2,FALSE)="OUI",J$3,IF(HLOOKUP(J$9,'Feuille1-Catégories'!$C$1:$G$3,3,FALSE)="OUI",OFFSET(J$3,MOD(QUOTIENT(ROW()-ROW($A$20),'Feuille1-Catégories'!$B$6/J$6),J$5),0),IF(MOD($A331-1-J$10,'Feuille1-Catégories'!$F$5+1)=0,J$3,""))),"")</f>
        <v>0.8</v>
      </c>
      <c r="K331" s="29" t="str">
        <f ca="1">IF(AND($A331&lt;&gt;"",K$9&lt;&gt;""),IF(HLOOKUP(K$9,'Feuille1-Catégories'!$C$1:$G$2,2,FALSE)="OUI",K$3,IF(HLOOKUP(K$9,'Feuille1-Catégories'!$C$1:$G$3,3,FALSE)="OUI",OFFSET(K$3,MOD(QUOTIENT(ROW()-ROW($A$20),'Feuille1-Catégories'!$B$6/K$6),K$5),0),IF(MOD($A331-1-K$10,'Feuille1-Catégories'!$F$5+1)=0,K$3,""))),"")</f>
        <v/>
      </c>
      <c r="L331" s="29">
        <f ca="1">IF(AND($A331&lt;&gt;"",L$9&lt;&gt;""),IF(HLOOKUP(L$9,'Feuille1-Catégories'!$C$1:$G$2,2,FALSE)="OUI",L$3,IF(HLOOKUP(L$9,'Feuille1-Catégories'!$C$1:$G$3,3,FALSE)="OUI",OFFSET(L$3,MOD(QUOTIENT(ROW()-ROW($A$20),'Feuille1-Catégories'!$B$6/L$6),L$5),0),IF(MOD($A331-1-L$10,'Feuille1-Catégories'!$F$5+1)=0,L$3,""))),"")</f>
        <v>50</v>
      </c>
      <c r="M331" s="29" t="str">
        <f ca="1">IF(AND($A331&lt;&gt;"",M$9&lt;&gt;""),IF(HLOOKUP(M$9,'Feuille1-Catégories'!$C$1:$G$2,2,FALSE)="OUI",M$3,IF(HLOOKUP(M$9,'Feuille1-Catégories'!$C$1:$G$3,3,FALSE)="OUI",OFFSET(M$3,MOD(QUOTIENT(ROW()-ROW($A$20),'Feuille1-Catégories'!$B$6/M$6),M$5),0),IF(MOD($A331-1-M$10,'Feuille1-Catégories'!$F$5+1)=0,M$3,""))),"")</f>
        <v xml:space="preserve"> </v>
      </c>
      <c r="N331" s="29" t="str">
        <f ca="1">IF(AND($A331&lt;&gt;"",N$9&lt;&gt;""),IF(HLOOKUP(N$9,'Feuille1-Catégories'!$C$1:$G$2,2,FALSE)="OUI",N$3,IF(HLOOKUP(N$9,'Feuille1-Catégories'!$C$1:$G$3,3,FALSE)="OUI",OFFSET(N$3,MOD(QUOTIENT(ROW()-ROW($A$20),'Feuille1-Catégories'!$B$6/N$6),N$5),0),IF(MOD($A331-1-N$10,'Feuille1-Catégories'!$F$5+1)=0,N$3,""))),"")</f>
        <v xml:space="preserve"> </v>
      </c>
      <c r="O331" s="29">
        <f ca="1">IF(AND($A331&lt;&gt;"",O$9&lt;&gt;""),IF(HLOOKUP(O$9,'Feuille1-Catégories'!$C$1:$G$2,2,FALSE)="OUI",O$3,IF(HLOOKUP(O$9,'Feuille1-Catégories'!$C$1:$G$3,3,FALSE)="OUI",OFFSET(O$3,MOD(QUOTIENT(ROW()-ROW($A$20),'Feuille1-Catégories'!$B$6/O$6),O$5),0),IF(MOD($A331-1-O$10,'Feuille1-Catégories'!$F$5+1)=0,O$3,""))),"")</f>
        <v>5</v>
      </c>
      <c r="P331" s="29" t="str">
        <f ca="1">IF(AND($A331&lt;&gt;"",P$9&lt;&gt;""),IF(HLOOKUP(P$9,'Feuille1-Catégories'!$C$1:$G$2,2,FALSE)="OUI",P$3,IF(HLOOKUP(P$9,'Feuille1-Catégories'!$C$1:$G$3,3,FALSE)="OUI",OFFSET(P$3,MOD(QUOTIENT(ROW()-ROW($A$20),'Feuille1-Catégories'!$B$6/P$6),P$5),0),IF(MOD($A331-1-P$10,'Feuille1-Catégories'!$F$5+1)=0,P$3,""))),"")</f>
        <v/>
      </c>
      <c r="Q331" s="29">
        <f ca="1">IF(AND($A331&lt;&gt;"",Q$9&lt;&gt;""),IF(HLOOKUP(Q$9,'Feuille1-Catégories'!$C$1:$G$2,2,FALSE)="OUI",Q$3,IF(HLOOKUP(Q$9,'Feuille1-Catégories'!$C$1:$G$3,3,FALSE)="OUI",OFFSET(Q$3,MOD(QUOTIENT(ROW()-ROW($A$20),'Feuille1-Catégories'!$B$6/Q$6),Q$5),0),IF(MOD($A331-1-Q$10,'Feuille1-Catégories'!$F$5+1)=0,Q$3,""))),"")</f>
        <v>500</v>
      </c>
      <c r="R331" s="29">
        <f ca="1">IF(AND($A331&lt;&gt;"",R$9&lt;&gt;""),IF(HLOOKUP(R$9,'Feuille1-Catégories'!$C$1:$G$2,2,FALSE)="OUI",R$3,IF(HLOOKUP(R$9,'Feuille1-Catégories'!$C$1:$G$3,3,FALSE)="OUI",OFFSET(R$3,MOD(QUOTIENT(ROW()-ROW($A$20),'Feuille1-Catégories'!$B$6/R$6),R$5),0),IF(MOD($A331-1-R$10,'Feuille1-Catégories'!$F$5+1)=0,R$3,""))),"")</f>
        <v>1</v>
      </c>
      <c r="S331" s="29">
        <f ca="1">IF(AND($A331&lt;&gt;"",S$9&lt;&gt;""),IF(HLOOKUP(S$9,'Feuille1-Catégories'!$C$1:$G$2,2,FALSE)="OUI",S$3,IF(HLOOKUP(S$9,'Feuille1-Catégories'!$C$1:$G$3,3,FALSE)="OUI",OFFSET(S$3,MOD(QUOTIENT(ROW()-ROW($A$20),'Feuille1-Catégories'!$B$6/S$6),S$5),0),IF(MOD($A331-1-S$10,'Feuille1-Catégories'!$F$5+1)=0,S$3,""))),"")</f>
        <v>30</v>
      </c>
      <c r="T331" s="29" t="str">
        <f ca="1">IF(AND($A331&lt;&gt;"",T$9&lt;&gt;""),IF(HLOOKUP(T$9,'Feuille1-Catégories'!$C$1:$G$2,2,FALSE)="OUI",T$3,IF(HLOOKUP(T$9,'Feuille1-Catégories'!$C$1:$G$3,3,FALSE)="OUI",OFFSET(T$3,MOD(QUOTIENT(ROW()-ROW($A$20),'Feuille1-Catégories'!$B$6/T$6),T$5),0),IF(MOD($A331-1-T$10,'Feuille1-Catégories'!$F$5+1)=0,T$3,""))),"")</f>
        <v/>
      </c>
      <c r="U331" s="29">
        <f ca="1">IF(AND($A331&lt;&gt;"",U$9&lt;&gt;""),IF(HLOOKUP(U$9,'Feuille1-Catégories'!$C$1:$G$2,2,FALSE)="OUI",U$3,IF(HLOOKUP(U$9,'Feuille1-Catégories'!$C$1:$G$3,3,FALSE)="OUI",OFFSET(U$3,MOD(QUOTIENT(ROW()-ROW($A$20),'Feuille1-Catégories'!$B$6/U$6),U$5),0),IF(MOD($A331-1-U$10,'Feuille1-Catégories'!$F$5+1)=0,U$3,""))),"")</f>
        <v>300</v>
      </c>
      <c r="V331" s="29" t="str">
        <f ca="1">IF(AND($A331&lt;&gt;"",V$9&lt;&gt;""),IF(HLOOKUP(V$9,'Feuille1-Catégories'!$C$1:$G$2,2,FALSE)="OUI",V$3,IF(HLOOKUP(V$9,'Feuille1-Catégories'!$C$1:$G$3,3,FALSE)="OUI",OFFSET(V$3,MOD(QUOTIENT(ROW()-ROW($A$20),'Feuille1-Catégories'!$B$6/V$6),V$5),0),IF(MOD($A331-1-V$10,'Feuille1-Catégories'!$F$5+1)=0,V$3,""))),"")</f>
        <v/>
      </c>
      <c r="W331" s="29" t="str">
        <f ca="1">IF(AND($A331&lt;&gt;"",W$9&lt;&gt;""),IF(HLOOKUP(W$9,'Feuille1-Catégories'!$C$1:$G$2,2,FALSE)="OUI",W$3,IF(HLOOKUP(W$9,'Feuille1-Catégories'!$C$1:$G$3,3,FALSE)="OUI",OFFSET(W$3,MOD(QUOTIENT(ROW()-ROW($A$20),'Feuille1-Catégories'!$B$6/W$6),W$5),0),IF(MOD($A331-1-W$10,'Feuille1-Catégories'!$F$5+1)=0,W$3,""))),"")</f>
        <v/>
      </c>
      <c r="X331" s="29" t="str">
        <f ca="1">IF(AND($A331&lt;&gt;"",X$9&lt;&gt;""),IF(HLOOKUP(X$9,'Feuille1-Catégories'!$C$1:$G$2,2,FALSE)="OUI",X$3,IF(HLOOKUP(X$9,'Feuille1-Catégories'!$C$1:$G$3,3,FALSE)="OUI",OFFSET(X$3,MOD(QUOTIENT(ROW()-ROW($A$20),'Feuille1-Catégories'!$B$6/X$6),X$5),0),IF(MOD($A331-1-X$10,'Feuille1-Catégories'!$F$5+1)=0,X$3,""))),"")</f>
        <v/>
      </c>
      <c r="Y331" s="29" t="str">
        <f ca="1">IF(AND($A331&lt;&gt;"",Y$9&lt;&gt;""),IF(HLOOKUP(Y$9,'Feuille1-Catégories'!$C$1:$G$2,2,FALSE)="OUI",Y$3,IF(HLOOKUP(Y$9,'Feuille1-Catégories'!$C$1:$G$3,3,FALSE)="OUI",OFFSET(Y$3,MOD(QUOTIENT(ROW()-ROW($A$20),'Feuille1-Catégories'!$B$6/Y$6),Y$5),0),IF(MOD($A331-1-Y$10,'Feuille1-Catégories'!$F$5+1)=0,Y$3,""))),"")</f>
        <v/>
      </c>
      <c r="Z331" s="29" t="str">
        <f ca="1">IF(AND($A331&lt;&gt;"",Z$9&lt;&gt;""),IF(HLOOKUP(Z$9,'Feuille1-Catégories'!$C$1:$G$2,2,FALSE)="OUI",Z$3,IF(HLOOKUP(Z$9,'Feuille1-Catégories'!$C$1:$G$3,3,FALSE)="OUI",OFFSET(Z$3,MOD(QUOTIENT(ROW()-ROW($A$20),'Feuille1-Catégories'!$B$6/Z$6),Z$5),0),IF(MOD($A331-1-Z$10,'Feuille1-Catégories'!$F$5+1)=0,Z$3,""))),"")</f>
        <v/>
      </c>
    </row>
    <row r="332" spans="1:26" ht="17" x14ac:dyDescent="0.2">
      <c r="A332" s="21">
        <f>IF('Feuille2-Prix de vente'!A332&lt;&gt;"",'Feuille2-Prix de vente'!A332,"")</f>
        <v>313</v>
      </c>
      <c r="B332" s="33">
        <f ca="1">IF('Feuille2-Prix de vente'!B332&lt;&gt;"",'Feuille2-Prix de vente'!B332,"")</f>
        <v>14.557344064386317</v>
      </c>
      <c r="C332" s="10">
        <f ca="1">IF('Feuille2-Prix de vente'!C332&lt;&gt;"",'Feuille2-Prix de vente'!C332,"")</f>
        <v>5390.4</v>
      </c>
      <c r="D332" s="10">
        <f t="shared" ca="1" si="4"/>
        <v>397.6</v>
      </c>
      <c r="E332" s="10">
        <f ca="1">IF('Feuille2-Prix de vente'!E332&lt;&gt;"",'Feuille2-Prix de vente'!E332,"")</f>
        <v>5788</v>
      </c>
      <c r="F332" s="29">
        <f ca="1">IF(AND($A332&lt;&gt;"",F$9&lt;&gt;""),IF(HLOOKUP(F$9,'Feuille1-Catégories'!$C$1:$G$2,2,FALSE)="OUI",F$3,IF(HLOOKUP(F$9,'Feuille1-Catégories'!$C$1:$G$3,3,FALSE)="OUI",OFFSET(F$3,MOD(QUOTIENT(ROW()-ROW($A$20),'Feuille1-Catégories'!$B$6/F$6),F$5),0),IF(MOD($A332-1-F$10,'Feuille1-Catégories'!$F$5+1)=0,F$3,""))),"")</f>
        <v>0.8</v>
      </c>
      <c r="G332" s="29" t="str">
        <f ca="1">IF(AND($A332&lt;&gt;"",G$9&lt;&gt;""),IF(HLOOKUP(G$9,'Feuille1-Catégories'!$C$1:$G$2,2,FALSE)="OUI",G$3,IF(HLOOKUP(G$9,'Feuille1-Catégories'!$C$1:$G$3,3,FALSE)="OUI",OFFSET(G$3,MOD(QUOTIENT(ROW()-ROW($A$20),'Feuille1-Catégories'!$B$6/G$6),G$5),0),IF(MOD($A332-1-G$10,'Feuille1-Catégories'!$F$5+1)=0,G$3,""))),"")</f>
        <v xml:space="preserve"> </v>
      </c>
      <c r="H332" s="29" t="str">
        <f ca="1">IF(AND($A332&lt;&gt;"",H$9&lt;&gt;""),IF(HLOOKUP(H$9,'Feuille1-Catégories'!$C$1:$G$2,2,FALSE)="OUI",H$3,IF(HLOOKUP(H$9,'Feuille1-Catégories'!$C$1:$G$3,3,FALSE)="OUI",OFFSET(H$3,MOD(QUOTIENT(ROW()-ROW($A$20),'Feuille1-Catégories'!$B$6/H$6),H$5),0),IF(MOD($A332-1-H$10,'Feuille1-Catégories'!$F$5+1)=0,H$3,""))),"")</f>
        <v/>
      </c>
      <c r="I332" s="29" t="str">
        <f ca="1">IF(AND($A332&lt;&gt;"",I$9&lt;&gt;""),IF(HLOOKUP(I$9,'Feuille1-Catégories'!$C$1:$G$2,2,FALSE)="OUI",I$3,IF(HLOOKUP(I$9,'Feuille1-Catégories'!$C$1:$G$3,3,FALSE)="OUI",OFFSET(I$3,MOD(QUOTIENT(ROW()-ROW($A$20),'Feuille1-Catégories'!$B$6/I$6),I$5),0),IF(MOD($A332-1-I$10,'Feuille1-Catégories'!$F$5+1)=0,I$3,""))),"")</f>
        <v xml:space="preserve"> </v>
      </c>
      <c r="J332" s="29">
        <f ca="1">IF(AND($A332&lt;&gt;"",J$9&lt;&gt;""),IF(HLOOKUP(J$9,'Feuille1-Catégories'!$C$1:$G$2,2,FALSE)="OUI",J$3,IF(HLOOKUP(J$9,'Feuille1-Catégories'!$C$1:$G$3,3,FALSE)="OUI",OFFSET(J$3,MOD(QUOTIENT(ROW()-ROW($A$20),'Feuille1-Catégories'!$B$6/J$6),J$5),0),IF(MOD($A332-1-J$10,'Feuille1-Catégories'!$F$5+1)=0,J$3,""))),"")</f>
        <v>0.8</v>
      </c>
      <c r="K332" s="29" t="str">
        <f ca="1">IF(AND($A332&lt;&gt;"",K$9&lt;&gt;""),IF(HLOOKUP(K$9,'Feuille1-Catégories'!$C$1:$G$2,2,FALSE)="OUI",K$3,IF(HLOOKUP(K$9,'Feuille1-Catégories'!$C$1:$G$3,3,FALSE)="OUI",OFFSET(K$3,MOD(QUOTIENT(ROW()-ROW($A$20),'Feuille1-Catégories'!$B$6/K$6),K$5),0),IF(MOD($A332-1-K$10,'Feuille1-Catégories'!$F$5+1)=0,K$3,""))),"")</f>
        <v/>
      </c>
      <c r="L332" s="29">
        <f ca="1">IF(AND($A332&lt;&gt;"",L$9&lt;&gt;""),IF(HLOOKUP(L$9,'Feuille1-Catégories'!$C$1:$G$2,2,FALSE)="OUI",L$3,IF(HLOOKUP(L$9,'Feuille1-Catégories'!$C$1:$G$3,3,FALSE)="OUI",OFFSET(L$3,MOD(QUOTIENT(ROW()-ROW($A$20),'Feuille1-Catégories'!$B$6/L$6),L$5),0),IF(MOD($A332-1-L$10,'Feuille1-Catégories'!$F$5+1)=0,L$3,""))),"")</f>
        <v>50</v>
      </c>
      <c r="M332" s="29" t="str">
        <f ca="1">IF(AND($A332&lt;&gt;"",M$9&lt;&gt;""),IF(HLOOKUP(M$9,'Feuille1-Catégories'!$C$1:$G$2,2,FALSE)="OUI",M$3,IF(HLOOKUP(M$9,'Feuille1-Catégories'!$C$1:$G$3,3,FALSE)="OUI",OFFSET(M$3,MOD(QUOTIENT(ROW()-ROW($A$20),'Feuille1-Catégories'!$B$6/M$6),M$5),0),IF(MOD($A332-1-M$10,'Feuille1-Catégories'!$F$5+1)=0,M$3,""))),"")</f>
        <v xml:space="preserve"> </v>
      </c>
      <c r="N332" s="29" t="str">
        <f ca="1">IF(AND($A332&lt;&gt;"",N$9&lt;&gt;""),IF(HLOOKUP(N$9,'Feuille1-Catégories'!$C$1:$G$2,2,FALSE)="OUI",N$3,IF(HLOOKUP(N$9,'Feuille1-Catégories'!$C$1:$G$3,3,FALSE)="OUI",OFFSET(N$3,MOD(QUOTIENT(ROW()-ROW($A$20),'Feuille1-Catégories'!$B$6/N$6),N$5),0),IF(MOD($A332-1-N$10,'Feuille1-Catégories'!$F$5+1)=0,N$3,""))),"")</f>
        <v xml:space="preserve"> </v>
      </c>
      <c r="O332" s="29">
        <f ca="1">IF(AND($A332&lt;&gt;"",O$9&lt;&gt;""),IF(HLOOKUP(O$9,'Feuille1-Catégories'!$C$1:$G$2,2,FALSE)="OUI",O$3,IF(HLOOKUP(O$9,'Feuille1-Catégories'!$C$1:$G$3,3,FALSE)="OUI",OFFSET(O$3,MOD(QUOTIENT(ROW()-ROW($A$20),'Feuille1-Catégories'!$B$6/O$6),O$5),0),IF(MOD($A332-1-O$10,'Feuille1-Catégories'!$F$5+1)=0,O$3,""))),"")</f>
        <v>5</v>
      </c>
      <c r="P332" s="29" t="str">
        <f ca="1">IF(AND($A332&lt;&gt;"",P$9&lt;&gt;""),IF(HLOOKUP(P$9,'Feuille1-Catégories'!$C$1:$G$2,2,FALSE)="OUI",P$3,IF(HLOOKUP(P$9,'Feuille1-Catégories'!$C$1:$G$3,3,FALSE)="OUI",OFFSET(P$3,MOD(QUOTIENT(ROW()-ROW($A$20),'Feuille1-Catégories'!$B$6/P$6),P$5),0),IF(MOD($A332-1-P$10,'Feuille1-Catégories'!$F$5+1)=0,P$3,""))),"")</f>
        <v/>
      </c>
      <c r="Q332" s="29" t="str">
        <f ca="1">IF(AND($A332&lt;&gt;"",Q$9&lt;&gt;""),IF(HLOOKUP(Q$9,'Feuille1-Catégories'!$C$1:$G$2,2,FALSE)="OUI",Q$3,IF(HLOOKUP(Q$9,'Feuille1-Catégories'!$C$1:$G$3,3,FALSE)="OUI",OFFSET(Q$3,MOD(QUOTIENT(ROW()-ROW($A$20),'Feuille1-Catégories'!$B$6/Q$6),Q$5),0),IF(MOD($A332-1-Q$10,'Feuille1-Catégories'!$F$5+1)=0,Q$3,""))),"")</f>
        <v/>
      </c>
      <c r="R332" s="29">
        <f ca="1">IF(AND($A332&lt;&gt;"",R$9&lt;&gt;""),IF(HLOOKUP(R$9,'Feuille1-Catégories'!$C$1:$G$2,2,FALSE)="OUI",R$3,IF(HLOOKUP(R$9,'Feuille1-Catégories'!$C$1:$G$3,3,FALSE)="OUI",OFFSET(R$3,MOD(QUOTIENT(ROW()-ROW($A$20),'Feuille1-Catégories'!$B$6/R$6),R$5),0),IF(MOD($A332-1-R$10,'Feuille1-Catégories'!$F$5+1)=0,R$3,""))),"")</f>
        <v>1</v>
      </c>
      <c r="S332" s="29">
        <f ca="1">IF(AND($A332&lt;&gt;"",S$9&lt;&gt;""),IF(HLOOKUP(S$9,'Feuille1-Catégories'!$C$1:$G$2,2,FALSE)="OUI",S$3,IF(HLOOKUP(S$9,'Feuille1-Catégories'!$C$1:$G$3,3,FALSE)="OUI",OFFSET(S$3,MOD(QUOTIENT(ROW()-ROW($A$20),'Feuille1-Catégories'!$B$6/S$6),S$5),0),IF(MOD($A332-1-S$10,'Feuille1-Catégories'!$F$5+1)=0,S$3,""))),"")</f>
        <v>30</v>
      </c>
      <c r="T332" s="29">
        <f ca="1">IF(AND($A332&lt;&gt;"",T$9&lt;&gt;""),IF(HLOOKUP(T$9,'Feuille1-Catégories'!$C$1:$G$2,2,FALSE)="OUI",T$3,IF(HLOOKUP(T$9,'Feuille1-Catégories'!$C$1:$G$3,3,FALSE)="OUI",OFFSET(T$3,MOD(QUOTIENT(ROW()-ROW($A$20),'Feuille1-Catégories'!$B$6/T$6),T$5),0),IF(MOD($A332-1-T$10,'Feuille1-Catégories'!$F$5+1)=0,T$3,""))),"")</f>
        <v>10</v>
      </c>
      <c r="U332" s="29">
        <f ca="1">IF(AND($A332&lt;&gt;"",U$9&lt;&gt;""),IF(HLOOKUP(U$9,'Feuille1-Catégories'!$C$1:$G$2,2,FALSE)="OUI",U$3,IF(HLOOKUP(U$9,'Feuille1-Catégories'!$C$1:$G$3,3,FALSE)="OUI",OFFSET(U$3,MOD(QUOTIENT(ROW()-ROW($A$20),'Feuille1-Catégories'!$B$6/U$6),U$5),0),IF(MOD($A332-1-U$10,'Feuille1-Catégories'!$F$5+1)=0,U$3,""))),"")</f>
        <v>300</v>
      </c>
      <c r="V332" s="29" t="str">
        <f ca="1">IF(AND($A332&lt;&gt;"",V$9&lt;&gt;""),IF(HLOOKUP(V$9,'Feuille1-Catégories'!$C$1:$G$2,2,FALSE)="OUI",V$3,IF(HLOOKUP(V$9,'Feuille1-Catégories'!$C$1:$G$3,3,FALSE)="OUI",OFFSET(V$3,MOD(QUOTIENT(ROW()-ROW($A$20),'Feuille1-Catégories'!$B$6/V$6),V$5),0),IF(MOD($A332-1-V$10,'Feuille1-Catégories'!$F$5+1)=0,V$3,""))),"")</f>
        <v/>
      </c>
      <c r="W332" s="29" t="str">
        <f ca="1">IF(AND($A332&lt;&gt;"",W$9&lt;&gt;""),IF(HLOOKUP(W$9,'Feuille1-Catégories'!$C$1:$G$2,2,FALSE)="OUI",W$3,IF(HLOOKUP(W$9,'Feuille1-Catégories'!$C$1:$G$3,3,FALSE)="OUI",OFFSET(W$3,MOD(QUOTIENT(ROW()-ROW($A$20),'Feuille1-Catégories'!$B$6/W$6),W$5),0),IF(MOD($A332-1-W$10,'Feuille1-Catégories'!$F$5+1)=0,W$3,""))),"")</f>
        <v/>
      </c>
      <c r="X332" s="29" t="str">
        <f ca="1">IF(AND($A332&lt;&gt;"",X$9&lt;&gt;""),IF(HLOOKUP(X$9,'Feuille1-Catégories'!$C$1:$G$2,2,FALSE)="OUI",X$3,IF(HLOOKUP(X$9,'Feuille1-Catégories'!$C$1:$G$3,3,FALSE)="OUI",OFFSET(X$3,MOD(QUOTIENT(ROW()-ROW($A$20),'Feuille1-Catégories'!$B$6/X$6),X$5),0),IF(MOD($A332-1-X$10,'Feuille1-Catégories'!$F$5+1)=0,X$3,""))),"")</f>
        <v/>
      </c>
      <c r="Y332" s="29" t="str">
        <f ca="1">IF(AND($A332&lt;&gt;"",Y$9&lt;&gt;""),IF(HLOOKUP(Y$9,'Feuille1-Catégories'!$C$1:$G$2,2,FALSE)="OUI",Y$3,IF(HLOOKUP(Y$9,'Feuille1-Catégories'!$C$1:$G$3,3,FALSE)="OUI",OFFSET(Y$3,MOD(QUOTIENT(ROW()-ROW($A$20),'Feuille1-Catégories'!$B$6/Y$6),Y$5),0),IF(MOD($A332-1-Y$10,'Feuille1-Catégories'!$F$5+1)=0,Y$3,""))),"")</f>
        <v/>
      </c>
      <c r="Z332" s="29" t="str">
        <f ca="1">IF(AND($A332&lt;&gt;"",Z$9&lt;&gt;""),IF(HLOOKUP(Z$9,'Feuille1-Catégories'!$C$1:$G$2,2,FALSE)="OUI",Z$3,IF(HLOOKUP(Z$9,'Feuille1-Catégories'!$C$1:$G$3,3,FALSE)="OUI",OFFSET(Z$3,MOD(QUOTIENT(ROW()-ROW($A$20),'Feuille1-Catégories'!$B$6/Z$6),Z$5),0),IF(MOD($A332-1-Z$10,'Feuille1-Catégories'!$F$5+1)=0,Z$3,""))),"")</f>
        <v/>
      </c>
    </row>
    <row r="333" spans="1:26" ht="17" x14ac:dyDescent="0.2">
      <c r="A333" s="21">
        <f>IF('Feuille2-Prix de vente'!A333&lt;&gt;"",'Feuille2-Prix de vente'!A333,"")</f>
        <v>314</v>
      </c>
      <c r="B333" s="33">
        <f ca="1">IF('Feuille2-Prix de vente'!B333&lt;&gt;"",'Feuille2-Prix de vente'!B333,"")</f>
        <v>12.312614259597806</v>
      </c>
      <c r="C333" s="10">
        <f ca="1">IF('Feuille2-Prix de vente'!C333&lt;&gt;"",'Feuille2-Prix de vente'!C333,"")</f>
        <v>4950.3999999999996</v>
      </c>
      <c r="D333" s="10">
        <f t="shared" ca="1" si="4"/>
        <v>437.6</v>
      </c>
      <c r="E333" s="10">
        <f ca="1">IF('Feuille2-Prix de vente'!E333&lt;&gt;"",'Feuille2-Prix de vente'!E333,"")</f>
        <v>5388</v>
      </c>
      <c r="F333" s="29">
        <f ca="1">IF(AND($A333&lt;&gt;"",F$9&lt;&gt;""),IF(HLOOKUP(F$9,'Feuille1-Catégories'!$C$1:$G$2,2,FALSE)="OUI",F$3,IF(HLOOKUP(F$9,'Feuille1-Catégories'!$C$1:$G$3,3,FALSE)="OUI",OFFSET(F$3,MOD(QUOTIENT(ROW()-ROW($A$20),'Feuille1-Catégories'!$B$6/F$6),F$5),0),IF(MOD($A333-1-F$10,'Feuille1-Catégories'!$F$5+1)=0,F$3,""))),"")</f>
        <v>0.8</v>
      </c>
      <c r="G333" s="29" t="str">
        <f ca="1">IF(AND($A333&lt;&gt;"",G$9&lt;&gt;""),IF(HLOOKUP(G$9,'Feuille1-Catégories'!$C$1:$G$2,2,FALSE)="OUI",G$3,IF(HLOOKUP(G$9,'Feuille1-Catégories'!$C$1:$G$3,3,FALSE)="OUI",OFFSET(G$3,MOD(QUOTIENT(ROW()-ROW($A$20),'Feuille1-Catégories'!$B$6/G$6),G$5),0),IF(MOD($A333-1-G$10,'Feuille1-Catégories'!$F$5+1)=0,G$3,""))),"")</f>
        <v xml:space="preserve"> </v>
      </c>
      <c r="H333" s="29">
        <f ca="1">IF(AND($A333&lt;&gt;"",H$9&lt;&gt;""),IF(HLOOKUP(H$9,'Feuille1-Catégories'!$C$1:$G$2,2,FALSE)="OUI",H$3,IF(HLOOKUP(H$9,'Feuille1-Catégories'!$C$1:$G$3,3,FALSE)="OUI",OFFSET(H$3,MOD(QUOTIENT(ROW()-ROW($A$20),'Feuille1-Catégories'!$B$6/H$6),H$5),0),IF(MOD($A333-1-H$10,'Feuille1-Catégories'!$F$5+1)=0,H$3,""))),"")</f>
        <v>50</v>
      </c>
      <c r="I333" s="29" t="str">
        <f ca="1">IF(AND($A333&lt;&gt;"",I$9&lt;&gt;""),IF(HLOOKUP(I$9,'Feuille1-Catégories'!$C$1:$G$2,2,FALSE)="OUI",I$3,IF(HLOOKUP(I$9,'Feuille1-Catégories'!$C$1:$G$3,3,FALSE)="OUI",OFFSET(I$3,MOD(QUOTIENT(ROW()-ROW($A$20),'Feuille1-Catégories'!$B$6/I$6),I$5),0),IF(MOD($A333-1-I$10,'Feuille1-Catégories'!$F$5+1)=0,I$3,""))),"")</f>
        <v xml:space="preserve"> </v>
      </c>
      <c r="J333" s="29">
        <f ca="1">IF(AND($A333&lt;&gt;"",J$9&lt;&gt;""),IF(HLOOKUP(J$9,'Feuille1-Catégories'!$C$1:$G$2,2,FALSE)="OUI",J$3,IF(HLOOKUP(J$9,'Feuille1-Catégories'!$C$1:$G$3,3,FALSE)="OUI",OFFSET(J$3,MOD(QUOTIENT(ROW()-ROW($A$20),'Feuille1-Catégories'!$B$6/J$6),J$5),0),IF(MOD($A333-1-J$10,'Feuille1-Catégories'!$F$5+1)=0,J$3,""))),"")</f>
        <v>0.8</v>
      </c>
      <c r="K333" s="29" t="str">
        <f ca="1">IF(AND($A333&lt;&gt;"",K$9&lt;&gt;""),IF(HLOOKUP(K$9,'Feuille1-Catégories'!$C$1:$G$2,2,FALSE)="OUI",K$3,IF(HLOOKUP(K$9,'Feuille1-Catégories'!$C$1:$G$3,3,FALSE)="OUI",OFFSET(K$3,MOD(QUOTIENT(ROW()-ROW($A$20),'Feuille1-Catégories'!$B$6/K$6),K$5),0),IF(MOD($A333-1-K$10,'Feuille1-Catégories'!$F$5+1)=0,K$3,""))),"")</f>
        <v/>
      </c>
      <c r="L333" s="29">
        <f ca="1">IF(AND($A333&lt;&gt;"",L$9&lt;&gt;""),IF(HLOOKUP(L$9,'Feuille1-Catégories'!$C$1:$G$2,2,FALSE)="OUI",L$3,IF(HLOOKUP(L$9,'Feuille1-Catégories'!$C$1:$G$3,3,FALSE)="OUI",OFFSET(L$3,MOD(QUOTIENT(ROW()-ROW($A$20),'Feuille1-Catégories'!$B$6/L$6),L$5),0),IF(MOD($A333-1-L$10,'Feuille1-Catégories'!$F$5+1)=0,L$3,""))),"")</f>
        <v>50</v>
      </c>
      <c r="M333" s="29" t="str">
        <f ca="1">IF(AND($A333&lt;&gt;"",M$9&lt;&gt;""),IF(HLOOKUP(M$9,'Feuille1-Catégories'!$C$1:$G$2,2,FALSE)="OUI",M$3,IF(HLOOKUP(M$9,'Feuille1-Catégories'!$C$1:$G$3,3,FALSE)="OUI",OFFSET(M$3,MOD(QUOTIENT(ROW()-ROW($A$20),'Feuille1-Catégories'!$B$6/M$6),M$5),0),IF(MOD($A333-1-M$10,'Feuille1-Catégories'!$F$5+1)=0,M$3,""))),"")</f>
        <v xml:space="preserve"> </v>
      </c>
      <c r="N333" s="29" t="str">
        <f ca="1">IF(AND($A333&lt;&gt;"",N$9&lt;&gt;""),IF(HLOOKUP(N$9,'Feuille1-Catégories'!$C$1:$G$2,2,FALSE)="OUI",N$3,IF(HLOOKUP(N$9,'Feuille1-Catégories'!$C$1:$G$3,3,FALSE)="OUI",OFFSET(N$3,MOD(QUOTIENT(ROW()-ROW($A$20),'Feuille1-Catégories'!$B$6/N$6),N$5),0),IF(MOD($A333-1-N$10,'Feuille1-Catégories'!$F$5+1)=0,N$3,""))),"")</f>
        <v xml:space="preserve"> </v>
      </c>
      <c r="O333" s="29">
        <f ca="1">IF(AND($A333&lt;&gt;"",O$9&lt;&gt;""),IF(HLOOKUP(O$9,'Feuille1-Catégories'!$C$1:$G$2,2,FALSE)="OUI",O$3,IF(HLOOKUP(O$9,'Feuille1-Catégories'!$C$1:$G$3,3,FALSE)="OUI",OFFSET(O$3,MOD(QUOTIENT(ROW()-ROW($A$20),'Feuille1-Catégories'!$B$6/O$6),O$5),0),IF(MOD($A333-1-O$10,'Feuille1-Catégories'!$F$5+1)=0,O$3,""))),"")</f>
        <v>5</v>
      </c>
      <c r="P333" s="29" t="str">
        <f ca="1">IF(AND($A333&lt;&gt;"",P$9&lt;&gt;""),IF(HLOOKUP(P$9,'Feuille1-Catégories'!$C$1:$G$2,2,FALSE)="OUI",P$3,IF(HLOOKUP(P$9,'Feuille1-Catégories'!$C$1:$G$3,3,FALSE)="OUI",OFFSET(P$3,MOD(QUOTIENT(ROW()-ROW($A$20),'Feuille1-Catégories'!$B$6/P$6),P$5),0),IF(MOD($A333-1-P$10,'Feuille1-Catégories'!$F$5+1)=0,P$3,""))),"")</f>
        <v/>
      </c>
      <c r="Q333" s="29" t="str">
        <f ca="1">IF(AND($A333&lt;&gt;"",Q$9&lt;&gt;""),IF(HLOOKUP(Q$9,'Feuille1-Catégories'!$C$1:$G$2,2,FALSE)="OUI",Q$3,IF(HLOOKUP(Q$9,'Feuille1-Catégories'!$C$1:$G$3,3,FALSE)="OUI",OFFSET(Q$3,MOD(QUOTIENT(ROW()-ROW($A$20),'Feuille1-Catégories'!$B$6/Q$6),Q$5),0),IF(MOD($A333-1-Q$10,'Feuille1-Catégories'!$F$5+1)=0,Q$3,""))),"")</f>
        <v/>
      </c>
      <c r="R333" s="29">
        <f ca="1">IF(AND($A333&lt;&gt;"",R$9&lt;&gt;""),IF(HLOOKUP(R$9,'Feuille1-Catégories'!$C$1:$G$2,2,FALSE)="OUI",R$3,IF(HLOOKUP(R$9,'Feuille1-Catégories'!$C$1:$G$3,3,FALSE)="OUI",OFFSET(R$3,MOD(QUOTIENT(ROW()-ROW($A$20),'Feuille1-Catégories'!$B$6/R$6),R$5),0),IF(MOD($A333-1-R$10,'Feuille1-Catégories'!$F$5+1)=0,R$3,""))),"")</f>
        <v>1</v>
      </c>
      <c r="S333" s="29">
        <f ca="1">IF(AND($A333&lt;&gt;"",S$9&lt;&gt;""),IF(HLOOKUP(S$9,'Feuille1-Catégories'!$C$1:$G$2,2,FALSE)="OUI",S$3,IF(HLOOKUP(S$9,'Feuille1-Catégories'!$C$1:$G$3,3,FALSE)="OUI",OFFSET(S$3,MOD(QUOTIENT(ROW()-ROW($A$20),'Feuille1-Catégories'!$B$6/S$6),S$5),0),IF(MOD($A333-1-S$10,'Feuille1-Catégories'!$F$5+1)=0,S$3,""))),"")</f>
        <v>30</v>
      </c>
      <c r="T333" s="29" t="str">
        <f ca="1">IF(AND($A333&lt;&gt;"",T$9&lt;&gt;""),IF(HLOOKUP(T$9,'Feuille1-Catégories'!$C$1:$G$2,2,FALSE)="OUI",T$3,IF(HLOOKUP(T$9,'Feuille1-Catégories'!$C$1:$G$3,3,FALSE)="OUI",OFFSET(T$3,MOD(QUOTIENT(ROW()-ROW($A$20),'Feuille1-Catégories'!$B$6/T$6),T$5),0),IF(MOD($A333-1-T$10,'Feuille1-Catégories'!$F$5+1)=0,T$3,""))),"")</f>
        <v/>
      </c>
      <c r="U333" s="29">
        <f ca="1">IF(AND($A333&lt;&gt;"",U$9&lt;&gt;""),IF(HLOOKUP(U$9,'Feuille1-Catégories'!$C$1:$G$2,2,FALSE)="OUI",U$3,IF(HLOOKUP(U$9,'Feuille1-Catégories'!$C$1:$G$3,3,FALSE)="OUI",OFFSET(U$3,MOD(QUOTIENT(ROW()-ROW($A$20),'Feuille1-Catégories'!$B$6/U$6),U$5),0),IF(MOD($A333-1-U$10,'Feuille1-Catégories'!$F$5+1)=0,U$3,""))),"")</f>
        <v>300</v>
      </c>
      <c r="V333" s="29" t="str">
        <f ca="1">IF(AND($A333&lt;&gt;"",V$9&lt;&gt;""),IF(HLOOKUP(V$9,'Feuille1-Catégories'!$C$1:$G$2,2,FALSE)="OUI",V$3,IF(HLOOKUP(V$9,'Feuille1-Catégories'!$C$1:$G$3,3,FALSE)="OUI",OFFSET(V$3,MOD(QUOTIENT(ROW()-ROW($A$20),'Feuille1-Catégories'!$B$6/V$6),V$5),0),IF(MOD($A333-1-V$10,'Feuille1-Catégories'!$F$5+1)=0,V$3,""))),"")</f>
        <v/>
      </c>
      <c r="W333" s="29" t="str">
        <f ca="1">IF(AND($A333&lt;&gt;"",W$9&lt;&gt;""),IF(HLOOKUP(W$9,'Feuille1-Catégories'!$C$1:$G$2,2,FALSE)="OUI",W$3,IF(HLOOKUP(W$9,'Feuille1-Catégories'!$C$1:$G$3,3,FALSE)="OUI",OFFSET(W$3,MOD(QUOTIENT(ROW()-ROW($A$20),'Feuille1-Catégories'!$B$6/W$6),W$5),0),IF(MOD($A333-1-W$10,'Feuille1-Catégories'!$F$5+1)=0,W$3,""))),"")</f>
        <v/>
      </c>
      <c r="X333" s="29" t="str">
        <f ca="1">IF(AND($A333&lt;&gt;"",X$9&lt;&gt;""),IF(HLOOKUP(X$9,'Feuille1-Catégories'!$C$1:$G$2,2,FALSE)="OUI",X$3,IF(HLOOKUP(X$9,'Feuille1-Catégories'!$C$1:$G$3,3,FALSE)="OUI",OFFSET(X$3,MOD(QUOTIENT(ROW()-ROW($A$20),'Feuille1-Catégories'!$B$6/X$6),X$5),0),IF(MOD($A333-1-X$10,'Feuille1-Catégories'!$F$5+1)=0,X$3,""))),"")</f>
        <v/>
      </c>
      <c r="Y333" s="29" t="str">
        <f ca="1">IF(AND($A333&lt;&gt;"",Y$9&lt;&gt;""),IF(HLOOKUP(Y$9,'Feuille1-Catégories'!$C$1:$G$2,2,FALSE)="OUI",Y$3,IF(HLOOKUP(Y$9,'Feuille1-Catégories'!$C$1:$G$3,3,FALSE)="OUI",OFFSET(Y$3,MOD(QUOTIENT(ROW()-ROW($A$20),'Feuille1-Catégories'!$B$6/Y$6),Y$5),0),IF(MOD($A333-1-Y$10,'Feuille1-Catégories'!$F$5+1)=0,Y$3,""))),"")</f>
        <v/>
      </c>
      <c r="Z333" s="29" t="str">
        <f ca="1">IF(AND($A333&lt;&gt;"",Z$9&lt;&gt;""),IF(HLOOKUP(Z$9,'Feuille1-Catégories'!$C$1:$G$2,2,FALSE)="OUI",Z$3,IF(HLOOKUP(Z$9,'Feuille1-Catégories'!$C$1:$G$3,3,FALSE)="OUI",OFFSET(Z$3,MOD(QUOTIENT(ROW()-ROW($A$20),'Feuille1-Catégories'!$B$6/Z$6),Z$5),0),IF(MOD($A333-1-Z$10,'Feuille1-Catégories'!$F$5+1)=0,Z$3,""))),"")</f>
        <v/>
      </c>
    </row>
    <row r="334" spans="1:26" ht="17" x14ac:dyDescent="0.2">
      <c r="A334" s="21">
        <f>IF('Feuille2-Prix de vente'!A334&lt;&gt;"",'Feuille2-Prix de vente'!A334,"")</f>
        <v>315</v>
      </c>
      <c r="B334" s="33">
        <f ca="1">IF('Feuille2-Prix de vente'!B334&lt;&gt;"",'Feuille2-Prix de vente'!B334,"")</f>
        <v>13.35010060362173</v>
      </c>
      <c r="C334" s="10">
        <f ca="1">IF('Feuille2-Prix de vente'!C334&lt;&gt;"",'Feuille2-Prix de vente'!C334,"")</f>
        <v>4910.3999999999996</v>
      </c>
      <c r="D334" s="10">
        <f t="shared" ca="1" si="4"/>
        <v>397.6</v>
      </c>
      <c r="E334" s="10">
        <f ca="1">IF('Feuille2-Prix de vente'!E334&lt;&gt;"",'Feuille2-Prix de vente'!E334,"")</f>
        <v>5308</v>
      </c>
      <c r="F334" s="29">
        <f ca="1">IF(AND($A334&lt;&gt;"",F$9&lt;&gt;""),IF(HLOOKUP(F$9,'Feuille1-Catégories'!$C$1:$G$2,2,FALSE)="OUI",F$3,IF(HLOOKUP(F$9,'Feuille1-Catégories'!$C$1:$G$3,3,FALSE)="OUI",OFFSET(F$3,MOD(QUOTIENT(ROW()-ROW($A$20),'Feuille1-Catégories'!$B$6/F$6),F$5),0),IF(MOD($A334-1-F$10,'Feuille1-Catégories'!$F$5+1)=0,F$3,""))),"")</f>
        <v>0.8</v>
      </c>
      <c r="G334" s="29" t="str">
        <f ca="1">IF(AND($A334&lt;&gt;"",G$9&lt;&gt;""),IF(HLOOKUP(G$9,'Feuille1-Catégories'!$C$1:$G$2,2,FALSE)="OUI",G$3,IF(HLOOKUP(G$9,'Feuille1-Catégories'!$C$1:$G$3,3,FALSE)="OUI",OFFSET(G$3,MOD(QUOTIENT(ROW()-ROW($A$20),'Feuille1-Catégories'!$B$6/G$6),G$5),0),IF(MOD($A334-1-G$10,'Feuille1-Catégories'!$F$5+1)=0,G$3,""))),"")</f>
        <v xml:space="preserve"> </v>
      </c>
      <c r="H334" s="29" t="str">
        <f ca="1">IF(AND($A334&lt;&gt;"",H$9&lt;&gt;""),IF(HLOOKUP(H$9,'Feuille1-Catégories'!$C$1:$G$2,2,FALSE)="OUI",H$3,IF(HLOOKUP(H$9,'Feuille1-Catégories'!$C$1:$G$3,3,FALSE)="OUI",OFFSET(H$3,MOD(QUOTIENT(ROW()-ROW($A$20),'Feuille1-Catégories'!$B$6/H$6),H$5),0),IF(MOD($A334-1-H$10,'Feuille1-Catégories'!$F$5+1)=0,H$3,""))),"")</f>
        <v/>
      </c>
      <c r="I334" s="29" t="str">
        <f ca="1">IF(AND($A334&lt;&gt;"",I$9&lt;&gt;""),IF(HLOOKUP(I$9,'Feuille1-Catégories'!$C$1:$G$2,2,FALSE)="OUI",I$3,IF(HLOOKUP(I$9,'Feuille1-Catégories'!$C$1:$G$3,3,FALSE)="OUI",OFFSET(I$3,MOD(QUOTIENT(ROW()-ROW($A$20),'Feuille1-Catégories'!$B$6/I$6),I$5),0),IF(MOD($A334-1-I$10,'Feuille1-Catégories'!$F$5+1)=0,I$3,""))),"")</f>
        <v xml:space="preserve"> </v>
      </c>
      <c r="J334" s="29">
        <f ca="1">IF(AND($A334&lt;&gt;"",J$9&lt;&gt;""),IF(HLOOKUP(J$9,'Feuille1-Catégories'!$C$1:$G$2,2,FALSE)="OUI",J$3,IF(HLOOKUP(J$9,'Feuille1-Catégories'!$C$1:$G$3,3,FALSE)="OUI",OFFSET(J$3,MOD(QUOTIENT(ROW()-ROW($A$20),'Feuille1-Catégories'!$B$6/J$6),J$5),0),IF(MOD($A334-1-J$10,'Feuille1-Catégories'!$F$5+1)=0,J$3,""))),"")</f>
        <v>0.8</v>
      </c>
      <c r="K334" s="29">
        <f ca="1">IF(AND($A334&lt;&gt;"",K$9&lt;&gt;""),IF(HLOOKUP(K$9,'Feuille1-Catégories'!$C$1:$G$2,2,FALSE)="OUI",K$3,IF(HLOOKUP(K$9,'Feuille1-Catégories'!$C$1:$G$3,3,FALSE)="OUI",OFFSET(K$3,MOD(QUOTIENT(ROW()-ROW($A$20),'Feuille1-Catégories'!$B$6/K$6),K$5),0),IF(MOD($A334-1-K$10,'Feuille1-Catégories'!$F$5+1)=0,K$3,""))),"")</f>
        <v>10</v>
      </c>
      <c r="L334" s="29">
        <f ca="1">IF(AND($A334&lt;&gt;"",L$9&lt;&gt;""),IF(HLOOKUP(L$9,'Feuille1-Catégories'!$C$1:$G$2,2,FALSE)="OUI",L$3,IF(HLOOKUP(L$9,'Feuille1-Catégories'!$C$1:$G$3,3,FALSE)="OUI",OFFSET(L$3,MOD(QUOTIENT(ROW()-ROW($A$20),'Feuille1-Catégories'!$B$6/L$6),L$5),0),IF(MOD($A334-1-L$10,'Feuille1-Catégories'!$F$5+1)=0,L$3,""))),"")</f>
        <v>50</v>
      </c>
      <c r="M334" s="29" t="str">
        <f ca="1">IF(AND($A334&lt;&gt;"",M$9&lt;&gt;""),IF(HLOOKUP(M$9,'Feuille1-Catégories'!$C$1:$G$2,2,FALSE)="OUI",M$3,IF(HLOOKUP(M$9,'Feuille1-Catégories'!$C$1:$G$3,3,FALSE)="OUI",OFFSET(M$3,MOD(QUOTIENT(ROW()-ROW($A$20),'Feuille1-Catégories'!$B$6/M$6),M$5),0),IF(MOD($A334-1-M$10,'Feuille1-Catégories'!$F$5+1)=0,M$3,""))),"")</f>
        <v xml:space="preserve"> </v>
      </c>
      <c r="N334" s="29" t="str">
        <f ca="1">IF(AND($A334&lt;&gt;"",N$9&lt;&gt;""),IF(HLOOKUP(N$9,'Feuille1-Catégories'!$C$1:$G$2,2,FALSE)="OUI",N$3,IF(HLOOKUP(N$9,'Feuille1-Catégories'!$C$1:$G$3,3,FALSE)="OUI",OFFSET(N$3,MOD(QUOTIENT(ROW()-ROW($A$20),'Feuille1-Catégories'!$B$6/N$6),N$5),0),IF(MOD($A334-1-N$10,'Feuille1-Catégories'!$F$5+1)=0,N$3,""))),"")</f>
        <v xml:space="preserve"> </v>
      </c>
      <c r="O334" s="29">
        <f ca="1">IF(AND($A334&lt;&gt;"",O$9&lt;&gt;""),IF(HLOOKUP(O$9,'Feuille1-Catégories'!$C$1:$G$2,2,FALSE)="OUI",O$3,IF(HLOOKUP(O$9,'Feuille1-Catégories'!$C$1:$G$3,3,FALSE)="OUI",OFFSET(O$3,MOD(QUOTIENT(ROW()-ROW($A$20),'Feuille1-Catégories'!$B$6/O$6),O$5),0),IF(MOD($A334-1-O$10,'Feuille1-Catégories'!$F$5+1)=0,O$3,""))),"")</f>
        <v>5</v>
      </c>
      <c r="P334" s="29" t="str">
        <f ca="1">IF(AND($A334&lt;&gt;"",P$9&lt;&gt;""),IF(HLOOKUP(P$9,'Feuille1-Catégories'!$C$1:$G$2,2,FALSE)="OUI",P$3,IF(HLOOKUP(P$9,'Feuille1-Catégories'!$C$1:$G$3,3,FALSE)="OUI",OFFSET(P$3,MOD(QUOTIENT(ROW()-ROW($A$20),'Feuille1-Catégories'!$B$6/P$6),P$5),0),IF(MOD($A334-1-P$10,'Feuille1-Catégories'!$F$5+1)=0,P$3,""))),"")</f>
        <v/>
      </c>
      <c r="Q334" s="29" t="str">
        <f ca="1">IF(AND($A334&lt;&gt;"",Q$9&lt;&gt;""),IF(HLOOKUP(Q$9,'Feuille1-Catégories'!$C$1:$G$2,2,FALSE)="OUI",Q$3,IF(HLOOKUP(Q$9,'Feuille1-Catégories'!$C$1:$G$3,3,FALSE)="OUI",OFFSET(Q$3,MOD(QUOTIENT(ROW()-ROW($A$20),'Feuille1-Catégories'!$B$6/Q$6),Q$5),0),IF(MOD($A334-1-Q$10,'Feuille1-Catégories'!$F$5+1)=0,Q$3,""))),"")</f>
        <v/>
      </c>
      <c r="R334" s="29">
        <f ca="1">IF(AND($A334&lt;&gt;"",R$9&lt;&gt;""),IF(HLOOKUP(R$9,'Feuille1-Catégories'!$C$1:$G$2,2,FALSE)="OUI",R$3,IF(HLOOKUP(R$9,'Feuille1-Catégories'!$C$1:$G$3,3,FALSE)="OUI",OFFSET(R$3,MOD(QUOTIENT(ROW()-ROW($A$20),'Feuille1-Catégories'!$B$6/R$6),R$5),0),IF(MOD($A334-1-R$10,'Feuille1-Catégories'!$F$5+1)=0,R$3,""))),"")</f>
        <v>1</v>
      </c>
      <c r="S334" s="29">
        <f ca="1">IF(AND($A334&lt;&gt;"",S$9&lt;&gt;""),IF(HLOOKUP(S$9,'Feuille1-Catégories'!$C$1:$G$2,2,FALSE)="OUI",S$3,IF(HLOOKUP(S$9,'Feuille1-Catégories'!$C$1:$G$3,3,FALSE)="OUI",OFFSET(S$3,MOD(QUOTIENT(ROW()-ROW($A$20),'Feuille1-Catégories'!$B$6/S$6),S$5),0),IF(MOD($A334-1-S$10,'Feuille1-Catégories'!$F$5+1)=0,S$3,""))),"")</f>
        <v>30</v>
      </c>
      <c r="T334" s="29" t="str">
        <f ca="1">IF(AND($A334&lt;&gt;"",T$9&lt;&gt;""),IF(HLOOKUP(T$9,'Feuille1-Catégories'!$C$1:$G$2,2,FALSE)="OUI",T$3,IF(HLOOKUP(T$9,'Feuille1-Catégories'!$C$1:$G$3,3,FALSE)="OUI",OFFSET(T$3,MOD(QUOTIENT(ROW()-ROW($A$20),'Feuille1-Catégories'!$B$6/T$6),T$5),0),IF(MOD($A334-1-T$10,'Feuille1-Catégories'!$F$5+1)=0,T$3,""))),"")</f>
        <v/>
      </c>
      <c r="U334" s="29">
        <f ca="1">IF(AND($A334&lt;&gt;"",U$9&lt;&gt;""),IF(HLOOKUP(U$9,'Feuille1-Catégories'!$C$1:$G$2,2,FALSE)="OUI",U$3,IF(HLOOKUP(U$9,'Feuille1-Catégories'!$C$1:$G$3,3,FALSE)="OUI",OFFSET(U$3,MOD(QUOTIENT(ROW()-ROW($A$20),'Feuille1-Catégories'!$B$6/U$6),U$5),0),IF(MOD($A334-1-U$10,'Feuille1-Catégories'!$F$5+1)=0,U$3,""))),"")</f>
        <v>300</v>
      </c>
      <c r="V334" s="29" t="str">
        <f ca="1">IF(AND($A334&lt;&gt;"",V$9&lt;&gt;""),IF(HLOOKUP(V$9,'Feuille1-Catégories'!$C$1:$G$2,2,FALSE)="OUI",V$3,IF(HLOOKUP(V$9,'Feuille1-Catégories'!$C$1:$G$3,3,FALSE)="OUI",OFFSET(V$3,MOD(QUOTIENT(ROW()-ROW($A$20),'Feuille1-Catégories'!$B$6/V$6),V$5),0),IF(MOD($A334-1-V$10,'Feuille1-Catégories'!$F$5+1)=0,V$3,""))),"")</f>
        <v/>
      </c>
      <c r="W334" s="29" t="str">
        <f ca="1">IF(AND($A334&lt;&gt;"",W$9&lt;&gt;""),IF(HLOOKUP(W$9,'Feuille1-Catégories'!$C$1:$G$2,2,FALSE)="OUI",W$3,IF(HLOOKUP(W$9,'Feuille1-Catégories'!$C$1:$G$3,3,FALSE)="OUI",OFFSET(W$3,MOD(QUOTIENT(ROW()-ROW($A$20),'Feuille1-Catégories'!$B$6/W$6),W$5),0),IF(MOD($A334-1-W$10,'Feuille1-Catégories'!$F$5+1)=0,W$3,""))),"")</f>
        <v/>
      </c>
      <c r="X334" s="29" t="str">
        <f ca="1">IF(AND($A334&lt;&gt;"",X$9&lt;&gt;""),IF(HLOOKUP(X$9,'Feuille1-Catégories'!$C$1:$G$2,2,FALSE)="OUI",X$3,IF(HLOOKUP(X$9,'Feuille1-Catégories'!$C$1:$G$3,3,FALSE)="OUI",OFFSET(X$3,MOD(QUOTIENT(ROW()-ROW($A$20),'Feuille1-Catégories'!$B$6/X$6),X$5),0),IF(MOD($A334-1-X$10,'Feuille1-Catégories'!$F$5+1)=0,X$3,""))),"")</f>
        <v/>
      </c>
      <c r="Y334" s="29" t="str">
        <f ca="1">IF(AND($A334&lt;&gt;"",Y$9&lt;&gt;""),IF(HLOOKUP(Y$9,'Feuille1-Catégories'!$C$1:$G$2,2,FALSE)="OUI",Y$3,IF(HLOOKUP(Y$9,'Feuille1-Catégories'!$C$1:$G$3,3,FALSE)="OUI",OFFSET(Y$3,MOD(QUOTIENT(ROW()-ROW($A$20),'Feuille1-Catégories'!$B$6/Y$6),Y$5),0),IF(MOD($A334-1-Y$10,'Feuille1-Catégories'!$F$5+1)=0,Y$3,""))),"")</f>
        <v/>
      </c>
      <c r="Z334" s="29" t="str">
        <f ca="1">IF(AND($A334&lt;&gt;"",Z$9&lt;&gt;""),IF(HLOOKUP(Z$9,'Feuille1-Catégories'!$C$1:$G$2,2,FALSE)="OUI",Z$3,IF(HLOOKUP(Z$9,'Feuille1-Catégories'!$C$1:$G$3,3,FALSE)="OUI",OFFSET(Z$3,MOD(QUOTIENT(ROW()-ROW($A$20),'Feuille1-Catégories'!$B$6/Z$6),Z$5),0),IF(MOD($A334-1-Z$10,'Feuille1-Catégories'!$F$5+1)=0,Z$3,""))),"")</f>
        <v/>
      </c>
    </row>
    <row r="335" spans="1:26" ht="17" x14ac:dyDescent="0.2">
      <c r="A335" s="21">
        <f>IF('Feuille2-Prix de vente'!A335&lt;&gt;"",'Feuille2-Prix de vente'!A335,"")</f>
        <v>316</v>
      </c>
      <c r="B335" s="33">
        <f ca="1">IF('Feuille2-Prix de vente'!B335&lt;&gt;"",'Feuille2-Prix de vente'!B335,"")</f>
        <v>9.3424317617865995</v>
      </c>
      <c r="C335" s="10">
        <f ca="1">IF('Feuille2-Prix de vente'!C335&lt;&gt;"",'Feuille2-Prix de vente'!C335,"")</f>
        <v>7396.4</v>
      </c>
      <c r="D335" s="10">
        <f t="shared" ca="1" si="4"/>
        <v>886.6</v>
      </c>
      <c r="E335" s="10">
        <f ca="1">IF('Feuille2-Prix de vente'!E335&lt;&gt;"",'Feuille2-Prix de vente'!E335,"")</f>
        <v>8283</v>
      </c>
      <c r="F335" s="29">
        <f ca="1">IF(AND($A335&lt;&gt;"",F$9&lt;&gt;""),IF(HLOOKUP(F$9,'Feuille1-Catégories'!$C$1:$G$2,2,FALSE)="OUI",F$3,IF(HLOOKUP(F$9,'Feuille1-Catégories'!$C$1:$G$3,3,FALSE)="OUI",OFFSET(F$3,MOD(QUOTIENT(ROW()-ROW($A$20),'Feuille1-Catégories'!$B$6/F$6),F$5),0),IF(MOD($A335-1-F$10,'Feuille1-Catégories'!$F$5+1)=0,F$3,""))),"")</f>
        <v>0.8</v>
      </c>
      <c r="G335" s="29" t="str">
        <f ca="1">IF(AND($A335&lt;&gt;"",G$9&lt;&gt;""),IF(HLOOKUP(G$9,'Feuille1-Catégories'!$C$1:$G$2,2,FALSE)="OUI",G$3,IF(HLOOKUP(G$9,'Feuille1-Catégories'!$C$1:$G$3,3,FALSE)="OUI",OFFSET(G$3,MOD(QUOTIENT(ROW()-ROW($A$20),'Feuille1-Catégories'!$B$6/G$6),G$5),0),IF(MOD($A335-1-G$10,'Feuille1-Catégories'!$F$5+1)=0,G$3,""))),"")</f>
        <v xml:space="preserve"> </v>
      </c>
      <c r="H335" s="29" t="str">
        <f ca="1">IF(AND($A335&lt;&gt;"",H$9&lt;&gt;""),IF(HLOOKUP(H$9,'Feuille1-Catégories'!$C$1:$G$2,2,FALSE)="OUI",H$3,IF(HLOOKUP(H$9,'Feuille1-Catégories'!$C$1:$G$3,3,FALSE)="OUI",OFFSET(H$3,MOD(QUOTIENT(ROW()-ROW($A$20),'Feuille1-Catégories'!$B$6/H$6),H$5),0),IF(MOD($A335-1-H$10,'Feuille1-Catégories'!$F$5+1)=0,H$3,""))),"")</f>
        <v/>
      </c>
      <c r="I335" s="29" t="str">
        <f ca="1">IF(AND($A335&lt;&gt;"",I$9&lt;&gt;""),IF(HLOOKUP(I$9,'Feuille1-Catégories'!$C$1:$G$2,2,FALSE)="OUI",I$3,IF(HLOOKUP(I$9,'Feuille1-Catégories'!$C$1:$G$3,3,FALSE)="OUI",OFFSET(I$3,MOD(QUOTIENT(ROW()-ROW($A$20),'Feuille1-Catégories'!$B$6/I$6),I$5),0),IF(MOD($A335-1-I$10,'Feuille1-Catégories'!$F$5+1)=0,I$3,""))),"")</f>
        <v xml:space="preserve"> </v>
      </c>
      <c r="J335" s="29">
        <f ca="1">IF(AND($A335&lt;&gt;"",J$9&lt;&gt;""),IF(HLOOKUP(J$9,'Feuille1-Catégories'!$C$1:$G$2,2,FALSE)="OUI",J$3,IF(HLOOKUP(J$9,'Feuille1-Catégories'!$C$1:$G$3,3,FALSE)="OUI",OFFSET(J$3,MOD(QUOTIENT(ROW()-ROW($A$20),'Feuille1-Catégories'!$B$6/J$6),J$5),0),IF(MOD($A335-1-J$10,'Feuille1-Catégories'!$F$5+1)=0,J$3,""))),"")</f>
        <v>0.8</v>
      </c>
      <c r="K335" s="29" t="str">
        <f ca="1">IF(AND($A335&lt;&gt;"",K$9&lt;&gt;""),IF(HLOOKUP(K$9,'Feuille1-Catégories'!$C$1:$G$2,2,FALSE)="OUI",K$3,IF(HLOOKUP(K$9,'Feuille1-Catégories'!$C$1:$G$3,3,FALSE)="OUI",OFFSET(K$3,MOD(QUOTIENT(ROW()-ROW($A$20),'Feuille1-Catégories'!$B$6/K$6),K$5),0),IF(MOD($A335-1-K$10,'Feuille1-Catégories'!$F$5+1)=0,K$3,""))),"")</f>
        <v/>
      </c>
      <c r="L335" s="29">
        <f ca="1">IF(AND($A335&lt;&gt;"",L$9&lt;&gt;""),IF(HLOOKUP(L$9,'Feuille1-Catégories'!$C$1:$G$2,2,FALSE)="OUI",L$3,IF(HLOOKUP(L$9,'Feuille1-Catégories'!$C$1:$G$3,3,FALSE)="OUI",OFFSET(L$3,MOD(QUOTIENT(ROW()-ROW($A$20),'Feuille1-Catégories'!$B$6/L$6),L$5),0),IF(MOD($A335-1-L$10,'Feuille1-Catégories'!$F$5+1)=0,L$3,""))),"")</f>
        <v>50</v>
      </c>
      <c r="M335" s="29" t="str">
        <f ca="1">IF(AND($A335&lt;&gt;"",M$9&lt;&gt;""),IF(HLOOKUP(M$9,'Feuille1-Catégories'!$C$1:$G$2,2,FALSE)="OUI",M$3,IF(HLOOKUP(M$9,'Feuille1-Catégories'!$C$1:$G$3,3,FALSE)="OUI",OFFSET(M$3,MOD(QUOTIENT(ROW()-ROW($A$20),'Feuille1-Catégories'!$B$6/M$6),M$5),0),IF(MOD($A335-1-M$10,'Feuille1-Catégories'!$F$5+1)=0,M$3,""))),"")</f>
        <v xml:space="preserve"> </v>
      </c>
      <c r="N335" s="29" t="str">
        <f ca="1">IF(AND($A335&lt;&gt;"",N$9&lt;&gt;""),IF(HLOOKUP(N$9,'Feuille1-Catégories'!$C$1:$G$2,2,FALSE)="OUI",N$3,IF(HLOOKUP(N$9,'Feuille1-Catégories'!$C$1:$G$3,3,FALSE)="OUI",OFFSET(N$3,MOD(QUOTIENT(ROW()-ROW($A$20),'Feuille1-Catégories'!$B$6/N$6),N$5),0),IF(MOD($A335-1-N$10,'Feuille1-Catégories'!$F$5+1)=0,N$3,""))),"")</f>
        <v xml:space="preserve"> </v>
      </c>
      <c r="O335" s="29">
        <f ca="1">IF(AND($A335&lt;&gt;"",O$9&lt;&gt;""),IF(HLOOKUP(O$9,'Feuille1-Catégories'!$C$1:$G$2,2,FALSE)="OUI",O$3,IF(HLOOKUP(O$9,'Feuille1-Catégories'!$C$1:$G$3,3,FALSE)="OUI",OFFSET(O$3,MOD(QUOTIENT(ROW()-ROW($A$20),'Feuille1-Catégories'!$B$6/O$6),O$5),0),IF(MOD($A335-1-O$10,'Feuille1-Catégories'!$F$5+1)=0,O$3,""))),"")</f>
        <v>5</v>
      </c>
      <c r="P335" s="29" t="str">
        <f ca="1">IF(AND($A335&lt;&gt;"",P$9&lt;&gt;""),IF(HLOOKUP(P$9,'Feuille1-Catégories'!$C$1:$G$2,2,FALSE)="OUI",P$3,IF(HLOOKUP(P$9,'Feuille1-Catégories'!$C$1:$G$3,3,FALSE)="OUI",OFFSET(P$3,MOD(QUOTIENT(ROW()-ROW($A$20),'Feuille1-Catégories'!$B$6/P$6),P$5),0),IF(MOD($A335-1-P$10,'Feuille1-Catégories'!$F$5+1)=0,P$3,""))),"")</f>
        <v/>
      </c>
      <c r="Q335" s="29">
        <f ca="1">IF(AND($A335&lt;&gt;"",Q$9&lt;&gt;""),IF(HLOOKUP(Q$9,'Feuille1-Catégories'!$C$1:$G$2,2,FALSE)="OUI",Q$3,IF(HLOOKUP(Q$9,'Feuille1-Catégories'!$C$1:$G$3,3,FALSE)="OUI",OFFSET(Q$3,MOD(QUOTIENT(ROW()-ROW($A$20),'Feuille1-Catégories'!$B$6/Q$6),Q$5),0),IF(MOD($A335-1-Q$10,'Feuille1-Catégories'!$F$5+1)=0,Q$3,""))),"")</f>
        <v>500</v>
      </c>
      <c r="R335" s="29" t="str">
        <f ca="1">IF(AND($A335&lt;&gt;"",R$9&lt;&gt;""),IF(HLOOKUP(R$9,'Feuille1-Catégories'!$C$1:$G$2,2,FALSE)="OUI",R$3,IF(HLOOKUP(R$9,'Feuille1-Catégories'!$C$1:$G$3,3,FALSE)="OUI",OFFSET(R$3,MOD(QUOTIENT(ROW()-ROW($A$20),'Feuille1-Catégories'!$B$6/R$6),R$5),0),IF(MOD($A335-1-R$10,'Feuille1-Catégories'!$F$5+1)=0,R$3,""))),"")</f>
        <v/>
      </c>
      <c r="S335" s="29">
        <f ca="1">IF(AND($A335&lt;&gt;"",S$9&lt;&gt;""),IF(HLOOKUP(S$9,'Feuille1-Catégories'!$C$1:$G$2,2,FALSE)="OUI",S$3,IF(HLOOKUP(S$9,'Feuille1-Catégories'!$C$1:$G$3,3,FALSE)="OUI",OFFSET(S$3,MOD(QUOTIENT(ROW()-ROW($A$20),'Feuille1-Catégories'!$B$6/S$6),S$5),0),IF(MOD($A335-1-S$10,'Feuille1-Catégories'!$F$5+1)=0,S$3,""))),"")</f>
        <v>30</v>
      </c>
      <c r="T335" s="29" t="str">
        <f ca="1">IF(AND($A335&lt;&gt;"",T$9&lt;&gt;""),IF(HLOOKUP(T$9,'Feuille1-Catégories'!$C$1:$G$2,2,FALSE)="OUI",T$3,IF(HLOOKUP(T$9,'Feuille1-Catégories'!$C$1:$G$3,3,FALSE)="OUI",OFFSET(T$3,MOD(QUOTIENT(ROW()-ROW($A$20),'Feuille1-Catégories'!$B$6/T$6),T$5),0),IF(MOD($A335-1-T$10,'Feuille1-Catégories'!$F$5+1)=0,T$3,""))),"")</f>
        <v/>
      </c>
      <c r="U335" s="29">
        <f ca="1">IF(AND($A335&lt;&gt;"",U$9&lt;&gt;""),IF(HLOOKUP(U$9,'Feuille1-Catégories'!$C$1:$G$2,2,FALSE)="OUI",U$3,IF(HLOOKUP(U$9,'Feuille1-Catégories'!$C$1:$G$3,3,FALSE)="OUI",OFFSET(U$3,MOD(QUOTIENT(ROW()-ROW($A$20),'Feuille1-Catégories'!$B$6/U$6),U$5),0),IF(MOD($A335-1-U$10,'Feuille1-Catégories'!$F$5+1)=0,U$3,""))),"")</f>
        <v>300</v>
      </c>
      <c r="V335" s="29" t="str">
        <f ca="1">IF(AND($A335&lt;&gt;"",V$9&lt;&gt;""),IF(HLOOKUP(V$9,'Feuille1-Catégories'!$C$1:$G$2,2,FALSE)="OUI",V$3,IF(HLOOKUP(V$9,'Feuille1-Catégories'!$C$1:$G$3,3,FALSE)="OUI",OFFSET(V$3,MOD(QUOTIENT(ROW()-ROW($A$20),'Feuille1-Catégories'!$B$6/V$6),V$5),0),IF(MOD($A335-1-V$10,'Feuille1-Catégories'!$F$5+1)=0,V$3,""))),"")</f>
        <v/>
      </c>
      <c r="W335" s="29" t="str">
        <f ca="1">IF(AND($A335&lt;&gt;"",W$9&lt;&gt;""),IF(HLOOKUP(W$9,'Feuille1-Catégories'!$C$1:$G$2,2,FALSE)="OUI",W$3,IF(HLOOKUP(W$9,'Feuille1-Catégories'!$C$1:$G$3,3,FALSE)="OUI",OFFSET(W$3,MOD(QUOTIENT(ROW()-ROW($A$20),'Feuille1-Catégories'!$B$6/W$6),W$5),0),IF(MOD($A335-1-W$10,'Feuille1-Catégories'!$F$5+1)=0,W$3,""))),"")</f>
        <v/>
      </c>
      <c r="X335" s="29" t="str">
        <f ca="1">IF(AND($A335&lt;&gt;"",X$9&lt;&gt;""),IF(HLOOKUP(X$9,'Feuille1-Catégories'!$C$1:$G$2,2,FALSE)="OUI",X$3,IF(HLOOKUP(X$9,'Feuille1-Catégories'!$C$1:$G$3,3,FALSE)="OUI",OFFSET(X$3,MOD(QUOTIENT(ROW()-ROW($A$20),'Feuille1-Catégories'!$B$6/X$6),X$5),0),IF(MOD($A335-1-X$10,'Feuille1-Catégories'!$F$5+1)=0,X$3,""))),"")</f>
        <v/>
      </c>
      <c r="Y335" s="29" t="str">
        <f ca="1">IF(AND($A335&lt;&gt;"",Y$9&lt;&gt;""),IF(HLOOKUP(Y$9,'Feuille1-Catégories'!$C$1:$G$2,2,FALSE)="OUI",Y$3,IF(HLOOKUP(Y$9,'Feuille1-Catégories'!$C$1:$G$3,3,FALSE)="OUI",OFFSET(Y$3,MOD(QUOTIENT(ROW()-ROW($A$20),'Feuille1-Catégories'!$B$6/Y$6),Y$5),0),IF(MOD($A335-1-Y$10,'Feuille1-Catégories'!$F$5+1)=0,Y$3,""))),"")</f>
        <v/>
      </c>
      <c r="Z335" s="29" t="str">
        <f ca="1">IF(AND($A335&lt;&gt;"",Z$9&lt;&gt;""),IF(HLOOKUP(Z$9,'Feuille1-Catégories'!$C$1:$G$2,2,FALSE)="OUI",Z$3,IF(HLOOKUP(Z$9,'Feuille1-Catégories'!$C$1:$G$3,3,FALSE)="OUI",OFFSET(Z$3,MOD(QUOTIENT(ROW()-ROW($A$20),'Feuille1-Catégories'!$B$6/Z$6),Z$5),0),IF(MOD($A335-1-Z$10,'Feuille1-Catégories'!$F$5+1)=0,Z$3,""))),"")</f>
        <v/>
      </c>
    </row>
    <row r="336" spans="1:26" ht="17" x14ac:dyDescent="0.2">
      <c r="A336" s="21">
        <f>IF('Feuille2-Prix de vente'!A336&lt;&gt;"",'Feuille2-Prix de vente'!A336,"")</f>
        <v>317</v>
      </c>
      <c r="B336" s="33">
        <f ca="1">IF('Feuille2-Prix de vente'!B336&lt;&gt;"",'Feuille2-Prix de vente'!B336,"")</f>
        <v>14.581442259203227</v>
      </c>
      <c r="C336" s="10">
        <f ca="1">IF('Feuille2-Prix de vente'!C336&lt;&gt;"",'Feuille2-Prix de vente'!C336,"")</f>
        <v>5386.4</v>
      </c>
      <c r="D336" s="10">
        <f t="shared" ca="1" si="4"/>
        <v>396.6</v>
      </c>
      <c r="E336" s="10">
        <f ca="1">IF('Feuille2-Prix de vente'!E336&lt;&gt;"",'Feuille2-Prix de vente'!E336,"")</f>
        <v>5783</v>
      </c>
      <c r="F336" s="29">
        <f ca="1">IF(AND($A336&lt;&gt;"",F$9&lt;&gt;""),IF(HLOOKUP(F$9,'Feuille1-Catégories'!$C$1:$G$2,2,FALSE)="OUI",F$3,IF(HLOOKUP(F$9,'Feuille1-Catégories'!$C$1:$G$3,3,FALSE)="OUI",OFFSET(F$3,MOD(QUOTIENT(ROW()-ROW($A$20),'Feuille1-Catégories'!$B$6/F$6),F$5),0),IF(MOD($A336-1-F$10,'Feuille1-Catégories'!$F$5+1)=0,F$3,""))),"")</f>
        <v>0.8</v>
      </c>
      <c r="G336" s="29" t="str">
        <f ca="1">IF(AND($A336&lt;&gt;"",G$9&lt;&gt;""),IF(HLOOKUP(G$9,'Feuille1-Catégories'!$C$1:$G$2,2,FALSE)="OUI",G$3,IF(HLOOKUP(G$9,'Feuille1-Catégories'!$C$1:$G$3,3,FALSE)="OUI",OFFSET(G$3,MOD(QUOTIENT(ROW()-ROW($A$20),'Feuille1-Catégories'!$B$6/G$6),G$5),0),IF(MOD($A336-1-G$10,'Feuille1-Catégories'!$F$5+1)=0,G$3,""))),"")</f>
        <v xml:space="preserve"> </v>
      </c>
      <c r="H336" s="29" t="str">
        <f ca="1">IF(AND($A336&lt;&gt;"",H$9&lt;&gt;""),IF(HLOOKUP(H$9,'Feuille1-Catégories'!$C$1:$G$2,2,FALSE)="OUI",H$3,IF(HLOOKUP(H$9,'Feuille1-Catégories'!$C$1:$G$3,3,FALSE)="OUI",OFFSET(H$3,MOD(QUOTIENT(ROW()-ROW($A$20),'Feuille1-Catégories'!$B$6/H$6),H$5),0),IF(MOD($A336-1-H$10,'Feuille1-Catégories'!$F$5+1)=0,H$3,""))),"")</f>
        <v/>
      </c>
      <c r="I336" s="29" t="str">
        <f ca="1">IF(AND($A336&lt;&gt;"",I$9&lt;&gt;""),IF(HLOOKUP(I$9,'Feuille1-Catégories'!$C$1:$G$2,2,FALSE)="OUI",I$3,IF(HLOOKUP(I$9,'Feuille1-Catégories'!$C$1:$G$3,3,FALSE)="OUI",OFFSET(I$3,MOD(QUOTIENT(ROW()-ROW($A$20),'Feuille1-Catégories'!$B$6/I$6),I$5),0),IF(MOD($A336-1-I$10,'Feuille1-Catégories'!$F$5+1)=0,I$3,""))),"")</f>
        <v xml:space="preserve"> </v>
      </c>
      <c r="J336" s="29">
        <f ca="1">IF(AND($A336&lt;&gt;"",J$9&lt;&gt;""),IF(HLOOKUP(J$9,'Feuille1-Catégories'!$C$1:$G$2,2,FALSE)="OUI",J$3,IF(HLOOKUP(J$9,'Feuille1-Catégories'!$C$1:$G$3,3,FALSE)="OUI",OFFSET(J$3,MOD(QUOTIENT(ROW()-ROW($A$20),'Feuille1-Catégories'!$B$6/J$6),J$5),0),IF(MOD($A336-1-J$10,'Feuille1-Catégories'!$F$5+1)=0,J$3,""))),"")</f>
        <v>0.8</v>
      </c>
      <c r="K336" s="29" t="str">
        <f ca="1">IF(AND($A336&lt;&gt;"",K$9&lt;&gt;""),IF(HLOOKUP(K$9,'Feuille1-Catégories'!$C$1:$G$2,2,FALSE)="OUI",K$3,IF(HLOOKUP(K$9,'Feuille1-Catégories'!$C$1:$G$3,3,FALSE)="OUI",OFFSET(K$3,MOD(QUOTIENT(ROW()-ROW($A$20),'Feuille1-Catégories'!$B$6/K$6),K$5),0),IF(MOD($A336-1-K$10,'Feuille1-Catégories'!$F$5+1)=0,K$3,""))),"")</f>
        <v/>
      </c>
      <c r="L336" s="29">
        <f ca="1">IF(AND($A336&lt;&gt;"",L$9&lt;&gt;""),IF(HLOOKUP(L$9,'Feuille1-Catégories'!$C$1:$G$2,2,FALSE)="OUI",L$3,IF(HLOOKUP(L$9,'Feuille1-Catégories'!$C$1:$G$3,3,FALSE)="OUI",OFFSET(L$3,MOD(QUOTIENT(ROW()-ROW($A$20),'Feuille1-Catégories'!$B$6/L$6),L$5),0),IF(MOD($A336-1-L$10,'Feuille1-Catégories'!$F$5+1)=0,L$3,""))),"")</f>
        <v>50</v>
      </c>
      <c r="M336" s="29" t="str">
        <f ca="1">IF(AND($A336&lt;&gt;"",M$9&lt;&gt;""),IF(HLOOKUP(M$9,'Feuille1-Catégories'!$C$1:$G$2,2,FALSE)="OUI",M$3,IF(HLOOKUP(M$9,'Feuille1-Catégories'!$C$1:$G$3,3,FALSE)="OUI",OFFSET(M$3,MOD(QUOTIENT(ROW()-ROW($A$20),'Feuille1-Catégories'!$B$6/M$6),M$5),0),IF(MOD($A336-1-M$10,'Feuille1-Catégories'!$F$5+1)=0,M$3,""))),"")</f>
        <v xml:space="preserve"> </v>
      </c>
      <c r="N336" s="29" t="str">
        <f ca="1">IF(AND($A336&lt;&gt;"",N$9&lt;&gt;""),IF(HLOOKUP(N$9,'Feuille1-Catégories'!$C$1:$G$2,2,FALSE)="OUI",N$3,IF(HLOOKUP(N$9,'Feuille1-Catégories'!$C$1:$G$3,3,FALSE)="OUI",OFFSET(N$3,MOD(QUOTIENT(ROW()-ROW($A$20),'Feuille1-Catégories'!$B$6/N$6),N$5),0),IF(MOD($A336-1-N$10,'Feuille1-Catégories'!$F$5+1)=0,N$3,""))),"")</f>
        <v xml:space="preserve"> </v>
      </c>
      <c r="O336" s="29">
        <f ca="1">IF(AND($A336&lt;&gt;"",O$9&lt;&gt;""),IF(HLOOKUP(O$9,'Feuille1-Catégories'!$C$1:$G$2,2,FALSE)="OUI",O$3,IF(HLOOKUP(O$9,'Feuille1-Catégories'!$C$1:$G$3,3,FALSE)="OUI",OFFSET(O$3,MOD(QUOTIENT(ROW()-ROW($A$20),'Feuille1-Catégories'!$B$6/O$6),O$5),0),IF(MOD($A336-1-O$10,'Feuille1-Catégories'!$F$5+1)=0,O$3,""))),"")</f>
        <v>5</v>
      </c>
      <c r="P336" s="29" t="str">
        <f ca="1">IF(AND($A336&lt;&gt;"",P$9&lt;&gt;""),IF(HLOOKUP(P$9,'Feuille1-Catégories'!$C$1:$G$2,2,FALSE)="OUI",P$3,IF(HLOOKUP(P$9,'Feuille1-Catégories'!$C$1:$G$3,3,FALSE)="OUI",OFFSET(P$3,MOD(QUOTIENT(ROW()-ROW($A$20),'Feuille1-Catégories'!$B$6/P$6),P$5),0),IF(MOD($A336-1-P$10,'Feuille1-Catégories'!$F$5+1)=0,P$3,""))),"")</f>
        <v/>
      </c>
      <c r="Q336" s="29" t="str">
        <f ca="1">IF(AND($A336&lt;&gt;"",Q$9&lt;&gt;""),IF(HLOOKUP(Q$9,'Feuille1-Catégories'!$C$1:$G$2,2,FALSE)="OUI",Q$3,IF(HLOOKUP(Q$9,'Feuille1-Catégories'!$C$1:$G$3,3,FALSE)="OUI",OFFSET(Q$3,MOD(QUOTIENT(ROW()-ROW($A$20),'Feuille1-Catégories'!$B$6/Q$6),Q$5),0),IF(MOD($A336-1-Q$10,'Feuille1-Catégories'!$F$5+1)=0,Q$3,""))),"")</f>
        <v/>
      </c>
      <c r="R336" s="29" t="str">
        <f ca="1">IF(AND($A336&lt;&gt;"",R$9&lt;&gt;""),IF(HLOOKUP(R$9,'Feuille1-Catégories'!$C$1:$G$2,2,FALSE)="OUI",R$3,IF(HLOOKUP(R$9,'Feuille1-Catégories'!$C$1:$G$3,3,FALSE)="OUI",OFFSET(R$3,MOD(QUOTIENT(ROW()-ROW($A$20),'Feuille1-Catégories'!$B$6/R$6),R$5),0),IF(MOD($A336-1-R$10,'Feuille1-Catégories'!$F$5+1)=0,R$3,""))),"")</f>
        <v/>
      </c>
      <c r="S336" s="29">
        <f ca="1">IF(AND($A336&lt;&gt;"",S$9&lt;&gt;""),IF(HLOOKUP(S$9,'Feuille1-Catégories'!$C$1:$G$2,2,FALSE)="OUI",S$3,IF(HLOOKUP(S$9,'Feuille1-Catégories'!$C$1:$G$3,3,FALSE)="OUI",OFFSET(S$3,MOD(QUOTIENT(ROW()-ROW($A$20),'Feuille1-Catégories'!$B$6/S$6),S$5),0),IF(MOD($A336-1-S$10,'Feuille1-Catégories'!$F$5+1)=0,S$3,""))),"")</f>
        <v>30</v>
      </c>
      <c r="T336" s="29">
        <f ca="1">IF(AND($A336&lt;&gt;"",T$9&lt;&gt;""),IF(HLOOKUP(T$9,'Feuille1-Catégories'!$C$1:$G$2,2,FALSE)="OUI",T$3,IF(HLOOKUP(T$9,'Feuille1-Catégories'!$C$1:$G$3,3,FALSE)="OUI",OFFSET(T$3,MOD(QUOTIENT(ROW()-ROW($A$20),'Feuille1-Catégories'!$B$6/T$6),T$5),0),IF(MOD($A336-1-T$10,'Feuille1-Catégories'!$F$5+1)=0,T$3,""))),"")</f>
        <v>10</v>
      </c>
      <c r="U336" s="29">
        <f ca="1">IF(AND($A336&lt;&gt;"",U$9&lt;&gt;""),IF(HLOOKUP(U$9,'Feuille1-Catégories'!$C$1:$G$2,2,FALSE)="OUI",U$3,IF(HLOOKUP(U$9,'Feuille1-Catégories'!$C$1:$G$3,3,FALSE)="OUI",OFFSET(U$3,MOD(QUOTIENT(ROW()-ROW($A$20),'Feuille1-Catégories'!$B$6/U$6),U$5),0),IF(MOD($A336-1-U$10,'Feuille1-Catégories'!$F$5+1)=0,U$3,""))),"")</f>
        <v>300</v>
      </c>
      <c r="V336" s="29" t="str">
        <f ca="1">IF(AND($A336&lt;&gt;"",V$9&lt;&gt;""),IF(HLOOKUP(V$9,'Feuille1-Catégories'!$C$1:$G$2,2,FALSE)="OUI",V$3,IF(HLOOKUP(V$9,'Feuille1-Catégories'!$C$1:$G$3,3,FALSE)="OUI",OFFSET(V$3,MOD(QUOTIENT(ROW()-ROW($A$20),'Feuille1-Catégories'!$B$6/V$6),V$5),0),IF(MOD($A336-1-V$10,'Feuille1-Catégories'!$F$5+1)=0,V$3,""))),"")</f>
        <v/>
      </c>
      <c r="W336" s="29" t="str">
        <f ca="1">IF(AND($A336&lt;&gt;"",W$9&lt;&gt;""),IF(HLOOKUP(W$9,'Feuille1-Catégories'!$C$1:$G$2,2,FALSE)="OUI",W$3,IF(HLOOKUP(W$9,'Feuille1-Catégories'!$C$1:$G$3,3,FALSE)="OUI",OFFSET(W$3,MOD(QUOTIENT(ROW()-ROW($A$20),'Feuille1-Catégories'!$B$6/W$6),W$5),0),IF(MOD($A336-1-W$10,'Feuille1-Catégories'!$F$5+1)=0,W$3,""))),"")</f>
        <v/>
      </c>
      <c r="X336" s="29" t="str">
        <f ca="1">IF(AND($A336&lt;&gt;"",X$9&lt;&gt;""),IF(HLOOKUP(X$9,'Feuille1-Catégories'!$C$1:$G$2,2,FALSE)="OUI",X$3,IF(HLOOKUP(X$9,'Feuille1-Catégories'!$C$1:$G$3,3,FALSE)="OUI",OFFSET(X$3,MOD(QUOTIENT(ROW()-ROW($A$20),'Feuille1-Catégories'!$B$6/X$6),X$5),0),IF(MOD($A336-1-X$10,'Feuille1-Catégories'!$F$5+1)=0,X$3,""))),"")</f>
        <v/>
      </c>
      <c r="Y336" s="29" t="str">
        <f ca="1">IF(AND($A336&lt;&gt;"",Y$9&lt;&gt;""),IF(HLOOKUP(Y$9,'Feuille1-Catégories'!$C$1:$G$2,2,FALSE)="OUI",Y$3,IF(HLOOKUP(Y$9,'Feuille1-Catégories'!$C$1:$G$3,3,FALSE)="OUI",OFFSET(Y$3,MOD(QUOTIENT(ROW()-ROW($A$20),'Feuille1-Catégories'!$B$6/Y$6),Y$5),0),IF(MOD($A336-1-Y$10,'Feuille1-Catégories'!$F$5+1)=0,Y$3,""))),"")</f>
        <v/>
      </c>
      <c r="Z336" s="29" t="str">
        <f ca="1">IF(AND($A336&lt;&gt;"",Z$9&lt;&gt;""),IF(HLOOKUP(Z$9,'Feuille1-Catégories'!$C$1:$G$2,2,FALSE)="OUI",Z$3,IF(HLOOKUP(Z$9,'Feuille1-Catégories'!$C$1:$G$3,3,FALSE)="OUI",OFFSET(Z$3,MOD(QUOTIENT(ROW()-ROW($A$20),'Feuille1-Catégories'!$B$6/Z$6),Z$5),0),IF(MOD($A336-1-Z$10,'Feuille1-Catégories'!$F$5+1)=0,Z$3,""))),"")</f>
        <v/>
      </c>
    </row>
    <row r="337" spans="1:26" ht="17" x14ac:dyDescent="0.2">
      <c r="A337" s="21">
        <f>IF('Feuille2-Prix de vente'!A337&lt;&gt;"",'Feuille2-Prix de vente'!A337,"")</f>
        <v>318</v>
      </c>
      <c r="B337" s="33">
        <f ca="1">IF('Feuille2-Prix de vente'!B337&lt;&gt;"",'Feuille2-Prix de vente'!B337,"")</f>
        <v>12.32936326156665</v>
      </c>
      <c r="C337" s="10">
        <f ca="1">IF('Feuille2-Prix de vente'!C337&lt;&gt;"",'Feuille2-Prix de vente'!C337,"")</f>
        <v>4946.3999999999996</v>
      </c>
      <c r="D337" s="10">
        <f t="shared" ca="1" si="4"/>
        <v>436.6</v>
      </c>
      <c r="E337" s="10">
        <f ca="1">IF('Feuille2-Prix de vente'!E337&lt;&gt;"",'Feuille2-Prix de vente'!E337,"")</f>
        <v>5383</v>
      </c>
      <c r="F337" s="29">
        <f ca="1">IF(AND($A337&lt;&gt;"",F$9&lt;&gt;""),IF(HLOOKUP(F$9,'Feuille1-Catégories'!$C$1:$G$2,2,FALSE)="OUI",F$3,IF(HLOOKUP(F$9,'Feuille1-Catégories'!$C$1:$G$3,3,FALSE)="OUI",OFFSET(F$3,MOD(QUOTIENT(ROW()-ROW($A$20),'Feuille1-Catégories'!$B$6/F$6),F$5),0),IF(MOD($A337-1-F$10,'Feuille1-Catégories'!$F$5+1)=0,F$3,""))),"")</f>
        <v>0.8</v>
      </c>
      <c r="G337" s="29" t="str">
        <f ca="1">IF(AND($A337&lt;&gt;"",G$9&lt;&gt;""),IF(HLOOKUP(G$9,'Feuille1-Catégories'!$C$1:$G$2,2,FALSE)="OUI",G$3,IF(HLOOKUP(G$9,'Feuille1-Catégories'!$C$1:$G$3,3,FALSE)="OUI",OFFSET(G$3,MOD(QUOTIENT(ROW()-ROW($A$20),'Feuille1-Catégories'!$B$6/G$6),G$5),0),IF(MOD($A337-1-G$10,'Feuille1-Catégories'!$F$5+1)=0,G$3,""))),"")</f>
        <v xml:space="preserve"> </v>
      </c>
      <c r="H337" s="29">
        <f ca="1">IF(AND($A337&lt;&gt;"",H$9&lt;&gt;""),IF(HLOOKUP(H$9,'Feuille1-Catégories'!$C$1:$G$2,2,FALSE)="OUI",H$3,IF(HLOOKUP(H$9,'Feuille1-Catégories'!$C$1:$G$3,3,FALSE)="OUI",OFFSET(H$3,MOD(QUOTIENT(ROW()-ROW($A$20),'Feuille1-Catégories'!$B$6/H$6),H$5),0),IF(MOD($A337-1-H$10,'Feuille1-Catégories'!$F$5+1)=0,H$3,""))),"")</f>
        <v>50</v>
      </c>
      <c r="I337" s="29" t="str">
        <f ca="1">IF(AND($A337&lt;&gt;"",I$9&lt;&gt;""),IF(HLOOKUP(I$9,'Feuille1-Catégories'!$C$1:$G$2,2,FALSE)="OUI",I$3,IF(HLOOKUP(I$9,'Feuille1-Catégories'!$C$1:$G$3,3,FALSE)="OUI",OFFSET(I$3,MOD(QUOTIENT(ROW()-ROW($A$20),'Feuille1-Catégories'!$B$6/I$6),I$5),0),IF(MOD($A337-1-I$10,'Feuille1-Catégories'!$F$5+1)=0,I$3,""))),"")</f>
        <v xml:space="preserve"> </v>
      </c>
      <c r="J337" s="29">
        <f ca="1">IF(AND($A337&lt;&gt;"",J$9&lt;&gt;""),IF(HLOOKUP(J$9,'Feuille1-Catégories'!$C$1:$G$2,2,FALSE)="OUI",J$3,IF(HLOOKUP(J$9,'Feuille1-Catégories'!$C$1:$G$3,3,FALSE)="OUI",OFFSET(J$3,MOD(QUOTIENT(ROW()-ROW($A$20),'Feuille1-Catégories'!$B$6/J$6),J$5),0),IF(MOD($A337-1-J$10,'Feuille1-Catégories'!$F$5+1)=0,J$3,""))),"")</f>
        <v>0.8</v>
      </c>
      <c r="K337" s="29" t="str">
        <f ca="1">IF(AND($A337&lt;&gt;"",K$9&lt;&gt;""),IF(HLOOKUP(K$9,'Feuille1-Catégories'!$C$1:$G$2,2,FALSE)="OUI",K$3,IF(HLOOKUP(K$9,'Feuille1-Catégories'!$C$1:$G$3,3,FALSE)="OUI",OFFSET(K$3,MOD(QUOTIENT(ROW()-ROW($A$20),'Feuille1-Catégories'!$B$6/K$6),K$5),0),IF(MOD($A337-1-K$10,'Feuille1-Catégories'!$F$5+1)=0,K$3,""))),"")</f>
        <v/>
      </c>
      <c r="L337" s="29">
        <f ca="1">IF(AND($A337&lt;&gt;"",L$9&lt;&gt;""),IF(HLOOKUP(L$9,'Feuille1-Catégories'!$C$1:$G$2,2,FALSE)="OUI",L$3,IF(HLOOKUP(L$9,'Feuille1-Catégories'!$C$1:$G$3,3,FALSE)="OUI",OFFSET(L$3,MOD(QUOTIENT(ROW()-ROW($A$20),'Feuille1-Catégories'!$B$6/L$6),L$5),0),IF(MOD($A337-1-L$10,'Feuille1-Catégories'!$F$5+1)=0,L$3,""))),"")</f>
        <v>50</v>
      </c>
      <c r="M337" s="29" t="str">
        <f ca="1">IF(AND($A337&lt;&gt;"",M$9&lt;&gt;""),IF(HLOOKUP(M$9,'Feuille1-Catégories'!$C$1:$G$2,2,FALSE)="OUI",M$3,IF(HLOOKUP(M$9,'Feuille1-Catégories'!$C$1:$G$3,3,FALSE)="OUI",OFFSET(M$3,MOD(QUOTIENT(ROW()-ROW($A$20),'Feuille1-Catégories'!$B$6/M$6),M$5),0),IF(MOD($A337-1-M$10,'Feuille1-Catégories'!$F$5+1)=0,M$3,""))),"")</f>
        <v xml:space="preserve"> </v>
      </c>
      <c r="N337" s="29" t="str">
        <f ca="1">IF(AND($A337&lt;&gt;"",N$9&lt;&gt;""),IF(HLOOKUP(N$9,'Feuille1-Catégories'!$C$1:$G$2,2,FALSE)="OUI",N$3,IF(HLOOKUP(N$9,'Feuille1-Catégories'!$C$1:$G$3,3,FALSE)="OUI",OFFSET(N$3,MOD(QUOTIENT(ROW()-ROW($A$20),'Feuille1-Catégories'!$B$6/N$6),N$5),0),IF(MOD($A337-1-N$10,'Feuille1-Catégories'!$F$5+1)=0,N$3,""))),"")</f>
        <v xml:space="preserve"> </v>
      </c>
      <c r="O337" s="29">
        <f ca="1">IF(AND($A337&lt;&gt;"",O$9&lt;&gt;""),IF(HLOOKUP(O$9,'Feuille1-Catégories'!$C$1:$G$2,2,FALSE)="OUI",O$3,IF(HLOOKUP(O$9,'Feuille1-Catégories'!$C$1:$G$3,3,FALSE)="OUI",OFFSET(O$3,MOD(QUOTIENT(ROW()-ROW($A$20),'Feuille1-Catégories'!$B$6/O$6),O$5),0),IF(MOD($A337-1-O$10,'Feuille1-Catégories'!$F$5+1)=0,O$3,""))),"")</f>
        <v>5</v>
      </c>
      <c r="P337" s="29" t="str">
        <f ca="1">IF(AND($A337&lt;&gt;"",P$9&lt;&gt;""),IF(HLOOKUP(P$9,'Feuille1-Catégories'!$C$1:$G$2,2,FALSE)="OUI",P$3,IF(HLOOKUP(P$9,'Feuille1-Catégories'!$C$1:$G$3,3,FALSE)="OUI",OFFSET(P$3,MOD(QUOTIENT(ROW()-ROW($A$20),'Feuille1-Catégories'!$B$6/P$6),P$5),0),IF(MOD($A337-1-P$10,'Feuille1-Catégories'!$F$5+1)=0,P$3,""))),"")</f>
        <v/>
      </c>
      <c r="Q337" s="29" t="str">
        <f ca="1">IF(AND($A337&lt;&gt;"",Q$9&lt;&gt;""),IF(HLOOKUP(Q$9,'Feuille1-Catégories'!$C$1:$G$2,2,FALSE)="OUI",Q$3,IF(HLOOKUP(Q$9,'Feuille1-Catégories'!$C$1:$G$3,3,FALSE)="OUI",OFFSET(Q$3,MOD(QUOTIENT(ROW()-ROW($A$20),'Feuille1-Catégories'!$B$6/Q$6),Q$5),0),IF(MOD($A337-1-Q$10,'Feuille1-Catégories'!$F$5+1)=0,Q$3,""))),"")</f>
        <v/>
      </c>
      <c r="R337" s="29" t="str">
        <f ca="1">IF(AND($A337&lt;&gt;"",R$9&lt;&gt;""),IF(HLOOKUP(R$9,'Feuille1-Catégories'!$C$1:$G$2,2,FALSE)="OUI",R$3,IF(HLOOKUP(R$9,'Feuille1-Catégories'!$C$1:$G$3,3,FALSE)="OUI",OFFSET(R$3,MOD(QUOTIENT(ROW()-ROW($A$20),'Feuille1-Catégories'!$B$6/R$6),R$5),0),IF(MOD($A337-1-R$10,'Feuille1-Catégories'!$F$5+1)=0,R$3,""))),"")</f>
        <v/>
      </c>
      <c r="S337" s="29">
        <f ca="1">IF(AND($A337&lt;&gt;"",S$9&lt;&gt;""),IF(HLOOKUP(S$9,'Feuille1-Catégories'!$C$1:$G$2,2,FALSE)="OUI",S$3,IF(HLOOKUP(S$9,'Feuille1-Catégories'!$C$1:$G$3,3,FALSE)="OUI",OFFSET(S$3,MOD(QUOTIENT(ROW()-ROW($A$20),'Feuille1-Catégories'!$B$6/S$6),S$5),0),IF(MOD($A337-1-S$10,'Feuille1-Catégories'!$F$5+1)=0,S$3,""))),"")</f>
        <v>30</v>
      </c>
      <c r="T337" s="29" t="str">
        <f ca="1">IF(AND($A337&lt;&gt;"",T$9&lt;&gt;""),IF(HLOOKUP(T$9,'Feuille1-Catégories'!$C$1:$G$2,2,FALSE)="OUI",T$3,IF(HLOOKUP(T$9,'Feuille1-Catégories'!$C$1:$G$3,3,FALSE)="OUI",OFFSET(T$3,MOD(QUOTIENT(ROW()-ROW($A$20),'Feuille1-Catégories'!$B$6/T$6),T$5),0),IF(MOD($A337-1-T$10,'Feuille1-Catégories'!$F$5+1)=0,T$3,""))),"")</f>
        <v/>
      </c>
      <c r="U337" s="29">
        <f ca="1">IF(AND($A337&lt;&gt;"",U$9&lt;&gt;""),IF(HLOOKUP(U$9,'Feuille1-Catégories'!$C$1:$G$2,2,FALSE)="OUI",U$3,IF(HLOOKUP(U$9,'Feuille1-Catégories'!$C$1:$G$3,3,FALSE)="OUI",OFFSET(U$3,MOD(QUOTIENT(ROW()-ROW($A$20),'Feuille1-Catégories'!$B$6/U$6),U$5),0),IF(MOD($A337-1-U$10,'Feuille1-Catégories'!$F$5+1)=0,U$3,""))),"")</f>
        <v>300</v>
      </c>
      <c r="V337" s="29" t="str">
        <f ca="1">IF(AND($A337&lt;&gt;"",V$9&lt;&gt;""),IF(HLOOKUP(V$9,'Feuille1-Catégories'!$C$1:$G$2,2,FALSE)="OUI",V$3,IF(HLOOKUP(V$9,'Feuille1-Catégories'!$C$1:$G$3,3,FALSE)="OUI",OFFSET(V$3,MOD(QUOTIENT(ROW()-ROW($A$20),'Feuille1-Catégories'!$B$6/V$6),V$5),0),IF(MOD($A337-1-V$10,'Feuille1-Catégories'!$F$5+1)=0,V$3,""))),"")</f>
        <v/>
      </c>
      <c r="W337" s="29" t="str">
        <f ca="1">IF(AND($A337&lt;&gt;"",W$9&lt;&gt;""),IF(HLOOKUP(W$9,'Feuille1-Catégories'!$C$1:$G$2,2,FALSE)="OUI",W$3,IF(HLOOKUP(W$9,'Feuille1-Catégories'!$C$1:$G$3,3,FALSE)="OUI",OFFSET(W$3,MOD(QUOTIENT(ROW()-ROW($A$20),'Feuille1-Catégories'!$B$6/W$6),W$5),0),IF(MOD($A337-1-W$10,'Feuille1-Catégories'!$F$5+1)=0,W$3,""))),"")</f>
        <v/>
      </c>
      <c r="X337" s="29" t="str">
        <f ca="1">IF(AND($A337&lt;&gt;"",X$9&lt;&gt;""),IF(HLOOKUP(X$9,'Feuille1-Catégories'!$C$1:$G$2,2,FALSE)="OUI",X$3,IF(HLOOKUP(X$9,'Feuille1-Catégories'!$C$1:$G$3,3,FALSE)="OUI",OFFSET(X$3,MOD(QUOTIENT(ROW()-ROW($A$20),'Feuille1-Catégories'!$B$6/X$6),X$5),0),IF(MOD($A337-1-X$10,'Feuille1-Catégories'!$F$5+1)=0,X$3,""))),"")</f>
        <v/>
      </c>
      <c r="Y337" s="29" t="str">
        <f ca="1">IF(AND($A337&lt;&gt;"",Y$9&lt;&gt;""),IF(HLOOKUP(Y$9,'Feuille1-Catégories'!$C$1:$G$2,2,FALSE)="OUI",Y$3,IF(HLOOKUP(Y$9,'Feuille1-Catégories'!$C$1:$G$3,3,FALSE)="OUI",OFFSET(Y$3,MOD(QUOTIENT(ROW()-ROW($A$20),'Feuille1-Catégories'!$B$6/Y$6),Y$5),0),IF(MOD($A337-1-Y$10,'Feuille1-Catégories'!$F$5+1)=0,Y$3,""))),"")</f>
        <v/>
      </c>
      <c r="Z337" s="29" t="str">
        <f ca="1">IF(AND($A337&lt;&gt;"",Z$9&lt;&gt;""),IF(HLOOKUP(Z$9,'Feuille1-Catégories'!$C$1:$G$2,2,FALSE)="OUI",Z$3,IF(HLOOKUP(Z$9,'Feuille1-Catégories'!$C$1:$G$3,3,FALSE)="OUI",OFFSET(Z$3,MOD(QUOTIENT(ROW()-ROW($A$20),'Feuille1-Catégories'!$B$6/Z$6),Z$5),0),IF(MOD($A337-1-Z$10,'Feuille1-Catégories'!$F$5+1)=0,Z$3,""))),"")</f>
        <v/>
      </c>
    </row>
    <row r="338" spans="1:26" ht="17" x14ac:dyDescent="0.2">
      <c r="A338" s="21">
        <f>IF('Feuille2-Prix de vente'!A338&lt;&gt;"",'Feuille2-Prix de vente'!A338,"")</f>
        <v>319</v>
      </c>
      <c r="B338" s="33">
        <f ca="1">IF('Feuille2-Prix de vente'!B338&lt;&gt;"",'Feuille2-Prix de vente'!B338,"")</f>
        <v>13.371154815935451</v>
      </c>
      <c r="C338" s="10">
        <f ca="1">IF('Feuille2-Prix de vente'!C338&lt;&gt;"",'Feuille2-Prix de vente'!C338,"")</f>
        <v>4906.3999999999996</v>
      </c>
      <c r="D338" s="10">
        <f t="shared" ca="1" si="4"/>
        <v>396.6</v>
      </c>
      <c r="E338" s="10">
        <f ca="1">IF('Feuille2-Prix de vente'!E338&lt;&gt;"",'Feuille2-Prix de vente'!E338,"")</f>
        <v>5303</v>
      </c>
      <c r="F338" s="29">
        <f ca="1">IF(AND($A338&lt;&gt;"",F$9&lt;&gt;""),IF(HLOOKUP(F$9,'Feuille1-Catégories'!$C$1:$G$2,2,FALSE)="OUI",F$3,IF(HLOOKUP(F$9,'Feuille1-Catégories'!$C$1:$G$3,3,FALSE)="OUI",OFFSET(F$3,MOD(QUOTIENT(ROW()-ROW($A$20),'Feuille1-Catégories'!$B$6/F$6),F$5),0),IF(MOD($A338-1-F$10,'Feuille1-Catégories'!$F$5+1)=0,F$3,""))),"")</f>
        <v>0.8</v>
      </c>
      <c r="G338" s="29" t="str">
        <f ca="1">IF(AND($A338&lt;&gt;"",G$9&lt;&gt;""),IF(HLOOKUP(G$9,'Feuille1-Catégories'!$C$1:$G$2,2,FALSE)="OUI",G$3,IF(HLOOKUP(G$9,'Feuille1-Catégories'!$C$1:$G$3,3,FALSE)="OUI",OFFSET(G$3,MOD(QUOTIENT(ROW()-ROW($A$20),'Feuille1-Catégories'!$B$6/G$6),G$5),0),IF(MOD($A338-1-G$10,'Feuille1-Catégories'!$F$5+1)=0,G$3,""))),"")</f>
        <v xml:space="preserve"> </v>
      </c>
      <c r="H338" s="29" t="str">
        <f ca="1">IF(AND($A338&lt;&gt;"",H$9&lt;&gt;""),IF(HLOOKUP(H$9,'Feuille1-Catégories'!$C$1:$G$2,2,FALSE)="OUI",H$3,IF(HLOOKUP(H$9,'Feuille1-Catégories'!$C$1:$G$3,3,FALSE)="OUI",OFFSET(H$3,MOD(QUOTIENT(ROW()-ROW($A$20),'Feuille1-Catégories'!$B$6/H$6),H$5),0),IF(MOD($A338-1-H$10,'Feuille1-Catégories'!$F$5+1)=0,H$3,""))),"")</f>
        <v/>
      </c>
      <c r="I338" s="29" t="str">
        <f ca="1">IF(AND($A338&lt;&gt;"",I$9&lt;&gt;""),IF(HLOOKUP(I$9,'Feuille1-Catégories'!$C$1:$G$2,2,FALSE)="OUI",I$3,IF(HLOOKUP(I$9,'Feuille1-Catégories'!$C$1:$G$3,3,FALSE)="OUI",OFFSET(I$3,MOD(QUOTIENT(ROW()-ROW($A$20),'Feuille1-Catégories'!$B$6/I$6),I$5),0),IF(MOD($A338-1-I$10,'Feuille1-Catégories'!$F$5+1)=0,I$3,""))),"")</f>
        <v xml:space="preserve"> </v>
      </c>
      <c r="J338" s="29">
        <f ca="1">IF(AND($A338&lt;&gt;"",J$9&lt;&gt;""),IF(HLOOKUP(J$9,'Feuille1-Catégories'!$C$1:$G$2,2,FALSE)="OUI",J$3,IF(HLOOKUP(J$9,'Feuille1-Catégories'!$C$1:$G$3,3,FALSE)="OUI",OFFSET(J$3,MOD(QUOTIENT(ROW()-ROW($A$20),'Feuille1-Catégories'!$B$6/J$6),J$5),0),IF(MOD($A338-1-J$10,'Feuille1-Catégories'!$F$5+1)=0,J$3,""))),"")</f>
        <v>0.8</v>
      </c>
      <c r="K338" s="29">
        <f ca="1">IF(AND($A338&lt;&gt;"",K$9&lt;&gt;""),IF(HLOOKUP(K$9,'Feuille1-Catégories'!$C$1:$G$2,2,FALSE)="OUI",K$3,IF(HLOOKUP(K$9,'Feuille1-Catégories'!$C$1:$G$3,3,FALSE)="OUI",OFFSET(K$3,MOD(QUOTIENT(ROW()-ROW($A$20),'Feuille1-Catégories'!$B$6/K$6),K$5),0),IF(MOD($A338-1-K$10,'Feuille1-Catégories'!$F$5+1)=0,K$3,""))),"")</f>
        <v>10</v>
      </c>
      <c r="L338" s="29">
        <f ca="1">IF(AND($A338&lt;&gt;"",L$9&lt;&gt;""),IF(HLOOKUP(L$9,'Feuille1-Catégories'!$C$1:$G$2,2,FALSE)="OUI",L$3,IF(HLOOKUP(L$9,'Feuille1-Catégories'!$C$1:$G$3,3,FALSE)="OUI",OFFSET(L$3,MOD(QUOTIENT(ROW()-ROW($A$20),'Feuille1-Catégories'!$B$6/L$6),L$5),0),IF(MOD($A338-1-L$10,'Feuille1-Catégories'!$F$5+1)=0,L$3,""))),"")</f>
        <v>50</v>
      </c>
      <c r="M338" s="29" t="str">
        <f ca="1">IF(AND($A338&lt;&gt;"",M$9&lt;&gt;""),IF(HLOOKUP(M$9,'Feuille1-Catégories'!$C$1:$G$2,2,FALSE)="OUI",M$3,IF(HLOOKUP(M$9,'Feuille1-Catégories'!$C$1:$G$3,3,FALSE)="OUI",OFFSET(M$3,MOD(QUOTIENT(ROW()-ROW($A$20),'Feuille1-Catégories'!$B$6/M$6),M$5),0),IF(MOD($A338-1-M$10,'Feuille1-Catégories'!$F$5+1)=0,M$3,""))),"")</f>
        <v xml:space="preserve"> </v>
      </c>
      <c r="N338" s="29" t="str">
        <f ca="1">IF(AND($A338&lt;&gt;"",N$9&lt;&gt;""),IF(HLOOKUP(N$9,'Feuille1-Catégories'!$C$1:$G$2,2,FALSE)="OUI",N$3,IF(HLOOKUP(N$9,'Feuille1-Catégories'!$C$1:$G$3,3,FALSE)="OUI",OFFSET(N$3,MOD(QUOTIENT(ROW()-ROW($A$20),'Feuille1-Catégories'!$B$6/N$6),N$5),0),IF(MOD($A338-1-N$10,'Feuille1-Catégories'!$F$5+1)=0,N$3,""))),"")</f>
        <v xml:space="preserve"> </v>
      </c>
      <c r="O338" s="29">
        <f ca="1">IF(AND($A338&lt;&gt;"",O$9&lt;&gt;""),IF(HLOOKUP(O$9,'Feuille1-Catégories'!$C$1:$G$2,2,FALSE)="OUI",O$3,IF(HLOOKUP(O$9,'Feuille1-Catégories'!$C$1:$G$3,3,FALSE)="OUI",OFFSET(O$3,MOD(QUOTIENT(ROW()-ROW($A$20),'Feuille1-Catégories'!$B$6/O$6),O$5),0),IF(MOD($A338-1-O$10,'Feuille1-Catégories'!$F$5+1)=0,O$3,""))),"")</f>
        <v>5</v>
      </c>
      <c r="P338" s="29" t="str">
        <f ca="1">IF(AND($A338&lt;&gt;"",P$9&lt;&gt;""),IF(HLOOKUP(P$9,'Feuille1-Catégories'!$C$1:$G$2,2,FALSE)="OUI",P$3,IF(HLOOKUP(P$9,'Feuille1-Catégories'!$C$1:$G$3,3,FALSE)="OUI",OFFSET(P$3,MOD(QUOTIENT(ROW()-ROW($A$20),'Feuille1-Catégories'!$B$6/P$6),P$5),0),IF(MOD($A338-1-P$10,'Feuille1-Catégories'!$F$5+1)=0,P$3,""))),"")</f>
        <v/>
      </c>
      <c r="Q338" s="29" t="str">
        <f ca="1">IF(AND($A338&lt;&gt;"",Q$9&lt;&gt;""),IF(HLOOKUP(Q$9,'Feuille1-Catégories'!$C$1:$G$2,2,FALSE)="OUI",Q$3,IF(HLOOKUP(Q$9,'Feuille1-Catégories'!$C$1:$G$3,3,FALSE)="OUI",OFFSET(Q$3,MOD(QUOTIENT(ROW()-ROW($A$20),'Feuille1-Catégories'!$B$6/Q$6),Q$5),0),IF(MOD($A338-1-Q$10,'Feuille1-Catégories'!$F$5+1)=0,Q$3,""))),"")</f>
        <v/>
      </c>
      <c r="R338" s="29" t="str">
        <f ca="1">IF(AND($A338&lt;&gt;"",R$9&lt;&gt;""),IF(HLOOKUP(R$9,'Feuille1-Catégories'!$C$1:$G$2,2,FALSE)="OUI",R$3,IF(HLOOKUP(R$9,'Feuille1-Catégories'!$C$1:$G$3,3,FALSE)="OUI",OFFSET(R$3,MOD(QUOTIENT(ROW()-ROW($A$20),'Feuille1-Catégories'!$B$6/R$6),R$5),0),IF(MOD($A338-1-R$10,'Feuille1-Catégories'!$F$5+1)=0,R$3,""))),"")</f>
        <v/>
      </c>
      <c r="S338" s="29">
        <f ca="1">IF(AND($A338&lt;&gt;"",S$9&lt;&gt;""),IF(HLOOKUP(S$9,'Feuille1-Catégories'!$C$1:$G$2,2,FALSE)="OUI",S$3,IF(HLOOKUP(S$9,'Feuille1-Catégories'!$C$1:$G$3,3,FALSE)="OUI",OFFSET(S$3,MOD(QUOTIENT(ROW()-ROW($A$20),'Feuille1-Catégories'!$B$6/S$6),S$5),0),IF(MOD($A338-1-S$10,'Feuille1-Catégories'!$F$5+1)=0,S$3,""))),"")</f>
        <v>30</v>
      </c>
      <c r="T338" s="29" t="str">
        <f ca="1">IF(AND($A338&lt;&gt;"",T$9&lt;&gt;""),IF(HLOOKUP(T$9,'Feuille1-Catégories'!$C$1:$G$2,2,FALSE)="OUI",T$3,IF(HLOOKUP(T$9,'Feuille1-Catégories'!$C$1:$G$3,3,FALSE)="OUI",OFFSET(T$3,MOD(QUOTIENT(ROW()-ROW($A$20),'Feuille1-Catégories'!$B$6/T$6),T$5),0),IF(MOD($A338-1-T$10,'Feuille1-Catégories'!$F$5+1)=0,T$3,""))),"")</f>
        <v/>
      </c>
      <c r="U338" s="29">
        <f ca="1">IF(AND($A338&lt;&gt;"",U$9&lt;&gt;""),IF(HLOOKUP(U$9,'Feuille1-Catégories'!$C$1:$G$2,2,FALSE)="OUI",U$3,IF(HLOOKUP(U$9,'Feuille1-Catégories'!$C$1:$G$3,3,FALSE)="OUI",OFFSET(U$3,MOD(QUOTIENT(ROW()-ROW($A$20),'Feuille1-Catégories'!$B$6/U$6),U$5),0),IF(MOD($A338-1-U$10,'Feuille1-Catégories'!$F$5+1)=0,U$3,""))),"")</f>
        <v>300</v>
      </c>
      <c r="V338" s="29" t="str">
        <f ca="1">IF(AND($A338&lt;&gt;"",V$9&lt;&gt;""),IF(HLOOKUP(V$9,'Feuille1-Catégories'!$C$1:$G$2,2,FALSE)="OUI",V$3,IF(HLOOKUP(V$9,'Feuille1-Catégories'!$C$1:$G$3,3,FALSE)="OUI",OFFSET(V$3,MOD(QUOTIENT(ROW()-ROW($A$20),'Feuille1-Catégories'!$B$6/V$6),V$5),0),IF(MOD($A338-1-V$10,'Feuille1-Catégories'!$F$5+1)=0,V$3,""))),"")</f>
        <v/>
      </c>
      <c r="W338" s="29" t="str">
        <f ca="1">IF(AND($A338&lt;&gt;"",W$9&lt;&gt;""),IF(HLOOKUP(W$9,'Feuille1-Catégories'!$C$1:$G$2,2,FALSE)="OUI",W$3,IF(HLOOKUP(W$9,'Feuille1-Catégories'!$C$1:$G$3,3,FALSE)="OUI",OFFSET(W$3,MOD(QUOTIENT(ROW()-ROW($A$20),'Feuille1-Catégories'!$B$6/W$6),W$5),0),IF(MOD($A338-1-W$10,'Feuille1-Catégories'!$F$5+1)=0,W$3,""))),"")</f>
        <v/>
      </c>
      <c r="X338" s="29" t="str">
        <f ca="1">IF(AND($A338&lt;&gt;"",X$9&lt;&gt;""),IF(HLOOKUP(X$9,'Feuille1-Catégories'!$C$1:$G$2,2,FALSE)="OUI",X$3,IF(HLOOKUP(X$9,'Feuille1-Catégories'!$C$1:$G$3,3,FALSE)="OUI",OFFSET(X$3,MOD(QUOTIENT(ROW()-ROW($A$20),'Feuille1-Catégories'!$B$6/X$6),X$5),0),IF(MOD($A338-1-X$10,'Feuille1-Catégories'!$F$5+1)=0,X$3,""))),"")</f>
        <v/>
      </c>
      <c r="Y338" s="29" t="str">
        <f ca="1">IF(AND($A338&lt;&gt;"",Y$9&lt;&gt;""),IF(HLOOKUP(Y$9,'Feuille1-Catégories'!$C$1:$G$2,2,FALSE)="OUI",Y$3,IF(HLOOKUP(Y$9,'Feuille1-Catégories'!$C$1:$G$3,3,FALSE)="OUI",OFFSET(Y$3,MOD(QUOTIENT(ROW()-ROW($A$20),'Feuille1-Catégories'!$B$6/Y$6),Y$5),0),IF(MOD($A338-1-Y$10,'Feuille1-Catégories'!$F$5+1)=0,Y$3,""))),"")</f>
        <v/>
      </c>
      <c r="Z338" s="29" t="str">
        <f ca="1">IF(AND($A338&lt;&gt;"",Z$9&lt;&gt;""),IF(HLOOKUP(Z$9,'Feuille1-Catégories'!$C$1:$G$2,2,FALSE)="OUI",Z$3,IF(HLOOKUP(Z$9,'Feuille1-Catégories'!$C$1:$G$3,3,FALSE)="OUI",OFFSET(Z$3,MOD(QUOTIENT(ROW()-ROW($A$20),'Feuille1-Catégories'!$B$6/Z$6),Z$5),0),IF(MOD($A338-1-Z$10,'Feuille1-Catégories'!$F$5+1)=0,Z$3,""))),"")</f>
        <v/>
      </c>
    </row>
    <row r="339" spans="1:26" ht="17" x14ac:dyDescent="0.2">
      <c r="A339" s="21">
        <f>IF('Feuille2-Prix de vente'!A339&lt;&gt;"",'Feuille2-Prix de vente'!A339,"")</f>
        <v>320</v>
      </c>
      <c r="B339" s="33">
        <f ca="1">IF('Feuille2-Prix de vente'!B339&lt;&gt;"",'Feuille2-Prix de vente'!B339,"")</f>
        <v>9.3424317617865995</v>
      </c>
      <c r="C339" s="10">
        <f ca="1">IF('Feuille2-Prix de vente'!C339&lt;&gt;"",'Feuille2-Prix de vente'!C339,"")</f>
        <v>7396.4</v>
      </c>
      <c r="D339" s="10">
        <f t="shared" ca="1" si="4"/>
        <v>886.6</v>
      </c>
      <c r="E339" s="10">
        <f ca="1">IF('Feuille2-Prix de vente'!E339&lt;&gt;"",'Feuille2-Prix de vente'!E339,"")</f>
        <v>8283</v>
      </c>
      <c r="F339" s="29">
        <f ca="1">IF(AND($A339&lt;&gt;"",F$9&lt;&gt;""),IF(HLOOKUP(F$9,'Feuille1-Catégories'!$C$1:$G$2,2,FALSE)="OUI",F$3,IF(HLOOKUP(F$9,'Feuille1-Catégories'!$C$1:$G$3,3,FALSE)="OUI",OFFSET(F$3,MOD(QUOTIENT(ROW()-ROW($A$20),'Feuille1-Catégories'!$B$6/F$6),F$5),0),IF(MOD($A339-1-F$10,'Feuille1-Catégories'!$F$5+1)=0,F$3,""))),"")</f>
        <v>0.8</v>
      </c>
      <c r="G339" s="29" t="str">
        <f ca="1">IF(AND($A339&lt;&gt;"",G$9&lt;&gt;""),IF(HLOOKUP(G$9,'Feuille1-Catégories'!$C$1:$G$2,2,FALSE)="OUI",G$3,IF(HLOOKUP(G$9,'Feuille1-Catégories'!$C$1:$G$3,3,FALSE)="OUI",OFFSET(G$3,MOD(QUOTIENT(ROW()-ROW($A$20),'Feuille1-Catégories'!$B$6/G$6),G$5),0),IF(MOD($A339-1-G$10,'Feuille1-Catégories'!$F$5+1)=0,G$3,""))),"")</f>
        <v xml:space="preserve"> </v>
      </c>
      <c r="H339" s="29" t="str">
        <f ca="1">IF(AND($A339&lt;&gt;"",H$9&lt;&gt;""),IF(HLOOKUP(H$9,'Feuille1-Catégories'!$C$1:$G$2,2,FALSE)="OUI",H$3,IF(HLOOKUP(H$9,'Feuille1-Catégories'!$C$1:$G$3,3,FALSE)="OUI",OFFSET(H$3,MOD(QUOTIENT(ROW()-ROW($A$20),'Feuille1-Catégories'!$B$6/H$6),H$5),0),IF(MOD($A339-1-H$10,'Feuille1-Catégories'!$F$5+1)=0,H$3,""))),"")</f>
        <v/>
      </c>
      <c r="I339" s="29" t="str">
        <f ca="1">IF(AND($A339&lt;&gt;"",I$9&lt;&gt;""),IF(HLOOKUP(I$9,'Feuille1-Catégories'!$C$1:$G$2,2,FALSE)="OUI",I$3,IF(HLOOKUP(I$9,'Feuille1-Catégories'!$C$1:$G$3,3,FALSE)="OUI",OFFSET(I$3,MOD(QUOTIENT(ROW()-ROW($A$20),'Feuille1-Catégories'!$B$6/I$6),I$5),0),IF(MOD($A339-1-I$10,'Feuille1-Catégories'!$F$5+1)=0,I$3,""))),"")</f>
        <v xml:space="preserve"> </v>
      </c>
      <c r="J339" s="29">
        <f ca="1">IF(AND($A339&lt;&gt;"",J$9&lt;&gt;""),IF(HLOOKUP(J$9,'Feuille1-Catégories'!$C$1:$G$2,2,FALSE)="OUI",J$3,IF(HLOOKUP(J$9,'Feuille1-Catégories'!$C$1:$G$3,3,FALSE)="OUI",OFFSET(J$3,MOD(QUOTIENT(ROW()-ROW($A$20),'Feuille1-Catégories'!$B$6/J$6),J$5),0),IF(MOD($A339-1-J$10,'Feuille1-Catégories'!$F$5+1)=0,J$3,""))),"")</f>
        <v>0.8</v>
      </c>
      <c r="K339" s="29" t="str">
        <f ca="1">IF(AND($A339&lt;&gt;"",K$9&lt;&gt;""),IF(HLOOKUP(K$9,'Feuille1-Catégories'!$C$1:$G$2,2,FALSE)="OUI",K$3,IF(HLOOKUP(K$9,'Feuille1-Catégories'!$C$1:$G$3,3,FALSE)="OUI",OFFSET(K$3,MOD(QUOTIENT(ROW()-ROW($A$20),'Feuille1-Catégories'!$B$6/K$6),K$5),0),IF(MOD($A339-1-K$10,'Feuille1-Catégories'!$F$5+1)=0,K$3,""))),"")</f>
        <v/>
      </c>
      <c r="L339" s="29">
        <f ca="1">IF(AND($A339&lt;&gt;"",L$9&lt;&gt;""),IF(HLOOKUP(L$9,'Feuille1-Catégories'!$C$1:$G$2,2,FALSE)="OUI",L$3,IF(HLOOKUP(L$9,'Feuille1-Catégories'!$C$1:$G$3,3,FALSE)="OUI",OFFSET(L$3,MOD(QUOTIENT(ROW()-ROW($A$20),'Feuille1-Catégories'!$B$6/L$6),L$5),0),IF(MOD($A339-1-L$10,'Feuille1-Catégories'!$F$5+1)=0,L$3,""))),"")</f>
        <v>50</v>
      </c>
      <c r="M339" s="29" t="str">
        <f ca="1">IF(AND($A339&lt;&gt;"",M$9&lt;&gt;""),IF(HLOOKUP(M$9,'Feuille1-Catégories'!$C$1:$G$2,2,FALSE)="OUI",M$3,IF(HLOOKUP(M$9,'Feuille1-Catégories'!$C$1:$G$3,3,FALSE)="OUI",OFFSET(M$3,MOD(QUOTIENT(ROW()-ROW($A$20),'Feuille1-Catégories'!$B$6/M$6),M$5),0),IF(MOD($A339-1-M$10,'Feuille1-Catégories'!$F$5+1)=0,M$3,""))),"")</f>
        <v xml:space="preserve"> </v>
      </c>
      <c r="N339" s="29" t="str">
        <f ca="1">IF(AND($A339&lt;&gt;"",N$9&lt;&gt;""),IF(HLOOKUP(N$9,'Feuille1-Catégories'!$C$1:$G$2,2,FALSE)="OUI",N$3,IF(HLOOKUP(N$9,'Feuille1-Catégories'!$C$1:$G$3,3,FALSE)="OUI",OFFSET(N$3,MOD(QUOTIENT(ROW()-ROW($A$20),'Feuille1-Catégories'!$B$6/N$6),N$5),0),IF(MOD($A339-1-N$10,'Feuille1-Catégories'!$F$5+1)=0,N$3,""))),"")</f>
        <v xml:space="preserve"> </v>
      </c>
      <c r="O339" s="29">
        <f ca="1">IF(AND($A339&lt;&gt;"",O$9&lt;&gt;""),IF(HLOOKUP(O$9,'Feuille1-Catégories'!$C$1:$G$2,2,FALSE)="OUI",O$3,IF(HLOOKUP(O$9,'Feuille1-Catégories'!$C$1:$G$3,3,FALSE)="OUI",OFFSET(O$3,MOD(QUOTIENT(ROW()-ROW($A$20),'Feuille1-Catégories'!$B$6/O$6),O$5),0),IF(MOD($A339-1-O$10,'Feuille1-Catégories'!$F$5+1)=0,O$3,""))),"")</f>
        <v>5</v>
      </c>
      <c r="P339" s="29" t="str">
        <f ca="1">IF(AND($A339&lt;&gt;"",P$9&lt;&gt;""),IF(HLOOKUP(P$9,'Feuille1-Catégories'!$C$1:$G$2,2,FALSE)="OUI",P$3,IF(HLOOKUP(P$9,'Feuille1-Catégories'!$C$1:$G$3,3,FALSE)="OUI",OFFSET(P$3,MOD(QUOTIENT(ROW()-ROW($A$20),'Feuille1-Catégories'!$B$6/P$6),P$5),0),IF(MOD($A339-1-P$10,'Feuille1-Catégories'!$F$5+1)=0,P$3,""))),"")</f>
        <v/>
      </c>
      <c r="Q339" s="29">
        <f ca="1">IF(AND($A339&lt;&gt;"",Q$9&lt;&gt;""),IF(HLOOKUP(Q$9,'Feuille1-Catégories'!$C$1:$G$2,2,FALSE)="OUI",Q$3,IF(HLOOKUP(Q$9,'Feuille1-Catégories'!$C$1:$G$3,3,FALSE)="OUI",OFFSET(Q$3,MOD(QUOTIENT(ROW()-ROW($A$20),'Feuille1-Catégories'!$B$6/Q$6),Q$5),0),IF(MOD($A339-1-Q$10,'Feuille1-Catégories'!$F$5+1)=0,Q$3,""))),"")</f>
        <v>500</v>
      </c>
      <c r="R339" s="29" t="str">
        <f ca="1">IF(AND($A339&lt;&gt;"",R$9&lt;&gt;""),IF(HLOOKUP(R$9,'Feuille1-Catégories'!$C$1:$G$2,2,FALSE)="OUI",R$3,IF(HLOOKUP(R$9,'Feuille1-Catégories'!$C$1:$G$3,3,FALSE)="OUI",OFFSET(R$3,MOD(QUOTIENT(ROW()-ROW($A$20),'Feuille1-Catégories'!$B$6/R$6),R$5),0),IF(MOD($A339-1-R$10,'Feuille1-Catégories'!$F$5+1)=0,R$3,""))),"")</f>
        <v/>
      </c>
      <c r="S339" s="29">
        <f ca="1">IF(AND($A339&lt;&gt;"",S$9&lt;&gt;""),IF(HLOOKUP(S$9,'Feuille1-Catégories'!$C$1:$G$2,2,FALSE)="OUI",S$3,IF(HLOOKUP(S$9,'Feuille1-Catégories'!$C$1:$G$3,3,FALSE)="OUI",OFFSET(S$3,MOD(QUOTIENT(ROW()-ROW($A$20),'Feuille1-Catégories'!$B$6/S$6),S$5),0),IF(MOD($A339-1-S$10,'Feuille1-Catégories'!$F$5+1)=0,S$3,""))),"")</f>
        <v>30</v>
      </c>
      <c r="T339" s="29" t="str">
        <f ca="1">IF(AND($A339&lt;&gt;"",T$9&lt;&gt;""),IF(HLOOKUP(T$9,'Feuille1-Catégories'!$C$1:$G$2,2,FALSE)="OUI",T$3,IF(HLOOKUP(T$9,'Feuille1-Catégories'!$C$1:$G$3,3,FALSE)="OUI",OFFSET(T$3,MOD(QUOTIENT(ROW()-ROW($A$20),'Feuille1-Catégories'!$B$6/T$6),T$5),0),IF(MOD($A339-1-T$10,'Feuille1-Catégories'!$F$5+1)=0,T$3,""))),"")</f>
        <v/>
      </c>
      <c r="U339" s="29">
        <f ca="1">IF(AND($A339&lt;&gt;"",U$9&lt;&gt;""),IF(HLOOKUP(U$9,'Feuille1-Catégories'!$C$1:$G$2,2,FALSE)="OUI",U$3,IF(HLOOKUP(U$9,'Feuille1-Catégories'!$C$1:$G$3,3,FALSE)="OUI",OFFSET(U$3,MOD(QUOTIENT(ROW()-ROW($A$20),'Feuille1-Catégories'!$B$6/U$6),U$5),0),IF(MOD($A339-1-U$10,'Feuille1-Catégories'!$F$5+1)=0,U$3,""))),"")</f>
        <v>300</v>
      </c>
      <c r="V339" s="29" t="str">
        <f ca="1">IF(AND($A339&lt;&gt;"",V$9&lt;&gt;""),IF(HLOOKUP(V$9,'Feuille1-Catégories'!$C$1:$G$2,2,FALSE)="OUI",V$3,IF(HLOOKUP(V$9,'Feuille1-Catégories'!$C$1:$G$3,3,FALSE)="OUI",OFFSET(V$3,MOD(QUOTIENT(ROW()-ROW($A$20),'Feuille1-Catégories'!$B$6/V$6),V$5),0),IF(MOD($A339-1-V$10,'Feuille1-Catégories'!$F$5+1)=0,V$3,""))),"")</f>
        <v/>
      </c>
      <c r="W339" s="29" t="str">
        <f ca="1">IF(AND($A339&lt;&gt;"",W$9&lt;&gt;""),IF(HLOOKUP(W$9,'Feuille1-Catégories'!$C$1:$G$2,2,FALSE)="OUI",W$3,IF(HLOOKUP(W$9,'Feuille1-Catégories'!$C$1:$G$3,3,FALSE)="OUI",OFFSET(W$3,MOD(QUOTIENT(ROW()-ROW($A$20),'Feuille1-Catégories'!$B$6/W$6),W$5),0),IF(MOD($A339-1-W$10,'Feuille1-Catégories'!$F$5+1)=0,W$3,""))),"")</f>
        <v/>
      </c>
      <c r="X339" s="29" t="str">
        <f ca="1">IF(AND($A339&lt;&gt;"",X$9&lt;&gt;""),IF(HLOOKUP(X$9,'Feuille1-Catégories'!$C$1:$G$2,2,FALSE)="OUI",X$3,IF(HLOOKUP(X$9,'Feuille1-Catégories'!$C$1:$G$3,3,FALSE)="OUI",OFFSET(X$3,MOD(QUOTIENT(ROW()-ROW($A$20),'Feuille1-Catégories'!$B$6/X$6),X$5),0),IF(MOD($A339-1-X$10,'Feuille1-Catégories'!$F$5+1)=0,X$3,""))),"")</f>
        <v/>
      </c>
      <c r="Y339" s="29" t="str">
        <f ca="1">IF(AND($A339&lt;&gt;"",Y$9&lt;&gt;""),IF(HLOOKUP(Y$9,'Feuille1-Catégories'!$C$1:$G$2,2,FALSE)="OUI",Y$3,IF(HLOOKUP(Y$9,'Feuille1-Catégories'!$C$1:$G$3,3,FALSE)="OUI",OFFSET(Y$3,MOD(QUOTIENT(ROW()-ROW($A$20),'Feuille1-Catégories'!$B$6/Y$6),Y$5),0),IF(MOD($A339-1-Y$10,'Feuille1-Catégories'!$F$5+1)=0,Y$3,""))),"")</f>
        <v/>
      </c>
      <c r="Z339" s="29" t="str">
        <f ca="1">IF(AND($A339&lt;&gt;"",Z$9&lt;&gt;""),IF(HLOOKUP(Z$9,'Feuille1-Catégories'!$C$1:$G$2,2,FALSE)="OUI",Z$3,IF(HLOOKUP(Z$9,'Feuille1-Catégories'!$C$1:$G$3,3,FALSE)="OUI",OFFSET(Z$3,MOD(QUOTIENT(ROW()-ROW($A$20),'Feuille1-Catégories'!$B$6/Z$6),Z$5),0),IF(MOD($A339-1-Z$10,'Feuille1-Catégories'!$F$5+1)=0,Z$3,""))),"")</f>
        <v/>
      </c>
    </row>
    <row r="340" spans="1:26" ht="17" x14ac:dyDescent="0.2">
      <c r="A340" s="21" t="str">
        <f>IF('Feuille2-Prix de vente'!A340&lt;&gt;"",'Feuille2-Prix de vente'!A340,"")</f>
        <v/>
      </c>
      <c r="B340" s="33" t="str">
        <f>IF('Feuille2-Prix de vente'!B340&lt;&gt;"",'Feuille2-Prix de vente'!B340,"")</f>
        <v/>
      </c>
      <c r="C340" s="10" t="str">
        <f>IF('Feuille2-Prix de vente'!C340&lt;&gt;"",'Feuille2-Prix de vente'!C340,"")</f>
        <v/>
      </c>
      <c r="D340" s="10" t="str">
        <f t="shared" si="4"/>
        <v/>
      </c>
      <c r="E340" s="10" t="str">
        <f>IF('Feuille2-Prix de vente'!E340&lt;&gt;"",'Feuille2-Prix de vente'!E340,"")</f>
        <v/>
      </c>
      <c r="F340" s="29" t="str">
        <f ca="1">IF(AND($A340&lt;&gt;"",F$9&lt;&gt;""),IF(HLOOKUP(F$9,'Feuille1-Catégories'!$C$1:$G$2,2,FALSE)="OUI",F$3,IF(HLOOKUP(F$9,'Feuille1-Catégories'!$C$1:$G$3,3,FALSE)="OUI",OFFSET(F$3,MOD(QUOTIENT(ROW()-ROW($A$20),'Feuille1-Catégories'!$B$6/F$6),F$5),0),IF(MOD($A340-1-F$10,'Feuille1-Catégories'!$F$5+1)=0,F$3,""))),"")</f>
        <v/>
      </c>
      <c r="G340" s="29" t="str">
        <f ca="1">IF(AND($A340&lt;&gt;"",G$9&lt;&gt;""),IF(HLOOKUP(G$9,'Feuille1-Catégories'!$C$1:$G$2,2,FALSE)="OUI",G$3,IF(HLOOKUP(G$9,'Feuille1-Catégories'!$C$1:$G$3,3,FALSE)="OUI",OFFSET(G$3,MOD(QUOTIENT(ROW()-ROW($A$20),'Feuille1-Catégories'!$B$6/G$6),G$5),0),IF(MOD($A340-1-G$10,'Feuille1-Catégories'!$F$5+1)=0,G$3,""))),"")</f>
        <v/>
      </c>
      <c r="H340" s="29" t="str">
        <f ca="1">IF(AND($A340&lt;&gt;"",H$9&lt;&gt;""),IF(HLOOKUP(H$9,'Feuille1-Catégories'!$C$1:$G$2,2,FALSE)="OUI",H$3,IF(HLOOKUP(H$9,'Feuille1-Catégories'!$C$1:$G$3,3,FALSE)="OUI",OFFSET(H$3,MOD(QUOTIENT(ROW()-ROW($A$20),'Feuille1-Catégories'!$B$6/H$6),H$5),0),IF(MOD($A340-1-H$10,'Feuille1-Catégories'!$F$5+1)=0,H$3,""))),"")</f>
        <v/>
      </c>
      <c r="I340" s="29" t="str">
        <f ca="1">IF(AND($A340&lt;&gt;"",I$9&lt;&gt;""),IF(HLOOKUP(I$9,'Feuille1-Catégories'!$C$1:$G$2,2,FALSE)="OUI",I$3,IF(HLOOKUP(I$9,'Feuille1-Catégories'!$C$1:$G$3,3,FALSE)="OUI",OFFSET(I$3,MOD(QUOTIENT(ROW()-ROW($A$20),'Feuille1-Catégories'!$B$6/I$6),I$5),0),IF(MOD($A340-1-I$10,'Feuille1-Catégories'!$F$5+1)=0,I$3,""))),"")</f>
        <v/>
      </c>
      <c r="J340" s="29" t="str">
        <f ca="1">IF(AND($A340&lt;&gt;"",J$9&lt;&gt;""),IF(HLOOKUP(J$9,'Feuille1-Catégories'!$C$1:$G$2,2,FALSE)="OUI",J$3,IF(HLOOKUP(J$9,'Feuille1-Catégories'!$C$1:$G$3,3,FALSE)="OUI",OFFSET(J$3,MOD(QUOTIENT(ROW()-ROW($A$20),'Feuille1-Catégories'!$B$6/J$6),J$5),0),IF(MOD($A340-1-J$10,'Feuille1-Catégories'!$F$5+1)=0,J$3,""))),"")</f>
        <v/>
      </c>
      <c r="K340" s="29" t="str">
        <f ca="1">IF(AND($A340&lt;&gt;"",K$9&lt;&gt;""),IF(HLOOKUP(K$9,'Feuille1-Catégories'!$C$1:$G$2,2,FALSE)="OUI",K$3,IF(HLOOKUP(K$9,'Feuille1-Catégories'!$C$1:$G$3,3,FALSE)="OUI",OFFSET(K$3,MOD(QUOTIENT(ROW()-ROW($A$20),'Feuille1-Catégories'!$B$6/K$6),K$5),0),IF(MOD($A340-1-K$10,'Feuille1-Catégories'!$F$5+1)=0,K$3,""))),"")</f>
        <v/>
      </c>
      <c r="L340" s="29" t="str">
        <f ca="1">IF(AND($A340&lt;&gt;"",L$9&lt;&gt;""),IF(HLOOKUP(L$9,'Feuille1-Catégories'!$C$1:$G$2,2,FALSE)="OUI",L$3,IF(HLOOKUP(L$9,'Feuille1-Catégories'!$C$1:$G$3,3,FALSE)="OUI",OFFSET(L$3,MOD(QUOTIENT(ROW()-ROW($A$20),'Feuille1-Catégories'!$B$6/L$6),L$5),0),IF(MOD($A340-1-L$10,'Feuille1-Catégories'!$F$5+1)=0,L$3,""))),"")</f>
        <v/>
      </c>
      <c r="M340" s="29" t="str">
        <f ca="1">IF(AND($A340&lt;&gt;"",M$9&lt;&gt;""),IF(HLOOKUP(M$9,'Feuille1-Catégories'!$C$1:$G$2,2,FALSE)="OUI",M$3,IF(HLOOKUP(M$9,'Feuille1-Catégories'!$C$1:$G$3,3,FALSE)="OUI",OFFSET(M$3,MOD(QUOTIENT(ROW()-ROW($A$20),'Feuille1-Catégories'!$B$6/M$6),M$5),0),IF(MOD($A340-1-M$10,'Feuille1-Catégories'!$F$5+1)=0,M$3,""))),"")</f>
        <v/>
      </c>
      <c r="N340" s="29" t="str">
        <f ca="1">IF(AND($A340&lt;&gt;"",N$9&lt;&gt;""),IF(HLOOKUP(N$9,'Feuille1-Catégories'!$C$1:$G$2,2,FALSE)="OUI",N$3,IF(HLOOKUP(N$9,'Feuille1-Catégories'!$C$1:$G$3,3,FALSE)="OUI",OFFSET(N$3,MOD(QUOTIENT(ROW()-ROW($A$20),'Feuille1-Catégories'!$B$6/N$6),N$5),0),IF(MOD($A340-1-N$10,'Feuille1-Catégories'!$F$5+1)=0,N$3,""))),"")</f>
        <v/>
      </c>
      <c r="O340" s="29" t="str">
        <f ca="1">IF(AND($A340&lt;&gt;"",O$9&lt;&gt;""),IF(HLOOKUP(O$9,'Feuille1-Catégories'!$C$1:$G$2,2,FALSE)="OUI",O$3,IF(HLOOKUP(O$9,'Feuille1-Catégories'!$C$1:$G$3,3,FALSE)="OUI",OFFSET(O$3,MOD(QUOTIENT(ROW()-ROW($A$20),'Feuille1-Catégories'!$B$6/O$6),O$5),0),IF(MOD($A340-1-O$10,'Feuille1-Catégories'!$F$5+1)=0,O$3,""))),"")</f>
        <v/>
      </c>
      <c r="P340" s="29" t="str">
        <f ca="1">IF(AND($A340&lt;&gt;"",P$9&lt;&gt;""),IF(HLOOKUP(P$9,'Feuille1-Catégories'!$C$1:$G$2,2,FALSE)="OUI",P$3,IF(HLOOKUP(P$9,'Feuille1-Catégories'!$C$1:$G$3,3,FALSE)="OUI",OFFSET(P$3,MOD(QUOTIENT(ROW()-ROW($A$20),'Feuille1-Catégories'!$B$6/P$6),P$5),0),IF(MOD($A340-1-P$10,'Feuille1-Catégories'!$F$5+1)=0,P$3,""))),"")</f>
        <v/>
      </c>
      <c r="Q340" s="29" t="str">
        <f ca="1">IF(AND($A340&lt;&gt;"",Q$9&lt;&gt;""),IF(HLOOKUP(Q$9,'Feuille1-Catégories'!$C$1:$G$2,2,FALSE)="OUI",Q$3,IF(HLOOKUP(Q$9,'Feuille1-Catégories'!$C$1:$G$3,3,FALSE)="OUI",OFFSET(Q$3,MOD(QUOTIENT(ROW()-ROW($A$20),'Feuille1-Catégories'!$B$6/Q$6),Q$5),0),IF(MOD($A340-1-Q$10,'Feuille1-Catégories'!$F$5+1)=0,Q$3,""))),"")</f>
        <v/>
      </c>
      <c r="R340" s="29" t="str">
        <f ca="1">IF(AND($A340&lt;&gt;"",R$9&lt;&gt;""),IF(HLOOKUP(R$9,'Feuille1-Catégories'!$C$1:$G$2,2,FALSE)="OUI",R$3,IF(HLOOKUP(R$9,'Feuille1-Catégories'!$C$1:$G$3,3,FALSE)="OUI",OFFSET(R$3,MOD(QUOTIENT(ROW()-ROW($A$20),'Feuille1-Catégories'!$B$6/R$6),R$5),0),IF(MOD($A340-1-R$10,'Feuille1-Catégories'!$F$5+1)=0,R$3,""))),"")</f>
        <v/>
      </c>
      <c r="S340" s="29" t="str">
        <f ca="1">IF(AND($A340&lt;&gt;"",S$9&lt;&gt;""),IF(HLOOKUP(S$9,'Feuille1-Catégories'!$C$1:$G$2,2,FALSE)="OUI",S$3,IF(HLOOKUP(S$9,'Feuille1-Catégories'!$C$1:$G$3,3,FALSE)="OUI",OFFSET(S$3,MOD(QUOTIENT(ROW()-ROW($A$20),'Feuille1-Catégories'!$B$6/S$6),S$5),0),IF(MOD($A340-1-S$10,'Feuille1-Catégories'!$F$5+1)=0,S$3,""))),"")</f>
        <v/>
      </c>
      <c r="T340" s="29" t="str">
        <f ca="1">IF(AND($A340&lt;&gt;"",T$9&lt;&gt;""),IF(HLOOKUP(T$9,'Feuille1-Catégories'!$C$1:$G$2,2,FALSE)="OUI",T$3,IF(HLOOKUP(T$9,'Feuille1-Catégories'!$C$1:$G$3,3,FALSE)="OUI",OFFSET(T$3,MOD(QUOTIENT(ROW()-ROW($A$20),'Feuille1-Catégories'!$B$6/T$6),T$5),0),IF(MOD($A340-1-T$10,'Feuille1-Catégories'!$F$5+1)=0,T$3,""))),"")</f>
        <v/>
      </c>
      <c r="U340" s="29" t="str">
        <f ca="1">IF(AND($A340&lt;&gt;"",U$9&lt;&gt;""),IF(HLOOKUP(U$9,'Feuille1-Catégories'!$C$1:$G$2,2,FALSE)="OUI",U$3,IF(HLOOKUP(U$9,'Feuille1-Catégories'!$C$1:$G$3,3,FALSE)="OUI",OFFSET(U$3,MOD(QUOTIENT(ROW()-ROW($A$20),'Feuille1-Catégories'!$B$6/U$6),U$5),0),IF(MOD($A340-1-U$10,'Feuille1-Catégories'!$F$5+1)=0,U$3,""))),"")</f>
        <v/>
      </c>
      <c r="V340" s="29" t="str">
        <f ca="1">IF(AND($A340&lt;&gt;"",V$9&lt;&gt;""),IF(HLOOKUP(V$9,'Feuille1-Catégories'!$C$1:$G$2,2,FALSE)="OUI",V$3,IF(HLOOKUP(V$9,'Feuille1-Catégories'!$C$1:$G$3,3,FALSE)="OUI",OFFSET(V$3,MOD(QUOTIENT(ROW()-ROW($A$20),'Feuille1-Catégories'!$B$6/V$6),V$5),0),IF(MOD($A340-1-V$10,'Feuille1-Catégories'!$F$5+1)=0,V$3,""))),"")</f>
        <v/>
      </c>
      <c r="W340" s="29" t="str">
        <f ca="1">IF(AND($A340&lt;&gt;"",W$9&lt;&gt;""),IF(HLOOKUP(W$9,'Feuille1-Catégories'!$C$1:$G$2,2,FALSE)="OUI",W$3,IF(HLOOKUP(W$9,'Feuille1-Catégories'!$C$1:$G$3,3,FALSE)="OUI",OFFSET(W$3,MOD(QUOTIENT(ROW()-ROW($A$20),'Feuille1-Catégories'!$B$6/W$6),W$5),0),IF(MOD($A340-1-W$10,'Feuille1-Catégories'!$F$5+1)=0,W$3,""))),"")</f>
        <v/>
      </c>
      <c r="X340" s="29" t="str">
        <f ca="1">IF(AND($A340&lt;&gt;"",X$9&lt;&gt;""),IF(HLOOKUP(X$9,'Feuille1-Catégories'!$C$1:$G$2,2,FALSE)="OUI",X$3,IF(HLOOKUP(X$9,'Feuille1-Catégories'!$C$1:$G$3,3,FALSE)="OUI",OFFSET(X$3,MOD(QUOTIENT(ROW()-ROW($A$20),'Feuille1-Catégories'!$B$6/X$6),X$5),0),IF(MOD($A340-1-X$10,'Feuille1-Catégories'!$F$5+1)=0,X$3,""))),"")</f>
        <v/>
      </c>
      <c r="Y340" s="29" t="str">
        <f ca="1">IF(AND($A340&lt;&gt;"",Y$9&lt;&gt;""),IF(HLOOKUP(Y$9,'Feuille1-Catégories'!$C$1:$G$2,2,FALSE)="OUI",Y$3,IF(HLOOKUP(Y$9,'Feuille1-Catégories'!$C$1:$G$3,3,FALSE)="OUI",OFFSET(Y$3,MOD(QUOTIENT(ROW()-ROW($A$20),'Feuille1-Catégories'!$B$6/Y$6),Y$5),0),IF(MOD($A340-1-Y$10,'Feuille1-Catégories'!$F$5+1)=0,Y$3,""))),"")</f>
        <v/>
      </c>
      <c r="Z340" s="29" t="str">
        <f ca="1">IF(AND($A340&lt;&gt;"",Z$9&lt;&gt;""),IF(HLOOKUP(Z$9,'Feuille1-Catégories'!$C$1:$G$2,2,FALSE)="OUI",Z$3,IF(HLOOKUP(Z$9,'Feuille1-Catégories'!$C$1:$G$3,3,FALSE)="OUI",OFFSET(Z$3,MOD(QUOTIENT(ROW()-ROW($A$20),'Feuille1-Catégories'!$B$6/Z$6),Z$5),0),IF(MOD($A340-1-Z$10,'Feuille1-Catégories'!$F$5+1)=0,Z$3,""))),"")</f>
        <v/>
      </c>
    </row>
    <row r="341" spans="1:26" ht="17" x14ac:dyDescent="0.2">
      <c r="A341" s="21" t="str">
        <f>IF('Feuille2-Prix de vente'!A341&lt;&gt;"",'Feuille2-Prix de vente'!A341,"")</f>
        <v/>
      </c>
      <c r="B341" s="33" t="str">
        <f>IF('Feuille2-Prix de vente'!B341&lt;&gt;"",'Feuille2-Prix de vente'!B341,"")</f>
        <v/>
      </c>
      <c r="C341" s="10" t="str">
        <f>IF('Feuille2-Prix de vente'!C341&lt;&gt;"",'Feuille2-Prix de vente'!C341,"")</f>
        <v/>
      </c>
      <c r="D341" s="10" t="str">
        <f t="shared" ref="D341:D404" si="5">IF($A341&lt;&gt;"",SUM(F341:ZZ341),"")</f>
        <v/>
      </c>
      <c r="E341" s="10" t="str">
        <f>IF('Feuille2-Prix de vente'!E341&lt;&gt;"",'Feuille2-Prix de vente'!E341,"")</f>
        <v/>
      </c>
      <c r="F341" s="29" t="str">
        <f ca="1">IF(AND($A341&lt;&gt;"",F$9&lt;&gt;""),IF(HLOOKUP(F$9,'Feuille1-Catégories'!$C$1:$G$2,2,FALSE)="OUI",F$3,IF(HLOOKUP(F$9,'Feuille1-Catégories'!$C$1:$G$3,3,FALSE)="OUI",OFFSET(F$3,MOD(QUOTIENT(ROW()-ROW($A$20),'Feuille1-Catégories'!$B$6/F$6),F$5),0),IF(MOD($A341-1-F$10,'Feuille1-Catégories'!$F$5+1)=0,F$3,""))),"")</f>
        <v/>
      </c>
      <c r="G341" s="29" t="str">
        <f ca="1">IF(AND($A341&lt;&gt;"",G$9&lt;&gt;""),IF(HLOOKUP(G$9,'Feuille1-Catégories'!$C$1:$G$2,2,FALSE)="OUI",G$3,IF(HLOOKUP(G$9,'Feuille1-Catégories'!$C$1:$G$3,3,FALSE)="OUI",OFFSET(G$3,MOD(QUOTIENT(ROW()-ROW($A$20),'Feuille1-Catégories'!$B$6/G$6),G$5),0),IF(MOD($A341-1-G$10,'Feuille1-Catégories'!$F$5+1)=0,G$3,""))),"")</f>
        <v/>
      </c>
      <c r="H341" s="29" t="str">
        <f ca="1">IF(AND($A341&lt;&gt;"",H$9&lt;&gt;""),IF(HLOOKUP(H$9,'Feuille1-Catégories'!$C$1:$G$2,2,FALSE)="OUI",H$3,IF(HLOOKUP(H$9,'Feuille1-Catégories'!$C$1:$G$3,3,FALSE)="OUI",OFFSET(H$3,MOD(QUOTIENT(ROW()-ROW($A$20),'Feuille1-Catégories'!$B$6/H$6),H$5),0),IF(MOD($A341-1-H$10,'Feuille1-Catégories'!$F$5+1)=0,H$3,""))),"")</f>
        <v/>
      </c>
      <c r="I341" s="29" t="str">
        <f ca="1">IF(AND($A341&lt;&gt;"",I$9&lt;&gt;""),IF(HLOOKUP(I$9,'Feuille1-Catégories'!$C$1:$G$2,2,FALSE)="OUI",I$3,IF(HLOOKUP(I$9,'Feuille1-Catégories'!$C$1:$G$3,3,FALSE)="OUI",OFFSET(I$3,MOD(QUOTIENT(ROW()-ROW($A$20),'Feuille1-Catégories'!$B$6/I$6),I$5),0),IF(MOD($A341-1-I$10,'Feuille1-Catégories'!$F$5+1)=0,I$3,""))),"")</f>
        <v/>
      </c>
      <c r="J341" s="29" t="str">
        <f ca="1">IF(AND($A341&lt;&gt;"",J$9&lt;&gt;""),IF(HLOOKUP(J$9,'Feuille1-Catégories'!$C$1:$G$2,2,FALSE)="OUI",J$3,IF(HLOOKUP(J$9,'Feuille1-Catégories'!$C$1:$G$3,3,FALSE)="OUI",OFFSET(J$3,MOD(QUOTIENT(ROW()-ROW($A$20),'Feuille1-Catégories'!$B$6/J$6),J$5),0),IF(MOD($A341-1-J$10,'Feuille1-Catégories'!$F$5+1)=0,J$3,""))),"")</f>
        <v/>
      </c>
      <c r="K341" s="29" t="str">
        <f ca="1">IF(AND($A341&lt;&gt;"",K$9&lt;&gt;""),IF(HLOOKUP(K$9,'Feuille1-Catégories'!$C$1:$G$2,2,FALSE)="OUI",K$3,IF(HLOOKUP(K$9,'Feuille1-Catégories'!$C$1:$G$3,3,FALSE)="OUI",OFFSET(K$3,MOD(QUOTIENT(ROW()-ROW($A$20),'Feuille1-Catégories'!$B$6/K$6),K$5),0),IF(MOD($A341-1-K$10,'Feuille1-Catégories'!$F$5+1)=0,K$3,""))),"")</f>
        <v/>
      </c>
      <c r="L341" s="29" t="str">
        <f ca="1">IF(AND($A341&lt;&gt;"",L$9&lt;&gt;""),IF(HLOOKUP(L$9,'Feuille1-Catégories'!$C$1:$G$2,2,FALSE)="OUI",L$3,IF(HLOOKUP(L$9,'Feuille1-Catégories'!$C$1:$G$3,3,FALSE)="OUI",OFFSET(L$3,MOD(QUOTIENT(ROW()-ROW($A$20),'Feuille1-Catégories'!$B$6/L$6),L$5),0),IF(MOD($A341-1-L$10,'Feuille1-Catégories'!$F$5+1)=0,L$3,""))),"")</f>
        <v/>
      </c>
      <c r="M341" s="29" t="str">
        <f ca="1">IF(AND($A341&lt;&gt;"",M$9&lt;&gt;""),IF(HLOOKUP(M$9,'Feuille1-Catégories'!$C$1:$G$2,2,FALSE)="OUI",M$3,IF(HLOOKUP(M$9,'Feuille1-Catégories'!$C$1:$G$3,3,FALSE)="OUI",OFFSET(M$3,MOD(QUOTIENT(ROW()-ROW($A$20),'Feuille1-Catégories'!$B$6/M$6),M$5),0),IF(MOD($A341-1-M$10,'Feuille1-Catégories'!$F$5+1)=0,M$3,""))),"")</f>
        <v/>
      </c>
      <c r="N341" s="29" t="str">
        <f ca="1">IF(AND($A341&lt;&gt;"",N$9&lt;&gt;""),IF(HLOOKUP(N$9,'Feuille1-Catégories'!$C$1:$G$2,2,FALSE)="OUI",N$3,IF(HLOOKUP(N$9,'Feuille1-Catégories'!$C$1:$G$3,3,FALSE)="OUI",OFFSET(N$3,MOD(QUOTIENT(ROW()-ROW($A$20),'Feuille1-Catégories'!$B$6/N$6),N$5),0),IF(MOD($A341-1-N$10,'Feuille1-Catégories'!$F$5+1)=0,N$3,""))),"")</f>
        <v/>
      </c>
      <c r="O341" s="29" t="str">
        <f ca="1">IF(AND($A341&lt;&gt;"",O$9&lt;&gt;""),IF(HLOOKUP(O$9,'Feuille1-Catégories'!$C$1:$G$2,2,FALSE)="OUI",O$3,IF(HLOOKUP(O$9,'Feuille1-Catégories'!$C$1:$G$3,3,FALSE)="OUI",OFFSET(O$3,MOD(QUOTIENT(ROW()-ROW($A$20),'Feuille1-Catégories'!$B$6/O$6),O$5),0),IF(MOD($A341-1-O$10,'Feuille1-Catégories'!$F$5+1)=0,O$3,""))),"")</f>
        <v/>
      </c>
      <c r="P341" s="29" t="str">
        <f ca="1">IF(AND($A341&lt;&gt;"",P$9&lt;&gt;""),IF(HLOOKUP(P$9,'Feuille1-Catégories'!$C$1:$G$2,2,FALSE)="OUI",P$3,IF(HLOOKUP(P$9,'Feuille1-Catégories'!$C$1:$G$3,3,FALSE)="OUI",OFFSET(P$3,MOD(QUOTIENT(ROW()-ROW($A$20),'Feuille1-Catégories'!$B$6/P$6),P$5),0),IF(MOD($A341-1-P$10,'Feuille1-Catégories'!$F$5+1)=0,P$3,""))),"")</f>
        <v/>
      </c>
      <c r="Q341" s="29" t="str">
        <f ca="1">IF(AND($A341&lt;&gt;"",Q$9&lt;&gt;""),IF(HLOOKUP(Q$9,'Feuille1-Catégories'!$C$1:$G$2,2,FALSE)="OUI",Q$3,IF(HLOOKUP(Q$9,'Feuille1-Catégories'!$C$1:$G$3,3,FALSE)="OUI",OFFSET(Q$3,MOD(QUOTIENT(ROW()-ROW($A$20),'Feuille1-Catégories'!$B$6/Q$6),Q$5),0),IF(MOD($A341-1-Q$10,'Feuille1-Catégories'!$F$5+1)=0,Q$3,""))),"")</f>
        <v/>
      </c>
      <c r="R341" s="29" t="str">
        <f ca="1">IF(AND($A341&lt;&gt;"",R$9&lt;&gt;""),IF(HLOOKUP(R$9,'Feuille1-Catégories'!$C$1:$G$2,2,FALSE)="OUI",R$3,IF(HLOOKUP(R$9,'Feuille1-Catégories'!$C$1:$G$3,3,FALSE)="OUI",OFFSET(R$3,MOD(QUOTIENT(ROW()-ROW($A$20),'Feuille1-Catégories'!$B$6/R$6),R$5),0),IF(MOD($A341-1-R$10,'Feuille1-Catégories'!$F$5+1)=0,R$3,""))),"")</f>
        <v/>
      </c>
      <c r="S341" s="29" t="str">
        <f ca="1">IF(AND($A341&lt;&gt;"",S$9&lt;&gt;""),IF(HLOOKUP(S$9,'Feuille1-Catégories'!$C$1:$G$2,2,FALSE)="OUI",S$3,IF(HLOOKUP(S$9,'Feuille1-Catégories'!$C$1:$G$3,3,FALSE)="OUI",OFFSET(S$3,MOD(QUOTIENT(ROW()-ROW($A$20),'Feuille1-Catégories'!$B$6/S$6),S$5),0),IF(MOD($A341-1-S$10,'Feuille1-Catégories'!$F$5+1)=0,S$3,""))),"")</f>
        <v/>
      </c>
      <c r="T341" s="29" t="str">
        <f ca="1">IF(AND($A341&lt;&gt;"",T$9&lt;&gt;""),IF(HLOOKUP(T$9,'Feuille1-Catégories'!$C$1:$G$2,2,FALSE)="OUI",T$3,IF(HLOOKUP(T$9,'Feuille1-Catégories'!$C$1:$G$3,3,FALSE)="OUI",OFFSET(T$3,MOD(QUOTIENT(ROW()-ROW($A$20),'Feuille1-Catégories'!$B$6/T$6),T$5),0),IF(MOD($A341-1-T$10,'Feuille1-Catégories'!$F$5+1)=0,T$3,""))),"")</f>
        <v/>
      </c>
      <c r="U341" s="29" t="str">
        <f ca="1">IF(AND($A341&lt;&gt;"",U$9&lt;&gt;""),IF(HLOOKUP(U$9,'Feuille1-Catégories'!$C$1:$G$2,2,FALSE)="OUI",U$3,IF(HLOOKUP(U$9,'Feuille1-Catégories'!$C$1:$G$3,3,FALSE)="OUI",OFFSET(U$3,MOD(QUOTIENT(ROW()-ROW($A$20),'Feuille1-Catégories'!$B$6/U$6),U$5),0),IF(MOD($A341-1-U$10,'Feuille1-Catégories'!$F$5+1)=0,U$3,""))),"")</f>
        <v/>
      </c>
      <c r="V341" s="29" t="str">
        <f ca="1">IF(AND($A341&lt;&gt;"",V$9&lt;&gt;""),IF(HLOOKUP(V$9,'Feuille1-Catégories'!$C$1:$G$2,2,FALSE)="OUI",V$3,IF(HLOOKUP(V$9,'Feuille1-Catégories'!$C$1:$G$3,3,FALSE)="OUI",OFFSET(V$3,MOD(QUOTIENT(ROW()-ROW($A$20),'Feuille1-Catégories'!$B$6/V$6),V$5),0),IF(MOD($A341-1-V$10,'Feuille1-Catégories'!$F$5+1)=0,V$3,""))),"")</f>
        <v/>
      </c>
      <c r="W341" s="29" t="str">
        <f ca="1">IF(AND($A341&lt;&gt;"",W$9&lt;&gt;""),IF(HLOOKUP(W$9,'Feuille1-Catégories'!$C$1:$G$2,2,FALSE)="OUI",W$3,IF(HLOOKUP(W$9,'Feuille1-Catégories'!$C$1:$G$3,3,FALSE)="OUI",OFFSET(W$3,MOD(QUOTIENT(ROW()-ROW($A$20),'Feuille1-Catégories'!$B$6/W$6),W$5),0),IF(MOD($A341-1-W$10,'Feuille1-Catégories'!$F$5+1)=0,W$3,""))),"")</f>
        <v/>
      </c>
      <c r="X341" s="29" t="str">
        <f ca="1">IF(AND($A341&lt;&gt;"",X$9&lt;&gt;""),IF(HLOOKUP(X$9,'Feuille1-Catégories'!$C$1:$G$2,2,FALSE)="OUI",X$3,IF(HLOOKUP(X$9,'Feuille1-Catégories'!$C$1:$G$3,3,FALSE)="OUI",OFFSET(X$3,MOD(QUOTIENT(ROW()-ROW($A$20),'Feuille1-Catégories'!$B$6/X$6),X$5),0),IF(MOD($A341-1-X$10,'Feuille1-Catégories'!$F$5+1)=0,X$3,""))),"")</f>
        <v/>
      </c>
      <c r="Y341" s="29" t="str">
        <f ca="1">IF(AND($A341&lt;&gt;"",Y$9&lt;&gt;""),IF(HLOOKUP(Y$9,'Feuille1-Catégories'!$C$1:$G$2,2,FALSE)="OUI",Y$3,IF(HLOOKUP(Y$9,'Feuille1-Catégories'!$C$1:$G$3,3,FALSE)="OUI",OFFSET(Y$3,MOD(QUOTIENT(ROW()-ROW($A$20),'Feuille1-Catégories'!$B$6/Y$6),Y$5),0),IF(MOD($A341-1-Y$10,'Feuille1-Catégories'!$F$5+1)=0,Y$3,""))),"")</f>
        <v/>
      </c>
      <c r="Z341" s="29" t="str">
        <f ca="1">IF(AND($A341&lt;&gt;"",Z$9&lt;&gt;""),IF(HLOOKUP(Z$9,'Feuille1-Catégories'!$C$1:$G$2,2,FALSE)="OUI",Z$3,IF(HLOOKUP(Z$9,'Feuille1-Catégories'!$C$1:$G$3,3,FALSE)="OUI",OFFSET(Z$3,MOD(QUOTIENT(ROW()-ROW($A$20),'Feuille1-Catégories'!$B$6/Z$6),Z$5),0),IF(MOD($A341-1-Z$10,'Feuille1-Catégories'!$F$5+1)=0,Z$3,""))),"")</f>
        <v/>
      </c>
    </row>
    <row r="342" spans="1:26" ht="17" x14ac:dyDescent="0.2">
      <c r="A342" s="21" t="str">
        <f>IF('Feuille2-Prix de vente'!A342&lt;&gt;"",'Feuille2-Prix de vente'!A342,"")</f>
        <v/>
      </c>
      <c r="B342" s="33" t="str">
        <f>IF('Feuille2-Prix de vente'!B342&lt;&gt;"",'Feuille2-Prix de vente'!B342,"")</f>
        <v/>
      </c>
      <c r="C342" s="10" t="str">
        <f>IF('Feuille2-Prix de vente'!C342&lt;&gt;"",'Feuille2-Prix de vente'!C342,"")</f>
        <v/>
      </c>
      <c r="D342" s="10" t="str">
        <f t="shared" si="5"/>
        <v/>
      </c>
      <c r="E342" s="10" t="str">
        <f>IF('Feuille2-Prix de vente'!E342&lt;&gt;"",'Feuille2-Prix de vente'!E342,"")</f>
        <v/>
      </c>
      <c r="F342" s="29" t="str">
        <f ca="1">IF(AND($A342&lt;&gt;"",F$9&lt;&gt;""),IF(HLOOKUP(F$9,'Feuille1-Catégories'!$C$1:$G$2,2,FALSE)="OUI",F$3,IF(HLOOKUP(F$9,'Feuille1-Catégories'!$C$1:$G$3,3,FALSE)="OUI",OFFSET(F$3,MOD(QUOTIENT(ROW()-ROW($A$20),'Feuille1-Catégories'!$B$6/F$6),F$5),0),IF(MOD($A342-1-F$10,'Feuille1-Catégories'!$F$5+1)=0,F$3,""))),"")</f>
        <v/>
      </c>
      <c r="G342" s="29" t="str">
        <f ca="1">IF(AND($A342&lt;&gt;"",G$9&lt;&gt;""),IF(HLOOKUP(G$9,'Feuille1-Catégories'!$C$1:$G$2,2,FALSE)="OUI",G$3,IF(HLOOKUP(G$9,'Feuille1-Catégories'!$C$1:$G$3,3,FALSE)="OUI",OFFSET(G$3,MOD(QUOTIENT(ROW()-ROW($A$20),'Feuille1-Catégories'!$B$6/G$6),G$5),0),IF(MOD($A342-1-G$10,'Feuille1-Catégories'!$F$5+1)=0,G$3,""))),"")</f>
        <v/>
      </c>
      <c r="H342" s="29" t="str">
        <f ca="1">IF(AND($A342&lt;&gt;"",H$9&lt;&gt;""),IF(HLOOKUP(H$9,'Feuille1-Catégories'!$C$1:$G$2,2,FALSE)="OUI",H$3,IF(HLOOKUP(H$9,'Feuille1-Catégories'!$C$1:$G$3,3,FALSE)="OUI",OFFSET(H$3,MOD(QUOTIENT(ROW()-ROW($A$20),'Feuille1-Catégories'!$B$6/H$6),H$5),0),IF(MOD($A342-1-H$10,'Feuille1-Catégories'!$F$5+1)=0,H$3,""))),"")</f>
        <v/>
      </c>
      <c r="I342" s="29" t="str">
        <f ca="1">IF(AND($A342&lt;&gt;"",I$9&lt;&gt;""),IF(HLOOKUP(I$9,'Feuille1-Catégories'!$C$1:$G$2,2,FALSE)="OUI",I$3,IF(HLOOKUP(I$9,'Feuille1-Catégories'!$C$1:$G$3,3,FALSE)="OUI",OFFSET(I$3,MOD(QUOTIENT(ROW()-ROW($A$20),'Feuille1-Catégories'!$B$6/I$6),I$5),0),IF(MOD($A342-1-I$10,'Feuille1-Catégories'!$F$5+1)=0,I$3,""))),"")</f>
        <v/>
      </c>
      <c r="J342" s="29" t="str">
        <f ca="1">IF(AND($A342&lt;&gt;"",J$9&lt;&gt;""),IF(HLOOKUP(J$9,'Feuille1-Catégories'!$C$1:$G$2,2,FALSE)="OUI",J$3,IF(HLOOKUP(J$9,'Feuille1-Catégories'!$C$1:$G$3,3,FALSE)="OUI",OFFSET(J$3,MOD(QUOTIENT(ROW()-ROW($A$20),'Feuille1-Catégories'!$B$6/J$6),J$5),0),IF(MOD($A342-1-J$10,'Feuille1-Catégories'!$F$5+1)=0,J$3,""))),"")</f>
        <v/>
      </c>
      <c r="K342" s="29" t="str">
        <f ca="1">IF(AND($A342&lt;&gt;"",K$9&lt;&gt;""),IF(HLOOKUP(K$9,'Feuille1-Catégories'!$C$1:$G$2,2,FALSE)="OUI",K$3,IF(HLOOKUP(K$9,'Feuille1-Catégories'!$C$1:$G$3,3,FALSE)="OUI",OFFSET(K$3,MOD(QUOTIENT(ROW()-ROW($A$20),'Feuille1-Catégories'!$B$6/K$6),K$5),0),IF(MOD($A342-1-K$10,'Feuille1-Catégories'!$F$5+1)=0,K$3,""))),"")</f>
        <v/>
      </c>
      <c r="L342" s="29" t="str">
        <f ca="1">IF(AND($A342&lt;&gt;"",L$9&lt;&gt;""),IF(HLOOKUP(L$9,'Feuille1-Catégories'!$C$1:$G$2,2,FALSE)="OUI",L$3,IF(HLOOKUP(L$9,'Feuille1-Catégories'!$C$1:$G$3,3,FALSE)="OUI",OFFSET(L$3,MOD(QUOTIENT(ROW()-ROW($A$20),'Feuille1-Catégories'!$B$6/L$6),L$5),0),IF(MOD($A342-1-L$10,'Feuille1-Catégories'!$F$5+1)=0,L$3,""))),"")</f>
        <v/>
      </c>
      <c r="M342" s="29" t="str">
        <f ca="1">IF(AND($A342&lt;&gt;"",M$9&lt;&gt;""),IF(HLOOKUP(M$9,'Feuille1-Catégories'!$C$1:$G$2,2,FALSE)="OUI",M$3,IF(HLOOKUP(M$9,'Feuille1-Catégories'!$C$1:$G$3,3,FALSE)="OUI",OFFSET(M$3,MOD(QUOTIENT(ROW()-ROW($A$20),'Feuille1-Catégories'!$B$6/M$6),M$5),0),IF(MOD($A342-1-M$10,'Feuille1-Catégories'!$F$5+1)=0,M$3,""))),"")</f>
        <v/>
      </c>
      <c r="N342" s="29" t="str">
        <f ca="1">IF(AND($A342&lt;&gt;"",N$9&lt;&gt;""),IF(HLOOKUP(N$9,'Feuille1-Catégories'!$C$1:$G$2,2,FALSE)="OUI",N$3,IF(HLOOKUP(N$9,'Feuille1-Catégories'!$C$1:$G$3,3,FALSE)="OUI",OFFSET(N$3,MOD(QUOTIENT(ROW()-ROW($A$20),'Feuille1-Catégories'!$B$6/N$6),N$5),0),IF(MOD($A342-1-N$10,'Feuille1-Catégories'!$F$5+1)=0,N$3,""))),"")</f>
        <v/>
      </c>
      <c r="O342" s="29" t="str">
        <f ca="1">IF(AND($A342&lt;&gt;"",O$9&lt;&gt;""),IF(HLOOKUP(O$9,'Feuille1-Catégories'!$C$1:$G$2,2,FALSE)="OUI",O$3,IF(HLOOKUP(O$9,'Feuille1-Catégories'!$C$1:$G$3,3,FALSE)="OUI",OFFSET(O$3,MOD(QUOTIENT(ROW()-ROW($A$20),'Feuille1-Catégories'!$B$6/O$6),O$5),0),IF(MOD($A342-1-O$10,'Feuille1-Catégories'!$F$5+1)=0,O$3,""))),"")</f>
        <v/>
      </c>
      <c r="P342" s="29" t="str">
        <f ca="1">IF(AND($A342&lt;&gt;"",P$9&lt;&gt;""),IF(HLOOKUP(P$9,'Feuille1-Catégories'!$C$1:$G$2,2,FALSE)="OUI",P$3,IF(HLOOKUP(P$9,'Feuille1-Catégories'!$C$1:$G$3,3,FALSE)="OUI",OFFSET(P$3,MOD(QUOTIENT(ROW()-ROW($A$20),'Feuille1-Catégories'!$B$6/P$6),P$5),0),IF(MOD($A342-1-P$10,'Feuille1-Catégories'!$F$5+1)=0,P$3,""))),"")</f>
        <v/>
      </c>
      <c r="Q342" s="29" t="str">
        <f ca="1">IF(AND($A342&lt;&gt;"",Q$9&lt;&gt;""),IF(HLOOKUP(Q$9,'Feuille1-Catégories'!$C$1:$G$2,2,FALSE)="OUI",Q$3,IF(HLOOKUP(Q$9,'Feuille1-Catégories'!$C$1:$G$3,3,FALSE)="OUI",OFFSET(Q$3,MOD(QUOTIENT(ROW()-ROW($A$20),'Feuille1-Catégories'!$B$6/Q$6),Q$5),0),IF(MOD($A342-1-Q$10,'Feuille1-Catégories'!$F$5+1)=0,Q$3,""))),"")</f>
        <v/>
      </c>
      <c r="R342" s="29" t="str">
        <f ca="1">IF(AND($A342&lt;&gt;"",R$9&lt;&gt;""),IF(HLOOKUP(R$9,'Feuille1-Catégories'!$C$1:$G$2,2,FALSE)="OUI",R$3,IF(HLOOKUP(R$9,'Feuille1-Catégories'!$C$1:$G$3,3,FALSE)="OUI",OFFSET(R$3,MOD(QUOTIENT(ROW()-ROW($A$20),'Feuille1-Catégories'!$B$6/R$6),R$5),0),IF(MOD($A342-1-R$10,'Feuille1-Catégories'!$F$5+1)=0,R$3,""))),"")</f>
        <v/>
      </c>
      <c r="S342" s="29" t="str">
        <f ca="1">IF(AND($A342&lt;&gt;"",S$9&lt;&gt;""),IF(HLOOKUP(S$9,'Feuille1-Catégories'!$C$1:$G$2,2,FALSE)="OUI",S$3,IF(HLOOKUP(S$9,'Feuille1-Catégories'!$C$1:$G$3,3,FALSE)="OUI",OFFSET(S$3,MOD(QUOTIENT(ROW()-ROW($A$20),'Feuille1-Catégories'!$B$6/S$6),S$5),0),IF(MOD($A342-1-S$10,'Feuille1-Catégories'!$F$5+1)=0,S$3,""))),"")</f>
        <v/>
      </c>
      <c r="T342" s="29" t="str">
        <f ca="1">IF(AND($A342&lt;&gt;"",T$9&lt;&gt;""),IF(HLOOKUP(T$9,'Feuille1-Catégories'!$C$1:$G$2,2,FALSE)="OUI",T$3,IF(HLOOKUP(T$9,'Feuille1-Catégories'!$C$1:$G$3,3,FALSE)="OUI",OFFSET(T$3,MOD(QUOTIENT(ROW()-ROW($A$20),'Feuille1-Catégories'!$B$6/T$6),T$5),0),IF(MOD($A342-1-T$10,'Feuille1-Catégories'!$F$5+1)=0,T$3,""))),"")</f>
        <v/>
      </c>
      <c r="U342" s="29" t="str">
        <f ca="1">IF(AND($A342&lt;&gt;"",U$9&lt;&gt;""),IF(HLOOKUP(U$9,'Feuille1-Catégories'!$C$1:$G$2,2,FALSE)="OUI",U$3,IF(HLOOKUP(U$9,'Feuille1-Catégories'!$C$1:$G$3,3,FALSE)="OUI",OFFSET(U$3,MOD(QUOTIENT(ROW()-ROW($A$20),'Feuille1-Catégories'!$B$6/U$6),U$5),0),IF(MOD($A342-1-U$10,'Feuille1-Catégories'!$F$5+1)=0,U$3,""))),"")</f>
        <v/>
      </c>
      <c r="V342" s="29" t="str">
        <f ca="1">IF(AND($A342&lt;&gt;"",V$9&lt;&gt;""),IF(HLOOKUP(V$9,'Feuille1-Catégories'!$C$1:$G$2,2,FALSE)="OUI",V$3,IF(HLOOKUP(V$9,'Feuille1-Catégories'!$C$1:$G$3,3,FALSE)="OUI",OFFSET(V$3,MOD(QUOTIENT(ROW()-ROW($A$20),'Feuille1-Catégories'!$B$6/V$6),V$5),0),IF(MOD($A342-1-V$10,'Feuille1-Catégories'!$F$5+1)=0,V$3,""))),"")</f>
        <v/>
      </c>
      <c r="W342" s="29" t="str">
        <f ca="1">IF(AND($A342&lt;&gt;"",W$9&lt;&gt;""),IF(HLOOKUP(W$9,'Feuille1-Catégories'!$C$1:$G$2,2,FALSE)="OUI",W$3,IF(HLOOKUP(W$9,'Feuille1-Catégories'!$C$1:$G$3,3,FALSE)="OUI",OFFSET(W$3,MOD(QUOTIENT(ROW()-ROW($A$20),'Feuille1-Catégories'!$B$6/W$6),W$5),0),IF(MOD($A342-1-W$10,'Feuille1-Catégories'!$F$5+1)=0,W$3,""))),"")</f>
        <v/>
      </c>
      <c r="X342" s="29" t="str">
        <f ca="1">IF(AND($A342&lt;&gt;"",X$9&lt;&gt;""),IF(HLOOKUP(X$9,'Feuille1-Catégories'!$C$1:$G$2,2,FALSE)="OUI",X$3,IF(HLOOKUP(X$9,'Feuille1-Catégories'!$C$1:$G$3,3,FALSE)="OUI",OFFSET(X$3,MOD(QUOTIENT(ROW()-ROW($A$20),'Feuille1-Catégories'!$B$6/X$6),X$5),0),IF(MOD($A342-1-X$10,'Feuille1-Catégories'!$F$5+1)=0,X$3,""))),"")</f>
        <v/>
      </c>
      <c r="Y342" s="29" t="str">
        <f ca="1">IF(AND($A342&lt;&gt;"",Y$9&lt;&gt;""),IF(HLOOKUP(Y$9,'Feuille1-Catégories'!$C$1:$G$2,2,FALSE)="OUI",Y$3,IF(HLOOKUP(Y$9,'Feuille1-Catégories'!$C$1:$G$3,3,FALSE)="OUI",OFFSET(Y$3,MOD(QUOTIENT(ROW()-ROW($A$20),'Feuille1-Catégories'!$B$6/Y$6),Y$5),0),IF(MOD($A342-1-Y$10,'Feuille1-Catégories'!$F$5+1)=0,Y$3,""))),"")</f>
        <v/>
      </c>
      <c r="Z342" s="29" t="str">
        <f ca="1">IF(AND($A342&lt;&gt;"",Z$9&lt;&gt;""),IF(HLOOKUP(Z$9,'Feuille1-Catégories'!$C$1:$G$2,2,FALSE)="OUI",Z$3,IF(HLOOKUP(Z$9,'Feuille1-Catégories'!$C$1:$G$3,3,FALSE)="OUI",OFFSET(Z$3,MOD(QUOTIENT(ROW()-ROW($A$20),'Feuille1-Catégories'!$B$6/Z$6),Z$5),0),IF(MOD($A342-1-Z$10,'Feuille1-Catégories'!$F$5+1)=0,Z$3,""))),"")</f>
        <v/>
      </c>
    </row>
    <row r="343" spans="1:26" ht="17" x14ac:dyDescent="0.2">
      <c r="A343" s="21" t="str">
        <f>IF('Feuille2-Prix de vente'!A343&lt;&gt;"",'Feuille2-Prix de vente'!A343,"")</f>
        <v/>
      </c>
      <c r="B343" s="33" t="str">
        <f>IF('Feuille2-Prix de vente'!B343&lt;&gt;"",'Feuille2-Prix de vente'!B343,"")</f>
        <v/>
      </c>
      <c r="C343" s="10" t="str">
        <f>IF('Feuille2-Prix de vente'!C343&lt;&gt;"",'Feuille2-Prix de vente'!C343,"")</f>
        <v/>
      </c>
      <c r="D343" s="10" t="str">
        <f t="shared" si="5"/>
        <v/>
      </c>
      <c r="E343" s="10" t="str">
        <f>IF('Feuille2-Prix de vente'!E343&lt;&gt;"",'Feuille2-Prix de vente'!E343,"")</f>
        <v/>
      </c>
      <c r="F343" s="29" t="str">
        <f ca="1">IF(AND($A343&lt;&gt;"",F$9&lt;&gt;""),IF(HLOOKUP(F$9,'Feuille1-Catégories'!$C$1:$G$2,2,FALSE)="OUI",F$3,IF(HLOOKUP(F$9,'Feuille1-Catégories'!$C$1:$G$3,3,FALSE)="OUI",OFFSET(F$3,MOD(QUOTIENT(ROW()-ROW($A$20),'Feuille1-Catégories'!$B$6/F$6),F$5),0),IF(MOD($A343-1-F$10,'Feuille1-Catégories'!$F$5+1)=0,F$3,""))),"")</f>
        <v/>
      </c>
      <c r="G343" s="29" t="str">
        <f ca="1">IF(AND($A343&lt;&gt;"",G$9&lt;&gt;""),IF(HLOOKUP(G$9,'Feuille1-Catégories'!$C$1:$G$2,2,FALSE)="OUI",G$3,IF(HLOOKUP(G$9,'Feuille1-Catégories'!$C$1:$G$3,3,FALSE)="OUI",OFFSET(G$3,MOD(QUOTIENT(ROW()-ROW($A$20),'Feuille1-Catégories'!$B$6/G$6),G$5),0),IF(MOD($A343-1-G$10,'Feuille1-Catégories'!$F$5+1)=0,G$3,""))),"")</f>
        <v/>
      </c>
      <c r="H343" s="29" t="str">
        <f ca="1">IF(AND($A343&lt;&gt;"",H$9&lt;&gt;""),IF(HLOOKUP(H$9,'Feuille1-Catégories'!$C$1:$G$2,2,FALSE)="OUI",H$3,IF(HLOOKUP(H$9,'Feuille1-Catégories'!$C$1:$G$3,3,FALSE)="OUI",OFFSET(H$3,MOD(QUOTIENT(ROW()-ROW($A$20),'Feuille1-Catégories'!$B$6/H$6),H$5),0),IF(MOD($A343-1-H$10,'Feuille1-Catégories'!$F$5+1)=0,H$3,""))),"")</f>
        <v/>
      </c>
      <c r="I343" s="29" t="str">
        <f ca="1">IF(AND($A343&lt;&gt;"",I$9&lt;&gt;""),IF(HLOOKUP(I$9,'Feuille1-Catégories'!$C$1:$G$2,2,FALSE)="OUI",I$3,IF(HLOOKUP(I$9,'Feuille1-Catégories'!$C$1:$G$3,3,FALSE)="OUI",OFFSET(I$3,MOD(QUOTIENT(ROW()-ROW($A$20),'Feuille1-Catégories'!$B$6/I$6),I$5),0),IF(MOD($A343-1-I$10,'Feuille1-Catégories'!$F$5+1)=0,I$3,""))),"")</f>
        <v/>
      </c>
      <c r="J343" s="29" t="str">
        <f ca="1">IF(AND($A343&lt;&gt;"",J$9&lt;&gt;""),IF(HLOOKUP(J$9,'Feuille1-Catégories'!$C$1:$G$2,2,FALSE)="OUI",J$3,IF(HLOOKUP(J$9,'Feuille1-Catégories'!$C$1:$G$3,3,FALSE)="OUI",OFFSET(J$3,MOD(QUOTIENT(ROW()-ROW($A$20),'Feuille1-Catégories'!$B$6/J$6),J$5),0),IF(MOD($A343-1-J$10,'Feuille1-Catégories'!$F$5+1)=0,J$3,""))),"")</f>
        <v/>
      </c>
      <c r="K343" s="29" t="str">
        <f ca="1">IF(AND($A343&lt;&gt;"",K$9&lt;&gt;""),IF(HLOOKUP(K$9,'Feuille1-Catégories'!$C$1:$G$2,2,FALSE)="OUI",K$3,IF(HLOOKUP(K$9,'Feuille1-Catégories'!$C$1:$G$3,3,FALSE)="OUI",OFFSET(K$3,MOD(QUOTIENT(ROW()-ROW($A$20),'Feuille1-Catégories'!$B$6/K$6),K$5),0),IF(MOD($A343-1-K$10,'Feuille1-Catégories'!$F$5+1)=0,K$3,""))),"")</f>
        <v/>
      </c>
      <c r="L343" s="29" t="str">
        <f ca="1">IF(AND($A343&lt;&gt;"",L$9&lt;&gt;""),IF(HLOOKUP(L$9,'Feuille1-Catégories'!$C$1:$G$2,2,FALSE)="OUI",L$3,IF(HLOOKUP(L$9,'Feuille1-Catégories'!$C$1:$G$3,3,FALSE)="OUI",OFFSET(L$3,MOD(QUOTIENT(ROW()-ROW($A$20),'Feuille1-Catégories'!$B$6/L$6),L$5),0),IF(MOD($A343-1-L$10,'Feuille1-Catégories'!$F$5+1)=0,L$3,""))),"")</f>
        <v/>
      </c>
      <c r="M343" s="29" t="str">
        <f ca="1">IF(AND($A343&lt;&gt;"",M$9&lt;&gt;""),IF(HLOOKUP(M$9,'Feuille1-Catégories'!$C$1:$G$2,2,FALSE)="OUI",M$3,IF(HLOOKUP(M$9,'Feuille1-Catégories'!$C$1:$G$3,3,FALSE)="OUI",OFFSET(M$3,MOD(QUOTIENT(ROW()-ROW($A$20),'Feuille1-Catégories'!$B$6/M$6),M$5),0),IF(MOD($A343-1-M$10,'Feuille1-Catégories'!$F$5+1)=0,M$3,""))),"")</f>
        <v/>
      </c>
      <c r="N343" s="29" t="str">
        <f ca="1">IF(AND($A343&lt;&gt;"",N$9&lt;&gt;""),IF(HLOOKUP(N$9,'Feuille1-Catégories'!$C$1:$G$2,2,FALSE)="OUI",N$3,IF(HLOOKUP(N$9,'Feuille1-Catégories'!$C$1:$G$3,3,FALSE)="OUI",OFFSET(N$3,MOD(QUOTIENT(ROW()-ROW($A$20),'Feuille1-Catégories'!$B$6/N$6),N$5),0),IF(MOD($A343-1-N$10,'Feuille1-Catégories'!$F$5+1)=0,N$3,""))),"")</f>
        <v/>
      </c>
      <c r="O343" s="29" t="str">
        <f ca="1">IF(AND($A343&lt;&gt;"",O$9&lt;&gt;""),IF(HLOOKUP(O$9,'Feuille1-Catégories'!$C$1:$G$2,2,FALSE)="OUI",O$3,IF(HLOOKUP(O$9,'Feuille1-Catégories'!$C$1:$G$3,3,FALSE)="OUI",OFFSET(O$3,MOD(QUOTIENT(ROW()-ROW($A$20),'Feuille1-Catégories'!$B$6/O$6),O$5),0),IF(MOD($A343-1-O$10,'Feuille1-Catégories'!$F$5+1)=0,O$3,""))),"")</f>
        <v/>
      </c>
      <c r="P343" s="29" t="str">
        <f ca="1">IF(AND($A343&lt;&gt;"",P$9&lt;&gt;""),IF(HLOOKUP(P$9,'Feuille1-Catégories'!$C$1:$G$2,2,FALSE)="OUI",P$3,IF(HLOOKUP(P$9,'Feuille1-Catégories'!$C$1:$G$3,3,FALSE)="OUI",OFFSET(P$3,MOD(QUOTIENT(ROW()-ROW($A$20),'Feuille1-Catégories'!$B$6/P$6),P$5),0),IF(MOD($A343-1-P$10,'Feuille1-Catégories'!$F$5+1)=0,P$3,""))),"")</f>
        <v/>
      </c>
      <c r="Q343" s="29" t="str">
        <f ca="1">IF(AND($A343&lt;&gt;"",Q$9&lt;&gt;""),IF(HLOOKUP(Q$9,'Feuille1-Catégories'!$C$1:$G$2,2,FALSE)="OUI",Q$3,IF(HLOOKUP(Q$9,'Feuille1-Catégories'!$C$1:$G$3,3,FALSE)="OUI",OFFSET(Q$3,MOD(QUOTIENT(ROW()-ROW($A$20),'Feuille1-Catégories'!$B$6/Q$6),Q$5),0),IF(MOD($A343-1-Q$10,'Feuille1-Catégories'!$F$5+1)=0,Q$3,""))),"")</f>
        <v/>
      </c>
      <c r="R343" s="29" t="str">
        <f ca="1">IF(AND($A343&lt;&gt;"",R$9&lt;&gt;""),IF(HLOOKUP(R$9,'Feuille1-Catégories'!$C$1:$G$2,2,FALSE)="OUI",R$3,IF(HLOOKUP(R$9,'Feuille1-Catégories'!$C$1:$G$3,3,FALSE)="OUI",OFFSET(R$3,MOD(QUOTIENT(ROW()-ROW($A$20),'Feuille1-Catégories'!$B$6/R$6),R$5),0),IF(MOD($A343-1-R$10,'Feuille1-Catégories'!$F$5+1)=0,R$3,""))),"")</f>
        <v/>
      </c>
      <c r="S343" s="29" t="str">
        <f ca="1">IF(AND($A343&lt;&gt;"",S$9&lt;&gt;""),IF(HLOOKUP(S$9,'Feuille1-Catégories'!$C$1:$G$2,2,FALSE)="OUI",S$3,IF(HLOOKUP(S$9,'Feuille1-Catégories'!$C$1:$G$3,3,FALSE)="OUI",OFFSET(S$3,MOD(QUOTIENT(ROW()-ROW($A$20),'Feuille1-Catégories'!$B$6/S$6),S$5),0),IF(MOD($A343-1-S$10,'Feuille1-Catégories'!$F$5+1)=0,S$3,""))),"")</f>
        <v/>
      </c>
      <c r="T343" s="29" t="str">
        <f ca="1">IF(AND($A343&lt;&gt;"",T$9&lt;&gt;""),IF(HLOOKUP(T$9,'Feuille1-Catégories'!$C$1:$G$2,2,FALSE)="OUI",T$3,IF(HLOOKUP(T$9,'Feuille1-Catégories'!$C$1:$G$3,3,FALSE)="OUI",OFFSET(T$3,MOD(QUOTIENT(ROW()-ROW($A$20),'Feuille1-Catégories'!$B$6/T$6),T$5),0),IF(MOD($A343-1-T$10,'Feuille1-Catégories'!$F$5+1)=0,T$3,""))),"")</f>
        <v/>
      </c>
      <c r="U343" s="29" t="str">
        <f ca="1">IF(AND($A343&lt;&gt;"",U$9&lt;&gt;""),IF(HLOOKUP(U$9,'Feuille1-Catégories'!$C$1:$G$2,2,FALSE)="OUI",U$3,IF(HLOOKUP(U$9,'Feuille1-Catégories'!$C$1:$G$3,3,FALSE)="OUI",OFFSET(U$3,MOD(QUOTIENT(ROW()-ROW($A$20),'Feuille1-Catégories'!$B$6/U$6),U$5),0),IF(MOD($A343-1-U$10,'Feuille1-Catégories'!$F$5+1)=0,U$3,""))),"")</f>
        <v/>
      </c>
      <c r="V343" s="29" t="str">
        <f ca="1">IF(AND($A343&lt;&gt;"",V$9&lt;&gt;""),IF(HLOOKUP(V$9,'Feuille1-Catégories'!$C$1:$G$2,2,FALSE)="OUI",V$3,IF(HLOOKUP(V$9,'Feuille1-Catégories'!$C$1:$G$3,3,FALSE)="OUI",OFFSET(V$3,MOD(QUOTIENT(ROW()-ROW($A$20),'Feuille1-Catégories'!$B$6/V$6),V$5),0),IF(MOD($A343-1-V$10,'Feuille1-Catégories'!$F$5+1)=0,V$3,""))),"")</f>
        <v/>
      </c>
      <c r="W343" s="29" t="str">
        <f ca="1">IF(AND($A343&lt;&gt;"",W$9&lt;&gt;""),IF(HLOOKUP(W$9,'Feuille1-Catégories'!$C$1:$G$2,2,FALSE)="OUI",W$3,IF(HLOOKUP(W$9,'Feuille1-Catégories'!$C$1:$G$3,3,FALSE)="OUI",OFFSET(W$3,MOD(QUOTIENT(ROW()-ROW($A$20),'Feuille1-Catégories'!$B$6/W$6),W$5),0),IF(MOD($A343-1-W$10,'Feuille1-Catégories'!$F$5+1)=0,W$3,""))),"")</f>
        <v/>
      </c>
      <c r="X343" s="29" t="str">
        <f ca="1">IF(AND($A343&lt;&gt;"",X$9&lt;&gt;""),IF(HLOOKUP(X$9,'Feuille1-Catégories'!$C$1:$G$2,2,FALSE)="OUI",X$3,IF(HLOOKUP(X$9,'Feuille1-Catégories'!$C$1:$G$3,3,FALSE)="OUI",OFFSET(X$3,MOD(QUOTIENT(ROW()-ROW($A$20),'Feuille1-Catégories'!$B$6/X$6),X$5),0),IF(MOD($A343-1-X$10,'Feuille1-Catégories'!$F$5+1)=0,X$3,""))),"")</f>
        <v/>
      </c>
      <c r="Y343" s="29" t="str">
        <f ca="1">IF(AND($A343&lt;&gt;"",Y$9&lt;&gt;""),IF(HLOOKUP(Y$9,'Feuille1-Catégories'!$C$1:$G$2,2,FALSE)="OUI",Y$3,IF(HLOOKUP(Y$9,'Feuille1-Catégories'!$C$1:$G$3,3,FALSE)="OUI",OFFSET(Y$3,MOD(QUOTIENT(ROW()-ROW($A$20),'Feuille1-Catégories'!$B$6/Y$6),Y$5),0),IF(MOD($A343-1-Y$10,'Feuille1-Catégories'!$F$5+1)=0,Y$3,""))),"")</f>
        <v/>
      </c>
      <c r="Z343" s="29" t="str">
        <f ca="1">IF(AND($A343&lt;&gt;"",Z$9&lt;&gt;""),IF(HLOOKUP(Z$9,'Feuille1-Catégories'!$C$1:$G$2,2,FALSE)="OUI",Z$3,IF(HLOOKUP(Z$9,'Feuille1-Catégories'!$C$1:$G$3,3,FALSE)="OUI",OFFSET(Z$3,MOD(QUOTIENT(ROW()-ROW($A$20),'Feuille1-Catégories'!$B$6/Z$6),Z$5),0),IF(MOD($A343-1-Z$10,'Feuille1-Catégories'!$F$5+1)=0,Z$3,""))),"")</f>
        <v/>
      </c>
    </row>
    <row r="344" spans="1:26" ht="17" x14ac:dyDescent="0.2">
      <c r="A344" s="21" t="str">
        <f>IF('Feuille2-Prix de vente'!A344&lt;&gt;"",'Feuille2-Prix de vente'!A344,"")</f>
        <v/>
      </c>
      <c r="B344" s="33" t="str">
        <f>IF('Feuille2-Prix de vente'!B344&lt;&gt;"",'Feuille2-Prix de vente'!B344,"")</f>
        <v/>
      </c>
      <c r="C344" s="10" t="str">
        <f>IF('Feuille2-Prix de vente'!C344&lt;&gt;"",'Feuille2-Prix de vente'!C344,"")</f>
        <v/>
      </c>
      <c r="D344" s="10" t="str">
        <f t="shared" si="5"/>
        <v/>
      </c>
      <c r="E344" s="10" t="str">
        <f>IF('Feuille2-Prix de vente'!E344&lt;&gt;"",'Feuille2-Prix de vente'!E344,"")</f>
        <v/>
      </c>
      <c r="F344" s="29" t="str">
        <f ca="1">IF(AND($A344&lt;&gt;"",F$9&lt;&gt;""),IF(HLOOKUP(F$9,'Feuille1-Catégories'!$C$1:$G$2,2,FALSE)="OUI",F$3,IF(HLOOKUP(F$9,'Feuille1-Catégories'!$C$1:$G$3,3,FALSE)="OUI",OFFSET(F$3,MOD(QUOTIENT(ROW()-ROW($A$20),'Feuille1-Catégories'!$B$6/F$6),F$5),0),IF(MOD($A344-1-F$10,'Feuille1-Catégories'!$F$5+1)=0,F$3,""))),"")</f>
        <v/>
      </c>
      <c r="G344" s="29" t="str">
        <f ca="1">IF(AND($A344&lt;&gt;"",G$9&lt;&gt;""),IF(HLOOKUP(G$9,'Feuille1-Catégories'!$C$1:$G$2,2,FALSE)="OUI",G$3,IF(HLOOKUP(G$9,'Feuille1-Catégories'!$C$1:$G$3,3,FALSE)="OUI",OFFSET(G$3,MOD(QUOTIENT(ROW()-ROW($A$20),'Feuille1-Catégories'!$B$6/G$6),G$5),0),IF(MOD($A344-1-G$10,'Feuille1-Catégories'!$F$5+1)=0,G$3,""))),"")</f>
        <v/>
      </c>
      <c r="H344" s="29" t="str">
        <f ca="1">IF(AND($A344&lt;&gt;"",H$9&lt;&gt;""),IF(HLOOKUP(H$9,'Feuille1-Catégories'!$C$1:$G$2,2,FALSE)="OUI",H$3,IF(HLOOKUP(H$9,'Feuille1-Catégories'!$C$1:$G$3,3,FALSE)="OUI",OFFSET(H$3,MOD(QUOTIENT(ROW()-ROW($A$20),'Feuille1-Catégories'!$B$6/H$6),H$5),0),IF(MOD($A344-1-H$10,'Feuille1-Catégories'!$F$5+1)=0,H$3,""))),"")</f>
        <v/>
      </c>
      <c r="I344" s="29" t="str">
        <f ca="1">IF(AND($A344&lt;&gt;"",I$9&lt;&gt;""),IF(HLOOKUP(I$9,'Feuille1-Catégories'!$C$1:$G$2,2,FALSE)="OUI",I$3,IF(HLOOKUP(I$9,'Feuille1-Catégories'!$C$1:$G$3,3,FALSE)="OUI",OFFSET(I$3,MOD(QUOTIENT(ROW()-ROW($A$20),'Feuille1-Catégories'!$B$6/I$6),I$5),0),IF(MOD($A344-1-I$10,'Feuille1-Catégories'!$F$5+1)=0,I$3,""))),"")</f>
        <v/>
      </c>
      <c r="J344" s="29" t="str">
        <f ca="1">IF(AND($A344&lt;&gt;"",J$9&lt;&gt;""),IF(HLOOKUP(J$9,'Feuille1-Catégories'!$C$1:$G$2,2,FALSE)="OUI",J$3,IF(HLOOKUP(J$9,'Feuille1-Catégories'!$C$1:$G$3,3,FALSE)="OUI",OFFSET(J$3,MOD(QUOTIENT(ROW()-ROW($A$20),'Feuille1-Catégories'!$B$6/J$6),J$5),0),IF(MOD($A344-1-J$10,'Feuille1-Catégories'!$F$5+1)=0,J$3,""))),"")</f>
        <v/>
      </c>
      <c r="K344" s="29" t="str">
        <f ca="1">IF(AND($A344&lt;&gt;"",K$9&lt;&gt;""),IF(HLOOKUP(K$9,'Feuille1-Catégories'!$C$1:$G$2,2,FALSE)="OUI",K$3,IF(HLOOKUP(K$9,'Feuille1-Catégories'!$C$1:$G$3,3,FALSE)="OUI",OFFSET(K$3,MOD(QUOTIENT(ROW()-ROW($A$20),'Feuille1-Catégories'!$B$6/K$6),K$5),0),IF(MOD($A344-1-K$10,'Feuille1-Catégories'!$F$5+1)=0,K$3,""))),"")</f>
        <v/>
      </c>
      <c r="L344" s="29" t="str">
        <f ca="1">IF(AND($A344&lt;&gt;"",L$9&lt;&gt;""),IF(HLOOKUP(L$9,'Feuille1-Catégories'!$C$1:$G$2,2,FALSE)="OUI",L$3,IF(HLOOKUP(L$9,'Feuille1-Catégories'!$C$1:$G$3,3,FALSE)="OUI",OFFSET(L$3,MOD(QUOTIENT(ROW()-ROW($A$20),'Feuille1-Catégories'!$B$6/L$6),L$5),0),IF(MOD($A344-1-L$10,'Feuille1-Catégories'!$F$5+1)=0,L$3,""))),"")</f>
        <v/>
      </c>
      <c r="M344" s="29" t="str">
        <f ca="1">IF(AND($A344&lt;&gt;"",M$9&lt;&gt;""),IF(HLOOKUP(M$9,'Feuille1-Catégories'!$C$1:$G$2,2,FALSE)="OUI",M$3,IF(HLOOKUP(M$9,'Feuille1-Catégories'!$C$1:$G$3,3,FALSE)="OUI",OFFSET(M$3,MOD(QUOTIENT(ROW()-ROW($A$20),'Feuille1-Catégories'!$B$6/M$6),M$5),0),IF(MOD($A344-1-M$10,'Feuille1-Catégories'!$F$5+1)=0,M$3,""))),"")</f>
        <v/>
      </c>
      <c r="N344" s="29" t="str">
        <f ca="1">IF(AND($A344&lt;&gt;"",N$9&lt;&gt;""),IF(HLOOKUP(N$9,'Feuille1-Catégories'!$C$1:$G$2,2,FALSE)="OUI",N$3,IF(HLOOKUP(N$9,'Feuille1-Catégories'!$C$1:$G$3,3,FALSE)="OUI",OFFSET(N$3,MOD(QUOTIENT(ROW()-ROW($A$20),'Feuille1-Catégories'!$B$6/N$6),N$5),0),IF(MOD($A344-1-N$10,'Feuille1-Catégories'!$F$5+1)=0,N$3,""))),"")</f>
        <v/>
      </c>
      <c r="O344" s="29" t="str">
        <f ca="1">IF(AND($A344&lt;&gt;"",O$9&lt;&gt;""),IF(HLOOKUP(O$9,'Feuille1-Catégories'!$C$1:$G$2,2,FALSE)="OUI",O$3,IF(HLOOKUP(O$9,'Feuille1-Catégories'!$C$1:$G$3,3,FALSE)="OUI",OFFSET(O$3,MOD(QUOTIENT(ROW()-ROW($A$20),'Feuille1-Catégories'!$B$6/O$6),O$5),0),IF(MOD($A344-1-O$10,'Feuille1-Catégories'!$F$5+1)=0,O$3,""))),"")</f>
        <v/>
      </c>
      <c r="P344" s="29" t="str">
        <f ca="1">IF(AND($A344&lt;&gt;"",P$9&lt;&gt;""),IF(HLOOKUP(P$9,'Feuille1-Catégories'!$C$1:$G$2,2,FALSE)="OUI",P$3,IF(HLOOKUP(P$9,'Feuille1-Catégories'!$C$1:$G$3,3,FALSE)="OUI",OFFSET(P$3,MOD(QUOTIENT(ROW()-ROW($A$20),'Feuille1-Catégories'!$B$6/P$6),P$5),0),IF(MOD($A344-1-P$10,'Feuille1-Catégories'!$F$5+1)=0,P$3,""))),"")</f>
        <v/>
      </c>
      <c r="Q344" s="29" t="str">
        <f ca="1">IF(AND($A344&lt;&gt;"",Q$9&lt;&gt;""),IF(HLOOKUP(Q$9,'Feuille1-Catégories'!$C$1:$G$2,2,FALSE)="OUI",Q$3,IF(HLOOKUP(Q$9,'Feuille1-Catégories'!$C$1:$G$3,3,FALSE)="OUI",OFFSET(Q$3,MOD(QUOTIENT(ROW()-ROW($A$20),'Feuille1-Catégories'!$B$6/Q$6),Q$5),0),IF(MOD($A344-1-Q$10,'Feuille1-Catégories'!$F$5+1)=0,Q$3,""))),"")</f>
        <v/>
      </c>
      <c r="R344" s="29" t="str">
        <f ca="1">IF(AND($A344&lt;&gt;"",R$9&lt;&gt;""),IF(HLOOKUP(R$9,'Feuille1-Catégories'!$C$1:$G$2,2,FALSE)="OUI",R$3,IF(HLOOKUP(R$9,'Feuille1-Catégories'!$C$1:$G$3,3,FALSE)="OUI",OFFSET(R$3,MOD(QUOTIENT(ROW()-ROW($A$20),'Feuille1-Catégories'!$B$6/R$6),R$5),0),IF(MOD($A344-1-R$10,'Feuille1-Catégories'!$F$5+1)=0,R$3,""))),"")</f>
        <v/>
      </c>
      <c r="S344" s="29" t="str">
        <f ca="1">IF(AND($A344&lt;&gt;"",S$9&lt;&gt;""),IF(HLOOKUP(S$9,'Feuille1-Catégories'!$C$1:$G$2,2,FALSE)="OUI",S$3,IF(HLOOKUP(S$9,'Feuille1-Catégories'!$C$1:$G$3,3,FALSE)="OUI",OFFSET(S$3,MOD(QUOTIENT(ROW()-ROW($A$20),'Feuille1-Catégories'!$B$6/S$6),S$5),0),IF(MOD($A344-1-S$10,'Feuille1-Catégories'!$F$5+1)=0,S$3,""))),"")</f>
        <v/>
      </c>
      <c r="T344" s="29" t="str">
        <f ca="1">IF(AND($A344&lt;&gt;"",T$9&lt;&gt;""),IF(HLOOKUP(T$9,'Feuille1-Catégories'!$C$1:$G$2,2,FALSE)="OUI",T$3,IF(HLOOKUP(T$9,'Feuille1-Catégories'!$C$1:$G$3,3,FALSE)="OUI",OFFSET(T$3,MOD(QUOTIENT(ROW()-ROW($A$20),'Feuille1-Catégories'!$B$6/T$6),T$5),0),IF(MOD($A344-1-T$10,'Feuille1-Catégories'!$F$5+1)=0,T$3,""))),"")</f>
        <v/>
      </c>
      <c r="U344" s="29" t="str">
        <f ca="1">IF(AND($A344&lt;&gt;"",U$9&lt;&gt;""),IF(HLOOKUP(U$9,'Feuille1-Catégories'!$C$1:$G$2,2,FALSE)="OUI",U$3,IF(HLOOKUP(U$9,'Feuille1-Catégories'!$C$1:$G$3,3,FALSE)="OUI",OFFSET(U$3,MOD(QUOTIENT(ROW()-ROW($A$20),'Feuille1-Catégories'!$B$6/U$6),U$5),0),IF(MOD($A344-1-U$10,'Feuille1-Catégories'!$F$5+1)=0,U$3,""))),"")</f>
        <v/>
      </c>
      <c r="V344" s="29" t="str">
        <f ca="1">IF(AND($A344&lt;&gt;"",V$9&lt;&gt;""),IF(HLOOKUP(V$9,'Feuille1-Catégories'!$C$1:$G$2,2,FALSE)="OUI",V$3,IF(HLOOKUP(V$9,'Feuille1-Catégories'!$C$1:$G$3,3,FALSE)="OUI",OFFSET(V$3,MOD(QUOTIENT(ROW()-ROW($A$20),'Feuille1-Catégories'!$B$6/V$6),V$5),0),IF(MOD($A344-1-V$10,'Feuille1-Catégories'!$F$5+1)=0,V$3,""))),"")</f>
        <v/>
      </c>
      <c r="W344" s="29" t="str">
        <f ca="1">IF(AND($A344&lt;&gt;"",W$9&lt;&gt;""),IF(HLOOKUP(W$9,'Feuille1-Catégories'!$C$1:$G$2,2,FALSE)="OUI",W$3,IF(HLOOKUP(W$9,'Feuille1-Catégories'!$C$1:$G$3,3,FALSE)="OUI",OFFSET(W$3,MOD(QUOTIENT(ROW()-ROW($A$20),'Feuille1-Catégories'!$B$6/W$6),W$5),0),IF(MOD($A344-1-W$10,'Feuille1-Catégories'!$F$5+1)=0,W$3,""))),"")</f>
        <v/>
      </c>
      <c r="X344" s="29" t="str">
        <f ca="1">IF(AND($A344&lt;&gt;"",X$9&lt;&gt;""),IF(HLOOKUP(X$9,'Feuille1-Catégories'!$C$1:$G$2,2,FALSE)="OUI",X$3,IF(HLOOKUP(X$9,'Feuille1-Catégories'!$C$1:$G$3,3,FALSE)="OUI",OFFSET(X$3,MOD(QUOTIENT(ROW()-ROW($A$20),'Feuille1-Catégories'!$B$6/X$6),X$5),0),IF(MOD($A344-1-X$10,'Feuille1-Catégories'!$F$5+1)=0,X$3,""))),"")</f>
        <v/>
      </c>
      <c r="Y344" s="29" t="str">
        <f ca="1">IF(AND($A344&lt;&gt;"",Y$9&lt;&gt;""),IF(HLOOKUP(Y$9,'Feuille1-Catégories'!$C$1:$G$2,2,FALSE)="OUI",Y$3,IF(HLOOKUP(Y$9,'Feuille1-Catégories'!$C$1:$G$3,3,FALSE)="OUI",OFFSET(Y$3,MOD(QUOTIENT(ROW()-ROW($A$20),'Feuille1-Catégories'!$B$6/Y$6),Y$5),0),IF(MOD($A344-1-Y$10,'Feuille1-Catégories'!$F$5+1)=0,Y$3,""))),"")</f>
        <v/>
      </c>
      <c r="Z344" s="29" t="str">
        <f ca="1">IF(AND($A344&lt;&gt;"",Z$9&lt;&gt;""),IF(HLOOKUP(Z$9,'Feuille1-Catégories'!$C$1:$G$2,2,FALSE)="OUI",Z$3,IF(HLOOKUP(Z$9,'Feuille1-Catégories'!$C$1:$G$3,3,FALSE)="OUI",OFFSET(Z$3,MOD(QUOTIENT(ROW()-ROW($A$20),'Feuille1-Catégories'!$B$6/Z$6),Z$5),0),IF(MOD($A344-1-Z$10,'Feuille1-Catégories'!$F$5+1)=0,Z$3,""))),"")</f>
        <v/>
      </c>
    </row>
    <row r="345" spans="1:26" ht="17" x14ac:dyDescent="0.2">
      <c r="A345" s="21" t="str">
        <f>IF('Feuille2-Prix de vente'!A345&lt;&gt;"",'Feuille2-Prix de vente'!A345,"")</f>
        <v/>
      </c>
      <c r="B345" s="33" t="str">
        <f>IF('Feuille2-Prix de vente'!B345&lt;&gt;"",'Feuille2-Prix de vente'!B345,"")</f>
        <v/>
      </c>
      <c r="C345" s="10" t="str">
        <f>IF('Feuille2-Prix de vente'!C345&lt;&gt;"",'Feuille2-Prix de vente'!C345,"")</f>
        <v/>
      </c>
      <c r="D345" s="10" t="str">
        <f t="shared" si="5"/>
        <v/>
      </c>
      <c r="E345" s="10" t="str">
        <f>IF('Feuille2-Prix de vente'!E345&lt;&gt;"",'Feuille2-Prix de vente'!E345,"")</f>
        <v/>
      </c>
      <c r="F345" s="29" t="str">
        <f ca="1">IF(AND($A345&lt;&gt;"",F$9&lt;&gt;""),IF(HLOOKUP(F$9,'Feuille1-Catégories'!$C$1:$G$2,2,FALSE)="OUI",F$3,IF(HLOOKUP(F$9,'Feuille1-Catégories'!$C$1:$G$3,3,FALSE)="OUI",OFFSET(F$3,MOD(QUOTIENT(ROW()-ROW($A$20),'Feuille1-Catégories'!$B$6/F$6),F$5),0),IF(MOD($A345-1-F$10,'Feuille1-Catégories'!$F$5+1)=0,F$3,""))),"")</f>
        <v/>
      </c>
      <c r="G345" s="29" t="str">
        <f ca="1">IF(AND($A345&lt;&gt;"",G$9&lt;&gt;""),IF(HLOOKUP(G$9,'Feuille1-Catégories'!$C$1:$G$2,2,FALSE)="OUI",G$3,IF(HLOOKUP(G$9,'Feuille1-Catégories'!$C$1:$G$3,3,FALSE)="OUI",OFFSET(G$3,MOD(QUOTIENT(ROW()-ROW($A$20),'Feuille1-Catégories'!$B$6/G$6),G$5),0),IF(MOD($A345-1-G$10,'Feuille1-Catégories'!$F$5+1)=0,G$3,""))),"")</f>
        <v/>
      </c>
      <c r="H345" s="29" t="str">
        <f ca="1">IF(AND($A345&lt;&gt;"",H$9&lt;&gt;""),IF(HLOOKUP(H$9,'Feuille1-Catégories'!$C$1:$G$2,2,FALSE)="OUI",H$3,IF(HLOOKUP(H$9,'Feuille1-Catégories'!$C$1:$G$3,3,FALSE)="OUI",OFFSET(H$3,MOD(QUOTIENT(ROW()-ROW($A$20),'Feuille1-Catégories'!$B$6/H$6),H$5),0),IF(MOD($A345-1-H$10,'Feuille1-Catégories'!$F$5+1)=0,H$3,""))),"")</f>
        <v/>
      </c>
      <c r="I345" s="29" t="str">
        <f ca="1">IF(AND($A345&lt;&gt;"",I$9&lt;&gt;""),IF(HLOOKUP(I$9,'Feuille1-Catégories'!$C$1:$G$2,2,FALSE)="OUI",I$3,IF(HLOOKUP(I$9,'Feuille1-Catégories'!$C$1:$G$3,3,FALSE)="OUI",OFFSET(I$3,MOD(QUOTIENT(ROW()-ROW($A$20),'Feuille1-Catégories'!$B$6/I$6),I$5),0),IF(MOD($A345-1-I$10,'Feuille1-Catégories'!$F$5+1)=0,I$3,""))),"")</f>
        <v/>
      </c>
      <c r="J345" s="29" t="str">
        <f ca="1">IF(AND($A345&lt;&gt;"",J$9&lt;&gt;""),IF(HLOOKUP(J$9,'Feuille1-Catégories'!$C$1:$G$2,2,FALSE)="OUI",J$3,IF(HLOOKUP(J$9,'Feuille1-Catégories'!$C$1:$G$3,3,FALSE)="OUI",OFFSET(J$3,MOD(QUOTIENT(ROW()-ROW($A$20),'Feuille1-Catégories'!$B$6/J$6),J$5),0),IF(MOD($A345-1-J$10,'Feuille1-Catégories'!$F$5+1)=0,J$3,""))),"")</f>
        <v/>
      </c>
      <c r="K345" s="29" t="str">
        <f ca="1">IF(AND($A345&lt;&gt;"",K$9&lt;&gt;""),IF(HLOOKUP(K$9,'Feuille1-Catégories'!$C$1:$G$2,2,FALSE)="OUI",K$3,IF(HLOOKUP(K$9,'Feuille1-Catégories'!$C$1:$G$3,3,FALSE)="OUI",OFFSET(K$3,MOD(QUOTIENT(ROW()-ROW($A$20),'Feuille1-Catégories'!$B$6/K$6),K$5),0),IF(MOD($A345-1-K$10,'Feuille1-Catégories'!$F$5+1)=0,K$3,""))),"")</f>
        <v/>
      </c>
      <c r="L345" s="29" t="str">
        <f ca="1">IF(AND($A345&lt;&gt;"",L$9&lt;&gt;""),IF(HLOOKUP(L$9,'Feuille1-Catégories'!$C$1:$G$2,2,FALSE)="OUI",L$3,IF(HLOOKUP(L$9,'Feuille1-Catégories'!$C$1:$G$3,3,FALSE)="OUI",OFFSET(L$3,MOD(QUOTIENT(ROW()-ROW($A$20),'Feuille1-Catégories'!$B$6/L$6),L$5),0),IF(MOD($A345-1-L$10,'Feuille1-Catégories'!$F$5+1)=0,L$3,""))),"")</f>
        <v/>
      </c>
      <c r="M345" s="29" t="str">
        <f ca="1">IF(AND($A345&lt;&gt;"",M$9&lt;&gt;""),IF(HLOOKUP(M$9,'Feuille1-Catégories'!$C$1:$G$2,2,FALSE)="OUI",M$3,IF(HLOOKUP(M$9,'Feuille1-Catégories'!$C$1:$G$3,3,FALSE)="OUI",OFFSET(M$3,MOD(QUOTIENT(ROW()-ROW($A$20),'Feuille1-Catégories'!$B$6/M$6),M$5),0),IF(MOD($A345-1-M$10,'Feuille1-Catégories'!$F$5+1)=0,M$3,""))),"")</f>
        <v/>
      </c>
      <c r="N345" s="29" t="str">
        <f ca="1">IF(AND($A345&lt;&gt;"",N$9&lt;&gt;""),IF(HLOOKUP(N$9,'Feuille1-Catégories'!$C$1:$G$2,2,FALSE)="OUI",N$3,IF(HLOOKUP(N$9,'Feuille1-Catégories'!$C$1:$G$3,3,FALSE)="OUI",OFFSET(N$3,MOD(QUOTIENT(ROW()-ROW($A$20),'Feuille1-Catégories'!$B$6/N$6),N$5),0),IF(MOD($A345-1-N$10,'Feuille1-Catégories'!$F$5+1)=0,N$3,""))),"")</f>
        <v/>
      </c>
      <c r="O345" s="29" t="str">
        <f ca="1">IF(AND($A345&lt;&gt;"",O$9&lt;&gt;""),IF(HLOOKUP(O$9,'Feuille1-Catégories'!$C$1:$G$2,2,FALSE)="OUI",O$3,IF(HLOOKUP(O$9,'Feuille1-Catégories'!$C$1:$G$3,3,FALSE)="OUI",OFFSET(O$3,MOD(QUOTIENT(ROW()-ROW($A$20),'Feuille1-Catégories'!$B$6/O$6),O$5),0),IF(MOD($A345-1-O$10,'Feuille1-Catégories'!$F$5+1)=0,O$3,""))),"")</f>
        <v/>
      </c>
      <c r="P345" s="29" t="str">
        <f ca="1">IF(AND($A345&lt;&gt;"",P$9&lt;&gt;""),IF(HLOOKUP(P$9,'Feuille1-Catégories'!$C$1:$G$2,2,FALSE)="OUI",P$3,IF(HLOOKUP(P$9,'Feuille1-Catégories'!$C$1:$G$3,3,FALSE)="OUI",OFFSET(P$3,MOD(QUOTIENT(ROW()-ROW($A$20),'Feuille1-Catégories'!$B$6/P$6),P$5),0),IF(MOD($A345-1-P$10,'Feuille1-Catégories'!$F$5+1)=0,P$3,""))),"")</f>
        <v/>
      </c>
      <c r="Q345" s="29" t="str">
        <f ca="1">IF(AND($A345&lt;&gt;"",Q$9&lt;&gt;""),IF(HLOOKUP(Q$9,'Feuille1-Catégories'!$C$1:$G$2,2,FALSE)="OUI",Q$3,IF(HLOOKUP(Q$9,'Feuille1-Catégories'!$C$1:$G$3,3,FALSE)="OUI",OFFSET(Q$3,MOD(QUOTIENT(ROW()-ROW($A$20),'Feuille1-Catégories'!$B$6/Q$6),Q$5),0),IF(MOD($A345-1-Q$10,'Feuille1-Catégories'!$F$5+1)=0,Q$3,""))),"")</f>
        <v/>
      </c>
      <c r="R345" s="29" t="str">
        <f ca="1">IF(AND($A345&lt;&gt;"",R$9&lt;&gt;""),IF(HLOOKUP(R$9,'Feuille1-Catégories'!$C$1:$G$2,2,FALSE)="OUI",R$3,IF(HLOOKUP(R$9,'Feuille1-Catégories'!$C$1:$G$3,3,FALSE)="OUI",OFFSET(R$3,MOD(QUOTIENT(ROW()-ROW($A$20),'Feuille1-Catégories'!$B$6/R$6),R$5),0),IF(MOD($A345-1-R$10,'Feuille1-Catégories'!$F$5+1)=0,R$3,""))),"")</f>
        <v/>
      </c>
      <c r="S345" s="29" t="str">
        <f ca="1">IF(AND($A345&lt;&gt;"",S$9&lt;&gt;""),IF(HLOOKUP(S$9,'Feuille1-Catégories'!$C$1:$G$2,2,FALSE)="OUI",S$3,IF(HLOOKUP(S$9,'Feuille1-Catégories'!$C$1:$G$3,3,FALSE)="OUI",OFFSET(S$3,MOD(QUOTIENT(ROW()-ROW($A$20),'Feuille1-Catégories'!$B$6/S$6),S$5),0),IF(MOD($A345-1-S$10,'Feuille1-Catégories'!$F$5+1)=0,S$3,""))),"")</f>
        <v/>
      </c>
      <c r="T345" s="29" t="str">
        <f ca="1">IF(AND($A345&lt;&gt;"",T$9&lt;&gt;""),IF(HLOOKUP(T$9,'Feuille1-Catégories'!$C$1:$G$2,2,FALSE)="OUI",T$3,IF(HLOOKUP(T$9,'Feuille1-Catégories'!$C$1:$G$3,3,FALSE)="OUI",OFFSET(T$3,MOD(QUOTIENT(ROW()-ROW($A$20),'Feuille1-Catégories'!$B$6/T$6),T$5),0),IF(MOD($A345-1-T$10,'Feuille1-Catégories'!$F$5+1)=0,T$3,""))),"")</f>
        <v/>
      </c>
      <c r="U345" s="29" t="str">
        <f ca="1">IF(AND($A345&lt;&gt;"",U$9&lt;&gt;""),IF(HLOOKUP(U$9,'Feuille1-Catégories'!$C$1:$G$2,2,FALSE)="OUI",U$3,IF(HLOOKUP(U$9,'Feuille1-Catégories'!$C$1:$G$3,3,FALSE)="OUI",OFFSET(U$3,MOD(QUOTIENT(ROW()-ROW($A$20),'Feuille1-Catégories'!$B$6/U$6),U$5),0),IF(MOD($A345-1-U$10,'Feuille1-Catégories'!$F$5+1)=0,U$3,""))),"")</f>
        <v/>
      </c>
      <c r="V345" s="29" t="str">
        <f ca="1">IF(AND($A345&lt;&gt;"",V$9&lt;&gt;""),IF(HLOOKUP(V$9,'Feuille1-Catégories'!$C$1:$G$2,2,FALSE)="OUI",V$3,IF(HLOOKUP(V$9,'Feuille1-Catégories'!$C$1:$G$3,3,FALSE)="OUI",OFFSET(V$3,MOD(QUOTIENT(ROW()-ROW($A$20),'Feuille1-Catégories'!$B$6/V$6),V$5),0),IF(MOD($A345-1-V$10,'Feuille1-Catégories'!$F$5+1)=0,V$3,""))),"")</f>
        <v/>
      </c>
      <c r="W345" s="29" t="str">
        <f ca="1">IF(AND($A345&lt;&gt;"",W$9&lt;&gt;""),IF(HLOOKUP(W$9,'Feuille1-Catégories'!$C$1:$G$2,2,FALSE)="OUI",W$3,IF(HLOOKUP(W$9,'Feuille1-Catégories'!$C$1:$G$3,3,FALSE)="OUI",OFFSET(W$3,MOD(QUOTIENT(ROW()-ROW($A$20),'Feuille1-Catégories'!$B$6/W$6),W$5),0),IF(MOD($A345-1-W$10,'Feuille1-Catégories'!$F$5+1)=0,W$3,""))),"")</f>
        <v/>
      </c>
      <c r="X345" s="29" t="str">
        <f ca="1">IF(AND($A345&lt;&gt;"",X$9&lt;&gt;""),IF(HLOOKUP(X$9,'Feuille1-Catégories'!$C$1:$G$2,2,FALSE)="OUI",X$3,IF(HLOOKUP(X$9,'Feuille1-Catégories'!$C$1:$G$3,3,FALSE)="OUI",OFFSET(X$3,MOD(QUOTIENT(ROW()-ROW($A$20),'Feuille1-Catégories'!$B$6/X$6),X$5),0),IF(MOD($A345-1-X$10,'Feuille1-Catégories'!$F$5+1)=0,X$3,""))),"")</f>
        <v/>
      </c>
      <c r="Y345" s="29" t="str">
        <f ca="1">IF(AND($A345&lt;&gt;"",Y$9&lt;&gt;""),IF(HLOOKUP(Y$9,'Feuille1-Catégories'!$C$1:$G$2,2,FALSE)="OUI",Y$3,IF(HLOOKUP(Y$9,'Feuille1-Catégories'!$C$1:$G$3,3,FALSE)="OUI",OFFSET(Y$3,MOD(QUOTIENT(ROW()-ROW($A$20),'Feuille1-Catégories'!$B$6/Y$6),Y$5),0),IF(MOD($A345-1-Y$10,'Feuille1-Catégories'!$F$5+1)=0,Y$3,""))),"")</f>
        <v/>
      </c>
      <c r="Z345" s="29" t="str">
        <f ca="1">IF(AND($A345&lt;&gt;"",Z$9&lt;&gt;""),IF(HLOOKUP(Z$9,'Feuille1-Catégories'!$C$1:$G$2,2,FALSE)="OUI",Z$3,IF(HLOOKUP(Z$9,'Feuille1-Catégories'!$C$1:$G$3,3,FALSE)="OUI",OFFSET(Z$3,MOD(QUOTIENT(ROW()-ROW($A$20),'Feuille1-Catégories'!$B$6/Z$6),Z$5),0),IF(MOD($A345-1-Z$10,'Feuille1-Catégories'!$F$5+1)=0,Z$3,""))),"")</f>
        <v/>
      </c>
    </row>
    <row r="346" spans="1:26" ht="17" x14ac:dyDescent="0.2">
      <c r="A346" s="21" t="str">
        <f>IF('Feuille2-Prix de vente'!A346&lt;&gt;"",'Feuille2-Prix de vente'!A346,"")</f>
        <v/>
      </c>
      <c r="B346" s="33" t="str">
        <f>IF('Feuille2-Prix de vente'!B346&lt;&gt;"",'Feuille2-Prix de vente'!B346,"")</f>
        <v/>
      </c>
      <c r="C346" s="10" t="str">
        <f>IF('Feuille2-Prix de vente'!C346&lt;&gt;"",'Feuille2-Prix de vente'!C346,"")</f>
        <v/>
      </c>
      <c r="D346" s="10" t="str">
        <f t="shared" si="5"/>
        <v/>
      </c>
      <c r="E346" s="10" t="str">
        <f>IF('Feuille2-Prix de vente'!E346&lt;&gt;"",'Feuille2-Prix de vente'!E346,"")</f>
        <v/>
      </c>
      <c r="F346" s="29" t="str">
        <f ca="1">IF(AND($A346&lt;&gt;"",F$9&lt;&gt;""),IF(HLOOKUP(F$9,'Feuille1-Catégories'!$C$1:$G$2,2,FALSE)="OUI",F$3,IF(HLOOKUP(F$9,'Feuille1-Catégories'!$C$1:$G$3,3,FALSE)="OUI",OFFSET(F$3,MOD(QUOTIENT(ROW()-ROW($A$20),'Feuille1-Catégories'!$B$6/F$6),F$5),0),IF(MOD($A346-1-F$10,'Feuille1-Catégories'!$F$5+1)=0,F$3,""))),"")</f>
        <v/>
      </c>
      <c r="G346" s="29" t="str">
        <f ca="1">IF(AND($A346&lt;&gt;"",G$9&lt;&gt;""),IF(HLOOKUP(G$9,'Feuille1-Catégories'!$C$1:$G$2,2,FALSE)="OUI",G$3,IF(HLOOKUP(G$9,'Feuille1-Catégories'!$C$1:$G$3,3,FALSE)="OUI",OFFSET(G$3,MOD(QUOTIENT(ROW()-ROW($A$20),'Feuille1-Catégories'!$B$6/G$6),G$5),0),IF(MOD($A346-1-G$10,'Feuille1-Catégories'!$F$5+1)=0,G$3,""))),"")</f>
        <v/>
      </c>
      <c r="H346" s="29" t="str">
        <f ca="1">IF(AND($A346&lt;&gt;"",H$9&lt;&gt;""),IF(HLOOKUP(H$9,'Feuille1-Catégories'!$C$1:$G$2,2,FALSE)="OUI",H$3,IF(HLOOKUP(H$9,'Feuille1-Catégories'!$C$1:$G$3,3,FALSE)="OUI",OFFSET(H$3,MOD(QUOTIENT(ROW()-ROW($A$20),'Feuille1-Catégories'!$B$6/H$6),H$5),0),IF(MOD($A346-1-H$10,'Feuille1-Catégories'!$F$5+1)=0,H$3,""))),"")</f>
        <v/>
      </c>
      <c r="I346" s="29" t="str">
        <f ca="1">IF(AND($A346&lt;&gt;"",I$9&lt;&gt;""),IF(HLOOKUP(I$9,'Feuille1-Catégories'!$C$1:$G$2,2,FALSE)="OUI",I$3,IF(HLOOKUP(I$9,'Feuille1-Catégories'!$C$1:$G$3,3,FALSE)="OUI",OFFSET(I$3,MOD(QUOTIENT(ROW()-ROW($A$20),'Feuille1-Catégories'!$B$6/I$6),I$5),0),IF(MOD($A346-1-I$10,'Feuille1-Catégories'!$F$5+1)=0,I$3,""))),"")</f>
        <v/>
      </c>
      <c r="J346" s="29" t="str">
        <f ca="1">IF(AND($A346&lt;&gt;"",J$9&lt;&gt;""),IF(HLOOKUP(J$9,'Feuille1-Catégories'!$C$1:$G$2,2,FALSE)="OUI",J$3,IF(HLOOKUP(J$9,'Feuille1-Catégories'!$C$1:$G$3,3,FALSE)="OUI",OFFSET(J$3,MOD(QUOTIENT(ROW()-ROW($A$20),'Feuille1-Catégories'!$B$6/J$6),J$5),0),IF(MOD($A346-1-J$10,'Feuille1-Catégories'!$F$5+1)=0,J$3,""))),"")</f>
        <v/>
      </c>
      <c r="K346" s="29" t="str">
        <f ca="1">IF(AND($A346&lt;&gt;"",K$9&lt;&gt;""),IF(HLOOKUP(K$9,'Feuille1-Catégories'!$C$1:$G$2,2,FALSE)="OUI",K$3,IF(HLOOKUP(K$9,'Feuille1-Catégories'!$C$1:$G$3,3,FALSE)="OUI",OFFSET(K$3,MOD(QUOTIENT(ROW()-ROW($A$20),'Feuille1-Catégories'!$B$6/K$6),K$5),0),IF(MOD($A346-1-K$10,'Feuille1-Catégories'!$F$5+1)=0,K$3,""))),"")</f>
        <v/>
      </c>
      <c r="L346" s="29" t="str">
        <f ca="1">IF(AND($A346&lt;&gt;"",L$9&lt;&gt;""),IF(HLOOKUP(L$9,'Feuille1-Catégories'!$C$1:$G$2,2,FALSE)="OUI",L$3,IF(HLOOKUP(L$9,'Feuille1-Catégories'!$C$1:$G$3,3,FALSE)="OUI",OFFSET(L$3,MOD(QUOTIENT(ROW()-ROW($A$20),'Feuille1-Catégories'!$B$6/L$6),L$5),0),IF(MOD($A346-1-L$10,'Feuille1-Catégories'!$F$5+1)=0,L$3,""))),"")</f>
        <v/>
      </c>
      <c r="M346" s="29" t="str">
        <f ca="1">IF(AND($A346&lt;&gt;"",M$9&lt;&gt;""),IF(HLOOKUP(M$9,'Feuille1-Catégories'!$C$1:$G$2,2,FALSE)="OUI",M$3,IF(HLOOKUP(M$9,'Feuille1-Catégories'!$C$1:$G$3,3,FALSE)="OUI",OFFSET(M$3,MOD(QUOTIENT(ROW()-ROW($A$20),'Feuille1-Catégories'!$B$6/M$6),M$5),0),IF(MOD($A346-1-M$10,'Feuille1-Catégories'!$F$5+1)=0,M$3,""))),"")</f>
        <v/>
      </c>
      <c r="N346" s="29" t="str">
        <f ca="1">IF(AND($A346&lt;&gt;"",N$9&lt;&gt;""),IF(HLOOKUP(N$9,'Feuille1-Catégories'!$C$1:$G$2,2,FALSE)="OUI",N$3,IF(HLOOKUP(N$9,'Feuille1-Catégories'!$C$1:$G$3,3,FALSE)="OUI",OFFSET(N$3,MOD(QUOTIENT(ROW()-ROW($A$20),'Feuille1-Catégories'!$B$6/N$6),N$5),0),IF(MOD($A346-1-N$10,'Feuille1-Catégories'!$F$5+1)=0,N$3,""))),"")</f>
        <v/>
      </c>
      <c r="O346" s="29" t="str">
        <f ca="1">IF(AND($A346&lt;&gt;"",O$9&lt;&gt;""),IF(HLOOKUP(O$9,'Feuille1-Catégories'!$C$1:$G$2,2,FALSE)="OUI",O$3,IF(HLOOKUP(O$9,'Feuille1-Catégories'!$C$1:$G$3,3,FALSE)="OUI",OFFSET(O$3,MOD(QUOTIENT(ROW()-ROW($A$20),'Feuille1-Catégories'!$B$6/O$6),O$5),0),IF(MOD($A346-1-O$10,'Feuille1-Catégories'!$F$5+1)=0,O$3,""))),"")</f>
        <v/>
      </c>
      <c r="P346" s="29" t="str">
        <f ca="1">IF(AND($A346&lt;&gt;"",P$9&lt;&gt;""),IF(HLOOKUP(P$9,'Feuille1-Catégories'!$C$1:$G$2,2,FALSE)="OUI",P$3,IF(HLOOKUP(P$9,'Feuille1-Catégories'!$C$1:$G$3,3,FALSE)="OUI",OFFSET(P$3,MOD(QUOTIENT(ROW()-ROW($A$20),'Feuille1-Catégories'!$B$6/P$6),P$5),0),IF(MOD($A346-1-P$10,'Feuille1-Catégories'!$F$5+1)=0,P$3,""))),"")</f>
        <v/>
      </c>
      <c r="Q346" s="29" t="str">
        <f ca="1">IF(AND($A346&lt;&gt;"",Q$9&lt;&gt;""),IF(HLOOKUP(Q$9,'Feuille1-Catégories'!$C$1:$G$2,2,FALSE)="OUI",Q$3,IF(HLOOKUP(Q$9,'Feuille1-Catégories'!$C$1:$G$3,3,FALSE)="OUI",OFFSET(Q$3,MOD(QUOTIENT(ROW()-ROW($A$20),'Feuille1-Catégories'!$B$6/Q$6),Q$5),0),IF(MOD($A346-1-Q$10,'Feuille1-Catégories'!$F$5+1)=0,Q$3,""))),"")</f>
        <v/>
      </c>
      <c r="R346" s="29" t="str">
        <f ca="1">IF(AND($A346&lt;&gt;"",R$9&lt;&gt;""),IF(HLOOKUP(R$9,'Feuille1-Catégories'!$C$1:$G$2,2,FALSE)="OUI",R$3,IF(HLOOKUP(R$9,'Feuille1-Catégories'!$C$1:$G$3,3,FALSE)="OUI",OFFSET(R$3,MOD(QUOTIENT(ROW()-ROW($A$20),'Feuille1-Catégories'!$B$6/R$6),R$5),0),IF(MOD($A346-1-R$10,'Feuille1-Catégories'!$F$5+1)=0,R$3,""))),"")</f>
        <v/>
      </c>
      <c r="S346" s="29" t="str">
        <f ca="1">IF(AND($A346&lt;&gt;"",S$9&lt;&gt;""),IF(HLOOKUP(S$9,'Feuille1-Catégories'!$C$1:$G$2,2,FALSE)="OUI",S$3,IF(HLOOKUP(S$9,'Feuille1-Catégories'!$C$1:$G$3,3,FALSE)="OUI",OFFSET(S$3,MOD(QUOTIENT(ROW()-ROW($A$20),'Feuille1-Catégories'!$B$6/S$6),S$5),0),IF(MOD($A346-1-S$10,'Feuille1-Catégories'!$F$5+1)=0,S$3,""))),"")</f>
        <v/>
      </c>
      <c r="T346" s="29" t="str">
        <f ca="1">IF(AND($A346&lt;&gt;"",T$9&lt;&gt;""),IF(HLOOKUP(T$9,'Feuille1-Catégories'!$C$1:$G$2,2,FALSE)="OUI",T$3,IF(HLOOKUP(T$9,'Feuille1-Catégories'!$C$1:$G$3,3,FALSE)="OUI",OFFSET(T$3,MOD(QUOTIENT(ROW()-ROW($A$20),'Feuille1-Catégories'!$B$6/T$6),T$5),0),IF(MOD($A346-1-T$10,'Feuille1-Catégories'!$F$5+1)=0,T$3,""))),"")</f>
        <v/>
      </c>
      <c r="U346" s="29" t="str">
        <f ca="1">IF(AND($A346&lt;&gt;"",U$9&lt;&gt;""),IF(HLOOKUP(U$9,'Feuille1-Catégories'!$C$1:$G$2,2,FALSE)="OUI",U$3,IF(HLOOKUP(U$9,'Feuille1-Catégories'!$C$1:$G$3,3,FALSE)="OUI",OFFSET(U$3,MOD(QUOTIENT(ROW()-ROW($A$20),'Feuille1-Catégories'!$B$6/U$6),U$5),0),IF(MOD($A346-1-U$10,'Feuille1-Catégories'!$F$5+1)=0,U$3,""))),"")</f>
        <v/>
      </c>
      <c r="V346" s="29" t="str">
        <f ca="1">IF(AND($A346&lt;&gt;"",V$9&lt;&gt;""),IF(HLOOKUP(V$9,'Feuille1-Catégories'!$C$1:$G$2,2,FALSE)="OUI",V$3,IF(HLOOKUP(V$9,'Feuille1-Catégories'!$C$1:$G$3,3,FALSE)="OUI",OFFSET(V$3,MOD(QUOTIENT(ROW()-ROW($A$20),'Feuille1-Catégories'!$B$6/V$6),V$5),0),IF(MOD($A346-1-V$10,'Feuille1-Catégories'!$F$5+1)=0,V$3,""))),"")</f>
        <v/>
      </c>
      <c r="W346" s="29" t="str">
        <f ca="1">IF(AND($A346&lt;&gt;"",W$9&lt;&gt;""),IF(HLOOKUP(W$9,'Feuille1-Catégories'!$C$1:$G$2,2,FALSE)="OUI",W$3,IF(HLOOKUP(W$9,'Feuille1-Catégories'!$C$1:$G$3,3,FALSE)="OUI",OFFSET(W$3,MOD(QUOTIENT(ROW()-ROW($A$20),'Feuille1-Catégories'!$B$6/W$6),W$5),0),IF(MOD($A346-1-W$10,'Feuille1-Catégories'!$F$5+1)=0,W$3,""))),"")</f>
        <v/>
      </c>
      <c r="X346" s="29" t="str">
        <f ca="1">IF(AND($A346&lt;&gt;"",X$9&lt;&gt;""),IF(HLOOKUP(X$9,'Feuille1-Catégories'!$C$1:$G$2,2,FALSE)="OUI",X$3,IF(HLOOKUP(X$9,'Feuille1-Catégories'!$C$1:$G$3,3,FALSE)="OUI",OFFSET(X$3,MOD(QUOTIENT(ROW()-ROW($A$20),'Feuille1-Catégories'!$B$6/X$6),X$5),0),IF(MOD($A346-1-X$10,'Feuille1-Catégories'!$F$5+1)=0,X$3,""))),"")</f>
        <v/>
      </c>
      <c r="Y346" s="29" t="str">
        <f ca="1">IF(AND($A346&lt;&gt;"",Y$9&lt;&gt;""),IF(HLOOKUP(Y$9,'Feuille1-Catégories'!$C$1:$G$2,2,FALSE)="OUI",Y$3,IF(HLOOKUP(Y$9,'Feuille1-Catégories'!$C$1:$G$3,3,FALSE)="OUI",OFFSET(Y$3,MOD(QUOTIENT(ROW()-ROW($A$20),'Feuille1-Catégories'!$B$6/Y$6),Y$5),0),IF(MOD($A346-1-Y$10,'Feuille1-Catégories'!$F$5+1)=0,Y$3,""))),"")</f>
        <v/>
      </c>
      <c r="Z346" s="29" t="str">
        <f ca="1">IF(AND($A346&lt;&gt;"",Z$9&lt;&gt;""),IF(HLOOKUP(Z$9,'Feuille1-Catégories'!$C$1:$G$2,2,FALSE)="OUI",Z$3,IF(HLOOKUP(Z$9,'Feuille1-Catégories'!$C$1:$G$3,3,FALSE)="OUI",OFFSET(Z$3,MOD(QUOTIENT(ROW()-ROW($A$20),'Feuille1-Catégories'!$B$6/Z$6),Z$5),0),IF(MOD($A346-1-Z$10,'Feuille1-Catégories'!$F$5+1)=0,Z$3,""))),"")</f>
        <v/>
      </c>
    </row>
    <row r="347" spans="1:26" ht="17" x14ac:dyDescent="0.2">
      <c r="A347" s="21" t="str">
        <f>IF('Feuille2-Prix de vente'!A347&lt;&gt;"",'Feuille2-Prix de vente'!A347,"")</f>
        <v/>
      </c>
      <c r="B347" s="33" t="str">
        <f>IF('Feuille2-Prix de vente'!B347&lt;&gt;"",'Feuille2-Prix de vente'!B347,"")</f>
        <v/>
      </c>
      <c r="C347" s="10" t="str">
        <f>IF('Feuille2-Prix de vente'!C347&lt;&gt;"",'Feuille2-Prix de vente'!C347,"")</f>
        <v/>
      </c>
      <c r="D347" s="10" t="str">
        <f t="shared" si="5"/>
        <v/>
      </c>
      <c r="E347" s="10" t="str">
        <f>IF('Feuille2-Prix de vente'!E347&lt;&gt;"",'Feuille2-Prix de vente'!E347,"")</f>
        <v/>
      </c>
      <c r="F347" s="29" t="str">
        <f ca="1">IF(AND($A347&lt;&gt;"",F$9&lt;&gt;""),IF(HLOOKUP(F$9,'Feuille1-Catégories'!$C$1:$G$2,2,FALSE)="OUI",F$3,IF(HLOOKUP(F$9,'Feuille1-Catégories'!$C$1:$G$3,3,FALSE)="OUI",OFFSET(F$3,MOD(QUOTIENT(ROW()-ROW($A$20),'Feuille1-Catégories'!$B$6/F$6),F$5),0),IF(MOD($A347-1-F$10,'Feuille1-Catégories'!$F$5+1)=0,F$3,""))),"")</f>
        <v/>
      </c>
      <c r="G347" s="29" t="str">
        <f ca="1">IF(AND($A347&lt;&gt;"",G$9&lt;&gt;""),IF(HLOOKUP(G$9,'Feuille1-Catégories'!$C$1:$G$2,2,FALSE)="OUI",G$3,IF(HLOOKUP(G$9,'Feuille1-Catégories'!$C$1:$G$3,3,FALSE)="OUI",OFFSET(G$3,MOD(QUOTIENT(ROW()-ROW($A$20),'Feuille1-Catégories'!$B$6/G$6),G$5),0),IF(MOD($A347-1-G$10,'Feuille1-Catégories'!$F$5+1)=0,G$3,""))),"")</f>
        <v/>
      </c>
      <c r="H347" s="29" t="str">
        <f ca="1">IF(AND($A347&lt;&gt;"",H$9&lt;&gt;""),IF(HLOOKUP(H$9,'Feuille1-Catégories'!$C$1:$G$2,2,FALSE)="OUI",H$3,IF(HLOOKUP(H$9,'Feuille1-Catégories'!$C$1:$G$3,3,FALSE)="OUI",OFFSET(H$3,MOD(QUOTIENT(ROW()-ROW($A$20),'Feuille1-Catégories'!$B$6/H$6),H$5),0),IF(MOD($A347-1-H$10,'Feuille1-Catégories'!$F$5+1)=0,H$3,""))),"")</f>
        <v/>
      </c>
      <c r="I347" s="29" t="str">
        <f ca="1">IF(AND($A347&lt;&gt;"",I$9&lt;&gt;""),IF(HLOOKUP(I$9,'Feuille1-Catégories'!$C$1:$G$2,2,FALSE)="OUI",I$3,IF(HLOOKUP(I$9,'Feuille1-Catégories'!$C$1:$G$3,3,FALSE)="OUI",OFFSET(I$3,MOD(QUOTIENT(ROW()-ROW($A$20),'Feuille1-Catégories'!$B$6/I$6),I$5),0),IF(MOD($A347-1-I$10,'Feuille1-Catégories'!$F$5+1)=0,I$3,""))),"")</f>
        <v/>
      </c>
      <c r="J347" s="29" t="str">
        <f ca="1">IF(AND($A347&lt;&gt;"",J$9&lt;&gt;""),IF(HLOOKUP(J$9,'Feuille1-Catégories'!$C$1:$G$2,2,FALSE)="OUI",J$3,IF(HLOOKUP(J$9,'Feuille1-Catégories'!$C$1:$G$3,3,FALSE)="OUI",OFFSET(J$3,MOD(QUOTIENT(ROW()-ROW($A$20),'Feuille1-Catégories'!$B$6/J$6),J$5),0),IF(MOD($A347-1-J$10,'Feuille1-Catégories'!$F$5+1)=0,J$3,""))),"")</f>
        <v/>
      </c>
      <c r="K347" s="29" t="str">
        <f ca="1">IF(AND($A347&lt;&gt;"",K$9&lt;&gt;""),IF(HLOOKUP(K$9,'Feuille1-Catégories'!$C$1:$G$2,2,FALSE)="OUI",K$3,IF(HLOOKUP(K$9,'Feuille1-Catégories'!$C$1:$G$3,3,FALSE)="OUI",OFFSET(K$3,MOD(QUOTIENT(ROW()-ROW($A$20),'Feuille1-Catégories'!$B$6/K$6),K$5),0),IF(MOD($A347-1-K$10,'Feuille1-Catégories'!$F$5+1)=0,K$3,""))),"")</f>
        <v/>
      </c>
      <c r="L347" s="29" t="str">
        <f ca="1">IF(AND($A347&lt;&gt;"",L$9&lt;&gt;""),IF(HLOOKUP(L$9,'Feuille1-Catégories'!$C$1:$G$2,2,FALSE)="OUI",L$3,IF(HLOOKUP(L$9,'Feuille1-Catégories'!$C$1:$G$3,3,FALSE)="OUI",OFFSET(L$3,MOD(QUOTIENT(ROW()-ROW($A$20),'Feuille1-Catégories'!$B$6/L$6),L$5),0),IF(MOD($A347-1-L$10,'Feuille1-Catégories'!$F$5+1)=0,L$3,""))),"")</f>
        <v/>
      </c>
      <c r="M347" s="29" t="str">
        <f ca="1">IF(AND($A347&lt;&gt;"",M$9&lt;&gt;""),IF(HLOOKUP(M$9,'Feuille1-Catégories'!$C$1:$G$2,2,FALSE)="OUI",M$3,IF(HLOOKUP(M$9,'Feuille1-Catégories'!$C$1:$G$3,3,FALSE)="OUI",OFFSET(M$3,MOD(QUOTIENT(ROW()-ROW($A$20),'Feuille1-Catégories'!$B$6/M$6),M$5),0),IF(MOD($A347-1-M$10,'Feuille1-Catégories'!$F$5+1)=0,M$3,""))),"")</f>
        <v/>
      </c>
      <c r="N347" s="29" t="str">
        <f ca="1">IF(AND($A347&lt;&gt;"",N$9&lt;&gt;""),IF(HLOOKUP(N$9,'Feuille1-Catégories'!$C$1:$G$2,2,FALSE)="OUI",N$3,IF(HLOOKUP(N$9,'Feuille1-Catégories'!$C$1:$G$3,3,FALSE)="OUI",OFFSET(N$3,MOD(QUOTIENT(ROW()-ROW($A$20),'Feuille1-Catégories'!$B$6/N$6),N$5),0),IF(MOD($A347-1-N$10,'Feuille1-Catégories'!$F$5+1)=0,N$3,""))),"")</f>
        <v/>
      </c>
      <c r="O347" s="29" t="str">
        <f ca="1">IF(AND($A347&lt;&gt;"",O$9&lt;&gt;""),IF(HLOOKUP(O$9,'Feuille1-Catégories'!$C$1:$G$2,2,FALSE)="OUI",O$3,IF(HLOOKUP(O$9,'Feuille1-Catégories'!$C$1:$G$3,3,FALSE)="OUI",OFFSET(O$3,MOD(QUOTIENT(ROW()-ROW($A$20),'Feuille1-Catégories'!$B$6/O$6),O$5),0),IF(MOD($A347-1-O$10,'Feuille1-Catégories'!$F$5+1)=0,O$3,""))),"")</f>
        <v/>
      </c>
      <c r="P347" s="29" t="str">
        <f ca="1">IF(AND($A347&lt;&gt;"",P$9&lt;&gt;""),IF(HLOOKUP(P$9,'Feuille1-Catégories'!$C$1:$G$2,2,FALSE)="OUI",P$3,IF(HLOOKUP(P$9,'Feuille1-Catégories'!$C$1:$G$3,3,FALSE)="OUI",OFFSET(P$3,MOD(QUOTIENT(ROW()-ROW($A$20),'Feuille1-Catégories'!$B$6/P$6),P$5),0),IF(MOD($A347-1-P$10,'Feuille1-Catégories'!$F$5+1)=0,P$3,""))),"")</f>
        <v/>
      </c>
      <c r="Q347" s="29" t="str">
        <f ca="1">IF(AND($A347&lt;&gt;"",Q$9&lt;&gt;""),IF(HLOOKUP(Q$9,'Feuille1-Catégories'!$C$1:$G$2,2,FALSE)="OUI",Q$3,IF(HLOOKUP(Q$9,'Feuille1-Catégories'!$C$1:$G$3,3,FALSE)="OUI",OFFSET(Q$3,MOD(QUOTIENT(ROW()-ROW($A$20),'Feuille1-Catégories'!$B$6/Q$6),Q$5),0),IF(MOD($A347-1-Q$10,'Feuille1-Catégories'!$F$5+1)=0,Q$3,""))),"")</f>
        <v/>
      </c>
      <c r="R347" s="29" t="str">
        <f ca="1">IF(AND($A347&lt;&gt;"",R$9&lt;&gt;""),IF(HLOOKUP(R$9,'Feuille1-Catégories'!$C$1:$G$2,2,FALSE)="OUI",R$3,IF(HLOOKUP(R$9,'Feuille1-Catégories'!$C$1:$G$3,3,FALSE)="OUI",OFFSET(R$3,MOD(QUOTIENT(ROW()-ROW($A$20),'Feuille1-Catégories'!$B$6/R$6),R$5),0),IF(MOD($A347-1-R$10,'Feuille1-Catégories'!$F$5+1)=0,R$3,""))),"")</f>
        <v/>
      </c>
      <c r="S347" s="29" t="str">
        <f ca="1">IF(AND($A347&lt;&gt;"",S$9&lt;&gt;""),IF(HLOOKUP(S$9,'Feuille1-Catégories'!$C$1:$G$2,2,FALSE)="OUI",S$3,IF(HLOOKUP(S$9,'Feuille1-Catégories'!$C$1:$G$3,3,FALSE)="OUI",OFFSET(S$3,MOD(QUOTIENT(ROW()-ROW($A$20),'Feuille1-Catégories'!$B$6/S$6),S$5),0),IF(MOD($A347-1-S$10,'Feuille1-Catégories'!$F$5+1)=0,S$3,""))),"")</f>
        <v/>
      </c>
      <c r="T347" s="29" t="str">
        <f ca="1">IF(AND($A347&lt;&gt;"",T$9&lt;&gt;""),IF(HLOOKUP(T$9,'Feuille1-Catégories'!$C$1:$G$2,2,FALSE)="OUI",T$3,IF(HLOOKUP(T$9,'Feuille1-Catégories'!$C$1:$G$3,3,FALSE)="OUI",OFFSET(T$3,MOD(QUOTIENT(ROW()-ROW($A$20),'Feuille1-Catégories'!$B$6/T$6),T$5),0),IF(MOD($A347-1-T$10,'Feuille1-Catégories'!$F$5+1)=0,T$3,""))),"")</f>
        <v/>
      </c>
      <c r="U347" s="29" t="str">
        <f ca="1">IF(AND($A347&lt;&gt;"",U$9&lt;&gt;""),IF(HLOOKUP(U$9,'Feuille1-Catégories'!$C$1:$G$2,2,FALSE)="OUI",U$3,IF(HLOOKUP(U$9,'Feuille1-Catégories'!$C$1:$G$3,3,FALSE)="OUI",OFFSET(U$3,MOD(QUOTIENT(ROW()-ROW($A$20),'Feuille1-Catégories'!$B$6/U$6),U$5),0),IF(MOD($A347-1-U$10,'Feuille1-Catégories'!$F$5+1)=0,U$3,""))),"")</f>
        <v/>
      </c>
      <c r="V347" s="29" t="str">
        <f ca="1">IF(AND($A347&lt;&gt;"",V$9&lt;&gt;""),IF(HLOOKUP(V$9,'Feuille1-Catégories'!$C$1:$G$2,2,FALSE)="OUI",V$3,IF(HLOOKUP(V$9,'Feuille1-Catégories'!$C$1:$G$3,3,FALSE)="OUI",OFFSET(V$3,MOD(QUOTIENT(ROW()-ROW($A$20),'Feuille1-Catégories'!$B$6/V$6),V$5),0),IF(MOD($A347-1-V$10,'Feuille1-Catégories'!$F$5+1)=0,V$3,""))),"")</f>
        <v/>
      </c>
      <c r="W347" s="29" t="str">
        <f ca="1">IF(AND($A347&lt;&gt;"",W$9&lt;&gt;""),IF(HLOOKUP(W$9,'Feuille1-Catégories'!$C$1:$G$2,2,FALSE)="OUI",W$3,IF(HLOOKUP(W$9,'Feuille1-Catégories'!$C$1:$G$3,3,FALSE)="OUI",OFFSET(W$3,MOD(QUOTIENT(ROW()-ROW($A$20),'Feuille1-Catégories'!$B$6/W$6),W$5),0),IF(MOD($A347-1-W$10,'Feuille1-Catégories'!$F$5+1)=0,W$3,""))),"")</f>
        <v/>
      </c>
      <c r="X347" s="29" t="str">
        <f ca="1">IF(AND($A347&lt;&gt;"",X$9&lt;&gt;""),IF(HLOOKUP(X$9,'Feuille1-Catégories'!$C$1:$G$2,2,FALSE)="OUI",X$3,IF(HLOOKUP(X$9,'Feuille1-Catégories'!$C$1:$G$3,3,FALSE)="OUI",OFFSET(X$3,MOD(QUOTIENT(ROW()-ROW($A$20),'Feuille1-Catégories'!$B$6/X$6),X$5),0),IF(MOD($A347-1-X$10,'Feuille1-Catégories'!$F$5+1)=0,X$3,""))),"")</f>
        <v/>
      </c>
      <c r="Y347" s="29" t="str">
        <f ca="1">IF(AND($A347&lt;&gt;"",Y$9&lt;&gt;""),IF(HLOOKUP(Y$9,'Feuille1-Catégories'!$C$1:$G$2,2,FALSE)="OUI",Y$3,IF(HLOOKUP(Y$9,'Feuille1-Catégories'!$C$1:$G$3,3,FALSE)="OUI",OFFSET(Y$3,MOD(QUOTIENT(ROW()-ROW($A$20),'Feuille1-Catégories'!$B$6/Y$6),Y$5),0),IF(MOD($A347-1-Y$10,'Feuille1-Catégories'!$F$5+1)=0,Y$3,""))),"")</f>
        <v/>
      </c>
      <c r="Z347" s="29" t="str">
        <f ca="1">IF(AND($A347&lt;&gt;"",Z$9&lt;&gt;""),IF(HLOOKUP(Z$9,'Feuille1-Catégories'!$C$1:$G$2,2,FALSE)="OUI",Z$3,IF(HLOOKUP(Z$9,'Feuille1-Catégories'!$C$1:$G$3,3,FALSE)="OUI",OFFSET(Z$3,MOD(QUOTIENT(ROW()-ROW($A$20),'Feuille1-Catégories'!$B$6/Z$6),Z$5),0),IF(MOD($A347-1-Z$10,'Feuille1-Catégories'!$F$5+1)=0,Z$3,""))),"")</f>
        <v/>
      </c>
    </row>
    <row r="348" spans="1:26" ht="17" x14ac:dyDescent="0.2">
      <c r="A348" s="21" t="str">
        <f>IF('Feuille2-Prix de vente'!A348&lt;&gt;"",'Feuille2-Prix de vente'!A348,"")</f>
        <v/>
      </c>
      <c r="B348" s="33" t="str">
        <f>IF('Feuille2-Prix de vente'!B348&lt;&gt;"",'Feuille2-Prix de vente'!B348,"")</f>
        <v/>
      </c>
      <c r="C348" s="10" t="str">
        <f>IF('Feuille2-Prix de vente'!C348&lt;&gt;"",'Feuille2-Prix de vente'!C348,"")</f>
        <v/>
      </c>
      <c r="D348" s="10" t="str">
        <f t="shared" si="5"/>
        <v/>
      </c>
      <c r="E348" s="10" t="str">
        <f>IF('Feuille2-Prix de vente'!E348&lt;&gt;"",'Feuille2-Prix de vente'!E348,"")</f>
        <v/>
      </c>
      <c r="F348" s="29" t="str">
        <f ca="1">IF(AND($A348&lt;&gt;"",F$9&lt;&gt;""),IF(HLOOKUP(F$9,'Feuille1-Catégories'!$C$1:$G$2,2,FALSE)="OUI",F$3,IF(HLOOKUP(F$9,'Feuille1-Catégories'!$C$1:$G$3,3,FALSE)="OUI",OFFSET(F$3,MOD(QUOTIENT(ROW()-ROW($A$20),'Feuille1-Catégories'!$B$6/F$6),F$5),0),IF(MOD($A348-1-F$10,'Feuille1-Catégories'!$F$5+1)=0,F$3,""))),"")</f>
        <v/>
      </c>
      <c r="G348" s="29" t="str">
        <f ca="1">IF(AND($A348&lt;&gt;"",G$9&lt;&gt;""),IF(HLOOKUP(G$9,'Feuille1-Catégories'!$C$1:$G$2,2,FALSE)="OUI",G$3,IF(HLOOKUP(G$9,'Feuille1-Catégories'!$C$1:$G$3,3,FALSE)="OUI",OFFSET(G$3,MOD(QUOTIENT(ROW()-ROW($A$20),'Feuille1-Catégories'!$B$6/G$6),G$5),0),IF(MOD($A348-1-G$10,'Feuille1-Catégories'!$F$5+1)=0,G$3,""))),"")</f>
        <v/>
      </c>
      <c r="H348" s="29" t="str">
        <f ca="1">IF(AND($A348&lt;&gt;"",H$9&lt;&gt;""),IF(HLOOKUP(H$9,'Feuille1-Catégories'!$C$1:$G$2,2,FALSE)="OUI",H$3,IF(HLOOKUP(H$9,'Feuille1-Catégories'!$C$1:$G$3,3,FALSE)="OUI",OFFSET(H$3,MOD(QUOTIENT(ROW()-ROW($A$20),'Feuille1-Catégories'!$B$6/H$6),H$5),0),IF(MOD($A348-1-H$10,'Feuille1-Catégories'!$F$5+1)=0,H$3,""))),"")</f>
        <v/>
      </c>
      <c r="I348" s="29" t="str">
        <f ca="1">IF(AND($A348&lt;&gt;"",I$9&lt;&gt;""),IF(HLOOKUP(I$9,'Feuille1-Catégories'!$C$1:$G$2,2,FALSE)="OUI",I$3,IF(HLOOKUP(I$9,'Feuille1-Catégories'!$C$1:$G$3,3,FALSE)="OUI",OFFSET(I$3,MOD(QUOTIENT(ROW()-ROW($A$20),'Feuille1-Catégories'!$B$6/I$6),I$5),0),IF(MOD($A348-1-I$10,'Feuille1-Catégories'!$F$5+1)=0,I$3,""))),"")</f>
        <v/>
      </c>
      <c r="J348" s="29" t="str">
        <f ca="1">IF(AND($A348&lt;&gt;"",J$9&lt;&gt;""),IF(HLOOKUP(J$9,'Feuille1-Catégories'!$C$1:$G$2,2,FALSE)="OUI",J$3,IF(HLOOKUP(J$9,'Feuille1-Catégories'!$C$1:$G$3,3,FALSE)="OUI",OFFSET(J$3,MOD(QUOTIENT(ROW()-ROW($A$20),'Feuille1-Catégories'!$B$6/J$6),J$5),0),IF(MOD($A348-1-J$10,'Feuille1-Catégories'!$F$5+1)=0,J$3,""))),"")</f>
        <v/>
      </c>
      <c r="K348" s="29" t="str">
        <f ca="1">IF(AND($A348&lt;&gt;"",K$9&lt;&gt;""),IF(HLOOKUP(K$9,'Feuille1-Catégories'!$C$1:$G$2,2,FALSE)="OUI",K$3,IF(HLOOKUP(K$9,'Feuille1-Catégories'!$C$1:$G$3,3,FALSE)="OUI",OFFSET(K$3,MOD(QUOTIENT(ROW()-ROW($A$20),'Feuille1-Catégories'!$B$6/K$6),K$5),0),IF(MOD($A348-1-K$10,'Feuille1-Catégories'!$F$5+1)=0,K$3,""))),"")</f>
        <v/>
      </c>
      <c r="L348" s="29" t="str">
        <f ca="1">IF(AND($A348&lt;&gt;"",L$9&lt;&gt;""),IF(HLOOKUP(L$9,'Feuille1-Catégories'!$C$1:$G$2,2,FALSE)="OUI",L$3,IF(HLOOKUP(L$9,'Feuille1-Catégories'!$C$1:$G$3,3,FALSE)="OUI",OFFSET(L$3,MOD(QUOTIENT(ROW()-ROW($A$20),'Feuille1-Catégories'!$B$6/L$6),L$5),0),IF(MOD($A348-1-L$10,'Feuille1-Catégories'!$F$5+1)=0,L$3,""))),"")</f>
        <v/>
      </c>
      <c r="M348" s="29" t="str">
        <f ca="1">IF(AND($A348&lt;&gt;"",M$9&lt;&gt;""),IF(HLOOKUP(M$9,'Feuille1-Catégories'!$C$1:$G$2,2,FALSE)="OUI",M$3,IF(HLOOKUP(M$9,'Feuille1-Catégories'!$C$1:$G$3,3,FALSE)="OUI",OFFSET(M$3,MOD(QUOTIENT(ROW()-ROW($A$20),'Feuille1-Catégories'!$B$6/M$6),M$5),0),IF(MOD($A348-1-M$10,'Feuille1-Catégories'!$F$5+1)=0,M$3,""))),"")</f>
        <v/>
      </c>
      <c r="N348" s="29" t="str">
        <f ca="1">IF(AND($A348&lt;&gt;"",N$9&lt;&gt;""),IF(HLOOKUP(N$9,'Feuille1-Catégories'!$C$1:$G$2,2,FALSE)="OUI",N$3,IF(HLOOKUP(N$9,'Feuille1-Catégories'!$C$1:$G$3,3,FALSE)="OUI",OFFSET(N$3,MOD(QUOTIENT(ROW()-ROW($A$20),'Feuille1-Catégories'!$B$6/N$6),N$5),0),IF(MOD($A348-1-N$10,'Feuille1-Catégories'!$F$5+1)=0,N$3,""))),"")</f>
        <v/>
      </c>
      <c r="O348" s="29" t="str">
        <f ca="1">IF(AND($A348&lt;&gt;"",O$9&lt;&gt;""),IF(HLOOKUP(O$9,'Feuille1-Catégories'!$C$1:$G$2,2,FALSE)="OUI",O$3,IF(HLOOKUP(O$9,'Feuille1-Catégories'!$C$1:$G$3,3,FALSE)="OUI",OFFSET(O$3,MOD(QUOTIENT(ROW()-ROW($A$20),'Feuille1-Catégories'!$B$6/O$6),O$5),0),IF(MOD($A348-1-O$10,'Feuille1-Catégories'!$F$5+1)=0,O$3,""))),"")</f>
        <v/>
      </c>
      <c r="P348" s="29" t="str">
        <f ca="1">IF(AND($A348&lt;&gt;"",P$9&lt;&gt;""),IF(HLOOKUP(P$9,'Feuille1-Catégories'!$C$1:$G$2,2,FALSE)="OUI",P$3,IF(HLOOKUP(P$9,'Feuille1-Catégories'!$C$1:$G$3,3,FALSE)="OUI",OFFSET(P$3,MOD(QUOTIENT(ROW()-ROW($A$20),'Feuille1-Catégories'!$B$6/P$6),P$5),0),IF(MOD($A348-1-P$10,'Feuille1-Catégories'!$F$5+1)=0,P$3,""))),"")</f>
        <v/>
      </c>
      <c r="Q348" s="29" t="str">
        <f ca="1">IF(AND($A348&lt;&gt;"",Q$9&lt;&gt;""),IF(HLOOKUP(Q$9,'Feuille1-Catégories'!$C$1:$G$2,2,FALSE)="OUI",Q$3,IF(HLOOKUP(Q$9,'Feuille1-Catégories'!$C$1:$G$3,3,FALSE)="OUI",OFFSET(Q$3,MOD(QUOTIENT(ROW()-ROW($A$20),'Feuille1-Catégories'!$B$6/Q$6),Q$5),0),IF(MOD($A348-1-Q$10,'Feuille1-Catégories'!$F$5+1)=0,Q$3,""))),"")</f>
        <v/>
      </c>
      <c r="R348" s="29" t="str">
        <f ca="1">IF(AND($A348&lt;&gt;"",R$9&lt;&gt;""),IF(HLOOKUP(R$9,'Feuille1-Catégories'!$C$1:$G$2,2,FALSE)="OUI",R$3,IF(HLOOKUP(R$9,'Feuille1-Catégories'!$C$1:$G$3,3,FALSE)="OUI",OFFSET(R$3,MOD(QUOTIENT(ROW()-ROW($A$20),'Feuille1-Catégories'!$B$6/R$6),R$5),0),IF(MOD($A348-1-R$10,'Feuille1-Catégories'!$F$5+1)=0,R$3,""))),"")</f>
        <v/>
      </c>
      <c r="S348" s="29" t="str">
        <f ca="1">IF(AND($A348&lt;&gt;"",S$9&lt;&gt;""),IF(HLOOKUP(S$9,'Feuille1-Catégories'!$C$1:$G$2,2,FALSE)="OUI",S$3,IF(HLOOKUP(S$9,'Feuille1-Catégories'!$C$1:$G$3,3,FALSE)="OUI",OFFSET(S$3,MOD(QUOTIENT(ROW()-ROW($A$20),'Feuille1-Catégories'!$B$6/S$6),S$5),0),IF(MOD($A348-1-S$10,'Feuille1-Catégories'!$F$5+1)=0,S$3,""))),"")</f>
        <v/>
      </c>
      <c r="T348" s="29" t="str">
        <f ca="1">IF(AND($A348&lt;&gt;"",T$9&lt;&gt;""),IF(HLOOKUP(T$9,'Feuille1-Catégories'!$C$1:$G$2,2,FALSE)="OUI",T$3,IF(HLOOKUP(T$9,'Feuille1-Catégories'!$C$1:$G$3,3,FALSE)="OUI",OFFSET(T$3,MOD(QUOTIENT(ROW()-ROW($A$20),'Feuille1-Catégories'!$B$6/T$6),T$5),0),IF(MOD($A348-1-T$10,'Feuille1-Catégories'!$F$5+1)=0,T$3,""))),"")</f>
        <v/>
      </c>
      <c r="U348" s="29" t="str">
        <f ca="1">IF(AND($A348&lt;&gt;"",U$9&lt;&gt;""),IF(HLOOKUP(U$9,'Feuille1-Catégories'!$C$1:$G$2,2,FALSE)="OUI",U$3,IF(HLOOKUP(U$9,'Feuille1-Catégories'!$C$1:$G$3,3,FALSE)="OUI",OFFSET(U$3,MOD(QUOTIENT(ROW()-ROW($A$20),'Feuille1-Catégories'!$B$6/U$6),U$5),0),IF(MOD($A348-1-U$10,'Feuille1-Catégories'!$F$5+1)=0,U$3,""))),"")</f>
        <v/>
      </c>
      <c r="V348" s="29" t="str">
        <f ca="1">IF(AND($A348&lt;&gt;"",V$9&lt;&gt;""),IF(HLOOKUP(V$9,'Feuille1-Catégories'!$C$1:$G$2,2,FALSE)="OUI",V$3,IF(HLOOKUP(V$9,'Feuille1-Catégories'!$C$1:$G$3,3,FALSE)="OUI",OFFSET(V$3,MOD(QUOTIENT(ROW()-ROW($A$20),'Feuille1-Catégories'!$B$6/V$6),V$5),0),IF(MOD($A348-1-V$10,'Feuille1-Catégories'!$F$5+1)=0,V$3,""))),"")</f>
        <v/>
      </c>
      <c r="W348" s="29" t="str">
        <f ca="1">IF(AND($A348&lt;&gt;"",W$9&lt;&gt;""),IF(HLOOKUP(W$9,'Feuille1-Catégories'!$C$1:$G$2,2,FALSE)="OUI",W$3,IF(HLOOKUP(W$9,'Feuille1-Catégories'!$C$1:$G$3,3,FALSE)="OUI",OFFSET(W$3,MOD(QUOTIENT(ROW()-ROW($A$20),'Feuille1-Catégories'!$B$6/W$6),W$5),0),IF(MOD($A348-1-W$10,'Feuille1-Catégories'!$F$5+1)=0,W$3,""))),"")</f>
        <v/>
      </c>
      <c r="X348" s="29" t="str">
        <f ca="1">IF(AND($A348&lt;&gt;"",X$9&lt;&gt;""),IF(HLOOKUP(X$9,'Feuille1-Catégories'!$C$1:$G$2,2,FALSE)="OUI",X$3,IF(HLOOKUP(X$9,'Feuille1-Catégories'!$C$1:$G$3,3,FALSE)="OUI",OFFSET(X$3,MOD(QUOTIENT(ROW()-ROW($A$20),'Feuille1-Catégories'!$B$6/X$6),X$5),0),IF(MOD($A348-1-X$10,'Feuille1-Catégories'!$F$5+1)=0,X$3,""))),"")</f>
        <v/>
      </c>
      <c r="Y348" s="29" t="str">
        <f ca="1">IF(AND($A348&lt;&gt;"",Y$9&lt;&gt;""),IF(HLOOKUP(Y$9,'Feuille1-Catégories'!$C$1:$G$2,2,FALSE)="OUI",Y$3,IF(HLOOKUP(Y$9,'Feuille1-Catégories'!$C$1:$G$3,3,FALSE)="OUI",OFFSET(Y$3,MOD(QUOTIENT(ROW()-ROW($A$20),'Feuille1-Catégories'!$B$6/Y$6),Y$5),0),IF(MOD($A348-1-Y$10,'Feuille1-Catégories'!$F$5+1)=0,Y$3,""))),"")</f>
        <v/>
      </c>
      <c r="Z348" s="29" t="str">
        <f ca="1">IF(AND($A348&lt;&gt;"",Z$9&lt;&gt;""),IF(HLOOKUP(Z$9,'Feuille1-Catégories'!$C$1:$G$2,2,FALSE)="OUI",Z$3,IF(HLOOKUP(Z$9,'Feuille1-Catégories'!$C$1:$G$3,3,FALSE)="OUI",OFFSET(Z$3,MOD(QUOTIENT(ROW()-ROW($A$20),'Feuille1-Catégories'!$B$6/Z$6),Z$5),0),IF(MOD($A348-1-Z$10,'Feuille1-Catégories'!$F$5+1)=0,Z$3,""))),"")</f>
        <v/>
      </c>
    </row>
    <row r="349" spans="1:26" ht="17" x14ac:dyDescent="0.2">
      <c r="A349" s="21" t="str">
        <f>IF('Feuille2-Prix de vente'!A349&lt;&gt;"",'Feuille2-Prix de vente'!A349,"")</f>
        <v/>
      </c>
      <c r="B349" s="33" t="str">
        <f>IF('Feuille2-Prix de vente'!B349&lt;&gt;"",'Feuille2-Prix de vente'!B349,"")</f>
        <v/>
      </c>
      <c r="C349" s="10" t="str">
        <f>IF('Feuille2-Prix de vente'!C349&lt;&gt;"",'Feuille2-Prix de vente'!C349,"")</f>
        <v/>
      </c>
      <c r="D349" s="10" t="str">
        <f t="shared" si="5"/>
        <v/>
      </c>
      <c r="E349" s="10" t="str">
        <f>IF('Feuille2-Prix de vente'!E349&lt;&gt;"",'Feuille2-Prix de vente'!E349,"")</f>
        <v/>
      </c>
      <c r="F349" s="29" t="str">
        <f ca="1">IF(AND($A349&lt;&gt;"",F$9&lt;&gt;""),IF(HLOOKUP(F$9,'Feuille1-Catégories'!$C$1:$G$2,2,FALSE)="OUI",F$3,IF(HLOOKUP(F$9,'Feuille1-Catégories'!$C$1:$G$3,3,FALSE)="OUI",OFFSET(F$3,MOD(QUOTIENT(ROW()-ROW($A$20),'Feuille1-Catégories'!$B$6/F$6),F$5),0),IF(MOD($A349-1-F$10,'Feuille1-Catégories'!$F$5+1)=0,F$3,""))),"")</f>
        <v/>
      </c>
      <c r="G349" s="29" t="str">
        <f ca="1">IF(AND($A349&lt;&gt;"",G$9&lt;&gt;""),IF(HLOOKUP(G$9,'Feuille1-Catégories'!$C$1:$G$2,2,FALSE)="OUI",G$3,IF(HLOOKUP(G$9,'Feuille1-Catégories'!$C$1:$G$3,3,FALSE)="OUI",OFFSET(G$3,MOD(QUOTIENT(ROW()-ROW($A$20),'Feuille1-Catégories'!$B$6/G$6),G$5),0),IF(MOD($A349-1-G$10,'Feuille1-Catégories'!$F$5+1)=0,G$3,""))),"")</f>
        <v/>
      </c>
      <c r="H349" s="29" t="str">
        <f ca="1">IF(AND($A349&lt;&gt;"",H$9&lt;&gt;""),IF(HLOOKUP(H$9,'Feuille1-Catégories'!$C$1:$G$2,2,FALSE)="OUI",H$3,IF(HLOOKUP(H$9,'Feuille1-Catégories'!$C$1:$G$3,3,FALSE)="OUI",OFFSET(H$3,MOD(QUOTIENT(ROW()-ROW($A$20),'Feuille1-Catégories'!$B$6/H$6),H$5),0),IF(MOD($A349-1-H$10,'Feuille1-Catégories'!$F$5+1)=0,H$3,""))),"")</f>
        <v/>
      </c>
      <c r="I349" s="29" t="str">
        <f ca="1">IF(AND($A349&lt;&gt;"",I$9&lt;&gt;""),IF(HLOOKUP(I$9,'Feuille1-Catégories'!$C$1:$G$2,2,FALSE)="OUI",I$3,IF(HLOOKUP(I$9,'Feuille1-Catégories'!$C$1:$G$3,3,FALSE)="OUI",OFFSET(I$3,MOD(QUOTIENT(ROW()-ROW($A$20),'Feuille1-Catégories'!$B$6/I$6),I$5),0),IF(MOD($A349-1-I$10,'Feuille1-Catégories'!$F$5+1)=0,I$3,""))),"")</f>
        <v/>
      </c>
      <c r="J349" s="29" t="str">
        <f ca="1">IF(AND($A349&lt;&gt;"",J$9&lt;&gt;""),IF(HLOOKUP(J$9,'Feuille1-Catégories'!$C$1:$G$2,2,FALSE)="OUI",J$3,IF(HLOOKUP(J$9,'Feuille1-Catégories'!$C$1:$G$3,3,FALSE)="OUI",OFFSET(J$3,MOD(QUOTIENT(ROW()-ROW($A$20),'Feuille1-Catégories'!$B$6/J$6),J$5),0),IF(MOD($A349-1-J$10,'Feuille1-Catégories'!$F$5+1)=0,J$3,""))),"")</f>
        <v/>
      </c>
      <c r="K349" s="29" t="str">
        <f ca="1">IF(AND($A349&lt;&gt;"",K$9&lt;&gt;""),IF(HLOOKUP(K$9,'Feuille1-Catégories'!$C$1:$G$2,2,FALSE)="OUI",K$3,IF(HLOOKUP(K$9,'Feuille1-Catégories'!$C$1:$G$3,3,FALSE)="OUI",OFFSET(K$3,MOD(QUOTIENT(ROW()-ROW($A$20),'Feuille1-Catégories'!$B$6/K$6),K$5),0),IF(MOD($A349-1-K$10,'Feuille1-Catégories'!$F$5+1)=0,K$3,""))),"")</f>
        <v/>
      </c>
      <c r="L349" s="29" t="str">
        <f ca="1">IF(AND($A349&lt;&gt;"",L$9&lt;&gt;""),IF(HLOOKUP(L$9,'Feuille1-Catégories'!$C$1:$G$2,2,FALSE)="OUI",L$3,IF(HLOOKUP(L$9,'Feuille1-Catégories'!$C$1:$G$3,3,FALSE)="OUI",OFFSET(L$3,MOD(QUOTIENT(ROW()-ROW($A$20),'Feuille1-Catégories'!$B$6/L$6),L$5),0),IF(MOD($A349-1-L$10,'Feuille1-Catégories'!$F$5+1)=0,L$3,""))),"")</f>
        <v/>
      </c>
      <c r="M349" s="29" t="str">
        <f ca="1">IF(AND($A349&lt;&gt;"",M$9&lt;&gt;""),IF(HLOOKUP(M$9,'Feuille1-Catégories'!$C$1:$G$2,2,FALSE)="OUI",M$3,IF(HLOOKUP(M$9,'Feuille1-Catégories'!$C$1:$G$3,3,FALSE)="OUI",OFFSET(M$3,MOD(QUOTIENT(ROW()-ROW($A$20),'Feuille1-Catégories'!$B$6/M$6),M$5),0),IF(MOD($A349-1-M$10,'Feuille1-Catégories'!$F$5+1)=0,M$3,""))),"")</f>
        <v/>
      </c>
      <c r="N349" s="29" t="str">
        <f ca="1">IF(AND($A349&lt;&gt;"",N$9&lt;&gt;""),IF(HLOOKUP(N$9,'Feuille1-Catégories'!$C$1:$G$2,2,FALSE)="OUI",N$3,IF(HLOOKUP(N$9,'Feuille1-Catégories'!$C$1:$G$3,3,FALSE)="OUI",OFFSET(N$3,MOD(QUOTIENT(ROW()-ROW($A$20),'Feuille1-Catégories'!$B$6/N$6),N$5),0),IF(MOD($A349-1-N$10,'Feuille1-Catégories'!$F$5+1)=0,N$3,""))),"")</f>
        <v/>
      </c>
      <c r="O349" s="29" t="str">
        <f ca="1">IF(AND($A349&lt;&gt;"",O$9&lt;&gt;""),IF(HLOOKUP(O$9,'Feuille1-Catégories'!$C$1:$G$2,2,FALSE)="OUI",O$3,IF(HLOOKUP(O$9,'Feuille1-Catégories'!$C$1:$G$3,3,FALSE)="OUI",OFFSET(O$3,MOD(QUOTIENT(ROW()-ROW($A$20),'Feuille1-Catégories'!$B$6/O$6),O$5),0),IF(MOD($A349-1-O$10,'Feuille1-Catégories'!$F$5+1)=0,O$3,""))),"")</f>
        <v/>
      </c>
      <c r="P349" s="29" t="str">
        <f ca="1">IF(AND($A349&lt;&gt;"",P$9&lt;&gt;""),IF(HLOOKUP(P$9,'Feuille1-Catégories'!$C$1:$G$2,2,FALSE)="OUI",P$3,IF(HLOOKUP(P$9,'Feuille1-Catégories'!$C$1:$G$3,3,FALSE)="OUI",OFFSET(P$3,MOD(QUOTIENT(ROW()-ROW($A$20),'Feuille1-Catégories'!$B$6/P$6),P$5),0),IF(MOD($A349-1-P$10,'Feuille1-Catégories'!$F$5+1)=0,P$3,""))),"")</f>
        <v/>
      </c>
      <c r="Q349" s="29" t="str">
        <f ca="1">IF(AND($A349&lt;&gt;"",Q$9&lt;&gt;""),IF(HLOOKUP(Q$9,'Feuille1-Catégories'!$C$1:$G$2,2,FALSE)="OUI",Q$3,IF(HLOOKUP(Q$9,'Feuille1-Catégories'!$C$1:$G$3,3,FALSE)="OUI",OFFSET(Q$3,MOD(QUOTIENT(ROW()-ROW($A$20),'Feuille1-Catégories'!$B$6/Q$6),Q$5),0),IF(MOD($A349-1-Q$10,'Feuille1-Catégories'!$F$5+1)=0,Q$3,""))),"")</f>
        <v/>
      </c>
      <c r="R349" s="29" t="str">
        <f ca="1">IF(AND($A349&lt;&gt;"",R$9&lt;&gt;""),IF(HLOOKUP(R$9,'Feuille1-Catégories'!$C$1:$G$2,2,FALSE)="OUI",R$3,IF(HLOOKUP(R$9,'Feuille1-Catégories'!$C$1:$G$3,3,FALSE)="OUI",OFFSET(R$3,MOD(QUOTIENT(ROW()-ROW($A$20),'Feuille1-Catégories'!$B$6/R$6),R$5),0),IF(MOD($A349-1-R$10,'Feuille1-Catégories'!$F$5+1)=0,R$3,""))),"")</f>
        <v/>
      </c>
      <c r="S349" s="29" t="str">
        <f ca="1">IF(AND($A349&lt;&gt;"",S$9&lt;&gt;""),IF(HLOOKUP(S$9,'Feuille1-Catégories'!$C$1:$G$2,2,FALSE)="OUI",S$3,IF(HLOOKUP(S$9,'Feuille1-Catégories'!$C$1:$G$3,3,FALSE)="OUI",OFFSET(S$3,MOD(QUOTIENT(ROW()-ROW($A$20),'Feuille1-Catégories'!$B$6/S$6),S$5),0),IF(MOD($A349-1-S$10,'Feuille1-Catégories'!$F$5+1)=0,S$3,""))),"")</f>
        <v/>
      </c>
      <c r="T349" s="29" t="str">
        <f ca="1">IF(AND($A349&lt;&gt;"",T$9&lt;&gt;""),IF(HLOOKUP(T$9,'Feuille1-Catégories'!$C$1:$G$2,2,FALSE)="OUI",T$3,IF(HLOOKUP(T$9,'Feuille1-Catégories'!$C$1:$G$3,3,FALSE)="OUI",OFFSET(T$3,MOD(QUOTIENT(ROW()-ROW($A$20),'Feuille1-Catégories'!$B$6/T$6),T$5),0),IF(MOD($A349-1-T$10,'Feuille1-Catégories'!$F$5+1)=0,T$3,""))),"")</f>
        <v/>
      </c>
      <c r="U349" s="29" t="str">
        <f ca="1">IF(AND($A349&lt;&gt;"",U$9&lt;&gt;""),IF(HLOOKUP(U$9,'Feuille1-Catégories'!$C$1:$G$2,2,FALSE)="OUI",U$3,IF(HLOOKUP(U$9,'Feuille1-Catégories'!$C$1:$G$3,3,FALSE)="OUI",OFFSET(U$3,MOD(QUOTIENT(ROW()-ROW($A$20),'Feuille1-Catégories'!$B$6/U$6),U$5),0),IF(MOD($A349-1-U$10,'Feuille1-Catégories'!$F$5+1)=0,U$3,""))),"")</f>
        <v/>
      </c>
      <c r="V349" s="29" t="str">
        <f ca="1">IF(AND($A349&lt;&gt;"",V$9&lt;&gt;""),IF(HLOOKUP(V$9,'Feuille1-Catégories'!$C$1:$G$2,2,FALSE)="OUI",V$3,IF(HLOOKUP(V$9,'Feuille1-Catégories'!$C$1:$G$3,3,FALSE)="OUI",OFFSET(V$3,MOD(QUOTIENT(ROW()-ROW($A$20),'Feuille1-Catégories'!$B$6/V$6),V$5),0),IF(MOD($A349-1-V$10,'Feuille1-Catégories'!$F$5+1)=0,V$3,""))),"")</f>
        <v/>
      </c>
      <c r="W349" s="29" t="str">
        <f ca="1">IF(AND($A349&lt;&gt;"",W$9&lt;&gt;""),IF(HLOOKUP(W$9,'Feuille1-Catégories'!$C$1:$G$2,2,FALSE)="OUI",W$3,IF(HLOOKUP(W$9,'Feuille1-Catégories'!$C$1:$G$3,3,FALSE)="OUI",OFFSET(W$3,MOD(QUOTIENT(ROW()-ROW($A$20),'Feuille1-Catégories'!$B$6/W$6),W$5),0),IF(MOD($A349-1-W$10,'Feuille1-Catégories'!$F$5+1)=0,W$3,""))),"")</f>
        <v/>
      </c>
      <c r="X349" s="29" t="str">
        <f ca="1">IF(AND($A349&lt;&gt;"",X$9&lt;&gt;""),IF(HLOOKUP(X$9,'Feuille1-Catégories'!$C$1:$G$2,2,FALSE)="OUI",X$3,IF(HLOOKUP(X$9,'Feuille1-Catégories'!$C$1:$G$3,3,FALSE)="OUI",OFFSET(X$3,MOD(QUOTIENT(ROW()-ROW($A$20),'Feuille1-Catégories'!$B$6/X$6),X$5),0),IF(MOD($A349-1-X$10,'Feuille1-Catégories'!$F$5+1)=0,X$3,""))),"")</f>
        <v/>
      </c>
      <c r="Y349" s="29" t="str">
        <f ca="1">IF(AND($A349&lt;&gt;"",Y$9&lt;&gt;""),IF(HLOOKUP(Y$9,'Feuille1-Catégories'!$C$1:$G$2,2,FALSE)="OUI",Y$3,IF(HLOOKUP(Y$9,'Feuille1-Catégories'!$C$1:$G$3,3,FALSE)="OUI",OFFSET(Y$3,MOD(QUOTIENT(ROW()-ROW($A$20),'Feuille1-Catégories'!$B$6/Y$6),Y$5),0),IF(MOD($A349-1-Y$10,'Feuille1-Catégories'!$F$5+1)=0,Y$3,""))),"")</f>
        <v/>
      </c>
      <c r="Z349" s="29" t="str">
        <f ca="1">IF(AND($A349&lt;&gt;"",Z$9&lt;&gt;""),IF(HLOOKUP(Z$9,'Feuille1-Catégories'!$C$1:$G$2,2,FALSE)="OUI",Z$3,IF(HLOOKUP(Z$9,'Feuille1-Catégories'!$C$1:$G$3,3,FALSE)="OUI",OFFSET(Z$3,MOD(QUOTIENT(ROW()-ROW($A$20),'Feuille1-Catégories'!$B$6/Z$6),Z$5),0),IF(MOD($A349-1-Z$10,'Feuille1-Catégories'!$F$5+1)=0,Z$3,""))),"")</f>
        <v/>
      </c>
    </row>
    <row r="350" spans="1:26" ht="17" x14ac:dyDescent="0.2">
      <c r="A350" s="21" t="str">
        <f>IF('Feuille2-Prix de vente'!A350&lt;&gt;"",'Feuille2-Prix de vente'!A350,"")</f>
        <v/>
      </c>
      <c r="B350" s="33" t="str">
        <f>IF('Feuille2-Prix de vente'!B350&lt;&gt;"",'Feuille2-Prix de vente'!B350,"")</f>
        <v/>
      </c>
      <c r="C350" s="10" t="str">
        <f>IF('Feuille2-Prix de vente'!C350&lt;&gt;"",'Feuille2-Prix de vente'!C350,"")</f>
        <v/>
      </c>
      <c r="D350" s="10" t="str">
        <f t="shared" si="5"/>
        <v/>
      </c>
      <c r="E350" s="10" t="str">
        <f>IF('Feuille2-Prix de vente'!E350&lt;&gt;"",'Feuille2-Prix de vente'!E350,"")</f>
        <v/>
      </c>
      <c r="F350" s="29" t="str">
        <f ca="1">IF(AND($A350&lt;&gt;"",F$9&lt;&gt;""),IF(HLOOKUP(F$9,'Feuille1-Catégories'!$C$1:$G$2,2,FALSE)="OUI",F$3,IF(HLOOKUP(F$9,'Feuille1-Catégories'!$C$1:$G$3,3,FALSE)="OUI",OFFSET(F$3,MOD(QUOTIENT(ROW()-ROW($A$20),'Feuille1-Catégories'!$B$6/F$6),F$5),0),IF(MOD($A350-1-F$10,'Feuille1-Catégories'!$F$5+1)=0,F$3,""))),"")</f>
        <v/>
      </c>
      <c r="G350" s="29" t="str">
        <f ca="1">IF(AND($A350&lt;&gt;"",G$9&lt;&gt;""),IF(HLOOKUP(G$9,'Feuille1-Catégories'!$C$1:$G$2,2,FALSE)="OUI",G$3,IF(HLOOKUP(G$9,'Feuille1-Catégories'!$C$1:$G$3,3,FALSE)="OUI",OFFSET(G$3,MOD(QUOTIENT(ROW()-ROW($A$20),'Feuille1-Catégories'!$B$6/G$6),G$5),0),IF(MOD($A350-1-G$10,'Feuille1-Catégories'!$F$5+1)=0,G$3,""))),"")</f>
        <v/>
      </c>
      <c r="H350" s="29" t="str">
        <f ca="1">IF(AND($A350&lt;&gt;"",H$9&lt;&gt;""),IF(HLOOKUP(H$9,'Feuille1-Catégories'!$C$1:$G$2,2,FALSE)="OUI",H$3,IF(HLOOKUP(H$9,'Feuille1-Catégories'!$C$1:$G$3,3,FALSE)="OUI",OFFSET(H$3,MOD(QUOTIENT(ROW()-ROW($A$20),'Feuille1-Catégories'!$B$6/H$6),H$5),0),IF(MOD($A350-1-H$10,'Feuille1-Catégories'!$F$5+1)=0,H$3,""))),"")</f>
        <v/>
      </c>
      <c r="I350" s="29" t="str">
        <f ca="1">IF(AND($A350&lt;&gt;"",I$9&lt;&gt;""),IF(HLOOKUP(I$9,'Feuille1-Catégories'!$C$1:$G$2,2,FALSE)="OUI",I$3,IF(HLOOKUP(I$9,'Feuille1-Catégories'!$C$1:$G$3,3,FALSE)="OUI",OFFSET(I$3,MOD(QUOTIENT(ROW()-ROW($A$20),'Feuille1-Catégories'!$B$6/I$6),I$5),0),IF(MOD($A350-1-I$10,'Feuille1-Catégories'!$F$5+1)=0,I$3,""))),"")</f>
        <v/>
      </c>
      <c r="J350" s="29" t="str">
        <f ca="1">IF(AND($A350&lt;&gt;"",J$9&lt;&gt;""),IF(HLOOKUP(J$9,'Feuille1-Catégories'!$C$1:$G$2,2,FALSE)="OUI",J$3,IF(HLOOKUP(J$9,'Feuille1-Catégories'!$C$1:$G$3,3,FALSE)="OUI",OFFSET(J$3,MOD(QUOTIENT(ROW()-ROW($A$20),'Feuille1-Catégories'!$B$6/J$6),J$5),0),IF(MOD($A350-1-J$10,'Feuille1-Catégories'!$F$5+1)=0,J$3,""))),"")</f>
        <v/>
      </c>
      <c r="K350" s="29" t="str">
        <f ca="1">IF(AND($A350&lt;&gt;"",K$9&lt;&gt;""),IF(HLOOKUP(K$9,'Feuille1-Catégories'!$C$1:$G$2,2,FALSE)="OUI",K$3,IF(HLOOKUP(K$9,'Feuille1-Catégories'!$C$1:$G$3,3,FALSE)="OUI",OFFSET(K$3,MOD(QUOTIENT(ROW()-ROW($A$20),'Feuille1-Catégories'!$B$6/K$6),K$5),0),IF(MOD($A350-1-K$10,'Feuille1-Catégories'!$F$5+1)=0,K$3,""))),"")</f>
        <v/>
      </c>
      <c r="L350" s="29" t="str">
        <f ca="1">IF(AND($A350&lt;&gt;"",L$9&lt;&gt;""),IF(HLOOKUP(L$9,'Feuille1-Catégories'!$C$1:$G$2,2,FALSE)="OUI",L$3,IF(HLOOKUP(L$9,'Feuille1-Catégories'!$C$1:$G$3,3,FALSE)="OUI",OFFSET(L$3,MOD(QUOTIENT(ROW()-ROW($A$20),'Feuille1-Catégories'!$B$6/L$6),L$5),0),IF(MOD($A350-1-L$10,'Feuille1-Catégories'!$F$5+1)=0,L$3,""))),"")</f>
        <v/>
      </c>
      <c r="M350" s="29" t="str">
        <f ca="1">IF(AND($A350&lt;&gt;"",M$9&lt;&gt;""),IF(HLOOKUP(M$9,'Feuille1-Catégories'!$C$1:$G$2,2,FALSE)="OUI",M$3,IF(HLOOKUP(M$9,'Feuille1-Catégories'!$C$1:$G$3,3,FALSE)="OUI",OFFSET(M$3,MOD(QUOTIENT(ROW()-ROW($A$20),'Feuille1-Catégories'!$B$6/M$6),M$5),0),IF(MOD($A350-1-M$10,'Feuille1-Catégories'!$F$5+1)=0,M$3,""))),"")</f>
        <v/>
      </c>
      <c r="N350" s="29" t="str">
        <f ca="1">IF(AND($A350&lt;&gt;"",N$9&lt;&gt;""),IF(HLOOKUP(N$9,'Feuille1-Catégories'!$C$1:$G$2,2,FALSE)="OUI",N$3,IF(HLOOKUP(N$9,'Feuille1-Catégories'!$C$1:$G$3,3,FALSE)="OUI",OFFSET(N$3,MOD(QUOTIENT(ROW()-ROW($A$20),'Feuille1-Catégories'!$B$6/N$6),N$5),0),IF(MOD($A350-1-N$10,'Feuille1-Catégories'!$F$5+1)=0,N$3,""))),"")</f>
        <v/>
      </c>
      <c r="O350" s="29" t="str">
        <f ca="1">IF(AND($A350&lt;&gt;"",O$9&lt;&gt;""),IF(HLOOKUP(O$9,'Feuille1-Catégories'!$C$1:$G$2,2,FALSE)="OUI",O$3,IF(HLOOKUP(O$9,'Feuille1-Catégories'!$C$1:$G$3,3,FALSE)="OUI",OFFSET(O$3,MOD(QUOTIENT(ROW()-ROW($A$20),'Feuille1-Catégories'!$B$6/O$6),O$5),0),IF(MOD($A350-1-O$10,'Feuille1-Catégories'!$F$5+1)=0,O$3,""))),"")</f>
        <v/>
      </c>
      <c r="P350" s="29" t="str">
        <f ca="1">IF(AND($A350&lt;&gt;"",P$9&lt;&gt;""),IF(HLOOKUP(P$9,'Feuille1-Catégories'!$C$1:$G$2,2,FALSE)="OUI",P$3,IF(HLOOKUP(P$9,'Feuille1-Catégories'!$C$1:$G$3,3,FALSE)="OUI",OFFSET(P$3,MOD(QUOTIENT(ROW()-ROW($A$20),'Feuille1-Catégories'!$B$6/P$6),P$5),0),IF(MOD($A350-1-P$10,'Feuille1-Catégories'!$F$5+1)=0,P$3,""))),"")</f>
        <v/>
      </c>
      <c r="Q350" s="29" t="str">
        <f ca="1">IF(AND($A350&lt;&gt;"",Q$9&lt;&gt;""),IF(HLOOKUP(Q$9,'Feuille1-Catégories'!$C$1:$G$2,2,FALSE)="OUI",Q$3,IF(HLOOKUP(Q$9,'Feuille1-Catégories'!$C$1:$G$3,3,FALSE)="OUI",OFFSET(Q$3,MOD(QUOTIENT(ROW()-ROW($A$20),'Feuille1-Catégories'!$B$6/Q$6),Q$5),0),IF(MOD($A350-1-Q$10,'Feuille1-Catégories'!$F$5+1)=0,Q$3,""))),"")</f>
        <v/>
      </c>
      <c r="R350" s="29" t="str">
        <f ca="1">IF(AND($A350&lt;&gt;"",R$9&lt;&gt;""),IF(HLOOKUP(R$9,'Feuille1-Catégories'!$C$1:$G$2,2,FALSE)="OUI",R$3,IF(HLOOKUP(R$9,'Feuille1-Catégories'!$C$1:$G$3,3,FALSE)="OUI",OFFSET(R$3,MOD(QUOTIENT(ROW()-ROW($A$20),'Feuille1-Catégories'!$B$6/R$6),R$5),0),IF(MOD($A350-1-R$10,'Feuille1-Catégories'!$F$5+1)=0,R$3,""))),"")</f>
        <v/>
      </c>
      <c r="S350" s="29" t="str">
        <f ca="1">IF(AND($A350&lt;&gt;"",S$9&lt;&gt;""),IF(HLOOKUP(S$9,'Feuille1-Catégories'!$C$1:$G$2,2,FALSE)="OUI",S$3,IF(HLOOKUP(S$9,'Feuille1-Catégories'!$C$1:$G$3,3,FALSE)="OUI",OFFSET(S$3,MOD(QUOTIENT(ROW()-ROW($A$20),'Feuille1-Catégories'!$B$6/S$6),S$5),0),IF(MOD($A350-1-S$10,'Feuille1-Catégories'!$F$5+1)=0,S$3,""))),"")</f>
        <v/>
      </c>
      <c r="T350" s="29" t="str">
        <f ca="1">IF(AND($A350&lt;&gt;"",T$9&lt;&gt;""),IF(HLOOKUP(T$9,'Feuille1-Catégories'!$C$1:$G$2,2,FALSE)="OUI",T$3,IF(HLOOKUP(T$9,'Feuille1-Catégories'!$C$1:$G$3,3,FALSE)="OUI",OFFSET(T$3,MOD(QUOTIENT(ROW()-ROW($A$20),'Feuille1-Catégories'!$B$6/T$6),T$5),0),IF(MOD($A350-1-T$10,'Feuille1-Catégories'!$F$5+1)=0,T$3,""))),"")</f>
        <v/>
      </c>
      <c r="U350" s="29" t="str">
        <f ca="1">IF(AND($A350&lt;&gt;"",U$9&lt;&gt;""),IF(HLOOKUP(U$9,'Feuille1-Catégories'!$C$1:$G$2,2,FALSE)="OUI",U$3,IF(HLOOKUP(U$9,'Feuille1-Catégories'!$C$1:$G$3,3,FALSE)="OUI",OFFSET(U$3,MOD(QUOTIENT(ROW()-ROW($A$20),'Feuille1-Catégories'!$B$6/U$6),U$5),0),IF(MOD($A350-1-U$10,'Feuille1-Catégories'!$F$5+1)=0,U$3,""))),"")</f>
        <v/>
      </c>
      <c r="V350" s="29" t="str">
        <f ca="1">IF(AND($A350&lt;&gt;"",V$9&lt;&gt;""),IF(HLOOKUP(V$9,'Feuille1-Catégories'!$C$1:$G$2,2,FALSE)="OUI",V$3,IF(HLOOKUP(V$9,'Feuille1-Catégories'!$C$1:$G$3,3,FALSE)="OUI",OFFSET(V$3,MOD(QUOTIENT(ROW()-ROW($A$20),'Feuille1-Catégories'!$B$6/V$6),V$5),0),IF(MOD($A350-1-V$10,'Feuille1-Catégories'!$F$5+1)=0,V$3,""))),"")</f>
        <v/>
      </c>
      <c r="W350" s="29" t="str">
        <f ca="1">IF(AND($A350&lt;&gt;"",W$9&lt;&gt;""),IF(HLOOKUP(W$9,'Feuille1-Catégories'!$C$1:$G$2,2,FALSE)="OUI",W$3,IF(HLOOKUP(W$9,'Feuille1-Catégories'!$C$1:$G$3,3,FALSE)="OUI",OFFSET(W$3,MOD(QUOTIENT(ROW()-ROW($A$20),'Feuille1-Catégories'!$B$6/W$6),W$5),0),IF(MOD($A350-1-W$10,'Feuille1-Catégories'!$F$5+1)=0,W$3,""))),"")</f>
        <v/>
      </c>
      <c r="X350" s="29" t="str">
        <f ca="1">IF(AND($A350&lt;&gt;"",X$9&lt;&gt;""),IF(HLOOKUP(X$9,'Feuille1-Catégories'!$C$1:$G$2,2,FALSE)="OUI",X$3,IF(HLOOKUP(X$9,'Feuille1-Catégories'!$C$1:$G$3,3,FALSE)="OUI",OFFSET(X$3,MOD(QUOTIENT(ROW()-ROW($A$20),'Feuille1-Catégories'!$B$6/X$6),X$5),0),IF(MOD($A350-1-X$10,'Feuille1-Catégories'!$F$5+1)=0,X$3,""))),"")</f>
        <v/>
      </c>
      <c r="Y350" s="29" t="str">
        <f ca="1">IF(AND($A350&lt;&gt;"",Y$9&lt;&gt;""),IF(HLOOKUP(Y$9,'Feuille1-Catégories'!$C$1:$G$2,2,FALSE)="OUI",Y$3,IF(HLOOKUP(Y$9,'Feuille1-Catégories'!$C$1:$G$3,3,FALSE)="OUI",OFFSET(Y$3,MOD(QUOTIENT(ROW()-ROW($A$20),'Feuille1-Catégories'!$B$6/Y$6),Y$5),0),IF(MOD($A350-1-Y$10,'Feuille1-Catégories'!$F$5+1)=0,Y$3,""))),"")</f>
        <v/>
      </c>
      <c r="Z350" s="29" t="str">
        <f ca="1">IF(AND($A350&lt;&gt;"",Z$9&lt;&gt;""),IF(HLOOKUP(Z$9,'Feuille1-Catégories'!$C$1:$G$2,2,FALSE)="OUI",Z$3,IF(HLOOKUP(Z$9,'Feuille1-Catégories'!$C$1:$G$3,3,FALSE)="OUI",OFFSET(Z$3,MOD(QUOTIENT(ROW()-ROW($A$20),'Feuille1-Catégories'!$B$6/Z$6),Z$5),0),IF(MOD($A350-1-Z$10,'Feuille1-Catégories'!$F$5+1)=0,Z$3,""))),"")</f>
        <v/>
      </c>
    </row>
    <row r="351" spans="1:26" ht="17" x14ac:dyDescent="0.2">
      <c r="A351" s="21" t="str">
        <f>IF('Feuille2-Prix de vente'!A351&lt;&gt;"",'Feuille2-Prix de vente'!A351,"")</f>
        <v/>
      </c>
      <c r="B351" s="33" t="str">
        <f>IF('Feuille2-Prix de vente'!B351&lt;&gt;"",'Feuille2-Prix de vente'!B351,"")</f>
        <v/>
      </c>
      <c r="C351" s="10" t="str">
        <f>IF('Feuille2-Prix de vente'!C351&lt;&gt;"",'Feuille2-Prix de vente'!C351,"")</f>
        <v/>
      </c>
      <c r="D351" s="10" t="str">
        <f t="shared" si="5"/>
        <v/>
      </c>
      <c r="E351" s="10" t="str">
        <f>IF('Feuille2-Prix de vente'!E351&lt;&gt;"",'Feuille2-Prix de vente'!E351,"")</f>
        <v/>
      </c>
      <c r="F351" s="29" t="str">
        <f ca="1">IF(AND($A351&lt;&gt;"",F$9&lt;&gt;""),IF(HLOOKUP(F$9,'Feuille1-Catégories'!$C$1:$G$2,2,FALSE)="OUI",F$3,IF(HLOOKUP(F$9,'Feuille1-Catégories'!$C$1:$G$3,3,FALSE)="OUI",OFFSET(F$3,MOD(QUOTIENT(ROW()-ROW($A$20),'Feuille1-Catégories'!$B$6/F$6),F$5),0),IF(MOD($A351-1-F$10,'Feuille1-Catégories'!$F$5+1)=0,F$3,""))),"")</f>
        <v/>
      </c>
      <c r="G351" s="29" t="str">
        <f ca="1">IF(AND($A351&lt;&gt;"",G$9&lt;&gt;""),IF(HLOOKUP(G$9,'Feuille1-Catégories'!$C$1:$G$2,2,FALSE)="OUI",G$3,IF(HLOOKUP(G$9,'Feuille1-Catégories'!$C$1:$G$3,3,FALSE)="OUI",OFFSET(G$3,MOD(QUOTIENT(ROW()-ROW($A$20),'Feuille1-Catégories'!$B$6/G$6),G$5),0),IF(MOD($A351-1-G$10,'Feuille1-Catégories'!$F$5+1)=0,G$3,""))),"")</f>
        <v/>
      </c>
      <c r="H351" s="29" t="str">
        <f ca="1">IF(AND($A351&lt;&gt;"",H$9&lt;&gt;""),IF(HLOOKUP(H$9,'Feuille1-Catégories'!$C$1:$G$2,2,FALSE)="OUI",H$3,IF(HLOOKUP(H$9,'Feuille1-Catégories'!$C$1:$G$3,3,FALSE)="OUI",OFFSET(H$3,MOD(QUOTIENT(ROW()-ROW($A$20),'Feuille1-Catégories'!$B$6/H$6),H$5),0),IF(MOD($A351-1-H$10,'Feuille1-Catégories'!$F$5+1)=0,H$3,""))),"")</f>
        <v/>
      </c>
      <c r="I351" s="29" t="str">
        <f ca="1">IF(AND($A351&lt;&gt;"",I$9&lt;&gt;""),IF(HLOOKUP(I$9,'Feuille1-Catégories'!$C$1:$G$2,2,FALSE)="OUI",I$3,IF(HLOOKUP(I$9,'Feuille1-Catégories'!$C$1:$G$3,3,FALSE)="OUI",OFFSET(I$3,MOD(QUOTIENT(ROW()-ROW($A$20),'Feuille1-Catégories'!$B$6/I$6),I$5),0),IF(MOD($A351-1-I$10,'Feuille1-Catégories'!$F$5+1)=0,I$3,""))),"")</f>
        <v/>
      </c>
      <c r="J351" s="29" t="str">
        <f ca="1">IF(AND($A351&lt;&gt;"",J$9&lt;&gt;""),IF(HLOOKUP(J$9,'Feuille1-Catégories'!$C$1:$G$2,2,FALSE)="OUI",J$3,IF(HLOOKUP(J$9,'Feuille1-Catégories'!$C$1:$G$3,3,FALSE)="OUI",OFFSET(J$3,MOD(QUOTIENT(ROW()-ROW($A$20),'Feuille1-Catégories'!$B$6/J$6),J$5),0),IF(MOD($A351-1-J$10,'Feuille1-Catégories'!$F$5+1)=0,J$3,""))),"")</f>
        <v/>
      </c>
      <c r="K351" s="29" t="str">
        <f ca="1">IF(AND($A351&lt;&gt;"",K$9&lt;&gt;""),IF(HLOOKUP(K$9,'Feuille1-Catégories'!$C$1:$G$2,2,FALSE)="OUI",K$3,IF(HLOOKUP(K$9,'Feuille1-Catégories'!$C$1:$G$3,3,FALSE)="OUI",OFFSET(K$3,MOD(QUOTIENT(ROW()-ROW($A$20),'Feuille1-Catégories'!$B$6/K$6),K$5),0),IF(MOD($A351-1-K$10,'Feuille1-Catégories'!$F$5+1)=0,K$3,""))),"")</f>
        <v/>
      </c>
      <c r="L351" s="29" t="str">
        <f ca="1">IF(AND($A351&lt;&gt;"",L$9&lt;&gt;""),IF(HLOOKUP(L$9,'Feuille1-Catégories'!$C$1:$G$2,2,FALSE)="OUI",L$3,IF(HLOOKUP(L$9,'Feuille1-Catégories'!$C$1:$G$3,3,FALSE)="OUI",OFFSET(L$3,MOD(QUOTIENT(ROW()-ROW($A$20),'Feuille1-Catégories'!$B$6/L$6),L$5),0),IF(MOD($A351-1-L$10,'Feuille1-Catégories'!$F$5+1)=0,L$3,""))),"")</f>
        <v/>
      </c>
      <c r="M351" s="29" t="str">
        <f ca="1">IF(AND($A351&lt;&gt;"",M$9&lt;&gt;""),IF(HLOOKUP(M$9,'Feuille1-Catégories'!$C$1:$G$2,2,FALSE)="OUI",M$3,IF(HLOOKUP(M$9,'Feuille1-Catégories'!$C$1:$G$3,3,FALSE)="OUI",OFFSET(M$3,MOD(QUOTIENT(ROW()-ROW($A$20),'Feuille1-Catégories'!$B$6/M$6),M$5),0),IF(MOD($A351-1-M$10,'Feuille1-Catégories'!$F$5+1)=0,M$3,""))),"")</f>
        <v/>
      </c>
      <c r="N351" s="29" t="str">
        <f ca="1">IF(AND($A351&lt;&gt;"",N$9&lt;&gt;""),IF(HLOOKUP(N$9,'Feuille1-Catégories'!$C$1:$G$2,2,FALSE)="OUI",N$3,IF(HLOOKUP(N$9,'Feuille1-Catégories'!$C$1:$G$3,3,FALSE)="OUI",OFFSET(N$3,MOD(QUOTIENT(ROW()-ROW($A$20),'Feuille1-Catégories'!$B$6/N$6),N$5),0),IF(MOD($A351-1-N$10,'Feuille1-Catégories'!$F$5+1)=0,N$3,""))),"")</f>
        <v/>
      </c>
      <c r="O351" s="29" t="str">
        <f ca="1">IF(AND($A351&lt;&gt;"",O$9&lt;&gt;""),IF(HLOOKUP(O$9,'Feuille1-Catégories'!$C$1:$G$2,2,FALSE)="OUI",O$3,IF(HLOOKUP(O$9,'Feuille1-Catégories'!$C$1:$G$3,3,FALSE)="OUI",OFFSET(O$3,MOD(QUOTIENT(ROW()-ROW($A$20),'Feuille1-Catégories'!$B$6/O$6),O$5),0),IF(MOD($A351-1-O$10,'Feuille1-Catégories'!$F$5+1)=0,O$3,""))),"")</f>
        <v/>
      </c>
      <c r="P351" s="29" t="str">
        <f ca="1">IF(AND($A351&lt;&gt;"",P$9&lt;&gt;""),IF(HLOOKUP(P$9,'Feuille1-Catégories'!$C$1:$G$2,2,FALSE)="OUI",P$3,IF(HLOOKUP(P$9,'Feuille1-Catégories'!$C$1:$G$3,3,FALSE)="OUI",OFFSET(P$3,MOD(QUOTIENT(ROW()-ROW($A$20),'Feuille1-Catégories'!$B$6/P$6),P$5),0),IF(MOD($A351-1-P$10,'Feuille1-Catégories'!$F$5+1)=0,P$3,""))),"")</f>
        <v/>
      </c>
      <c r="Q351" s="29" t="str">
        <f ca="1">IF(AND($A351&lt;&gt;"",Q$9&lt;&gt;""),IF(HLOOKUP(Q$9,'Feuille1-Catégories'!$C$1:$G$2,2,FALSE)="OUI",Q$3,IF(HLOOKUP(Q$9,'Feuille1-Catégories'!$C$1:$G$3,3,FALSE)="OUI",OFFSET(Q$3,MOD(QUOTIENT(ROW()-ROW($A$20),'Feuille1-Catégories'!$B$6/Q$6),Q$5),0),IF(MOD($A351-1-Q$10,'Feuille1-Catégories'!$F$5+1)=0,Q$3,""))),"")</f>
        <v/>
      </c>
      <c r="R351" s="29" t="str">
        <f ca="1">IF(AND($A351&lt;&gt;"",R$9&lt;&gt;""),IF(HLOOKUP(R$9,'Feuille1-Catégories'!$C$1:$G$2,2,FALSE)="OUI",R$3,IF(HLOOKUP(R$9,'Feuille1-Catégories'!$C$1:$G$3,3,FALSE)="OUI",OFFSET(R$3,MOD(QUOTIENT(ROW()-ROW($A$20),'Feuille1-Catégories'!$B$6/R$6),R$5),0),IF(MOD($A351-1-R$10,'Feuille1-Catégories'!$F$5+1)=0,R$3,""))),"")</f>
        <v/>
      </c>
      <c r="S351" s="29" t="str">
        <f ca="1">IF(AND($A351&lt;&gt;"",S$9&lt;&gt;""),IF(HLOOKUP(S$9,'Feuille1-Catégories'!$C$1:$G$2,2,FALSE)="OUI",S$3,IF(HLOOKUP(S$9,'Feuille1-Catégories'!$C$1:$G$3,3,FALSE)="OUI",OFFSET(S$3,MOD(QUOTIENT(ROW()-ROW($A$20),'Feuille1-Catégories'!$B$6/S$6),S$5),0),IF(MOD($A351-1-S$10,'Feuille1-Catégories'!$F$5+1)=0,S$3,""))),"")</f>
        <v/>
      </c>
      <c r="T351" s="29" t="str">
        <f ca="1">IF(AND($A351&lt;&gt;"",T$9&lt;&gt;""),IF(HLOOKUP(T$9,'Feuille1-Catégories'!$C$1:$G$2,2,FALSE)="OUI",T$3,IF(HLOOKUP(T$9,'Feuille1-Catégories'!$C$1:$G$3,3,FALSE)="OUI",OFFSET(T$3,MOD(QUOTIENT(ROW()-ROW($A$20),'Feuille1-Catégories'!$B$6/T$6),T$5),0),IF(MOD($A351-1-T$10,'Feuille1-Catégories'!$F$5+1)=0,T$3,""))),"")</f>
        <v/>
      </c>
      <c r="U351" s="29" t="str">
        <f ca="1">IF(AND($A351&lt;&gt;"",U$9&lt;&gt;""),IF(HLOOKUP(U$9,'Feuille1-Catégories'!$C$1:$G$2,2,FALSE)="OUI",U$3,IF(HLOOKUP(U$9,'Feuille1-Catégories'!$C$1:$G$3,3,FALSE)="OUI",OFFSET(U$3,MOD(QUOTIENT(ROW()-ROW($A$20),'Feuille1-Catégories'!$B$6/U$6),U$5),0),IF(MOD($A351-1-U$10,'Feuille1-Catégories'!$F$5+1)=0,U$3,""))),"")</f>
        <v/>
      </c>
      <c r="V351" s="29" t="str">
        <f ca="1">IF(AND($A351&lt;&gt;"",V$9&lt;&gt;""),IF(HLOOKUP(V$9,'Feuille1-Catégories'!$C$1:$G$2,2,FALSE)="OUI",V$3,IF(HLOOKUP(V$9,'Feuille1-Catégories'!$C$1:$G$3,3,FALSE)="OUI",OFFSET(V$3,MOD(QUOTIENT(ROW()-ROW($A$20),'Feuille1-Catégories'!$B$6/V$6),V$5),0),IF(MOD($A351-1-V$10,'Feuille1-Catégories'!$F$5+1)=0,V$3,""))),"")</f>
        <v/>
      </c>
      <c r="W351" s="29" t="str">
        <f ca="1">IF(AND($A351&lt;&gt;"",W$9&lt;&gt;""),IF(HLOOKUP(W$9,'Feuille1-Catégories'!$C$1:$G$2,2,FALSE)="OUI",W$3,IF(HLOOKUP(W$9,'Feuille1-Catégories'!$C$1:$G$3,3,FALSE)="OUI",OFFSET(W$3,MOD(QUOTIENT(ROW()-ROW($A$20),'Feuille1-Catégories'!$B$6/W$6),W$5),0),IF(MOD($A351-1-W$10,'Feuille1-Catégories'!$F$5+1)=0,W$3,""))),"")</f>
        <v/>
      </c>
      <c r="X351" s="29" t="str">
        <f ca="1">IF(AND($A351&lt;&gt;"",X$9&lt;&gt;""),IF(HLOOKUP(X$9,'Feuille1-Catégories'!$C$1:$G$2,2,FALSE)="OUI",X$3,IF(HLOOKUP(X$9,'Feuille1-Catégories'!$C$1:$G$3,3,FALSE)="OUI",OFFSET(X$3,MOD(QUOTIENT(ROW()-ROW($A$20),'Feuille1-Catégories'!$B$6/X$6),X$5),0),IF(MOD($A351-1-X$10,'Feuille1-Catégories'!$F$5+1)=0,X$3,""))),"")</f>
        <v/>
      </c>
      <c r="Y351" s="29" t="str">
        <f ca="1">IF(AND($A351&lt;&gt;"",Y$9&lt;&gt;""),IF(HLOOKUP(Y$9,'Feuille1-Catégories'!$C$1:$G$2,2,FALSE)="OUI",Y$3,IF(HLOOKUP(Y$9,'Feuille1-Catégories'!$C$1:$G$3,3,FALSE)="OUI",OFFSET(Y$3,MOD(QUOTIENT(ROW()-ROW($A$20),'Feuille1-Catégories'!$B$6/Y$6),Y$5),0),IF(MOD($A351-1-Y$10,'Feuille1-Catégories'!$F$5+1)=0,Y$3,""))),"")</f>
        <v/>
      </c>
      <c r="Z351" s="29" t="str">
        <f ca="1">IF(AND($A351&lt;&gt;"",Z$9&lt;&gt;""),IF(HLOOKUP(Z$9,'Feuille1-Catégories'!$C$1:$G$2,2,FALSE)="OUI",Z$3,IF(HLOOKUP(Z$9,'Feuille1-Catégories'!$C$1:$G$3,3,FALSE)="OUI",OFFSET(Z$3,MOD(QUOTIENT(ROW()-ROW($A$20),'Feuille1-Catégories'!$B$6/Z$6),Z$5),0),IF(MOD($A351-1-Z$10,'Feuille1-Catégories'!$F$5+1)=0,Z$3,""))),"")</f>
        <v/>
      </c>
    </row>
    <row r="352" spans="1:26" ht="17" x14ac:dyDescent="0.2">
      <c r="A352" s="21" t="str">
        <f>IF('Feuille2-Prix de vente'!A352&lt;&gt;"",'Feuille2-Prix de vente'!A352,"")</f>
        <v/>
      </c>
      <c r="B352" s="33" t="str">
        <f>IF('Feuille2-Prix de vente'!B352&lt;&gt;"",'Feuille2-Prix de vente'!B352,"")</f>
        <v/>
      </c>
      <c r="C352" s="10" t="str">
        <f>IF('Feuille2-Prix de vente'!C352&lt;&gt;"",'Feuille2-Prix de vente'!C352,"")</f>
        <v/>
      </c>
      <c r="D352" s="10" t="str">
        <f t="shared" si="5"/>
        <v/>
      </c>
      <c r="E352" s="10" t="str">
        <f>IF('Feuille2-Prix de vente'!E352&lt;&gt;"",'Feuille2-Prix de vente'!E352,"")</f>
        <v/>
      </c>
      <c r="F352" s="29" t="str">
        <f ca="1">IF(AND($A352&lt;&gt;"",F$9&lt;&gt;""),IF(HLOOKUP(F$9,'Feuille1-Catégories'!$C$1:$G$2,2,FALSE)="OUI",F$3,IF(HLOOKUP(F$9,'Feuille1-Catégories'!$C$1:$G$3,3,FALSE)="OUI",OFFSET(F$3,MOD(QUOTIENT(ROW()-ROW($A$20),'Feuille1-Catégories'!$B$6/F$6),F$5),0),IF(MOD($A352-1-F$10,'Feuille1-Catégories'!$F$5+1)=0,F$3,""))),"")</f>
        <v/>
      </c>
      <c r="G352" s="29" t="str">
        <f ca="1">IF(AND($A352&lt;&gt;"",G$9&lt;&gt;""),IF(HLOOKUP(G$9,'Feuille1-Catégories'!$C$1:$G$2,2,FALSE)="OUI",G$3,IF(HLOOKUP(G$9,'Feuille1-Catégories'!$C$1:$G$3,3,FALSE)="OUI",OFFSET(G$3,MOD(QUOTIENT(ROW()-ROW($A$20),'Feuille1-Catégories'!$B$6/G$6),G$5),0),IF(MOD($A352-1-G$10,'Feuille1-Catégories'!$F$5+1)=0,G$3,""))),"")</f>
        <v/>
      </c>
      <c r="H352" s="29" t="str">
        <f ca="1">IF(AND($A352&lt;&gt;"",H$9&lt;&gt;""),IF(HLOOKUP(H$9,'Feuille1-Catégories'!$C$1:$G$2,2,FALSE)="OUI",H$3,IF(HLOOKUP(H$9,'Feuille1-Catégories'!$C$1:$G$3,3,FALSE)="OUI",OFFSET(H$3,MOD(QUOTIENT(ROW()-ROW($A$20),'Feuille1-Catégories'!$B$6/H$6),H$5),0),IF(MOD($A352-1-H$10,'Feuille1-Catégories'!$F$5+1)=0,H$3,""))),"")</f>
        <v/>
      </c>
      <c r="I352" s="29" t="str">
        <f ca="1">IF(AND($A352&lt;&gt;"",I$9&lt;&gt;""),IF(HLOOKUP(I$9,'Feuille1-Catégories'!$C$1:$G$2,2,FALSE)="OUI",I$3,IF(HLOOKUP(I$9,'Feuille1-Catégories'!$C$1:$G$3,3,FALSE)="OUI",OFFSET(I$3,MOD(QUOTIENT(ROW()-ROW($A$20),'Feuille1-Catégories'!$B$6/I$6),I$5),0),IF(MOD($A352-1-I$10,'Feuille1-Catégories'!$F$5+1)=0,I$3,""))),"")</f>
        <v/>
      </c>
      <c r="J352" s="29" t="str">
        <f ca="1">IF(AND($A352&lt;&gt;"",J$9&lt;&gt;""),IF(HLOOKUP(J$9,'Feuille1-Catégories'!$C$1:$G$2,2,FALSE)="OUI",J$3,IF(HLOOKUP(J$9,'Feuille1-Catégories'!$C$1:$G$3,3,FALSE)="OUI",OFFSET(J$3,MOD(QUOTIENT(ROW()-ROW($A$20),'Feuille1-Catégories'!$B$6/J$6),J$5),0),IF(MOD($A352-1-J$10,'Feuille1-Catégories'!$F$5+1)=0,J$3,""))),"")</f>
        <v/>
      </c>
      <c r="K352" s="29" t="str">
        <f ca="1">IF(AND($A352&lt;&gt;"",K$9&lt;&gt;""),IF(HLOOKUP(K$9,'Feuille1-Catégories'!$C$1:$G$2,2,FALSE)="OUI",K$3,IF(HLOOKUP(K$9,'Feuille1-Catégories'!$C$1:$G$3,3,FALSE)="OUI",OFFSET(K$3,MOD(QUOTIENT(ROW()-ROW($A$20),'Feuille1-Catégories'!$B$6/K$6),K$5),0),IF(MOD($A352-1-K$10,'Feuille1-Catégories'!$F$5+1)=0,K$3,""))),"")</f>
        <v/>
      </c>
      <c r="L352" s="29" t="str">
        <f ca="1">IF(AND($A352&lt;&gt;"",L$9&lt;&gt;""),IF(HLOOKUP(L$9,'Feuille1-Catégories'!$C$1:$G$2,2,FALSE)="OUI",L$3,IF(HLOOKUP(L$9,'Feuille1-Catégories'!$C$1:$G$3,3,FALSE)="OUI",OFFSET(L$3,MOD(QUOTIENT(ROW()-ROW($A$20),'Feuille1-Catégories'!$B$6/L$6),L$5),0),IF(MOD($A352-1-L$10,'Feuille1-Catégories'!$F$5+1)=0,L$3,""))),"")</f>
        <v/>
      </c>
      <c r="M352" s="29" t="str">
        <f ca="1">IF(AND($A352&lt;&gt;"",M$9&lt;&gt;""),IF(HLOOKUP(M$9,'Feuille1-Catégories'!$C$1:$G$2,2,FALSE)="OUI",M$3,IF(HLOOKUP(M$9,'Feuille1-Catégories'!$C$1:$G$3,3,FALSE)="OUI",OFFSET(M$3,MOD(QUOTIENT(ROW()-ROW($A$20),'Feuille1-Catégories'!$B$6/M$6),M$5),0),IF(MOD($A352-1-M$10,'Feuille1-Catégories'!$F$5+1)=0,M$3,""))),"")</f>
        <v/>
      </c>
      <c r="N352" s="29" t="str">
        <f ca="1">IF(AND($A352&lt;&gt;"",N$9&lt;&gt;""),IF(HLOOKUP(N$9,'Feuille1-Catégories'!$C$1:$G$2,2,FALSE)="OUI",N$3,IF(HLOOKUP(N$9,'Feuille1-Catégories'!$C$1:$G$3,3,FALSE)="OUI",OFFSET(N$3,MOD(QUOTIENT(ROW()-ROW($A$20),'Feuille1-Catégories'!$B$6/N$6),N$5),0),IF(MOD($A352-1-N$10,'Feuille1-Catégories'!$F$5+1)=0,N$3,""))),"")</f>
        <v/>
      </c>
      <c r="O352" s="29" t="str">
        <f ca="1">IF(AND($A352&lt;&gt;"",O$9&lt;&gt;""),IF(HLOOKUP(O$9,'Feuille1-Catégories'!$C$1:$G$2,2,FALSE)="OUI",O$3,IF(HLOOKUP(O$9,'Feuille1-Catégories'!$C$1:$G$3,3,FALSE)="OUI",OFFSET(O$3,MOD(QUOTIENT(ROW()-ROW($A$20),'Feuille1-Catégories'!$B$6/O$6),O$5),0),IF(MOD($A352-1-O$10,'Feuille1-Catégories'!$F$5+1)=0,O$3,""))),"")</f>
        <v/>
      </c>
      <c r="P352" s="29" t="str">
        <f ca="1">IF(AND($A352&lt;&gt;"",P$9&lt;&gt;""),IF(HLOOKUP(P$9,'Feuille1-Catégories'!$C$1:$G$2,2,FALSE)="OUI",P$3,IF(HLOOKUP(P$9,'Feuille1-Catégories'!$C$1:$G$3,3,FALSE)="OUI",OFFSET(P$3,MOD(QUOTIENT(ROW()-ROW($A$20),'Feuille1-Catégories'!$B$6/P$6),P$5),0),IF(MOD($A352-1-P$10,'Feuille1-Catégories'!$F$5+1)=0,P$3,""))),"")</f>
        <v/>
      </c>
      <c r="Q352" s="29" t="str">
        <f ca="1">IF(AND($A352&lt;&gt;"",Q$9&lt;&gt;""),IF(HLOOKUP(Q$9,'Feuille1-Catégories'!$C$1:$G$2,2,FALSE)="OUI",Q$3,IF(HLOOKUP(Q$9,'Feuille1-Catégories'!$C$1:$G$3,3,FALSE)="OUI",OFFSET(Q$3,MOD(QUOTIENT(ROW()-ROW($A$20),'Feuille1-Catégories'!$B$6/Q$6),Q$5),0),IF(MOD($A352-1-Q$10,'Feuille1-Catégories'!$F$5+1)=0,Q$3,""))),"")</f>
        <v/>
      </c>
      <c r="R352" s="29" t="str">
        <f ca="1">IF(AND($A352&lt;&gt;"",R$9&lt;&gt;""),IF(HLOOKUP(R$9,'Feuille1-Catégories'!$C$1:$G$2,2,FALSE)="OUI",R$3,IF(HLOOKUP(R$9,'Feuille1-Catégories'!$C$1:$G$3,3,FALSE)="OUI",OFFSET(R$3,MOD(QUOTIENT(ROW()-ROW($A$20),'Feuille1-Catégories'!$B$6/R$6),R$5),0),IF(MOD($A352-1-R$10,'Feuille1-Catégories'!$F$5+1)=0,R$3,""))),"")</f>
        <v/>
      </c>
      <c r="S352" s="29" t="str">
        <f ca="1">IF(AND($A352&lt;&gt;"",S$9&lt;&gt;""),IF(HLOOKUP(S$9,'Feuille1-Catégories'!$C$1:$G$2,2,FALSE)="OUI",S$3,IF(HLOOKUP(S$9,'Feuille1-Catégories'!$C$1:$G$3,3,FALSE)="OUI",OFFSET(S$3,MOD(QUOTIENT(ROW()-ROW($A$20),'Feuille1-Catégories'!$B$6/S$6),S$5),0),IF(MOD($A352-1-S$10,'Feuille1-Catégories'!$F$5+1)=0,S$3,""))),"")</f>
        <v/>
      </c>
      <c r="T352" s="29" t="str">
        <f ca="1">IF(AND($A352&lt;&gt;"",T$9&lt;&gt;""),IF(HLOOKUP(T$9,'Feuille1-Catégories'!$C$1:$G$2,2,FALSE)="OUI",T$3,IF(HLOOKUP(T$9,'Feuille1-Catégories'!$C$1:$G$3,3,FALSE)="OUI",OFFSET(T$3,MOD(QUOTIENT(ROW()-ROW($A$20),'Feuille1-Catégories'!$B$6/T$6),T$5),0),IF(MOD($A352-1-T$10,'Feuille1-Catégories'!$F$5+1)=0,T$3,""))),"")</f>
        <v/>
      </c>
      <c r="U352" s="29" t="str">
        <f ca="1">IF(AND($A352&lt;&gt;"",U$9&lt;&gt;""),IF(HLOOKUP(U$9,'Feuille1-Catégories'!$C$1:$G$2,2,FALSE)="OUI",U$3,IF(HLOOKUP(U$9,'Feuille1-Catégories'!$C$1:$G$3,3,FALSE)="OUI",OFFSET(U$3,MOD(QUOTIENT(ROW()-ROW($A$20),'Feuille1-Catégories'!$B$6/U$6),U$5),0),IF(MOD($A352-1-U$10,'Feuille1-Catégories'!$F$5+1)=0,U$3,""))),"")</f>
        <v/>
      </c>
      <c r="V352" s="29" t="str">
        <f ca="1">IF(AND($A352&lt;&gt;"",V$9&lt;&gt;""),IF(HLOOKUP(V$9,'Feuille1-Catégories'!$C$1:$G$2,2,FALSE)="OUI",V$3,IF(HLOOKUP(V$9,'Feuille1-Catégories'!$C$1:$G$3,3,FALSE)="OUI",OFFSET(V$3,MOD(QUOTIENT(ROW()-ROW($A$20),'Feuille1-Catégories'!$B$6/V$6),V$5),0),IF(MOD($A352-1-V$10,'Feuille1-Catégories'!$F$5+1)=0,V$3,""))),"")</f>
        <v/>
      </c>
      <c r="W352" s="29" t="str">
        <f ca="1">IF(AND($A352&lt;&gt;"",W$9&lt;&gt;""),IF(HLOOKUP(W$9,'Feuille1-Catégories'!$C$1:$G$2,2,FALSE)="OUI",W$3,IF(HLOOKUP(W$9,'Feuille1-Catégories'!$C$1:$G$3,3,FALSE)="OUI",OFFSET(W$3,MOD(QUOTIENT(ROW()-ROW($A$20),'Feuille1-Catégories'!$B$6/W$6),W$5),0),IF(MOD($A352-1-W$10,'Feuille1-Catégories'!$F$5+1)=0,W$3,""))),"")</f>
        <v/>
      </c>
      <c r="X352" s="29" t="str">
        <f ca="1">IF(AND($A352&lt;&gt;"",X$9&lt;&gt;""),IF(HLOOKUP(X$9,'Feuille1-Catégories'!$C$1:$G$2,2,FALSE)="OUI",X$3,IF(HLOOKUP(X$9,'Feuille1-Catégories'!$C$1:$G$3,3,FALSE)="OUI",OFFSET(X$3,MOD(QUOTIENT(ROW()-ROW($A$20),'Feuille1-Catégories'!$B$6/X$6),X$5),0),IF(MOD($A352-1-X$10,'Feuille1-Catégories'!$F$5+1)=0,X$3,""))),"")</f>
        <v/>
      </c>
      <c r="Y352" s="29" t="str">
        <f ca="1">IF(AND($A352&lt;&gt;"",Y$9&lt;&gt;""),IF(HLOOKUP(Y$9,'Feuille1-Catégories'!$C$1:$G$2,2,FALSE)="OUI",Y$3,IF(HLOOKUP(Y$9,'Feuille1-Catégories'!$C$1:$G$3,3,FALSE)="OUI",OFFSET(Y$3,MOD(QUOTIENT(ROW()-ROW($A$20),'Feuille1-Catégories'!$B$6/Y$6),Y$5),0),IF(MOD($A352-1-Y$10,'Feuille1-Catégories'!$F$5+1)=0,Y$3,""))),"")</f>
        <v/>
      </c>
      <c r="Z352" s="29" t="str">
        <f ca="1">IF(AND($A352&lt;&gt;"",Z$9&lt;&gt;""),IF(HLOOKUP(Z$9,'Feuille1-Catégories'!$C$1:$G$2,2,FALSE)="OUI",Z$3,IF(HLOOKUP(Z$9,'Feuille1-Catégories'!$C$1:$G$3,3,FALSE)="OUI",OFFSET(Z$3,MOD(QUOTIENT(ROW()-ROW($A$20),'Feuille1-Catégories'!$B$6/Z$6),Z$5),0),IF(MOD($A352-1-Z$10,'Feuille1-Catégories'!$F$5+1)=0,Z$3,""))),"")</f>
        <v/>
      </c>
    </row>
    <row r="353" spans="1:26" ht="17" x14ac:dyDescent="0.2">
      <c r="A353" s="21" t="str">
        <f>IF('Feuille2-Prix de vente'!A353&lt;&gt;"",'Feuille2-Prix de vente'!A353,"")</f>
        <v/>
      </c>
      <c r="B353" s="33" t="str">
        <f>IF('Feuille2-Prix de vente'!B353&lt;&gt;"",'Feuille2-Prix de vente'!B353,"")</f>
        <v/>
      </c>
      <c r="C353" s="10" t="str">
        <f>IF('Feuille2-Prix de vente'!C353&lt;&gt;"",'Feuille2-Prix de vente'!C353,"")</f>
        <v/>
      </c>
      <c r="D353" s="10" t="str">
        <f t="shared" si="5"/>
        <v/>
      </c>
      <c r="E353" s="10" t="str">
        <f>IF('Feuille2-Prix de vente'!E353&lt;&gt;"",'Feuille2-Prix de vente'!E353,"")</f>
        <v/>
      </c>
      <c r="F353" s="29" t="str">
        <f ca="1">IF(AND($A353&lt;&gt;"",F$9&lt;&gt;""),IF(HLOOKUP(F$9,'Feuille1-Catégories'!$C$1:$G$2,2,FALSE)="OUI",F$3,IF(HLOOKUP(F$9,'Feuille1-Catégories'!$C$1:$G$3,3,FALSE)="OUI",OFFSET(F$3,MOD(QUOTIENT(ROW()-ROW($A$20),'Feuille1-Catégories'!$B$6/F$6),F$5),0),IF(MOD($A353-1-F$10,'Feuille1-Catégories'!$F$5+1)=0,F$3,""))),"")</f>
        <v/>
      </c>
      <c r="G353" s="29" t="str">
        <f ca="1">IF(AND($A353&lt;&gt;"",G$9&lt;&gt;""),IF(HLOOKUP(G$9,'Feuille1-Catégories'!$C$1:$G$2,2,FALSE)="OUI",G$3,IF(HLOOKUP(G$9,'Feuille1-Catégories'!$C$1:$G$3,3,FALSE)="OUI",OFFSET(G$3,MOD(QUOTIENT(ROW()-ROW($A$20),'Feuille1-Catégories'!$B$6/G$6),G$5),0),IF(MOD($A353-1-G$10,'Feuille1-Catégories'!$F$5+1)=0,G$3,""))),"")</f>
        <v/>
      </c>
      <c r="H353" s="29" t="str">
        <f ca="1">IF(AND($A353&lt;&gt;"",H$9&lt;&gt;""),IF(HLOOKUP(H$9,'Feuille1-Catégories'!$C$1:$G$2,2,FALSE)="OUI",H$3,IF(HLOOKUP(H$9,'Feuille1-Catégories'!$C$1:$G$3,3,FALSE)="OUI",OFFSET(H$3,MOD(QUOTIENT(ROW()-ROW($A$20),'Feuille1-Catégories'!$B$6/H$6),H$5),0),IF(MOD($A353-1-H$10,'Feuille1-Catégories'!$F$5+1)=0,H$3,""))),"")</f>
        <v/>
      </c>
      <c r="I353" s="29" t="str">
        <f ca="1">IF(AND($A353&lt;&gt;"",I$9&lt;&gt;""),IF(HLOOKUP(I$9,'Feuille1-Catégories'!$C$1:$G$2,2,FALSE)="OUI",I$3,IF(HLOOKUP(I$9,'Feuille1-Catégories'!$C$1:$G$3,3,FALSE)="OUI",OFFSET(I$3,MOD(QUOTIENT(ROW()-ROW($A$20),'Feuille1-Catégories'!$B$6/I$6),I$5),0),IF(MOD($A353-1-I$10,'Feuille1-Catégories'!$F$5+1)=0,I$3,""))),"")</f>
        <v/>
      </c>
      <c r="J353" s="29" t="str">
        <f ca="1">IF(AND($A353&lt;&gt;"",J$9&lt;&gt;""),IF(HLOOKUP(J$9,'Feuille1-Catégories'!$C$1:$G$2,2,FALSE)="OUI",J$3,IF(HLOOKUP(J$9,'Feuille1-Catégories'!$C$1:$G$3,3,FALSE)="OUI",OFFSET(J$3,MOD(QUOTIENT(ROW()-ROW($A$20),'Feuille1-Catégories'!$B$6/J$6),J$5),0),IF(MOD($A353-1-J$10,'Feuille1-Catégories'!$F$5+1)=0,J$3,""))),"")</f>
        <v/>
      </c>
      <c r="K353" s="29" t="str">
        <f ca="1">IF(AND($A353&lt;&gt;"",K$9&lt;&gt;""),IF(HLOOKUP(K$9,'Feuille1-Catégories'!$C$1:$G$2,2,FALSE)="OUI",K$3,IF(HLOOKUP(K$9,'Feuille1-Catégories'!$C$1:$G$3,3,FALSE)="OUI",OFFSET(K$3,MOD(QUOTIENT(ROW()-ROW($A$20),'Feuille1-Catégories'!$B$6/K$6),K$5),0),IF(MOD($A353-1-K$10,'Feuille1-Catégories'!$F$5+1)=0,K$3,""))),"")</f>
        <v/>
      </c>
      <c r="L353" s="29" t="str">
        <f ca="1">IF(AND($A353&lt;&gt;"",L$9&lt;&gt;""),IF(HLOOKUP(L$9,'Feuille1-Catégories'!$C$1:$G$2,2,FALSE)="OUI",L$3,IF(HLOOKUP(L$9,'Feuille1-Catégories'!$C$1:$G$3,3,FALSE)="OUI",OFFSET(L$3,MOD(QUOTIENT(ROW()-ROW($A$20),'Feuille1-Catégories'!$B$6/L$6),L$5),0),IF(MOD($A353-1-L$10,'Feuille1-Catégories'!$F$5+1)=0,L$3,""))),"")</f>
        <v/>
      </c>
      <c r="M353" s="29" t="str">
        <f ca="1">IF(AND($A353&lt;&gt;"",M$9&lt;&gt;""),IF(HLOOKUP(M$9,'Feuille1-Catégories'!$C$1:$G$2,2,FALSE)="OUI",M$3,IF(HLOOKUP(M$9,'Feuille1-Catégories'!$C$1:$G$3,3,FALSE)="OUI",OFFSET(M$3,MOD(QUOTIENT(ROW()-ROW($A$20),'Feuille1-Catégories'!$B$6/M$6),M$5),0),IF(MOD($A353-1-M$10,'Feuille1-Catégories'!$F$5+1)=0,M$3,""))),"")</f>
        <v/>
      </c>
      <c r="N353" s="29" t="str">
        <f ca="1">IF(AND($A353&lt;&gt;"",N$9&lt;&gt;""),IF(HLOOKUP(N$9,'Feuille1-Catégories'!$C$1:$G$2,2,FALSE)="OUI",N$3,IF(HLOOKUP(N$9,'Feuille1-Catégories'!$C$1:$G$3,3,FALSE)="OUI",OFFSET(N$3,MOD(QUOTIENT(ROW()-ROW($A$20),'Feuille1-Catégories'!$B$6/N$6),N$5),0),IF(MOD($A353-1-N$10,'Feuille1-Catégories'!$F$5+1)=0,N$3,""))),"")</f>
        <v/>
      </c>
      <c r="O353" s="29" t="str">
        <f ca="1">IF(AND($A353&lt;&gt;"",O$9&lt;&gt;""),IF(HLOOKUP(O$9,'Feuille1-Catégories'!$C$1:$G$2,2,FALSE)="OUI",O$3,IF(HLOOKUP(O$9,'Feuille1-Catégories'!$C$1:$G$3,3,FALSE)="OUI",OFFSET(O$3,MOD(QUOTIENT(ROW()-ROW($A$20),'Feuille1-Catégories'!$B$6/O$6),O$5),0),IF(MOD($A353-1-O$10,'Feuille1-Catégories'!$F$5+1)=0,O$3,""))),"")</f>
        <v/>
      </c>
      <c r="P353" s="29" t="str">
        <f ca="1">IF(AND($A353&lt;&gt;"",P$9&lt;&gt;""),IF(HLOOKUP(P$9,'Feuille1-Catégories'!$C$1:$G$2,2,FALSE)="OUI",P$3,IF(HLOOKUP(P$9,'Feuille1-Catégories'!$C$1:$G$3,3,FALSE)="OUI",OFFSET(P$3,MOD(QUOTIENT(ROW()-ROW($A$20),'Feuille1-Catégories'!$B$6/P$6),P$5),0),IF(MOD($A353-1-P$10,'Feuille1-Catégories'!$F$5+1)=0,P$3,""))),"")</f>
        <v/>
      </c>
      <c r="Q353" s="29" t="str">
        <f ca="1">IF(AND($A353&lt;&gt;"",Q$9&lt;&gt;""),IF(HLOOKUP(Q$9,'Feuille1-Catégories'!$C$1:$G$2,2,FALSE)="OUI",Q$3,IF(HLOOKUP(Q$9,'Feuille1-Catégories'!$C$1:$G$3,3,FALSE)="OUI",OFFSET(Q$3,MOD(QUOTIENT(ROW()-ROW($A$20),'Feuille1-Catégories'!$B$6/Q$6),Q$5),0),IF(MOD($A353-1-Q$10,'Feuille1-Catégories'!$F$5+1)=0,Q$3,""))),"")</f>
        <v/>
      </c>
      <c r="R353" s="29" t="str">
        <f ca="1">IF(AND($A353&lt;&gt;"",R$9&lt;&gt;""),IF(HLOOKUP(R$9,'Feuille1-Catégories'!$C$1:$G$2,2,FALSE)="OUI",R$3,IF(HLOOKUP(R$9,'Feuille1-Catégories'!$C$1:$G$3,3,FALSE)="OUI",OFFSET(R$3,MOD(QUOTIENT(ROW()-ROW($A$20),'Feuille1-Catégories'!$B$6/R$6),R$5),0),IF(MOD($A353-1-R$10,'Feuille1-Catégories'!$F$5+1)=0,R$3,""))),"")</f>
        <v/>
      </c>
      <c r="S353" s="29" t="str">
        <f ca="1">IF(AND($A353&lt;&gt;"",S$9&lt;&gt;""),IF(HLOOKUP(S$9,'Feuille1-Catégories'!$C$1:$G$2,2,FALSE)="OUI",S$3,IF(HLOOKUP(S$9,'Feuille1-Catégories'!$C$1:$G$3,3,FALSE)="OUI",OFFSET(S$3,MOD(QUOTIENT(ROW()-ROW($A$20),'Feuille1-Catégories'!$B$6/S$6),S$5),0),IF(MOD($A353-1-S$10,'Feuille1-Catégories'!$F$5+1)=0,S$3,""))),"")</f>
        <v/>
      </c>
      <c r="T353" s="29" t="str">
        <f ca="1">IF(AND($A353&lt;&gt;"",T$9&lt;&gt;""),IF(HLOOKUP(T$9,'Feuille1-Catégories'!$C$1:$G$2,2,FALSE)="OUI",T$3,IF(HLOOKUP(T$9,'Feuille1-Catégories'!$C$1:$G$3,3,FALSE)="OUI",OFFSET(T$3,MOD(QUOTIENT(ROW()-ROW($A$20),'Feuille1-Catégories'!$B$6/T$6),T$5),0),IF(MOD($A353-1-T$10,'Feuille1-Catégories'!$F$5+1)=0,T$3,""))),"")</f>
        <v/>
      </c>
      <c r="U353" s="29" t="str">
        <f ca="1">IF(AND($A353&lt;&gt;"",U$9&lt;&gt;""),IF(HLOOKUP(U$9,'Feuille1-Catégories'!$C$1:$G$2,2,FALSE)="OUI",U$3,IF(HLOOKUP(U$9,'Feuille1-Catégories'!$C$1:$G$3,3,FALSE)="OUI",OFFSET(U$3,MOD(QUOTIENT(ROW()-ROW($A$20),'Feuille1-Catégories'!$B$6/U$6),U$5),0),IF(MOD($A353-1-U$10,'Feuille1-Catégories'!$F$5+1)=0,U$3,""))),"")</f>
        <v/>
      </c>
      <c r="V353" s="29" t="str">
        <f ca="1">IF(AND($A353&lt;&gt;"",V$9&lt;&gt;""),IF(HLOOKUP(V$9,'Feuille1-Catégories'!$C$1:$G$2,2,FALSE)="OUI",V$3,IF(HLOOKUP(V$9,'Feuille1-Catégories'!$C$1:$G$3,3,FALSE)="OUI",OFFSET(V$3,MOD(QUOTIENT(ROW()-ROW($A$20),'Feuille1-Catégories'!$B$6/V$6),V$5),0),IF(MOD($A353-1-V$10,'Feuille1-Catégories'!$F$5+1)=0,V$3,""))),"")</f>
        <v/>
      </c>
      <c r="W353" s="29" t="str">
        <f ca="1">IF(AND($A353&lt;&gt;"",W$9&lt;&gt;""),IF(HLOOKUP(W$9,'Feuille1-Catégories'!$C$1:$G$2,2,FALSE)="OUI",W$3,IF(HLOOKUP(W$9,'Feuille1-Catégories'!$C$1:$G$3,3,FALSE)="OUI",OFFSET(W$3,MOD(QUOTIENT(ROW()-ROW($A$20),'Feuille1-Catégories'!$B$6/W$6),W$5),0),IF(MOD($A353-1-W$10,'Feuille1-Catégories'!$F$5+1)=0,W$3,""))),"")</f>
        <v/>
      </c>
      <c r="X353" s="29" t="str">
        <f ca="1">IF(AND($A353&lt;&gt;"",X$9&lt;&gt;""),IF(HLOOKUP(X$9,'Feuille1-Catégories'!$C$1:$G$2,2,FALSE)="OUI",X$3,IF(HLOOKUP(X$9,'Feuille1-Catégories'!$C$1:$G$3,3,FALSE)="OUI",OFFSET(X$3,MOD(QUOTIENT(ROW()-ROW($A$20),'Feuille1-Catégories'!$B$6/X$6),X$5),0),IF(MOD($A353-1-X$10,'Feuille1-Catégories'!$F$5+1)=0,X$3,""))),"")</f>
        <v/>
      </c>
      <c r="Y353" s="29" t="str">
        <f ca="1">IF(AND($A353&lt;&gt;"",Y$9&lt;&gt;""),IF(HLOOKUP(Y$9,'Feuille1-Catégories'!$C$1:$G$2,2,FALSE)="OUI",Y$3,IF(HLOOKUP(Y$9,'Feuille1-Catégories'!$C$1:$G$3,3,FALSE)="OUI",OFFSET(Y$3,MOD(QUOTIENT(ROW()-ROW($A$20),'Feuille1-Catégories'!$B$6/Y$6),Y$5),0),IF(MOD($A353-1-Y$10,'Feuille1-Catégories'!$F$5+1)=0,Y$3,""))),"")</f>
        <v/>
      </c>
      <c r="Z353" s="29" t="str">
        <f ca="1">IF(AND($A353&lt;&gt;"",Z$9&lt;&gt;""),IF(HLOOKUP(Z$9,'Feuille1-Catégories'!$C$1:$G$2,2,FALSE)="OUI",Z$3,IF(HLOOKUP(Z$9,'Feuille1-Catégories'!$C$1:$G$3,3,FALSE)="OUI",OFFSET(Z$3,MOD(QUOTIENT(ROW()-ROW($A$20),'Feuille1-Catégories'!$B$6/Z$6),Z$5),0),IF(MOD($A353-1-Z$10,'Feuille1-Catégories'!$F$5+1)=0,Z$3,""))),"")</f>
        <v/>
      </c>
    </row>
    <row r="354" spans="1:26" ht="17" x14ac:dyDescent="0.2">
      <c r="A354" s="21" t="str">
        <f>IF('Feuille2-Prix de vente'!A354&lt;&gt;"",'Feuille2-Prix de vente'!A354,"")</f>
        <v/>
      </c>
      <c r="B354" s="33" t="str">
        <f>IF('Feuille2-Prix de vente'!B354&lt;&gt;"",'Feuille2-Prix de vente'!B354,"")</f>
        <v/>
      </c>
      <c r="C354" s="10" t="str">
        <f>IF('Feuille2-Prix de vente'!C354&lt;&gt;"",'Feuille2-Prix de vente'!C354,"")</f>
        <v/>
      </c>
      <c r="D354" s="10" t="str">
        <f t="shared" si="5"/>
        <v/>
      </c>
      <c r="E354" s="10" t="str">
        <f>IF('Feuille2-Prix de vente'!E354&lt;&gt;"",'Feuille2-Prix de vente'!E354,"")</f>
        <v/>
      </c>
      <c r="F354" s="29" t="str">
        <f ca="1">IF(AND($A354&lt;&gt;"",F$9&lt;&gt;""),IF(HLOOKUP(F$9,'Feuille1-Catégories'!$C$1:$G$2,2,FALSE)="OUI",F$3,IF(HLOOKUP(F$9,'Feuille1-Catégories'!$C$1:$G$3,3,FALSE)="OUI",OFFSET(F$3,MOD(QUOTIENT(ROW()-ROW($A$20),'Feuille1-Catégories'!$B$6/F$6),F$5),0),IF(MOD($A354-1-F$10,'Feuille1-Catégories'!$F$5+1)=0,F$3,""))),"")</f>
        <v/>
      </c>
      <c r="G354" s="29" t="str">
        <f ca="1">IF(AND($A354&lt;&gt;"",G$9&lt;&gt;""),IF(HLOOKUP(G$9,'Feuille1-Catégories'!$C$1:$G$2,2,FALSE)="OUI",G$3,IF(HLOOKUP(G$9,'Feuille1-Catégories'!$C$1:$G$3,3,FALSE)="OUI",OFFSET(G$3,MOD(QUOTIENT(ROW()-ROW($A$20),'Feuille1-Catégories'!$B$6/G$6),G$5),0),IF(MOD($A354-1-G$10,'Feuille1-Catégories'!$F$5+1)=0,G$3,""))),"")</f>
        <v/>
      </c>
      <c r="H354" s="29" t="str">
        <f ca="1">IF(AND($A354&lt;&gt;"",H$9&lt;&gt;""),IF(HLOOKUP(H$9,'Feuille1-Catégories'!$C$1:$G$2,2,FALSE)="OUI",H$3,IF(HLOOKUP(H$9,'Feuille1-Catégories'!$C$1:$G$3,3,FALSE)="OUI",OFFSET(H$3,MOD(QUOTIENT(ROW()-ROW($A$20),'Feuille1-Catégories'!$B$6/H$6),H$5),0),IF(MOD($A354-1-H$10,'Feuille1-Catégories'!$F$5+1)=0,H$3,""))),"")</f>
        <v/>
      </c>
      <c r="I354" s="29" t="str">
        <f ca="1">IF(AND($A354&lt;&gt;"",I$9&lt;&gt;""),IF(HLOOKUP(I$9,'Feuille1-Catégories'!$C$1:$G$2,2,FALSE)="OUI",I$3,IF(HLOOKUP(I$9,'Feuille1-Catégories'!$C$1:$G$3,3,FALSE)="OUI",OFFSET(I$3,MOD(QUOTIENT(ROW()-ROW($A$20),'Feuille1-Catégories'!$B$6/I$6),I$5),0),IF(MOD($A354-1-I$10,'Feuille1-Catégories'!$F$5+1)=0,I$3,""))),"")</f>
        <v/>
      </c>
      <c r="J354" s="29" t="str">
        <f ca="1">IF(AND($A354&lt;&gt;"",J$9&lt;&gt;""),IF(HLOOKUP(J$9,'Feuille1-Catégories'!$C$1:$G$2,2,FALSE)="OUI",J$3,IF(HLOOKUP(J$9,'Feuille1-Catégories'!$C$1:$G$3,3,FALSE)="OUI",OFFSET(J$3,MOD(QUOTIENT(ROW()-ROW($A$20),'Feuille1-Catégories'!$B$6/J$6),J$5),0),IF(MOD($A354-1-J$10,'Feuille1-Catégories'!$F$5+1)=0,J$3,""))),"")</f>
        <v/>
      </c>
      <c r="K354" s="29" t="str">
        <f ca="1">IF(AND($A354&lt;&gt;"",K$9&lt;&gt;""),IF(HLOOKUP(K$9,'Feuille1-Catégories'!$C$1:$G$2,2,FALSE)="OUI",K$3,IF(HLOOKUP(K$9,'Feuille1-Catégories'!$C$1:$G$3,3,FALSE)="OUI",OFFSET(K$3,MOD(QUOTIENT(ROW()-ROW($A$20),'Feuille1-Catégories'!$B$6/K$6),K$5),0),IF(MOD($A354-1-K$10,'Feuille1-Catégories'!$F$5+1)=0,K$3,""))),"")</f>
        <v/>
      </c>
      <c r="L354" s="29" t="str">
        <f ca="1">IF(AND($A354&lt;&gt;"",L$9&lt;&gt;""),IF(HLOOKUP(L$9,'Feuille1-Catégories'!$C$1:$G$2,2,FALSE)="OUI",L$3,IF(HLOOKUP(L$9,'Feuille1-Catégories'!$C$1:$G$3,3,FALSE)="OUI",OFFSET(L$3,MOD(QUOTIENT(ROW()-ROW($A$20),'Feuille1-Catégories'!$B$6/L$6),L$5),0),IF(MOD($A354-1-L$10,'Feuille1-Catégories'!$F$5+1)=0,L$3,""))),"")</f>
        <v/>
      </c>
      <c r="M354" s="29" t="str">
        <f ca="1">IF(AND($A354&lt;&gt;"",M$9&lt;&gt;""),IF(HLOOKUP(M$9,'Feuille1-Catégories'!$C$1:$G$2,2,FALSE)="OUI",M$3,IF(HLOOKUP(M$9,'Feuille1-Catégories'!$C$1:$G$3,3,FALSE)="OUI",OFFSET(M$3,MOD(QUOTIENT(ROW()-ROW($A$20),'Feuille1-Catégories'!$B$6/M$6),M$5),0),IF(MOD($A354-1-M$10,'Feuille1-Catégories'!$F$5+1)=0,M$3,""))),"")</f>
        <v/>
      </c>
      <c r="N354" s="29" t="str">
        <f ca="1">IF(AND($A354&lt;&gt;"",N$9&lt;&gt;""),IF(HLOOKUP(N$9,'Feuille1-Catégories'!$C$1:$G$2,2,FALSE)="OUI",N$3,IF(HLOOKUP(N$9,'Feuille1-Catégories'!$C$1:$G$3,3,FALSE)="OUI",OFFSET(N$3,MOD(QUOTIENT(ROW()-ROW($A$20),'Feuille1-Catégories'!$B$6/N$6),N$5),0),IF(MOD($A354-1-N$10,'Feuille1-Catégories'!$F$5+1)=0,N$3,""))),"")</f>
        <v/>
      </c>
      <c r="O354" s="29" t="str">
        <f ca="1">IF(AND($A354&lt;&gt;"",O$9&lt;&gt;""),IF(HLOOKUP(O$9,'Feuille1-Catégories'!$C$1:$G$2,2,FALSE)="OUI",O$3,IF(HLOOKUP(O$9,'Feuille1-Catégories'!$C$1:$G$3,3,FALSE)="OUI",OFFSET(O$3,MOD(QUOTIENT(ROW()-ROW($A$20),'Feuille1-Catégories'!$B$6/O$6),O$5),0),IF(MOD($A354-1-O$10,'Feuille1-Catégories'!$F$5+1)=0,O$3,""))),"")</f>
        <v/>
      </c>
      <c r="P354" s="29" t="str">
        <f ca="1">IF(AND($A354&lt;&gt;"",P$9&lt;&gt;""),IF(HLOOKUP(P$9,'Feuille1-Catégories'!$C$1:$G$2,2,FALSE)="OUI",P$3,IF(HLOOKUP(P$9,'Feuille1-Catégories'!$C$1:$G$3,3,FALSE)="OUI",OFFSET(P$3,MOD(QUOTIENT(ROW()-ROW($A$20),'Feuille1-Catégories'!$B$6/P$6),P$5),0),IF(MOD($A354-1-P$10,'Feuille1-Catégories'!$F$5+1)=0,P$3,""))),"")</f>
        <v/>
      </c>
      <c r="Q354" s="29" t="str">
        <f ca="1">IF(AND($A354&lt;&gt;"",Q$9&lt;&gt;""),IF(HLOOKUP(Q$9,'Feuille1-Catégories'!$C$1:$G$2,2,FALSE)="OUI",Q$3,IF(HLOOKUP(Q$9,'Feuille1-Catégories'!$C$1:$G$3,3,FALSE)="OUI",OFFSET(Q$3,MOD(QUOTIENT(ROW()-ROW($A$20),'Feuille1-Catégories'!$B$6/Q$6),Q$5),0),IF(MOD($A354-1-Q$10,'Feuille1-Catégories'!$F$5+1)=0,Q$3,""))),"")</f>
        <v/>
      </c>
      <c r="R354" s="29" t="str">
        <f ca="1">IF(AND($A354&lt;&gt;"",R$9&lt;&gt;""),IF(HLOOKUP(R$9,'Feuille1-Catégories'!$C$1:$G$2,2,FALSE)="OUI",R$3,IF(HLOOKUP(R$9,'Feuille1-Catégories'!$C$1:$G$3,3,FALSE)="OUI",OFFSET(R$3,MOD(QUOTIENT(ROW()-ROW($A$20),'Feuille1-Catégories'!$B$6/R$6),R$5),0),IF(MOD($A354-1-R$10,'Feuille1-Catégories'!$F$5+1)=0,R$3,""))),"")</f>
        <v/>
      </c>
      <c r="S354" s="29" t="str">
        <f ca="1">IF(AND($A354&lt;&gt;"",S$9&lt;&gt;""),IF(HLOOKUP(S$9,'Feuille1-Catégories'!$C$1:$G$2,2,FALSE)="OUI",S$3,IF(HLOOKUP(S$9,'Feuille1-Catégories'!$C$1:$G$3,3,FALSE)="OUI",OFFSET(S$3,MOD(QUOTIENT(ROW()-ROW($A$20),'Feuille1-Catégories'!$B$6/S$6),S$5),0),IF(MOD($A354-1-S$10,'Feuille1-Catégories'!$F$5+1)=0,S$3,""))),"")</f>
        <v/>
      </c>
      <c r="T354" s="29" t="str">
        <f ca="1">IF(AND($A354&lt;&gt;"",T$9&lt;&gt;""),IF(HLOOKUP(T$9,'Feuille1-Catégories'!$C$1:$G$2,2,FALSE)="OUI",T$3,IF(HLOOKUP(T$9,'Feuille1-Catégories'!$C$1:$G$3,3,FALSE)="OUI",OFFSET(T$3,MOD(QUOTIENT(ROW()-ROW($A$20),'Feuille1-Catégories'!$B$6/T$6),T$5),0),IF(MOD($A354-1-T$10,'Feuille1-Catégories'!$F$5+1)=0,T$3,""))),"")</f>
        <v/>
      </c>
      <c r="U354" s="29" t="str">
        <f ca="1">IF(AND($A354&lt;&gt;"",U$9&lt;&gt;""),IF(HLOOKUP(U$9,'Feuille1-Catégories'!$C$1:$G$2,2,FALSE)="OUI",U$3,IF(HLOOKUP(U$9,'Feuille1-Catégories'!$C$1:$G$3,3,FALSE)="OUI",OFFSET(U$3,MOD(QUOTIENT(ROW()-ROW($A$20),'Feuille1-Catégories'!$B$6/U$6),U$5),0),IF(MOD($A354-1-U$10,'Feuille1-Catégories'!$F$5+1)=0,U$3,""))),"")</f>
        <v/>
      </c>
      <c r="V354" s="29" t="str">
        <f ca="1">IF(AND($A354&lt;&gt;"",V$9&lt;&gt;""),IF(HLOOKUP(V$9,'Feuille1-Catégories'!$C$1:$G$2,2,FALSE)="OUI",V$3,IF(HLOOKUP(V$9,'Feuille1-Catégories'!$C$1:$G$3,3,FALSE)="OUI",OFFSET(V$3,MOD(QUOTIENT(ROW()-ROW($A$20),'Feuille1-Catégories'!$B$6/V$6),V$5),0),IF(MOD($A354-1-V$10,'Feuille1-Catégories'!$F$5+1)=0,V$3,""))),"")</f>
        <v/>
      </c>
      <c r="W354" s="29" t="str">
        <f ca="1">IF(AND($A354&lt;&gt;"",W$9&lt;&gt;""),IF(HLOOKUP(W$9,'Feuille1-Catégories'!$C$1:$G$2,2,FALSE)="OUI",W$3,IF(HLOOKUP(W$9,'Feuille1-Catégories'!$C$1:$G$3,3,FALSE)="OUI",OFFSET(W$3,MOD(QUOTIENT(ROW()-ROW($A$20),'Feuille1-Catégories'!$B$6/W$6),W$5),0),IF(MOD($A354-1-W$10,'Feuille1-Catégories'!$F$5+1)=0,W$3,""))),"")</f>
        <v/>
      </c>
      <c r="X354" s="29" t="str">
        <f ca="1">IF(AND($A354&lt;&gt;"",X$9&lt;&gt;""),IF(HLOOKUP(X$9,'Feuille1-Catégories'!$C$1:$G$2,2,FALSE)="OUI",X$3,IF(HLOOKUP(X$9,'Feuille1-Catégories'!$C$1:$G$3,3,FALSE)="OUI",OFFSET(X$3,MOD(QUOTIENT(ROW()-ROW($A$20),'Feuille1-Catégories'!$B$6/X$6),X$5),0),IF(MOD($A354-1-X$10,'Feuille1-Catégories'!$F$5+1)=0,X$3,""))),"")</f>
        <v/>
      </c>
      <c r="Y354" s="29" t="str">
        <f ca="1">IF(AND($A354&lt;&gt;"",Y$9&lt;&gt;""),IF(HLOOKUP(Y$9,'Feuille1-Catégories'!$C$1:$G$2,2,FALSE)="OUI",Y$3,IF(HLOOKUP(Y$9,'Feuille1-Catégories'!$C$1:$G$3,3,FALSE)="OUI",OFFSET(Y$3,MOD(QUOTIENT(ROW()-ROW($A$20),'Feuille1-Catégories'!$B$6/Y$6),Y$5),0),IF(MOD($A354-1-Y$10,'Feuille1-Catégories'!$F$5+1)=0,Y$3,""))),"")</f>
        <v/>
      </c>
      <c r="Z354" s="29" t="str">
        <f ca="1">IF(AND($A354&lt;&gt;"",Z$9&lt;&gt;""),IF(HLOOKUP(Z$9,'Feuille1-Catégories'!$C$1:$G$2,2,FALSE)="OUI",Z$3,IF(HLOOKUP(Z$9,'Feuille1-Catégories'!$C$1:$G$3,3,FALSE)="OUI",OFFSET(Z$3,MOD(QUOTIENT(ROW()-ROW($A$20),'Feuille1-Catégories'!$B$6/Z$6),Z$5),0),IF(MOD($A354-1-Z$10,'Feuille1-Catégories'!$F$5+1)=0,Z$3,""))),"")</f>
        <v/>
      </c>
    </row>
    <row r="355" spans="1:26" ht="17" x14ac:dyDescent="0.2">
      <c r="A355" s="21" t="str">
        <f>IF('Feuille2-Prix de vente'!A355&lt;&gt;"",'Feuille2-Prix de vente'!A355,"")</f>
        <v/>
      </c>
      <c r="B355" s="33" t="str">
        <f>IF('Feuille2-Prix de vente'!B355&lt;&gt;"",'Feuille2-Prix de vente'!B355,"")</f>
        <v/>
      </c>
      <c r="C355" s="10" t="str">
        <f>IF('Feuille2-Prix de vente'!C355&lt;&gt;"",'Feuille2-Prix de vente'!C355,"")</f>
        <v/>
      </c>
      <c r="D355" s="10" t="str">
        <f t="shared" si="5"/>
        <v/>
      </c>
      <c r="E355" s="10" t="str">
        <f>IF('Feuille2-Prix de vente'!E355&lt;&gt;"",'Feuille2-Prix de vente'!E355,"")</f>
        <v/>
      </c>
      <c r="F355" s="29" t="str">
        <f ca="1">IF(AND($A355&lt;&gt;"",F$9&lt;&gt;""),IF(HLOOKUP(F$9,'Feuille1-Catégories'!$C$1:$G$2,2,FALSE)="OUI",F$3,IF(HLOOKUP(F$9,'Feuille1-Catégories'!$C$1:$G$3,3,FALSE)="OUI",OFFSET(F$3,MOD(QUOTIENT(ROW()-ROW($A$20),'Feuille1-Catégories'!$B$6/F$6),F$5),0),IF(MOD($A355-1-F$10,'Feuille1-Catégories'!$F$5+1)=0,F$3,""))),"")</f>
        <v/>
      </c>
      <c r="G355" s="29" t="str">
        <f ca="1">IF(AND($A355&lt;&gt;"",G$9&lt;&gt;""),IF(HLOOKUP(G$9,'Feuille1-Catégories'!$C$1:$G$2,2,FALSE)="OUI",G$3,IF(HLOOKUP(G$9,'Feuille1-Catégories'!$C$1:$G$3,3,FALSE)="OUI",OFFSET(G$3,MOD(QUOTIENT(ROW()-ROW($A$20),'Feuille1-Catégories'!$B$6/G$6),G$5),0),IF(MOD($A355-1-G$10,'Feuille1-Catégories'!$F$5+1)=0,G$3,""))),"")</f>
        <v/>
      </c>
      <c r="H355" s="29" t="str">
        <f ca="1">IF(AND($A355&lt;&gt;"",H$9&lt;&gt;""),IF(HLOOKUP(H$9,'Feuille1-Catégories'!$C$1:$G$2,2,FALSE)="OUI",H$3,IF(HLOOKUP(H$9,'Feuille1-Catégories'!$C$1:$G$3,3,FALSE)="OUI",OFFSET(H$3,MOD(QUOTIENT(ROW()-ROW($A$20),'Feuille1-Catégories'!$B$6/H$6),H$5),0),IF(MOD($A355-1-H$10,'Feuille1-Catégories'!$F$5+1)=0,H$3,""))),"")</f>
        <v/>
      </c>
      <c r="I355" s="29" t="str">
        <f ca="1">IF(AND($A355&lt;&gt;"",I$9&lt;&gt;""),IF(HLOOKUP(I$9,'Feuille1-Catégories'!$C$1:$G$2,2,FALSE)="OUI",I$3,IF(HLOOKUP(I$9,'Feuille1-Catégories'!$C$1:$G$3,3,FALSE)="OUI",OFFSET(I$3,MOD(QUOTIENT(ROW()-ROW($A$20),'Feuille1-Catégories'!$B$6/I$6),I$5),0),IF(MOD($A355-1-I$10,'Feuille1-Catégories'!$F$5+1)=0,I$3,""))),"")</f>
        <v/>
      </c>
      <c r="J355" s="29" t="str">
        <f ca="1">IF(AND($A355&lt;&gt;"",J$9&lt;&gt;""),IF(HLOOKUP(J$9,'Feuille1-Catégories'!$C$1:$G$2,2,FALSE)="OUI",J$3,IF(HLOOKUP(J$9,'Feuille1-Catégories'!$C$1:$G$3,3,FALSE)="OUI",OFFSET(J$3,MOD(QUOTIENT(ROW()-ROW($A$20),'Feuille1-Catégories'!$B$6/J$6),J$5),0),IF(MOD($A355-1-J$10,'Feuille1-Catégories'!$F$5+1)=0,J$3,""))),"")</f>
        <v/>
      </c>
      <c r="K355" s="29" t="str">
        <f ca="1">IF(AND($A355&lt;&gt;"",K$9&lt;&gt;""),IF(HLOOKUP(K$9,'Feuille1-Catégories'!$C$1:$G$2,2,FALSE)="OUI",K$3,IF(HLOOKUP(K$9,'Feuille1-Catégories'!$C$1:$G$3,3,FALSE)="OUI",OFFSET(K$3,MOD(QUOTIENT(ROW()-ROW($A$20),'Feuille1-Catégories'!$B$6/K$6),K$5),0),IF(MOD($A355-1-K$10,'Feuille1-Catégories'!$F$5+1)=0,K$3,""))),"")</f>
        <v/>
      </c>
      <c r="L355" s="29" t="str">
        <f ca="1">IF(AND($A355&lt;&gt;"",L$9&lt;&gt;""),IF(HLOOKUP(L$9,'Feuille1-Catégories'!$C$1:$G$2,2,FALSE)="OUI",L$3,IF(HLOOKUP(L$9,'Feuille1-Catégories'!$C$1:$G$3,3,FALSE)="OUI",OFFSET(L$3,MOD(QUOTIENT(ROW()-ROW($A$20),'Feuille1-Catégories'!$B$6/L$6),L$5),0),IF(MOD($A355-1-L$10,'Feuille1-Catégories'!$F$5+1)=0,L$3,""))),"")</f>
        <v/>
      </c>
      <c r="M355" s="29" t="str">
        <f ca="1">IF(AND($A355&lt;&gt;"",M$9&lt;&gt;""),IF(HLOOKUP(M$9,'Feuille1-Catégories'!$C$1:$G$2,2,FALSE)="OUI",M$3,IF(HLOOKUP(M$9,'Feuille1-Catégories'!$C$1:$G$3,3,FALSE)="OUI",OFFSET(M$3,MOD(QUOTIENT(ROW()-ROW($A$20),'Feuille1-Catégories'!$B$6/M$6),M$5),0),IF(MOD($A355-1-M$10,'Feuille1-Catégories'!$F$5+1)=0,M$3,""))),"")</f>
        <v/>
      </c>
      <c r="N355" s="29" t="str">
        <f ca="1">IF(AND($A355&lt;&gt;"",N$9&lt;&gt;""),IF(HLOOKUP(N$9,'Feuille1-Catégories'!$C$1:$G$2,2,FALSE)="OUI",N$3,IF(HLOOKUP(N$9,'Feuille1-Catégories'!$C$1:$G$3,3,FALSE)="OUI",OFFSET(N$3,MOD(QUOTIENT(ROW()-ROW($A$20),'Feuille1-Catégories'!$B$6/N$6),N$5),0),IF(MOD($A355-1-N$10,'Feuille1-Catégories'!$F$5+1)=0,N$3,""))),"")</f>
        <v/>
      </c>
      <c r="O355" s="29" t="str">
        <f ca="1">IF(AND($A355&lt;&gt;"",O$9&lt;&gt;""),IF(HLOOKUP(O$9,'Feuille1-Catégories'!$C$1:$G$2,2,FALSE)="OUI",O$3,IF(HLOOKUP(O$9,'Feuille1-Catégories'!$C$1:$G$3,3,FALSE)="OUI",OFFSET(O$3,MOD(QUOTIENT(ROW()-ROW($A$20),'Feuille1-Catégories'!$B$6/O$6),O$5),0),IF(MOD($A355-1-O$10,'Feuille1-Catégories'!$F$5+1)=0,O$3,""))),"")</f>
        <v/>
      </c>
      <c r="P355" s="29" t="str">
        <f ca="1">IF(AND($A355&lt;&gt;"",P$9&lt;&gt;""),IF(HLOOKUP(P$9,'Feuille1-Catégories'!$C$1:$G$2,2,FALSE)="OUI",P$3,IF(HLOOKUP(P$9,'Feuille1-Catégories'!$C$1:$G$3,3,FALSE)="OUI",OFFSET(P$3,MOD(QUOTIENT(ROW()-ROW($A$20),'Feuille1-Catégories'!$B$6/P$6),P$5),0),IF(MOD($A355-1-P$10,'Feuille1-Catégories'!$F$5+1)=0,P$3,""))),"")</f>
        <v/>
      </c>
      <c r="Q355" s="29" t="str">
        <f ca="1">IF(AND($A355&lt;&gt;"",Q$9&lt;&gt;""),IF(HLOOKUP(Q$9,'Feuille1-Catégories'!$C$1:$G$2,2,FALSE)="OUI",Q$3,IF(HLOOKUP(Q$9,'Feuille1-Catégories'!$C$1:$G$3,3,FALSE)="OUI",OFFSET(Q$3,MOD(QUOTIENT(ROW()-ROW($A$20),'Feuille1-Catégories'!$B$6/Q$6),Q$5),0),IF(MOD($A355-1-Q$10,'Feuille1-Catégories'!$F$5+1)=0,Q$3,""))),"")</f>
        <v/>
      </c>
      <c r="R355" s="29" t="str">
        <f ca="1">IF(AND($A355&lt;&gt;"",R$9&lt;&gt;""),IF(HLOOKUP(R$9,'Feuille1-Catégories'!$C$1:$G$2,2,FALSE)="OUI",R$3,IF(HLOOKUP(R$9,'Feuille1-Catégories'!$C$1:$G$3,3,FALSE)="OUI",OFFSET(R$3,MOD(QUOTIENT(ROW()-ROW($A$20),'Feuille1-Catégories'!$B$6/R$6),R$5),0),IF(MOD($A355-1-R$10,'Feuille1-Catégories'!$F$5+1)=0,R$3,""))),"")</f>
        <v/>
      </c>
      <c r="S355" s="29" t="str">
        <f ca="1">IF(AND($A355&lt;&gt;"",S$9&lt;&gt;""),IF(HLOOKUP(S$9,'Feuille1-Catégories'!$C$1:$G$2,2,FALSE)="OUI",S$3,IF(HLOOKUP(S$9,'Feuille1-Catégories'!$C$1:$G$3,3,FALSE)="OUI",OFFSET(S$3,MOD(QUOTIENT(ROW()-ROW($A$20),'Feuille1-Catégories'!$B$6/S$6),S$5),0),IF(MOD($A355-1-S$10,'Feuille1-Catégories'!$F$5+1)=0,S$3,""))),"")</f>
        <v/>
      </c>
      <c r="T355" s="29" t="str">
        <f ca="1">IF(AND($A355&lt;&gt;"",T$9&lt;&gt;""),IF(HLOOKUP(T$9,'Feuille1-Catégories'!$C$1:$G$2,2,FALSE)="OUI",T$3,IF(HLOOKUP(T$9,'Feuille1-Catégories'!$C$1:$G$3,3,FALSE)="OUI",OFFSET(T$3,MOD(QUOTIENT(ROW()-ROW($A$20),'Feuille1-Catégories'!$B$6/T$6),T$5),0),IF(MOD($A355-1-T$10,'Feuille1-Catégories'!$F$5+1)=0,T$3,""))),"")</f>
        <v/>
      </c>
      <c r="U355" s="29" t="str">
        <f ca="1">IF(AND($A355&lt;&gt;"",U$9&lt;&gt;""),IF(HLOOKUP(U$9,'Feuille1-Catégories'!$C$1:$G$2,2,FALSE)="OUI",U$3,IF(HLOOKUP(U$9,'Feuille1-Catégories'!$C$1:$G$3,3,FALSE)="OUI",OFFSET(U$3,MOD(QUOTIENT(ROW()-ROW($A$20),'Feuille1-Catégories'!$B$6/U$6),U$5),0),IF(MOD($A355-1-U$10,'Feuille1-Catégories'!$F$5+1)=0,U$3,""))),"")</f>
        <v/>
      </c>
      <c r="V355" s="29" t="str">
        <f ca="1">IF(AND($A355&lt;&gt;"",V$9&lt;&gt;""),IF(HLOOKUP(V$9,'Feuille1-Catégories'!$C$1:$G$2,2,FALSE)="OUI",V$3,IF(HLOOKUP(V$9,'Feuille1-Catégories'!$C$1:$G$3,3,FALSE)="OUI",OFFSET(V$3,MOD(QUOTIENT(ROW()-ROW($A$20),'Feuille1-Catégories'!$B$6/V$6),V$5),0),IF(MOD($A355-1-V$10,'Feuille1-Catégories'!$F$5+1)=0,V$3,""))),"")</f>
        <v/>
      </c>
      <c r="W355" s="29" t="str">
        <f ca="1">IF(AND($A355&lt;&gt;"",W$9&lt;&gt;""),IF(HLOOKUP(W$9,'Feuille1-Catégories'!$C$1:$G$2,2,FALSE)="OUI",W$3,IF(HLOOKUP(W$9,'Feuille1-Catégories'!$C$1:$G$3,3,FALSE)="OUI",OFFSET(W$3,MOD(QUOTIENT(ROW()-ROW($A$20),'Feuille1-Catégories'!$B$6/W$6),W$5),0),IF(MOD($A355-1-W$10,'Feuille1-Catégories'!$F$5+1)=0,W$3,""))),"")</f>
        <v/>
      </c>
      <c r="X355" s="29" t="str">
        <f ca="1">IF(AND($A355&lt;&gt;"",X$9&lt;&gt;""),IF(HLOOKUP(X$9,'Feuille1-Catégories'!$C$1:$G$2,2,FALSE)="OUI",X$3,IF(HLOOKUP(X$9,'Feuille1-Catégories'!$C$1:$G$3,3,FALSE)="OUI",OFFSET(X$3,MOD(QUOTIENT(ROW()-ROW($A$20),'Feuille1-Catégories'!$B$6/X$6),X$5),0),IF(MOD($A355-1-X$10,'Feuille1-Catégories'!$F$5+1)=0,X$3,""))),"")</f>
        <v/>
      </c>
      <c r="Y355" s="29" t="str">
        <f ca="1">IF(AND($A355&lt;&gt;"",Y$9&lt;&gt;""),IF(HLOOKUP(Y$9,'Feuille1-Catégories'!$C$1:$G$2,2,FALSE)="OUI",Y$3,IF(HLOOKUP(Y$9,'Feuille1-Catégories'!$C$1:$G$3,3,FALSE)="OUI",OFFSET(Y$3,MOD(QUOTIENT(ROW()-ROW($A$20),'Feuille1-Catégories'!$B$6/Y$6),Y$5),0),IF(MOD($A355-1-Y$10,'Feuille1-Catégories'!$F$5+1)=0,Y$3,""))),"")</f>
        <v/>
      </c>
      <c r="Z355" s="29" t="str">
        <f ca="1">IF(AND($A355&lt;&gt;"",Z$9&lt;&gt;""),IF(HLOOKUP(Z$9,'Feuille1-Catégories'!$C$1:$G$2,2,FALSE)="OUI",Z$3,IF(HLOOKUP(Z$9,'Feuille1-Catégories'!$C$1:$G$3,3,FALSE)="OUI",OFFSET(Z$3,MOD(QUOTIENT(ROW()-ROW($A$20),'Feuille1-Catégories'!$B$6/Z$6),Z$5),0),IF(MOD($A355-1-Z$10,'Feuille1-Catégories'!$F$5+1)=0,Z$3,""))),"")</f>
        <v/>
      </c>
    </row>
    <row r="356" spans="1:26" ht="17" x14ac:dyDescent="0.2">
      <c r="A356" s="21" t="str">
        <f>IF('Feuille2-Prix de vente'!A356&lt;&gt;"",'Feuille2-Prix de vente'!A356,"")</f>
        <v/>
      </c>
      <c r="B356" s="33" t="str">
        <f>IF('Feuille2-Prix de vente'!B356&lt;&gt;"",'Feuille2-Prix de vente'!B356,"")</f>
        <v/>
      </c>
      <c r="C356" s="10" t="str">
        <f>IF('Feuille2-Prix de vente'!C356&lt;&gt;"",'Feuille2-Prix de vente'!C356,"")</f>
        <v/>
      </c>
      <c r="D356" s="10" t="str">
        <f t="shared" si="5"/>
        <v/>
      </c>
      <c r="E356" s="10" t="str">
        <f>IF('Feuille2-Prix de vente'!E356&lt;&gt;"",'Feuille2-Prix de vente'!E356,"")</f>
        <v/>
      </c>
      <c r="F356" s="29" t="str">
        <f ca="1">IF(AND($A356&lt;&gt;"",F$9&lt;&gt;""),IF(HLOOKUP(F$9,'Feuille1-Catégories'!$C$1:$G$2,2,FALSE)="OUI",F$3,IF(HLOOKUP(F$9,'Feuille1-Catégories'!$C$1:$G$3,3,FALSE)="OUI",OFFSET(F$3,MOD(QUOTIENT(ROW()-ROW($A$20),'Feuille1-Catégories'!$B$6/F$6),F$5),0),IF(MOD($A356-1-F$10,'Feuille1-Catégories'!$F$5+1)=0,F$3,""))),"")</f>
        <v/>
      </c>
      <c r="G356" s="29" t="str">
        <f ca="1">IF(AND($A356&lt;&gt;"",G$9&lt;&gt;""),IF(HLOOKUP(G$9,'Feuille1-Catégories'!$C$1:$G$2,2,FALSE)="OUI",G$3,IF(HLOOKUP(G$9,'Feuille1-Catégories'!$C$1:$G$3,3,FALSE)="OUI",OFFSET(G$3,MOD(QUOTIENT(ROW()-ROW($A$20),'Feuille1-Catégories'!$B$6/G$6),G$5),0),IF(MOD($A356-1-G$10,'Feuille1-Catégories'!$F$5+1)=0,G$3,""))),"")</f>
        <v/>
      </c>
      <c r="H356" s="29" t="str">
        <f ca="1">IF(AND($A356&lt;&gt;"",H$9&lt;&gt;""),IF(HLOOKUP(H$9,'Feuille1-Catégories'!$C$1:$G$2,2,FALSE)="OUI",H$3,IF(HLOOKUP(H$9,'Feuille1-Catégories'!$C$1:$G$3,3,FALSE)="OUI",OFFSET(H$3,MOD(QUOTIENT(ROW()-ROW($A$20),'Feuille1-Catégories'!$B$6/H$6),H$5),0),IF(MOD($A356-1-H$10,'Feuille1-Catégories'!$F$5+1)=0,H$3,""))),"")</f>
        <v/>
      </c>
      <c r="I356" s="29" t="str">
        <f ca="1">IF(AND($A356&lt;&gt;"",I$9&lt;&gt;""),IF(HLOOKUP(I$9,'Feuille1-Catégories'!$C$1:$G$2,2,FALSE)="OUI",I$3,IF(HLOOKUP(I$9,'Feuille1-Catégories'!$C$1:$G$3,3,FALSE)="OUI",OFFSET(I$3,MOD(QUOTIENT(ROW()-ROW($A$20),'Feuille1-Catégories'!$B$6/I$6),I$5),0),IF(MOD($A356-1-I$10,'Feuille1-Catégories'!$F$5+1)=0,I$3,""))),"")</f>
        <v/>
      </c>
      <c r="J356" s="29" t="str">
        <f ca="1">IF(AND($A356&lt;&gt;"",J$9&lt;&gt;""),IF(HLOOKUP(J$9,'Feuille1-Catégories'!$C$1:$G$2,2,FALSE)="OUI",J$3,IF(HLOOKUP(J$9,'Feuille1-Catégories'!$C$1:$G$3,3,FALSE)="OUI",OFFSET(J$3,MOD(QUOTIENT(ROW()-ROW($A$20),'Feuille1-Catégories'!$B$6/J$6),J$5),0),IF(MOD($A356-1-J$10,'Feuille1-Catégories'!$F$5+1)=0,J$3,""))),"")</f>
        <v/>
      </c>
      <c r="K356" s="29" t="str">
        <f ca="1">IF(AND($A356&lt;&gt;"",K$9&lt;&gt;""),IF(HLOOKUP(K$9,'Feuille1-Catégories'!$C$1:$G$2,2,FALSE)="OUI",K$3,IF(HLOOKUP(K$9,'Feuille1-Catégories'!$C$1:$G$3,3,FALSE)="OUI",OFFSET(K$3,MOD(QUOTIENT(ROW()-ROW($A$20),'Feuille1-Catégories'!$B$6/K$6),K$5),0),IF(MOD($A356-1-K$10,'Feuille1-Catégories'!$F$5+1)=0,K$3,""))),"")</f>
        <v/>
      </c>
      <c r="L356" s="29" t="str">
        <f ca="1">IF(AND($A356&lt;&gt;"",L$9&lt;&gt;""),IF(HLOOKUP(L$9,'Feuille1-Catégories'!$C$1:$G$2,2,FALSE)="OUI",L$3,IF(HLOOKUP(L$9,'Feuille1-Catégories'!$C$1:$G$3,3,FALSE)="OUI",OFFSET(L$3,MOD(QUOTIENT(ROW()-ROW($A$20),'Feuille1-Catégories'!$B$6/L$6),L$5),0),IF(MOD($A356-1-L$10,'Feuille1-Catégories'!$F$5+1)=0,L$3,""))),"")</f>
        <v/>
      </c>
      <c r="M356" s="29" t="str">
        <f ca="1">IF(AND($A356&lt;&gt;"",M$9&lt;&gt;""),IF(HLOOKUP(M$9,'Feuille1-Catégories'!$C$1:$G$2,2,FALSE)="OUI",M$3,IF(HLOOKUP(M$9,'Feuille1-Catégories'!$C$1:$G$3,3,FALSE)="OUI",OFFSET(M$3,MOD(QUOTIENT(ROW()-ROW($A$20),'Feuille1-Catégories'!$B$6/M$6),M$5),0),IF(MOD($A356-1-M$10,'Feuille1-Catégories'!$F$5+1)=0,M$3,""))),"")</f>
        <v/>
      </c>
      <c r="N356" s="29" t="str">
        <f ca="1">IF(AND($A356&lt;&gt;"",N$9&lt;&gt;""),IF(HLOOKUP(N$9,'Feuille1-Catégories'!$C$1:$G$2,2,FALSE)="OUI",N$3,IF(HLOOKUP(N$9,'Feuille1-Catégories'!$C$1:$G$3,3,FALSE)="OUI",OFFSET(N$3,MOD(QUOTIENT(ROW()-ROW($A$20),'Feuille1-Catégories'!$B$6/N$6),N$5),0),IF(MOD($A356-1-N$10,'Feuille1-Catégories'!$F$5+1)=0,N$3,""))),"")</f>
        <v/>
      </c>
      <c r="O356" s="29" t="str">
        <f ca="1">IF(AND($A356&lt;&gt;"",O$9&lt;&gt;""),IF(HLOOKUP(O$9,'Feuille1-Catégories'!$C$1:$G$2,2,FALSE)="OUI",O$3,IF(HLOOKUP(O$9,'Feuille1-Catégories'!$C$1:$G$3,3,FALSE)="OUI",OFFSET(O$3,MOD(QUOTIENT(ROW()-ROW($A$20),'Feuille1-Catégories'!$B$6/O$6),O$5),0),IF(MOD($A356-1-O$10,'Feuille1-Catégories'!$F$5+1)=0,O$3,""))),"")</f>
        <v/>
      </c>
      <c r="P356" s="29" t="str">
        <f ca="1">IF(AND($A356&lt;&gt;"",P$9&lt;&gt;""),IF(HLOOKUP(P$9,'Feuille1-Catégories'!$C$1:$G$2,2,FALSE)="OUI",P$3,IF(HLOOKUP(P$9,'Feuille1-Catégories'!$C$1:$G$3,3,FALSE)="OUI",OFFSET(P$3,MOD(QUOTIENT(ROW()-ROW($A$20),'Feuille1-Catégories'!$B$6/P$6),P$5),0),IF(MOD($A356-1-P$10,'Feuille1-Catégories'!$F$5+1)=0,P$3,""))),"")</f>
        <v/>
      </c>
      <c r="Q356" s="29" t="str">
        <f ca="1">IF(AND($A356&lt;&gt;"",Q$9&lt;&gt;""),IF(HLOOKUP(Q$9,'Feuille1-Catégories'!$C$1:$G$2,2,FALSE)="OUI",Q$3,IF(HLOOKUP(Q$9,'Feuille1-Catégories'!$C$1:$G$3,3,FALSE)="OUI",OFFSET(Q$3,MOD(QUOTIENT(ROW()-ROW($A$20),'Feuille1-Catégories'!$B$6/Q$6),Q$5),0),IF(MOD($A356-1-Q$10,'Feuille1-Catégories'!$F$5+1)=0,Q$3,""))),"")</f>
        <v/>
      </c>
      <c r="R356" s="29" t="str">
        <f ca="1">IF(AND($A356&lt;&gt;"",R$9&lt;&gt;""),IF(HLOOKUP(R$9,'Feuille1-Catégories'!$C$1:$G$2,2,FALSE)="OUI",R$3,IF(HLOOKUP(R$9,'Feuille1-Catégories'!$C$1:$G$3,3,FALSE)="OUI",OFFSET(R$3,MOD(QUOTIENT(ROW()-ROW($A$20),'Feuille1-Catégories'!$B$6/R$6),R$5),0),IF(MOD($A356-1-R$10,'Feuille1-Catégories'!$F$5+1)=0,R$3,""))),"")</f>
        <v/>
      </c>
      <c r="S356" s="29" t="str">
        <f ca="1">IF(AND($A356&lt;&gt;"",S$9&lt;&gt;""),IF(HLOOKUP(S$9,'Feuille1-Catégories'!$C$1:$G$2,2,FALSE)="OUI",S$3,IF(HLOOKUP(S$9,'Feuille1-Catégories'!$C$1:$G$3,3,FALSE)="OUI",OFFSET(S$3,MOD(QUOTIENT(ROW()-ROW($A$20),'Feuille1-Catégories'!$B$6/S$6),S$5),0),IF(MOD($A356-1-S$10,'Feuille1-Catégories'!$F$5+1)=0,S$3,""))),"")</f>
        <v/>
      </c>
      <c r="T356" s="29" t="str">
        <f ca="1">IF(AND($A356&lt;&gt;"",T$9&lt;&gt;""),IF(HLOOKUP(T$9,'Feuille1-Catégories'!$C$1:$G$2,2,FALSE)="OUI",T$3,IF(HLOOKUP(T$9,'Feuille1-Catégories'!$C$1:$G$3,3,FALSE)="OUI",OFFSET(T$3,MOD(QUOTIENT(ROW()-ROW($A$20),'Feuille1-Catégories'!$B$6/T$6),T$5),0),IF(MOD($A356-1-T$10,'Feuille1-Catégories'!$F$5+1)=0,T$3,""))),"")</f>
        <v/>
      </c>
      <c r="U356" s="29" t="str">
        <f ca="1">IF(AND($A356&lt;&gt;"",U$9&lt;&gt;""),IF(HLOOKUP(U$9,'Feuille1-Catégories'!$C$1:$G$2,2,FALSE)="OUI",U$3,IF(HLOOKUP(U$9,'Feuille1-Catégories'!$C$1:$G$3,3,FALSE)="OUI",OFFSET(U$3,MOD(QUOTIENT(ROW()-ROW($A$20),'Feuille1-Catégories'!$B$6/U$6),U$5),0),IF(MOD($A356-1-U$10,'Feuille1-Catégories'!$F$5+1)=0,U$3,""))),"")</f>
        <v/>
      </c>
      <c r="V356" s="29" t="str">
        <f ca="1">IF(AND($A356&lt;&gt;"",V$9&lt;&gt;""),IF(HLOOKUP(V$9,'Feuille1-Catégories'!$C$1:$G$2,2,FALSE)="OUI",V$3,IF(HLOOKUP(V$9,'Feuille1-Catégories'!$C$1:$G$3,3,FALSE)="OUI",OFFSET(V$3,MOD(QUOTIENT(ROW()-ROW($A$20),'Feuille1-Catégories'!$B$6/V$6),V$5),0),IF(MOD($A356-1-V$10,'Feuille1-Catégories'!$F$5+1)=0,V$3,""))),"")</f>
        <v/>
      </c>
      <c r="W356" s="29" t="str">
        <f ca="1">IF(AND($A356&lt;&gt;"",W$9&lt;&gt;""),IF(HLOOKUP(W$9,'Feuille1-Catégories'!$C$1:$G$2,2,FALSE)="OUI",W$3,IF(HLOOKUP(W$9,'Feuille1-Catégories'!$C$1:$G$3,3,FALSE)="OUI",OFFSET(W$3,MOD(QUOTIENT(ROW()-ROW($A$20),'Feuille1-Catégories'!$B$6/W$6),W$5),0),IF(MOD($A356-1-W$10,'Feuille1-Catégories'!$F$5+1)=0,W$3,""))),"")</f>
        <v/>
      </c>
      <c r="X356" s="29" t="str">
        <f ca="1">IF(AND($A356&lt;&gt;"",X$9&lt;&gt;""),IF(HLOOKUP(X$9,'Feuille1-Catégories'!$C$1:$G$2,2,FALSE)="OUI",X$3,IF(HLOOKUP(X$9,'Feuille1-Catégories'!$C$1:$G$3,3,FALSE)="OUI",OFFSET(X$3,MOD(QUOTIENT(ROW()-ROW($A$20),'Feuille1-Catégories'!$B$6/X$6),X$5),0),IF(MOD($A356-1-X$10,'Feuille1-Catégories'!$F$5+1)=0,X$3,""))),"")</f>
        <v/>
      </c>
      <c r="Y356" s="29" t="str">
        <f ca="1">IF(AND($A356&lt;&gt;"",Y$9&lt;&gt;""),IF(HLOOKUP(Y$9,'Feuille1-Catégories'!$C$1:$G$2,2,FALSE)="OUI",Y$3,IF(HLOOKUP(Y$9,'Feuille1-Catégories'!$C$1:$G$3,3,FALSE)="OUI",OFFSET(Y$3,MOD(QUOTIENT(ROW()-ROW($A$20),'Feuille1-Catégories'!$B$6/Y$6),Y$5),0),IF(MOD($A356-1-Y$10,'Feuille1-Catégories'!$F$5+1)=0,Y$3,""))),"")</f>
        <v/>
      </c>
      <c r="Z356" s="29" t="str">
        <f ca="1">IF(AND($A356&lt;&gt;"",Z$9&lt;&gt;""),IF(HLOOKUP(Z$9,'Feuille1-Catégories'!$C$1:$G$2,2,FALSE)="OUI",Z$3,IF(HLOOKUP(Z$9,'Feuille1-Catégories'!$C$1:$G$3,3,FALSE)="OUI",OFFSET(Z$3,MOD(QUOTIENT(ROW()-ROW($A$20),'Feuille1-Catégories'!$B$6/Z$6),Z$5),0),IF(MOD($A356-1-Z$10,'Feuille1-Catégories'!$F$5+1)=0,Z$3,""))),"")</f>
        <v/>
      </c>
    </row>
    <row r="357" spans="1:26" ht="17" x14ac:dyDescent="0.2">
      <c r="A357" s="21" t="str">
        <f>IF('Feuille2-Prix de vente'!A357&lt;&gt;"",'Feuille2-Prix de vente'!A357,"")</f>
        <v/>
      </c>
      <c r="B357" s="33" t="str">
        <f>IF('Feuille2-Prix de vente'!B357&lt;&gt;"",'Feuille2-Prix de vente'!B357,"")</f>
        <v/>
      </c>
      <c r="C357" s="10" t="str">
        <f>IF('Feuille2-Prix de vente'!C357&lt;&gt;"",'Feuille2-Prix de vente'!C357,"")</f>
        <v/>
      </c>
      <c r="D357" s="10" t="str">
        <f t="shared" si="5"/>
        <v/>
      </c>
      <c r="E357" s="10" t="str">
        <f>IF('Feuille2-Prix de vente'!E357&lt;&gt;"",'Feuille2-Prix de vente'!E357,"")</f>
        <v/>
      </c>
      <c r="F357" s="29" t="str">
        <f ca="1">IF(AND($A357&lt;&gt;"",F$9&lt;&gt;""),IF(HLOOKUP(F$9,'Feuille1-Catégories'!$C$1:$G$2,2,FALSE)="OUI",F$3,IF(HLOOKUP(F$9,'Feuille1-Catégories'!$C$1:$G$3,3,FALSE)="OUI",OFFSET(F$3,MOD(QUOTIENT(ROW()-ROW($A$20),'Feuille1-Catégories'!$B$6/F$6),F$5),0),IF(MOD($A357-1-F$10,'Feuille1-Catégories'!$F$5+1)=0,F$3,""))),"")</f>
        <v/>
      </c>
      <c r="G357" s="29" t="str">
        <f ca="1">IF(AND($A357&lt;&gt;"",G$9&lt;&gt;""),IF(HLOOKUP(G$9,'Feuille1-Catégories'!$C$1:$G$2,2,FALSE)="OUI",G$3,IF(HLOOKUP(G$9,'Feuille1-Catégories'!$C$1:$G$3,3,FALSE)="OUI",OFFSET(G$3,MOD(QUOTIENT(ROW()-ROW($A$20),'Feuille1-Catégories'!$B$6/G$6),G$5),0),IF(MOD($A357-1-G$10,'Feuille1-Catégories'!$F$5+1)=0,G$3,""))),"")</f>
        <v/>
      </c>
      <c r="H357" s="29" t="str">
        <f ca="1">IF(AND($A357&lt;&gt;"",H$9&lt;&gt;""),IF(HLOOKUP(H$9,'Feuille1-Catégories'!$C$1:$G$2,2,FALSE)="OUI",H$3,IF(HLOOKUP(H$9,'Feuille1-Catégories'!$C$1:$G$3,3,FALSE)="OUI",OFFSET(H$3,MOD(QUOTIENT(ROW()-ROW($A$20),'Feuille1-Catégories'!$B$6/H$6),H$5),0),IF(MOD($A357-1-H$10,'Feuille1-Catégories'!$F$5+1)=0,H$3,""))),"")</f>
        <v/>
      </c>
      <c r="I357" s="29" t="str">
        <f ca="1">IF(AND($A357&lt;&gt;"",I$9&lt;&gt;""),IF(HLOOKUP(I$9,'Feuille1-Catégories'!$C$1:$G$2,2,FALSE)="OUI",I$3,IF(HLOOKUP(I$9,'Feuille1-Catégories'!$C$1:$G$3,3,FALSE)="OUI",OFFSET(I$3,MOD(QUOTIENT(ROW()-ROW($A$20),'Feuille1-Catégories'!$B$6/I$6),I$5),0),IF(MOD($A357-1-I$10,'Feuille1-Catégories'!$F$5+1)=0,I$3,""))),"")</f>
        <v/>
      </c>
      <c r="J357" s="29" t="str">
        <f ca="1">IF(AND($A357&lt;&gt;"",J$9&lt;&gt;""),IF(HLOOKUP(J$9,'Feuille1-Catégories'!$C$1:$G$2,2,FALSE)="OUI",J$3,IF(HLOOKUP(J$9,'Feuille1-Catégories'!$C$1:$G$3,3,FALSE)="OUI",OFFSET(J$3,MOD(QUOTIENT(ROW()-ROW($A$20),'Feuille1-Catégories'!$B$6/J$6),J$5),0),IF(MOD($A357-1-J$10,'Feuille1-Catégories'!$F$5+1)=0,J$3,""))),"")</f>
        <v/>
      </c>
      <c r="K357" s="29" t="str">
        <f ca="1">IF(AND($A357&lt;&gt;"",K$9&lt;&gt;""),IF(HLOOKUP(K$9,'Feuille1-Catégories'!$C$1:$G$2,2,FALSE)="OUI",K$3,IF(HLOOKUP(K$9,'Feuille1-Catégories'!$C$1:$G$3,3,FALSE)="OUI",OFFSET(K$3,MOD(QUOTIENT(ROW()-ROW($A$20),'Feuille1-Catégories'!$B$6/K$6),K$5),0),IF(MOD($A357-1-K$10,'Feuille1-Catégories'!$F$5+1)=0,K$3,""))),"")</f>
        <v/>
      </c>
      <c r="L357" s="29" t="str">
        <f ca="1">IF(AND($A357&lt;&gt;"",L$9&lt;&gt;""),IF(HLOOKUP(L$9,'Feuille1-Catégories'!$C$1:$G$2,2,FALSE)="OUI",L$3,IF(HLOOKUP(L$9,'Feuille1-Catégories'!$C$1:$G$3,3,FALSE)="OUI",OFFSET(L$3,MOD(QUOTIENT(ROW()-ROW($A$20),'Feuille1-Catégories'!$B$6/L$6),L$5),0),IF(MOD($A357-1-L$10,'Feuille1-Catégories'!$F$5+1)=0,L$3,""))),"")</f>
        <v/>
      </c>
      <c r="M357" s="29" t="str">
        <f ca="1">IF(AND($A357&lt;&gt;"",M$9&lt;&gt;""),IF(HLOOKUP(M$9,'Feuille1-Catégories'!$C$1:$G$2,2,FALSE)="OUI",M$3,IF(HLOOKUP(M$9,'Feuille1-Catégories'!$C$1:$G$3,3,FALSE)="OUI",OFFSET(M$3,MOD(QUOTIENT(ROW()-ROW($A$20),'Feuille1-Catégories'!$B$6/M$6),M$5),0),IF(MOD($A357-1-M$10,'Feuille1-Catégories'!$F$5+1)=0,M$3,""))),"")</f>
        <v/>
      </c>
      <c r="N357" s="29" t="str">
        <f ca="1">IF(AND($A357&lt;&gt;"",N$9&lt;&gt;""),IF(HLOOKUP(N$9,'Feuille1-Catégories'!$C$1:$G$2,2,FALSE)="OUI",N$3,IF(HLOOKUP(N$9,'Feuille1-Catégories'!$C$1:$G$3,3,FALSE)="OUI",OFFSET(N$3,MOD(QUOTIENT(ROW()-ROW($A$20),'Feuille1-Catégories'!$B$6/N$6),N$5),0),IF(MOD($A357-1-N$10,'Feuille1-Catégories'!$F$5+1)=0,N$3,""))),"")</f>
        <v/>
      </c>
      <c r="O357" s="29" t="str">
        <f ca="1">IF(AND($A357&lt;&gt;"",O$9&lt;&gt;""),IF(HLOOKUP(O$9,'Feuille1-Catégories'!$C$1:$G$2,2,FALSE)="OUI",O$3,IF(HLOOKUP(O$9,'Feuille1-Catégories'!$C$1:$G$3,3,FALSE)="OUI",OFFSET(O$3,MOD(QUOTIENT(ROW()-ROW($A$20),'Feuille1-Catégories'!$B$6/O$6),O$5),0),IF(MOD($A357-1-O$10,'Feuille1-Catégories'!$F$5+1)=0,O$3,""))),"")</f>
        <v/>
      </c>
      <c r="P357" s="29" t="str">
        <f ca="1">IF(AND($A357&lt;&gt;"",P$9&lt;&gt;""),IF(HLOOKUP(P$9,'Feuille1-Catégories'!$C$1:$G$2,2,FALSE)="OUI",P$3,IF(HLOOKUP(P$9,'Feuille1-Catégories'!$C$1:$G$3,3,FALSE)="OUI",OFFSET(P$3,MOD(QUOTIENT(ROW()-ROW($A$20),'Feuille1-Catégories'!$B$6/P$6),P$5),0),IF(MOD($A357-1-P$10,'Feuille1-Catégories'!$F$5+1)=0,P$3,""))),"")</f>
        <v/>
      </c>
      <c r="Q357" s="29" t="str">
        <f ca="1">IF(AND($A357&lt;&gt;"",Q$9&lt;&gt;""),IF(HLOOKUP(Q$9,'Feuille1-Catégories'!$C$1:$G$2,2,FALSE)="OUI",Q$3,IF(HLOOKUP(Q$9,'Feuille1-Catégories'!$C$1:$G$3,3,FALSE)="OUI",OFFSET(Q$3,MOD(QUOTIENT(ROW()-ROW($A$20),'Feuille1-Catégories'!$B$6/Q$6),Q$5),0),IF(MOD($A357-1-Q$10,'Feuille1-Catégories'!$F$5+1)=0,Q$3,""))),"")</f>
        <v/>
      </c>
      <c r="R357" s="29" t="str">
        <f ca="1">IF(AND($A357&lt;&gt;"",R$9&lt;&gt;""),IF(HLOOKUP(R$9,'Feuille1-Catégories'!$C$1:$G$2,2,FALSE)="OUI",R$3,IF(HLOOKUP(R$9,'Feuille1-Catégories'!$C$1:$G$3,3,FALSE)="OUI",OFFSET(R$3,MOD(QUOTIENT(ROW()-ROW($A$20),'Feuille1-Catégories'!$B$6/R$6),R$5),0),IF(MOD($A357-1-R$10,'Feuille1-Catégories'!$F$5+1)=0,R$3,""))),"")</f>
        <v/>
      </c>
      <c r="S357" s="29" t="str">
        <f ca="1">IF(AND($A357&lt;&gt;"",S$9&lt;&gt;""),IF(HLOOKUP(S$9,'Feuille1-Catégories'!$C$1:$G$2,2,FALSE)="OUI",S$3,IF(HLOOKUP(S$9,'Feuille1-Catégories'!$C$1:$G$3,3,FALSE)="OUI",OFFSET(S$3,MOD(QUOTIENT(ROW()-ROW($A$20),'Feuille1-Catégories'!$B$6/S$6),S$5),0),IF(MOD($A357-1-S$10,'Feuille1-Catégories'!$F$5+1)=0,S$3,""))),"")</f>
        <v/>
      </c>
      <c r="T357" s="29" t="str">
        <f ca="1">IF(AND($A357&lt;&gt;"",T$9&lt;&gt;""),IF(HLOOKUP(T$9,'Feuille1-Catégories'!$C$1:$G$2,2,FALSE)="OUI",T$3,IF(HLOOKUP(T$9,'Feuille1-Catégories'!$C$1:$G$3,3,FALSE)="OUI",OFFSET(T$3,MOD(QUOTIENT(ROW()-ROW($A$20),'Feuille1-Catégories'!$B$6/T$6),T$5),0),IF(MOD($A357-1-T$10,'Feuille1-Catégories'!$F$5+1)=0,T$3,""))),"")</f>
        <v/>
      </c>
      <c r="U357" s="29" t="str">
        <f ca="1">IF(AND($A357&lt;&gt;"",U$9&lt;&gt;""),IF(HLOOKUP(U$9,'Feuille1-Catégories'!$C$1:$G$2,2,FALSE)="OUI",U$3,IF(HLOOKUP(U$9,'Feuille1-Catégories'!$C$1:$G$3,3,FALSE)="OUI",OFFSET(U$3,MOD(QUOTIENT(ROW()-ROW($A$20),'Feuille1-Catégories'!$B$6/U$6),U$5),0),IF(MOD($A357-1-U$10,'Feuille1-Catégories'!$F$5+1)=0,U$3,""))),"")</f>
        <v/>
      </c>
      <c r="V357" s="29" t="str">
        <f ca="1">IF(AND($A357&lt;&gt;"",V$9&lt;&gt;""),IF(HLOOKUP(V$9,'Feuille1-Catégories'!$C$1:$G$2,2,FALSE)="OUI",V$3,IF(HLOOKUP(V$9,'Feuille1-Catégories'!$C$1:$G$3,3,FALSE)="OUI",OFFSET(V$3,MOD(QUOTIENT(ROW()-ROW($A$20),'Feuille1-Catégories'!$B$6/V$6),V$5),0),IF(MOD($A357-1-V$10,'Feuille1-Catégories'!$F$5+1)=0,V$3,""))),"")</f>
        <v/>
      </c>
      <c r="W357" s="29" t="str">
        <f ca="1">IF(AND($A357&lt;&gt;"",W$9&lt;&gt;""),IF(HLOOKUP(W$9,'Feuille1-Catégories'!$C$1:$G$2,2,FALSE)="OUI",W$3,IF(HLOOKUP(W$9,'Feuille1-Catégories'!$C$1:$G$3,3,FALSE)="OUI",OFFSET(W$3,MOD(QUOTIENT(ROW()-ROW($A$20),'Feuille1-Catégories'!$B$6/W$6),W$5),0),IF(MOD($A357-1-W$10,'Feuille1-Catégories'!$F$5+1)=0,W$3,""))),"")</f>
        <v/>
      </c>
      <c r="X357" s="29" t="str">
        <f ca="1">IF(AND($A357&lt;&gt;"",X$9&lt;&gt;""),IF(HLOOKUP(X$9,'Feuille1-Catégories'!$C$1:$G$2,2,FALSE)="OUI",X$3,IF(HLOOKUP(X$9,'Feuille1-Catégories'!$C$1:$G$3,3,FALSE)="OUI",OFFSET(X$3,MOD(QUOTIENT(ROW()-ROW($A$20),'Feuille1-Catégories'!$B$6/X$6),X$5),0),IF(MOD($A357-1-X$10,'Feuille1-Catégories'!$F$5+1)=0,X$3,""))),"")</f>
        <v/>
      </c>
      <c r="Y357" s="29" t="str">
        <f ca="1">IF(AND($A357&lt;&gt;"",Y$9&lt;&gt;""),IF(HLOOKUP(Y$9,'Feuille1-Catégories'!$C$1:$G$2,2,FALSE)="OUI",Y$3,IF(HLOOKUP(Y$9,'Feuille1-Catégories'!$C$1:$G$3,3,FALSE)="OUI",OFFSET(Y$3,MOD(QUOTIENT(ROW()-ROW($A$20),'Feuille1-Catégories'!$B$6/Y$6),Y$5),0),IF(MOD($A357-1-Y$10,'Feuille1-Catégories'!$F$5+1)=0,Y$3,""))),"")</f>
        <v/>
      </c>
      <c r="Z357" s="29" t="str">
        <f ca="1">IF(AND($A357&lt;&gt;"",Z$9&lt;&gt;""),IF(HLOOKUP(Z$9,'Feuille1-Catégories'!$C$1:$G$2,2,FALSE)="OUI",Z$3,IF(HLOOKUP(Z$9,'Feuille1-Catégories'!$C$1:$G$3,3,FALSE)="OUI",OFFSET(Z$3,MOD(QUOTIENT(ROW()-ROW($A$20),'Feuille1-Catégories'!$B$6/Z$6),Z$5),0),IF(MOD($A357-1-Z$10,'Feuille1-Catégories'!$F$5+1)=0,Z$3,""))),"")</f>
        <v/>
      </c>
    </row>
    <row r="358" spans="1:26" ht="17" x14ac:dyDescent="0.2">
      <c r="A358" s="21" t="str">
        <f>IF('Feuille2-Prix de vente'!A358&lt;&gt;"",'Feuille2-Prix de vente'!A358,"")</f>
        <v/>
      </c>
      <c r="B358" s="33" t="str">
        <f>IF('Feuille2-Prix de vente'!B358&lt;&gt;"",'Feuille2-Prix de vente'!B358,"")</f>
        <v/>
      </c>
      <c r="C358" s="10" t="str">
        <f>IF('Feuille2-Prix de vente'!C358&lt;&gt;"",'Feuille2-Prix de vente'!C358,"")</f>
        <v/>
      </c>
      <c r="D358" s="10" t="str">
        <f t="shared" si="5"/>
        <v/>
      </c>
      <c r="E358" s="10" t="str">
        <f>IF('Feuille2-Prix de vente'!E358&lt;&gt;"",'Feuille2-Prix de vente'!E358,"")</f>
        <v/>
      </c>
      <c r="F358" s="29" t="str">
        <f ca="1">IF(AND($A358&lt;&gt;"",F$9&lt;&gt;""),IF(HLOOKUP(F$9,'Feuille1-Catégories'!$C$1:$G$2,2,FALSE)="OUI",F$3,IF(HLOOKUP(F$9,'Feuille1-Catégories'!$C$1:$G$3,3,FALSE)="OUI",OFFSET(F$3,MOD(QUOTIENT(ROW()-ROW($A$20),'Feuille1-Catégories'!$B$6/F$6),F$5),0),IF(MOD($A358-1-F$10,'Feuille1-Catégories'!$F$5+1)=0,F$3,""))),"")</f>
        <v/>
      </c>
      <c r="G358" s="29" t="str">
        <f ca="1">IF(AND($A358&lt;&gt;"",G$9&lt;&gt;""),IF(HLOOKUP(G$9,'Feuille1-Catégories'!$C$1:$G$2,2,FALSE)="OUI",G$3,IF(HLOOKUP(G$9,'Feuille1-Catégories'!$C$1:$G$3,3,FALSE)="OUI",OFFSET(G$3,MOD(QUOTIENT(ROW()-ROW($A$20),'Feuille1-Catégories'!$B$6/G$6),G$5),0),IF(MOD($A358-1-G$10,'Feuille1-Catégories'!$F$5+1)=0,G$3,""))),"")</f>
        <v/>
      </c>
      <c r="H358" s="29" t="str">
        <f ca="1">IF(AND($A358&lt;&gt;"",H$9&lt;&gt;""),IF(HLOOKUP(H$9,'Feuille1-Catégories'!$C$1:$G$2,2,FALSE)="OUI",H$3,IF(HLOOKUP(H$9,'Feuille1-Catégories'!$C$1:$G$3,3,FALSE)="OUI",OFFSET(H$3,MOD(QUOTIENT(ROW()-ROW($A$20),'Feuille1-Catégories'!$B$6/H$6),H$5),0),IF(MOD($A358-1-H$10,'Feuille1-Catégories'!$F$5+1)=0,H$3,""))),"")</f>
        <v/>
      </c>
      <c r="I358" s="29" t="str">
        <f ca="1">IF(AND($A358&lt;&gt;"",I$9&lt;&gt;""),IF(HLOOKUP(I$9,'Feuille1-Catégories'!$C$1:$G$2,2,FALSE)="OUI",I$3,IF(HLOOKUP(I$9,'Feuille1-Catégories'!$C$1:$G$3,3,FALSE)="OUI",OFFSET(I$3,MOD(QUOTIENT(ROW()-ROW($A$20),'Feuille1-Catégories'!$B$6/I$6),I$5),0),IF(MOD($A358-1-I$10,'Feuille1-Catégories'!$F$5+1)=0,I$3,""))),"")</f>
        <v/>
      </c>
      <c r="J358" s="29" t="str">
        <f ca="1">IF(AND($A358&lt;&gt;"",J$9&lt;&gt;""),IF(HLOOKUP(J$9,'Feuille1-Catégories'!$C$1:$G$2,2,FALSE)="OUI",J$3,IF(HLOOKUP(J$9,'Feuille1-Catégories'!$C$1:$G$3,3,FALSE)="OUI",OFFSET(J$3,MOD(QUOTIENT(ROW()-ROW($A$20),'Feuille1-Catégories'!$B$6/J$6),J$5),0),IF(MOD($A358-1-J$10,'Feuille1-Catégories'!$F$5+1)=0,J$3,""))),"")</f>
        <v/>
      </c>
      <c r="K358" s="29" t="str">
        <f ca="1">IF(AND($A358&lt;&gt;"",K$9&lt;&gt;""),IF(HLOOKUP(K$9,'Feuille1-Catégories'!$C$1:$G$2,2,FALSE)="OUI",K$3,IF(HLOOKUP(K$9,'Feuille1-Catégories'!$C$1:$G$3,3,FALSE)="OUI",OFFSET(K$3,MOD(QUOTIENT(ROW()-ROW($A$20),'Feuille1-Catégories'!$B$6/K$6),K$5),0),IF(MOD($A358-1-K$10,'Feuille1-Catégories'!$F$5+1)=0,K$3,""))),"")</f>
        <v/>
      </c>
      <c r="L358" s="29" t="str">
        <f ca="1">IF(AND($A358&lt;&gt;"",L$9&lt;&gt;""),IF(HLOOKUP(L$9,'Feuille1-Catégories'!$C$1:$G$2,2,FALSE)="OUI",L$3,IF(HLOOKUP(L$9,'Feuille1-Catégories'!$C$1:$G$3,3,FALSE)="OUI",OFFSET(L$3,MOD(QUOTIENT(ROW()-ROW($A$20),'Feuille1-Catégories'!$B$6/L$6),L$5),0),IF(MOD($A358-1-L$10,'Feuille1-Catégories'!$F$5+1)=0,L$3,""))),"")</f>
        <v/>
      </c>
      <c r="M358" s="29" t="str">
        <f ca="1">IF(AND($A358&lt;&gt;"",M$9&lt;&gt;""),IF(HLOOKUP(M$9,'Feuille1-Catégories'!$C$1:$G$2,2,FALSE)="OUI",M$3,IF(HLOOKUP(M$9,'Feuille1-Catégories'!$C$1:$G$3,3,FALSE)="OUI",OFFSET(M$3,MOD(QUOTIENT(ROW()-ROW($A$20),'Feuille1-Catégories'!$B$6/M$6),M$5),0),IF(MOD($A358-1-M$10,'Feuille1-Catégories'!$F$5+1)=0,M$3,""))),"")</f>
        <v/>
      </c>
      <c r="N358" s="29" t="str">
        <f ca="1">IF(AND($A358&lt;&gt;"",N$9&lt;&gt;""),IF(HLOOKUP(N$9,'Feuille1-Catégories'!$C$1:$G$2,2,FALSE)="OUI",N$3,IF(HLOOKUP(N$9,'Feuille1-Catégories'!$C$1:$G$3,3,FALSE)="OUI",OFFSET(N$3,MOD(QUOTIENT(ROW()-ROW($A$20),'Feuille1-Catégories'!$B$6/N$6),N$5),0),IF(MOD($A358-1-N$10,'Feuille1-Catégories'!$F$5+1)=0,N$3,""))),"")</f>
        <v/>
      </c>
      <c r="O358" s="29" t="str">
        <f ca="1">IF(AND($A358&lt;&gt;"",O$9&lt;&gt;""),IF(HLOOKUP(O$9,'Feuille1-Catégories'!$C$1:$G$2,2,FALSE)="OUI",O$3,IF(HLOOKUP(O$9,'Feuille1-Catégories'!$C$1:$G$3,3,FALSE)="OUI",OFFSET(O$3,MOD(QUOTIENT(ROW()-ROW($A$20),'Feuille1-Catégories'!$B$6/O$6),O$5),0),IF(MOD($A358-1-O$10,'Feuille1-Catégories'!$F$5+1)=0,O$3,""))),"")</f>
        <v/>
      </c>
      <c r="P358" s="29" t="str">
        <f ca="1">IF(AND($A358&lt;&gt;"",P$9&lt;&gt;""),IF(HLOOKUP(P$9,'Feuille1-Catégories'!$C$1:$G$2,2,FALSE)="OUI",P$3,IF(HLOOKUP(P$9,'Feuille1-Catégories'!$C$1:$G$3,3,FALSE)="OUI",OFFSET(P$3,MOD(QUOTIENT(ROW()-ROW($A$20),'Feuille1-Catégories'!$B$6/P$6),P$5),0),IF(MOD($A358-1-P$10,'Feuille1-Catégories'!$F$5+1)=0,P$3,""))),"")</f>
        <v/>
      </c>
      <c r="Q358" s="29" t="str">
        <f ca="1">IF(AND($A358&lt;&gt;"",Q$9&lt;&gt;""),IF(HLOOKUP(Q$9,'Feuille1-Catégories'!$C$1:$G$2,2,FALSE)="OUI",Q$3,IF(HLOOKUP(Q$9,'Feuille1-Catégories'!$C$1:$G$3,3,FALSE)="OUI",OFFSET(Q$3,MOD(QUOTIENT(ROW()-ROW($A$20),'Feuille1-Catégories'!$B$6/Q$6),Q$5),0),IF(MOD($A358-1-Q$10,'Feuille1-Catégories'!$F$5+1)=0,Q$3,""))),"")</f>
        <v/>
      </c>
      <c r="R358" s="29" t="str">
        <f ca="1">IF(AND($A358&lt;&gt;"",R$9&lt;&gt;""),IF(HLOOKUP(R$9,'Feuille1-Catégories'!$C$1:$G$2,2,FALSE)="OUI",R$3,IF(HLOOKUP(R$9,'Feuille1-Catégories'!$C$1:$G$3,3,FALSE)="OUI",OFFSET(R$3,MOD(QUOTIENT(ROW()-ROW($A$20),'Feuille1-Catégories'!$B$6/R$6),R$5),0),IF(MOD($A358-1-R$10,'Feuille1-Catégories'!$F$5+1)=0,R$3,""))),"")</f>
        <v/>
      </c>
      <c r="S358" s="29" t="str">
        <f ca="1">IF(AND($A358&lt;&gt;"",S$9&lt;&gt;""),IF(HLOOKUP(S$9,'Feuille1-Catégories'!$C$1:$G$2,2,FALSE)="OUI",S$3,IF(HLOOKUP(S$9,'Feuille1-Catégories'!$C$1:$G$3,3,FALSE)="OUI",OFFSET(S$3,MOD(QUOTIENT(ROW()-ROW($A$20),'Feuille1-Catégories'!$B$6/S$6),S$5),0),IF(MOD($A358-1-S$10,'Feuille1-Catégories'!$F$5+1)=0,S$3,""))),"")</f>
        <v/>
      </c>
      <c r="T358" s="29" t="str">
        <f ca="1">IF(AND($A358&lt;&gt;"",T$9&lt;&gt;""),IF(HLOOKUP(T$9,'Feuille1-Catégories'!$C$1:$G$2,2,FALSE)="OUI",T$3,IF(HLOOKUP(T$9,'Feuille1-Catégories'!$C$1:$G$3,3,FALSE)="OUI",OFFSET(T$3,MOD(QUOTIENT(ROW()-ROW($A$20),'Feuille1-Catégories'!$B$6/T$6),T$5),0),IF(MOD($A358-1-T$10,'Feuille1-Catégories'!$F$5+1)=0,T$3,""))),"")</f>
        <v/>
      </c>
      <c r="U358" s="29" t="str">
        <f ca="1">IF(AND($A358&lt;&gt;"",U$9&lt;&gt;""),IF(HLOOKUP(U$9,'Feuille1-Catégories'!$C$1:$G$2,2,FALSE)="OUI",U$3,IF(HLOOKUP(U$9,'Feuille1-Catégories'!$C$1:$G$3,3,FALSE)="OUI",OFFSET(U$3,MOD(QUOTIENT(ROW()-ROW($A$20),'Feuille1-Catégories'!$B$6/U$6),U$5),0),IF(MOD($A358-1-U$10,'Feuille1-Catégories'!$F$5+1)=0,U$3,""))),"")</f>
        <v/>
      </c>
      <c r="V358" s="29" t="str">
        <f ca="1">IF(AND($A358&lt;&gt;"",V$9&lt;&gt;""),IF(HLOOKUP(V$9,'Feuille1-Catégories'!$C$1:$G$2,2,FALSE)="OUI",V$3,IF(HLOOKUP(V$9,'Feuille1-Catégories'!$C$1:$G$3,3,FALSE)="OUI",OFFSET(V$3,MOD(QUOTIENT(ROW()-ROW($A$20),'Feuille1-Catégories'!$B$6/V$6),V$5),0),IF(MOD($A358-1-V$10,'Feuille1-Catégories'!$F$5+1)=0,V$3,""))),"")</f>
        <v/>
      </c>
      <c r="W358" s="29" t="str">
        <f ca="1">IF(AND($A358&lt;&gt;"",W$9&lt;&gt;""),IF(HLOOKUP(W$9,'Feuille1-Catégories'!$C$1:$G$2,2,FALSE)="OUI",W$3,IF(HLOOKUP(W$9,'Feuille1-Catégories'!$C$1:$G$3,3,FALSE)="OUI",OFFSET(W$3,MOD(QUOTIENT(ROW()-ROW($A$20),'Feuille1-Catégories'!$B$6/W$6),W$5),0),IF(MOD($A358-1-W$10,'Feuille1-Catégories'!$F$5+1)=0,W$3,""))),"")</f>
        <v/>
      </c>
      <c r="X358" s="29" t="str">
        <f ca="1">IF(AND($A358&lt;&gt;"",X$9&lt;&gt;""),IF(HLOOKUP(X$9,'Feuille1-Catégories'!$C$1:$G$2,2,FALSE)="OUI",X$3,IF(HLOOKUP(X$9,'Feuille1-Catégories'!$C$1:$G$3,3,FALSE)="OUI",OFFSET(X$3,MOD(QUOTIENT(ROW()-ROW($A$20),'Feuille1-Catégories'!$B$6/X$6),X$5),0),IF(MOD($A358-1-X$10,'Feuille1-Catégories'!$F$5+1)=0,X$3,""))),"")</f>
        <v/>
      </c>
      <c r="Y358" s="29" t="str">
        <f ca="1">IF(AND($A358&lt;&gt;"",Y$9&lt;&gt;""),IF(HLOOKUP(Y$9,'Feuille1-Catégories'!$C$1:$G$2,2,FALSE)="OUI",Y$3,IF(HLOOKUP(Y$9,'Feuille1-Catégories'!$C$1:$G$3,3,FALSE)="OUI",OFFSET(Y$3,MOD(QUOTIENT(ROW()-ROW($A$20),'Feuille1-Catégories'!$B$6/Y$6),Y$5),0),IF(MOD($A358-1-Y$10,'Feuille1-Catégories'!$F$5+1)=0,Y$3,""))),"")</f>
        <v/>
      </c>
      <c r="Z358" s="29" t="str">
        <f ca="1">IF(AND($A358&lt;&gt;"",Z$9&lt;&gt;""),IF(HLOOKUP(Z$9,'Feuille1-Catégories'!$C$1:$G$2,2,FALSE)="OUI",Z$3,IF(HLOOKUP(Z$9,'Feuille1-Catégories'!$C$1:$G$3,3,FALSE)="OUI",OFFSET(Z$3,MOD(QUOTIENT(ROW()-ROW($A$20),'Feuille1-Catégories'!$B$6/Z$6),Z$5),0),IF(MOD($A358-1-Z$10,'Feuille1-Catégories'!$F$5+1)=0,Z$3,""))),"")</f>
        <v/>
      </c>
    </row>
    <row r="359" spans="1:26" ht="17" x14ac:dyDescent="0.2">
      <c r="A359" s="21" t="str">
        <f>IF('Feuille2-Prix de vente'!A359&lt;&gt;"",'Feuille2-Prix de vente'!A359,"")</f>
        <v/>
      </c>
      <c r="B359" s="33" t="str">
        <f>IF('Feuille2-Prix de vente'!B359&lt;&gt;"",'Feuille2-Prix de vente'!B359,"")</f>
        <v/>
      </c>
      <c r="C359" s="10" t="str">
        <f>IF('Feuille2-Prix de vente'!C359&lt;&gt;"",'Feuille2-Prix de vente'!C359,"")</f>
        <v/>
      </c>
      <c r="D359" s="10" t="str">
        <f t="shared" si="5"/>
        <v/>
      </c>
      <c r="E359" s="10" t="str">
        <f>IF('Feuille2-Prix de vente'!E359&lt;&gt;"",'Feuille2-Prix de vente'!E359,"")</f>
        <v/>
      </c>
      <c r="F359" s="29" t="str">
        <f ca="1">IF(AND($A359&lt;&gt;"",F$9&lt;&gt;""),IF(HLOOKUP(F$9,'Feuille1-Catégories'!$C$1:$G$2,2,FALSE)="OUI",F$3,IF(HLOOKUP(F$9,'Feuille1-Catégories'!$C$1:$G$3,3,FALSE)="OUI",OFFSET(F$3,MOD(QUOTIENT(ROW()-ROW($A$20),'Feuille1-Catégories'!$B$6/F$6),F$5),0),IF(MOD($A359-1-F$10,'Feuille1-Catégories'!$F$5+1)=0,F$3,""))),"")</f>
        <v/>
      </c>
      <c r="G359" s="29" t="str">
        <f ca="1">IF(AND($A359&lt;&gt;"",G$9&lt;&gt;""),IF(HLOOKUP(G$9,'Feuille1-Catégories'!$C$1:$G$2,2,FALSE)="OUI",G$3,IF(HLOOKUP(G$9,'Feuille1-Catégories'!$C$1:$G$3,3,FALSE)="OUI",OFFSET(G$3,MOD(QUOTIENT(ROW()-ROW($A$20),'Feuille1-Catégories'!$B$6/G$6),G$5),0),IF(MOD($A359-1-G$10,'Feuille1-Catégories'!$F$5+1)=0,G$3,""))),"")</f>
        <v/>
      </c>
      <c r="H359" s="29" t="str">
        <f ca="1">IF(AND($A359&lt;&gt;"",H$9&lt;&gt;""),IF(HLOOKUP(H$9,'Feuille1-Catégories'!$C$1:$G$2,2,FALSE)="OUI",H$3,IF(HLOOKUP(H$9,'Feuille1-Catégories'!$C$1:$G$3,3,FALSE)="OUI",OFFSET(H$3,MOD(QUOTIENT(ROW()-ROW($A$20),'Feuille1-Catégories'!$B$6/H$6),H$5),0),IF(MOD($A359-1-H$10,'Feuille1-Catégories'!$F$5+1)=0,H$3,""))),"")</f>
        <v/>
      </c>
      <c r="I359" s="29" t="str">
        <f ca="1">IF(AND($A359&lt;&gt;"",I$9&lt;&gt;""),IF(HLOOKUP(I$9,'Feuille1-Catégories'!$C$1:$G$2,2,FALSE)="OUI",I$3,IF(HLOOKUP(I$9,'Feuille1-Catégories'!$C$1:$G$3,3,FALSE)="OUI",OFFSET(I$3,MOD(QUOTIENT(ROW()-ROW($A$20),'Feuille1-Catégories'!$B$6/I$6),I$5),0),IF(MOD($A359-1-I$10,'Feuille1-Catégories'!$F$5+1)=0,I$3,""))),"")</f>
        <v/>
      </c>
      <c r="J359" s="29" t="str">
        <f ca="1">IF(AND($A359&lt;&gt;"",J$9&lt;&gt;""),IF(HLOOKUP(J$9,'Feuille1-Catégories'!$C$1:$G$2,2,FALSE)="OUI",J$3,IF(HLOOKUP(J$9,'Feuille1-Catégories'!$C$1:$G$3,3,FALSE)="OUI",OFFSET(J$3,MOD(QUOTIENT(ROW()-ROW($A$20),'Feuille1-Catégories'!$B$6/J$6),J$5),0),IF(MOD($A359-1-J$10,'Feuille1-Catégories'!$F$5+1)=0,J$3,""))),"")</f>
        <v/>
      </c>
      <c r="K359" s="29" t="str">
        <f ca="1">IF(AND($A359&lt;&gt;"",K$9&lt;&gt;""),IF(HLOOKUP(K$9,'Feuille1-Catégories'!$C$1:$G$2,2,FALSE)="OUI",K$3,IF(HLOOKUP(K$9,'Feuille1-Catégories'!$C$1:$G$3,3,FALSE)="OUI",OFFSET(K$3,MOD(QUOTIENT(ROW()-ROW($A$20),'Feuille1-Catégories'!$B$6/K$6),K$5),0),IF(MOD($A359-1-K$10,'Feuille1-Catégories'!$F$5+1)=0,K$3,""))),"")</f>
        <v/>
      </c>
      <c r="L359" s="29" t="str">
        <f ca="1">IF(AND($A359&lt;&gt;"",L$9&lt;&gt;""),IF(HLOOKUP(L$9,'Feuille1-Catégories'!$C$1:$G$2,2,FALSE)="OUI",L$3,IF(HLOOKUP(L$9,'Feuille1-Catégories'!$C$1:$G$3,3,FALSE)="OUI",OFFSET(L$3,MOD(QUOTIENT(ROW()-ROW($A$20),'Feuille1-Catégories'!$B$6/L$6),L$5),0),IF(MOD($A359-1-L$10,'Feuille1-Catégories'!$F$5+1)=0,L$3,""))),"")</f>
        <v/>
      </c>
      <c r="M359" s="29" t="str">
        <f ca="1">IF(AND($A359&lt;&gt;"",M$9&lt;&gt;""),IF(HLOOKUP(M$9,'Feuille1-Catégories'!$C$1:$G$2,2,FALSE)="OUI",M$3,IF(HLOOKUP(M$9,'Feuille1-Catégories'!$C$1:$G$3,3,FALSE)="OUI",OFFSET(M$3,MOD(QUOTIENT(ROW()-ROW($A$20),'Feuille1-Catégories'!$B$6/M$6),M$5),0),IF(MOD($A359-1-M$10,'Feuille1-Catégories'!$F$5+1)=0,M$3,""))),"")</f>
        <v/>
      </c>
      <c r="N359" s="29" t="str">
        <f ca="1">IF(AND($A359&lt;&gt;"",N$9&lt;&gt;""),IF(HLOOKUP(N$9,'Feuille1-Catégories'!$C$1:$G$2,2,FALSE)="OUI",N$3,IF(HLOOKUP(N$9,'Feuille1-Catégories'!$C$1:$G$3,3,FALSE)="OUI",OFFSET(N$3,MOD(QUOTIENT(ROW()-ROW($A$20),'Feuille1-Catégories'!$B$6/N$6),N$5),0),IF(MOD($A359-1-N$10,'Feuille1-Catégories'!$F$5+1)=0,N$3,""))),"")</f>
        <v/>
      </c>
      <c r="O359" s="29" t="str">
        <f ca="1">IF(AND($A359&lt;&gt;"",O$9&lt;&gt;""),IF(HLOOKUP(O$9,'Feuille1-Catégories'!$C$1:$G$2,2,FALSE)="OUI",O$3,IF(HLOOKUP(O$9,'Feuille1-Catégories'!$C$1:$G$3,3,FALSE)="OUI",OFFSET(O$3,MOD(QUOTIENT(ROW()-ROW($A$20),'Feuille1-Catégories'!$B$6/O$6),O$5),0),IF(MOD($A359-1-O$10,'Feuille1-Catégories'!$F$5+1)=0,O$3,""))),"")</f>
        <v/>
      </c>
      <c r="P359" s="29" t="str">
        <f ca="1">IF(AND($A359&lt;&gt;"",P$9&lt;&gt;""),IF(HLOOKUP(P$9,'Feuille1-Catégories'!$C$1:$G$2,2,FALSE)="OUI",P$3,IF(HLOOKUP(P$9,'Feuille1-Catégories'!$C$1:$G$3,3,FALSE)="OUI",OFFSET(P$3,MOD(QUOTIENT(ROW()-ROW($A$20),'Feuille1-Catégories'!$B$6/P$6),P$5),0),IF(MOD($A359-1-P$10,'Feuille1-Catégories'!$F$5+1)=0,P$3,""))),"")</f>
        <v/>
      </c>
      <c r="Q359" s="29" t="str">
        <f ca="1">IF(AND($A359&lt;&gt;"",Q$9&lt;&gt;""),IF(HLOOKUP(Q$9,'Feuille1-Catégories'!$C$1:$G$2,2,FALSE)="OUI",Q$3,IF(HLOOKUP(Q$9,'Feuille1-Catégories'!$C$1:$G$3,3,FALSE)="OUI",OFFSET(Q$3,MOD(QUOTIENT(ROW()-ROW($A$20),'Feuille1-Catégories'!$B$6/Q$6),Q$5),0),IF(MOD($A359-1-Q$10,'Feuille1-Catégories'!$F$5+1)=0,Q$3,""))),"")</f>
        <v/>
      </c>
      <c r="R359" s="29" t="str">
        <f ca="1">IF(AND($A359&lt;&gt;"",R$9&lt;&gt;""),IF(HLOOKUP(R$9,'Feuille1-Catégories'!$C$1:$G$2,2,FALSE)="OUI",R$3,IF(HLOOKUP(R$9,'Feuille1-Catégories'!$C$1:$G$3,3,FALSE)="OUI",OFFSET(R$3,MOD(QUOTIENT(ROW()-ROW($A$20),'Feuille1-Catégories'!$B$6/R$6),R$5),0),IF(MOD($A359-1-R$10,'Feuille1-Catégories'!$F$5+1)=0,R$3,""))),"")</f>
        <v/>
      </c>
      <c r="S359" s="29" t="str">
        <f ca="1">IF(AND($A359&lt;&gt;"",S$9&lt;&gt;""),IF(HLOOKUP(S$9,'Feuille1-Catégories'!$C$1:$G$2,2,FALSE)="OUI",S$3,IF(HLOOKUP(S$9,'Feuille1-Catégories'!$C$1:$G$3,3,FALSE)="OUI",OFFSET(S$3,MOD(QUOTIENT(ROW()-ROW($A$20),'Feuille1-Catégories'!$B$6/S$6),S$5),0),IF(MOD($A359-1-S$10,'Feuille1-Catégories'!$F$5+1)=0,S$3,""))),"")</f>
        <v/>
      </c>
      <c r="T359" s="29" t="str">
        <f ca="1">IF(AND($A359&lt;&gt;"",T$9&lt;&gt;""),IF(HLOOKUP(T$9,'Feuille1-Catégories'!$C$1:$G$2,2,FALSE)="OUI",T$3,IF(HLOOKUP(T$9,'Feuille1-Catégories'!$C$1:$G$3,3,FALSE)="OUI",OFFSET(T$3,MOD(QUOTIENT(ROW()-ROW($A$20),'Feuille1-Catégories'!$B$6/T$6),T$5),0),IF(MOD($A359-1-T$10,'Feuille1-Catégories'!$F$5+1)=0,T$3,""))),"")</f>
        <v/>
      </c>
      <c r="U359" s="29" t="str">
        <f ca="1">IF(AND($A359&lt;&gt;"",U$9&lt;&gt;""),IF(HLOOKUP(U$9,'Feuille1-Catégories'!$C$1:$G$2,2,FALSE)="OUI",U$3,IF(HLOOKUP(U$9,'Feuille1-Catégories'!$C$1:$G$3,3,FALSE)="OUI",OFFSET(U$3,MOD(QUOTIENT(ROW()-ROW($A$20),'Feuille1-Catégories'!$B$6/U$6),U$5),0),IF(MOD($A359-1-U$10,'Feuille1-Catégories'!$F$5+1)=0,U$3,""))),"")</f>
        <v/>
      </c>
      <c r="V359" s="29" t="str">
        <f ca="1">IF(AND($A359&lt;&gt;"",V$9&lt;&gt;""),IF(HLOOKUP(V$9,'Feuille1-Catégories'!$C$1:$G$2,2,FALSE)="OUI",V$3,IF(HLOOKUP(V$9,'Feuille1-Catégories'!$C$1:$G$3,3,FALSE)="OUI",OFFSET(V$3,MOD(QUOTIENT(ROW()-ROW($A$20),'Feuille1-Catégories'!$B$6/V$6),V$5),0),IF(MOD($A359-1-V$10,'Feuille1-Catégories'!$F$5+1)=0,V$3,""))),"")</f>
        <v/>
      </c>
      <c r="W359" s="29" t="str">
        <f ca="1">IF(AND($A359&lt;&gt;"",W$9&lt;&gt;""),IF(HLOOKUP(W$9,'Feuille1-Catégories'!$C$1:$G$2,2,FALSE)="OUI",W$3,IF(HLOOKUP(W$9,'Feuille1-Catégories'!$C$1:$G$3,3,FALSE)="OUI",OFFSET(W$3,MOD(QUOTIENT(ROW()-ROW($A$20),'Feuille1-Catégories'!$B$6/W$6),W$5),0),IF(MOD($A359-1-W$10,'Feuille1-Catégories'!$F$5+1)=0,W$3,""))),"")</f>
        <v/>
      </c>
      <c r="X359" s="29" t="str">
        <f ca="1">IF(AND($A359&lt;&gt;"",X$9&lt;&gt;""),IF(HLOOKUP(X$9,'Feuille1-Catégories'!$C$1:$G$2,2,FALSE)="OUI",X$3,IF(HLOOKUP(X$9,'Feuille1-Catégories'!$C$1:$G$3,3,FALSE)="OUI",OFFSET(X$3,MOD(QUOTIENT(ROW()-ROW($A$20),'Feuille1-Catégories'!$B$6/X$6),X$5),0),IF(MOD($A359-1-X$10,'Feuille1-Catégories'!$F$5+1)=0,X$3,""))),"")</f>
        <v/>
      </c>
      <c r="Y359" s="29" t="str">
        <f ca="1">IF(AND($A359&lt;&gt;"",Y$9&lt;&gt;""),IF(HLOOKUP(Y$9,'Feuille1-Catégories'!$C$1:$G$2,2,FALSE)="OUI",Y$3,IF(HLOOKUP(Y$9,'Feuille1-Catégories'!$C$1:$G$3,3,FALSE)="OUI",OFFSET(Y$3,MOD(QUOTIENT(ROW()-ROW($A$20),'Feuille1-Catégories'!$B$6/Y$6),Y$5),0),IF(MOD($A359-1-Y$10,'Feuille1-Catégories'!$F$5+1)=0,Y$3,""))),"")</f>
        <v/>
      </c>
      <c r="Z359" s="29" t="str">
        <f ca="1">IF(AND($A359&lt;&gt;"",Z$9&lt;&gt;""),IF(HLOOKUP(Z$9,'Feuille1-Catégories'!$C$1:$G$2,2,FALSE)="OUI",Z$3,IF(HLOOKUP(Z$9,'Feuille1-Catégories'!$C$1:$G$3,3,FALSE)="OUI",OFFSET(Z$3,MOD(QUOTIENT(ROW()-ROW($A$20),'Feuille1-Catégories'!$B$6/Z$6),Z$5),0),IF(MOD($A359-1-Z$10,'Feuille1-Catégories'!$F$5+1)=0,Z$3,""))),"")</f>
        <v/>
      </c>
    </row>
    <row r="360" spans="1:26" ht="17" x14ac:dyDescent="0.2">
      <c r="A360" s="21" t="str">
        <f>IF('Feuille2-Prix de vente'!A360&lt;&gt;"",'Feuille2-Prix de vente'!A360,"")</f>
        <v/>
      </c>
      <c r="B360" s="33" t="str">
        <f>IF('Feuille2-Prix de vente'!B360&lt;&gt;"",'Feuille2-Prix de vente'!B360,"")</f>
        <v/>
      </c>
      <c r="C360" s="10" t="str">
        <f>IF('Feuille2-Prix de vente'!C360&lt;&gt;"",'Feuille2-Prix de vente'!C360,"")</f>
        <v/>
      </c>
      <c r="D360" s="10" t="str">
        <f t="shared" si="5"/>
        <v/>
      </c>
      <c r="E360" s="10" t="str">
        <f>IF('Feuille2-Prix de vente'!E360&lt;&gt;"",'Feuille2-Prix de vente'!E360,"")</f>
        <v/>
      </c>
      <c r="F360" s="29" t="str">
        <f ca="1">IF(AND($A360&lt;&gt;"",F$9&lt;&gt;""),IF(HLOOKUP(F$9,'Feuille1-Catégories'!$C$1:$G$2,2,FALSE)="OUI",F$3,IF(HLOOKUP(F$9,'Feuille1-Catégories'!$C$1:$G$3,3,FALSE)="OUI",OFFSET(F$3,MOD(QUOTIENT(ROW()-ROW($A$20),'Feuille1-Catégories'!$B$6/F$6),F$5),0),IF(MOD($A360-1-F$10,'Feuille1-Catégories'!$F$5+1)=0,F$3,""))),"")</f>
        <v/>
      </c>
      <c r="G360" s="29" t="str">
        <f ca="1">IF(AND($A360&lt;&gt;"",G$9&lt;&gt;""),IF(HLOOKUP(G$9,'Feuille1-Catégories'!$C$1:$G$2,2,FALSE)="OUI",G$3,IF(HLOOKUP(G$9,'Feuille1-Catégories'!$C$1:$G$3,3,FALSE)="OUI",OFFSET(G$3,MOD(QUOTIENT(ROW()-ROW($A$20),'Feuille1-Catégories'!$B$6/G$6),G$5),0),IF(MOD($A360-1-G$10,'Feuille1-Catégories'!$F$5+1)=0,G$3,""))),"")</f>
        <v/>
      </c>
      <c r="H360" s="29" t="str">
        <f ca="1">IF(AND($A360&lt;&gt;"",H$9&lt;&gt;""),IF(HLOOKUP(H$9,'Feuille1-Catégories'!$C$1:$G$2,2,FALSE)="OUI",H$3,IF(HLOOKUP(H$9,'Feuille1-Catégories'!$C$1:$G$3,3,FALSE)="OUI",OFFSET(H$3,MOD(QUOTIENT(ROW()-ROW($A$20),'Feuille1-Catégories'!$B$6/H$6),H$5),0),IF(MOD($A360-1-H$10,'Feuille1-Catégories'!$F$5+1)=0,H$3,""))),"")</f>
        <v/>
      </c>
      <c r="I360" s="29" t="str">
        <f ca="1">IF(AND($A360&lt;&gt;"",I$9&lt;&gt;""),IF(HLOOKUP(I$9,'Feuille1-Catégories'!$C$1:$G$2,2,FALSE)="OUI",I$3,IF(HLOOKUP(I$9,'Feuille1-Catégories'!$C$1:$G$3,3,FALSE)="OUI",OFFSET(I$3,MOD(QUOTIENT(ROW()-ROW($A$20),'Feuille1-Catégories'!$B$6/I$6),I$5),0),IF(MOD($A360-1-I$10,'Feuille1-Catégories'!$F$5+1)=0,I$3,""))),"")</f>
        <v/>
      </c>
      <c r="J360" s="29" t="str">
        <f ca="1">IF(AND($A360&lt;&gt;"",J$9&lt;&gt;""),IF(HLOOKUP(J$9,'Feuille1-Catégories'!$C$1:$G$2,2,FALSE)="OUI",J$3,IF(HLOOKUP(J$9,'Feuille1-Catégories'!$C$1:$G$3,3,FALSE)="OUI",OFFSET(J$3,MOD(QUOTIENT(ROW()-ROW($A$20),'Feuille1-Catégories'!$B$6/J$6),J$5),0),IF(MOD($A360-1-J$10,'Feuille1-Catégories'!$F$5+1)=0,J$3,""))),"")</f>
        <v/>
      </c>
      <c r="K360" s="29" t="str">
        <f ca="1">IF(AND($A360&lt;&gt;"",K$9&lt;&gt;""),IF(HLOOKUP(K$9,'Feuille1-Catégories'!$C$1:$G$2,2,FALSE)="OUI",K$3,IF(HLOOKUP(K$9,'Feuille1-Catégories'!$C$1:$G$3,3,FALSE)="OUI",OFFSET(K$3,MOD(QUOTIENT(ROW()-ROW($A$20),'Feuille1-Catégories'!$B$6/K$6),K$5),0),IF(MOD($A360-1-K$10,'Feuille1-Catégories'!$F$5+1)=0,K$3,""))),"")</f>
        <v/>
      </c>
      <c r="L360" s="29" t="str">
        <f ca="1">IF(AND($A360&lt;&gt;"",L$9&lt;&gt;""),IF(HLOOKUP(L$9,'Feuille1-Catégories'!$C$1:$G$2,2,FALSE)="OUI",L$3,IF(HLOOKUP(L$9,'Feuille1-Catégories'!$C$1:$G$3,3,FALSE)="OUI",OFFSET(L$3,MOD(QUOTIENT(ROW()-ROW($A$20),'Feuille1-Catégories'!$B$6/L$6),L$5),0),IF(MOD($A360-1-L$10,'Feuille1-Catégories'!$F$5+1)=0,L$3,""))),"")</f>
        <v/>
      </c>
      <c r="M360" s="29" t="str">
        <f ca="1">IF(AND($A360&lt;&gt;"",M$9&lt;&gt;""),IF(HLOOKUP(M$9,'Feuille1-Catégories'!$C$1:$G$2,2,FALSE)="OUI",M$3,IF(HLOOKUP(M$9,'Feuille1-Catégories'!$C$1:$G$3,3,FALSE)="OUI",OFFSET(M$3,MOD(QUOTIENT(ROW()-ROW($A$20),'Feuille1-Catégories'!$B$6/M$6),M$5),0),IF(MOD($A360-1-M$10,'Feuille1-Catégories'!$F$5+1)=0,M$3,""))),"")</f>
        <v/>
      </c>
      <c r="N360" s="29" t="str">
        <f ca="1">IF(AND($A360&lt;&gt;"",N$9&lt;&gt;""),IF(HLOOKUP(N$9,'Feuille1-Catégories'!$C$1:$G$2,2,FALSE)="OUI",N$3,IF(HLOOKUP(N$9,'Feuille1-Catégories'!$C$1:$G$3,3,FALSE)="OUI",OFFSET(N$3,MOD(QUOTIENT(ROW()-ROW($A$20),'Feuille1-Catégories'!$B$6/N$6),N$5),0),IF(MOD($A360-1-N$10,'Feuille1-Catégories'!$F$5+1)=0,N$3,""))),"")</f>
        <v/>
      </c>
      <c r="O360" s="29" t="str">
        <f ca="1">IF(AND($A360&lt;&gt;"",O$9&lt;&gt;""),IF(HLOOKUP(O$9,'Feuille1-Catégories'!$C$1:$G$2,2,FALSE)="OUI",O$3,IF(HLOOKUP(O$9,'Feuille1-Catégories'!$C$1:$G$3,3,FALSE)="OUI",OFFSET(O$3,MOD(QUOTIENT(ROW()-ROW($A$20),'Feuille1-Catégories'!$B$6/O$6),O$5),0),IF(MOD($A360-1-O$10,'Feuille1-Catégories'!$F$5+1)=0,O$3,""))),"")</f>
        <v/>
      </c>
      <c r="P360" s="29" t="str">
        <f ca="1">IF(AND($A360&lt;&gt;"",P$9&lt;&gt;""),IF(HLOOKUP(P$9,'Feuille1-Catégories'!$C$1:$G$2,2,FALSE)="OUI",P$3,IF(HLOOKUP(P$9,'Feuille1-Catégories'!$C$1:$G$3,3,FALSE)="OUI",OFFSET(P$3,MOD(QUOTIENT(ROW()-ROW($A$20),'Feuille1-Catégories'!$B$6/P$6),P$5),0),IF(MOD($A360-1-P$10,'Feuille1-Catégories'!$F$5+1)=0,P$3,""))),"")</f>
        <v/>
      </c>
      <c r="Q360" s="29" t="str">
        <f ca="1">IF(AND($A360&lt;&gt;"",Q$9&lt;&gt;""),IF(HLOOKUP(Q$9,'Feuille1-Catégories'!$C$1:$G$2,2,FALSE)="OUI",Q$3,IF(HLOOKUP(Q$9,'Feuille1-Catégories'!$C$1:$G$3,3,FALSE)="OUI",OFFSET(Q$3,MOD(QUOTIENT(ROW()-ROW($A$20),'Feuille1-Catégories'!$B$6/Q$6),Q$5),0),IF(MOD($A360-1-Q$10,'Feuille1-Catégories'!$F$5+1)=0,Q$3,""))),"")</f>
        <v/>
      </c>
      <c r="R360" s="29" t="str">
        <f ca="1">IF(AND($A360&lt;&gt;"",R$9&lt;&gt;""),IF(HLOOKUP(R$9,'Feuille1-Catégories'!$C$1:$G$2,2,FALSE)="OUI",R$3,IF(HLOOKUP(R$9,'Feuille1-Catégories'!$C$1:$G$3,3,FALSE)="OUI",OFFSET(R$3,MOD(QUOTIENT(ROW()-ROW($A$20),'Feuille1-Catégories'!$B$6/R$6),R$5),0),IF(MOD($A360-1-R$10,'Feuille1-Catégories'!$F$5+1)=0,R$3,""))),"")</f>
        <v/>
      </c>
      <c r="S360" s="29" t="str">
        <f ca="1">IF(AND($A360&lt;&gt;"",S$9&lt;&gt;""),IF(HLOOKUP(S$9,'Feuille1-Catégories'!$C$1:$G$2,2,FALSE)="OUI",S$3,IF(HLOOKUP(S$9,'Feuille1-Catégories'!$C$1:$G$3,3,FALSE)="OUI",OFFSET(S$3,MOD(QUOTIENT(ROW()-ROW($A$20),'Feuille1-Catégories'!$B$6/S$6),S$5),0),IF(MOD($A360-1-S$10,'Feuille1-Catégories'!$F$5+1)=0,S$3,""))),"")</f>
        <v/>
      </c>
      <c r="T360" s="29" t="str">
        <f ca="1">IF(AND($A360&lt;&gt;"",T$9&lt;&gt;""),IF(HLOOKUP(T$9,'Feuille1-Catégories'!$C$1:$G$2,2,FALSE)="OUI",T$3,IF(HLOOKUP(T$9,'Feuille1-Catégories'!$C$1:$G$3,3,FALSE)="OUI",OFFSET(T$3,MOD(QUOTIENT(ROW()-ROW($A$20),'Feuille1-Catégories'!$B$6/T$6),T$5),0),IF(MOD($A360-1-T$10,'Feuille1-Catégories'!$F$5+1)=0,T$3,""))),"")</f>
        <v/>
      </c>
      <c r="U360" s="29" t="str">
        <f ca="1">IF(AND($A360&lt;&gt;"",U$9&lt;&gt;""),IF(HLOOKUP(U$9,'Feuille1-Catégories'!$C$1:$G$2,2,FALSE)="OUI",U$3,IF(HLOOKUP(U$9,'Feuille1-Catégories'!$C$1:$G$3,3,FALSE)="OUI",OFFSET(U$3,MOD(QUOTIENT(ROW()-ROW($A$20),'Feuille1-Catégories'!$B$6/U$6),U$5),0),IF(MOD($A360-1-U$10,'Feuille1-Catégories'!$F$5+1)=0,U$3,""))),"")</f>
        <v/>
      </c>
      <c r="V360" s="29" t="str">
        <f ca="1">IF(AND($A360&lt;&gt;"",V$9&lt;&gt;""),IF(HLOOKUP(V$9,'Feuille1-Catégories'!$C$1:$G$2,2,FALSE)="OUI",V$3,IF(HLOOKUP(V$9,'Feuille1-Catégories'!$C$1:$G$3,3,FALSE)="OUI",OFFSET(V$3,MOD(QUOTIENT(ROW()-ROW($A$20),'Feuille1-Catégories'!$B$6/V$6),V$5),0),IF(MOD($A360-1-V$10,'Feuille1-Catégories'!$F$5+1)=0,V$3,""))),"")</f>
        <v/>
      </c>
      <c r="W360" s="29" t="str">
        <f ca="1">IF(AND($A360&lt;&gt;"",W$9&lt;&gt;""),IF(HLOOKUP(W$9,'Feuille1-Catégories'!$C$1:$G$2,2,FALSE)="OUI",W$3,IF(HLOOKUP(W$9,'Feuille1-Catégories'!$C$1:$G$3,3,FALSE)="OUI",OFFSET(W$3,MOD(QUOTIENT(ROW()-ROW($A$20),'Feuille1-Catégories'!$B$6/W$6),W$5),0),IF(MOD($A360-1-W$10,'Feuille1-Catégories'!$F$5+1)=0,W$3,""))),"")</f>
        <v/>
      </c>
      <c r="X360" s="29" t="str">
        <f ca="1">IF(AND($A360&lt;&gt;"",X$9&lt;&gt;""),IF(HLOOKUP(X$9,'Feuille1-Catégories'!$C$1:$G$2,2,FALSE)="OUI",X$3,IF(HLOOKUP(X$9,'Feuille1-Catégories'!$C$1:$G$3,3,FALSE)="OUI",OFFSET(X$3,MOD(QUOTIENT(ROW()-ROW($A$20),'Feuille1-Catégories'!$B$6/X$6),X$5),0),IF(MOD($A360-1-X$10,'Feuille1-Catégories'!$F$5+1)=0,X$3,""))),"")</f>
        <v/>
      </c>
      <c r="Y360" s="29" t="str">
        <f ca="1">IF(AND($A360&lt;&gt;"",Y$9&lt;&gt;""),IF(HLOOKUP(Y$9,'Feuille1-Catégories'!$C$1:$G$2,2,FALSE)="OUI",Y$3,IF(HLOOKUP(Y$9,'Feuille1-Catégories'!$C$1:$G$3,3,FALSE)="OUI",OFFSET(Y$3,MOD(QUOTIENT(ROW()-ROW($A$20),'Feuille1-Catégories'!$B$6/Y$6),Y$5),0),IF(MOD($A360-1-Y$10,'Feuille1-Catégories'!$F$5+1)=0,Y$3,""))),"")</f>
        <v/>
      </c>
      <c r="Z360" s="29" t="str">
        <f ca="1">IF(AND($A360&lt;&gt;"",Z$9&lt;&gt;""),IF(HLOOKUP(Z$9,'Feuille1-Catégories'!$C$1:$G$2,2,FALSE)="OUI",Z$3,IF(HLOOKUP(Z$9,'Feuille1-Catégories'!$C$1:$G$3,3,FALSE)="OUI",OFFSET(Z$3,MOD(QUOTIENT(ROW()-ROW($A$20),'Feuille1-Catégories'!$B$6/Z$6),Z$5),0),IF(MOD($A360-1-Z$10,'Feuille1-Catégories'!$F$5+1)=0,Z$3,""))),"")</f>
        <v/>
      </c>
    </row>
    <row r="361" spans="1:26" ht="17" x14ac:dyDescent="0.2">
      <c r="A361" s="21" t="str">
        <f>IF('Feuille2-Prix de vente'!A361&lt;&gt;"",'Feuille2-Prix de vente'!A361,"")</f>
        <v/>
      </c>
      <c r="B361" s="33" t="str">
        <f>IF('Feuille2-Prix de vente'!B361&lt;&gt;"",'Feuille2-Prix de vente'!B361,"")</f>
        <v/>
      </c>
      <c r="C361" s="10" t="str">
        <f>IF('Feuille2-Prix de vente'!C361&lt;&gt;"",'Feuille2-Prix de vente'!C361,"")</f>
        <v/>
      </c>
      <c r="D361" s="10" t="str">
        <f t="shared" si="5"/>
        <v/>
      </c>
      <c r="E361" s="10" t="str">
        <f>IF('Feuille2-Prix de vente'!E361&lt;&gt;"",'Feuille2-Prix de vente'!E361,"")</f>
        <v/>
      </c>
      <c r="F361" s="29" t="str">
        <f ca="1">IF(AND($A361&lt;&gt;"",F$9&lt;&gt;""),IF(HLOOKUP(F$9,'Feuille1-Catégories'!$C$1:$G$2,2,FALSE)="OUI",F$3,IF(HLOOKUP(F$9,'Feuille1-Catégories'!$C$1:$G$3,3,FALSE)="OUI",OFFSET(F$3,MOD(QUOTIENT(ROW()-ROW($A$20),'Feuille1-Catégories'!$B$6/F$6),F$5),0),IF(MOD($A361-1-F$10,'Feuille1-Catégories'!$F$5+1)=0,F$3,""))),"")</f>
        <v/>
      </c>
      <c r="G361" s="29" t="str">
        <f ca="1">IF(AND($A361&lt;&gt;"",G$9&lt;&gt;""),IF(HLOOKUP(G$9,'Feuille1-Catégories'!$C$1:$G$2,2,FALSE)="OUI",G$3,IF(HLOOKUP(G$9,'Feuille1-Catégories'!$C$1:$G$3,3,FALSE)="OUI",OFFSET(G$3,MOD(QUOTIENT(ROW()-ROW($A$20),'Feuille1-Catégories'!$B$6/G$6),G$5),0),IF(MOD($A361-1-G$10,'Feuille1-Catégories'!$F$5+1)=0,G$3,""))),"")</f>
        <v/>
      </c>
      <c r="H361" s="29" t="str">
        <f ca="1">IF(AND($A361&lt;&gt;"",H$9&lt;&gt;""),IF(HLOOKUP(H$9,'Feuille1-Catégories'!$C$1:$G$2,2,FALSE)="OUI",H$3,IF(HLOOKUP(H$9,'Feuille1-Catégories'!$C$1:$G$3,3,FALSE)="OUI",OFFSET(H$3,MOD(QUOTIENT(ROW()-ROW($A$20),'Feuille1-Catégories'!$B$6/H$6),H$5),0),IF(MOD($A361-1-H$10,'Feuille1-Catégories'!$F$5+1)=0,H$3,""))),"")</f>
        <v/>
      </c>
      <c r="I361" s="29" t="str">
        <f ca="1">IF(AND($A361&lt;&gt;"",I$9&lt;&gt;""),IF(HLOOKUP(I$9,'Feuille1-Catégories'!$C$1:$G$2,2,FALSE)="OUI",I$3,IF(HLOOKUP(I$9,'Feuille1-Catégories'!$C$1:$G$3,3,FALSE)="OUI",OFFSET(I$3,MOD(QUOTIENT(ROW()-ROW($A$20),'Feuille1-Catégories'!$B$6/I$6),I$5),0),IF(MOD($A361-1-I$10,'Feuille1-Catégories'!$F$5+1)=0,I$3,""))),"")</f>
        <v/>
      </c>
      <c r="J361" s="29" t="str">
        <f ca="1">IF(AND($A361&lt;&gt;"",J$9&lt;&gt;""),IF(HLOOKUP(J$9,'Feuille1-Catégories'!$C$1:$G$2,2,FALSE)="OUI",J$3,IF(HLOOKUP(J$9,'Feuille1-Catégories'!$C$1:$G$3,3,FALSE)="OUI",OFFSET(J$3,MOD(QUOTIENT(ROW()-ROW($A$20),'Feuille1-Catégories'!$B$6/J$6),J$5),0),IF(MOD($A361-1-J$10,'Feuille1-Catégories'!$F$5+1)=0,J$3,""))),"")</f>
        <v/>
      </c>
      <c r="K361" s="29" t="str">
        <f ca="1">IF(AND($A361&lt;&gt;"",K$9&lt;&gt;""),IF(HLOOKUP(K$9,'Feuille1-Catégories'!$C$1:$G$2,2,FALSE)="OUI",K$3,IF(HLOOKUP(K$9,'Feuille1-Catégories'!$C$1:$G$3,3,FALSE)="OUI",OFFSET(K$3,MOD(QUOTIENT(ROW()-ROW($A$20),'Feuille1-Catégories'!$B$6/K$6),K$5),0),IF(MOD($A361-1-K$10,'Feuille1-Catégories'!$F$5+1)=0,K$3,""))),"")</f>
        <v/>
      </c>
      <c r="L361" s="29" t="str">
        <f ca="1">IF(AND($A361&lt;&gt;"",L$9&lt;&gt;""),IF(HLOOKUP(L$9,'Feuille1-Catégories'!$C$1:$G$2,2,FALSE)="OUI",L$3,IF(HLOOKUP(L$9,'Feuille1-Catégories'!$C$1:$G$3,3,FALSE)="OUI",OFFSET(L$3,MOD(QUOTIENT(ROW()-ROW($A$20),'Feuille1-Catégories'!$B$6/L$6),L$5),0),IF(MOD($A361-1-L$10,'Feuille1-Catégories'!$F$5+1)=0,L$3,""))),"")</f>
        <v/>
      </c>
      <c r="M361" s="29" t="str">
        <f ca="1">IF(AND($A361&lt;&gt;"",M$9&lt;&gt;""),IF(HLOOKUP(M$9,'Feuille1-Catégories'!$C$1:$G$2,2,FALSE)="OUI",M$3,IF(HLOOKUP(M$9,'Feuille1-Catégories'!$C$1:$G$3,3,FALSE)="OUI",OFFSET(M$3,MOD(QUOTIENT(ROW()-ROW($A$20),'Feuille1-Catégories'!$B$6/M$6),M$5),0),IF(MOD($A361-1-M$10,'Feuille1-Catégories'!$F$5+1)=0,M$3,""))),"")</f>
        <v/>
      </c>
      <c r="N361" s="29" t="str">
        <f ca="1">IF(AND($A361&lt;&gt;"",N$9&lt;&gt;""),IF(HLOOKUP(N$9,'Feuille1-Catégories'!$C$1:$G$2,2,FALSE)="OUI",N$3,IF(HLOOKUP(N$9,'Feuille1-Catégories'!$C$1:$G$3,3,FALSE)="OUI",OFFSET(N$3,MOD(QUOTIENT(ROW()-ROW($A$20),'Feuille1-Catégories'!$B$6/N$6),N$5),0),IF(MOD($A361-1-N$10,'Feuille1-Catégories'!$F$5+1)=0,N$3,""))),"")</f>
        <v/>
      </c>
      <c r="O361" s="29" t="str">
        <f ca="1">IF(AND($A361&lt;&gt;"",O$9&lt;&gt;""),IF(HLOOKUP(O$9,'Feuille1-Catégories'!$C$1:$G$2,2,FALSE)="OUI",O$3,IF(HLOOKUP(O$9,'Feuille1-Catégories'!$C$1:$G$3,3,FALSE)="OUI",OFFSET(O$3,MOD(QUOTIENT(ROW()-ROW($A$20),'Feuille1-Catégories'!$B$6/O$6),O$5),0),IF(MOD($A361-1-O$10,'Feuille1-Catégories'!$F$5+1)=0,O$3,""))),"")</f>
        <v/>
      </c>
      <c r="P361" s="29" t="str">
        <f ca="1">IF(AND($A361&lt;&gt;"",P$9&lt;&gt;""),IF(HLOOKUP(P$9,'Feuille1-Catégories'!$C$1:$G$2,2,FALSE)="OUI",P$3,IF(HLOOKUP(P$9,'Feuille1-Catégories'!$C$1:$G$3,3,FALSE)="OUI",OFFSET(P$3,MOD(QUOTIENT(ROW()-ROW($A$20),'Feuille1-Catégories'!$B$6/P$6),P$5),0),IF(MOD($A361-1-P$10,'Feuille1-Catégories'!$F$5+1)=0,P$3,""))),"")</f>
        <v/>
      </c>
      <c r="Q361" s="29" t="str">
        <f ca="1">IF(AND($A361&lt;&gt;"",Q$9&lt;&gt;""),IF(HLOOKUP(Q$9,'Feuille1-Catégories'!$C$1:$G$2,2,FALSE)="OUI",Q$3,IF(HLOOKUP(Q$9,'Feuille1-Catégories'!$C$1:$G$3,3,FALSE)="OUI",OFFSET(Q$3,MOD(QUOTIENT(ROW()-ROW($A$20),'Feuille1-Catégories'!$B$6/Q$6),Q$5),0),IF(MOD($A361-1-Q$10,'Feuille1-Catégories'!$F$5+1)=0,Q$3,""))),"")</f>
        <v/>
      </c>
      <c r="R361" s="29" t="str">
        <f ca="1">IF(AND($A361&lt;&gt;"",R$9&lt;&gt;""),IF(HLOOKUP(R$9,'Feuille1-Catégories'!$C$1:$G$2,2,FALSE)="OUI",R$3,IF(HLOOKUP(R$9,'Feuille1-Catégories'!$C$1:$G$3,3,FALSE)="OUI",OFFSET(R$3,MOD(QUOTIENT(ROW()-ROW($A$20),'Feuille1-Catégories'!$B$6/R$6),R$5),0),IF(MOD($A361-1-R$10,'Feuille1-Catégories'!$F$5+1)=0,R$3,""))),"")</f>
        <v/>
      </c>
      <c r="S361" s="29" t="str">
        <f ca="1">IF(AND($A361&lt;&gt;"",S$9&lt;&gt;""),IF(HLOOKUP(S$9,'Feuille1-Catégories'!$C$1:$G$2,2,FALSE)="OUI",S$3,IF(HLOOKUP(S$9,'Feuille1-Catégories'!$C$1:$G$3,3,FALSE)="OUI",OFFSET(S$3,MOD(QUOTIENT(ROW()-ROW($A$20),'Feuille1-Catégories'!$B$6/S$6),S$5),0),IF(MOD($A361-1-S$10,'Feuille1-Catégories'!$F$5+1)=0,S$3,""))),"")</f>
        <v/>
      </c>
      <c r="T361" s="29" t="str">
        <f ca="1">IF(AND($A361&lt;&gt;"",T$9&lt;&gt;""),IF(HLOOKUP(T$9,'Feuille1-Catégories'!$C$1:$G$2,2,FALSE)="OUI",T$3,IF(HLOOKUP(T$9,'Feuille1-Catégories'!$C$1:$G$3,3,FALSE)="OUI",OFFSET(T$3,MOD(QUOTIENT(ROW()-ROW($A$20),'Feuille1-Catégories'!$B$6/T$6),T$5),0),IF(MOD($A361-1-T$10,'Feuille1-Catégories'!$F$5+1)=0,T$3,""))),"")</f>
        <v/>
      </c>
      <c r="U361" s="29" t="str">
        <f ca="1">IF(AND($A361&lt;&gt;"",U$9&lt;&gt;""),IF(HLOOKUP(U$9,'Feuille1-Catégories'!$C$1:$G$2,2,FALSE)="OUI",U$3,IF(HLOOKUP(U$9,'Feuille1-Catégories'!$C$1:$G$3,3,FALSE)="OUI",OFFSET(U$3,MOD(QUOTIENT(ROW()-ROW($A$20),'Feuille1-Catégories'!$B$6/U$6),U$5),0),IF(MOD($A361-1-U$10,'Feuille1-Catégories'!$F$5+1)=0,U$3,""))),"")</f>
        <v/>
      </c>
      <c r="V361" s="29" t="str">
        <f ca="1">IF(AND($A361&lt;&gt;"",V$9&lt;&gt;""),IF(HLOOKUP(V$9,'Feuille1-Catégories'!$C$1:$G$2,2,FALSE)="OUI",V$3,IF(HLOOKUP(V$9,'Feuille1-Catégories'!$C$1:$G$3,3,FALSE)="OUI",OFFSET(V$3,MOD(QUOTIENT(ROW()-ROW($A$20),'Feuille1-Catégories'!$B$6/V$6),V$5),0),IF(MOD($A361-1-V$10,'Feuille1-Catégories'!$F$5+1)=0,V$3,""))),"")</f>
        <v/>
      </c>
      <c r="W361" s="29" t="str">
        <f ca="1">IF(AND($A361&lt;&gt;"",W$9&lt;&gt;""),IF(HLOOKUP(W$9,'Feuille1-Catégories'!$C$1:$G$2,2,FALSE)="OUI",W$3,IF(HLOOKUP(W$9,'Feuille1-Catégories'!$C$1:$G$3,3,FALSE)="OUI",OFFSET(W$3,MOD(QUOTIENT(ROW()-ROW($A$20),'Feuille1-Catégories'!$B$6/W$6),W$5),0),IF(MOD($A361-1-W$10,'Feuille1-Catégories'!$F$5+1)=0,W$3,""))),"")</f>
        <v/>
      </c>
      <c r="X361" s="29" t="str">
        <f ca="1">IF(AND($A361&lt;&gt;"",X$9&lt;&gt;""),IF(HLOOKUP(X$9,'Feuille1-Catégories'!$C$1:$G$2,2,FALSE)="OUI",X$3,IF(HLOOKUP(X$9,'Feuille1-Catégories'!$C$1:$G$3,3,FALSE)="OUI",OFFSET(X$3,MOD(QUOTIENT(ROW()-ROW($A$20),'Feuille1-Catégories'!$B$6/X$6),X$5),0),IF(MOD($A361-1-X$10,'Feuille1-Catégories'!$F$5+1)=0,X$3,""))),"")</f>
        <v/>
      </c>
      <c r="Y361" s="29" t="str">
        <f ca="1">IF(AND($A361&lt;&gt;"",Y$9&lt;&gt;""),IF(HLOOKUP(Y$9,'Feuille1-Catégories'!$C$1:$G$2,2,FALSE)="OUI",Y$3,IF(HLOOKUP(Y$9,'Feuille1-Catégories'!$C$1:$G$3,3,FALSE)="OUI",OFFSET(Y$3,MOD(QUOTIENT(ROW()-ROW($A$20),'Feuille1-Catégories'!$B$6/Y$6),Y$5),0),IF(MOD($A361-1-Y$10,'Feuille1-Catégories'!$F$5+1)=0,Y$3,""))),"")</f>
        <v/>
      </c>
      <c r="Z361" s="29" t="str">
        <f ca="1">IF(AND($A361&lt;&gt;"",Z$9&lt;&gt;""),IF(HLOOKUP(Z$9,'Feuille1-Catégories'!$C$1:$G$2,2,FALSE)="OUI",Z$3,IF(HLOOKUP(Z$9,'Feuille1-Catégories'!$C$1:$G$3,3,FALSE)="OUI",OFFSET(Z$3,MOD(QUOTIENT(ROW()-ROW($A$20),'Feuille1-Catégories'!$B$6/Z$6),Z$5),0),IF(MOD($A361-1-Z$10,'Feuille1-Catégories'!$F$5+1)=0,Z$3,""))),"")</f>
        <v/>
      </c>
    </row>
    <row r="362" spans="1:26" ht="17" x14ac:dyDescent="0.2">
      <c r="A362" s="21" t="str">
        <f>IF('Feuille2-Prix de vente'!A362&lt;&gt;"",'Feuille2-Prix de vente'!A362,"")</f>
        <v/>
      </c>
      <c r="B362" s="33" t="str">
        <f>IF('Feuille2-Prix de vente'!B362&lt;&gt;"",'Feuille2-Prix de vente'!B362,"")</f>
        <v/>
      </c>
      <c r="C362" s="10" t="str">
        <f>IF('Feuille2-Prix de vente'!C362&lt;&gt;"",'Feuille2-Prix de vente'!C362,"")</f>
        <v/>
      </c>
      <c r="D362" s="10" t="str">
        <f t="shared" si="5"/>
        <v/>
      </c>
      <c r="E362" s="10" t="str">
        <f>IF('Feuille2-Prix de vente'!E362&lt;&gt;"",'Feuille2-Prix de vente'!E362,"")</f>
        <v/>
      </c>
      <c r="F362" s="29" t="str">
        <f ca="1">IF(AND($A362&lt;&gt;"",F$9&lt;&gt;""),IF(HLOOKUP(F$9,'Feuille1-Catégories'!$C$1:$G$2,2,FALSE)="OUI",F$3,IF(HLOOKUP(F$9,'Feuille1-Catégories'!$C$1:$G$3,3,FALSE)="OUI",OFFSET(F$3,MOD(QUOTIENT(ROW()-ROW($A$20),'Feuille1-Catégories'!$B$6/F$6),F$5),0),IF(MOD($A362-1-F$10,'Feuille1-Catégories'!$F$5+1)=0,F$3,""))),"")</f>
        <v/>
      </c>
      <c r="G362" s="29" t="str">
        <f ca="1">IF(AND($A362&lt;&gt;"",G$9&lt;&gt;""),IF(HLOOKUP(G$9,'Feuille1-Catégories'!$C$1:$G$2,2,FALSE)="OUI",G$3,IF(HLOOKUP(G$9,'Feuille1-Catégories'!$C$1:$G$3,3,FALSE)="OUI",OFFSET(G$3,MOD(QUOTIENT(ROW()-ROW($A$20),'Feuille1-Catégories'!$B$6/G$6),G$5),0),IF(MOD($A362-1-G$10,'Feuille1-Catégories'!$F$5+1)=0,G$3,""))),"")</f>
        <v/>
      </c>
      <c r="H362" s="29" t="str">
        <f ca="1">IF(AND($A362&lt;&gt;"",H$9&lt;&gt;""),IF(HLOOKUP(H$9,'Feuille1-Catégories'!$C$1:$G$2,2,FALSE)="OUI",H$3,IF(HLOOKUP(H$9,'Feuille1-Catégories'!$C$1:$G$3,3,FALSE)="OUI",OFFSET(H$3,MOD(QUOTIENT(ROW()-ROW($A$20),'Feuille1-Catégories'!$B$6/H$6),H$5),0),IF(MOD($A362-1-H$10,'Feuille1-Catégories'!$F$5+1)=0,H$3,""))),"")</f>
        <v/>
      </c>
      <c r="I362" s="29" t="str">
        <f ca="1">IF(AND($A362&lt;&gt;"",I$9&lt;&gt;""),IF(HLOOKUP(I$9,'Feuille1-Catégories'!$C$1:$G$2,2,FALSE)="OUI",I$3,IF(HLOOKUP(I$9,'Feuille1-Catégories'!$C$1:$G$3,3,FALSE)="OUI",OFFSET(I$3,MOD(QUOTIENT(ROW()-ROW($A$20),'Feuille1-Catégories'!$B$6/I$6),I$5),0),IF(MOD($A362-1-I$10,'Feuille1-Catégories'!$F$5+1)=0,I$3,""))),"")</f>
        <v/>
      </c>
      <c r="J362" s="29" t="str">
        <f ca="1">IF(AND($A362&lt;&gt;"",J$9&lt;&gt;""),IF(HLOOKUP(J$9,'Feuille1-Catégories'!$C$1:$G$2,2,FALSE)="OUI",J$3,IF(HLOOKUP(J$9,'Feuille1-Catégories'!$C$1:$G$3,3,FALSE)="OUI",OFFSET(J$3,MOD(QUOTIENT(ROW()-ROW($A$20),'Feuille1-Catégories'!$B$6/J$6),J$5),0),IF(MOD($A362-1-J$10,'Feuille1-Catégories'!$F$5+1)=0,J$3,""))),"")</f>
        <v/>
      </c>
      <c r="K362" s="29" t="str">
        <f ca="1">IF(AND($A362&lt;&gt;"",K$9&lt;&gt;""),IF(HLOOKUP(K$9,'Feuille1-Catégories'!$C$1:$G$2,2,FALSE)="OUI",K$3,IF(HLOOKUP(K$9,'Feuille1-Catégories'!$C$1:$G$3,3,FALSE)="OUI",OFFSET(K$3,MOD(QUOTIENT(ROW()-ROW($A$20),'Feuille1-Catégories'!$B$6/K$6),K$5),0),IF(MOD($A362-1-K$10,'Feuille1-Catégories'!$F$5+1)=0,K$3,""))),"")</f>
        <v/>
      </c>
      <c r="L362" s="29" t="str">
        <f ca="1">IF(AND($A362&lt;&gt;"",L$9&lt;&gt;""),IF(HLOOKUP(L$9,'Feuille1-Catégories'!$C$1:$G$2,2,FALSE)="OUI",L$3,IF(HLOOKUP(L$9,'Feuille1-Catégories'!$C$1:$G$3,3,FALSE)="OUI",OFFSET(L$3,MOD(QUOTIENT(ROW()-ROW($A$20),'Feuille1-Catégories'!$B$6/L$6),L$5),0),IF(MOD($A362-1-L$10,'Feuille1-Catégories'!$F$5+1)=0,L$3,""))),"")</f>
        <v/>
      </c>
      <c r="M362" s="29" t="str">
        <f ca="1">IF(AND($A362&lt;&gt;"",M$9&lt;&gt;""),IF(HLOOKUP(M$9,'Feuille1-Catégories'!$C$1:$G$2,2,FALSE)="OUI",M$3,IF(HLOOKUP(M$9,'Feuille1-Catégories'!$C$1:$G$3,3,FALSE)="OUI",OFFSET(M$3,MOD(QUOTIENT(ROW()-ROW($A$20),'Feuille1-Catégories'!$B$6/M$6),M$5),0),IF(MOD($A362-1-M$10,'Feuille1-Catégories'!$F$5+1)=0,M$3,""))),"")</f>
        <v/>
      </c>
      <c r="N362" s="29" t="str">
        <f ca="1">IF(AND($A362&lt;&gt;"",N$9&lt;&gt;""),IF(HLOOKUP(N$9,'Feuille1-Catégories'!$C$1:$G$2,2,FALSE)="OUI",N$3,IF(HLOOKUP(N$9,'Feuille1-Catégories'!$C$1:$G$3,3,FALSE)="OUI",OFFSET(N$3,MOD(QUOTIENT(ROW()-ROW($A$20),'Feuille1-Catégories'!$B$6/N$6),N$5),0),IF(MOD($A362-1-N$10,'Feuille1-Catégories'!$F$5+1)=0,N$3,""))),"")</f>
        <v/>
      </c>
      <c r="O362" s="29" t="str">
        <f ca="1">IF(AND($A362&lt;&gt;"",O$9&lt;&gt;""),IF(HLOOKUP(O$9,'Feuille1-Catégories'!$C$1:$G$2,2,FALSE)="OUI",O$3,IF(HLOOKUP(O$9,'Feuille1-Catégories'!$C$1:$G$3,3,FALSE)="OUI",OFFSET(O$3,MOD(QUOTIENT(ROW()-ROW($A$20),'Feuille1-Catégories'!$B$6/O$6),O$5),0),IF(MOD($A362-1-O$10,'Feuille1-Catégories'!$F$5+1)=0,O$3,""))),"")</f>
        <v/>
      </c>
      <c r="P362" s="29" t="str">
        <f ca="1">IF(AND($A362&lt;&gt;"",P$9&lt;&gt;""),IF(HLOOKUP(P$9,'Feuille1-Catégories'!$C$1:$G$2,2,FALSE)="OUI",P$3,IF(HLOOKUP(P$9,'Feuille1-Catégories'!$C$1:$G$3,3,FALSE)="OUI",OFFSET(P$3,MOD(QUOTIENT(ROW()-ROW($A$20),'Feuille1-Catégories'!$B$6/P$6),P$5),0),IF(MOD($A362-1-P$10,'Feuille1-Catégories'!$F$5+1)=0,P$3,""))),"")</f>
        <v/>
      </c>
      <c r="Q362" s="29" t="str">
        <f ca="1">IF(AND($A362&lt;&gt;"",Q$9&lt;&gt;""),IF(HLOOKUP(Q$9,'Feuille1-Catégories'!$C$1:$G$2,2,FALSE)="OUI",Q$3,IF(HLOOKUP(Q$9,'Feuille1-Catégories'!$C$1:$G$3,3,FALSE)="OUI",OFFSET(Q$3,MOD(QUOTIENT(ROW()-ROW($A$20),'Feuille1-Catégories'!$B$6/Q$6),Q$5),0),IF(MOD($A362-1-Q$10,'Feuille1-Catégories'!$F$5+1)=0,Q$3,""))),"")</f>
        <v/>
      </c>
      <c r="R362" s="29" t="str">
        <f ca="1">IF(AND($A362&lt;&gt;"",R$9&lt;&gt;""),IF(HLOOKUP(R$9,'Feuille1-Catégories'!$C$1:$G$2,2,FALSE)="OUI",R$3,IF(HLOOKUP(R$9,'Feuille1-Catégories'!$C$1:$G$3,3,FALSE)="OUI",OFFSET(R$3,MOD(QUOTIENT(ROW()-ROW($A$20),'Feuille1-Catégories'!$B$6/R$6),R$5),0),IF(MOD($A362-1-R$10,'Feuille1-Catégories'!$F$5+1)=0,R$3,""))),"")</f>
        <v/>
      </c>
      <c r="S362" s="29" t="str">
        <f ca="1">IF(AND($A362&lt;&gt;"",S$9&lt;&gt;""),IF(HLOOKUP(S$9,'Feuille1-Catégories'!$C$1:$G$2,2,FALSE)="OUI",S$3,IF(HLOOKUP(S$9,'Feuille1-Catégories'!$C$1:$G$3,3,FALSE)="OUI",OFFSET(S$3,MOD(QUOTIENT(ROW()-ROW($A$20),'Feuille1-Catégories'!$B$6/S$6),S$5),0),IF(MOD($A362-1-S$10,'Feuille1-Catégories'!$F$5+1)=0,S$3,""))),"")</f>
        <v/>
      </c>
      <c r="T362" s="29" t="str">
        <f ca="1">IF(AND($A362&lt;&gt;"",T$9&lt;&gt;""),IF(HLOOKUP(T$9,'Feuille1-Catégories'!$C$1:$G$2,2,FALSE)="OUI",T$3,IF(HLOOKUP(T$9,'Feuille1-Catégories'!$C$1:$G$3,3,FALSE)="OUI",OFFSET(T$3,MOD(QUOTIENT(ROW()-ROW($A$20),'Feuille1-Catégories'!$B$6/T$6),T$5),0),IF(MOD($A362-1-T$10,'Feuille1-Catégories'!$F$5+1)=0,T$3,""))),"")</f>
        <v/>
      </c>
      <c r="U362" s="29" t="str">
        <f ca="1">IF(AND($A362&lt;&gt;"",U$9&lt;&gt;""),IF(HLOOKUP(U$9,'Feuille1-Catégories'!$C$1:$G$2,2,FALSE)="OUI",U$3,IF(HLOOKUP(U$9,'Feuille1-Catégories'!$C$1:$G$3,3,FALSE)="OUI",OFFSET(U$3,MOD(QUOTIENT(ROW()-ROW($A$20),'Feuille1-Catégories'!$B$6/U$6),U$5),0),IF(MOD($A362-1-U$10,'Feuille1-Catégories'!$F$5+1)=0,U$3,""))),"")</f>
        <v/>
      </c>
      <c r="V362" s="29" t="str">
        <f ca="1">IF(AND($A362&lt;&gt;"",V$9&lt;&gt;""),IF(HLOOKUP(V$9,'Feuille1-Catégories'!$C$1:$G$2,2,FALSE)="OUI",V$3,IF(HLOOKUP(V$9,'Feuille1-Catégories'!$C$1:$G$3,3,FALSE)="OUI",OFFSET(V$3,MOD(QUOTIENT(ROW()-ROW($A$20),'Feuille1-Catégories'!$B$6/V$6),V$5),0),IF(MOD($A362-1-V$10,'Feuille1-Catégories'!$F$5+1)=0,V$3,""))),"")</f>
        <v/>
      </c>
      <c r="W362" s="29" t="str">
        <f ca="1">IF(AND($A362&lt;&gt;"",W$9&lt;&gt;""),IF(HLOOKUP(W$9,'Feuille1-Catégories'!$C$1:$G$2,2,FALSE)="OUI",W$3,IF(HLOOKUP(W$9,'Feuille1-Catégories'!$C$1:$G$3,3,FALSE)="OUI",OFFSET(W$3,MOD(QUOTIENT(ROW()-ROW($A$20),'Feuille1-Catégories'!$B$6/W$6),W$5),0),IF(MOD($A362-1-W$10,'Feuille1-Catégories'!$F$5+1)=0,W$3,""))),"")</f>
        <v/>
      </c>
      <c r="X362" s="29" t="str">
        <f ca="1">IF(AND($A362&lt;&gt;"",X$9&lt;&gt;""),IF(HLOOKUP(X$9,'Feuille1-Catégories'!$C$1:$G$2,2,FALSE)="OUI",X$3,IF(HLOOKUP(X$9,'Feuille1-Catégories'!$C$1:$G$3,3,FALSE)="OUI",OFFSET(X$3,MOD(QUOTIENT(ROW()-ROW($A$20),'Feuille1-Catégories'!$B$6/X$6),X$5),0),IF(MOD($A362-1-X$10,'Feuille1-Catégories'!$F$5+1)=0,X$3,""))),"")</f>
        <v/>
      </c>
      <c r="Y362" s="29" t="str">
        <f ca="1">IF(AND($A362&lt;&gt;"",Y$9&lt;&gt;""),IF(HLOOKUP(Y$9,'Feuille1-Catégories'!$C$1:$G$2,2,FALSE)="OUI",Y$3,IF(HLOOKUP(Y$9,'Feuille1-Catégories'!$C$1:$G$3,3,FALSE)="OUI",OFFSET(Y$3,MOD(QUOTIENT(ROW()-ROW($A$20),'Feuille1-Catégories'!$B$6/Y$6),Y$5),0),IF(MOD($A362-1-Y$10,'Feuille1-Catégories'!$F$5+1)=0,Y$3,""))),"")</f>
        <v/>
      </c>
      <c r="Z362" s="29" t="str">
        <f ca="1">IF(AND($A362&lt;&gt;"",Z$9&lt;&gt;""),IF(HLOOKUP(Z$9,'Feuille1-Catégories'!$C$1:$G$2,2,FALSE)="OUI",Z$3,IF(HLOOKUP(Z$9,'Feuille1-Catégories'!$C$1:$G$3,3,FALSE)="OUI",OFFSET(Z$3,MOD(QUOTIENT(ROW()-ROW($A$20),'Feuille1-Catégories'!$B$6/Z$6),Z$5),0),IF(MOD($A362-1-Z$10,'Feuille1-Catégories'!$F$5+1)=0,Z$3,""))),"")</f>
        <v/>
      </c>
    </row>
    <row r="363" spans="1:26" ht="17" x14ac:dyDescent="0.2">
      <c r="A363" s="21" t="str">
        <f>IF('Feuille2-Prix de vente'!A363&lt;&gt;"",'Feuille2-Prix de vente'!A363,"")</f>
        <v/>
      </c>
      <c r="B363" s="33" t="str">
        <f>IF('Feuille2-Prix de vente'!B363&lt;&gt;"",'Feuille2-Prix de vente'!B363,"")</f>
        <v/>
      </c>
      <c r="C363" s="10" t="str">
        <f>IF('Feuille2-Prix de vente'!C363&lt;&gt;"",'Feuille2-Prix de vente'!C363,"")</f>
        <v/>
      </c>
      <c r="D363" s="10" t="str">
        <f t="shared" si="5"/>
        <v/>
      </c>
      <c r="E363" s="10" t="str">
        <f>IF('Feuille2-Prix de vente'!E363&lt;&gt;"",'Feuille2-Prix de vente'!E363,"")</f>
        <v/>
      </c>
      <c r="F363" s="29" t="str">
        <f ca="1">IF(AND($A363&lt;&gt;"",F$9&lt;&gt;""),IF(HLOOKUP(F$9,'Feuille1-Catégories'!$C$1:$G$2,2,FALSE)="OUI",F$3,IF(HLOOKUP(F$9,'Feuille1-Catégories'!$C$1:$G$3,3,FALSE)="OUI",OFFSET(F$3,MOD(QUOTIENT(ROW()-ROW($A$20),'Feuille1-Catégories'!$B$6/F$6),F$5),0),IF(MOD($A363-1-F$10,'Feuille1-Catégories'!$F$5+1)=0,F$3,""))),"")</f>
        <v/>
      </c>
      <c r="G363" s="29" t="str">
        <f ca="1">IF(AND($A363&lt;&gt;"",G$9&lt;&gt;""),IF(HLOOKUP(G$9,'Feuille1-Catégories'!$C$1:$G$2,2,FALSE)="OUI",G$3,IF(HLOOKUP(G$9,'Feuille1-Catégories'!$C$1:$G$3,3,FALSE)="OUI",OFFSET(G$3,MOD(QUOTIENT(ROW()-ROW($A$20),'Feuille1-Catégories'!$B$6/G$6),G$5),0),IF(MOD($A363-1-G$10,'Feuille1-Catégories'!$F$5+1)=0,G$3,""))),"")</f>
        <v/>
      </c>
      <c r="H363" s="29" t="str">
        <f ca="1">IF(AND($A363&lt;&gt;"",H$9&lt;&gt;""),IF(HLOOKUP(H$9,'Feuille1-Catégories'!$C$1:$G$2,2,FALSE)="OUI",H$3,IF(HLOOKUP(H$9,'Feuille1-Catégories'!$C$1:$G$3,3,FALSE)="OUI",OFFSET(H$3,MOD(QUOTIENT(ROW()-ROW($A$20),'Feuille1-Catégories'!$B$6/H$6),H$5),0),IF(MOD($A363-1-H$10,'Feuille1-Catégories'!$F$5+1)=0,H$3,""))),"")</f>
        <v/>
      </c>
      <c r="I363" s="29" t="str">
        <f ca="1">IF(AND($A363&lt;&gt;"",I$9&lt;&gt;""),IF(HLOOKUP(I$9,'Feuille1-Catégories'!$C$1:$G$2,2,FALSE)="OUI",I$3,IF(HLOOKUP(I$9,'Feuille1-Catégories'!$C$1:$G$3,3,FALSE)="OUI",OFFSET(I$3,MOD(QUOTIENT(ROW()-ROW($A$20),'Feuille1-Catégories'!$B$6/I$6),I$5),0),IF(MOD($A363-1-I$10,'Feuille1-Catégories'!$F$5+1)=0,I$3,""))),"")</f>
        <v/>
      </c>
      <c r="J363" s="29" t="str">
        <f ca="1">IF(AND($A363&lt;&gt;"",J$9&lt;&gt;""),IF(HLOOKUP(J$9,'Feuille1-Catégories'!$C$1:$G$2,2,FALSE)="OUI",J$3,IF(HLOOKUP(J$9,'Feuille1-Catégories'!$C$1:$G$3,3,FALSE)="OUI",OFFSET(J$3,MOD(QUOTIENT(ROW()-ROW($A$20),'Feuille1-Catégories'!$B$6/J$6),J$5),0),IF(MOD($A363-1-J$10,'Feuille1-Catégories'!$F$5+1)=0,J$3,""))),"")</f>
        <v/>
      </c>
      <c r="K363" s="29" t="str">
        <f ca="1">IF(AND($A363&lt;&gt;"",K$9&lt;&gt;""),IF(HLOOKUP(K$9,'Feuille1-Catégories'!$C$1:$G$2,2,FALSE)="OUI",K$3,IF(HLOOKUP(K$9,'Feuille1-Catégories'!$C$1:$G$3,3,FALSE)="OUI",OFFSET(K$3,MOD(QUOTIENT(ROW()-ROW($A$20),'Feuille1-Catégories'!$B$6/K$6),K$5),0),IF(MOD($A363-1-K$10,'Feuille1-Catégories'!$F$5+1)=0,K$3,""))),"")</f>
        <v/>
      </c>
      <c r="L363" s="29" t="str">
        <f ca="1">IF(AND($A363&lt;&gt;"",L$9&lt;&gt;""),IF(HLOOKUP(L$9,'Feuille1-Catégories'!$C$1:$G$2,2,FALSE)="OUI",L$3,IF(HLOOKUP(L$9,'Feuille1-Catégories'!$C$1:$G$3,3,FALSE)="OUI",OFFSET(L$3,MOD(QUOTIENT(ROW()-ROW($A$20),'Feuille1-Catégories'!$B$6/L$6),L$5),0),IF(MOD($A363-1-L$10,'Feuille1-Catégories'!$F$5+1)=0,L$3,""))),"")</f>
        <v/>
      </c>
      <c r="M363" s="29" t="str">
        <f ca="1">IF(AND($A363&lt;&gt;"",M$9&lt;&gt;""),IF(HLOOKUP(M$9,'Feuille1-Catégories'!$C$1:$G$2,2,FALSE)="OUI",M$3,IF(HLOOKUP(M$9,'Feuille1-Catégories'!$C$1:$G$3,3,FALSE)="OUI",OFFSET(M$3,MOD(QUOTIENT(ROW()-ROW($A$20),'Feuille1-Catégories'!$B$6/M$6),M$5),0),IF(MOD($A363-1-M$10,'Feuille1-Catégories'!$F$5+1)=0,M$3,""))),"")</f>
        <v/>
      </c>
      <c r="N363" s="29" t="str">
        <f ca="1">IF(AND($A363&lt;&gt;"",N$9&lt;&gt;""),IF(HLOOKUP(N$9,'Feuille1-Catégories'!$C$1:$G$2,2,FALSE)="OUI",N$3,IF(HLOOKUP(N$9,'Feuille1-Catégories'!$C$1:$G$3,3,FALSE)="OUI",OFFSET(N$3,MOD(QUOTIENT(ROW()-ROW($A$20),'Feuille1-Catégories'!$B$6/N$6),N$5),0),IF(MOD($A363-1-N$10,'Feuille1-Catégories'!$F$5+1)=0,N$3,""))),"")</f>
        <v/>
      </c>
      <c r="O363" s="29" t="str">
        <f ca="1">IF(AND($A363&lt;&gt;"",O$9&lt;&gt;""),IF(HLOOKUP(O$9,'Feuille1-Catégories'!$C$1:$G$2,2,FALSE)="OUI",O$3,IF(HLOOKUP(O$9,'Feuille1-Catégories'!$C$1:$G$3,3,FALSE)="OUI",OFFSET(O$3,MOD(QUOTIENT(ROW()-ROW($A$20),'Feuille1-Catégories'!$B$6/O$6),O$5),0),IF(MOD($A363-1-O$10,'Feuille1-Catégories'!$F$5+1)=0,O$3,""))),"")</f>
        <v/>
      </c>
      <c r="P363" s="29" t="str">
        <f ca="1">IF(AND($A363&lt;&gt;"",P$9&lt;&gt;""),IF(HLOOKUP(P$9,'Feuille1-Catégories'!$C$1:$G$2,2,FALSE)="OUI",P$3,IF(HLOOKUP(P$9,'Feuille1-Catégories'!$C$1:$G$3,3,FALSE)="OUI",OFFSET(P$3,MOD(QUOTIENT(ROW()-ROW($A$20),'Feuille1-Catégories'!$B$6/P$6),P$5),0),IF(MOD($A363-1-P$10,'Feuille1-Catégories'!$F$5+1)=0,P$3,""))),"")</f>
        <v/>
      </c>
      <c r="Q363" s="29" t="str">
        <f ca="1">IF(AND($A363&lt;&gt;"",Q$9&lt;&gt;""),IF(HLOOKUP(Q$9,'Feuille1-Catégories'!$C$1:$G$2,2,FALSE)="OUI",Q$3,IF(HLOOKUP(Q$9,'Feuille1-Catégories'!$C$1:$G$3,3,FALSE)="OUI",OFFSET(Q$3,MOD(QUOTIENT(ROW()-ROW($A$20),'Feuille1-Catégories'!$B$6/Q$6),Q$5),0),IF(MOD($A363-1-Q$10,'Feuille1-Catégories'!$F$5+1)=0,Q$3,""))),"")</f>
        <v/>
      </c>
      <c r="R363" s="29" t="str">
        <f ca="1">IF(AND($A363&lt;&gt;"",R$9&lt;&gt;""),IF(HLOOKUP(R$9,'Feuille1-Catégories'!$C$1:$G$2,2,FALSE)="OUI",R$3,IF(HLOOKUP(R$9,'Feuille1-Catégories'!$C$1:$G$3,3,FALSE)="OUI",OFFSET(R$3,MOD(QUOTIENT(ROW()-ROW($A$20),'Feuille1-Catégories'!$B$6/R$6),R$5),0),IF(MOD($A363-1-R$10,'Feuille1-Catégories'!$F$5+1)=0,R$3,""))),"")</f>
        <v/>
      </c>
      <c r="S363" s="29" t="str">
        <f ca="1">IF(AND($A363&lt;&gt;"",S$9&lt;&gt;""),IF(HLOOKUP(S$9,'Feuille1-Catégories'!$C$1:$G$2,2,FALSE)="OUI",S$3,IF(HLOOKUP(S$9,'Feuille1-Catégories'!$C$1:$G$3,3,FALSE)="OUI",OFFSET(S$3,MOD(QUOTIENT(ROW()-ROW($A$20),'Feuille1-Catégories'!$B$6/S$6),S$5),0),IF(MOD($A363-1-S$10,'Feuille1-Catégories'!$F$5+1)=0,S$3,""))),"")</f>
        <v/>
      </c>
      <c r="T363" s="29" t="str">
        <f ca="1">IF(AND($A363&lt;&gt;"",T$9&lt;&gt;""),IF(HLOOKUP(T$9,'Feuille1-Catégories'!$C$1:$G$2,2,FALSE)="OUI",T$3,IF(HLOOKUP(T$9,'Feuille1-Catégories'!$C$1:$G$3,3,FALSE)="OUI",OFFSET(T$3,MOD(QUOTIENT(ROW()-ROW($A$20),'Feuille1-Catégories'!$B$6/T$6),T$5),0),IF(MOD($A363-1-T$10,'Feuille1-Catégories'!$F$5+1)=0,T$3,""))),"")</f>
        <v/>
      </c>
      <c r="U363" s="29" t="str">
        <f ca="1">IF(AND($A363&lt;&gt;"",U$9&lt;&gt;""),IF(HLOOKUP(U$9,'Feuille1-Catégories'!$C$1:$G$2,2,FALSE)="OUI",U$3,IF(HLOOKUP(U$9,'Feuille1-Catégories'!$C$1:$G$3,3,FALSE)="OUI",OFFSET(U$3,MOD(QUOTIENT(ROW()-ROW($A$20),'Feuille1-Catégories'!$B$6/U$6),U$5),0),IF(MOD($A363-1-U$10,'Feuille1-Catégories'!$F$5+1)=0,U$3,""))),"")</f>
        <v/>
      </c>
      <c r="V363" s="29" t="str">
        <f ca="1">IF(AND($A363&lt;&gt;"",V$9&lt;&gt;""),IF(HLOOKUP(V$9,'Feuille1-Catégories'!$C$1:$G$2,2,FALSE)="OUI",V$3,IF(HLOOKUP(V$9,'Feuille1-Catégories'!$C$1:$G$3,3,FALSE)="OUI",OFFSET(V$3,MOD(QUOTIENT(ROW()-ROW($A$20),'Feuille1-Catégories'!$B$6/V$6),V$5),0),IF(MOD($A363-1-V$10,'Feuille1-Catégories'!$F$5+1)=0,V$3,""))),"")</f>
        <v/>
      </c>
      <c r="W363" s="29" t="str">
        <f ca="1">IF(AND($A363&lt;&gt;"",W$9&lt;&gt;""),IF(HLOOKUP(W$9,'Feuille1-Catégories'!$C$1:$G$2,2,FALSE)="OUI",W$3,IF(HLOOKUP(W$9,'Feuille1-Catégories'!$C$1:$G$3,3,FALSE)="OUI",OFFSET(W$3,MOD(QUOTIENT(ROW()-ROW($A$20),'Feuille1-Catégories'!$B$6/W$6),W$5),0),IF(MOD($A363-1-W$10,'Feuille1-Catégories'!$F$5+1)=0,W$3,""))),"")</f>
        <v/>
      </c>
      <c r="X363" s="29" t="str">
        <f ca="1">IF(AND($A363&lt;&gt;"",X$9&lt;&gt;""),IF(HLOOKUP(X$9,'Feuille1-Catégories'!$C$1:$G$2,2,FALSE)="OUI",X$3,IF(HLOOKUP(X$9,'Feuille1-Catégories'!$C$1:$G$3,3,FALSE)="OUI",OFFSET(X$3,MOD(QUOTIENT(ROW()-ROW($A$20),'Feuille1-Catégories'!$B$6/X$6),X$5),0),IF(MOD($A363-1-X$10,'Feuille1-Catégories'!$F$5+1)=0,X$3,""))),"")</f>
        <v/>
      </c>
      <c r="Y363" s="29" t="str">
        <f ca="1">IF(AND($A363&lt;&gt;"",Y$9&lt;&gt;""),IF(HLOOKUP(Y$9,'Feuille1-Catégories'!$C$1:$G$2,2,FALSE)="OUI",Y$3,IF(HLOOKUP(Y$9,'Feuille1-Catégories'!$C$1:$G$3,3,FALSE)="OUI",OFFSET(Y$3,MOD(QUOTIENT(ROW()-ROW($A$20),'Feuille1-Catégories'!$B$6/Y$6),Y$5),0),IF(MOD($A363-1-Y$10,'Feuille1-Catégories'!$F$5+1)=0,Y$3,""))),"")</f>
        <v/>
      </c>
      <c r="Z363" s="29" t="str">
        <f ca="1">IF(AND($A363&lt;&gt;"",Z$9&lt;&gt;""),IF(HLOOKUP(Z$9,'Feuille1-Catégories'!$C$1:$G$2,2,FALSE)="OUI",Z$3,IF(HLOOKUP(Z$9,'Feuille1-Catégories'!$C$1:$G$3,3,FALSE)="OUI",OFFSET(Z$3,MOD(QUOTIENT(ROW()-ROW($A$20),'Feuille1-Catégories'!$B$6/Z$6),Z$5),0),IF(MOD($A363-1-Z$10,'Feuille1-Catégories'!$F$5+1)=0,Z$3,""))),"")</f>
        <v/>
      </c>
    </row>
    <row r="364" spans="1:26" ht="17" x14ac:dyDescent="0.2">
      <c r="A364" s="21" t="str">
        <f>IF('Feuille2-Prix de vente'!A364&lt;&gt;"",'Feuille2-Prix de vente'!A364,"")</f>
        <v/>
      </c>
      <c r="B364" s="33" t="str">
        <f>IF('Feuille2-Prix de vente'!B364&lt;&gt;"",'Feuille2-Prix de vente'!B364,"")</f>
        <v/>
      </c>
      <c r="C364" s="10" t="str">
        <f>IF('Feuille2-Prix de vente'!C364&lt;&gt;"",'Feuille2-Prix de vente'!C364,"")</f>
        <v/>
      </c>
      <c r="D364" s="10" t="str">
        <f t="shared" si="5"/>
        <v/>
      </c>
      <c r="E364" s="10" t="str">
        <f>IF('Feuille2-Prix de vente'!E364&lt;&gt;"",'Feuille2-Prix de vente'!E364,"")</f>
        <v/>
      </c>
      <c r="F364" s="29" t="str">
        <f ca="1">IF(AND($A364&lt;&gt;"",F$9&lt;&gt;""),IF(HLOOKUP(F$9,'Feuille1-Catégories'!$C$1:$G$2,2,FALSE)="OUI",F$3,IF(HLOOKUP(F$9,'Feuille1-Catégories'!$C$1:$G$3,3,FALSE)="OUI",OFFSET(F$3,MOD(QUOTIENT(ROW()-ROW($A$20),'Feuille1-Catégories'!$B$6/F$6),F$5),0),IF(MOD($A364-1-F$10,'Feuille1-Catégories'!$F$5+1)=0,F$3,""))),"")</f>
        <v/>
      </c>
      <c r="G364" s="29" t="str">
        <f ca="1">IF(AND($A364&lt;&gt;"",G$9&lt;&gt;""),IF(HLOOKUP(G$9,'Feuille1-Catégories'!$C$1:$G$2,2,FALSE)="OUI",G$3,IF(HLOOKUP(G$9,'Feuille1-Catégories'!$C$1:$G$3,3,FALSE)="OUI",OFFSET(G$3,MOD(QUOTIENT(ROW()-ROW($A$20),'Feuille1-Catégories'!$B$6/G$6),G$5),0),IF(MOD($A364-1-G$10,'Feuille1-Catégories'!$F$5+1)=0,G$3,""))),"")</f>
        <v/>
      </c>
      <c r="H364" s="29" t="str">
        <f ca="1">IF(AND($A364&lt;&gt;"",H$9&lt;&gt;""),IF(HLOOKUP(H$9,'Feuille1-Catégories'!$C$1:$G$2,2,FALSE)="OUI",H$3,IF(HLOOKUP(H$9,'Feuille1-Catégories'!$C$1:$G$3,3,FALSE)="OUI",OFFSET(H$3,MOD(QUOTIENT(ROW()-ROW($A$20),'Feuille1-Catégories'!$B$6/H$6),H$5),0),IF(MOD($A364-1-H$10,'Feuille1-Catégories'!$F$5+1)=0,H$3,""))),"")</f>
        <v/>
      </c>
      <c r="I364" s="29" t="str">
        <f ca="1">IF(AND($A364&lt;&gt;"",I$9&lt;&gt;""),IF(HLOOKUP(I$9,'Feuille1-Catégories'!$C$1:$G$2,2,FALSE)="OUI",I$3,IF(HLOOKUP(I$9,'Feuille1-Catégories'!$C$1:$G$3,3,FALSE)="OUI",OFFSET(I$3,MOD(QUOTIENT(ROW()-ROW($A$20),'Feuille1-Catégories'!$B$6/I$6),I$5),0),IF(MOD($A364-1-I$10,'Feuille1-Catégories'!$F$5+1)=0,I$3,""))),"")</f>
        <v/>
      </c>
      <c r="J364" s="29" t="str">
        <f ca="1">IF(AND($A364&lt;&gt;"",J$9&lt;&gt;""),IF(HLOOKUP(J$9,'Feuille1-Catégories'!$C$1:$G$2,2,FALSE)="OUI",J$3,IF(HLOOKUP(J$9,'Feuille1-Catégories'!$C$1:$G$3,3,FALSE)="OUI",OFFSET(J$3,MOD(QUOTIENT(ROW()-ROW($A$20),'Feuille1-Catégories'!$B$6/J$6),J$5),0),IF(MOD($A364-1-J$10,'Feuille1-Catégories'!$F$5+1)=0,J$3,""))),"")</f>
        <v/>
      </c>
      <c r="K364" s="29" t="str">
        <f ca="1">IF(AND($A364&lt;&gt;"",K$9&lt;&gt;""),IF(HLOOKUP(K$9,'Feuille1-Catégories'!$C$1:$G$2,2,FALSE)="OUI",K$3,IF(HLOOKUP(K$9,'Feuille1-Catégories'!$C$1:$G$3,3,FALSE)="OUI",OFFSET(K$3,MOD(QUOTIENT(ROW()-ROW($A$20),'Feuille1-Catégories'!$B$6/K$6),K$5),0),IF(MOD($A364-1-K$10,'Feuille1-Catégories'!$F$5+1)=0,K$3,""))),"")</f>
        <v/>
      </c>
      <c r="L364" s="29" t="str">
        <f ca="1">IF(AND($A364&lt;&gt;"",L$9&lt;&gt;""),IF(HLOOKUP(L$9,'Feuille1-Catégories'!$C$1:$G$2,2,FALSE)="OUI",L$3,IF(HLOOKUP(L$9,'Feuille1-Catégories'!$C$1:$G$3,3,FALSE)="OUI",OFFSET(L$3,MOD(QUOTIENT(ROW()-ROW($A$20),'Feuille1-Catégories'!$B$6/L$6),L$5),0),IF(MOD($A364-1-L$10,'Feuille1-Catégories'!$F$5+1)=0,L$3,""))),"")</f>
        <v/>
      </c>
      <c r="M364" s="29" t="str">
        <f ca="1">IF(AND($A364&lt;&gt;"",M$9&lt;&gt;""),IF(HLOOKUP(M$9,'Feuille1-Catégories'!$C$1:$G$2,2,FALSE)="OUI",M$3,IF(HLOOKUP(M$9,'Feuille1-Catégories'!$C$1:$G$3,3,FALSE)="OUI",OFFSET(M$3,MOD(QUOTIENT(ROW()-ROW($A$20),'Feuille1-Catégories'!$B$6/M$6),M$5),0),IF(MOD($A364-1-M$10,'Feuille1-Catégories'!$F$5+1)=0,M$3,""))),"")</f>
        <v/>
      </c>
      <c r="N364" s="29" t="str">
        <f ca="1">IF(AND($A364&lt;&gt;"",N$9&lt;&gt;""),IF(HLOOKUP(N$9,'Feuille1-Catégories'!$C$1:$G$2,2,FALSE)="OUI",N$3,IF(HLOOKUP(N$9,'Feuille1-Catégories'!$C$1:$G$3,3,FALSE)="OUI",OFFSET(N$3,MOD(QUOTIENT(ROW()-ROW($A$20),'Feuille1-Catégories'!$B$6/N$6),N$5),0),IF(MOD($A364-1-N$10,'Feuille1-Catégories'!$F$5+1)=0,N$3,""))),"")</f>
        <v/>
      </c>
      <c r="O364" s="29" t="str">
        <f ca="1">IF(AND($A364&lt;&gt;"",O$9&lt;&gt;""),IF(HLOOKUP(O$9,'Feuille1-Catégories'!$C$1:$G$2,2,FALSE)="OUI",O$3,IF(HLOOKUP(O$9,'Feuille1-Catégories'!$C$1:$G$3,3,FALSE)="OUI",OFFSET(O$3,MOD(QUOTIENT(ROW()-ROW($A$20),'Feuille1-Catégories'!$B$6/O$6),O$5),0),IF(MOD($A364-1-O$10,'Feuille1-Catégories'!$F$5+1)=0,O$3,""))),"")</f>
        <v/>
      </c>
      <c r="P364" s="29" t="str">
        <f ca="1">IF(AND($A364&lt;&gt;"",P$9&lt;&gt;""),IF(HLOOKUP(P$9,'Feuille1-Catégories'!$C$1:$G$2,2,FALSE)="OUI",P$3,IF(HLOOKUP(P$9,'Feuille1-Catégories'!$C$1:$G$3,3,FALSE)="OUI",OFFSET(P$3,MOD(QUOTIENT(ROW()-ROW($A$20),'Feuille1-Catégories'!$B$6/P$6),P$5),0),IF(MOD($A364-1-P$10,'Feuille1-Catégories'!$F$5+1)=0,P$3,""))),"")</f>
        <v/>
      </c>
      <c r="Q364" s="29" t="str">
        <f ca="1">IF(AND($A364&lt;&gt;"",Q$9&lt;&gt;""),IF(HLOOKUP(Q$9,'Feuille1-Catégories'!$C$1:$G$2,2,FALSE)="OUI",Q$3,IF(HLOOKUP(Q$9,'Feuille1-Catégories'!$C$1:$G$3,3,FALSE)="OUI",OFFSET(Q$3,MOD(QUOTIENT(ROW()-ROW($A$20),'Feuille1-Catégories'!$B$6/Q$6),Q$5),0),IF(MOD($A364-1-Q$10,'Feuille1-Catégories'!$F$5+1)=0,Q$3,""))),"")</f>
        <v/>
      </c>
      <c r="R364" s="29" t="str">
        <f ca="1">IF(AND($A364&lt;&gt;"",R$9&lt;&gt;""),IF(HLOOKUP(R$9,'Feuille1-Catégories'!$C$1:$G$2,2,FALSE)="OUI",R$3,IF(HLOOKUP(R$9,'Feuille1-Catégories'!$C$1:$G$3,3,FALSE)="OUI",OFFSET(R$3,MOD(QUOTIENT(ROW()-ROW($A$20),'Feuille1-Catégories'!$B$6/R$6),R$5),0),IF(MOD($A364-1-R$10,'Feuille1-Catégories'!$F$5+1)=0,R$3,""))),"")</f>
        <v/>
      </c>
      <c r="S364" s="29" t="str">
        <f ca="1">IF(AND($A364&lt;&gt;"",S$9&lt;&gt;""),IF(HLOOKUP(S$9,'Feuille1-Catégories'!$C$1:$G$2,2,FALSE)="OUI",S$3,IF(HLOOKUP(S$9,'Feuille1-Catégories'!$C$1:$G$3,3,FALSE)="OUI",OFFSET(S$3,MOD(QUOTIENT(ROW()-ROW($A$20),'Feuille1-Catégories'!$B$6/S$6),S$5),0),IF(MOD($A364-1-S$10,'Feuille1-Catégories'!$F$5+1)=0,S$3,""))),"")</f>
        <v/>
      </c>
      <c r="T364" s="29" t="str">
        <f ca="1">IF(AND($A364&lt;&gt;"",T$9&lt;&gt;""),IF(HLOOKUP(T$9,'Feuille1-Catégories'!$C$1:$G$2,2,FALSE)="OUI",T$3,IF(HLOOKUP(T$9,'Feuille1-Catégories'!$C$1:$G$3,3,FALSE)="OUI",OFFSET(T$3,MOD(QUOTIENT(ROW()-ROW($A$20),'Feuille1-Catégories'!$B$6/T$6),T$5),0),IF(MOD($A364-1-T$10,'Feuille1-Catégories'!$F$5+1)=0,T$3,""))),"")</f>
        <v/>
      </c>
      <c r="U364" s="29" t="str">
        <f ca="1">IF(AND($A364&lt;&gt;"",U$9&lt;&gt;""),IF(HLOOKUP(U$9,'Feuille1-Catégories'!$C$1:$G$2,2,FALSE)="OUI",U$3,IF(HLOOKUP(U$9,'Feuille1-Catégories'!$C$1:$G$3,3,FALSE)="OUI",OFFSET(U$3,MOD(QUOTIENT(ROW()-ROW($A$20),'Feuille1-Catégories'!$B$6/U$6),U$5),0),IF(MOD($A364-1-U$10,'Feuille1-Catégories'!$F$5+1)=0,U$3,""))),"")</f>
        <v/>
      </c>
      <c r="V364" s="29" t="str">
        <f ca="1">IF(AND($A364&lt;&gt;"",V$9&lt;&gt;""),IF(HLOOKUP(V$9,'Feuille1-Catégories'!$C$1:$G$2,2,FALSE)="OUI",V$3,IF(HLOOKUP(V$9,'Feuille1-Catégories'!$C$1:$G$3,3,FALSE)="OUI",OFFSET(V$3,MOD(QUOTIENT(ROW()-ROW($A$20),'Feuille1-Catégories'!$B$6/V$6),V$5),0),IF(MOD($A364-1-V$10,'Feuille1-Catégories'!$F$5+1)=0,V$3,""))),"")</f>
        <v/>
      </c>
      <c r="W364" s="29" t="str">
        <f ca="1">IF(AND($A364&lt;&gt;"",W$9&lt;&gt;""),IF(HLOOKUP(W$9,'Feuille1-Catégories'!$C$1:$G$2,2,FALSE)="OUI",W$3,IF(HLOOKUP(W$9,'Feuille1-Catégories'!$C$1:$G$3,3,FALSE)="OUI",OFFSET(W$3,MOD(QUOTIENT(ROW()-ROW($A$20),'Feuille1-Catégories'!$B$6/W$6),W$5),0),IF(MOD($A364-1-W$10,'Feuille1-Catégories'!$F$5+1)=0,W$3,""))),"")</f>
        <v/>
      </c>
      <c r="X364" s="29" t="str">
        <f ca="1">IF(AND($A364&lt;&gt;"",X$9&lt;&gt;""),IF(HLOOKUP(X$9,'Feuille1-Catégories'!$C$1:$G$2,2,FALSE)="OUI",X$3,IF(HLOOKUP(X$9,'Feuille1-Catégories'!$C$1:$G$3,3,FALSE)="OUI",OFFSET(X$3,MOD(QUOTIENT(ROW()-ROW($A$20),'Feuille1-Catégories'!$B$6/X$6),X$5),0),IF(MOD($A364-1-X$10,'Feuille1-Catégories'!$F$5+1)=0,X$3,""))),"")</f>
        <v/>
      </c>
      <c r="Y364" s="29" t="str">
        <f ca="1">IF(AND($A364&lt;&gt;"",Y$9&lt;&gt;""),IF(HLOOKUP(Y$9,'Feuille1-Catégories'!$C$1:$G$2,2,FALSE)="OUI",Y$3,IF(HLOOKUP(Y$9,'Feuille1-Catégories'!$C$1:$G$3,3,FALSE)="OUI",OFFSET(Y$3,MOD(QUOTIENT(ROW()-ROW($A$20),'Feuille1-Catégories'!$B$6/Y$6),Y$5),0),IF(MOD($A364-1-Y$10,'Feuille1-Catégories'!$F$5+1)=0,Y$3,""))),"")</f>
        <v/>
      </c>
      <c r="Z364" s="29" t="str">
        <f ca="1">IF(AND($A364&lt;&gt;"",Z$9&lt;&gt;""),IF(HLOOKUP(Z$9,'Feuille1-Catégories'!$C$1:$G$2,2,FALSE)="OUI",Z$3,IF(HLOOKUP(Z$9,'Feuille1-Catégories'!$C$1:$G$3,3,FALSE)="OUI",OFFSET(Z$3,MOD(QUOTIENT(ROW()-ROW($A$20),'Feuille1-Catégories'!$B$6/Z$6),Z$5),0),IF(MOD($A364-1-Z$10,'Feuille1-Catégories'!$F$5+1)=0,Z$3,""))),"")</f>
        <v/>
      </c>
    </row>
    <row r="365" spans="1:26" ht="17" x14ac:dyDescent="0.2">
      <c r="A365" s="21" t="str">
        <f>IF('Feuille2-Prix de vente'!A365&lt;&gt;"",'Feuille2-Prix de vente'!A365,"")</f>
        <v/>
      </c>
      <c r="B365" s="33" t="str">
        <f>IF('Feuille2-Prix de vente'!B365&lt;&gt;"",'Feuille2-Prix de vente'!B365,"")</f>
        <v/>
      </c>
      <c r="C365" s="10" t="str">
        <f>IF('Feuille2-Prix de vente'!C365&lt;&gt;"",'Feuille2-Prix de vente'!C365,"")</f>
        <v/>
      </c>
      <c r="D365" s="10" t="str">
        <f t="shared" si="5"/>
        <v/>
      </c>
      <c r="E365" s="10" t="str">
        <f>IF('Feuille2-Prix de vente'!E365&lt;&gt;"",'Feuille2-Prix de vente'!E365,"")</f>
        <v/>
      </c>
      <c r="F365" s="29" t="str">
        <f ca="1">IF(AND($A365&lt;&gt;"",F$9&lt;&gt;""),IF(HLOOKUP(F$9,'Feuille1-Catégories'!$C$1:$G$2,2,FALSE)="OUI",F$3,IF(HLOOKUP(F$9,'Feuille1-Catégories'!$C$1:$G$3,3,FALSE)="OUI",OFFSET(F$3,MOD(QUOTIENT(ROW()-ROW($A$20),'Feuille1-Catégories'!$B$6/F$6),F$5),0),IF(MOD($A365-1-F$10,'Feuille1-Catégories'!$F$5+1)=0,F$3,""))),"")</f>
        <v/>
      </c>
      <c r="G365" s="29" t="str">
        <f ca="1">IF(AND($A365&lt;&gt;"",G$9&lt;&gt;""),IF(HLOOKUP(G$9,'Feuille1-Catégories'!$C$1:$G$2,2,FALSE)="OUI",G$3,IF(HLOOKUP(G$9,'Feuille1-Catégories'!$C$1:$G$3,3,FALSE)="OUI",OFFSET(G$3,MOD(QUOTIENT(ROW()-ROW($A$20),'Feuille1-Catégories'!$B$6/G$6),G$5),0),IF(MOD($A365-1-G$10,'Feuille1-Catégories'!$F$5+1)=0,G$3,""))),"")</f>
        <v/>
      </c>
      <c r="H365" s="29" t="str">
        <f ca="1">IF(AND($A365&lt;&gt;"",H$9&lt;&gt;""),IF(HLOOKUP(H$9,'Feuille1-Catégories'!$C$1:$G$2,2,FALSE)="OUI",H$3,IF(HLOOKUP(H$9,'Feuille1-Catégories'!$C$1:$G$3,3,FALSE)="OUI",OFFSET(H$3,MOD(QUOTIENT(ROW()-ROW($A$20),'Feuille1-Catégories'!$B$6/H$6),H$5),0),IF(MOD($A365-1-H$10,'Feuille1-Catégories'!$F$5+1)=0,H$3,""))),"")</f>
        <v/>
      </c>
      <c r="I365" s="29" t="str">
        <f ca="1">IF(AND($A365&lt;&gt;"",I$9&lt;&gt;""),IF(HLOOKUP(I$9,'Feuille1-Catégories'!$C$1:$G$2,2,FALSE)="OUI",I$3,IF(HLOOKUP(I$9,'Feuille1-Catégories'!$C$1:$G$3,3,FALSE)="OUI",OFFSET(I$3,MOD(QUOTIENT(ROW()-ROW($A$20),'Feuille1-Catégories'!$B$6/I$6),I$5),0),IF(MOD($A365-1-I$10,'Feuille1-Catégories'!$F$5+1)=0,I$3,""))),"")</f>
        <v/>
      </c>
      <c r="J365" s="29" t="str">
        <f ca="1">IF(AND($A365&lt;&gt;"",J$9&lt;&gt;""),IF(HLOOKUP(J$9,'Feuille1-Catégories'!$C$1:$G$2,2,FALSE)="OUI",J$3,IF(HLOOKUP(J$9,'Feuille1-Catégories'!$C$1:$G$3,3,FALSE)="OUI",OFFSET(J$3,MOD(QUOTIENT(ROW()-ROW($A$20),'Feuille1-Catégories'!$B$6/J$6),J$5),0),IF(MOD($A365-1-J$10,'Feuille1-Catégories'!$F$5+1)=0,J$3,""))),"")</f>
        <v/>
      </c>
      <c r="K365" s="29" t="str">
        <f ca="1">IF(AND($A365&lt;&gt;"",K$9&lt;&gt;""),IF(HLOOKUP(K$9,'Feuille1-Catégories'!$C$1:$G$2,2,FALSE)="OUI",K$3,IF(HLOOKUP(K$9,'Feuille1-Catégories'!$C$1:$G$3,3,FALSE)="OUI",OFFSET(K$3,MOD(QUOTIENT(ROW()-ROW($A$20),'Feuille1-Catégories'!$B$6/K$6),K$5),0),IF(MOD($A365-1-K$10,'Feuille1-Catégories'!$F$5+1)=0,K$3,""))),"")</f>
        <v/>
      </c>
      <c r="L365" s="29" t="str">
        <f ca="1">IF(AND($A365&lt;&gt;"",L$9&lt;&gt;""),IF(HLOOKUP(L$9,'Feuille1-Catégories'!$C$1:$G$2,2,FALSE)="OUI",L$3,IF(HLOOKUP(L$9,'Feuille1-Catégories'!$C$1:$G$3,3,FALSE)="OUI",OFFSET(L$3,MOD(QUOTIENT(ROW()-ROW($A$20),'Feuille1-Catégories'!$B$6/L$6),L$5),0),IF(MOD($A365-1-L$10,'Feuille1-Catégories'!$F$5+1)=0,L$3,""))),"")</f>
        <v/>
      </c>
      <c r="M365" s="29" t="str">
        <f ca="1">IF(AND($A365&lt;&gt;"",M$9&lt;&gt;""),IF(HLOOKUP(M$9,'Feuille1-Catégories'!$C$1:$G$2,2,FALSE)="OUI",M$3,IF(HLOOKUP(M$9,'Feuille1-Catégories'!$C$1:$G$3,3,FALSE)="OUI",OFFSET(M$3,MOD(QUOTIENT(ROW()-ROW($A$20),'Feuille1-Catégories'!$B$6/M$6),M$5),0),IF(MOD($A365-1-M$10,'Feuille1-Catégories'!$F$5+1)=0,M$3,""))),"")</f>
        <v/>
      </c>
      <c r="N365" s="29" t="str">
        <f ca="1">IF(AND($A365&lt;&gt;"",N$9&lt;&gt;""),IF(HLOOKUP(N$9,'Feuille1-Catégories'!$C$1:$G$2,2,FALSE)="OUI",N$3,IF(HLOOKUP(N$9,'Feuille1-Catégories'!$C$1:$G$3,3,FALSE)="OUI",OFFSET(N$3,MOD(QUOTIENT(ROW()-ROW($A$20),'Feuille1-Catégories'!$B$6/N$6),N$5),0),IF(MOD($A365-1-N$10,'Feuille1-Catégories'!$F$5+1)=0,N$3,""))),"")</f>
        <v/>
      </c>
      <c r="O365" s="29" t="str">
        <f ca="1">IF(AND($A365&lt;&gt;"",O$9&lt;&gt;""),IF(HLOOKUP(O$9,'Feuille1-Catégories'!$C$1:$G$2,2,FALSE)="OUI",O$3,IF(HLOOKUP(O$9,'Feuille1-Catégories'!$C$1:$G$3,3,FALSE)="OUI",OFFSET(O$3,MOD(QUOTIENT(ROW()-ROW($A$20),'Feuille1-Catégories'!$B$6/O$6),O$5),0),IF(MOD($A365-1-O$10,'Feuille1-Catégories'!$F$5+1)=0,O$3,""))),"")</f>
        <v/>
      </c>
      <c r="P365" s="29" t="str">
        <f ca="1">IF(AND($A365&lt;&gt;"",P$9&lt;&gt;""),IF(HLOOKUP(P$9,'Feuille1-Catégories'!$C$1:$G$2,2,FALSE)="OUI",P$3,IF(HLOOKUP(P$9,'Feuille1-Catégories'!$C$1:$G$3,3,FALSE)="OUI",OFFSET(P$3,MOD(QUOTIENT(ROW()-ROW($A$20),'Feuille1-Catégories'!$B$6/P$6),P$5),0),IF(MOD($A365-1-P$10,'Feuille1-Catégories'!$F$5+1)=0,P$3,""))),"")</f>
        <v/>
      </c>
      <c r="Q365" s="29" t="str">
        <f ca="1">IF(AND($A365&lt;&gt;"",Q$9&lt;&gt;""),IF(HLOOKUP(Q$9,'Feuille1-Catégories'!$C$1:$G$2,2,FALSE)="OUI",Q$3,IF(HLOOKUP(Q$9,'Feuille1-Catégories'!$C$1:$G$3,3,FALSE)="OUI",OFFSET(Q$3,MOD(QUOTIENT(ROW()-ROW($A$20),'Feuille1-Catégories'!$B$6/Q$6),Q$5),0),IF(MOD($A365-1-Q$10,'Feuille1-Catégories'!$F$5+1)=0,Q$3,""))),"")</f>
        <v/>
      </c>
      <c r="R365" s="29" t="str">
        <f ca="1">IF(AND($A365&lt;&gt;"",R$9&lt;&gt;""),IF(HLOOKUP(R$9,'Feuille1-Catégories'!$C$1:$G$2,2,FALSE)="OUI",R$3,IF(HLOOKUP(R$9,'Feuille1-Catégories'!$C$1:$G$3,3,FALSE)="OUI",OFFSET(R$3,MOD(QUOTIENT(ROW()-ROW($A$20),'Feuille1-Catégories'!$B$6/R$6),R$5),0),IF(MOD($A365-1-R$10,'Feuille1-Catégories'!$F$5+1)=0,R$3,""))),"")</f>
        <v/>
      </c>
      <c r="S365" s="29" t="str">
        <f ca="1">IF(AND($A365&lt;&gt;"",S$9&lt;&gt;""),IF(HLOOKUP(S$9,'Feuille1-Catégories'!$C$1:$G$2,2,FALSE)="OUI",S$3,IF(HLOOKUP(S$9,'Feuille1-Catégories'!$C$1:$G$3,3,FALSE)="OUI",OFFSET(S$3,MOD(QUOTIENT(ROW()-ROW($A$20),'Feuille1-Catégories'!$B$6/S$6),S$5),0),IF(MOD($A365-1-S$10,'Feuille1-Catégories'!$F$5+1)=0,S$3,""))),"")</f>
        <v/>
      </c>
      <c r="T365" s="29" t="str">
        <f ca="1">IF(AND($A365&lt;&gt;"",T$9&lt;&gt;""),IF(HLOOKUP(T$9,'Feuille1-Catégories'!$C$1:$G$2,2,FALSE)="OUI",T$3,IF(HLOOKUP(T$9,'Feuille1-Catégories'!$C$1:$G$3,3,FALSE)="OUI",OFFSET(T$3,MOD(QUOTIENT(ROW()-ROW($A$20),'Feuille1-Catégories'!$B$6/T$6),T$5),0),IF(MOD($A365-1-T$10,'Feuille1-Catégories'!$F$5+1)=0,T$3,""))),"")</f>
        <v/>
      </c>
      <c r="U365" s="29" t="str">
        <f ca="1">IF(AND($A365&lt;&gt;"",U$9&lt;&gt;""),IF(HLOOKUP(U$9,'Feuille1-Catégories'!$C$1:$G$2,2,FALSE)="OUI",U$3,IF(HLOOKUP(U$9,'Feuille1-Catégories'!$C$1:$G$3,3,FALSE)="OUI",OFFSET(U$3,MOD(QUOTIENT(ROW()-ROW($A$20),'Feuille1-Catégories'!$B$6/U$6),U$5),0),IF(MOD($A365-1-U$10,'Feuille1-Catégories'!$F$5+1)=0,U$3,""))),"")</f>
        <v/>
      </c>
      <c r="V365" s="29" t="str">
        <f ca="1">IF(AND($A365&lt;&gt;"",V$9&lt;&gt;""),IF(HLOOKUP(V$9,'Feuille1-Catégories'!$C$1:$G$2,2,FALSE)="OUI",V$3,IF(HLOOKUP(V$9,'Feuille1-Catégories'!$C$1:$G$3,3,FALSE)="OUI",OFFSET(V$3,MOD(QUOTIENT(ROW()-ROW($A$20),'Feuille1-Catégories'!$B$6/V$6),V$5),0),IF(MOD($A365-1-V$10,'Feuille1-Catégories'!$F$5+1)=0,V$3,""))),"")</f>
        <v/>
      </c>
      <c r="W365" s="29" t="str">
        <f ca="1">IF(AND($A365&lt;&gt;"",W$9&lt;&gt;""),IF(HLOOKUP(W$9,'Feuille1-Catégories'!$C$1:$G$2,2,FALSE)="OUI",W$3,IF(HLOOKUP(W$9,'Feuille1-Catégories'!$C$1:$G$3,3,FALSE)="OUI",OFFSET(W$3,MOD(QUOTIENT(ROW()-ROW($A$20),'Feuille1-Catégories'!$B$6/W$6),W$5),0),IF(MOD($A365-1-W$10,'Feuille1-Catégories'!$F$5+1)=0,W$3,""))),"")</f>
        <v/>
      </c>
      <c r="X365" s="29" t="str">
        <f ca="1">IF(AND($A365&lt;&gt;"",X$9&lt;&gt;""),IF(HLOOKUP(X$9,'Feuille1-Catégories'!$C$1:$G$2,2,FALSE)="OUI",X$3,IF(HLOOKUP(X$9,'Feuille1-Catégories'!$C$1:$G$3,3,FALSE)="OUI",OFFSET(X$3,MOD(QUOTIENT(ROW()-ROW($A$20),'Feuille1-Catégories'!$B$6/X$6),X$5),0),IF(MOD($A365-1-X$10,'Feuille1-Catégories'!$F$5+1)=0,X$3,""))),"")</f>
        <v/>
      </c>
      <c r="Y365" s="29" t="str">
        <f ca="1">IF(AND($A365&lt;&gt;"",Y$9&lt;&gt;""),IF(HLOOKUP(Y$9,'Feuille1-Catégories'!$C$1:$G$2,2,FALSE)="OUI",Y$3,IF(HLOOKUP(Y$9,'Feuille1-Catégories'!$C$1:$G$3,3,FALSE)="OUI",OFFSET(Y$3,MOD(QUOTIENT(ROW()-ROW($A$20),'Feuille1-Catégories'!$B$6/Y$6),Y$5),0),IF(MOD($A365-1-Y$10,'Feuille1-Catégories'!$F$5+1)=0,Y$3,""))),"")</f>
        <v/>
      </c>
      <c r="Z365" s="29" t="str">
        <f ca="1">IF(AND($A365&lt;&gt;"",Z$9&lt;&gt;""),IF(HLOOKUP(Z$9,'Feuille1-Catégories'!$C$1:$G$2,2,FALSE)="OUI",Z$3,IF(HLOOKUP(Z$9,'Feuille1-Catégories'!$C$1:$G$3,3,FALSE)="OUI",OFFSET(Z$3,MOD(QUOTIENT(ROW()-ROW($A$20),'Feuille1-Catégories'!$B$6/Z$6),Z$5),0),IF(MOD($A365-1-Z$10,'Feuille1-Catégories'!$F$5+1)=0,Z$3,""))),"")</f>
        <v/>
      </c>
    </row>
    <row r="366" spans="1:26" ht="17" x14ac:dyDescent="0.2">
      <c r="A366" s="21" t="str">
        <f>IF('Feuille2-Prix de vente'!A366&lt;&gt;"",'Feuille2-Prix de vente'!A366,"")</f>
        <v/>
      </c>
      <c r="B366" s="33" t="str">
        <f>IF('Feuille2-Prix de vente'!B366&lt;&gt;"",'Feuille2-Prix de vente'!B366,"")</f>
        <v/>
      </c>
      <c r="C366" s="10" t="str">
        <f>IF('Feuille2-Prix de vente'!C366&lt;&gt;"",'Feuille2-Prix de vente'!C366,"")</f>
        <v/>
      </c>
      <c r="D366" s="10" t="str">
        <f t="shared" si="5"/>
        <v/>
      </c>
      <c r="E366" s="10" t="str">
        <f>IF('Feuille2-Prix de vente'!E366&lt;&gt;"",'Feuille2-Prix de vente'!E366,"")</f>
        <v/>
      </c>
      <c r="F366" s="29" t="str">
        <f ca="1">IF(AND($A366&lt;&gt;"",F$9&lt;&gt;""),IF(HLOOKUP(F$9,'Feuille1-Catégories'!$C$1:$G$2,2,FALSE)="OUI",F$3,IF(HLOOKUP(F$9,'Feuille1-Catégories'!$C$1:$G$3,3,FALSE)="OUI",OFFSET(F$3,MOD(QUOTIENT(ROW()-ROW($A$20),'Feuille1-Catégories'!$B$6/F$6),F$5),0),IF(MOD($A366-1-F$10,'Feuille1-Catégories'!$F$5+1)=0,F$3,""))),"")</f>
        <v/>
      </c>
      <c r="G366" s="29" t="str">
        <f ca="1">IF(AND($A366&lt;&gt;"",G$9&lt;&gt;""),IF(HLOOKUP(G$9,'Feuille1-Catégories'!$C$1:$G$2,2,FALSE)="OUI",G$3,IF(HLOOKUP(G$9,'Feuille1-Catégories'!$C$1:$G$3,3,FALSE)="OUI",OFFSET(G$3,MOD(QUOTIENT(ROW()-ROW($A$20),'Feuille1-Catégories'!$B$6/G$6),G$5),0),IF(MOD($A366-1-G$10,'Feuille1-Catégories'!$F$5+1)=0,G$3,""))),"")</f>
        <v/>
      </c>
      <c r="H366" s="29" t="str">
        <f ca="1">IF(AND($A366&lt;&gt;"",H$9&lt;&gt;""),IF(HLOOKUP(H$9,'Feuille1-Catégories'!$C$1:$G$2,2,FALSE)="OUI",H$3,IF(HLOOKUP(H$9,'Feuille1-Catégories'!$C$1:$G$3,3,FALSE)="OUI",OFFSET(H$3,MOD(QUOTIENT(ROW()-ROW($A$20),'Feuille1-Catégories'!$B$6/H$6),H$5),0),IF(MOD($A366-1-H$10,'Feuille1-Catégories'!$F$5+1)=0,H$3,""))),"")</f>
        <v/>
      </c>
      <c r="I366" s="29" t="str">
        <f ca="1">IF(AND($A366&lt;&gt;"",I$9&lt;&gt;""),IF(HLOOKUP(I$9,'Feuille1-Catégories'!$C$1:$G$2,2,FALSE)="OUI",I$3,IF(HLOOKUP(I$9,'Feuille1-Catégories'!$C$1:$G$3,3,FALSE)="OUI",OFFSET(I$3,MOD(QUOTIENT(ROW()-ROW($A$20),'Feuille1-Catégories'!$B$6/I$6),I$5),0),IF(MOD($A366-1-I$10,'Feuille1-Catégories'!$F$5+1)=0,I$3,""))),"")</f>
        <v/>
      </c>
      <c r="J366" s="29" t="str">
        <f ca="1">IF(AND($A366&lt;&gt;"",J$9&lt;&gt;""),IF(HLOOKUP(J$9,'Feuille1-Catégories'!$C$1:$G$2,2,FALSE)="OUI",J$3,IF(HLOOKUP(J$9,'Feuille1-Catégories'!$C$1:$G$3,3,FALSE)="OUI",OFFSET(J$3,MOD(QUOTIENT(ROW()-ROW($A$20),'Feuille1-Catégories'!$B$6/J$6),J$5),0),IF(MOD($A366-1-J$10,'Feuille1-Catégories'!$F$5+1)=0,J$3,""))),"")</f>
        <v/>
      </c>
      <c r="K366" s="29" t="str">
        <f ca="1">IF(AND($A366&lt;&gt;"",K$9&lt;&gt;""),IF(HLOOKUP(K$9,'Feuille1-Catégories'!$C$1:$G$2,2,FALSE)="OUI",K$3,IF(HLOOKUP(K$9,'Feuille1-Catégories'!$C$1:$G$3,3,FALSE)="OUI",OFFSET(K$3,MOD(QUOTIENT(ROW()-ROW($A$20),'Feuille1-Catégories'!$B$6/K$6),K$5),0),IF(MOD($A366-1-K$10,'Feuille1-Catégories'!$F$5+1)=0,K$3,""))),"")</f>
        <v/>
      </c>
      <c r="L366" s="29" t="str">
        <f ca="1">IF(AND($A366&lt;&gt;"",L$9&lt;&gt;""),IF(HLOOKUP(L$9,'Feuille1-Catégories'!$C$1:$G$2,2,FALSE)="OUI",L$3,IF(HLOOKUP(L$9,'Feuille1-Catégories'!$C$1:$G$3,3,FALSE)="OUI",OFFSET(L$3,MOD(QUOTIENT(ROW()-ROW($A$20),'Feuille1-Catégories'!$B$6/L$6),L$5),0),IF(MOD($A366-1-L$10,'Feuille1-Catégories'!$F$5+1)=0,L$3,""))),"")</f>
        <v/>
      </c>
      <c r="M366" s="29" t="str">
        <f ca="1">IF(AND($A366&lt;&gt;"",M$9&lt;&gt;""),IF(HLOOKUP(M$9,'Feuille1-Catégories'!$C$1:$G$2,2,FALSE)="OUI",M$3,IF(HLOOKUP(M$9,'Feuille1-Catégories'!$C$1:$G$3,3,FALSE)="OUI",OFFSET(M$3,MOD(QUOTIENT(ROW()-ROW($A$20),'Feuille1-Catégories'!$B$6/M$6),M$5),0),IF(MOD($A366-1-M$10,'Feuille1-Catégories'!$F$5+1)=0,M$3,""))),"")</f>
        <v/>
      </c>
      <c r="N366" s="29" t="str">
        <f ca="1">IF(AND($A366&lt;&gt;"",N$9&lt;&gt;""),IF(HLOOKUP(N$9,'Feuille1-Catégories'!$C$1:$G$2,2,FALSE)="OUI",N$3,IF(HLOOKUP(N$9,'Feuille1-Catégories'!$C$1:$G$3,3,FALSE)="OUI",OFFSET(N$3,MOD(QUOTIENT(ROW()-ROW($A$20),'Feuille1-Catégories'!$B$6/N$6),N$5),0),IF(MOD($A366-1-N$10,'Feuille1-Catégories'!$F$5+1)=0,N$3,""))),"")</f>
        <v/>
      </c>
      <c r="O366" s="29" t="str">
        <f ca="1">IF(AND($A366&lt;&gt;"",O$9&lt;&gt;""),IF(HLOOKUP(O$9,'Feuille1-Catégories'!$C$1:$G$2,2,FALSE)="OUI",O$3,IF(HLOOKUP(O$9,'Feuille1-Catégories'!$C$1:$G$3,3,FALSE)="OUI",OFFSET(O$3,MOD(QUOTIENT(ROW()-ROW($A$20),'Feuille1-Catégories'!$B$6/O$6),O$5),0),IF(MOD($A366-1-O$10,'Feuille1-Catégories'!$F$5+1)=0,O$3,""))),"")</f>
        <v/>
      </c>
      <c r="P366" s="29" t="str">
        <f ca="1">IF(AND($A366&lt;&gt;"",P$9&lt;&gt;""),IF(HLOOKUP(P$9,'Feuille1-Catégories'!$C$1:$G$2,2,FALSE)="OUI",P$3,IF(HLOOKUP(P$9,'Feuille1-Catégories'!$C$1:$G$3,3,FALSE)="OUI",OFFSET(P$3,MOD(QUOTIENT(ROW()-ROW($A$20),'Feuille1-Catégories'!$B$6/P$6),P$5),0),IF(MOD($A366-1-P$10,'Feuille1-Catégories'!$F$5+1)=0,P$3,""))),"")</f>
        <v/>
      </c>
      <c r="Q366" s="29" t="str">
        <f ca="1">IF(AND($A366&lt;&gt;"",Q$9&lt;&gt;""),IF(HLOOKUP(Q$9,'Feuille1-Catégories'!$C$1:$G$2,2,FALSE)="OUI",Q$3,IF(HLOOKUP(Q$9,'Feuille1-Catégories'!$C$1:$G$3,3,FALSE)="OUI",OFFSET(Q$3,MOD(QUOTIENT(ROW()-ROW($A$20),'Feuille1-Catégories'!$B$6/Q$6),Q$5),0),IF(MOD($A366-1-Q$10,'Feuille1-Catégories'!$F$5+1)=0,Q$3,""))),"")</f>
        <v/>
      </c>
      <c r="R366" s="29" t="str">
        <f ca="1">IF(AND($A366&lt;&gt;"",R$9&lt;&gt;""),IF(HLOOKUP(R$9,'Feuille1-Catégories'!$C$1:$G$2,2,FALSE)="OUI",R$3,IF(HLOOKUP(R$9,'Feuille1-Catégories'!$C$1:$G$3,3,FALSE)="OUI",OFFSET(R$3,MOD(QUOTIENT(ROW()-ROW($A$20),'Feuille1-Catégories'!$B$6/R$6),R$5),0),IF(MOD($A366-1-R$10,'Feuille1-Catégories'!$F$5+1)=0,R$3,""))),"")</f>
        <v/>
      </c>
      <c r="S366" s="29" t="str">
        <f ca="1">IF(AND($A366&lt;&gt;"",S$9&lt;&gt;""),IF(HLOOKUP(S$9,'Feuille1-Catégories'!$C$1:$G$2,2,FALSE)="OUI",S$3,IF(HLOOKUP(S$9,'Feuille1-Catégories'!$C$1:$G$3,3,FALSE)="OUI",OFFSET(S$3,MOD(QUOTIENT(ROW()-ROW($A$20),'Feuille1-Catégories'!$B$6/S$6),S$5),0),IF(MOD($A366-1-S$10,'Feuille1-Catégories'!$F$5+1)=0,S$3,""))),"")</f>
        <v/>
      </c>
      <c r="T366" s="29" t="str">
        <f ca="1">IF(AND($A366&lt;&gt;"",T$9&lt;&gt;""),IF(HLOOKUP(T$9,'Feuille1-Catégories'!$C$1:$G$2,2,FALSE)="OUI",T$3,IF(HLOOKUP(T$9,'Feuille1-Catégories'!$C$1:$G$3,3,FALSE)="OUI",OFFSET(T$3,MOD(QUOTIENT(ROW()-ROW($A$20),'Feuille1-Catégories'!$B$6/T$6),T$5),0),IF(MOD($A366-1-T$10,'Feuille1-Catégories'!$F$5+1)=0,T$3,""))),"")</f>
        <v/>
      </c>
      <c r="U366" s="29" t="str">
        <f ca="1">IF(AND($A366&lt;&gt;"",U$9&lt;&gt;""),IF(HLOOKUP(U$9,'Feuille1-Catégories'!$C$1:$G$2,2,FALSE)="OUI",U$3,IF(HLOOKUP(U$9,'Feuille1-Catégories'!$C$1:$G$3,3,FALSE)="OUI",OFFSET(U$3,MOD(QUOTIENT(ROW()-ROW($A$20),'Feuille1-Catégories'!$B$6/U$6),U$5),0),IF(MOD($A366-1-U$10,'Feuille1-Catégories'!$F$5+1)=0,U$3,""))),"")</f>
        <v/>
      </c>
      <c r="V366" s="29" t="str">
        <f ca="1">IF(AND($A366&lt;&gt;"",V$9&lt;&gt;""),IF(HLOOKUP(V$9,'Feuille1-Catégories'!$C$1:$G$2,2,FALSE)="OUI",V$3,IF(HLOOKUP(V$9,'Feuille1-Catégories'!$C$1:$G$3,3,FALSE)="OUI",OFFSET(V$3,MOD(QUOTIENT(ROW()-ROW($A$20),'Feuille1-Catégories'!$B$6/V$6),V$5),0),IF(MOD($A366-1-V$10,'Feuille1-Catégories'!$F$5+1)=0,V$3,""))),"")</f>
        <v/>
      </c>
      <c r="W366" s="29" t="str">
        <f ca="1">IF(AND($A366&lt;&gt;"",W$9&lt;&gt;""),IF(HLOOKUP(W$9,'Feuille1-Catégories'!$C$1:$G$2,2,FALSE)="OUI",W$3,IF(HLOOKUP(W$9,'Feuille1-Catégories'!$C$1:$G$3,3,FALSE)="OUI",OFFSET(W$3,MOD(QUOTIENT(ROW()-ROW($A$20),'Feuille1-Catégories'!$B$6/W$6),W$5),0),IF(MOD($A366-1-W$10,'Feuille1-Catégories'!$F$5+1)=0,W$3,""))),"")</f>
        <v/>
      </c>
      <c r="X366" s="29" t="str">
        <f ca="1">IF(AND($A366&lt;&gt;"",X$9&lt;&gt;""),IF(HLOOKUP(X$9,'Feuille1-Catégories'!$C$1:$G$2,2,FALSE)="OUI",X$3,IF(HLOOKUP(X$9,'Feuille1-Catégories'!$C$1:$G$3,3,FALSE)="OUI",OFFSET(X$3,MOD(QUOTIENT(ROW()-ROW($A$20),'Feuille1-Catégories'!$B$6/X$6),X$5),0),IF(MOD($A366-1-X$10,'Feuille1-Catégories'!$F$5+1)=0,X$3,""))),"")</f>
        <v/>
      </c>
      <c r="Y366" s="29" t="str">
        <f ca="1">IF(AND($A366&lt;&gt;"",Y$9&lt;&gt;""),IF(HLOOKUP(Y$9,'Feuille1-Catégories'!$C$1:$G$2,2,FALSE)="OUI",Y$3,IF(HLOOKUP(Y$9,'Feuille1-Catégories'!$C$1:$G$3,3,FALSE)="OUI",OFFSET(Y$3,MOD(QUOTIENT(ROW()-ROW($A$20),'Feuille1-Catégories'!$B$6/Y$6),Y$5),0),IF(MOD($A366-1-Y$10,'Feuille1-Catégories'!$F$5+1)=0,Y$3,""))),"")</f>
        <v/>
      </c>
      <c r="Z366" s="29" t="str">
        <f ca="1">IF(AND($A366&lt;&gt;"",Z$9&lt;&gt;""),IF(HLOOKUP(Z$9,'Feuille1-Catégories'!$C$1:$G$2,2,FALSE)="OUI",Z$3,IF(HLOOKUP(Z$9,'Feuille1-Catégories'!$C$1:$G$3,3,FALSE)="OUI",OFFSET(Z$3,MOD(QUOTIENT(ROW()-ROW($A$20),'Feuille1-Catégories'!$B$6/Z$6),Z$5),0),IF(MOD($A366-1-Z$10,'Feuille1-Catégories'!$F$5+1)=0,Z$3,""))),"")</f>
        <v/>
      </c>
    </row>
    <row r="367" spans="1:26" ht="17" x14ac:dyDescent="0.2">
      <c r="A367" s="21" t="str">
        <f>IF('Feuille2-Prix de vente'!A367&lt;&gt;"",'Feuille2-Prix de vente'!A367,"")</f>
        <v/>
      </c>
      <c r="B367" s="33" t="str">
        <f>IF('Feuille2-Prix de vente'!B367&lt;&gt;"",'Feuille2-Prix de vente'!B367,"")</f>
        <v/>
      </c>
      <c r="C367" s="10" t="str">
        <f>IF('Feuille2-Prix de vente'!C367&lt;&gt;"",'Feuille2-Prix de vente'!C367,"")</f>
        <v/>
      </c>
      <c r="D367" s="10" t="str">
        <f t="shared" si="5"/>
        <v/>
      </c>
      <c r="E367" s="10" t="str">
        <f>IF('Feuille2-Prix de vente'!E367&lt;&gt;"",'Feuille2-Prix de vente'!E367,"")</f>
        <v/>
      </c>
      <c r="F367" s="29" t="str">
        <f ca="1">IF(AND($A367&lt;&gt;"",F$9&lt;&gt;""),IF(HLOOKUP(F$9,'Feuille1-Catégories'!$C$1:$G$2,2,FALSE)="OUI",F$3,IF(HLOOKUP(F$9,'Feuille1-Catégories'!$C$1:$G$3,3,FALSE)="OUI",OFFSET(F$3,MOD(QUOTIENT(ROW()-ROW($A$20),'Feuille1-Catégories'!$B$6/F$6),F$5),0),IF(MOD($A367-1-F$10,'Feuille1-Catégories'!$F$5+1)=0,F$3,""))),"")</f>
        <v/>
      </c>
      <c r="G367" s="29" t="str">
        <f ca="1">IF(AND($A367&lt;&gt;"",G$9&lt;&gt;""),IF(HLOOKUP(G$9,'Feuille1-Catégories'!$C$1:$G$2,2,FALSE)="OUI",G$3,IF(HLOOKUP(G$9,'Feuille1-Catégories'!$C$1:$G$3,3,FALSE)="OUI",OFFSET(G$3,MOD(QUOTIENT(ROW()-ROW($A$20),'Feuille1-Catégories'!$B$6/G$6),G$5),0),IF(MOD($A367-1-G$10,'Feuille1-Catégories'!$F$5+1)=0,G$3,""))),"")</f>
        <v/>
      </c>
      <c r="H367" s="29" t="str">
        <f ca="1">IF(AND($A367&lt;&gt;"",H$9&lt;&gt;""),IF(HLOOKUP(H$9,'Feuille1-Catégories'!$C$1:$G$2,2,FALSE)="OUI",H$3,IF(HLOOKUP(H$9,'Feuille1-Catégories'!$C$1:$G$3,3,FALSE)="OUI",OFFSET(H$3,MOD(QUOTIENT(ROW()-ROW($A$20),'Feuille1-Catégories'!$B$6/H$6),H$5),0),IF(MOD($A367-1-H$10,'Feuille1-Catégories'!$F$5+1)=0,H$3,""))),"")</f>
        <v/>
      </c>
      <c r="I367" s="29" t="str">
        <f ca="1">IF(AND($A367&lt;&gt;"",I$9&lt;&gt;""),IF(HLOOKUP(I$9,'Feuille1-Catégories'!$C$1:$G$2,2,FALSE)="OUI",I$3,IF(HLOOKUP(I$9,'Feuille1-Catégories'!$C$1:$G$3,3,FALSE)="OUI",OFFSET(I$3,MOD(QUOTIENT(ROW()-ROW($A$20),'Feuille1-Catégories'!$B$6/I$6),I$5),0),IF(MOD($A367-1-I$10,'Feuille1-Catégories'!$F$5+1)=0,I$3,""))),"")</f>
        <v/>
      </c>
      <c r="J367" s="29" t="str">
        <f ca="1">IF(AND($A367&lt;&gt;"",J$9&lt;&gt;""),IF(HLOOKUP(J$9,'Feuille1-Catégories'!$C$1:$G$2,2,FALSE)="OUI",J$3,IF(HLOOKUP(J$9,'Feuille1-Catégories'!$C$1:$G$3,3,FALSE)="OUI",OFFSET(J$3,MOD(QUOTIENT(ROW()-ROW($A$20),'Feuille1-Catégories'!$B$6/J$6),J$5),0),IF(MOD($A367-1-J$10,'Feuille1-Catégories'!$F$5+1)=0,J$3,""))),"")</f>
        <v/>
      </c>
      <c r="K367" s="29" t="str">
        <f ca="1">IF(AND($A367&lt;&gt;"",K$9&lt;&gt;""),IF(HLOOKUP(K$9,'Feuille1-Catégories'!$C$1:$G$2,2,FALSE)="OUI",K$3,IF(HLOOKUP(K$9,'Feuille1-Catégories'!$C$1:$G$3,3,FALSE)="OUI",OFFSET(K$3,MOD(QUOTIENT(ROW()-ROW($A$20),'Feuille1-Catégories'!$B$6/K$6),K$5),0),IF(MOD($A367-1-K$10,'Feuille1-Catégories'!$F$5+1)=0,K$3,""))),"")</f>
        <v/>
      </c>
      <c r="L367" s="29" t="str">
        <f ca="1">IF(AND($A367&lt;&gt;"",L$9&lt;&gt;""),IF(HLOOKUP(L$9,'Feuille1-Catégories'!$C$1:$G$2,2,FALSE)="OUI",L$3,IF(HLOOKUP(L$9,'Feuille1-Catégories'!$C$1:$G$3,3,FALSE)="OUI",OFFSET(L$3,MOD(QUOTIENT(ROW()-ROW($A$20),'Feuille1-Catégories'!$B$6/L$6),L$5),0),IF(MOD($A367-1-L$10,'Feuille1-Catégories'!$F$5+1)=0,L$3,""))),"")</f>
        <v/>
      </c>
      <c r="M367" s="29" t="str">
        <f ca="1">IF(AND($A367&lt;&gt;"",M$9&lt;&gt;""),IF(HLOOKUP(M$9,'Feuille1-Catégories'!$C$1:$G$2,2,FALSE)="OUI",M$3,IF(HLOOKUP(M$9,'Feuille1-Catégories'!$C$1:$G$3,3,FALSE)="OUI",OFFSET(M$3,MOD(QUOTIENT(ROW()-ROW($A$20),'Feuille1-Catégories'!$B$6/M$6),M$5),0),IF(MOD($A367-1-M$10,'Feuille1-Catégories'!$F$5+1)=0,M$3,""))),"")</f>
        <v/>
      </c>
      <c r="N367" s="29" t="str">
        <f ca="1">IF(AND($A367&lt;&gt;"",N$9&lt;&gt;""),IF(HLOOKUP(N$9,'Feuille1-Catégories'!$C$1:$G$2,2,FALSE)="OUI",N$3,IF(HLOOKUP(N$9,'Feuille1-Catégories'!$C$1:$G$3,3,FALSE)="OUI",OFFSET(N$3,MOD(QUOTIENT(ROW()-ROW($A$20),'Feuille1-Catégories'!$B$6/N$6),N$5),0),IF(MOD($A367-1-N$10,'Feuille1-Catégories'!$F$5+1)=0,N$3,""))),"")</f>
        <v/>
      </c>
      <c r="O367" s="29" t="str">
        <f ca="1">IF(AND($A367&lt;&gt;"",O$9&lt;&gt;""),IF(HLOOKUP(O$9,'Feuille1-Catégories'!$C$1:$G$2,2,FALSE)="OUI",O$3,IF(HLOOKUP(O$9,'Feuille1-Catégories'!$C$1:$G$3,3,FALSE)="OUI",OFFSET(O$3,MOD(QUOTIENT(ROW()-ROW($A$20),'Feuille1-Catégories'!$B$6/O$6),O$5),0),IF(MOD($A367-1-O$10,'Feuille1-Catégories'!$F$5+1)=0,O$3,""))),"")</f>
        <v/>
      </c>
      <c r="P367" s="29" t="str">
        <f ca="1">IF(AND($A367&lt;&gt;"",P$9&lt;&gt;""),IF(HLOOKUP(P$9,'Feuille1-Catégories'!$C$1:$G$2,2,FALSE)="OUI",P$3,IF(HLOOKUP(P$9,'Feuille1-Catégories'!$C$1:$G$3,3,FALSE)="OUI",OFFSET(P$3,MOD(QUOTIENT(ROW()-ROW($A$20),'Feuille1-Catégories'!$B$6/P$6),P$5),0),IF(MOD($A367-1-P$10,'Feuille1-Catégories'!$F$5+1)=0,P$3,""))),"")</f>
        <v/>
      </c>
      <c r="Q367" s="29" t="str">
        <f ca="1">IF(AND($A367&lt;&gt;"",Q$9&lt;&gt;""),IF(HLOOKUP(Q$9,'Feuille1-Catégories'!$C$1:$G$2,2,FALSE)="OUI",Q$3,IF(HLOOKUP(Q$9,'Feuille1-Catégories'!$C$1:$G$3,3,FALSE)="OUI",OFFSET(Q$3,MOD(QUOTIENT(ROW()-ROW($A$20),'Feuille1-Catégories'!$B$6/Q$6),Q$5),0),IF(MOD($A367-1-Q$10,'Feuille1-Catégories'!$F$5+1)=0,Q$3,""))),"")</f>
        <v/>
      </c>
      <c r="R367" s="29" t="str">
        <f ca="1">IF(AND($A367&lt;&gt;"",R$9&lt;&gt;""),IF(HLOOKUP(R$9,'Feuille1-Catégories'!$C$1:$G$2,2,FALSE)="OUI",R$3,IF(HLOOKUP(R$9,'Feuille1-Catégories'!$C$1:$G$3,3,FALSE)="OUI",OFFSET(R$3,MOD(QUOTIENT(ROW()-ROW($A$20),'Feuille1-Catégories'!$B$6/R$6),R$5),0),IF(MOD($A367-1-R$10,'Feuille1-Catégories'!$F$5+1)=0,R$3,""))),"")</f>
        <v/>
      </c>
      <c r="S367" s="29" t="str">
        <f ca="1">IF(AND($A367&lt;&gt;"",S$9&lt;&gt;""),IF(HLOOKUP(S$9,'Feuille1-Catégories'!$C$1:$G$2,2,FALSE)="OUI",S$3,IF(HLOOKUP(S$9,'Feuille1-Catégories'!$C$1:$G$3,3,FALSE)="OUI",OFFSET(S$3,MOD(QUOTIENT(ROW()-ROW($A$20),'Feuille1-Catégories'!$B$6/S$6),S$5),0),IF(MOD($A367-1-S$10,'Feuille1-Catégories'!$F$5+1)=0,S$3,""))),"")</f>
        <v/>
      </c>
      <c r="T367" s="29" t="str">
        <f ca="1">IF(AND($A367&lt;&gt;"",T$9&lt;&gt;""),IF(HLOOKUP(T$9,'Feuille1-Catégories'!$C$1:$G$2,2,FALSE)="OUI",T$3,IF(HLOOKUP(T$9,'Feuille1-Catégories'!$C$1:$G$3,3,FALSE)="OUI",OFFSET(T$3,MOD(QUOTIENT(ROW()-ROW($A$20),'Feuille1-Catégories'!$B$6/T$6),T$5),0),IF(MOD($A367-1-T$10,'Feuille1-Catégories'!$F$5+1)=0,T$3,""))),"")</f>
        <v/>
      </c>
      <c r="U367" s="29" t="str">
        <f ca="1">IF(AND($A367&lt;&gt;"",U$9&lt;&gt;""),IF(HLOOKUP(U$9,'Feuille1-Catégories'!$C$1:$G$2,2,FALSE)="OUI",U$3,IF(HLOOKUP(U$9,'Feuille1-Catégories'!$C$1:$G$3,3,FALSE)="OUI",OFFSET(U$3,MOD(QUOTIENT(ROW()-ROW($A$20),'Feuille1-Catégories'!$B$6/U$6),U$5),0),IF(MOD($A367-1-U$10,'Feuille1-Catégories'!$F$5+1)=0,U$3,""))),"")</f>
        <v/>
      </c>
      <c r="V367" s="29" t="str">
        <f ca="1">IF(AND($A367&lt;&gt;"",V$9&lt;&gt;""),IF(HLOOKUP(V$9,'Feuille1-Catégories'!$C$1:$G$2,2,FALSE)="OUI",V$3,IF(HLOOKUP(V$9,'Feuille1-Catégories'!$C$1:$G$3,3,FALSE)="OUI",OFFSET(V$3,MOD(QUOTIENT(ROW()-ROW($A$20),'Feuille1-Catégories'!$B$6/V$6),V$5),0),IF(MOD($A367-1-V$10,'Feuille1-Catégories'!$F$5+1)=0,V$3,""))),"")</f>
        <v/>
      </c>
      <c r="W367" s="29" t="str">
        <f ca="1">IF(AND($A367&lt;&gt;"",W$9&lt;&gt;""),IF(HLOOKUP(W$9,'Feuille1-Catégories'!$C$1:$G$2,2,FALSE)="OUI",W$3,IF(HLOOKUP(W$9,'Feuille1-Catégories'!$C$1:$G$3,3,FALSE)="OUI",OFFSET(W$3,MOD(QUOTIENT(ROW()-ROW($A$20),'Feuille1-Catégories'!$B$6/W$6),W$5),0),IF(MOD($A367-1-W$10,'Feuille1-Catégories'!$F$5+1)=0,W$3,""))),"")</f>
        <v/>
      </c>
      <c r="X367" s="29" t="str">
        <f ca="1">IF(AND($A367&lt;&gt;"",X$9&lt;&gt;""),IF(HLOOKUP(X$9,'Feuille1-Catégories'!$C$1:$G$2,2,FALSE)="OUI",X$3,IF(HLOOKUP(X$9,'Feuille1-Catégories'!$C$1:$G$3,3,FALSE)="OUI",OFFSET(X$3,MOD(QUOTIENT(ROW()-ROW($A$20),'Feuille1-Catégories'!$B$6/X$6),X$5),0),IF(MOD($A367-1-X$10,'Feuille1-Catégories'!$F$5+1)=0,X$3,""))),"")</f>
        <v/>
      </c>
      <c r="Y367" s="29" t="str">
        <f ca="1">IF(AND($A367&lt;&gt;"",Y$9&lt;&gt;""),IF(HLOOKUP(Y$9,'Feuille1-Catégories'!$C$1:$G$2,2,FALSE)="OUI",Y$3,IF(HLOOKUP(Y$9,'Feuille1-Catégories'!$C$1:$G$3,3,FALSE)="OUI",OFFSET(Y$3,MOD(QUOTIENT(ROW()-ROW($A$20),'Feuille1-Catégories'!$B$6/Y$6),Y$5),0),IF(MOD($A367-1-Y$10,'Feuille1-Catégories'!$F$5+1)=0,Y$3,""))),"")</f>
        <v/>
      </c>
      <c r="Z367" s="29" t="str">
        <f ca="1">IF(AND($A367&lt;&gt;"",Z$9&lt;&gt;""),IF(HLOOKUP(Z$9,'Feuille1-Catégories'!$C$1:$G$2,2,FALSE)="OUI",Z$3,IF(HLOOKUP(Z$9,'Feuille1-Catégories'!$C$1:$G$3,3,FALSE)="OUI",OFFSET(Z$3,MOD(QUOTIENT(ROW()-ROW($A$20),'Feuille1-Catégories'!$B$6/Z$6),Z$5),0),IF(MOD($A367-1-Z$10,'Feuille1-Catégories'!$F$5+1)=0,Z$3,""))),"")</f>
        <v/>
      </c>
    </row>
    <row r="368" spans="1:26" ht="17" x14ac:dyDescent="0.2">
      <c r="A368" s="21" t="str">
        <f>IF('Feuille2-Prix de vente'!A368&lt;&gt;"",'Feuille2-Prix de vente'!A368,"")</f>
        <v/>
      </c>
      <c r="B368" s="33" t="str">
        <f>IF('Feuille2-Prix de vente'!B368&lt;&gt;"",'Feuille2-Prix de vente'!B368,"")</f>
        <v/>
      </c>
      <c r="C368" s="10" t="str">
        <f>IF('Feuille2-Prix de vente'!C368&lt;&gt;"",'Feuille2-Prix de vente'!C368,"")</f>
        <v/>
      </c>
      <c r="D368" s="10" t="str">
        <f t="shared" si="5"/>
        <v/>
      </c>
      <c r="E368" s="10" t="str">
        <f>IF('Feuille2-Prix de vente'!E368&lt;&gt;"",'Feuille2-Prix de vente'!E368,"")</f>
        <v/>
      </c>
      <c r="F368" s="29" t="str">
        <f ca="1">IF(AND($A368&lt;&gt;"",F$9&lt;&gt;""),IF(HLOOKUP(F$9,'Feuille1-Catégories'!$C$1:$G$2,2,FALSE)="OUI",F$3,IF(HLOOKUP(F$9,'Feuille1-Catégories'!$C$1:$G$3,3,FALSE)="OUI",OFFSET(F$3,MOD(QUOTIENT(ROW()-ROW($A$20),'Feuille1-Catégories'!$B$6/F$6),F$5),0),IF(MOD($A368-1-F$10,'Feuille1-Catégories'!$F$5+1)=0,F$3,""))),"")</f>
        <v/>
      </c>
      <c r="G368" s="29" t="str">
        <f ca="1">IF(AND($A368&lt;&gt;"",G$9&lt;&gt;""),IF(HLOOKUP(G$9,'Feuille1-Catégories'!$C$1:$G$2,2,FALSE)="OUI",G$3,IF(HLOOKUP(G$9,'Feuille1-Catégories'!$C$1:$G$3,3,FALSE)="OUI",OFFSET(G$3,MOD(QUOTIENT(ROW()-ROW($A$20),'Feuille1-Catégories'!$B$6/G$6),G$5),0),IF(MOD($A368-1-G$10,'Feuille1-Catégories'!$F$5+1)=0,G$3,""))),"")</f>
        <v/>
      </c>
      <c r="H368" s="29" t="str">
        <f ca="1">IF(AND($A368&lt;&gt;"",H$9&lt;&gt;""),IF(HLOOKUP(H$9,'Feuille1-Catégories'!$C$1:$G$2,2,FALSE)="OUI",H$3,IF(HLOOKUP(H$9,'Feuille1-Catégories'!$C$1:$G$3,3,FALSE)="OUI",OFFSET(H$3,MOD(QUOTIENT(ROW()-ROW($A$20),'Feuille1-Catégories'!$B$6/H$6),H$5),0),IF(MOD($A368-1-H$10,'Feuille1-Catégories'!$F$5+1)=0,H$3,""))),"")</f>
        <v/>
      </c>
      <c r="I368" s="29" t="str">
        <f ca="1">IF(AND($A368&lt;&gt;"",I$9&lt;&gt;""),IF(HLOOKUP(I$9,'Feuille1-Catégories'!$C$1:$G$2,2,FALSE)="OUI",I$3,IF(HLOOKUP(I$9,'Feuille1-Catégories'!$C$1:$G$3,3,FALSE)="OUI",OFFSET(I$3,MOD(QUOTIENT(ROW()-ROW($A$20),'Feuille1-Catégories'!$B$6/I$6),I$5),0),IF(MOD($A368-1-I$10,'Feuille1-Catégories'!$F$5+1)=0,I$3,""))),"")</f>
        <v/>
      </c>
      <c r="J368" s="29" t="str">
        <f ca="1">IF(AND($A368&lt;&gt;"",J$9&lt;&gt;""),IF(HLOOKUP(J$9,'Feuille1-Catégories'!$C$1:$G$2,2,FALSE)="OUI",J$3,IF(HLOOKUP(J$9,'Feuille1-Catégories'!$C$1:$G$3,3,FALSE)="OUI",OFFSET(J$3,MOD(QUOTIENT(ROW()-ROW($A$20),'Feuille1-Catégories'!$B$6/J$6),J$5),0),IF(MOD($A368-1-J$10,'Feuille1-Catégories'!$F$5+1)=0,J$3,""))),"")</f>
        <v/>
      </c>
      <c r="K368" s="29" t="str">
        <f ca="1">IF(AND($A368&lt;&gt;"",K$9&lt;&gt;""),IF(HLOOKUP(K$9,'Feuille1-Catégories'!$C$1:$G$2,2,FALSE)="OUI",K$3,IF(HLOOKUP(K$9,'Feuille1-Catégories'!$C$1:$G$3,3,FALSE)="OUI",OFFSET(K$3,MOD(QUOTIENT(ROW()-ROW($A$20),'Feuille1-Catégories'!$B$6/K$6),K$5),0),IF(MOD($A368-1-K$10,'Feuille1-Catégories'!$F$5+1)=0,K$3,""))),"")</f>
        <v/>
      </c>
      <c r="L368" s="29" t="str">
        <f ca="1">IF(AND($A368&lt;&gt;"",L$9&lt;&gt;""),IF(HLOOKUP(L$9,'Feuille1-Catégories'!$C$1:$G$2,2,FALSE)="OUI",L$3,IF(HLOOKUP(L$9,'Feuille1-Catégories'!$C$1:$G$3,3,FALSE)="OUI",OFFSET(L$3,MOD(QUOTIENT(ROW()-ROW($A$20),'Feuille1-Catégories'!$B$6/L$6),L$5),0),IF(MOD($A368-1-L$10,'Feuille1-Catégories'!$F$5+1)=0,L$3,""))),"")</f>
        <v/>
      </c>
      <c r="M368" s="29" t="str">
        <f ca="1">IF(AND($A368&lt;&gt;"",M$9&lt;&gt;""),IF(HLOOKUP(M$9,'Feuille1-Catégories'!$C$1:$G$2,2,FALSE)="OUI",M$3,IF(HLOOKUP(M$9,'Feuille1-Catégories'!$C$1:$G$3,3,FALSE)="OUI",OFFSET(M$3,MOD(QUOTIENT(ROW()-ROW($A$20),'Feuille1-Catégories'!$B$6/M$6),M$5),0),IF(MOD($A368-1-M$10,'Feuille1-Catégories'!$F$5+1)=0,M$3,""))),"")</f>
        <v/>
      </c>
      <c r="N368" s="29" t="str">
        <f ca="1">IF(AND($A368&lt;&gt;"",N$9&lt;&gt;""),IF(HLOOKUP(N$9,'Feuille1-Catégories'!$C$1:$G$2,2,FALSE)="OUI",N$3,IF(HLOOKUP(N$9,'Feuille1-Catégories'!$C$1:$G$3,3,FALSE)="OUI",OFFSET(N$3,MOD(QUOTIENT(ROW()-ROW($A$20),'Feuille1-Catégories'!$B$6/N$6),N$5),0),IF(MOD($A368-1-N$10,'Feuille1-Catégories'!$F$5+1)=0,N$3,""))),"")</f>
        <v/>
      </c>
      <c r="O368" s="29" t="str">
        <f ca="1">IF(AND($A368&lt;&gt;"",O$9&lt;&gt;""),IF(HLOOKUP(O$9,'Feuille1-Catégories'!$C$1:$G$2,2,FALSE)="OUI",O$3,IF(HLOOKUP(O$9,'Feuille1-Catégories'!$C$1:$G$3,3,FALSE)="OUI",OFFSET(O$3,MOD(QUOTIENT(ROW()-ROW($A$20),'Feuille1-Catégories'!$B$6/O$6),O$5),0),IF(MOD($A368-1-O$10,'Feuille1-Catégories'!$F$5+1)=0,O$3,""))),"")</f>
        <v/>
      </c>
      <c r="P368" s="29" t="str">
        <f ca="1">IF(AND($A368&lt;&gt;"",P$9&lt;&gt;""),IF(HLOOKUP(P$9,'Feuille1-Catégories'!$C$1:$G$2,2,FALSE)="OUI",P$3,IF(HLOOKUP(P$9,'Feuille1-Catégories'!$C$1:$G$3,3,FALSE)="OUI",OFFSET(P$3,MOD(QUOTIENT(ROW()-ROW($A$20),'Feuille1-Catégories'!$B$6/P$6),P$5),0),IF(MOD($A368-1-P$10,'Feuille1-Catégories'!$F$5+1)=0,P$3,""))),"")</f>
        <v/>
      </c>
      <c r="Q368" s="29" t="str">
        <f ca="1">IF(AND($A368&lt;&gt;"",Q$9&lt;&gt;""),IF(HLOOKUP(Q$9,'Feuille1-Catégories'!$C$1:$G$2,2,FALSE)="OUI",Q$3,IF(HLOOKUP(Q$9,'Feuille1-Catégories'!$C$1:$G$3,3,FALSE)="OUI",OFFSET(Q$3,MOD(QUOTIENT(ROW()-ROW($A$20),'Feuille1-Catégories'!$B$6/Q$6),Q$5),0),IF(MOD($A368-1-Q$10,'Feuille1-Catégories'!$F$5+1)=0,Q$3,""))),"")</f>
        <v/>
      </c>
      <c r="R368" s="29" t="str">
        <f ca="1">IF(AND($A368&lt;&gt;"",R$9&lt;&gt;""),IF(HLOOKUP(R$9,'Feuille1-Catégories'!$C$1:$G$2,2,FALSE)="OUI",R$3,IF(HLOOKUP(R$9,'Feuille1-Catégories'!$C$1:$G$3,3,FALSE)="OUI",OFFSET(R$3,MOD(QUOTIENT(ROW()-ROW($A$20),'Feuille1-Catégories'!$B$6/R$6),R$5),0),IF(MOD($A368-1-R$10,'Feuille1-Catégories'!$F$5+1)=0,R$3,""))),"")</f>
        <v/>
      </c>
      <c r="S368" s="29" t="str">
        <f ca="1">IF(AND($A368&lt;&gt;"",S$9&lt;&gt;""),IF(HLOOKUP(S$9,'Feuille1-Catégories'!$C$1:$G$2,2,FALSE)="OUI",S$3,IF(HLOOKUP(S$9,'Feuille1-Catégories'!$C$1:$G$3,3,FALSE)="OUI",OFFSET(S$3,MOD(QUOTIENT(ROW()-ROW($A$20),'Feuille1-Catégories'!$B$6/S$6),S$5),0),IF(MOD($A368-1-S$10,'Feuille1-Catégories'!$F$5+1)=0,S$3,""))),"")</f>
        <v/>
      </c>
      <c r="T368" s="29" t="str">
        <f ca="1">IF(AND($A368&lt;&gt;"",T$9&lt;&gt;""),IF(HLOOKUP(T$9,'Feuille1-Catégories'!$C$1:$G$2,2,FALSE)="OUI",T$3,IF(HLOOKUP(T$9,'Feuille1-Catégories'!$C$1:$G$3,3,FALSE)="OUI",OFFSET(T$3,MOD(QUOTIENT(ROW()-ROW($A$20),'Feuille1-Catégories'!$B$6/T$6),T$5),0),IF(MOD($A368-1-T$10,'Feuille1-Catégories'!$F$5+1)=0,T$3,""))),"")</f>
        <v/>
      </c>
      <c r="U368" s="29" t="str">
        <f ca="1">IF(AND($A368&lt;&gt;"",U$9&lt;&gt;""),IF(HLOOKUP(U$9,'Feuille1-Catégories'!$C$1:$G$2,2,FALSE)="OUI",U$3,IF(HLOOKUP(U$9,'Feuille1-Catégories'!$C$1:$G$3,3,FALSE)="OUI",OFFSET(U$3,MOD(QUOTIENT(ROW()-ROW($A$20),'Feuille1-Catégories'!$B$6/U$6),U$5),0),IF(MOD($A368-1-U$10,'Feuille1-Catégories'!$F$5+1)=0,U$3,""))),"")</f>
        <v/>
      </c>
      <c r="V368" s="29" t="str">
        <f ca="1">IF(AND($A368&lt;&gt;"",V$9&lt;&gt;""),IF(HLOOKUP(V$9,'Feuille1-Catégories'!$C$1:$G$2,2,FALSE)="OUI",V$3,IF(HLOOKUP(V$9,'Feuille1-Catégories'!$C$1:$G$3,3,FALSE)="OUI",OFFSET(V$3,MOD(QUOTIENT(ROW()-ROW($A$20),'Feuille1-Catégories'!$B$6/V$6),V$5),0),IF(MOD($A368-1-V$10,'Feuille1-Catégories'!$F$5+1)=0,V$3,""))),"")</f>
        <v/>
      </c>
      <c r="W368" s="29" t="str">
        <f ca="1">IF(AND($A368&lt;&gt;"",W$9&lt;&gt;""),IF(HLOOKUP(W$9,'Feuille1-Catégories'!$C$1:$G$2,2,FALSE)="OUI",W$3,IF(HLOOKUP(W$9,'Feuille1-Catégories'!$C$1:$G$3,3,FALSE)="OUI",OFFSET(W$3,MOD(QUOTIENT(ROW()-ROW($A$20),'Feuille1-Catégories'!$B$6/W$6),W$5),0),IF(MOD($A368-1-W$10,'Feuille1-Catégories'!$F$5+1)=0,W$3,""))),"")</f>
        <v/>
      </c>
      <c r="X368" s="29" t="str">
        <f ca="1">IF(AND($A368&lt;&gt;"",X$9&lt;&gt;""),IF(HLOOKUP(X$9,'Feuille1-Catégories'!$C$1:$G$2,2,FALSE)="OUI",X$3,IF(HLOOKUP(X$9,'Feuille1-Catégories'!$C$1:$G$3,3,FALSE)="OUI",OFFSET(X$3,MOD(QUOTIENT(ROW()-ROW($A$20),'Feuille1-Catégories'!$B$6/X$6),X$5),0),IF(MOD($A368-1-X$10,'Feuille1-Catégories'!$F$5+1)=0,X$3,""))),"")</f>
        <v/>
      </c>
      <c r="Y368" s="29" t="str">
        <f ca="1">IF(AND($A368&lt;&gt;"",Y$9&lt;&gt;""),IF(HLOOKUP(Y$9,'Feuille1-Catégories'!$C$1:$G$2,2,FALSE)="OUI",Y$3,IF(HLOOKUP(Y$9,'Feuille1-Catégories'!$C$1:$G$3,3,FALSE)="OUI",OFFSET(Y$3,MOD(QUOTIENT(ROW()-ROW($A$20),'Feuille1-Catégories'!$B$6/Y$6),Y$5),0),IF(MOD($A368-1-Y$10,'Feuille1-Catégories'!$F$5+1)=0,Y$3,""))),"")</f>
        <v/>
      </c>
      <c r="Z368" s="29" t="str">
        <f ca="1">IF(AND($A368&lt;&gt;"",Z$9&lt;&gt;""),IF(HLOOKUP(Z$9,'Feuille1-Catégories'!$C$1:$G$2,2,FALSE)="OUI",Z$3,IF(HLOOKUP(Z$9,'Feuille1-Catégories'!$C$1:$G$3,3,FALSE)="OUI",OFFSET(Z$3,MOD(QUOTIENT(ROW()-ROW($A$20),'Feuille1-Catégories'!$B$6/Z$6),Z$5),0),IF(MOD($A368-1-Z$10,'Feuille1-Catégories'!$F$5+1)=0,Z$3,""))),"")</f>
        <v/>
      </c>
    </row>
    <row r="369" spans="1:26" ht="17" x14ac:dyDescent="0.2">
      <c r="A369" s="21" t="str">
        <f>IF('Feuille2-Prix de vente'!A369&lt;&gt;"",'Feuille2-Prix de vente'!A369,"")</f>
        <v/>
      </c>
      <c r="B369" s="33" t="str">
        <f>IF('Feuille2-Prix de vente'!B369&lt;&gt;"",'Feuille2-Prix de vente'!B369,"")</f>
        <v/>
      </c>
      <c r="C369" s="10" t="str">
        <f>IF('Feuille2-Prix de vente'!C369&lt;&gt;"",'Feuille2-Prix de vente'!C369,"")</f>
        <v/>
      </c>
      <c r="D369" s="10" t="str">
        <f t="shared" si="5"/>
        <v/>
      </c>
      <c r="E369" s="10" t="str">
        <f>IF('Feuille2-Prix de vente'!E369&lt;&gt;"",'Feuille2-Prix de vente'!E369,"")</f>
        <v/>
      </c>
      <c r="F369" s="29" t="str">
        <f ca="1">IF(AND($A369&lt;&gt;"",F$9&lt;&gt;""),IF(HLOOKUP(F$9,'Feuille1-Catégories'!$C$1:$G$2,2,FALSE)="OUI",F$3,IF(HLOOKUP(F$9,'Feuille1-Catégories'!$C$1:$G$3,3,FALSE)="OUI",OFFSET(F$3,MOD(QUOTIENT(ROW()-ROW($A$20),'Feuille1-Catégories'!$B$6/F$6),F$5),0),IF(MOD($A369-1-F$10,'Feuille1-Catégories'!$F$5+1)=0,F$3,""))),"")</f>
        <v/>
      </c>
      <c r="G369" s="29" t="str">
        <f ca="1">IF(AND($A369&lt;&gt;"",G$9&lt;&gt;""),IF(HLOOKUP(G$9,'Feuille1-Catégories'!$C$1:$G$2,2,FALSE)="OUI",G$3,IF(HLOOKUP(G$9,'Feuille1-Catégories'!$C$1:$G$3,3,FALSE)="OUI",OFFSET(G$3,MOD(QUOTIENT(ROW()-ROW($A$20),'Feuille1-Catégories'!$B$6/G$6),G$5),0),IF(MOD($A369-1-G$10,'Feuille1-Catégories'!$F$5+1)=0,G$3,""))),"")</f>
        <v/>
      </c>
      <c r="H369" s="29" t="str">
        <f ca="1">IF(AND($A369&lt;&gt;"",H$9&lt;&gt;""),IF(HLOOKUP(H$9,'Feuille1-Catégories'!$C$1:$G$2,2,FALSE)="OUI",H$3,IF(HLOOKUP(H$9,'Feuille1-Catégories'!$C$1:$G$3,3,FALSE)="OUI",OFFSET(H$3,MOD(QUOTIENT(ROW()-ROW($A$20),'Feuille1-Catégories'!$B$6/H$6),H$5),0),IF(MOD($A369-1-H$10,'Feuille1-Catégories'!$F$5+1)=0,H$3,""))),"")</f>
        <v/>
      </c>
      <c r="I369" s="29" t="str">
        <f ca="1">IF(AND($A369&lt;&gt;"",I$9&lt;&gt;""),IF(HLOOKUP(I$9,'Feuille1-Catégories'!$C$1:$G$2,2,FALSE)="OUI",I$3,IF(HLOOKUP(I$9,'Feuille1-Catégories'!$C$1:$G$3,3,FALSE)="OUI",OFFSET(I$3,MOD(QUOTIENT(ROW()-ROW($A$20),'Feuille1-Catégories'!$B$6/I$6),I$5),0),IF(MOD($A369-1-I$10,'Feuille1-Catégories'!$F$5+1)=0,I$3,""))),"")</f>
        <v/>
      </c>
      <c r="J369" s="29" t="str">
        <f ca="1">IF(AND($A369&lt;&gt;"",J$9&lt;&gt;""),IF(HLOOKUP(J$9,'Feuille1-Catégories'!$C$1:$G$2,2,FALSE)="OUI",J$3,IF(HLOOKUP(J$9,'Feuille1-Catégories'!$C$1:$G$3,3,FALSE)="OUI",OFFSET(J$3,MOD(QUOTIENT(ROW()-ROW($A$20),'Feuille1-Catégories'!$B$6/J$6),J$5),0),IF(MOD($A369-1-J$10,'Feuille1-Catégories'!$F$5+1)=0,J$3,""))),"")</f>
        <v/>
      </c>
      <c r="K369" s="29" t="str">
        <f ca="1">IF(AND($A369&lt;&gt;"",K$9&lt;&gt;""),IF(HLOOKUP(K$9,'Feuille1-Catégories'!$C$1:$G$2,2,FALSE)="OUI",K$3,IF(HLOOKUP(K$9,'Feuille1-Catégories'!$C$1:$G$3,3,FALSE)="OUI",OFFSET(K$3,MOD(QUOTIENT(ROW()-ROW($A$20),'Feuille1-Catégories'!$B$6/K$6),K$5),0),IF(MOD($A369-1-K$10,'Feuille1-Catégories'!$F$5+1)=0,K$3,""))),"")</f>
        <v/>
      </c>
      <c r="L369" s="29" t="str">
        <f ca="1">IF(AND($A369&lt;&gt;"",L$9&lt;&gt;""),IF(HLOOKUP(L$9,'Feuille1-Catégories'!$C$1:$G$2,2,FALSE)="OUI",L$3,IF(HLOOKUP(L$9,'Feuille1-Catégories'!$C$1:$G$3,3,FALSE)="OUI",OFFSET(L$3,MOD(QUOTIENT(ROW()-ROW($A$20),'Feuille1-Catégories'!$B$6/L$6),L$5),0),IF(MOD($A369-1-L$10,'Feuille1-Catégories'!$F$5+1)=0,L$3,""))),"")</f>
        <v/>
      </c>
      <c r="M369" s="29" t="str">
        <f ca="1">IF(AND($A369&lt;&gt;"",M$9&lt;&gt;""),IF(HLOOKUP(M$9,'Feuille1-Catégories'!$C$1:$G$2,2,FALSE)="OUI",M$3,IF(HLOOKUP(M$9,'Feuille1-Catégories'!$C$1:$G$3,3,FALSE)="OUI",OFFSET(M$3,MOD(QUOTIENT(ROW()-ROW($A$20),'Feuille1-Catégories'!$B$6/M$6),M$5),0),IF(MOD($A369-1-M$10,'Feuille1-Catégories'!$F$5+1)=0,M$3,""))),"")</f>
        <v/>
      </c>
      <c r="N369" s="29" t="str">
        <f ca="1">IF(AND($A369&lt;&gt;"",N$9&lt;&gt;""),IF(HLOOKUP(N$9,'Feuille1-Catégories'!$C$1:$G$2,2,FALSE)="OUI",N$3,IF(HLOOKUP(N$9,'Feuille1-Catégories'!$C$1:$G$3,3,FALSE)="OUI",OFFSET(N$3,MOD(QUOTIENT(ROW()-ROW($A$20),'Feuille1-Catégories'!$B$6/N$6),N$5),0),IF(MOD($A369-1-N$10,'Feuille1-Catégories'!$F$5+1)=0,N$3,""))),"")</f>
        <v/>
      </c>
      <c r="O369" s="29" t="str">
        <f ca="1">IF(AND($A369&lt;&gt;"",O$9&lt;&gt;""),IF(HLOOKUP(O$9,'Feuille1-Catégories'!$C$1:$G$2,2,FALSE)="OUI",O$3,IF(HLOOKUP(O$9,'Feuille1-Catégories'!$C$1:$G$3,3,FALSE)="OUI",OFFSET(O$3,MOD(QUOTIENT(ROW()-ROW($A$20),'Feuille1-Catégories'!$B$6/O$6),O$5),0),IF(MOD($A369-1-O$10,'Feuille1-Catégories'!$F$5+1)=0,O$3,""))),"")</f>
        <v/>
      </c>
      <c r="P369" s="29" t="str">
        <f ca="1">IF(AND($A369&lt;&gt;"",P$9&lt;&gt;""),IF(HLOOKUP(P$9,'Feuille1-Catégories'!$C$1:$G$2,2,FALSE)="OUI",P$3,IF(HLOOKUP(P$9,'Feuille1-Catégories'!$C$1:$G$3,3,FALSE)="OUI",OFFSET(P$3,MOD(QUOTIENT(ROW()-ROW($A$20),'Feuille1-Catégories'!$B$6/P$6),P$5),0),IF(MOD($A369-1-P$10,'Feuille1-Catégories'!$F$5+1)=0,P$3,""))),"")</f>
        <v/>
      </c>
      <c r="Q369" s="29" t="str">
        <f ca="1">IF(AND($A369&lt;&gt;"",Q$9&lt;&gt;""),IF(HLOOKUP(Q$9,'Feuille1-Catégories'!$C$1:$G$2,2,FALSE)="OUI",Q$3,IF(HLOOKUP(Q$9,'Feuille1-Catégories'!$C$1:$G$3,3,FALSE)="OUI",OFFSET(Q$3,MOD(QUOTIENT(ROW()-ROW($A$20),'Feuille1-Catégories'!$B$6/Q$6),Q$5),0),IF(MOD($A369-1-Q$10,'Feuille1-Catégories'!$F$5+1)=0,Q$3,""))),"")</f>
        <v/>
      </c>
      <c r="R369" s="29" t="str">
        <f ca="1">IF(AND($A369&lt;&gt;"",R$9&lt;&gt;""),IF(HLOOKUP(R$9,'Feuille1-Catégories'!$C$1:$G$2,2,FALSE)="OUI",R$3,IF(HLOOKUP(R$9,'Feuille1-Catégories'!$C$1:$G$3,3,FALSE)="OUI",OFFSET(R$3,MOD(QUOTIENT(ROW()-ROW($A$20),'Feuille1-Catégories'!$B$6/R$6),R$5),0),IF(MOD($A369-1-R$10,'Feuille1-Catégories'!$F$5+1)=0,R$3,""))),"")</f>
        <v/>
      </c>
      <c r="S369" s="29" t="str">
        <f ca="1">IF(AND($A369&lt;&gt;"",S$9&lt;&gt;""),IF(HLOOKUP(S$9,'Feuille1-Catégories'!$C$1:$G$2,2,FALSE)="OUI",S$3,IF(HLOOKUP(S$9,'Feuille1-Catégories'!$C$1:$G$3,3,FALSE)="OUI",OFFSET(S$3,MOD(QUOTIENT(ROW()-ROW($A$20),'Feuille1-Catégories'!$B$6/S$6),S$5),0),IF(MOD($A369-1-S$10,'Feuille1-Catégories'!$F$5+1)=0,S$3,""))),"")</f>
        <v/>
      </c>
      <c r="T369" s="29" t="str">
        <f ca="1">IF(AND($A369&lt;&gt;"",T$9&lt;&gt;""),IF(HLOOKUP(T$9,'Feuille1-Catégories'!$C$1:$G$2,2,FALSE)="OUI",T$3,IF(HLOOKUP(T$9,'Feuille1-Catégories'!$C$1:$G$3,3,FALSE)="OUI",OFFSET(T$3,MOD(QUOTIENT(ROW()-ROW($A$20),'Feuille1-Catégories'!$B$6/T$6),T$5),0),IF(MOD($A369-1-T$10,'Feuille1-Catégories'!$F$5+1)=0,T$3,""))),"")</f>
        <v/>
      </c>
      <c r="U369" s="29" t="str">
        <f ca="1">IF(AND($A369&lt;&gt;"",U$9&lt;&gt;""),IF(HLOOKUP(U$9,'Feuille1-Catégories'!$C$1:$G$2,2,FALSE)="OUI",U$3,IF(HLOOKUP(U$9,'Feuille1-Catégories'!$C$1:$G$3,3,FALSE)="OUI",OFFSET(U$3,MOD(QUOTIENT(ROW()-ROW($A$20),'Feuille1-Catégories'!$B$6/U$6),U$5),0),IF(MOD($A369-1-U$10,'Feuille1-Catégories'!$F$5+1)=0,U$3,""))),"")</f>
        <v/>
      </c>
      <c r="V369" s="29" t="str">
        <f ca="1">IF(AND($A369&lt;&gt;"",V$9&lt;&gt;""),IF(HLOOKUP(V$9,'Feuille1-Catégories'!$C$1:$G$2,2,FALSE)="OUI",V$3,IF(HLOOKUP(V$9,'Feuille1-Catégories'!$C$1:$G$3,3,FALSE)="OUI",OFFSET(V$3,MOD(QUOTIENT(ROW()-ROW($A$20),'Feuille1-Catégories'!$B$6/V$6),V$5),0),IF(MOD($A369-1-V$10,'Feuille1-Catégories'!$F$5+1)=0,V$3,""))),"")</f>
        <v/>
      </c>
      <c r="W369" s="29" t="str">
        <f ca="1">IF(AND($A369&lt;&gt;"",W$9&lt;&gt;""),IF(HLOOKUP(W$9,'Feuille1-Catégories'!$C$1:$G$2,2,FALSE)="OUI",W$3,IF(HLOOKUP(W$9,'Feuille1-Catégories'!$C$1:$G$3,3,FALSE)="OUI",OFFSET(W$3,MOD(QUOTIENT(ROW()-ROW($A$20),'Feuille1-Catégories'!$B$6/W$6),W$5),0),IF(MOD($A369-1-W$10,'Feuille1-Catégories'!$F$5+1)=0,W$3,""))),"")</f>
        <v/>
      </c>
      <c r="X369" s="29" t="str">
        <f ca="1">IF(AND($A369&lt;&gt;"",X$9&lt;&gt;""),IF(HLOOKUP(X$9,'Feuille1-Catégories'!$C$1:$G$2,2,FALSE)="OUI",X$3,IF(HLOOKUP(X$9,'Feuille1-Catégories'!$C$1:$G$3,3,FALSE)="OUI",OFFSET(X$3,MOD(QUOTIENT(ROW()-ROW($A$20),'Feuille1-Catégories'!$B$6/X$6),X$5),0),IF(MOD($A369-1-X$10,'Feuille1-Catégories'!$F$5+1)=0,X$3,""))),"")</f>
        <v/>
      </c>
      <c r="Y369" s="29" t="str">
        <f ca="1">IF(AND($A369&lt;&gt;"",Y$9&lt;&gt;""),IF(HLOOKUP(Y$9,'Feuille1-Catégories'!$C$1:$G$2,2,FALSE)="OUI",Y$3,IF(HLOOKUP(Y$9,'Feuille1-Catégories'!$C$1:$G$3,3,FALSE)="OUI",OFFSET(Y$3,MOD(QUOTIENT(ROW()-ROW($A$20),'Feuille1-Catégories'!$B$6/Y$6),Y$5),0),IF(MOD($A369-1-Y$10,'Feuille1-Catégories'!$F$5+1)=0,Y$3,""))),"")</f>
        <v/>
      </c>
      <c r="Z369" s="29" t="str">
        <f ca="1">IF(AND($A369&lt;&gt;"",Z$9&lt;&gt;""),IF(HLOOKUP(Z$9,'Feuille1-Catégories'!$C$1:$G$2,2,FALSE)="OUI",Z$3,IF(HLOOKUP(Z$9,'Feuille1-Catégories'!$C$1:$G$3,3,FALSE)="OUI",OFFSET(Z$3,MOD(QUOTIENT(ROW()-ROW($A$20),'Feuille1-Catégories'!$B$6/Z$6),Z$5),0),IF(MOD($A369-1-Z$10,'Feuille1-Catégories'!$F$5+1)=0,Z$3,""))),"")</f>
        <v/>
      </c>
    </row>
    <row r="370" spans="1:26" ht="17" x14ac:dyDescent="0.2">
      <c r="A370" s="21" t="str">
        <f>IF('Feuille2-Prix de vente'!A370&lt;&gt;"",'Feuille2-Prix de vente'!A370,"")</f>
        <v/>
      </c>
      <c r="B370" s="33" t="str">
        <f>IF('Feuille2-Prix de vente'!B370&lt;&gt;"",'Feuille2-Prix de vente'!B370,"")</f>
        <v/>
      </c>
      <c r="C370" s="10" t="str">
        <f>IF('Feuille2-Prix de vente'!C370&lt;&gt;"",'Feuille2-Prix de vente'!C370,"")</f>
        <v/>
      </c>
      <c r="D370" s="10" t="str">
        <f t="shared" si="5"/>
        <v/>
      </c>
      <c r="E370" s="10" t="str">
        <f>IF('Feuille2-Prix de vente'!E370&lt;&gt;"",'Feuille2-Prix de vente'!E370,"")</f>
        <v/>
      </c>
      <c r="F370" s="29" t="str">
        <f ca="1">IF(AND($A370&lt;&gt;"",F$9&lt;&gt;""),IF(HLOOKUP(F$9,'Feuille1-Catégories'!$C$1:$G$2,2,FALSE)="OUI",F$3,IF(HLOOKUP(F$9,'Feuille1-Catégories'!$C$1:$G$3,3,FALSE)="OUI",OFFSET(F$3,MOD(QUOTIENT(ROW()-ROW($A$20),'Feuille1-Catégories'!$B$6/F$6),F$5),0),IF(MOD($A370-1-F$10,'Feuille1-Catégories'!$F$5+1)=0,F$3,""))),"")</f>
        <v/>
      </c>
      <c r="G370" s="29" t="str">
        <f ca="1">IF(AND($A370&lt;&gt;"",G$9&lt;&gt;""),IF(HLOOKUP(G$9,'Feuille1-Catégories'!$C$1:$G$2,2,FALSE)="OUI",G$3,IF(HLOOKUP(G$9,'Feuille1-Catégories'!$C$1:$G$3,3,FALSE)="OUI",OFFSET(G$3,MOD(QUOTIENT(ROW()-ROW($A$20),'Feuille1-Catégories'!$B$6/G$6),G$5),0),IF(MOD($A370-1-G$10,'Feuille1-Catégories'!$F$5+1)=0,G$3,""))),"")</f>
        <v/>
      </c>
      <c r="H370" s="29" t="str">
        <f ca="1">IF(AND($A370&lt;&gt;"",H$9&lt;&gt;""),IF(HLOOKUP(H$9,'Feuille1-Catégories'!$C$1:$G$2,2,FALSE)="OUI",H$3,IF(HLOOKUP(H$9,'Feuille1-Catégories'!$C$1:$G$3,3,FALSE)="OUI",OFFSET(H$3,MOD(QUOTIENT(ROW()-ROW($A$20),'Feuille1-Catégories'!$B$6/H$6),H$5),0),IF(MOD($A370-1-H$10,'Feuille1-Catégories'!$F$5+1)=0,H$3,""))),"")</f>
        <v/>
      </c>
      <c r="I370" s="29" t="str">
        <f ca="1">IF(AND($A370&lt;&gt;"",I$9&lt;&gt;""),IF(HLOOKUP(I$9,'Feuille1-Catégories'!$C$1:$G$2,2,FALSE)="OUI",I$3,IF(HLOOKUP(I$9,'Feuille1-Catégories'!$C$1:$G$3,3,FALSE)="OUI",OFFSET(I$3,MOD(QUOTIENT(ROW()-ROW($A$20),'Feuille1-Catégories'!$B$6/I$6),I$5),0),IF(MOD($A370-1-I$10,'Feuille1-Catégories'!$F$5+1)=0,I$3,""))),"")</f>
        <v/>
      </c>
      <c r="J370" s="29" t="str">
        <f ca="1">IF(AND($A370&lt;&gt;"",J$9&lt;&gt;""),IF(HLOOKUP(J$9,'Feuille1-Catégories'!$C$1:$G$2,2,FALSE)="OUI",J$3,IF(HLOOKUP(J$9,'Feuille1-Catégories'!$C$1:$G$3,3,FALSE)="OUI",OFFSET(J$3,MOD(QUOTIENT(ROW()-ROW($A$20),'Feuille1-Catégories'!$B$6/J$6),J$5),0),IF(MOD($A370-1-J$10,'Feuille1-Catégories'!$F$5+1)=0,J$3,""))),"")</f>
        <v/>
      </c>
      <c r="K370" s="29" t="str">
        <f ca="1">IF(AND($A370&lt;&gt;"",K$9&lt;&gt;""),IF(HLOOKUP(K$9,'Feuille1-Catégories'!$C$1:$G$2,2,FALSE)="OUI",K$3,IF(HLOOKUP(K$9,'Feuille1-Catégories'!$C$1:$G$3,3,FALSE)="OUI",OFFSET(K$3,MOD(QUOTIENT(ROW()-ROW($A$20),'Feuille1-Catégories'!$B$6/K$6),K$5),0),IF(MOD($A370-1-K$10,'Feuille1-Catégories'!$F$5+1)=0,K$3,""))),"")</f>
        <v/>
      </c>
      <c r="L370" s="29" t="str">
        <f ca="1">IF(AND($A370&lt;&gt;"",L$9&lt;&gt;""),IF(HLOOKUP(L$9,'Feuille1-Catégories'!$C$1:$G$2,2,FALSE)="OUI",L$3,IF(HLOOKUP(L$9,'Feuille1-Catégories'!$C$1:$G$3,3,FALSE)="OUI",OFFSET(L$3,MOD(QUOTIENT(ROW()-ROW($A$20),'Feuille1-Catégories'!$B$6/L$6),L$5),0),IF(MOD($A370-1-L$10,'Feuille1-Catégories'!$F$5+1)=0,L$3,""))),"")</f>
        <v/>
      </c>
      <c r="M370" s="29" t="str">
        <f ca="1">IF(AND($A370&lt;&gt;"",M$9&lt;&gt;""),IF(HLOOKUP(M$9,'Feuille1-Catégories'!$C$1:$G$2,2,FALSE)="OUI",M$3,IF(HLOOKUP(M$9,'Feuille1-Catégories'!$C$1:$G$3,3,FALSE)="OUI",OFFSET(M$3,MOD(QUOTIENT(ROW()-ROW($A$20),'Feuille1-Catégories'!$B$6/M$6),M$5),0),IF(MOD($A370-1-M$10,'Feuille1-Catégories'!$F$5+1)=0,M$3,""))),"")</f>
        <v/>
      </c>
      <c r="N370" s="29" t="str">
        <f ca="1">IF(AND($A370&lt;&gt;"",N$9&lt;&gt;""),IF(HLOOKUP(N$9,'Feuille1-Catégories'!$C$1:$G$2,2,FALSE)="OUI",N$3,IF(HLOOKUP(N$9,'Feuille1-Catégories'!$C$1:$G$3,3,FALSE)="OUI",OFFSET(N$3,MOD(QUOTIENT(ROW()-ROW($A$20),'Feuille1-Catégories'!$B$6/N$6),N$5),0),IF(MOD($A370-1-N$10,'Feuille1-Catégories'!$F$5+1)=0,N$3,""))),"")</f>
        <v/>
      </c>
      <c r="O370" s="29" t="str">
        <f ca="1">IF(AND($A370&lt;&gt;"",O$9&lt;&gt;""),IF(HLOOKUP(O$9,'Feuille1-Catégories'!$C$1:$G$2,2,FALSE)="OUI",O$3,IF(HLOOKUP(O$9,'Feuille1-Catégories'!$C$1:$G$3,3,FALSE)="OUI",OFFSET(O$3,MOD(QUOTIENT(ROW()-ROW($A$20),'Feuille1-Catégories'!$B$6/O$6),O$5),0),IF(MOD($A370-1-O$10,'Feuille1-Catégories'!$F$5+1)=0,O$3,""))),"")</f>
        <v/>
      </c>
      <c r="P370" s="29" t="str">
        <f ca="1">IF(AND($A370&lt;&gt;"",P$9&lt;&gt;""),IF(HLOOKUP(P$9,'Feuille1-Catégories'!$C$1:$G$2,2,FALSE)="OUI",P$3,IF(HLOOKUP(P$9,'Feuille1-Catégories'!$C$1:$G$3,3,FALSE)="OUI",OFFSET(P$3,MOD(QUOTIENT(ROW()-ROW($A$20),'Feuille1-Catégories'!$B$6/P$6),P$5),0),IF(MOD($A370-1-P$10,'Feuille1-Catégories'!$F$5+1)=0,P$3,""))),"")</f>
        <v/>
      </c>
      <c r="Q370" s="29" t="str">
        <f ca="1">IF(AND($A370&lt;&gt;"",Q$9&lt;&gt;""),IF(HLOOKUP(Q$9,'Feuille1-Catégories'!$C$1:$G$2,2,FALSE)="OUI",Q$3,IF(HLOOKUP(Q$9,'Feuille1-Catégories'!$C$1:$G$3,3,FALSE)="OUI",OFFSET(Q$3,MOD(QUOTIENT(ROW()-ROW($A$20),'Feuille1-Catégories'!$B$6/Q$6),Q$5),0),IF(MOD($A370-1-Q$10,'Feuille1-Catégories'!$F$5+1)=0,Q$3,""))),"")</f>
        <v/>
      </c>
      <c r="R370" s="29" t="str">
        <f ca="1">IF(AND($A370&lt;&gt;"",R$9&lt;&gt;""),IF(HLOOKUP(R$9,'Feuille1-Catégories'!$C$1:$G$2,2,FALSE)="OUI",R$3,IF(HLOOKUP(R$9,'Feuille1-Catégories'!$C$1:$G$3,3,FALSE)="OUI",OFFSET(R$3,MOD(QUOTIENT(ROW()-ROW($A$20),'Feuille1-Catégories'!$B$6/R$6),R$5),0),IF(MOD($A370-1-R$10,'Feuille1-Catégories'!$F$5+1)=0,R$3,""))),"")</f>
        <v/>
      </c>
      <c r="S370" s="29" t="str">
        <f ca="1">IF(AND($A370&lt;&gt;"",S$9&lt;&gt;""),IF(HLOOKUP(S$9,'Feuille1-Catégories'!$C$1:$G$2,2,FALSE)="OUI",S$3,IF(HLOOKUP(S$9,'Feuille1-Catégories'!$C$1:$G$3,3,FALSE)="OUI",OFFSET(S$3,MOD(QUOTIENT(ROW()-ROW($A$20),'Feuille1-Catégories'!$B$6/S$6),S$5),0),IF(MOD($A370-1-S$10,'Feuille1-Catégories'!$F$5+1)=0,S$3,""))),"")</f>
        <v/>
      </c>
      <c r="T370" s="29" t="str">
        <f ca="1">IF(AND($A370&lt;&gt;"",T$9&lt;&gt;""),IF(HLOOKUP(T$9,'Feuille1-Catégories'!$C$1:$G$2,2,FALSE)="OUI",T$3,IF(HLOOKUP(T$9,'Feuille1-Catégories'!$C$1:$G$3,3,FALSE)="OUI",OFFSET(T$3,MOD(QUOTIENT(ROW()-ROW($A$20),'Feuille1-Catégories'!$B$6/T$6),T$5),0),IF(MOD($A370-1-T$10,'Feuille1-Catégories'!$F$5+1)=0,T$3,""))),"")</f>
        <v/>
      </c>
      <c r="U370" s="29" t="str">
        <f ca="1">IF(AND($A370&lt;&gt;"",U$9&lt;&gt;""),IF(HLOOKUP(U$9,'Feuille1-Catégories'!$C$1:$G$2,2,FALSE)="OUI",U$3,IF(HLOOKUP(U$9,'Feuille1-Catégories'!$C$1:$G$3,3,FALSE)="OUI",OFFSET(U$3,MOD(QUOTIENT(ROW()-ROW($A$20),'Feuille1-Catégories'!$B$6/U$6),U$5),0),IF(MOD($A370-1-U$10,'Feuille1-Catégories'!$F$5+1)=0,U$3,""))),"")</f>
        <v/>
      </c>
      <c r="V370" s="29" t="str">
        <f ca="1">IF(AND($A370&lt;&gt;"",V$9&lt;&gt;""),IF(HLOOKUP(V$9,'Feuille1-Catégories'!$C$1:$G$2,2,FALSE)="OUI",V$3,IF(HLOOKUP(V$9,'Feuille1-Catégories'!$C$1:$G$3,3,FALSE)="OUI",OFFSET(V$3,MOD(QUOTIENT(ROW()-ROW($A$20),'Feuille1-Catégories'!$B$6/V$6),V$5),0),IF(MOD($A370-1-V$10,'Feuille1-Catégories'!$F$5+1)=0,V$3,""))),"")</f>
        <v/>
      </c>
      <c r="W370" s="29" t="str">
        <f ca="1">IF(AND($A370&lt;&gt;"",W$9&lt;&gt;""),IF(HLOOKUP(W$9,'Feuille1-Catégories'!$C$1:$G$2,2,FALSE)="OUI",W$3,IF(HLOOKUP(W$9,'Feuille1-Catégories'!$C$1:$G$3,3,FALSE)="OUI",OFFSET(W$3,MOD(QUOTIENT(ROW()-ROW($A$20),'Feuille1-Catégories'!$B$6/W$6),W$5),0),IF(MOD($A370-1-W$10,'Feuille1-Catégories'!$F$5+1)=0,W$3,""))),"")</f>
        <v/>
      </c>
      <c r="X370" s="29" t="str">
        <f ca="1">IF(AND($A370&lt;&gt;"",X$9&lt;&gt;""),IF(HLOOKUP(X$9,'Feuille1-Catégories'!$C$1:$G$2,2,FALSE)="OUI",X$3,IF(HLOOKUP(X$9,'Feuille1-Catégories'!$C$1:$G$3,3,FALSE)="OUI",OFFSET(X$3,MOD(QUOTIENT(ROW()-ROW($A$20),'Feuille1-Catégories'!$B$6/X$6),X$5),0),IF(MOD($A370-1-X$10,'Feuille1-Catégories'!$F$5+1)=0,X$3,""))),"")</f>
        <v/>
      </c>
      <c r="Y370" s="29" t="str">
        <f ca="1">IF(AND($A370&lt;&gt;"",Y$9&lt;&gt;""),IF(HLOOKUP(Y$9,'Feuille1-Catégories'!$C$1:$G$2,2,FALSE)="OUI",Y$3,IF(HLOOKUP(Y$9,'Feuille1-Catégories'!$C$1:$G$3,3,FALSE)="OUI",OFFSET(Y$3,MOD(QUOTIENT(ROW()-ROW($A$20),'Feuille1-Catégories'!$B$6/Y$6),Y$5),0),IF(MOD($A370-1-Y$10,'Feuille1-Catégories'!$F$5+1)=0,Y$3,""))),"")</f>
        <v/>
      </c>
      <c r="Z370" s="29" t="str">
        <f ca="1">IF(AND($A370&lt;&gt;"",Z$9&lt;&gt;""),IF(HLOOKUP(Z$9,'Feuille1-Catégories'!$C$1:$G$2,2,FALSE)="OUI",Z$3,IF(HLOOKUP(Z$9,'Feuille1-Catégories'!$C$1:$G$3,3,FALSE)="OUI",OFFSET(Z$3,MOD(QUOTIENT(ROW()-ROW($A$20),'Feuille1-Catégories'!$B$6/Z$6),Z$5),0),IF(MOD($A370-1-Z$10,'Feuille1-Catégories'!$F$5+1)=0,Z$3,""))),"")</f>
        <v/>
      </c>
    </row>
    <row r="371" spans="1:26" ht="17" x14ac:dyDescent="0.2">
      <c r="A371" s="21" t="str">
        <f>IF('Feuille2-Prix de vente'!A371&lt;&gt;"",'Feuille2-Prix de vente'!A371,"")</f>
        <v/>
      </c>
      <c r="B371" s="33" t="str">
        <f>IF('Feuille2-Prix de vente'!B371&lt;&gt;"",'Feuille2-Prix de vente'!B371,"")</f>
        <v/>
      </c>
      <c r="C371" s="10" t="str">
        <f>IF('Feuille2-Prix de vente'!C371&lt;&gt;"",'Feuille2-Prix de vente'!C371,"")</f>
        <v/>
      </c>
      <c r="D371" s="10" t="str">
        <f t="shared" si="5"/>
        <v/>
      </c>
      <c r="E371" s="10" t="str">
        <f>IF('Feuille2-Prix de vente'!E371&lt;&gt;"",'Feuille2-Prix de vente'!E371,"")</f>
        <v/>
      </c>
      <c r="F371" s="29" t="str">
        <f ca="1">IF(AND($A371&lt;&gt;"",F$9&lt;&gt;""),IF(HLOOKUP(F$9,'Feuille1-Catégories'!$C$1:$G$2,2,FALSE)="OUI",F$3,IF(HLOOKUP(F$9,'Feuille1-Catégories'!$C$1:$G$3,3,FALSE)="OUI",OFFSET(F$3,MOD(QUOTIENT(ROW()-ROW($A$20),'Feuille1-Catégories'!$B$6/F$6),F$5),0),IF(MOD($A371-1-F$10,'Feuille1-Catégories'!$F$5+1)=0,F$3,""))),"")</f>
        <v/>
      </c>
      <c r="G371" s="29" t="str">
        <f ca="1">IF(AND($A371&lt;&gt;"",G$9&lt;&gt;""),IF(HLOOKUP(G$9,'Feuille1-Catégories'!$C$1:$G$2,2,FALSE)="OUI",G$3,IF(HLOOKUP(G$9,'Feuille1-Catégories'!$C$1:$G$3,3,FALSE)="OUI",OFFSET(G$3,MOD(QUOTIENT(ROW()-ROW($A$20),'Feuille1-Catégories'!$B$6/G$6),G$5),0),IF(MOD($A371-1-G$10,'Feuille1-Catégories'!$F$5+1)=0,G$3,""))),"")</f>
        <v/>
      </c>
      <c r="H371" s="29" t="str">
        <f ca="1">IF(AND($A371&lt;&gt;"",H$9&lt;&gt;""),IF(HLOOKUP(H$9,'Feuille1-Catégories'!$C$1:$G$2,2,FALSE)="OUI",H$3,IF(HLOOKUP(H$9,'Feuille1-Catégories'!$C$1:$G$3,3,FALSE)="OUI",OFFSET(H$3,MOD(QUOTIENT(ROW()-ROW($A$20),'Feuille1-Catégories'!$B$6/H$6),H$5),0),IF(MOD($A371-1-H$10,'Feuille1-Catégories'!$F$5+1)=0,H$3,""))),"")</f>
        <v/>
      </c>
      <c r="I371" s="29" t="str">
        <f ca="1">IF(AND($A371&lt;&gt;"",I$9&lt;&gt;""),IF(HLOOKUP(I$9,'Feuille1-Catégories'!$C$1:$G$2,2,FALSE)="OUI",I$3,IF(HLOOKUP(I$9,'Feuille1-Catégories'!$C$1:$G$3,3,FALSE)="OUI",OFFSET(I$3,MOD(QUOTIENT(ROW()-ROW($A$20),'Feuille1-Catégories'!$B$6/I$6),I$5),0),IF(MOD($A371-1-I$10,'Feuille1-Catégories'!$F$5+1)=0,I$3,""))),"")</f>
        <v/>
      </c>
      <c r="J371" s="29" t="str">
        <f ca="1">IF(AND($A371&lt;&gt;"",J$9&lt;&gt;""),IF(HLOOKUP(J$9,'Feuille1-Catégories'!$C$1:$G$2,2,FALSE)="OUI",J$3,IF(HLOOKUP(J$9,'Feuille1-Catégories'!$C$1:$G$3,3,FALSE)="OUI",OFFSET(J$3,MOD(QUOTIENT(ROW()-ROW($A$20),'Feuille1-Catégories'!$B$6/J$6),J$5),0),IF(MOD($A371-1-J$10,'Feuille1-Catégories'!$F$5+1)=0,J$3,""))),"")</f>
        <v/>
      </c>
      <c r="K371" s="29" t="str">
        <f ca="1">IF(AND($A371&lt;&gt;"",K$9&lt;&gt;""),IF(HLOOKUP(K$9,'Feuille1-Catégories'!$C$1:$G$2,2,FALSE)="OUI",K$3,IF(HLOOKUP(K$9,'Feuille1-Catégories'!$C$1:$G$3,3,FALSE)="OUI",OFFSET(K$3,MOD(QUOTIENT(ROW()-ROW($A$20),'Feuille1-Catégories'!$B$6/K$6),K$5),0),IF(MOD($A371-1-K$10,'Feuille1-Catégories'!$F$5+1)=0,K$3,""))),"")</f>
        <v/>
      </c>
      <c r="L371" s="29" t="str">
        <f ca="1">IF(AND($A371&lt;&gt;"",L$9&lt;&gt;""),IF(HLOOKUP(L$9,'Feuille1-Catégories'!$C$1:$G$2,2,FALSE)="OUI",L$3,IF(HLOOKUP(L$9,'Feuille1-Catégories'!$C$1:$G$3,3,FALSE)="OUI",OFFSET(L$3,MOD(QUOTIENT(ROW()-ROW($A$20),'Feuille1-Catégories'!$B$6/L$6),L$5),0),IF(MOD($A371-1-L$10,'Feuille1-Catégories'!$F$5+1)=0,L$3,""))),"")</f>
        <v/>
      </c>
      <c r="M371" s="29" t="str">
        <f ca="1">IF(AND($A371&lt;&gt;"",M$9&lt;&gt;""),IF(HLOOKUP(M$9,'Feuille1-Catégories'!$C$1:$G$2,2,FALSE)="OUI",M$3,IF(HLOOKUP(M$9,'Feuille1-Catégories'!$C$1:$G$3,3,FALSE)="OUI",OFFSET(M$3,MOD(QUOTIENT(ROW()-ROW($A$20),'Feuille1-Catégories'!$B$6/M$6),M$5),0),IF(MOD($A371-1-M$10,'Feuille1-Catégories'!$F$5+1)=0,M$3,""))),"")</f>
        <v/>
      </c>
      <c r="N371" s="29" t="str">
        <f ca="1">IF(AND($A371&lt;&gt;"",N$9&lt;&gt;""),IF(HLOOKUP(N$9,'Feuille1-Catégories'!$C$1:$G$2,2,FALSE)="OUI",N$3,IF(HLOOKUP(N$9,'Feuille1-Catégories'!$C$1:$G$3,3,FALSE)="OUI",OFFSET(N$3,MOD(QUOTIENT(ROW()-ROW($A$20),'Feuille1-Catégories'!$B$6/N$6),N$5),0),IF(MOD($A371-1-N$10,'Feuille1-Catégories'!$F$5+1)=0,N$3,""))),"")</f>
        <v/>
      </c>
      <c r="O371" s="29" t="str">
        <f ca="1">IF(AND($A371&lt;&gt;"",O$9&lt;&gt;""),IF(HLOOKUP(O$9,'Feuille1-Catégories'!$C$1:$G$2,2,FALSE)="OUI",O$3,IF(HLOOKUP(O$9,'Feuille1-Catégories'!$C$1:$G$3,3,FALSE)="OUI",OFFSET(O$3,MOD(QUOTIENT(ROW()-ROW($A$20),'Feuille1-Catégories'!$B$6/O$6),O$5),0),IF(MOD($A371-1-O$10,'Feuille1-Catégories'!$F$5+1)=0,O$3,""))),"")</f>
        <v/>
      </c>
      <c r="P371" s="29" t="str">
        <f ca="1">IF(AND($A371&lt;&gt;"",P$9&lt;&gt;""),IF(HLOOKUP(P$9,'Feuille1-Catégories'!$C$1:$G$2,2,FALSE)="OUI",P$3,IF(HLOOKUP(P$9,'Feuille1-Catégories'!$C$1:$G$3,3,FALSE)="OUI",OFFSET(P$3,MOD(QUOTIENT(ROW()-ROW($A$20),'Feuille1-Catégories'!$B$6/P$6),P$5),0),IF(MOD($A371-1-P$10,'Feuille1-Catégories'!$F$5+1)=0,P$3,""))),"")</f>
        <v/>
      </c>
      <c r="Q371" s="29" t="str">
        <f ca="1">IF(AND($A371&lt;&gt;"",Q$9&lt;&gt;""),IF(HLOOKUP(Q$9,'Feuille1-Catégories'!$C$1:$G$2,2,FALSE)="OUI",Q$3,IF(HLOOKUP(Q$9,'Feuille1-Catégories'!$C$1:$G$3,3,FALSE)="OUI",OFFSET(Q$3,MOD(QUOTIENT(ROW()-ROW($A$20),'Feuille1-Catégories'!$B$6/Q$6),Q$5),0),IF(MOD($A371-1-Q$10,'Feuille1-Catégories'!$F$5+1)=0,Q$3,""))),"")</f>
        <v/>
      </c>
      <c r="R371" s="29" t="str">
        <f ca="1">IF(AND($A371&lt;&gt;"",R$9&lt;&gt;""),IF(HLOOKUP(R$9,'Feuille1-Catégories'!$C$1:$G$2,2,FALSE)="OUI",R$3,IF(HLOOKUP(R$9,'Feuille1-Catégories'!$C$1:$G$3,3,FALSE)="OUI",OFFSET(R$3,MOD(QUOTIENT(ROW()-ROW($A$20),'Feuille1-Catégories'!$B$6/R$6),R$5),0),IF(MOD($A371-1-R$10,'Feuille1-Catégories'!$F$5+1)=0,R$3,""))),"")</f>
        <v/>
      </c>
      <c r="S371" s="29" t="str">
        <f ca="1">IF(AND($A371&lt;&gt;"",S$9&lt;&gt;""),IF(HLOOKUP(S$9,'Feuille1-Catégories'!$C$1:$G$2,2,FALSE)="OUI",S$3,IF(HLOOKUP(S$9,'Feuille1-Catégories'!$C$1:$G$3,3,FALSE)="OUI",OFFSET(S$3,MOD(QUOTIENT(ROW()-ROW($A$20),'Feuille1-Catégories'!$B$6/S$6),S$5),0),IF(MOD($A371-1-S$10,'Feuille1-Catégories'!$F$5+1)=0,S$3,""))),"")</f>
        <v/>
      </c>
      <c r="T371" s="29" t="str">
        <f ca="1">IF(AND($A371&lt;&gt;"",T$9&lt;&gt;""),IF(HLOOKUP(T$9,'Feuille1-Catégories'!$C$1:$G$2,2,FALSE)="OUI",T$3,IF(HLOOKUP(T$9,'Feuille1-Catégories'!$C$1:$G$3,3,FALSE)="OUI",OFFSET(T$3,MOD(QUOTIENT(ROW()-ROW($A$20),'Feuille1-Catégories'!$B$6/T$6),T$5),0),IF(MOD($A371-1-T$10,'Feuille1-Catégories'!$F$5+1)=0,T$3,""))),"")</f>
        <v/>
      </c>
      <c r="U371" s="29" t="str">
        <f ca="1">IF(AND($A371&lt;&gt;"",U$9&lt;&gt;""),IF(HLOOKUP(U$9,'Feuille1-Catégories'!$C$1:$G$2,2,FALSE)="OUI",U$3,IF(HLOOKUP(U$9,'Feuille1-Catégories'!$C$1:$G$3,3,FALSE)="OUI",OFFSET(U$3,MOD(QUOTIENT(ROW()-ROW($A$20),'Feuille1-Catégories'!$B$6/U$6),U$5),0),IF(MOD($A371-1-U$10,'Feuille1-Catégories'!$F$5+1)=0,U$3,""))),"")</f>
        <v/>
      </c>
      <c r="V371" s="29" t="str">
        <f ca="1">IF(AND($A371&lt;&gt;"",V$9&lt;&gt;""),IF(HLOOKUP(V$9,'Feuille1-Catégories'!$C$1:$G$2,2,FALSE)="OUI",V$3,IF(HLOOKUP(V$9,'Feuille1-Catégories'!$C$1:$G$3,3,FALSE)="OUI",OFFSET(V$3,MOD(QUOTIENT(ROW()-ROW($A$20),'Feuille1-Catégories'!$B$6/V$6),V$5),0),IF(MOD($A371-1-V$10,'Feuille1-Catégories'!$F$5+1)=0,V$3,""))),"")</f>
        <v/>
      </c>
      <c r="W371" s="29" t="str">
        <f ca="1">IF(AND($A371&lt;&gt;"",W$9&lt;&gt;""),IF(HLOOKUP(W$9,'Feuille1-Catégories'!$C$1:$G$2,2,FALSE)="OUI",W$3,IF(HLOOKUP(W$9,'Feuille1-Catégories'!$C$1:$G$3,3,FALSE)="OUI",OFFSET(W$3,MOD(QUOTIENT(ROW()-ROW($A$20),'Feuille1-Catégories'!$B$6/W$6),W$5),0),IF(MOD($A371-1-W$10,'Feuille1-Catégories'!$F$5+1)=0,W$3,""))),"")</f>
        <v/>
      </c>
      <c r="X371" s="29" t="str">
        <f ca="1">IF(AND($A371&lt;&gt;"",X$9&lt;&gt;""),IF(HLOOKUP(X$9,'Feuille1-Catégories'!$C$1:$G$2,2,FALSE)="OUI",X$3,IF(HLOOKUP(X$9,'Feuille1-Catégories'!$C$1:$G$3,3,FALSE)="OUI",OFFSET(X$3,MOD(QUOTIENT(ROW()-ROW($A$20),'Feuille1-Catégories'!$B$6/X$6),X$5),0),IF(MOD($A371-1-X$10,'Feuille1-Catégories'!$F$5+1)=0,X$3,""))),"")</f>
        <v/>
      </c>
      <c r="Y371" s="29" t="str">
        <f ca="1">IF(AND($A371&lt;&gt;"",Y$9&lt;&gt;""),IF(HLOOKUP(Y$9,'Feuille1-Catégories'!$C$1:$G$2,2,FALSE)="OUI",Y$3,IF(HLOOKUP(Y$9,'Feuille1-Catégories'!$C$1:$G$3,3,FALSE)="OUI",OFFSET(Y$3,MOD(QUOTIENT(ROW()-ROW($A$20),'Feuille1-Catégories'!$B$6/Y$6),Y$5),0),IF(MOD($A371-1-Y$10,'Feuille1-Catégories'!$F$5+1)=0,Y$3,""))),"")</f>
        <v/>
      </c>
      <c r="Z371" s="29" t="str">
        <f ca="1">IF(AND($A371&lt;&gt;"",Z$9&lt;&gt;""),IF(HLOOKUP(Z$9,'Feuille1-Catégories'!$C$1:$G$2,2,FALSE)="OUI",Z$3,IF(HLOOKUP(Z$9,'Feuille1-Catégories'!$C$1:$G$3,3,FALSE)="OUI",OFFSET(Z$3,MOD(QUOTIENT(ROW()-ROW($A$20),'Feuille1-Catégories'!$B$6/Z$6),Z$5),0),IF(MOD($A371-1-Z$10,'Feuille1-Catégories'!$F$5+1)=0,Z$3,""))),"")</f>
        <v/>
      </c>
    </row>
    <row r="372" spans="1:26" ht="17" x14ac:dyDescent="0.2">
      <c r="A372" s="21" t="str">
        <f>IF('Feuille2-Prix de vente'!A372&lt;&gt;"",'Feuille2-Prix de vente'!A372,"")</f>
        <v/>
      </c>
      <c r="B372" s="33" t="str">
        <f>IF('Feuille2-Prix de vente'!B372&lt;&gt;"",'Feuille2-Prix de vente'!B372,"")</f>
        <v/>
      </c>
      <c r="C372" s="10" t="str">
        <f>IF('Feuille2-Prix de vente'!C372&lt;&gt;"",'Feuille2-Prix de vente'!C372,"")</f>
        <v/>
      </c>
      <c r="D372" s="10" t="str">
        <f t="shared" si="5"/>
        <v/>
      </c>
      <c r="E372" s="10" t="str">
        <f>IF('Feuille2-Prix de vente'!E372&lt;&gt;"",'Feuille2-Prix de vente'!E372,"")</f>
        <v/>
      </c>
      <c r="F372" s="29" t="str">
        <f ca="1">IF(AND($A372&lt;&gt;"",F$9&lt;&gt;""),IF(HLOOKUP(F$9,'Feuille1-Catégories'!$C$1:$G$2,2,FALSE)="OUI",F$3,IF(HLOOKUP(F$9,'Feuille1-Catégories'!$C$1:$G$3,3,FALSE)="OUI",OFFSET(F$3,MOD(QUOTIENT(ROW()-ROW($A$20),'Feuille1-Catégories'!$B$6/F$6),F$5),0),IF(MOD($A372-1-F$10,'Feuille1-Catégories'!$F$5+1)=0,F$3,""))),"")</f>
        <v/>
      </c>
      <c r="G372" s="29" t="str">
        <f ca="1">IF(AND($A372&lt;&gt;"",G$9&lt;&gt;""),IF(HLOOKUP(G$9,'Feuille1-Catégories'!$C$1:$G$2,2,FALSE)="OUI",G$3,IF(HLOOKUP(G$9,'Feuille1-Catégories'!$C$1:$G$3,3,FALSE)="OUI",OFFSET(G$3,MOD(QUOTIENT(ROW()-ROW($A$20),'Feuille1-Catégories'!$B$6/G$6),G$5),0),IF(MOD($A372-1-G$10,'Feuille1-Catégories'!$F$5+1)=0,G$3,""))),"")</f>
        <v/>
      </c>
      <c r="H372" s="29" t="str">
        <f ca="1">IF(AND($A372&lt;&gt;"",H$9&lt;&gt;""),IF(HLOOKUP(H$9,'Feuille1-Catégories'!$C$1:$G$2,2,FALSE)="OUI",H$3,IF(HLOOKUP(H$9,'Feuille1-Catégories'!$C$1:$G$3,3,FALSE)="OUI",OFFSET(H$3,MOD(QUOTIENT(ROW()-ROW($A$20),'Feuille1-Catégories'!$B$6/H$6),H$5),0),IF(MOD($A372-1-H$10,'Feuille1-Catégories'!$F$5+1)=0,H$3,""))),"")</f>
        <v/>
      </c>
      <c r="I372" s="29" t="str">
        <f ca="1">IF(AND($A372&lt;&gt;"",I$9&lt;&gt;""),IF(HLOOKUP(I$9,'Feuille1-Catégories'!$C$1:$G$2,2,FALSE)="OUI",I$3,IF(HLOOKUP(I$9,'Feuille1-Catégories'!$C$1:$G$3,3,FALSE)="OUI",OFFSET(I$3,MOD(QUOTIENT(ROW()-ROW($A$20),'Feuille1-Catégories'!$B$6/I$6),I$5),0),IF(MOD($A372-1-I$10,'Feuille1-Catégories'!$F$5+1)=0,I$3,""))),"")</f>
        <v/>
      </c>
      <c r="J372" s="29" t="str">
        <f ca="1">IF(AND($A372&lt;&gt;"",J$9&lt;&gt;""),IF(HLOOKUP(J$9,'Feuille1-Catégories'!$C$1:$G$2,2,FALSE)="OUI",J$3,IF(HLOOKUP(J$9,'Feuille1-Catégories'!$C$1:$G$3,3,FALSE)="OUI",OFFSET(J$3,MOD(QUOTIENT(ROW()-ROW($A$20),'Feuille1-Catégories'!$B$6/J$6),J$5),0),IF(MOD($A372-1-J$10,'Feuille1-Catégories'!$F$5+1)=0,J$3,""))),"")</f>
        <v/>
      </c>
      <c r="K372" s="29" t="str">
        <f ca="1">IF(AND($A372&lt;&gt;"",K$9&lt;&gt;""),IF(HLOOKUP(K$9,'Feuille1-Catégories'!$C$1:$G$2,2,FALSE)="OUI",K$3,IF(HLOOKUP(K$9,'Feuille1-Catégories'!$C$1:$G$3,3,FALSE)="OUI",OFFSET(K$3,MOD(QUOTIENT(ROW()-ROW($A$20),'Feuille1-Catégories'!$B$6/K$6),K$5),0),IF(MOD($A372-1-K$10,'Feuille1-Catégories'!$F$5+1)=0,K$3,""))),"")</f>
        <v/>
      </c>
      <c r="L372" s="29" t="str">
        <f ca="1">IF(AND($A372&lt;&gt;"",L$9&lt;&gt;""),IF(HLOOKUP(L$9,'Feuille1-Catégories'!$C$1:$G$2,2,FALSE)="OUI",L$3,IF(HLOOKUP(L$9,'Feuille1-Catégories'!$C$1:$G$3,3,FALSE)="OUI",OFFSET(L$3,MOD(QUOTIENT(ROW()-ROW($A$20),'Feuille1-Catégories'!$B$6/L$6),L$5),0),IF(MOD($A372-1-L$10,'Feuille1-Catégories'!$F$5+1)=0,L$3,""))),"")</f>
        <v/>
      </c>
      <c r="M372" s="29" t="str">
        <f ca="1">IF(AND($A372&lt;&gt;"",M$9&lt;&gt;""),IF(HLOOKUP(M$9,'Feuille1-Catégories'!$C$1:$G$2,2,FALSE)="OUI",M$3,IF(HLOOKUP(M$9,'Feuille1-Catégories'!$C$1:$G$3,3,FALSE)="OUI",OFFSET(M$3,MOD(QUOTIENT(ROW()-ROW($A$20),'Feuille1-Catégories'!$B$6/M$6),M$5),0),IF(MOD($A372-1-M$10,'Feuille1-Catégories'!$F$5+1)=0,M$3,""))),"")</f>
        <v/>
      </c>
      <c r="N372" s="29" t="str">
        <f ca="1">IF(AND($A372&lt;&gt;"",N$9&lt;&gt;""),IF(HLOOKUP(N$9,'Feuille1-Catégories'!$C$1:$G$2,2,FALSE)="OUI",N$3,IF(HLOOKUP(N$9,'Feuille1-Catégories'!$C$1:$G$3,3,FALSE)="OUI",OFFSET(N$3,MOD(QUOTIENT(ROW()-ROW($A$20),'Feuille1-Catégories'!$B$6/N$6),N$5),0),IF(MOD($A372-1-N$10,'Feuille1-Catégories'!$F$5+1)=0,N$3,""))),"")</f>
        <v/>
      </c>
      <c r="O372" s="29" t="str">
        <f ca="1">IF(AND($A372&lt;&gt;"",O$9&lt;&gt;""),IF(HLOOKUP(O$9,'Feuille1-Catégories'!$C$1:$G$2,2,FALSE)="OUI",O$3,IF(HLOOKUP(O$9,'Feuille1-Catégories'!$C$1:$G$3,3,FALSE)="OUI",OFFSET(O$3,MOD(QUOTIENT(ROW()-ROW($A$20),'Feuille1-Catégories'!$B$6/O$6),O$5),0),IF(MOD($A372-1-O$10,'Feuille1-Catégories'!$F$5+1)=0,O$3,""))),"")</f>
        <v/>
      </c>
      <c r="P372" s="29" t="str">
        <f ca="1">IF(AND($A372&lt;&gt;"",P$9&lt;&gt;""),IF(HLOOKUP(P$9,'Feuille1-Catégories'!$C$1:$G$2,2,FALSE)="OUI",P$3,IF(HLOOKUP(P$9,'Feuille1-Catégories'!$C$1:$G$3,3,FALSE)="OUI",OFFSET(P$3,MOD(QUOTIENT(ROW()-ROW($A$20),'Feuille1-Catégories'!$B$6/P$6),P$5),0),IF(MOD($A372-1-P$10,'Feuille1-Catégories'!$F$5+1)=0,P$3,""))),"")</f>
        <v/>
      </c>
      <c r="Q372" s="29" t="str">
        <f ca="1">IF(AND($A372&lt;&gt;"",Q$9&lt;&gt;""),IF(HLOOKUP(Q$9,'Feuille1-Catégories'!$C$1:$G$2,2,FALSE)="OUI",Q$3,IF(HLOOKUP(Q$9,'Feuille1-Catégories'!$C$1:$G$3,3,FALSE)="OUI",OFFSET(Q$3,MOD(QUOTIENT(ROW()-ROW($A$20),'Feuille1-Catégories'!$B$6/Q$6),Q$5),0),IF(MOD($A372-1-Q$10,'Feuille1-Catégories'!$F$5+1)=0,Q$3,""))),"")</f>
        <v/>
      </c>
      <c r="R372" s="29" t="str">
        <f ca="1">IF(AND($A372&lt;&gt;"",R$9&lt;&gt;""),IF(HLOOKUP(R$9,'Feuille1-Catégories'!$C$1:$G$2,2,FALSE)="OUI",R$3,IF(HLOOKUP(R$9,'Feuille1-Catégories'!$C$1:$G$3,3,FALSE)="OUI",OFFSET(R$3,MOD(QUOTIENT(ROW()-ROW($A$20),'Feuille1-Catégories'!$B$6/R$6),R$5),0),IF(MOD($A372-1-R$10,'Feuille1-Catégories'!$F$5+1)=0,R$3,""))),"")</f>
        <v/>
      </c>
      <c r="S372" s="29" t="str">
        <f ca="1">IF(AND($A372&lt;&gt;"",S$9&lt;&gt;""),IF(HLOOKUP(S$9,'Feuille1-Catégories'!$C$1:$G$2,2,FALSE)="OUI",S$3,IF(HLOOKUP(S$9,'Feuille1-Catégories'!$C$1:$G$3,3,FALSE)="OUI",OFFSET(S$3,MOD(QUOTIENT(ROW()-ROW($A$20),'Feuille1-Catégories'!$B$6/S$6),S$5),0),IF(MOD($A372-1-S$10,'Feuille1-Catégories'!$F$5+1)=0,S$3,""))),"")</f>
        <v/>
      </c>
      <c r="T372" s="29" t="str">
        <f ca="1">IF(AND($A372&lt;&gt;"",T$9&lt;&gt;""),IF(HLOOKUP(T$9,'Feuille1-Catégories'!$C$1:$G$2,2,FALSE)="OUI",T$3,IF(HLOOKUP(T$9,'Feuille1-Catégories'!$C$1:$G$3,3,FALSE)="OUI",OFFSET(T$3,MOD(QUOTIENT(ROW()-ROW($A$20),'Feuille1-Catégories'!$B$6/T$6),T$5),0),IF(MOD($A372-1-T$10,'Feuille1-Catégories'!$F$5+1)=0,T$3,""))),"")</f>
        <v/>
      </c>
      <c r="U372" s="29" t="str">
        <f ca="1">IF(AND($A372&lt;&gt;"",U$9&lt;&gt;""),IF(HLOOKUP(U$9,'Feuille1-Catégories'!$C$1:$G$2,2,FALSE)="OUI",U$3,IF(HLOOKUP(U$9,'Feuille1-Catégories'!$C$1:$G$3,3,FALSE)="OUI",OFFSET(U$3,MOD(QUOTIENT(ROW()-ROW($A$20),'Feuille1-Catégories'!$B$6/U$6),U$5),0),IF(MOD($A372-1-U$10,'Feuille1-Catégories'!$F$5+1)=0,U$3,""))),"")</f>
        <v/>
      </c>
      <c r="V372" s="29" t="str">
        <f ca="1">IF(AND($A372&lt;&gt;"",V$9&lt;&gt;""),IF(HLOOKUP(V$9,'Feuille1-Catégories'!$C$1:$G$2,2,FALSE)="OUI",V$3,IF(HLOOKUP(V$9,'Feuille1-Catégories'!$C$1:$G$3,3,FALSE)="OUI",OFFSET(V$3,MOD(QUOTIENT(ROW()-ROW($A$20),'Feuille1-Catégories'!$B$6/V$6),V$5),0),IF(MOD($A372-1-V$10,'Feuille1-Catégories'!$F$5+1)=0,V$3,""))),"")</f>
        <v/>
      </c>
      <c r="W372" s="29" t="str">
        <f ca="1">IF(AND($A372&lt;&gt;"",W$9&lt;&gt;""),IF(HLOOKUP(W$9,'Feuille1-Catégories'!$C$1:$G$2,2,FALSE)="OUI",W$3,IF(HLOOKUP(W$9,'Feuille1-Catégories'!$C$1:$G$3,3,FALSE)="OUI",OFFSET(W$3,MOD(QUOTIENT(ROW()-ROW($A$20),'Feuille1-Catégories'!$B$6/W$6),W$5),0),IF(MOD($A372-1-W$10,'Feuille1-Catégories'!$F$5+1)=0,W$3,""))),"")</f>
        <v/>
      </c>
      <c r="X372" s="29" t="str">
        <f ca="1">IF(AND($A372&lt;&gt;"",X$9&lt;&gt;""),IF(HLOOKUP(X$9,'Feuille1-Catégories'!$C$1:$G$2,2,FALSE)="OUI",X$3,IF(HLOOKUP(X$9,'Feuille1-Catégories'!$C$1:$G$3,3,FALSE)="OUI",OFFSET(X$3,MOD(QUOTIENT(ROW()-ROW($A$20),'Feuille1-Catégories'!$B$6/X$6),X$5),0),IF(MOD($A372-1-X$10,'Feuille1-Catégories'!$F$5+1)=0,X$3,""))),"")</f>
        <v/>
      </c>
      <c r="Y372" s="29" t="str">
        <f ca="1">IF(AND($A372&lt;&gt;"",Y$9&lt;&gt;""),IF(HLOOKUP(Y$9,'Feuille1-Catégories'!$C$1:$G$2,2,FALSE)="OUI",Y$3,IF(HLOOKUP(Y$9,'Feuille1-Catégories'!$C$1:$G$3,3,FALSE)="OUI",OFFSET(Y$3,MOD(QUOTIENT(ROW()-ROW($A$20),'Feuille1-Catégories'!$B$6/Y$6),Y$5),0),IF(MOD($A372-1-Y$10,'Feuille1-Catégories'!$F$5+1)=0,Y$3,""))),"")</f>
        <v/>
      </c>
      <c r="Z372" s="29" t="str">
        <f ca="1">IF(AND($A372&lt;&gt;"",Z$9&lt;&gt;""),IF(HLOOKUP(Z$9,'Feuille1-Catégories'!$C$1:$G$2,2,FALSE)="OUI",Z$3,IF(HLOOKUP(Z$9,'Feuille1-Catégories'!$C$1:$G$3,3,FALSE)="OUI",OFFSET(Z$3,MOD(QUOTIENT(ROW()-ROW($A$20),'Feuille1-Catégories'!$B$6/Z$6),Z$5),0),IF(MOD($A372-1-Z$10,'Feuille1-Catégories'!$F$5+1)=0,Z$3,""))),"")</f>
        <v/>
      </c>
    </row>
    <row r="373" spans="1:26" ht="17" x14ac:dyDescent="0.2">
      <c r="A373" s="21" t="str">
        <f>IF('Feuille2-Prix de vente'!A373&lt;&gt;"",'Feuille2-Prix de vente'!A373,"")</f>
        <v/>
      </c>
      <c r="B373" s="33" t="str">
        <f>IF('Feuille2-Prix de vente'!B373&lt;&gt;"",'Feuille2-Prix de vente'!B373,"")</f>
        <v/>
      </c>
      <c r="C373" s="10" t="str">
        <f>IF('Feuille2-Prix de vente'!C373&lt;&gt;"",'Feuille2-Prix de vente'!C373,"")</f>
        <v/>
      </c>
      <c r="D373" s="10" t="str">
        <f t="shared" si="5"/>
        <v/>
      </c>
      <c r="E373" s="10" t="str">
        <f>IF('Feuille2-Prix de vente'!E373&lt;&gt;"",'Feuille2-Prix de vente'!E373,"")</f>
        <v/>
      </c>
      <c r="F373" s="29" t="str">
        <f ca="1">IF(AND($A373&lt;&gt;"",F$9&lt;&gt;""),IF(HLOOKUP(F$9,'Feuille1-Catégories'!$C$1:$G$2,2,FALSE)="OUI",F$3,IF(HLOOKUP(F$9,'Feuille1-Catégories'!$C$1:$G$3,3,FALSE)="OUI",OFFSET(F$3,MOD(QUOTIENT(ROW()-ROW($A$20),'Feuille1-Catégories'!$B$6/F$6),F$5),0),IF(MOD($A373-1-F$10,'Feuille1-Catégories'!$F$5+1)=0,F$3,""))),"")</f>
        <v/>
      </c>
      <c r="G373" s="29" t="str">
        <f ca="1">IF(AND($A373&lt;&gt;"",G$9&lt;&gt;""),IF(HLOOKUP(G$9,'Feuille1-Catégories'!$C$1:$G$2,2,FALSE)="OUI",G$3,IF(HLOOKUP(G$9,'Feuille1-Catégories'!$C$1:$G$3,3,FALSE)="OUI",OFFSET(G$3,MOD(QUOTIENT(ROW()-ROW($A$20),'Feuille1-Catégories'!$B$6/G$6),G$5),0),IF(MOD($A373-1-G$10,'Feuille1-Catégories'!$F$5+1)=0,G$3,""))),"")</f>
        <v/>
      </c>
      <c r="H373" s="29" t="str">
        <f ca="1">IF(AND($A373&lt;&gt;"",H$9&lt;&gt;""),IF(HLOOKUP(H$9,'Feuille1-Catégories'!$C$1:$G$2,2,FALSE)="OUI",H$3,IF(HLOOKUP(H$9,'Feuille1-Catégories'!$C$1:$G$3,3,FALSE)="OUI",OFFSET(H$3,MOD(QUOTIENT(ROW()-ROW($A$20),'Feuille1-Catégories'!$B$6/H$6),H$5),0),IF(MOD($A373-1-H$10,'Feuille1-Catégories'!$F$5+1)=0,H$3,""))),"")</f>
        <v/>
      </c>
      <c r="I373" s="29" t="str">
        <f ca="1">IF(AND($A373&lt;&gt;"",I$9&lt;&gt;""),IF(HLOOKUP(I$9,'Feuille1-Catégories'!$C$1:$G$2,2,FALSE)="OUI",I$3,IF(HLOOKUP(I$9,'Feuille1-Catégories'!$C$1:$G$3,3,FALSE)="OUI",OFFSET(I$3,MOD(QUOTIENT(ROW()-ROW($A$20),'Feuille1-Catégories'!$B$6/I$6),I$5),0),IF(MOD($A373-1-I$10,'Feuille1-Catégories'!$F$5+1)=0,I$3,""))),"")</f>
        <v/>
      </c>
      <c r="J373" s="29" t="str">
        <f ca="1">IF(AND($A373&lt;&gt;"",J$9&lt;&gt;""),IF(HLOOKUP(J$9,'Feuille1-Catégories'!$C$1:$G$2,2,FALSE)="OUI",J$3,IF(HLOOKUP(J$9,'Feuille1-Catégories'!$C$1:$G$3,3,FALSE)="OUI",OFFSET(J$3,MOD(QUOTIENT(ROW()-ROW($A$20),'Feuille1-Catégories'!$B$6/J$6),J$5),0),IF(MOD($A373-1-J$10,'Feuille1-Catégories'!$F$5+1)=0,J$3,""))),"")</f>
        <v/>
      </c>
      <c r="K373" s="29" t="str">
        <f ca="1">IF(AND($A373&lt;&gt;"",K$9&lt;&gt;""),IF(HLOOKUP(K$9,'Feuille1-Catégories'!$C$1:$G$2,2,FALSE)="OUI",K$3,IF(HLOOKUP(K$9,'Feuille1-Catégories'!$C$1:$G$3,3,FALSE)="OUI",OFFSET(K$3,MOD(QUOTIENT(ROW()-ROW($A$20),'Feuille1-Catégories'!$B$6/K$6),K$5),0),IF(MOD($A373-1-K$10,'Feuille1-Catégories'!$F$5+1)=0,K$3,""))),"")</f>
        <v/>
      </c>
      <c r="L373" s="29" t="str">
        <f ca="1">IF(AND($A373&lt;&gt;"",L$9&lt;&gt;""),IF(HLOOKUP(L$9,'Feuille1-Catégories'!$C$1:$G$2,2,FALSE)="OUI",L$3,IF(HLOOKUP(L$9,'Feuille1-Catégories'!$C$1:$G$3,3,FALSE)="OUI",OFFSET(L$3,MOD(QUOTIENT(ROW()-ROW($A$20),'Feuille1-Catégories'!$B$6/L$6),L$5),0),IF(MOD($A373-1-L$10,'Feuille1-Catégories'!$F$5+1)=0,L$3,""))),"")</f>
        <v/>
      </c>
      <c r="M373" s="29" t="str">
        <f ca="1">IF(AND($A373&lt;&gt;"",M$9&lt;&gt;""),IF(HLOOKUP(M$9,'Feuille1-Catégories'!$C$1:$G$2,2,FALSE)="OUI",M$3,IF(HLOOKUP(M$9,'Feuille1-Catégories'!$C$1:$G$3,3,FALSE)="OUI",OFFSET(M$3,MOD(QUOTIENT(ROW()-ROW($A$20),'Feuille1-Catégories'!$B$6/M$6),M$5),0),IF(MOD($A373-1-M$10,'Feuille1-Catégories'!$F$5+1)=0,M$3,""))),"")</f>
        <v/>
      </c>
      <c r="N373" s="29" t="str">
        <f ca="1">IF(AND($A373&lt;&gt;"",N$9&lt;&gt;""),IF(HLOOKUP(N$9,'Feuille1-Catégories'!$C$1:$G$2,2,FALSE)="OUI",N$3,IF(HLOOKUP(N$9,'Feuille1-Catégories'!$C$1:$G$3,3,FALSE)="OUI",OFFSET(N$3,MOD(QUOTIENT(ROW()-ROW($A$20),'Feuille1-Catégories'!$B$6/N$6),N$5),0),IF(MOD($A373-1-N$10,'Feuille1-Catégories'!$F$5+1)=0,N$3,""))),"")</f>
        <v/>
      </c>
      <c r="O373" s="29" t="str">
        <f ca="1">IF(AND($A373&lt;&gt;"",O$9&lt;&gt;""),IF(HLOOKUP(O$9,'Feuille1-Catégories'!$C$1:$G$2,2,FALSE)="OUI",O$3,IF(HLOOKUP(O$9,'Feuille1-Catégories'!$C$1:$G$3,3,FALSE)="OUI",OFFSET(O$3,MOD(QUOTIENT(ROW()-ROW($A$20),'Feuille1-Catégories'!$B$6/O$6),O$5),0),IF(MOD($A373-1-O$10,'Feuille1-Catégories'!$F$5+1)=0,O$3,""))),"")</f>
        <v/>
      </c>
      <c r="P373" s="29" t="str">
        <f ca="1">IF(AND($A373&lt;&gt;"",P$9&lt;&gt;""),IF(HLOOKUP(P$9,'Feuille1-Catégories'!$C$1:$G$2,2,FALSE)="OUI",P$3,IF(HLOOKUP(P$9,'Feuille1-Catégories'!$C$1:$G$3,3,FALSE)="OUI",OFFSET(P$3,MOD(QUOTIENT(ROW()-ROW($A$20),'Feuille1-Catégories'!$B$6/P$6),P$5),0),IF(MOD($A373-1-P$10,'Feuille1-Catégories'!$F$5+1)=0,P$3,""))),"")</f>
        <v/>
      </c>
      <c r="Q373" s="29" t="str">
        <f ca="1">IF(AND($A373&lt;&gt;"",Q$9&lt;&gt;""),IF(HLOOKUP(Q$9,'Feuille1-Catégories'!$C$1:$G$2,2,FALSE)="OUI",Q$3,IF(HLOOKUP(Q$9,'Feuille1-Catégories'!$C$1:$G$3,3,FALSE)="OUI",OFFSET(Q$3,MOD(QUOTIENT(ROW()-ROW($A$20),'Feuille1-Catégories'!$B$6/Q$6),Q$5),0),IF(MOD($A373-1-Q$10,'Feuille1-Catégories'!$F$5+1)=0,Q$3,""))),"")</f>
        <v/>
      </c>
      <c r="R373" s="29" t="str">
        <f ca="1">IF(AND($A373&lt;&gt;"",R$9&lt;&gt;""),IF(HLOOKUP(R$9,'Feuille1-Catégories'!$C$1:$G$2,2,FALSE)="OUI",R$3,IF(HLOOKUP(R$9,'Feuille1-Catégories'!$C$1:$G$3,3,FALSE)="OUI",OFFSET(R$3,MOD(QUOTIENT(ROW()-ROW($A$20),'Feuille1-Catégories'!$B$6/R$6),R$5),0),IF(MOD($A373-1-R$10,'Feuille1-Catégories'!$F$5+1)=0,R$3,""))),"")</f>
        <v/>
      </c>
      <c r="S373" s="29" t="str">
        <f ca="1">IF(AND($A373&lt;&gt;"",S$9&lt;&gt;""),IF(HLOOKUP(S$9,'Feuille1-Catégories'!$C$1:$G$2,2,FALSE)="OUI",S$3,IF(HLOOKUP(S$9,'Feuille1-Catégories'!$C$1:$G$3,3,FALSE)="OUI",OFFSET(S$3,MOD(QUOTIENT(ROW()-ROW($A$20),'Feuille1-Catégories'!$B$6/S$6),S$5),0),IF(MOD($A373-1-S$10,'Feuille1-Catégories'!$F$5+1)=0,S$3,""))),"")</f>
        <v/>
      </c>
      <c r="T373" s="29" t="str">
        <f ca="1">IF(AND($A373&lt;&gt;"",T$9&lt;&gt;""),IF(HLOOKUP(T$9,'Feuille1-Catégories'!$C$1:$G$2,2,FALSE)="OUI",T$3,IF(HLOOKUP(T$9,'Feuille1-Catégories'!$C$1:$G$3,3,FALSE)="OUI",OFFSET(T$3,MOD(QUOTIENT(ROW()-ROW($A$20),'Feuille1-Catégories'!$B$6/T$6),T$5),0),IF(MOD($A373-1-T$10,'Feuille1-Catégories'!$F$5+1)=0,T$3,""))),"")</f>
        <v/>
      </c>
      <c r="U373" s="29" t="str">
        <f ca="1">IF(AND($A373&lt;&gt;"",U$9&lt;&gt;""),IF(HLOOKUP(U$9,'Feuille1-Catégories'!$C$1:$G$2,2,FALSE)="OUI",U$3,IF(HLOOKUP(U$9,'Feuille1-Catégories'!$C$1:$G$3,3,FALSE)="OUI",OFFSET(U$3,MOD(QUOTIENT(ROW()-ROW($A$20),'Feuille1-Catégories'!$B$6/U$6),U$5),0),IF(MOD($A373-1-U$10,'Feuille1-Catégories'!$F$5+1)=0,U$3,""))),"")</f>
        <v/>
      </c>
      <c r="V373" s="29" t="str">
        <f ca="1">IF(AND($A373&lt;&gt;"",V$9&lt;&gt;""),IF(HLOOKUP(V$9,'Feuille1-Catégories'!$C$1:$G$2,2,FALSE)="OUI",V$3,IF(HLOOKUP(V$9,'Feuille1-Catégories'!$C$1:$G$3,3,FALSE)="OUI",OFFSET(V$3,MOD(QUOTIENT(ROW()-ROW($A$20),'Feuille1-Catégories'!$B$6/V$6),V$5),0),IF(MOD($A373-1-V$10,'Feuille1-Catégories'!$F$5+1)=0,V$3,""))),"")</f>
        <v/>
      </c>
      <c r="W373" s="29" t="str">
        <f ca="1">IF(AND($A373&lt;&gt;"",W$9&lt;&gt;""),IF(HLOOKUP(W$9,'Feuille1-Catégories'!$C$1:$G$2,2,FALSE)="OUI",W$3,IF(HLOOKUP(W$9,'Feuille1-Catégories'!$C$1:$G$3,3,FALSE)="OUI",OFFSET(W$3,MOD(QUOTIENT(ROW()-ROW($A$20),'Feuille1-Catégories'!$B$6/W$6),W$5),0),IF(MOD($A373-1-W$10,'Feuille1-Catégories'!$F$5+1)=0,W$3,""))),"")</f>
        <v/>
      </c>
      <c r="X373" s="29" t="str">
        <f ca="1">IF(AND($A373&lt;&gt;"",X$9&lt;&gt;""),IF(HLOOKUP(X$9,'Feuille1-Catégories'!$C$1:$G$2,2,FALSE)="OUI",X$3,IF(HLOOKUP(X$9,'Feuille1-Catégories'!$C$1:$G$3,3,FALSE)="OUI",OFFSET(X$3,MOD(QUOTIENT(ROW()-ROW($A$20),'Feuille1-Catégories'!$B$6/X$6),X$5),0),IF(MOD($A373-1-X$10,'Feuille1-Catégories'!$F$5+1)=0,X$3,""))),"")</f>
        <v/>
      </c>
      <c r="Y373" s="29" t="str">
        <f ca="1">IF(AND($A373&lt;&gt;"",Y$9&lt;&gt;""),IF(HLOOKUP(Y$9,'Feuille1-Catégories'!$C$1:$G$2,2,FALSE)="OUI",Y$3,IF(HLOOKUP(Y$9,'Feuille1-Catégories'!$C$1:$G$3,3,FALSE)="OUI",OFFSET(Y$3,MOD(QUOTIENT(ROW()-ROW($A$20),'Feuille1-Catégories'!$B$6/Y$6),Y$5),0),IF(MOD($A373-1-Y$10,'Feuille1-Catégories'!$F$5+1)=0,Y$3,""))),"")</f>
        <v/>
      </c>
      <c r="Z373" s="29" t="str">
        <f ca="1">IF(AND($A373&lt;&gt;"",Z$9&lt;&gt;""),IF(HLOOKUP(Z$9,'Feuille1-Catégories'!$C$1:$G$2,2,FALSE)="OUI",Z$3,IF(HLOOKUP(Z$9,'Feuille1-Catégories'!$C$1:$G$3,3,FALSE)="OUI",OFFSET(Z$3,MOD(QUOTIENT(ROW()-ROW($A$20),'Feuille1-Catégories'!$B$6/Z$6),Z$5),0),IF(MOD($A373-1-Z$10,'Feuille1-Catégories'!$F$5+1)=0,Z$3,""))),"")</f>
        <v/>
      </c>
    </row>
    <row r="374" spans="1:26" ht="17" x14ac:dyDescent="0.2">
      <c r="A374" s="21" t="str">
        <f>IF('Feuille2-Prix de vente'!A374&lt;&gt;"",'Feuille2-Prix de vente'!A374,"")</f>
        <v/>
      </c>
      <c r="B374" s="33" t="str">
        <f>IF('Feuille2-Prix de vente'!B374&lt;&gt;"",'Feuille2-Prix de vente'!B374,"")</f>
        <v/>
      </c>
      <c r="C374" s="10" t="str">
        <f>IF('Feuille2-Prix de vente'!C374&lt;&gt;"",'Feuille2-Prix de vente'!C374,"")</f>
        <v/>
      </c>
      <c r="D374" s="10" t="str">
        <f t="shared" si="5"/>
        <v/>
      </c>
      <c r="E374" s="10" t="str">
        <f>IF('Feuille2-Prix de vente'!E374&lt;&gt;"",'Feuille2-Prix de vente'!E374,"")</f>
        <v/>
      </c>
      <c r="F374" s="29" t="str">
        <f ca="1">IF(AND($A374&lt;&gt;"",F$9&lt;&gt;""),IF(HLOOKUP(F$9,'Feuille1-Catégories'!$C$1:$G$2,2,FALSE)="OUI",F$3,IF(HLOOKUP(F$9,'Feuille1-Catégories'!$C$1:$G$3,3,FALSE)="OUI",OFFSET(F$3,MOD(QUOTIENT(ROW()-ROW($A$20),'Feuille1-Catégories'!$B$6/F$6),F$5),0),IF(MOD($A374-1-F$10,'Feuille1-Catégories'!$F$5+1)=0,F$3,""))),"")</f>
        <v/>
      </c>
      <c r="G374" s="29" t="str">
        <f ca="1">IF(AND($A374&lt;&gt;"",G$9&lt;&gt;""),IF(HLOOKUP(G$9,'Feuille1-Catégories'!$C$1:$G$2,2,FALSE)="OUI",G$3,IF(HLOOKUP(G$9,'Feuille1-Catégories'!$C$1:$G$3,3,FALSE)="OUI",OFFSET(G$3,MOD(QUOTIENT(ROW()-ROW($A$20),'Feuille1-Catégories'!$B$6/G$6),G$5),0),IF(MOD($A374-1-G$10,'Feuille1-Catégories'!$F$5+1)=0,G$3,""))),"")</f>
        <v/>
      </c>
      <c r="H374" s="29" t="str">
        <f ca="1">IF(AND($A374&lt;&gt;"",H$9&lt;&gt;""),IF(HLOOKUP(H$9,'Feuille1-Catégories'!$C$1:$G$2,2,FALSE)="OUI",H$3,IF(HLOOKUP(H$9,'Feuille1-Catégories'!$C$1:$G$3,3,FALSE)="OUI",OFFSET(H$3,MOD(QUOTIENT(ROW()-ROW($A$20),'Feuille1-Catégories'!$B$6/H$6),H$5),0),IF(MOD($A374-1-H$10,'Feuille1-Catégories'!$F$5+1)=0,H$3,""))),"")</f>
        <v/>
      </c>
      <c r="I374" s="29" t="str">
        <f ca="1">IF(AND($A374&lt;&gt;"",I$9&lt;&gt;""),IF(HLOOKUP(I$9,'Feuille1-Catégories'!$C$1:$G$2,2,FALSE)="OUI",I$3,IF(HLOOKUP(I$9,'Feuille1-Catégories'!$C$1:$G$3,3,FALSE)="OUI",OFFSET(I$3,MOD(QUOTIENT(ROW()-ROW($A$20),'Feuille1-Catégories'!$B$6/I$6),I$5),0),IF(MOD($A374-1-I$10,'Feuille1-Catégories'!$F$5+1)=0,I$3,""))),"")</f>
        <v/>
      </c>
      <c r="J374" s="29" t="str">
        <f ca="1">IF(AND($A374&lt;&gt;"",J$9&lt;&gt;""),IF(HLOOKUP(J$9,'Feuille1-Catégories'!$C$1:$G$2,2,FALSE)="OUI",J$3,IF(HLOOKUP(J$9,'Feuille1-Catégories'!$C$1:$G$3,3,FALSE)="OUI",OFFSET(J$3,MOD(QUOTIENT(ROW()-ROW($A$20),'Feuille1-Catégories'!$B$6/J$6),J$5),0),IF(MOD($A374-1-J$10,'Feuille1-Catégories'!$F$5+1)=0,J$3,""))),"")</f>
        <v/>
      </c>
      <c r="K374" s="29" t="str">
        <f ca="1">IF(AND($A374&lt;&gt;"",K$9&lt;&gt;""),IF(HLOOKUP(K$9,'Feuille1-Catégories'!$C$1:$G$2,2,FALSE)="OUI",K$3,IF(HLOOKUP(K$9,'Feuille1-Catégories'!$C$1:$G$3,3,FALSE)="OUI",OFFSET(K$3,MOD(QUOTIENT(ROW()-ROW($A$20),'Feuille1-Catégories'!$B$6/K$6),K$5),0),IF(MOD($A374-1-K$10,'Feuille1-Catégories'!$F$5+1)=0,K$3,""))),"")</f>
        <v/>
      </c>
      <c r="L374" s="29" t="str">
        <f ca="1">IF(AND($A374&lt;&gt;"",L$9&lt;&gt;""),IF(HLOOKUP(L$9,'Feuille1-Catégories'!$C$1:$G$2,2,FALSE)="OUI",L$3,IF(HLOOKUP(L$9,'Feuille1-Catégories'!$C$1:$G$3,3,FALSE)="OUI",OFFSET(L$3,MOD(QUOTIENT(ROW()-ROW($A$20),'Feuille1-Catégories'!$B$6/L$6),L$5),0),IF(MOD($A374-1-L$10,'Feuille1-Catégories'!$F$5+1)=0,L$3,""))),"")</f>
        <v/>
      </c>
      <c r="M374" s="29" t="str">
        <f ca="1">IF(AND($A374&lt;&gt;"",M$9&lt;&gt;""),IF(HLOOKUP(M$9,'Feuille1-Catégories'!$C$1:$G$2,2,FALSE)="OUI",M$3,IF(HLOOKUP(M$9,'Feuille1-Catégories'!$C$1:$G$3,3,FALSE)="OUI",OFFSET(M$3,MOD(QUOTIENT(ROW()-ROW($A$20),'Feuille1-Catégories'!$B$6/M$6),M$5),0),IF(MOD($A374-1-M$10,'Feuille1-Catégories'!$F$5+1)=0,M$3,""))),"")</f>
        <v/>
      </c>
      <c r="N374" s="29" t="str">
        <f ca="1">IF(AND($A374&lt;&gt;"",N$9&lt;&gt;""),IF(HLOOKUP(N$9,'Feuille1-Catégories'!$C$1:$G$2,2,FALSE)="OUI",N$3,IF(HLOOKUP(N$9,'Feuille1-Catégories'!$C$1:$G$3,3,FALSE)="OUI",OFFSET(N$3,MOD(QUOTIENT(ROW()-ROW($A$20),'Feuille1-Catégories'!$B$6/N$6),N$5),0),IF(MOD($A374-1-N$10,'Feuille1-Catégories'!$F$5+1)=0,N$3,""))),"")</f>
        <v/>
      </c>
      <c r="O374" s="29" t="str">
        <f ca="1">IF(AND($A374&lt;&gt;"",O$9&lt;&gt;""),IF(HLOOKUP(O$9,'Feuille1-Catégories'!$C$1:$G$2,2,FALSE)="OUI",O$3,IF(HLOOKUP(O$9,'Feuille1-Catégories'!$C$1:$G$3,3,FALSE)="OUI",OFFSET(O$3,MOD(QUOTIENT(ROW()-ROW($A$20),'Feuille1-Catégories'!$B$6/O$6),O$5),0),IF(MOD($A374-1-O$10,'Feuille1-Catégories'!$F$5+1)=0,O$3,""))),"")</f>
        <v/>
      </c>
      <c r="P374" s="29" t="str">
        <f ca="1">IF(AND($A374&lt;&gt;"",P$9&lt;&gt;""),IF(HLOOKUP(P$9,'Feuille1-Catégories'!$C$1:$G$2,2,FALSE)="OUI",P$3,IF(HLOOKUP(P$9,'Feuille1-Catégories'!$C$1:$G$3,3,FALSE)="OUI",OFFSET(P$3,MOD(QUOTIENT(ROW()-ROW($A$20),'Feuille1-Catégories'!$B$6/P$6),P$5),0),IF(MOD($A374-1-P$10,'Feuille1-Catégories'!$F$5+1)=0,P$3,""))),"")</f>
        <v/>
      </c>
      <c r="Q374" s="29" t="str">
        <f ca="1">IF(AND($A374&lt;&gt;"",Q$9&lt;&gt;""),IF(HLOOKUP(Q$9,'Feuille1-Catégories'!$C$1:$G$2,2,FALSE)="OUI",Q$3,IF(HLOOKUP(Q$9,'Feuille1-Catégories'!$C$1:$G$3,3,FALSE)="OUI",OFFSET(Q$3,MOD(QUOTIENT(ROW()-ROW($A$20),'Feuille1-Catégories'!$B$6/Q$6),Q$5),0),IF(MOD($A374-1-Q$10,'Feuille1-Catégories'!$F$5+1)=0,Q$3,""))),"")</f>
        <v/>
      </c>
      <c r="R374" s="29" t="str">
        <f ca="1">IF(AND($A374&lt;&gt;"",R$9&lt;&gt;""),IF(HLOOKUP(R$9,'Feuille1-Catégories'!$C$1:$G$2,2,FALSE)="OUI",R$3,IF(HLOOKUP(R$9,'Feuille1-Catégories'!$C$1:$G$3,3,FALSE)="OUI",OFFSET(R$3,MOD(QUOTIENT(ROW()-ROW($A$20),'Feuille1-Catégories'!$B$6/R$6),R$5),0),IF(MOD($A374-1-R$10,'Feuille1-Catégories'!$F$5+1)=0,R$3,""))),"")</f>
        <v/>
      </c>
      <c r="S374" s="29" t="str">
        <f ca="1">IF(AND($A374&lt;&gt;"",S$9&lt;&gt;""),IF(HLOOKUP(S$9,'Feuille1-Catégories'!$C$1:$G$2,2,FALSE)="OUI",S$3,IF(HLOOKUP(S$9,'Feuille1-Catégories'!$C$1:$G$3,3,FALSE)="OUI",OFFSET(S$3,MOD(QUOTIENT(ROW()-ROW($A$20),'Feuille1-Catégories'!$B$6/S$6),S$5),0),IF(MOD($A374-1-S$10,'Feuille1-Catégories'!$F$5+1)=0,S$3,""))),"")</f>
        <v/>
      </c>
      <c r="T374" s="29" t="str">
        <f ca="1">IF(AND($A374&lt;&gt;"",T$9&lt;&gt;""),IF(HLOOKUP(T$9,'Feuille1-Catégories'!$C$1:$G$2,2,FALSE)="OUI",T$3,IF(HLOOKUP(T$9,'Feuille1-Catégories'!$C$1:$G$3,3,FALSE)="OUI",OFFSET(T$3,MOD(QUOTIENT(ROW()-ROW($A$20),'Feuille1-Catégories'!$B$6/T$6),T$5),0),IF(MOD($A374-1-T$10,'Feuille1-Catégories'!$F$5+1)=0,T$3,""))),"")</f>
        <v/>
      </c>
      <c r="U374" s="29" t="str">
        <f ca="1">IF(AND($A374&lt;&gt;"",U$9&lt;&gt;""),IF(HLOOKUP(U$9,'Feuille1-Catégories'!$C$1:$G$2,2,FALSE)="OUI",U$3,IF(HLOOKUP(U$9,'Feuille1-Catégories'!$C$1:$G$3,3,FALSE)="OUI",OFFSET(U$3,MOD(QUOTIENT(ROW()-ROW($A$20),'Feuille1-Catégories'!$B$6/U$6),U$5),0),IF(MOD($A374-1-U$10,'Feuille1-Catégories'!$F$5+1)=0,U$3,""))),"")</f>
        <v/>
      </c>
      <c r="V374" s="29" t="str">
        <f ca="1">IF(AND($A374&lt;&gt;"",V$9&lt;&gt;""),IF(HLOOKUP(V$9,'Feuille1-Catégories'!$C$1:$G$2,2,FALSE)="OUI",V$3,IF(HLOOKUP(V$9,'Feuille1-Catégories'!$C$1:$G$3,3,FALSE)="OUI",OFFSET(V$3,MOD(QUOTIENT(ROW()-ROW($A$20),'Feuille1-Catégories'!$B$6/V$6),V$5),0),IF(MOD($A374-1-V$10,'Feuille1-Catégories'!$F$5+1)=0,V$3,""))),"")</f>
        <v/>
      </c>
      <c r="W374" s="29" t="str">
        <f ca="1">IF(AND($A374&lt;&gt;"",W$9&lt;&gt;""),IF(HLOOKUP(W$9,'Feuille1-Catégories'!$C$1:$G$2,2,FALSE)="OUI",W$3,IF(HLOOKUP(W$9,'Feuille1-Catégories'!$C$1:$G$3,3,FALSE)="OUI",OFFSET(W$3,MOD(QUOTIENT(ROW()-ROW($A$20),'Feuille1-Catégories'!$B$6/W$6),W$5),0),IF(MOD($A374-1-W$10,'Feuille1-Catégories'!$F$5+1)=0,W$3,""))),"")</f>
        <v/>
      </c>
      <c r="X374" s="29" t="str">
        <f ca="1">IF(AND($A374&lt;&gt;"",X$9&lt;&gt;""),IF(HLOOKUP(X$9,'Feuille1-Catégories'!$C$1:$G$2,2,FALSE)="OUI",X$3,IF(HLOOKUP(X$9,'Feuille1-Catégories'!$C$1:$G$3,3,FALSE)="OUI",OFFSET(X$3,MOD(QUOTIENT(ROW()-ROW($A$20),'Feuille1-Catégories'!$B$6/X$6),X$5),0),IF(MOD($A374-1-X$10,'Feuille1-Catégories'!$F$5+1)=0,X$3,""))),"")</f>
        <v/>
      </c>
      <c r="Y374" s="29" t="str">
        <f ca="1">IF(AND($A374&lt;&gt;"",Y$9&lt;&gt;""),IF(HLOOKUP(Y$9,'Feuille1-Catégories'!$C$1:$G$2,2,FALSE)="OUI",Y$3,IF(HLOOKUP(Y$9,'Feuille1-Catégories'!$C$1:$G$3,3,FALSE)="OUI",OFFSET(Y$3,MOD(QUOTIENT(ROW()-ROW($A$20),'Feuille1-Catégories'!$B$6/Y$6),Y$5),0),IF(MOD($A374-1-Y$10,'Feuille1-Catégories'!$F$5+1)=0,Y$3,""))),"")</f>
        <v/>
      </c>
      <c r="Z374" s="29" t="str">
        <f ca="1">IF(AND($A374&lt;&gt;"",Z$9&lt;&gt;""),IF(HLOOKUP(Z$9,'Feuille1-Catégories'!$C$1:$G$2,2,FALSE)="OUI",Z$3,IF(HLOOKUP(Z$9,'Feuille1-Catégories'!$C$1:$G$3,3,FALSE)="OUI",OFFSET(Z$3,MOD(QUOTIENT(ROW()-ROW($A$20),'Feuille1-Catégories'!$B$6/Z$6),Z$5),0),IF(MOD($A374-1-Z$10,'Feuille1-Catégories'!$F$5+1)=0,Z$3,""))),"")</f>
        <v/>
      </c>
    </row>
    <row r="375" spans="1:26" ht="17" x14ac:dyDescent="0.2">
      <c r="A375" s="21" t="str">
        <f>IF('Feuille2-Prix de vente'!A375&lt;&gt;"",'Feuille2-Prix de vente'!A375,"")</f>
        <v/>
      </c>
      <c r="B375" s="33" t="str">
        <f>IF('Feuille2-Prix de vente'!B375&lt;&gt;"",'Feuille2-Prix de vente'!B375,"")</f>
        <v/>
      </c>
      <c r="C375" s="10" t="str">
        <f>IF('Feuille2-Prix de vente'!C375&lt;&gt;"",'Feuille2-Prix de vente'!C375,"")</f>
        <v/>
      </c>
      <c r="D375" s="10" t="str">
        <f t="shared" si="5"/>
        <v/>
      </c>
      <c r="E375" s="10" t="str">
        <f>IF('Feuille2-Prix de vente'!E375&lt;&gt;"",'Feuille2-Prix de vente'!E375,"")</f>
        <v/>
      </c>
      <c r="F375" s="29" t="str">
        <f ca="1">IF(AND($A375&lt;&gt;"",F$9&lt;&gt;""),IF(HLOOKUP(F$9,'Feuille1-Catégories'!$C$1:$G$2,2,FALSE)="OUI",F$3,IF(HLOOKUP(F$9,'Feuille1-Catégories'!$C$1:$G$3,3,FALSE)="OUI",OFFSET(F$3,MOD(QUOTIENT(ROW()-ROW($A$20),'Feuille1-Catégories'!$B$6/F$6),F$5),0),IF(MOD($A375-1-F$10,'Feuille1-Catégories'!$F$5+1)=0,F$3,""))),"")</f>
        <v/>
      </c>
      <c r="G375" s="29" t="str">
        <f ca="1">IF(AND($A375&lt;&gt;"",G$9&lt;&gt;""),IF(HLOOKUP(G$9,'Feuille1-Catégories'!$C$1:$G$2,2,FALSE)="OUI",G$3,IF(HLOOKUP(G$9,'Feuille1-Catégories'!$C$1:$G$3,3,FALSE)="OUI",OFFSET(G$3,MOD(QUOTIENT(ROW()-ROW($A$20),'Feuille1-Catégories'!$B$6/G$6),G$5),0),IF(MOD($A375-1-G$10,'Feuille1-Catégories'!$F$5+1)=0,G$3,""))),"")</f>
        <v/>
      </c>
      <c r="H375" s="29" t="str">
        <f ca="1">IF(AND($A375&lt;&gt;"",H$9&lt;&gt;""),IF(HLOOKUP(H$9,'Feuille1-Catégories'!$C$1:$G$2,2,FALSE)="OUI",H$3,IF(HLOOKUP(H$9,'Feuille1-Catégories'!$C$1:$G$3,3,FALSE)="OUI",OFFSET(H$3,MOD(QUOTIENT(ROW()-ROW($A$20),'Feuille1-Catégories'!$B$6/H$6),H$5),0),IF(MOD($A375-1-H$10,'Feuille1-Catégories'!$F$5+1)=0,H$3,""))),"")</f>
        <v/>
      </c>
      <c r="I375" s="29" t="str">
        <f ca="1">IF(AND($A375&lt;&gt;"",I$9&lt;&gt;""),IF(HLOOKUP(I$9,'Feuille1-Catégories'!$C$1:$G$2,2,FALSE)="OUI",I$3,IF(HLOOKUP(I$9,'Feuille1-Catégories'!$C$1:$G$3,3,FALSE)="OUI",OFFSET(I$3,MOD(QUOTIENT(ROW()-ROW($A$20),'Feuille1-Catégories'!$B$6/I$6),I$5),0),IF(MOD($A375-1-I$10,'Feuille1-Catégories'!$F$5+1)=0,I$3,""))),"")</f>
        <v/>
      </c>
      <c r="J375" s="29" t="str">
        <f ca="1">IF(AND($A375&lt;&gt;"",J$9&lt;&gt;""),IF(HLOOKUP(J$9,'Feuille1-Catégories'!$C$1:$G$2,2,FALSE)="OUI",J$3,IF(HLOOKUP(J$9,'Feuille1-Catégories'!$C$1:$G$3,3,FALSE)="OUI",OFFSET(J$3,MOD(QUOTIENT(ROW()-ROW($A$20),'Feuille1-Catégories'!$B$6/J$6),J$5),0),IF(MOD($A375-1-J$10,'Feuille1-Catégories'!$F$5+1)=0,J$3,""))),"")</f>
        <v/>
      </c>
      <c r="K375" s="29" t="str">
        <f ca="1">IF(AND($A375&lt;&gt;"",K$9&lt;&gt;""),IF(HLOOKUP(K$9,'Feuille1-Catégories'!$C$1:$G$2,2,FALSE)="OUI",K$3,IF(HLOOKUP(K$9,'Feuille1-Catégories'!$C$1:$G$3,3,FALSE)="OUI",OFFSET(K$3,MOD(QUOTIENT(ROW()-ROW($A$20),'Feuille1-Catégories'!$B$6/K$6),K$5),0),IF(MOD($A375-1-K$10,'Feuille1-Catégories'!$F$5+1)=0,K$3,""))),"")</f>
        <v/>
      </c>
      <c r="L375" s="29" t="str">
        <f ca="1">IF(AND($A375&lt;&gt;"",L$9&lt;&gt;""),IF(HLOOKUP(L$9,'Feuille1-Catégories'!$C$1:$G$2,2,FALSE)="OUI",L$3,IF(HLOOKUP(L$9,'Feuille1-Catégories'!$C$1:$G$3,3,FALSE)="OUI",OFFSET(L$3,MOD(QUOTIENT(ROW()-ROW($A$20),'Feuille1-Catégories'!$B$6/L$6),L$5),0),IF(MOD($A375-1-L$10,'Feuille1-Catégories'!$F$5+1)=0,L$3,""))),"")</f>
        <v/>
      </c>
      <c r="M375" s="29" t="str">
        <f ca="1">IF(AND($A375&lt;&gt;"",M$9&lt;&gt;""),IF(HLOOKUP(M$9,'Feuille1-Catégories'!$C$1:$G$2,2,FALSE)="OUI",M$3,IF(HLOOKUP(M$9,'Feuille1-Catégories'!$C$1:$G$3,3,FALSE)="OUI",OFFSET(M$3,MOD(QUOTIENT(ROW()-ROW($A$20),'Feuille1-Catégories'!$B$6/M$6),M$5),0),IF(MOD($A375-1-M$10,'Feuille1-Catégories'!$F$5+1)=0,M$3,""))),"")</f>
        <v/>
      </c>
      <c r="N375" s="29" t="str">
        <f ca="1">IF(AND($A375&lt;&gt;"",N$9&lt;&gt;""),IF(HLOOKUP(N$9,'Feuille1-Catégories'!$C$1:$G$2,2,FALSE)="OUI",N$3,IF(HLOOKUP(N$9,'Feuille1-Catégories'!$C$1:$G$3,3,FALSE)="OUI",OFFSET(N$3,MOD(QUOTIENT(ROW()-ROW($A$20),'Feuille1-Catégories'!$B$6/N$6),N$5),0),IF(MOD($A375-1-N$10,'Feuille1-Catégories'!$F$5+1)=0,N$3,""))),"")</f>
        <v/>
      </c>
      <c r="O375" s="29" t="str">
        <f ca="1">IF(AND($A375&lt;&gt;"",O$9&lt;&gt;""),IF(HLOOKUP(O$9,'Feuille1-Catégories'!$C$1:$G$2,2,FALSE)="OUI",O$3,IF(HLOOKUP(O$9,'Feuille1-Catégories'!$C$1:$G$3,3,FALSE)="OUI",OFFSET(O$3,MOD(QUOTIENT(ROW()-ROW($A$20),'Feuille1-Catégories'!$B$6/O$6),O$5),0),IF(MOD($A375-1-O$10,'Feuille1-Catégories'!$F$5+1)=0,O$3,""))),"")</f>
        <v/>
      </c>
      <c r="P375" s="29" t="str">
        <f ca="1">IF(AND($A375&lt;&gt;"",P$9&lt;&gt;""),IF(HLOOKUP(P$9,'Feuille1-Catégories'!$C$1:$G$2,2,FALSE)="OUI",P$3,IF(HLOOKUP(P$9,'Feuille1-Catégories'!$C$1:$G$3,3,FALSE)="OUI",OFFSET(P$3,MOD(QUOTIENT(ROW()-ROW($A$20),'Feuille1-Catégories'!$B$6/P$6),P$5),0),IF(MOD($A375-1-P$10,'Feuille1-Catégories'!$F$5+1)=0,P$3,""))),"")</f>
        <v/>
      </c>
      <c r="Q375" s="29" t="str">
        <f ca="1">IF(AND($A375&lt;&gt;"",Q$9&lt;&gt;""),IF(HLOOKUP(Q$9,'Feuille1-Catégories'!$C$1:$G$2,2,FALSE)="OUI",Q$3,IF(HLOOKUP(Q$9,'Feuille1-Catégories'!$C$1:$G$3,3,FALSE)="OUI",OFFSET(Q$3,MOD(QUOTIENT(ROW()-ROW($A$20),'Feuille1-Catégories'!$B$6/Q$6),Q$5),0),IF(MOD($A375-1-Q$10,'Feuille1-Catégories'!$F$5+1)=0,Q$3,""))),"")</f>
        <v/>
      </c>
      <c r="R375" s="29" t="str">
        <f ca="1">IF(AND($A375&lt;&gt;"",R$9&lt;&gt;""),IF(HLOOKUP(R$9,'Feuille1-Catégories'!$C$1:$G$2,2,FALSE)="OUI",R$3,IF(HLOOKUP(R$9,'Feuille1-Catégories'!$C$1:$G$3,3,FALSE)="OUI",OFFSET(R$3,MOD(QUOTIENT(ROW()-ROW($A$20),'Feuille1-Catégories'!$B$6/R$6),R$5),0),IF(MOD($A375-1-R$10,'Feuille1-Catégories'!$F$5+1)=0,R$3,""))),"")</f>
        <v/>
      </c>
      <c r="S375" s="29" t="str">
        <f ca="1">IF(AND($A375&lt;&gt;"",S$9&lt;&gt;""),IF(HLOOKUP(S$9,'Feuille1-Catégories'!$C$1:$G$2,2,FALSE)="OUI",S$3,IF(HLOOKUP(S$9,'Feuille1-Catégories'!$C$1:$G$3,3,FALSE)="OUI",OFFSET(S$3,MOD(QUOTIENT(ROW()-ROW($A$20),'Feuille1-Catégories'!$B$6/S$6),S$5),0),IF(MOD($A375-1-S$10,'Feuille1-Catégories'!$F$5+1)=0,S$3,""))),"")</f>
        <v/>
      </c>
      <c r="T375" s="29" t="str">
        <f ca="1">IF(AND($A375&lt;&gt;"",T$9&lt;&gt;""),IF(HLOOKUP(T$9,'Feuille1-Catégories'!$C$1:$G$2,2,FALSE)="OUI",T$3,IF(HLOOKUP(T$9,'Feuille1-Catégories'!$C$1:$G$3,3,FALSE)="OUI",OFFSET(T$3,MOD(QUOTIENT(ROW()-ROW($A$20),'Feuille1-Catégories'!$B$6/T$6),T$5),0),IF(MOD($A375-1-T$10,'Feuille1-Catégories'!$F$5+1)=0,T$3,""))),"")</f>
        <v/>
      </c>
      <c r="U375" s="29" t="str">
        <f ca="1">IF(AND($A375&lt;&gt;"",U$9&lt;&gt;""),IF(HLOOKUP(U$9,'Feuille1-Catégories'!$C$1:$G$2,2,FALSE)="OUI",U$3,IF(HLOOKUP(U$9,'Feuille1-Catégories'!$C$1:$G$3,3,FALSE)="OUI",OFFSET(U$3,MOD(QUOTIENT(ROW()-ROW($A$20),'Feuille1-Catégories'!$B$6/U$6),U$5),0),IF(MOD($A375-1-U$10,'Feuille1-Catégories'!$F$5+1)=0,U$3,""))),"")</f>
        <v/>
      </c>
      <c r="V375" s="29" t="str">
        <f ca="1">IF(AND($A375&lt;&gt;"",V$9&lt;&gt;""),IF(HLOOKUP(V$9,'Feuille1-Catégories'!$C$1:$G$2,2,FALSE)="OUI",V$3,IF(HLOOKUP(V$9,'Feuille1-Catégories'!$C$1:$G$3,3,FALSE)="OUI",OFFSET(V$3,MOD(QUOTIENT(ROW()-ROW($A$20),'Feuille1-Catégories'!$B$6/V$6),V$5),0),IF(MOD($A375-1-V$10,'Feuille1-Catégories'!$F$5+1)=0,V$3,""))),"")</f>
        <v/>
      </c>
      <c r="W375" s="29" t="str">
        <f ca="1">IF(AND($A375&lt;&gt;"",W$9&lt;&gt;""),IF(HLOOKUP(W$9,'Feuille1-Catégories'!$C$1:$G$2,2,FALSE)="OUI",W$3,IF(HLOOKUP(W$9,'Feuille1-Catégories'!$C$1:$G$3,3,FALSE)="OUI",OFFSET(W$3,MOD(QUOTIENT(ROW()-ROW($A$20),'Feuille1-Catégories'!$B$6/W$6),W$5),0),IF(MOD($A375-1-W$10,'Feuille1-Catégories'!$F$5+1)=0,W$3,""))),"")</f>
        <v/>
      </c>
      <c r="X375" s="29" t="str">
        <f ca="1">IF(AND($A375&lt;&gt;"",X$9&lt;&gt;""),IF(HLOOKUP(X$9,'Feuille1-Catégories'!$C$1:$G$2,2,FALSE)="OUI",X$3,IF(HLOOKUP(X$9,'Feuille1-Catégories'!$C$1:$G$3,3,FALSE)="OUI",OFFSET(X$3,MOD(QUOTIENT(ROW()-ROW($A$20),'Feuille1-Catégories'!$B$6/X$6),X$5),0),IF(MOD($A375-1-X$10,'Feuille1-Catégories'!$F$5+1)=0,X$3,""))),"")</f>
        <v/>
      </c>
      <c r="Y375" s="29" t="str">
        <f ca="1">IF(AND($A375&lt;&gt;"",Y$9&lt;&gt;""),IF(HLOOKUP(Y$9,'Feuille1-Catégories'!$C$1:$G$2,2,FALSE)="OUI",Y$3,IF(HLOOKUP(Y$9,'Feuille1-Catégories'!$C$1:$G$3,3,FALSE)="OUI",OFFSET(Y$3,MOD(QUOTIENT(ROW()-ROW($A$20),'Feuille1-Catégories'!$B$6/Y$6),Y$5),0),IF(MOD($A375-1-Y$10,'Feuille1-Catégories'!$F$5+1)=0,Y$3,""))),"")</f>
        <v/>
      </c>
      <c r="Z375" s="29" t="str">
        <f ca="1">IF(AND($A375&lt;&gt;"",Z$9&lt;&gt;""),IF(HLOOKUP(Z$9,'Feuille1-Catégories'!$C$1:$G$2,2,FALSE)="OUI",Z$3,IF(HLOOKUP(Z$9,'Feuille1-Catégories'!$C$1:$G$3,3,FALSE)="OUI",OFFSET(Z$3,MOD(QUOTIENT(ROW()-ROW($A$20),'Feuille1-Catégories'!$B$6/Z$6),Z$5),0),IF(MOD($A375-1-Z$10,'Feuille1-Catégories'!$F$5+1)=0,Z$3,""))),"")</f>
        <v/>
      </c>
    </row>
    <row r="376" spans="1:26" ht="17" x14ac:dyDescent="0.2">
      <c r="A376" s="21" t="str">
        <f>IF('Feuille2-Prix de vente'!A376&lt;&gt;"",'Feuille2-Prix de vente'!A376,"")</f>
        <v/>
      </c>
      <c r="B376" s="33" t="str">
        <f>IF('Feuille2-Prix de vente'!B376&lt;&gt;"",'Feuille2-Prix de vente'!B376,"")</f>
        <v/>
      </c>
      <c r="C376" s="10" t="str">
        <f>IF('Feuille2-Prix de vente'!C376&lt;&gt;"",'Feuille2-Prix de vente'!C376,"")</f>
        <v/>
      </c>
      <c r="D376" s="10" t="str">
        <f t="shared" si="5"/>
        <v/>
      </c>
      <c r="E376" s="10" t="str">
        <f>IF('Feuille2-Prix de vente'!E376&lt;&gt;"",'Feuille2-Prix de vente'!E376,"")</f>
        <v/>
      </c>
      <c r="F376" s="29" t="str">
        <f ca="1">IF(AND($A376&lt;&gt;"",F$9&lt;&gt;""),IF(HLOOKUP(F$9,'Feuille1-Catégories'!$C$1:$G$2,2,FALSE)="OUI",F$3,IF(HLOOKUP(F$9,'Feuille1-Catégories'!$C$1:$G$3,3,FALSE)="OUI",OFFSET(F$3,MOD(QUOTIENT(ROW()-ROW($A$20),'Feuille1-Catégories'!$B$6/F$6),F$5),0),IF(MOD($A376-1-F$10,'Feuille1-Catégories'!$F$5+1)=0,F$3,""))),"")</f>
        <v/>
      </c>
      <c r="G376" s="29" t="str">
        <f ca="1">IF(AND($A376&lt;&gt;"",G$9&lt;&gt;""),IF(HLOOKUP(G$9,'Feuille1-Catégories'!$C$1:$G$2,2,FALSE)="OUI",G$3,IF(HLOOKUP(G$9,'Feuille1-Catégories'!$C$1:$G$3,3,FALSE)="OUI",OFFSET(G$3,MOD(QUOTIENT(ROW()-ROW($A$20),'Feuille1-Catégories'!$B$6/G$6),G$5),0),IF(MOD($A376-1-G$10,'Feuille1-Catégories'!$F$5+1)=0,G$3,""))),"")</f>
        <v/>
      </c>
      <c r="H376" s="29" t="str">
        <f ca="1">IF(AND($A376&lt;&gt;"",H$9&lt;&gt;""),IF(HLOOKUP(H$9,'Feuille1-Catégories'!$C$1:$G$2,2,FALSE)="OUI",H$3,IF(HLOOKUP(H$9,'Feuille1-Catégories'!$C$1:$G$3,3,FALSE)="OUI",OFFSET(H$3,MOD(QUOTIENT(ROW()-ROW($A$20),'Feuille1-Catégories'!$B$6/H$6),H$5),0),IF(MOD($A376-1-H$10,'Feuille1-Catégories'!$F$5+1)=0,H$3,""))),"")</f>
        <v/>
      </c>
      <c r="I376" s="29" t="str">
        <f ca="1">IF(AND($A376&lt;&gt;"",I$9&lt;&gt;""),IF(HLOOKUP(I$9,'Feuille1-Catégories'!$C$1:$G$2,2,FALSE)="OUI",I$3,IF(HLOOKUP(I$9,'Feuille1-Catégories'!$C$1:$G$3,3,FALSE)="OUI",OFFSET(I$3,MOD(QUOTIENT(ROW()-ROW($A$20),'Feuille1-Catégories'!$B$6/I$6),I$5),0),IF(MOD($A376-1-I$10,'Feuille1-Catégories'!$F$5+1)=0,I$3,""))),"")</f>
        <v/>
      </c>
      <c r="J376" s="29" t="str">
        <f ca="1">IF(AND($A376&lt;&gt;"",J$9&lt;&gt;""),IF(HLOOKUP(J$9,'Feuille1-Catégories'!$C$1:$G$2,2,FALSE)="OUI",J$3,IF(HLOOKUP(J$9,'Feuille1-Catégories'!$C$1:$G$3,3,FALSE)="OUI",OFFSET(J$3,MOD(QUOTIENT(ROW()-ROW($A$20),'Feuille1-Catégories'!$B$6/J$6),J$5),0),IF(MOD($A376-1-J$10,'Feuille1-Catégories'!$F$5+1)=0,J$3,""))),"")</f>
        <v/>
      </c>
      <c r="K376" s="29" t="str">
        <f ca="1">IF(AND($A376&lt;&gt;"",K$9&lt;&gt;""),IF(HLOOKUP(K$9,'Feuille1-Catégories'!$C$1:$G$2,2,FALSE)="OUI",K$3,IF(HLOOKUP(K$9,'Feuille1-Catégories'!$C$1:$G$3,3,FALSE)="OUI",OFFSET(K$3,MOD(QUOTIENT(ROW()-ROW($A$20),'Feuille1-Catégories'!$B$6/K$6),K$5),0),IF(MOD($A376-1-K$10,'Feuille1-Catégories'!$F$5+1)=0,K$3,""))),"")</f>
        <v/>
      </c>
      <c r="L376" s="29" t="str">
        <f ca="1">IF(AND($A376&lt;&gt;"",L$9&lt;&gt;""),IF(HLOOKUP(L$9,'Feuille1-Catégories'!$C$1:$G$2,2,FALSE)="OUI",L$3,IF(HLOOKUP(L$9,'Feuille1-Catégories'!$C$1:$G$3,3,FALSE)="OUI",OFFSET(L$3,MOD(QUOTIENT(ROW()-ROW($A$20),'Feuille1-Catégories'!$B$6/L$6),L$5),0),IF(MOD($A376-1-L$10,'Feuille1-Catégories'!$F$5+1)=0,L$3,""))),"")</f>
        <v/>
      </c>
      <c r="M376" s="29" t="str">
        <f ca="1">IF(AND($A376&lt;&gt;"",M$9&lt;&gt;""),IF(HLOOKUP(M$9,'Feuille1-Catégories'!$C$1:$G$2,2,FALSE)="OUI",M$3,IF(HLOOKUP(M$9,'Feuille1-Catégories'!$C$1:$G$3,3,FALSE)="OUI",OFFSET(M$3,MOD(QUOTIENT(ROW()-ROW($A$20),'Feuille1-Catégories'!$B$6/M$6),M$5),0),IF(MOD($A376-1-M$10,'Feuille1-Catégories'!$F$5+1)=0,M$3,""))),"")</f>
        <v/>
      </c>
      <c r="N376" s="29" t="str">
        <f ca="1">IF(AND($A376&lt;&gt;"",N$9&lt;&gt;""),IF(HLOOKUP(N$9,'Feuille1-Catégories'!$C$1:$G$2,2,FALSE)="OUI",N$3,IF(HLOOKUP(N$9,'Feuille1-Catégories'!$C$1:$G$3,3,FALSE)="OUI",OFFSET(N$3,MOD(QUOTIENT(ROW()-ROW($A$20),'Feuille1-Catégories'!$B$6/N$6),N$5),0),IF(MOD($A376-1-N$10,'Feuille1-Catégories'!$F$5+1)=0,N$3,""))),"")</f>
        <v/>
      </c>
      <c r="O376" s="29" t="str">
        <f ca="1">IF(AND($A376&lt;&gt;"",O$9&lt;&gt;""),IF(HLOOKUP(O$9,'Feuille1-Catégories'!$C$1:$G$2,2,FALSE)="OUI",O$3,IF(HLOOKUP(O$9,'Feuille1-Catégories'!$C$1:$G$3,3,FALSE)="OUI",OFFSET(O$3,MOD(QUOTIENT(ROW()-ROW($A$20),'Feuille1-Catégories'!$B$6/O$6),O$5),0),IF(MOD($A376-1-O$10,'Feuille1-Catégories'!$F$5+1)=0,O$3,""))),"")</f>
        <v/>
      </c>
      <c r="P376" s="29" t="str">
        <f ca="1">IF(AND($A376&lt;&gt;"",P$9&lt;&gt;""),IF(HLOOKUP(P$9,'Feuille1-Catégories'!$C$1:$G$2,2,FALSE)="OUI",P$3,IF(HLOOKUP(P$9,'Feuille1-Catégories'!$C$1:$G$3,3,FALSE)="OUI",OFFSET(P$3,MOD(QUOTIENT(ROW()-ROW($A$20),'Feuille1-Catégories'!$B$6/P$6),P$5),0),IF(MOD($A376-1-P$10,'Feuille1-Catégories'!$F$5+1)=0,P$3,""))),"")</f>
        <v/>
      </c>
      <c r="Q376" s="29" t="str">
        <f ca="1">IF(AND($A376&lt;&gt;"",Q$9&lt;&gt;""),IF(HLOOKUP(Q$9,'Feuille1-Catégories'!$C$1:$G$2,2,FALSE)="OUI",Q$3,IF(HLOOKUP(Q$9,'Feuille1-Catégories'!$C$1:$G$3,3,FALSE)="OUI",OFFSET(Q$3,MOD(QUOTIENT(ROW()-ROW($A$20),'Feuille1-Catégories'!$B$6/Q$6),Q$5),0),IF(MOD($A376-1-Q$10,'Feuille1-Catégories'!$F$5+1)=0,Q$3,""))),"")</f>
        <v/>
      </c>
      <c r="R376" s="29" t="str">
        <f ca="1">IF(AND($A376&lt;&gt;"",R$9&lt;&gt;""),IF(HLOOKUP(R$9,'Feuille1-Catégories'!$C$1:$G$2,2,FALSE)="OUI",R$3,IF(HLOOKUP(R$9,'Feuille1-Catégories'!$C$1:$G$3,3,FALSE)="OUI",OFFSET(R$3,MOD(QUOTIENT(ROW()-ROW($A$20),'Feuille1-Catégories'!$B$6/R$6),R$5),0),IF(MOD($A376-1-R$10,'Feuille1-Catégories'!$F$5+1)=0,R$3,""))),"")</f>
        <v/>
      </c>
      <c r="S376" s="29" t="str">
        <f ca="1">IF(AND($A376&lt;&gt;"",S$9&lt;&gt;""),IF(HLOOKUP(S$9,'Feuille1-Catégories'!$C$1:$G$2,2,FALSE)="OUI",S$3,IF(HLOOKUP(S$9,'Feuille1-Catégories'!$C$1:$G$3,3,FALSE)="OUI",OFFSET(S$3,MOD(QUOTIENT(ROW()-ROW($A$20),'Feuille1-Catégories'!$B$6/S$6),S$5),0),IF(MOD($A376-1-S$10,'Feuille1-Catégories'!$F$5+1)=0,S$3,""))),"")</f>
        <v/>
      </c>
      <c r="T376" s="29" t="str">
        <f ca="1">IF(AND($A376&lt;&gt;"",T$9&lt;&gt;""),IF(HLOOKUP(T$9,'Feuille1-Catégories'!$C$1:$G$2,2,FALSE)="OUI",T$3,IF(HLOOKUP(T$9,'Feuille1-Catégories'!$C$1:$G$3,3,FALSE)="OUI",OFFSET(T$3,MOD(QUOTIENT(ROW()-ROW($A$20),'Feuille1-Catégories'!$B$6/T$6),T$5),0),IF(MOD($A376-1-T$10,'Feuille1-Catégories'!$F$5+1)=0,T$3,""))),"")</f>
        <v/>
      </c>
      <c r="U376" s="29" t="str">
        <f ca="1">IF(AND($A376&lt;&gt;"",U$9&lt;&gt;""),IF(HLOOKUP(U$9,'Feuille1-Catégories'!$C$1:$G$2,2,FALSE)="OUI",U$3,IF(HLOOKUP(U$9,'Feuille1-Catégories'!$C$1:$G$3,3,FALSE)="OUI",OFFSET(U$3,MOD(QUOTIENT(ROW()-ROW($A$20),'Feuille1-Catégories'!$B$6/U$6),U$5),0),IF(MOD($A376-1-U$10,'Feuille1-Catégories'!$F$5+1)=0,U$3,""))),"")</f>
        <v/>
      </c>
      <c r="V376" s="29" t="str">
        <f ca="1">IF(AND($A376&lt;&gt;"",V$9&lt;&gt;""),IF(HLOOKUP(V$9,'Feuille1-Catégories'!$C$1:$G$2,2,FALSE)="OUI",V$3,IF(HLOOKUP(V$9,'Feuille1-Catégories'!$C$1:$G$3,3,FALSE)="OUI",OFFSET(V$3,MOD(QUOTIENT(ROW()-ROW($A$20),'Feuille1-Catégories'!$B$6/V$6),V$5),0),IF(MOD($A376-1-V$10,'Feuille1-Catégories'!$F$5+1)=0,V$3,""))),"")</f>
        <v/>
      </c>
      <c r="W376" s="29" t="str">
        <f ca="1">IF(AND($A376&lt;&gt;"",W$9&lt;&gt;""),IF(HLOOKUP(W$9,'Feuille1-Catégories'!$C$1:$G$2,2,FALSE)="OUI",W$3,IF(HLOOKUP(W$9,'Feuille1-Catégories'!$C$1:$G$3,3,FALSE)="OUI",OFFSET(W$3,MOD(QUOTIENT(ROW()-ROW($A$20),'Feuille1-Catégories'!$B$6/W$6),W$5),0),IF(MOD($A376-1-W$10,'Feuille1-Catégories'!$F$5+1)=0,W$3,""))),"")</f>
        <v/>
      </c>
      <c r="X376" s="29" t="str">
        <f ca="1">IF(AND($A376&lt;&gt;"",X$9&lt;&gt;""),IF(HLOOKUP(X$9,'Feuille1-Catégories'!$C$1:$G$2,2,FALSE)="OUI",X$3,IF(HLOOKUP(X$9,'Feuille1-Catégories'!$C$1:$G$3,3,FALSE)="OUI",OFFSET(X$3,MOD(QUOTIENT(ROW()-ROW($A$20),'Feuille1-Catégories'!$B$6/X$6),X$5),0),IF(MOD($A376-1-X$10,'Feuille1-Catégories'!$F$5+1)=0,X$3,""))),"")</f>
        <v/>
      </c>
      <c r="Y376" s="29" t="str">
        <f ca="1">IF(AND($A376&lt;&gt;"",Y$9&lt;&gt;""),IF(HLOOKUP(Y$9,'Feuille1-Catégories'!$C$1:$G$2,2,FALSE)="OUI",Y$3,IF(HLOOKUP(Y$9,'Feuille1-Catégories'!$C$1:$G$3,3,FALSE)="OUI",OFFSET(Y$3,MOD(QUOTIENT(ROW()-ROW($A$20),'Feuille1-Catégories'!$B$6/Y$6),Y$5),0),IF(MOD($A376-1-Y$10,'Feuille1-Catégories'!$F$5+1)=0,Y$3,""))),"")</f>
        <v/>
      </c>
      <c r="Z376" s="29" t="str">
        <f ca="1">IF(AND($A376&lt;&gt;"",Z$9&lt;&gt;""),IF(HLOOKUP(Z$9,'Feuille1-Catégories'!$C$1:$G$2,2,FALSE)="OUI",Z$3,IF(HLOOKUP(Z$9,'Feuille1-Catégories'!$C$1:$G$3,3,FALSE)="OUI",OFFSET(Z$3,MOD(QUOTIENT(ROW()-ROW($A$20),'Feuille1-Catégories'!$B$6/Z$6),Z$5),0),IF(MOD($A376-1-Z$10,'Feuille1-Catégories'!$F$5+1)=0,Z$3,""))),"")</f>
        <v/>
      </c>
    </row>
    <row r="377" spans="1:26" ht="17" x14ac:dyDescent="0.2">
      <c r="A377" s="21" t="str">
        <f>IF('Feuille2-Prix de vente'!A377&lt;&gt;"",'Feuille2-Prix de vente'!A377,"")</f>
        <v/>
      </c>
      <c r="B377" s="33" t="str">
        <f>IF('Feuille2-Prix de vente'!B377&lt;&gt;"",'Feuille2-Prix de vente'!B377,"")</f>
        <v/>
      </c>
      <c r="C377" s="10" t="str">
        <f>IF('Feuille2-Prix de vente'!C377&lt;&gt;"",'Feuille2-Prix de vente'!C377,"")</f>
        <v/>
      </c>
      <c r="D377" s="10" t="str">
        <f t="shared" si="5"/>
        <v/>
      </c>
      <c r="E377" s="10" t="str">
        <f>IF('Feuille2-Prix de vente'!E377&lt;&gt;"",'Feuille2-Prix de vente'!E377,"")</f>
        <v/>
      </c>
      <c r="F377" s="29" t="str">
        <f ca="1">IF(AND($A377&lt;&gt;"",F$9&lt;&gt;""),IF(HLOOKUP(F$9,'Feuille1-Catégories'!$C$1:$G$2,2,FALSE)="OUI",F$3,IF(HLOOKUP(F$9,'Feuille1-Catégories'!$C$1:$G$3,3,FALSE)="OUI",OFFSET(F$3,MOD(QUOTIENT(ROW()-ROW($A$20),'Feuille1-Catégories'!$B$6/F$6),F$5),0),IF(MOD($A377-1-F$10,'Feuille1-Catégories'!$F$5+1)=0,F$3,""))),"")</f>
        <v/>
      </c>
      <c r="G377" s="29" t="str">
        <f ca="1">IF(AND($A377&lt;&gt;"",G$9&lt;&gt;""),IF(HLOOKUP(G$9,'Feuille1-Catégories'!$C$1:$G$2,2,FALSE)="OUI",G$3,IF(HLOOKUP(G$9,'Feuille1-Catégories'!$C$1:$G$3,3,FALSE)="OUI",OFFSET(G$3,MOD(QUOTIENT(ROW()-ROW($A$20),'Feuille1-Catégories'!$B$6/G$6),G$5),0),IF(MOD($A377-1-G$10,'Feuille1-Catégories'!$F$5+1)=0,G$3,""))),"")</f>
        <v/>
      </c>
      <c r="H377" s="29" t="str">
        <f ca="1">IF(AND($A377&lt;&gt;"",H$9&lt;&gt;""),IF(HLOOKUP(H$9,'Feuille1-Catégories'!$C$1:$G$2,2,FALSE)="OUI",H$3,IF(HLOOKUP(H$9,'Feuille1-Catégories'!$C$1:$G$3,3,FALSE)="OUI",OFFSET(H$3,MOD(QUOTIENT(ROW()-ROW($A$20),'Feuille1-Catégories'!$B$6/H$6),H$5),0),IF(MOD($A377-1-H$10,'Feuille1-Catégories'!$F$5+1)=0,H$3,""))),"")</f>
        <v/>
      </c>
      <c r="I377" s="29" t="str">
        <f ca="1">IF(AND($A377&lt;&gt;"",I$9&lt;&gt;""),IF(HLOOKUP(I$9,'Feuille1-Catégories'!$C$1:$G$2,2,FALSE)="OUI",I$3,IF(HLOOKUP(I$9,'Feuille1-Catégories'!$C$1:$G$3,3,FALSE)="OUI",OFFSET(I$3,MOD(QUOTIENT(ROW()-ROW($A$20),'Feuille1-Catégories'!$B$6/I$6),I$5),0),IF(MOD($A377-1-I$10,'Feuille1-Catégories'!$F$5+1)=0,I$3,""))),"")</f>
        <v/>
      </c>
      <c r="J377" s="29" t="str">
        <f ca="1">IF(AND($A377&lt;&gt;"",J$9&lt;&gt;""),IF(HLOOKUP(J$9,'Feuille1-Catégories'!$C$1:$G$2,2,FALSE)="OUI",J$3,IF(HLOOKUP(J$9,'Feuille1-Catégories'!$C$1:$G$3,3,FALSE)="OUI",OFFSET(J$3,MOD(QUOTIENT(ROW()-ROW($A$20),'Feuille1-Catégories'!$B$6/J$6),J$5),0),IF(MOD($A377-1-J$10,'Feuille1-Catégories'!$F$5+1)=0,J$3,""))),"")</f>
        <v/>
      </c>
      <c r="K377" s="29" t="str">
        <f ca="1">IF(AND($A377&lt;&gt;"",K$9&lt;&gt;""),IF(HLOOKUP(K$9,'Feuille1-Catégories'!$C$1:$G$2,2,FALSE)="OUI",K$3,IF(HLOOKUP(K$9,'Feuille1-Catégories'!$C$1:$G$3,3,FALSE)="OUI",OFFSET(K$3,MOD(QUOTIENT(ROW()-ROW($A$20),'Feuille1-Catégories'!$B$6/K$6),K$5),0),IF(MOD($A377-1-K$10,'Feuille1-Catégories'!$F$5+1)=0,K$3,""))),"")</f>
        <v/>
      </c>
      <c r="L377" s="29" t="str">
        <f ca="1">IF(AND($A377&lt;&gt;"",L$9&lt;&gt;""),IF(HLOOKUP(L$9,'Feuille1-Catégories'!$C$1:$G$2,2,FALSE)="OUI",L$3,IF(HLOOKUP(L$9,'Feuille1-Catégories'!$C$1:$G$3,3,FALSE)="OUI",OFFSET(L$3,MOD(QUOTIENT(ROW()-ROW($A$20),'Feuille1-Catégories'!$B$6/L$6),L$5),0),IF(MOD($A377-1-L$10,'Feuille1-Catégories'!$F$5+1)=0,L$3,""))),"")</f>
        <v/>
      </c>
      <c r="M377" s="29" t="str">
        <f ca="1">IF(AND($A377&lt;&gt;"",M$9&lt;&gt;""),IF(HLOOKUP(M$9,'Feuille1-Catégories'!$C$1:$G$2,2,FALSE)="OUI",M$3,IF(HLOOKUP(M$9,'Feuille1-Catégories'!$C$1:$G$3,3,FALSE)="OUI",OFFSET(M$3,MOD(QUOTIENT(ROW()-ROW($A$20),'Feuille1-Catégories'!$B$6/M$6),M$5),0),IF(MOD($A377-1-M$10,'Feuille1-Catégories'!$F$5+1)=0,M$3,""))),"")</f>
        <v/>
      </c>
      <c r="N377" s="29" t="str">
        <f ca="1">IF(AND($A377&lt;&gt;"",N$9&lt;&gt;""),IF(HLOOKUP(N$9,'Feuille1-Catégories'!$C$1:$G$2,2,FALSE)="OUI",N$3,IF(HLOOKUP(N$9,'Feuille1-Catégories'!$C$1:$G$3,3,FALSE)="OUI",OFFSET(N$3,MOD(QUOTIENT(ROW()-ROW($A$20),'Feuille1-Catégories'!$B$6/N$6),N$5),0),IF(MOD($A377-1-N$10,'Feuille1-Catégories'!$F$5+1)=0,N$3,""))),"")</f>
        <v/>
      </c>
      <c r="O377" s="29" t="str">
        <f ca="1">IF(AND($A377&lt;&gt;"",O$9&lt;&gt;""),IF(HLOOKUP(O$9,'Feuille1-Catégories'!$C$1:$G$2,2,FALSE)="OUI",O$3,IF(HLOOKUP(O$9,'Feuille1-Catégories'!$C$1:$G$3,3,FALSE)="OUI",OFFSET(O$3,MOD(QUOTIENT(ROW()-ROW($A$20),'Feuille1-Catégories'!$B$6/O$6),O$5),0),IF(MOD($A377-1-O$10,'Feuille1-Catégories'!$F$5+1)=0,O$3,""))),"")</f>
        <v/>
      </c>
      <c r="P377" s="29" t="str">
        <f ca="1">IF(AND($A377&lt;&gt;"",P$9&lt;&gt;""),IF(HLOOKUP(P$9,'Feuille1-Catégories'!$C$1:$G$2,2,FALSE)="OUI",P$3,IF(HLOOKUP(P$9,'Feuille1-Catégories'!$C$1:$G$3,3,FALSE)="OUI",OFFSET(P$3,MOD(QUOTIENT(ROW()-ROW($A$20),'Feuille1-Catégories'!$B$6/P$6),P$5),0),IF(MOD($A377-1-P$10,'Feuille1-Catégories'!$F$5+1)=0,P$3,""))),"")</f>
        <v/>
      </c>
      <c r="Q377" s="29" t="str">
        <f ca="1">IF(AND($A377&lt;&gt;"",Q$9&lt;&gt;""),IF(HLOOKUP(Q$9,'Feuille1-Catégories'!$C$1:$G$2,2,FALSE)="OUI",Q$3,IF(HLOOKUP(Q$9,'Feuille1-Catégories'!$C$1:$G$3,3,FALSE)="OUI",OFFSET(Q$3,MOD(QUOTIENT(ROW()-ROW($A$20),'Feuille1-Catégories'!$B$6/Q$6),Q$5),0),IF(MOD($A377-1-Q$10,'Feuille1-Catégories'!$F$5+1)=0,Q$3,""))),"")</f>
        <v/>
      </c>
      <c r="R377" s="29" t="str">
        <f ca="1">IF(AND($A377&lt;&gt;"",R$9&lt;&gt;""),IF(HLOOKUP(R$9,'Feuille1-Catégories'!$C$1:$G$2,2,FALSE)="OUI",R$3,IF(HLOOKUP(R$9,'Feuille1-Catégories'!$C$1:$G$3,3,FALSE)="OUI",OFFSET(R$3,MOD(QUOTIENT(ROW()-ROW($A$20),'Feuille1-Catégories'!$B$6/R$6),R$5),0),IF(MOD($A377-1-R$10,'Feuille1-Catégories'!$F$5+1)=0,R$3,""))),"")</f>
        <v/>
      </c>
      <c r="S377" s="29" t="str">
        <f ca="1">IF(AND($A377&lt;&gt;"",S$9&lt;&gt;""),IF(HLOOKUP(S$9,'Feuille1-Catégories'!$C$1:$G$2,2,FALSE)="OUI",S$3,IF(HLOOKUP(S$9,'Feuille1-Catégories'!$C$1:$G$3,3,FALSE)="OUI",OFFSET(S$3,MOD(QUOTIENT(ROW()-ROW($A$20),'Feuille1-Catégories'!$B$6/S$6),S$5),0),IF(MOD($A377-1-S$10,'Feuille1-Catégories'!$F$5+1)=0,S$3,""))),"")</f>
        <v/>
      </c>
      <c r="T377" s="29" t="str">
        <f ca="1">IF(AND($A377&lt;&gt;"",T$9&lt;&gt;""),IF(HLOOKUP(T$9,'Feuille1-Catégories'!$C$1:$G$2,2,FALSE)="OUI",T$3,IF(HLOOKUP(T$9,'Feuille1-Catégories'!$C$1:$G$3,3,FALSE)="OUI",OFFSET(T$3,MOD(QUOTIENT(ROW()-ROW($A$20),'Feuille1-Catégories'!$B$6/T$6),T$5),0),IF(MOD($A377-1-T$10,'Feuille1-Catégories'!$F$5+1)=0,T$3,""))),"")</f>
        <v/>
      </c>
      <c r="U377" s="29" t="str">
        <f ca="1">IF(AND($A377&lt;&gt;"",U$9&lt;&gt;""),IF(HLOOKUP(U$9,'Feuille1-Catégories'!$C$1:$G$2,2,FALSE)="OUI",U$3,IF(HLOOKUP(U$9,'Feuille1-Catégories'!$C$1:$G$3,3,FALSE)="OUI",OFFSET(U$3,MOD(QUOTIENT(ROW()-ROW($A$20),'Feuille1-Catégories'!$B$6/U$6),U$5),0),IF(MOD($A377-1-U$10,'Feuille1-Catégories'!$F$5+1)=0,U$3,""))),"")</f>
        <v/>
      </c>
      <c r="V377" s="29" t="str">
        <f ca="1">IF(AND($A377&lt;&gt;"",V$9&lt;&gt;""),IF(HLOOKUP(V$9,'Feuille1-Catégories'!$C$1:$G$2,2,FALSE)="OUI",V$3,IF(HLOOKUP(V$9,'Feuille1-Catégories'!$C$1:$G$3,3,FALSE)="OUI",OFFSET(V$3,MOD(QUOTIENT(ROW()-ROW($A$20),'Feuille1-Catégories'!$B$6/V$6),V$5),0),IF(MOD($A377-1-V$10,'Feuille1-Catégories'!$F$5+1)=0,V$3,""))),"")</f>
        <v/>
      </c>
      <c r="W377" s="29" t="str">
        <f ca="1">IF(AND($A377&lt;&gt;"",W$9&lt;&gt;""),IF(HLOOKUP(W$9,'Feuille1-Catégories'!$C$1:$G$2,2,FALSE)="OUI",W$3,IF(HLOOKUP(W$9,'Feuille1-Catégories'!$C$1:$G$3,3,FALSE)="OUI",OFFSET(W$3,MOD(QUOTIENT(ROW()-ROW($A$20),'Feuille1-Catégories'!$B$6/W$6),W$5),0),IF(MOD($A377-1-W$10,'Feuille1-Catégories'!$F$5+1)=0,W$3,""))),"")</f>
        <v/>
      </c>
      <c r="X377" s="29" t="str">
        <f ca="1">IF(AND($A377&lt;&gt;"",X$9&lt;&gt;""),IF(HLOOKUP(X$9,'Feuille1-Catégories'!$C$1:$G$2,2,FALSE)="OUI",X$3,IF(HLOOKUP(X$9,'Feuille1-Catégories'!$C$1:$G$3,3,FALSE)="OUI",OFFSET(X$3,MOD(QUOTIENT(ROW()-ROW($A$20),'Feuille1-Catégories'!$B$6/X$6),X$5),0),IF(MOD($A377-1-X$10,'Feuille1-Catégories'!$F$5+1)=0,X$3,""))),"")</f>
        <v/>
      </c>
      <c r="Y377" s="29" t="str">
        <f ca="1">IF(AND($A377&lt;&gt;"",Y$9&lt;&gt;""),IF(HLOOKUP(Y$9,'Feuille1-Catégories'!$C$1:$G$2,2,FALSE)="OUI",Y$3,IF(HLOOKUP(Y$9,'Feuille1-Catégories'!$C$1:$G$3,3,FALSE)="OUI",OFFSET(Y$3,MOD(QUOTIENT(ROW()-ROW($A$20),'Feuille1-Catégories'!$B$6/Y$6),Y$5),0),IF(MOD($A377-1-Y$10,'Feuille1-Catégories'!$F$5+1)=0,Y$3,""))),"")</f>
        <v/>
      </c>
      <c r="Z377" s="29" t="str">
        <f ca="1">IF(AND($A377&lt;&gt;"",Z$9&lt;&gt;""),IF(HLOOKUP(Z$9,'Feuille1-Catégories'!$C$1:$G$2,2,FALSE)="OUI",Z$3,IF(HLOOKUP(Z$9,'Feuille1-Catégories'!$C$1:$G$3,3,FALSE)="OUI",OFFSET(Z$3,MOD(QUOTIENT(ROW()-ROW($A$20),'Feuille1-Catégories'!$B$6/Z$6),Z$5),0),IF(MOD($A377-1-Z$10,'Feuille1-Catégories'!$F$5+1)=0,Z$3,""))),"")</f>
        <v/>
      </c>
    </row>
    <row r="378" spans="1:26" ht="17" x14ac:dyDescent="0.2">
      <c r="A378" s="21" t="str">
        <f>IF('Feuille2-Prix de vente'!A378&lt;&gt;"",'Feuille2-Prix de vente'!A378,"")</f>
        <v/>
      </c>
      <c r="B378" s="33" t="str">
        <f>IF('Feuille2-Prix de vente'!B378&lt;&gt;"",'Feuille2-Prix de vente'!B378,"")</f>
        <v/>
      </c>
      <c r="C378" s="10" t="str">
        <f>IF('Feuille2-Prix de vente'!C378&lt;&gt;"",'Feuille2-Prix de vente'!C378,"")</f>
        <v/>
      </c>
      <c r="D378" s="10" t="str">
        <f t="shared" si="5"/>
        <v/>
      </c>
      <c r="E378" s="10" t="str">
        <f>IF('Feuille2-Prix de vente'!E378&lt;&gt;"",'Feuille2-Prix de vente'!E378,"")</f>
        <v/>
      </c>
      <c r="F378" s="29" t="str">
        <f ca="1">IF(AND($A378&lt;&gt;"",F$9&lt;&gt;""),IF(HLOOKUP(F$9,'Feuille1-Catégories'!$C$1:$G$2,2,FALSE)="OUI",F$3,IF(HLOOKUP(F$9,'Feuille1-Catégories'!$C$1:$G$3,3,FALSE)="OUI",OFFSET(F$3,MOD(QUOTIENT(ROW()-ROW($A$20),'Feuille1-Catégories'!$B$6/F$6),F$5),0),IF(MOD($A378-1-F$10,'Feuille1-Catégories'!$F$5+1)=0,F$3,""))),"")</f>
        <v/>
      </c>
      <c r="G378" s="29" t="str">
        <f ca="1">IF(AND($A378&lt;&gt;"",G$9&lt;&gt;""),IF(HLOOKUP(G$9,'Feuille1-Catégories'!$C$1:$G$2,2,FALSE)="OUI",G$3,IF(HLOOKUP(G$9,'Feuille1-Catégories'!$C$1:$G$3,3,FALSE)="OUI",OFFSET(G$3,MOD(QUOTIENT(ROW()-ROW($A$20),'Feuille1-Catégories'!$B$6/G$6),G$5),0),IF(MOD($A378-1-G$10,'Feuille1-Catégories'!$F$5+1)=0,G$3,""))),"")</f>
        <v/>
      </c>
      <c r="H378" s="29" t="str">
        <f ca="1">IF(AND($A378&lt;&gt;"",H$9&lt;&gt;""),IF(HLOOKUP(H$9,'Feuille1-Catégories'!$C$1:$G$2,2,FALSE)="OUI",H$3,IF(HLOOKUP(H$9,'Feuille1-Catégories'!$C$1:$G$3,3,FALSE)="OUI",OFFSET(H$3,MOD(QUOTIENT(ROW()-ROW($A$20),'Feuille1-Catégories'!$B$6/H$6),H$5),0),IF(MOD($A378-1-H$10,'Feuille1-Catégories'!$F$5+1)=0,H$3,""))),"")</f>
        <v/>
      </c>
      <c r="I378" s="29" t="str">
        <f ca="1">IF(AND($A378&lt;&gt;"",I$9&lt;&gt;""),IF(HLOOKUP(I$9,'Feuille1-Catégories'!$C$1:$G$2,2,FALSE)="OUI",I$3,IF(HLOOKUP(I$9,'Feuille1-Catégories'!$C$1:$G$3,3,FALSE)="OUI",OFFSET(I$3,MOD(QUOTIENT(ROW()-ROW($A$20),'Feuille1-Catégories'!$B$6/I$6),I$5),0),IF(MOD($A378-1-I$10,'Feuille1-Catégories'!$F$5+1)=0,I$3,""))),"")</f>
        <v/>
      </c>
      <c r="J378" s="29" t="str">
        <f ca="1">IF(AND($A378&lt;&gt;"",J$9&lt;&gt;""),IF(HLOOKUP(J$9,'Feuille1-Catégories'!$C$1:$G$2,2,FALSE)="OUI",J$3,IF(HLOOKUP(J$9,'Feuille1-Catégories'!$C$1:$G$3,3,FALSE)="OUI",OFFSET(J$3,MOD(QUOTIENT(ROW()-ROW($A$20),'Feuille1-Catégories'!$B$6/J$6),J$5),0),IF(MOD($A378-1-J$10,'Feuille1-Catégories'!$F$5+1)=0,J$3,""))),"")</f>
        <v/>
      </c>
      <c r="K378" s="29" t="str">
        <f ca="1">IF(AND($A378&lt;&gt;"",K$9&lt;&gt;""),IF(HLOOKUP(K$9,'Feuille1-Catégories'!$C$1:$G$2,2,FALSE)="OUI",K$3,IF(HLOOKUP(K$9,'Feuille1-Catégories'!$C$1:$G$3,3,FALSE)="OUI",OFFSET(K$3,MOD(QUOTIENT(ROW()-ROW($A$20),'Feuille1-Catégories'!$B$6/K$6),K$5),0),IF(MOD($A378-1-K$10,'Feuille1-Catégories'!$F$5+1)=0,K$3,""))),"")</f>
        <v/>
      </c>
      <c r="L378" s="29" t="str">
        <f ca="1">IF(AND($A378&lt;&gt;"",L$9&lt;&gt;""),IF(HLOOKUP(L$9,'Feuille1-Catégories'!$C$1:$G$2,2,FALSE)="OUI",L$3,IF(HLOOKUP(L$9,'Feuille1-Catégories'!$C$1:$G$3,3,FALSE)="OUI",OFFSET(L$3,MOD(QUOTIENT(ROW()-ROW($A$20),'Feuille1-Catégories'!$B$6/L$6),L$5),0),IF(MOD($A378-1-L$10,'Feuille1-Catégories'!$F$5+1)=0,L$3,""))),"")</f>
        <v/>
      </c>
      <c r="M378" s="29" t="str">
        <f ca="1">IF(AND($A378&lt;&gt;"",M$9&lt;&gt;""),IF(HLOOKUP(M$9,'Feuille1-Catégories'!$C$1:$G$2,2,FALSE)="OUI",M$3,IF(HLOOKUP(M$9,'Feuille1-Catégories'!$C$1:$G$3,3,FALSE)="OUI",OFFSET(M$3,MOD(QUOTIENT(ROW()-ROW($A$20),'Feuille1-Catégories'!$B$6/M$6),M$5),0),IF(MOD($A378-1-M$10,'Feuille1-Catégories'!$F$5+1)=0,M$3,""))),"")</f>
        <v/>
      </c>
      <c r="N378" s="29" t="str">
        <f ca="1">IF(AND($A378&lt;&gt;"",N$9&lt;&gt;""),IF(HLOOKUP(N$9,'Feuille1-Catégories'!$C$1:$G$2,2,FALSE)="OUI",N$3,IF(HLOOKUP(N$9,'Feuille1-Catégories'!$C$1:$G$3,3,FALSE)="OUI",OFFSET(N$3,MOD(QUOTIENT(ROW()-ROW($A$20),'Feuille1-Catégories'!$B$6/N$6),N$5),0),IF(MOD($A378-1-N$10,'Feuille1-Catégories'!$F$5+1)=0,N$3,""))),"")</f>
        <v/>
      </c>
      <c r="O378" s="29" t="str">
        <f ca="1">IF(AND($A378&lt;&gt;"",O$9&lt;&gt;""),IF(HLOOKUP(O$9,'Feuille1-Catégories'!$C$1:$G$2,2,FALSE)="OUI",O$3,IF(HLOOKUP(O$9,'Feuille1-Catégories'!$C$1:$G$3,3,FALSE)="OUI",OFFSET(O$3,MOD(QUOTIENT(ROW()-ROW($A$20),'Feuille1-Catégories'!$B$6/O$6),O$5),0),IF(MOD($A378-1-O$10,'Feuille1-Catégories'!$F$5+1)=0,O$3,""))),"")</f>
        <v/>
      </c>
      <c r="P378" s="29" t="str">
        <f ca="1">IF(AND($A378&lt;&gt;"",P$9&lt;&gt;""),IF(HLOOKUP(P$9,'Feuille1-Catégories'!$C$1:$G$2,2,FALSE)="OUI",P$3,IF(HLOOKUP(P$9,'Feuille1-Catégories'!$C$1:$G$3,3,FALSE)="OUI",OFFSET(P$3,MOD(QUOTIENT(ROW()-ROW($A$20),'Feuille1-Catégories'!$B$6/P$6),P$5),0),IF(MOD($A378-1-P$10,'Feuille1-Catégories'!$F$5+1)=0,P$3,""))),"")</f>
        <v/>
      </c>
      <c r="Q378" s="29" t="str">
        <f ca="1">IF(AND($A378&lt;&gt;"",Q$9&lt;&gt;""),IF(HLOOKUP(Q$9,'Feuille1-Catégories'!$C$1:$G$2,2,FALSE)="OUI",Q$3,IF(HLOOKUP(Q$9,'Feuille1-Catégories'!$C$1:$G$3,3,FALSE)="OUI",OFFSET(Q$3,MOD(QUOTIENT(ROW()-ROW($A$20),'Feuille1-Catégories'!$B$6/Q$6),Q$5),0),IF(MOD($A378-1-Q$10,'Feuille1-Catégories'!$F$5+1)=0,Q$3,""))),"")</f>
        <v/>
      </c>
      <c r="R378" s="29" t="str">
        <f ca="1">IF(AND($A378&lt;&gt;"",R$9&lt;&gt;""),IF(HLOOKUP(R$9,'Feuille1-Catégories'!$C$1:$G$2,2,FALSE)="OUI",R$3,IF(HLOOKUP(R$9,'Feuille1-Catégories'!$C$1:$G$3,3,FALSE)="OUI",OFFSET(R$3,MOD(QUOTIENT(ROW()-ROW($A$20),'Feuille1-Catégories'!$B$6/R$6),R$5),0),IF(MOD($A378-1-R$10,'Feuille1-Catégories'!$F$5+1)=0,R$3,""))),"")</f>
        <v/>
      </c>
      <c r="S378" s="29" t="str">
        <f ca="1">IF(AND($A378&lt;&gt;"",S$9&lt;&gt;""),IF(HLOOKUP(S$9,'Feuille1-Catégories'!$C$1:$G$2,2,FALSE)="OUI",S$3,IF(HLOOKUP(S$9,'Feuille1-Catégories'!$C$1:$G$3,3,FALSE)="OUI",OFFSET(S$3,MOD(QUOTIENT(ROW()-ROW($A$20),'Feuille1-Catégories'!$B$6/S$6),S$5),0),IF(MOD($A378-1-S$10,'Feuille1-Catégories'!$F$5+1)=0,S$3,""))),"")</f>
        <v/>
      </c>
      <c r="T378" s="29" t="str">
        <f ca="1">IF(AND($A378&lt;&gt;"",T$9&lt;&gt;""),IF(HLOOKUP(T$9,'Feuille1-Catégories'!$C$1:$G$2,2,FALSE)="OUI",T$3,IF(HLOOKUP(T$9,'Feuille1-Catégories'!$C$1:$G$3,3,FALSE)="OUI",OFFSET(T$3,MOD(QUOTIENT(ROW()-ROW($A$20),'Feuille1-Catégories'!$B$6/T$6),T$5),0),IF(MOD($A378-1-T$10,'Feuille1-Catégories'!$F$5+1)=0,T$3,""))),"")</f>
        <v/>
      </c>
      <c r="U378" s="29" t="str">
        <f ca="1">IF(AND($A378&lt;&gt;"",U$9&lt;&gt;""),IF(HLOOKUP(U$9,'Feuille1-Catégories'!$C$1:$G$2,2,FALSE)="OUI",U$3,IF(HLOOKUP(U$9,'Feuille1-Catégories'!$C$1:$G$3,3,FALSE)="OUI",OFFSET(U$3,MOD(QUOTIENT(ROW()-ROW($A$20),'Feuille1-Catégories'!$B$6/U$6),U$5),0),IF(MOD($A378-1-U$10,'Feuille1-Catégories'!$F$5+1)=0,U$3,""))),"")</f>
        <v/>
      </c>
      <c r="V378" s="29" t="str">
        <f ca="1">IF(AND($A378&lt;&gt;"",V$9&lt;&gt;""),IF(HLOOKUP(V$9,'Feuille1-Catégories'!$C$1:$G$2,2,FALSE)="OUI",V$3,IF(HLOOKUP(V$9,'Feuille1-Catégories'!$C$1:$G$3,3,FALSE)="OUI",OFFSET(V$3,MOD(QUOTIENT(ROW()-ROW($A$20),'Feuille1-Catégories'!$B$6/V$6),V$5),0),IF(MOD($A378-1-V$10,'Feuille1-Catégories'!$F$5+1)=0,V$3,""))),"")</f>
        <v/>
      </c>
      <c r="W378" s="29" t="str">
        <f ca="1">IF(AND($A378&lt;&gt;"",W$9&lt;&gt;""),IF(HLOOKUP(W$9,'Feuille1-Catégories'!$C$1:$G$2,2,FALSE)="OUI",W$3,IF(HLOOKUP(W$9,'Feuille1-Catégories'!$C$1:$G$3,3,FALSE)="OUI",OFFSET(W$3,MOD(QUOTIENT(ROW()-ROW($A$20),'Feuille1-Catégories'!$B$6/W$6),W$5),0),IF(MOD($A378-1-W$10,'Feuille1-Catégories'!$F$5+1)=0,W$3,""))),"")</f>
        <v/>
      </c>
      <c r="X378" s="29" t="str">
        <f ca="1">IF(AND($A378&lt;&gt;"",X$9&lt;&gt;""),IF(HLOOKUP(X$9,'Feuille1-Catégories'!$C$1:$G$2,2,FALSE)="OUI",X$3,IF(HLOOKUP(X$9,'Feuille1-Catégories'!$C$1:$G$3,3,FALSE)="OUI",OFFSET(X$3,MOD(QUOTIENT(ROW()-ROW($A$20),'Feuille1-Catégories'!$B$6/X$6),X$5),0),IF(MOD($A378-1-X$10,'Feuille1-Catégories'!$F$5+1)=0,X$3,""))),"")</f>
        <v/>
      </c>
      <c r="Y378" s="29" t="str">
        <f ca="1">IF(AND($A378&lt;&gt;"",Y$9&lt;&gt;""),IF(HLOOKUP(Y$9,'Feuille1-Catégories'!$C$1:$G$2,2,FALSE)="OUI",Y$3,IF(HLOOKUP(Y$9,'Feuille1-Catégories'!$C$1:$G$3,3,FALSE)="OUI",OFFSET(Y$3,MOD(QUOTIENT(ROW()-ROW($A$20),'Feuille1-Catégories'!$B$6/Y$6),Y$5),0),IF(MOD($A378-1-Y$10,'Feuille1-Catégories'!$F$5+1)=0,Y$3,""))),"")</f>
        <v/>
      </c>
      <c r="Z378" s="29" t="str">
        <f ca="1">IF(AND($A378&lt;&gt;"",Z$9&lt;&gt;""),IF(HLOOKUP(Z$9,'Feuille1-Catégories'!$C$1:$G$2,2,FALSE)="OUI",Z$3,IF(HLOOKUP(Z$9,'Feuille1-Catégories'!$C$1:$G$3,3,FALSE)="OUI",OFFSET(Z$3,MOD(QUOTIENT(ROW()-ROW($A$20),'Feuille1-Catégories'!$B$6/Z$6),Z$5),0),IF(MOD($A378-1-Z$10,'Feuille1-Catégories'!$F$5+1)=0,Z$3,""))),"")</f>
        <v/>
      </c>
    </row>
    <row r="379" spans="1:26" ht="17" x14ac:dyDescent="0.2">
      <c r="A379" s="21" t="str">
        <f>IF('Feuille2-Prix de vente'!A379&lt;&gt;"",'Feuille2-Prix de vente'!A379,"")</f>
        <v/>
      </c>
      <c r="B379" s="33" t="str">
        <f>IF('Feuille2-Prix de vente'!B379&lt;&gt;"",'Feuille2-Prix de vente'!B379,"")</f>
        <v/>
      </c>
      <c r="C379" s="10" t="str">
        <f>IF('Feuille2-Prix de vente'!C379&lt;&gt;"",'Feuille2-Prix de vente'!C379,"")</f>
        <v/>
      </c>
      <c r="D379" s="10" t="str">
        <f t="shared" si="5"/>
        <v/>
      </c>
      <c r="E379" s="10" t="str">
        <f>IF('Feuille2-Prix de vente'!E379&lt;&gt;"",'Feuille2-Prix de vente'!E379,"")</f>
        <v/>
      </c>
      <c r="F379" s="29" t="str">
        <f ca="1">IF(AND($A379&lt;&gt;"",F$9&lt;&gt;""),IF(HLOOKUP(F$9,'Feuille1-Catégories'!$C$1:$G$2,2,FALSE)="OUI",F$3,IF(HLOOKUP(F$9,'Feuille1-Catégories'!$C$1:$G$3,3,FALSE)="OUI",OFFSET(F$3,MOD(QUOTIENT(ROW()-ROW($A$20),'Feuille1-Catégories'!$B$6/F$6),F$5),0),IF(MOD($A379-1-F$10,'Feuille1-Catégories'!$F$5+1)=0,F$3,""))),"")</f>
        <v/>
      </c>
      <c r="G379" s="29" t="str">
        <f ca="1">IF(AND($A379&lt;&gt;"",G$9&lt;&gt;""),IF(HLOOKUP(G$9,'Feuille1-Catégories'!$C$1:$G$2,2,FALSE)="OUI",G$3,IF(HLOOKUP(G$9,'Feuille1-Catégories'!$C$1:$G$3,3,FALSE)="OUI",OFFSET(G$3,MOD(QUOTIENT(ROW()-ROW($A$20),'Feuille1-Catégories'!$B$6/G$6),G$5),0),IF(MOD($A379-1-G$10,'Feuille1-Catégories'!$F$5+1)=0,G$3,""))),"")</f>
        <v/>
      </c>
      <c r="H379" s="29" t="str">
        <f ca="1">IF(AND($A379&lt;&gt;"",H$9&lt;&gt;""),IF(HLOOKUP(H$9,'Feuille1-Catégories'!$C$1:$G$2,2,FALSE)="OUI",H$3,IF(HLOOKUP(H$9,'Feuille1-Catégories'!$C$1:$G$3,3,FALSE)="OUI",OFFSET(H$3,MOD(QUOTIENT(ROW()-ROW($A$20),'Feuille1-Catégories'!$B$6/H$6),H$5),0),IF(MOD($A379-1-H$10,'Feuille1-Catégories'!$F$5+1)=0,H$3,""))),"")</f>
        <v/>
      </c>
      <c r="I379" s="29" t="str">
        <f ca="1">IF(AND($A379&lt;&gt;"",I$9&lt;&gt;""),IF(HLOOKUP(I$9,'Feuille1-Catégories'!$C$1:$G$2,2,FALSE)="OUI",I$3,IF(HLOOKUP(I$9,'Feuille1-Catégories'!$C$1:$G$3,3,FALSE)="OUI",OFFSET(I$3,MOD(QUOTIENT(ROW()-ROW($A$20),'Feuille1-Catégories'!$B$6/I$6),I$5),0),IF(MOD($A379-1-I$10,'Feuille1-Catégories'!$F$5+1)=0,I$3,""))),"")</f>
        <v/>
      </c>
      <c r="J379" s="29" t="str">
        <f ca="1">IF(AND($A379&lt;&gt;"",J$9&lt;&gt;""),IF(HLOOKUP(J$9,'Feuille1-Catégories'!$C$1:$G$2,2,FALSE)="OUI",J$3,IF(HLOOKUP(J$9,'Feuille1-Catégories'!$C$1:$G$3,3,FALSE)="OUI",OFFSET(J$3,MOD(QUOTIENT(ROW()-ROW($A$20),'Feuille1-Catégories'!$B$6/J$6),J$5),0),IF(MOD($A379-1-J$10,'Feuille1-Catégories'!$F$5+1)=0,J$3,""))),"")</f>
        <v/>
      </c>
      <c r="K379" s="29" t="str">
        <f ca="1">IF(AND($A379&lt;&gt;"",K$9&lt;&gt;""),IF(HLOOKUP(K$9,'Feuille1-Catégories'!$C$1:$G$2,2,FALSE)="OUI",K$3,IF(HLOOKUP(K$9,'Feuille1-Catégories'!$C$1:$G$3,3,FALSE)="OUI",OFFSET(K$3,MOD(QUOTIENT(ROW()-ROW($A$20),'Feuille1-Catégories'!$B$6/K$6),K$5),0),IF(MOD($A379-1-K$10,'Feuille1-Catégories'!$F$5+1)=0,K$3,""))),"")</f>
        <v/>
      </c>
      <c r="L379" s="29" t="str">
        <f ca="1">IF(AND($A379&lt;&gt;"",L$9&lt;&gt;""),IF(HLOOKUP(L$9,'Feuille1-Catégories'!$C$1:$G$2,2,FALSE)="OUI",L$3,IF(HLOOKUP(L$9,'Feuille1-Catégories'!$C$1:$G$3,3,FALSE)="OUI",OFFSET(L$3,MOD(QUOTIENT(ROW()-ROW($A$20),'Feuille1-Catégories'!$B$6/L$6),L$5),0),IF(MOD($A379-1-L$10,'Feuille1-Catégories'!$F$5+1)=0,L$3,""))),"")</f>
        <v/>
      </c>
      <c r="M379" s="29" t="str">
        <f ca="1">IF(AND($A379&lt;&gt;"",M$9&lt;&gt;""),IF(HLOOKUP(M$9,'Feuille1-Catégories'!$C$1:$G$2,2,FALSE)="OUI",M$3,IF(HLOOKUP(M$9,'Feuille1-Catégories'!$C$1:$G$3,3,FALSE)="OUI",OFFSET(M$3,MOD(QUOTIENT(ROW()-ROW($A$20),'Feuille1-Catégories'!$B$6/M$6),M$5),0),IF(MOD($A379-1-M$10,'Feuille1-Catégories'!$F$5+1)=0,M$3,""))),"")</f>
        <v/>
      </c>
      <c r="N379" s="29" t="str">
        <f ca="1">IF(AND($A379&lt;&gt;"",N$9&lt;&gt;""),IF(HLOOKUP(N$9,'Feuille1-Catégories'!$C$1:$G$2,2,FALSE)="OUI",N$3,IF(HLOOKUP(N$9,'Feuille1-Catégories'!$C$1:$G$3,3,FALSE)="OUI",OFFSET(N$3,MOD(QUOTIENT(ROW()-ROW($A$20),'Feuille1-Catégories'!$B$6/N$6),N$5),0),IF(MOD($A379-1-N$10,'Feuille1-Catégories'!$F$5+1)=0,N$3,""))),"")</f>
        <v/>
      </c>
      <c r="O379" s="29" t="str">
        <f ca="1">IF(AND($A379&lt;&gt;"",O$9&lt;&gt;""),IF(HLOOKUP(O$9,'Feuille1-Catégories'!$C$1:$G$2,2,FALSE)="OUI",O$3,IF(HLOOKUP(O$9,'Feuille1-Catégories'!$C$1:$G$3,3,FALSE)="OUI",OFFSET(O$3,MOD(QUOTIENT(ROW()-ROW($A$20),'Feuille1-Catégories'!$B$6/O$6),O$5),0),IF(MOD($A379-1-O$10,'Feuille1-Catégories'!$F$5+1)=0,O$3,""))),"")</f>
        <v/>
      </c>
      <c r="P379" s="29" t="str">
        <f ca="1">IF(AND($A379&lt;&gt;"",P$9&lt;&gt;""),IF(HLOOKUP(P$9,'Feuille1-Catégories'!$C$1:$G$2,2,FALSE)="OUI",P$3,IF(HLOOKUP(P$9,'Feuille1-Catégories'!$C$1:$G$3,3,FALSE)="OUI",OFFSET(P$3,MOD(QUOTIENT(ROW()-ROW($A$20),'Feuille1-Catégories'!$B$6/P$6),P$5),0),IF(MOD($A379-1-P$10,'Feuille1-Catégories'!$F$5+1)=0,P$3,""))),"")</f>
        <v/>
      </c>
      <c r="Q379" s="29" t="str">
        <f ca="1">IF(AND($A379&lt;&gt;"",Q$9&lt;&gt;""),IF(HLOOKUP(Q$9,'Feuille1-Catégories'!$C$1:$G$2,2,FALSE)="OUI",Q$3,IF(HLOOKUP(Q$9,'Feuille1-Catégories'!$C$1:$G$3,3,FALSE)="OUI",OFFSET(Q$3,MOD(QUOTIENT(ROW()-ROW($A$20),'Feuille1-Catégories'!$B$6/Q$6),Q$5),0),IF(MOD($A379-1-Q$10,'Feuille1-Catégories'!$F$5+1)=0,Q$3,""))),"")</f>
        <v/>
      </c>
      <c r="R379" s="29" t="str">
        <f ca="1">IF(AND($A379&lt;&gt;"",R$9&lt;&gt;""),IF(HLOOKUP(R$9,'Feuille1-Catégories'!$C$1:$G$2,2,FALSE)="OUI",R$3,IF(HLOOKUP(R$9,'Feuille1-Catégories'!$C$1:$G$3,3,FALSE)="OUI",OFFSET(R$3,MOD(QUOTIENT(ROW()-ROW($A$20),'Feuille1-Catégories'!$B$6/R$6),R$5),0),IF(MOD($A379-1-R$10,'Feuille1-Catégories'!$F$5+1)=0,R$3,""))),"")</f>
        <v/>
      </c>
      <c r="S379" s="29" t="str">
        <f ca="1">IF(AND($A379&lt;&gt;"",S$9&lt;&gt;""),IF(HLOOKUP(S$9,'Feuille1-Catégories'!$C$1:$G$2,2,FALSE)="OUI",S$3,IF(HLOOKUP(S$9,'Feuille1-Catégories'!$C$1:$G$3,3,FALSE)="OUI",OFFSET(S$3,MOD(QUOTIENT(ROW()-ROW($A$20),'Feuille1-Catégories'!$B$6/S$6),S$5),0),IF(MOD($A379-1-S$10,'Feuille1-Catégories'!$F$5+1)=0,S$3,""))),"")</f>
        <v/>
      </c>
      <c r="T379" s="29" t="str">
        <f ca="1">IF(AND($A379&lt;&gt;"",T$9&lt;&gt;""),IF(HLOOKUP(T$9,'Feuille1-Catégories'!$C$1:$G$2,2,FALSE)="OUI",T$3,IF(HLOOKUP(T$9,'Feuille1-Catégories'!$C$1:$G$3,3,FALSE)="OUI",OFFSET(T$3,MOD(QUOTIENT(ROW()-ROW($A$20),'Feuille1-Catégories'!$B$6/T$6),T$5),0),IF(MOD($A379-1-T$10,'Feuille1-Catégories'!$F$5+1)=0,T$3,""))),"")</f>
        <v/>
      </c>
      <c r="U379" s="29" t="str">
        <f ca="1">IF(AND($A379&lt;&gt;"",U$9&lt;&gt;""),IF(HLOOKUP(U$9,'Feuille1-Catégories'!$C$1:$G$2,2,FALSE)="OUI",U$3,IF(HLOOKUP(U$9,'Feuille1-Catégories'!$C$1:$G$3,3,FALSE)="OUI",OFFSET(U$3,MOD(QUOTIENT(ROW()-ROW($A$20),'Feuille1-Catégories'!$B$6/U$6),U$5),0),IF(MOD($A379-1-U$10,'Feuille1-Catégories'!$F$5+1)=0,U$3,""))),"")</f>
        <v/>
      </c>
      <c r="V379" s="29" t="str">
        <f ca="1">IF(AND($A379&lt;&gt;"",V$9&lt;&gt;""),IF(HLOOKUP(V$9,'Feuille1-Catégories'!$C$1:$G$2,2,FALSE)="OUI",V$3,IF(HLOOKUP(V$9,'Feuille1-Catégories'!$C$1:$G$3,3,FALSE)="OUI",OFFSET(V$3,MOD(QUOTIENT(ROW()-ROW($A$20),'Feuille1-Catégories'!$B$6/V$6),V$5),0),IF(MOD($A379-1-V$10,'Feuille1-Catégories'!$F$5+1)=0,V$3,""))),"")</f>
        <v/>
      </c>
      <c r="W379" s="29" t="str">
        <f ca="1">IF(AND($A379&lt;&gt;"",W$9&lt;&gt;""),IF(HLOOKUP(W$9,'Feuille1-Catégories'!$C$1:$G$2,2,FALSE)="OUI",W$3,IF(HLOOKUP(W$9,'Feuille1-Catégories'!$C$1:$G$3,3,FALSE)="OUI",OFFSET(W$3,MOD(QUOTIENT(ROW()-ROW($A$20),'Feuille1-Catégories'!$B$6/W$6),W$5),0),IF(MOD($A379-1-W$10,'Feuille1-Catégories'!$F$5+1)=0,W$3,""))),"")</f>
        <v/>
      </c>
      <c r="X379" s="29" t="str">
        <f ca="1">IF(AND($A379&lt;&gt;"",X$9&lt;&gt;""),IF(HLOOKUP(X$9,'Feuille1-Catégories'!$C$1:$G$2,2,FALSE)="OUI",X$3,IF(HLOOKUP(X$9,'Feuille1-Catégories'!$C$1:$G$3,3,FALSE)="OUI",OFFSET(X$3,MOD(QUOTIENT(ROW()-ROW($A$20),'Feuille1-Catégories'!$B$6/X$6),X$5),0),IF(MOD($A379-1-X$10,'Feuille1-Catégories'!$F$5+1)=0,X$3,""))),"")</f>
        <v/>
      </c>
      <c r="Y379" s="29" t="str">
        <f ca="1">IF(AND($A379&lt;&gt;"",Y$9&lt;&gt;""),IF(HLOOKUP(Y$9,'Feuille1-Catégories'!$C$1:$G$2,2,FALSE)="OUI",Y$3,IF(HLOOKUP(Y$9,'Feuille1-Catégories'!$C$1:$G$3,3,FALSE)="OUI",OFFSET(Y$3,MOD(QUOTIENT(ROW()-ROW($A$20),'Feuille1-Catégories'!$B$6/Y$6),Y$5),0),IF(MOD($A379-1-Y$10,'Feuille1-Catégories'!$F$5+1)=0,Y$3,""))),"")</f>
        <v/>
      </c>
      <c r="Z379" s="29" t="str">
        <f ca="1">IF(AND($A379&lt;&gt;"",Z$9&lt;&gt;""),IF(HLOOKUP(Z$9,'Feuille1-Catégories'!$C$1:$G$2,2,FALSE)="OUI",Z$3,IF(HLOOKUP(Z$9,'Feuille1-Catégories'!$C$1:$G$3,3,FALSE)="OUI",OFFSET(Z$3,MOD(QUOTIENT(ROW()-ROW($A$20),'Feuille1-Catégories'!$B$6/Z$6),Z$5),0),IF(MOD($A379-1-Z$10,'Feuille1-Catégories'!$F$5+1)=0,Z$3,""))),"")</f>
        <v/>
      </c>
    </row>
    <row r="380" spans="1:26" ht="17" x14ac:dyDescent="0.2">
      <c r="A380" s="21" t="str">
        <f>IF('Feuille2-Prix de vente'!A380&lt;&gt;"",'Feuille2-Prix de vente'!A380,"")</f>
        <v/>
      </c>
      <c r="B380" s="33" t="str">
        <f>IF('Feuille2-Prix de vente'!B380&lt;&gt;"",'Feuille2-Prix de vente'!B380,"")</f>
        <v/>
      </c>
      <c r="C380" s="10" t="str">
        <f>IF('Feuille2-Prix de vente'!C380&lt;&gt;"",'Feuille2-Prix de vente'!C380,"")</f>
        <v/>
      </c>
      <c r="D380" s="10" t="str">
        <f t="shared" si="5"/>
        <v/>
      </c>
      <c r="E380" s="10" t="str">
        <f>IF('Feuille2-Prix de vente'!E380&lt;&gt;"",'Feuille2-Prix de vente'!E380,"")</f>
        <v/>
      </c>
      <c r="F380" s="29" t="str">
        <f ca="1">IF(AND($A380&lt;&gt;"",F$9&lt;&gt;""),IF(HLOOKUP(F$9,'Feuille1-Catégories'!$C$1:$G$2,2,FALSE)="OUI",F$3,IF(HLOOKUP(F$9,'Feuille1-Catégories'!$C$1:$G$3,3,FALSE)="OUI",OFFSET(F$3,MOD(QUOTIENT(ROW()-ROW($A$20),'Feuille1-Catégories'!$B$6/F$6),F$5),0),IF(MOD($A380-1-F$10,'Feuille1-Catégories'!$F$5+1)=0,F$3,""))),"")</f>
        <v/>
      </c>
      <c r="G380" s="29" t="str">
        <f ca="1">IF(AND($A380&lt;&gt;"",G$9&lt;&gt;""),IF(HLOOKUP(G$9,'Feuille1-Catégories'!$C$1:$G$2,2,FALSE)="OUI",G$3,IF(HLOOKUP(G$9,'Feuille1-Catégories'!$C$1:$G$3,3,FALSE)="OUI",OFFSET(G$3,MOD(QUOTIENT(ROW()-ROW($A$20),'Feuille1-Catégories'!$B$6/G$6),G$5),0),IF(MOD($A380-1-G$10,'Feuille1-Catégories'!$F$5+1)=0,G$3,""))),"")</f>
        <v/>
      </c>
      <c r="H380" s="29" t="str">
        <f ca="1">IF(AND($A380&lt;&gt;"",H$9&lt;&gt;""),IF(HLOOKUP(H$9,'Feuille1-Catégories'!$C$1:$G$2,2,FALSE)="OUI",H$3,IF(HLOOKUP(H$9,'Feuille1-Catégories'!$C$1:$G$3,3,FALSE)="OUI",OFFSET(H$3,MOD(QUOTIENT(ROW()-ROW($A$20),'Feuille1-Catégories'!$B$6/H$6),H$5),0),IF(MOD($A380-1-H$10,'Feuille1-Catégories'!$F$5+1)=0,H$3,""))),"")</f>
        <v/>
      </c>
      <c r="I380" s="29" t="str">
        <f ca="1">IF(AND($A380&lt;&gt;"",I$9&lt;&gt;""),IF(HLOOKUP(I$9,'Feuille1-Catégories'!$C$1:$G$2,2,FALSE)="OUI",I$3,IF(HLOOKUP(I$9,'Feuille1-Catégories'!$C$1:$G$3,3,FALSE)="OUI",OFFSET(I$3,MOD(QUOTIENT(ROW()-ROW($A$20),'Feuille1-Catégories'!$B$6/I$6),I$5),0),IF(MOD($A380-1-I$10,'Feuille1-Catégories'!$F$5+1)=0,I$3,""))),"")</f>
        <v/>
      </c>
      <c r="J380" s="29" t="str">
        <f ca="1">IF(AND($A380&lt;&gt;"",J$9&lt;&gt;""),IF(HLOOKUP(J$9,'Feuille1-Catégories'!$C$1:$G$2,2,FALSE)="OUI",J$3,IF(HLOOKUP(J$9,'Feuille1-Catégories'!$C$1:$G$3,3,FALSE)="OUI",OFFSET(J$3,MOD(QUOTIENT(ROW()-ROW($A$20),'Feuille1-Catégories'!$B$6/J$6),J$5),0),IF(MOD($A380-1-J$10,'Feuille1-Catégories'!$F$5+1)=0,J$3,""))),"")</f>
        <v/>
      </c>
      <c r="K380" s="29" t="str">
        <f ca="1">IF(AND($A380&lt;&gt;"",K$9&lt;&gt;""),IF(HLOOKUP(K$9,'Feuille1-Catégories'!$C$1:$G$2,2,FALSE)="OUI",K$3,IF(HLOOKUP(K$9,'Feuille1-Catégories'!$C$1:$G$3,3,FALSE)="OUI",OFFSET(K$3,MOD(QUOTIENT(ROW()-ROW($A$20),'Feuille1-Catégories'!$B$6/K$6),K$5),0),IF(MOD($A380-1-K$10,'Feuille1-Catégories'!$F$5+1)=0,K$3,""))),"")</f>
        <v/>
      </c>
      <c r="L380" s="29" t="str">
        <f ca="1">IF(AND($A380&lt;&gt;"",L$9&lt;&gt;""),IF(HLOOKUP(L$9,'Feuille1-Catégories'!$C$1:$G$2,2,FALSE)="OUI",L$3,IF(HLOOKUP(L$9,'Feuille1-Catégories'!$C$1:$G$3,3,FALSE)="OUI",OFFSET(L$3,MOD(QUOTIENT(ROW()-ROW($A$20),'Feuille1-Catégories'!$B$6/L$6),L$5),0),IF(MOD($A380-1-L$10,'Feuille1-Catégories'!$F$5+1)=0,L$3,""))),"")</f>
        <v/>
      </c>
      <c r="M380" s="29" t="str">
        <f ca="1">IF(AND($A380&lt;&gt;"",M$9&lt;&gt;""),IF(HLOOKUP(M$9,'Feuille1-Catégories'!$C$1:$G$2,2,FALSE)="OUI",M$3,IF(HLOOKUP(M$9,'Feuille1-Catégories'!$C$1:$G$3,3,FALSE)="OUI",OFFSET(M$3,MOD(QUOTIENT(ROW()-ROW($A$20),'Feuille1-Catégories'!$B$6/M$6),M$5),0),IF(MOD($A380-1-M$10,'Feuille1-Catégories'!$F$5+1)=0,M$3,""))),"")</f>
        <v/>
      </c>
      <c r="N380" s="29" t="str">
        <f ca="1">IF(AND($A380&lt;&gt;"",N$9&lt;&gt;""),IF(HLOOKUP(N$9,'Feuille1-Catégories'!$C$1:$G$2,2,FALSE)="OUI",N$3,IF(HLOOKUP(N$9,'Feuille1-Catégories'!$C$1:$G$3,3,FALSE)="OUI",OFFSET(N$3,MOD(QUOTIENT(ROW()-ROW($A$20),'Feuille1-Catégories'!$B$6/N$6),N$5),0),IF(MOD($A380-1-N$10,'Feuille1-Catégories'!$F$5+1)=0,N$3,""))),"")</f>
        <v/>
      </c>
      <c r="O380" s="29" t="str">
        <f ca="1">IF(AND($A380&lt;&gt;"",O$9&lt;&gt;""),IF(HLOOKUP(O$9,'Feuille1-Catégories'!$C$1:$G$2,2,FALSE)="OUI",O$3,IF(HLOOKUP(O$9,'Feuille1-Catégories'!$C$1:$G$3,3,FALSE)="OUI",OFFSET(O$3,MOD(QUOTIENT(ROW()-ROW($A$20),'Feuille1-Catégories'!$B$6/O$6),O$5),0),IF(MOD($A380-1-O$10,'Feuille1-Catégories'!$F$5+1)=0,O$3,""))),"")</f>
        <v/>
      </c>
      <c r="P380" s="29" t="str">
        <f ca="1">IF(AND($A380&lt;&gt;"",P$9&lt;&gt;""),IF(HLOOKUP(P$9,'Feuille1-Catégories'!$C$1:$G$2,2,FALSE)="OUI",P$3,IF(HLOOKUP(P$9,'Feuille1-Catégories'!$C$1:$G$3,3,FALSE)="OUI",OFFSET(P$3,MOD(QUOTIENT(ROW()-ROW($A$20),'Feuille1-Catégories'!$B$6/P$6),P$5),0),IF(MOD($A380-1-P$10,'Feuille1-Catégories'!$F$5+1)=0,P$3,""))),"")</f>
        <v/>
      </c>
      <c r="Q380" s="29" t="str">
        <f ca="1">IF(AND($A380&lt;&gt;"",Q$9&lt;&gt;""),IF(HLOOKUP(Q$9,'Feuille1-Catégories'!$C$1:$G$2,2,FALSE)="OUI",Q$3,IF(HLOOKUP(Q$9,'Feuille1-Catégories'!$C$1:$G$3,3,FALSE)="OUI",OFFSET(Q$3,MOD(QUOTIENT(ROW()-ROW($A$20),'Feuille1-Catégories'!$B$6/Q$6),Q$5),0),IF(MOD($A380-1-Q$10,'Feuille1-Catégories'!$F$5+1)=0,Q$3,""))),"")</f>
        <v/>
      </c>
      <c r="R380" s="29" t="str">
        <f ca="1">IF(AND($A380&lt;&gt;"",R$9&lt;&gt;""),IF(HLOOKUP(R$9,'Feuille1-Catégories'!$C$1:$G$2,2,FALSE)="OUI",R$3,IF(HLOOKUP(R$9,'Feuille1-Catégories'!$C$1:$G$3,3,FALSE)="OUI",OFFSET(R$3,MOD(QUOTIENT(ROW()-ROW($A$20),'Feuille1-Catégories'!$B$6/R$6),R$5),0),IF(MOD($A380-1-R$10,'Feuille1-Catégories'!$F$5+1)=0,R$3,""))),"")</f>
        <v/>
      </c>
      <c r="S380" s="29" t="str">
        <f ca="1">IF(AND($A380&lt;&gt;"",S$9&lt;&gt;""),IF(HLOOKUP(S$9,'Feuille1-Catégories'!$C$1:$G$2,2,FALSE)="OUI",S$3,IF(HLOOKUP(S$9,'Feuille1-Catégories'!$C$1:$G$3,3,FALSE)="OUI",OFFSET(S$3,MOD(QUOTIENT(ROW()-ROW($A$20),'Feuille1-Catégories'!$B$6/S$6),S$5),0),IF(MOD($A380-1-S$10,'Feuille1-Catégories'!$F$5+1)=0,S$3,""))),"")</f>
        <v/>
      </c>
      <c r="T380" s="29" t="str">
        <f ca="1">IF(AND($A380&lt;&gt;"",T$9&lt;&gt;""),IF(HLOOKUP(T$9,'Feuille1-Catégories'!$C$1:$G$2,2,FALSE)="OUI",T$3,IF(HLOOKUP(T$9,'Feuille1-Catégories'!$C$1:$G$3,3,FALSE)="OUI",OFFSET(T$3,MOD(QUOTIENT(ROW()-ROW($A$20),'Feuille1-Catégories'!$B$6/T$6),T$5),0),IF(MOD($A380-1-T$10,'Feuille1-Catégories'!$F$5+1)=0,T$3,""))),"")</f>
        <v/>
      </c>
      <c r="U380" s="29" t="str">
        <f ca="1">IF(AND($A380&lt;&gt;"",U$9&lt;&gt;""),IF(HLOOKUP(U$9,'Feuille1-Catégories'!$C$1:$G$2,2,FALSE)="OUI",U$3,IF(HLOOKUP(U$9,'Feuille1-Catégories'!$C$1:$G$3,3,FALSE)="OUI",OFFSET(U$3,MOD(QUOTIENT(ROW()-ROW($A$20),'Feuille1-Catégories'!$B$6/U$6),U$5),0),IF(MOD($A380-1-U$10,'Feuille1-Catégories'!$F$5+1)=0,U$3,""))),"")</f>
        <v/>
      </c>
      <c r="V380" s="29" t="str">
        <f ca="1">IF(AND($A380&lt;&gt;"",V$9&lt;&gt;""),IF(HLOOKUP(V$9,'Feuille1-Catégories'!$C$1:$G$2,2,FALSE)="OUI",V$3,IF(HLOOKUP(V$9,'Feuille1-Catégories'!$C$1:$G$3,3,FALSE)="OUI",OFFSET(V$3,MOD(QUOTIENT(ROW()-ROW($A$20),'Feuille1-Catégories'!$B$6/V$6),V$5),0),IF(MOD($A380-1-V$10,'Feuille1-Catégories'!$F$5+1)=0,V$3,""))),"")</f>
        <v/>
      </c>
      <c r="W380" s="29" t="str">
        <f ca="1">IF(AND($A380&lt;&gt;"",W$9&lt;&gt;""),IF(HLOOKUP(W$9,'Feuille1-Catégories'!$C$1:$G$2,2,FALSE)="OUI",W$3,IF(HLOOKUP(W$9,'Feuille1-Catégories'!$C$1:$G$3,3,FALSE)="OUI",OFFSET(W$3,MOD(QUOTIENT(ROW()-ROW($A$20),'Feuille1-Catégories'!$B$6/W$6),W$5),0),IF(MOD($A380-1-W$10,'Feuille1-Catégories'!$F$5+1)=0,W$3,""))),"")</f>
        <v/>
      </c>
      <c r="X380" s="29" t="str">
        <f ca="1">IF(AND($A380&lt;&gt;"",X$9&lt;&gt;""),IF(HLOOKUP(X$9,'Feuille1-Catégories'!$C$1:$G$2,2,FALSE)="OUI",X$3,IF(HLOOKUP(X$9,'Feuille1-Catégories'!$C$1:$G$3,3,FALSE)="OUI",OFFSET(X$3,MOD(QUOTIENT(ROW()-ROW($A$20),'Feuille1-Catégories'!$B$6/X$6),X$5),0),IF(MOD($A380-1-X$10,'Feuille1-Catégories'!$F$5+1)=0,X$3,""))),"")</f>
        <v/>
      </c>
      <c r="Y380" s="29" t="str">
        <f ca="1">IF(AND($A380&lt;&gt;"",Y$9&lt;&gt;""),IF(HLOOKUP(Y$9,'Feuille1-Catégories'!$C$1:$G$2,2,FALSE)="OUI",Y$3,IF(HLOOKUP(Y$9,'Feuille1-Catégories'!$C$1:$G$3,3,FALSE)="OUI",OFFSET(Y$3,MOD(QUOTIENT(ROW()-ROW($A$20),'Feuille1-Catégories'!$B$6/Y$6),Y$5),0),IF(MOD($A380-1-Y$10,'Feuille1-Catégories'!$F$5+1)=0,Y$3,""))),"")</f>
        <v/>
      </c>
      <c r="Z380" s="29" t="str">
        <f ca="1">IF(AND($A380&lt;&gt;"",Z$9&lt;&gt;""),IF(HLOOKUP(Z$9,'Feuille1-Catégories'!$C$1:$G$2,2,FALSE)="OUI",Z$3,IF(HLOOKUP(Z$9,'Feuille1-Catégories'!$C$1:$G$3,3,FALSE)="OUI",OFFSET(Z$3,MOD(QUOTIENT(ROW()-ROW($A$20),'Feuille1-Catégories'!$B$6/Z$6),Z$5),0),IF(MOD($A380-1-Z$10,'Feuille1-Catégories'!$F$5+1)=0,Z$3,""))),"")</f>
        <v/>
      </c>
    </row>
    <row r="381" spans="1:26" ht="17" x14ac:dyDescent="0.2">
      <c r="A381" s="21" t="str">
        <f>IF('Feuille2-Prix de vente'!A381&lt;&gt;"",'Feuille2-Prix de vente'!A381,"")</f>
        <v/>
      </c>
      <c r="B381" s="33" t="str">
        <f>IF('Feuille2-Prix de vente'!B381&lt;&gt;"",'Feuille2-Prix de vente'!B381,"")</f>
        <v/>
      </c>
      <c r="C381" s="10" t="str">
        <f>IF('Feuille2-Prix de vente'!C381&lt;&gt;"",'Feuille2-Prix de vente'!C381,"")</f>
        <v/>
      </c>
      <c r="D381" s="10" t="str">
        <f t="shared" si="5"/>
        <v/>
      </c>
      <c r="E381" s="10" t="str">
        <f>IF('Feuille2-Prix de vente'!E381&lt;&gt;"",'Feuille2-Prix de vente'!E381,"")</f>
        <v/>
      </c>
      <c r="F381" s="29" t="str">
        <f ca="1">IF(AND($A381&lt;&gt;"",F$9&lt;&gt;""),IF(HLOOKUP(F$9,'Feuille1-Catégories'!$C$1:$G$2,2,FALSE)="OUI",F$3,IF(HLOOKUP(F$9,'Feuille1-Catégories'!$C$1:$G$3,3,FALSE)="OUI",OFFSET(F$3,MOD(QUOTIENT(ROW()-ROW($A$20),'Feuille1-Catégories'!$B$6/F$6),F$5),0),IF(MOD($A381-1-F$10,'Feuille1-Catégories'!$F$5+1)=0,F$3,""))),"")</f>
        <v/>
      </c>
      <c r="G381" s="29" t="str">
        <f ca="1">IF(AND($A381&lt;&gt;"",G$9&lt;&gt;""),IF(HLOOKUP(G$9,'Feuille1-Catégories'!$C$1:$G$2,2,FALSE)="OUI",G$3,IF(HLOOKUP(G$9,'Feuille1-Catégories'!$C$1:$G$3,3,FALSE)="OUI",OFFSET(G$3,MOD(QUOTIENT(ROW()-ROW($A$20),'Feuille1-Catégories'!$B$6/G$6),G$5),0),IF(MOD($A381-1-G$10,'Feuille1-Catégories'!$F$5+1)=0,G$3,""))),"")</f>
        <v/>
      </c>
      <c r="H381" s="29" t="str">
        <f ca="1">IF(AND($A381&lt;&gt;"",H$9&lt;&gt;""),IF(HLOOKUP(H$9,'Feuille1-Catégories'!$C$1:$G$2,2,FALSE)="OUI",H$3,IF(HLOOKUP(H$9,'Feuille1-Catégories'!$C$1:$G$3,3,FALSE)="OUI",OFFSET(H$3,MOD(QUOTIENT(ROW()-ROW($A$20),'Feuille1-Catégories'!$B$6/H$6),H$5),0),IF(MOD($A381-1-H$10,'Feuille1-Catégories'!$F$5+1)=0,H$3,""))),"")</f>
        <v/>
      </c>
      <c r="I381" s="29" t="str">
        <f ca="1">IF(AND($A381&lt;&gt;"",I$9&lt;&gt;""),IF(HLOOKUP(I$9,'Feuille1-Catégories'!$C$1:$G$2,2,FALSE)="OUI",I$3,IF(HLOOKUP(I$9,'Feuille1-Catégories'!$C$1:$G$3,3,FALSE)="OUI",OFFSET(I$3,MOD(QUOTIENT(ROW()-ROW($A$20),'Feuille1-Catégories'!$B$6/I$6),I$5),0),IF(MOD($A381-1-I$10,'Feuille1-Catégories'!$F$5+1)=0,I$3,""))),"")</f>
        <v/>
      </c>
      <c r="J381" s="29" t="str">
        <f ca="1">IF(AND($A381&lt;&gt;"",J$9&lt;&gt;""),IF(HLOOKUP(J$9,'Feuille1-Catégories'!$C$1:$G$2,2,FALSE)="OUI",J$3,IF(HLOOKUP(J$9,'Feuille1-Catégories'!$C$1:$G$3,3,FALSE)="OUI",OFFSET(J$3,MOD(QUOTIENT(ROW()-ROW($A$20),'Feuille1-Catégories'!$B$6/J$6),J$5),0),IF(MOD($A381-1-J$10,'Feuille1-Catégories'!$F$5+1)=0,J$3,""))),"")</f>
        <v/>
      </c>
      <c r="K381" s="29" t="str">
        <f ca="1">IF(AND($A381&lt;&gt;"",K$9&lt;&gt;""),IF(HLOOKUP(K$9,'Feuille1-Catégories'!$C$1:$G$2,2,FALSE)="OUI",K$3,IF(HLOOKUP(K$9,'Feuille1-Catégories'!$C$1:$G$3,3,FALSE)="OUI",OFFSET(K$3,MOD(QUOTIENT(ROW()-ROW($A$20),'Feuille1-Catégories'!$B$6/K$6),K$5),0),IF(MOD($A381-1-K$10,'Feuille1-Catégories'!$F$5+1)=0,K$3,""))),"")</f>
        <v/>
      </c>
      <c r="L381" s="29" t="str">
        <f ca="1">IF(AND($A381&lt;&gt;"",L$9&lt;&gt;""),IF(HLOOKUP(L$9,'Feuille1-Catégories'!$C$1:$G$2,2,FALSE)="OUI",L$3,IF(HLOOKUP(L$9,'Feuille1-Catégories'!$C$1:$G$3,3,FALSE)="OUI",OFFSET(L$3,MOD(QUOTIENT(ROW()-ROW($A$20),'Feuille1-Catégories'!$B$6/L$6),L$5),0),IF(MOD($A381-1-L$10,'Feuille1-Catégories'!$F$5+1)=0,L$3,""))),"")</f>
        <v/>
      </c>
      <c r="M381" s="29" t="str">
        <f ca="1">IF(AND($A381&lt;&gt;"",M$9&lt;&gt;""),IF(HLOOKUP(M$9,'Feuille1-Catégories'!$C$1:$G$2,2,FALSE)="OUI",M$3,IF(HLOOKUP(M$9,'Feuille1-Catégories'!$C$1:$G$3,3,FALSE)="OUI",OFFSET(M$3,MOD(QUOTIENT(ROW()-ROW($A$20),'Feuille1-Catégories'!$B$6/M$6),M$5),0),IF(MOD($A381-1-M$10,'Feuille1-Catégories'!$F$5+1)=0,M$3,""))),"")</f>
        <v/>
      </c>
      <c r="N381" s="29" t="str">
        <f ca="1">IF(AND($A381&lt;&gt;"",N$9&lt;&gt;""),IF(HLOOKUP(N$9,'Feuille1-Catégories'!$C$1:$G$2,2,FALSE)="OUI",N$3,IF(HLOOKUP(N$9,'Feuille1-Catégories'!$C$1:$G$3,3,FALSE)="OUI",OFFSET(N$3,MOD(QUOTIENT(ROW()-ROW($A$20),'Feuille1-Catégories'!$B$6/N$6),N$5),0),IF(MOD($A381-1-N$10,'Feuille1-Catégories'!$F$5+1)=0,N$3,""))),"")</f>
        <v/>
      </c>
      <c r="O381" s="29" t="str">
        <f ca="1">IF(AND($A381&lt;&gt;"",O$9&lt;&gt;""),IF(HLOOKUP(O$9,'Feuille1-Catégories'!$C$1:$G$2,2,FALSE)="OUI",O$3,IF(HLOOKUP(O$9,'Feuille1-Catégories'!$C$1:$G$3,3,FALSE)="OUI",OFFSET(O$3,MOD(QUOTIENT(ROW()-ROW($A$20),'Feuille1-Catégories'!$B$6/O$6),O$5),0),IF(MOD($A381-1-O$10,'Feuille1-Catégories'!$F$5+1)=0,O$3,""))),"")</f>
        <v/>
      </c>
      <c r="P381" s="29" t="str">
        <f ca="1">IF(AND($A381&lt;&gt;"",P$9&lt;&gt;""),IF(HLOOKUP(P$9,'Feuille1-Catégories'!$C$1:$G$2,2,FALSE)="OUI",P$3,IF(HLOOKUP(P$9,'Feuille1-Catégories'!$C$1:$G$3,3,FALSE)="OUI",OFFSET(P$3,MOD(QUOTIENT(ROW()-ROW($A$20),'Feuille1-Catégories'!$B$6/P$6),P$5),0),IF(MOD($A381-1-P$10,'Feuille1-Catégories'!$F$5+1)=0,P$3,""))),"")</f>
        <v/>
      </c>
      <c r="Q381" s="29" t="str">
        <f ca="1">IF(AND($A381&lt;&gt;"",Q$9&lt;&gt;""),IF(HLOOKUP(Q$9,'Feuille1-Catégories'!$C$1:$G$2,2,FALSE)="OUI",Q$3,IF(HLOOKUP(Q$9,'Feuille1-Catégories'!$C$1:$G$3,3,FALSE)="OUI",OFFSET(Q$3,MOD(QUOTIENT(ROW()-ROW($A$20),'Feuille1-Catégories'!$B$6/Q$6),Q$5),0),IF(MOD($A381-1-Q$10,'Feuille1-Catégories'!$F$5+1)=0,Q$3,""))),"")</f>
        <v/>
      </c>
      <c r="R381" s="29" t="str">
        <f ca="1">IF(AND($A381&lt;&gt;"",R$9&lt;&gt;""),IF(HLOOKUP(R$9,'Feuille1-Catégories'!$C$1:$G$2,2,FALSE)="OUI",R$3,IF(HLOOKUP(R$9,'Feuille1-Catégories'!$C$1:$G$3,3,FALSE)="OUI",OFFSET(R$3,MOD(QUOTIENT(ROW()-ROW($A$20),'Feuille1-Catégories'!$B$6/R$6),R$5),0),IF(MOD($A381-1-R$10,'Feuille1-Catégories'!$F$5+1)=0,R$3,""))),"")</f>
        <v/>
      </c>
      <c r="S381" s="29" t="str">
        <f ca="1">IF(AND($A381&lt;&gt;"",S$9&lt;&gt;""),IF(HLOOKUP(S$9,'Feuille1-Catégories'!$C$1:$G$2,2,FALSE)="OUI",S$3,IF(HLOOKUP(S$9,'Feuille1-Catégories'!$C$1:$G$3,3,FALSE)="OUI",OFFSET(S$3,MOD(QUOTIENT(ROW()-ROW($A$20),'Feuille1-Catégories'!$B$6/S$6),S$5),0),IF(MOD($A381-1-S$10,'Feuille1-Catégories'!$F$5+1)=0,S$3,""))),"")</f>
        <v/>
      </c>
      <c r="T381" s="29" t="str">
        <f ca="1">IF(AND($A381&lt;&gt;"",T$9&lt;&gt;""),IF(HLOOKUP(T$9,'Feuille1-Catégories'!$C$1:$G$2,2,FALSE)="OUI",T$3,IF(HLOOKUP(T$9,'Feuille1-Catégories'!$C$1:$G$3,3,FALSE)="OUI",OFFSET(T$3,MOD(QUOTIENT(ROW()-ROW($A$20),'Feuille1-Catégories'!$B$6/T$6),T$5),0),IF(MOD($A381-1-T$10,'Feuille1-Catégories'!$F$5+1)=0,T$3,""))),"")</f>
        <v/>
      </c>
      <c r="U381" s="29" t="str">
        <f ca="1">IF(AND($A381&lt;&gt;"",U$9&lt;&gt;""),IF(HLOOKUP(U$9,'Feuille1-Catégories'!$C$1:$G$2,2,FALSE)="OUI",U$3,IF(HLOOKUP(U$9,'Feuille1-Catégories'!$C$1:$G$3,3,FALSE)="OUI",OFFSET(U$3,MOD(QUOTIENT(ROW()-ROW($A$20),'Feuille1-Catégories'!$B$6/U$6),U$5),0),IF(MOD($A381-1-U$10,'Feuille1-Catégories'!$F$5+1)=0,U$3,""))),"")</f>
        <v/>
      </c>
      <c r="V381" s="29" t="str">
        <f ca="1">IF(AND($A381&lt;&gt;"",V$9&lt;&gt;""),IF(HLOOKUP(V$9,'Feuille1-Catégories'!$C$1:$G$2,2,FALSE)="OUI",V$3,IF(HLOOKUP(V$9,'Feuille1-Catégories'!$C$1:$G$3,3,FALSE)="OUI",OFFSET(V$3,MOD(QUOTIENT(ROW()-ROW($A$20),'Feuille1-Catégories'!$B$6/V$6),V$5),0),IF(MOD($A381-1-V$10,'Feuille1-Catégories'!$F$5+1)=0,V$3,""))),"")</f>
        <v/>
      </c>
      <c r="W381" s="29" t="str">
        <f ca="1">IF(AND($A381&lt;&gt;"",W$9&lt;&gt;""),IF(HLOOKUP(W$9,'Feuille1-Catégories'!$C$1:$G$2,2,FALSE)="OUI",W$3,IF(HLOOKUP(W$9,'Feuille1-Catégories'!$C$1:$G$3,3,FALSE)="OUI",OFFSET(W$3,MOD(QUOTIENT(ROW()-ROW($A$20),'Feuille1-Catégories'!$B$6/W$6),W$5),0),IF(MOD($A381-1-W$10,'Feuille1-Catégories'!$F$5+1)=0,W$3,""))),"")</f>
        <v/>
      </c>
      <c r="X381" s="29" t="str">
        <f ca="1">IF(AND($A381&lt;&gt;"",X$9&lt;&gt;""),IF(HLOOKUP(X$9,'Feuille1-Catégories'!$C$1:$G$2,2,FALSE)="OUI",X$3,IF(HLOOKUP(X$9,'Feuille1-Catégories'!$C$1:$G$3,3,FALSE)="OUI",OFFSET(X$3,MOD(QUOTIENT(ROW()-ROW($A$20),'Feuille1-Catégories'!$B$6/X$6),X$5),0),IF(MOD($A381-1-X$10,'Feuille1-Catégories'!$F$5+1)=0,X$3,""))),"")</f>
        <v/>
      </c>
      <c r="Y381" s="29" t="str">
        <f ca="1">IF(AND($A381&lt;&gt;"",Y$9&lt;&gt;""),IF(HLOOKUP(Y$9,'Feuille1-Catégories'!$C$1:$G$2,2,FALSE)="OUI",Y$3,IF(HLOOKUP(Y$9,'Feuille1-Catégories'!$C$1:$G$3,3,FALSE)="OUI",OFFSET(Y$3,MOD(QUOTIENT(ROW()-ROW($A$20),'Feuille1-Catégories'!$B$6/Y$6),Y$5),0),IF(MOD($A381-1-Y$10,'Feuille1-Catégories'!$F$5+1)=0,Y$3,""))),"")</f>
        <v/>
      </c>
      <c r="Z381" s="29" t="str">
        <f ca="1">IF(AND($A381&lt;&gt;"",Z$9&lt;&gt;""),IF(HLOOKUP(Z$9,'Feuille1-Catégories'!$C$1:$G$2,2,FALSE)="OUI",Z$3,IF(HLOOKUP(Z$9,'Feuille1-Catégories'!$C$1:$G$3,3,FALSE)="OUI",OFFSET(Z$3,MOD(QUOTIENT(ROW()-ROW($A$20),'Feuille1-Catégories'!$B$6/Z$6),Z$5),0),IF(MOD($A381-1-Z$10,'Feuille1-Catégories'!$F$5+1)=0,Z$3,""))),"")</f>
        <v/>
      </c>
    </row>
    <row r="382" spans="1:26" ht="17" x14ac:dyDescent="0.2">
      <c r="A382" s="21" t="str">
        <f>IF('Feuille2-Prix de vente'!A382&lt;&gt;"",'Feuille2-Prix de vente'!A382,"")</f>
        <v/>
      </c>
      <c r="B382" s="33" t="str">
        <f>IF('Feuille2-Prix de vente'!B382&lt;&gt;"",'Feuille2-Prix de vente'!B382,"")</f>
        <v/>
      </c>
      <c r="C382" s="10" t="str">
        <f>IF('Feuille2-Prix de vente'!C382&lt;&gt;"",'Feuille2-Prix de vente'!C382,"")</f>
        <v/>
      </c>
      <c r="D382" s="10" t="str">
        <f t="shared" si="5"/>
        <v/>
      </c>
      <c r="E382" s="10" t="str">
        <f>IF('Feuille2-Prix de vente'!E382&lt;&gt;"",'Feuille2-Prix de vente'!E382,"")</f>
        <v/>
      </c>
      <c r="F382" s="29" t="str">
        <f ca="1">IF(AND($A382&lt;&gt;"",F$9&lt;&gt;""),IF(HLOOKUP(F$9,'Feuille1-Catégories'!$C$1:$G$2,2,FALSE)="OUI",F$3,IF(HLOOKUP(F$9,'Feuille1-Catégories'!$C$1:$G$3,3,FALSE)="OUI",OFFSET(F$3,MOD(QUOTIENT(ROW()-ROW($A$20),'Feuille1-Catégories'!$B$6/F$6),F$5),0),IF(MOD($A382-1-F$10,'Feuille1-Catégories'!$F$5+1)=0,F$3,""))),"")</f>
        <v/>
      </c>
      <c r="G382" s="29" t="str">
        <f ca="1">IF(AND($A382&lt;&gt;"",G$9&lt;&gt;""),IF(HLOOKUP(G$9,'Feuille1-Catégories'!$C$1:$G$2,2,FALSE)="OUI",G$3,IF(HLOOKUP(G$9,'Feuille1-Catégories'!$C$1:$G$3,3,FALSE)="OUI",OFFSET(G$3,MOD(QUOTIENT(ROW()-ROW($A$20),'Feuille1-Catégories'!$B$6/G$6),G$5),0),IF(MOD($A382-1-G$10,'Feuille1-Catégories'!$F$5+1)=0,G$3,""))),"")</f>
        <v/>
      </c>
      <c r="H382" s="29" t="str">
        <f ca="1">IF(AND($A382&lt;&gt;"",H$9&lt;&gt;""),IF(HLOOKUP(H$9,'Feuille1-Catégories'!$C$1:$G$2,2,FALSE)="OUI",H$3,IF(HLOOKUP(H$9,'Feuille1-Catégories'!$C$1:$G$3,3,FALSE)="OUI",OFFSET(H$3,MOD(QUOTIENT(ROW()-ROW($A$20),'Feuille1-Catégories'!$B$6/H$6),H$5),0),IF(MOD($A382-1-H$10,'Feuille1-Catégories'!$F$5+1)=0,H$3,""))),"")</f>
        <v/>
      </c>
      <c r="I382" s="29" t="str">
        <f ca="1">IF(AND($A382&lt;&gt;"",I$9&lt;&gt;""),IF(HLOOKUP(I$9,'Feuille1-Catégories'!$C$1:$G$2,2,FALSE)="OUI",I$3,IF(HLOOKUP(I$9,'Feuille1-Catégories'!$C$1:$G$3,3,FALSE)="OUI",OFFSET(I$3,MOD(QUOTIENT(ROW()-ROW($A$20),'Feuille1-Catégories'!$B$6/I$6),I$5),0),IF(MOD($A382-1-I$10,'Feuille1-Catégories'!$F$5+1)=0,I$3,""))),"")</f>
        <v/>
      </c>
      <c r="J382" s="29" t="str">
        <f ca="1">IF(AND($A382&lt;&gt;"",J$9&lt;&gt;""),IF(HLOOKUP(J$9,'Feuille1-Catégories'!$C$1:$G$2,2,FALSE)="OUI",J$3,IF(HLOOKUP(J$9,'Feuille1-Catégories'!$C$1:$G$3,3,FALSE)="OUI",OFFSET(J$3,MOD(QUOTIENT(ROW()-ROW($A$20),'Feuille1-Catégories'!$B$6/J$6),J$5),0),IF(MOD($A382-1-J$10,'Feuille1-Catégories'!$F$5+1)=0,J$3,""))),"")</f>
        <v/>
      </c>
      <c r="K382" s="29" t="str">
        <f ca="1">IF(AND($A382&lt;&gt;"",K$9&lt;&gt;""),IF(HLOOKUP(K$9,'Feuille1-Catégories'!$C$1:$G$2,2,FALSE)="OUI",K$3,IF(HLOOKUP(K$9,'Feuille1-Catégories'!$C$1:$G$3,3,FALSE)="OUI",OFFSET(K$3,MOD(QUOTIENT(ROW()-ROW($A$20),'Feuille1-Catégories'!$B$6/K$6),K$5),0),IF(MOD($A382-1-K$10,'Feuille1-Catégories'!$F$5+1)=0,K$3,""))),"")</f>
        <v/>
      </c>
      <c r="L382" s="29" t="str">
        <f ca="1">IF(AND($A382&lt;&gt;"",L$9&lt;&gt;""),IF(HLOOKUP(L$9,'Feuille1-Catégories'!$C$1:$G$2,2,FALSE)="OUI",L$3,IF(HLOOKUP(L$9,'Feuille1-Catégories'!$C$1:$G$3,3,FALSE)="OUI",OFFSET(L$3,MOD(QUOTIENT(ROW()-ROW($A$20),'Feuille1-Catégories'!$B$6/L$6),L$5),0),IF(MOD($A382-1-L$10,'Feuille1-Catégories'!$F$5+1)=0,L$3,""))),"")</f>
        <v/>
      </c>
      <c r="M382" s="29" t="str">
        <f ca="1">IF(AND($A382&lt;&gt;"",M$9&lt;&gt;""),IF(HLOOKUP(M$9,'Feuille1-Catégories'!$C$1:$G$2,2,FALSE)="OUI",M$3,IF(HLOOKUP(M$9,'Feuille1-Catégories'!$C$1:$G$3,3,FALSE)="OUI",OFFSET(M$3,MOD(QUOTIENT(ROW()-ROW($A$20),'Feuille1-Catégories'!$B$6/M$6),M$5),0),IF(MOD($A382-1-M$10,'Feuille1-Catégories'!$F$5+1)=0,M$3,""))),"")</f>
        <v/>
      </c>
      <c r="N382" s="29" t="str">
        <f ca="1">IF(AND($A382&lt;&gt;"",N$9&lt;&gt;""),IF(HLOOKUP(N$9,'Feuille1-Catégories'!$C$1:$G$2,2,FALSE)="OUI",N$3,IF(HLOOKUP(N$9,'Feuille1-Catégories'!$C$1:$G$3,3,FALSE)="OUI",OFFSET(N$3,MOD(QUOTIENT(ROW()-ROW($A$20),'Feuille1-Catégories'!$B$6/N$6),N$5),0),IF(MOD($A382-1-N$10,'Feuille1-Catégories'!$F$5+1)=0,N$3,""))),"")</f>
        <v/>
      </c>
      <c r="O382" s="29" t="str">
        <f ca="1">IF(AND($A382&lt;&gt;"",O$9&lt;&gt;""),IF(HLOOKUP(O$9,'Feuille1-Catégories'!$C$1:$G$2,2,FALSE)="OUI",O$3,IF(HLOOKUP(O$9,'Feuille1-Catégories'!$C$1:$G$3,3,FALSE)="OUI",OFFSET(O$3,MOD(QUOTIENT(ROW()-ROW($A$20),'Feuille1-Catégories'!$B$6/O$6),O$5),0),IF(MOD($A382-1-O$10,'Feuille1-Catégories'!$F$5+1)=0,O$3,""))),"")</f>
        <v/>
      </c>
      <c r="P382" s="29" t="str">
        <f ca="1">IF(AND($A382&lt;&gt;"",P$9&lt;&gt;""),IF(HLOOKUP(P$9,'Feuille1-Catégories'!$C$1:$G$2,2,FALSE)="OUI",P$3,IF(HLOOKUP(P$9,'Feuille1-Catégories'!$C$1:$G$3,3,FALSE)="OUI",OFFSET(P$3,MOD(QUOTIENT(ROW()-ROW($A$20),'Feuille1-Catégories'!$B$6/P$6),P$5),0),IF(MOD($A382-1-P$10,'Feuille1-Catégories'!$F$5+1)=0,P$3,""))),"")</f>
        <v/>
      </c>
      <c r="Q382" s="29" t="str">
        <f ca="1">IF(AND($A382&lt;&gt;"",Q$9&lt;&gt;""),IF(HLOOKUP(Q$9,'Feuille1-Catégories'!$C$1:$G$2,2,FALSE)="OUI",Q$3,IF(HLOOKUP(Q$9,'Feuille1-Catégories'!$C$1:$G$3,3,FALSE)="OUI",OFFSET(Q$3,MOD(QUOTIENT(ROW()-ROW($A$20),'Feuille1-Catégories'!$B$6/Q$6),Q$5),0),IF(MOD($A382-1-Q$10,'Feuille1-Catégories'!$F$5+1)=0,Q$3,""))),"")</f>
        <v/>
      </c>
      <c r="R382" s="29" t="str">
        <f ca="1">IF(AND($A382&lt;&gt;"",R$9&lt;&gt;""),IF(HLOOKUP(R$9,'Feuille1-Catégories'!$C$1:$G$2,2,FALSE)="OUI",R$3,IF(HLOOKUP(R$9,'Feuille1-Catégories'!$C$1:$G$3,3,FALSE)="OUI",OFFSET(R$3,MOD(QUOTIENT(ROW()-ROW($A$20),'Feuille1-Catégories'!$B$6/R$6),R$5),0),IF(MOD($A382-1-R$10,'Feuille1-Catégories'!$F$5+1)=0,R$3,""))),"")</f>
        <v/>
      </c>
      <c r="S382" s="29" t="str">
        <f ca="1">IF(AND($A382&lt;&gt;"",S$9&lt;&gt;""),IF(HLOOKUP(S$9,'Feuille1-Catégories'!$C$1:$G$2,2,FALSE)="OUI",S$3,IF(HLOOKUP(S$9,'Feuille1-Catégories'!$C$1:$G$3,3,FALSE)="OUI",OFFSET(S$3,MOD(QUOTIENT(ROW()-ROW($A$20),'Feuille1-Catégories'!$B$6/S$6),S$5),0),IF(MOD($A382-1-S$10,'Feuille1-Catégories'!$F$5+1)=0,S$3,""))),"")</f>
        <v/>
      </c>
      <c r="T382" s="29" t="str">
        <f ca="1">IF(AND($A382&lt;&gt;"",T$9&lt;&gt;""),IF(HLOOKUP(T$9,'Feuille1-Catégories'!$C$1:$G$2,2,FALSE)="OUI",T$3,IF(HLOOKUP(T$9,'Feuille1-Catégories'!$C$1:$G$3,3,FALSE)="OUI",OFFSET(T$3,MOD(QUOTIENT(ROW()-ROW($A$20),'Feuille1-Catégories'!$B$6/T$6),T$5),0),IF(MOD($A382-1-T$10,'Feuille1-Catégories'!$F$5+1)=0,T$3,""))),"")</f>
        <v/>
      </c>
      <c r="U382" s="29" t="str">
        <f ca="1">IF(AND($A382&lt;&gt;"",U$9&lt;&gt;""),IF(HLOOKUP(U$9,'Feuille1-Catégories'!$C$1:$G$2,2,FALSE)="OUI",U$3,IF(HLOOKUP(U$9,'Feuille1-Catégories'!$C$1:$G$3,3,FALSE)="OUI",OFFSET(U$3,MOD(QUOTIENT(ROW()-ROW($A$20),'Feuille1-Catégories'!$B$6/U$6),U$5),0),IF(MOD($A382-1-U$10,'Feuille1-Catégories'!$F$5+1)=0,U$3,""))),"")</f>
        <v/>
      </c>
      <c r="V382" s="29" t="str">
        <f ca="1">IF(AND($A382&lt;&gt;"",V$9&lt;&gt;""),IF(HLOOKUP(V$9,'Feuille1-Catégories'!$C$1:$G$2,2,FALSE)="OUI",V$3,IF(HLOOKUP(V$9,'Feuille1-Catégories'!$C$1:$G$3,3,FALSE)="OUI",OFFSET(V$3,MOD(QUOTIENT(ROW()-ROW($A$20),'Feuille1-Catégories'!$B$6/V$6),V$5),0),IF(MOD($A382-1-V$10,'Feuille1-Catégories'!$F$5+1)=0,V$3,""))),"")</f>
        <v/>
      </c>
      <c r="W382" s="29" t="str">
        <f ca="1">IF(AND($A382&lt;&gt;"",W$9&lt;&gt;""),IF(HLOOKUP(W$9,'Feuille1-Catégories'!$C$1:$G$2,2,FALSE)="OUI",W$3,IF(HLOOKUP(W$9,'Feuille1-Catégories'!$C$1:$G$3,3,FALSE)="OUI",OFFSET(W$3,MOD(QUOTIENT(ROW()-ROW($A$20),'Feuille1-Catégories'!$B$6/W$6),W$5),0),IF(MOD($A382-1-W$10,'Feuille1-Catégories'!$F$5+1)=0,W$3,""))),"")</f>
        <v/>
      </c>
      <c r="X382" s="29" t="str">
        <f ca="1">IF(AND($A382&lt;&gt;"",X$9&lt;&gt;""),IF(HLOOKUP(X$9,'Feuille1-Catégories'!$C$1:$G$2,2,FALSE)="OUI",X$3,IF(HLOOKUP(X$9,'Feuille1-Catégories'!$C$1:$G$3,3,FALSE)="OUI",OFFSET(X$3,MOD(QUOTIENT(ROW()-ROW($A$20),'Feuille1-Catégories'!$B$6/X$6),X$5),0),IF(MOD($A382-1-X$10,'Feuille1-Catégories'!$F$5+1)=0,X$3,""))),"")</f>
        <v/>
      </c>
      <c r="Y382" s="29" t="str">
        <f ca="1">IF(AND($A382&lt;&gt;"",Y$9&lt;&gt;""),IF(HLOOKUP(Y$9,'Feuille1-Catégories'!$C$1:$G$2,2,FALSE)="OUI",Y$3,IF(HLOOKUP(Y$9,'Feuille1-Catégories'!$C$1:$G$3,3,FALSE)="OUI",OFFSET(Y$3,MOD(QUOTIENT(ROW()-ROW($A$20),'Feuille1-Catégories'!$B$6/Y$6),Y$5),0),IF(MOD($A382-1-Y$10,'Feuille1-Catégories'!$F$5+1)=0,Y$3,""))),"")</f>
        <v/>
      </c>
      <c r="Z382" s="29" t="str">
        <f ca="1">IF(AND($A382&lt;&gt;"",Z$9&lt;&gt;""),IF(HLOOKUP(Z$9,'Feuille1-Catégories'!$C$1:$G$2,2,FALSE)="OUI",Z$3,IF(HLOOKUP(Z$9,'Feuille1-Catégories'!$C$1:$G$3,3,FALSE)="OUI",OFFSET(Z$3,MOD(QUOTIENT(ROW()-ROW($A$20),'Feuille1-Catégories'!$B$6/Z$6),Z$5),0),IF(MOD($A382-1-Z$10,'Feuille1-Catégories'!$F$5+1)=0,Z$3,""))),"")</f>
        <v/>
      </c>
    </row>
    <row r="383" spans="1:26" ht="17" x14ac:dyDescent="0.2">
      <c r="A383" s="21" t="str">
        <f>IF('Feuille2-Prix de vente'!A383&lt;&gt;"",'Feuille2-Prix de vente'!A383,"")</f>
        <v/>
      </c>
      <c r="B383" s="33" t="str">
        <f>IF('Feuille2-Prix de vente'!B383&lt;&gt;"",'Feuille2-Prix de vente'!B383,"")</f>
        <v/>
      </c>
      <c r="C383" s="10" t="str">
        <f>IF('Feuille2-Prix de vente'!C383&lt;&gt;"",'Feuille2-Prix de vente'!C383,"")</f>
        <v/>
      </c>
      <c r="D383" s="10" t="str">
        <f t="shared" si="5"/>
        <v/>
      </c>
      <c r="E383" s="10" t="str">
        <f>IF('Feuille2-Prix de vente'!E383&lt;&gt;"",'Feuille2-Prix de vente'!E383,"")</f>
        <v/>
      </c>
      <c r="F383" s="29" t="str">
        <f ca="1">IF(AND($A383&lt;&gt;"",F$9&lt;&gt;""),IF(HLOOKUP(F$9,'Feuille1-Catégories'!$C$1:$G$2,2,FALSE)="OUI",F$3,IF(HLOOKUP(F$9,'Feuille1-Catégories'!$C$1:$G$3,3,FALSE)="OUI",OFFSET(F$3,MOD(QUOTIENT(ROW()-ROW($A$20),'Feuille1-Catégories'!$B$6/F$6),F$5),0),IF(MOD($A383-1-F$10,'Feuille1-Catégories'!$F$5+1)=0,F$3,""))),"")</f>
        <v/>
      </c>
      <c r="G383" s="29" t="str">
        <f ca="1">IF(AND($A383&lt;&gt;"",G$9&lt;&gt;""),IF(HLOOKUP(G$9,'Feuille1-Catégories'!$C$1:$G$2,2,FALSE)="OUI",G$3,IF(HLOOKUP(G$9,'Feuille1-Catégories'!$C$1:$G$3,3,FALSE)="OUI",OFFSET(G$3,MOD(QUOTIENT(ROW()-ROW($A$20),'Feuille1-Catégories'!$B$6/G$6),G$5),0),IF(MOD($A383-1-G$10,'Feuille1-Catégories'!$F$5+1)=0,G$3,""))),"")</f>
        <v/>
      </c>
      <c r="H383" s="29" t="str">
        <f ca="1">IF(AND($A383&lt;&gt;"",H$9&lt;&gt;""),IF(HLOOKUP(H$9,'Feuille1-Catégories'!$C$1:$G$2,2,FALSE)="OUI",H$3,IF(HLOOKUP(H$9,'Feuille1-Catégories'!$C$1:$G$3,3,FALSE)="OUI",OFFSET(H$3,MOD(QUOTIENT(ROW()-ROW($A$20),'Feuille1-Catégories'!$B$6/H$6),H$5),0),IF(MOD($A383-1-H$10,'Feuille1-Catégories'!$F$5+1)=0,H$3,""))),"")</f>
        <v/>
      </c>
      <c r="I383" s="29" t="str">
        <f ca="1">IF(AND($A383&lt;&gt;"",I$9&lt;&gt;""),IF(HLOOKUP(I$9,'Feuille1-Catégories'!$C$1:$G$2,2,FALSE)="OUI",I$3,IF(HLOOKUP(I$9,'Feuille1-Catégories'!$C$1:$G$3,3,FALSE)="OUI",OFFSET(I$3,MOD(QUOTIENT(ROW()-ROW($A$20),'Feuille1-Catégories'!$B$6/I$6),I$5),0),IF(MOD($A383-1-I$10,'Feuille1-Catégories'!$F$5+1)=0,I$3,""))),"")</f>
        <v/>
      </c>
      <c r="J383" s="29" t="str">
        <f ca="1">IF(AND($A383&lt;&gt;"",J$9&lt;&gt;""),IF(HLOOKUP(J$9,'Feuille1-Catégories'!$C$1:$G$2,2,FALSE)="OUI",J$3,IF(HLOOKUP(J$9,'Feuille1-Catégories'!$C$1:$G$3,3,FALSE)="OUI",OFFSET(J$3,MOD(QUOTIENT(ROW()-ROW($A$20),'Feuille1-Catégories'!$B$6/J$6),J$5),0),IF(MOD($A383-1-J$10,'Feuille1-Catégories'!$F$5+1)=0,J$3,""))),"")</f>
        <v/>
      </c>
      <c r="K383" s="29" t="str">
        <f ca="1">IF(AND($A383&lt;&gt;"",K$9&lt;&gt;""),IF(HLOOKUP(K$9,'Feuille1-Catégories'!$C$1:$G$2,2,FALSE)="OUI",K$3,IF(HLOOKUP(K$9,'Feuille1-Catégories'!$C$1:$G$3,3,FALSE)="OUI",OFFSET(K$3,MOD(QUOTIENT(ROW()-ROW($A$20),'Feuille1-Catégories'!$B$6/K$6),K$5),0),IF(MOD($A383-1-K$10,'Feuille1-Catégories'!$F$5+1)=0,K$3,""))),"")</f>
        <v/>
      </c>
      <c r="L383" s="29" t="str">
        <f ca="1">IF(AND($A383&lt;&gt;"",L$9&lt;&gt;""),IF(HLOOKUP(L$9,'Feuille1-Catégories'!$C$1:$G$2,2,FALSE)="OUI",L$3,IF(HLOOKUP(L$9,'Feuille1-Catégories'!$C$1:$G$3,3,FALSE)="OUI",OFFSET(L$3,MOD(QUOTIENT(ROW()-ROW($A$20),'Feuille1-Catégories'!$B$6/L$6),L$5),0),IF(MOD($A383-1-L$10,'Feuille1-Catégories'!$F$5+1)=0,L$3,""))),"")</f>
        <v/>
      </c>
      <c r="M383" s="29" t="str">
        <f ca="1">IF(AND($A383&lt;&gt;"",M$9&lt;&gt;""),IF(HLOOKUP(M$9,'Feuille1-Catégories'!$C$1:$G$2,2,FALSE)="OUI",M$3,IF(HLOOKUP(M$9,'Feuille1-Catégories'!$C$1:$G$3,3,FALSE)="OUI",OFFSET(M$3,MOD(QUOTIENT(ROW()-ROW($A$20),'Feuille1-Catégories'!$B$6/M$6),M$5),0),IF(MOD($A383-1-M$10,'Feuille1-Catégories'!$F$5+1)=0,M$3,""))),"")</f>
        <v/>
      </c>
      <c r="N383" s="29" t="str">
        <f ca="1">IF(AND($A383&lt;&gt;"",N$9&lt;&gt;""),IF(HLOOKUP(N$9,'Feuille1-Catégories'!$C$1:$G$2,2,FALSE)="OUI",N$3,IF(HLOOKUP(N$9,'Feuille1-Catégories'!$C$1:$G$3,3,FALSE)="OUI",OFFSET(N$3,MOD(QUOTIENT(ROW()-ROW($A$20),'Feuille1-Catégories'!$B$6/N$6),N$5),0),IF(MOD($A383-1-N$10,'Feuille1-Catégories'!$F$5+1)=0,N$3,""))),"")</f>
        <v/>
      </c>
      <c r="O383" s="29" t="str">
        <f ca="1">IF(AND($A383&lt;&gt;"",O$9&lt;&gt;""),IF(HLOOKUP(O$9,'Feuille1-Catégories'!$C$1:$G$2,2,FALSE)="OUI",O$3,IF(HLOOKUP(O$9,'Feuille1-Catégories'!$C$1:$G$3,3,FALSE)="OUI",OFFSET(O$3,MOD(QUOTIENT(ROW()-ROW($A$20),'Feuille1-Catégories'!$B$6/O$6),O$5),0),IF(MOD($A383-1-O$10,'Feuille1-Catégories'!$F$5+1)=0,O$3,""))),"")</f>
        <v/>
      </c>
      <c r="P383" s="29" t="str">
        <f ca="1">IF(AND($A383&lt;&gt;"",P$9&lt;&gt;""),IF(HLOOKUP(P$9,'Feuille1-Catégories'!$C$1:$G$2,2,FALSE)="OUI",P$3,IF(HLOOKUP(P$9,'Feuille1-Catégories'!$C$1:$G$3,3,FALSE)="OUI",OFFSET(P$3,MOD(QUOTIENT(ROW()-ROW($A$20),'Feuille1-Catégories'!$B$6/P$6),P$5),0),IF(MOD($A383-1-P$10,'Feuille1-Catégories'!$F$5+1)=0,P$3,""))),"")</f>
        <v/>
      </c>
      <c r="Q383" s="29" t="str">
        <f ca="1">IF(AND($A383&lt;&gt;"",Q$9&lt;&gt;""),IF(HLOOKUP(Q$9,'Feuille1-Catégories'!$C$1:$G$2,2,FALSE)="OUI",Q$3,IF(HLOOKUP(Q$9,'Feuille1-Catégories'!$C$1:$G$3,3,FALSE)="OUI",OFFSET(Q$3,MOD(QUOTIENT(ROW()-ROW($A$20),'Feuille1-Catégories'!$B$6/Q$6),Q$5),0),IF(MOD($A383-1-Q$10,'Feuille1-Catégories'!$F$5+1)=0,Q$3,""))),"")</f>
        <v/>
      </c>
      <c r="R383" s="29" t="str">
        <f ca="1">IF(AND($A383&lt;&gt;"",R$9&lt;&gt;""),IF(HLOOKUP(R$9,'Feuille1-Catégories'!$C$1:$G$2,2,FALSE)="OUI",R$3,IF(HLOOKUP(R$9,'Feuille1-Catégories'!$C$1:$G$3,3,FALSE)="OUI",OFFSET(R$3,MOD(QUOTIENT(ROW()-ROW($A$20),'Feuille1-Catégories'!$B$6/R$6),R$5),0),IF(MOD($A383-1-R$10,'Feuille1-Catégories'!$F$5+1)=0,R$3,""))),"")</f>
        <v/>
      </c>
      <c r="S383" s="29" t="str">
        <f ca="1">IF(AND($A383&lt;&gt;"",S$9&lt;&gt;""),IF(HLOOKUP(S$9,'Feuille1-Catégories'!$C$1:$G$2,2,FALSE)="OUI",S$3,IF(HLOOKUP(S$9,'Feuille1-Catégories'!$C$1:$G$3,3,FALSE)="OUI",OFFSET(S$3,MOD(QUOTIENT(ROW()-ROW($A$20),'Feuille1-Catégories'!$B$6/S$6),S$5),0),IF(MOD($A383-1-S$10,'Feuille1-Catégories'!$F$5+1)=0,S$3,""))),"")</f>
        <v/>
      </c>
      <c r="T383" s="29" t="str">
        <f ca="1">IF(AND($A383&lt;&gt;"",T$9&lt;&gt;""),IF(HLOOKUP(T$9,'Feuille1-Catégories'!$C$1:$G$2,2,FALSE)="OUI",T$3,IF(HLOOKUP(T$9,'Feuille1-Catégories'!$C$1:$G$3,3,FALSE)="OUI",OFFSET(T$3,MOD(QUOTIENT(ROW()-ROW($A$20),'Feuille1-Catégories'!$B$6/T$6),T$5),0),IF(MOD($A383-1-T$10,'Feuille1-Catégories'!$F$5+1)=0,T$3,""))),"")</f>
        <v/>
      </c>
      <c r="U383" s="29" t="str">
        <f ca="1">IF(AND($A383&lt;&gt;"",U$9&lt;&gt;""),IF(HLOOKUP(U$9,'Feuille1-Catégories'!$C$1:$G$2,2,FALSE)="OUI",U$3,IF(HLOOKUP(U$9,'Feuille1-Catégories'!$C$1:$G$3,3,FALSE)="OUI",OFFSET(U$3,MOD(QUOTIENT(ROW()-ROW($A$20),'Feuille1-Catégories'!$B$6/U$6),U$5),0),IF(MOD($A383-1-U$10,'Feuille1-Catégories'!$F$5+1)=0,U$3,""))),"")</f>
        <v/>
      </c>
      <c r="V383" s="29" t="str">
        <f ca="1">IF(AND($A383&lt;&gt;"",V$9&lt;&gt;""),IF(HLOOKUP(V$9,'Feuille1-Catégories'!$C$1:$G$2,2,FALSE)="OUI",V$3,IF(HLOOKUP(V$9,'Feuille1-Catégories'!$C$1:$G$3,3,FALSE)="OUI",OFFSET(V$3,MOD(QUOTIENT(ROW()-ROW($A$20),'Feuille1-Catégories'!$B$6/V$6),V$5),0),IF(MOD($A383-1-V$10,'Feuille1-Catégories'!$F$5+1)=0,V$3,""))),"")</f>
        <v/>
      </c>
      <c r="W383" s="29" t="str">
        <f ca="1">IF(AND($A383&lt;&gt;"",W$9&lt;&gt;""),IF(HLOOKUP(W$9,'Feuille1-Catégories'!$C$1:$G$2,2,FALSE)="OUI",W$3,IF(HLOOKUP(W$9,'Feuille1-Catégories'!$C$1:$G$3,3,FALSE)="OUI",OFFSET(W$3,MOD(QUOTIENT(ROW()-ROW($A$20),'Feuille1-Catégories'!$B$6/W$6),W$5),0),IF(MOD($A383-1-W$10,'Feuille1-Catégories'!$F$5+1)=0,W$3,""))),"")</f>
        <v/>
      </c>
      <c r="X383" s="29" t="str">
        <f ca="1">IF(AND($A383&lt;&gt;"",X$9&lt;&gt;""),IF(HLOOKUP(X$9,'Feuille1-Catégories'!$C$1:$G$2,2,FALSE)="OUI",X$3,IF(HLOOKUP(X$9,'Feuille1-Catégories'!$C$1:$G$3,3,FALSE)="OUI",OFFSET(X$3,MOD(QUOTIENT(ROW()-ROW($A$20),'Feuille1-Catégories'!$B$6/X$6),X$5),0),IF(MOD($A383-1-X$10,'Feuille1-Catégories'!$F$5+1)=0,X$3,""))),"")</f>
        <v/>
      </c>
      <c r="Y383" s="29" t="str">
        <f ca="1">IF(AND($A383&lt;&gt;"",Y$9&lt;&gt;""),IF(HLOOKUP(Y$9,'Feuille1-Catégories'!$C$1:$G$2,2,FALSE)="OUI",Y$3,IF(HLOOKUP(Y$9,'Feuille1-Catégories'!$C$1:$G$3,3,FALSE)="OUI",OFFSET(Y$3,MOD(QUOTIENT(ROW()-ROW($A$20),'Feuille1-Catégories'!$B$6/Y$6),Y$5),0),IF(MOD($A383-1-Y$10,'Feuille1-Catégories'!$F$5+1)=0,Y$3,""))),"")</f>
        <v/>
      </c>
      <c r="Z383" s="29" t="str">
        <f ca="1">IF(AND($A383&lt;&gt;"",Z$9&lt;&gt;""),IF(HLOOKUP(Z$9,'Feuille1-Catégories'!$C$1:$G$2,2,FALSE)="OUI",Z$3,IF(HLOOKUP(Z$9,'Feuille1-Catégories'!$C$1:$G$3,3,FALSE)="OUI",OFFSET(Z$3,MOD(QUOTIENT(ROW()-ROW($A$20),'Feuille1-Catégories'!$B$6/Z$6),Z$5),0),IF(MOD($A383-1-Z$10,'Feuille1-Catégories'!$F$5+1)=0,Z$3,""))),"")</f>
        <v/>
      </c>
    </row>
    <row r="384" spans="1:26" ht="17" x14ac:dyDescent="0.2">
      <c r="A384" s="21" t="str">
        <f>IF('Feuille2-Prix de vente'!A384&lt;&gt;"",'Feuille2-Prix de vente'!A384,"")</f>
        <v/>
      </c>
      <c r="B384" s="33" t="str">
        <f>IF('Feuille2-Prix de vente'!B384&lt;&gt;"",'Feuille2-Prix de vente'!B384,"")</f>
        <v/>
      </c>
      <c r="C384" s="10" t="str">
        <f>IF('Feuille2-Prix de vente'!C384&lt;&gt;"",'Feuille2-Prix de vente'!C384,"")</f>
        <v/>
      </c>
      <c r="D384" s="10" t="str">
        <f t="shared" si="5"/>
        <v/>
      </c>
      <c r="E384" s="10" t="str">
        <f>IF('Feuille2-Prix de vente'!E384&lt;&gt;"",'Feuille2-Prix de vente'!E384,"")</f>
        <v/>
      </c>
      <c r="F384" s="29" t="str">
        <f ca="1">IF(AND($A384&lt;&gt;"",F$9&lt;&gt;""),IF(HLOOKUP(F$9,'Feuille1-Catégories'!$C$1:$G$2,2,FALSE)="OUI",F$3,IF(HLOOKUP(F$9,'Feuille1-Catégories'!$C$1:$G$3,3,FALSE)="OUI",OFFSET(F$3,MOD(QUOTIENT(ROW()-ROW($A$20),'Feuille1-Catégories'!$B$6/F$6),F$5),0),IF(MOD($A384-1-F$10,'Feuille1-Catégories'!$F$5+1)=0,F$3,""))),"")</f>
        <v/>
      </c>
      <c r="G384" s="29" t="str">
        <f ca="1">IF(AND($A384&lt;&gt;"",G$9&lt;&gt;""),IF(HLOOKUP(G$9,'Feuille1-Catégories'!$C$1:$G$2,2,FALSE)="OUI",G$3,IF(HLOOKUP(G$9,'Feuille1-Catégories'!$C$1:$G$3,3,FALSE)="OUI",OFFSET(G$3,MOD(QUOTIENT(ROW()-ROW($A$20),'Feuille1-Catégories'!$B$6/G$6),G$5),0),IF(MOD($A384-1-G$10,'Feuille1-Catégories'!$F$5+1)=0,G$3,""))),"")</f>
        <v/>
      </c>
      <c r="H384" s="29" t="str">
        <f ca="1">IF(AND($A384&lt;&gt;"",H$9&lt;&gt;""),IF(HLOOKUP(H$9,'Feuille1-Catégories'!$C$1:$G$2,2,FALSE)="OUI",H$3,IF(HLOOKUP(H$9,'Feuille1-Catégories'!$C$1:$G$3,3,FALSE)="OUI",OFFSET(H$3,MOD(QUOTIENT(ROW()-ROW($A$20),'Feuille1-Catégories'!$B$6/H$6),H$5),0),IF(MOD($A384-1-H$10,'Feuille1-Catégories'!$F$5+1)=0,H$3,""))),"")</f>
        <v/>
      </c>
      <c r="I384" s="29" t="str">
        <f ca="1">IF(AND($A384&lt;&gt;"",I$9&lt;&gt;""),IF(HLOOKUP(I$9,'Feuille1-Catégories'!$C$1:$G$2,2,FALSE)="OUI",I$3,IF(HLOOKUP(I$9,'Feuille1-Catégories'!$C$1:$G$3,3,FALSE)="OUI",OFFSET(I$3,MOD(QUOTIENT(ROW()-ROW($A$20),'Feuille1-Catégories'!$B$6/I$6),I$5),0),IF(MOD($A384-1-I$10,'Feuille1-Catégories'!$F$5+1)=0,I$3,""))),"")</f>
        <v/>
      </c>
      <c r="J384" s="29" t="str">
        <f ca="1">IF(AND($A384&lt;&gt;"",J$9&lt;&gt;""),IF(HLOOKUP(J$9,'Feuille1-Catégories'!$C$1:$G$2,2,FALSE)="OUI",J$3,IF(HLOOKUP(J$9,'Feuille1-Catégories'!$C$1:$G$3,3,FALSE)="OUI",OFFSET(J$3,MOD(QUOTIENT(ROW()-ROW($A$20),'Feuille1-Catégories'!$B$6/J$6),J$5),0),IF(MOD($A384-1-J$10,'Feuille1-Catégories'!$F$5+1)=0,J$3,""))),"")</f>
        <v/>
      </c>
      <c r="K384" s="29" t="str">
        <f ca="1">IF(AND($A384&lt;&gt;"",K$9&lt;&gt;""),IF(HLOOKUP(K$9,'Feuille1-Catégories'!$C$1:$G$2,2,FALSE)="OUI",K$3,IF(HLOOKUP(K$9,'Feuille1-Catégories'!$C$1:$G$3,3,FALSE)="OUI",OFFSET(K$3,MOD(QUOTIENT(ROW()-ROW($A$20),'Feuille1-Catégories'!$B$6/K$6),K$5),0),IF(MOD($A384-1-K$10,'Feuille1-Catégories'!$F$5+1)=0,K$3,""))),"")</f>
        <v/>
      </c>
      <c r="L384" s="29" t="str">
        <f ca="1">IF(AND($A384&lt;&gt;"",L$9&lt;&gt;""),IF(HLOOKUP(L$9,'Feuille1-Catégories'!$C$1:$G$2,2,FALSE)="OUI",L$3,IF(HLOOKUP(L$9,'Feuille1-Catégories'!$C$1:$G$3,3,FALSE)="OUI",OFFSET(L$3,MOD(QUOTIENT(ROW()-ROW($A$20),'Feuille1-Catégories'!$B$6/L$6),L$5),0),IF(MOD($A384-1-L$10,'Feuille1-Catégories'!$F$5+1)=0,L$3,""))),"")</f>
        <v/>
      </c>
      <c r="M384" s="29" t="str">
        <f ca="1">IF(AND($A384&lt;&gt;"",M$9&lt;&gt;""),IF(HLOOKUP(M$9,'Feuille1-Catégories'!$C$1:$G$2,2,FALSE)="OUI",M$3,IF(HLOOKUP(M$9,'Feuille1-Catégories'!$C$1:$G$3,3,FALSE)="OUI",OFFSET(M$3,MOD(QUOTIENT(ROW()-ROW($A$20),'Feuille1-Catégories'!$B$6/M$6),M$5),0),IF(MOD($A384-1-M$10,'Feuille1-Catégories'!$F$5+1)=0,M$3,""))),"")</f>
        <v/>
      </c>
      <c r="N384" s="29" t="str">
        <f ca="1">IF(AND($A384&lt;&gt;"",N$9&lt;&gt;""),IF(HLOOKUP(N$9,'Feuille1-Catégories'!$C$1:$G$2,2,FALSE)="OUI",N$3,IF(HLOOKUP(N$9,'Feuille1-Catégories'!$C$1:$G$3,3,FALSE)="OUI",OFFSET(N$3,MOD(QUOTIENT(ROW()-ROW($A$20),'Feuille1-Catégories'!$B$6/N$6),N$5),0),IF(MOD($A384-1-N$10,'Feuille1-Catégories'!$F$5+1)=0,N$3,""))),"")</f>
        <v/>
      </c>
      <c r="O384" s="29" t="str">
        <f ca="1">IF(AND($A384&lt;&gt;"",O$9&lt;&gt;""),IF(HLOOKUP(O$9,'Feuille1-Catégories'!$C$1:$G$2,2,FALSE)="OUI",O$3,IF(HLOOKUP(O$9,'Feuille1-Catégories'!$C$1:$G$3,3,FALSE)="OUI",OFFSET(O$3,MOD(QUOTIENT(ROW()-ROW($A$20),'Feuille1-Catégories'!$B$6/O$6),O$5),0),IF(MOD($A384-1-O$10,'Feuille1-Catégories'!$F$5+1)=0,O$3,""))),"")</f>
        <v/>
      </c>
      <c r="P384" s="29" t="str">
        <f ca="1">IF(AND($A384&lt;&gt;"",P$9&lt;&gt;""),IF(HLOOKUP(P$9,'Feuille1-Catégories'!$C$1:$G$2,2,FALSE)="OUI",P$3,IF(HLOOKUP(P$9,'Feuille1-Catégories'!$C$1:$G$3,3,FALSE)="OUI",OFFSET(P$3,MOD(QUOTIENT(ROW()-ROW($A$20),'Feuille1-Catégories'!$B$6/P$6),P$5),0),IF(MOD($A384-1-P$10,'Feuille1-Catégories'!$F$5+1)=0,P$3,""))),"")</f>
        <v/>
      </c>
      <c r="Q384" s="29" t="str">
        <f ca="1">IF(AND($A384&lt;&gt;"",Q$9&lt;&gt;""),IF(HLOOKUP(Q$9,'Feuille1-Catégories'!$C$1:$G$2,2,FALSE)="OUI",Q$3,IF(HLOOKUP(Q$9,'Feuille1-Catégories'!$C$1:$G$3,3,FALSE)="OUI",OFFSET(Q$3,MOD(QUOTIENT(ROW()-ROW($A$20),'Feuille1-Catégories'!$B$6/Q$6),Q$5),0),IF(MOD($A384-1-Q$10,'Feuille1-Catégories'!$F$5+1)=0,Q$3,""))),"")</f>
        <v/>
      </c>
      <c r="R384" s="29" t="str">
        <f ca="1">IF(AND($A384&lt;&gt;"",R$9&lt;&gt;""),IF(HLOOKUP(R$9,'Feuille1-Catégories'!$C$1:$G$2,2,FALSE)="OUI",R$3,IF(HLOOKUP(R$9,'Feuille1-Catégories'!$C$1:$G$3,3,FALSE)="OUI",OFFSET(R$3,MOD(QUOTIENT(ROW()-ROW($A$20),'Feuille1-Catégories'!$B$6/R$6),R$5),0),IF(MOD($A384-1-R$10,'Feuille1-Catégories'!$F$5+1)=0,R$3,""))),"")</f>
        <v/>
      </c>
      <c r="S384" s="29" t="str">
        <f ca="1">IF(AND($A384&lt;&gt;"",S$9&lt;&gt;""),IF(HLOOKUP(S$9,'Feuille1-Catégories'!$C$1:$G$2,2,FALSE)="OUI",S$3,IF(HLOOKUP(S$9,'Feuille1-Catégories'!$C$1:$G$3,3,FALSE)="OUI",OFFSET(S$3,MOD(QUOTIENT(ROW()-ROW($A$20),'Feuille1-Catégories'!$B$6/S$6),S$5),0),IF(MOD($A384-1-S$10,'Feuille1-Catégories'!$F$5+1)=0,S$3,""))),"")</f>
        <v/>
      </c>
      <c r="T384" s="29" t="str">
        <f ca="1">IF(AND($A384&lt;&gt;"",T$9&lt;&gt;""),IF(HLOOKUP(T$9,'Feuille1-Catégories'!$C$1:$G$2,2,FALSE)="OUI",T$3,IF(HLOOKUP(T$9,'Feuille1-Catégories'!$C$1:$G$3,3,FALSE)="OUI",OFFSET(T$3,MOD(QUOTIENT(ROW()-ROW($A$20),'Feuille1-Catégories'!$B$6/T$6),T$5),0),IF(MOD($A384-1-T$10,'Feuille1-Catégories'!$F$5+1)=0,T$3,""))),"")</f>
        <v/>
      </c>
      <c r="U384" s="29" t="str">
        <f ca="1">IF(AND($A384&lt;&gt;"",U$9&lt;&gt;""),IF(HLOOKUP(U$9,'Feuille1-Catégories'!$C$1:$G$2,2,FALSE)="OUI",U$3,IF(HLOOKUP(U$9,'Feuille1-Catégories'!$C$1:$G$3,3,FALSE)="OUI",OFFSET(U$3,MOD(QUOTIENT(ROW()-ROW($A$20),'Feuille1-Catégories'!$B$6/U$6),U$5),0),IF(MOD($A384-1-U$10,'Feuille1-Catégories'!$F$5+1)=0,U$3,""))),"")</f>
        <v/>
      </c>
      <c r="V384" s="29" t="str">
        <f ca="1">IF(AND($A384&lt;&gt;"",V$9&lt;&gt;""),IF(HLOOKUP(V$9,'Feuille1-Catégories'!$C$1:$G$2,2,FALSE)="OUI",V$3,IF(HLOOKUP(V$9,'Feuille1-Catégories'!$C$1:$G$3,3,FALSE)="OUI",OFFSET(V$3,MOD(QUOTIENT(ROW()-ROW($A$20),'Feuille1-Catégories'!$B$6/V$6),V$5),0),IF(MOD($A384-1-V$10,'Feuille1-Catégories'!$F$5+1)=0,V$3,""))),"")</f>
        <v/>
      </c>
      <c r="W384" s="29" t="str">
        <f ca="1">IF(AND($A384&lt;&gt;"",W$9&lt;&gt;""),IF(HLOOKUP(W$9,'Feuille1-Catégories'!$C$1:$G$2,2,FALSE)="OUI",W$3,IF(HLOOKUP(W$9,'Feuille1-Catégories'!$C$1:$G$3,3,FALSE)="OUI",OFFSET(W$3,MOD(QUOTIENT(ROW()-ROW($A$20),'Feuille1-Catégories'!$B$6/W$6),W$5),0),IF(MOD($A384-1-W$10,'Feuille1-Catégories'!$F$5+1)=0,W$3,""))),"")</f>
        <v/>
      </c>
      <c r="X384" s="29" t="str">
        <f ca="1">IF(AND($A384&lt;&gt;"",X$9&lt;&gt;""),IF(HLOOKUP(X$9,'Feuille1-Catégories'!$C$1:$G$2,2,FALSE)="OUI",X$3,IF(HLOOKUP(X$9,'Feuille1-Catégories'!$C$1:$G$3,3,FALSE)="OUI",OFFSET(X$3,MOD(QUOTIENT(ROW()-ROW($A$20),'Feuille1-Catégories'!$B$6/X$6),X$5),0),IF(MOD($A384-1-X$10,'Feuille1-Catégories'!$F$5+1)=0,X$3,""))),"")</f>
        <v/>
      </c>
      <c r="Y384" s="29" t="str">
        <f ca="1">IF(AND($A384&lt;&gt;"",Y$9&lt;&gt;""),IF(HLOOKUP(Y$9,'Feuille1-Catégories'!$C$1:$G$2,2,FALSE)="OUI",Y$3,IF(HLOOKUP(Y$9,'Feuille1-Catégories'!$C$1:$G$3,3,FALSE)="OUI",OFFSET(Y$3,MOD(QUOTIENT(ROW()-ROW($A$20),'Feuille1-Catégories'!$B$6/Y$6),Y$5),0),IF(MOD($A384-1-Y$10,'Feuille1-Catégories'!$F$5+1)=0,Y$3,""))),"")</f>
        <v/>
      </c>
      <c r="Z384" s="29" t="str">
        <f ca="1">IF(AND($A384&lt;&gt;"",Z$9&lt;&gt;""),IF(HLOOKUP(Z$9,'Feuille1-Catégories'!$C$1:$G$2,2,FALSE)="OUI",Z$3,IF(HLOOKUP(Z$9,'Feuille1-Catégories'!$C$1:$G$3,3,FALSE)="OUI",OFFSET(Z$3,MOD(QUOTIENT(ROW()-ROW($A$20),'Feuille1-Catégories'!$B$6/Z$6),Z$5),0),IF(MOD($A384-1-Z$10,'Feuille1-Catégories'!$F$5+1)=0,Z$3,""))),"")</f>
        <v/>
      </c>
    </row>
    <row r="385" spans="1:26" ht="17" x14ac:dyDescent="0.2">
      <c r="A385" s="21" t="str">
        <f>IF('Feuille2-Prix de vente'!A385&lt;&gt;"",'Feuille2-Prix de vente'!A385,"")</f>
        <v/>
      </c>
      <c r="B385" s="33" t="str">
        <f>IF('Feuille2-Prix de vente'!B385&lt;&gt;"",'Feuille2-Prix de vente'!B385,"")</f>
        <v/>
      </c>
      <c r="C385" s="10" t="str">
        <f>IF('Feuille2-Prix de vente'!C385&lt;&gt;"",'Feuille2-Prix de vente'!C385,"")</f>
        <v/>
      </c>
      <c r="D385" s="10" t="str">
        <f t="shared" si="5"/>
        <v/>
      </c>
      <c r="E385" s="10" t="str">
        <f>IF('Feuille2-Prix de vente'!E385&lt;&gt;"",'Feuille2-Prix de vente'!E385,"")</f>
        <v/>
      </c>
      <c r="F385" s="29" t="str">
        <f ca="1">IF(AND($A385&lt;&gt;"",F$9&lt;&gt;""),IF(HLOOKUP(F$9,'Feuille1-Catégories'!$C$1:$G$2,2,FALSE)="OUI",F$3,IF(HLOOKUP(F$9,'Feuille1-Catégories'!$C$1:$G$3,3,FALSE)="OUI",OFFSET(F$3,MOD(QUOTIENT(ROW()-ROW($A$20),'Feuille1-Catégories'!$B$6/F$6),F$5),0),IF(MOD($A385-1-F$10,'Feuille1-Catégories'!$F$5+1)=0,F$3,""))),"")</f>
        <v/>
      </c>
      <c r="G385" s="29" t="str">
        <f ca="1">IF(AND($A385&lt;&gt;"",G$9&lt;&gt;""),IF(HLOOKUP(G$9,'Feuille1-Catégories'!$C$1:$G$2,2,FALSE)="OUI",G$3,IF(HLOOKUP(G$9,'Feuille1-Catégories'!$C$1:$G$3,3,FALSE)="OUI",OFFSET(G$3,MOD(QUOTIENT(ROW()-ROW($A$20),'Feuille1-Catégories'!$B$6/G$6),G$5),0),IF(MOD($A385-1-G$10,'Feuille1-Catégories'!$F$5+1)=0,G$3,""))),"")</f>
        <v/>
      </c>
      <c r="H385" s="29" t="str">
        <f ca="1">IF(AND($A385&lt;&gt;"",H$9&lt;&gt;""),IF(HLOOKUP(H$9,'Feuille1-Catégories'!$C$1:$G$2,2,FALSE)="OUI",H$3,IF(HLOOKUP(H$9,'Feuille1-Catégories'!$C$1:$G$3,3,FALSE)="OUI",OFFSET(H$3,MOD(QUOTIENT(ROW()-ROW($A$20),'Feuille1-Catégories'!$B$6/H$6),H$5),0),IF(MOD($A385-1-H$10,'Feuille1-Catégories'!$F$5+1)=0,H$3,""))),"")</f>
        <v/>
      </c>
      <c r="I385" s="29" t="str">
        <f ca="1">IF(AND($A385&lt;&gt;"",I$9&lt;&gt;""),IF(HLOOKUP(I$9,'Feuille1-Catégories'!$C$1:$G$2,2,FALSE)="OUI",I$3,IF(HLOOKUP(I$9,'Feuille1-Catégories'!$C$1:$G$3,3,FALSE)="OUI",OFFSET(I$3,MOD(QUOTIENT(ROW()-ROW($A$20),'Feuille1-Catégories'!$B$6/I$6),I$5),0),IF(MOD($A385-1-I$10,'Feuille1-Catégories'!$F$5+1)=0,I$3,""))),"")</f>
        <v/>
      </c>
      <c r="J385" s="29" t="str">
        <f ca="1">IF(AND($A385&lt;&gt;"",J$9&lt;&gt;""),IF(HLOOKUP(J$9,'Feuille1-Catégories'!$C$1:$G$2,2,FALSE)="OUI",J$3,IF(HLOOKUP(J$9,'Feuille1-Catégories'!$C$1:$G$3,3,FALSE)="OUI",OFFSET(J$3,MOD(QUOTIENT(ROW()-ROW($A$20),'Feuille1-Catégories'!$B$6/J$6),J$5),0),IF(MOD($A385-1-J$10,'Feuille1-Catégories'!$F$5+1)=0,J$3,""))),"")</f>
        <v/>
      </c>
      <c r="K385" s="29" t="str">
        <f ca="1">IF(AND($A385&lt;&gt;"",K$9&lt;&gt;""),IF(HLOOKUP(K$9,'Feuille1-Catégories'!$C$1:$G$2,2,FALSE)="OUI",K$3,IF(HLOOKUP(K$9,'Feuille1-Catégories'!$C$1:$G$3,3,FALSE)="OUI",OFFSET(K$3,MOD(QUOTIENT(ROW()-ROW($A$20),'Feuille1-Catégories'!$B$6/K$6),K$5),0),IF(MOD($A385-1-K$10,'Feuille1-Catégories'!$F$5+1)=0,K$3,""))),"")</f>
        <v/>
      </c>
      <c r="L385" s="29" t="str">
        <f ca="1">IF(AND($A385&lt;&gt;"",L$9&lt;&gt;""),IF(HLOOKUP(L$9,'Feuille1-Catégories'!$C$1:$G$2,2,FALSE)="OUI",L$3,IF(HLOOKUP(L$9,'Feuille1-Catégories'!$C$1:$G$3,3,FALSE)="OUI",OFFSET(L$3,MOD(QUOTIENT(ROW()-ROW($A$20),'Feuille1-Catégories'!$B$6/L$6),L$5),0),IF(MOD($A385-1-L$10,'Feuille1-Catégories'!$F$5+1)=0,L$3,""))),"")</f>
        <v/>
      </c>
      <c r="M385" s="29" t="str">
        <f ca="1">IF(AND($A385&lt;&gt;"",M$9&lt;&gt;""),IF(HLOOKUP(M$9,'Feuille1-Catégories'!$C$1:$G$2,2,FALSE)="OUI",M$3,IF(HLOOKUP(M$9,'Feuille1-Catégories'!$C$1:$G$3,3,FALSE)="OUI",OFFSET(M$3,MOD(QUOTIENT(ROW()-ROW($A$20),'Feuille1-Catégories'!$B$6/M$6),M$5),0),IF(MOD($A385-1-M$10,'Feuille1-Catégories'!$F$5+1)=0,M$3,""))),"")</f>
        <v/>
      </c>
      <c r="N385" s="29" t="str">
        <f ca="1">IF(AND($A385&lt;&gt;"",N$9&lt;&gt;""),IF(HLOOKUP(N$9,'Feuille1-Catégories'!$C$1:$G$2,2,FALSE)="OUI",N$3,IF(HLOOKUP(N$9,'Feuille1-Catégories'!$C$1:$G$3,3,FALSE)="OUI",OFFSET(N$3,MOD(QUOTIENT(ROW()-ROW($A$20),'Feuille1-Catégories'!$B$6/N$6),N$5),0),IF(MOD($A385-1-N$10,'Feuille1-Catégories'!$F$5+1)=0,N$3,""))),"")</f>
        <v/>
      </c>
      <c r="O385" s="29" t="str">
        <f ca="1">IF(AND($A385&lt;&gt;"",O$9&lt;&gt;""),IF(HLOOKUP(O$9,'Feuille1-Catégories'!$C$1:$G$2,2,FALSE)="OUI",O$3,IF(HLOOKUP(O$9,'Feuille1-Catégories'!$C$1:$G$3,3,FALSE)="OUI",OFFSET(O$3,MOD(QUOTIENT(ROW()-ROW($A$20),'Feuille1-Catégories'!$B$6/O$6),O$5),0),IF(MOD($A385-1-O$10,'Feuille1-Catégories'!$F$5+1)=0,O$3,""))),"")</f>
        <v/>
      </c>
      <c r="P385" s="29" t="str">
        <f ca="1">IF(AND($A385&lt;&gt;"",P$9&lt;&gt;""),IF(HLOOKUP(P$9,'Feuille1-Catégories'!$C$1:$G$2,2,FALSE)="OUI",P$3,IF(HLOOKUP(P$9,'Feuille1-Catégories'!$C$1:$G$3,3,FALSE)="OUI",OFFSET(P$3,MOD(QUOTIENT(ROW()-ROW($A$20),'Feuille1-Catégories'!$B$6/P$6),P$5),0),IF(MOD($A385-1-P$10,'Feuille1-Catégories'!$F$5+1)=0,P$3,""))),"")</f>
        <v/>
      </c>
      <c r="Q385" s="29" t="str">
        <f ca="1">IF(AND($A385&lt;&gt;"",Q$9&lt;&gt;""),IF(HLOOKUP(Q$9,'Feuille1-Catégories'!$C$1:$G$2,2,FALSE)="OUI",Q$3,IF(HLOOKUP(Q$9,'Feuille1-Catégories'!$C$1:$G$3,3,FALSE)="OUI",OFFSET(Q$3,MOD(QUOTIENT(ROW()-ROW($A$20),'Feuille1-Catégories'!$B$6/Q$6),Q$5),0),IF(MOD($A385-1-Q$10,'Feuille1-Catégories'!$F$5+1)=0,Q$3,""))),"")</f>
        <v/>
      </c>
      <c r="R385" s="29" t="str">
        <f ca="1">IF(AND($A385&lt;&gt;"",R$9&lt;&gt;""),IF(HLOOKUP(R$9,'Feuille1-Catégories'!$C$1:$G$2,2,FALSE)="OUI",R$3,IF(HLOOKUP(R$9,'Feuille1-Catégories'!$C$1:$G$3,3,FALSE)="OUI",OFFSET(R$3,MOD(QUOTIENT(ROW()-ROW($A$20),'Feuille1-Catégories'!$B$6/R$6),R$5),0),IF(MOD($A385-1-R$10,'Feuille1-Catégories'!$F$5+1)=0,R$3,""))),"")</f>
        <v/>
      </c>
      <c r="S385" s="29" t="str">
        <f ca="1">IF(AND($A385&lt;&gt;"",S$9&lt;&gt;""),IF(HLOOKUP(S$9,'Feuille1-Catégories'!$C$1:$G$2,2,FALSE)="OUI",S$3,IF(HLOOKUP(S$9,'Feuille1-Catégories'!$C$1:$G$3,3,FALSE)="OUI",OFFSET(S$3,MOD(QUOTIENT(ROW()-ROW($A$20),'Feuille1-Catégories'!$B$6/S$6),S$5),0),IF(MOD($A385-1-S$10,'Feuille1-Catégories'!$F$5+1)=0,S$3,""))),"")</f>
        <v/>
      </c>
      <c r="T385" s="29" t="str">
        <f ca="1">IF(AND($A385&lt;&gt;"",T$9&lt;&gt;""),IF(HLOOKUP(T$9,'Feuille1-Catégories'!$C$1:$G$2,2,FALSE)="OUI",T$3,IF(HLOOKUP(T$9,'Feuille1-Catégories'!$C$1:$G$3,3,FALSE)="OUI",OFFSET(T$3,MOD(QUOTIENT(ROW()-ROW($A$20),'Feuille1-Catégories'!$B$6/T$6),T$5),0),IF(MOD($A385-1-T$10,'Feuille1-Catégories'!$F$5+1)=0,T$3,""))),"")</f>
        <v/>
      </c>
      <c r="U385" s="29" t="str">
        <f ca="1">IF(AND($A385&lt;&gt;"",U$9&lt;&gt;""),IF(HLOOKUP(U$9,'Feuille1-Catégories'!$C$1:$G$2,2,FALSE)="OUI",U$3,IF(HLOOKUP(U$9,'Feuille1-Catégories'!$C$1:$G$3,3,FALSE)="OUI",OFFSET(U$3,MOD(QUOTIENT(ROW()-ROW($A$20),'Feuille1-Catégories'!$B$6/U$6),U$5),0),IF(MOD($A385-1-U$10,'Feuille1-Catégories'!$F$5+1)=0,U$3,""))),"")</f>
        <v/>
      </c>
      <c r="V385" s="29" t="str">
        <f ca="1">IF(AND($A385&lt;&gt;"",V$9&lt;&gt;""),IF(HLOOKUP(V$9,'Feuille1-Catégories'!$C$1:$G$2,2,FALSE)="OUI",V$3,IF(HLOOKUP(V$9,'Feuille1-Catégories'!$C$1:$G$3,3,FALSE)="OUI",OFFSET(V$3,MOD(QUOTIENT(ROW()-ROW($A$20),'Feuille1-Catégories'!$B$6/V$6),V$5),0),IF(MOD($A385-1-V$10,'Feuille1-Catégories'!$F$5+1)=0,V$3,""))),"")</f>
        <v/>
      </c>
      <c r="W385" s="29" t="str">
        <f ca="1">IF(AND($A385&lt;&gt;"",W$9&lt;&gt;""),IF(HLOOKUP(W$9,'Feuille1-Catégories'!$C$1:$G$2,2,FALSE)="OUI",W$3,IF(HLOOKUP(W$9,'Feuille1-Catégories'!$C$1:$G$3,3,FALSE)="OUI",OFFSET(W$3,MOD(QUOTIENT(ROW()-ROW($A$20),'Feuille1-Catégories'!$B$6/W$6),W$5),0),IF(MOD($A385-1-W$10,'Feuille1-Catégories'!$F$5+1)=0,W$3,""))),"")</f>
        <v/>
      </c>
      <c r="X385" s="29" t="str">
        <f ca="1">IF(AND($A385&lt;&gt;"",X$9&lt;&gt;""),IF(HLOOKUP(X$9,'Feuille1-Catégories'!$C$1:$G$2,2,FALSE)="OUI",X$3,IF(HLOOKUP(X$9,'Feuille1-Catégories'!$C$1:$G$3,3,FALSE)="OUI",OFFSET(X$3,MOD(QUOTIENT(ROW()-ROW($A$20),'Feuille1-Catégories'!$B$6/X$6),X$5),0),IF(MOD($A385-1-X$10,'Feuille1-Catégories'!$F$5+1)=0,X$3,""))),"")</f>
        <v/>
      </c>
      <c r="Y385" s="29" t="str">
        <f ca="1">IF(AND($A385&lt;&gt;"",Y$9&lt;&gt;""),IF(HLOOKUP(Y$9,'Feuille1-Catégories'!$C$1:$G$2,2,FALSE)="OUI",Y$3,IF(HLOOKUP(Y$9,'Feuille1-Catégories'!$C$1:$G$3,3,FALSE)="OUI",OFFSET(Y$3,MOD(QUOTIENT(ROW()-ROW($A$20),'Feuille1-Catégories'!$B$6/Y$6),Y$5),0),IF(MOD($A385-1-Y$10,'Feuille1-Catégories'!$F$5+1)=0,Y$3,""))),"")</f>
        <v/>
      </c>
      <c r="Z385" s="29" t="str">
        <f ca="1">IF(AND($A385&lt;&gt;"",Z$9&lt;&gt;""),IF(HLOOKUP(Z$9,'Feuille1-Catégories'!$C$1:$G$2,2,FALSE)="OUI",Z$3,IF(HLOOKUP(Z$9,'Feuille1-Catégories'!$C$1:$G$3,3,FALSE)="OUI",OFFSET(Z$3,MOD(QUOTIENT(ROW()-ROW($A$20),'Feuille1-Catégories'!$B$6/Z$6),Z$5),0),IF(MOD($A385-1-Z$10,'Feuille1-Catégories'!$F$5+1)=0,Z$3,""))),"")</f>
        <v/>
      </c>
    </row>
    <row r="386" spans="1:26" ht="17" x14ac:dyDescent="0.2">
      <c r="A386" s="21" t="str">
        <f>IF('Feuille2-Prix de vente'!A386&lt;&gt;"",'Feuille2-Prix de vente'!A386,"")</f>
        <v/>
      </c>
      <c r="B386" s="33" t="str">
        <f>IF('Feuille2-Prix de vente'!B386&lt;&gt;"",'Feuille2-Prix de vente'!B386,"")</f>
        <v/>
      </c>
      <c r="C386" s="10" t="str">
        <f>IF('Feuille2-Prix de vente'!C386&lt;&gt;"",'Feuille2-Prix de vente'!C386,"")</f>
        <v/>
      </c>
      <c r="D386" s="10" t="str">
        <f t="shared" si="5"/>
        <v/>
      </c>
      <c r="E386" s="10" t="str">
        <f>IF('Feuille2-Prix de vente'!E386&lt;&gt;"",'Feuille2-Prix de vente'!E386,"")</f>
        <v/>
      </c>
      <c r="F386" s="29" t="str">
        <f ca="1">IF(AND($A386&lt;&gt;"",F$9&lt;&gt;""),IF(HLOOKUP(F$9,'Feuille1-Catégories'!$C$1:$G$2,2,FALSE)="OUI",F$3,IF(HLOOKUP(F$9,'Feuille1-Catégories'!$C$1:$G$3,3,FALSE)="OUI",OFFSET(F$3,MOD(QUOTIENT(ROW()-ROW($A$20),'Feuille1-Catégories'!$B$6/F$6),F$5),0),IF(MOD($A386-1-F$10,'Feuille1-Catégories'!$F$5+1)=0,F$3,""))),"")</f>
        <v/>
      </c>
      <c r="G386" s="29" t="str">
        <f ca="1">IF(AND($A386&lt;&gt;"",G$9&lt;&gt;""),IF(HLOOKUP(G$9,'Feuille1-Catégories'!$C$1:$G$2,2,FALSE)="OUI",G$3,IF(HLOOKUP(G$9,'Feuille1-Catégories'!$C$1:$G$3,3,FALSE)="OUI",OFFSET(G$3,MOD(QUOTIENT(ROW()-ROW($A$20),'Feuille1-Catégories'!$B$6/G$6),G$5),0),IF(MOD($A386-1-G$10,'Feuille1-Catégories'!$F$5+1)=0,G$3,""))),"")</f>
        <v/>
      </c>
      <c r="H386" s="29" t="str">
        <f ca="1">IF(AND($A386&lt;&gt;"",H$9&lt;&gt;""),IF(HLOOKUP(H$9,'Feuille1-Catégories'!$C$1:$G$2,2,FALSE)="OUI",H$3,IF(HLOOKUP(H$9,'Feuille1-Catégories'!$C$1:$G$3,3,FALSE)="OUI",OFFSET(H$3,MOD(QUOTIENT(ROW()-ROW($A$20),'Feuille1-Catégories'!$B$6/H$6),H$5),0),IF(MOD($A386-1-H$10,'Feuille1-Catégories'!$F$5+1)=0,H$3,""))),"")</f>
        <v/>
      </c>
      <c r="I386" s="29" t="str">
        <f ca="1">IF(AND($A386&lt;&gt;"",I$9&lt;&gt;""),IF(HLOOKUP(I$9,'Feuille1-Catégories'!$C$1:$G$2,2,FALSE)="OUI",I$3,IF(HLOOKUP(I$9,'Feuille1-Catégories'!$C$1:$G$3,3,FALSE)="OUI",OFFSET(I$3,MOD(QUOTIENT(ROW()-ROW($A$20),'Feuille1-Catégories'!$B$6/I$6),I$5),0),IF(MOD($A386-1-I$10,'Feuille1-Catégories'!$F$5+1)=0,I$3,""))),"")</f>
        <v/>
      </c>
      <c r="J386" s="29" t="str">
        <f ca="1">IF(AND($A386&lt;&gt;"",J$9&lt;&gt;""),IF(HLOOKUP(J$9,'Feuille1-Catégories'!$C$1:$G$2,2,FALSE)="OUI",J$3,IF(HLOOKUP(J$9,'Feuille1-Catégories'!$C$1:$G$3,3,FALSE)="OUI",OFFSET(J$3,MOD(QUOTIENT(ROW()-ROW($A$20),'Feuille1-Catégories'!$B$6/J$6),J$5),0),IF(MOD($A386-1-J$10,'Feuille1-Catégories'!$F$5+1)=0,J$3,""))),"")</f>
        <v/>
      </c>
      <c r="K386" s="29" t="str">
        <f ca="1">IF(AND($A386&lt;&gt;"",K$9&lt;&gt;""),IF(HLOOKUP(K$9,'Feuille1-Catégories'!$C$1:$G$2,2,FALSE)="OUI",K$3,IF(HLOOKUP(K$9,'Feuille1-Catégories'!$C$1:$G$3,3,FALSE)="OUI",OFFSET(K$3,MOD(QUOTIENT(ROW()-ROW($A$20),'Feuille1-Catégories'!$B$6/K$6),K$5),0),IF(MOD($A386-1-K$10,'Feuille1-Catégories'!$F$5+1)=0,K$3,""))),"")</f>
        <v/>
      </c>
      <c r="L386" s="29" t="str">
        <f ca="1">IF(AND($A386&lt;&gt;"",L$9&lt;&gt;""),IF(HLOOKUP(L$9,'Feuille1-Catégories'!$C$1:$G$2,2,FALSE)="OUI",L$3,IF(HLOOKUP(L$9,'Feuille1-Catégories'!$C$1:$G$3,3,FALSE)="OUI",OFFSET(L$3,MOD(QUOTIENT(ROW()-ROW($A$20),'Feuille1-Catégories'!$B$6/L$6),L$5),0),IF(MOD($A386-1-L$10,'Feuille1-Catégories'!$F$5+1)=0,L$3,""))),"")</f>
        <v/>
      </c>
      <c r="M386" s="29" t="str">
        <f ca="1">IF(AND($A386&lt;&gt;"",M$9&lt;&gt;""),IF(HLOOKUP(M$9,'Feuille1-Catégories'!$C$1:$G$2,2,FALSE)="OUI",M$3,IF(HLOOKUP(M$9,'Feuille1-Catégories'!$C$1:$G$3,3,FALSE)="OUI",OFFSET(M$3,MOD(QUOTIENT(ROW()-ROW($A$20),'Feuille1-Catégories'!$B$6/M$6),M$5),0),IF(MOD($A386-1-M$10,'Feuille1-Catégories'!$F$5+1)=0,M$3,""))),"")</f>
        <v/>
      </c>
      <c r="N386" s="29" t="str">
        <f ca="1">IF(AND($A386&lt;&gt;"",N$9&lt;&gt;""),IF(HLOOKUP(N$9,'Feuille1-Catégories'!$C$1:$G$2,2,FALSE)="OUI",N$3,IF(HLOOKUP(N$9,'Feuille1-Catégories'!$C$1:$G$3,3,FALSE)="OUI",OFFSET(N$3,MOD(QUOTIENT(ROW()-ROW($A$20),'Feuille1-Catégories'!$B$6/N$6),N$5),0),IF(MOD($A386-1-N$10,'Feuille1-Catégories'!$F$5+1)=0,N$3,""))),"")</f>
        <v/>
      </c>
      <c r="O386" s="29" t="str">
        <f ca="1">IF(AND($A386&lt;&gt;"",O$9&lt;&gt;""),IF(HLOOKUP(O$9,'Feuille1-Catégories'!$C$1:$G$2,2,FALSE)="OUI",O$3,IF(HLOOKUP(O$9,'Feuille1-Catégories'!$C$1:$G$3,3,FALSE)="OUI",OFFSET(O$3,MOD(QUOTIENT(ROW()-ROW($A$20),'Feuille1-Catégories'!$B$6/O$6),O$5),0),IF(MOD($A386-1-O$10,'Feuille1-Catégories'!$F$5+1)=0,O$3,""))),"")</f>
        <v/>
      </c>
      <c r="P386" s="29" t="str">
        <f ca="1">IF(AND($A386&lt;&gt;"",P$9&lt;&gt;""),IF(HLOOKUP(P$9,'Feuille1-Catégories'!$C$1:$G$2,2,FALSE)="OUI",P$3,IF(HLOOKUP(P$9,'Feuille1-Catégories'!$C$1:$G$3,3,FALSE)="OUI",OFFSET(P$3,MOD(QUOTIENT(ROW()-ROW($A$20),'Feuille1-Catégories'!$B$6/P$6),P$5),0),IF(MOD($A386-1-P$10,'Feuille1-Catégories'!$F$5+1)=0,P$3,""))),"")</f>
        <v/>
      </c>
      <c r="Q386" s="29" t="str">
        <f ca="1">IF(AND($A386&lt;&gt;"",Q$9&lt;&gt;""),IF(HLOOKUP(Q$9,'Feuille1-Catégories'!$C$1:$G$2,2,FALSE)="OUI",Q$3,IF(HLOOKUP(Q$9,'Feuille1-Catégories'!$C$1:$G$3,3,FALSE)="OUI",OFFSET(Q$3,MOD(QUOTIENT(ROW()-ROW($A$20),'Feuille1-Catégories'!$B$6/Q$6),Q$5),0),IF(MOD($A386-1-Q$10,'Feuille1-Catégories'!$F$5+1)=0,Q$3,""))),"")</f>
        <v/>
      </c>
      <c r="R386" s="29" t="str">
        <f ca="1">IF(AND($A386&lt;&gt;"",R$9&lt;&gt;""),IF(HLOOKUP(R$9,'Feuille1-Catégories'!$C$1:$G$2,2,FALSE)="OUI",R$3,IF(HLOOKUP(R$9,'Feuille1-Catégories'!$C$1:$G$3,3,FALSE)="OUI",OFFSET(R$3,MOD(QUOTIENT(ROW()-ROW($A$20),'Feuille1-Catégories'!$B$6/R$6),R$5),0),IF(MOD($A386-1-R$10,'Feuille1-Catégories'!$F$5+1)=0,R$3,""))),"")</f>
        <v/>
      </c>
      <c r="S386" s="29" t="str">
        <f ca="1">IF(AND($A386&lt;&gt;"",S$9&lt;&gt;""),IF(HLOOKUP(S$9,'Feuille1-Catégories'!$C$1:$G$2,2,FALSE)="OUI",S$3,IF(HLOOKUP(S$9,'Feuille1-Catégories'!$C$1:$G$3,3,FALSE)="OUI",OFFSET(S$3,MOD(QUOTIENT(ROW()-ROW($A$20),'Feuille1-Catégories'!$B$6/S$6),S$5),0),IF(MOD($A386-1-S$10,'Feuille1-Catégories'!$F$5+1)=0,S$3,""))),"")</f>
        <v/>
      </c>
      <c r="T386" s="29" t="str">
        <f ca="1">IF(AND($A386&lt;&gt;"",T$9&lt;&gt;""),IF(HLOOKUP(T$9,'Feuille1-Catégories'!$C$1:$G$2,2,FALSE)="OUI",T$3,IF(HLOOKUP(T$9,'Feuille1-Catégories'!$C$1:$G$3,3,FALSE)="OUI",OFFSET(T$3,MOD(QUOTIENT(ROW()-ROW($A$20),'Feuille1-Catégories'!$B$6/T$6),T$5),0),IF(MOD($A386-1-T$10,'Feuille1-Catégories'!$F$5+1)=0,T$3,""))),"")</f>
        <v/>
      </c>
      <c r="U386" s="29" t="str">
        <f ca="1">IF(AND($A386&lt;&gt;"",U$9&lt;&gt;""),IF(HLOOKUP(U$9,'Feuille1-Catégories'!$C$1:$G$2,2,FALSE)="OUI",U$3,IF(HLOOKUP(U$9,'Feuille1-Catégories'!$C$1:$G$3,3,FALSE)="OUI",OFFSET(U$3,MOD(QUOTIENT(ROW()-ROW($A$20),'Feuille1-Catégories'!$B$6/U$6),U$5),0),IF(MOD($A386-1-U$10,'Feuille1-Catégories'!$F$5+1)=0,U$3,""))),"")</f>
        <v/>
      </c>
      <c r="V386" s="29" t="str">
        <f ca="1">IF(AND($A386&lt;&gt;"",V$9&lt;&gt;""),IF(HLOOKUP(V$9,'Feuille1-Catégories'!$C$1:$G$2,2,FALSE)="OUI",V$3,IF(HLOOKUP(V$9,'Feuille1-Catégories'!$C$1:$G$3,3,FALSE)="OUI",OFFSET(V$3,MOD(QUOTIENT(ROW()-ROW($A$20),'Feuille1-Catégories'!$B$6/V$6),V$5),0),IF(MOD($A386-1-V$10,'Feuille1-Catégories'!$F$5+1)=0,V$3,""))),"")</f>
        <v/>
      </c>
      <c r="W386" s="29" t="str">
        <f ca="1">IF(AND($A386&lt;&gt;"",W$9&lt;&gt;""),IF(HLOOKUP(W$9,'Feuille1-Catégories'!$C$1:$G$2,2,FALSE)="OUI",W$3,IF(HLOOKUP(W$9,'Feuille1-Catégories'!$C$1:$G$3,3,FALSE)="OUI",OFFSET(W$3,MOD(QUOTIENT(ROW()-ROW($A$20),'Feuille1-Catégories'!$B$6/W$6),W$5),0),IF(MOD($A386-1-W$10,'Feuille1-Catégories'!$F$5+1)=0,W$3,""))),"")</f>
        <v/>
      </c>
      <c r="X386" s="29" t="str">
        <f ca="1">IF(AND($A386&lt;&gt;"",X$9&lt;&gt;""),IF(HLOOKUP(X$9,'Feuille1-Catégories'!$C$1:$G$2,2,FALSE)="OUI",X$3,IF(HLOOKUP(X$9,'Feuille1-Catégories'!$C$1:$G$3,3,FALSE)="OUI",OFFSET(X$3,MOD(QUOTIENT(ROW()-ROW($A$20),'Feuille1-Catégories'!$B$6/X$6),X$5),0),IF(MOD($A386-1-X$10,'Feuille1-Catégories'!$F$5+1)=0,X$3,""))),"")</f>
        <v/>
      </c>
      <c r="Y386" s="29" t="str">
        <f ca="1">IF(AND($A386&lt;&gt;"",Y$9&lt;&gt;""),IF(HLOOKUP(Y$9,'Feuille1-Catégories'!$C$1:$G$2,2,FALSE)="OUI",Y$3,IF(HLOOKUP(Y$9,'Feuille1-Catégories'!$C$1:$G$3,3,FALSE)="OUI",OFFSET(Y$3,MOD(QUOTIENT(ROW()-ROW($A$20),'Feuille1-Catégories'!$B$6/Y$6),Y$5),0),IF(MOD($A386-1-Y$10,'Feuille1-Catégories'!$F$5+1)=0,Y$3,""))),"")</f>
        <v/>
      </c>
      <c r="Z386" s="29" t="str">
        <f ca="1">IF(AND($A386&lt;&gt;"",Z$9&lt;&gt;""),IF(HLOOKUP(Z$9,'Feuille1-Catégories'!$C$1:$G$2,2,FALSE)="OUI",Z$3,IF(HLOOKUP(Z$9,'Feuille1-Catégories'!$C$1:$G$3,3,FALSE)="OUI",OFFSET(Z$3,MOD(QUOTIENT(ROW()-ROW($A$20),'Feuille1-Catégories'!$B$6/Z$6),Z$5),0),IF(MOD($A386-1-Z$10,'Feuille1-Catégories'!$F$5+1)=0,Z$3,""))),"")</f>
        <v/>
      </c>
    </row>
    <row r="387" spans="1:26" ht="17" x14ac:dyDescent="0.2">
      <c r="A387" s="21" t="str">
        <f>IF('Feuille2-Prix de vente'!A387&lt;&gt;"",'Feuille2-Prix de vente'!A387,"")</f>
        <v/>
      </c>
      <c r="B387" s="33" t="str">
        <f>IF('Feuille2-Prix de vente'!B387&lt;&gt;"",'Feuille2-Prix de vente'!B387,"")</f>
        <v/>
      </c>
      <c r="C387" s="10" t="str">
        <f>IF('Feuille2-Prix de vente'!C387&lt;&gt;"",'Feuille2-Prix de vente'!C387,"")</f>
        <v/>
      </c>
      <c r="D387" s="10" t="str">
        <f t="shared" si="5"/>
        <v/>
      </c>
      <c r="E387" s="10" t="str">
        <f>IF('Feuille2-Prix de vente'!E387&lt;&gt;"",'Feuille2-Prix de vente'!E387,"")</f>
        <v/>
      </c>
      <c r="F387" s="29" t="str">
        <f ca="1">IF(AND($A387&lt;&gt;"",F$9&lt;&gt;""),IF(HLOOKUP(F$9,'Feuille1-Catégories'!$C$1:$G$2,2,FALSE)="OUI",F$3,IF(HLOOKUP(F$9,'Feuille1-Catégories'!$C$1:$G$3,3,FALSE)="OUI",OFFSET(F$3,MOD(QUOTIENT(ROW()-ROW($A$20),'Feuille1-Catégories'!$B$6/F$6),F$5),0),IF(MOD($A387-1-F$10,'Feuille1-Catégories'!$F$5+1)=0,F$3,""))),"")</f>
        <v/>
      </c>
      <c r="G387" s="29" t="str">
        <f ca="1">IF(AND($A387&lt;&gt;"",G$9&lt;&gt;""),IF(HLOOKUP(G$9,'Feuille1-Catégories'!$C$1:$G$2,2,FALSE)="OUI",G$3,IF(HLOOKUP(G$9,'Feuille1-Catégories'!$C$1:$G$3,3,FALSE)="OUI",OFFSET(G$3,MOD(QUOTIENT(ROW()-ROW($A$20),'Feuille1-Catégories'!$B$6/G$6),G$5),0),IF(MOD($A387-1-G$10,'Feuille1-Catégories'!$F$5+1)=0,G$3,""))),"")</f>
        <v/>
      </c>
      <c r="H387" s="29" t="str">
        <f ca="1">IF(AND($A387&lt;&gt;"",H$9&lt;&gt;""),IF(HLOOKUP(H$9,'Feuille1-Catégories'!$C$1:$G$2,2,FALSE)="OUI",H$3,IF(HLOOKUP(H$9,'Feuille1-Catégories'!$C$1:$G$3,3,FALSE)="OUI",OFFSET(H$3,MOD(QUOTIENT(ROW()-ROW($A$20),'Feuille1-Catégories'!$B$6/H$6),H$5),0),IF(MOD($A387-1-H$10,'Feuille1-Catégories'!$F$5+1)=0,H$3,""))),"")</f>
        <v/>
      </c>
      <c r="I387" s="29" t="str">
        <f ca="1">IF(AND($A387&lt;&gt;"",I$9&lt;&gt;""),IF(HLOOKUP(I$9,'Feuille1-Catégories'!$C$1:$G$2,2,FALSE)="OUI",I$3,IF(HLOOKUP(I$9,'Feuille1-Catégories'!$C$1:$G$3,3,FALSE)="OUI",OFFSET(I$3,MOD(QUOTIENT(ROW()-ROW($A$20),'Feuille1-Catégories'!$B$6/I$6),I$5),0),IF(MOD($A387-1-I$10,'Feuille1-Catégories'!$F$5+1)=0,I$3,""))),"")</f>
        <v/>
      </c>
      <c r="J387" s="29" t="str">
        <f ca="1">IF(AND($A387&lt;&gt;"",J$9&lt;&gt;""),IF(HLOOKUP(J$9,'Feuille1-Catégories'!$C$1:$G$2,2,FALSE)="OUI",J$3,IF(HLOOKUP(J$9,'Feuille1-Catégories'!$C$1:$G$3,3,FALSE)="OUI",OFFSET(J$3,MOD(QUOTIENT(ROW()-ROW($A$20),'Feuille1-Catégories'!$B$6/J$6),J$5),0),IF(MOD($A387-1-J$10,'Feuille1-Catégories'!$F$5+1)=0,J$3,""))),"")</f>
        <v/>
      </c>
      <c r="K387" s="29" t="str">
        <f ca="1">IF(AND($A387&lt;&gt;"",K$9&lt;&gt;""),IF(HLOOKUP(K$9,'Feuille1-Catégories'!$C$1:$G$2,2,FALSE)="OUI",K$3,IF(HLOOKUP(K$9,'Feuille1-Catégories'!$C$1:$G$3,3,FALSE)="OUI",OFFSET(K$3,MOD(QUOTIENT(ROW()-ROW($A$20),'Feuille1-Catégories'!$B$6/K$6),K$5),0),IF(MOD($A387-1-K$10,'Feuille1-Catégories'!$F$5+1)=0,K$3,""))),"")</f>
        <v/>
      </c>
      <c r="L387" s="29" t="str">
        <f ca="1">IF(AND($A387&lt;&gt;"",L$9&lt;&gt;""),IF(HLOOKUP(L$9,'Feuille1-Catégories'!$C$1:$G$2,2,FALSE)="OUI",L$3,IF(HLOOKUP(L$9,'Feuille1-Catégories'!$C$1:$G$3,3,FALSE)="OUI",OFFSET(L$3,MOD(QUOTIENT(ROW()-ROW($A$20),'Feuille1-Catégories'!$B$6/L$6),L$5),0),IF(MOD($A387-1-L$10,'Feuille1-Catégories'!$F$5+1)=0,L$3,""))),"")</f>
        <v/>
      </c>
      <c r="M387" s="29" t="str">
        <f ca="1">IF(AND($A387&lt;&gt;"",M$9&lt;&gt;""),IF(HLOOKUP(M$9,'Feuille1-Catégories'!$C$1:$G$2,2,FALSE)="OUI",M$3,IF(HLOOKUP(M$9,'Feuille1-Catégories'!$C$1:$G$3,3,FALSE)="OUI",OFFSET(M$3,MOD(QUOTIENT(ROW()-ROW($A$20),'Feuille1-Catégories'!$B$6/M$6),M$5),0),IF(MOD($A387-1-M$10,'Feuille1-Catégories'!$F$5+1)=0,M$3,""))),"")</f>
        <v/>
      </c>
      <c r="N387" s="29" t="str">
        <f ca="1">IF(AND($A387&lt;&gt;"",N$9&lt;&gt;""),IF(HLOOKUP(N$9,'Feuille1-Catégories'!$C$1:$G$2,2,FALSE)="OUI",N$3,IF(HLOOKUP(N$9,'Feuille1-Catégories'!$C$1:$G$3,3,FALSE)="OUI",OFFSET(N$3,MOD(QUOTIENT(ROW()-ROW($A$20),'Feuille1-Catégories'!$B$6/N$6),N$5),0),IF(MOD($A387-1-N$10,'Feuille1-Catégories'!$F$5+1)=0,N$3,""))),"")</f>
        <v/>
      </c>
      <c r="O387" s="29" t="str">
        <f ca="1">IF(AND($A387&lt;&gt;"",O$9&lt;&gt;""),IF(HLOOKUP(O$9,'Feuille1-Catégories'!$C$1:$G$2,2,FALSE)="OUI",O$3,IF(HLOOKUP(O$9,'Feuille1-Catégories'!$C$1:$G$3,3,FALSE)="OUI",OFFSET(O$3,MOD(QUOTIENT(ROW()-ROW($A$20),'Feuille1-Catégories'!$B$6/O$6),O$5),0),IF(MOD($A387-1-O$10,'Feuille1-Catégories'!$F$5+1)=0,O$3,""))),"")</f>
        <v/>
      </c>
      <c r="P387" s="29" t="str">
        <f ca="1">IF(AND($A387&lt;&gt;"",P$9&lt;&gt;""),IF(HLOOKUP(P$9,'Feuille1-Catégories'!$C$1:$G$2,2,FALSE)="OUI",P$3,IF(HLOOKUP(P$9,'Feuille1-Catégories'!$C$1:$G$3,3,FALSE)="OUI",OFFSET(P$3,MOD(QUOTIENT(ROW()-ROW($A$20),'Feuille1-Catégories'!$B$6/P$6),P$5),0),IF(MOD($A387-1-P$10,'Feuille1-Catégories'!$F$5+1)=0,P$3,""))),"")</f>
        <v/>
      </c>
      <c r="Q387" s="29" t="str">
        <f ca="1">IF(AND($A387&lt;&gt;"",Q$9&lt;&gt;""),IF(HLOOKUP(Q$9,'Feuille1-Catégories'!$C$1:$G$2,2,FALSE)="OUI",Q$3,IF(HLOOKUP(Q$9,'Feuille1-Catégories'!$C$1:$G$3,3,FALSE)="OUI",OFFSET(Q$3,MOD(QUOTIENT(ROW()-ROW($A$20),'Feuille1-Catégories'!$B$6/Q$6),Q$5),0),IF(MOD($A387-1-Q$10,'Feuille1-Catégories'!$F$5+1)=0,Q$3,""))),"")</f>
        <v/>
      </c>
      <c r="R387" s="29" t="str">
        <f ca="1">IF(AND($A387&lt;&gt;"",R$9&lt;&gt;""),IF(HLOOKUP(R$9,'Feuille1-Catégories'!$C$1:$G$2,2,FALSE)="OUI",R$3,IF(HLOOKUP(R$9,'Feuille1-Catégories'!$C$1:$G$3,3,FALSE)="OUI",OFFSET(R$3,MOD(QUOTIENT(ROW()-ROW($A$20),'Feuille1-Catégories'!$B$6/R$6),R$5),0),IF(MOD($A387-1-R$10,'Feuille1-Catégories'!$F$5+1)=0,R$3,""))),"")</f>
        <v/>
      </c>
      <c r="S387" s="29" t="str">
        <f ca="1">IF(AND($A387&lt;&gt;"",S$9&lt;&gt;""),IF(HLOOKUP(S$9,'Feuille1-Catégories'!$C$1:$G$2,2,FALSE)="OUI",S$3,IF(HLOOKUP(S$9,'Feuille1-Catégories'!$C$1:$G$3,3,FALSE)="OUI",OFFSET(S$3,MOD(QUOTIENT(ROW()-ROW($A$20),'Feuille1-Catégories'!$B$6/S$6),S$5),0),IF(MOD($A387-1-S$10,'Feuille1-Catégories'!$F$5+1)=0,S$3,""))),"")</f>
        <v/>
      </c>
      <c r="T387" s="29" t="str">
        <f ca="1">IF(AND($A387&lt;&gt;"",T$9&lt;&gt;""),IF(HLOOKUP(T$9,'Feuille1-Catégories'!$C$1:$G$2,2,FALSE)="OUI",T$3,IF(HLOOKUP(T$9,'Feuille1-Catégories'!$C$1:$G$3,3,FALSE)="OUI",OFFSET(T$3,MOD(QUOTIENT(ROW()-ROW($A$20),'Feuille1-Catégories'!$B$6/T$6),T$5),0),IF(MOD($A387-1-T$10,'Feuille1-Catégories'!$F$5+1)=0,T$3,""))),"")</f>
        <v/>
      </c>
      <c r="U387" s="29" t="str">
        <f ca="1">IF(AND($A387&lt;&gt;"",U$9&lt;&gt;""),IF(HLOOKUP(U$9,'Feuille1-Catégories'!$C$1:$G$2,2,FALSE)="OUI",U$3,IF(HLOOKUP(U$9,'Feuille1-Catégories'!$C$1:$G$3,3,FALSE)="OUI",OFFSET(U$3,MOD(QUOTIENT(ROW()-ROW($A$20),'Feuille1-Catégories'!$B$6/U$6),U$5),0),IF(MOD($A387-1-U$10,'Feuille1-Catégories'!$F$5+1)=0,U$3,""))),"")</f>
        <v/>
      </c>
      <c r="V387" s="29" t="str">
        <f ca="1">IF(AND($A387&lt;&gt;"",V$9&lt;&gt;""),IF(HLOOKUP(V$9,'Feuille1-Catégories'!$C$1:$G$2,2,FALSE)="OUI",V$3,IF(HLOOKUP(V$9,'Feuille1-Catégories'!$C$1:$G$3,3,FALSE)="OUI",OFFSET(V$3,MOD(QUOTIENT(ROW()-ROW($A$20),'Feuille1-Catégories'!$B$6/V$6),V$5),0),IF(MOD($A387-1-V$10,'Feuille1-Catégories'!$F$5+1)=0,V$3,""))),"")</f>
        <v/>
      </c>
      <c r="W387" s="29" t="str">
        <f ca="1">IF(AND($A387&lt;&gt;"",W$9&lt;&gt;""),IF(HLOOKUP(W$9,'Feuille1-Catégories'!$C$1:$G$2,2,FALSE)="OUI",W$3,IF(HLOOKUP(W$9,'Feuille1-Catégories'!$C$1:$G$3,3,FALSE)="OUI",OFFSET(W$3,MOD(QUOTIENT(ROW()-ROW($A$20),'Feuille1-Catégories'!$B$6/W$6),W$5),0),IF(MOD($A387-1-W$10,'Feuille1-Catégories'!$F$5+1)=0,W$3,""))),"")</f>
        <v/>
      </c>
      <c r="X387" s="29" t="str">
        <f ca="1">IF(AND($A387&lt;&gt;"",X$9&lt;&gt;""),IF(HLOOKUP(X$9,'Feuille1-Catégories'!$C$1:$G$2,2,FALSE)="OUI",X$3,IF(HLOOKUP(X$9,'Feuille1-Catégories'!$C$1:$G$3,3,FALSE)="OUI",OFFSET(X$3,MOD(QUOTIENT(ROW()-ROW($A$20),'Feuille1-Catégories'!$B$6/X$6),X$5),0),IF(MOD($A387-1-X$10,'Feuille1-Catégories'!$F$5+1)=0,X$3,""))),"")</f>
        <v/>
      </c>
      <c r="Y387" s="29" t="str">
        <f ca="1">IF(AND($A387&lt;&gt;"",Y$9&lt;&gt;""),IF(HLOOKUP(Y$9,'Feuille1-Catégories'!$C$1:$G$2,2,FALSE)="OUI",Y$3,IF(HLOOKUP(Y$9,'Feuille1-Catégories'!$C$1:$G$3,3,FALSE)="OUI",OFFSET(Y$3,MOD(QUOTIENT(ROW()-ROW($A$20),'Feuille1-Catégories'!$B$6/Y$6),Y$5),0),IF(MOD($A387-1-Y$10,'Feuille1-Catégories'!$F$5+1)=0,Y$3,""))),"")</f>
        <v/>
      </c>
      <c r="Z387" s="29" t="str">
        <f ca="1">IF(AND($A387&lt;&gt;"",Z$9&lt;&gt;""),IF(HLOOKUP(Z$9,'Feuille1-Catégories'!$C$1:$G$2,2,FALSE)="OUI",Z$3,IF(HLOOKUP(Z$9,'Feuille1-Catégories'!$C$1:$G$3,3,FALSE)="OUI",OFFSET(Z$3,MOD(QUOTIENT(ROW()-ROW($A$20),'Feuille1-Catégories'!$B$6/Z$6),Z$5),0),IF(MOD($A387-1-Z$10,'Feuille1-Catégories'!$F$5+1)=0,Z$3,""))),"")</f>
        <v/>
      </c>
    </row>
    <row r="388" spans="1:26" ht="17" x14ac:dyDescent="0.2">
      <c r="A388" s="21" t="str">
        <f>IF('Feuille2-Prix de vente'!A388&lt;&gt;"",'Feuille2-Prix de vente'!A388,"")</f>
        <v/>
      </c>
      <c r="B388" s="33" t="str">
        <f>IF('Feuille2-Prix de vente'!B388&lt;&gt;"",'Feuille2-Prix de vente'!B388,"")</f>
        <v/>
      </c>
      <c r="C388" s="10" t="str">
        <f>IF('Feuille2-Prix de vente'!C388&lt;&gt;"",'Feuille2-Prix de vente'!C388,"")</f>
        <v/>
      </c>
      <c r="D388" s="10" t="str">
        <f t="shared" si="5"/>
        <v/>
      </c>
      <c r="E388" s="10" t="str">
        <f>IF('Feuille2-Prix de vente'!E388&lt;&gt;"",'Feuille2-Prix de vente'!E388,"")</f>
        <v/>
      </c>
      <c r="F388" s="29" t="str">
        <f ca="1">IF(AND($A388&lt;&gt;"",F$9&lt;&gt;""),IF(HLOOKUP(F$9,'Feuille1-Catégories'!$C$1:$G$2,2,FALSE)="OUI",F$3,IF(HLOOKUP(F$9,'Feuille1-Catégories'!$C$1:$G$3,3,FALSE)="OUI",OFFSET(F$3,MOD(QUOTIENT(ROW()-ROW($A$20),'Feuille1-Catégories'!$B$6/F$6),F$5),0),IF(MOD($A388-1-F$10,'Feuille1-Catégories'!$F$5+1)=0,F$3,""))),"")</f>
        <v/>
      </c>
      <c r="G388" s="29" t="str">
        <f ca="1">IF(AND($A388&lt;&gt;"",G$9&lt;&gt;""),IF(HLOOKUP(G$9,'Feuille1-Catégories'!$C$1:$G$2,2,FALSE)="OUI",G$3,IF(HLOOKUP(G$9,'Feuille1-Catégories'!$C$1:$G$3,3,FALSE)="OUI",OFFSET(G$3,MOD(QUOTIENT(ROW()-ROW($A$20),'Feuille1-Catégories'!$B$6/G$6),G$5),0),IF(MOD($A388-1-G$10,'Feuille1-Catégories'!$F$5+1)=0,G$3,""))),"")</f>
        <v/>
      </c>
      <c r="H388" s="29" t="str">
        <f ca="1">IF(AND($A388&lt;&gt;"",H$9&lt;&gt;""),IF(HLOOKUP(H$9,'Feuille1-Catégories'!$C$1:$G$2,2,FALSE)="OUI",H$3,IF(HLOOKUP(H$9,'Feuille1-Catégories'!$C$1:$G$3,3,FALSE)="OUI",OFFSET(H$3,MOD(QUOTIENT(ROW()-ROW($A$20),'Feuille1-Catégories'!$B$6/H$6),H$5),0),IF(MOD($A388-1-H$10,'Feuille1-Catégories'!$F$5+1)=0,H$3,""))),"")</f>
        <v/>
      </c>
      <c r="I388" s="29" t="str">
        <f ca="1">IF(AND($A388&lt;&gt;"",I$9&lt;&gt;""),IF(HLOOKUP(I$9,'Feuille1-Catégories'!$C$1:$G$2,2,FALSE)="OUI",I$3,IF(HLOOKUP(I$9,'Feuille1-Catégories'!$C$1:$G$3,3,FALSE)="OUI",OFFSET(I$3,MOD(QUOTIENT(ROW()-ROW($A$20),'Feuille1-Catégories'!$B$6/I$6),I$5),0),IF(MOD($A388-1-I$10,'Feuille1-Catégories'!$F$5+1)=0,I$3,""))),"")</f>
        <v/>
      </c>
      <c r="J388" s="29" t="str">
        <f ca="1">IF(AND($A388&lt;&gt;"",J$9&lt;&gt;""),IF(HLOOKUP(J$9,'Feuille1-Catégories'!$C$1:$G$2,2,FALSE)="OUI",J$3,IF(HLOOKUP(J$9,'Feuille1-Catégories'!$C$1:$G$3,3,FALSE)="OUI",OFFSET(J$3,MOD(QUOTIENT(ROW()-ROW($A$20),'Feuille1-Catégories'!$B$6/J$6),J$5),0),IF(MOD($A388-1-J$10,'Feuille1-Catégories'!$F$5+1)=0,J$3,""))),"")</f>
        <v/>
      </c>
      <c r="K388" s="29" t="str">
        <f ca="1">IF(AND($A388&lt;&gt;"",K$9&lt;&gt;""),IF(HLOOKUP(K$9,'Feuille1-Catégories'!$C$1:$G$2,2,FALSE)="OUI",K$3,IF(HLOOKUP(K$9,'Feuille1-Catégories'!$C$1:$G$3,3,FALSE)="OUI",OFFSET(K$3,MOD(QUOTIENT(ROW()-ROW($A$20),'Feuille1-Catégories'!$B$6/K$6),K$5),0),IF(MOD($A388-1-K$10,'Feuille1-Catégories'!$F$5+1)=0,K$3,""))),"")</f>
        <v/>
      </c>
      <c r="L388" s="29" t="str">
        <f ca="1">IF(AND($A388&lt;&gt;"",L$9&lt;&gt;""),IF(HLOOKUP(L$9,'Feuille1-Catégories'!$C$1:$G$2,2,FALSE)="OUI",L$3,IF(HLOOKUP(L$9,'Feuille1-Catégories'!$C$1:$G$3,3,FALSE)="OUI",OFFSET(L$3,MOD(QUOTIENT(ROW()-ROW($A$20),'Feuille1-Catégories'!$B$6/L$6),L$5),0),IF(MOD($A388-1-L$10,'Feuille1-Catégories'!$F$5+1)=0,L$3,""))),"")</f>
        <v/>
      </c>
      <c r="M388" s="29" t="str">
        <f ca="1">IF(AND($A388&lt;&gt;"",M$9&lt;&gt;""),IF(HLOOKUP(M$9,'Feuille1-Catégories'!$C$1:$G$2,2,FALSE)="OUI",M$3,IF(HLOOKUP(M$9,'Feuille1-Catégories'!$C$1:$G$3,3,FALSE)="OUI",OFFSET(M$3,MOD(QUOTIENT(ROW()-ROW($A$20),'Feuille1-Catégories'!$B$6/M$6),M$5),0),IF(MOD($A388-1-M$10,'Feuille1-Catégories'!$F$5+1)=0,M$3,""))),"")</f>
        <v/>
      </c>
      <c r="N388" s="29" t="str">
        <f ca="1">IF(AND($A388&lt;&gt;"",N$9&lt;&gt;""),IF(HLOOKUP(N$9,'Feuille1-Catégories'!$C$1:$G$2,2,FALSE)="OUI",N$3,IF(HLOOKUP(N$9,'Feuille1-Catégories'!$C$1:$G$3,3,FALSE)="OUI",OFFSET(N$3,MOD(QUOTIENT(ROW()-ROW($A$20),'Feuille1-Catégories'!$B$6/N$6),N$5),0),IF(MOD($A388-1-N$10,'Feuille1-Catégories'!$F$5+1)=0,N$3,""))),"")</f>
        <v/>
      </c>
      <c r="O388" s="29" t="str">
        <f ca="1">IF(AND($A388&lt;&gt;"",O$9&lt;&gt;""),IF(HLOOKUP(O$9,'Feuille1-Catégories'!$C$1:$G$2,2,FALSE)="OUI",O$3,IF(HLOOKUP(O$9,'Feuille1-Catégories'!$C$1:$G$3,3,FALSE)="OUI",OFFSET(O$3,MOD(QUOTIENT(ROW()-ROW($A$20),'Feuille1-Catégories'!$B$6/O$6),O$5),0),IF(MOD($A388-1-O$10,'Feuille1-Catégories'!$F$5+1)=0,O$3,""))),"")</f>
        <v/>
      </c>
      <c r="P388" s="29" t="str">
        <f ca="1">IF(AND($A388&lt;&gt;"",P$9&lt;&gt;""),IF(HLOOKUP(P$9,'Feuille1-Catégories'!$C$1:$G$2,2,FALSE)="OUI",P$3,IF(HLOOKUP(P$9,'Feuille1-Catégories'!$C$1:$G$3,3,FALSE)="OUI",OFFSET(P$3,MOD(QUOTIENT(ROW()-ROW($A$20),'Feuille1-Catégories'!$B$6/P$6),P$5),0),IF(MOD($A388-1-P$10,'Feuille1-Catégories'!$F$5+1)=0,P$3,""))),"")</f>
        <v/>
      </c>
      <c r="Q388" s="29" t="str">
        <f ca="1">IF(AND($A388&lt;&gt;"",Q$9&lt;&gt;""),IF(HLOOKUP(Q$9,'Feuille1-Catégories'!$C$1:$G$2,2,FALSE)="OUI",Q$3,IF(HLOOKUP(Q$9,'Feuille1-Catégories'!$C$1:$G$3,3,FALSE)="OUI",OFFSET(Q$3,MOD(QUOTIENT(ROW()-ROW($A$20),'Feuille1-Catégories'!$B$6/Q$6),Q$5),0),IF(MOD($A388-1-Q$10,'Feuille1-Catégories'!$F$5+1)=0,Q$3,""))),"")</f>
        <v/>
      </c>
      <c r="R388" s="29" t="str">
        <f ca="1">IF(AND($A388&lt;&gt;"",R$9&lt;&gt;""),IF(HLOOKUP(R$9,'Feuille1-Catégories'!$C$1:$G$2,2,FALSE)="OUI",R$3,IF(HLOOKUP(R$9,'Feuille1-Catégories'!$C$1:$G$3,3,FALSE)="OUI",OFFSET(R$3,MOD(QUOTIENT(ROW()-ROW($A$20),'Feuille1-Catégories'!$B$6/R$6),R$5),0),IF(MOD($A388-1-R$10,'Feuille1-Catégories'!$F$5+1)=0,R$3,""))),"")</f>
        <v/>
      </c>
      <c r="S388" s="29" t="str">
        <f ca="1">IF(AND($A388&lt;&gt;"",S$9&lt;&gt;""),IF(HLOOKUP(S$9,'Feuille1-Catégories'!$C$1:$G$2,2,FALSE)="OUI",S$3,IF(HLOOKUP(S$9,'Feuille1-Catégories'!$C$1:$G$3,3,FALSE)="OUI",OFFSET(S$3,MOD(QUOTIENT(ROW()-ROW($A$20),'Feuille1-Catégories'!$B$6/S$6),S$5),0),IF(MOD($A388-1-S$10,'Feuille1-Catégories'!$F$5+1)=0,S$3,""))),"")</f>
        <v/>
      </c>
      <c r="T388" s="29" t="str">
        <f ca="1">IF(AND($A388&lt;&gt;"",T$9&lt;&gt;""),IF(HLOOKUP(T$9,'Feuille1-Catégories'!$C$1:$G$2,2,FALSE)="OUI",T$3,IF(HLOOKUP(T$9,'Feuille1-Catégories'!$C$1:$G$3,3,FALSE)="OUI",OFFSET(T$3,MOD(QUOTIENT(ROW()-ROW($A$20),'Feuille1-Catégories'!$B$6/T$6),T$5),0),IF(MOD($A388-1-T$10,'Feuille1-Catégories'!$F$5+1)=0,T$3,""))),"")</f>
        <v/>
      </c>
      <c r="U388" s="29" t="str">
        <f ca="1">IF(AND($A388&lt;&gt;"",U$9&lt;&gt;""),IF(HLOOKUP(U$9,'Feuille1-Catégories'!$C$1:$G$2,2,FALSE)="OUI",U$3,IF(HLOOKUP(U$9,'Feuille1-Catégories'!$C$1:$G$3,3,FALSE)="OUI",OFFSET(U$3,MOD(QUOTIENT(ROW()-ROW($A$20),'Feuille1-Catégories'!$B$6/U$6),U$5),0),IF(MOD($A388-1-U$10,'Feuille1-Catégories'!$F$5+1)=0,U$3,""))),"")</f>
        <v/>
      </c>
      <c r="V388" s="29" t="str">
        <f ca="1">IF(AND($A388&lt;&gt;"",V$9&lt;&gt;""),IF(HLOOKUP(V$9,'Feuille1-Catégories'!$C$1:$G$2,2,FALSE)="OUI",V$3,IF(HLOOKUP(V$9,'Feuille1-Catégories'!$C$1:$G$3,3,FALSE)="OUI",OFFSET(V$3,MOD(QUOTIENT(ROW()-ROW($A$20),'Feuille1-Catégories'!$B$6/V$6),V$5),0),IF(MOD($A388-1-V$10,'Feuille1-Catégories'!$F$5+1)=0,V$3,""))),"")</f>
        <v/>
      </c>
      <c r="W388" s="29" t="str">
        <f ca="1">IF(AND($A388&lt;&gt;"",W$9&lt;&gt;""),IF(HLOOKUP(W$9,'Feuille1-Catégories'!$C$1:$G$2,2,FALSE)="OUI",W$3,IF(HLOOKUP(W$9,'Feuille1-Catégories'!$C$1:$G$3,3,FALSE)="OUI",OFFSET(W$3,MOD(QUOTIENT(ROW()-ROW($A$20),'Feuille1-Catégories'!$B$6/W$6),W$5),0),IF(MOD($A388-1-W$10,'Feuille1-Catégories'!$F$5+1)=0,W$3,""))),"")</f>
        <v/>
      </c>
      <c r="X388" s="29" t="str">
        <f ca="1">IF(AND($A388&lt;&gt;"",X$9&lt;&gt;""),IF(HLOOKUP(X$9,'Feuille1-Catégories'!$C$1:$G$2,2,FALSE)="OUI",X$3,IF(HLOOKUP(X$9,'Feuille1-Catégories'!$C$1:$G$3,3,FALSE)="OUI",OFFSET(X$3,MOD(QUOTIENT(ROW()-ROW($A$20),'Feuille1-Catégories'!$B$6/X$6),X$5),0),IF(MOD($A388-1-X$10,'Feuille1-Catégories'!$F$5+1)=0,X$3,""))),"")</f>
        <v/>
      </c>
      <c r="Y388" s="29" t="str">
        <f ca="1">IF(AND($A388&lt;&gt;"",Y$9&lt;&gt;""),IF(HLOOKUP(Y$9,'Feuille1-Catégories'!$C$1:$G$2,2,FALSE)="OUI",Y$3,IF(HLOOKUP(Y$9,'Feuille1-Catégories'!$C$1:$G$3,3,FALSE)="OUI",OFFSET(Y$3,MOD(QUOTIENT(ROW()-ROW($A$20),'Feuille1-Catégories'!$B$6/Y$6),Y$5),0),IF(MOD($A388-1-Y$10,'Feuille1-Catégories'!$F$5+1)=0,Y$3,""))),"")</f>
        <v/>
      </c>
      <c r="Z388" s="29" t="str">
        <f ca="1">IF(AND($A388&lt;&gt;"",Z$9&lt;&gt;""),IF(HLOOKUP(Z$9,'Feuille1-Catégories'!$C$1:$G$2,2,FALSE)="OUI",Z$3,IF(HLOOKUP(Z$9,'Feuille1-Catégories'!$C$1:$G$3,3,FALSE)="OUI",OFFSET(Z$3,MOD(QUOTIENT(ROW()-ROW($A$20),'Feuille1-Catégories'!$B$6/Z$6),Z$5),0),IF(MOD($A388-1-Z$10,'Feuille1-Catégories'!$F$5+1)=0,Z$3,""))),"")</f>
        <v/>
      </c>
    </row>
    <row r="389" spans="1:26" ht="17" x14ac:dyDescent="0.2">
      <c r="A389" s="21" t="str">
        <f>IF('Feuille2-Prix de vente'!A389&lt;&gt;"",'Feuille2-Prix de vente'!A389,"")</f>
        <v/>
      </c>
      <c r="B389" s="33" t="str">
        <f>IF('Feuille2-Prix de vente'!B389&lt;&gt;"",'Feuille2-Prix de vente'!B389,"")</f>
        <v/>
      </c>
      <c r="C389" s="10" t="str">
        <f>IF('Feuille2-Prix de vente'!C389&lt;&gt;"",'Feuille2-Prix de vente'!C389,"")</f>
        <v/>
      </c>
      <c r="D389" s="10" t="str">
        <f t="shared" si="5"/>
        <v/>
      </c>
      <c r="E389" s="10" t="str">
        <f>IF('Feuille2-Prix de vente'!E389&lt;&gt;"",'Feuille2-Prix de vente'!E389,"")</f>
        <v/>
      </c>
      <c r="F389" s="29" t="str">
        <f ca="1">IF(AND($A389&lt;&gt;"",F$9&lt;&gt;""),IF(HLOOKUP(F$9,'Feuille1-Catégories'!$C$1:$G$2,2,FALSE)="OUI",F$3,IF(HLOOKUP(F$9,'Feuille1-Catégories'!$C$1:$G$3,3,FALSE)="OUI",OFFSET(F$3,MOD(QUOTIENT(ROW()-ROW($A$20),'Feuille1-Catégories'!$B$6/F$6),F$5),0),IF(MOD($A389-1-F$10,'Feuille1-Catégories'!$F$5+1)=0,F$3,""))),"")</f>
        <v/>
      </c>
      <c r="G389" s="29" t="str">
        <f ca="1">IF(AND($A389&lt;&gt;"",G$9&lt;&gt;""),IF(HLOOKUP(G$9,'Feuille1-Catégories'!$C$1:$G$2,2,FALSE)="OUI",G$3,IF(HLOOKUP(G$9,'Feuille1-Catégories'!$C$1:$G$3,3,FALSE)="OUI",OFFSET(G$3,MOD(QUOTIENT(ROW()-ROW($A$20),'Feuille1-Catégories'!$B$6/G$6),G$5),0),IF(MOD($A389-1-G$10,'Feuille1-Catégories'!$F$5+1)=0,G$3,""))),"")</f>
        <v/>
      </c>
      <c r="H389" s="29" t="str">
        <f ca="1">IF(AND($A389&lt;&gt;"",H$9&lt;&gt;""),IF(HLOOKUP(H$9,'Feuille1-Catégories'!$C$1:$G$2,2,FALSE)="OUI",H$3,IF(HLOOKUP(H$9,'Feuille1-Catégories'!$C$1:$G$3,3,FALSE)="OUI",OFFSET(H$3,MOD(QUOTIENT(ROW()-ROW($A$20),'Feuille1-Catégories'!$B$6/H$6),H$5),0),IF(MOD($A389-1-H$10,'Feuille1-Catégories'!$F$5+1)=0,H$3,""))),"")</f>
        <v/>
      </c>
      <c r="I389" s="29" t="str">
        <f ca="1">IF(AND($A389&lt;&gt;"",I$9&lt;&gt;""),IF(HLOOKUP(I$9,'Feuille1-Catégories'!$C$1:$G$2,2,FALSE)="OUI",I$3,IF(HLOOKUP(I$9,'Feuille1-Catégories'!$C$1:$G$3,3,FALSE)="OUI",OFFSET(I$3,MOD(QUOTIENT(ROW()-ROW($A$20),'Feuille1-Catégories'!$B$6/I$6),I$5),0),IF(MOD($A389-1-I$10,'Feuille1-Catégories'!$F$5+1)=0,I$3,""))),"")</f>
        <v/>
      </c>
      <c r="J389" s="29" t="str">
        <f ca="1">IF(AND($A389&lt;&gt;"",J$9&lt;&gt;""),IF(HLOOKUP(J$9,'Feuille1-Catégories'!$C$1:$G$2,2,FALSE)="OUI",J$3,IF(HLOOKUP(J$9,'Feuille1-Catégories'!$C$1:$G$3,3,FALSE)="OUI",OFFSET(J$3,MOD(QUOTIENT(ROW()-ROW($A$20),'Feuille1-Catégories'!$B$6/J$6),J$5),0),IF(MOD($A389-1-J$10,'Feuille1-Catégories'!$F$5+1)=0,J$3,""))),"")</f>
        <v/>
      </c>
      <c r="K389" s="29" t="str">
        <f ca="1">IF(AND($A389&lt;&gt;"",K$9&lt;&gt;""),IF(HLOOKUP(K$9,'Feuille1-Catégories'!$C$1:$G$2,2,FALSE)="OUI",K$3,IF(HLOOKUP(K$9,'Feuille1-Catégories'!$C$1:$G$3,3,FALSE)="OUI",OFFSET(K$3,MOD(QUOTIENT(ROW()-ROW($A$20),'Feuille1-Catégories'!$B$6/K$6),K$5),0),IF(MOD($A389-1-K$10,'Feuille1-Catégories'!$F$5+1)=0,K$3,""))),"")</f>
        <v/>
      </c>
      <c r="L389" s="29" t="str">
        <f ca="1">IF(AND($A389&lt;&gt;"",L$9&lt;&gt;""),IF(HLOOKUP(L$9,'Feuille1-Catégories'!$C$1:$G$2,2,FALSE)="OUI",L$3,IF(HLOOKUP(L$9,'Feuille1-Catégories'!$C$1:$G$3,3,FALSE)="OUI",OFFSET(L$3,MOD(QUOTIENT(ROW()-ROW($A$20),'Feuille1-Catégories'!$B$6/L$6),L$5),0),IF(MOD($A389-1-L$10,'Feuille1-Catégories'!$F$5+1)=0,L$3,""))),"")</f>
        <v/>
      </c>
      <c r="M389" s="29" t="str">
        <f ca="1">IF(AND($A389&lt;&gt;"",M$9&lt;&gt;""),IF(HLOOKUP(M$9,'Feuille1-Catégories'!$C$1:$G$2,2,FALSE)="OUI",M$3,IF(HLOOKUP(M$9,'Feuille1-Catégories'!$C$1:$G$3,3,FALSE)="OUI",OFFSET(M$3,MOD(QUOTIENT(ROW()-ROW($A$20),'Feuille1-Catégories'!$B$6/M$6),M$5),0),IF(MOD($A389-1-M$10,'Feuille1-Catégories'!$F$5+1)=0,M$3,""))),"")</f>
        <v/>
      </c>
      <c r="N389" s="29" t="str">
        <f ca="1">IF(AND($A389&lt;&gt;"",N$9&lt;&gt;""),IF(HLOOKUP(N$9,'Feuille1-Catégories'!$C$1:$G$2,2,FALSE)="OUI",N$3,IF(HLOOKUP(N$9,'Feuille1-Catégories'!$C$1:$G$3,3,FALSE)="OUI",OFFSET(N$3,MOD(QUOTIENT(ROW()-ROW($A$20),'Feuille1-Catégories'!$B$6/N$6),N$5),0),IF(MOD($A389-1-N$10,'Feuille1-Catégories'!$F$5+1)=0,N$3,""))),"")</f>
        <v/>
      </c>
      <c r="O389" s="29" t="str">
        <f ca="1">IF(AND($A389&lt;&gt;"",O$9&lt;&gt;""),IF(HLOOKUP(O$9,'Feuille1-Catégories'!$C$1:$G$2,2,FALSE)="OUI",O$3,IF(HLOOKUP(O$9,'Feuille1-Catégories'!$C$1:$G$3,3,FALSE)="OUI",OFFSET(O$3,MOD(QUOTIENT(ROW()-ROW($A$20),'Feuille1-Catégories'!$B$6/O$6),O$5),0),IF(MOD($A389-1-O$10,'Feuille1-Catégories'!$F$5+1)=0,O$3,""))),"")</f>
        <v/>
      </c>
      <c r="P389" s="29" t="str">
        <f ca="1">IF(AND($A389&lt;&gt;"",P$9&lt;&gt;""),IF(HLOOKUP(P$9,'Feuille1-Catégories'!$C$1:$G$2,2,FALSE)="OUI",P$3,IF(HLOOKUP(P$9,'Feuille1-Catégories'!$C$1:$G$3,3,FALSE)="OUI",OFFSET(P$3,MOD(QUOTIENT(ROW()-ROW($A$20),'Feuille1-Catégories'!$B$6/P$6),P$5),0),IF(MOD($A389-1-P$10,'Feuille1-Catégories'!$F$5+1)=0,P$3,""))),"")</f>
        <v/>
      </c>
      <c r="Q389" s="29" t="str">
        <f ca="1">IF(AND($A389&lt;&gt;"",Q$9&lt;&gt;""),IF(HLOOKUP(Q$9,'Feuille1-Catégories'!$C$1:$G$2,2,FALSE)="OUI",Q$3,IF(HLOOKUP(Q$9,'Feuille1-Catégories'!$C$1:$G$3,3,FALSE)="OUI",OFFSET(Q$3,MOD(QUOTIENT(ROW()-ROW($A$20),'Feuille1-Catégories'!$B$6/Q$6),Q$5),0),IF(MOD($A389-1-Q$10,'Feuille1-Catégories'!$F$5+1)=0,Q$3,""))),"")</f>
        <v/>
      </c>
      <c r="R389" s="29" t="str">
        <f ca="1">IF(AND($A389&lt;&gt;"",R$9&lt;&gt;""),IF(HLOOKUP(R$9,'Feuille1-Catégories'!$C$1:$G$2,2,FALSE)="OUI",R$3,IF(HLOOKUP(R$9,'Feuille1-Catégories'!$C$1:$G$3,3,FALSE)="OUI",OFFSET(R$3,MOD(QUOTIENT(ROW()-ROW($A$20),'Feuille1-Catégories'!$B$6/R$6),R$5),0),IF(MOD($A389-1-R$10,'Feuille1-Catégories'!$F$5+1)=0,R$3,""))),"")</f>
        <v/>
      </c>
      <c r="S389" s="29" t="str">
        <f ca="1">IF(AND($A389&lt;&gt;"",S$9&lt;&gt;""),IF(HLOOKUP(S$9,'Feuille1-Catégories'!$C$1:$G$2,2,FALSE)="OUI",S$3,IF(HLOOKUP(S$9,'Feuille1-Catégories'!$C$1:$G$3,3,FALSE)="OUI",OFFSET(S$3,MOD(QUOTIENT(ROW()-ROW($A$20),'Feuille1-Catégories'!$B$6/S$6),S$5),0),IF(MOD($A389-1-S$10,'Feuille1-Catégories'!$F$5+1)=0,S$3,""))),"")</f>
        <v/>
      </c>
      <c r="T389" s="29" t="str">
        <f ca="1">IF(AND($A389&lt;&gt;"",T$9&lt;&gt;""),IF(HLOOKUP(T$9,'Feuille1-Catégories'!$C$1:$G$2,2,FALSE)="OUI",T$3,IF(HLOOKUP(T$9,'Feuille1-Catégories'!$C$1:$G$3,3,FALSE)="OUI",OFFSET(T$3,MOD(QUOTIENT(ROW()-ROW($A$20),'Feuille1-Catégories'!$B$6/T$6),T$5),0),IF(MOD($A389-1-T$10,'Feuille1-Catégories'!$F$5+1)=0,T$3,""))),"")</f>
        <v/>
      </c>
      <c r="U389" s="29" t="str">
        <f ca="1">IF(AND($A389&lt;&gt;"",U$9&lt;&gt;""),IF(HLOOKUP(U$9,'Feuille1-Catégories'!$C$1:$G$2,2,FALSE)="OUI",U$3,IF(HLOOKUP(U$9,'Feuille1-Catégories'!$C$1:$G$3,3,FALSE)="OUI",OFFSET(U$3,MOD(QUOTIENT(ROW()-ROW($A$20),'Feuille1-Catégories'!$B$6/U$6),U$5),0),IF(MOD($A389-1-U$10,'Feuille1-Catégories'!$F$5+1)=0,U$3,""))),"")</f>
        <v/>
      </c>
      <c r="V389" s="29" t="str">
        <f ca="1">IF(AND($A389&lt;&gt;"",V$9&lt;&gt;""),IF(HLOOKUP(V$9,'Feuille1-Catégories'!$C$1:$G$2,2,FALSE)="OUI",V$3,IF(HLOOKUP(V$9,'Feuille1-Catégories'!$C$1:$G$3,3,FALSE)="OUI",OFFSET(V$3,MOD(QUOTIENT(ROW()-ROW($A$20),'Feuille1-Catégories'!$B$6/V$6),V$5),0),IF(MOD($A389-1-V$10,'Feuille1-Catégories'!$F$5+1)=0,V$3,""))),"")</f>
        <v/>
      </c>
      <c r="W389" s="29" t="str">
        <f ca="1">IF(AND($A389&lt;&gt;"",W$9&lt;&gt;""),IF(HLOOKUP(W$9,'Feuille1-Catégories'!$C$1:$G$2,2,FALSE)="OUI",W$3,IF(HLOOKUP(W$9,'Feuille1-Catégories'!$C$1:$G$3,3,FALSE)="OUI",OFFSET(W$3,MOD(QUOTIENT(ROW()-ROW($A$20),'Feuille1-Catégories'!$B$6/W$6),W$5),0),IF(MOD($A389-1-W$10,'Feuille1-Catégories'!$F$5+1)=0,W$3,""))),"")</f>
        <v/>
      </c>
      <c r="X389" s="29" t="str">
        <f ca="1">IF(AND($A389&lt;&gt;"",X$9&lt;&gt;""),IF(HLOOKUP(X$9,'Feuille1-Catégories'!$C$1:$G$2,2,FALSE)="OUI",X$3,IF(HLOOKUP(X$9,'Feuille1-Catégories'!$C$1:$G$3,3,FALSE)="OUI",OFFSET(X$3,MOD(QUOTIENT(ROW()-ROW($A$20),'Feuille1-Catégories'!$B$6/X$6),X$5),0),IF(MOD($A389-1-X$10,'Feuille1-Catégories'!$F$5+1)=0,X$3,""))),"")</f>
        <v/>
      </c>
      <c r="Y389" s="29" t="str">
        <f ca="1">IF(AND($A389&lt;&gt;"",Y$9&lt;&gt;""),IF(HLOOKUP(Y$9,'Feuille1-Catégories'!$C$1:$G$2,2,FALSE)="OUI",Y$3,IF(HLOOKUP(Y$9,'Feuille1-Catégories'!$C$1:$G$3,3,FALSE)="OUI",OFFSET(Y$3,MOD(QUOTIENT(ROW()-ROW($A$20),'Feuille1-Catégories'!$B$6/Y$6),Y$5),0),IF(MOD($A389-1-Y$10,'Feuille1-Catégories'!$F$5+1)=0,Y$3,""))),"")</f>
        <v/>
      </c>
      <c r="Z389" s="29" t="str">
        <f ca="1">IF(AND($A389&lt;&gt;"",Z$9&lt;&gt;""),IF(HLOOKUP(Z$9,'Feuille1-Catégories'!$C$1:$G$2,2,FALSE)="OUI",Z$3,IF(HLOOKUP(Z$9,'Feuille1-Catégories'!$C$1:$G$3,3,FALSE)="OUI",OFFSET(Z$3,MOD(QUOTIENT(ROW()-ROW($A$20),'Feuille1-Catégories'!$B$6/Z$6),Z$5),0),IF(MOD($A389-1-Z$10,'Feuille1-Catégories'!$F$5+1)=0,Z$3,""))),"")</f>
        <v/>
      </c>
    </row>
    <row r="390" spans="1:26" ht="17" x14ac:dyDescent="0.2">
      <c r="A390" s="21" t="str">
        <f>IF('Feuille2-Prix de vente'!A390&lt;&gt;"",'Feuille2-Prix de vente'!A390,"")</f>
        <v/>
      </c>
      <c r="B390" s="33" t="str">
        <f>IF('Feuille2-Prix de vente'!B390&lt;&gt;"",'Feuille2-Prix de vente'!B390,"")</f>
        <v/>
      </c>
      <c r="C390" s="10" t="str">
        <f>IF('Feuille2-Prix de vente'!C390&lt;&gt;"",'Feuille2-Prix de vente'!C390,"")</f>
        <v/>
      </c>
      <c r="D390" s="10" t="str">
        <f t="shared" si="5"/>
        <v/>
      </c>
      <c r="E390" s="10" t="str">
        <f>IF('Feuille2-Prix de vente'!E390&lt;&gt;"",'Feuille2-Prix de vente'!E390,"")</f>
        <v/>
      </c>
      <c r="F390" s="29" t="str">
        <f ca="1">IF(AND($A390&lt;&gt;"",F$9&lt;&gt;""),IF(HLOOKUP(F$9,'Feuille1-Catégories'!$C$1:$G$2,2,FALSE)="OUI",F$3,IF(HLOOKUP(F$9,'Feuille1-Catégories'!$C$1:$G$3,3,FALSE)="OUI",OFFSET(F$3,MOD(QUOTIENT(ROW()-ROW($A$20),'Feuille1-Catégories'!$B$6/F$6),F$5),0),IF(MOD($A390-1-F$10,'Feuille1-Catégories'!$F$5+1)=0,F$3,""))),"")</f>
        <v/>
      </c>
      <c r="G390" s="29" t="str">
        <f ca="1">IF(AND($A390&lt;&gt;"",G$9&lt;&gt;""),IF(HLOOKUP(G$9,'Feuille1-Catégories'!$C$1:$G$2,2,FALSE)="OUI",G$3,IF(HLOOKUP(G$9,'Feuille1-Catégories'!$C$1:$G$3,3,FALSE)="OUI",OFFSET(G$3,MOD(QUOTIENT(ROW()-ROW($A$20),'Feuille1-Catégories'!$B$6/G$6),G$5),0),IF(MOD($A390-1-G$10,'Feuille1-Catégories'!$F$5+1)=0,G$3,""))),"")</f>
        <v/>
      </c>
      <c r="H390" s="29" t="str">
        <f ca="1">IF(AND($A390&lt;&gt;"",H$9&lt;&gt;""),IF(HLOOKUP(H$9,'Feuille1-Catégories'!$C$1:$G$2,2,FALSE)="OUI",H$3,IF(HLOOKUP(H$9,'Feuille1-Catégories'!$C$1:$G$3,3,FALSE)="OUI",OFFSET(H$3,MOD(QUOTIENT(ROW()-ROW($A$20),'Feuille1-Catégories'!$B$6/H$6),H$5),0),IF(MOD($A390-1-H$10,'Feuille1-Catégories'!$F$5+1)=0,H$3,""))),"")</f>
        <v/>
      </c>
      <c r="I390" s="29" t="str">
        <f ca="1">IF(AND($A390&lt;&gt;"",I$9&lt;&gt;""),IF(HLOOKUP(I$9,'Feuille1-Catégories'!$C$1:$G$2,2,FALSE)="OUI",I$3,IF(HLOOKUP(I$9,'Feuille1-Catégories'!$C$1:$G$3,3,FALSE)="OUI",OFFSET(I$3,MOD(QUOTIENT(ROW()-ROW($A$20),'Feuille1-Catégories'!$B$6/I$6),I$5),0),IF(MOD($A390-1-I$10,'Feuille1-Catégories'!$F$5+1)=0,I$3,""))),"")</f>
        <v/>
      </c>
      <c r="J390" s="29" t="str">
        <f ca="1">IF(AND($A390&lt;&gt;"",J$9&lt;&gt;""),IF(HLOOKUP(J$9,'Feuille1-Catégories'!$C$1:$G$2,2,FALSE)="OUI",J$3,IF(HLOOKUP(J$9,'Feuille1-Catégories'!$C$1:$G$3,3,FALSE)="OUI",OFFSET(J$3,MOD(QUOTIENT(ROW()-ROW($A$20),'Feuille1-Catégories'!$B$6/J$6),J$5),0),IF(MOD($A390-1-J$10,'Feuille1-Catégories'!$F$5+1)=0,J$3,""))),"")</f>
        <v/>
      </c>
      <c r="K390" s="29" t="str">
        <f ca="1">IF(AND($A390&lt;&gt;"",K$9&lt;&gt;""),IF(HLOOKUP(K$9,'Feuille1-Catégories'!$C$1:$G$2,2,FALSE)="OUI",K$3,IF(HLOOKUP(K$9,'Feuille1-Catégories'!$C$1:$G$3,3,FALSE)="OUI",OFFSET(K$3,MOD(QUOTIENT(ROW()-ROW($A$20),'Feuille1-Catégories'!$B$6/K$6),K$5),0),IF(MOD($A390-1-K$10,'Feuille1-Catégories'!$F$5+1)=0,K$3,""))),"")</f>
        <v/>
      </c>
      <c r="L390" s="29" t="str">
        <f ca="1">IF(AND($A390&lt;&gt;"",L$9&lt;&gt;""),IF(HLOOKUP(L$9,'Feuille1-Catégories'!$C$1:$G$2,2,FALSE)="OUI",L$3,IF(HLOOKUP(L$9,'Feuille1-Catégories'!$C$1:$G$3,3,FALSE)="OUI",OFFSET(L$3,MOD(QUOTIENT(ROW()-ROW($A$20),'Feuille1-Catégories'!$B$6/L$6),L$5),0),IF(MOD($A390-1-L$10,'Feuille1-Catégories'!$F$5+1)=0,L$3,""))),"")</f>
        <v/>
      </c>
      <c r="M390" s="29" t="str">
        <f ca="1">IF(AND($A390&lt;&gt;"",M$9&lt;&gt;""),IF(HLOOKUP(M$9,'Feuille1-Catégories'!$C$1:$G$2,2,FALSE)="OUI",M$3,IF(HLOOKUP(M$9,'Feuille1-Catégories'!$C$1:$G$3,3,FALSE)="OUI",OFFSET(M$3,MOD(QUOTIENT(ROW()-ROW($A$20),'Feuille1-Catégories'!$B$6/M$6),M$5),0),IF(MOD($A390-1-M$10,'Feuille1-Catégories'!$F$5+1)=0,M$3,""))),"")</f>
        <v/>
      </c>
      <c r="N390" s="29" t="str">
        <f ca="1">IF(AND($A390&lt;&gt;"",N$9&lt;&gt;""),IF(HLOOKUP(N$9,'Feuille1-Catégories'!$C$1:$G$2,2,FALSE)="OUI",N$3,IF(HLOOKUP(N$9,'Feuille1-Catégories'!$C$1:$G$3,3,FALSE)="OUI",OFFSET(N$3,MOD(QUOTIENT(ROW()-ROW($A$20),'Feuille1-Catégories'!$B$6/N$6),N$5),0),IF(MOD($A390-1-N$10,'Feuille1-Catégories'!$F$5+1)=0,N$3,""))),"")</f>
        <v/>
      </c>
      <c r="O390" s="29" t="str">
        <f ca="1">IF(AND($A390&lt;&gt;"",O$9&lt;&gt;""),IF(HLOOKUP(O$9,'Feuille1-Catégories'!$C$1:$G$2,2,FALSE)="OUI",O$3,IF(HLOOKUP(O$9,'Feuille1-Catégories'!$C$1:$G$3,3,FALSE)="OUI",OFFSET(O$3,MOD(QUOTIENT(ROW()-ROW($A$20),'Feuille1-Catégories'!$B$6/O$6),O$5),0),IF(MOD($A390-1-O$10,'Feuille1-Catégories'!$F$5+1)=0,O$3,""))),"")</f>
        <v/>
      </c>
      <c r="P390" s="29" t="str">
        <f ca="1">IF(AND($A390&lt;&gt;"",P$9&lt;&gt;""),IF(HLOOKUP(P$9,'Feuille1-Catégories'!$C$1:$G$2,2,FALSE)="OUI",P$3,IF(HLOOKUP(P$9,'Feuille1-Catégories'!$C$1:$G$3,3,FALSE)="OUI",OFFSET(P$3,MOD(QUOTIENT(ROW()-ROW($A$20),'Feuille1-Catégories'!$B$6/P$6),P$5),0),IF(MOD($A390-1-P$10,'Feuille1-Catégories'!$F$5+1)=0,P$3,""))),"")</f>
        <v/>
      </c>
      <c r="Q390" s="29" t="str">
        <f ca="1">IF(AND($A390&lt;&gt;"",Q$9&lt;&gt;""),IF(HLOOKUP(Q$9,'Feuille1-Catégories'!$C$1:$G$2,2,FALSE)="OUI",Q$3,IF(HLOOKUP(Q$9,'Feuille1-Catégories'!$C$1:$G$3,3,FALSE)="OUI",OFFSET(Q$3,MOD(QUOTIENT(ROW()-ROW($A$20),'Feuille1-Catégories'!$B$6/Q$6),Q$5),0),IF(MOD($A390-1-Q$10,'Feuille1-Catégories'!$F$5+1)=0,Q$3,""))),"")</f>
        <v/>
      </c>
      <c r="R390" s="29" t="str">
        <f ca="1">IF(AND($A390&lt;&gt;"",R$9&lt;&gt;""),IF(HLOOKUP(R$9,'Feuille1-Catégories'!$C$1:$G$2,2,FALSE)="OUI",R$3,IF(HLOOKUP(R$9,'Feuille1-Catégories'!$C$1:$G$3,3,FALSE)="OUI",OFFSET(R$3,MOD(QUOTIENT(ROW()-ROW($A$20),'Feuille1-Catégories'!$B$6/R$6),R$5),0),IF(MOD($A390-1-R$10,'Feuille1-Catégories'!$F$5+1)=0,R$3,""))),"")</f>
        <v/>
      </c>
      <c r="S390" s="29" t="str">
        <f ca="1">IF(AND($A390&lt;&gt;"",S$9&lt;&gt;""),IF(HLOOKUP(S$9,'Feuille1-Catégories'!$C$1:$G$2,2,FALSE)="OUI",S$3,IF(HLOOKUP(S$9,'Feuille1-Catégories'!$C$1:$G$3,3,FALSE)="OUI",OFFSET(S$3,MOD(QUOTIENT(ROW()-ROW($A$20),'Feuille1-Catégories'!$B$6/S$6),S$5),0),IF(MOD($A390-1-S$10,'Feuille1-Catégories'!$F$5+1)=0,S$3,""))),"")</f>
        <v/>
      </c>
      <c r="T390" s="29" t="str">
        <f ca="1">IF(AND($A390&lt;&gt;"",T$9&lt;&gt;""),IF(HLOOKUP(T$9,'Feuille1-Catégories'!$C$1:$G$2,2,FALSE)="OUI",T$3,IF(HLOOKUP(T$9,'Feuille1-Catégories'!$C$1:$G$3,3,FALSE)="OUI",OFFSET(T$3,MOD(QUOTIENT(ROW()-ROW($A$20),'Feuille1-Catégories'!$B$6/T$6),T$5),0),IF(MOD($A390-1-T$10,'Feuille1-Catégories'!$F$5+1)=0,T$3,""))),"")</f>
        <v/>
      </c>
      <c r="U390" s="29" t="str">
        <f ca="1">IF(AND($A390&lt;&gt;"",U$9&lt;&gt;""),IF(HLOOKUP(U$9,'Feuille1-Catégories'!$C$1:$G$2,2,FALSE)="OUI",U$3,IF(HLOOKUP(U$9,'Feuille1-Catégories'!$C$1:$G$3,3,FALSE)="OUI",OFFSET(U$3,MOD(QUOTIENT(ROW()-ROW($A$20),'Feuille1-Catégories'!$B$6/U$6),U$5),0),IF(MOD($A390-1-U$10,'Feuille1-Catégories'!$F$5+1)=0,U$3,""))),"")</f>
        <v/>
      </c>
      <c r="V390" s="29" t="str">
        <f ca="1">IF(AND($A390&lt;&gt;"",V$9&lt;&gt;""),IF(HLOOKUP(V$9,'Feuille1-Catégories'!$C$1:$G$2,2,FALSE)="OUI",V$3,IF(HLOOKUP(V$9,'Feuille1-Catégories'!$C$1:$G$3,3,FALSE)="OUI",OFFSET(V$3,MOD(QUOTIENT(ROW()-ROW($A$20),'Feuille1-Catégories'!$B$6/V$6),V$5),0),IF(MOD($A390-1-V$10,'Feuille1-Catégories'!$F$5+1)=0,V$3,""))),"")</f>
        <v/>
      </c>
      <c r="W390" s="29" t="str">
        <f ca="1">IF(AND($A390&lt;&gt;"",W$9&lt;&gt;""),IF(HLOOKUP(W$9,'Feuille1-Catégories'!$C$1:$G$2,2,FALSE)="OUI",W$3,IF(HLOOKUP(W$9,'Feuille1-Catégories'!$C$1:$G$3,3,FALSE)="OUI",OFFSET(W$3,MOD(QUOTIENT(ROW()-ROW($A$20),'Feuille1-Catégories'!$B$6/W$6),W$5),0),IF(MOD($A390-1-W$10,'Feuille1-Catégories'!$F$5+1)=0,W$3,""))),"")</f>
        <v/>
      </c>
      <c r="X390" s="29" t="str">
        <f ca="1">IF(AND($A390&lt;&gt;"",X$9&lt;&gt;""),IF(HLOOKUP(X$9,'Feuille1-Catégories'!$C$1:$G$2,2,FALSE)="OUI",X$3,IF(HLOOKUP(X$9,'Feuille1-Catégories'!$C$1:$G$3,3,FALSE)="OUI",OFFSET(X$3,MOD(QUOTIENT(ROW()-ROW($A$20),'Feuille1-Catégories'!$B$6/X$6),X$5),0),IF(MOD($A390-1-X$10,'Feuille1-Catégories'!$F$5+1)=0,X$3,""))),"")</f>
        <v/>
      </c>
      <c r="Y390" s="29" t="str">
        <f ca="1">IF(AND($A390&lt;&gt;"",Y$9&lt;&gt;""),IF(HLOOKUP(Y$9,'Feuille1-Catégories'!$C$1:$G$2,2,FALSE)="OUI",Y$3,IF(HLOOKUP(Y$9,'Feuille1-Catégories'!$C$1:$G$3,3,FALSE)="OUI",OFFSET(Y$3,MOD(QUOTIENT(ROW()-ROW($A$20),'Feuille1-Catégories'!$B$6/Y$6),Y$5),0),IF(MOD($A390-1-Y$10,'Feuille1-Catégories'!$F$5+1)=0,Y$3,""))),"")</f>
        <v/>
      </c>
      <c r="Z390" s="29" t="str">
        <f ca="1">IF(AND($A390&lt;&gt;"",Z$9&lt;&gt;""),IF(HLOOKUP(Z$9,'Feuille1-Catégories'!$C$1:$G$2,2,FALSE)="OUI",Z$3,IF(HLOOKUP(Z$9,'Feuille1-Catégories'!$C$1:$G$3,3,FALSE)="OUI",OFFSET(Z$3,MOD(QUOTIENT(ROW()-ROW($A$20),'Feuille1-Catégories'!$B$6/Z$6),Z$5),0),IF(MOD($A390-1-Z$10,'Feuille1-Catégories'!$F$5+1)=0,Z$3,""))),"")</f>
        <v/>
      </c>
    </row>
    <row r="391" spans="1:26" ht="17" x14ac:dyDescent="0.2">
      <c r="A391" s="21" t="str">
        <f>IF('Feuille2-Prix de vente'!A391&lt;&gt;"",'Feuille2-Prix de vente'!A391,"")</f>
        <v/>
      </c>
      <c r="B391" s="33" t="str">
        <f>IF('Feuille2-Prix de vente'!B391&lt;&gt;"",'Feuille2-Prix de vente'!B391,"")</f>
        <v/>
      </c>
      <c r="C391" s="10" t="str">
        <f>IF('Feuille2-Prix de vente'!C391&lt;&gt;"",'Feuille2-Prix de vente'!C391,"")</f>
        <v/>
      </c>
      <c r="D391" s="10" t="str">
        <f t="shared" si="5"/>
        <v/>
      </c>
      <c r="E391" s="10" t="str">
        <f>IF('Feuille2-Prix de vente'!E391&lt;&gt;"",'Feuille2-Prix de vente'!E391,"")</f>
        <v/>
      </c>
      <c r="F391" s="29" t="str">
        <f ca="1">IF(AND($A391&lt;&gt;"",F$9&lt;&gt;""),IF(HLOOKUP(F$9,'Feuille1-Catégories'!$C$1:$G$2,2,FALSE)="OUI",F$3,IF(HLOOKUP(F$9,'Feuille1-Catégories'!$C$1:$G$3,3,FALSE)="OUI",OFFSET(F$3,MOD(QUOTIENT(ROW()-ROW($A$20),'Feuille1-Catégories'!$B$6/F$6),F$5),0),IF(MOD($A391-1-F$10,'Feuille1-Catégories'!$F$5+1)=0,F$3,""))),"")</f>
        <v/>
      </c>
      <c r="G391" s="29" t="str">
        <f ca="1">IF(AND($A391&lt;&gt;"",G$9&lt;&gt;""),IF(HLOOKUP(G$9,'Feuille1-Catégories'!$C$1:$G$2,2,FALSE)="OUI",G$3,IF(HLOOKUP(G$9,'Feuille1-Catégories'!$C$1:$G$3,3,FALSE)="OUI",OFFSET(G$3,MOD(QUOTIENT(ROW()-ROW($A$20),'Feuille1-Catégories'!$B$6/G$6),G$5),0),IF(MOD($A391-1-G$10,'Feuille1-Catégories'!$F$5+1)=0,G$3,""))),"")</f>
        <v/>
      </c>
      <c r="H391" s="29" t="str">
        <f ca="1">IF(AND($A391&lt;&gt;"",H$9&lt;&gt;""),IF(HLOOKUP(H$9,'Feuille1-Catégories'!$C$1:$G$2,2,FALSE)="OUI",H$3,IF(HLOOKUP(H$9,'Feuille1-Catégories'!$C$1:$G$3,3,FALSE)="OUI",OFFSET(H$3,MOD(QUOTIENT(ROW()-ROW($A$20),'Feuille1-Catégories'!$B$6/H$6),H$5),0),IF(MOD($A391-1-H$10,'Feuille1-Catégories'!$F$5+1)=0,H$3,""))),"")</f>
        <v/>
      </c>
      <c r="I391" s="29" t="str">
        <f ca="1">IF(AND($A391&lt;&gt;"",I$9&lt;&gt;""),IF(HLOOKUP(I$9,'Feuille1-Catégories'!$C$1:$G$2,2,FALSE)="OUI",I$3,IF(HLOOKUP(I$9,'Feuille1-Catégories'!$C$1:$G$3,3,FALSE)="OUI",OFFSET(I$3,MOD(QUOTIENT(ROW()-ROW($A$20),'Feuille1-Catégories'!$B$6/I$6),I$5),0),IF(MOD($A391-1-I$10,'Feuille1-Catégories'!$F$5+1)=0,I$3,""))),"")</f>
        <v/>
      </c>
      <c r="J391" s="29" t="str">
        <f ca="1">IF(AND($A391&lt;&gt;"",J$9&lt;&gt;""),IF(HLOOKUP(J$9,'Feuille1-Catégories'!$C$1:$G$2,2,FALSE)="OUI",J$3,IF(HLOOKUP(J$9,'Feuille1-Catégories'!$C$1:$G$3,3,FALSE)="OUI",OFFSET(J$3,MOD(QUOTIENT(ROW()-ROW($A$20),'Feuille1-Catégories'!$B$6/J$6),J$5),0),IF(MOD($A391-1-J$10,'Feuille1-Catégories'!$F$5+1)=0,J$3,""))),"")</f>
        <v/>
      </c>
      <c r="K391" s="29" t="str">
        <f ca="1">IF(AND($A391&lt;&gt;"",K$9&lt;&gt;""),IF(HLOOKUP(K$9,'Feuille1-Catégories'!$C$1:$G$2,2,FALSE)="OUI",K$3,IF(HLOOKUP(K$9,'Feuille1-Catégories'!$C$1:$G$3,3,FALSE)="OUI",OFFSET(K$3,MOD(QUOTIENT(ROW()-ROW($A$20),'Feuille1-Catégories'!$B$6/K$6),K$5),0),IF(MOD($A391-1-K$10,'Feuille1-Catégories'!$F$5+1)=0,K$3,""))),"")</f>
        <v/>
      </c>
      <c r="L391" s="29" t="str">
        <f ca="1">IF(AND($A391&lt;&gt;"",L$9&lt;&gt;""),IF(HLOOKUP(L$9,'Feuille1-Catégories'!$C$1:$G$2,2,FALSE)="OUI",L$3,IF(HLOOKUP(L$9,'Feuille1-Catégories'!$C$1:$G$3,3,FALSE)="OUI",OFFSET(L$3,MOD(QUOTIENT(ROW()-ROW($A$20),'Feuille1-Catégories'!$B$6/L$6),L$5),0),IF(MOD($A391-1-L$10,'Feuille1-Catégories'!$F$5+1)=0,L$3,""))),"")</f>
        <v/>
      </c>
      <c r="M391" s="29" t="str">
        <f ca="1">IF(AND($A391&lt;&gt;"",M$9&lt;&gt;""),IF(HLOOKUP(M$9,'Feuille1-Catégories'!$C$1:$G$2,2,FALSE)="OUI",M$3,IF(HLOOKUP(M$9,'Feuille1-Catégories'!$C$1:$G$3,3,FALSE)="OUI",OFFSET(M$3,MOD(QUOTIENT(ROW()-ROW($A$20),'Feuille1-Catégories'!$B$6/M$6),M$5),0),IF(MOD($A391-1-M$10,'Feuille1-Catégories'!$F$5+1)=0,M$3,""))),"")</f>
        <v/>
      </c>
      <c r="N391" s="29" t="str">
        <f ca="1">IF(AND($A391&lt;&gt;"",N$9&lt;&gt;""),IF(HLOOKUP(N$9,'Feuille1-Catégories'!$C$1:$G$2,2,FALSE)="OUI",N$3,IF(HLOOKUP(N$9,'Feuille1-Catégories'!$C$1:$G$3,3,FALSE)="OUI",OFFSET(N$3,MOD(QUOTIENT(ROW()-ROW($A$20),'Feuille1-Catégories'!$B$6/N$6),N$5),0),IF(MOD($A391-1-N$10,'Feuille1-Catégories'!$F$5+1)=0,N$3,""))),"")</f>
        <v/>
      </c>
      <c r="O391" s="29" t="str">
        <f ca="1">IF(AND($A391&lt;&gt;"",O$9&lt;&gt;""),IF(HLOOKUP(O$9,'Feuille1-Catégories'!$C$1:$G$2,2,FALSE)="OUI",O$3,IF(HLOOKUP(O$9,'Feuille1-Catégories'!$C$1:$G$3,3,FALSE)="OUI",OFFSET(O$3,MOD(QUOTIENT(ROW()-ROW($A$20),'Feuille1-Catégories'!$B$6/O$6),O$5),0),IF(MOD($A391-1-O$10,'Feuille1-Catégories'!$F$5+1)=0,O$3,""))),"")</f>
        <v/>
      </c>
      <c r="P391" s="29" t="str">
        <f ca="1">IF(AND($A391&lt;&gt;"",P$9&lt;&gt;""),IF(HLOOKUP(P$9,'Feuille1-Catégories'!$C$1:$G$2,2,FALSE)="OUI",P$3,IF(HLOOKUP(P$9,'Feuille1-Catégories'!$C$1:$G$3,3,FALSE)="OUI",OFFSET(P$3,MOD(QUOTIENT(ROW()-ROW($A$20),'Feuille1-Catégories'!$B$6/P$6),P$5),0),IF(MOD($A391-1-P$10,'Feuille1-Catégories'!$F$5+1)=0,P$3,""))),"")</f>
        <v/>
      </c>
      <c r="Q391" s="29" t="str">
        <f ca="1">IF(AND($A391&lt;&gt;"",Q$9&lt;&gt;""),IF(HLOOKUP(Q$9,'Feuille1-Catégories'!$C$1:$G$2,2,FALSE)="OUI",Q$3,IF(HLOOKUP(Q$9,'Feuille1-Catégories'!$C$1:$G$3,3,FALSE)="OUI",OFFSET(Q$3,MOD(QUOTIENT(ROW()-ROW($A$20),'Feuille1-Catégories'!$B$6/Q$6),Q$5),0),IF(MOD($A391-1-Q$10,'Feuille1-Catégories'!$F$5+1)=0,Q$3,""))),"")</f>
        <v/>
      </c>
      <c r="R391" s="29" t="str">
        <f ca="1">IF(AND($A391&lt;&gt;"",R$9&lt;&gt;""),IF(HLOOKUP(R$9,'Feuille1-Catégories'!$C$1:$G$2,2,FALSE)="OUI",R$3,IF(HLOOKUP(R$9,'Feuille1-Catégories'!$C$1:$G$3,3,FALSE)="OUI",OFFSET(R$3,MOD(QUOTIENT(ROW()-ROW($A$20),'Feuille1-Catégories'!$B$6/R$6),R$5),0),IF(MOD($A391-1-R$10,'Feuille1-Catégories'!$F$5+1)=0,R$3,""))),"")</f>
        <v/>
      </c>
      <c r="S391" s="29" t="str">
        <f ca="1">IF(AND($A391&lt;&gt;"",S$9&lt;&gt;""),IF(HLOOKUP(S$9,'Feuille1-Catégories'!$C$1:$G$2,2,FALSE)="OUI",S$3,IF(HLOOKUP(S$9,'Feuille1-Catégories'!$C$1:$G$3,3,FALSE)="OUI",OFFSET(S$3,MOD(QUOTIENT(ROW()-ROW($A$20),'Feuille1-Catégories'!$B$6/S$6),S$5),0),IF(MOD($A391-1-S$10,'Feuille1-Catégories'!$F$5+1)=0,S$3,""))),"")</f>
        <v/>
      </c>
      <c r="T391" s="29" t="str">
        <f ca="1">IF(AND($A391&lt;&gt;"",T$9&lt;&gt;""),IF(HLOOKUP(T$9,'Feuille1-Catégories'!$C$1:$G$2,2,FALSE)="OUI",T$3,IF(HLOOKUP(T$9,'Feuille1-Catégories'!$C$1:$G$3,3,FALSE)="OUI",OFFSET(T$3,MOD(QUOTIENT(ROW()-ROW($A$20),'Feuille1-Catégories'!$B$6/T$6),T$5),0),IF(MOD($A391-1-T$10,'Feuille1-Catégories'!$F$5+1)=0,T$3,""))),"")</f>
        <v/>
      </c>
      <c r="U391" s="29" t="str">
        <f ca="1">IF(AND($A391&lt;&gt;"",U$9&lt;&gt;""),IF(HLOOKUP(U$9,'Feuille1-Catégories'!$C$1:$G$2,2,FALSE)="OUI",U$3,IF(HLOOKUP(U$9,'Feuille1-Catégories'!$C$1:$G$3,3,FALSE)="OUI",OFFSET(U$3,MOD(QUOTIENT(ROW()-ROW($A$20),'Feuille1-Catégories'!$B$6/U$6),U$5),0),IF(MOD($A391-1-U$10,'Feuille1-Catégories'!$F$5+1)=0,U$3,""))),"")</f>
        <v/>
      </c>
      <c r="V391" s="29" t="str">
        <f ca="1">IF(AND($A391&lt;&gt;"",V$9&lt;&gt;""),IF(HLOOKUP(V$9,'Feuille1-Catégories'!$C$1:$G$2,2,FALSE)="OUI",V$3,IF(HLOOKUP(V$9,'Feuille1-Catégories'!$C$1:$G$3,3,FALSE)="OUI",OFFSET(V$3,MOD(QUOTIENT(ROW()-ROW($A$20),'Feuille1-Catégories'!$B$6/V$6),V$5),0),IF(MOD($A391-1-V$10,'Feuille1-Catégories'!$F$5+1)=0,V$3,""))),"")</f>
        <v/>
      </c>
      <c r="W391" s="29" t="str">
        <f ca="1">IF(AND($A391&lt;&gt;"",W$9&lt;&gt;""),IF(HLOOKUP(W$9,'Feuille1-Catégories'!$C$1:$G$2,2,FALSE)="OUI",W$3,IF(HLOOKUP(W$9,'Feuille1-Catégories'!$C$1:$G$3,3,FALSE)="OUI",OFFSET(W$3,MOD(QUOTIENT(ROW()-ROW($A$20),'Feuille1-Catégories'!$B$6/W$6),W$5),0),IF(MOD($A391-1-W$10,'Feuille1-Catégories'!$F$5+1)=0,W$3,""))),"")</f>
        <v/>
      </c>
      <c r="X391" s="29" t="str">
        <f ca="1">IF(AND($A391&lt;&gt;"",X$9&lt;&gt;""),IF(HLOOKUP(X$9,'Feuille1-Catégories'!$C$1:$G$2,2,FALSE)="OUI",X$3,IF(HLOOKUP(X$9,'Feuille1-Catégories'!$C$1:$G$3,3,FALSE)="OUI",OFFSET(X$3,MOD(QUOTIENT(ROW()-ROW($A$20),'Feuille1-Catégories'!$B$6/X$6),X$5),0),IF(MOD($A391-1-X$10,'Feuille1-Catégories'!$F$5+1)=0,X$3,""))),"")</f>
        <v/>
      </c>
      <c r="Y391" s="29" t="str">
        <f ca="1">IF(AND($A391&lt;&gt;"",Y$9&lt;&gt;""),IF(HLOOKUP(Y$9,'Feuille1-Catégories'!$C$1:$G$2,2,FALSE)="OUI",Y$3,IF(HLOOKUP(Y$9,'Feuille1-Catégories'!$C$1:$G$3,3,FALSE)="OUI",OFFSET(Y$3,MOD(QUOTIENT(ROW()-ROW($A$20),'Feuille1-Catégories'!$B$6/Y$6),Y$5),0),IF(MOD($A391-1-Y$10,'Feuille1-Catégories'!$F$5+1)=0,Y$3,""))),"")</f>
        <v/>
      </c>
      <c r="Z391" s="29" t="str">
        <f ca="1">IF(AND($A391&lt;&gt;"",Z$9&lt;&gt;""),IF(HLOOKUP(Z$9,'Feuille1-Catégories'!$C$1:$G$2,2,FALSE)="OUI",Z$3,IF(HLOOKUP(Z$9,'Feuille1-Catégories'!$C$1:$G$3,3,FALSE)="OUI",OFFSET(Z$3,MOD(QUOTIENT(ROW()-ROW($A$20),'Feuille1-Catégories'!$B$6/Z$6),Z$5),0),IF(MOD($A391-1-Z$10,'Feuille1-Catégories'!$F$5+1)=0,Z$3,""))),"")</f>
        <v/>
      </c>
    </row>
    <row r="392" spans="1:26" ht="17" x14ac:dyDescent="0.2">
      <c r="A392" s="21" t="str">
        <f>IF('Feuille2-Prix de vente'!A392&lt;&gt;"",'Feuille2-Prix de vente'!A392,"")</f>
        <v/>
      </c>
      <c r="B392" s="33" t="str">
        <f>IF('Feuille2-Prix de vente'!B392&lt;&gt;"",'Feuille2-Prix de vente'!B392,"")</f>
        <v/>
      </c>
      <c r="C392" s="10" t="str">
        <f>IF('Feuille2-Prix de vente'!C392&lt;&gt;"",'Feuille2-Prix de vente'!C392,"")</f>
        <v/>
      </c>
      <c r="D392" s="10" t="str">
        <f t="shared" si="5"/>
        <v/>
      </c>
      <c r="E392" s="10" t="str">
        <f>IF('Feuille2-Prix de vente'!E392&lt;&gt;"",'Feuille2-Prix de vente'!E392,"")</f>
        <v/>
      </c>
      <c r="F392" s="29" t="str">
        <f ca="1">IF(AND($A392&lt;&gt;"",F$9&lt;&gt;""),IF(HLOOKUP(F$9,'Feuille1-Catégories'!$C$1:$G$2,2,FALSE)="OUI",F$3,IF(HLOOKUP(F$9,'Feuille1-Catégories'!$C$1:$G$3,3,FALSE)="OUI",OFFSET(F$3,MOD(QUOTIENT(ROW()-ROW($A$20),'Feuille1-Catégories'!$B$6/F$6),F$5),0),IF(MOD($A392-1-F$10,'Feuille1-Catégories'!$F$5+1)=0,F$3,""))),"")</f>
        <v/>
      </c>
      <c r="G392" s="29" t="str">
        <f ca="1">IF(AND($A392&lt;&gt;"",G$9&lt;&gt;""),IF(HLOOKUP(G$9,'Feuille1-Catégories'!$C$1:$G$2,2,FALSE)="OUI",G$3,IF(HLOOKUP(G$9,'Feuille1-Catégories'!$C$1:$G$3,3,FALSE)="OUI",OFFSET(G$3,MOD(QUOTIENT(ROW()-ROW($A$20),'Feuille1-Catégories'!$B$6/G$6),G$5),0),IF(MOD($A392-1-G$10,'Feuille1-Catégories'!$F$5+1)=0,G$3,""))),"")</f>
        <v/>
      </c>
      <c r="H392" s="29" t="str">
        <f ca="1">IF(AND($A392&lt;&gt;"",H$9&lt;&gt;""),IF(HLOOKUP(H$9,'Feuille1-Catégories'!$C$1:$G$2,2,FALSE)="OUI",H$3,IF(HLOOKUP(H$9,'Feuille1-Catégories'!$C$1:$G$3,3,FALSE)="OUI",OFFSET(H$3,MOD(QUOTIENT(ROW()-ROW($A$20),'Feuille1-Catégories'!$B$6/H$6),H$5),0),IF(MOD($A392-1-H$10,'Feuille1-Catégories'!$F$5+1)=0,H$3,""))),"")</f>
        <v/>
      </c>
      <c r="I392" s="29" t="str">
        <f ca="1">IF(AND($A392&lt;&gt;"",I$9&lt;&gt;""),IF(HLOOKUP(I$9,'Feuille1-Catégories'!$C$1:$G$2,2,FALSE)="OUI",I$3,IF(HLOOKUP(I$9,'Feuille1-Catégories'!$C$1:$G$3,3,FALSE)="OUI",OFFSET(I$3,MOD(QUOTIENT(ROW()-ROW($A$20),'Feuille1-Catégories'!$B$6/I$6),I$5),0),IF(MOD($A392-1-I$10,'Feuille1-Catégories'!$F$5+1)=0,I$3,""))),"")</f>
        <v/>
      </c>
      <c r="J392" s="29" t="str">
        <f ca="1">IF(AND($A392&lt;&gt;"",J$9&lt;&gt;""),IF(HLOOKUP(J$9,'Feuille1-Catégories'!$C$1:$G$2,2,FALSE)="OUI",J$3,IF(HLOOKUP(J$9,'Feuille1-Catégories'!$C$1:$G$3,3,FALSE)="OUI",OFFSET(J$3,MOD(QUOTIENT(ROW()-ROW($A$20),'Feuille1-Catégories'!$B$6/J$6),J$5),0),IF(MOD($A392-1-J$10,'Feuille1-Catégories'!$F$5+1)=0,J$3,""))),"")</f>
        <v/>
      </c>
      <c r="K392" s="29" t="str">
        <f ca="1">IF(AND($A392&lt;&gt;"",K$9&lt;&gt;""),IF(HLOOKUP(K$9,'Feuille1-Catégories'!$C$1:$G$2,2,FALSE)="OUI",K$3,IF(HLOOKUP(K$9,'Feuille1-Catégories'!$C$1:$G$3,3,FALSE)="OUI",OFFSET(K$3,MOD(QUOTIENT(ROW()-ROW($A$20),'Feuille1-Catégories'!$B$6/K$6),K$5),0),IF(MOD($A392-1-K$10,'Feuille1-Catégories'!$F$5+1)=0,K$3,""))),"")</f>
        <v/>
      </c>
      <c r="L392" s="29" t="str">
        <f ca="1">IF(AND($A392&lt;&gt;"",L$9&lt;&gt;""),IF(HLOOKUP(L$9,'Feuille1-Catégories'!$C$1:$G$2,2,FALSE)="OUI",L$3,IF(HLOOKUP(L$9,'Feuille1-Catégories'!$C$1:$G$3,3,FALSE)="OUI",OFFSET(L$3,MOD(QUOTIENT(ROW()-ROW($A$20),'Feuille1-Catégories'!$B$6/L$6),L$5),0),IF(MOD($A392-1-L$10,'Feuille1-Catégories'!$F$5+1)=0,L$3,""))),"")</f>
        <v/>
      </c>
      <c r="M392" s="29" t="str">
        <f ca="1">IF(AND($A392&lt;&gt;"",M$9&lt;&gt;""),IF(HLOOKUP(M$9,'Feuille1-Catégories'!$C$1:$G$2,2,FALSE)="OUI",M$3,IF(HLOOKUP(M$9,'Feuille1-Catégories'!$C$1:$G$3,3,FALSE)="OUI",OFFSET(M$3,MOD(QUOTIENT(ROW()-ROW($A$20),'Feuille1-Catégories'!$B$6/M$6),M$5),0),IF(MOD($A392-1-M$10,'Feuille1-Catégories'!$F$5+1)=0,M$3,""))),"")</f>
        <v/>
      </c>
      <c r="N392" s="29" t="str">
        <f ca="1">IF(AND($A392&lt;&gt;"",N$9&lt;&gt;""),IF(HLOOKUP(N$9,'Feuille1-Catégories'!$C$1:$G$2,2,FALSE)="OUI",N$3,IF(HLOOKUP(N$9,'Feuille1-Catégories'!$C$1:$G$3,3,FALSE)="OUI",OFFSET(N$3,MOD(QUOTIENT(ROW()-ROW($A$20),'Feuille1-Catégories'!$B$6/N$6),N$5),0),IF(MOD($A392-1-N$10,'Feuille1-Catégories'!$F$5+1)=0,N$3,""))),"")</f>
        <v/>
      </c>
      <c r="O392" s="29" t="str">
        <f ca="1">IF(AND($A392&lt;&gt;"",O$9&lt;&gt;""),IF(HLOOKUP(O$9,'Feuille1-Catégories'!$C$1:$G$2,2,FALSE)="OUI",O$3,IF(HLOOKUP(O$9,'Feuille1-Catégories'!$C$1:$G$3,3,FALSE)="OUI",OFFSET(O$3,MOD(QUOTIENT(ROW()-ROW($A$20),'Feuille1-Catégories'!$B$6/O$6),O$5),0),IF(MOD($A392-1-O$10,'Feuille1-Catégories'!$F$5+1)=0,O$3,""))),"")</f>
        <v/>
      </c>
      <c r="P392" s="29" t="str">
        <f ca="1">IF(AND($A392&lt;&gt;"",P$9&lt;&gt;""),IF(HLOOKUP(P$9,'Feuille1-Catégories'!$C$1:$G$2,2,FALSE)="OUI",P$3,IF(HLOOKUP(P$9,'Feuille1-Catégories'!$C$1:$G$3,3,FALSE)="OUI",OFFSET(P$3,MOD(QUOTIENT(ROW()-ROW($A$20),'Feuille1-Catégories'!$B$6/P$6),P$5),0),IF(MOD($A392-1-P$10,'Feuille1-Catégories'!$F$5+1)=0,P$3,""))),"")</f>
        <v/>
      </c>
      <c r="Q392" s="29" t="str">
        <f ca="1">IF(AND($A392&lt;&gt;"",Q$9&lt;&gt;""),IF(HLOOKUP(Q$9,'Feuille1-Catégories'!$C$1:$G$2,2,FALSE)="OUI",Q$3,IF(HLOOKUP(Q$9,'Feuille1-Catégories'!$C$1:$G$3,3,FALSE)="OUI",OFFSET(Q$3,MOD(QUOTIENT(ROW()-ROW($A$20),'Feuille1-Catégories'!$B$6/Q$6),Q$5),0),IF(MOD($A392-1-Q$10,'Feuille1-Catégories'!$F$5+1)=0,Q$3,""))),"")</f>
        <v/>
      </c>
      <c r="R392" s="29" t="str">
        <f ca="1">IF(AND($A392&lt;&gt;"",R$9&lt;&gt;""),IF(HLOOKUP(R$9,'Feuille1-Catégories'!$C$1:$G$2,2,FALSE)="OUI",R$3,IF(HLOOKUP(R$9,'Feuille1-Catégories'!$C$1:$G$3,3,FALSE)="OUI",OFFSET(R$3,MOD(QUOTIENT(ROW()-ROW($A$20),'Feuille1-Catégories'!$B$6/R$6),R$5),0),IF(MOD($A392-1-R$10,'Feuille1-Catégories'!$F$5+1)=0,R$3,""))),"")</f>
        <v/>
      </c>
      <c r="S392" s="29" t="str">
        <f ca="1">IF(AND($A392&lt;&gt;"",S$9&lt;&gt;""),IF(HLOOKUP(S$9,'Feuille1-Catégories'!$C$1:$G$2,2,FALSE)="OUI",S$3,IF(HLOOKUP(S$9,'Feuille1-Catégories'!$C$1:$G$3,3,FALSE)="OUI",OFFSET(S$3,MOD(QUOTIENT(ROW()-ROW($A$20),'Feuille1-Catégories'!$B$6/S$6),S$5),0),IF(MOD($A392-1-S$10,'Feuille1-Catégories'!$F$5+1)=0,S$3,""))),"")</f>
        <v/>
      </c>
      <c r="T392" s="29" t="str">
        <f ca="1">IF(AND($A392&lt;&gt;"",T$9&lt;&gt;""),IF(HLOOKUP(T$9,'Feuille1-Catégories'!$C$1:$G$2,2,FALSE)="OUI",T$3,IF(HLOOKUP(T$9,'Feuille1-Catégories'!$C$1:$G$3,3,FALSE)="OUI",OFFSET(T$3,MOD(QUOTIENT(ROW()-ROW($A$20),'Feuille1-Catégories'!$B$6/T$6),T$5),0),IF(MOD($A392-1-T$10,'Feuille1-Catégories'!$F$5+1)=0,T$3,""))),"")</f>
        <v/>
      </c>
      <c r="U392" s="29" t="str">
        <f ca="1">IF(AND($A392&lt;&gt;"",U$9&lt;&gt;""),IF(HLOOKUP(U$9,'Feuille1-Catégories'!$C$1:$G$2,2,FALSE)="OUI",U$3,IF(HLOOKUP(U$9,'Feuille1-Catégories'!$C$1:$G$3,3,FALSE)="OUI",OFFSET(U$3,MOD(QUOTIENT(ROW()-ROW($A$20),'Feuille1-Catégories'!$B$6/U$6),U$5),0),IF(MOD($A392-1-U$10,'Feuille1-Catégories'!$F$5+1)=0,U$3,""))),"")</f>
        <v/>
      </c>
      <c r="V392" s="29" t="str">
        <f ca="1">IF(AND($A392&lt;&gt;"",V$9&lt;&gt;""),IF(HLOOKUP(V$9,'Feuille1-Catégories'!$C$1:$G$2,2,FALSE)="OUI",V$3,IF(HLOOKUP(V$9,'Feuille1-Catégories'!$C$1:$G$3,3,FALSE)="OUI",OFFSET(V$3,MOD(QUOTIENT(ROW()-ROW($A$20),'Feuille1-Catégories'!$B$6/V$6),V$5),0),IF(MOD($A392-1-V$10,'Feuille1-Catégories'!$F$5+1)=0,V$3,""))),"")</f>
        <v/>
      </c>
      <c r="W392" s="29" t="str">
        <f ca="1">IF(AND($A392&lt;&gt;"",W$9&lt;&gt;""),IF(HLOOKUP(W$9,'Feuille1-Catégories'!$C$1:$G$2,2,FALSE)="OUI",W$3,IF(HLOOKUP(W$9,'Feuille1-Catégories'!$C$1:$G$3,3,FALSE)="OUI",OFFSET(W$3,MOD(QUOTIENT(ROW()-ROW($A$20),'Feuille1-Catégories'!$B$6/W$6),W$5),0),IF(MOD($A392-1-W$10,'Feuille1-Catégories'!$F$5+1)=0,W$3,""))),"")</f>
        <v/>
      </c>
      <c r="X392" s="29" t="str">
        <f ca="1">IF(AND($A392&lt;&gt;"",X$9&lt;&gt;""),IF(HLOOKUP(X$9,'Feuille1-Catégories'!$C$1:$G$2,2,FALSE)="OUI",X$3,IF(HLOOKUP(X$9,'Feuille1-Catégories'!$C$1:$G$3,3,FALSE)="OUI",OFFSET(X$3,MOD(QUOTIENT(ROW()-ROW($A$20),'Feuille1-Catégories'!$B$6/X$6),X$5),0),IF(MOD($A392-1-X$10,'Feuille1-Catégories'!$F$5+1)=0,X$3,""))),"")</f>
        <v/>
      </c>
      <c r="Y392" s="29" t="str">
        <f ca="1">IF(AND($A392&lt;&gt;"",Y$9&lt;&gt;""),IF(HLOOKUP(Y$9,'Feuille1-Catégories'!$C$1:$G$2,2,FALSE)="OUI",Y$3,IF(HLOOKUP(Y$9,'Feuille1-Catégories'!$C$1:$G$3,3,FALSE)="OUI",OFFSET(Y$3,MOD(QUOTIENT(ROW()-ROW($A$20),'Feuille1-Catégories'!$B$6/Y$6),Y$5),0),IF(MOD($A392-1-Y$10,'Feuille1-Catégories'!$F$5+1)=0,Y$3,""))),"")</f>
        <v/>
      </c>
      <c r="Z392" s="29" t="str">
        <f ca="1">IF(AND($A392&lt;&gt;"",Z$9&lt;&gt;""),IF(HLOOKUP(Z$9,'Feuille1-Catégories'!$C$1:$G$2,2,FALSE)="OUI",Z$3,IF(HLOOKUP(Z$9,'Feuille1-Catégories'!$C$1:$G$3,3,FALSE)="OUI",OFFSET(Z$3,MOD(QUOTIENT(ROW()-ROW($A$20),'Feuille1-Catégories'!$B$6/Z$6),Z$5),0),IF(MOD($A392-1-Z$10,'Feuille1-Catégories'!$F$5+1)=0,Z$3,""))),"")</f>
        <v/>
      </c>
    </row>
    <row r="393" spans="1:26" ht="17" x14ac:dyDescent="0.2">
      <c r="A393" s="21" t="str">
        <f>IF('Feuille2-Prix de vente'!A393&lt;&gt;"",'Feuille2-Prix de vente'!A393,"")</f>
        <v/>
      </c>
      <c r="B393" s="33" t="str">
        <f>IF('Feuille2-Prix de vente'!B393&lt;&gt;"",'Feuille2-Prix de vente'!B393,"")</f>
        <v/>
      </c>
      <c r="C393" s="10" t="str">
        <f>IF('Feuille2-Prix de vente'!C393&lt;&gt;"",'Feuille2-Prix de vente'!C393,"")</f>
        <v/>
      </c>
      <c r="D393" s="10" t="str">
        <f t="shared" si="5"/>
        <v/>
      </c>
      <c r="E393" s="10" t="str">
        <f>IF('Feuille2-Prix de vente'!E393&lt;&gt;"",'Feuille2-Prix de vente'!E393,"")</f>
        <v/>
      </c>
      <c r="F393" s="29" t="str">
        <f ca="1">IF(AND($A393&lt;&gt;"",F$9&lt;&gt;""),IF(HLOOKUP(F$9,'Feuille1-Catégories'!$C$1:$G$2,2,FALSE)="OUI",F$3,IF(HLOOKUP(F$9,'Feuille1-Catégories'!$C$1:$G$3,3,FALSE)="OUI",OFFSET(F$3,MOD(QUOTIENT(ROW()-ROW($A$20),'Feuille1-Catégories'!$B$6/F$6),F$5),0),IF(MOD($A393-1-F$10,'Feuille1-Catégories'!$F$5+1)=0,F$3,""))),"")</f>
        <v/>
      </c>
      <c r="G393" s="29" t="str">
        <f ca="1">IF(AND($A393&lt;&gt;"",G$9&lt;&gt;""),IF(HLOOKUP(G$9,'Feuille1-Catégories'!$C$1:$G$2,2,FALSE)="OUI",G$3,IF(HLOOKUP(G$9,'Feuille1-Catégories'!$C$1:$G$3,3,FALSE)="OUI",OFFSET(G$3,MOD(QUOTIENT(ROW()-ROW($A$20),'Feuille1-Catégories'!$B$6/G$6),G$5),0),IF(MOD($A393-1-G$10,'Feuille1-Catégories'!$F$5+1)=0,G$3,""))),"")</f>
        <v/>
      </c>
      <c r="H393" s="29" t="str">
        <f ca="1">IF(AND($A393&lt;&gt;"",H$9&lt;&gt;""),IF(HLOOKUP(H$9,'Feuille1-Catégories'!$C$1:$G$2,2,FALSE)="OUI",H$3,IF(HLOOKUP(H$9,'Feuille1-Catégories'!$C$1:$G$3,3,FALSE)="OUI",OFFSET(H$3,MOD(QUOTIENT(ROW()-ROW($A$20),'Feuille1-Catégories'!$B$6/H$6),H$5),0),IF(MOD($A393-1-H$10,'Feuille1-Catégories'!$F$5+1)=0,H$3,""))),"")</f>
        <v/>
      </c>
      <c r="I393" s="29" t="str">
        <f ca="1">IF(AND($A393&lt;&gt;"",I$9&lt;&gt;""),IF(HLOOKUP(I$9,'Feuille1-Catégories'!$C$1:$G$2,2,FALSE)="OUI",I$3,IF(HLOOKUP(I$9,'Feuille1-Catégories'!$C$1:$G$3,3,FALSE)="OUI",OFFSET(I$3,MOD(QUOTIENT(ROW()-ROW($A$20),'Feuille1-Catégories'!$B$6/I$6),I$5),0),IF(MOD($A393-1-I$10,'Feuille1-Catégories'!$F$5+1)=0,I$3,""))),"")</f>
        <v/>
      </c>
      <c r="J393" s="29" t="str">
        <f ca="1">IF(AND($A393&lt;&gt;"",J$9&lt;&gt;""),IF(HLOOKUP(J$9,'Feuille1-Catégories'!$C$1:$G$2,2,FALSE)="OUI",J$3,IF(HLOOKUP(J$9,'Feuille1-Catégories'!$C$1:$G$3,3,FALSE)="OUI",OFFSET(J$3,MOD(QUOTIENT(ROW()-ROW($A$20),'Feuille1-Catégories'!$B$6/J$6),J$5),0),IF(MOD($A393-1-J$10,'Feuille1-Catégories'!$F$5+1)=0,J$3,""))),"")</f>
        <v/>
      </c>
      <c r="K393" s="29" t="str">
        <f ca="1">IF(AND($A393&lt;&gt;"",K$9&lt;&gt;""),IF(HLOOKUP(K$9,'Feuille1-Catégories'!$C$1:$G$2,2,FALSE)="OUI",K$3,IF(HLOOKUP(K$9,'Feuille1-Catégories'!$C$1:$G$3,3,FALSE)="OUI",OFFSET(K$3,MOD(QUOTIENT(ROW()-ROW($A$20),'Feuille1-Catégories'!$B$6/K$6),K$5),0),IF(MOD($A393-1-K$10,'Feuille1-Catégories'!$F$5+1)=0,K$3,""))),"")</f>
        <v/>
      </c>
      <c r="L393" s="29" t="str">
        <f ca="1">IF(AND($A393&lt;&gt;"",L$9&lt;&gt;""),IF(HLOOKUP(L$9,'Feuille1-Catégories'!$C$1:$G$2,2,FALSE)="OUI",L$3,IF(HLOOKUP(L$9,'Feuille1-Catégories'!$C$1:$G$3,3,FALSE)="OUI",OFFSET(L$3,MOD(QUOTIENT(ROW()-ROW($A$20),'Feuille1-Catégories'!$B$6/L$6),L$5),0),IF(MOD($A393-1-L$10,'Feuille1-Catégories'!$F$5+1)=0,L$3,""))),"")</f>
        <v/>
      </c>
      <c r="M393" s="29" t="str">
        <f ca="1">IF(AND($A393&lt;&gt;"",M$9&lt;&gt;""),IF(HLOOKUP(M$9,'Feuille1-Catégories'!$C$1:$G$2,2,FALSE)="OUI",M$3,IF(HLOOKUP(M$9,'Feuille1-Catégories'!$C$1:$G$3,3,FALSE)="OUI",OFFSET(M$3,MOD(QUOTIENT(ROW()-ROW($A$20),'Feuille1-Catégories'!$B$6/M$6),M$5),0),IF(MOD($A393-1-M$10,'Feuille1-Catégories'!$F$5+1)=0,M$3,""))),"")</f>
        <v/>
      </c>
      <c r="N393" s="29" t="str">
        <f ca="1">IF(AND($A393&lt;&gt;"",N$9&lt;&gt;""),IF(HLOOKUP(N$9,'Feuille1-Catégories'!$C$1:$G$2,2,FALSE)="OUI",N$3,IF(HLOOKUP(N$9,'Feuille1-Catégories'!$C$1:$G$3,3,FALSE)="OUI",OFFSET(N$3,MOD(QUOTIENT(ROW()-ROW($A$20),'Feuille1-Catégories'!$B$6/N$6),N$5),0),IF(MOD($A393-1-N$10,'Feuille1-Catégories'!$F$5+1)=0,N$3,""))),"")</f>
        <v/>
      </c>
      <c r="O393" s="29" t="str">
        <f ca="1">IF(AND($A393&lt;&gt;"",O$9&lt;&gt;""),IF(HLOOKUP(O$9,'Feuille1-Catégories'!$C$1:$G$2,2,FALSE)="OUI",O$3,IF(HLOOKUP(O$9,'Feuille1-Catégories'!$C$1:$G$3,3,FALSE)="OUI",OFFSET(O$3,MOD(QUOTIENT(ROW()-ROW($A$20),'Feuille1-Catégories'!$B$6/O$6),O$5),0),IF(MOD($A393-1-O$10,'Feuille1-Catégories'!$F$5+1)=0,O$3,""))),"")</f>
        <v/>
      </c>
      <c r="P393" s="29" t="str">
        <f ca="1">IF(AND($A393&lt;&gt;"",P$9&lt;&gt;""),IF(HLOOKUP(P$9,'Feuille1-Catégories'!$C$1:$G$2,2,FALSE)="OUI",P$3,IF(HLOOKUP(P$9,'Feuille1-Catégories'!$C$1:$G$3,3,FALSE)="OUI",OFFSET(P$3,MOD(QUOTIENT(ROW()-ROW($A$20),'Feuille1-Catégories'!$B$6/P$6),P$5),0),IF(MOD($A393-1-P$10,'Feuille1-Catégories'!$F$5+1)=0,P$3,""))),"")</f>
        <v/>
      </c>
      <c r="Q393" s="29" t="str">
        <f ca="1">IF(AND($A393&lt;&gt;"",Q$9&lt;&gt;""),IF(HLOOKUP(Q$9,'Feuille1-Catégories'!$C$1:$G$2,2,FALSE)="OUI",Q$3,IF(HLOOKUP(Q$9,'Feuille1-Catégories'!$C$1:$G$3,3,FALSE)="OUI",OFFSET(Q$3,MOD(QUOTIENT(ROW()-ROW($A$20),'Feuille1-Catégories'!$B$6/Q$6),Q$5),0),IF(MOD($A393-1-Q$10,'Feuille1-Catégories'!$F$5+1)=0,Q$3,""))),"")</f>
        <v/>
      </c>
      <c r="R393" s="29" t="str">
        <f ca="1">IF(AND($A393&lt;&gt;"",R$9&lt;&gt;""),IF(HLOOKUP(R$9,'Feuille1-Catégories'!$C$1:$G$2,2,FALSE)="OUI",R$3,IF(HLOOKUP(R$9,'Feuille1-Catégories'!$C$1:$G$3,3,FALSE)="OUI",OFFSET(R$3,MOD(QUOTIENT(ROW()-ROW($A$20),'Feuille1-Catégories'!$B$6/R$6),R$5),0),IF(MOD($A393-1-R$10,'Feuille1-Catégories'!$F$5+1)=0,R$3,""))),"")</f>
        <v/>
      </c>
      <c r="S393" s="29" t="str">
        <f ca="1">IF(AND($A393&lt;&gt;"",S$9&lt;&gt;""),IF(HLOOKUP(S$9,'Feuille1-Catégories'!$C$1:$G$2,2,FALSE)="OUI",S$3,IF(HLOOKUP(S$9,'Feuille1-Catégories'!$C$1:$G$3,3,FALSE)="OUI",OFFSET(S$3,MOD(QUOTIENT(ROW()-ROW($A$20),'Feuille1-Catégories'!$B$6/S$6),S$5),0),IF(MOD($A393-1-S$10,'Feuille1-Catégories'!$F$5+1)=0,S$3,""))),"")</f>
        <v/>
      </c>
      <c r="T393" s="29" t="str">
        <f ca="1">IF(AND($A393&lt;&gt;"",T$9&lt;&gt;""),IF(HLOOKUP(T$9,'Feuille1-Catégories'!$C$1:$G$2,2,FALSE)="OUI",T$3,IF(HLOOKUP(T$9,'Feuille1-Catégories'!$C$1:$G$3,3,FALSE)="OUI",OFFSET(T$3,MOD(QUOTIENT(ROW()-ROW($A$20),'Feuille1-Catégories'!$B$6/T$6),T$5),0),IF(MOD($A393-1-T$10,'Feuille1-Catégories'!$F$5+1)=0,T$3,""))),"")</f>
        <v/>
      </c>
      <c r="U393" s="29" t="str">
        <f ca="1">IF(AND($A393&lt;&gt;"",U$9&lt;&gt;""),IF(HLOOKUP(U$9,'Feuille1-Catégories'!$C$1:$G$2,2,FALSE)="OUI",U$3,IF(HLOOKUP(U$9,'Feuille1-Catégories'!$C$1:$G$3,3,FALSE)="OUI",OFFSET(U$3,MOD(QUOTIENT(ROW()-ROW($A$20),'Feuille1-Catégories'!$B$6/U$6),U$5),0),IF(MOD($A393-1-U$10,'Feuille1-Catégories'!$F$5+1)=0,U$3,""))),"")</f>
        <v/>
      </c>
      <c r="V393" s="29" t="str">
        <f ca="1">IF(AND($A393&lt;&gt;"",V$9&lt;&gt;""),IF(HLOOKUP(V$9,'Feuille1-Catégories'!$C$1:$G$2,2,FALSE)="OUI",V$3,IF(HLOOKUP(V$9,'Feuille1-Catégories'!$C$1:$G$3,3,FALSE)="OUI",OFFSET(V$3,MOD(QUOTIENT(ROW()-ROW($A$20),'Feuille1-Catégories'!$B$6/V$6),V$5),0),IF(MOD($A393-1-V$10,'Feuille1-Catégories'!$F$5+1)=0,V$3,""))),"")</f>
        <v/>
      </c>
      <c r="W393" s="29" t="str">
        <f ca="1">IF(AND($A393&lt;&gt;"",W$9&lt;&gt;""),IF(HLOOKUP(W$9,'Feuille1-Catégories'!$C$1:$G$2,2,FALSE)="OUI",W$3,IF(HLOOKUP(W$9,'Feuille1-Catégories'!$C$1:$G$3,3,FALSE)="OUI",OFFSET(W$3,MOD(QUOTIENT(ROW()-ROW($A$20),'Feuille1-Catégories'!$B$6/W$6),W$5),0),IF(MOD($A393-1-W$10,'Feuille1-Catégories'!$F$5+1)=0,W$3,""))),"")</f>
        <v/>
      </c>
      <c r="X393" s="29" t="str">
        <f ca="1">IF(AND($A393&lt;&gt;"",X$9&lt;&gt;""),IF(HLOOKUP(X$9,'Feuille1-Catégories'!$C$1:$G$2,2,FALSE)="OUI",X$3,IF(HLOOKUP(X$9,'Feuille1-Catégories'!$C$1:$G$3,3,FALSE)="OUI",OFFSET(X$3,MOD(QUOTIENT(ROW()-ROW($A$20),'Feuille1-Catégories'!$B$6/X$6),X$5),0),IF(MOD($A393-1-X$10,'Feuille1-Catégories'!$F$5+1)=0,X$3,""))),"")</f>
        <v/>
      </c>
      <c r="Y393" s="29" t="str">
        <f ca="1">IF(AND($A393&lt;&gt;"",Y$9&lt;&gt;""),IF(HLOOKUP(Y$9,'Feuille1-Catégories'!$C$1:$G$2,2,FALSE)="OUI",Y$3,IF(HLOOKUP(Y$9,'Feuille1-Catégories'!$C$1:$G$3,3,FALSE)="OUI",OFFSET(Y$3,MOD(QUOTIENT(ROW()-ROW($A$20),'Feuille1-Catégories'!$B$6/Y$6),Y$5),0),IF(MOD($A393-1-Y$10,'Feuille1-Catégories'!$F$5+1)=0,Y$3,""))),"")</f>
        <v/>
      </c>
      <c r="Z393" s="29" t="str">
        <f ca="1">IF(AND($A393&lt;&gt;"",Z$9&lt;&gt;""),IF(HLOOKUP(Z$9,'Feuille1-Catégories'!$C$1:$G$2,2,FALSE)="OUI",Z$3,IF(HLOOKUP(Z$9,'Feuille1-Catégories'!$C$1:$G$3,3,FALSE)="OUI",OFFSET(Z$3,MOD(QUOTIENT(ROW()-ROW($A$20),'Feuille1-Catégories'!$B$6/Z$6),Z$5),0),IF(MOD($A393-1-Z$10,'Feuille1-Catégories'!$F$5+1)=0,Z$3,""))),"")</f>
        <v/>
      </c>
    </row>
    <row r="394" spans="1:26" ht="17" x14ac:dyDescent="0.2">
      <c r="A394" s="21" t="str">
        <f>IF('Feuille2-Prix de vente'!A394&lt;&gt;"",'Feuille2-Prix de vente'!A394,"")</f>
        <v/>
      </c>
      <c r="B394" s="33" t="str">
        <f>IF('Feuille2-Prix de vente'!B394&lt;&gt;"",'Feuille2-Prix de vente'!B394,"")</f>
        <v/>
      </c>
      <c r="C394" s="10" t="str">
        <f>IF('Feuille2-Prix de vente'!C394&lt;&gt;"",'Feuille2-Prix de vente'!C394,"")</f>
        <v/>
      </c>
      <c r="D394" s="10" t="str">
        <f t="shared" si="5"/>
        <v/>
      </c>
      <c r="E394" s="10" t="str">
        <f>IF('Feuille2-Prix de vente'!E394&lt;&gt;"",'Feuille2-Prix de vente'!E394,"")</f>
        <v/>
      </c>
      <c r="F394" s="29" t="str">
        <f ca="1">IF(AND($A394&lt;&gt;"",F$9&lt;&gt;""),IF(HLOOKUP(F$9,'Feuille1-Catégories'!$C$1:$G$2,2,FALSE)="OUI",F$3,IF(HLOOKUP(F$9,'Feuille1-Catégories'!$C$1:$G$3,3,FALSE)="OUI",OFFSET(F$3,MOD(QUOTIENT(ROW()-ROW($A$20),'Feuille1-Catégories'!$B$6/F$6),F$5),0),IF(MOD($A394-1-F$10,'Feuille1-Catégories'!$F$5+1)=0,F$3,""))),"")</f>
        <v/>
      </c>
      <c r="G394" s="29" t="str">
        <f ca="1">IF(AND($A394&lt;&gt;"",G$9&lt;&gt;""),IF(HLOOKUP(G$9,'Feuille1-Catégories'!$C$1:$G$2,2,FALSE)="OUI",G$3,IF(HLOOKUP(G$9,'Feuille1-Catégories'!$C$1:$G$3,3,FALSE)="OUI",OFFSET(G$3,MOD(QUOTIENT(ROW()-ROW($A$20),'Feuille1-Catégories'!$B$6/G$6),G$5),0),IF(MOD($A394-1-G$10,'Feuille1-Catégories'!$F$5+1)=0,G$3,""))),"")</f>
        <v/>
      </c>
      <c r="H394" s="29" t="str">
        <f ca="1">IF(AND($A394&lt;&gt;"",H$9&lt;&gt;""),IF(HLOOKUP(H$9,'Feuille1-Catégories'!$C$1:$G$2,2,FALSE)="OUI",H$3,IF(HLOOKUP(H$9,'Feuille1-Catégories'!$C$1:$G$3,3,FALSE)="OUI",OFFSET(H$3,MOD(QUOTIENT(ROW()-ROW($A$20),'Feuille1-Catégories'!$B$6/H$6),H$5),0),IF(MOD($A394-1-H$10,'Feuille1-Catégories'!$F$5+1)=0,H$3,""))),"")</f>
        <v/>
      </c>
      <c r="I394" s="29" t="str">
        <f ca="1">IF(AND($A394&lt;&gt;"",I$9&lt;&gt;""),IF(HLOOKUP(I$9,'Feuille1-Catégories'!$C$1:$G$2,2,FALSE)="OUI",I$3,IF(HLOOKUP(I$9,'Feuille1-Catégories'!$C$1:$G$3,3,FALSE)="OUI",OFFSET(I$3,MOD(QUOTIENT(ROW()-ROW($A$20),'Feuille1-Catégories'!$B$6/I$6),I$5),0),IF(MOD($A394-1-I$10,'Feuille1-Catégories'!$F$5+1)=0,I$3,""))),"")</f>
        <v/>
      </c>
      <c r="J394" s="29" t="str">
        <f ca="1">IF(AND($A394&lt;&gt;"",J$9&lt;&gt;""),IF(HLOOKUP(J$9,'Feuille1-Catégories'!$C$1:$G$2,2,FALSE)="OUI",J$3,IF(HLOOKUP(J$9,'Feuille1-Catégories'!$C$1:$G$3,3,FALSE)="OUI",OFFSET(J$3,MOD(QUOTIENT(ROW()-ROW($A$20),'Feuille1-Catégories'!$B$6/J$6),J$5),0),IF(MOD($A394-1-J$10,'Feuille1-Catégories'!$F$5+1)=0,J$3,""))),"")</f>
        <v/>
      </c>
      <c r="K394" s="29" t="str">
        <f ca="1">IF(AND($A394&lt;&gt;"",K$9&lt;&gt;""),IF(HLOOKUP(K$9,'Feuille1-Catégories'!$C$1:$G$2,2,FALSE)="OUI",K$3,IF(HLOOKUP(K$9,'Feuille1-Catégories'!$C$1:$G$3,3,FALSE)="OUI",OFFSET(K$3,MOD(QUOTIENT(ROW()-ROW($A$20),'Feuille1-Catégories'!$B$6/K$6),K$5),0),IF(MOD($A394-1-K$10,'Feuille1-Catégories'!$F$5+1)=0,K$3,""))),"")</f>
        <v/>
      </c>
      <c r="L394" s="29" t="str">
        <f ca="1">IF(AND($A394&lt;&gt;"",L$9&lt;&gt;""),IF(HLOOKUP(L$9,'Feuille1-Catégories'!$C$1:$G$2,2,FALSE)="OUI",L$3,IF(HLOOKUP(L$9,'Feuille1-Catégories'!$C$1:$G$3,3,FALSE)="OUI",OFFSET(L$3,MOD(QUOTIENT(ROW()-ROW($A$20),'Feuille1-Catégories'!$B$6/L$6),L$5),0),IF(MOD($A394-1-L$10,'Feuille1-Catégories'!$F$5+1)=0,L$3,""))),"")</f>
        <v/>
      </c>
      <c r="M394" s="29" t="str">
        <f ca="1">IF(AND($A394&lt;&gt;"",M$9&lt;&gt;""),IF(HLOOKUP(M$9,'Feuille1-Catégories'!$C$1:$G$2,2,FALSE)="OUI",M$3,IF(HLOOKUP(M$9,'Feuille1-Catégories'!$C$1:$G$3,3,FALSE)="OUI",OFFSET(M$3,MOD(QUOTIENT(ROW()-ROW($A$20),'Feuille1-Catégories'!$B$6/M$6),M$5),0),IF(MOD($A394-1-M$10,'Feuille1-Catégories'!$F$5+1)=0,M$3,""))),"")</f>
        <v/>
      </c>
      <c r="N394" s="29" t="str">
        <f ca="1">IF(AND($A394&lt;&gt;"",N$9&lt;&gt;""),IF(HLOOKUP(N$9,'Feuille1-Catégories'!$C$1:$G$2,2,FALSE)="OUI",N$3,IF(HLOOKUP(N$9,'Feuille1-Catégories'!$C$1:$G$3,3,FALSE)="OUI",OFFSET(N$3,MOD(QUOTIENT(ROW()-ROW($A$20),'Feuille1-Catégories'!$B$6/N$6),N$5),0),IF(MOD($A394-1-N$10,'Feuille1-Catégories'!$F$5+1)=0,N$3,""))),"")</f>
        <v/>
      </c>
      <c r="O394" s="29" t="str">
        <f ca="1">IF(AND($A394&lt;&gt;"",O$9&lt;&gt;""),IF(HLOOKUP(O$9,'Feuille1-Catégories'!$C$1:$G$2,2,FALSE)="OUI",O$3,IF(HLOOKUP(O$9,'Feuille1-Catégories'!$C$1:$G$3,3,FALSE)="OUI",OFFSET(O$3,MOD(QUOTIENT(ROW()-ROW($A$20),'Feuille1-Catégories'!$B$6/O$6),O$5),0),IF(MOD($A394-1-O$10,'Feuille1-Catégories'!$F$5+1)=0,O$3,""))),"")</f>
        <v/>
      </c>
      <c r="P394" s="29" t="str">
        <f ca="1">IF(AND($A394&lt;&gt;"",P$9&lt;&gt;""),IF(HLOOKUP(P$9,'Feuille1-Catégories'!$C$1:$G$2,2,FALSE)="OUI",P$3,IF(HLOOKUP(P$9,'Feuille1-Catégories'!$C$1:$G$3,3,FALSE)="OUI",OFFSET(P$3,MOD(QUOTIENT(ROW()-ROW($A$20),'Feuille1-Catégories'!$B$6/P$6),P$5),0),IF(MOD($A394-1-P$10,'Feuille1-Catégories'!$F$5+1)=0,P$3,""))),"")</f>
        <v/>
      </c>
      <c r="Q394" s="29" t="str">
        <f ca="1">IF(AND($A394&lt;&gt;"",Q$9&lt;&gt;""),IF(HLOOKUP(Q$9,'Feuille1-Catégories'!$C$1:$G$2,2,FALSE)="OUI",Q$3,IF(HLOOKUP(Q$9,'Feuille1-Catégories'!$C$1:$G$3,3,FALSE)="OUI",OFFSET(Q$3,MOD(QUOTIENT(ROW()-ROW($A$20),'Feuille1-Catégories'!$B$6/Q$6),Q$5),0),IF(MOD($A394-1-Q$10,'Feuille1-Catégories'!$F$5+1)=0,Q$3,""))),"")</f>
        <v/>
      </c>
      <c r="R394" s="29" t="str">
        <f ca="1">IF(AND($A394&lt;&gt;"",R$9&lt;&gt;""),IF(HLOOKUP(R$9,'Feuille1-Catégories'!$C$1:$G$2,2,FALSE)="OUI",R$3,IF(HLOOKUP(R$9,'Feuille1-Catégories'!$C$1:$G$3,3,FALSE)="OUI",OFFSET(R$3,MOD(QUOTIENT(ROW()-ROW($A$20),'Feuille1-Catégories'!$B$6/R$6),R$5),0),IF(MOD($A394-1-R$10,'Feuille1-Catégories'!$F$5+1)=0,R$3,""))),"")</f>
        <v/>
      </c>
      <c r="S394" s="29" t="str">
        <f ca="1">IF(AND($A394&lt;&gt;"",S$9&lt;&gt;""),IF(HLOOKUP(S$9,'Feuille1-Catégories'!$C$1:$G$2,2,FALSE)="OUI",S$3,IF(HLOOKUP(S$9,'Feuille1-Catégories'!$C$1:$G$3,3,FALSE)="OUI",OFFSET(S$3,MOD(QUOTIENT(ROW()-ROW($A$20),'Feuille1-Catégories'!$B$6/S$6),S$5),0),IF(MOD($A394-1-S$10,'Feuille1-Catégories'!$F$5+1)=0,S$3,""))),"")</f>
        <v/>
      </c>
      <c r="T394" s="29" t="str">
        <f ca="1">IF(AND($A394&lt;&gt;"",T$9&lt;&gt;""),IF(HLOOKUP(T$9,'Feuille1-Catégories'!$C$1:$G$2,2,FALSE)="OUI",T$3,IF(HLOOKUP(T$9,'Feuille1-Catégories'!$C$1:$G$3,3,FALSE)="OUI",OFFSET(T$3,MOD(QUOTIENT(ROW()-ROW($A$20),'Feuille1-Catégories'!$B$6/T$6),T$5),0),IF(MOD($A394-1-T$10,'Feuille1-Catégories'!$F$5+1)=0,T$3,""))),"")</f>
        <v/>
      </c>
      <c r="U394" s="29" t="str">
        <f ca="1">IF(AND($A394&lt;&gt;"",U$9&lt;&gt;""),IF(HLOOKUP(U$9,'Feuille1-Catégories'!$C$1:$G$2,2,FALSE)="OUI",U$3,IF(HLOOKUP(U$9,'Feuille1-Catégories'!$C$1:$G$3,3,FALSE)="OUI",OFFSET(U$3,MOD(QUOTIENT(ROW()-ROW($A$20),'Feuille1-Catégories'!$B$6/U$6),U$5),0),IF(MOD($A394-1-U$10,'Feuille1-Catégories'!$F$5+1)=0,U$3,""))),"")</f>
        <v/>
      </c>
      <c r="V394" s="29" t="str">
        <f ca="1">IF(AND($A394&lt;&gt;"",V$9&lt;&gt;""),IF(HLOOKUP(V$9,'Feuille1-Catégories'!$C$1:$G$2,2,FALSE)="OUI",V$3,IF(HLOOKUP(V$9,'Feuille1-Catégories'!$C$1:$G$3,3,FALSE)="OUI",OFFSET(V$3,MOD(QUOTIENT(ROW()-ROW($A$20),'Feuille1-Catégories'!$B$6/V$6),V$5),0),IF(MOD($A394-1-V$10,'Feuille1-Catégories'!$F$5+1)=0,V$3,""))),"")</f>
        <v/>
      </c>
      <c r="W394" s="29" t="str">
        <f ca="1">IF(AND($A394&lt;&gt;"",W$9&lt;&gt;""),IF(HLOOKUP(W$9,'Feuille1-Catégories'!$C$1:$G$2,2,FALSE)="OUI",W$3,IF(HLOOKUP(W$9,'Feuille1-Catégories'!$C$1:$G$3,3,FALSE)="OUI",OFFSET(W$3,MOD(QUOTIENT(ROW()-ROW($A$20),'Feuille1-Catégories'!$B$6/W$6),W$5),0),IF(MOD($A394-1-W$10,'Feuille1-Catégories'!$F$5+1)=0,W$3,""))),"")</f>
        <v/>
      </c>
      <c r="X394" s="29" t="str">
        <f ca="1">IF(AND($A394&lt;&gt;"",X$9&lt;&gt;""),IF(HLOOKUP(X$9,'Feuille1-Catégories'!$C$1:$G$2,2,FALSE)="OUI",X$3,IF(HLOOKUP(X$9,'Feuille1-Catégories'!$C$1:$G$3,3,FALSE)="OUI",OFFSET(X$3,MOD(QUOTIENT(ROW()-ROW($A$20),'Feuille1-Catégories'!$B$6/X$6),X$5),0),IF(MOD($A394-1-X$10,'Feuille1-Catégories'!$F$5+1)=0,X$3,""))),"")</f>
        <v/>
      </c>
      <c r="Y394" s="29" t="str">
        <f ca="1">IF(AND($A394&lt;&gt;"",Y$9&lt;&gt;""),IF(HLOOKUP(Y$9,'Feuille1-Catégories'!$C$1:$G$2,2,FALSE)="OUI",Y$3,IF(HLOOKUP(Y$9,'Feuille1-Catégories'!$C$1:$G$3,3,FALSE)="OUI",OFFSET(Y$3,MOD(QUOTIENT(ROW()-ROW($A$20),'Feuille1-Catégories'!$B$6/Y$6),Y$5),0),IF(MOD($A394-1-Y$10,'Feuille1-Catégories'!$F$5+1)=0,Y$3,""))),"")</f>
        <v/>
      </c>
      <c r="Z394" s="29" t="str">
        <f ca="1">IF(AND($A394&lt;&gt;"",Z$9&lt;&gt;""),IF(HLOOKUP(Z$9,'Feuille1-Catégories'!$C$1:$G$2,2,FALSE)="OUI",Z$3,IF(HLOOKUP(Z$9,'Feuille1-Catégories'!$C$1:$G$3,3,FALSE)="OUI",OFFSET(Z$3,MOD(QUOTIENT(ROW()-ROW($A$20),'Feuille1-Catégories'!$B$6/Z$6),Z$5),0),IF(MOD($A394-1-Z$10,'Feuille1-Catégories'!$F$5+1)=0,Z$3,""))),"")</f>
        <v/>
      </c>
    </row>
    <row r="395" spans="1:26" ht="17" x14ac:dyDescent="0.2">
      <c r="A395" s="21" t="str">
        <f>IF('Feuille2-Prix de vente'!A395&lt;&gt;"",'Feuille2-Prix de vente'!A395,"")</f>
        <v/>
      </c>
      <c r="B395" s="33" t="str">
        <f>IF('Feuille2-Prix de vente'!B395&lt;&gt;"",'Feuille2-Prix de vente'!B395,"")</f>
        <v/>
      </c>
      <c r="C395" s="10" t="str">
        <f>IF('Feuille2-Prix de vente'!C395&lt;&gt;"",'Feuille2-Prix de vente'!C395,"")</f>
        <v/>
      </c>
      <c r="D395" s="10" t="str">
        <f t="shared" si="5"/>
        <v/>
      </c>
      <c r="E395" s="10" t="str">
        <f>IF('Feuille2-Prix de vente'!E395&lt;&gt;"",'Feuille2-Prix de vente'!E395,"")</f>
        <v/>
      </c>
      <c r="F395" s="29" t="str">
        <f ca="1">IF(AND($A395&lt;&gt;"",F$9&lt;&gt;""),IF(HLOOKUP(F$9,'Feuille1-Catégories'!$C$1:$G$2,2,FALSE)="OUI",F$3,IF(HLOOKUP(F$9,'Feuille1-Catégories'!$C$1:$G$3,3,FALSE)="OUI",OFFSET(F$3,MOD(QUOTIENT(ROW()-ROW($A$20),'Feuille1-Catégories'!$B$6/F$6),F$5),0),IF(MOD($A395-1-F$10,'Feuille1-Catégories'!$F$5+1)=0,F$3,""))),"")</f>
        <v/>
      </c>
      <c r="G395" s="29" t="str">
        <f ca="1">IF(AND($A395&lt;&gt;"",G$9&lt;&gt;""),IF(HLOOKUP(G$9,'Feuille1-Catégories'!$C$1:$G$2,2,FALSE)="OUI",G$3,IF(HLOOKUP(G$9,'Feuille1-Catégories'!$C$1:$G$3,3,FALSE)="OUI",OFFSET(G$3,MOD(QUOTIENT(ROW()-ROW($A$20),'Feuille1-Catégories'!$B$6/G$6),G$5),0),IF(MOD($A395-1-G$10,'Feuille1-Catégories'!$F$5+1)=0,G$3,""))),"")</f>
        <v/>
      </c>
      <c r="H395" s="29" t="str">
        <f ca="1">IF(AND($A395&lt;&gt;"",H$9&lt;&gt;""),IF(HLOOKUP(H$9,'Feuille1-Catégories'!$C$1:$G$2,2,FALSE)="OUI",H$3,IF(HLOOKUP(H$9,'Feuille1-Catégories'!$C$1:$G$3,3,FALSE)="OUI",OFFSET(H$3,MOD(QUOTIENT(ROW()-ROW($A$20),'Feuille1-Catégories'!$B$6/H$6),H$5),0),IF(MOD($A395-1-H$10,'Feuille1-Catégories'!$F$5+1)=0,H$3,""))),"")</f>
        <v/>
      </c>
      <c r="I395" s="29" t="str">
        <f ca="1">IF(AND($A395&lt;&gt;"",I$9&lt;&gt;""),IF(HLOOKUP(I$9,'Feuille1-Catégories'!$C$1:$G$2,2,FALSE)="OUI",I$3,IF(HLOOKUP(I$9,'Feuille1-Catégories'!$C$1:$G$3,3,FALSE)="OUI",OFFSET(I$3,MOD(QUOTIENT(ROW()-ROW($A$20),'Feuille1-Catégories'!$B$6/I$6),I$5),0),IF(MOD($A395-1-I$10,'Feuille1-Catégories'!$F$5+1)=0,I$3,""))),"")</f>
        <v/>
      </c>
      <c r="J395" s="29" t="str">
        <f ca="1">IF(AND($A395&lt;&gt;"",J$9&lt;&gt;""),IF(HLOOKUP(J$9,'Feuille1-Catégories'!$C$1:$G$2,2,FALSE)="OUI",J$3,IF(HLOOKUP(J$9,'Feuille1-Catégories'!$C$1:$G$3,3,FALSE)="OUI",OFFSET(J$3,MOD(QUOTIENT(ROW()-ROW($A$20),'Feuille1-Catégories'!$B$6/J$6),J$5),0),IF(MOD($A395-1-J$10,'Feuille1-Catégories'!$F$5+1)=0,J$3,""))),"")</f>
        <v/>
      </c>
      <c r="K395" s="29" t="str">
        <f ca="1">IF(AND($A395&lt;&gt;"",K$9&lt;&gt;""),IF(HLOOKUP(K$9,'Feuille1-Catégories'!$C$1:$G$2,2,FALSE)="OUI",K$3,IF(HLOOKUP(K$9,'Feuille1-Catégories'!$C$1:$G$3,3,FALSE)="OUI",OFFSET(K$3,MOD(QUOTIENT(ROW()-ROW($A$20),'Feuille1-Catégories'!$B$6/K$6),K$5),0),IF(MOD($A395-1-K$10,'Feuille1-Catégories'!$F$5+1)=0,K$3,""))),"")</f>
        <v/>
      </c>
      <c r="L395" s="29" t="str">
        <f ca="1">IF(AND($A395&lt;&gt;"",L$9&lt;&gt;""),IF(HLOOKUP(L$9,'Feuille1-Catégories'!$C$1:$G$2,2,FALSE)="OUI",L$3,IF(HLOOKUP(L$9,'Feuille1-Catégories'!$C$1:$G$3,3,FALSE)="OUI",OFFSET(L$3,MOD(QUOTIENT(ROW()-ROW($A$20),'Feuille1-Catégories'!$B$6/L$6),L$5),0),IF(MOD($A395-1-L$10,'Feuille1-Catégories'!$F$5+1)=0,L$3,""))),"")</f>
        <v/>
      </c>
      <c r="M395" s="29" t="str">
        <f ca="1">IF(AND($A395&lt;&gt;"",M$9&lt;&gt;""),IF(HLOOKUP(M$9,'Feuille1-Catégories'!$C$1:$G$2,2,FALSE)="OUI",M$3,IF(HLOOKUP(M$9,'Feuille1-Catégories'!$C$1:$G$3,3,FALSE)="OUI",OFFSET(M$3,MOD(QUOTIENT(ROW()-ROW($A$20),'Feuille1-Catégories'!$B$6/M$6),M$5),0),IF(MOD($A395-1-M$10,'Feuille1-Catégories'!$F$5+1)=0,M$3,""))),"")</f>
        <v/>
      </c>
      <c r="N395" s="29" t="str">
        <f ca="1">IF(AND($A395&lt;&gt;"",N$9&lt;&gt;""),IF(HLOOKUP(N$9,'Feuille1-Catégories'!$C$1:$G$2,2,FALSE)="OUI",N$3,IF(HLOOKUP(N$9,'Feuille1-Catégories'!$C$1:$G$3,3,FALSE)="OUI",OFFSET(N$3,MOD(QUOTIENT(ROW()-ROW($A$20),'Feuille1-Catégories'!$B$6/N$6),N$5),0),IF(MOD($A395-1-N$10,'Feuille1-Catégories'!$F$5+1)=0,N$3,""))),"")</f>
        <v/>
      </c>
      <c r="O395" s="29" t="str">
        <f ca="1">IF(AND($A395&lt;&gt;"",O$9&lt;&gt;""),IF(HLOOKUP(O$9,'Feuille1-Catégories'!$C$1:$G$2,2,FALSE)="OUI",O$3,IF(HLOOKUP(O$9,'Feuille1-Catégories'!$C$1:$G$3,3,FALSE)="OUI",OFFSET(O$3,MOD(QUOTIENT(ROW()-ROW($A$20),'Feuille1-Catégories'!$B$6/O$6),O$5),0),IF(MOD($A395-1-O$10,'Feuille1-Catégories'!$F$5+1)=0,O$3,""))),"")</f>
        <v/>
      </c>
      <c r="P395" s="29" t="str">
        <f ca="1">IF(AND($A395&lt;&gt;"",P$9&lt;&gt;""),IF(HLOOKUP(P$9,'Feuille1-Catégories'!$C$1:$G$2,2,FALSE)="OUI",P$3,IF(HLOOKUP(P$9,'Feuille1-Catégories'!$C$1:$G$3,3,FALSE)="OUI",OFFSET(P$3,MOD(QUOTIENT(ROW()-ROW($A$20),'Feuille1-Catégories'!$B$6/P$6),P$5),0),IF(MOD($A395-1-P$10,'Feuille1-Catégories'!$F$5+1)=0,P$3,""))),"")</f>
        <v/>
      </c>
      <c r="Q395" s="29" t="str">
        <f ca="1">IF(AND($A395&lt;&gt;"",Q$9&lt;&gt;""),IF(HLOOKUP(Q$9,'Feuille1-Catégories'!$C$1:$G$2,2,FALSE)="OUI",Q$3,IF(HLOOKUP(Q$9,'Feuille1-Catégories'!$C$1:$G$3,3,FALSE)="OUI",OFFSET(Q$3,MOD(QUOTIENT(ROW()-ROW($A$20),'Feuille1-Catégories'!$B$6/Q$6),Q$5),0),IF(MOD($A395-1-Q$10,'Feuille1-Catégories'!$F$5+1)=0,Q$3,""))),"")</f>
        <v/>
      </c>
      <c r="R395" s="29" t="str">
        <f ca="1">IF(AND($A395&lt;&gt;"",R$9&lt;&gt;""),IF(HLOOKUP(R$9,'Feuille1-Catégories'!$C$1:$G$2,2,FALSE)="OUI",R$3,IF(HLOOKUP(R$9,'Feuille1-Catégories'!$C$1:$G$3,3,FALSE)="OUI",OFFSET(R$3,MOD(QUOTIENT(ROW()-ROW($A$20),'Feuille1-Catégories'!$B$6/R$6),R$5),0),IF(MOD($A395-1-R$10,'Feuille1-Catégories'!$F$5+1)=0,R$3,""))),"")</f>
        <v/>
      </c>
      <c r="S395" s="29" t="str">
        <f ca="1">IF(AND($A395&lt;&gt;"",S$9&lt;&gt;""),IF(HLOOKUP(S$9,'Feuille1-Catégories'!$C$1:$G$2,2,FALSE)="OUI",S$3,IF(HLOOKUP(S$9,'Feuille1-Catégories'!$C$1:$G$3,3,FALSE)="OUI",OFFSET(S$3,MOD(QUOTIENT(ROW()-ROW($A$20),'Feuille1-Catégories'!$B$6/S$6),S$5),0),IF(MOD($A395-1-S$10,'Feuille1-Catégories'!$F$5+1)=0,S$3,""))),"")</f>
        <v/>
      </c>
      <c r="T395" s="29" t="str">
        <f ca="1">IF(AND($A395&lt;&gt;"",T$9&lt;&gt;""),IF(HLOOKUP(T$9,'Feuille1-Catégories'!$C$1:$G$2,2,FALSE)="OUI",T$3,IF(HLOOKUP(T$9,'Feuille1-Catégories'!$C$1:$G$3,3,FALSE)="OUI",OFFSET(T$3,MOD(QUOTIENT(ROW()-ROW($A$20),'Feuille1-Catégories'!$B$6/T$6),T$5),0),IF(MOD($A395-1-T$10,'Feuille1-Catégories'!$F$5+1)=0,T$3,""))),"")</f>
        <v/>
      </c>
      <c r="U395" s="29" t="str">
        <f ca="1">IF(AND($A395&lt;&gt;"",U$9&lt;&gt;""),IF(HLOOKUP(U$9,'Feuille1-Catégories'!$C$1:$G$2,2,FALSE)="OUI",U$3,IF(HLOOKUP(U$9,'Feuille1-Catégories'!$C$1:$G$3,3,FALSE)="OUI",OFFSET(U$3,MOD(QUOTIENT(ROW()-ROW($A$20),'Feuille1-Catégories'!$B$6/U$6),U$5),0),IF(MOD($A395-1-U$10,'Feuille1-Catégories'!$F$5+1)=0,U$3,""))),"")</f>
        <v/>
      </c>
      <c r="V395" s="29" t="str">
        <f ca="1">IF(AND($A395&lt;&gt;"",V$9&lt;&gt;""),IF(HLOOKUP(V$9,'Feuille1-Catégories'!$C$1:$G$2,2,FALSE)="OUI",V$3,IF(HLOOKUP(V$9,'Feuille1-Catégories'!$C$1:$G$3,3,FALSE)="OUI",OFFSET(V$3,MOD(QUOTIENT(ROW()-ROW($A$20),'Feuille1-Catégories'!$B$6/V$6),V$5),0),IF(MOD($A395-1-V$10,'Feuille1-Catégories'!$F$5+1)=0,V$3,""))),"")</f>
        <v/>
      </c>
      <c r="W395" s="29" t="str">
        <f ca="1">IF(AND($A395&lt;&gt;"",W$9&lt;&gt;""),IF(HLOOKUP(W$9,'Feuille1-Catégories'!$C$1:$G$2,2,FALSE)="OUI",W$3,IF(HLOOKUP(W$9,'Feuille1-Catégories'!$C$1:$G$3,3,FALSE)="OUI",OFFSET(W$3,MOD(QUOTIENT(ROW()-ROW($A$20),'Feuille1-Catégories'!$B$6/W$6),W$5),0),IF(MOD($A395-1-W$10,'Feuille1-Catégories'!$F$5+1)=0,W$3,""))),"")</f>
        <v/>
      </c>
      <c r="X395" s="29" t="str">
        <f ca="1">IF(AND($A395&lt;&gt;"",X$9&lt;&gt;""),IF(HLOOKUP(X$9,'Feuille1-Catégories'!$C$1:$G$2,2,FALSE)="OUI",X$3,IF(HLOOKUP(X$9,'Feuille1-Catégories'!$C$1:$G$3,3,FALSE)="OUI",OFFSET(X$3,MOD(QUOTIENT(ROW()-ROW($A$20),'Feuille1-Catégories'!$B$6/X$6),X$5),0),IF(MOD($A395-1-X$10,'Feuille1-Catégories'!$F$5+1)=0,X$3,""))),"")</f>
        <v/>
      </c>
      <c r="Y395" s="29" t="str">
        <f ca="1">IF(AND($A395&lt;&gt;"",Y$9&lt;&gt;""),IF(HLOOKUP(Y$9,'Feuille1-Catégories'!$C$1:$G$2,2,FALSE)="OUI",Y$3,IF(HLOOKUP(Y$9,'Feuille1-Catégories'!$C$1:$G$3,3,FALSE)="OUI",OFFSET(Y$3,MOD(QUOTIENT(ROW()-ROW($A$20),'Feuille1-Catégories'!$B$6/Y$6),Y$5),0),IF(MOD($A395-1-Y$10,'Feuille1-Catégories'!$F$5+1)=0,Y$3,""))),"")</f>
        <v/>
      </c>
      <c r="Z395" s="29" t="str">
        <f ca="1">IF(AND($A395&lt;&gt;"",Z$9&lt;&gt;""),IF(HLOOKUP(Z$9,'Feuille1-Catégories'!$C$1:$G$2,2,FALSE)="OUI",Z$3,IF(HLOOKUP(Z$9,'Feuille1-Catégories'!$C$1:$G$3,3,FALSE)="OUI",OFFSET(Z$3,MOD(QUOTIENT(ROW()-ROW($A$20),'Feuille1-Catégories'!$B$6/Z$6),Z$5),0),IF(MOD($A395-1-Z$10,'Feuille1-Catégories'!$F$5+1)=0,Z$3,""))),"")</f>
        <v/>
      </c>
    </row>
    <row r="396" spans="1:26" ht="17" x14ac:dyDescent="0.2">
      <c r="A396" s="21" t="str">
        <f>IF('Feuille2-Prix de vente'!A396&lt;&gt;"",'Feuille2-Prix de vente'!A396,"")</f>
        <v/>
      </c>
      <c r="B396" s="33" t="str">
        <f>IF('Feuille2-Prix de vente'!B396&lt;&gt;"",'Feuille2-Prix de vente'!B396,"")</f>
        <v/>
      </c>
      <c r="C396" s="10" t="str">
        <f>IF('Feuille2-Prix de vente'!C396&lt;&gt;"",'Feuille2-Prix de vente'!C396,"")</f>
        <v/>
      </c>
      <c r="D396" s="10" t="str">
        <f t="shared" si="5"/>
        <v/>
      </c>
      <c r="E396" s="10" t="str">
        <f>IF('Feuille2-Prix de vente'!E396&lt;&gt;"",'Feuille2-Prix de vente'!E396,"")</f>
        <v/>
      </c>
      <c r="F396" s="29" t="str">
        <f ca="1">IF(AND($A396&lt;&gt;"",F$9&lt;&gt;""),IF(HLOOKUP(F$9,'Feuille1-Catégories'!$C$1:$G$2,2,FALSE)="OUI",F$3,IF(HLOOKUP(F$9,'Feuille1-Catégories'!$C$1:$G$3,3,FALSE)="OUI",OFFSET(F$3,MOD(QUOTIENT(ROW()-ROW($A$20),'Feuille1-Catégories'!$B$6/F$6),F$5),0),IF(MOD($A396-1-F$10,'Feuille1-Catégories'!$F$5+1)=0,F$3,""))),"")</f>
        <v/>
      </c>
      <c r="G396" s="29" t="str">
        <f ca="1">IF(AND($A396&lt;&gt;"",G$9&lt;&gt;""),IF(HLOOKUP(G$9,'Feuille1-Catégories'!$C$1:$G$2,2,FALSE)="OUI",G$3,IF(HLOOKUP(G$9,'Feuille1-Catégories'!$C$1:$G$3,3,FALSE)="OUI",OFFSET(G$3,MOD(QUOTIENT(ROW()-ROW($A$20),'Feuille1-Catégories'!$B$6/G$6),G$5),0),IF(MOD($A396-1-G$10,'Feuille1-Catégories'!$F$5+1)=0,G$3,""))),"")</f>
        <v/>
      </c>
      <c r="H396" s="29" t="str">
        <f ca="1">IF(AND($A396&lt;&gt;"",H$9&lt;&gt;""),IF(HLOOKUP(H$9,'Feuille1-Catégories'!$C$1:$G$2,2,FALSE)="OUI",H$3,IF(HLOOKUP(H$9,'Feuille1-Catégories'!$C$1:$G$3,3,FALSE)="OUI",OFFSET(H$3,MOD(QUOTIENT(ROW()-ROW($A$20),'Feuille1-Catégories'!$B$6/H$6),H$5),0),IF(MOD($A396-1-H$10,'Feuille1-Catégories'!$F$5+1)=0,H$3,""))),"")</f>
        <v/>
      </c>
      <c r="I396" s="29" t="str">
        <f ca="1">IF(AND($A396&lt;&gt;"",I$9&lt;&gt;""),IF(HLOOKUP(I$9,'Feuille1-Catégories'!$C$1:$G$2,2,FALSE)="OUI",I$3,IF(HLOOKUP(I$9,'Feuille1-Catégories'!$C$1:$G$3,3,FALSE)="OUI",OFFSET(I$3,MOD(QUOTIENT(ROW()-ROW($A$20),'Feuille1-Catégories'!$B$6/I$6),I$5),0),IF(MOD($A396-1-I$10,'Feuille1-Catégories'!$F$5+1)=0,I$3,""))),"")</f>
        <v/>
      </c>
      <c r="J396" s="29" t="str">
        <f ca="1">IF(AND($A396&lt;&gt;"",J$9&lt;&gt;""),IF(HLOOKUP(J$9,'Feuille1-Catégories'!$C$1:$G$2,2,FALSE)="OUI",J$3,IF(HLOOKUP(J$9,'Feuille1-Catégories'!$C$1:$G$3,3,FALSE)="OUI",OFFSET(J$3,MOD(QUOTIENT(ROW()-ROW($A$20),'Feuille1-Catégories'!$B$6/J$6),J$5),0),IF(MOD($A396-1-J$10,'Feuille1-Catégories'!$F$5+1)=0,J$3,""))),"")</f>
        <v/>
      </c>
      <c r="K396" s="29" t="str">
        <f ca="1">IF(AND($A396&lt;&gt;"",K$9&lt;&gt;""),IF(HLOOKUP(K$9,'Feuille1-Catégories'!$C$1:$G$2,2,FALSE)="OUI",K$3,IF(HLOOKUP(K$9,'Feuille1-Catégories'!$C$1:$G$3,3,FALSE)="OUI",OFFSET(K$3,MOD(QUOTIENT(ROW()-ROW($A$20),'Feuille1-Catégories'!$B$6/K$6),K$5),0),IF(MOD($A396-1-K$10,'Feuille1-Catégories'!$F$5+1)=0,K$3,""))),"")</f>
        <v/>
      </c>
      <c r="L396" s="29" t="str">
        <f ca="1">IF(AND($A396&lt;&gt;"",L$9&lt;&gt;""),IF(HLOOKUP(L$9,'Feuille1-Catégories'!$C$1:$G$2,2,FALSE)="OUI",L$3,IF(HLOOKUP(L$9,'Feuille1-Catégories'!$C$1:$G$3,3,FALSE)="OUI",OFFSET(L$3,MOD(QUOTIENT(ROW()-ROW($A$20),'Feuille1-Catégories'!$B$6/L$6),L$5),0),IF(MOD($A396-1-L$10,'Feuille1-Catégories'!$F$5+1)=0,L$3,""))),"")</f>
        <v/>
      </c>
      <c r="M396" s="29" t="str">
        <f ca="1">IF(AND($A396&lt;&gt;"",M$9&lt;&gt;""),IF(HLOOKUP(M$9,'Feuille1-Catégories'!$C$1:$G$2,2,FALSE)="OUI",M$3,IF(HLOOKUP(M$9,'Feuille1-Catégories'!$C$1:$G$3,3,FALSE)="OUI",OFFSET(M$3,MOD(QUOTIENT(ROW()-ROW($A$20),'Feuille1-Catégories'!$B$6/M$6),M$5),0),IF(MOD($A396-1-M$10,'Feuille1-Catégories'!$F$5+1)=0,M$3,""))),"")</f>
        <v/>
      </c>
      <c r="N396" s="29" t="str">
        <f ca="1">IF(AND($A396&lt;&gt;"",N$9&lt;&gt;""),IF(HLOOKUP(N$9,'Feuille1-Catégories'!$C$1:$G$2,2,FALSE)="OUI",N$3,IF(HLOOKUP(N$9,'Feuille1-Catégories'!$C$1:$G$3,3,FALSE)="OUI",OFFSET(N$3,MOD(QUOTIENT(ROW()-ROW($A$20),'Feuille1-Catégories'!$B$6/N$6),N$5),0),IF(MOD($A396-1-N$10,'Feuille1-Catégories'!$F$5+1)=0,N$3,""))),"")</f>
        <v/>
      </c>
      <c r="O396" s="29" t="str">
        <f ca="1">IF(AND($A396&lt;&gt;"",O$9&lt;&gt;""),IF(HLOOKUP(O$9,'Feuille1-Catégories'!$C$1:$G$2,2,FALSE)="OUI",O$3,IF(HLOOKUP(O$9,'Feuille1-Catégories'!$C$1:$G$3,3,FALSE)="OUI",OFFSET(O$3,MOD(QUOTIENT(ROW()-ROW($A$20),'Feuille1-Catégories'!$B$6/O$6),O$5),0),IF(MOD($A396-1-O$10,'Feuille1-Catégories'!$F$5+1)=0,O$3,""))),"")</f>
        <v/>
      </c>
      <c r="P396" s="29" t="str">
        <f ca="1">IF(AND($A396&lt;&gt;"",P$9&lt;&gt;""),IF(HLOOKUP(P$9,'Feuille1-Catégories'!$C$1:$G$2,2,FALSE)="OUI",P$3,IF(HLOOKUP(P$9,'Feuille1-Catégories'!$C$1:$G$3,3,FALSE)="OUI",OFFSET(P$3,MOD(QUOTIENT(ROW()-ROW($A$20),'Feuille1-Catégories'!$B$6/P$6),P$5),0),IF(MOD($A396-1-P$10,'Feuille1-Catégories'!$F$5+1)=0,P$3,""))),"")</f>
        <v/>
      </c>
      <c r="Q396" s="29" t="str">
        <f ca="1">IF(AND($A396&lt;&gt;"",Q$9&lt;&gt;""),IF(HLOOKUP(Q$9,'Feuille1-Catégories'!$C$1:$G$2,2,FALSE)="OUI",Q$3,IF(HLOOKUP(Q$9,'Feuille1-Catégories'!$C$1:$G$3,3,FALSE)="OUI",OFFSET(Q$3,MOD(QUOTIENT(ROW()-ROW($A$20),'Feuille1-Catégories'!$B$6/Q$6),Q$5),0),IF(MOD($A396-1-Q$10,'Feuille1-Catégories'!$F$5+1)=0,Q$3,""))),"")</f>
        <v/>
      </c>
      <c r="R396" s="29" t="str">
        <f ca="1">IF(AND($A396&lt;&gt;"",R$9&lt;&gt;""),IF(HLOOKUP(R$9,'Feuille1-Catégories'!$C$1:$G$2,2,FALSE)="OUI",R$3,IF(HLOOKUP(R$9,'Feuille1-Catégories'!$C$1:$G$3,3,FALSE)="OUI",OFFSET(R$3,MOD(QUOTIENT(ROW()-ROW($A$20),'Feuille1-Catégories'!$B$6/R$6),R$5),0),IF(MOD($A396-1-R$10,'Feuille1-Catégories'!$F$5+1)=0,R$3,""))),"")</f>
        <v/>
      </c>
      <c r="S396" s="29" t="str">
        <f ca="1">IF(AND($A396&lt;&gt;"",S$9&lt;&gt;""),IF(HLOOKUP(S$9,'Feuille1-Catégories'!$C$1:$G$2,2,FALSE)="OUI",S$3,IF(HLOOKUP(S$9,'Feuille1-Catégories'!$C$1:$G$3,3,FALSE)="OUI",OFFSET(S$3,MOD(QUOTIENT(ROW()-ROW($A$20),'Feuille1-Catégories'!$B$6/S$6),S$5),0),IF(MOD($A396-1-S$10,'Feuille1-Catégories'!$F$5+1)=0,S$3,""))),"")</f>
        <v/>
      </c>
      <c r="T396" s="29" t="str">
        <f ca="1">IF(AND($A396&lt;&gt;"",T$9&lt;&gt;""),IF(HLOOKUP(T$9,'Feuille1-Catégories'!$C$1:$G$2,2,FALSE)="OUI",T$3,IF(HLOOKUP(T$9,'Feuille1-Catégories'!$C$1:$G$3,3,FALSE)="OUI",OFFSET(T$3,MOD(QUOTIENT(ROW()-ROW($A$20),'Feuille1-Catégories'!$B$6/T$6),T$5),0),IF(MOD($A396-1-T$10,'Feuille1-Catégories'!$F$5+1)=0,T$3,""))),"")</f>
        <v/>
      </c>
      <c r="U396" s="29" t="str">
        <f ca="1">IF(AND($A396&lt;&gt;"",U$9&lt;&gt;""),IF(HLOOKUP(U$9,'Feuille1-Catégories'!$C$1:$G$2,2,FALSE)="OUI",U$3,IF(HLOOKUP(U$9,'Feuille1-Catégories'!$C$1:$G$3,3,FALSE)="OUI",OFFSET(U$3,MOD(QUOTIENT(ROW()-ROW($A$20),'Feuille1-Catégories'!$B$6/U$6),U$5),0),IF(MOD($A396-1-U$10,'Feuille1-Catégories'!$F$5+1)=0,U$3,""))),"")</f>
        <v/>
      </c>
      <c r="V396" s="29" t="str">
        <f ca="1">IF(AND($A396&lt;&gt;"",V$9&lt;&gt;""),IF(HLOOKUP(V$9,'Feuille1-Catégories'!$C$1:$G$2,2,FALSE)="OUI",V$3,IF(HLOOKUP(V$9,'Feuille1-Catégories'!$C$1:$G$3,3,FALSE)="OUI",OFFSET(V$3,MOD(QUOTIENT(ROW()-ROW($A$20),'Feuille1-Catégories'!$B$6/V$6),V$5),0),IF(MOD($A396-1-V$10,'Feuille1-Catégories'!$F$5+1)=0,V$3,""))),"")</f>
        <v/>
      </c>
      <c r="W396" s="29" t="str">
        <f ca="1">IF(AND($A396&lt;&gt;"",W$9&lt;&gt;""),IF(HLOOKUP(W$9,'Feuille1-Catégories'!$C$1:$G$2,2,FALSE)="OUI",W$3,IF(HLOOKUP(W$9,'Feuille1-Catégories'!$C$1:$G$3,3,FALSE)="OUI",OFFSET(W$3,MOD(QUOTIENT(ROW()-ROW($A$20),'Feuille1-Catégories'!$B$6/W$6),W$5),0),IF(MOD($A396-1-W$10,'Feuille1-Catégories'!$F$5+1)=0,W$3,""))),"")</f>
        <v/>
      </c>
      <c r="X396" s="29" t="str">
        <f ca="1">IF(AND($A396&lt;&gt;"",X$9&lt;&gt;""),IF(HLOOKUP(X$9,'Feuille1-Catégories'!$C$1:$G$2,2,FALSE)="OUI",X$3,IF(HLOOKUP(X$9,'Feuille1-Catégories'!$C$1:$G$3,3,FALSE)="OUI",OFFSET(X$3,MOD(QUOTIENT(ROW()-ROW($A$20),'Feuille1-Catégories'!$B$6/X$6),X$5),0),IF(MOD($A396-1-X$10,'Feuille1-Catégories'!$F$5+1)=0,X$3,""))),"")</f>
        <v/>
      </c>
      <c r="Y396" s="29" t="str">
        <f ca="1">IF(AND($A396&lt;&gt;"",Y$9&lt;&gt;""),IF(HLOOKUP(Y$9,'Feuille1-Catégories'!$C$1:$G$2,2,FALSE)="OUI",Y$3,IF(HLOOKUP(Y$9,'Feuille1-Catégories'!$C$1:$G$3,3,FALSE)="OUI",OFFSET(Y$3,MOD(QUOTIENT(ROW()-ROW($A$20),'Feuille1-Catégories'!$B$6/Y$6),Y$5),0),IF(MOD($A396-1-Y$10,'Feuille1-Catégories'!$F$5+1)=0,Y$3,""))),"")</f>
        <v/>
      </c>
      <c r="Z396" s="29" t="str">
        <f ca="1">IF(AND($A396&lt;&gt;"",Z$9&lt;&gt;""),IF(HLOOKUP(Z$9,'Feuille1-Catégories'!$C$1:$G$2,2,FALSE)="OUI",Z$3,IF(HLOOKUP(Z$9,'Feuille1-Catégories'!$C$1:$G$3,3,FALSE)="OUI",OFFSET(Z$3,MOD(QUOTIENT(ROW()-ROW($A$20),'Feuille1-Catégories'!$B$6/Z$6),Z$5),0),IF(MOD($A396-1-Z$10,'Feuille1-Catégories'!$F$5+1)=0,Z$3,""))),"")</f>
        <v/>
      </c>
    </row>
    <row r="397" spans="1:26" ht="17" x14ac:dyDescent="0.2">
      <c r="A397" s="21" t="str">
        <f>IF('Feuille2-Prix de vente'!A397&lt;&gt;"",'Feuille2-Prix de vente'!A397,"")</f>
        <v/>
      </c>
      <c r="B397" s="33" t="str">
        <f>IF('Feuille2-Prix de vente'!B397&lt;&gt;"",'Feuille2-Prix de vente'!B397,"")</f>
        <v/>
      </c>
      <c r="C397" s="10" t="str">
        <f>IF('Feuille2-Prix de vente'!C397&lt;&gt;"",'Feuille2-Prix de vente'!C397,"")</f>
        <v/>
      </c>
      <c r="D397" s="10" t="str">
        <f t="shared" si="5"/>
        <v/>
      </c>
      <c r="E397" s="10" t="str">
        <f>IF('Feuille2-Prix de vente'!E397&lt;&gt;"",'Feuille2-Prix de vente'!E397,"")</f>
        <v/>
      </c>
      <c r="F397" s="29" t="str">
        <f ca="1">IF(AND($A397&lt;&gt;"",F$9&lt;&gt;""),IF(HLOOKUP(F$9,'Feuille1-Catégories'!$C$1:$G$2,2,FALSE)="OUI",F$3,IF(HLOOKUP(F$9,'Feuille1-Catégories'!$C$1:$G$3,3,FALSE)="OUI",OFFSET(F$3,MOD(QUOTIENT(ROW()-ROW($A$20),'Feuille1-Catégories'!$B$6/F$6),F$5),0),IF(MOD($A397-1-F$10,'Feuille1-Catégories'!$F$5+1)=0,F$3,""))),"")</f>
        <v/>
      </c>
      <c r="G397" s="29" t="str">
        <f ca="1">IF(AND($A397&lt;&gt;"",G$9&lt;&gt;""),IF(HLOOKUP(G$9,'Feuille1-Catégories'!$C$1:$G$2,2,FALSE)="OUI",G$3,IF(HLOOKUP(G$9,'Feuille1-Catégories'!$C$1:$G$3,3,FALSE)="OUI",OFFSET(G$3,MOD(QUOTIENT(ROW()-ROW($A$20),'Feuille1-Catégories'!$B$6/G$6),G$5),0),IF(MOD($A397-1-G$10,'Feuille1-Catégories'!$F$5+1)=0,G$3,""))),"")</f>
        <v/>
      </c>
      <c r="H397" s="29" t="str">
        <f ca="1">IF(AND($A397&lt;&gt;"",H$9&lt;&gt;""),IF(HLOOKUP(H$9,'Feuille1-Catégories'!$C$1:$G$2,2,FALSE)="OUI",H$3,IF(HLOOKUP(H$9,'Feuille1-Catégories'!$C$1:$G$3,3,FALSE)="OUI",OFFSET(H$3,MOD(QUOTIENT(ROW()-ROW($A$20),'Feuille1-Catégories'!$B$6/H$6),H$5),0),IF(MOD($A397-1-H$10,'Feuille1-Catégories'!$F$5+1)=0,H$3,""))),"")</f>
        <v/>
      </c>
      <c r="I397" s="29" t="str">
        <f ca="1">IF(AND($A397&lt;&gt;"",I$9&lt;&gt;""),IF(HLOOKUP(I$9,'Feuille1-Catégories'!$C$1:$G$2,2,FALSE)="OUI",I$3,IF(HLOOKUP(I$9,'Feuille1-Catégories'!$C$1:$G$3,3,FALSE)="OUI",OFFSET(I$3,MOD(QUOTIENT(ROW()-ROW($A$20),'Feuille1-Catégories'!$B$6/I$6),I$5),0),IF(MOD($A397-1-I$10,'Feuille1-Catégories'!$F$5+1)=0,I$3,""))),"")</f>
        <v/>
      </c>
      <c r="J397" s="29" t="str">
        <f ca="1">IF(AND($A397&lt;&gt;"",J$9&lt;&gt;""),IF(HLOOKUP(J$9,'Feuille1-Catégories'!$C$1:$G$2,2,FALSE)="OUI",J$3,IF(HLOOKUP(J$9,'Feuille1-Catégories'!$C$1:$G$3,3,FALSE)="OUI",OFFSET(J$3,MOD(QUOTIENT(ROW()-ROW($A$20),'Feuille1-Catégories'!$B$6/J$6),J$5),0),IF(MOD($A397-1-J$10,'Feuille1-Catégories'!$F$5+1)=0,J$3,""))),"")</f>
        <v/>
      </c>
      <c r="K397" s="29" t="str">
        <f ca="1">IF(AND($A397&lt;&gt;"",K$9&lt;&gt;""),IF(HLOOKUP(K$9,'Feuille1-Catégories'!$C$1:$G$2,2,FALSE)="OUI",K$3,IF(HLOOKUP(K$9,'Feuille1-Catégories'!$C$1:$G$3,3,FALSE)="OUI",OFFSET(K$3,MOD(QUOTIENT(ROW()-ROW($A$20),'Feuille1-Catégories'!$B$6/K$6),K$5),0),IF(MOD($A397-1-K$10,'Feuille1-Catégories'!$F$5+1)=0,K$3,""))),"")</f>
        <v/>
      </c>
      <c r="L397" s="29" t="str">
        <f ca="1">IF(AND($A397&lt;&gt;"",L$9&lt;&gt;""),IF(HLOOKUP(L$9,'Feuille1-Catégories'!$C$1:$G$2,2,FALSE)="OUI",L$3,IF(HLOOKUP(L$9,'Feuille1-Catégories'!$C$1:$G$3,3,FALSE)="OUI",OFFSET(L$3,MOD(QUOTIENT(ROW()-ROW($A$20),'Feuille1-Catégories'!$B$6/L$6),L$5),0),IF(MOD($A397-1-L$10,'Feuille1-Catégories'!$F$5+1)=0,L$3,""))),"")</f>
        <v/>
      </c>
      <c r="M397" s="29" t="str">
        <f ca="1">IF(AND($A397&lt;&gt;"",M$9&lt;&gt;""),IF(HLOOKUP(M$9,'Feuille1-Catégories'!$C$1:$G$2,2,FALSE)="OUI",M$3,IF(HLOOKUP(M$9,'Feuille1-Catégories'!$C$1:$G$3,3,FALSE)="OUI",OFFSET(M$3,MOD(QUOTIENT(ROW()-ROW($A$20),'Feuille1-Catégories'!$B$6/M$6),M$5),0),IF(MOD($A397-1-M$10,'Feuille1-Catégories'!$F$5+1)=0,M$3,""))),"")</f>
        <v/>
      </c>
      <c r="N397" s="29" t="str">
        <f ca="1">IF(AND($A397&lt;&gt;"",N$9&lt;&gt;""),IF(HLOOKUP(N$9,'Feuille1-Catégories'!$C$1:$G$2,2,FALSE)="OUI",N$3,IF(HLOOKUP(N$9,'Feuille1-Catégories'!$C$1:$G$3,3,FALSE)="OUI",OFFSET(N$3,MOD(QUOTIENT(ROW()-ROW($A$20),'Feuille1-Catégories'!$B$6/N$6),N$5),0),IF(MOD($A397-1-N$10,'Feuille1-Catégories'!$F$5+1)=0,N$3,""))),"")</f>
        <v/>
      </c>
      <c r="O397" s="29" t="str">
        <f ca="1">IF(AND($A397&lt;&gt;"",O$9&lt;&gt;""),IF(HLOOKUP(O$9,'Feuille1-Catégories'!$C$1:$G$2,2,FALSE)="OUI",O$3,IF(HLOOKUP(O$9,'Feuille1-Catégories'!$C$1:$G$3,3,FALSE)="OUI",OFFSET(O$3,MOD(QUOTIENT(ROW()-ROW($A$20),'Feuille1-Catégories'!$B$6/O$6),O$5),0),IF(MOD($A397-1-O$10,'Feuille1-Catégories'!$F$5+1)=0,O$3,""))),"")</f>
        <v/>
      </c>
      <c r="P397" s="29" t="str">
        <f ca="1">IF(AND($A397&lt;&gt;"",P$9&lt;&gt;""),IF(HLOOKUP(P$9,'Feuille1-Catégories'!$C$1:$G$2,2,FALSE)="OUI",P$3,IF(HLOOKUP(P$9,'Feuille1-Catégories'!$C$1:$G$3,3,FALSE)="OUI",OFFSET(P$3,MOD(QUOTIENT(ROW()-ROW($A$20),'Feuille1-Catégories'!$B$6/P$6),P$5),0),IF(MOD($A397-1-P$10,'Feuille1-Catégories'!$F$5+1)=0,P$3,""))),"")</f>
        <v/>
      </c>
      <c r="Q397" s="29" t="str">
        <f ca="1">IF(AND($A397&lt;&gt;"",Q$9&lt;&gt;""),IF(HLOOKUP(Q$9,'Feuille1-Catégories'!$C$1:$G$2,2,FALSE)="OUI",Q$3,IF(HLOOKUP(Q$9,'Feuille1-Catégories'!$C$1:$G$3,3,FALSE)="OUI",OFFSET(Q$3,MOD(QUOTIENT(ROW()-ROW($A$20),'Feuille1-Catégories'!$B$6/Q$6),Q$5),0),IF(MOD($A397-1-Q$10,'Feuille1-Catégories'!$F$5+1)=0,Q$3,""))),"")</f>
        <v/>
      </c>
      <c r="R397" s="29" t="str">
        <f ca="1">IF(AND($A397&lt;&gt;"",R$9&lt;&gt;""),IF(HLOOKUP(R$9,'Feuille1-Catégories'!$C$1:$G$2,2,FALSE)="OUI",R$3,IF(HLOOKUP(R$9,'Feuille1-Catégories'!$C$1:$G$3,3,FALSE)="OUI",OFFSET(R$3,MOD(QUOTIENT(ROW()-ROW($A$20),'Feuille1-Catégories'!$B$6/R$6),R$5),0),IF(MOD($A397-1-R$10,'Feuille1-Catégories'!$F$5+1)=0,R$3,""))),"")</f>
        <v/>
      </c>
      <c r="S397" s="29" t="str">
        <f ca="1">IF(AND($A397&lt;&gt;"",S$9&lt;&gt;""),IF(HLOOKUP(S$9,'Feuille1-Catégories'!$C$1:$G$2,2,FALSE)="OUI",S$3,IF(HLOOKUP(S$9,'Feuille1-Catégories'!$C$1:$G$3,3,FALSE)="OUI",OFFSET(S$3,MOD(QUOTIENT(ROW()-ROW($A$20),'Feuille1-Catégories'!$B$6/S$6),S$5),0),IF(MOD($A397-1-S$10,'Feuille1-Catégories'!$F$5+1)=0,S$3,""))),"")</f>
        <v/>
      </c>
      <c r="T397" s="29" t="str">
        <f ca="1">IF(AND($A397&lt;&gt;"",T$9&lt;&gt;""),IF(HLOOKUP(T$9,'Feuille1-Catégories'!$C$1:$G$2,2,FALSE)="OUI",T$3,IF(HLOOKUP(T$9,'Feuille1-Catégories'!$C$1:$G$3,3,FALSE)="OUI",OFFSET(T$3,MOD(QUOTIENT(ROW()-ROW($A$20),'Feuille1-Catégories'!$B$6/T$6),T$5),0),IF(MOD($A397-1-T$10,'Feuille1-Catégories'!$F$5+1)=0,T$3,""))),"")</f>
        <v/>
      </c>
      <c r="U397" s="29" t="str">
        <f ca="1">IF(AND($A397&lt;&gt;"",U$9&lt;&gt;""),IF(HLOOKUP(U$9,'Feuille1-Catégories'!$C$1:$G$2,2,FALSE)="OUI",U$3,IF(HLOOKUP(U$9,'Feuille1-Catégories'!$C$1:$G$3,3,FALSE)="OUI",OFFSET(U$3,MOD(QUOTIENT(ROW()-ROW($A$20),'Feuille1-Catégories'!$B$6/U$6),U$5),0),IF(MOD($A397-1-U$10,'Feuille1-Catégories'!$F$5+1)=0,U$3,""))),"")</f>
        <v/>
      </c>
      <c r="V397" s="29" t="str">
        <f ca="1">IF(AND($A397&lt;&gt;"",V$9&lt;&gt;""),IF(HLOOKUP(V$9,'Feuille1-Catégories'!$C$1:$G$2,2,FALSE)="OUI",V$3,IF(HLOOKUP(V$9,'Feuille1-Catégories'!$C$1:$G$3,3,FALSE)="OUI",OFFSET(V$3,MOD(QUOTIENT(ROW()-ROW($A$20),'Feuille1-Catégories'!$B$6/V$6),V$5),0),IF(MOD($A397-1-V$10,'Feuille1-Catégories'!$F$5+1)=0,V$3,""))),"")</f>
        <v/>
      </c>
      <c r="W397" s="29" t="str">
        <f ca="1">IF(AND($A397&lt;&gt;"",W$9&lt;&gt;""),IF(HLOOKUP(W$9,'Feuille1-Catégories'!$C$1:$G$2,2,FALSE)="OUI",W$3,IF(HLOOKUP(W$9,'Feuille1-Catégories'!$C$1:$G$3,3,FALSE)="OUI",OFFSET(W$3,MOD(QUOTIENT(ROW()-ROW($A$20),'Feuille1-Catégories'!$B$6/W$6),W$5),0),IF(MOD($A397-1-W$10,'Feuille1-Catégories'!$F$5+1)=0,W$3,""))),"")</f>
        <v/>
      </c>
      <c r="X397" s="29" t="str">
        <f ca="1">IF(AND($A397&lt;&gt;"",X$9&lt;&gt;""),IF(HLOOKUP(X$9,'Feuille1-Catégories'!$C$1:$G$2,2,FALSE)="OUI",X$3,IF(HLOOKUP(X$9,'Feuille1-Catégories'!$C$1:$G$3,3,FALSE)="OUI",OFFSET(X$3,MOD(QUOTIENT(ROW()-ROW($A$20),'Feuille1-Catégories'!$B$6/X$6),X$5),0),IF(MOD($A397-1-X$10,'Feuille1-Catégories'!$F$5+1)=0,X$3,""))),"")</f>
        <v/>
      </c>
      <c r="Y397" s="29" t="str">
        <f ca="1">IF(AND($A397&lt;&gt;"",Y$9&lt;&gt;""),IF(HLOOKUP(Y$9,'Feuille1-Catégories'!$C$1:$G$2,2,FALSE)="OUI",Y$3,IF(HLOOKUP(Y$9,'Feuille1-Catégories'!$C$1:$G$3,3,FALSE)="OUI",OFFSET(Y$3,MOD(QUOTIENT(ROW()-ROW($A$20),'Feuille1-Catégories'!$B$6/Y$6),Y$5),0),IF(MOD($A397-1-Y$10,'Feuille1-Catégories'!$F$5+1)=0,Y$3,""))),"")</f>
        <v/>
      </c>
      <c r="Z397" s="29" t="str">
        <f ca="1">IF(AND($A397&lt;&gt;"",Z$9&lt;&gt;""),IF(HLOOKUP(Z$9,'Feuille1-Catégories'!$C$1:$G$2,2,FALSE)="OUI",Z$3,IF(HLOOKUP(Z$9,'Feuille1-Catégories'!$C$1:$G$3,3,FALSE)="OUI",OFFSET(Z$3,MOD(QUOTIENT(ROW()-ROW($A$20),'Feuille1-Catégories'!$B$6/Z$6),Z$5),0),IF(MOD($A397-1-Z$10,'Feuille1-Catégories'!$F$5+1)=0,Z$3,""))),"")</f>
        <v/>
      </c>
    </row>
    <row r="398" spans="1:26" ht="17" x14ac:dyDescent="0.2">
      <c r="A398" s="21" t="str">
        <f>IF('Feuille2-Prix de vente'!A398&lt;&gt;"",'Feuille2-Prix de vente'!A398,"")</f>
        <v/>
      </c>
      <c r="B398" s="33" t="str">
        <f>IF('Feuille2-Prix de vente'!B398&lt;&gt;"",'Feuille2-Prix de vente'!B398,"")</f>
        <v/>
      </c>
      <c r="C398" s="10" t="str">
        <f>IF('Feuille2-Prix de vente'!C398&lt;&gt;"",'Feuille2-Prix de vente'!C398,"")</f>
        <v/>
      </c>
      <c r="D398" s="10" t="str">
        <f t="shared" si="5"/>
        <v/>
      </c>
      <c r="E398" s="10" t="str">
        <f>IF('Feuille2-Prix de vente'!E398&lt;&gt;"",'Feuille2-Prix de vente'!E398,"")</f>
        <v/>
      </c>
      <c r="F398" s="29" t="str">
        <f ca="1">IF(AND($A398&lt;&gt;"",F$9&lt;&gt;""),IF(HLOOKUP(F$9,'Feuille1-Catégories'!$C$1:$G$2,2,FALSE)="OUI",F$3,IF(HLOOKUP(F$9,'Feuille1-Catégories'!$C$1:$G$3,3,FALSE)="OUI",OFFSET(F$3,MOD(QUOTIENT(ROW()-ROW($A$20),'Feuille1-Catégories'!$B$6/F$6),F$5),0),IF(MOD($A398-1-F$10,'Feuille1-Catégories'!$F$5+1)=0,F$3,""))),"")</f>
        <v/>
      </c>
      <c r="G398" s="29" t="str">
        <f ca="1">IF(AND($A398&lt;&gt;"",G$9&lt;&gt;""),IF(HLOOKUP(G$9,'Feuille1-Catégories'!$C$1:$G$2,2,FALSE)="OUI",G$3,IF(HLOOKUP(G$9,'Feuille1-Catégories'!$C$1:$G$3,3,FALSE)="OUI",OFFSET(G$3,MOD(QUOTIENT(ROW()-ROW($A$20),'Feuille1-Catégories'!$B$6/G$6),G$5),0),IF(MOD($A398-1-G$10,'Feuille1-Catégories'!$F$5+1)=0,G$3,""))),"")</f>
        <v/>
      </c>
      <c r="H398" s="29" t="str">
        <f ca="1">IF(AND($A398&lt;&gt;"",H$9&lt;&gt;""),IF(HLOOKUP(H$9,'Feuille1-Catégories'!$C$1:$G$2,2,FALSE)="OUI",H$3,IF(HLOOKUP(H$9,'Feuille1-Catégories'!$C$1:$G$3,3,FALSE)="OUI",OFFSET(H$3,MOD(QUOTIENT(ROW()-ROW($A$20),'Feuille1-Catégories'!$B$6/H$6),H$5),0),IF(MOD($A398-1-H$10,'Feuille1-Catégories'!$F$5+1)=0,H$3,""))),"")</f>
        <v/>
      </c>
      <c r="I398" s="29" t="str">
        <f ca="1">IF(AND($A398&lt;&gt;"",I$9&lt;&gt;""),IF(HLOOKUP(I$9,'Feuille1-Catégories'!$C$1:$G$2,2,FALSE)="OUI",I$3,IF(HLOOKUP(I$9,'Feuille1-Catégories'!$C$1:$G$3,3,FALSE)="OUI",OFFSET(I$3,MOD(QUOTIENT(ROW()-ROW($A$20),'Feuille1-Catégories'!$B$6/I$6),I$5),0),IF(MOD($A398-1-I$10,'Feuille1-Catégories'!$F$5+1)=0,I$3,""))),"")</f>
        <v/>
      </c>
      <c r="J398" s="29" t="str">
        <f ca="1">IF(AND($A398&lt;&gt;"",J$9&lt;&gt;""),IF(HLOOKUP(J$9,'Feuille1-Catégories'!$C$1:$G$2,2,FALSE)="OUI",J$3,IF(HLOOKUP(J$9,'Feuille1-Catégories'!$C$1:$G$3,3,FALSE)="OUI",OFFSET(J$3,MOD(QUOTIENT(ROW()-ROW($A$20),'Feuille1-Catégories'!$B$6/J$6),J$5),0),IF(MOD($A398-1-J$10,'Feuille1-Catégories'!$F$5+1)=0,J$3,""))),"")</f>
        <v/>
      </c>
      <c r="K398" s="29" t="str">
        <f ca="1">IF(AND($A398&lt;&gt;"",K$9&lt;&gt;""),IF(HLOOKUP(K$9,'Feuille1-Catégories'!$C$1:$G$2,2,FALSE)="OUI",K$3,IF(HLOOKUP(K$9,'Feuille1-Catégories'!$C$1:$G$3,3,FALSE)="OUI",OFFSET(K$3,MOD(QUOTIENT(ROW()-ROW($A$20),'Feuille1-Catégories'!$B$6/K$6),K$5),0),IF(MOD($A398-1-K$10,'Feuille1-Catégories'!$F$5+1)=0,K$3,""))),"")</f>
        <v/>
      </c>
      <c r="L398" s="29" t="str">
        <f ca="1">IF(AND($A398&lt;&gt;"",L$9&lt;&gt;""),IF(HLOOKUP(L$9,'Feuille1-Catégories'!$C$1:$G$2,2,FALSE)="OUI",L$3,IF(HLOOKUP(L$9,'Feuille1-Catégories'!$C$1:$G$3,3,FALSE)="OUI",OFFSET(L$3,MOD(QUOTIENT(ROW()-ROW($A$20),'Feuille1-Catégories'!$B$6/L$6),L$5),0),IF(MOD($A398-1-L$10,'Feuille1-Catégories'!$F$5+1)=0,L$3,""))),"")</f>
        <v/>
      </c>
      <c r="M398" s="29" t="str">
        <f ca="1">IF(AND($A398&lt;&gt;"",M$9&lt;&gt;""),IF(HLOOKUP(M$9,'Feuille1-Catégories'!$C$1:$G$2,2,FALSE)="OUI",M$3,IF(HLOOKUP(M$9,'Feuille1-Catégories'!$C$1:$G$3,3,FALSE)="OUI",OFFSET(M$3,MOD(QUOTIENT(ROW()-ROW($A$20),'Feuille1-Catégories'!$B$6/M$6),M$5),0),IF(MOD($A398-1-M$10,'Feuille1-Catégories'!$F$5+1)=0,M$3,""))),"")</f>
        <v/>
      </c>
      <c r="N398" s="29" t="str">
        <f ca="1">IF(AND($A398&lt;&gt;"",N$9&lt;&gt;""),IF(HLOOKUP(N$9,'Feuille1-Catégories'!$C$1:$G$2,2,FALSE)="OUI",N$3,IF(HLOOKUP(N$9,'Feuille1-Catégories'!$C$1:$G$3,3,FALSE)="OUI",OFFSET(N$3,MOD(QUOTIENT(ROW()-ROW($A$20),'Feuille1-Catégories'!$B$6/N$6),N$5),0),IF(MOD($A398-1-N$10,'Feuille1-Catégories'!$F$5+1)=0,N$3,""))),"")</f>
        <v/>
      </c>
      <c r="O398" s="29" t="str">
        <f ca="1">IF(AND($A398&lt;&gt;"",O$9&lt;&gt;""),IF(HLOOKUP(O$9,'Feuille1-Catégories'!$C$1:$G$2,2,FALSE)="OUI",O$3,IF(HLOOKUP(O$9,'Feuille1-Catégories'!$C$1:$G$3,3,FALSE)="OUI",OFFSET(O$3,MOD(QUOTIENT(ROW()-ROW($A$20),'Feuille1-Catégories'!$B$6/O$6),O$5),0),IF(MOD($A398-1-O$10,'Feuille1-Catégories'!$F$5+1)=0,O$3,""))),"")</f>
        <v/>
      </c>
      <c r="P398" s="29" t="str">
        <f ca="1">IF(AND($A398&lt;&gt;"",P$9&lt;&gt;""),IF(HLOOKUP(P$9,'Feuille1-Catégories'!$C$1:$G$2,2,FALSE)="OUI",P$3,IF(HLOOKUP(P$9,'Feuille1-Catégories'!$C$1:$G$3,3,FALSE)="OUI",OFFSET(P$3,MOD(QUOTIENT(ROW()-ROW($A$20),'Feuille1-Catégories'!$B$6/P$6),P$5),0),IF(MOD($A398-1-P$10,'Feuille1-Catégories'!$F$5+1)=0,P$3,""))),"")</f>
        <v/>
      </c>
      <c r="Q398" s="29" t="str">
        <f ca="1">IF(AND($A398&lt;&gt;"",Q$9&lt;&gt;""),IF(HLOOKUP(Q$9,'Feuille1-Catégories'!$C$1:$G$2,2,FALSE)="OUI",Q$3,IF(HLOOKUP(Q$9,'Feuille1-Catégories'!$C$1:$G$3,3,FALSE)="OUI",OFFSET(Q$3,MOD(QUOTIENT(ROW()-ROW($A$20),'Feuille1-Catégories'!$B$6/Q$6),Q$5),0),IF(MOD($A398-1-Q$10,'Feuille1-Catégories'!$F$5+1)=0,Q$3,""))),"")</f>
        <v/>
      </c>
      <c r="R398" s="29" t="str">
        <f ca="1">IF(AND($A398&lt;&gt;"",R$9&lt;&gt;""),IF(HLOOKUP(R$9,'Feuille1-Catégories'!$C$1:$G$2,2,FALSE)="OUI",R$3,IF(HLOOKUP(R$9,'Feuille1-Catégories'!$C$1:$G$3,3,FALSE)="OUI",OFFSET(R$3,MOD(QUOTIENT(ROW()-ROW($A$20),'Feuille1-Catégories'!$B$6/R$6),R$5),0),IF(MOD($A398-1-R$10,'Feuille1-Catégories'!$F$5+1)=0,R$3,""))),"")</f>
        <v/>
      </c>
      <c r="S398" s="29" t="str">
        <f ca="1">IF(AND($A398&lt;&gt;"",S$9&lt;&gt;""),IF(HLOOKUP(S$9,'Feuille1-Catégories'!$C$1:$G$2,2,FALSE)="OUI",S$3,IF(HLOOKUP(S$9,'Feuille1-Catégories'!$C$1:$G$3,3,FALSE)="OUI",OFFSET(S$3,MOD(QUOTIENT(ROW()-ROW($A$20),'Feuille1-Catégories'!$B$6/S$6),S$5),0),IF(MOD($A398-1-S$10,'Feuille1-Catégories'!$F$5+1)=0,S$3,""))),"")</f>
        <v/>
      </c>
      <c r="T398" s="29" t="str">
        <f ca="1">IF(AND($A398&lt;&gt;"",T$9&lt;&gt;""),IF(HLOOKUP(T$9,'Feuille1-Catégories'!$C$1:$G$2,2,FALSE)="OUI",T$3,IF(HLOOKUP(T$9,'Feuille1-Catégories'!$C$1:$G$3,3,FALSE)="OUI",OFFSET(T$3,MOD(QUOTIENT(ROW()-ROW($A$20),'Feuille1-Catégories'!$B$6/T$6),T$5),0),IF(MOD($A398-1-T$10,'Feuille1-Catégories'!$F$5+1)=0,T$3,""))),"")</f>
        <v/>
      </c>
      <c r="U398" s="29" t="str">
        <f ca="1">IF(AND($A398&lt;&gt;"",U$9&lt;&gt;""),IF(HLOOKUP(U$9,'Feuille1-Catégories'!$C$1:$G$2,2,FALSE)="OUI",U$3,IF(HLOOKUP(U$9,'Feuille1-Catégories'!$C$1:$G$3,3,FALSE)="OUI",OFFSET(U$3,MOD(QUOTIENT(ROW()-ROW($A$20),'Feuille1-Catégories'!$B$6/U$6),U$5),0),IF(MOD($A398-1-U$10,'Feuille1-Catégories'!$F$5+1)=0,U$3,""))),"")</f>
        <v/>
      </c>
      <c r="V398" s="29" t="str">
        <f ca="1">IF(AND($A398&lt;&gt;"",V$9&lt;&gt;""),IF(HLOOKUP(V$9,'Feuille1-Catégories'!$C$1:$G$2,2,FALSE)="OUI",V$3,IF(HLOOKUP(V$9,'Feuille1-Catégories'!$C$1:$G$3,3,FALSE)="OUI",OFFSET(V$3,MOD(QUOTIENT(ROW()-ROW($A$20),'Feuille1-Catégories'!$B$6/V$6),V$5),0),IF(MOD($A398-1-V$10,'Feuille1-Catégories'!$F$5+1)=0,V$3,""))),"")</f>
        <v/>
      </c>
      <c r="W398" s="29" t="str">
        <f ca="1">IF(AND($A398&lt;&gt;"",W$9&lt;&gt;""),IF(HLOOKUP(W$9,'Feuille1-Catégories'!$C$1:$G$2,2,FALSE)="OUI",W$3,IF(HLOOKUP(W$9,'Feuille1-Catégories'!$C$1:$G$3,3,FALSE)="OUI",OFFSET(W$3,MOD(QUOTIENT(ROW()-ROW($A$20),'Feuille1-Catégories'!$B$6/W$6),W$5),0),IF(MOD($A398-1-W$10,'Feuille1-Catégories'!$F$5+1)=0,W$3,""))),"")</f>
        <v/>
      </c>
      <c r="X398" s="29" t="str">
        <f ca="1">IF(AND($A398&lt;&gt;"",X$9&lt;&gt;""),IF(HLOOKUP(X$9,'Feuille1-Catégories'!$C$1:$G$2,2,FALSE)="OUI",X$3,IF(HLOOKUP(X$9,'Feuille1-Catégories'!$C$1:$G$3,3,FALSE)="OUI",OFFSET(X$3,MOD(QUOTIENT(ROW()-ROW($A$20),'Feuille1-Catégories'!$B$6/X$6),X$5),0),IF(MOD($A398-1-X$10,'Feuille1-Catégories'!$F$5+1)=0,X$3,""))),"")</f>
        <v/>
      </c>
      <c r="Y398" s="29" t="str">
        <f ca="1">IF(AND($A398&lt;&gt;"",Y$9&lt;&gt;""),IF(HLOOKUP(Y$9,'Feuille1-Catégories'!$C$1:$G$2,2,FALSE)="OUI",Y$3,IF(HLOOKUP(Y$9,'Feuille1-Catégories'!$C$1:$G$3,3,FALSE)="OUI",OFFSET(Y$3,MOD(QUOTIENT(ROW()-ROW($A$20),'Feuille1-Catégories'!$B$6/Y$6),Y$5),0),IF(MOD($A398-1-Y$10,'Feuille1-Catégories'!$F$5+1)=0,Y$3,""))),"")</f>
        <v/>
      </c>
      <c r="Z398" s="29" t="str">
        <f ca="1">IF(AND($A398&lt;&gt;"",Z$9&lt;&gt;""),IF(HLOOKUP(Z$9,'Feuille1-Catégories'!$C$1:$G$2,2,FALSE)="OUI",Z$3,IF(HLOOKUP(Z$9,'Feuille1-Catégories'!$C$1:$G$3,3,FALSE)="OUI",OFFSET(Z$3,MOD(QUOTIENT(ROW()-ROW($A$20),'Feuille1-Catégories'!$B$6/Z$6),Z$5),0),IF(MOD($A398-1-Z$10,'Feuille1-Catégories'!$F$5+1)=0,Z$3,""))),"")</f>
        <v/>
      </c>
    </row>
    <row r="399" spans="1:26" ht="17" x14ac:dyDescent="0.2">
      <c r="A399" s="21" t="str">
        <f>IF('Feuille2-Prix de vente'!A399&lt;&gt;"",'Feuille2-Prix de vente'!A399,"")</f>
        <v/>
      </c>
      <c r="B399" s="33" t="str">
        <f>IF('Feuille2-Prix de vente'!B399&lt;&gt;"",'Feuille2-Prix de vente'!B399,"")</f>
        <v/>
      </c>
      <c r="C399" s="10" t="str">
        <f>IF('Feuille2-Prix de vente'!C399&lt;&gt;"",'Feuille2-Prix de vente'!C399,"")</f>
        <v/>
      </c>
      <c r="D399" s="10" t="str">
        <f t="shared" si="5"/>
        <v/>
      </c>
      <c r="E399" s="10" t="str">
        <f>IF('Feuille2-Prix de vente'!E399&lt;&gt;"",'Feuille2-Prix de vente'!E399,"")</f>
        <v/>
      </c>
      <c r="F399" s="29" t="str">
        <f ca="1">IF(AND($A399&lt;&gt;"",F$9&lt;&gt;""),IF(HLOOKUP(F$9,'Feuille1-Catégories'!$C$1:$G$2,2,FALSE)="OUI",F$3,IF(HLOOKUP(F$9,'Feuille1-Catégories'!$C$1:$G$3,3,FALSE)="OUI",OFFSET(F$3,MOD(QUOTIENT(ROW()-ROW($A$20),'Feuille1-Catégories'!$B$6/F$6),F$5),0),IF(MOD($A399-1-F$10,'Feuille1-Catégories'!$F$5+1)=0,F$3,""))),"")</f>
        <v/>
      </c>
      <c r="G399" s="29" t="str">
        <f ca="1">IF(AND($A399&lt;&gt;"",G$9&lt;&gt;""),IF(HLOOKUP(G$9,'Feuille1-Catégories'!$C$1:$G$2,2,FALSE)="OUI",G$3,IF(HLOOKUP(G$9,'Feuille1-Catégories'!$C$1:$G$3,3,FALSE)="OUI",OFFSET(G$3,MOD(QUOTIENT(ROW()-ROW($A$20),'Feuille1-Catégories'!$B$6/G$6),G$5),0),IF(MOD($A399-1-G$10,'Feuille1-Catégories'!$F$5+1)=0,G$3,""))),"")</f>
        <v/>
      </c>
      <c r="H399" s="29" t="str">
        <f ca="1">IF(AND($A399&lt;&gt;"",H$9&lt;&gt;""),IF(HLOOKUP(H$9,'Feuille1-Catégories'!$C$1:$G$2,2,FALSE)="OUI",H$3,IF(HLOOKUP(H$9,'Feuille1-Catégories'!$C$1:$G$3,3,FALSE)="OUI",OFFSET(H$3,MOD(QUOTIENT(ROW()-ROW($A$20),'Feuille1-Catégories'!$B$6/H$6),H$5),0),IF(MOD($A399-1-H$10,'Feuille1-Catégories'!$F$5+1)=0,H$3,""))),"")</f>
        <v/>
      </c>
      <c r="I399" s="29" t="str">
        <f ca="1">IF(AND($A399&lt;&gt;"",I$9&lt;&gt;""),IF(HLOOKUP(I$9,'Feuille1-Catégories'!$C$1:$G$2,2,FALSE)="OUI",I$3,IF(HLOOKUP(I$9,'Feuille1-Catégories'!$C$1:$G$3,3,FALSE)="OUI",OFFSET(I$3,MOD(QUOTIENT(ROW()-ROW($A$20),'Feuille1-Catégories'!$B$6/I$6),I$5),0),IF(MOD($A399-1-I$10,'Feuille1-Catégories'!$F$5+1)=0,I$3,""))),"")</f>
        <v/>
      </c>
      <c r="J399" s="29" t="str">
        <f ca="1">IF(AND($A399&lt;&gt;"",J$9&lt;&gt;""),IF(HLOOKUP(J$9,'Feuille1-Catégories'!$C$1:$G$2,2,FALSE)="OUI",J$3,IF(HLOOKUP(J$9,'Feuille1-Catégories'!$C$1:$G$3,3,FALSE)="OUI",OFFSET(J$3,MOD(QUOTIENT(ROW()-ROW($A$20),'Feuille1-Catégories'!$B$6/J$6),J$5),0),IF(MOD($A399-1-J$10,'Feuille1-Catégories'!$F$5+1)=0,J$3,""))),"")</f>
        <v/>
      </c>
      <c r="K399" s="29" t="str">
        <f ca="1">IF(AND($A399&lt;&gt;"",K$9&lt;&gt;""),IF(HLOOKUP(K$9,'Feuille1-Catégories'!$C$1:$G$2,2,FALSE)="OUI",K$3,IF(HLOOKUP(K$9,'Feuille1-Catégories'!$C$1:$G$3,3,FALSE)="OUI",OFFSET(K$3,MOD(QUOTIENT(ROW()-ROW($A$20),'Feuille1-Catégories'!$B$6/K$6),K$5),0),IF(MOD($A399-1-K$10,'Feuille1-Catégories'!$F$5+1)=0,K$3,""))),"")</f>
        <v/>
      </c>
      <c r="L399" s="29" t="str">
        <f ca="1">IF(AND($A399&lt;&gt;"",L$9&lt;&gt;""),IF(HLOOKUP(L$9,'Feuille1-Catégories'!$C$1:$G$2,2,FALSE)="OUI",L$3,IF(HLOOKUP(L$9,'Feuille1-Catégories'!$C$1:$G$3,3,FALSE)="OUI",OFFSET(L$3,MOD(QUOTIENT(ROW()-ROW($A$20),'Feuille1-Catégories'!$B$6/L$6),L$5),0),IF(MOD($A399-1-L$10,'Feuille1-Catégories'!$F$5+1)=0,L$3,""))),"")</f>
        <v/>
      </c>
      <c r="M399" s="29" t="str">
        <f ca="1">IF(AND($A399&lt;&gt;"",M$9&lt;&gt;""),IF(HLOOKUP(M$9,'Feuille1-Catégories'!$C$1:$G$2,2,FALSE)="OUI",M$3,IF(HLOOKUP(M$9,'Feuille1-Catégories'!$C$1:$G$3,3,FALSE)="OUI",OFFSET(M$3,MOD(QUOTIENT(ROW()-ROW($A$20),'Feuille1-Catégories'!$B$6/M$6),M$5),0),IF(MOD($A399-1-M$10,'Feuille1-Catégories'!$F$5+1)=0,M$3,""))),"")</f>
        <v/>
      </c>
      <c r="N399" s="29" t="str">
        <f ca="1">IF(AND($A399&lt;&gt;"",N$9&lt;&gt;""),IF(HLOOKUP(N$9,'Feuille1-Catégories'!$C$1:$G$2,2,FALSE)="OUI",N$3,IF(HLOOKUP(N$9,'Feuille1-Catégories'!$C$1:$G$3,3,FALSE)="OUI",OFFSET(N$3,MOD(QUOTIENT(ROW()-ROW($A$20),'Feuille1-Catégories'!$B$6/N$6),N$5),0),IF(MOD($A399-1-N$10,'Feuille1-Catégories'!$F$5+1)=0,N$3,""))),"")</f>
        <v/>
      </c>
      <c r="O399" s="29" t="str">
        <f ca="1">IF(AND($A399&lt;&gt;"",O$9&lt;&gt;""),IF(HLOOKUP(O$9,'Feuille1-Catégories'!$C$1:$G$2,2,FALSE)="OUI",O$3,IF(HLOOKUP(O$9,'Feuille1-Catégories'!$C$1:$G$3,3,FALSE)="OUI",OFFSET(O$3,MOD(QUOTIENT(ROW()-ROW($A$20),'Feuille1-Catégories'!$B$6/O$6),O$5),0),IF(MOD($A399-1-O$10,'Feuille1-Catégories'!$F$5+1)=0,O$3,""))),"")</f>
        <v/>
      </c>
      <c r="P399" s="29" t="str">
        <f ca="1">IF(AND($A399&lt;&gt;"",P$9&lt;&gt;""),IF(HLOOKUP(P$9,'Feuille1-Catégories'!$C$1:$G$2,2,FALSE)="OUI",P$3,IF(HLOOKUP(P$9,'Feuille1-Catégories'!$C$1:$G$3,3,FALSE)="OUI",OFFSET(P$3,MOD(QUOTIENT(ROW()-ROW($A$20),'Feuille1-Catégories'!$B$6/P$6),P$5),0),IF(MOD($A399-1-P$10,'Feuille1-Catégories'!$F$5+1)=0,P$3,""))),"")</f>
        <v/>
      </c>
      <c r="Q399" s="29" t="str">
        <f ca="1">IF(AND($A399&lt;&gt;"",Q$9&lt;&gt;""),IF(HLOOKUP(Q$9,'Feuille1-Catégories'!$C$1:$G$2,2,FALSE)="OUI",Q$3,IF(HLOOKUP(Q$9,'Feuille1-Catégories'!$C$1:$G$3,3,FALSE)="OUI",OFFSET(Q$3,MOD(QUOTIENT(ROW()-ROW($A$20),'Feuille1-Catégories'!$B$6/Q$6),Q$5),0),IF(MOD($A399-1-Q$10,'Feuille1-Catégories'!$F$5+1)=0,Q$3,""))),"")</f>
        <v/>
      </c>
      <c r="R399" s="29" t="str">
        <f ca="1">IF(AND($A399&lt;&gt;"",R$9&lt;&gt;""),IF(HLOOKUP(R$9,'Feuille1-Catégories'!$C$1:$G$2,2,FALSE)="OUI",R$3,IF(HLOOKUP(R$9,'Feuille1-Catégories'!$C$1:$G$3,3,FALSE)="OUI",OFFSET(R$3,MOD(QUOTIENT(ROW()-ROW($A$20),'Feuille1-Catégories'!$B$6/R$6),R$5),0),IF(MOD($A399-1-R$10,'Feuille1-Catégories'!$F$5+1)=0,R$3,""))),"")</f>
        <v/>
      </c>
      <c r="S399" s="29" t="str">
        <f ca="1">IF(AND($A399&lt;&gt;"",S$9&lt;&gt;""),IF(HLOOKUP(S$9,'Feuille1-Catégories'!$C$1:$G$2,2,FALSE)="OUI",S$3,IF(HLOOKUP(S$9,'Feuille1-Catégories'!$C$1:$G$3,3,FALSE)="OUI",OFFSET(S$3,MOD(QUOTIENT(ROW()-ROW($A$20),'Feuille1-Catégories'!$B$6/S$6),S$5),0),IF(MOD($A399-1-S$10,'Feuille1-Catégories'!$F$5+1)=0,S$3,""))),"")</f>
        <v/>
      </c>
      <c r="T399" s="29" t="str">
        <f ca="1">IF(AND($A399&lt;&gt;"",T$9&lt;&gt;""),IF(HLOOKUP(T$9,'Feuille1-Catégories'!$C$1:$G$2,2,FALSE)="OUI",T$3,IF(HLOOKUP(T$9,'Feuille1-Catégories'!$C$1:$G$3,3,FALSE)="OUI",OFFSET(T$3,MOD(QUOTIENT(ROW()-ROW($A$20),'Feuille1-Catégories'!$B$6/T$6),T$5),0),IF(MOD($A399-1-T$10,'Feuille1-Catégories'!$F$5+1)=0,T$3,""))),"")</f>
        <v/>
      </c>
      <c r="U399" s="29" t="str">
        <f ca="1">IF(AND($A399&lt;&gt;"",U$9&lt;&gt;""),IF(HLOOKUP(U$9,'Feuille1-Catégories'!$C$1:$G$2,2,FALSE)="OUI",U$3,IF(HLOOKUP(U$9,'Feuille1-Catégories'!$C$1:$G$3,3,FALSE)="OUI",OFFSET(U$3,MOD(QUOTIENT(ROW()-ROW($A$20),'Feuille1-Catégories'!$B$6/U$6),U$5),0),IF(MOD($A399-1-U$10,'Feuille1-Catégories'!$F$5+1)=0,U$3,""))),"")</f>
        <v/>
      </c>
      <c r="V399" s="29" t="str">
        <f ca="1">IF(AND($A399&lt;&gt;"",V$9&lt;&gt;""),IF(HLOOKUP(V$9,'Feuille1-Catégories'!$C$1:$G$2,2,FALSE)="OUI",V$3,IF(HLOOKUP(V$9,'Feuille1-Catégories'!$C$1:$G$3,3,FALSE)="OUI",OFFSET(V$3,MOD(QUOTIENT(ROW()-ROW($A$20),'Feuille1-Catégories'!$B$6/V$6),V$5),0),IF(MOD($A399-1-V$10,'Feuille1-Catégories'!$F$5+1)=0,V$3,""))),"")</f>
        <v/>
      </c>
      <c r="W399" s="29" t="str">
        <f ca="1">IF(AND($A399&lt;&gt;"",W$9&lt;&gt;""),IF(HLOOKUP(W$9,'Feuille1-Catégories'!$C$1:$G$2,2,FALSE)="OUI",W$3,IF(HLOOKUP(W$9,'Feuille1-Catégories'!$C$1:$G$3,3,FALSE)="OUI",OFFSET(W$3,MOD(QUOTIENT(ROW()-ROW($A$20),'Feuille1-Catégories'!$B$6/W$6),W$5),0),IF(MOD($A399-1-W$10,'Feuille1-Catégories'!$F$5+1)=0,W$3,""))),"")</f>
        <v/>
      </c>
      <c r="X399" s="29" t="str">
        <f ca="1">IF(AND($A399&lt;&gt;"",X$9&lt;&gt;""),IF(HLOOKUP(X$9,'Feuille1-Catégories'!$C$1:$G$2,2,FALSE)="OUI",X$3,IF(HLOOKUP(X$9,'Feuille1-Catégories'!$C$1:$G$3,3,FALSE)="OUI",OFFSET(X$3,MOD(QUOTIENT(ROW()-ROW($A$20),'Feuille1-Catégories'!$B$6/X$6),X$5),0),IF(MOD($A399-1-X$10,'Feuille1-Catégories'!$F$5+1)=0,X$3,""))),"")</f>
        <v/>
      </c>
      <c r="Y399" s="29" t="str">
        <f ca="1">IF(AND($A399&lt;&gt;"",Y$9&lt;&gt;""),IF(HLOOKUP(Y$9,'Feuille1-Catégories'!$C$1:$G$2,2,FALSE)="OUI",Y$3,IF(HLOOKUP(Y$9,'Feuille1-Catégories'!$C$1:$G$3,3,FALSE)="OUI",OFFSET(Y$3,MOD(QUOTIENT(ROW()-ROW($A$20),'Feuille1-Catégories'!$B$6/Y$6),Y$5),0),IF(MOD($A399-1-Y$10,'Feuille1-Catégories'!$F$5+1)=0,Y$3,""))),"")</f>
        <v/>
      </c>
      <c r="Z399" s="29" t="str">
        <f ca="1">IF(AND($A399&lt;&gt;"",Z$9&lt;&gt;""),IF(HLOOKUP(Z$9,'Feuille1-Catégories'!$C$1:$G$2,2,FALSE)="OUI",Z$3,IF(HLOOKUP(Z$9,'Feuille1-Catégories'!$C$1:$G$3,3,FALSE)="OUI",OFFSET(Z$3,MOD(QUOTIENT(ROW()-ROW($A$20),'Feuille1-Catégories'!$B$6/Z$6),Z$5),0),IF(MOD($A399-1-Z$10,'Feuille1-Catégories'!$F$5+1)=0,Z$3,""))),"")</f>
        <v/>
      </c>
    </row>
    <row r="400" spans="1:26" ht="17" x14ac:dyDescent="0.2">
      <c r="A400" s="21" t="str">
        <f>IF('Feuille2-Prix de vente'!A400&lt;&gt;"",'Feuille2-Prix de vente'!A400,"")</f>
        <v/>
      </c>
      <c r="B400" s="33" t="str">
        <f>IF('Feuille2-Prix de vente'!B400&lt;&gt;"",'Feuille2-Prix de vente'!B400,"")</f>
        <v/>
      </c>
      <c r="C400" s="10" t="str">
        <f>IF('Feuille2-Prix de vente'!C400&lt;&gt;"",'Feuille2-Prix de vente'!C400,"")</f>
        <v/>
      </c>
      <c r="D400" s="10" t="str">
        <f t="shared" si="5"/>
        <v/>
      </c>
      <c r="E400" s="10" t="str">
        <f>IF('Feuille2-Prix de vente'!E400&lt;&gt;"",'Feuille2-Prix de vente'!E400,"")</f>
        <v/>
      </c>
      <c r="F400" s="29" t="str">
        <f ca="1">IF(AND($A400&lt;&gt;"",F$9&lt;&gt;""),IF(HLOOKUP(F$9,'Feuille1-Catégories'!$C$1:$G$2,2,FALSE)="OUI",F$3,IF(HLOOKUP(F$9,'Feuille1-Catégories'!$C$1:$G$3,3,FALSE)="OUI",OFFSET(F$3,MOD(QUOTIENT(ROW()-ROW($A$20),'Feuille1-Catégories'!$B$6/F$6),F$5),0),IF(MOD($A400-1-F$10,'Feuille1-Catégories'!$F$5+1)=0,F$3,""))),"")</f>
        <v/>
      </c>
      <c r="G400" s="29" t="str">
        <f ca="1">IF(AND($A400&lt;&gt;"",G$9&lt;&gt;""),IF(HLOOKUP(G$9,'Feuille1-Catégories'!$C$1:$G$2,2,FALSE)="OUI",G$3,IF(HLOOKUP(G$9,'Feuille1-Catégories'!$C$1:$G$3,3,FALSE)="OUI",OFFSET(G$3,MOD(QUOTIENT(ROW()-ROW($A$20),'Feuille1-Catégories'!$B$6/G$6),G$5),0),IF(MOD($A400-1-G$10,'Feuille1-Catégories'!$F$5+1)=0,G$3,""))),"")</f>
        <v/>
      </c>
      <c r="H400" s="29" t="str">
        <f ca="1">IF(AND($A400&lt;&gt;"",H$9&lt;&gt;""),IF(HLOOKUP(H$9,'Feuille1-Catégories'!$C$1:$G$2,2,FALSE)="OUI",H$3,IF(HLOOKUP(H$9,'Feuille1-Catégories'!$C$1:$G$3,3,FALSE)="OUI",OFFSET(H$3,MOD(QUOTIENT(ROW()-ROW($A$20),'Feuille1-Catégories'!$B$6/H$6),H$5),0),IF(MOD($A400-1-H$10,'Feuille1-Catégories'!$F$5+1)=0,H$3,""))),"")</f>
        <v/>
      </c>
      <c r="I400" s="29" t="str">
        <f ca="1">IF(AND($A400&lt;&gt;"",I$9&lt;&gt;""),IF(HLOOKUP(I$9,'Feuille1-Catégories'!$C$1:$G$2,2,FALSE)="OUI",I$3,IF(HLOOKUP(I$9,'Feuille1-Catégories'!$C$1:$G$3,3,FALSE)="OUI",OFFSET(I$3,MOD(QUOTIENT(ROW()-ROW($A$20),'Feuille1-Catégories'!$B$6/I$6),I$5),0),IF(MOD($A400-1-I$10,'Feuille1-Catégories'!$F$5+1)=0,I$3,""))),"")</f>
        <v/>
      </c>
      <c r="J400" s="29" t="str">
        <f ca="1">IF(AND($A400&lt;&gt;"",J$9&lt;&gt;""),IF(HLOOKUP(J$9,'Feuille1-Catégories'!$C$1:$G$2,2,FALSE)="OUI",J$3,IF(HLOOKUP(J$9,'Feuille1-Catégories'!$C$1:$G$3,3,FALSE)="OUI",OFFSET(J$3,MOD(QUOTIENT(ROW()-ROW($A$20),'Feuille1-Catégories'!$B$6/J$6),J$5),0),IF(MOD($A400-1-J$10,'Feuille1-Catégories'!$F$5+1)=0,J$3,""))),"")</f>
        <v/>
      </c>
      <c r="K400" s="29" t="str">
        <f ca="1">IF(AND($A400&lt;&gt;"",K$9&lt;&gt;""),IF(HLOOKUP(K$9,'Feuille1-Catégories'!$C$1:$G$2,2,FALSE)="OUI",K$3,IF(HLOOKUP(K$9,'Feuille1-Catégories'!$C$1:$G$3,3,FALSE)="OUI",OFFSET(K$3,MOD(QUOTIENT(ROW()-ROW($A$20),'Feuille1-Catégories'!$B$6/K$6),K$5),0),IF(MOD($A400-1-K$10,'Feuille1-Catégories'!$F$5+1)=0,K$3,""))),"")</f>
        <v/>
      </c>
      <c r="L400" s="29" t="str">
        <f ca="1">IF(AND($A400&lt;&gt;"",L$9&lt;&gt;""),IF(HLOOKUP(L$9,'Feuille1-Catégories'!$C$1:$G$2,2,FALSE)="OUI",L$3,IF(HLOOKUP(L$9,'Feuille1-Catégories'!$C$1:$G$3,3,FALSE)="OUI",OFFSET(L$3,MOD(QUOTIENT(ROW()-ROW($A$20),'Feuille1-Catégories'!$B$6/L$6),L$5),0),IF(MOD($A400-1-L$10,'Feuille1-Catégories'!$F$5+1)=0,L$3,""))),"")</f>
        <v/>
      </c>
      <c r="M400" s="29" t="str">
        <f ca="1">IF(AND($A400&lt;&gt;"",M$9&lt;&gt;""),IF(HLOOKUP(M$9,'Feuille1-Catégories'!$C$1:$G$2,2,FALSE)="OUI",M$3,IF(HLOOKUP(M$9,'Feuille1-Catégories'!$C$1:$G$3,3,FALSE)="OUI",OFFSET(M$3,MOD(QUOTIENT(ROW()-ROW($A$20),'Feuille1-Catégories'!$B$6/M$6),M$5),0),IF(MOD($A400-1-M$10,'Feuille1-Catégories'!$F$5+1)=0,M$3,""))),"")</f>
        <v/>
      </c>
      <c r="N400" s="29" t="str">
        <f ca="1">IF(AND($A400&lt;&gt;"",N$9&lt;&gt;""),IF(HLOOKUP(N$9,'Feuille1-Catégories'!$C$1:$G$2,2,FALSE)="OUI",N$3,IF(HLOOKUP(N$9,'Feuille1-Catégories'!$C$1:$G$3,3,FALSE)="OUI",OFFSET(N$3,MOD(QUOTIENT(ROW()-ROW($A$20),'Feuille1-Catégories'!$B$6/N$6),N$5),0),IF(MOD($A400-1-N$10,'Feuille1-Catégories'!$F$5+1)=0,N$3,""))),"")</f>
        <v/>
      </c>
      <c r="O400" s="29" t="str">
        <f ca="1">IF(AND($A400&lt;&gt;"",O$9&lt;&gt;""),IF(HLOOKUP(O$9,'Feuille1-Catégories'!$C$1:$G$2,2,FALSE)="OUI",O$3,IF(HLOOKUP(O$9,'Feuille1-Catégories'!$C$1:$G$3,3,FALSE)="OUI",OFFSET(O$3,MOD(QUOTIENT(ROW()-ROW($A$20),'Feuille1-Catégories'!$B$6/O$6),O$5),0),IF(MOD($A400-1-O$10,'Feuille1-Catégories'!$F$5+1)=0,O$3,""))),"")</f>
        <v/>
      </c>
      <c r="P400" s="29" t="str">
        <f ca="1">IF(AND($A400&lt;&gt;"",P$9&lt;&gt;""),IF(HLOOKUP(P$9,'Feuille1-Catégories'!$C$1:$G$2,2,FALSE)="OUI",P$3,IF(HLOOKUP(P$9,'Feuille1-Catégories'!$C$1:$G$3,3,FALSE)="OUI",OFFSET(P$3,MOD(QUOTIENT(ROW()-ROW($A$20),'Feuille1-Catégories'!$B$6/P$6),P$5),0),IF(MOD($A400-1-P$10,'Feuille1-Catégories'!$F$5+1)=0,P$3,""))),"")</f>
        <v/>
      </c>
      <c r="Q400" s="29" t="str">
        <f ca="1">IF(AND($A400&lt;&gt;"",Q$9&lt;&gt;""),IF(HLOOKUP(Q$9,'Feuille1-Catégories'!$C$1:$G$2,2,FALSE)="OUI",Q$3,IF(HLOOKUP(Q$9,'Feuille1-Catégories'!$C$1:$G$3,3,FALSE)="OUI",OFFSET(Q$3,MOD(QUOTIENT(ROW()-ROW($A$20),'Feuille1-Catégories'!$B$6/Q$6),Q$5),0),IF(MOD($A400-1-Q$10,'Feuille1-Catégories'!$F$5+1)=0,Q$3,""))),"")</f>
        <v/>
      </c>
      <c r="R400" s="29" t="str">
        <f ca="1">IF(AND($A400&lt;&gt;"",R$9&lt;&gt;""),IF(HLOOKUP(R$9,'Feuille1-Catégories'!$C$1:$G$2,2,FALSE)="OUI",R$3,IF(HLOOKUP(R$9,'Feuille1-Catégories'!$C$1:$G$3,3,FALSE)="OUI",OFFSET(R$3,MOD(QUOTIENT(ROW()-ROW($A$20),'Feuille1-Catégories'!$B$6/R$6),R$5),0),IF(MOD($A400-1-R$10,'Feuille1-Catégories'!$F$5+1)=0,R$3,""))),"")</f>
        <v/>
      </c>
      <c r="S400" s="29" t="str">
        <f ca="1">IF(AND($A400&lt;&gt;"",S$9&lt;&gt;""),IF(HLOOKUP(S$9,'Feuille1-Catégories'!$C$1:$G$2,2,FALSE)="OUI",S$3,IF(HLOOKUP(S$9,'Feuille1-Catégories'!$C$1:$G$3,3,FALSE)="OUI",OFFSET(S$3,MOD(QUOTIENT(ROW()-ROW($A$20),'Feuille1-Catégories'!$B$6/S$6),S$5),0),IF(MOD($A400-1-S$10,'Feuille1-Catégories'!$F$5+1)=0,S$3,""))),"")</f>
        <v/>
      </c>
      <c r="T400" s="29" t="str">
        <f ca="1">IF(AND($A400&lt;&gt;"",T$9&lt;&gt;""),IF(HLOOKUP(T$9,'Feuille1-Catégories'!$C$1:$G$2,2,FALSE)="OUI",T$3,IF(HLOOKUP(T$9,'Feuille1-Catégories'!$C$1:$G$3,3,FALSE)="OUI",OFFSET(T$3,MOD(QUOTIENT(ROW()-ROW($A$20),'Feuille1-Catégories'!$B$6/T$6),T$5),0),IF(MOD($A400-1-T$10,'Feuille1-Catégories'!$F$5+1)=0,T$3,""))),"")</f>
        <v/>
      </c>
      <c r="U400" s="29" t="str">
        <f ca="1">IF(AND($A400&lt;&gt;"",U$9&lt;&gt;""),IF(HLOOKUP(U$9,'Feuille1-Catégories'!$C$1:$G$2,2,FALSE)="OUI",U$3,IF(HLOOKUP(U$9,'Feuille1-Catégories'!$C$1:$G$3,3,FALSE)="OUI",OFFSET(U$3,MOD(QUOTIENT(ROW()-ROW($A$20),'Feuille1-Catégories'!$B$6/U$6),U$5),0),IF(MOD($A400-1-U$10,'Feuille1-Catégories'!$F$5+1)=0,U$3,""))),"")</f>
        <v/>
      </c>
      <c r="V400" s="29" t="str">
        <f ca="1">IF(AND($A400&lt;&gt;"",V$9&lt;&gt;""),IF(HLOOKUP(V$9,'Feuille1-Catégories'!$C$1:$G$2,2,FALSE)="OUI",V$3,IF(HLOOKUP(V$9,'Feuille1-Catégories'!$C$1:$G$3,3,FALSE)="OUI",OFFSET(V$3,MOD(QUOTIENT(ROW()-ROW($A$20),'Feuille1-Catégories'!$B$6/V$6),V$5),0),IF(MOD($A400-1-V$10,'Feuille1-Catégories'!$F$5+1)=0,V$3,""))),"")</f>
        <v/>
      </c>
      <c r="W400" s="29" t="str">
        <f ca="1">IF(AND($A400&lt;&gt;"",W$9&lt;&gt;""),IF(HLOOKUP(W$9,'Feuille1-Catégories'!$C$1:$G$2,2,FALSE)="OUI",W$3,IF(HLOOKUP(W$9,'Feuille1-Catégories'!$C$1:$G$3,3,FALSE)="OUI",OFFSET(W$3,MOD(QUOTIENT(ROW()-ROW($A$20),'Feuille1-Catégories'!$B$6/W$6),W$5),0),IF(MOD($A400-1-W$10,'Feuille1-Catégories'!$F$5+1)=0,W$3,""))),"")</f>
        <v/>
      </c>
      <c r="X400" s="29" t="str">
        <f ca="1">IF(AND($A400&lt;&gt;"",X$9&lt;&gt;""),IF(HLOOKUP(X$9,'Feuille1-Catégories'!$C$1:$G$2,2,FALSE)="OUI",X$3,IF(HLOOKUP(X$9,'Feuille1-Catégories'!$C$1:$G$3,3,FALSE)="OUI",OFFSET(X$3,MOD(QUOTIENT(ROW()-ROW($A$20),'Feuille1-Catégories'!$B$6/X$6),X$5),0),IF(MOD($A400-1-X$10,'Feuille1-Catégories'!$F$5+1)=0,X$3,""))),"")</f>
        <v/>
      </c>
      <c r="Y400" s="29" t="str">
        <f ca="1">IF(AND($A400&lt;&gt;"",Y$9&lt;&gt;""),IF(HLOOKUP(Y$9,'Feuille1-Catégories'!$C$1:$G$2,2,FALSE)="OUI",Y$3,IF(HLOOKUP(Y$9,'Feuille1-Catégories'!$C$1:$G$3,3,FALSE)="OUI",OFFSET(Y$3,MOD(QUOTIENT(ROW()-ROW($A$20),'Feuille1-Catégories'!$B$6/Y$6),Y$5),0),IF(MOD($A400-1-Y$10,'Feuille1-Catégories'!$F$5+1)=0,Y$3,""))),"")</f>
        <v/>
      </c>
      <c r="Z400" s="29" t="str">
        <f ca="1">IF(AND($A400&lt;&gt;"",Z$9&lt;&gt;""),IF(HLOOKUP(Z$9,'Feuille1-Catégories'!$C$1:$G$2,2,FALSE)="OUI",Z$3,IF(HLOOKUP(Z$9,'Feuille1-Catégories'!$C$1:$G$3,3,FALSE)="OUI",OFFSET(Z$3,MOD(QUOTIENT(ROW()-ROW($A$20),'Feuille1-Catégories'!$B$6/Z$6),Z$5),0),IF(MOD($A400-1-Z$10,'Feuille1-Catégories'!$F$5+1)=0,Z$3,""))),"")</f>
        <v/>
      </c>
    </row>
    <row r="401" spans="1:26" ht="17" x14ac:dyDescent="0.2">
      <c r="A401" s="21" t="str">
        <f>IF('Feuille2-Prix de vente'!A401&lt;&gt;"",'Feuille2-Prix de vente'!A401,"")</f>
        <v/>
      </c>
      <c r="B401" s="33" t="str">
        <f>IF('Feuille2-Prix de vente'!B401&lt;&gt;"",'Feuille2-Prix de vente'!B401,"")</f>
        <v/>
      </c>
      <c r="C401" s="10" t="str">
        <f>IF('Feuille2-Prix de vente'!C401&lt;&gt;"",'Feuille2-Prix de vente'!C401,"")</f>
        <v/>
      </c>
      <c r="D401" s="10" t="str">
        <f t="shared" si="5"/>
        <v/>
      </c>
      <c r="E401" s="10" t="str">
        <f>IF('Feuille2-Prix de vente'!E401&lt;&gt;"",'Feuille2-Prix de vente'!E401,"")</f>
        <v/>
      </c>
      <c r="F401" s="29" t="str">
        <f ca="1">IF(AND($A401&lt;&gt;"",F$9&lt;&gt;""),IF(HLOOKUP(F$9,'Feuille1-Catégories'!$C$1:$G$2,2,FALSE)="OUI",F$3,IF(HLOOKUP(F$9,'Feuille1-Catégories'!$C$1:$G$3,3,FALSE)="OUI",OFFSET(F$3,MOD(QUOTIENT(ROW()-ROW($A$20),'Feuille1-Catégories'!$B$6/F$6),F$5),0),IF(MOD($A401-1-F$10,'Feuille1-Catégories'!$F$5+1)=0,F$3,""))),"")</f>
        <v/>
      </c>
      <c r="G401" s="29" t="str">
        <f ca="1">IF(AND($A401&lt;&gt;"",G$9&lt;&gt;""),IF(HLOOKUP(G$9,'Feuille1-Catégories'!$C$1:$G$2,2,FALSE)="OUI",G$3,IF(HLOOKUP(G$9,'Feuille1-Catégories'!$C$1:$G$3,3,FALSE)="OUI",OFFSET(G$3,MOD(QUOTIENT(ROW()-ROW($A$20),'Feuille1-Catégories'!$B$6/G$6),G$5),0),IF(MOD($A401-1-G$10,'Feuille1-Catégories'!$F$5+1)=0,G$3,""))),"")</f>
        <v/>
      </c>
      <c r="H401" s="29" t="str">
        <f ca="1">IF(AND($A401&lt;&gt;"",H$9&lt;&gt;""),IF(HLOOKUP(H$9,'Feuille1-Catégories'!$C$1:$G$2,2,FALSE)="OUI",H$3,IF(HLOOKUP(H$9,'Feuille1-Catégories'!$C$1:$G$3,3,FALSE)="OUI",OFFSET(H$3,MOD(QUOTIENT(ROW()-ROW($A$20),'Feuille1-Catégories'!$B$6/H$6),H$5),0),IF(MOD($A401-1-H$10,'Feuille1-Catégories'!$F$5+1)=0,H$3,""))),"")</f>
        <v/>
      </c>
      <c r="I401" s="29" t="str">
        <f ca="1">IF(AND($A401&lt;&gt;"",I$9&lt;&gt;""),IF(HLOOKUP(I$9,'Feuille1-Catégories'!$C$1:$G$2,2,FALSE)="OUI",I$3,IF(HLOOKUP(I$9,'Feuille1-Catégories'!$C$1:$G$3,3,FALSE)="OUI",OFFSET(I$3,MOD(QUOTIENT(ROW()-ROW($A$20),'Feuille1-Catégories'!$B$6/I$6),I$5),0),IF(MOD($A401-1-I$10,'Feuille1-Catégories'!$F$5+1)=0,I$3,""))),"")</f>
        <v/>
      </c>
      <c r="J401" s="29" t="str">
        <f ca="1">IF(AND($A401&lt;&gt;"",J$9&lt;&gt;""),IF(HLOOKUP(J$9,'Feuille1-Catégories'!$C$1:$G$2,2,FALSE)="OUI",J$3,IF(HLOOKUP(J$9,'Feuille1-Catégories'!$C$1:$G$3,3,FALSE)="OUI",OFFSET(J$3,MOD(QUOTIENT(ROW()-ROW($A$20),'Feuille1-Catégories'!$B$6/J$6),J$5),0),IF(MOD($A401-1-J$10,'Feuille1-Catégories'!$F$5+1)=0,J$3,""))),"")</f>
        <v/>
      </c>
      <c r="K401" s="29" t="str">
        <f ca="1">IF(AND($A401&lt;&gt;"",K$9&lt;&gt;""),IF(HLOOKUP(K$9,'Feuille1-Catégories'!$C$1:$G$2,2,FALSE)="OUI",K$3,IF(HLOOKUP(K$9,'Feuille1-Catégories'!$C$1:$G$3,3,FALSE)="OUI",OFFSET(K$3,MOD(QUOTIENT(ROW()-ROW($A$20),'Feuille1-Catégories'!$B$6/K$6),K$5),0),IF(MOD($A401-1-K$10,'Feuille1-Catégories'!$F$5+1)=0,K$3,""))),"")</f>
        <v/>
      </c>
      <c r="L401" s="29" t="str">
        <f ca="1">IF(AND($A401&lt;&gt;"",L$9&lt;&gt;""),IF(HLOOKUP(L$9,'Feuille1-Catégories'!$C$1:$G$2,2,FALSE)="OUI",L$3,IF(HLOOKUP(L$9,'Feuille1-Catégories'!$C$1:$G$3,3,FALSE)="OUI",OFFSET(L$3,MOD(QUOTIENT(ROW()-ROW($A$20),'Feuille1-Catégories'!$B$6/L$6),L$5),0),IF(MOD($A401-1-L$10,'Feuille1-Catégories'!$F$5+1)=0,L$3,""))),"")</f>
        <v/>
      </c>
      <c r="M401" s="29" t="str">
        <f ca="1">IF(AND($A401&lt;&gt;"",M$9&lt;&gt;""),IF(HLOOKUP(M$9,'Feuille1-Catégories'!$C$1:$G$2,2,FALSE)="OUI",M$3,IF(HLOOKUP(M$9,'Feuille1-Catégories'!$C$1:$G$3,3,FALSE)="OUI",OFFSET(M$3,MOD(QUOTIENT(ROW()-ROW($A$20),'Feuille1-Catégories'!$B$6/M$6),M$5),0),IF(MOD($A401-1-M$10,'Feuille1-Catégories'!$F$5+1)=0,M$3,""))),"")</f>
        <v/>
      </c>
      <c r="N401" s="29" t="str">
        <f ca="1">IF(AND($A401&lt;&gt;"",N$9&lt;&gt;""),IF(HLOOKUP(N$9,'Feuille1-Catégories'!$C$1:$G$2,2,FALSE)="OUI",N$3,IF(HLOOKUP(N$9,'Feuille1-Catégories'!$C$1:$G$3,3,FALSE)="OUI",OFFSET(N$3,MOD(QUOTIENT(ROW()-ROW($A$20),'Feuille1-Catégories'!$B$6/N$6),N$5),0),IF(MOD($A401-1-N$10,'Feuille1-Catégories'!$F$5+1)=0,N$3,""))),"")</f>
        <v/>
      </c>
      <c r="O401" s="29" t="str">
        <f ca="1">IF(AND($A401&lt;&gt;"",O$9&lt;&gt;""),IF(HLOOKUP(O$9,'Feuille1-Catégories'!$C$1:$G$2,2,FALSE)="OUI",O$3,IF(HLOOKUP(O$9,'Feuille1-Catégories'!$C$1:$G$3,3,FALSE)="OUI",OFFSET(O$3,MOD(QUOTIENT(ROW()-ROW($A$20),'Feuille1-Catégories'!$B$6/O$6),O$5),0),IF(MOD($A401-1-O$10,'Feuille1-Catégories'!$F$5+1)=0,O$3,""))),"")</f>
        <v/>
      </c>
      <c r="P401" s="29" t="str">
        <f ca="1">IF(AND($A401&lt;&gt;"",P$9&lt;&gt;""),IF(HLOOKUP(P$9,'Feuille1-Catégories'!$C$1:$G$2,2,FALSE)="OUI",P$3,IF(HLOOKUP(P$9,'Feuille1-Catégories'!$C$1:$G$3,3,FALSE)="OUI",OFFSET(P$3,MOD(QUOTIENT(ROW()-ROW($A$20),'Feuille1-Catégories'!$B$6/P$6),P$5),0),IF(MOD($A401-1-P$10,'Feuille1-Catégories'!$F$5+1)=0,P$3,""))),"")</f>
        <v/>
      </c>
      <c r="Q401" s="29" t="str">
        <f ca="1">IF(AND($A401&lt;&gt;"",Q$9&lt;&gt;""),IF(HLOOKUP(Q$9,'Feuille1-Catégories'!$C$1:$G$2,2,FALSE)="OUI",Q$3,IF(HLOOKUP(Q$9,'Feuille1-Catégories'!$C$1:$G$3,3,FALSE)="OUI",OFFSET(Q$3,MOD(QUOTIENT(ROW()-ROW($A$20),'Feuille1-Catégories'!$B$6/Q$6),Q$5),0),IF(MOD($A401-1-Q$10,'Feuille1-Catégories'!$F$5+1)=0,Q$3,""))),"")</f>
        <v/>
      </c>
      <c r="R401" s="29" t="str">
        <f ca="1">IF(AND($A401&lt;&gt;"",R$9&lt;&gt;""),IF(HLOOKUP(R$9,'Feuille1-Catégories'!$C$1:$G$2,2,FALSE)="OUI",R$3,IF(HLOOKUP(R$9,'Feuille1-Catégories'!$C$1:$G$3,3,FALSE)="OUI",OFFSET(R$3,MOD(QUOTIENT(ROW()-ROW($A$20),'Feuille1-Catégories'!$B$6/R$6),R$5),0),IF(MOD($A401-1-R$10,'Feuille1-Catégories'!$F$5+1)=0,R$3,""))),"")</f>
        <v/>
      </c>
      <c r="S401" s="29" t="str">
        <f ca="1">IF(AND($A401&lt;&gt;"",S$9&lt;&gt;""),IF(HLOOKUP(S$9,'Feuille1-Catégories'!$C$1:$G$2,2,FALSE)="OUI",S$3,IF(HLOOKUP(S$9,'Feuille1-Catégories'!$C$1:$G$3,3,FALSE)="OUI",OFFSET(S$3,MOD(QUOTIENT(ROW()-ROW($A$20),'Feuille1-Catégories'!$B$6/S$6),S$5),0),IF(MOD($A401-1-S$10,'Feuille1-Catégories'!$F$5+1)=0,S$3,""))),"")</f>
        <v/>
      </c>
      <c r="T401" s="29" t="str">
        <f ca="1">IF(AND($A401&lt;&gt;"",T$9&lt;&gt;""),IF(HLOOKUP(T$9,'Feuille1-Catégories'!$C$1:$G$2,2,FALSE)="OUI",T$3,IF(HLOOKUP(T$9,'Feuille1-Catégories'!$C$1:$G$3,3,FALSE)="OUI",OFFSET(T$3,MOD(QUOTIENT(ROW()-ROW($A$20),'Feuille1-Catégories'!$B$6/T$6),T$5),0),IF(MOD($A401-1-T$10,'Feuille1-Catégories'!$F$5+1)=0,T$3,""))),"")</f>
        <v/>
      </c>
      <c r="U401" s="29" t="str">
        <f ca="1">IF(AND($A401&lt;&gt;"",U$9&lt;&gt;""),IF(HLOOKUP(U$9,'Feuille1-Catégories'!$C$1:$G$2,2,FALSE)="OUI",U$3,IF(HLOOKUP(U$9,'Feuille1-Catégories'!$C$1:$G$3,3,FALSE)="OUI",OFFSET(U$3,MOD(QUOTIENT(ROW()-ROW($A$20),'Feuille1-Catégories'!$B$6/U$6),U$5),0),IF(MOD($A401-1-U$10,'Feuille1-Catégories'!$F$5+1)=0,U$3,""))),"")</f>
        <v/>
      </c>
      <c r="V401" s="29" t="str">
        <f ca="1">IF(AND($A401&lt;&gt;"",V$9&lt;&gt;""),IF(HLOOKUP(V$9,'Feuille1-Catégories'!$C$1:$G$2,2,FALSE)="OUI",V$3,IF(HLOOKUP(V$9,'Feuille1-Catégories'!$C$1:$G$3,3,FALSE)="OUI",OFFSET(V$3,MOD(QUOTIENT(ROW()-ROW($A$20),'Feuille1-Catégories'!$B$6/V$6),V$5),0),IF(MOD($A401-1-V$10,'Feuille1-Catégories'!$F$5+1)=0,V$3,""))),"")</f>
        <v/>
      </c>
      <c r="W401" s="29" t="str">
        <f ca="1">IF(AND($A401&lt;&gt;"",W$9&lt;&gt;""),IF(HLOOKUP(W$9,'Feuille1-Catégories'!$C$1:$G$2,2,FALSE)="OUI",W$3,IF(HLOOKUP(W$9,'Feuille1-Catégories'!$C$1:$G$3,3,FALSE)="OUI",OFFSET(W$3,MOD(QUOTIENT(ROW()-ROW($A$20),'Feuille1-Catégories'!$B$6/W$6),W$5),0),IF(MOD($A401-1-W$10,'Feuille1-Catégories'!$F$5+1)=0,W$3,""))),"")</f>
        <v/>
      </c>
      <c r="X401" s="29" t="str">
        <f ca="1">IF(AND($A401&lt;&gt;"",X$9&lt;&gt;""),IF(HLOOKUP(X$9,'Feuille1-Catégories'!$C$1:$G$2,2,FALSE)="OUI",X$3,IF(HLOOKUP(X$9,'Feuille1-Catégories'!$C$1:$G$3,3,FALSE)="OUI",OFFSET(X$3,MOD(QUOTIENT(ROW()-ROW($A$20),'Feuille1-Catégories'!$B$6/X$6),X$5),0),IF(MOD($A401-1-X$10,'Feuille1-Catégories'!$F$5+1)=0,X$3,""))),"")</f>
        <v/>
      </c>
      <c r="Y401" s="29" t="str">
        <f ca="1">IF(AND($A401&lt;&gt;"",Y$9&lt;&gt;""),IF(HLOOKUP(Y$9,'Feuille1-Catégories'!$C$1:$G$2,2,FALSE)="OUI",Y$3,IF(HLOOKUP(Y$9,'Feuille1-Catégories'!$C$1:$G$3,3,FALSE)="OUI",OFFSET(Y$3,MOD(QUOTIENT(ROW()-ROW($A$20),'Feuille1-Catégories'!$B$6/Y$6),Y$5),0),IF(MOD($A401-1-Y$10,'Feuille1-Catégories'!$F$5+1)=0,Y$3,""))),"")</f>
        <v/>
      </c>
      <c r="Z401" s="29" t="str">
        <f ca="1">IF(AND($A401&lt;&gt;"",Z$9&lt;&gt;""),IF(HLOOKUP(Z$9,'Feuille1-Catégories'!$C$1:$G$2,2,FALSE)="OUI",Z$3,IF(HLOOKUP(Z$9,'Feuille1-Catégories'!$C$1:$G$3,3,FALSE)="OUI",OFFSET(Z$3,MOD(QUOTIENT(ROW()-ROW($A$20),'Feuille1-Catégories'!$B$6/Z$6),Z$5),0),IF(MOD($A401-1-Z$10,'Feuille1-Catégories'!$F$5+1)=0,Z$3,""))),"")</f>
        <v/>
      </c>
    </row>
    <row r="402" spans="1:26" ht="17" x14ac:dyDescent="0.2">
      <c r="A402" s="21" t="str">
        <f>IF('Feuille2-Prix de vente'!A402&lt;&gt;"",'Feuille2-Prix de vente'!A402,"")</f>
        <v/>
      </c>
      <c r="B402" s="33" t="str">
        <f>IF('Feuille2-Prix de vente'!B402&lt;&gt;"",'Feuille2-Prix de vente'!B402,"")</f>
        <v/>
      </c>
      <c r="C402" s="10" t="str">
        <f>IF('Feuille2-Prix de vente'!C402&lt;&gt;"",'Feuille2-Prix de vente'!C402,"")</f>
        <v/>
      </c>
      <c r="D402" s="10" t="str">
        <f t="shared" si="5"/>
        <v/>
      </c>
      <c r="E402" s="10" t="str">
        <f>IF('Feuille2-Prix de vente'!E402&lt;&gt;"",'Feuille2-Prix de vente'!E402,"")</f>
        <v/>
      </c>
      <c r="F402" s="29" t="str">
        <f ca="1">IF(AND($A402&lt;&gt;"",F$9&lt;&gt;""),IF(HLOOKUP(F$9,'Feuille1-Catégories'!$C$1:$G$2,2,FALSE)="OUI",F$3,IF(HLOOKUP(F$9,'Feuille1-Catégories'!$C$1:$G$3,3,FALSE)="OUI",OFFSET(F$3,MOD(QUOTIENT(ROW()-ROW($A$20),'Feuille1-Catégories'!$B$6/F$6),F$5),0),IF(MOD($A402-1-F$10,'Feuille1-Catégories'!$F$5+1)=0,F$3,""))),"")</f>
        <v/>
      </c>
      <c r="G402" s="29" t="str">
        <f ca="1">IF(AND($A402&lt;&gt;"",G$9&lt;&gt;""),IF(HLOOKUP(G$9,'Feuille1-Catégories'!$C$1:$G$2,2,FALSE)="OUI",G$3,IF(HLOOKUP(G$9,'Feuille1-Catégories'!$C$1:$G$3,3,FALSE)="OUI",OFFSET(G$3,MOD(QUOTIENT(ROW()-ROW($A$20),'Feuille1-Catégories'!$B$6/G$6),G$5),0),IF(MOD($A402-1-G$10,'Feuille1-Catégories'!$F$5+1)=0,G$3,""))),"")</f>
        <v/>
      </c>
      <c r="H402" s="29" t="str">
        <f ca="1">IF(AND($A402&lt;&gt;"",H$9&lt;&gt;""),IF(HLOOKUP(H$9,'Feuille1-Catégories'!$C$1:$G$2,2,FALSE)="OUI",H$3,IF(HLOOKUP(H$9,'Feuille1-Catégories'!$C$1:$G$3,3,FALSE)="OUI",OFFSET(H$3,MOD(QUOTIENT(ROW()-ROW($A$20),'Feuille1-Catégories'!$B$6/H$6),H$5),0),IF(MOD($A402-1-H$10,'Feuille1-Catégories'!$F$5+1)=0,H$3,""))),"")</f>
        <v/>
      </c>
      <c r="I402" s="29" t="str">
        <f ca="1">IF(AND($A402&lt;&gt;"",I$9&lt;&gt;""),IF(HLOOKUP(I$9,'Feuille1-Catégories'!$C$1:$G$2,2,FALSE)="OUI",I$3,IF(HLOOKUP(I$9,'Feuille1-Catégories'!$C$1:$G$3,3,FALSE)="OUI",OFFSET(I$3,MOD(QUOTIENT(ROW()-ROW($A$20),'Feuille1-Catégories'!$B$6/I$6),I$5),0),IF(MOD($A402-1-I$10,'Feuille1-Catégories'!$F$5+1)=0,I$3,""))),"")</f>
        <v/>
      </c>
      <c r="J402" s="29" t="str">
        <f ca="1">IF(AND($A402&lt;&gt;"",J$9&lt;&gt;""),IF(HLOOKUP(J$9,'Feuille1-Catégories'!$C$1:$G$2,2,FALSE)="OUI",J$3,IF(HLOOKUP(J$9,'Feuille1-Catégories'!$C$1:$G$3,3,FALSE)="OUI",OFFSET(J$3,MOD(QUOTIENT(ROW()-ROW($A$20),'Feuille1-Catégories'!$B$6/J$6),J$5),0),IF(MOD($A402-1-J$10,'Feuille1-Catégories'!$F$5+1)=0,J$3,""))),"")</f>
        <v/>
      </c>
      <c r="K402" s="29" t="str">
        <f ca="1">IF(AND($A402&lt;&gt;"",K$9&lt;&gt;""),IF(HLOOKUP(K$9,'Feuille1-Catégories'!$C$1:$G$2,2,FALSE)="OUI",K$3,IF(HLOOKUP(K$9,'Feuille1-Catégories'!$C$1:$G$3,3,FALSE)="OUI",OFFSET(K$3,MOD(QUOTIENT(ROW()-ROW($A$20),'Feuille1-Catégories'!$B$6/K$6),K$5),0),IF(MOD($A402-1-K$10,'Feuille1-Catégories'!$F$5+1)=0,K$3,""))),"")</f>
        <v/>
      </c>
      <c r="L402" s="29" t="str">
        <f ca="1">IF(AND($A402&lt;&gt;"",L$9&lt;&gt;""),IF(HLOOKUP(L$9,'Feuille1-Catégories'!$C$1:$G$2,2,FALSE)="OUI",L$3,IF(HLOOKUP(L$9,'Feuille1-Catégories'!$C$1:$G$3,3,FALSE)="OUI",OFFSET(L$3,MOD(QUOTIENT(ROW()-ROW($A$20),'Feuille1-Catégories'!$B$6/L$6),L$5),0),IF(MOD($A402-1-L$10,'Feuille1-Catégories'!$F$5+1)=0,L$3,""))),"")</f>
        <v/>
      </c>
      <c r="M402" s="29" t="str">
        <f ca="1">IF(AND($A402&lt;&gt;"",M$9&lt;&gt;""),IF(HLOOKUP(M$9,'Feuille1-Catégories'!$C$1:$G$2,2,FALSE)="OUI",M$3,IF(HLOOKUP(M$9,'Feuille1-Catégories'!$C$1:$G$3,3,FALSE)="OUI",OFFSET(M$3,MOD(QUOTIENT(ROW()-ROW($A$20),'Feuille1-Catégories'!$B$6/M$6),M$5),0),IF(MOD($A402-1-M$10,'Feuille1-Catégories'!$F$5+1)=0,M$3,""))),"")</f>
        <v/>
      </c>
      <c r="N402" s="29" t="str">
        <f ca="1">IF(AND($A402&lt;&gt;"",N$9&lt;&gt;""),IF(HLOOKUP(N$9,'Feuille1-Catégories'!$C$1:$G$2,2,FALSE)="OUI",N$3,IF(HLOOKUP(N$9,'Feuille1-Catégories'!$C$1:$G$3,3,FALSE)="OUI",OFFSET(N$3,MOD(QUOTIENT(ROW()-ROW($A$20),'Feuille1-Catégories'!$B$6/N$6),N$5),0),IF(MOD($A402-1-N$10,'Feuille1-Catégories'!$F$5+1)=0,N$3,""))),"")</f>
        <v/>
      </c>
      <c r="O402" s="29" t="str">
        <f ca="1">IF(AND($A402&lt;&gt;"",O$9&lt;&gt;""),IF(HLOOKUP(O$9,'Feuille1-Catégories'!$C$1:$G$2,2,FALSE)="OUI",O$3,IF(HLOOKUP(O$9,'Feuille1-Catégories'!$C$1:$G$3,3,FALSE)="OUI",OFFSET(O$3,MOD(QUOTIENT(ROW()-ROW($A$20),'Feuille1-Catégories'!$B$6/O$6),O$5),0),IF(MOD($A402-1-O$10,'Feuille1-Catégories'!$F$5+1)=0,O$3,""))),"")</f>
        <v/>
      </c>
      <c r="P402" s="29" t="str">
        <f ca="1">IF(AND($A402&lt;&gt;"",P$9&lt;&gt;""),IF(HLOOKUP(P$9,'Feuille1-Catégories'!$C$1:$G$2,2,FALSE)="OUI",P$3,IF(HLOOKUP(P$9,'Feuille1-Catégories'!$C$1:$G$3,3,FALSE)="OUI",OFFSET(P$3,MOD(QUOTIENT(ROW()-ROW($A$20),'Feuille1-Catégories'!$B$6/P$6),P$5),0),IF(MOD($A402-1-P$10,'Feuille1-Catégories'!$F$5+1)=0,P$3,""))),"")</f>
        <v/>
      </c>
      <c r="Q402" s="29" t="str">
        <f ca="1">IF(AND($A402&lt;&gt;"",Q$9&lt;&gt;""),IF(HLOOKUP(Q$9,'Feuille1-Catégories'!$C$1:$G$2,2,FALSE)="OUI",Q$3,IF(HLOOKUP(Q$9,'Feuille1-Catégories'!$C$1:$G$3,3,FALSE)="OUI",OFFSET(Q$3,MOD(QUOTIENT(ROW()-ROW($A$20),'Feuille1-Catégories'!$B$6/Q$6),Q$5),0),IF(MOD($A402-1-Q$10,'Feuille1-Catégories'!$F$5+1)=0,Q$3,""))),"")</f>
        <v/>
      </c>
      <c r="R402" s="29" t="str">
        <f ca="1">IF(AND($A402&lt;&gt;"",R$9&lt;&gt;""),IF(HLOOKUP(R$9,'Feuille1-Catégories'!$C$1:$G$2,2,FALSE)="OUI",R$3,IF(HLOOKUP(R$9,'Feuille1-Catégories'!$C$1:$G$3,3,FALSE)="OUI",OFFSET(R$3,MOD(QUOTIENT(ROW()-ROW($A$20),'Feuille1-Catégories'!$B$6/R$6),R$5),0),IF(MOD($A402-1-R$10,'Feuille1-Catégories'!$F$5+1)=0,R$3,""))),"")</f>
        <v/>
      </c>
      <c r="S402" s="29" t="str">
        <f ca="1">IF(AND($A402&lt;&gt;"",S$9&lt;&gt;""),IF(HLOOKUP(S$9,'Feuille1-Catégories'!$C$1:$G$2,2,FALSE)="OUI",S$3,IF(HLOOKUP(S$9,'Feuille1-Catégories'!$C$1:$G$3,3,FALSE)="OUI",OFFSET(S$3,MOD(QUOTIENT(ROW()-ROW($A$20),'Feuille1-Catégories'!$B$6/S$6),S$5),0),IF(MOD($A402-1-S$10,'Feuille1-Catégories'!$F$5+1)=0,S$3,""))),"")</f>
        <v/>
      </c>
      <c r="T402" s="29" t="str">
        <f ca="1">IF(AND($A402&lt;&gt;"",T$9&lt;&gt;""),IF(HLOOKUP(T$9,'Feuille1-Catégories'!$C$1:$G$2,2,FALSE)="OUI",T$3,IF(HLOOKUP(T$9,'Feuille1-Catégories'!$C$1:$G$3,3,FALSE)="OUI",OFFSET(T$3,MOD(QUOTIENT(ROW()-ROW($A$20),'Feuille1-Catégories'!$B$6/T$6),T$5),0),IF(MOD($A402-1-T$10,'Feuille1-Catégories'!$F$5+1)=0,T$3,""))),"")</f>
        <v/>
      </c>
      <c r="U402" s="29" t="str">
        <f ca="1">IF(AND($A402&lt;&gt;"",U$9&lt;&gt;""),IF(HLOOKUP(U$9,'Feuille1-Catégories'!$C$1:$G$2,2,FALSE)="OUI",U$3,IF(HLOOKUP(U$9,'Feuille1-Catégories'!$C$1:$G$3,3,FALSE)="OUI",OFFSET(U$3,MOD(QUOTIENT(ROW()-ROW($A$20),'Feuille1-Catégories'!$B$6/U$6),U$5),0),IF(MOD($A402-1-U$10,'Feuille1-Catégories'!$F$5+1)=0,U$3,""))),"")</f>
        <v/>
      </c>
      <c r="V402" s="29" t="str">
        <f ca="1">IF(AND($A402&lt;&gt;"",V$9&lt;&gt;""),IF(HLOOKUP(V$9,'Feuille1-Catégories'!$C$1:$G$2,2,FALSE)="OUI",V$3,IF(HLOOKUP(V$9,'Feuille1-Catégories'!$C$1:$G$3,3,FALSE)="OUI",OFFSET(V$3,MOD(QUOTIENT(ROW()-ROW($A$20),'Feuille1-Catégories'!$B$6/V$6),V$5),0),IF(MOD($A402-1-V$10,'Feuille1-Catégories'!$F$5+1)=0,V$3,""))),"")</f>
        <v/>
      </c>
      <c r="W402" s="29" t="str">
        <f ca="1">IF(AND($A402&lt;&gt;"",W$9&lt;&gt;""),IF(HLOOKUP(W$9,'Feuille1-Catégories'!$C$1:$G$2,2,FALSE)="OUI",W$3,IF(HLOOKUP(W$9,'Feuille1-Catégories'!$C$1:$G$3,3,FALSE)="OUI",OFFSET(W$3,MOD(QUOTIENT(ROW()-ROW($A$20),'Feuille1-Catégories'!$B$6/W$6),W$5),0),IF(MOD($A402-1-W$10,'Feuille1-Catégories'!$F$5+1)=0,W$3,""))),"")</f>
        <v/>
      </c>
      <c r="X402" s="29" t="str">
        <f ca="1">IF(AND($A402&lt;&gt;"",X$9&lt;&gt;""),IF(HLOOKUP(X$9,'Feuille1-Catégories'!$C$1:$G$2,2,FALSE)="OUI",X$3,IF(HLOOKUP(X$9,'Feuille1-Catégories'!$C$1:$G$3,3,FALSE)="OUI",OFFSET(X$3,MOD(QUOTIENT(ROW()-ROW($A$20),'Feuille1-Catégories'!$B$6/X$6),X$5),0),IF(MOD($A402-1-X$10,'Feuille1-Catégories'!$F$5+1)=0,X$3,""))),"")</f>
        <v/>
      </c>
      <c r="Y402" s="29" t="str">
        <f ca="1">IF(AND($A402&lt;&gt;"",Y$9&lt;&gt;""),IF(HLOOKUP(Y$9,'Feuille1-Catégories'!$C$1:$G$2,2,FALSE)="OUI",Y$3,IF(HLOOKUP(Y$9,'Feuille1-Catégories'!$C$1:$G$3,3,FALSE)="OUI",OFFSET(Y$3,MOD(QUOTIENT(ROW()-ROW($A$20),'Feuille1-Catégories'!$B$6/Y$6),Y$5),0),IF(MOD($A402-1-Y$10,'Feuille1-Catégories'!$F$5+1)=0,Y$3,""))),"")</f>
        <v/>
      </c>
      <c r="Z402" s="29" t="str">
        <f ca="1">IF(AND($A402&lt;&gt;"",Z$9&lt;&gt;""),IF(HLOOKUP(Z$9,'Feuille1-Catégories'!$C$1:$G$2,2,FALSE)="OUI",Z$3,IF(HLOOKUP(Z$9,'Feuille1-Catégories'!$C$1:$G$3,3,FALSE)="OUI",OFFSET(Z$3,MOD(QUOTIENT(ROW()-ROW($A$20),'Feuille1-Catégories'!$B$6/Z$6),Z$5),0),IF(MOD($A402-1-Z$10,'Feuille1-Catégories'!$F$5+1)=0,Z$3,""))),"")</f>
        <v/>
      </c>
    </row>
    <row r="403" spans="1:26" ht="17" x14ac:dyDescent="0.2">
      <c r="A403" s="21" t="str">
        <f>IF('Feuille2-Prix de vente'!A403&lt;&gt;"",'Feuille2-Prix de vente'!A403,"")</f>
        <v/>
      </c>
      <c r="B403" s="33" t="str">
        <f>IF('Feuille2-Prix de vente'!B403&lt;&gt;"",'Feuille2-Prix de vente'!B403,"")</f>
        <v/>
      </c>
      <c r="C403" s="10" t="str">
        <f>IF('Feuille2-Prix de vente'!C403&lt;&gt;"",'Feuille2-Prix de vente'!C403,"")</f>
        <v/>
      </c>
      <c r="D403" s="10" t="str">
        <f t="shared" si="5"/>
        <v/>
      </c>
      <c r="E403" s="10" t="str">
        <f>IF('Feuille2-Prix de vente'!E403&lt;&gt;"",'Feuille2-Prix de vente'!E403,"")</f>
        <v/>
      </c>
      <c r="F403" s="29" t="str">
        <f ca="1">IF(AND($A403&lt;&gt;"",F$9&lt;&gt;""),IF(HLOOKUP(F$9,'Feuille1-Catégories'!$C$1:$G$2,2,FALSE)="OUI",F$3,IF(HLOOKUP(F$9,'Feuille1-Catégories'!$C$1:$G$3,3,FALSE)="OUI",OFFSET(F$3,MOD(QUOTIENT(ROW()-ROW($A$20),'Feuille1-Catégories'!$B$6/F$6),F$5),0),IF(MOD($A403-1-F$10,'Feuille1-Catégories'!$F$5+1)=0,F$3,""))),"")</f>
        <v/>
      </c>
      <c r="G403" s="29" t="str">
        <f ca="1">IF(AND($A403&lt;&gt;"",G$9&lt;&gt;""),IF(HLOOKUP(G$9,'Feuille1-Catégories'!$C$1:$G$2,2,FALSE)="OUI",G$3,IF(HLOOKUP(G$9,'Feuille1-Catégories'!$C$1:$G$3,3,FALSE)="OUI",OFFSET(G$3,MOD(QUOTIENT(ROW()-ROW($A$20),'Feuille1-Catégories'!$B$6/G$6),G$5),0),IF(MOD($A403-1-G$10,'Feuille1-Catégories'!$F$5+1)=0,G$3,""))),"")</f>
        <v/>
      </c>
      <c r="H403" s="29" t="str">
        <f ca="1">IF(AND($A403&lt;&gt;"",H$9&lt;&gt;""),IF(HLOOKUP(H$9,'Feuille1-Catégories'!$C$1:$G$2,2,FALSE)="OUI",H$3,IF(HLOOKUP(H$9,'Feuille1-Catégories'!$C$1:$G$3,3,FALSE)="OUI",OFFSET(H$3,MOD(QUOTIENT(ROW()-ROW($A$20),'Feuille1-Catégories'!$B$6/H$6),H$5),0),IF(MOD($A403-1-H$10,'Feuille1-Catégories'!$F$5+1)=0,H$3,""))),"")</f>
        <v/>
      </c>
      <c r="I403" s="29" t="str">
        <f ca="1">IF(AND($A403&lt;&gt;"",I$9&lt;&gt;""),IF(HLOOKUP(I$9,'Feuille1-Catégories'!$C$1:$G$2,2,FALSE)="OUI",I$3,IF(HLOOKUP(I$9,'Feuille1-Catégories'!$C$1:$G$3,3,FALSE)="OUI",OFFSET(I$3,MOD(QUOTIENT(ROW()-ROW($A$20),'Feuille1-Catégories'!$B$6/I$6),I$5),0),IF(MOD($A403-1-I$10,'Feuille1-Catégories'!$F$5+1)=0,I$3,""))),"")</f>
        <v/>
      </c>
      <c r="J403" s="29" t="str">
        <f ca="1">IF(AND($A403&lt;&gt;"",J$9&lt;&gt;""),IF(HLOOKUP(J$9,'Feuille1-Catégories'!$C$1:$G$2,2,FALSE)="OUI",J$3,IF(HLOOKUP(J$9,'Feuille1-Catégories'!$C$1:$G$3,3,FALSE)="OUI",OFFSET(J$3,MOD(QUOTIENT(ROW()-ROW($A$20),'Feuille1-Catégories'!$B$6/J$6),J$5),0),IF(MOD($A403-1-J$10,'Feuille1-Catégories'!$F$5+1)=0,J$3,""))),"")</f>
        <v/>
      </c>
      <c r="K403" s="29" t="str">
        <f ca="1">IF(AND($A403&lt;&gt;"",K$9&lt;&gt;""),IF(HLOOKUP(K$9,'Feuille1-Catégories'!$C$1:$G$2,2,FALSE)="OUI",K$3,IF(HLOOKUP(K$9,'Feuille1-Catégories'!$C$1:$G$3,3,FALSE)="OUI",OFFSET(K$3,MOD(QUOTIENT(ROW()-ROW($A$20),'Feuille1-Catégories'!$B$6/K$6),K$5),0),IF(MOD($A403-1-K$10,'Feuille1-Catégories'!$F$5+1)=0,K$3,""))),"")</f>
        <v/>
      </c>
      <c r="L403" s="29" t="str">
        <f ca="1">IF(AND($A403&lt;&gt;"",L$9&lt;&gt;""),IF(HLOOKUP(L$9,'Feuille1-Catégories'!$C$1:$G$2,2,FALSE)="OUI",L$3,IF(HLOOKUP(L$9,'Feuille1-Catégories'!$C$1:$G$3,3,FALSE)="OUI",OFFSET(L$3,MOD(QUOTIENT(ROW()-ROW($A$20),'Feuille1-Catégories'!$B$6/L$6),L$5),0),IF(MOD($A403-1-L$10,'Feuille1-Catégories'!$F$5+1)=0,L$3,""))),"")</f>
        <v/>
      </c>
      <c r="M403" s="29" t="str">
        <f ca="1">IF(AND($A403&lt;&gt;"",M$9&lt;&gt;""),IF(HLOOKUP(M$9,'Feuille1-Catégories'!$C$1:$G$2,2,FALSE)="OUI",M$3,IF(HLOOKUP(M$9,'Feuille1-Catégories'!$C$1:$G$3,3,FALSE)="OUI",OFFSET(M$3,MOD(QUOTIENT(ROW()-ROW($A$20),'Feuille1-Catégories'!$B$6/M$6),M$5),0),IF(MOD($A403-1-M$10,'Feuille1-Catégories'!$F$5+1)=0,M$3,""))),"")</f>
        <v/>
      </c>
      <c r="N403" s="29" t="str">
        <f ca="1">IF(AND($A403&lt;&gt;"",N$9&lt;&gt;""),IF(HLOOKUP(N$9,'Feuille1-Catégories'!$C$1:$G$2,2,FALSE)="OUI",N$3,IF(HLOOKUP(N$9,'Feuille1-Catégories'!$C$1:$G$3,3,FALSE)="OUI",OFFSET(N$3,MOD(QUOTIENT(ROW()-ROW($A$20),'Feuille1-Catégories'!$B$6/N$6),N$5),0),IF(MOD($A403-1-N$10,'Feuille1-Catégories'!$F$5+1)=0,N$3,""))),"")</f>
        <v/>
      </c>
      <c r="O403" s="29" t="str">
        <f ca="1">IF(AND($A403&lt;&gt;"",O$9&lt;&gt;""),IF(HLOOKUP(O$9,'Feuille1-Catégories'!$C$1:$G$2,2,FALSE)="OUI",O$3,IF(HLOOKUP(O$9,'Feuille1-Catégories'!$C$1:$G$3,3,FALSE)="OUI",OFFSET(O$3,MOD(QUOTIENT(ROW()-ROW($A$20),'Feuille1-Catégories'!$B$6/O$6),O$5),0),IF(MOD($A403-1-O$10,'Feuille1-Catégories'!$F$5+1)=0,O$3,""))),"")</f>
        <v/>
      </c>
      <c r="P403" s="29" t="str">
        <f ca="1">IF(AND($A403&lt;&gt;"",P$9&lt;&gt;""),IF(HLOOKUP(P$9,'Feuille1-Catégories'!$C$1:$G$2,2,FALSE)="OUI",P$3,IF(HLOOKUP(P$9,'Feuille1-Catégories'!$C$1:$G$3,3,FALSE)="OUI",OFFSET(P$3,MOD(QUOTIENT(ROW()-ROW($A$20),'Feuille1-Catégories'!$B$6/P$6),P$5),0),IF(MOD($A403-1-P$10,'Feuille1-Catégories'!$F$5+1)=0,P$3,""))),"")</f>
        <v/>
      </c>
      <c r="Q403" s="29" t="str">
        <f ca="1">IF(AND($A403&lt;&gt;"",Q$9&lt;&gt;""),IF(HLOOKUP(Q$9,'Feuille1-Catégories'!$C$1:$G$2,2,FALSE)="OUI",Q$3,IF(HLOOKUP(Q$9,'Feuille1-Catégories'!$C$1:$G$3,3,FALSE)="OUI",OFFSET(Q$3,MOD(QUOTIENT(ROW()-ROW($A$20),'Feuille1-Catégories'!$B$6/Q$6),Q$5),0),IF(MOD($A403-1-Q$10,'Feuille1-Catégories'!$F$5+1)=0,Q$3,""))),"")</f>
        <v/>
      </c>
      <c r="R403" s="29" t="str">
        <f ca="1">IF(AND($A403&lt;&gt;"",R$9&lt;&gt;""),IF(HLOOKUP(R$9,'Feuille1-Catégories'!$C$1:$G$2,2,FALSE)="OUI",R$3,IF(HLOOKUP(R$9,'Feuille1-Catégories'!$C$1:$G$3,3,FALSE)="OUI",OFFSET(R$3,MOD(QUOTIENT(ROW()-ROW($A$20),'Feuille1-Catégories'!$B$6/R$6),R$5),0),IF(MOD($A403-1-R$10,'Feuille1-Catégories'!$F$5+1)=0,R$3,""))),"")</f>
        <v/>
      </c>
      <c r="S403" s="29" t="str">
        <f ca="1">IF(AND($A403&lt;&gt;"",S$9&lt;&gt;""),IF(HLOOKUP(S$9,'Feuille1-Catégories'!$C$1:$G$2,2,FALSE)="OUI",S$3,IF(HLOOKUP(S$9,'Feuille1-Catégories'!$C$1:$G$3,3,FALSE)="OUI",OFFSET(S$3,MOD(QUOTIENT(ROW()-ROW($A$20),'Feuille1-Catégories'!$B$6/S$6),S$5),0),IF(MOD($A403-1-S$10,'Feuille1-Catégories'!$F$5+1)=0,S$3,""))),"")</f>
        <v/>
      </c>
      <c r="T403" s="29" t="str">
        <f ca="1">IF(AND($A403&lt;&gt;"",T$9&lt;&gt;""),IF(HLOOKUP(T$9,'Feuille1-Catégories'!$C$1:$G$2,2,FALSE)="OUI",T$3,IF(HLOOKUP(T$9,'Feuille1-Catégories'!$C$1:$G$3,3,FALSE)="OUI",OFFSET(T$3,MOD(QUOTIENT(ROW()-ROW($A$20),'Feuille1-Catégories'!$B$6/T$6),T$5),0),IF(MOD($A403-1-T$10,'Feuille1-Catégories'!$F$5+1)=0,T$3,""))),"")</f>
        <v/>
      </c>
      <c r="U403" s="29" t="str">
        <f ca="1">IF(AND($A403&lt;&gt;"",U$9&lt;&gt;""),IF(HLOOKUP(U$9,'Feuille1-Catégories'!$C$1:$G$2,2,FALSE)="OUI",U$3,IF(HLOOKUP(U$9,'Feuille1-Catégories'!$C$1:$G$3,3,FALSE)="OUI",OFFSET(U$3,MOD(QUOTIENT(ROW()-ROW($A$20),'Feuille1-Catégories'!$B$6/U$6),U$5),0),IF(MOD($A403-1-U$10,'Feuille1-Catégories'!$F$5+1)=0,U$3,""))),"")</f>
        <v/>
      </c>
      <c r="V403" s="29" t="str">
        <f ca="1">IF(AND($A403&lt;&gt;"",V$9&lt;&gt;""),IF(HLOOKUP(V$9,'Feuille1-Catégories'!$C$1:$G$2,2,FALSE)="OUI",V$3,IF(HLOOKUP(V$9,'Feuille1-Catégories'!$C$1:$G$3,3,FALSE)="OUI",OFFSET(V$3,MOD(QUOTIENT(ROW()-ROW($A$20),'Feuille1-Catégories'!$B$6/V$6),V$5),0),IF(MOD($A403-1-V$10,'Feuille1-Catégories'!$F$5+1)=0,V$3,""))),"")</f>
        <v/>
      </c>
      <c r="W403" s="29" t="str">
        <f ca="1">IF(AND($A403&lt;&gt;"",W$9&lt;&gt;""),IF(HLOOKUP(W$9,'Feuille1-Catégories'!$C$1:$G$2,2,FALSE)="OUI",W$3,IF(HLOOKUP(W$9,'Feuille1-Catégories'!$C$1:$G$3,3,FALSE)="OUI",OFFSET(W$3,MOD(QUOTIENT(ROW()-ROW($A$20),'Feuille1-Catégories'!$B$6/W$6),W$5),0),IF(MOD($A403-1-W$10,'Feuille1-Catégories'!$F$5+1)=0,W$3,""))),"")</f>
        <v/>
      </c>
      <c r="X403" s="29" t="str">
        <f ca="1">IF(AND($A403&lt;&gt;"",X$9&lt;&gt;""),IF(HLOOKUP(X$9,'Feuille1-Catégories'!$C$1:$G$2,2,FALSE)="OUI",X$3,IF(HLOOKUP(X$9,'Feuille1-Catégories'!$C$1:$G$3,3,FALSE)="OUI",OFFSET(X$3,MOD(QUOTIENT(ROW()-ROW($A$20),'Feuille1-Catégories'!$B$6/X$6),X$5),0),IF(MOD($A403-1-X$10,'Feuille1-Catégories'!$F$5+1)=0,X$3,""))),"")</f>
        <v/>
      </c>
      <c r="Y403" s="29" t="str">
        <f ca="1">IF(AND($A403&lt;&gt;"",Y$9&lt;&gt;""),IF(HLOOKUP(Y$9,'Feuille1-Catégories'!$C$1:$G$2,2,FALSE)="OUI",Y$3,IF(HLOOKUP(Y$9,'Feuille1-Catégories'!$C$1:$G$3,3,FALSE)="OUI",OFFSET(Y$3,MOD(QUOTIENT(ROW()-ROW($A$20),'Feuille1-Catégories'!$B$6/Y$6),Y$5),0),IF(MOD($A403-1-Y$10,'Feuille1-Catégories'!$F$5+1)=0,Y$3,""))),"")</f>
        <v/>
      </c>
      <c r="Z403" s="29" t="str">
        <f ca="1">IF(AND($A403&lt;&gt;"",Z$9&lt;&gt;""),IF(HLOOKUP(Z$9,'Feuille1-Catégories'!$C$1:$G$2,2,FALSE)="OUI",Z$3,IF(HLOOKUP(Z$9,'Feuille1-Catégories'!$C$1:$G$3,3,FALSE)="OUI",OFFSET(Z$3,MOD(QUOTIENT(ROW()-ROW($A$20),'Feuille1-Catégories'!$B$6/Z$6),Z$5),0),IF(MOD($A403-1-Z$10,'Feuille1-Catégories'!$F$5+1)=0,Z$3,""))),"")</f>
        <v/>
      </c>
    </row>
    <row r="404" spans="1:26" ht="17" x14ac:dyDescent="0.2">
      <c r="A404" s="21" t="str">
        <f>IF('Feuille2-Prix de vente'!A404&lt;&gt;"",'Feuille2-Prix de vente'!A404,"")</f>
        <v/>
      </c>
      <c r="B404" s="33" t="str">
        <f>IF('Feuille2-Prix de vente'!B404&lt;&gt;"",'Feuille2-Prix de vente'!B404,"")</f>
        <v/>
      </c>
      <c r="C404" s="10" t="str">
        <f>IF('Feuille2-Prix de vente'!C404&lt;&gt;"",'Feuille2-Prix de vente'!C404,"")</f>
        <v/>
      </c>
      <c r="D404" s="10" t="str">
        <f t="shared" si="5"/>
        <v/>
      </c>
      <c r="E404" s="10" t="str">
        <f>IF('Feuille2-Prix de vente'!E404&lt;&gt;"",'Feuille2-Prix de vente'!E404,"")</f>
        <v/>
      </c>
      <c r="F404" s="29" t="str">
        <f ca="1">IF(AND($A404&lt;&gt;"",F$9&lt;&gt;""),IF(HLOOKUP(F$9,'Feuille1-Catégories'!$C$1:$G$2,2,FALSE)="OUI",F$3,IF(HLOOKUP(F$9,'Feuille1-Catégories'!$C$1:$G$3,3,FALSE)="OUI",OFFSET(F$3,MOD(QUOTIENT(ROW()-ROW($A$20),'Feuille1-Catégories'!$B$6/F$6),F$5),0),IF(MOD($A404-1-F$10,'Feuille1-Catégories'!$F$5+1)=0,F$3,""))),"")</f>
        <v/>
      </c>
      <c r="G404" s="29" t="str">
        <f ca="1">IF(AND($A404&lt;&gt;"",G$9&lt;&gt;""),IF(HLOOKUP(G$9,'Feuille1-Catégories'!$C$1:$G$2,2,FALSE)="OUI",G$3,IF(HLOOKUP(G$9,'Feuille1-Catégories'!$C$1:$G$3,3,FALSE)="OUI",OFFSET(G$3,MOD(QUOTIENT(ROW()-ROW($A$20),'Feuille1-Catégories'!$B$6/G$6),G$5),0),IF(MOD($A404-1-G$10,'Feuille1-Catégories'!$F$5+1)=0,G$3,""))),"")</f>
        <v/>
      </c>
      <c r="H404" s="29" t="str">
        <f ca="1">IF(AND($A404&lt;&gt;"",H$9&lt;&gt;""),IF(HLOOKUP(H$9,'Feuille1-Catégories'!$C$1:$G$2,2,FALSE)="OUI",H$3,IF(HLOOKUP(H$9,'Feuille1-Catégories'!$C$1:$G$3,3,FALSE)="OUI",OFFSET(H$3,MOD(QUOTIENT(ROW()-ROW($A$20),'Feuille1-Catégories'!$B$6/H$6),H$5),0),IF(MOD($A404-1-H$10,'Feuille1-Catégories'!$F$5+1)=0,H$3,""))),"")</f>
        <v/>
      </c>
      <c r="I404" s="29" t="str">
        <f ca="1">IF(AND($A404&lt;&gt;"",I$9&lt;&gt;""),IF(HLOOKUP(I$9,'Feuille1-Catégories'!$C$1:$G$2,2,FALSE)="OUI",I$3,IF(HLOOKUP(I$9,'Feuille1-Catégories'!$C$1:$G$3,3,FALSE)="OUI",OFFSET(I$3,MOD(QUOTIENT(ROW()-ROW($A$20),'Feuille1-Catégories'!$B$6/I$6),I$5),0),IF(MOD($A404-1-I$10,'Feuille1-Catégories'!$F$5+1)=0,I$3,""))),"")</f>
        <v/>
      </c>
      <c r="J404" s="29" t="str">
        <f ca="1">IF(AND($A404&lt;&gt;"",J$9&lt;&gt;""),IF(HLOOKUP(J$9,'Feuille1-Catégories'!$C$1:$G$2,2,FALSE)="OUI",J$3,IF(HLOOKUP(J$9,'Feuille1-Catégories'!$C$1:$G$3,3,FALSE)="OUI",OFFSET(J$3,MOD(QUOTIENT(ROW()-ROW($A$20),'Feuille1-Catégories'!$B$6/J$6),J$5),0),IF(MOD($A404-1-J$10,'Feuille1-Catégories'!$F$5+1)=0,J$3,""))),"")</f>
        <v/>
      </c>
      <c r="K404" s="29" t="str">
        <f ca="1">IF(AND($A404&lt;&gt;"",K$9&lt;&gt;""),IF(HLOOKUP(K$9,'Feuille1-Catégories'!$C$1:$G$2,2,FALSE)="OUI",K$3,IF(HLOOKUP(K$9,'Feuille1-Catégories'!$C$1:$G$3,3,FALSE)="OUI",OFFSET(K$3,MOD(QUOTIENT(ROW()-ROW($A$20),'Feuille1-Catégories'!$B$6/K$6),K$5),0),IF(MOD($A404-1-K$10,'Feuille1-Catégories'!$F$5+1)=0,K$3,""))),"")</f>
        <v/>
      </c>
      <c r="L404" s="29" t="str">
        <f ca="1">IF(AND($A404&lt;&gt;"",L$9&lt;&gt;""),IF(HLOOKUP(L$9,'Feuille1-Catégories'!$C$1:$G$2,2,FALSE)="OUI",L$3,IF(HLOOKUP(L$9,'Feuille1-Catégories'!$C$1:$G$3,3,FALSE)="OUI",OFFSET(L$3,MOD(QUOTIENT(ROW()-ROW($A$20),'Feuille1-Catégories'!$B$6/L$6),L$5),0),IF(MOD($A404-1-L$10,'Feuille1-Catégories'!$F$5+1)=0,L$3,""))),"")</f>
        <v/>
      </c>
      <c r="M404" s="29" t="str">
        <f ca="1">IF(AND($A404&lt;&gt;"",M$9&lt;&gt;""),IF(HLOOKUP(M$9,'Feuille1-Catégories'!$C$1:$G$2,2,FALSE)="OUI",M$3,IF(HLOOKUP(M$9,'Feuille1-Catégories'!$C$1:$G$3,3,FALSE)="OUI",OFFSET(M$3,MOD(QUOTIENT(ROW()-ROW($A$20),'Feuille1-Catégories'!$B$6/M$6),M$5),0),IF(MOD($A404-1-M$10,'Feuille1-Catégories'!$F$5+1)=0,M$3,""))),"")</f>
        <v/>
      </c>
      <c r="N404" s="29" t="str">
        <f ca="1">IF(AND($A404&lt;&gt;"",N$9&lt;&gt;""),IF(HLOOKUP(N$9,'Feuille1-Catégories'!$C$1:$G$2,2,FALSE)="OUI",N$3,IF(HLOOKUP(N$9,'Feuille1-Catégories'!$C$1:$G$3,3,FALSE)="OUI",OFFSET(N$3,MOD(QUOTIENT(ROW()-ROW($A$20),'Feuille1-Catégories'!$B$6/N$6),N$5),0),IF(MOD($A404-1-N$10,'Feuille1-Catégories'!$F$5+1)=0,N$3,""))),"")</f>
        <v/>
      </c>
      <c r="O404" s="29" t="str">
        <f ca="1">IF(AND($A404&lt;&gt;"",O$9&lt;&gt;""),IF(HLOOKUP(O$9,'Feuille1-Catégories'!$C$1:$G$2,2,FALSE)="OUI",O$3,IF(HLOOKUP(O$9,'Feuille1-Catégories'!$C$1:$G$3,3,FALSE)="OUI",OFFSET(O$3,MOD(QUOTIENT(ROW()-ROW($A$20),'Feuille1-Catégories'!$B$6/O$6),O$5),0),IF(MOD($A404-1-O$10,'Feuille1-Catégories'!$F$5+1)=0,O$3,""))),"")</f>
        <v/>
      </c>
      <c r="P404" s="29" t="str">
        <f ca="1">IF(AND($A404&lt;&gt;"",P$9&lt;&gt;""),IF(HLOOKUP(P$9,'Feuille1-Catégories'!$C$1:$G$2,2,FALSE)="OUI",P$3,IF(HLOOKUP(P$9,'Feuille1-Catégories'!$C$1:$G$3,3,FALSE)="OUI",OFFSET(P$3,MOD(QUOTIENT(ROW()-ROW($A$20),'Feuille1-Catégories'!$B$6/P$6),P$5),0),IF(MOD($A404-1-P$10,'Feuille1-Catégories'!$F$5+1)=0,P$3,""))),"")</f>
        <v/>
      </c>
      <c r="Q404" s="29" t="str">
        <f ca="1">IF(AND($A404&lt;&gt;"",Q$9&lt;&gt;""),IF(HLOOKUP(Q$9,'Feuille1-Catégories'!$C$1:$G$2,2,FALSE)="OUI",Q$3,IF(HLOOKUP(Q$9,'Feuille1-Catégories'!$C$1:$G$3,3,FALSE)="OUI",OFFSET(Q$3,MOD(QUOTIENT(ROW()-ROW($A$20),'Feuille1-Catégories'!$B$6/Q$6),Q$5),0),IF(MOD($A404-1-Q$10,'Feuille1-Catégories'!$F$5+1)=0,Q$3,""))),"")</f>
        <v/>
      </c>
      <c r="R404" s="29" t="str">
        <f ca="1">IF(AND($A404&lt;&gt;"",R$9&lt;&gt;""),IF(HLOOKUP(R$9,'Feuille1-Catégories'!$C$1:$G$2,2,FALSE)="OUI",R$3,IF(HLOOKUP(R$9,'Feuille1-Catégories'!$C$1:$G$3,3,FALSE)="OUI",OFFSET(R$3,MOD(QUOTIENT(ROW()-ROW($A$20),'Feuille1-Catégories'!$B$6/R$6),R$5),0),IF(MOD($A404-1-R$10,'Feuille1-Catégories'!$F$5+1)=0,R$3,""))),"")</f>
        <v/>
      </c>
      <c r="S404" s="29" t="str">
        <f ca="1">IF(AND($A404&lt;&gt;"",S$9&lt;&gt;""),IF(HLOOKUP(S$9,'Feuille1-Catégories'!$C$1:$G$2,2,FALSE)="OUI",S$3,IF(HLOOKUP(S$9,'Feuille1-Catégories'!$C$1:$G$3,3,FALSE)="OUI",OFFSET(S$3,MOD(QUOTIENT(ROW()-ROW($A$20),'Feuille1-Catégories'!$B$6/S$6),S$5),0),IF(MOD($A404-1-S$10,'Feuille1-Catégories'!$F$5+1)=0,S$3,""))),"")</f>
        <v/>
      </c>
      <c r="T404" s="29" t="str">
        <f ca="1">IF(AND($A404&lt;&gt;"",T$9&lt;&gt;""),IF(HLOOKUP(T$9,'Feuille1-Catégories'!$C$1:$G$2,2,FALSE)="OUI",T$3,IF(HLOOKUP(T$9,'Feuille1-Catégories'!$C$1:$G$3,3,FALSE)="OUI",OFFSET(T$3,MOD(QUOTIENT(ROW()-ROW($A$20),'Feuille1-Catégories'!$B$6/T$6),T$5),0),IF(MOD($A404-1-T$10,'Feuille1-Catégories'!$F$5+1)=0,T$3,""))),"")</f>
        <v/>
      </c>
      <c r="U404" s="29" t="str">
        <f ca="1">IF(AND($A404&lt;&gt;"",U$9&lt;&gt;""),IF(HLOOKUP(U$9,'Feuille1-Catégories'!$C$1:$G$2,2,FALSE)="OUI",U$3,IF(HLOOKUP(U$9,'Feuille1-Catégories'!$C$1:$G$3,3,FALSE)="OUI",OFFSET(U$3,MOD(QUOTIENT(ROW()-ROW($A$20),'Feuille1-Catégories'!$B$6/U$6),U$5),0),IF(MOD($A404-1-U$10,'Feuille1-Catégories'!$F$5+1)=0,U$3,""))),"")</f>
        <v/>
      </c>
      <c r="V404" s="29" t="str">
        <f ca="1">IF(AND($A404&lt;&gt;"",V$9&lt;&gt;""),IF(HLOOKUP(V$9,'Feuille1-Catégories'!$C$1:$G$2,2,FALSE)="OUI",V$3,IF(HLOOKUP(V$9,'Feuille1-Catégories'!$C$1:$G$3,3,FALSE)="OUI",OFFSET(V$3,MOD(QUOTIENT(ROW()-ROW($A$20),'Feuille1-Catégories'!$B$6/V$6),V$5),0),IF(MOD($A404-1-V$10,'Feuille1-Catégories'!$F$5+1)=0,V$3,""))),"")</f>
        <v/>
      </c>
      <c r="W404" s="29" t="str">
        <f ca="1">IF(AND($A404&lt;&gt;"",W$9&lt;&gt;""),IF(HLOOKUP(W$9,'Feuille1-Catégories'!$C$1:$G$2,2,FALSE)="OUI",W$3,IF(HLOOKUP(W$9,'Feuille1-Catégories'!$C$1:$G$3,3,FALSE)="OUI",OFFSET(W$3,MOD(QUOTIENT(ROW()-ROW($A$20),'Feuille1-Catégories'!$B$6/W$6),W$5),0),IF(MOD($A404-1-W$10,'Feuille1-Catégories'!$F$5+1)=0,W$3,""))),"")</f>
        <v/>
      </c>
      <c r="X404" s="29" t="str">
        <f ca="1">IF(AND($A404&lt;&gt;"",X$9&lt;&gt;""),IF(HLOOKUP(X$9,'Feuille1-Catégories'!$C$1:$G$2,2,FALSE)="OUI",X$3,IF(HLOOKUP(X$9,'Feuille1-Catégories'!$C$1:$G$3,3,FALSE)="OUI",OFFSET(X$3,MOD(QUOTIENT(ROW()-ROW($A$20),'Feuille1-Catégories'!$B$6/X$6),X$5),0),IF(MOD($A404-1-X$10,'Feuille1-Catégories'!$F$5+1)=0,X$3,""))),"")</f>
        <v/>
      </c>
      <c r="Y404" s="29" t="str">
        <f ca="1">IF(AND($A404&lt;&gt;"",Y$9&lt;&gt;""),IF(HLOOKUP(Y$9,'Feuille1-Catégories'!$C$1:$G$2,2,FALSE)="OUI",Y$3,IF(HLOOKUP(Y$9,'Feuille1-Catégories'!$C$1:$G$3,3,FALSE)="OUI",OFFSET(Y$3,MOD(QUOTIENT(ROW()-ROW($A$20),'Feuille1-Catégories'!$B$6/Y$6),Y$5),0),IF(MOD($A404-1-Y$10,'Feuille1-Catégories'!$F$5+1)=0,Y$3,""))),"")</f>
        <v/>
      </c>
      <c r="Z404" s="29" t="str">
        <f ca="1">IF(AND($A404&lt;&gt;"",Z$9&lt;&gt;""),IF(HLOOKUP(Z$9,'Feuille1-Catégories'!$C$1:$G$2,2,FALSE)="OUI",Z$3,IF(HLOOKUP(Z$9,'Feuille1-Catégories'!$C$1:$G$3,3,FALSE)="OUI",OFFSET(Z$3,MOD(QUOTIENT(ROW()-ROW($A$20),'Feuille1-Catégories'!$B$6/Z$6),Z$5),0),IF(MOD($A404-1-Z$10,'Feuille1-Catégories'!$F$5+1)=0,Z$3,""))),"")</f>
        <v/>
      </c>
    </row>
    <row r="405" spans="1:26" ht="17" x14ac:dyDescent="0.2">
      <c r="A405" s="21" t="str">
        <f>IF('Feuille2-Prix de vente'!A405&lt;&gt;"",'Feuille2-Prix de vente'!A405,"")</f>
        <v/>
      </c>
      <c r="B405" s="33" t="str">
        <f>IF('Feuille2-Prix de vente'!B405&lt;&gt;"",'Feuille2-Prix de vente'!B405,"")</f>
        <v/>
      </c>
      <c r="C405" s="10" t="str">
        <f>IF('Feuille2-Prix de vente'!C405&lt;&gt;"",'Feuille2-Prix de vente'!C405,"")</f>
        <v/>
      </c>
      <c r="D405" s="10" t="str">
        <f t="shared" ref="D405:D468" si="6">IF($A405&lt;&gt;"",SUM(F405:ZZ405),"")</f>
        <v/>
      </c>
      <c r="E405" s="10" t="str">
        <f>IF('Feuille2-Prix de vente'!E405&lt;&gt;"",'Feuille2-Prix de vente'!E405,"")</f>
        <v/>
      </c>
      <c r="F405" s="29" t="str">
        <f ca="1">IF(AND($A405&lt;&gt;"",F$9&lt;&gt;""),IF(HLOOKUP(F$9,'Feuille1-Catégories'!$C$1:$G$2,2,FALSE)="OUI",F$3,IF(HLOOKUP(F$9,'Feuille1-Catégories'!$C$1:$G$3,3,FALSE)="OUI",OFFSET(F$3,MOD(QUOTIENT(ROW()-ROW($A$20),'Feuille1-Catégories'!$B$6/F$6),F$5),0),IF(MOD($A405-1-F$10,'Feuille1-Catégories'!$F$5+1)=0,F$3,""))),"")</f>
        <v/>
      </c>
      <c r="G405" s="29" t="str">
        <f ca="1">IF(AND($A405&lt;&gt;"",G$9&lt;&gt;""),IF(HLOOKUP(G$9,'Feuille1-Catégories'!$C$1:$G$2,2,FALSE)="OUI",G$3,IF(HLOOKUP(G$9,'Feuille1-Catégories'!$C$1:$G$3,3,FALSE)="OUI",OFFSET(G$3,MOD(QUOTIENT(ROW()-ROW($A$20),'Feuille1-Catégories'!$B$6/G$6),G$5),0),IF(MOD($A405-1-G$10,'Feuille1-Catégories'!$F$5+1)=0,G$3,""))),"")</f>
        <v/>
      </c>
      <c r="H405" s="29" t="str">
        <f ca="1">IF(AND($A405&lt;&gt;"",H$9&lt;&gt;""),IF(HLOOKUP(H$9,'Feuille1-Catégories'!$C$1:$G$2,2,FALSE)="OUI",H$3,IF(HLOOKUP(H$9,'Feuille1-Catégories'!$C$1:$G$3,3,FALSE)="OUI",OFFSET(H$3,MOD(QUOTIENT(ROW()-ROW($A$20),'Feuille1-Catégories'!$B$6/H$6),H$5),0),IF(MOD($A405-1-H$10,'Feuille1-Catégories'!$F$5+1)=0,H$3,""))),"")</f>
        <v/>
      </c>
      <c r="I405" s="29" t="str">
        <f ca="1">IF(AND($A405&lt;&gt;"",I$9&lt;&gt;""),IF(HLOOKUP(I$9,'Feuille1-Catégories'!$C$1:$G$2,2,FALSE)="OUI",I$3,IF(HLOOKUP(I$9,'Feuille1-Catégories'!$C$1:$G$3,3,FALSE)="OUI",OFFSET(I$3,MOD(QUOTIENT(ROW()-ROW($A$20),'Feuille1-Catégories'!$B$6/I$6),I$5),0),IF(MOD($A405-1-I$10,'Feuille1-Catégories'!$F$5+1)=0,I$3,""))),"")</f>
        <v/>
      </c>
      <c r="J405" s="29" t="str">
        <f ca="1">IF(AND($A405&lt;&gt;"",J$9&lt;&gt;""),IF(HLOOKUP(J$9,'Feuille1-Catégories'!$C$1:$G$2,2,FALSE)="OUI",J$3,IF(HLOOKUP(J$9,'Feuille1-Catégories'!$C$1:$G$3,3,FALSE)="OUI",OFFSET(J$3,MOD(QUOTIENT(ROW()-ROW($A$20),'Feuille1-Catégories'!$B$6/J$6),J$5),0),IF(MOD($A405-1-J$10,'Feuille1-Catégories'!$F$5+1)=0,J$3,""))),"")</f>
        <v/>
      </c>
      <c r="K405" s="29" t="str">
        <f ca="1">IF(AND($A405&lt;&gt;"",K$9&lt;&gt;""),IF(HLOOKUP(K$9,'Feuille1-Catégories'!$C$1:$G$2,2,FALSE)="OUI",K$3,IF(HLOOKUP(K$9,'Feuille1-Catégories'!$C$1:$G$3,3,FALSE)="OUI",OFFSET(K$3,MOD(QUOTIENT(ROW()-ROW($A$20),'Feuille1-Catégories'!$B$6/K$6),K$5),0),IF(MOD($A405-1-K$10,'Feuille1-Catégories'!$F$5+1)=0,K$3,""))),"")</f>
        <v/>
      </c>
      <c r="L405" s="29" t="str">
        <f ca="1">IF(AND($A405&lt;&gt;"",L$9&lt;&gt;""),IF(HLOOKUP(L$9,'Feuille1-Catégories'!$C$1:$G$2,2,FALSE)="OUI",L$3,IF(HLOOKUP(L$9,'Feuille1-Catégories'!$C$1:$G$3,3,FALSE)="OUI",OFFSET(L$3,MOD(QUOTIENT(ROW()-ROW($A$20),'Feuille1-Catégories'!$B$6/L$6),L$5),0),IF(MOD($A405-1-L$10,'Feuille1-Catégories'!$F$5+1)=0,L$3,""))),"")</f>
        <v/>
      </c>
      <c r="M405" s="29" t="str">
        <f ca="1">IF(AND($A405&lt;&gt;"",M$9&lt;&gt;""),IF(HLOOKUP(M$9,'Feuille1-Catégories'!$C$1:$G$2,2,FALSE)="OUI",M$3,IF(HLOOKUP(M$9,'Feuille1-Catégories'!$C$1:$G$3,3,FALSE)="OUI",OFFSET(M$3,MOD(QUOTIENT(ROW()-ROW($A$20),'Feuille1-Catégories'!$B$6/M$6),M$5),0),IF(MOD($A405-1-M$10,'Feuille1-Catégories'!$F$5+1)=0,M$3,""))),"")</f>
        <v/>
      </c>
      <c r="N405" s="29" t="str">
        <f ca="1">IF(AND($A405&lt;&gt;"",N$9&lt;&gt;""),IF(HLOOKUP(N$9,'Feuille1-Catégories'!$C$1:$G$2,2,FALSE)="OUI",N$3,IF(HLOOKUP(N$9,'Feuille1-Catégories'!$C$1:$G$3,3,FALSE)="OUI",OFFSET(N$3,MOD(QUOTIENT(ROW()-ROW($A$20),'Feuille1-Catégories'!$B$6/N$6),N$5),0),IF(MOD($A405-1-N$10,'Feuille1-Catégories'!$F$5+1)=0,N$3,""))),"")</f>
        <v/>
      </c>
      <c r="O405" s="29" t="str">
        <f ca="1">IF(AND($A405&lt;&gt;"",O$9&lt;&gt;""),IF(HLOOKUP(O$9,'Feuille1-Catégories'!$C$1:$G$2,2,FALSE)="OUI",O$3,IF(HLOOKUP(O$9,'Feuille1-Catégories'!$C$1:$G$3,3,FALSE)="OUI",OFFSET(O$3,MOD(QUOTIENT(ROW()-ROW($A$20),'Feuille1-Catégories'!$B$6/O$6),O$5),0),IF(MOD($A405-1-O$10,'Feuille1-Catégories'!$F$5+1)=0,O$3,""))),"")</f>
        <v/>
      </c>
      <c r="P405" s="29" t="str">
        <f ca="1">IF(AND($A405&lt;&gt;"",P$9&lt;&gt;""),IF(HLOOKUP(P$9,'Feuille1-Catégories'!$C$1:$G$2,2,FALSE)="OUI",P$3,IF(HLOOKUP(P$9,'Feuille1-Catégories'!$C$1:$G$3,3,FALSE)="OUI",OFFSET(P$3,MOD(QUOTIENT(ROW()-ROW($A$20),'Feuille1-Catégories'!$B$6/P$6),P$5),0),IF(MOD($A405-1-P$10,'Feuille1-Catégories'!$F$5+1)=0,P$3,""))),"")</f>
        <v/>
      </c>
      <c r="Q405" s="29" t="str">
        <f ca="1">IF(AND($A405&lt;&gt;"",Q$9&lt;&gt;""),IF(HLOOKUP(Q$9,'Feuille1-Catégories'!$C$1:$G$2,2,FALSE)="OUI",Q$3,IF(HLOOKUP(Q$9,'Feuille1-Catégories'!$C$1:$G$3,3,FALSE)="OUI",OFFSET(Q$3,MOD(QUOTIENT(ROW()-ROW($A$20),'Feuille1-Catégories'!$B$6/Q$6),Q$5),0),IF(MOD($A405-1-Q$10,'Feuille1-Catégories'!$F$5+1)=0,Q$3,""))),"")</f>
        <v/>
      </c>
      <c r="R405" s="29" t="str">
        <f ca="1">IF(AND($A405&lt;&gt;"",R$9&lt;&gt;""),IF(HLOOKUP(R$9,'Feuille1-Catégories'!$C$1:$G$2,2,FALSE)="OUI",R$3,IF(HLOOKUP(R$9,'Feuille1-Catégories'!$C$1:$G$3,3,FALSE)="OUI",OFFSET(R$3,MOD(QUOTIENT(ROW()-ROW($A$20),'Feuille1-Catégories'!$B$6/R$6),R$5),0),IF(MOD($A405-1-R$10,'Feuille1-Catégories'!$F$5+1)=0,R$3,""))),"")</f>
        <v/>
      </c>
      <c r="S405" s="29" t="str">
        <f ca="1">IF(AND($A405&lt;&gt;"",S$9&lt;&gt;""),IF(HLOOKUP(S$9,'Feuille1-Catégories'!$C$1:$G$2,2,FALSE)="OUI",S$3,IF(HLOOKUP(S$9,'Feuille1-Catégories'!$C$1:$G$3,3,FALSE)="OUI",OFFSET(S$3,MOD(QUOTIENT(ROW()-ROW($A$20),'Feuille1-Catégories'!$B$6/S$6),S$5),0),IF(MOD($A405-1-S$10,'Feuille1-Catégories'!$F$5+1)=0,S$3,""))),"")</f>
        <v/>
      </c>
      <c r="T405" s="29" t="str">
        <f ca="1">IF(AND($A405&lt;&gt;"",T$9&lt;&gt;""),IF(HLOOKUP(T$9,'Feuille1-Catégories'!$C$1:$G$2,2,FALSE)="OUI",T$3,IF(HLOOKUP(T$9,'Feuille1-Catégories'!$C$1:$G$3,3,FALSE)="OUI",OFFSET(T$3,MOD(QUOTIENT(ROW()-ROW($A$20),'Feuille1-Catégories'!$B$6/T$6),T$5),0),IF(MOD($A405-1-T$10,'Feuille1-Catégories'!$F$5+1)=0,T$3,""))),"")</f>
        <v/>
      </c>
      <c r="U405" s="29" t="str">
        <f ca="1">IF(AND($A405&lt;&gt;"",U$9&lt;&gt;""),IF(HLOOKUP(U$9,'Feuille1-Catégories'!$C$1:$G$2,2,FALSE)="OUI",U$3,IF(HLOOKUP(U$9,'Feuille1-Catégories'!$C$1:$G$3,3,FALSE)="OUI",OFFSET(U$3,MOD(QUOTIENT(ROW()-ROW($A$20),'Feuille1-Catégories'!$B$6/U$6),U$5),0),IF(MOD($A405-1-U$10,'Feuille1-Catégories'!$F$5+1)=0,U$3,""))),"")</f>
        <v/>
      </c>
      <c r="V405" s="29" t="str">
        <f ca="1">IF(AND($A405&lt;&gt;"",V$9&lt;&gt;""),IF(HLOOKUP(V$9,'Feuille1-Catégories'!$C$1:$G$2,2,FALSE)="OUI",V$3,IF(HLOOKUP(V$9,'Feuille1-Catégories'!$C$1:$G$3,3,FALSE)="OUI",OFFSET(V$3,MOD(QUOTIENT(ROW()-ROW($A$20),'Feuille1-Catégories'!$B$6/V$6),V$5),0),IF(MOD($A405-1-V$10,'Feuille1-Catégories'!$F$5+1)=0,V$3,""))),"")</f>
        <v/>
      </c>
      <c r="W405" s="29" t="str">
        <f ca="1">IF(AND($A405&lt;&gt;"",W$9&lt;&gt;""),IF(HLOOKUP(W$9,'Feuille1-Catégories'!$C$1:$G$2,2,FALSE)="OUI",W$3,IF(HLOOKUP(W$9,'Feuille1-Catégories'!$C$1:$G$3,3,FALSE)="OUI",OFFSET(W$3,MOD(QUOTIENT(ROW()-ROW($A$20),'Feuille1-Catégories'!$B$6/W$6),W$5),0),IF(MOD($A405-1-W$10,'Feuille1-Catégories'!$F$5+1)=0,W$3,""))),"")</f>
        <v/>
      </c>
      <c r="X405" s="29" t="str">
        <f ca="1">IF(AND($A405&lt;&gt;"",X$9&lt;&gt;""),IF(HLOOKUP(X$9,'Feuille1-Catégories'!$C$1:$G$2,2,FALSE)="OUI",X$3,IF(HLOOKUP(X$9,'Feuille1-Catégories'!$C$1:$G$3,3,FALSE)="OUI",OFFSET(X$3,MOD(QUOTIENT(ROW()-ROW($A$20),'Feuille1-Catégories'!$B$6/X$6),X$5),0),IF(MOD($A405-1-X$10,'Feuille1-Catégories'!$F$5+1)=0,X$3,""))),"")</f>
        <v/>
      </c>
      <c r="Y405" s="29" t="str">
        <f ca="1">IF(AND($A405&lt;&gt;"",Y$9&lt;&gt;""),IF(HLOOKUP(Y$9,'Feuille1-Catégories'!$C$1:$G$2,2,FALSE)="OUI",Y$3,IF(HLOOKUP(Y$9,'Feuille1-Catégories'!$C$1:$G$3,3,FALSE)="OUI",OFFSET(Y$3,MOD(QUOTIENT(ROW()-ROW($A$20),'Feuille1-Catégories'!$B$6/Y$6),Y$5),0),IF(MOD($A405-1-Y$10,'Feuille1-Catégories'!$F$5+1)=0,Y$3,""))),"")</f>
        <v/>
      </c>
      <c r="Z405" s="29" t="str">
        <f ca="1">IF(AND($A405&lt;&gt;"",Z$9&lt;&gt;""),IF(HLOOKUP(Z$9,'Feuille1-Catégories'!$C$1:$G$2,2,FALSE)="OUI",Z$3,IF(HLOOKUP(Z$9,'Feuille1-Catégories'!$C$1:$G$3,3,FALSE)="OUI",OFFSET(Z$3,MOD(QUOTIENT(ROW()-ROW($A$20),'Feuille1-Catégories'!$B$6/Z$6),Z$5),0),IF(MOD($A405-1-Z$10,'Feuille1-Catégories'!$F$5+1)=0,Z$3,""))),"")</f>
        <v/>
      </c>
    </row>
    <row r="406" spans="1:26" ht="17" x14ac:dyDescent="0.2">
      <c r="A406" s="21" t="str">
        <f>IF('Feuille2-Prix de vente'!A406&lt;&gt;"",'Feuille2-Prix de vente'!A406,"")</f>
        <v/>
      </c>
      <c r="B406" s="33" t="str">
        <f>IF('Feuille2-Prix de vente'!B406&lt;&gt;"",'Feuille2-Prix de vente'!B406,"")</f>
        <v/>
      </c>
      <c r="C406" s="10" t="str">
        <f>IF('Feuille2-Prix de vente'!C406&lt;&gt;"",'Feuille2-Prix de vente'!C406,"")</f>
        <v/>
      </c>
      <c r="D406" s="10" t="str">
        <f t="shared" si="6"/>
        <v/>
      </c>
      <c r="E406" s="10" t="str">
        <f>IF('Feuille2-Prix de vente'!E406&lt;&gt;"",'Feuille2-Prix de vente'!E406,"")</f>
        <v/>
      </c>
      <c r="F406" s="29" t="str">
        <f ca="1">IF(AND($A406&lt;&gt;"",F$9&lt;&gt;""),IF(HLOOKUP(F$9,'Feuille1-Catégories'!$C$1:$G$2,2,FALSE)="OUI",F$3,IF(HLOOKUP(F$9,'Feuille1-Catégories'!$C$1:$G$3,3,FALSE)="OUI",OFFSET(F$3,MOD(QUOTIENT(ROW()-ROW($A$20),'Feuille1-Catégories'!$B$6/F$6),F$5),0),IF(MOD($A406-1-F$10,'Feuille1-Catégories'!$F$5+1)=0,F$3,""))),"")</f>
        <v/>
      </c>
      <c r="G406" s="29" t="str">
        <f ca="1">IF(AND($A406&lt;&gt;"",G$9&lt;&gt;""),IF(HLOOKUP(G$9,'Feuille1-Catégories'!$C$1:$G$2,2,FALSE)="OUI",G$3,IF(HLOOKUP(G$9,'Feuille1-Catégories'!$C$1:$G$3,3,FALSE)="OUI",OFFSET(G$3,MOD(QUOTIENT(ROW()-ROW($A$20),'Feuille1-Catégories'!$B$6/G$6),G$5),0),IF(MOD($A406-1-G$10,'Feuille1-Catégories'!$F$5+1)=0,G$3,""))),"")</f>
        <v/>
      </c>
      <c r="H406" s="29" t="str">
        <f ca="1">IF(AND($A406&lt;&gt;"",H$9&lt;&gt;""),IF(HLOOKUP(H$9,'Feuille1-Catégories'!$C$1:$G$2,2,FALSE)="OUI",H$3,IF(HLOOKUP(H$9,'Feuille1-Catégories'!$C$1:$G$3,3,FALSE)="OUI",OFFSET(H$3,MOD(QUOTIENT(ROW()-ROW($A$20),'Feuille1-Catégories'!$B$6/H$6),H$5),0),IF(MOD($A406-1-H$10,'Feuille1-Catégories'!$F$5+1)=0,H$3,""))),"")</f>
        <v/>
      </c>
      <c r="I406" s="29" t="str">
        <f ca="1">IF(AND($A406&lt;&gt;"",I$9&lt;&gt;""),IF(HLOOKUP(I$9,'Feuille1-Catégories'!$C$1:$G$2,2,FALSE)="OUI",I$3,IF(HLOOKUP(I$9,'Feuille1-Catégories'!$C$1:$G$3,3,FALSE)="OUI",OFFSET(I$3,MOD(QUOTIENT(ROW()-ROW($A$20),'Feuille1-Catégories'!$B$6/I$6),I$5),0),IF(MOD($A406-1-I$10,'Feuille1-Catégories'!$F$5+1)=0,I$3,""))),"")</f>
        <v/>
      </c>
      <c r="J406" s="29" t="str">
        <f ca="1">IF(AND($A406&lt;&gt;"",J$9&lt;&gt;""),IF(HLOOKUP(J$9,'Feuille1-Catégories'!$C$1:$G$2,2,FALSE)="OUI",J$3,IF(HLOOKUP(J$9,'Feuille1-Catégories'!$C$1:$G$3,3,FALSE)="OUI",OFFSET(J$3,MOD(QUOTIENT(ROW()-ROW($A$20),'Feuille1-Catégories'!$B$6/J$6),J$5),0),IF(MOD($A406-1-J$10,'Feuille1-Catégories'!$F$5+1)=0,J$3,""))),"")</f>
        <v/>
      </c>
      <c r="K406" s="29" t="str">
        <f ca="1">IF(AND($A406&lt;&gt;"",K$9&lt;&gt;""),IF(HLOOKUP(K$9,'Feuille1-Catégories'!$C$1:$G$2,2,FALSE)="OUI",K$3,IF(HLOOKUP(K$9,'Feuille1-Catégories'!$C$1:$G$3,3,FALSE)="OUI",OFFSET(K$3,MOD(QUOTIENT(ROW()-ROW($A$20),'Feuille1-Catégories'!$B$6/K$6),K$5),0),IF(MOD($A406-1-K$10,'Feuille1-Catégories'!$F$5+1)=0,K$3,""))),"")</f>
        <v/>
      </c>
      <c r="L406" s="29" t="str">
        <f ca="1">IF(AND($A406&lt;&gt;"",L$9&lt;&gt;""),IF(HLOOKUP(L$9,'Feuille1-Catégories'!$C$1:$G$2,2,FALSE)="OUI",L$3,IF(HLOOKUP(L$9,'Feuille1-Catégories'!$C$1:$G$3,3,FALSE)="OUI",OFFSET(L$3,MOD(QUOTIENT(ROW()-ROW($A$20),'Feuille1-Catégories'!$B$6/L$6),L$5),0),IF(MOD($A406-1-L$10,'Feuille1-Catégories'!$F$5+1)=0,L$3,""))),"")</f>
        <v/>
      </c>
      <c r="M406" s="29" t="str">
        <f ca="1">IF(AND($A406&lt;&gt;"",M$9&lt;&gt;""),IF(HLOOKUP(M$9,'Feuille1-Catégories'!$C$1:$G$2,2,FALSE)="OUI",M$3,IF(HLOOKUP(M$9,'Feuille1-Catégories'!$C$1:$G$3,3,FALSE)="OUI",OFFSET(M$3,MOD(QUOTIENT(ROW()-ROW($A$20),'Feuille1-Catégories'!$B$6/M$6),M$5),0),IF(MOD($A406-1-M$10,'Feuille1-Catégories'!$F$5+1)=0,M$3,""))),"")</f>
        <v/>
      </c>
      <c r="N406" s="29" t="str">
        <f ca="1">IF(AND($A406&lt;&gt;"",N$9&lt;&gt;""),IF(HLOOKUP(N$9,'Feuille1-Catégories'!$C$1:$G$2,2,FALSE)="OUI",N$3,IF(HLOOKUP(N$9,'Feuille1-Catégories'!$C$1:$G$3,3,FALSE)="OUI",OFFSET(N$3,MOD(QUOTIENT(ROW()-ROW($A$20),'Feuille1-Catégories'!$B$6/N$6),N$5),0),IF(MOD($A406-1-N$10,'Feuille1-Catégories'!$F$5+1)=0,N$3,""))),"")</f>
        <v/>
      </c>
      <c r="O406" s="29" t="str">
        <f ca="1">IF(AND($A406&lt;&gt;"",O$9&lt;&gt;""),IF(HLOOKUP(O$9,'Feuille1-Catégories'!$C$1:$G$2,2,FALSE)="OUI",O$3,IF(HLOOKUP(O$9,'Feuille1-Catégories'!$C$1:$G$3,3,FALSE)="OUI",OFFSET(O$3,MOD(QUOTIENT(ROW()-ROW($A$20),'Feuille1-Catégories'!$B$6/O$6),O$5),0),IF(MOD($A406-1-O$10,'Feuille1-Catégories'!$F$5+1)=0,O$3,""))),"")</f>
        <v/>
      </c>
      <c r="P406" s="29" t="str">
        <f ca="1">IF(AND($A406&lt;&gt;"",P$9&lt;&gt;""),IF(HLOOKUP(P$9,'Feuille1-Catégories'!$C$1:$G$2,2,FALSE)="OUI",P$3,IF(HLOOKUP(P$9,'Feuille1-Catégories'!$C$1:$G$3,3,FALSE)="OUI",OFFSET(P$3,MOD(QUOTIENT(ROW()-ROW($A$20),'Feuille1-Catégories'!$B$6/P$6),P$5),0),IF(MOD($A406-1-P$10,'Feuille1-Catégories'!$F$5+1)=0,P$3,""))),"")</f>
        <v/>
      </c>
      <c r="Q406" s="29" t="str">
        <f ca="1">IF(AND($A406&lt;&gt;"",Q$9&lt;&gt;""),IF(HLOOKUP(Q$9,'Feuille1-Catégories'!$C$1:$G$2,2,FALSE)="OUI",Q$3,IF(HLOOKUP(Q$9,'Feuille1-Catégories'!$C$1:$G$3,3,FALSE)="OUI",OFFSET(Q$3,MOD(QUOTIENT(ROW()-ROW($A$20),'Feuille1-Catégories'!$B$6/Q$6),Q$5),0),IF(MOD($A406-1-Q$10,'Feuille1-Catégories'!$F$5+1)=0,Q$3,""))),"")</f>
        <v/>
      </c>
      <c r="R406" s="29" t="str">
        <f ca="1">IF(AND($A406&lt;&gt;"",R$9&lt;&gt;""),IF(HLOOKUP(R$9,'Feuille1-Catégories'!$C$1:$G$2,2,FALSE)="OUI",R$3,IF(HLOOKUP(R$9,'Feuille1-Catégories'!$C$1:$G$3,3,FALSE)="OUI",OFFSET(R$3,MOD(QUOTIENT(ROW()-ROW($A$20),'Feuille1-Catégories'!$B$6/R$6),R$5),0),IF(MOD($A406-1-R$10,'Feuille1-Catégories'!$F$5+1)=0,R$3,""))),"")</f>
        <v/>
      </c>
      <c r="S406" s="29" t="str">
        <f ca="1">IF(AND($A406&lt;&gt;"",S$9&lt;&gt;""),IF(HLOOKUP(S$9,'Feuille1-Catégories'!$C$1:$G$2,2,FALSE)="OUI",S$3,IF(HLOOKUP(S$9,'Feuille1-Catégories'!$C$1:$G$3,3,FALSE)="OUI",OFFSET(S$3,MOD(QUOTIENT(ROW()-ROW($A$20),'Feuille1-Catégories'!$B$6/S$6),S$5),0),IF(MOD($A406-1-S$10,'Feuille1-Catégories'!$F$5+1)=0,S$3,""))),"")</f>
        <v/>
      </c>
      <c r="T406" s="29" t="str">
        <f ca="1">IF(AND($A406&lt;&gt;"",T$9&lt;&gt;""),IF(HLOOKUP(T$9,'Feuille1-Catégories'!$C$1:$G$2,2,FALSE)="OUI",T$3,IF(HLOOKUP(T$9,'Feuille1-Catégories'!$C$1:$G$3,3,FALSE)="OUI",OFFSET(T$3,MOD(QUOTIENT(ROW()-ROW($A$20),'Feuille1-Catégories'!$B$6/T$6),T$5),0),IF(MOD($A406-1-T$10,'Feuille1-Catégories'!$F$5+1)=0,T$3,""))),"")</f>
        <v/>
      </c>
      <c r="U406" s="29" t="str">
        <f ca="1">IF(AND($A406&lt;&gt;"",U$9&lt;&gt;""),IF(HLOOKUP(U$9,'Feuille1-Catégories'!$C$1:$G$2,2,FALSE)="OUI",U$3,IF(HLOOKUP(U$9,'Feuille1-Catégories'!$C$1:$G$3,3,FALSE)="OUI",OFFSET(U$3,MOD(QUOTIENT(ROW()-ROW($A$20),'Feuille1-Catégories'!$B$6/U$6),U$5),0),IF(MOD($A406-1-U$10,'Feuille1-Catégories'!$F$5+1)=0,U$3,""))),"")</f>
        <v/>
      </c>
      <c r="V406" s="29" t="str">
        <f ca="1">IF(AND($A406&lt;&gt;"",V$9&lt;&gt;""),IF(HLOOKUP(V$9,'Feuille1-Catégories'!$C$1:$G$2,2,FALSE)="OUI",V$3,IF(HLOOKUP(V$9,'Feuille1-Catégories'!$C$1:$G$3,3,FALSE)="OUI",OFFSET(V$3,MOD(QUOTIENT(ROW()-ROW($A$20),'Feuille1-Catégories'!$B$6/V$6),V$5),0),IF(MOD($A406-1-V$10,'Feuille1-Catégories'!$F$5+1)=0,V$3,""))),"")</f>
        <v/>
      </c>
      <c r="W406" s="29" t="str">
        <f ca="1">IF(AND($A406&lt;&gt;"",W$9&lt;&gt;""),IF(HLOOKUP(W$9,'Feuille1-Catégories'!$C$1:$G$2,2,FALSE)="OUI",W$3,IF(HLOOKUP(W$9,'Feuille1-Catégories'!$C$1:$G$3,3,FALSE)="OUI",OFFSET(W$3,MOD(QUOTIENT(ROW()-ROW($A$20),'Feuille1-Catégories'!$B$6/W$6),W$5),0),IF(MOD($A406-1-W$10,'Feuille1-Catégories'!$F$5+1)=0,W$3,""))),"")</f>
        <v/>
      </c>
      <c r="X406" s="29" t="str">
        <f ca="1">IF(AND($A406&lt;&gt;"",X$9&lt;&gt;""),IF(HLOOKUP(X$9,'Feuille1-Catégories'!$C$1:$G$2,2,FALSE)="OUI",X$3,IF(HLOOKUP(X$9,'Feuille1-Catégories'!$C$1:$G$3,3,FALSE)="OUI",OFFSET(X$3,MOD(QUOTIENT(ROW()-ROW($A$20),'Feuille1-Catégories'!$B$6/X$6),X$5),0),IF(MOD($A406-1-X$10,'Feuille1-Catégories'!$F$5+1)=0,X$3,""))),"")</f>
        <v/>
      </c>
      <c r="Y406" s="29" t="str">
        <f ca="1">IF(AND($A406&lt;&gt;"",Y$9&lt;&gt;""),IF(HLOOKUP(Y$9,'Feuille1-Catégories'!$C$1:$G$2,2,FALSE)="OUI",Y$3,IF(HLOOKUP(Y$9,'Feuille1-Catégories'!$C$1:$G$3,3,FALSE)="OUI",OFFSET(Y$3,MOD(QUOTIENT(ROW()-ROW($A$20),'Feuille1-Catégories'!$B$6/Y$6),Y$5),0),IF(MOD($A406-1-Y$10,'Feuille1-Catégories'!$F$5+1)=0,Y$3,""))),"")</f>
        <v/>
      </c>
      <c r="Z406" s="29" t="str">
        <f ca="1">IF(AND($A406&lt;&gt;"",Z$9&lt;&gt;""),IF(HLOOKUP(Z$9,'Feuille1-Catégories'!$C$1:$G$2,2,FALSE)="OUI",Z$3,IF(HLOOKUP(Z$9,'Feuille1-Catégories'!$C$1:$G$3,3,FALSE)="OUI",OFFSET(Z$3,MOD(QUOTIENT(ROW()-ROW($A$20),'Feuille1-Catégories'!$B$6/Z$6),Z$5),0),IF(MOD($A406-1-Z$10,'Feuille1-Catégories'!$F$5+1)=0,Z$3,""))),"")</f>
        <v/>
      </c>
    </row>
    <row r="407" spans="1:26" ht="17" x14ac:dyDescent="0.2">
      <c r="A407" s="21" t="str">
        <f>IF('Feuille2-Prix de vente'!A407&lt;&gt;"",'Feuille2-Prix de vente'!A407,"")</f>
        <v/>
      </c>
      <c r="B407" s="33" t="str">
        <f>IF('Feuille2-Prix de vente'!B407&lt;&gt;"",'Feuille2-Prix de vente'!B407,"")</f>
        <v/>
      </c>
      <c r="C407" s="10" t="str">
        <f>IF('Feuille2-Prix de vente'!C407&lt;&gt;"",'Feuille2-Prix de vente'!C407,"")</f>
        <v/>
      </c>
      <c r="D407" s="10" t="str">
        <f t="shared" si="6"/>
        <v/>
      </c>
      <c r="E407" s="10" t="str">
        <f>IF('Feuille2-Prix de vente'!E407&lt;&gt;"",'Feuille2-Prix de vente'!E407,"")</f>
        <v/>
      </c>
      <c r="F407" s="29" t="str">
        <f ca="1">IF(AND($A407&lt;&gt;"",F$9&lt;&gt;""),IF(HLOOKUP(F$9,'Feuille1-Catégories'!$C$1:$G$2,2,FALSE)="OUI",F$3,IF(HLOOKUP(F$9,'Feuille1-Catégories'!$C$1:$G$3,3,FALSE)="OUI",OFFSET(F$3,MOD(QUOTIENT(ROW()-ROW($A$20),'Feuille1-Catégories'!$B$6/F$6),F$5),0),IF(MOD($A407-1-F$10,'Feuille1-Catégories'!$F$5+1)=0,F$3,""))),"")</f>
        <v/>
      </c>
      <c r="G407" s="29" t="str">
        <f ca="1">IF(AND($A407&lt;&gt;"",G$9&lt;&gt;""),IF(HLOOKUP(G$9,'Feuille1-Catégories'!$C$1:$G$2,2,FALSE)="OUI",G$3,IF(HLOOKUP(G$9,'Feuille1-Catégories'!$C$1:$G$3,3,FALSE)="OUI",OFFSET(G$3,MOD(QUOTIENT(ROW()-ROW($A$20),'Feuille1-Catégories'!$B$6/G$6),G$5),0),IF(MOD($A407-1-G$10,'Feuille1-Catégories'!$F$5+1)=0,G$3,""))),"")</f>
        <v/>
      </c>
      <c r="H407" s="29" t="str">
        <f ca="1">IF(AND($A407&lt;&gt;"",H$9&lt;&gt;""),IF(HLOOKUP(H$9,'Feuille1-Catégories'!$C$1:$G$2,2,FALSE)="OUI",H$3,IF(HLOOKUP(H$9,'Feuille1-Catégories'!$C$1:$G$3,3,FALSE)="OUI",OFFSET(H$3,MOD(QUOTIENT(ROW()-ROW($A$20),'Feuille1-Catégories'!$B$6/H$6),H$5),0),IF(MOD($A407-1-H$10,'Feuille1-Catégories'!$F$5+1)=0,H$3,""))),"")</f>
        <v/>
      </c>
      <c r="I407" s="29" t="str">
        <f ca="1">IF(AND($A407&lt;&gt;"",I$9&lt;&gt;""),IF(HLOOKUP(I$9,'Feuille1-Catégories'!$C$1:$G$2,2,FALSE)="OUI",I$3,IF(HLOOKUP(I$9,'Feuille1-Catégories'!$C$1:$G$3,3,FALSE)="OUI",OFFSET(I$3,MOD(QUOTIENT(ROW()-ROW($A$20),'Feuille1-Catégories'!$B$6/I$6),I$5),0),IF(MOD($A407-1-I$10,'Feuille1-Catégories'!$F$5+1)=0,I$3,""))),"")</f>
        <v/>
      </c>
      <c r="J407" s="29" t="str">
        <f ca="1">IF(AND($A407&lt;&gt;"",J$9&lt;&gt;""),IF(HLOOKUP(J$9,'Feuille1-Catégories'!$C$1:$G$2,2,FALSE)="OUI",J$3,IF(HLOOKUP(J$9,'Feuille1-Catégories'!$C$1:$G$3,3,FALSE)="OUI",OFFSET(J$3,MOD(QUOTIENT(ROW()-ROW($A$20),'Feuille1-Catégories'!$B$6/J$6),J$5),0),IF(MOD($A407-1-J$10,'Feuille1-Catégories'!$F$5+1)=0,J$3,""))),"")</f>
        <v/>
      </c>
      <c r="K407" s="29" t="str">
        <f ca="1">IF(AND($A407&lt;&gt;"",K$9&lt;&gt;""),IF(HLOOKUP(K$9,'Feuille1-Catégories'!$C$1:$G$2,2,FALSE)="OUI",K$3,IF(HLOOKUP(K$9,'Feuille1-Catégories'!$C$1:$G$3,3,FALSE)="OUI",OFFSET(K$3,MOD(QUOTIENT(ROW()-ROW($A$20),'Feuille1-Catégories'!$B$6/K$6),K$5),0),IF(MOD($A407-1-K$10,'Feuille1-Catégories'!$F$5+1)=0,K$3,""))),"")</f>
        <v/>
      </c>
      <c r="L407" s="29" t="str">
        <f ca="1">IF(AND($A407&lt;&gt;"",L$9&lt;&gt;""),IF(HLOOKUP(L$9,'Feuille1-Catégories'!$C$1:$G$2,2,FALSE)="OUI",L$3,IF(HLOOKUP(L$9,'Feuille1-Catégories'!$C$1:$G$3,3,FALSE)="OUI",OFFSET(L$3,MOD(QUOTIENT(ROW()-ROW($A$20),'Feuille1-Catégories'!$B$6/L$6),L$5),0),IF(MOD($A407-1-L$10,'Feuille1-Catégories'!$F$5+1)=0,L$3,""))),"")</f>
        <v/>
      </c>
      <c r="M407" s="29" t="str">
        <f ca="1">IF(AND($A407&lt;&gt;"",M$9&lt;&gt;""),IF(HLOOKUP(M$9,'Feuille1-Catégories'!$C$1:$G$2,2,FALSE)="OUI",M$3,IF(HLOOKUP(M$9,'Feuille1-Catégories'!$C$1:$G$3,3,FALSE)="OUI",OFFSET(M$3,MOD(QUOTIENT(ROW()-ROW($A$20),'Feuille1-Catégories'!$B$6/M$6),M$5),0),IF(MOD($A407-1-M$10,'Feuille1-Catégories'!$F$5+1)=0,M$3,""))),"")</f>
        <v/>
      </c>
      <c r="N407" s="29" t="str">
        <f ca="1">IF(AND($A407&lt;&gt;"",N$9&lt;&gt;""),IF(HLOOKUP(N$9,'Feuille1-Catégories'!$C$1:$G$2,2,FALSE)="OUI",N$3,IF(HLOOKUP(N$9,'Feuille1-Catégories'!$C$1:$G$3,3,FALSE)="OUI",OFFSET(N$3,MOD(QUOTIENT(ROW()-ROW($A$20),'Feuille1-Catégories'!$B$6/N$6),N$5),0),IF(MOD($A407-1-N$10,'Feuille1-Catégories'!$F$5+1)=0,N$3,""))),"")</f>
        <v/>
      </c>
      <c r="O407" s="29" t="str">
        <f ca="1">IF(AND($A407&lt;&gt;"",O$9&lt;&gt;""),IF(HLOOKUP(O$9,'Feuille1-Catégories'!$C$1:$G$2,2,FALSE)="OUI",O$3,IF(HLOOKUP(O$9,'Feuille1-Catégories'!$C$1:$G$3,3,FALSE)="OUI",OFFSET(O$3,MOD(QUOTIENT(ROW()-ROW($A$20),'Feuille1-Catégories'!$B$6/O$6),O$5),0),IF(MOD($A407-1-O$10,'Feuille1-Catégories'!$F$5+1)=0,O$3,""))),"")</f>
        <v/>
      </c>
      <c r="P407" s="29" t="str">
        <f ca="1">IF(AND($A407&lt;&gt;"",P$9&lt;&gt;""),IF(HLOOKUP(P$9,'Feuille1-Catégories'!$C$1:$G$2,2,FALSE)="OUI",P$3,IF(HLOOKUP(P$9,'Feuille1-Catégories'!$C$1:$G$3,3,FALSE)="OUI",OFFSET(P$3,MOD(QUOTIENT(ROW()-ROW($A$20),'Feuille1-Catégories'!$B$6/P$6),P$5),0),IF(MOD($A407-1-P$10,'Feuille1-Catégories'!$F$5+1)=0,P$3,""))),"")</f>
        <v/>
      </c>
      <c r="Q407" s="29" t="str">
        <f ca="1">IF(AND($A407&lt;&gt;"",Q$9&lt;&gt;""),IF(HLOOKUP(Q$9,'Feuille1-Catégories'!$C$1:$G$2,2,FALSE)="OUI",Q$3,IF(HLOOKUP(Q$9,'Feuille1-Catégories'!$C$1:$G$3,3,FALSE)="OUI",OFFSET(Q$3,MOD(QUOTIENT(ROW()-ROW($A$20),'Feuille1-Catégories'!$B$6/Q$6),Q$5),0),IF(MOD($A407-1-Q$10,'Feuille1-Catégories'!$F$5+1)=0,Q$3,""))),"")</f>
        <v/>
      </c>
      <c r="R407" s="29" t="str">
        <f ca="1">IF(AND($A407&lt;&gt;"",R$9&lt;&gt;""),IF(HLOOKUP(R$9,'Feuille1-Catégories'!$C$1:$G$2,2,FALSE)="OUI",R$3,IF(HLOOKUP(R$9,'Feuille1-Catégories'!$C$1:$G$3,3,FALSE)="OUI",OFFSET(R$3,MOD(QUOTIENT(ROW()-ROW($A$20),'Feuille1-Catégories'!$B$6/R$6),R$5),0),IF(MOD($A407-1-R$10,'Feuille1-Catégories'!$F$5+1)=0,R$3,""))),"")</f>
        <v/>
      </c>
      <c r="S407" s="29" t="str">
        <f ca="1">IF(AND($A407&lt;&gt;"",S$9&lt;&gt;""),IF(HLOOKUP(S$9,'Feuille1-Catégories'!$C$1:$G$2,2,FALSE)="OUI",S$3,IF(HLOOKUP(S$9,'Feuille1-Catégories'!$C$1:$G$3,3,FALSE)="OUI",OFFSET(S$3,MOD(QUOTIENT(ROW()-ROW($A$20),'Feuille1-Catégories'!$B$6/S$6),S$5),0),IF(MOD($A407-1-S$10,'Feuille1-Catégories'!$F$5+1)=0,S$3,""))),"")</f>
        <v/>
      </c>
      <c r="T407" s="29" t="str">
        <f ca="1">IF(AND($A407&lt;&gt;"",T$9&lt;&gt;""),IF(HLOOKUP(T$9,'Feuille1-Catégories'!$C$1:$G$2,2,FALSE)="OUI",T$3,IF(HLOOKUP(T$9,'Feuille1-Catégories'!$C$1:$G$3,3,FALSE)="OUI",OFFSET(T$3,MOD(QUOTIENT(ROW()-ROW($A$20),'Feuille1-Catégories'!$B$6/T$6),T$5),0),IF(MOD($A407-1-T$10,'Feuille1-Catégories'!$F$5+1)=0,T$3,""))),"")</f>
        <v/>
      </c>
      <c r="U407" s="29" t="str">
        <f ca="1">IF(AND($A407&lt;&gt;"",U$9&lt;&gt;""),IF(HLOOKUP(U$9,'Feuille1-Catégories'!$C$1:$G$2,2,FALSE)="OUI",U$3,IF(HLOOKUP(U$9,'Feuille1-Catégories'!$C$1:$G$3,3,FALSE)="OUI",OFFSET(U$3,MOD(QUOTIENT(ROW()-ROW($A$20),'Feuille1-Catégories'!$B$6/U$6),U$5),0),IF(MOD($A407-1-U$10,'Feuille1-Catégories'!$F$5+1)=0,U$3,""))),"")</f>
        <v/>
      </c>
      <c r="V407" s="29" t="str">
        <f ca="1">IF(AND($A407&lt;&gt;"",V$9&lt;&gt;""),IF(HLOOKUP(V$9,'Feuille1-Catégories'!$C$1:$G$2,2,FALSE)="OUI",V$3,IF(HLOOKUP(V$9,'Feuille1-Catégories'!$C$1:$G$3,3,FALSE)="OUI",OFFSET(V$3,MOD(QUOTIENT(ROW()-ROW($A$20),'Feuille1-Catégories'!$B$6/V$6),V$5),0),IF(MOD($A407-1-V$10,'Feuille1-Catégories'!$F$5+1)=0,V$3,""))),"")</f>
        <v/>
      </c>
      <c r="W407" s="29" t="str">
        <f ca="1">IF(AND($A407&lt;&gt;"",W$9&lt;&gt;""),IF(HLOOKUP(W$9,'Feuille1-Catégories'!$C$1:$G$2,2,FALSE)="OUI",W$3,IF(HLOOKUP(W$9,'Feuille1-Catégories'!$C$1:$G$3,3,FALSE)="OUI",OFFSET(W$3,MOD(QUOTIENT(ROW()-ROW($A$20),'Feuille1-Catégories'!$B$6/W$6),W$5),0),IF(MOD($A407-1-W$10,'Feuille1-Catégories'!$F$5+1)=0,W$3,""))),"")</f>
        <v/>
      </c>
      <c r="X407" s="29" t="str">
        <f ca="1">IF(AND($A407&lt;&gt;"",X$9&lt;&gt;""),IF(HLOOKUP(X$9,'Feuille1-Catégories'!$C$1:$G$2,2,FALSE)="OUI",X$3,IF(HLOOKUP(X$9,'Feuille1-Catégories'!$C$1:$G$3,3,FALSE)="OUI",OFFSET(X$3,MOD(QUOTIENT(ROW()-ROW($A$20),'Feuille1-Catégories'!$B$6/X$6),X$5),0),IF(MOD($A407-1-X$10,'Feuille1-Catégories'!$F$5+1)=0,X$3,""))),"")</f>
        <v/>
      </c>
      <c r="Y407" s="29" t="str">
        <f ca="1">IF(AND($A407&lt;&gt;"",Y$9&lt;&gt;""),IF(HLOOKUP(Y$9,'Feuille1-Catégories'!$C$1:$G$2,2,FALSE)="OUI",Y$3,IF(HLOOKUP(Y$9,'Feuille1-Catégories'!$C$1:$G$3,3,FALSE)="OUI",OFFSET(Y$3,MOD(QUOTIENT(ROW()-ROW($A$20),'Feuille1-Catégories'!$B$6/Y$6),Y$5),0),IF(MOD($A407-1-Y$10,'Feuille1-Catégories'!$F$5+1)=0,Y$3,""))),"")</f>
        <v/>
      </c>
      <c r="Z407" s="29" t="str">
        <f ca="1">IF(AND($A407&lt;&gt;"",Z$9&lt;&gt;""),IF(HLOOKUP(Z$9,'Feuille1-Catégories'!$C$1:$G$2,2,FALSE)="OUI",Z$3,IF(HLOOKUP(Z$9,'Feuille1-Catégories'!$C$1:$G$3,3,FALSE)="OUI",OFFSET(Z$3,MOD(QUOTIENT(ROW()-ROW($A$20),'Feuille1-Catégories'!$B$6/Z$6),Z$5),0),IF(MOD($A407-1-Z$10,'Feuille1-Catégories'!$F$5+1)=0,Z$3,""))),"")</f>
        <v/>
      </c>
    </row>
    <row r="408" spans="1:26" ht="17" x14ac:dyDescent="0.2">
      <c r="A408" s="21" t="str">
        <f>IF('Feuille2-Prix de vente'!A408&lt;&gt;"",'Feuille2-Prix de vente'!A408,"")</f>
        <v/>
      </c>
      <c r="B408" s="33" t="str">
        <f>IF('Feuille2-Prix de vente'!B408&lt;&gt;"",'Feuille2-Prix de vente'!B408,"")</f>
        <v/>
      </c>
      <c r="C408" s="10" t="str">
        <f>IF('Feuille2-Prix de vente'!C408&lt;&gt;"",'Feuille2-Prix de vente'!C408,"")</f>
        <v/>
      </c>
      <c r="D408" s="10" t="str">
        <f t="shared" si="6"/>
        <v/>
      </c>
      <c r="E408" s="10" t="str">
        <f>IF('Feuille2-Prix de vente'!E408&lt;&gt;"",'Feuille2-Prix de vente'!E408,"")</f>
        <v/>
      </c>
      <c r="F408" s="29" t="str">
        <f ca="1">IF(AND($A408&lt;&gt;"",F$9&lt;&gt;""),IF(HLOOKUP(F$9,'Feuille1-Catégories'!$C$1:$G$2,2,FALSE)="OUI",F$3,IF(HLOOKUP(F$9,'Feuille1-Catégories'!$C$1:$G$3,3,FALSE)="OUI",OFFSET(F$3,MOD(QUOTIENT(ROW()-ROW($A$20),'Feuille1-Catégories'!$B$6/F$6),F$5),0),IF(MOD($A408-1-F$10,'Feuille1-Catégories'!$F$5+1)=0,F$3,""))),"")</f>
        <v/>
      </c>
      <c r="G408" s="29" t="str">
        <f ca="1">IF(AND($A408&lt;&gt;"",G$9&lt;&gt;""),IF(HLOOKUP(G$9,'Feuille1-Catégories'!$C$1:$G$2,2,FALSE)="OUI",G$3,IF(HLOOKUP(G$9,'Feuille1-Catégories'!$C$1:$G$3,3,FALSE)="OUI",OFFSET(G$3,MOD(QUOTIENT(ROW()-ROW($A$20),'Feuille1-Catégories'!$B$6/G$6),G$5),0),IF(MOD($A408-1-G$10,'Feuille1-Catégories'!$F$5+1)=0,G$3,""))),"")</f>
        <v/>
      </c>
      <c r="H408" s="29" t="str">
        <f ca="1">IF(AND($A408&lt;&gt;"",H$9&lt;&gt;""),IF(HLOOKUP(H$9,'Feuille1-Catégories'!$C$1:$G$2,2,FALSE)="OUI",H$3,IF(HLOOKUP(H$9,'Feuille1-Catégories'!$C$1:$G$3,3,FALSE)="OUI",OFFSET(H$3,MOD(QUOTIENT(ROW()-ROW($A$20),'Feuille1-Catégories'!$B$6/H$6),H$5),0),IF(MOD($A408-1-H$10,'Feuille1-Catégories'!$F$5+1)=0,H$3,""))),"")</f>
        <v/>
      </c>
      <c r="I408" s="29" t="str">
        <f ca="1">IF(AND($A408&lt;&gt;"",I$9&lt;&gt;""),IF(HLOOKUP(I$9,'Feuille1-Catégories'!$C$1:$G$2,2,FALSE)="OUI",I$3,IF(HLOOKUP(I$9,'Feuille1-Catégories'!$C$1:$G$3,3,FALSE)="OUI",OFFSET(I$3,MOD(QUOTIENT(ROW()-ROW($A$20),'Feuille1-Catégories'!$B$6/I$6),I$5),0),IF(MOD($A408-1-I$10,'Feuille1-Catégories'!$F$5+1)=0,I$3,""))),"")</f>
        <v/>
      </c>
      <c r="J408" s="29" t="str">
        <f ca="1">IF(AND($A408&lt;&gt;"",J$9&lt;&gt;""),IF(HLOOKUP(J$9,'Feuille1-Catégories'!$C$1:$G$2,2,FALSE)="OUI",J$3,IF(HLOOKUP(J$9,'Feuille1-Catégories'!$C$1:$G$3,3,FALSE)="OUI",OFFSET(J$3,MOD(QUOTIENT(ROW()-ROW($A$20),'Feuille1-Catégories'!$B$6/J$6),J$5),0),IF(MOD($A408-1-J$10,'Feuille1-Catégories'!$F$5+1)=0,J$3,""))),"")</f>
        <v/>
      </c>
      <c r="K408" s="29" t="str">
        <f ca="1">IF(AND($A408&lt;&gt;"",K$9&lt;&gt;""),IF(HLOOKUP(K$9,'Feuille1-Catégories'!$C$1:$G$2,2,FALSE)="OUI",K$3,IF(HLOOKUP(K$9,'Feuille1-Catégories'!$C$1:$G$3,3,FALSE)="OUI",OFFSET(K$3,MOD(QUOTIENT(ROW()-ROW($A$20),'Feuille1-Catégories'!$B$6/K$6),K$5),0),IF(MOD($A408-1-K$10,'Feuille1-Catégories'!$F$5+1)=0,K$3,""))),"")</f>
        <v/>
      </c>
      <c r="L408" s="29" t="str">
        <f ca="1">IF(AND($A408&lt;&gt;"",L$9&lt;&gt;""),IF(HLOOKUP(L$9,'Feuille1-Catégories'!$C$1:$G$2,2,FALSE)="OUI",L$3,IF(HLOOKUP(L$9,'Feuille1-Catégories'!$C$1:$G$3,3,FALSE)="OUI",OFFSET(L$3,MOD(QUOTIENT(ROW()-ROW($A$20),'Feuille1-Catégories'!$B$6/L$6),L$5),0),IF(MOD($A408-1-L$10,'Feuille1-Catégories'!$F$5+1)=0,L$3,""))),"")</f>
        <v/>
      </c>
      <c r="M408" s="29" t="str">
        <f ca="1">IF(AND($A408&lt;&gt;"",M$9&lt;&gt;""),IF(HLOOKUP(M$9,'Feuille1-Catégories'!$C$1:$G$2,2,FALSE)="OUI",M$3,IF(HLOOKUP(M$9,'Feuille1-Catégories'!$C$1:$G$3,3,FALSE)="OUI",OFFSET(M$3,MOD(QUOTIENT(ROW()-ROW($A$20),'Feuille1-Catégories'!$B$6/M$6),M$5),0),IF(MOD($A408-1-M$10,'Feuille1-Catégories'!$F$5+1)=0,M$3,""))),"")</f>
        <v/>
      </c>
      <c r="N408" s="29" t="str">
        <f ca="1">IF(AND($A408&lt;&gt;"",N$9&lt;&gt;""),IF(HLOOKUP(N$9,'Feuille1-Catégories'!$C$1:$G$2,2,FALSE)="OUI",N$3,IF(HLOOKUP(N$9,'Feuille1-Catégories'!$C$1:$G$3,3,FALSE)="OUI",OFFSET(N$3,MOD(QUOTIENT(ROW()-ROW($A$20),'Feuille1-Catégories'!$B$6/N$6),N$5),0),IF(MOD($A408-1-N$10,'Feuille1-Catégories'!$F$5+1)=0,N$3,""))),"")</f>
        <v/>
      </c>
      <c r="O408" s="29" t="str">
        <f ca="1">IF(AND($A408&lt;&gt;"",O$9&lt;&gt;""),IF(HLOOKUP(O$9,'Feuille1-Catégories'!$C$1:$G$2,2,FALSE)="OUI",O$3,IF(HLOOKUP(O$9,'Feuille1-Catégories'!$C$1:$G$3,3,FALSE)="OUI",OFFSET(O$3,MOD(QUOTIENT(ROW()-ROW($A$20),'Feuille1-Catégories'!$B$6/O$6),O$5),0),IF(MOD($A408-1-O$10,'Feuille1-Catégories'!$F$5+1)=0,O$3,""))),"")</f>
        <v/>
      </c>
      <c r="P408" s="29" t="str">
        <f ca="1">IF(AND($A408&lt;&gt;"",P$9&lt;&gt;""),IF(HLOOKUP(P$9,'Feuille1-Catégories'!$C$1:$G$2,2,FALSE)="OUI",P$3,IF(HLOOKUP(P$9,'Feuille1-Catégories'!$C$1:$G$3,3,FALSE)="OUI",OFFSET(P$3,MOD(QUOTIENT(ROW()-ROW($A$20),'Feuille1-Catégories'!$B$6/P$6),P$5),0),IF(MOD($A408-1-P$10,'Feuille1-Catégories'!$F$5+1)=0,P$3,""))),"")</f>
        <v/>
      </c>
      <c r="Q408" s="29" t="str">
        <f ca="1">IF(AND($A408&lt;&gt;"",Q$9&lt;&gt;""),IF(HLOOKUP(Q$9,'Feuille1-Catégories'!$C$1:$G$2,2,FALSE)="OUI",Q$3,IF(HLOOKUP(Q$9,'Feuille1-Catégories'!$C$1:$G$3,3,FALSE)="OUI",OFFSET(Q$3,MOD(QUOTIENT(ROW()-ROW($A$20),'Feuille1-Catégories'!$B$6/Q$6),Q$5),0),IF(MOD($A408-1-Q$10,'Feuille1-Catégories'!$F$5+1)=0,Q$3,""))),"")</f>
        <v/>
      </c>
      <c r="R408" s="29" t="str">
        <f ca="1">IF(AND($A408&lt;&gt;"",R$9&lt;&gt;""),IF(HLOOKUP(R$9,'Feuille1-Catégories'!$C$1:$G$2,2,FALSE)="OUI",R$3,IF(HLOOKUP(R$9,'Feuille1-Catégories'!$C$1:$G$3,3,FALSE)="OUI",OFFSET(R$3,MOD(QUOTIENT(ROW()-ROW($A$20),'Feuille1-Catégories'!$B$6/R$6),R$5),0),IF(MOD($A408-1-R$10,'Feuille1-Catégories'!$F$5+1)=0,R$3,""))),"")</f>
        <v/>
      </c>
      <c r="S408" s="29" t="str">
        <f ca="1">IF(AND($A408&lt;&gt;"",S$9&lt;&gt;""),IF(HLOOKUP(S$9,'Feuille1-Catégories'!$C$1:$G$2,2,FALSE)="OUI",S$3,IF(HLOOKUP(S$9,'Feuille1-Catégories'!$C$1:$G$3,3,FALSE)="OUI",OFFSET(S$3,MOD(QUOTIENT(ROW()-ROW($A$20),'Feuille1-Catégories'!$B$6/S$6),S$5),0),IF(MOD($A408-1-S$10,'Feuille1-Catégories'!$F$5+1)=0,S$3,""))),"")</f>
        <v/>
      </c>
      <c r="T408" s="29" t="str">
        <f ca="1">IF(AND($A408&lt;&gt;"",T$9&lt;&gt;""),IF(HLOOKUP(T$9,'Feuille1-Catégories'!$C$1:$G$2,2,FALSE)="OUI",T$3,IF(HLOOKUP(T$9,'Feuille1-Catégories'!$C$1:$G$3,3,FALSE)="OUI",OFFSET(T$3,MOD(QUOTIENT(ROW()-ROW($A$20),'Feuille1-Catégories'!$B$6/T$6),T$5),0),IF(MOD($A408-1-T$10,'Feuille1-Catégories'!$F$5+1)=0,T$3,""))),"")</f>
        <v/>
      </c>
      <c r="U408" s="29" t="str">
        <f ca="1">IF(AND($A408&lt;&gt;"",U$9&lt;&gt;""),IF(HLOOKUP(U$9,'Feuille1-Catégories'!$C$1:$G$2,2,FALSE)="OUI",U$3,IF(HLOOKUP(U$9,'Feuille1-Catégories'!$C$1:$G$3,3,FALSE)="OUI",OFFSET(U$3,MOD(QUOTIENT(ROW()-ROW($A$20),'Feuille1-Catégories'!$B$6/U$6),U$5),0),IF(MOD($A408-1-U$10,'Feuille1-Catégories'!$F$5+1)=0,U$3,""))),"")</f>
        <v/>
      </c>
      <c r="V408" s="29" t="str">
        <f ca="1">IF(AND($A408&lt;&gt;"",V$9&lt;&gt;""),IF(HLOOKUP(V$9,'Feuille1-Catégories'!$C$1:$G$2,2,FALSE)="OUI",V$3,IF(HLOOKUP(V$9,'Feuille1-Catégories'!$C$1:$G$3,3,FALSE)="OUI",OFFSET(V$3,MOD(QUOTIENT(ROW()-ROW($A$20),'Feuille1-Catégories'!$B$6/V$6),V$5),0),IF(MOD($A408-1-V$10,'Feuille1-Catégories'!$F$5+1)=0,V$3,""))),"")</f>
        <v/>
      </c>
      <c r="W408" s="29" t="str">
        <f ca="1">IF(AND($A408&lt;&gt;"",W$9&lt;&gt;""),IF(HLOOKUP(W$9,'Feuille1-Catégories'!$C$1:$G$2,2,FALSE)="OUI",W$3,IF(HLOOKUP(W$9,'Feuille1-Catégories'!$C$1:$G$3,3,FALSE)="OUI",OFFSET(W$3,MOD(QUOTIENT(ROW()-ROW($A$20),'Feuille1-Catégories'!$B$6/W$6),W$5),0),IF(MOD($A408-1-W$10,'Feuille1-Catégories'!$F$5+1)=0,W$3,""))),"")</f>
        <v/>
      </c>
      <c r="X408" s="29" t="str">
        <f ca="1">IF(AND($A408&lt;&gt;"",X$9&lt;&gt;""),IF(HLOOKUP(X$9,'Feuille1-Catégories'!$C$1:$G$2,2,FALSE)="OUI",X$3,IF(HLOOKUP(X$9,'Feuille1-Catégories'!$C$1:$G$3,3,FALSE)="OUI",OFFSET(X$3,MOD(QUOTIENT(ROW()-ROW($A$20),'Feuille1-Catégories'!$B$6/X$6),X$5),0),IF(MOD($A408-1-X$10,'Feuille1-Catégories'!$F$5+1)=0,X$3,""))),"")</f>
        <v/>
      </c>
      <c r="Y408" s="29" t="str">
        <f ca="1">IF(AND($A408&lt;&gt;"",Y$9&lt;&gt;""),IF(HLOOKUP(Y$9,'Feuille1-Catégories'!$C$1:$G$2,2,FALSE)="OUI",Y$3,IF(HLOOKUP(Y$9,'Feuille1-Catégories'!$C$1:$G$3,3,FALSE)="OUI",OFFSET(Y$3,MOD(QUOTIENT(ROW()-ROW($A$20),'Feuille1-Catégories'!$B$6/Y$6),Y$5),0),IF(MOD($A408-1-Y$10,'Feuille1-Catégories'!$F$5+1)=0,Y$3,""))),"")</f>
        <v/>
      </c>
      <c r="Z408" s="29" t="str">
        <f ca="1">IF(AND($A408&lt;&gt;"",Z$9&lt;&gt;""),IF(HLOOKUP(Z$9,'Feuille1-Catégories'!$C$1:$G$2,2,FALSE)="OUI",Z$3,IF(HLOOKUP(Z$9,'Feuille1-Catégories'!$C$1:$G$3,3,FALSE)="OUI",OFFSET(Z$3,MOD(QUOTIENT(ROW()-ROW($A$20),'Feuille1-Catégories'!$B$6/Z$6),Z$5),0),IF(MOD($A408-1-Z$10,'Feuille1-Catégories'!$F$5+1)=0,Z$3,""))),"")</f>
        <v/>
      </c>
    </row>
    <row r="409" spans="1:26" ht="17" x14ac:dyDescent="0.2">
      <c r="A409" s="21" t="str">
        <f>IF('Feuille2-Prix de vente'!A409&lt;&gt;"",'Feuille2-Prix de vente'!A409,"")</f>
        <v/>
      </c>
      <c r="B409" s="33" t="str">
        <f>IF('Feuille2-Prix de vente'!B409&lt;&gt;"",'Feuille2-Prix de vente'!B409,"")</f>
        <v/>
      </c>
      <c r="C409" s="10" t="str">
        <f>IF('Feuille2-Prix de vente'!C409&lt;&gt;"",'Feuille2-Prix de vente'!C409,"")</f>
        <v/>
      </c>
      <c r="D409" s="10" t="str">
        <f t="shared" si="6"/>
        <v/>
      </c>
      <c r="E409" s="10" t="str">
        <f>IF('Feuille2-Prix de vente'!E409&lt;&gt;"",'Feuille2-Prix de vente'!E409,"")</f>
        <v/>
      </c>
      <c r="F409" s="29" t="str">
        <f ca="1">IF(AND($A409&lt;&gt;"",F$9&lt;&gt;""),IF(HLOOKUP(F$9,'Feuille1-Catégories'!$C$1:$G$2,2,FALSE)="OUI",F$3,IF(HLOOKUP(F$9,'Feuille1-Catégories'!$C$1:$G$3,3,FALSE)="OUI",OFFSET(F$3,MOD(QUOTIENT(ROW()-ROW($A$20),'Feuille1-Catégories'!$B$6/F$6),F$5),0),IF(MOD($A409-1-F$10,'Feuille1-Catégories'!$F$5+1)=0,F$3,""))),"")</f>
        <v/>
      </c>
      <c r="G409" s="29" t="str">
        <f ca="1">IF(AND($A409&lt;&gt;"",G$9&lt;&gt;""),IF(HLOOKUP(G$9,'Feuille1-Catégories'!$C$1:$G$2,2,FALSE)="OUI",G$3,IF(HLOOKUP(G$9,'Feuille1-Catégories'!$C$1:$G$3,3,FALSE)="OUI",OFFSET(G$3,MOD(QUOTIENT(ROW()-ROW($A$20),'Feuille1-Catégories'!$B$6/G$6),G$5),0),IF(MOD($A409-1-G$10,'Feuille1-Catégories'!$F$5+1)=0,G$3,""))),"")</f>
        <v/>
      </c>
      <c r="H409" s="29" t="str">
        <f ca="1">IF(AND($A409&lt;&gt;"",H$9&lt;&gt;""),IF(HLOOKUP(H$9,'Feuille1-Catégories'!$C$1:$G$2,2,FALSE)="OUI",H$3,IF(HLOOKUP(H$9,'Feuille1-Catégories'!$C$1:$G$3,3,FALSE)="OUI",OFFSET(H$3,MOD(QUOTIENT(ROW()-ROW($A$20),'Feuille1-Catégories'!$B$6/H$6),H$5),0),IF(MOD($A409-1-H$10,'Feuille1-Catégories'!$F$5+1)=0,H$3,""))),"")</f>
        <v/>
      </c>
      <c r="I409" s="29" t="str">
        <f ca="1">IF(AND($A409&lt;&gt;"",I$9&lt;&gt;""),IF(HLOOKUP(I$9,'Feuille1-Catégories'!$C$1:$G$2,2,FALSE)="OUI",I$3,IF(HLOOKUP(I$9,'Feuille1-Catégories'!$C$1:$G$3,3,FALSE)="OUI",OFFSET(I$3,MOD(QUOTIENT(ROW()-ROW($A$20),'Feuille1-Catégories'!$B$6/I$6),I$5),0),IF(MOD($A409-1-I$10,'Feuille1-Catégories'!$F$5+1)=0,I$3,""))),"")</f>
        <v/>
      </c>
      <c r="J409" s="29" t="str">
        <f ca="1">IF(AND($A409&lt;&gt;"",J$9&lt;&gt;""),IF(HLOOKUP(J$9,'Feuille1-Catégories'!$C$1:$G$2,2,FALSE)="OUI",J$3,IF(HLOOKUP(J$9,'Feuille1-Catégories'!$C$1:$G$3,3,FALSE)="OUI",OFFSET(J$3,MOD(QUOTIENT(ROW()-ROW($A$20),'Feuille1-Catégories'!$B$6/J$6),J$5),0),IF(MOD($A409-1-J$10,'Feuille1-Catégories'!$F$5+1)=0,J$3,""))),"")</f>
        <v/>
      </c>
      <c r="K409" s="29" t="str">
        <f ca="1">IF(AND($A409&lt;&gt;"",K$9&lt;&gt;""),IF(HLOOKUP(K$9,'Feuille1-Catégories'!$C$1:$G$2,2,FALSE)="OUI",K$3,IF(HLOOKUP(K$9,'Feuille1-Catégories'!$C$1:$G$3,3,FALSE)="OUI",OFFSET(K$3,MOD(QUOTIENT(ROW()-ROW($A$20),'Feuille1-Catégories'!$B$6/K$6),K$5),0),IF(MOD($A409-1-K$10,'Feuille1-Catégories'!$F$5+1)=0,K$3,""))),"")</f>
        <v/>
      </c>
      <c r="L409" s="29" t="str">
        <f ca="1">IF(AND($A409&lt;&gt;"",L$9&lt;&gt;""),IF(HLOOKUP(L$9,'Feuille1-Catégories'!$C$1:$G$2,2,FALSE)="OUI",L$3,IF(HLOOKUP(L$9,'Feuille1-Catégories'!$C$1:$G$3,3,FALSE)="OUI",OFFSET(L$3,MOD(QUOTIENT(ROW()-ROW($A$20),'Feuille1-Catégories'!$B$6/L$6),L$5),0),IF(MOD($A409-1-L$10,'Feuille1-Catégories'!$F$5+1)=0,L$3,""))),"")</f>
        <v/>
      </c>
      <c r="M409" s="29" t="str">
        <f ca="1">IF(AND($A409&lt;&gt;"",M$9&lt;&gt;""),IF(HLOOKUP(M$9,'Feuille1-Catégories'!$C$1:$G$2,2,FALSE)="OUI",M$3,IF(HLOOKUP(M$9,'Feuille1-Catégories'!$C$1:$G$3,3,FALSE)="OUI",OFFSET(M$3,MOD(QUOTIENT(ROW()-ROW($A$20),'Feuille1-Catégories'!$B$6/M$6),M$5),0),IF(MOD($A409-1-M$10,'Feuille1-Catégories'!$F$5+1)=0,M$3,""))),"")</f>
        <v/>
      </c>
      <c r="N409" s="29" t="str">
        <f ca="1">IF(AND($A409&lt;&gt;"",N$9&lt;&gt;""),IF(HLOOKUP(N$9,'Feuille1-Catégories'!$C$1:$G$2,2,FALSE)="OUI",N$3,IF(HLOOKUP(N$9,'Feuille1-Catégories'!$C$1:$G$3,3,FALSE)="OUI",OFFSET(N$3,MOD(QUOTIENT(ROW()-ROW($A$20),'Feuille1-Catégories'!$B$6/N$6),N$5),0),IF(MOD($A409-1-N$10,'Feuille1-Catégories'!$F$5+1)=0,N$3,""))),"")</f>
        <v/>
      </c>
      <c r="O409" s="29" t="str">
        <f ca="1">IF(AND($A409&lt;&gt;"",O$9&lt;&gt;""),IF(HLOOKUP(O$9,'Feuille1-Catégories'!$C$1:$G$2,2,FALSE)="OUI",O$3,IF(HLOOKUP(O$9,'Feuille1-Catégories'!$C$1:$G$3,3,FALSE)="OUI",OFFSET(O$3,MOD(QUOTIENT(ROW()-ROW($A$20),'Feuille1-Catégories'!$B$6/O$6),O$5),0),IF(MOD($A409-1-O$10,'Feuille1-Catégories'!$F$5+1)=0,O$3,""))),"")</f>
        <v/>
      </c>
      <c r="P409" s="29" t="str">
        <f ca="1">IF(AND($A409&lt;&gt;"",P$9&lt;&gt;""),IF(HLOOKUP(P$9,'Feuille1-Catégories'!$C$1:$G$2,2,FALSE)="OUI",P$3,IF(HLOOKUP(P$9,'Feuille1-Catégories'!$C$1:$G$3,3,FALSE)="OUI",OFFSET(P$3,MOD(QUOTIENT(ROW()-ROW($A$20),'Feuille1-Catégories'!$B$6/P$6),P$5),0),IF(MOD($A409-1-P$10,'Feuille1-Catégories'!$F$5+1)=0,P$3,""))),"")</f>
        <v/>
      </c>
      <c r="Q409" s="29" t="str">
        <f ca="1">IF(AND($A409&lt;&gt;"",Q$9&lt;&gt;""),IF(HLOOKUP(Q$9,'Feuille1-Catégories'!$C$1:$G$2,2,FALSE)="OUI",Q$3,IF(HLOOKUP(Q$9,'Feuille1-Catégories'!$C$1:$G$3,3,FALSE)="OUI",OFFSET(Q$3,MOD(QUOTIENT(ROW()-ROW($A$20),'Feuille1-Catégories'!$B$6/Q$6),Q$5),0),IF(MOD($A409-1-Q$10,'Feuille1-Catégories'!$F$5+1)=0,Q$3,""))),"")</f>
        <v/>
      </c>
      <c r="R409" s="29" t="str">
        <f ca="1">IF(AND($A409&lt;&gt;"",R$9&lt;&gt;""),IF(HLOOKUP(R$9,'Feuille1-Catégories'!$C$1:$G$2,2,FALSE)="OUI",R$3,IF(HLOOKUP(R$9,'Feuille1-Catégories'!$C$1:$G$3,3,FALSE)="OUI",OFFSET(R$3,MOD(QUOTIENT(ROW()-ROW($A$20),'Feuille1-Catégories'!$B$6/R$6),R$5),0),IF(MOD($A409-1-R$10,'Feuille1-Catégories'!$F$5+1)=0,R$3,""))),"")</f>
        <v/>
      </c>
      <c r="S409" s="29" t="str">
        <f ca="1">IF(AND($A409&lt;&gt;"",S$9&lt;&gt;""),IF(HLOOKUP(S$9,'Feuille1-Catégories'!$C$1:$G$2,2,FALSE)="OUI",S$3,IF(HLOOKUP(S$9,'Feuille1-Catégories'!$C$1:$G$3,3,FALSE)="OUI",OFFSET(S$3,MOD(QUOTIENT(ROW()-ROW($A$20),'Feuille1-Catégories'!$B$6/S$6),S$5),0),IF(MOD($A409-1-S$10,'Feuille1-Catégories'!$F$5+1)=0,S$3,""))),"")</f>
        <v/>
      </c>
      <c r="T409" s="29" t="str">
        <f ca="1">IF(AND($A409&lt;&gt;"",T$9&lt;&gt;""),IF(HLOOKUP(T$9,'Feuille1-Catégories'!$C$1:$G$2,2,FALSE)="OUI",T$3,IF(HLOOKUP(T$9,'Feuille1-Catégories'!$C$1:$G$3,3,FALSE)="OUI",OFFSET(T$3,MOD(QUOTIENT(ROW()-ROW($A$20),'Feuille1-Catégories'!$B$6/T$6),T$5),0),IF(MOD($A409-1-T$10,'Feuille1-Catégories'!$F$5+1)=0,T$3,""))),"")</f>
        <v/>
      </c>
      <c r="U409" s="29" t="str">
        <f ca="1">IF(AND($A409&lt;&gt;"",U$9&lt;&gt;""),IF(HLOOKUP(U$9,'Feuille1-Catégories'!$C$1:$G$2,2,FALSE)="OUI",U$3,IF(HLOOKUP(U$9,'Feuille1-Catégories'!$C$1:$G$3,3,FALSE)="OUI",OFFSET(U$3,MOD(QUOTIENT(ROW()-ROW($A$20),'Feuille1-Catégories'!$B$6/U$6),U$5),0),IF(MOD($A409-1-U$10,'Feuille1-Catégories'!$F$5+1)=0,U$3,""))),"")</f>
        <v/>
      </c>
      <c r="V409" s="29" t="str">
        <f ca="1">IF(AND($A409&lt;&gt;"",V$9&lt;&gt;""),IF(HLOOKUP(V$9,'Feuille1-Catégories'!$C$1:$G$2,2,FALSE)="OUI",V$3,IF(HLOOKUP(V$9,'Feuille1-Catégories'!$C$1:$G$3,3,FALSE)="OUI",OFFSET(V$3,MOD(QUOTIENT(ROW()-ROW($A$20),'Feuille1-Catégories'!$B$6/V$6),V$5),0),IF(MOD($A409-1-V$10,'Feuille1-Catégories'!$F$5+1)=0,V$3,""))),"")</f>
        <v/>
      </c>
      <c r="W409" s="29" t="str">
        <f ca="1">IF(AND($A409&lt;&gt;"",W$9&lt;&gt;""),IF(HLOOKUP(W$9,'Feuille1-Catégories'!$C$1:$G$2,2,FALSE)="OUI",W$3,IF(HLOOKUP(W$9,'Feuille1-Catégories'!$C$1:$G$3,3,FALSE)="OUI",OFFSET(W$3,MOD(QUOTIENT(ROW()-ROW($A$20),'Feuille1-Catégories'!$B$6/W$6),W$5),0),IF(MOD($A409-1-W$10,'Feuille1-Catégories'!$F$5+1)=0,W$3,""))),"")</f>
        <v/>
      </c>
      <c r="X409" s="29" t="str">
        <f ca="1">IF(AND($A409&lt;&gt;"",X$9&lt;&gt;""),IF(HLOOKUP(X$9,'Feuille1-Catégories'!$C$1:$G$2,2,FALSE)="OUI",X$3,IF(HLOOKUP(X$9,'Feuille1-Catégories'!$C$1:$G$3,3,FALSE)="OUI",OFFSET(X$3,MOD(QUOTIENT(ROW()-ROW($A$20),'Feuille1-Catégories'!$B$6/X$6),X$5),0),IF(MOD($A409-1-X$10,'Feuille1-Catégories'!$F$5+1)=0,X$3,""))),"")</f>
        <v/>
      </c>
      <c r="Y409" s="29" t="str">
        <f ca="1">IF(AND($A409&lt;&gt;"",Y$9&lt;&gt;""),IF(HLOOKUP(Y$9,'Feuille1-Catégories'!$C$1:$G$2,2,FALSE)="OUI",Y$3,IF(HLOOKUP(Y$9,'Feuille1-Catégories'!$C$1:$G$3,3,FALSE)="OUI",OFFSET(Y$3,MOD(QUOTIENT(ROW()-ROW($A$20),'Feuille1-Catégories'!$B$6/Y$6),Y$5),0),IF(MOD($A409-1-Y$10,'Feuille1-Catégories'!$F$5+1)=0,Y$3,""))),"")</f>
        <v/>
      </c>
      <c r="Z409" s="29" t="str">
        <f ca="1">IF(AND($A409&lt;&gt;"",Z$9&lt;&gt;""),IF(HLOOKUP(Z$9,'Feuille1-Catégories'!$C$1:$G$2,2,FALSE)="OUI",Z$3,IF(HLOOKUP(Z$9,'Feuille1-Catégories'!$C$1:$G$3,3,FALSE)="OUI",OFFSET(Z$3,MOD(QUOTIENT(ROW()-ROW($A$20),'Feuille1-Catégories'!$B$6/Z$6),Z$5),0),IF(MOD($A409-1-Z$10,'Feuille1-Catégories'!$F$5+1)=0,Z$3,""))),"")</f>
        <v/>
      </c>
    </row>
    <row r="410" spans="1:26" ht="17" x14ac:dyDescent="0.2">
      <c r="A410" s="21" t="str">
        <f>IF('Feuille2-Prix de vente'!A410&lt;&gt;"",'Feuille2-Prix de vente'!A410,"")</f>
        <v/>
      </c>
      <c r="B410" s="33" t="str">
        <f>IF('Feuille2-Prix de vente'!B410&lt;&gt;"",'Feuille2-Prix de vente'!B410,"")</f>
        <v/>
      </c>
      <c r="C410" s="10" t="str">
        <f>IF('Feuille2-Prix de vente'!C410&lt;&gt;"",'Feuille2-Prix de vente'!C410,"")</f>
        <v/>
      </c>
      <c r="D410" s="10" t="str">
        <f t="shared" si="6"/>
        <v/>
      </c>
      <c r="E410" s="10" t="str">
        <f>IF('Feuille2-Prix de vente'!E410&lt;&gt;"",'Feuille2-Prix de vente'!E410,"")</f>
        <v/>
      </c>
      <c r="F410" s="29" t="str">
        <f ca="1">IF(AND($A410&lt;&gt;"",F$9&lt;&gt;""),IF(HLOOKUP(F$9,'Feuille1-Catégories'!$C$1:$G$2,2,FALSE)="OUI",F$3,IF(HLOOKUP(F$9,'Feuille1-Catégories'!$C$1:$G$3,3,FALSE)="OUI",OFFSET(F$3,MOD(QUOTIENT(ROW()-ROW($A$20),'Feuille1-Catégories'!$B$6/F$6),F$5),0),IF(MOD($A410-1-F$10,'Feuille1-Catégories'!$F$5+1)=0,F$3,""))),"")</f>
        <v/>
      </c>
      <c r="G410" s="29" t="str">
        <f ca="1">IF(AND($A410&lt;&gt;"",G$9&lt;&gt;""),IF(HLOOKUP(G$9,'Feuille1-Catégories'!$C$1:$G$2,2,FALSE)="OUI",G$3,IF(HLOOKUP(G$9,'Feuille1-Catégories'!$C$1:$G$3,3,FALSE)="OUI",OFFSET(G$3,MOD(QUOTIENT(ROW()-ROW($A$20),'Feuille1-Catégories'!$B$6/G$6),G$5),0),IF(MOD($A410-1-G$10,'Feuille1-Catégories'!$F$5+1)=0,G$3,""))),"")</f>
        <v/>
      </c>
      <c r="H410" s="29" t="str">
        <f ca="1">IF(AND($A410&lt;&gt;"",H$9&lt;&gt;""),IF(HLOOKUP(H$9,'Feuille1-Catégories'!$C$1:$G$2,2,FALSE)="OUI",H$3,IF(HLOOKUP(H$9,'Feuille1-Catégories'!$C$1:$G$3,3,FALSE)="OUI",OFFSET(H$3,MOD(QUOTIENT(ROW()-ROW($A$20),'Feuille1-Catégories'!$B$6/H$6),H$5),0),IF(MOD($A410-1-H$10,'Feuille1-Catégories'!$F$5+1)=0,H$3,""))),"")</f>
        <v/>
      </c>
      <c r="I410" s="29" t="str">
        <f ca="1">IF(AND($A410&lt;&gt;"",I$9&lt;&gt;""),IF(HLOOKUP(I$9,'Feuille1-Catégories'!$C$1:$G$2,2,FALSE)="OUI",I$3,IF(HLOOKUP(I$9,'Feuille1-Catégories'!$C$1:$G$3,3,FALSE)="OUI",OFFSET(I$3,MOD(QUOTIENT(ROW()-ROW($A$20),'Feuille1-Catégories'!$B$6/I$6),I$5),0),IF(MOD($A410-1-I$10,'Feuille1-Catégories'!$F$5+1)=0,I$3,""))),"")</f>
        <v/>
      </c>
      <c r="J410" s="29" t="str">
        <f ca="1">IF(AND($A410&lt;&gt;"",J$9&lt;&gt;""),IF(HLOOKUP(J$9,'Feuille1-Catégories'!$C$1:$G$2,2,FALSE)="OUI",J$3,IF(HLOOKUP(J$9,'Feuille1-Catégories'!$C$1:$G$3,3,FALSE)="OUI",OFFSET(J$3,MOD(QUOTIENT(ROW()-ROW($A$20),'Feuille1-Catégories'!$B$6/J$6),J$5),0),IF(MOD($A410-1-J$10,'Feuille1-Catégories'!$F$5+1)=0,J$3,""))),"")</f>
        <v/>
      </c>
      <c r="K410" s="29" t="str">
        <f ca="1">IF(AND($A410&lt;&gt;"",K$9&lt;&gt;""),IF(HLOOKUP(K$9,'Feuille1-Catégories'!$C$1:$G$2,2,FALSE)="OUI",K$3,IF(HLOOKUP(K$9,'Feuille1-Catégories'!$C$1:$G$3,3,FALSE)="OUI",OFFSET(K$3,MOD(QUOTIENT(ROW()-ROW($A$20),'Feuille1-Catégories'!$B$6/K$6),K$5),0),IF(MOD($A410-1-K$10,'Feuille1-Catégories'!$F$5+1)=0,K$3,""))),"")</f>
        <v/>
      </c>
      <c r="L410" s="29" t="str">
        <f ca="1">IF(AND($A410&lt;&gt;"",L$9&lt;&gt;""),IF(HLOOKUP(L$9,'Feuille1-Catégories'!$C$1:$G$2,2,FALSE)="OUI",L$3,IF(HLOOKUP(L$9,'Feuille1-Catégories'!$C$1:$G$3,3,FALSE)="OUI",OFFSET(L$3,MOD(QUOTIENT(ROW()-ROW($A$20),'Feuille1-Catégories'!$B$6/L$6),L$5),0),IF(MOD($A410-1-L$10,'Feuille1-Catégories'!$F$5+1)=0,L$3,""))),"")</f>
        <v/>
      </c>
      <c r="M410" s="29" t="str">
        <f ca="1">IF(AND($A410&lt;&gt;"",M$9&lt;&gt;""),IF(HLOOKUP(M$9,'Feuille1-Catégories'!$C$1:$G$2,2,FALSE)="OUI",M$3,IF(HLOOKUP(M$9,'Feuille1-Catégories'!$C$1:$G$3,3,FALSE)="OUI",OFFSET(M$3,MOD(QUOTIENT(ROW()-ROW($A$20),'Feuille1-Catégories'!$B$6/M$6),M$5),0),IF(MOD($A410-1-M$10,'Feuille1-Catégories'!$F$5+1)=0,M$3,""))),"")</f>
        <v/>
      </c>
      <c r="N410" s="29" t="str">
        <f ca="1">IF(AND($A410&lt;&gt;"",N$9&lt;&gt;""),IF(HLOOKUP(N$9,'Feuille1-Catégories'!$C$1:$G$2,2,FALSE)="OUI",N$3,IF(HLOOKUP(N$9,'Feuille1-Catégories'!$C$1:$G$3,3,FALSE)="OUI",OFFSET(N$3,MOD(QUOTIENT(ROW()-ROW($A$20),'Feuille1-Catégories'!$B$6/N$6),N$5),0),IF(MOD($A410-1-N$10,'Feuille1-Catégories'!$F$5+1)=0,N$3,""))),"")</f>
        <v/>
      </c>
      <c r="O410" s="29" t="str">
        <f ca="1">IF(AND($A410&lt;&gt;"",O$9&lt;&gt;""),IF(HLOOKUP(O$9,'Feuille1-Catégories'!$C$1:$G$2,2,FALSE)="OUI",O$3,IF(HLOOKUP(O$9,'Feuille1-Catégories'!$C$1:$G$3,3,FALSE)="OUI",OFFSET(O$3,MOD(QUOTIENT(ROW()-ROW($A$20),'Feuille1-Catégories'!$B$6/O$6),O$5),0),IF(MOD($A410-1-O$10,'Feuille1-Catégories'!$F$5+1)=0,O$3,""))),"")</f>
        <v/>
      </c>
      <c r="P410" s="29" t="str">
        <f ca="1">IF(AND($A410&lt;&gt;"",P$9&lt;&gt;""),IF(HLOOKUP(P$9,'Feuille1-Catégories'!$C$1:$G$2,2,FALSE)="OUI",P$3,IF(HLOOKUP(P$9,'Feuille1-Catégories'!$C$1:$G$3,3,FALSE)="OUI",OFFSET(P$3,MOD(QUOTIENT(ROW()-ROW($A$20),'Feuille1-Catégories'!$B$6/P$6),P$5),0),IF(MOD($A410-1-P$10,'Feuille1-Catégories'!$F$5+1)=0,P$3,""))),"")</f>
        <v/>
      </c>
      <c r="Q410" s="29" t="str">
        <f ca="1">IF(AND($A410&lt;&gt;"",Q$9&lt;&gt;""),IF(HLOOKUP(Q$9,'Feuille1-Catégories'!$C$1:$G$2,2,FALSE)="OUI",Q$3,IF(HLOOKUP(Q$9,'Feuille1-Catégories'!$C$1:$G$3,3,FALSE)="OUI",OFFSET(Q$3,MOD(QUOTIENT(ROW()-ROW($A$20),'Feuille1-Catégories'!$B$6/Q$6),Q$5),0),IF(MOD($A410-1-Q$10,'Feuille1-Catégories'!$F$5+1)=0,Q$3,""))),"")</f>
        <v/>
      </c>
      <c r="R410" s="29" t="str">
        <f ca="1">IF(AND($A410&lt;&gt;"",R$9&lt;&gt;""),IF(HLOOKUP(R$9,'Feuille1-Catégories'!$C$1:$G$2,2,FALSE)="OUI",R$3,IF(HLOOKUP(R$9,'Feuille1-Catégories'!$C$1:$G$3,3,FALSE)="OUI",OFFSET(R$3,MOD(QUOTIENT(ROW()-ROW($A$20),'Feuille1-Catégories'!$B$6/R$6),R$5),0),IF(MOD($A410-1-R$10,'Feuille1-Catégories'!$F$5+1)=0,R$3,""))),"")</f>
        <v/>
      </c>
      <c r="S410" s="29" t="str">
        <f ca="1">IF(AND($A410&lt;&gt;"",S$9&lt;&gt;""),IF(HLOOKUP(S$9,'Feuille1-Catégories'!$C$1:$G$2,2,FALSE)="OUI",S$3,IF(HLOOKUP(S$9,'Feuille1-Catégories'!$C$1:$G$3,3,FALSE)="OUI",OFFSET(S$3,MOD(QUOTIENT(ROW()-ROW($A$20),'Feuille1-Catégories'!$B$6/S$6),S$5),0),IF(MOD($A410-1-S$10,'Feuille1-Catégories'!$F$5+1)=0,S$3,""))),"")</f>
        <v/>
      </c>
      <c r="T410" s="29" t="str">
        <f ca="1">IF(AND($A410&lt;&gt;"",T$9&lt;&gt;""),IF(HLOOKUP(T$9,'Feuille1-Catégories'!$C$1:$G$2,2,FALSE)="OUI",T$3,IF(HLOOKUP(T$9,'Feuille1-Catégories'!$C$1:$G$3,3,FALSE)="OUI",OFFSET(T$3,MOD(QUOTIENT(ROW()-ROW($A$20),'Feuille1-Catégories'!$B$6/T$6),T$5),0),IF(MOD($A410-1-T$10,'Feuille1-Catégories'!$F$5+1)=0,T$3,""))),"")</f>
        <v/>
      </c>
      <c r="U410" s="29" t="str">
        <f ca="1">IF(AND($A410&lt;&gt;"",U$9&lt;&gt;""),IF(HLOOKUP(U$9,'Feuille1-Catégories'!$C$1:$G$2,2,FALSE)="OUI",U$3,IF(HLOOKUP(U$9,'Feuille1-Catégories'!$C$1:$G$3,3,FALSE)="OUI",OFFSET(U$3,MOD(QUOTIENT(ROW()-ROW($A$20),'Feuille1-Catégories'!$B$6/U$6),U$5),0),IF(MOD($A410-1-U$10,'Feuille1-Catégories'!$F$5+1)=0,U$3,""))),"")</f>
        <v/>
      </c>
      <c r="V410" s="29" t="str">
        <f ca="1">IF(AND($A410&lt;&gt;"",V$9&lt;&gt;""),IF(HLOOKUP(V$9,'Feuille1-Catégories'!$C$1:$G$2,2,FALSE)="OUI",V$3,IF(HLOOKUP(V$9,'Feuille1-Catégories'!$C$1:$G$3,3,FALSE)="OUI",OFFSET(V$3,MOD(QUOTIENT(ROW()-ROW($A$20),'Feuille1-Catégories'!$B$6/V$6),V$5),0),IF(MOD($A410-1-V$10,'Feuille1-Catégories'!$F$5+1)=0,V$3,""))),"")</f>
        <v/>
      </c>
      <c r="W410" s="29" t="str">
        <f ca="1">IF(AND($A410&lt;&gt;"",W$9&lt;&gt;""),IF(HLOOKUP(W$9,'Feuille1-Catégories'!$C$1:$G$2,2,FALSE)="OUI",W$3,IF(HLOOKUP(W$9,'Feuille1-Catégories'!$C$1:$G$3,3,FALSE)="OUI",OFFSET(W$3,MOD(QUOTIENT(ROW()-ROW($A$20),'Feuille1-Catégories'!$B$6/W$6),W$5),0),IF(MOD($A410-1-W$10,'Feuille1-Catégories'!$F$5+1)=0,W$3,""))),"")</f>
        <v/>
      </c>
      <c r="X410" s="29" t="str">
        <f ca="1">IF(AND($A410&lt;&gt;"",X$9&lt;&gt;""),IF(HLOOKUP(X$9,'Feuille1-Catégories'!$C$1:$G$2,2,FALSE)="OUI",X$3,IF(HLOOKUP(X$9,'Feuille1-Catégories'!$C$1:$G$3,3,FALSE)="OUI",OFFSET(X$3,MOD(QUOTIENT(ROW()-ROW($A$20),'Feuille1-Catégories'!$B$6/X$6),X$5),0),IF(MOD($A410-1-X$10,'Feuille1-Catégories'!$F$5+1)=0,X$3,""))),"")</f>
        <v/>
      </c>
      <c r="Y410" s="29" t="str">
        <f ca="1">IF(AND($A410&lt;&gt;"",Y$9&lt;&gt;""),IF(HLOOKUP(Y$9,'Feuille1-Catégories'!$C$1:$G$2,2,FALSE)="OUI",Y$3,IF(HLOOKUP(Y$9,'Feuille1-Catégories'!$C$1:$G$3,3,FALSE)="OUI",OFFSET(Y$3,MOD(QUOTIENT(ROW()-ROW($A$20),'Feuille1-Catégories'!$B$6/Y$6),Y$5),0),IF(MOD($A410-1-Y$10,'Feuille1-Catégories'!$F$5+1)=0,Y$3,""))),"")</f>
        <v/>
      </c>
      <c r="Z410" s="29" t="str">
        <f ca="1">IF(AND($A410&lt;&gt;"",Z$9&lt;&gt;""),IF(HLOOKUP(Z$9,'Feuille1-Catégories'!$C$1:$G$2,2,FALSE)="OUI",Z$3,IF(HLOOKUP(Z$9,'Feuille1-Catégories'!$C$1:$G$3,3,FALSE)="OUI",OFFSET(Z$3,MOD(QUOTIENT(ROW()-ROW($A$20),'Feuille1-Catégories'!$B$6/Z$6),Z$5),0),IF(MOD($A410-1-Z$10,'Feuille1-Catégories'!$F$5+1)=0,Z$3,""))),"")</f>
        <v/>
      </c>
    </row>
    <row r="411" spans="1:26" ht="17" x14ac:dyDescent="0.2">
      <c r="A411" s="21" t="str">
        <f>IF('Feuille2-Prix de vente'!A411&lt;&gt;"",'Feuille2-Prix de vente'!A411,"")</f>
        <v/>
      </c>
      <c r="B411" s="33" t="str">
        <f>IF('Feuille2-Prix de vente'!B411&lt;&gt;"",'Feuille2-Prix de vente'!B411,"")</f>
        <v/>
      </c>
      <c r="C411" s="10" t="str">
        <f>IF('Feuille2-Prix de vente'!C411&lt;&gt;"",'Feuille2-Prix de vente'!C411,"")</f>
        <v/>
      </c>
      <c r="D411" s="10" t="str">
        <f t="shared" si="6"/>
        <v/>
      </c>
      <c r="E411" s="10" t="str">
        <f>IF('Feuille2-Prix de vente'!E411&lt;&gt;"",'Feuille2-Prix de vente'!E411,"")</f>
        <v/>
      </c>
      <c r="F411" s="29" t="str">
        <f ca="1">IF(AND($A411&lt;&gt;"",F$9&lt;&gt;""),IF(HLOOKUP(F$9,'Feuille1-Catégories'!$C$1:$G$2,2,FALSE)="OUI",F$3,IF(HLOOKUP(F$9,'Feuille1-Catégories'!$C$1:$G$3,3,FALSE)="OUI",OFFSET(F$3,MOD(QUOTIENT(ROW()-ROW($A$20),'Feuille1-Catégories'!$B$6/F$6),F$5),0),IF(MOD($A411-1-F$10,'Feuille1-Catégories'!$F$5+1)=0,F$3,""))),"")</f>
        <v/>
      </c>
      <c r="G411" s="29" t="str">
        <f ca="1">IF(AND($A411&lt;&gt;"",G$9&lt;&gt;""),IF(HLOOKUP(G$9,'Feuille1-Catégories'!$C$1:$G$2,2,FALSE)="OUI",G$3,IF(HLOOKUP(G$9,'Feuille1-Catégories'!$C$1:$G$3,3,FALSE)="OUI",OFFSET(G$3,MOD(QUOTIENT(ROW()-ROW($A$20),'Feuille1-Catégories'!$B$6/G$6),G$5),0),IF(MOD($A411-1-G$10,'Feuille1-Catégories'!$F$5+1)=0,G$3,""))),"")</f>
        <v/>
      </c>
      <c r="H411" s="29" t="str">
        <f ca="1">IF(AND($A411&lt;&gt;"",H$9&lt;&gt;""),IF(HLOOKUP(H$9,'Feuille1-Catégories'!$C$1:$G$2,2,FALSE)="OUI",H$3,IF(HLOOKUP(H$9,'Feuille1-Catégories'!$C$1:$G$3,3,FALSE)="OUI",OFFSET(H$3,MOD(QUOTIENT(ROW()-ROW($A$20),'Feuille1-Catégories'!$B$6/H$6),H$5),0),IF(MOD($A411-1-H$10,'Feuille1-Catégories'!$F$5+1)=0,H$3,""))),"")</f>
        <v/>
      </c>
      <c r="I411" s="29" t="str">
        <f ca="1">IF(AND($A411&lt;&gt;"",I$9&lt;&gt;""),IF(HLOOKUP(I$9,'Feuille1-Catégories'!$C$1:$G$2,2,FALSE)="OUI",I$3,IF(HLOOKUP(I$9,'Feuille1-Catégories'!$C$1:$G$3,3,FALSE)="OUI",OFFSET(I$3,MOD(QUOTIENT(ROW()-ROW($A$20),'Feuille1-Catégories'!$B$6/I$6),I$5),0),IF(MOD($A411-1-I$10,'Feuille1-Catégories'!$F$5+1)=0,I$3,""))),"")</f>
        <v/>
      </c>
      <c r="J411" s="29" t="str">
        <f ca="1">IF(AND($A411&lt;&gt;"",J$9&lt;&gt;""),IF(HLOOKUP(J$9,'Feuille1-Catégories'!$C$1:$G$2,2,FALSE)="OUI",J$3,IF(HLOOKUP(J$9,'Feuille1-Catégories'!$C$1:$G$3,3,FALSE)="OUI",OFFSET(J$3,MOD(QUOTIENT(ROW()-ROW($A$20),'Feuille1-Catégories'!$B$6/J$6),J$5),0),IF(MOD($A411-1-J$10,'Feuille1-Catégories'!$F$5+1)=0,J$3,""))),"")</f>
        <v/>
      </c>
      <c r="K411" s="29" t="str">
        <f ca="1">IF(AND($A411&lt;&gt;"",K$9&lt;&gt;""),IF(HLOOKUP(K$9,'Feuille1-Catégories'!$C$1:$G$2,2,FALSE)="OUI",K$3,IF(HLOOKUP(K$9,'Feuille1-Catégories'!$C$1:$G$3,3,FALSE)="OUI",OFFSET(K$3,MOD(QUOTIENT(ROW()-ROW($A$20),'Feuille1-Catégories'!$B$6/K$6),K$5),0),IF(MOD($A411-1-K$10,'Feuille1-Catégories'!$F$5+1)=0,K$3,""))),"")</f>
        <v/>
      </c>
      <c r="L411" s="29" t="str">
        <f ca="1">IF(AND($A411&lt;&gt;"",L$9&lt;&gt;""),IF(HLOOKUP(L$9,'Feuille1-Catégories'!$C$1:$G$2,2,FALSE)="OUI",L$3,IF(HLOOKUP(L$9,'Feuille1-Catégories'!$C$1:$G$3,3,FALSE)="OUI",OFFSET(L$3,MOD(QUOTIENT(ROW()-ROW($A$20),'Feuille1-Catégories'!$B$6/L$6),L$5),0),IF(MOD($A411-1-L$10,'Feuille1-Catégories'!$F$5+1)=0,L$3,""))),"")</f>
        <v/>
      </c>
      <c r="M411" s="29" t="str">
        <f ca="1">IF(AND($A411&lt;&gt;"",M$9&lt;&gt;""),IF(HLOOKUP(M$9,'Feuille1-Catégories'!$C$1:$G$2,2,FALSE)="OUI",M$3,IF(HLOOKUP(M$9,'Feuille1-Catégories'!$C$1:$G$3,3,FALSE)="OUI",OFFSET(M$3,MOD(QUOTIENT(ROW()-ROW($A$20),'Feuille1-Catégories'!$B$6/M$6),M$5),0),IF(MOD($A411-1-M$10,'Feuille1-Catégories'!$F$5+1)=0,M$3,""))),"")</f>
        <v/>
      </c>
      <c r="N411" s="29" t="str">
        <f ca="1">IF(AND($A411&lt;&gt;"",N$9&lt;&gt;""),IF(HLOOKUP(N$9,'Feuille1-Catégories'!$C$1:$G$2,2,FALSE)="OUI",N$3,IF(HLOOKUP(N$9,'Feuille1-Catégories'!$C$1:$G$3,3,FALSE)="OUI",OFFSET(N$3,MOD(QUOTIENT(ROW()-ROW($A$20),'Feuille1-Catégories'!$B$6/N$6),N$5),0),IF(MOD($A411-1-N$10,'Feuille1-Catégories'!$F$5+1)=0,N$3,""))),"")</f>
        <v/>
      </c>
      <c r="O411" s="29" t="str">
        <f ca="1">IF(AND($A411&lt;&gt;"",O$9&lt;&gt;""),IF(HLOOKUP(O$9,'Feuille1-Catégories'!$C$1:$G$2,2,FALSE)="OUI",O$3,IF(HLOOKUP(O$9,'Feuille1-Catégories'!$C$1:$G$3,3,FALSE)="OUI",OFFSET(O$3,MOD(QUOTIENT(ROW()-ROW($A$20),'Feuille1-Catégories'!$B$6/O$6),O$5),0),IF(MOD($A411-1-O$10,'Feuille1-Catégories'!$F$5+1)=0,O$3,""))),"")</f>
        <v/>
      </c>
      <c r="P411" s="29" t="str">
        <f ca="1">IF(AND($A411&lt;&gt;"",P$9&lt;&gt;""),IF(HLOOKUP(P$9,'Feuille1-Catégories'!$C$1:$G$2,2,FALSE)="OUI",P$3,IF(HLOOKUP(P$9,'Feuille1-Catégories'!$C$1:$G$3,3,FALSE)="OUI",OFFSET(P$3,MOD(QUOTIENT(ROW()-ROW($A$20),'Feuille1-Catégories'!$B$6/P$6),P$5),0),IF(MOD($A411-1-P$10,'Feuille1-Catégories'!$F$5+1)=0,P$3,""))),"")</f>
        <v/>
      </c>
      <c r="Q411" s="29" t="str">
        <f ca="1">IF(AND($A411&lt;&gt;"",Q$9&lt;&gt;""),IF(HLOOKUP(Q$9,'Feuille1-Catégories'!$C$1:$G$2,2,FALSE)="OUI",Q$3,IF(HLOOKUP(Q$9,'Feuille1-Catégories'!$C$1:$G$3,3,FALSE)="OUI",OFFSET(Q$3,MOD(QUOTIENT(ROW()-ROW($A$20),'Feuille1-Catégories'!$B$6/Q$6),Q$5),0),IF(MOD($A411-1-Q$10,'Feuille1-Catégories'!$F$5+1)=0,Q$3,""))),"")</f>
        <v/>
      </c>
      <c r="R411" s="29" t="str">
        <f ca="1">IF(AND($A411&lt;&gt;"",R$9&lt;&gt;""),IF(HLOOKUP(R$9,'Feuille1-Catégories'!$C$1:$G$2,2,FALSE)="OUI",R$3,IF(HLOOKUP(R$9,'Feuille1-Catégories'!$C$1:$G$3,3,FALSE)="OUI",OFFSET(R$3,MOD(QUOTIENT(ROW()-ROW($A$20),'Feuille1-Catégories'!$B$6/R$6),R$5),0),IF(MOD($A411-1-R$10,'Feuille1-Catégories'!$F$5+1)=0,R$3,""))),"")</f>
        <v/>
      </c>
      <c r="S411" s="29" t="str">
        <f ca="1">IF(AND($A411&lt;&gt;"",S$9&lt;&gt;""),IF(HLOOKUP(S$9,'Feuille1-Catégories'!$C$1:$G$2,2,FALSE)="OUI",S$3,IF(HLOOKUP(S$9,'Feuille1-Catégories'!$C$1:$G$3,3,FALSE)="OUI",OFFSET(S$3,MOD(QUOTIENT(ROW()-ROW($A$20),'Feuille1-Catégories'!$B$6/S$6),S$5),0),IF(MOD($A411-1-S$10,'Feuille1-Catégories'!$F$5+1)=0,S$3,""))),"")</f>
        <v/>
      </c>
      <c r="T411" s="29" t="str">
        <f ca="1">IF(AND($A411&lt;&gt;"",T$9&lt;&gt;""),IF(HLOOKUP(T$9,'Feuille1-Catégories'!$C$1:$G$2,2,FALSE)="OUI",T$3,IF(HLOOKUP(T$9,'Feuille1-Catégories'!$C$1:$G$3,3,FALSE)="OUI",OFFSET(T$3,MOD(QUOTIENT(ROW()-ROW($A$20),'Feuille1-Catégories'!$B$6/T$6),T$5),0),IF(MOD($A411-1-T$10,'Feuille1-Catégories'!$F$5+1)=0,T$3,""))),"")</f>
        <v/>
      </c>
      <c r="U411" s="29" t="str">
        <f ca="1">IF(AND($A411&lt;&gt;"",U$9&lt;&gt;""),IF(HLOOKUP(U$9,'Feuille1-Catégories'!$C$1:$G$2,2,FALSE)="OUI",U$3,IF(HLOOKUP(U$9,'Feuille1-Catégories'!$C$1:$G$3,3,FALSE)="OUI",OFFSET(U$3,MOD(QUOTIENT(ROW()-ROW($A$20),'Feuille1-Catégories'!$B$6/U$6),U$5),0),IF(MOD($A411-1-U$10,'Feuille1-Catégories'!$F$5+1)=0,U$3,""))),"")</f>
        <v/>
      </c>
      <c r="V411" s="29" t="str">
        <f ca="1">IF(AND($A411&lt;&gt;"",V$9&lt;&gt;""),IF(HLOOKUP(V$9,'Feuille1-Catégories'!$C$1:$G$2,2,FALSE)="OUI",V$3,IF(HLOOKUP(V$9,'Feuille1-Catégories'!$C$1:$G$3,3,FALSE)="OUI",OFFSET(V$3,MOD(QUOTIENT(ROW()-ROW($A$20),'Feuille1-Catégories'!$B$6/V$6),V$5),0),IF(MOD($A411-1-V$10,'Feuille1-Catégories'!$F$5+1)=0,V$3,""))),"")</f>
        <v/>
      </c>
      <c r="W411" s="29" t="str">
        <f ca="1">IF(AND($A411&lt;&gt;"",W$9&lt;&gt;""),IF(HLOOKUP(W$9,'Feuille1-Catégories'!$C$1:$G$2,2,FALSE)="OUI",W$3,IF(HLOOKUP(W$9,'Feuille1-Catégories'!$C$1:$G$3,3,FALSE)="OUI",OFFSET(W$3,MOD(QUOTIENT(ROW()-ROW($A$20),'Feuille1-Catégories'!$B$6/W$6),W$5),0),IF(MOD($A411-1-W$10,'Feuille1-Catégories'!$F$5+1)=0,W$3,""))),"")</f>
        <v/>
      </c>
      <c r="X411" s="29" t="str">
        <f ca="1">IF(AND($A411&lt;&gt;"",X$9&lt;&gt;""),IF(HLOOKUP(X$9,'Feuille1-Catégories'!$C$1:$G$2,2,FALSE)="OUI",X$3,IF(HLOOKUP(X$9,'Feuille1-Catégories'!$C$1:$G$3,3,FALSE)="OUI",OFFSET(X$3,MOD(QUOTIENT(ROW()-ROW($A$20),'Feuille1-Catégories'!$B$6/X$6),X$5),0),IF(MOD($A411-1-X$10,'Feuille1-Catégories'!$F$5+1)=0,X$3,""))),"")</f>
        <v/>
      </c>
      <c r="Y411" s="29" t="str">
        <f ca="1">IF(AND($A411&lt;&gt;"",Y$9&lt;&gt;""),IF(HLOOKUP(Y$9,'Feuille1-Catégories'!$C$1:$G$2,2,FALSE)="OUI",Y$3,IF(HLOOKUP(Y$9,'Feuille1-Catégories'!$C$1:$G$3,3,FALSE)="OUI",OFFSET(Y$3,MOD(QUOTIENT(ROW()-ROW($A$20),'Feuille1-Catégories'!$B$6/Y$6),Y$5),0),IF(MOD($A411-1-Y$10,'Feuille1-Catégories'!$F$5+1)=0,Y$3,""))),"")</f>
        <v/>
      </c>
      <c r="Z411" s="29" t="str">
        <f ca="1">IF(AND($A411&lt;&gt;"",Z$9&lt;&gt;""),IF(HLOOKUP(Z$9,'Feuille1-Catégories'!$C$1:$G$2,2,FALSE)="OUI",Z$3,IF(HLOOKUP(Z$9,'Feuille1-Catégories'!$C$1:$G$3,3,FALSE)="OUI",OFFSET(Z$3,MOD(QUOTIENT(ROW()-ROW($A$20),'Feuille1-Catégories'!$B$6/Z$6),Z$5),0),IF(MOD($A411-1-Z$10,'Feuille1-Catégories'!$F$5+1)=0,Z$3,""))),"")</f>
        <v/>
      </c>
    </row>
    <row r="412" spans="1:26" ht="17" x14ac:dyDescent="0.2">
      <c r="A412" s="21" t="str">
        <f>IF('Feuille2-Prix de vente'!A412&lt;&gt;"",'Feuille2-Prix de vente'!A412,"")</f>
        <v/>
      </c>
      <c r="B412" s="33" t="str">
        <f>IF('Feuille2-Prix de vente'!B412&lt;&gt;"",'Feuille2-Prix de vente'!B412,"")</f>
        <v/>
      </c>
      <c r="C412" s="10" t="str">
        <f>IF('Feuille2-Prix de vente'!C412&lt;&gt;"",'Feuille2-Prix de vente'!C412,"")</f>
        <v/>
      </c>
      <c r="D412" s="10" t="str">
        <f t="shared" si="6"/>
        <v/>
      </c>
      <c r="E412" s="10" t="str">
        <f>IF('Feuille2-Prix de vente'!E412&lt;&gt;"",'Feuille2-Prix de vente'!E412,"")</f>
        <v/>
      </c>
      <c r="F412" s="29" t="str">
        <f ca="1">IF(AND($A412&lt;&gt;"",F$9&lt;&gt;""),IF(HLOOKUP(F$9,'Feuille1-Catégories'!$C$1:$G$2,2,FALSE)="OUI",F$3,IF(HLOOKUP(F$9,'Feuille1-Catégories'!$C$1:$G$3,3,FALSE)="OUI",OFFSET(F$3,MOD(QUOTIENT(ROW()-ROW($A$20),'Feuille1-Catégories'!$B$6/F$6),F$5),0),IF(MOD($A412-1-F$10,'Feuille1-Catégories'!$F$5+1)=0,F$3,""))),"")</f>
        <v/>
      </c>
      <c r="G412" s="29" t="str">
        <f ca="1">IF(AND($A412&lt;&gt;"",G$9&lt;&gt;""),IF(HLOOKUP(G$9,'Feuille1-Catégories'!$C$1:$G$2,2,FALSE)="OUI",G$3,IF(HLOOKUP(G$9,'Feuille1-Catégories'!$C$1:$G$3,3,FALSE)="OUI",OFFSET(G$3,MOD(QUOTIENT(ROW()-ROW($A$20),'Feuille1-Catégories'!$B$6/G$6),G$5),0),IF(MOD($A412-1-G$10,'Feuille1-Catégories'!$F$5+1)=0,G$3,""))),"")</f>
        <v/>
      </c>
      <c r="H412" s="29" t="str">
        <f ca="1">IF(AND($A412&lt;&gt;"",H$9&lt;&gt;""),IF(HLOOKUP(H$9,'Feuille1-Catégories'!$C$1:$G$2,2,FALSE)="OUI",H$3,IF(HLOOKUP(H$9,'Feuille1-Catégories'!$C$1:$G$3,3,FALSE)="OUI",OFFSET(H$3,MOD(QUOTIENT(ROW()-ROW($A$20),'Feuille1-Catégories'!$B$6/H$6),H$5),0),IF(MOD($A412-1-H$10,'Feuille1-Catégories'!$F$5+1)=0,H$3,""))),"")</f>
        <v/>
      </c>
      <c r="I412" s="29" t="str">
        <f ca="1">IF(AND($A412&lt;&gt;"",I$9&lt;&gt;""),IF(HLOOKUP(I$9,'Feuille1-Catégories'!$C$1:$G$2,2,FALSE)="OUI",I$3,IF(HLOOKUP(I$9,'Feuille1-Catégories'!$C$1:$G$3,3,FALSE)="OUI",OFFSET(I$3,MOD(QUOTIENT(ROW()-ROW($A$20),'Feuille1-Catégories'!$B$6/I$6),I$5),0),IF(MOD($A412-1-I$10,'Feuille1-Catégories'!$F$5+1)=0,I$3,""))),"")</f>
        <v/>
      </c>
      <c r="J412" s="29" t="str">
        <f ca="1">IF(AND($A412&lt;&gt;"",J$9&lt;&gt;""),IF(HLOOKUP(J$9,'Feuille1-Catégories'!$C$1:$G$2,2,FALSE)="OUI",J$3,IF(HLOOKUP(J$9,'Feuille1-Catégories'!$C$1:$G$3,3,FALSE)="OUI",OFFSET(J$3,MOD(QUOTIENT(ROW()-ROW($A$20),'Feuille1-Catégories'!$B$6/J$6),J$5),0),IF(MOD($A412-1-J$10,'Feuille1-Catégories'!$F$5+1)=0,J$3,""))),"")</f>
        <v/>
      </c>
      <c r="K412" s="29" t="str">
        <f ca="1">IF(AND($A412&lt;&gt;"",K$9&lt;&gt;""),IF(HLOOKUP(K$9,'Feuille1-Catégories'!$C$1:$G$2,2,FALSE)="OUI",K$3,IF(HLOOKUP(K$9,'Feuille1-Catégories'!$C$1:$G$3,3,FALSE)="OUI",OFFSET(K$3,MOD(QUOTIENT(ROW()-ROW($A$20),'Feuille1-Catégories'!$B$6/K$6),K$5),0),IF(MOD($A412-1-K$10,'Feuille1-Catégories'!$F$5+1)=0,K$3,""))),"")</f>
        <v/>
      </c>
      <c r="L412" s="29" t="str">
        <f ca="1">IF(AND($A412&lt;&gt;"",L$9&lt;&gt;""),IF(HLOOKUP(L$9,'Feuille1-Catégories'!$C$1:$G$2,2,FALSE)="OUI",L$3,IF(HLOOKUP(L$9,'Feuille1-Catégories'!$C$1:$G$3,3,FALSE)="OUI",OFFSET(L$3,MOD(QUOTIENT(ROW()-ROW($A$20),'Feuille1-Catégories'!$B$6/L$6),L$5),0),IF(MOD($A412-1-L$10,'Feuille1-Catégories'!$F$5+1)=0,L$3,""))),"")</f>
        <v/>
      </c>
      <c r="M412" s="29" t="str">
        <f ca="1">IF(AND($A412&lt;&gt;"",M$9&lt;&gt;""),IF(HLOOKUP(M$9,'Feuille1-Catégories'!$C$1:$G$2,2,FALSE)="OUI",M$3,IF(HLOOKUP(M$9,'Feuille1-Catégories'!$C$1:$G$3,3,FALSE)="OUI",OFFSET(M$3,MOD(QUOTIENT(ROW()-ROW($A$20),'Feuille1-Catégories'!$B$6/M$6),M$5),0),IF(MOD($A412-1-M$10,'Feuille1-Catégories'!$F$5+1)=0,M$3,""))),"")</f>
        <v/>
      </c>
      <c r="N412" s="29" t="str">
        <f ca="1">IF(AND($A412&lt;&gt;"",N$9&lt;&gt;""),IF(HLOOKUP(N$9,'Feuille1-Catégories'!$C$1:$G$2,2,FALSE)="OUI",N$3,IF(HLOOKUP(N$9,'Feuille1-Catégories'!$C$1:$G$3,3,FALSE)="OUI",OFFSET(N$3,MOD(QUOTIENT(ROW()-ROW($A$20),'Feuille1-Catégories'!$B$6/N$6),N$5),0),IF(MOD($A412-1-N$10,'Feuille1-Catégories'!$F$5+1)=0,N$3,""))),"")</f>
        <v/>
      </c>
      <c r="O412" s="29" t="str">
        <f ca="1">IF(AND($A412&lt;&gt;"",O$9&lt;&gt;""),IF(HLOOKUP(O$9,'Feuille1-Catégories'!$C$1:$G$2,2,FALSE)="OUI",O$3,IF(HLOOKUP(O$9,'Feuille1-Catégories'!$C$1:$G$3,3,FALSE)="OUI",OFFSET(O$3,MOD(QUOTIENT(ROW()-ROW($A$20),'Feuille1-Catégories'!$B$6/O$6),O$5),0),IF(MOD($A412-1-O$10,'Feuille1-Catégories'!$F$5+1)=0,O$3,""))),"")</f>
        <v/>
      </c>
      <c r="P412" s="29" t="str">
        <f ca="1">IF(AND($A412&lt;&gt;"",P$9&lt;&gt;""),IF(HLOOKUP(P$9,'Feuille1-Catégories'!$C$1:$G$2,2,FALSE)="OUI",P$3,IF(HLOOKUP(P$9,'Feuille1-Catégories'!$C$1:$G$3,3,FALSE)="OUI",OFFSET(P$3,MOD(QUOTIENT(ROW()-ROW($A$20),'Feuille1-Catégories'!$B$6/P$6),P$5),0),IF(MOD($A412-1-P$10,'Feuille1-Catégories'!$F$5+1)=0,P$3,""))),"")</f>
        <v/>
      </c>
      <c r="Q412" s="29" t="str">
        <f ca="1">IF(AND($A412&lt;&gt;"",Q$9&lt;&gt;""),IF(HLOOKUP(Q$9,'Feuille1-Catégories'!$C$1:$G$2,2,FALSE)="OUI",Q$3,IF(HLOOKUP(Q$9,'Feuille1-Catégories'!$C$1:$G$3,3,FALSE)="OUI",OFFSET(Q$3,MOD(QUOTIENT(ROW()-ROW($A$20),'Feuille1-Catégories'!$B$6/Q$6),Q$5),0),IF(MOD($A412-1-Q$10,'Feuille1-Catégories'!$F$5+1)=0,Q$3,""))),"")</f>
        <v/>
      </c>
      <c r="R412" s="29" t="str">
        <f ca="1">IF(AND($A412&lt;&gt;"",R$9&lt;&gt;""),IF(HLOOKUP(R$9,'Feuille1-Catégories'!$C$1:$G$2,2,FALSE)="OUI",R$3,IF(HLOOKUP(R$9,'Feuille1-Catégories'!$C$1:$G$3,3,FALSE)="OUI",OFFSET(R$3,MOD(QUOTIENT(ROW()-ROW($A$20),'Feuille1-Catégories'!$B$6/R$6),R$5),0),IF(MOD($A412-1-R$10,'Feuille1-Catégories'!$F$5+1)=0,R$3,""))),"")</f>
        <v/>
      </c>
      <c r="S412" s="29" t="str">
        <f ca="1">IF(AND($A412&lt;&gt;"",S$9&lt;&gt;""),IF(HLOOKUP(S$9,'Feuille1-Catégories'!$C$1:$G$2,2,FALSE)="OUI",S$3,IF(HLOOKUP(S$9,'Feuille1-Catégories'!$C$1:$G$3,3,FALSE)="OUI",OFFSET(S$3,MOD(QUOTIENT(ROW()-ROW($A$20),'Feuille1-Catégories'!$B$6/S$6),S$5),0),IF(MOD($A412-1-S$10,'Feuille1-Catégories'!$F$5+1)=0,S$3,""))),"")</f>
        <v/>
      </c>
      <c r="T412" s="29" t="str">
        <f ca="1">IF(AND($A412&lt;&gt;"",T$9&lt;&gt;""),IF(HLOOKUP(T$9,'Feuille1-Catégories'!$C$1:$G$2,2,FALSE)="OUI",T$3,IF(HLOOKUP(T$9,'Feuille1-Catégories'!$C$1:$G$3,3,FALSE)="OUI",OFFSET(T$3,MOD(QUOTIENT(ROW()-ROW($A$20),'Feuille1-Catégories'!$B$6/T$6),T$5),0),IF(MOD($A412-1-T$10,'Feuille1-Catégories'!$F$5+1)=0,T$3,""))),"")</f>
        <v/>
      </c>
      <c r="U412" s="29" t="str">
        <f ca="1">IF(AND($A412&lt;&gt;"",U$9&lt;&gt;""),IF(HLOOKUP(U$9,'Feuille1-Catégories'!$C$1:$G$2,2,FALSE)="OUI",U$3,IF(HLOOKUP(U$9,'Feuille1-Catégories'!$C$1:$G$3,3,FALSE)="OUI",OFFSET(U$3,MOD(QUOTIENT(ROW()-ROW($A$20),'Feuille1-Catégories'!$B$6/U$6),U$5),0),IF(MOD($A412-1-U$10,'Feuille1-Catégories'!$F$5+1)=0,U$3,""))),"")</f>
        <v/>
      </c>
      <c r="V412" s="29" t="str">
        <f ca="1">IF(AND($A412&lt;&gt;"",V$9&lt;&gt;""),IF(HLOOKUP(V$9,'Feuille1-Catégories'!$C$1:$G$2,2,FALSE)="OUI",V$3,IF(HLOOKUP(V$9,'Feuille1-Catégories'!$C$1:$G$3,3,FALSE)="OUI",OFFSET(V$3,MOD(QUOTIENT(ROW()-ROW($A$20),'Feuille1-Catégories'!$B$6/V$6),V$5),0),IF(MOD($A412-1-V$10,'Feuille1-Catégories'!$F$5+1)=0,V$3,""))),"")</f>
        <v/>
      </c>
      <c r="W412" s="29" t="str">
        <f ca="1">IF(AND($A412&lt;&gt;"",W$9&lt;&gt;""),IF(HLOOKUP(W$9,'Feuille1-Catégories'!$C$1:$G$2,2,FALSE)="OUI",W$3,IF(HLOOKUP(W$9,'Feuille1-Catégories'!$C$1:$G$3,3,FALSE)="OUI",OFFSET(W$3,MOD(QUOTIENT(ROW()-ROW($A$20),'Feuille1-Catégories'!$B$6/W$6),W$5),0),IF(MOD($A412-1-W$10,'Feuille1-Catégories'!$F$5+1)=0,W$3,""))),"")</f>
        <v/>
      </c>
      <c r="X412" s="29" t="str">
        <f ca="1">IF(AND($A412&lt;&gt;"",X$9&lt;&gt;""),IF(HLOOKUP(X$9,'Feuille1-Catégories'!$C$1:$G$2,2,FALSE)="OUI",X$3,IF(HLOOKUP(X$9,'Feuille1-Catégories'!$C$1:$G$3,3,FALSE)="OUI",OFFSET(X$3,MOD(QUOTIENT(ROW()-ROW($A$20),'Feuille1-Catégories'!$B$6/X$6),X$5),0),IF(MOD($A412-1-X$10,'Feuille1-Catégories'!$F$5+1)=0,X$3,""))),"")</f>
        <v/>
      </c>
      <c r="Y412" s="29" t="str">
        <f ca="1">IF(AND($A412&lt;&gt;"",Y$9&lt;&gt;""),IF(HLOOKUP(Y$9,'Feuille1-Catégories'!$C$1:$G$2,2,FALSE)="OUI",Y$3,IF(HLOOKUP(Y$9,'Feuille1-Catégories'!$C$1:$G$3,3,FALSE)="OUI",OFFSET(Y$3,MOD(QUOTIENT(ROW()-ROW($A$20),'Feuille1-Catégories'!$B$6/Y$6),Y$5),0),IF(MOD($A412-1-Y$10,'Feuille1-Catégories'!$F$5+1)=0,Y$3,""))),"")</f>
        <v/>
      </c>
      <c r="Z412" s="29" t="str">
        <f ca="1">IF(AND($A412&lt;&gt;"",Z$9&lt;&gt;""),IF(HLOOKUP(Z$9,'Feuille1-Catégories'!$C$1:$G$2,2,FALSE)="OUI",Z$3,IF(HLOOKUP(Z$9,'Feuille1-Catégories'!$C$1:$G$3,3,FALSE)="OUI",OFFSET(Z$3,MOD(QUOTIENT(ROW()-ROW($A$20),'Feuille1-Catégories'!$B$6/Z$6),Z$5),0),IF(MOD($A412-1-Z$10,'Feuille1-Catégories'!$F$5+1)=0,Z$3,""))),"")</f>
        <v/>
      </c>
    </row>
    <row r="413" spans="1:26" ht="17" x14ac:dyDescent="0.2">
      <c r="A413" s="21" t="str">
        <f>IF('Feuille2-Prix de vente'!A413&lt;&gt;"",'Feuille2-Prix de vente'!A413,"")</f>
        <v/>
      </c>
      <c r="B413" s="33" t="str">
        <f>IF('Feuille2-Prix de vente'!B413&lt;&gt;"",'Feuille2-Prix de vente'!B413,"")</f>
        <v/>
      </c>
      <c r="C413" s="10" t="str">
        <f>IF('Feuille2-Prix de vente'!C413&lt;&gt;"",'Feuille2-Prix de vente'!C413,"")</f>
        <v/>
      </c>
      <c r="D413" s="10" t="str">
        <f t="shared" si="6"/>
        <v/>
      </c>
      <c r="E413" s="10" t="str">
        <f>IF('Feuille2-Prix de vente'!E413&lt;&gt;"",'Feuille2-Prix de vente'!E413,"")</f>
        <v/>
      </c>
      <c r="F413" s="29" t="str">
        <f ca="1">IF(AND($A413&lt;&gt;"",F$9&lt;&gt;""),IF(HLOOKUP(F$9,'Feuille1-Catégories'!$C$1:$G$2,2,FALSE)="OUI",F$3,IF(HLOOKUP(F$9,'Feuille1-Catégories'!$C$1:$G$3,3,FALSE)="OUI",OFFSET(F$3,MOD(QUOTIENT(ROW()-ROW($A$20),'Feuille1-Catégories'!$B$6/F$6),F$5),0),IF(MOD($A413-1-F$10,'Feuille1-Catégories'!$F$5+1)=0,F$3,""))),"")</f>
        <v/>
      </c>
      <c r="G413" s="29" t="str">
        <f ca="1">IF(AND($A413&lt;&gt;"",G$9&lt;&gt;""),IF(HLOOKUP(G$9,'Feuille1-Catégories'!$C$1:$G$2,2,FALSE)="OUI",G$3,IF(HLOOKUP(G$9,'Feuille1-Catégories'!$C$1:$G$3,3,FALSE)="OUI",OFFSET(G$3,MOD(QUOTIENT(ROW()-ROW($A$20),'Feuille1-Catégories'!$B$6/G$6),G$5),0),IF(MOD($A413-1-G$10,'Feuille1-Catégories'!$F$5+1)=0,G$3,""))),"")</f>
        <v/>
      </c>
      <c r="H413" s="29" t="str">
        <f ca="1">IF(AND($A413&lt;&gt;"",H$9&lt;&gt;""),IF(HLOOKUP(H$9,'Feuille1-Catégories'!$C$1:$G$2,2,FALSE)="OUI",H$3,IF(HLOOKUP(H$9,'Feuille1-Catégories'!$C$1:$G$3,3,FALSE)="OUI",OFFSET(H$3,MOD(QUOTIENT(ROW()-ROW($A$20),'Feuille1-Catégories'!$B$6/H$6),H$5),0),IF(MOD($A413-1-H$10,'Feuille1-Catégories'!$F$5+1)=0,H$3,""))),"")</f>
        <v/>
      </c>
      <c r="I413" s="29" t="str">
        <f ca="1">IF(AND($A413&lt;&gt;"",I$9&lt;&gt;""),IF(HLOOKUP(I$9,'Feuille1-Catégories'!$C$1:$G$2,2,FALSE)="OUI",I$3,IF(HLOOKUP(I$9,'Feuille1-Catégories'!$C$1:$G$3,3,FALSE)="OUI",OFFSET(I$3,MOD(QUOTIENT(ROW()-ROW($A$20),'Feuille1-Catégories'!$B$6/I$6),I$5),0),IF(MOD($A413-1-I$10,'Feuille1-Catégories'!$F$5+1)=0,I$3,""))),"")</f>
        <v/>
      </c>
      <c r="J413" s="29" t="str">
        <f ca="1">IF(AND($A413&lt;&gt;"",J$9&lt;&gt;""),IF(HLOOKUP(J$9,'Feuille1-Catégories'!$C$1:$G$2,2,FALSE)="OUI",J$3,IF(HLOOKUP(J$9,'Feuille1-Catégories'!$C$1:$G$3,3,FALSE)="OUI",OFFSET(J$3,MOD(QUOTIENT(ROW()-ROW($A$20),'Feuille1-Catégories'!$B$6/J$6),J$5),0),IF(MOD($A413-1-J$10,'Feuille1-Catégories'!$F$5+1)=0,J$3,""))),"")</f>
        <v/>
      </c>
      <c r="K413" s="29" t="str">
        <f ca="1">IF(AND($A413&lt;&gt;"",K$9&lt;&gt;""),IF(HLOOKUP(K$9,'Feuille1-Catégories'!$C$1:$G$2,2,FALSE)="OUI",K$3,IF(HLOOKUP(K$9,'Feuille1-Catégories'!$C$1:$G$3,3,FALSE)="OUI",OFFSET(K$3,MOD(QUOTIENT(ROW()-ROW($A$20),'Feuille1-Catégories'!$B$6/K$6),K$5),0),IF(MOD($A413-1-K$10,'Feuille1-Catégories'!$F$5+1)=0,K$3,""))),"")</f>
        <v/>
      </c>
      <c r="L413" s="29" t="str">
        <f ca="1">IF(AND($A413&lt;&gt;"",L$9&lt;&gt;""),IF(HLOOKUP(L$9,'Feuille1-Catégories'!$C$1:$G$2,2,FALSE)="OUI",L$3,IF(HLOOKUP(L$9,'Feuille1-Catégories'!$C$1:$G$3,3,FALSE)="OUI",OFFSET(L$3,MOD(QUOTIENT(ROW()-ROW($A$20),'Feuille1-Catégories'!$B$6/L$6),L$5),0),IF(MOD($A413-1-L$10,'Feuille1-Catégories'!$F$5+1)=0,L$3,""))),"")</f>
        <v/>
      </c>
      <c r="M413" s="29" t="str">
        <f ca="1">IF(AND($A413&lt;&gt;"",M$9&lt;&gt;""),IF(HLOOKUP(M$9,'Feuille1-Catégories'!$C$1:$G$2,2,FALSE)="OUI",M$3,IF(HLOOKUP(M$9,'Feuille1-Catégories'!$C$1:$G$3,3,FALSE)="OUI",OFFSET(M$3,MOD(QUOTIENT(ROW()-ROW($A$20),'Feuille1-Catégories'!$B$6/M$6),M$5),0),IF(MOD($A413-1-M$10,'Feuille1-Catégories'!$F$5+1)=0,M$3,""))),"")</f>
        <v/>
      </c>
      <c r="N413" s="29" t="str">
        <f ca="1">IF(AND($A413&lt;&gt;"",N$9&lt;&gt;""),IF(HLOOKUP(N$9,'Feuille1-Catégories'!$C$1:$G$2,2,FALSE)="OUI",N$3,IF(HLOOKUP(N$9,'Feuille1-Catégories'!$C$1:$G$3,3,FALSE)="OUI",OFFSET(N$3,MOD(QUOTIENT(ROW()-ROW($A$20),'Feuille1-Catégories'!$B$6/N$6),N$5),0),IF(MOD($A413-1-N$10,'Feuille1-Catégories'!$F$5+1)=0,N$3,""))),"")</f>
        <v/>
      </c>
      <c r="O413" s="29" t="str">
        <f ca="1">IF(AND($A413&lt;&gt;"",O$9&lt;&gt;""),IF(HLOOKUP(O$9,'Feuille1-Catégories'!$C$1:$G$2,2,FALSE)="OUI",O$3,IF(HLOOKUP(O$9,'Feuille1-Catégories'!$C$1:$G$3,3,FALSE)="OUI",OFFSET(O$3,MOD(QUOTIENT(ROW()-ROW($A$20),'Feuille1-Catégories'!$B$6/O$6),O$5),0),IF(MOD($A413-1-O$10,'Feuille1-Catégories'!$F$5+1)=0,O$3,""))),"")</f>
        <v/>
      </c>
      <c r="P413" s="29" t="str">
        <f ca="1">IF(AND($A413&lt;&gt;"",P$9&lt;&gt;""),IF(HLOOKUP(P$9,'Feuille1-Catégories'!$C$1:$G$2,2,FALSE)="OUI",P$3,IF(HLOOKUP(P$9,'Feuille1-Catégories'!$C$1:$G$3,3,FALSE)="OUI",OFFSET(P$3,MOD(QUOTIENT(ROW()-ROW($A$20),'Feuille1-Catégories'!$B$6/P$6),P$5),0),IF(MOD($A413-1-P$10,'Feuille1-Catégories'!$F$5+1)=0,P$3,""))),"")</f>
        <v/>
      </c>
      <c r="Q413" s="29" t="str">
        <f ca="1">IF(AND($A413&lt;&gt;"",Q$9&lt;&gt;""),IF(HLOOKUP(Q$9,'Feuille1-Catégories'!$C$1:$G$2,2,FALSE)="OUI",Q$3,IF(HLOOKUP(Q$9,'Feuille1-Catégories'!$C$1:$G$3,3,FALSE)="OUI",OFFSET(Q$3,MOD(QUOTIENT(ROW()-ROW($A$20),'Feuille1-Catégories'!$B$6/Q$6),Q$5),0),IF(MOD($A413-1-Q$10,'Feuille1-Catégories'!$F$5+1)=0,Q$3,""))),"")</f>
        <v/>
      </c>
      <c r="R413" s="29" t="str">
        <f ca="1">IF(AND($A413&lt;&gt;"",R$9&lt;&gt;""),IF(HLOOKUP(R$9,'Feuille1-Catégories'!$C$1:$G$2,2,FALSE)="OUI",R$3,IF(HLOOKUP(R$9,'Feuille1-Catégories'!$C$1:$G$3,3,FALSE)="OUI",OFFSET(R$3,MOD(QUOTIENT(ROW()-ROW($A$20),'Feuille1-Catégories'!$B$6/R$6),R$5),0),IF(MOD($A413-1-R$10,'Feuille1-Catégories'!$F$5+1)=0,R$3,""))),"")</f>
        <v/>
      </c>
      <c r="S413" s="29" t="str">
        <f ca="1">IF(AND($A413&lt;&gt;"",S$9&lt;&gt;""),IF(HLOOKUP(S$9,'Feuille1-Catégories'!$C$1:$G$2,2,FALSE)="OUI",S$3,IF(HLOOKUP(S$9,'Feuille1-Catégories'!$C$1:$G$3,3,FALSE)="OUI",OFFSET(S$3,MOD(QUOTIENT(ROW()-ROW($A$20),'Feuille1-Catégories'!$B$6/S$6),S$5),0),IF(MOD($A413-1-S$10,'Feuille1-Catégories'!$F$5+1)=0,S$3,""))),"")</f>
        <v/>
      </c>
      <c r="T413" s="29" t="str">
        <f ca="1">IF(AND($A413&lt;&gt;"",T$9&lt;&gt;""),IF(HLOOKUP(T$9,'Feuille1-Catégories'!$C$1:$G$2,2,FALSE)="OUI",T$3,IF(HLOOKUP(T$9,'Feuille1-Catégories'!$C$1:$G$3,3,FALSE)="OUI",OFFSET(T$3,MOD(QUOTIENT(ROW()-ROW($A$20),'Feuille1-Catégories'!$B$6/T$6),T$5),0),IF(MOD($A413-1-T$10,'Feuille1-Catégories'!$F$5+1)=0,T$3,""))),"")</f>
        <v/>
      </c>
      <c r="U413" s="29" t="str">
        <f ca="1">IF(AND($A413&lt;&gt;"",U$9&lt;&gt;""),IF(HLOOKUP(U$9,'Feuille1-Catégories'!$C$1:$G$2,2,FALSE)="OUI",U$3,IF(HLOOKUP(U$9,'Feuille1-Catégories'!$C$1:$G$3,3,FALSE)="OUI",OFFSET(U$3,MOD(QUOTIENT(ROW()-ROW($A$20),'Feuille1-Catégories'!$B$6/U$6),U$5),0),IF(MOD($A413-1-U$10,'Feuille1-Catégories'!$F$5+1)=0,U$3,""))),"")</f>
        <v/>
      </c>
      <c r="V413" s="29" t="str">
        <f ca="1">IF(AND($A413&lt;&gt;"",V$9&lt;&gt;""),IF(HLOOKUP(V$9,'Feuille1-Catégories'!$C$1:$G$2,2,FALSE)="OUI",V$3,IF(HLOOKUP(V$9,'Feuille1-Catégories'!$C$1:$G$3,3,FALSE)="OUI",OFFSET(V$3,MOD(QUOTIENT(ROW()-ROW($A$20),'Feuille1-Catégories'!$B$6/V$6),V$5),0),IF(MOD($A413-1-V$10,'Feuille1-Catégories'!$F$5+1)=0,V$3,""))),"")</f>
        <v/>
      </c>
      <c r="W413" s="29" t="str">
        <f ca="1">IF(AND($A413&lt;&gt;"",W$9&lt;&gt;""),IF(HLOOKUP(W$9,'Feuille1-Catégories'!$C$1:$G$2,2,FALSE)="OUI",W$3,IF(HLOOKUP(W$9,'Feuille1-Catégories'!$C$1:$G$3,3,FALSE)="OUI",OFFSET(W$3,MOD(QUOTIENT(ROW()-ROW($A$20),'Feuille1-Catégories'!$B$6/W$6),W$5),0),IF(MOD($A413-1-W$10,'Feuille1-Catégories'!$F$5+1)=0,W$3,""))),"")</f>
        <v/>
      </c>
      <c r="X413" s="29" t="str">
        <f ca="1">IF(AND($A413&lt;&gt;"",X$9&lt;&gt;""),IF(HLOOKUP(X$9,'Feuille1-Catégories'!$C$1:$G$2,2,FALSE)="OUI",X$3,IF(HLOOKUP(X$9,'Feuille1-Catégories'!$C$1:$G$3,3,FALSE)="OUI",OFFSET(X$3,MOD(QUOTIENT(ROW()-ROW($A$20),'Feuille1-Catégories'!$B$6/X$6),X$5),0),IF(MOD($A413-1-X$10,'Feuille1-Catégories'!$F$5+1)=0,X$3,""))),"")</f>
        <v/>
      </c>
      <c r="Y413" s="29" t="str">
        <f ca="1">IF(AND($A413&lt;&gt;"",Y$9&lt;&gt;""),IF(HLOOKUP(Y$9,'Feuille1-Catégories'!$C$1:$G$2,2,FALSE)="OUI",Y$3,IF(HLOOKUP(Y$9,'Feuille1-Catégories'!$C$1:$G$3,3,FALSE)="OUI",OFFSET(Y$3,MOD(QUOTIENT(ROW()-ROW($A$20),'Feuille1-Catégories'!$B$6/Y$6),Y$5),0),IF(MOD($A413-1-Y$10,'Feuille1-Catégories'!$F$5+1)=0,Y$3,""))),"")</f>
        <v/>
      </c>
      <c r="Z413" s="29" t="str">
        <f ca="1">IF(AND($A413&lt;&gt;"",Z$9&lt;&gt;""),IF(HLOOKUP(Z$9,'Feuille1-Catégories'!$C$1:$G$2,2,FALSE)="OUI",Z$3,IF(HLOOKUP(Z$9,'Feuille1-Catégories'!$C$1:$G$3,3,FALSE)="OUI",OFFSET(Z$3,MOD(QUOTIENT(ROW()-ROW($A$20),'Feuille1-Catégories'!$B$6/Z$6),Z$5),0),IF(MOD($A413-1-Z$10,'Feuille1-Catégories'!$F$5+1)=0,Z$3,""))),"")</f>
        <v/>
      </c>
    </row>
    <row r="414" spans="1:26" ht="17" x14ac:dyDescent="0.2">
      <c r="A414" s="21" t="str">
        <f>IF('Feuille2-Prix de vente'!A414&lt;&gt;"",'Feuille2-Prix de vente'!A414,"")</f>
        <v/>
      </c>
      <c r="B414" s="33" t="str">
        <f>IF('Feuille2-Prix de vente'!B414&lt;&gt;"",'Feuille2-Prix de vente'!B414,"")</f>
        <v/>
      </c>
      <c r="C414" s="10" t="str">
        <f>IF('Feuille2-Prix de vente'!C414&lt;&gt;"",'Feuille2-Prix de vente'!C414,"")</f>
        <v/>
      </c>
      <c r="D414" s="10" t="str">
        <f t="shared" si="6"/>
        <v/>
      </c>
      <c r="E414" s="10" t="str">
        <f>IF('Feuille2-Prix de vente'!E414&lt;&gt;"",'Feuille2-Prix de vente'!E414,"")</f>
        <v/>
      </c>
      <c r="F414" s="29" t="str">
        <f ca="1">IF(AND($A414&lt;&gt;"",F$9&lt;&gt;""),IF(HLOOKUP(F$9,'Feuille1-Catégories'!$C$1:$G$2,2,FALSE)="OUI",F$3,IF(HLOOKUP(F$9,'Feuille1-Catégories'!$C$1:$G$3,3,FALSE)="OUI",OFFSET(F$3,MOD(QUOTIENT(ROW()-ROW($A$20),'Feuille1-Catégories'!$B$6/F$6),F$5),0),IF(MOD($A414-1-F$10,'Feuille1-Catégories'!$F$5+1)=0,F$3,""))),"")</f>
        <v/>
      </c>
      <c r="G414" s="29" t="str">
        <f ca="1">IF(AND($A414&lt;&gt;"",G$9&lt;&gt;""),IF(HLOOKUP(G$9,'Feuille1-Catégories'!$C$1:$G$2,2,FALSE)="OUI",G$3,IF(HLOOKUP(G$9,'Feuille1-Catégories'!$C$1:$G$3,3,FALSE)="OUI",OFFSET(G$3,MOD(QUOTIENT(ROW()-ROW($A$20),'Feuille1-Catégories'!$B$6/G$6),G$5),0),IF(MOD($A414-1-G$10,'Feuille1-Catégories'!$F$5+1)=0,G$3,""))),"")</f>
        <v/>
      </c>
      <c r="H414" s="29" t="str">
        <f ca="1">IF(AND($A414&lt;&gt;"",H$9&lt;&gt;""),IF(HLOOKUP(H$9,'Feuille1-Catégories'!$C$1:$G$2,2,FALSE)="OUI",H$3,IF(HLOOKUP(H$9,'Feuille1-Catégories'!$C$1:$G$3,3,FALSE)="OUI",OFFSET(H$3,MOD(QUOTIENT(ROW()-ROW($A$20),'Feuille1-Catégories'!$B$6/H$6),H$5),0),IF(MOD($A414-1-H$10,'Feuille1-Catégories'!$F$5+1)=0,H$3,""))),"")</f>
        <v/>
      </c>
      <c r="I414" s="29" t="str">
        <f ca="1">IF(AND($A414&lt;&gt;"",I$9&lt;&gt;""),IF(HLOOKUP(I$9,'Feuille1-Catégories'!$C$1:$G$2,2,FALSE)="OUI",I$3,IF(HLOOKUP(I$9,'Feuille1-Catégories'!$C$1:$G$3,3,FALSE)="OUI",OFFSET(I$3,MOD(QUOTIENT(ROW()-ROW($A$20),'Feuille1-Catégories'!$B$6/I$6),I$5),0),IF(MOD($A414-1-I$10,'Feuille1-Catégories'!$F$5+1)=0,I$3,""))),"")</f>
        <v/>
      </c>
      <c r="J414" s="29" t="str">
        <f ca="1">IF(AND($A414&lt;&gt;"",J$9&lt;&gt;""),IF(HLOOKUP(J$9,'Feuille1-Catégories'!$C$1:$G$2,2,FALSE)="OUI",J$3,IF(HLOOKUP(J$9,'Feuille1-Catégories'!$C$1:$G$3,3,FALSE)="OUI",OFFSET(J$3,MOD(QUOTIENT(ROW()-ROW($A$20),'Feuille1-Catégories'!$B$6/J$6),J$5),0),IF(MOD($A414-1-J$10,'Feuille1-Catégories'!$F$5+1)=0,J$3,""))),"")</f>
        <v/>
      </c>
      <c r="K414" s="29" t="str">
        <f ca="1">IF(AND($A414&lt;&gt;"",K$9&lt;&gt;""),IF(HLOOKUP(K$9,'Feuille1-Catégories'!$C$1:$G$2,2,FALSE)="OUI",K$3,IF(HLOOKUP(K$9,'Feuille1-Catégories'!$C$1:$G$3,3,FALSE)="OUI",OFFSET(K$3,MOD(QUOTIENT(ROW()-ROW($A$20),'Feuille1-Catégories'!$B$6/K$6),K$5),0),IF(MOD($A414-1-K$10,'Feuille1-Catégories'!$F$5+1)=0,K$3,""))),"")</f>
        <v/>
      </c>
      <c r="L414" s="29" t="str">
        <f ca="1">IF(AND($A414&lt;&gt;"",L$9&lt;&gt;""),IF(HLOOKUP(L$9,'Feuille1-Catégories'!$C$1:$G$2,2,FALSE)="OUI",L$3,IF(HLOOKUP(L$9,'Feuille1-Catégories'!$C$1:$G$3,3,FALSE)="OUI",OFFSET(L$3,MOD(QUOTIENT(ROW()-ROW($A$20),'Feuille1-Catégories'!$B$6/L$6),L$5),0),IF(MOD($A414-1-L$10,'Feuille1-Catégories'!$F$5+1)=0,L$3,""))),"")</f>
        <v/>
      </c>
      <c r="M414" s="29" t="str">
        <f ca="1">IF(AND($A414&lt;&gt;"",M$9&lt;&gt;""),IF(HLOOKUP(M$9,'Feuille1-Catégories'!$C$1:$G$2,2,FALSE)="OUI",M$3,IF(HLOOKUP(M$9,'Feuille1-Catégories'!$C$1:$G$3,3,FALSE)="OUI",OFFSET(M$3,MOD(QUOTIENT(ROW()-ROW($A$20),'Feuille1-Catégories'!$B$6/M$6),M$5),0),IF(MOD($A414-1-M$10,'Feuille1-Catégories'!$F$5+1)=0,M$3,""))),"")</f>
        <v/>
      </c>
      <c r="N414" s="29" t="str">
        <f ca="1">IF(AND($A414&lt;&gt;"",N$9&lt;&gt;""),IF(HLOOKUP(N$9,'Feuille1-Catégories'!$C$1:$G$2,2,FALSE)="OUI",N$3,IF(HLOOKUP(N$9,'Feuille1-Catégories'!$C$1:$G$3,3,FALSE)="OUI",OFFSET(N$3,MOD(QUOTIENT(ROW()-ROW($A$20),'Feuille1-Catégories'!$B$6/N$6),N$5),0),IF(MOD($A414-1-N$10,'Feuille1-Catégories'!$F$5+1)=0,N$3,""))),"")</f>
        <v/>
      </c>
      <c r="O414" s="29" t="str">
        <f ca="1">IF(AND($A414&lt;&gt;"",O$9&lt;&gt;""),IF(HLOOKUP(O$9,'Feuille1-Catégories'!$C$1:$G$2,2,FALSE)="OUI",O$3,IF(HLOOKUP(O$9,'Feuille1-Catégories'!$C$1:$G$3,3,FALSE)="OUI",OFFSET(O$3,MOD(QUOTIENT(ROW()-ROW($A$20),'Feuille1-Catégories'!$B$6/O$6),O$5),0),IF(MOD($A414-1-O$10,'Feuille1-Catégories'!$F$5+1)=0,O$3,""))),"")</f>
        <v/>
      </c>
      <c r="P414" s="29" t="str">
        <f ca="1">IF(AND($A414&lt;&gt;"",P$9&lt;&gt;""),IF(HLOOKUP(P$9,'Feuille1-Catégories'!$C$1:$G$2,2,FALSE)="OUI",P$3,IF(HLOOKUP(P$9,'Feuille1-Catégories'!$C$1:$G$3,3,FALSE)="OUI",OFFSET(P$3,MOD(QUOTIENT(ROW()-ROW($A$20),'Feuille1-Catégories'!$B$6/P$6),P$5),0),IF(MOD($A414-1-P$10,'Feuille1-Catégories'!$F$5+1)=0,P$3,""))),"")</f>
        <v/>
      </c>
      <c r="Q414" s="29" t="str">
        <f ca="1">IF(AND($A414&lt;&gt;"",Q$9&lt;&gt;""),IF(HLOOKUP(Q$9,'Feuille1-Catégories'!$C$1:$G$2,2,FALSE)="OUI",Q$3,IF(HLOOKUP(Q$9,'Feuille1-Catégories'!$C$1:$G$3,3,FALSE)="OUI",OFFSET(Q$3,MOD(QUOTIENT(ROW()-ROW($A$20),'Feuille1-Catégories'!$B$6/Q$6),Q$5),0),IF(MOD($A414-1-Q$10,'Feuille1-Catégories'!$F$5+1)=0,Q$3,""))),"")</f>
        <v/>
      </c>
      <c r="R414" s="29" t="str">
        <f ca="1">IF(AND($A414&lt;&gt;"",R$9&lt;&gt;""),IF(HLOOKUP(R$9,'Feuille1-Catégories'!$C$1:$G$2,2,FALSE)="OUI",R$3,IF(HLOOKUP(R$9,'Feuille1-Catégories'!$C$1:$G$3,3,FALSE)="OUI",OFFSET(R$3,MOD(QUOTIENT(ROW()-ROW($A$20),'Feuille1-Catégories'!$B$6/R$6),R$5),0),IF(MOD($A414-1-R$10,'Feuille1-Catégories'!$F$5+1)=0,R$3,""))),"")</f>
        <v/>
      </c>
      <c r="S414" s="29" t="str">
        <f ca="1">IF(AND($A414&lt;&gt;"",S$9&lt;&gt;""),IF(HLOOKUP(S$9,'Feuille1-Catégories'!$C$1:$G$2,2,FALSE)="OUI",S$3,IF(HLOOKUP(S$9,'Feuille1-Catégories'!$C$1:$G$3,3,FALSE)="OUI",OFFSET(S$3,MOD(QUOTIENT(ROW()-ROW($A$20),'Feuille1-Catégories'!$B$6/S$6),S$5),0),IF(MOD($A414-1-S$10,'Feuille1-Catégories'!$F$5+1)=0,S$3,""))),"")</f>
        <v/>
      </c>
      <c r="T414" s="29" t="str">
        <f ca="1">IF(AND($A414&lt;&gt;"",T$9&lt;&gt;""),IF(HLOOKUP(T$9,'Feuille1-Catégories'!$C$1:$G$2,2,FALSE)="OUI",T$3,IF(HLOOKUP(T$9,'Feuille1-Catégories'!$C$1:$G$3,3,FALSE)="OUI",OFFSET(T$3,MOD(QUOTIENT(ROW()-ROW($A$20),'Feuille1-Catégories'!$B$6/T$6),T$5),0),IF(MOD($A414-1-T$10,'Feuille1-Catégories'!$F$5+1)=0,T$3,""))),"")</f>
        <v/>
      </c>
      <c r="U414" s="29" t="str">
        <f ca="1">IF(AND($A414&lt;&gt;"",U$9&lt;&gt;""),IF(HLOOKUP(U$9,'Feuille1-Catégories'!$C$1:$G$2,2,FALSE)="OUI",U$3,IF(HLOOKUP(U$9,'Feuille1-Catégories'!$C$1:$G$3,3,FALSE)="OUI",OFFSET(U$3,MOD(QUOTIENT(ROW()-ROW($A$20),'Feuille1-Catégories'!$B$6/U$6),U$5),0),IF(MOD($A414-1-U$10,'Feuille1-Catégories'!$F$5+1)=0,U$3,""))),"")</f>
        <v/>
      </c>
      <c r="V414" s="29" t="str">
        <f ca="1">IF(AND($A414&lt;&gt;"",V$9&lt;&gt;""),IF(HLOOKUP(V$9,'Feuille1-Catégories'!$C$1:$G$2,2,FALSE)="OUI",V$3,IF(HLOOKUP(V$9,'Feuille1-Catégories'!$C$1:$G$3,3,FALSE)="OUI",OFFSET(V$3,MOD(QUOTIENT(ROW()-ROW($A$20),'Feuille1-Catégories'!$B$6/V$6),V$5),0),IF(MOD($A414-1-V$10,'Feuille1-Catégories'!$F$5+1)=0,V$3,""))),"")</f>
        <v/>
      </c>
      <c r="W414" s="29" t="str">
        <f ca="1">IF(AND($A414&lt;&gt;"",W$9&lt;&gt;""),IF(HLOOKUP(W$9,'Feuille1-Catégories'!$C$1:$G$2,2,FALSE)="OUI",W$3,IF(HLOOKUP(W$9,'Feuille1-Catégories'!$C$1:$G$3,3,FALSE)="OUI",OFFSET(W$3,MOD(QUOTIENT(ROW()-ROW($A$20),'Feuille1-Catégories'!$B$6/W$6),W$5),0),IF(MOD($A414-1-W$10,'Feuille1-Catégories'!$F$5+1)=0,W$3,""))),"")</f>
        <v/>
      </c>
      <c r="X414" s="29" t="str">
        <f ca="1">IF(AND($A414&lt;&gt;"",X$9&lt;&gt;""),IF(HLOOKUP(X$9,'Feuille1-Catégories'!$C$1:$G$2,2,FALSE)="OUI",X$3,IF(HLOOKUP(X$9,'Feuille1-Catégories'!$C$1:$G$3,3,FALSE)="OUI",OFFSET(X$3,MOD(QUOTIENT(ROW()-ROW($A$20),'Feuille1-Catégories'!$B$6/X$6),X$5),0),IF(MOD($A414-1-X$10,'Feuille1-Catégories'!$F$5+1)=0,X$3,""))),"")</f>
        <v/>
      </c>
      <c r="Y414" s="29" t="str">
        <f ca="1">IF(AND($A414&lt;&gt;"",Y$9&lt;&gt;""),IF(HLOOKUP(Y$9,'Feuille1-Catégories'!$C$1:$G$2,2,FALSE)="OUI",Y$3,IF(HLOOKUP(Y$9,'Feuille1-Catégories'!$C$1:$G$3,3,FALSE)="OUI",OFFSET(Y$3,MOD(QUOTIENT(ROW()-ROW($A$20),'Feuille1-Catégories'!$B$6/Y$6),Y$5),0),IF(MOD($A414-1-Y$10,'Feuille1-Catégories'!$F$5+1)=0,Y$3,""))),"")</f>
        <v/>
      </c>
      <c r="Z414" s="29" t="str">
        <f ca="1">IF(AND($A414&lt;&gt;"",Z$9&lt;&gt;""),IF(HLOOKUP(Z$9,'Feuille1-Catégories'!$C$1:$G$2,2,FALSE)="OUI",Z$3,IF(HLOOKUP(Z$9,'Feuille1-Catégories'!$C$1:$G$3,3,FALSE)="OUI",OFFSET(Z$3,MOD(QUOTIENT(ROW()-ROW($A$20),'Feuille1-Catégories'!$B$6/Z$6),Z$5),0),IF(MOD($A414-1-Z$10,'Feuille1-Catégories'!$F$5+1)=0,Z$3,""))),"")</f>
        <v/>
      </c>
    </row>
    <row r="415" spans="1:26" ht="17" x14ac:dyDescent="0.2">
      <c r="A415" s="21" t="str">
        <f>IF('Feuille2-Prix de vente'!A415&lt;&gt;"",'Feuille2-Prix de vente'!A415,"")</f>
        <v/>
      </c>
      <c r="B415" s="33" t="str">
        <f>IF('Feuille2-Prix de vente'!B415&lt;&gt;"",'Feuille2-Prix de vente'!B415,"")</f>
        <v/>
      </c>
      <c r="C415" s="10" t="str">
        <f>IF('Feuille2-Prix de vente'!C415&lt;&gt;"",'Feuille2-Prix de vente'!C415,"")</f>
        <v/>
      </c>
      <c r="D415" s="10" t="str">
        <f t="shared" si="6"/>
        <v/>
      </c>
      <c r="E415" s="10" t="str">
        <f>IF('Feuille2-Prix de vente'!E415&lt;&gt;"",'Feuille2-Prix de vente'!E415,"")</f>
        <v/>
      </c>
      <c r="F415" s="29" t="str">
        <f ca="1">IF(AND($A415&lt;&gt;"",F$9&lt;&gt;""),IF(HLOOKUP(F$9,'Feuille1-Catégories'!$C$1:$G$2,2,FALSE)="OUI",F$3,IF(HLOOKUP(F$9,'Feuille1-Catégories'!$C$1:$G$3,3,FALSE)="OUI",OFFSET(F$3,MOD(QUOTIENT(ROW()-ROW($A$20),'Feuille1-Catégories'!$B$6/F$6),F$5),0),IF(MOD($A415-1-F$10,'Feuille1-Catégories'!$F$5+1)=0,F$3,""))),"")</f>
        <v/>
      </c>
      <c r="G415" s="29" t="str">
        <f ca="1">IF(AND($A415&lt;&gt;"",G$9&lt;&gt;""),IF(HLOOKUP(G$9,'Feuille1-Catégories'!$C$1:$G$2,2,FALSE)="OUI",G$3,IF(HLOOKUP(G$9,'Feuille1-Catégories'!$C$1:$G$3,3,FALSE)="OUI",OFFSET(G$3,MOD(QUOTIENT(ROW()-ROW($A$20),'Feuille1-Catégories'!$B$6/G$6),G$5),0),IF(MOD($A415-1-G$10,'Feuille1-Catégories'!$F$5+1)=0,G$3,""))),"")</f>
        <v/>
      </c>
      <c r="H415" s="29" t="str">
        <f ca="1">IF(AND($A415&lt;&gt;"",H$9&lt;&gt;""),IF(HLOOKUP(H$9,'Feuille1-Catégories'!$C$1:$G$2,2,FALSE)="OUI",H$3,IF(HLOOKUP(H$9,'Feuille1-Catégories'!$C$1:$G$3,3,FALSE)="OUI",OFFSET(H$3,MOD(QUOTIENT(ROW()-ROW($A$20),'Feuille1-Catégories'!$B$6/H$6),H$5),0),IF(MOD($A415-1-H$10,'Feuille1-Catégories'!$F$5+1)=0,H$3,""))),"")</f>
        <v/>
      </c>
      <c r="I415" s="29" t="str">
        <f ca="1">IF(AND($A415&lt;&gt;"",I$9&lt;&gt;""),IF(HLOOKUP(I$9,'Feuille1-Catégories'!$C$1:$G$2,2,FALSE)="OUI",I$3,IF(HLOOKUP(I$9,'Feuille1-Catégories'!$C$1:$G$3,3,FALSE)="OUI",OFFSET(I$3,MOD(QUOTIENT(ROW()-ROW($A$20),'Feuille1-Catégories'!$B$6/I$6),I$5),0),IF(MOD($A415-1-I$10,'Feuille1-Catégories'!$F$5+1)=0,I$3,""))),"")</f>
        <v/>
      </c>
      <c r="J415" s="29" t="str">
        <f ca="1">IF(AND($A415&lt;&gt;"",J$9&lt;&gt;""),IF(HLOOKUP(J$9,'Feuille1-Catégories'!$C$1:$G$2,2,FALSE)="OUI",J$3,IF(HLOOKUP(J$9,'Feuille1-Catégories'!$C$1:$G$3,3,FALSE)="OUI",OFFSET(J$3,MOD(QUOTIENT(ROW()-ROW($A$20),'Feuille1-Catégories'!$B$6/J$6),J$5),0),IF(MOD($A415-1-J$10,'Feuille1-Catégories'!$F$5+1)=0,J$3,""))),"")</f>
        <v/>
      </c>
      <c r="K415" s="29" t="str">
        <f ca="1">IF(AND($A415&lt;&gt;"",K$9&lt;&gt;""),IF(HLOOKUP(K$9,'Feuille1-Catégories'!$C$1:$G$2,2,FALSE)="OUI",K$3,IF(HLOOKUP(K$9,'Feuille1-Catégories'!$C$1:$G$3,3,FALSE)="OUI",OFFSET(K$3,MOD(QUOTIENT(ROW()-ROW($A$20),'Feuille1-Catégories'!$B$6/K$6),K$5),0),IF(MOD($A415-1-K$10,'Feuille1-Catégories'!$F$5+1)=0,K$3,""))),"")</f>
        <v/>
      </c>
      <c r="L415" s="29" t="str">
        <f ca="1">IF(AND($A415&lt;&gt;"",L$9&lt;&gt;""),IF(HLOOKUP(L$9,'Feuille1-Catégories'!$C$1:$G$2,2,FALSE)="OUI",L$3,IF(HLOOKUP(L$9,'Feuille1-Catégories'!$C$1:$G$3,3,FALSE)="OUI",OFFSET(L$3,MOD(QUOTIENT(ROW()-ROW($A$20),'Feuille1-Catégories'!$B$6/L$6),L$5),0),IF(MOD($A415-1-L$10,'Feuille1-Catégories'!$F$5+1)=0,L$3,""))),"")</f>
        <v/>
      </c>
      <c r="M415" s="29" t="str">
        <f ca="1">IF(AND($A415&lt;&gt;"",M$9&lt;&gt;""),IF(HLOOKUP(M$9,'Feuille1-Catégories'!$C$1:$G$2,2,FALSE)="OUI",M$3,IF(HLOOKUP(M$9,'Feuille1-Catégories'!$C$1:$G$3,3,FALSE)="OUI",OFFSET(M$3,MOD(QUOTIENT(ROW()-ROW($A$20),'Feuille1-Catégories'!$B$6/M$6),M$5),0),IF(MOD($A415-1-M$10,'Feuille1-Catégories'!$F$5+1)=0,M$3,""))),"")</f>
        <v/>
      </c>
      <c r="N415" s="29" t="str">
        <f ca="1">IF(AND($A415&lt;&gt;"",N$9&lt;&gt;""),IF(HLOOKUP(N$9,'Feuille1-Catégories'!$C$1:$G$2,2,FALSE)="OUI",N$3,IF(HLOOKUP(N$9,'Feuille1-Catégories'!$C$1:$G$3,3,FALSE)="OUI",OFFSET(N$3,MOD(QUOTIENT(ROW()-ROW($A$20),'Feuille1-Catégories'!$B$6/N$6),N$5),0),IF(MOD($A415-1-N$10,'Feuille1-Catégories'!$F$5+1)=0,N$3,""))),"")</f>
        <v/>
      </c>
      <c r="O415" s="29" t="str">
        <f ca="1">IF(AND($A415&lt;&gt;"",O$9&lt;&gt;""),IF(HLOOKUP(O$9,'Feuille1-Catégories'!$C$1:$G$2,2,FALSE)="OUI",O$3,IF(HLOOKUP(O$9,'Feuille1-Catégories'!$C$1:$G$3,3,FALSE)="OUI",OFFSET(O$3,MOD(QUOTIENT(ROW()-ROW($A$20),'Feuille1-Catégories'!$B$6/O$6),O$5),0),IF(MOD($A415-1-O$10,'Feuille1-Catégories'!$F$5+1)=0,O$3,""))),"")</f>
        <v/>
      </c>
      <c r="P415" s="29" t="str">
        <f ca="1">IF(AND($A415&lt;&gt;"",P$9&lt;&gt;""),IF(HLOOKUP(P$9,'Feuille1-Catégories'!$C$1:$G$2,2,FALSE)="OUI",P$3,IF(HLOOKUP(P$9,'Feuille1-Catégories'!$C$1:$G$3,3,FALSE)="OUI",OFFSET(P$3,MOD(QUOTIENT(ROW()-ROW($A$20),'Feuille1-Catégories'!$B$6/P$6),P$5),0),IF(MOD($A415-1-P$10,'Feuille1-Catégories'!$F$5+1)=0,P$3,""))),"")</f>
        <v/>
      </c>
      <c r="Q415" s="29" t="str">
        <f ca="1">IF(AND($A415&lt;&gt;"",Q$9&lt;&gt;""),IF(HLOOKUP(Q$9,'Feuille1-Catégories'!$C$1:$G$2,2,FALSE)="OUI",Q$3,IF(HLOOKUP(Q$9,'Feuille1-Catégories'!$C$1:$G$3,3,FALSE)="OUI",OFFSET(Q$3,MOD(QUOTIENT(ROW()-ROW($A$20),'Feuille1-Catégories'!$B$6/Q$6),Q$5),0),IF(MOD($A415-1-Q$10,'Feuille1-Catégories'!$F$5+1)=0,Q$3,""))),"")</f>
        <v/>
      </c>
      <c r="R415" s="29" t="str">
        <f ca="1">IF(AND($A415&lt;&gt;"",R$9&lt;&gt;""),IF(HLOOKUP(R$9,'Feuille1-Catégories'!$C$1:$G$2,2,FALSE)="OUI",R$3,IF(HLOOKUP(R$9,'Feuille1-Catégories'!$C$1:$G$3,3,FALSE)="OUI",OFFSET(R$3,MOD(QUOTIENT(ROW()-ROW($A$20),'Feuille1-Catégories'!$B$6/R$6),R$5),0),IF(MOD($A415-1-R$10,'Feuille1-Catégories'!$F$5+1)=0,R$3,""))),"")</f>
        <v/>
      </c>
      <c r="S415" s="29" t="str">
        <f ca="1">IF(AND($A415&lt;&gt;"",S$9&lt;&gt;""),IF(HLOOKUP(S$9,'Feuille1-Catégories'!$C$1:$G$2,2,FALSE)="OUI",S$3,IF(HLOOKUP(S$9,'Feuille1-Catégories'!$C$1:$G$3,3,FALSE)="OUI",OFFSET(S$3,MOD(QUOTIENT(ROW()-ROW($A$20),'Feuille1-Catégories'!$B$6/S$6),S$5),0),IF(MOD($A415-1-S$10,'Feuille1-Catégories'!$F$5+1)=0,S$3,""))),"")</f>
        <v/>
      </c>
      <c r="T415" s="29" t="str">
        <f ca="1">IF(AND($A415&lt;&gt;"",T$9&lt;&gt;""),IF(HLOOKUP(T$9,'Feuille1-Catégories'!$C$1:$G$2,2,FALSE)="OUI",T$3,IF(HLOOKUP(T$9,'Feuille1-Catégories'!$C$1:$G$3,3,FALSE)="OUI",OFFSET(T$3,MOD(QUOTIENT(ROW()-ROW($A$20),'Feuille1-Catégories'!$B$6/T$6),T$5),0),IF(MOD($A415-1-T$10,'Feuille1-Catégories'!$F$5+1)=0,T$3,""))),"")</f>
        <v/>
      </c>
      <c r="U415" s="29" t="str">
        <f ca="1">IF(AND($A415&lt;&gt;"",U$9&lt;&gt;""),IF(HLOOKUP(U$9,'Feuille1-Catégories'!$C$1:$G$2,2,FALSE)="OUI",U$3,IF(HLOOKUP(U$9,'Feuille1-Catégories'!$C$1:$G$3,3,FALSE)="OUI",OFFSET(U$3,MOD(QUOTIENT(ROW()-ROW($A$20),'Feuille1-Catégories'!$B$6/U$6),U$5),0),IF(MOD($A415-1-U$10,'Feuille1-Catégories'!$F$5+1)=0,U$3,""))),"")</f>
        <v/>
      </c>
      <c r="V415" s="29" t="str">
        <f ca="1">IF(AND($A415&lt;&gt;"",V$9&lt;&gt;""),IF(HLOOKUP(V$9,'Feuille1-Catégories'!$C$1:$G$2,2,FALSE)="OUI",V$3,IF(HLOOKUP(V$9,'Feuille1-Catégories'!$C$1:$G$3,3,FALSE)="OUI",OFFSET(V$3,MOD(QUOTIENT(ROW()-ROW($A$20),'Feuille1-Catégories'!$B$6/V$6),V$5),0),IF(MOD($A415-1-V$10,'Feuille1-Catégories'!$F$5+1)=0,V$3,""))),"")</f>
        <v/>
      </c>
      <c r="W415" s="29" t="str">
        <f ca="1">IF(AND($A415&lt;&gt;"",W$9&lt;&gt;""),IF(HLOOKUP(W$9,'Feuille1-Catégories'!$C$1:$G$2,2,FALSE)="OUI",W$3,IF(HLOOKUP(W$9,'Feuille1-Catégories'!$C$1:$G$3,3,FALSE)="OUI",OFFSET(W$3,MOD(QUOTIENT(ROW()-ROW($A$20),'Feuille1-Catégories'!$B$6/W$6),W$5),0),IF(MOD($A415-1-W$10,'Feuille1-Catégories'!$F$5+1)=0,W$3,""))),"")</f>
        <v/>
      </c>
      <c r="X415" s="29" t="str">
        <f ca="1">IF(AND($A415&lt;&gt;"",X$9&lt;&gt;""),IF(HLOOKUP(X$9,'Feuille1-Catégories'!$C$1:$G$2,2,FALSE)="OUI",X$3,IF(HLOOKUP(X$9,'Feuille1-Catégories'!$C$1:$G$3,3,FALSE)="OUI",OFFSET(X$3,MOD(QUOTIENT(ROW()-ROW($A$20),'Feuille1-Catégories'!$B$6/X$6),X$5),0),IF(MOD($A415-1-X$10,'Feuille1-Catégories'!$F$5+1)=0,X$3,""))),"")</f>
        <v/>
      </c>
      <c r="Y415" s="29" t="str">
        <f ca="1">IF(AND($A415&lt;&gt;"",Y$9&lt;&gt;""),IF(HLOOKUP(Y$9,'Feuille1-Catégories'!$C$1:$G$2,2,FALSE)="OUI",Y$3,IF(HLOOKUP(Y$9,'Feuille1-Catégories'!$C$1:$G$3,3,FALSE)="OUI",OFFSET(Y$3,MOD(QUOTIENT(ROW()-ROW($A$20),'Feuille1-Catégories'!$B$6/Y$6),Y$5),0),IF(MOD($A415-1-Y$10,'Feuille1-Catégories'!$F$5+1)=0,Y$3,""))),"")</f>
        <v/>
      </c>
      <c r="Z415" s="29" t="str">
        <f ca="1">IF(AND($A415&lt;&gt;"",Z$9&lt;&gt;""),IF(HLOOKUP(Z$9,'Feuille1-Catégories'!$C$1:$G$2,2,FALSE)="OUI",Z$3,IF(HLOOKUP(Z$9,'Feuille1-Catégories'!$C$1:$G$3,3,FALSE)="OUI",OFFSET(Z$3,MOD(QUOTIENT(ROW()-ROW($A$20),'Feuille1-Catégories'!$B$6/Z$6),Z$5),0),IF(MOD($A415-1-Z$10,'Feuille1-Catégories'!$F$5+1)=0,Z$3,""))),"")</f>
        <v/>
      </c>
    </row>
    <row r="416" spans="1:26" ht="17" x14ac:dyDescent="0.2">
      <c r="A416" s="21" t="str">
        <f>IF('Feuille2-Prix de vente'!A416&lt;&gt;"",'Feuille2-Prix de vente'!A416,"")</f>
        <v/>
      </c>
      <c r="B416" s="33" t="str">
        <f>IF('Feuille2-Prix de vente'!B416&lt;&gt;"",'Feuille2-Prix de vente'!B416,"")</f>
        <v/>
      </c>
      <c r="C416" s="10" t="str">
        <f>IF('Feuille2-Prix de vente'!C416&lt;&gt;"",'Feuille2-Prix de vente'!C416,"")</f>
        <v/>
      </c>
      <c r="D416" s="10" t="str">
        <f t="shared" si="6"/>
        <v/>
      </c>
      <c r="E416" s="10" t="str">
        <f>IF('Feuille2-Prix de vente'!E416&lt;&gt;"",'Feuille2-Prix de vente'!E416,"")</f>
        <v/>
      </c>
      <c r="F416" s="29" t="str">
        <f ca="1">IF(AND($A416&lt;&gt;"",F$9&lt;&gt;""),IF(HLOOKUP(F$9,'Feuille1-Catégories'!$C$1:$G$2,2,FALSE)="OUI",F$3,IF(HLOOKUP(F$9,'Feuille1-Catégories'!$C$1:$G$3,3,FALSE)="OUI",OFFSET(F$3,MOD(QUOTIENT(ROW()-ROW($A$20),'Feuille1-Catégories'!$B$6/F$6),F$5),0),IF(MOD($A416-1-F$10,'Feuille1-Catégories'!$F$5+1)=0,F$3,""))),"")</f>
        <v/>
      </c>
      <c r="G416" s="29" t="str">
        <f ca="1">IF(AND($A416&lt;&gt;"",G$9&lt;&gt;""),IF(HLOOKUP(G$9,'Feuille1-Catégories'!$C$1:$G$2,2,FALSE)="OUI",G$3,IF(HLOOKUP(G$9,'Feuille1-Catégories'!$C$1:$G$3,3,FALSE)="OUI",OFFSET(G$3,MOD(QUOTIENT(ROW()-ROW($A$20),'Feuille1-Catégories'!$B$6/G$6),G$5),0),IF(MOD($A416-1-G$10,'Feuille1-Catégories'!$F$5+1)=0,G$3,""))),"")</f>
        <v/>
      </c>
      <c r="H416" s="29" t="str">
        <f ca="1">IF(AND($A416&lt;&gt;"",H$9&lt;&gt;""),IF(HLOOKUP(H$9,'Feuille1-Catégories'!$C$1:$G$2,2,FALSE)="OUI",H$3,IF(HLOOKUP(H$9,'Feuille1-Catégories'!$C$1:$G$3,3,FALSE)="OUI",OFFSET(H$3,MOD(QUOTIENT(ROW()-ROW($A$20),'Feuille1-Catégories'!$B$6/H$6),H$5),0),IF(MOD($A416-1-H$10,'Feuille1-Catégories'!$F$5+1)=0,H$3,""))),"")</f>
        <v/>
      </c>
      <c r="I416" s="29" t="str">
        <f ca="1">IF(AND($A416&lt;&gt;"",I$9&lt;&gt;""),IF(HLOOKUP(I$9,'Feuille1-Catégories'!$C$1:$G$2,2,FALSE)="OUI",I$3,IF(HLOOKUP(I$9,'Feuille1-Catégories'!$C$1:$G$3,3,FALSE)="OUI",OFFSET(I$3,MOD(QUOTIENT(ROW()-ROW($A$20),'Feuille1-Catégories'!$B$6/I$6),I$5),0),IF(MOD($A416-1-I$10,'Feuille1-Catégories'!$F$5+1)=0,I$3,""))),"")</f>
        <v/>
      </c>
      <c r="J416" s="29" t="str">
        <f ca="1">IF(AND($A416&lt;&gt;"",J$9&lt;&gt;""),IF(HLOOKUP(J$9,'Feuille1-Catégories'!$C$1:$G$2,2,FALSE)="OUI",J$3,IF(HLOOKUP(J$9,'Feuille1-Catégories'!$C$1:$G$3,3,FALSE)="OUI",OFFSET(J$3,MOD(QUOTIENT(ROW()-ROW($A$20),'Feuille1-Catégories'!$B$6/J$6),J$5),0),IF(MOD($A416-1-J$10,'Feuille1-Catégories'!$F$5+1)=0,J$3,""))),"")</f>
        <v/>
      </c>
      <c r="K416" s="29" t="str">
        <f ca="1">IF(AND($A416&lt;&gt;"",K$9&lt;&gt;""),IF(HLOOKUP(K$9,'Feuille1-Catégories'!$C$1:$G$2,2,FALSE)="OUI",K$3,IF(HLOOKUP(K$9,'Feuille1-Catégories'!$C$1:$G$3,3,FALSE)="OUI",OFFSET(K$3,MOD(QUOTIENT(ROW()-ROW($A$20),'Feuille1-Catégories'!$B$6/K$6),K$5),0),IF(MOD($A416-1-K$10,'Feuille1-Catégories'!$F$5+1)=0,K$3,""))),"")</f>
        <v/>
      </c>
      <c r="L416" s="29" t="str">
        <f ca="1">IF(AND($A416&lt;&gt;"",L$9&lt;&gt;""),IF(HLOOKUP(L$9,'Feuille1-Catégories'!$C$1:$G$2,2,FALSE)="OUI",L$3,IF(HLOOKUP(L$9,'Feuille1-Catégories'!$C$1:$G$3,3,FALSE)="OUI",OFFSET(L$3,MOD(QUOTIENT(ROW()-ROW($A$20),'Feuille1-Catégories'!$B$6/L$6),L$5),0),IF(MOD($A416-1-L$10,'Feuille1-Catégories'!$F$5+1)=0,L$3,""))),"")</f>
        <v/>
      </c>
      <c r="M416" s="29" t="str">
        <f ca="1">IF(AND($A416&lt;&gt;"",M$9&lt;&gt;""),IF(HLOOKUP(M$9,'Feuille1-Catégories'!$C$1:$G$2,2,FALSE)="OUI",M$3,IF(HLOOKUP(M$9,'Feuille1-Catégories'!$C$1:$G$3,3,FALSE)="OUI",OFFSET(M$3,MOD(QUOTIENT(ROW()-ROW($A$20),'Feuille1-Catégories'!$B$6/M$6),M$5),0),IF(MOD($A416-1-M$10,'Feuille1-Catégories'!$F$5+1)=0,M$3,""))),"")</f>
        <v/>
      </c>
      <c r="N416" s="29" t="str">
        <f ca="1">IF(AND($A416&lt;&gt;"",N$9&lt;&gt;""),IF(HLOOKUP(N$9,'Feuille1-Catégories'!$C$1:$G$2,2,FALSE)="OUI",N$3,IF(HLOOKUP(N$9,'Feuille1-Catégories'!$C$1:$G$3,3,FALSE)="OUI",OFFSET(N$3,MOD(QUOTIENT(ROW()-ROW($A$20),'Feuille1-Catégories'!$B$6/N$6),N$5),0),IF(MOD($A416-1-N$10,'Feuille1-Catégories'!$F$5+1)=0,N$3,""))),"")</f>
        <v/>
      </c>
      <c r="O416" s="29" t="str">
        <f ca="1">IF(AND($A416&lt;&gt;"",O$9&lt;&gt;""),IF(HLOOKUP(O$9,'Feuille1-Catégories'!$C$1:$G$2,2,FALSE)="OUI",O$3,IF(HLOOKUP(O$9,'Feuille1-Catégories'!$C$1:$G$3,3,FALSE)="OUI",OFFSET(O$3,MOD(QUOTIENT(ROW()-ROW($A$20),'Feuille1-Catégories'!$B$6/O$6),O$5),0),IF(MOD($A416-1-O$10,'Feuille1-Catégories'!$F$5+1)=0,O$3,""))),"")</f>
        <v/>
      </c>
      <c r="P416" s="29" t="str">
        <f ca="1">IF(AND($A416&lt;&gt;"",P$9&lt;&gt;""),IF(HLOOKUP(P$9,'Feuille1-Catégories'!$C$1:$G$2,2,FALSE)="OUI",P$3,IF(HLOOKUP(P$9,'Feuille1-Catégories'!$C$1:$G$3,3,FALSE)="OUI",OFFSET(P$3,MOD(QUOTIENT(ROW()-ROW($A$20),'Feuille1-Catégories'!$B$6/P$6),P$5),0),IF(MOD($A416-1-P$10,'Feuille1-Catégories'!$F$5+1)=0,P$3,""))),"")</f>
        <v/>
      </c>
      <c r="Q416" s="29" t="str">
        <f ca="1">IF(AND($A416&lt;&gt;"",Q$9&lt;&gt;""),IF(HLOOKUP(Q$9,'Feuille1-Catégories'!$C$1:$G$2,2,FALSE)="OUI",Q$3,IF(HLOOKUP(Q$9,'Feuille1-Catégories'!$C$1:$G$3,3,FALSE)="OUI",OFFSET(Q$3,MOD(QUOTIENT(ROW()-ROW($A$20),'Feuille1-Catégories'!$B$6/Q$6),Q$5),0),IF(MOD($A416-1-Q$10,'Feuille1-Catégories'!$F$5+1)=0,Q$3,""))),"")</f>
        <v/>
      </c>
      <c r="R416" s="29" t="str">
        <f ca="1">IF(AND($A416&lt;&gt;"",R$9&lt;&gt;""),IF(HLOOKUP(R$9,'Feuille1-Catégories'!$C$1:$G$2,2,FALSE)="OUI",R$3,IF(HLOOKUP(R$9,'Feuille1-Catégories'!$C$1:$G$3,3,FALSE)="OUI",OFFSET(R$3,MOD(QUOTIENT(ROW()-ROW($A$20),'Feuille1-Catégories'!$B$6/R$6),R$5),0),IF(MOD($A416-1-R$10,'Feuille1-Catégories'!$F$5+1)=0,R$3,""))),"")</f>
        <v/>
      </c>
      <c r="S416" s="29" t="str">
        <f ca="1">IF(AND($A416&lt;&gt;"",S$9&lt;&gt;""),IF(HLOOKUP(S$9,'Feuille1-Catégories'!$C$1:$G$2,2,FALSE)="OUI",S$3,IF(HLOOKUP(S$9,'Feuille1-Catégories'!$C$1:$G$3,3,FALSE)="OUI",OFFSET(S$3,MOD(QUOTIENT(ROW()-ROW($A$20),'Feuille1-Catégories'!$B$6/S$6),S$5),0),IF(MOD($A416-1-S$10,'Feuille1-Catégories'!$F$5+1)=0,S$3,""))),"")</f>
        <v/>
      </c>
      <c r="T416" s="29" t="str">
        <f ca="1">IF(AND($A416&lt;&gt;"",T$9&lt;&gt;""),IF(HLOOKUP(T$9,'Feuille1-Catégories'!$C$1:$G$2,2,FALSE)="OUI",T$3,IF(HLOOKUP(T$9,'Feuille1-Catégories'!$C$1:$G$3,3,FALSE)="OUI",OFFSET(T$3,MOD(QUOTIENT(ROW()-ROW($A$20),'Feuille1-Catégories'!$B$6/T$6),T$5),0),IF(MOD($A416-1-T$10,'Feuille1-Catégories'!$F$5+1)=0,T$3,""))),"")</f>
        <v/>
      </c>
      <c r="U416" s="29" t="str">
        <f ca="1">IF(AND($A416&lt;&gt;"",U$9&lt;&gt;""),IF(HLOOKUP(U$9,'Feuille1-Catégories'!$C$1:$G$2,2,FALSE)="OUI",U$3,IF(HLOOKUP(U$9,'Feuille1-Catégories'!$C$1:$G$3,3,FALSE)="OUI",OFFSET(U$3,MOD(QUOTIENT(ROW()-ROW($A$20),'Feuille1-Catégories'!$B$6/U$6),U$5),0),IF(MOD($A416-1-U$10,'Feuille1-Catégories'!$F$5+1)=0,U$3,""))),"")</f>
        <v/>
      </c>
      <c r="V416" s="29" t="str">
        <f ca="1">IF(AND($A416&lt;&gt;"",V$9&lt;&gt;""),IF(HLOOKUP(V$9,'Feuille1-Catégories'!$C$1:$G$2,2,FALSE)="OUI",V$3,IF(HLOOKUP(V$9,'Feuille1-Catégories'!$C$1:$G$3,3,FALSE)="OUI",OFFSET(V$3,MOD(QUOTIENT(ROW()-ROW($A$20),'Feuille1-Catégories'!$B$6/V$6),V$5),0),IF(MOD($A416-1-V$10,'Feuille1-Catégories'!$F$5+1)=0,V$3,""))),"")</f>
        <v/>
      </c>
      <c r="W416" s="29" t="str">
        <f ca="1">IF(AND($A416&lt;&gt;"",W$9&lt;&gt;""),IF(HLOOKUP(W$9,'Feuille1-Catégories'!$C$1:$G$2,2,FALSE)="OUI",W$3,IF(HLOOKUP(W$9,'Feuille1-Catégories'!$C$1:$G$3,3,FALSE)="OUI",OFFSET(W$3,MOD(QUOTIENT(ROW()-ROW($A$20),'Feuille1-Catégories'!$B$6/W$6),W$5),0),IF(MOD($A416-1-W$10,'Feuille1-Catégories'!$F$5+1)=0,W$3,""))),"")</f>
        <v/>
      </c>
      <c r="X416" s="29" t="str">
        <f ca="1">IF(AND($A416&lt;&gt;"",X$9&lt;&gt;""),IF(HLOOKUP(X$9,'Feuille1-Catégories'!$C$1:$G$2,2,FALSE)="OUI",X$3,IF(HLOOKUP(X$9,'Feuille1-Catégories'!$C$1:$G$3,3,FALSE)="OUI",OFFSET(X$3,MOD(QUOTIENT(ROW()-ROW($A$20),'Feuille1-Catégories'!$B$6/X$6),X$5),0),IF(MOD($A416-1-X$10,'Feuille1-Catégories'!$F$5+1)=0,X$3,""))),"")</f>
        <v/>
      </c>
      <c r="Y416" s="29" t="str">
        <f ca="1">IF(AND($A416&lt;&gt;"",Y$9&lt;&gt;""),IF(HLOOKUP(Y$9,'Feuille1-Catégories'!$C$1:$G$2,2,FALSE)="OUI",Y$3,IF(HLOOKUP(Y$9,'Feuille1-Catégories'!$C$1:$G$3,3,FALSE)="OUI",OFFSET(Y$3,MOD(QUOTIENT(ROW()-ROW($A$20),'Feuille1-Catégories'!$B$6/Y$6),Y$5),0),IF(MOD($A416-1-Y$10,'Feuille1-Catégories'!$F$5+1)=0,Y$3,""))),"")</f>
        <v/>
      </c>
      <c r="Z416" s="29" t="str">
        <f ca="1">IF(AND($A416&lt;&gt;"",Z$9&lt;&gt;""),IF(HLOOKUP(Z$9,'Feuille1-Catégories'!$C$1:$G$2,2,FALSE)="OUI",Z$3,IF(HLOOKUP(Z$9,'Feuille1-Catégories'!$C$1:$G$3,3,FALSE)="OUI",OFFSET(Z$3,MOD(QUOTIENT(ROW()-ROW($A$20),'Feuille1-Catégories'!$B$6/Z$6),Z$5),0),IF(MOD($A416-1-Z$10,'Feuille1-Catégories'!$F$5+1)=0,Z$3,""))),"")</f>
        <v/>
      </c>
    </row>
    <row r="417" spans="1:26" ht="17" x14ac:dyDescent="0.2">
      <c r="A417" s="21" t="str">
        <f>IF('Feuille2-Prix de vente'!A417&lt;&gt;"",'Feuille2-Prix de vente'!A417,"")</f>
        <v/>
      </c>
      <c r="B417" s="33" t="str">
        <f>IF('Feuille2-Prix de vente'!B417&lt;&gt;"",'Feuille2-Prix de vente'!B417,"")</f>
        <v/>
      </c>
      <c r="C417" s="10" t="str">
        <f>IF('Feuille2-Prix de vente'!C417&lt;&gt;"",'Feuille2-Prix de vente'!C417,"")</f>
        <v/>
      </c>
      <c r="D417" s="10" t="str">
        <f t="shared" si="6"/>
        <v/>
      </c>
      <c r="E417" s="10" t="str">
        <f>IF('Feuille2-Prix de vente'!E417&lt;&gt;"",'Feuille2-Prix de vente'!E417,"")</f>
        <v/>
      </c>
      <c r="F417" s="29" t="str">
        <f ca="1">IF(AND($A417&lt;&gt;"",F$9&lt;&gt;""),IF(HLOOKUP(F$9,'Feuille1-Catégories'!$C$1:$G$2,2,FALSE)="OUI",F$3,IF(HLOOKUP(F$9,'Feuille1-Catégories'!$C$1:$G$3,3,FALSE)="OUI",OFFSET(F$3,MOD(QUOTIENT(ROW()-ROW($A$20),'Feuille1-Catégories'!$B$6/F$6),F$5),0),IF(MOD($A417-1-F$10,'Feuille1-Catégories'!$F$5+1)=0,F$3,""))),"")</f>
        <v/>
      </c>
      <c r="G417" s="29" t="str">
        <f ca="1">IF(AND($A417&lt;&gt;"",G$9&lt;&gt;""),IF(HLOOKUP(G$9,'Feuille1-Catégories'!$C$1:$G$2,2,FALSE)="OUI",G$3,IF(HLOOKUP(G$9,'Feuille1-Catégories'!$C$1:$G$3,3,FALSE)="OUI",OFFSET(G$3,MOD(QUOTIENT(ROW()-ROW($A$20),'Feuille1-Catégories'!$B$6/G$6),G$5),0),IF(MOD($A417-1-G$10,'Feuille1-Catégories'!$F$5+1)=0,G$3,""))),"")</f>
        <v/>
      </c>
      <c r="H417" s="29" t="str">
        <f ca="1">IF(AND($A417&lt;&gt;"",H$9&lt;&gt;""),IF(HLOOKUP(H$9,'Feuille1-Catégories'!$C$1:$G$2,2,FALSE)="OUI",H$3,IF(HLOOKUP(H$9,'Feuille1-Catégories'!$C$1:$G$3,3,FALSE)="OUI",OFFSET(H$3,MOD(QUOTIENT(ROW()-ROW($A$20),'Feuille1-Catégories'!$B$6/H$6),H$5),0),IF(MOD($A417-1-H$10,'Feuille1-Catégories'!$F$5+1)=0,H$3,""))),"")</f>
        <v/>
      </c>
      <c r="I417" s="29" t="str">
        <f ca="1">IF(AND($A417&lt;&gt;"",I$9&lt;&gt;""),IF(HLOOKUP(I$9,'Feuille1-Catégories'!$C$1:$G$2,2,FALSE)="OUI",I$3,IF(HLOOKUP(I$9,'Feuille1-Catégories'!$C$1:$G$3,3,FALSE)="OUI",OFFSET(I$3,MOD(QUOTIENT(ROW()-ROW($A$20),'Feuille1-Catégories'!$B$6/I$6),I$5),0),IF(MOD($A417-1-I$10,'Feuille1-Catégories'!$F$5+1)=0,I$3,""))),"")</f>
        <v/>
      </c>
      <c r="J417" s="29" t="str">
        <f ca="1">IF(AND($A417&lt;&gt;"",J$9&lt;&gt;""),IF(HLOOKUP(J$9,'Feuille1-Catégories'!$C$1:$G$2,2,FALSE)="OUI",J$3,IF(HLOOKUP(J$9,'Feuille1-Catégories'!$C$1:$G$3,3,FALSE)="OUI",OFFSET(J$3,MOD(QUOTIENT(ROW()-ROW($A$20),'Feuille1-Catégories'!$B$6/J$6),J$5),0),IF(MOD($A417-1-J$10,'Feuille1-Catégories'!$F$5+1)=0,J$3,""))),"")</f>
        <v/>
      </c>
      <c r="K417" s="29" t="str">
        <f ca="1">IF(AND($A417&lt;&gt;"",K$9&lt;&gt;""),IF(HLOOKUP(K$9,'Feuille1-Catégories'!$C$1:$G$2,2,FALSE)="OUI",K$3,IF(HLOOKUP(K$9,'Feuille1-Catégories'!$C$1:$G$3,3,FALSE)="OUI",OFFSET(K$3,MOD(QUOTIENT(ROW()-ROW($A$20),'Feuille1-Catégories'!$B$6/K$6),K$5),0),IF(MOD($A417-1-K$10,'Feuille1-Catégories'!$F$5+1)=0,K$3,""))),"")</f>
        <v/>
      </c>
      <c r="L417" s="29" t="str">
        <f ca="1">IF(AND($A417&lt;&gt;"",L$9&lt;&gt;""),IF(HLOOKUP(L$9,'Feuille1-Catégories'!$C$1:$G$2,2,FALSE)="OUI",L$3,IF(HLOOKUP(L$9,'Feuille1-Catégories'!$C$1:$G$3,3,FALSE)="OUI",OFFSET(L$3,MOD(QUOTIENT(ROW()-ROW($A$20),'Feuille1-Catégories'!$B$6/L$6),L$5),0),IF(MOD($A417-1-L$10,'Feuille1-Catégories'!$F$5+1)=0,L$3,""))),"")</f>
        <v/>
      </c>
      <c r="M417" s="29" t="str">
        <f ca="1">IF(AND($A417&lt;&gt;"",M$9&lt;&gt;""),IF(HLOOKUP(M$9,'Feuille1-Catégories'!$C$1:$G$2,2,FALSE)="OUI",M$3,IF(HLOOKUP(M$9,'Feuille1-Catégories'!$C$1:$G$3,3,FALSE)="OUI",OFFSET(M$3,MOD(QUOTIENT(ROW()-ROW($A$20),'Feuille1-Catégories'!$B$6/M$6),M$5),0),IF(MOD($A417-1-M$10,'Feuille1-Catégories'!$F$5+1)=0,M$3,""))),"")</f>
        <v/>
      </c>
      <c r="N417" s="29" t="str">
        <f ca="1">IF(AND($A417&lt;&gt;"",N$9&lt;&gt;""),IF(HLOOKUP(N$9,'Feuille1-Catégories'!$C$1:$G$2,2,FALSE)="OUI",N$3,IF(HLOOKUP(N$9,'Feuille1-Catégories'!$C$1:$G$3,3,FALSE)="OUI",OFFSET(N$3,MOD(QUOTIENT(ROW()-ROW($A$20),'Feuille1-Catégories'!$B$6/N$6),N$5),0),IF(MOD($A417-1-N$10,'Feuille1-Catégories'!$F$5+1)=0,N$3,""))),"")</f>
        <v/>
      </c>
      <c r="O417" s="29" t="str">
        <f ca="1">IF(AND($A417&lt;&gt;"",O$9&lt;&gt;""),IF(HLOOKUP(O$9,'Feuille1-Catégories'!$C$1:$G$2,2,FALSE)="OUI",O$3,IF(HLOOKUP(O$9,'Feuille1-Catégories'!$C$1:$G$3,3,FALSE)="OUI",OFFSET(O$3,MOD(QUOTIENT(ROW()-ROW($A$20),'Feuille1-Catégories'!$B$6/O$6),O$5),0),IF(MOD($A417-1-O$10,'Feuille1-Catégories'!$F$5+1)=0,O$3,""))),"")</f>
        <v/>
      </c>
      <c r="P417" s="29" t="str">
        <f ca="1">IF(AND($A417&lt;&gt;"",P$9&lt;&gt;""),IF(HLOOKUP(P$9,'Feuille1-Catégories'!$C$1:$G$2,2,FALSE)="OUI",P$3,IF(HLOOKUP(P$9,'Feuille1-Catégories'!$C$1:$G$3,3,FALSE)="OUI",OFFSET(P$3,MOD(QUOTIENT(ROW()-ROW($A$20),'Feuille1-Catégories'!$B$6/P$6),P$5),0),IF(MOD($A417-1-P$10,'Feuille1-Catégories'!$F$5+1)=0,P$3,""))),"")</f>
        <v/>
      </c>
      <c r="Q417" s="29" t="str">
        <f ca="1">IF(AND($A417&lt;&gt;"",Q$9&lt;&gt;""),IF(HLOOKUP(Q$9,'Feuille1-Catégories'!$C$1:$G$2,2,FALSE)="OUI",Q$3,IF(HLOOKUP(Q$9,'Feuille1-Catégories'!$C$1:$G$3,3,FALSE)="OUI",OFFSET(Q$3,MOD(QUOTIENT(ROW()-ROW($A$20),'Feuille1-Catégories'!$B$6/Q$6),Q$5),0),IF(MOD($A417-1-Q$10,'Feuille1-Catégories'!$F$5+1)=0,Q$3,""))),"")</f>
        <v/>
      </c>
      <c r="R417" s="29" t="str">
        <f ca="1">IF(AND($A417&lt;&gt;"",R$9&lt;&gt;""),IF(HLOOKUP(R$9,'Feuille1-Catégories'!$C$1:$G$2,2,FALSE)="OUI",R$3,IF(HLOOKUP(R$9,'Feuille1-Catégories'!$C$1:$G$3,3,FALSE)="OUI",OFFSET(R$3,MOD(QUOTIENT(ROW()-ROW($A$20),'Feuille1-Catégories'!$B$6/R$6),R$5),0),IF(MOD($A417-1-R$10,'Feuille1-Catégories'!$F$5+1)=0,R$3,""))),"")</f>
        <v/>
      </c>
      <c r="S417" s="29" t="str">
        <f ca="1">IF(AND($A417&lt;&gt;"",S$9&lt;&gt;""),IF(HLOOKUP(S$9,'Feuille1-Catégories'!$C$1:$G$2,2,FALSE)="OUI",S$3,IF(HLOOKUP(S$9,'Feuille1-Catégories'!$C$1:$G$3,3,FALSE)="OUI",OFFSET(S$3,MOD(QUOTIENT(ROW()-ROW($A$20),'Feuille1-Catégories'!$B$6/S$6),S$5),0),IF(MOD($A417-1-S$10,'Feuille1-Catégories'!$F$5+1)=0,S$3,""))),"")</f>
        <v/>
      </c>
      <c r="T417" s="29" t="str">
        <f ca="1">IF(AND($A417&lt;&gt;"",T$9&lt;&gt;""),IF(HLOOKUP(T$9,'Feuille1-Catégories'!$C$1:$G$2,2,FALSE)="OUI",T$3,IF(HLOOKUP(T$9,'Feuille1-Catégories'!$C$1:$G$3,3,FALSE)="OUI",OFFSET(T$3,MOD(QUOTIENT(ROW()-ROW($A$20),'Feuille1-Catégories'!$B$6/T$6),T$5),0),IF(MOD($A417-1-T$10,'Feuille1-Catégories'!$F$5+1)=0,T$3,""))),"")</f>
        <v/>
      </c>
      <c r="U417" s="29" t="str">
        <f ca="1">IF(AND($A417&lt;&gt;"",U$9&lt;&gt;""),IF(HLOOKUP(U$9,'Feuille1-Catégories'!$C$1:$G$2,2,FALSE)="OUI",U$3,IF(HLOOKUP(U$9,'Feuille1-Catégories'!$C$1:$G$3,3,FALSE)="OUI",OFFSET(U$3,MOD(QUOTIENT(ROW()-ROW($A$20),'Feuille1-Catégories'!$B$6/U$6),U$5),0),IF(MOD($A417-1-U$10,'Feuille1-Catégories'!$F$5+1)=0,U$3,""))),"")</f>
        <v/>
      </c>
      <c r="V417" s="29" t="str">
        <f ca="1">IF(AND($A417&lt;&gt;"",V$9&lt;&gt;""),IF(HLOOKUP(V$9,'Feuille1-Catégories'!$C$1:$G$2,2,FALSE)="OUI",V$3,IF(HLOOKUP(V$9,'Feuille1-Catégories'!$C$1:$G$3,3,FALSE)="OUI",OFFSET(V$3,MOD(QUOTIENT(ROW()-ROW($A$20),'Feuille1-Catégories'!$B$6/V$6),V$5),0),IF(MOD($A417-1-V$10,'Feuille1-Catégories'!$F$5+1)=0,V$3,""))),"")</f>
        <v/>
      </c>
      <c r="W417" s="29" t="str">
        <f ca="1">IF(AND($A417&lt;&gt;"",W$9&lt;&gt;""),IF(HLOOKUP(W$9,'Feuille1-Catégories'!$C$1:$G$2,2,FALSE)="OUI",W$3,IF(HLOOKUP(W$9,'Feuille1-Catégories'!$C$1:$G$3,3,FALSE)="OUI",OFFSET(W$3,MOD(QUOTIENT(ROW()-ROW($A$20),'Feuille1-Catégories'!$B$6/W$6),W$5),0),IF(MOD($A417-1-W$10,'Feuille1-Catégories'!$F$5+1)=0,W$3,""))),"")</f>
        <v/>
      </c>
      <c r="X417" s="29" t="str">
        <f ca="1">IF(AND($A417&lt;&gt;"",X$9&lt;&gt;""),IF(HLOOKUP(X$9,'Feuille1-Catégories'!$C$1:$G$2,2,FALSE)="OUI",X$3,IF(HLOOKUP(X$9,'Feuille1-Catégories'!$C$1:$G$3,3,FALSE)="OUI",OFFSET(X$3,MOD(QUOTIENT(ROW()-ROW($A$20),'Feuille1-Catégories'!$B$6/X$6),X$5),0),IF(MOD($A417-1-X$10,'Feuille1-Catégories'!$F$5+1)=0,X$3,""))),"")</f>
        <v/>
      </c>
      <c r="Y417" s="29" t="str">
        <f ca="1">IF(AND($A417&lt;&gt;"",Y$9&lt;&gt;""),IF(HLOOKUP(Y$9,'Feuille1-Catégories'!$C$1:$G$2,2,FALSE)="OUI",Y$3,IF(HLOOKUP(Y$9,'Feuille1-Catégories'!$C$1:$G$3,3,FALSE)="OUI",OFFSET(Y$3,MOD(QUOTIENT(ROW()-ROW($A$20),'Feuille1-Catégories'!$B$6/Y$6),Y$5),0),IF(MOD($A417-1-Y$10,'Feuille1-Catégories'!$F$5+1)=0,Y$3,""))),"")</f>
        <v/>
      </c>
      <c r="Z417" s="29" t="str">
        <f ca="1">IF(AND($A417&lt;&gt;"",Z$9&lt;&gt;""),IF(HLOOKUP(Z$9,'Feuille1-Catégories'!$C$1:$G$2,2,FALSE)="OUI",Z$3,IF(HLOOKUP(Z$9,'Feuille1-Catégories'!$C$1:$G$3,3,FALSE)="OUI",OFFSET(Z$3,MOD(QUOTIENT(ROW()-ROW($A$20),'Feuille1-Catégories'!$B$6/Z$6),Z$5),0),IF(MOD($A417-1-Z$10,'Feuille1-Catégories'!$F$5+1)=0,Z$3,""))),"")</f>
        <v/>
      </c>
    </row>
    <row r="418" spans="1:26" ht="17" x14ac:dyDescent="0.2">
      <c r="A418" s="21" t="str">
        <f>IF('Feuille2-Prix de vente'!A418&lt;&gt;"",'Feuille2-Prix de vente'!A418,"")</f>
        <v/>
      </c>
      <c r="B418" s="33" t="str">
        <f>IF('Feuille2-Prix de vente'!B418&lt;&gt;"",'Feuille2-Prix de vente'!B418,"")</f>
        <v/>
      </c>
      <c r="C418" s="10" t="str">
        <f>IF('Feuille2-Prix de vente'!C418&lt;&gt;"",'Feuille2-Prix de vente'!C418,"")</f>
        <v/>
      </c>
      <c r="D418" s="10" t="str">
        <f t="shared" si="6"/>
        <v/>
      </c>
      <c r="E418" s="10" t="str">
        <f>IF('Feuille2-Prix de vente'!E418&lt;&gt;"",'Feuille2-Prix de vente'!E418,"")</f>
        <v/>
      </c>
      <c r="F418" s="29" t="str">
        <f ca="1">IF(AND($A418&lt;&gt;"",F$9&lt;&gt;""),IF(HLOOKUP(F$9,'Feuille1-Catégories'!$C$1:$G$2,2,FALSE)="OUI",F$3,IF(HLOOKUP(F$9,'Feuille1-Catégories'!$C$1:$G$3,3,FALSE)="OUI",OFFSET(F$3,MOD(QUOTIENT(ROW()-ROW($A$20),'Feuille1-Catégories'!$B$6/F$6),F$5),0),IF(MOD($A418-1-F$10,'Feuille1-Catégories'!$F$5+1)=0,F$3,""))),"")</f>
        <v/>
      </c>
      <c r="G418" s="29" t="str">
        <f ca="1">IF(AND($A418&lt;&gt;"",G$9&lt;&gt;""),IF(HLOOKUP(G$9,'Feuille1-Catégories'!$C$1:$G$2,2,FALSE)="OUI",G$3,IF(HLOOKUP(G$9,'Feuille1-Catégories'!$C$1:$G$3,3,FALSE)="OUI",OFFSET(G$3,MOD(QUOTIENT(ROW()-ROW($A$20),'Feuille1-Catégories'!$B$6/G$6),G$5),0),IF(MOD($A418-1-G$10,'Feuille1-Catégories'!$F$5+1)=0,G$3,""))),"")</f>
        <v/>
      </c>
      <c r="H418" s="29" t="str">
        <f ca="1">IF(AND($A418&lt;&gt;"",H$9&lt;&gt;""),IF(HLOOKUP(H$9,'Feuille1-Catégories'!$C$1:$G$2,2,FALSE)="OUI",H$3,IF(HLOOKUP(H$9,'Feuille1-Catégories'!$C$1:$G$3,3,FALSE)="OUI",OFFSET(H$3,MOD(QUOTIENT(ROW()-ROW($A$20),'Feuille1-Catégories'!$B$6/H$6),H$5),0),IF(MOD($A418-1-H$10,'Feuille1-Catégories'!$F$5+1)=0,H$3,""))),"")</f>
        <v/>
      </c>
      <c r="I418" s="29" t="str">
        <f ca="1">IF(AND($A418&lt;&gt;"",I$9&lt;&gt;""),IF(HLOOKUP(I$9,'Feuille1-Catégories'!$C$1:$G$2,2,FALSE)="OUI",I$3,IF(HLOOKUP(I$9,'Feuille1-Catégories'!$C$1:$G$3,3,FALSE)="OUI",OFFSET(I$3,MOD(QUOTIENT(ROW()-ROW($A$20),'Feuille1-Catégories'!$B$6/I$6),I$5),0),IF(MOD($A418-1-I$10,'Feuille1-Catégories'!$F$5+1)=0,I$3,""))),"")</f>
        <v/>
      </c>
      <c r="J418" s="29" t="str">
        <f ca="1">IF(AND($A418&lt;&gt;"",J$9&lt;&gt;""),IF(HLOOKUP(J$9,'Feuille1-Catégories'!$C$1:$G$2,2,FALSE)="OUI",J$3,IF(HLOOKUP(J$9,'Feuille1-Catégories'!$C$1:$G$3,3,FALSE)="OUI",OFFSET(J$3,MOD(QUOTIENT(ROW()-ROW($A$20),'Feuille1-Catégories'!$B$6/J$6),J$5),0),IF(MOD($A418-1-J$10,'Feuille1-Catégories'!$F$5+1)=0,J$3,""))),"")</f>
        <v/>
      </c>
      <c r="K418" s="29" t="str">
        <f ca="1">IF(AND($A418&lt;&gt;"",K$9&lt;&gt;""),IF(HLOOKUP(K$9,'Feuille1-Catégories'!$C$1:$G$2,2,FALSE)="OUI",K$3,IF(HLOOKUP(K$9,'Feuille1-Catégories'!$C$1:$G$3,3,FALSE)="OUI",OFFSET(K$3,MOD(QUOTIENT(ROW()-ROW($A$20),'Feuille1-Catégories'!$B$6/K$6),K$5),0),IF(MOD($A418-1-K$10,'Feuille1-Catégories'!$F$5+1)=0,K$3,""))),"")</f>
        <v/>
      </c>
      <c r="L418" s="29" t="str">
        <f ca="1">IF(AND($A418&lt;&gt;"",L$9&lt;&gt;""),IF(HLOOKUP(L$9,'Feuille1-Catégories'!$C$1:$G$2,2,FALSE)="OUI",L$3,IF(HLOOKUP(L$9,'Feuille1-Catégories'!$C$1:$G$3,3,FALSE)="OUI",OFFSET(L$3,MOD(QUOTIENT(ROW()-ROW($A$20),'Feuille1-Catégories'!$B$6/L$6),L$5),0),IF(MOD($A418-1-L$10,'Feuille1-Catégories'!$F$5+1)=0,L$3,""))),"")</f>
        <v/>
      </c>
      <c r="M418" s="29" t="str">
        <f ca="1">IF(AND($A418&lt;&gt;"",M$9&lt;&gt;""),IF(HLOOKUP(M$9,'Feuille1-Catégories'!$C$1:$G$2,2,FALSE)="OUI",M$3,IF(HLOOKUP(M$9,'Feuille1-Catégories'!$C$1:$G$3,3,FALSE)="OUI",OFFSET(M$3,MOD(QUOTIENT(ROW()-ROW($A$20),'Feuille1-Catégories'!$B$6/M$6),M$5),0),IF(MOD($A418-1-M$10,'Feuille1-Catégories'!$F$5+1)=0,M$3,""))),"")</f>
        <v/>
      </c>
      <c r="N418" s="29" t="str">
        <f ca="1">IF(AND($A418&lt;&gt;"",N$9&lt;&gt;""),IF(HLOOKUP(N$9,'Feuille1-Catégories'!$C$1:$G$2,2,FALSE)="OUI",N$3,IF(HLOOKUP(N$9,'Feuille1-Catégories'!$C$1:$G$3,3,FALSE)="OUI",OFFSET(N$3,MOD(QUOTIENT(ROW()-ROW($A$20),'Feuille1-Catégories'!$B$6/N$6),N$5),0),IF(MOD($A418-1-N$10,'Feuille1-Catégories'!$F$5+1)=0,N$3,""))),"")</f>
        <v/>
      </c>
      <c r="O418" s="29" t="str">
        <f ca="1">IF(AND($A418&lt;&gt;"",O$9&lt;&gt;""),IF(HLOOKUP(O$9,'Feuille1-Catégories'!$C$1:$G$2,2,FALSE)="OUI",O$3,IF(HLOOKUP(O$9,'Feuille1-Catégories'!$C$1:$G$3,3,FALSE)="OUI",OFFSET(O$3,MOD(QUOTIENT(ROW()-ROW($A$20),'Feuille1-Catégories'!$B$6/O$6),O$5),0),IF(MOD($A418-1-O$10,'Feuille1-Catégories'!$F$5+1)=0,O$3,""))),"")</f>
        <v/>
      </c>
      <c r="P418" s="29" t="str">
        <f ca="1">IF(AND($A418&lt;&gt;"",P$9&lt;&gt;""),IF(HLOOKUP(P$9,'Feuille1-Catégories'!$C$1:$G$2,2,FALSE)="OUI",P$3,IF(HLOOKUP(P$9,'Feuille1-Catégories'!$C$1:$G$3,3,FALSE)="OUI",OFFSET(P$3,MOD(QUOTIENT(ROW()-ROW($A$20),'Feuille1-Catégories'!$B$6/P$6),P$5),0),IF(MOD($A418-1-P$10,'Feuille1-Catégories'!$F$5+1)=0,P$3,""))),"")</f>
        <v/>
      </c>
      <c r="Q418" s="29" t="str">
        <f ca="1">IF(AND($A418&lt;&gt;"",Q$9&lt;&gt;""),IF(HLOOKUP(Q$9,'Feuille1-Catégories'!$C$1:$G$2,2,FALSE)="OUI",Q$3,IF(HLOOKUP(Q$9,'Feuille1-Catégories'!$C$1:$G$3,3,FALSE)="OUI",OFFSET(Q$3,MOD(QUOTIENT(ROW()-ROW($A$20),'Feuille1-Catégories'!$B$6/Q$6),Q$5),0),IF(MOD($A418-1-Q$10,'Feuille1-Catégories'!$F$5+1)=0,Q$3,""))),"")</f>
        <v/>
      </c>
      <c r="R418" s="29" t="str">
        <f ca="1">IF(AND($A418&lt;&gt;"",R$9&lt;&gt;""),IF(HLOOKUP(R$9,'Feuille1-Catégories'!$C$1:$G$2,2,FALSE)="OUI",R$3,IF(HLOOKUP(R$9,'Feuille1-Catégories'!$C$1:$G$3,3,FALSE)="OUI",OFFSET(R$3,MOD(QUOTIENT(ROW()-ROW($A$20),'Feuille1-Catégories'!$B$6/R$6),R$5),0),IF(MOD($A418-1-R$10,'Feuille1-Catégories'!$F$5+1)=0,R$3,""))),"")</f>
        <v/>
      </c>
      <c r="S418" s="29" t="str">
        <f ca="1">IF(AND($A418&lt;&gt;"",S$9&lt;&gt;""),IF(HLOOKUP(S$9,'Feuille1-Catégories'!$C$1:$G$2,2,FALSE)="OUI",S$3,IF(HLOOKUP(S$9,'Feuille1-Catégories'!$C$1:$G$3,3,FALSE)="OUI",OFFSET(S$3,MOD(QUOTIENT(ROW()-ROW($A$20),'Feuille1-Catégories'!$B$6/S$6),S$5),0),IF(MOD($A418-1-S$10,'Feuille1-Catégories'!$F$5+1)=0,S$3,""))),"")</f>
        <v/>
      </c>
      <c r="T418" s="29" t="str">
        <f ca="1">IF(AND($A418&lt;&gt;"",T$9&lt;&gt;""),IF(HLOOKUP(T$9,'Feuille1-Catégories'!$C$1:$G$2,2,FALSE)="OUI",T$3,IF(HLOOKUP(T$9,'Feuille1-Catégories'!$C$1:$G$3,3,FALSE)="OUI",OFFSET(T$3,MOD(QUOTIENT(ROW()-ROW($A$20),'Feuille1-Catégories'!$B$6/T$6),T$5),0),IF(MOD($A418-1-T$10,'Feuille1-Catégories'!$F$5+1)=0,T$3,""))),"")</f>
        <v/>
      </c>
      <c r="U418" s="29" t="str">
        <f ca="1">IF(AND($A418&lt;&gt;"",U$9&lt;&gt;""),IF(HLOOKUP(U$9,'Feuille1-Catégories'!$C$1:$G$2,2,FALSE)="OUI",U$3,IF(HLOOKUP(U$9,'Feuille1-Catégories'!$C$1:$G$3,3,FALSE)="OUI",OFFSET(U$3,MOD(QUOTIENT(ROW()-ROW($A$20),'Feuille1-Catégories'!$B$6/U$6),U$5),0),IF(MOD($A418-1-U$10,'Feuille1-Catégories'!$F$5+1)=0,U$3,""))),"")</f>
        <v/>
      </c>
      <c r="V418" s="29" t="str">
        <f ca="1">IF(AND($A418&lt;&gt;"",V$9&lt;&gt;""),IF(HLOOKUP(V$9,'Feuille1-Catégories'!$C$1:$G$2,2,FALSE)="OUI",V$3,IF(HLOOKUP(V$9,'Feuille1-Catégories'!$C$1:$G$3,3,FALSE)="OUI",OFFSET(V$3,MOD(QUOTIENT(ROW()-ROW($A$20),'Feuille1-Catégories'!$B$6/V$6),V$5),0),IF(MOD($A418-1-V$10,'Feuille1-Catégories'!$F$5+1)=0,V$3,""))),"")</f>
        <v/>
      </c>
      <c r="W418" s="29" t="str">
        <f ca="1">IF(AND($A418&lt;&gt;"",W$9&lt;&gt;""),IF(HLOOKUP(W$9,'Feuille1-Catégories'!$C$1:$G$2,2,FALSE)="OUI",W$3,IF(HLOOKUP(W$9,'Feuille1-Catégories'!$C$1:$G$3,3,FALSE)="OUI",OFFSET(W$3,MOD(QUOTIENT(ROW()-ROW($A$20),'Feuille1-Catégories'!$B$6/W$6),W$5),0),IF(MOD($A418-1-W$10,'Feuille1-Catégories'!$F$5+1)=0,W$3,""))),"")</f>
        <v/>
      </c>
      <c r="X418" s="29" t="str">
        <f ca="1">IF(AND($A418&lt;&gt;"",X$9&lt;&gt;""),IF(HLOOKUP(X$9,'Feuille1-Catégories'!$C$1:$G$2,2,FALSE)="OUI",X$3,IF(HLOOKUP(X$9,'Feuille1-Catégories'!$C$1:$G$3,3,FALSE)="OUI",OFFSET(X$3,MOD(QUOTIENT(ROW()-ROW($A$20),'Feuille1-Catégories'!$B$6/X$6),X$5),0),IF(MOD($A418-1-X$10,'Feuille1-Catégories'!$F$5+1)=0,X$3,""))),"")</f>
        <v/>
      </c>
      <c r="Y418" s="29" t="str">
        <f ca="1">IF(AND($A418&lt;&gt;"",Y$9&lt;&gt;""),IF(HLOOKUP(Y$9,'Feuille1-Catégories'!$C$1:$G$2,2,FALSE)="OUI",Y$3,IF(HLOOKUP(Y$9,'Feuille1-Catégories'!$C$1:$G$3,3,FALSE)="OUI",OFFSET(Y$3,MOD(QUOTIENT(ROW()-ROW($A$20),'Feuille1-Catégories'!$B$6/Y$6),Y$5),0),IF(MOD($A418-1-Y$10,'Feuille1-Catégories'!$F$5+1)=0,Y$3,""))),"")</f>
        <v/>
      </c>
      <c r="Z418" s="29" t="str">
        <f ca="1">IF(AND($A418&lt;&gt;"",Z$9&lt;&gt;""),IF(HLOOKUP(Z$9,'Feuille1-Catégories'!$C$1:$G$2,2,FALSE)="OUI",Z$3,IF(HLOOKUP(Z$9,'Feuille1-Catégories'!$C$1:$G$3,3,FALSE)="OUI",OFFSET(Z$3,MOD(QUOTIENT(ROW()-ROW($A$20),'Feuille1-Catégories'!$B$6/Z$6),Z$5),0),IF(MOD($A418-1-Z$10,'Feuille1-Catégories'!$F$5+1)=0,Z$3,""))),"")</f>
        <v/>
      </c>
    </row>
    <row r="419" spans="1:26" ht="17" x14ac:dyDescent="0.2">
      <c r="A419" s="21" t="str">
        <f>IF('Feuille2-Prix de vente'!A419&lt;&gt;"",'Feuille2-Prix de vente'!A419,"")</f>
        <v/>
      </c>
      <c r="B419" s="33" t="str">
        <f>IF('Feuille2-Prix de vente'!B419&lt;&gt;"",'Feuille2-Prix de vente'!B419,"")</f>
        <v/>
      </c>
      <c r="C419" s="10" t="str">
        <f>IF('Feuille2-Prix de vente'!C419&lt;&gt;"",'Feuille2-Prix de vente'!C419,"")</f>
        <v/>
      </c>
      <c r="D419" s="10" t="str">
        <f t="shared" si="6"/>
        <v/>
      </c>
      <c r="E419" s="10" t="str">
        <f>IF('Feuille2-Prix de vente'!E419&lt;&gt;"",'Feuille2-Prix de vente'!E419,"")</f>
        <v/>
      </c>
      <c r="F419" s="29" t="str">
        <f ca="1">IF(AND($A419&lt;&gt;"",F$9&lt;&gt;""),IF(HLOOKUP(F$9,'Feuille1-Catégories'!$C$1:$G$2,2,FALSE)="OUI",F$3,IF(HLOOKUP(F$9,'Feuille1-Catégories'!$C$1:$G$3,3,FALSE)="OUI",OFFSET(F$3,MOD(QUOTIENT(ROW()-ROW($A$20),'Feuille1-Catégories'!$B$6/F$6),F$5),0),IF(MOD($A419-1-F$10,'Feuille1-Catégories'!$F$5+1)=0,F$3,""))),"")</f>
        <v/>
      </c>
      <c r="G419" s="29" t="str">
        <f ca="1">IF(AND($A419&lt;&gt;"",G$9&lt;&gt;""),IF(HLOOKUP(G$9,'Feuille1-Catégories'!$C$1:$G$2,2,FALSE)="OUI",G$3,IF(HLOOKUP(G$9,'Feuille1-Catégories'!$C$1:$G$3,3,FALSE)="OUI",OFFSET(G$3,MOD(QUOTIENT(ROW()-ROW($A$20),'Feuille1-Catégories'!$B$6/G$6),G$5),0),IF(MOD($A419-1-G$10,'Feuille1-Catégories'!$F$5+1)=0,G$3,""))),"")</f>
        <v/>
      </c>
      <c r="H419" s="29" t="str">
        <f ca="1">IF(AND($A419&lt;&gt;"",H$9&lt;&gt;""),IF(HLOOKUP(H$9,'Feuille1-Catégories'!$C$1:$G$2,2,FALSE)="OUI",H$3,IF(HLOOKUP(H$9,'Feuille1-Catégories'!$C$1:$G$3,3,FALSE)="OUI",OFFSET(H$3,MOD(QUOTIENT(ROW()-ROW($A$20),'Feuille1-Catégories'!$B$6/H$6),H$5),0),IF(MOD($A419-1-H$10,'Feuille1-Catégories'!$F$5+1)=0,H$3,""))),"")</f>
        <v/>
      </c>
      <c r="I419" s="29" t="str">
        <f ca="1">IF(AND($A419&lt;&gt;"",I$9&lt;&gt;""),IF(HLOOKUP(I$9,'Feuille1-Catégories'!$C$1:$G$2,2,FALSE)="OUI",I$3,IF(HLOOKUP(I$9,'Feuille1-Catégories'!$C$1:$G$3,3,FALSE)="OUI",OFFSET(I$3,MOD(QUOTIENT(ROW()-ROW($A$20),'Feuille1-Catégories'!$B$6/I$6),I$5),0),IF(MOD($A419-1-I$10,'Feuille1-Catégories'!$F$5+1)=0,I$3,""))),"")</f>
        <v/>
      </c>
      <c r="J419" s="29" t="str">
        <f ca="1">IF(AND($A419&lt;&gt;"",J$9&lt;&gt;""),IF(HLOOKUP(J$9,'Feuille1-Catégories'!$C$1:$G$2,2,FALSE)="OUI",J$3,IF(HLOOKUP(J$9,'Feuille1-Catégories'!$C$1:$G$3,3,FALSE)="OUI",OFFSET(J$3,MOD(QUOTIENT(ROW()-ROW($A$20),'Feuille1-Catégories'!$B$6/J$6),J$5),0),IF(MOD($A419-1-J$10,'Feuille1-Catégories'!$F$5+1)=0,J$3,""))),"")</f>
        <v/>
      </c>
      <c r="K419" s="29" t="str">
        <f ca="1">IF(AND($A419&lt;&gt;"",K$9&lt;&gt;""),IF(HLOOKUP(K$9,'Feuille1-Catégories'!$C$1:$G$2,2,FALSE)="OUI",K$3,IF(HLOOKUP(K$9,'Feuille1-Catégories'!$C$1:$G$3,3,FALSE)="OUI",OFFSET(K$3,MOD(QUOTIENT(ROW()-ROW($A$20),'Feuille1-Catégories'!$B$6/K$6),K$5),0),IF(MOD($A419-1-K$10,'Feuille1-Catégories'!$F$5+1)=0,K$3,""))),"")</f>
        <v/>
      </c>
      <c r="L419" s="29" t="str">
        <f ca="1">IF(AND($A419&lt;&gt;"",L$9&lt;&gt;""),IF(HLOOKUP(L$9,'Feuille1-Catégories'!$C$1:$G$2,2,FALSE)="OUI",L$3,IF(HLOOKUP(L$9,'Feuille1-Catégories'!$C$1:$G$3,3,FALSE)="OUI",OFFSET(L$3,MOD(QUOTIENT(ROW()-ROW($A$20),'Feuille1-Catégories'!$B$6/L$6),L$5),0),IF(MOD($A419-1-L$10,'Feuille1-Catégories'!$F$5+1)=0,L$3,""))),"")</f>
        <v/>
      </c>
      <c r="M419" s="29" t="str">
        <f ca="1">IF(AND($A419&lt;&gt;"",M$9&lt;&gt;""),IF(HLOOKUP(M$9,'Feuille1-Catégories'!$C$1:$G$2,2,FALSE)="OUI",M$3,IF(HLOOKUP(M$9,'Feuille1-Catégories'!$C$1:$G$3,3,FALSE)="OUI",OFFSET(M$3,MOD(QUOTIENT(ROW()-ROW($A$20),'Feuille1-Catégories'!$B$6/M$6),M$5),0),IF(MOD($A419-1-M$10,'Feuille1-Catégories'!$F$5+1)=0,M$3,""))),"")</f>
        <v/>
      </c>
      <c r="N419" s="29" t="str">
        <f ca="1">IF(AND($A419&lt;&gt;"",N$9&lt;&gt;""),IF(HLOOKUP(N$9,'Feuille1-Catégories'!$C$1:$G$2,2,FALSE)="OUI",N$3,IF(HLOOKUP(N$9,'Feuille1-Catégories'!$C$1:$G$3,3,FALSE)="OUI",OFFSET(N$3,MOD(QUOTIENT(ROW()-ROW($A$20),'Feuille1-Catégories'!$B$6/N$6),N$5),0),IF(MOD($A419-1-N$10,'Feuille1-Catégories'!$F$5+1)=0,N$3,""))),"")</f>
        <v/>
      </c>
      <c r="O419" s="29" t="str">
        <f ca="1">IF(AND($A419&lt;&gt;"",O$9&lt;&gt;""),IF(HLOOKUP(O$9,'Feuille1-Catégories'!$C$1:$G$2,2,FALSE)="OUI",O$3,IF(HLOOKUP(O$9,'Feuille1-Catégories'!$C$1:$G$3,3,FALSE)="OUI",OFFSET(O$3,MOD(QUOTIENT(ROW()-ROW($A$20),'Feuille1-Catégories'!$B$6/O$6),O$5),0),IF(MOD($A419-1-O$10,'Feuille1-Catégories'!$F$5+1)=0,O$3,""))),"")</f>
        <v/>
      </c>
      <c r="P419" s="29" t="str">
        <f ca="1">IF(AND($A419&lt;&gt;"",P$9&lt;&gt;""),IF(HLOOKUP(P$9,'Feuille1-Catégories'!$C$1:$G$2,2,FALSE)="OUI",P$3,IF(HLOOKUP(P$9,'Feuille1-Catégories'!$C$1:$G$3,3,FALSE)="OUI",OFFSET(P$3,MOD(QUOTIENT(ROW()-ROW($A$20),'Feuille1-Catégories'!$B$6/P$6),P$5),0),IF(MOD($A419-1-P$10,'Feuille1-Catégories'!$F$5+1)=0,P$3,""))),"")</f>
        <v/>
      </c>
      <c r="Q419" s="29" t="str">
        <f ca="1">IF(AND($A419&lt;&gt;"",Q$9&lt;&gt;""),IF(HLOOKUP(Q$9,'Feuille1-Catégories'!$C$1:$G$2,2,FALSE)="OUI",Q$3,IF(HLOOKUP(Q$9,'Feuille1-Catégories'!$C$1:$G$3,3,FALSE)="OUI",OFFSET(Q$3,MOD(QUOTIENT(ROW()-ROW($A$20),'Feuille1-Catégories'!$B$6/Q$6),Q$5),0),IF(MOD($A419-1-Q$10,'Feuille1-Catégories'!$F$5+1)=0,Q$3,""))),"")</f>
        <v/>
      </c>
      <c r="R419" s="29" t="str">
        <f ca="1">IF(AND($A419&lt;&gt;"",R$9&lt;&gt;""),IF(HLOOKUP(R$9,'Feuille1-Catégories'!$C$1:$G$2,2,FALSE)="OUI",R$3,IF(HLOOKUP(R$9,'Feuille1-Catégories'!$C$1:$G$3,3,FALSE)="OUI",OFFSET(R$3,MOD(QUOTIENT(ROW()-ROW($A$20),'Feuille1-Catégories'!$B$6/R$6),R$5),0),IF(MOD($A419-1-R$10,'Feuille1-Catégories'!$F$5+1)=0,R$3,""))),"")</f>
        <v/>
      </c>
      <c r="S419" s="29" t="str">
        <f ca="1">IF(AND($A419&lt;&gt;"",S$9&lt;&gt;""),IF(HLOOKUP(S$9,'Feuille1-Catégories'!$C$1:$G$2,2,FALSE)="OUI",S$3,IF(HLOOKUP(S$9,'Feuille1-Catégories'!$C$1:$G$3,3,FALSE)="OUI",OFFSET(S$3,MOD(QUOTIENT(ROW()-ROW($A$20),'Feuille1-Catégories'!$B$6/S$6),S$5),0),IF(MOD($A419-1-S$10,'Feuille1-Catégories'!$F$5+1)=0,S$3,""))),"")</f>
        <v/>
      </c>
      <c r="T419" s="29" t="str">
        <f ca="1">IF(AND($A419&lt;&gt;"",T$9&lt;&gt;""),IF(HLOOKUP(T$9,'Feuille1-Catégories'!$C$1:$G$2,2,FALSE)="OUI",T$3,IF(HLOOKUP(T$9,'Feuille1-Catégories'!$C$1:$G$3,3,FALSE)="OUI",OFFSET(T$3,MOD(QUOTIENT(ROW()-ROW($A$20),'Feuille1-Catégories'!$B$6/T$6),T$5),0),IF(MOD($A419-1-T$10,'Feuille1-Catégories'!$F$5+1)=0,T$3,""))),"")</f>
        <v/>
      </c>
      <c r="U419" s="29" t="str">
        <f ca="1">IF(AND($A419&lt;&gt;"",U$9&lt;&gt;""),IF(HLOOKUP(U$9,'Feuille1-Catégories'!$C$1:$G$2,2,FALSE)="OUI",U$3,IF(HLOOKUP(U$9,'Feuille1-Catégories'!$C$1:$G$3,3,FALSE)="OUI",OFFSET(U$3,MOD(QUOTIENT(ROW()-ROW($A$20),'Feuille1-Catégories'!$B$6/U$6),U$5),0),IF(MOD($A419-1-U$10,'Feuille1-Catégories'!$F$5+1)=0,U$3,""))),"")</f>
        <v/>
      </c>
      <c r="V419" s="29" t="str">
        <f ca="1">IF(AND($A419&lt;&gt;"",V$9&lt;&gt;""),IF(HLOOKUP(V$9,'Feuille1-Catégories'!$C$1:$G$2,2,FALSE)="OUI",V$3,IF(HLOOKUP(V$9,'Feuille1-Catégories'!$C$1:$G$3,3,FALSE)="OUI",OFFSET(V$3,MOD(QUOTIENT(ROW()-ROW($A$20),'Feuille1-Catégories'!$B$6/V$6),V$5),0),IF(MOD($A419-1-V$10,'Feuille1-Catégories'!$F$5+1)=0,V$3,""))),"")</f>
        <v/>
      </c>
      <c r="W419" s="29" t="str">
        <f ca="1">IF(AND($A419&lt;&gt;"",W$9&lt;&gt;""),IF(HLOOKUP(W$9,'Feuille1-Catégories'!$C$1:$G$2,2,FALSE)="OUI",W$3,IF(HLOOKUP(W$9,'Feuille1-Catégories'!$C$1:$G$3,3,FALSE)="OUI",OFFSET(W$3,MOD(QUOTIENT(ROW()-ROW($A$20),'Feuille1-Catégories'!$B$6/W$6),W$5),0),IF(MOD($A419-1-W$10,'Feuille1-Catégories'!$F$5+1)=0,W$3,""))),"")</f>
        <v/>
      </c>
      <c r="X419" s="29" t="str">
        <f ca="1">IF(AND($A419&lt;&gt;"",X$9&lt;&gt;""),IF(HLOOKUP(X$9,'Feuille1-Catégories'!$C$1:$G$2,2,FALSE)="OUI",X$3,IF(HLOOKUP(X$9,'Feuille1-Catégories'!$C$1:$G$3,3,FALSE)="OUI",OFFSET(X$3,MOD(QUOTIENT(ROW()-ROW($A$20),'Feuille1-Catégories'!$B$6/X$6),X$5),0),IF(MOD($A419-1-X$10,'Feuille1-Catégories'!$F$5+1)=0,X$3,""))),"")</f>
        <v/>
      </c>
      <c r="Y419" s="29" t="str">
        <f ca="1">IF(AND($A419&lt;&gt;"",Y$9&lt;&gt;""),IF(HLOOKUP(Y$9,'Feuille1-Catégories'!$C$1:$G$2,2,FALSE)="OUI",Y$3,IF(HLOOKUP(Y$9,'Feuille1-Catégories'!$C$1:$G$3,3,FALSE)="OUI",OFFSET(Y$3,MOD(QUOTIENT(ROW()-ROW($A$20),'Feuille1-Catégories'!$B$6/Y$6),Y$5),0),IF(MOD($A419-1-Y$10,'Feuille1-Catégories'!$F$5+1)=0,Y$3,""))),"")</f>
        <v/>
      </c>
      <c r="Z419" s="29" t="str">
        <f ca="1">IF(AND($A419&lt;&gt;"",Z$9&lt;&gt;""),IF(HLOOKUP(Z$9,'Feuille1-Catégories'!$C$1:$G$2,2,FALSE)="OUI",Z$3,IF(HLOOKUP(Z$9,'Feuille1-Catégories'!$C$1:$G$3,3,FALSE)="OUI",OFFSET(Z$3,MOD(QUOTIENT(ROW()-ROW($A$20),'Feuille1-Catégories'!$B$6/Z$6),Z$5),0),IF(MOD($A419-1-Z$10,'Feuille1-Catégories'!$F$5+1)=0,Z$3,""))),"")</f>
        <v/>
      </c>
    </row>
    <row r="420" spans="1:26" ht="17" x14ac:dyDescent="0.2">
      <c r="A420" s="21" t="str">
        <f>IF('Feuille2-Prix de vente'!A420&lt;&gt;"",'Feuille2-Prix de vente'!A420,"")</f>
        <v/>
      </c>
      <c r="B420" s="33" t="str">
        <f>IF('Feuille2-Prix de vente'!B420&lt;&gt;"",'Feuille2-Prix de vente'!B420,"")</f>
        <v/>
      </c>
      <c r="C420" s="10" t="str">
        <f>IF('Feuille2-Prix de vente'!C420&lt;&gt;"",'Feuille2-Prix de vente'!C420,"")</f>
        <v/>
      </c>
      <c r="D420" s="10" t="str">
        <f t="shared" si="6"/>
        <v/>
      </c>
      <c r="E420" s="10" t="str">
        <f>IF('Feuille2-Prix de vente'!E420&lt;&gt;"",'Feuille2-Prix de vente'!E420,"")</f>
        <v/>
      </c>
      <c r="F420" s="29" t="str">
        <f ca="1">IF(AND($A420&lt;&gt;"",F$9&lt;&gt;""),IF(HLOOKUP(F$9,'Feuille1-Catégories'!$C$1:$G$2,2,FALSE)="OUI",F$3,IF(HLOOKUP(F$9,'Feuille1-Catégories'!$C$1:$G$3,3,FALSE)="OUI",OFFSET(F$3,MOD(QUOTIENT(ROW()-ROW($A$20),'Feuille1-Catégories'!$B$6/F$6),F$5),0),IF(MOD($A420-1-F$10,'Feuille1-Catégories'!$F$5+1)=0,F$3,""))),"")</f>
        <v/>
      </c>
      <c r="G420" s="29" t="str">
        <f ca="1">IF(AND($A420&lt;&gt;"",G$9&lt;&gt;""),IF(HLOOKUP(G$9,'Feuille1-Catégories'!$C$1:$G$2,2,FALSE)="OUI",G$3,IF(HLOOKUP(G$9,'Feuille1-Catégories'!$C$1:$G$3,3,FALSE)="OUI",OFFSET(G$3,MOD(QUOTIENT(ROW()-ROW($A$20),'Feuille1-Catégories'!$B$6/G$6),G$5),0),IF(MOD($A420-1-G$10,'Feuille1-Catégories'!$F$5+1)=0,G$3,""))),"")</f>
        <v/>
      </c>
      <c r="H420" s="29" t="str">
        <f ca="1">IF(AND($A420&lt;&gt;"",H$9&lt;&gt;""),IF(HLOOKUP(H$9,'Feuille1-Catégories'!$C$1:$G$2,2,FALSE)="OUI",H$3,IF(HLOOKUP(H$9,'Feuille1-Catégories'!$C$1:$G$3,3,FALSE)="OUI",OFFSET(H$3,MOD(QUOTIENT(ROW()-ROW($A$20),'Feuille1-Catégories'!$B$6/H$6),H$5),0),IF(MOD($A420-1-H$10,'Feuille1-Catégories'!$F$5+1)=0,H$3,""))),"")</f>
        <v/>
      </c>
      <c r="I420" s="29" t="str">
        <f ca="1">IF(AND($A420&lt;&gt;"",I$9&lt;&gt;""),IF(HLOOKUP(I$9,'Feuille1-Catégories'!$C$1:$G$2,2,FALSE)="OUI",I$3,IF(HLOOKUP(I$9,'Feuille1-Catégories'!$C$1:$G$3,3,FALSE)="OUI",OFFSET(I$3,MOD(QUOTIENT(ROW()-ROW($A$20),'Feuille1-Catégories'!$B$6/I$6),I$5),0),IF(MOD($A420-1-I$10,'Feuille1-Catégories'!$F$5+1)=0,I$3,""))),"")</f>
        <v/>
      </c>
      <c r="J420" s="29" t="str">
        <f ca="1">IF(AND($A420&lt;&gt;"",J$9&lt;&gt;""),IF(HLOOKUP(J$9,'Feuille1-Catégories'!$C$1:$G$2,2,FALSE)="OUI",J$3,IF(HLOOKUP(J$9,'Feuille1-Catégories'!$C$1:$G$3,3,FALSE)="OUI",OFFSET(J$3,MOD(QUOTIENT(ROW()-ROW($A$20),'Feuille1-Catégories'!$B$6/J$6),J$5),0),IF(MOD($A420-1-J$10,'Feuille1-Catégories'!$F$5+1)=0,J$3,""))),"")</f>
        <v/>
      </c>
      <c r="K420" s="29" t="str">
        <f ca="1">IF(AND($A420&lt;&gt;"",K$9&lt;&gt;""),IF(HLOOKUP(K$9,'Feuille1-Catégories'!$C$1:$G$2,2,FALSE)="OUI",K$3,IF(HLOOKUP(K$9,'Feuille1-Catégories'!$C$1:$G$3,3,FALSE)="OUI",OFFSET(K$3,MOD(QUOTIENT(ROW()-ROW($A$20),'Feuille1-Catégories'!$B$6/K$6),K$5),0),IF(MOD($A420-1-K$10,'Feuille1-Catégories'!$F$5+1)=0,K$3,""))),"")</f>
        <v/>
      </c>
      <c r="L420" s="29" t="str">
        <f ca="1">IF(AND($A420&lt;&gt;"",L$9&lt;&gt;""),IF(HLOOKUP(L$9,'Feuille1-Catégories'!$C$1:$G$2,2,FALSE)="OUI",L$3,IF(HLOOKUP(L$9,'Feuille1-Catégories'!$C$1:$G$3,3,FALSE)="OUI",OFFSET(L$3,MOD(QUOTIENT(ROW()-ROW($A$20),'Feuille1-Catégories'!$B$6/L$6),L$5),0),IF(MOD($A420-1-L$10,'Feuille1-Catégories'!$F$5+1)=0,L$3,""))),"")</f>
        <v/>
      </c>
      <c r="M420" s="29" t="str">
        <f ca="1">IF(AND($A420&lt;&gt;"",M$9&lt;&gt;""),IF(HLOOKUP(M$9,'Feuille1-Catégories'!$C$1:$G$2,2,FALSE)="OUI",M$3,IF(HLOOKUP(M$9,'Feuille1-Catégories'!$C$1:$G$3,3,FALSE)="OUI",OFFSET(M$3,MOD(QUOTIENT(ROW()-ROW($A$20),'Feuille1-Catégories'!$B$6/M$6),M$5),0),IF(MOD($A420-1-M$10,'Feuille1-Catégories'!$F$5+1)=0,M$3,""))),"")</f>
        <v/>
      </c>
      <c r="N420" s="29" t="str">
        <f ca="1">IF(AND($A420&lt;&gt;"",N$9&lt;&gt;""),IF(HLOOKUP(N$9,'Feuille1-Catégories'!$C$1:$G$2,2,FALSE)="OUI",N$3,IF(HLOOKUP(N$9,'Feuille1-Catégories'!$C$1:$G$3,3,FALSE)="OUI",OFFSET(N$3,MOD(QUOTIENT(ROW()-ROW($A$20),'Feuille1-Catégories'!$B$6/N$6),N$5),0),IF(MOD($A420-1-N$10,'Feuille1-Catégories'!$F$5+1)=0,N$3,""))),"")</f>
        <v/>
      </c>
      <c r="O420" s="29" t="str">
        <f ca="1">IF(AND($A420&lt;&gt;"",O$9&lt;&gt;""),IF(HLOOKUP(O$9,'Feuille1-Catégories'!$C$1:$G$2,2,FALSE)="OUI",O$3,IF(HLOOKUP(O$9,'Feuille1-Catégories'!$C$1:$G$3,3,FALSE)="OUI",OFFSET(O$3,MOD(QUOTIENT(ROW()-ROW($A$20),'Feuille1-Catégories'!$B$6/O$6),O$5),0),IF(MOD($A420-1-O$10,'Feuille1-Catégories'!$F$5+1)=0,O$3,""))),"")</f>
        <v/>
      </c>
      <c r="P420" s="29" t="str">
        <f ca="1">IF(AND($A420&lt;&gt;"",P$9&lt;&gt;""),IF(HLOOKUP(P$9,'Feuille1-Catégories'!$C$1:$G$2,2,FALSE)="OUI",P$3,IF(HLOOKUP(P$9,'Feuille1-Catégories'!$C$1:$G$3,3,FALSE)="OUI",OFFSET(P$3,MOD(QUOTIENT(ROW()-ROW($A$20),'Feuille1-Catégories'!$B$6/P$6),P$5),0),IF(MOD($A420-1-P$10,'Feuille1-Catégories'!$F$5+1)=0,P$3,""))),"")</f>
        <v/>
      </c>
      <c r="Q420" s="29" t="str">
        <f ca="1">IF(AND($A420&lt;&gt;"",Q$9&lt;&gt;""),IF(HLOOKUP(Q$9,'Feuille1-Catégories'!$C$1:$G$2,2,FALSE)="OUI",Q$3,IF(HLOOKUP(Q$9,'Feuille1-Catégories'!$C$1:$G$3,3,FALSE)="OUI",OFFSET(Q$3,MOD(QUOTIENT(ROW()-ROW($A$20),'Feuille1-Catégories'!$B$6/Q$6),Q$5),0),IF(MOD($A420-1-Q$10,'Feuille1-Catégories'!$F$5+1)=0,Q$3,""))),"")</f>
        <v/>
      </c>
      <c r="R420" s="29" t="str">
        <f ca="1">IF(AND($A420&lt;&gt;"",R$9&lt;&gt;""),IF(HLOOKUP(R$9,'Feuille1-Catégories'!$C$1:$G$2,2,FALSE)="OUI",R$3,IF(HLOOKUP(R$9,'Feuille1-Catégories'!$C$1:$G$3,3,FALSE)="OUI",OFFSET(R$3,MOD(QUOTIENT(ROW()-ROW($A$20),'Feuille1-Catégories'!$B$6/R$6),R$5),0),IF(MOD($A420-1-R$10,'Feuille1-Catégories'!$F$5+1)=0,R$3,""))),"")</f>
        <v/>
      </c>
      <c r="S420" s="29" t="str">
        <f ca="1">IF(AND($A420&lt;&gt;"",S$9&lt;&gt;""),IF(HLOOKUP(S$9,'Feuille1-Catégories'!$C$1:$G$2,2,FALSE)="OUI",S$3,IF(HLOOKUP(S$9,'Feuille1-Catégories'!$C$1:$G$3,3,FALSE)="OUI",OFFSET(S$3,MOD(QUOTIENT(ROW()-ROW($A$20),'Feuille1-Catégories'!$B$6/S$6),S$5),0),IF(MOD($A420-1-S$10,'Feuille1-Catégories'!$F$5+1)=0,S$3,""))),"")</f>
        <v/>
      </c>
      <c r="T420" s="29" t="str">
        <f ca="1">IF(AND($A420&lt;&gt;"",T$9&lt;&gt;""),IF(HLOOKUP(T$9,'Feuille1-Catégories'!$C$1:$G$2,2,FALSE)="OUI",T$3,IF(HLOOKUP(T$9,'Feuille1-Catégories'!$C$1:$G$3,3,FALSE)="OUI",OFFSET(T$3,MOD(QUOTIENT(ROW()-ROW($A$20),'Feuille1-Catégories'!$B$6/T$6),T$5),0),IF(MOD($A420-1-T$10,'Feuille1-Catégories'!$F$5+1)=0,T$3,""))),"")</f>
        <v/>
      </c>
      <c r="U420" s="29" t="str">
        <f ca="1">IF(AND($A420&lt;&gt;"",U$9&lt;&gt;""),IF(HLOOKUP(U$9,'Feuille1-Catégories'!$C$1:$G$2,2,FALSE)="OUI",U$3,IF(HLOOKUP(U$9,'Feuille1-Catégories'!$C$1:$G$3,3,FALSE)="OUI",OFFSET(U$3,MOD(QUOTIENT(ROW()-ROW($A$20),'Feuille1-Catégories'!$B$6/U$6),U$5),0),IF(MOD($A420-1-U$10,'Feuille1-Catégories'!$F$5+1)=0,U$3,""))),"")</f>
        <v/>
      </c>
      <c r="V420" s="29" t="str">
        <f ca="1">IF(AND($A420&lt;&gt;"",V$9&lt;&gt;""),IF(HLOOKUP(V$9,'Feuille1-Catégories'!$C$1:$G$2,2,FALSE)="OUI",V$3,IF(HLOOKUP(V$9,'Feuille1-Catégories'!$C$1:$G$3,3,FALSE)="OUI",OFFSET(V$3,MOD(QUOTIENT(ROW()-ROW($A$20),'Feuille1-Catégories'!$B$6/V$6),V$5),0),IF(MOD($A420-1-V$10,'Feuille1-Catégories'!$F$5+1)=0,V$3,""))),"")</f>
        <v/>
      </c>
      <c r="W420" s="29" t="str">
        <f ca="1">IF(AND($A420&lt;&gt;"",W$9&lt;&gt;""),IF(HLOOKUP(W$9,'Feuille1-Catégories'!$C$1:$G$2,2,FALSE)="OUI",W$3,IF(HLOOKUP(W$9,'Feuille1-Catégories'!$C$1:$G$3,3,FALSE)="OUI",OFFSET(W$3,MOD(QUOTIENT(ROW()-ROW($A$20),'Feuille1-Catégories'!$B$6/W$6),W$5),0),IF(MOD($A420-1-W$10,'Feuille1-Catégories'!$F$5+1)=0,W$3,""))),"")</f>
        <v/>
      </c>
      <c r="X420" s="29" t="str">
        <f ca="1">IF(AND($A420&lt;&gt;"",X$9&lt;&gt;""),IF(HLOOKUP(X$9,'Feuille1-Catégories'!$C$1:$G$2,2,FALSE)="OUI",X$3,IF(HLOOKUP(X$9,'Feuille1-Catégories'!$C$1:$G$3,3,FALSE)="OUI",OFFSET(X$3,MOD(QUOTIENT(ROW()-ROW($A$20),'Feuille1-Catégories'!$B$6/X$6),X$5),0),IF(MOD($A420-1-X$10,'Feuille1-Catégories'!$F$5+1)=0,X$3,""))),"")</f>
        <v/>
      </c>
      <c r="Y420" s="29" t="str">
        <f ca="1">IF(AND($A420&lt;&gt;"",Y$9&lt;&gt;""),IF(HLOOKUP(Y$9,'Feuille1-Catégories'!$C$1:$G$2,2,FALSE)="OUI",Y$3,IF(HLOOKUP(Y$9,'Feuille1-Catégories'!$C$1:$G$3,3,FALSE)="OUI",OFFSET(Y$3,MOD(QUOTIENT(ROW()-ROW($A$20),'Feuille1-Catégories'!$B$6/Y$6),Y$5),0),IF(MOD($A420-1-Y$10,'Feuille1-Catégories'!$F$5+1)=0,Y$3,""))),"")</f>
        <v/>
      </c>
      <c r="Z420" s="29" t="str">
        <f ca="1">IF(AND($A420&lt;&gt;"",Z$9&lt;&gt;""),IF(HLOOKUP(Z$9,'Feuille1-Catégories'!$C$1:$G$2,2,FALSE)="OUI",Z$3,IF(HLOOKUP(Z$9,'Feuille1-Catégories'!$C$1:$G$3,3,FALSE)="OUI",OFFSET(Z$3,MOD(QUOTIENT(ROW()-ROW($A$20),'Feuille1-Catégories'!$B$6/Z$6),Z$5),0),IF(MOD($A420-1-Z$10,'Feuille1-Catégories'!$F$5+1)=0,Z$3,""))),"")</f>
        <v/>
      </c>
    </row>
    <row r="421" spans="1:26" ht="17" x14ac:dyDescent="0.2">
      <c r="A421" s="21" t="str">
        <f>IF('Feuille2-Prix de vente'!A421&lt;&gt;"",'Feuille2-Prix de vente'!A421,"")</f>
        <v/>
      </c>
      <c r="B421" s="33" t="str">
        <f>IF('Feuille2-Prix de vente'!B421&lt;&gt;"",'Feuille2-Prix de vente'!B421,"")</f>
        <v/>
      </c>
      <c r="C421" s="10" t="str">
        <f>IF('Feuille2-Prix de vente'!C421&lt;&gt;"",'Feuille2-Prix de vente'!C421,"")</f>
        <v/>
      </c>
      <c r="D421" s="10" t="str">
        <f t="shared" si="6"/>
        <v/>
      </c>
      <c r="E421" s="10" t="str">
        <f>IF('Feuille2-Prix de vente'!E421&lt;&gt;"",'Feuille2-Prix de vente'!E421,"")</f>
        <v/>
      </c>
      <c r="F421" s="29" t="str">
        <f ca="1">IF(AND($A421&lt;&gt;"",F$9&lt;&gt;""),IF(HLOOKUP(F$9,'Feuille1-Catégories'!$C$1:$G$2,2,FALSE)="OUI",F$3,IF(HLOOKUP(F$9,'Feuille1-Catégories'!$C$1:$G$3,3,FALSE)="OUI",OFFSET(F$3,MOD(QUOTIENT(ROW()-ROW($A$20),'Feuille1-Catégories'!$B$6/F$6),F$5),0),IF(MOD($A421-1-F$10,'Feuille1-Catégories'!$F$5+1)=0,F$3,""))),"")</f>
        <v/>
      </c>
      <c r="G421" s="29" t="str">
        <f ca="1">IF(AND($A421&lt;&gt;"",G$9&lt;&gt;""),IF(HLOOKUP(G$9,'Feuille1-Catégories'!$C$1:$G$2,2,FALSE)="OUI",G$3,IF(HLOOKUP(G$9,'Feuille1-Catégories'!$C$1:$G$3,3,FALSE)="OUI",OFFSET(G$3,MOD(QUOTIENT(ROW()-ROW($A$20),'Feuille1-Catégories'!$B$6/G$6),G$5),0),IF(MOD($A421-1-G$10,'Feuille1-Catégories'!$F$5+1)=0,G$3,""))),"")</f>
        <v/>
      </c>
      <c r="H421" s="29" t="str">
        <f ca="1">IF(AND($A421&lt;&gt;"",H$9&lt;&gt;""),IF(HLOOKUP(H$9,'Feuille1-Catégories'!$C$1:$G$2,2,FALSE)="OUI",H$3,IF(HLOOKUP(H$9,'Feuille1-Catégories'!$C$1:$G$3,3,FALSE)="OUI",OFFSET(H$3,MOD(QUOTIENT(ROW()-ROW($A$20),'Feuille1-Catégories'!$B$6/H$6),H$5),0),IF(MOD($A421-1-H$10,'Feuille1-Catégories'!$F$5+1)=0,H$3,""))),"")</f>
        <v/>
      </c>
      <c r="I421" s="29" t="str">
        <f ca="1">IF(AND($A421&lt;&gt;"",I$9&lt;&gt;""),IF(HLOOKUP(I$9,'Feuille1-Catégories'!$C$1:$G$2,2,FALSE)="OUI",I$3,IF(HLOOKUP(I$9,'Feuille1-Catégories'!$C$1:$G$3,3,FALSE)="OUI",OFFSET(I$3,MOD(QUOTIENT(ROW()-ROW($A$20),'Feuille1-Catégories'!$B$6/I$6),I$5),0),IF(MOD($A421-1-I$10,'Feuille1-Catégories'!$F$5+1)=0,I$3,""))),"")</f>
        <v/>
      </c>
      <c r="J421" s="29" t="str">
        <f ca="1">IF(AND($A421&lt;&gt;"",J$9&lt;&gt;""),IF(HLOOKUP(J$9,'Feuille1-Catégories'!$C$1:$G$2,2,FALSE)="OUI",J$3,IF(HLOOKUP(J$9,'Feuille1-Catégories'!$C$1:$G$3,3,FALSE)="OUI",OFFSET(J$3,MOD(QUOTIENT(ROW()-ROW($A$20),'Feuille1-Catégories'!$B$6/J$6),J$5),0),IF(MOD($A421-1-J$10,'Feuille1-Catégories'!$F$5+1)=0,J$3,""))),"")</f>
        <v/>
      </c>
      <c r="K421" s="29" t="str">
        <f ca="1">IF(AND($A421&lt;&gt;"",K$9&lt;&gt;""),IF(HLOOKUP(K$9,'Feuille1-Catégories'!$C$1:$G$2,2,FALSE)="OUI",K$3,IF(HLOOKUP(K$9,'Feuille1-Catégories'!$C$1:$G$3,3,FALSE)="OUI",OFFSET(K$3,MOD(QUOTIENT(ROW()-ROW($A$20),'Feuille1-Catégories'!$B$6/K$6),K$5),0),IF(MOD($A421-1-K$10,'Feuille1-Catégories'!$F$5+1)=0,K$3,""))),"")</f>
        <v/>
      </c>
      <c r="L421" s="29" t="str">
        <f ca="1">IF(AND($A421&lt;&gt;"",L$9&lt;&gt;""),IF(HLOOKUP(L$9,'Feuille1-Catégories'!$C$1:$G$2,2,FALSE)="OUI",L$3,IF(HLOOKUP(L$9,'Feuille1-Catégories'!$C$1:$G$3,3,FALSE)="OUI",OFFSET(L$3,MOD(QUOTIENT(ROW()-ROW($A$20),'Feuille1-Catégories'!$B$6/L$6),L$5),0),IF(MOD($A421-1-L$10,'Feuille1-Catégories'!$F$5+1)=0,L$3,""))),"")</f>
        <v/>
      </c>
      <c r="M421" s="29" t="str">
        <f ca="1">IF(AND($A421&lt;&gt;"",M$9&lt;&gt;""),IF(HLOOKUP(M$9,'Feuille1-Catégories'!$C$1:$G$2,2,FALSE)="OUI",M$3,IF(HLOOKUP(M$9,'Feuille1-Catégories'!$C$1:$G$3,3,FALSE)="OUI",OFFSET(M$3,MOD(QUOTIENT(ROW()-ROW($A$20),'Feuille1-Catégories'!$B$6/M$6),M$5),0),IF(MOD($A421-1-M$10,'Feuille1-Catégories'!$F$5+1)=0,M$3,""))),"")</f>
        <v/>
      </c>
      <c r="N421" s="29" t="str">
        <f ca="1">IF(AND($A421&lt;&gt;"",N$9&lt;&gt;""),IF(HLOOKUP(N$9,'Feuille1-Catégories'!$C$1:$G$2,2,FALSE)="OUI",N$3,IF(HLOOKUP(N$9,'Feuille1-Catégories'!$C$1:$G$3,3,FALSE)="OUI",OFFSET(N$3,MOD(QUOTIENT(ROW()-ROW($A$20),'Feuille1-Catégories'!$B$6/N$6),N$5),0),IF(MOD($A421-1-N$10,'Feuille1-Catégories'!$F$5+1)=0,N$3,""))),"")</f>
        <v/>
      </c>
      <c r="O421" s="29" t="str">
        <f ca="1">IF(AND($A421&lt;&gt;"",O$9&lt;&gt;""),IF(HLOOKUP(O$9,'Feuille1-Catégories'!$C$1:$G$2,2,FALSE)="OUI",O$3,IF(HLOOKUP(O$9,'Feuille1-Catégories'!$C$1:$G$3,3,FALSE)="OUI",OFFSET(O$3,MOD(QUOTIENT(ROW()-ROW($A$20),'Feuille1-Catégories'!$B$6/O$6),O$5),0),IF(MOD($A421-1-O$10,'Feuille1-Catégories'!$F$5+1)=0,O$3,""))),"")</f>
        <v/>
      </c>
      <c r="P421" s="29" t="str">
        <f ca="1">IF(AND($A421&lt;&gt;"",P$9&lt;&gt;""),IF(HLOOKUP(P$9,'Feuille1-Catégories'!$C$1:$G$2,2,FALSE)="OUI",P$3,IF(HLOOKUP(P$9,'Feuille1-Catégories'!$C$1:$G$3,3,FALSE)="OUI",OFFSET(P$3,MOD(QUOTIENT(ROW()-ROW($A$20),'Feuille1-Catégories'!$B$6/P$6),P$5),0),IF(MOD($A421-1-P$10,'Feuille1-Catégories'!$F$5+1)=0,P$3,""))),"")</f>
        <v/>
      </c>
      <c r="Q421" s="29" t="str">
        <f ca="1">IF(AND($A421&lt;&gt;"",Q$9&lt;&gt;""),IF(HLOOKUP(Q$9,'Feuille1-Catégories'!$C$1:$G$2,2,FALSE)="OUI",Q$3,IF(HLOOKUP(Q$9,'Feuille1-Catégories'!$C$1:$G$3,3,FALSE)="OUI",OFFSET(Q$3,MOD(QUOTIENT(ROW()-ROW($A$20),'Feuille1-Catégories'!$B$6/Q$6),Q$5),0),IF(MOD($A421-1-Q$10,'Feuille1-Catégories'!$F$5+1)=0,Q$3,""))),"")</f>
        <v/>
      </c>
      <c r="R421" s="29" t="str">
        <f ca="1">IF(AND($A421&lt;&gt;"",R$9&lt;&gt;""),IF(HLOOKUP(R$9,'Feuille1-Catégories'!$C$1:$G$2,2,FALSE)="OUI",R$3,IF(HLOOKUP(R$9,'Feuille1-Catégories'!$C$1:$G$3,3,FALSE)="OUI",OFFSET(R$3,MOD(QUOTIENT(ROW()-ROW($A$20),'Feuille1-Catégories'!$B$6/R$6),R$5),0),IF(MOD($A421-1-R$10,'Feuille1-Catégories'!$F$5+1)=0,R$3,""))),"")</f>
        <v/>
      </c>
      <c r="S421" s="29" t="str">
        <f ca="1">IF(AND($A421&lt;&gt;"",S$9&lt;&gt;""),IF(HLOOKUP(S$9,'Feuille1-Catégories'!$C$1:$G$2,2,FALSE)="OUI",S$3,IF(HLOOKUP(S$9,'Feuille1-Catégories'!$C$1:$G$3,3,FALSE)="OUI",OFFSET(S$3,MOD(QUOTIENT(ROW()-ROW($A$20),'Feuille1-Catégories'!$B$6/S$6),S$5),0),IF(MOD($A421-1-S$10,'Feuille1-Catégories'!$F$5+1)=0,S$3,""))),"")</f>
        <v/>
      </c>
      <c r="T421" s="29" t="str">
        <f ca="1">IF(AND($A421&lt;&gt;"",T$9&lt;&gt;""),IF(HLOOKUP(T$9,'Feuille1-Catégories'!$C$1:$G$2,2,FALSE)="OUI",T$3,IF(HLOOKUP(T$9,'Feuille1-Catégories'!$C$1:$G$3,3,FALSE)="OUI",OFFSET(T$3,MOD(QUOTIENT(ROW()-ROW($A$20),'Feuille1-Catégories'!$B$6/T$6),T$5),0),IF(MOD($A421-1-T$10,'Feuille1-Catégories'!$F$5+1)=0,T$3,""))),"")</f>
        <v/>
      </c>
      <c r="U421" s="29" t="str">
        <f ca="1">IF(AND($A421&lt;&gt;"",U$9&lt;&gt;""),IF(HLOOKUP(U$9,'Feuille1-Catégories'!$C$1:$G$2,2,FALSE)="OUI",U$3,IF(HLOOKUP(U$9,'Feuille1-Catégories'!$C$1:$G$3,3,FALSE)="OUI",OFFSET(U$3,MOD(QUOTIENT(ROW()-ROW($A$20),'Feuille1-Catégories'!$B$6/U$6),U$5),0),IF(MOD($A421-1-U$10,'Feuille1-Catégories'!$F$5+1)=0,U$3,""))),"")</f>
        <v/>
      </c>
      <c r="V421" s="29" t="str">
        <f ca="1">IF(AND($A421&lt;&gt;"",V$9&lt;&gt;""),IF(HLOOKUP(V$9,'Feuille1-Catégories'!$C$1:$G$2,2,FALSE)="OUI",V$3,IF(HLOOKUP(V$9,'Feuille1-Catégories'!$C$1:$G$3,3,FALSE)="OUI",OFFSET(V$3,MOD(QUOTIENT(ROW()-ROW($A$20),'Feuille1-Catégories'!$B$6/V$6),V$5),0),IF(MOD($A421-1-V$10,'Feuille1-Catégories'!$F$5+1)=0,V$3,""))),"")</f>
        <v/>
      </c>
      <c r="W421" s="29" t="str">
        <f ca="1">IF(AND($A421&lt;&gt;"",W$9&lt;&gt;""),IF(HLOOKUP(W$9,'Feuille1-Catégories'!$C$1:$G$2,2,FALSE)="OUI",W$3,IF(HLOOKUP(W$9,'Feuille1-Catégories'!$C$1:$G$3,3,FALSE)="OUI",OFFSET(W$3,MOD(QUOTIENT(ROW()-ROW($A$20),'Feuille1-Catégories'!$B$6/W$6),W$5),0),IF(MOD($A421-1-W$10,'Feuille1-Catégories'!$F$5+1)=0,W$3,""))),"")</f>
        <v/>
      </c>
      <c r="X421" s="29" t="str">
        <f ca="1">IF(AND($A421&lt;&gt;"",X$9&lt;&gt;""),IF(HLOOKUP(X$9,'Feuille1-Catégories'!$C$1:$G$2,2,FALSE)="OUI",X$3,IF(HLOOKUP(X$9,'Feuille1-Catégories'!$C$1:$G$3,3,FALSE)="OUI",OFFSET(X$3,MOD(QUOTIENT(ROW()-ROW($A$20),'Feuille1-Catégories'!$B$6/X$6),X$5),0),IF(MOD($A421-1-X$10,'Feuille1-Catégories'!$F$5+1)=0,X$3,""))),"")</f>
        <v/>
      </c>
      <c r="Y421" s="29" t="str">
        <f ca="1">IF(AND($A421&lt;&gt;"",Y$9&lt;&gt;""),IF(HLOOKUP(Y$9,'Feuille1-Catégories'!$C$1:$G$2,2,FALSE)="OUI",Y$3,IF(HLOOKUP(Y$9,'Feuille1-Catégories'!$C$1:$G$3,3,FALSE)="OUI",OFFSET(Y$3,MOD(QUOTIENT(ROW()-ROW($A$20),'Feuille1-Catégories'!$B$6/Y$6),Y$5),0),IF(MOD($A421-1-Y$10,'Feuille1-Catégories'!$F$5+1)=0,Y$3,""))),"")</f>
        <v/>
      </c>
      <c r="Z421" s="29" t="str">
        <f ca="1">IF(AND($A421&lt;&gt;"",Z$9&lt;&gt;""),IF(HLOOKUP(Z$9,'Feuille1-Catégories'!$C$1:$G$2,2,FALSE)="OUI",Z$3,IF(HLOOKUP(Z$9,'Feuille1-Catégories'!$C$1:$G$3,3,FALSE)="OUI",OFFSET(Z$3,MOD(QUOTIENT(ROW()-ROW($A$20),'Feuille1-Catégories'!$B$6/Z$6),Z$5),0),IF(MOD($A421-1-Z$10,'Feuille1-Catégories'!$F$5+1)=0,Z$3,""))),"")</f>
        <v/>
      </c>
    </row>
    <row r="422" spans="1:26" ht="17" x14ac:dyDescent="0.2">
      <c r="A422" s="21" t="str">
        <f>IF('Feuille2-Prix de vente'!A422&lt;&gt;"",'Feuille2-Prix de vente'!A422,"")</f>
        <v/>
      </c>
      <c r="B422" s="33" t="str">
        <f>IF('Feuille2-Prix de vente'!B422&lt;&gt;"",'Feuille2-Prix de vente'!B422,"")</f>
        <v/>
      </c>
      <c r="C422" s="10" t="str">
        <f>IF('Feuille2-Prix de vente'!C422&lt;&gt;"",'Feuille2-Prix de vente'!C422,"")</f>
        <v/>
      </c>
      <c r="D422" s="10" t="str">
        <f t="shared" si="6"/>
        <v/>
      </c>
      <c r="E422" s="10" t="str">
        <f>IF('Feuille2-Prix de vente'!E422&lt;&gt;"",'Feuille2-Prix de vente'!E422,"")</f>
        <v/>
      </c>
      <c r="F422" s="29" t="str">
        <f ca="1">IF(AND($A422&lt;&gt;"",F$9&lt;&gt;""),IF(HLOOKUP(F$9,'Feuille1-Catégories'!$C$1:$G$2,2,FALSE)="OUI",F$3,IF(HLOOKUP(F$9,'Feuille1-Catégories'!$C$1:$G$3,3,FALSE)="OUI",OFFSET(F$3,MOD(QUOTIENT(ROW()-ROW($A$20),'Feuille1-Catégories'!$B$6/F$6),F$5),0),IF(MOD($A422-1-F$10,'Feuille1-Catégories'!$F$5+1)=0,F$3,""))),"")</f>
        <v/>
      </c>
      <c r="G422" s="29" t="str">
        <f ca="1">IF(AND($A422&lt;&gt;"",G$9&lt;&gt;""),IF(HLOOKUP(G$9,'Feuille1-Catégories'!$C$1:$G$2,2,FALSE)="OUI",G$3,IF(HLOOKUP(G$9,'Feuille1-Catégories'!$C$1:$G$3,3,FALSE)="OUI",OFFSET(G$3,MOD(QUOTIENT(ROW()-ROW($A$20),'Feuille1-Catégories'!$B$6/G$6),G$5),0),IF(MOD($A422-1-G$10,'Feuille1-Catégories'!$F$5+1)=0,G$3,""))),"")</f>
        <v/>
      </c>
      <c r="H422" s="29" t="str">
        <f ca="1">IF(AND($A422&lt;&gt;"",H$9&lt;&gt;""),IF(HLOOKUP(H$9,'Feuille1-Catégories'!$C$1:$G$2,2,FALSE)="OUI",H$3,IF(HLOOKUP(H$9,'Feuille1-Catégories'!$C$1:$G$3,3,FALSE)="OUI",OFFSET(H$3,MOD(QUOTIENT(ROW()-ROW($A$20),'Feuille1-Catégories'!$B$6/H$6),H$5),0),IF(MOD($A422-1-H$10,'Feuille1-Catégories'!$F$5+1)=0,H$3,""))),"")</f>
        <v/>
      </c>
      <c r="I422" s="29" t="str">
        <f ca="1">IF(AND($A422&lt;&gt;"",I$9&lt;&gt;""),IF(HLOOKUP(I$9,'Feuille1-Catégories'!$C$1:$G$2,2,FALSE)="OUI",I$3,IF(HLOOKUP(I$9,'Feuille1-Catégories'!$C$1:$G$3,3,FALSE)="OUI",OFFSET(I$3,MOD(QUOTIENT(ROW()-ROW($A$20),'Feuille1-Catégories'!$B$6/I$6),I$5),0),IF(MOD($A422-1-I$10,'Feuille1-Catégories'!$F$5+1)=0,I$3,""))),"")</f>
        <v/>
      </c>
      <c r="J422" s="29" t="str">
        <f ca="1">IF(AND($A422&lt;&gt;"",J$9&lt;&gt;""),IF(HLOOKUP(J$9,'Feuille1-Catégories'!$C$1:$G$2,2,FALSE)="OUI",J$3,IF(HLOOKUP(J$9,'Feuille1-Catégories'!$C$1:$G$3,3,FALSE)="OUI",OFFSET(J$3,MOD(QUOTIENT(ROW()-ROW($A$20),'Feuille1-Catégories'!$B$6/J$6),J$5),0),IF(MOD($A422-1-J$10,'Feuille1-Catégories'!$F$5+1)=0,J$3,""))),"")</f>
        <v/>
      </c>
      <c r="K422" s="29" t="str">
        <f ca="1">IF(AND($A422&lt;&gt;"",K$9&lt;&gt;""),IF(HLOOKUP(K$9,'Feuille1-Catégories'!$C$1:$G$2,2,FALSE)="OUI",K$3,IF(HLOOKUP(K$9,'Feuille1-Catégories'!$C$1:$G$3,3,FALSE)="OUI",OFFSET(K$3,MOD(QUOTIENT(ROW()-ROW($A$20),'Feuille1-Catégories'!$B$6/K$6),K$5),0),IF(MOD($A422-1-K$10,'Feuille1-Catégories'!$F$5+1)=0,K$3,""))),"")</f>
        <v/>
      </c>
      <c r="L422" s="29" t="str">
        <f ca="1">IF(AND($A422&lt;&gt;"",L$9&lt;&gt;""),IF(HLOOKUP(L$9,'Feuille1-Catégories'!$C$1:$G$2,2,FALSE)="OUI",L$3,IF(HLOOKUP(L$9,'Feuille1-Catégories'!$C$1:$G$3,3,FALSE)="OUI",OFFSET(L$3,MOD(QUOTIENT(ROW()-ROW($A$20),'Feuille1-Catégories'!$B$6/L$6),L$5),0),IF(MOD($A422-1-L$10,'Feuille1-Catégories'!$F$5+1)=0,L$3,""))),"")</f>
        <v/>
      </c>
      <c r="M422" s="29" t="str">
        <f ca="1">IF(AND($A422&lt;&gt;"",M$9&lt;&gt;""),IF(HLOOKUP(M$9,'Feuille1-Catégories'!$C$1:$G$2,2,FALSE)="OUI",M$3,IF(HLOOKUP(M$9,'Feuille1-Catégories'!$C$1:$G$3,3,FALSE)="OUI",OFFSET(M$3,MOD(QUOTIENT(ROW()-ROW($A$20),'Feuille1-Catégories'!$B$6/M$6),M$5),0),IF(MOD($A422-1-M$10,'Feuille1-Catégories'!$F$5+1)=0,M$3,""))),"")</f>
        <v/>
      </c>
      <c r="N422" s="29" t="str">
        <f ca="1">IF(AND($A422&lt;&gt;"",N$9&lt;&gt;""),IF(HLOOKUP(N$9,'Feuille1-Catégories'!$C$1:$G$2,2,FALSE)="OUI",N$3,IF(HLOOKUP(N$9,'Feuille1-Catégories'!$C$1:$G$3,3,FALSE)="OUI",OFFSET(N$3,MOD(QUOTIENT(ROW()-ROW($A$20),'Feuille1-Catégories'!$B$6/N$6),N$5),0),IF(MOD($A422-1-N$10,'Feuille1-Catégories'!$F$5+1)=0,N$3,""))),"")</f>
        <v/>
      </c>
      <c r="O422" s="29" t="str">
        <f ca="1">IF(AND($A422&lt;&gt;"",O$9&lt;&gt;""),IF(HLOOKUP(O$9,'Feuille1-Catégories'!$C$1:$G$2,2,FALSE)="OUI",O$3,IF(HLOOKUP(O$9,'Feuille1-Catégories'!$C$1:$G$3,3,FALSE)="OUI",OFFSET(O$3,MOD(QUOTIENT(ROW()-ROW($A$20),'Feuille1-Catégories'!$B$6/O$6),O$5),0),IF(MOD($A422-1-O$10,'Feuille1-Catégories'!$F$5+1)=0,O$3,""))),"")</f>
        <v/>
      </c>
      <c r="P422" s="29" t="str">
        <f ca="1">IF(AND($A422&lt;&gt;"",P$9&lt;&gt;""),IF(HLOOKUP(P$9,'Feuille1-Catégories'!$C$1:$G$2,2,FALSE)="OUI",P$3,IF(HLOOKUP(P$9,'Feuille1-Catégories'!$C$1:$G$3,3,FALSE)="OUI",OFFSET(P$3,MOD(QUOTIENT(ROW()-ROW($A$20),'Feuille1-Catégories'!$B$6/P$6),P$5),0),IF(MOD($A422-1-P$10,'Feuille1-Catégories'!$F$5+1)=0,P$3,""))),"")</f>
        <v/>
      </c>
      <c r="Q422" s="29" t="str">
        <f ca="1">IF(AND($A422&lt;&gt;"",Q$9&lt;&gt;""),IF(HLOOKUP(Q$9,'Feuille1-Catégories'!$C$1:$G$2,2,FALSE)="OUI",Q$3,IF(HLOOKUP(Q$9,'Feuille1-Catégories'!$C$1:$G$3,3,FALSE)="OUI",OFFSET(Q$3,MOD(QUOTIENT(ROW()-ROW($A$20),'Feuille1-Catégories'!$B$6/Q$6),Q$5),0),IF(MOD($A422-1-Q$10,'Feuille1-Catégories'!$F$5+1)=0,Q$3,""))),"")</f>
        <v/>
      </c>
      <c r="R422" s="29" t="str">
        <f ca="1">IF(AND($A422&lt;&gt;"",R$9&lt;&gt;""),IF(HLOOKUP(R$9,'Feuille1-Catégories'!$C$1:$G$2,2,FALSE)="OUI",R$3,IF(HLOOKUP(R$9,'Feuille1-Catégories'!$C$1:$G$3,3,FALSE)="OUI",OFFSET(R$3,MOD(QUOTIENT(ROW()-ROW($A$20),'Feuille1-Catégories'!$B$6/R$6),R$5),0),IF(MOD($A422-1-R$10,'Feuille1-Catégories'!$F$5+1)=0,R$3,""))),"")</f>
        <v/>
      </c>
      <c r="S422" s="29" t="str">
        <f ca="1">IF(AND($A422&lt;&gt;"",S$9&lt;&gt;""),IF(HLOOKUP(S$9,'Feuille1-Catégories'!$C$1:$G$2,2,FALSE)="OUI",S$3,IF(HLOOKUP(S$9,'Feuille1-Catégories'!$C$1:$G$3,3,FALSE)="OUI",OFFSET(S$3,MOD(QUOTIENT(ROW()-ROW($A$20),'Feuille1-Catégories'!$B$6/S$6),S$5),0),IF(MOD($A422-1-S$10,'Feuille1-Catégories'!$F$5+1)=0,S$3,""))),"")</f>
        <v/>
      </c>
      <c r="T422" s="29" t="str">
        <f ca="1">IF(AND($A422&lt;&gt;"",T$9&lt;&gt;""),IF(HLOOKUP(T$9,'Feuille1-Catégories'!$C$1:$G$2,2,FALSE)="OUI",T$3,IF(HLOOKUP(T$9,'Feuille1-Catégories'!$C$1:$G$3,3,FALSE)="OUI",OFFSET(T$3,MOD(QUOTIENT(ROW()-ROW($A$20),'Feuille1-Catégories'!$B$6/T$6),T$5),0),IF(MOD($A422-1-T$10,'Feuille1-Catégories'!$F$5+1)=0,T$3,""))),"")</f>
        <v/>
      </c>
      <c r="U422" s="29" t="str">
        <f ca="1">IF(AND($A422&lt;&gt;"",U$9&lt;&gt;""),IF(HLOOKUP(U$9,'Feuille1-Catégories'!$C$1:$G$2,2,FALSE)="OUI",U$3,IF(HLOOKUP(U$9,'Feuille1-Catégories'!$C$1:$G$3,3,FALSE)="OUI",OFFSET(U$3,MOD(QUOTIENT(ROW()-ROW($A$20),'Feuille1-Catégories'!$B$6/U$6),U$5),0),IF(MOD($A422-1-U$10,'Feuille1-Catégories'!$F$5+1)=0,U$3,""))),"")</f>
        <v/>
      </c>
      <c r="V422" s="29" t="str">
        <f ca="1">IF(AND($A422&lt;&gt;"",V$9&lt;&gt;""),IF(HLOOKUP(V$9,'Feuille1-Catégories'!$C$1:$G$2,2,FALSE)="OUI",V$3,IF(HLOOKUP(V$9,'Feuille1-Catégories'!$C$1:$G$3,3,FALSE)="OUI",OFFSET(V$3,MOD(QUOTIENT(ROW()-ROW($A$20),'Feuille1-Catégories'!$B$6/V$6),V$5),0),IF(MOD($A422-1-V$10,'Feuille1-Catégories'!$F$5+1)=0,V$3,""))),"")</f>
        <v/>
      </c>
      <c r="W422" s="29" t="str">
        <f ca="1">IF(AND($A422&lt;&gt;"",W$9&lt;&gt;""),IF(HLOOKUP(W$9,'Feuille1-Catégories'!$C$1:$G$2,2,FALSE)="OUI",W$3,IF(HLOOKUP(W$9,'Feuille1-Catégories'!$C$1:$G$3,3,FALSE)="OUI",OFFSET(W$3,MOD(QUOTIENT(ROW()-ROW($A$20),'Feuille1-Catégories'!$B$6/W$6),W$5),0),IF(MOD($A422-1-W$10,'Feuille1-Catégories'!$F$5+1)=0,W$3,""))),"")</f>
        <v/>
      </c>
      <c r="X422" s="29" t="str">
        <f ca="1">IF(AND($A422&lt;&gt;"",X$9&lt;&gt;""),IF(HLOOKUP(X$9,'Feuille1-Catégories'!$C$1:$G$2,2,FALSE)="OUI",X$3,IF(HLOOKUP(X$9,'Feuille1-Catégories'!$C$1:$G$3,3,FALSE)="OUI",OFFSET(X$3,MOD(QUOTIENT(ROW()-ROW($A$20),'Feuille1-Catégories'!$B$6/X$6),X$5),0),IF(MOD($A422-1-X$10,'Feuille1-Catégories'!$F$5+1)=0,X$3,""))),"")</f>
        <v/>
      </c>
      <c r="Y422" s="29" t="str">
        <f ca="1">IF(AND($A422&lt;&gt;"",Y$9&lt;&gt;""),IF(HLOOKUP(Y$9,'Feuille1-Catégories'!$C$1:$G$2,2,FALSE)="OUI",Y$3,IF(HLOOKUP(Y$9,'Feuille1-Catégories'!$C$1:$G$3,3,FALSE)="OUI",OFFSET(Y$3,MOD(QUOTIENT(ROW()-ROW($A$20),'Feuille1-Catégories'!$B$6/Y$6),Y$5),0),IF(MOD($A422-1-Y$10,'Feuille1-Catégories'!$F$5+1)=0,Y$3,""))),"")</f>
        <v/>
      </c>
      <c r="Z422" s="29" t="str">
        <f ca="1">IF(AND($A422&lt;&gt;"",Z$9&lt;&gt;""),IF(HLOOKUP(Z$9,'Feuille1-Catégories'!$C$1:$G$2,2,FALSE)="OUI",Z$3,IF(HLOOKUP(Z$9,'Feuille1-Catégories'!$C$1:$G$3,3,FALSE)="OUI",OFFSET(Z$3,MOD(QUOTIENT(ROW()-ROW($A$20),'Feuille1-Catégories'!$B$6/Z$6),Z$5),0),IF(MOD($A422-1-Z$10,'Feuille1-Catégories'!$F$5+1)=0,Z$3,""))),"")</f>
        <v/>
      </c>
    </row>
    <row r="423" spans="1:26" ht="17" x14ac:dyDescent="0.2">
      <c r="A423" s="21" t="str">
        <f>IF('Feuille2-Prix de vente'!A423&lt;&gt;"",'Feuille2-Prix de vente'!A423,"")</f>
        <v/>
      </c>
      <c r="B423" s="33" t="str">
        <f>IF('Feuille2-Prix de vente'!B423&lt;&gt;"",'Feuille2-Prix de vente'!B423,"")</f>
        <v/>
      </c>
      <c r="C423" s="10" t="str">
        <f>IF('Feuille2-Prix de vente'!C423&lt;&gt;"",'Feuille2-Prix de vente'!C423,"")</f>
        <v/>
      </c>
      <c r="D423" s="10" t="str">
        <f t="shared" si="6"/>
        <v/>
      </c>
      <c r="E423" s="10" t="str">
        <f>IF('Feuille2-Prix de vente'!E423&lt;&gt;"",'Feuille2-Prix de vente'!E423,"")</f>
        <v/>
      </c>
      <c r="F423" s="29" t="str">
        <f ca="1">IF(AND($A423&lt;&gt;"",F$9&lt;&gt;""),IF(HLOOKUP(F$9,'Feuille1-Catégories'!$C$1:$G$2,2,FALSE)="OUI",F$3,IF(HLOOKUP(F$9,'Feuille1-Catégories'!$C$1:$G$3,3,FALSE)="OUI",OFFSET(F$3,MOD(QUOTIENT(ROW()-ROW($A$20),'Feuille1-Catégories'!$B$6/F$6),F$5),0),IF(MOD($A423-1-F$10,'Feuille1-Catégories'!$F$5+1)=0,F$3,""))),"")</f>
        <v/>
      </c>
      <c r="G423" s="29" t="str">
        <f ca="1">IF(AND($A423&lt;&gt;"",G$9&lt;&gt;""),IF(HLOOKUP(G$9,'Feuille1-Catégories'!$C$1:$G$2,2,FALSE)="OUI",G$3,IF(HLOOKUP(G$9,'Feuille1-Catégories'!$C$1:$G$3,3,FALSE)="OUI",OFFSET(G$3,MOD(QUOTIENT(ROW()-ROW($A$20),'Feuille1-Catégories'!$B$6/G$6),G$5),0),IF(MOD($A423-1-G$10,'Feuille1-Catégories'!$F$5+1)=0,G$3,""))),"")</f>
        <v/>
      </c>
      <c r="H423" s="29" t="str">
        <f ca="1">IF(AND($A423&lt;&gt;"",H$9&lt;&gt;""),IF(HLOOKUP(H$9,'Feuille1-Catégories'!$C$1:$G$2,2,FALSE)="OUI",H$3,IF(HLOOKUP(H$9,'Feuille1-Catégories'!$C$1:$G$3,3,FALSE)="OUI",OFFSET(H$3,MOD(QUOTIENT(ROW()-ROW($A$20),'Feuille1-Catégories'!$B$6/H$6),H$5),0),IF(MOD($A423-1-H$10,'Feuille1-Catégories'!$F$5+1)=0,H$3,""))),"")</f>
        <v/>
      </c>
      <c r="I423" s="29" t="str">
        <f ca="1">IF(AND($A423&lt;&gt;"",I$9&lt;&gt;""),IF(HLOOKUP(I$9,'Feuille1-Catégories'!$C$1:$G$2,2,FALSE)="OUI",I$3,IF(HLOOKUP(I$9,'Feuille1-Catégories'!$C$1:$G$3,3,FALSE)="OUI",OFFSET(I$3,MOD(QUOTIENT(ROW()-ROW($A$20),'Feuille1-Catégories'!$B$6/I$6),I$5),0),IF(MOD($A423-1-I$10,'Feuille1-Catégories'!$F$5+1)=0,I$3,""))),"")</f>
        <v/>
      </c>
      <c r="J423" s="29" t="str">
        <f ca="1">IF(AND($A423&lt;&gt;"",J$9&lt;&gt;""),IF(HLOOKUP(J$9,'Feuille1-Catégories'!$C$1:$G$2,2,FALSE)="OUI",J$3,IF(HLOOKUP(J$9,'Feuille1-Catégories'!$C$1:$G$3,3,FALSE)="OUI",OFFSET(J$3,MOD(QUOTIENT(ROW()-ROW($A$20),'Feuille1-Catégories'!$B$6/J$6),J$5),0),IF(MOD($A423-1-J$10,'Feuille1-Catégories'!$F$5+1)=0,J$3,""))),"")</f>
        <v/>
      </c>
      <c r="K423" s="29" t="str">
        <f ca="1">IF(AND($A423&lt;&gt;"",K$9&lt;&gt;""),IF(HLOOKUP(K$9,'Feuille1-Catégories'!$C$1:$G$2,2,FALSE)="OUI",K$3,IF(HLOOKUP(K$9,'Feuille1-Catégories'!$C$1:$G$3,3,FALSE)="OUI",OFFSET(K$3,MOD(QUOTIENT(ROW()-ROW($A$20),'Feuille1-Catégories'!$B$6/K$6),K$5),0),IF(MOD($A423-1-K$10,'Feuille1-Catégories'!$F$5+1)=0,K$3,""))),"")</f>
        <v/>
      </c>
      <c r="L423" s="29" t="str">
        <f ca="1">IF(AND($A423&lt;&gt;"",L$9&lt;&gt;""),IF(HLOOKUP(L$9,'Feuille1-Catégories'!$C$1:$G$2,2,FALSE)="OUI",L$3,IF(HLOOKUP(L$9,'Feuille1-Catégories'!$C$1:$G$3,3,FALSE)="OUI",OFFSET(L$3,MOD(QUOTIENT(ROW()-ROW($A$20),'Feuille1-Catégories'!$B$6/L$6),L$5),0),IF(MOD($A423-1-L$10,'Feuille1-Catégories'!$F$5+1)=0,L$3,""))),"")</f>
        <v/>
      </c>
      <c r="M423" s="29" t="str">
        <f ca="1">IF(AND($A423&lt;&gt;"",M$9&lt;&gt;""),IF(HLOOKUP(M$9,'Feuille1-Catégories'!$C$1:$G$2,2,FALSE)="OUI",M$3,IF(HLOOKUP(M$9,'Feuille1-Catégories'!$C$1:$G$3,3,FALSE)="OUI",OFFSET(M$3,MOD(QUOTIENT(ROW()-ROW($A$20),'Feuille1-Catégories'!$B$6/M$6),M$5),0),IF(MOD($A423-1-M$10,'Feuille1-Catégories'!$F$5+1)=0,M$3,""))),"")</f>
        <v/>
      </c>
      <c r="N423" s="29" t="str">
        <f ca="1">IF(AND($A423&lt;&gt;"",N$9&lt;&gt;""),IF(HLOOKUP(N$9,'Feuille1-Catégories'!$C$1:$G$2,2,FALSE)="OUI",N$3,IF(HLOOKUP(N$9,'Feuille1-Catégories'!$C$1:$G$3,3,FALSE)="OUI",OFFSET(N$3,MOD(QUOTIENT(ROW()-ROW($A$20),'Feuille1-Catégories'!$B$6/N$6),N$5),0),IF(MOD($A423-1-N$10,'Feuille1-Catégories'!$F$5+1)=0,N$3,""))),"")</f>
        <v/>
      </c>
      <c r="O423" s="29" t="str">
        <f ca="1">IF(AND($A423&lt;&gt;"",O$9&lt;&gt;""),IF(HLOOKUP(O$9,'Feuille1-Catégories'!$C$1:$G$2,2,FALSE)="OUI",O$3,IF(HLOOKUP(O$9,'Feuille1-Catégories'!$C$1:$G$3,3,FALSE)="OUI",OFFSET(O$3,MOD(QUOTIENT(ROW()-ROW($A$20),'Feuille1-Catégories'!$B$6/O$6),O$5),0),IF(MOD($A423-1-O$10,'Feuille1-Catégories'!$F$5+1)=0,O$3,""))),"")</f>
        <v/>
      </c>
      <c r="P423" s="29" t="str">
        <f ca="1">IF(AND($A423&lt;&gt;"",P$9&lt;&gt;""),IF(HLOOKUP(P$9,'Feuille1-Catégories'!$C$1:$G$2,2,FALSE)="OUI",P$3,IF(HLOOKUP(P$9,'Feuille1-Catégories'!$C$1:$G$3,3,FALSE)="OUI",OFFSET(P$3,MOD(QUOTIENT(ROW()-ROW($A$20),'Feuille1-Catégories'!$B$6/P$6),P$5),0),IF(MOD($A423-1-P$10,'Feuille1-Catégories'!$F$5+1)=0,P$3,""))),"")</f>
        <v/>
      </c>
      <c r="Q423" s="29" t="str">
        <f ca="1">IF(AND($A423&lt;&gt;"",Q$9&lt;&gt;""),IF(HLOOKUP(Q$9,'Feuille1-Catégories'!$C$1:$G$2,2,FALSE)="OUI",Q$3,IF(HLOOKUP(Q$9,'Feuille1-Catégories'!$C$1:$G$3,3,FALSE)="OUI",OFFSET(Q$3,MOD(QUOTIENT(ROW()-ROW($A$20),'Feuille1-Catégories'!$B$6/Q$6),Q$5),0),IF(MOD($A423-1-Q$10,'Feuille1-Catégories'!$F$5+1)=0,Q$3,""))),"")</f>
        <v/>
      </c>
      <c r="R423" s="29" t="str">
        <f ca="1">IF(AND($A423&lt;&gt;"",R$9&lt;&gt;""),IF(HLOOKUP(R$9,'Feuille1-Catégories'!$C$1:$G$2,2,FALSE)="OUI",R$3,IF(HLOOKUP(R$9,'Feuille1-Catégories'!$C$1:$G$3,3,FALSE)="OUI",OFFSET(R$3,MOD(QUOTIENT(ROW()-ROW($A$20),'Feuille1-Catégories'!$B$6/R$6),R$5),0),IF(MOD($A423-1-R$10,'Feuille1-Catégories'!$F$5+1)=0,R$3,""))),"")</f>
        <v/>
      </c>
      <c r="S423" s="29" t="str">
        <f ca="1">IF(AND($A423&lt;&gt;"",S$9&lt;&gt;""),IF(HLOOKUP(S$9,'Feuille1-Catégories'!$C$1:$G$2,2,FALSE)="OUI",S$3,IF(HLOOKUP(S$9,'Feuille1-Catégories'!$C$1:$G$3,3,FALSE)="OUI",OFFSET(S$3,MOD(QUOTIENT(ROW()-ROW($A$20),'Feuille1-Catégories'!$B$6/S$6),S$5),0),IF(MOD($A423-1-S$10,'Feuille1-Catégories'!$F$5+1)=0,S$3,""))),"")</f>
        <v/>
      </c>
      <c r="T423" s="29" t="str">
        <f ca="1">IF(AND($A423&lt;&gt;"",T$9&lt;&gt;""),IF(HLOOKUP(T$9,'Feuille1-Catégories'!$C$1:$G$2,2,FALSE)="OUI",T$3,IF(HLOOKUP(T$9,'Feuille1-Catégories'!$C$1:$G$3,3,FALSE)="OUI",OFFSET(T$3,MOD(QUOTIENT(ROW()-ROW($A$20),'Feuille1-Catégories'!$B$6/T$6),T$5),0),IF(MOD($A423-1-T$10,'Feuille1-Catégories'!$F$5+1)=0,T$3,""))),"")</f>
        <v/>
      </c>
      <c r="U423" s="29" t="str">
        <f ca="1">IF(AND($A423&lt;&gt;"",U$9&lt;&gt;""),IF(HLOOKUP(U$9,'Feuille1-Catégories'!$C$1:$G$2,2,FALSE)="OUI",U$3,IF(HLOOKUP(U$9,'Feuille1-Catégories'!$C$1:$G$3,3,FALSE)="OUI",OFFSET(U$3,MOD(QUOTIENT(ROW()-ROW($A$20),'Feuille1-Catégories'!$B$6/U$6),U$5),0),IF(MOD($A423-1-U$10,'Feuille1-Catégories'!$F$5+1)=0,U$3,""))),"")</f>
        <v/>
      </c>
      <c r="V423" s="29" t="str">
        <f ca="1">IF(AND($A423&lt;&gt;"",V$9&lt;&gt;""),IF(HLOOKUP(V$9,'Feuille1-Catégories'!$C$1:$G$2,2,FALSE)="OUI",V$3,IF(HLOOKUP(V$9,'Feuille1-Catégories'!$C$1:$G$3,3,FALSE)="OUI",OFFSET(V$3,MOD(QUOTIENT(ROW()-ROW($A$20),'Feuille1-Catégories'!$B$6/V$6),V$5),0),IF(MOD($A423-1-V$10,'Feuille1-Catégories'!$F$5+1)=0,V$3,""))),"")</f>
        <v/>
      </c>
      <c r="W423" s="29" t="str">
        <f ca="1">IF(AND($A423&lt;&gt;"",W$9&lt;&gt;""),IF(HLOOKUP(W$9,'Feuille1-Catégories'!$C$1:$G$2,2,FALSE)="OUI",W$3,IF(HLOOKUP(W$9,'Feuille1-Catégories'!$C$1:$G$3,3,FALSE)="OUI",OFFSET(W$3,MOD(QUOTIENT(ROW()-ROW($A$20),'Feuille1-Catégories'!$B$6/W$6),W$5),0),IF(MOD($A423-1-W$10,'Feuille1-Catégories'!$F$5+1)=0,W$3,""))),"")</f>
        <v/>
      </c>
      <c r="X423" s="29" t="str">
        <f ca="1">IF(AND($A423&lt;&gt;"",X$9&lt;&gt;""),IF(HLOOKUP(X$9,'Feuille1-Catégories'!$C$1:$G$2,2,FALSE)="OUI",X$3,IF(HLOOKUP(X$9,'Feuille1-Catégories'!$C$1:$G$3,3,FALSE)="OUI",OFFSET(X$3,MOD(QUOTIENT(ROW()-ROW($A$20),'Feuille1-Catégories'!$B$6/X$6),X$5),0),IF(MOD($A423-1-X$10,'Feuille1-Catégories'!$F$5+1)=0,X$3,""))),"")</f>
        <v/>
      </c>
      <c r="Y423" s="29" t="str">
        <f ca="1">IF(AND($A423&lt;&gt;"",Y$9&lt;&gt;""),IF(HLOOKUP(Y$9,'Feuille1-Catégories'!$C$1:$G$2,2,FALSE)="OUI",Y$3,IF(HLOOKUP(Y$9,'Feuille1-Catégories'!$C$1:$G$3,3,FALSE)="OUI",OFFSET(Y$3,MOD(QUOTIENT(ROW()-ROW($A$20),'Feuille1-Catégories'!$B$6/Y$6),Y$5),0),IF(MOD($A423-1-Y$10,'Feuille1-Catégories'!$F$5+1)=0,Y$3,""))),"")</f>
        <v/>
      </c>
      <c r="Z423" s="29" t="str">
        <f ca="1">IF(AND($A423&lt;&gt;"",Z$9&lt;&gt;""),IF(HLOOKUP(Z$9,'Feuille1-Catégories'!$C$1:$G$2,2,FALSE)="OUI",Z$3,IF(HLOOKUP(Z$9,'Feuille1-Catégories'!$C$1:$G$3,3,FALSE)="OUI",OFFSET(Z$3,MOD(QUOTIENT(ROW()-ROW($A$20),'Feuille1-Catégories'!$B$6/Z$6),Z$5),0),IF(MOD($A423-1-Z$10,'Feuille1-Catégories'!$F$5+1)=0,Z$3,""))),"")</f>
        <v/>
      </c>
    </row>
    <row r="424" spans="1:26" ht="17" x14ac:dyDescent="0.2">
      <c r="A424" s="21" t="str">
        <f>IF('Feuille2-Prix de vente'!A424&lt;&gt;"",'Feuille2-Prix de vente'!A424,"")</f>
        <v/>
      </c>
      <c r="B424" s="33" t="str">
        <f>IF('Feuille2-Prix de vente'!B424&lt;&gt;"",'Feuille2-Prix de vente'!B424,"")</f>
        <v/>
      </c>
      <c r="C424" s="10" t="str">
        <f>IF('Feuille2-Prix de vente'!C424&lt;&gt;"",'Feuille2-Prix de vente'!C424,"")</f>
        <v/>
      </c>
      <c r="D424" s="10" t="str">
        <f t="shared" si="6"/>
        <v/>
      </c>
      <c r="E424" s="10" t="str">
        <f>IF('Feuille2-Prix de vente'!E424&lt;&gt;"",'Feuille2-Prix de vente'!E424,"")</f>
        <v/>
      </c>
      <c r="F424" s="29" t="str">
        <f ca="1">IF(AND($A424&lt;&gt;"",F$9&lt;&gt;""),IF(HLOOKUP(F$9,'Feuille1-Catégories'!$C$1:$G$2,2,FALSE)="OUI",F$3,IF(HLOOKUP(F$9,'Feuille1-Catégories'!$C$1:$G$3,3,FALSE)="OUI",OFFSET(F$3,MOD(QUOTIENT(ROW()-ROW($A$20),'Feuille1-Catégories'!$B$6/F$6),F$5),0),IF(MOD($A424-1-F$10,'Feuille1-Catégories'!$F$5+1)=0,F$3,""))),"")</f>
        <v/>
      </c>
      <c r="G424" s="29" t="str">
        <f ca="1">IF(AND($A424&lt;&gt;"",G$9&lt;&gt;""),IF(HLOOKUP(G$9,'Feuille1-Catégories'!$C$1:$G$2,2,FALSE)="OUI",G$3,IF(HLOOKUP(G$9,'Feuille1-Catégories'!$C$1:$G$3,3,FALSE)="OUI",OFFSET(G$3,MOD(QUOTIENT(ROW()-ROW($A$20),'Feuille1-Catégories'!$B$6/G$6),G$5),0),IF(MOD($A424-1-G$10,'Feuille1-Catégories'!$F$5+1)=0,G$3,""))),"")</f>
        <v/>
      </c>
      <c r="H424" s="29" t="str">
        <f ca="1">IF(AND($A424&lt;&gt;"",H$9&lt;&gt;""),IF(HLOOKUP(H$9,'Feuille1-Catégories'!$C$1:$G$2,2,FALSE)="OUI",H$3,IF(HLOOKUP(H$9,'Feuille1-Catégories'!$C$1:$G$3,3,FALSE)="OUI",OFFSET(H$3,MOD(QUOTIENT(ROW()-ROW($A$20),'Feuille1-Catégories'!$B$6/H$6),H$5),0),IF(MOD($A424-1-H$10,'Feuille1-Catégories'!$F$5+1)=0,H$3,""))),"")</f>
        <v/>
      </c>
      <c r="I424" s="29" t="str">
        <f ca="1">IF(AND($A424&lt;&gt;"",I$9&lt;&gt;""),IF(HLOOKUP(I$9,'Feuille1-Catégories'!$C$1:$G$2,2,FALSE)="OUI",I$3,IF(HLOOKUP(I$9,'Feuille1-Catégories'!$C$1:$G$3,3,FALSE)="OUI",OFFSET(I$3,MOD(QUOTIENT(ROW()-ROW($A$20),'Feuille1-Catégories'!$B$6/I$6),I$5),0),IF(MOD($A424-1-I$10,'Feuille1-Catégories'!$F$5+1)=0,I$3,""))),"")</f>
        <v/>
      </c>
      <c r="J424" s="29" t="str">
        <f ca="1">IF(AND($A424&lt;&gt;"",J$9&lt;&gt;""),IF(HLOOKUP(J$9,'Feuille1-Catégories'!$C$1:$G$2,2,FALSE)="OUI",J$3,IF(HLOOKUP(J$9,'Feuille1-Catégories'!$C$1:$G$3,3,FALSE)="OUI",OFFSET(J$3,MOD(QUOTIENT(ROW()-ROW($A$20),'Feuille1-Catégories'!$B$6/J$6),J$5),0),IF(MOD($A424-1-J$10,'Feuille1-Catégories'!$F$5+1)=0,J$3,""))),"")</f>
        <v/>
      </c>
      <c r="K424" s="29" t="str">
        <f ca="1">IF(AND($A424&lt;&gt;"",K$9&lt;&gt;""),IF(HLOOKUP(K$9,'Feuille1-Catégories'!$C$1:$G$2,2,FALSE)="OUI",K$3,IF(HLOOKUP(K$9,'Feuille1-Catégories'!$C$1:$G$3,3,FALSE)="OUI",OFFSET(K$3,MOD(QUOTIENT(ROW()-ROW($A$20),'Feuille1-Catégories'!$B$6/K$6),K$5),0),IF(MOD($A424-1-K$10,'Feuille1-Catégories'!$F$5+1)=0,K$3,""))),"")</f>
        <v/>
      </c>
      <c r="L424" s="29" t="str">
        <f ca="1">IF(AND($A424&lt;&gt;"",L$9&lt;&gt;""),IF(HLOOKUP(L$9,'Feuille1-Catégories'!$C$1:$G$2,2,FALSE)="OUI",L$3,IF(HLOOKUP(L$9,'Feuille1-Catégories'!$C$1:$G$3,3,FALSE)="OUI",OFFSET(L$3,MOD(QUOTIENT(ROW()-ROW($A$20),'Feuille1-Catégories'!$B$6/L$6),L$5),0),IF(MOD($A424-1-L$10,'Feuille1-Catégories'!$F$5+1)=0,L$3,""))),"")</f>
        <v/>
      </c>
      <c r="M424" s="29" t="str">
        <f ca="1">IF(AND($A424&lt;&gt;"",M$9&lt;&gt;""),IF(HLOOKUP(M$9,'Feuille1-Catégories'!$C$1:$G$2,2,FALSE)="OUI",M$3,IF(HLOOKUP(M$9,'Feuille1-Catégories'!$C$1:$G$3,3,FALSE)="OUI",OFFSET(M$3,MOD(QUOTIENT(ROW()-ROW($A$20),'Feuille1-Catégories'!$B$6/M$6),M$5),0),IF(MOD($A424-1-M$10,'Feuille1-Catégories'!$F$5+1)=0,M$3,""))),"")</f>
        <v/>
      </c>
      <c r="N424" s="29" t="str">
        <f ca="1">IF(AND($A424&lt;&gt;"",N$9&lt;&gt;""),IF(HLOOKUP(N$9,'Feuille1-Catégories'!$C$1:$G$2,2,FALSE)="OUI",N$3,IF(HLOOKUP(N$9,'Feuille1-Catégories'!$C$1:$G$3,3,FALSE)="OUI",OFFSET(N$3,MOD(QUOTIENT(ROW()-ROW($A$20),'Feuille1-Catégories'!$B$6/N$6),N$5),0),IF(MOD($A424-1-N$10,'Feuille1-Catégories'!$F$5+1)=0,N$3,""))),"")</f>
        <v/>
      </c>
      <c r="O424" s="29" t="str">
        <f ca="1">IF(AND($A424&lt;&gt;"",O$9&lt;&gt;""),IF(HLOOKUP(O$9,'Feuille1-Catégories'!$C$1:$G$2,2,FALSE)="OUI",O$3,IF(HLOOKUP(O$9,'Feuille1-Catégories'!$C$1:$G$3,3,FALSE)="OUI",OFFSET(O$3,MOD(QUOTIENT(ROW()-ROW($A$20),'Feuille1-Catégories'!$B$6/O$6),O$5),0),IF(MOD($A424-1-O$10,'Feuille1-Catégories'!$F$5+1)=0,O$3,""))),"")</f>
        <v/>
      </c>
      <c r="P424" s="29" t="str">
        <f ca="1">IF(AND($A424&lt;&gt;"",P$9&lt;&gt;""),IF(HLOOKUP(P$9,'Feuille1-Catégories'!$C$1:$G$2,2,FALSE)="OUI",P$3,IF(HLOOKUP(P$9,'Feuille1-Catégories'!$C$1:$G$3,3,FALSE)="OUI",OFFSET(P$3,MOD(QUOTIENT(ROW()-ROW($A$20),'Feuille1-Catégories'!$B$6/P$6),P$5),0),IF(MOD($A424-1-P$10,'Feuille1-Catégories'!$F$5+1)=0,P$3,""))),"")</f>
        <v/>
      </c>
      <c r="Q424" s="29" t="str">
        <f ca="1">IF(AND($A424&lt;&gt;"",Q$9&lt;&gt;""),IF(HLOOKUP(Q$9,'Feuille1-Catégories'!$C$1:$G$2,2,FALSE)="OUI",Q$3,IF(HLOOKUP(Q$9,'Feuille1-Catégories'!$C$1:$G$3,3,FALSE)="OUI",OFFSET(Q$3,MOD(QUOTIENT(ROW()-ROW($A$20),'Feuille1-Catégories'!$B$6/Q$6),Q$5),0),IF(MOD($A424-1-Q$10,'Feuille1-Catégories'!$F$5+1)=0,Q$3,""))),"")</f>
        <v/>
      </c>
      <c r="R424" s="29" t="str">
        <f ca="1">IF(AND($A424&lt;&gt;"",R$9&lt;&gt;""),IF(HLOOKUP(R$9,'Feuille1-Catégories'!$C$1:$G$2,2,FALSE)="OUI",R$3,IF(HLOOKUP(R$9,'Feuille1-Catégories'!$C$1:$G$3,3,FALSE)="OUI",OFFSET(R$3,MOD(QUOTIENT(ROW()-ROW($A$20),'Feuille1-Catégories'!$B$6/R$6),R$5),0),IF(MOD($A424-1-R$10,'Feuille1-Catégories'!$F$5+1)=0,R$3,""))),"")</f>
        <v/>
      </c>
      <c r="S424" s="29" t="str">
        <f ca="1">IF(AND($A424&lt;&gt;"",S$9&lt;&gt;""),IF(HLOOKUP(S$9,'Feuille1-Catégories'!$C$1:$G$2,2,FALSE)="OUI",S$3,IF(HLOOKUP(S$9,'Feuille1-Catégories'!$C$1:$G$3,3,FALSE)="OUI",OFFSET(S$3,MOD(QUOTIENT(ROW()-ROW($A$20),'Feuille1-Catégories'!$B$6/S$6),S$5),0),IF(MOD($A424-1-S$10,'Feuille1-Catégories'!$F$5+1)=0,S$3,""))),"")</f>
        <v/>
      </c>
      <c r="T424" s="29" t="str">
        <f ca="1">IF(AND($A424&lt;&gt;"",T$9&lt;&gt;""),IF(HLOOKUP(T$9,'Feuille1-Catégories'!$C$1:$G$2,2,FALSE)="OUI",T$3,IF(HLOOKUP(T$9,'Feuille1-Catégories'!$C$1:$G$3,3,FALSE)="OUI",OFFSET(T$3,MOD(QUOTIENT(ROW()-ROW($A$20),'Feuille1-Catégories'!$B$6/T$6),T$5),0),IF(MOD($A424-1-T$10,'Feuille1-Catégories'!$F$5+1)=0,T$3,""))),"")</f>
        <v/>
      </c>
      <c r="U424" s="29" t="str">
        <f ca="1">IF(AND($A424&lt;&gt;"",U$9&lt;&gt;""),IF(HLOOKUP(U$9,'Feuille1-Catégories'!$C$1:$G$2,2,FALSE)="OUI",U$3,IF(HLOOKUP(U$9,'Feuille1-Catégories'!$C$1:$G$3,3,FALSE)="OUI",OFFSET(U$3,MOD(QUOTIENT(ROW()-ROW($A$20),'Feuille1-Catégories'!$B$6/U$6),U$5),0),IF(MOD($A424-1-U$10,'Feuille1-Catégories'!$F$5+1)=0,U$3,""))),"")</f>
        <v/>
      </c>
      <c r="V424" s="29" t="str">
        <f ca="1">IF(AND($A424&lt;&gt;"",V$9&lt;&gt;""),IF(HLOOKUP(V$9,'Feuille1-Catégories'!$C$1:$G$2,2,FALSE)="OUI",V$3,IF(HLOOKUP(V$9,'Feuille1-Catégories'!$C$1:$G$3,3,FALSE)="OUI",OFFSET(V$3,MOD(QUOTIENT(ROW()-ROW($A$20),'Feuille1-Catégories'!$B$6/V$6),V$5),0),IF(MOD($A424-1-V$10,'Feuille1-Catégories'!$F$5+1)=0,V$3,""))),"")</f>
        <v/>
      </c>
      <c r="W424" s="29" t="str">
        <f ca="1">IF(AND($A424&lt;&gt;"",W$9&lt;&gt;""),IF(HLOOKUP(W$9,'Feuille1-Catégories'!$C$1:$G$2,2,FALSE)="OUI",W$3,IF(HLOOKUP(W$9,'Feuille1-Catégories'!$C$1:$G$3,3,FALSE)="OUI",OFFSET(W$3,MOD(QUOTIENT(ROW()-ROW($A$20),'Feuille1-Catégories'!$B$6/W$6),W$5),0),IF(MOD($A424-1-W$10,'Feuille1-Catégories'!$F$5+1)=0,W$3,""))),"")</f>
        <v/>
      </c>
      <c r="X424" s="29" t="str">
        <f ca="1">IF(AND($A424&lt;&gt;"",X$9&lt;&gt;""),IF(HLOOKUP(X$9,'Feuille1-Catégories'!$C$1:$G$2,2,FALSE)="OUI",X$3,IF(HLOOKUP(X$9,'Feuille1-Catégories'!$C$1:$G$3,3,FALSE)="OUI",OFFSET(X$3,MOD(QUOTIENT(ROW()-ROW($A$20),'Feuille1-Catégories'!$B$6/X$6),X$5),0),IF(MOD($A424-1-X$10,'Feuille1-Catégories'!$F$5+1)=0,X$3,""))),"")</f>
        <v/>
      </c>
      <c r="Y424" s="29" t="str">
        <f ca="1">IF(AND($A424&lt;&gt;"",Y$9&lt;&gt;""),IF(HLOOKUP(Y$9,'Feuille1-Catégories'!$C$1:$G$2,2,FALSE)="OUI",Y$3,IF(HLOOKUP(Y$9,'Feuille1-Catégories'!$C$1:$G$3,3,FALSE)="OUI",OFFSET(Y$3,MOD(QUOTIENT(ROW()-ROW($A$20),'Feuille1-Catégories'!$B$6/Y$6),Y$5),0),IF(MOD($A424-1-Y$10,'Feuille1-Catégories'!$F$5+1)=0,Y$3,""))),"")</f>
        <v/>
      </c>
      <c r="Z424" s="29" t="str">
        <f ca="1">IF(AND($A424&lt;&gt;"",Z$9&lt;&gt;""),IF(HLOOKUP(Z$9,'Feuille1-Catégories'!$C$1:$G$2,2,FALSE)="OUI",Z$3,IF(HLOOKUP(Z$9,'Feuille1-Catégories'!$C$1:$G$3,3,FALSE)="OUI",OFFSET(Z$3,MOD(QUOTIENT(ROW()-ROW($A$20),'Feuille1-Catégories'!$B$6/Z$6),Z$5),0),IF(MOD($A424-1-Z$10,'Feuille1-Catégories'!$F$5+1)=0,Z$3,""))),"")</f>
        <v/>
      </c>
    </row>
    <row r="425" spans="1:26" ht="17" x14ac:dyDescent="0.2">
      <c r="A425" s="21" t="str">
        <f>IF('Feuille2-Prix de vente'!A425&lt;&gt;"",'Feuille2-Prix de vente'!A425,"")</f>
        <v/>
      </c>
      <c r="B425" s="33" t="str">
        <f>IF('Feuille2-Prix de vente'!B425&lt;&gt;"",'Feuille2-Prix de vente'!B425,"")</f>
        <v/>
      </c>
      <c r="C425" s="10" t="str">
        <f>IF('Feuille2-Prix de vente'!C425&lt;&gt;"",'Feuille2-Prix de vente'!C425,"")</f>
        <v/>
      </c>
      <c r="D425" s="10" t="str">
        <f t="shared" si="6"/>
        <v/>
      </c>
      <c r="E425" s="10" t="str">
        <f>IF('Feuille2-Prix de vente'!E425&lt;&gt;"",'Feuille2-Prix de vente'!E425,"")</f>
        <v/>
      </c>
      <c r="F425" s="29" t="str">
        <f ca="1">IF(AND($A425&lt;&gt;"",F$9&lt;&gt;""),IF(HLOOKUP(F$9,'Feuille1-Catégories'!$C$1:$G$2,2,FALSE)="OUI",F$3,IF(HLOOKUP(F$9,'Feuille1-Catégories'!$C$1:$G$3,3,FALSE)="OUI",OFFSET(F$3,MOD(QUOTIENT(ROW()-ROW($A$20),'Feuille1-Catégories'!$B$6/F$6),F$5),0),IF(MOD($A425-1-F$10,'Feuille1-Catégories'!$F$5+1)=0,F$3,""))),"")</f>
        <v/>
      </c>
      <c r="G425" s="29" t="str">
        <f ca="1">IF(AND($A425&lt;&gt;"",G$9&lt;&gt;""),IF(HLOOKUP(G$9,'Feuille1-Catégories'!$C$1:$G$2,2,FALSE)="OUI",G$3,IF(HLOOKUP(G$9,'Feuille1-Catégories'!$C$1:$G$3,3,FALSE)="OUI",OFFSET(G$3,MOD(QUOTIENT(ROW()-ROW($A$20),'Feuille1-Catégories'!$B$6/G$6),G$5),0),IF(MOD($A425-1-G$10,'Feuille1-Catégories'!$F$5+1)=0,G$3,""))),"")</f>
        <v/>
      </c>
      <c r="H425" s="29" t="str">
        <f ca="1">IF(AND($A425&lt;&gt;"",H$9&lt;&gt;""),IF(HLOOKUP(H$9,'Feuille1-Catégories'!$C$1:$G$2,2,FALSE)="OUI",H$3,IF(HLOOKUP(H$9,'Feuille1-Catégories'!$C$1:$G$3,3,FALSE)="OUI",OFFSET(H$3,MOD(QUOTIENT(ROW()-ROW($A$20),'Feuille1-Catégories'!$B$6/H$6),H$5),0),IF(MOD($A425-1-H$10,'Feuille1-Catégories'!$F$5+1)=0,H$3,""))),"")</f>
        <v/>
      </c>
      <c r="I425" s="29" t="str">
        <f ca="1">IF(AND($A425&lt;&gt;"",I$9&lt;&gt;""),IF(HLOOKUP(I$9,'Feuille1-Catégories'!$C$1:$G$2,2,FALSE)="OUI",I$3,IF(HLOOKUP(I$9,'Feuille1-Catégories'!$C$1:$G$3,3,FALSE)="OUI",OFFSET(I$3,MOD(QUOTIENT(ROW()-ROW($A$20),'Feuille1-Catégories'!$B$6/I$6),I$5),0),IF(MOD($A425-1-I$10,'Feuille1-Catégories'!$F$5+1)=0,I$3,""))),"")</f>
        <v/>
      </c>
      <c r="J425" s="29" t="str">
        <f ca="1">IF(AND($A425&lt;&gt;"",J$9&lt;&gt;""),IF(HLOOKUP(J$9,'Feuille1-Catégories'!$C$1:$G$2,2,FALSE)="OUI",J$3,IF(HLOOKUP(J$9,'Feuille1-Catégories'!$C$1:$G$3,3,FALSE)="OUI",OFFSET(J$3,MOD(QUOTIENT(ROW()-ROW($A$20),'Feuille1-Catégories'!$B$6/J$6),J$5),0),IF(MOD($A425-1-J$10,'Feuille1-Catégories'!$F$5+1)=0,J$3,""))),"")</f>
        <v/>
      </c>
      <c r="K425" s="29" t="str">
        <f ca="1">IF(AND($A425&lt;&gt;"",K$9&lt;&gt;""),IF(HLOOKUP(K$9,'Feuille1-Catégories'!$C$1:$G$2,2,FALSE)="OUI",K$3,IF(HLOOKUP(K$9,'Feuille1-Catégories'!$C$1:$G$3,3,FALSE)="OUI",OFFSET(K$3,MOD(QUOTIENT(ROW()-ROW($A$20),'Feuille1-Catégories'!$B$6/K$6),K$5),0),IF(MOD($A425-1-K$10,'Feuille1-Catégories'!$F$5+1)=0,K$3,""))),"")</f>
        <v/>
      </c>
      <c r="L425" s="29" t="str">
        <f ca="1">IF(AND($A425&lt;&gt;"",L$9&lt;&gt;""),IF(HLOOKUP(L$9,'Feuille1-Catégories'!$C$1:$G$2,2,FALSE)="OUI",L$3,IF(HLOOKUP(L$9,'Feuille1-Catégories'!$C$1:$G$3,3,FALSE)="OUI",OFFSET(L$3,MOD(QUOTIENT(ROW()-ROW($A$20),'Feuille1-Catégories'!$B$6/L$6),L$5),0),IF(MOD($A425-1-L$10,'Feuille1-Catégories'!$F$5+1)=0,L$3,""))),"")</f>
        <v/>
      </c>
      <c r="M425" s="29" t="str">
        <f ca="1">IF(AND($A425&lt;&gt;"",M$9&lt;&gt;""),IF(HLOOKUP(M$9,'Feuille1-Catégories'!$C$1:$G$2,2,FALSE)="OUI",M$3,IF(HLOOKUP(M$9,'Feuille1-Catégories'!$C$1:$G$3,3,FALSE)="OUI",OFFSET(M$3,MOD(QUOTIENT(ROW()-ROW($A$20),'Feuille1-Catégories'!$B$6/M$6),M$5),0),IF(MOD($A425-1-M$10,'Feuille1-Catégories'!$F$5+1)=0,M$3,""))),"")</f>
        <v/>
      </c>
      <c r="N425" s="29" t="str">
        <f ca="1">IF(AND($A425&lt;&gt;"",N$9&lt;&gt;""),IF(HLOOKUP(N$9,'Feuille1-Catégories'!$C$1:$G$2,2,FALSE)="OUI",N$3,IF(HLOOKUP(N$9,'Feuille1-Catégories'!$C$1:$G$3,3,FALSE)="OUI",OFFSET(N$3,MOD(QUOTIENT(ROW()-ROW($A$20),'Feuille1-Catégories'!$B$6/N$6),N$5),0),IF(MOD($A425-1-N$10,'Feuille1-Catégories'!$F$5+1)=0,N$3,""))),"")</f>
        <v/>
      </c>
      <c r="O425" s="29" t="str">
        <f ca="1">IF(AND($A425&lt;&gt;"",O$9&lt;&gt;""),IF(HLOOKUP(O$9,'Feuille1-Catégories'!$C$1:$G$2,2,FALSE)="OUI",O$3,IF(HLOOKUP(O$9,'Feuille1-Catégories'!$C$1:$G$3,3,FALSE)="OUI",OFFSET(O$3,MOD(QUOTIENT(ROW()-ROW($A$20),'Feuille1-Catégories'!$B$6/O$6),O$5),0),IF(MOD($A425-1-O$10,'Feuille1-Catégories'!$F$5+1)=0,O$3,""))),"")</f>
        <v/>
      </c>
      <c r="P425" s="29" t="str">
        <f ca="1">IF(AND($A425&lt;&gt;"",P$9&lt;&gt;""),IF(HLOOKUP(P$9,'Feuille1-Catégories'!$C$1:$G$2,2,FALSE)="OUI",P$3,IF(HLOOKUP(P$9,'Feuille1-Catégories'!$C$1:$G$3,3,FALSE)="OUI",OFFSET(P$3,MOD(QUOTIENT(ROW()-ROW($A$20),'Feuille1-Catégories'!$B$6/P$6),P$5),0),IF(MOD($A425-1-P$10,'Feuille1-Catégories'!$F$5+1)=0,P$3,""))),"")</f>
        <v/>
      </c>
      <c r="Q425" s="29" t="str">
        <f ca="1">IF(AND($A425&lt;&gt;"",Q$9&lt;&gt;""),IF(HLOOKUP(Q$9,'Feuille1-Catégories'!$C$1:$G$2,2,FALSE)="OUI",Q$3,IF(HLOOKUP(Q$9,'Feuille1-Catégories'!$C$1:$G$3,3,FALSE)="OUI",OFFSET(Q$3,MOD(QUOTIENT(ROW()-ROW($A$20),'Feuille1-Catégories'!$B$6/Q$6),Q$5),0),IF(MOD($A425-1-Q$10,'Feuille1-Catégories'!$F$5+1)=0,Q$3,""))),"")</f>
        <v/>
      </c>
      <c r="R425" s="29" t="str">
        <f ca="1">IF(AND($A425&lt;&gt;"",R$9&lt;&gt;""),IF(HLOOKUP(R$9,'Feuille1-Catégories'!$C$1:$G$2,2,FALSE)="OUI",R$3,IF(HLOOKUP(R$9,'Feuille1-Catégories'!$C$1:$G$3,3,FALSE)="OUI",OFFSET(R$3,MOD(QUOTIENT(ROW()-ROW($A$20),'Feuille1-Catégories'!$B$6/R$6),R$5),0),IF(MOD($A425-1-R$10,'Feuille1-Catégories'!$F$5+1)=0,R$3,""))),"")</f>
        <v/>
      </c>
      <c r="S425" s="29" t="str">
        <f ca="1">IF(AND($A425&lt;&gt;"",S$9&lt;&gt;""),IF(HLOOKUP(S$9,'Feuille1-Catégories'!$C$1:$G$2,2,FALSE)="OUI",S$3,IF(HLOOKUP(S$9,'Feuille1-Catégories'!$C$1:$G$3,3,FALSE)="OUI",OFFSET(S$3,MOD(QUOTIENT(ROW()-ROW($A$20),'Feuille1-Catégories'!$B$6/S$6),S$5),0),IF(MOD($A425-1-S$10,'Feuille1-Catégories'!$F$5+1)=0,S$3,""))),"")</f>
        <v/>
      </c>
      <c r="T425" s="29" t="str">
        <f ca="1">IF(AND($A425&lt;&gt;"",T$9&lt;&gt;""),IF(HLOOKUP(T$9,'Feuille1-Catégories'!$C$1:$G$2,2,FALSE)="OUI",T$3,IF(HLOOKUP(T$9,'Feuille1-Catégories'!$C$1:$G$3,3,FALSE)="OUI",OFFSET(T$3,MOD(QUOTIENT(ROW()-ROW($A$20),'Feuille1-Catégories'!$B$6/T$6),T$5),0),IF(MOD($A425-1-T$10,'Feuille1-Catégories'!$F$5+1)=0,T$3,""))),"")</f>
        <v/>
      </c>
      <c r="U425" s="29" t="str">
        <f ca="1">IF(AND($A425&lt;&gt;"",U$9&lt;&gt;""),IF(HLOOKUP(U$9,'Feuille1-Catégories'!$C$1:$G$2,2,FALSE)="OUI",U$3,IF(HLOOKUP(U$9,'Feuille1-Catégories'!$C$1:$G$3,3,FALSE)="OUI",OFFSET(U$3,MOD(QUOTIENT(ROW()-ROW($A$20),'Feuille1-Catégories'!$B$6/U$6),U$5),0),IF(MOD($A425-1-U$10,'Feuille1-Catégories'!$F$5+1)=0,U$3,""))),"")</f>
        <v/>
      </c>
      <c r="V425" s="29" t="str">
        <f ca="1">IF(AND($A425&lt;&gt;"",V$9&lt;&gt;""),IF(HLOOKUP(V$9,'Feuille1-Catégories'!$C$1:$G$2,2,FALSE)="OUI",V$3,IF(HLOOKUP(V$9,'Feuille1-Catégories'!$C$1:$G$3,3,FALSE)="OUI",OFFSET(V$3,MOD(QUOTIENT(ROW()-ROW($A$20),'Feuille1-Catégories'!$B$6/V$6),V$5),0),IF(MOD($A425-1-V$10,'Feuille1-Catégories'!$F$5+1)=0,V$3,""))),"")</f>
        <v/>
      </c>
      <c r="W425" s="29" t="str">
        <f ca="1">IF(AND($A425&lt;&gt;"",W$9&lt;&gt;""),IF(HLOOKUP(W$9,'Feuille1-Catégories'!$C$1:$G$2,2,FALSE)="OUI",W$3,IF(HLOOKUP(W$9,'Feuille1-Catégories'!$C$1:$G$3,3,FALSE)="OUI",OFFSET(W$3,MOD(QUOTIENT(ROW()-ROW($A$20),'Feuille1-Catégories'!$B$6/W$6),W$5),0),IF(MOD($A425-1-W$10,'Feuille1-Catégories'!$F$5+1)=0,W$3,""))),"")</f>
        <v/>
      </c>
      <c r="X425" s="29" t="str">
        <f ca="1">IF(AND($A425&lt;&gt;"",X$9&lt;&gt;""),IF(HLOOKUP(X$9,'Feuille1-Catégories'!$C$1:$G$2,2,FALSE)="OUI",X$3,IF(HLOOKUP(X$9,'Feuille1-Catégories'!$C$1:$G$3,3,FALSE)="OUI",OFFSET(X$3,MOD(QUOTIENT(ROW()-ROW($A$20),'Feuille1-Catégories'!$B$6/X$6),X$5),0),IF(MOD($A425-1-X$10,'Feuille1-Catégories'!$F$5+1)=0,X$3,""))),"")</f>
        <v/>
      </c>
      <c r="Y425" s="29" t="str">
        <f ca="1">IF(AND($A425&lt;&gt;"",Y$9&lt;&gt;""),IF(HLOOKUP(Y$9,'Feuille1-Catégories'!$C$1:$G$2,2,FALSE)="OUI",Y$3,IF(HLOOKUP(Y$9,'Feuille1-Catégories'!$C$1:$G$3,3,FALSE)="OUI",OFFSET(Y$3,MOD(QUOTIENT(ROW()-ROW($A$20),'Feuille1-Catégories'!$B$6/Y$6),Y$5),0),IF(MOD($A425-1-Y$10,'Feuille1-Catégories'!$F$5+1)=0,Y$3,""))),"")</f>
        <v/>
      </c>
      <c r="Z425" s="29" t="str">
        <f ca="1">IF(AND($A425&lt;&gt;"",Z$9&lt;&gt;""),IF(HLOOKUP(Z$9,'Feuille1-Catégories'!$C$1:$G$2,2,FALSE)="OUI",Z$3,IF(HLOOKUP(Z$9,'Feuille1-Catégories'!$C$1:$G$3,3,FALSE)="OUI",OFFSET(Z$3,MOD(QUOTIENT(ROW()-ROW($A$20),'Feuille1-Catégories'!$B$6/Z$6),Z$5),0),IF(MOD($A425-1-Z$10,'Feuille1-Catégories'!$F$5+1)=0,Z$3,""))),"")</f>
        <v/>
      </c>
    </row>
    <row r="426" spans="1:26" ht="17" x14ac:dyDescent="0.2">
      <c r="A426" s="21" t="str">
        <f>IF('Feuille2-Prix de vente'!A426&lt;&gt;"",'Feuille2-Prix de vente'!A426,"")</f>
        <v/>
      </c>
      <c r="B426" s="33" t="str">
        <f>IF('Feuille2-Prix de vente'!B426&lt;&gt;"",'Feuille2-Prix de vente'!B426,"")</f>
        <v/>
      </c>
      <c r="C426" s="10" t="str">
        <f>IF('Feuille2-Prix de vente'!C426&lt;&gt;"",'Feuille2-Prix de vente'!C426,"")</f>
        <v/>
      </c>
      <c r="D426" s="10" t="str">
        <f t="shared" si="6"/>
        <v/>
      </c>
      <c r="E426" s="10" t="str">
        <f>IF('Feuille2-Prix de vente'!E426&lt;&gt;"",'Feuille2-Prix de vente'!E426,"")</f>
        <v/>
      </c>
      <c r="F426" s="29" t="str">
        <f ca="1">IF(AND($A426&lt;&gt;"",F$9&lt;&gt;""),IF(HLOOKUP(F$9,'Feuille1-Catégories'!$C$1:$G$2,2,FALSE)="OUI",F$3,IF(HLOOKUP(F$9,'Feuille1-Catégories'!$C$1:$G$3,3,FALSE)="OUI",OFFSET(F$3,MOD(QUOTIENT(ROW()-ROW($A$20),'Feuille1-Catégories'!$B$6/F$6),F$5),0),IF(MOD($A426-1-F$10,'Feuille1-Catégories'!$F$5+1)=0,F$3,""))),"")</f>
        <v/>
      </c>
      <c r="G426" s="29" t="str">
        <f ca="1">IF(AND($A426&lt;&gt;"",G$9&lt;&gt;""),IF(HLOOKUP(G$9,'Feuille1-Catégories'!$C$1:$G$2,2,FALSE)="OUI",G$3,IF(HLOOKUP(G$9,'Feuille1-Catégories'!$C$1:$G$3,3,FALSE)="OUI",OFFSET(G$3,MOD(QUOTIENT(ROW()-ROW($A$20),'Feuille1-Catégories'!$B$6/G$6),G$5),0),IF(MOD($A426-1-G$10,'Feuille1-Catégories'!$F$5+1)=0,G$3,""))),"")</f>
        <v/>
      </c>
      <c r="H426" s="29" t="str">
        <f ca="1">IF(AND($A426&lt;&gt;"",H$9&lt;&gt;""),IF(HLOOKUP(H$9,'Feuille1-Catégories'!$C$1:$G$2,2,FALSE)="OUI",H$3,IF(HLOOKUP(H$9,'Feuille1-Catégories'!$C$1:$G$3,3,FALSE)="OUI",OFFSET(H$3,MOD(QUOTIENT(ROW()-ROW($A$20),'Feuille1-Catégories'!$B$6/H$6),H$5),0),IF(MOD($A426-1-H$10,'Feuille1-Catégories'!$F$5+1)=0,H$3,""))),"")</f>
        <v/>
      </c>
      <c r="I426" s="29" t="str">
        <f ca="1">IF(AND($A426&lt;&gt;"",I$9&lt;&gt;""),IF(HLOOKUP(I$9,'Feuille1-Catégories'!$C$1:$G$2,2,FALSE)="OUI",I$3,IF(HLOOKUP(I$9,'Feuille1-Catégories'!$C$1:$G$3,3,FALSE)="OUI",OFFSET(I$3,MOD(QUOTIENT(ROW()-ROW($A$20),'Feuille1-Catégories'!$B$6/I$6),I$5),0),IF(MOD($A426-1-I$10,'Feuille1-Catégories'!$F$5+1)=0,I$3,""))),"")</f>
        <v/>
      </c>
      <c r="J426" s="29" t="str">
        <f ca="1">IF(AND($A426&lt;&gt;"",J$9&lt;&gt;""),IF(HLOOKUP(J$9,'Feuille1-Catégories'!$C$1:$G$2,2,FALSE)="OUI",J$3,IF(HLOOKUP(J$9,'Feuille1-Catégories'!$C$1:$G$3,3,FALSE)="OUI",OFFSET(J$3,MOD(QUOTIENT(ROW()-ROW($A$20),'Feuille1-Catégories'!$B$6/J$6),J$5),0),IF(MOD($A426-1-J$10,'Feuille1-Catégories'!$F$5+1)=0,J$3,""))),"")</f>
        <v/>
      </c>
      <c r="K426" s="29" t="str">
        <f ca="1">IF(AND($A426&lt;&gt;"",K$9&lt;&gt;""),IF(HLOOKUP(K$9,'Feuille1-Catégories'!$C$1:$G$2,2,FALSE)="OUI",K$3,IF(HLOOKUP(K$9,'Feuille1-Catégories'!$C$1:$G$3,3,FALSE)="OUI",OFFSET(K$3,MOD(QUOTIENT(ROW()-ROW($A$20),'Feuille1-Catégories'!$B$6/K$6),K$5),0),IF(MOD($A426-1-K$10,'Feuille1-Catégories'!$F$5+1)=0,K$3,""))),"")</f>
        <v/>
      </c>
      <c r="L426" s="29" t="str">
        <f ca="1">IF(AND($A426&lt;&gt;"",L$9&lt;&gt;""),IF(HLOOKUP(L$9,'Feuille1-Catégories'!$C$1:$G$2,2,FALSE)="OUI",L$3,IF(HLOOKUP(L$9,'Feuille1-Catégories'!$C$1:$G$3,3,FALSE)="OUI",OFFSET(L$3,MOD(QUOTIENT(ROW()-ROW($A$20),'Feuille1-Catégories'!$B$6/L$6),L$5),0),IF(MOD($A426-1-L$10,'Feuille1-Catégories'!$F$5+1)=0,L$3,""))),"")</f>
        <v/>
      </c>
      <c r="M426" s="29" t="str">
        <f ca="1">IF(AND($A426&lt;&gt;"",M$9&lt;&gt;""),IF(HLOOKUP(M$9,'Feuille1-Catégories'!$C$1:$G$2,2,FALSE)="OUI",M$3,IF(HLOOKUP(M$9,'Feuille1-Catégories'!$C$1:$G$3,3,FALSE)="OUI",OFFSET(M$3,MOD(QUOTIENT(ROW()-ROW($A$20),'Feuille1-Catégories'!$B$6/M$6),M$5),0),IF(MOD($A426-1-M$10,'Feuille1-Catégories'!$F$5+1)=0,M$3,""))),"")</f>
        <v/>
      </c>
      <c r="N426" s="29" t="str">
        <f ca="1">IF(AND($A426&lt;&gt;"",N$9&lt;&gt;""),IF(HLOOKUP(N$9,'Feuille1-Catégories'!$C$1:$G$2,2,FALSE)="OUI",N$3,IF(HLOOKUP(N$9,'Feuille1-Catégories'!$C$1:$G$3,3,FALSE)="OUI",OFFSET(N$3,MOD(QUOTIENT(ROW()-ROW($A$20),'Feuille1-Catégories'!$B$6/N$6),N$5),0),IF(MOD($A426-1-N$10,'Feuille1-Catégories'!$F$5+1)=0,N$3,""))),"")</f>
        <v/>
      </c>
      <c r="O426" s="29" t="str">
        <f ca="1">IF(AND($A426&lt;&gt;"",O$9&lt;&gt;""),IF(HLOOKUP(O$9,'Feuille1-Catégories'!$C$1:$G$2,2,FALSE)="OUI",O$3,IF(HLOOKUP(O$9,'Feuille1-Catégories'!$C$1:$G$3,3,FALSE)="OUI",OFFSET(O$3,MOD(QUOTIENT(ROW()-ROW($A$20),'Feuille1-Catégories'!$B$6/O$6),O$5),0),IF(MOD($A426-1-O$10,'Feuille1-Catégories'!$F$5+1)=0,O$3,""))),"")</f>
        <v/>
      </c>
      <c r="P426" s="29" t="str">
        <f ca="1">IF(AND($A426&lt;&gt;"",P$9&lt;&gt;""),IF(HLOOKUP(P$9,'Feuille1-Catégories'!$C$1:$G$2,2,FALSE)="OUI",P$3,IF(HLOOKUP(P$9,'Feuille1-Catégories'!$C$1:$G$3,3,FALSE)="OUI",OFFSET(P$3,MOD(QUOTIENT(ROW()-ROW($A$20),'Feuille1-Catégories'!$B$6/P$6),P$5),0),IF(MOD($A426-1-P$10,'Feuille1-Catégories'!$F$5+1)=0,P$3,""))),"")</f>
        <v/>
      </c>
      <c r="Q426" s="29" t="str">
        <f ca="1">IF(AND($A426&lt;&gt;"",Q$9&lt;&gt;""),IF(HLOOKUP(Q$9,'Feuille1-Catégories'!$C$1:$G$2,2,FALSE)="OUI",Q$3,IF(HLOOKUP(Q$9,'Feuille1-Catégories'!$C$1:$G$3,3,FALSE)="OUI",OFFSET(Q$3,MOD(QUOTIENT(ROW()-ROW($A$20),'Feuille1-Catégories'!$B$6/Q$6),Q$5),0),IF(MOD($A426-1-Q$10,'Feuille1-Catégories'!$F$5+1)=0,Q$3,""))),"")</f>
        <v/>
      </c>
      <c r="R426" s="29" t="str">
        <f ca="1">IF(AND($A426&lt;&gt;"",R$9&lt;&gt;""),IF(HLOOKUP(R$9,'Feuille1-Catégories'!$C$1:$G$2,2,FALSE)="OUI",R$3,IF(HLOOKUP(R$9,'Feuille1-Catégories'!$C$1:$G$3,3,FALSE)="OUI",OFFSET(R$3,MOD(QUOTIENT(ROW()-ROW($A$20),'Feuille1-Catégories'!$B$6/R$6),R$5),0),IF(MOD($A426-1-R$10,'Feuille1-Catégories'!$F$5+1)=0,R$3,""))),"")</f>
        <v/>
      </c>
      <c r="S426" s="29" t="str">
        <f ca="1">IF(AND($A426&lt;&gt;"",S$9&lt;&gt;""),IF(HLOOKUP(S$9,'Feuille1-Catégories'!$C$1:$G$2,2,FALSE)="OUI",S$3,IF(HLOOKUP(S$9,'Feuille1-Catégories'!$C$1:$G$3,3,FALSE)="OUI",OFFSET(S$3,MOD(QUOTIENT(ROW()-ROW($A$20),'Feuille1-Catégories'!$B$6/S$6),S$5),0),IF(MOD($A426-1-S$10,'Feuille1-Catégories'!$F$5+1)=0,S$3,""))),"")</f>
        <v/>
      </c>
      <c r="T426" s="29" t="str">
        <f ca="1">IF(AND($A426&lt;&gt;"",T$9&lt;&gt;""),IF(HLOOKUP(T$9,'Feuille1-Catégories'!$C$1:$G$2,2,FALSE)="OUI",T$3,IF(HLOOKUP(T$9,'Feuille1-Catégories'!$C$1:$G$3,3,FALSE)="OUI",OFFSET(T$3,MOD(QUOTIENT(ROW()-ROW($A$20),'Feuille1-Catégories'!$B$6/T$6),T$5),0),IF(MOD($A426-1-T$10,'Feuille1-Catégories'!$F$5+1)=0,T$3,""))),"")</f>
        <v/>
      </c>
      <c r="U426" s="29" t="str">
        <f ca="1">IF(AND($A426&lt;&gt;"",U$9&lt;&gt;""),IF(HLOOKUP(U$9,'Feuille1-Catégories'!$C$1:$G$2,2,FALSE)="OUI",U$3,IF(HLOOKUP(U$9,'Feuille1-Catégories'!$C$1:$G$3,3,FALSE)="OUI",OFFSET(U$3,MOD(QUOTIENT(ROW()-ROW($A$20),'Feuille1-Catégories'!$B$6/U$6),U$5),0),IF(MOD($A426-1-U$10,'Feuille1-Catégories'!$F$5+1)=0,U$3,""))),"")</f>
        <v/>
      </c>
      <c r="V426" s="29" t="str">
        <f ca="1">IF(AND($A426&lt;&gt;"",V$9&lt;&gt;""),IF(HLOOKUP(V$9,'Feuille1-Catégories'!$C$1:$G$2,2,FALSE)="OUI",V$3,IF(HLOOKUP(V$9,'Feuille1-Catégories'!$C$1:$G$3,3,FALSE)="OUI",OFFSET(V$3,MOD(QUOTIENT(ROW()-ROW($A$20),'Feuille1-Catégories'!$B$6/V$6),V$5),0),IF(MOD($A426-1-V$10,'Feuille1-Catégories'!$F$5+1)=0,V$3,""))),"")</f>
        <v/>
      </c>
      <c r="W426" s="29" t="str">
        <f ca="1">IF(AND($A426&lt;&gt;"",W$9&lt;&gt;""),IF(HLOOKUP(W$9,'Feuille1-Catégories'!$C$1:$G$2,2,FALSE)="OUI",W$3,IF(HLOOKUP(W$9,'Feuille1-Catégories'!$C$1:$G$3,3,FALSE)="OUI",OFFSET(W$3,MOD(QUOTIENT(ROW()-ROW($A$20),'Feuille1-Catégories'!$B$6/W$6),W$5),0),IF(MOD($A426-1-W$10,'Feuille1-Catégories'!$F$5+1)=0,W$3,""))),"")</f>
        <v/>
      </c>
      <c r="X426" s="29" t="str">
        <f ca="1">IF(AND($A426&lt;&gt;"",X$9&lt;&gt;""),IF(HLOOKUP(X$9,'Feuille1-Catégories'!$C$1:$G$2,2,FALSE)="OUI",X$3,IF(HLOOKUP(X$9,'Feuille1-Catégories'!$C$1:$G$3,3,FALSE)="OUI",OFFSET(X$3,MOD(QUOTIENT(ROW()-ROW($A$20),'Feuille1-Catégories'!$B$6/X$6),X$5),0),IF(MOD($A426-1-X$10,'Feuille1-Catégories'!$F$5+1)=0,X$3,""))),"")</f>
        <v/>
      </c>
      <c r="Y426" s="29" t="str">
        <f ca="1">IF(AND($A426&lt;&gt;"",Y$9&lt;&gt;""),IF(HLOOKUP(Y$9,'Feuille1-Catégories'!$C$1:$G$2,2,FALSE)="OUI",Y$3,IF(HLOOKUP(Y$9,'Feuille1-Catégories'!$C$1:$G$3,3,FALSE)="OUI",OFFSET(Y$3,MOD(QUOTIENT(ROW()-ROW($A$20),'Feuille1-Catégories'!$B$6/Y$6),Y$5),0),IF(MOD($A426-1-Y$10,'Feuille1-Catégories'!$F$5+1)=0,Y$3,""))),"")</f>
        <v/>
      </c>
      <c r="Z426" s="29" t="str">
        <f ca="1">IF(AND($A426&lt;&gt;"",Z$9&lt;&gt;""),IF(HLOOKUP(Z$9,'Feuille1-Catégories'!$C$1:$G$2,2,FALSE)="OUI",Z$3,IF(HLOOKUP(Z$9,'Feuille1-Catégories'!$C$1:$G$3,3,FALSE)="OUI",OFFSET(Z$3,MOD(QUOTIENT(ROW()-ROW($A$20),'Feuille1-Catégories'!$B$6/Z$6),Z$5),0),IF(MOD($A426-1-Z$10,'Feuille1-Catégories'!$F$5+1)=0,Z$3,""))),"")</f>
        <v/>
      </c>
    </row>
    <row r="427" spans="1:26" ht="17" x14ac:dyDescent="0.2">
      <c r="A427" s="21" t="str">
        <f>IF('Feuille2-Prix de vente'!A427&lt;&gt;"",'Feuille2-Prix de vente'!A427,"")</f>
        <v/>
      </c>
      <c r="B427" s="33" t="str">
        <f>IF('Feuille2-Prix de vente'!B427&lt;&gt;"",'Feuille2-Prix de vente'!B427,"")</f>
        <v/>
      </c>
      <c r="C427" s="10" t="str">
        <f>IF('Feuille2-Prix de vente'!C427&lt;&gt;"",'Feuille2-Prix de vente'!C427,"")</f>
        <v/>
      </c>
      <c r="D427" s="10" t="str">
        <f t="shared" si="6"/>
        <v/>
      </c>
      <c r="E427" s="10" t="str">
        <f>IF('Feuille2-Prix de vente'!E427&lt;&gt;"",'Feuille2-Prix de vente'!E427,"")</f>
        <v/>
      </c>
      <c r="F427" s="29" t="str">
        <f ca="1">IF(AND($A427&lt;&gt;"",F$9&lt;&gt;""),IF(HLOOKUP(F$9,'Feuille1-Catégories'!$C$1:$G$2,2,FALSE)="OUI",F$3,IF(HLOOKUP(F$9,'Feuille1-Catégories'!$C$1:$G$3,3,FALSE)="OUI",OFFSET(F$3,MOD(QUOTIENT(ROW()-ROW($A$20),'Feuille1-Catégories'!$B$6/F$6),F$5),0),IF(MOD($A427-1-F$10,'Feuille1-Catégories'!$F$5+1)=0,F$3,""))),"")</f>
        <v/>
      </c>
      <c r="G427" s="29" t="str">
        <f ca="1">IF(AND($A427&lt;&gt;"",G$9&lt;&gt;""),IF(HLOOKUP(G$9,'Feuille1-Catégories'!$C$1:$G$2,2,FALSE)="OUI",G$3,IF(HLOOKUP(G$9,'Feuille1-Catégories'!$C$1:$G$3,3,FALSE)="OUI",OFFSET(G$3,MOD(QUOTIENT(ROW()-ROW($A$20),'Feuille1-Catégories'!$B$6/G$6),G$5),0),IF(MOD($A427-1-G$10,'Feuille1-Catégories'!$F$5+1)=0,G$3,""))),"")</f>
        <v/>
      </c>
      <c r="H427" s="29" t="str">
        <f ca="1">IF(AND($A427&lt;&gt;"",H$9&lt;&gt;""),IF(HLOOKUP(H$9,'Feuille1-Catégories'!$C$1:$G$2,2,FALSE)="OUI",H$3,IF(HLOOKUP(H$9,'Feuille1-Catégories'!$C$1:$G$3,3,FALSE)="OUI",OFFSET(H$3,MOD(QUOTIENT(ROW()-ROW($A$20),'Feuille1-Catégories'!$B$6/H$6),H$5),0),IF(MOD($A427-1-H$10,'Feuille1-Catégories'!$F$5+1)=0,H$3,""))),"")</f>
        <v/>
      </c>
      <c r="I427" s="29" t="str">
        <f ca="1">IF(AND($A427&lt;&gt;"",I$9&lt;&gt;""),IF(HLOOKUP(I$9,'Feuille1-Catégories'!$C$1:$G$2,2,FALSE)="OUI",I$3,IF(HLOOKUP(I$9,'Feuille1-Catégories'!$C$1:$G$3,3,FALSE)="OUI",OFFSET(I$3,MOD(QUOTIENT(ROW()-ROW($A$20),'Feuille1-Catégories'!$B$6/I$6),I$5),0),IF(MOD($A427-1-I$10,'Feuille1-Catégories'!$F$5+1)=0,I$3,""))),"")</f>
        <v/>
      </c>
      <c r="J427" s="29" t="str">
        <f ca="1">IF(AND($A427&lt;&gt;"",J$9&lt;&gt;""),IF(HLOOKUP(J$9,'Feuille1-Catégories'!$C$1:$G$2,2,FALSE)="OUI",J$3,IF(HLOOKUP(J$9,'Feuille1-Catégories'!$C$1:$G$3,3,FALSE)="OUI",OFFSET(J$3,MOD(QUOTIENT(ROW()-ROW($A$20),'Feuille1-Catégories'!$B$6/J$6),J$5),0),IF(MOD($A427-1-J$10,'Feuille1-Catégories'!$F$5+1)=0,J$3,""))),"")</f>
        <v/>
      </c>
      <c r="K427" s="29" t="str">
        <f ca="1">IF(AND($A427&lt;&gt;"",K$9&lt;&gt;""),IF(HLOOKUP(K$9,'Feuille1-Catégories'!$C$1:$G$2,2,FALSE)="OUI",K$3,IF(HLOOKUP(K$9,'Feuille1-Catégories'!$C$1:$G$3,3,FALSE)="OUI",OFFSET(K$3,MOD(QUOTIENT(ROW()-ROW($A$20),'Feuille1-Catégories'!$B$6/K$6),K$5),0),IF(MOD($A427-1-K$10,'Feuille1-Catégories'!$F$5+1)=0,K$3,""))),"")</f>
        <v/>
      </c>
      <c r="L427" s="29" t="str">
        <f ca="1">IF(AND($A427&lt;&gt;"",L$9&lt;&gt;""),IF(HLOOKUP(L$9,'Feuille1-Catégories'!$C$1:$G$2,2,FALSE)="OUI",L$3,IF(HLOOKUP(L$9,'Feuille1-Catégories'!$C$1:$G$3,3,FALSE)="OUI",OFFSET(L$3,MOD(QUOTIENT(ROW()-ROW($A$20),'Feuille1-Catégories'!$B$6/L$6),L$5),0),IF(MOD($A427-1-L$10,'Feuille1-Catégories'!$F$5+1)=0,L$3,""))),"")</f>
        <v/>
      </c>
      <c r="M427" s="29" t="str">
        <f ca="1">IF(AND($A427&lt;&gt;"",M$9&lt;&gt;""),IF(HLOOKUP(M$9,'Feuille1-Catégories'!$C$1:$G$2,2,FALSE)="OUI",M$3,IF(HLOOKUP(M$9,'Feuille1-Catégories'!$C$1:$G$3,3,FALSE)="OUI",OFFSET(M$3,MOD(QUOTIENT(ROW()-ROW($A$20),'Feuille1-Catégories'!$B$6/M$6),M$5),0),IF(MOD($A427-1-M$10,'Feuille1-Catégories'!$F$5+1)=0,M$3,""))),"")</f>
        <v/>
      </c>
      <c r="N427" s="29" t="str">
        <f ca="1">IF(AND($A427&lt;&gt;"",N$9&lt;&gt;""),IF(HLOOKUP(N$9,'Feuille1-Catégories'!$C$1:$G$2,2,FALSE)="OUI",N$3,IF(HLOOKUP(N$9,'Feuille1-Catégories'!$C$1:$G$3,3,FALSE)="OUI",OFFSET(N$3,MOD(QUOTIENT(ROW()-ROW($A$20),'Feuille1-Catégories'!$B$6/N$6),N$5),0),IF(MOD($A427-1-N$10,'Feuille1-Catégories'!$F$5+1)=0,N$3,""))),"")</f>
        <v/>
      </c>
      <c r="O427" s="29" t="str">
        <f ca="1">IF(AND($A427&lt;&gt;"",O$9&lt;&gt;""),IF(HLOOKUP(O$9,'Feuille1-Catégories'!$C$1:$G$2,2,FALSE)="OUI",O$3,IF(HLOOKUP(O$9,'Feuille1-Catégories'!$C$1:$G$3,3,FALSE)="OUI",OFFSET(O$3,MOD(QUOTIENT(ROW()-ROW($A$20),'Feuille1-Catégories'!$B$6/O$6),O$5),0),IF(MOD($A427-1-O$10,'Feuille1-Catégories'!$F$5+1)=0,O$3,""))),"")</f>
        <v/>
      </c>
      <c r="P427" s="29" t="str">
        <f ca="1">IF(AND($A427&lt;&gt;"",P$9&lt;&gt;""),IF(HLOOKUP(P$9,'Feuille1-Catégories'!$C$1:$G$2,2,FALSE)="OUI",P$3,IF(HLOOKUP(P$9,'Feuille1-Catégories'!$C$1:$G$3,3,FALSE)="OUI",OFFSET(P$3,MOD(QUOTIENT(ROW()-ROW($A$20),'Feuille1-Catégories'!$B$6/P$6),P$5),0),IF(MOD($A427-1-P$10,'Feuille1-Catégories'!$F$5+1)=0,P$3,""))),"")</f>
        <v/>
      </c>
      <c r="Q427" s="29" t="str">
        <f ca="1">IF(AND($A427&lt;&gt;"",Q$9&lt;&gt;""),IF(HLOOKUP(Q$9,'Feuille1-Catégories'!$C$1:$G$2,2,FALSE)="OUI",Q$3,IF(HLOOKUP(Q$9,'Feuille1-Catégories'!$C$1:$G$3,3,FALSE)="OUI",OFFSET(Q$3,MOD(QUOTIENT(ROW()-ROW($A$20),'Feuille1-Catégories'!$B$6/Q$6),Q$5),0),IF(MOD($A427-1-Q$10,'Feuille1-Catégories'!$F$5+1)=0,Q$3,""))),"")</f>
        <v/>
      </c>
      <c r="R427" s="29" t="str">
        <f ca="1">IF(AND($A427&lt;&gt;"",R$9&lt;&gt;""),IF(HLOOKUP(R$9,'Feuille1-Catégories'!$C$1:$G$2,2,FALSE)="OUI",R$3,IF(HLOOKUP(R$9,'Feuille1-Catégories'!$C$1:$G$3,3,FALSE)="OUI",OFFSET(R$3,MOD(QUOTIENT(ROW()-ROW($A$20),'Feuille1-Catégories'!$B$6/R$6),R$5),0),IF(MOD($A427-1-R$10,'Feuille1-Catégories'!$F$5+1)=0,R$3,""))),"")</f>
        <v/>
      </c>
      <c r="S427" s="29" t="str">
        <f ca="1">IF(AND($A427&lt;&gt;"",S$9&lt;&gt;""),IF(HLOOKUP(S$9,'Feuille1-Catégories'!$C$1:$G$2,2,FALSE)="OUI",S$3,IF(HLOOKUP(S$9,'Feuille1-Catégories'!$C$1:$G$3,3,FALSE)="OUI",OFFSET(S$3,MOD(QUOTIENT(ROW()-ROW($A$20),'Feuille1-Catégories'!$B$6/S$6),S$5),0),IF(MOD($A427-1-S$10,'Feuille1-Catégories'!$F$5+1)=0,S$3,""))),"")</f>
        <v/>
      </c>
      <c r="T427" s="29" t="str">
        <f ca="1">IF(AND($A427&lt;&gt;"",T$9&lt;&gt;""),IF(HLOOKUP(T$9,'Feuille1-Catégories'!$C$1:$G$2,2,FALSE)="OUI",T$3,IF(HLOOKUP(T$9,'Feuille1-Catégories'!$C$1:$G$3,3,FALSE)="OUI",OFFSET(T$3,MOD(QUOTIENT(ROW()-ROW($A$20),'Feuille1-Catégories'!$B$6/T$6),T$5),0),IF(MOD($A427-1-T$10,'Feuille1-Catégories'!$F$5+1)=0,T$3,""))),"")</f>
        <v/>
      </c>
      <c r="U427" s="29" t="str">
        <f ca="1">IF(AND($A427&lt;&gt;"",U$9&lt;&gt;""),IF(HLOOKUP(U$9,'Feuille1-Catégories'!$C$1:$G$2,2,FALSE)="OUI",U$3,IF(HLOOKUP(U$9,'Feuille1-Catégories'!$C$1:$G$3,3,FALSE)="OUI",OFFSET(U$3,MOD(QUOTIENT(ROW()-ROW($A$20),'Feuille1-Catégories'!$B$6/U$6),U$5),0),IF(MOD($A427-1-U$10,'Feuille1-Catégories'!$F$5+1)=0,U$3,""))),"")</f>
        <v/>
      </c>
      <c r="V427" s="29" t="str">
        <f ca="1">IF(AND($A427&lt;&gt;"",V$9&lt;&gt;""),IF(HLOOKUP(V$9,'Feuille1-Catégories'!$C$1:$G$2,2,FALSE)="OUI",V$3,IF(HLOOKUP(V$9,'Feuille1-Catégories'!$C$1:$G$3,3,FALSE)="OUI",OFFSET(V$3,MOD(QUOTIENT(ROW()-ROW($A$20),'Feuille1-Catégories'!$B$6/V$6),V$5),0),IF(MOD($A427-1-V$10,'Feuille1-Catégories'!$F$5+1)=0,V$3,""))),"")</f>
        <v/>
      </c>
      <c r="W427" s="29" t="str">
        <f ca="1">IF(AND($A427&lt;&gt;"",W$9&lt;&gt;""),IF(HLOOKUP(W$9,'Feuille1-Catégories'!$C$1:$G$2,2,FALSE)="OUI",W$3,IF(HLOOKUP(W$9,'Feuille1-Catégories'!$C$1:$G$3,3,FALSE)="OUI",OFFSET(W$3,MOD(QUOTIENT(ROW()-ROW($A$20),'Feuille1-Catégories'!$B$6/W$6),W$5),0),IF(MOD($A427-1-W$10,'Feuille1-Catégories'!$F$5+1)=0,W$3,""))),"")</f>
        <v/>
      </c>
      <c r="X427" s="29" t="str">
        <f ca="1">IF(AND($A427&lt;&gt;"",X$9&lt;&gt;""),IF(HLOOKUP(X$9,'Feuille1-Catégories'!$C$1:$G$2,2,FALSE)="OUI",X$3,IF(HLOOKUP(X$9,'Feuille1-Catégories'!$C$1:$G$3,3,FALSE)="OUI",OFFSET(X$3,MOD(QUOTIENT(ROW()-ROW($A$20),'Feuille1-Catégories'!$B$6/X$6),X$5),0),IF(MOD($A427-1-X$10,'Feuille1-Catégories'!$F$5+1)=0,X$3,""))),"")</f>
        <v/>
      </c>
      <c r="Y427" s="29" t="str">
        <f ca="1">IF(AND($A427&lt;&gt;"",Y$9&lt;&gt;""),IF(HLOOKUP(Y$9,'Feuille1-Catégories'!$C$1:$G$2,2,FALSE)="OUI",Y$3,IF(HLOOKUP(Y$9,'Feuille1-Catégories'!$C$1:$G$3,3,FALSE)="OUI",OFFSET(Y$3,MOD(QUOTIENT(ROW()-ROW($A$20),'Feuille1-Catégories'!$B$6/Y$6),Y$5),0),IF(MOD($A427-1-Y$10,'Feuille1-Catégories'!$F$5+1)=0,Y$3,""))),"")</f>
        <v/>
      </c>
      <c r="Z427" s="29" t="str">
        <f ca="1">IF(AND($A427&lt;&gt;"",Z$9&lt;&gt;""),IF(HLOOKUP(Z$9,'Feuille1-Catégories'!$C$1:$G$2,2,FALSE)="OUI",Z$3,IF(HLOOKUP(Z$9,'Feuille1-Catégories'!$C$1:$G$3,3,FALSE)="OUI",OFFSET(Z$3,MOD(QUOTIENT(ROW()-ROW($A$20),'Feuille1-Catégories'!$B$6/Z$6),Z$5),0),IF(MOD($A427-1-Z$10,'Feuille1-Catégories'!$F$5+1)=0,Z$3,""))),"")</f>
        <v/>
      </c>
    </row>
    <row r="428" spans="1:26" ht="17" x14ac:dyDescent="0.2">
      <c r="A428" s="21" t="str">
        <f>IF('Feuille2-Prix de vente'!A428&lt;&gt;"",'Feuille2-Prix de vente'!A428,"")</f>
        <v/>
      </c>
      <c r="B428" s="33" t="str">
        <f>IF('Feuille2-Prix de vente'!B428&lt;&gt;"",'Feuille2-Prix de vente'!B428,"")</f>
        <v/>
      </c>
      <c r="C428" s="10" t="str">
        <f>IF('Feuille2-Prix de vente'!C428&lt;&gt;"",'Feuille2-Prix de vente'!C428,"")</f>
        <v/>
      </c>
      <c r="D428" s="10" t="str">
        <f t="shared" si="6"/>
        <v/>
      </c>
      <c r="E428" s="10" t="str">
        <f>IF('Feuille2-Prix de vente'!E428&lt;&gt;"",'Feuille2-Prix de vente'!E428,"")</f>
        <v/>
      </c>
      <c r="F428" s="29" t="str">
        <f ca="1">IF(AND($A428&lt;&gt;"",F$9&lt;&gt;""),IF(HLOOKUP(F$9,'Feuille1-Catégories'!$C$1:$G$2,2,FALSE)="OUI",F$3,IF(HLOOKUP(F$9,'Feuille1-Catégories'!$C$1:$G$3,3,FALSE)="OUI",OFFSET(F$3,MOD(QUOTIENT(ROW()-ROW($A$20),'Feuille1-Catégories'!$B$6/F$6),F$5),0),IF(MOD($A428-1-F$10,'Feuille1-Catégories'!$F$5+1)=0,F$3,""))),"")</f>
        <v/>
      </c>
      <c r="G428" s="29" t="str">
        <f ca="1">IF(AND($A428&lt;&gt;"",G$9&lt;&gt;""),IF(HLOOKUP(G$9,'Feuille1-Catégories'!$C$1:$G$2,2,FALSE)="OUI",G$3,IF(HLOOKUP(G$9,'Feuille1-Catégories'!$C$1:$G$3,3,FALSE)="OUI",OFFSET(G$3,MOD(QUOTIENT(ROW()-ROW($A$20),'Feuille1-Catégories'!$B$6/G$6),G$5),0),IF(MOD($A428-1-G$10,'Feuille1-Catégories'!$F$5+1)=0,G$3,""))),"")</f>
        <v/>
      </c>
      <c r="H428" s="29" t="str">
        <f ca="1">IF(AND($A428&lt;&gt;"",H$9&lt;&gt;""),IF(HLOOKUP(H$9,'Feuille1-Catégories'!$C$1:$G$2,2,FALSE)="OUI",H$3,IF(HLOOKUP(H$9,'Feuille1-Catégories'!$C$1:$G$3,3,FALSE)="OUI",OFFSET(H$3,MOD(QUOTIENT(ROW()-ROW($A$20),'Feuille1-Catégories'!$B$6/H$6),H$5),0),IF(MOD($A428-1-H$10,'Feuille1-Catégories'!$F$5+1)=0,H$3,""))),"")</f>
        <v/>
      </c>
      <c r="I428" s="29" t="str">
        <f ca="1">IF(AND($A428&lt;&gt;"",I$9&lt;&gt;""),IF(HLOOKUP(I$9,'Feuille1-Catégories'!$C$1:$G$2,2,FALSE)="OUI",I$3,IF(HLOOKUP(I$9,'Feuille1-Catégories'!$C$1:$G$3,3,FALSE)="OUI",OFFSET(I$3,MOD(QUOTIENT(ROW()-ROW($A$20),'Feuille1-Catégories'!$B$6/I$6),I$5),0),IF(MOD($A428-1-I$10,'Feuille1-Catégories'!$F$5+1)=0,I$3,""))),"")</f>
        <v/>
      </c>
      <c r="J428" s="29" t="str">
        <f ca="1">IF(AND($A428&lt;&gt;"",J$9&lt;&gt;""),IF(HLOOKUP(J$9,'Feuille1-Catégories'!$C$1:$G$2,2,FALSE)="OUI",J$3,IF(HLOOKUP(J$9,'Feuille1-Catégories'!$C$1:$G$3,3,FALSE)="OUI",OFFSET(J$3,MOD(QUOTIENT(ROW()-ROW($A$20),'Feuille1-Catégories'!$B$6/J$6),J$5),0),IF(MOD($A428-1-J$10,'Feuille1-Catégories'!$F$5+1)=0,J$3,""))),"")</f>
        <v/>
      </c>
      <c r="K428" s="29" t="str">
        <f ca="1">IF(AND($A428&lt;&gt;"",K$9&lt;&gt;""),IF(HLOOKUP(K$9,'Feuille1-Catégories'!$C$1:$G$2,2,FALSE)="OUI",K$3,IF(HLOOKUP(K$9,'Feuille1-Catégories'!$C$1:$G$3,3,FALSE)="OUI",OFFSET(K$3,MOD(QUOTIENT(ROW()-ROW($A$20),'Feuille1-Catégories'!$B$6/K$6),K$5),0),IF(MOD($A428-1-K$10,'Feuille1-Catégories'!$F$5+1)=0,K$3,""))),"")</f>
        <v/>
      </c>
      <c r="L428" s="29" t="str">
        <f ca="1">IF(AND($A428&lt;&gt;"",L$9&lt;&gt;""),IF(HLOOKUP(L$9,'Feuille1-Catégories'!$C$1:$G$2,2,FALSE)="OUI",L$3,IF(HLOOKUP(L$9,'Feuille1-Catégories'!$C$1:$G$3,3,FALSE)="OUI",OFFSET(L$3,MOD(QUOTIENT(ROW()-ROW($A$20),'Feuille1-Catégories'!$B$6/L$6),L$5),0),IF(MOD($A428-1-L$10,'Feuille1-Catégories'!$F$5+1)=0,L$3,""))),"")</f>
        <v/>
      </c>
      <c r="M428" s="29" t="str">
        <f ca="1">IF(AND($A428&lt;&gt;"",M$9&lt;&gt;""),IF(HLOOKUP(M$9,'Feuille1-Catégories'!$C$1:$G$2,2,FALSE)="OUI",M$3,IF(HLOOKUP(M$9,'Feuille1-Catégories'!$C$1:$G$3,3,FALSE)="OUI",OFFSET(M$3,MOD(QUOTIENT(ROW()-ROW($A$20),'Feuille1-Catégories'!$B$6/M$6),M$5),0),IF(MOD($A428-1-M$10,'Feuille1-Catégories'!$F$5+1)=0,M$3,""))),"")</f>
        <v/>
      </c>
      <c r="N428" s="29" t="str">
        <f ca="1">IF(AND($A428&lt;&gt;"",N$9&lt;&gt;""),IF(HLOOKUP(N$9,'Feuille1-Catégories'!$C$1:$G$2,2,FALSE)="OUI",N$3,IF(HLOOKUP(N$9,'Feuille1-Catégories'!$C$1:$G$3,3,FALSE)="OUI",OFFSET(N$3,MOD(QUOTIENT(ROW()-ROW($A$20),'Feuille1-Catégories'!$B$6/N$6),N$5),0),IF(MOD($A428-1-N$10,'Feuille1-Catégories'!$F$5+1)=0,N$3,""))),"")</f>
        <v/>
      </c>
      <c r="O428" s="29" t="str">
        <f ca="1">IF(AND($A428&lt;&gt;"",O$9&lt;&gt;""),IF(HLOOKUP(O$9,'Feuille1-Catégories'!$C$1:$G$2,2,FALSE)="OUI",O$3,IF(HLOOKUP(O$9,'Feuille1-Catégories'!$C$1:$G$3,3,FALSE)="OUI",OFFSET(O$3,MOD(QUOTIENT(ROW()-ROW($A$20),'Feuille1-Catégories'!$B$6/O$6),O$5),0),IF(MOD($A428-1-O$10,'Feuille1-Catégories'!$F$5+1)=0,O$3,""))),"")</f>
        <v/>
      </c>
      <c r="P428" s="29" t="str">
        <f ca="1">IF(AND($A428&lt;&gt;"",P$9&lt;&gt;""),IF(HLOOKUP(P$9,'Feuille1-Catégories'!$C$1:$G$2,2,FALSE)="OUI",P$3,IF(HLOOKUP(P$9,'Feuille1-Catégories'!$C$1:$G$3,3,FALSE)="OUI",OFFSET(P$3,MOD(QUOTIENT(ROW()-ROW($A$20),'Feuille1-Catégories'!$B$6/P$6),P$5),0),IF(MOD($A428-1-P$10,'Feuille1-Catégories'!$F$5+1)=0,P$3,""))),"")</f>
        <v/>
      </c>
      <c r="Q428" s="29" t="str">
        <f ca="1">IF(AND($A428&lt;&gt;"",Q$9&lt;&gt;""),IF(HLOOKUP(Q$9,'Feuille1-Catégories'!$C$1:$G$2,2,FALSE)="OUI",Q$3,IF(HLOOKUP(Q$9,'Feuille1-Catégories'!$C$1:$G$3,3,FALSE)="OUI",OFFSET(Q$3,MOD(QUOTIENT(ROW()-ROW($A$20),'Feuille1-Catégories'!$B$6/Q$6),Q$5),0),IF(MOD($A428-1-Q$10,'Feuille1-Catégories'!$F$5+1)=0,Q$3,""))),"")</f>
        <v/>
      </c>
      <c r="R428" s="29" t="str">
        <f ca="1">IF(AND($A428&lt;&gt;"",R$9&lt;&gt;""),IF(HLOOKUP(R$9,'Feuille1-Catégories'!$C$1:$G$2,2,FALSE)="OUI",R$3,IF(HLOOKUP(R$9,'Feuille1-Catégories'!$C$1:$G$3,3,FALSE)="OUI",OFFSET(R$3,MOD(QUOTIENT(ROW()-ROW($A$20),'Feuille1-Catégories'!$B$6/R$6),R$5),0),IF(MOD($A428-1-R$10,'Feuille1-Catégories'!$F$5+1)=0,R$3,""))),"")</f>
        <v/>
      </c>
      <c r="S428" s="29" t="str">
        <f ca="1">IF(AND($A428&lt;&gt;"",S$9&lt;&gt;""),IF(HLOOKUP(S$9,'Feuille1-Catégories'!$C$1:$G$2,2,FALSE)="OUI",S$3,IF(HLOOKUP(S$9,'Feuille1-Catégories'!$C$1:$G$3,3,FALSE)="OUI",OFFSET(S$3,MOD(QUOTIENT(ROW()-ROW($A$20),'Feuille1-Catégories'!$B$6/S$6),S$5),0),IF(MOD($A428-1-S$10,'Feuille1-Catégories'!$F$5+1)=0,S$3,""))),"")</f>
        <v/>
      </c>
      <c r="T428" s="29" t="str">
        <f ca="1">IF(AND($A428&lt;&gt;"",T$9&lt;&gt;""),IF(HLOOKUP(T$9,'Feuille1-Catégories'!$C$1:$G$2,2,FALSE)="OUI",T$3,IF(HLOOKUP(T$9,'Feuille1-Catégories'!$C$1:$G$3,3,FALSE)="OUI",OFFSET(T$3,MOD(QUOTIENT(ROW()-ROW($A$20),'Feuille1-Catégories'!$B$6/T$6),T$5),0),IF(MOD($A428-1-T$10,'Feuille1-Catégories'!$F$5+1)=0,T$3,""))),"")</f>
        <v/>
      </c>
      <c r="U428" s="29" t="str">
        <f ca="1">IF(AND($A428&lt;&gt;"",U$9&lt;&gt;""),IF(HLOOKUP(U$9,'Feuille1-Catégories'!$C$1:$G$2,2,FALSE)="OUI",U$3,IF(HLOOKUP(U$9,'Feuille1-Catégories'!$C$1:$G$3,3,FALSE)="OUI",OFFSET(U$3,MOD(QUOTIENT(ROW()-ROW($A$20),'Feuille1-Catégories'!$B$6/U$6),U$5),0),IF(MOD($A428-1-U$10,'Feuille1-Catégories'!$F$5+1)=0,U$3,""))),"")</f>
        <v/>
      </c>
      <c r="V428" s="29" t="str">
        <f ca="1">IF(AND($A428&lt;&gt;"",V$9&lt;&gt;""),IF(HLOOKUP(V$9,'Feuille1-Catégories'!$C$1:$G$2,2,FALSE)="OUI",V$3,IF(HLOOKUP(V$9,'Feuille1-Catégories'!$C$1:$G$3,3,FALSE)="OUI",OFFSET(V$3,MOD(QUOTIENT(ROW()-ROW($A$20),'Feuille1-Catégories'!$B$6/V$6),V$5),0),IF(MOD($A428-1-V$10,'Feuille1-Catégories'!$F$5+1)=0,V$3,""))),"")</f>
        <v/>
      </c>
      <c r="W428" s="29" t="str">
        <f ca="1">IF(AND($A428&lt;&gt;"",W$9&lt;&gt;""),IF(HLOOKUP(W$9,'Feuille1-Catégories'!$C$1:$G$2,2,FALSE)="OUI",W$3,IF(HLOOKUP(W$9,'Feuille1-Catégories'!$C$1:$G$3,3,FALSE)="OUI",OFFSET(W$3,MOD(QUOTIENT(ROW()-ROW($A$20),'Feuille1-Catégories'!$B$6/W$6),W$5),0),IF(MOD($A428-1-W$10,'Feuille1-Catégories'!$F$5+1)=0,W$3,""))),"")</f>
        <v/>
      </c>
      <c r="X428" s="29" t="str">
        <f ca="1">IF(AND($A428&lt;&gt;"",X$9&lt;&gt;""),IF(HLOOKUP(X$9,'Feuille1-Catégories'!$C$1:$G$2,2,FALSE)="OUI",X$3,IF(HLOOKUP(X$9,'Feuille1-Catégories'!$C$1:$G$3,3,FALSE)="OUI",OFFSET(X$3,MOD(QUOTIENT(ROW()-ROW($A$20),'Feuille1-Catégories'!$B$6/X$6),X$5),0),IF(MOD($A428-1-X$10,'Feuille1-Catégories'!$F$5+1)=0,X$3,""))),"")</f>
        <v/>
      </c>
      <c r="Y428" s="29" t="str">
        <f ca="1">IF(AND($A428&lt;&gt;"",Y$9&lt;&gt;""),IF(HLOOKUP(Y$9,'Feuille1-Catégories'!$C$1:$G$2,2,FALSE)="OUI",Y$3,IF(HLOOKUP(Y$9,'Feuille1-Catégories'!$C$1:$G$3,3,FALSE)="OUI",OFFSET(Y$3,MOD(QUOTIENT(ROW()-ROW($A$20),'Feuille1-Catégories'!$B$6/Y$6),Y$5),0),IF(MOD($A428-1-Y$10,'Feuille1-Catégories'!$F$5+1)=0,Y$3,""))),"")</f>
        <v/>
      </c>
      <c r="Z428" s="29" t="str">
        <f ca="1">IF(AND($A428&lt;&gt;"",Z$9&lt;&gt;""),IF(HLOOKUP(Z$9,'Feuille1-Catégories'!$C$1:$G$2,2,FALSE)="OUI",Z$3,IF(HLOOKUP(Z$9,'Feuille1-Catégories'!$C$1:$G$3,3,FALSE)="OUI",OFFSET(Z$3,MOD(QUOTIENT(ROW()-ROW($A$20),'Feuille1-Catégories'!$B$6/Z$6),Z$5),0),IF(MOD($A428-1-Z$10,'Feuille1-Catégories'!$F$5+1)=0,Z$3,""))),"")</f>
        <v/>
      </c>
    </row>
    <row r="429" spans="1:26" ht="17" x14ac:dyDescent="0.2">
      <c r="A429" s="21" t="str">
        <f>IF('Feuille2-Prix de vente'!A429&lt;&gt;"",'Feuille2-Prix de vente'!A429,"")</f>
        <v/>
      </c>
      <c r="B429" s="33" t="str">
        <f>IF('Feuille2-Prix de vente'!B429&lt;&gt;"",'Feuille2-Prix de vente'!B429,"")</f>
        <v/>
      </c>
      <c r="C429" s="10" t="str">
        <f>IF('Feuille2-Prix de vente'!C429&lt;&gt;"",'Feuille2-Prix de vente'!C429,"")</f>
        <v/>
      </c>
      <c r="D429" s="10" t="str">
        <f t="shared" si="6"/>
        <v/>
      </c>
      <c r="E429" s="10" t="str">
        <f>IF('Feuille2-Prix de vente'!E429&lt;&gt;"",'Feuille2-Prix de vente'!E429,"")</f>
        <v/>
      </c>
      <c r="F429" s="29" t="str">
        <f ca="1">IF(AND($A429&lt;&gt;"",F$9&lt;&gt;""),IF(HLOOKUP(F$9,'Feuille1-Catégories'!$C$1:$G$2,2,FALSE)="OUI",F$3,IF(HLOOKUP(F$9,'Feuille1-Catégories'!$C$1:$G$3,3,FALSE)="OUI",OFFSET(F$3,MOD(QUOTIENT(ROW()-ROW($A$20),'Feuille1-Catégories'!$B$6/F$6),F$5),0),IF(MOD($A429-1-F$10,'Feuille1-Catégories'!$F$5+1)=0,F$3,""))),"")</f>
        <v/>
      </c>
      <c r="G429" s="29" t="str">
        <f ca="1">IF(AND($A429&lt;&gt;"",G$9&lt;&gt;""),IF(HLOOKUP(G$9,'Feuille1-Catégories'!$C$1:$G$2,2,FALSE)="OUI",G$3,IF(HLOOKUP(G$9,'Feuille1-Catégories'!$C$1:$G$3,3,FALSE)="OUI",OFFSET(G$3,MOD(QUOTIENT(ROW()-ROW($A$20),'Feuille1-Catégories'!$B$6/G$6),G$5),0),IF(MOD($A429-1-G$10,'Feuille1-Catégories'!$F$5+1)=0,G$3,""))),"")</f>
        <v/>
      </c>
      <c r="H429" s="29" t="str">
        <f ca="1">IF(AND($A429&lt;&gt;"",H$9&lt;&gt;""),IF(HLOOKUP(H$9,'Feuille1-Catégories'!$C$1:$G$2,2,FALSE)="OUI",H$3,IF(HLOOKUP(H$9,'Feuille1-Catégories'!$C$1:$G$3,3,FALSE)="OUI",OFFSET(H$3,MOD(QUOTIENT(ROW()-ROW($A$20),'Feuille1-Catégories'!$B$6/H$6),H$5),0),IF(MOD($A429-1-H$10,'Feuille1-Catégories'!$F$5+1)=0,H$3,""))),"")</f>
        <v/>
      </c>
      <c r="I429" s="29" t="str">
        <f ca="1">IF(AND($A429&lt;&gt;"",I$9&lt;&gt;""),IF(HLOOKUP(I$9,'Feuille1-Catégories'!$C$1:$G$2,2,FALSE)="OUI",I$3,IF(HLOOKUP(I$9,'Feuille1-Catégories'!$C$1:$G$3,3,FALSE)="OUI",OFFSET(I$3,MOD(QUOTIENT(ROW()-ROW($A$20),'Feuille1-Catégories'!$B$6/I$6),I$5),0),IF(MOD($A429-1-I$10,'Feuille1-Catégories'!$F$5+1)=0,I$3,""))),"")</f>
        <v/>
      </c>
      <c r="J429" s="29" t="str">
        <f ca="1">IF(AND($A429&lt;&gt;"",J$9&lt;&gt;""),IF(HLOOKUP(J$9,'Feuille1-Catégories'!$C$1:$G$2,2,FALSE)="OUI",J$3,IF(HLOOKUP(J$9,'Feuille1-Catégories'!$C$1:$G$3,3,FALSE)="OUI",OFFSET(J$3,MOD(QUOTIENT(ROW()-ROW($A$20),'Feuille1-Catégories'!$B$6/J$6),J$5),0),IF(MOD($A429-1-J$10,'Feuille1-Catégories'!$F$5+1)=0,J$3,""))),"")</f>
        <v/>
      </c>
      <c r="K429" s="29" t="str">
        <f ca="1">IF(AND($A429&lt;&gt;"",K$9&lt;&gt;""),IF(HLOOKUP(K$9,'Feuille1-Catégories'!$C$1:$G$2,2,FALSE)="OUI",K$3,IF(HLOOKUP(K$9,'Feuille1-Catégories'!$C$1:$G$3,3,FALSE)="OUI",OFFSET(K$3,MOD(QUOTIENT(ROW()-ROW($A$20),'Feuille1-Catégories'!$B$6/K$6),K$5),0),IF(MOD($A429-1-K$10,'Feuille1-Catégories'!$F$5+1)=0,K$3,""))),"")</f>
        <v/>
      </c>
      <c r="L429" s="29" t="str">
        <f ca="1">IF(AND($A429&lt;&gt;"",L$9&lt;&gt;""),IF(HLOOKUP(L$9,'Feuille1-Catégories'!$C$1:$G$2,2,FALSE)="OUI",L$3,IF(HLOOKUP(L$9,'Feuille1-Catégories'!$C$1:$G$3,3,FALSE)="OUI",OFFSET(L$3,MOD(QUOTIENT(ROW()-ROW($A$20),'Feuille1-Catégories'!$B$6/L$6),L$5),0),IF(MOD($A429-1-L$10,'Feuille1-Catégories'!$F$5+1)=0,L$3,""))),"")</f>
        <v/>
      </c>
      <c r="M429" s="29" t="str">
        <f ca="1">IF(AND($A429&lt;&gt;"",M$9&lt;&gt;""),IF(HLOOKUP(M$9,'Feuille1-Catégories'!$C$1:$G$2,2,FALSE)="OUI",M$3,IF(HLOOKUP(M$9,'Feuille1-Catégories'!$C$1:$G$3,3,FALSE)="OUI",OFFSET(M$3,MOD(QUOTIENT(ROW()-ROW($A$20),'Feuille1-Catégories'!$B$6/M$6),M$5),0),IF(MOD($A429-1-M$10,'Feuille1-Catégories'!$F$5+1)=0,M$3,""))),"")</f>
        <v/>
      </c>
      <c r="N429" s="29" t="str">
        <f ca="1">IF(AND($A429&lt;&gt;"",N$9&lt;&gt;""),IF(HLOOKUP(N$9,'Feuille1-Catégories'!$C$1:$G$2,2,FALSE)="OUI",N$3,IF(HLOOKUP(N$9,'Feuille1-Catégories'!$C$1:$G$3,3,FALSE)="OUI",OFFSET(N$3,MOD(QUOTIENT(ROW()-ROW($A$20),'Feuille1-Catégories'!$B$6/N$6),N$5),0),IF(MOD($A429-1-N$10,'Feuille1-Catégories'!$F$5+1)=0,N$3,""))),"")</f>
        <v/>
      </c>
      <c r="O429" s="29" t="str">
        <f ca="1">IF(AND($A429&lt;&gt;"",O$9&lt;&gt;""),IF(HLOOKUP(O$9,'Feuille1-Catégories'!$C$1:$G$2,2,FALSE)="OUI",O$3,IF(HLOOKUP(O$9,'Feuille1-Catégories'!$C$1:$G$3,3,FALSE)="OUI",OFFSET(O$3,MOD(QUOTIENT(ROW()-ROW($A$20),'Feuille1-Catégories'!$B$6/O$6),O$5),0),IF(MOD($A429-1-O$10,'Feuille1-Catégories'!$F$5+1)=0,O$3,""))),"")</f>
        <v/>
      </c>
      <c r="P429" s="29" t="str">
        <f ca="1">IF(AND($A429&lt;&gt;"",P$9&lt;&gt;""),IF(HLOOKUP(P$9,'Feuille1-Catégories'!$C$1:$G$2,2,FALSE)="OUI",P$3,IF(HLOOKUP(P$9,'Feuille1-Catégories'!$C$1:$G$3,3,FALSE)="OUI",OFFSET(P$3,MOD(QUOTIENT(ROW()-ROW($A$20),'Feuille1-Catégories'!$B$6/P$6),P$5),0),IF(MOD($A429-1-P$10,'Feuille1-Catégories'!$F$5+1)=0,P$3,""))),"")</f>
        <v/>
      </c>
      <c r="Q429" s="29" t="str">
        <f ca="1">IF(AND($A429&lt;&gt;"",Q$9&lt;&gt;""),IF(HLOOKUP(Q$9,'Feuille1-Catégories'!$C$1:$G$2,2,FALSE)="OUI",Q$3,IF(HLOOKUP(Q$9,'Feuille1-Catégories'!$C$1:$G$3,3,FALSE)="OUI",OFFSET(Q$3,MOD(QUOTIENT(ROW()-ROW($A$20),'Feuille1-Catégories'!$B$6/Q$6),Q$5),0),IF(MOD($A429-1-Q$10,'Feuille1-Catégories'!$F$5+1)=0,Q$3,""))),"")</f>
        <v/>
      </c>
      <c r="R429" s="29" t="str">
        <f ca="1">IF(AND($A429&lt;&gt;"",R$9&lt;&gt;""),IF(HLOOKUP(R$9,'Feuille1-Catégories'!$C$1:$G$2,2,FALSE)="OUI",R$3,IF(HLOOKUP(R$9,'Feuille1-Catégories'!$C$1:$G$3,3,FALSE)="OUI",OFFSET(R$3,MOD(QUOTIENT(ROW()-ROW($A$20),'Feuille1-Catégories'!$B$6/R$6),R$5),0),IF(MOD($A429-1-R$10,'Feuille1-Catégories'!$F$5+1)=0,R$3,""))),"")</f>
        <v/>
      </c>
      <c r="S429" s="29" t="str">
        <f ca="1">IF(AND($A429&lt;&gt;"",S$9&lt;&gt;""),IF(HLOOKUP(S$9,'Feuille1-Catégories'!$C$1:$G$2,2,FALSE)="OUI",S$3,IF(HLOOKUP(S$9,'Feuille1-Catégories'!$C$1:$G$3,3,FALSE)="OUI",OFFSET(S$3,MOD(QUOTIENT(ROW()-ROW($A$20),'Feuille1-Catégories'!$B$6/S$6),S$5),0),IF(MOD($A429-1-S$10,'Feuille1-Catégories'!$F$5+1)=0,S$3,""))),"")</f>
        <v/>
      </c>
      <c r="T429" s="29" t="str">
        <f ca="1">IF(AND($A429&lt;&gt;"",T$9&lt;&gt;""),IF(HLOOKUP(T$9,'Feuille1-Catégories'!$C$1:$G$2,2,FALSE)="OUI",T$3,IF(HLOOKUP(T$9,'Feuille1-Catégories'!$C$1:$G$3,3,FALSE)="OUI",OFFSET(T$3,MOD(QUOTIENT(ROW()-ROW($A$20),'Feuille1-Catégories'!$B$6/T$6),T$5),0),IF(MOD($A429-1-T$10,'Feuille1-Catégories'!$F$5+1)=0,T$3,""))),"")</f>
        <v/>
      </c>
      <c r="U429" s="29" t="str">
        <f ca="1">IF(AND($A429&lt;&gt;"",U$9&lt;&gt;""),IF(HLOOKUP(U$9,'Feuille1-Catégories'!$C$1:$G$2,2,FALSE)="OUI",U$3,IF(HLOOKUP(U$9,'Feuille1-Catégories'!$C$1:$G$3,3,FALSE)="OUI",OFFSET(U$3,MOD(QUOTIENT(ROW()-ROW($A$20),'Feuille1-Catégories'!$B$6/U$6),U$5),0),IF(MOD($A429-1-U$10,'Feuille1-Catégories'!$F$5+1)=0,U$3,""))),"")</f>
        <v/>
      </c>
      <c r="V429" s="29" t="str">
        <f ca="1">IF(AND($A429&lt;&gt;"",V$9&lt;&gt;""),IF(HLOOKUP(V$9,'Feuille1-Catégories'!$C$1:$G$2,2,FALSE)="OUI",V$3,IF(HLOOKUP(V$9,'Feuille1-Catégories'!$C$1:$G$3,3,FALSE)="OUI",OFFSET(V$3,MOD(QUOTIENT(ROW()-ROW($A$20),'Feuille1-Catégories'!$B$6/V$6),V$5),0),IF(MOD($A429-1-V$10,'Feuille1-Catégories'!$F$5+1)=0,V$3,""))),"")</f>
        <v/>
      </c>
      <c r="W429" s="29" t="str">
        <f ca="1">IF(AND($A429&lt;&gt;"",W$9&lt;&gt;""),IF(HLOOKUP(W$9,'Feuille1-Catégories'!$C$1:$G$2,2,FALSE)="OUI",W$3,IF(HLOOKUP(W$9,'Feuille1-Catégories'!$C$1:$G$3,3,FALSE)="OUI",OFFSET(W$3,MOD(QUOTIENT(ROW()-ROW($A$20),'Feuille1-Catégories'!$B$6/W$6),W$5),0),IF(MOD($A429-1-W$10,'Feuille1-Catégories'!$F$5+1)=0,W$3,""))),"")</f>
        <v/>
      </c>
      <c r="X429" s="29" t="str">
        <f ca="1">IF(AND($A429&lt;&gt;"",X$9&lt;&gt;""),IF(HLOOKUP(X$9,'Feuille1-Catégories'!$C$1:$G$2,2,FALSE)="OUI",X$3,IF(HLOOKUP(X$9,'Feuille1-Catégories'!$C$1:$G$3,3,FALSE)="OUI",OFFSET(X$3,MOD(QUOTIENT(ROW()-ROW($A$20),'Feuille1-Catégories'!$B$6/X$6),X$5),0),IF(MOD($A429-1-X$10,'Feuille1-Catégories'!$F$5+1)=0,X$3,""))),"")</f>
        <v/>
      </c>
      <c r="Y429" s="29" t="str">
        <f ca="1">IF(AND($A429&lt;&gt;"",Y$9&lt;&gt;""),IF(HLOOKUP(Y$9,'Feuille1-Catégories'!$C$1:$G$2,2,FALSE)="OUI",Y$3,IF(HLOOKUP(Y$9,'Feuille1-Catégories'!$C$1:$G$3,3,FALSE)="OUI",OFFSET(Y$3,MOD(QUOTIENT(ROW()-ROW($A$20),'Feuille1-Catégories'!$B$6/Y$6),Y$5),0),IF(MOD($A429-1-Y$10,'Feuille1-Catégories'!$F$5+1)=0,Y$3,""))),"")</f>
        <v/>
      </c>
      <c r="Z429" s="29" t="str">
        <f ca="1">IF(AND($A429&lt;&gt;"",Z$9&lt;&gt;""),IF(HLOOKUP(Z$9,'Feuille1-Catégories'!$C$1:$G$2,2,FALSE)="OUI",Z$3,IF(HLOOKUP(Z$9,'Feuille1-Catégories'!$C$1:$G$3,3,FALSE)="OUI",OFFSET(Z$3,MOD(QUOTIENT(ROW()-ROW($A$20),'Feuille1-Catégories'!$B$6/Z$6),Z$5),0),IF(MOD($A429-1-Z$10,'Feuille1-Catégories'!$F$5+1)=0,Z$3,""))),"")</f>
        <v/>
      </c>
    </row>
    <row r="430" spans="1:26" ht="17" x14ac:dyDescent="0.2">
      <c r="A430" s="21" t="str">
        <f>IF('Feuille2-Prix de vente'!A430&lt;&gt;"",'Feuille2-Prix de vente'!A430,"")</f>
        <v/>
      </c>
      <c r="B430" s="33" t="str">
        <f>IF('Feuille2-Prix de vente'!B430&lt;&gt;"",'Feuille2-Prix de vente'!B430,"")</f>
        <v/>
      </c>
      <c r="C430" s="10" t="str">
        <f>IF('Feuille2-Prix de vente'!C430&lt;&gt;"",'Feuille2-Prix de vente'!C430,"")</f>
        <v/>
      </c>
      <c r="D430" s="10" t="str">
        <f t="shared" si="6"/>
        <v/>
      </c>
      <c r="E430" s="10" t="str">
        <f>IF('Feuille2-Prix de vente'!E430&lt;&gt;"",'Feuille2-Prix de vente'!E430,"")</f>
        <v/>
      </c>
      <c r="F430" s="29" t="str">
        <f ca="1">IF(AND($A430&lt;&gt;"",F$9&lt;&gt;""),IF(HLOOKUP(F$9,'Feuille1-Catégories'!$C$1:$G$2,2,FALSE)="OUI",F$3,IF(HLOOKUP(F$9,'Feuille1-Catégories'!$C$1:$G$3,3,FALSE)="OUI",OFFSET(F$3,MOD(QUOTIENT(ROW()-ROW($A$20),'Feuille1-Catégories'!$B$6/F$6),F$5),0),IF(MOD($A430-1-F$10,'Feuille1-Catégories'!$F$5+1)=0,F$3,""))),"")</f>
        <v/>
      </c>
      <c r="G430" s="29" t="str">
        <f ca="1">IF(AND($A430&lt;&gt;"",G$9&lt;&gt;""),IF(HLOOKUP(G$9,'Feuille1-Catégories'!$C$1:$G$2,2,FALSE)="OUI",G$3,IF(HLOOKUP(G$9,'Feuille1-Catégories'!$C$1:$G$3,3,FALSE)="OUI",OFFSET(G$3,MOD(QUOTIENT(ROW()-ROW($A$20),'Feuille1-Catégories'!$B$6/G$6),G$5),0),IF(MOD($A430-1-G$10,'Feuille1-Catégories'!$F$5+1)=0,G$3,""))),"")</f>
        <v/>
      </c>
      <c r="H430" s="29" t="str">
        <f ca="1">IF(AND($A430&lt;&gt;"",H$9&lt;&gt;""),IF(HLOOKUP(H$9,'Feuille1-Catégories'!$C$1:$G$2,2,FALSE)="OUI",H$3,IF(HLOOKUP(H$9,'Feuille1-Catégories'!$C$1:$G$3,3,FALSE)="OUI",OFFSET(H$3,MOD(QUOTIENT(ROW()-ROW($A$20),'Feuille1-Catégories'!$B$6/H$6),H$5),0),IF(MOD($A430-1-H$10,'Feuille1-Catégories'!$F$5+1)=0,H$3,""))),"")</f>
        <v/>
      </c>
      <c r="I430" s="29" t="str">
        <f ca="1">IF(AND($A430&lt;&gt;"",I$9&lt;&gt;""),IF(HLOOKUP(I$9,'Feuille1-Catégories'!$C$1:$G$2,2,FALSE)="OUI",I$3,IF(HLOOKUP(I$9,'Feuille1-Catégories'!$C$1:$G$3,3,FALSE)="OUI",OFFSET(I$3,MOD(QUOTIENT(ROW()-ROW($A$20),'Feuille1-Catégories'!$B$6/I$6),I$5),0),IF(MOD($A430-1-I$10,'Feuille1-Catégories'!$F$5+1)=0,I$3,""))),"")</f>
        <v/>
      </c>
      <c r="J430" s="29" t="str">
        <f ca="1">IF(AND($A430&lt;&gt;"",J$9&lt;&gt;""),IF(HLOOKUP(J$9,'Feuille1-Catégories'!$C$1:$G$2,2,FALSE)="OUI",J$3,IF(HLOOKUP(J$9,'Feuille1-Catégories'!$C$1:$G$3,3,FALSE)="OUI",OFFSET(J$3,MOD(QUOTIENT(ROW()-ROW($A$20),'Feuille1-Catégories'!$B$6/J$6),J$5),0),IF(MOD($A430-1-J$10,'Feuille1-Catégories'!$F$5+1)=0,J$3,""))),"")</f>
        <v/>
      </c>
      <c r="K430" s="29" t="str">
        <f ca="1">IF(AND($A430&lt;&gt;"",K$9&lt;&gt;""),IF(HLOOKUP(K$9,'Feuille1-Catégories'!$C$1:$G$2,2,FALSE)="OUI",K$3,IF(HLOOKUP(K$9,'Feuille1-Catégories'!$C$1:$G$3,3,FALSE)="OUI",OFFSET(K$3,MOD(QUOTIENT(ROW()-ROW($A$20),'Feuille1-Catégories'!$B$6/K$6),K$5),0),IF(MOD($A430-1-K$10,'Feuille1-Catégories'!$F$5+1)=0,K$3,""))),"")</f>
        <v/>
      </c>
      <c r="L430" s="29" t="str">
        <f ca="1">IF(AND($A430&lt;&gt;"",L$9&lt;&gt;""),IF(HLOOKUP(L$9,'Feuille1-Catégories'!$C$1:$G$2,2,FALSE)="OUI",L$3,IF(HLOOKUP(L$9,'Feuille1-Catégories'!$C$1:$G$3,3,FALSE)="OUI",OFFSET(L$3,MOD(QUOTIENT(ROW()-ROW($A$20),'Feuille1-Catégories'!$B$6/L$6),L$5),0),IF(MOD($A430-1-L$10,'Feuille1-Catégories'!$F$5+1)=0,L$3,""))),"")</f>
        <v/>
      </c>
      <c r="M430" s="29" t="str">
        <f ca="1">IF(AND($A430&lt;&gt;"",M$9&lt;&gt;""),IF(HLOOKUP(M$9,'Feuille1-Catégories'!$C$1:$G$2,2,FALSE)="OUI",M$3,IF(HLOOKUP(M$9,'Feuille1-Catégories'!$C$1:$G$3,3,FALSE)="OUI",OFFSET(M$3,MOD(QUOTIENT(ROW()-ROW($A$20),'Feuille1-Catégories'!$B$6/M$6),M$5),0),IF(MOD($A430-1-M$10,'Feuille1-Catégories'!$F$5+1)=0,M$3,""))),"")</f>
        <v/>
      </c>
      <c r="N430" s="29" t="str">
        <f ca="1">IF(AND($A430&lt;&gt;"",N$9&lt;&gt;""),IF(HLOOKUP(N$9,'Feuille1-Catégories'!$C$1:$G$2,2,FALSE)="OUI",N$3,IF(HLOOKUP(N$9,'Feuille1-Catégories'!$C$1:$G$3,3,FALSE)="OUI",OFFSET(N$3,MOD(QUOTIENT(ROW()-ROW($A$20),'Feuille1-Catégories'!$B$6/N$6),N$5),0),IF(MOD($A430-1-N$10,'Feuille1-Catégories'!$F$5+1)=0,N$3,""))),"")</f>
        <v/>
      </c>
      <c r="O430" s="29" t="str">
        <f ca="1">IF(AND($A430&lt;&gt;"",O$9&lt;&gt;""),IF(HLOOKUP(O$9,'Feuille1-Catégories'!$C$1:$G$2,2,FALSE)="OUI",O$3,IF(HLOOKUP(O$9,'Feuille1-Catégories'!$C$1:$G$3,3,FALSE)="OUI",OFFSET(O$3,MOD(QUOTIENT(ROW()-ROW($A$20),'Feuille1-Catégories'!$B$6/O$6),O$5),0),IF(MOD($A430-1-O$10,'Feuille1-Catégories'!$F$5+1)=0,O$3,""))),"")</f>
        <v/>
      </c>
      <c r="P430" s="29" t="str">
        <f ca="1">IF(AND($A430&lt;&gt;"",P$9&lt;&gt;""),IF(HLOOKUP(P$9,'Feuille1-Catégories'!$C$1:$G$2,2,FALSE)="OUI",P$3,IF(HLOOKUP(P$9,'Feuille1-Catégories'!$C$1:$G$3,3,FALSE)="OUI",OFFSET(P$3,MOD(QUOTIENT(ROW()-ROW($A$20),'Feuille1-Catégories'!$B$6/P$6),P$5),0),IF(MOD($A430-1-P$10,'Feuille1-Catégories'!$F$5+1)=0,P$3,""))),"")</f>
        <v/>
      </c>
      <c r="Q430" s="29" t="str">
        <f ca="1">IF(AND($A430&lt;&gt;"",Q$9&lt;&gt;""),IF(HLOOKUP(Q$9,'Feuille1-Catégories'!$C$1:$G$2,2,FALSE)="OUI",Q$3,IF(HLOOKUP(Q$9,'Feuille1-Catégories'!$C$1:$G$3,3,FALSE)="OUI",OFFSET(Q$3,MOD(QUOTIENT(ROW()-ROW($A$20),'Feuille1-Catégories'!$B$6/Q$6),Q$5),0),IF(MOD($A430-1-Q$10,'Feuille1-Catégories'!$F$5+1)=0,Q$3,""))),"")</f>
        <v/>
      </c>
      <c r="R430" s="29" t="str">
        <f ca="1">IF(AND($A430&lt;&gt;"",R$9&lt;&gt;""),IF(HLOOKUP(R$9,'Feuille1-Catégories'!$C$1:$G$2,2,FALSE)="OUI",R$3,IF(HLOOKUP(R$9,'Feuille1-Catégories'!$C$1:$G$3,3,FALSE)="OUI",OFFSET(R$3,MOD(QUOTIENT(ROW()-ROW($A$20),'Feuille1-Catégories'!$B$6/R$6),R$5),0),IF(MOD($A430-1-R$10,'Feuille1-Catégories'!$F$5+1)=0,R$3,""))),"")</f>
        <v/>
      </c>
      <c r="S430" s="29" t="str">
        <f ca="1">IF(AND($A430&lt;&gt;"",S$9&lt;&gt;""),IF(HLOOKUP(S$9,'Feuille1-Catégories'!$C$1:$G$2,2,FALSE)="OUI",S$3,IF(HLOOKUP(S$9,'Feuille1-Catégories'!$C$1:$G$3,3,FALSE)="OUI",OFFSET(S$3,MOD(QUOTIENT(ROW()-ROW($A$20),'Feuille1-Catégories'!$B$6/S$6),S$5),0),IF(MOD($A430-1-S$10,'Feuille1-Catégories'!$F$5+1)=0,S$3,""))),"")</f>
        <v/>
      </c>
      <c r="T430" s="29" t="str">
        <f ca="1">IF(AND($A430&lt;&gt;"",T$9&lt;&gt;""),IF(HLOOKUP(T$9,'Feuille1-Catégories'!$C$1:$G$2,2,FALSE)="OUI",T$3,IF(HLOOKUP(T$9,'Feuille1-Catégories'!$C$1:$G$3,3,FALSE)="OUI",OFFSET(T$3,MOD(QUOTIENT(ROW()-ROW($A$20),'Feuille1-Catégories'!$B$6/T$6),T$5),0),IF(MOD($A430-1-T$10,'Feuille1-Catégories'!$F$5+1)=0,T$3,""))),"")</f>
        <v/>
      </c>
      <c r="U430" s="29" t="str">
        <f ca="1">IF(AND($A430&lt;&gt;"",U$9&lt;&gt;""),IF(HLOOKUP(U$9,'Feuille1-Catégories'!$C$1:$G$2,2,FALSE)="OUI",U$3,IF(HLOOKUP(U$9,'Feuille1-Catégories'!$C$1:$G$3,3,FALSE)="OUI",OFFSET(U$3,MOD(QUOTIENT(ROW()-ROW($A$20),'Feuille1-Catégories'!$B$6/U$6),U$5),0),IF(MOD($A430-1-U$10,'Feuille1-Catégories'!$F$5+1)=0,U$3,""))),"")</f>
        <v/>
      </c>
      <c r="V430" s="29" t="str">
        <f ca="1">IF(AND($A430&lt;&gt;"",V$9&lt;&gt;""),IF(HLOOKUP(V$9,'Feuille1-Catégories'!$C$1:$G$2,2,FALSE)="OUI",V$3,IF(HLOOKUP(V$9,'Feuille1-Catégories'!$C$1:$G$3,3,FALSE)="OUI",OFFSET(V$3,MOD(QUOTIENT(ROW()-ROW($A$20),'Feuille1-Catégories'!$B$6/V$6),V$5),0),IF(MOD($A430-1-V$10,'Feuille1-Catégories'!$F$5+1)=0,V$3,""))),"")</f>
        <v/>
      </c>
      <c r="W430" s="29" t="str">
        <f ca="1">IF(AND($A430&lt;&gt;"",W$9&lt;&gt;""),IF(HLOOKUP(W$9,'Feuille1-Catégories'!$C$1:$G$2,2,FALSE)="OUI",W$3,IF(HLOOKUP(W$9,'Feuille1-Catégories'!$C$1:$G$3,3,FALSE)="OUI",OFFSET(W$3,MOD(QUOTIENT(ROW()-ROW($A$20),'Feuille1-Catégories'!$B$6/W$6),W$5),0),IF(MOD($A430-1-W$10,'Feuille1-Catégories'!$F$5+1)=0,W$3,""))),"")</f>
        <v/>
      </c>
      <c r="X430" s="29" t="str">
        <f ca="1">IF(AND($A430&lt;&gt;"",X$9&lt;&gt;""),IF(HLOOKUP(X$9,'Feuille1-Catégories'!$C$1:$G$2,2,FALSE)="OUI",X$3,IF(HLOOKUP(X$9,'Feuille1-Catégories'!$C$1:$G$3,3,FALSE)="OUI",OFFSET(X$3,MOD(QUOTIENT(ROW()-ROW($A$20),'Feuille1-Catégories'!$B$6/X$6),X$5),0),IF(MOD($A430-1-X$10,'Feuille1-Catégories'!$F$5+1)=0,X$3,""))),"")</f>
        <v/>
      </c>
      <c r="Y430" s="29" t="str">
        <f ca="1">IF(AND($A430&lt;&gt;"",Y$9&lt;&gt;""),IF(HLOOKUP(Y$9,'Feuille1-Catégories'!$C$1:$G$2,2,FALSE)="OUI",Y$3,IF(HLOOKUP(Y$9,'Feuille1-Catégories'!$C$1:$G$3,3,FALSE)="OUI",OFFSET(Y$3,MOD(QUOTIENT(ROW()-ROW($A$20),'Feuille1-Catégories'!$B$6/Y$6),Y$5),0),IF(MOD($A430-1-Y$10,'Feuille1-Catégories'!$F$5+1)=0,Y$3,""))),"")</f>
        <v/>
      </c>
      <c r="Z430" s="29" t="str">
        <f ca="1">IF(AND($A430&lt;&gt;"",Z$9&lt;&gt;""),IF(HLOOKUP(Z$9,'Feuille1-Catégories'!$C$1:$G$2,2,FALSE)="OUI",Z$3,IF(HLOOKUP(Z$9,'Feuille1-Catégories'!$C$1:$G$3,3,FALSE)="OUI",OFFSET(Z$3,MOD(QUOTIENT(ROW()-ROW($A$20),'Feuille1-Catégories'!$B$6/Z$6),Z$5),0),IF(MOD($A430-1-Z$10,'Feuille1-Catégories'!$F$5+1)=0,Z$3,""))),"")</f>
        <v/>
      </c>
    </row>
    <row r="431" spans="1:26" ht="17" x14ac:dyDescent="0.2">
      <c r="A431" s="21" t="str">
        <f>IF('Feuille2-Prix de vente'!A431&lt;&gt;"",'Feuille2-Prix de vente'!A431,"")</f>
        <v/>
      </c>
      <c r="B431" s="33" t="str">
        <f>IF('Feuille2-Prix de vente'!B431&lt;&gt;"",'Feuille2-Prix de vente'!B431,"")</f>
        <v/>
      </c>
      <c r="C431" s="10" t="str">
        <f>IF('Feuille2-Prix de vente'!C431&lt;&gt;"",'Feuille2-Prix de vente'!C431,"")</f>
        <v/>
      </c>
      <c r="D431" s="10" t="str">
        <f t="shared" si="6"/>
        <v/>
      </c>
      <c r="E431" s="10" t="str">
        <f>IF('Feuille2-Prix de vente'!E431&lt;&gt;"",'Feuille2-Prix de vente'!E431,"")</f>
        <v/>
      </c>
      <c r="F431" s="29" t="str">
        <f ca="1">IF(AND($A431&lt;&gt;"",F$9&lt;&gt;""),IF(HLOOKUP(F$9,'Feuille1-Catégories'!$C$1:$G$2,2,FALSE)="OUI",F$3,IF(HLOOKUP(F$9,'Feuille1-Catégories'!$C$1:$G$3,3,FALSE)="OUI",OFFSET(F$3,MOD(QUOTIENT(ROW()-ROW($A$20),'Feuille1-Catégories'!$B$6/F$6),F$5),0),IF(MOD($A431-1-F$10,'Feuille1-Catégories'!$F$5+1)=0,F$3,""))),"")</f>
        <v/>
      </c>
      <c r="G431" s="29" t="str">
        <f ca="1">IF(AND($A431&lt;&gt;"",G$9&lt;&gt;""),IF(HLOOKUP(G$9,'Feuille1-Catégories'!$C$1:$G$2,2,FALSE)="OUI",G$3,IF(HLOOKUP(G$9,'Feuille1-Catégories'!$C$1:$G$3,3,FALSE)="OUI",OFFSET(G$3,MOD(QUOTIENT(ROW()-ROW($A$20),'Feuille1-Catégories'!$B$6/G$6),G$5),0),IF(MOD($A431-1-G$10,'Feuille1-Catégories'!$F$5+1)=0,G$3,""))),"")</f>
        <v/>
      </c>
      <c r="H431" s="29" t="str">
        <f ca="1">IF(AND($A431&lt;&gt;"",H$9&lt;&gt;""),IF(HLOOKUP(H$9,'Feuille1-Catégories'!$C$1:$G$2,2,FALSE)="OUI",H$3,IF(HLOOKUP(H$9,'Feuille1-Catégories'!$C$1:$G$3,3,FALSE)="OUI",OFFSET(H$3,MOD(QUOTIENT(ROW()-ROW($A$20),'Feuille1-Catégories'!$B$6/H$6),H$5),0),IF(MOD($A431-1-H$10,'Feuille1-Catégories'!$F$5+1)=0,H$3,""))),"")</f>
        <v/>
      </c>
      <c r="I431" s="29" t="str">
        <f ca="1">IF(AND($A431&lt;&gt;"",I$9&lt;&gt;""),IF(HLOOKUP(I$9,'Feuille1-Catégories'!$C$1:$G$2,2,FALSE)="OUI",I$3,IF(HLOOKUP(I$9,'Feuille1-Catégories'!$C$1:$G$3,3,FALSE)="OUI",OFFSET(I$3,MOD(QUOTIENT(ROW()-ROW($A$20),'Feuille1-Catégories'!$B$6/I$6),I$5),0),IF(MOD($A431-1-I$10,'Feuille1-Catégories'!$F$5+1)=0,I$3,""))),"")</f>
        <v/>
      </c>
      <c r="J431" s="29" t="str">
        <f ca="1">IF(AND($A431&lt;&gt;"",J$9&lt;&gt;""),IF(HLOOKUP(J$9,'Feuille1-Catégories'!$C$1:$G$2,2,FALSE)="OUI",J$3,IF(HLOOKUP(J$9,'Feuille1-Catégories'!$C$1:$G$3,3,FALSE)="OUI",OFFSET(J$3,MOD(QUOTIENT(ROW()-ROW($A$20),'Feuille1-Catégories'!$B$6/J$6),J$5),0),IF(MOD($A431-1-J$10,'Feuille1-Catégories'!$F$5+1)=0,J$3,""))),"")</f>
        <v/>
      </c>
      <c r="K431" s="29" t="str">
        <f ca="1">IF(AND($A431&lt;&gt;"",K$9&lt;&gt;""),IF(HLOOKUP(K$9,'Feuille1-Catégories'!$C$1:$G$2,2,FALSE)="OUI",K$3,IF(HLOOKUP(K$9,'Feuille1-Catégories'!$C$1:$G$3,3,FALSE)="OUI",OFFSET(K$3,MOD(QUOTIENT(ROW()-ROW($A$20),'Feuille1-Catégories'!$B$6/K$6),K$5),0),IF(MOD($A431-1-K$10,'Feuille1-Catégories'!$F$5+1)=0,K$3,""))),"")</f>
        <v/>
      </c>
      <c r="L431" s="29" t="str">
        <f ca="1">IF(AND($A431&lt;&gt;"",L$9&lt;&gt;""),IF(HLOOKUP(L$9,'Feuille1-Catégories'!$C$1:$G$2,2,FALSE)="OUI",L$3,IF(HLOOKUP(L$9,'Feuille1-Catégories'!$C$1:$G$3,3,FALSE)="OUI",OFFSET(L$3,MOD(QUOTIENT(ROW()-ROW($A$20),'Feuille1-Catégories'!$B$6/L$6),L$5),0),IF(MOD($A431-1-L$10,'Feuille1-Catégories'!$F$5+1)=0,L$3,""))),"")</f>
        <v/>
      </c>
      <c r="M431" s="29" t="str">
        <f ca="1">IF(AND($A431&lt;&gt;"",M$9&lt;&gt;""),IF(HLOOKUP(M$9,'Feuille1-Catégories'!$C$1:$G$2,2,FALSE)="OUI",M$3,IF(HLOOKUP(M$9,'Feuille1-Catégories'!$C$1:$G$3,3,FALSE)="OUI",OFFSET(M$3,MOD(QUOTIENT(ROW()-ROW($A$20),'Feuille1-Catégories'!$B$6/M$6),M$5),0),IF(MOD($A431-1-M$10,'Feuille1-Catégories'!$F$5+1)=0,M$3,""))),"")</f>
        <v/>
      </c>
      <c r="N431" s="29" t="str">
        <f ca="1">IF(AND($A431&lt;&gt;"",N$9&lt;&gt;""),IF(HLOOKUP(N$9,'Feuille1-Catégories'!$C$1:$G$2,2,FALSE)="OUI",N$3,IF(HLOOKUP(N$9,'Feuille1-Catégories'!$C$1:$G$3,3,FALSE)="OUI",OFFSET(N$3,MOD(QUOTIENT(ROW()-ROW($A$20),'Feuille1-Catégories'!$B$6/N$6),N$5),0),IF(MOD($A431-1-N$10,'Feuille1-Catégories'!$F$5+1)=0,N$3,""))),"")</f>
        <v/>
      </c>
      <c r="O431" s="29" t="str">
        <f ca="1">IF(AND($A431&lt;&gt;"",O$9&lt;&gt;""),IF(HLOOKUP(O$9,'Feuille1-Catégories'!$C$1:$G$2,2,FALSE)="OUI",O$3,IF(HLOOKUP(O$9,'Feuille1-Catégories'!$C$1:$G$3,3,FALSE)="OUI",OFFSET(O$3,MOD(QUOTIENT(ROW()-ROW($A$20),'Feuille1-Catégories'!$B$6/O$6),O$5),0),IF(MOD($A431-1-O$10,'Feuille1-Catégories'!$F$5+1)=0,O$3,""))),"")</f>
        <v/>
      </c>
      <c r="P431" s="29" t="str">
        <f ca="1">IF(AND($A431&lt;&gt;"",P$9&lt;&gt;""),IF(HLOOKUP(P$9,'Feuille1-Catégories'!$C$1:$G$2,2,FALSE)="OUI",P$3,IF(HLOOKUP(P$9,'Feuille1-Catégories'!$C$1:$G$3,3,FALSE)="OUI",OFFSET(P$3,MOD(QUOTIENT(ROW()-ROW($A$20),'Feuille1-Catégories'!$B$6/P$6),P$5),0),IF(MOD($A431-1-P$10,'Feuille1-Catégories'!$F$5+1)=0,P$3,""))),"")</f>
        <v/>
      </c>
      <c r="Q431" s="29" t="str">
        <f ca="1">IF(AND($A431&lt;&gt;"",Q$9&lt;&gt;""),IF(HLOOKUP(Q$9,'Feuille1-Catégories'!$C$1:$G$2,2,FALSE)="OUI",Q$3,IF(HLOOKUP(Q$9,'Feuille1-Catégories'!$C$1:$G$3,3,FALSE)="OUI",OFFSET(Q$3,MOD(QUOTIENT(ROW()-ROW($A$20),'Feuille1-Catégories'!$B$6/Q$6),Q$5),0),IF(MOD($A431-1-Q$10,'Feuille1-Catégories'!$F$5+1)=0,Q$3,""))),"")</f>
        <v/>
      </c>
      <c r="R431" s="29" t="str">
        <f ca="1">IF(AND($A431&lt;&gt;"",R$9&lt;&gt;""),IF(HLOOKUP(R$9,'Feuille1-Catégories'!$C$1:$G$2,2,FALSE)="OUI",R$3,IF(HLOOKUP(R$9,'Feuille1-Catégories'!$C$1:$G$3,3,FALSE)="OUI",OFFSET(R$3,MOD(QUOTIENT(ROW()-ROW($A$20),'Feuille1-Catégories'!$B$6/R$6),R$5),0),IF(MOD($A431-1-R$10,'Feuille1-Catégories'!$F$5+1)=0,R$3,""))),"")</f>
        <v/>
      </c>
      <c r="S431" s="29" t="str">
        <f ca="1">IF(AND($A431&lt;&gt;"",S$9&lt;&gt;""),IF(HLOOKUP(S$9,'Feuille1-Catégories'!$C$1:$G$2,2,FALSE)="OUI",S$3,IF(HLOOKUP(S$9,'Feuille1-Catégories'!$C$1:$G$3,3,FALSE)="OUI",OFFSET(S$3,MOD(QUOTIENT(ROW()-ROW($A$20),'Feuille1-Catégories'!$B$6/S$6),S$5),0),IF(MOD($A431-1-S$10,'Feuille1-Catégories'!$F$5+1)=0,S$3,""))),"")</f>
        <v/>
      </c>
      <c r="T431" s="29" t="str">
        <f ca="1">IF(AND($A431&lt;&gt;"",T$9&lt;&gt;""),IF(HLOOKUP(T$9,'Feuille1-Catégories'!$C$1:$G$2,2,FALSE)="OUI",T$3,IF(HLOOKUP(T$9,'Feuille1-Catégories'!$C$1:$G$3,3,FALSE)="OUI",OFFSET(T$3,MOD(QUOTIENT(ROW()-ROW($A$20),'Feuille1-Catégories'!$B$6/T$6),T$5),0),IF(MOD($A431-1-T$10,'Feuille1-Catégories'!$F$5+1)=0,T$3,""))),"")</f>
        <v/>
      </c>
      <c r="U431" s="29" t="str">
        <f ca="1">IF(AND($A431&lt;&gt;"",U$9&lt;&gt;""),IF(HLOOKUP(U$9,'Feuille1-Catégories'!$C$1:$G$2,2,FALSE)="OUI",U$3,IF(HLOOKUP(U$9,'Feuille1-Catégories'!$C$1:$G$3,3,FALSE)="OUI",OFFSET(U$3,MOD(QUOTIENT(ROW()-ROW($A$20),'Feuille1-Catégories'!$B$6/U$6),U$5),0),IF(MOD($A431-1-U$10,'Feuille1-Catégories'!$F$5+1)=0,U$3,""))),"")</f>
        <v/>
      </c>
      <c r="V431" s="29" t="str">
        <f ca="1">IF(AND($A431&lt;&gt;"",V$9&lt;&gt;""),IF(HLOOKUP(V$9,'Feuille1-Catégories'!$C$1:$G$2,2,FALSE)="OUI",V$3,IF(HLOOKUP(V$9,'Feuille1-Catégories'!$C$1:$G$3,3,FALSE)="OUI",OFFSET(V$3,MOD(QUOTIENT(ROW()-ROW($A$20),'Feuille1-Catégories'!$B$6/V$6),V$5),0),IF(MOD($A431-1-V$10,'Feuille1-Catégories'!$F$5+1)=0,V$3,""))),"")</f>
        <v/>
      </c>
      <c r="W431" s="29" t="str">
        <f ca="1">IF(AND($A431&lt;&gt;"",W$9&lt;&gt;""),IF(HLOOKUP(W$9,'Feuille1-Catégories'!$C$1:$G$2,2,FALSE)="OUI",W$3,IF(HLOOKUP(W$9,'Feuille1-Catégories'!$C$1:$G$3,3,FALSE)="OUI",OFFSET(W$3,MOD(QUOTIENT(ROW()-ROW($A$20),'Feuille1-Catégories'!$B$6/W$6),W$5),0),IF(MOD($A431-1-W$10,'Feuille1-Catégories'!$F$5+1)=0,W$3,""))),"")</f>
        <v/>
      </c>
      <c r="X431" s="29" t="str">
        <f ca="1">IF(AND($A431&lt;&gt;"",X$9&lt;&gt;""),IF(HLOOKUP(X$9,'Feuille1-Catégories'!$C$1:$G$2,2,FALSE)="OUI",X$3,IF(HLOOKUP(X$9,'Feuille1-Catégories'!$C$1:$G$3,3,FALSE)="OUI",OFFSET(X$3,MOD(QUOTIENT(ROW()-ROW($A$20),'Feuille1-Catégories'!$B$6/X$6),X$5),0),IF(MOD($A431-1-X$10,'Feuille1-Catégories'!$F$5+1)=0,X$3,""))),"")</f>
        <v/>
      </c>
      <c r="Y431" s="29" t="str">
        <f ca="1">IF(AND($A431&lt;&gt;"",Y$9&lt;&gt;""),IF(HLOOKUP(Y$9,'Feuille1-Catégories'!$C$1:$G$2,2,FALSE)="OUI",Y$3,IF(HLOOKUP(Y$9,'Feuille1-Catégories'!$C$1:$G$3,3,FALSE)="OUI",OFFSET(Y$3,MOD(QUOTIENT(ROW()-ROW($A$20),'Feuille1-Catégories'!$B$6/Y$6),Y$5),0),IF(MOD($A431-1-Y$10,'Feuille1-Catégories'!$F$5+1)=0,Y$3,""))),"")</f>
        <v/>
      </c>
      <c r="Z431" s="29" t="str">
        <f ca="1">IF(AND($A431&lt;&gt;"",Z$9&lt;&gt;""),IF(HLOOKUP(Z$9,'Feuille1-Catégories'!$C$1:$G$2,2,FALSE)="OUI",Z$3,IF(HLOOKUP(Z$9,'Feuille1-Catégories'!$C$1:$G$3,3,FALSE)="OUI",OFFSET(Z$3,MOD(QUOTIENT(ROW()-ROW($A$20),'Feuille1-Catégories'!$B$6/Z$6),Z$5),0),IF(MOD($A431-1-Z$10,'Feuille1-Catégories'!$F$5+1)=0,Z$3,""))),"")</f>
        <v/>
      </c>
    </row>
    <row r="432" spans="1:26" ht="17" x14ac:dyDescent="0.2">
      <c r="A432" s="21" t="str">
        <f>IF('Feuille2-Prix de vente'!A432&lt;&gt;"",'Feuille2-Prix de vente'!A432,"")</f>
        <v/>
      </c>
      <c r="B432" s="33" t="str">
        <f>IF('Feuille2-Prix de vente'!B432&lt;&gt;"",'Feuille2-Prix de vente'!B432,"")</f>
        <v/>
      </c>
      <c r="C432" s="10" t="str">
        <f>IF('Feuille2-Prix de vente'!C432&lt;&gt;"",'Feuille2-Prix de vente'!C432,"")</f>
        <v/>
      </c>
      <c r="D432" s="10" t="str">
        <f t="shared" si="6"/>
        <v/>
      </c>
      <c r="E432" s="10" t="str">
        <f>IF('Feuille2-Prix de vente'!E432&lt;&gt;"",'Feuille2-Prix de vente'!E432,"")</f>
        <v/>
      </c>
      <c r="F432" s="29" t="str">
        <f ca="1">IF(AND($A432&lt;&gt;"",F$9&lt;&gt;""),IF(HLOOKUP(F$9,'Feuille1-Catégories'!$C$1:$G$2,2,FALSE)="OUI",F$3,IF(HLOOKUP(F$9,'Feuille1-Catégories'!$C$1:$G$3,3,FALSE)="OUI",OFFSET(F$3,MOD(QUOTIENT(ROW()-ROW($A$20),'Feuille1-Catégories'!$B$6/F$6),F$5),0),IF(MOD($A432-1-F$10,'Feuille1-Catégories'!$F$5+1)=0,F$3,""))),"")</f>
        <v/>
      </c>
      <c r="G432" s="29" t="str">
        <f ca="1">IF(AND($A432&lt;&gt;"",G$9&lt;&gt;""),IF(HLOOKUP(G$9,'Feuille1-Catégories'!$C$1:$G$2,2,FALSE)="OUI",G$3,IF(HLOOKUP(G$9,'Feuille1-Catégories'!$C$1:$G$3,3,FALSE)="OUI",OFFSET(G$3,MOD(QUOTIENT(ROW()-ROW($A$20),'Feuille1-Catégories'!$B$6/G$6),G$5),0),IF(MOD($A432-1-G$10,'Feuille1-Catégories'!$F$5+1)=0,G$3,""))),"")</f>
        <v/>
      </c>
      <c r="H432" s="29" t="str">
        <f ca="1">IF(AND($A432&lt;&gt;"",H$9&lt;&gt;""),IF(HLOOKUP(H$9,'Feuille1-Catégories'!$C$1:$G$2,2,FALSE)="OUI",H$3,IF(HLOOKUP(H$9,'Feuille1-Catégories'!$C$1:$G$3,3,FALSE)="OUI",OFFSET(H$3,MOD(QUOTIENT(ROW()-ROW($A$20),'Feuille1-Catégories'!$B$6/H$6),H$5),0),IF(MOD($A432-1-H$10,'Feuille1-Catégories'!$F$5+1)=0,H$3,""))),"")</f>
        <v/>
      </c>
      <c r="I432" s="29" t="str">
        <f ca="1">IF(AND($A432&lt;&gt;"",I$9&lt;&gt;""),IF(HLOOKUP(I$9,'Feuille1-Catégories'!$C$1:$G$2,2,FALSE)="OUI",I$3,IF(HLOOKUP(I$9,'Feuille1-Catégories'!$C$1:$G$3,3,FALSE)="OUI",OFFSET(I$3,MOD(QUOTIENT(ROW()-ROW($A$20),'Feuille1-Catégories'!$B$6/I$6),I$5),0),IF(MOD($A432-1-I$10,'Feuille1-Catégories'!$F$5+1)=0,I$3,""))),"")</f>
        <v/>
      </c>
      <c r="J432" s="29" t="str">
        <f ca="1">IF(AND($A432&lt;&gt;"",J$9&lt;&gt;""),IF(HLOOKUP(J$9,'Feuille1-Catégories'!$C$1:$G$2,2,FALSE)="OUI",J$3,IF(HLOOKUP(J$9,'Feuille1-Catégories'!$C$1:$G$3,3,FALSE)="OUI",OFFSET(J$3,MOD(QUOTIENT(ROW()-ROW($A$20),'Feuille1-Catégories'!$B$6/J$6),J$5),0),IF(MOD($A432-1-J$10,'Feuille1-Catégories'!$F$5+1)=0,J$3,""))),"")</f>
        <v/>
      </c>
      <c r="K432" s="29" t="str">
        <f ca="1">IF(AND($A432&lt;&gt;"",K$9&lt;&gt;""),IF(HLOOKUP(K$9,'Feuille1-Catégories'!$C$1:$G$2,2,FALSE)="OUI",K$3,IF(HLOOKUP(K$9,'Feuille1-Catégories'!$C$1:$G$3,3,FALSE)="OUI",OFFSET(K$3,MOD(QUOTIENT(ROW()-ROW($A$20),'Feuille1-Catégories'!$B$6/K$6),K$5),0),IF(MOD($A432-1-K$10,'Feuille1-Catégories'!$F$5+1)=0,K$3,""))),"")</f>
        <v/>
      </c>
      <c r="L432" s="29" t="str">
        <f ca="1">IF(AND($A432&lt;&gt;"",L$9&lt;&gt;""),IF(HLOOKUP(L$9,'Feuille1-Catégories'!$C$1:$G$2,2,FALSE)="OUI",L$3,IF(HLOOKUP(L$9,'Feuille1-Catégories'!$C$1:$G$3,3,FALSE)="OUI",OFFSET(L$3,MOD(QUOTIENT(ROW()-ROW($A$20),'Feuille1-Catégories'!$B$6/L$6),L$5),0),IF(MOD($A432-1-L$10,'Feuille1-Catégories'!$F$5+1)=0,L$3,""))),"")</f>
        <v/>
      </c>
      <c r="M432" s="29" t="str">
        <f ca="1">IF(AND($A432&lt;&gt;"",M$9&lt;&gt;""),IF(HLOOKUP(M$9,'Feuille1-Catégories'!$C$1:$G$2,2,FALSE)="OUI",M$3,IF(HLOOKUP(M$9,'Feuille1-Catégories'!$C$1:$G$3,3,FALSE)="OUI",OFFSET(M$3,MOD(QUOTIENT(ROW()-ROW($A$20),'Feuille1-Catégories'!$B$6/M$6),M$5),0),IF(MOD($A432-1-M$10,'Feuille1-Catégories'!$F$5+1)=0,M$3,""))),"")</f>
        <v/>
      </c>
      <c r="N432" s="29" t="str">
        <f ca="1">IF(AND($A432&lt;&gt;"",N$9&lt;&gt;""),IF(HLOOKUP(N$9,'Feuille1-Catégories'!$C$1:$G$2,2,FALSE)="OUI",N$3,IF(HLOOKUP(N$9,'Feuille1-Catégories'!$C$1:$G$3,3,FALSE)="OUI",OFFSET(N$3,MOD(QUOTIENT(ROW()-ROW($A$20),'Feuille1-Catégories'!$B$6/N$6),N$5),0),IF(MOD($A432-1-N$10,'Feuille1-Catégories'!$F$5+1)=0,N$3,""))),"")</f>
        <v/>
      </c>
      <c r="O432" s="29" t="str">
        <f ca="1">IF(AND($A432&lt;&gt;"",O$9&lt;&gt;""),IF(HLOOKUP(O$9,'Feuille1-Catégories'!$C$1:$G$2,2,FALSE)="OUI",O$3,IF(HLOOKUP(O$9,'Feuille1-Catégories'!$C$1:$G$3,3,FALSE)="OUI",OFFSET(O$3,MOD(QUOTIENT(ROW()-ROW($A$20),'Feuille1-Catégories'!$B$6/O$6),O$5),0),IF(MOD($A432-1-O$10,'Feuille1-Catégories'!$F$5+1)=0,O$3,""))),"")</f>
        <v/>
      </c>
      <c r="P432" s="29" t="str">
        <f ca="1">IF(AND($A432&lt;&gt;"",P$9&lt;&gt;""),IF(HLOOKUP(P$9,'Feuille1-Catégories'!$C$1:$G$2,2,FALSE)="OUI",P$3,IF(HLOOKUP(P$9,'Feuille1-Catégories'!$C$1:$G$3,3,FALSE)="OUI",OFFSET(P$3,MOD(QUOTIENT(ROW()-ROW($A$20),'Feuille1-Catégories'!$B$6/P$6),P$5),0),IF(MOD($A432-1-P$10,'Feuille1-Catégories'!$F$5+1)=0,P$3,""))),"")</f>
        <v/>
      </c>
      <c r="Q432" s="29" t="str">
        <f ca="1">IF(AND($A432&lt;&gt;"",Q$9&lt;&gt;""),IF(HLOOKUP(Q$9,'Feuille1-Catégories'!$C$1:$G$2,2,FALSE)="OUI",Q$3,IF(HLOOKUP(Q$9,'Feuille1-Catégories'!$C$1:$G$3,3,FALSE)="OUI",OFFSET(Q$3,MOD(QUOTIENT(ROW()-ROW($A$20),'Feuille1-Catégories'!$B$6/Q$6),Q$5),0),IF(MOD($A432-1-Q$10,'Feuille1-Catégories'!$F$5+1)=0,Q$3,""))),"")</f>
        <v/>
      </c>
      <c r="R432" s="29" t="str">
        <f ca="1">IF(AND($A432&lt;&gt;"",R$9&lt;&gt;""),IF(HLOOKUP(R$9,'Feuille1-Catégories'!$C$1:$G$2,2,FALSE)="OUI",R$3,IF(HLOOKUP(R$9,'Feuille1-Catégories'!$C$1:$G$3,3,FALSE)="OUI",OFFSET(R$3,MOD(QUOTIENT(ROW()-ROW($A$20),'Feuille1-Catégories'!$B$6/R$6),R$5),0),IF(MOD($A432-1-R$10,'Feuille1-Catégories'!$F$5+1)=0,R$3,""))),"")</f>
        <v/>
      </c>
      <c r="S432" s="29" t="str">
        <f ca="1">IF(AND($A432&lt;&gt;"",S$9&lt;&gt;""),IF(HLOOKUP(S$9,'Feuille1-Catégories'!$C$1:$G$2,2,FALSE)="OUI",S$3,IF(HLOOKUP(S$9,'Feuille1-Catégories'!$C$1:$G$3,3,FALSE)="OUI",OFFSET(S$3,MOD(QUOTIENT(ROW()-ROW($A$20),'Feuille1-Catégories'!$B$6/S$6),S$5),0),IF(MOD($A432-1-S$10,'Feuille1-Catégories'!$F$5+1)=0,S$3,""))),"")</f>
        <v/>
      </c>
      <c r="T432" s="29" t="str">
        <f ca="1">IF(AND($A432&lt;&gt;"",T$9&lt;&gt;""),IF(HLOOKUP(T$9,'Feuille1-Catégories'!$C$1:$G$2,2,FALSE)="OUI",T$3,IF(HLOOKUP(T$9,'Feuille1-Catégories'!$C$1:$G$3,3,FALSE)="OUI",OFFSET(T$3,MOD(QUOTIENT(ROW()-ROW($A$20),'Feuille1-Catégories'!$B$6/T$6),T$5),0),IF(MOD($A432-1-T$10,'Feuille1-Catégories'!$F$5+1)=0,T$3,""))),"")</f>
        <v/>
      </c>
      <c r="U432" s="29" t="str">
        <f ca="1">IF(AND($A432&lt;&gt;"",U$9&lt;&gt;""),IF(HLOOKUP(U$9,'Feuille1-Catégories'!$C$1:$G$2,2,FALSE)="OUI",U$3,IF(HLOOKUP(U$9,'Feuille1-Catégories'!$C$1:$G$3,3,FALSE)="OUI",OFFSET(U$3,MOD(QUOTIENT(ROW()-ROW($A$20),'Feuille1-Catégories'!$B$6/U$6),U$5),0),IF(MOD($A432-1-U$10,'Feuille1-Catégories'!$F$5+1)=0,U$3,""))),"")</f>
        <v/>
      </c>
      <c r="V432" s="29" t="str">
        <f ca="1">IF(AND($A432&lt;&gt;"",V$9&lt;&gt;""),IF(HLOOKUP(V$9,'Feuille1-Catégories'!$C$1:$G$2,2,FALSE)="OUI",V$3,IF(HLOOKUP(V$9,'Feuille1-Catégories'!$C$1:$G$3,3,FALSE)="OUI",OFFSET(V$3,MOD(QUOTIENT(ROW()-ROW($A$20),'Feuille1-Catégories'!$B$6/V$6),V$5),0),IF(MOD($A432-1-V$10,'Feuille1-Catégories'!$F$5+1)=0,V$3,""))),"")</f>
        <v/>
      </c>
      <c r="W432" s="29" t="str">
        <f ca="1">IF(AND($A432&lt;&gt;"",W$9&lt;&gt;""),IF(HLOOKUP(W$9,'Feuille1-Catégories'!$C$1:$G$2,2,FALSE)="OUI",W$3,IF(HLOOKUP(W$9,'Feuille1-Catégories'!$C$1:$G$3,3,FALSE)="OUI",OFFSET(W$3,MOD(QUOTIENT(ROW()-ROW($A$20),'Feuille1-Catégories'!$B$6/W$6),W$5),0),IF(MOD($A432-1-W$10,'Feuille1-Catégories'!$F$5+1)=0,W$3,""))),"")</f>
        <v/>
      </c>
      <c r="X432" s="29" t="str">
        <f ca="1">IF(AND($A432&lt;&gt;"",X$9&lt;&gt;""),IF(HLOOKUP(X$9,'Feuille1-Catégories'!$C$1:$G$2,2,FALSE)="OUI",X$3,IF(HLOOKUP(X$9,'Feuille1-Catégories'!$C$1:$G$3,3,FALSE)="OUI",OFFSET(X$3,MOD(QUOTIENT(ROW()-ROW($A$20),'Feuille1-Catégories'!$B$6/X$6),X$5),0),IF(MOD($A432-1-X$10,'Feuille1-Catégories'!$F$5+1)=0,X$3,""))),"")</f>
        <v/>
      </c>
      <c r="Y432" s="29" t="str">
        <f ca="1">IF(AND($A432&lt;&gt;"",Y$9&lt;&gt;""),IF(HLOOKUP(Y$9,'Feuille1-Catégories'!$C$1:$G$2,2,FALSE)="OUI",Y$3,IF(HLOOKUP(Y$9,'Feuille1-Catégories'!$C$1:$G$3,3,FALSE)="OUI",OFFSET(Y$3,MOD(QUOTIENT(ROW()-ROW($A$20),'Feuille1-Catégories'!$B$6/Y$6),Y$5),0),IF(MOD($A432-1-Y$10,'Feuille1-Catégories'!$F$5+1)=0,Y$3,""))),"")</f>
        <v/>
      </c>
      <c r="Z432" s="29" t="str">
        <f ca="1">IF(AND($A432&lt;&gt;"",Z$9&lt;&gt;""),IF(HLOOKUP(Z$9,'Feuille1-Catégories'!$C$1:$G$2,2,FALSE)="OUI",Z$3,IF(HLOOKUP(Z$9,'Feuille1-Catégories'!$C$1:$G$3,3,FALSE)="OUI",OFFSET(Z$3,MOD(QUOTIENT(ROW()-ROW($A$20),'Feuille1-Catégories'!$B$6/Z$6),Z$5),0),IF(MOD($A432-1-Z$10,'Feuille1-Catégories'!$F$5+1)=0,Z$3,""))),"")</f>
        <v/>
      </c>
    </row>
    <row r="433" spans="1:26" ht="17" x14ac:dyDescent="0.2">
      <c r="A433" s="21" t="str">
        <f>IF('Feuille2-Prix de vente'!A433&lt;&gt;"",'Feuille2-Prix de vente'!A433,"")</f>
        <v/>
      </c>
      <c r="B433" s="33" t="str">
        <f>IF('Feuille2-Prix de vente'!B433&lt;&gt;"",'Feuille2-Prix de vente'!B433,"")</f>
        <v/>
      </c>
      <c r="C433" s="10" t="str">
        <f>IF('Feuille2-Prix de vente'!C433&lt;&gt;"",'Feuille2-Prix de vente'!C433,"")</f>
        <v/>
      </c>
      <c r="D433" s="10" t="str">
        <f t="shared" si="6"/>
        <v/>
      </c>
      <c r="E433" s="10" t="str">
        <f>IF('Feuille2-Prix de vente'!E433&lt;&gt;"",'Feuille2-Prix de vente'!E433,"")</f>
        <v/>
      </c>
      <c r="F433" s="29" t="str">
        <f ca="1">IF(AND($A433&lt;&gt;"",F$9&lt;&gt;""),IF(HLOOKUP(F$9,'Feuille1-Catégories'!$C$1:$G$2,2,FALSE)="OUI",F$3,IF(HLOOKUP(F$9,'Feuille1-Catégories'!$C$1:$G$3,3,FALSE)="OUI",OFFSET(F$3,MOD(QUOTIENT(ROW()-ROW($A$20),'Feuille1-Catégories'!$B$6/F$6),F$5),0),IF(MOD($A433-1-F$10,'Feuille1-Catégories'!$F$5+1)=0,F$3,""))),"")</f>
        <v/>
      </c>
      <c r="G433" s="29" t="str">
        <f ca="1">IF(AND($A433&lt;&gt;"",G$9&lt;&gt;""),IF(HLOOKUP(G$9,'Feuille1-Catégories'!$C$1:$G$2,2,FALSE)="OUI",G$3,IF(HLOOKUP(G$9,'Feuille1-Catégories'!$C$1:$G$3,3,FALSE)="OUI",OFFSET(G$3,MOD(QUOTIENT(ROW()-ROW($A$20),'Feuille1-Catégories'!$B$6/G$6),G$5),0),IF(MOD($A433-1-G$10,'Feuille1-Catégories'!$F$5+1)=0,G$3,""))),"")</f>
        <v/>
      </c>
      <c r="H433" s="29" t="str">
        <f ca="1">IF(AND($A433&lt;&gt;"",H$9&lt;&gt;""),IF(HLOOKUP(H$9,'Feuille1-Catégories'!$C$1:$G$2,2,FALSE)="OUI",H$3,IF(HLOOKUP(H$9,'Feuille1-Catégories'!$C$1:$G$3,3,FALSE)="OUI",OFFSET(H$3,MOD(QUOTIENT(ROW()-ROW($A$20),'Feuille1-Catégories'!$B$6/H$6),H$5),0),IF(MOD($A433-1-H$10,'Feuille1-Catégories'!$F$5+1)=0,H$3,""))),"")</f>
        <v/>
      </c>
      <c r="I433" s="29" t="str">
        <f ca="1">IF(AND($A433&lt;&gt;"",I$9&lt;&gt;""),IF(HLOOKUP(I$9,'Feuille1-Catégories'!$C$1:$G$2,2,FALSE)="OUI",I$3,IF(HLOOKUP(I$9,'Feuille1-Catégories'!$C$1:$G$3,3,FALSE)="OUI",OFFSET(I$3,MOD(QUOTIENT(ROW()-ROW($A$20),'Feuille1-Catégories'!$B$6/I$6),I$5),0),IF(MOD($A433-1-I$10,'Feuille1-Catégories'!$F$5+1)=0,I$3,""))),"")</f>
        <v/>
      </c>
      <c r="J433" s="29" t="str">
        <f ca="1">IF(AND($A433&lt;&gt;"",J$9&lt;&gt;""),IF(HLOOKUP(J$9,'Feuille1-Catégories'!$C$1:$G$2,2,FALSE)="OUI",J$3,IF(HLOOKUP(J$9,'Feuille1-Catégories'!$C$1:$G$3,3,FALSE)="OUI",OFFSET(J$3,MOD(QUOTIENT(ROW()-ROW($A$20),'Feuille1-Catégories'!$B$6/J$6),J$5),0),IF(MOD($A433-1-J$10,'Feuille1-Catégories'!$F$5+1)=0,J$3,""))),"")</f>
        <v/>
      </c>
      <c r="K433" s="29" t="str">
        <f ca="1">IF(AND($A433&lt;&gt;"",K$9&lt;&gt;""),IF(HLOOKUP(K$9,'Feuille1-Catégories'!$C$1:$G$2,2,FALSE)="OUI",K$3,IF(HLOOKUP(K$9,'Feuille1-Catégories'!$C$1:$G$3,3,FALSE)="OUI",OFFSET(K$3,MOD(QUOTIENT(ROW()-ROW($A$20),'Feuille1-Catégories'!$B$6/K$6),K$5),0),IF(MOD($A433-1-K$10,'Feuille1-Catégories'!$F$5+1)=0,K$3,""))),"")</f>
        <v/>
      </c>
      <c r="L433" s="29" t="str">
        <f ca="1">IF(AND($A433&lt;&gt;"",L$9&lt;&gt;""),IF(HLOOKUP(L$9,'Feuille1-Catégories'!$C$1:$G$2,2,FALSE)="OUI",L$3,IF(HLOOKUP(L$9,'Feuille1-Catégories'!$C$1:$G$3,3,FALSE)="OUI",OFFSET(L$3,MOD(QUOTIENT(ROW()-ROW($A$20),'Feuille1-Catégories'!$B$6/L$6),L$5),0),IF(MOD($A433-1-L$10,'Feuille1-Catégories'!$F$5+1)=0,L$3,""))),"")</f>
        <v/>
      </c>
      <c r="M433" s="29" t="str">
        <f ca="1">IF(AND($A433&lt;&gt;"",M$9&lt;&gt;""),IF(HLOOKUP(M$9,'Feuille1-Catégories'!$C$1:$G$2,2,FALSE)="OUI",M$3,IF(HLOOKUP(M$9,'Feuille1-Catégories'!$C$1:$G$3,3,FALSE)="OUI",OFFSET(M$3,MOD(QUOTIENT(ROW()-ROW($A$20),'Feuille1-Catégories'!$B$6/M$6),M$5),0),IF(MOD($A433-1-M$10,'Feuille1-Catégories'!$F$5+1)=0,M$3,""))),"")</f>
        <v/>
      </c>
      <c r="N433" s="29" t="str">
        <f ca="1">IF(AND($A433&lt;&gt;"",N$9&lt;&gt;""),IF(HLOOKUP(N$9,'Feuille1-Catégories'!$C$1:$G$2,2,FALSE)="OUI",N$3,IF(HLOOKUP(N$9,'Feuille1-Catégories'!$C$1:$G$3,3,FALSE)="OUI",OFFSET(N$3,MOD(QUOTIENT(ROW()-ROW($A$20),'Feuille1-Catégories'!$B$6/N$6),N$5),0),IF(MOD($A433-1-N$10,'Feuille1-Catégories'!$F$5+1)=0,N$3,""))),"")</f>
        <v/>
      </c>
      <c r="O433" s="29" t="str">
        <f ca="1">IF(AND($A433&lt;&gt;"",O$9&lt;&gt;""),IF(HLOOKUP(O$9,'Feuille1-Catégories'!$C$1:$G$2,2,FALSE)="OUI",O$3,IF(HLOOKUP(O$9,'Feuille1-Catégories'!$C$1:$G$3,3,FALSE)="OUI",OFFSET(O$3,MOD(QUOTIENT(ROW()-ROW($A$20),'Feuille1-Catégories'!$B$6/O$6),O$5),0),IF(MOD($A433-1-O$10,'Feuille1-Catégories'!$F$5+1)=0,O$3,""))),"")</f>
        <v/>
      </c>
      <c r="P433" s="29" t="str">
        <f ca="1">IF(AND($A433&lt;&gt;"",P$9&lt;&gt;""),IF(HLOOKUP(P$9,'Feuille1-Catégories'!$C$1:$G$2,2,FALSE)="OUI",P$3,IF(HLOOKUP(P$9,'Feuille1-Catégories'!$C$1:$G$3,3,FALSE)="OUI",OFFSET(P$3,MOD(QUOTIENT(ROW()-ROW($A$20),'Feuille1-Catégories'!$B$6/P$6),P$5),0),IF(MOD($A433-1-P$10,'Feuille1-Catégories'!$F$5+1)=0,P$3,""))),"")</f>
        <v/>
      </c>
      <c r="Q433" s="29" t="str">
        <f ca="1">IF(AND($A433&lt;&gt;"",Q$9&lt;&gt;""),IF(HLOOKUP(Q$9,'Feuille1-Catégories'!$C$1:$G$2,2,FALSE)="OUI",Q$3,IF(HLOOKUP(Q$9,'Feuille1-Catégories'!$C$1:$G$3,3,FALSE)="OUI",OFFSET(Q$3,MOD(QUOTIENT(ROW()-ROW($A$20),'Feuille1-Catégories'!$B$6/Q$6),Q$5),0),IF(MOD($A433-1-Q$10,'Feuille1-Catégories'!$F$5+1)=0,Q$3,""))),"")</f>
        <v/>
      </c>
      <c r="R433" s="29" t="str">
        <f ca="1">IF(AND($A433&lt;&gt;"",R$9&lt;&gt;""),IF(HLOOKUP(R$9,'Feuille1-Catégories'!$C$1:$G$2,2,FALSE)="OUI",R$3,IF(HLOOKUP(R$9,'Feuille1-Catégories'!$C$1:$G$3,3,FALSE)="OUI",OFFSET(R$3,MOD(QUOTIENT(ROW()-ROW($A$20),'Feuille1-Catégories'!$B$6/R$6),R$5),0),IF(MOD($A433-1-R$10,'Feuille1-Catégories'!$F$5+1)=0,R$3,""))),"")</f>
        <v/>
      </c>
      <c r="S433" s="29" t="str">
        <f ca="1">IF(AND($A433&lt;&gt;"",S$9&lt;&gt;""),IF(HLOOKUP(S$9,'Feuille1-Catégories'!$C$1:$G$2,2,FALSE)="OUI",S$3,IF(HLOOKUP(S$9,'Feuille1-Catégories'!$C$1:$G$3,3,FALSE)="OUI",OFFSET(S$3,MOD(QUOTIENT(ROW()-ROW($A$20),'Feuille1-Catégories'!$B$6/S$6),S$5),0),IF(MOD($A433-1-S$10,'Feuille1-Catégories'!$F$5+1)=0,S$3,""))),"")</f>
        <v/>
      </c>
      <c r="T433" s="29" t="str">
        <f ca="1">IF(AND($A433&lt;&gt;"",T$9&lt;&gt;""),IF(HLOOKUP(T$9,'Feuille1-Catégories'!$C$1:$G$2,2,FALSE)="OUI",T$3,IF(HLOOKUP(T$9,'Feuille1-Catégories'!$C$1:$G$3,3,FALSE)="OUI",OFFSET(T$3,MOD(QUOTIENT(ROW()-ROW($A$20),'Feuille1-Catégories'!$B$6/T$6),T$5),0),IF(MOD($A433-1-T$10,'Feuille1-Catégories'!$F$5+1)=0,T$3,""))),"")</f>
        <v/>
      </c>
      <c r="U433" s="29" t="str">
        <f ca="1">IF(AND($A433&lt;&gt;"",U$9&lt;&gt;""),IF(HLOOKUP(U$9,'Feuille1-Catégories'!$C$1:$G$2,2,FALSE)="OUI",U$3,IF(HLOOKUP(U$9,'Feuille1-Catégories'!$C$1:$G$3,3,FALSE)="OUI",OFFSET(U$3,MOD(QUOTIENT(ROW()-ROW($A$20),'Feuille1-Catégories'!$B$6/U$6),U$5),0),IF(MOD($A433-1-U$10,'Feuille1-Catégories'!$F$5+1)=0,U$3,""))),"")</f>
        <v/>
      </c>
      <c r="V433" s="29" t="str">
        <f ca="1">IF(AND($A433&lt;&gt;"",V$9&lt;&gt;""),IF(HLOOKUP(V$9,'Feuille1-Catégories'!$C$1:$G$2,2,FALSE)="OUI",V$3,IF(HLOOKUP(V$9,'Feuille1-Catégories'!$C$1:$G$3,3,FALSE)="OUI",OFFSET(V$3,MOD(QUOTIENT(ROW()-ROW($A$20),'Feuille1-Catégories'!$B$6/V$6),V$5),0),IF(MOD($A433-1-V$10,'Feuille1-Catégories'!$F$5+1)=0,V$3,""))),"")</f>
        <v/>
      </c>
      <c r="W433" s="29" t="str">
        <f ca="1">IF(AND($A433&lt;&gt;"",W$9&lt;&gt;""),IF(HLOOKUP(W$9,'Feuille1-Catégories'!$C$1:$G$2,2,FALSE)="OUI",W$3,IF(HLOOKUP(W$9,'Feuille1-Catégories'!$C$1:$G$3,3,FALSE)="OUI",OFFSET(W$3,MOD(QUOTIENT(ROW()-ROW($A$20),'Feuille1-Catégories'!$B$6/W$6),W$5),0),IF(MOD($A433-1-W$10,'Feuille1-Catégories'!$F$5+1)=0,W$3,""))),"")</f>
        <v/>
      </c>
      <c r="X433" s="29" t="str">
        <f ca="1">IF(AND($A433&lt;&gt;"",X$9&lt;&gt;""),IF(HLOOKUP(X$9,'Feuille1-Catégories'!$C$1:$G$2,2,FALSE)="OUI",X$3,IF(HLOOKUP(X$9,'Feuille1-Catégories'!$C$1:$G$3,3,FALSE)="OUI",OFFSET(X$3,MOD(QUOTIENT(ROW()-ROW($A$20),'Feuille1-Catégories'!$B$6/X$6),X$5),0),IF(MOD($A433-1-X$10,'Feuille1-Catégories'!$F$5+1)=0,X$3,""))),"")</f>
        <v/>
      </c>
      <c r="Y433" s="29" t="str">
        <f ca="1">IF(AND($A433&lt;&gt;"",Y$9&lt;&gt;""),IF(HLOOKUP(Y$9,'Feuille1-Catégories'!$C$1:$G$2,2,FALSE)="OUI",Y$3,IF(HLOOKUP(Y$9,'Feuille1-Catégories'!$C$1:$G$3,3,FALSE)="OUI",OFFSET(Y$3,MOD(QUOTIENT(ROW()-ROW($A$20),'Feuille1-Catégories'!$B$6/Y$6),Y$5),0),IF(MOD($A433-1-Y$10,'Feuille1-Catégories'!$F$5+1)=0,Y$3,""))),"")</f>
        <v/>
      </c>
      <c r="Z433" s="29" t="str">
        <f ca="1">IF(AND($A433&lt;&gt;"",Z$9&lt;&gt;""),IF(HLOOKUP(Z$9,'Feuille1-Catégories'!$C$1:$G$2,2,FALSE)="OUI",Z$3,IF(HLOOKUP(Z$9,'Feuille1-Catégories'!$C$1:$G$3,3,FALSE)="OUI",OFFSET(Z$3,MOD(QUOTIENT(ROW()-ROW($A$20),'Feuille1-Catégories'!$B$6/Z$6),Z$5),0),IF(MOD($A433-1-Z$10,'Feuille1-Catégories'!$F$5+1)=0,Z$3,""))),"")</f>
        <v/>
      </c>
    </row>
    <row r="434" spans="1:26" ht="17" x14ac:dyDescent="0.2">
      <c r="A434" s="21" t="str">
        <f>IF('Feuille2-Prix de vente'!A434&lt;&gt;"",'Feuille2-Prix de vente'!A434,"")</f>
        <v/>
      </c>
      <c r="B434" s="33" t="str">
        <f>IF('Feuille2-Prix de vente'!B434&lt;&gt;"",'Feuille2-Prix de vente'!B434,"")</f>
        <v/>
      </c>
      <c r="C434" s="10" t="str">
        <f>IF('Feuille2-Prix de vente'!C434&lt;&gt;"",'Feuille2-Prix de vente'!C434,"")</f>
        <v/>
      </c>
      <c r="D434" s="10" t="str">
        <f t="shared" si="6"/>
        <v/>
      </c>
      <c r="E434" s="10" t="str">
        <f>IF('Feuille2-Prix de vente'!E434&lt;&gt;"",'Feuille2-Prix de vente'!E434,"")</f>
        <v/>
      </c>
      <c r="F434" s="29" t="str">
        <f ca="1">IF(AND($A434&lt;&gt;"",F$9&lt;&gt;""),IF(HLOOKUP(F$9,'Feuille1-Catégories'!$C$1:$G$2,2,FALSE)="OUI",F$3,IF(HLOOKUP(F$9,'Feuille1-Catégories'!$C$1:$G$3,3,FALSE)="OUI",OFFSET(F$3,MOD(QUOTIENT(ROW()-ROW($A$20),'Feuille1-Catégories'!$B$6/F$6),F$5),0),IF(MOD($A434-1-F$10,'Feuille1-Catégories'!$F$5+1)=0,F$3,""))),"")</f>
        <v/>
      </c>
      <c r="G434" s="29" t="str">
        <f ca="1">IF(AND($A434&lt;&gt;"",G$9&lt;&gt;""),IF(HLOOKUP(G$9,'Feuille1-Catégories'!$C$1:$G$2,2,FALSE)="OUI",G$3,IF(HLOOKUP(G$9,'Feuille1-Catégories'!$C$1:$G$3,3,FALSE)="OUI",OFFSET(G$3,MOD(QUOTIENT(ROW()-ROW($A$20),'Feuille1-Catégories'!$B$6/G$6),G$5),0),IF(MOD($A434-1-G$10,'Feuille1-Catégories'!$F$5+1)=0,G$3,""))),"")</f>
        <v/>
      </c>
      <c r="H434" s="29" t="str">
        <f ca="1">IF(AND($A434&lt;&gt;"",H$9&lt;&gt;""),IF(HLOOKUP(H$9,'Feuille1-Catégories'!$C$1:$G$2,2,FALSE)="OUI",H$3,IF(HLOOKUP(H$9,'Feuille1-Catégories'!$C$1:$G$3,3,FALSE)="OUI",OFFSET(H$3,MOD(QUOTIENT(ROW()-ROW($A$20),'Feuille1-Catégories'!$B$6/H$6),H$5),0),IF(MOD($A434-1-H$10,'Feuille1-Catégories'!$F$5+1)=0,H$3,""))),"")</f>
        <v/>
      </c>
      <c r="I434" s="29" t="str">
        <f ca="1">IF(AND($A434&lt;&gt;"",I$9&lt;&gt;""),IF(HLOOKUP(I$9,'Feuille1-Catégories'!$C$1:$G$2,2,FALSE)="OUI",I$3,IF(HLOOKUP(I$9,'Feuille1-Catégories'!$C$1:$G$3,3,FALSE)="OUI",OFFSET(I$3,MOD(QUOTIENT(ROW()-ROW($A$20),'Feuille1-Catégories'!$B$6/I$6),I$5),0),IF(MOD($A434-1-I$10,'Feuille1-Catégories'!$F$5+1)=0,I$3,""))),"")</f>
        <v/>
      </c>
      <c r="J434" s="29" t="str">
        <f ca="1">IF(AND($A434&lt;&gt;"",J$9&lt;&gt;""),IF(HLOOKUP(J$9,'Feuille1-Catégories'!$C$1:$G$2,2,FALSE)="OUI",J$3,IF(HLOOKUP(J$9,'Feuille1-Catégories'!$C$1:$G$3,3,FALSE)="OUI",OFFSET(J$3,MOD(QUOTIENT(ROW()-ROW($A$20),'Feuille1-Catégories'!$B$6/J$6),J$5),0),IF(MOD($A434-1-J$10,'Feuille1-Catégories'!$F$5+1)=0,J$3,""))),"")</f>
        <v/>
      </c>
      <c r="K434" s="29" t="str">
        <f ca="1">IF(AND($A434&lt;&gt;"",K$9&lt;&gt;""),IF(HLOOKUP(K$9,'Feuille1-Catégories'!$C$1:$G$2,2,FALSE)="OUI",K$3,IF(HLOOKUP(K$9,'Feuille1-Catégories'!$C$1:$G$3,3,FALSE)="OUI",OFFSET(K$3,MOD(QUOTIENT(ROW()-ROW($A$20),'Feuille1-Catégories'!$B$6/K$6),K$5),0),IF(MOD($A434-1-K$10,'Feuille1-Catégories'!$F$5+1)=0,K$3,""))),"")</f>
        <v/>
      </c>
      <c r="L434" s="29" t="str">
        <f ca="1">IF(AND($A434&lt;&gt;"",L$9&lt;&gt;""),IF(HLOOKUP(L$9,'Feuille1-Catégories'!$C$1:$G$2,2,FALSE)="OUI",L$3,IF(HLOOKUP(L$9,'Feuille1-Catégories'!$C$1:$G$3,3,FALSE)="OUI",OFFSET(L$3,MOD(QUOTIENT(ROW()-ROW($A$20),'Feuille1-Catégories'!$B$6/L$6),L$5),0),IF(MOD($A434-1-L$10,'Feuille1-Catégories'!$F$5+1)=0,L$3,""))),"")</f>
        <v/>
      </c>
      <c r="M434" s="29" t="str">
        <f ca="1">IF(AND($A434&lt;&gt;"",M$9&lt;&gt;""),IF(HLOOKUP(M$9,'Feuille1-Catégories'!$C$1:$G$2,2,FALSE)="OUI",M$3,IF(HLOOKUP(M$9,'Feuille1-Catégories'!$C$1:$G$3,3,FALSE)="OUI",OFFSET(M$3,MOD(QUOTIENT(ROW()-ROW($A$20),'Feuille1-Catégories'!$B$6/M$6),M$5),0),IF(MOD($A434-1-M$10,'Feuille1-Catégories'!$F$5+1)=0,M$3,""))),"")</f>
        <v/>
      </c>
      <c r="N434" s="29" t="str">
        <f ca="1">IF(AND($A434&lt;&gt;"",N$9&lt;&gt;""),IF(HLOOKUP(N$9,'Feuille1-Catégories'!$C$1:$G$2,2,FALSE)="OUI",N$3,IF(HLOOKUP(N$9,'Feuille1-Catégories'!$C$1:$G$3,3,FALSE)="OUI",OFFSET(N$3,MOD(QUOTIENT(ROW()-ROW($A$20),'Feuille1-Catégories'!$B$6/N$6),N$5),0),IF(MOD($A434-1-N$10,'Feuille1-Catégories'!$F$5+1)=0,N$3,""))),"")</f>
        <v/>
      </c>
      <c r="O434" s="29" t="str">
        <f ca="1">IF(AND($A434&lt;&gt;"",O$9&lt;&gt;""),IF(HLOOKUP(O$9,'Feuille1-Catégories'!$C$1:$G$2,2,FALSE)="OUI",O$3,IF(HLOOKUP(O$9,'Feuille1-Catégories'!$C$1:$G$3,3,FALSE)="OUI",OFFSET(O$3,MOD(QUOTIENT(ROW()-ROW($A$20),'Feuille1-Catégories'!$B$6/O$6),O$5),0),IF(MOD($A434-1-O$10,'Feuille1-Catégories'!$F$5+1)=0,O$3,""))),"")</f>
        <v/>
      </c>
      <c r="P434" s="29" t="str">
        <f ca="1">IF(AND($A434&lt;&gt;"",P$9&lt;&gt;""),IF(HLOOKUP(P$9,'Feuille1-Catégories'!$C$1:$G$2,2,FALSE)="OUI",P$3,IF(HLOOKUP(P$9,'Feuille1-Catégories'!$C$1:$G$3,3,FALSE)="OUI",OFFSET(P$3,MOD(QUOTIENT(ROW()-ROW($A$20),'Feuille1-Catégories'!$B$6/P$6),P$5),0),IF(MOD($A434-1-P$10,'Feuille1-Catégories'!$F$5+1)=0,P$3,""))),"")</f>
        <v/>
      </c>
      <c r="Q434" s="29" t="str">
        <f ca="1">IF(AND($A434&lt;&gt;"",Q$9&lt;&gt;""),IF(HLOOKUP(Q$9,'Feuille1-Catégories'!$C$1:$G$2,2,FALSE)="OUI",Q$3,IF(HLOOKUP(Q$9,'Feuille1-Catégories'!$C$1:$G$3,3,FALSE)="OUI",OFFSET(Q$3,MOD(QUOTIENT(ROW()-ROW($A$20),'Feuille1-Catégories'!$B$6/Q$6),Q$5),0),IF(MOD($A434-1-Q$10,'Feuille1-Catégories'!$F$5+1)=0,Q$3,""))),"")</f>
        <v/>
      </c>
      <c r="R434" s="29" t="str">
        <f ca="1">IF(AND($A434&lt;&gt;"",R$9&lt;&gt;""),IF(HLOOKUP(R$9,'Feuille1-Catégories'!$C$1:$G$2,2,FALSE)="OUI",R$3,IF(HLOOKUP(R$9,'Feuille1-Catégories'!$C$1:$G$3,3,FALSE)="OUI",OFFSET(R$3,MOD(QUOTIENT(ROW()-ROW($A$20),'Feuille1-Catégories'!$B$6/R$6),R$5),0),IF(MOD($A434-1-R$10,'Feuille1-Catégories'!$F$5+1)=0,R$3,""))),"")</f>
        <v/>
      </c>
      <c r="S434" s="29" t="str">
        <f ca="1">IF(AND($A434&lt;&gt;"",S$9&lt;&gt;""),IF(HLOOKUP(S$9,'Feuille1-Catégories'!$C$1:$G$2,2,FALSE)="OUI",S$3,IF(HLOOKUP(S$9,'Feuille1-Catégories'!$C$1:$G$3,3,FALSE)="OUI",OFFSET(S$3,MOD(QUOTIENT(ROW()-ROW($A$20),'Feuille1-Catégories'!$B$6/S$6),S$5),0),IF(MOD($A434-1-S$10,'Feuille1-Catégories'!$F$5+1)=0,S$3,""))),"")</f>
        <v/>
      </c>
      <c r="T434" s="29" t="str">
        <f ca="1">IF(AND($A434&lt;&gt;"",T$9&lt;&gt;""),IF(HLOOKUP(T$9,'Feuille1-Catégories'!$C$1:$G$2,2,FALSE)="OUI",T$3,IF(HLOOKUP(T$9,'Feuille1-Catégories'!$C$1:$G$3,3,FALSE)="OUI",OFFSET(T$3,MOD(QUOTIENT(ROW()-ROW($A$20),'Feuille1-Catégories'!$B$6/T$6),T$5),0),IF(MOD($A434-1-T$10,'Feuille1-Catégories'!$F$5+1)=0,T$3,""))),"")</f>
        <v/>
      </c>
      <c r="U434" s="29" t="str">
        <f ca="1">IF(AND($A434&lt;&gt;"",U$9&lt;&gt;""),IF(HLOOKUP(U$9,'Feuille1-Catégories'!$C$1:$G$2,2,FALSE)="OUI",U$3,IF(HLOOKUP(U$9,'Feuille1-Catégories'!$C$1:$G$3,3,FALSE)="OUI",OFFSET(U$3,MOD(QUOTIENT(ROW()-ROW($A$20),'Feuille1-Catégories'!$B$6/U$6),U$5),0),IF(MOD($A434-1-U$10,'Feuille1-Catégories'!$F$5+1)=0,U$3,""))),"")</f>
        <v/>
      </c>
      <c r="V434" s="29" t="str">
        <f ca="1">IF(AND($A434&lt;&gt;"",V$9&lt;&gt;""),IF(HLOOKUP(V$9,'Feuille1-Catégories'!$C$1:$G$2,2,FALSE)="OUI",V$3,IF(HLOOKUP(V$9,'Feuille1-Catégories'!$C$1:$G$3,3,FALSE)="OUI",OFFSET(V$3,MOD(QUOTIENT(ROW()-ROW($A$20),'Feuille1-Catégories'!$B$6/V$6),V$5),0),IF(MOD($A434-1-V$10,'Feuille1-Catégories'!$F$5+1)=0,V$3,""))),"")</f>
        <v/>
      </c>
      <c r="W434" s="29" t="str">
        <f ca="1">IF(AND($A434&lt;&gt;"",W$9&lt;&gt;""),IF(HLOOKUP(W$9,'Feuille1-Catégories'!$C$1:$G$2,2,FALSE)="OUI",W$3,IF(HLOOKUP(W$9,'Feuille1-Catégories'!$C$1:$G$3,3,FALSE)="OUI",OFFSET(W$3,MOD(QUOTIENT(ROW()-ROW($A$20),'Feuille1-Catégories'!$B$6/W$6),W$5),0),IF(MOD($A434-1-W$10,'Feuille1-Catégories'!$F$5+1)=0,W$3,""))),"")</f>
        <v/>
      </c>
      <c r="X434" s="29" t="str">
        <f ca="1">IF(AND($A434&lt;&gt;"",X$9&lt;&gt;""),IF(HLOOKUP(X$9,'Feuille1-Catégories'!$C$1:$G$2,2,FALSE)="OUI",X$3,IF(HLOOKUP(X$9,'Feuille1-Catégories'!$C$1:$G$3,3,FALSE)="OUI",OFFSET(X$3,MOD(QUOTIENT(ROW()-ROW($A$20),'Feuille1-Catégories'!$B$6/X$6),X$5),0),IF(MOD($A434-1-X$10,'Feuille1-Catégories'!$F$5+1)=0,X$3,""))),"")</f>
        <v/>
      </c>
      <c r="Y434" s="29" t="str">
        <f ca="1">IF(AND($A434&lt;&gt;"",Y$9&lt;&gt;""),IF(HLOOKUP(Y$9,'Feuille1-Catégories'!$C$1:$G$2,2,FALSE)="OUI",Y$3,IF(HLOOKUP(Y$9,'Feuille1-Catégories'!$C$1:$G$3,3,FALSE)="OUI",OFFSET(Y$3,MOD(QUOTIENT(ROW()-ROW($A$20),'Feuille1-Catégories'!$B$6/Y$6),Y$5),0),IF(MOD($A434-1-Y$10,'Feuille1-Catégories'!$F$5+1)=0,Y$3,""))),"")</f>
        <v/>
      </c>
      <c r="Z434" s="29" t="str">
        <f ca="1">IF(AND($A434&lt;&gt;"",Z$9&lt;&gt;""),IF(HLOOKUP(Z$9,'Feuille1-Catégories'!$C$1:$G$2,2,FALSE)="OUI",Z$3,IF(HLOOKUP(Z$9,'Feuille1-Catégories'!$C$1:$G$3,3,FALSE)="OUI",OFFSET(Z$3,MOD(QUOTIENT(ROW()-ROW($A$20),'Feuille1-Catégories'!$B$6/Z$6),Z$5),0),IF(MOD($A434-1-Z$10,'Feuille1-Catégories'!$F$5+1)=0,Z$3,""))),"")</f>
        <v/>
      </c>
    </row>
    <row r="435" spans="1:26" ht="17" x14ac:dyDescent="0.2">
      <c r="A435" s="21" t="str">
        <f>IF('Feuille2-Prix de vente'!A435&lt;&gt;"",'Feuille2-Prix de vente'!A435,"")</f>
        <v/>
      </c>
      <c r="B435" s="33" t="str">
        <f>IF('Feuille2-Prix de vente'!B435&lt;&gt;"",'Feuille2-Prix de vente'!B435,"")</f>
        <v/>
      </c>
      <c r="C435" s="10" t="str">
        <f>IF('Feuille2-Prix de vente'!C435&lt;&gt;"",'Feuille2-Prix de vente'!C435,"")</f>
        <v/>
      </c>
      <c r="D435" s="10" t="str">
        <f t="shared" si="6"/>
        <v/>
      </c>
      <c r="E435" s="10" t="str">
        <f>IF('Feuille2-Prix de vente'!E435&lt;&gt;"",'Feuille2-Prix de vente'!E435,"")</f>
        <v/>
      </c>
      <c r="F435" s="29" t="str">
        <f ca="1">IF(AND($A435&lt;&gt;"",F$9&lt;&gt;""),IF(HLOOKUP(F$9,'Feuille1-Catégories'!$C$1:$G$2,2,FALSE)="OUI",F$3,IF(HLOOKUP(F$9,'Feuille1-Catégories'!$C$1:$G$3,3,FALSE)="OUI",OFFSET(F$3,MOD(QUOTIENT(ROW()-ROW($A$20),'Feuille1-Catégories'!$B$6/F$6),F$5),0),IF(MOD($A435-1-F$10,'Feuille1-Catégories'!$F$5+1)=0,F$3,""))),"")</f>
        <v/>
      </c>
      <c r="G435" s="29" t="str">
        <f ca="1">IF(AND($A435&lt;&gt;"",G$9&lt;&gt;""),IF(HLOOKUP(G$9,'Feuille1-Catégories'!$C$1:$G$2,2,FALSE)="OUI",G$3,IF(HLOOKUP(G$9,'Feuille1-Catégories'!$C$1:$G$3,3,FALSE)="OUI",OFFSET(G$3,MOD(QUOTIENT(ROW()-ROW($A$20),'Feuille1-Catégories'!$B$6/G$6),G$5),0),IF(MOD($A435-1-G$10,'Feuille1-Catégories'!$F$5+1)=0,G$3,""))),"")</f>
        <v/>
      </c>
      <c r="H435" s="29" t="str">
        <f ca="1">IF(AND($A435&lt;&gt;"",H$9&lt;&gt;""),IF(HLOOKUP(H$9,'Feuille1-Catégories'!$C$1:$G$2,2,FALSE)="OUI",H$3,IF(HLOOKUP(H$9,'Feuille1-Catégories'!$C$1:$G$3,3,FALSE)="OUI",OFFSET(H$3,MOD(QUOTIENT(ROW()-ROW($A$20),'Feuille1-Catégories'!$B$6/H$6),H$5),0),IF(MOD($A435-1-H$10,'Feuille1-Catégories'!$F$5+1)=0,H$3,""))),"")</f>
        <v/>
      </c>
      <c r="I435" s="29" t="str">
        <f ca="1">IF(AND($A435&lt;&gt;"",I$9&lt;&gt;""),IF(HLOOKUP(I$9,'Feuille1-Catégories'!$C$1:$G$2,2,FALSE)="OUI",I$3,IF(HLOOKUP(I$9,'Feuille1-Catégories'!$C$1:$G$3,3,FALSE)="OUI",OFFSET(I$3,MOD(QUOTIENT(ROW()-ROW($A$20),'Feuille1-Catégories'!$B$6/I$6),I$5),0),IF(MOD($A435-1-I$10,'Feuille1-Catégories'!$F$5+1)=0,I$3,""))),"")</f>
        <v/>
      </c>
      <c r="J435" s="29" t="str">
        <f ca="1">IF(AND($A435&lt;&gt;"",J$9&lt;&gt;""),IF(HLOOKUP(J$9,'Feuille1-Catégories'!$C$1:$G$2,2,FALSE)="OUI",J$3,IF(HLOOKUP(J$9,'Feuille1-Catégories'!$C$1:$G$3,3,FALSE)="OUI",OFFSET(J$3,MOD(QUOTIENT(ROW()-ROW($A$20),'Feuille1-Catégories'!$B$6/J$6),J$5),0),IF(MOD($A435-1-J$10,'Feuille1-Catégories'!$F$5+1)=0,J$3,""))),"")</f>
        <v/>
      </c>
      <c r="K435" s="29" t="str">
        <f ca="1">IF(AND($A435&lt;&gt;"",K$9&lt;&gt;""),IF(HLOOKUP(K$9,'Feuille1-Catégories'!$C$1:$G$2,2,FALSE)="OUI",K$3,IF(HLOOKUP(K$9,'Feuille1-Catégories'!$C$1:$G$3,3,FALSE)="OUI",OFFSET(K$3,MOD(QUOTIENT(ROW()-ROW($A$20),'Feuille1-Catégories'!$B$6/K$6),K$5),0),IF(MOD($A435-1-K$10,'Feuille1-Catégories'!$F$5+1)=0,K$3,""))),"")</f>
        <v/>
      </c>
      <c r="L435" s="29" t="str">
        <f ca="1">IF(AND($A435&lt;&gt;"",L$9&lt;&gt;""),IF(HLOOKUP(L$9,'Feuille1-Catégories'!$C$1:$G$2,2,FALSE)="OUI",L$3,IF(HLOOKUP(L$9,'Feuille1-Catégories'!$C$1:$G$3,3,FALSE)="OUI",OFFSET(L$3,MOD(QUOTIENT(ROW()-ROW($A$20),'Feuille1-Catégories'!$B$6/L$6),L$5),0),IF(MOD($A435-1-L$10,'Feuille1-Catégories'!$F$5+1)=0,L$3,""))),"")</f>
        <v/>
      </c>
      <c r="M435" s="29" t="str">
        <f ca="1">IF(AND($A435&lt;&gt;"",M$9&lt;&gt;""),IF(HLOOKUP(M$9,'Feuille1-Catégories'!$C$1:$G$2,2,FALSE)="OUI",M$3,IF(HLOOKUP(M$9,'Feuille1-Catégories'!$C$1:$G$3,3,FALSE)="OUI",OFFSET(M$3,MOD(QUOTIENT(ROW()-ROW($A$20),'Feuille1-Catégories'!$B$6/M$6),M$5),0),IF(MOD($A435-1-M$10,'Feuille1-Catégories'!$F$5+1)=0,M$3,""))),"")</f>
        <v/>
      </c>
      <c r="N435" s="29" t="str">
        <f ca="1">IF(AND($A435&lt;&gt;"",N$9&lt;&gt;""),IF(HLOOKUP(N$9,'Feuille1-Catégories'!$C$1:$G$2,2,FALSE)="OUI",N$3,IF(HLOOKUP(N$9,'Feuille1-Catégories'!$C$1:$G$3,3,FALSE)="OUI",OFFSET(N$3,MOD(QUOTIENT(ROW()-ROW($A$20),'Feuille1-Catégories'!$B$6/N$6),N$5),0),IF(MOD($A435-1-N$10,'Feuille1-Catégories'!$F$5+1)=0,N$3,""))),"")</f>
        <v/>
      </c>
      <c r="O435" s="29" t="str">
        <f ca="1">IF(AND($A435&lt;&gt;"",O$9&lt;&gt;""),IF(HLOOKUP(O$9,'Feuille1-Catégories'!$C$1:$G$2,2,FALSE)="OUI",O$3,IF(HLOOKUP(O$9,'Feuille1-Catégories'!$C$1:$G$3,3,FALSE)="OUI",OFFSET(O$3,MOD(QUOTIENT(ROW()-ROW($A$20),'Feuille1-Catégories'!$B$6/O$6),O$5),0),IF(MOD($A435-1-O$10,'Feuille1-Catégories'!$F$5+1)=0,O$3,""))),"")</f>
        <v/>
      </c>
      <c r="P435" s="29" t="str">
        <f ca="1">IF(AND($A435&lt;&gt;"",P$9&lt;&gt;""),IF(HLOOKUP(P$9,'Feuille1-Catégories'!$C$1:$G$2,2,FALSE)="OUI",P$3,IF(HLOOKUP(P$9,'Feuille1-Catégories'!$C$1:$G$3,3,FALSE)="OUI",OFFSET(P$3,MOD(QUOTIENT(ROW()-ROW($A$20),'Feuille1-Catégories'!$B$6/P$6),P$5),0),IF(MOD($A435-1-P$10,'Feuille1-Catégories'!$F$5+1)=0,P$3,""))),"")</f>
        <v/>
      </c>
      <c r="Q435" s="29" t="str">
        <f ca="1">IF(AND($A435&lt;&gt;"",Q$9&lt;&gt;""),IF(HLOOKUP(Q$9,'Feuille1-Catégories'!$C$1:$G$2,2,FALSE)="OUI",Q$3,IF(HLOOKUP(Q$9,'Feuille1-Catégories'!$C$1:$G$3,3,FALSE)="OUI",OFFSET(Q$3,MOD(QUOTIENT(ROW()-ROW($A$20),'Feuille1-Catégories'!$B$6/Q$6),Q$5),0),IF(MOD($A435-1-Q$10,'Feuille1-Catégories'!$F$5+1)=0,Q$3,""))),"")</f>
        <v/>
      </c>
      <c r="R435" s="29" t="str">
        <f ca="1">IF(AND($A435&lt;&gt;"",R$9&lt;&gt;""),IF(HLOOKUP(R$9,'Feuille1-Catégories'!$C$1:$G$2,2,FALSE)="OUI",R$3,IF(HLOOKUP(R$9,'Feuille1-Catégories'!$C$1:$G$3,3,FALSE)="OUI",OFFSET(R$3,MOD(QUOTIENT(ROW()-ROW($A$20),'Feuille1-Catégories'!$B$6/R$6),R$5),0),IF(MOD($A435-1-R$10,'Feuille1-Catégories'!$F$5+1)=0,R$3,""))),"")</f>
        <v/>
      </c>
      <c r="S435" s="29" t="str">
        <f ca="1">IF(AND($A435&lt;&gt;"",S$9&lt;&gt;""),IF(HLOOKUP(S$9,'Feuille1-Catégories'!$C$1:$G$2,2,FALSE)="OUI",S$3,IF(HLOOKUP(S$9,'Feuille1-Catégories'!$C$1:$G$3,3,FALSE)="OUI",OFFSET(S$3,MOD(QUOTIENT(ROW()-ROW($A$20),'Feuille1-Catégories'!$B$6/S$6),S$5),0),IF(MOD($A435-1-S$10,'Feuille1-Catégories'!$F$5+1)=0,S$3,""))),"")</f>
        <v/>
      </c>
      <c r="T435" s="29" t="str">
        <f ca="1">IF(AND($A435&lt;&gt;"",T$9&lt;&gt;""),IF(HLOOKUP(T$9,'Feuille1-Catégories'!$C$1:$G$2,2,FALSE)="OUI",T$3,IF(HLOOKUP(T$9,'Feuille1-Catégories'!$C$1:$G$3,3,FALSE)="OUI",OFFSET(T$3,MOD(QUOTIENT(ROW()-ROW($A$20),'Feuille1-Catégories'!$B$6/T$6),T$5),0),IF(MOD($A435-1-T$10,'Feuille1-Catégories'!$F$5+1)=0,T$3,""))),"")</f>
        <v/>
      </c>
      <c r="U435" s="29" t="str">
        <f ca="1">IF(AND($A435&lt;&gt;"",U$9&lt;&gt;""),IF(HLOOKUP(U$9,'Feuille1-Catégories'!$C$1:$G$2,2,FALSE)="OUI",U$3,IF(HLOOKUP(U$9,'Feuille1-Catégories'!$C$1:$G$3,3,FALSE)="OUI",OFFSET(U$3,MOD(QUOTIENT(ROW()-ROW($A$20),'Feuille1-Catégories'!$B$6/U$6),U$5),0),IF(MOD($A435-1-U$10,'Feuille1-Catégories'!$F$5+1)=0,U$3,""))),"")</f>
        <v/>
      </c>
      <c r="V435" s="29" t="str">
        <f ca="1">IF(AND($A435&lt;&gt;"",V$9&lt;&gt;""),IF(HLOOKUP(V$9,'Feuille1-Catégories'!$C$1:$G$2,2,FALSE)="OUI",V$3,IF(HLOOKUP(V$9,'Feuille1-Catégories'!$C$1:$G$3,3,FALSE)="OUI",OFFSET(V$3,MOD(QUOTIENT(ROW()-ROW($A$20),'Feuille1-Catégories'!$B$6/V$6),V$5),0),IF(MOD($A435-1-V$10,'Feuille1-Catégories'!$F$5+1)=0,V$3,""))),"")</f>
        <v/>
      </c>
      <c r="W435" s="29" t="str">
        <f ca="1">IF(AND($A435&lt;&gt;"",W$9&lt;&gt;""),IF(HLOOKUP(W$9,'Feuille1-Catégories'!$C$1:$G$2,2,FALSE)="OUI",W$3,IF(HLOOKUP(W$9,'Feuille1-Catégories'!$C$1:$G$3,3,FALSE)="OUI",OFFSET(W$3,MOD(QUOTIENT(ROW()-ROW($A$20),'Feuille1-Catégories'!$B$6/W$6),W$5),0),IF(MOD($A435-1-W$10,'Feuille1-Catégories'!$F$5+1)=0,W$3,""))),"")</f>
        <v/>
      </c>
      <c r="X435" s="29" t="str">
        <f ca="1">IF(AND($A435&lt;&gt;"",X$9&lt;&gt;""),IF(HLOOKUP(X$9,'Feuille1-Catégories'!$C$1:$G$2,2,FALSE)="OUI",X$3,IF(HLOOKUP(X$9,'Feuille1-Catégories'!$C$1:$G$3,3,FALSE)="OUI",OFFSET(X$3,MOD(QUOTIENT(ROW()-ROW($A$20),'Feuille1-Catégories'!$B$6/X$6),X$5),0),IF(MOD($A435-1-X$10,'Feuille1-Catégories'!$F$5+1)=0,X$3,""))),"")</f>
        <v/>
      </c>
      <c r="Y435" s="29" t="str">
        <f ca="1">IF(AND($A435&lt;&gt;"",Y$9&lt;&gt;""),IF(HLOOKUP(Y$9,'Feuille1-Catégories'!$C$1:$G$2,2,FALSE)="OUI",Y$3,IF(HLOOKUP(Y$9,'Feuille1-Catégories'!$C$1:$G$3,3,FALSE)="OUI",OFFSET(Y$3,MOD(QUOTIENT(ROW()-ROW($A$20),'Feuille1-Catégories'!$B$6/Y$6),Y$5),0),IF(MOD($A435-1-Y$10,'Feuille1-Catégories'!$F$5+1)=0,Y$3,""))),"")</f>
        <v/>
      </c>
      <c r="Z435" s="29" t="str">
        <f ca="1">IF(AND($A435&lt;&gt;"",Z$9&lt;&gt;""),IF(HLOOKUP(Z$9,'Feuille1-Catégories'!$C$1:$G$2,2,FALSE)="OUI",Z$3,IF(HLOOKUP(Z$9,'Feuille1-Catégories'!$C$1:$G$3,3,FALSE)="OUI",OFFSET(Z$3,MOD(QUOTIENT(ROW()-ROW($A$20),'Feuille1-Catégories'!$B$6/Z$6),Z$5),0),IF(MOD($A435-1-Z$10,'Feuille1-Catégories'!$F$5+1)=0,Z$3,""))),"")</f>
        <v/>
      </c>
    </row>
    <row r="436" spans="1:26" ht="17" x14ac:dyDescent="0.2">
      <c r="A436" s="21" t="str">
        <f>IF('Feuille2-Prix de vente'!A436&lt;&gt;"",'Feuille2-Prix de vente'!A436,"")</f>
        <v/>
      </c>
      <c r="B436" s="33" t="str">
        <f>IF('Feuille2-Prix de vente'!B436&lt;&gt;"",'Feuille2-Prix de vente'!B436,"")</f>
        <v/>
      </c>
      <c r="C436" s="10" t="str">
        <f>IF('Feuille2-Prix de vente'!C436&lt;&gt;"",'Feuille2-Prix de vente'!C436,"")</f>
        <v/>
      </c>
      <c r="D436" s="10" t="str">
        <f t="shared" si="6"/>
        <v/>
      </c>
      <c r="E436" s="10" t="str">
        <f>IF('Feuille2-Prix de vente'!E436&lt;&gt;"",'Feuille2-Prix de vente'!E436,"")</f>
        <v/>
      </c>
      <c r="F436" s="29" t="str">
        <f ca="1">IF(AND($A436&lt;&gt;"",F$9&lt;&gt;""),IF(HLOOKUP(F$9,'Feuille1-Catégories'!$C$1:$G$2,2,FALSE)="OUI",F$3,IF(HLOOKUP(F$9,'Feuille1-Catégories'!$C$1:$G$3,3,FALSE)="OUI",OFFSET(F$3,MOD(QUOTIENT(ROW()-ROW($A$20),'Feuille1-Catégories'!$B$6/F$6),F$5),0),IF(MOD($A436-1-F$10,'Feuille1-Catégories'!$F$5+1)=0,F$3,""))),"")</f>
        <v/>
      </c>
      <c r="G436" s="29" t="str">
        <f ca="1">IF(AND($A436&lt;&gt;"",G$9&lt;&gt;""),IF(HLOOKUP(G$9,'Feuille1-Catégories'!$C$1:$G$2,2,FALSE)="OUI",G$3,IF(HLOOKUP(G$9,'Feuille1-Catégories'!$C$1:$G$3,3,FALSE)="OUI",OFFSET(G$3,MOD(QUOTIENT(ROW()-ROW($A$20),'Feuille1-Catégories'!$B$6/G$6),G$5),0),IF(MOD($A436-1-G$10,'Feuille1-Catégories'!$F$5+1)=0,G$3,""))),"")</f>
        <v/>
      </c>
      <c r="H436" s="29" t="str">
        <f ca="1">IF(AND($A436&lt;&gt;"",H$9&lt;&gt;""),IF(HLOOKUP(H$9,'Feuille1-Catégories'!$C$1:$G$2,2,FALSE)="OUI",H$3,IF(HLOOKUP(H$9,'Feuille1-Catégories'!$C$1:$G$3,3,FALSE)="OUI",OFFSET(H$3,MOD(QUOTIENT(ROW()-ROW($A$20),'Feuille1-Catégories'!$B$6/H$6),H$5),0),IF(MOD($A436-1-H$10,'Feuille1-Catégories'!$F$5+1)=0,H$3,""))),"")</f>
        <v/>
      </c>
      <c r="I436" s="29" t="str">
        <f ca="1">IF(AND($A436&lt;&gt;"",I$9&lt;&gt;""),IF(HLOOKUP(I$9,'Feuille1-Catégories'!$C$1:$G$2,2,FALSE)="OUI",I$3,IF(HLOOKUP(I$9,'Feuille1-Catégories'!$C$1:$G$3,3,FALSE)="OUI",OFFSET(I$3,MOD(QUOTIENT(ROW()-ROW($A$20),'Feuille1-Catégories'!$B$6/I$6),I$5),0),IF(MOD($A436-1-I$10,'Feuille1-Catégories'!$F$5+1)=0,I$3,""))),"")</f>
        <v/>
      </c>
      <c r="J436" s="29" t="str">
        <f ca="1">IF(AND($A436&lt;&gt;"",J$9&lt;&gt;""),IF(HLOOKUP(J$9,'Feuille1-Catégories'!$C$1:$G$2,2,FALSE)="OUI",J$3,IF(HLOOKUP(J$9,'Feuille1-Catégories'!$C$1:$G$3,3,FALSE)="OUI",OFFSET(J$3,MOD(QUOTIENT(ROW()-ROW($A$20),'Feuille1-Catégories'!$B$6/J$6),J$5),0),IF(MOD($A436-1-J$10,'Feuille1-Catégories'!$F$5+1)=0,J$3,""))),"")</f>
        <v/>
      </c>
      <c r="K436" s="29" t="str">
        <f ca="1">IF(AND($A436&lt;&gt;"",K$9&lt;&gt;""),IF(HLOOKUP(K$9,'Feuille1-Catégories'!$C$1:$G$2,2,FALSE)="OUI",K$3,IF(HLOOKUP(K$9,'Feuille1-Catégories'!$C$1:$G$3,3,FALSE)="OUI",OFFSET(K$3,MOD(QUOTIENT(ROW()-ROW($A$20),'Feuille1-Catégories'!$B$6/K$6),K$5),0),IF(MOD($A436-1-K$10,'Feuille1-Catégories'!$F$5+1)=0,K$3,""))),"")</f>
        <v/>
      </c>
      <c r="L436" s="29" t="str">
        <f ca="1">IF(AND($A436&lt;&gt;"",L$9&lt;&gt;""),IF(HLOOKUP(L$9,'Feuille1-Catégories'!$C$1:$G$2,2,FALSE)="OUI",L$3,IF(HLOOKUP(L$9,'Feuille1-Catégories'!$C$1:$G$3,3,FALSE)="OUI",OFFSET(L$3,MOD(QUOTIENT(ROW()-ROW($A$20),'Feuille1-Catégories'!$B$6/L$6),L$5),0),IF(MOD($A436-1-L$10,'Feuille1-Catégories'!$F$5+1)=0,L$3,""))),"")</f>
        <v/>
      </c>
      <c r="M436" s="29" t="str">
        <f ca="1">IF(AND($A436&lt;&gt;"",M$9&lt;&gt;""),IF(HLOOKUP(M$9,'Feuille1-Catégories'!$C$1:$G$2,2,FALSE)="OUI",M$3,IF(HLOOKUP(M$9,'Feuille1-Catégories'!$C$1:$G$3,3,FALSE)="OUI",OFFSET(M$3,MOD(QUOTIENT(ROW()-ROW($A$20),'Feuille1-Catégories'!$B$6/M$6),M$5),0),IF(MOD($A436-1-M$10,'Feuille1-Catégories'!$F$5+1)=0,M$3,""))),"")</f>
        <v/>
      </c>
      <c r="N436" s="29" t="str">
        <f ca="1">IF(AND($A436&lt;&gt;"",N$9&lt;&gt;""),IF(HLOOKUP(N$9,'Feuille1-Catégories'!$C$1:$G$2,2,FALSE)="OUI",N$3,IF(HLOOKUP(N$9,'Feuille1-Catégories'!$C$1:$G$3,3,FALSE)="OUI",OFFSET(N$3,MOD(QUOTIENT(ROW()-ROW($A$20),'Feuille1-Catégories'!$B$6/N$6),N$5),0),IF(MOD($A436-1-N$10,'Feuille1-Catégories'!$F$5+1)=0,N$3,""))),"")</f>
        <v/>
      </c>
      <c r="O436" s="29" t="str">
        <f ca="1">IF(AND($A436&lt;&gt;"",O$9&lt;&gt;""),IF(HLOOKUP(O$9,'Feuille1-Catégories'!$C$1:$G$2,2,FALSE)="OUI",O$3,IF(HLOOKUP(O$9,'Feuille1-Catégories'!$C$1:$G$3,3,FALSE)="OUI",OFFSET(O$3,MOD(QUOTIENT(ROW()-ROW($A$20),'Feuille1-Catégories'!$B$6/O$6),O$5),0),IF(MOD($A436-1-O$10,'Feuille1-Catégories'!$F$5+1)=0,O$3,""))),"")</f>
        <v/>
      </c>
      <c r="P436" s="29" t="str">
        <f ca="1">IF(AND($A436&lt;&gt;"",P$9&lt;&gt;""),IF(HLOOKUP(P$9,'Feuille1-Catégories'!$C$1:$G$2,2,FALSE)="OUI",P$3,IF(HLOOKUP(P$9,'Feuille1-Catégories'!$C$1:$G$3,3,FALSE)="OUI",OFFSET(P$3,MOD(QUOTIENT(ROW()-ROW($A$20),'Feuille1-Catégories'!$B$6/P$6),P$5),0),IF(MOD($A436-1-P$10,'Feuille1-Catégories'!$F$5+1)=0,P$3,""))),"")</f>
        <v/>
      </c>
      <c r="Q436" s="29" t="str">
        <f ca="1">IF(AND($A436&lt;&gt;"",Q$9&lt;&gt;""),IF(HLOOKUP(Q$9,'Feuille1-Catégories'!$C$1:$G$2,2,FALSE)="OUI",Q$3,IF(HLOOKUP(Q$9,'Feuille1-Catégories'!$C$1:$G$3,3,FALSE)="OUI",OFFSET(Q$3,MOD(QUOTIENT(ROW()-ROW($A$20),'Feuille1-Catégories'!$B$6/Q$6),Q$5),0),IF(MOD($A436-1-Q$10,'Feuille1-Catégories'!$F$5+1)=0,Q$3,""))),"")</f>
        <v/>
      </c>
      <c r="R436" s="29" t="str">
        <f ca="1">IF(AND($A436&lt;&gt;"",R$9&lt;&gt;""),IF(HLOOKUP(R$9,'Feuille1-Catégories'!$C$1:$G$2,2,FALSE)="OUI",R$3,IF(HLOOKUP(R$9,'Feuille1-Catégories'!$C$1:$G$3,3,FALSE)="OUI",OFFSET(R$3,MOD(QUOTIENT(ROW()-ROW($A$20),'Feuille1-Catégories'!$B$6/R$6),R$5),0),IF(MOD($A436-1-R$10,'Feuille1-Catégories'!$F$5+1)=0,R$3,""))),"")</f>
        <v/>
      </c>
      <c r="S436" s="29" t="str">
        <f ca="1">IF(AND($A436&lt;&gt;"",S$9&lt;&gt;""),IF(HLOOKUP(S$9,'Feuille1-Catégories'!$C$1:$G$2,2,FALSE)="OUI",S$3,IF(HLOOKUP(S$9,'Feuille1-Catégories'!$C$1:$G$3,3,FALSE)="OUI",OFFSET(S$3,MOD(QUOTIENT(ROW()-ROW($A$20),'Feuille1-Catégories'!$B$6/S$6),S$5),0),IF(MOD($A436-1-S$10,'Feuille1-Catégories'!$F$5+1)=0,S$3,""))),"")</f>
        <v/>
      </c>
      <c r="T436" s="29" t="str">
        <f ca="1">IF(AND($A436&lt;&gt;"",T$9&lt;&gt;""),IF(HLOOKUP(T$9,'Feuille1-Catégories'!$C$1:$G$2,2,FALSE)="OUI",T$3,IF(HLOOKUP(T$9,'Feuille1-Catégories'!$C$1:$G$3,3,FALSE)="OUI",OFFSET(T$3,MOD(QUOTIENT(ROW()-ROW($A$20),'Feuille1-Catégories'!$B$6/T$6),T$5),0),IF(MOD($A436-1-T$10,'Feuille1-Catégories'!$F$5+1)=0,T$3,""))),"")</f>
        <v/>
      </c>
      <c r="U436" s="29" t="str">
        <f ca="1">IF(AND($A436&lt;&gt;"",U$9&lt;&gt;""),IF(HLOOKUP(U$9,'Feuille1-Catégories'!$C$1:$G$2,2,FALSE)="OUI",U$3,IF(HLOOKUP(U$9,'Feuille1-Catégories'!$C$1:$G$3,3,FALSE)="OUI",OFFSET(U$3,MOD(QUOTIENT(ROW()-ROW($A$20),'Feuille1-Catégories'!$B$6/U$6),U$5),0),IF(MOD($A436-1-U$10,'Feuille1-Catégories'!$F$5+1)=0,U$3,""))),"")</f>
        <v/>
      </c>
      <c r="V436" s="29" t="str">
        <f ca="1">IF(AND($A436&lt;&gt;"",V$9&lt;&gt;""),IF(HLOOKUP(V$9,'Feuille1-Catégories'!$C$1:$G$2,2,FALSE)="OUI",V$3,IF(HLOOKUP(V$9,'Feuille1-Catégories'!$C$1:$G$3,3,FALSE)="OUI",OFFSET(V$3,MOD(QUOTIENT(ROW()-ROW($A$20),'Feuille1-Catégories'!$B$6/V$6),V$5),0),IF(MOD($A436-1-V$10,'Feuille1-Catégories'!$F$5+1)=0,V$3,""))),"")</f>
        <v/>
      </c>
      <c r="W436" s="29" t="str">
        <f ca="1">IF(AND($A436&lt;&gt;"",W$9&lt;&gt;""),IF(HLOOKUP(W$9,'Feuille1-Catégories'!$C$1:$G$2,2,FALSE)="OUI",W$3,IF(HLOOKUP(W$9,'Feuille1-Catégories'!$C$1:$G$3,3,FALSE)="OUI",OFFSET(W$3,MOD(QUOTIENT(ROW()-ROW($A$20),'Feuille1-Catégories'!$B$6/W$6),W$5),0),IF(MOD($A436-1-W$10,'Feuille1-Catégories'!$F$5+1)=0,W$3,""))),"")</f>
        <v/>
      </c>
      <c r="X436" s="29" t="str">
        <f ca="1">IF(AND($A436&lt;&gt;"",X$9&lt;&gt;""),IF(HLOOKUP(X$9,'Feuille1-Catégories'!$C$1:$G$2,2,FALSE)="OUI",X$3,IF(HLOOKUP(X$9,'Feuille1-Catégories'!$C$1:$G$3,3,FALSE)="OUI",OFFSET(X$3,MOD(QUOTIENT(ROW()-ROW($A$20),'Feuille1-Catégories'!$B$6/X$6),X$5),0),IF(MOD($A436-1-X$10,'Feuille1-Catégories'!$F$5+1)=0,X$3,""))),"")</f>
        <v/>
      </c>
      <c r="Y436" s="29" t="str">
        <f ca="1">IF(AND($A436&lt;&gt;"",Y$9&lt;&gt;""),IF(HLOOKUP(Y$9,'Feuille1-Catégories'!$C$1:$G$2,2,FALSE)="OUI",Y$3,IF(HLOOKUP(Y$9,'Feuille1-Catégories'!$C$1:$G$3,3,FALSE)="OUI",OFFSET(Y$3,MOD(QUOTIENT(ROW()-ROW($A$20),'Feuille1-Catégories'!$B$6/Y$6),Y$5),0),IF(MOD($A436-1-Y$10,'Feuille1-Catégories'!$F$5+1)=0,Y$3,""))),"")</f>
        <v/>
      </c>
      <c r="Z436" s="29" t="str">
        <f ca="1">IF(AND($A436&lt;&gt;"",Z$9&lt;&gt;""),IF(HLOOKUP(Z$9,'Feuille1-Catégories'!$C$1:$G$2,2,FALSE)="OUI",Z$3,IF(HLOOKUP(Z$9,'Feuille1-Catégories'!$C$1:$G$3,3,FALSE)="OUI",OFFSET(Z$3,MOD(QUOTIENT(ROW()-ROW($A$20),'Feuille1-Catégories'!$B$6/Z$6),Z$5),0),IF(MOD($A436-1-Z$10,'Feuille1-Catégories'!$F$5+1)=0,Z$3,""))),"")</f>
        <v/>
      </c>
    </row>
    <row r="437" spans="1:26" ht="17" x14ac:dyDescent="0.2">
      <c r="A437" s="21" t="str">
        <f>IF('Feuille2-Prix de vente'!A437&lt;&gt;"",'Feuille2-Prix de vente'!A437,"")</f>
        <v/>
      </c>
      <c r="B437" s="33" t="str">
        <f>IF('Feuille2-Prix de vente'!B437&lt;&gt;"",'Feuille2-Prix de vente'!B437,"")</f>
        <v/>
      </c>
      <c r="C437" s="10" t="str">
        <f>IF('Feuille2-Prix de vente'!C437&lt;&gt;"",'Feuille2-Prix de vente'!C437,"")</f>
        <v/>
      </c>
      <c r="D437" s="10" t="str">
        <f t="shared" si="6"/>
        <v/>
      </c>
      <c r="E437" s="10" t="str">
        <f>IF('Feuille2-Prix de vente'!E437&lt;&gt;"",'Feuille2-Prix de vente'!E437,"")</f>
        <v/>
      </c>
      <c r="F437" s="29" t="str">
        <f ca="1">IF(AND($A437&lt;&gt;"",F$9&lt;&gt;""),IF(HLOOKUP(F$9,'Feuille1-Catégories'!$C$1:$G$2,2,FALSE)="OUI",F$3,IF(HLOOKUP(F$9,'Feuille1-Catégories'!$C$1:$G$3,3,FALSE)="OUI",OFFSET(F$3,MOD(QUOTIENT(ROW()-ROW($A$20),'Feuille1-Catégories'!$B$6/F$6),F$5),0),IF(MOD($A437-1-F$10,'Feuille1-Catégories'!$F$5+1)=0,F$3,""))),"")</f>
        <v/>
      </c>
      <c r="G437" s="29" t="str">
        <f ca="1">IF(AND($A437&lt;&gt;"",G$9&lt;&gt;""),IF(HLOOKUP(G$9,'Feuille1-Catégories'!$C$1:$G$2,2,FALSE)="OUI",G$3,IF(HLOOKUP(G$9,'Feuille1-Catégories'!$C$1:$G$3,3,FALSE)="OUI",OFFSET(G$3,MOD(QUOTIENT(ROW()-ROW($A$20),'Feuille1-Catégories'!$B$6/G$6),G$5),0),IF(MOD($A437-1-G$10,'Feuille1-Catégories'!$F$5+1)=0,G$3,""))),"")</f>
        <v/>
      </c>
      <c r="H437" s="29" t="str">
        <f ca="1">IF(AND($A437&lt;&gt;"",H$9&lt;&gt;""),IF(HLOOKUP(H$9,'Feuille1-Catégories'!$C$1:$G$2,2,FALSE)="OUI",H$3,IF(HLOOKUP(H$9,'Feuille1-Catégories'!$C$1:$G$3,3,FALSE)="OUI",OFFSET(H$3,MOD(QUOTIENT(ROW()-ROW($A$20),'Feuille1-Catégories'!$B$6/H$6),H$5),0),IF(MOD($A437-1-H$10,'Feuille1-Catégories'!$F$5+1)=0,H$3,""))),"")</f>
        <v/>
      </c>
      <c r="I437" s="29" t="str">
        <f ca="1">IF(AND($A437&lt;&gt;"",I$9&lt;&gt;""),IF(HLOOKUP(I$9,'Feuille1-Catégories'!$C$1:$G$2,2,FALSE)="OUI",I$3,IF(HLOOKUP(I$9,'Feuille1-Catégories'!$C$1:$G$3,3,FALSE)="OUI",OFFSET(I$3,MOD(QUOTIENT(ROW()-ROW($A$20),'Feuille1-Catégories'!$B$6/I$6),I$5),0),IF(MOD($A437-1-I$10,'Feuille1-Catégories'!$F$5+1)=0,I$3,""))),"")</f>
        <v/>
      </c>
      <c r="J437" s="29" t="str">
        <f ca="1">IF(AND($A437&lt;&gt;"",J$9&lt;&gt;""),IF(HLOOKUP(J$9,'Feuille1-Catégories'!$C$1:$G$2,2,FALSE)="OUI",J$3,IF(HLOOKUP(J$9,'Feuille1-Catégories'!$C$1:$G$3,3,FALSE)="OUI",OFFSET(J$3,MOD(QUOTIENT(ROW()-ROW($A$20),'Feuille1-Catégories'!$B$6/J$6),J$5),0),IF(MOD($A437-1-J$10,'Feuille1-Catégories'!$F$5+1)=0,J$3,""))),"")</f>
        <v/>
      </c>
      <c r="K437" s="29" t="str">
        <f ca="1">IF(AND($A437&lt;&gt;"",K$9&lt;&gt;""),IF(HLOOKUP(K$9,'Feuille1-Catégories'!$C$1:$G$2,2,FALSE)="OUI",K$3,IF(HLOOKUP(K$9,'Feuille1-Catégories'!$C$1:$G$3,3,FALSE)="OUI",OFFSET(K$3,MOD(QUOTIENT(ROW()-ROW($A$20),'Feuille1-Catégories'!$B$6/K$6),K$5),0),IF(MOD($A437-1-K$10,'Feuille1-Catégories'!$F$5+1)=0,K$3,""))),"")</f>
        <v/>
      </c>
      <c r="L437" s="29" t="str">
        <f ca="1">IF(AND($A437&lt;&gt;"",L$9&lt;&gt;""),IF(HLOOKUP(L$9,'Feuille1-Catégories'!$C$1:$G$2,2,FALSE)="OUI",L$3,IF(HLOOKUP(L$9,'Feuille1-Catégories'!$C$1:$G$3,3,FALSE)="OUI",OFFSET(L$3,MOD(QUOTIENT(ROW()-ROW($A$20),'Feuille1-Catégories'!$B$6/L$6),L$5),0),IF(MOD($A437-1-L$10,'Feuille1-Catégories'!$F$5+1)=0,L$3,""))),"")</f>
        <v/>
      </c>
      <c r="M437" s="29" t="str">
        <f ca="1">IF(AND($A437&lt;&gt;"",M$9&lt;&gt;""),IF(HLOOKUP(M$9,'Feuille1-Catégories'!$C$1:$G$2,2,FALSE)="OUI",M$3,IF(HLOOKUP(M$9,'Feuille1-Catégories'!$C$1:$G$3,3,FALSE)="OUI",OFFSET(M$3,MOD(QUOTIENT(ROW()-ROW($A$20),'Feuille1-Catégories'!$B$6/M$6),M$5),0),IF(MOD($A437-1-M$10,'Feuille1-Catégories'!$F$5+1)=0,M$3,""))),"")</f>
        <v/>
      </c>
      <c r="N437" s="29" t="str">
        <f ca="1">IF(AND($A437&lt;&gt;"",N$9&lt;&gt;""),IF(HLOOKUP(N$9,'Feuille1-Catégories'!$C$1:$G$2,2,FALSE)="OUI",N$3,IF(HLOOKUP(N$9,'Feuille1-Catégories'!$C$1:$G$3,3,FALSE)="OUI",OFFSET(N$3,MOD(QUOTIENT(ROW()-ROW($A$20),'Feuille1-Catégories'!$B$6/N$6),N$5),0),IF(MOD($A437-1-N$10,'Feuille1-Catégories'!$F$5+1)=0,N$3,""))),"")</f>
        <v/>
      </c>
      <c r="O437" s="29" t="str">
        <f ca="1">IF(AND($A437&lt;&gt;"",O$9&lt;&gt;""),IF(HLOOKUP(O$9,'Feuille1-Catégories'!$C$1:$G$2,2,FALSE)="OUI",O$3,IF(HLOOKUP(O$9,'Feuille1-Catégories'!$C$1:$G$3,3,FALSE)="OUI",OFFSET(O$3,MOD(QUOTIENT(ROW()-ROW($A$20),'Feuille1-Catégories'!$B$6/O$6),O$5),0),IF(MOD($A437-1-O$10,'Feuille1-Catégories'!$F$5+1)=0,O$3,""))),"")</f>
        <v/>
      </c>
      <c r="P437" s="29" t="str">
        <f ca="1">IF(AND($A437&lt;&gt;"",P$9&lt;&gt;""),IF(HLOOKUP(P$9,'Feuille1-Catégories'!$C$1:$G$2,2,FALSE)="OUI",P$3,IF(HLOOKUP(P$9,'Feuille1-Catégories'!$C$1:$G$3,3,FALSE)="OUI",OFFSET(P$3,MOD(QUOTIENT(ROW()-ROW($A$20),'Feuille1-Catégories'!$B$6/P$6),P$5),0),IF(MOD($A437-1-P$10,'Feuille1-Catégories'!$F$5+1)=0,P$3,""))),"")</f>
        <v/>
      </c>
      <c r="Q437" s="29" t="str">
        <f ca="1">IF(AND($A437&lt;&gt;"",Q$9&lt;&gt;""),IF(HLOOKUP(Q$9,'Feuille1-Catégories'!$C$1:$G$2,2,FALSE)="OUI",Q$3,IF(HLOOKUP(Q$9,'Feuille1-Catégories'!$C$1:$G$3,3,FALSE)="OUI",OFFSET(Q$3,MOD(QUOTIENT(ROW()-ROW($A$20),'Feuille1-Catégories'!$B$6/Q$6),Q$5),0),IF(MOD($A437-1-Q$10,'Feuille1-Catégories'!$F$5+1)=0,Q$3,""))),"")</f>
        <v/>
      </c>
      <c r="R437" s="29" t="str">
        <f ca="1">IF(AND($A437&lt;&gt;"",R$9&lt;&gt;""),IF(HLOOKUP(R$9,'Feuille1-Catégories'!$C$1:$G$2,2,FALSE)="OUI",R$3,IF(HLOOKUP(R$9,'Feuille1-Catégories'!$C$1:$G$3,3,FALSE)="OUI",OFFSET(R$3,MOD(QUOTIENT(ROW()-ROW($A$20),'Feuille1-Catégories'!$B$6/R$6),R$5),0),IF(MOD($A437-1-R$10,'Feuille1-Catégories'!$F$5+1)=0,R$3,""))),"")</f>
        <v/>
      </c>
      <c r="S437" s="29" t="str">
        <f ca="1">IF(AND($A437&lt;&gt;"",S$9&lt;&gt;""),IF(HLOOKUP(S$9,'Feuille1-Catégories'!$C$1:$G$2,2,FALSE)="OUI",S$3,IF(HLOOKUP(S$9,'Feuille1-Catégories'!$C$1:$G$3,3,FALSE)="OUI",OFFSET(S$3,MOD(QUOTIENT(ROW()-ROW($A$20),'Feuille1-Catégories'!$B$6/S$6),S$5),0),IF(MOD($A437-1-S$10,'Feuille1-Catégories'!$F$5+1)=0,S$3,""))),"")</f>
        <v/>
      </c>
      <c r="T437" s="29" t="str">
        <f ca="1">IF(AND($A437&lt;&gt;"",T$9&lt;&gt;""),IF(HLOOKUP(T$9,'Feuille1-Catégories'!$C$1:$G$2,2,FALSE)="OUI",T$3,IF(HLOOKUP(T$9,'Feuille1-Catégories'!$C$1:$G$3,3,FALSE)="OUI",OFFSET(T$3,MOD(QUOTIENT(ROW()-ROW($A$20),'Feuille1-Catégories'!$B$6/T$6),T$5),0),IF(MOD($A437-1-T$10,'Feuille1-Catégories'!$F$5+1)=0,T$3,""))),"")</f>
        <v/>
      </c>
      <c r="U437" s="29" t="str">
        <f ca="1">IF(AND($A437&lt;&gt;"",U$9&lt;&gt;""),IF(HLOOKUP(U$9,'Feuille1-Catégories'!$C$1:$G$2,2,FALSE)="OUI",U$3,IF(HLOOKUP(U$9,'Feuille1-Catégories'!$C$1:$G$3,3,FALSE)="OUI",OFFSET(U$3,MOD(QUOTIENT(ROW()-ROW($A$20),'Feuille1-Catégories'!$B$6/U$6),U$5),0),IF(MOD($A437-1-U$10,'Feuille1-Catégories'!$F$5+1)=0,U$3,""))),"")</f>
        <v/>
      </c>
      <c r="V437" s="29" t="str">
        <f ca="1">IF(AND($A437&lt;&gt;"",V$9&lt;&gt;""),IF(HLOOKUP(V$9,'Feuille1-Catégories'!$C$1:$G$2,2,FALSE)="OUI",V$3,IF(HLOOKUP(V$9,'Feuille1-Catégories'!$C$1:$G$3,3,FALSE)="OUI",OFFSET(V$3,MOD(QUOTIENT(ROW()-ROW($A$20),'Feuille1-Catégories'!$B$6/V$6),V$5),0),IF(MOD($A437-1-V$10,'Feuille1-Catégories'!$F$5+1)=0,V$3,""))),"")</f>
        <v/>
      </c>
      <c r="W437" s="29" t="str">
        <f ca="1">IF(AND($A437&lt;&gt;"",W$9&lt;&gt;""),IF(HLOOKUP(W$9,'Feuille1-Catégories'!$C$1:$G$2,2,FALSE)="OUI",W$3,IF(HLOOKUP(W$9,'Feuille1-Catégories'!$C$1:$G$3,3,FALSE)="OUI",OFFSET(W$3,MOD(QUOTIENT(ROW()-ROW($A$20),'Feuille1-Catégories'!$B$6/W$6),W$5),0),IF(MOD($A437-1-W$10,'Feuille1-Catégories'!$F$5+1)=0,W$3,""))),"")</f>
        <v/>
      </c>
      <c r="X437" s="29" t="str">
        <f ca="1">IF(AND($A437&lt;&gt;"",X$9&lt;&gt;""),IF(HLOOKUP(X$9,'Feuille1-Catégories'!$C$1:$G$2,2,FALSE)="OUI",X$3,IF(HLOOKUP(X$9,'Feuille1-Catégories'!$C$1:$G$3,3,FALSE)="OUI",OFFSET(X$3,MOD(QUOTIENT(ROW()-ROW($A$20),'Feuille1-Catégories'!$B$6/X$6),X$5),0),IF(MOD($A437-1-X$10,'Feuille1-Catégories'!$F$5+1)=0,X$3,""))),"")</f>
        <v/>
      </c>
      <c r="Y437" s="29" t="str">
        <f ca="1">IF(AND($A437&lt;&gt;"",Y$9&lt;&gt;""),IF(HLOOKUP(Y$9,'Feuille1-Catégories'!$C$1:$G$2,2,FALSE)="OUI",Y$3,IF(HLOOKUP(Y$9,'Feuille1-Catégories'!$C$1:$G$3,3,FALSE)="OUI",OFFSET(Y$3,MOD(QUOTIENT(ROW()-ROW($A$20),'Feuille1-Catégories'!$B$6/Y$6),Y$5),0),IF(MOD($A437-1-Y$10,'Feuille1-Catégories'!$F$5+1)=0,Y$3,""))),"")</f>
        <v/>
      </c>
      <c r="Z437" s="29" t="str">
        <f ca="1">IF(AND($A437&lt;&gt;"",Z$9&lt;&gt;""),IF(HLOOKUP(Z$9,'Feuille1-Catégories'!$C$1:$G$2,2,FALSE)="OUI",Z$3,IF(HLOOKUP(Z$9,'Feuille1-Catégories'!$C$1:$G$3,3,FALSE)="OUI",OFFSET(Z$3,MOD(QUOTIENT(ROW()-ROW($A$20),'Feuille1-Catégories'!$B$6/Z$6),Z$5),0),IF(MOD($A437-1-Z$10,'Feuille1-Catégories'!$F$5+1)=0,Z$3,""))),"")</f>
        <v/>
      </c>
    </row>
    <row r="438" spans="1:26" ht="17" x14ac:dyDescent="0.2">
      <c r="A438" s="21" t="str">
        <f>IF('Feuille2-Prix de vente'!A438&lt;&gt;"",'Feuille2-Prix de vente'!A438,"")</f>
        <v/>
      </c>
      <c r="B438" s="33" t="str">
        <f>IF('Feuille2-Prix de vente'!B438&lt;&gt;"",'Feuille2-Prix de vente'!B438,"")</f>
        <v/>
      </c>
      <c r="C438" s="10" t="str">
        <f>IF('Feuille2-Prix de vente'!C438&lt;&gt;"",'Feuille2-Prix de vente'!C438,"")</f>
        <v/>
      </c>
      <c r="D438" s="10" t="str">
        <f t="shared" si="6"/>
        <v/>
      </c>
      <c r="E438" s="10" t="str">
        <f>IF('Feuille2-Prix de vente'!E438&lt;&gt;"",'Feuille2-Prix de vente'!E438,"")</f>
        <v/>
      </c>
      <c r="F438" s="29" t="str">
        <f ca="1">IF(AND($A438&lt;&gt;"",F$9&lt;&gt;""),IF(HLOOKUP(F$9,'Feuille1-Catégories'!$C$1:$G$2,2,FALSE)="OUI",F$3,IF(HLOOKUP(F$9,'Feuille1-Catégories'!$C$1:$G$3,3,FALSE)="OUI",OFFSET(F$3,MOD(QUOTIENT(ROW()-ROW($A$20),'Feuille1-Catégories'!$B$6/F$6),F$5),0),IF(MOD($A438-1-F$10,'Feuille1-Catégories'!$F$5+1)=0,F$3,""))),"")</f>
        <v/>
      </c>
      <c r="G438" s="29" t="str">
        <f ca="1">IF(AND($A438&lt;&gt;"",G$9&lt;&gt;""),IF(HLOOKUP(G$9,'Feuille1-Catégories'!$C$1:$G$2,2,FALSE)="OUI",G$3,IF(HLOOKUP(G$9,'Feuille1-Catégories'!$C$1:$G$3,3,FALSE)="OUI",OFFSET(G$3,MOD(QUOTIENT(ROW()-ROW($A$20),'Feuille1-Catégories'!$B$6/G$6),G$5),0),IF(MOD($A438-1-G$10,'Feuille1-Catégories'!$F$5+1)=0,G$3,""))),"")</f>
        <v/>
      </c>
      <c r="H438" s="29" t="str">
        <f ca="1">IF(AND($A438&lt;&gt;"",H$9&lt;&gt;""),IF(HLOOKUP(H$9,'Feuille1-Catégories'!$C$1:$G$2,2,FALSE)="OUI",H$3,IF(HLOOKUP(H$9,'Feuille1-Catégories'!$C$1:$G$3,3,FALSE)="OUI",OFFSET(H$3,MOD(QUOTIENT(ROW()-ROW($A$20),'Feuille1-Catégories'!$B$6/H$6),H$5),0),IF(MOD($A438-1-H$10,'Feuille1-Catégories'!$F$5+1)=0,H$3,""))),"")</f>
        <v/>
      </c>
      <c r="I438" s="29" t="str">
        <f ca="1">IF(AND($A438&lt;&gt;"",I$9&lt;&gt;""),IF(HLOOKUP(I$9,'Feuille1-Catégories'!$C$1:$G$2,2,FALSE)="OUI",I$3,IF(HLOOKUP(I$9,'Feuille1-Catégories'!$C$1:$G$3,3,FALSE)="OUI",OFFSET(I$3,MOD(QUOTIENT(ROW()-ROW($A$20),'Feuille1-Catégories'!$B$6/I$6),I$5),0),IF(MOD($A438-1-I$10,'Feuille1-Catégories'!$F$5+1)=0,I$3,""))),"")</f>
        <v/>
      </c>
      <c r="J438" s="29" t="str">
        <f ca="1">IF(AND($A438&lt;&gt;"",J$9&lt;&gt;""),IF(HLOOKUP(J$9,'Feuille1-Catégories'!$C$1:$G$2,2,FALSE)="OUI",J$3,IF(HLOOKUP(J$9,'Feuille1-Catégories'!$C$1:$G$3,3,FALSE)="OUI",OFFSET(J$3,MOD(QUOTIENT(ROW()-ROW($A$20),'Feuille1-Catégories'!$B$6/J$6),J$5),0),IF(MOD($A438-1-J$10,'Feuille1-Catégories'!$F$5+1)=0,J$3,""))),"")</f>
        <v/>
      </c>
      <c r="K438" s="29" t="str">
        <f ca="1">IF(AND($A438&lt;&gt;"",K$9&lt;&gt;""),IF(HLOOKUP(K$9,'Feuille1-Catégories'!$C$1:$G$2,2,FALSE)="OUI",K$3,IF(HLOOKUP(K$9,'Feuille1-Catégories'!$C$1:$G$3,3,FALSE)="OUI",OFFSET(K$3,MOD(QUOTIENT(ROW()-ROW($A$20),'Feuille1-Catégories'!$B$6/K$6),K$5),0),IF(MOD($A438-1-K$10,'Feuille1-Catégories'!$F$5+1)=0,K$3,""))),"")</f>
        <v/>
      </c>
      <c r="L438" s="29" t="str">
        <f ca="1">IF(AND($A438&lt;&gt;"",L$9&lt;&gt;""),IF(HLOOKUP(L$9,'Feuille1-Catégories'!$C$1:$G$2,2,FALSE)="OUI",L$3,IF(HLOOKUP(L$9,'Feuille1-Catégories'!$C$1:$G$3,3,FALSE)="OUI",OFFSET(L$3,MOD(QUOTIENT(ROW()-ROW($A$20),'Feuille1-Catégories'!$B$6/L$6),L$5),0),IF(MOD($A438-1-L$10,'Feuille1-Catégories'!$F$5+1)=0,L$3,""))),"")</f>
        <v/>
      </c>
      <c r="M438" s="29" t="str">
        <f ca="1">IF(AND($A438&lt;&gt;"",M$9&lt;&gt;""),IF(HLOOKUP(M$9,'Feuille1-Catégories'!$C$1:$G$2,2,FALSE)="OUI",M$3,IF(HLOOKUP(M$9,'Feuille1-Catégories'!$C$1:$G$3,3,FALSE)="OUI",OFFSET(M$3,MOD(QUOTIENT(ROW()-ROW($A$20),'Feuille1-Catégories'!$B$6/M$6),M$5),0),IF(MOD($A438-1-M$10,'Feuille1-Catégories'!$F$5+1)=0,M$3,""))),"")</f>
        <v/>
      </c>
      <c r="N438" s="29" t="str">
        <f ca="1">IF(AND($A438&lt;&gt;"",N$9&lt;&gt;""),IF(HLOOKUP(N$9,'Feuille1-Catégories'!$C$1:$G$2,2,FALSE)="OUI",N$3,IF(HLOOKUP(N$9,'Feuille1-Catégories'!$C$1:$G$3,3,FALSE)="OUI",OFFSET(N$3,MOD(QUOTIENT(ROW()-ROW($A$20),'Feuille1-Catégories'!$B$6/N$6),N$5),0),IF(MOD($A438-1-N$10,'Feuille1-Catégories'!$F$5+1)=0,N$3,""))),"")</f>
        <v/>
      </c>
      <c r="O438" s="29" t="str">
        <f ca="1">IF(AND($A438&lt;&gt;"",O$9&lt;&gt;""),IF(HLOOKUP(O$9,'Feuille1-Catégories'!$C$1:$G$2,2,FALSE)="OUI",O$3,IF(HLOOKUP(O$9,'Feuille1-Catégories'!$C$1:$G$3,3,FALSE)="OUI",OFFSET(O$3,MOD(QUOTIENT(ROW()-ROW($A$20),'Feuille1-Catégories'!$B$6/O$6),O$5),0),IF(MOD($A438-1-O$10,'Feuille1-Catégories'!$F$5+1)=0,O$3,""))),"")</f>
        <v/>
      </c>
      <c r="P438" s="29" t="str">
        <f ca="1">IF(AND($A438&lt;&gt;"",P$9&lt;&gt;""),IF(HLOOKUP(P$9,'Feuille1-Catégories'!$C$1:$G$2,2,FALSE)="OUI",P$3,IF(HLOOKUP(P$9,'Feuille1-Catégories'!$C$1:$G$3,3,FALSE)="OUI",OFFSET(P$3,MOD(QUOTIENT(ROW()-ROW($A$20),'Feuille1-Catégories'!$B$6/P$6),P$5),0),IF(MOD($A438-1-P$10,'Feuille1-Catégories'!$F$5+1)=0,P$3,""))),"")</f>
        <v/>
      </c>
      <c r="Q438" s="29" t="str">
        <f ca="1">IF(AND($A438&lt;&gt;"",Q$9&lt;&gt;""),IF(HLOOKUP(Q$9,'Feuille1-Catégories'!$C$1:$G$2,2,FALSE)="OUI",Q$3,IF(HLOOKUP(Q$9,'Feuille1-Catégories'!$C$1:$G$3,3,FALSE)="OUI",OFFSET(Q$3,MOD(QUOTIENT(ROW()-ROW($A$20),'Feuille1-Catégories'!$B$6/Q$6),Q$5),0),IF(MOD($A438-1-Q$10,'Feuille1-Catégories'!$F$5+1)=0,Q$3,""))),"")</f>
        <v/>
      </c>
      <c r="R438" s="29" t="str">
        <f ca="1">IF(AND($A438&lt;&gt;"",R$9&lt;&gt;""),IF(HLOOKUP(R$9,'Feuille1-Catégories'!$C$1:$G$2,2,FALSE)="OUI",R$3,IF(HLOOKUP(R$9,'Feuille1-Catégories'!$C$1:$G$3,3,FALSE)="OUI",OFFSET(R$3,MOD(QUOTIENT(ROW()-ROW($A$20),'Feuille1-Catégories'!$B$6/R$6),R$5),0),IF(MOD($A438-1-R$10,'Feuille1-Catégories'!$F$5+1)=0,R$3,""))),"")</f>
        <v/>
      </c>
      <c r="S438" s="29" t="str">
        <f ca="1">IF(AND($A438&lt;&gt;"",S$9&lt;&gt;""),IF(HLOOKUP(S$9,'Feuille1-Catégories'!$C$1:$G$2,2,FALSE)="OUI",S$3,IF(HLOOKUP(S$9,'Feuille1-Catégories'!$C$1:$G$3,3,FALSE)="OUI",OFFSET(S$3,MOD(QUOTIENT(ROW()-ROW($A$20),'Feuille1-Catégories'!$B$6/S$6),S$5),0),IF(MOD($A438-1-S$10,'Feuille1-Catégories'!$F$5+1)=0,S$3,""))),"")</f>
        <v/>
      </c>
      <c r="T438" s="29" t="str">
        <f ca="1">IF(AND($A438&lt;&gt;"",T$9&lt;&gt;""),IF(HLOOKUP(T$9,'Feuille1-Catégories'!$C$1:$G$2,2,FALSE)="OUI",T$3,IF(HLOOKUP(T$9,'Feuille1-Catégories'!$C$1:$G$3,3,FALSE)="OUI",OFFSET(T$3,MOD(QUOTIENT(ROW()-ROW($A$20),'Feuille1-Catégories'!$B$6/T$6),T$5),0),IF(MOD($A438-1-T$10,'Feuille1-Catégories'!$F$5+1)=0,T$3,""))),"")</f>
        <v/>
      </c>
      <c r="U438" s="29" t="str">
        <f ca="1">IF(AND($A438&lt;&gt;"",U$9&lt;&gt;""),IF(HLOOKUP(U$9,'Feuille1-Catégories'!$C$1:$G$2,2,FALSE)="OUI",U$3,IF(HLOOKUP(U$9,'Feuille1-Catégories'!$C$1:$G$3,3,FALSE)="OUI",OFFSET(U$3,MOD(QUOTIENT(ROW()-ROW($A$20),'Feuille1-Catégories'!$B$6/U$6),U$5),0),IF(MOD($A438-1-U$10,'Feuille1-Catégories'!$F$5+1)=0,U$3,""))),"")</f>
        <v/>
      </c>
      <c r="V438" s="29" t="str">
        <f ca="1">IF(AND($A438&lt;&gt;"",V$9&lt;&gt;""),IF(HLOOKUP(V$9,'Feuille1-Catégories'!$C$1:$G$2,2,FALSE)="OUI",V$3,IF(HLOOKUP(V$9,'Feuille1-Catégories'!$C$1:$G$3,3,FALSE)="OUI",OFFSET(V$3,MOD(QUOTIENT(ROW()-ROW($A$20),'Feuille1-Catégories'!$B$6/V$6),V$5),0),IF(MOD($A438-1-V$10,'Feuille1-Catégories'!$F$5+1)=0,V$3,""))),"")</f>
        <v/>
      </c>
      <c r="W438" s="29" t="str">
        <f ca="1">IF(AND($A438&lt;&gt;"",W$9&lt;&gt;""),IF(HLOOKUP(W$9,'Feuille1-Catégories'!$C$1:$G$2,2,FALSE)="OUI",W$3,IF(HLOOKUP(W$9,'Feuille1-Catégories'!$C$1:$G$3,3,FALSE)="OUI",OFFSET(W$3,MOD(QUOTIENT(ROW()-ROW($A$20),'Feuille1-Catégories'!$B$6/W$6),W$5),0),IF(MOD($A438-1-W$10,'Feuille1-Catégories'!$F$5+1)=0,W$3,""))),"")</f>
        <v/>
      </c>
      <c r="X438" s="29" t="str">
        <f ca="1">IF(AND($A438&lt;&gt;"",X$9&lt;&gt;""),IF(HLOOKUP(X$9,'Feuille1-Catégories'!$C$1:$G$2,2,FALSE)="OUI",X$3,IF(HLOOKUP(X$9,'Feuille1-Catégories'!$C$1:$G$3,3,FALSE)="OUI",OFFSET(X$3,MOD(QUOTIENT(ROW()-ROW($A$20),'Feuille1-Catégories'!$B$6/X$6),X$5),0),IF(MOD($A438-1-X$10,'Feuille1-Catégories'!$F$5+1)=0,X$3,""))),"")</f>
        <v/>
      </c>
      <c r="Y438" s="29" t="str">
        <f ca="1">IF(AND($A438&lt;&gt;"",Y$9&lt;&gt;""),IF(HLOOKUP(Y$9,'Feuille1-Catégories'!$C$1:$G$2,2,FALSE)="OUI",Y$3,IF(HLOOKUP(Y$9,'Feuille1-Catégories'!$C$1:$G$3,3,FALSE)="OUI",OFFSET(Y$3,MOD(QUOTIENT(ROW()-ROW($A$20),'Feuille1-Catégories'!$B$6/Y$6),Y$5),0),IF(MOD($A438-1-Y$10,'Feuille1-Catégories'!$F$5+1)=0,Y$3,""))),"")</f>
        <v/>
      </c>
      <c r="Z438" s="29" t="str">
        <f ca="1">IF(AND($A438&lt;&gt;"",Z$9&lt;&gt;""),IF(HLOOKUP(Z$9,'Feuille1-Catégories'!$C$1:$G$2,2,FALSE)="OUI",Z$3,IF(HLOOKUP(Z$9,'Feuille1-Catégories'!$C$1:$G$3,3,FALSE)="OUI",OFFSET(Z$3,MOD(QUOTIENT(ROW()-ROW($A$20),'Feuille1-Catégories'!$B$6/Z$6),Z$5),0),IF(MOD($A438-1-Z$10,'Feuille1-Catégories'!$F$5+1)=0,Z$3,""))),"")</f>
        <v/>
      </c>
    </row>
    <row r="439" spans="1:26" ht="17" x14ac:dyDescent="0.2">
      <c r="A439" s="21" t="str">
        <f>IF('Feuille2-Prix de vente'!A439&lt;&gt;"",'Feuille2-Prix de vente'!A439,"")</f>
        <v/>
      </c>
      <c r="B439" s="33" t="str">
        <f>IF('Feuille2-Prix de vente'!B439&lt;&gt;"",'Feuille2-Prix de vente'!B439,"")</f>
        <v/>
      </c>
      <c r="C439" s="10" t="str">
        <f>IF('Feuille2-Prix de vente'!C439&lt;&gt;"",'Feuille2-Prix de vente'!C439,"")</f>
        <v/>
      </c>
      <c r="D439" s="10" t="str">
        <f t="shared" si="6"/>
        <v/>
      </c>
      <c r="E439" s="10" t="str">
        <f>IF('Feuille2-Prix de vente'!E439&lt;&gt;"",'Feuille2-Prix de vente'!E439,"")</f>
        <v/>
      </c>
      <c r="F439" s="29" t="str">
        <f ca="1">IF(AND($A439&lt;&gt;"",F$9&lt;&gt;""),IF(HLOOKUP(F$9,'Feuille1-Catégories'!$C$1:$G$2,2,FALSE)="OUI",F$3,IF(HLOOKUP(F$9,'Feuille1-Catégories'!$C$1:$G$3,3,FALSE)="OUI",OFFSET(F$3,MOD(QUOTIENT(ROW()-ROW($A$20),'Feuille1-Catégories'!$B$6/F$6),F$5),0),IF(MOD($A439-1-F$10,'Feuille1-Catégories'!$F$5+1)=0,F$3,""))),"")</f>
        <v/>
      </c>
      <c r="G439" s="29" t="str">
        <f ca="1">IF(AND($A439&lt;&gt;"",G$9&lt;&gt;""),IF(HLOOKUP(G$9,'Feuille1-Catégories'!$C$1:$G$2,2,FALSE)="OUI",G$3,IF(HLOOKUP(G$9,'Feuille1-Catégories'!$C$1:$G$3,3,FALSE)="OUI",OFFSET(G$3,MOD(QUOTIENT(ROW()-ROW($A$20),'Feuille1-Catégories'!$B$6/G$6),G$5),0),IF(MOD($A439-1-G$10,'Feuille1-Catégories'!$F$5+1)=0,G$3,""))),"")</f>
        <v/>
      </c>
      <c r="H439" s="29" t="str">
        <f ca="1">IF(AND($A439&lt;&gt;"",H$9&lt;&gt;""),IF(HLOOKUP(H$9,'Feuille1-Catégories'!$C$1:$G$2,2,FALSE)="OUI",H$3,IF(HLOOKUP(H$9,'Feuille1-Catégories'!$C$1:$G$3,3,FALSE)="OUI",OFFSET(H$3,MOD(QUOTIENT(ROW()-ROW($A$20),'Feuille1-Catégories'!$B$6/H$6),H$5),0),IF(MOD($A439-1-H$10,'Feuille1-Catégories'!$F$5+1)=0,H$3,""))),"")</f>
        <v/>
      </c>
      <c r="I439" s="29" t="str">
        <f ca="1">IF(AND($A439&lt;&gt;"",I$9&lt;&gt;""),IF(HLOOKUP(I$9,'Feuille1-Catégories'!$C$1:$G$2,2,FALSE)="OUI",I$3,IF(HLOOKUP(I$9,'Feuille1-Catégories'!$C$1:$G$3,3,FALSE)="OUI",OFFSET(I$3,MOD(QUOTIENT(ROW()-ROW($A$20),'Feuille1-Catégories'!$B$6/I$6),I$5),0),IF(MOD($A439-1-I$10,'Feuille1-Catégories'!$F$5+1)=0,I$3,""))),"")</f>
        <v/>
      </c>
      <c r="J439" s="29" t="str">
        <f ca="1">IF(AND($A439&lt;&gt;"",J$9&lt;&gt;""),IF(HLOOKUP(J$9,'Feuille1-Catégories'!$C$1:$G$2,2,FALSE)="OUI",J$3,IF(HLOOKUP(J$9,'Feuille1-Catégories'!$C$1:$G$3,3,FALSE)="OUI",OFFSET(J$3,MOD(QUOTIENT(ROW()-ROW($A$20),'Feuille1-Catégories'!$B$6/J$6),J$5),0),IF(MOD($A439-1-J$10,'Feuille1-Catégories'!$F$5+1)=0,J$3,""))),"")</f>
        <v/>
      </c>
      <c r="K439" s="29" t="str">
        <f ca="1">IF(AND($A439&lt;&gt;"",K$9&lt;&gt;""),IF(HLOOKUP(K$9,'Feuille1-Catégories'!$C$1:$G$2,2,FALSE)="OUI",K$3,IF(HLOOKUP(K$9,'Feuille1-Catégories'!$C$1:$G$3,3,FALSE)="OUI",OFFSET(K$3,MOD(QUOTIENT(ROW()-ROW($A$20),'Feuille1-Catégories'!$B$6/K$6),K$5),0),IF(MOD($A439-1-K$10,'Feuille1-Catégories'!$F$5+1)=0,K$3,""))),"")</f>
        <v/>
      </c>
      <c r="L439" s="29" t="str">
        <f ca="1">IF(AND($A439&lt;&gt;"",L$9&lt;&gt;""),IF(HLOOKUP(L$9,'Feuille1-Catégories'!$C$1:$G$2,2,FALSE)="OUI",L$3,IF(HLOOKUP(L$9,'Feuille1-Catégories'!$C$1:$G$3,3,FALSE)="OUI",OFFSET(L$3,MOD(QUOTIENT(ROW()-ROW($A$20),'Feuille1-Catégories'!$B$6/L$6),L$5),0),IF(MOD($A439-1-L$10,'Feuille1-Catégories'!$F$5+1)=0,L$3,""))),"")</f>
        <v/>
      </c>
      <c r="M439" s="29" t="str">
        <f ca="1">IF(AND($A439&lt;&gt;"",M$9&lt;&gt;""),IF(HLOOKUP(M$9,'Feuille1-Catégories'!$C$1:$G$2,2,FALSE)="OUI",M$3,IF(HLOOKUP(M$9,'Feuille1-Catégories'!$C$1:$G$3,3,FALSE)="OUI",OFFSET(M$3,MOD(QUOTIENT(ROW()-ROW($A$20),'Feuille1-Catégories'!$B$6/M$6),M$5),0),IF(MOD($A439-1-M$10,'Feuille1-Catégories'!$F$5+1)=0,M$3,""))),"")</f>
        <v/>
      </c>
      <c r="N439" s="29" t="str">
        <f ca="1">IF(AND($A439&lt;&gt;"",N$9&lt;&gt;""),IF(HLOOKUP(N$9,'Feuille1-Catégories'!$C$1:$G$2,2,FALSE)="OUI",N$3,IF(HLOOKUP(N$9,'Feuille1-Catégories'!$C$1:$G$3,3,FALSE)="OUI",OFFSET(N$3,MOD(QUOTIENT(ROW()-ROW($A$20),'Feuille1-Catégories'!$B$6/N$6),N$5),0),IF(MOD($A439-1-N$10,'Feuille1-Catégories'!$F$5+1)=0,N$3,""))),"")</f>
        <v/>
      </c>
      <c r="O439" s="29" t="str">
        <f ca="1">IF(AND($A439&lt;&gt;"",O$9&lt;&gt;""),IF(HLOOKUP(O$9,'Feuille1-Catégories'!$C$1:$G$2,2,FALSE)="OUI",O$3,IF(HLOOKUP(O$9,'Feuille1-Catégories'!$C$1:$G$3,3,FALSE)="OUI",OFFSET(O$3,MOD(QUOTIENT(ROW()-ROW($A$20),'Feuille1-Catégories'!$B$6/O$6),O$5),0),IF(MOD($A439-1-O$10,'Feuille1-Catégories'!$F$5+1)=0,O$3,""))),"")</f>
        <v/>
      </c>
      <c r="P439" s="29" t="str">
        <f ca="1">IF(AND($A439&lt;&gt;"",P$9&lt;&gt;""),IF(HLOOKUP(P$9,'Feuille1-Catégories'!$C$1:$G$2,2,FALSE)="OUI",P$3,IF(HLOOKUP(P$9,'Feuille1-Catégories'!$C$1:$G$3,3,FALSE)="OUI",OFFSET(P$3,MOD(QUOTIENT(ROW()-ROW($A$20),'Feuille1-Catégories'!$B$6/P$6),P$5),0),IF(MOD($A439-1-P$10,'Feuille1-Catégories'!$F$5+1)=0,P$3,""))),"")</f>
        <v/>
      </c>
      <c r="Q439" s="29" t="str">
        <f ca="1">IF(AND($A439&lt;&gt;"",Q$9&lt;&gt;""),IF(HLOOKUP(Q$9,'Feuille1-Catégories'!$C$1:$G$2,2,FALSE)="OUI",Q$3,IF(HLOOKUP(Q$9,'Feuille1-Catégories'!$C$1:$G$3,3,FALSE)="OUI",OFFSET(Q$3,MOD(QUOTIENT(ROW()-ROW($A$20),'Feuille1-Catégories'!$B$6/Q$6),Q$5),0),IF(MOD($A439-1-Q$10,'Feuille1-Catégories'!$F$5+1)=0,Q$3,""))),"")</f>
        <v/>
      </c>
      <c r="R439" s="29" t="str">
        <f ca="1">IF(AND($A439&lt;&gt;"",R$9&lt;&gt;""),IF(HLOOKUP(R$9,'Feuille1-Catégories'!$C$1:$G$2,2,FALSE)="OUI",R$3,IF(HLOOKUP(R$9,'Feuille1-Catégories'!$C$1:$G$3,3,FALSE)="OUI",OFFSET(R$3,MOD(QUOTIENT(ROW()-ROW($A$20),'Feuille1-Catégories'!$B$6/R$6),R$5),0),IF(MOD($A439-1-R$10,'Feuille1-Catégories'!$F$5+1)=0,R$3,""))),"")</f>
        <v/>
      </c>
      <c r="S439" s="29" t="str">
        <f ca="1">IF(AND($A439&lt;&gt;"",S$9&lt;&gt;""),IF(HLOOKUP(S$9,'Feuille1-Catégories'!$C$1:$G$2,2,FALSE)="OUI",S$3,IF(HLOOKUP(S$9,'Feuille1-Catégories'!$C$1:$G$3,3,FALSE)="OUI",OFFSET(S$3,MOD(QUOTIENT(ROW()-ROW($A$20),'Feuille1-Catégories'!$B$6/S$6),S$5),0),IF(MOD($A439-1-S$10,'Feuille1-Catégories'!$F$5+1)=0,S$3,""))),"")</f>
        <v/>
      </c>
      <c r="T439" s="29" t="str">
        <f ca="1">IF(AND($A439&lt;&gt;"",T$9&lt;&gt;""),IF(HLOOKUP(T$9,'Feuille1-Catégories'!$C$1:$G$2,2,FALSE)="OUI",T$3,IF(HLOOKUP(T$9,'Feuille1-Catégories'!$C$1:$G$3,3,FALSE)="OUI",OFFSET(T$3,MOD(QUOTIENT(ROW()-ROW($A$20),'Feuille1-Catégories'!$B$6/T$6),T$5),0),IF(MOD($A439-1-T$10,'Feuille1-Catégories'!$F$5+1)=0,T$3,""))),"")</f>
        <v/>
      </c>
      <c r="U439" s="29" t="str">
        <f ca="1">IF(AND($A439&lt;&gt;"",U$9&lt;&gt;""),IF(HLOOKUP(U$9,'Feuille1-Catégories'!$C$1:$G$2,2,FALSE)="OUI",U$3,IF(HLOOKUP(U$9,'Feuille1-Catégories'!$C$1:$G$3,3,FALSE)="OUI",OFFSET(U$3,MOD(QUOTIENT(ROW()-ROW($A$20),'Feuille1-Catégories'!$B$6/U$6),U$5),0),IF(MOD($A439-1-U$10,'Feuille1-Catégories'!$F$5+1)=0,U$3,""))),"")</f>
        <v/>
      </c>
      <c r="V439" s="29" t="str">
        <f ca="1">IF(AND($A439&lt;&gt;"",V$9&lt;&gt;""),IF(HLOOKUP(V$9,'Feuille1-Catégories'!$C$1:$G$2,2,FALSE)="OUI",V$3,IF(HLOOKUP(V$9,'Feuille1-Catégories'!$C$1:$G$3,3,FALSE)="OUI",OFFSET(V$3,MOD(QUOTIENT(ROW()-ROW($A$20),'Feuille1-Catégories'!$B$6/V$6),V$5),0),IF(MOD($A439-1-V$10,'Feuille1-Catégories'!$F$5+1)=0,V$3,""))),"")</f>
        <v/>
      </c>
      <c r="W439" s="29" t="str">
        <f ca="1">IF(AND($A439&lt;&gt;"",W$9&lt;&gt;""),IF(HLOOKUP(W$9,'Feuille1-Catégories'!$C$1:$G$2,2,FALSE)="OUI",W$3,IF(HLOOKUP(W$9,'Feuille1-Catégories'!$C$1:$G$3,3,FALSE)="OUI",OFFSET(W$3,MOD(QUOTIENT(ROW()-ROW($A$20),'Feuille1-Catégories'!$B$6/W$6),W$5),0),IF(MOD($A439-1-W$10,'Feuille1-Catégories'!$F$5+1)=0,W$3,""))),"")</f>
        <v/>
      </c>
      <c r="X439" s="29" t="str">
        <f ca="1">IF(AND($A439&lt;&gt;"",X$9&lt;&gt;""),IF(HLOOKUP(X$9,'Feuille1-Catégories'!$C$1:$G$2,2,FALSE)="OUI",X$3,IF(HLOOKUP(X$9,'Feuille1-Catégories'!$C$1:$G$3,3,FALSE)="OUI",OFFSET(X$3,MOD(QUOTIENT(ROW()-ROW($A$20),'Feuille1-Catégories'!$B$6/X$6),X$5),0),IF(MOD($A439-1-X$10,'Feuille1-Catégories'!$F$5+1)=0,X$3,""))),"")</f>
        <v/>
      </c>
      <c r="Y439" s="29" t="str">
        <f ca="1">IF(AND($A439&lt;&gt;"",Y$9&lt;&gt;""),IF(HLOOKUP(Y$9,'Feuille1-Catégories'!$C$1:$G$2,2,FALSE)="OUI",Y$3,IF(HLOOKUP(Y$9,'Feuille1-Catégories'!$C$1:$G$3,3,FALSE)="OUI",OFFSET(Y$3,MOD(QUOTIENT(ROW()-ROW($A$20),'Feuille1-Catégories'!$B$6/Y$6),Y$5),0),IF(MOD($A439-1-Y$10,'Feuille1-Catégories'!$F$5+1)=0,Y$3,""))),"")</f>
        <v/>
      </c>
      <c r="Z439" s="29" t="str">
        <f ca="1">IF(AND($A439&lt;&gt;"",Z$9&lt;&gt;""),IF(HLOOKUP(Z$9,'Feuille1-Catégories'!$C$1:$G$2,2,FALSE)="OUI",Z$3,IF(HLOOKUP(Z$9,'Feuille1-Catégories'!$C$1:$G$3,3,FALSE)="OUI",OFFSET(Z$3,MOD(QUOTIENT(ROW()-ROW($A$20),'Feuille1-Catégories'!$B$6/Z$6),Z$5),0),IF(MOD($A439-1-Z$10,'Feuille1-Catégories'!$F$5+1)=0,Z$3,""))),"")</f>
        <v/>
      </c>
    </row>
    <row r="440" spans="1:26" ht="17" x14ac:dyDescent="0.2">
      <c r="A440" s="21" t="str">
        <f>IF('Feuille2-Prix de vente'!A440&lt;&gt;"",'Feuille2-Prix de vente'!A440,"")</f>
        <v/>
      </c>
      <c r="B440" s="33" t="str">
        <f>IF('Feuille2-Prix de vente'!B440&lt;&gt;"",'Feuille2-Prix de vente'!B440,"")</f>
        <v/>
      </c>
      <c r="C440" s="10" t="str">
        <f>IF('Feuille2-Prix de vente'!C440&lt;&gt;"",'Feuille2-Prix de vente'!C440,"")</f>
        <v/>
      </c>
      <c r="D440" s="10" t="str">
        <f t="shared" si="6"/>
        <v/>
      </c>
      <c r="E440" s="10" t="str">
        <f>IF('Feuille2-Prix de vente'!E440&lt;&gt;"",'Feuille2-Prix de vente'!E440,"")</f>
        <v/>
      </c>
      <c r="F440" s="29" t="str">
        <f ca="1">IF(AND($A440&lt;&gt;"",F$9&lt;&gt;""),IF(HLOOKUP(F$9,'Feuille1-Catégories'!$C$1:$G$2,2,FALSE)="OUI",F$3,IF(HLOOKUP(F$9,'Feuille1-Catégories'!$C$1:$G$3,3,FALSE)="OUI",OFFSET(F$3,MOD(QUOTIENT(ROW()-ROW($A$20),'Feuille1-Catégories'!$B$6/F$6),F$5),0),IF(MOD($A440-1-F$10,'Feuille1-Catégories'!$F$5+1)=0,F$3,""))),"")</f>
        <v/>
      </c>
      <c r="G440" s="29" t="str">
        <f ca="1">IF(AND($A440&lt;&gt;"",G$9&lt;&gt;""),IF(HLOOKUP(G$9,'Feuille1-Catégories'!$C$1:$G$2,2,FALSE)="OUI",G$3,IF(HLOOKUP(G$9,'Feuille1-Catégories'!$C$1:$G$3,3,FALSE)="OUI",OFFSET(G$3,MOD(QUOTIENT(ROW()-ROW($A$20),'Feuille1-Catégories'!$B$6/G$6),G$5),0),IF(MOD($A440-1-G$10,'Feuille1-Catégories'!$F$5+1)=0,G$3,""))),"")</f>
        <v/>
      </c>
      <c r="H440" s="29" t="str">
        <f ca="1">IF(AND($A440&lt;&gt;"",H$9&lt;&gt;""),IF(HLOOKUP(H$9,'Feuille1-Catégories'!$C$1:$G$2,2,FALSE)="OUI",H$3,IF(HLOOKUP(H$9,'Feuille1-Catégories'!$C$1:$G$3,3,FALSE)="OUI",OFFSET(H$3,MOD(QUOTIENT(ROW()-ROW($A$20),'Feuille1-Catégories'!$B$6/H$6),H$5),0),IF(MOD($A440-1-H$10,'Feuille1-Catégories'!$F$5+1)=0,H$3,""))),"")</f>
        <v/>
      </c>
      <c r="I440" s="29" t="str">
        <f ca="1">IF(AND($A440&lt;&gt;"",I$9&lt;&gt;""),IF(HLOOKUP(I$9,'Feuille1-Catégories'!$C$1:$G$2,2,FALSE)="OUI",I$3,IF(HLOOKUP(I$9,'Feuille1-Catégories'!$C$1:$G$3,3,FALSE)="OUI",OFFSET(I$3,MOD(QUOTIENT(ROW()-ROW($A$20),'Feuille1-Catégories'!$B$6/I$6),I$5),0),IF(MOD($A440-1-I$10,'Feuille1-Catégories'!$F$5+1)=0,I$3,""))),"")</f>
        <v/>
      </c>
      <c r="J440" s="29" t="str">
        <f ca="1">IF(AND($A440&lt;&gt;"",J$9&lt;&gt;""),IF(HLOOKUP(J$9,'Feuille1-Catégories'!$C$1:$G$2,2,FALSE)="OUI",J$3,IF(HLOOKUP(J$9,'Feuille1-Catégories'!$C$1:$G$3,3,FALSE)="OUI",OFFSET(J$3,MOD(QUOTIENT(ROW()-ROW($A$20),'Feuille1-Catégories'!$B$6/J$6),J$5),0),IF(MOD($A440-1-J$10,'Feuille1-Catégories'!$F$5+1)=0,J$3,""))),"")</f>
        <v/>
      </c>
      <c r="K440" s="29" t="str">
        <f ca="1">IF(AND($A440&lt;&gt;"",K$9&lt;&gt;""),IF(HLOOKUP(K$9,'Feuille1-Catégories'!$C$1:$G$2,2,FALSE)="OUI",K$3,IF(HLOOKUP(K$9,'Feuille1-Catégories'!$C$1:$G$3,3,FALSE)="OUI",OFFSET(K$3,MOD(QUOTIENT(ROW()-ROW($A$20),'Feuille1-Catégories'!$B$6/K$6),K$5),0),IF(MOD($A440-1-K$10,'Feuille1-Catégories'!$F$5+1)=0,K$3,""))),"")</f>
        <v/>
      </c>
      <c r="L440" s="29" t="str">
        <f ca="1">IF(AND($A440&lt;&gt;"",L$9&lt;&gt;""),IF(HLOOKUP(L$9,'Feuille1-Catégories'!$C$1:$G$2,2,FALSE)="OUI",L$3,IF(HLOOKUP(L$9,'Feuille1-Catégories'!$C$1:$G$3,3,FALSE)="OUI",OFFSET(L$3,MOD(QUOTIENT(ROW()-ROW($A$20),'Feuille1-Catégories'!$B$6/L$6),L$5),0),IF(MOD($A440-1-L$10,'Feuille1-Catégories'!$F$5+1)=0,L$3,""))),"")</f>
        <v/>
      </c>
      <c r="M440" s="29" t="str">
        <f ca="1">IF(AND($A440&lt;&gt;"",M$9&lt;&gt;""),IF(HLOOKUP(M$9,'Feuille1-Catégories'!$C$1:$G$2,2,FALSE)="OUI",M$3,IF(HLOOKUP(M$9,'Feuille1-Catégories'!$C$1:$G$3,3,FALSE)="OUI",OFFSET(M$3,MOD(QUOTIENT(ROW()-ROW($A$20),'Feuille1-Catégories'!$B$6/M$6),M$5),0),IF(MOD($A440-1-M$10,'Feuille1-Catégories'!$F$5+1)=0,M$3,""))),"")</f>
        <v/>
      </c>
      <c r="N440" s="29" t="str">
        <f ca="1">IF(AND($A440&lt;&gt;"",N$9&lt;&gt;""),IF(HLOOKUP(N$9,'Feuille1-Catégories'!$C$1:$G$2,2,FALSE)="OUI",N$3,IF(HLOOKUP(N$9,'Feuille1-Catégories'!$C$1:$G$3,3,FALSE)="OUI",OFFSET(N$3,MOD(QUOTIENT(ROW()-ROW($A$20),'Feuille1-Catégories'!$B$6/N$6),N$5),0),IF(MOD($A440-1-N$10,'Feuille1-Catégories'!$F$5+1)=0,N$3,""))),"")</f>
        <v/>
      </c>
      <c r="O440" s="29" t="str">
        <f ca="1">IF(AND($A440&lt;&gt;"",O$9&lt;&gt;""),IF(HLOOKUP(O$9,'Feuille1-Catégories'!$C$1:$G$2,2,FALSE)="OUI",O$3,IF(HLOOKUP(O$9,'Feuille1-Catégories'!$C$1:$G$3,3,FALSE)="OUI",OFFSET(O$3,MOD(QUOTIENT(ROW()-ROW($A$20),'Feuille1-Catégories'!$B$6/O$6),O$5),0),IF(MOD($A440-1-O$10,'Feuille1-Catégories'!$F$5+1)=0,O$3,""))),"")</f>
        <v/>
      </c>
      <c r="P440" s="29" t="str">
        <f ca="1">IF(AND($A440&lt;&gt;"",P$9&lt;&gt;""),IF(HLOOKUP(P$9,'Feuille1-Catégories'!$C$1:$G$2,2,FALSE)="OUI",P$3,IF(HLOOKUP(P$9,'Feuille1-Catégories'!$C$1:$G$3,3,FALSE)="OUI",OFFSET(P$3,MOD(QUOTIENT(ROW()-ROW($A$20),'Feuille1-Catégories'!$B$6/P$6),P$5),0),IF(MOD($A440-1-P$10,'Feuille1-Catégories'!$F$5+1)=0,P$3,""))),"")</f>
        <v/>
      </c>
      <c r="Q440" s="29" t="str">
        <f ca="1">IF(AND($A440&lt;&gt;"",Q$9&lt;&gt;""),IF(HLOOKUP(Q$9,'Feuille1-Catégories'!$C$1:$G$2,2,FALSE)="OUI",Q$3,IF(HLOOKUP(Q$9,'Feuille1-Catégories'!$C$1:$G$3,3,FALSE)="OUI",OFFSET(Q$3,MOD(QUOTIENT(ROW()-ROW($A$20),'Feuille1-Catégories'!$B$6/Q$6),Q$5),0),IF(MOD($A440-1-Q$10,'Feuille1-Catégories'!$F$5+1)=0,Q$3,""))),"")</f>
        <v/>
      </c>
      <c r="R440" s="29" t="str">
        <f ca="1">IF(AND($A440&lt;&gt;"",R$9&lt;&gt;""),IF(HLOOKUP(R$9,'Feuille1-Catégories'!$C$1:$G$2,2,FALSE)="OUI",R$3,IF(HLOOKUP(R$9,'Feuille1-Catégories'!$C$1:$G$3,3,FALSE)="OUI",OFFSET(R$3,MOD(QUOTIENT(ROW()-ROW($A$20),'Feuille1-Catégories'!$B$6/R$6),R$5),0),IF(MOD($A440-1-R$10,'Feuille1-Catégories'!$F$5+1)=0,R$3,""))),"")</f>
        <v/>
      </c>
      <c r="S440" s="29" t="str">
        <f ca="1">IF(AND($A440&lt;&gt;"",S$9&lt;&gt;""),IF(HLOOKUP(S$9,'Feuille1-Catégories'!$C$1:$G$2,2,FALSE)="OUI",S$3,IF(HLOOKUP(S$9,'Feuille1-Catégories'!$C$1:$G$3,3,FALSE)="OUI",OFFSET(S$3,MOD(QUOTIENT(ROW()-ROW($A$20),'Feuille1-Catégories'!$B$6/S$6),S$5),0),IF(MOD($A440-1-S$10,'Feuille1-Catégories'!$F$5+1)=0,S$3,""))),"")</f>
        <v/>
      </c>
      <c r="T440" s="29" t="str">
        <f ca="1">IF(AND($A440&lt;&gt;"",T$9&lt;&gt;""),IF(HLOOKUP(T$9,'Feuille1-Catégories'!$C$1:$G$2,2,FALSE)="OUI",T$3,IF(HLOOKUP(T$9,'Feuille1-Catégories'!$C$1:$G$3,3,FALSE)="OUI",OFFSET(T$3,MOD(QUOTIENT(ROW()-ROW($A$20),'Feuille1-Catégories'!$B$6/T$6),T$5),0),IF(MOD($A440-1-T$10,'Feuille1-Catégories'!$F$5+1)=0,T$3,""))),"")</f>
        <v/>
      </c>
      <c r="U440" s="29" t="str">
        <f ca="1">IF(AND($A440&lt;&gt;"",U$9&lt;&gt;""),IF(HLOOKUP(U$9,'Feuille1-Catégories'!$C$1:$G$2,2,FALSE)="OUI",U$3,IF(HLOOKUP(U$9,'Feuille1-Catégories'!$C$1:$G$3,3,FALSE)="OUI",OFFSET(U$3,MOD(QUOTIENT(ROW()-ROW($A$20),'Feuille1-Catégories'!$B$6/U$6),U$5),0),IF(MOD($A440-1-U$10,'Feuille1-Catégories'!$F$5+1)=0,U$3,""))),"")</f>
        <v/>
      </c>
      <c r="V440" s="29" t="str">
        <f ca="1">IF(AND($A440&lt;&gt;"",V$9&lt;&gt;""),IF(HLOOKUP(V$9,'Feuille1-Catégories'!$C$1:$G$2,2,FALSE)="OUI",V$3,IF(HLOOKUP(V$9,'Feuille1-Catégories'!$C$1:$G$3,3,FALSE)="OUI",OFFSET(V$3,MOD(QUOTIENT(ROW()-ROW($A$20),'Feuille1-Catégories'!$B$6/V$6),V$5),0),IF(MOD($A440-1-V$10,'Feuille1-Catégories'!$F$5+1)=0,V$3,""))),"")</f>
        <v/>
      </c>
      <c r="W440" s="29" t="str">
        <f ca="1">IF(AND($A440&lt;&gt;"",W$9&lt;&gt;""),IF(HLOOKUP(W$9,'Feuille1-Catégories'!$C$1:$G$2,2,FALSE)="OUI",W$3,IF(HLOOKUP(W$9,'Feuille1-Catégories'!$C$1:$G$3,3,FALSE)="OUI",OFFSET(W$3,MOD(QUOTIENT(ROW()-ROW($A$20),'Feuille1-Catégories'!$B$6/W$6),W$5),0),IF(MOD($A440-1-W$10,'Feuille1-Catégories'!$F$5+1)=0,W$3,""))),"")</f>
        <v/>
      </c>
      <c r="X440" s="29" t="str">
        <f ca="1">IF(AND($A440&lt;&gt;"",X$9&lt;&gt;""),IF(HLOOKUP(X$9,'Feuille1-Catégories'!$C$1:$G$2,2,FALSE)="OUI",X$3,IF(HLOOKUP(X$9,'Feuille1-Catégories'!$C$1:$G$3,3,FALSE)="OUI",OFFSET(X$3,MOD(QUOTIENT(ROW()-ROW($A$20),'Feuille1-Catégories'!$B$6/X$6),X$5),0),IF(MOD($A440-1-X$10,'Feuille1-Catégories'!$F$5+1)=0,X$3,""))),"")</f>
        <v/>
      </c>
      <c r="Y440" s="29" t="str">
        <f ca="1">IF(AND($A440&lt;&gt;"",Y$9&lt;&gt;""),IF(HLOOKUP(Y$9,'Feuille1-Catégories'!$C$1:$G$2,2,FALSE)="OUI",Y$3,IF(HLOOKUP(Y$9,'Feuille1-Catégories'!$C$1:$G$3,3,FALSE)="OUI",OFFSET(Y$3,MOD(QUOTIENT(ROW()-ROW($A$20),'Feuille1-Catégories'!$B$6/Y$6),Y$5),0),IF(MOD($A440-1-Y$10,'Feuille1-Catégories'!$F$5+1)=0,Y$3,""))),"")</f>
        <v/>
      </c>
      <c r="Z440" s="29" t="str">
        <f ca="1">IF(AND($A440&lt;&gt;"",Z$9&lt;&gt;""),IF(HLOOKUP(Z$9,'Feuille1-Catégories'!$C$1:$G$2,2,FALSE)="OUI",Z$3,IF(HLOOKUP(Z$9,'Feuille1-Catégories'!$C$1:$G$3,3,FALSE)="OUI",OFFSET(Z$3,MOD(QUOTIENT(ROW()-ROW($A$20),'Feuille1-Catégories'!$B$6/Z$6),Z$5),0),IF(MOD($A440-1-Z$10,'Feuille1-Catégories'!$F$5+1)=0,Z$3,""))),"")</f>
        <v/>
      </c>
    </row>
    <row r="441" spans="1:26" ht="17" x14ac:dyDescent="0.2">
      <c r="A441" s="21" t="str">
        <f>IF('Feuille2-Prix de vente'!A441&lt;&gt;"",'Feuille2-Prix de vente'!A441,"")</f>
        <v/>
      </c>
      <c r="B441" s="33" t="str">
        <f>IF('Feuille2-Prix de vente'!B441&lt;&gt;"",'Feuille2-Prix de vente'!B441,"")</f>
        <v/>
      </c>
      <c r="C441" s="10" t="str">
        <f>IF('Feuille2-Prix de vente'!C441&lt;&gt;"",'Feuille2-Prix de vente'!C441,"")</f>
        <v/>
      </c>
      <c r="D441" s="10" t="str">
        <f t="shared" si="6"/>
        <v/>
      </c>
      <c r="E441" s="10" t="str">
        <f>IF('Feuille2-Prix de vente'!E441&lt;&gt;"",'Feuille2-Prix de vente'!E441,"")</f>
        <v/>
      </c>
      <c r="F441" s="29" t="str">
        <f ca="1">IF(AND($A441&lt;&gt;"",F$9&lt;&gt;""),IF(HLOOKUP(F$9,'Feuille1-Catégories'!$C$1:$G$2,2,FALSE)="OUI",F$3,IF(HLOOKUP(F$9,'Feuille1-Catégories'!$C$1:$G$3,3,FALSE)="OUI",OFFSET(F$3,MOD(QUOTIENT(ROW()-ROW($A$20),'Feuille1-Catégories'!$B$6/F$6),F$5),0),IF(MOD($A441-1-F$10,'Feuille1-Catégories'!$F$5+1)=0,F$3,""))),"")</f>
        <v/>
      </c>
      <c r="G441" s="29" t="str">
        <f ca="1">IF(AND($A441&lt;&gt;"",G$9&lt;&gt;""),IF(HLOOKUP(G$9,'Feuille1-Catégories'!$C$1:$G$2,2,FALSE)="OUI",G$3,IF(HLOOKUP(G$9,'Feuille1-Catégories'!$C$1:$G$3,3,FALSE)="OUI",OFFSET(G$3,MOD(QUOTIENT(ROW()-ROW($A$20),'Feuille1-Catégories'!$B$6/G$6),G$5),0),IF(MOD($A441-1-G$10,'Feuille1-Catégories'!$F$5+1)=0,G$3,""))),"")</f>
        <v/>
      </c>
      <c r="H441" s="29" t="str">
        <f ca="1">IF(AND($A441&lt;&gt;"",H$9&lt;&gt;""),IF(HLOOKUP(H$9,'Feuille1-Catégories'!$C$1:$G$2,2,FALSE)="OUI",H$3,IF(HLOOKUP(H$9,'Feuille1-Catégories'!$C$1:$G$3,3,FALSE)="OUI",OFFSET(H$3,MOD(QUOTIENT(ROW()-ROW($A$20),'Feuille1-Catégories'!$B$6/H$6),H$5),0),IF(MOD($A441-1-H$10,'Feuille1-Catégories'!$F$5+1)=0,H$3,""))),"")</f>
        <v/>
      </c>
      <c r="I441" s="29" t="str">
        <f ca="1">IF(AND($A441&lt;&gt;"",I$9&lt;&gt;""),IF(HLOOKUP(I$9,'Feuille1-Catégories'!$C$1:$G$2,2,FALSE)="OUI",I$3,IF(HLOOKUP(I$9,'Feuille1-Catégories'!$C$1:$G$3,3,FALSE)="OUI",OFFSET(I$3,MOD(QUOTIENT(ROW()-ROW($A$20),'Feuille1-Catégories'!$B$6/I$6),I$5),0),IF(MOD($A441-1-I$10,'Feuille1-Catégories'!$F$5+1)=0,I$3,""))),"")</f>
        <v/>
      </c>
      <c r="J441" s="29" t="str">
        <f ca="1">IF(AND($A441&lt;&gt;"",J$9&lt;&gt;""),IF(HLOOKUP(J$9,'Feuille1-Catégories'!$C$1:$G$2,2,FALSE)="OUI",J$3,IF(HLOOKUP(J$9,'Feuille1-Catégories'!$C$1:$G$3,3,FALSE)="OUI",OFFSET(J$3,MOD(QUOTIENT(ROW()-ROW($A$20),'Feuille1-Catégories'!$B$6/J$6),J$5),0),IF(MOD($A441-1-J$10,'Feuille1-Catégories'!$F$5+1)=0,J$3,""))),"")</f>
        <v/>
      </c>
      <c r="K441" s="29" t="str">
        <f ca="1">IF(AND($A441&lt;&gt;"",K$9&lt;&gt;""),IF(HLOOKUP(K$9,'Feuille1-Catégories'!$C$1:$G$2,2,FALSE)="OUI",K$3,IF(HLOOKUP(K$9,'Feuille1-Catégories'!$C$1:$G$3,3,FALSE)="OUI",OFFSET(K$3,MOD(QUOTIENT(ROW()-ROW($A$20),'Feuille1-Catégories'!$B$6/K$6),K$5),0),IF(MOD($A441-1-K$10,'Feuille1-Catégories'!$F$5+1)=0,K$3,""))),"")</f>
        <v/>
      </c>
      <c r="L441" s="29" t="str">
        <f ca="1">IF(AND($A441&lt;&gt;"",L$9&lt;&gt;""),IF(HLOOKUP(L$9,'Feuille1-Catégories'!$C$1:$G$2,2,FALSE)="OUI",L$3,IF(HLOOKUP(L$9,'Feuille1-Catégories'!$C$1:$G$3,3,FALSE)="OUI",OFFSET(L$3,MOD(QUOTIENT(ROW()-ROW($A$20),'Feuille1-Catégories'!$B$6/L$6),L$5),0),IF(MOD($A441-1-L$10,'Feuille1-Catégories'!$F$5+1)=0,L$3,""))),"")</f>
        <v/>
      </c>
      <c r="M441" s="29" t="str">
        <f ca="1">IF(AND($A441&lt;&gt;"",M$9&lt;&gt;""),IF(HLOOKUP(M$9,'Feuille1-Catégories'!$C$1:$G$2,2,FALSE)="OUI",M$3,IF(HLOOKUP(M$9,'Feuille1-Catégories'!$C$1:$G$3,3,FALSE)="OUI",OFFSET(M$3,MOD(QUOTIENT(ROW()-ROW($A$20),'Feuille1-Catégories'!$B$6/M$6),M$5),0),IF(MOD($A441-1-M$10,'Feuille1-Catégories'!$F$5+1)=0,M$3,""))),"")</f>
        <v/>
      </c>
      <c r="N441" s="29" t="str">
        <f ca="1">IF(AND($A441&lt;&gt;"",N$9&lt;&gt;""),IF(HLOOKUP(N$9,'Feuille1-Catégories'!$C$1:$G$2,2,FALSE)="OUI",N$3,IF(HLOOKUP(N$9,'Feuille1-Catégories'!$C$1:$G$3,3,FALSE)="OUI",OFFSET(N$3,MOD(QUOTIENT(ROW()-ROW($A$20),'Feuille1-Catégories'!$B$6/N$6),N$5),0),IF(MOD($A441-1-N$10,'Feuille1-Catégories'!$F$5+1)=0,N$3,""))),"")</f>
        <v/>
      </c>
      <c r="O441" s="29" t="str">
        <f ca="1">IF(AND($A441&lt;&gt;"",O$9&lt;&gt;""),IF(HLOOKUP(O$9,'Feuille1-Catégories'!$C$1:$G$2,2,FALSE)="OUI",O$3,IF(HLOOKUP(O$9,'Feuille1-Catégories'!$C$1:$G$3,3,FALSE)="OUI",OFFSET(O$3,MOD(QUOTIENT(ROW()-ROW($A$20),'Feuille1-Catégories'!$B$6/O$6),O$5),0),IF(MOD($A441-1-O$10,'Feuille1-Catégories'!$F$5+1)=0,O$3,""))),"")</f>
        <v/>
      </c>
      <c r="P441" s="29" t="str">
        <f ca="1">IF(AND($A441&lt;&gt;"",P$9&lt;&gt;""),IF(HLOOKUP(P$9,'Feuille1-Catégories'!$C$1:$G$2,2,FALSE)="OUI",P$3,IF(HLOOKUP(P$9,'Feuille1-Catégories'!$C$1:$G$3,3,FALSE)="OUI",OFFSET(P$3,MOD(QUOTIENT(ROW()-ROW($A$20),'Feuille1-Catégories'!$B$6/P$6),P$5),0),IF(MOD($A441-1-P$10,'Feuille1-Catégories'!$F$5+1)=0,P$3,""))),"")</f>
        <v/>
      </c>
      <c r="Q441" s="29" t="str">
        <f ca="1">IF(AND($A441&lt;&gt;"",Q$9&lt;&gt;""),IF(HLOOKUP(Q$9,'Feuille1-Catégories'!$C$1:$G$2,2,FALSE)="OUI",Q$3,IF(HLOOKUP(Q$9,'Feuille1-Catégories'!$C$1:$G$3,3,FALSE)="OUI",OFFSET(Q$3,MOD(QUOTIENT(ROW()-ROW($A$20),'Feuille1-Catégories'!$B$6/Q$6),Q$5),0),IF(MOD($A441-1-Q$10,'Feuille1-Catégories'!$F$5+1)=0,Q$3,""))),"")</f>
        <v/>
      </c>
      <c r="R441" s="29" t="str">
        <f ca="1">IF(AND($A441&lt;&gt;"",R$9&lt;&gt;""),IF(HLOOKUP(R$9,'Feuille1-Catégories'!$C$1:$G$2,2,FALSE)="OUI",R$3,IF(HLOOKUP(R$9,'Feuille1-Catégories'!$C$1:$G$3,3,FALSE)="OUI",OFFSET(R$3,MOD(QUOTIENT(ROW()-ROW($A$20),'Feuille1-Catégories'!$B$6/R$6),R$5),0),IF(MOD($A441-1-R$10,'Feuille1-Catégories'!$F$5+1)=0,R$3,""))),"")</f>
        <v/>
      </c>
      <c r="S441" s="29" t="str">
        <f ca="1">IF(AND($A441&lt;&gt;"",S$9&lt;&gt;""),IF(HLOOKUP(S$9,'Feuille1-Catégories'!$C$1:$G$2,2,FALSE)="OUI",S$3,IF(HLOOKUP(S$9,'Feuille1-Catégories'!$C$1:$G$3,3,FALSE)="OUI",OFFSET(S$3,MOD(QUOTIENT(ROW()-ROW($A$20),'Feuille1-Catégories'!$B$6/S$6),S$5),0),IF(MOD($A441-1-S$10,'Feuille1-Catégories'!$F$5+1)=0,S$3,""))),"")</f>
        <v/>
      </c>
      <c r="T441" s="29" t="str">
        <f ca="1">IF(AND($A441&lt;&gt;"",T$9&lt;&gt;""),IF(HLOOKUP(T$9,'Feuille1-Catégories'!$C$1:$G$2,2,FALSE)="OUI",T$3,IF(HLOOKUP(T$9,'Feuille1-Catégories'!$C$1:$G$3,3,FALSE)="OUI",OFFSET(T$3,MOD(QUOTIENT(ROW()-ROW($A$20),'Feuille1-Catégories'!$B$6/T$6),T$5),0),IF(MOD($A441-1-T$10,'Feuille1-Catégories'!$F$5+1)=0,T$3,""))),"")</f>
        <v/>
      </c>
      <c r="U441" s="29" t="str">
        <f ca="1">IF(AND($A441&lt;&gt;"",U$9&lt;&gt;""),IF(HLOOKUP(U$9,'Feuille1-Catégories'!$C$1:$G$2,2,FALSE)="OUI",U$3,IF(HLOOKUP(U$9,'Feuille1-Catégories'!$C$1:$G$3,3,FALSE)="OUI",OFFSET(U$3,MOD(QUOTIENT(ROW()-ROW($A$20),'Feuille1-Catégories'!$B$6/U$6),U$5),0),IF(MOD($A441-1-U$10,'Feuille1-Catégories'!$F$5+1)=0,U$3,""))),"")</f>
        <v/>
      </c>
      <c r="V441" s="29" t="str">
        <f ca="1">IF(AND($A441&lt;&gt;"",V$9&lt;&gt;""),IF(HLOOKUP(V$9,'Feuille1-Catégories'!$C$1:$G$2,2,FALSE)="OUI",V$3,IF(HLOOKUP(V$9,'Feuille1-Catégories'!$C$1:$G$3,3,FALSE)="OUI",OFFSET(V$3,MOD(QUOTIENT(ROW()-ROW($A$20),'Feuille1-Catégories'!$B$6/V$6),V$5),0),IF(MOD($A441-1-V$10,'Feuille1-Catégories'!$F$5+1)=0,V$3,""))),"")</f>
        <v/>
      </c>
      <c r="W441" s="29" t="str">
        <f ca="1">IF(AND($A441&lt;&gt;"",W$9&lt;&gt;""),IF(HLOOKUP(W$9,'Feuille1-Catégories'!$C$1:$G$2,2,FALSE)="OUI",W$3,IF(HLOOKUP(W$9,'Feuille1-Catégories'!$C$1:$G$3,3,FALSE)="OUI",OFFSET(W$3,MOD(QUOTIENT(ROW()-ROW($A$20),'Feuille1-Catégories'!$B$6/W$6),W$5),0),IF(MOD($A441-1-W$10,'Feuille1-Catégories'!$F$5+1)=0,W$3,""))),"")</f>
        <v/>
      </c>
      <c r="X441" s="29" t="str">
        <f ca="1">IF(AND($A441&lt;&gt;"",X$9&lt;&gt;""),IF(HLOOKUP(X$9,'Feuille1-Catégories'!$C$1:$G$2,2,FALSE)="OUI",X$3,IF(HLOOKUP(X$9,'Feuille1-Catégories'!$C$1:$G$3,3,FALSE)="OUI",OFFSET(X$3,MOD(QUOTIENT(ROW()-ROW($A$20),'Feuille1-Catégories'!$B$6/X$6),X$5),0),IF(MOD($A441-1-X$10,'Feuille1-Catégories'!$F$5+1)=0,X$3,""))),"")</f>
        <v/>
      </c>
      <c r="Y441" s="29" t="str">
        <f ca="1">IF(AND($A441&lt;&gt;"",Y$9&lt;&gt;""),IF(HLOOKUP(Y$9,'Feuille1-Catégories'!$C$1:$G$2,2,FALSE)="OUI",Y$3,IF(HLOOKUP(Y$9,'Feuille1-Catégories'!$C$1:$G$3,3,FALSE)="OUI",OFFSET(Y$3,MOD(QUOTIENT(ROW()-ROW($A$20),'Feuille1-Catégories'!$B$6/Y$6),Y$5),0),IF(MOD($A441-1-Y$10,'Feuille1-Catégories'!$F$5+1)=0,Y$3,""))),"")</f>
        <v/>
      </c>
      <c r="Z441" s="29" t="str">
        <f ca="1">IF(AND($A441&lt;&gt;"",Z$9&lt;&gt;""),IF(HLOOKUP(Z$9,'Feuille1-Catégories'!$C$1:$G$2,2,FALSE)="OUI",Z$3,IF(HLOOKUP(Z$9,'Feuille1-Catégories'!$C$1:$G$3,3,FALSE)="OUI",OFFSET(Z$3,MOD(QUOTIENT(ROW()-ROW($A$20),'Feuille1-Catégories'!$B$6/Z$6),Z$5),0),IF(MOD($A441-1-Z$10,'Feuille1-Catégories'!$F$5+1)=0,Z$3,""))),"")</f>
        <v/>
      </c>
    </row>
    <row r="442" spans="1:26" ht="17" x14ac:dyDescent="0.2">
      <c r="A442" s="21" t="str">
        <f>IF('Feuille2-Prix de vente'!A442&lt;&gt;"",'Feuille2-Prix de vente'!A442,"")</f>
        <v/>
      </c>
      <c r="B442" s="33" t="str">
        <f>IF('Feuille2-Prix de vente'!B442&lt;&gt;"",'Feuille2-Prix de vente'!B442,"")</f>
        <v/>
      </c>
      <c r="C442" s="10" t="str">
        <f>IF('Feuille2-Prix de vente'!C442&lt;&gt;"",'Feuille2-Prix de vente'!C442,"")</f>
        <v/>
      </c>
      <c r="D442" s="10" t="str">
        <f t="shared" si="6"/>
        <v/>
      </c>
      <c r="E442" s="10" t="str">
        <f>IF('Feuille2-Prix de vente'!E442&lt;&gt;"",'Feuille2-Prix de vente'!E442,"")</f>
        <v/>
      </c>
      <c r="F442" s="29" t="str">
        <f ca="1">IF(AND($A442&lt;&gt;"",F$9&lt;&gt;""),IF(HLOOKUP(F$9,'Feuille1-Catégories'!$C$1:$G$2,2,FALSE)="OUI",F$3,IF(HLOOKUP(F$9,'Feuille1-Catégories'!$C$1:$G$3,3,FALSE)="OUI",OFFSET(F$3,MOD(QUOTIENT(ROW()-ROW($A$20),'Feuille1-Catégories'!$B$6/F$6),F$5),0),IF(MOD($A442-1-F$10,'Feuille1-Catégories'!$F$5+1)=0,F$3,""))),"")</f>
        <v/>
      </c>
      <c r="G442" s="29" t="str">
        <f ca="1">IF(AND($A442&lt;&gt;"",G$9&lt;&gt;""),IF(HLOOKUP(G$9,'Feuille1-Catégories'!$C$1:$G$2,2,FALSE)="OUI",G$3,IF(HLOOKUP(G$9,'Feuille1-Catégories'!$C$1:$G$3,3,FALSE)="OUI",OFFSET(G$3,MOD(QUOTIENT(ROW()-ROW($A$20),'Feuille1-Catégories'!$B$6/G$6),G$5),0),IF(MOD($A442-1-G$10,'Feuille1-Catégories'!$F$5+1)=0,G$3,""))),"")</f>
        <v/>
      </c>
      <c r="H442" s="29" t="str">
        <f ca="1">IF(AND($A442&lt;&gt;"",H$9&lt;&gt;""),IF(HLOOKUP(H$9,'Feuille1-Catégories'!$C$1:$G$2,2,FALSE)="OUI",H$3,IF(HLOOKUP(H$9,'Feuille1-Catégories'!$C$1:$G$3,3,FALSE)="OUI",OFFSET(H$3,MOD(QUOTIENT(ROW()-ROW($A$20),'Feuille1-Catégories'!$B$6/H$6),H$5),0),IF(MOD($A442-1-H$10,'Feuille1-Catégories'!$F$5+1)=0,H$3,""))),"")</f>
        <v/>
      </c>
      <c r="I442" s="29" t="str">
        <f ca="1">IF(AND($A442&lt;&gt;"",I$9&lt;&gt;""),IF(HLOOKUP(I$9,'Feuille1-Catégories'!$C$1:$G$2,2,FALSE)="OUI",I$3,IF(HLOOKUP(I$9,'Feuille1-Catégories'!$C$1:$G$3,3,FALSE)="OUI",OFFSET(I$3,MOD(QUOTIENT(ROW()-ROW($A$20),'Feuille1-Catégories'!$B$6/I$6),I$5),0),IF(MOD($A442-1-I$10,'Feuille1-Catégories'!$F$5+1)=0,I$3,""))),"")</f>
        <v/>
      </c>
      <c r="J442" s="29" t="str">
        <f ca="1">IF(AND($A442&lt;&gt;"",J$9&lt;&gt;""),IF(HLOOKUP(J$9,'Feuille1-Catégories'!$C$1:$G$2,2,FALSE)="OUI",J$3,IF(HLOOKUP(J$9,'Feuille1-Catégories'!$C$1:$G$3,3,FALSE)="OUI",OFFSET(J$3,MOD(QUOTIENT(ROW()-ROW($A$20),'Feuille1-Catégories'!$B$6/J$6),J$5),0),IF(MOD($A442-1-J$10,'Feuille1-Catégories'!$F$5+1)=0,J$3,""))),"")</f>
        <v/>
      </c>
      <c r="K442" s="29" t="str">
        <f ca="1">IF(AND($A442&lt;&gt;"",K$9&lt;&gt;""),IF(HLOOKUP(K$9,'Feuille1-Catégories'!$C$1:$G$2,2,FALSE)="OUI",K$3,IF(HLOOKUP(K$9,'Feuille1-Catégories'!$C$1:$G$3,3,FALSE)="OUI",OFFSET(K$3,MOD(QUOTIENT(ROW()-ROW($A$20),'Feuille1-Catégories'!$B$6/K$6),K$5),0),IF(MOD($A442-1-K$10,'Feuille1-Catégories'!$F$5+1)=0,K$3,""))),"")</f>
        <v/>
      </c>
      <c r="L442" s="29" t="str">
        <f ca="1">IF(AND($A442&lt;&gt;"",L$9&lt;&gt;""),IF(HLOOKUP(L$9,'Feuille1-Catégories'!$C$1:$G$2,2,FALSE)="OUI",L$3,IF(HLOOKUP(L$9,'Feuille1-Catégories'!$C$1:$G$3,3,FALSE)="OUI",OFFSET(L$3,MOD(QUOTIENT(ROW()-ROW($A$20),'Feuille1-Catégories'!$B$6/L$6),L$5),0),IF(MOD($A442-1-L$10,'Feuille1-Catégories'!$F$5+1)=0,L$3,""))),"")</f>
        <v/>
      </c>
      <c r="M442" s="29" t="str">
        <f ca="1">IF(AND($A442&lt;&gt;"",M$9&lt;&gt;""),IF(HLOOKUP(M$9,'Feuille1-Catégories'!$C$1:$G$2,2,FALSE)="OUI",M$3,IF(HLOOKUP(M$9,'Feuille1-Catégories'!$C$1:$G$3,3,FALSE)="OUI",OFFSET(M$3,MOD(QUOTIENT(ROW()-ROW($A$20),'Feuille1-Catégories'!$B$6/M$6),M$5),0),IF(MOD($A442-1-M$10,'Feuille1-Catégories'!$F$5+1)=0,M$3,""))),"")</f>
        <v/>
      </c>
      <c r="N442" s="29" t="str">
        <f ca="1">IF(AND($A442&lt;&gt;"",N$9&lt;&gt;""),IF(HLOOKUP(N$9,'Feuille1-Catégories'!$C$1:$G$2,2,FALSE)="OUI",N$3,IF(HLOOKUP(N$9,'Feuille1-Catégories'!$C$1:$G$3,3,FALSE)="OUI",OFFSET(N$3,MOD(QUOTIENT(ROW()-ROW($A$20),'Feuille1-Catégories'!$B$6/N$6),N$5),0),IF(MOD($A442-1-N$10,'Feuille1-Catégories'!$F$5+1)=0,N$3,""))),"")</f>
        <v/>
      </c>
      <c r="O442" s="29" t="str">
        <f ca="1">IF(AND($A442&lt;&gt;"",O$9&lt;&gt;""),IF(HLOOKUP(O$9,'Feuille1-Catégories'!$C$1:$G$2,2,FALSE)="OUI",O$3,IF(HLOOKUP(O$9,'Feuille1-Catégories'!$C$1:$G$3,3,FALSE)="OUI",OFFSET(O$3,MOD(QUOTIENT(ROW()-ROW($A$20),'Feuille1-Catégories'!$B$6/O$6),O$5),0),IF(MOD($A442-1-O$10,'Feuille1-Catégories'!$F$5+1)=0,O$3,""))),"")</f>
        <v/>
      </c>
      <c r="P442" s="29" t="str">
        <f ca="1">IF(AND($A442&lt;&gt;"",P$9&lt;&gt;""),IF(HLOOKUP(P$9,'Feuille1-Catégories'!$C$1:$G$2,2,FALSE)="OUI",P$3,IF(HLOOKUP(P$9,'Feuille1-Catégories'!$C$1:$G$3,3,FALSE)="OUI",OFFSET(P$3,MOD(QUOTIENT(ROW()-ROW($A$20),'Feuille1-Catégories'!$B$6/P$6),P$5),0),IF(MOD($A442-1-P$10,'Feuille1-Catégories'!$F$5+1)=0,P$3,""))),"")</f>
        <v/>
      </c>
      <c r="Q442" s="29" t="str">
        <f ca="1">IF(AND($A442&lt;&gt;"",Q$9&lt;&gt;""),IF(HLOOKUP(Q$9,'Feuille1-Catégories'!$C$1:$G$2,2,FALSE)="OUI",Q$3,IF(HLOOKUP(Q$9,'Feuille1-Catégories'!$C$1:$G$3,3,FALSE)="OUI",OFFSET(Q$3,MOD(QUOTIENT(ROW()-ROW($A$20),'Feuille1-Catégories'!$B$6/Q$6),Q$5),0),IF(MOD($A442-1-Q$10,'Feuille1-Catégories'!$F$5+1)=0,Q$3,""))),"")</f>
        <v/>
      </c>
      <c r="R442" s="29" t="str">
        <f ca="1">IF(AND($A442&lt;&gt;"",R$9&lt;&gt;""),IF(HLOOKUP(R$9,'Feuille1-Catégories'!$C$1:$G$2,2,FALSE)="OUI",R$3,IF(HLOOKUP(R$9,'Feuille1-Catégories'!$C$1:$G$3,3,FALSE)="OUI",OFFSET(R$3,MOD(QUOTIENT(ROW()-ROW($A$20),'Feuille1-Catégories'!$B$6/R$6),R$5),0),IF(MOD($A442-1-R$10,'Feuille1-Catégories'!$F$5+1)=0,R$3,""))),"")</f>
        <v/>
      </c>
      <c r="S442" s="29" t="str">
        <f ca="1">IF(AND($A442&lt;&gt;"",S$9&lt;&gt;""),IF(HLOOKUP(S$9,'Feuille1-Catégories'!$C$1:$G$2,2,FALSE)="OUI",S$3,IF(HLOOKUP(S$9,'Feuille1-Catégories'!$C$1:$G$3,3,FALSE)="OUI",OFFSET(S$3,MOD(QUOTIENT(ROW()-ROW($A$20),'Feuille1-Catégories'!$B$6/S$6),S$5),0),IF(MOD($A442-1-S$10,'Feuille1-Catégories'!$F$5+1)=0,S$3,""))),"")</f>
        <v/>
      </c>
      <c r="T442" s="29" t="str">
        <f ca="1">IF(AND($A442&lt;&gt;"",T$9&lt;&gt;""),IF(HLOOKUP(T$9,'Feuille1-Catégories'!$C$1:$G$2,2,FALSE)="OUI",T$3,IF(HLOOKUP(T$9,'Feuille1-Catégories'!$C$1:$G$3,3,FALSE)="OUI",OFFSET(T$3,MOD(QUOTIENT(ROW()-ROW($A$20),'Feuille1-Catégories'!$B$6/T$6),T$5),0),IF(MOD($A442-1-T$10,'Feuille1-Catégories'!$F$5+1)=0,T$3,""))),"")</f>
        <v/>
      </c>
      <c r="U442" s="29" t="str">
        <f ca="1">IF(AND($A442&lt;&gt;"",U$9&lt;&gt;""),IF(HLOOKUP(U$9,'Feuille1-Catégories'!$C$1:$G$2,2,FALSE)="OUI",U$3,IF(HLOOKUP(U$9,'Feuille1-Catégories'!$C$1:$G$3,3,FALSE)="OUI",OFFSET(U$3,MOD(QUOTIENT(ROW()-ROW($A$20),'Feuille1-Catégories'!$B$6/U$6),U$5),0),IF(MOD($A442-1-U$10,'Feuille1-Catégories'!$F$5+1)=0,U$3,""))),"")</f>
        <v/>
      </c>
      <c r="V442" s="29" t="str">
        <f ca="1">IF(AND($A442&lt;&gt;"",V$9&lt;&gt;""),IF(HLOOKUP(V$9,'Feuille1-Catégories'!$C$1:$G$2,2,FALSE)="OUI",V$3,IF(HLOOKUP(V$9,'Feuille1-Catégories'!$C$1:$G$3,3,FALSE)="OUI",OFFSET(V$3,MOD(QUOTIENT(ROW()-ROW($A$20),'Feuille1-Catégories'!$B$6/V$6),V$5),0),IF(MOD($A442-1-V$10,'Feuille1-Catégories'!$F$5+1)=0,V$3,""))),"")</f>
        <v/>
      </c>
      <c r="W442" s="29" t="str">
        <f ca="1">IF(AND($A442&lt;&gt;"",W$9&lt;&gt;""),IF(HLOOKUP(W$9,'Feuille1-Catégories'!$C$1:$G$2,2,FALSE)="OUI",W$3,IF(HLOOKUP(W$9,'Feuille1-Catégories'!$C$1:$G$3,3,FALSE)="OUI",OFFSET(W$3,MOD(QUOTIENT(ROW()-ROW($A$20),'Feuille1-Catégories'!$B$6/W$6),W$5),0),IF(MOD($A442-1-W$10,'Feuille1-Catégories'!$F$5+1)=0,W$3,""))),"")</f>
        <v/>
      </c>
      <c r="X442" s="29" t="str">
        <f ca="1">IF(AND($A442&lt;&gt;"",X$9&lt;&gt;""),IF(HLOOKUP(X$9,'Feuille1-Catégories'!$C$1:$G$2,2,FALSE)="OUI",X$3,IF(HLOOKUP(X$9,'Feuille1-Catégories'!$C$1:$G$3,3,FALSE)="OUI",OFFSET(X$3,MOD(QUOTIENT(ROW()-ROW($A$20),'Feuille1-Catégories'!$B$6/X$6),X$5),0),IF(MOD($A442-1-X$10,'Feuille1-Catégories'!$F$5+1)=0,X$3,""))),"")</f>
        <v/>
      </c>
      <c r="Y442" s="29" t="str">
        <f ca="1">IF(AND($A442&lt;&gt;"",Y$9&lt;&gt;""),IF(HLOOKUP(Y$9,'Feuille1-Catégories'!$C$1:$G$2,2,FALSE)="OUI",Y$3,IF(HLOOKUP(Y$9,'Feuille1-Catégories'!$C$1:$G$3,3,FALSE)="OUI",OFFSET(Y$3,MOD(QUOTIENT(ROW()-ROW($A$20),'Feuille1-Catégories'!$B$6/Y$6),Y$5),0),IF(MOD($A442-1-Y$10,'Feuille1-Catégories'!$F$5+1)=0,Y$3,""))),"")</f>
        <v/>
      </c>
      <c r="Z442" s="29" t="str">
        <f ca="1">IF(AND($A442&lt;&gt;"",Z$9&lt;&gt;""),IF(HLOOKUP(Z$9,'Feuille1-Catégories'!$C$1:$G$2,2,FALSE)="OUI",Z$3,IF(HLOOKUP(Z$9,'Feuille1-Catégories'!$C$1:$G$3,3,FALSE)="OUI",OFFSET(Z$3,MOD(QUOTIENT(ROW()-ROW($A$20),'Feuille1-Catégories'!$B$6/Z$6),Z$5),0),IF(MOD($A442-1-Z$10,'Feuille1-Catégories'!$F$5+1)=0,Z$3,""))),"")</f>
        <v/>
      </c>
    </row>
    <row r="443" spans="1:26" ht="17" x14ac:dyDescent="0.2">
      <c r="A443" s="21" t="str">
        <f>IF('Feuille2-Prix de vente'!A443&lt;&gt;"",'Feuille2-Prix de vente'!A443,"")</f>
        <v/>
      </c>
      <c r="B443" s="33" t="str">
        <f>IF('Feuille2-Prix de vente'!B443&lt;&gt;"",'Feuille2-Prix de vente'!B443,"")</f>
        <v/>
      </c>
      <c r="C443" s="10" t="str">
        <f>IF('Feuille2-Prix de vente'!C443&lt;&gt;"",'Feuille2-Prix de vente'!C443,"")</f>
        <v/>
      </c>
      <c r="D443" s="10" t="str">
        <f t="shared" si="6"/>
        <v/>
      </c>
      <c r="E443" s="10" t="str">
        <f>IF('Feuille2-Prix de vente'!E443&lt;&gt;"",'Feuille2-Prix de vente'!E443,"")</f>
        <v/>
      </c>
      <c r="F443" s="29" t="str">
        <f ca="1">IF(AND($A443&lt;&gt;"",F$9&lt;&gt;""),IF(HLOOKUP(F$9,'Feuille1-Catégories'!$C$1:$G$2,2,FALSE)="OUI",F$3,IF(HLOOKUP(F$9,'Feuille1-Catégories'!$C$1:$G$3,3,FALSE)="OUI",OFFSET(F$3,MOD(QUOTIENT(ROW()-ROW($A$20),'Feuille1-Catégories'!$B$6/F$6),F$5),0),IF(MOD($A443-1-F$10,'Feuille1-Catégories'!$F$5+1)=0,F$3,""))),"")</f>
        <v/>
      </c>
      <c r="G443" s="29" t="str">
        <f ca="1">IF(AND($A443&lt;&gt;"",G$9&lt;&gt;""),IF(HLOOKUP(G$9,'Feuille1-Catégories'!$C$1:$G$2,2,FALSE)="OUI",G$3,IF(HLOOKUP(G$9,'Feuille1-Catégories'!$C$1:$G$3,3,FALSE)="OUI",OFFSET(G$3,MOD(QUOTIENT(ROW()-ROW($A$20),'Feuille1-Catégories'!$B$6/G$6),G$5),0),IF(MOD($A443-1-G$10,'Feuille1-Catégories'!$F$5+1)=0,G$3,""))),"")</f>
        <v/>
      </c>
      <c r="H443" s="29" t="str">
        <f ca="1">IF(AND($A443&lt;&gt;"",H$9&lt;&gt;""),IF(HLOOKUP(H$9,'Feuille1-Catégories'!$C$1:$G$2,2,FALSE)="OUI",H$3,IF(HLOOKUP(H$9,'Feuille1-Catégories'!$C$1:$G$3,3,FALSE)="OUI",OFFSET(H$3,MOD(QUOTIENT(ROW()-ROW($A$20),'Feuille1-Catégories'!$B$6/H$6),H$5),0),IF(MOD($A443-1-H$10,'Feuille1-Catégories'!$F$5+1)=0,H$3,""))),"")</f>
        <v/>
      </c>
      <c r="I443" s="29" t="str">
        <f ca="1">IF(AND($A443&lt;&gt;"",I$9&lt;&gt;""),IF(HLOOKUP(I$9,'Feuille1-Catégories'!$C$1:$G$2,2,FALSE)="OUI",I$3,IF(HLOOKUP(I$9,'Feuille1-Catégories'!$C$1:$G$3,3,FALSE)="OUI",OFFSET(I$3,MOD(QUOTIENT(ROW()-ROW($A$20),'Feuille1-Catégories'!$B$6/I$6),I$5),0),IF(MOD($A443-1-I$10,'Feuille1-Catégories'!$F$5+1)=0,I$3,""))),"")</f>
        <v/>
      </c>
      <c r="J443" s="29" t="str">
        <f ca="1">IF(AND($A443&lt;&gt;"",J$9&lt;&gt;""),IF(HLOOKUP(J$9,'Feuille1-Catégories'!$C$1:$G$2,2,FALSE)="OUI",J$3,IF(HLOOKUP(J$9,'Feuille1-Catégories'!$C$1:$G$3,3,FALSE)="OUI",OFFSET(J$3,MOD(QUOTIENT(ROW()-ROW($A$20),'Feuille1-Catégories'!$B$6/J$6),J$5),0),IF(MOD($A443-1-J$10,'Feuille1-Catégories'!$F$5+1)=0,J$3,""))),"")</f>
        <v/>
      </c>
      <c r="K443" s="29" t="str">
        <f ca="1">IF(AND($A443&lt;&gt;"",K$9&lt;&gt;""),IF(HLOOKUP(K$9,'Feuille1-Catégories'!$C$1:$G$2,2,FALSE)="OUI",K$3,IF(HLOOKUP(K$9,'Feuille1-Catégories'!$C$1:$G$3,3,FALSE)="OUI",OFFSET(K$3,MOD(QUOTIENT(ROW()-ROW($A$20),'Feuille1-Catégories'!$B$6/K$6),K$5),0),IF(MOD($A443-1-K$10,'Feuille1-Catégories'!$F$5+1)=0,K$3,""))),"")</f>
        <v/>
      </c>
      <c r="L443" s="29" t="str">
        <f ca="1">IF(AND($A443&lt;&gt;"",L$9&lt;&gt;""),IF(HLOOKUP(L$9,'Feuille1-Catégories'!$C$1:$G$2,2,FALSE)="OUI",L$3,IF(HLOOKUP(L$9,'Feuille1-Catégories'!$C$1:$G$3,3,FALSE)="OUI",OFFSET(L$3,MOD(QUOTIENT(ROW()-ROW($A$20),'Feuille1-Catégories'!$B$6/L$6),L$5),0),IF(MOD($A443-1-L$10,'Feuille1-Catégories'!$F$5+1)=0,L$3,""))),"")</f>
        <v/>
      </c>
      <c r="M443" s="29" t="str">
        <f ca="1">IF(AND($A443&lt;&gt;"",M$9&lt;&gt;""),IF(HLOOKUP(M$9,'Feuille1-Catégories'!$C$1:$G$2,2,FALSE)="OUI",M$3,IF(HLOOKUP(M$9,'Feuille1-Catégories'!$C$1:$G$3,3,FALSE)="OUI",OFFSET(M$3,MOD(QUOTIENT(ROW()-ROW($A$20),'Feuille1-Catégories'!$B$6/M$6),M$5),0),IF(MOD($A443-1-M$10,'Feuille1-Catégories'!$F$5+1)=0,M$3,""))),"")</f>
        <v/>
      </c>
      <c r="N443" s="29" t="str">
        <f ca="1">IF(AND($A443&lt;&gt;"",N$9&lt;&gt;""),IF(HLOOKUP(N$9,'Feuille1-Catégories'!$C$1:$G$2,2,FALSE)="OUI",N$3,IF(HLOOKUP(N$9,'Feuille1-Catégories'!$C$1:$G$3,3,FALSE)="OUI",OFFSET(N$3,MOD(QUOTIENT(ROW()-ROW($A$20),'Feuille1-Catégories'!$B$6/N$6),N$5),0),IF(MOD($A443-1-N$10,'Feuille1-Catégories'!$F$5+1)=0,N$3,""))),"")</f>
        <v/>
      </c>
      <c r="O443" s="29" t="str">
        <f ca="1">IF(AND($A443&lt;&gt;"",O$9&lt;&gt;""),IF(HLOOKUP(O$9,'Feuille1-Catégories'!$C$1:$G$2,2,FALSE)="OUI",O$3,IF(HLOOKUP(O$9,'Feuille1-Catégories'!$C$1:$G$3,3,FALSE)="OUI",OFFSET(O$3,MOD(QUOTIENT(ROW()-ROW($A$20),'Feuille1-Catégories'!$B$6/O$6),O$5),0),IF(MOD($A443-1-O$10,'Feuille1-Catégories'!$F$5+1)=0,O$3,""))),"")</f>
        <v/>
      </c>
      <c r="P443" s="29" t="str">
        <f ca="1">IF(AND($A443&lt;&gt;"",P$9&lt;&gt;""),IF(HLOOKUP(P$9,'Feuille1-Catégories'!$C$1:$G$2,2,FALSE)="OUI",P$3,IF(HLOOKUP(P$9,'Feuille1-Catégories'!$C$1:$G$3,3,FALSE)="OUI",OFFSET(P$3,MOD(QUOTIENT(ROW()-ROW($A$20),'Feuille1-Catégories'!$B$6/P$6),P$5),0),IF(MOD($A443-1-P$10,'Feuille1-Catégories'!$F$5+1)=0,P$3,""))),"")</f>
        <v/>
      </c>
      <c r="Q443" s="29" t="str">
        <f ca="1">IF(AND($A443&lt;&gt;"",Q$9&lt;&gt;""),IF(HLOOKUP(Q$9,'Feuille1-Catégories'!$C$1:$G$2,2,FALSE)="OUI",Q$3,IF(HLOOKUP(Q$9,'Feuille1-Catégories'!$C$1:$G$3,3,FALSE)="OUI",OFFSET(Q$3,MOD(QUOTIENT(ROW()-ROW($A$20),'Feuille1-Catégories'!$B$6/Q$6),Q$5),0),IF(MOD($A443-1-Q$10,'Feuille1-Catégories'!$F$5+1)=0,Q$3,""))),"")</f>
        <v/>
      </c>
      <c r="R443" s="29" t="str">
        <f ca="1">IF(AND($A443&lt;&gt;"",R$9&lt;&gt;""),IF(HLOOKUP(R$9,'Feuille1-Catégories'!$C$1:$G$2,2,FALSE)="OUI",R$3,IF(HLOOKUP(R$9,'Feuille1-Catégories'!$C$1:$G$3,3,FALSE)="OUI",OFFSET(R$3,MOD(QUOTIENT(ROW()-ROW($A$20),'Feuille1-Catégories'!$B$6/R$6),R$5),0),IF(MOD($A443-1-R$10,'Feuille1-Catégories'!$F$5+1)=0,R$3,""))),"")</f>
        <v/>
      </c>
      <c r="S443" s="29" t="str">
        <f ca="1">IF(AND($A443&lt;&gt;"",S$9&lt;&gt;""),IF(HLOOKUP(S$9,'Feuille1-Catégories'!$C$1:$G$2,2,FALSE)="OUI",S$3,IF(HLOOKUP(S$9,'Feuille1-Catégories'!$C$1:$G$3,3,FALSE)="OUI",OFFSET(S$3,MOD(QUOTIENT(ROW()-ROW($A$20),'Feuille1-Catégories'!$B$6/S$6),S$5),0),IF(MOD($A443-1-S$10,'Feuille1-Catégories'!$F$5+1)=0,S$3,""))),"")</f>
        <v/>
      </c>
      <c r="T443" s="29" t="str">
        <f ca="1">IF(AND($A443&lt;&gt;"",T$9&lt;&gt;""),IF(HLOOKUP(T$9,'Feuille1-Catégories'!$C$1:$G$2,2,FALSE)="OUI",T$3,IF(HLOOKUP(T$9,'Feuille1-Catégories'!$C$1:$G$3,3,FALSE)="OUI",OFFSET(T$3,MOD(QUOTIENT(ROW()-ROW($A$20),'Feuille1-Catégories'!$B$6/T$6),T$5),0),IF(MOD($A443-1-T$10,'Feuille1-Catégories'!$F$5+1)=0,T$3,""))),"")</f>
        <v/>
      </c>
      <c r="U443" s="29" t="str">
        <f ca="1">IF(AND($A443&lt;&gt;"",U$9&lt;&gt;""),IF(HLOOKUP(U$9,'Feuille1-Catégories'!$C$1:$G$2,2,FALSE)="OUI",U$3,IF(HLOOKUP(U$9,'Feuille1-Catégories'!$C$1:$G$3,3,FALSE)="OUI",OFFSET(U$3,MOD(QUOTIENT(ROW()-ROW($A$20),'Feuille1-Catégories'!$B$6/U$6),U$5),0),IF(MOD($A443-1-U$10,'Feuille1-Catégories'!$F$5+1)=0,U$3,""))),"")</f>
        <v/>
      </c>
      <c r="V443" s="29" t="str">
        <f ca="1">IF(AND($A443&lt;&gt;"",V$9&lt;&gt;""),IF(HLOOKUP(V$9,'Feuille1-Catégories'!$C$1:$G$2,2,FALSE)="OUI",V$3,IF(HLOOKUP(V$9,'Feuille1-Catégories'!$C$1:$G$3,3,FALSE)="OUI",OFFSET(V$3,MOD(QUOTIENT(ROW()-ROW($A$20),'Feuille1-Catégories'!$B$6/V$6),V$5),0),IF(MOD($A443-1-V$10,'Feuille1-Catégories'!$F$5+1)=0,V$3,""))),"")</f>
        <v/>
      </c>
      <c r="W443" s="29" t="str">
        <f ca="1">IF(AND($A443&lt;&gt;"",W$9&lt;&gt;""),IF(HLOOKUP(W$9,'Feuille1-Catégories'!$C$1:$G$2,2,FALSE)="OUI",W$3,IF(HLOOKUP(W$9,'Feuille1-Catégories'!$C$1:$G$3,3,FALSE)="OUI",OFFSET(W$3,MOD(QUOTIENT(ROW()-ROW($A$20),'Feuille1-Catégories'!$B$6/W$6),W$5),0),IF(MOD($A443-1-W$10,'Feuille1-Catégories'!$F$5+1)=0,W$3,""))),"")</f>
        <v/>
      </c>
      <c r="X443" s="29" t="str">
        <f ca="1">IF(AND($A443&lt;&gt;"",X$9&lt;&gt;""),IF(HLOOKUP(X$9,'Feuille1-Catégories'!$C$1:$G$2,2,FALSE)="OUI",X$3,IF(HLOOKUP(X$9,'Feuille1-Catégories'!$C$1:$G$3,3,FALSE)="OUI",OFFSET(X$3,MOD(QUOTIENT(ROW()-ROW($A$20),'Feuille1-Catégories'!$B$6/X$6),X$5),0),IF(MOD($A443-1-X$10,'Feuille1-Catégories'!$F$5+1)=0,X$3,""))),"")</f>
        <v/>
      </c>
      <c r="Y443" s="29" t="str">
        <f ca="1">IF(AND($A443&lt;&gt;"",Y$9&lt;&gt;""),IF(HLOOKUP(Y$9,'Feuille1-Catégories'!$C$1:$G$2,2,FALSE)="OUI",Y$3,IF(HLOOKUP(Y$9,'Feuille1-Catégories'!$C$1:$G$3,3,FALSE)="OUI",OFFSET(Y$3,MOD(QUOTIENT(ROW()-ROW($A$20),'Feuille1-Catégories'!$B$6/Y$6),Y$5),0),IF(MOD($A443-1-Y$10,'Feuille1-Catégories'!$F$5+1)=0,Y$3,""))),"")</f>
        <v/>
      </c>
      <c r="Z443" s="29" t="str">
        <f ca="1">IF(AND($A443&lt;&gt;"",Z$9&lt;&gt;""),IF(HLOOKUP(Z$9,'Feuille1-Catégories'!$C$1:$G$2,2,FALSE)="OUI",Z$3,IF(HLOOKUP(Z$9,'Feuille1-Catégories'!$C$1:$G$3,3,FALSE)="OUI",OFFSET(Z$3,MOD(QUOTIENT(ROW()-ROW($A$20),'Feuille1-Catégories'!$B$6/Z$6),Z$5),0),IF(MOD($A443-1-Z$10,'Feuille1-Catégories'!$F$5+1)=0,Z$3,""))),"")</f>
        <v/>
      </c>
    </row>
    <row r="444" spans="1:26" ht="17" x14ac:dyDescent="0.2">
      <c r="A444" s="21" t="str">
        <f>IF('Feuille2-Prix de vente'!A444&lt;&gt;"",'Feuille2-Prix de vente'!A444,"")</f>
        <v/>
      </c>
      <c r="B444" s="33" t="str">
        <f>IF('Feuille2-Prix de vente'!B444&lt;&gt;"",'Feuille2-Prix de vente'!B444,"")</f>
        <v/>
      </c>
      <c r="C444" s="10" t="str">
        <f>IF('Feuille2-Prix de vente'!C444&lt;&gt;"",'Feuille2-Prix de vente'!C444,"")</f>
        <v/>
      </c>
      <c r="D444" s="10" t="str">
        <f t="shared" si="6"/>
        <v/>
      </c>
      <c r="E444" s="10" t="str">
        <f>IF('Feuille2-Prix de vente'!E444&lt;&gt;"",'Feuille2-Prix de vente'!E444,"")</f>
        <v/>
      </c>
      <c r="F444" s="29" t="str">
        <f ca="1">IF(AND($A444&lt;&gt;"",F$9&lt;&gt;""),IF(HLOOKUP(F$9,'Feuille1-Catégories'!$C$1:$G$2,2,FALSE)="OUI",F$3,IF(HLOOKUP(F$9,'Feuille1-Catégories'!$C$1:$G$3,3,FALSE)="OUI",OFFSET(F$3,MOD(QUOTIENT(ROW()-ROW($A$20),'Feuille1-Catégories'!$B$6/F$6),F$5),0),IF(MOD($A444-1-F$10,'Feuille1-Catégories'!$F$5+1)=0,F$3,""))),"")</f>
        <v/>
      </c>
      <c r="G444" s="29" t="str">
        <f ca="1">IF(AND($A444&lt;&gt;"",G$9&lt;&gt;""),IF(HLOOKUP(G$9,'Feuille1-Catégories'!$C$1:$G$2,2,FALSE)="OUI",G$3,IF(HLOOKUP(G$9,'Feuille1-Catégories'!$C$1:$G$3,3,FALSE)="OUI",OFFSET(G$3,MOD(QUOTIENT(ROW()-ROW($A$20),'Feuille1-Catégories'!$B$6/G$6),G$5),0),IF(MOD($A444-1-G$10,'Feuille1-Catégories'!$F$5+1)=0,G$3,""))),"")</f>
        <v/>
      </c>
      <c r="H444" s="29" t="str">
        <f ca="1">IF(AND($A444&lt;&gt;"",H$9&lt;&gt;""),IF(HLOOKUP(H$9,'Feuille1-Catégories'!$C$1:$G$2,2,FALSE)="OUI",H$3,IF(HLOOKUP(H$9,'Feuille1-Catégories'!$C$1:$G$3,3,FALSE)="OUI",OFFSET(H$3,MOD(QUOTIENT(ROW()-ROW($A$20),'Feuille1-Catégories'!$B$6/H$6),H$5),0),IF(MOD($A444-1-H$10,'Feuille1-Catégories'!$F$5+1)=0,H$3,""))),"")</f>
        <v/>
      </c>
      <c r="I444" s="29" t="str">
        <f ca="1">IF(AND($A444&lt;&gt;"",I$9&lt;&gt;""),IF(HLOOKUP(I$9,'Feuille1-Catégories'!$C$1:$G$2,2,FALSE)="OUI",I$3,IF(HLOOKUP(I$9,'Feuille1-Catégories'!$C$1:$G$3,3,FALSE)="OUI",OFFSET(I$3,MOD(QUOTIENT(ROW()-ROW($A$20),'Feuille1-Catégories'!$B$6/I$6),I$5),0),IF(MOD($A444-1-I$10,'Feuille1-Catégories'!$F$5+1)=0,I$3,""))),"")</f>
        <v/>
      </c>
      <c r="J444" s="29" t="str">
        <f ca="1">IF(AND($A444&lt;&gt;"",J$9&lt;&gt;""),IF(HLOOKUP(J$9,'Feuille1-Catégories'!$C$1:$G$2,2,FALSE)="OUI",J$3,IF(HLOOKUP(J$9,'Feuille1-Catégories'!$C$1:$G$3,3,FALSE)="OUI",OFFSET(J$3,MOD(QUOTIENT(ROW()-ROW($A$20),'Feuille1-Catégories'!$B$6/J$6),J$5),0),IF(MOD($A444-1-J$10,'Feuille1-Catégories'!$F$5+1)=0,J$3,""))),"")</f>
        <v/>
      </c>
      <c r="K444" s="29" t="str">
        <f ca="1">IF(AND($A444&lt;&gt;"",K$9&lt;&gt;""),IF(HLOOKUP(K$9,'Feuille1-Catégories'!$C$1:$G$2,2,FALSE)="OUI",K$3,IF(HLOOKUP(K$9,'Feuille1-Catégories'!$C$1:$G$3,3,FALSE)="OUI",OFFSET(K$3,MOD(QUOTIENT(ROW()-ROW($A$20),'Feuille1-Catégories'!$B$6/K$6),K$5),0),IF(MOD($A444-1-K$10,'Feuille1-Catégories'!$F$5+1)=0,K$3,""))),"")</f>
        <v/>
      </c>
      <c r="L444" s="29" t="str">
        <f ca="1">IF(AND($A444&lt;&gt;"",L$9&lt;&gt;""),IF(HLOOKUP(L$9,'Feuille1-Catégories'!$C$1:$G$2,2,FALSE)="OUI",L$3,IF(HLOOKUP(L$9,'Feuille1-Catégories'!$C$1:$G$3,3,FALSE)="OUI",OFFSET(L$3,MOD(QUOTIENT(ROW()-ROW($A$20),'Feuille1-Catégories'!$B$6/L$6),L$5),0),IF(MOD($A444-1-L$10,'Feuille1-Catégories'!$F$5+1)=0,L$3,""))),"")</f>
        <v/>
      </c>
      <c r="M444" s="29" t="str">
        <f ca="1">IF(AND($A444&lt;&gt;"",M$9&lt;&gt;""),IF(HLOOKUP(M$9,'Feuille1-Catégories'!$C$1:$G$2,2,FALSE)="OUI",M$3,IF(HLOOKUP(M$9,'Feuille1-Catégories'!$C$1:$G$3,3,FALSE)="OUI",OFFSET(M$3,MOD(QUOTIENT(ROW()-ROW($A$20),'Feuille1-Catégories'!$B$6/M$6),M$5),0),IF(MOD($A444-1-M$10,'Feuille1-Catégories'!$F$5+1)=0,M$3,""))),"")</f>
        <v/>
      </c>
      <c r="N444" s="29" t="str">
        <f ca="1">IF(AND($A444&lt;&gt;"",N$9&lt;&gt;""),IF(HLOOKUP(N$9,'Feuille1-Catégories'!$C$1:$G$2,2,FALSE)="OUI",N$3,IF(HLOOKUP(N$9,'Feuille1-Catégories'!$C$1:$G$3,3,FALSE)="OUI",OFFSET(N$3,MOD(QUOTIENT(ROW()-ROW($A$20),'Feuille1-Catégories'!$B$6/N$6),N$5),0),IF(MOD($A444-1-N$10,'Feuille1-Catégories'!$F$5+1)=0,N$3,""))),"")</f>
        <v/>
      </c>
      <c r="O444" s="29" t="str">
        <f ca="1">IF(AND($A444&lt;&gt;"",O$9&lt;&gt;""),IF(HLOOKUP(O$9,'Feuille1-Catégories'!$C$1:$G$2,2,FALSE)="OUI",O$3,IF(HLOOKUP(O$9,'Feuille1-Catégories'!$C$1:$G$3,3,FALSE)="OUI",OFFSET(O$3,MOD(QUOTIENT(ROW()-ROW($A$20),'Feuille1-Catégories'!$B$6/O$6),O$5),0),IF(MOD($A444-1-O$10,'Feuille1-Catégories'!$F$5+1)=0,O$3,""))),"")</f>
        <v/>
      </c>
      <c r="P444" s="29" t="str">
        <f ca="1">IF(AND($A444&lt;&gt;"",P$9&lt;&gt;""),IF(HLOOKUP(P$9,'Feuille1-Catégories'!$C$1:$G$2,2,FALSE)="OUI",P$3,IF(HLOOKUP(P$9,'Feuille1-Catégories'!$C$1:$G$3,3,FALSE)="OUI",OFFSET(P$3,MOD(QUOTIENT(ROW()-ROW($A$20),'Feuille1-Catégories'!$B$6/P$6),P$5),0),IF(MOD($A444-1-P$10,'Feuille1-Catégories'!$F$5+1)=0,P$3,""))),"")</f>
        <v/>
      </c>
      <c r="Q444" s="29" t="str">
        <f ca="1">IF(AND($A444&lt;&gt;"",Q$9&lt;&gt;""),IF(HLOOKUP(Q$9,'Feuille1-Catégories'!$C$1:$G$2,2,FALSE)="OUI",Q$3,IF(HLOOKUP(Q$9,'Feuille1-Catégories'!$C$1:$G$3,3,FALSE)="OUI",OFFSET(Q$3,MOD(QUOTIENT(ROW()-ROW($A$20),'Feuille1-Catégories'!$B$6/Q$6),Q$5),0),IF(MOD($A444-1-Q$10,'Feuille1-Catégories'!$F$5+1)=0,Q$3,""))),"")</f>
        <v/>
      </c>
      <c r="R444" s="29" t="str">
        <f ca="1">IF(AND($A444&lt;&gt;"",R$9&lt;&gt;""),IF(HLOOKUP(R$9,'Feuille1-Catégories'!$C$1:$G$2,2,FALSE)="OUI",R$3,IF(HLOOKUP(R$9,'Feuille1-Catégories'!$C$1:$G$3,3,FALSE)="OUI",OFFSET(R$3,MOD(QUOTIENT(ROW()-ROW($A$20),'Feuille1-Catégories'!$B$6/R$6),R$5),0),IF(MOD($A444-1-R$10,'Feuille1-Catégories'!$F$5+1)=0,R$3,""))),"")</f>
        <v/>
      </c>
      <c r="S444" s="29" t="str">
        <f ca="1">IF(AND($A444&lt;&gt;"",S$9&lt;&gt;""),IF(HLOOKUP(S$9,'Feuille1-Catégories'!$C$1:$G$2,2,FALSE)="OUI",S$3,IF(HLOOKUP(S$9,'Feuille1-Catégories'!$C$1:$G$3,3,FALSE)="OUI",OFFSET(S$3,MOD(QUOTIENT(ROW()-ROW($A$20),'Feuille1-Catégories'!$B$6/S$6),S$5),0),IF(MOD($A444-1-S$10,'Feuille1-Catégories'!$F$5+1)=0,S$3,""))),"")</f>
        <v/>
      </c>
      <c r="T444" s="29" t="str">
        <f ca="1">IF(AND($A444&lt;&gt;"",T$9&lt;&gt;""),IF(HLOOKUP(T$9,'Feuille1-Catégories'!$C$1:$G$2,2,FALSE)="OUI",T$3,IF(HLOOKUP(T$9,'Feuille1-Catégories'!$C$1:$G$3,3,FALSE)="OUI",OFFSET(T$3,MOD(QUOTIENT(ROW()-ROW($A$20),'Feuille1-Catégories'!$B$6/T$6),T$5),0),IF(MOD($A444-1-T$10,'Feuille1-Catégories'!$F$5+1)=0,T$3,""))),"")</f>
        <v/>
      </c>
      <c r="U444" s="29" t="str">
        <f ca="1">IF(AND($A444&lt;&gt;"",U$9&lt;&gt;""),IF(HLOOKUP(U$9,'Feuille1-Catégories'!$C$1:$G$2,2,FALSE)="OUI",U$3,IF(HLOOKUP(U$9,'Feuille1-Catégories'!$C$1:$G$3,3,FALSE)="OUI",OFFSET(U$3,MOD(QUOTIENT(ROW()-ROW($A$20),'Feuille1-Catégories'!$B$6/U$6),U$5),0),IF(MOD($A444-1-U$10,'Feuille1-Catégories'!$F$5+1)=0,U$3,""))),"")</f>
        <v/>
      </c>
      <c r="V444" s="29" t="str">
        <f ca="1">IF(AND($A444&lt;&gt;"",V$9&lt;&gt;""),IF(HLOOKUP(V$9,'Feuille1-Catégories'!$C$1:$G$2,2,FALSE)="OUI",V$3,IF(HLOOKUP(V$9,'Feuille1-Catégories'!$C$1:$G$3,3,FALSE)="OUI",OFFSET(V$3,MOD(QUOTIENT(ROW()-ROW($A$20),'Feuille1-Catégories'!$B$6/V$6),V$5),0),IF(MOD($A444-1-V$10,'Feuille1-Catégories'!$F$5+1)=0,V$3,""))),"")</f>
        <v/>
      </c>
      <c r="W444" s="29" t="str">
        <f ca="1">IF(AND($A444&lt;&gt;"",W$9&lt;&gt;""),IF(HLOOKUP(W$9,'Feuille1-Catégories'!$C$1:$G$2,2,FALSE)="OUI",W$3,IF(HLOOKUP(W$9,'Feuille1-Catégories'!$C$1:$G$3,3,FALSE)="OUI",OFFSET(W$3,MOD(QUOTIENT(ROW()-ROW($A$20),'Feuille1-Catégories'!$B$6/W$6),W$5),0),IF(MOD($A444-1-W$10,'Feuille1-Catégories'!$F$5+1)=0,W$3,""))),"")</f>
        <v/>
      </c>
      <c r="X444" s="29" t="str">
        <f ca="1">IF(AND($A444&lt;&gt;"",X$9&lt;&gt;""),IF(HLOOKUP(X$9,'Feuille1-Catégories'!$C$1:$G$2,2,FALSE)="OUI",X$3,IF(HLOOKUP(X$9,'Feuille1-Catégories'!$C$1:$G$3,3,FALSE)="OUI",OFFSET(X$3,MOD(QUOTIENT(ROW()-ROW($A$20),'Feuille1-Catégories'!$B$6/X$6),X$5),0),IF(MOD($A444-1-X$10,'Feuille1-Catégories'!$F$5+1)=0,X$3,""))),"")</f>
        <v/>
      </c>
      <c r="Y444" s="29" t="str">
        <f ca="1">IF(AND($A444&lt;&gt;"",Y$9&lt;&gt;""),IF(HLOOKUP(Y$9,'Feuille1-Catégories'!$C$1:$G$2,2,FALSE)="OUI",Y$3,IF(HLOOKUP(Y$9,'Feuille1-Catégories'!$C$1:$G$3,3,FALSE)="OUI",OFFSET(Y$3,MOD(QUOTIENT(ROW()-ROW($A$20),'Feuille1-Catégories'!$B$6/Y$6),Y$5),0),IF(MOD($A444-1-Y$10,'Feuille1-Catégories'!$F$5+1)=0,Y$3,""))),"")</f>
        <v/>
      </c>
      <c r="Z444" s="29" t="str">
        <f ca="1">IF(AND($A444&lt;&gt;"",Z$9&lt;&gt;""),IF(HLOOKUP(Z$9,'Feuille1-Catégories'!$C$1:$G$2,2,FALSE)="OUI",Z$3,IF(HLOOKUP(Z$9,'Feuille1-Catégories'!$C$1:$G$3,3,FALSE)="OUI",OFFSET(Z$3,MOD(QUOTIENT(ROW()-ROW($A$20),'Feuille1-Catégories'!$B$6/Z$6),Z$5),0),IF(MOD($A444-1-Z$10,'Feuille1-Catégories'!$F$5+1)=0,Z$3,""))),"")</f>
        <v/>
      </c>
    </row>
    <row r="445" spans="1:26" ht="17" x14ac:dyDescent="0.2">
      <c r="A445" s="21" t="str">
        <f>IF('Feuille2-Prix de vente'!A445&lt;&gt;"",'Feuille2-Prix de vente'!A445,"")</f>
        <v/>
      </c>
      <c r="B445" s="33" t="str">
        <f>IF('Feuille2-Prix de vente'!B445&lt;&gt;"",'Feuille2-Prix de vente'!B445,"")</f>
        <v/>
      </c>
      <c r="C445" s="10" t="str">
        <f>IF('Feuille2-Prix de vente'!C445&lt;&gt;"",'Feuille2-Prix de vente'!C445,"")</f>
        <v/>
      </c>
      <c r="D445" s="10" t="str">
        <f t="shared" si="6"/>
        <v/>
      </c>
      <c r="E445" s="10" t="str">
        <f>IF('Feuille2-Prix de vente'!E445&lt;&gt;"",'Feuille2-Prix de vente'!E445,"")</f>
        <v/>
      </c>
      <c r="F445" s="29" t="str">
        <f ca="1">IF(AND($A445&lt;&gt;"",F$9&lt;&gt;""),IF(HLOOKUP(F$9,'Feuille1-Catégories'!$C$1:$G$2,2,FALSE)="OUI",F$3,IF(HLOOKUP(F$9,'Feuille1-Catégories'!$C$1:$G$3,3,FALSE)="OUI",OFFSET(F$3,MOD(QUOTIENT(ROW()-ROW($A$20),'Feuille1-Catégories'!$B$6/F$6),F$5),0),IF(MOD($A445-1-F$10,'Feuille1-Catégories'!$F$5+1)=0,F$3,""))),"")</f>
        <v/>
      </c>
      <c r="G445" s="29" t="str">
        <f ca="1">IF(AND($A445&lt;&gt;"",G$9&lt;&gt;""),IF(HLOOKUP(G$9,'Feuille1-Catégories'!$C$1:$G$2,2,FALSE)="OUI",G$3,IF(HLOOKUP(G$9,'Feuille1-Catégories'!$C$1:$G$3,3,FALSE)="OUI",OFFSET(G$3,MOD(QUOTIENT(ROW()-ROW($A$20),'Feuille1-Catégories'!$B$6/G$6),G$5),0),IF(MOD($A445-1-G$10,'Feuille1-Catégories'!$F$5+1)=0,G$3,""))),"")</f>
        <v/>
      </c>
      <c r="H445" s="29" t="str">
        <f ca="1">IF(AND($A445&lt;&gt;"",H$9&lt;&gt;""),IF(HLOOKUP(H$9,'Feuille1-Catégories'!$C$1:$G$2,2,FALSE)="OUI",H$3,IF(HLOOKUP(H$9,'Feuille1-Catégories'!$C$1:$G$3,3,FALSE)="OUI",OFFSET(H$3,MOD(QUOTIENT(ROW()-ROW($A$20),'Feuille1-Catégories'!$B$6/H$6),H$5),0),IF(MOD($A445-1-H$10,'Feuille1-Catégories'!$F$5+1)=0,H$3,""))),"")</f>
        <v/>
      </c>
      <c r="I445" s="29" t="str">
        <f ca="1">IF(AND($A445&lt;&gt;"",I$9&lt;&gt;""),IF(HLOOKUP(I$9,'Feuille1-Catégories'!$C$1:$G$2,2,FALSE)="OUI",I$3,IF(HLOOKUP(I$9,'Feuille1-Catégories'!$C$1:$G$3,3,FALSE)="OUI",OFFSET(I$3,MOD(QUOTIENT(ROW()-ROW($A$20),'Feuille1-Catégories'!$B$6/I$6),I$5),0),IF(MOD($A445-1-I$10,'Feuille1-Catégories'!$F$5+1)=0,I$3,""))),"")</f>
        <v/>
      </c>
      <c r="J445" s="29" t="str">
        <f ca="1">IF(AND($A445&lt;&gt;"",J$9&lt;&gt;""),IF(HLOOKUP(J$9,'Feuille1-Catégories'!$C$1:$G$2,2,FALSE)="OUI",J$3,IF(HLOOKUP(J$9,'Feuille1-Catégories'!$C$1:$G$3,3,FALSE)="OUI",OFFSET(J$3,MOD(QUOTIENT(ROW()-ROW($A$20),'Feuille1-Catégories'!$B$6/J$6),J$5),0),IF(MOD($A445-1-J$10,'Feuille1-Catégories'!$F$5+1)=0,J$3,""))),"")</f>
        <v/>
      </c>
      <c r="K445" s="29" t="str">
        <f ca="1">IF(AND($A445&lt;&gt;"",K$9&lt;&gt;""),IF(HLOOKUP(K$9,'Feuille1-Catégories'!$C$1:$G$2,2,FALSE)="OUI",K$3,IF(HLOOKUP(K$9,'Feuille1-Catégories'!$C$1:$G$3,3,FALSE)="OUI",OFFSET(K$3,MOD(QUOTIENT(ROW()-ROW($A$20),'Feuille1-Catégories'!$B$6/K$6),K$5),0),IF(MOD($A445-1-K$10,'Feuille1-Catégories'!$F$5+1)=0,K$3,""))),"")</f>
        <v/>
      </c>
      <c r="L445" s="29" t="str">
        <f ca="1">IF(AND($A445&lt;&gt;"",L$9&lt;&gt;""),IF(HLOOKUP(L$9,'Feuille1-Catégories'!$C$1:$G$2,2,FALSE)="OUI",L$3,IF(HLOOKUP(L$9,'Feuille1-Catégories'!$C$1:$G$3,3,FALSE)="OUI",OFFSET(L$3,MOD(QUOTIENT(ROW()-ROW($A$20),'Feuille1-Catégories'!$B$6/L$6),L$5),0),IF(MOD($A445-1-L$10,'Feuille1-Catégories'!$F$5+1)=0,L$3,""))),"")</f>
        <v/>
      </c>
      <c r="M445" s="29" t="str">
        <f ca="1">IF(AND($A445&lt;&gt;"",M$9&lt;&gt;""),IF(HLOOKUP(M$9,'Feuille1-Catégories'!$C$1:$G$2,2,FALSE)="OUI",M$3,IF(HLOOKUP(M$9,'Feuille1-Catégories'!$C$1:$G$3,3,FALSE)="OUI",OFFSET(M$3,MOD(QUOTIENT(ROW()-ROW($A$20),'Feuille1-Catégories'!$B$6/M$6),M$5),0),IF(MOD($A445-1-M$10,'Feuille1-Catégories'!$F$5+1)=0,M$3,""))),"")</f>
        <v/>
      </c>
      <c r="N445" s="29" t="str">
        <f ca="1">IF(AND($A445&lt;&gt;"",N$9&lt;&gt;""),IF(HLOOKUP(N$9,'Feuille1-Catégories'!$C$1:$G$2,2,FALSE)="OUI",N$3,IF(HLOOKUP(N$9,'Feuille1-Catégories'!$C$1:$G$3,3,FALSE)="OUI",OFFSET(N$3,MOD(QUOTIENT(ROW()-ROW($A$20),'Feuille1-Catégories'!$B$6/N$6),N$5),0),IF(MOD($A445-1-N$10,'Feuille1-Catégories'!$F$5+1)=0,N$3,""))),"")</f>
        <v/>
      </c>
      <c r="O445" s="29" t="str">
        <f ca="1">IF(AND($A445&lt;&gt;"",O$9&lt;&gt;""),IF(HLOOKUP(O$9,'Feuille1-Catégories'!$C$1:$G$2,2,FALSE)="OUI",O$3,IF(HLOOKUP(O$9,'Feuille1-Catégories'!$C$1:$G$3,3,FALSE)="OUI",OFFSET(O$3,MOD(QUOTIENT(ROW()-ROW($A$20),'Feuille1-Catégories'!$B$6/O$6),O$5),0),IF(MOD($A445-1-O$10,'Feuille1-Catégories'!$F$5+1)=0,O$3,""))),"")</f>
        <v/>
      </c>
      <c r="P445" s="29" t="str">
        <f ca="1">IF(AND($A445&lt;&gt;"",P$9&lt;&gt;""),IF(HLOOKUP(P$9,'Feuille1-Catégories'!$C$1:$G$2,2,FALSE)="OUI",P$3,IF(HLOOKUP(P$9,'Feuille1-Catégories'!$C$1:$G$3,3,FALSE)="OUI",OFFSET(P$3,MOD(QUOTIENT(ROW()-ROW($A$20),'Feuille1-Catégories'!$B$6/P$6),P$5),0),IF(MOD($A445-1-P$10,'Feuille1-Catégories'!$F$5+1)=0,P$3,""))),"")</f>
        <v/>
      </c>
      <c r="Q445" s="29" t="str">
        <f ca="1">IF(AND($A445&lt;&gt;"",Q$9&lt;&gt;""),IF(HLOOKUP(Q$9,'Feuille1-Catégories'!$C$1:$G$2,2,FALSE)="OUI",Q$3,IF(HLOOKUP(Q$9,'Feuille1-Catégories'!$C$1:$G$3,3,FALSE)="OUI",OFFSET(Q$3,MOD(QUOTIENT(ROW()-ROW($A$20),'Feuille1-Catégories'!$B$6/Q$6),Q$5),0),IF(MOD($A445-1-Q$10,'Feuille1-Catégories'!$F$5+1)=0,Q$3,""))),"")</f>
        <v/>
      </c>
      <c r="R445" s="29" t="str">
        <f ca="1">IF(AND($A445&lt;&gt;"",R$9&lt;&gt;""),IF(HLOOKUP(R$9,'Feuille1-Catégories'!$C$1:$G$2,2,FALSE)="OUI",R$3,IF(HLOOKUP(R$9,'Feuille1-Catégories'!$C$1:$G$3,3,FALSE)="OUI",OFFSET(R$3,MOD(QUOTIENT(ROW()-ROW($A$20),'Feuille1-Catégories'!$B$6/R$6),R$5),0),IF(MOD($A445-1-R$10,'Feuille1-Catégories'!$F$5+1)=0,R$3,""))),"")</f>
        <v/>
      </c>
      <c r="S445" s="29" t="str">
        <f ca="1">IF(AND($A445&lt;&gt;"",S$9&lt;&gt;""),IF(HLOOKUP(S$9,'Feuille1-Catégories'!$C$1:$G$2,2,FALSE)="OUI",S$3,IF(HLOOKUP(S$9,'Feuille1-Catégories'!$C$1:$G$3,3,FALSE)="OUI",OFFSET(S$3,MOD(QUOTIENT(ROW()-ROW($A$20),'Feuille1-Catégories'!$B$6/S$6),S$5),0),IF(MOD($A445-1-S$10,'Feuille1-Catégories'!$F$5+1)=0,S$3,""))),"")</f>
        <v/>
      </c>
      <c r="T445" s="29" t="str">
        <f ca="1">IF(AND($A445&lt;&gt;"",T$9&lt;&gt;""),IF(HLOOKUP(T$9,'Feuille1-Catégories'!$C$1:$G$2,2,FALSE)="OUI",T$3,IF(HLOOKUP(T$9,'Feuille1-Catégories'!$C$1:$G$3,3,FALSE)="OUI",OFFSET(T$3,MOD(QUOTIENT(ROW()-ROW($A$20),'Feuille1-Catégories'!$B$6/T$6),T$5),0),IF(MOD($A445-1-T$10,'Feuille1-Catégories'!$F$5+1)=0,T$3,""))),"")</f>
        <v/>
      </c>
      <c r="U445" s="29" t="str">
        <f ca="1">IF(AND($A445&lt;&gt;"",U$9&lt;&gt;""),IF(HLOOKUP(U$9,'Feuille1-Catégories'!$C$1:$G$2,2,FALSE)="OUI",U$3,IF(HLOOKUP(U$9,'Feuille1-Catégories'!$C$1:$G$3,3,FALSE)="OUI",OFFSET(U$3,MOD(QUOTIENT(ROW()-ROW($A$20),'Feuille1-Catégories'!$B$6/U$6),U$5),0),IF(MOD($A445-1-U$10,'Feuille1-Catégories'!$F$5+1)=0,U$3,""))),"")</f>
        <v/>
      </c>
      <c r="V445" s="29" t="str">
        <f ca="1">IF(AND($A445&lt;&gt;"",V$9&lt;&gt;""),IF(HLOOKUP(V$9,'Feuille1-Catégories'!$C$1:$G$2,2,FALSE)="OUI",V$3,IF(HLOOKUP(V$9,'Feuille1-Catégories'!$C$1:$G$3,3,FALSE)="OUI",OFFSET(V$3,MOD(QUOTIENT(ROW()-ROW($A$20),'Feuille1-Catégories'!$B$6/V$6),V$5),0),IF(MOD($A445-1-V$10,'Feuille1-Catégories'!$F$5+1)=0,V$3,""))),"")</f>
        <v/>
      </c>
      <c r="W445" s="29" t="str">
        <f ca="1">IF(AND($A445&lt;&gt;"",W$9&lt;&gt;""),IF(HLOOKUP(W$9,'Feuille1-Catégories'!$C$1:$G$2,2,FALSE)="OUI",W$3,IF(HLOOKUP(W$9,'Feuille1-Catégories'!$C$1:$G$3,3,FALSE)="OUI",OFFSET(W$3,MOD(QUOTIENT(ROW()-ROW($A$20),'Feuille1-Catégories'!$B$6/W$6),W$5),0),IF(MOD($A445-1-W$10,'Feuille1-Catégories'!$F$5+1)=0,W$3,""))),"")</f>
        <v/>
      </c>
      <c r="X445" s="29" t="str">
        <f ca="1">IF(AND($A445&lt;&gt;"",X$9&lt;&gt;""),IF(HLOOKUP(X$9,'Feuille1-Catégories'!$C$1:$G$2,2,FALSE)="OUI",X$3,IF(HLOOKUP(X$9,'Feuille1-Catégories'!$C$1:$G$3,3,FALSE)="OUI",OFFSET(X$3,MOD(QUOTIENT(ROW()-ROW($A$20),'Feuille1-Catégories'!$B$6/X$6),X$5),0),IF(MOD($A445-1-X$10,'Feuille1-Catégories'!$F$5+1)=0,X$3,""))),"")</f>
        <v/>
      </c>
      <c r="Y445" s="29" t="str">
        <f ca="1">IF(AND($A445&lt;&gt;"",Y$9&lt;&gt;""),IF(HLOOKUP(Y$9,'Feuille1-Catégories'!$C$1:$G$2,2,FALSE)="OUI",Y$3,IF(HLOOKUP(Y$9,'Feuille1-Catégories'!$C$1:$G$3,3,FALSE)="OUI",OFFSET(Y$3,MOD(QUOTIENT(ROW()-ROW($A$20),'Feuille1-Catégories'!$B$6/Y$6),Y$5),0),IF(MOD($A445-1-Y$10,'Feuille1-Catégories'!$F$5+1)=0,Y$3,""))),"")</f>
        <v/>
      </c>
      <c r="Z445" s="29" t="str">
        <f ca="1">IF(AND($A445&lt;&gt;"",Z$9&lt;&gt;""),IF(HLOOKUP(Z$9,'Feuille1-Catégories'!$C$1:$G$2,2,FALSE)="OUI",Z$3,IF(HLOOKUP(Z$9,'Feuille1-Catégories'!$C$1:$G$3,3,FALSE)="OUI",OFFSET(Z$3,MOD(QUOTIENT(ROW()-ROW($A$20),'Feuille1-Catégories'!$B$6/Z$6),Z$5),0),IF(MOD($A445-1-Z$10,'Feuille1-Catégories'!$F$5+1)=0,Z$3,""))),"")</f>
        <v/>
      </c>
    </row>
    <row r="446" spans="1:26" ht="17" x14ac:dyDescent="0.2">
      <c r="A446" s="21" t="str">
        <f>IF('Feuille2-Prix de vente'!A446&lt;&gt;"",'Feuille2-Prix de vente'!A446,"")</f>
        <v/>
      </c>
      <c r="B446" s="33" t="str">
        <f>IF('Feuille2-Prix de vente'!B446&lt;&gt;"",'Feuille2-Prix de vente'!B446,"")</f>
        <v/>
      </c>
      <c r="C446" s="10" t="str">
        <f>IF('Feuille2-Prix de vente'!C446&lt;&gt;"",'Feuille2-Prix de vente'!C446,"")</f>
        <v/>
      </c>
      <c r="D446" s="10" t="str">
        <f t="shared" si="6"/>
        <v/>
      </c>
      <c r="E446" s="10" t="str">
        <f>IF('Feuille2-Prix de vente'!E446&lt;&gt;"",'Feuille2-Prix de vente'!E446,"")</f>
        <v/>
      </c>
      <c r="F446" s="29" t="str">
        <f ca="1">IF(AND($A446&lt;&gt;"",F$9&lt;&gt;""),IF(HLOOKUP(F$9,'Feuille1-Catégories'!$C$1:$G$2,2,FALSE)="OUI",F$3,IF(HLOOKUP(F$9,'Feuille1-Catégories'!$C$1:$G$3,3,FALSE)="OUI",OFFSET(F$3,MOD(QUOTIENT(ROW()-ROW($A$20),'Feuille1-Catégories'!$B$6/F$6),F$5),0),IF(MOD($A446-1-F$10,'Feuille1-Catégories'!$F$5+1)=0,F$3,""))),"")</f>
        <v/>
      </c>
      <c r="G446" s="29" t="str">
        <f ca="1">IF(AND($A446&lt;&gt;"",G$9&lt;&gt;""),IF(HLOOKUP(G$9,'Feuille1-Catégories'!$C$1:$G$2,2,FALSE)="OUI",G$3,IF(HLOOKUP(G$9,'Feuille1-Catégories'!$C$1:$G$3,3,FALSE)="OUI",OFFSET(G$3,MOD(QUOTIENT(ROW()-ROW($A$20),'Feuille1-Catégories'!$B$6/G$6),G$5),0),IF(MOD($A446-1-G$10,'Feuille1-Catégories'!$F$5+1)=0,G$3,""))),"")</f>
        <v/>
      </c>
      <c r="H446" s="29" t="str">
        <f ca="1">IF(AND($A446&lt;&gt;"",H$9&lt;&gt;""),IF(HLOOKUP(H$9,'Feuille1-Catégories'!$C$1:$G$2,2,FALSE)="OUI",H$3,IF(HLOOKUP(H$9,'Feuille1-Catégories'!$C$1:$G$3,3,FALSE)="OUI",OFFSET(H$3,MOD(QUOTIENT(ROW()-ROW($A$20),'Feuille1-Catégories'!$B$6/H$6),H$5),0),IF(MOD($A446-1-H$10,'Feuille1-Catégories'!$F$5+1)=0,H$3,""))),"")</f>
        <v/>
      </c>
      <c r="I446" s="29" t="str">
        <f ca="1">IF(AND($A446&lt;&gt;"",I$9&lt;&gt;""),IF(HLOOKUP(I$9,'Feuille1-Catégories'!$C$1:$G$2,2,FALSE)="OUI",I$3,IF(HLOOKUP(I$9,'Feuille1-Catégories'!$C$1:$G$3,3,FALSE)="OUI",OFFSET(I$3,MOD(QUOTIENT(ROW()-ROW($A$20),'Feuille1-Catégories'!$B$6/I$6),I$5),0),IF(MOD($A446-1-I$10,'Feuille1-Catégories'!$F$5+1)=0,I$3,""))),"")</f>
        <v/>
      </c>
      <c r="J446" s="29" t="str">
        <f ca="1">IF(AND($A446&lt;&gt;"",J$9&lt;&gt;""),IF(HLOOKUP(J$9,'Feuille1-Catégories'!$C$1:$G$2,2,FALSE)="OUI",J$3,IF(HLOOKUP(J$9,'Feuille1-Catégories'!$C$1:$G$3,3,FALSE)="OUI",OFFSET(J$3,MOD(QUOTIENT(ROW()-ROW($A$20),'Feuille1-Catégories'!$B$6/J$6),J$5),0),IF(MOD($A446-1-J$10,'Feuille1-Catégories'!$F$5+1)=0,J$3,""))),"")</f>
        <v/>
      </c>
      <c r="K446" s="29" t="str">
        <f ca="1">IF(AND($A446&lt;&gt;"",K$9&lt;&gt;""),IF(HLOOKUP(K$9,'Feuille1-Catégories'!$C$1:$G$2,2,FALSE)="OUI",K$3,IF(HLOOKUP(K$9,'Feuille1-Catégories'!$C$1:$G$3,3,FALSE)="OUI",OFFSET(K$3,MOD(QUOTIENT(ROW()-ROW($A$20),'Feuille1-Catégories'!$B$6/K$6),K$5),0),IF(MOD($A446-1-K$10,'Feuille1-Catégories'!$F$5+1)=0,K$3,""))),"")</f>
        <v/>
      </c>
      <c r="L446" s="29" t="str">
        <f ca="1">IF(AND($A446&lt;&gt;"",L$9&lt;&gt;""),IF(HLOOKUP(L$9,'Feuille1-Catégories'!$C$1:$G$2,2,FALSE)="OUI",L$3,IF(HLOOKUP(L$9,'Feuille1-Catégories'!$C$1:$G$3,3,FALSE)="OUI",OFFSET(L$3,MOD(QUOTIENT(ROW()-ROW($A$20),'Feuille1-Catégories'!$B$6/L$6),L$5),0),IF(MOD($A446-1-L$10,'Feuille1-Catégories'!$F$5+1)=0,L$3,""))),"")</f>
        <v/>
      </c>
      <c r="M446" s="29" t="str">
        <f ca="1">IF(AND($A446&lt;&gt;"",M$9&lt;&gt;""),IF(HLOOKUP(M$9,'Feuille1-Catégories'!$C$1:$G$2,2,FALSE)="OUI",M$3,IF(HLOOKUP(M$9,'Feuille1-Catégories'!$C$1:$G$3,3,FALSE)="OUI",OFFSET(M$3,MOD(QUOTIENT(ROW()-ROW($A$20),'Feuille1-Catégories'!$B$6/M$6),M$5),0),IF(MOD($A446-1-M$10,'Feuille1-Catégories'!$F$5+1)=0,M$3,""))),"")</f>
        <v/>
      </c>
      <c r="N446" s="29" t="str">
        <f ca="1">IF(AND($A446&lt;&gt;"",N$9&lt;&gt;""),IF(HLOOKUP(N$9,'Feuille1-Catégories'!$C$1:$G$2,2,FALSE)="OUI",N$3,IF(HLOOKUP(N$9,'Feuille1-Catégories'!$C$1:$G$3,3,FALSE)="OUI",OFFSET(N$3,MOD(QUOTIENT(ROW()-ROW($A$20),'Feuille1-Catégories'!$B$6/N$6),N$5),0),IF(MOD($A446-1-N$10,'Feuille1-Catégories'!$F$5+1)=0,N$3,""))),"")</f>
        <v/>
      </c>
      <c r="O446" s="29" t="str">
        <f ca="1">IF(AND($A446&lt;&gt;"",O$9&lt;&gt;""),IF(HLOOKUP(O$9,'Feuille1-Catégories'!$C$1:$G$2,2,FALSE)="OUI",O$3,IF(HLOOKUP(O$9,'Feuille1-Catégories'!$C$1:$G$3,3,FALSE)="OUI",OFFSET(O$3,MOD(QUOTIENT(ROW()-ROW($A$20),'Feuille1-Catégories'!$B$6/O$6),O$5),0),IF(MOD($A446-1-O$10,'Feuille1-Catégories'!$F$5+1)=0,O$3,""))),"")</f>
        <v/>
      </c>
      <c r="P446" s="29" t="str">
        <f ca="1">IF(AND($A446&lt;&gt;"",P$9&lt;&gt;""),IF(HLOOKUP(P$9,'Feuille1-Catégories'!$C$1:$G$2,2,FALSE)="OUI",P$3,IF(HLOOKUP(P$9,'Feuille1-Catégories'!$C$1:$G$3,3,FALSE)="OUI",OFFSET(P$3,MOD(QUOTIENT(ROW()-ROW($A$20),'Feuille1-Catégories'!$B$6/P$6),P$5),0),IF(MOD($A446-1-P$10,'Feuille1-Catégories'!$F$5+1)=0,P$3,""))),"")</f>
        <v/>
      </c>
      <c r="Q446" s="29" t="str">
        <f ca="1">IF(AND($A446&lt;&gt;"",Q$9&lt;&gt;""),IF(HLOOKUP(Q$9,'Feuille1-Catégories'!$C$1:$G$2,2,FALSE)="OUI",Q$3,IF(HLOOKUP(Q$9,'Feuille1-Catégories'!$C$1:$G$3,3,FALSE)="OUI",OFFSET(Q$3,MOD(QUOTIENT(ROW()-ROW($A$20),'Feuille1-Catégories'!$B$6/Q$6),Q$5),0),IF(MOD($A446-1-Q$10,'Feuille1-Catégories'!$F$5+1)=0,Q$3,""))),"")</f>
        <v/>
      </c>
      <c r="R446" s="29" t="str">
        <f ca="1">IF(AND($A446&lt;&gt;"",R$9&lt;&gt;""),IF(HLOOKUP(R$9,'Feuille1-Catégories'!$C$1:$G$2,2,FALSE)="OUI",R$3,IF(HLOOKUP(R$9,'Feuille1-Catégories'!$C$1:$G$3,3,FALSE)="OUI",OFFSET(R$3,MOD(QUOTIENT(ROW()-ROW($A$20),'Feuille1-Catégories'!$B$6/R$6),R$5),0),IF(MOD($A446-1-R$10,'Feuille1-Catégories'!$F$5+1)=0,R$3,""))),"")</f>
        <v/>
      </c>
      <c r="S446" s="29" t="str">
        <f ca="1">IF(AND($A446&lt;&gt;"",S$9&lt;&gt;""),IF(HLOOKUP(S$9,'Feuille1-Catégories'!$C$1:$G$2,2,FALSE)="OUI",S$3,IF(HLOOKUP(S$9,'Feuille1-Catégories'!$C$1:$G$3,3,FALSE)="OUI",OFFSET(S$3,MOD(QUOTIENT(ROW()-ROW($A$20),'Feuille1-Catégories'!$B$6/S$6),S$5),0),IF(MOD($A446-1-S$10,'Feuille1-Catégories'!$F$5+1)=0,S$3,""))),"")</f>
        <v/>
      </c>
      <c r="T446" s="29" t="str">
        <f ca="1">IF(AND($A446&lt;&gt;"",T$9&lt;&gt;""),IF(HLOOKUP(T$9,'Feuille1-Catégories'!$C$1:$G$2,2,FALSE)="OUI",T$3,IF(HLOOKUP(T$9,'Feuille1-Catégories'!$C$1:$G$3,3,FALSE)="OUI",OFFSET(T$3,MOD(QUOTIENT(ROW()-ROW($A$20),'Feuille1-Catégories'!$B$6/T$6),T$5),0),IF(MOD($A446-1-T$10,'Feuille1-Catégories'!$F$5+1)=0,T$3,""))),"")</f>
        <v/>
      </c>
      <c r="U446" s="29" t="str">
        <f ca="1">IF(AND($A446&lt;&gt;"",U$9&lt;&gt;""),IF(HLOOKUP(U$9,'Feuille1-Catégories'!$C$1:$G$2,2,FALSE)="OUI",U$3,IF(HLOOKUP(U$9,'Feuille1-Catégories'!$C$1:$G$3,3,FALSE)="OUI",OFFSET(U$3,MOD(QUOTIENT(ROW()-ROW($A$20),'Feuille1-Catégories'!$B$6/U$6),U$5),0),IF(MOD($A446-1-U$10,'Feuille1-Catégories'!$F$5+1)=0,U$3,""))),"")</f>
        <v/>
      </c>
      <c r="V446" s="29" t="str">
        <f ca="1">IF(AND($A446&lt;&gt;"",V$9&lt;&gt;""),IF(HLOOKUP(V$9,'Feuille1-Catégories'!$C$1:$G$2,2,FALSE)="OUI",V$3,IF(HLOOKUP(V$9,'Feuille1-Catégories'!$C$1:$G$3,3,FALSE)="OUI",OFFSET(V$3,MOD(QUOTIENT(ROW()-ROW($A$20),'Feuille1-Catégories'!$B$6/V$6),V$5),0),IF(MOD($A446-1-V$10,'Feuille1-Catégories'!$F$5+1)=0,V$3,""))),"")</f>
        <v/>
      </c>
      <c r="W446" s="29" t="str">
        <f ca="1">IF(AND($A446&lt;&gt;"",W$9&lt;&gt;""),IF(HLOOKUP(W$9,'Feuille1-Catégories'!$C$1:$G$2,2,FALSE)="OUI",W$3,IF(HLOOKUP(W$9,'Feuille1-Catégories'!$C$1:$G$3,3,FALSE)="OUI",OFFSET(W$3,MOD(QUOTIENT(ROW()-ROW($A$20),'Feuille1-Catégories'!$B$6/W$6),W$5),0),IF(MOD($A446-1-W$10,'Feuille1-Catégories'!$F$5+1)=0,W$3,""))),"")</f>
        <v/>
      </c>
      <c r="X446" s="29" t="str">
        <f ca="1">IF(AND($A446&lt;&gt;"",X$9&lt;&gt;""),IF(HLOOKUP(X$9,'Feuille1-Catégories'!$C$1:$G$2,2,FALSE)="OUI",X$3,IF(HLOOKUP(X$9,'Feuille1-Catégories'!$C$1:$G$3,3,FALSE)="OUI",OFFSET(X$3,MOD(QUOTIENT(ROW()-ROW($A$20),'Feuille1-Catégories'!$B$6/X$6),X$5),0),IF(MOD($A446-1-X$10,'Feuille1-Catégories'!$F$5+1)=0,X$3,""))),"")</f>
        <v/>
      </c>
      <c r="Y446" s="29" t="str">
        <f ca="1">IF(AND($A446&lt;&gt;"",Y$9&lt;&gt;""),IF(HLOOKUP(Y$9,'Feuille1-Catégories'!$C$1:$G$2,2,FALSE)="OUI",Y$3,IF(HLOOKUP(Y$9,'Feuille1-Catégories'!$C$1:$G$3,3,FALSE)="OUI",OFFSET(Y$3,MOD(QUOTIENT(ROW()-ROW($A$20),'Feuille1-Catégories'!$B$6/Y$6),Y$5),0),IF(MOD($A446-1-Y$10,'Feuille1-Catégories'!$F$5+1)=0,Y$3,""))),"")</f>
        <v/>
      </c>
      <c r="Z446" s="29" t="str">
        <f ca="1">IF(AND($A446&lt;&gt;"",Z$9&lt;&gt;""),IF(HLOOKUP(Z$9,'Feuille1-Catégories'!$C$1:$G$2,2,FALSE)="OUI",Z$3,IF(HLOOKUP(Z$9,'Feuille1-Catégories'!$C$1:$G$3,3,FALSE)="OUI",OFFSET(Z$3,MOD(QUOTIENT(ROW()-ROW($A$20),'Feuille1-Catégories'!$B$6/Z$6),Z$5),0),IF(MOD($A446-1-Z$10,'Feuille1-Catégories'!$F$5+1)=0,Z$3,""))),"")</f>
        <v/>
      </c>
    </row>
    <row r="447" spans="1:26" ht="17" x14ac:dyDescent="0.2">
      <c r="A447" s="21" t="str">
        <f>IF('Feuille2-Prix de vente'!A447&lt;&gt;"",'Feuille2-Prix de vente'!A447,"")</f>
        <v/>
      </c>
      <c r="B447" s="33" t="str">
        <f>IF('Feuille2-Prix de vente'!B447&lt;&gt;"",'Feuille2-Prix de vente'!B447,"")</f>
        <v/>
      </c>
      <c r="C447" s="10" t="str">
        <f>IF('Feuille2-Prix de vente'!C447&lt;&gt;"",'Feuille2-Prix de vente'!C447,"")</f>
        <v/>
      </c>
      <c r="D447" s="10" t="str">
        <f t="shared" si="6"/>
        <v/>
      </c>
      <c r="E447" s="10" t="str">
        <f>IF('Feuille2-Prix de vente'!E447&lt;&gt;"",'Feuille2-Prix de vente'!E447,"")</f>
        <v/>
      </c>
      <c r="F447" s="29" t="str">
        <f ca="1">IF(AND($A447&lt;&gt;"",F$9&lt;&gt;""),IF(HLOOKUP(F$9,'Feuille1-Catégories'!$C$1:$G$2,2,FALSE)="OUI",F$3,IF(HLOOKUP(F$9,'Feuille1-Catégories'!$C$1:$G$3,3,FALSE)="OUI",OFFSET(F$3,MOD(QUOTIENT(ROW()-ROW($A$20),'Feuille1-Catégories'!$B$6/F$6),F$5),0),IF(MOD($A447-1-F$10,'Feuille1-Catégories'!$F$5+1)=0,F$3,""))),"")</f>
        <v/>
      </c>
      <c r="G447" s="29" t="str">
        <f ca="1">IF(AND($A447&lt;&gt;"",G$9&lt;&gt;""),IF(HLOOKUP(G$9,'Feuille1-Catégories'!$C$1:$G$2,2,FALSE)="OUI",G$3,IF(HLOOKUP(G$9,'Feuille1-Catégories'!$C$1:$G$3,3,FALSE)="OUI",OFFSET(G$3,MOD(QUOTIENT(ROW()-ROW($A$20),'Feuille1-Catégories'!$B$6/G$6),G$5),0),IF(MOD($A447-1-G$10,'Feuille1-Catégories'!$F$5+1)=0,G$3,""))),"")</f>
        <v/>
      </c>
      <c r="H447" s="29" t="str">
        <f ca="1">IF(AND($A447&lt;&gt;"",H$9&lt;&gt;""),IF(HLOOKUP(H$9,'Feuille1-Catégories'!$C$1:$G$2,2,FALSE)="OUI",H$3,IF(HLOOKUP(H$9,'Feuille1-Catégories'!$C$1:$G$3,3,FALSE)="OUI",OFFSET(H$3,MOD(QUOTIENT(ROW()-ROW($A$20),'Feuille1-Catégories'!$B$6/H$6),H$5),0),IF(MOD($A447-1-H$10,'Feuille1-Catégories'!$F$5+1)=0,H$3,""))),"")</f>
        <v/>
      </c>
      <c r="I447" s="29" t="str">
        <f ca="1">IF(AND($A447&lt;&gt;"",I$9&lt;&gt;""),IF(HLOOKUP(I$9,'Feuille1-Catégories'!$C$1:$G$2,2,FALSE)="OUI",I$3,IF(HLOOKUP(I$9,'Feuille1-Catégories'!$C$1:$G$3,3,FALSE)="OUI",OFFSET(I$3,MOD(QUOTIENT(ROW()-ROW($A$20),'Feuille1-Catégories'!$B$6/I$6),I$5),0),IF(MOD($A447-1-I$10,'Feuille1-Catégories'!$F$5+1)=0,I$3,""))),"")</f>
        <v/>
      </c>
      <c r="J447" s="29" t="str">
        <f ca="1">IF(AND($A447&lt;&gt;"",J$9&lt;&gt;""),IF(HLOOKUP(J$9,'Feuille1-Catégories'!$C$1:$G$2,2,FALSE)="OUI",J$3,IF(HLOOKUP(J$9,'Feuille1-Catégories'!$C$1:$G$3,3,FALSE)="OUI",OFFSET(J$3,MOD(QUOTIENT(ROW()-ROW($A$20),'Feuille1-Catégories'!$B$6/J$6),J$5),0),IF(MOD($A447-1-J$10,'Feuille1-Catégories'!$F$5+1)=0,J$3,""))),"")</f>
        <v/>
      </c>
      <c r="K447" s="29" t="str">
        <f ca="1">IF(AND($A447&lt;&gt;"",K$9&lt;&gt;""),IF(HLOOKUP(K$9,'Feuille1-Catégories'!$C$1:$G$2,2,FALSE)="OUI",K$3,IF(HLOOKUP(K$9,'Feuille1-Catégories'!$C$1:$G$3,3,FALSE)="OUI",OFFSET(K$3,MOD(QUOTIENT(ROW()-ROW($A$20),'Feuille1-Catégories'!$B$6/K$6),K$5),0),IF(MOD($A447-1-K$10,'Feuille1-Catégories'!$F$5+1)=0,K$3,""))),"")</f>
        <v/>
      </c>
      <c r="L447" s="29" t="str">
        <f ca="1">IF(AND($A447&lt;&gt;"",L$9&lt;&gt;""),IF(HLOOKUP(L$9,'Feuille1-Catégories'!$C$1:$G$2,2,FALSE)="OUI",L$3,IF(HLOOKUP(L$9,'Feuille1-Catégories'!$C$1:$G$3,3,FALSE)="OUI",OFFSET(L$3,MOD(QUOTIENT(ROW()-ROW($A$20),'Feuille1-Catégories'!$B$6/L$6),L$5),0),IF(MOD($A447-1-L$10,'Feuille1-Catégories'!$F$5+1)=0,L$3,""))),"")</f>
        <v/>
      </c>
      <c r="M447" s="29" t="str">
        <f ca="1">IF(AND($A447&lt;&gt;"",M$9&lt;&gt;""),IF(HLOOKUP(M$9,'Feuille1-Catégories'!$C$1:$G$2,2,FALSE)="OUI",M$3,IF(HLOOKUP(M$9,'Feuille1-Catégories'!$C$1:$G$3,3,FALSE)="OUI",OFFSET(M$3,MOD(QUOTIENT(ROW()-ROW($A$20),'Feuille1-Catégories'!$B$6/M$6),M$5),0),IF(MOD($A447-1-M$10,'Feuille1-Catégories'!$F$5+1)=0,M$3,""))),"")</f>
        <v/>
      </c>
      <c r="N447" s="29" t="str">
        <f ca="1">IF(AND($A447&lt;&gt;"",N$9&lt;&gt;""),IF(HLOOKUP(N$9,'Feuille1-Catégories'!$C$1:$G$2,2,FALSE)="OUI",N$3,IF(HLOOKUP(N$9,'Feuille1-Catégories'!$C$1:$G$3,3,FALSE)="OUI",OFFSET(N$3,MOD(QUOTIENT(ROW()-ROW($A$20),'Feuille1-Catégories'!$B$6/N$6),N$5),0),IF(MOD($A447-1-N$10,'Feuille1-Catégories'!$F$5+1)=0,N$3,""))),"")</f>
        <v/>
      </c>
      <c r="O447" s="29" t="str">
        <f ca="1">IF(AND($A447&lt;&gt;"",O$9&lt;&gt;""),IF(HLOOKUP(O$9,'Feuille1-Catégories'!$C$1:$G$2,2,FALSE)="OUI",O$3,IF(HLOOKUP(O$9,'Feuille1-Catégories'!$C$1:$G$3,3,FALSE)="OUI",OFFSET(O$3,MOD(QUOTIENT(ROW()-ROW($A$20),'Feuille1-Catégories'!$B$6/O$6),O$5),0),IF(MOD($A447-1-O$10,'Feuille1-Catégories'!$F$5+1)=0,O$3,""))),"")</f>
        <v/>
      </c>
      <c r="P447" s="29" t="str">
        <f ca="1">IF(AND($A447&lt;&gt;"",P$9&lt;&gt;""),IF(HLOOKUP(P$9,'Feuille1-Catégories'!$C$1:$G$2,2,FALSE)="OUI",P$3,IF(HLOOKUP(P$9,'Feuille1-Catégories'!$C$1:$G$3,3,FALSE)="OUI",OFFSET(P$3,MOD(QUOTIENT(ROW()-ROW($A$20),'Feuille1-Catégories'!$B$6/P$6),P$5),0),IF(MOD($A447-1-P$10,'Feuille1-Catégories'!$F$5+1)=0,P$3,""))),"")</f>
        <v/>
      </c>
      <c r="Q447" s="29" t="str">
        <f ca="1">IF(AND($A447&lt;&gt;"",Q$9&lt;&gt;""),IF(HLOOKUP(Q$9,'Feuille1-Catégories'!$C$1:$G$2,2,FALSE)="OUI",Q$3,IF(HLOOKUP(Q$9,'Feuille1-Catégories'!$C$1:$G$3,3,FALSE)="OUI",OFFSET(Q$3,MOD(QUOTIENT(ROW()-ROW($A$20),'Feuille1-Catégories'!$B$6/Q$6),Q$5),0),IF(MOD($A447-1-Q$10,'Feuille1-Catégories'!$F$5+1)=0,Q$3,""))),"")</f>
        <v/>
      </c>
      <c r="R447" s="29" t="str">
        <f ca="1">IF(AND($A447&lt;&gt;"",R$9&lt;&gt;""),IF(HLOOKUP(R$9,'Feuille1-Catégories'!$C$1:$G$2,2,FALSE)="OUI",R$3,IF(HLOOKUP(R$9,'Feuille1-Catégories'!$C$1:$G$3,3,FALSE)="OUI",OFFSET(R$3,MOD(QUOTIENT(ROW()-ROW($A$20),'Feuille1-Catégories'!$B$6/R$6),R$5),0),IF(MOD($A447-1-R$10,'Feuille1-Catégories'!$F$5+1)=0,R$3,""))),"")</f>
        <v/>
      </c>
      <c r="S447" s="29" t="str">
        <f ca="1">IF(AND($A447&lt;&gt;"",S$9&lt;&gt;""),IF(HLOOKUP(S$9,'Feuille1-Catégories'!$C$1:$G$2,2,FALSE)="OUI",S$3,IF(HLOOKUP(S$9,'Feuille1-Catégories'!$C$1:$G$3,3,FALSE)="OUI",OFFSET(S$3,MOD(QUOTIENT(ROW()-ROW($A$20),'Feuille1-Catégories'!$B$6/S$6),S$5),0),IF(MOD($A447-1-S$10,'Feuille1-Catégories'!$F$5+1)=0,S$3,""))),"")</f>
        <v/>
      </c>
      <c r="T447" s="29" t="str">
        <f ca="1">IF(AND($A447&lt;&gt;"",T$9&lt;&gt;""),IF(HLOOKUP(T$9,'Feuille1-Catégories'!$C$1:$G$2,2,FALSE)="OUI",T$3,IF(HLOOKUP(T$9,'Feuille1-Catégories'!$C$1:$G$3,3,FALSE)="OUI",OFFSET(T$3,MOD(QUOTIENT(ROW()-ROW($A$20),'Feuille1-Catégories'!$B$6/T$6),T$5),0),IF(MOD($A447-1-T$10,'Feuille1-Catégories'!$F$5+1)=0,T$3,""))),"")</f>
        <v/>
      </c>
      <c r="U447" s="29" t="str">
        <f ca="1">IF(AND($A447&lt;&gt;"",U$9&lt;&gt;""),IF(HLOOKUP(U$9,'Feuille1-Catégories'!$C$1:$G$2,2,FALSE)="OUI",U$3,IF(HLOOKUP(U$9,'Feuille1-Catégories'!$C$1:$G$3,3,FALSE)="OUI",OFFSET(U$3,MOD(QUOTIENT(ROW()-ROW($A$20),'Feuille1-Catégories'!$B$6/U$6),U$5),0),IF(MOD($A447-1-U$10,'Feuille1-Catégories'!$F$5+1)=0,U$3,""))),"")</f>
        <v/>
      </c>
      <c r="V447" s="29" t="str">
        <f ca="1">IF(AND($A447&lt;&gt;"",V$9&lt;&gt;""),IF(HLOOKUP(V$9,'Feuille1-Catégories'!$C$1:$G$2,2,FALSE)="OUI",V$3,IF(HLOOKUP(V$9,'Feuille1-Catégories'!$C$1:$G$3,3,FALSE)="OUI",OFFSET(V$3,MOD(QUOTIENT(ROW()-ROW($A$20),'Feuille1-Catégories'!$B$6/V$6),V$5),0),IF(MOD($A447-1-V$10,'Feuille1-Catégories'!$F$5+1)=0,V$3,""))),"")</f>
        <v/>
      </c>
      <c r="W447" s="29" t="str">
        <f ca="1">IF(AND($A447&lt;&gt;"",W$9&lt;&gt;""),IF(HLOOKUP(W$9,'Feuille1-Catégories'!$C$1:$G$2,2,FALSE)="OUI",W$3,IF(HLOOKUP(W$9,'Feuille1-Catégories'!$C$1:$G$3,3,FALSE)="OUI",OFFSET(W$3,MOD(QUOTIENT(ROW()-ROW($A$20),'Feuille1-Catégories'!$B$6/W$6),W$5),0),IF(MOD($A447-1-W$10,'Feuille1-Catégories'!$F$5+1)=0,W$3,""))),"")</f>
        <v/>
      </c>
      <c r="X447" s="29" t="str">
        <f ca="1">IF(AND($A447&lt;&gt;"",X$9&lt;&gt;""),IF(HLOOKUP(X$9,'Feuille1-Catégories'!$C$1:$G$2,2,FALSE)="OUI",X$3,IF(HLOOKUP(X$9,'Feuille1-Catégories'!$C$1:$G$3,3,FALSE)="OUI",OFFSET(X$3,MOD(QUOTIENT(ROW()-ROW($A$20),'Feuille1-Catégories'!$B$6/X$6),X$5),0),IF(MOD($A447-1-X$10,'Feuille1-Catégories'!$F$5+1)=0,X$3,""))),"")</f>
        <v/>
      </c>
      <c r="Y447" s="29" t="str">
        <f ca="1">IF(AND($A447&lt;&gt;"",Y$9&lt;&gt;""),IF(HLOOKUP(Y$9,'Feuille1-Catégories'!$C$1:$G$2,2,FALSE)="OUI",Y$3,IF(HLOOKUP(Y$9,'Feuille1-Catégories'!$C$1:$G$3,3,FALSE)="OUI",OFFSET(Y$3,MOD(QUOTIENT(ROW()-ROW($A$20),'Feuille1-Catégories'!$B$6/Y$6),Y$5),0),IF(MOD($A447-1-Y$10,'Feuille1-Catégories'!$F$5+1)=0,Y$3,""))),"")</f>
        <v/>
      </c>
      <c r="Z447" s="29" t="str">
        <f ca="1">IF(AND($A447&lt;&gt;"",Z$9&lt;&gt;""),IF(HLOOKUP(Z$9,'Feuille1-Catégories'!$C$1:$G$2,2,FALSE)="OUI",Z$3,IF(HLOOKUP(Z$9,'Feuille1-Catégories'!$C$1:$G$3,3,FALSE)="OUI",OFFSET(Z$3,MOD(QUOTIENT(ROW()-ROW($A$20),'Feuille1-Catégories'!$B$6/Z$6),Z$5),0),IF(MOD($A447-1-Z$10,'Feuille1-Catégories'!$F$5+1)=0,Z$3,""))),"")</f>
        <v/>
      </c>
    </row>
    <row r="448" spans="1:26" ht="17" x14ac:dyDescent="0.2">
      <c r="A448" s="21" t="str">
        <f>IF('Feuille2-Prix de vente'!A448&lt;&gt;"",'Feuille2-Prix de vente'!A448,"")</f>
        <v/>
      </c>
      <c r="B448" s="33" t="str">
        <f>IF('Feuille2-Prix de vente'!B448&lt;&gt;"",'Feuille2-Prix de vente'!B448,"")</f>
        <v/>
      </c>
      <c r="C448" s="10" t="str">
        <f>IF('Feuille2-Prix de vente'!C448&lt;&gt;"",'Feuille2-Prix de vente'!C448,"")</f>
        <v/>
      </c>
      <c r="D448" s="10" t="str">
        <f t="shared" si="6"/>
        <v/>
      </c>
      <c r="E448" s="10" t="str">
        <f>IF('Feuille2-Prix de vente'!E448&lt;&gt;"",'Feuille2-Prix de vente'!E448,"")</f>
        <v/>
      </c>
      <c r="F448" s="29" t="str">
        <f ca="1">IF(AND($A448&lt;&gt;"",F$9&lt;&gt;""),IF(HLOOKUP(F$9,'Feuille1-Catégories'!$C$1:$G$2,2,FALSE)="OUI",F$3,IF(HLOOKUP(F$9,'Feuille1-Catégories'!$C$1:$G$3,3,FALSE)="OUI",OFFSET(F$3,MOD(QUOTIENT(ROW()-ROW($A$20),'Feuille1-Catégories'!$B$6/F$6),F$5),0),IF(MOD($A448-1-F$10,'Feuille1-Catégories'!$F$5+1)=0,F$3,""))),"")</f>
        <v/>
      </c>
      <c r="G448" s="29" t="str">
        <f ca="1">IF(AND($A448&lt;&gt;"",G$9&lt;&gt;""),IF(HLOOKUP(G$9,'Feuille1-Catégories'!$C$1:$G$2,2,FALSE)="OUI",G$3,IF(HLOOKUP(G$9,'Feuille1-Catégories'!$C$1:$G$3,3,FALSE)="OUI",OFFSET(G$3,MOD(QUOTIENT(ROW()-ROW($A$20),'Feuille1-Catégories'!$B$6/G$6),G$5),0),IF(MOD($A448-1-G$10,'Feuille1-Catégories'!$F$5+1)=0,G$3,""))),"")</f>
        <v/>
      </c>
      <c r="H448" s="29" t="str">
        <f ca="1">IF(AND($A448&lt;&gt;"",H$9&lt;&gt;""),IF(HLOOKUP(H$9,'Feuille1-Catégories'!$C$1:$G$2,2,FALSE)="OUI",H$3,IF(HLOOKUP(H$9,'Feuille1-Catégories'!$C$1:$G$3,3,FALSE)="OUI",OFFSET(H$3,MOD(QUOTIENT(ROW()-ROW($A$20),'Feuille1-Catégories'!$B$6/H$6),H$5),0),IF(MOD($A448-1-H$10,'Feuille1-Catégories'!$F$5+1)=0,H$3,""))),"")</f>
        <v/>
      </c>
      <c r="I448" s="29" t="str">
        <f ca="1">IF(AND($A448&lt;&gt;"",I$9&lt;&gt;""),IF(HLOOKUP(I$9,'Feuille1-Catégories'!$C$1:$G$2,2,FALSE)="OUI",I$3,IF(HLOOKUP(I$9,'Feuille1-Catégories'!$C$1:$G$3,3,FALSE)="OUI",OFFSET(I$3,MOD(QUOTIENT(ROW()-ROW($A$20),'Feuille1-Catégories'!$B$6/I$6),I$5),0),IF(MOD($A448-1-I$10,'Feuille1-Catégories'!$F$5+1)=0,I$3,""))),"")</f>
        <v/>
      </c>
      <c r="J448" s="29" t="str">
        <f ca="1">IF(AND($A448&lt;&gt;"",J$9&lt;&gt;""),IF(HLOOKUP(J$9,'Feuille1-Catégories'!$C$1:$G$2,2,FALSE)="OUI",J$3,IF(HLOOKUP(J$9,'Feuille1-Catégories'!$C$1:$G$3,3,FALSE)="OUI",OFFSET(J$3,MOD(QUOTIENT(ROW()-ROW($A$20),'Feuille1-Catégories'!$B$6/J$6),J$5),0),IF(MOD($A448-1-J$10,'Feuille1-Catégories'!$F$5+1)=0,J$3,""))),"")</f>
        <v/>
      </c>
      <c r="K448" s="29" t="str">
        <f ca="1">IF(AND($A448&lt;&gt;"",K$9&lt;&gt;""),IF(HLOOKUP(K$9,'Feuille1-Catégories'!$C$1:$G$2,2,FALSE)="OUI",K$3,IF(HLOOKUP(K$9,'Feuille1-Catégories'!$C$1:$G$3,3,FALSE)="OUI",OFFSET(K$3,MOD(QUOTIENT(ROW()-ROW($A$20),'Feuille1-Catégories'!$B$6/K$6),K$5),0),IF(MOD($A448-1-K$10,'Feuille1-Catégories'!$F$5+1)=0,K$3,""))),"")</f>
        <v/>
      </c>
      <c r="L448" s="29" t="str">
        <f ca="1">IF(AND($A448&lt;&gt;"",L$9&lt;&gt;""),IF(HLOOKUP(L$9,'Feuille1-Catégories'!$C$1:$G$2,2,FALSE)="OUI",L$3,IF(HLOOKUP(L$9,'Feuille1-Catégories'!$C$1:$G$3,3,FALSE)="OUI",OFFSET(L$3,MOD(QUOTIENT(ROW()-ROW($A$20),'Feuille1-Catégories'!$B$6/L$6),L$5),0),IF(MOD($A448-1-L$10,'Feuille1-Catégories'!$F$5+1)=0,L$3,""))),"")</f>
        <v/>
      </c>
      <c r="M448" s="29" t="str">
        <f ca="1">IF(AND($A448&lt;&gt;"",M$9&lt;&gt;""),IF(HLOOKUP(M$9,'Feuille1-Catégories'!$C$1:$G$2,2,FALSE)="OUI",M$3,IF(HLOOKUP(M$9,'Feuille1-Catégories'!$C$1:$G$3,3,FALSE)="OUI",OFFSET(M$3,MOD(QUOTIENT(ROW()-ROW($A$20),'Feuille1-Catégories'!$B$6/M$6),M$5),0),IF(MOD($A448-1-M$10,'Feuille1-Catégories'!$F$5+1)=0,M$3,""))),"")</f>
        <v/>
      </c>
      <c r="N448" s="29" t="str">
        <f ca="1">IF(AND($A448&lt;&gt;"",N$9&lt;&gt;""),IF(HLOOKUP(N$9,'Feuille1-Catégories'!$C$1:$G$2,2,FALSE)="OUI",N$3,IF(HLOOKUP(N$9,'Feuille1-Catégories'!$C$1:$G$3,3,FALSE)="OUI",OFFSET(N$3,MOD(QUOTIENT(ROW()-ROW($A$20),'Feuille1-Catégories'!$B$6/N$6),N$5),0),IF(MOD($A448-1-N$10,'Feuille1-Catégories'!$F$5+1)=0,N$3,""))),"")</f>
        <v/>
      </c>
      <c r="O448" s="29" t="str">
        <f ca="1">IF(AND($A448&lt;&gt;"",O$9&lt;&gt;""),IF(HLOOKUP(O$9,'Feuille1-Catégories'!$C$1:$G$2,2,FALSE)="OUI",O$3,IF(HLOOKUP(O$9,'Feuille1-Catégories'!$C$1:$G$3,3,FALSE)="OUI",OFFSET(O$3,MOD(QUOTIENT(ROW()-ROW($A$20),'Feuille1-Catégories'!$B$6/O$6),O$5),0),IF(MOD($A448-1-O$10,'Feuille1-Catégories'!$F$5+1)=0,O$3,""))),"")</f>
        <v/>
      </c>
      <c r="P448" s="29" t="str">
        <f ca="1">IF(AND($A448&lt;&gt;"",P$9&lt;&gt;""),IF(HLOOKUP(P$9,'Feuille1-Catégories'!$C$1:$G$2,2,FALSE)="OUI",P$3,IF(HLOOKUP(P$9,'Feuille1-Catégories'!$C$1:$G$3,3,FALSE)="OUI",OFFSET(P$3,MOD(QUOTIENT(ROW()-ROW($A$20),'Feuille1-Catégories'!$B$6/P$6),P$5),0),IF(MOD($A448-1-P$10,'Feuille1-Catégories'!$F$5+1)=0,P$3,""))),"")</f>
        <v/>
      </c>
      <c r="Q448" s="29" t="str">
        <f ca="1">IF(AND($A448&lt;&gt;"",Q$9&lt;&gt;""),IF(HLOOKUP(Q$9,'Feuille1-Catégories'!$C$1:$G$2,2,FALSE)="OUI",Q$3,IF(HLOOKUP(Q$9,'Feuille1-Catégories'!$C$1:$G$3,3,FALSE)="OUI",OFFSET(Q$3,MOD(QUOTIENT(ROW()-ROW($A$20),'Feuille1-Catégories'!$B$6/Q$6),Q$5),0),IF(MOD($A448-1-Q$10,'Feuille1-Catégories'!$F$5+1)=0,Q$3,""))),"")</f>
        <v/>
      </c>
      <c r="R448" s="29" t="str">
        <f ca="1">IF(AND($A448&lt;&gt;"",R$9&lt;&gt;""),IF(HLOOKUP(R$9,'Feuille1-Catégories'!$C$1:$G$2,2,FALSE)="OUI",R$3,IF(HLOOKUP(R$9,'Feuille1-Catégories'!$C$1:$G$3,3,FALSE)="OUI",OFFSET(R$3,MOD(QUOTIENT(ROW()-ROW($A$20),'Feuille1-Catégories'!$B$6/R$6),R$5),0),IF(MOD($A448-1-R$10,'Feuille1-Catégories'!$F$5+1)=0,R$3,""))),"")</f>
        <v/>
      </c>
      <c r="S448" s="29" t="str">
        <f ca="1">IF(AND($A448&lt;&gt;"",S$9&lt;&gt;""),IF(HLOOKUP(S$9,'Feuille1-Catégories'!$C$1:$G$2,2,FALSE)="OUI",S$3,IF(HLOOKUP(S$9,'Feuille1-Catégories'!$C$1:$G$3,3,FALSE)="OUI",OFFSET(S$3,MOD(QUOTIENT(ROW()-ROW($A$20),'Feuille1-Catégories'!$B$6/S$6),S$5),0),IF(MOD($A448-1-S$10,'Feuille1-Catégories'!$F$5+1)=0,S$3,""))),"")</f>
        <v/>
      </c>
      <c r="T448" s="29" t="str">
        <f ca="1">IF(AND($A448&lt;&gt;"",T$9&lt;&gt;""),IF(HLOOKUP(T$9,'Feuille1-Catégories'!$C$1:$G$2,2,FALSE)="OUI",T$3,IF(HLOOKUP(T$9,'Feuille1-Catégories'!$C$1:$G$3,3,FALSE)="OUI",OFFSET(T$3,MOD(QUOTIENT(ROW()-ROW($A$20),'Feuille1-Catégories'!$B$6/T$6),T$5),0),IF(MOD($A448-1-T$10,'Feuille1-Catégories'!$F$5+1)=0,T$3,""))),"")</f>
        <v/>
      </c>
      <c r="U448" s="29" t="str">
        <f ca="1">IF(AND($A448&lt;&gt;"",U$9&lt;&gt;""),IF(HLOOKUP(U$9,'Feuille1-Catégories'!$C$1:$G$2,2,FALSE)="OUI",U$3,IF(HLOOKUP(U$9,'Feuille1-Catégories'!$C$1:$G$3,3,FALSE)="OUI",OFFSET(U$3,MOD(QUOTIENT(ROW()-ROW($A$20),'Feuille1-Catégories'!$B$6/U$6),U$5),0),IF(MOD($A448-1-U$10,'Feuille1-Catégories'!$F$5+1)=0,U$3,""))),"")</f>
        <v/>
      </c>
      <c r="V448" s="29" t="str">
        <f ca="1">IF(AND($A448&lt;&gt;"",V$9&lt;&gt;""),IF(HLOOKUP(V$9,'Feuille1-Catégories'!$C$1:$G$2,2,FALSE)="OUI",V$3,IF(HLOOKUP(V$9,'Feuille1-Catégories'!$C$1:$G$3,3,FALSE)="OUI",OFFSET(V$3,MOD(QUOTIENT(ROW()-ROW($A$20),'Feuille1-Catégories'!$B$6/V$6),V$5),0),IF(MOD($A448-1-V$10,'Feuille1-Catégories'!$F$5+1)=0,V$3,""))),"")</f>
        <v/>
      </c>
      <c r="W448" s="29" t="str">
        <f ca="1">IF(AND($A448&lt;&gt;"",W$9&lt;&gt;""),IF(HLOOKUP(W$9,'Feuille1-Catégories'!$C$1:$G$2,2,FALSE)="OUI",W$3,IF(HLOOKUP(W$9,'Feuille1-Catégories'!$C$1:$G$3,3,FALSE)="OUI",OFFSET(W$3,MOD(QUOTIENT(ROW()-ROW($A$20),'Feuille1-Catégories'!$B$6/W$6),W$5),0),IF(MOD($A448-1-W$10,'Feuille1-Catégories'!$F$5+1)=0,W$3,""))),"")</f>
        <v/>
      </c>
      <c r="X448" s="29" t="str">
        <f ca="1">IF(AND($A448&lt;&gt;"",X$9&lt;&gt;""),IF(HLOOKUP(X$9,'Feuille1-Catégories'!$C$1:$G$2,2,FALSE)="OUI",X$3,IF(HLOOKUP(X$9,'Feuille1-Catégories'!$C$1:$G$3,3,FALSE)="OUI",OFFSET(X$3,MOD(QUOTIENT(ROW()-ROW($A$20),'Feuille1-Catégories'!$B$6/X$6),X$5),0),IF(MOD($A448-1-X$10,'Feuille1-Catégories'!$F$5+1)=0,X$3,""))),"")</f>
        <v/>
      </c>
      <c r="Y448" s="29" t="str">
        <f ca="1">IF(AND($A448&lt;&gt;"",Y$9&lt;&gt;""),IF(HLOOKUP(Y$9,'Feuille1-Catégories'!$C$1:$G$2,2,FALSE)="OUI",Y$3,IF(HLOOKUP(Y$9,'Feuille1-Catégories'!$C$1:$G$3,3,FALSE)="OUI",OFFSET(Y$3,MOD(QUOTIENT(ROW()-ROW($A$20),'Feuille1-Catégories'!$B$6/Y$6),Y$5),0),IF(MOD($A448-1-Y$10,'Feuille1-Catégories'!$F$5+1)=0,Y$3,""))),"")</f>
        <v/>
      </c>
      <c r="Z448" s="29" t="str">
        <f ca="1">IF(AND($A448&lt;&gt;"",Z$9&lt;&gt;""),IF(HLOOKUP(Z$9,'Feuille1-Catégories'!$C$1:$G$2,2,FALSE)="OUI",Z$3,IF(HLOOKUP(Z$9,'Feuille1-Catégories'!$C$1:$G$3,3,FALSE)="OUI",OFFSET(Z$3,MOD(QUOTIENT(ROW()-ROW($A$20),'Feuille1-Catégories'!$B$6/Z$6),Z$5),0),IF(MOD($A448-1-Z$10,'Feuille1-Catégories'!$F$5+1)=0,Z$3,""))),"")</f>
        <v/>
      </c>
    </row>
    <row r="449" spans="1:26" ht="17" x14ac:dyDescent="0.2">
      <c r="A449" s="21" t="str">
        <f>IF('Feuille2-Prix de vente'!A449&lt;&gt;"",'Feuille2-Prix de vente'!A449,"")</f>
        <v/>
      </c>
      <c r="B449" s="33" t="str">
        <f>IF('Feuille2-Prix de vente'!B449&lt;&gt;"",'Feuille2-Prix de vente'!B449,"")</f>
        <v/>
      </c>
      <c r="C449" s="10" t="str">
        <f>IF('Feuille2-Prix de vente'!C449&lt;&gt;"",'Feuille2-Prix de vente'!C449,"")</f>
        <v/>
      </c>
      <c r="D449" s="10" t="str">
        <f t="shared" si="6"/>
        <v/>
      </c>
      <c r="E449" s="10" t="str">
        <f>IF('Feuille2-Prix de vente'!E449&lt;&gt;"",'Feuille2-Prix de vente'!E449,"")</f>
        <v/>
      </c>
      <c r="F449" s="29" t="str">
        <f ca="1">IF(AND($A449&lt;&gt;"",F$9&lt;&gt;""),IF(HLOOKUP(F$9,'Feuille1-Catégories'!$C$1:$G$2,2,FALSE)="OUI",F$3,IF(HLOOKUP(F$9,'Feuille1-Catégories'!$C$1:$G$3,3,FALSE)="OUI",OFFSET(F$3,MOD(QUOTIENT(ROW()-ROW($A$20),'Feuille1-Catégories'!$B$6/F$6),F$5),0),IF(MOD($A449-1-F$10,'Feuille1-Catégories'!$F$5+1)=0,F$3,""))),"")</f>
        <v/>
      </c>
      <c r="G449" s="29" t="str">
        <f ca="1">IF(AND($A449&lt;&gt;"",G$9&lt;&gt;""),IF(HLOOKUP(G$9,'Feuille1-Catégories'!$C$1:$G$2,2,FALSE)="OUI",G$3,IF(HLOOKUP(G$9,'Feuille1-Catégories'!$C$1:$G$3,3,FALSE)="OUI",OFFSET(G$3,MOD(QUOTIENT(ROW()-ROW($A$20),'Feuille1-Catégories'!$B$6/G$6),G$5),0),IF(MOD($A449-1-G$10,'Feuille1-Catégories'!$F$5+1)=0,G$3,""))),"")</f>
        <v/>
      </c>
      <c r="H449" s="29" t="str">
        <f ca="1">IF(AND($A449&lt;&gt;"",H$9&lt;&gt;""),IF(HLOOKUP(H$9,'Feuille1-Catégories'!$C$1:$G$2,2,FALSE)="OUI",H$3,IF(HLOOKUP(H$9,'Feuille1-Catégories'!$C$1:$G$3,3,FALSE)="OUI",OFFSET(H$3,MOD(QUOTIENT(ROW()-ROW($A$20),'Feuille1-Catégories'!$B$6/H$6),H$5),0),IF(MOD($A449-1-H$10,'Feuille1-Catégories'!$F$5+1)=0,H$3,""))),"")</f>
        <v/>
      </c>
      <c r="I449" s="29" t="str">
        <f ca="1">IF(AND($A449&lt;&gt;"",I$9&lt;&gt;""),IF(HLOOKUP(I$9,'Feuille1-Catégories'!$C$1:$G$2,2,FALSE)="OUI",I$3,IF(HLOOKUP(I$9,'Feuille1-Catégories'!$C$1:$G$3,3,FALSE)="OUI",OFFSET(I$3,MOD(QUOTIENT(ROW()-ROW($A$20),'Feuille1-Catégories'!$B$6/I$6),I$5),0),IF(MOD($A449-1-I$10,'Feuille1-Catégories'!$F$5+1)=0,I$3,""))),"")</f>
        <v/>
      </c>
      <c r="J449" s="29" t="str">
        <f ca="1">IF(AND($A449&lt;&gt;"",J$9&lt;&gt;""),IF(HLOOKUP(J$9,'Feuille1-Catégories'!$C$1:$G$2,2,FALSE)="OUI",J$3,IF(HLOOKUP(J$9,'Feuille1-Catégories'!$C$1:$G$3,3,FALSE)="OUI",OFFSET(J$3,MOD(QUOTIENT(ROW()-ROW($A$20),'Feuille1-Catégories'!$B$6/J$6),J$5),0),IF(MOD($A449-1-J$10,'Feuille1-Catégories'!$F$5+1)=0,J$3,""))),"")</f>
        <v/>
      </c>
      <c r="K449" s="29" t="str">
        <f ca="1">IF(AND($A449&lt;&gt;"",K$9&lt;&gt;""),IF(HLOOKUP(K$9,'Feuille1-Catégories'!$C$1:$G$2,2,FALSE)="OUI",K$3,IF(HLOOKUP(K$9,'Feuille1-Catégories'!$C$1:$G$3,3,FALSE)="OUI",OFFSET(K$3,MOD(QUOTIENT(ROW()-ROW($A$20),'Feuille1-Catégories'!$B$6/K$6),K$5),0),IF(MOD($A449-1-K$10,'Feuille1-Catégories'!$F$5+1)=0,K$3,""))),"")</f>
        <v/>
      </c>
      <c r="L449" s="29" t="str">
        <f ca="1">IF(AND($A449&lt;&gt;"",L$9&lt;&gt;""),IF(HLOOKUP(L$9,'Feuille1-Catégories'!$C$1:$G$2,2,FALSE)="OUI",L$3,IF(HLOOKUP(L$9,'Feuille1-Catégories'!$C$1:$G$3,3,FALSE)="OUI",OFFSET(L$3,MOD(QUOTIENT(ROW()-ROW($A$20),'Feuille1-Catégories'!$B$6/L$6),L$5),0),IF(MOD($A449-1-L$10,'Feuille1-Catégories'!$F$5+1)=0,L$3,""))),"")</f>
        <v/>
      </c>
      <c r="M449" s="29" t="str">
        <f ca="1">IF(AND($A449&lt;&gt;"",M$9&lt;&gt;""),IF(HLOOKUP(M$9,'Feuille1-Catégories'!$C$1:$G$2,2,FALSE)="OUI",M$3,IF(HLOOKUP(M$9,'Feuille1-Catégories'!$C$1:$G$3,3,FALSE)="OUI",OFFSET(M$3,MOD(QUOTIENT(ROW()-ROW($A$20),'Feuille1-Catégories'!$B$6/M$6),M$5),0),IF(MOD($A449-1-M$10,'Feuille1-Catégories'!$F$5+1)=0,M$3,""))),"")</f>
        <v/>
      </c>
      <c r="N449" s="29" t="str">
        <f ca="1">IF(AND($A449&lt;&gt;"",N$9&lt;&gt;""),IF(HLOOKUP(N$9,'Feuille1-Catégories'!$C$1:$G$2,2,FALSE)="OUI",N$3,IF(HLOOKUP(N$9,'Feuille1-Catégories'!$C$1:$G$3,3,FALSE)="OUI",OFFSET(N$3,MOD(QUOTIENT(ROW()-ROW($A$20),'Feuille1-Catégories'!$B$6/N$6),N$5),0),IF(MOD($A449-1-N$10,'Feuille1-Catégories'!$F$5+1)=0,N$3,""))),"")</f>
        <v/>
      </c>
      <c r="O449" s="29" t="str">
        <f ca="1">IF(AND($A449&lt;&gt;"",O$9&lt;&gt;""),IF(HLOOKUP(O$9,'Feuille1-Catégories'!$C$1:$G$2,2,FALSE)="OUI",O$3,IF(HLOOKUP(O$9,'Feuille1-Catégories'!$C$1:$G$3,3,FALSE)="OUI",OFFSET(O$3,MOD(QUOTIENT(ROW()-ROW($A$20),'Feuille1-Catégories'!$B$6/O$6),O$5),0),IF(MOD($A449-1-O$10,'Feuille1-Catégories'!$F$5+1)=0,O$3,""))),"")</f>
        <v/>
      </c>
      <c r="P449" s="29" t="str">
        <f ca="1">IF(AND($A449&lt;&gt;"",P$9&lt;&gt;""),IF(HLOOKUP(P$9,'Feuille1-Catégories'!$C$1:$G$2,2,FALSE)="OUI",P$3,IF(HLOOKUP(P$9,'Feuille1-Catégories'!$C$1:$G$3,3,FALSE)="OUI",OFFSET(P$3,MOD(QUOTIENT(ROW()-ROW($A$20),'Feuille1-Catégories'!$B$6/P$6),P$5),0),IF(MOD($A449-1-P$10,'Feuille1-Catégories'!$F$5+1)=0,P$3,""))),"")</f>
        <v/>
      </c>
      <c r="Q449" s="29" t="str">
        <f ca="1">IF(AND($A449&lt;&gt;"",Q$9&lt;&gt;""),IF(HLOOKUP(Q$9,'Feuille1-Catégories'!$C$1:$G$2,2,FALSE)="OUI",Q$3,IF(HLOOKUP(Q$9,'Feuille1-Catégories'!$C$1:$G$3,3,FALSE)="OUI",OFFSET(Q$3,MOD(QUOTIENT(ROW()-ROW($A$20),'Feuille1-Catégories'!$B$6/Q$6),Q$5),0),IF(MOD($A449-1-Q$10,'Feuille1-Catégories'!$F$5+1)=0,Q$3,""))),"")</f>
        <v/>
      </c>
      <c r="R449" s="29" t="str">
        <f ca="1">IF(AND($A449&lt;&gt;"",R$9&lt;&gt;""),IF(HLOOKUP(R$9,'Feuille1-Catégories'!$C$1:$G$2,2,FALSE)="OUI",R$3,IF(HLOOKUP(R$9,'Feuille1-Catégories'!$C$1:$G$3,3,FALSE)="OUI",OFFSET(R$3,MOD(QUOTIENT(ROW()-ROW($A$20),'Feuille1-Catégories'!$B$6/R$6),R$5),0),IF(MOD($A449-1-R$10,'Feuille1-Catégories'!$F$5+1)=0,R$3,""))),"")</f>
        <v/>
      </c>
      <c r="S449" s="29" t="str">
        <f ca="1">IF(AND($A449&lt;&gt;"",S$9&lt;&gt;""),IF(HLOOKUP(S$9,'Feuille1-Catégories'!$C$1:$G$2,2,FALSE)="OUI",S$3,IF(HLOOKUP(S$9,'Feuille1-Catégories'!$C$1:$G$3,3,FALSE)="OUI",OFFSET(S$3,MOD(QUOTIENT(ROW()-ROW($A$20),'Feuille1-Catégories'!$B$6/S$6),S$5),0),IF(MOD($A449-1-S$10,'Feuille1-Catégories'!$F$5+1)=0,S$3,""))),"")</f>
        <v/>
      </c>
      <c r="T449" s="29" t="str">
        <f ca="1">IF(AND($A449&lt;&gt;"",T$9&lt;&gt;""),IF(HLOOKUP(T$9,'Feuille1-Catégories'!$C$1:$G$2,2,FALSE)="OUI",T$3,IF(HLOOKUP(T$9,'Feuille1-Catégories'!$C$1:$G$3,3,FALSE)="OUI",OFFSET(T$3,MOD(QUOTIENT(ROW()-ROW($A$20),'Feuille1-Catégories'!$B$6/T$6),T$5),0),IF(MOD($A449-1-T$10,'Feuille1-Catégories'!$F$5+1)=0,T$3,""))),"")</f>
        <v/>
      </c>
      <c r="U449" s="29" t="str">
        <f ca="1">IF(AND($A449&lt;&gt;"",U$9&lt;&gt;""),IF(HLOOKUP(U$9,'Feuille1-Catégories'!$C$1:$G$2,2,FALSE)="OUI",U$3,IF(HLOOKUP(U$9,'Feuille1-Catégories'!$C$1:$G$3,3,FALSE)="OUI",OFFSET(U$3,MOD(QUOTIENT(ROW()-ROW($A$20),'Feuille1-Catégories'!$B$6/U$6),U$5),0),IF(MOD($A449-1-U$10,'Feuille1-Catégories'!$F$5+1)=0,U$3,""))),"")</f>
        <v/>
      </c>
      <c r="V449" s="29" t="str">
        <f ca="1">IF(AND($A449&lt;&gt;"",V$9&lt;&gt;""),IF(HLOOKUP(V$9,'Feuille1-Catégories'!$C$1:$G$2,2,FALSE)="OUI",V$3,IF(HLOOKUP(V$9,'Feuille1-Catégories'!$C$1:$G$3,3,FALSE)="OUI",OFFSET(V$3,MOD(QUOTIENT(ROW()-ROW($A$20),'Feuille1-Catégories'!$B$6/V$6),V$5),0),IF(MOD($A449-1-V$10,'Feuille1-Catégories'!$F$5+1)=0,V$3,""))),"")</f>
        <v/>
      </c>
      <c r="W449" s="29" t="str">
        <f ca="1">IF(AND($A449&lt;&gt;"",W$9&lt;&gt;""),IF(HLOOKUP(W$9,'Feuille1-Catégories'!$C$1:$G$2,2,FALSE)="OUI",W$3,IF(HLOOKUP(W$9,'Feuille1-Catégories'!$C$1:$G$3,3,FALSE)="OUI",OFFSET(W$3,MOD(QUOTIENT(ROW()-ROW($A$20),'Feuille1-Catégories'!$B$6/W$6),W$5),0),IF(MOD($A449-1-W$10,'Feuille1-Catégories'!$F$5+1)=0,W$3,""))),"")</f>
        <v/>
      </c>
      <c r="X449" s="29" t="str">
        <f ca="1">IF(AND($A449&lt;&gt;"",X$9&lt;&gt;""),IF(HLOOKUP(X$9,'Feuille1-Catégories'!$C$1:$G$2,2,FALSE)="OUI",X$3,IF(HLOOKUP(X$9,'Feuille1-Catégories'!$C$1:$G$3,3,FALSE)="OUI",OFFSET(X$3,MOD(QUOTIENT(ROW()-ROW($A$20),'Feuille1-Catégories'!$B$6/X$6),X$5),0),IF(MOD($A449-1-X$10,'Feuille1-Catégories'!$F$5+1)=0,X$3,""))),"")</f>
        <v/>
      </c>
      <c r="Y449" s="29" t="str">
        <f ca="1">IF(AND($A449&lt;&gt;"",Y$9&lt;&gt;""),IF(HLOOKUP(Y$9,'Feuille1-Catégories'!$C$1:$G$2,2,FALSE)="OUI",Y$3,IF(HLOOKUP(Y$9,'Feuille1-Catégories'!$C$1:$G$3,3,FALSE)="OUI",OFFSET(Y$3,MOD(QUOTIENT(ROW()-ROW($A$20),'Feuille1-Catégories'!$B$6/Y$6),Y$5),0),IF(MOD($A449-1-Y$10,'Feuille1-Catégories'!$F$5+1)=0,Y$3,""))),"")</f>
        <v/>
      </c>
      <c r="Z449" s="29" t="str">
        <f ca="1">IF(AND($A449&lt;&gt;"",Z$9&lt;&gt;""),IF(HLOOKUP(Z$9,'Feuille1-Catégories'!$C$1:$G$2,2,FALSE)="OUI",Z$3,IF(HLOOKUP(Z$9,'Feuille1-Catégories'!$C$1:$G$3,3,FALSE)="OUI",OFFSET(Z$3,MOD(QUOTIENT(ROW()-ROW($A$20),'Feuille1-Catégories'!$B$6/Z$6),Z$5),0),IF(MOD($A449-1-Z$10,'Feuille1-Catégories'!$F$5+1)=0,Z$3,""))),"")</f>
        <v/>
      </c>
    </row>
    <row r="450" spans="1:26" ht="17" x14ac:dyDescent="0.2">
      <c r="A450" s="21" t="str">
        <f>IF('Feuille2-Prix de vente'!A450&lt;&gt;"",'Feuille2-Prix de vente'!A450,"")</f>
        <v/>
      </c>
      <c r="B450" s="33" t="str">
        <f>IF('Feuille2-Prix de vente'!B450&lt;&gt;"",'Feuille2-Prix de vente'!B450,"")</f>
        <v/>
      </c>
      <c r="C450" s="10" t="str">
        <f>IF('Feuille2-Prix de vente'!C450&lt;&gt;"",'Feuille2-Prix de vente'!C450,"")</f>
        <v/>
      </c>
      <c r="D450" s="10" t="str">
        <f t="shared" si="6"/>
        <v/>
      </c>
      <c r="E450" s="10" t="str">
        <f>IF('Feuille2-Prix de vente'!E450&lt;&gt;"",'Feuille2-Prix de vente'!E450,"")</f>
        <v/>
      </c>
      <c r="F450" s="29" t="str">
        <f ca="1">IF(AND($A450&lt;&gt;"",F$9&lt;&gt;""),IF(HLOOKUP(F$9,'Feuille1-Catégories'!$C$1:$G$2,2,FALSE)="OUI",F$3,IF(HLOOKUP(F$9,'Feuille1-Catégories'!$C$1:$G$3,3,FALSE)="OUI",OFFSET(F$3,MOD(QUOTIENT(ROW()-ROW($A$20),'Feuille1-Catégories'!$B$6/F$6),F$5),0),IF(MOD($A450-1-F$10,'Feuille1-Catégories'!$F$5+1)=0,F$3,""))),"")</f>
        <v/>
      </c>
      <c r="G450" s="29" t="str">
        <f ca="1">IF(AND($A450&lt;&gt;"",G$9&lt;&gt;""),IF(HLOOKUP(G$9,'Feuille1-Catégories'!$C$1:$G$2,2,FALSE)="OUI",G$3,IF(HLOOKUP(G$9,'Feuille1-Catégories'!$C$1:$G$3,3,FALSE)="OUI",OFFSET(G$3,MOD(QUOTIENT(ROW()-ROW($A$20),'Feuille1-Catégories'!$B$6/G$6),G$5),0),IF(MOD($A450-1-G$10,'Feuille1-Catégories'!$F$5+1)=0,G$3,""))),"")</f>
        <v/>
      </c>
      <c r="H450" s="29" t="str">
        <f ca="1">IF(AND($A450&lt;&gt;"",H$9&lt;&gt;""),IF(HLOOKUP(H$9,'Feuille1-Catégories'!$C$1:$G$2,2,FALSE)="OUI",H$3,IF(HLOOKUP(H$9,'Feuille1-Catégories'!$C$1:$G$3,3,FALSE)="OUI",OFFSET(H$3,MOD(QUOTIENT(ROW()-ROW($A$20),'Feuille1-Catégories'!$B$6/H$6),H$5),0),IF(MOD($A450-1-H$10,'Feuille1-Catégories'!$F$5+1)=0,H$3,""))),"")</f>
        <v/>
      </c>
      <c r="I450" s="29" t="str">
        <f ca="1">IF(AND($A450&lt;&gt;"",I$9&lt;&gt;""),IF(HLOOKUP(I$9,'Feuille1-Catégories'!$C$1:$G$2,2,FALSE)="OUI",I$3,IF(HLOOKUP(I$9,'Feuille1-Catégories'!$C$1:$G$3,3,FALSE)="OUI",OFFSET(I$3,MOD(QUOTIENT(ROW()-ROW($A$20),'Feuille1-Catégories'!$B$6/I$6),I$5),0),IF(MOD($A450-1-I$10,'Feuille1-Catégories'!$F$5+1)=0,I$3,""))),"")</f>
        <v/>
      </c>
      <c r="J450" s="29" t="str">
        <f ca="1">IF(AND($A450&lt;&gt;"",J$9&lt;&gt;""),IF(HLOOKUP(J$9,'Feuille1-Catégories'!$C$1:$G$2,2,FALSE)="OUI",J$3,IF(HLOOKUP(J$9,'Feuille1-Catégories'!$C$1:$G$3,3,FALSE)="OUI",OFFSET(J$3,MOD(QUOTIENT(ROW()-ROW($A$20),'Feuille1-Catégories'!$B$6/J$6),J$5),0),IF(MOD($A450-1-J$10,'Feuille1-Catégories'!$F$5+1)=0,J$3,""))),"")</f>
        <v/>
      </c>
      <c r="K450" s="29" t="str">
        <f ca="1">IF(AND($A450&lt;&gt;"",K$9&lt;&gt;""),IF(HLOOKUP(K$9,'Feuille1-Catégories'!$C$1:$G$2,2,FALSE)="OUI",K$3,IF(HLOOKUP(K$9,'Feuille1-Catégories'!$C$1:$G$3,3,FALSE)="OUI",OFFSET(K$3,MOD(QUOTIENT(ROW()-ROW($A$20),'Feuille1-Catégories'!$B$6/K$6),K$5),0),IF(MOD($A450-1-K$10,'Feuille1-Catégories'!$F$5+1)=0,K$3,""))),"")</f>
        <v/>
      </c>
      <c r="L450" s="29" t="str">
        <f ca="1">IF(AND($A450&lt;&gt;"",L$9&lt;&gt;""),IF(HLOOKUP(L$9,'Feuille1-Catégories'!$C$1:$G$2,2,FALSE)="OUI",L$3,IF(HLOOKUP(L$9,'Feuille1-Catégories'!$C$1:$G$3,3,FALSE)="OUI",OFFSET(L$3,MOD(QUOTIENT(ROW()-ROW($A$20),'Feuille1-Catégories'!$B$6/L$6),L$5),0),IF(MOD($A450-1-L$10,'Feuille1-Catégories'!$F$5+1)=0,L$3,""))),"")</f>
        <v/>
      </c>
      <c r="M450" s="29" t="str">
        <f ca="1">IF(AND($A450&lt;&gt;"",M$9&lt;&gt;""),IF(HLOOKUP(M$9,'Feuille1-Catégories'!$C$1:$G$2,2,FALSE)="OUI",M$3,IF(HLOOKUP(M$9,'Feuille1-Catégories'!$C$1:$G$3,3,FALSE)="OUI",OFFSET(M$3,MOD(QUOTIENT(ROW()-ROW($A$20),'Feuille1-Catégories'!$B$6/M$6),M$5),0),IF(MOD($A450-1-M$10,'Feuille1-Catégories'!$F$5+1)=0,M$3,""))),"")</f>
        <v/>
      </c>
      <c r="N450" s="29" t="str">
        <f ca="1">IF(AND($A450&lt;&gt;"",N$9&lt;&gt;""),IF(HLOOKUP(N$9,'Feuille1-Catégories'!$C$1:$G$2,2,FALSE)="OUI",N$3,IF(HLOOKUP(N$9,'Feuille1-Catégories'!$C$1:$G$3,3,FALSE)="OUI",OFFSET(N$3,MOD(QUOTIENT(ROW()-ROW($A$20),'Feuille1-Catégories'!$B$6/N$6),N$5),0),IF(MOD($A450-1-N$10,'Feuille1-Catégories'!$F$5+1)=0,N$3,""))),"")</f>
        <v/>
      </c>
      <c r="O450" s="29" t="str">
        <f ca="1">IF(AND($A450&lt;&gt;"",O$9&lt;&gt;""),IF(HLOOKUP(O$9,'Feuille1-Catégories'!$C$1:$G$2,2,FALSE)="OUI",O$3,IF(HLOOKUP(O$9,'Feuille1-Catégories'!$C$1:$G$3,3,FALSE)="OUI",OFFSET(O$3,MOD(QUOTIENT(ROW()-ROW($A$20),'Feuille1-Catégories'!$B$6/O$6),O$5),0),IF(MOD($A450-1-O$10,'Feuille1-Catégories'!$F$5+1)=0,O$3,""))),"")</f>
        <v/>
      </c>
      <c r="P450" s="29" t="str">
        <f ca="1">IF(AND($A450&lt;&gt;"",P$9&lt;&gt;""),IF(HLOOKUP(P$9,'Feuille1-Catégories'!$C$1:$G$2,2,FALSE)="OUI",P$3,IF(HLOOKUP(P$9,'Feuille1-Catégories'!$C$1:$G$3,3,FALSE)="OUI",OFFSET(P$3,MOD(QUOTIENT(ROW()-ROW($A$20),'Feuille1-Catégories'!$B$6/P$6),P$5),0),IF(MOD($A450-1-P$10,'Feuille1-Catégories'!$F$5+1)=0,P$3,""))),"")</f>
        <v/>
      </c>
      <c r="Q450" s="29" t="str">
        <f ca="1">IF(AND($A450&lt;&gt;"",Q$9&lt;&gt;""),IF(HLOOKUP(Q$9,'Feuille1-Catégories'!$C$1:$G$2,2,FALSE)="OUI",Q$3,IF(HLOOKUP(Q$9,'Feuille1-Catégories'!$C$1:$G$3,3,FALSE)="OUI",OFFSET(Q$3,MOD(QUOTIENT(ROW()-ROW($A$20),'Feuille1-Catégories'!$B$6/Q$6),Q$5),0),IF(MOD($A450-1-Q$10,'Feuille1-Catégories'!$F$5+1)=0,Q$3,""))),"")</f>
        <v/>
      </c>
      <c r="R450" s="29" t="str">
        <f ca="1">IF(AND($A450&lt;&gt;"",R$9&lt;&gt;""),IF(HLOOKUP(R$9,'Feuille1-Catégories'!$C$1:$G$2,2,FALSE)="OUI",R$3,IF(HLOOKUP(R$9,'Feuille1-Catégories'!$C$1:$G$3,3,FALSE)="OUI",OFFSET(R$3,MOD(QUOTIENT(ROW()-ROW($A$20),'Feuille1-Catégories'!$B$6/R$6),R$5),0),IF(MOD($A450-1-R$10,'Feuille1-Catégories'!$F$5+1)=0,R$3,""))),"")</f>
        <v/>
      </c>
      <c r="S450" s="29" t="str">
        <f ca="1">IF(AND($A450&lt;&gt;"",S$9&lt;&gt;""),IF(HLOOKUP(S$9,'Feuille1-Catégories'!$C$1:$G$2,2,FALSE)="OUI",S$3,IF(HLOOKUP(S$9,'Feuille1-Catégories'!$C$1:$G$3,3,FALSE)="OUI",OFFSET(S$3,MOD(QUOTIENT(ROW()-ROW($A$20),'Feuille1-Catégories'!$B$6/S$6),S$5),0),IF(MOD($A450-1-S$10,'Feuille1-Catégories'!$F$5+1)=0,S$3,""))),"")</f>
        <v/>
      </c>
      <c r="T450" s="29" t="str">
        <f ca="1">IF(AND($A450&lt;&gt;"",T$9&lt;&gt;""),IF(HLOOKUP(T$9,'Feuille1-Catégories'!$C$1:$G$2,2,FALSE)="OUI",T$3,IF(HLOOKUP(T$9,'Feuille1-Catégories'!$C$1:$G$3,3,FALSE)="OUI",OFFSET(T$3,MOD(QUOTIENT(ROW()-ROW($A$20),'Feuille1-Catégories'!$B$6/T$6),T$5),0),IF(MOD($A450-1-T$10,'Feuille1-Catégories'!$F$5+1)=0,T$3,""))),"")</f>
        <v/>
      </c>
      <c r="U450" s="29" t="str">
        <f ca="1">IF(AND($A450&lt;&gt;"",U$9&lt;&gt;""),IF(HLOOKUP(U$9,'Feuille1-Catégories'!$C$1:$G$2,2,FALSE)="OUI",U$3,IF(HLOOKUP(U$9,'Feuille1-Catégories'!$C$1:$G$3,3,FALSE)="OUI",OFFSET(U$3,MOD(QUOTIENT(ROW()-ROW($A$20),'Feuille1-Catégories'!$B$6/U$6),U$5),0),IF(MOD($A450-1-U$10,'Feuille1-Catégories'!$F$5+1)=0,U$3,""))),"")</f>
        <v/>
      </c>
      <c r="V450" s="29" t="str">
        <f ca="1">IF(AND($A450&lt;&gt;"",V$9&lt;&gt;""),IF(HLOOKUP(V$9,'Feuille1-Catégories'!$C$1:$G$2,2,FALSE)="OUI",V$3,IF(HLOOKUP(V$9,'Feuille1-Catégories'!$C$1:$G$3,3,FALSE)="OUI",OFFSET(V$3,MOD(QUOTIENT(ROW()-ROW($A$20),'Feuille1-Catégories'!$B$6/V$6),V$5),0),IF(MOD($A450-1-V$10,'Feuille1-Catégories'!$F$5+1)=0,V$3,""))),"")</f>
        <v/>
      </c>
      <c r="W450" s="29" t="str">
        <f ca="1">IF(AND($A450&lt;&gt;"",W$9&lt;&gt;""),IF(HLOOKUP(W$9,'Feuille1-Catégories'!$C$1:$G$2,2,FALSE)="OUI",W$3,IF(HLOOKUP(W$9,'Feuille1-Catégories'!$C$1:$G$3,3,FALSE)="OUI",OFFSET(W$3,MOD(QUOTIENT(ROW()-ROW($A$20),'Feuille1-Catégories'!$B$6/W$6),W$5),0),IF(MOD($A450-1-W$10,'Feuille1-Catégories'!$F$5+1)=0,W$3,""))),"")</f>
        <v/>
      </c>
      <c r="X450" s="29" t="str">
        <f ca="1">IF(AND($A450&lt;&gt;"",X$9&lt;&gt;""),IF(HLOOKUP(X$9,'Feuille1-Catégories'!$C$1:$G$2,2,FALSE)="OUI",X$3,IF(HLOOKUP(X$9,'Feuille1-Catégories'!$C$1:$G$3,3,FALSE)="OUI",OFFSET(X$3,MOD(QUOTIENT(ROW()-ROW($A$20),'Feuille1-Catégories'!$B$6/X$6),X$5),0),IF(MOD($A450-1-X$10,'Feuille1-Catégories'!$F$5+1)=0,X$3,""))),"")</f>
        <v/>
      </c>
      <c r="Y450" s="29" t="str">
        <f ca="1">IF(AND($A450&lt;&gt;"",Y$9&lt;&gt;""),IF(HLOOKUP(Y$9,'Feuille1-Catégories'!$C$1:$G$2,2,FALSE)="OUI",Y$3,IF(HLOOKUP(Y$9,'Feuille1-Catégories'!$C$1:$G$3,3,FALSE)="OUI",OFFSET(Y$3,MOD(QUOTIENT(ROW()-ROW($A$20),'Feuille1-Catégories'!$B$6/Y$6),Y$5),0),IF(MOD($A450-1-Y$10,'Feuille1-Catégories'!$F$5+1)=0,Y$3,""))),"")</f>
        <v/>
      </c>
      <c r="Z450" s="29" t="str">
        <f ca="1">IF(AND($A450&lt;&gt;"",Z$9&lt;&gt;""),IF(HLOOKUP(Z$9,'Feuille1-Catégories'!$C$1:$G$2,2,FALSE)="OUI",Z$3,IF(HLOOKUP(Z$9,'Feuille1-Catégories'!$C$1:$G$3,3,FALSE)="OUI",OFFSET(Z$3,MOD(QUOTIENT(ROW()-ROW($A$20),'Feuille1-Catégories'!$B$6/Z$6),Z$5),0),IF(MOD($A450-1-Z$10,'Feuille1-Catégories'!$F$5+1)=0,Z$3,""))),"")</f>
        <v/>
      </c>
    </row>
    <row r="451" spans="1:26" ht="17" x14ac:dyDescent="0.2">
      <c r="A451" s="21" t="str">
        <f>IF('Feuille2-Prix de vente'!A451&lt;&gt;"",'Feuille2-Prix de vente'!A451,"")</f>
        <v/>
      </c>
      <c r="B451" s="33" t="str">
        <f>IF('Feuille2-Prix de vente'!B451&lt;&gt;"",'Feuille2-Prix de vente'!B451,"")</f>
        <v/>
      </c>
      <c r="C451" s="10" t="str">
        <f>IF('Feuille2-Prix de vente'!C451&lt;&gt;"",'Feuille2-Prix de vente'!C451,"")</f>
        <v/>
      </c>
      <c r="D451" s="10" t="str">
        <f t="shared" si="6"/>
        <v/>
      </c>
      <c r="E451" s="10" t="str">
        <f>IF('Feuille2-Prix de vente'!E451&lt;&gt;"",'Feuille2-Prix de vente'!E451,"")</f>
        <v/>
      </c>
      <c r="F451" s="29" t="str">
        <f ca="1">IF(AND($A451&lt;&gt;"",F$9&lt;&gt;""),IF(HLOOKUP(F$9,'Feuille1-Catégories'!$C$1:$G$2,2,FALSE)="OUI",F$3,IF(HLOOKUP(F$9,'Feuille1-Catégories'!$C$1:$G$3,3,FALSE)="OUI",OFFSET(F$3,MOD(QUOTIENT(ROW()-ROW($A$20),'Feuille1-Catégories'!$B$6/F$6),F$5),0),IF(MOD($A451-1-F$10,'Feuille1-Catégories'!$F$5+1)=0,F$3,""))),"")</f>
        <v/>
      </c>
      <c r="G451" s="29" t="str">
        <f ca="1">IF(AND($A451&lt;&gt;"",G$9&lt;&gt;""),IF(HLOOKUP(G$9,'Feuille1-Catégories'!$C$1:$G$2,2,FALSE)="OUI",G$3,IF(HLOOKUP(G$9,'Feuille1-Catégories'!$C$1:$G$3,3,FALSE)="OUI",OFFSET(G$3,MOD(QUOTIENT(ROW()-ROW($A$20),'Feuille1-Catégories'!$B$6/G$6),G$5),0),IF(MOD($A451-1-G$10,'Feuille1-Catégories'!$F$5+1)=0,G$3,""))),"")</f>
        <v/>
      </c>
      <c r="H451" s="29" t="str">
        <f ca="1">IF(AND($A451&lt;&gt;"",H$9&lt;&gt;""),IF(HLOOKUP(H$9,'Feuille1-Catégories'!$C$1:$G$2,2,FALSE)="OUI",H$3,IF(HLOOKUP(H$9,'Feuille1-Catégories'!$C$1:$G$3,3,FALSE)="OUI",OFFSET(H$3,MOD(QUOTIENT(ROW()-ROW($A$20),'Feuille1-Catégories'!$B$6/H$6),H$5),0),IF(MOD($A451-1-H$10,'Feuille1-Catégories'!$F$5+1)=0,H$3,""))),"")</f>
        <v/>
      </c>
      <c r="I451" s="29" t="str">
        <f ca="1">IF(AND($A451&lt;&gt;"",I$9&lt;&gt;""),IF(HLOOKUP(I$9,'Feuille1-Catégories'!$C$1:$G$2,2,FALSE)="OUI",I$3,IF(HLOOKUP(I$9,'Feuille1-Catégories'!$C$1:$G$3,3,FALSE)="OUI",OFFSET(I$3,MOD(QUOTIENT(ROW()-ROW($A$20),'Feuille1-Catégories'!$B$6/I$6),I$5),0),IF(MOD($A451-1-I$10,'Feuille1-Catégories'!$F$5+1)=0,I$3,""))),"")</f>
        <v/>
      </c>
      <c r="J451" s="29" t="str">
        <f ca="1">IF(AND($A451&lt;&gt;"",J$9&lt;&gt;""),IF(HLOOKUP(J$9,'Feuille1-Catégories'!$C$1:$G$2,2,FALSE)="OUI",J$3,IF(HLOOKUP(J$9,'Feuille1-Catégories'!$C$1:$G$3,3,FALSE)="OUI",OFFSET(J$3,MOD(QUOTIENT(ROW()-ROW($A$20),'Feuille1-Catégories'!$B$6/J$6),J$5),0),IF(MOD($A451-1-J$10,'Feuille1-Catégories'!$F$5+1)=0,J$3,""))),"")</f>
        <v/>
      </c>
      <c r="K451" s="29" t="str">
        <f ca="1">IF(AND($A451&lt;&gt;"",K$9&lt;&gt;""),IF(HLOOKUP(K$9,'Feuille1-Catégories'!$C$1:$G$2,2,FALSE)="OUI",K$3,IF(HLOOKUP(K$9,'Feuille1-Catégories'!$C$1:$G$3,3,FALSE)="OUI",OFFSET(K$3,MOD(QUOTIENT(ROW()-ROW($A$20),'Feuille1-Catégories'!$B$6/K$6),K$5),0),IF(MOD($A451-1-K$10,'Feuille1-Catégories'!$F$5+1)=0,K$3,""))),"")</f>
        <v/>
      </c>
      <c r="L451" s="29" t="str">
        <f ca="1">IF(AND($A451&lt;&gt;"",L$9&lt;&gt;""),IF(HLOOKUP(L$9,'Feuille1-Catégories'!$C$1:$G$2,2,FALSE)="OUI",L$3,IF(HLOOKUP(L$9,'Feuille1-Catégories'!$C$1:$G$3,3,FALSE)="OUI",OFFSET(L$3,MOD(QUOTIENT(ROW()-ROW($A$20),'Feuille1-Catégories'!$B$6/L$6),L$5),0),IF(MOD($A451-1-L$10,'Feuille1-Catégories'!$F$5+1)=0,L$3,""))),"")</f>
        <v/>
      </c>
      <c r="M451" s="29" t="str">
        <f ca="1">IF(AND($A451&lt;&gt;"",M$9&lt;&gt;""),IF(HLOOKUP(M$9,'Feuille1-Catégories'!$C$1:$G$2,2,FALSE)="OUI",M$3,IF(HLOOKUP(M$9,'Feuille1-Catégories'!$C$1:$G$3,3,FALSE)="OUI",OFFSET(M$3,MOD(QUOTIENT(ROW()-ROW($A$20),'Feuille1-Catégories'!$B$6/M$6),M$5),0),IF(MOD($A451-1-M$10,'Feuille1-Catégories'!$F$5+1)=0,M$3,""))),"")</f>
        <v/>
      </c>
      <c r="N451" s="29" t="str">
        <f ca="1">IF(AND($A451&lt;&gt;"",N$9&lt;&gt;""),IF(HLOOKUP(N$9,'Feuille1-Catégories'!$C$1:$G$2,2,FALSE)="OUI",N$3,IF(HLOOKUP(N$9,'Feuille1-Catégories'!$C$1:$G$3,3,FALSE)="OUI",OFFSET(N$3,MOD(QUOTIENT(ROW()-ROW($A$20),'Feuille1-Catégories'!$B$6/N$6),N$5),0),IF(MOD($A451-1-N$10,'Feuille1-Catégories'!$F$5+1)=0,N$3,""))),"")</f>
        <v/>
      </c>
      <c r="O451" s="29" t="str">
        <f ca="1">IF(AND($A451&lt;&gt;"",O$9&lt;&gt;""),IF(HLOOKUP(O$9,'Feuille1-Catégories'!$C$1:$G$2,2,FALSE)="OUI",O$3,IF(HLOOKUP(O$9,'Feuille1-Catégories'!$C$1:$G$3,3,FALSE)="OUI",OFFSET(O$3,MOD(QUOTIENT(ROW()-ROW($A$20),'Feuille1-Catégories'!$B$6/O$6),O$5),0),IF(MOD($A451-1-O$10,'Feuille1-Catégories'!$F$5+1)=0,O$3,""))),"")</f>
        <v/>
      </c>
      <c r="P451" s="29" t="str">
        <f ca="1">IF(AND($A451&lt;&gt;"",P$9&lt;&gt;""),IF(HLOOKUP(P$9,'Feuille1-Catégories'!$C$1:$G$2,2,FALSE)="OUI",P$3,IF(HLOOKUP(P$9,'Feuille1-Catégories'!$C$1:$G$3,3,FALSE)="OUI",OFFSET(P$3,MOD(QUOTIENT(ROW()-ROW($A$20),'Feuille1-Catégories'!$B$6/P$6),P$5),0),IF(MOD($A451-1-P$10,'Feuille1-Catégories'!$F$5+1)=0,P$3,""))),"")</f>
        <v/>
      </c>
      <c r="Q451" s="29" t="str">
        <f ca="1">IF(AND($A451&lt;&gt;"",Q$9&lt;&gt;""),IF(HLOOKUP(Q$9,'Feuille1-Catégories'!$C$1:$G$2,2,FALSE)="OUI",Q$3,IF(HLOOKUP(Q$9,'Feuille1-Catégories'!$C$1:$G$3,3,FALSE)="OUI",OFFSET(Q$3,MOD(QUOTIENT(ROW()-ROW($A$20),'Feuille1-Catégories'!$B$6/Q$6),Q$5),0),IF(MOD($A451-1-Q$10,'Feuille1-Catégories'!$F$5+1)=0,Q$3,""))),"")</f>
        <v/>
      </c>
      <c r="R451" s="29" t="str">
        <f ca="1">IF(AND($A451&lt;&gt;"",R$9&lt;&gt;""),IF(HLOOKUP(R$9,'Feuille1-Catégories'!$C$1:$G$2,2,FALSE)="OUI",R$3,IF(HLOOKUP(R$9,'Feuille1-Catégories'!$C$1:$G$3,3,FALSE)="OUI",OFFSET(R$3,MOD(QUOTIENT(ROW()-ROW($A$20),'Feuille1-Catégories'!$B$6/R$6),R$5),0),IF(MOD($A451-1-R$10,'Feuille1-Catégories'!$F$5+1)=0,R$3,""))),"")</f>
        <v/>
      </c>
      <c r="S451" s="29" t="str">
        <f ca="1">IF(AND($A451&lt;&gt;"",S$9&lt;&gt;""),IF(HLOOKUP(S$9,'Feuille1-Catégories'!$C$1:$G$2,2,FALSE)="OUI",S$3,IF(HLOOKUP(S$9,'Feuille1-Catégories'!$C$1:$G$3,3,FALSE)="OUI",OFFSET(S$3,MOD(QUOTIENT(ROW()-ROW($A$20),'Feuille1-Catégories'!$B$6/S$6),S$5),0),IF(MOD($A451-1-S$10,'Feuille1-Catégories'!$F$5+1)=0,S$3,""))),"")</f>
        <v/>
      </c>
      <c r="T451" s="29" t="str">
        <f ca="1">IF(AND($A451&lt;&gt;"",T$9&lt;&gt;""),IF(HLOOKUP(T$9,'Feuille1-Catégories'!$C$1:$G$2,2,FALSE)="OUI",T$3,IF(HLOOKUP(T$9,'Feuille1-Catégories'!$C$1:$G$3,3,FALSE)="OUI",OFFSET(T$3,MOD(QUOTIENT(ROW()-ROW($A$20),'Feuille1-Catégories'!$B$6/T$6),T$5),0),IF(MOD($A451-1-T$10,'Feuille1-Catégories'!$F$5+1)=0,T$3,""))),"")</f>
        <v/>
      </c>
      <c r="U451" s="29" t="str">
        <f ca="1">IF(AND($A451&lt;&gt;"",U$9&lt;&gt;""),IF(HLOOKUP(U$9,'Feuille1-Catégories'!$C$1:$G$2,2,FALSE)="OUI",U$3,IF(HLOOKUP(U$9,'Feuille1-Catégories'!$C$1:$G$3,3,FALSE)="OUI",OFFSET(U$3,MOD(QUOTIENT(ROW()-ROW($A$20),'Feuille1-Catégories'!$B$6/U$6),U$5),0),IF(MOD($A451-1-U$10,'Feuille1-Catégories'!$F$5+1)=0,U$3,""))),"")</f>
        <v/>
      </c>
      <c r="V451" s="29" t="str">
        <f ca="1">IF(AND($A451&lt;&gt;"",V$9&lt;&gt;""),IF(HLOOKUP(V$9,'Feuille1-Catégories'!$C$1:$G$2,2,FALSE)="OUI",V$3,IF(HLOOKUP(V$9,'Feuille1-Catégories'!$C$1:$G$3,3,FALSE)="OUI",OFFSET(V$3,MOD(QUOTIENT(ROW()-ROW($A$20),'Feuille1-Catégories'!$B$6/V$6),V$5),0),IF(MOD($A451-1-V$10,'Feuille1-Catégories'!$F$5+1)=0,V$3,""))),"")</f>
        <v/>
      </c>
      <c r="W451" s="29" t="str">
        <f ca="1">IF(AND($A451&lt;&gt;"",W$9&lt;&gt;""),IF(HLOOKUP(W$9,'Feuille1-Catégories'!$C$1:$G$2,2,FALSE)="OUI",W$3,IF(HLOOKUP(W$9,'Feuille1-Catégories'!$C$1:$G$3,3,FALSE)="OUI",OFFSET(W$3,MOD(QUOTIENT(ROW()-ROW($A$20),'Feuille1-Catégories'!$B$6/W$6),W$5),0),IF(MOD($A451-1-W$10,'Feuille1-Catégories'!$F$5+1)=0,W$3,""))),"")</f>
        <v/>
      </c>
      <c r="X451" s="29" t="str">
        <f ca="1">IF(AND($A451&lt;&gt;"",X$9&lt;&gt;""),IF(HLOOKUP(X$9,'Feuille1-Catégories'!$C$1:$G$2,2,FALSE)="OUI",X$3,IF(HLOOKUP(X$9,'Feuille1-Catégories'!$C$1:$G$3,3,FALSE)="OUI",OFFSET(X$3,MOD(QUOTIENT(ROW()-ROW($A$20),'Feuille1-Catégories'!$B$6/X$6),X$5),0),IF(MOD($A451-1-X$10,'Feuille1-Catégories'!$F$5+1)=0,X$3,""))),"")</f>
        <v/>
      </c>
      <c r="Y451" s="29" t="str">
        <f ca="1">IF(AND($A451&lt;&gt;"",Y$9&lt;&gt;""),IF(HLOOKUP(Y$9,'Feuille1-Catégories'!$C$1:$G$2,2,FALSE)="OUI",Y$3,IF(HLOOKUP(Y$9,'Feuille1-Catégories'!$C$1:$G$3,3,FALSE)="OUI",OFFSET(Y$3,MOD(QUOTIENT(ROW()-ROW($A$20),'Feuille1-Catégories'!$B$6/Y$6),Y$5),0),IF(MOD($A451-1-Y$10,'Feuille1-Catégories'!$F$5+1)=0,Y$3,""))),"")</f>
        <v/>
      </c>
      <c r="Z451" s="29" t="str">
        <f ca="1">IF(AND($A451&lt;&gt;"",Z$9&lt;&gt;""),IF(HLOOKUP(Z$9,'Feuille1-Catégories'!$C$1:$G$2,2,FALSE)="OUI",Z$3,IF(HLOOKUP(Z$9,'Feuille1-Catégories'!$C$1:$G$3,3,FALSE)="OUI",OFFSET(Z$3,MOD(QUOTIENT(ROW()-ROW($A$20),'Feuille1-Catégories'!$B$6/Z$6),Z$5),0),IF(MOD($A451-1-Z$10,'Feuille1-Catégories'!$F$5+1)=0,Z$3,""))),"")</f>
        <v/>
      </c>
    </row>
    <row r="452" spans="1:26" ht="17" x14ac:dyDescent="0.2">
      <c r="A452" s="21" t="str">
        <f>IF('Feuille2-Prix de vente'!A452&lt;&gt;"",'Feuille2-Prix de vente'!A452,"")</f>
        <v/>
      </c>
      <c r="B452" s="33" t="str">
        <f>IF('Feuille2-Prix de vente'!B452&lt;&gt;"",'Feuille2-Prix de vente'!B452,"")</f>
        <v/>
      </c>
      <c r="C452" s="10" t="str">
        <f>IF('Feuille2-Prix de vente'!C452&lt;&gt;"",'Feuille2-Prix de vente'!C452,"")</f>
        <v/>
      </c>
      <c r="D452" s="10" t="str">
        <f t="shared" si="6"/>
        <v/>
      </c>
      <c r="E452" s="10" t="str">
        <f>IF('Feuille2-Prix de vente'!E452&lt;&gt;"",'Feuille2-Prix de vente'!E452,"")</f>
        <v/>
      </c>
      <c r="F452" s="29" t="str">
        <f ca="1">IF(AND($A452&lt;&gt;"",F$9&lt;&gt;""),IF(HLOOKUP(F$9,'Feuille1-Catégories'!$C$1:$G$2,2,FALSE)="OUI",F$3,IF(HLOOKUP(F$9,'Feuille1-Catégories'!$C$1:$G$3,3,FALSE)="OUI",OFFSET(F$3,MOD(QUOTIENT(ROW()-ROW($A$20),'Feuille1-Catégories'!$B$6/F$6),F$5),0),IF(MOD($A452-1-F$10,'Feuille1-Catégories'!$F$5+1)=0,F$3,""))),"")</f>
        <v/>
      </c>
      <c r="G452" s="29" t="str">
        <f ca="1">IF(AND($A452&lt;&gt;"",G$9&lt;&gt;""),IF(HLOOKUP(G$9,'Feuille1-Catégories'!$C$1:$G$2,2,FALSE)="OUI",G$3,IF(HLOOKUP(G$9,'Feuille1-Catégories'!$C$1:$G$3,3,FALSE)="OUI",OFFSET(G$3,MOD(QUOTIENT(ROW()-ROW($A$20),'Feuille1-Catégories'!$B$6/G$6),G$5),0),IF(MOD($A452-1-G$10,'Feuille1-Catégories'!$F$5+1)=0,G$3,""))),"")</f>
        <v/>
      </c>
      <c r="H452" s="29" t="str">
        <f ca="1">IF(AND($A452&lt;&gt;"",H$9&lt;&gt;""),IF(HLOOKUP(H$9,'Feuille1-Catégories'!$C$1:$G$2,2,FALSE)="OUI",H$3,IF(HLOOKUP(H$9,'Feuille1-Catégories'!$C$1:$G$3,3,FALSE)="OUI",OFFSET(H$3,MOD(QUOTIENT(ROW()-ROW($A$20),'Feuille1-Catégories'!$B$6/H$6),H$5),0),IF(MOD($A452-1-H$10,'Feuille1-Catégories'!$F$5+1)=0,H$3,""))),"")</f>
        <v/>
      </c>
      <c r="I452" s="29" t="str">
        <f ca="1">IF(AND($A452&lt;&gt;"",I$9&lt;&gt;""),IF(HLOOKUP(I$9,'Feuille1-Catégories'!$C$1:$G$2,2,FALSE)="OUI",I$3,IF(HLOOKUP(I$9,'Feuille1-Catégories'!$C$1:$G$3,3,FALSE)="OUI",OFFSET(I$3,MOD(QUOTIENT(ROW()-ROW($A$20),'Feuille1-Catégories'!$B$6/I$6),I$5),0),IF(MOD($A452-1-I$10,'Feuille1-Catégories'!$F$5+1)=0,I$3,""))),"")</f>
        <v/>
      </c>
      <c r="J452" s="29" t="str">
        <f ca="1">IF(AND($A452&lt;&gt;"",J$9&lt;&gt;""),IF(HLOOKUP(J$9,'Feuille1-Catégories'!$C$1:$G$2,2,FALSE)="OUI",J$3,IF(HLOOKUP(J$9,'Feuille1-Catégories'!$C$1:$G$3,3,FALSE)="OUI",OFFSET(J$3,MOD(QUOTIENT(ROW()-ROW($A$20),'Feuille1-Catégories'!$B$6/J$6),J$5),0),IF(MOD($A452-1-J$10,'Feuille1-Catégories'!$F$5+1)=0,J$3,""))),"")</f>
        <v/>
      </c>
      <c r="K452" s="29" t="str">
        <f ca="1">IF(AND($A452&lt;&gt;"",K$9&lt;&gt;""),IF(HLOOKUP(K$9,'Feuille1-Catégories'!$C$1:$G$2,2,FALSE)="OUI",K$3,IF(HLOOKUP(K$9,'Feuille1-Catégories'!$C$1:$G$3,3,FALSE)="OUI",OFFSET(K$3,MOD(QUOTIENT(ROW()-ROW($A$20),'Feuille1-Catégories'!$B$6/K$6),K$5),0),IF(MOD($A452-1-K$10,'Feuille1-Catégories'!$F$5+1)=0,K$3,""))),"")</f>
        <v/>
      </c>
      <c r="L452" s="29" t="str">
        <f ca="1">IF(AND($A452&lt;&gt;"",L$9&lt;&gt;""),IF(HLOOKUP(L$9,'Feuille1-Catégories'!$C$1:$G$2,2,FALSE)="OUI",L$3,IF(HLOOKUP(L$9,'Feuille1-Catégories'!$C$1:$G$3,3,FALSE)="OUI",OFFSET(L$3,MOD(QUOTIENT(ROW()-ROW($A$20),'Feuille1-Catégories'!$B$6/L$6),L$5),0),IF(MOD($A452-1-L$10,'Feuille1-Catégories'!$F$5+1)=0,L$3,""))),"")</f>
        <v/>
      </c>
      <c r="M452" s="29" t="str">
        <f ca="1">IF(AND($A452&lt;&gt;"",M$9&lt;&gt;""),IF(HLOOKUP(M$9,'Feuille1-Catégories'!$C$1:$G$2,2,FALSE)="OUI",M$3,IF(HLOOKUP(M$9,'Feuille1-Catégories'!$C$1:$G$3,3,FALSE)="OUI",OFFSET(M$3,MOD(QUOTIENT(ROW()-ROW($A$20),'Feuille1-Catégories'!$B$6/M$6),M$5),0),IF(MOD($A452-1-M$10,'Feuille1-Catégories'!$F$5+1)=0,M$3,""))),"")</f>
        <v/>
      </c>
      <c r="N452" s="29" t="str">
        <f ca="1">IF(AND($A452&lt;&gt;"",N$9&lt;&gt;""),IF(HLOOKUP(N$9,'Feuille1-Catégories'!$C$1:$G$2,2,FALSE)="OUI",N$3,IF(HLOOKUP(N$9,'Feuille1-Catégories'!$C$1:$G$3,3,FALSE)="OUI",OFFSET(N$3,MOD(QUOTIENT(ROW()-ROW($A$20),'Feuille1-Catégories'!$B$6/N$6),N$5),0),IF(MOD($A452-1-N$10,'Feuille1-Catégories'!$F$5+1)=0,N$3,""))),"")</f>
        <v/>
      </c>
      <c r="O452" s="29" t="str">
        <f ca="1">IF(AND($A452&lt;&gt;"",O$9&lt;&gt;""),IF(HLOOKUP(O$9,'Feuille1-Catégories'!$C$1:$G$2,2,FALSE)="OUI",O$3,IF(HLOOKUP(O$9,'Feuille1-Catégories'!$C$1:$G$3,3,FALSE)="OUI",OFFSET(O$3,MOD(QUOTIENT(ROW()-ROW($A$20),'Feuille1-Catégories'!$B$6/O$6),O$5),0),IF(MOD($A452-1-O$10,'Feuille1-Catégories'!$F$5+1)=0,O$3,""))),"")</f>
        <v/>
      </c>
      <c r="P452" s="29" t="str">
        <f ca="1">IF(AND($A452&lt;&gt;"",P$9&lt;&gt;""),IF(HLOOKUP(P$9,'Feuille1-Catégories'!$C$1:$G$2,2,FALSE)="OUI",P$3,IF(HLOOKUP(P$9,'Feuille1-Catégories'!$C$1:$G$3,3,FALSE)="OUI",OFFSET(P$3,MOD(QUOTIENT(ROW()-ROW($A$20),'Feuille1-Catégories'!$B$6/P$6),P$5),0),IF(MOD($A452-1-P$10,'Feuille1-Catégories'!$F$5+1)=0,P$3,""))),"")</f>
        <v/>
      </c>
      <c r="Q452" s="29" t="str">
        <f ca="1">IF(AND($A452&lt;&gt;"",Q$9&lt;&gt;""),IF(HLOOKUP(Q$9,'Feuille1-Catégories'!$C$1:$G$2,2,FALSE)="OUI",Q$3,IF(HLOOKUP(Q$9,'Feuille1-Catégories'!$C$1:$G$3,3,FALSE)="OUI",OFFSET(Q$3,MOD(QUOTIENT(ROW()-ROW($A$20),'Feuille1-Catégories'!$B$6/Q$6),Q$5),0),IF(MOD($A452-1-Q$10,'Feuille1-Catégories'!$F$5+1)=0,Q$3,""))),"")</f>
        <v/>
      </c>
      <c r="R452" s="29" t="str">
        <f ca="1">IF(AND($A452&lt;&gt;"",R$9&lt;&gt;""),IF(HLOOKUP(R$9,'Feuille1-Catégories'!$C$1:$G$2,2,FALSE)="OUI",R$3,IF(HLOOKUP(R$9,'Feuille1-Catégories'!$C$1:$G$3,3,FALSE)="OUI",OFFSET(R$3,MOD(QUOTIENT(ROW()-ROW($A$20),'Feuille1-Catégories'!$B$6/R$6),R$5),0),IF(MOD($A452-1-R$10,'Feuille1-Catégories'!$F$5+1)=0,R$3,""))),"")</f>
        <v/>
      </c>
      <c r="S452" s="29" t="str">
        <f ca="1">IF(AND($A452&lt;&gt;"",S$9&lt;&gt;""),IF(HLOOKUP(S$9,'Feuille1-Catégories'!$C$1:$G$2,2,FALSE)="OUI",S$3,IF(HLOOKUP(S$9,'Feuille1-Catégories'!$C$1:$G$3,3,FALSE)="OUI",OFFSET(S$3,MOD(QUOTIENT(ROW()-ROW($A$20),'Feuille1-Catégories'!$B$6/S$6),S$5),0),IF(MOD($A452-1-S$10,'Feuille1-Catégories'!$F$5+1)=0,S$3,""))),"")</f>
        <v/>
      </c>
      <c r="T452" s="29" t="str">
        <f ca="1">IF(AND($A452&lt;&gt;"",T$9&lt;&gt;""),IF(HLOOKUP(T$9,'Feuille1-Catégories'!$C$1:$G$2,2,FALSE)="OUI",T$3,IF(HLOOKUP(T$9,'Feuille1-Catégories'!$C$1:$G$3,3,FALSE)="OUI",OFFSET(T$3,MOD(QUOTIENT(ROW()-ROW($A$20),'Feuille1-Catégories'!$B$6/T$6),T$5),0),IF(MOD($A452-1-T$10,'Feuille1-Catégories'!$F$5+1)=0,T$3,""))),"")</f>
        <v/>
      </c>
      <c r="U452" s="29" t="str">
        <f ca="1">IF(AND($A452&lt;&gt;"",U$9&lt;&gt;""),IF(HLOOKUP(U$9,'Feuille1-Catégories'!$C$1:$G$2,2,FALSE)="OUI",U$3,IF(HLOOKUP(U$9,'Feuille1-Catégories'!$C$1:$G$3,3,FALSE)="OUI",OFFSET(U$3,MOD(QUOTIENT(ROW()-ROW($A$20),'Feuille1-Catégories'!$B$6/U$6),U$5),0),IF(MOD($A452-1-U$10,'Feuille1-Catégories'!$F$5+1)=0,U$3,""))),"")</f>
        <v/>
      </c>
      <c r="V452" s="29" t="str">
        <f ca="1">IF(AND($A452&lt;&gt;"",V$9&lt;&gt;""),IF(HLOOKUP(V$9,'Feuille1-Catégories'!$C$1:$G$2,2,FALSE)="OUI",V$3,IF(HLOOKUP(V$9,'Feuille1-Catégories'!$C$1:$G$3,3,FALSE)="OUI",OFFSET(V$3,MOD(QUOTIENT(ROW()-ROW($A$20),'Feuille1-Catégories'!$B$6/V$6),V$5),0),IF(MOD($A452-1-V$10,'Feuille1-Catégories'!$F$5+1)=0,V$3,""))),"")</f>
        <v/>
      </c>
      <c r="W452" s="29" t="str">
        <f ca="1">IF(AND($A452&lt;&gt;"",W$9&lt;&gt;""),IF(HLOOKUP(W$9,'Feuille1-Catégories'!$C$1:$G$2,2,FALSE)="OUI",W$3,IF(HLOOKUP(W$9,'Feuille1-Catégories'!$C$1:$G$3,3,FALSE)="OUI",OFFSET(W$3,MOD(QUOTIENT(ROW()-ROW($A$20),'Feuille1-Catégories'!$B$6/W$6),W$5),0),IF(MOD($A452-1-W$10,'Feuille1-Catégories'!$F$5+1)=0,W$3,""))),"")</f>
        <v/>
      </c>
      <c r="X452" s="29" t="str">
        <f ca="1">IF(AND($A452&lt;&gt;"",X$9&lt;&gt;""),IF(HLOOKUP(X$9,'Feuille1-Catégories'!$C$1:$G$2,2,FALSE)="OUI",X$3,IF(HLOOKUP(X$9,'Feuille1-Catégories'!$C$1:$G$3,3,FALSE)="OUI",OFFSET(X$3,MOD(QUOTIENT(ROW()-ROW($A$20),'Feuille1-Catégories'!$B$6/X$6),X$5),0),IF(MOD($A452-1-X$10,'Feuille1-Catégories'!$F$5+1)=0,X$3,""))),"")</f>
        <v/>
      </c>
      <c r="Y452" s="29" t="str">
        <f ca="1">IF(AND($A452&lt;&gt;"",Y$9&lt;&gt;""),IF(HLOOKUP(Y$9,'Feuille1-Catégories'!$C$1:$G$2,2,FALSE)="OUI",Y$3,IF(HLOOKUP(Y$9,'Feuille1-Catégories'!$C$1:$G$3,3,FALSE)="OUI",OFFSET(Y$3,MOD(QUOTIENT(ROW()-ROW($A$20),'Feuille1-Catégories'!$B$6/Y$6),Y$5),0),IF(MOD($A452-1-Y$10,'Feuille1-Catégories'!$F$5+1)=0,Y$3,""))),"")</f>
        <v/>
      </c>
      <c r="Z452" s="29" t="str">
        <f ca="1">IF(AND($A452&lt;&gt;"",Z$9&lt;&gt;""),IF(HLOOKUP(Z$9,'Feuille1-Catégories'!$C$1:$G$2,2,FALSE)="OUI",Z$3,IF(HLOOKUP(Z$9,'Feuille1-Catégories'!$C$1:$G$3,3,FALSE)="OUI",OFFSET(Z$3,MOD(QUOTIENT(ROW()-ROW($A$20),'Feuille1-Catégories'!$B$6/Z$6),Z$5),0),IF(MOD($A452-1-Z$10,'Feuille1-Catégories'!$F$5+1)=0,Z$3,""))),"")</f>
        <v/>
      </c>
    </row>
    <row r="453" spans="1:26" ht="17" x14ac:dyDescent="0.2">
      <c r="A453" s="21" t="str">
        <f>IF('Feuille2-Prix de vente'!A453&lt;&gt;"",'Feuille2-Prix de vente'!A453,"")</f>
        <v/>
      </c>
      <c r="B453" s="33" t="str">
        <f>IF('Feuille2-Prix de vente'!B453&lt;&gt;"",'Feuille2-Prix de vente'!B453,"")</f>
        <v/>
      </c>
      <c r="C453" s="10" t="str">
        <f>IF('Feuille2-Prix de vente'!C453&lt;&gt;"",'Feuille2-Prix de vente'!C453,"")</f>
        <v/>
      </c>
      <c r="D453" s="10" t="str">
        <f t="shared" si="6"/>
        <v/>
      </c>
      <c r="E453" s="10" t="str">
        <f>IF('Feuille2-Prix de vente'!E453&lt;&gt;"",'Feuille2-Prix de vente'!E453,"")</f>
        <v/>
      </c>
      <c r="F453" s="29" t="str">
        <f ca="1">IF(AND($A453&lt;&gt;"",F$9&lt;&gt;""),IF(HLOOKUP(F$9,'Feuille1-Catégories'!$C$1:$G$2,2,FALSE)="OUI",F$3,IF(HLOOKUP(F$9,'Feuille1-Catégories'!$C$1:$G$3,3,FALSE)="OUI",OFFSET(F$3,MOD(QUOTIENT(ROW()-ROW($A$20),'Feuille1-Catégories'!$B$6/F$6),F$5),0),IF(MOD($A453-1-F$10,'Feuille1-Catégories'!$F$5+1)=0,F$3,""))),"")</f>
        <v/>
      </c>
      <c r="G453" s="29" t="str">
        <f ca="1">IF(AND($A453&lt;&gt;"",G$9&lt;&gt;""),IF(HLOOKUP(G$9,'Feuille1-Catégories'!$C$1:$G$2,2,FALSE)="OUI",G$3,IF(HLOOKUP(G$9,'Feuille1-Catégories'!$C$1:$G$3,3,FALSE)="OUI",OFFSET(G$3,MOD(QUOTIENT(ROW()-ROW($A$20),'Feuille1-Catégories'!$B$6/G$6),G$5),0),IF(MOD($A453-1-G$10,'Feuille1-Catégories'!$F$5+1)=0,G$3,""))),"")</f>
        <v/>
      </c>
      <c r="H453" s="29" t="str">
        <f ca="1">IF(AND($A453&lt;&gt;"",H$9&lt;&gt;""),IF(HLOOKUP(H$9,'Feuille1-Catégories'!$C$1:$G$2,2,FALSE)="OUI",H$3,IF(HLOOKUP(H$9,'Feuille1-Catégories'!$C$1:$G$3,3,FALSE)="OUI",OFFSET(H$3,MOD(QUOTIENT(ROW()-ROW($A$20),'Feuille1-Catégories'!$B$6/H$6),H$5),0),IF(MOD($A453-1-H$10,'Feuille1-Catégories'!$F$5+1)=0,H$3,""))),"")</f>
        <v/>
      </c>
      <c r="I453" s="29" t="str">
        <f ca="1">IF(AND($A453&lt;&gt;"",I$9&lt;&gt;""),IF(HLOOKUP(I$9,'Feuille1-Catégories'!$C$1:$G$2,2,FALSE)="OUI",I$3,IF(HLOOKUP(I$9,'Feuille1-Catégories'!$C$1:$G$3,3,FALSE)="OUI",OFFSET(I$3,MOD(QUOTIENT(ROW()-ROW($A$20),'Feuille1-Catégories'!$B$6/I$6),I$5),0),IF(MOD($A453-1-I$10,'Feuille1-Catégories'!$F$5+1)=0,I$3,""))),"")</f>
        <v/>
      </c>
      <c r="J453" s="29" t="str">
        <f ca="1">IF(AND($A453&lt;&gt;"",J$9&lt;&gt;""),IF(HLOOKUP(J$9,'Feuille1-Catégories'!$C$1:$G$2,2,FALSE)="OUI",J$3,IF(HLOOKUP(J$9,'Feuille1-Catégories'!$C$1:$G$3,3,FALSE)="OUI",OFFSET(J$3,MOD(QUOTIENT(ROW()-ROW($A$20),'Feuille1-Catégories'!$B$6/J$6),J$5),0),IF(MOD($A453-1-J$10,'Feuille1-Catégories'!$F$5+1)=0,J$3,""))),"")</f>
        <v/>
      </c>
      <c r="K453" s="29" t="str">
        <f ca="1">IF(AND($A453&lt;&gt;"",K$9&lt;&gt;""),IF(HLOOKUP(K$9,'Feuille1-Catégories'!$C$1:$G$2,2,FALSE)="OUI",K$3,IF(HLOOKUP(K$9,'Feuille1-Catégories'!$C$1:$G$3,3,FALSE)="OUI",OFFSET(K$3,MOD(QUOTIENT(ROW()-ROW($A$20),'Feuille1-Catégories'!$B$6/K$6),K$5),0),IF(MOD($A453-1-K$10,'Feuille1-Catégories'!$F$5+1)=0,K$3,""))),"")</f>
        <v/>
      </c>
      <c r="L453" s="29" t="str">
        <f ca="1">IF(AND($A453&lt;&gt;"",L$9&lt;&gt;""),IF(HLOOKUP(L$9,'Feuille1-Catégories'!$C$1:$G$2,2,FALSE)="OUI",L$3,IF(HLOOKUP(L$9,'Feuille1-Catégories'!$C$1:$G$3,3,FALSE)="OUI",OFFSET(L$3,MOD(QUOTIENT(ROW()-ROW($A$20),'Feuille1-Catégories'!$B$6/L$6),L$5),0),IF(MOD($A453-1-L$10,'Feuille1-Catégories'!$F$5+1)=0,L$3,""))),"")</f>
        <v/>
      </c>
      <c r="M453" s="29" t="str">
        <f ca="1">IF(AND($A453&lt;&gt;"",M$9&lt;&gt;""),IF(HLOOKUP(M$9,'Feuille1-Catégories'!$C$1:$G$2,2,FALSE)="OUI",M$3,IF(HLOOKUP(M$9,'Feuille1-Catégories'!$C$1:$G$3,3,FALSE)="OUI",OFFSET(M$3,MOD(QUOTIENT(ROW()-ROW($A$20),'Feuille1-Catégories'!$B$6/M$6),M$5),0),IF(MOD($A453-1-M$10,'Feuille1-Catégories'!$F$5+1)=0,M$3,""))),"")</f>
        <v/>
      </c>
      <c r="N453" s="29" t="str">
        <f ca="1">IF(AND($A453&lt;&gt;"",N$9&lt;&gt;""),IF(HLOOKUP(N$9,'Feuille1-Catégories'!$C$1:$G$2,2,FALSE)="OUI",N$3,IF(HLOOKUP(N$9,'Feuille1-Catégories'!$C$1:$G$3,3,FALSE)="OUI",OFFSET(N$3,MOD(QUOTIENT(ROW()-ROW($A$20),'Feuille1-Catégories'!$B$6/N$6),N$5),0),IF(MOD($A453-1-N$10,'Feuille1-Catégories'!$F$5+1)=0,N$3,""))),"")</f>
        <v/>
      </c>
      <c r="O453" s="29" t="str">
        <f ca="1">IF(AND($A453&lt;&gt;"",O$9&lt;&gt;""),IF(HLOOKUP(O$9,'Feuille1-Catégories'!$C$1:$G$2,2,FALSE)="OUI",O$3,IF(HLOOKUP(O$9,'Feuille1-Catégories'!$C$1:$G$3,3,FALSE)="OUI",OFFSET(O$3,MOD(QUOTIENT(ROW()-ROW($A$20),'Feuille1-Catégories'!$B$6/O$6),O$5),0),IF(MOD($A453-1-O$10,'Feuille1-Catégories'!$F$5+1)=0,O$3,""))),"")</f>
        <v/>
      </c>
      <c r="P453" s="29" t="str">
        <f ca="1">IF(AND($A453&lt;&gt;"",P$9&lt;&gt;""),IF(HLOOKUP(P$9,'Feuille1-Catégories'!$C$1:$G$2,2,FALSE)="OUI",P$3,IF(HLOOKUP(P$9,'Feuille1-Catégories'!$C$1:$G$3,3,FALSE)="OUI",OFFSET(P$3,MOD(QUOTIENT(ROW()-ROW($A$20),'Feuille1-Catégories'!$B$6/P$6),P$5),0),IF(MOD($A453-1-P$10,'Feuille1-Catégories'!$F$5+1)=0,P$3,""))),"")</f>
        <v/>
      </c>
      <c r="Q453" s="29" t="str">
        <f ca="1">IF(AND($A453&lt;&gt;"",Q$9&lt;&gt;""),IF(HLOOKUP(Q$9,'Feuille1-Catégories'!$C$1:$G$2,2,FALSE)="OUI",Q$3,IF(HLOOKUP(Q$9,'Feuille1-Catégories'!$C$1:$G$3,3,FALSE)="OUI",OFFSET(Q$3,MOD(QUOTIENT(ROW()-ROW($A$20),'Feuille1-Catégories'!$B$6/Q$6),Q$5),0),IF(MOD($A453-1-Q$10,'Feuille1-Catégories'!$F$5+1)=0,Q$3,""))),"")</f>
        <v/>
      </c>
      <c r="R453" s="29" t="str">
        <f ca="1">IF(AND($A453&lt;&gt;"",R$9&lt;&gt;""),IF(HLOOKUP(R$9,'Feuille1-Catégories'!$C$1:$G$2,2,FALSE)="OUI",R$3,IF(HLOOKUP(R$9,'Feuille1-Catégories'!$C$1:$G$3,3,FALSE)="OUI",OFFSET(R$3,MOD(QUOTIENT(ROW()-ROW($A$20),'Feuille1-Catégories'!$B$6/R$6),R$5),0),IF(MOD($A453-1-R$10,'Feuille1-Catégories'!$F$5+1)=0,R$3,""))),"")</f>
        <v/>
      </c>
      <c r="S453" s="29" t="str">
        <f ca="1">IF(AND($A453&lt;&gt;"",S$9&lt;&gt;""),IF(HLOOKUP(S$9,'Feuille1-Catégories'!$C$1:$G$2,2,FALSE)="OUI",S$3,IF(HLOOKUP(S$9,'Feuille1-Catégories'!$C$1:$G$3,3,FALSE)="OUI",OFFSET(S$3,MOD(QUOTIENT(ROW()-ROW($A$20),'Feuille1-Catégories'!$B$6/S$6),S$5),0),IF(MOD($A453-1-S$10,'Feuille1-Catégories'!$F$5+1)=0,S$3,""))),"")</f>
        <v/>
      </c>
      <c r="T453" s="29" t="str">
        <f ca="1">IF(AND($A453&lt;&gt;"",T$9&lt;&gt;""),IF(HLOOKUP(T$9,'Feuille1-Catégories'!$C$1:$G$2,2,FALSE)="OUI",T$3,IF(HLOOKUP(T$9,'Feuille1-Catégories'!$C$1:$G$3,3,FALSE)="OUI",OFFSET(T$3,MOD(QUOTIENT(ROW()-ROW($A$20),'Feuille1-Catégories'!$B$6/T$6),T$5),0),IF(MOD($A453-1-T$10,'Feuille1-Catégories'!$F$5+1)=0,T$3,""))),"")</f>
        <v/>
      </c>
      <c r="U453" s="29" t="str">
        <f ca="1">IF(AND($A453&lt;&gt;"",U$9&lt;&gt;""),IF(HLOOKUP(U$9,'Feuille1-Catégories'!$C$1:$G$2,2,FALSE)="OUI",U$3,IF(HLOOKUP(U$9,'Feuille1-Catégories'!$C$1:$G$3,3,FALSE)="OUI",OFFSET(U$3,MOD(QUOTIENT(ROW()-ROW($A$20),'Feuille1-Catégories'!$B$6/U$6),U$5),0),IF(MOD($A453-1-U$10,'Feuille1-Catégories'!$F$5+1)=0,U$3,""))),"")</f>
        <v/>
      </c>
      <c r="V453" s="29" t="str">
        <f ca="1">IF(AND($A453&lt;&gt;"",V$9&lt;&gt;""),IF(HLOOKUP(V$9,'Feuille1-Catégories'!$C$1:$G$2,2,FALSE)="OUI",V$3,IF(HLOOKUP(V$9,'Feuille1-Catégories'!$C$1:$G$3,3,FALSE)="OUI",OFFSET(V$3,MOD(QUOTIENT(ROW()-ROW($A$20),'Feuille1-Catégories'!$B$6/V$6),V$5),0),IF(MOD($A453-1-V$10,'Feuille1-Catégories'!$F$5+1)=0,V$3,""))),"")</f>
        <v/>
      </c>
      <c r="W453" s="29" t="str">
        <f ca="1">IF(AND($A453&lt;&gt;"",W$9&lt;&gt;""),IF(HLOOKUP(W$9,'Feuille1-Catégories'!$C$1:$G$2,2,FALSE)="OUI",W$3,IF(HLOOKUP(W$9,'Feuille1-Catégories'!$C$1:$G$3,3,FALSE)="OUI",OFFSET(W$3,MOD(QUOTIENT(ROW()-ROW($A$20),'Feuille1-Catégories'!$B$6/W$6),W$5),0),IF(MOD($A453-1-W$10,'Feuille1-Catégories'!$F$5+1)=0,W$3,""))),"")</f>
        <v/>
      </c>
      <c r="X453" s="29" t="str">
        <f ca="1">IF(AND($A453&lt;&gt;"",X$9&lt;&gt;""),IF(HLOOKUP(X$9,'Feuille1-Catégories'!$C$1:$G$2,2,FALSE)="OUI",X$3,IF(HLOOKUP(X$9,'Feuille1-Catégories'!$C$1:$G$3,3,FALSE)="OUI",OFFSET(X$3,MOD(QUOTIENT(ROW()-ROW($A$20),'Feuille1-Catégories'!$B$6/X$6),X$5),0),IF(MOD($A453-1-X$10,'Feuille1-Catégories'!$F$5+1)=0,X$3,""))),"")</f>
        <v/>
      </c>
      <c r="Y453" s="29" t="str">
        <f ca="1">IF(AND($A453&lt;&gt;"",Y$9&lt;&gt;""),IF(HLOOKUP(Y$9,'Feuille1-Catégories'!$C$1:$G$2,2,FALSE)="OUI",Y$3,IF(HLOOKUP(Y$9,'Feuille1-Catégories'!$C$1:$G$3,3,FALSE)="OUI",OFFSET(Y$3,MOD(QUOTIENT(ROW()-ROW($A$20),'Feuille1-Catégories'!$B$6/Y$6),Y$5),0),IF(MOD($A453-1-Y$10,'Feuille1-Catégories'!$F$5+1)=0,Y$3,""))),"")</f>
        <v/>
      </c>
      <c r="Z453" s="29" t="str">
        <f ca="1">IF(AND($A453&lt;&gt;"",Z$9&lt;&gt;""),IF(HLOOKUP(Z$9,'Feuille1-Catégories'!$C$1:$G$2,2,FALSE)="OUI",Z$3,IF(HLOOKUP(Z$9,'Feuille1-Catégories'!$C$1:$G$3,3,FALSE)="OUI",OFFSET(Z$3,MOD(QUOTIENT(ROW()-ROW($A$20),'Feuille1-Catégories'!$B$6/Z$6),Z$5),0),IF(MOD($A453-1-Z$10,'Feuille1-Catégories'!$F$5+1)=0,Z$3,""))),"")</f>
        <v/>
      </c>
    </row>
    <row r="454" spans="1:26" ht="17" x14ac:dyDescent="0.2">
      <c r="A454" s="21" t="str">
        <f>IF('Feuille2-Prix de vente'!A454&lt;&gt;"",'Feuille2-Prix de vente'!A454,"")</f>
        <v/>
      </c>
      <c r="B454" s="33" t="str">
        <f>IF('Feuille2-Prix de vente'!B454&lt;&gt;"",'Feuille2-Prix de vente'!B454,"")</f>
        <v/>
      </c>
      <c r="C454" s="10" t="str">
        <f>IF('Feuille2-Prix de vente'!C454&lt;&gt;"",'Feuille2-Prix de vente'!C454,"")</f>
        <v/>
      </c>
      <c r="D454" s="10" t="str">
        <f t="shared" si="6"/>
        <v/>
      </c>
      <c r="E454" s="10" t="str">
        <f>IF('Feuille2-Prix de vente'!E454&lt;&gt;"",'Feuille2-Prix de vente'!E454,"")</f>
        <v/>
      </c>
      <c r="F454" s="29" t="str">
        <f ca="1">IF(AND($A454&lt;&gt;"",F$9&lt;&gt;""),IF(HLOOKUP(F$9,'Feuille1-Catégories'!$C$1:$G$2,2,FALSE)="OUI",F$3,IF(HLOOKUP(F$9,'Feuille1-Catégories'!$C$1:$G$3,3,FALSE)="OUI",OFFSET(F$3,MOD(QUOTIENT(ROW()-ROW($A$20),'Feuille1-Catégories'!$B$6/F$6),F$5),0),IF(MOD($A454-1-F$10,'Feuille1-Catégories'!$F$5+1)=0,F$3,""))),"")</f>
        <v/>
      </c>
      <c r="G454" s="29" t="str">
        <f ca="1">IF(AND($A454&lt;&gt;"",G$9&lt;&gt;""),IF(HLOOKUP(G$9,'Feuille1-Catégories'!$C$1:$G$2,2,FALSE)="OUI",G$3,IF(HLOOKUP(G$9,'Feuille1-Catégories'!$C$1:$G$3,3,FALSE)="OUI",OFFSET(G$3,MOD(QUOTIENT(ROW()-ROW($A$20),'Feuille1-Catégories'!$B$6/G$6),G$5),0),IF(MOD($A454-1-G$10,'Feuille1-Catégories'!$F$5+1)=0,G$3,""))),"")</f>
        <v/>
      </c>
      <c r="H454" s="29" t="str">
        <f ca="1">IF(AND($A454&lt;&gt;"",H$9&lt;&gt;""),IF(HLOOKUP(H$9,'Feuille1-Catégories'!$C$1:$G$2,2,FALSE)="OUI",H$3,IF(HLOOKUP(H$9,'Feuille1-Catégories'!$C$1:$G$3,3,FALSE)="OUI",OFFSET(H$3,MOD(QUOTIENT(ROW()-ROW($A$20),'Feuille1-Catégories'!$B$6/H$6),H$5),0),IF(MOD($A454-1-H$10,'Feuille1-Catégories'!$F$5+1)=0,H$3,""))),"")</f>
        <v/>
      </c>
      <c r="I454" s="29" t="str">
        <f ca="1">IF(AND($A454&lt;&gt;"",I$9&lt;&gt;""),IF(HLOOKUP(I$9,'Feuille1-Catégories'!$C$1:$G$2,2,FALSE)="OUI",I$3,IF(HLOOKUP(I$9,'Feuille1-Catégories'!$C$1:$G$3,3,FALSE)="OUI",OFFSET(I$3,MOD(QUOTIENT(ROW()-ROW($A$20),'Feuille1-Catégories'!$B$6/I$6),I$5),0),IF(MOD($A454-1-I$10,'Feuille1-Catégories'!$F$5+1)=0,I$3,""))),"")</f>
        <v/>
      </c>
      <c r="J454" s="29" t="str">
        <f ca="1">IF(AND($A454&lt;&gt;"",J$9&lt;&gt;""),IF(HLOOKUP(J$9,'Feuille1-Catégories'!$C$1:$G$2,2,FALSE)="OUI",J$3,IF(HLOOKUP(J$9,'Feuille1-Catégories'!$C$1:$G$3,3,FALSE)="OUI",OFFSET(J$3,MOD(QUOTIENT(ROW()-ROW($A$20),'Feuille1-Catégories'!$B$6/J$6),J$5),0),IF(MOD($A454-1-J$10,'Feuille1-Catégories'!$F$5+1)=0,J$3,""))),"")</f>
        <v/>
      </c>
      <c r="K454" s="29" t="str">
        <f ca="1">IF(AND($A454&lt;&gt;"",K$9&lt;&gt;""),IF(HLOOKUP(K$9,'Feuille1-Catégories'!$C$1:$G$2,2,FALSE)="OUI",K$3,IF(HLOOKUP(K$9,'Feuille1-Catégories'!$C$1:$G$3,3,FALSE)="OUI",OFFSET(K$3,MOD(QUOTIENT(ROW()-ROW($A$20),'Feuille1-Catégories'!$B$6/K$6),K$5),0),IF(MOD($A454-1-K$10,'Feuille1-Catégories'!$F$5+1)=0,K$3,""))),"")</f>
        <v/>
      </c>
      <c r="L454" s="29" t="str">
        <f ca="1">IF(AND($A454&lt;&gt;"",L$9&lt;&gt;""),IF(HLOOKUP(L$9,'Feuille1-Catégories'!$C$1:$G$2,2,FALSE)="OUI",L$3,IF(HLOOKUP(L$9,'Feuille1-Catégories'!$C$1:$G$3,3,FALSE)="OUI",OFFSET(L$3,MOD(QUOTIENT(ROW()-ROW($A$20),'Feuille1-Catégories'!$B$6/L$6),L$5),0),IF(MOD($A454-1-L$10,'Feuille1-Catégories'!$F$5+1)=0,L$3,""))),"")</f>
        <v/>
      </c>
      <c r="M454" s="29" t="str">
        <f ca="1">IF(AND($A454&lt;&gt;"",M$9&lt;&gt;""),IF(HLOOKUP(M$9,'Feuille1-Catégories'!$C$1:$G$2,2,FALSE)="OUI",M$3,IF(HLOOKUP(M$9,'Feuille1-Catégories'!$C$1:$G$3,3,FALSE)="OUI",OFFSET(M$3,MOD(QUOTIENT(ROW()-ROW($A$20),'Feuille1-Catégories'!$B$6/M$6),M$5),0),IF(MOD($A454-1-M$10,'Feuille1-Catégories'!$F$5+1)=0,M$3,""))),"")</f>
        <v/>
      </c>
      <c r="N454" s="29" t="str">
        <f ca="1">IF(AND($A454&lt;&gt;"",N$9&lt;&gt;""),IF(HLOOKUP(N$9,'Feuille1-Catégories'!$C$1:$G$2,2,FALSE)="OUI",N$3,IF(HLOOKUP(N$9,'Feuille1-Catégories'!$C$1:$G$3,3,FALSE)="OUI",OFFSET(N$3,MOD(QUOTIENT(ROW()-ROW($A$20),'Feuille1-Catégories'!$B$6/N$6),N$5),0),IF(MOD($A454-1-N$10,'Feuille1-Catégories'!$F$5+1)=0,N$3,""))),"")</f>
        <v/>
      </c>
      <c r="O454" s="29" t="str">
        <f ca="1">IF(AND($A454&lt;&gt;"",O$9&lt;&gt;""),IF(HLOOKUP(O$9,'Feuille1-Catégories'!$C$1:$G$2,2,FALSE)="OUI",O$3,IF(HLOOKUP(O$9,'Feuille1-Catégories'!$C$1:$G$3,3,FALSE)="OUI",OFFSET(O$3,MOD(QUOTIENT(ROW()-ROW($A$20),'Feuille1-Catégories'!$B$6/O$6),O$5),0),IF(MOD($A454-1-O$10,'Feuille1-Catégories'!$F$5+1)=0,O$3,""))),"")</f>
        <v/>
      </c>
      <c r="P454" s="29" t="str">
        <f ca="1">IF(AND($A454&lt;&gt;"",P$9&lt;&gt;""),IF(HLOOKUP(P$9,'Feuille1-Catégories'!$C$1:$G$2,2,FALSE)="OUI",P$3,IF(HLOOKUP(P$9,'Feuille1-Catégories'!$C$1:$G$3,3,FALSE)="OUI",OFFSET(P$3,MOD(QUOTIENT(ROW()-ROW($A$20),'Feuille1-Catégories'!$B$6/P$6),P$5),0),IF(MOD($A454-1-P$10,'Feuille1-Catégories'!$F$5+1)=0,P$3,""))),"")</f>
        <v/>
      </c>
      <c r="Q454" s="29" t="str">
        <f ca="1">IF(AND($A454&lt;&gt;"",Q$9&lt;&gt;""),IF(HLOOKUP(Q$9,'Feuille1-Catégories'!$C$1:$G$2,2,FALSE)="OUI",Q$3,IF(HLOOKUP(Q$9,'Feuille1-Catégories'!$C$1:$G$3,3,FALSE)="OUI",OFFSET(Q$3,MOD(QUOTIENT(ROW()-ROW($A$20),'Feuille1-Catégories'!$B$6/Q$6),Q$5),0),IF(MOD($A454-1-Q$10,'Feuille1-Catégories'!$F$5+1)=0,Q$3,""))),"")</f>
        <v/>
      </c>
      <c r="R454" s="29" t="str">
        <f ca="1">IF(AND($A454&lt;&gt;"",R$9&lt;&gt;""),IF(HLOOKUP(R$9,'Feuille1-Catégories'!$C$1:$G$2,2,FALSE)="OUI",R$3,IF(HLOOKUP(R$9,'Feuille1-Catégories'!$C$1:$G$3,3,FALSE)="OUI",OFFSET(R$3,MOD(QUOTIENT(ROW()-ROW($A$20),'Feuille1-Catégories'!$B$6/R$6),R$5),0),IF(MOD($A454-1-R$10,'Feuille1-Catégories'!$F$5+1)=0,R$3,""))),"")</f>
        <v/>
      </c>
      <c r="S454" s="29" t="str">
        <f ca="1">IF(AND($A454&lt;&gt;"",S$9&lt;&gt;""),IF(HLOOKUP(S$9,'Feuille1-Catégories'!$C$1:$G$2,2,FALSE)="OUI",S$3,IF(HLOOKUP(S$9,'Feuille1-Catégories'!$C$1:$G$3,3,FALSE)="OUI",OFFSET(S$3,MOD(QUOTIENT(ROW()-ROW($A$20),'Feuille1-Catégories'!$B$6/S$6),S$5),0),IF(MOD($A454-1-S$10,'Feuille1-Catégories'!$F$5+1)=0,S$3,""))),"")</f>
        <v/>
      </c>
      <c r="T454" s="29" t="str">
        <f ca="1">IF(AND($A454&lt;&gt;"",T$9&lt;&gt;""),IF(HLOOKUP(T$9,'Feuille1-Catégories'!$C$1:$G$2,2,FALSE)="OUI",T$3,IF(HLOOKUP(T$9,'Feuille1-Catégories'!$C$1:$G$3,3,FALSE)="OUI",OFFSET(T$3,MOD(QUOTIENT(ROW()-ROW($A$20),'Feuille1-Catégories'!$B$6/T$6),T$5),0),IF(MOD($A454-1-T$10,'Feuille1-Catégories'!$F$5+1)=0,T$3,""))),"")</f>
        <v/>
      </c>
      <c r="U454" s="29" t="str">
        <f ca="1">IF(AND($A454&lt;&gt;"",U$9&lt;&gt;""),IF(HLOOKUP(U$9,'Feuille1-Catégories'!$C$1:$G$2,2,FALSE)="OUI",U$3,IF(HLOOKUP(U$9,'Feuille1-Catégories'!$C$1:$G$3,3,FALSE)="OUI",OFFSET(U$3,MOD(QUOTIENT(ROW()-ROW($A$20),'Feuille1-Catégories'!$B$6/U$6),U$5),0),IF(MOD($A454-1-U$10,'Feuille1-Catégories'!$F$5+1)=0,U$3,""))),"")</f>
        <v/>
      </c>
      <c r="V454" s="29" t="str">
        <f ca="1">IF(AND($A454&lt;&gt;"",V$9&lt;&gt;""),IF(HLOOKUP(V$9,'Feuille1-Catégories'!$C$1:$G$2,2,FALSE)="OUI",V$3,IF(HLOOKUP(V$9,'Feuille1-Catégories'!$C$1:$G$3,3,FALSE)="OUI",OFFSET(V$3,MOD(QUOTIENT(ROW()-ROW($A$20),'Feuille1-Catégories'!$B$6/V$6),V$5),0),IF(MOD($A454-1-V$10,'Feuille1-Catégories'!$F$5+1)=0,V$3,""))),"")</f>
        <v/>
      </c>
      <c r="W454" s="29" t="str">
        <f ca="1">IF(AND($A454&lt;&gt;"",W$9&lt;&gt;""),IF(HLOOKUP(W$9,'Feuille1-Catégories'!$C$1:$G$2,2,FALSE)="OUI",W$3,IF(HLOOKUP(W$9,'Feuille1-Catégories'!$C$1:$G$3,3,FALSE)="OUI",OFFSET(W$3,MOD(QUOTIENT(ROW()-ROW($A$20),'Feuille1-Catégories'!$B$6/W$6),W$5),0),IF(MOD($A454-1-W$10,'Feuille1-Catégories'!$F$5+1)=0,W$3,""))),"")</f>
        <v/>
      </c>
      <c r="X454" s="29" t="str">
        <f ca="1">IF(AND($A454&lt;&gt;"",X$9&lt;&gt;""),IF(HLOOKUP(X$9,'Feuille1-Catégories'!$C$1:$G$2,2,FALSE)="OUI",X$3,IF(HLOOKUP(X$9,'Feuille1-Catégories'!$C$1:$G$3,3,FALSE)="OUI",OFFSET(X$3,MOD(QUOTIENT(ROW()-ROW($A$20),'Feuille1-Catégories'!$B$6/X$6),X$5),0),IF(MOD($A454-1-X$10,'Feuille1-Catégories'!$F$5+1)=0,X$3,""))),"")</f>
        <v/>
      </c>
      <c r="Y454" s="29" t="str">
        <f ca="1">IF(AND($A454&lt;&gt;"",Y$9&lt;&gt;""),IF(HLOOKUP(Y$9,'Feuille1-Catégories'!$C$1:$G$2,2,FALSE)="OUI",Y$3,IF(HLOOKUP(Y$9,'Feuille1-Catégories'!$C$1:$G$3,3,FALSE)="OUI",OFFSET(Y$3,MOD(QUOTIENT(ROW()-ROW($A$20),'Feuille1-Catégories'!$B$6/Y$6),Y$5),0),IF(MOD($A454-1-Y$10,'Feuille1-Catégories'!$F$5+1)=0,Y$3,""))),"")</f>
        <v/>
      </c>
      <c r="Z454" s="29" t="str">
        <f ca="1">IF(AND($A454&lt;&gt;"",Z$9&lt;&gt;""),IF(HLOOKUP(Z$9,'Feuille1-Catégories'!$C$1:$G$2,2,FALSE)="OUI",Z$3,IF(HLOOKUP(Z$9,'Feuille1-Catégories'!$C$1:$G$3,3,FALSE)="OUI",OFFSET(Z$3,MOD(QUOTIENT(ROW()-ROW($A$20),'Feuille1-Catégories'!$B$6/Z$6),Z$5),0),IF(MOD($A454-1-Z$10,'Feuille1-Catégories'!$F$5+1)=0,Z$3,""))),"")</f>
        <v/>
      </c>
    </row>
    <row r="455" spans="1:26" ht="17" x14ac:dyDescent="0.2">
      <c r="A455" s="21" t="str">
        <f>IF('Feuille2-Prix de vente'!A455&lt;&gt;"",'Feuille2-Prix de vente'!A455,"")</f>
        <v/>
      </c>
      <c r="B455" s="33" t="str">
        <f>IF('Feuille2-Prix de vente'!B455&lt;&gt;"",'Feuille2-Prix de vente'!B455,"")</f>
        <v/>
      </c>
      <c r="C455" s="10" t="str">
        <f>IF('Feuille2-Prix de vente'!C455&lt;&gt;"",'Feuille2-Prix de vente'!C455,"")</f>
        <v/>
      </c>
      <c r="D455" s="10" t="str">
        <f t="shared" si="6"/>
        <v/>
      </c>
      <c r="E455" s="10" t="str">
        <f>IF('Feuille2-Prix de vente'!E455&lt;&gt;"",'Feuille2-Prix de vente'!E455,"")</f>
        <v/>
      </c>
      <c r="F455" s="29" t="str">
        <f ca="1">IF(AND($A455&lt;&gt;"",F$9&lt;&gt;""),IF(HLOOKUP(F$9,'Feuille1-Catégories'!$C$1:$G$2,2,FALSE)="OUI",F$3,IF(HLOOKUP(F$9,'Feuille1-Catégories'!$C$1:$G$3,3,FALSE)="OUI",OFFSET(F$3,MOD(QUOTIENT(ROW()-ROW($A$20),'Feuille1-Catégories'!$B$6/F$6),F$5),0),IF(MOD($A455-1-F$10,'Feuille1-Catégories'!$F$5+1)=0,F$3,""))),"")</f>
        <v/>
      </c>
      <c r="G455" s="29" t="str">
        <f ca="1">IF(AND($A455&lt;&gt;"",G$9&lt;&gt;""),IF(HLOOKUP(G$9,'Feuille1-Catégories'!$C$1:$G$2,2,FALSE)="OUI",G$3,IF(HLOOKUP(G$9,'Feuille1-Catégories'!$C$1:$G$3,3,FALSE)="OUI",OFFSET(G$3,MOD(QUOTIENT(ROW()-ROW($A$20),'Feuille1-Catégories'!$B$6/G$6),G$5),0),IF(MOD($A455-1-G$10,'Feuille1-Catégories'!$F$5+1)=0,G$3,""))),"")</f>
        <v/>
      </c>
      <c r="H455" s="29" t="str">
        <f ca="1">IF(AND($A455&lt;&gt;"",H$9&lt;&gt;""),IF(HLOOKUP(H$9,'Feuille1-Catégories'!$C$1:$G$2,2,FALSE)="OUI",H$3,IF(HLOOKUP(H$9,'Feuille1-Catégories'!$C$1:$G$3,3,FALSE)="OUI",OFFSET(H$3,MOD(QUOTIENT(ROW()-ROW($A$20),'Feuille1-Catégories'!$B$6/H$6),H$5),0),IF(MOD($A455-1-H$10,'Feuille1-Catégories'!$F$5+1)=0,H$3,""))),"")</f>
        <v/>
      </c>
      <c r="I455" s="29" t="str">
        <f ca="1">IF(AND($A455&lt;&gt;"",I$9&lt;&gt;""),IF(HLOOKUP(I$9,'Feuille1-Catégories'!$C$1:$G$2,2,FALSE)="OUI",I$3,IF(HLOOKUP(I$9,'Feuille1-Catégories'!$C$1:$G$3,3,FALSE)="OUI",OFFSET(I$3,MOD(QUOTIENT(ROW()-ROW($A$20),'Feuille1-Catégories'!$B$6/I$6),I$5),0),IF(MOD($A455-1-I$10,'Feuille1-Catégories'!$F$5+1)=0,I$3,""))),"")</f>
        <v/>
      </c>
      <c r="J455" s="29" t="str">
        <f ca="1">IF(AND($A455&lt;&gt;"",J$9&lt;&gt;""),IF(HLOOKUP(J$9,'Feuille1-Catégories'!$C$1:$G$2,2,FALSE)="OUI",J$3,IF(HLOOKUP(J$9,'Feuille1-Catégories'!$C$1:$G$3,3,FALSE)="OUI",OFFSET(J$3,MOD(QUOTIENT(ROW()-ROW($A$20),'Feuille1-Catégories'!$B$6/J$6),J$5),0),IF(MOD($A455-1-J$10,'Feuille1-Catégories'!$F$5+1)=0,J$3,""))),"")</f>
        <v/>
      </c>
      <c r="K455" s="29" t="str">
        <f ca="1">IF(AND($A455&lt;&gt;"",K$9&lt;&gt;""),IF(HLOOKUP(K$9,'Feuille1-Catégories'!$C$1:$G$2,2,FALSE)="OUI",K$3,IF(HLOOKUP(K$9,'Feuille1-Catégories'!$C$1:$G$3,3,FALSE)="OUI",OFFSET(K$3,MOD(QUOTIENT(ROW()-ROW($A$20),'Feuille1-Catégories'!$B$6/K$6),K$5),0),IF(MOD($A455-1-K$10,'Feuille1-Catégories'!$F$5+1)=0,K$3,""))),"")</f>
        <v/>
      </c>
      <c r="L455" s="29" t="str">
        <f ca="1">IF(AND($A455&lt;&gt;"",L$9&lt;&gt;""),IF(HLOOKUP(L$9,'Feuille1-Catégories'!$C$1:$G$2,2,FALSE)="OUI",L$3,IF(HLOOKUP(L$9,'Feuille1-Catégories'!$C$1:$G$3,3,FALSE)="OUI",OFFSET(L$3,MOD(QUOTIENT(ROW()-ROW($A$20),'Feuille1-Catégories'!$B$6/L$6),L$5),0),IF(MOD($A455-1-L$10,'Feuille1-Catégories'!$F$5+1)=0,L$3,""))),"")</f>
        <v/>
      </c>
      <c r="M455" s="29" t="str">
        <f ca="1">IF(AND($A455&lt;&gt;"",M$9&lt;&gt;""),IF(HLOOKUP(M$9,'Feuille1-Catégories'!$C$1:$G$2,2,FALSE)="OUI",M$3,IF(HLOOKUP(M$9,'Feuille1-Catégories'!$C$1:$G$3,3,FALSE)="OUI",OFFSET(M$3,MOD(QUOTIENT(ROW()-ROW($A$20),'Feuille1-Catégories'!$B$6/M$6),M$5),0),IF(MOD($A455-1-M$10,'Feuille1-Catégories'!$F$5+1)=0,M$3,""))),"")</f>
        <v/>
      </c>
      <c r="N455" s="29" t="str">
        <f ca="1">IF(AND($A455&lt;&gt;"",N$9&lt;&gt;""),IF(HLOOKUP(N$9,'Feuille1-Catégories'!$C$1:$G$2,2,FALSE)="OUI",N$3,IF(HLOOKUP(N$9,'Feuille1-Catégories'!$C$1:$G$3,3,FALSE)="OUI",OFFSET(N$3,MOD(QUOTIENT(ROW()-ROW($A$20),'Feuille1-Catégories'!$B$6/N$6),N$5),0),IF(MOD($A455-1-N$10,'Feuille1-Catégories'!$F$5+1)=0,N$3,""))),"")</f>
        <v/>
      </c>
      <c r="O455" s="29" t="str">
        <f ca="1">IF(AND($A455&lt;&gt;"",O$9&lt;&gt;""),IF(HLOOKUP(O$9,'Feuille1-Catégories'!$C$1:$G$2,2,FALSE)="OUI",O$3,IF(HLOOKUP(O$9,'Feuille1-Catégories'!$C$1:$G$3,3,FALSE)="OUI",OFFSET(O$3,MOD(QUOTIENT(ROW()-ROW($A$20),'Feuille1-Catégories'!$B$6/O$6),O$5),0),IF(MOD($A455-1-O$10,'Feuille1-Catégories'!$F$5+1)=0,O$3,""))),"")</f>
        <v/>
      </c>
      <c r="P455" s="29" t="str">
        <f ca="1">IF(AND($A455&lt;&gt;"",P$9&lt;&gt;""),IF(HLOOKUP(P$9,'Feuille1-Catégories'!$C$1:$G$2,2,FALSE)="OUI",P$3,IF(HLOOKUP(P$9,'Feuille1-Catégories'!$C$1:$G$3,3,FALSE)="OUI",OFFSET(P$3,MOD(QUOTIENT(ROW()-ROW($A$20),'Feuille1-Catégories'!$B$6/P$6),P$5),0),IF(MOD($A455-1-P$10,'Feuille1-Catégories'!$F$5+1)=0,P$3,""))),"")</f>
        <v/>
      </c>
      <c r="Q455" s="29" t="str">
        <f ca="1">IF(AND($A455&lt;&gt;"",Q$9&lt;&gt;""),IF(HLOOKUP(Q$9,'Feuille1-Catégories'!$C$1:$G$2,2,FALSE)="OUI",Q$3,IF(HLOOKUP(Q$9,'Feuille1-Catégories'!$C$1:$G$3,3,FALSE)="OUI",OFFSET(Q$3,MOD(QUOTIENT(ROW()-ROW($A$20),'Feuille1-Catégories'!$B$6/Q$6),Q$5),0),IF(MOD($A455-1-Q$10,'Feuille1-Catégories'!$F$5+1)=0,Q$3,""))),"")</f>
        <v/>
      </c>
      <c r="R455" s="29" t="str">
        <f ca="1">IF(AND($A455&lt;&gt;"",R$9&lt;&gt;""),IF(HLOOKUP(R$9,'Feuille1-Catégories'!$C$1:$G$2,2,FALSE)="OUI",R$3,IF(HLOOKUP(R$9,'Feuille1-Catégories'!$C$1:$G$3,3,FALSE)="OUI",OFFSET(R$3,MOD(QUOTIENT(ROW()-ROW($A$20),'Feuille1-Catégories'!$B$6/R$6),R$5),0),IF(MOD($A455-1-R$10,'Feuille1-Catégories'!$F$5+1)=0,R$3,""))),"")</f>
        <v/>
      </c>
      <c r="S455" s="29" t="str">
        <f ca="1">IF(AND($A455&lt;&gt;"",S$9&lt;&gt;""),IF(HLOOKUP(S$9,'Feuille1-Catégories'!$C$1:$G$2,2,FALSE)="OUI",S$3,IF(HLOOKUP(S$9,'Feuille1-Catégories'!$C$1:$G$3,3,FALSE)="OUI",OFFSET(S$3,MOD(QUOTIENT(ROW()-ROW($A$20),'Feuille1-Catégories'!$B$6/S$6),S$5),0),IF(MOD($A455-1-S$10,'Feuille1-Catégories'!$F$5+1)=0,S$3,""))),"")</f>
        <v/>
      </c>
      <c r="T455" s="29" t="str">
        <f ca="1">IF(AND($A455&lt;&gt;"",T$9&lt;&gt;""),IF(HLOOKUP(T$9,'Feuille1-Catégories'!$C$1:$G$2,2,FALSE)="OUI",T$3,IF(HLOOKUP(T$9,'Feuille1-Catégories'!$C$1:$G$3,3,FALSE)="OUI",OFFSET(T$3,MOD(QUOTIENT(ROW()-ROW($A$20),'Feuille1-Catégories'!$B$6/T$6),T$5),0),IF(MOD($A455-1-T$10,'Feuille1-Catégories'!$F$5+1)=0,T$3,""))),"")</f>
        <v/>
      </c>
      <c r="U455" s="29" t="str">
        <f ca="1">IF(AND($A455&lt;&gt;"",U$9&lt;&gt;""),IF(HLOOKUP(U$9,'Feuille1-Catégories'!$C$1:$G$2,2,FALSE)="OUI",U$3,IF(HLOOKUP(U$9,'Feuille1-Catégories'!$C$1:$G$3,3,FALSE)="OUI",OFFSET(U$3,MOD(QUOTIENT(ROW()-ROW($A$20),'Feuille1-Catégories'!$B$6/U$6),U$5),0),IF(MOD($A455-1-U$10,'Feuille1-Catégories'!$F$5+1)=0,U$3,""))),"")</f>
        <v/>
      </c>
      <c r="V455" s="29" t="str">
        <f ca="1">IF(AND($A455&lt;&gt;"",V$9&lt;&gt;""),IF(HLOOKUP(V$9,'Feuille1-Catégories'!$C$1:$G$2,2,FALSE)="OUI",V$3,IF(HLOOKUP(V$9,'Feuille1-Catégories'!$C$1:$G$3,3,FALSE)="OUI",OFFSET(V$3,MOD(QUOTIENT(ROW()-ROW($A$20),'Feuille1-Catégories'!$B$6/V$6),V$5),0),IF(MOD($A455-1-V$10,'Feuille1-Catégories'!$F$5+1)=0,V$3,""))),"")</f>
        <v/>
      </c>
      <c r="W455" s="29" t="str">
        <f ca="1">IF(AND($A455&lt;&gt;"",W$9&lt;&gt;""),IF(HLOOKUP(W$9,'Feuille1-Catégories'!$C$1:$G$2,2,FALSE)="OUI",W$3,IF(HLOOKUP(W$9,'Feuille1-Catégories'!$C$1:$G$3,3,FALSE)="OUI",OFFSET(W$3,MOD(QUOTIENT(ROW()-ROW($A$20),'Feuille1-Catégories'!$B$6/W$6),W$5),0),IF(MOD($A455-1-W$10,'Feuille1-Catégories'!$F$5+1)=0,W$3,""))),"")</f>
        <v/>
      </c>
      <c r="X455" s="29" t="str">
        <f ca="1">IF(AND($A455&lt;&gt;"",X$9&lt;&gt;""),IF(HLOOKUP(X$9,'Feuille1-Catégories'!$C$1:$G$2,2,FALSE)="OUI",X$3,IF(HLOOKUP(X$9,'Feuille1-Catégories'!$C$1:$G$3,3,FALSE)="OUI",OFFSET(X$3,MOD(QUOTIENT(ROW()-ROW($A$20),'Feuille1-Catégories'!$B$6/X$6),X$5),0),IF(MOD($A455-1-X$10,'Feuille1-Catégories'!$F$5+1)=0,X$3,""))),"")</f>
        <v/>
      </c>
      <c r="Y455" s="29" t="str">
        <f ca="1">IF(AND($A455&lt;&gt;"",Y$9&lt;&gt;""),IF(HLOOKUP(Y$9,'Feuille1-Catégories'!$C$1:$G$2,2,FALSE)="OUI",Y$3,IF(HLOOKUP(Y$9,'Feuille1-Catégories'!$C$1:$G$3,3,FALSE)="OUI",OFFSET(Y$3,MOD(QUOTIENT(ROW()-ROW($A$20),'Feuille1-Catégories'!$B$6/Y$6),Y$5),0),IF(MOD($A455-1-Y$10,'Feuille1-Catégories'!$F$5+1)=0,Y$3,""))),"")</f>
        <v/>
      </c>
      <c r="Z455" s="29" t="str">
        <f ca="1">IF(AND($A455&lt;&gt;"",Z$9&lt;&gt;""),IF(HLOOKUP(Z$9,'Feuille1-Catégories'!$C$1:$G$2,2,FALSE)="OUI",Z$3,IF(HLOOKUP(Z$9,'Feuille1-Catégories'!$C$1:$G$3,3,FALSE)="OUI",OFFSET(Z$3,MOD(QUOTIENT(ROW()-ROW($A$20),'Feuille1-Catégories'!$B$6/Z$6),Z$5),0),IF(MOD($A455-1-Z$10,'Feuille1-Catégories'!$F$5+1)=0,Z$3,""))),"")</f>
        <v/>
      </c>
    </row>
    <row r="456" spans="1:26" ht="17" x14ac:dyDescent="0.2">
      <c r="A456" s="21" t="str">
        <f>IF('Feuille2-Prix de vente'!A456&lt;&gt;"",'Feuille2-Prix de vente'!A456,"")</f>
        <v/>
      </c>
      <c r="B456" s="33" t="str">
        <f>IF('Feuille2-Prix de vente'!B456&lt;&gt;"",'Feuille2-Prix de vente'!B456,"")</f>
        <v/>
      </c>
      <c r="C456" s="10" t="str">
        <f>IF('Feuille2-Prix de vente'!C456&lt;&gt;"",'Feuille2-Prix de vente'!C456,"")</f>
        <v/>
      </c>
      <c r="D456" s="10" t="str">
        <f t="shared" si="6"/>
        <v/>
      </c>
      <c r="E456" s="10" t="str">
        <f>IF('Feuille2-Prix de vente'!E456&lt;&gt;"",'Feuille2-Prix de vente'!E456,"")</f>
        <v/>
      </c>
      <c r="F456" s="29" t="str">
        <f ca="1">IF(AND($A456&lt;&gt;"",F$9&lt;&gt;""),IF(HLOOKUP(F$9,'Feuille1-Catégories'!$C$1:$G$2,2,FALSE)="OUI",F$3,IF(HLOOKUP(F$9,'Feuille1-Catégories'!$C$1:$G$3,3,FALSE)="OUI",OFFSET(F$3,MOD(QUOTIENT(ROW()-ROW($A$20),'Feuille1-Catégories'!$B$6/F$6),F$5),0),IF(MOD($A456-1-F$10,'Feuille1-Catégories'!$F$5+1)=0,F$3,""))),"")</f>
        <v/>
      </c>
      <c r="G456" s="29" t="str">
        <f ca="1">IF(AND($A456&lt;&gt;"",G$9&lt;&gt;""),IF(HLOOKUP(G$9,'Feuille1-Catégories'!$C$1:$G$2,2,FALSE)="OUI",G$3,IF(HLOOKUP(G$9,'Feuille1-Catégories'!$C$1:$G$3,3,FALSE)="OUI",OFFSET(G$3,MOD(QUOTIENT(ROW()-ROW($A$20),'Feuille1-Catégories'!$B$6/G$6),G$5),0),IF(MOD($A456-1-G$10,'Feuille1-Catégories'!$F$5+1)=0,G$3,""))),"")</f>
        <v/>
      </c>
      <c r="H456" s="29" t="str">
        <f ca="1">IF(AND($A456&lt;&gt;"",H$9&lt;&gt;""),IF(HLOOKUP(H$9,'Feuille1-Catégories'!$C$1:$G$2,2,FALSE)="OUI",H$3,IF(HLOOKUP(H$9,'Feuille1-Catégories'!$C$1:$G$3,3,FALSE)="OUI",OFFSET(H$3,MOD(QUOTIENT(ROW()-ROW($A$20),'Feuille1-Catégories'!$B$6/H$6),H$5),0),IF(MOD($A456-1-H$10,'Feuille1-Catégories'!$F$5+1)=0,H$3,""))),"")</f>
        <v/>
      </c>
      <c r="I456" s="29" t="str">
        <f ca="1">IF(AND($A456&lt;&gt;"",I$9&lt;&gt;""),IF(HLOOKUP(I$9,'Feuille1-Catégories'!$C$1:$G$2,2,FALSE)="OUI",I$3,IF(HLOOKUP(I$9,'Feuille1-Catégories'!$C$1:$G$3,3,FALSE)="OUI",OFFSET(I$3,MOD(QUOTIENT(ROW()-ROW($A$20),'Feuille1-Catégories'!$B$6/I$6),I$5),0),IF(MOD($A456-1-I$10,'Feuille1-Catégories'!$F$5+1)=0,I$3,""))),"")</f>
        <v/>
      </c>
      <c r="J456" s="29" t="str">
        <f ca="1">IF(AND($A456&lt;&gt;"",J$9&lt;&gt;""),IF(HLOOKUP(J$9,'Feuille1-Catégories'!$C$1:$G$2,2,FALSE)="OUI",J$3,IF(HLOOKUP(J$9,'Feuille1-Catégories'!$C$1:$G$3,3,FALSE)="OUI",OFFSET(J$3,MOD(QUOTIENT(ROW()-ROW($A$20),'Feuille1-Catégories'!$B$6/J$6),J$5),0),IF(MOD($A456-1-J$10,'Feuille1-Catégories'!$F$5+1)=0,J$3,""))),"")</f>
        <v/>
      </c>
      <c r="K456" s="29" t="str">
        <f ca="1">IF(AND($A456&lt;&gt;"",K$9&lt;&gt;""),IF(HLOOKUP(K$9,'Feuille1-Catégories'!$C$1:$G$2,2,FALSE)="OUI",K$3,IF(HLOOKUP(K$9,'Feuille1-Catégories'!$C$1:$G$3,3,FALSE)="OUI",OFFSET(K$3,MOD(QUOTIENT(ROW()-ROW($A$20),'Feuille1-Catégories'!$B$6/K$6),K$5),0),IF(MOD($A456-1-K$10,'Feuille1-Catégories'!$F$5+1)=0,K$3,""))),"")</f>
        <v/>
      </c>
      <c r="L456" s="29" t="str">
        <f ca="1">IF(AND($A456&lt;&gt;"",L$9&lt;&gt;""),IF(HLOOKUP(L$9,'Feuille1-Catégories'!$C$1:$G$2,2,FALSE)="OUI",L$3,IF(HLOOKUP(L$9,'Feuille1-Catégories'!$C$1:$G$3,3,FALSE)="OUI",OFFSET(L$3,MOD(QUOTIENT(ROW()-ROW($A$20),'Feuille1-Catégories'!$B$6/L$6),L$5),0),IF(MOD($A456-1-L$10,'Feuille1-Catégories'!$F$5+1)=0,L$3,""))),"")</f>
        <v/>
      </c>
      <c r="M456" s="29" t="str">
        <f ca="1">IF(AND($A456&lt;&gt;"",M$9&lt;&gt;""),IF(HLOOKUP(M$9,'Feuille1-Catégories'!$C$1:$G$2,2,FALSE)="OUI",M$3,IF(HLOOKUP(M$9,'Feuille1-Catégories'!$C$1:$G$3,3,FALSE)="OUI",OFFSET(M$3,MOD(QUOTIENT(ROW()-ROW($A$20),'Feuille1-Catégories'!$B$6/M$6),M$5),0),IF(MOD($A456-1-M$10,'Feuille1-Catégories'!$F$5+1)=0,M$3,""))),"")</f>
        <v/>
      </c>
      <c r="N456" s="29" t="str">
        <f ca="1">IF(AND($A456&lt;&gt;"",N$9&lt;&gt;""),IF(HLOOKUP(N$9,'Feuille1-Catégories'!$C$1:$G$2,2,FALSE)="OUI",N$3,IF(HLOOKUP(N$9,'Feuille1-Catégories'!$C$1:$G$3,3,FALSE)="OUI",OFFSET(N$3,MOD(QUOTIENT(ROW()-ROW($A$20),'Feuille1-Catégories'!$B$6/N$6),N$5),0),IF(MOD($A456-1-N$10,'Feuille1-Catégories'!$F$5+1)=0,N$3,""))),"")</f>
        <v/>
      </c>
      <c r="O456" s="29" t="str">
        <f ca="1">IF(AND($A456&lt;&gt;"",O$9&lt;&gt;""),IF(HLOOKUP(O$9,'Feuille1-Catégories'!$C$1:$G$2,2,FALSE)="OUI",O$3,IF(HLOOKUP(O$9,'Feuille1-Catégories'!$C$1:$G$3,3,FALSE)="OUI",OFFSET(O$3,MOD(QUOTIENT(ROW()-ROW($A$20),'Feuille1-Catégories'!$B$6/O$6),O$5),0),IF(MOD($A456-1-O$10,'Feuille1-Catégories'!$F$5+1)=0,O$3,""))),"")</f>
        <v/>
      </c>
      <c r="P456" s="29" t="str">
        <f ca="1">IF(AND($A456&lt;&gt;"",P$9&lt;&gt;""),IF(HLOOKUP(P$9,'Feuille1-Catégories'!$C$1:$G$2,2,FALSE)="OUI",P$3,IF(HLOOKUP(P$9,'Feuille1-Catégories'!$C$1:$G$3,3,FALSE)="OUI",OFFSET(P$3,MOD(QUOTIENT(ROW()-ROW($A$20),'Feuille1-Catégories'!$B$6/P$6),P$5),0),IF(MOD($A456-1-P$10,'Feuille1-Catégories'!$F$5+1)=0,P$3,""))),"")</f>
        <v/>
      </c>
      <c r="Q456" s="29" t="str">
        <f ca="1">IF(AND($A456&lt;&gt;"",Q$9&lt;&gt;""),IF(HLOOKUP(Q$9,'Feuille1-Catégories'!$C$1:$G$2,2,FALSE)="OUI",Q$3,IF(HLOOKUP(Q$9,'Feuille1-Catégories'!$C$1:$G$3,3,FALSE)="OUI",OFFSET(Q$3,MOD(QUOTIENT(ROW()-ROW($A$20),'Feuille1-Catégories'!$B$6/Q$6),Q$5),0),IF(MOD($A456-1-Q$10,'Feuille1-Catégories'!$F$5+1)=0,Q$3,""))),"")</f>
        <v/>
      </c>
      <c r="R456" s="29" t="str">
        <f ca="1">IF(AND($A456&lt;&gt;"",R$9&lt;&gt;""),IF(HLOOKUP(R$9,'Feuille1-Catégories'!$C$1:$G$2,2,FALSE)="OUI",R$3,IF(HLOOKUP(R$9,'Feuille1-Catégories'!$C$1:$G$3,3,FALSE)="OUI",OFFSET(R$3,MOD(QUOTIENT(ROW()-ROW($A$20),'Feuille1-Catégories'!$B$6/R$6),R$5),0),IF(MOD($A456-1-R$10,'Feuille1-Catégories'!$F$5+1)=0,R$3,""))),"")</f>
        <v/>
      </c>
      <c r="S456" s="29" t="str">
        <f ca="1">IF(AND($A456&lt;&gt;"",S$9&lt;&gt;""),IF(HLOOKUP(S$9,'Feuille1-Catégories'!$C$1:$G$2,2,FALSE)="OUI",S$3,IF(HLOOKUP(S$9,'Feuille1-Catégories'!$C$1:$G$3,3,FALSE)="OUI",OFFSET(S$3,MOD(QUOTIENT(ROW()-ROW($A$20),'Feuille1-Catégories'!$B$6/S$6),S$5),0),IF(MOD($A456-1-S$10,'Feuille1-Catégories'!$F$5+1)=0,S$3,""))),"")</f>
        <v/>
      </c>
      <c r="T456" s="29" t="str">
        <f ca="1">IF(AND($A456&lt;&gt;"",T$9&lt;&gt;""),IF(HLOOKUP(T$9,'Feuille1-Catégories'!$C$1:$G$2,2,FALSE)="OUI",T$3,IF(HLOOKUP(T$9,'Feuille1-Catégories'!$C$1:$G$3,3,FALSE)="OUI",OFFSET(T$3,MOD(QUOTIENT(ROW()-ROW($A$20),'Feuille1-Catégories'!$B$6/T$6),T$5),0),IF(MOD($A456-1-T$10,'Feuille1-Catégories'!$F$5+1)=0,T$3,""))),"")</f>
        <v/>
      </c>
      <c r="U456" s="29" t="str">
        <f ca="1">IF(AND($A456&lt;&gt;"",U$9&lt;&gt;""),IF(HLOOKUP(U$9,'Feuille1-Catégories'!$C$1:$G$2,2,FALSE)="OUI",U$3,IF(HLOOKUP(U$9,'Feuille1-Catégories'!$C$1:$G$3,3,FALSE)="OUI",OFFSET(U$3,MOD(QUOTIENT(ROW()-ROW($A$20),'Feuille1-Catégories'!$B$6/U$6),U$5),0),IF(MOD($A456-1-U$10,'Feuille1-Catégories'!$F$5+1)=0,U$3,""))),"")</f>
        <v/>
      </c>
      <c r="V456" s="29" t="str">
        <f ca="1">IF(AND($A456&lt;&gt;"",V$9&lt;&gt;""),IF(HLOOKUP(V$9,'Feuille1-Catégories'!$C$1:$G$2,2,FALSE)="OUI",V$3,IF(HLOOKUP(V$9,'Feuille1-Catégories'!$C$1:$G$3,3,FALSE)="OUI",OFFSET(V$3,MOD(QUOTIENT(ROW()-ROW($A$20),'Feuille1-Catégories'!$B$6/V$6),V$5),0),IF(MOD($A456-1-V$10,'Feuille1-Catégories'!$F$5+1)=0,V$3,""))),"")</f>
        <v/>
      </c>
      <c r="W456" s="29" t="str">
        <f ca="1">IF(AND($A456&lt;&gt;"",W$9&lt;&gt;""),IF(HLOOKUP(W$9,'Feuille1-Catégories'!$C$1:$G$2,2,FALSE)="OUI",W$3,IF(HLOOKUP(W$9,'Feuille1-Catégories'!$C$1:$G$3,3,FALSE)="OUI",OFFSET(W$3,MOD(QUOTIENT(ROW()-ROW($A$20),'Feuille1-Catégories'!$B$6/W$6),W$5),0),IF(MOD($A456-1-W$10,'Feuille1-Catégories'!$F$5+1)=0,W$3,""))),"")</f>
        <v/>
      </c>
      <c r="X456" s="29" t="str">
        <f ca="1">IF(AND($A456&lt;&gt;"",X$9&lt;&gt;""),IF(HLOOKUP(X$9,'Feuille1-Catégories'!$C$1:$G$2,2,FALSE)="OUI",X$3,IF(HLOOKUP(X$9,'Feuille1-Catégories'!$C$1:$G$3,3,FALSE)="OUI",OFFSET(X$3,MOD(QUOTIENT(ROW()-ROW($A$20),'Feuille1-Catégories'!$B$6/X$6),X$5),0),IF(MOD($A456-1-X$10,'Feuille1-Catégories'!$F$5+1)=0,X$3,""))),"")</f>
        <v/>
      </c>
      <c r="Y456" s="29" t="str">
        <f ca="1">IF(AND($A456&lt;&gt;"",Y$9&lt;&gt;""),IF(HLOOKUP(Y$9,'Feuille1-Catégories'!$C$1:$G$2,2,FALSE)="OUI",Y$3,IF(HLOOKUP(Y$9,'Feuille1-Catégories'!$C$1:$G$3,3,FALSE)="OUI",OFFSET(Y$3,MOD(QUOTIENT(ROW()-ROW($A$20),'Feuille1-Catégories'!$B$6/Y$6),Y$5),0),IF(MOD($A456-1-Y$10,'Feuille1-Catégories'!$F$5+1)=0,Y$3,""))),"")</f>
        <v/>
      </c>
      <c r="Z456" s="29" t="str">
        <f ca="1">IF(AND($A456&lt;&gt;"",Z$9&lt;&gt;""),IF(HLOOKUP(Z$9,'Feuille1-Catégories'!$C$1:$G$2,2,FALSE)="OUI",Z$3,IF(HLOOKUP(Z$9,'Feuille1-Catégories'!$C$1:$G$3,3,FALSE)="OUI",OFFSET(Z$3,MOD(QUOTIENT(ROW()-ROW($A$20),'Feuille1-Catégories'!$B$6/Z$6),Z$5),0),IF(MOD($A456-1-Z$10,'Feuille1-Catégories'!$F$5+1)=0,Z$3,""))),"")</f>
        <v/>
      </c>
    </row>
    <row r="457" spans="1:26" ht="17" x14ac:dyDescent="0.2">
      <c r="A457" s="21" t="str">
        <f>IF('Feuille2-Prix de vente'!A457&lt;&gt;"",'Feuille2-Prix de vente'!A457,"")</f>
        <v/>
      </c>
      <c r="B457" s="33" t="str">
        <f>IF('Feuille2-Prix de vente'!B457&lt;&gt;"",'Feuille2-Prix de vente'!B457,"")</f>
        <v/>
      </c>
      <c r="C457" s="10" t="str">
        <f>IF('Feuille2-Prix de vente'!C457&lt;&gt;"",'Feuille2-Prix de vente'!C457,"")</f>
        <v/>
      </c>
      <c r="D457" s="10" t="str">
        <f t="shared" si="6"/>
        <v/>
      </c>
      <c r="E457" s="10" t="str">
        <f>IF('Feuille2-Prix de vente'!E457&lt;&gt;"",'Feuille2-Prix de vente'!E457,"")</f>
        <v/>
      </c>
      <c r="F457" s="29" t="str">
        <f ca="1">IF(AND($A457&lt;&gt;"",F$9&lt;&gt;""),IF(HLOOKUP(F$9,'Feuille1-Catégories'!$C$1:$G$2,2,FALSE)="OUI",F$3,IF(HLOOKUP(F$9,'Feuille1-Catégories'!$C$1:$G$3,3,FALSE)="OUI",OFFSET(F$3,MOD(QUOTIENT(ROW()-ROW($A$20),'Feuille1-Catégories'!$B$6/F$6),F$5),0),IF(MOD($A457-1-F$10,'Feuille1-Catégories'!$F$5+1)=0,F$3,""))),"")</f>
        <v/>
      </c>
      <c r="G457" s="29" t="str">
        <f ca="1">IF(AND($A457&lt;&gt;"",G$9&lt;&gt;""),IF(HLOOKUP(G$9,'Feuille1-Catégories'!$C$1:$G$2,2,FALSE)="OUI",G$3,IF(HLOOKUP(G$9,'Feuille1-Catégories'!$C$1:$G$3,3,FALSE)="OUI",OFFSET(G$3,MOD(QUOTIENT(ROW()-ROW($A$20),'Feuille1-Catégories'!$B$6/G$6),G$5),0),IF(MOD($A457-1-G$10,'Feuille1-Catégories'!$F$5+1)=0,G$3,""))),"")</f>
        <v/>
      </c>
      <c r="H457" s="29" t="str">
        <f ca="1">IF(AND($A457&lt;&gt;"",H$9&lt;&gt;""),IF(HLOOKUP(H$9,'Feuille1-Catégories'!$C$1:$G$2,2,FALSE)="OUI",H$3,IF(HLOOKUP(H$9,'Feuille1-Catégories'!$C$1:$G$3,3,FALSE)="OUI",OFFSET(H$3,MOD(QUOTIENT(ROW()-ROW($A$20),'Feuille1-Catégories'!$B$6/H$6),H$5),0),IF(MOD($A457-1-H$10,'Feuille1-Catégories'!$F$5+1)=0,H$3,""))),"")</f>
        <v/>
      </c>
      <c r="I457" s="29" t="str">
        <f ca="1">IF(AND($A457&lt;&gt;"",I$9&lt;&gt;""),IF(HLOOKUP(I$9,'Feuille1-Catégories'!$C$1:$G$2,2,FALSE)="OUI",I$3,IF(HLOOKUP(I$9,'Feuille1-Catégories'!$C$1:$G$3,3,FALSE)="OUI",OFFSET(I$3,MOD(QUOTIENT(ROW()-ROW($A$20),'Feuille1-Catégories'!$B$6/I$6),I$5),0),IF(MOD($A457-1-I$10,'Feuille1-Catégories'!$F$5+1)=0,I$3,""))),"")</f>
        <v/>
      </c>
      <c r="J457" s="29" t="str">
        <f ca="1">IF(AND($A457&lt;&gt;"",J$9&lt;&gt;""),IF(HLOOKUP(J$9,'Feuille1-Catégories'!$C$1:$G$2,2,FALSE)="OUI",J$3,IF(HLOOKUP(J$9,'Feuille1-Catégories'!$C$1:$G$3,3,FALSE)="OUI",OFFSET(J$3,MOD(QUOTIENT(ROW()-ROW($A$20),'Feuille1-Catégories'!$B$6/J$6),J$5),0),IF(MOD($A457-1-J$10,'Feuille1-Catégories'!$F$5+1)=0,J$3,""))),"")</f>
        <v/>
      </c>
      <c r="K457" s="29" t="str">
        <f ca="1">IF(AND($A457&lt;&gt;"",K$9&lt;&gt;""),IF(HLOOKUP(K$9,'Feuille1-Catégories'!$C$1:$G$2,2,FALSE)="OUI",K$3,IF(HLOOKUP(K$9,'Feuille1-Catégories'!$C$1:$G$3,3,FALSE)="OUI",OFFSET(K$3,MOD(QUOTIENT(ROW()-ROW($A$20),'Feuille1-Catégories'!$B$6/K$6),K$5),0),IF(MOD($A457-1-K$10,'Feuille1-Catégories'!$F$5+1)=0,K$3,""))),"")</f>
        <v/>
      </c>
      <c r="L457" s="29" t="str">
        <f ca="1">IF(AND($A457&lt;&gt;"",L$9&lt;&gt;""),IF(HLOOKUP(L$9,'Feuille1-Catégories'!$C$1:$G$2,2,FALSE)="OUI",L$3,IF(HLOOKUP(L$9,'Feuille1-Catégories'!$C$1:$G$3,3,FALSE)="OUI",OFFSET(L$3,MOD(QUOTIENT(ROW()-ROW($A$20),'Feuille1-Catégories'!$B$6/L$6),L$5),0),IF(MOD($A457-1-L$10,'Feuille1-Catégories'!$F$5+1)=0,L$3,""))),"")</f>
        <v/>
      </c>
      <c r="M457" s="29" t="str">
        <f ca="1">IF(AND($A457&lt;&gt;"",M$9&lt;&gt;""),IF(HLOOKUP(M$9,'Feuille1-Catégories'!$C$1:$G$2,2,FALSE)="OUI",M$3,IF(HLOOKUP(M$9,'Feuille1-Catégories'!$C$1:$G$3,3,FALSE)="OUI",OFFSET(M$3,MOD(QUOTIENT(ROW()-ROW($A$20),'Feuille1-Catégories'!$B$6/M$6),M$5),0),IF(MOD($A457-1-M$10,'Feuille1-Catégories'!$F$5+1)=0,M$3,""))),"")</f>
        <v/>
      </c>
      <c r="N457" s="29" t="str">
        <f ca="1">IF(AND($A457&lt;&gt;"",N$9&lt;&gt;""),IF(HLOOKUP(N$9,'Feuille1-Catégories'!$C$1:$G$2,2,FALSE)="OUI",N$3,IF(HLOOKUP(N$9,'Feuille1-Catégories'!$C$1:$G$3,3,FALSE)="OUI",OFFSET(N$3,MOD(QUOTIENT(ROW()-ROW($A$20),'Feuille1-Catégories'!$B$6/N$6),N$5),0),IF(MOD($A457-1-N$10,'Feuille1-Catégories'!$F$5+1)=0,N$3,""))),"")</f>
        <v/>
      </c>
      <c r="O457" s="29" t="str">
        <f ca="1">IF(AND($A457&lt;&gt;"",O$9&lt;&gt;""),IF(HLOOKUP(O$9,'Feuille1-Catégories'!$C$1:$G$2,2,FALSE)="OUI",O$3,IF(HLOOKUP(O$9,'Feuille1-Catégories'!$C$1:$G$3,3,FALSE)="OUI",OFFSET(O$3,MOD(QUOTIENT(ROW()-ROW($A$20),'Feuille1-Catégories'!$B$6/O$6),O$5),0),IF(MOD($A457-1-O$10,'Feuille1-Catégories'!$F$5+1)=0,O$3,""))),"")</f>
        <v/>
      </c>
      <c r="P457" s="29" t="str">
        <f ca="1">IF(AND($A457&lt;&gt;"",P$9&lt;&gt;""),IF(HLOOKUP(P$9,'Feuille1-Catégories'!$C$1:$G$2,2,FALSE)="OUI",P$3,IF(HLOOKUP(P$9,'Feuille1-Catégories'!$C$1:$G$3,3,FALSE)="OUI",OFFSET(P$3,MOD(QUOTIENT(ROW()-ROW($A$20),'Feuille1-Catégories'!$B$6/P$6),P$5),0),IF(MOD($A457-1-P$10,'Feuille1-Catégories'!$F$5+1)=0,P$3,""))),"")</f>
        <v/>
      </c>
      <c r="Q457" s="29" t="str">
        <f ca="1">IF(AND($A457&lt;&gt;"",Q$9&lt;&gt;""),IF(HLOOKUP(Q$9,'Feuille1-Catégories'!$C$1:$G$2,2,FALSE)="OUI",Q$3,IF(HLOOKUP(Q$9,'Feuille1-Catégories'!$C$1:$G$3,3,FALSE)="OUI",OFFSET(Q$3,MOD(QUOTIENT(ROW()-ROW($A$20),'Feuille1-Catégories'!$B$6/Q$6),Q$5),0),IF(MOD($A457-1-Q$10,'Feuille1-Catégories'!$F$5+1)=0,Q$3,""))),"")</f>
        <v/>
      </c>
      <c r="R457" s="29" t="str">
        <f ca="1">IF(AND($A457&lt;&gt;"",R$9&lt;&gt;""),IF(HLOOKUP(R$9,'Feuille1-Catégories'!$C$1:$G$2,2,FALSE)="OUI",R$3,IF(HLOOKUP(R$9,'Feuille1-Catégories'!$C$1:$G$3,3,FALSE)="OUI",OFFSET(R$3,MOD(QUOTIENT(ROW()-ROW($A$20),'Feuille1-Catégories'!$B$6/R$6),R$5),0),IF(MOD($A457-1-R$10,'Feuille1-Catégories'!$F$5+1)=0,R$3,""))),"")</f>
        <v/>
      </c>
      <c r="S457" s="29" t="str">
        <f ca="1">IF(AND($A457&lt;&gt;"",S$9&lt;&gt;""),IF(HLOOKUP(S$9,'Feuille1-Catégories'!$C$1:$G$2,2,FALSE)="OUI",S$3,IF(HLOOKUP(S$9,'Feuille1-Catégories'!$C$1:$G$3,3,FALSE)="OUI",OFFSET(S$3,MOD(QUOTIENT(ROW()-ROW($A$20),'Feuille1-Catégories'!$B$6/S$6),S$5),0),IF(MOD($A457-1-S$10,'Feuille1-Catégories'!$F$5+1)=0,S$3,""))),"")</f>
        <v/>
      </c>
      <c r="T457" s="29" t="str">
        <f ca="1">IF(AND($A457&lt;&gt;"",T$9&lt;&gt;""),IF(HLOOKUP(T$9,'Feuille1-Catégories'!$C$1:$G$2,2,FALSE)="OUI",T$3,IF(HLOOKUP(T$9,'Feuille1-Catégories'!$C$1:$G$3,3,FALSE)="OUI",OFFSET(T$3,MOD(QUOTIENT(ROW()-ROW($A$20),'Feuille1-Catégories'!$B$6/T$6),T$5),0),IF(MOD($A457-1-T$10,'Feuille1-Catégories'!$F$5+1)=0,T$3,""))),"")</f>
        <v/>
      </c>
      <c r="U457" s="29" t="str">
        <f ca="1">IF(AND($A457&lt;&gt;"",U$9&lt;&gt;""),IF(HLOOKUP(U$9,'Feuille1-Catégories'!$C$1:$G$2,2,FALSE)="OUI",U$3,IF(HLOOKUP(U$9,'Feuille1-Catégories'!$C$1:$G$3,3,FALSE)="OUI",OFFSET(U$3,MOD(QUOTIENT(ROW()-ROW($A$20),'Feuille1-Catégories'!$B$6/U$6),U$5),0),IF(MOD($A457-1-U$10,'Feuille1-Catégories'!$F$5+1)=0,U$3,""))),"")</f>
        <v/>
      </c>
      <c r="V457" s="29" t="str">
        <f ca="1">IF(AND($A457&lt;&gt;"",V$9&lt;&gt;""),IF(HLOOKUP(V$9,'Feuille1-Catégories'!$C$1:$G$2,2,FALSE)="OUI",V$3,IF(HLOOKUP(V$9,'Feuille1-Catégories'!$C$1:$G$3,3,FALSE)="OUI",OFFSET(V$3,MOD(QUOTIENT(ROW()-ROW($A$20),'Feuille1-Catégories'!$B$6/V$6),V$5),0),IF(MOD($A457-1-V$10,'Feuille1-Catégories'!$F$5+1)=0,V$3,""))),"")</f>
        <v/>
      </c>
      <c r="W457" s="29" t="str">
        <f ca="1">IF(AND($A457&lt;&gt;"",W$9&lt;&gt;""),IF(HLOOKUP(W$9,'Feuille1-Catégories'!$C$1:$G$2,2,FALSE)="OUI",W$3,IF(HLOOKUP(W$9,'Feuille1-Catégories'!$C$1:$G$3,3,FALSE)="OUI",OFFSET(W$3,MOD(QUOTIENT(ROW()-ROW($A$20),'Feuille1-Catégories'!$B$6/W$6),W$5),0),IF(MOD($A457-1-W$10,'Feuille1-Catégories'!$F$5+1)=0,W$3,""))),"")</f>
        <v/>
      </c>
      <c r="X457" s="29" t="str">
        <f ca="1">IF(AND($A457&lt;&gt;"",X$9&lt;&gt;""),IF(HLOOKUP(X$9,'Feuille1-Catégories'!$C$1:$G$2,2,FALSE)="OUI",X$3,IF(HLOOKUP(X$9,'Feuille1-Catégories'!$C$1:$G$3,3,FALSE)="OUI",OFFSET(X$3,MOD(QUOTIENT(ROW()-ROW($A$20),'Feuille1-Catégories'!$B$6/X$6),X$5),0),IF(MOD($A457-1-X$10,'Feuille1-Catégories'!$F$5+1)=0,X$3,""))),"")</f>
        <v/>
      </c>
      <c r="Y457" s="29" t="str">
        <f ca="1">IF(AND($A457&lt;&gt;"",Y$9&lt;&gt;""),IF(HLOOKUP(Y$9,'Feuille1-Catégories'!$C$1:$G$2,2,FALSE)="OUI",Y$3,IF(HLOOKUP(Y$9,'Feuille1-Catégories'!$C$1:$G$3,3,FALSE)="OUI",OFFSET(Y$3,MOD(QUOTIENT(ROW()-ROW($A$20),'Feuille1-Catégories'!$B$6/Y$6),Y$5),0),IF(MOD($A457-1-Y$10,'Feuille1-Catégories'!$F$5+1)=0,Y$3,""))),"")</f>
        <v/>
      </c>
      <c r="Z457" s="29" t="str">
        <f ca="1">IF(AND($A457&lt;&gt;"",Z$9&lt;&gt;""),IF(HLOOKUP(Z$9,'Feuille1-Catégories'!$C$1:$G$2,2,FALSE)="OUI",Z$3,IF(HLOOKUP(Z$9,'Feuille1-Catégories'!$C$1:$G$3,3,FALSE)="OUI",OFFSET(Z$3,MOD(QUOTIENT(ROW()-ROW($A$20),'Feuille1-Catégories'!$B$6/Z$6),Z$5),0),IF(MOD($A457-1-Z$10,'Feuille1-Catégories'!$F$5+1)=0,Z$3,""))),"")</f>
        <v/>
      </c>
    </row>
    <row r="458" spans="1:26" ht="17" x14ac:dyDescent="0.2">
      <c r="A458" s="21" t="str">
        <f>IF('Feuille2-Prix de vente'!A458&lt;&gt;"",'Feuille2-Prix de vente'!A458,"")</f>
        <v/>
      </c>
      <c r="B458" s="33" t="str">
        <f>IF('Feuille2-Prix de vente'!B458&lt;&gt;"",'Feuille2-Prix de vente'!B458,"")</f>
        <v/>
      </c>
      <c r="C458" s="10" t="str">
        <f>IF('Feuille2-Prix de vente'!C458&lt;&gt;"",'Feuille2-Prix de vente'!C458,"")</f>
        <v/>
      </c>
      <c r="D458" s="10" t="str">
        <f t="shared" si="6"/>
        <v/>
      </c>
      <c r="E458" s="10" t="str">
        <f>IF('Feuille2-Prix de vente'!E458&lt;&gt;"",'Feuille2-Prix de vente'!E458,"")</f>
        <v/>
      </c>
      <c r="F458" s="29" t="str">
        <f ca="1">IF(AND($A458&lt;&gt;"",F$9&lt;&gt;""),IF(HLOOKUP(F$9,'Feuille1-Catégories'!$C$1:$G$2,2,FALSE)="OUI",F$3,IF(HLOOKUP(F$9,'Feuille1-Catégories'!$C$1:$G$3,3,FALSE)="OUI",OFFSET(F$3,MOD(QUOTIENT(ROW()-ROW($A$20),'Feuille1-Catégories'!$B$6/F$6),F$5),0),IF(MOD($A458-1-F$10,'Feuille1-Catégories'!$F$5+1)=0,F$3,""))),"")</f>
        <v/>
      </c>
      <c r="G458" s="29" t="str">
        <f ca="1">IF(AND($A458&lt;&gt;"",G$9&lt;&gt;""),IF(HLOOKUP(G$9,'Feuille1-Catégories'!$C$1:$G$2,2,FALSE)="OUI",G$3,IF(HLOOKUP(G$9,'Feuille1-Catégories'!$C$1:$G$3,3,FALSE)="OUI",OFFSET(G$3,MOD(QUOTIENT(ROW()-ROW($A$20),'Feuille1-Catégories'!$B$6/G$6),G$5),0),IF(MOD($A458-1-G$10,'Feuille1-Catégories'!$F$5+1)=0,G$3,""))),"")</f>
        <v/>
      </c>
      <c r="H458" s="29" t="str">
        <f ca="1">IF(AND($A458&lt;&gt;"",H$9&lt;&gt;""),IF(HLOOKUP(H$9,'Feuille1-Catégories'!$C$1:$G$2,2,FALSE)="OUI",H$3,IF(HLOOKUP(H$9,'Feuille1-Catégories'!$C$1:$G$3,3,FALSE)="OUI",OFFSET(H$3,MOD(QUOTIENT(ROW()-ROW($A$20),'Feuille1-Catégories'!$B$6/H$6),H$5),0),IF(MOD($A458-1-H$10,'Feuille1-Catégories'!$F$5+1)=0,H$3,""))),"")</f>
        <v/>
      </c>
      <c r="I458" s="29" t="str">
        <f ca="1">IF(AND($A458&lt;&gt;"",I$9&lt;&gt;""),IF(HLOOKUP(I$9,'Feuille1-Catégories'!$C$1:$G$2,2,FALSE)="OUI",I$3,IF(HLOOKUP(I$9,'Feuille1-Catégories'!$C$1:$G$3,3,FALSE)="OUI",OFFSET(I$3,MOD(QUOTIENT(ROW()-ROW($A$20),'Feuille1-Catégories'!$B$6/I$6),I$5),0),IF(MOD($A458-1-I$10,'Feuille1-Catégories'!$F$5+1)=0,I$3,""))),"")</f>
        <v/>
      </c>
      <c r="J458" s="29" t="str">
        <f ca="1">IF(AND($A458&lt;&gt;"",J$9&lt;&gt;""),IF(HLOOKUP(J$9,'Feuille1-Catégories'!$C$1:$G$2,2,FALSE)="OUI",J$3,IF(HLOOKUP(J$9,'Feuille1-Catégories'!$C$1:$G$3,3,FALSE)="OUI",OFFSET(J$3,MOD(QUOTIENT(ROW()-ROW($A$20),'Feuille1-Catégories'!$B$6/J$6),J$5),0),IF(MOD($A458-1-J$10,'Feuille1-Catégories'!$F$5+1)=0,J$3,""))),"")</f>
        <v/>
      </c>
      <c r="K458" s="29" t="str">
        <f ca="1">IF(AND($A458&lt;&gt;"",K$9&lt;&gt;""),IF(HLOOKUP(K$9,'Feuille1-Catégories'!$C$1:$G$2,2,FALSE)="OUI",K$3,IF(HLOOKUP(K$9,'Feuille1-Catégories'!$C$1:$G$3,3,FALSE)="OUI",OFFSET(K$3,MOD(QUOTIENT(ROW()-ROW($A$20),'Feuille1-Catégories'!$B$6/K$6),K$5),0),IF(MOD($A458-1-K$10,'Feuille1-Catégories'!$F$5+1)=0,K$3,""))),"")</f>
        <v/>
      </c>
      <c r="L458" s="29" t="str">
        <f ca="1">IF(AND($A458&lt;&gt;"",L$9&lt;&gt;""),IF(HLOOKUP(L$9,'Feuille1-Catégories'!$C$1:$G$2,2,FALSE)="OUI",L$3,IF(HLOOKUP(L$9,'Feuille1-Catégories'!$C$1:$G$3,3,FALSE)="OUI",OFFSET(L$3,MOD(QUOTIENT(ROW()-ROW($A$20),'Feuille1-Catégories'!$B$6/L$6),L$5),0),IF(MOD($A458-1-L$10,'Feuille1-Catégories'!$F$5+1)=0,L$3,""))),"")</f>
        <v/>
      </c>
      <c r="M458" s="29" t="str">
        <f ca="1">IF(AND($A458&lt;&gt;"",M$9&lt;&gt;""),IF(HLOOKUP(M$9,'Feuille1-Catégories'!$C$1:$G$2,2,FALSE)="OUI",M$3,IF(HLOOKUP(M$9,'Feuille1-Catégories'!$C$1:$G$3,3,FALSE)="OUI",OFFSET(M$3,MOD(QUOTIENT(ROW()-ROW($A$20),'Feuille1-Catégories'!$B$6/M$6),M$5),0),IF(MOD($A458-1-M$10,'Feuille1-Catégories'!$F$5+1)=0,M$3,""))),"")</f>
        <v/>
      </c>
      <c r="N458" s="29" t="str">
        <f ca="1">IF(AND($A458&lt;&gt;"",N$9&lt;&gt;""),IF(HLOOKUP(N$9,'Feuille1-Catégories'!$C$1:$G$2,2,FALSE)="OUI",N$3,IF(HLOOKUP(N$9,'Feuille1-Catégories'!$C$1:$G$3,3,FALSE)="OUI",OFFSET(N$3,MOD(QUOTIENT(ROW()-ROW($A$20),'Feuille1-Catégories'!$B$6/N$6),N$5),0),IF(MOD($A458-1-N$10,'Feuille1-Catégories'!$F$5+1)=0,N$3,""))),"")</f>
        <v/>
      </c>
      <c r="O458" s="29" t="str">
        <f ca="1">IF(AND($A458&lt;&gt;"",O$9&lt;&gt;""),IF(HLOOKUP(O$9,'Feuille1-Catégories'!$C$1:$G$2,2,FALSE)="OUI",O$3,IF(HLOOKUP(O$9,'Feuille1-Catégories'!$C$1:$G$3,3,FALSE)="OUI",OFFSET(O$3,MOD(QUOTIENT(ROW()-ROW($A$20),'Feuille1-Catégories'!$B$6/O$6),O$5),0),IF(MOD($A458-1-O$10,'Feuille1-Catégories'!$F$5+1)=0,O$3,""))),"")</f>
        <v/>
      </c>
      <c r="P458" s="29" t="str">
        <f ca="1">IF(AND($A458&lt;&gt;"",P$9&lt;&gt;""),IF(HLOOKUP(P$9,'Feuille1-Catégories'!$C$1:$G$2,2,FALSE)="OUI",P$3,IF(HLOOKUP(P$9,'Feuille1-Catégories'!$C$1:$G$3,3,FALSE)="OUI",OFFSET(P$3,MOD(QUOTIENT(ROW()-ROW($A$20),'Feuille1-Catégories'!$B$6/P$6),P$5),0),IF(MOD($A458-1-P$10,'Feuille1-Catégories'!$F$5+1)=0,P$3,""))),"")</f>
        <v/>
      </c>
      <c r="Q458" s="29" t="str">
        <f ca="1">IF(AND($A458&lt;&gt;"",Q$9&lt;&gt;""),IF(HLOOKUP(Q$9,'Feuille1-Catégories'!$C$1:$G$2,2,FALSE)="OUI",Q$3,IF(HLOOKUP(Q$9,'Feuille1-Catégories'!$C$1:$G$3,3,FALSE)="OUI",OFFSET(Q$3,MOD(QUOTIENT(ROW()-ROW($A$20),'Feuille1-Catégories'!$B$6/Q$6),Q$5),0),IF(MOD($A458-1-Q$10,'Feuille1-Catégories'!$F$5+1)=0,Q$3,""))),"")</f>
        <v/>
      </c>
      <c r="R458" s="29" t="str">
        <f ca="1">IF(AND($A458&lt;&gt;"",R$9&lt;&gt;""),IF(HLOOKUP(R$9,'Feuille1-Catégories'!$C$1:$G$2,2,FALSE)="OUI",R$3,IF(HLOOKUP(R$9,'Feuille1-Catégories'!$C$1:$G$3,3,FALSE)="OUI",OFFSET(R$3,MOD(QUOTIENT(ROW()-ROW($A$20),'Feuille1-Catégories'!$B$6/R$6),R$5),0),IF(MOD($A458-1-R$10,'Feuille1-Catégories'!$F$5+1)=0,R$3,""))),"")</f>
        <v/>
      </c>
      <c r="S458" s="29" t="str">
        <f ca="1">IF(AND($A458&lt;&gt;"",S$9&lt;&gt;""),IF(HLOOKUP(S$9,'Feuille1-Catégories'!$C$1:$G$2,2,FALSE)="OUI",S$3,IF(HLOOKUP(S$9,'Feuille1-Catégories'!$C$1:$G$3,3,FALSE)="OUI",OFFSET(S$3,MOD(QUOTIENT(ROW()-ROW($A$20),'Feuille1-Catégories'!$B$6/S$6),S$5),0),IF(MOD($A458-1-S$10,'Feuille1-Catégories'!$F$5+1)=0,S$3,""))),"")</f>
        <v/>
      </c>
      <c r="T458" s="29" t="str">
        <f ca="1">IF(AND($A458&lt;&gt;"",T$9&lt;&gt;""),IF(HLOOKUP(T$9,'Feuille1-Catégories'!$C$1:$G$2,2,FALSE)="OUI",T$3,IF(HLOOKUP(T$9,'Feuille1-Catégories'!$C$1:$G$3,3,FALSE)="OUI",OFFSET(T$3,MOD(QUOTIENT(ROW()-ROW($A$20),'Feuille1-Catégories'!$B$6/T$6),T$5),0),IF(MOD($A458-1-T$10,'Feuille1-Catégories'!$F$5+1)=0,T$3,""))),"")</f>
        <v/>
      </c>
      <c r="U458" s="29" t="str">
        <f ca="1">IF(AND($A458&lt;&gt;"",U$9&lt;&gt;""),IF(HLOOKUP(U$9,'Feuille1-Catégories'!$C$1:$G$2,2,FALSE)="OUI",U$3,IF(HLOOKUP(U$9,'Feuille1-Catégories'!$C$1:$G$3,3,FALSE)="OUI",OFFSET(U$3,MOD(QUOTIENT(ROW()-ROW($A$20),'Feuille1-Catégories'!$B$6/U$6),U$5),0),IF(MOD($A458-1-U$10,'Feuille1-Catégories'!$F$5+1)=0,U$3,""))),"")</f>
        <v/>
      </c>
      <c r="V458" s="29" t="str">
        <f ca="1">IF(AND($A458&lt;&gt;"",V$9&lt;&gt;""),IF(HLOOKUP(V$9,'Feuille1-Catégories'!$C$1:$G$2,2,FALSE)="OUI",V$3,IF(HLOOKUP(V$9,'Feuille1-Catégories'!$C$1:$G$3,3,FALSE)="OUI",OFFSET(V$3,MOD(QUOTIENT(ROW()-ROW($A$20),'Feuille1-Catégories'!$B$6/V$6),V$5),0),IF(MOD($A458-1-V$10,'Feuille1-Catégories'!$F$5+1)=0,V$3,""))),"")</f>
        <v/>
      </c>
      <c r="W458" s="29" t="str">
        <f ca="1">IF(AND($A458&lt;&gt;"",W$9&lt;&gt;""),IF(HLOOKUP(W$9,'Feuille1-Catégories'!$C$1:$G$2,2,FALSE)="OUI",W$3,IF(HLOOKUP(W$9,'Feuille1-Catégories'!$C$1:$G$3,3,FALSE)="OUI",OFFSET(W$3,MOD(QUOTIENT(ROW()-ROW($A$20),'Feuille1-Catégories'!$B$6/W$6),W$5),0),IF(MOD($A458-1-W$10,'Feuille1-Catégories'!$F$5+1)=0,W$3,""))),"")</f>
        <v/>
      </c>
      <c r="X458" s="29" t="str">
        <f ca="1">IF(AND($A458&lt;&gt;"",X$9&lt;&gt;""),IF(HLOOKUP(X$9,'Feuille1-Catégories'!$C$1:$G$2,2,FALSE)="OUI",X$3,IF(HLOOKUP(X$9,'Feuille1-Catégories'!$C$1:$G$3,3,FALSE)="OUI",OFFSET(X$3,MOD(QUOTIENT(ROW()-ROW($A$20),'Feuille1-Catégories'!$B$6/X$6),X$5),0),IF(MOD($A458-1-X$10,'Feuille1-Catégories'!$F$5+1)=0,X$3,""))),"")</f>
        <v/>
      </c>
      <c r="Y458" s="29" t="str">
        <f ca="1">IF(AND($A458&lt;&gt;"",Y$9&lt;&gt;""),IF(HLOOKUP(Y$9,'Feuille1-Catégories'!$C$1:$G$2,2,FALSE)="OUI",Y$3,IF(HLOOKUP(Y$9,'Feuille1-Catégories'!$C$1:$G$3,3,FALSE)="OUI",OFFSET(Y$3,MOD(QUOTIENT(ROW()-ROW($A$20),'Feuille1-Catégories'!$B$6/Y$6),Y$5),0),IF(MOD($A458-1-Y$10,'Feuille1-Catégories'!$F$5+1)=0,Y$3,""))),"")</f>
        <v/>
      </c>
      <c r="Z458" s="29" t="str">
        <f ca="1">IF(AND($A458&lt;&gt;"",Z$9&lt;&gt;""),IF(HLOOKUP(Z$9,'Feuille1-Catégories'!$C$1:$G$2,2,FALSE)="OUI",Z$3,IF(HLOOKUP(Z$9,'Feuille1-Catégories'!$C$1:$G$3,3,FALSE)="OUI",OFFSET(Z$3,MOD(QUOTIENT(ROW()-ROW($A$20),'Feuille1-Catégories'!$B$6/Z$6),Z$5),0),IF(MOD($A458-1-Z$10,'Feuille1-Catégories'!$F$5+1)=0,Z$3,""))),"")</f>
        <v/>
      </c>
    </row>
    <row r="459" spans="1:26" ht="17" x14ac:dyDescent="0.2">
      <c r="A459" s="21" t="str">
        <f>IF('Feuille2-Prix de vente'!A459&lt;&gt;"",'Feuille2-Prix de vente'!A459,"")</f>
        <v/>
      </c>
      <c r="B459" s="33" t="str">
        <f>IF('Feuille2-Prix de vente'!B459&lt;&gt;"",'Feuille2-Prix de vente'!B459,"")</f>
        <v/>
      </c>
      <c r="C459" s="10" t="str">
        <f>IF('Feuille2-Prix de vente'!C459&lt;&gt;"",'Feuille2-Prix de vente'!C459,"")</f>
        <v/>
      </c>
      <c r="D459" s="10" t="str">
        <f t="shared" si="6"/>
        <v/>
      </c>
      <c r="E459" s="10" t="str">
        <f>IF('Feuille2-Prix de vente'!E459&lt;&gt;"",'Feuille2-Prix de vente'!E459,"")</f>
        <v/>
      </c>
      <c r="F459" s="29" t="str">
        <f ca="1">IF(AND($A459&lt;&gt;"",F$9&lt;&gt;""),IF(HLOOKUP(F$9,'Feuille1-Catégories'!$C$1:$G$2,2,FALSE)="OUI",F$3,IF(HLOOKUP(F$9,'Feuille1-Catégories'!$C$1:$G$3,3,FALSE)="OUI",OFFSET(F$3,MOD(QUOTIENT(ROW()-ROW($A$20),'Feuille1-Catégories'!$B$6/F$6),F$5),0),IF(MOD($A459-1-F$10,'Feuille1-Catégories'!$F$5+1)=0,F$3,""))),"")</f>
        <v/>
      </c>
      <c r="G459" s="29" t="str">
        <f ca="1">IF(AND($A459&lt;&gt;"",G$9&lt;&gt;""),IF(HLOOKUP(G$9,'Feuille1-Catégories'!$C$1:$G$2,2,FALSE)="OUI",G$3,IF(HLOOKUP(G$9,'Feuille1-Catégories'!$C$1:$G$3,3,FALSE)="OUI",OFFSET(G$3,MOD(QUOTIENT(ROW()-ROW($A$20),'Feuille1-Catégories'!$B$6/G$6),G$5),0),IF(MOD($A459-1-G$10,'Feuille1-Catégories'!$F$5+1)=0,G$3,""))),"")</f>
        <v/>
      </c>
      <c r="H459" s="29" t="str">
        <f ca="1">IF(AND($A459&lt;&gt;"",H$9&lt;&gt;""),IF(HLOOKUP(H$9,'Feuille1-Catégories'!$C$1:$G$2,2,FALSE)="OUI",H$3,IF(HLOOKUP(H$9,'Feuille1-Catégories'!$C$1:$G$3,3,FALSE)="OUI",OFFSET(H$3,MOD(QUOTIENT(ROW()-ROW($A$20),'Feuille1-Catégories'!$B$6/H$6),H$5),0),IF(MOD($A459-1-H$10,'Feuille1-Catégories'!$F$5+1)=0,H$3,""))),"")</f>
        <v/>
      </c>
      <c r="I459" s="29" t="str">
        <f ca="1">IF(AND($A459&lt;&gt;"",I$9&lt;&gt;""),IF(HLOOKUP(I$9,'Feuille1-Catégories'!$C$1:$G$2,2,FALSE)="OUI",I$3,IF(HLOOKUP(I$9,'Feuille1-Catégories'!$C$1:$G$3,3,FALSE)="OUI",OFFSET(I$3,MOD(QUOTIENT(ROW()-ROW($A$20),'Feuille1-Catégories'!$B$6/I$6),I$5),0),IF(MOD($A459-1-I$10,'Feuille1-Catégories'!$F$5+1)=0,I$3,""))),"")</f>
        <v/>
      </c>
      <c r="J459" s="29" t="str">
        <f ca="1">IF(AND($A459&lt;&gt;"",J$9&lt;&gt;""),IF(HLOOKUP(J$9,'Feuille1-Catégories'!$C$1:$G$2,2,FALSE)="OUI",J$3,IF(HLOOKUP(J$9,'Feuille1-Catégories'!$C$1:$G$3,3,FALSE)="OUI",OFFSET(J$3,MOD(QUOTIENT(ROW()-ROW($A$20),'Feuille1-Catégories'!$B$6/J$6),J$5),0),IF(MOD($A459-1-J$10,'Feuille1-Catégories'!$F$5+1)=0,J$3,""))),"")</f>
        <v/>
      </c>
      <c r="K459" s="29" t="str">
        <f ca="1">IF(AND($A459&lt;&gt;"",K$9&lt;&gt;""),IF(HLOOKUP(K$9,'Feuille1-Catégories'!$C$1:$G$2,2,FALSE)="OUI",K$3,IF(HLOOKUP(K$9,'Feuille1-Catégories'!$C$1:$G$3,3,FALSE)="OUI",OFFSET(K$3,MOD(QUOTIENT(ROW()-ROW($A$20),'Feuille1-Catégories'!$B$6/K$6),K$5),0),IF(MOD($A459-1-K$10,'Feuille1-Catégories'!$F$5+1)=0,K$3,""))),"")</f>
        <v/>
      </c>
      <c r="L459" s="29" t="str">
        <f ca="1">IF(AND($A459&lt;&gt;"",L$9&lt;&gt;""),IF(HLOOKUP(L$9,'Feuille1-Catégories'!$C$1:$G$2,2,FALSE)="OUI",L$3,IF(HLOOKUP(L$9,'Feuille1-Catégories'!$C$1:$G$3,3,FALSE)="OUI",OFFSET(L$3,MOD(QUOTIENT(ROW()-ROW($A$20),'Feuille1-Catégories'!$B$6/L$6),L$5),0),IF(MOD($A459-1-L$10,'Feuille1-Catégories'!$F$5+1)=0,L$3,""))),"")</f>
        <v/>
      </c>
      <c r="M459" s="29" t="str">
        <f ca="1">IF(AND($A459&lt;&gt;"",M$9&lt;&gt;""),IF(HLOOKUP(M$9,'Feuille1-Catégories'!$C$1:$G$2,2,FALSE)="OUI",M$3,IF(HLOOKUP(M$9,'Feuille1-Catégories'!$C$1:$G$3,3,FALSE)="OUI",OFFSET(M$3,MOD(QUOTIENT(ROW()-ROW($A$20),'Feuille1-Catégories'!$B$6/M$6),M$5),0),IF(MOD($A459-1-M$10,'Feuille1-Catégories'!$F$5+1)=0,M$3,""))),"")</f>
        <v/>
      </c>
      <c r="N459" s="29" t="str">
        <f ca="1">IF(AND($A459&lt;&gt;"",N$9&lt;&gt;""),IF(HLOOKUP(N$9,'Feuille1-Catégories'!$C$1:$G$2,2,FALSE)="OUI",N$3,IF(HLOOKUP(N$9,'Feuille1-Catégories'!$C$1:$G$3,3,FALSE)="OUI",OFFSET(N$3,MOD(QUOTIENT(ROW()-ROW($A$20),'Feuille1-Catégories'!$B$6/N$6),N$5),0),IF(MOD($A459-1-N$10,'Feuille1-Catégories'!$F$5+1)=0,N$3,""))),"")</f>
        <v/>
      </c>
      <c r="O459" s="29" t="str">
        <f ca="1">IF(AND($A459&lt;&gt;"",O$9&lt;&gt;""),IF(HLOOKUP(O$9,'Feuille1-Catégories'!$C$1:$G$2,2,FALSE)="OUI",O$3,IF(HLOOKUP(O$9,'Feuille1-Catégories'!$C$1:$G$3,3,FALSE)="OUI",OFFSET(O$3,MOD(QUOTIENT(ROW()-ROW($A$20),'Feuille1-Catégories'!$B$6/O$6),O$5),0),IF(MOD($A459-1-O$10,'Feuille1-Catégories'!$F$5+1)=0,O$3,""))),"")</f>
        <v/>
      </c>
      <c r="P459" s="29" t="str">
        <f ca="1">IF(AND($A459&lt;&gt;"",P$9&lt;&gt;""),IF(HLOOKUP(P$9,'Feuille1-Catégories'!$C$1:$G$2,2,FALSE)="OUI",P$3,IF(HLOOKUP(P$9,'Feuille1-Catégories'!$C$1:$G$3,3,FALSE)="OUI",OFFSET(P$3,MOD(QUOTIENT(ROW()-ROW($A$20),'Feuille1-Catégories'!$B$6/P$6),P$5),0),IF(MOD($A459-1-P$10,'Feuille1-Catégories'!$F$5+1)=0,P$3,""))),"")</f>
        <v/>
      </c>
      <c r="Q459" s="29" t="str">
        <f ca="1">IF(AND($A459&lt;&gt;"",Q$9&lt;&gt;""),IF(HLOOKUP(Q$9,'Feuille1-Catégories'!$C$1:$G$2,2,FALSE)="OUI",Q$3,IF(HLOOKUP(Q$9,'Feuille1-Catégories'!$C$1:$G$3,3,FALSE)="OUI",OFFSET(Q$3,MOD(QUOTIENT(ROW()-ROW($A$20),'Feuille1-Catégories'!$B$6/Q$6),Q$5),0),IF(MOD($A459-1-Q$10,'Feuille1-Catégories'!$F$5+1)=0,Q$3,""))),"")</f>
        <v/>
      </c>
      <c r="R459" s="29" t="str">
        <f ca="1">IF(AND($A459&lt;&gt;"",R$9&lt;&gt;""),IF(HLOOKUP(R$9,'Feuille1-Catégories'!$C$1:$G$2,2,FALSE)="OUI",R$3,IF(HLOOKUP(R$9,'Feuille1-Catégories'!$C$1:$G$3,3,FALSE)="OUI",OFFSET(R$3,MOD(QUOTIENT(ROW()-ROW($A$20),'Feuille1-Catégories'!$B$6/R$6),R$5),0),IF(MOD($A459-1-R$10,'Feuille1-Catégories'!$F$5+1)=0,R$3,""))),"")</f>
        <v/>
      </c>
      <c r="S459" s="29" t="str">
        <f ca="1">IF(AND($A459&lt;&gt;"",S$9&lt;&gt;""),IF(HLOOKUP(S$9,'Feuille1-Catégories'!$C$1:$G$2,2,FALSE)="OUI",S$3,IF(HLOOKUP(S$9,'Feuille1-Catégories'!$C$1:$G$3,3,FALSE)="OUI",OFFSET(S$3,MOD(QUOTIENT(ROW()-ROW($A$20),'Feuille1-Catégories'!$B$6/S$6),S$5),0),IF(MOD($A459-1-S$10,'Feuille1-Catégories'!$F$5+1)=0,S$3,""))),"")</f>
        <v/>
      </c>
      <c r="T459" s="29" t="str">
        <f ca="1">IF(AND($A459&lt;&gt;"",T$9&lt;&gt;""),IF(HLOOKUP(T$9,'Feuille1-Catégories'!$C$1:$G$2,2,FALSE)="OUI",T$3,IF(HLOOKUP(T$9,'Feuille1-Catégories'!$C$1:$G$3,3,FALSE)="OUI",OFFSET(T$3,MOD(QUOTIENT(ROW()-ROW($A$20),'Feuille1-Catégories'!$B$6/T$6),T$5),0),IF(MOD($A459-1-T$10,'Feuille1-Catégories'!$F$5+1)=0,T$3,""))),"")</f>
        <v/>
      </c>
      <c r="U459" s="29" t="str">
        <f ca="1">IF(AND($A459&lt;&gt;"",U$9&lt;&gt;""),IF(HLOOKUP(U$9,'Feuille1-Catégories'!$C$1:$G$2,2,FALSE)="OUI",U$3,IF(HLOOKUP(U$9,'Feuille1-Catégories'!$C$1:$G$3,3,FALSE)="OUI",OFFSET(U$3,MOD(QUOTIENT(ROW()-ROW($A$20),'Feuille1-Catégories'!$B$6/U$6),U$5),0),IF(MOD($A459-1-U$10,'Feuille1-Catégories'!$F$5+1)=0,U$3,""))),"")</f>
        <v/>
      </c>
      <c r="V459" s="29" t="str">
        <f ca="1">IF(AND($A459&lt;&gt;"",V$9&lt;&gt;""),IF(HLOOKUP(V$9,'Feuille1-Catégories'!$C$1:$G$2,2,FALSE)="OUI",V$3,IF(HLOOKUP(V$9,'Feuille1-Catégories'!$C$1:$G$3,3,FALSE)="OUI",OFFSET(V$3,MOD(QUOTIENT(ROW()-ROW($A$20),'Feuille1-Catégories'!$B$6/V$6),V$5),0),IF(MOD($A459-1-V$10,'Feuille1-Catégories'!$F$5+1)=0,V$3,""))),"")</f>
        <v/>
      </c>
      <c r="W459" s="29" t="str">
        <f ca="1">IF(AND($A459&lt;&gt;"",W$9&lt;&gt;""),IF(HLOOKUP(W$9,'Feuille1-Catégories'!$C$1:$G$2,2,FALSE)="OUI",W$3,IF(HLOOKUP(W$9,'Feuille1-Catégories'!$C$1:$G$3,3,FALSE)="OUI",OFFSET(W$3,MOD(QUOTIENT(ROW()-ROW($A$20),'Feuille1-Catégories'!$B$6/W$6),W$5),0),IF(MOD($A459-1-W$10,'Feuille1-Catégories'!$F$5+1)=0,W$3,""))),"")</f>
        <v/>
      </c>
      <c r="X459" s="29" t="str">
        <f ca="1">IF(AND($A459&lt;&gt;"",X$9&lt;&gt;""),IF(HLOOKUP(X$9,'Feuille1-Catégories'!$C$1:$G$2,2,FALSE)="OUI",X$3,IF(HLOOKUP(X$9,'Feuille1-Catégories'!$C$1:$G$3,3,FALSE)="OUI",OFFSET(X$3,MOD(QUOTIENT(ROW()-ROW($A$20),'Feuille1-Catégories'!$B$6/X$6),X$5),0),IF(MOD($A459-1-X$10,'Feuille1-Catégories'!$F$5+1)=0,X$3,""))),"")</f>
        <v/>
      </c>
      <c r="Y459" s="29" t="str">
        <f ca="1">IF(AND($A459&lt;&gt;"",Y$9&lt;&gt;""),IF(HLOOKUP(Y$9,'Feuille1-Catégories'!$C$1:$G$2,2,FALSE)="OUI",Y$3,IF(HLOOKUP(Y$9,'Feuille1-Catégories'!$C$1:$G$3,3,FALSE)="OUI",OFFSET(Y$3,MOD(QUOTIENT(ROW()-ROW($A$20),'Feuille1-Catégories'!$B$6/Y$6),Y$5),0),IF(MOD($A459-1-Y$10,'Feuille1-Catégories'!$F$5+1)=0,Y$3,""))),"")</f>
        <v/>
      </c>
      <c r="Z459" s="29" t="str">
        <f ca="1">IF(AND($A459&lt;&gt;"",Z$9&lt;&gt;""),IF(HLOOKUP(Z$9,'Feuille1-Catégories'!$C$1:$G$2,2,FALSE)="OUI",Z$3,IF(HLOOKUP(Z$9,'Feuille1-Catégories'!$C$1:$G$3,3,FALSE)="OUI",OFFSET(Z$3,MOD(QUOTIENT(ROW()-ROW($A$20),'Feuille1-Catégories'!$B$6/Z$6),Z$5),0),IF(MOD($A459-1-Z$10,'Feuille1-Catégories'!$F$5+1)=0,Z$3,""))),"")</f>
        <v/>
      </c>
    </row>
    <row r="460" spans="1:26" ht="17" x14ac:dyDescent="0.2">
      <c r="A460" s="21" t="str">
        <f>IF('Feuille2-Prix de vente'!A460&lt;&gt;"",'Feuille2-Prix de vente'!A460,"")</f>
        <v/>
      </c>
      <c r="B460" s="33" t="str">
        <f>IF('Feuille2-Prix de vente'!B460&lt;&gt;"",'Feuille2-Prix de vente'!B460,"")</f>
        <v/>
      </c>
      <c r="C460" s="10" t="str">
        <f>IF('Feuille2-Prix de vente'!C460&lt;&gt;"",'Feuille2-Prix de vente'!C460,"")</f>
        <v/>
      </c>
      <c r="D460" s="10" t="str">
        <f t="shared" si="6"/>
        <v/>
      </c>
      <c r="E460" s="10" t="str">
        <f>IF('Feuille2-Prix de vente'!E460&lt;&gt;"",'Feuille2-Prix de vente'!E460,"")</f>
        <v/>
      </c>
      <c r="F460" s="29" t="str">
        <f ca="1">IF(AND($A460&lt;&gt;"",F$9&lt;&gt;""),IF(HLOOKUP(F$9,'Feuille1-Catégories'!$C$1:$G$2,2,FALSE)="OUI",F$3,IF(HLOOKUP(F$9,'Feuille1-Catégories'!$C$1:$G$3,3,FALSE)="OUI",OFFSET(F$3,MOD(QUOTIENT(ROW()-ROW($A$20),'Feuille1-Catégories'!$B$6/F$6),F$5),0),IF(MOD($A460-1-F$10,'Feuille1-Catégories'!$F$5+1)=0,F$3,""))),"")</f>
        <v/>
      </c>
      <c r="G460" s="29" t="str">
        <f ca="1">IF(AND($A460&lt;&gt;"",G$9&lt;&gt;""),IF(HLOOKUP(G$9,'Feuille1-Catégories'!$C$1:$G$2,2,FALSE)="OUI",G$3,IF(HLOOKUP(G$9,'Feuille1-Catégories'!$C$1:$G$3,3,FALSE)="OUI",OFFSET(G$3,MOD(QUOTIENT(ROW()-ROW($A$20),'Feuille1-Catégories'!$B$6/G$6),G$5),0),IF(MOD($A460-1-G$10,'Feuille1-Catégories'!$F$5+1)=0,G$3,""))),"")</f>
        <v/>
      </c>
      <c r="H460" s="29" t="str">
        <f ca="1">IF(AND($A460&lt;&gt;"",H$9&lt;&gt;""),IF(HLOOKUP(H$9,'Feuille1-Catégories'!$C$1:$G$2,2,FALSE)="OUI",H$3,IF(HLOOKUP(H$9,'Feuille1-Catégories'!$C$1:$G$3,3,FALSE)="OUI",OFFSET(H$3,MOD(QUOTIENT(ROW()-ROW($A$20),'Feuille1-Catégories'!$B$6/H$6),H$5),0),IF(MOD($A460-1-H$10,'Feuille1-Catégories'!$F$5+1)=0,H$3,""))),"")</f>
        <v/>
      </c>
      <c r="I460" s="29" t="str">
        <f ca="1">IF(AND($A460&lt;&gt;"",I$9&lt;&gt;""),IF(HLOOKUP(I$9,'Feuille1-Catégories'!$C$1:$G$2,2,FALSE)="OUI",I$3,IF(HLOOKUP(I$9,'Feuille1-Catégories'!$C$1:$G$3,3,FALSE)="OUI",OFFSET(I$3,MOD(QUOTIENT(ROW()-ROW($A$20),'Feuille1-Catégories'!$B$6/I$6),I$5),0),IF(MOD($A460-1-I$10,'Feuille1-Catégories'!$F$5+1)=0,I$3,""))),"")</f>
        <v/>
      </c>
      <c r="J460" s="29" t="str">
        <f ca="1">IF(AND($A460&lt;&gt;"",J$9&lt;&gt;""),IF(HLOOKUP(J$9,'Feuille1-Catégories'!$C$1:$G$2,2,FALSE)="OUI",J$3,IF(HLOOKUP(J$9,'Feuille1-Catégories'!$C$1:$G$3,3,FALSE)="OUI",OFFSET(J$3,MOD(QUOTIENT(ROW()-ROW($A$20),'Feuille1-Catégories'!$B$6/J$6),J$5),0),IF(MOD($A460-1-J$10,'Feuille1-Catégories'!$F$5+1)=0,J$3,""))),"")</f>
        <v/>
      </c>
      <c r="K460" s="29" t="str">
        <f ca="1">IF(AND($A460&lt;&gt;"",K$9&lt;&gt;""),IF(HLOOKUP(K$9,'Feuille1-Catégories'!$C$1:$G$2,2,FALSE)="OUI",K$3,IF(HLOOKUP(K$9,'Feuille1-Catégories'!$C$1:$G$3,3,FALSE)="OUI",OFFSET(K$3,MOD(QUOTIENT(ROW()-ROW($A$20),'Feuille1-Catégories'!$B$6/K$6),K$5),0),IF(MOD($A460-1-K$10,'Feuille1-Catégories'!$F$5+1)=0,K$3,""))),"")</f>
        <v/>
      </c>
      <c r="L460" s="29" t="str">
        <f ca="1">IF(AND($A460&lt;&gt;"",L$9&lt;&gt;""),IF(HLOOKUP(L$9,'Feuille1-Catégories'!$C$1:$G$2,2,FALSE)="OUI",L$3,IF(HLOOKUP(L$9,'Feuille1-Catégories'!$C$1:$G$3,3,FALSE)="OUI",OFFSET(L$3,MOD(QUOTIENT(ROW()-ROW($A$20),'Feuille1-Catégories'!$B$6/L$6),L$5),0),IF(MOD($A460-1-L$10,'Feuille1-Catégories'!$F$5+1)=0,L$3,""))),"")</f>
        <v/>
      </c>
      <c r="M460" s="29" t="str">
        <f ca="1">IF(AND($A460&lt;&gt;"",M$9&lt;&gt;""),IF(HLOOKUP(M$9,'Feuille1-Catégories'!$C$1:$G$2,2,FALSE)="OUI",M$3,IF(HLOOKUP(M$9,'Feuille1-Catégories'!$C$1:$G$3,3,FALSE)="OUI",OFFSET(M$3,MOD(QUOTIENT(ROW()-ROW($A$20),'Feuille1-Catégories'!$B$6/M$6),M$5),0),IF(MOD($A460-1-M$10,'Feuille1-Catégories'!$F$5+1)=0,M$3,""))),"")</f>
        <v/>
      </c>
      <c r="N460" s="29" t="str">
        <f ca="1">IF(AND($A460&lt;&gt;"",N$9&lt;&gt;""),IF(HLOOKUP(N$9,'Feuille1-Catégories'!$C$1:$G$2,2,FALSE)="OUI",N$3,IF(HLOOKUP(N$9,'Feuille1-Catégories'!$C$1:$G$3,3,FALSE)="OUI",OFFSET(N$3,MOD(QUOTIENT(ROW()-ROW($A$20),'Feuille1-Catégories'!$B$6/N$6),N$5),0),IF(MOD($A460-1-N$10,'Feuille1-Catégories'!$F$5+1)=0,N$3,""))),"")</f>
        <v/>
      </c>
      <c r="O460" s="29" t="str">
        <f ca="1">IF(AND($A460&lt;&gt;"",O$9&lt;&gt;""),IF(HLOOKUP(O$9,'Feuille1-Catégories'!$C$1:$G$2,2,FALSE)="OUI",O$3,IF(HLOOKUP(O$9,'Feuille1-Catégories'!$C$1:$G$3,3,FALSE)="OUI",OFFSET(O$3,MOD(QUOTIENT(ROW()-ROW($A$20),'Feuille1-Catégories'!$B$6/O$6),O$5),0),IF(MOD($A460-1-O$10,'Feuille1-Catégories'!$F$5+1)=0,O$3,""))),"")</f>
        <v/>
      </c>
      <c r="P460" s="29" t="str">
        <f ca="1">IF(AND($A460&lt;&gt;"",P$9&lt;&gt;""),IF(HLOOKUP(P$9,'Feuille1-Catégories'!$C$1:$G$2,2,FALSE)="OUI",P$3,IF(HLOOKUP(P$9,'Feuille1-Catégories'!$C$1:$G$3,3,FALSE)="OUI",OFFSET(P$3,MOD(QUOTIENT(ROW()-ROW($A$20),'Feuille1-Catégories'!$B$6/P$6),P$5),0),IF(MOD($A460-1-P$10,'Feuille1-Catégories'!$F$5+1)=0,P$3,""))),"")</f>
        <v/>
      </c>
      <c r="Q460" s="29" t="str">
        <f ca="1">IF(AND($A460&lt;&gt;"",Q$9&lt;&gt;""),IF(HLOOKUP(Q$9,'Feuille1-Catégories'!$C$1:$G$2,2,FALSE)="OUI",Q$3,IF(HLOOKUP(Q$9,'Feuille1-Catégories'!$C$1:$G$3,3,FALSE)="OUI",OFFSET(Q$3,MOD(QUOTIENT(ROW()-ROW($A$20),'Feuille1-Catégories'!$B$6/Q$6),Q$5),0),IF(MOD($A460-1-Q$10,'Feuille1-Catégories'!$F$5+1)=0,Q$3,""))),"")</f>
        <v/>
      </c>
      <c r="R460" s="29" t="str">
        <f ca="1">IF(AND($A460&lt;&gt;"",R$9&lt;&gt;""),IF(HLOOKUP(R$9,'Feuille1-Catégories'!$C$1:$G$2,2,FALSE)="OUI",R$3,IF(HLOOKUP(R$9,'Feuille1-Catégories'!$C$1:$G$3,3,FALSE)="OUI",OFFSET(R$3,MOD(QUOTIENT(ROW()-ROW($A$20),'Feuille1-Catégories'!$B$6/R$6),R$5),0),IF(MOD($A460-1-R$10,'Feuille1-Catégories'!$F$5+1)=0,R$3,""))),"")</f>
        <v/>
      </c>
      <c r="S460" s="29" t="str">
        <f ca="1">IF(AND($A460&lt;&gt;"",S$9&lt;&gt;""),IF(HLOOKUP(S$9,'Feuille1-Catégories'!$C$1:$G$2,2,FALSE)="OUI",S$3,IF(HLOOKUP(S$9,'Feuille1-Catégories'!$C$1:$G$3,3,FALSE)="OUI",OFFSET(S$3,MOD(QUOTIENT(ROW()-ROW($A$20),'Feuille1-Catégories'!$B$6/S$6),S$5),0),IF(MOD($A460-1-S$10,'Feuille1-Catégories'!$F$5+1)=0,S$3,""))),"")</f>
        <v/>
      </c>
      <c r="T460" s="29" t="str">
        <f ca="1">IF(AND($A460&lt;&gt;"",T$9&lt;&gt;""),IF(HLOOKUP(T$9,'Feuille1-Catégories'!$C$1:$G$2,2,FALSE)="OUI",T$3,IF(HLOOKUP(T$9,'Feuille1-Catégories'!$C$1:$G$3,3,FALSE)="OUI",OFFSET(T$3,MOD(QUOTIENT(ROW()-ROW($A$20),'Feuille1-Catégories'!$B$6/T$6),T$5),0),IF(MOD($A460-1-T$10,'Feuille1-Catégories'!$F$5+1)=0,T$3,""))),"")</f>
        <v/>
      </c>
      <c r="U460" s="29" t="str">
        <f ca="1">IF(AND($A460&lt;&gt;"",U$9&lt;&gt;""),IF(HLOOKUP(U$9,'Feuille1-Catégories'!$C$1:$G$2,2,FALSE)="OUI",U$3,IF(HLOOKUP(U$9,'Feuille1-Catégories'!$C$1:$G$3,3,FALSE)="OUI",OFFSET(U$3,MOD(QUOTIENT(ROW()-ROW($A$20),'Feuille1-Catégories'!$B$6/U$6),U$5),0),IF(MOD($A460-1-U$10,'Feuille1-Catégories'!$F$5+1)=0,U$3,""))),"")</f>
        <v/>
      </c>
      <c r="V460" s="29" t="str">
        <f ca="1">IF(AND($A460&lt;&gt;"",V$9&lt;&gt;""),IF(HLOOKUP(V$9,'Feuille1-Catégories'!$C$1:$G$2,2,FALSE)="OUI",V$3,IF(HLOOKUP(V$9,'Feuille1-Catégories'!$C$1:$G$3,3,FALSE)="OUI",OFFSET(V$3,MOD(QUOTIENT(ROW()-ROW($A$20),'Feuille1-Catégories'!$B$6/V$6),V$5),0),IF(MOD($A460-1-V$10,'Feuille1-Catégories'!$F$5+1)=0,V$3,""))),"")</f>
        <v/>
      </c>
      <c r="W460" s="29" t="str">
        <f ca="1">IF(AND($A460&lt;&gt;"",W$9&lt;&gt;""),IF(HLOOKUP(W$9,'Feuille1-Catégories'!$C$1:$G$2,2,FALSE)="OUI",W$3,IF(HLOOKUP(W$9,'Feuille1-Catégories'!$C$1:$G$3,3,FALSE)="OUI",OFFSET(W$3,MOD(QUOTIENT(ROW()-ROW($A$20),'Feuille1-Catégories'!$B$6/W$6),W$5),0),IF(MOD($A460-1-W$10,'Feuille1-Catégories'!$F$5+1)=0,W$3,""))),"")</f>
        <v/>
      </c>
      <c r="X460" s="29" t="str">
        <f ca="1">IF(AND($A460&lt;&gt;"",X$9&lt;&gt;""),IF(HLOOKUP(X$9,'Feuille1-Catégories'!$C$1:$G$2,2,FALSE)="OUI",X$3,IF(HLOOKUP(X$9,'Feuille1-Catégories'!$C$1:$G$3,3,FALSE)="OUI",OFFSET(X$3,MOD(QUOTIENT(ROW()-ROW($A$20),'Feuille1-Catégories'!$B$6/X$6),X$5),0),IF(MOD($A460-1-X$10,'Feuille1-Catégories'!$F$5+1)=0,X$3,""))),"")</f>
        <v/>
      </c>
      <c r="Y460" s="29" t="str">
        <f ca="1">IF(AND($A460&lt;&gt;"",Y$9&lt;&gt;""),IF(HLOOKUP(Y$9,'Feuille1-Catégories'!$C$1:$G$2,2,FALSE)="OUI",Y$3,IF(HLOOKUP(Y$9,'Feuille1-Catégories'!$C$1:$G$3,3,FALSE)="OUI",OFFSET(Y$3,MOD(QUOTIENT(ROW()-ROW($A$20),'Feuille1-Catégories'!$B$6/Y$6),Y$5),0),IF(MOD($A460-1-Y$10,'Feuille1-Catégories'!$F$5+1)=0,Y$3,""))),"")</f>
        <v/>
      </c>
      <c r="Z460" s="29" t="str">
        <f ca="1">IF(AND($A460&lt;&gt;"",Z$9&lt;&gt;""),IF(HLOOKUP(Z$9,'Feuille1-Catégories'!$C$1:$G$2,2,FALSE)="OUI",Z$3,IF(HLOOKUP(Z$9,'Feuille1-Catégories'!$C$1:$G$3,3,FALSE)="OUI",OFFSET(Z$3,MOD(QUOTIENT(ROW()-ROW($A$20),'Feuille1-Catégories'!$B$6/Z$6),Z$5),0),IF(MOD($A460-1-Z$10,'Feuille1-Catégories'!$F$5+1)=0,Z$3,""))),"")</f>
        <v/>
      </c>
    </row>
    <row r="461" spans="1:26" ht="17" x14ac:dyDescent="0.2">
      <c r="A461" s="21" t="str">
        <f>IF('Feuille2-Prix de vente'!A461&lt;&gt;"",'Feuille2-Prix de vente'!A461,"")</f>
        <v/>
      </c>
      <c r="B461" s="33" t="str">
        <f>IF('Feuille2-Prix de vente'!B461&lt;&gt;"",'Feuille2-Prix de vente'!B461,"")</f>
        <v/>
      </c>
      <c r="C461" s="10" t="str">
        <f>IF('Feuille2-Prix de vente'!C461&lt;&gt;"",'Feuille2-Prix de vente'!C461,"")</f>
        <v/>
      </c>
      <c r="D461" s="10" t="str">
        <f t="shared" si="6"/>
        <v/>
      </c>
      <c r="E461" s="10" t="str">
        <f>IF('Feuille2-Prix de vente'!E461&lt;&gt;"",'Feuille2-Prix de vente'!E461,"")</f>
        <v/>
      </c>
      <c r="F461" s="29" t="str">
        <f ca="1">IF(AND($A461&lt;&gt;"",F$9&lt;&gt;""),IF(HLOOKUP(F$9,'Feuille1-Catégories'!$C$1:$G$2,2,FALSE)="OUI",F$3,IF(HLOOKUP(F$9,'Feuille1-Catégories'!$C$1:$G$3,3,FALSE)="OUI",OFFSET(F$3,MOD(QUOTIENT(ROW()-ROW($A$20),'Feuille1-Catégories'!$B$6/F$6),F$5),0),IF(MOD($A461-1-F$10,'Feuille1-Catégories'!$F$5+1)=0,F$3,""))),"")</f>
        <v/>
      </c>
      <c r="G461" s="29" t="str">
        <f ca="1">IF(AND($A461&lt;&gt;"",G$9&lt;&gt;""),IF(HLOOKUP(G$9,'Feuille1-Catégories'!$C$1:$G$2,2,FALSE)="OUI",G$3,IF(HLOOKUP(G$9,'Feuille1-Catégories'!$C$1:$G$3,3,FALSE)="OUI",OFFSET(G$3,MOD(QUOTIENT(ROW()-ROW($A$20),'Feuille1-Catégories'!$B$6/G$6),G$5),0),IF(MOD($A461-1-G$10,'Feuille1-Catégories'!$F$5+1)=0,G$3,""))),"")</f>
        <v/>
      </c>
      <c r="H461" s="29" t="str">
        <f ca="1">IF(AND($A461&lt;&gt;"",H$9&lt;&gt;""),IF(HLOOKUP(H$9,'Feuille1-Catégories'!$C$1:$G$2,2,FALSE)="OUI",H$3,IF(HLOOKUP(H$9,'Feuille1-Catégories'!$C$1:$G$3,3,FALSE)="OUI",OFFSET(H$3,MOD(QUOTIENT(ROW()-ROW($A$20),'Feuille1-Catégories'!$B$6/H$6),H$5),0),IF(MOD($A461-1-H$10,'Feuille1-Catégories'!$F$5+1)=0,H$3,""))),"")</f>
        <v/>
      </c>
      <c r="I461" s="29" t="str">
        <f ca="1">IF(AND($A461&lt;&gt;"",I$9&lt;&gt;""),IF(HLOOKUP(I$9,'Feuille1-Catégories'!$C$1:$G$2,2,FALSE)="OUI",I$3,IF(HLOOKUP(I$9,'Feuille1-Catégories'!$C$1:$G$3,3,FALSE)="OUI",OFFSET(I$3,MOD(QUOTIENT(ROW()-ROW($A$20),'Feuille1-Catégories'!$B$6/I$6),I$5),0),IF(MOD($A461-1-I$10,'Feuille1-Catégories'!$F$5+1)=0,I$3,""))),"")</f>
        <v/>
      </c>
      <c r="J461" s="29" t="str">
        <f ca="1">IF(AND($A461&lt;&gt;"",J$9&lt;&gt;""),IF(HLOOKUP(J$9,'Feuille1-Catégories'!$C$1:$G$2,2,FALSE)="OUI",J$3,IF(HLOOKUP(J$9,'Feuille1-Catégories'!$C$1:$G$3,3,FALSE)="OUI",OFFSET(J$3,MOD(QUOTIENT(ROW()-ROW($A$20),'Feuille1-Catégories'!$B$6/J$6),J$5),0),IF(MOD($A461-1-J$10,'Feuille1-Catégories'!$F$5+1)=0,J$3,""))),"")</f>
        <v/>
      </c>
      <c r="K461" s="29" t="str">
        <f ca="1">IF(AND($A461&lt;&gt;"",K$9&lt;&gt;""),IF(HLOOKUP(K$9,'Feuille1-Catégories'!$C$1:$G$2,2,FALSE)="OUI",K$3,IF(HLOOKUP(K$9,'Feuille1-Catégories'!$C$1:$G$3,3,FALSE)="OUI",OFFSET(K$3,MOD(QUOTIENT(ROW()-ROW($A$20),'Feuille1-Catégories'!$B$6/K$6),K$5),0),IF(MOD($A461-1-K$10,'Feuille1-Catégories'!$F$5+1)=0,K$3,""))),"")</f>
        <v/>
      </c>
      <c r="L461" s="29" t="str">
        <f ca="1">IF(AND($A461&lt;&gt;"",L$9&lt;&gt;""),IF(HLOOKUP(L$9,'Feuille1-Catégories'!$C$1:$G$2,2,FALSE)="OUI",L$3,IF(HLOOKUP(L$9,'Feuille1-Catégories'!$C$1:$G$3,3,FALSE)="OUI",OFFSET(L$3,MOD(QUOTIENT(ROW()-ROW($A$20),'Feuille1-Catégories'!$B$6/L$6),L$5),0),IF(MOD($A461-1-L$10,'Feuille1-Catégories'!$F$5+1)=0,L$3,""))),"")</f>
        <v/>
      </c>
      <c r="M461" s="29" t="str">
        <f ca="1">IF(AND($A461&lt;&gt;"",M$9&lt;&gt;""),IF(HLOOKUP(M$9,'Feuille1-Catégories'!$C$1:$G$2,2,FALSE)="OUI",M$3,IF(HLOOKUP(M$9,'Feuille1-Catégories'!$C$1:$G$3,3,FALSE)="OUI",OFFSET(M$3,MOD(QUOTIENT(ROW()-ROW($A$20),'Feuille1-Catégories'!$B$6/M$6),M$5),0),IF(MOD($A461-1-M$10,'Feuille1-Catégories'!$F$5+1)=0,M$3,""))),"")</f>
        <v/>
      </c>
      <c r="N461" s="29" t="str">
        <f ca="1">IF(AND($A461&lt;&gt;"",N$9&lt;&gt;""),IF(HLOOKUP(N$9,'Feuille1-Catégories'!$C$1:$G$2,2,FALSE)="OUI",N$3,IF(HLOOKUP(N$9,'Feuille1-Catégories'!$C$1:$G$3,3,FALSE)="OUI",OFFSET(N$3,MOD(QUOTIENT(ROW()-ROW($A$20),'Feuille1-Catégories'!$B$6/N$6),N$5),0),IF(MOD($A461-1-N$10,'Feuille1-Catégories'!$F$5+1)=0,N$3,""))),"")</f>
        <v/>
      </c>
      <c r="O461" s="29" t="str">
        <f ca="1">IF(AND($A461&lt;&gt;"",O$9&lt;&gt;""),IF(HLOOKUP(O$9,'Feuille1-Catégories'!$C$1:$G$2,2,FALSE)="OUI",O$3,IF(HLOOKUP(O$9,'Feuille1-Catégories'!$C$1:$G$3,3,FALSE)="OUI",OFFSET(O$3,MOD(QUOTIENT(ROW()-ROW($A$20),'Feuille1-Catégories'!$B$6/O$6),O$5),0),IF(MOD($A461-1-O$10,'Feuille1-Catégories'!$F$5+1)=0,O$3,""))),"")</f>
        <v/>
      </c>
      <c r="P461" s="29" t="str">
        <f ca="1">IF(AND($A461&lt;&gt;"",P$9&lt;&gt;""),IF(HLOOKUP(P$9,'Feuille1-Catégories'!$C$1:$G$2,2,FALSE)="OUI",P$3,IF(HLOOKUP(P$9,'Feuille1-Catégories'!$C$1:$G$3,3,FALSE)="OUI",OFFSET(P$3,MOD(QUOTIENT(ROW()-ROW($A$20),'Feuille1-Catégories'!$B$6/P$6),P$5),0),IF(MOD($A461-1-P$10,'Feuille1-Catégories'!$F$5+1)=0,P$3,""))),"")</f>
        <v/>
      </c>
      <c r="Q461" s="29" t="str">
        <f ca="1">IF(AND($A461&lt;&gt;"",Q$9&lt;&gt;""),IF(HLOOKUP(Q$9,'Feuille1-Catégories'!$C$1:$G$2,2,FALSE)="OUI",Q$3,IF(HLOOKUP(Q$9,'Feuille1-Catégories'!$C$1:$G$3,3,FALSE)="OUI",OFFSET(Q$3,MOD(QUOTIENT(ROW()-ROW($A$20),'Feuille1-Catégories'!$B$6/Q$6),Q$5),0),IF(MOD($A461-1-Q$10,'Feuille1-Catégories'!$F$5+1)=0,Q$3,""))),"")</f>
        <v/>
      </c>
      <c r="R461" s="29" t="str">
        <f ca="1">IF(AND($A461&lt;&gt;"",R$9&lt;&gt;""),IF(HLOOKUP(R$9,'Feuille1-Catégories'!$C$1:$G$2,2,FALSE)="OUI",R$3,IF(HLOOKUP(R$9,'Feuille1-Catégories'!$C$1:$G$3,3,FALSE)="OUI",OFFSET(R$3,MOD(QUOTIENT(ROW()-ROW($A$20),'Feuille1-Catégories'!$B$6/R$6),R$5),0),IF(MOD($A461-1-R$10,'Feuille1-Catégories'!$F$5+1)=0,R$3,""))),"")</f>
        <v/>
      </c>
      <c r="S461" s="29" t="str">
        <f ca="1">IF(AND($A461&lt;&gt;"",S$9&lt;&gt;""),IF(HLOOKUP(S$9,'Feuille1-Catégories'!$C$1:$G$2,2,FALSE)="OUI",S$3,IF(HLOOKUP(S$9,'Feuille1-Catégories'!$C$1:$G$3,3,FALSE)="OUI",OFFSET(S$3,MOD(QUOTIENT(ROW()-ROW($A$20),'Feuille1-Catégories'!$B$6/S$6),S$5),0),IF(MOD($A461-1-S$10,'Feuille1-Catégories'!$F$5+1)=0,S$3,""))),"")</f>
        <v/>
      </c>
      <c r="T461" s="29" t="str">
        <f ca="1">IF(AND($A461&lt;&gt;"",T$9&lt;&gt;""),IF(HLOOKUP(T$9,'Feuille1-Catégories'!$C$1:$G$2,2,FALSE)="OUI",T$3,IF(HLOOKUP(T$9,'Feuille1-Catégories'!$C$1:$G$3,3,FALSE)="OUI",OFFSET(T$3,MOD(QUOTIENT(ROW()-ROW($A$20),'Feuille1-Catégories'!$B$6/T$6),T$5),0),IF(MOD($A461-1-T$10,'Feuille1-Catégories'!$F$5+1)=0,T$3,""))),"")</f>
        <v/>
      </c>
      <c r="U461" s="29" t="str">
        <f ca="1">IF(AND($A461&lt;&gt;"",U$9&lt;&gt;""),IF(HLOOKUP(U$9,'Feuille1-Catégories'!$C$1:$G$2,2,FALSE)="OUI",U$3,IF(HLOOKUP(U$9,'Feuille1-Catégories'!$C$1:$G$3,3,FALSE)="OUI",OFFSET(U$3,MOD(QUOTIENT(ROW()-ROW($A$20),'Feuille1-Catégories'!$B$6/U$6),U$5),0),IF(MOD($A461-1-U$10,'Feuille1-Catégories'!$F$5+1)=0,U$3,""))),"")</f>
        <v/>
      </c>
      <c r="V461" s="29" t="str">
        <f ca="1">IF(AND($A461&lt;&gt;"",V$9&lt;&gt;""),IF(HLOOKUP(V$9,'Feuille1-Catégories'!$C$1:$G$2,2,FALSE)="OUI",V$3,IF(HLOOKUP(V$9,'Feuille1-Catégories'!$C$1:$G$3,3,FALSE)="OUI",OFFSET(V$3,MOD(QUOTIENT(ROW()-ROW($A$20),'Feuille1-Catégories'!$B$6/V$6),V$5),0),IF(MOD($A461-1-V$10,'Feuille1-Catégories'!$F$5+1)=0,V$3,""))),"")</f>
        <v/>
      </c>
      <c r="W461" s="29" t="str">
        <f ca="1">IF(AND($A461&lt;&gt;"",W$9&lt;&gt;""),IF(HLOOKUP(W$9,'Feuille1-Catégories'!$C$1:$G$2,2,FALSE)="OUI",W$3,IF(HLOOKUP(W$9,'Feuille1-Catégories'!$C$1:$G$3,3,FALSE)="OUI",OFFSET(W$3,MOD(QUOTIENT(ROW()-ROW($A$20),'Feuille1-Catégories'!$B$6/W$6),W$5),0),IF(MOD($A461-1-W$10,'Feuille1-Catégories'!$F$5+1)=0,W$3,""))),"")</f>
        <v/>
      </c>
      <c r="X461" s="29" t="str">
        <f ca="1">IF(AND($A461&lt;&gt;"",X$9&lt;&gt;""),IF(HLOOKUP(X$9,'Feuille1-Catégories'!$C$1:$G$2,2,FALSE)="OUI",X$3,IF(HLOOKUP(X$9,'Feuille1-Catégories'!$C$1:$G$3,3,FALSE)="OUI",OFFSET(X$3,MOD(QUOTIENT(ROW()-ROW($A$20),'Feuille1-Catégories'!$B$6/X$6),X$5),0),IF(MOD($A461-1-X$10,'Feuille1-Catégories'!$F$5+1)=0,X$3,""))),"")</f>
        <v/>
      </c>
      <c r="Y461" s="29" t="str">
        <f ca="1">IF(AND($A461&lt;&gt;"",Y$9&lt;&gt;""),IF(HLOOKUP(Y$9,'Feuille1-Catégories'!$C$1:$G$2,2,FALSE)="OUI",Y$3,IF(HLOOKUP(Y$9,'Feuille1-Catégories'!$C$1:$G$3,3,FALSE)="OUI",OFFSET(Y$3,MOD(QUOTIENT(ROW()-ROW($A$20),'Feuille1-Catégories'!$B$6/Y$6),Y$5),0),IF(MOD($A461-1-Y$10,'Feuille1-Catégories'!$F$5+1)=0,Y$3,""))),"")</f>
        <v/>
      </c>
      <c r="Z461" s="29" t="str">
        <f ca="1">IF(AND($A461&lt;&gt;"",Z$9&lt;&gt;""),IF(HLOOKUP(Z$9,'Feuille1-Catégories'!$C$1:$G$2,2,FALSE)="OUI",Z$3,IF(HLOOKUP(Z$9,'Feuille1-Catégories'!$C$1:$G$3,3,FALSE)="OUI",OFFSET(Z$3,MOD(QUOTIENT(ROW()-ROW($A$20),'Feuille1-Catégories'!$B$6/Z$6),Z$5),0),IF(MOD($A461-1-Z$10,'Feuille1-Catégories'!$F$5+1)=0,Z$3,""))),"")</f>
        <v/>
      </c>
    </row>
    <row r="462" spans="1:26" ht="17" x14ac:dyDescent="0.2">
      <c r="A462" s="21" t="str">
        <f>IF('Feuille2-Prix de vente'!A462&lt;&gt;"",'Feuille2-Prix de vente'!A462,"")</f>
        <v/>
      </c>
      <c r="B462" s="33" t="str">
        <f>IF('Feuille2-Prix de vente'!B462&lt;&gt;"",'Feuille2-Prix de vente'!B462,"")</f>
        <v/>
      </c>
      <c r="C462" s="10" t="str">
        <f>IF('Feuille2-Prix de vente'!C462&lt;&gt;"",'Feuille2-Prix de vente'!C462,"")</f>
        <v/>
      </c>
      <c r="D462" s="10" t="str">
        <f t="shared" si="6"/>
        <v/>
      </c>
      <c r="E462" s="10" t="str">
        <f>IF('Feuille2-Prix de vente'!E462&lt;&gt;"",'Feuille2-Prix de vente'!E462,"")</f>
        <v/>
      </c>
      <c r="F462" s="29" t="str">
        <f ca="1">IF(AND($A462&lt;&gt;"",F$9&lt;&gt;""),IF(HLOOKUP(F$9,'Feuille1-Catégories'!$C$1:$G$2,2,FALSE)="OUI",F$3,IF(HLOOKUP(F$9,'Feuille1-Catégories'!$C$1:$G$3,3,FALSE)="OUI",OFFSET(F$3,MOD(QUOTIENT(ROW()-ROW($A$20),'Feuille1-Catégories'!$B$6/F$6),F$5),0),IF(MOD($A462-1-F$10,'Feuille1-Catégories'!$F$5+1)=0,F$3,""))),"")</f>
        <v/>
      </c>
      <c r="G462" s="29" t="str">
        <f ca="1">IF(AND($A462&lt;&gt;"",G$9&lt;&gt;""),IF(HLOOKUP(G$9,'Feuille1-Catégories'!$C$1:$G$2,2,FALSE)="OUI",G$3,IF(HLOOKUP(G$9,'Feuille1-Catégories'!$C$1:$G$3,3,FALSE)="OUI",OFFSET(G$3,MOD(QUOTIENT(ROW()-ROW($A$20),'Feuille1-Catégories'!$B$6/G$6),G$5),0),IF(MOD($A462-1-G$10,'Feuille1-Catégories'!$F$5+1)=0,G$3,""))),"")</f>
        <v/>
      </c>
      <c r="H462" s="29" t="str">
        <f ca="1">IF(AND($A462&lt;&gt;"",H$9&lt;&gt;""),IF(HLOOKUP(H$9,'Feuille1-Catégories'!$C$1:$G$2,2,FALSE)="OUI",H$3,IF(HLOOKUP(H$9,'Feuille1-Catégories'!$C$1:$G$3,3,FALSE)="OUI",OFFSET(H$3,MOD(QUOTIENT(ROW()-ROW($A$20),'Feuille1-Catégories'!$B$6/H$6),H$5),0),IF(MOD($A462-1-H$10,'Feuille1-Catégories'!$F$5+1)=0,H$3,""))),"")</f>
        <v/>
      </c>
      <c r="I462" s="29" t="str">
        <f ca="1">IF(AND($A462&lt;&gt;"",I$9&lt;&gt;""),IF(HLOOKUP(I$9,'Feuille1-Catégories'!$C$1:$G$2,2,FALSE)="OUI",I$3,IF(HLOOKUP(I$9,'Feuille1-Catégories'!$C$1:$G$3,3,FALSE)="OUI",OFFSET(I$3,MOD(QUOTIENT(ROW()-ROW($A$20),'Feuille1-Catégories'!$B$6/I$6),I$5),0),IF(MOD($A462-1-I$10,'Feuille1-Catégories'!$F$5+1)=0,I$3,""))),"")</f>
        <v/>
      </c>
      <c r="J462" s="29" t="str">
        <f ca="1">IF(AND($A462&lt;&gt;"",J$9&lt;&gt;""),IF(HLOOKUP(J$9,'Feuille1-Catégories'!$C$1:$G$2,2,FALSE)="OUI",J$3,IF(HLOOKUP(J$9,'Feuille1-Catégories'!$C$1:$G$3,3,FALSE)="OUI",OFFSET(J$3,MOD(QUOTIENT(ROW()-ROW($A$20),'Feuille1-Catégories'!$B$6/J$6),J$5),0),IF(MOD($A462-1-J$10,'Feuille1-Catégories'!$F$5+1)=0,J$3,""))),"")</f>
        <v/>
      </c>
      <c r="K462" s="29" t="str">
        <f ca="1">IF(AND($A462&lt;&gt;"",K$9&lt;&gt;""),IF(HLOOKUP(K$9,'Feuille1-Catégories'!$C$1:$G$2,2,FALSE)="OUI",K$3,IF(HLOOKUP(K$9,'Feuille1-Catégories'!$C$1:$G$3,3,FALSE)="OUI",OFFSET(K$3,MOD(QUOTIENT(ROW()-ROW($A$20),'Feuille1-Catégories'!$B$6/K$6),K$5),0),IF(MOD($A462-1-K$10,'Feuille1-Catégories'!$F$5+1)=0,K$3,""))),"")</f>
        <v/>
      </c>
      <c r="L462" s="29" t="str">
        <f ca="1">IF(AND($A462&lt;&gt;"",L$9&lt;&gt;""),IF(HLOOKUP(L$9,'Feuille1-Catégories'!$C$1:$G$2,2,FALSE)="OUI",L$3,IF(HLOOKUP(L$9,'Feuille1-Catégories'!$C$1:$G$3,3,FALSE)="OUI",OFFSET(L$3,MOD(QUOTIENT(ROW()-ROW($A$20),'Feuille1-Catégories'!$B$6/L$6),L$5),0),IF(MOD($A462-1-L$10,'Feuille1-Catégories'!$F$5+1)=0,L$3,""))),"")</f>
        <v/>
      </c>
      <c r="M462" s="29" t="str">
        <f ca="1">IF(AND($A462&lt;&gt;"",M$9&lt;&gt;""),IF(HLOOKUP(M$9,'Feuille1-Catégories'!$C$1:$G$2,2,FALSE)="OUI",M$3,IF(HLOOKUP(M$9,'Feuille1-Catégories'!$C$1:$G$3,3,FALSE)="OUI",OFFSET(M$3,MOD(QUOTIENT(ROW()-ROW($A$20),'Feuille1-Catégories'!$B$6/M$6),M$5),0),IF(MOD($A462-1-M$10,'Feuille1-Catégories'!$F$5+1)=0,M$3,""))),"")</f>
        <v/>
      </c>
      <c r="N462" s="29" t="str">
        <f ca="1">IF(AND($A462&lt;&gt;"",N$9&lt;&gt;""),IF(HLOOKUP(N$9,'Feuille1-Catégories'!$C$1:$G$2,2,FALSE)="OUI",N$3,IF(HLOOKUP(N$9,'Feuille1-Catégories'!$C$1:$G$3,3,FALSE)="OUI",OFFSET(N$3,MOD(QUOTIENT(ROW()-ROW($A$20),'Feuille1-Catégories'!$B$6/N$6),N$5),0),IF(MOD($A462-1-N$10,'Feuille1-Catégories'!$F$5+1)=0,N$3,""))),"")</f>
        <v/>
      </c>
      <c r="O462" s="29" t="str">
        <f ca="1">IF(AND($A462&lt;&gt;"",O$9&lt;&gt;""),IF(HLOOKUP(O$9,'Feuille1-Catégories'!$C$1:$G$2,2,FALSE)="OUI",O$3,IF(HLOOKUP(O$9,'Feuille1-Catégories'!$C$1:$G$3,3,FALSE)="OUI",OFFSET(O$3,MOD(QUOTIENT(ROW()-ROW($A$20),'Feuille1-Catégories'!$B$6/O$6),O$5),0),IF(MOD($A462-1-O$10,'Feuille1-Catégories'!$F$5+1)=0,O$3,""))),"")</f>
        <v/>
      </c>
      <c r="P462" s="29" t="str">
        <f ca="1">IF(AND($A462&lt;&gt;"",P$9&lt;&gt;""),IF(HLOOKUP(P$9,'Feuille1-Catégories'!$C$1:$G$2,2,FALSE)="OUI",P$3,IF(HLOOKUP(P$9,'Feuille1-Catégories'!$C$1:$G$3,3,FALSE)="OUI",OFFSET(P$3,MOD(QUOTIENT(ROW()-ROW($A$20),'Feuille1-Catégories'!$B$6/P$6),P$5),0),IF(MOD($A462-1-P$10,'Feuille1-Catégories'!$F$5+1)=0,P$3,""))),"")</f>
        <v/>
      </c>
      <c r="Q462" s="29" t="str">
        <f ca="1">IF(AND($A462&lt;&gt;"",Q$9&lt;&gt;""),IF(HLOOKUP(Q$9,'Feuille1-Catégories'!$C$1:$G$2,2,FALSE)="OUI",Q$3,IF(HLOOKUP(Q$9,'Feuille1-Catégories'!$C$1:$G$3,3,FALSE)="OUI",OFFSET(Q$3,MOD(QUOTIENT(ROW()-ROW($A$20),'Feuille1-Catégories'!$B$6/Q$6),Q$5),0),IF(MOD($A462-1-Q$10,'Feuille1-Catégories'!$F$5+1)=0,Q$3,""))),"")</f>
        <v/>
      </c>
      <c r="R462" s="29" t="str">
        <f ca="1">IF(AND($A462&lt;&gt;"",R$9&lt;&gt;""),IF(HLOOKUP(R$9,'Feuille1-Catégories'!$C$1:$G$2,2,FALSE)="OUI",R$3,IF(HLOOKUP(R$9,'Feuille1-Catégories'!$C$1:$G$3,3,FALSE)="OUI",OFFSET(R$3,MOD(QUOTIENT(ROW()-ROW($A$20),'Feuille1-Catégories'!$B$6/R$6),R$5),0),IF(MOD($A462-1-R$10,'Feuille1-Catégories'!$F$5+1)=0,R$3,""))),"")</f>
        <v/>
      </c>
      <c r="S462" s="29" t="str">
        <f ca="1">IF(AND($A462&lt;&gt;"",S$9&lt;&gt;""),IF(HLOOKUP(S$9,'Feuille1-Catégories'!$C$1:$G$2,2,FALSE)="OUI",S$3,IF(HLOOKUP(S$9,'Feuille1-Catégories'!$C$1:$G$3,3,FALSE)="OUI",OFFSET(S$3,MOD(QUOTIENT(ROW()-ROW($A$20),'Feuille1-Catégories'!$B$6/S$6),S$5),0),IF(MOD($A462-1-S$10,'Feuille1-Catégories'!$F$5+1)=0,S$3,""))),"")</f>
        <v/>
      </c>
      <c r="T462" s="29" t="str">
        <f ca="1">IF(AND($A462&lt;&gt;"",T$9&lt;&gt;""),IF(HLOOKUP(T$9,'Feuille1-Catégories'!$C$1:$G$2,2,FALSE)="OUI",T$3,IF(HLOOKUP(T$9,'Feuille1-Catégories'!$C$1:$G$3,3,FALSE)="OUI",OFFSET(T$3,MOD(QUOTIENT(ROW()-ROW($A$20),'Feuille1-Catégories'!$B$6/T$6),T$5),0),IF(MOD($A462-1-T$10,'Feuille1-Catégories'!$F$5+1)=0,T$3,""))),"")</f>
        <v/>
      </c>
      <c r="U462" s="29" t="str">
        <f ca="1">IF(AND($A462&lt;&gt;"",U$9&lt;&gt;""),IF(HLOOKUP(U$9,'Feuille1-Catégories'!$C$1:$G$2,2,FALSE)="OUI",U$3,IF(HLOOKUP(U$9,'Feuille1-Catégories'!$C$1:$G$3,3,FALSE)="OUI",OFFSET(U$3,MOD(QUOTIENT(ROW()-ROW($A$20),'Feuille1-Catégories'!$B$6/U$6),U$5),0),IF(MOD($A462-1-U$10,'Feuille1-Catégories'!$F$5+1)=0,U$3,""))),"")</f>
        <v/>
      </c>
      <c r="V462" s="29" t="str">
        <f ca="1">IF(AND($A462&lt;&gt;"",V$9&lt;&gt;""),IF(HLOOKUP(V$9,'Feuille1-Catégories'!$C$1:$G$2,2,FALSE)="OUI",V$3,IF(HLOOKUP(V$9,'Feuille1-Catégories'!$C$1:$G$3,3,FALSE)="OUI",OFFSET(V$3,MOD(QUOTIENT(ROW()-ROW($A$20),'Feuille1-Catégories'!$B$6/V$6),V$5),0),IF(MOD($A462-1-V$10,'Feuille1-Catégories'!$F$5+1)=0,V$3,""))),"")</f>
        <v/>
      </c>
      <c r="W462" s="29" t="str">
        <f ca="1">IF(AND($A462&lt;&gt;"",W$9&lt;&gt;""),IF(HLOOKUP(W$9,'Feuille1-Catégories'!$C$1:$G$2,2,FALSE)="OUI",W$3,IF(HLOOKUP(W$9,'Feuille1-Catégories'!$C$1:$G$3,3,FALSE)="OUI",OFFSET(W$3,MOD(QUOTIENT(ROW()-ROW($A$20),'Feuille1-Catégories'!$B$6/W$6),W$5),0),IF(MOD($A462-1-W$10,'Feuille1-Catégories'!$F$5+1)=0,W$3,""))),"")</f>
        <v/>
      </c>
      <c r="X462" s="29" t="str">
        <f ca="1">IF(AND($A462&lt;&gt;"",X$9&lt;&gt;""),IF(HLOOKUP(X$9,'Feuille1-Catégories'!$C$1:$G$2,2,FALSE)="OUI",X$3,IF(HLOOKUP(X$9,'Feuille1-Catégories'!$C$1:$G$3,3,FALSE)="OUI",OFFSET(X$3,MOD(QUOTIENT(ROW()-ROW($A$20),'Feuille1-Catégories'!$B$6/X$6),X$5),0),IF(MOD($A462-1-X$10,'Feuille1-Catégories'!$F$5+1)=0,X$3,""))),"")</f>
        <v/>
      </c>
      <c r="Y462" s="29" t="str">
        <f ca="1">IF(AND($A462&lt;&gt;"",Y$9&lt;&gt;""),IF(HLOOKUP(Y$9,'Feuille1-Catégories'!$C$1:$G$2,2,FALSE)="OUI",Y$3,IF(HLOOKUP(Y$9,'Feuille1-Catégories'!$C$1:$G$3,3,FALSE)="OUI",OFFSET(Y$3,MOD(QUOTIENT(ROW()-ROW($A$20),'Feuille1-Catégories'!$B$6/Y$6),Y$5),0),IF(MOD($A462-1-Y$10,'Feuille1-Catégories'!$F$5+1)=0,Y$3,""))),"")</f>
        <v/>
      </c>
      <c r="Z462" s="29" t="str">
        <f ca="1">IF(AND($A462&lt;&gt;"",Z$9&lt;&gt;""),IF(HLOOKUP(Z$9,'Feuille1-Catégories'!$C$1:$G$2,2,FALSE)="OUI",Z$3,IF(HLOOKUP(Z$9,'Feuille1-Catégories'!$C$1:$G$3,3,FALSE)="OUI",OFFSET(Z$3,MOD(QUOTIENT(ROW()-ROW($A$20),'Feuille1-Catégories'!$B$6/Z$6),Z$5),0),IF(MOD($A462-1-Z$10,'Feuille1-Catégories'!$F$5+1)=0,Z$3,""))),"")</f>
        <v/>
      </c>
    </row>
    <row r="463" spans="1:26" ht="17" x14ac:dyDescent="0.2">
      <c r="A463" s="21" t="str">
        <f>IF('Feuille2-Prix de vente'!A463&lt;&gt;"",'Feuille2-Prix de vente'!A463,"")</f>
        <v/>
      </c>
      <c r="B463" s="33" t="str">
        <f>IF('Feuille2-Prix de vente'!B463&lt;&gt;"",'Feuille2-Prix de vente'!B463,"")</f>
        <v/>
      </c>
      <c r="C463" s="10" t="str">
        <f>IF('Feuille2-Prix de vente'!C463&lt;&gt;"",'Feuille2-Prix de vente'!C463,"")</f>
        <v/>
      </c>
      <c r="D463" s="10" t="str">
        <f t="shared" si="6"/>
        <v/>
      </c>
      <c r="E463" s="10" t="str">
        <f>IF('Feuille2-Prix de vente'!E463&lt;&gt;"",'Feuille2-Prix de vente'!E463,"")</f>
        <v/>
      </c>
      <c r="F463" s="29" t="str">
        <f ca="1">IF(AND($A463&lt;&gt;"",F$9&lt;&gt;""),IF(HLOOKUP(F$9,'Feuille1-Catégories'!$C$1:$G$2,2,FALSE)="OUI",F$3,IF(HLOOKUP(F$9,'Feuille1-Catégories'!$C$1:$G$3,3,FALSE)="OUI",OFFSET(F$3,MOD(QUOTIENT(ROW()-ROW($A$20),'Feuille1-Catégories'!$B$6/F$6),F$5),0),IF(MOD($A463-1-F$10,'Feuille1-Catégories'!$F$5+1)=0,F$3,""))),"")</f>
        <v/>
      </c>
      <c r="G463" s="29" t="str">
        <f ca="1">IF(AND($A463&lt;&gt;"",G$9&lt;&gt;""),IF(HLOOKUP(G$9,'Feuille1-Catégories'!$C$1:$G$2,2,FALSE)="OUI",G$3,IF(HLOOKUP(G$9,'Feuille1-Catégories'!$C$1:$G$3,3,FALSE)="OUI",OFFSET(G$3,MOD(QUOTIENT(ROW()-ROW($A$20),'Feuille1-Catégories'!$B$6/G$6),G$5),0),IF(MOD($A463-1-G$10,'Feuille1-Catégories'!$F$5+1)=0,G$3,""))),"")</f>
        <v/>
      </c>
      <c r="H463" s="29" t="str">
        <f ca="1">IF(AND($A463&lt;&gt;"",H$9&lt;&gt;""),IF(HLOOKUP(H$9,'Feuille1-Catégories'!$C$1:$G$2,2,FALSE)="OUI",H$3,IF(HLOOKUP(H$9,'Feuille1-Catégories'!$C$1:$G$3,3,FALSE)="OUI",OFFSET(H$3,MOD(QUOTIENT(ROW()-ROW($A$20),'Feuille1-Catégories'!$B$6/H$6),H$5),0),IF(MOD($A463-1-H$10,'Feuille1-Catégories'!$F$5+1)=0,H$3,""))),"")</f>
        <v/>
      </c>
      <c r="I463" s="29" t="str">
        <f ca="1">IF(AND($A463&lt;&gt;"",I$9&lt;&gt;""),IF(HLOOKUP(I$9,'Feuille1-Catégories'!$C$1:$G$2,2,FALSE)="OUI",I$3,IF(HLOOKUP(I$9,'Feuille1-Catégories'!$C$1:$G$3,3,FALSE)="OUI",OFFSET(I$3,MOD(QUOTIENT(ROW()-ROW($A$20),'Feuille1-Catégories'!$B$6/I$6),I$5),0),IF(MOD($A463-1-I$10,'Feuille1-Catégories'!$F$5+1)=0,I$3,""))),"")</f>
        <v/>
      </c>
      <c r="J463" s="29" t="str">
        <f ca="1">IF(AND($A463&lt;&gt;"",J$9&lt;&gt;""),IF(HLOOKUP(J$9,'Feuille1-Catégories'!$C$1:$G$2,2,FALSE)="OUI",J$3,IF(HLOOKUP(J$9,'Feuille1-Catégories'!$C$1:$G$3,3,FALSE)="OUI",OFFSET(J$3,MOD(QUOTIENT(ROW()-ROW($A$20),'Feuille1-Catégories'!$B$6/J$6),J$5),0),IF(MOD($A463-1-J$10,'Feuille1-Catégories'!$F$5+1)=0,J$3,""))),"")</f>
        <v/>
      </c>
      <c r="K463" s="29" t="str">
        <f ca="1">IF(AND($A463&lt;&gt;"",K$9&lt;&gt;""),IF(HLOOKUP(K$9,'Feuille1-Catégories'!$C$1:$G$2,2,FALSE)="OUI",K$3,IF(HLOOKUP(K$9,'Feuille1-Catégories'!$C$1:$G$3,3,FALSE)="OUI",OFFSET(K$3,MOD(QUOTIENT(ROW()-ROW($A$20),'Feuille1-Catégories'!$B$6/K$6),K$5),0),IF(MOD($A463-1-K$10,'Feuille1-Catégories'!$F$5+1)=0,K$3,""))),"")</f>
        <v/>
      </c>
      <c r="L463" s="29" t="str">
        <f ca="1">IF(AND($A463&lt;&gt;"",L$9&lt;&gt;""),IF(HLOOKUP(L$9,'Feuille1-Catégories'!$C$1:$G$2,2,FALSE)="OUI",L$3,IF(HLOOKUP(L$9,'Feuille1-Catégories'!$C$1:$G$3,3,FALSE)="OUI",OFFSET(L$3,MOD(QUOTIENT(ROW()-ROW($A$20),'Feuille1-Catégories'!$B$6/L$6),L$5),0),IF(MOD($A463-1-L$10,'Feuille1-Catégories'!$F$5+1)=0,L$3,""))),"")</f>
        <v/>
      </c>
      <c r="M463" s="29" t="str">
        <f ca="1">IF(AND($A463&lt;&gt;"",M$9&lt;&gt;""),IF(HLOOKUP(M$9,'Feuille1-Catégories'!$C$1:$G$2,2,FALSE)="OUI",M$3,IF(HLOOKUP(M$9,'Feuille1-Catégories'!$C$1:$G$3,3,FALSE)="OUI",OFFSET(M$3,MOD(QUOTIENT(ROW()-ROW($A$20),'Feuille1-Catégories'!$B$6/M$6),M$5),0),IF(MOD($A463-1-M$10,'Feuille1-Catégories'!$F$5+1)=0,M$3,""))),"")</f>
        <v/>
      </c>
      <c r="N463" s="29" t="str">
        <f ca="1">IF(AND($A463&lt;&gt;"",N$9&lt;&gt;""),IF(HLOOKUP(N$9,'Feuille1-Catégories'!$C$1:$G$2,2,FALSE)="OUI",N$3,IF(HLOOKUP(N$9,'Feuille1-Catégories'!$C$1:$G$3,3,FALSE)="OUI",OFFSET(N$3,MOD(QUOTIENT(ROW()-ROW($A$20),'Feuille1-Catégories'!$B$6/N$6),N$5),0),IF(MOD($A463-1-N$10,'Feuille1-Catégories'!$F$5+1)=0,N$3,""))),"")</f>
        <v/>
      </c>
      <c r="O463" s="29" t="str">
        <f ca="1">IF(AND($A463&lt;&gt;"",O$9&lt;&gt;""),IF(HLOOKUP(O$9,'Feuille1-Catégories'!$C$1:$G$2,2,FALSE)="OUI",O$3,IF(HLOOKUP(O$9,'Feuille1-Catégories'!$C$1:$G$3,3,FALSE)="OUI",OFFSET(O$3,MOD(QUOTIENT(ROW()-ROW($A$20),'Feuille1-Catégories'!$B$6/O$6),O$5),0),IF(MOD($A463-1-O$10,'Feuille1-Catégories'!$F$5+1)=0,O$3,""))),"")</f>
        <v/>
      </c>
      <c r="P463" s="29" t="str">
        <f ca="1">IF(AND($A463&lt;&gt;"",P$9&lt;&gt;""),IF(HLOOKUP(P$9,'Feuille1-Catégories'!$C$1:$G$2,2,FALSE)="OUI",P$3,IF(HLOOKUP(P$9,'Feuille1-Catégories'!$C$1:$G$3,3,FALSE)="OUI",OFFSET(P$3,MOD(QUOTIENT(ROW()-ROW($A$20),'Feuille1-Catégories'!$B$6/P$6),P$5),0),IF(MOD($A463-1-P$10,'Feuille1-Catégories'!$F$5+1)=0,P$3,""))),"")</f>
        <v/>
      </c>
      <c r="Q463" s="29" t="str">
        <f ca="1">IF(AND($A463&lt;&gt;"",Q$9&lt;&gt;""),IF(HLOOKUP(Q$9,'Feuille1-Catégories'!$C$1:$G$2,2,FALSE)="OUI",Q$3,IF(HLOOKUP(Q$9,'Feuille1-Catégories'!$C$1:$G$3,3,FALSE)="OUI",OFFSET(Q$3,MOD(QUOTIENT(ROW()-ROW($A$20),'Feuille1-Catégories'!$B$6/Q$6),Q$5),0),IF(MOD($A463-1-Q$10,'Feuille1-Catégories'!$F$5+1)=0,Q$3,""))),"")</f>
        <v/>
      </c>
      <c r="R463" s="29" t="str">
        <f ca="1">IF(AND($A463&lt;&gt;"",R$9&lt;&gt;""),IF(HLOOKUP(R$9,'Feuille1-Catégories'!$C$1:$G$2,2,FALSE)="OUI",R$3,IF(HLOOKUP(R$9,'Feuille1-Catégories'!$C$1:$G$3,3,FALSE)="OUI",OFFSET(R$3,MOD(QUOTIENT(ROW()-ROW($A$20),'Feuille1-Catégories'!$B$6/R$6),R$5),0),IF(MOD($A463-1-R$10,'Feuille1-Catégories'!$F$5+1)=0,R$3,""))),"")</f>
        <v/>
      </c>
      <c r="S463" s="29" t="str">
        <f ca="1">IF(AND($A463&lt;&gt;"",S$9&lt;&gt;""),IF(HLOOKUP(S$9,'Feuille1-Catégories'!$C$1:$G$2,2,FALSE)="OUI",S$3,IF(HLOOKUP(S$9,'Feuille1-Catégories'!$C$1:$G$3,3,FALSE)="OUI",OFFSET(S$3,MOD(QUOTIENT(ROW()-ROW($A$20),'Feuille1-Catégories'!$B$6/S$6),S$5),0),IF(MOD($A463-1-S$10,'Feuille1-Catégories'!$F$5+1)=0,S$3,""))),"")</f>
        <v/>
      </c>
      <c r="T463" s="29" t="str">
        <f ca="1">IF(AND($A463&lt;&gt;"",T$9&lt;&gt;""),IF(HLOOKUP(T$9,'Feuille1-Catégories'!$C$1:$G$2,2,FALSE)="OUI",T$3,IF(HLOOKUP(T$9,'Feuille1-Catégories'!$C$1:$G$3,3,FALSE)="OUI",OFFSET(T$3,MOD(QUOTIENT(ROW()-ROW($A$20),'Feuille1-Catégories'!$B$6/T$6),T$5),0),IF(MOD($A463-1-T$10,'Feuille1-Catégories'!$F$5+1)=0,T$3,""))),"")</f>
        <v/>
      </c>
      <c r="U463" s="29" t="str">
        <f ca="1">IF(AND($A463&lt;&gt;"",U$9&lt;&gt;""),IF(HLOOKUP(U$9,'Feuille1-Catégories'!$C$1:$G$2,2,FALSE)="OUI",U$3,IF(HLOOKUP(U$9,'Feuille1-Catégories'!$C$1:$G$3,3,FALSE)="OUI",OFFSET(U$3,MOD(QUOTIENT(ROW()-ROW($A$20),'Feuille1-Catégories'!$B$6/U$6),U$5),0),IF(MOD($A463-1-U$10,'Feuille1-Catégories'!$F$5+1)=0,U$3,""))),"")</f>
        <v/>
      </c>
      <c r="V463" s="29" t="str">
        <f ca="1">IF(AND($A463&lt;&gt;"",V$9&lt;&gt;""),IF(HLOOKUP(V$9,'Feuille1-Catégories'!$C$1:$G$2,2,FALSE)="OUI",V$3,IF(HLOOKUP(V$9,'Feuille1-Catégories'!$C$1:$G$3,3,FALSE)="OUI",OFFSET(V$3,MOD(QUOTIENT(ROW()-ROW($A$20),'Feuille1-Catégories'!$B$6/V$6),V$5),0),IF(MOD($A463-1-V$10,'Feuille1-Catégories'!$F$5+1)=0,V$3,""))),"")</f>
        <v/>
      </c>
      <c r="W463" s="29" t="str">
        <f ca="1">IF(AND($A463&lt;&gt;"",W$9&lt;&gt;""),IF(HLOOKUP(W$9,'Feuille1-Catégories'!$C$1:$G$2,2,FALSE)="OUI",W$3,IF(HLOOKUP(W$9,'Feuille1-Catégories'!$C$1:$G$3,3,FALSE)="OUI",OFFSET(W$3,MOD(QUOTIENT(ROW()-ROW($A$20),'Feuille1-Catégories'!$B$6/W$6),W$5),0),IF(MOD($A463-1-W$10,'Feuille1-Catégories'!$F$5+1)=0,W$3,""))),"")</f>
        <v/>
      </c>
      <c r="X463" s="29" t="str">
        <f ca="1">IF(AND($A463&lt;&gt;"",X$9&lt;&gt;""),IF(HLOOKUP(X$9,'Feuille1-Catégories'!$C$1:$G$2,2,FALSE)="OUI",X$3,IF(HLOOKUP(X$9,'Feuille1-Catégories'!$C$1:$G$3,3,FALSE)="OUI",OFFSET(X$3,MOD(QUOTIENT(ROW()-ROW($A$20),'Feuille1-Catégories'!$B$6/X$6),X$5),0),IF(MOD($A463-1-X$10,'Feuille1-Catégories'!$F$5+1)=0,X$3,""))),"")</f>
        <v/>
      </c>
      <c r="Y463" s="29" t="str">
        <f ca="1">IF(AND($A463&lt;&gt;"",Y$9&lt;&gt;""),IF(HLOOKUP(Y$9,'Feuille1-Catégories'!$C$1:$G$2,2,FALSE)="OUI",Y$3,IF(HLOOKUP(Y$9,'Feuille1-Catégories'!$C$1:$G$3,3,FALSE)="OUI",OFFSET(Y$3,MOD(QUOTIENT(ROW()-ROW($A$20),'Feuille1-Catégories'!$B$6/Y$6),Y$5),0),IF(MOD($A463-1-Y$10,'Feuille1-Catégories'!$F$5+1)=0,Y$3,""))),"")</f>
        <v/>
      </c>
      <c r="Z463" s="29" t="str">
        <f ca="1">IF(AND($A463&lt;&gt;"",Z$9&lt;&gt;""),IF(HLOOKUP(Z$9,'Feuille1-Catégories'!$C$1:$G$2,2,FALSE)="OUI",Z$3,IF(HLOOKUP(Z$9,'Feuille1-Catégories'!$C$1:$G$3,3,FALSE)="OUI",OFFSET(Z$3,MOD(QUOTIENT(ROW()-ROW($A$20),'Feuille1-Catégories'!$B$6/Z$6),Z$5),0),IF(MOD($A463-1-Z$10,'Feuille1-Catégories'!$F$5+1)=0,Z$3,""))),"")</f>
        <v/>
      </c>
    </row>
    <row r="464" spans="1:26" ht="17" x14ac:dyDescent="0.2">
      <c r="A464" s="21" t="str">
        <f>IF('Feuille2-Prix de vente'!A464&lt;&gt;"",'Feuille2-Prix de vente'!A464,"")</f>
        <v/>
      </c>
      <c r="B464" s="33" t="str">
        <f>IF('Feuille2-Prix de vente'!B464&lt;&gt;"",'Feuille2-Prix de vente'!B464,"")</f>
        <v/>
      </c>
      <c r="C464" s="10" t="str">
        <f>IF('Feuille2-Prix de vente'!C464&lt;&gt;"",'Feuille2-Prix de vente'!C464,"")</f>
        <v/>
      </c>
      <c r="D464" s="10" t="str">
        <f t="shared" si="6"/>
        <v/>
      </c>
      <c r="E464" s="10" t="str">
        <f>IF('Feuille2-Prix de vente'!E464&lt;&gt;"",'Feuille2-Prix de vente'!E464,"")</f>
        <v/>
      </c>
      <c r="F464" s="29" t="str">
        <f ca="1">IF(AND($A464&lt;&gt;"",F$9&lt;&gt;""),IF(HLOOKUP(F$9,'Feuille1-Catégories'!$C$1:$G$2,2,FALSE)="OUI",F$3,IF(HLOOKUP(F$9,'Feuille1-Catégories'!$C$1:$G$3,3,FALSE)="OUI",OFFSET(F$3,MOD(QUOTIENT(ROW()-ROW($A$20),'Feuille1-Catégories'!$B$6/F$6),F$5),0),IF(MOD($A464-1-F$10,'Feuille1-Catégories'!$F$5+1)=0,F$3,""))),"")</f>
        <v/>
      </c>
      <c r="G464" s="29" t="str">
        <f ca="1">IF(AND($A464&lt;&gt;"",G$9&lt;&gt;""),IF(HLOOKUP(G$9,'Feuille1-Catégories'!$C$1:$G$2,2,FALSE)="OUI",G$3,IF(HLOOKUP(G$9,'Feuille1-Catégories'!$C$1:$G$3,3,FALSE)="OUI",OFFSET(G$3,MOD(QUOTIENT(ROW()-ROW($A$20),'Feuille1-Catégories'!$B$6/G$6),G$5),0),IF(MOD($A464-1-G$10,'Feuille1-Catégories'!$F$5+1)=0,G$3,""))),"")</f>
        <v/>
      </c>
      <c r="H464" s="29" t="str">
        <f ca="1">IF(AND($A464&lt;&gt;"",H$9&lt;&gt;""),IF(HLOOKUP(H$9,'Feuille1-Catégories'!$C$1:$G$2,2,FALSE)="OUI",H$3,IF(HLOOKUP(H$9,'Feuille1-Catégories'!$C$1:$G$3,3,FALSE)="OUI",OFFSET(H$3,MOD(QUOTIENT(ROW()-ROW($A$20),'Feuille1-Catégories'!$B$6/H$6),H$5),0),IF(MOD($A464-1-H$10,'Feuille1-Catégories'!$F$5+1)=0,H$3,""))),"")</f>
        <v/>
      </c>
      <c r="I464" s="29" t="str">
        <f ca="1">IF(AND($A464&lt;&gt;"",I$9&lt;&gt;""),IF(HLOOKUP(I$9,'Feuille1-Catégories'!$C$1:$G$2,2,FALSE)="OUI",I$3,IF(HLOOKUP(I$9,'Feuille1-Catégories'!$C$1:$G$3,3,FALSE)="OUI",OFFSET(I$3,MOD(QUOTIENT(ROW()-ROW($A$20),'Feuille1-Catégories'!$B$6/I$6),I$5),0),IF(MOD($A464-1-I$10,'Feuille1-Catégories'!$F$5+1)=0,I$3,""))),"")</f>
        <v/>
      </c>
      <c r="J464" s="29" t="str">
        <f ca="1">IF(AND($A464&lt;&gt;"",J$9&lt;&gt;""),IF(HLOOKUP(J$9,'Feuille1-Catégories'!$C$1:$G$2,2,FALSE)="OUI",J$3,IF(HLOOKUP(J$9,'Feuille1-Catégories'!$C$1:$G$3,3,FALSE)="OUI",OFFSET(J$3,MOD(QUOTIENT(ROW()-ROW($A$20),'Feuille1-Catégories'!$B$6/J$6),J$5),0),IF(MOD($A464-1-J$10,'Feuille1-Catégories'!$F$5+1)=0,J$3,""))),"")</f>
        <v/>
      </c>
      <c r="K464" s="29" t="str">
        <f ca="1">IF(AND($A464&lt;&gt;"",K$9&lt;&gt;""),IF(HLOOKUP(K$9,'Feuille1-Catégories'!$C$1:$G$2,2,FALSE)="OUI",K$3,IF(HLOOKUP(K$9,'Feuille1-Catégories'!$C$1:$G$3,3,FALSE)="OUI",OFFSET(K$3,MOD(QUOTIENT(ROW()-ROW($A$20),'Feuille1-Catégories'!$B$6/K$6),K$5),0),IF(MOD($A464-1-K$10,'Feuille1-Catégories'!$F$5+1)=0,K$3,""))),"")</f>
        <v/>
      </c>
      <c r="L464" s="29" t="str">
        <f ca="1">IF(AND($A464&lt;&gt;"",L$9&lt;&gt;""),IF(HLOOKUP(L$9,'Feuille1-Catégories'!$C$1:$G$2,2,FALSE)="OUI",L$3,IF(HLOOKUP(L$9,'Feuille1-Catégories'!$C$1:$G$3,3,FALSE)="OUI",OFFSET(L$3,MOD(QUOTIENT(ROW()-ROW($A$20),'Feuille1-Catégories'!$B$6/L$6),L$5),0),IF(MOD($A464-1-L$10,'Feuille1-Catégories'!$F$5+1)=0,L$3,""))),"")</f>
        <v/>
      </c>
      <c r="M464" s="29" t="str">
        <f ca="1">IF(AND($A464&lt;&gt;"",M$9&lt;&gt;""),IF(HLOOKUP(M$9,'Feuille1-Catégories'!$C$1:$G$2,2,FALSE)="OUI",M$3,IF(HLOOKUP(M$9,'Feuille1-Catégories'!$C$1:$G$3,3,FALSE)="OUI",OFFSET(M$3,MOD(QUOTIENT(ROW()-ROW($A$20),'Feuille1-Catégories'!$B$6/M$6),M$5),0),IF(MOD($A464-1-M$10,'Feuille1-Catégories'!$F$5+1)=0,M$3,""))),"")</f>
        <v/>
      </c>
      <c r="N464" s="29" t="str">
        <f ca="1">IF(AND($A464&lt;&gt;"",N$9&lt;&gt;""),IF(HLOOKUP(N$9,'Feuille1-Catégories'!$C$1:$G$2,2,FALSE)="OUI",N$3,IF(HLOOKUP(N$9,'Feuille1-Catégories'!$C$1:$G$3,3,FALSE)="OUI",OFFSET(N$3,MOD(QUOTIENT(ROW()-ROW($A$20),'Feuille1-Catégories'!$B$6/N$6),N$5),0),IF(MOD($A464-1-N$10,'Feuille1-Catégories'!$F$5+1)=0,N$3,""))),"")</f>
        <v/>
      </c>
      <c r="O464" s="29" t="str">
        <f ca="1">IF(AND($A464&lt;&gt;"",O$9&lt;&gt;""),IF(HLOOKUP(O$9,'Feuille1-Catégories'!$C$1:$G$2,2,FALSE)="OUI",O$3,IF(HLOOKUP(O$9,'Feuille1-Catégories'!$C$1:$G$3,3,FALSE)="OUI",OFFSET(O$3,MOD(QUOTIENT(ROW()-ROW($A$20),'Feuille1-Catégories'!$B$6/O$6),O$5),0),IF(MOD($A464-1-O$10,'Feuille1-Catégories'!$F$5+1)=0,O$3,""))),"")</f>
        <v/>
      </c>
      <c r="P464" s="29" t="str">
        <f ca="1">IF(AND($A464&lt;&gt;"",P$9&lt;&gt;""),IF(HLOOKUP(P$9,'Feuille1-Catégories'!$C$1:$G$2,2,FALSE)="OUI",P$3,IF(HLOOKUP(P$9,'Feuille1-Catégories'!$C$1:$G$3,3,FALSE)="OUI",OFFSET(P$3,MOD(QUOTIENT(ROW()-ROW($A$20),'Feuille1-Catégories'!$B$6/P$6),P$5),0),IF(MOD($A464-1-P$10,'Feuille1-Catégories'!$F$5+1)=0,P$3,""))),"")</f>
        <v/>
      </c>
      <c r="Q464" s="29" t="str">
        <f ca="1">IF(AND($A464&lt;&gt;"",Q$9&lt;&gt;""),IF(HLOOKUP(Q$9,'Feuille1-Catégories'!$C$1:$G$2,2,FALSE)="OUI",Q$3,IF(HLOOKUP(Q$9,'Feuille1-Catégories'!$C$1:$G$3,3,FALSE)="OUI",OFFSET(Q$3,MOD(QUOTIENT(ROW()-ROW($A$20),'Feuille1-Catégories'!$B$6/Q$6),Q$5),0),IF(MOD($A464-1-Q$10,'Feuille1-Catégories'!$F$5+1)=0,Q$3,""))),"")</f>
        <v/>
      </c>
      <c r="R464" s="29" t="str">
        <f ca="1">IF(AND($A464&lt;&gt;"",R$9&lt;&gt;""),IF(HLOOKUP(R$9,'Feuille1-Catégories'!$C$1:$G$2,2,FALSE)="OUI",R$3,IF(HLOOKUP(R$9,'Feuille1-Catégories'!$C$1:$G$3,3,FALSE)="OUI",OFFSET(R$3,MOD(QUOTIENT(ROW()-ROW($A$20),'Feuille1-Catégories'!$B$6/R$6),R$5),0),IF(MOD($A464-1-R$10,'Feuille1-Catégories'!$F$5+1)=0,R$3,""))),"")</f>
        <v/>
      </c>
      <c r="S464" s="29" t="str">
        <f ca="1">IF(AND($A464&lt;&gt;"",S$9&lt;&gt;""),IF(HLOOKUP(S$9,'Feuille1-Catégories'!$C$1:$G$2,2,FALSE)="OUI",S$3,IF(HLOOKUP(S$9,'Feuille1-Catégories'!$C$1:$G$3,3,FALSE)="OUI",OFFSET(S$3,MOD(QUOTIENT(ROW()-ROW($A$20),'Feuille1-Catégories'!$B$6/S$6),S$5),0),IF(MOD($A464-1-S$10,'Feuille1-Catégories'!$F$5+1)=0,S$3,""))),"")</f>
        <v/>
      </c>
      <c r="T464" s="29" t="str">
        <f ca="1">IF(AND($A464&lt;&gt;"",T$9&lt;&gt;""),IF(HLOOKUP(T$9,'Feuille1-Catégories'!$C$1:$G$2,2,FALSE)="OUI",T$3,IF(HLOOKUP(T$9,'Feuille1-Catégories'!$C$1:$G$3,3,FALSE)="OUI",OFFSET(T$3,MOD(QUOTIENT(ROW()-ROW($A$20),'Feuille1-Catégories'!$B$6/T$6),T$5),0),IF(MOD($A464-1-T$10,'Feuille1-Catégories'!$F$5+1)=0,T$3,""))),"")</f>
        <v/>
      </c>
      <c r="U464" s="29" t="str">
        <f ca="1">IF(AND($A464&lt;&gt;"",U$9&lt;&gt;""),IF(HLOOKUP(U$9,'Feuille1-Catégories'!$C$1:$G$2,2,FALSE)="OUI",U$3,IF(HLOOKUP(U$9,'Feuille1-Catégories'!$C$1:$G$3,3,FALSE)="OUI",OFFSET(U$3,MOD(QUOTIENT(ROW()-ROW($A$20),'Feuille1-Catégories'!$B$6/U$6),U$5),0),IF(MOD($A464-1-U$10,'Feuille1-Catégories'!$F$5+1)=0,U$3,""))),"")</f>
        <v/>
      </c>
      <c r="V464" s="29" t="str">
        <f ca="1">IF(AND($A464&lt;&gt;"",V$9&lt;&gt;""),IF(HLOOKUP(V$9,'Feuille1-Catégories'!$C$1:$G$2,2,FALSE)="OUI",V$3,IF(HLOOKUP(V$9,'Feuille1-Catégories'!$C$1:$G$3,3,FALSE)="OUI",OFFSET(V$3,MOD(QUOTIENT(ROW()-ROW($A$20),'Feuille1-Catégories'!$B$6/V$6),V$5),0),IF(MOD($A464-1-V$10,'Feuille1-Catégories'!$F$5+1)=0,V$3,""))),"")</f>
        <v/>
      </c>
      <c r="W464" s="29" t="str">
        <f ca="1">IF(AND($A464&lt;&gt;"",W$9&lt;&gt;""),IF(HLOOKUP(W$9,'Feuille1-Catégories'!$C$1:$G$2,2,FALSE)="OUI",W$3,IF(HLOOKUP(W$9,'Feuille1-Catégories'!$C$1:$G$3,3,FALSE)="OUI",OFFSET(W$3,MOD(QUOTIENT(ROW()-ROW($A$20),'Feuille1-Catégories'!$B$6/W$6),W$5),0),IF(MOD($A464-1-W$10,'Feuille1-Catégories'!$F$5+1)=0,W$3,""))),"")</f>
        <v/>
      </c>
      <c r="X464" s="29" t="str">
        <f ca="1">IF(AND($A464&lt;&gt;"",X$9&lt;&gt;""),IF(HLOOKUP(X$9,'Feuille1-Catégories'!$C$1:$G$2,2,FALSE)="OUI",X$3,IF(HLOOKUP(X$9,'Feuille1-Catégories'!$C$1:$G$3,3,FALSE)="OUI",OFFSET(X$3,MOD(QUOTIENT(ROW()-ROW($A$20),'Feuille1-Catégories'!$B$6/X$6),X$5),0),IF(MOD($A464-1-X$10,'Feuille1-Catégories'!$F$5+1)=0,X$3,""))),"")</f>
        <v/>
      </c>
      <c r="Y464" s="29" t="str">
        <f ca="1">IF(AND($A464&lt;&gt;"",Y$9&lt;&gt;""),IF(HLOOKUP(Y$9,'Feuille1-Catégories'!$C$1:$G$2,2,FALSE)="OUI",Y$3,IF(HLOOKUP(Y$9,'Feuille1-Catégories'!$C$1:$G$3,3,FALSE)="OUI",OFFSET(Y$3,MOD(QUOTIENT(ROW()-ROW($A$20),'Feuille1-Catégories'!$B$6/Y$6),Y$5),0),IF(MOD($A464-1-Y$10,'Feuille1-Catégories'!$F$5+1)=0,Y$3,""))),"")</f>
        <v/>
      </c>
      <c r="Z464" s="29" t="str">
        <f ca="1">IF(AND($A464&lt;&gt;"",Z$9&lt;&gt;""),IF(HLOOKUP(Z$9,'Feuille1-Catégories'!$C$1:$G$2,2,FALSE)="OUI",Z$3,IF(HLOOKUP(Z$9,'Feuille1-Catégories'!$C$1:$G$3,3,FALSE)="OUI",OFFSET(Z$3,MOD(QUOTIENT(ROW()-ROW($A$20),'Feuille1-Catégories'!$B$6/Z$6),Z$5),0),IF(MOD($A464-1-Z$10,'Feuille1-Catégories'!$F$5+1)=0,Z$3,""))),"")</f>
        <v/>
      </c>
    </row>
    <row r="465" spans="1:26" ht="17" x14ac:dyDescent="0.2">
      <c r="A465" s="21" t="str">
        <f>IF('Feuille2-Prix de vente'!A465&lt;&gt;"",'Feuille2-Prix de vente'!A465,"")</f>
        <v/>
      </c>
      <c r="B465" s="33" t="str">
        <f>IF('Feuille2-Prix de vente'!B465&lt;&gt;"",'Feuille2-Prix de vente'!B465,"")</f>
        <v/>
      </c>
      <c r="C465" s="10" t="str">
        <f>IF('Feuille2-Prix de vente'!C465&lt;&gt;"",'Feuille2-Prix de vente'!C465,"")</f>
        <v/>
      </c>
      <c r="D465" s="10" t="str">
        <f t="shared" si="6"/>
        <v/>
      </c>
      <c r="E465" s="10" t="str">
        <f>IF('Feuille2-Prix de vente'!E465&lt;&gt;"",'Feuille2-Prix de vente'!E465,"")</f>
        <v/>
      </c>
      <c r="F465" s="29" t="str">
        <f ca="1">IF(AND($A465&lt;&gt;"",F$9&lt;&gt;""),IF(HLOOKUP(F$9,'Feuille1-Catégories'!$C$1:$G$2,2,FALSE)="OUI",F$3,IF(HLOOKUP(F$9,'Feuille1-Catégories'!$C$1:$G$3,3,FALSE)="OUI",OFFSET(F$3,MOD(QUOTIENT(ROW()-ROW($A$20),'Feuille1-Catégories'!$B$6/F$6),F$5),0),IF(MOD($A465-1-F$10,'Feuille1-Catégories'!$F$5+1)=0,F$3,""))),"")</f>
        <v/>
      </c>
      <c r="G465" s="29" t="str">
        <f ca="1">IF(AND($A465&lt;&gt;"",G$9&lt;&gt;""),IF(HLOOKUP(G$9,'Feuille1-Catégories'!$C$1:$G$2,2,FALSE)="OUI",G$3,IF(HLOOKUP(G$9,'Feuille1-Catégories'!$C$1:$G$3,3,FALSE)="OUI",OFFSET(G$3,MOD(QUOTIENT(ROW()-ROW($A$20),'Feuille1-Catégories'!$B$6/G$6),G$5),0),IF(MOD($A465-1-G$10,'Feuille1-Catégories'!$F$5+1)=0,G$3,""))),"")</f>
        <v/>
      </c>
      <c r="H465" s="29" t="str">
        <f ca="1">IF(AND($A465&lt;&gt;"",H$9&lt;&gt;""),IF(HLOOKUP(H$9,'Feuille1-Catégories'!$C$1:$G$2,2,FALSE)="OUI",H$3,IF(HLOOKUP(H$9,'Feuille1-Catégories'!$C$1:$G$3,3,FALSE)="OUI",OFFSET(H$3,MOD(QUOTIENT(ROW()-ROW($A$20),'Feuille1-Catégories'!$B$6/H$6),H$5),0),IF(MOD($A465-1-H$10,'Feuille1-Catégories'!$F$5+1)=0,H$3,""))),"")</f>
        <v/>
      </c>
      <c r="I465" s="29" t="str">
        <f ca="1">IF(AND($A465&lt;&gt;"",I$9&lt;&gt;""),IF(HLOOKUP(I$9,'Feuille1-Catégories'!$C$1:$G$2,2,FALSE)="OUI",I$3,IF(HLOOKUP(I$9,'Feuille1-Catégories'!$C$1:$G$3,3,FALSE)="OUI",OFFSET(I$3,MOD(QUOTIENT(ROW()-ROW($A$20),'Feuille1-Catégories'!$B$6/I$6),I$5),0),IF(MOD($A465-1-I$10,'Feuille1-Catégories'!$F$5+1)=0,I$3,""))),"")</f>
        <v/>
      </c>
      <c r="J465" s="29" t="str">
        <f ca="1">IF(AND($A465&lt;&gt;"",J$9&lt;&gt;""),IF(HLOOKUP(J$9,'Feuille1-Catégories'!$C$1:$G$2,2,FALSE)="OUI",J$3,IF(HLOOKUP(J$9,'Feuille1-Catégories'!$C$1:$G$3,3,FALSE)="OUI",OFFSET(J$3,MOD(QUOTIENT(ROW()-ROW($A$20),'Feuille1-Catégories'!$B$6/J$6),J$5),0),IF(MOD($A465-1-J$10,'Feuille1-Catégories'!$F$5+1)=0,J$3,""))),"")</f>
        <v/>
      </c>
      <c r="K465" s="29" t="str">
        <f ca="1">IF(AND($A465&lt;&gt;"",K$9&lt;&gt;""),IF(HLOOKUP(K$9,'Feuille1-Catégories'!$C$1:$G$2,2,FALSE)="OUI",K$3,IF(HLOOKUP(K$9,'Feuille1-Catégories'!$C$1:$G$3,3,FALSE)="OUI",OFFSET(K$3,MOD(QUOTIENT(ROW()-ROW($A$20),'Feuille1-Catégories'!$B$6/K$6),K$5),0),IF(MOD($A465-1-K$10,'Feuille1-Catégories'!$F$5+1)=0,K$3,""))),"")</f>
        <v/>
      </c>
      <c r="L465" s="29" t="str">
        <f ca="1">IF(AND($A465&lt;&gt;"",L$9&lt;&gt;""),IF(HLOOKUP(L$9,'Feuille1-Catégories'!$C$1:$G$2,2,FALSE)="OUI",L$3,IF(HLOOKUP(L$9,'Feuille1-Catégories'!$C$1:$G$3,3,FALSE)="OUI",OFFSET(L$3,MOD(QUOTIENT(ROW()-ROW($A$20),'Feuille1-Catégories'!$B$6/L$6),L$5),0),IF(MOD($A465-1-L$10,'Feuille1-Catégories'!$F$5+1)=0,L$3,""))),"")</f>
        <v/>
      </c>
      <c r="M465" s="29" t="str">
        <f ca="1">IF(AND($A465&lt;&gt;"",M$9&lt;&gt;""),IF(HLOOKUP(M$9,'Feuille1-Catégories'!$C$1:$G$2,2,FALSE)="OUI",M$3,IF(HLOOKUP(M$9,'Feuille1-Catégories'!$C$1:$G$3,3,FALSE)="OUI",OFFSET(M$3,MOD(QUOTIENT(ROW()-ROW($A$20),'Feuille1-Catégories'!$B$6/M$6),M$5),0),IF(MOD($A465-1-M$10,'Feuille1-Catégories'!$F$5+1)=0,M$3,""))),"")</f>
        <v/>
      </c>
      <c r="N465" s="29" t="str">
        <f ca="1">IF(AND($A465&lt;&gt;"",N$9&lt;&gt;""),IF(HLOOKUP(N$9,'Feuille1-Catégories'!$C$1:$G$2,2,FALSE)="OUI",N$3,IF(HLOOKUP(N$9,'Feuille1-Catégories'!$C$1:$G$3,3,FALSE)="OUI",OFFSET(N$3,MOD(QUOTIENT(ROW()-ROW($A$20),'Feuille1-Catégories'!$B$6/N$6),N$5),0),IF(MOD($A465-1-N$10,'Feuille1-Catégories'!$F$5+1)=0,N$3,""))),"")</f>
        <v/>
      </c>
      <c r="O465" s="29" t="str">
        <f ca="1">IF(AND($A465&lt;&gt;"",O$9&lt;&gt;""),IF(HLOOKUP(O$9,'Feuille1-Catégories'!$C$1:$G$2,2,FALSE)="OUI",O$3,IF(HLOOKUP(O$9,'Feuille1-Catégories'!$C$1:$G$3,3,FALSE)="OUI",OFFSET(O$3,MOD(QUOTIENT(ROW()-ROW($A$20),'Feuille1-Catégories'!$B$6/O$6),O$5),0),IF(MOD($A465-1-O$10,'Feuille1-Catégories'!$F$5+1)=0,O$3,""))),"")</f>
        <v/>
      </c>
      <c r="P465" s="29" t="str">
        <f ca="1">IF(AND($A465&lt;&gt;"",P$9&lt;&gt;""),IF(HLOOKUP(P$9,'Feuille1-Catégories'!$C$1:$G$2,2,FALSE)="OUI",P$3,IF(HLOOKUP(P$9,'Feuille1-Catégories'!$C$1:$G$3,3,FALSE)="OUI",OFFSET(P$3,MOD(QUOTIENT(ROW()-ROW($A$20),'Feuille1-Catégories'!$B$6/P$6),P$5),0),IF(MOD($A465-1-P$10,'Feuille1-Catégories'!$F$5+1)=0,P$3,""))),"")</f>
        <v/>
      </c>
      <c r="Q465" s="29" t="str">
        <f ca="1">IF(AND($A465&lt;&gt;"",Q$9&lt;&gt;""),IF(HLOOKUP(Q$9,'Feuille1-Catégories'!$C$1:$G$2,2,FALSE)="OUI",Q$3,IF(HLOOKUP(Q$9,'Feuille1-Catégories'!$C$1:$G$3,3,FALSE)="OUI",OFFSET(Q$3,MOD(QUOTIENT(ROW()-ROW($A$20),'Feuille1-Catégories'!$B$6/Q$6),Q$5),0),IF(MOD($A465-1-Q$10,'Feuille1-Catégories'!$F$5+1)=0,Q$3,""))),"")</f>
        <v/>
      </c>
      <c r="R465" s="29" t="str">
        <f ca="1">IF(AND($A465&lt;&gt;"",R$9&lt;&gt;""),IF(HLOOKUP(R$9,'Feuille1-Catégories'!$C$1:$G$2,2,FALSE)="OUI",R$3,IF(HLOOKUP(R$9,'Feuille1-Catégories'!$C$1:$G$3,3,FALSE)="OUI",OFFSET(R$3,MOD(QUOTIENT(ROW()-ROW($A$20),'Feuille1-Catégories'!$B$6/R$6),R$5),0),IF(MOD($A465-1-R$10,'Feuille1-Catégories'!$F$5+1)=0,R$3,""))),"")</f>
        <v/>
      </c>
      <c r="S465" s="29" t="str">
        <f ca="1">IF(AND($A465&lt;&gt;"",S$9&lt;&gt;""),IF(HLOOKUP(S$9,'Feuille1-Catégories'!$C$1:$G$2,2,FALSE)="OUI",S$3,IF(HLOOKUP(S$9,'Feuille1-Catégories'!$C$1:$G$3,3,FALSE)="OUI",OFFSET(S$3,MOD(QUOTIENT(ROW()-ROW($A$20),'Feuille1-Catégories'!$B$6/S$6),S$5),0),IF(MOD($A465-1-S$10,'Feuille1-Catégories'!$F$5+1)=0,S$3,""))),"")</f>
        <v/>
      </c>
      <c r="T465" s="29" t="str">
        <f ca="1">IF(AND($A465&lt;&gt;"",T$9&lt;&gt;""),IF(HLOOKUP(T$9,'Feuille1-Catégories'!$C$1:$G$2,2,FALSE)="OUI",T$3,IF(HLOOKUP(T$9,'Feuille1-Catégories'!$C$1:$G$3,3,FALSE)="OUI",OFFSET(T$3,MOD(QUOTIENT(ROW()-ROW($A$20),'Feuille1-Catégories'!$B$6/T$6),T$5),0),IF(MOD($A465-1-T$10,'Feuille1-Catégories'!$F$5+1)=0,T$3,""))),"")</f>
        <v/>
      </c>
      <c r="U465" s="29" t="str">
        <f ca="1">IF(AND($A465&lt;&gt;"",U$9&lt;&gt;""),IF(HLOOKUP(U$9,'Feuille1-Catégories'!$C$1:$G$2,2,FALSE)="OUI",U$3,IF(HLOOKUP(U$9,'Feuille1-Catégories'!$C$1:$G$3,3,FALSE)="OUI",OFFSET(U$3,MOD(QUOTIENT(ROW()-ROW($A$20),'Feuille1-Catégories'!$B$6/U$6),U$5),0),IF(MOD($A465-1-U$10,'Feuille1-Catégories'!$F$5+1)=0,U$3,""))),"")</f>
        <v/>
      </c>
      <c r="V465" s="29" t="str">
        <f ca="1">IF(AND($A465&lt;&gt;"",V$9&lt;&gt;""),IF(HLOOKUP(V$9,'Feuille1-Catégories'!$C$1:$G$2,2,FALSE)="OUI",V$3,IF(HLOOKUP(V$9,'Feuille1-Catégories'!$C$1:$G$3,3,FALSE)="OUI",OFFSET(V$3,MOD(QUOTIENT(ROW()-ROW($A$20),'Feuille1-Catégories'!$B$6/V$6),V$5),0),IF(MOD($A465-1-V$10,'Feuille1-Catégories'!$F$5+1)=0,V$3,""))),"")</f>
        <v/>
      </c>
      <c r="W465" s="29" t="str">
        <f ca="1">IF(AND($A465&lt;&gt;"",W$9&lt;&gt;""),IF(HLOOKUP(W$9,'Feuille1-Catégories'!$C$1:$G$2,2,FALSE)="OUI",W$3,IF(HLOOKUP(W$9,'Feuille1-Catégories'!$C$1:$G$3,3,FALSE)="OUI",OFFSET(W$3,MOD(QUOTIENT(ROW()-ROW($A$20),'Feuille1-Catégories'!$B$6/W$6),W$5),0),IF(MOD($A465-1-W$10,'Feuille1-Catégories'!$F$5+1)=0,W$3,""))),"")</f>
        <v/>
      </c>
      <c r="X465" s="29" t="str">
        <f ca="1">IF(AND($A465&lt;&gt;"",X$9&lt;&gt;""),IF(HLOOKUP(X$9,'Feuille1-Catégories'!$C$1:$G$2,2,FALSE)="OUI",X$3,IF(HLOOKUP(X$9,'Feuille1-Catégories'!$C$1:$G$3,3,FALSE)="OUI",OFFSET(X$3,MOD(QUOTIENT(ROW()-ROW($A$20),'Feuille1-Catégories'!$B$6/X$6),X$5),0),IF(MOD($A465-1-X$10,'Feuille1-Catégories'!$F$5+1)=0,X$3,""))),"")</f>
        <v/>
      </c>
      <c r="Y465" s="29" t="str">
        <f ca="1">IF(AND($A465&lt;&gt;"",Y$9&lt;&gt;""),IF(HLOOKUP(Y$9,'Feuille1-Catégories'!$C$1:$G$2,2,FALSE)="OUI",Y$3,IF(HLOOKUP(Y$9,'Feuille1-Catégories'!$C$1:$G$3,3,FALSE)="OUI",OFFSET(Y$3,MOD(QUOTIENT(ROW()-ROW($A$20),'Feuille1-Catégories'!$B$6/Y$6),Y$5),0),IF(MOD($A465-1-Y$10,'Feuille1-Catégories'!$F$5+1)=0,Y$3,""))),"")</f>
        <v/>
      </c>
      <c r="Z465" s="29" t="str">
        <f ca="1">IF(AND($A465&lt;&gt;"",Z$9&lt;&gt;""),IF(HLOOKUP(Z$9,'Feuille1-Catégories'!$C$1:$G$2,2,FALSE)="OUI",Z$3,IF(HLOOKUP(Z$9,'Feuille1-Catégories'!$C$1:$G$3,3,FALSE)="OUI",OFFSET(Z$3,MOD(QUOTIENT(ROW()-ROW($A$20),'Feuille1-Catégories'!$B$6/Z$6),Z$5),0),IF(MOD($A465-1-Z$10,'Feuille1-Catégories'!$F$5+1)=0,Z$3,""))),"")</f>
        <v/>
      </c>
    </row>
    <row r="466" spans="1:26" ht="17" x14ac:dyDescent="0.2">
      <c r="A466" s="21" t="str">
        <f>IF('Feuille2-Prix de vente'!A466&lt;&gt;"",'Feuille2-Prix de vente'!A466,"")</f>
        <v/>
      </c>
      <c r="B466" s="33" t="str">
        <f>IF('Feuille2-Prix de vente'!B466&lt;&gt;"",'Feuille2-Prix de vente'!B466,"")</f>
        <v/>
      </c>
      <c r="C466" s="10" t="str">
        <f>IF('Feuille2-Prix de vente'!C466&lt;&gt;"",'Feuille2-Prix de vente'!C466,"")</f>
        <v/>
      </c>
      <c r="D466" s="10" t="str">
        <f t="shared" si="6"/>
        <v/>
      </c>
      <c r="E466" s="10" t="str">
        <f>IF('Feuille2-Prix de vente'!E466&lt;&gt;"",'Feuille2-Prix de vente'!E466,"")</f>
        <v/>
      </c>
      <c r="F466" s="29" t="str">
        <f ca="1">IF(AND($A466&lt;&gt;"",F$9&lt;&gt;""),IF(HLOOKUP(F$9,'Feuille1-Catégories'!$C$1:$G$2,2,FALSE)="OUI",F$3,IF(HLOOKUP(F$9,'Feuille1-Catégories'!$C$1:$G$3,3,FALSE)="OUI",OFFSET(F$3,MOD(QUOTIENT(ROW()-ROW($A$20),'Feuille1-Catégories'!$B$6/F$6),F$5),0),IF(MOD($A466-1-F$10,'Feuille1-Catégories'!$F$5+1)=0,F$3,""))),"")</f>
        <v/>
      </c>
      <c r="G466" s="29" t="str">
        <f ca="1">IF(AND($A466&lt;&gt;"",G$9&lt;&gt;""),IF(HLOOKUP(G$9,'Feuille1-Catégories'!$C$1:$G$2,2,FALSE)="OUI",G$3,IF(HLOOKUP(G$9,'Feuille1-Catégories'!$C$1:$G$3,3,FALSE)="OUI",OFFSET(G$3,MOD(QUOTIENT(ROW()-ROW($A$20),'Feuille1-Catégories'!$B$6/G$6),G$5),0),IF(MOD($A466-1-G$10,'Feuille1-Catégories'!$F$5+1)=0,G$3,""))),"")</f>
        <v/>
      </c>
      <c r="H466" s="29" t="str">
        <f ca="1">IF(AND($A466&lt;&gt;"",H$9&lt;&gt;""),IF(HLOOKUP(H$9,'Feuille1-Catégories'!$C$1:$G$2,2,FALSE)="OUI",H$3,IF(HLOOKUP(H$9,'Feuille1-Catégories'!$C$1:$G$3,3,FALSE)="OUI",OFFSET(H$3,MOD(QUOTIENT(ROW()-ROW($A$20),'Feuille1-Catégories'!$B$6/H$6),H$5),0),IF(MOD($A466-1-H$10,'Feuille1-Catégories'!$F$5+1)=0,H$3,""))),"")</f>
        <v/>
      </c>
      <c r="I466" s="29" t="str">
        <f ca="1">IF(AND($A466&lt;&gt;"",I$9&lt;&gt;""),IF(HLOOKUP(I$9,'Feuille1-Catégories'!$C$1:$G$2,2,FALSE)="OUI",I$3,IF(HLOOKUP(I$9,'Feuille1-Catégories'!$C$1:$G$3,3,FALSE)="OUI",OFFSET(I$3,MOD(QUOTIENT(ROW()-ROW($A$20),'Feuille1-Catégories'!$B$6/I$6),I$5),0),IF(MOD($A466-1-I$10,'Feuille1-Catégories'!$F$5+1)=0,I$3,""))),"")</f>
        <v/>
      </c>
      <c r="J466" s="29" t="str">
        <f ca="1">IF(AND($A466&lt;&gt;"",J$9&lt;&gt;""),IF(HLOOKUP(J$9,'Feuille1-Catégories'!$C$1:$G$2,2,FALSE)="OUI",J$3,IF(HLOOKUP(J$9,'Feuille1-Catégories'!$C$1:$G$3,3,FALSE)="OUI",OFFSET(J$3,MOD(QUOTIENT(ROW()-ROW($A$20),'Feuille1-Catégories'!$B$6/J$6),J$5),0),IF(MOD($A466-1-J$10,'Feuille1-Catégories'!$F$5+1)=0,J$3,""))),"")</f>
        <v/>
      </c>
      <c r="K466" s="29" t="str">
        <f ca="1">IF(AND($A466&lt;&gt;"",K$9&lt;&gt;""),IF(HLOOKUP(K$9,'Feuille1-Catégories'!$C$1:$G$2,2,FALSE)="OUI",K$3,IF(HLOOKUP(K$9,'Feuille1-Catégories'!$C$1:$G$3,3,FALSE)="OUI",OFFSET(K$3,MOD(QUOTIENT(ROW()-ROW($A$20),'Feuille1-Catégories'!$B$6/K$6),K$5),0),IF(MOD($A466-1-K$10,'Feuille1-Catégories'!$F$5+1)=0,K$3,""))),"")</f>
        <v/>
      </c>
      <c r="L466" s="29" t="str">
        <f ca="1">IF(AND($A466&lt;&gt;"",L$9&lt;&gt;""),IF(HLOOKUP(L$9,'Feuille1-Catégories'!$C$1:$G$2,2,FALSE)="OUI",L$3,IF(HLOOKUP(L$9,'Feuille1-Catégories'!$C$1:$G$3,3,FALSE)="OUI",OFFSET(L$3,MOD(QUOTIENT(ROW()-ROW($A$20),'Feuille1-Catégories'!$B$6/L$6),L$5),0),IF(MOD($A466-1-L$10,'Feuille1-Catégories'!$F$5+1)=0,L$3,""))),"")</f>
        <v/>
      </c>
      <c r="M466" s="29" t="str">
        <f ca="1">IF(AND($A466&lt;&gt;"",M$9&lt;&gt;""),IF(HLOOKUP(M$9,'Feuille1-Catégories'!$C$1:$G$2,2,FALSE)="OUI",M$3,IF(HLOOKUP(M$9,'Feuille1-Catégories'!$C$1:$G$3,3,FALSE)="OUI",OFFSET(M$3,MOD(QUOTIENT(ROW()-ROW($A$20),'Feuille1-Catégories'!$B$6/M$6),M$5),0),IF(MOD($A466-1-M$10,'Feuille1-Catégories'!$F$5+1)=0,M$3,""))),"")</f>
        <v/>
      </c>
      <c r="N466" s="29" t="str">
        <f ca="1">IF(AND($A466&lt;&gt;"",N$9&lt;&gt;""),IF(HLOOKUP(N$9,'Feuille1-Catégories'!$C$1:$G$2,2,FALSE)="OUI",N$3,IF(HLOOKUP(N$9,'Feuille1-Catégories'!$C$1:$G$3,3,FALSE)="OUI",OFFSET(N$3,MOD(QUOTIENT(ROW()-ROW($A$20),'Feuille1-Catégories'!$B$6/N$6),N$5),0),IF(MOD($A466-1-N$10,'Feuille1-Catégories'!$F$5+1)=0,N$3,""))),"")</f>
        <v/>
      </c>
      <c r="O466" s="29" t="str">
        <f ca="1">IF(AND($A466&lt;&gt;"",O$9&lt;&gt;""),IF(HLOOKUP(O$9,'Feuille1-Catégories'!$C$1:$G$2,2,FALSE)="OUI",O$3,IF(HLOOKUP(O$9,'Feuille1-Catégories'!$C$1:$G$3,3,FALSE)="OUI",OFFSET(O$3,MOD(QUOTIENT(ROW()-ROW($A$20),'Feuille1-Catégories'!$B$6/O$6),O$5),0),IF(MOD($A466-1-O$10,'Feuille1-Catégories'!$F$5+1)=0,O$3,""))),"")</f>
        <v/>
      </c>
      <c r="P466" s="29" t="str">
        <f ca="1">IF(AND($A466&lt;&gt;"",P$9&lt;&gt;""),IF(HLOOKUP(P$9,'Feuille1-Catégories'!$C$1:$G$2,2,FALSE)="OUI",P$3,IF(HLOOKUP(P$9,'Feuille1-Catégories'!$C$1:$G$3,3,FALSE)="OUI",OFFSET(P$3,MOD(QUOTIENT(ROW()-ROW($A$20),'Feuille1-Catégories'!$B$6/P$6),P$5),0),IF(MOD($A466-1-P$10,'Feuille1-Catégories'!$F$5+1)=0,P$3,""))),"")</f>
        <v/>
      </c>
      <c r="Q466" s="29" t="str">
        <f ca="1">IF(AND($A466&lt;&gt;"",Q$9&lt;&gt;""),IF(HLOOKUP(Q$9,'Feuille1-Catégories'!$C$1:$G$2,2,FALSE)="OUI",Q$3,IF(HLOOKUP(Q$9,'Feuille1-Catégories'!$C$1:$G$3,3,FALSE)="OUI",OFFSET(Q$3,MOD(QUOTIENT(ROW()-ROW($A$20),'Feuille1-Catégories'!$B$6/Q$6),Q$5),0),IF(MOD($A466-1-Q$10,'Feuille1-Catégories'!$F$5+1)=0,Q$3,""))),"")</f>
        <v/>
      </c>
      <c r="R466" s="29" t="str">
        <f ca="1">IF(AND($A466&lt;&gt;"",R$9&lt;&gt;""),IF(HLOOKUP(R$9,'Feuille1-Catégories'!$C$1:$G$2,2,FALSE)="OUI",R$3,IF(HLOOKUP(R$9,'Feuille1-Catégories'!$C$1:$G$3,3,FALSE)="OUI",OFFSET(R$3,MOD(QUOTIENT(ROW()-ROW($A$20),'Feuille1-Catégories'!$B$6/R$6),R$5),0),IF(MOD($A466-1-R$10,'Feuille1-Catégories'!$F$5+1)=0,R$3,""))),"")</f>
        <v/>
      </c>
      <c r="S466" s="29" t="str">
        <f ca="1">IF(AND($A466&lt;&gt;"",S$9&lt;&gt;""),IF(HLOOKUP(S$9,'Feuille1-Catégories'!$C$1:$G$2,2,FALSE)="OUI",S$3,IF(HLOOKUP(S$9,'Feuille1-Catégories'!$C$1:$G$3,3,FALSE)="OUI",OFFSET(S$3,MOD(QUOTIENT(ROW()-ROW($A$20),'Feuille1-Catégories'!$B$6/S$6),S$5),0),IF(MOD($A466-1-S$10,'Feuille1-Catégories'!$F$5+1)=0,S$3,""))),"")</f>
        <v/>
      </c>
      <c r="T466" s="29" t="str">
        <f ca="1">IF(AND($A466&lt;&gt;"",T$9&lt;&gt;""),IF(HLOOKUP(T$9,'Feuille1-Catégories'!$C$1:$G$2,2,FALSE)="OUI",T$3,IF(HLOOKUP(T$9,'Feuille1-Catégories'!$C$1:$G$3,3,FALSE)="OUI",OFFSET(T$3,MOD(QUOTIENT(ROW()-ROW($A$20),'Feuille1-Catégories'!$B$6/T$6),T$5),0),IF(MOD($A466-1-T$10,'Feuille1-Catégories'!$F$5+1)=0,T$3,""))),"")</f>
        <v/>
      </c>
      <c r="U466" s="29" t="str">
        <f ca="1">IF(AND($A466&lt;&gt;"",U$9&lt;&gt;""),IF(HLOOKUP(U$9,'Feuille1-Catégories'!$C$1:$G$2,2,FALSE)="OUI",U$3,IF(HLOOKUP(U$9,'Feuille1-Catégories'!$C$1:$G$3,3,FALSE)="OUI",OFFSET(U$3,MOD(QUOTIENT(ROW()-ROW($A$20),'Feuille1-Catégories'!$B$6/U$6),U$5),0),IF(MOD($A466-1-U$10,'Feuille1-Catégories'!$F$5+1)=0,U$3,""))),"")</f>
        <v/>
      </c>
      <c r="V466" s="29" t="str">
        <f ca="1">IF(AND($A466&lt;&gt;"",V$9&lt;&gt;""),IF(HLOOKUP(V$9,'Feuille1-Catégories'!$C$1:$G$2,2,FALSE)="OUI",V$3,IF(HLOOKUP(V$9,'Feuille1-Catégories'!$C$1:$G$3,3,FALSE)="OUI",OFFSET(V$3,MOD(QUOTIENT(ROW()-ROW($A$20),'Feuille1-Catégories'!$B$6/V$6),V$5),0),IF(MOD($A466-1-V$10,'Feuille1-Catégories'!$F$5+1)=0,V$3,""))),"")</f>
        <v/>
      </c>
      <c r="W466" s="29" t="str">
        <f ca="1">IF(AND($A466&lt;&gt;"",W$9&lt;&gt;""),IF(HLOOKUP(W$9,'Feuille1-Catégories'!$C$1:$G$2,2,FALSE)="OUI",W$3,IF(HLOOKUP(W$9,'Feuille1-Catégories'!$C$1:$G$3,3,FALSE)="OUI",OFFSET(W$3,MOD(QUOTIENT(ROW()-ROW($A$20),'Feuille1-Catégories'!$B$6/W$6),W$5),0),IF(MOD($A466-1-W$10,'Feuille1-Catégories'!$F$5+1)=0,W$3,""))),"")</f>
        <v/>
      </c>
      <c r="X466" s="29" t="str">
        <f ca="1">IF(AND($A466&lt;&gt;"",X$9&lt;&gt;""),IF(HLOOKUP(X$9,'Feuille1-Catégories'!$C$1:$G$2,2,FALSE)="OUI",X$3,IF(HLOOKUP(X$9,'Feuille1-Catégories'!$C$1:$G$3,3,FALSE)="OUI",OFFSET(X$3,MOD(QUOTIENT(ROW()-ROW($A$20),'Feuille1-Catégories'!$B$6/X$6),X$5),0),IF(MOD($A466-1-X$10,'Feuille1-Catégories'!$F$5+1)=0,X$3,""))),"")</f>
        <v/>
      </c>
      <c r="Y466" s="29" t="str">
        <f ca="1">IF(AND($A466&lt;&gt;"",Y$9&lt;&gt;""),IF(HLOOKUP(Y$9,'Feuille1-Catégories'!$C$1:$G$2,2,FALSE)="OUI",Y$3,IF(HLOOKUP(Y$9,'Feuille1-Catégories'!$C$1:$G$3,3,FALSE)="OUI",OFFSET(Y$3,MOD(QUOTIENT(ROW()-ROW($A$20),'Feuille1-Catégories'!$B$6/Y$6),Y$5),0),IF(MOD($A466-1-Y$10,'Feuille1-Catégories'!$F$5+1)=0,Y$3,""))),"")</f>
        <v/>
      </c>
      <c r="Z466" s="29" t="str">
        <f ca="1">IF(AND($A466&lt;&gt;"",Z$9&lt;&gt;""),IF(HLOOKUP(Z$9,'Feuille1-Catégories'!$C$1:$G$2,2,FALSE)="OUI",Z$3,IF(HLOOKUP(Z$9,'Feuille1-Catégories'!$C$1:$G$3,3,FALSE)="OUI",OFFSET(Z$3,MOD(QUOTIENT(ROW()-ROW($A$20),'Feuille1-Catégories'!$B$6/Z$6),Z$5),0),IF(MOD($A466-1-Z$10,'Feuille1-Catégories'!$F$5+1)=0,Z$3,""))),"")</f>
        <v/>
      </c>
    </row>
    <row r="467" spans="1:26" ht="17" x14ac:dyDescent="0.2">
      <c r="A467" s="21" t="str">
        <f>IF('Feuille2-Prix de vente'!A467&lt;&gt;"",'Feuille2-Prix de vente'!A467,"")</f>
        <v/>
      </c>
      <c r="B467" s="33" t="str">
        <f>IF('Feuille2-Prix de vente'!B467&lt;&gt;"",'Feuille2-Prix de vente'!B467,"")</f>
        <v/>
      </c>
      <c r="C467" s="10" t="str">
        <f>IF('Feuille2-Prix de vente'!C467&lt;&gt;"",'Feuille2-Prix de vente'!C467,"")</f>
        <v/>
      </c>
      <c r="D467" s="10" t="str">
        <f t="shared" si="6"/>
        <v/>
      </c>
      <c r="E467" s="10" t="str">
        <f>IF('Feuille2-Prix de vente'!E467&lt;&gt;"",'Feuille2-Prix de vente'!E467,"")</f>
        <v/>
      </c>
      <c r="F467" s="29" t="str">
        <f ca="1">IF(AND($A467&lt;&gt;"",F$9&lt;&gt;""),IF(HLOOKUP(F$9,'Feuille1-Catégories'!$C$1:$G$2,2,FALSE)="OUI",F$3,IF(HLOOKUP(F$9,'Feuille1-Catégories'!$C$1:$G$3,3,FALSE)="OUI",OFFSET(F$3,MOD(QUOTIENT(ROW()-ROW($A$20),'Feuille1-Catégories'!$B$6/F$6),F$5),0),IF(MOD($A467-1-F$10,'Feuille1-Catégories'!$F$5+1)=0,F$3,""))),"")</f>
        <v/>
      </c>
      <c r="G467" s="29" t="str">
        <f ca="1">IF(AND($A467&lt;&gt;"",G$9&lt;&gt;""),IF(HLOOKUP(G$9,'Feuille1-Catégories'!$C$1:$G$2,2,FALSE)="OUI",G$3,IF(HLOOKUP(G$9,'Feuille1-Catégories'!$C$1:$G$3,3,FALSE)="OUI",OFFSET(G$3,MOD(QUOTIENT(ROW()-ROW($A$20),'Feuille1-Catégories'!$B$6/G$6),G$5),0),IF(MOD($A467-1-G$10,'Feuille1-Catégories'!$F$5+1)=0,G$3,""))),"")</f>
        <v/>
      </c>
      <c r="H467" s="29" t="str">
        <f ca="1">IF(AND($A467&lt;&gt;"",H$9&lt;&gt;""),IF(HLOOKUP(H$9,'Feuille1-Catégories'!$C$1:$G$2,2,FALSE)="OUI",H$3,IF(HLOOKUP(H$9,'Feuille1-Catégories'!$C$1:$G$3,3,FALSE)="OUI",OFFSET(H$3,MOD(QUOTIENT(ROW()-ROW($A$20),'Feuille1-Catégories'!$B$6/H$6),H$5),0),IF(MOD($A467-1-H$10,'Feuille1-Catégories'!$F$5+1)=0,H$3,""))),"")</f>
        <v/>
      </c>
      <c r="I467" s="29" t="str">
        <f ca="1">IF(AND($A467&lt;&gt;"",I$9&lt;&gt;""),IF(HLOOKUP(I$9,'Feuille1-Catégories'!$C$1:$G$2,2,FALSE)="OUI",I$3,IF(HLOOKUP(I$9,'Feuille1-Catégories'!$C$1:$G$3,3,FALSE)="OUI",OFFSET(I$3,MOD(QUOTIENT(ROW()-ROW($A$20),'Feuille1-Catégories'!$B$6/I$6),I$5),0),IF(MOD($A467-1-I$10,'Feuille1-Catégories'!$F$5+1)=0,I$3,""))),"")</f>
        <v/>
      </c>
      <c r="J467" s="29" t="str">
        <f ca="1">IF(AND($A467&lt;&gt;"",J$9&lt;&gt;""),IF(HLOOKUP(J$9,'Feuille1-Catégories'!$C$1:$G$2,2,FALSE)="OUI",J$3,IF(HLOOKUP(J$9,'Feuille1-Catégories'!$C$1:$G$3,3,FALSE)="OUI",OFFSET(J$3,MOD(QUOTIENT(ROW()-ROW($A$20),'Feuille1-Catégories'!$B$6/J$6),J$5),0),IF(MOD($A467-1-J$10,'Feuille1-Catégories'!$F$5+1)=0,J$3,""))),"")</f>
        <v/>
      </c>
      <c r="K467" s="29" t="str">
        <f ca="1">IF(AND($A467&lt;&gt;"",K$9&lt;&gt;""),IF(HLOOKUP(K$9,'Feuille1-Catégories'!$C$1:$G$2,2,FALSE)="OUI",K$3,IF(HLOOKUP(K$9,'Feuille1-Catégories'!$C$1:$G$3,3,FALSE)="OUI",OFFSET(K$3,MOD(QUOTIENT(ROW()-ROW($A$20),'Feuille1-Catégories'!$B$6/K$6),K$5),0),IF(MOD($A467-1-K$10,'Feuille1-Catégories'!$F$5+1)=0,K$3,""))),"")</f>
        <v/>
      </c>
      <c r="L467" s="29" t="str">
        <f ca="1">IF(AND($A467&lt;&gt;"",L$9&lt;&gt;""),IF(HLOOKUP(L$9,'Feuille1-Catégories'!$C$1:$G$2,2,FALSE)="OUI",L$3,IF(HLOOKUP(L$9,'Feuille1-Catégories'!$C$1:$G$3,3,FALSE)="OUI",OFFSET(L$3,MOD(QUOTIENT(ROW()-ROW($A$20),'Feuille1-Catégories'!$B$6/L$6),L$5),0),IF(MOD($A467-1-L$10,'Feuille1-Catégories'!$F$5+1)=0,L$3,""))),"")</f>
        <v/>
      </c>
      <c r="M467" s="29" t="str">
        <f ca="1">IF(AND($A467&lt;&gt;"",M$9&lt;&gt;""),IF(HLOOKUP(M$9,'Feuille1-Catégories'!$C$1:$G$2,2,FALSE)="OUI",M$3,IF(HLOOKUP(M$9,'Feuille1-Catégories'!$C$1:$G$3,3,FALSE)="OUI",OFFSET(M$3,MOD(QUOTIENT(ROW()-ROW($A$20),'Feuille1-Catégories'!$B$6/M$6),M$5),0),IF(MOD($A467-1-M$10,'Feuille1-Catégories'!$F$5+1)=0,M$3,""))),"")</f>
        <v/>
      </c>
      <c r="N467" s="29" t="str">
        <f ca="1">IF(AND($A467&lt;&gt;"",N$9&lt;&gt;""),IF(HLOOKUP(N$9,'Feuille1-Catégories'!$C$1:$G$2,2,FALSE)="OUI",N$3,IF(HLOOKUP(N$9,'Feuille1-Catégories'!$C$1:$G$3,3,FALSE)="OUI",OFFSET(N$3,MOD(QUOTIENT(ROW()-ROW($A$20),'Feuille1-Catégories'!$B$6/N$6),N$5),0),IF(MOD($A467-1-N$10,'Feuille1-Catégories'!$F$5+1)=0,N$3,""))),"")</f>
        <v/>
      </c>
      <c r="O467" s="29" t="str">
        <f ca="1">IF(AND($A467&lt;&gt;"",O$9&lt;&gt;""),IF(HLOOKUP(O$9,'Feuille1-Catégories'!$C$1:$G$2,2,FALSE)="OUI",O$3,IF(HLOOKUP(O$9,'Feuille1-Catégories'!$C$1:$G$3,3,FALSE)="OUI",OFFSET(O$3,MOD(QUOTIENT(ROW()-ROW($A$20),'Feuille1-Catégories'!$B$6/O$6),O$5),0),IF(MOD($A467-1-O$10,'Feuille1-Catégories'!$F$5+1)=0,O$3,""))),"")</f>
        <v/>
      </c>
      <c r="P467" s="29" t="str">
        <f ca="1">IF(AND($A467&lt;&gt;"",P$9&lt;&gt;""),IF(HLOOKUP(P$9,'Feuille1-Catégories'!$C$1:$G$2,2,FALSE)="OUI",P$3,IF(HLOOKUP(P$9,'Feuille1-Catégories'!$C$1:$G$3,3,FALSE)="OUI",OFFSET(P$3,MOD(QUOTIENT(ROW()-ROW($A$20),'Feuille1-Catégories'!$B$6/P$6),P$5),0),IF(MOD($A467-1-P$10,'Feuille1-Catégories'!$F$5+1)=0,P$3,""))),"")</f>
        <v/>
      </c>
      <c r="Q467" s="29" t="str">
        <f ca="1">IF(AND($A467&lt;&gt;"",Q$9&lt;&gt;""),IF(HLOOKUP(Q$9,'Feuille1-Catégories'!$C$1:$G$2,2,FALSE)="OUI",Q$3,IF(HLOOKUP(Q$9,'Feuille1-Catégories'!$C$1:$G$3,3,FALSE)="OUI",OFFSET(Q$3,MOD(QUOTIENT(ROW()-ROW($A$20),'Feuille1-Catégories'!$B$6/Q$6),Q$5),0),IF(MOD($A467-1-Q$10,'Feuille1-Catégories'!$F$5+1)=0,Q$3,""))),"")</f>
        <v/>
      </c>
      <c r="R467" s="29" t="str">
        <f ca="1">IF(AND($A467&lt;&gt;"",R$9&lt;&gt;""),IF(HLOOKUP(R$9,'Feuille1-Catégories'!$C$1:$G$2,2,FALSE)="OUI",R$3,IF(HLOOKUP(R$9,'Feuille1-Catégories'!$C$1:$G$3,3,FALSE)="OUI",OFFSET(R$3,MOD(QUOTIENT(ROW()-ROW($A$20),'Feuille1-Catégories'!$B$6/R$6),R$5),0),IF(MOD($A467-1-R$10,'Feuille1-Catégories'!$F$5+1)=0,R$3,""))),"")</f>
        <v/>
      </c>
      <c r="S467" s="29" t="str">
        <f ca="1">IF(AND($A467&lt;&gt;"",S$9&lt;&gt;""),IF(HLOOKUP(S$9,'Feuille1-Catégories'!$C$1:$G$2,2,FALSE)="OUI",S$3,IF(HLOOKUP(S$9,'Feuille1-Catégories'!$C$1:$G$3,3,FALSE)="OUI",OFFSET(S$3,MOD(QUOTIENT(ROW()-ROW($A$20),'Feuille1-Catégories'!$B$6/S$6),S$5),0),IF(MOD($A467-1-S$10,'Feuille1-Catégories'!$F$5+1)=0,S$3,""))),"")</f>
        <v/>
      </c>
      <c r="T467" s="29" t="str">
        <f ca="1">IF(AND($A467&lt;&gt;"",T$9&lt;&gt;""),IF(HLOOKUP(T$9,'Feuille1-Catégories'!$C$1:$G$2,2,FALSE)="OUI",T$3,IF(HLOOKUP(T$9,'Feuille1-Catégories'!$C$1:$G$3,3,FALSE)="OUI",OFFSET(T$3,MOD(QUOTIENT(ROW()-ROW($A$20),'Feuille1-Catégories'!$B$6/T$6),T$5),0),IF(MOD($A467-1-T$10,'Feuille1-Catégories'!$F$5+1)=0,T$3,""))),"")</f>
        <v/>
      </c>
      <c r="U467" s="29" t="str">
        <f ca="1">IF(AND($A467&lt;&gt;"",U$9&lt;&gt;""),IF(HLOOKUP(U$9,'Feuille1-Catégories'!$C$1:$G$2,2,FALSE)="OUI",U$3,IF(HLOOKUP(U$9,'Feuille1-Catégories'!$C$1:$G$3,3,FALSE)="OUI",OFFSET(U$3,MOD(QUOTIENT(ROW()-ROW($A$20),'Feuille1-Catégories'!$B$6/U$6),U$5),0),IF(MOD($A467-1-U$10,'Feuille1-Catégories'!$F$5+1)=0,U$3,""))),"")</f>
        <v/>
      </c>
      <c r="V467" s="29" t="str">
        <f ca="1">IF(AND($A467&lt;&gt;"",V$9&lt;&gt;""),IF(HLOOKUP(V$9,'Feuille1-Catégories'!$C$1:$G$2,2,FALSE)="OUI",V$3,IF(HLOOKUP(V$9,'Feuille1-Catégories'!$C$1:$G$3,3,FALSE)="OUI",OFFSET(V$3,MOD(QUOTIENT(ROW()-ROW($A$20),'Feuille1-Catégories'!$B$6/V$6),V$5),0),IF(MOD($A467-1-V$10,'Feuille1-Catégories'!$F$5+1)=0,V$3,""))),"")</f>
        <v/>
      </c>
      <c r="W467" s="29" t="str">
        <f ca="1">IF(AND($A467&lt;&gt;"",W$9&lt;&gt;""),IF(HLOOKUP(W$9,'Feuille1-Catégories'!$C$1:$G$2,2,FALSE)="OUI",W$3,IF(HLOOKUP(W$9,'Feuille1-Catégories'!$C$1:$G$3,3,FALSE)="OUI",OFFSET(W$3,MOD(QUOTIENT(ROW()-ROW($A$20),'Feuille1-Catégories'!$B$6/W$6),W$5),0),IF(MOD($A467-1-W$10,'Feuille1-Catégories'!$F$5+1)=0,W$3,""))),"")</f>
        <v/>
      </c>
      <c r="X467" s="29" t="str">
        <f ca="1">IF(AND($A467&lt;&gt;"",X$9&lt;&gt;""),IF(HLOOKUP(X$9,'Feuille1-Catégories'!$C$1:$G$2,2,FALSE)="OUI",X$3,IF(HLOOKUP(X$9,'Feuille1-Catégories'!$C$1:$G$3,3,FALSE)="OUI",OFFSET(X$3,MOD(QUOTIENT(ROW()-ROW($A$20),'Feuille1-Catégories'!$B$6/X$6),X$5),0),IF(MOD($A467-1-X$10,'Feuille1-Catégories'!$F$5+1)=0,X$3,""))),"")</f>
        <v/>
      </c>
      <c r="Y467" s="29" t="str">
        <f ca="1">IF(AND($A467&lt;&gt;"",Y$9&lt;&gt;""),IF(HLOOKUP(Y$9,'Feuille1-Catégories'!$C$1:$G$2,2,FALSE)="OUI",Y$3,IF(HLOOKUP(Y$9,'Feuille1-Catégories'!$C$1:$G$3,3,FALSE)="OUI",OFFSET(Y$3,MOD(QUOTIENT(ROW()-ROW($A$20),'Feuille1-Catégories'!$B$6/Y$6),Y$5),0),IF(MOD($A467-1-Y$10,'Feuille1-Catégories'!$F$5+1)=0,Y$3,""))),"")</f>
        <v/>
      </c>
      <c r="Z467" s="29" t="str">
        <f ca="1">IF(AND($A467&lt;&gt;"",Z$9&lt;&gt;""),IF(HLOOKUP(Z$9,'Feuille1-Catégories'!$C$1:$G$2,2,FALSE)="OUI",Z$3,IF(HLOOKUP(Z$9,'Feuille1-Catégories'!$C$1:$G$3,3,FALSE)="OUI",OFFSET(Z$3,MOD(QUOTIENT(ROW()-ROW($A$20),'Feuille1-Catégories'!$B$6/Z$6),Z$5),0),IF(MOD($A467-1-Z$10,'Feuille1-Catégories'!$F$5+1)=0,Z$3,""))),"")</f>
        <v/>
      </c>
    </row>
    <row r="468" spans="1:26" ht="17" x14ac:dyDescent="0.2">
      <c r="A468" s="21" t="str">
        <f>IF('Feuille2-Prix de vente'!A468&lt;&gt;"",'Feuille2-Prix de vente'!A468,"")</f>
        <v/>
      </c>
      <c r="B468" s="33" t="str">
        <f>IF('Feuille2-Prix de vente'!B468&lt;&gt;"",'Feuille2-Prix de vente'!B468,"")</f>
        <v/>
      </c>
      <c r="C468" s="10" t="str">
        <f>IF('Feuille2-Prix de vente'!C468&lt;&gt;"",'Feuille2-Prix de vente'!C468,"")</f>
        <v/>
      </c>
      <c r="D468" s="10" t="str">
        <f t="shared" si="6"/>
        <v/>
      </c>
      <c r="E468" s="10" t="str">
        <f>IF('Feuille2-Prix de vente'!E468&lt;&gt;"",'Feuille2-Prix de vente'!E468,"")</f>
        <v/>
      </c>
      <c r="F468" s="29" t="str">
        <f ca="1">IF(AND($A468&lt;&gt;"",F$9&lt;&gt;""),IF(HLOOKUP(F$9,'Feuille1-Catégories'!$C$1:$G$2,2,FALSE)="OUI",F$3,IF(HLOOKUP(F$9,'Feuille1-Catégories'!$C$1:$G$3,3,FALSE)="OUI",OFFSET(F$3,MOD(QUOTIENT(ROW()-ROW($A$20),'Feuille1-Catégories'!$B$6/F$6),F$5),0),IF(MOD($A468-1-F$10,'Feuille1-Catégories'!$F$5+1)=0,F$3,""))),"")</f>
        <v/>
      </c>
      <c r="G468" s="29" t="str">
        <f ca="1">IF(AND($A468&lt;&gt;"",G$9&lt;&gt;""),IF(HLOOKUP(G$9,'Feuille1-Catégories'!$C$1:$G$2,2,FALSE)="OUI",G$3,IF(HLOOKUP(G$9,'Feuille1-Catégories'!$C$1:$G$3,3,FALSE)="OUI",OFFSET(G$3,MOD(QUOTIENT(ROW()-ROW($A$20),'Feuille1-Catégories'!$B$6/G$6),G$5),0),IF(MOD($A468-1-G$10,'Feuille1-Catégories'!$F$5+1)=0,G$3,""))),"")</f>
        <v/>
      </c>
      <c r="H468" s="29" t="str">
        <f ca="1">IF(AND($A468&lt;&gt;"",H$9&lt;&gt;""),IF(HLOOKUP(H$9,'Feuille1-Catégories'!$C$1:$G$2,2,FALSE)="OUI",H$3,IF(HLOOKUP(H$9,'Feuille1-Catégories'!$C$1:$G$3,3,FALSE)="OUI",OFFSET(H$3,MOD(QUOTIENT(ROW()-ROW($A$20),'Feuille1-Catégories'!$B$6/H$6),H$5),0),IF(MOD($A468-1-H$10,'Feuille1-Catégories'!$F$5+1)=0,H$3,""))),"")</f>
        <v/>
      </c>
      <c r="I468" s="29" t="str">
        <f ca="1">IF(AND($A468&lt;&gt;"",I$9&lt;&gt;""),IF(HLOOKUP(I$9,'Feuille1-Catégories'!$C$1:$G$2,2,FALSE)="OUI",I$3,IF(HLOOKUP(I$9,'Feuille1-Catégories'!$C$1:$G$3,3,FALSE)="OUI",OFFSET(I$3,MOD(QUOTIENT(ROW()-ROW($A$20),'Feuille1-Catégories'!$B$6/I$6),I$5),0),IF(MOD($A468-1-I$10,'Feuille1-Catégories'!$F$5+1)=0,I$3,""))),"")</f>
        <v/>
      </c>
      <c r="J468" s="29" t="str">
        <f ca="1">IF(AND($A468&lt;&gt;"",J$9&lt;&gt;""),IF(HLOOKUP(J$9,'Feuille1-Catégories'!$C$1:$G$2,2,FALSE)="OUI",J$3,IF(HLOOKUP(J$9,'Feuille1-Catégories'!$C$1:$G$3,3,FALSE)="OUI",OFFSET(J$3,MOD(QUOTIENT(ROW()-ROW($A$20),'Feuille1-Catégories'!$B$6/J$6),J$5),0),IF(MOD($A468-1-J$10,'Feuille1-Catégories'!$F$5+1)=0,J$3,""))),"")</f>
        <v/>
      </c>
      <c r="K468" s="29" t="str">
        <f ca="1">IF(AND($A468&lt;&gt;"",K$9&lt;&gt;""),IF(HLOOKUP(K$9,'Feuille1-Catégories'!$C$1:$G$2,2,FALSE)="OUI",K$3,IF(HLOOKUP(K$9,'Feuille1-Catégories'!$C$1:$G$3,3,FALSE)="OUI",OFFSET(K$3,MOD(QUOTIENT(ROW()-ROW($A$20),'Feuille1-Catégories'!$B$6/K$6),K$5),0),IF(MOD($A468-1-K$10,'Feuille1-Catégories'!$F$5+1)=0,K$3,""))),"")</f>
        <v/>
      </c>
      <c r="L468" s="29" t="str">
        <f ca="1">IF(AND($A468&lt;&gt;"",L$9&lt;&gt;""),IF(HLOOKUP(L$9,'Feuille1-Catégories'!$C$1:$G$2,2,FALSE)="OUI",L$3,IF(HLOOKUP(L$9,'Feuille1-Catégories'!$C$1:$G$3,3,FALSE)="OUI",OFFSET(L$3,MOD(QUOTIENT(ROW()-ROW($A$20),'Feuille1-Catégories'!$B$6/L$6),L$5),0),IF(MOD($A468-1-L$10,'Feuille1-Catégories'!$F$5+1)=0,L$3,""))),"")</f>
        <v/>
      </c>
      <c r="M468" s="29" t="str">
        <f ca="1">IF(AND($A468&lt;&gt;"",M$9&lt;&gt;""),IF(HLOOKUP(M$9,'Feuille1-Catégories'!$C$1:$G$2,2,FALSE)="OUI",M$3,IF(HLOOKUP(M$9,'Feuille1-Catégories'!$C$1:$G$3,3,FALSE)="OUI",OFFSET(M$3,MOD(QUOTIENT(ROW()-ROW($A$20),'Feuille1-Catégories'!$B$6/M$6),M$5),0),IF(MOD($A468-1-M$10,'Feuille1-Catégories'!$F$5+1)=0,M$3,""))),"")</f>
        <v/>
      </c>
      <c r="N468" s="29" t="str">
        <f ca="1">IF(AND($A468&lt;&gt;"",N$9&lt;&gt;""),IF(HLOOKUP(N$9,'Feuille1-Catégories'!$C$1:$G$2,2,FALSE)="OUI",N$3,IF(HLOOKUP(N$9,'Feuille1-Catégories'!$C$1:$G$3,3,FALSE)="OUI",OFFSET(N$3,MOD(QUOTIENT(ROW()-ROW($A$20),'Feuille1-Catégories'!$B$6/N$6),N$5),0),IF(MOD($A468-1-N$10,'Feuille1-Catégories'!$F$5+1)=0,N$3,""))),"")</f>
        <v/>
      </c>
      <c r="O468" s="29" t="str">
        <f ca="1">IF(AND($A468&lt;&gt;"",O$9&lt;&gt;""),IF(HLOOKUP(O$9,'Feuille1-Catégories'!$C$1:$G$2,2,FALSE)="OUI",O$3,IF(HLOOKUP(O$9,'Feuille1-Catégories'!$C$1:$G$3,3,FALSE)="OUI",OFFSET(O$3,MOD(QUOTIENT(ROW()-ROW($A$20),'Feuille1-Catégories'!$B$6/O$6),O$5),0),IF(MOD($A468-1-O$10,'Feuille1-Catégories'!$F$5+1)=0,O$3,""))),"")</f>
        <v/>
      </c>
      <c r="P468" s="29" t="str">
        <f ca="1">IF(AND($A468&lt;&gt;"",P$9&lt;&gt;""),IF(HLOOKUP(P$9,'Feuille1-Catégories'!$C$1:$G$2,2,FALSE)="OUI",P$3,IF(HLOOKUP(P$9,'Feuille1-Catégories'!$C$1:$G$3,3,FALSE)="OUI",OFFSET(P$3,MOD(QUOTIENT(ROW()-ROW($A$20),'Feuille1-Catégories'!$B$6/P$6),P$5),0),IF(MOD($A468-1-P$10,'Feuille1-Catégories'!$F$5+1)=0,P$3,""))),"")</f>
        <v/>
      </c>
      <c r="Q468" s="29" t="str">
        <f ca="1">IF(AND($A468&lt;&gt;"",Q$9&lt;&gt;""),IF(HLOOKUP(Q$9,'Feuille1-Catégories'!$C$1:$G$2,2,FALSE)="OUI",Q$3,IF(HLOOKUP(Q$9,'Feuille1-Catégories'!$C$1:$G$3,3,FALSE)="OUI",OFFSET(Q$3,MOD(QUOTIENT(ROW()-ROW($A$20),'Feuille1-Catégories'!$B$6/Q$6),Q$5),0),IF(MOD($A468-1-Q$10,'Feuille1-Catégories'!$F$5+1)=0,Q$3,""))),"")</f>
        <v/>
      </c>
      <c r="R468" s="29" t="str">
        <f ca="1">IF(AND($A468&lt;&gt;"",R$9&lt;&gt;""),IF(HLOOKUP(R$9,'Feuille1-Catégories'!$C$1:$G$2,2,FALSE)="OUI",R$3,IF(HLOOKUP(R$9,'Feuille1-Catégories'!$C$1:$G$3,3,FALSE)="OUI",OFFSET(R$3,MOD(QUOTIENT(ROW()-ROW($A$20),'Feuille1-Catégories'!$B$6/R$6),R$5),0),IF(MOD($A468-1-R$10,'Feuille1-Catégories'!$F$5+1)=0,R$3,""))),"")</f>
        <v/>
      </c>
      <c r="S468" s="29" t="str">
        <f ca="1">IF(AND($A468&lt;&gt;"",S$9&lt;&gt;""),IF(HLOOKUP(S$9,'Feuille1-Catégories'!$C$1:$G$2,2,FALSE)="OUI",S$3,IF(HLOOKUP(S$9,'Feuille1-Catégories'!$C$1:$G$3,3,FALSE)="OUI",OFFSET(S$3,MOD(QUOTIENT(ROW()-ROW($A$20),'Feuille1-Catégories'!$B$6/S$6),S$5),0),IF(MOD($A468-1-S$10,'Feuille1-Catégories'!$F$5+1)=0,S$3,""))),"")</f>
        <v/>
      </c>
      <c r="T468" s="29" t="str">
        <f ca="1">IF(AND($A468&lt;&gt;"",T$9&lt;&gt;""),IF(HLOOKUP(T$9,'Feuille1-Catégories'!$C$1:$G$2,2,FALSE)="OUI",T$3,IF(HLOOKUP(T$9,'Feuille1-Catégories'!$C$1:$G$3,3,FALSE)="OUI",OFFSET(T$3,MOD(QUOTIENT(ROW()-ROW($A$20),'Feuille1-Catégories'!$B$6/T$6),T$5),0),IF(MOD($A468-1-T$10,'Feuille1-Catégories'!$F$5+1)=0,T$3,""))),"")</f>
        <v/>
      </c>
      <c r="U468" s="29" t="str">
        <f ca="1">IF(AND($A468&lt;&gt;"",U$9&lt;&gt;""),IF(HLOOKUP(U$9,'Feuille1-Catégories'!$C$1:$G$2,2,FALSE)="OUI",U$3,IF(HLOOKUP(U$9,'Feuille1-Catégories'!$C$1:$G$3,3,FALSE)="OUI",OFFSET(U$3,MOD(QUOTIENT(ROW()-ROW($A$20),'Feuille1-Catégories'!$B$6/U$6),U$5),0),IF(MOD($A468-1-U$10,'Feuille1-Catégories'!$F$5+1)=0,U$3,""))),"")</f>
        <v/>
      </c>
      <c r="V468" s="29" t="str">
        <f ca="1">IF(AND($A468&lt;&gt;"",V$9&lt;&gt;""),IF(HLOOKUP(V$9,'Feuille1-Catégories'!$C$1:$G$2,2,FALSE)="OUI",V$3,IF(HLOOKUP(V$9,'Feuille1-Catégories'!$C$1:$G$3,3,FALSE)="OUI",OFFSET(V$3,MOD(QUOTIENT(ROW()-ROW($A$20),'Feuille1-Catégories'!$B$6/V$6),V$5),0),IF(MOD($A468-1-V$10,'Feuille1-Catégories'!$F$5+1)=0,V$3,""))),"")</f>
        <v/>
      </c>
      <c r="W468" s="29" t="str">
        <f ca="1">IF(AND($A468&lt;&gt;"",W$9&lt;&gt;""),IF(HLOOKUP(W$9,'Feuille1-Catégories'!$C$1:$G$2,2,FALSE)="OUI",W$3,IF(HLOOKUP(W$9,'Feuille1-Catégories'!$C$1:$G$3,3,FALSE)="OUI",OFFSET(W$3,MOD(QUOTIENT(ROW()-ROW($A$20),'Feuille1-Catégories'!$B$6/W$6),W$5),0),IF(MOD($A468-1-W$10,'Feuille1-Catégories'!$F$5+1)=0,W$3,""))),"")</f>
        <v/>
      </c>
      <c r="X468" s="29" t="str">
        <f ca="1">IF(AND($A468&lt;&gt;"",X$9&lt;&gt;""),IF(HLOOKUP(X$9,'Feuille1-Catégories'!$C$1:$G$2,2,FALSE)="OUI",X$3,IF(HLOOKUP(X$9,'Feuille1-Catégories'!$C$1:$G$3,3,FALSE)="OUI",OFFSET(X$3,MOD(QUOTIENT(ROW()-ROW($A$20),'Feuille1-Catégories'!$B$6/X$6),X$5),0),IF(MOD($A468-1-X$10,'Feuille1-Catégories'!$F$5+1)=0,X$3,""))),"")</f>
        <v/>
      </c>
      <c r="Y468" s="29" t="str">
        <f ca="1">IF(AND($A468&lt;&gt;"",Y$9&lt;&gt;""),IF(HLOOKUP(Y$9,'Feuille1-Catégories'!$C$1:$G$2,2,FALSE)="OUI",Y$3,IF(HLOOKUP(Y$9,'Feuille1-Catégories'!$C$1:$G$3,3,FALSE)="OUI",OFFSET(Y$3,MOD(QUOTIENT(ROW()-ROW($A$20),'Feuille1-Catégories'!$B$6/Y$6),Y$5),0),IF(MOD($A468-1-Y$10,'Feuille1-Catégories'!$F$5+1)=0,Y$3,""))),"")</f>
        <v/>
      </c>
      <c r="Z468" s="29" t="str">
        <f ca="1">IF(AND($A468&lt;&gt;"",Z$9&lt;&gt;""),IF(HLOOKUP(Z$9,'Feuille1-Catégories'!$C$1:$G$2,2,FALSE)="OUI",Z$3,IF(HLOOKUP(Z$9,'Feuille1-Catégories'!$C$1:$G$3,3,FALSE)="OUI",OFFSET(Z$3,MOD(QUOTIENT(ROW()-ROW($A$20),'Feuille1-Catégories'!$B$6/Z$6),Z$5),0),IF(MOD($A468-1-Z$10,'Feuille1-Catégories'!$F$5+1)=0,Z$3,""))),"")</f>
        <v/>
      </c>
    </row>
    <row r="469" spans="1:26" ht="17" x14ac:dyDescent="0.2">
      <c r="A469" s="21" t="str">
        <f>IF('Feuille2-Prix de vente'!A469&lt;&gt;"",'Feuille2-Prix de vente'!A469,"")</f>
        <v/>
      </c>
      <c r="B469" s="33" t="str">
        <f>IF('Feuille2-Prix de vente'!B469&lt;&gt;"",'Feuille2-Prix de vente'!B469,"")</f>
        <v/>
      </c>
      <c r="C469" s="10" t="str">
        <f>IF('Feuille2-Prix de vente'!C469&lt;&gt;"",'Feuille2-Prix de vente'!C469,"")</f>
        <v/>
      </c>
      <c r="D469" s="10" t="str">
        <f t="shared" ref="D469:D532" si="7">IF($A469&lt;&gt;"",SUM(F469:ZZ469),"")</f>
        <v/>
      </c>
      <c r="E469" s="10" t="str">
        <f>IF('Feuille2-Prix de vente'!E469&lt;&gt;"",'Feuille2-Prix de vente'!E469,"")</f>
        <v/>
      </c>
      <c r="F469" s="29" t="str">
        <f ca="1">IF(AND($A469&lt;&gt;"",F$9&lt;&gt;""),IF(HLOOKUP(F$9,'Feuille1-Catégories'!$C$1:$G$2,2,FALSE)="OUI",F$3,IF(HLOOKUP(F$9,'Feuille1-Catégories'!$C$1:$G$3,3,FALSE)="OUI",OFFSET(F$3,MOD(QUOTIENT(ROW()-ROW($A$20),'Feuille1-Catégories'!$B$6/F$6),F$5),0),IF(MOD($A469-1-F$10,'Feuille1-Catégories'!$F$5+1)=0,F$3,""))),"")</f>
        <v/>
      </c>
      <c r="G469" s="29" t="str">
        <f ca="1">IF(AND($A469&lt;&gt;"",G$9&lt;&gt;""),IF(HLOOKUP(G$9,'Feuille1-Catégories'!$C$1:$G$2,2,FALSE)="OUI",G$3,IF(HLOOKUP(G$9,'Feuille1-Catégories'!$C$1:$G$3,3,FALSE)="OUI",OFFSET(G$3,MOD(QUOTIENT(ROW()-ROW($A$20),'Feuille1-Catégories'!$B$6/G$6),G$5),0),IF(MOD($A469-1-G$10,'Feuille1-Catégories'!$F$5+1)=0,G$3,""))),"")</f>
        <v/>
      </c>
      <c r="H469" s="29" t="str">
        <f ca="1">IF(AND($A469&lt;&gt;"",H$9&lt;&gt;""),IF(HLOOKUP(H$9,'Feuille1-Catégories'!$C$1:$G$2,2,FALSE)="OUI",H$3,IF(HLOOKUP(H$9,'Feuille1-Catégories'!$C$1:$G$3,3,FALSE)="OUI",OFFSET(H$3,MOD(QUOTIENT(ROW()-ROW($A$20),'Feuille1-Catégories'!$B$6/H$6),H$5),0),IF(MOD($A469-1-H$10,'Feuille1-Catégories'!$F$5+1)=0,H$3,""))),"")</f>
        <v/>
      </c>
      <c r="I469" s="29" t="str">
        <f ca="1">IF(AND($A469&lt;&gt;"",I$9&lt;&gt;""),IF(HLOOKUP(I$9,'Feuille1-Catégories'!$C$1:$G$2,2,FALSE)="OUI",I$3,IF(HLOOKUP(I$9,'Feuille1-Catégories'!$C$1:$G$3,3,FALSE)="OUI",OFFSET(I$3,MOD(QUOTIENT(ROW()-ROW($A$20),'Feuille1-Catégories'!$B$6/I$6),I$5),0),IF(MOD($A469-1-I$10,'Feuille1-Catégories'!$F$5+1)=0,I$3,""))),"")</f>
        <v/>
      </c>
      <c r="J469" s="29" t="str">
        <f ca="1">IF(AND($A469&lt;&gt;"",J$9&lt;&gt;""),IF(HLOOKUP(J$9,'Feuille1-Catégories'!$C$1:$G$2,2,FALSE)="OUI",J$3,IF(HLOOKUP(J$9,'Feuille1-Catégories'!$C$1:$G$3,3,FALSE)="OUI",OFFSET(J$3,MOD(QUOTIENT(ROW()-ROW($A$20),'Feuille1-Catégories'!$B$6/J$6),J$5),0),IF(MOD($A469-1-J$10,'Feuille1-Catégories'!$F$5+1)=0,J$3,""))),"")</f>
        <v/>
      </c>
      <c r="K469" s="29" t="str">
        <f ca="1">IF(AND($A469&lt;&gt;"",K$9&lt;&gt;""),IF(HLOOKUP(K$9,'Feuille1-Catégories'!$C$1:$G$2,2,FALSE)="OUI",K$3,IF(HLOOKUP(K$9,'Feuille1-Catégories'!$C$1:$G$3,3,FALSE)="OUI",OFFSET(K$3,MOD(QUOTIENT(ROW()-ROW($A$20),'Feuille1-Catégories'!$B$6/K$6),K$5),0),IF(MOD($A469-1-K$10,'Feuille1-Catégories'!$F$5+1)=0,K$3,""))),"")</f>
        <v/>
      </c>
      <c r="L469" s="29" t="str">
        <f ca="1">IF(AND($A469&lt;&gt;"",L$9&lt;&gt;""),IF(HLOOKUP(L$9,'Feuille1-Catégories'!$C$1:$G$2,2,FALSE)="OUI",L$3,IF(HLOOKUP(L$9,'Feuille1-Catégories'!$C$1:$G$3,3,FALSE)="OUI",OFFSET(L$3,MOD(QUOTIENT(ROW()-ROW($A$20),'Feuille1-Catégories'!$B$6/L$6),L$5),0),IF(MOD($A469-1-L$10,'Feuille1-Catégories'!$F$5+1)=0,L$3,""))),"")</f>
        <v/>
      </c>
      <c r="M469" s="29" t="str">
        <f ca="1">IF(AND($A469&lt;&gt;"",M$9&lt;&gt;""),IF(HLOOKUP(M$9,'Feuille1-Catégories'!$C$1:$G$2,2,FALSE)="OUI",M$3,IF(HLOOKUP(M$9,'Feuille1-Catégories'!$C$1:$G$3,3,FALSE)="OUI",OFFSET(M$3,MOD(QUOTIENT(ROW()-ROW($A$20),'Feuille1-Catégories'!$B$6/M$6),M$5),0),IF(MOD($A469-1-M$10,'Feuille1-Catégories'!$F$5+1)=0,M$3,""))),"")</f>
        <v/>
      </c>
      <c r="N469" s="29" t="str">
        <f ca="1">IF(AND($A469&lt;&gt;"",N$9&lt;&gt;""),IF(HLOOKUP(N$9,'Feuille1-Catégories'!$C$1:$G$2,2,FALSE)="OUI",N$3,IF(HLOOKUP(N$9,'Feuille1-Catégories'!$C$1:$G$3,3,FALSE)="OUI",OFFSET(N$3,MOD(QUOTIENT(ROW()-ROW($A$20),'Feuille1-Catégories'!$B$6/N$6),N$5),0),IF(MOD($A469-1-N$10,'Feuille1-Catégories'!$F$5+1)=0,N$3,""))),"")</f>
        <v/>
      </c>
      <c r="O469" s="29" t="str">
        <f ca="1">IF(AND($A469&lt;&gt;"",O$9&lt;&gt;""),IF(HLOOKUP(O$9,'Feuille1-Catégories'!$C$1:$G$2,2,FALSE)="OUI",O$3,IF(HLOOKUP(O$9,'Feuille1-Catégories'!$C$1:$G$3,3,FALSE)="OUI",OFFSET(O$3,MOD(QUOTIENT(ROW()-ROW($A$20),'Feuille1-Catégories'!$B$6/O$6),O$5),0),IF(MOD($A469-1-O$10,'Feuille1-Catégories'!$F$5+1)=0,O$3,""))),"")</f>
        <v/>
      </c>
      <c r="P469" s="29" t="str">
        <f ca="1">IF(AND($A469&lt;&gt;"",P$9&lt;&gt;""),IF(HLOOKUP(P$9,'Feuille1-Catégories'!$C$1:$G$2,2,FALSE)="OUI",P$3,IF(HLOOKUP(P$9,'Feuille1-Catégories'!$C$1:$G$3,3,FALSE)="OUI",OFFSET(P$3,MOD(QUOTIENT(ROW()-ROW($A$20),'Feuille1-Catégories'!$B$6/P$6),P$5),0),IF(MOD($A469-1-P$10,'Feuille1-Catégories'!$F$5+1)=0,P$3,""))),"")</f>
        <v/>
      </c>
      <c r="Q469" s="29" t="str">
        <f ca="1">IF(AND($A469&lt;&gt;"",Q$9&lt;&gt;""),IF(HLOOKUP(Q$9,'Feuille1-Catégories'!$C$1:$G$2,2,FALSE)="OUI",Q$3,IF(HLOOKUP(Q$9,'Feuille1-Catégories'!$C$1:$G$3,3,FALSE)="OUI",OFFSET(Q$3,MOD(QUOTIENT(ROW()-ROW($A$20),'Feuille1-Catégories'!$B$6/Q$6),Q$5),0),IF(MOD($A469-1-Q$10,'Feuille1-Catégories'!$F$5+1)=0,Q$3,""))),"")</f>
        <v/>
      </c>
      <c r="R469" s="29" t="str">
        <f ca="1">IF(AND($A469&lt;&gt;"",R$9&lt;&gt;""),IF(HLOOKUP(R$9,'Feuille1-Catégories'!$C$1:$G$2,2,FALSE)="OUI",R$3,IF(HLOOKUP(R$9,'Feuille1-Catégories'!$C$1:$G$3,3,FALSE)="OUI",OFFSET(R$3,MOD(QUOTIENT(ROW()-ROW($A$20),'Feuille1-Catégories'!$B$6/R$6),R$5),0),IF(MOD($A469-1-R$10,'Feuille1-Catégories'!$F$5+1)=0,R$3,""))),"")</f>
        <v/>
      </c>
      <c r="S469" s="29" t="str">
        <f ca="1">IF(AND($A469&lt;&gt;"",S$9&lt;&gt;""),IF(HLOOKUP(S$9,'Feuille1-Catégories'!$C$1:$G$2,2,FALSE)="OUI",S$3,IF(HLOOKUP(S$9,'Feuille1-Catégories'!$C$1:$G$3,3,FALSE)="OUI",OFFSET(S$3,MOD(QUOTIENT(ROW()-ROW($A$20),'Feuille1-Catégories'!$B$6/S$6),S$5),0),IF(MOD($A469-1-S$10,'Feuille1-Catégories'!$F$5+1)=0,S$3,""))),"")</f>
        <v/>
      </c>
      <c r="T469" s="29" t="str">
        <f ca="1">IF(AND($A469&lt;&gt;"",T$9&lt;&gt;""),IF(HLOOKUP(T$9,'Feuille1-Catégories'!$C$1:$G$2,2,FALSE)="OUI",T$3,IF(HLOOKUP(T$9,'Feuille1-Catégories'!$C$1:$G$3,3,FALSE)="OUI",OFFSET(T$3,MOD(QUOTIENT(ROW()-ROW($A$20),'Feuille1-Catégories'!$B$6/T$6),T$5),0),IF(MOD($A469-1-T$10,'Feuille1-Catégories'!$F$5+1)=0,T$3,""))),"")</f>
        <v/>
      </c>
      <c r="U469" s="29" t="str">
        <f ca="1">IF(AND($A469&lt;&gt;"",U$9&lt;&gt;""),IF(HLOOKUP(U$9,'Feuille1-Catégories'!$C$1:$G$2,2,FALSE)="OUI",U$3,IF(HLOOKUP(U$9,'Feuille1-Catégories'!$C$1:$G$3,3,FALSE)="OUI",OFFSET(U$3,MOD(QUOTIENT(ROW()-ROW($A$20),'Feuille1-Catégories'!$B$6/U$6),U$5),0),IF(MOD($A469-1-U$10,'Feuille1-Catégories'!$F$5+1)=0,U$3,""))),"")</f>
        <v/>
      </c>
      <c r="V469" s="29" t="str">
        <f ca="1">IF(AND($A469&lt;&gt;"",V$9&lt;&gt;""),IF(HLOOKUP(V$9,'Feuille1-Catégories'!$C$1:$G$2,2,FALSE)="OUI",V$3,IF(HLOOKUP(V$9,'Feuille1-Catégories'!$C$1:$G$3,3,FALSE)="OUI",OFFSET(V$3,MOD(QUOTIENT(ROW()-ROW($A$20),'Feuille1-Catégories'!$B$6/V$6),V$5),0),IF(MOD($A469-1-V$10,'Feuille1-Catégories'!$F$5+1)=0,V$3,""))),"")</f>
        <v/>
      </c>
      <c r="W469" s="29" t="str">
        <f ca="1">IF(AND($A469&lt;&gt;"",W$9&lt;&gt;""),IF(HLOOKUP(W$9,'Feuille1-Catégories'!$C$1:$G$2,2,FALSE)="OUI",W$3,IF(HLOOKUP(W$9,'Feuille1-Catégories'!$C$1:$G$3,3,FALSE)="OUI",OFFSET(W$3,MOD(QUOTIENT(ROW()-ROW($A$20),'Feuille1-Catégories'!$B$6/W$6),W$5),0),IF(MOD($A469-1-W$10,'Feuille1-Catégories'!$F$5+1)=0,W$3,""))),"")</f>
        <v/>
      </c>
      <c r="X469" s="29" t="str">
        <f ca="1">IF(AND($A469&lt;&gt;"",X$9&lt;&gt;""),IF(HLOOKUP(X$9,'Feuille1-Catégories'!$C$1:$G$2,2,FALSE)="OUI",X$3,IF(HLOOKUP(X$9,'Feuille1-Catégories'!$C$1:$G$3,3,FALSE)="OUI",OFFSET(X$3,MOD(QUOTIENT(ROW()-ROW($A$20),'Feuille1-Catégories'!$B$6/X$6),X$5),0),IF(MOD($A469-1-X$10,'Feuille1-Catégories'!$F$5+1)=0,X$3,""))),"")</f>
        <v/>
      </c>
      <c r="Y469" s="29" t="str">
        <f ca="1">IF(AND($A469&lt;&gt;"",Y$9&lt;&gt;""),IF(HLOOKUP(Y$9,'Feuille1-Catégories'!$C$1:$G$2,2,FALSE)="OUI",Y$3,IF(HLOOKUP(Y$9,'Feuille1-Catégories'!$C$1:$G$3,3,FALSE)="OUI",OFFSET(Y$3,MOD(QUOTIENT(ROW()-ROW($A$20),'Feuille1-Catégories'!$B$6/Y$6),Y$5),0),IF(MOD($A469-1-Y$10,'Feuille1-Catégories'!$F$5+1)=0,Y$3,""))),"")</f>
        <v/>
      </c>
      <c r="Z469" s="29" t="str">
        <f ca="1">IF(AND($A469&lt;&gt;"",Z$9&lt;&gt;""),IF(HLOOKUP(Z$9,'Feuille1-Catégories'!$C$1:$G$2,2,FALSE)="OUI",Z$3,IF(HLOOKUP(Z$9,'Feuille1-Catégories'!$C$1:$G$3,3,FALSE)="OUI",OFFSET(Z$3,MOD(QUOTIENT(ROW()-ROW($A$20),'Feuille1-Catégories'!$B$6/Z$6),Z$5),0),IF(MOD($A469-1-Z$10,'Feuille1-Catégories'!$F$5+1)=0,Z$3,""))),"")</f>
        <v/>
      </c>
    </row>
    <row r="470" spans="1:26" ht="17" x14ac:dyDescent="0.2">
      <c r="A470" s="21" t="str">
        <f>IF('Feuille2-Prix de vente'!A470&lt;&gt;"",'Feuille2-Prix de vente'!A470,"")</f>
        <v/>
      </c>
      <c r="B470" s="33" t="str">
        <f>IF('Feuille2-Prix de vente'!B470&lt;&gt;"",'Feuille2-Prix de vente'!B470,"")</f>
        <v/>
      </c>
      <c r="C470" s="10" t="str">
        <f>IF('Feuille2-Prix de vente'!C470&lt;&gt;"",'Feuille2-Prix de vente'!C470,"")</f>
        <v/>
      </c>
      <c r="D470" s="10" t="str">
        <f t="shared" si="7"/>
        <v/>
      </c>
      <c r="E470" s="10" t="str">
        <f>IF('Feuille2-Prix de vente'!E470&lt;&gt;"",'Feuille2-Prix de vente'!E470,"")</f>
        <v/>
      </c>
      <c r="F470" s="29" t="str">
        <f ca="1">IF(AND($A470&lt;&gt;"",F$9&lt;&gt;""),IF(HLOOKUP(F$9,'Feuille1-Catégories'!$C$1:$G$2,2,FALSE)="OUI",F$3,IF(HLOOKUP(F$9,'Feuille1-Catégories'!$C$1:$G$3,3,FALSE)="OUI",OFFSET(F$3,MOD(QUOTIENT(ROW()-ROW($A$20),'Feuille1-Catégories'!$B$6/F$6),F$5),0),IF(MOD($A470-1-F$10,'Feuille1-Catégories'!$F$5+1)=0,F$3,""))),"")</f>
        <v/>
      </c>
      <c r="G470" s="29" t="str">
        <f ca="1">IF(AND($A470&lt;&gt;"",G$9&lt;&gt;""),IF(HLOOKUP(G$9,'Feuille1-Catégories'!$C$1:$G$2,2,FALSE)="OUI",G$3,IF(HLOOKUP(G$9,'Feuille1-Catégories'!$C$1:$G$3,3,FALSE)="OUI",OFFSET(G$3,MOD(QUOTIENT(ROW()-ROW($A$20),'Feuille1-Catégories'!$B$6/G$6),G$5),0),IF(MOD($A470-1-G$10,'Feuille1-Catégories'!$F$5+1)=0,G$3,""))),"")</f>
        <v/>
      </c>
      <c r="H470" s="29" t="str">
        <f ca="1">IF(AND($A470&lt;&gt;"",H$9&lt;&gt;""),IF(HLOOKUP(H$9,'Feuille1-Catégories'!$C$1:$G$2,2,FALSE)="OUI",H$3,IF(HLOOKUP(H$9,'Feuille1-Catégories'!$C$1:$G$3,3,FALSE)="OUI",OFFSET(H$3,MOD(QUOTIENT(ROW()-ROW($A$20),'Feuille1-Catégories'!$B$6/H$6),H$5),0),IF(MOD($A470-1-H$10,'Feuille1-Catégories'!$F$5+1)=0,H$3,""))),"")</f>
        <v/>
      </c>
      <c r="I470" s="29" t="str">
        <f ca="1">IF(AND($A470&lt;&gt;"",I$9&lt;&gt;""),IF(HLOOKUP(I$9,'Feuille1-Catégories'!$C$1:$G$2,2,FALSE)="OUI",I$3,IF(HLOOKUP(I$9,'Feuille1-Catégories'!$C$1:$G$3,3,FALSE)="OUI",OFFSET(I$3,MOD(QUOTIENT(ROW()-ROW($A$20),'Feuille1-Catégories'!$B$6/I$6),I$5),0),IF(MOD($A470-1-I$10,'Feuille1-Catégories'!$F$5+1)=0,I$3,""))),"")</f>
        <v/>
      </c>
      <c r="J470" s="29" t="str">
        <f ca="1">IF(AND($A470&lt;&gt;"",J$9&lt;&gt;""),IF(HLOOKUP(J$9,'Feuille1-Catégories'!$C$1:$G$2,2,FALSE)="OUI",J$3,IF(HLOOKUP(J$9,'Feuille1-Catégories'!$C$1:$G$3,3,FALSE)="OUI",OFFSET(J$3,MOD(QUOTIENT(ROW()-ROW($A$20),'Feuille1-Catégories'!$B$6/J$6),J$5),0),IF(MOD($A470-1-J$10,'Feuille1-Catégories'!$F$5+1)=0,J$3,""))),"")</f>
        <v/>
      </c>
      <c r="K470" s="29" t="str">
        <f ca="1">IF(AND($A470&lt;&gt;"",K$9&lt;&gt;""),IF(HLOOKUP(K$9,'Feuille1-Catégories'!$C$1:$G$2,2,FALSE)="OUI",K$3,IF(HLOOKUP(K$9,'Feuille1-Catégories'!$C$1:$G$3,3,FALSE)="OUI",OFFSET(K$3,MOD(QUOTIENT(ROW()-ROW($A$20),'Feuille1-Catégories'!$B$6/K$6),K$5),0),IF(MOD($A470-1-K$10,'Feuille1-Catégories'!$F$5+1)=0,K$3,""))),"")</f>
        <v/>
      </c>
      <c r="L470" s="29" t="str">
        <f ca="1">IF(AND($A470&lt;&gt;"",L$9&lt;&gt;""),IF(HLOOKUP(L$9,'Feuille1-Catégories'!$C$1:$G$2,2,FALSE)="OUI",L$3,IF(HLOOKUP(L$9,'Feuille1-Catégories'!$C$1:$G$3,3,FALSE)="OUI",OFFSET(L$3,MOD(QUOTIENT(ROW()-ROW($A$20),'Feuille1-Catégories'!$B$6/L$6),L$5),0),IF(MOD($A470-1-L$10,'Feuille1-Catégories'!$F$5+1)=0,L$3,""))),"")</f>
        <v/>
      </c>
      <c r="M470" s="29" t="str">
        <f ca="1">IF(AND($A470&lt;&gt;"",M$9&lt;&gt;""),IF(HLOOKUP(M$9,'Feuille1-Catégories'!$C$1:$G$2,2,FALSE)="OUI",M$3,IF(HLOOKUP(M$9,'Feuille1-Catégories'!$C$1:$G$3,3,FALSE)="OUI",OFFSET(M$3,MOD(QUOTIENT(ROW()-ROW($A$20),'Feuille1-Catégories'!$B$6/M$6),M$5),0),IF(MOD($A470-1-M$10,'Feuille1-Catégories'!$F$5+1)=0,M$3,""))),"")</f>
        <v/>
      </c>
      <c r="N470" s="29" t="str">
        <f ca="1">IF(AND($A470&lt;&gt;"",N$9&lt;&gt;""),IF(HLOOKUP(N$9,'Feuille1-Catégories'!$C$1:$G$2,2,FALSE)="OUI",N$3,IF(HLOOKUP(N$9,'Feuille1-Catégories'!$C$1:$G$3,3,FALSE)="OUI",OFFSET(N$3,MOD(QUOTIENT(ROW()-ROW($A$20),'Feuille1-Catégories'!$B$6/N$6),N$5),0),IF(MOD($A470-1-N$10,'Feuille1-Catégories'!$F$5+1)=0,N$3,""))),"")</f>
        <v/>
      </c>
      <c r="O470" s="29" t="str">
        <f ca="1">IF(AND($A470&lt;&gt;"",O$9&lt;&gt;""),IF(HLOOKUP(O$9,'Feuille1-Catégories'!$C$1:$G$2,2,FALSE)="OUI",O$3,IF(HLOOKUP(O$9,'Feuille1-Catégories'!$C$1:$G$3,3,FALSE)="OUI",OFFSET(O$3,MOD(QUOTIENT(ROW()-ROW($A$20),'Feuille1-Catégories'!$B$6/O$6),O$5),0),IF(MOD($A470-1-O$10,'Feuille1-Catégories'!$F$5+1)=0,O$3,""))),"")</f>
        <v/>
      </c>
      <c r="P470" s="29" t="str">
        <f ca="1">IF(AND($A470&lt;&gt;"",P$9&lt;&gt;""),IF(HLOOKUP(P$9,'Feuille1-Catégories'!$C$1:$G$2,2,FALSE)="OUI",P$3,IF(HLOOKUP(P$9,'Feuille1-Catégories'!$C$1:$G$3,3,FALSE)="OUI",OFFSET(P$3,MOD(QUOTIENT(ROW()-ROW($A$20),'Feuille1-Catégories'!$B$6/P$6),P$5),0),IF(MOD($A470-1-P$10,'Feuille1-Catégories'!$F$5+1)=0,P$3,""))),"")</f>
        <v/>
      </c>
      <c r="Q470" s="29" t="str">
        <f ca="1">IF(AND($A470&lt;&gt;"",Q$9&lt;&gt;""),IF(HLOOKUP(Q$9,'Feuille1-Catégories'!$C$1:$G$2,2,FALSE)="OUI",Q$3,IF(HLOOKUP(Q$9,'Feuille1-Catégories'!$C$1:$G$3,3,FALSE)="OUI",OFFSET(Q$3,MOD(QUOTIENT(ROW()-ROW($A$20),'Feuille1-Catégories'!$B$6/Q$6),Q$5),0),IF(MOD($A470-1-Q$10,'Feuille1-Catégories'!$F$5+1)=0,Q$3,""))),"")</f>
        <v/>
      </c>
      <c r="R470" s="29" t="str">
        <f ca="1">IF(AND($A470&lt;&gt;"",R$9&lt;&gt;""),IF(HLOOKUP(R$9,'Feuille1-Catégories'!$C$1:$G$2,2,FALSE)="OUI",R$3,IF(HLOOKUP(R$9,'Feuille1-Catégories'!$C$1:$G$3,3,FALSE)="OUI",OFFSET(R$3,MOD(QUOTIENT(ROW()-ROW($A$20),'Feuille1-Catégories'!$B$6/R$6),R$5),0),IF(MOD($A470-1-R$10,'Feuille1-Catégories'!$F$5+1)=0,R$3,""))),"")</f>
        <v/>
      </c>
      <c r="S470" s="29" t="str">
        <f ca="1">IF(AND($A470&lt;&gt;"",S$9&lt;&gt;""),IF(HLOOKUP(S$9,'Feuille1-Catégories'!$C$1:$G$2,2,FALSE)="OUI",S$3,IF(HLOOKUP(S$9,'Feuille1-Catégories'!$C$1:$G$3,3,FALSE)="OUI",OFFSET(S$3,MOD(QUOTIENT(ROW()-ROW($A$20),'Feuille1-Catégories'!$B$6/S$6),S$5),0),IF(MOD($A470-1-S$10,'Feuille1-Catégories'!$F$5+1)=0,S$3,""))),"")</f>
        <v/>
      </c>
      <c r="T470" s="29" t="str">
        <f ca="1">IF(AND($A470&lt;&gt;"",T$9&lt;&gt;""),IF(HLOOKUP(T$9,'Feuille1-Catégories'!$C$1:$G$2,2,FALSE)="OUI",T$3,IF(HLOOKUP(T$9,'Feuille1-Catégories'!$C$1:$G$3,3,FALSE)="OUI",OFFSET(T$3,MOD(QUOTIENT(ROW()-ROW($A$20),'Feuille1-Catégories'!$B$6/T$6),T$5),0),IF(MOD($A470-1-T$10,'Feuille1-Catégories'!$F$5+1)=0,T$3,""))),"")</f>
        <v/>
      </c>
      <c r="U470" s="29" t="str">
        <f ca="1">IF(AND($A470&lt;&gt;"",U$9&lt;&gt;""),IF(HLOOKUP(U$9,'Feuille1-Catégories'!$C$1:$G$2,2,FALSE)="OUI",U$3,IF(HLOOKUP(U$9,'Feuille1-Catégories'!$C$1:$G$3,3,FALSE)="OUI",OFFSET(U$3,MOD(QUOTIENT(ROW()-ROW($A$20),'Feuille1-Catégories'!$B$6/U$6),U$5),0),IF(MOD($A470-1-U$10,'Feuille1-Catégories'!$F$5+1)=0,U$3,""))),"")</f>
        <v/>
      </c>
      <c r="V470" s="29" t="str">
        <f ca="1">IF(AND($A470&lt;&gt;"",V$9&lt;&gt;""),IF(HLOOKUP(V$9,'Feuille1-Catégories'!$C$1:$G$2,2,FALSE)="OUI",V$3,IF(HLOOKUP(V$9,'Feuille1-Catégories'!$C$1:$G$3,3,FALSE)="OUI",OFFSET(V$3,MOD(QUOTIENT(ROW()-ROW($A$20),'Feuille1-Catégories'!$B$6/V$6),V$5),0),IF(MOD($A470-1-V$10,'Feuille1-Catégories'!$F$5+1)=0,V$3,""))),"")</f>
        <v/>
      </c>
      <c r="W470" s="29" t="str">
        <f ca="1">IF(AND($A470&lt;&gt;"",W$9&lt;&gt;""),IF(HLOOKUP(W$9,'Feuille1-Catégories'!$C$1:$G$2,2,FALSE)="OUI",W$3,IF(HLOOKUP(W$9,'Feuille1-Catégories'!$C$1:$G$3,3,FALSE)="OUI",OFFSET(W$3,MOD(QUOTIENT(ROW()-ROW($A$20),'Feuille1-Catégories'!$B$6/W$6),W$5),0),IF(MOD($A470-1-W$10,'Feuille1-Catégories'!$F$5+1)=0,W$3,""))),"")</f>
        <v/>
      </c>
      <c r="X470" s="29" t="str">
        <f ca="1">IF(AND($A470&lt;&gt;"",X$9&lt;&gt;""),IF(HLOOKUP(X$9,'Feuille1-Catégories'!$C$1:$G$2,2,FALSE)="OUI",X$3,IF(HLOOKUP(X$9,'Feuille1-Catégories'!$C$1:$G$3,3,FALSE)="OUI",OFFSET(X$3,MOD(QUOTIENT(ROW()-ROW($A$20),'Feuille1-Catégories'!$B$6/X$6),X$5),0),IF(MOD($A470-1-X$10,'Feuille1-Catégories'!$F$5+1)=0,X$3,""))),"")</f>
        <v/>
      </c>
      <c r="Y470" s="29" t="str">
        <f ca="1">IF(AND($A470&lt;&gt;"",Y$9&lt;&gt;""),IF(HLOOKUP(Y$9,'Feuille1-Catégories'!$C$1:$G$2,2,FALSE)="OUI",Y$3,IF(HLOOKUP(Y$9,'Feuille1-Catégories'!$C$1:$G$3,3,FALSE)="OUI",OFFSET(Y$3,MOD(QUOTIENT(ROW()-ROW($A$20),'Feuille1-Catégories'!$B$6/Y$6),Y$5),0),IF(MOD($A470-1-Y$10,'Feuille1-Catégories'!$F$5+1)=0,Y$3,""))),"")</f>
        <v/>
      </c>
      <c r="Z470" s="29" t="str">
        <f ca="1">IF(AND($A470&lt;&gt;"",Z$9&lt;&gt;""),IF(HLOOKUP(Z$9,'Feuille1-Catégories'!$C$1:$G$2,2,FALSE)="OUI",Z$3,IF(HLOOKUP(Z$9,'Feuille1-Catégories'!$C$1:$G$3,3,FALSE)="OUI",OFFSET(Z$3,MOD(QUOTIENT(ROW()-ROW($A$20),'Feuille1-Catégories'!$B$6/Z$6),Z$5),0),IF(MOD($A470-1-Z$10,'Feuille1-Catégories'!$F$5+1)=0,Z$3,""))),"")</f>
        <v/>
      </c>
    </row>
    <row r="471" spans="1:26" ht="17" x14ac:dyDescent="0.2">
      <c r="A471" s="21" t="str">
        <f>IF('Feuille2-Prix de vente'!A471&lt;&gt;"",'Feuille2-Prix de vente'!A471,"")</f>
        <v/>
      </c>
      <c r="B471" s="33" t="str">
        <f>IF('Feuille2-Prix de vente'!B471&lt;&gt;"",'Feuille2-Prix de vente'!B471,"")</f>
        <v/>
      </c>
      <c r="C471" s="10" t="str">
        <f>IF('Feuille2-Prix de vente'!C471&lt;&gt;"",'Feuille2-Prix de vente'!C471,"")</f>
        <v/>
      </c>
      <c r="D471" s="10" t="str">
        <f t="shared" si="7"/>
        <v/>
      </c>
      <c r="E471" s="10" t="str">
        <f>IF('Feuille2-Prix de vente'!E471&lt;&gt;"",'Feuille2-Prix de vente'!E471,"")</f>
        <v/>
      </c>
      <c r="F471" s="29" t="str">
        <f ca="1">IF(AND($A471&lt;&gt;"",F$9&lt;&gt;""),IF(HLOOKUP(F$9,'Feuille1-Catégories'!$C$1:$G$2,2,FALSE)="OUI",F$3,IF(HLOOKUP(F$9,'Feuille1-Catégories'!$C$1:$G$3,3,FALSE)="OUI",OFFSET(F$3,MOD(QUOTIENT(ROW()-ROW($A$20),'Feuille1-Catégories'!$B$6/F$6),F$5),0),IF(MOD($A471-1-F$10,'Feuille1-Catégories'!$F$5+1)=0,F$3,""))),"")</f>
        <v/>
      </c>
      <c r="G471" s="29" t="str">
        <f ca="1">IF(AND($A471&lt;&gt;"",G$9&lt;&gt;""),IF(HLOOKUP(G$9,'Feuille1-Catégories'!$C$1:$G$2,2,FALSE)="OUI",G$3,IF(HLOOKUP(G$9,'Feuille1-Catégories'!$C$1:$G$3,3,FALSE)="OUI",OFFSET(G$3,MOD(QUOTIENT(ROW()-ROW($A$20),'Feuille1-Catégories'!$B$6/G$6),G$5),0),IF(MOD($A471-1-G$10,'Feuille1-Catégories'!$F$5+1)=0,G$3,""))),"")</f>
        <v/>
      </c>
      <c r="H471" s="29" t="str">
        <f ca="1">IF(AND($A471&lt;&gt;"",H$9&lt;&gt;""),IF(HLOOKUP(H$9,'Feuille1-Catégories'!$C$1:$G$2,2,FALSE)="OUI",H$3,IF(HLOOKUP(H$9,'Feuille1-Catégories'!$C$1:$G$3,3,FALSE)="OUI",OFFSET(H$3,MOD(QUOTIENT(ROW()-ROW($A$20),'Feuille1-Catégories'!$B$6/H$6),H$5),0),IF(MOD($A471-1-H$10,'Feuille1-Catégories'!$F$5+1)=0,H$3,""))),"")</f>
        <v/>
      </c>
      <c r="I471" s="29" t="str">
        <f ca="1">IF(AND($A471&lt;&gt;"",I$9&lt;&gt;""),IF(HLOOKUP(I$9,'Feuille1-Catégories'!$C$1:$G$2,2,FALSE)="OUI",I$3,IF(HLOOKUP(I$9,'Feuille1-Catégories'!$C$1:$G$3,3,FALSE)="OUI",OFFSET(I$3,MOD(QUOTIENT(ROW()-ROW($A$20),'Feuille1-Catégories'!$B$6/I$6),I$5),0),IF(MOD($A471-1-I$10,'Feuille1-Catégories'!$F$5+1)=0,I$3,""))),"")</f>
        <v/>
      </c>
      <c r="J471" s="29" t="str">
        <f ca="1">IF(AND($A471&lt;&gt;"",J$9&lt;&gt;""),IF(HLOOKUP(J$9,'Feuille1-Catégories'!$C$1:$G$2,2,FALSE)="OUI",J$3,IF(HLOOKUP(J$9,'Feuille1-Catégories'!$C$1:$G$3,3,FALSE)="OUI",OFFSET(J$3,MOD(QUOTIENT(ROW()-ROW($A$20),'Feuille1-Catégories'!$B$6/J$6),J$5),0),IF(MOD($A471-1-J$10,'Feuille1-Catégories'!$F$5+1)=0,J$3,""))),"")</f>
        <v/>
      </c>
      <c r="K471" s="29" t="str">
        <f ca="1">IF(AND($A471&lt;&gt;"",K$9&lt;&gt;""),IF(HLOOKUP(K$9,'Feuille1-Catégories'!$C$1:$G$2,2,FALSE)="OUI",K$3,IF(HLOOKUP(K$9,'Feuille1-Catégories'!$C$1:$G$3,3,FALSE)="OUI",OFFSET(K$3,MOD(QUOTIENT(ROW()-ROW($A$20),'Feuille1-Catégories'!$B$6/K$6),K$5),0),IF(MOD($A471-1-K$10,'Feuille1-Catégories'!$F$5+1)=0,K$3,""))),"")</f>
        <v/>
      </c>
      <c r="L471" s="29" t="str">
        <f ca="1">IF(AND($A471&lt;&gt;"",L$9&lt;&gt;""),IF(HLOOKUP(L$9,'Feuille1-Catégories'!$C$1:$G$2,2,FALSE)="OUI",L$3,IF(HLOOKUP(L$9,'Feuille1-Catégories'!$C$1:$G$3,3,FALSE)="OUI",OFFSET(L$3,MOD(QUOTIENT(ROW()-ROW($A$20),'Feuille1-Catégories'!$B$6/L$6),L$5),0),IF(MOD($A471-1-L$10,'Feuille1-Catégories'!$F$5+1)=0,L$3,""))),"")</f>
        <v/>
      </c>
      <c r="M471" s="29" t="str">
        <f ca="1">IF(AND($A471&lt;&gt;"",M$9&lt;&gt;""),IF(HLOOKUP(M$9,'Feuille1-Catégories'!$C$1:$G$2,2,FALSE)="OUI",M$3,IF(HLOOKUP(M$9,'Feuille1-Catégories'!$C$1:$G$3,3,FALSE)="OUI",OFFSET(M$3,MOD(QUOTIENT(ROW()-ROW($A$20),'Feuille1-Catégories'!$B$6/M$6),M$5),0),IF(MOD($A471-1-M$10,'Feuille1-Catégories'!$F$5+1)=0,M$3,""))),"")</f>
        <v/>
      </c>
      <c r="N471" s="29" t="str">
        <f ca="1">IF(AND($A471&lt;&gt;"",N$9&lt;&gt;""),IF(HLOOKUP(N$9,'Feuille1-Catégories'!$C$1:$G$2,2,FALSE)="OUI",N$3,IF(HLOOKUP(N$9,'Feuille1-Catégories'!$C$1:$G$3,3,FALSE)="OUI",OFFSET(N$3,MOD(QUOTIENT(ROW()-ROW($A$20),'Feuille1-Catégories'!$B$6/N$6),N$5),0),IF(MOD($A471-1-N$10,'Feuille1-Catégories'!$F$5+1)=0,N$3,""))),"")</f>
        <v/>
      </c>
      <c r="O471" s="29" t="str">
        <f ca="1">IF(AND($A471&lt;&gt;"",O$9&lt;&gt;""),IF(HLOOKUP(O$9,'Feuille1-Catégories'!$C$1:$G$2,2,FALSE)="OUI",O$3,IF(HLOOKUP(O$9,'Feuille1-Catégories'!$C$1:$G$3,3,FALSE)="OUI",OFFSET(O$3,MOD(QUOTIENT(ROW()-ROW($A$20),'Feuille1-Catégories'!$B$6/O$6),O$5),0),IF(MOD($A471-1-O$10,'Feuille1-Catégories'!$F$5+1)=0,O$3,""))),"")</f>
        <v/>
      </c>
      <c r="P471" s="29" t="str">
        <f ca="1">IF(AND($A471&lt;&gt;"",P$9&lt;&gt;""),IF(HLOOKUP(P$9,'Feuille1-Catégories'!$C$1:$G$2,2,FALSE)="OUI",P$3,IF(HLOOKUP(P$9,'Feuille1-Catégories'!$C$1:$G$3,3,FALSE)="OUI",OFFSET(P$3,MOD(QUOTIENT(ROW()-ROW($A$20),'Feuille1-Catégories'!$B$6/P$6),P$5),0),IF(MOD($A471-1-P$10,'Feuille1-Catégories'!$F$5+1)=0,P$3,""))),"")</f>
        <v/>
      </c>
      <c r="Q471" s="29" t="str">
        <f ca="1">IF(AND($A471&lt;&gt;"",Q$9&lt;&gt;""),IF(HLOOKUP(Q$9,'Feuille1-Catégories'!$C$1:$G$2,2,FALSE)="OUI",Q$3,IF(HLOOKUP(Q$9,'Feuille1-Catégories'!$C$1:$G$3,3,FALSE)="OUI",OFFSET(Q$3,MOD(QUOTIENT(ROW()-ROW($A$20),'Feuille1-Catégories'!$B$6/Q$6),Q$5),0),IF(MOD($A471-1-Q$10,'Feuille1-Catégories'!$F$5+1)=0,Q$3,""))),"")</f>
        <v/>
      </c>
      <c r="R471" s="29" t="str">
        <f ca="1">IF(AND($A471&lt;&gt;"",R$9&lt;&gt;""),IF(HLOOKUP(R$9,'Feuille1-Catégories'!$C$1:$G$2,2,FALSE)="OUI",R$3,IF(HLOOKUP(R$9,'Feuille1-Catégories'!$C$1:$G$3,3,FALSE)="OUI",OFFSET(R$3,MOD(QUOTIENT(ROW()-ROW($A$20),'Feuille1-Catégories'!$B$6/R$6),R$5),0),IF(MOD($A471-1-R$10,'Feuille1-Catégories'!$F$5+1)=0,R$3,""))),"")</f>
        <v/>
      </c>
      <c r="S471" s="29" t="str">
        <f ca="1">IF(AND($A471&lt;&gt;"",S$9&lt;&gt;""),IF(HLOOKUP(S$9,'Feuille1-Catégories'!$C$1:$G$2,2,FALSE)="OUI",S$3,IF(HLOOKUP(S$9,'Feuille1-Catégories'!$C$1:$G$3,3,FALSE)="OUI",OFFSET(S$3,MOD(QUOTIENT(ROW()-ROW($A$20),'Feuille1-Catégories'!$B$6/S$6),S$5),0),IF(MOD($A471-1-S$10,'Feuille1-Catégories'!$F$5+1)=0,S$3,""))),"")</f>
        <v/>
      </c>
      <c r="T471" s="29" t="str">
        <f ca="1">IF(AND($A471&lt;&gt;"",T$9&lt;&gt;""),IF(HLOOKUP(T$9,'Feuille1-Catégories'!$C$1:$G$2,2,FALSE)="OUI",T$3,IF(HLOOKUP(T$9,'Feuille1-Catégories'!$C$1:$G$3,3,FALSE)="OUI",OFFSET(T$3,MOD(QUOTIENT(ROW()-ROW($A$20),'Feuille1-Catégories'!$B$6/T$6),T$5),0),IF(MOD($A471-1-T$10,'Feuille1-Catégories'!$F$5+1)=0,T$3,""))),"")</f>
        <v/>
      </c>
      <c r="U471" s="29" t="str">
        <f ca="1">IF(AND($A471&lt;&gt;"",U$9&lt;&gt;""),IF(HLOOKUP(U$9,'Feuille1-Catégories'!$C$1:$G$2,2,FALSE)="OUI",U$3,IF(HLOOKUP(U$9,'Feuille1-Catégories'!$C$1:$G$3,3,FALSE)="OUI",OFFSET(U$3,MOD(QUOTIENT(ROW()-ROW($A$20),'Feuille1-Catégories'!$B$6/U$6),U$5),0),IF(MOD($A471-1-U$10,'Feuille1-Catégories'!$F$5+1)=0,U$3,""))),"")</f>
        <v/>
      </c>
      <c r="V471" s="29" t="str">
        <f ca="1">IF(AND($A471&lt;&gt;"",V$9&lt;&gt;""),IF(HLOOKUP(V$9,'Feuille1-Catégories'!$C$1:$G$2,2,FALSE)="OUI",V$3,IF(HLOOKUP(V$9,'Feuille1-Catégories'!$C$1:$G$3,3,FALSE)="OUI",OFFSET(V$3,MOD(QUOTIENT(ROW()-ROW($A$20),'Feuille1-Catégories'!$B$6/V$6),V$5),0),IF(MOD($A471-1-V$10,'Feuille1-Catégories'!$F$5+1)=0,V$3,""))),"")</f>
        <v/>
      </c>
      <c r="W471" s="29" t="str">
        <f ca="1">IF(AND($A471&lt;&gt;"",W$9&lt;&gt;""),IF(HLOOKUP(W$9,'Feuille1-Catégories'!$C$1:$G$2,2,FALSE)="OUI",W$3,IF(HLOOKUP(W$9,'Feuille1-Catégories'!$C$1:$G$3,3,FALSE)="OUI",OFFSET(W$3,MOD(QUOTIENT(ROW()-ROW($A$20),'Feuille1-Catégories'!$B$6/W$6),W$5),0),IF(MOD($A471-1-W$10,'Feuille1-Catégories'!$F$5+1)=0,W$3,""))),"")</f>
        <v/>
      </c>
      <c r="X471" s="29" t="str">
        <f ca="1">IF(AND($A471&lt;&gt;"",X$9&lt;&gt;""),IF(HLOOKUP(X$9,'Feuille1-Catégories'!$C$1:$G$2,2,FALSE)="OUI",X$3,IF(HLOOKUP(X$9,'Feuille1-Catégories'!$C$1:$G$3,3,FALSE)="OUI",OFFSET(X$3,MOD(QUOTIENT(ROW()-ROW($A$20),'Feuille1-Catégories'!$B$6/X$6),X$5),0),IF(MOD($A471-1-X$10,'Feuille1-Catégories'!$F$5+1)=0,X$3,""))),"")</f>
        <v/>
      </c>
      <c r="Y471" s="29" t="str">
        <f ca="1">IF(AND($A471&lt;&gt;"",Y$9&lt;&gt;""),IF(HLOOKUP(Y$9,'Feuille1-Catégories'!$C$1:$G$2,2,FALSE)="OUI",Y$3,IF(HLOOKUP(Y$9,'Feuille1-Catégories'!$C$1:$G$3,3,FALSE)="OUI",OFFSET(Y$3,MOD(QUOTIENT(ROW()-ROW($A$20),'Feuille1-Catégories'!$B$6/Y$6),Y$5),0),IF(MOD($A471-1-Y$10,'Feuille1-Catégories'!$F$5+1)=0,Y$3,""))),"")</f>
        <v/>
      </c>
      <c r="Z471" s="29" t="str">
        <f ca="1">IF(AND($A471&lt;&gt;"",Z$9&lt;&gt;""),IF(HLOOKUP(Z$9,'Feuille1-Catégories'!$C$1:$G$2,2,FALSE)="OUI",Z$3,IF(HLOOKUP(Z$9,'Feuille1-Catégories'!$C$1:$G$3,3,FALSE)="OUI",OFFSET(Z$3,MOD(QUOTIENT(ROW()-ROW($A$20),'Feuille1-Catégories'!$B$6/Z$6),Z$5),0),IF(MOD($A471-1-Z$10,'Feuille1-Catégories'!$F$5+1)=0,Z$3,""))),"")</f>
        <v/>
      </c>
    </row>
    <row r="472" spans="1:26" ht="17" x14ac:dyDescent="0.2">
      <c r="A472" s="21" t="str">
        <f>IF('Feuille2-Prix de vente'!A472&lt;&gt;"",'Feuille2-Prix de vente'!A472,"")</f>
        <v/>
      </c>
      <c r="B472" s="33" t="str">
        <f>IF('Feuille2-Prix de vente'!B472&lt;&gt;"",'Feuille2-Prix de vente'!B472,"")</f>
        <v/>
      </c>
      <c r="C472" s="10" t="str">
        <f>IF('Feuille2-Prix de vente'!C472&lt;&gt;"",'Feuille2-Prix de vente'!C472,"")</f>
        <v/>
      </c>
      <c r="D472" s="10" t="str">
        <f t="shared" si="7"/>
        <v/>
      </c>
      <c r="E472" s="10" t="str">
        <f>IF('Feuille2-Prix de vente'!E472&lt;&gt;"",'Feuille2-Prix de vente'!E472,"")</f>
        <v/>
      </c>
      <c r="F472" s="29" t="str">
        <f ca="1">IF(AND($A472&lt;&gt;"",F$9&lt;&gt;""),IF(HLOOKUP(F$9,'Feuille1-Catégories'!$C$1:$G$2,2,FALSE)="OUI",F$3,IF(HLOOKUP(F$9,'Feuille1-Catégories'!$C$1:$G$3,3,FALSE)="OUI",OFFSET(F$3,MOD(QUOTIENT(ROW()-ROW($A$20),'Feuille1-Catégories'!$B$6/F$6),F$5),0),IF(MOD($A472-1-F$10,'Feuille1-Catégories'!$F$5+1)=0,F$3,""))),"")</f>
        <v/>
      </c>
      <c r="G472" s="29" t="str">
        <f ca="1">IF(AND($A472&lt;&gt;"",G$9&lt;&gt;""),IF(HLOOKUP(G$9,'Feuille1-Catégories'!$C$1:$G$2,2,FALSE)="OUI",G$3,IF(HLOOKUP(G$9,'Feuille1-Catégories'!$C$1:$G$3,3,FALSE)="OUI",OFFSET(G$3,MOD(QUOTIENT(ROW()-ROW($A$20),'Feuille1-Catégories'!$B$6/G$6),G$5),0),IF(MOD($A472-1-G$10,'Feuille1-Catégories'!$F$5+1)=0,G$3,""))),"")</f>
        <v/>
      </c>
      <c r="H472" s="29" t="str">
        <f ca="1">IF(AND($A472&lt;&gt;"",H$9&lt;&gt;""),IF(HLOOKUP(H$9,'Feuille1-Catégories'!$C$1:$G$2,2,FALSE)="OUI",H$3,IF(HLOOKUP(H$9,'Feuille1-Catégories'!$C$1:$G$3,3,FALSE)="OUI",OFFSET(H$3,MOD(QUOTIENT(ROW()-ROW($A$20),'Feuille1-Catégories'!$B$6/H$6),H$5),0),IF(MOD($A472-1-H$10,'Feuille1-Catégories'!$F$5+1)=0,H$3,""))),"")</f>
        <v/>
      </c>
      <c r="I472" s="29" t="str">
        <f ca="1">IF(AND($A472&lt;&gt;"",I$9&lt;&gt;""),IF(HLOOKUP(I$9,'Feuille1-Catégories'!$C$1:$G$2,2,FALSE)="OUI",I$3,IF(HLOOKUP(I$9,'Feuille1-Catégories'!$C$1:$G$3,3,FALSE)="OUI",OFFSET(I$3,MOD(QUOTIENT(ROW()-ROW($A$20),'Feuille1-Catégories'!$B$6/I$6),I$5),0),IF(MOD($A472-1-I$10,'Feuille1-Catégories'!$F$5+1)=0,I$3,""))),"")</f>
        <v/>
      </c>
      <c r="J472" s="29" t="str">
        <f ca="1">IF(AND($A472&lt;&gt;"",J$9&lt;&gt;""),IF(HLOOKUP(J$9,'Feuille1-Catégories'!$C$1:$G$2,2,FALSE)="OUI",J$3,IF(HLOOKUP(J$9,'Feuille1-Catégories'!$C$1:$G$3,3,FALSE)="OUI",OFFSET(J$3,MOD(QUOTIENT(ROW()-ROW($A$20),'Feuille1-Catégories'!$B$6/J$6),J$5),0),IF(MOD($A472-1-J$10,'Feuille1-Catégories'!$F$5+1)=0,J$3,""))),"")</f>
        <v/>
      </c>
      <c r="K472" s="29" t="str">
        <f ca="1">IF(AND($A472&lt;&gt;"",K$9&lt;&gt;""),IF(HLOOKUP(K$9,'Feuille1-Catégories'!$C$1:$G$2,2,FALSE)="OUI",K$3,IF(HLOOKUP(K$9,'Feuille1-Catégories'!$C$1:$G$3,3,FALSE)="OUI",OFFSET(K$3,MOD(QUOTIENT(ROW()-ROW($A$20),'Feuille1-Catégories'!$B$6/K$6),K$5),0),IF(MOD($A472-1-K$10,'Feuille1-Catégories'!$F$5+1)=0,K$3,""))),"")</f>
        <v/>
      </c>
      <c r="L472" s="29" t="str">
        <f ca="1">IF(AND($A472&lt;&gt;"",L$9&lt;&gt;""),IF(HLOOKUP(L$9,'Feuille1-Catégories'!$C$1:$G$2,2,FALSE)="OUI",L$3,IF(HLOOKUP(L$9,'Feuille1-Catégories'!$C$1:$G$3,3,FALSE)="OUI",OFFSET(L$3,MOD(QUOTIENT(ROW()-ROW($A$20),'Feuille1-Catégories'!$B$6/L$6),L$5),0),IF(MOD($A472-1-L$10,'Feuille1-Catégories'!$F$5+1)=0,L$3,""))),"")</f>
        <v/>
      </c>
      <c r="M472" s="29" t="str">
        <f ca="1">IF(AND($A472&lt;&gt;"",M$9&lt;&gt;""),IF(HLOOKUP(M$9,'Feuille1-Catégories'!$C$1:$G$2,2,FALSE)="OUI",M$3,IF(HLOOKUP(M$9,'Feuille1-Catégories'!$C$1:$G$3,3,FALSE)="OUI",OFFSET(M$3,MOD(QUOTIENT(ROW()-ROW($A$20),'Feuille1-Catégories'!$B$6/M$6),M$5),0),IF(MOD($A472-1-M$10,'Feuille1-Catégories'!$F$5+1)=0,M$3,""))),"")</f>
        <v/>
      </c>
      <c r="N472" s="29" t="str">
        <f ca="1">IF(AND($A472&lt;&gt;"",N$9&lt;&gt;""),IF(HLOOKUP(N$9,'Feuille1-Catégories'!$C$1:$G$2,2,FALSE)="OUI",N$3,IF(HLOOKUP(N$9,'Feuille1-Catégories'!$C$1:$G$3,3,FALSE)="OUI",OFFSET(N$3,MOD(QUOTIENT(ROW()-ROW($A$20),'Feuille1-Catégories'!$B$6/N$6),N$5),0),IF(MOD($A472-1-N$10,'Feuille1-Catégories'!$F$5+1)=0,N$3,""))),"")</f>
        <v/>
      </c>
      <c r="O472" s="29" t="str">
        <f ca="1">IF(AND($A472&lt;&gt;"",O$9&lt;&gt;""),IF(HLOOKUP(O$9,'Feuille1-Catégories'!$C$1:$G$2,2,FALSE)="OUI",O$3,IF(HLOOKUP(O$9,'Feuille1-Catégories'!$C$1:$G$3,3,FALSE)="OUI",OFFSET(O$3,MOD(QUOTIENT(ROW()-ROW($A$20),'Feuille1-Catégories'!$B$6/O$6),O$5),0),IF(MOD($A472-1-O$10,'Feuille1-Catégories'!$F$5+1)=0,O$3,""))),"")</f>
        <v/>
      </c>
      <c r="P472" s="29" t="str">
        <f ca="1">IF(AND($A472&lt;&gt;"",P$9&lt;&gt;""),IF(HLOOKUP(P$9,'Feuille1-Catégories'!$C$1:$G$2,2,FALSE)="OUI",P$3,IF(HLOOKUP(P$9,'Feuille1-Catégories'!$C$1:$G$3,3,FALSE)="OUI",OFFSET(P$3,MOD(QUOTIENT(ROW()-ROW($A$20),'Feuille1-Catégories'!$B$6/P$6),P$5),0),IF(MOD($A472-1-P$10,'Feuille1-Catégories'!$F$5+1)=0,P$3,""))),"")</f>
        <v/>
      </c>
      <c r="Q472" s="29" t="str">
        <f ca="1">IF(AND($A472&lt;&gt;"",Q$9&lt;&gt;""),IF(HLOOKUP(Q$9,'Feuille1-Catégories'!$C$1:$G$2,2,FALSE)="OUI",Q$3,IF(HLOOKUP(Q$9,'Feuille1-Catégories'!$C$1:$G$3,3,FALSE)="OUI",OFFSET(Q$3,MOD(QUOTIENT(ROW()-ROW($A$20),'Feuille1-Catégories'!$B$6/Q$6),Q$5),0),IF(MOD($A472-1-Q$10,'Feuille1-Catégories'!$F$5+1)=0,Q$3,""))),"")</f>
        <v/>
      </c>
      <c r="R472" s="29" t="str">
        <f ca="1">IF(AND($A472&lt;&gt;"",R$9&lt;&gt;""),IF(HLOOKUP(R$9,'Feuille1-Catégories'!$C$1:$G$2,2,FALSE)="OUI",R$3,IF(HLOOKUP(R$9,'Feuille1-Catégories'!$C$1:$G$3,3,FALSE)="OUI",OFFSET(R$3,MOD(QUOTIENT(ROW()-ROW($A$20),'Feuille1-Catégories'!$B$6/R$6),R$5),0),IF(MOD($A472-1-R$10,'Feuille1-Catégories'!$F$5+1)=0,R$3,""))),"")</f>
        <v/>
      </c>
      <c r="S472" s="29" t="str">
        <f ca="1">IF(AND($A472&lt;&gt;"",S$9&lt;&gt;""),IF(HLOOKUP(S$9,'Feuille1-Catégories'!$C$1:$G$2,2,FALSE)="OUI",S$3,IF(HLOOKUP(S$9,'Feuille1-Catégories'!$C$1:$G$3,3,FALSE)="OUI",OFFSET(S$3,MOD(QUOTIENT(ROW()-ROW($A$20),'Feuille1-Catégories'!$B$6/S$6),S$5),0),IF(MOD($A472-1-S$10,'Feuille1-Catégories'!$F$5+1)=0,S$3,""))),"")</f>
        <v/>
      </c>
      <c r="T472" s="29" t="str">
        <f ca="1">IF(AND($A472&lt;&gt;"",T$9&lt;&gt;""),IF(HLOOKUP(T$9,'Feuille1-Catégories'!$C$1:$G$2,2,FALSE)="OUI",T$3,IF(HLOOKUP(T$9,'Feuille1-Catégories'!$C$1:$G$3,3,FALSE)="OUI",OFFSET(T$3,MOD(QUOTIENT(ROW()-ROW($A$20),'Feuille1-Catégories'!$B$6/T$6),T$5),0),IF(MOD($A472-1-T$10,'Feuille1-Catégories'!$F$5+1)=0,T$3,""))),"")</f>
        <v/>
      </c>
      <c r="U472" s="29" t="str">
        <f ca="1">IF(AND($A472&lt;&gt;"",U$9&lt;&gt;""),IF(HLOOKUP(U$9,'Feuille1-Catégories'!$C$1:$G$2,2,FALSE)="OUI",U$3,IF(HLOOKUP(U$9,'Feuille1-Catégories'!$C$1:$G$3,3,FALSE)="OUI",OFFSET(U$3,MOD(QUOTIENT(ROW()-ROW($A$20),'Feuille1-Catégories'!$B$6/U$6),U$5),0),IF(MOD($A472-1-U$10,'Feuille1-Catégories'!$F$5+1)=0,U$3,""))),"")</f>
        <v/>
      </c>
      <c r="V472" s="29" t="str">
        <f ca="1">IF(AND($A472&lt;&gt;"",V$9&lt;&gt;""),IF(HLOOKUP(V$9,'Feuille1-Catégories'!$C$1:$G$2,2,FALSE)="OUI",V$3,IF(HLOOKUP(V$9,'Feuille1-Catégories'!$C$1:$G$3,3,FALSE)="OUI",OFFSET(V$3,MOD(QUOTIENT(ROW()-ROW($A$20),'Feuille1-Catégories'!$B$6/V$6),V$5),0),IF(MOD($A472-1-V$10,'Feuille1-Catégories'!$F$5+1)=0,V$3,""))),"")</f>
        <v/>
      </c>
      <c r="W472" s="29" t="str">
        <f ca="1">IF(AND($A472&lt;&gt;"",W$9&lt;&gt;""),IF(HLOOKUP(W$9,'Feuille1-Catégories'!$C$1:$G$2,2,FALSE)="OUI",W$3,IF(HLOOKUP(W$9,'Feuille1-Catégories'!$C$1:$G$3,3,FALSE)="OUI",OFFSET(W$3,MOD(QUOTIENT(ROW()-ROW($A$20),'Feuille1-Catégories'!$B$6/W$6),W$5),0),IF(MOD($A472-1-W$10,'Feuille1-Catégories'!$F$5+1)=0,W$3,""))),"")</f>
        <v/>
      </c>
      <c r="X472" s="29" t="str">
        <f ca="1">IF(AND($A472&lt;&gt;"",X$9&lt;&gt;""),IF(HLOOKUP(X$9,'Feuille1-Catégories'!$C$1:$G$2,2,FALSE)="OUI",X$3,IF(HLOOKUP(X$9,'Feuille1-Catégories'!$C$1:$G$3,3,FALSE)="OUI",OFFSET(X$3,MOD(QUOTIENT(ROW()-ROW($A$20),'Feuille1-Catégories'!$B$6/X$6),X$5),0),IF(MOD($A472-1-X$10,'Feuille1-Catégories'!$F$5+1)=0,X$3,""))),"")</f>
        <v/>
      </c>
      <c r="Y472" s="29" t="str">
        <f ca="1">IF(AND($A472&lt;&gt;"",Y$9&lt;&gt;""),IF(HLOOKUP(Y$9,'Feuille1-Catégories'!$C$1:$G$2,2,FALSE)="OUI",Y$3,IF(HLOOKUP(Y$9,'Feuille1-Catégories'!$C$1:$G$3,3,FALSE)="OUI",OFFSET(Y$3,MOD(QUOTIENT(ROW()-ROW($A$20),'Feuille1-Catégories'!$B$6/Y$6),Y$5),0),IF(MOD($A472-1-Y$10,'Feuille1-Catégories'!$F$5+1)=0,Y$3,""))),"")</f>
        <v/>
      </c>
      <c r="Z472" s="29" t="str">
        <f ca="1">IF(AND($A472&lt;&gt;"",Z$9&lt;&gt;""),IF(HLOOKUP(Z$9,'Feuille1-Catégories'!$C$1:$G$2,2,FALSE)="OUI",Z$3,IF(HLOOKUP(Z$9,'Feuille1-Catégories'!$C$1:$G$3,3,FALSE)="OUI",OFFSET(Z$3,MOD(QUOTIENT(ROW()-ROW($A$20),'Feuille1-Catégories'!$B$6/Z$6),Z$5),0),IF(MOD($A472-1-Z$10,'Feuille1-Catégories'!$F$5+1)=0,Z$3,""))),"")</f>
        <v/>
      </c>
    </row>
    <row r="473" spans="1:26" ht="17" x14ac:dyDescent="0.2">
      <c r="A473" s="21" t="str">
        <f>IF('Feuille2-Prix de vente'!A473&lt;&gt;"",'Feuille2-Prix de vente'!A473,"")</f>
        <v/>
      </c>
      <c r="B473" s="33" t="str">
        <f>IF('Feuille2-Prix de vente'!B473&lt;&gt;"",'Feuille2-Prix de vente'!B473,"")</f>
        <v/>
      </c>
      <c r="C473" s="10" t="str">
        <f>IF('Feuille2-Prix de vente'!C473&lt;&gt;"",'Feuille2-Prix de vente'!C473,"")</f>
        <v/>
      </c>
      <c r="D473" s="10" t="str">
        <f t="shared" si="7"/>
        <v/>
      </c>
      <c r="E473" s="10" t="str">
        <f>IF('Feuille2-Prix de vente'!E473&lt;&gt;"",'Feuille2-Prix de vente'!E473,"")</f>
        <v/>
      </c>
      <c r="F473" s="29" t="str">
        <f ca="1">IF(AND($A473&lt;&gt;"",F$9&lt;&gt;""),IF(HLOOKUP(F$9,'Feuille1-Catégories'!$C$1:$G$2,2,FALSE)="OUI",F$3,IF(HLOOKUP(F$9,'Feuille1-Catégories'!$C$1:$G$3,3,FALSE)="OUI",OFFSET(F$3,MOD(QUOTIENT(ROW()-ROW($A$20),'Feuille1-Catégories'!$B$6/F$6),F$5),0),IF(MOD($A473-1-F$10,'Feuille1-Catégories'!$F$5+1)=0,F$3,""))),"")</f>
        <v/>
      </c>
      <c r="G473" s="29" t="str">
        <f ca="1">IF(AND($A473&lt;&gt;"",G$9&lt;&gt;""),IF(HLOOKUP(G$9,'Feuille1-Catégories'!$C$1:$G$2,2,FALSE)="OUI",G$3,IF(HLOOKUP(G$9,'Feuille1-Catégories'!$C$1:$G$3,3,FALSE)="OUI",OFFSET(G$3,MOD(QUOTIENT(ROW()-ROW($A$20),'Feuille1-Catégories'!$B$6/G$6),G$5),0),IF(MOD($A473-1-G$10,'Feuille1-Catégories'!$F$5+1)=0,G$3,""))),"")</f>
        <v/>
      </c>
      <c r="H473" s="29" t="str">
        <f ca="1">IF(AND($A473&lt;&gt;"",H$9&lt;&gt;""),IF(HLOOKUP(H$9,'Feuille1-Catégories'!$C$1:$G$2,2,FALSE)="OUI",H$3,IF(HLOOKUP(H$9,'Feuille1-Catégories'!$C$1:$G$3,3,FALSE)="OUI",OFFSET(H$3,MOD(QUOTIENT(ROW()-ROW($A$20),'Feuille1-Catégories'!$B$6/H$6),H$5),0),IF(MOD($A473-1-H$10,'Feuille1-Catégories'!$F$5+1)=0,H$3,""))),"")</f>
        <v/>
      </c>
      <c r="I473" s="29" t="str">
        <f ca="1">IF(AND($A473&lt;&gt;"",I$9&lt;&gt;""),IF(HLOOKUP(I$9,'Feuille1-Catégories'!$C$1:$G$2,2,FALSE)="OUI",I$3,IF(HLOOKUP(I$9,'Feuille1-Catégories'!$C$1:$G$3,3,FALSE)="OUI",OFFSET(I$3,MOD(QUOTIENT(ROW()-ROW($A$20),'Feuille1-Catégories'!$B$6/I$6),I$5),0),IF(MOD($A473-1-I$10,'Feuille1-Catégories'!$F$5+1)=0,I$3,""))),"")</f>
        <v/>
      </c>
      <c r="J473" s="29" t="str">
        <f ca="1">IF(AND($A473&lt;&gt;"",J$9&lt;&gt;""),IF(HLOOKUP(J$9,'Feuille1-Catégories'!$C$1:$G$2,2,FALSE)="OUI",J$3,IF(HLOOKUP(J$9,'Feuille1-Catégories'!$C$1:$G$3,3,FALSE)="OUI",OFFSET(J$3,MOD(QUOTIENT(ROW()-ROW($A$20),'Feuille1-Catégories'!$B$6/J$6),J$5),0),IF(MOD($A473-1-J$10,'Feuille1-Catégories'!$F$5+1)=0,J$3,""))),"")</f>
        <v/>
      </c>
      <c r="K473" s="29" t="str">
        <f ca="1">IF(AND($A473&lt;&gt;"",K$9&lt;&gt;""),IF(HLOOKUP(K$9,'Feuille1-Catégories'!$C$1:$G$2,2,FALSE)="OUI",K$3,IF(HLOOKUP(K$9,'Feuille1-Catégories'!$C$1:$G$3,3,FALSE)="OUI",OFFSET(K$3,MOD(QUOTIENT(ROW()-ROW($A$20),'Feuille1-Catégories'!$B$6/K$6),K$5),0),IF(MOD($A473-1-K$10,'Feuille1-Catégories'!$F$5+1)=0,K$3,""))),"")</f>
        <v/>
      </c>
      <c r="L473" s="29" t="str">
        <f ca="1">IF(AND($A473&lt;&gt;"",L$9&lt;&gt;""),IF(HLOOKUP(L$9,'Feuille1-Catégories'!$C$1:$G$2,2,FALSE)="OUI",L$3,IF(HLOOKUP(L$9,'Feuille1-Catégories'!$C$1:$G$3,3,FALSE)="OUI",OFFSET(L$3,MOD(QUOTIENT(ROW()-ROW($A$20),'Feuille1-Catégories'!$B$6/L$6),L$5),0),IF(MOD($A473-1-L$10,'Feuille1-Catégories'!$F$5+1)=0,L$3,""))),"")</f>
        <v/>
      </c>
      <c r="M473" s="29" t="str">
        <f ca="1">IF(AND($A473&lt;&gt;"",M$9&lt;&gt;""),IF(HLOOKUP(M$9,'Feuille1-Catégories'!$C$1:$G$2,2,FALSE)="OUI",M$3,IF(HLOOKUP(M$9,'Feuille1-Catégories'!$C$1:$G$3,3,FALSE)="OUI",OFFSET(M$3,MOD(QUOTIENT(ROW()-ROW($A$20),'Feuille1-Catégories'!$B$6/M$6),M$5),0),IF(MOD($A473-1-M$10,'Feuille1-Catégories'!$F$5+1)=0,M$3,""))),"")</f>
        <v/>
      </c>
      <c r="N473" s="29" t="str">
        <f ca="1">IF(AND($A473&lt;&gt;"",N$9&lt;&gt;""),IF(HLOOKUP(N$9,'Feuille1-Catégories'!$C$1:$G$2,2,FALSE)="OUI",N$3,IF(HLOOKUP(N$9,'Feuille1-Catégories'!$C$1:$G$3,3,FALSE)="OUI",OFFSET(N$3,MOD(QUOTIENT(ROW()-ROW($A$20),'Feuille1-Catégories'!$B$6/N$6),N$5),0),IF(MOD($A473-1-N$10,'Feuille1-Catégories'!$F$5+1)=0,N$3,""))),"")</f>
        <v/>
      </c>
      <c r="O473" s="29" t="str">
        <f ca="1">IF(AND($A473&lt;&gt;"",O$9&lt;&gt;""),IF(HLOOKUP(O$9,'Feuille1-Catégories'!$C$1:$G$2,2,FALSE)="OUI",O$3,IF(HLOOKUP(O$9,'Feuille1-Catégories'!$C$1:$G$3,3,FALSE)="OUI",OFFSET(O$3,MOD(QUOTIENT(ROW()-ROW($A$20),'Feuille1-Catégories'!$B$6/O$6),O$5),0),IF(MOD($A473-1-O$10,'Feuille1-Catégories'!$F$5+1)=0,O$3,""))),"")</f>
        <v/>
      </c>
      <c r="P473" s="29" t="str">
        <f ca="1">IF(AND($A473&lt;&gt;"",P$9&lt;&gt;""),IF(HLOOKUP(P$9,'Feuille1-Catégories'!$C$1:$G$2,2,FALSE)="OUI",P$3,IF(HLOOKUP(P$9,'Feuille1-Catégories'!$C$1:$G$3,3,FALSE)="OUI",OFFSET(P$3,MOD(QUOTIENT(ROW()-ROW($A$20),'Feuille1-Catégories'!$B$6/P$6),P$5),0),IF(MOD($A473-1-P$10,'Feuille1-Catégories'!$F$5+1)=0,P$3,""))),"")</f>
        <v/>
      </c>
      <c r="Q473" s="29" t="str">
        <f ca="1">IF(AND($A473&lt;&gt;"",Q$9&lt;&gt;""),IF(HLOOKUP(Q$9,'Feuille1-Catégories'!$C$1:$G$2,2,FALSE)="OUI",Q$3,IF(HLOOKUP(Q$9,'Feuille1-Catégories'!$C$1:$G$3,3,FALSE)="OUI",OFFSET(Q$3,MOD(QUOTIENT(ROW()-ROW($A$20),'Feuille1-Catégories'!$B$6/Q$6),Q$5),0),IF(MOD($A473-1-Q$10,'Feuille1-Catégories'!$F$5+1)=0,Q$3,""))),"")</f>
        <v/>
      </c>
      <c r="R473" s="29" t="str">
        <f ca="1">IF(AND($A473&lt;&gt;"",R$9&lt;&gt;""),IF(HLOOKUP(R$9,'Feuille1-Catégories'!$C$1:$G$2,2,FALSE)="OUI",R$3,IF(HLOOKUP(R$9,'Feuille1-Catégories'!$C$1:$G$3,3,FALSE)="OUI",OFFSET(R$3,MOD(QUOTIENT(ROW()-ROW($A$20),'Feuille1-Catégories'!$B$6/R$6),R$5),0),IF(MOD($A473-1-R$10,'Feuille1-Catégories'!$F$5+1)=0,R$3,""))),"")</f>
        <v/>
      </c>
      <c r="S473" s="29" t="str">
        <f ca="1">IF(AND($A473&lt;&gt;"",S$9&lt;&gt;""),IF(HLOOKUP(S$9,'Feuille1-Catégories'!$C$1:$G$2,2,FALSE)="OUI",S$3,IF(HLOOKUP(S$9,'Feuille1-Catégories'!$C$1:$G$3,3,FALSE)="OUI",OFFSET(S$3,MOD(QUOTIENT(ROW()-ROW($A$20),'Feuille1-Catégories'!$B$6/S$6),S$5),0),IF(MOD($A473-1-S$10,'Feuille1-Catégories'!$F$5+1)=0,S$3,""))),"")</f>
        <v/>
      </c>
      <c r="T473" s="29" t="str">
        <f ca="1">IF(AND($A473&lt;&gt;"",T$9&lt;&gt;""),IF(HLOOKUP(T$9,'Feuille1-Catégories'!$C$1:$G$2,2,FALSE)="OUI",T$3,IF(HLOOKUP(T$9,'Feuille1-Catégories'!$C$1:$G$3,3,FALSE)="OUI",OFFSET(T$3,MOD(QUOTIENT(ROW()-ROW($A$20),'Feuille1-Catégories'!$B$6/T$6),T$5),0),IF(MOD($A473-1-T$10,'Feuille1-Catégories'!$F$5+1)=0,T$3,""))),"")</f>
        <v/>
      </c>
      <c r="U473" s="29" t="str">
        <f ca="1">IF(AND($A473&lt;&gt;"",U$9&lt;&gt;""),IF(HLOOKUP(U$9,'Feuille1-Catégories'!$C$1:$G$2,2,FALSE)="OUI",U$3,IF(HLOOKUP(U$9,'Feuille1-Catégories'!$C$1:$G$3,3,FALSE)="OUI",OFFSET(U$3,MOD(QUOTIENT(ROW()-ROW($A$20),'Feuille1-Catégories'!$B$6/U$6),U$5),0),IF(MOD($A473-1-U$10,'Feuille1-Catégories'!$F$5+1)=0,U$3,""))),"")</f>
        <v/>
      </c>
      <c r="V473" s="29" t="str">
        <f ca="1">IF(AND($A473&lt;&gt;"",V$9&lt;&gt;""),IF(HLOOKUP(V$9,'Feuille1-Catégories'!$C$1:$G$2,2,FALSE)="OUI",V$3,IF(HLOOKUP(V$9,'Feuille1-Catégories'!$C$1:$G$3,3,FALSE)="OUI",OFFSET(V$3,MOD(QUOTIENT(ROW()-ROW($A$20),'Feuille1-Catégories'!$B$6/V$6),V$5),0),IF(MOD($A473-1-V$10,'Feuille1-Catégories'!$F$5+1)=0,V$3,""))),"")</f>
        <v/>
      </c>
      <c r="W473" s="29" t="str">
        <f ca="1">IF(AND($A473&lt;&gt;"",W$9&lt;&gt;""),IF(HLOOKUP(W$9,'Feuille1-Catégories'!$C$1:$G$2,2,FALSE)="OUI",W$3,IF(HLOOKUP(W$9,'Feuille1-Catégories'!$C$1:$G$3,3,FALSE)="OUI",OFFSET(W$3,MOD(QUOTIENT(ROW()-ROW($A$20),'Feuille1-Catégories'!$B$6/W$6),W$5),0),IF(MOD($A473-1-W$10,'Feuille1-Catégories'!$F$5+1)=0,W$3,""))),"")</f>
        <v/>
      </c>
      <c r="X473" s="29" t="str">
        <f ca="1">IF(AND($A473&lt;&gt;"",X$9&lt;&gt;""),IF(HLOOKUP(X$9,'Feuille1-Catégories'!$C$1:$G$2,2,FALSE)="OUI",X$3,IF(HLOOKUP(X$9,'Feuille1-Catégories'!$C$1:$G$3,3,FALSE)="OUI",OFFSET(X$3,MOD(QUOTIENT(ROW()-ROW($A$20),'Feuille1-Catégories'!$B$6/X$6),X$5),0),IF(MOD($A473-1-X$10,'Feuille1-Catégories'!$F$5+1)=0,X$3,""))),"")</f>
        <v/>
      </c>
      <c r="Y473" s="29" t="str">
        <f ca="1">IF(AND($A473&lt;&gt;"",Y$9&lt;&gt;""),IF(HLOOKUP(Y$9,'Feuille1-Catégories'!$C$1:$G$2,2,FALSE)="OUI",Y$3,IF(HLOOKUP(Y$9,'Feuille1-Catégories'!$C$1:$G$3,3,FALSE)="OUI",OFFSET(Y$3,MOD(QUOTIENT(ROW()-ROW($A$20),'Feuille1-Catégories'!$B$6/Y$6),Y$5),0),IF(MOD($A473-1-Y$10,'Feuille1-Catégories'!$F$5+1)=0,Y$3,""))),"")</f>
        <v/>
      </c>
      <c r="Z473" s="29" t="str">
        <f ca="1">IF(AND($A473&lt;&gt;"",Z$9&lt;&gt;""),IF(HLOOKUP(Z$9,'Feuille1-Catégories'!$C$1:$G$2,2,FALSE)="OUI",Z$3,IF(HLOOKUP(Z$9,'Feuille1-Catégories'!$C$1:$G$3,3,FALSE)="OUI",OFFSET(Z$3,MOD(QUOTIENT(ROW()-ROW($A$20),'Feuille1-Catégories'!$B$6/Z$6),Z$5),0),IF(MOD($A473-1-Z$10,'Feuille1-Catégories'!$F$5+1)=0,Z$3,""))),"")</f>
        <v/>
      </c>
    </row>
    <row r="474" spans="1:26" ht="17" x14ac:dyDescent="0.2">
      <c r="A474" s="21" t="str">
        <f>IF('Feuille2-Prix de vente'!A474&lt;&gt;"",'Feuille2-Prix de vente'!A474,"")</f>
        <v/>
      </c>
      <c r="B474" s="33" t="str">
        <f>IF('Feuille2-Prix de vente'!B474&lt;&gt;"",'Feuille2-Prix de vente'!B474,"")</f>
        <v/>
      </c>
      <c r="C474" s="10" t="str">
        <f>IF('Feuille2-Prix de vente'!C474&lt;&gt;"",'Feuille2-Prix de vente'!C474,"")</f>
        <v/>
      </c>
      <c r="D474" s="10" t="str">
        <f t="shared" si="7"/>
        <v/>
      </c>
      <c r="E474" s="10" t="str">
        <f>IF('Feuille2-Prix de vente'!E474&lt;&gt;"",'Feuille2-Prix de vente'!E474,"")</f>
        <v/>
      </c>
      <c r="F474" s="29" t="str">
        <f ca="1">IF(AND($A474&lt;&gt;"",F$9&lt;&gt;""),IF(HLOOKUP(F$9,'Feuille1-Catégories'!$C$1:$G$2,2,FALSE)="OUI",F$3,IF(HLOOKUP(F$9,'Feuille1-Catégories'!$C$1:$G$3,3,FALSE)="OUI",OFFSET(F$3,MOD(QUOTIENT(ROW()-ROW($A$20),'Feuille1-Catégories'!$B$6/F$6),F$5),0),IF(MOD($A474-1-F$10,'Feuille1-Catégories'!$F$5+1)=0,F$3,""))),"")</f>
        <v/>
      </c>
      <c r="G474" s="29" t="str">
        <f ca="1">IF(AND($A474&lt;&gt;"",G$9&lt;&gt;""),IF(HLOOKUP(G$9,'Feuille1-Catégories'!$C$1:$G$2,2,FALSE)="OUI",G$3,IF(HLOOKUP(G$9,'Feuille1-Catégories'!$C$1:$G$3,3,FALSE)="OUI",OFFSET(G$3,MOD(QUOTIENT(ROW()-ROW($A$20),'Feuille1-Catégories'!$B$6/G$6),G$5),0),IF(MOD($A474-1-G$10,'Feuille1-Catégories'!$F$5+1)=0,G$3,""))),"")</f>
        <v/>
      </c>
      <c r="H474" s="29" t="str">
        <f ca="1">IF(AND($A474&lt;&gt;"",H$9&lt;&gt;""),IF(HLOOKUP(H$9,'Feuille1-Catégories'!$C$1:$G$2,2,FALSE)="OUI",H$3,IF(HLOOKUP(H$9,'Feuille1-Catégories'!$C$1:$G$3,3,FALSE)="OUI",OFFSET(H$3,MOD(QUOTIENT(ROW()-ROW($A$20),'Feuille1-Catégories'!$B$6/H$6),H$5),0),IF(MOD($A474-1-H$10,'Feuille1-Catégories'!$F$5+1)=0,H$3,""))),"")</f>
        <v/>
      </c>
      <c r="I474" s="29" t="str">
        <f ca="1">IF(AND($A474&lt;&gt;"",I$9&lt;&gt;""),IF(HLOOKUP(I$9,'Feuille1-Catégories'!$C$1:$G$2,2,FALSE)="OUI",I$3,IF(HLOOKUP(I$9,'Feuille1-Catégories'!$C$1:$G$3,3,FALSE)="OUI",OFFSET(I$3,MOD(QUOTIENT(ROW()-ROW($A$20),'Feuille1-Catégories'!$B$6/I$6),I$5),0),IF(MOD($A474-1-I$10,'Feuille1-Catégories'!$F$5+1)=0,I$3,""))),"")</f>
        <v/>
      </c>
      <c r="J474" s="29" t="str">
        <f ca="1">IF(AND($A474&lt;&gt;"",J$9&lt;&gt;""),IF(HLOOKUP(J$9,'Feuille1-Catégories'!$C$1:$G$2,2,FALSE)="OUI",J$3,IF(HLOOKUP(J$9,'Feuille1-Catégories'!$C$1:$G$3,3,FALSE)="OUI",OFFSET(J$3,MOD(QUOTIENT(ROW()-ROW($A$20),'Feuille1-Catégories'!$B$6/J$6),J$5),0),IF(MOD($A474-1-J$10,'Feuille1-Catégories'!$F$5+1)=0,J$3,""))),"")</f>
        <v/>
      </c>
      <c r="K474" s="29" t="str">
        <f ca="1">IF(AND($A474&lt;&gt;"",K$9&lt;&gt;""),IF(HLOOKUP(K$9,'Feuille1-Catégories'!$C$1:$G$2,2,FALSE)="OUI",K$3,IF(HLOOKUP(K$9,'Feuille1-Catégories'!$C$1:$G$3,3,FALSE)="OUI",OFFSET(K$3,MOD(QUOTIENT(ROW()-ROW($A$20),'Feuille1-Catégories'!$B$6/K$6),K$5),0),IF(MOD($A474-1-K$10,'Feuille1-Catégories'!$F$5+1)=0,K$3,""))),"")</f>
        <v/>
      </c>
      <c r="L474" s="29" t="str">
        <f ca="1">IF(AND($A474&lt;&gt;"",L$9&lt;&gt;""),IF(HLOOKUP(L$9,'Feuille1-Catégories'!$C$1:$G$2,2,FALSE)="OUI",L$3,IF(HLOOKUP(L$9,'Feuille1-Catégories'!$C$1:$G$3,3,FALSE)="OUI",OFFSET(L$3,MOD(QUOTIENT(ROW()-ROW($A$20),'Feuille1-Catégories'!$B$6/L$6),L$5),0),IF(MOD($A474-1-L$10,'Feuille1-Catégories'!$F$5+1)=0,L$3,""))),"")</f>
        <v/>
      </c>
      <c r="M474" s="29" t="str">
        <f ca="1">IF(AND($A474&lt;&gt;"",M$9&lt;&gt;""),IF(HLOOKUP(M$9,'Feuille1-Catégories'!$C$1:$G$2,2,FALSE)="OUI",M$3,IF(HLOOKUP(M$9,'Feuille1-Catégories'!$C$1:$G$3,3,FALSE)="OUI",OFFSET(M$3,MOD(QUOTIENT(ROW()-ROW($A$20),'Feuille1-Catégories'!$B$6/M$6),M$5),0),IF(MOD($A474-1-M$10,'Feuille1-Catégories'!$F$5+1)=0,M$3,""))),"")</f>
        <v/>
      </c>
      <c r="N474" s="29" t="str">
        <f ca="1">IF(AND($A474&lt;&gt;"",N$9&lt;&gt;""),IF(HLOOKUP(N$9,'Feuille1-Catégories'!$C$1:$G$2,2,FALSE)="OUI",N$3,IF(HLOOKUP(N$9,'Feuille1-Catégories'!$C$1:$G$3,3,FALSE)="OUI",OFFSET(N$3,MOD(QUOTIENT(ROW()-ROW($A$20),'Feuille1-Catégories'!$B$6/N$6),N$5),0),IF(MOD($A474-1-N$10,'Feuille1-Catégories'!$F$5+1)=0,N$3,""))),"")</f>
        <v/>
      </c>
      <c r="O474" s="29" t="str">
        <f ca="1">IF(AND($A474&lt;&gt;"",O$9&lt;&gt;""),IF(HLOOKUP(O$9,'Feuille1-Catégories'!$C$1:$G$2,2,FALSE)="OUI",O$3,IF(HLOOKUP(O$9,'Feuille1-Catégories'!$C$1:$G$3,3,FALSE)="OUI",OFFSET(O$3,MOD(QUOTIENT(ROW()-ROW($A$20),'Feuille1-Catégories'!$B$6/O$6),O$5),0),IF(MOD($A474-1-O$10,'Feuille1-Catégories'!$F$5+1)=0,O$3,""))),"")</f>
        <v/>
      </c>
      <c r="P474" s="29" t="str">
        <f ca="1">IF(AND($A474&lt;&gt;"",P$9&lt;&gt;""),IF(HLOOKUP(P$9,'Feuille1-Catégories'!$C$1:$G$2,2,FALSE)="OUI",P$3,IF(HLOOKUP(P$9,'Feuille1-Catégories'!$C$1:$G$3,3,FALSE)="OUI",OFFSET(P$3,MOD(QUOTIENT(ROW()-ROW($A$20),'Feuille1-Catégories'!$B$6/P$6),P$5),0),IF(MOD($A474-1-P$10,'Feuille1-Catégories'!$F$5+1)=0,P$3,""))),"")</f>
        <v/>
      </c>
      <c r="Q474" s="29" t="str">
        <f ca="1">IF(AND($A474&lt;&gt;"",Q$9&lt;&gt;""),IF(HLOOKUP(Q$9,'Feuille1-Catégories'!$C$1:$G$2,2,FALSE)="OUI",Q$3,IF(HLOOKUP(Q$9,'Feuille1-Catégories'!$C$1:$G$3,3,FALSE)="OUI",OFFSET(Q$3,MOD(QUOTIENT(ROW()-ROW($A$20),'Feuille1-Catégories'!$B$6/Q$6),Q$5),0),IF(MOD($A474-1-Q$10,'Feuille1-Catégories'!$F$5+1)=0,Q$3,""))),"")</f>
        <v/>
      </c>
      <c r="R474" s="29" t="str">
        <f ca="1">IF(AND($A474&lt;&gt;"",R$9&lt;&gt;""),IF(HLOOKUP(R$9,'Feuille1-Catégories'!$C$1:$G$2,2,FALSE)="OUI",R$3,IF(HLOOKUP(R$9,'Feuille1-Catégories'!$C$1:$G$3,3,FALSE)="OUI",OFFSET(R$3,MOD(QUOTIENT(ROW()-ROW($A$20),'Feuille1-Catégories'!$B$6/R$6),R$5),0),IF(MOD($A474-1-R$10,'Feuille1-Catégories'!$F$5+1)=0,R$3,""))),"")</f>
        <v/>
      </c>
      <c r="S474" s="29" t="str">
        <f ca="1">IF(AND($A474&lt;&gt;"",S$9&lt;&gt;""),IF(HLOOKUP(S$9,'Feuille1-Catégories'!$C$1:$G$2,2,FALSE)="OUI",S$3,IF(HLOOKUP(S$9,'Feuille1-Catégories'!$C$1:$G$3,3,FALSE)="OUI",OFFSET(S$3,MOD(QUOTIENT(ROW()-ROW($A$20),'Feuille1-Catégories'!$B$6/S$6),S$5),0),IF(MOD($A474-1-S$10,'Feuille1-Catégories'!$F$5+1)=0,S$3,""))),"")</f>
        <v/>
      </c>
      <c r="T474" s="29" t="str">
        <f ca="1">IF(AND($A474&lt;&gt;"",T$9&lt;&gt;""),IF(HLOOKUP(T$9,'Feuille1-Catégories'!$C$1:$G$2,2,FALSE)="OUI",T$3,IF(HLOOKUP(T$9,'Feuille1-Catégories'!$C$1:$G$3,3,FALSE)="OUI",OFFSET(T$3,MOD(QUOTIENT(ROW()-ROW($A$20),'Feuille1-Catégories'!$B$6/T$6),T$5),0),IF(MOD($A474-1-T$10,'Feuille1-Catégories'!$F$5+1)=0,T$3,""))),"")</f>
        <v/>
      </c>
      <c r="U474" s="29" t="str">
        <f ca="1">IF(AND($A474&lt;&gt;"",U$9&lt;&gt;""),IF(HLOOKUP(U$9,'Feuille1-Catégories'!$C$1:$G$2,2,FALSE)="OUI",U$3,IF(HLOOKUP(U$9,'Feuille1-Catégories'!$C$1:$G$3,3,FALSE)="OUI",OFFSET(U$3,MOD(QUOTIENT(ROW()-ROW($A$20),'Feuille1-Catégories'!$B$6/U$6),U$5),0),IF(MOD($A474-1-U$10,'Feuille1-Catégories'!$F$5+1)=0,U$3,""))),"")</f>
        <v/>
      </c>
      <c r="V474" s="29" t="str">
        <f ca="1">IF(AND($A474&lt;&gt;"",V$9&lt;&gt;""),IF(HLOOKUP(V$9,'Feuille1-Catégories'!$C$1:$G$2,2,FALSE)="OUI",V$3,IF(HLOOKUP(V$9,'Feuille1-Catégories'!$C$1:$G$3,3,FALSE)="OUI",OFFSET(V$3,MOD(QUOTIENT(ROW()-ROW($A$20),'Feuille1-Catégories'!$B$6/V$6),V$5),0),IF(MOD($A474-1-V$10,'Feuille1-Catégories'!$F$5+1)=0,V$3,""))),"")</f>
        <v/>
      </c>
      <c r="W474" s="29" t="str">
        <f ca="1">IF(AND($A474&lt;&gt;"",W$9&lt;&gt;""),IF(HLOOKUP(W$9,'Feuille1-Catégories'!$C$1:$G$2,2,FALSE)="OUI",W$3,IF(HLOOKUP(W$9,'Feuille1-Catégories'!$C$1:$G$3,3,FALSE)="OUI",OFFSET(W$3,MOD(QUOTIENT(ROW()-ROW($A$20),'Feuille1-Catégories'!$B$6/W$6),W$5),0),IF(MOD($A474-1-W$10,'Feuille1-Catégories'!$F$5+1)=0,W$3,""))),"")</f>
        <v/>
      </c>
      <c r="X474" s="29" t="str">
        <f ca="1">IF(AND($A474&lt;&gt;"",X$9&lt;&gt;""),IF(HLOOKUP(X$9,'Feuille1-Catégories'!$C$1:$G$2,2,FALSE)="OUI",X$3,IF(HLOOKUP(X$9,'Feuille1-Catégories'!$C$1:$G$3,3,FALSE)="OUI",OFFSET(X$3,MOD(QUOTIENT(ROW()-ROW($A$20),'Feuille1-Catégories'!$B$6/X$6),X$5),0),IF(MOD($A474-1-X$10,'Feuille1-Catégories'!$F$5+1)=0,X$3,""))),"")</f>
        <v/>
      </c>
      <c r="Y474" s="29" t="str">
        <f ca="1">IF(AND($A474&lt;&gt;"",Y$9&lt;&gt;""),IF(HLOOKUP(Y$9,'Feuille1-Catégories'!$C$1:$G$2,2,FALSE)="OUI",Y$3,IF(HLOOKUP(Y$9,'Feuille1-Catégories'!$C$1:$G$3,3,FALSE)="OUI",OFFSET(Y$3,MOD(QUOTIENT(ROW()-ROW($A$20),'Feuille1-Catégories'!$B$6/Y$6),Y$5),0),IF(MOD($A474-1-Y$10,'Feuille1-Catégories'!$F$5+1)=0,Y$3,""))),"")</f>
        <v/>
      </c>
      <c r="Z474" s="29" t="str">
        <f ca="1">IF(AND($A474&lt;&gt;"",Z$9&lt;&gt;""),IF(HLOOKUP(Z$9,'Feuille1-Catégories'!$C$1:$G$2,2,FALSE)="OUI",Z$3,IF(HLOOKUP(Z$9,'Feuille1-Catégories'!$C$1:$G$3,3,FALSE)="OUI",OFFSET(Z$3,MOD(QUOTIENT(ROW()-ROW($A$20),'Feuille1-Catégories'!$B$6/Z$6),Z$5),0),IF(MOD($A474-1-Z$10,'Feuille1-Catégories'!$F$5+1)=0,Z$3,""))),"")</f>
        <v/>
      </c>
    </row>
    <row r="475" spans="1:26" ht="17" x14ac:dyDescent="0.2">
      <c r="A475" s="21" t="str">
        <f>IF('Feuille2-Prix de vente'!A475&lt;&gt;"",'Feuille2-Prix de vente'!A475,"")</f>
        <v/>
      </c>
      <c r="B475" s="33" t="str">
        <f>IF('Feuille2-Prix de vente'!B475&lt;&gt;"",'Feuille2-Prix de vente'!B475,"")</f>
        <v/>
      </c>
      <c r="C475" s="10" t="str">
        <f>IF('Feuille2-Prix de vente'!C475&lt;&gt;"",'Feuille2-Prix de vente'!C475,"")</f>
        <v/>
      </c>
      <c r="D475" s="10" t="str">
        <f t="shared" si="7"/>
        <v/>
      </c>
      <c r="E475" s="10" t="str">
        <f>IF('Feuille2-Prix de vente'!E475&lt;&gt;"",'Feuille2-Prix de vente'!E475,"")</f>
        <v/>
      </c>
      <c r="F475" s="29" t="str">
        <f ca="1">IF(AND($A475&lt;&gt;"",F$9&lt;&gt;""),IF(HLOOKUP(F$9,'Feuille1-Catégories'!$C$1:$G$2,2,FALSE)="OUI",F$3,IF(HLOOKUP(F$9,'Feuille1-Catégories'!$C$1:$G$3,3,FALSE)="OUI",OFFSET(F$3,MOD(QUOTIENT(ROW()-ROW($A$20),'Feuille1-Catégories'!$B$6/F$6),F$5),0),IF(MOD($A475-1-F$10,'Feuille1-Catégories'!$F$5+1)=0,F$3,""))),"")</f>
        <v/>
      </c>
      <c r="G475" s="29" t="str">
        <f ca="1">IF(AND($A475&lt;&gt;"",G$9&lt;&gt;""),IF(HLOOKUP(G$9,'Feuille1-Catégories'!$C$1:$G$2,2,FALSE)="OUI",G$3,IF(HLOOKUP(G$9,'Feuille1-Catégories'!$C$1:$G$3,3,FALSE)="OUI",OFFSET(G$3,MOD(QUOTIENT(ROW()-ROW($A$20),'Feuille1-Catégories'!$B$6/G$6),G$5),0),IF(MOD($A475-1-G$10,'Feuille1-Catégories'!$F$5+1)=0,G$3,""))),"")</f>
        <v/>
      </c>
      <c r="H475" s="29" t="str">
        <f ca="1">IF(AND($A475&lt;&gt;"",H$9&lt;&gt;""),IF(HLOOKUP(H$9,'Feuille1-Catégories'!$C$1:$G$2,2,FALSE)="OUI",H$3,IF(HLOOKUP(H$9,'Feuille1-Catégories'!$C$1:$G$3,3,FALSE)="OUI",OFFSET(H$3,MOD(QUOTIENT(ROW()-ROW($A$20),'Feuille1-Catégories'!$B$6/H$6),H$5),0),IF(MOD($A475-1-H$10,'Feuille1-Catégories'!$F$5+1)=0,H$3,""))),"")</f>
        <v/>
      </c>
      <c r="I475" s="29" t="str">
        <f ca="1">IF(AND($A475&lt;&gt;"",I$9&lt;&gt;""),IF(HLOOKUP(I$9,'Feuille1-Catégories'!$C$1:$G$2,2,FALSE)="OUI",I$3,IF(HLOOKUP(I$9,'Feuille1-Catégories'!$C$1:$G$3,3,FALSE)="OUI",OFFSET(I$3,MOD(QUOTIENT(ROW()-ROW($A$20),'Feuille1-Catégories'!$B$6/I$6),I$5),0),IF(MOD($A475-1-I$10,'Feuille1-Catégories'!$F$5+1)=0,I$3,""))),"")</f>
        <v/>
      </c>
      <c r="J475" s="29" t="str">
        <f ca="1">IF(AND($A475&lt;&gt;"",J$9&lt;&gt;""),IF(HLOOKUP(J$9,'Feuille1-Catégories'!$C$1:$G$2,2,FALSE)="OUI",J$3,IF(HLOOKUP(J$9,'Feuille1-Catégories'!$C$1:$G$3,3,FALSE)="OUI",OFFSET(J$3,MOD(QUOTIENT(ROW()-ROW($A$20),'Feuille1-Catégories'!$B$6/J$6),J$5),0),IF(MOD($A475-1-J$10,'Feuille1-Catégories'!$F$5+1)=0,J$3,""))),"")</f>
        <v/>
      </c>
      <c r="K475" s="29" t="str">
        <f ca="1">IF(AND($A475&lt;&gt;"",K$9&lt;&gt;""),IF(HLOOKUP(K$9,'Feuille1-Catégories'!$C$1:$G$2,2,FALSE)="OUI",K$3,IF(HLOOKUP(K$9,'Feuille1-Catégories'!$C$1:$G$3,3,FALSE)="OUI",OFFSET(K$3,MOD(QUOTIENT(ROW()-ROW($A$20),'Feuille1-Catégories'!$B$6/K$6),K$5),0),IF(MOD($A475-1-K$10,'Feuille1-Catégories'!$F$5+1)=0,K$3,""))),"")</f>
        <v/>
      </c>
      <c r="L475" s="29" t="str">
        <f ca="1">IF(AND($A475&lt;&gt;"",L$9&lt;&gt;""),IF(HLOOKUP(L$9,'Feuille1-Catégories'!$C$1:$G$2,2,FALSE)="OUI",L$3,IF(HLOOKUP(L$9,'Feuille1-Catégories'!$C$1:$G$3,3,FALSE)="OUI",OFFSET(L$3,MOD(QUOTIENT(ROW()-ROW($A$20),'Feuille1-Catégories'!$B$6/L$6),L$5),0),IF(MOD($A475-1-L$10,'Feuille1-Catégories'!$F$5+1)=0,L$3,""))),"")</f>
        <v/>
      </c>
      <c r="M475" s="29" t="str">
        <f ca="1">IF(AND($A475&lt;&gt;"",M$9&lt;&gt;""),IF(HLOOKUP(M$9,'Feuille1-Catégories'!$C$1:$G$2,2,FALSE)="OUI",M$3,IF(HLOOKUP(M$9,'Feuille1-Catégories'!$C$1:$G$3,3,FALSE)="OUI",OFFSET(M$3,MOD(QUOTIENT(ROW()-ROW($A$20),'Feuille1-Catégories'!$B$6/M$6),M$5),0),IF(MOD($A475-1-M$10,'Feuille1-Catégories'!$F$5+1)=0,M$3,""))),"")</f>
        <v/>
      </c>
      <c r="N475" s="29" t="str">
        <f ca="1">IF(AND($A475&lt;&gt;"",N$9&lt;&gt;""),IF(HLOOKUP(N$9,'Feuille1-Catégories'!$C$1:$G$2,2,FALSE)="OUI",N$3,IF(HLOOKUP(N$9,'Feuille1-Catégories'!$C$1:$G$3,3,FALSE)="OUI",OFFSET(N$3,MOD(QUOTIENT(ROW()-ROW($A$20),'Feuille1-Catégories'!$B$6/N$6),N$5),0),IF(MOD($A475-1-N$10,'Feuille1-Catégories'!$F$5+1)=0,N$3,""))),"")</f>
        <v/>
      </c>
      <c r="O475" s="29" t="str">
        <f ca="1">IF(AND($A475&lt;&gt;"",O$9&lt;&gt;""),IF(HLOOKUP(O$9,'Feuille1-Catégories'!$C$1:$G$2,2,FALSE)="OUI",O$3,IF(HLOOKUP(O$9,'Feuille1-Catégories'!$C$1:$G$3,3,FALSE)="OUI",OFFSET(O$3,MOD(QUOTIENT(ROW()-ROW($A$20),'Feuille1-Catégories'!$B$6/O$6),O$5),0),IF(MOD($A475-1-O$10,'Feuille1-Catégories'!$F$5+1)=0,O$3,""))),"")</f>
        <v/>
      </c>
      <c r="P475" s="29" t="str">
        <f ca="1">IF(AND($A475&lt;&gt;"",P$9&lt;&gt;""),IF(HLOOKUP(P$9,'Feuille1-Catégories'!$C$1:$G$2,2,FALSE)="OUI",P$3,IF(HLOOKUP(P$9,'Feuille1-Catégories'!$C$1:$G$3,3,FALSE)="OUI",OFFSET(P$3,MOD(QUOTIENT(ROW()-ROW($A$20),'Feuille1-Catégories'!$B$6/P$6),P$5),0),IF(MOD($A475-1-P$10,'Feuille1-Catégories'!$F$5+1)=0,P$3,""))),"")</f>
        <v/>
      </c>
      <c r="Q475" s="29" t="str">
        <f ca="1">IF(AND($A475&lt;&gt;"",Q$9&lt;&gt;""),IF(HLOOKUP(Q$9,'Feuille1-Catégories'!$C$1:$G$2,2,FALSE)="OUI",Q$3,IF(HLOOKUP(Q$9,'Feuille1-Catégories'!$C$1:$G$3,3,FALSE)="OUI",OFFSET(Q$3,MOD(QUOTIENT(ROW()-ROW($A$20),'Feuille1-Catégories'!$B$6/Q$6),Q$5),0),IF(MOD($A475-1-Q$10,'Feuille1-Catégories'!$F$5+1)=0,Q$3,""))),"")</f>
        <v/>
      </c>
      <c r="R475" s="29" t="str">
        <f ca="1">IF(AND($A475&lt;&gt;"",R$9&lt;&gt;""),IF(HLOOKUP(R$9,'Feuille1-Catégories'!$C$1:$G$2,2,FALSE)="OUI",R$3,IF(HLOOKUP(R$9,'Feuille1-Catégories'!$C$1:$G$3,3,FALSE)="OUI",OFFSET(R$3,MOD(QUOTIENT(ROW()-ROW($A$20),'Feuille1-Catégories'!$B$6/R$6),R$5),0),IF(MOD($A475-1-R$10,'Feuille1-Catégories'!$F$5+1)=0,R$3,""))),"")</f>
        <v/>
      </c>
      <c r="S475" s="29" t="str">
        <f ca="1">IF(AND($A475&lt;&gt;"",S$9&lt;&gt;""),IF(HLOOKUP(S$9,'Feuille1-Catégories'!$C$1:$G$2,2,FALSE)="OUI",S$3,IF(HLOOKUP(S$9,'Feuille1-Catégories'!$C$1:$G$3,3,FALSE)="OUI",OFFSET(S$3,MOD(QUOTIENT(ROW()-ROW($A$20),'Feuille1-Catégories'!$B$6/S$6),S$5),0),IF(MOD($A475-1-S$10,'Feuille1-Catégories'!$F$5+1)=0,S$3,""))),"")</f>
        <v/>
      </c>
      <c r="T475" s="29" t="str">
        <f ca="1">IF(AND($A475&lt;&gt;"",T$9&lt;&gt;""),IF(HLOOKUP(T$9,'Feuille1-Catégories'!$C$1:$G$2,2,FALSE)="OUI",T$3,IF(HLOOKUP(T$9,'Feuille1-Catégories'!$C$1:$G$3,3,FALSE)="OUI",OFFSET(T$3,MOD(QUOTIENT(ROW()-ROW($A$20),'Feuille1-Catégories'!$B$6/T$6),T$5),0),IF(MOD($A475-1-T$10,'Feuille1-Catégories'!$F$5+1)=0,T$3,""))),"")</f>
        <v/>
      </c>
      <c r="U475" s="29" t="str">
        <f ca="1">IF(AND($A475&lt;&gt;"",U$9&lt;&gt;""),IF(HLOOKUP(U$9,'Feuille1-Catégories'!$C$1:$G$2,2,FALSE)="OUI",U$3,IF(HLOOKUP(U$9,'Feuille1-Catégories'!$C$1:$G$3,3,FALSE)="OUI",OFFSET(U$3,MOD(QUOTIENT(ROW()-ROW($A$20),'Feuille1-Catégories'!$B$6/U$6),U$5),0),IF(MOD($A475-1-U$10,'Feuille1-Catégories'!$F$5+1)=0,U$3,""))),"")</f>
        <v/>
      </c>
      <c r="V475" s="29" t="str">
        <f ca="1">IF(AND($A475&lt;&gt;"",V$9&lt;&gt;""),IF(HLOOKUP(V$9,'Feuille1-Catégories'!$C$1:$G$2,2,FALSE)="OUI",V$3,IF(HLOOKUP(V$9,'Feuille1-Catégories'!$C$1:$G$3,3,FALSE)="OUI",OFFSET(V$3,MOD(QUOTIENT(ROW()-ROW($A$20),'Feuille1-Catégories'!$B$6/V$6),V$5),0),IF(MOD($A475-1-V$10,'Feuille1-Catégories'!$F$5+1)=0,V$3,""))),"")</f>
        <v/>
      </c>
      <c r="W475" s="29" t="str">
        <f ca="1">IF(AND($A475&lt;&gt;"",W$9&lt;&gt;""),IF(HLOOKUP(W$9,'Feuille1-Catégories'!$C$1:$G$2,2,FALSE)="OUI",W$3,IF(HLOOKUP(W$9,'Feuille1-Catégories'!$C$1:$G$3,3,FALSE)="OUI",OFFSET(W$3,MOD(QUOTIENT(ROW()-ROW($A$20),'Feuille1-Catégories'!$B$6/W$6),W$5),0),IF(MOD($A475-1-W$10,'Feuille1-Catégories'!$F$5+1)=0,W$3,""))),"")</f>
        <v/>
      </c>
      <c r="X475" s="29" t="str">
        <f ca="1">IF(AND($A475&lt;&gt;"",X$9&lt;&gt;""),IF(HLOOKUP(X$9,'Feuille1-Catégories'!$C$1:$G$2,2,FALSE)="OUI",X$3,IF(HLOOKUP(X$9,'Feuille1-Catégories'!$C$1:$G$3,3,FALSE)="OUI",OFFSET(X$3,MOD(QUOTIENT(ROW()-ROW($A$20),'Feuille1-Catégories'!$B$6/X$6),X$5),0),IF(MOD($A475-1-X$10,'Feuille1-Catégories'!$F$5+1)=0,X$3,""))),"")</f>
        <v/>
      </c>
      <c r="Y475" s="29" t="str">
        <f ca="1">IF(AND($A475&lt;&gt;"",Y$9&lt;&gt;""),IF(HLOOKUP(Y$9,'Feuille1-Catégories'!$C$1:$G$2,2,FALSE)="OUI",Y$3,IF(HLOOKUP(Y$9,'Feuille1-Catégories'!$C$1:$G$3,3,FALSE)="OUI",OFFSET(Y$3,MOD(QUOTIENT(ROW()-ROW($A$20),'Feuille1-Catégories'!$B$6/Y$6),Y$5),0),IF(MOD($A475-1-Y$10,'Feuille1-Catégories'!$F$5+1)=0,Y$3,""))),"")</f>
        <v/>
      </c>
      <c r="Z475" s="29" t="str">
        <f ca="1">IF(AND($A475&lt;&gt;"",Z$9&lt;&gt;""),IF(HLOOKUP(Z$9,'Feuille1-Catégories'!$C$1:$G$2,2,FALSE)="OUI",Z$3,IF(HLOOKUP(Z$9,'Feuille1-Catégories'!$C$1:$G$3,3,FALSE)="OUI",OFFSET(Z$3,MOD(QUOTIENT(ROW()-ROW($A$20),'Feuille1-Catégories'!$B$6/Z$6),Z$5),0),IF(MOD($A475-1-Z$10,'Feuille1-Catégories'!$F$5+1)=0,Z$3,""))),"")</f>
        <v/>
      </c>
    </row>
    <row r="476" spans="1:26" ht="17" x14ac:dyDescent="0.2">
      <c r="A476" s="21" t="str">
        <f>IF('Feuille2-Prix de vente'!A476&lt;&gt;"",'Feuille2-Prix de vente'!A476,"")</f>
        <v/>
      </c>
      <c r="B476" s="33" t="str">
        <f>IF('Feuille2-Prix de vente'!B476&lt;&gt;"",'Feuille2-Prix de vente'!B476,"")</f>
        <v/>
      </c>
      <c r="C476" s="10" t="str">
        <f>IF('Feuille2-Prix de vente'!C476&lt;&gt;"",'Feuille2-Prix de vente'!C476,"")</f>
        <v/>
      </c>
      <c r="D476" s="10" t="str">
        <f t="shared" si="7"/>
        <v/>
      </c>
      <c r="E476" s="10" t="str">
        <f>IF('Feuille2-Prix de vente'!E476&lt;&gt;"",'Feuille2-Prix de vente'!E476,"")</f>
        <v/>
      </c>
      <c r="F476" s="29" t="str">
        <f ca="1">IF(AND($A476&lt;&gt;"",F$9&lt;&gt;""),IF(HLOOKUP(F$9,'Feuille1-Catégories'!$C$1:$G$2,2,FALSE)="OUI",F$3,IF(HLOOKUP(F$9,'Feuille1-Catégories'!$C$1:$G$3,3,FALSE)="OUI",OFFSET(F$3,MOD(QUOTIENT(ROW()-ROW($A$20),'Feuille1-Catégories'!$B$6/F$6),F$5),0),IF(MOD($A476-1-F$10,'Feuille1-Catégories'!$F$5+1)=0,F$3,""))),"")</f>
        <v/>
      </c>
      <c r="G476" s="29" t="str">
        <f ca="1">IF(AND($A476&lt;&gt;"",G$9&lt;&gt;""),IF(HLOOKUP(G$9,'Feuille1-Catégories'!$C$1:$G$2,2,FALSE)="OUI",G$3,IF(HLOOKUP(G$9,'Feuille1-Catégories'!$C$1:$G$3,3,FALSE)="OUI",OFFSET(G$3,MOD(QUOTIENT(ROW()-ROW($A$20),'Feuille1-Catégories'!$B$6/G$6),G$5),0),IF(MOD($A476-1-G$10,'Feuille1-Catégories'!$F$5+1)=0,G$3,""))),"")</f>
        <v/>
      </c>
      <c r="H476" s="29" t="str">
        <f ca="1">IF(AND($A476&lt;&gt;"",H$9&lt;&gt;""),IF(HLOOKUP(H$9,'Feuille1-Catégories'!$C$1:$G$2,2,FALSE)="OUI",H$3,IF(HLOOKUP(H$9,'Feuille1-Catégories'!$C$1:$G$3,3,FALSE)="OUI",OFFSET(H$3,MOD(QUOTIENT(ROW()-ROW($A$20),'Feuille1-Catégories'!$B$6/H$6),H$5),0),IF(MOD($A476-1-H$10,'Feuille1-Catégories'!$F$5+1)=0,H$3,""))),"")</f>
        <v/>
      </c>
      <c r="I476" s="29" t="str">
        <f ca="1">IF(AND($A476&lt;&gt;"",I$9&lt;&gt;""),IF(HLOOKUP(I$9,'Feuille1-Catégories'!$C$1:$G$2,2,FALSE)="OUI",I$3,IF(HLOOKUP(I$9,'Feuille1-Catégories'!$C$1:$G$3,3,FALSE)="OUI",OFFSET(I$3,MOD(QUOTIENT(ROW()-ROW($A$20),'Feuille1-Catégories'!$B$6/I$6),I$5),0),IF(MOD($A476-1-I$10,'Feuille1-Catégories'!$F$5+1)=0,I$3,""))),"")</f>
        <v/>
      </c>
      <c r="J476" s="29" t="str">
        <f ca="1">IF(AND($A476&lt;&gt;"",J$9&lt;&gt;""),IF(HLOOKUP(J$9,'Feuille1-Catégories'!$C$1:$G$2,2,FALSE)="OUI",J$3,IF(HLOOKUP(J$9,'Feuille1-Catégories'!$C$1:$G$3,3,FALSE)="OUI",OFFSET(J$3,MOD(QUOTIENT(ROW()-ROW($A$20),'Feuille1-Catégories'!$B$6/J$6),J$5),0),IF(MOD($A476-1-J$10,'Feuille1-Catégories'!$F$5+1)=0,J$3,""))),"")</f>
        <v/>
      </c>
      <c r="K476" s="29" t="str">
        <f ca="1">IF(AND($A476&lt;&gt;"",K$9&lt;&gt;""),IF(HLOOKUP(K$9,'Feuille1-Catégories'!$C$1:$G$2,2,FALSE)="OUI",K$3,IF(HLOOKUP(K$9,'Feuille1-Catégories'!$C$1:$G$3,3,FALSE)="OUI",OFFSET(K$3,MOD(QUOTIENT(ROW()-ROW($A$20),'Feuille1-Catégories'!$B$6/K$6),K$5),0),IF(MOD($A476-1-K$10,'Feuille1-Catégories'!$F$5+1)=0,K$3,""))),"")</f>
        <v/>
      </c>
      <c r="L476" s="29" t="str">
        <f ca="1">IF(AND($A476&lt;&gt;"",L$9&lt;&gt;""),IF(HLOOKUP(L$9,'Feuille1-Catégories'!$C$1:$G$2,2,FALSE)="OUI",L$3,IF(HLOOKUP(L$9,'Feuille1-Catégories'!$C$1:$G$3,3,FALSE)="OUI",OFFSET(L$3,MOD(QUOTIENT(ROW()-ROW($A$20),'Feuille1-Catégories'!$B$6/L$6),L$5),0),IF(MOD($A476-1-L$10,'Feuille1-Catégories'!$F$5+1)=0,L$3,""))),"")</f>
        <v/>
      </c>
      <c r="M476" s="29" t="str">
        <f ca="1">IF(AND($A476&lt;&gt;"",M$9&lt;&gt;""),IF(HLOOKUP(M$9,'Feuille1-Catégories'!$C$1:$G$2,2,FALSE)="OUI",M$3,IF(HLOOKUP(M$9,'Feuille1-Catégories'!$C$1:$G$3,3,FALSE)="OUI",OFFSET(M$3,MOD(QUOTIENT(ROW()-ROW($A$20),'Feuille1-Catégories'!$B$6/M$6),M$5),0),IF(MOD($A476-1-M$10,'Feuille1-Catégories'!$F$5+1)=0,M$3,""))),"")</f>
        <v/>
      </c>
      <c r="N476" s="29" t="str">
        <f ca="1">IF(AND($A476&lt;&gt;"",N$9&lt;&gt;""),IF(HLOOKUP(N$9,'Feuille1-Catégories'!$C$1:$G$2,2,FALSE)="OUI",N$3,IF(HLOOKUP(N$9,'Feuille1-Catégories'!$C$1:$G$3,3,FALSE)="OUI",OFFSET(N$3,MOD(QUOTIENT(ROW()-ROW($A$20),'Feuille1-Catégories'!$B$6/N$6),N$5),0),IF(MOD($A476-1-N$10,'Feuille1-Catégories'!$F$5+1)=0,N$3,""))),"")</f>
        <v/>
      </c>
      <c r="O476" s="29" t="str">
        <f ca="1">IF(AND($A476&lt;&gt;"",O$9&lt;&gt;""),IF(HLOOKUP(O$9,'Feuille1-Catégories'!$C$1:$G$2,2,FALSE)="OUI",O$3,IF(HLOOKUP(O$9,'Feuille1-Catégories'!$C$1:$G$3,3,FALSE)="OUI",OFFSET(O$3,MOD(QUOTIENT(ROW()-ROW($A$20),'Feuille1-Catégories'!$B$6/O$6),O$5),0),IF(MOD($A476-1-O$10,'Feuille1-Catégories'!$F$5+1)=0,O$3,""))),"")</f>
        <v/>
      </c>
      <c r="P476" s="29" t="str">
        <f ca="1">IF(AND($A476&lt;&gt;"",P$9&lt;&gt;""),IF(HLOOKUP(P$9,'Feuille1-Catégories'!$C$1:$G$2,2,FALSE)="OUI",P$3,IF(HLOOKUP(P$9,'Feuille1-Catégories'!$C$1:$G$3,3,FALSE)="OUI",OFFSET(P$3,MOD(QUOTIENT(ROW()-ROW($A$20),'Feuille1-Catégories'!$B$6/P$6),P$5),0),IF(MOD($A476-1-P$10,'Feuille1-Catégories'!$F$5+1)=0,P$3,""))),"")</f>
        <v/>
      </c>
      <c r="Q476" s="29" t="str">
        <f ca="1">IF(AND($A476&lt;&gt;"",Q$9&lt;&gt;""),IF(HLOOKUP(Q$9,'Feuille1-Catégories'!$C$1:$G$2,2,FALSE)="OUI",Q$3,IF(HLOOKUP(Q$9,'Feuille1-Catégories'!$C$1:$G$3,3,FALSE)="OUI",OFFSET(Q$3,MOD(QUOTIENT(ROW()-ROW($A$20),'Feuille1-Catégories'!$B$6/Q$6),Q$5),0),IF(MOD($A476-1-Q$10,'Feuille1-Catégories'!$F$5+1)=0,Q$3,""))),"")</f>
        <v/>
      </c>
      <c r="R476" s="29" t="str">
        <f ca="1">IF(AND($A476&lt;&gt;"",R$9&lt;&gt;""),IF(HLOOKUP(R$9,'Feuille1-Catégories'!$C$1:$G$2,2,FALSE)="OUI",R$3,IF(HLOOKUP(R$9,'Feuille1-Catégories'!$C$1:$G$3,3,FALSE)="OUI",OFFSET(R$3,MOD(QUOTIENT(ROW()-ROW($A$20),'Feuille1-Catégories'!$B$6/R$6),R$5),0),IF(MOD($A476-1-R$10,'Feuille1-Catégories'!$F$5+1)=0,R$3,""))),"")</f>
        <v/>
      </c>
      <c r="S476" s="29" t="str">
        <f ca="1">IF(AND($A476&lt;&gt;"",S$9&lt;&gt;""),IF(HLOOKUP(S$9,'Feuille1-Catégories'!$C$1:$G$2,2,FALSE)="OUI",S$3,IF(HLOOKUP(S$9,'Feuille1-Catégories'!$C$1:$G$3,3,FALSE)="OUI",OFFSET(S$3,MOD(QUOTIENT(ROW()-ROW($A$20),'Feuille1-Catégories'!$B$6/S$6),S$5),0),IF(MOD($A476-1-S$10,'Feuille1-Catégories'!$F$5+1)=0,S$3,""))),"")</f>
        <v/>
      </c>
      <c r="T476" s="29" t="str">
        <f ca="1">IF(AND($A476&lt;&gt;"",T$9&lt;&gt;""),IF(HLOOKUP(T$9,'Feuille1-Catégories'!$C$1:$G$2,2,FALSE)="OUI",T$3,IF(HLOOKUP(T$9,'Feuille1-Catégories'!$C$1:$G$3,3,FALSE)="OUI",OFFSET(T$3,MOD(QUOTIENT(ROW()-ROW($A$20),'Feuille1-Catégories'!$B$6/T$6),T$5),0),IF(MOD($A476-1-T$10,'Feuille1-Catégories'!$F$5+1)=0,T$3,""))),"")</f>
        <v/>
      </c>
      <c r="U476" s="29" t="str">
        <f ca="1">IF(AND($A476&lt;&gt;"",U$9&lt;&gt;""),IF(HLOOKUP(U$9,'Feuille1-Catégories'!$C$1:$G$2,2,FALSE)="OUI",U$3,IF(HLOOKUP(U$9,'Feuille1-Catégories'!$C$1:$G$3,3,FALSE)="OUI",OFFSET(U$3,MOD(QUOTIENT(ROW()-ROW($A$20),'Feuille1-Catégories'!$B$6/U$6),U$5),0),IF(MOD($A476-1-U$10,'Feuille1-Catégories'!$F$5+1)=0,U$3,""))),"")</f>
        <v/>
      </c>
      <c r="V476" s="29" t="str">
        <f ca="1">IF(AND($A476&lt;&gt;"",V$9&lt;&gt;""),IF(HLOOKUP(V$9,'Feuille1-Catégories'!$C$1:$G$2,2,FALSE)="OUI",V$3,IF(HLOOKUP(V$9,'Feuille1-Catégories'!$C$1:$G$3,3,FALSE)="OUI",OFFSET(V$3,MOD(QUOTIENT(ROW()-ROW($A$20),'Feuille1-Catégories'!$B$6/V$6),V$5),0),IF(MOD($A476-1-V$10,'Feuille1-Catégories'!$F$5+1)=0,V$3,""))),"")</f>
        <v/>
      </c>
      <c r="W476" s="29" t="str">
        <f ca="1">IF(AND($A476&lt;&gt;"",W$9&lt;&gt;""),IF(HLOOKUP(W$9,'Feuille1-Catégories'!$C$1:$G$2,2,FALSE)="OUI",W$3,IF(HLOOKUP(W$9,'Feuille1-Catégories'!$C$1:$G$3,3,FALSE)="OUI",OFFSET(W$3,MOD(QUOTIENT(ROW()-ROW($A$20),'Feuille1-Catégories'!$B$6/W$6),W$5),0),IF(MOD($A476-1-W$10,'Feuille1-Catégories'!$F$5+1)=0,W$3,""))),"")</f>
        <v/>
      </c>
      <c r="X476" s="29" t="str">
        <f ca="1">IF(AND($A476&lt;&gt;"",X$9&lt;&gt;""),IF(HLOOKUP(X$9,'Feuille1-Catégories'!$C$1:$G$2,2,FALSE)="OUI",X$3,IF(HLOOKUP(X$9,'Feuille1-Catégories'!$C$1:$G$3,3,FALSE)="OUI",OFFSET(X$3,MOD(QUOTIENT(ROW()-ROW($A$20),'Feuille1-Catégories'!$B$6/X$6),X$5),0),IF(MOD($A476-1-X$10,'Feuille1-Catégories'!$F$5+1)=0,X$3,""))),"")</f>
        <v/>
      </c>
      <c r="Y476" s="29" t="str">
        <f ca="1">IF(AND($A476&lt;&gt;"",Y$9&lt;&gt;""),IF(HLOOKUP(Y$9,'Feuille1-Catégories'!$C$1:$G$2,2,FALSE)="OUI",Y$3,IF(HLOOKUP(Y$9,'Feuille1-Catégories'!$C$1:$G$3,3,FALSE)="OUI",OFFSET(Y$3,MOD(QUOTIENT(ROW()-ROW($A$20),'Feuille1-Catégories'!$B$6/Y$6),Y$5),0),IF(MOD($A476-1-Y$10,'Feuille1-Catégories'!$F$5+1)=0,Y$3,""))),"")</f>
        <v/>
      </c>
      <c r="Z476" s="29" t="str">
        <f ca="1">IF(AND($A476&lt;&gt;"",Z$9&lt;&gt;""),IF(HLOOKUP(Z$9,'Feuille1-Catégories'!$C$1:$G$2,2,FALSE)="OUI",Z$3,IF(HLOOKUP(Z$9,'Feuille1-Catégories'!$C$1:$G$3,3,FALSE)="OUI",OFFSET(Z$3,MOD(QUOTIENT(ROW()-ROW($A$20),'Feuille1-Catégories'!$B$6/Z$6),Z$5),0),IF(MOD($A476-1-Z$10,'Feuille1-Catégories'!$F$5+1)=0,Z$3,""))),"")</f>
        <v/>
      </c>
    </row>
    <row r="477" spans="1:26" ht="17" x14ac:dyDescent="0.2">
      <c r="A477" s="21" t="str">
        <f>IF('Feuille2-Prix de vente'!A477&lt;&gt;"",'Feuille2-Prix de vente'!A477,"")</f>
        <v/>
      </c>
      <c r="B477" s="33" t="str">
        <f>IF('Feuille2-Prix de vente'!B477&lt;&gt;"",'Feuille2-Prix de vente'!B477,"")</f>
        <v/>
      </c>
      <c r="C477" s="10" t="str">
        <f>IF('Feuille2-Prix de vente'!C477&lt;&gt;"",'Feuille2-Prix de vente'!C477,"")</f>
        <v/>
      </c>
      <c r="D477" s="10" t="str">
        <f t="shared" si="7"/>
        <v/>
      </c>
      <c r="E477" s="10" t="str">
        <f>IF('Feuille2-Prix de vente'!E477&lt;&gt;"",'Feuille2-Prix de vente'!E477,"")</f>
        <v/>
      </c>
      <c r="F477" s="29" t="str">
        <f ca="1">IF(AND($A477&lt;&gt;"",F$9&lt;&gt;""),IF(HLOOKUP(F$9,'Feuille1-Catégories'!$C$1:$G$2,2,FALSE)="OUI",F$3,IF(HLOOKUP(F$9,'Feuille1-Catégories'!$C$1:$G$3,3,FALSE)="OUI",OFFSET(F$3,MOD(QUOTIENT(ROW()-ROW($A$20),'Feuille1-Catégories'!$B$6/F$6),F$5),0),IF(MOD($A477-1-F$10,'Feuille1-Catégories'!$F$5+1)=0,F$3,""))),"")</f>
        <v/>
      </c>
      <c r="G477" s="29" t="str">
        <f ca="1">IF(AND($A477&lt;&gt;"",G$9&lt;&gt;""),IF(HLOOKUP(G$9,'Feuille1-Catégories'!$C$1:$G$2,2,FALSE)="OUI",G$3,IF(HLOOKUP(G$9,'Feuille1-Catégories'!$C$1:$G$3,3,FALSE)="OUI",OFFSET(G$3,MOD(QUOTIENT(ROW()-ROW($A$20),'Feuille1-Catégories'!$B$6/G$6),G$5),0),IF(MOD($A477-1-G$10,'Feuille1-Catégories'!$F$5+1)=0,G$3,""))),"")</f>
        <v/>
      </c>
      <c r="H477" s="29" t="str">
        <f ca="1">IF(AND($A477&lt;&gt;"",H$9&lt;&gt;""),IF(HLOOKUP(H$9,'Feuille1-Catégories'!$C$1:$G$2,2,FALSE)="OUI",H$3,IF(HLOOKUP(H$9,'Feuille1-Catégories'!$C$1:$G$3,3,FALSE)="OUI",OFFSET(H$3,MOD(QUOTIENT(ROW()-ROW($A$20),'Feuille1-Catégories'!$B$6/H$6),H$5),0),IF(MOD($A477-1-H$10,'Feuille1-Catégories'!$F$5+1)=0,H$3,""))),"")</f>
        <v/>
      </c>
      <c r="I477" s="29" t="str">
        <f ca="1">IF(AND($A477&lt;&gt;"",I$9&lt;&gt;""),IF(HLOOKUP(I$9,'Feuille1-Catégories'!$C$1:$G$2,2,FALSE)="OUI",I$3,IF(HLOOKUP(I$9,'Feuille1-Catégories'!$C$1:$G$3,3,FALSE)="OUI",OFFSET(I$3,MOD(QUOTIENT(ROW()-ROW($A$20),'Feuille1-Catégories'!$B$6/I$6),I$5),0),IF(MOD($A477-1-I$10,'Feuille1-Catégories'!$F$5+1)=0,I$3,""))),"")</f>
        <v/>
      </c>
      <c r="J477" s="29" t="str">
        <f ca="1">IF(AND($A477&lt;&gt;"",J$9&lt;&gt;""),IF(HLOOKUP(J$9,'Feuille1-Catégories'!$C$1:$G$2,2,FALSE)="OUI",J$3,IF(HLOOKUP(J$9,'Feuille1-Catégories'!$C$1:$G$3,3,FALSE)="OUI",OFFSET(J$3,MOD(QUOTIENT(ROW()-ROW($A$20),'Feuille1-Catégories'!$B$6/J$6),J$5),0),IF(MOD($A477-1-J$10,'Feuille1-Catégories'!$F$5+1)=0,J$3,""))),"")</f>
        <v/>
      </c>
      <c r="K477" s="29" t="str">
        <f ca="1">IF(AND($A477&lt;&gt;"",K$9&lt;&gt;""),IF(HLOOKUP(K$9,'Feuille1-Catégories'!$C$1:$G$2,2,FALSE)="OUI",K$3,IF(HLOOKUP(K$9,'Feuille1-Catégories'!$C$1:$G$3,3,FALSE)="OUI",OFFSET(K$3,MOD(QUOTIENT(ROW()-ROW($A$20),'Feuille1-Catégories'!$B$6/K$6),K$5),0),IF(MOD($A477-1-K$10,'Feuille1-Catégories'!$F$5+1)=0,K$3,""))),"")</f>
        <v/>
      </c>
      <c r="L477" s="29" t="str">
        <f ca="1">IF(AND($A477&lt;&gt;"",L$9&lt;&gt;""),IF(HLOOKUP(L$9,'Feuille1-Catégories'!$C$1:$G$2,2,FALSE)="OUI",L$3,IF(HLOOKUP(L$9,'Feuille1-Catégories'!$C$1:$G$3,3,FALSE)="OUI",OFFSET(L$3,MOD(QUOTIENT(ROW()-ROW($A$20),'Feuille1-Catégories'!$B$6/L$6),L$5),0),IF(MOD($A477-1-L$10,'Feuille1-Catégories'!$F$5+1)=0,L$3,""))),"")</f>
        <v/>
      </c>
      <c r="M477" s="29" t="str">
        <f ca="1">IF(AND($A477&lt;&gt;"",M$9&lt;&gt;""),IF(HLOOKUP(M$9,'Feuille1-Catégories'!$C$1:$G$2,2,FALSE)="OUI",M$3,IF(HLOOKUP(M$9,'Feuille1-Catégories'!$C$1:$G$3,3,FALSE)="OUI",OFFSET(M$3,MOD(QUOTIENT(ROW()-ROW($A$20),'Feuille1-Catégories'!$B$6/M$6),M$5),0),IF(MOD($A477-1-M$10,'Feuille1-Catégories'!$F$5+1)=0,M$3,""))),"")</f>
        <v/>
      </c>
      <c r="N477" s="29" t="str">
        <f ca="1">IF(AND($A477&lt;&gt;"",N$9&lt;&gt;""),IF(HLOOKUP(N$9,'Feuille1-Catégories'!$C$1:$G$2,2,FALSE)="OUI",N$3,IF(HLOOKUP(N$9,'Feuille1-Catégories'!$C$1:$G$3,3,FALSE)="OUI",OFFSET(N$3,MOD(QUOTIENT(ROW()-ROW($A$20),'Feuille1-Catégories'!$B$6/N$6),N$5),0),IF(MOD($A477-1-N$10,'Feuille1-Catégories'!$F$5+1)=0,N$3,""))),"")</f>
        <v/>
      </c>
      <c r="O477" s="29" t="str">
        <f ca="1">IF(AND($A477&lt;&gt;"",O$9&lt;&gt;""),IF(HLOOKUP(O$9,'Feuille1-Catégories'!$C$1:$G$2,2,FALSE)="OUI",O$3,IF(HLOOKUP(O$9,'Feuille1-Catégories'!$C$1:$G$3,3,FALSE)="OUI",OFFSET(O$3,MOD(QUOTIENT(ROW()-ROW($A$20),'Feuille1-Catégories'!$B$6/O$6),O$5),0),IF(MOD($A477-1-O$10,'Feuille1-Catégories'!$F$5+1)=0,O$3,""))),"")</f>
        <v/>
      </c>
      <c r="P477" s="29" t="str">
        <f ca="1">IF(AND($A477&lt;&gt;"",P$9&lt;&gt;""),IF(HLOOKUP(P$9,'Feuille1-Catégories'!$C$1:$G$2,2,FALSE)="OUI",P$3,IF(HLOOKUP(P$9,'Feuille1-Catégories'!$C$1:$G$3,3,FALSE)="OUI",OFFSET(P$3,MOD(QUOTIENT(ROW()-ROW($A$20),'Feuille1-Catégories'!$B$6/P$6),P$5),0),IF(MOD($A477-1-P$10,'Feuille1-Catégories'!$F$5+1)=0,P$3,""))),"")</f>
        <v/>
      </c>
      <c r="Q477" s="29" t="str">
        <f ca="1">IF(AND($A477&lt;&gt;"",Q$9&lt;&gt;""),IF(HLOOKUP(Q$9,'Feuille1-Catégories'!$C$1:$G$2,2,FALSE)="OUI",Q$3,IF(HLOOKUP(Q$9,'Feuille1-Catégories'!$C$1:$G$3,3,FALSE)="OUI",OFFSET(Q$3,MOD(QUOTIENT(ROW()-ROW($A$20),'Feuille1-Catégories'!$B$6/Q$6),Q$5),0),IF(MOD($A477-1-Q$10,'Feuille1-Catégories'!$F$5+1)=0,Q$3,""))),"")</f>
        <v/>
      </c>
      <c r="R477" s="29" t="str">
        <f ca="1">IF(AND($A477&lt;&gt;"",R$9&lt;&gt;""),IF(HLOOKUP(R$9,'Feuille1-Catégories'!$C$1:$G$2,2,FALSE)="OUI",R$3,IF(HLOOKUP(R$9,'Feuille1-Catégories'!$C$1:$G$3,3,FALSE)="OUI",OFFSET(R$3,MOD(QUOTIENT(ROW()-ROW($A$20),'Feuille1-Catégories'!$B$6/R$6),R$5),0),IF(MOD($A477-1-R$10,'Feuille1-Catégories'!$F$5+1)=0,R$3,""))),"")</f>
        <v/>
      </c>
      <c r="S477" s="29" t="str">
        <f ca="1">IF(AND($A477&lt;&gt;"",S$9&lt;&gt;""),IF(HLOOKUP(S$9,'Feuille1-Catégories'!$C$1:$G$2,2,FALSE)="OUI",S$3,IF(HLOOKUP(S$9,'Feuille1-Catégories'!$C$1:$G$3,3,FALSE)="OUI",OFFSET(S$3,MOD(QUOTIENT(ROW()-ROW($A$20),'Feuille1-Catégories'!$B$6/S$6),S$5),0),IF(MOD($A477-1-S$10,'Feuille1-Catégories'!$F$5+1)=0,S$3,""))),"")</f>
        <v/>
      </c>
      <c r="T477" s="29" t="str">
        <f ca="1">IF(AND($A477&lt;&gt;"",T$9&lt;&gt;""),IF(HLOOKUP(T$9,'Feuille1-Catégories'!$C$1:$G$2,2,FALSE)="OUI",T$3,IF(HLOOKUP(T$9,'Feuille1-Catégories'!$C$1:$G$3,3,FALSE)="OUI",OFFSET(T$3,MOD(QUOTIENT(ROW()-ROW($A$20),'Feuille1-Catégories'!$B$6/T$6),T$5),0),IF(MOD($A477-1-T$10,'Feuille1-Catégories'!$F$5+1)=0,T$3,""))),"")</f>
        <v/>
      </c>
      <c r="U477" s="29" t="str">
        <f ca="1">IF(AND($A477&lt;&gt;"",U$9&lt;&gt;""),IF(HLOOKUP(U$9,'Feuille1-Catégories'!$C$1:$G$2,2,FALSE)="OUI",U$3,IF(HLOOKUP(U$9,'Feuille1-Catégories'!$C$1:$G$3,3,FALSE)="OUI",OFFSET(U$3,MOD(QUOTIENT(ROW()-ROW($A$20),'Feuille1-Catégories'!$B$6/U$6),U$5),0),IF(MOD($A477-1-U$10,'Feuille1-Catégories'!$F$5+1)=0,U$3,""))),"")</f>
        <v/>
      </c>
      <c r="V477" s="29" t="str">
        <f ca="1">IF(AND($A477&lt;&gt;"",V$9&lt;&gt;""),IF(HLOOKUP(V$9,'Feuille1-Catégories'!$C$1:$G$2,2,FALSE)="OUI",V$3,IF(HLOOKUP(V$9,'Feuille1-Catégories'!$C$1:$G$3,3,FALSE)="OUI",OFFSET(V$3,MOD(QUOTIENT(ROW()-ROW($A$20),'Feuille1-Catégories'!$B$6/V$6),V$5),0),IF(MOD($A477-1-V$10,'Feuille1-Catégories'!$F$5+1)=0,V$3,""))),"")</f>
        <v/>
      </c>
      <c r="W477" s="29" t="str">
        <f ca="1">IF(AND($A477&lt;&gt;"",W$9&lt;&gt;""),IF(HLOOKUP(W$9,'Feuille1-Catégories'!$C$1:$G$2,2,FALSE)="OUI",W$3,IF(HLOOKUP(W$9,'Feuille1-Catégories'!$C$1:$G$3,3,FALSE)="OUI",OFFSET(W$3,MOD(QUOTIENT(ROW()-ROW($A$20),'Feuille1-Catégories'!$B$6/W$6),W$5),0),IF(MOD($A477-1-W$10,'Feuille1-Catégories'!$F$5+1)=0,W$3,""))),"")</f>
        <v/>
      </c>
      <c r="X477" s="29" t="str">
        <f ca="1">IF(AND($A477&lt;&gt;"",X$9&lt;&gt;""),IF(HLOOKUP(X$9,'Feuille1-Catégories'!$C$1:$G$2,2,FALSE)="OUI",X$3,IF(HLOOKUP(X$9,'Feuille1-Catégories'!$C$1:$G$3,3,FALSE)="OUI",OFFSET(X$3,MOD(QUOTIENT(ROW()-ROW($A$20),'Feuille1-Catégories'!$B$6/X$6),X$5),0),IF(MOD($A477-1-X$10,'Feuille1-Catégories'!$F$5+1)=0,X$3,""))),"")</f>
        <v/>
      </c>
      <c r="Y477" s="29" t="str">
        <f ca="1">IF(AND($A477&lt;&gt;"",Y$9&lt;&gt;""),IF(HLOOKUP(Y$9,'Feuille1-Catégories'!$C$1:$G$2,2,FALSE)="OUI",Y$3,IF(HLOOKUP(Y$9,'Feuille1-Catégories'!$C$1:$G$3,3,FALSE)="OUI",OFFSET(Y$3,MOD(QUOTIENT(ROW()-ROW($A$20),'Feuille1-Catégories'!$B$6/Y$6),Y$5),0),IF(MOD($A477-1-Y$10,'Feuille1-Catégories'!$F$5+1)=0,Y$3,""))),"")</f>
        <v/>
      </c>
      <c r="Z477" s="29" t="str">
        <f ca="1">IF(AND($A477&lt;&gt;"",Z$9&lt;&gt;""),IF(HLOOKUP(Z$9,'Feuille1-Catégories'!$C$1:$G$2,2,FALSE)="OUI",Z$3,IF(HLOOKUP(Z$9,'Feuille1-Catégories'!$C$1:$G$3,3,FALSE)="OUI",OFFSET(Z$3,MOD(QUOTIENT(ROW()-ROW($A$20),'Feuille1-Catégories'!$B$6/Z$6),Z$5),0),IF(MOD($A477-1-Z$10,'Feuille1-Catégories'!$F$5+1)=0,Z$3,""))),"")</f>
        <v/>
      </c>
    </row>
    <row r="478" spans="1:26" ht="17" x14ac:dyDescent="0.2">
      <c r="A478" s="21" t="str">
        <f>IF('Feuille2-Prix de vente'!A478&lt;&gt;"",'Feuille2-Prix de vente'!A478,"")</f>
        <v/>
      </c>
      <c r="B478" s="33" t="str">
        <f>IF('Feuille2-Prix de vente'!B478&lt;&gt;"",'Feuille2-Prix de vente'!B478,"")</f>
        <v/>
      </c>
      <c r="C478" s="10" t="str">
        <f>IF('Feuille2-Prix de vente'!C478&lt;&gt;"",'Feuille2-Prix de vente'!C478,"")</f>
        <v/>
      </c>
      <c r="D478" s="10" t="str">
        <f t="shared" si="7"/>
        <v/>
      </c>
      <c r="E478" s="10" t="str">
        <f>IF('Feuille2-Prix de vente'!E478&lt;&gt;"",'Feuille2-Prix de vente'!E478,"")</f>
        <v/>
      </c>
      <c r="F478" s="29" t="str">
        <f ca="1">IF(AND($A478&lt;&gt;"",F$9&lt;&gt;""),IF(HLOOKUP(F$9,'Feuille1-Catégories'!$C$1:$G$2,2,FALSE)="OUI",F$3,IF(HLOOKUP(F$9,'Feuille1-Catégories'!$C$1:$G$3,3,FALSE)="OUI",OFFSET(F$3,MOD(QUOTIENT(ROW()-ROW($A$20),'Feuille1-Catégories'!$B$6/F$6),F$5),0),IF(MOD($A478-1-F$10,'Feuille1-Catégories'!$F$5+1)=0,F$3,""))),"")</f>
        <v/>
      </c>
      <c r="G478" s="29" t="str">
        <f ca="1">IF(AND($A478&lt;&gt;"",G$9&lt;&gt;""),IF(HLOOKUP(G$9,'Feuille1-Catégories'!$C$1:$G$2,2,FALSE)="OUI",G$3,IF(HLOOKUP(G$9,'Feuille1-Catégories'!$C$1:$G$3,3,FALSE)="OUI",OFFSET(G$3,MOD(QUOTIENT(ROW()-ROW($A$20),'Feuille1-Catégories'!$B$6/G$6),G$5),0),IF(MOD($A478-1-G$10,'Feuille1-Catégories'!$F$5+1)=0,G$3,""))),"")</f>
        <v/>
      </c>
      <c r="H478" s="29" t="str">
        <f ca="1">IF(AND($A478&lt;&gt;"",H$9&lt;&gt;""),IF(HLOOKUP(H$9,'Feuille1-Catégories'!$C$1:$G$2,2,FALSE)="OUI",H$3,IF(HLOOKUP(H$9,'Feuille1-Catégories'!$C$1:$G$3,3,FALSE)="OUI",OFFSET(H$3,MOD(QUOTIENT(ROW()-ROW($A$20),'Feuille1-Catégories'!$B$6/H$6),H$5),0),IF(MOD($A478-1-H$10,'Feuille1-Catégories'!$F$5+1)=0,H$3,""))),"")</f>
        <v/>
      </c>
      <c r="I478" s="29" t="str">
        <f ca="1">IF(AND($A478&lt;&gt;"",I$9&lt;&gt;""),IF(HLOOKUP(I$9,'Feuille1-Catégories'!$C$1:$G$2,2,FALSE)="OUI",I$3,IF(HLOOKUP(I$9,'Feuille1-Catégories'!$C$1:$G$3,3,FALSE)="OUI",OFFSET(I$3,MOD(QUOTIENT(ROW()-ROW($A$20),'Feuille1-Catégories'!$B$6/I$6),I$5),0),IF(MOD($A478-1-I$10,'Feuille1-Catégories'!$F$5+1)=0,I$3,""))),"")</f>
        <v/>
      </c>
      <c r="J478" s="29" t="str">
        <f ca="1">IF(AND($A478&lt;&gt;"",J$9&lt;&gt;""),IF(HLOOKUP(J$9,'Feuille1-Catégories'!$C$1:$G$2,2,FALSE)="OUI",J$3,IF(HLOOKUP(J$9,'Feuille1-Catégories'!$C$1:$G$3,3,FALSE)="OUI",OFFSET(J$3,MOD(QUOTIENT(ROW()-ROW($A$20),'Feuille1-Catégories'!$B$6/J$6),J$5),0),IF(MOD($A478-1-J$10,'Feuille1-Catégories'!$F$5+1)=0,J$3,""))),"")</f>
        <v/>
      </c>
      <c r="K478" s="29" t="str">
        <f ca="1">IF(AND($A478&lt;&gt;"",K$9&lt;&gt;""),IF(HLOOKUP(K$9,'Feuille1-Catégories'!$C$1:$G$2,2,FALSE)="OUI",K$3,IF(HLOOKUP(K$9,'Feuille1-Catégories'!$C$1:$G$3,3,FALSE)="OUI",OFFSET(K$3,MOD(QUOTIENT(ROW()-ROW($A$20),'Feuille1-Catégories'!$B$6/K$6),K$5),0),IF(MOD($A478-1-K$10,'Feuille1-Catégories'!$F$5+1)=0,K$3,""))),"")</f>
        <v/>
      </c>
      <c r="L478" s="29" t="str">
        <f ca="1">IF(AND($A478&lt;&gt;"",L$9&lt;&gt;""),IF(HLOOKUP(L$9,'Feuille1-Catégories'!$C$1:$G$2,2,FALSE)="OUI",L$3,IF(HLOOKUP(L$9,'Feuille1-Catégories'!$C$1:$G$3,3,FALSE)="OUI",OFFSET(L$3,MOD(QUOTIENT(ROW()-ROW($A$20),'Feuille1-Catégories'!$B$6/L$6),L$5),0),IF(MOD($A478-1-L$10,'Feuille1-Catégories'!$F$5+1)=0,L$3,""))),"")</f>
        <v/>
      </c>
      <c r="M478" s="29" t="str">
        <f ca="1">IF(AND($A478&lt;&gt;"",M$9&lt;&gt;""),IF(HLOOKUP(M$9,'Feuille1-Catégories'!$C$1:$G$2,2,FALSE)="OUI",M$3,IF(HLOOKUP(M$9,'Feuille1-Catégories'!$C$1:$G$3,3,FALSE)="OUI",OFFSET(M$3,MOD(QUOTIENT(ROW()-ROW($A$20),'Feuille1-Catégories'!$B$6/M$6),M$5),0),IF(MOD($A478-1-M$10,'Feuille1-Catégories'!$F$5+1)=0,M$3,""))),"")</f>
        <v/>
      </c>
      <c r="N478" s="29" t="str">
        <f ca="1">IF(AND($A478&lt;&gt;"",N$9&lt;&gt;""),IF(HLOOKUP(N$9,'Feuille1-Catégories'!$C$1:$G$2,2,FALSE)="OUI",N$3,IF(HLOOKUP(N$9,'Feuille1-Catégories'!$C$1:$G$3,3,FALSE)="OUI",OFFSET(N$3,MOD(QUOTIENT(ROW()-ROW($A$20),'Feuille1-Catégories'!$B$6/N$6),N$5),0),IF(MOD($A478-1-N$10,'Feuille1-Catégories'!$F$5+1)=0,N$3,""))),"")</f>
        <v/>
      </c>
      <c r="O478" s="29" t="str">
        <f ca="1">IF(AND($A478&lt;&gt;"",O$9&lt;&gt;""),IF(HLOOKUP(O$9,'Feuille1-Catégories'!$C$1:$G$2,2,FALSE)="OUI",O$3,IF(HLOOKUP(O$9,'Feuille1-Catégories'!$C$1:$G$3,3,FALSE)="OUI",OFFSET(O$3,MOD(QUOTIENT(ROW()-ROW($A$20),'Feuille1-Catégories'!$B$6/O$6),O$5),0),IF(MOD($A478-1-O$10,'Feuille1-Catégories'!$F$5+1)=0,O$3,""))),"")</f>
        <v/>
      </c>
      <c r="P478" s="29" t="str">
        <f ca="1">IF(AND($A478&lt;&gt;"",P$9&lt;&gt;""),IF(HLOOKUP(P$9,'Feuille1-Catégories'!$C$1:$G$2,2,FALSE)="OUI",P$3,IF(HLOOKUP(P$9,'Feuille1-Catégories'!$C$1:$G$3,3,FALSE)="OUI",OFFSET(P$3,MOD(QUOTIENT(ROW()-ROW($A$20),'Feuille1-Catégories'!$B$6/P$6),P$5),0),IF(MOD($A478-1-P$10,'Feuille1-Catégories'!$F$5+1)=0,P$3,""))),"")</f>
        <v/>
      </c>
      <c r="Q478" s="29" t="str">
        <f ca="1">IF(AND($A478&lt;&gt;"",Q$9&lt;&gt;""),IF(HLOOKUP(Q$9,'Feuille1-Catégories'!$C$1:$G$2,2,FALSE)="OUI",Q$3,IF(HLOOKUP(Q$9,'Feuille1-Catégories'!$C$1:$G$3,3,FALSE)="OUI",OFFSET(Q$3,MOD(QUOTIENT(ROW()-ROW($A$20),'Feuille1-Catégories'!$B$6/Q$6),Q$5),0),IF(MOD($A478-1-Q$10,'Feuille1-Catégories'!$F$5+1)=0,Q$3,""))),"")</f>
        <v/>
      </c>
      <c r="R478" s="29" t="str">
        <f ca="1">IF(AND($A478&lt;&gt;"",R$9&lt;&gt;""),IF(HLOOKUP(R$9,'Feuille1-Catégories'!$C$1:$G$2,2,FALSE)="OUI",R$3,IF(HLOOKUP(R$9,'Feuille1-Catégories'!$C$1:$G$3,3,FALSE)="OUI",OFFSET(R$3,MOD(QUOTIENT(ROW()-ROW($A$20),'Feuille1-Catégories'!$B$6/R$6),R$5),0),IF(MOD($A478-1-R$10,'Feuille1-Catégories'!$F$5+1)=0,R$3,""))),"")</f>
        <v/>
      </c>
      <c r="S478" s="29" t="str">
        <f ca="1">IF(AND($A478&lt;&gt;"",S$9&lt;&gt;""),IF(HLOOKUP(S$9,'Feuille1-Catégories'!$C$1:$G$2,2,FALSE)="OUI",S$3,IF(HLOOKUP(S$9,'Feuille1-Catégories'!$C$1:$G$3,3,FALSE)="OUI",OFFSET(S$3,MOD(QUOTIENT(ROW()-ROW($A$20),'Feuille1-Catégories'!$B$6/S$6),S$5),0),IF(MOD($A478-1-S$10,'Feuille1-Catégories'!$F$5+1)=0,S$3,""))),"")</f>
        <v/>
      </c>
      <c r="T478" s="29" t="str">
        <f ca="1">IF(AND($A478&lt;&gt;"",T$9&lt;&gt;""),IF(HLOOKUP(T$9,'Feuille1-Catégories'!$C$1:$G$2,2,FALSE)="OUI",T$3,IF(HLOOKUP(T$9,'Feuille1-Catégories'!$C$1:$G$3,3,FALSE)="OUI",OFFSET(T$3,MOD(QUOTIENT(ROW()-ROW($A$20),'Feuille1-Catégories'!$B$6/T$6),T$5),0),IF(MOD($A478-1-T$10,'Feuille1-Catégories'!$F$5+1)=0,T$3,""))),"")</f>
        <v/>
      </c>
      <c r="U478" s="29" t="str">
        <f ca="1">IF(AND($A478&lt;&gt;"",U$9&lt;&gt;""),IF(HLOOKUP(U$9,'Feuille1-Catégories'!$C$1:$G$2,2,FALSE)="OUI",U$3,IF(HLOOKUP(U$9,'Feuille1-Catégories'!$C$1:$G$3,3,FALSE)="OUI",OFFSET(U$3,MOD(QUOTIENT(ROW()-ROW($A$20),'Feuille1-Catégories'!$B$6/U$6),U$5),0),IF(MOD($A478-1-U$10,'Feuille1-Catégories'!$F$5+1)=0,U$3,""))),"")</f>
        <v/>
      </c>
      <c r="V478" s="29" t="str">
        <f ca="1">IF(AND($A478&lt;&gt;"",V$9&lt;&gt;""),IF(HLOOKUP(V$9,'Feuille1-Catégories'!$C$1:$G$2,2,FALSE)="OUI",V$3,IF(HLOOKUP(V$9,'Feuille1-Catégories'!$C$1:$G$3,3,FALSE)="OUI",OFFSET(V$3,MOD(QUOTIENT(ROW()-ROW($A$20),'Feuille1-Catégories'!$B$6/V$6),V$5),0),IF(MOD($A478-1-V$10,'Feuille1-Catégories'!$F$5+1)=0,V$3,""))),"")</f>
        <v/>
      </c>
      <c r="W478" s="29" t="str">
        <f ca="1">IF(AND($A478&lt;&gt;"",W$9&lt;&gt;""),IF(HLOOKUP(W$9,'Feuille1-Catégories'!$C$1:$G$2,2,FALSE)="OUI",W$3,IF(HLOOKUP(W$9,'Feuille1-Catégories'!$C$1:$G$3,3,FALSE)="OUI",OFFSET(W$3,MOD(QUOTIENT(ROW()-ROW($A$20),'Feuille1-Catégories'!$B$6/W$6),W$5),0),IF(MOD($A478-1-W$10,'Feuille1-Catégories'!$F$5+1)=0,W$3,""))),"")</f>
        <v/>
      </c>
      <c r="X478" s="29" t="str">
        <f ca="1">IF(AND($A478&lt;&gt;"",X$9&lt;&gt;""),IF(HLOOKUP(X$9,'Feuille1-Catégories'!$C$1:$G$2,2,FALSE)="OUI",X$3,IF(HLOOKUP(X$9,'Feuille1-Catégories'!$C$1:$G$3,3,FALSE)="OUI",OFFSET(X$3,MOD(QUOTIENT(ROW()-ROW($A$20),'Feuille1-Catégories'!$B$6/X$6),X$5),0),IF(MOD($A478-1-X$10,'Feuille1-Catégories'!$F$5+1)=0,X$3,""))),"")</f>
        <v/>
      </c>
      <c r="Y478" s="29" t="str">
        <f ca="1">IF(AND($A478&lt;&gt;"",Y$9&lt;&gt;""),IF(HLOOKUP(Y$9,'Feuille1-Catégories'!$C$1:$G$2,2,FALSE)="OUI",Y$3,IF(HLOOKUP(Y$9,'Feuille1-Catégories'!$C$1:$G$3,3,FALSE)="OUI",OFFSET(Y$3,MOD(QUOTIENT(ROW()-ROW($A$20),'Feuille1-Catégories'!$B$6/Y$6),Y$5),0),IF(MOD($A478-1-Y$10,'Feuille1-Catégories'!$F$5+1)=0,Y$3,""))),"")</f>
        <v/>
      </c>
      <c r="Z478" s="29" t="str">
        <f ca="1">IF(AND($A478&lt;&gt;"",Z$9&lt;&gt;""),IF(HLOOKUP(Z$9,'Feuille1-Catégories'!$C$1:$G$2,2,FALSE)="OUI",Z$3,IF(HLOOKUP(Z$9,'Feuille1-Catégories'!$C$1:$G$3,3,FALSE)="OUI",OFFSET(Z$3,MOD(QUOTIENT(ROW()-ROW($A$20),'Feuille1-Catégories'!$B$6/Z$6),Z$5),0),IF(MOD($A478-1-Z$10,'Feuille1-Catégories'!$F$5+1)=0,Z$3,""))),"")</f>
        <v/>
      </c>
    </row>
    <row r="479" spans="1:26" ht="17" x14ac:dyDescent="0.2">
      <c r="A479" s="21" t="str">
        <f>IF('Feuille2-Prix de vente'!A479&lt;&gt;"",'Feuille2-Prix de vente'!A479,"")</f>
        <v/>
      </c>
      <c r="B479" s="33" t="str">
        <f>IF('Feuille2-Prix de vente'!B479&lt;&gt;"",'Feuille2-Prix de vente'!B479,"")</f>
        <v/>
      </c>
      <c r="C479" s="10" t="str">
        <f>IF('Feuille2-Prix de vente'!C479&lt;&gt;"",'Feuille2-Prix de vente'!C479,"")</f>
        <v/>
      </c>
      <c r="D479" s="10" t="str">
        <f t="shared" si="7"/>
        <v/>
      </c>
      <c r="E479" s="10" t="str">
        <f>IF('Feuille2-Prix de vente'!E479&lt;&gt;"",'Feuille2-Prix de vente'!E479,"")</f>
        <v/>
      </c>
      <c r="F479" s="29" t="str">
        <f ca="1">IF(AND($A479&lt;&gt;"",F$9&lt;&gt;""),IF(HLOOKUP(F$9,'Feuille1-Catégories'!$C$1:$G$2,2,FALSE)="OUI",F$3,IF(HLOOKUP(F$9,'Feuille1-Catégories'!$C$1:$G$3,3,FALSE)="OUI",OFFSET(F$3,MOD(QUOTIENT(ROW()-ROW($A$20),'Feuille1-Catégories'!$B$6/F$6),F$5),0),IF(MOD($A479-1-F$10,'Feuille1-Catégories'!$F$5+1)=0,F$3,""))),"")</f>
        <v/>
      </c>
      <c r="G479" s="29" t="str">
        <f ca="1">IF(AND($A479&lt;&gt;"",G$9&lt;&gt;""),IF(HLOOKUP(G$9,'Feuille1-Catégories'!$C$1:$G$2,2,FALSE)="OUI",G$3,IF(HLOOKUP(G$9,'Feuille1-Catégories'!$C$1:$G$3,3,FALSE)="OUI",OFFSET(G$3,MOD(QUOTIENT(ROW()-ROW($A$20),'Feuille1-Catégories'!$B$6/G$6),G$5),0),IF(MOD($A479-1-G$10,'Feuille1-Catégories'!$F$5+1)=0,G$3,""))),"")</f>
        <v/>
      </c>
      <c r="H479" s="29" t="str">
        <f ca="1">IF(AND($A479&lt;&gt;"",H$9&lt;&gt;""),IF(HLOOKUP(H$9,'Feuille1-Catégories'!$C$1:$G$2,2,FALSE)="OUI",H$3,IF(HLOOKUP(H$9,'Feuille1-Catégories'!$C$1:$G$3,3,FALSE)="OUI",OFFSET(H$3,MOD(QUOTIENT(ROW()-ROW($A$20),'Feuille1-Catégories'!$B$6/H$6),H$5),0),IF(MOD($A479-1-H$10,'Feuille1-Catégories'!$F$5+1)=0,H$3,""))),"")</f>
        <v/>
      </c>
      <c r="I479" s="29" t="str">
        <f ca="1">IF(AND($A479&lt;&gt;"",I$9&lt;&gt;""),IF(HLOOKUP(I$9,'Feuille1-Catégories'!$C$1:$G$2,2,FALSE)="OUI",I$3,IF(HLOOKUP(I$9,'Feuille1-Catégories'!$C$1:$G$3,3,FALSE)="OUI",OFFSET(I$3,MOD(QUOTIENT(ROW()-ROW($A$20),'Feuille1-Catégories'!$B$6/I$6),I$5),0),IF(MOD($A479-1-I$10,'Feuille1-Catégories'!$F$5+1)=0,I$3,""))),"")</f>
        <v/>
      </c>
      <c r="J479" s="29" t="str">
        <f ca="1">IF(AND($A479&lt;&gt;"",J$9&lt;&gt;""),IF(HLOOKUP(J$9,'Feuille1-Catégories'!$C$1:$G$2,2,FALSE)="OUI",J$3,IF(HLOOKUP(J$9,'Feuille1-Catégories'!$C$1:$G$3,3,FALSE)="OUI",OFFSET(J$3,MOD(QUOTIENT(ROW()-ROW($A$20),'Feuille1-Catégories'!$B$6/J$6),J$5),0),IF(MOD($A479-1-J$10,'Feuille1-Catégories'!$F$5+1)=0,J$3,""))),"")</f>
        <v/>
      </c>
      <c r="K479" s="29" t="str">
        <f ca="1">IF(AND($A479&lt;&gt;"",K$9&lt;&gt;""),IF(HLOOKUP(K$9,'Feuille1-Catégories'!$C$1:$G$2,2,FALSE)="OUI",K$3,IF(HLOOKUP(K$9,'Feuille1-Catégories'!$C$1:$G$3,3,FALSE)="OUI",OFFSET(K$3,MOD(QUOTIENT(ROW()-ROW($A$20),'Feuille1-Catégories'!$B$6/K$6),K$5),0),IF(MOD($A479-1-K$10,'Feuille1-Catégories'!$F$5+1)=0,K$3,""))),"")</f>
        <v/>
      </c>
      <c r="L479" s="29" t="str">
        <f ca="1">IF(AND($A479&lt;&gt;"",L$9&lt;&gt;""),IF(HLOOKUP(L$9,'Feuille1-Catégories'!$C$1:$G$2,2,FALSE)="OUI",L$3,IF(HLOOKUP(L$9,'Feuille1-Catégories'!$C$1:$G$3,3,FALSE)="OUI",OFFSET(L$3,MOD(QUOTIENT(ROW()-ROW($A$20),'Feuille1-Catégories'!$B$6/L$6),L$5),0),IF(MOD($A479-1-L$10,'Feuille1-Catégories'!$F$5+1)=0,L$3,""))),"")</f>
        <v/>
      </c>
      <c r="M479" s="29" t="str">
        <f ca="1">IF(AND($A479&lt;&gt;"",M$9&lt;&gt;""),IF(HLOOKUP(M$9,'Feuille1-Catégories'!$C$1:$G$2,2,FALSE)="OUI",M$3,IF(HLOOKUP(M$9,'Feuille1-Catégories'!$C$1:$G$3,3,FALSE)="OUI",OFFSET(M$3,MOD(QUOTIENT(ROW()-ROW($A$20),'Feuille1-Catégories'!$B$6/M$6),M$5),0),IF(MOD($A479-1-M$10,'Feuille1-Catégories'!$F$5+1)=0,M$3,""))),"")</f>
        <v/>
      </c>
      <c r="N479" s="29" t="str">
        <f ca="1">IF(AND($A479&lt;&gt;"",N$9&lt;&gt;""),IF(HLOOKUP(N$9,'Feuille1-Catégories'!$C$1:$G$2,2,FALSE)="OUI",N$3,IF(HLOOKUP(N$9,'Feuille1-Catégories'!$C$1:$G$3,3,FALSE)="OUI",OFFSET(N$3,MOD(QUOTIENT(ROW()-ROW($A$20),'Feuille1-Catégories'!$B$6/N$6),N$5),0),IF(MOD($A479-1-N$10,'Feuille1-Catégories'!$F$5+1)=0,N$3,""))),"")</f>
        <v/>
      </c>
      <c r="O479" s="29" t="str">
        <f ca="1">IF(AND($A479&lt;&gt;"",O$9&lt;&gt;""),IF(HLOOKUP(O$9,'Feuille1-Catégories'!$C$1:$G$2,2,FALSE)="OUI",O$3,IF(HLOOKUP(O$9,'Feuille1-Catégories'!$C$1:$G$3,3,FALSE)="OUI",OFFSET(O$3,MOD(QUOTIENT(ROW()-ROW($A$20),'Feuille1-Catégories'!$B$6/O$6),O$5),0),IF(MOD($A479-1-O$10,'Feuille1-Catégories'!$F$5+1)=0,O$3,""))),"")</f>
        <v/>
      </c>
      <c r="P479" s="29" t="str">
        <f ca="1">IF(AND($A479&lt;&gt;"",P$9&lt;&gt;""),IF(HLOOKUP(P$9,'Feuille1-Catégories'!$C$1:$G$2,2,FALSE)="OUI",P$3,IF(HLOOKUP(P$9,'Feuille1-Catégories'!$C$1:$G$3,3,FALSE)="OUI",OFFSET(P$3,MOD(QUOTIENT(ROW()-ROW($A$20),'Feuille1-Catégories'!$B$6/P$6),P$5),0),IF(MOD($A479-1-P$10,'Feuille1-Catégories'!$F$5+1)=0,P$3,""))),"")</f>
        <v/>
      </c>
      <c r="Q479" s="29" t="str">
        <f ca="1">IF(AND($A479&lt;&gt;"",Q$9&lt;&gt;""),IF(HLOOKUP(Q$9,'Feuille1-Catégories'!$C$1:$G$2,2,FALSE)="OUI",Q$3,IF(HLOOKUP(Q$9,'Feuille1-Catégories'!$C$1:$G$3,3,FALSE)="OUI",OFFSET(Q$3,MOD(QUOTIENT(ROW()-ROW($A$20),'Feuille1-Catégories'!$B$6/Q$6),Q$5),0),IF(MOD($A479-1-Q$10,'Feuille1-Catégories'!$F$5+1)=0,Q$3,""))),"")</f>
        <v/>
      </c>
      <c r="R479" s="29" t="str">
        <f ca="1">IF(AND($A479&lt;&gt;"",R$9&lt;&gt;""),IF(HLOOKUP(R$9,'Feuille1-Catégories'!$C$1:$G$2,2,FALSE)="OUI",R$3,IF(HLOOKUP(R$9,'Feuille1-Catégories'!$C$1:$G$3,3,FALSE)="OUI",OFFSET(R$3,MOD(QUOTIENT(ROW()-ROW($A$20),'Feuille1-Catégories'!$B$6/R$6),R$5),0),IF(MOD($A479-1-R$10,'Feuille1-Catégories'!$F$5+1)=0,R$3,""))),"")</f>
        <v/>
      </c>
      <c r="S479" s="29" t="str">
        <f ca="1">IF(AND($A479&lt;&gt;"",S$9&lt;&gt;""),IF(HLOOKUP(S$9,'Feuille1-Catégories'!$C$1:$G$2,2,FALSE)="OUI",S$3,IF(HLOOKUP(S$9,'Feuille1-Catégories'!$C$1:$G$3,3,FALSE)="OUI",OFFSET(S$3,MOD(QUOTIENT(ROW()-ROW($A$20),'Feuille1-Catégories'!$B$6/S$6),S$5),0),IF(MOD($A479-1-S$10,'Feuille1-Catégories'!$F$5+1)=0,S$3,""))),"")</f>
        <v/>
      </c>
      <c r="T479" s="29" t="str">
        <f ca="1">IF(AND($A479&lt;&gt;"",T$9&lt;&gt;""),IF(HLOOKUP(T$9,'Feuille1-Catégories'!$C$1:$G$2,2,FALSE)="OUI",T$3,IF(HLOOKUP(T$9,'Feuille1-Catégories'!$C$1:$G$3,3,FALSE)="OUI",OFFSET(T$3,MOD(QUOTIENT(ROW()-ROW($A$20),'Feuille1-Catégories'!$B$6/T$6),T$5),0),IF(MOD($A479-1-T$10,'Feuille1-Catégories'!$F$5+1)=0,T$3,""))),"")</f>
        <v/>
      </c>
      <c r="U479" s="29" t="str">
        <f ca="1">IF(AND($A479&lt;&gt;"",U$9&lt;&gt;""),IF(HLOOKUP(U$9,'Feuille1-Catégories'!$C$1:$G$2,2,FALSE)="OUI",U$3,IF(HLOOKUP(U$9,'Feuille1-Catégories'!$C$1:$G$3,3,FALSE)="OUI",OFFSET(U$3,MOD(QUOTIENT(ROW()-ROW($A$20),'Feuille1-Catégories'!$B$6/U$6),U$5),0),IF(MOD($A479-1-U$10,'Feuille1-Catégories'!$F$5+1)=0,U$3,""))),"")</f>
        <v/>
      </c>
      <c r="V479" s="29" t="str">
        <f ca="1">IF(AND($A479&lt;&gt;"",V$9&lt;&gt;""),IF(HLOOKUP(V$9,'Feuille1-Catégories'!$C$1:$G$2,2,FALSE)="OUI",V$3,IF(HLOOKUP(V$9,'Feuille1-Catégories'!$C$1:$G$3,3,FALSE)="OUI",OFFSET(V$3,MOD(QUOTIENT(ROW()-ROW($A$20),'Feuille1-Catégories'!$B$6/V$6),V$5),0),IF(MOD($A479-1-V$10,'Feuille1-Catégories'!$F$5+1)=0,V$3,""))),"")</f>
        <v/>
      </c>
      <c r="W479" s="29" t="str">
        <f ca="1">IF(AND($A479&lt;&gt;"",W$9&lt;&gt;""),IF(HLOOKUP(W$9,'Feuille1-Catégories'!$C$1:$G$2,2,FALSE)="OUI",W$3,IF(HLOOKUP(W$9,'Feuille1-Catégories'!$C$1:$G$3,3,FALSE)="OUI",OFFSET(W$3,MOD(QUOTIENT(ROW()-ROW($A$20),'Feuille1-Catégories'!$B$6/W$6),W$5),0),IF(MOD($A479-1-W$10,'Feuille1-Catégories'!$F$5+1)=0,W$3,""))),"")</f>
        <v/>
      </c>
      <c r="X479" s="29" t="str">
        <f ca="1">IF(AND($A479&lt;&gt;"",X$9&lt;&gt;""),IF(HLOOKUP(X$9,'Feuille1-Catégories'!$C$1:$G$2,2,FALSE)="OUI",X$3,IF(HLOOKUP(X$9,'Feuille1-Catégories'!$C$1:$G$3,3,FALSE)="OUI",OFFSET(X$3,MOD(QUOTIENT(ROW()-ROW($A$20),'Feuille1-Catégories'!$B$6/X$6),X$5),0),IF(MOD($A479-1-X$10,'Feuille1-Catégories'!$F$5+1)=0,X$3,""))),"")</f>
        <v/>
      </c>
      <c r="Y479" s="29" t="str">
        <f ca="1">IF(AND($A479&lt;&gt;"",Y$9&lt;&gt;""),IF(HLOOKUP(Y$9,'Feuille1-Catégories'!$C$1:$G$2,2,FALSE)="OUI",Y$3,IF(HLOOKUP(Y$9,'Feuille1-Catégories'!$C$1:$G$3,3,FALSE)="OUI",OFFSET(Y$3,MOD(QUOTIENT(ROW()-ROW($A$20),'Feuille1-Catégories'!$B$6/Y$6),Y$5),0),IF(MOD($A479-1-Y$10,'Feuille1-Catégories'!$F$5+1)=0,Y$3,""))),"")</f>
        <v/>
      </c>
      <c r="Z479" s="29" t="str">
        <f ca="1">IF(AND($A479&lt;&gt;"",Z$9&lt;&gt;""),IF(HLOOKUP(Z$9,'Feuille1-Catégories'!$C$1:$G$2,2,FALSE)="OUI",Z$3,IF(HLOOKUP(Z$9,'Feuille1-Catégories'!$C$1:$G$3,3,FALSE)="OUI",OFFSET(Z$3,MOD(QUOTIENT(ROW()-ROW($A$20),'Feuille1-Catégories'!$B$6/Z$6),Z$5),0),IF(MOD($A479-1-Z$10,'Feuille1-Catégories'!$F$5+1)=0,Z$3,""))),"")</f>
        <v/>
      </c>
    </row>
    <row r="480" spans="1:26" ht="17" x14ac:dyDescent="0.2">
      <c r="A480" s="21" t="str">
        <f>IF('Feuille2-Prix de vente'!A480&lt;&gt;"",'Feuille2-Prix de vente'!A480,"")</f>
        <v/>
      </c>
      <c r="B480" s="33" t="str">
        <f>IF('Feuille2-Prix de vente'!B480&lt;&gt;"",'Feuille2-Prix de vente'!B480,"")</f>
        <v/>
      </c>
      <c r="C480" s="10" t="str">
        <f>IF('Feuille2-Prix de vente'!C480&lt;&gt;"",'Feuille2-Prix de vente'!C480,"")</f>
        <v/>
      </c>
      <c r="D480" s="10" t="str">
        <f t="shared" si="7"/>
        <v/>
      </c>
      <c r="E480" s="10" t="str">
        <f>IF('Feuille2-Prix de vente'!E480&lt;&gt;"",'Feuille2-Prix de vente'!E480,"")</f>
        <v/>
      </c>
      <c r="F480" s="29" t="str">
        <f ca="1">IF(AND($A480&lt;&gt;"",F$9&lt;&gt;""),IF(HLOOKUP(F$9,'Feuille1-Catégories'!$C$1:$G$2,2,FALSE)="OUI",F$3,IF(HLOOKUP(F$9,'Feuille1-Catégories'!$C$1:$G$3,3,FALSE)="OUI",OFFSET(F$3,MOD(QUOTIENT(ROW()-ROW($A$20),'Feuille1-Catégories'!$B$6/F$6),F$5),0),IF(MOD($A480-1-F$10,'Feuille1-Catégories'!$F$5+1)=0,F$3,""))),"")</f>
        <v/>
      </c>
      <c r="G480" s="29" t="str">
        <f ca="1">IF(AND($A480&lt;&gt;"",G$9&lt;&gt;""),IF(HLOOKUP(G$9,'Feuille1-Catégories'!$C$1:$G$2,2,FALSE)="OUI",G$3,IF(HLOOKUP(G$9,'Feuille1-Catégories'!$C$1:$G$3,3,FALSE)="OUI",OFFSET(G$3,MOD(QUOTIENT(ROW()-ROW($A$20),'Feuille1-Catégories'!$B$6/G$6),G$5),0),IF(MOD($A480-1-G$10,'Feuille1-Catégories'!$F$5+1)=0,G$3,""))),"")</f>
        <v/>
      </c>
      <c r="H480" s="29" t="str">
        <f ca="1">IF(AND($A480&lt;&gt;"",H$9&lt;&gt;""),IF(HLOOKUP(H$9,'Feuille1-Catégories'!$C$1:$G$2,2,FALSE)="OUI",H$3,IF(HLOOKUP(H$9,'Feuille1-Catégories'!$C$1:$G$3,3,FALSE)="OUI",OFFSET(H$3,MOD(QUOTIENT(ROW()-ROW($A$20),'Feuille1-Catégories'!$B$6/H$6),H$5),0),IF(MOD($A480-1-H$10,'Feuille1-Catégories'!$F$5+1)=0,H$3,""))),"")</f>
        <v/>
      </c>
      <c r="I480" s="29" t="str">
        <f ca="1">IF(AND($A480&lt;&gt;"",I$9&lt;&gt;""),IF(HLOOKUP(I$9,'Feuille1-Catégories'!$C$1:$G$2,2,FALSE)="OUI",I$3,IF(HLOOKUP(I$9,'Feuille1-Catégories'!$C$1:$G$3,3,FALSE)="OUI",OFFSET(I$3,MOD(QUOTIENT(ROW()-ROW($A$20),'Feuille1-Catégories'!$B$6/I$6),I$5),0),IF(MOD($A480-1-I$10,'Feuille1-Catégories'!$F$5+1)=0,I$3,""))),"")</f>
        <v/>
      </c>
      <c r="J480" s="29" t="str">
        <f ca="1">IF(AND($A480&lt;&gt;"",J$9&lt;&gt;""),IF(HLOOKUP(J$9,'Feuille1-Catégories'!$C$1:$G$2,2,FALSE)="OUI",J$3,IF(HLOOKUP(J$9,'Feuille1-Catégories'!$C$1:$G$3,3,FALSE)="OUI",OFFSET(J$3,MOD(QUOTIENT(ROW()-ROW($A$20),'Feuille1-Catégories'!$B$6/J$6),J$5),0),IF(MOD($A480-1-J$10,'Feuille1-Catégories'!$F$5+1)=0,J$3,""))),"")</f>
        <v/>
      </c>
      <c r="K480" s="29" t="str">
        <f ca="1">IF(AND($A480&lt;&gt;"",K$9&lt;&gt;""),IF(HLOOKUP(K$9,'Feuille1-Catégories'!$C$1:$G$2,2,FALSE)="OUI",K$3,IF(HLOOKUP(K$9,'Feuille1-Catégories'!$C$1:$G$3,3,FALSE)="OUI",OFFSET(K$3,MOD(QUOTIENT(ROW()-ROW($A$20),'Feuille1-Catégories'!$B$6/K$6),K$5),0),IF(MOD($A480-1-K$10,'Feuille1-Catégories'!$F$5+1)=0,K$3,""))),"")</f>
        <v/>
      </c>
      <c r="L480" s="29" t="str">
        <f ca="1">IF(AND($A480&lt;&gt;"",L$9&lt;&gt;""),IF(HLOOKUP(L$9,'Feuille1-Catégories'!$C$1:$G$2,2,FALSE)="OUI",L$3,IF(HLOOKUP(L$9,'Feuille1-Catégories'!$C$1:$G$3,3,FALSE)="OUI",OFFSET(L$3,MOD(QUOTIENT(ROW()-ROW($A$20),'Feuille1-Catégories'!$B$6/L$6),L$5),0),IF(MOD($A480-1-L$10,'Feuille1-Catégories'!$F$5+1)=0,L$3,""))),"")</f>
        <v/>
      </c>
      <c r="M480" s="29" t="str">
        <f ca="1">IF(AND($A480&lt;&gt;"",M$9&lt;&gt;""),IF(HLOOKUP(M$9,'Feuille1-Catégories'!$C$1:$G$2,2,FALSE)="OUI",M$3,IF(HLOOKUP(M$9,'Feuille1-Catégories'!$C$1:$G$3,3,FALSE)="OUI",OFFSET(M$3,MOD(QUOTIENT(ROW()-ROW($A$20),'Feuille1-Catégories'!$B$6/M$6),M$5),0),IF(MOD($A480-1-M$10,'Feuille1-Catégories'!$F$5+1)=0,M$3,""))),"")</f>
        <v/>
      </c>
      <c r="N480" s="29" t="str">
        <f ca="1">IF(AND($A480&lt;&gt;"",N$9&lt;&gt;""),IF(HLOOKUP(N$9,'Feuille1-Catégories'!$C$1:$G$2,2,FALSE)="OUI",N$3,IF(HLOOKUP(N$9,'Feuille1-Catégories'!$C$1:$G$3,3,FALSE)="OUI",OFFSET(N$3,MOD(QUOTIENT(ROW()-ROW($A$20),'Feuille1-Catégories'!$B$6/N$6),N$5),0),IF(MOD($A480-1-N$10,'Feuille1-Catégories'!$F$5+1)=0,N$3,""))),"")</f>
        <v/>
      </c>
      <c r="O480" s="29" t="str">
        <f ca="1">IF(AND($A480&lt;&gt;"",O$9&lt;&gt;""),IF(HLOOKUP(O$9,'Feuille1-Catégories'!$C$1:$G$2,2,FALSE)="OUI",O$3,IF(HLOOKUP(O$9,'Feuille1-Catégories'!$C$1:$G$3,3,FALSE)="OUI",OFFSET(O$3,MOD(QUOTIENT(ROW()-ROW($A$20),'Feuille1-Catégories'!$B$6/O$6),O$5),0),IF(MOD($A480-1-O$10,'Feuille1-Catégories'!$F$5+1)=0,O$3,""))),"")</f>
        <v/>
      </c>
      <c r="P480" s="29" t="str">
        <f ca="1">IF(AND($A480&lt;&gt;"",P$9&lt;&gt;""),IF(HLOOKUP(P$9,'Feuille1-Catégories'!$C$1:$G$2,2,FALSE)="OUI",P$3,IF(HLOOKUP(P$9,'Feuille1-Catégories'!$C$1:$G$3,3,FALSE)="OUI",OFFSET(P$3,MOD(QUOTIENT(ROW()-ROW($A$20),'Feuille1-Catégories'!$B$6/P$6),P$5),0),IF(MOD($A480-1-P$10,'Feuille1-Catégories'!$F$5+1)=0,P$3,""))),"")</f>
        <v/>
      </c>
      <c r="Q480" s="29" t="str">
        <f ca="1">IF(AND($A480&lt;&gt;"",Q$9&lt;&gt;""),IF(HLOOKUP(Q$9,'Feuille1-Catégories'!$C$1:$G$2,2,FALSE)="OUI",Q$3,IF(HLOOKUP(Q$9,'Feuille1-Catégories'!$C$1:$G$3,3,FALSE)="OUI",OFFSET(Q$3,MOD(QUOTIENT(ROW()-ROW($A$20),'Feuille1-Catégories'!$B$6/Q$6),Q$5),0),IF(MOD($A480-1-Q$10,'Feuille1-Catégories'!$F$5+1)=0,Q$3,""))),"")</f>
        <v/>
      </c>
      <c r="R480" s="29" t="str">
        <f ca="1">IF(AND($A480&lt;&gt;"",R$9&lt;&gt;""),IF(HLOOKUP(R$9,'Feuille1-Catégories'!$C$1:$G$2,2,FALSE)="OUI",R$3,IF(HLOOKUP(R$9,'Feuille1-Catégories'!$C$1:$G$3,3,FALSE)="OUI",OFFSET(R$3,MOD(QUOTIENT(ROW()-ROW($A$20),'Feuille1-Catégories'!$B$6/R$6),R$5),0),IF(MOD($A480-1-R$10,'Feuille1-Catégories'!$F$5+1)=0,R$3,""))),"")</f>
        <v/>
      </c>
      <c r="S480" s="29" t="str">
        <f ca="1">IF(AND($A480&lt;&gt;"",S$9&lt;&gt;""),IF(HLOOKUP(S$9,'Feuille1-Catégories'!$C$1:$G$2,2,FALSE)="OUI",S$3,IF(HLOOKUP(S$9,'Feuille1-Catégories'!$C$1:$G$3,3,FALSE)="OUI",OFFSET(S$3,MOD(QUOTIENT(ROW()-ROW($A$20),'Feuille1-Catégories'!$B$6/S$6),S$5),0),IF(MOD($A480-1-S$10,'Feuille1-Catégories'!$F$5+1)=0,S$3,""))),"")</f>
        <v/>
      </c>
      <c r="T480" s="29" t="str">
        <f ca="1">IF(AND($A480&lt;&gt;"",T$9&lt;&gt;""),IF(HLOOKUP(T$9,'Feuille1-Catégories'!$C$1:$G$2,2,FALSE)="OUI",T$3,IF(HLOOKUP(T$9,'Feuille1-Catégories'!$C$1:$G$3,3,FALSE)="OUI",OFFSET(T$3,MOD(QUOTIENT(ROW()-ROW($A$20),'Feuille1-Catégories'!$B$6/T$6),T$5),0),IF(MOD($A480-1-T$10,'Feuille1-Catégories'!$F$5+1)=0,T$3,""))),"")</f>
        <v/>
      </c>
      <c r="U480" s="29" t="str">
        <f ca="1">IF(AND($A480&lt;&gt;"",U$9&lt;&gt;""),IF(HLOOKUP(U$9,'Feuille1-Catégories'!$C$1:$G$2,2,FALSE)="OUI",U$3,IF(HLOOKUP(U$9,'Feuille1-Catégories'!$C$1:$G$3,3,FALSE)="OUI",OFFSET(U$3,MOD(QUOTIENT(ROW()-ROW($A$20),'Feuille1-Catégories'!$B$6/U$6),U$5),0),IF(MOD($A480-1-U$10,'Feuille1-Catégories'!$F$5+1)=0,U$3,""))),"")</f>
        <v/>
      </c>
      <c r="V480" s="29" t="str">
        <f ca="1">IF(AND($A480&lt;&gt;"",V$9&lt;&gt;""),IF(HLOOKUP(V$9,'Feuille1-Catégories'!$C$1:$G$2,2,FALSE)="OUI",V$3,IF(HLOOKUP(V$9,'Feuille1-Catégories'!$C$1:$G$3,3,FALSE)="OUI",OFFSET(V$3,MOD(QUOTIENT(ROW()-ROW($A$20),'Feuille1-Catégories'!$B$6/V$6),V$5),0),IF(MOD($A480-1-V$10,'Feuille1-Catégories'!$F$5+1)=0,V$3,""))),"")</f>
        <v/>
      </c>
      <c r="W480" s="29" t="str">
        <f ca="1">IF(AND($A480&lt;&gt;"",W$9&lt;&gt;""),IF(HLOOKUP(W$9,'Feuille1-Catégories'!$C$1:$G$2,2,FALSE)="OUI",W$3,IF(HLOOKUP(W$9,'Feuille1-Catégories'!$C$1:$G$3,3,FALSE)="OUI",OFFSET(W$3,MOD(QUOTIENT(ROW()-ROW($A$20),'Feuille1-Catégories'!$B$6/W$6),W$5),0),IF(MOD($A480-1-W$10,'Feuille1-Catégories'!$F$5+1)=0,W$3,""))),"")</f>
        <v/>
      </c>
      <c r="X480" s="29" t="str">
        <f ca="1">IF(AND($A480&lt;&gt;"",X$9&lt;&gt;""),IF(HLOOKUP(X$9,'Feuille1-Catégories'!$C$1:$G$2,2,FALSE)="OUI",X$3,IF(HLOOKUP(X$9,'Feuille1-Catégories'!$C$1:$G$3,3,FALSE)="OUI",OFFSET(X$3,MOD(QUOTIENT(ROW()-ROW($A$20),'Feuille1-Catégories'!$B$6/X$6),X$5),0),IF(MOD($A480-1-X$10,'Feuille1-Catégories'!$F$5+1)=0,X$3,""))),"")</f>
        <v/>
      </c>
      <c r="Y480" s="29" t="str">
        <f ca="1">IF(AND($A480&lt;&gt;"",Y$9&lt;&gt;""),IF(HLOOKUP(Y$9,'Feuille1-Catégories'!$C$1:$G$2,2,FALSE)="OUI",Y$3,IF(HLOOKUP(Y$9,'Feuille1-Catégories'!$C$1:$G$3,3,FALSE)="OUI",OFFSET(Y$3,MOD(QUOTIENT(ROW()-ROW($A$20),'Feuille1-Catégories'!$B$6/Y$6),Y$5),0),IF(MOD($A480-1-Y$10,'Feuille1-Catégories'!$F$5+1)=0,Y$3,""))),"")</f>
        <v/>
      </c>
      <c r="Z480" s="29" t="str">
        <f ca="1">IF(AND($A480&lt;&gt;"",Z$9&lt;&gt;""),IF(HLOOKUP(Z$9,'Feuille1-Catégories'!$C$1:$G$2,2,FALSE)="OUI",Z$3,IF(HLOOKUP(Z$9,'Feuille1-Catégories'!$C$1:$G$3,3,FALSE)="OUI",OFFSET(Z$3,MOD(QUOTIENT(ROW()-ROW($A$20),'Feuille1-Catégories'!$B$6/Z$6),Z$5),0),IF(MOD($A480-1-Z$10,'Feuille1-Catégories'!$F$5+1)=0,Z$3,""))),"")</f>
        <v/>
      </c>
    </row>
    <row r="481" spans="1:26" ht="17" x14ac:dyDescent="0.2">
      <c r="A481" s="21" t="str">
        <f>IF('Feuille2-Prix de vente'!A481&lt;&gt;"",'Feuille2-Prix de vente'!A481,"")</f>
        <v/>
      </c>
      <c r="B481" s="33" t="str">
        <f>IF('Feuille2-Prix de vente'!B481&lt;&gt;"",'Feuille2-Prix de vente'!B481,"")</f>
        <v/>
      </c>
      <c r="C481" s="10" t="str">
        <f>IF('Feuille2-Prix de vente'!C481&lt;&gt;"",'Feuille2-Prix de vente'!C481,"")</f>
        <v/>
      </c>
      <c r="D481" s="10" t="str">
        <f t="shared" si="7"/>
        <v/>
      </c>
      <c r="E481" s="10" t="str">
        <f>IF('Feuille2-Prix de vente'!E481&lt;&gt;"",'Feuille2-Prix de vente'!E481,"")</f>
        <v/>
      </c>
      <c r="F481" s="29" t="str">
        <f ca="1">IF(AND($A481&lt;&gt;"",F$9&lt;&gt;""),IF(HLOOKUP(F$9,'Feuille1-Catégories'!$C$1:$G$2,2,FALSE)="OUI",F$3,IF(HLOOKUP(F$9,'Feuille1-Catégories'!$C$1:$G$3,3,FALSE)="OUI",OFFSET(F$3,MOD(QUOTIENT(ROW()-ROW($A$20),'Feuille1-Catégories'!$B$6/F$6),F$5),0),IF(MOD($A481-1-F$10,'Feuille1-Catégories'!$F$5+1)=0,F$3,""))),"")</f>
        <v/>
      </c>
      <c r="G481" s="29" t="str">
        <f ca="1">IF(AND($A481&lt;&gt;"",G$9&lt;&gt;""),IF(HLOOKUP(G$9,'Feuille1-Catégories'!$C$1:$G$2,2,FALSE)="OUI",G$3,IF(HLOOKUP(G$9,'Feuille1-Catégories'!$C$1:$G$3,3,FALSE)="OUI",OFFSET(G$3,MOD(QUOTIENT(ROW()-ROW($A$20),'Feuille1-Catégories'!$B$6/G$6),G$5),0),IF(MOD($A481-1-G$10,'Feuille1-Catégories'!$F$5+1)=0,G$3,""))),"")</f>
        <v/>
      </c>
      <c r="H481" s="29" t="str">
        <f ca="1">IF(AND($A481&lt;&gt;"",H$9&lt;&gt;""),IF(HLOOKUP(H$9,'Feuille1-Catégories'!$C$1:$G$2,2,FALSE)="OUI",H$3,IF(HLOOKUP(H$9,'Feuille1-Catégories'!$C$1:$G$3,3,FALSE)="OUI",OFFSET(H$3,MOD(QUOTIENT(ROW()-ROW($A$20),'Feuille1-Catégories'!$B$6/H$6),H$5),0),IF(MOD($A481-1-H$10,'Feuille1-Catégories'!$F$5+1)=0,H$3,""))),"")</f>
        <v/>
      </c>
      <c r="I481" s="29" t="str">
        <f ca="1">IF(AND($A481&lt;&gt;"",I$9&lt;&gt;""),IF(HLOOKUP(I$9,'Feuille1-Catégories'!$C$1:$G$2,2,FALSE)="OUI",I$3,IF(HLOOKUP(I$9,'Feuille1-Catégories'!$C$1:$G$3,3,FALSE)="OUI",OFFSET(I$3,MOD(QUOTIENT(ROW()-ROW($A$20),'Feuille1-Catégories'!$B$6/I$6),I$5),0),IF(MOD($A481-1-I$10,'Feuille1-Catégories'!$F$5+1)=0,I$3,""))),"")</f>
        <v/>
      </c>
      <c r="J481" s="29" t="str">
        <f ca="1">IF(AND($A481&lt;&gt;"",J$9&lt;&gt;""),IF(HLOOKUP(J$9,'Feuille1-Catégories'!$C$1:$G$2,2,FALSE)="OUI",J$3,IF(HLOOKUP(J$9,'Feuille1-Catégories'!$C$1:$G$3,3,FALSE)="OUI",OFFSET(J$3,MOD(QUOTIENT(ROW()-ROW($A$20),'Feuille1-Catégories'!$B$6/J$6),J$5),0),IF(MOD($A481-1-J$10,'Feuille1-Catégories'!$F$5+1)=0,J$3,""))),"")</f>
        <v/>
      </c>
      <c r="K481" s="29" t="str">
        <f ca="1">IF(AND($A481&lt;&gt;"",K$9&lt;&gt;""),IF(HLOOKUP(K$9,'Feuille1-Catégories'!$C$1:$G$2,2,FALSE)="OUI",K$3,IF(HLOOKUP(K$9,'Feuille1-Catégories'!$C$1:$G$3,3,FALSE)="OUI",OFFSET(K$3,MOD(QUOTIENT(ROW()-ROW($A$20),'Feuille1-Catégories'!$B$6/K$6),K$5),0),IF(MOD($A481-1-K$10,'Feuille1-Catégories'!$F$5+1)=0,K$3,""))),"")</f>
        <v/>
      </c>
      <c r="L481" s="29" t="str">
        <f ca="1">IF(AND($A481&lt;&gt;"",L$9&lt;&gt;""),IF(HLOOKUP(L$9,'Feuille1-Catégories'!$C$1:$G$2,2,FALSE)="OUI",L$3,IF(HLOOKUP(L$9,'Feuille1-Catégories'!$C$1:$G$3,3,FALSE)="OUI",OFFSET(L$3,MOD(QUOTIENT(ROW()-ROW($A$20),'Feuille1-Catégories'!$B$6/L$6),L$5),0),IF(MOD($A481-1-L$10,'Feuille1-Catégories'!$F$5+1)=0,L$3,""))),"")</f>
        <v/>
      </c>
      <c r="M481" s="29" t="str">
        <f ca="1">IF(AND($A481&lt;&gt;"",M$9&lt;&gt;""),IF(HLOOKUP(M$9,'Feuille1-Catégories'!$C$1:$G$2,2,FALSE)="OUI",M$3,IF(HLOOKUP(M$9,'Feuille1-Catégories'!$C$1:$G$3,3,FALSE)="OUI",OFFSET(M$3,MOD(QUOTIENT(ROW()-ROW($A$20),'Feuille1-Catégories'!$B$6/M$6),M$5),0),IF(MOD($A481-1-M$10,'Feuille1-Catégories'!$F$5+1)=0,M$3,""))),"")</f>
        <v/>
      </c>
      <c r="N481" s="29" t="str">
        <f ca="1">IF(AND($A481&lt;&gt;"",N$9&lt;&gt;""),IF(HLOOKUP(N$9,'Feuille1-Catégories'!$C$1:$G$2,2,FALSE)="OUI",N$3,IF(HLOOKUP(N$9,'Feuille1-Catégories'!$C$1:$G$3,3,FALSE)="OUI",OFFSET(N$3,MOD(QUOTIENT(ROW()-ROW($A$20),'Feuille1-Catégories'!$B$6/N$6),N$5),0),IF(MOD($A481-1-N$10,'Feuille1-Catégories'!$F$5+1)=0,N$3,""))),"")</f>
        <v/>
      </c>
      <c r="O481" s="29" t="str">
        <f ca="1">IF(AND($A481&lt;&gt;"",O$9&lt;&gt;""),IF(HLOOKUP(O$9,'Feuille1-Catégories'!$C$1:$G$2,2,FALSE)="OUI",O$3,IF(HLOOKUP(O$9,'Feuille1-Catégories'!$C$1:$G$3,3,FALSE)="OUI",OFFSET(O$3,MOD(QUOTIENT(ROW()-ROW($A$20),'Feuille1-Catégories'!$B$6/O$6),O$5),0),IF(MOD($A481-1-O$10,'Feuille1-Catégories'!$F$5+1)=0,O$3,""))),"")</f>
        <v/>
      </c>
      <c r="P481" s="29" t="str">
        <f ca="1">IF(AND($A481&lt;&gt;"",P$9&lt;&gt;""),IF(HLOOKUP(P$9,'Feuille1-Catégories'!$C$1:$G$2,2,FALSE)="OUI",P$3,IF(HLOOKUP(P$9,'Feuille1-Catégories'!$C$1:$G$3,3,FALSE)="OUI",OFFSET(P$3,MOD(QUOTIENT(ROW()-ROW($A$20),'Feuille1-Catégories'!$B$6/P$6),P$5),0),IF(MOD($A481-1-P$10,'Feuille1-Catégories'!$F$5+1)=0,P$3,""))),"")</f>
        <v/>
      </c>
      <c r="Q481" s="29" t="str">
        <f ca="1">IF(AND($A481&lt;&gt;"",Q$9&lt;&gt;""),IF(HLOOKUP(Q$9,'Feuille1-Catégories'!$C$1:$G$2,2,FALSE)="OUI",Q$3,IF(HLOOKUP(Q$9,'Feuille1-Catégories'!$C$1:$G$3,3,FALSE)="OUI",OFFSET(Q$3,MOD(QUOTIENT(ROW()-ROW($A$20),'Feuille1-Catégories'!$B$6/Q$6),Q$5),0),IF(MOD($A481-1-Q$10,'Feuille1-Catégories'!$F$5+1)=0,Q$3,""))),"")</f>
        <v/>
      </c>
      <c r="R481" s="29" t="str">
        <f ca="1">IF(AND($A481&lt;&gt;"",R$9&lt;&gt;""),IF(HLOOKUP(R$9,'Feuille1-Catégories'!$C$1:$G$2,2,FALSE)="OUI",R$3,IF(HLOOKUP(R$9,'Feuille1-Catégories'!$C$1:$G$3,3,FALSE)="OUI",OFFSET(R$3,MOD(QUOTIENT(ROW()-ROW($A$20),'Feuille1-Catégories'!$B$6/R$6),R$5),0),IF(MOD($A481-1-R$10,'Feuille1-Catégories'!$F$5+1)=0,R$3,""))),"")</f>
        <v/>
      </c>
      <c r="S481" s="29" t="str">
        <f ca="1">IF(AND($A481&lt;&gt;"",S$9&lt;&gt;""),IF(HLOOKUP(S$9,'Feuille1-Catégories'!$C$1:$G$2,2,FALSE)="OUI",S$3,IF(HLOOKUP(S$9,'Feuille1-Catégories'!$C$1:$G$3,3,FALSE)="OUI",OFFSET(S$3,MOD(QUOTIENT(ROW()-ROW($A$20),'Feuille1-Catégories'!$B$6/S$6),S$5),0),IF(MOD($A481-1-S$10,'Feuille1-Catégories'!$F$5+1)=0,S$3,""))),"")</f>
        <v/>
      </c>
      <c r="T481" s="29" t="str">
        <f ca="1">IF(AND($A481&lt;&gt;"",T$9&lt;&gt;""),IF(HLOOKUP(T$9,'Feuille1-Catégories'!$C$1:$G$2,2,FALSE)="OUI",T$3,IF(HLOOKUP(T$9,'Feuille1-Catégories'!$C$1:$G$3,3,FALSE)="OUI",OFFSET(T$3,MOD(QUOTIENT(ROW()-ROW($A$20),'Feuille1-Catégories'!$B$6/T$6),T$5),0),IF(MOD($A481-1-T$10,'Feuille1-Catégories'!$F$5+1)=0,T$3,""))),"")</f>
        <v/>
      </c>
      <c r="U481" s="29" t="str">
        <f ca="1">IF(AND($A481&lt;&gt;"",U$9&lt;&gt;""),IF(HLOOKUP(U$9,'Feuille1-Catégories'!$C$1:$G$2,2,FALSE)="OUI",U$3,IF(HLOOKUP(U$9,'Feuille1-Catégories'!$C$1:$G$3,3,FALSE)="OUI",OFFSET(U$3,MOD(QUOTIENT(ROW()-ROW($A$20),'Feuille1-Catégories'!$B$6/U$6),U$5),0),IF(MOD($A481-1-U$10,'Feuille1-Catégories'!$F$5+1)=0,U$3,""))),"")</f>
        <v/>
      </c>
      <c r="V481" s="29" t="str">
        <f ca="1">IF(AND($A481&lt;&gt;"",V$9&lt;&gt;""),IF(HLOOKUP(V$9,'Feuille1-Catégories'!$C$1:$G$2,2,FALSE)="OUI",V$3,IF(HLOOKUP(V$9,'Feuille1-Catégories'!$C$1:$G$3,3,FALSE)="OUI",OFFSET(V$3,MOD(QUOTIENT(ROW()-ROW($A$20),'Feuille1-Catégories'!$B$6/V$6),V$5),0),IF(MOD($A481-1-V$10,'Feuille1-Catégories'!$F$5+1)=0,V$3,""))),"")</f>
        <v/>
      </c>
      <c r="W481" s="29" t="str">
        <f ca="1">IF(AND($A481&lt;&gt;"",W$9&lt;&gt;""),IF(HLOOKUP(W$9,'Feuille1-Catégories'!$C$1:$G$2,2,FALSE)="OUI",W$3,IF(HLOOKUP(W$9,'Feuille1-Catégories'!$C$1:$G$3,3,FALSE)="OUI",OFFSET(W$3,MOD(QUOTIENT(ROW()-ROW($A$20),'Feuille1-Catégories'!$B$6/W$6),W$5),0),IF(MOD($A481-1-W$10,'Feuille1-Catégories'!$F$5+1)=0,W$3,""))),"")</f>
        <v/>
      </c>
      <c r="X481" s="29" t="str">
        <f ca="1">IF(AND($A481&lt;&gt;"",X$9&lt;&gt;""),IF(HLOOKUP(X$9,'Feuille1-Catégories'!$C$1:$G$2,2,FALSE)="OUI",X$3,IF(HLOOKUP(X$9,'Feuille1-Catégories'!$C$1:$G$3,3,FALSE)="OUI",OFFSET(X$3,MOD(QUOTIENT(ROW()-ROW($A$20),'Feuille1-Catégories'!$B$6/X$6),X$5),0),IF(MOD($A481-1-X$10,'Feuille1-Catégories'!$F$5+1)=0,X$3,""))),"")</f>
        <v/>
      </c>
      <c r="Y481" s="29" t="str">
        <f ca="1">IF(AND($A481&lt;&gt;"",Y$9&lt;&gt;""),IF(HLOOKUP(Y$9,'Feuille1-Catégories'!$C$1:$G$2,2,FALSE)="OUI",Y$3,IF(HLOOKUP(Y$9,'Feuille1-Catégories'!$C$1:$G$3,3,FALSE)="OUI",OFFSET(Y$3,MOD(QUOTIENT(ROW()-ROW($A$20),'Feuille1-Catégories'!$B$6/Y$6),Y$5),0),IF(MOD($A481-1-Y$10,'Feuille1-Catégories'!$F$5+1)=0,Y$3,""))),"")</f>
        <v/>
      </c>
      <c r="Z481" s="29" t="str">
        <f ca="1">IF(AND($A481&lt;&gt;"",Z$9&lt;&gt;""),IF(HLOOKUP(Z$9,'Feuille1-Catégories'!$C$1:$G$2,2,FALSE)="OUI",Z$3,IF(HLOOKUP(Z$9,'Feuille1-Catégories'!$C$1:$G$3,3,FALSE)="OUI",OFFSET(Z$3,MOD(QUOTIENT(ROW()-ROW($A$20),'Feuille1-Catégories'!$B$6/Z$6),Z$5),0),IF(MOD($A481-1-Z$10,'Feuille1-Catégories'!$F$5+1)=0,Z$3,""))),"")</f>
        <v/>
      </c>
    </row>
    <row r="482" spans="1:26" ht="17" x14ac:dyDescent="0.2">
      <c r="A482" s="21" t="str">
        <f>IF('Feuille2-Prix de vente'!A482&lt;&gt;"",'Feuille2-Prix de vente'!A482,"")</f>
        <v/>
      </c>
      <c r="B482" s="33" t="str">
        <f>IF('Feuille2-Prix de vente'!B482&lt;&gt;"",'Feuille2-Prix de vente'!B482,"")</f>
        <v/>
      </c>
      <c r="C482" s="10" t="str">
        <f>IF('Feuille2-Prix de vente'!C482&lt;&gt;"",'Feuille2-Prix de vente'!C482,"")</f>
        <v/>
      </c>
      <c r="D482" s="10" t="str">
        <f t="shared" si="7"/>
        <v/>
      </c>
      <c r="E482" s="10" t="str">
        <f>IF('Feuille2-Prix de vente'!E482&lt;&gt;"",'Feuille2-Prix de vente'!E482,"")</f>
        <v/>
      </c>
      <c r="F482" s="29" t="str">
        <f ca="1">IF(AND($A482&lt;&gt;"",F$9&lt;&gt;""),IF(HLOOKUP(F$9,'Feuille1-Catégories'!$C$1:$G$2,2,FALSE)="OUI",F$3,IF(HLOOKUP(F$9,'Feuille1-Catégories'!$C$1:$G$3,3,FALSE)="OUI",OFFSET(F$3,MOD(QUOTIENT(ROW()-ROW($A$20),'Feuille1-Catégories'!$B$6/F$6),F$5),0),IF(MOD($A482-1-F$10,'Feuille1-Catégories'!$F$5+1)=0,F$3,""))),"")</f>
        <v/>
      </c>
      <c r="G482" s="29" t="str">
        <f ca="1">IF(AND($A482&lt;&gt;"",G$9&lt;&gt;""),IF(HLOOKUP(G$9,'Feuille1-Catégories'!$C$1:$G$2,2,FALSE)="OUI",G$3,IF(HLOOKUP(G$9,'Feuille1-Catégories'!$C$1:$G$3,3,FALSE)="OUI",OFFSET(G$3,MOD(QUOTIENT(ROW()-ROW($A$20),'Feuille1-Catégories'!$B$6/G$6),G$5),0),IF(MOD($A482-1-G$10,'Feuille1-Catégories'!$F$5+1)=0,G$3,""))),"")</f>
        <v/>
      </c>
      <c r="H482" s="29" t="str">
        <f ca="1">IF(AND($A482&lt;&gt;"",H$9&lt;&gt;""),IF(HLOOKUP(H$9,'Feuille1-Catégories'!$C$1:$G$2,2,FALSE)="OUI",H$3,IF(HLOOKUP(H$9,'Feuille1-Catégories'!$C$1:$G$3,3,FALSE)="OUI",OFFSET(H$3,MOD(QUOTIENT(ROW()-ROW($A$20),'Feuille1-Catégories'!$B$6/H$6),H$5),0),IF(MOD($A482-1-H$10,'Feuille1-Catégories'!$F$5+1)=0,H$3,""))),"")</f>
        <v/>
      </c>
      <c r="I482" s="29" t="str">
        <f ca="1">IF(AND($A482&lt;&gt;"",I$9&lt;&gt;""),IF(HLOOKUP(I$9,'Feuille1-Catégories'!$C$1:$G$2,2,FALSE)="OUI",I$3,IF(HLOOKUP(I$9,'Feuille1-Catégories'!$C$1:$G$3,3,FALSE)="OUI",OFFSET(I$3,MOD(QUOTIENT(ROW()-ROW($A$20),'Feuille1-Catégories'!$B$6/I$6),I$5),0),IF(MOD($A482-1-I$10,'Feuille1-Catégories'!$F$5+1)=0,I$3,""))),"")</f>
        <v/>
      </c>
      <c r="J482" s="29" t="str">
        <f ca="1">IF(AND($A482&lt;&gt;"",J$9&lt;&gt;""),IF(HLOOKUP(J$9,'Feuille1-Catégories'!$C$1:$G$2,2,FALSE)="OUI",J$3,IF(HLOOKUP(J$9,'Feuille1-Catégories'!$C$1:$G$3,3,FALSE)="OUI",OFFSET(J$3,MOD(QUOTIENT(ROW()-ROW($A$20),'Feuille1-Catégories'!$B$6/J$6),J$5),0),IF(MOD($A482-1-J$10,'Feuille1-Catégories'!$F$5+1)=0,J$3,""))),"")</f>
        <v/>
      </c>
      <c r="K482" s="29" t="str">
        <f ca="1">IF(AND($A482&lt;&gt;"",K$9&lt;&gt;""),IF(HLOOKUP(K$9,'Feuille1-Catégories'!$C$1:$G$2,2,FALSE)="OUI",K$3,IF(HLOOKUP(K$9,'Feuille1-Catégories'!$C$1:$G$3,3,FALSE)="OUI",OFFSET(K$3,MOD(QUOTIENT(ROW()-ROW($A$20),'Feuille1-Catégories'!$B$6/K$6),K$5),0),IF(MOD($A482-1-K$10,'Feuille1-Catégories'!$F$5+1)=0,K$3,""))),"")</f>
        <v/>
      </c>
      <c r="L482" s="29" t="str">
        <f ca="1">IF(AND($A482&lt;&gt;"",L$9&lt;&gt;""),IF(HLOOKUP(L$9,'Feuille1-Catégories'!$C$1:$G$2,2,FALSE)="OUI",L$3,IF(HLOOKUP(L$9,'Feuille1-Catégories'!$C$1:$G$3,3,FALSE)="OUI",OFFSET(L$3,MOD(QUOTIENT(ROW()-ROW($A$20),'Feuille1-Catégories'!$B$6/L$6),L$5),0),IF(MOD($A482-1-L$10,'Feuille1-Catégories'!$F$5+1)=0,L$3,""))),"")</f>
        <v/>
      </c>
      <c r="M482" s="29" t="str">
        <f ca="1">IF(AND($A482&lt;&gt;"",M$9&lt;&gt;""),IF(HLOOKUP(M$9,'Feuille1-Catégories'!$C$1:$G$2,2,FALSE)="OUI",M$3,IF(HLOOKUP(M$9,'Feuille1-Catégories'!$C$1:$G$3,3,FALSE)="OUI",OFFSET(M$3,MOD(QUOTIENT(ROW()-ROW($A$20),'Feuille1-Catégories'!$B$6/M$6),M$5),0),IF(MOD($A482-1-M$10,'Feuille1-Catégories'!$F$5+1)=0,M$3,""))),"")</f>
        <v/>
      </c>
      <c r="N482" s="29" t="str">
        <f ca="1">IF(AND($A482&lt;&gt;"",N$9&lt;&gt;""),IF(HLOOKUP(N$9,'Feuille1-Catégories'!$C$1:$G$2,2,FALSE)="OUI",N$3,IF(HLOOKUP(N$9,'Feuille1-Catégories'!$C$1:$G$3,3,FALSE)="OUI",OFFSET(N$3,MOD(QUOTIENT(ROW()-ROW($A$20),'Feuille1-Catégories'!$B$6/N$6),N$5),0),IF(MOD($A482-1-N$10,'Feuille1-Catégories'!$F$5+1)=0,N$3,""))),"")</f>
        <v/>
      </c>
      <c r="O482" s="29" t="str">
        <f ca="1">IF(AND($A482&lt;&gt;"",O$9&lt;&gt;""),IF(HLOOKUP(O$9,'Feuille1-Catégories'!$C$1:$G$2,2,FALSE)="OUI",O$3,IF(HLOOKUP(O$9,'Feuille1-Catégories'!$C$1:$G$3,3,FALSE)="OUI",OFFSET(O$3,MOD(QUOTIENT(ROW()-ROW($A$20),'Feuille1-Catégories'!$B$6/O$6),O$5),0),IF(MOD($A482-1-O$10,'Feuille1-Catégories'!$F$5+1)=0,O$3,""))),"")</f>
        <v/>
      </c>
      <c r="P482" s="29" t="str">
        <f ca="1">IF(AND($A482&lt;&gt;"",P$9&lt;&gt;""),IF(HLOOKUP(P$9,'Feuille1-Catégories'!$C$1:$G$2,2,FALSE)="OUI",P$3,IF(HLOOKUP(P$9,'Feuille1-Catégories'!$C$1:$G$3,3,FALSE)="OUI",OFFSET(P$3,MOD(QUOTIENT(ROW()-ROW($A$20),'Feuille1-Catégories'!$B$6/P$6),P$5),0),IF(MOD($A482-1-P$10,'Feuille1-Catégories'!$F$5+1)=0,P$3,""))),"")</f>
        <v/>
      </c>
      <c r="Q482" s="29" t="str">
        <f ca="1">IF(AND($A482&lt;&gt;"",Q$9&lt;&gt;""),IF(HLOOKUP(Q$9,'Feuille1-Catégories'!$C$1:$G$2,2,FALSE)="OUI",Q$3,IF(HLOOKUP(Q$9,'Feuille1-Catégories'!$C$1:$G$3,3,FALSE)="OUI",OFFSET(Q$3,MOD(QUOTIENT(ROW()-ROW($A$20),'Feuille1-Catégories'!$B$6/Q$6),Q$5),0),IF(MOD($A482-1-Q$10,'Feuille1-Catégories'!$F$5+1)=0,Q$3,""))),"")</f>
        <v/>
      </c>
      <c r="R482" s="29" t="str">
        <f ca="1">IF(AND($A482&lt;&gt;"",R$9&lt;&gt;""),IF(HLOOKUP(R$9,'Feuille1-Catégories'!$C$1:$G$2,2,FALSE)="OUI",R$3,IF(HLOOKUP(R$9,'Feuille1-Catégories'!$C$1:$G$3,3,FALSE)="OUI",OFFSET(R$3,MOD(QUOTIENT(ROW()-ROW($A$20),'Feuille1-Catégories'!$B$6/R$6),R$5),0),IF(MOD($A482-1-R$10,'Feuille1-Catégories'!$F$5+1)=0,R$3,""))),"")</f>
        <v/>
      </c>
      <c r="S482" s="29" t="str">
        <f ca="1">IF(AND($A482&lt;&gt;"",S$9&lt;&gt;""),IF(HLOOKUP(S$9,'Feuille1-Catégories'!$C$1:$G$2,2,FALSE)="OUI",S$3,IF(HLOOKUP(S$9,'Feuille1-Catégories'!$C$1:$G$3,3,FALSE)="OUI",OFFSET(S$3,MOD(QUOTIENT(ROW()-ROW($A$20),'Feuille1-Catégories'!$B$6/S$6),S$5),0),IF(MOD($A482-1-S$10,'Feuille1-Catégories'!$F$5+1)=0,S$3,""))),"")</f>
        <v/>
      </c>
      <c r="T482" s="29" t="str">
        <f ca="1">IF(AND($A482&lt;&gt;"",T$9&lt;&gt;""),IF(HLOOKUP(T$9,'Feuille1-Catégories'!$C$1:$G$2,2,FALSE)="OUI",T$3,IF(HLOOKUP(T$9,'Feuille1-Catégories'!$C$1:$G$3,3,FALSE)="OUI",OFFSET(T$3,MOD(QUOTIENT(ROW()-ROW($A$20),'Feuille1-Catégories'!$B$6/T$6),T$5),0),IF(MOD($A482-1-T$10,'Feuille1-Catégories'!$F$5+1)=0,T$3,""))),"")</f>
        <v/>
      </c>
      <c r="U482" s="29" t="str">
        <f ca="1">IF(AND($A482&lt;&gt;"",U$9&lt;&gt;""),IF(HLOOKUP(U$9,'Feuille1-Catégories'!$C$1:$G$2,2,FALSE)="OUI",U$3,IF(HLOOKUP(U$9,'Feuille1-Catégories'!$C$1:$G$3,3,FALSE)="OUI",OFFSET(U$3,MOD(QUOTIENT(ROW()-ROW($A$20),'Feuille1-Catégories'!$B$6/U$6),U$5),0),IF(MOD($A482-1-U$10,'Feuille1-Catégories'!$F$5+1)=0,U$3,""))),"")</f>
        <v/>
      </c>
      <c r="V482" s="29" t="str">
        <f ca="1">IF(AND($A482&lt;&gt;"",V$9&lt;&gt;""),IF(HLOOKUP(V$9,'Feuille1-Catégories'!$C$1:$G$2,2,FALSE)="OUI",V$3,IF(HLOOKUP(V$9,'Feuille1-Catégories'!$C$1:$G$3,3,FALSE)="OUI",OFFSET(V$3,MOD(QUOTIENT(ROW()-ROW($A$20),'Feuille1-Catégories'!$B$6/V$6),V$5),0),IF(MOD($A482-1-V$10,'Feuille1-Catégories'!$F$5+1)=0,V$3,""))),"")</f>
        <v/>
      </c>
      <c r="W482" s="29" t="str">
        <f ca="1">IF(AND($A482&lt;&gt;"",W$9&lt;&gt;""),IF(HLOOKUP(W$9,'Feuille1-Catégories'!$C$1:$G$2,2,FALSE)="OUI",W$3,IF(HLOOKUP(W$9,'Feuille1-Catégories'!$C$1:$G$3,3,FALSE)="OUI",OFFSET(W$3,MOD(QUOTIENT(ROW()-ROW($A$20),'Feuille1-Catégories'!$B$6/W$6),W$5),0),IF(MOD($A482-1-W$10,'Feuille1-Catégories'!$F$5+1)=0,W$3,""))),"")</f>
        <v/>
      </c>
      <c r="X482" s="29" t="str">
        <f ca="1">IF(AND($A482&lt;&gt;"",X$9&lt;&gt;""),IF(HLOOKUP(X$9,'Feuille1-Catégories'!$C$1:$G$2,2,FALSE)="OUI",X$3,IF(HLOOKUP(X$9,'Feuille1-Catégories'!$C$1:$G$3,3,FALSE)="OUI",OFFSET(X$3,MOD(QUOTIENT(ROW()-ROW($A$20),'Feuille1-Catégories'!$B$6/X$6),X$5),0),IF(MOD($A482-1-X$10,'Feuille1-Catégories'!$F$5+1)=0,X$3,""))),"")</f>
        <v/>
      </c>
      <c r="Y482" s="29" t="str">
        <f ca="1">IF(AND($A482&lt;&gt;"",Y$9&lt;&gt;""),IF(HLOOKUP(Y$9,'Feuille1-Catégories'!$C$1:$G$2,2,FALSE)="OUI",Y$3,IF(HLOOKUP(Y$9,'Feuille1-Catégories'!$C$1:$G$3,3,FALSE)="OUI",OFFSET(Y$3,MOD(QUOTIENT(ROW()-ROW($A$20),'Feuille1-Catégories'!$B$6/Y$6),Y$5),0),IF(MOD($A482-1-Y$10,'Feuille1-Catégories'!$F$5+1)=0,Y$3,""))),"")</f>
        <v/>
      </c>
      <c r="Z482" s="29" t="str">
        <f ca="1">IF(AND($A482&lt;&gt;"",Z$9&lt;&gt;""),IF(HLOOKUP(Z$9,'Feuille1-Catégories'!$C$1:$G$2,2,FALSE)="OUI",Z$3,IF(HLOOKUP(Z$9,'Feuille1-Catégories'!$C$1:$G$3,3,FALSE)="OUI",OFFSET(Z$3,MOD(QUOTIENT(ROW()-ROW($A$20),'Feuille1-Catégories'!$B$6/Z$6),Z$5),0),IF(MOD($A482-1-Z$10,'Feuille1-Catégories'!$F$5+1)=0,Z$3,""))),"")</f>
        <v/>
      </c>
    </row>
    <row r="483" spans="1:26" ht="17" x14ac:dyDescent="0.2">
      <c r="A483" s="21" t="str">
        <f>IF('Feuille2-Prix de vente'!A483&lt;&gt;"",'Feuille2-Prix de vente'!A483,"")</f>
        <v/>
      </c>
      <c r="B483" s="33" t="str">
        <f>IF('Feuille2-Prix de vente'!B483&lt;&gt;"",'Feuille2-Prix de vente'!B483,"")</f>
        <v/>
      </c>
      <c r="C483" s="10" t="str">
        <f>IF('Feuille2-Prix de vente'!C483&lt;&gt;"",'Feuille2-Prix de vente'!C483,"")</f>
        <v/>
      </c>
      <c r="D483" s="10" t="str">
        <f t="shared" si="7"/>
        <v/>
      </c>
      <c r="E483" s="10" t="str">
        <f>IF('Feuille2-Prix de vente'!E483&lt;&gt;"",'Feuille2-Prix de vente'!E483,"")</f>
        <v/>
      </c>
      <c r="F483" s="29" t="str">
        <f ca="1">IF(AND($A483&lt;&gt;"",F$9&lt;&gt;""),IF(HLOOKUP(F$9,'Feuille1-Catégories'!$C$1:$G$2,2,FALSE)="OUI",F$3,IF(HLOOKUP(F$9,'Feuille1-Catégories'!$C$1:$G$3,3,FALSE)="OUI",OFFSET(F$3,MOD(QUOTIENT(ROW()-ROW($A$20),'Feuille1-Catégories'!$B$6/F$6),F$5),0),IF(MOD($A483-1-F$10,'Feuille1-Catégories'!$F$5+1)=0,F$3,""))),"")</f>
        <v/>
      </c>
      <c r="G483" s="29" t="str">
        <f ca="1">IF(AND($A483&lt;&gt;"",G$9&lt;&gt;""),IF(HLOOKUP(G$9,'Feuille1-Catégories'!$C$1:$G$2,2,FALSE)="OUI",G$3,IF(HLOOKUP(G$9,'Feuille1-Catégories'!$C$1:$G$3,3,FALSE)="OUI",OFFSET(G$3,MOD(QUOTIENT(ROW()-ROW($A$20),'Feuille1-Catégories'!$B$6/G$6),G$5),0),IF(MOD($A483-1-G$10,'Feuille1-Catégories'!$F$5+1)=0,G$3,""))),"")</f>
        <v/>
      </c>
      <c r="H483" s="29" t="str">
        <f ca="1">IF(AND($A483&lt;&gt;"",H$9&lt;&gt;""),IF(HLOOKUP(H$9,'Feuille1-Catégories'!$C$1:$G$2,2,FALSE)="OUI",H$3,IF(HLOOKUP(H$9,'Feuille1-Catégories'!$C$1:$G$3,3,FALSE)="OUI",OFFSET(H$3,MOD(QUOTIENT(ROW()-ROW($A$20),'Feuille1-Catégories'!$B$6/H$6),H$5),0),IF(MOD($A483-1-H$10,'Feuille1-Catégories'!$F$5+1)=0,H$3,""))),"")</f>
        <v/>
      </c>
      <c r="I483" s="29" t="str">
        <f ca="1">IF(AND($A483&lt;&gt;"",I$9&lt;&gt;""),IF(HLOOKUP(I$9,'Feuille1-Catégories'!$C$1:$G$2,2,FALSE)="OUI",I$3,IF(HLOOKUP(I$9,'Feuille1-Catégories'!$C$1:$G$3,3,FALSE)="OUI",OFFSET(I$3,MOD(QUOTIENT(ROW()-ROW($A$20),'Feuille1-Catégories'!$B$6/I$6),I$5),0),IF(MOD($A483-1-I$10,'Feuille1-Catégories'!$F$5+1)=0,I$3,""))),"")</f>
        <v/>
      </c>
      <c r="J483" s="29" t="str">
        <f ca="1">IF(AND($A483&lt;&gt;"",J$9&lt;&gt;""),IF(HLOOKUP(J$9,'Feuille1-Catégories'!$C$1:$G$2,2,FALSE)="OUI",J$3,IF(HLOOKUP(J$9,'Feuille1-Catégories'!$C$1:$G$3,3,FALSE)="OUI",OFFSET(J$3,MOD(QUOTIENT(ROW()-ROW($A$20),'Feuille1-Catégories'!$B$6/J$6),J$5),0),IF(MOD($A483-1-J$10,'Feuille1-Catégories'!$F$5+1)=0,J$3,""))),"")</f>
        <v/>
      </c>
      <c r="K483" s="29" t="str">
        <f ca="1">IF(AND($A483&lt;&gt;"",K$9&lt;&gt;""),IF(HLOOKUP(K$9,'Feuille1-Catégories'!$C$1:$G$2,2,FALSE)="OUI",K$3,IF(HLOOKUP(K$9,'Feuille1-Catégories'!$C$1:$G$3,3,FALSE)="OUI",OFFSET(K$3,MOD(QUOTIENT(ROW()-ROW($A$20),'Feuille1-Catégories'!$B$6/K$6),K$5),0),IF(MOD($A483-1-K$10,'Feuille1-Catégories'!$F$5+1)=0,K$3,""))),"")</f>
        <v/>
      </c>
      <c r="L483" s="29" t="str">
        <f ca="1">IF(AND($A483&lt;&gt;"",L$9&lt;&gt;""),IF(HLOOKUP(L$9,'Feuille1-Catégories'!$C$1:$G$2,2,FALSE)="OUI",L$3,IF(HLOOKUP(L$9,'Feuille1-Catégories'!$C$1:$G$3,3,FALSE)="OUI",OFFSET(L$3,MOD(QUOTIENT(ROW()-ROW($A$20),'Feuille1-Catégories'!$B$6/L$6),L$5),0),IF(MOD($A483-1-L$10,'Feuille1-Catégories'!$F$5+1)=0,L$3,""))),"")</f>
        <v/>
      </c>
      <c r="M483" s="29" t="str">
        <f ca="1">IF(AND($A483&lt;&gt;"",M$9&lt;&gt;""),IF(HLOOKUP(M$9,'Feuille1-Catégories'!$C$1:$G$2,2,FALSE)="OUI",M$3,IF(HLOOKUP(M$9,'Feuille1-Catégories'!$C$1:$G$3,3,FALSE)="OUI",OFFSET(M$3,MOD(QUOTIENT(ROW()-ROW($A$20),'Feuille1-Catégories'!$B$6/M$6),M$5),0),IF(MOD($A483-1-M$10,'Feuille1-Catégories'!$F$5+1)=0,M$3,""))),"")</f>
        <v/>
      </c>
      <c r="N483" s="29" t="str">
        <f ca="1">IF(AND($A483&lt;&gt;"",N$9&lt;&gt;""),IF(HLOOKUP(N$9,'Feuille1-Catégories'!$C$1:$G$2,2,FALSE)="OUI",N$3,IF(HLOOKUP(N$9,'Feuille1-Catégories'!$C$1:$G$3,3,FALSE)="OUI",OFFSET(N$3,MOD(QUOTIENT(ROW()-ROW($A$20),'Feuille1-Catégories'!$B$6/N$6),N$5),0),IF(MOD($A483-1-N$10,'Feuille1-Catégories'!$F$5+1)=0,N$3,""))),"")</f>
        <v/>
      </c>
      <c r="O483" s="29" t="str">
        <f ca="1">IF(AND($A483&lt;&gt;"",O$9&lt;&gt;""),IF(HLOOKUP(O$9,'Feuille1-Catégories'!$C$1:$G$2,2,FALSE)="OUI",O$3,IF(HLOOKUP(O$9,'Feuille1-Catégories'!$C$1:$G$3,3,FALSE)="OUI",OFFSET(O$3,MOD(QUOTIENT(ROW()-ROW($A$20),'Feuille1-Catégories'!$B$6/O$6),O$5),0),IF(MOD($A483-1-O$10,'Feuille1-Catégories'!$F$5+1)=0,O$3,""))),"")</f>
        <v/>
      </c>
      <c r="P483" s="29" t="str">
        <f ca="1">IF(AND($A483&lt;&gt;"",P$9&lt;&gt;""),IF(HLOOKUP(P$9,'Feuille1-Catégories'!$C$1:$G$2,2,FALSE)="OUI",P$3,IF(HLOOKUP(P$9,'Feuille1-Catégories'!$C$1:$G$3,3,FALSE)="OUI",OFFSET(P$3,MOD(QUOTIENT(ROW()-ROW($A$20),'Feuille1-Catégories'!$B$6/P$6),P$5),0),IF(MOD($A483-1-P$10,'Feuille1-Catégories'!$F$5+1)=0,P$3,""))),"")</f>
        <v/>
      </c>
      <c r="Q483" s="29" t="str">
        <f ca="1">IF(AND($A483&lt;&gt;"",Q$9&lt;&gt;""),IF(HLOOKUP(Q$9,'Feuille1-Catégories'!$C$1:$G$2,2,FALSE)="OUI",Q$3,IF(HLOOKUP(Q$9,'Feuille1-Catégories'!$C$1:$G$3,3,FALSE)="OUI",OFFSET(Q$3,MOD(QUOTIENT(ROW()-ROW($A$20),'Feuille1-Catégories'!$B$6/Q$6),Q$5),0),IF(MOD($A483-1-Q$10,'Feuille1-Catégories'!$F$5+1)=0,Q$3,""))),"")</f>
        <v/>
      </c>
      <c r="R483" s="29" t="str">
        <f ca="1">IF(AND($A483&lt;&gt;"",R$9&lt;&gt;""),IF(HLOOKUP(R$9,'Feuille1-Catégories'!$C$1:$G$2,2,FALSE)="OUI",R$3,IF(HLOOKUP(R$9,'Feuille1-Catégories'!$C$1:$G$3,3,FALSE)="OUI",OFFSET(R$3,MOD(QUOTIENT(ROW()-ROW($A$20),'Feuille1-Catégories'!$B$6/R$6),R$5),0),IF(MOD($A483-1-R$10,'Feuille1-Catégories'!$F$5+1)=0,R$3,""))),"")</f>
        <v/>
      </c>
      <c r="S483" s="29" t="str">
        <f ca="1">IF(AND($A483&lt;&gt;"",S$9&lt;&gt;""),IF(HLOOKUP(S$9,'Feuille1-Catégories'!$C$1:$G$2,2,FALSE)="OUI",S$3,IF(HLOOKUP(S$9,'Feuille1-Catégories'!$C$1:$G$3,3,FALSE)="OUI",OFFSET(S$3,MOD(QUOTIENT(ROW()-ROW($A$20),'Feuille1-Catégories'!$B$6/S$6),S$5),0),IF(MOD($A483-1-S$10,'Feuille1-Catégories'!$F$5+1)=0,S$3,""))),"")</f>
        <v/>
      </c>
      <c r="T483" s="29" t="str">
        <f ca="1">IF(AND($A483&lt;&gt;"",T$9&lt;&gt;""),IF(HLOOKUP(T$9,'Feuille1-Catégories'!$C$1:$G$2,2,FALSE)="OUI",T$3,IF(HLOOKUP(T$9,'Feuille1-Catégories'!$C$1:$G$3,3,FALSE)="OUI",OFFSET(T$3,MOD(QUOTIENT(ROW()-ROW($A$20),'Feuille1-Catégories'!$B$6/T$6),T$5),0),IF(MOD($A483-1-T$10,'Feuille1-Catégories'!$F$5+1)=0,T$3,""))),"")</f>
        <v/>
      </c>
      <c r="U483" s="29" t="str">
        <f ca="1">IF(AND($A483&lt;&gt;"",U$9&lt;&gt;""),IF(HLOOKUP(U$9,'Feuille1-Catégories'!$C$1:$G$2,2,FALSE)="OUI",U$3,IF(HLOOKUP(U$9,'Feuille1-Catégories'!$C$1:$G$3,3,FALSE)="OUI",OFFSET(U$3,MOD(QUOTIENT(ROW()-ROW($A$20),'Feuille1-Catégories'!$B$6/U$6),U$5),0),IF(MOD($A483-1-U$10,'Feuille1-Catégories'!$F$5+1)=0,U$3,""))),"")</f>
        <v/>
      </c>
      <c r="V483" s="29" t="str">
        <f ca="1">IF(AND($A483&lt;&gt;"",V$9&lt;&gt;""),IF(HLOOKUP(V$9,'Feuille1-Catégories'!$C$1:$G$2,2,FALSE)="OUI",V$3,IF(HLOOKUP(V$9,'Feuille1-Catégories'!$C$1:$G$3,3,FALSE)="OUI",OFFSET(V$3,MOD(QUOTIENT(ROW()-ROW($A$20),'Feuille1-Catégories'!$B$6/V$6),V$5),0),IF(MOD($A483-1-V$10,'Feuille1-Catégories'!$F$5+1)=0,V$3,""))),"")</f>
        <v/>
      </c>
      <c r="W483" s="29" t="str">
        <f ca="1">IF(AND($A483&lt;&gt;"",W$9&lt;&gt;""),IF(HLOOKUP(W$9,'Feuille1-Catégories'!$C$1:$G$2,2,FALSE)="OUI",W$3,IF(HLOOKUP(W$9,'Feuille1-Catégories'!$C$1:$G$3,3,FALSE)="OUI",OFFSET(W$3,MOD(QUOTIENT(ROW()-ROW($A$20),'Feuille1-Catégories'!$B$6/W$6),W$5),0),IF(MOD($A483-1-W$10,'Feuille1-Catégories'!$F$5+1)=0,W$3,""))),"")</f>
        <v/>
      </c>
      <c r="X483" s="29" t="str">
        <f ca="1">IF(AND($A483&lt;&gt;"",X$9&lt;&gt;""),IF(HLOOKUP(X$9,'Feuille1-Catégories'!$C$1:$G$2,2,FALSE)="OUI",X$3,IF(HLOOKUP(X$9,'Feuille1-Catégories'!$C$1:$G$3,3,FALSE)="OUI",OFFSET(X$3,MOD(QUOTIENT(ROW()-ROW($A$20),'Feuille1-Catégories'!$B$6/X$6),X$5),0),IF(MOD($A483-1-X$10,'Feuille1-Catégories'!$F$5+1)=0,X$3,""))),"")</f>
        <v/>
      </c>
      <c r="Y483" s="29" t="str">
        <f ca="1">IF(AND($A483&lt;&gt;"",Y$9&lt;&gt;""),IF(HLOOKUP(Y$9,'Feuille1-Catégories'!$C$1:$G$2,2,FALSE)="OUI",Y$3,IF(HLOOKUP(Y$9,'Feuille1-Catégories'!$C$1:$G$3,3,FALSE)="OUI",OFFSET(Y$3,MOD(QUOTIENT(ROW()-ROW($A$20),'Feuille1-Catégories'!$B$6/Y$6),Y$5),0),IF(MOD($A483-1-Y$10,'Feuille1-Catégories'!$F$5+1)=0,Y$3,""))),"")</f>
        <v/>
      </c>
      <c r="Z483" s="29" t="str">
        <f ca="1">IF(AND($A483&lt;&gt;"",Z$9&lt;&gt;""),IF(HLOOKUP(Z$9,'Feuille1-Catégories'!$C$1:$G$2,2,FALSE)="OUI",Z$3,IF(HLOOKUP(Z$9,'Feuille1-Catégories'!$C$1:$G$3,3,FALSE)="OUI",OFFSET(Z$3,MOD(QUOTIENT(ROW()-ROW($A$20),'Feuille1-Catégories'!$B$6/Z$6),Z$5),0),IF(MOD($A483-1-Z$10,'Feuille1-Catégories'!$F$5+1)=0,Z$3,""))),"")</f>
        <v/>
      </c>
    </row>
    <row r="484" spans="1:26" ht="17" x14ac:dyDescent="0.2">
      <c r="A484" s="21" t="str">
        <f>IF('Feuille2-Prix de vente'!A484&lt;&gt;"",'Feuille2-Prix de vente'!A484,"")</f>
        <v/>
      </c>
      <c r="B484" s="33" t="str">
        <f>IF('Feuille2-Prix de vente'!B484&lt;&gt;"",'Feuille2-Prix de vente'!B484,"")</f>
        <v/>
      </c>
      <c r="C484" s="10" t="str">
        <f>IF('Feuille2-Prix de vente'!C484&lt;&gt;"",'Feuille2-Prix de vente'!C484,"")</f>
        <v/>
      </c>
      <c r="D484" s="10" t="str">
        <f t="shared" si="7"/>
        <v/>
      </c>
      <c r="E484" s="10" t="str">
        <f>IF('Feuille2-Prix de vente'!E484&lt;&gt;"",'Feuille2-Prix de vente'!E484,"")</f>
        <v/>
      </c>
      <c r="F484" s="29" t="str">
        <f ca="1">IF(AND($A484&lt;&gt;"",F$9&lt;&gt;""),IF(HLOOKUP(F$9,'Feuille1-Catégories'!$C$1:$G$2,2,FALSE)="OUI",F$3,IF(HLOOKUP(F$9,'Feuille1-Catégories'!$C$1:$G$3,3,FALSE)="OUI",OFFSET(F$3,MOD(QUOTIENT(ROW()-ROW($A$20),'Feuille1-Catégories'!$B$6/F$6),F$5),0),IF(MOD($A484-1-F$10,'Feuille1-Catégories'!$F$5+1)=0,F$3,""))),"")</f>
        <v/>
      </c>
      <c r="G484" s="29" t="str">
        <f ca="1">IF(AND($A484&lt;&gt;"",G$9&lt;&gt;""),IF(HLOOKUP(G$9,'Feuille1-Catégories'!$C$1:$G$2,2,FALSE)="OUI",G$3,IF(HLOOKUP(G$9,'Feuille1-Catégories'!$C$1:$G$3,3,FALSE)="OUI",OFFSET(G$3,MOD(QUOTIENT(ROW()-ROW($A$20),'Feuille1-Catégories'!$B$6/G$6),G$5),0),IF(MOD($A484-1-G$10,'Feuille1-Catégories'!$F$5+1)=0,G$3,""))),"")</f>
        <v/>
      </c>
      <c r="H484" s="29" t="str">
        <f ca="1">IF(AND($A484&lt;&gt;"",H$9&lt;&gt;""),IF(HLOOKUP(H$9,'Feuille1-Catégories'!$C$1:$G$2,2,FALSE)="OUI",H$3,IF(HLOOKUP(H$9,'Feuille1-Catégories'!$C$1:$G$3,3,FALSE)="OUI",OFFSET(H$3,MOD(QUOTIENT(ROW()-ROW($A$20),'Feuille1-Catégories'!$B$6/H$6),H$5),0),IF(MOD($A484-1-H$10,'Feuille1-Catégories'!$F$5+1)=0,H$3,""))),"")</f>
        <v/>
      </c>
      <c r="I484" s="29" t="str">
        <f ca="1">IF(AND($A484&lt;&gt;"",I$9&lt;&gt;""),IF(HLOOKUP(I$9,'Feuille1-Catégories'!$C$1:$G$2,2,FALSE)="OUI",I$3,IF(HLOOKUP(I$9,'Feuille1-Catégories'!$C$1:$G$3,3,FALSE)="OUI",OFFSET(I$3,MOD(QUOTIENT(ROW()-ROW($A$20),'Feuille1-Catégories'!$B$6/I$6),I$5),0),IF(MOD($A484-1-I$10,'Feuille1-Catégories'!$F$5+1)=0,I$3,""))),"")</f>
        <v/>
      </c>
      <c r="J484" s="29" t="str">
        <f ca="1">IF(AND($A484&lt;&gt;"",J$9&lt;&gt;""),IF(HLOOKUP(J$9,'Feuille1-Catégories'!$C$1:$G$2,2,FALSE)="OUI",J$3,IF(HLOOKUP(J$9,'Feuille1-Catégories'!$C$1:$G$3,3,FALSE)="OUI",OFFSET(J$3,MOD(QUOTIENT(ROW()-ROW($A$20),'Feuille1-Catégories'!$B$6/J$6),J$5),0),IF(MOD($A484-1-J$10,'Feuille1-Catégories'!$F$5+1)=0,J$3,""))),"")</f>
        <v/>
      </c>
      <c r="K484" s="29" t="str">
        <f ca="1">IF(AND($A484&lt;&gt;"",K$9&lt;&gt;""),IF(HLOOKUP(K$9,'Feuille1-Catégories'!$C$1:$G$2,2,FALSE)="OUI",K$3,IF(HLOOKUP(K$9,'Feuille1-Catégories'!$C$1:$G$3,3,FALSE)="OUI",OFFSET(K$3,MOD(QUOTIENT(ROW()-ROW($A$20),'Feuille1-Catégories'!$B$6/K$6),K$5),0),IF(MOD($A484-1-K$10,'Feuille1-Catégories'!$F$5+1)=0,K$3,""))),"")</f>
        <v/>
      </c>
      <c r="L484" s="29" t="str">
        <f ca="1">IF(AND($A484&lt;&gt;"",L$9&lt;&gt;""),IF(HLOOKUP(L$9,'Feuille1-Catégories'!$C$1:$G$2,2,FALSE)="OUI",L$3,IF(HLOOKUP(L$9,'Feuille1-Catégories'!$C$1:$G$3,3,FALSE)="OUI",OFFSET(L$3,MOD(QUOTIENT(ROW()-ROW($A$20),'Feuille1-Catégories'!$B$6/L$6),L$5),0),IF(MOD($A484-1-L$10,'Feuille1-Catégories'!$F$5+1)=0,L$3,""))),"")</f>
        <v/>
      </c>
      <c r="M484" s="29" t="str">
        <f ca="1">IF(AND($A484&lt;&gt;"",M$9&lt;&gt;""),IF(HLOOKUP(M$9,'Feuille1-Catégories'!$C$1:$G$2,2,FALSE)="OUI",M$3,IF(HLOOKUP(M$9,'Feuille1-Catégories'!$C$1:$G$3,3,FALSE)="OUI",OFFSET(M$3,MOD(QUOTIENT(ROW()-ROW($A$20),'Feuille1-Catégories'!$B$6/M$6),M$5),0),IF(MOD($A484-1-M$10,'Feuille1-Catégories'!$F$5+1)=0,M$3,""))),"")</f>
        <v/>
      </c>
      <c r="N484" s="29" t="str">
        <f ca="1">IF(AND($A484&lt;&gt;"",N$9&lt;&gt;""),IF(HLOOKUP(N$9,'Feuille1-Catégories'!$C$1:$G$2,2,FALSE)="OUI",N$3,IF(HLOOKUP(N$9,'Feuille1-Catégories'!$C$1:$G$3,3,FALSE)="OUI",OFFSET(N$3,MOD(QUOTIENT(ROW()-ROW($A$20),'Feuille1-Catégories'!$B$6/N$6),N$5),0),IF(MOD($A484-1-N$10,'Feuille1-Catégories'!$F$5+1)=0,N$3,""))),"")</f>
        <v/>
      </c>
      <c r="O484" s="29" t="str">
        <f ca="1">IF(AND($A484&lt;&gt;"",O$9&lt;&gt;""),IF(HLOOKUP(O$9,'Feuille1-Catégories'!$C$1:$G$2,2,FALSE)="OUI",O$3,IF(HLOOKUP(O$9,'Feuille1-Catégories'!$C$1:$G$3,3,FALSE)="OUI",OFFSET(O$3,MOD(QUOTIENT(ROW()-ROW($A$20),'Feuille1-Catégories'!$B$6/O$6),O$5),0),IF(MOD($A484-1-O$10,'Feuille1-Catégories'!$F$5+1)=0,O$3,""))),"")</f>
        <v/>
      </c>
      <c r="P484" s="29" t="str">
        <f ca="1">IF(AND($A484&lt;&gt;"",P$9&lt;&gt;""),IF(HLOOKUP(P$9,'Feuille1-Catégories'!$C$1:$G$2,2,FALSE)="OUI",P$3,IF(HLOOKUP(P$9,'Feuille1-Catégories'!$C$1:$G$3,3,FALSE)="OUI",OFFSET(P$3,MOD(QUOTIENT(ROW()-ROW($A$20),'Feuille1-Catégories'!$B$6/P$6),P$5),0),IF(MOD($A484-1-P$10,'Feuille1-Catégories'!$F$5+1)=0,P$3,""))),"")</f>
        <v/>
      </c>
      <c r="Q484" s="29" t="str">
        <f ca="1">IF(AND($A484&lt;&gt;"",Q$9&lt;&gt;""),IF(HLOOKUP(Q$9,'Feuille1-Catégories'!$C$1:$G$2,2,FALSE)="OUI",Q$3,IF(HLOOKUP(Q$9,'Feuille1-Catégories'!$C$1:$G$3,3,FALSE)="OUI",OFFSET(Q$3,MOD(QUOTIENT(ROW()-ROW($A$20),'Feuille1-Catégories'!$B$6/Q$6),Q$5),0),IF(MOD($A484-1-Q$10,'Feuille1-Catégories'!$F$5+1)=0,Q$3,""))),"")</f>
        <v/>
      </c>
      <c r="R484" s="29" t="str">
        <f ca="1">IF(AND($A484&lt;&gt;"",R$9&lt;&gt;""),IF(HLOOKUP(R$9,'Feuille1-Catégories'!$C$1:$G$2,2,FALSE)="OUI",R$3,IF(HLOOKUP(R$9,'Feuille1-Catégories'!$C$1:$G$3,3,FALSE)="OUI",OFFSET(R$3,MOD(QUOTIENT(ROW()-ROW($A$20),'Feuille1-Catégories'!$B$6/R$6),R$5),0),IF(MOD($A484-1-R$10,'Feuille1-Catégories'!$F$5+1)=0,R$3,""))),"")</f>
        <v/>
      </c>
      <c r="S484" s="29" t="str">
        <f ca="1">IF(AND($A484&lt;&gt;"",S$9&lt;&gt;""),IF(HLOOKUP(S$9,'Feuille1-Catégories'!$C$1:$G$2,2,FALSE)="OUI",S$3,IF(HLOOKUP(S$9,'Feuille1-Catégories'!$C$1:$G$3,3,FALSE)="OUI",OFFSET(S$3,MOD(QUOTIENT(ROW()-ROW($A$20),'Feuille1-Catégories'!$B$6/S$6),S$5),0),IF(MOD($A484-1-S$10,'Feuille1-Catégories'!$F$5+1)=0,S$3,""))),"")</f>
        <v/>
      </c>
      <c r="T484" s="29" t="str">
        <f ca="1">IF(AND($A484&lt;&gt;"",T$9&lt;&gt;""),IF(HLOOKUP(T$9,'Feuille1-Catégories'!$C$1:$G$2,2,FALSE)="OUI",T$3,IF(HLOOKUP(T$9,'Feuille1-Catégories'!$C$1:$G$3,3,FALSE)="OUI",OFFSET(T$3,MOD(QUOTIENT(ROW()-ROW($A$20),'Feuille1-Catégories'!$B$6/T$6),T$5),0),IF(MOD($A484-1-T$10,'Feuille1-Catégories'!$F$5+1)=0,T$3,""))),"")</f>
        <v/>
      </c>
      <c r="U484" s="29" t="str">
        <f ca="1">IF(AND($A484&lt;&gt;"",U$9&lt;&gt;""),IF(HLOOKUP(U$9,'Feuille1-Catégories'!$C$1:$G$2,2,FALSE)="OUI",U$3,IF(HLOOKUP(U$9,'Feuille1-Catégories'!$C$1:$G$3,3,FALSE)="OUI",OFFSET(U$3,MOD(QUOTIENT(ROW()-ROW($A$20),'Feuille1-Catégories'!$B$6/U$6),U$5),0),IF(MOD($A484-1-U$10,'Feuille1-Catégories'!$F$5+1)=0,U$3,""))),"")</f>
        <v/>
      </c>
      <c r="V484" s="29" t="str">
        <f ca="1">IF(AND($A484&lt;&gt;"",V$9&lt;&gt;""),IF(HLOOKUP(V$9,'Feuille1-Catégories'!$C$1:$G$2,2,FALSE)="OUI",V$3,IF(HLOOKUP(V$9,'Feuille1-Catégories'!$C$1:$G$3,3,FALSE)="OUI",OFFSET(V$3,MOD(QUOTIENT(ROW()-ROW($A$20),'Feuille1-Catégories'!$B$6/V$6),V$5),0),IF(MOD($A484-1-V$10,'Feuille1-Catégories'!$F$5+1)=0,V$3,""))),"")</f>
        <v/>
      </c>
      <c r="W484" s="29" t="str">
        <f ca="1">IF(AND($A484&lt;&gt;"",W$9&lt;&gt;""),IF(HLOOKUP(W$9,'Feuille1-Catégories'!$C$1:$G$2,2,FALSE)="OUI",W$3,IF(HLOOKUP(W$9,'Feuille1-Catégories'!$C$1:$G$3,3,FALSE)="OUI",OFFSET(W$3,MOD(QUOTIENT(ROW()-ROW($A$20),'Feuille1-Catégories'!$B$6/W$6),W$5),0),IF(MOD($A484-1-W$10,'Feuille1-Catégories'!$F$5+1)=0,W$3,""))),"")</f>
        <v/>
      </c>
      <c r="X484" s="29" t="str">
        <f ca="1">IF(AND($A484&lt;&gt;"",X$9&lt;&gt;""),IF(HLOOKUP(X$9,'Feuille1-Catégories'!$C$1:$G$2,2,FALSE)="OUI",X$3,IF(HLOOKUP(X$9,'Feuille1-Catégories'!$C$1:$G$3,3,FALSE)="OUI",OFFSET(X$3,MOD(QUOTIENT(ROW()-ROW($A$20),'Feuille1-Catégories'!$B$6/X$6),X$5),0),IF(MOD($A484-1-X$10,'Feuille1-Catégories'!$F$5+1)=0,X$3,""))),"")</f>
        <v/>
      </c>
      <c r="Y484" s="29" t="str">
        <f ca="1">IF(AND($A484&lt;&gt;"",Y$9&lt;&gt;""),IF(HLOOKUP(Y$9,'Feuille1-Catégories'!$C$1:$G$2,2,FALSE)="OUI",Y$3,IF(HLOOKUP(Y$9,'Feuille1-Catégories'!$C$1:$G$3,3,FALSE)="OUI",OFFSET(Y$3,MOD(QUOTIENT(ROW()-ROW($A$20),'Feuille1-Catégories'!$B$6/Y$6),Y$5),0),IF(MOD($A484-1-Y$10,'Feuille1-Catégories'!$F$5+1)=0,Y$3,""))),"")</f>
        <v/>
      </c>
      <c r="Z484" s="29" t="str">
        <f ca="1">IF(AND($A484&lt;&gt;"",Z$9&lt;&gt;""),IF(HLOOKUP(Z$9,'Feuille1-Catégories'!$C$1:$G$2,2,FALSE)="OUI",Z$3,IF(HLOOKUP(Z$9,'Feuille1-Catégories'!$C$1:$G$3,3,FALSE)="OUI",OFFSET(Z$3,MOD(QUOTIENT(ROW()-ROW($A$20),'Feuille1-Catégories'!$B$6/Z$6),Z$5),0),IF(MOD($A484-1-Z$10,'Feuille1-Catégories'!$F$5+1)=0,Z$3,""))),"")</f>
        <v/>
      </c>
    </row>
    <row r="485" spans="1:26" ht="17" x14ac:dyDescent="0.2">
      <c r="A485" s="21" t="str">
        <f>IF('Feuille2-Prix de vente'!A485&lt;&gt;"",'Feuille2-Prix de vente'!A485,"")</f>
        <v/>
      </c>
      <c r="B485" s="33" t="str">
        <f>IF('Feuille2-Prix de vente'!B485&lt;&gt;"",'Feuille2-Prix de vente'!B485,"")</f>
        <v/>
      </c>
      <c r="C485" s="10" t="str">
        <f>IF('Feuille2-Prix de vente'!C485&lt;&gt;"",'Feuille2-Prix de vente'!C485,"")</f>
        <v/>
      </c>
      <c r="D485" s="10" t="str">
        <f t="shared" si="7"/>
        <v/>
      </c>
      <c r="E485" s="10" t="str">
        <f>IF('Feuille2-Prix de vente'!E485&lt;&gt;"",'Feuille2-Prix de vente'!E485,"")</f>
        <v/>
      </c>
      <c r="F485" s="29" t="str">
        <f ca="1">IF(AND($A485&lt;&gt;"",F$9&lt;&gt;""),IF(HLOOKUP(F$9,'Feuille1-Catégories'!$C$1:$G$2,2,FALSE)="OUI",F$3,IF(HLOOKUP(F$9,'Feuille1-Catégories'!$C$1:$G$3,3,FALSE)="OUI",OFFSET(F$3,MOD(QUOTIENT(ROW()-ROW($A$20),'Feuille1-Catégories'!$B$6/F$6),F$5),0),IF(MOD($A485-1-F$10,'Feuille1-Catégories'!$F$5+1)=0,F$3,""))),"")</f>
        <v/>
      </c>
      <c r="G485" s="29" t="str">
        <f ca="1">IF(AND($A485&lt;&gt;"",G$9&lt;&gt;""),IF(HLOOKUP(G$9,'Feuille1-Catégories'!$C$1:$G$2,2,FALSE)="OUI",G$3,IF(HLOOKUP(G$9,'Feuille1-Catégories'!$C$1:$G$3,3,FALSE)="OUI",OFFSET(G$3,MOD(QUOTIENT(ROW()-ROW($A$20),'Feuille1-Catégories'!$B$6/G$6),G$5),0),IF(MOD($A485-1-G$10,'Feuille1-Catégories'!$F$5+1)=0,G$3,""))),"")</f>
        <v/>
      </c>
      <c r="H485" s="29" t="str">
        <f ca="1">IF(AND($A485&lt;&gt;"",H$9&lt;&gt;""),IF(HLOOKUP(H$9,'Feuille1-Catégories'!$C$1:$G$2,2,FALSE)="OUI",H$3,IF(HLOOKUP(H$9,'Feuille1-Catégories'!$C$1:$G$3,3,FALSE)="OUI",OFFSET(H$3,MOD(QUOTIENT(ROW()-ROW($A$20),'Feuille1-Catégories'!$B$6/H$6),H$5),0),IF(MOD($A485-1-H$10,'Feuille1-Catégories'!$F$5+1)=0,H$3,""))),"")</f>
        <v/>
      </c>
      <c r="I485" s="29" t="str">
        <f ca="1">IF(AND($A485&lt;&gt;"",I$9&lt;&gt;""),IF(HLOOKUP(I$9,'Feuille1-Catégories'!$C$1:$G$2,2,FALSE)="OUI",I$3,IF(HLOOKUP(I$9,'Feuille1-Catégories'!$C$1:$G$3,3,FALSE)="OUI",OFFSET(I$3,MOD(QUOTIENT(ROW()-ROW($A$20),'Feuille1-Catégories'!$B$6/I$6),I$5),0),IF(MOD($A485-1-I$10,'Feuille1-Catégories'!$F$5+1)=0,I$3,""))),"")</f>
        <v/>
      </c>
      <c r="J485" s="29" t="str">
        <f ca="1">IF(AND($A485&lt;&gt;"",J$9&lt;&gt;""),IF(HLOOKUP(J$9,'Feuille1-Catégories'!$C$1:$G$2,2,FALSE)="OUI",J$3,IF(HLOOKUP(J$9,'Feuille1-Catégories'!$C$1:$G$3,3,FALSE)="OUI",OFFSET(J$3,MOD(QUOTIENT(ROW()-ROW($A$20),'Feuille1-Catégories'!$B$6/J$6),J$5),0),IF(MOD($A485-1-J$10,'Feuille1-Catégories'!$F$5+1)=0,J$3,""))),"")</f>
        <v/>
      </c>
      <c r="K485" s="29" t="str">
        <f ca="1">IF(AND($A485&lt;&gt;"",K$9&lt;&gt;""),IF(HLOOKUP(K$9,'Feuille1-Catégories'!$C$1:$G$2,2,FALSE)="OUI",K$3,IF(HLOOKUP(K$9,'Feuille1-Catégories'!$C$1:$G$3,3,FALSE)="OUI",OFFSET(K$3,MOD(QUOTIENT(ROW()-ROW($A$20),'Feuille1-Catégories'!$B$6/K$6),K$5),0),IF(MOD($A485-1-K$10,'Feuille1-Catégories'!$F$5+1)=0,K$3,""))),"")</f>
        <v/>
      </c>
      <c r="L485" s="29" t="str">
        <f ca="1">IF(AND($A485&lt;&gt;"",L$9&lt;&gt;""),IF(HLOOKUP(L$9,'Feuille1-Catégories'!$C$1:$G$2,2,FALSE)="OUI",L$3,IF(HLOOKUP(L$9,'Feuille1-Catégories'!$C$1:$G$3,3,FALSE)="OUI",OFFSET(L$3,MOD(QUOTIENT(ROW()-ROW($A$20),'Feuille1-Catégories'!$B$6/L$6),L$5),0),IF(MOD($A485-1-L$10,'Feuille1-Catégories'!$F$5+1)=0,L$3,""))),"")</f>
        <v/>
      </c>
      <c r="M485" s="29" t="str">
        <f ca="1">IF(AND($A485&lt;&gt;"",M$9&lt;&gt;""),IF(HLOOKUP(M$9,'Feuille1-Catégories'!$C$1:$G$2,2,FALSE)="OUI",M$3,IF(HLOOKUP(M$9,'Feuille1-Catégories'!$C$1:$G$3,3,FALSE)="OUI",OFFSET(M$3,MOD(QUOTIENT(ROW()-ROW($A$20),'Feuille1-Catégories'!$B$6/M$6),M$5),0),IF(MOD($A485-1-M$10,'Feuille1-Catégories'!$F$5+1)=0,M$3,""))),"")</f>
        <v/>
      </c>
      <c r="N485" s="29" t="str">
        <f ca="1">IF(AND($A485&lt;&gt;"",N$9&lt;&gt;""),IF(HLOOKUP(N$9,'Feuille1-Catégories'!$C$1:$G$2,2,FALSE)="OUI",N$3,IF(HLOOKUP(N$9,'Feuille1-Catégories'!$C$1:$G$3,3,FALSE)="OUI",OFFSET(N$3,MOD(QUOTIENT(ROW()-ROW($A$20),'Feuille1-Catégories'!$B$6/N$6),N$5),0),IF(MOD($A485-1-N$10,'Feuille1-Catégories'!$F$5+1)=0,N$3,""))),"")</f>
        <v/>
      </c>
      <c r="O485" s="29" t="str">
        <f ca="1">IF(AND($A485&lt;&gt;"",O$9&lt;&gt;""),IF(HLOOKUP(O$9,'Feuille1-Catégories'!$C$1:$G$2,2,FALSE)="OUI",O$3,IF(HLOOKUP(O$9,'Feuille1-Catégories'!$C$1:$G$3,3,FALSE)="OUI",OFFSET(O$3,MOD(QUOTIENT(ROW()-ROW($A$20),'Feuille1-Catégories'!$B$6/O$6),O$5),0),IF(MOD($A485-1-O$10,'Feuille1-Catégories'!$F$5+1)=0,O$3,""))),"")</f>
        <v/>
      </c>
      <c r="P485" s="29" t="str">
        <f ca="1">IF(AND($A485&lt;&gt;"",P$9&lt;&gt;""),IF(HLOOKUP(P$9,'Feuille1-Catégories'!$C$1:$G$2,2,FALSE)="OUI",P$3,IF(HLOOKUP(P$9,'Feuille1-Catégories'!$C$1:$G$3,3,FALSE)="OUI",OFFSET(P$3,MOD(QUOTIENT(ROW()-ROW($A$20),'Feuille1-Catégories'!$B$6/P$6),P$5),0),IF(MOD($A485-1-P$10,'Feuille1-Catégories'!$F$5+1)=0,P$3,""))),"")</f>
        <v/>
      </c>
      <c r="Q485" s="29" t="str">
        <f ca="1">IF(AND($A485&lt;&gt;"",Q$9&lt;&gt;""),IF(HLOOKUP(Q$9,'Feuille1-Catégories'!$C$1:$G$2,2,FALSE)="OUI",Q$3,IF(HLOOKUP(Q$9,'Feuille1-Catégories'!$C$1:$G$3,3,FALSE)="OUI",OFFSET(Q$3,MOD(QUOTIENT(ROW()-ROW($A$20),'Feuille1-Catégories'!$B$6/Q$6),Q$5),0),IF(MOD($A485-1-Q$10,'Feuille1-Catégories'!$F$5+1)=0,Q$3,""))),"")</f>
        <v/>
      </c>
      <c r="R485" s="29" t="str">
        <f ca="1">IF(AND($A485&lt;&gt;"",R$9&lt;&gt;""),IF(HLOOKUP(R$9,'Feuille1-Catégories'!$C$1:$G$2,2,FALSE)="OUI",R$3,IF(HLOOKUP(R$9,'Feuille1-Catégories'!$C$1:$G$3,3,FALSE)="OUI",OFFSET(R$3,MOD(QUOTIENT(ROW()-ROW($A$20),'Feuille1-Catégories'!$B$6/R$6),R$5),0),IF(MOD($A485-1-R$10,'Feuille1-Catégories'!$F$5+1)=0,R$3,""))),"")</f>
        <v/>
      </c>
      <c r="S485" s="29" t="str">
        <f ca="1">IF(AND($A485&lt;&gt;"",S$9&lt;&gt;""),IF(HLOOKUP(S$9,'Feuille1-Catégories'!$C$1:$G$2,2,FALSE)="OUI",S$3,IF(HLOOKUP(S$9,'Feuille1-Catégories'!$C$1:$G$3,3,FALSE)="OUI",OFFSET(S$3,MOD(QUOTIENT(ROW()-ROW($A$20),'Feuille1-Catégories'!$B$6/S$6),S$5),0),IF(MOD($A485-1-S$10,'Feuille1-Catégories'!$F$5+1)=0,S$3,""))),"")</f>
        <v/>
      </c>
      <c r="T485" s="29" t="str">
        <f ca="1">IF(AND($A485&lt;&gt;"",T$9&lt;&gt;""),IF(HLOOKUP(T$9,'Feuille1-Catégories'!$C$1:$G$2,2,FALSE)="OUI",T$3,IF(HLOOKUP(T$9,'Feuille1-Catégories'!$C$1:$G$3,3,FALSE)="OUI",OFFSET(T$3,MOD(QUOTIENT(ROW()-ROW($A$20),'Feuille1-Catégories'!$B$6/T$6),T$5),0),IF(MOD($A485-1-T$10,'Feuille1-Catégories'!$F$5+1)=0,T$3,""))),"")</f>
        <v/>
      </c>
      <c r="U485" s="29" t="str">
        <f ca="1">IF(AND($A485&lt;&gt;"",U$9&lt;&gt;""),IF(HLOOKUP(U$9,'Feuille1-Catégories'!$C$1:$G$2,2,FALSE)="OUI",U$3,IF(HLOOKUP(U$9,'Feuille1-Catégories'!$C$1:$G$3,3,FALSE)="OUI",OFFSET(U$3,MOD(QUOTIENT(ROW()-ROW($A$20),'Feuille1-Catégories'!$B$6/U$6),U$5),0),IF(MOD($A485-1-U$10,'Feuille1-Catégories'!$F$5+1)=0,U$3,""))),"")</f>
        <v/>
      </c>
      <c r="V485" s="29" t="str">
        <f ca="1">IF(AND($A485&lt;&gt;"",V$9&lt;&gt;""),IF(HLOOKUP(V$9,'Feuille1-Catégories'!$C$1:$G$2,2,FALSE)="OUI",V$3,IF(HLOOKUP(V$9,'Feuille1-Catégories'!$C$1:$G$3,3,FALSE)="OUI",OFFSET(V$3,MOD(QUOTIENT(ROW()-ROW($A$20),'Feuille1-Catégories'!$B$6/V$6),V$5),0),IF(MOD($A485-1-V$10,'Feuille1-Catégories'!$F$5+1)=0,V$3,""))),"")</f>
        <v/>
      </c>
      <c r="W485" s="29" t="str">
        <f ca="1">IF(AND($A485&lt;&gt;"",W$9&lt;&gt;""),IF(HLOOKUP(W$9,'Feuille1-Catégories'!$C$1:$G$2,2,FALSE)="OUI",W$3,IF(HLOOKUP(W$9,'Feuille1-Catégories'!$C$1:$G$3,3,FALSE)="OUI",OFFSET(W$3,MOD(QUOTIENT(ROW()-ROW($A$20),'Feuille1-Catégories'!$B$6/W$6),W$5),0),IF(MOD($A485-1-W$10,'Feuille1-Catégories'!$F$5+1)=0,W$3,""))),"")</f>
        <v/>
      </c>
      <c r="X485" s="29" t="str">
        <f ca="1">IF(AND($A485&lt;&gt;"",X$9&lt;&gt;""),IF(HLOOKUP(X$9,'Feuille1-Catégories'!$C$1:$G$2,2,FALSE)="OUI",X$3,IF(HLOOKUP(X$9,'Feuille1-Catégories'!$C$1:$G$3,3,FALSE)="OUI",OFFSET(X$3,MOD(QUOTIENT(ROW()-ROW($A$20),'Feuille1-Catégories'!$B$6/X$6),X$5),0),IF(MOD($A485-1-X$10,'Feuille1-Catégories'!$F$5+1)=0,X$3,""))),"")</f>
        <v/>
      </c>
      <c r="Y485" s="29" t="str">
        <f ca="1">IF(AND($A485&lt;&gt;"",Y$9&lt;&gt;""),IF(HLOOKUP(Y$9,'Feuille1-Catégories'!$C$1:$G$2,2,FALSE)="OUI",Y$3,IF(HLOOKUP(Y$9,'Feuille1-Catégories'!$C$1:$G$3,3,FALSE)="OUI",OFFSET(Y$3,MOD(QUOTIENT(ROW()-ROW($A$20),'Feuille1-Catégories'!$B$6/Y$6),Y$5),0),IF(MOD($A485-1-Y$10,'Feuille1-Catégories'!$F$5+1)=0,Y$3,""))),"")</f>
        <v/>
      </c>
      <c r="Z485" s="29" t="str">
        <f ca="1">IF(AND($A485&lt;&gt;"",Z$9&lt;&gt;""),IF(HLOOKUP(Z$9,'Feuille1-Catégories'!$C$1:$G$2,2,FALSE)="OUI",Z$3,IF(HLOOKUP(Z$9,'Feuille1-Catégories'!$C$1:$G$3,3,FALSE)="OUI",OFFSET(Z$3,MOD(QUOTIENT(ROW()-ROW($A$20),'Feuille1-Catégories'!$B$6/Z$6),Z$5),0),IF(MOD($A485-1-Z$10,'Feuille1-Catégories'!$F$5+1)=0,Z$3,""))),"")</f>
        <v/>
      </c>
    </row>
    <row r="486" spans="1:26" ht="17" x14ac:dyDescent="0.2">
      <c r="A486" s="21" t="str">
        <f>IF('Feuille2-Prix de vente'!A486&lt;&gt;"",'Feuille2-Prix de vente'!A486,"")</f>
        <v/>
      </c>
      <c r="B486" s="33" t="str">
        <f>IF('Feuille2-Prix de vente'!B486&lt;&gt;"",'Feuille2-Prix de vente'!B486,"")</f>
        <v/>
      </c>
      <c r="C486" s="10" t="str">
        <f>IF('Feuille2-Prix de vente'!C486&lt;&gt;"",'Feuille2-Prix de vente'!C486,"")</f>
        <v/>
      </c>
      <c r="D486" s="10" t="str">
        <f t="shared" si="7"/>
        <v/>
      </c>
      <c r="E486" s="10" t="str">
        <f>IF('Feuille2-Prix de vente'!E486&lt;&gt;"",'Feuille2-Prix de vente'!E486,"")</f>
        <v/>
      </c>
      <c r="F486" s="29" t="str">
        <f ca="1">IF(AND($A486&lt;&gt;"",F$9&lt;&gt;""),IF(HLOOKUP(F$9,'Feuille1-Catégories'!$C$1:$G$2,2,FALSE)="OUI",F$3,IF(HLOOKUP(F$9,'Feuille1-Catégories'!$C$1:$G$3,3,FALSE)="OUI",OFFSET(F$3,MOD(QUOTIENT(ROW()-ROW($A$20),'Feuille1-Catégories'!$B$6/F$6),F$5),0),IF(MOD($A486-1-F$10,'Feuille1-Catégories'!$F$5+1)=0,F$3,""))),"")</f>
        <v/>
      </c>
      <c r="G486" s="29" t="str">
        <f ca="1">IF(AND($A486&lt;&gt;"",G$9&lt;&gt;""),IF(HLOOKUP(G$9,'Feuille1-Catégories'!$C$1:$G$2,2,FALSE)="OUI",G$3,IF(HLOOKUP(G$9,'Feuille1-Catégories'!$C$1:$G$3,3,FALSE)="OUI",OFFSET(G$3,MOD(QUOTIENT(ROW()-ROW($A$20),'Feuille1-Catégories'!$B$6/G$6),G$5),0),IF(MOD($A486-1-G$10,'Feuille1-Catégories'!$F$5+1)=0,G$3,""))),"")</f>
        <v/>
      </c>
      <c r="H486" s="29" t="str">
        <f ca="1">IF(AND($A486&lt;&gt;"",H$9&lt;&gt;""),IF(HLOOKUP(H$9,'Feuille1-Catégories'!$C$1:$G$2,2,FALSE)="OUI",H$3,IF(HLOOKUP(H$9,'Feuille1-Catégories'!$C$1:$G$3,3,FALSE)="OUI",OFFSET(H$3,MOD(QUOTIENT(ROW()-ROW($A$20),'Feuille1-Catégories'!$B$6/H$6),H$5),0),IF(MOD($A486-1-H$10,'Feuille1-Catégories'!$F$5+1)=0,H$3,""))),"")</f>
        <v/>
      </c>
      <c r="I486" s="29" t="str">
        <f ca="1">IF(AND($A486&lt;&gt;"",I$9&lt;&gt;""),IF(HLOOKUP(I$9,'Feuille1-Catégories'!$C$1:$G$2,2,FALSE)="OUI",I$3,IF(HLOOKUP(I$9,'Feuille1-Catégories'!$C$1:$G$3,3,FALSE)="OUI",OFFSET(I$3,MOD(QUOTIENT(ROW()-ROW($A$20),'Feuille1-Catégories'!$B$6/I$6),I$5),0),IF(MOD($A486-1-I$10,'Feuille1-Catégories'!$F$5+1)=0,I$3,""))),"")</f>
        <v/>
      </c>
      <c r="J486" s="29" t="str">
        <f ca="1">IF(AND($A486&lt;&gt;"",J$9&lt;&gt;""),IF(HLOOKUP(J$9,'Feuille1-Catégories'!$C$1:$G$2,2,FALSE)="OUI",J$3,IF(HLOOKUP(J$9,'Feuille1-Catégories'!$C$1:$G$3,3,FALSE)="OUI",OFFSET(J$3,MOD(QUOTIENT(ROW()-ROW($A$20),'Feuille1-Catégories'!$B$6/J$6),J$5),0),IF(MOD($A486-1-J$10,'Feuille1-Catégories'!$F$5+1)=0,J$3,""))),"")</f>
        <v/>
      </c>
      <c r="K486" s="29" t="str">
        <f ca="1">IF(AND($A486&lt;&gt;"",K$9&lt;&gt;""),IF(HLOOKUP(K$9,'Feuille1-Catégories'!$C$1:$G$2,2,FALSE)="OUI",K$3,IF(HLOOKUP(K$9,'Feuille1-Catégories'!$C$1:$G$3,3,FALSE)="OUI",OFFSET(K$3,MOD(QUOTIENT(ROW()-ROW($A$20),'Feuille1-Catégories'!$B$6/K$6),K$5),0),IF(MOD($A486-1-K$10,'Feuille1-Catégories'!$F$5+1)=0,K$3,""))),"")</f>
        <v/>
      </c>
      <c r="L486" s="29" t="str">
        <f ca="1">IF(AND($A486&lt;&gt;"",L$9&lt;&gt;""),IF(HLOOKUP(L$9,'Feuille1-Catégories'!$C$1:$G$2,2,FALSE)="OUI",L$3,IF(HLOOKUP(L$9,'Feuille1-Catégories'!$C$1:$G$3,3,FALSE)="OUI",OFFSET(L$3,MOD(QUOTIENT(ROW()-ROW($A$20),'Feuille1-Catégories'!$B$6/L$6),L$5),0),IF(MOD($A486-1-L$10,'Feuille1-Catégories'!$F$5+1)=0,L$3,""))),"")</f>
        <v/>
      </c>
      <c r="M486" s="29" t="str">
        <f ca="1">IF(AND($A486&lt;&gt;"",M$9&lt;&gt;""),IF(HLOOKUP(M$9,'Feuille1-Catégories'!$C$1:$G$2,2,FALSE)="OUI",M$3,IF(HLOOKUP(M$9,'Feuille1-Catégories'!$C$1:$G$3,3,FALSE)="OUI",OFFSET(M$3,MOD(QUOTIENT(ROW()-ROW($A$20),'Feuille1-Catégories'!$B$6/M$6),M$5),0),IF(MOD($A486-1-M$10,'Feuille1-Catégories'!$F$5+1)=0,M$3,""))),"")</f>
        <v/>
      </c>
      <c r="N486" s="29" t="str">
        <f ca="1">IF(AND($A486&lt;&gt;"",N$9&lt;&gt;""),IF(HLOOKUP(N$9,'Feuille1-Catégories'!$C$1:$G$2,2,FALSE)="OUI",N$3,IF(HLOOKUP(N$9,'Feuille1-Catégories'!$C$1:$G$3,3,FALSE)="OUI",OFFSET(N$3,MOD(QUOTIENT(ROW()-ROW($A$20),'Feuille1-Catégories'!$B$6/N$6),N$5),0),IF(MOD($A486-1-N$10,'Feuille1-Catégories'!$F$5+1)=0,N$3,""))),"")</f>
        <v/>
      </c>
      <c r="O486" s="29" t="str">
        <f ca="1">IF(AND($A486&lt;&gt;"",O$9&lt;&gt;""),IF(HLOOKUP(O$9,'Feuille1-Catégories'!$C$1:$G$2,2,FALSE)="OUI",O$3,IF(HLOOKUP(O$9,'Feuille1-Catégories'!$C$1:$G$3,3,FALSE)="OUI",OFFSET(O$3,MOD(QUOTIENT(ROW()-ROW($A$20),'Feuille1-Catégories'!$B$6/O$6),O$5),0),IF(MOD($A486-1-O$10,'Feuille1-Catégories'!$F$5+1)=0,O$3,""))),"")</f>
        <v/>
      </c>
      <c r="P486" s="29" t="str">
        <f ca="1">IF(AND($A486&lt;&gt;"",P$9&lt;&gt;""),IF(HLOOKUP(P$9,'Feuille1-Catégories'!$C$1:$G$2,2,FALSE)="OUI",P$3,IF(HLOOKUP(P$9,'Feuille1-Catégories'!$C$1:$G$3,3,FALSE)="OUI",OFFSET(P$3,MOD(QUOTIENT(ROW()-ROW($A$20),'Feuille1-Catégories'!$B$6/P$6),P$5),0),IF(MOD($A486-1-P$10,'Feuille1-Catégories'!$F$5+1)=0,P$3,""))),"")</f>
        <v/>
      </c>
      <c r="Q486" s="29" t="str">
        <f ca="1">IF(AND($A486&lt;&gt;"",Q$9&lt;&gt;""),IF(HLOOKUP(Q$9,'Feuille1-Catégories'!$C$1:$G$2,2,FALSE)="OUI",Q$3,IF(HLOOKUP(Q$9,'Feuille1-Catégories'!$C$1:$G$3,3,FALSE)="OUI",OFFSET(Q$3,MOD(QUOTIENT(ROW()-ROW($A$20),'Feuille1-Catégories'!$B$6/Q$6),Q$5),0),IF(MOD($A486-1-Q$10,'Feuille1-Catégories'!$F$5+1)=0,Q$3,""))),"")</f>
        <v/>
      </c>
      <c r="R486" s="29" t="str">
        <f ca="1">IF(AND($A486&lt;&gt;"",R$9&lt;&gt;""),IF(HLOOKUP(R$9,'Feuille1-Catégories'!$C$1:$G$2,2,FALSE)="OUI",R$3,IF(HLOOKUP(R$9,'Feuille1-Catégories'!$C$1:$G$3,3,FALSE)="OUI",OFFSET(R$3,MOD(QUOTIENT(ROW()-ROW($A$20),'Feuille1-Catégories'!$B$6/R$6),R$5),0),IF(MOD($A486-1-R$10,'Feuille1-Catégories'!$F$5+1)=0,R$3,""))),"")</f>
        <v/>
      </c>
      <c r="S486" s="29" t="str">
        <f ca="1">IF(AND($A486&lt;&gt;"",S$9&lt;&gt;""),IF(HLOOKUP(S$9,'Feuille1-Catégories'!$C$1:$G$2,2,FALSE)="OUI",S$3,IF(HLOOKUP(S$9,'Feuille1-Catégories'!$C$1:$G$3,3,FALSE)="OUI",OFFSET(S$3,MOD(QUOTIENT(ROW()-ROW($A$20),'Feuille1-Catégories'!$B$6/S$6),S$5),0),IF(MOD($A486-1-S$10,'Feuille1-Catégories'!$F$5+1)=0,S$3,""))),"")</f>
        <v/>
      </c>
      <c r="T486" s="29" t="str">
        <f ca="1">IF(AND($A486&lt;&gt;"",T$9&lt;&gt;""),IF(HLOOKUP(T$9,'Feuille1-Catégories'!$C$1:$G$2,2,FALSE)="OUI",T$3,IF(HLOOKUP(T$9,'Feuille1-Catégories'!$C$1:$G$3,3,FALSE)="OUI",OFFSET(T$3,MOD(QUOTIENT(ROW()-ROW($A$20),'Feuille1-Catégories'!$B$6/T$6),T$5),0),IF(MOD($A486-1-T$10,'Feuille1-Catégories'!$F$5+1)=0,T$3,""))),"")</f>
        <v/>
      </c>
      <c r="U486" s="29" t="str">
        <f ca="1">IF(AND($A486&lt;&gt;"",U$9&lt;&gt;""),IF(HLOOKUP(U$9,'Feuille1-Catégories'!$C$1:$G$2,2,FALSE)="OUI",U$3,IF(HLOOKUP(U$9,'Feuille1-Catégories'!$C$1:$G$3,3,FALSE)="OUI",OFFSET(U$3,MOD(QUOTIENT(ROW()-ROW($A$20),'Feuille1-Catégories'!$B$6/U$6),U$5),0),IF(MOD($A486-1-U$10,'Feuille1-Catégories'!$F$5+1)=0,U$3,""))),"")</f>
        <v/>
      </c>
      <c r="V486" s="29" t="str">
        <f ca="1">IF(AND($A486&lt;&gt;"",V$9&lt;&gt;""),IF(HLOOKUP(V$9,'Feuille1-Catégories'!$C$1:$G$2,2,FALSE)="OUI",V$3,IF(HLOOKUP(V$9,'Feuille1-Catégories'!$C$1:$G$3,3,FALSE)="OUI",OFFSET(V$3,MOD(QUOTIENT(ROW()-ROW($A$20),'Feuille1-Catégories'!$B$6/V$6),V$5),0),IF(MOD($A486-1-V$10,'Feuille1-Catégories'!$F$5+1)=0,V$3,""))),"")</f>
        <v/>
      </c>
      <c r="W486" s="29" t="str">
        <f ca="1">IF(AND($A486&lt;&gt;"",W$9&lt;&gt;""),IF(HLOOKUP(W$9,'Feuille1-Catégories'!$C$1:$G$2,2,FALSE)="OUI",W$3,IF(HLOOKUP(W$9,'Feuille1-Catégories'!$C$1:$G$3,3,FALSE)="OUI",OFFSET(W$3,MOD(QUOTIENT(ROW()-ROW($A$20),'Feuille1-Catégories'!$B$6/W$6),W$5),0),IF(MOD($A486-1-W$10,'Feuille1-Catégories'!$F$5+1)=0,W$3,""))),"")</f>
        <v/>
      </c>
      <c r="X486" s="29" t="str">
        <f ca="1">IF(AND($A486&lt;&gt;"",X$9&lt;&gt;""),IF(HLOOKUP(X$9,'Feuille1-Catégories'!$C$1:$G$2,2,FALSE)="OUI",X$3,IF(HLOOKUP(X$9,'Feuille1-Catégories'!$C$1:$G$3,3,FALSE)="OUI",OFFSET(X$3,MOD(QUOTIENT(ROW()-ROW($A$20),'Feuille1-Catégories'!$B$6/X$6),X$5),0),IF(MOD($A486-1-X$10,'Feuille1-Catégories'!$F$5+1)=0,X$3,""))),"")</f>
        <v/>
      </c>
      <c r="Y486" s="29" t="str">
        <f ca="1">IF(AND($A486&lt;&gt;"",Y$9&lt;&gt;""),IF(HLOOKUP(Y$9,'Feuille1-Catégories'!$C$1:$G$2,2,FALSE)="OUI",Y$3,IF(HLOOKUP(Y$9,'Feuille1-Catégories'!$C$1:$G$3,3,FALSE)="OUI",OFFSET(Y$3,MOD(QUOTIENT(ROW()-ROW($A$20),'Feuille1-Catégories'!$B$6/Y$6),Y$5),0),IF(MOD($A486-1-Y$10,'Feuille1-Catégories'!$F$5+1)=0,Y$3,""))),"")</f>
        <v/>
      </c>
      <c r="Z486" s="29" t="str">
        <f ca="1">IF(AND($A486&lt;&gt;"",Z$9&lt;&gt;""),IF(HLOOKUP(Z$9,'Feuille1-Catégories'!$C$1:$G$2,2,FALSE)="OUI",Z$3,IF(HLOOKUP(Z$9,'Feuille1-Catégories'!$C$1:$G$3,3,FALSE)="OUI",OFFSET(Z$3,MOD(QUOTIENT(ROW()-ROW($A$20),'Feuille1-Catégories'!$B$6/Z$6),Z$5),0),IF(MOD($A486-1-Z$10,'Feuille1-Catégories'!$F$5+1)=0,Z$3,""))),"")</f>
        <v/>
      </c>
    </row>
    <row r="487" spans="1:26" ht="17" x14ac:dyDescent="0.2">
      <c r="A487" s="21" t="str">
        <f>IF('Feuille2-Prix de vente'!A487&lt;&gt;"",'Feuille2-Prix de vente'!A487,"")</f>
        <v/>
      </c>
      <c r="B487" s="33" t="str">
        <f>IF('Feuille2-Prix de vente'!B487&lt;&gt;"",'Feuille2-Prix de vente'!B487,"")</f>
        <v/>
      </c>
      <c r="C487" s="10" t="str">
        <f>IF('Feuille2-Prix de vente'!C487&lt;&gt;"",'Feuille2-Prix de vente'!C487,"")</f>
        <v/>
      </c>
      <c r="D487" s="10" t="str">
        <f t="shared" si="7"/>
        <v/>
      </c>
      <c r="E487" s="10" t="str">
        <f>IF('Feuille2-Prix de vente'!E487&lt;&gt;"",'Feuille2-Prix de vente'!E487,"")</f>
        <v/>
      </c>
      <c r="F487" s="29" t="str">
        <f ca="1">IF(AND($A487&lt;&gt;"",F$9&lt;&gt;""),IF(HLOOKUP(F$9,'Feuille1-Catégories'!$C$1:$G$2,2,FALSE)="OUI",F$3,IF(HLOOKUP(F$9,'Feuille1-Catégories'!$C$1:$G$3,3,FALSE)="OUI",OFFSET(F$3,MOD(QUOTIENT(ROW()-ROW($A$20),'Feuille1-Catégories'!$B$6/F$6),F$5),0),IF(MOD($A487-1-F$10,'Feuille1-Catégories'!$F$5+1)=0,F$3,""))),"")</f>
        <v/>
      </c>
      <c r="G487" s="29" t="str">
        <f ca="1">IF(AND($A487&lt;&gt;"",G$9&lt;&gt;""),IF(HLOOKUP(G$9,'Feuille1-Catégories'!$C$1:$G$2,2,FALSE)="OUI",G$3,IF(HLOOKUP(G$9,'Feuille1-Catégories'!$C$1:$G$3,3,FALSE)="OUI",OFFSET(G$3,MOD(QUOTIENT(ROW()-ROW($A$20),'Feuille1-Catégories'!$B$6/G$6),G$5),0),IF(MOD($A487-1-G$10,'Feuille1-Catégories'!$F$5+1)=0,G$3,""))),"")</f>
        <v/>
      </c>
      <c r="H487" s="29" t="str">
        <f ca="1">IF(AND($A487&lt;&gt;"",H$9&lt;&gt;""),IF(HLOOKUP(H$9,'Feuille1-Catégories'!$C$1:$G$2,2,FALSE)="OUI",H$3,IF(HLOOKUP(H$9,'Feuille1-Catégories'!$C$1:$G$3,3,FALSE)="OUI",OFFSET(H$3,MOD(QUOTIENT(ROW()-ROW($A$20),'Feuille1-Catégories'!$B$6/H$6),H$5),0),IF(MOD($A487-1-H$10,'Feuille1-Catégories'!$F$5+1)=0,H$3,""))),"")</f>
        <v/>
      </c>
      <c r="I487" s="29" t="str">
        <f ca="1">IF(AND($A487&lt;&gt;"",I$9&lt;&gt;""),IF(HLOOKUP(I$9,'Feuille1-Catégories'!$C$1:$G$2,2,FALSE)="OUI",I$3,IF(HLOOKUP(I$9,'Feuille1-Catégories'!$C$1:$G$3,3,FALSE)="OUI",OFFSET(I$3,MOD(QUOTIENT(ROW()-ROW($A$20),'Feuille1-Catégories'!$B$6/I$6),I$5),0),IF(MOD($A487-1-I$10,'Feuille1-Catégories'!$F$5+1)=0,I$3,""))),"")</f>
        <v/>
      </c>
      <c r="J487" s="29" t="str">
        <f ca="1">IF(AND($A487&lt;&gt;"",J$9&lt;&gt;""),IF(HLOOKUP(J$9,'Feuille1-Catégories'!$C$1:$G$2,2,FALSE)="OUI",J$3,IF(HLOOKUP(J$9,'Feuille1-Catégories'!$C$1:$G$3,3,FALSE)="OUI",OFFSET(J$3,MOD(QUOTIENT(ROW()-ROW($A$20),'Feuille1-Catégories'!$B$6/J$6),J$5),0),IF(MOD($A487-1-J$10,'Feuille1-Catégories'!$F$5+1)=0,J$3,""))),"")</f>
        <v/>
      </c>
      <c r="K487" s="29" t="str">
        <f ca="1">IF(AND($A487&lt;&gt;"",K$9&lt;&gt;""),IF(HLOOKUP(K$9,'Feuille1-Catégories'!$C$1:$G$2,2,FALSE)="OUI",K$3,IF(HLOOKUP(K$9,'Feuille1-Catégories'!$C$1:$G$3,3,FALSE)="OUI",OFFSET(K$3,MOD(QUOTIENT(ROW()-ROW($A$20),'Feuille1-Catégories'!$B$6/K$6),K$5),0),IF(MOD($A487-1-K$10,'Feuille1-Catégories'!$F$5+1)=0,K$3,""))),"")</f>
        <v/>
      </c>
      <c r="L487" s="29" t="str">
        <f ca="1">IF(AND($A487&lt;&gt;"",L$9&lt;&gt;""),IF(HLOOKUP(L$9,'Feuille1-Catégories'!$C$1:$G$2,2,FALSE)="OUI",L$3,IF(HLOOKUP(L$9,'Feuille1-Catégories'!$C$1:$G$3,3,FALSE)="OUI",OFFSET(L$3,MOD(QUOTIENT(ROW()-ROW($A$20),'Feuille1-Catégories'!$B$6/L$6),L$5),0),IF(MOD($A487-1-L$10,'Feuille1-Catégories'!$F$5+1)=0,L$3,""))),"")</f>
        <v/>
      </c>
      <c r="M487" s="29" t="str">
        <f ca="1">IF(AND($A487&lt;&gt;"",M$9&lt;&gt;""),IF(HLOOKUP(M$9,'Feuille1-Catégories'!$C$1:$G$2,2,FALSE)="OUI",M$3,IF(HLOOKUP(M$9,'Feuille1-Catégories'!$C$1:$G$3,3,FALSE)="OUI",OFFSET(M$3,MOD(QUOTIENT(ROW()-ROW($A$20),'Feuille1-Catégories'!$B$6/M$6),M$5),0),IF(MOD($A487-1-M$10,'Feuille1-Catégories'!$F$5+1)=0,M$3,""))),"")</f>
        <v/>
      </c>
      <c r="N487" s="29" t="str">
        <f ca="1">IF(AND($A487&lt;&gt;"",N$9&lt;&gt;""),IF(HLOOKUP(N$9,'Feuille1-Catégories'!$C$1:$G$2,2,FALSE)="OUI",N$3,IF(HLOOKUP(N$9,'Feuille1-Catégories'!$C$1:$G$3,3,FALSE)="OUI",OFFSET(N$3,MOD(QUOTIENT(ROW()-ROW($A$20),'Feuille1-Catégories'!$B$6/N$6),N$5),0),IF(MOD($A487-1-N$10,'Feuille1-Catégories'!$F$5+1)=0,N$3,""))),"")</f>
        <v/>
      </c>
      <c r="O487" s="29" t="str">
        <f ca="1">IF(AND($A487&lt;&gt;"",O$9&lt;&gt;""),IF(HLOOKUP(O$9,'Feuille1-Catégories'!$C$1:$G$2,2,FALSE)="OUI",O$3,IF(HLOOKUP(O$9,'Feuille1-Catégories'!$C$1:$G$3,3,FALSE)="OUI",OFFSET(O$3,MOD(QUOTIENT(ROW()-ROW($A$20),'Feuille1-Catégories'!$B$6/O$6),O$5),0),IF(MOD($A487-1-O$10,'Feuille1-Catégories'!$F$5+1)=0,O$3,""))),"")</f>
        <v/>
      </c>
      <c r="P487" s="29" t="str">
        <f ca="1">IF(AND($A487&lt;&gt;"",P$9&lt;&gt;""),IF(HLOOKUP(P$9,'Feuille1-Catégories'!$C$1:$G$2,2,FALSE)="OUI",P$3,IF(HLOOKUP(P$9,'Feuille1-Catégories'!$C$1:$G$3,3,FALSE)="OUI",OFFSET(P$3,MOD(QUOTIENT(ROW()-ROW($A$20),'Feuille1-Catégories'!$B$6/P$6),P$5),0),IF(MOD($A487-1-P$10,'Feuille1-Catégories'!$F$5+1)=0,P$3,""))),"")</f>
        <v/>
      </c>
      <c r="Q487" s="29" t="str">
        <f ca="1">IF(AND($A487&lt;&gt;"",Q$9&lt;&gt;""),IF(HLOOKUP(Q$9,'Feuille1-Catégories'!$C$1:$G$2,2,FALSE)="OUI",Q$3,IF(HLOOKUP(Q$9,'Feuille1-Catégories'!$C$1:$G$3,3,FALSE)="OUI",OFFSET(Q$3,MOD(QUOTIENT(ROW()-ROW($A$20),'Feuille1-Catégories'!$B$6/Q$6),Q$5),0),IF(MOD($A487-1-Q$10,'Feuille1-Catégories'!$F$5+1)=0,Q$3,""))),"")</f>
        <v/>
      </c>
      <c r="R487" s="29" t="str">
        <f ca="1">IF(AND($A487&lt;&gt;"",R$9&lt;&gt;""),IF(HLOOKUP(R$9,'Feuille1-Catégories'!$C$1:$G$2,2,FALSE)="OUI",R$3,IF(HLOOKUP(R$9,'Feuille1-Catégories'!$C$1:$G$3,3,FALSE)="OUI",OFFSET(R$3,MOD(QUOTIENT(ROW()-ROW($A$20),'Feuille1-Catégories'!$B$6/R$6),R$5),0),IF(MOD($A487-1-R$10,'Feuille1-Catégories'!$F$5+1)=0,R$3,""))),"")</f>
        <v/>
      </c>
      <c r="S487" s="29" t="str">
        <f ca="1">IF(AND($A487&lt;&gt;"",S$9&lt;&gt;""),IF(HLOOKUP(S$9,'Feuille1-Catégories'!$C$1:$G$2,2,FALSE)="OUI",S$3,IF(HLOOKUP(S$9,'Feuille1-Catégories'!$C$1:$G$3,3,FALSE)="OUI",OFFSET(S$3,MOD(QUOTIENT(ROW()-ROW($A$20),'Feuille1-Catégories'!$B$6/S$6),S$5),0),IF(MOD($A487-1-S$10,'Feuille1-Catégories'!$F$5+1)=0,S$3,""))),"")</f>
        <v/>
      </c>
      <c r="T487" s="29" t="str">
        <f ca="1">IF(AND($A487&lt;&gt;"",T$9&lt;&gt;""),IF(HLOOKUP(T$9,'Feuille1-Catégories'!$C$1:$G$2,2,FALSE)="OUI",T$3,IF(HLOOKUP(T$9,'Feuille1-Catégories'!$C$1:$G$3,3,FALSE)="OUI",OFFSET(T$3,MOD(QUOTIENT(ROW()-ROW($A$20),'Feuille1-Catégories'!$B$6/T$6),T$5),0),IF(MOD($A487-1-T$10,'Feuille1-Catégories'!$F$5+1)=0,T$3,""))),"")</f>
        <v/>
      </c>
      <c r="U487" s="29" t="str">
        <f ca="1">IF(AND($A487&lt;&gt;"",U$9&lt;&gt;""),IF(HLOOKUP(U$9,'Feuille1-Catégories'!$C$1:$G$2,2,FALSE)="OUI",U$3,IF(HLOOKUP(U$9,'Feuille1-Catégories'!$C$1:$G$3,3,FALSE)="OUI",OFFSET(U$3,MOD(QUOTIENT(ROW()-ROW($A$20),'Feuille1-Catégories'!$B$6/U$6),U$5),0),IF(MOD($A487-1-U$10,'Feuille1-Catégories'!$F$5+1)=0,U$3,""))),"")</f>
        <v/>
      </c>
      <c r="V487" s="29" t="str">
        <f ca="1">IF(AND($A487&lt;&gt;"",V$9&lt;&gt;""),IF(HLOOKUP(V$9,'Feuille1-Catégories'!$C$1:$G$2,2,FALSE)="OUI",V$3,IF(HLOOKUP(V$9,'Feuille1-Catégories'!$C$1:$G$3,3,FALSE)="OUI",OFFSET(V$3,MOD(QUOTIENT(ROW()-ROW($A$20),'Feuille1-Catégories'!$B$6/V$6),V$5),0),IF(MOD($A487-1-V$10,'Feuille1-Catégories'!$F$5+1)=0,V$3,""))),"")</f>
        <v/>
      </c>
      <c r="W487" s="29" t="str">
        <f ca="1">IF(AND($A487&lt;&gt;"",W$9&lt;&gt;""),IF(HLOOKUP(W$9,'Feuille1-Catégories'!$C$1:$G$2,2,FALSE)="OUI",W$3,IF(HLOOKUP(W$9,'Feuille1-Catégories'!$C$1:$G$3,3,FALSE)="OUI",OFFSET(W$3,MOD(QUOTIENT(ROW()-ROW($A$20),'Feuille1-Catégories'!$B$6/W$6),W$5),0),IF(MOD($A487-1-W$10,'Feuille1-Catégories'!$F$5+1)=0,W$3,""))),"")</f>
        <v/>
      </c>
      <c r="X487" s="29" t="str">
        <f ca="1">IF(AND($A487&lt;&gt;"",X$9&lt;&gt;""),IF(HLOOKUP(X$9,'Feuille1-Catégories'!$C$1:$G$2,2,FALSE)="OUI",X$3,IF(HLOOKUP(X$9,'Feuille1-Catégories'!$C$1:$G$3,3,FALSE)="OUI",OFFSET(X$3,MOD(QUOTIENT(ROW()-ROW($A$20),'Feuille1-Catégories'!$B$6/X$6),X$5),0),IF(MOD($A487-1-X$10,'Feuille1-Catégories'!$F$5+1)=0,X$3,""))),"")</f>
        <v/>
      </c>
      <c r="Y487" s="29" t="str">
        <f ca="1">IF(AND($A487&lt;&gt;"",Y$9&lt;&gt;""),IF(HLOOKUP(Y$9,'Feuille1-Catégories'!$C$1:$G$2,2,FALSE)="OUI",Y$3,IF(HLOOKUP(Y$9,'Feuille1-Catégories'!$C$1:$G$3,3,FALSE)="OUI",OFFSET(Y$3,MOD(QUOTIENT(ROW()-ROW($A$20),'Feuille1-Catégories'!$B$6/Y$6),Y$5),0),IF(MOD($A487-1-Y$10,'Feuille1-Catégories'!$F$5+1)=0,Y$3,""))),"")</f>
        <v/>
      </c>
      <c r="Z487" s="29" t="str">
        <f ca="1">IF(AND($A487&lt;&gt;"",Z$9&lt;&gt;""),IF(HLOOKUP(Z$9,'Feuille1-Catégories'!$C$1:$G$2,2,FALSE)="OUI",Z$3,IF(HLOOKUP(Z$9,'Feuille1-Catégories'!$C$1:$G$3,3,FALSE)="OUI",OFFSET(Z$3,MOD(QUOTIENT(ROW()-ROW($A$20),'Feuille1-Catégories'!$B$6/Z$6),Z$5),0),IF(MOD($A487-1-Z$10,'Feuille1-Catégories'!$F$5+1)=0,Z$3,""))),"")</f>
        <v/>
      </c>
    </row>
    <row r="488" spans="1:26" ht="17" x14ac:dyDescent="0.2">
      <c r="A488" s="21" t="str">
        <f>IF('Feuille2-Prix de vente'!A488&lt;&gt;"",'Feuille2-Prix de vente'!A488,"")</f>
        <v/>
      </c>
      <c r="B488" s="33" t="str">
        <f>IF('Feuille2-Prix de vente'!B488&lt;&gt;"",'Feuille2-Prix de vente'!B488,"")</f>
        <v/>
      </c>
      <c r="C488" s="10" t="str">
        <f>IF('Feuille2-Prix de vente'!C488&lt;&gt;"",'Feuille2-Prix de vente'!C488,"")</f>
        <v/>
      </c>
      <c r="D488" s="10" t="str">
        <f t="shared" si="7"/>
        <v/>
      </c>
      <c r="E488" s="10" t="str">
        <f>IF('Feuille2-Prix de vente'!E488&lt;&gt;"",'Feuille2-Prix de vente'!E488,"")</f>
        <v/>
      </c>
      <c r="F488" s="29" t="str">
        <f ca="1">IF(AND($A488&lt;&gt;"",F$9&lt;&gt;""),IF(HLOOKUP(F$9,'Feuille1-Catégories'!$C$1:$G$2,2,FALSE)="OUI",F$3,IF(HLOOKUP(F$9,'Feuille1-Catégories'!$C$1:$G$3,3,FALSE)="OUI",OFFSET(F$3,MOD(QUOTIENT(ROW()-ROW($A$20),'Feuille1-Catégories'!$B$6/F$6),F$5),0),IF(MOD($A488-1-F$10,'Feuille1-Catégories'!$F$5+1)=0,F$3,""))),"")</f>
        <v/>
      </c>
      <c r="G488" s="29" t="str">
        <f ca="1">IF(AND($A488&lt;&gt;"",G$9&lt;&gt;""),IF(HLOOKUP(G$9,'Feuille1-Catégories'!$C$1:$G$2,2,FALSE)="OUI",G$3,IF(HLOOKUP(G$9,'Feuille1-Catégories'!$C$1:$G$3,3,FALSE)="OUI",OFFSET(G$3,MOD(QUOTIENT(ROW()-ROW($A$20),'Feuille1-Catégories'!$B$6/G$6),G$5),0),IF(MOD($A488-1-G$10,'Feuille1-Catégories'!$F$5+1)=0,G$3,""))),"")</f>
        <v/>
      </c>
      <c r="H488" s="29" t="str">
        <f ca="1">IF(AND($A488&lt;&gt;"",H$9&lt;&gt;""),IF(HLOOKUP(H$9,'Feuille1-Catégories'!$C$1:$G$2,2,FALSE)="OUI",H$3,IF(HLOOKUP(H$9,'Feuille1-Catégories'!$C$1:$G$3,3,FALSE)="OUI",OFFSET(H$3,MOD(QUOTIENT(ROW()-ROW($A$20),'Feuille1-Catégories'!$B$6/H$6),H$5),0),IF(MOD($A488-1-H$10,'Feuille1-Catégories'!$F$5+1)=0,H$3,""))),"")</f>
        <v/>
      </c>
      <c r="I488" s="29" t="str">
        <f ca="1">IF(AND($A488&lt;&gt;"",I$9&lt;&gt;""),IF(HLOOKUP(I$9,'Feuille1-Catégories'!$C$1:$G$2,2,FALSE)="OUI",I$3,IF(HLOOKUP(I$9,'Feuille1-Catégories'!$C$1:$G$3,3,FALSE)="OUI",OFFSET(I$3,MOD(QUOTIENT(ROW()-ROW($A$20),'Feuille1-Catégories'!$B$6/I$6),I$5),0),IF(MOD($A488-1-I$10,'Feuille1-Catégories'!$F$5+1)=0,I$3,""))),"")</f>
        <v/>
      </c>
      <c r="J488" s="29" t="str">
        <f ca="1">IF(AND($A488&lt;&gt;"",J$9&lt;&gt;""),IF(HLOOKUP(J$9,'Feuille1-Catégories'!$C$1:$G$2,2,FALSE)="OUI",J$3,IF(HLOOKUP(J$9,'Feuille1-Catégories'!$C$1:$G$3,3,FALSE)="OUI",OFFSET(J$3,MOD(QUOTIENT(ROW()-ROW($A$20),'Feuille1-Catégories'!$B$6/J$6),J$5),0),IF(MOD($A488-1-J$10,'Feuille1-Catégories'!$F$5+1)=0,J$3,""))),"")</f>
        <v/>
      </c>
      <c r="K488" s="29" t="str">
        <f ca="1">IF(AND($A488&lt;&gt;"",K$9&lt;&gt;""),IF(HLOOKUP(K$9,'Feuille1-Catégories'!$C$1:$G$2,2,FALSE)="OUI",K$3,IF(HLOOKUP(K$9,'Feuille1-Catégories'!$C$1:$G$3,3,FALSE)="OUI",OFFSET(K$3,MOD(QUOTIENT(ROW()-ROW($A$20),'Feuille1-Catégories'!$B$6/K$6),K$5),0),IF(MOD($A488-1-K$10,'Feuille1-Catégories'!$F$5+1)=0,K$3,""))),"")</f>
        <v/>
      </c>
      <c r="L488" s="29" t="str">
        <f ca="1">IF(AND($A488&lt;&gt;"",L$9&lt;&gt;""),IF(HLOOKUP(L$9,'Feuille1-Catégories'!$C$1:$G$2,2,FALSE)="OUI",L$3,IF(HLOOKUP(L$9,'Feuille1-Catégories'!$C$1:$G$3,3,FALSE)="OUI",OFFSET(L$3,MOD(QUOTIENT(ROW()-ROW($A$20),'Feuille1-Catégories'!$B$6/L$6),L$5),0),IF(MOD($A488-1-L$10,'Feuille1-Catégories'!$F$5+1)=0,L$3,""))),"")</f>
        <v/>
      </c>
      <c r="M488" s="29" t="str">
        <f ca="1">IF(AND($A488&lt;&gt;"",M$9&lt;&gt;""),IF(HLOOKUP(M$9,'Feuille1-Catégories'!$C$1:$G$2,2,FALSE)="OUI",M$3,IF(HLOOKUP(M$9,'Feuille1-Catégories'!$C$1:$G$3,3,FALSE)="OUI",OFFSET(M$3,MOD(QUOTIENT(ROW()-ROW($A$20),'Feuille1-Catégories'!$B$6/M$6),M$5),0),IF(MOD($A488-1-M$10,'Feuille1-Catégories'!$F$5+1)=0,M$3,""))),"")</f>
        <v/>
      </c>
      <c r="N488" s="29" t="str">
        <f ca="1">IF(AND($A488&lt;&gt;"",N$9&lt;&gt;""),IF(HLOOKUP(N$9,'Feuille1-Catégories'!$C$1:$G$2,2,FALSE)="OUI",N$3,IF(HLOOKUP(N$9,'Feuille1-Catégories'!$C$1:$G$3,3,FALSE)="OUI",OFFSET(N$3,MOD(QUOTIENT(ROW()-ROW($A$20),'Feuille1-Catégories'!$B$6/N$6),N$5),0),IF(MOD($A488-1-N$10,'Feuille1-Catégories'!$F$5+1)=0,N$3,""))),"")</f>
        <v/>
      </c>
      <c r="O488" s="29" t="str">
        <f ca="1">IF(AND($A488&lt;&gt;"",O$9&lt;&gt;""),IF(HLOOKUP(O$9,'Feuille1-Catégories'!$C$1:$G$2,2,FALSE)="OUI",O$3,IF(HLOOKUP(O$9,'Feuille1-Catégories'!$C$1:$G$3,3,FALSE)="OUI",OFFSET(O$3,MOD(QUOTIENT(ROW()-ROW($A$20),'Feuille1-Catégories'!$B$6/O$6),O$5),0),IF(MOD($A488-1-O$10,'Feuille1-Catégories'!$F$5+1)=0,O$3,""))),"")</f>
        <v/>
      </c>
      <c r="P488" s="29" t="str">
        <f ca="1">IF(AND($A488&lt;&gt;"",P$9&lt;&gt;""),IF(HLOOKUP(P$9,'Feuille1-Catégories'!$C$1:$G$2,2,FALSE)="OUI",P$3,IF(HLOOKUP(P$9,'Feuille1-Catégories'!$C$1:$G$3,3,FALSE)="OUI",OFFSET(P$3,MOD(QUOTIENT(ROW()-ROW($A$20),'Feuille1-Catégories'!$B$6/P$6),P$5),0),IF(MOD($A488-1-P$10,'Feuille1-Catégories'!$F$5+1)=0,P$3,""))),"")</f>
        <v/>
      </c>
      <c r="Q488" s="29" t="str">
        <f ca="1">IF(AND($A488&lt;&gt;"",Q$9&lt;&gt;""),IF(HLOOKUP(Q$9,'Feuille1-Catégories'!$C$1:$G$2,2,FALSE)="OUI",Q$3,IF(HLOOKUP(Q$9,'Feuille1-Catégories'!$C$1:$G$3,3,FALSE)="OUI",OFFSET(Q$3,MOD(QUOTIENT(ROW()-ROW($A$20),'Feuille1-Catégories'!$B$6/Q$6),Q$5),0),IF(MOD($A488-1-Q$10,'Feuille1-Catégories'!$F$5+1)=0,Q$3,""))),"")</f>
        <v/>
      </c>
      <c r="R488" s="29" t="str">
        <f ca="1">IF(AND($A488&lt;&gt;"",R$9&lt;&gt;""),IF(HLOOKUP(R$9,'Feuille1-Catégories'!$C$1:$G$2,2,FALSE)="OUI",R$3,IF(HLOOKUP(R$9,'Feuille1-Catégories'!$C$1:$G$3,3,FALSE)="OUI",OFFSET(R$3,MOD(QUOTIENT(ROW()-ROW($A$20),'Feuille1-Catégories'!$B$6/R$6),R$5),0),IF(MOD($A488-1-R$10,'Feuille1-Catégories'!$F$5+1)=0,R$3,""))),"")</f>
        <v/>
      </c>
      <c r="S488" s="29" t="str">
        <f ca="1">IF(AND($A488&lt;&gt;"",S$9&lt;&gt;""),IF(HLOOKUP(S$9,'Feuille1-Catégories'!$C$1:$G$2,2,FALSE)="OUI",S$3,IF(HLOOKUP(S$9,'Feuille1-Catégories'!$C$1:$G$3,3,FALSE)="OUI",OFFSET(S$3,MOD(QUOTIENT(ROW()-ROW($A$20),'Feuille1-Catégories'!$B$6/S$6),S$5),0),IF(MOD($A488-1-S$10,'Feuille1-Catégories'!$F$5+1)=0,S$3,""))),"")</f>
        <v/>
      </c>
      <c r="T488" s="29" t="str">
        <f ca="1">IF(AND($A488&lt;&gt;"",T$9&lt;&gt;""),IF(HLOOKUP(T$9,'Feuille1-Catégories'!$C$1:$G$2,2,FALSE)="OUI",T$3,IF(HLOOKUP(T$9,'Feuille1-Catégories'!$C$1:$G$3,3,FALSE)="OUI",OFFSET(T$3,MOD(QUOTIENT(ROW()-ROW($A$20),'Feuille1-Catégories'!$B$6/T$6),T$5),0),IF(MOD($A488-1-T$10,'Feuille1-Catégories'!$F$5+1)=0,T$3,""))),"")</f>
        <v/>
      </c>
      <c r="U488" s="29" t="str">
        <f ca="1">IF(AND($A488&lt;&gt;"",U$9&lt;&gt;""),IF(HLOOKUP(U$9,'Feuille1-Catégories'!$C$1:$G$2,2,FALSE)="OUI",U$3,IF(HLOOKUP(U$9,'Feuille1-Catégories'!$C$1:$G$3,3,FALSE)="OUI",OFFSET(U$3,MOD(QUOTIENT(ROW()-ROW($A$20),'Feuille1-Catégories'!$B$6/U$6),U$5),0),IF(MOD($A488-1-U$10,'Feuille1-Catégories'!$F$5+1)=0,U$3,""))),"")</f>
        <v/>
      </c>
      <c r="V488" s="29" t="str">
        <f ca="1">IF(AND($A488&lt;&gt;"",V$9&lt;&gt;""),IF(HLOOKUP(V$9,'Feuille1-Catégories'!$C$1:$G$2,2,FALSE)="OUI",V$3,IF(HLOOKUP(V$9,'Feuille1-Catégories'!$C$1:$G$3,3,FALSE)="OUI",OFFSET(V$3,MOD(QUOTIENT(ROW()-ROW($A$20),'Feuille1-Catégories'!$B$6/V$6),V$5),0),IF(MOD($A488-1-V$10,'Feuille1-Catégories'!$F$5+1)=0,V$3,""))),"")</f>
        <v/>
      </c>
      <c r="W488" s="29" t="str">
        <f ca="1">IF(AND($A488&lt;&gt;"",W$9&lt;&gt;""),IF(HLOOKUP(W$9,'Feuille1-Catégories'!$C$1:$G$2,2,FALSE)="OUI",W$3,IF(HLOOKUP(W$9,'Feuille1-Catégories'!$C$1:$G$3,3,FALSE)="OUI",OFFSET(W$3,MOD(QUOTIENT(ROW()-ROW($A$20),'Feuille1-Catégories'!$B$6/W$6),W$5),0),IF(MOD($A488-1-W$10,'Feuille1-Catégories'!$F$5+1)=0,W$3,""))),"")</f>
        <v/>
      </c>
      <c r="X488" s="29" t="str">
        <f ca="1">IF(AND($A488&lt;&gt;"",X$9&lt;&gt;""),IF(HLOOKUP(X$9,'Feuille1-Catégories'!$C$1:$G$2,2,FALSE)="OUI",X$3,IF(HLOOKUP(X$9,'Feuille1-Catégories'!$C$1:$G$3,3,FALSE)="OUI",OFFSET(X$3,MOD(QUOTIENT(ROW()-ROW($A$20),'Feuille1-Catégories'!$B$6/X$6),X$5),0),IF(MOD($A488-1-X$10,'Feuille1-Catégories'!$F$5+1)=0,X$3,""))),"")</f>
        <v/>
      </c>
      <c r="Y488" s="29" t="str">
        <f ca="1">IF(AND($A488&lt;&gt;"",Y$9&lt;&gt;""),IF(HLOOKUP(Y$9,'Feuille1-Catégories'!$C$1:$G$2,2,FALSE)="OUI",Y$3,IF(HLOOKUP(Y$9,'Feuille1-Catégories'!$C$1:$G$3,3,FALSE)="OUI",OFFSET(Y$3,MOD(QUOTIENT(ROW()-ROW($A$20),'Feuille1-Catégories'!$B$6/Y$6),Y$5),0),IF(MOD($A488-1-Y$10,'Feuille1-Catégories'!$F$5+1)=0,Y$3,""))),"")</f>
        <v/>
      </c>
      <c r="Z488" s="29" t="str">
        <f ca="1">IF(AND($A488&lt;&gt;"",Z$9&lt;&gt;""),IF(HLOOKUP(Z$9,'Feuille1-Catégories'!$C$1:$G$2,2,FALSE)="OUI",Z$3,IF(HLOOKUP(Z$9,'Feuille1-Catégories'!$C$1:$G$3,3,FALSE)="OUI",OFFSET(Z$3,MOD(QUOTIENT(ROW()-ROW($A$20),'Feuille1-Catégories'!$B$6/Z$6),Z$5),0),IF(MOD($A488-1-Z$10,'Feuille1-Catégories'!$F$5+1)=0,Z$3,""))),"")</f>
        <v/>
      </c>
    </row>
    <row r="489" spans="1:26" ht="17" x14ac:dyDescent="0.2">
      <c r="A489" s="21" t="str">
        <f>IF('Feuille2-Prix de vente'!A489&lt;&gt;"",'Feuille2-Prix de vente'!A489,"")</f>
        <v/>
      </c>
      <c r="B489" s="33" t="str">
        <f>IF('Feuille2-Prix de vente'!B489&lt;&gt;"",'Feuille2-Prix de vente'!B489,"")</f>
        <v/>
      </c>
      <c r="C489" s="10" t="str">
        <f>IF('Feuille2-Prix de vente'!C489&lt;&gt;"",'Feuille2-Prix de vente'!C489,"")</f>
        <v/>
      </c>
      <c r="D489" s="10" t="str">
        <f t="shared" si="7"/>
        <v/>
      </c>
      <c r="E489" s="10" t="str">
        <f>IF('Feuille2-Prix de vente'!E489&lt;&gt;"",'Feuille2-Prix de vente'!E489,"")</f>
        <v/>
      </c>
      <c r="F489" s="29" t="str">
        <f ca="1">IF(AND($A489&lt;&gt;"",F$9&lt;&gt;""),IF(HLOOKUP(F$9,'Feuille1-Catégories'!$C$1:$G$2,2,FALSE)="OUI",F$3,IF(HLOOKUP(F$9,'Feuille1-Catégories'!$C$1:$G$3,3,FALSE)="OUI",OFFSET(F$3,MOD(QUOTIENT(ROW()-ROW($A$20),'Feuille1-Catégories'!$B$6/F$6),F$5),0),IF(MOD($A489-1-F$10,'Feuille1-Catégories'!$F$5+1)=0,F$3,""))),"")</f>
        <v/>
      </c>
      <c r="G489" s="29" t="str">
        <f ca="1">IF(AND($A489&lt;&gt;"",G$9&lt;&gt;""),IF(HLOOKUP(G$9,'Feuille1-Catégories'!$C$1:$G$2,2,FALSE)="OUI",G$3,IF(HLOOKUP(G$9,'Feuille1-Catégories'!$C$1:$G$3,3,FALSE)="OUI",OFFSET(G$3,MOD(QUOTIENT(ROW()-ROW($A$20),'Feuille1-Catégories'!$B$6/G$6),G$5),0),IF(MOD($A489-1-G$10,'Feuille1-Catégories'!$F$5+1)=0,G$3,""))),"")</f>
        <v/>
      </c>
      <c r="H489" s="29" t="str">
        <f ca="1">IF(AND($A489&lt;&gt;"",H$9&lt;&gt;""),IF(HLOOKUP(H$9,'Feuille1-Catégories'!$C$1:$G$2,2,FALSE)="OUI",H$3,IF(HLOOKUP(H$9,'Feuille1-Catégories'!$C$1:$G$3,3,FALSE)="OUI",OFFSET(H$3,MOD(QUOTIENT(ROW()-ROW($A$20),'Feuille1-Catégories'!$B$6/H$6),H$5),0),IF(MOD($A489-1-H$10,'Feuille1-Catégories'!$F$5+1)=0,H$3,""))),"")</f>
        <v/>
      </c>
      <c r="I489" s="29" t="str">
        <f ca="1">IF(AND($A489&lt;&gt;"",I$9&lt;&gt;""),IF(HLOOKUP(I$9,'Feuille1-Catégories'!$C$1:$G$2,2,FALSE)="OUI",I$3,IF(HLOOKUP(I$9,'Feuille1-Catégories'!$C$1:$G$3,3,FALSE)="OUI",OFFSET(I$3,MOD(QUOTIENT(ROW()-ROW($A$20),'Feuille1-Catégories'!$B$6/I$6),I$5),0),IF(MOD($A489-1-I$10,'Feuille1-Catégories'!$F$5+1)=0,I$3,""))),"")</f>
        <v/>
      </c>
      <c r="J489" s="29" t="str">
        <f ca="1">IF(AND($A489&lt;&gt;"",J$9&lt;&gt;""),IF(HLOOKUP(J$9,'Feuille1-Catégories'!$C$1:$G$2,2,FALSE)="OUI",J$3,IF(HLOOKUP(J$9,'Feuille1-Catégories'!$C$1:$G$3,3,FALSE)="OUI",OFFSET(J$3,MOD(QUOTIENT(ROW()-ROW($A$20),'Feuille1-Catégories'!$B$6/J$6),J$5),0),IF(MOD($A489-1-J$10,'Feuille1-Catégories'!$F$5+1)=0,J$3,""))),"")</f>
        <v/>
      </c>
      <c r="K489" s="29" t="str">
        <f ca="1">IF(AND($A489&lt;&gt;"",K$9&lt;&gt;""),IF(HLOOKUP(K$9,'Feuille1-Catégories'!$C$1:$G$2,2,FALSE)="OUI",K$3,IF(HLOOKUP(K$9,'Feuille1-Catégories'!$C$1:$G$3,3,FALSE)="OUI",OFFSET(K$3,MOD(QUOTIENT(ROW()-ROW($A$20),'Feuille1-Catégories'!$B$6/K$6),K$5),0),IF(MOD($A489-1-K$10,'Feuille1-Catégories'!$F$5+1)=0,K$3,""))),"")</f>
        <v/>
      </c>
      <c r="L489" s="29" t="str">
        <f ca="1">IF(AND($A489&lt;&gt;"",L$9&lt;&gt;""),IF(HLOOKUP(L$9,'Feuille1-Catégories'!$C$1:$G$2,2,FALSE)="OUI",L$3,IF(HLOOKUP(L$9,'Feuille1-Catégories'!$C$1:$G$3,3,FALSE)="OUI",OFFSET(L$3,MOD(QUOTIENT(ROW()-ROW($A$20),'Feuille1-Catégories'!$B$6/L$6),L$5),0),IF(MOD($A489-1-L$10,'Feuille1-Catégories'!$F$5+1)=0,L$3,""))),"")</f>
        <v/>
      </c>
      <c r="M489" s="29" t="str">
        <f ca="1">IF(AND($A489&lt;&gt;"",M$9&lt;&gt;""),IF(HLOOKUP(M$9,'Feuille1-Catégories'!$C$1:$G$2,2,FALSE)="OUI",M$3,IF(HLOOKUP(M$9,'Feuille1-Catégories'!$C$1:$G$3,3,FALSE)="OUI",OFFSET(M$3,MOD(QUOTIENT(ROW()-ROW($A$20),'Feuille1-Catégories'!$B$6/M$6),M$5),0),IF(MOD($A489-1-M$10,'Feuille1-Catégories'!$F$5+1)=0,M$3,""))),"")</f>
        <v/>
      </c>
      <c r="N489" s="29" t="str">
        <f ca="1">IF(AND($A489&lt;&gt;"",N$9&lt;&gt;""),IF(HLOOKUP(N$9,'Feuille1-Catégories'!$C$1:$G$2,2,FALSE)="OUI",N$3,IF(HLOOKUP(N$9,'Feuille1-Catégories'!$C$1:$G$3,3,FALSE)="OUI",OFFSET(N$3,MOD(QUOTIENT(ROW()-ROW($A$20),'Feuille1-Catégories'!$B$6/N$6),N$5),0),IF(MOD($A489-1-N$10,'Feuille1-Catégories'!$F$5+1)=0,N$3,""))),"")</f>
        <v/>
      </c>
      <c r="O489" s="29" t="str">
        <f ca="1">IF(AND($A489&lt;&gt;"",O$9&lt;&gt;""),IF(HLOOKUP(O$9,'Feuille1-Catégories'!$C$1:$G$2,2,FALSE)="OUI",O$3,IF(HLOOKUP(O$9,'Feuille1-Catégories'!$C$1:$G$3,3,FALSE)="OUI",OFFSET(O$3,MOD(QUOTIENT(ROW()-ROW($A$20),'Feuille1-Catégories'!$B$6/O$6),O$5),0),IF(MOD($A489-1-O$10,'Feuille1-Catégories'!$F$5+1)=0,O$3,""))),"")</f>
        <v/>
      </c>
      <c r="P489" s="29" t="str">
        <f ca="1">IF(AND($A489&lt;&gt;"",P$9&lt;&gt;""),IF(HLOOKUP(P$9,'Feuille1-Catégories'!$C$1:$G$2,2,FALSE)="OUI",P$3,IF(HLOOKUP(P$9,'Feuille1-Catégories'!$C$1:$G$3,3,FALSE)="OUI",OFFSET(P$3,MOD(QUOTIENT(ROW()-ROW($A$20),'Feuille1-Catégories'!$B$6/P$6),P$5),0),IF(MOD($A489-1-P$10,'Feuille1-Catégories'!$F$5+1)=0,P$3,""))),"")</f>
        <v/>
      </c>
      <c r="Q489" s="29" t="str">
        <f ca="1">IF(AND($A489&lt;&gt;"",Q$9&lt;&gt;""),IF(HLOOKUP(Q$9,'Feuille1-Catégories'!$C$1:$G$2,2,FALSE)="OUI",Q$3,IF(HLOOKUP(Q$9,'Feuille1-Catégories'!$C$1:$G$3,3,FALSE)="OUI",OFFSET(Q$3,MOD(QUOTIENT(ROW()-ROW($A$20),'Feuille1-Catégories'!$B$6/Q$6),Q$5),0),IF(MOD($A489-1-Q$10,'Feuille1-Catégories'!$F$5+1)=0,Q$3,""))),"")</f>
        <v/>
      </c>
      <c r="R489" s="29" t="str">
        <f ca="1">IF(AND($A489&lt;&gt;"",R$9&lt;&gt;""),IF(HLOOKUP(R$9,'Feuille1-Catégories'!$C$1:$G$2,2,FALSE)="OUI",R$3,IF(HLOOKUP(R$9,'Feuille1-Catégories'!$C$1:$G$3,3,FALSE)="OUI",OFFSET(R$3,MOD(QUOTIENT(ROW()-ROW($A$20),'Feuille1-Catégories'!$B$6/R$6),R$5),0),IF(MOD($A489-1-R$10,'Feuille1-Catégories'!$F$5+1)=0,R$3,""))),"")</f>
        <v/>
      </c>
      <c r="S489" s="29" t="str">
        <f ca="1">IF(AND($A489&lt;&gt;"",S$9&lt;&gt;""),IF(HLOOKUP(S$9,'Feuille1-Catégories'!$C$1:$G$2,2,FALSE)="OUI",S$3,IF(HLOOKUP(S$9,'Feuille1-Catégories'!$C$1:$G$3,3,FALSE)="OUI",OFFSET(S$3,MOD(QUOTIENT(ROW()-ROW($A$20),'Feuille1-Catégories'!$B$6/S$6),S$5),0),IF(MOD($A489-1-S$10,'Feuille1-Catégories'!$F$5+1)=0,S$3,""))),"")</f>
        <v/>
      </c>
      <c r="T489" s="29" t="str">
        <f ca="1">IF(AND($A489&lt;&gt;"",T$9&lt;&gt;""),IF(HLOOKUP(T$9,'Feuille1-Catégories'!$C$1:$G$2,2,FALSE)="OUI",T$3,IF(HLOOKUP(T$9,'Feuille1-Catégories'!$C$1:$G$3,3,FALSE)="OUI",OFFSET(T$3,MOD(QUOTIENT(ROW()-ROW($A$20),'Feuille1-Catégories'!$B$6/T$6),T$5),0),IF(MOD($A489-1-T$10,'Feuille1-Catégories'!$F$5+1)=0,T$3,""))),"")</f>
        <v/>
      </c>
      <c r="U489" s="29" t="str">
        <f ca="1">IF(AND($A489&lt;&gt;"",U$9&lt;&gt;""),IF(HLOOKUP(U$9,'Feuille1-Catégories'!$C$1:$G$2,2,FALSE)="OUI",U$3,IF(HLOOKUP(U$9,'Feuille1-Catégories'!$C$1:$G$3,3,FALSE)="OUI",OFFSET(U$3,MOD(QUOTIENT(ROW()-ROW($A$20),'Feuille1-Catégories'!$B$6/U$6),U$5),0),IF(MOD($A489-1-U$10,'Feuille1-Catégories'!$F$5+1)=0,U$3,""))),"")</f>
        <v/>
      </c>
      <c r="V489" s="29" t="str">
        <f ca="1">IF(AND($A489&lt;&gt;"",V$9&lt;&gt;""),IF(HLOOKUP(V$9,'Feuille1-Catégories'!$C$1:$G$2,2,FALSE)="OUI",V$3,IF(HLOOKUP(V$9,'Feuille1-Catégories'!$C$1:$G$3,3,FALSE)="OUI",OFFSET(V$3,MOD(QUOTIENT(ROW()-ROW($A$20),'Feuille1-Catégories'!$B$6/V$6),V$5),0),IF(MOD($A489-1-V$10,'Feuille1-Catégories'!$F$5+1)=0,V$3,""))),"")</f>
        <v/>
      </c>
      <c r="W489" s="29" t="str">
        <f ca="1">IF(AND($A489&lt;&gt;"",W$9&lt;&gt;""),IF(HLOOKUP(W$9,'Feuille1-Catégories'!$C$1:$G$2,2,FALSE)="OUI",W$3,IF(HLOOKUP(W$9,'Feuille1-Catégories'!$C$1:$G$3,3,FALSE)="OUI",OFFSET(W$3,MOD(QUOTIENT(ROW()-ROW($A$20),'Feuille1-Catégories'!$B$6/W$6),W$5),0),IF(MOD($A489-1-W$10,'Feuille1-Catégories'!$F$5+1)=0,W$3,""))),"")</f>
        <v/>
      </c>
      <c r="X489" s="29" t="str">
        <f ca="1">IF(AND($A489&lt;&gt;"",X$9&lt;&gt;""),IF(HLOOKUP(X$9,'Feuille1-Catégories'!$C$1:$G$2,2,FALSE)="OUI",X$3,IF(HLOOKUP(X$9,'Feuille1-Catégories'!$C$1:$G$3,3,FALSE)="OUI",OFFSET(X$3,MOD(QUOTIENT(ROW()-ROW($A$20),'Feuille1-Catégories'!$B$6/X$6),X$5),0),IF(MOD($A489-1-X$10,'Feuille1-Catégories'!$F$5+1)=0,X$3,""))),"")</f>
        <v/>
      </c>
      <c r="Y489" s="29" t="str">
        <f ca="1">IF(AND($A489&lt;&gt;"",Y$9&lt;&gt;""),IF(HLOOKUP(Y$9,'Feuille1-Catégories'!$C$1:$G$2,2,FALSE)="OUI",Y$3,IF(HLOOKUP(Y$9,'Feuille1-Catégories'!$C$1:$G$3,3,FALSE)="OUI",OFFSET(Y$3,MOD(QUOTIENT(ROW()-ROW($A$20),'Feuille1-Catégories'!$B$6/Y$6),Y$5),0),IF(MOD($A489-1-Y$10,'Feuille1-Catégories'!$F$5+1)=0,Y$3,""))),"")</f>
        <v/>
      </c>
      <c r="Z489" s="29" t="str">
        <f ca="1">IF(AND($A489&lt;&gt;"",Z$9&lt;&gt;""),IF(HLOOKUP(Z$9,'Feuille1-Catégories'!$C$1:$G$2,2,FALSE)="OUI",Z$3,IF(HLOOKUP(Z$9,'Feuille1-Catégories'!$C$1:$G$3,3,FALSE)="OUI",OFFSET(Z$3,MOD(QUOTIENT(ROW()-ROW($A$20),'Feuille1-Catégories'!$B$6/Z$6),Z$5),0),IF(MOD($A489-1-Z$10,'Feuille1-Catégories'!$F$5+1)=0,Z$3,""))),"")</f>
        <v/>
      </c>
    </row>
    <row r="490" spans="1:26" ht="17" x14ac:dyDescent="0.2">
      <c r="A490" s="21" t="str">
        <f>IF('Feuille2-Prix de vente'!A490&lt;&gt;"",'Feuille2-Prix de vente'!A490,"")</f>
        <v/>
      </c>
      <c r="B490" s="33" t="str">
        <f>IF('Feuille2-Prix de vente'!B490&lt;&gt;"",'Feuille2-Prix de vente'!B490,"")</f>
        <v/>
      </c>
      <c r="C490" s="10" t="str">
        <f>IF('Feuille2-Prix de vente'!C490&lt;&gt;"",'Feuille2-Prix de vente'!C490,"")</f>
        <v/>
      </c>
      <c r="D490" s="10" t="str">
        <f t="shared" si="7"/>
        <v/>
      </c>
      <c r="E490" s="10" t="str">
        <f>IF('Feuille2-Prix de vente'!E490&lt;&gt;"",'Feuille2-Prix de vente'!E490,"")</f>
        <v/>
      </c>
      <c r="F490" s="29" t="str">
        <f ca="1">IF(AND($A490&lt;&gt;"",F$9&lt;&gt;""),IF(HLOOKUP(F$9,'Feuille1-Catégories'!$C$1:$G$2,2,FALSE)="OUI",F$3,IF(HLOOKUP(F$9,'Feuille1-Catégories'!$C$1:$G$3,3,FALSE)="OUI",OFFSET(F$3,MOD(QUOTIENT(ROW()-ROW($A$20),'Feuille1-Catégories'!$B$6/F$6),F$5),0),IF(MOD($A490-1-F$10,'Feuille1-Catégories'!$F$5+1)=0,F$3,""))),"")</f>
        <v/>
      </c>
      <c r="G490" s="29" t="str">
        <f ca="1">IF(AND($A490&lt;&gt;"",G$9&lt;&gt;""),IF(HLOOKUP(G$9,'Feuille1-Catégories'!$C$1:$G$2,2,FALSE)="OUI",G$3,IF(HLOOKUP(G$9,'Feuille1-Catégories'!$C$1:$G$3,3,FALSE)="OUI",OFFSET(G$3,MOD(QUOTIENT(ROW()-ROW($A$20),'Feuille1-Catégories'!$B$6/G$6),G$5),0),IF(MOD($A490-1-G$10,'Feuille1-Catégories'!$F$5+1)=0,G$3,""))),"")</f>
        <v/>
      </c>
      <c r="H490" s="29" t="str">
        <f ca="1">IF(AND($A490&lt;&gt;"",H$9&lt;&gt;""),IF(HLOOKUP(H$9,'Feuille1-Catégories'!$C$1:$G$2,2,FALSE)="OUI",H$3,IF(HLOOKUP(H$9,'Feuille1-Catégories'!$C$1:$G$3,3,FALSE)="OUI",OFFSET(H$3,MOD(QUOTIENT(ROW()-ROW($A$20),'Feuille1-Catégories'!$B$6/H$6),H$5),0),IF(MOD($A490-1-H$10,'Feuille1-Catégories'!$F$5+1)=0,H$3,""))),"")</f>
        <v/>
      </c>
      <c r="I490" s="29" t="str">
        <f ca="1">IF(AND($A490&lt;&gt;"",I$9&lt;&gt;""),IF(HLOOKUP(I$9,'Feuille1-Catégories'!$C$1:$G$2,2,FALSE)="OUI",I$3,IF(HLOOKUP(I$9,'Feuille1-Catégories'!$C$1:$G$3,3,FALSE)="OUI",OFFSET(I$3,MOD(QUOTIENT(ROW()-ROW($A$20),'Feuille1-Catégories'!$B$6/I$6),I$5),0),IF(MOD($A490-1-I$10,'Feuille1-Catégories'!$F$5+1)=0,I$3,""))),"")</f>
        <v/>
      </c>
      <c r="J490" s="29" t="str">
        <f ca="1">IF(AND($A490&lt;&gt;"",J$9&lt;&gt;""),IF(HLOOKUP(J$9,'Feuille1-Catégories'!$C$1:$G$2,2,FALSE)="OUI",J$3,IF(HLOOKUP(J$9,'Feuille1-Catégories'!$C$1:$G$3,3,FALSE)="OUI",OFFSET(J$3,MOD(QUOTIENT(ROW()-ROW($A$20),'Feuille1-Catégories'!$B$6/J$6),J$5),0),IF(MOD($A490-1-J$10,'Feuille1-Catégories'!$F$5+1)=0,J$3,""))),"")</f>
        <v/>
      </c>
      <c r="K490" s="29" t="str">
        <f ca="1">IF(AND($A490&lt;&gt;"",K$9&lt;&gt;""),IF(HLOOKUP(K$9,'Feuille1-Catégories'!$C$1:$G$2,2,FALSE)="OUI",K$3,IF(HLOOKUP(K$9,'Feuille1-Catégories'!$C$1:$G$3,3,FALSE)="OUI",OFFSET(K$3,MOD(QUOTIENT(ROW()-ROW($A$20),'Feuille1-Catégories'!$B$6/K$6),K$5),0),IF(MOD($A490-1-K$10,'Feuille1-Catégories'!$F$5+1)=0,K$3,""))),"")</f>
        <v/>
      </c>
      <c r="L490" s="29" t="str">
        <f ca="1">IF(AND($A490&lt;&gt;"",L$9&lt;&gt;""),IF(HLOOKUP(L$9,'Feuille1-Catégories'!$C$1:$G$2,2,FALSE)="OUI",L$3,IF(HLOOKUP(L$9,'Feuille1-Catégories'!$C$1:$G$3,3,FALSE)="OUI",OFFSET(L$3,MOD(QUOTIENT(ROW()-ROW($A$20),'Feuille1-Catégories'!$B$6/L$6),L$5),0),IF(MOD($A490-1-L$10,'Feuille1-Catégories'!$F$5+1)=0,L$3,""))),"")</f>
        <v/>
      </c>
      <c r="M490" s="29" t="str">
        <f ca="1">IF(AND($A490&lt;&gt;"",M$9&lt;&gt;""),IF(HLOOKUP(M$9,'Feuille1-Catégories'!$C$1:$G$2,2,FALSE)="OUI",M$3,IF(HLOOKUP(M$9,'Feuille1-Catégories'!$C$1:$G$3,3,FALSE)="OUI",OFFSET(M$3,MOD(QUOTIENT(ROW()-ROW($A$20),'Feuille1-Catégories'!$B$6/M$6),M$5),0),IF(MOD($A490-1-M$10,'Feuille1-Catégories'!$F$5+1)=0,M$3,""))),"")</f>
        <v/>
      </c>
      <c r="N490" s="29" t="str">
        <f ca="1">IF(AND($A490&lt;&gt;"",N$9&lt;&gt;""),IF(HLOOKUP(N$9,'Feuille1-Catégories'!$C$1:$G$2,2,FALSE)="OUI",N$3,IF(HLOOKUP(N$9,'Feuille1-Catégories'!$C$1:$G$3,3,FALSE)="OUI",OFFSET(N$3,MOD(QUOTIENT(ROW()-ROW($A$20),'Feuille1-Catégories'!$B$6/N$6),N$5),0),IF(MOD($A490-1-N$10,'Feuille1-Catégories'!$F$5+1)=0,N$3,""))),"")</f>
        <v/>
      </c>
      <c r="O490" s="29" t="str">
        <f ca="1">IF(AND($A490&lt;&gt;"",O$9&lt;&gt;""),IF(HLOOKUP(O$9,'Feuille1-Catégories'!$C$1:$G$2,2,FALSE)="OUI",O$3,IF(HLOOKUP(O$9,'Feuille1-Catégories'!$C$1:$G$3,3,FALSE)="OUI",OFFSET(O$3,MOD(QUOTIENT(ROW()-ROW($A$20),'Feuille1-Catégories'!$B$6/O$6),O$5),0),IF(MOD($A490-1-O$10,'Feuille1-Catégories'!$F$5+1)=0,O$3,""))),"")</f>
        <v/>
      </c>
      <c r="P490" s="29" t="str">
        <f ca="1">IF(AND($A490&lt;&gt;"",P$9&lt;&gt;""),IF(HLOOKUP(P$9,'Feuille1-Catégories'!$C$1:$G$2,2,FALSE)="OUI",P$3,IF(HLOOKUP(P$9,'Feuille1-Catégories'!$C$1:$G$3,3,FALSE)="OUI",OFFSET(P$3,MOD(QUOTIENT(ROW()-ROW($A$20),'Feuille1-Catégories'!$B$6/P$6),P$5),0),IF(MOD($A490-1-P$10,'Feuille1-Catégories'!$F$5+1)=0,P$3,""))),"")</f>
        <v/>
      </c>
      <c r="Q490" s="29" t="str">
        <f ca="1">IF(AND($A490&lt;&gt;"",Q$9&lt;&gt;""),IF(HLOOKUP(Q$9,'Feuille1-Catégories'!$C$1:$G$2,2,FALSE)="OUI",Q$3,IF(HLOOKUP(Q$9,'Feuille1-Catégories'!$C$1:$G$3,3,FALSE)="OUI",OFFSET(Q$3,MOD(QUOTIENT(ROW()-ROW($A$20),'Feuille1-Catégories'!$B$6/Q$6),Q$5),0),IF(MOD($A490-1-Q$10,'Feuille1-Catégories'!$F$5+1)=0,Q$3,""))),"")</f>
        <v/>
      </c>
      <c r="R490" s="29" t="str">
        <f ca="1">IF(AND($A490&lt;&gt;"",R$9&lt;&gt;""),IF(HLOOKUP(R$9,'Feuille1-Catégories'!$C$1:$G$2,2,FALSE)="OUI",R$3,IF(HLOOKUP(R$9,'Feuille1-Catégories'!$C$1:$G$3,3,FALSE)="OUI",OFFSET(R$3,MOD(QUOTIENT(ROW()-ROW($A$20),'Feuille1-Catégories'!$B$6/R$6),R$5),0),IF(MOD($A490-1-R$10,'Feuille1-Catégories'!$F$5+1)=0,R$3,""))),"")</f>
        <v/>
      </c>
      <c r="S490" s="29" t="str">
        <f ca="1">IF(AND($A490&lt;&gt;"",S$9&lt;&gt;""),IF(HLOOKUP(S$9,'Feuille1-Catégories'!$C$1:$G$2,2,FALSE)="OUI",S$3,IF(HLOOKUP(S$9,'Feuille1-Catégories'!$C$1:$G$3,3,FALSE)="OUI",OFFSET(S$3,MOD(QUOTIENT(ROW()-ROW($A$20),'Feuille1-Catégories'!$B$6/S$6),S$5),0),IF(MOD($A490-1-S$10,'Feuille1-Catégories'!$F$5+1)=0,S$3,""))),"")</f>
        <v/>
      </c>
      <c r="T490" s="29" t="str">
        <f ca="1">IF(AND($A490&lt;&gt;"",T$9&lt;&gt;""),IF(HLOOKUP(T$9,'Feuille1-Catégories'!$C$1:$G$2,2,FALSE)="OUI",T$3,IF(HLOOKUP(T$9,'Feuille1-Catégories'!$C$1:$G$3,3,FALSE)="OUI",OFFSET(T$3,MOD(QUOTIENT(ROW()-ROW($A$20),'Feuille1-Catégories'!$B$6/T$6),T$5),0),IF(MOD($A490-1-T$10,'Feuille1-Catégories'!$F$5+1)=0,T$3,""))),"")</f>
        <v/>
      </c>
      <c r="U490" s="29" t="str">
        <f ca="1">IF(AND($A490&lt;&gt;"",U$9&lt;&gt;""),IF(HLOOKUP(U$9,'Feuille1-Catégories'!$C$1:$G$2,2,FALSE)="OUI",U$3,IF(HLOOKUP(U$9,'Feuille1-Catégories'!$C$1:$G$3,3,FALSE)="OUI",OFFSET(U$3,MOD(QUOTIENT(ROW()-ROW($A$20),'Feuille1-Catégories'!$B$6/U$6),U$5),0),IF(MOD($A490-1-U$10,'Feuille1-Catégories'!$F$5+1)=0,U$3,""))),"")</f>
        <v/>
      </c>
      <c r="V490" s="29" t="str">
        <f ca="1">IF(AND($A490&lt;&gt;"",V$9&lt;&gt;""),IF(HLOOKUP(V$9,'Feuille1-Catégories'!$C$1:$G$2,2,FALSE)="OUI",V$3,IF(HLOOKUP(V$9,'Feuille1-Catégories'!$C$1:$G$3,3,FALSE)="OUI",OFFSET(V$3,MOD(QUOTIENT(ROW()-ROW($A$20),'Feuille1-Catégories'!$B$6/V$6),V$5),0),IF(MOD($A490-1-V$10,'Feuille1-Catégories'!$F$5+1)=0,V$3,""))),"")</f>
        <v/>
      </c>
      <c r="W490" s="29" t="str">
        <f ca="1">IF(AND($A490&lt;&gt;"",W$9&lt;&gt;""),IF(HLOOKUP(W$9,'Feuille1-Catégories'!$C$1:$G$2,2,FALSE)="OUI",W$3,IF(HLOOKUP(W$9,'Feuille1-Catégories'!$C$1:$G$3,3,FALSE)="OUI",OFFSET(W$3,MOD(QUOTIENT(ROW()-ROW($A$20),'Feuille1-Catégories'!$B$6/W$6),W$5),0),IF(MOD($A490-1-W$10,'Feuille1-Catégories'!$F$5+1)=0,W$3,""))),"")</f>
        <v/>
      </c>
      <c r="X490" s="29" t="str">
        <f ca="1">IF(AND($A490&lt;&gt;"",X$9&lt;&gt;""),IF(HLOOKUP(X$9,'Feuille1-Catégories'!$C$1:$G$2,2,FALSE)="OUI",X$3,IF(HLOOKUP(X$9,'Feuille1-Catégories'!$C$1:$G$3,3,FALSE)="OUI",OFFSET(X$3,MOD(QUOTIENT(ROW()-ROW($A$20),'Feuille1-Catégories'!$B$6/X$6),X$5),0),IF(MOD($A490-1-X$10,'Feuille1-Catégories'!$F$5+1)=0,X$3,""))),"")</f>
        <v/>
      </c>
      <c r="Y490" s="29" t="str">
        <f ca="1">IF(AND($A490&lt;&gt;"",Y$9&lt;&gt;""),IF(HLOOKUP(Y$9,'Feuille1-Catégories'!$C$1:$G$2,2,FALSE)="OUI",Y$3,IF(HLOOKUP(Y$9,'Feuille1-Catégories'!$C$1:$G$3,3,FALSE)="OUI",OFFSET(Y$3,MOD(QUOTIENT(ROW()-ROW($A$20),'Feuille1-Catégories'!$B$6/Y$6),Y$5),0),IF(MOD($A490-1-Y$10,'Feuille1-Catégories'!$F$5+1)=0,Y$3,""))),"")</f>
        <v/>
      </c>
      <c r="Z490" s="29" t="str">
        <f ca="1">IF(AND($A490&lt;&gt;"",Z$9&lt;&gt;""),IF(HLOOKUP(Z$9,'Feuille1-Catégories'!$C$1:$G$2,2,FALSE)="OUI",Z$3,IF(HLOOKUP(Z$9,'Feuille1-Catégories'!$C$1:$G$3,3,FALSE)="OUI",OFFSET(Z$3,MOD(QUOTIENT(ROW()-ROW($A$20),'Feuille1-Catégories'!$B$6/Z$6),Z$5),0),IF(MOD($A490-1-Z$10,'Feuille1-Catégories'!$F$5+1)=0,Z$3,""))),"")</f>
        <v/>
      </c>
    </row>
    <row r="491" spans="1:26" ht="17" x14ac:dyDescent="0.2">
      <c r="A491" s="21" t="str">
        <f>IF('Feuille2-Prix de vente'!A491&lt;&gt;"",'Feuille2-Prix de vente'!A491,"")</f>
        <v/>
      </c>
      <c r="B491" s="33" t="str">
        <f>IF('Feuille2-Prix de vente'!B491&lt;&gt;"",'Feuille2-Prix de vente'!B491,"")</f>
        <v/>
      </c>
      <c r="C491" s="10" t="str">
        <f>IF('Feuille2-Prix de vente'!C491&lt;&gt;"",'Feuille2-Prix de vente'!C491,"")</f>
        <v/>
      </c>
      <c r="D491" s="10" t="str">
        <f t="shared" si="7"/>
        <v/>
      </c>
      <c r="E491" s="10" t="str">
        <f>IF('Feuille2-Prix de vente'!E491&lt;&gt;"",'Feuille2-Prix de vente'!E491,"")</f>
        <v/>
      </c>
      <c r="F491" s="29" t="str">
        <f ca="1">IF(AND($A491&lt;&gt;"",F$9&lt;&gt;""),IF(HLOOKUP(F$9,'Feuille1-Catégories'!$C$1:$G$2,2,FALSE)="OUI",F$3,IF(HLOOKUP(F$9,'Feuille1-Catégories'!$C$1:$G$3,3,FALSE)="OUI",OFFSET(F$3,MOD(QUOTIENT(ROW()-ROW($A$20),'Feuille1-Catégories'!$B$6/F$6),F$5),0),IF(MOD($A491-1-F$10,'Feuille1-Catégories'!$F$5+1)=0,F$3,""))),"")</f>
        <v/>
      </c>
      <c r="G491" s="29" t="str">
        <f ca="1">IF(AND($A491&lt;&gt;"",G$9&lt;&gt;""),IF(HLOOKUP(G$9,'Feuille1-Catégories'!$C$1:$G$2,2,FALSE)="OUI",G$3,IF(HLOOKUP(G$9,'Feuille1-Catégories'!$C$1:$G$3,3,FALSE)="OUI",OFFSET(G$3,MOD(QUOTIENT(ROW()-ROW($A$20),'Feuille1-Catégories'!$B$6/G$6),G$5),0),IF(MOD($A491-1-G$10,'Feuille1-Catégories'!$F$5+1)=0,G$3,""))),"")</f>
        <v/>
      </c>
      <c r="H491" s="29" t="str">
        <f ca="1">IF(AND($A491&lt;&gt;"",H$9&lt;&gt;""),IF(HLOOKUP(H$9,'Feuille1-Catégories'!$C$1:$G$2,2,FALSE)="OUI",H$3,IF(HLOOKUP(H$9,'Feuille1-Catégories'!$C$1:$G$3,3,FALSE)="OUI",OFFSET(H$3,MOD(QUOTIENT(ROW()-ROW($A$20),'Feuille1-Catégories'!$B$6/H$6),H$5),0),IF(MOD($A491-1-H$10,'Feuille1-Catégories'!$F$5+1)=0,H$3,""))),"")</f>
        <v/>
      </c>
      <c r="I491" s="29" t="str">
        <f ca="1">IF(AND($A491&lt;&gt;"",I$9&lt;&gt;""),IF(HLOOKUP(I$9,'Feuille1-Catégories'!$C$1:$G$2,2,FALSE)="OUI",I$3,IF(HLOOKUP(I$9,'Feuille1-Catégories'!$C$1:$G$3,3,FALSE)="OUI",OFFSET(I$3,MOD(QUOTIENT(ROW()-ROW($A$20),'Feuille1-Catégories'!$B$6/I$6),I$5),0),IF(MOD($A491-1-I$10,'Feuille1-Catégories'!$F$5+1)=0,I$3,""))),"")</f>
        <v/>
      </c>
      <c r="J491" s="29" t="str">
        <f ca="1">IF(AND($A491&lt;&gt;"",J$9&lt;&gt;""),IF(HLOOKUP(J$9,'Feuille1-Catégories'!$C$1:$G$2,2,FALSE)="OUI",J$3,IF(HLOOKUP(J$9,'Feuille1-Catégories'!$C$1:$G$3,3,FALSE)="OUI",OFFSET(J$3,MOD(QUOTIENT(ROW()-ROW($A$20),'Feuille1-Catégories'!$B$6/J$6),J$5),0),IF(MOD($A491-1-J$10,'Feuille1-Catégories'!$F$5+1)=0,J$3,""))),"")</f>
        <v/>
      </c>
      <c r="K491" s="29" t="str">
        <f ca="1">IF(AND($A491&lt;&gt;"",K$9&lt;&gt;""),IF(HLOOKUP(K$9,'Feuille1-Catégories'!$C$1:$G$2,2,FALSE)="OUI",K$3,IF(HLOOKUP(K$9,'Feuille1-Catégories'!$C$1:$G$3,3,FALSE)="OUI",OFFSET(K$3,MOD(QUOTIENT(ROW()-ROW($A$20),'Feuille1-Catégories'!$B$6/K$6),K$5),0),IF(MOD($A491-1-K$10,'Feuille1-Catégories'!$F$5+1)=0,K$3,""))),"")</f>
        <v/>
      </c>
      <c r="L491" s="29" t="str">
        <f ca="1">IF(AND($A491&lt;&gt;"",L$9&lt;&gt;""),IF(HLOOKUP(L$9,'Feuille1-Catégories'!$C$1:$G$2,2,FALSE)="OUI",L$3,IF(HLOOKUP(L$9,'Feuille1-Catégories'!$C$1:$G$3,3,FALSE)="OUI",OFFSET(L$3,MOD(QUOTIENT(ROW()-ROW($A$20),'Feuille1-Catégories'!$B$6/L$6),L$5),0),IF(MOD($A491-1-L$10,'Feuille1-Catégories'!$F$5+1)=0,L$3,""))),"")</f>
        <v/>
      </c>
      <c r="M491" s="29" t="str">
        <f ca="1">IF(AND($A491&lt;&gt;"",M$9&lt;&gt;""),IF(HLOOKUP(M$9,'Feuille1-Catégories'!$C$1:$G$2,2,FALSE)="OUI",M$3,IF(HLOOKUP(M$9,'Feuille1-Catégories'!$C$1:$G$3,3,FALSE)="OUI",OFFSET(M$3,MOD(QUOTIENT(ROW()-ROW($A$20),'Feuille1-Catégories'!$B$6/M$6),M$5),0),IF(MOD($A491-1-M$10,'Feuille1-Catégories'!$F$5+1)=0,M$3,""))),"")</f>
        <v/>
      </c>
      <c r="N491" s="29" t="str">
        <f ca="1">IF(AND($A491&lt;&gt;"",N$9&lt;&gt;""),IF(HLOOKUP(N$9,'Feuille1-Catégories'!$C$1:$G$2,2,FALSE)="OUI",N$3,IF(HLOOKUP(N$9,'Feuille1-Catégories'!$C$1:$G$3,3,FALSE)="OUI",OFFSET(N$3,MOD(QUOTIENT(ROW()-ROW($A$20),'Feuille1-Catégories'!$B$6/N$6),N$5),0),IF(MOD($A491-1-N$10,'Feuille1-Catégories'!$F$5+1)=0,N$3,""))),"")</f>
        <v/>
      </c>
      <c r="O491" s="29" t="str">
        <f ca="1">IF(AND($A491&lt;&gt;"",O$9&lt;&gt;""),IF(HLOOKUP(O$9,'Feuille1-Catégories'!$C$1:$G$2,2,FALSE)="OUI",O$3,IF(HLOOKUP(O$9,'Feuille1-Catégories'!$C$1:$G$3,3,FALSE)="OUI",OFFSET(O$3,MOD(QUOTIENT(ROW()-ROW($A$20),'Feuille1-Catégories'!$B$6/O$6),O$5),0),IF(MOD($A491-1-O$10,'Feuille1-Catégories'!$F$5+1)=0,O$3,""))),"")</f>
        <v/>
      </c>
      <c r="P491" s="29" t="str">
        <f ca="1">IF(AND($A491&lt;&gt;"",P$9&lt;&gt;""),IF(HLOOKUP(P$9,'Feuille1-Catégories'!$C$1:$G$2,2,FALSE)="OUI",P$3,IF(HLOOKUP(P$9,'Feuille1-Catégories'!$C$1:$G$3,3,FALSE)="OUI",OFFSET(P$3,MOD(QUOTIENT(ROW()-ROW($A$20),'Feuille1-Catégories'!$B$6/P$6),P$5),0),IF(MOD($A491-1-P$10,'Feuille1-Catégories'!$F$5+1)=0,P$3,""))),"")</f>
        <v/>
      </c>
      <c r="Q491" s="29" t="str">
        <f ca="1">IF(AND($A491&lt;&gt;"",Q$9&lt;&gt;""),IF(HLOOKUP(Q$9,'Feuille1-Catégories'!$C$1:$G$2,2,FALSE)="OUI",Q$3,IF(HLOOKUP(Q$9,'Feuille1-Catégories'!$C$1:$G$3,3,FALSE)="OUI",OFFSET(Q$3,MOD(QUOTIENT(ROW()-ROW($A$20),'Feuille1-Catégories'!$B$6/Q$6),Q$5),0),IF(MOD($A491-1-Q$10,'Feuille1-Catégories'!$F$5+1)=0,Q$3,""))),"")</f>
        <v/>
      </c>
      <c r="R491" s="29" t="str">
        <f ca="1">IF(AND($A491&lt;&gt;"",R$9&lt;&gt;""),IF(HLOOKUP(R$9,'Feuille1-Catégories'!$C$1:$G$2,2,FALSE)="OUI",R$3,IF(HLOOKUP(R$9,'Feuille1-Catégories'!$C$1:$G$3,3,FALSE)="OUI",OFFSET(R$3,MOD(QUOTIENT(ROW()-ROW($A$20),'Feuille1-Catégories'!$B$6/R$6),R$5),0),IF(MOD($A491-1-R$10,'Feuille1-Catégories'!$F$5+1)=0,R$3,""))),"")</f>
        <v/>
      </c>
      <c r="S491" s="29" t="str">
        <f ca="1">IF(AND($A491&lt;&gt;"",S$9&lt;&gt;""),IF(HLOOKUP(S$9,'Feuille1-Catégories'!$C$1:$G$2,2,FALSE)="OUI",S$3,IF(HLOOKUP(S$9,'Feuille1-Catégories'!$C$1:$G$3,3,FALSE)="OUI",OFFSET(S$3,MOD(QUOTIENT(ROW()-ROW($A$20),'Feuille1-Catégories'!$B$6/S$6),S$5),0),IF(MOD($A491-1-S$10,'Feuille1-Catégories'!$F$5+1)=0,S$3,""))),"")</f>
        <v/>
      </c>
      <c r="T491" s="29" t="str">
        <f ca="1">IF(AND($A491&lt;&gt;"",T$9&lt;&gt;""),IF(HLOOKUP(T$9,'Feuille1-Catégories'!$C$1:$G$2,2,FALSE)="OUI",T$3,IF(HLOOKUP(T$9,'Feuille1-Catégories'!$C$1:$G$3,3,FALSE)="OUI",OFFSET(T$3,MOD(QUOTIENT(ROW()-ROW($A$20),'Feuille1-Catégories'!$B$6/T$6),T$5),0),IF(MOD($A491-1-T$10,'Feuille1-Catégories'!$F$5+1)=0,T$3,""))),"")</f>
        <v/>
      </c>
      <c r="U491" s="29" t="str">
        <f ca="1">IF(AND($A491&lt;&gt;"",U$9&lt;&gt;""),IF(HLOOKUP(U$9,'Feuille1-Catégories'!$C$1:$G$2,2,FALSE)="OUI",U$3,IF(HLOOKUP(U$9,'Feuille1-Catégories'!$C$1:$G$3,3,FALSE)="OUI",OFFSET(U$3,MOD(QUOTIENT(ROW()-ROW($A$20),'Feuille1-Catégories'!$B$6/U$6),U$5),0),IF(MOD($A491-1-U$10,'Feuille1-Catégories'!$F$5+1)=0,U$3,""))),"")</f>
        <v/>
      </c>
      <c r="V491" s="29" t="str">
        <f ca="1">IF(AND($A491&lt;&gt;"",V$9&lt;&gt;""),IF(HLOOKUP(V$9,'Feuille1-Catégories'!$C$1:$G$2,2,FALSE)="OUI",V$3,IF(HLOOKUP(V$9,'Feuille1-Catégories'!$C$1:$G$3,3,FALSE)="OUI",OFFSET(V$3,MOD(QUOTIENT(ROW()-ROW($A$20),'Feuille1-Catégories'!$B$6/V$6),V$5),0),IF(MOD($A491-1-V$10,'Feuille1-Catégories'!$F$5+1)=0,V$3,""))),"")</f>
        <v/>
      </c>
      <c r="W491" s="29" t="str">
        <f ca="1">IF(AND($A491&lt;&gt;"",W$9&lt;&gt;""),IF(HLOOKUP(W$9,'Feuille1-Catégories'!$C$1:$G$2,2,FALSE)="OUI",W$3,IF(HLOOKUP(W$9,'Feuille1-Catégories'!$C$1:$G$3,3,FALSE)="OUI",OFFSET(W$3,MOD(QUOTIENT(ROW()-ROW($A$20),'Feuille1-Catégories'!$B$6/W$6),W$5),0),IF(MOD($A491-1-W$10,'Feuille1-Catégories'!$F$5+1)=0,W$3,""))),"")</f>
        <v/>
      </c>
      <c r="X491" s="29" t="str">
        <f ca="1">IF(AND($A491&lt;&gt;"",X$9&lt;&gt;""),IF(HLOOKUP(X$9,'Feuille1-Catégories'!$C$1:$G$2,2,FALSE)="OUI",X$3,IF(HLOOKUP(X$9,'Feuille1-Catégories'!$C$1:$G$3,3,FALSE)="OUI",OFFSET(X$3,MOD(QUOTIENT(ROW()-ROW($A$20),'Feuille1-Catégories'!$B$6/X$6),X$5),0),IF(MOD($A491-1-X$10,'Feuille1-Catégories'!$F$5+1)=0,X$3,""))),"")</f>
        <v/>
      </c>
      <c r="Y491" s="29" t="str">
        <f ca="1">IF(AND($A491&lt;&gt;"",Y$9&lt;&gt;""),IF(HLOOKUP(Y$9,'Feuille1-Catégories'!$C$1:$G$2,2,FALSE)="OUI",Y$3,IF(HLOOKUP(Y$9,'Feuille1-Catégories'!$C$1:$G$3,3,FALSE)="OUI",OFFSET(Y$3,MOD(QUOTIENT(ROW()-ROW($A$20),'Feuille1-Catégories'!$B$6/Y$6),Y$5),0),IF(MOD($A491-1-Y$10,'Feuille1-Catégories'!$F$5+1)=0,Y$3,""))),"")</f>
        <v/>
      </c>
      <c r="Z491" s="29" t="str">
        <f ca="1">IF(AND($A491&lt;&gt;"",Z$9&lt;&gt;""),IF(HLOOKUP(Z$9,'Feuille1-Catégories'!$C$1:$G$2,2,FALSE)="OUI",Z$3,IF(HLOOKUP(Z$9,'Feuille1-Catégories'!$C$1:$G$3,3,FALSE)="OUI",OFFSET(Z$3,MOD(QUOTIENT(ROW()-ROW($A$20),'Feuille1-Catégories'!$B$6/Z$6),Z$5),0),IF(MOD($A491-1-Z$10,'Feuille1-Catégories'!$F$5+1)=0,Z$3,""))),"")</f>
        <v/>
      </c>
    </row>
    <row r="492" spans="1:26" ht="17" x14ac:dyDescent="0.2">
      <c r="A492" s="21" t="str">
        <f>IF('Feuille2-Prix de vente'!A492&lt;&gt;"",'Feuille2-Prix de vente'!A492,"")</f>
        <v/>
      </c>
      <c r="B492" s="33" t="str">
        <f>IF('Feuille2-Prix de vente'!B492&lt;&gt;"",'Feuille2-Prix de vente'!B492,"")</f>
        <v/>
      </c>
      <c r="C492" s="10" t="str">
        <f>IF('Feuille2-Prix de vente'!C492&lt;&gt;"",'Feuille2-Prix de vente'!C492,"")</f>
        <v/>
      </c>
      <c r="D492" s="10" t="str">
        <f t="shared" si="7"/>
        <v/>
      </c>
      <c r="E492" s="10" t="str">
        <f>IF('Feuille2-Prix de vente'!E492&lt;&gt;"",'Feuille2-Prix de vente'!E492,"")</f>
        <v/>
      </c>
      <c r="F492" s="29" t="str">
        <f ca="1">IF(AND($A492&lt;&gt;"",F$9&lt;&gt;""),IF(HLOOKUP(F$9,'Feuille1-Catégories'!$C$1:$G$2,2,FALSE)="OUI",F$3,IF(HLOOKUP(F$9,'Feuille1-Catégories'!$C$1:$G$3,3,FALSE)="OUI",OFFSET(F$3,MOD(QUOTIENT(ROW()-ROW($A$20),'Feuille1-Catégories'!$B$6/F$6),F$5),0),IF(MOD($A492-1-F$10,'Feuille1-Catégories'!$F$5+1)=0,F$3,""))),"")</f>
        <v/>
      </c>
      <c r="G492" s="29" t="str">
        <f ca="1">IF(AND($A492&lt;&gt;"",G$9&lt;&gt;""),IF(HLOOKUP(G$9,'Feuille1-Catégories'!$C$1:$G$2,2,FALSE)="OUI",G$3,IF(HLOOKUP(G$9,'Feuille1-Catégories'!$C$1:$G$3,3,FALSE)="OUI",OFFSET(G$3,MOD(QUOTIENT(ROW()-ROW($A$20),'Feuille1-Catégories'!$B$6/G$6),G$5),0),IF(MOD($A492-1-G$10,'Feuille1-Catégories'!$F$5+1)=0,G$3,""))),"")</f>
        <v/>
      </c>
      <c r="H492" s="29" t="str">
        <f ca="1">IF(AND($A492&lt;&gt;"",H$9&lt;&gt;""),IF(HLOOKUP(H$9,'Feuille1-Catégories'!$C$1:$G$2,2,FALSE)="OUI",H$3,IF(HLOOKUP(H$9,'Feuille1-Catégories'!$C$1:$G$3,3,FALSE)="OUI",OFFSET(H$3,MOD(QUOTIENT(ROW()-ROW($A$20),'Feuille1-Catégories'!$B$6/H$6),H$5),0),IF(MOD($A492-1-H$10,'Feuille1-Catégories'!$F$5+1)=0,H$3,""))),"")</f>
        <v/>
      </c>
      <c r="I492" s="29" t="str">
        <f ca="1">IF(AND($A492&lt;&gt;"",I$9&lt;&gt;""),IF(HLOOKUP(I$9,'Feuille1-Catégories'!$C$1:$G$2,2,FALSE)="OUI",I$3,IF(HLOOKUP(I$9,'Feuille1-Catégories'!$C$1:$G$3,3,FALSE)="OUI",OFFSET(I$3,MOD(QUOTIENT(ROW()-ROW($A$20),'Feuille1-Catégories'!$B$6/I$6),I$5),0),IF(MOD($A492-1-I$10,'Feuille1-Catégories'!$F$5+1)=0,I$3,""))),"")</f>
        <v/>
      </c>
      <c r="J492" s="29" t="str">
        <f ca="1">IF(AND($A492&lt;&gt;"",J$9&lt;&gt;""),IF(HLOOKUP(J$9,'Feuille1-Catégories'!$C$1:$G$2,2,FALSE)="OUI",J$3,IF(HLOOKUP(J$9,'Feuille1-Catégories'!$C$1:$G$3,3,FALSE)="OUI",OFFSET(J$3,MOD(QUOTIENT(ROW()-ROW($A$20),'Feuille1-Catégories'!$B$6/J$6),J$5),0),IF(MOD($A492-1-J$10,'Feuille1-Catégories'!$F$5+1)=0,J$3,""))),"")</f>
        <v/>
      </c>
      <c r="K492" s="29" t="str">
        <f ca="1">IF(AND($A492&lt;&gt;"",K$9&lt;&gt;""),IF(HLOOKUP(K$9,'Feuille1-Catégories'!$C$1:$G$2,2,FALSE)="OUI",K$3,IF(HLOOKUP(K$9,'Feuille1-Catégories'!$C$1:$G$3,3,FALSE)="OUI",OFFSET(K$3,MOD(QUOTIENT(ROW()-ROW($A$20),'Feuille1-Catégories'!$B$6/K$6),K$5),0),IF(MOD($A492-1-K$10,'Feuille1-Catégories'!$F$5+1)=0,K$3,""))),"")</f>
        <v/>
      </c>
      <c r="L492" s="29" t="str">
        <f ca="1">IF(AND($A492&lt;&gt;"",L$9&lt;&gt;""),IF(HLOOKUP(L$9,'Feuille1-Catégories'!$C$1:$G$2,2,FALSE)="OUI",L$3,IF(HLOOKUP(L$9,'Feuille1-Catégories'!$C$1:$G$3,3,FALSE)="OUI",OFFSET(L$3,MOD(QUOTIENT(ROW()-ROW($A$20),'Feuille1-Catégories'!$B$6/L$6),L$5),0),IF(MOD($A492-1-L$10,'Feuille1-Catégories'!$F$5+1)=0,L$3,""))),"")</f>
        <v/>
      </c>
      <c r="M492" s="29" t="str">
        <f ca="1">IF(AND($A492&lt;&gt;"",M$9&lt;&gt;""),IF(HLOOKUP(M$9,'Feuille1-Catégories'!$C$1:$G$2,2,FALSE)="OUI",M$3,IF(HLOOKUP(M$9,'Feuille1-Catégories'!$C$1:$G$3,3,FALSE)="OUI",OFFSET(M$3,MOD(QUOTIENT(ROW()-ROW($A$20),'Feuille1-Catégories'!$B$6/M$6),M$5),0),IF(MOD($A492-1-M$10,'Feuille1-Catégories'!$F$5+1)=0,M$3,""))),"")</f>
        <v/>
      </c>
      <c r="N492" s="29" t="str">
        <f ca="1">IF(AND($A492&lt;&gt;"",N$9&lt;&gt;""),IF(HLOOKUP(N$9,'Feuille1-Catégories'!$C$1:$G$2,2,FALSE)="OUI",N$3,IF(HLOOKUP(N$9,'Feuille1-Catégories'!$C$1:$G$3,3,FALSE)="OUI",OFFSET(N$3,MOD(QUOTIENT(ROW()-ROW($A$20),'Feuille1-Catégories'!$B$6/N$6),N$5),0),IF(MOD($A492-1-N$10,'Feuille1-Catégories'!$F$5+1)=0,N$3,""))),"")</f>
        <v/>
      </c>
      <c r="O492" s="29" t="str">
        <f ca="1">IF(AND($A492&lt;&gt;"",O$9&lt;&gt;""),IF(HLOOKUP(O$9,'Feuille1-Catégories'!$C$1:$G$2,2,FALSE)="OUI",O$3,IF(HLOOKUP(O$9,'Feuille1-Catégories'!$C$1:$G$3,3,FALSE)="OUI",OFFSET(O$3,MOD(QUOTIENT(ROW()-ROW($A$20),'Feuille1-Catégories'!$B$6/O$6),O$5),0),IF(MOD($A492-1-O$10,'Feuille1-Catégories'!$F$5+1)=0,O$3,""))),"")</f>
        <v/>
      </c>
      <c r="P492" s="29" t="str">
        <f ca="1">IF(AND($A492&lt;&gt;"",P$9&lt;&gt;""),IF(HLOOKUP(P$9,'Feuille1-Catégories'!$C$1:$G$2,2,FALSE)="OUI",P$3,IF(HLOOKUP(P$9,'Feuille1-Catégories'!$C$1:$G$3,3,FALSE)="OUI",OFFSET(P$3,MOD(QUOTIENT(ROW()-ROW($A$20),'Feuille1-Catégories'!$B$6/P$6),P$5),0),IF(MOD($A492-1-P$10,'Feuille1-Catégories'!$F$5+1)=0,P$3,""))),"")</f>
        <v/>
      </c>
      <c r="Q492" s="29" t="str">
        <f ca="1">IF(AND($A492&lt;&gt;"",Q$9&lt;&gt;""),IF(HLOOKUP(Q$9,'Feuille1-Catégories'!$C$1:$G$2,2,FALSE)="OUI",Q$3,IF(HLOOKUP(Q$9,'Feuille1-Catégories'!$C$1:$G$3,3,FALSE)="OUI",OFFSET(Q$3,MOD(QUOTIENT(ROW()-ROW($A$20),'Feuille1-Catégories'!$B$6/Q$6),Q$5),0),IF(MOD($A492-1-Q$10,'Feuille1-Catégories'!$F$5+1)=0,Q$3,""))),"")</f>
        <v/>
      </c>
      <c r="R492" s="29" t="str">
        <f ca="1">IF(AND($A492&lt;&gt;"",R$9&lt;&gt;""),IF(HLOOKUP(R$9,'Feuille1-Catégories'!$C$1:$G$2,2,FALSE)="OUI",R$3,IF(HLOOKUP(R$9,'Feuille1-Catégories'!$C$1:$G$3,3,FALSE)="OUI",OFFSET(R$3,MOD(QUOTIENT(ROW()-ROW($A$20),'Feuille1-Catégories'!$B$6/R$6),R$5),0),IF(MOD($A492-1-R$10,'Feuille1-Catégories'!$F$5+1)=0,R$3,""))),"")</f>
        <v/>
      </c>
      <c r="S492" s="29" t="str">
        <f ca="1">IF(AND($A492&lt;&gt;"",S$9&lt;&gt;""),IF(HLOOKUP(S$9,'Feuille1-Catégories'!$C$1:$G$2,2,FALSE)="OUI",S$3,IF(HLOOKUP(S$9,'Feuille1-Catégories'!$C$1:$G$3,3,FALSE)="OUI",OFFSET(S$3,MOD(QUOTIENT(ROW()-ROW($A$20),'Feuille1-Catégories'!$B$6/S$6),S$5),0),IF(MOD($A492-1-S$10,'Feuille1-Catégories'!$F$5+1)=0,S$3,""))),"")</f>
        <v/>
      </c>
      <c r="T492" s="29" t="str">
        <f ca="1">IF(AND($A492&lt;&gt;"",T$9&lt;&gt;""),IF(HLOOKUP(T$9,'Feuille1-Catégories'!$C$1:$G$2,2,FALSE)="OUI",T$3,IF(HLOOKUP(T$9,'Feuille1-Catégories'!$C$1:$G$3,3,FALSE)="OUI",OFFSET(T$3,MOD(QUOTIENT(ROW()-ROW($A$20),'Feuille1-Catégories'!$B$6/T$6),T$5),0),IF(MOD($A492-1-T$10,'Feuille1-Catégories'!$F$5+1)=0,T$3,""))),"")</f>
        <v/>
      </c>
      <c r="U492" s="29" t="str">
        <f ca="1">IF(AND($A492&lt;&gt;"",U$9&lt;&gt;""),IF(HLOOKUP(U$9,'Feuille1-Catégories'!$C$1:$G$2,2,FALSE)="OUI",U$3,IF(HLOOKUP(U$9,'Feuille1-Catégories'!$C$1:$G$3,3,FALSE)="OUI",OFFSET(U$3,MOD(QUOTIENT(ROW()-ROW($A$20),'Feuille1-Catégories'!$B$6/U$6),U$5),0),IF(MOD($A492-1-U$10,'Feuille1-Catégories'!$F$5+1)=0,U$3,""))),"")</f>
        <v/>
      </c>
      <c r="V492" s="29" t="str">
        <f ca="1">IF(AND($A492&lt;&gt;"",V$9&lt;&gt;""),IF(HLOOKUP(V$9,'Feuille1-Catégories'!$C$1:$G$2,2,FALSE)="OUI",V$3,IF(HLOOKUP(V$9,'Feuille1-Catégories'!$C$1:$G$3,3,FALSE)="OUI",OFFSET(V$3,MOD(QUOTIENT(ROW()-ROW($A$20),'Feuille1-Catégories'!$B$6/V$6),V$5),0),IF(MOD($A492-1-V$10,'Feuille1-Catégories'!$F$5+1)=0,V$3,""))),"")</f>
        <v/>
      </c>
      <c r="W492" s="29" t="str">
        <f ca="1">IF(AND($A492&lt;&gt;"",W$9&lt;&gt;""),IF(HLOOKUP(W$9,'Feuille1-Catégories'!$C$1:$G$2,2,FALSE)="OUI",W$3,IF(HLOOKUP(W$9,'Feuille1-Catégories'!$C$1:$G$3,3,FALSE)="OUI",OFFSET(W$3,MOD(QUOTIENT(ROW()-ROW($A$20),'Feuille1-Catégories'!$B$6/W$6),W$5),0),IF(MOD($A492-1-W$10,'Feuille1-Catégories'!$F$5+1)=0,W$3,""))),"")</f>
        <v/>
      </c>
      <c r="X492" s="29" t="str">
        <f ca="1">IF(AND($A492&lt;&gt;"",X$9&lt;&gt;""),IF(HLOOKUP(X$9,'Feuille1-Catégories'!$C$1:$G$2,2,FALSE)="OUI",X$3,IF(HLOOKUP(X$9,'Feuille1-Catégories'!$C$1:$G$3,3,FALSE)="OUI",OFFSET(X$3,MOD(QUOTIENT(ROW()-ROW($A$20),'Feuille1-Catégories'!$B$6/X$6),X$5),0),IF(MOD($A492-1-X$10,'Feuille1-Catégories'!$F$5+1)=0,X$3,""))),"")</f>
        <v/>
      </c>
      <c r="Y492" s="29" t="str">
        <f ca="1">IF(AND($A492&lt;&gt;"",Y$9&lt;&gt;""),IF(HLOOKUP(Y$9,'Feuille1-Catégories'!$C$1:$G$2,2,FALSE)="OUI",Y$3,IF(HLOOKUP(Y$9,'Feuille1-Catégories'!$C$1:$G$3,3,FALSE)="OUI",OFFSET(Y$3,MOD(QUOTIENT(ROW()-ROW($A$20),'Feuille1-Catégories'!$B$6/Y$6),Y$5),0),IF(MOD($A492-1-Y$10,'Feuille1-Catégories'!$F$5+1)=0,Y$3,""))),"")</f>
        <v/>
      </c>
      <c r="Z492" s="29" t="str">
        <f ca="1">IF(AND($A492&lt;&gt;"",Z$9&lt;&gt;""),IF(HLOOKUP(Z$9,'Feuille1-Catégories'!$C$1:$G$2,2,FALSE)="OUI",Z$3,IF(HLOOKUP(Z$9,'Feuille1-Catégories'!$C$1:$G$3,3,FALSE)="OUI",OFFSET(Z$3,MOD(QUOTIENT(ROW()-ROW($A$20),'Feuille1-Catégories'!$B$6/Z$6),Z$5),0),IF(MOD($A492-1-Z$10,'Feuille1-Catégories'!$F$5+1)=0,Z$3,""))),"")</f>
        <v/>
      </c>
    </row>
    <row r="493" spans="1:26" ht="17" x14ac:dyDescent="0.2">
      <c r="A493" s="21" t="str">
        <f>IF('Feuille2-Prix de vente'!A493&lt;&gt;"",'Feuille2-Prix de vente'!A493,"")</f>
        <v/>
      </c>
      <c r="B493" s="33" t="str">
        <f>IF('Feuille2-Prix de vente'!B493&lt;&gt;"",'Feuille2-Prix de vente'!B493,"")</f>
        <v/>
      </c>
      <c r="C493" s="10" t="str">
        <f>IF('Feuille2-Prix de vente'!C493&lt;&gt;"",'Feuille2-Prix de vente'!C493,"")</f>
        <v/>
      </c>
      <c r="D493" s="10" t="str">
        <f t="shared" si="7"/>
        <v/>
      </c>
      <c r="E493" s="10" t="str">
        <f>IF('Feuille2-Prix de vente'!E493&lt;&gt;"",'Feuille2-Prix de vente'!E493,"")</f>
        <v/>
      </c>
      <c r="F493" s="29" t="str">
        <f ca="1">IF(AND($A493&lt;&gt;"",F$9&lt;&gt;""),IF(HLOOKUP(F$9,'Feuille1-Catégories'!$C$1:$G$2,2,FALSE)="OUI",F$3,IF(HLOOKUP(F$9,'Feuille1-Catégories'!$C$1:$G$3,3,FALSE)="OUI",OFFSET(F$3,MOD(QUOTIENT(ROW()-ROW($A$20),'Feuille1-Catégories'!$B$6/F$6),F$5),0),IF(MOD($A493-1-F$10,'Feuille1-Catégories'!$F$5+1)=0,F$3,""))),"")</f>
        <v/>
      </c>
      <c r="G493" s="29" t="str">
        <f ca="1">IF(AND($A493&lt;&gt;"",G$9&lt;&gt;""),IF(HLOOKUP(G$9,'Feuille1-Catégories'!$C$1:$G$2,2,FALSE)="OUI",G$3,IF(HLOOKUP(G$9,'Feuille1-Catégories'!$C$1:$G$3,3,FALSE)="OUI",OFFSET(G$3,MOD(QUOTIENT(ROW()-ROW($A$20),'Feuille1-Catégories'!$B$6/G$6),G$5),0),IF(MOD($A493-1-G$10,'Feuille1-Catégories'!$F$5+1)=0,G$3,""))),"")</f>
        <v/>
      </c>
      <c r="H493" s="29" t="str">
        <f ca="1">IF(AND($A493&lt;&gt;"",H$9&lt;&gt;""),IF(HLOOKUP(H$9,'Feuille1-Catégories'!$C$1:$G$2,2,FALSE)="OUI",H$3,IF(HLOOKUP(H$9,'Feuille1-Catégories'!$C$1:$G$3,3,FALSE)="OUI",OFFSET(H$3,MOD(QUOTIENT(ROW()-ROW($A$20),'Feuille1-Catégories'!$B$6/H$6),H$5),0),IF(MOD($A493-1-H$10,'Feuille1-Catégories'!$F$5+1)=0,H$3,""))),"")</f>
        <v/>
      </c>
      <c r="I493" s="29" t="str">
        <f ca="1">IF(AND($A493&lt;&gt;"",I$9&lt;&gt;""),IF(HLOOKUP(I$9,'Feuille1-Catégories'!$C$1:$G$2,2,FALSE)="OUI",I$3,IF(HLOOKUP(I$9,'Feuille1-Catégories'!$C$1:$G$3,3,FALSE)="OUI",OFFSET(I$3,MOD(QUOTIENT(ROW()-ROW($A$20),'Feuille1-Catégories'!$B$6/I$6),I$5),0),IF(MOD($A493-1-I$10,'Feuille1-Catégories'!$F$5+1)=0,I$3,""))),"")</f>
        <v/>
      </c>
      <c r="J493" s="29" t="str">
        <f ca="1">IF(AND($A493&lt;&gt;"",J$9&lt;&gt;""),IF(HLOOKUP(J$9,'Feuille1-Catégories'!$C$1:$G$2,2,FALSE)="OUI",J$3,IF(HLOOKUP(J$9,'Feuille1-Catégories'!$C$1:$G$3,3,FALSE)="OUI",OFFSET(J$3,MOD(QUOTIENT(ROW()-ROW($A$20),'Feuille1-Catégories'!$B$6/J$6),J$5),0),IF(MOD($A493-1-J$10,'Feuille1-Catégories'!$F$5+1)=0,J$3,""))),"")</f>
        <v/>
      </c>
      <c r="K493" s="29" t="str">
        <f ca="1">IF(AND($A493&lt;&gt;"",K$9&lt;&gt;""),IF(HLOOKUP(K$9,'Feuille1-Catégories'!$C$1:$G$2,2,FALSE)="OUI",K$3,IF(HLOOKUP(K$9,'Feuille1-Catégories'!$C$1:$G$3,3,FALSE)="OUI",OFFSET(K$3,MOD(QUOTIENT(ROW()-ROW($A$20),'Feuille1-Catégories'!$B$6/K$6),K$5),0),IF(MOD($A493-1-K$10,'Feuille1-Catégories'!$F$5+1)=0,K$3,""))),"")</f>
        <v/>
      </c>
      <c r="L493" s="29" t="str">
        <f ca="1">IF(AND($A493&lt;&gt;"",L$9&lt;&gt;""),IF(HLOOKUP(L$9,'Feuille1-Catégories'!$C$1:$G$2,2,FALSE)="OUI",L$3,IF(HLOOKUP(L$9,'Feuille1-Catégories'!$C$1:$G$3,3,FALSE)="OUI",OFFSET(L$3,MOD(QUOTIENT(ROW()-ROW($A$20),'Feuille1-Catégories'!$B$6/L$6),L$5),0),IF(MOD($A493-1-L$10,'Feuille1-Catégories'!$F$5+1)=0,L$3,""))),"")</f>
        <v/>
      </c>
      <c r="M493" s="29" t="str">
        <f ca="1">IF(AND($A493&lt;&gt;"",M$9&lt;&gt;""),IF(HLOOKUP(M$9,'Feuille1-Catégories'!$C$1:$G$2,2,FALSE)="OUI",M$3,IF(HLOOKUP(M$9,'Feuille1-Catégories'!$C$1:$G$3,3,FALSE)="OUI",OFFSET(M$3,MOD(QUOTIENT(ROW()-ROW($A$20),'Feuille1-Catégories'!$B$6/M$6),M$5),0),IF(MOD($A493-1-M$10,'Feuille1-Catégories'!$F$5+1)=0,M$3,""))),"")</f>
        <v/>
      </c>
      <c r="N493" s="29" t="str">
        <f ca="1">IF(AND($A493&lt;&gt;"",N$9&lt;&gt;""),IF(HLOOKUP(N$9,'Feuille1-Catégories'!$C$1:$G$2,2,FALSE)="OUI",N$3,IF(HLOOKUP(N$9,'Feuille1-Catégories'!$C$1:$G$3,3,FALSE)="OUI",OFFSET(N$3,MOD(QUOTIENT(ROW()-ROW($A$20),'Feuille1-Catégories'!$B$6/N$6),N$5),0),IF(MOD($A493-1-N$10,'Feuille1-Catégories'!$F$5+1)=0,N$3,""))),"")</f>
        <v/>
      </c>
      <c r="O493" s="29" t="str">
        <f ca="1">IF(AND($A493&lt;&gt;"",O$9&lt;&gt;""),IF(HLOOKUP(O$9,'Feuille1-Catégories'!$C$1:$G$2,2,FALSE)="OUI",O$3,IF(HLOOKUP(O$9,'Feuille1-Catégories'!$C$1:$G$3,3,FALSE)="OUI",OFFSET(O$3,MOD(QUOTIENT(ROW()-ROW($A$20),'Feuille1-Catégories'!$B$6/O$6),O$5),0),IF(MOD($A493-1-O$10,'Feuille1-Catégories'!$F$5+1)=0,O$3,""))),"")</f>
        <v/>
      </c>
      <c r="P493" s="29" t="str">
        <f ca="1">IF(AND($A493&lt;&gt;"",P$9&lt;&gt;""),IF(HLOOKUP(P$9,'Feuille1-Catégories'!$C$1:$G$2,2,FALSE)="OUI",P$3,IF(HLOOKUP(P$9,'Feuille1-Catégories'!$C$1:$G$3,3,FALSE)="OUI",OFFSET(P$3,MOD(QUOTIENT(ROW()-ROW($A$20),'Feuille1-Catégories'!$B$6/P$6),P$5),0),IF(MOD($A493-1-P$10,'Feuille1-Catégories'!$F$5+1)=0,P$3,""))),"")</f>
        <v/>
      </c>
      <c r="Q493" s="29" t="str">
        <f ca="1">IF(AND($A493&lt;&gt;"",Q$9&lt;&gt;""),IF(HLOOKUP(Q$9,'Feuille1-Catégories'!$C$1:$G$2,2,FALSE)="OUI",Q$3,IF(HLOOKUP(Q$9,'Feuille1-Catégories'!$C$1:$G$3,3,FALSE)="OUI",OFFSET(Q$3,MOD(QUOTIENT(ROW()-ROW($A$20),'Feuille1-Catégories'!$B$6/Q$6),Q$5),0),IF(MOD($A493-1-Q$10,'Feuille1-Catégories'!$F$5+1)=0,Q$3,""))),"")</f>
        <v/>
      </c>
      <c r="R493" s="29" t="str">
        <f ca="1">IF(AND($A493&lt;&gt;"",R$9&lt;&gt;""),IF(HLOOKUP(R$9,'Feuille1-Catégories'!$C$1:$G$2,2,FALSE)="OUI",R$3,IF(HLOOKUP(R$9,'Feuille1-Catégories'!$C$1:$G$3,3,FALSE)="OUI",OFFSET(R$3,MOD(QUOTIENT(ROW()-ROW($A$20),'Feuille1-Catégories'!$B$6/R$6),R$5),0),IF(MOD($A493-1-R$10,'Feuille1-Catégories'!$F$5+1)=0,R$3,""))),"")</f>
        <v/>
      </c>
      <c r="S493" s="29" t="str">
        <f ca="1">IF(AND($A493&lt;&gt;"",S$9&lt;&gt;""),IF(HLOOKUP(S$9,'Feuille1-Catégories'!$C$1:$G$2,2,FALSE)="OUI",S$3,IF(HLOOKUP(S$9,'Feuille1-Catégories'!$C$1:$G$3,3,FALSE)="OUI",OFFSET(S$3,MOD(QUOTIENT(ROW()-ROW($A$20),'Feuille1-Catégories'!$B$6/S$6),S$5),0),IF(MOD($A493-1-S$10,'Feuille1-Catégories'!$F$5+1)=0,S$3,""))),"")</f>
        <v/>
      </c>
      <c r="T493" s="29" t="str">
        <f ca="1">IF(AND($A493&lt;&gt;"",T$9&lt;&gt;""),IF(HLOOKUP(T$9,'Feuille1-Catégories'!$C$1:$G$2,2,FALSE)="OUI",T$3,IF(HLOOKUP(T$9,'Feuille1-Catégories'!$C$1:$G$3,3,FALSE)="OUI",OFFSET(T$3,MOD(QUOTIENT(ROW()-ROW($A$20),'Feuille1-Catégories'!$B$6/T$6),T$5),0),IF(MOD($A493-1-T$10,'Feuille1-Catégories'!$F$5+1)=0,T$3,""))),"")</f>
        <v/>
      </c>
      <c r="U493" s="29" t="str">
        <f ca="1">IF(AND($A493&lt;&gt;"",U$9&lt;&gt;""),IF(HLOOKUP(U$9,'Feuille1-Catégories'!$C$1:$G$2,2,FALSE)="OUI",U$3,IF(HLOOKUP(U$9,'Feuille1-Catégories'!$C$1:$G$3,3,FALSE)="OUI",OFFSET(U$3,MOD(QUOTIENT(ROW()-ROW($A$20),'Feuille1-Catégories'!$B$6/U$6),U$5),0),IF(MOD($A493-1-U$10,'Feuille1-Catégories'!$F$5+1)=0,U$3,""))),"")</f>
        <v/>
      </c>
      <c r="V493" s="29" t="str">
        <f ca="1">IF(AND($A493&lt;&gt;"",V$9&lt;&gt;""),IF(HLOOKUP(V$9,'Feuille1-Catégories'!$C$1:$G$2,2,FALSE)="OUI",V$3,IF(HLOOKUP(V$9,'Feuille1-Catégories'!$C$1:$G$3,3,FALSE)="OUI",OFFSET(V$3,MOD(QUOTIENT(ROW()-ROW($A$20),'Feuille1-Catégories'!$B$6/V$6),V$5),0),IF(MOD($A493-1-V$10,'Feuille1-Catégories'!$F$5+1)=0,V$3,""))),"")</f>
        <v/>
      </c>
      <c r="W493" s="29" t="str">
        <f ca="1">IF(AND($A493&lt;&gt;"",W$9&lt;&gt;""),IF(HLOOKUP(W$9,'Feuille1-Catégories'!$C$1:$G$2,2,FALSE)="OUI",W$3,IF(HLOOKUP(W$9,'Feuille1-Catégories'!$C$1:$G$3,3,FALSE)="OUI",OFFSET(W$3,MOD(QUOTIENT(ROW()-ROW($A$20),'Feuille1-Catégories'!$B$6/W$6),W$5),0),IF(MOD($A493-1-W$10,'Feuille1-Catégories'!$F$5+1)=0,W$3,""))),"")</f>
        <v/>
      </c>
      <c r="X493" s="29" t="str">
        <f ca="1">IF(AND($A493&lt;&gt;"",X$9&lt;&gt;""),IF(HLOOKUP(X$9,'Feuille1-Catégories'!$C$1:$G$2,2,FALSE)="OUI",X$3,IF(HLOOKUP(X$9,'Feuille1-Catégories'!$C$1:$G$3,3,FALSE)="OUI",OFFSET(X$3,MOD(QUOTIENT(ROW()-ROW($A$20),'Feuille1-Catégories'!$B$6/X$6),X$5),0),IF(MOD($A493-1-X$10,'Feuille1-Catégories'!$F$5+1)=0,X$3,""))),"")</f>
        <v/>
      </c>
      <c r="Y493" s="29" t="str">
        <f ca="1">IF(AND($A493&lt;&gt;"",Y$9&lt;&gt;""),IF(HLOOKUP(Y$9,'Feuille1-Catégories'!$C$1:$G$2,2,FALSE)="OUI",Y$3,IF(HLOOKUP(Y$9,'Feuille1-Catégories'!$C$1:$G$3,3,FALSE)="OUI",OFFSET(Y$3,MOD(QUOTIENT(ROW()-ROW($A$20),'Feuille1-Catégories'!$B$6/Y$6),Y$5),0),IF(MOD($A493-1-Y$10,'Feuille1-Catégories'!$F$5+1)=0,Y$3,""))),"")</f>
        <v/>
      </c>
      <c r="Z493" s="29" t="str">
        <f ca="1">IF(AND($A493&lt;&gt;"",Z$9&lt;&gt;""),IF(HLOOKUP(Z$9,'Feuille1-Catégories'!$C$1:$G$2,2,FALSE)="OUI",Z$3,IF(HLOOKUP(Z$9,'Feuille1-Catégories'!$C$1:$G$3,3,FALSE)="OUI",OFFSET(Z$3,MOD(QUOTIENT(ROW()-ROW($A$20),'Feuille1-Catégories'!$B$6/Z$6),Z$5),0),IF(MOD($A493-1-Z$10,'Feuille1-Catégories'!$F$5+1)=0,Z$3,""))),"")</f>
        <v/>
      </c>
    </row>
    <row r="494" spans="1:26" ht="17" x14ac:dyDescent="0.2">
      <c r="A494" s="21" t="str">
        <f>IF('Feuille2-Prix de vente'!A494&lt;&gt;"",'Feuille2-Prix de vente'!A494,"")</f>
        <v/>
      </c>
      <c r="B494" s="33" t="str">
        <f>IF('Feuille2-Prix de vente'!B494&lt;&gt;"",'Feuille2-Prix de vente'!B494,"")</f>
        <v/>
      </c>
      <c r="C494" s="10" t="str">
        <f>IF('Feuille2-Prix de vente'!C494&lt;&gt;"",'Feuille2-Prix de vente'!C494,"")</f>
        <v/>
      </c>
      <c r="D494" s="10" t="str">
        <f t="shared" si="7"/>
        <v/>
      </c>
      <c r="E494" s="10" t="str">
        <f>IF('Feuille2-Prix de vente'!E494&lt;&gt;"",'Feuille2-Prix de vente'!E494,"")</f>
        <v/>
      </c>
      <c r="F494" s="29" t="str">
        <f ca="1">IF(AND($A494&lt;&gt;"",F$9&lt;&gt;""),IF(HLOOKUP(F$9,'Feuille1-Catégories'!$C$1:$G$2,2,FALSE)="OUI",F$3,IF(HLOOKUP(F$9,'Feuille1-Catégories'!$C$1:$G$3,3,FALSE)="OUI",OFFSET(F$3,MOD(QUOTIENT(ROW()-ROW($A$20),'Feuille1-Catégories'!$B$6/F$6),F$5),0),IF(MOD($A494-1-F$10,'Feuille1-Catégories'!$F$5+1)=0,F$3,""))),"")</f>
        <v/>
      </c>
      <c r="G494" s="29" t="str">
        <f ca="1">IF(AND($A494&lt;&gt;"",G$9&lt;&gt;""),IF(HLOOKUP(G$9,'Feuille1-Catégories'!$C$1:$G$2,2,FALSE)="OUI",G$3,IF(HLOOKUP(G$9,'Feuille1-Catégories'!$C$1:$G$3,3,FALSE)="OUI",OFFSET(G$3,MOD(QUOTIENT(ROW()-ROW($A$20),'Feuille1-Catégories'!$B$6/G$6),G$5),0),IF(MOD($A494-1-G$10,'Feuille1-Catégories'!$F$5+1)=0,G$3,""))),"")</f>
        <v/>
      </c>
      <c r="H494" s="29" t="str">
        <f ca="1">IF(AND($A494&lt;&gt;"",H$9&lt;&gt;""),IF(HLOOKUP(H$9,'Feuille1-Catégories'!$C$1:$G$2,2,FALSE)="OUI",H$3,IF(HLOOKUP(H$9,'Feuille1-Catégories'!$C$1:$G$3,3,FALSE)="OUI",OFFSET(H$3,MOD(QUOTIENT(ROW()-ROW($A$20),'Feuille1-Catégories'!$B$6/H$6),H$5),0),IF(MOD($A494-1-H$10,'Feuille1-Catégories'!$F$5+1)=0,H$3,""))),"")</f>
        <v/>
      </c>
      <c r="I494" s="29" t="str">
        <f ca="1">IF(AND($A494&lt;&gt;"",I$9&lt;&gt;""),IF(HLOOKUP(I$9,'Feuille1-Catégories'!$C$1:$G$2,2,FALSE)="OUI",I$3,IF(HLOOKUP(I$9,'Feuille1-Catégories'!$C$1:$G$3,3,FALSE)="OUI",OFFSET(I$3,MOD(QUOTIENT(ROW()-ROW($A$20),'Feuille1-Catégories'!$B$6/I$6),I$5),0),IF(MOD($A494-1-I$10,'Feuille1-Catégories'!$F$5+1)=0,I$3,""))),"")</f>
        <v/>
      </c>
      <c r="J494" s="29" t="str">
        <f ca="1">IF(AND($A494&lt;&gt;"",J$9&lt;&gt;""),IF(HLOOKUP(J$9,'Feuille1-Catégories'!$C$1:$G$2,2,FALSE)="OUI",J$3,IF(HLOOKUP(J$9,'Feuille1-Catégories'!$C$1:$G$3,3,FALSE)="OUI",OFFSET(J$3,MOD(QUOTIENT(ROW()-ROW($A$20),'Feuille1-Catégories'!$B$6/J$6),J$5),0),IF(MOD($A494-1-J$10,'Feuille1-Catégories'!$F$5+1)=0,J$3,""))),"")</f>
        <v/>
      </c>
      <c r="K494" s="29" t="str">
        <f ca="1">IF(AND($A494&lt;&gt;"",K$9&lt;&gt;""),IF(HLOOKUP(K$9,'Feuille1-Catégories'!$C$1:$G$2,2,FALSE)="OUI",K$3,IF(HLOOKUP(K$9,'Feuille1-Catégories'!$C$1:$G$3,3,FALSE)="OUI",OFFSET(K$3,MOD(QUOTIENT(ROW()-ROW($A$20),'Feuille1-Catégories'!$B$6/K$6),K$5),0),IF(MOD($A494-1-K$10,'Feuille1-Catégories'!$F$5+1)=0,K$3,""))),"")</f>
        <v/>
      </c>
      <c r="L494" s="29" t="str">
        <f ca="1">IF(AND($A494&lt;&gt;"",L$9&lt;&gt;""),IF(HLOOKUP(L$9,'Feuille1-Catégories'!$C$1:$G$2,2,FALSE)="OUI",L$3,IF(HLOOKUP(L$9,'Feuille1-Catégories'!$C$1:$G$3,3,FALSE)="OUI",OFFSET(L$3,MOD(QUOTIENT(ROW()-ROW($A$20),'Feuille1-Catégories'!$B$6/L$6),L$5),0),IF(MOD($A494-1-L$10,'Feuille1-Catégories'!$F$5+1)=0,L$3,""))),"")</f>
        <v/>
      </c>
      <c r="M494" s="29" t="str">
        <f ca="1">IF(AND($A494&lt;&gt;"",M$9&lt;&gt;""),IF(HLOOKUP(M$9,'Feuille1-Catégories'!$C$1:$G$2,2,FALSE)="OUI",M$3,IF(HLOOKUP(M$9,'Feuille1-Catégories'!$C$1:$G$3,3,FALSE)="OUI",OFFSET(M$3,MOD(QUOTIENT(ROW()-ROW($A$20),'Feuille1-Catégories'!$B$6/M$6),M$5),0),IF(MOD($A494-1-M$10,'Feuille1-Catégories'!$F$5+1)=0,M$3,""))),"")</f>
        <v/>
      </c>
      <c r="N494" s="29" t="str">
        <f ca="1">IF(AND($A494&lt;&gt;"",N$9&lt;&gt;""),IF(HLOOKUP(N$9,'Feuille1-Catégories'!$C$1:$G$2,2,FALSE)="OUI",N$3,IF(HLOOKUP(N$9,'Feuille1-Catégories'!$C$1:$G$3,3,FALSE)="OUI",OFFSET(N$3,MOD(QUOTIENT(ROW()-ROW($A$20),'Feuille1-Catégories'!$B$6/N$6),N$5),0),IF(MOD($A494-1-N$10,'Feuille1-Catégories'!$F$5+1)=0,N$3,""))),"")</f>
        <v/>
      </c>
      <c r="O494" s="29" t="str">
        <f ca="1">IF(AND($A494&lt;&gt;"",O$9&lt;&gt;""),IF(HLOOKUP(O$9,'Feuille1-Catégories'!$C$1:$G$2,2,FALSE)="OUI",O$3,IF(HLOOKUP(O$9,'Feuille1-Catégories'!$C$1:$G$3,3,FALSE)="OUI",OFFSET(O$3,MOD(QUOTIENT(ROW()-ROW($A$20),'Feuille1-Catégories'!$B$6/O$6),O$5),0),IF(MOD($A494-1-O$10,'Feuille1-Catégories'!$F$5+1)=0,O$3,""))),"")</f>
        <v/>
      </c>
      <c r="P494" s="29" t="str">
        <f ca="1">IF(AND($A494&lt;&gt;"",P$9&lt;&gt;""),IF(HLOOKUP(P$9,'Feuille1-Catégories'!$C$1:$G$2,2,FALSE)="OUI",P$3,IF(HLOOKUP(P$9,'Feuille1-Catégories'!$C$1:$G$3,3,FALSE)="OUI",OFFSET(P$3,MOD(QUOTIENT(ROW()-ROW($A$20),'Feuille1-Catégories'!$B$6/P$6),P$5),0),IF(MOD($A494-1-P$10,'Feuille1-Catégories'!$F$5+1)=0,P$3,""))),"")</f>
        <v/>
      </c>
      <c r="Q494" s="29" t="str">
        <f ca="1">IF(AND($A494&lt;&gt;"",Q$9&lt;&gt;""),IF(HLOOKUP(Q$9,'Feuille1-Catégories'!$C$1:$G$2,2,FALSE)="OUI",Q$3,IF(HLOOKUP(Q$9,'Feuille1-Catégories'!$C$1:$G$3,3,FALSE)="OUI",OFFSET(Q$3,MOD(QUOTIENT(ROW()-ROW($A$20),'Feuille1-Catégories'!$B$6/Q$6),Q$5),0),IF(MOD($A494-1-Q$10,'Feuille1-Catégories'!$F$5+1)=0,Q$3,""))),"")</f>
        <v/>
      </c>
      <c r="R494" s="29" t="str">
        <f ca="1">IF(AND($A494&lt;&gt;"",R$9&lt;&gt;""),IF(HLOOKUP(R$9,'Feuille1-Catégories'!$C$1:$G$2,2,FALSE)="OUI",R$3,IF(HLOOKUP(R$9,'Feuille1-Catégories'!$C$1:$G$3,3,FALSE)="OUI",OFFSET(R$3,MOD(QUOTIENT(ROW()-ROW($A$20),'Feuille1-Catégories'!$B$6/R$6),R$5),0),IF(MOD($A494-1-R$10,'Feuille1-Catégories'!$F$5+1)=0,R$3,""))),"")</f>
        <v/>
      </c>
      <c r="S494" s="29" t="str">
        <f ca="1">IF(AND($A494&lt;&gt;"",S$9&lt;&gt;""),IF(HLOOKUP(S$9,'Feuille1-Catégories'!$C$1:$G$2,2,FALSE)="OUI",S$3,IF(HLOOKUP(S$9,'Feuille1-Catégories'!$C$1:$G$3,3,FALSE)="OUI",OFFSET(S$3,MOD(QUOTIENT(ROW()-ROW($A$20),'Feuille1-Catégories'!$B$6/S$6),S$5),0),IF(MOD($A494-1-S$10,'Feuille1-Catégories'!$F$5+1)=0,S$3,""))),"")</f>
        <v/>
      </c>
      <c r="T494" s="29" t="str">
        <f ca="1">IF(AND($A494&lt;&gt;"",T$9&lt;&gt;""),IF(HLOOKUP(T$9,'Feuille1-Catégories'!$C$1:$G$2,2,FALSE)="OUI",T$3,IF(HLOOKUP(T$9,'Feuille1-Catégories'!$C$1:$G$3,3,FALSE)="OUI",OFFSET(T$3,MOD(QUOTIENT(ROW()-ROW($A$20),'Feuille1-Catégories'!$B$6/T$6),T$5),0),IF(MOD($A494-1-T$10,'Feuille1-Catégories'!$F$5+1)=0,T$3,""))),"")</f>
        <v/>
      </c>
      <c r="U494" s="29" t="str">
        <f ca="1">IF(AND($A494&lt;&gt;"",U$9&lt;&gt;""),IF(HLOOKUP(U$9,'Feuille1-Catégories'!$C$1:$G$2,2,FALSE)="OUI",U$3,IF(HLOOKUP(U$9,'Feuille1-Catégories'!$C$1:$G$3,3,FALSE)="OUI",OFFSET(U$3,MOD(QUOTIENT(ROW()-ROW($A$20),'Feuille1-Catégories'!$B$6/U$6),U$5),0),IF(MOD($A494-1-U$10,'Feuille1-Catégories'!$F$5+1)=0,U$3,""))),"")</f>
        <v/>
      </c>
      <c r="V494" s="29" t="str">
        <f ca="1">IF(AND($A494&lt;&gt;"",V$9&lt;&gt;""),IF(HLOOKUP(V$9,'Feuille1-Catégories'!$C$1:$G$2,2,FALSE)="OUI",V$3,IF(HLOOKUP(V$9,'Feuille1-Catégories'!$C$1:$G$3,3,FALSE)="OUI",OFFSET(V$3,MOD(QUOTIENT(ROW()-ROW($A$20),'Feuille1-Catégories'!$B$6/V$6),V$5),0),IF(MOD($A494-1-V$10,'Feuille1-Catégories'!$F$5+1)=0,V$3,""))),"")</f>
        <v/>
      </c>
      <c r="W494" s="29" t="str">
        <f ca="1">IF(AND($A494&lt;&gt;"",W$9&lt;&gt;""),IF(HLOOKUP(W$9,'Feuille1-Catégories'!$C$1:$G$2,2,FALSE)="OUI",W$3,IF(HLOOKUP(W$9,'Feuille1-Catégories'!$C$1:$G$3,3,FALSE)="OUI",OFFSET(W$3,MOD(QUOTIENT(ROW()-ROW($A$20),'Feuille1-Catégories'!$B$6/W$6),W$5),0),IF(MOD($A494-1-W$10,'Feuille1-Catégories'!$F$5+1)=0,W$3,""))),"")</f>
        <v/>
      </c>
      <c r="X494" s="29" t="str">
        <f ca="1">IF(AND($A494&lt;&gt;"",X$9&lt;&gt;""),IF(HLOOKUP(X$9,'Feuille1-Catégories'!$C$1:$G$2,2,FALSE)="OUI",X$3,IF(HLOOKUP(X$9,'Feuille1-Catégories'!$C$1:$G$3,3,FALSE)="OUI",OFFSET(X$3,MOD(QUOTIENT(ROW()-ROW($A$20),'Feuille1-Catégories'!$B$6/X$6),X$5),0),IF(MOD($A494-1-X$10,'Feuille1-Catégories'!$F$5+1)=0,X$3,""))),"")</f>
        <v/>
      </c>
      <c r="Y494" s="29" t="str">
        <f ca="1">IF(AND($A494&lt;&gt;"",Y$9&lt;&gt;""),IF(HLOOKUP(Y$9,'Feuille1-Catégories'!$C$1:$G$2,2,FALSE)="OUI",Y$3,IF(HLOOKUP(Y$9,'Feuille1-Catégories'!$C$1:$G$3,3,FALSE)="OUI",OFFSET(Y$3,MOD(QUOTIENT(ROW()-ROW($A$20),'Feuille1-Catégories'!$B$6/Y$6),Y$5),0),IF(MOD($A494-1-Y$10,'Feuille1-Catégories'!$F$5+1)=0,Y$3,""))),"")</f>
        <v/>
      </c>
      <c r="Z494" s="29" t="str">
        <f ca="1">IF(AND($A494&lt;&gt;"",Z$9&lt;&gt;""),IF(HLOOKUP(Z$9,'Feuille1-Catégories'!$C$1:$G$2,2,FALSE)="OUI",Z$3,IF(HLOOKUP(Z$9,'Feuille1-Catégories'!$C$1:$G$3,3,FALSE)="OUI",OFFSET(Z$3,MOD(QUOTIENT(ROW()-ROW($A$20),'Feuille1-Catégories'!$B$6/Z$6),Z$5),0),IF(MOD($A494-1-Z$10,'Feuille1-Catégories'!$F$5+1)=0,Z$3,""))),"")</f>
        <v/>
      </c>
    </row>
    <row r="495" spans="1:26" ht="17" x14ac:dyDescent="0.2">
      <c r="A495" s="21" t="str">
        <f>IF('Feuille2-Prix de vente'!A495&lt;&gt;"",'Feuille2-Prix de vente'!A495,"")</f>
        <v/>
      </c>
      <c r="B495" s="33" t="str">
        <f>IF('Feuille2-Prix de vente'!B495&lt;&gt;"",'Feuille2-Prix de vente'!B495,"")</f>
        <v/>
      </c>
      <c r="C495" s="10" t="str">
        <f>IF('Feuille2-Prix de vente'!C495&lt;&gt;"",'Feuille2-Prix de vente'!C495,"")</f>
        <v/>
      </c>
      <c r="D495" s="10" t="str">
        <f t="shared" si="7"/>
        <v/>
      </c>
      <c r="E495" s="10" t="str">
        <f>IF('Feuille2-Prix de vente'!E495&lt;&gt;"",'Feuille2-Prix de vente'!E495,"")</f>
        <v/>
      </c>
      <c r="F495" s="29" t="str">
        <f ca="1">IF(AND($A495&lt;&gt;"",F$9&lt;&gt;""),IF(HLOOKUP(F$9,'Feuille1-Catégories'!$C$1:$G$2,2,FALSE)="OUI",F$3,IF(HLOOKUP(F$9,'Feuille1-Catégories'!$C$1:$G$3,3,FALSE)="OUI",OFFSET(F$3,MOD(QUOTIENT(ROW()-ROW($A$20),'Feuille1-Catégories'!$B$6/F$6),F$5),0),IF(MOD($A495-1-F$10,'Feuille1-Catégories'!$F$5+1)=0,F$3,""))),"")</f>
        <v/>
      </c>
      <c r="G495" s="29" t="str">
        <f ca="1">IF(AND($A495&lt;&gt;"",G$9&lt;&gt;""),IF(HLOOKUP(G$9,'Feuille1-Catégories'!$C$1:$G$2,2,FALSE)="OUI",G$3,IF(HLOOKUP(G$9,'Feuille1-Catégories'!$C$1:$G$3,3,FALSE)="OUI",OFFSET(G$3,MOD(QUOTIENT(ROW()-ROW($A$20),'Feuille1-Catégories'!$B$6/G$6),G$5),0),IF(MOD($A495-1-G$10,'Feuille1-Catégories'!$F$5+1)=0,G$3,""))),"")</f>
        <v/>
      </c>
      <c r="H495" s="29" t="str">
        <f ca="1">IF(AND($A495&lt;&gt;"",H$9&lt;&gt;""),IF(HLOOKUP(H$9,'Feuille1-Catégories'!$C$1:$G$2,2,FALSE)="OUI",H$3,IF(HLOOKUP(H$9,'Feuille1-Catégories'!$C$1:$G$3,3,FALSE)="OUI",OFFSET(H$3,MOD(QUOTIENT(ROW()-ROW($A$20),'Feuille1-Catégories'!$B$6/H$6),H$5),0),IF(MOD($A495-1-H$10,'Feuille1-Catégories'!$F$5+1)=0,H$3,""))),"")</f>
        <v/>
      </c>
      <c r="I495" s="29" t="str">
        <f ca="1">IF(AND($A495&lt;&gt;"",I$9&lt;&gt;""),IF(HLOOKUP(I$9,'Feuille1-Catégories'!$C$1:$G$2,2,FALSE)="OUI",I$3,IF(HLOOKUP(I$9,'Feuille1-Catégories'!$C$1:$G$3,3,FALSE)="OUI",OFFSET(I$3,MOD(QUOTIENT(ROW()-ROW($A$20),'Feuille1-Catégories'!$B$6/I$6),I$5),0),IF(MOD($A495-1-I$10,'Feuille1-Catégories'!$F$5+1)=0,I$3,""))),"")</f>
        <v/>
      </c>
      <c r="J495" s="29" t="str">
        <f ca="1">IF(AND($A495&lt;&gt;"",J$9&lt;&gt;""),IF(HLOOKUP(J$9,'Feuille1-Catégories'!$C$1:$G$2,2,FALSE)="OUI",J$3,IF(HLOOKUP(J$9,'Feuille1-Catégories'!$C$1:$G$3,3,FALSE)="OUI",OFFSET(J$3,MOD(QUOTIENT(ROW()-ROW($A$20),'Feuille1-Catégories'!$B$6/J$6),J$5),0),IF(MOD($A495-1-J$10,'Feuille1-Catégories'!$F$5+1)=0,J$3,""))),"")</f>
        <v/>
      </c>
      <c r="K495" s="29" t="str">
        <f ca="1">IF(AND($A495&lt;&gt;"",K$9&lt;&gt;""),IF(HLOOKUP(K$9,'Feuille1-Catégories'!$C$1:$G$2,2,FALSE)="OUI",K$3,IF(HLOOKUP(K$9,'Feuille1-Catégories'!$C$1:$G$3,3,FALSE)="OUI",OFFSET(K$3,MOD(QUOTIENT(ROW()-ROW($A$20),'Feuille1-Catégories'!$B$6/K$6),K$5),0),IF(MOD($A495-1-K$10,'Feuille1-Catégories'!$F$5+1)=0,K$3,""))),"")</f>
        <v/>
      </c>
      <c r="L495" s="29" t="str">
        <f ca="1">IF(AND($A495&lt;&gt;"",L$9&lt;&gt;""),IF(HLOOKUP(L$9,'Feuille1-Catégories'!$C$1:$G$2,2,FALSE)="OUI",L$3,IF(HLOOKUP(L$9,'Feuille1-Catégories'!$C$1:$G$3,3,FALSE)="OUI",OFFSET(L$3,MOD(QUOTIENT(ROW()-ROW($A$20),'Feuille1-Catégories'!$B$6/L$6),L$5),0),IF(MOD($A495-1-L$10,'Feuille1-Catégories'!$F$5+1)=0,L$3,""))),"")</f>
        <v/>
      </c>
      <c r="M495" s="29" t="str">
        <f ca="1">IF(AND($A495&lt;&gt;"",M$9&lt;&gt;""),IF(HLOOKUP(M$9,'Feuille1-Catégories'!$C$1:$G$2,2,FALSE)="OUI",M$3,IF(HLOOKUP(M$9,'Feuille1-Catégories'!$C$1:$G$3,3,FALSE)="OUI",OFFSET(M$3,MOD(QUOTIENT(ROW()-ROW($A$20),'Feuille1-Catégories'!$B$6/M$6),M$5),0),IF(MOD($A495-1-M$10,'Feuille1-Catégories'!$F$5+1)=0,M$3,""))),"")</f>
        <v/>
      </c>
      <c r="N495" s="29" t="str">
        <f ca="1">IF(AND($A495&lt;&gt;"",N$9&lt;&gt;""),IF(HLOOKUP(N$9,'Feuille1-Catégories'!$C$1:$G$2,2,FALSE)="OUI",N$3,IF(HLOOKUP(N$9,'Feuille1-Catégories'!$C$1:$G$3,3,FALSE)="OUI",OFFSET(N$3,MOD(QUOTIENT(ROW()-ROW($A$20),'Feuille1-Catégories'!$B$6/N$6),N$5),0),IF(MOD($A495-1-N$10,'Feuille1-Catégories'!$F$5+1)=0,N$3,""))),"")</f>
        <v/>
      </c>
      <c r="O495" s="29" t="str">
        <f ca="1">IF(AND($A495&lt;&gt;"",O$9&lt;&gt;""),IF(HLOOKUP(O$9,'Feuille1-Catégories'!$C$1:$G$2,2,FALSE)="OUI",O$3,IF(HLOOKUP(O$9,'Feuille1-Catégories'!$C$1:$G$3,3,FALSE)="OUI",OFFSET(O$3,MOD(QUOTIENT(ROW()-ROW($A$20),'Feuille1-Catégories'!$B$6/O$6),O$5),0),IF(MOD($A495-1-O$10,'Feuille1-Catégories'!$F$5+1)=0,O$3,""))),"")</f>
        <v/>
      </c>
      <c r="P495" s="29" t="str">
        <f ca="1">IF(AND($A495&lt;&gt;"",P$9&lt;&gt;""),IF(HLOOKUP(P$9,'Feuille1-Catégories'!$C$1:$G$2,2,FALSE)="OUI",P$3,IF(HLOOKUP(P$9,'Feuille1-Catégories'!$C$1:$G$3,3,FALSE)="OUI",OFFSET(P$3,MOD(QUOTIENT(ROW()-ROW($A$20),'Feuille1-Catégories'!$B$6/P$6),P$5),0),IF(MOD($A495-1-P$10,'Feuille1-Catégories'!$F$5+1)=0,P$3,""))),"")</f>
        <v/>
      </c>
      <c r="Q495" s="29" t="str">
        <f ca="1">IF(AND($A495&lt;&gt;"",Q$9&lt;&gt;""),IF(HLOOKUP(Q$9,'Feuille1-Catégories'!$C$1:$G$2,2,FALSE)="OUI",Q$3,IF(HLOOKUP(Q$9,'Feuille1-Catégories'!$C$1:$G$3,3,FALSE)="OUI",OFFSET(Q$3,MOD(QUOTIENT(ROW()-ROW($A$20),'Feuille1-Catégories'!$B$6/Q$6),Q$5),0),IF(MOD($A495-1-Q$10,'Feuille1-Catégories'!$F$5+1)=0,Q$3,""))),"")</f>
        <v/>
      </c>
      <c r="R495" s="29" t="str">
        <f ca="1">IF(AND($A495&lt;&gt;"",R$9&lt;&gt;""),IF(HLOOKUP(R$9,'Feuille1-Catégories'!$C$1:$G$2,2,FALSE)="OUI",R$3,IF(HLOOKUP(R$9,'Feuille1-Catégories'!$C$1:$G$3,3,FALSE)="OUI",OFFSET(R$3,MOD(QUOTIENT(ROW()-ROW($A$20),'Feuille1-Catégories'!$B$6/R$6),R$5),0),IF(MOD($A495-1-R$10,'Feuille1-Catégories'!$F$5+1)=0,R$3,""))),"")</f>
        <v/>
      </c>
      <c r="S495" s="29" t="str">
        <f ca="1">IF(AND($A495&lt;&gt;"",S$9&lt;&gt;""),IF(HLOOKUP(S$9,'Feuille1-Catégories'!$C$1:$G$2,2,FALSE)="OUI",S$3,IF(HLOOKUP(S$9,'Feuille1-Catégories'!$C$1:$G$3,3,FALSE)="OUI",OFFSET(S$3,MOD(QUOTIENT(ROW()-ROW($A$20),'Feuille1-Catégories'!$B$6/S$6),S$5),0),IF(MOD($A495-1-S$10,'Feuille1-Catégories'!$F$5+1)=0,S$3,""))),"")</f>
        <v/>
      </c>
      <c r="T495" s="29" t="str">
        <f ca="1">IF(AND($A495&lt;&gt;"",T$9&lt;&gt;""),IF(HLOOKUP(T$9,'Feuille1-Catégories'!$C$1:$G$2,2,FALSE)="OUI",T$3,IF(HLOOKUP(T$9,'Feuille1-Catégories'!$C$1:$G$3,3,FALSE)="OUI",OFFSET(T$3,MOD(QUOTIENT(ROW()-ROW($A$20),'Feuille1-Catégories'!$B$6/T$6),T$5),0),IF(MOD($A495-1-T$10,'Feuille1-Catégories'!$F$5+1)=0,T$3,""))),"")</f>
        <v/>
      </c>
      <c r="U495" s="29" t="str">
        <f ca="1">IF(AND($A495&lt;&gt;"",U$9&lt;&gt;""),IF(HLOOKUP(U$9,'Feuille1-Catégories'!$C$1:$G$2,2,FALSE)="OUI",U$3,IF(HLOOKUP(U$9,'Feuille1-Catégories'!$C$1:$G$3,3,FALSE)="OUI",OFFSET(U$3,MOD(QUOTIENT(ROW()-ROW($A$20),'Feuille1-Catégories'!$B$6/U$6),U$5),0),IF(MOD($A495-1-U$10,'Feuille1-Catégories'!$F$5+1)=0,U$3,""))),"")</f>
        <v/>
      </c>
      <c r="V495" s="29" t="str">
        <f ca="1">IF(AND($A495&lt;&gt;"",V$9&lt;&gt;""),IF(HLOOKUP(V$9,'Feuille1-Catégories'!$C$1:$G$2,2,FALSE)="OUI",V$3,IF(HLOOKUP(V$9,'Feuille1-Catégories'!$C$1:$G$3,3,FALSE)="OUI",OFFSET(V$3,MOD(QUOTIENT(ROW()-ROW($A$20),'Feuille1-Catégories'!$B$6/V$6),V$5),0),IF(MOD($A495-1-V$10,'Feuille1-Catégories'!$F$5+1)=0,V$3,""))),"")</f>
        <v/>
      </c>
      <c r="W495" s="29" t="str">
        <f ca="1">IF(AND($A495&lt;&gt;"",W$9&lt;&gt;""),IF(HLOOKUP(W$9,'Feuille1-Catégories'!$C$1:$G$2,2,FALSE)="OUI",W$3,IF(HLOOKUP(W$9,'Feuille1-Catégories'!$C$1:$G$3,3,FALSE)="OUI",OFFSET(W$3,MOD(QUOTIENT(ROW()-ROW($A$20),'Feuille1-Catégories'!$B$6/W$6),W$5),0),IF(MOD($A495-1-W$10,'Feuille1-Catégories'!$F$5+1)=0,W$3,""))),"")</f>
        <v/>
      </c>
      <c r="X495" s="29" t="str">
        <f ca="1">IF(AND($A495&lt;&gt;"",X$9&lt;&gt;""),IF(HLOOKUP(X$9,'Feuille1-Catégories'!$C$1:$G$2,2,FALSE)="OUI",X$3,IF(HLOOKUP(X$9,'Feuille1-Catégories'!$C$1:$G$3,3,FALSE)="OUI",OFFSET(X$3,MOD(QUOTIENT(ROW()-ROW($A$20),'Feuille1-Catégories'!$B$6/X$6),X$5),0),IF(MOD($A495-1-X$10,'Feuille1-Catégories'!$F$5+1)=0,X$3,""))),"")</f>
        <v/>
      </c>
      <c r="Y495" s="29" t="str">
        <f ca="1">IF(AND($A495&lt;&gt;"",Y$9&lt;&gt;""),IF(HLOOKUP(Y$9,'Feuille1-Catégories'!$C$1:$G$2,2,FALSE)="OUI",Y$3,IF(HLOOKUP(Y$9,'Feuille1-Catégories'!$C$1:$G$3,3,FALSE)="OUI",OFFSET(Y$3,MOD(QUOTIENT(ROW()-ROW($A$20),'Feuille1-Catégories'!$B$6/Y$6),Y$5),0),IF(MOD($A495-1-Y$10,'Feuille1-Catégories'!$F$5+1)=0,Y$3,""))),"")</f>
        <v/>
      </c>
      <c r="Z495" s="29" t="str">
        <f ca="1">IF(AND($A495&lt;&gt;"",Z$9&lt;&gt;""),IF(HLOOKUP(Z$9,'Feuille1-Catégories'!$C$1:$G$2,2,FALSE)="OUI",Z$3,IF(HLOOKUP(Z$9,'Feuille1-Catégories'!$C$1:$G$3,3,FALSE)="OUI",OFFSET(Z$3,MOD(QUOTIENT(ROW()-ROW($A$20),'Feuille1-Catégories'!$B$6/Z$6),Z$5),0),IF(MOD($A495-1-Z$10,'Feuille1-Catégories'!$F$5+1)=0,Z$3,""))),"")</f>
        <v/>
      </c>
    </row>
    <row r="496" spans="1:26" ht="17" x14ac:dyDescent="0.2">
      <c r="A496" s="21" t="str">
        <f>IF('Feuille2-Prix de vente'!A496&lt;&gt;"",'Feuille2-Prix de vente'!A496,"")</f>
        <v/>
      </c>
      <c r="B496" s="33" t="str">
        <f>IF('Feuille2-Prix de vente'!B496&lt;&gt;"",'Feuille2-Prix de vente'!B496,"")</f>
        <v/>
      </c>
      <c r="C496" s="10" t="str">
        <f>IF('Feuille2-Prix de vente'!C496&lt;&gt;"",'Feuille2-Prix de vente'!C496,"")</f>
        <v/>
      </c>
      <c r="D496" s="10" t="str">
        <f t="shared" si="7"/>
        <v/>
      </c>
      <c r="E496" s="10" t="str">
        <f>IF('Feuille2-Prix de vente'!E496&lt;&gt;"",'Feuille2-Prix de vente'!E496,"")</f>
        <v/>
      </c>
      <c r="F496" s="29" t="str">
        <f ca="1">IF(AND($A496&lt;&gt;"",F$9&lt;&gt;""),IF(HLOOKUP(F$9,'Feuille1-Catégories'!$C$1:$G$2,2,FALSE)="OUI",F$3,IF(HLOOKUP(F$9,'Feuille1-Catégories'!$C$1:$G$3,3,FALSE)="OUI",OFFSET(F$3,MOD(QUOTIENT(ROW()-ROW($A$20),'Feuille1-Catégories'!$B$6/F$6),F$5),0),IF(MOD($A496-1-F$10,'Feuille1-Catégories'!$F$5+1)=0,F$3,""))),"")</f>
        <v/>
      </c>
      <c r="G496" s="29" t="str">
        <f ca="1">IF(AND($A496&lt;&gt;"",G$9&lt;&gt;""),IF(HLOOKUP(G$9,'Feuille1-Catégories'!$C$1:$G$2,2,FALSE)="OUI",G$3,IF(HLOOKUP(G$9,'Feuille1-Catégories'!$C$1:$G$3,3,FALSE)="OUI",OFFSET(G$3,MOD(QUOTIENT(ROW()-ROW($A$20),'Feuille1-Catégories'!$B$6/G$6),G$5),0),IF(MOD($A496-1-G$10,'Feuille1-Catégories'!$F$5+1)=0,G$3,""))),"")</f>
        <v/>
      </c>
      <c r="H496" s="29" t="str">
        <f ca="1">IF(AND($A496&lt;&gt;"",H$9&lt;&gt;""),IF(HLOOKUP(H$9,'Feuille1-Catégories'!$C$1:$G$2,2,FALSE)="OUI",H$3,IF(HLOOKUP(H$9,'Feuille1-Catégories'!$C$1:$G$3,3,FALSE)="OUI",OFFSET(H$3,MOD(QUOTIENT(ROW()-ROW($A$20),'Feuille1-Catégories'!$B$6/H$6),H$5),0),IF(MOD($A496-1-H$10,'Feuille1-Catégories'!$F$5+1)=0,H$3,""))),"")</f>
        <v/>
      </c>
      <c r="I496" s="29" t="str">
        <f ca="1">IF(AND($A496&lt;&gt;"",I$9&lt;&gt;""),IF(HLOOKUP(I$9,'Feuille1-Catégories'!$C$1:$G$2,2,FALSE)="OUI",I$3,IF(HLOOKUP(I$9,'Feuille1-Catégories'!$C$1:$G$3,3,FALSE)="OUI",OFFSET(I$3,MOD(QUOTIENT(ROW()-ROW($A$20),'Feuille1-Catégories'!$B$6/I$6),I$5),0),IF(MOD($A496-1-I$10,'Feuille1-Catégories'!$F$5+1)=0,I$3,""))),"")</f>
        <v/>
      </c>
      <c r="J496" s="29" t="str">
        <f ca="1">IF(AND($A496&lt;&gt;"",J$9&lt;&gt;""),IF(HLOOKUP(J$9,'Feuille1-Catégories'!$C$1:$G$2,2,FALSE)="OUI",J$3,IF(HLOOKUP(J$9,'Feuille1-Catégories'!$C$1:$G$3,3,FALSE)="OUI",OFFSET(J$3,MOD(QUOTIENT(ROW()-ROW($A$20),'Feuille1-Catégories'!$B$6/J$6),J$5),0),IF(MOD($A496-1-J$10,'Feuille1-Catégories'!$F$5+1)=0,J$3,""))),"")</f>
        <v/>
      </c>
      <c r="K496" s="29" t="str">
        <f ca="1">IF(AND($A496&lt;&gt;"",K$9&lt;&gt;""),IF(HLOOKUP(K$9,'Feuille1-Catégories'!$C$1:$G$2,2,FALSE)="OUI",K$3,IF(HLOOKUP(K$9,'Feuille1-Catégories'!$C$1:$G$3,3,FALSE)="OUI",OFFSET(K$3,MOD(QUOTIENT(ROW()-ROW($A$20),'Feuille1-Catégories'!$B$6/K$6),K$5),0),IF(MOD($A496-1-K$10,'Feuille1-Catégories'!$F$5+1)=0,K$3,""))),"")</f>
        <v/>
      </c>
      <c r="L496" s="29" t="str">
        <f ca="1">IF(AND($A496&lt;&gt;"",L$9&lt;&gt;""),IF(HLOOKUP(L$9,'Feuille1-Catégories'!$C$1:$G$2,2,FALSE)="OUI",L$3,IF(HLOOKUP(L$9,'Feuille1-Catégories'!$C$1:$G$3,3,FALSE)="OUI",OFFSET(L$3,MOD(QUOTIENT(ROW()-ROW($A$20),'Feuille1-Catégories'!$B$6/L$6),L$5),0),IF(MOD($A496-1-L$10,'Feuille1-Catégories'!$F$5+1)=0,L$3,""))),"")</f>
        <v/>
      </c>
      <c r="M496" s="29" t="str">
        <f ca="1">IF(AND($A496&lt;&gt;"",M$9&lt;&gt;""),IF(HLOOKUP(M$9,'Feuille1-Catégories'!$C$1:$G$2,2,FALSE)="OUI",M$3,IF(HLOOKUP(M$9,'Feuille1-Catégories'!$C$1:$G$3,3,FALSE)="OUI",OFFSET(M$3,MOD(QUOTIENT(ROW()-ROW($A$20),'Feuille1-Catégories'!$B$6/M$6),M$5),0),IF(MOD($A496-1-M$10,'Feuille1-Catégories'!$F$5+1)=0,M$3,""))),"")</f>
        <v/>
      </c>
      <c r="N496" s="29" t="str">
        <f ca="1">IF(AND($A496&lt;&gt;"",N$9&lt;&gt;""),IF(HLOOKUP(N$9,'Feuille1-Catégories'!$C$1:$G$2,2,FALSE)="OUI",N$3,IF(HLOOKUP(N$9,'Feuille1-Catégories'!$C$1:$G$3,3,FALSE)="OUI",OFFSET(N$3,MOD(QUOTIENT(ROW()-ROW($A$20),'Feuille1-Catégories'!$B$6/N$6),N$5),0),IF(MOD($A496-1-N$10,'Feuille1-Catégories'!$F$5+1)=0,N$3,""))),"")</f>
        <v/>
      </c>
      <c r="O496" s="29" t="str">
        <f ca="1">IF(AND($A496&lt;&gt;"",O$9&lt;&gt;""),IF(HLOOKUP(O$9,'Feuille1-Catégories'!$C$1:$G$2,2,FALSE)="OUI",O$3,IF(HLOOKUP(O$9,'Feuille1-Catégories'!$C$1:$G$3,3,FALSE)="OUI",OFFSET(O$3,MOD(QUOTIENT(ROW()-ROW($A$20),'Feuille1-Catégories'!$B$6/O$6),O$5),0),IF(MOD($A496-1-O$10,'Feuille1-Catégories'!$F$5+1)=0,O$3,""))),"")</f>
        <v/>
      </c>
      <c r="P496" s="29" t="str">
        <f ca="1">IF(AND($A496&lt;&gt;"",P$9&lt;&gt;""),IF(HLOOKUP(P$9,'Feuille1-Catégories'!$C$1:$G$2,2,FALSE)="OUI",P$3,IF(HLOOKUP(P$9,'Feuille1-Catégories'!$C$1:$G$3,3,FALSE)="OUI",OFFSET(P$3,MOD(QUOTIENT(ROW()-ROW($A$20),'Feuille1-Catégories'!$B$6/P$6),P$5),0),IF(MOD($A496-1-P$10,'Feuille1-Catégories'!$F$5+1)=0,P$3,""))),"")</f>
        <v/>
      </c>
      <c r="Q496" s="29" t="str">
        <f ca="1">IF(AND($A496&lt;&gt;"",Q$9&lt;&gt;""),IF(HLOOKUP(Q$9,'Feuille1-Catégories'!$C$1:$G$2,2,FALSE)="OUI",Q$3,IF(HLOOKUP(Q$9,'Feuille1-Catégories'!$C$1:$G$3,3,FALSE)="OUI",OFFSET(Q$3,MOD(QUOTIENT(ROW()-ROW($A$20),'Feuille1-Catégories'!$B$6/Q$6),Q$5),0),IF(MOD($A496-1-Q$10,'Feuille1-Catégories'!$F$5+1)=0,Q$3,""))),"")</f>
        <v/>
      </c>
      <c r="R496" s="29" t="str">
        <f ca="1">IF(AND($A496&lt;&gt;"",R$9&lt;&gt;""),IF(HLOOKUP(R$9,'Feuille1-Catégories'!$C$1:$G$2,2,FALSE)="OUI",R$3,IF(HLOOKUP(R$9,'Feuille1-Catégories'!$C$1:$G$3,3,FALSE)="OUI",OFFSET(R$3,MOD(QUOTIENT(ROW()-ROW($A$20),'Feuille1-Catégories'!$B$6/R$6),R$5),0),IF(MOD($A496-1-R$10,'Feuille1-Catégories'!$F$5+1)=0,R$3,""))),"")</f>
        <v/>
      </c>
      <c r="S496" s="29" t="str">
        <f ca="1">IF(AND($A496&lt;&gt;"",S$9&lt;&gt;""),IF(HLOOKUP(S$9,'Feuille1-Catégories'!$C$1:$G$2,2,FALSE)="OUI",S$3,IF(HLOOKUP(S$9,'Feuille1-Catégories'!$C$1:$G$3,3,FALSE)="OUI",OFFSET(S$3,MOD(QUOTIENT(ROW()-ROW($A$20),'Feuille1-Catégories'!$B$6/S$6),S$5),0),IF(MOD($A496-1-S$10,'Feuille1-Catégories'!$F$5+1)=0,S$3,""))),"")</f>
        <v/>
      </c>
      <c r="T496" s="29" t="str">
        <f ca="1">IF(AND($A496&lt;&gt;"",T$9&lt;&gt;""),IF(HLOOKUP(T$9,'Feuille1-Catégories'!$C$1:$G$2,2,FALSE)="OUI",T$3,IF(HLOOKUP(T$9,'Feuille1-Catégories'!$C$1:$G$3,3,FALSE)="OUI",OFFSET(T$3,MOD(QUOTIENT(ROW()-ROW($A$20),'Feuille1-Catégories'!$B$6/T$6),T$5),0),IF(MOD($A496-1-T$10,'Feuille1-Catégories'!$F$5+1)=0,T$3,""))),"")</f>
        <v/>
      </c>
      <c r="U496" s="29" t="str">
        <f ca="1">IF(AND($A496&lt;&gt;"",U$9&lt;&gt;""),IF(HLOOKUP(U$9,'Feuille1-Catégories'!$C$1:$G$2,2,FALSE)="OUI",U$3,IF(HLOOKUP(U$9,'Feuille1-Catégories'!$C$1:$G$3,3,FALSE)="OUI",OFFSET(U$3,MOD(QUOTIENT(ROW()-ROW($A$20),'Feuille1-Catégories'!$B$6/U$6),U$5),0),IF(MOD($A496-1-U$10,'Feuille1-Catégories'!$F$5+1)=0,U$3,""))),"")</f>
        <v/>
      </c>
      <c r="V496" s="29" t="str">
        <f ca="1">IF(AND($A496&lt;&gt;"",V$9&lt;&gt;""),IF(HLOOKUP(V$9,'Feuille1-Catégories'!$C$1:$G$2,2,FALSE)="OUI",V$3,IF(HLOOKUP(V$9,'Feuille1-Catégories'!$C$1:$G$3,3,FALSE)="OUI",OFFSET(V$3,MOD(QUOTIENT(ROW()-ROW($A$20),'Feuille1-Catégories'!$B$6/V$6),V$5),0),IF(MOD($A496-1-V$10,'Feuille1-Catégories'!$F$5+1)=0,V$3,""))),"")</f>
        <v/>
      </c>
      <c r="W496" s="29" t="str">
        <f ca="1">IF(AND($A496&lt;&gt;"",W$9&lt;&gt;""),IF(HLOOKUP(W$9,'Feuille1-Catégories'!$C$1:$G$2,2,FALSE)="OUI",W$3,IF(HLOOKUP(W$9,'Feuille1-Catégories'!$C$1:$G$3,3,FALSE)="OUI",OFFSET(W$3,MOD(QUOTIENT(ROW()-ROW($A$20),'Feuille1-Catégories'!$B$6/W$6),W$5),0),IF(MOD($A496-1-W$10,'Feuille1-Catégories'!$F$5+1)=0,W$3,""))),"")</f>
        <v/>
      </c>
      <c r="X496" s="29" t="str">
        <f ca="1">IF(AND($A496&lt;&gt;"",X$9&lt;&gt;""),IF(HLOOKUP(X$9,'Feuille1-Catégories'!$C$1:$G$2,2,FALSE)="OUI",X$3,IF(HLOOKUP(X$9,'Feuille1-Catégories'!$C$1:$G$3,3,FALSE)="OUI",OFFSET(X$3,MOD(QUOTIENT(ROW()-ROW($A$20),'Feuille1-Catégories'!$B$6/X$6),X$5),0),IF(MOD($A496-1-X$10,'Feuille1-Catégories'!$F$5+1)=0,X$3,""))),"")</f>
        <v/>
      </c>
      <c r="Y496" s="29" t="str">
        <f ca="1">IF(AND($A496&lt;&gt;"",Y$9&lt;&gt;""),IF(HLOOKUP(Y$9,'Feuille1-Catégories'!$C$1:$G$2,2,FALSE)="OUI",Y$3,IF(HLOOKUP(Y$9,'Feuille1-Catégories'!$C$1:$G$3,3,FALSE)="OUI",OFFSET(Y$3,MOD(QUOTIENT(ROW()-ROW($A$20),'Feuille1-Catégories'!$B$6/Y$6),Y$5),0),IF(MOD($A496-1-Y$10,'Feuille1-Catégories'!$F$5+1)=0,Y$3,""))),"")</f>
        <v/>
      </c>
      <c r="Z496" s="29" t="str">
        <f ca="1">IF(AND($A496&lt;&gt;"",Z$9&lt;&gt;""),IF(HLOOKUP(Z$9,'Feuille1-Catégories'!$C$1:$G$2,2,FALSE)="OUI",Z$3,IF(HLOOKUP(Z$9,'Feuille1-Catégories'!$C$1:$G$3,3,FALSE)="OUI",OFFSET(Z$3,MOD(QUOTIENT(ROW()-ROW($A$20),'Feuille1-Catégories'!$B$6/Z$6),Z$5),0),IF(MOD($A496-1-Z$10,'Feuille1-Catégories'!$F$5+1)=0,Z$3,""))),"")</f>
        <v/>
      </c>
    </row>
    <row r="497" spans="1:26" ht="17" x14ac:dyDescent="0.2">
      <c r="A497" s="21" t="str">
        <f>IF('Feuille2-Prix de vente'!A497&lt;&gt;"",'Feuille2-Prix de vente'!A497,"")</f>
        <v/>
      </c>
      <c r="B497" s="33" t="str">
        <f>IF('Feuille2-Prix de vente'!B497&lt;&gt;"",'Feuille2-Prix de vente'!B497,"")</f>
        <v/>
      </c>
      <c r="C497" s="10" t="str">
        <f>IF('Feuille2-Prix de vente'!C497&lt;&gt;"",'Feuille2-Prix de vente'!C497,"")</f>
        <v/>
      </c>
      <c r="D497" s="10" t="str">
        <f t="shared" si="7"/>
        <v/>
      </c>
      <c r="E497" s="10" t="str">
        <f>IF('Feuille2-Prix de vente'!E497&lt;&gt;"",'Feuille2-Prix de vente'!E497,"")</f>
        <v/>
      </c>
      <c r="F497" s="29" t="str">
        <f ca="1">IF(AND($A497&lt;&gt;"",F$9&lt;&gt;""),IF(HLOOKUP(F$9,'Feuille1-Catégories'!$C$1:$G$2,2,FALSE)="OUI",F$3,IF(HLOOKUP(F$9,'Feuille1-Catégories'!$C$1:$G$3,3,FALSE)="OUI",OFFSET(F$3,MOD(QUOTIENT(ROW()-ROW($A$20),'Feuille1-Catégories'!$B$6/F$6),F$5),0),IF(MOD($A497-1-F$10,'Feuille1-Catégories'!$F$5+1)=0,F$3,""))),"")</f>
        <v/>
      </c>
      <c r="G497" s="29" t="str">
        <f ca="1">IF(AND($A497&lt;&gt;"",G$9&lt;&gt;""),IF(HLOOKUP(G$9,'Feuille1-Catégories'!$C$1:$G$2,2,FALSE)="OUI",G$3,IF(HLOOKUP(G$9,'Feuille1-Catégories'!$C$1:$G$3,3,FALSE)="OUI",OFFSET(G$3,MOD(QUOTIENT(ROW()-ROW($A$20),'Feuille1-Catégories'!$B$6/G$6),G$5),0),IF(MOD($A497-1-G$10,'Feuille1-Catégories'!$F$5+1)=0,G$3,""))),"")</f>
        <v/>
      </c>
      <c r="H497" s="29" t="str">
        <f ca="1">IF(AND($A497&lt;&gt;"",H$9&lt;&gt;""),IF(HLOOKUP(H$9,'Feuille1-Catégories'!$C$1:$G$2,2,FALSE)="OUI",H$3,IF(HLOOKUP(H$9,'Feuille1-Catégories'!$C$1:$G$3,3,FALSE)="OUI",OFFSET(H$3,MOD(QUOTIENT(ROW()-ROW($A$20),'Feuille1-Catégories'!$B$6/H$6),H$5),0),IF(MOD($A497-1-H$10,'Feuille1-Catégories'!$F$5+1)=0,H$3,""))),"")</f>
        <v/>
      </c>
      <c r="I497" s="29" t="str">
        <f ca="1">IF(AND($A497&lt;&gt;"",I$9&lt;&gt;""),IF(HLOOKUP(I$9,'Feuille1-Catégories'!$C$1:$G$2,2,FALSE)="OUI",I$3,IF(HLOOKUP(I$9,'Feuille1-Catégories'!$C$1:$G$3,3,FALSE)="OUI",OFFSET(I$3,MOD(QUOTIENT(ROW()-ROW($A$20),'Feuille1-Catégories'!$B$6/I$6),I$5),0),IF(MOD($A497-1-I$10,'Feuille1-Catégories'!$F$5+1)=0,I$3,""))),"")</f>
        <v/>
      </c>
      <c r="J497" s="29" t="str">
        <f ca="1">IF(AND($A497&lt;&gt;"",J$9&lt;&gt;""),IF(HLOOKUP(J$9,'Feuille1-Catégories'!$C$1:$G$2,2,FALSE)="OUI",J$3,IF(HLOOKUP(J$9,'Feuille1-Catégories'!$C$1:$G$3,3,FALSE)="OUI",OFFSET(J$3,MOD(QUOTIENT(ROW()-ROW($A$20),'Feuille1-Catégories'!$B$6/J$6),J$5),0),IF(MOD($A497-1-J$10,'Feuille1-Catégories'!$F$5+1)=0,J$3,""))),"")</f>
        <v/>
      </c>
      <c r="K497" s="29" t="str">
        <f ca="1">IF(AND($A497&lt;&gt;"",K$9&lt;&gt;""),IF(HLOOKUP(K$9,'Feuille1-Catégories'!$C$1:$G$2,2,FALSE)="OUI",K$3,IF(HLOOKUP(K$9,'Feuille1-Catégories'!$C$1:$G$3,3,FALSE)="OUI",OFFSET(K$3,MOD(QUOTIENT(ROW()-ROW($A$20),'Feuille1-Catégories'!$B$6/K$6),K$5),0),IF(MOD($A497-1-K$10,'Feuille1-Catégories'!$F$5+1)=0,K$3,""))),"")</f>
        <v/>
      </c>
      <c r="L497" s="29" t="str">
        <f ca="1">IF(AND($A497&lt;&gt;"",L$9&lt;&gt;""),IF(HLOOKUP(L$9,'Feuille1-Catégories'!$C$1:$G$2,2,FALSE)="OUI",L$3,IF(HLOOKUP(L$9,'Feuille1-Catégories'!$C$1:$G$3,3,FALSE)="OUI",OFFSET(L$3,MOD(QUOTIENT(ROW()-ROW($A$20),'Feuille1-Catégories'!$B$6/L$6),L$5),0),IF(MOD($A497-1-L$10,'Feuille1-Catégories'!$F$5+1)=0,L$3,""))),"")</f>
        <v/>
      </c>
      <c r="M497" s="29" t="str">
        <f ca="1">IF(AND($A497&lt;&gt;"",M$9&lt;&gt;""),IF(HLOOKUP(M$9,'Feuille1-Catégories'!$C$1:$G$2,2,FALSE)="OUI",M$3,IF(HLOOKUP(M$9,'Feuille1-Catégories'!$C$1:$G$3,3,FALSE)="OUI",OFFSET(M$3,MOD(QUOTIENT(ROW()-ROW($A$20),'Feuille1-Catégories'!$B$6/M$6),M$5),0),IF(MOD($A497-1-M$10,'Feuille1-Catégories'!$F$5+1)=0,M$3,""))),"")</f>
        <v/>
      </c>
      <c r="N497" s="29" t="str">
        <f ca="1">IF(AND($A497&lt;&gt;"",N$9&lt;&gt;""),IF(HLOOKUP(N$9,'Feuille1-Catégories'!$C$1:$G$2,2,FALSE)="OUI",N$3,IF(HLOOKUP(N$9,'Feuille1-Catégories'!$C$1:$G$3,3,FALSE)="OUI",OFFSET(N$3,MOD(QUOTIENT(ROW()-ROW($A$20),'Feuille1-Catégories'!$B$6/N$6),N$5),0),IF(MOD($A497-1-N$10,'Feuille1-Catégories'!$F$5+1)=0,N$3,""))),"")</f>
        <v/>
      </c>
      <c r="O497" s="29" t="str">
        <f ca="1">IF(AND($A497&lt;&gt;"",O$9&lt;&gt;""),IF(HLOOKUP(O$9,'Feuille1-Catégories'!$C$1:$G$2,2,FALSE)="OUI",O$3,IF(HLOOKUP(O$9,'Feuille1-Catégories'!$C$1:$G$3,3,FALSE)="OUI",OFFSET(O$3,MOD(QUOTIENT(ROW()-ROW($A$20),'Feuille1-Catégories'!$B$6/O$6),O$5),0),IF(MOD($A497-1-O$10,'Feuille1-Catégories'!$F$5+1)=0,O$3,""))),"")</f>
        <v/>
      </c>
      <c r="P497" s="29" t="str">
        <f ca="1">IF(AND($A497&lt;&gt;"",P$9&lt;&gt;""),IF(HLOOKUP(P$9,'Feuille1-Catégories'!$C$1:$G$2,2,FALSE)="OUI",P$3,IF(HLOOKUP(P$9,'Feuille1-Catégories'!$C$1:$G$3,3,FALSE)="OUI",OFFSET(P$3,MOD(QUOTIENT(ROW()-ROW($A$20),'Feuille1-Catégories'!$B$6/P$6),P$5),0),IF(MOD($A497-1-P$10,'Feuille1-Catégories'!$F$5+1)=0,P$3,""))),"")</f>
        <v/>
      </c>
      <c r="Q497" s="29" t="str">
        <f ca="1">IF(AND($A497&lt;&gt;"",Q$9&lt;&gt;""),IF(HLOOKUP(Q$9,'Feuille1-Catégories'!$C$1:$G$2,2,FALSE)="OUI",Q$3,IF(HLOOKUP(Q$9,'Feuille1-Catégories'!$C$1:$G$3,3,FALSE)="OUI",OFFSET(Q$3,MOD(QUOTIENT(ROW()-ROW($A$20),'Feuille1-Catégories'!$B$6/Q$6),Q$5),0),IF(MOD($A497-1-Q$10,'Feuille1-Catégories'!$F$5+1)=0,Q$3,""))),"")</f>
        <v/>
      </c>
      <c r="R497" s="29" t="str">
        <f ca="1">IF(AND($A497&lt;&gt;"",R$9&lt;&gt;""),IF(HLOOKUP(R$9,'Feuille1-Catégories'!$C$1:$G$2,2,FALSE)="OUI",R$3,IF(HLOOKUP(R$9,'Feuille1-Catégories'!$C$1:$G$3,3,FALSE)="OUI",OFFSET(R$3,MOD(QUOTIENT(ROW()-ROW($A$20),'Feuille1-Catégories'!$B$6/R$6),R$5),0),IF(MOD($A497-1-R$10,'Feuille1-Catégories'!$F$5+1)=0,R$3,""))),"")</f>
        <v/>
      </c>
      <c r="S497" s="29" t="str">
        <f ca="1">IF(AND($A497&lt;&gt;"",S$9&lt;&gt;""),IF(HLOOKUP(S$9,'Feuille1-Catégories'!$C$1:$G$2,2,FALSE)="OUI",S$3,IF(HLOOKUP(S$9,'Feuille1-Catégories'!$C$1:$G$3,3,FALSE)="OUI",OFFSET(S$3,MOD(QUOTIENT(ROW()-ROW($A$20),'Feuille1-Catégories'!$B$6/S$6),S$5),0),IF(MOD($A497-1-S$10,'Feuille1-Catégories'!$F$5+1)=0,S$3,""))),"")</f>
        <v/>
      </c>
      <c r="T497" s="29" t="str">
        <f ca="1">IF(AND($A497&lt;&gt;"",T$9&lt;&gt;""),IF(HLOOKUP(T$9,'Feuille1-Catégories'!$C$1:$G$2,2,FALSE)="OUI",T$3,IF(HLOOKUP(T$9,'Feuille1-Catégories'!$C$1:$G$3,3,FALSE)="OUI",OFFSET(T$3,MOD(QUOTIENT(ROW()-ROW($A$20),'Feuille1-Catégories'!$B$6/T$6),T$5),0),IF(MOD($A497-1-T$10,'Feuille1-Catégories'!$F$5+1)=0,T$3,""))),"")</f>
        <v/>
      </c>
      <c r="U497" s="29" t="str">
        <f ca="1">IF(AND($A497&lt;&gt;"",U$9&lt;&gt;""),IF(HLOOKUP(U$9,'Feuille1-Catégories'!$C$1:$G$2,2,FALSE)="OUI",U$3,IF(HLOOKUP(U$9,'Feuille1-Catégories'!$C$1:$G$3,3,FALSE)="OUI",OFFSET(U$3,MOD(QUOTIENT(ROW()-ROW($A$20),'Feuille1-Catégories'!$B$6/U$6),U$5),0),IF(MOD($A497-1-U$10,'Feuille1-Catégories'!$F$5+1)=0,U$3,""))),"")</f>
        <v/>
      </c>
      <c r="V497" s="29" t="str">
        <f ca="1">IF(AND($A497&lt;&gt;"",V$9&lt;&gt;""),IF(HLOOKUP(V$9,'Feuille1-Catégories'!$C$1:$G$2,2,FALSE)="OUI",V$3,IF(HLOOKUP(V$9,'Feuille1-Catégories'!$C$1:$G$3,3,FALSE)="OUI",OFFSET(V$3,MOD(QUOTIENT(ROW()-ROW($A$20),'Feuille1-Catégories'!$B$6/V$6),V$5),0),IF(MOD($A497-1-V$10,'Feuille1-Catégories'!$F$5+1)=0,V$3,""))),"")</f>
        <v/>
      </c>
      <c r="W497" s="29" t="str">
        <f ca="1">IF(AND($A497&lt;&gt;"",W$9&lt;&gt;""),IF(HLOOKUP(W$9,'Feuille1-Catégories'!$C$1:$G$2,2,FALSE)="OUI",W$3,IF(HLOOKUP(W$9,'Feuille1-Catégories'!$C$1:$G$3,3,FALSE)="OUI",OFFSET(W$3,MOD(QUOTIENT(ROW()-ROW($A$20),'Feuille1-Catégories'!$B$6/W$6),W$5),0),IF(MOD($A497-1-W$10,'Feuille1-Catégories'!$F$5+1)=0,W$3,""))),"")</f>
        <v/>
      </c>
      <c r="X497" s="29" t="str">
        <f ca="1">IF(AND($A497&lt;&gt;"",X$9&lt;&gt;""),IF(HLOOKUP(X$9,'Feuille1-Catégories'!$C$1:$G$2,2,FALSE)="OUI",X$3,IF(HLOOKUP(X$9,'Feuille1-Catégories'!$C$1:$G$3,3,FALSE)="OUI",OFFSET(X$3,MOD(QUOTIENT(ROW()-ROW($A$20),'Feuille1-Catégories'!$B$6/X$6),X$5),0),IF(MOD($A497-1-X$10,'Feuille1-Catégories'!$F$5+1)=0,X$3,""))),"")</f>
        <v/>
      </c>
      <c r="Y497" s="29" t="str">
        <f ca="1">IF(AND($A497&lt;&gt;"",Y$9&lt;&gt;""),IF(HLOOKUP(Y$9,'Feuille1-Catégories'!$C$1:$G$2,2,FALSE)="OUI",Y$3,IF(HLOOKUP(Y$9,'Feuille1-Catégories'!$C$1:$G$3,3,FALSE)="OUI",OFFSET(Y$3,MOD(QUOTIENT(ROW()-ROW($A$20),'Feuille1-Catégories'!$B$6/Y$6),Y$5),0),IF(MOD($A497-1-Y$10,'Feuille1-Catégories'!$F$5+1)=0,Y$3,""))),"")</f>
        <v/>
      </c>
      <c r="Z497" s="29" t="str">
        <f ca="1">IF(AND($A497&lt;&gt;"",Z$9&lt;&gt;""),IF(HLOOKUP(Z$9,'Feuille1-Catégories'!$C$1:$G$2,2,FALSE)="OUI",Z$3,IF(HLOOKUP(Z$9,'Feuille1-Catégories'!$C$1:$G$3,3,FALSE)="OUI",OFFSET(Z$3,MOD(QUOTIENT(ROW()-ROW($A$20),'Feuille1-Catégories'!$B$6/Z$6),Z$5),0),IF(MOD($A497-1-Z$10,'Feuille1-Catégories'!$F$5+1)=0,Z$3,""))),"")</f>
        <v/>
      </c>
    </row>
    <row r="498" spans="1:26" ht="17" x14ac:dyDescent="0.2">
      <c r="A498" s="21" t="str">
        <f>IF('Feuille2-Prix de vente'!A498&lt;&gt;"",'Feuille2-Prix de vente'!A498,"")</f>
        <v/>
      </c>
      <c r="B498" s="33" t="str">
        <f>IF('Feuille2-Prix de vente'!B498&lt;&gt;"",'Feuille2-Prix de vente'!B498,"")</f>
        <v/>
      </c>
      <c r="C498" s="10" t="str">
        <f>IF('Feuille2-Prix de vente'!C498&lt;&gt;"",'Feuille2-Prix de vente'!C498,"")</f>
        <v/>
      </c>
      <c r="D498" s="10" t="str">
        <f t="shared" si="7"/>
        <v/>
      </c>
      <c r="E498" s="10" t="str">
        <f>IF('Feuille2-Prix de vente'!E498&lt;&gt;"",'Feuille2-Prix de vente'!E498,"")</f>
        <v/>
      </c>
      <c r="F498" s="29" t="str">
        <f ca="1">IF(AND($A498&lt;&gt;"",F$9&lt;&gt;""),IF(HLOOKUP(F$9,'Feuille1-Catégories'!$C$1:$G$2,2,FALSE)="OUI",F$3,IF(HLOOKUP(F$9,'Feuille1-Catégories'!$C$1:$G$3,3,FALSE)="OUI",OFFSET(F$3,MOD(QUOTIENT(ROW()-ROW($A$20),'Feuille1-Catégories'!$B$6/F$6),F$5),0),IF(MOD($A498-1-F$10,'Feuille1-Catégories'!$F$5+1)=0,F$3,""))),"")</f>
        <v/>
      </c>
      <c r="G498" s="29" t="str">
        <f ca="1">IF(AND($A498&lt;&gt;"",G$9&lt;&gt;""),IF(HLOOKUP(G$9,'Feuille1-Catégories'!$C$1:$G$2,2,FALSE)="OUI",G$3,IF(HLOOKUP(G$9,'Feuille1-Catégories'!$C$1:$G$3,3,FALSE)="OUI",OFFSET(G$3,MOD(QUOTIENT(ROW()-ROW($A$20),'Feuille1-Catégories'!$B$6/G$6),G$5),0),IF(MOD($A498-1-G$10,'Feuille1-Catégories'!$F$5+1)=0,G$3,""))),"")</f>
        <v/>
      </c>
      <c r="H498" s="29" t="str">
        <f ca="1">IF(AND($A498&lt;&gt;"",H$9&lt;&gt;""),IF(HLOOKUP(H$9,'Feuille1-Catégories'!$C$1:$G$2,2,FALSE)="OUI",H$3,IF(HLOOKUP(H$9,'Feuille1-Catégories'!$C$1:$G$3,3,FALSE)="OUI",OFFSET(H$3,MOD(QUOTIENT(ROW()-ROW($A$20),'Feuille1-Catégories'!$B$6/H$6),H$5),0),IF(MOD($A498-1-H$10,'Feuille1-Catégories'!$F$5+1)=0,H$3,""))),"")</f>
        <v/>
      </c>
      <c r="I498" s="29" t="str">
        <f ca="1">IF(AND($A498&lt;&gt;"",I$9&lt;&gt;""),IF(HLOOKUP(I$9,'Feuille1-Catégories'!$C$1:$G$2,2,FALSE)="OUI",I$3,IF(HLOOKUP(I$9,'Feuille1-Catégories'!$C$1:$G$3,3,FALSE)="OUI",OFFSET(I$3,MOD(QUOTIENT(ROW()-ROW($A$20),'Feuille1-Catégories'!$B$6/I$6),I$5),0),IF(MOD($A498-1-I$10,'Feuille1-Catégories'!$F$5+1)=0,I$3,""))),"")</f>
        <v/>
      </c>
      <c r="J498" s="29" t="str">
        <f ca="1">IF(AND($A498&lt;&gt;"",J$9&lt;&gt;""),IF(HLOOKUP(J$9,'Feuille1-Catégories'!$C$1:$G$2,2,FALSE)="OUI",J$3,IF(HLOOKUP(J$9,'Feuille1-Catégories'!$C$1:$G$3,3,FALSE)="OUI",OFFSET(J$3,MOD(QUOTIENT(ROW()-ROW($A$20),'Feuille1-Catégories'!$B$6/J$6),J$5),0),IF(MOD($A498-1-J$10,'Feuille1-Catégories'!$F$5+1)=0,J$3,""))),"")</f>
        <v/>
      </c>
      <c r="K498" s="29" t="str">
        <f ca="1">IF(AND($A498&lt;&gt;"",K$9&lt;&gt;""),IF(HLOOKUP(K$9,'Feuille1-Catégories'!$C$1:$G$2,2,FALSE)="OUI",K$3,IF(HLOOKUP(K$9,'Feuille1-Catégories'!$C$1:$G$3,3,FALSE)="OUI",OFFSET(K$3,MOD(QUOTIENT(ROW()-ROW($A$20),'Feuille1-Catégories'!$B$6/K$6),K$5),0),IF(MOD($A498-1-K$10,'Feuille1-Catégories'!$F$5+1)=0,K$3,""))),"")</f>
        <v/>
      </c>
      <c r="L498" s="29" t="str">
        <f ca="1">IF(AND($A498&lt;&gt;"",L$9&lt;&gt;""),IF(HLOOKUP(L$9,'Feuille1-Catégories'!$C$1:$G$2,2,FALSE)="OUI",L$3,IF(HLOOKUP(L$9,'Feuille1-Catégories'!$C$1:$G$3,3,FALSE)="OUI",OFFSET(L$3,MOD(QUOTIENT(ROW()-ROW($A$20),'Feuille1-Catégories'!$B$6/L$6),L$5),0),IF(MOD($A498-1-L$10,'Feuille1-Catégories'!$F$5+1)=0,L$3,""))),"")</f>
        <v/>
      </c>
      <c r="M498" s="29" t="str">
        <f ca="1">IF(AND($A498&lt;&gt;"",M$9&lt;&gt;""),IF(HLOOKUP(M$9,'Feuille1-Catégories'!$C$1:$G$2,2,FALSE)="OUI",M$3,IF(HLOOKUP(M$9,'Feuille1-Catégories'!$C$1:$G$3,3,FALSE)="OUI",OFFSET(M$3,MOD(QUOTIENT(ROW()-ROW($A$20),'Feuille1-Catégories'!$B$6/M$6),M$5),0),IF(MOD($A498-1-M$10,'Feuille1-Catégories'!$F$5+1)=0,M$3,""))),"")</f>
        <v/>
      </c>
      <c r="N498" s="29" t="str">
        <f ca="1">IF(AND($A498&lt;&gt;"",N$9&lt;&gt;""),IF(HLOOKUP(N$9,'Feuille1-Catégories'!$C$1:$G$2,2,FALSE)="OUI",N$3,IF(HLOOKUP(N$9,'Feuille1-Catégories'!$C$1:$G$3,3,FALSE)="OUI",OFFSET(N$3,MOD(QUOTIENT(ROW()-ROW($A$20),'Feuille1-Catégories'!$B$6/N$6),N$5),0),IF(MOD($A498-1-N$10,'Feuille1-Catégories'!$F$5+1)=0,N$3,""))),"")</f>
        <v/>
      </c>
      <c r="O498" s="29" t="str">
        <f ca="1">IF(AND($A498&lt;&gt;"",O$9&lt;&gt;""),IF(HLOOKUP(O$9,'Feuille1-Catégories'!$C$1:$G$2,2,FALSE)="OUI",O$3,IF(HLOOKUP(O$9,'Feuille1-Catégories'!$C$1:$G$3,3,FALSE)="OUI",OFFSET(O$3,MOD(QUOTIENT(ROW()-ROW($A$20),'Feuille1-Catégories'!$B$6/O$6),O$5),0),IF(MOD($A498-1-O$10,'Feuille1-Catégories'!$F$5+1)=0,O$3,""))),"")</f>
        <v/>
      </c>
      <c r="P498" s="29" t="str">
        <f ca="1">IF(AND($A498&lt;&gt;"",P$9&lt;&gt;""),IF(HLOOKUP(P$9,'Feuille1-Catégories'!$C$1:$G$2,2,FALSE)="OUI",P$3,IF(HLOOKUP(P$9,'Feuille1-Catégories'!$C$1:$G$3,3,FALSE)="OUI",OFFSET(P$3,MOD(QUOTIENT(ROW()-ROW($A$20),'Feuille1-Catégories'!$B$6/P$6),P$5),0),IF(MOD($A498-1-P$10,'Feuille1-Catégories'!$F$5+1)=0,P$3,""))),"")</f>
        <v/>
      </c>
      <c r="Q498" s="29" t="str">
        <f ca="1">IF(AND($A498&lt;&gt;"",Q$9&lt;&gt;""),IF(HLOOKUP(Q$9,'Feuille1-Catégories'!$C$1:$G$2,2,FALSE)="OUI",Q$3,IF(HLOOKUP(Q$9,'Feuille1-Catégories'!$C$1:$G$3,3,FALSE)="OUI",OFFSET(Q$3,MOD(QUOTIENT(ROW()-ROW($A$20),'Feuille1-Catégories'!$B$6/Q$6),Q$5),0),IF(MOD($A498-1-Q$10,'Feuille1-Catégories'!$F$5+1)=0,Q$3,""))),"")</f>
        <v/>
      </c>
      <c r="R498" s="29" t="str">
        <f ca="1">IF(AND($A498&lt;&gt;"",R$9&lt;&gt;""),IF(HLOOKUP(R$9,'Feuille1-Catégories'!$C$1:$G$2,2,FALSE)="OUI",R$3,IF(HLOOKUP(R$9,'Feuille1-Catégories'!$C$1:$G$3,3,FALSE)="OUI",OFFSET(R$3,MOD(QUOTIENT(ROW()-ROW($A$20),'Feuille1-Catégories'!$B$6/R$6),R$5),0),IF(MOD($A498-1-R$10,'Feuille1-Catégories'!$F$5+1)=0,R$3,""))),"")</f>
        <v/>
      </c>
      <c r="S498" s="29" t="str">
        <f ca="1">IF(AND($A498&lt;&gt;"",S$9&lt;&gt;""),IF(HLOOKUP(S$9,'Feuille1-Catégories'!$C$1:$G$2,2,FALSE)="OUI",S$3,IF(HLOOKUP(S$9,'Feuille1-Catégories'!$C$1:$G$3,3,FALSE)="OUI",OFFSET(S$3,MOD(QUOTIENT(ROW()-ROW($A$20),'Feuille1-Catégories'!$B$6/S$6),S$5),0),IF(MOD($A498-1-S$10,'Feuille1-Catégories'!$F$5+1)=0,S$3,""))),"")</f>
        <v/>
      </c>
      <c r="T498" s="29" t="str">
        <f ca="1">IF(AND($A498&lt;&gt;"",T$9&lt;&gt;""),IF(HLOOKUP(T$9,'Feuille1-Catégories'!$C$1:$G$2,2,FALSE)="OUI",T$3,IF(HLOOKUP(T$9,'Feuille1-Catégories'!$C$1:$G$3,3,FALSE)="OUI",OFFSET(T$3,MOD(QUOTIENT(ROW()-ROW($A$20),'Feuille1-Catégories'!$B$6/T$6),T$5),0),IF(MOD($A498-1-T$10,'Feuille1-Catégories'!$F$5+1)=0,T$3,""))),"")</f>
        <v/>
      </c>
      <c r="U498" s="29" t="str">
        <f ca="1">IF(AND($A498&lt;&gt;"",U$9&lt;&gt;""),IF(HLOOKUP(U$9,'Feuille1-Catégories'!$C$1:$G$2,2,FALSE)="OUI",U$3,IF(HLOOKUP(U$9,'Feuille1-Catégories'!$C$1:$G$3,3,FALSE)="OUI",OFFSET(U$3,MOD(QUOTIENT(ROW()-ROW($A$20),'Feuille1-Catégories'!$B$6/U$6),U$5),0),IF(MOD($A498-1-U$10,'Feuille1-Catégories'!$F$5+1)=0,U$3,""))),"")</f>
        <v/>
      </c>
      <c r="V498" s="29" t="str">
        <f ca="1">IF(AND($A498&lt;&gt;"",V$9&lt;&gt;""),IF(HLOOKUP(V$9,'Feuille1-Catégories'!$C$1:$G$2,2,FALSE)="OUI",V$3,IF(HLOOKUP(V$9,'Feuille1-Catégories'!$C$1:$G$3,3,FALSE)="OUI",OFFSET(V$3,MOD(QUOTIENT(ROW()-ROW($A$20),'Feuille1-Catégories'!$B$6/V$6),V$5),0),IF(MOD($A498-1-V$10,'Feuille1-Catégories'!$F$5+1)=0,V$3,""))),"")</f>
        <v/>
      </c>
      <c r="W498" s="29" t="str">
        <f ca="1">IF(AND($A498&lt;&gt;"",W$9&lt;&gt;""),IF(HLOOKUP(W$9,'Feuille1-Catégories'!$C$1:$G$2,2,FALSE)="OUI",W$3,IF(HLOOKUP(W$9,'Feuille1-Catégories'!$C$1:$G$3,3,FALSE)="OUI",OFFSET(W$3,MOD(QUOTIENT(ROW()-ROW($A$20),'Feuille1-Catégories'!$B$6/W$6),W$5),0),IF(MOD($A498-1-W$10,'Feuille1-Catégories'!$F$5+1)=0,W$3,""))),"")</f>
        <v/>
      </c>
      <c r="X498" s="29" t="str">
        <f ca="1">IF(AND($A498&lt;&gt;"",X$9&lt;&gt;""),IF(HLOOKUP(X$9,'Feuille1-Catégories'!$C$1:$G$2,2,FALSE)="OUI",X$3,IF(HLOOKUP(X$9,'Feuille1-Catégories'!$C$1:$G$3,3,FALSE)="OUI",OFFSET(X$3,MOD(QUOTIENT(ROW()-ROW($A$20),'Feuille1-Catégories'!$B$6/X$6),X$5),0),IF(MOD($A498-1-X$10,'Feuille1-Catégories'!$F$5+1)=0,X$3,""))),"")</f>
        <v/>
      </c>
      <c r="Y498" s="29" t="str">
        <f ca="1">IF(AND($A498&lt;&gt;"",Y$9&lt;&gt;""),IF(HLOOKUP(Y$9,'Feuille1-Catégories'!$C$1:$G$2,2,FALSE)="OUI",Y$3,IF(HLOOKUP(Y$9,'Feuille1-Catégories'!$C$1:$G$3,3,FALSE)="OUI",OFFSET(Y$3,MOD(QUOTIENT(ROW()-ROW($A$20),'Feuille1-Catégories'!$B$6/Y$6),Y$5),0),IF(MOD($A498-1-Y$10,'Feuille1-Catégories'!$F$5+1)=0,Y$3,""))),"")</f>
        <v/>
      </c>
      <c r="Z498" s="29" t="str">
        <f ca="1">IF(AND($A498&lt;&gt;"",Z$9&lt;&gt;""),IF(HLOOKUP(Z$9,'Feuille1-Catégories'!$C$1:$G$2,2,FALSE)="OUI",Z$3,IF(HLOOKUP(Z$9,'Feuille1-Catégories'!$C$1:$G$3,3,FALSE)="OUI",OFFSET(Z$3,MOD(QUOTIENT(ROW()-ROW($A$20),'Feuille1-Catégories'!$B$6/Z$6),Z$5),0),IF(MOD($A498-1-Z$10,'Feuille1-Catégories'!$F$5+1)=0,Z$3,""))),"")</f>
        <v/>
      </c>
    </row>
    <row r="499" spans="1:26" ht="17" x14ac:dyDescent="0.2">
      <c r="A499" s="21" t="str">
        <f>IF('Feuille2-Prix de vente'!A499&lt;&gt;"",'Feuille2-Prix de vente'!A499,"")</f>
        <v/>
      </c>
      <c r="B499" s="33" t="str">
        <f>IF('Feuille2-Prix de vente'!B499&lt;&gt;"",'Feuille2-Prix de vente'!B499,"")</f>
        <v/>
      </c>
      <c r="C499" s="10" t="str">
        <f>IF('Feuille2-Prix de vente'!C499&lt;&gt;"",'Feuille2-Prix de vente'!C499,"")</f>
        <v/>
      </c>
      <c r="D499" s="10" t="str">
        <f t="shared" si="7"/>
        <v/>
      </c>
      <c r="E499" s="10" t="str">
        <f>IF('Feuille2-Prix de vente'!E499&lt;&gt;"",'Feuille2-Prix de vente'!E499,"")</f>
        <v/>
      </c>
      <c r="F499" s="29" t="str">
        <f ca="1">IF(AND($A499&lt;&gt;"",F$9&lt;&gt;""),IF(HLOOKUP(F$9,'Feuille1-Catégories'!$C$1:$G$2,2,FALSE)="OUI",F$3,IF(HLOOKUP(F$9,'Feuille1-Catégories'!$C$1:$G$3,3,FALSE)="OUI",OFFSET(F$3,MOD(QUOTIENT(ROW()-ROW($A$20),'Feuille1-Catégories'!$B$6/F$6),F$5),0),IF(MOD($A499-1-F$10,'Feuille1-Catégories'!$F$5+1)=0,F$3,""))),"")</f>
        <v/>
      </c>
      <c r="G499" s="29" t="str">
        <f ca="1">IF(AND($A499&lt;&gt;"",G$9&lt;&gt;""),IF(HLOOKUP(G$9,'Feuille1-Catégories'!$C$1:$G$2,2,FALSE)="OUI",G$3,IF(HLOOKUP(G$9,'Feuille1-Catégories'!$C$1:$G$3,3,FALSE)="OUI",OFFSET(G$3,MOD(QUOTIENT(ROW()-ROW($A$20),'Feuille1-Catégories'!$B$6/G$6),G$5),0),IF(MOD($A499-1-G$10,'Feuille1-Catégories'!$F$5+1)=0,G$3,""))),"")</f>
        <v/>
      </c>
      <c r="H499" s="29" t="str">
        <f ca="1">IF(AND($A499&lt;&gt;"",H$9&lt;&gt;""),IF(HLOOKUP(H$9,'Feuille1-Catégories'!$C$1:$G$2,2,FALSE)="OUI",H$3,IF(HLOOKUP(H$9,'Feuille1-Catégories'!$C$1:$G$3,3,FALSE)="OUI",OFFSET(H$3,MOD(QUOTIENT(ROW()-ROW($A$20),'Feuille1-Catégories'!$B$6/H$6),H$5),0),IF(MOD($A499-1-H$10,'Feuille1-Catégories'!$F$5+1)=0,H$3,""))),"")</f>
        <v/>
      </c>
      <c r="I499" s="29" t="str">
        <f ca="1">IF(AND($A499&lt;&gt;"",I$9&lt;&gt;""),IF(HLOOKUP(I$9,'Feuille1-Catégories'!$C$1:$G$2,2,FALSE)="OUI",I$3,IF(HLOOKUP(I$9,'Feuille1-Catégories'!$C$1:$G$3,3,FALSE)="OUI",OFFSET(I$3,MOD(QUOTIENT(ROW()-ROW($A$20),'Feuille1-Catégories'!$B$6/I$6),I$5),0),IF(MOD($A499-1-I$10,'Feuille1-Catégories'!$F$5+1)=0,I$3,""))),"")</f>
        <v/>
      </c>
      <c r="J499" s="29" t="str">
        <f ca="1">IF(AND($A499&lt;&gt;"",J$9&lt;&gt;""),IF(HLOOKUP(J$9,'Feuille1-Catégories'!$C$1:$G$2,2,FALSE)="OUI",J$3,IF(HLOOKUP(J$9,'Feuille1-Catégories'!$C$1:$G$3,3,FALSE)="OUI",OFFSET(J$3,MOD(QUOTIENT(ROW()-ROW($A$20),'Feuille1-Catégories'!$B$6/J$6),J$5),0),IF(MOD($A499-1-J$10,'Feuille1-Catégories'!$F$5+1)=0,J$3,""))),"")</f>
        <v/>
      </c>
      <c r="K499" s="29" t="str">
        <f ca="1">IF(AND($A499&lt;&gt;"",K$9&lt;&gt;""),IF(HLOOKUP(K$9,'Feuille1-Catégories'!$C$1:$G$2,2,FALSE)="OUI",K$3,IF(HLOOKUP(K$9,'Feuille1-Catégories'!$C$1:$G$3,3,FALSE)="OUI",OFFSET(K$3,MOD(QUOTIENT(ROW()-ROW($A$20),'Feuille1-Catégories'!$B$6/K$6),K$5),0),IF(MOD($A499-1-K$10,'Feuille1-Catégories'!$F$5+1)=0,K$3,""))),"")</f>
        <v/>
      </c>
      <c r="L499" s="29" t="str">
        <f ca="1">IF(AND($A499&lt;&gt;"",L$9&lt;&gt;""),IF(HLOOKUP(L$9,'Feuille1-Catégories'!$C$1:$G$2,2,FALSE)="OUI",L$3,IF(HLOOKUP(L$9,'Feuille1-Catégories'!$C$1:$G$3,3,FALSE)="OUI",OFFSET(L$3,MOD(QUOTIENT(ROW()-ROW($A$20),'Feuille1-Catégories'!$B$6/L$6),L$5),0),IF(MOD($A499-1-L$10,'Feuille1-Catégories'!$F$5+1)=0,L$3,""))),"")</f>
        <v/>
      </c>
      <c r="M499" s="29" t="str">
        <f ca="1">IF(AND($A499&lt;&gt;"",M$9&lt;&gt;""),IF(HLOOKUP(M$9,'Feuille1-Catégories'!$C$1:$G$2,2,FALSE)="OUI",M$3,IF(HLOOKUP(M$9,'Feuille1-Catégories'!$C$1:$G$3,3,FALSE)="OUI",OFFSET(M$3,MOD(QUOTIENT(ROW()-ROW($A$20),'Feuille1-Catégories'!$B$6/M$6),M$5),0),IF(MOD($A499-1-M$10,'Feuille1-Catégories'!$F$5+1)=0,M$3,""))),"")</f>
        <v/>
      </c>
      <c r="N499" s="29" t="str">
        <f ca="1">IF(AND($A499&lt;&gt;"",N$9&lt;&gt;""),IF(HLOOKUP(N$9,'Feuille1-Catégories'!$C$1:$G$2,2,FALSE)="OUI",N$3,IF(HLOOKUP(N$9,'Feuille1-Catégories'!$C$1:$G$3,3,FALSE)="OUI",OFFSET(N$3,MOD(QUOTIENT(ROW()-ROW($A$20),'Feuille1-Catégories'!$B$6/N$6),N$5),0),IF(MOD($A499-1-N$10,'Feuille1-Catégories'!$F$5+1)=0,N$3,""))),"")</f>
        <v/>
      </c>
      <c r="O499" s="29" t="str">
        <f ca="1">IF(AND($A499&lt;&gt;"",O$9&lt;&gt;""),IF(HLOOKUP(O$9,'Feuille1-Catégories'!$C$1:$G$2,2,FALSE)="OUI",O$3,IF(HLOOKUP(O$9,'Feuille1-Catégories'!$C$1:$G$3,3,FALSE)="OUI",OFFSET(O$3,MOD(QUOTIENT(ROW()-ROW($A$20),'Feuille1-Catégories'!$B$6/O$6),O$5),0),IF(MOD($A499-1-O$10,'Feuille1-Catégories'!$F$5+1)=0,O$3,""))),"")</f>
        <v/>
      </c>
      <c r="P499" s="29" t="str">
        <f ca="1">IF(AND($A499&lt;&gt;"",P$9&lt;&gt;""),IF(HLOOKUP(P$9,'Feuille1-Catégories'!$C$1:$G$2,2,FALSE)="OUI",P$3,IF(HLOOKUP(P$9,'Feuille1-Catégories'!$C$1:$G$3,3,FALSE)="OUI",OFFSET(P$3,MOD(QUOTIENT(ROW()-ROW($A$20),'Feuille1-Catégories'!$B$6/P$6),P$5),0),IF(MOD($A499-1-P$10,'Feuille1-Catégories'!$F$5+1)=0,P$3,""))),"")</f>
        <v/>
      </c>
      <c r="Q499" s="29" t="str">
        <f ca="1">IF(AND($A499&lt;&gt;"",Q$9&lt;&gt;""),IF(HLOOKUP(Q$9,'Feuille1-Catégories'!$C$1:$G$2,2,FALSE)="OUI",Q$3,IF(HLOOKUP(Q$9,'Feuille1-Catégories'!$C$1:$G$3,3,FALSE)="OUI",OFFSET(Q$3,MOD(QUOTIENT(ROW()-ROW($A$20),'Feuille1-Catégories'!$B$6/Q$6),Q$5),0),IF(MOD($A499-1-Q$10,'Feuille1-Catégories'!$F$5+1)=0,Q$3,""))),"")</f>
        <v/>
      </c>
      <c r="R499" s="29" t="str">
        <f ca="1">IF(AND($A499&lt;&gt;"",R$9&lt;&gt;""),IF(HLOOKUP(R$9,'Feuille1-Catégories'!$C$1:$G$2,2,FALSE)="OUI",R$3,IF(HLOOKUP(R$9,'Feuille1-Catégories'!$C$1:$G$3,3,FALSE)="OUI",OFFSET(R$3,MOD(QUOTIENT(ROW()-ROW($A$20),'Feuille1-Catégories'!$B$6/R$6),R$5),0),IF(MOD($A499-1-R$10,'Feuille1-Catégories'!$F$5+1)=0,R$3,""))),"")</f>
        <v/>
      </c>
      <c r="S499" s="29" t="str">
        <f ca="1">IF(AND($A499&lt;&gt;"",S$9&lt;&gt;""),IF(HLOOKUP(S$9,'Feuille1-Catégories'!$C$1:$G$2,2,FALSE)="OUI",S$3,IF(HLOOKUP(S$9,'Feuille1-Catégories'!$C$1:$G$3,3,FALSE)="OUI",OFFSET(S$3,MOD(QUOTIENT(ROW()-ROW($A$20),'Feuille1-Catégories'!$B$6/S$6),S$5),0),IF(MOD($A499-1-S$10,'Feuille1-Catégories'!$F$5+1)=0,S$3,""))),"")</f>
        <v/>
      </c>
      <c r="T499" s="29" t="str">
        <f ca="1">IF(AND($A499&lt;&gt;"",T$9&lt;&gt;""),IF(HLOOKUP(T$9,'Feuille1-Catégories'!$C$1:$G$2,2,FALSE)="OUI",T$3,IF(HLOOKUP(T$9,'Feuille1-Catégories'!$C$1:$G$3,3,FALSE)="OUI",OFFSET(T$3,MOD(QUOTIENT(ROW()-ROW($A$20),'Feuille1-Catégories'!$B$6/T$6),T$5),0),IF(MOD($A499-1-T$10,'Feuille1-Catégories'!$F$5+1)=0,T$3,""))),"")</f>
        <v/>
      </c>
      <c r="U499" s="29" t="str">
        <f ca="1">IF(AND($A499&lt;&gt;"",U$9&lt;&gt;""),IF(HLOOKUP(U$9,'Feuille1-Catégories'!$C$1:$G$2,2,FALSE)="OUI",U$3,IF(HLOOKUP(U$9,'Feuille1-Catégories'!$C$1:$G$3,3,FALSE)="OUI",OFFSET(U$3,MOD(QUOTIENT(ROW()-ROW($A$20),'Feuille1-Catégories'!$B$6/U$6),U$5),0),IF(MOD($A499-1-U$10,'Feuille1-Catégories'!$F$5+1)=0,U$3,""))),"")</f>
        <v/>
      </c>
      <c r="V499" s="29" t="str">
        <f ca="1">IF(AND($A499&lt;&gt;"",V$9&lt;&gt;""),IF(HLOOKUP(V$9,'Feuille1-Catégories'!$C$1:$G$2,2,FALSE)="OUI",V$3,IF(HLOOKUP(V$9,'Feuille1-Catégories'!$C$1:$G$3,3,FALSE)="OUI",OFFSET(V$3,MOD(QUOTIENT(ROW()-ROW($A$20),'Feuille1-Catégories'!$B$6/V$6),V$5),0),IF(MOD($A499-1-V$10,'Feuille1-Catégories'!$F$5+1)=0,V$3,""))),"")</f>
        <v/>
      </c>
      <c r="W499" s="29" t="str">
        <f ca="1">IF(AND($A499&lt;&gt;"",W$9&lt;&gt;""),IF(HLOOKUP(W$9,'Feuille1-Catégories'!$C$1:$G$2,2,FALSE)="OUI",W$3,IF(HLOOKUP(W$9,'Feuille1-Catégories'!$C$1:$G$3,3,FALSE)="OUI",OFFSET(W$3,MOD(QUOTIENT(ROW()-ROW($A$20),'Feuille1-Catégories'!$B$6/W$6),W$5),0),IF(MOD($A499-1-W$10,'Feuille1-Catégories'!$F$5+1)=0,W$3,""))),"")</f>
        <v/>
      </c>
      <c r="X499" s="29" t="str">
        <f ca="1">IF(AND($A499&lt;&gt;"",X$9&lt;&gt;""),IF(HLOOKUP(X$9,'Feuille1-Catégories'!$C$1:$G$2,2,FALSE)="OUI",X$3,IF(HLOOKUP(X$9,'Feuille1-Catégories'!$C$1:$G$3,3,FALSE)="OUI",OFFSET(X$3,MOD(QUOTIENT(ROW()-ROW($A$20),'Feuille1-Catégories'!$B$6/X$6),X$5),0),IF(MOD($A499-1-X$10,'Feuille1-Catégories'!$F$5+1)=0,X$3,""))),"")</f>
        <v/>
      </c>
      <c r="Y499" s="29" t="str">
        <f ca="1">IF(AND($A499&lt;&gt;"",Y$9&lt;&gt;""),IF(HLOOKUP(Y$9,'Feuille1-Catégories'!$C$1:$G$2,2,FALSE)="OUI",Y$3,IF(HLOOKUP(Y$9,'Feuille1-Catégories'!$C$1:$G$3,3,FALSE)="OUI",OFFSET(Y$3,MOD(QUOTIENT(ROW()-ROW($A$20),'Feuille1-Catégories'!$B$6/Y$6),Y$5),0),IF(MOD($A499-1-Y$10,'Feuille1-Catégories'!$F$5+1)=0,Y$3,""))),"")</f>
        <v/>
      </c>
      <c r="Z499" s="29" t="str">
        <f ca="1">IF(AND($A499&lt;&gt;"",Z$9&lt;&gt;""),IF(HLOOKUP(Z$9,'Feuille1-Catégories'!$C$1:$G$2,2,FALSE)="OUI",Z$3,IF(HLOOKUP(Z$9,'Feuille1-Catégories'!$C$1:$G$3,3,FALSE)="OUI",OFFSET(Z$3,MOD(QUOTIENT(ROW()-ROW($A$20),'Feuille1-Catégories'!$B$6/Z$6),Z$5),0),IF(MOD($A499-1-Z$10,'Feuille1-Catégories'!$F$5+1)=0,Z$3,""))),"")</f>
        <v/>
      </c>
    </row>
    <row r="500" spans="1:26" ht="17" x14ac:dyDescent="0.2">
      <c r="A500" s="21" t="str">
        <f>IF('Feuille2-Prix de vente'!A500&lt;&gt;"",'Feuille2-Prix de vente'!A500,"")</f>
        <v/>
      </c>
      <c r="B500" s="33" t="str">
        <f>IF('Feuille2-Prix de vente'!B500&lt;&gt;"",'Feuille2-Prix de vente'!B500,"")</f>
        <v/>
      </c>
      <c r="C500" s="10" t="str">
        <f>IF('Feuille2-Prix de vente'!C500&lt;&gt;"",'Feuille2-Prix de vente'!C500,"")</f>
        <v/>
      </c>
      <c r="D500" s="10" t="str">
        <f t="shared" si="7"/>
        <v/>
      </c>
      <c r="E500" s="10" t="str">
        <f>IF('Feuille2-Prix de vente'!E500&lt;&gt;"",'Feuille2-Prix de vente'!E500,"")</f>
        <v/>
      </c>
      <c r="F500" s="29" t="str">
        <f ca="1">IF(AND($A500&lt;&gt;"",F$9&lt;&gt;""),IF(HLOOKUP(F$9,'Feuille1-Catégories'!$C$1:$G$2,2,FALSE)="OUI",F$3,IF(HLOOKUP(F$9,'Feuille1-Catégories'!$C$1:$G$3,3,FALSE)="OUI",OFFSET(F$3,MOD(QUOTIENT(ROW()-ROW($A$20),'Feuille1-Catégories'!$B$6/F$6),F$5),0),IF(MOD($A500-1-F$10,'Feuille1-Catégories'!$F$5+1)=0,F$3,""))),"")</f>
        <v/>
      </c>
      <c r="G500" s="29" t="str">
        <f ca="1">IF(AND($A500&lt;&gt;"",G$9&lt;&gt;""),IF(HLOOKUP(G$9,'Feuille1-Catégories'!$C$1:$G$2,2,FALSE)="OUI",G$3,IF(HLOOKUP(G$9,'Feuille1-Catégories'!$C$1:$G$3,3,FALSE)="OUI",OFFSET(G$3,MOD(QUOTIENT(ROW()-ROW($A$20),'Feuille1-Catégories'!$B$6/G$6),G$5),0),IF(MOD($A500-1-G$10,'Feuille1-Catégories'!$F$5+1)=0,G$3,""))),"")</f>
        <v/>
      </c>
      <c r="H500" s="29" t="str">
        <f ca="1">IF(AND($A500&lt;&gt;"",H$9&lt;&gt;""),IF(HLOOKUP(H$9,'Feuille1-Catégories'!$C$1:$G$2,2,FALSE)="OUI",H$3,IF(HLOOKUP(H$9,'Feuille1-Catégories'!$C$1:$G$3,3,FALSE)="OUI",OFFSET(H$3,MOD(QUOTIENT(ROW()-ROW($A$20),'Feuille1-Catégories'!$B$6/H$6),H$5),0),IF(MOD($A500-1-H$10,'Feuille1-Catégories'!$F$5+1)=0,H$3,""))),"")</f>
        <v/>
      </c>
      <c r="I500" s="29" t="str">
        <f ca="1">IF(AND($A500&lt;&gt;"",I$9&lt;&gt;""),IF(HLOOKUP(I$9,'Feuille1-Catégories'!$C$1:$G$2,2,FALSE)="OUI",I$3,IF(HLOOKUP(I$9,'Feuille1-Catégories'!$C$1:$G$3,3,FALSE)="OUI",OFFSET(I$3,MOD(QUOTIENT(ROW()-ROW($A$20),'Feuille1-Catégories'!$B$6/I$6),I$5),0),IF(MOD($A500-1-I$10,'Feuille1-Catégories'!$F$5+1)=0,I$3,""))),"")</f>
        <v/>
      </c>
      <c r="J500" s="29" t="str">
        <f ca="1">IF(AND($A500&lt;&gt;"",J$9&lt;&gt;""),IF(HLOOKUP(J$9,'Feuille1-Catégories'!$C$1:$G$2,2,FALSE)="OUI",J$3,IF(HLOOKUP(J$9,'Feuille1-Catégories'!$C$1:$G$3,3,FALSE)="OUI",OFFSET(J$3,MOD(QUOTIENT(ROW()-ROW($A$20),'Feuille1-Catégories'!$B$6/J$6),J$5),0),IF(MOD($A500-1-J$10,'Feuille1-Catégories'!$F$5+1)=0,J$3,""))),"")</f>
        <v/>
      </c>
      <c r="K500" s="29" t="str">
        <f ca="1">IF(AND($A500&lt;&gt;"",K$9&lt;&gt;""),IF(HLOOKUP(K$9,'Feuille1-Catégories'!$C$1:$G$2,2,FALSE)="OUI",K$3,IF(HLOOKUP(K$9,'Feuille1-Catégories'!$C$1:$G$3,3,FALSE)="OUI",OFFSET(K$3,MOD(QUOTIENT(ROW()-ROW($A$20),'Feuille1-Catégories'!$B$6/K$6),K$5),0),IF(MOD($A500-1-K$10,'Feuille1-Catégories'!$F$5+1)=0,K$3,""))),"")</f>
        <v/>
      </c>
      <c r="L500" s="29" t="str">
        <f ca="1">IF(AND($A500&lt;&gt;"",L$9&lt;&gt;""),IF(HLOOKUP(L$9,'Feuille1-Catégories'!$C$1:$G$2,2,FALSE)="OUI",L$3,IF(HLOOKUP(L$9,'Feuille1-Catégories'!$C$1:$G$3,3,FALSE)="OUI",OFFSET(L$3,MOD(QUOTIENT(ROW()-ROW($A$20),'Feuille1-Catégories'!$B$6/L$6),L$5),0),IF(MOD($A500-1-L$10,'Feuille1-Catégories'!$F$5+1)=0,L$3,""))),"")</f>
        <v/>
      </c>
      <c r="M500" s="29" t="str">
        <f ca="1">IF(AND($A500&lt;&gt;"",M$9&lt;&gt;""),IF(HLOOKUP(M$9,'Feuille1-Catégories'!$C$1:$G$2,2,FALSE)="OUI",M$3,IF(HLOOKUP(M$9,'Feuille1-Catégories'!$C$1:$G$3,3,FALSE)="OUI",OFFSET(M$3,MOD(QUOTIENT(ROW()-ROW($A$20),'Feuille1-Catégories'!$B$6/M$6),M$5),0),IF(MOD($A500-1-M$10,'Feuille1-Catégories'!$F$5+1)=0,M$3,""))),"")</f>
        <v/>
      </c>
      <c r="N500" s="29" t="str">
        <f ca="1">IF(AND($A500&lt;&gt;"",N$9&lt;&gt;""),IF(HLOOKUP(N$9,'Feuille1-Catégories'!$C$1:$G$2,2,FALSE)="OUI",N$3,IF(HLOOKUP(N$9,'Feuille1-Catégories'!$C$1:$G$3,3,FALSE)="OUI",OFFSET(N$3,MOD(QUOTIENT(ROW()-ROW($A$20),'Feuille1-Catégories'!$B$6/N$6),N$5),0),IF(MOD($A500-1-N$10,'Feuille1-Catégories'!$F$5+1)=0,N$3,""))),"")</f>
        <v/>
      </c>
      <c r="O500" s="29" t="str">
        <f ca="1">IF(AND($A500&lt;&gt;"",O$9&lt;&gt;""),IF(HLOOKUP(O$9,'Feuille1-Catégories'!$C$1:$G$2,2,FALSE)="OUI",O$3,IF(HLOOKUP(O$9,'Feuille1-Catégories'!$C$1:$G$3,3,FALSE)="OUI",OFFSET(O$3,MOD(QUOTIENT(ROW()-ROW($A$20),'Feuille1-Catégories'!$B$6/O$6),O$5),0),IF(MOD($A500-1-O$10,'Feuille1-Catégories'!$F$5+1)=0,O$3,""))),"")</f>
        <v/>
      </c>
      <c r="P500" s="29" t="str">
        <f ca="1">IF(AND($A500&lt;&gt;"",P$9&lt;&gt;""),IF(HLOOKUP(P$9,'Feuille1-Catégories'!$C$1:$G$2,2,FALSE)="OUI",P$3,IF(HLOOKUP(P$9,'Feuille1-Catégories'!$C$1:$G$3,3,FALSE)="OUI",OFFSET(P$3,MOD(QUOTIENT(ROW()-ROW($A$20),'Feuille1-Catégories'!$B$6/P$6),P$5),0),IF(MOD($A500-1-P$10,'Feuille1-Catégories'!$F$5+1)=0,P$3,""))),"")</f>
        <v/>
      </c>
      <c r="Q500" s="29" t="str">
        <f ca="1">IF(AND($A500&lt;&gt;"",Q$9&lt;&gt;""),IF(HLOOKUP(Q$9,'Feuille1-Catégories'!$C$1:$G$2,2,FALSE)="OUI",Q$3,IF(HLOOKUP(Q$9,'Feuille1-Catégories'!$C$1:$G$3,3,FALSE)="OUI",OFFSET(Q$3,MOD(QUOTIENT(ROW()-ROW($A$20),'Feuille1-Catégories'!$B$6/Q$6),Q$5),0),IF(MOD($A500-1-Q$10,'Feuille1-Catégories'!$F$5+1)=0,Q$3,""))),"")</f>
        <v/>
      </c>
      <c r="R500" s="29" t="str">
        <f ca="1">IF(AND($A500&lt;&gt;"",R$9&lt;&gt;""),IF(HLOOKUP(R$9,'Feuille1-Catégories'!$C$1:$G$2,2,FALSE)="OUI",R$3,IF(HLOOKUP(R$9,'Feuille1-Catégories'!$C$1:$G$3,3,FALSE)="OUI",OFFSET(R$3,MOD(QUOTIENT(ROW()-ROW($A$20),'Feuille1-Catégories'!$B$6/R$6),R$5),0),IF(MOD($A500-1-R$10,'Feuille1-Catégories'!$F$5+1)=0,R$3,""))),"")</f>
        <v/>
      </c>
      <c r="S500" s="29" t="str">
        <f ca="1">IF(AND($A500&lt;&gt;"",S$9&lt;&gt;""),IF(HLOOKUP(S$9,'Feuille1-Catégories'!$C$1:$G$2,2,FALSE)="OUI",S$3,IF(HLOOKUP(S$9,'Feuille1-Catégories'!$C$1:$G$3,3,FALSE)="OUI",OFFSET(S$3,MOD(QUOTIENT(ROW()-ROW($A$20),'Feuille1-Catégories'!$B$6/S$6),S$5),0),IF(MOD($A500-1-S$10,'Feuille1-Catégories'!$F$5+1)=0,S$3,""))),"")</f>
        <v/>
      </c>
      <c r="T500" s="29" t="str">
        <f ca="1">IF(AND($A500&lt;&gt;"",T$9&lt;&gt;""),IF(HLOOKUP(T$9,'Feuille1-Catégories'!$C$1:$G$2,2,FALSE)="OUI",T$3,IF(HLOOKUP(T$9,'Feuille1-Catégories'!$C$1:$G$3,3,FALSE)="OUI",OFFSET(T$3,MOD(QUOTIENT(ROW()-ROW($A$20),'Feuille1-Catégories'!$B$6/T$6),T$5),0),IF(MOD($A500-1-T$10,'Feuille1-Catégories'!$F$5+1)=0,T$3,""))),"")</f>
        <v/>
      </c>
      <c r="U500" s="29" t="str">
        <f ca="1">IF(AND($A500&lt;&gt;"",U$9&lt;&gt;""),IF(HLOOKUP(U$9,'Feuille1-Catégories'!$C$1:$G$2,2,FALSE)="OUI",U$3,IF(HLOOKUP(U$9,'Feuille1-Catégories'!$C$1:$G$3,3,FALSE)="OUI",OFFSET(U$3,MOD(QUOTIENT(ROW()-ROW($A$20),'Feuille1-Catégories'!$B$6/U$6),U$5),0),IF(MOD($A500-1-U$10,'Feuille1-Catégories'!$F$5+1)=0,U$3,""))),"")</f>
        <v/>
      </c>
      <c r="V500" s="29" t="str">
        <f ca="1">IF(AND($A500&lt;&gt;"",V$9&lt;&gt;""),IF(HLOOKUP(V$9,'Feuille1-Catégories'!$C$1:$G$2,2,FALSE)="OUI",V$3,IF(HLOOKUP(V$9,'Feuille1-Catégories'!$C$1:$G$3,3,FALSE)="OUI",OFFSET(V$3,MOD(QUOTIENT(ROW()-ROW($A$20),'Feuille1-Catégories'!$B$6/V$6),V$5),0),IF(MOD($A500-1-V$10,'Feuille1-Catégories'!$F$5+1)=0,V$3,""))),"")</f>
        <v/>
      </c>
      <c r="W500" s="29" t="str">
        <f ca="1">IF(AND($A500&lt;&gt;"",W$9&lt;&gt;""),IF(HLOOKUP(W$9,'Feuille1-Catégories'!$C$1:$G$2,2,FALSE)="OUI",W$3,IF(HLOOKUP(W$9,'Feuille1-Catégories'!$C$1:$G$3,3,FALSE)="OUI",OFFSET(W$3,MOD(QUOTIENT(ROW()-ROW($A$20),'Feuille1-Catégories'!$B$6/W$6),W$5),0),IF(MOD($A500-1-W$10,'Feuille1-Catégories'!$F$5+1)=0,W$3,""))),"")</f>
        <v/>
      </c>
      <c r="X500" s="29" t="str">
        <f ca="1">IF(AND($A500&lt;&gt;"",X$9&lt;&gt;""),IF(HLOOKUP(X$9,'Feuille1-Catégories'!$C$1:$G$2,2,FALSE)="OUI",X$3,IF(HLOOKUP(X$9,'Feuille1-Catégories'!$C$1:$G$3,3,FALSE)="OUI",OFFSET(X$3,MOD(QUOTIENT(ROW()-ROW($A$20),'Feuille1-Catégories'!$B$6/X$6),X$5),0),IF(MOD($A500-1-X$10,'Feuille1-Catégories'!$F$5+1)=0,X$3,""))),"")</f>
        <v/>
      </c>
      <c r="Y500" s="29" t="str">
        <f ca="1">IF(AND($A500&lt;&gt;"",Y$9&lt;&gt;""),IF(HLOOKUP(Y$9,'Feuille1-Catégories'!$C$1:$G$2,2,FALSE)="OUI",Y$3,IF(HLOOKUP(Y$9,'Feuille1-Catégories'!$C$1:$G$3,3,FALSE)="OUI",OFFSET(Y$3,MOD(QUOTIENT(ROW()-ROW($A$20),'Feuille1-Catégories'!$B$6/Y$6),Y$5),0),IF(MOD($A500-1-Y$10,'Feuille1-Catégories'!$F$5+1)=0,Y$3,""))),"")</f>
        <v/>
      </c>
      <c r="Z500" s="29" t="str">
        <f ca="1">IF(AND($A500&lt;&gt;"",Z$9&lt;&gt;""),IF(HLOOKUP(Z$9,'Feuille1-Catégories'!$C$1:$G$2,2,FALSE)="OUI",Z$3,IF(HLOOKUP(Z$9,'Feuille1-Catégories'!$C$1:$G$3,3,FALSE)="OUI",OFFSET(Z$3,MOD(QUOTIENT(ROW()-ROW($A$20),'Feuille1-Catégories'!$B$6/Z$6),Z$5),0),IF(MOD($A500-1-Z$10,'Feuille1-Catégories'!$F$5+1)=0,Z$3,""))),"")</f>
        <v/>
      </c>
    </row>
    <row r="501" spans="1:26" ht="17" x14ac:dyDescent="0.2">
      <c r="A501" s="21" t="str">
        <f>IF('Feuille2-Prix de vente'!A501&lt;&gt;"",'Feuille2-Prix de vente'!A501,"")</f>
        <v/>
      </c>
      <c r="B501" s="33" t="str">
        <f>IF('Feuille2-Prix de vente'!B501&lt;&gt;"",'Feuille2-Prix de vente'!B501,"")</f>
        <v/>
      </c>
      <c r="C501" s="10" t="str">
        <f>IF('Feuille2-Prix de vente'!C501&lt;&gt;"",'Feuille2-Prix de vente'!C501,"")</f>
        <v/>
      </c>
      <c r="D501" s="10" t="str">
        <f t="shared" si="7"/>
        <v/>
      </c>
      <c r="E501" s="10" t="str">
        <f>IF('Feuille2-Prix de vente'!E501&lt;&gt;"",'Feuille2-Prix de vente'!E501,"")</f>
        <v/>
      </c>
      <c r="F501" s="29" t="str">
        <f ca="1">IF(AND($A501&lt;&gt;"",F$9&lt;&gt;""),IF(HLOOKUP(F$9,'Feuille1-Catégories'!$C$1:$G$2,2,FALSE)="OUI",F$3,IF(HLOOKUP(F$9,'Feuille1-Catégories'!$C$1:$G$3,3,FALSE)="OUI",OFFSET(F$3,MOD(QUOTIENT(ROW()-ROW($A$20),'Feuille1-Catégories'!$B$6/F$6),F$5),0),IF(MOD($A501-1-F$10,'Feuille1-Catégories'!$F$5+1)=0,F$3,""))),"")</f>
        <v/>
      </c>
      <c r="G501" s="29" t="str">
        <f ca="1">IF(AND($A501&lt;&gt;"",G$9&lt;&gt;""),IF(HLOOKUP(G$9,'Feuille1-Catégories'!$C$1:$G$2,2,FALSE)="OUI",G$3,IF(HLOOKUP(G$9,'Feuille1-Catégories'!$C$1:$G$3,3,FALSE)="OUI",OFFSET(G$3,MOD(QUOTIENT(ROW()-ROW($A$20),'Feuille1-Catégories'!$B$6/G$6),G$5),0),IF(MOD($A501-1-G$10,'Feuille1-Catégories'!$F$5+1)=0,G$3,""))),"")</f>
        <v/>
      </c>
      <c r="H501" s="29" t="str">
        <f ca="1">IF(AND($A501&lt;&gt;"",H$9&lt;&gt;""),IF(HLOOKUP(H$9,'Feuille1-Catégories'!$C$1:$G$2,2,FALSE)="OUI",H$3,IF(HLOOKUP(H$9,'Feuille1-Catégories'!$C$1:$G$3,3,FALSE)="OUI",OFFSET(H$3,MOD(QUOTIENT(ROW()-ROW($A$20),'Feuille1-Catégories'!$B$6/H$6),H$5),0),IF(MOD($A501-1-H$10,'Feuille1-Catégories'!$F$5+1)=0,H$3,""))),"")</f>
        <v/>
      </c>
      <c r="I501" s="29" t="str">
        <f ca="1">IF(AND($A501&lt;&gt;"",I$9&lt;&gt;""),IF(HLOOKUP(I$9,'Feuille1-Catégories'!$C$1:$G$2,2,FALSE)="OUI",I$3,IF(HLOOKUP(I$9,'Feuille1-Catégories'!$C$1:$G$3,3,FALSE)="OUI",OFFSET(I$3,MOD(QUOTIENT(ROW()-ROW($A$20),'Feuille1-Catégories'!$B$6/I$6),I$5),0),IF(MOD($A501-1-I$10,'Feuille1-Catégories'!$F$5+1)=0,I$3,""))),"")</f>
        <v/>
      </c>
      <c r="J501" s="29" t="str">
        <f ca="1">IF(AND($A501&lt;&gt;"",J$9&lt;&gt;""),IF(HLOOKUP(J$9,'Feuille1-Catégories'!$C$1:$G$2,2,FALSE)="OUI",J$3,IF(HLOOKUP(J$9,'Feuille1-Catégories'!$C$1:$G$3,3,FALSE)="OUI",OFFSET(J$3,MOD(QUOTIENT(ROW()-ROW($A$20),'Feuille1-Catégories'!$B$6/J$6),J$5),0),IF(MOD($A501-1-J$10,'Feuille1-Catégories'!$F$5+1)=0,J$3,""))),"")</f>
        <v/>
      </c>
      <c r="K501" s="29" t="str">
        <f ca="1">IF(AND($A501&lt;&gt;"",K$9&lt;&gt;""),IF(HLOOKUP(K$9,'Feuille1-Catégories'!$C$1:$G$2,2,FALSE)="OUI",K$3,IF(HLOOKUP(K$9,'Feuille1-Catégories'!$C$1:$G$3,3,FALSE)="OUI",OFFSET(K$3,MOD(QUOTIENT(ROW()-ROW($A$20),'Feuille1-Catégories'!$B$6/K$6),K$5),0),IF(MOD($A501-1-K$10,'Feuille1-Catégories'!$F$5+1)=0,K$3,""))),"")</f>
        <v/>
      </c>
      <c r="L501" s="29" t="str">
        <f ca="1">IF(AND($A501&lt;&gt;"",L$9&lt;&gt;""),IF(HLOOKUP(L$9,'Feuille1-Catégories'!$C$1:$G$2,2,FALSE)="OUI",L$3,IF(HLOOKUP(L$9,'Feuille1-Catégories'!$C$1:$G$3,3,FALSE)="OUI",OFFSET(L$3,MOD(QUOTIENT(ROW()-ROW($A$20),'Feuille1-Catégories'!$B$6/L$6),L$5),0),IF(MOD($A501-1-L$10,'Feuille1-Catégories'!$F$5+1)=0,L$3,""))),"")</f>
        <v/>
      </c>
      <c r="M501" s="29" t="str">
        <f ca="1">IF(AND($A501&lt;&gt;"",M$9&lt;&gt;""),IF(HLOOKUP(M$9,'Feuille1-Catégories'!$C$1:$G$2,2,FALSE)="OUI",M$3,IF(HLOOKUP(M$9,'Feuille1-Catégories'!$C$1:$G$3,3,FALSE)="OUI",OFFSET(M$3,MOD(QUOTIENT(ROW()-ROW($A$20),'Feuille1-Catégories'!$B$6/M$6),M$5),0),IF(MOD($A501-1-M$10,'Feuille1-Catégories'!$F$5+1)=0,M$3,""))),"")</f>
        <v/>
      </c>
      <c r="N501" s="29" t="str">
        <f ca="1">IF(AND($A501&lt;&gt;"",N$9&lt;&gt;""),IF(HLOOKUP(N$9,'Feuille1-Catégories'!$C$1:$G$2,2,FALSE)="OUI",N$3,IF(HLOOKUP(N$9,'Feuille1-Catégories'!$C$1:$G$3,3,FALSE)="OUI",OFFSET(N$3,MOD(QUOTIENT(ROW()-ROW($A$20),'Feuille1-Catégories'!$B$6/N$6),N$5),0),IF(MOD($A501-1-N$10,'Feuille1-Catégories'!$F$5+1)=0,N$3,""))),"")</f>
        <v/>
      </c>
      <c r="O501" s="29" t="str">
        <f ca="1">IF(AND($A501&lt;&gt;"",O$9&lt;&gt;""),IF(HLOOKUP(O$9,'Feuille1-Catégories'!$C$1:$G$2,2,FALSE)="OUI",O$3,IF(HLOOKUP(O$9,'Feuille1-Catégories'!$C$1:$G$3,3,FALSE)="OUI",OFFSET(O$3,MOD(QUOTIENT(ROW()-ROW($A$20),'Feuille1-Catégories'!$B$6/O$6),O$5),0),IF(MOD($A501-1-O$10,'Feuille1-Catégories'!$F$5+1)=0,O$3,""))),"")</f>
        <v/>
      </c>
      <c r="P501" s="29" t="str">
        <f ca="1">IF(AND($A501&lt;&gt;"",P$9&lt;&gt;""),IF(HLOOKUP(P$9,'Feuille1-Catégories'!$C$1:$G$2,2,FALSE)="OUI",P$3,IF(HLOOKUP(P$9,'Feuille1-Catégories'!$C$1:$G$3,3,FALSE)="OUI",OFFSET(P$3,MOD(QUOTIENT(ROW()-ROW($A$20),'Feuille1-Catégories'!$B$6/P$6),P$5),0),IF(MOD($A501-1-P$10,'Feuille1-Catégories'!$F$5+1)=0,P$3,""))),"")</f>
        <v/>
      </c>
      <c r="Q501" s="29" t="str">
        <f ca="1">IF(AND($A501&lt;&gt;"",Q$9&lt;&gt;""),IF(HLOOKUP(Q$9,'Feuille1-Catégories'!$C$1:$G$2,2,FALSE)="OUI",Q$3,IF(HLOOKUP(Q$9,'Feuille1-Catégories'!$C$1:$G$3,3,FALSE)="OUI",OFFSET(Q$3,MOD(QUOTIENT(ROW()-ROW($A$20),'Feuille1-Catégories'!$B$6/Q$6),Q$5),0),IF(MOD($A501-1-Q$10,'Feuille1-Catégories'!$F$5+1)=0,Q$3,""))),"")</f>
        <v/>
      </c>
      <c r="R501" s="29" t="str">
        <f ca="1">IF(AND($A501&lt;&gt;"",R$9&lt;&gt;""),IF(HLOOKUP(R$9,'Feuille1-Catégories'!$C$1:$G$2,2,FALSE)="OUI",R$3,IF(HLOOKUP(R$9,'Feuille1-Catégories'!$C$1:$G$3,3,FALSE)="OUI",OFFSET(R$3,MOD(QUOTIENT(ROW()-ROW($A$20),'Feuille1-Catégories'!$B$6/R$6),R$5),0),IF(MOD($A501-1-R$10,'Feuille1-Catégories'!$F$5+1)=0,R$3,""))),"")</f>
        <v/>
      </c>
      <c r="S501" s="29" t="str">
        <f ca="1">IF(AND($A501&lt;&gt;"",S$9&lt;&gt;""),IF(HLOOKUP(S$9,'Feuille1-Catégories'!$C$1:$G$2,2,FALSE)="OUI",S$3,IF(HLOOKUP(S$9,'Feuille1-Catégories'!$C$1:$G$3,3,FALSE)="OUI",OFFSET(S$3,MOD(QUOTIENT(ROW()-ROW($A$20),'Feuille1-Catégories'!$B$6/S$6),S$5),0),IF(MOD($A501-1-S$10,'Feuille1-Catégories'!$F$5+1)=0,S$3,""))),"")</f>
        <v/>
      </c>
      <c r="T501" s="29" t="str">
        <f ca="1">IF(AND($A501&lt;&gt;"",T$9&lt;&gt;""),IF(HLOOKUP(T$9,'Feuille1-Catégories'!$C$1:$G$2,2,FALSE)="OUI",T$3,IF(HLOOKUP(T$9,'Feuille1-Catégories'!$C$1:$G$3,3,FALSE)="OUI",OFFSET(T$3,MOD(QUOTIENT(ROW()-ROW($A$20),'Feuille1-Catégories'!$B$6/T$6),T$5),0),IF(MOD($A501-1-T$10,'Feuille1-Catégories'!$F$5+1)=0,T$3,""))),"")</f>
        <v/>
      </c>
      <c r="U501" s="29" t="str">
        <f ca="1">IF(AND($A501&lt;&gt;"",U$9&lt;&gt;""),IF(HLOOKUP(U$9,'Feuille1-Catégories'!$C$1:$G$2,2,FALSE)="OUI",U$3,IF(HLOOKUP(U$9,'Feuille1-Catégories'!$C$1:$G$3,3,FALSE)="OUI",OFFSET(U$3,MOD(QUOTIENT(ROW()-ROW($A$20),'Feuille1-Catégories'!$B$6/U$6),U$5),0),IF(MOD($A501-1-U$10,'Feuille1-Catégories'!$F$5+1)=0,U$3,""))),"")</f>
        <v/>
      </c>
      <c r="V501" s="29" t="str">
        <f ca="1">IF(AND($A501&lt;&gt;"",V$9&lt;&gt;""),IF(HLOOKUP(V$9,'Feuille1-Catégories'!$C$1:$G$2,2,FALSE)="OUI",V$3,IF(HLOOKUP(V$9,'Feuille1-Catégories'!$C$1:$G$3,3,FALSE)="OUI",OFFSET(V$3,MOD(QUOTIENT(ROW()-ROW($A$20),'Feuille1-Catégories'!$B$6/V$6),V$5),0),IF(MOD($A501-1-V$10,'Feuille1-Catégories'!$F$5+1)=0,V$3,""))),"")</f>
        <v/>
      </c>
      <c r="W501" s="29" t="str">
        <f ca="1">IF(AND($A501&lt;&gt;"",W$9&lt;&gt;""),IF(HLOOKUP(W$9,'Feuille1-Catégories'!$C$1:$G$2,2,FALSE)="OUI",W$3,IF(HLOOKUP(W$9,'Feuille1-Catégories'!$C$1:$G$3,3,FALSE)="OUI",OFFSET(W$3,MOD(QUOTIENT(ROW()-ROW($A$20),'Feuille1-Catégories'!$B$6/W$6),W$5),0),IF(MOD($A501-1-W$10,'Feuille1-Catégories'!$F$5+1)=0,W$3,""))),"")</f>
        <v/>
      </c>
      <c r="X501" s="29" t="str">
        <f ca="1">IF(AND($A501&lt;&gt;"",X$9&lt;&gt;""),IF(HLOOKUP(X$9,'Feuille1-Catégories'!$C$1:$G$2,2,FALSE)="OUI",X$3,IF(HLOOKUP(X$9,'Feuille1-Catégories'!$C$1:$G$3,3,FALSE)="OUI",OFFSET(X$3,MOD(QUOTIENT(ROW()-ROW($A$20),'Feuille1-Catégories'!$B$6/X$6),X$5),0),IF(MOD($A501-1-X$10,'Feuille1-Catégories'!$F$5+1)=0,X$3,""))),"")</f>
        <v/>
      </c>
      <c r="Y501" s="29" t="str">
        <f ca="1">IF(AND($A501&lt;&gt;"",Y$9&lt;&gt;""),IF(HLOOKUP(Y$9,'Feuille1-Catégories'!$C$1:$G$2,2,FALSE)="OUI",Y$3,IF(HLOOKUP(Y$9,'Feuille1-Catégories'!$C$1:$G$3,3,FALSE)="OUI",OFFSET(Y$3,MOD(QUOTIENT(ROW()-ROW($A$20),'Feuille1-Catégories'!$B$6/Y$6),Y$5),0),IF(MOD($A501-1-Y$10,'Feuille1-Catégories'!$F$5+1)=0,Y$3,""))),"")</f>
        <v/>
      </c>
      <c r="Z501" s="29" t="str">
        <f ca="1">IF(AND($A501&lt;&gt;"",Z$9&lt;&gt;""),IF(HLOOKUP(Z$9,'Feuille1-Catégories'!$C$1:$G$2,2,FALSE)="OUI",Z$3,IF(HLOOKUP(Z$9,'Feuille1-Catégories'!$C$1:$G$3,3,FALSE)="OUI",OFFSET(Z$3,MOD(QUOTIENT(ROW()-ROW($A$20),'Feuille1-Catégories'!$B$6/Z$6),Z$5),0),IF(MOD($A501-1-Z$10,'Feuille1-Catégories'!$F$5+1)=0,Z$3,""))),"")</f>
        <v/>
      </c>
    </row>
    <row r="502" spans="1:26" ht="17" x14ac:dyDescent="0.2">
      <c r="A502" s="21" t="str">
        <f>IF('Feuille2-Prix de vente'!A502&lt;&gt;"",'Feuille2-Prix de vente'!A502,"")</f>
        <v/>
      </c>
      <c r="B502" s="33" t="str">
        <f>IF('Feuille2-Prix de vente'!B502&lt;&gt;"",'Feuille2-Prix de vente'!B502,"")</f>
        <v/>
      </c>
      <c r="C502" s="10" t="str">
        <f>IF('Feuille2-Prix de vente'!C502&lt;&gt;"",'Feuille2-Prix de vente'!C502,"")</f>
        <v/>
      </c>
      <c r="D502" s="10" t="str">
        <f t="shared" si="7"/>
        <v/>
      </c>
      <c r="E502" s="10" t="str">
        <f>IF('Feuille2-Prix de vente'!E502&lt;&gt;"",'Feuille2-Prix de vente'!E502,"")</f>
        <v/>
      </c>
      <c r="F502" s="29" t="str">
        <f ca="1">IF(AND($A502&lt;&gt;"",F$9&lt;&gt;""),IF(HLOOKUP(F$9,'Feuille1-Catégories'!$C$1:$G$2,2,FALSE)="OUI",F$3,IF(HLOOKUP(F$9,'Feuille1-Catégories'!$C$1:$G$3,3,FALSE)="OUI",OFFSET(F$3,MOD(QUOTIENT(ROW()-ROW($A$20),'Feuille1-Catégories'!$B$6/F$6),F$5),0),IF(MOD($A502-1-F$10,'Feuille1-Catégories'!$F$5+1)=0,F$3,""))),"")</f>
        <v/>
      </c>
      <c r="G502" s="29" t="str">
        <f ca="1">IF(AND($A502&lt;&gt;"",G$9&lt;&gt;""),IF(HLOOKUP(G$9,'Feuille1-Catégories'!$C$1:$G$2,2,FALSE)="OUI",G$3,IF(HLOOKUP(G$9,'Feuille1-Catégories'!$C$1:$G$3,3,FALSE)="OUI",OFFSET(G$3,MOD(QUOTIENT(ROW()-ROW($A$20),'Feuille1-Catégories'!$B$6/G$6),G$5),0),IF(MOD($A502-1-G$10,'Feuille1-Catégories'!$F$5+1)=0,G$3,""))),"")</f>
        <v/>
      </c>
      <c r="H502" s="29" t="str">
        <f ca="1">IF(AND($A502&lt;&gt;"",H$9&lt;&gt;""),IF(HLOOKUP(H$9,'Feuille1-Catégories'!$C$1:$G$2,2,FALSE)="OUI",H$3,IF(HLOOKUP(H$9,'Feuille1-Catégories'!$C$1:$G$3,3,FALSE)="OUI",OFFSET(H$3,MOD(QUOTIENT(ROW()-ROW($A$20),'Feuille1-Catégories'!$B$6/H$6),H$5),0),IF(MOD($A502-1-H$10,'Feuille1-Catégories'!$F$5+1)=0,H$3,""))),"")</f>
        <v/>
      </c>
      <c r="I502" s="29" t="str">
        <f ca="1">IF(AND($A502&lt;&gt;"",I$9&lt;&gt;""),IF(HLOOKUP(I$9,'Feuille1-Catégories'!$C$1:$G$2,2,FALSE)="OUI",I$3,IF(HLOOKUP(I$9,'Feuille1-Catégories'!$C$1:$G$3,3,FALSE)="OUI",OFFSET(I$3,MOD(QUOTIENT(ROW()-ROW($A$20),'Feuille1-Catégories'!$B$6/I$6),I$5),0),IF(MOD($A502-1-I$10,'Feuille1-Catégories'!$F$5+1)=0,I$3,""))),"")</f>
        <v/>
      </c>
      <c r="J502" s="29" t="str">
        <f ca="1">IF(AND($A502&lt;&gt;"",J$9&lt;&gt;""),IF(HLOOKUP(J$9,'Feuille1-Catégories'!$C$1:$G$2,2,FALSE)="OUI",J$3,IF(HLOOKUP(J$9,'Feuille1-Catégories'!$C$1:$G$3,3,FALSE)="OUI",OFFSET(J$3,MOD(QUOTIENT(ROW()-ROW($A$20),'Feuille1-Catégories'!$B$6/J$6),J$5),0),IF(MOD($A502-1-J$10,'Feuille1-Catégories'!$F$5+1)=0,J$3,""))),"")</f>
        <v/>
      </c>
      <c r="K502" s="29" t="str">
        <f ca="1">IF(AND($A502&lt;&gt;"",K$9&lt;&gt;""),IF(HLOOKUP(K$9,'Feuille1-Catégories'!$C$1:$G$2,2,FALSE)="OUI",K$3,IF(HLOOKUP(K$9,'Feuille1-Catégories'!$C$1:$G$3,3,FALSE)="OUI",OFFSET(K$3,MOD(QUOTIENT(ROW()-ROW($A$20),'Feuille1-Catégories'!$B$6/K$6),K$5),0),IF(MOD($A502-1-K$10,'Feuille1-Catégories'!$F$5+1)=0,K$3,""))),"")</f>
        <v/>
      </c>
      <c r="L502" s="29" t="str">
        <f ca="1">IF(AND($A502&lt;&gt;"",L$9&lt;&gt;""),IF(HLOOKUP(L$9,'Feuille1-Catégories'!$C$1:$G$2,2,FALSE)="OUI",L$3,IF(HLOOKUP(L$9,'Feuille1-Catégories'!$C$1:$G$3,3,FALSE)="OUI",OFFSET(L$3,MOD(QUOTIENT(ROW()-ROW($A$20),'Feuille1-Catégories'!$B$6/L$6),L$5),0),IF(MOD($A502-1-L$10,'Feuille1-Catégories'!$F$5+1)=0,L$3,""))),"")</f>
        <v/>
      </c>
      <c r="M502" s="29" t="str">
        <f ca="1">IF(AND($A502&lt;&gt;"",M$9&lt;&gt;""),IF(HLOOKUP(M$9,'Feuille1-Catégories'!$C$1:$G$2,2,FALSE)="OUI",M$3,IF(HLOOKUP(M$9,'Feuille1-Catégories'!$C$1:$G$3,3,FALSE)="OUI",OFFSET(M$3,MOD(QUOTIENT(ROW()-ROW($A$20),'Feuille1-Catégories'!$B$6/M$6),M$5),0),IF(MOD($A502-1-M$10,'Feuille1-Catégories'!$F$5+1)=0,M$3,""))),"")</f>
        <v/>
      </c>
      <c r="N502" s="29" t="str">
        <f ca="1">IF(AND($A502&lt;&gt;"",N$9&lt;&gt;""),IF(HLOOKUP(N$9,'Feuille1-Catégories'!$C$1:$G$2,2,FALSE)="OUI",N$3,IF(HLOOKUP(N$9,'Feuille1-Catégories'!$C$1:$G$3,3,FALSE)="OUI",OFFSET(N$3,MOD(QUOTIENT(ROW()-ROW($A$20),'Feuille1-Catégories'!$B$6/N$6),N$5),0),IF(MOD($A502-1-N$10,'Feuille1-Catégories'!$F$5+1)=0,N$3,""))),"")</f>
        <v/>
      </c>
      <c r="O502" s="29" t="str">
        <f ca="1">IF(AND($A502&lt;&gt;"",O$9&lt;&gt;""),IF(HLOOKUP(O$9,'Feuille1-Catégories'!$C$1:$G$2,2,FALSE)="OUI",O$3,IF(HLOOKUP(O$9,'Feuille1-Catégories'!$C$1:$G$3,3,FALSE)="OUI",OFFSET(O$3,MOD(QUOTIENT(ROW()-ROW($A$20),'Feuille1-Catégories'!$B$6/O$6),O$5),0),IF(MOD($A502-1-O$10,'Feuille1-Catégories'!$F$5+1)=0,O$3,""))),"")</f>
        <v/>
      </c>
      <c r="P502" s="29" t="str">
        <f ca="1">IF(AND($A502&lt;&gt;"",P$9&lt;&gt;""),IF(HLOOKUP(P$9,'Feuille1-Catégories'!$C$1:$G$2,2,FALSE)="OUI",P$3,IF(HLOOKUP(P$9,'Feuille1-Catégories'!$C$1:$G$3,3,FALSE)="OUI",OFFSET(P$3,MOD(QUOTIENT(ROW()-ROW($A$20),'Feuille1-Catégories'!$B$6/P$6),P$5),0),IF(MOD($A502-1-P$10,'Feuille1-Catégories'!$F$5+1)=0,P$3,""))),"")</f>
        <v/>
      </c>
      <c r="Q502" s="29" t="str">
        <f ca="1">IF(AND($A502&lt;&gt;"",Q$9&lt;&gt;""),IF(HLOOKUP(Q$9,'Feuille1-Catégories'!$C$1:$G$2,2,FALSE)="OUI",Q$3,IF(HLOOKUP(Q$9,'Feuille1-Catégories'!$C$1:$G$3,3,FALSE)="OUI",OFFSET(Q$3,MOD(QUOTIENT(ROW()-ROW($A$20),'Feuille1-Catégories'!$B$6/Q$6),Q$5),0),IF(MOD($A502-1-Q$10,'Feuille1-Catégories'!$F$5+1)=0,Q$3,""))),"")</f>
        <v/>
      </c>
      <c r="R502" s="29" t="str">
        <f ca="1">IF(AND($A502&lt;&gt;"",R$9&lt;&gt;""),IF(HLOOKUP(R$9,'Feuille1-Catégories'!$C$1:$G$2,2,FALSE)="OUI",R$3,IF(HLOOKUP(R$9,'Feuille1-Catégories'!$C$1:$G$3,3,FALSE)="OUI",OFFSET(R$3,MOD(QUOTIENT(ROW()-ROW($A$20),'Feuille1-Catégories'!$B$6/R$6),R$5),0),IF(MOD($A502-1-R$10,'Feuille1-Catégories'!$F$5+1)=0,R$3,""))),"")</f>
        <v/>
      </c>
      <c r="S502" s="29" t="str">
        <f ca="1">IF(AND($A502&lt;&gt;"",S$9&lt;&gt;""),IF(HLOOKUP(S$9,'Feuille1-Catégories'!$C$1:$G$2,2,FALSE)="OUI",S$3,IF(HLOOKUP(S$9,'Feuille1-Catégories'!$C$1:$G$3,3,FALSE)="OUI",OFFSET(S$3,MOD(QUOTIENT(ROW()-ROW($A$20),'Feuille1-Catégories'!$B$6/S$6),S$5),0),IF(MOD($A502-1-S$10,'Feuille1-Catégories'!$F$5+1)=0,S$3,""))),"")</f>
        <v/>
      </c>
      <c r="T502" s="29" t="str">
        <f ca="1">IF(AND($A502&lt;&gt;"",T$9&lt;&gt;""),IF(HLOOKUP(T$9,'Feuille1-Catégories'!$C$1:$G$2,2,FALSE)="OUI",T$3,IF(HLOOKUP(T$9,'Feuille1-Catégories'!$C$1:$G$3,3,FALSE)="OUI",OFFSET(T$3,MOD(QUOTIENT(ROW()-ROW($A$20),'Feuille1-Catégories'!$B$6/T$6),T$5),0),IF(MOD($A502-1-T$10,'Feuille1-Catégories'!$F$5+1)=0,T$3,""))),"")</f>
        <v/>
      </c>
      <c r="U502" s="29" t="str">
        <f ca="1">IF(AND($A502&lt;&gt;"",U$9&lt;&gt;""),IF(HLOOKUP(U$9,'Feuille1-Catégories'!$C$1:$G$2,2,FALSE)="OUI",U$3,IF(HLOOKUP(U$9,'Feuille1-Catégories'!$C$1:$G$3,3,FALSE)="OUI",OFFSET(U$3,MOD(QUOTIENT(ROW()-ROW($A$20),'Feuille1-Catégories'!$B$6/U$6),U$5),0),IF(MOD($A502-1-U$10,'Feuille1-Catégories'!$F$5+1)=0,U$3,""))),"")</f>
        <v/>
      </c>
      <c r="V502" s="29" t="str">
        <f ca="1">IF(AND($A502&lt;&gt;"",V$9&lt;&gt;""),IF(HLOOKUP(V$9,'Feuille1-Catégories'!$C$1:$G$2,2,FALSE)="OUI",V$3,IF(HLOOKUP(V$9,'Feuille1-Catégories'!$C$1:$G$3,3,FALSE)="OUI",OFFSET(V$3,MOD(QUOTIENT(ROW()-ROW($A$20),'Feuille1-Catégories'!$B$6/V$6),V$5),0),IF(MOD($A502-1-V$10,'Feuille1-Catégories'!$F$5+1)=0,V$3,""))),"")</f>
        <v/>
      </c>
      <c r="W502" s="29" t="str">
        <f ca="1">IF(AND($A502&lt;&gt;"",W$9&lt;&gt;""),IF(HLOOKUP(W$9,'Feuille1-Catégories'!$C$1:$G$2,2,FALSE)="OUI",W$3,IF(HLOOKUP(W$9,'Feuille1-Catégories'!$C$1:$G$3,3,FALSE)="OUI",OFFSET(W$3,MOD(QUOTIENT(ROW()-ROW($A$20),'Feuille1-Catégories'!$B$6/W$6),W$5),0),IF(MOD($A502-1-W$10,'Feuille1-Catégories'!$F$5+1)=0,W$3,""))),"")</f>
        <v/>
      </c>
      <c r="X502" s="29" t="str">
        <f ca="1">IF(AND($A502&lt;&gt;"",X$9&lt;&gt;""),IF(HLOOKUP(X$9,'Feuille1-Catégories'!$C$1:$G$2,2,FALSE)="OUI",X$3,IF(HLOOKUP(X$9,'Feuille1-Catégories'!$C$1:$G$3,3,FALSE)="OUI",OFFSET(X$3,MOD(QUOTIENT(ROW()-ROW($A$20),'Feuille1-Catégories'!$B$6/X$6),X$5),0),IF(MOD($A502-1-X$10,'Feuille1-Catégories'!$F$5+1)=0,X$3,""))),"")</f>
        <v/>
      </c>
      <c r="Y502" s="29" t="str">
        <f ca="1">IF(AND($A502&lt;&gt;"",Y$9&lt;&gt;""),IF(HLOOKUP(Y$9,'Feuille1-Catégories'!$C$1:$G$2,2,FALSE)="OUI",Y$3,IF(HLOOKUP(Y$9,'Feuille1-Catégories'!$C$1:$G$3,3,FALSE)="OUI",OFFSET(Y$3,MOD(QUOTIENT(ROW()-ROW($A$20),'Feuille1-Catégories'!$B$6/Y$6),Y$5),0),IF(MOD($A502-1-Y$10,'Feuille1-Catégories'!$F$5+1)=0,Y$3,""))),"")</f>
        <v/>
      </c>
      <c r="Z502" s="29" t="str">
        <f ca="1">IF(AND($A502&lt;&gt;"",Z$9&lt;&gt;""),IF(HLOOKUP(Z$9,'Feuille1-Catégories'!$C$1:$G$2,2,FALSE)="OUI",Z$3,IF(HLOOKUP(Z$9,'Feuille1-Catégories'!$C$1:$G$3,3,FALSE)="OUI",OFFSET(Z$3,MOD(QUOTIENT(ROW()-ROW($A$20),'Feuille1-Catégories'!$B$6/Z$6),Z$5),0),IF(MOD($A502-1-Z$10,'Feuille1-Catégories'!$F$5+1)=0,Z$3,""))),"")</f>
        <v/>
      </c>
    </row>
    <row r="503" spans="1:26" ht="17" x14ac:dyDescent="0.2">
      <c r="A503" s="21" t="str">
        <f>IF('Feuille2-Prix de vente'!A503&lt;&gt;"",'Feuille2-Prix de vente'!A503,"")</f>
        <v/>
      </c>
      <c r="B503" s="33" t="str">
        <f>IF('Feuille2-Prix de vente'!B503&lt;&gt;"",'Feuille2-Prix de vente'!B503,"")</f>
        <v/>
      </c>
      <c r="C503" s="10" t="str">
        <f>IF('Feuille2-Prix de vente'!C503&lt;&gt;"",'Feuille2-Prix de vente'!C503,"")</f>
        <v/>
      </c>
      <c r="D503" s="10" t="str">
        <f t="shared" si="7"/>
        <v/>
      </c>
      <c r="E503" s="10" t="str">
        <f>IF('Feuille2-Prix de vente'!E503&lt;&gt;"",'Feuille2-Prix de vente'!E503,"")</f>
        <v/>
      </c>
      <c r="F503" s="29" t="str">
        <f ca="1">IF(AND($A503&lt;&gt;"",F$9&lt;&gt;""),IF(HLOOKUP(F$9,'Feuille1-Catégories'!$C$1:$G$2,2,FALSE)="OUI",F$3,IF(HLOOKUP(F$9,'Feuille1-Catégories'!$C$1:$G$3,3,FALSE)="OUI",OFFSET(F$3,MOD(QUOTIENT(ROW()-ROW($A$20),'Feuille1-Catégories'!$B$6/F$6),F$5),0),IF(MOD($A503-1-F$10,'Feuille1-Catégories'!$F$5+1)=0,F$3,""))),"")</f>
        <v/>
      </c>
      <c r="G503" s="29" t="str">
        <f ca="1">IF(AND($A503&lt;&gt;"",G$9&lt;&gt;""),IF(HLOOKUP(G$9,'Feuille1-Catégories'!$C$1:$G$2,2,FALSE)="OUI",G$3,IF(HLOOKUP(G$9,'Feuille1-Catégories'!$C$1:$G$3,3,FALSE)="OUI",OFFSET(G$3,MOD(QUOTIENT(ROW()-ROW($A$20),'Feuille1-Catégories'!$B$6/G$6),G$5),0),IF(MOD($A503-1-G$10,'Feuille1-Catégories'!$F$5+1)=0,G$3,""))),"")</f>
        <v/>
      </c>
      <c r="H503" s="29" t="str">
        <f ca="1">IF(AND($A503&lt;&gt;"",H$9&lt;&gt;""),IF(HLOOKUP(H$9,'Feuille1-Catégories'!$C$1:$G$2,2,FALSE)="OUI",H$3,IF(HLOOKUP(H$9,'Feuille1-Catégories'!$C$1:$G$3,3,FALSE)="OUI",OFFSET(H$3,MOD(QUOTIENT(ROW()-ROW($A$20),'Feuille1-Catégories'!$B$6/H$6),H$5),0),IF(MOD($A503-1-H$10,'Feuille1-Catégories'!$F$5+1)=0,H$3,""))),"")</f>
        <v/>
      </c>
      <c r="I503" s="29" t="str">
        <f ca="1">IF(AND($A503&lt;&gt;"",I$9&lt;&gt;""),IF(HLOOKUP(I$9,'Feuille1-Catégories'!$C$1:$G$2,2,FALSE)="OUI",I$3,IF(HLOOKUP(I$9,'Feuille1-Catégories'!$C$1:$G$3,3,FALSE)="OUI",OFFSET(I$3,MOD(QUOTIENT(ROW()-ROW($A$20),'Feuille1-Catégories'!$B$6/I$6),I$5),0),IF(MOD($A503-1-I$10,'Feuille1-Catégories'!$F$5+1)=0,I$3,""))),"")</f>
        <v/>
      </c>
      <c r="J503" s="29" t="str">
        <f ca="1">IF(AND($A503&lt;&gt;"",J$9&lt;&gt;""),IF(HLOOKUP(J$9,'Feuille1-Catégories'!$C$1:$G$2,2,FALSE)="OUI",J$3,IF(HLOOKUP(J$9,'Feuille1-Catégories'!$C$1:$G$3,3,FALSE)="OUI",OFFSET(J$3,MOD(QUOTIENT(ROW()-ROW($A$20),'Feuille1-Catégories'!$B$6/J$6),J$5),0),IF(MOD($A503-1-J$10,'Feuille1-Catégories'!$F$5+1)=0,J$3,""))),"")</f>
        <v/>
      </c>
      <c r="K503" s="29" t="str">
        <f ca="1">IF(AND($A503&lt;&gt;"",K$9&lt;&gt;""),IF(HLOOKUP(K$9,'Feuille1-Catégories'!$C$1:$G$2,2,FALSE)="OUI",K$3,IF(HLOOKUP(K$9,'Feuille1-Catégories'!$C$1:$G$3,3,FALSE)="OUI",OFFSET(K$3,MOD(QUOTIENT(ROW()-ROW($A$20),'Feuille1-Catégories'!$B$6/K$6),K$5),0),IF(MOD($A503-1-K$10,'Feuille1-Catégories'!$F$5+1)=0,K$3,""))),"")</f>
        <v/>
      </c>
      <c r="L503" s="29" t="str">
        <f ca="1">IF(AND($A503&lt;&gt;"",L$9&lt;&gt;""),IF(HLOOKUP(L$9,'Feuille1-Catégories'!$C$1:$G$2,2,FALSE)="OUI",L$3,IF(HLOOKUP(L$9,'Feuille1-Catégories'!$C$1:$G$3,3,FALSE)="OUI",OFFSET(L$3,MOD(QUOTIENT(ROW()-ROW($A$20),'Feuille1-Catégories'!$B$6/L$6),L$5),0),IF(MOD($A503-1-L$10,'Feuille1-Catégories'!$F$5+1)=0,L$3,""))),"")</f>
        <v/>
      </c>
      <c r="M503" s="29" t="str">
        <f ca="1">IF(AND($A503&lt;&gt;"",M$9&lt;&gt;""),IF(HLOOKUP(M$9,'Feuille1-Catégories'!$C$1:$G$2,2,FALSE)="OUI",M$3,IF(HLOOKUP(M$9,'Feuille1-Catégories'!$C$1:$G$3,3,FALSE)="OUI",OFFSET(M$3,MOD(QUOTIENT(ROW()-ROW($A$20),'Feuille1-Catégories'!$B$6/M$6),M$5),0),IF(MOD($A503-1-M$10,'Feuille1-Catégories'!$F$5+1)=0,M$3,""))),"")</f>
        <v/>
      </c>
      <c r="N503" s="29" t="str">
        <f ca="1">IF(AND($A503&lt;&gt;"",N$9&lt;&gt;""),IF(HLOOKUP(N$9,'Feuille1-Catégories'!$C$1:$G$2,2,FALSE)="OUI",N$3,IF(HLOOKUP(N$9,'Feuille1-Catégories'!$C$1:$G$3,3,FALSE)="OUI",OFFSET(N$3,MOD(QUOTIENT(ROW()-ROW($A$20),'Feuille1-Catégories'!$B$6/N$6),N$5),0),IF(MOD($A503-1-N$10,'Feuille1-Catégories'!$F$5+1)=0,N$3,""))),"")</f>
        <v/>
      </c>
      <c r="O503" s="29" t="str">
        <f ca="1">IF(AND($A503&lt;&gt;"",O$9&lt;&gt;""),IF(HLOOKUP(O$9,'Feuille1-Catégories'!$C$1:$G$2,2,FALSE)="OUI",O$3,IF(HLOOKUP(O$9,'Feuille1-Catégories'!$C$1:$G$3,3,FALSE)="OUI",OFFSET(O$3,MOD(QUOTIENT(ROW()-ROW($A$20),'Feuille1-Catégories'!$B$6/O$6),O$5),0),IF(MOD($A503-1-O$10,'Feuille1-Catégories'!$F$5+1)=0,O$3,""))),"")</f>
        <v/>
      </c>
      <c r="P503" s="29" t="str">
        <f ca="1">IF(AND($A503&lt;&gt;"",P$9&lt;&gt;""),IF(HLOOKUP(P$9,'Feuille1-Catégories'!$C$1:$G$2,2,FALSE)="OUI",P$3,IF(HLOOKUP(P$9,'Feuille1-Catégories'!$C$1:$G$3,3,FALSE)="OUI",OFFSET(P$3,MOD(QUOTIENT(ROW()-ROW($A$20),'Feuille1-Catégories'!$B$6/P$6),P$5),0),IF(MOD($A503-1-P$10,'Feuille1-Catégories'!$F$5+1)=0,P$3,""))),"")</f>
        <v/>
      </c>
      <c r="Q503" s="29" t="str">
        <f ca="1">IF(AND($A503&lt;&gt;"",Q$9&lt;&gt;""),IF(HLOOKUP(Q$9,'Feuille1-Catégories'!$C$1:$G$2,2,FALSE)="OUI",Q$3,IF(HLOOKUP(Q$9,'Feuille1-Catégories'!$C$1:$G$3,3,FALSE)="OUI",OFFSET(Q$3,MOD(QUOTIENT(ROW()-ROW($A$20),'Feuille1-Catégories'!$B$6/Q$6),Q$5),0),IF(MOD($A503-1-Q$10,'Feuille1-Catégories'!$F$5+1)=0,Q$3,""))),"")</f>
        <v/>
      </c>
      <c r="R503" s="29" t="str">
        <f ca="1">IF(AND($A503&lt;&gt;"",R$9&lt;&gt;""),IF(HLOOKUP(R$9,'Feuille1-Catégories'!$C$1:$G$2,2,FALSE)="OUI",R$3,IF(HLOOKUP(R$9,'Feuille1-Catégories'!$C$1:$G$3,3,FALSE)="OUI",OFFSET(R$3,MOD(QUOTIENT(ROW()-ROW($A$20),'Feuille1-Catégories'!$B$6/R$6),R$5),0),IF(MOD($A503-1-R$10,'Feuille1-Catégories'!$F$5+1)=0,R$3,""))),"")</f>
        <v/>
      </c>
      <c r="S503" s="29" t="str">
        <f ca="1">IF(AND($A503&lt;&gt;"",S$9&lt;&gt;""),IF(HLOOKUP(S$9,'Feuille1-Catégories'!$C$1:$G$2,2,FALSE)="OUI",S$3,IF(HLOOKUP(S$9,'Feuille1-Catégories'!$C$1:$G$3,3,FALSE)="OUI",OFFSET(S$3,MOD(QUOTIENT(ROW()-ROW($A$20),'Feuille1-Catégories'!$B$6/S$6),S$5),0),IF(MOD($A503-1-S$10,'Feuille1-Catégories'!$F$5+1)=0,S$3,""))),"")</f>
        <v/>
      </c>
      <c r="T503" s="29" t="str">
        <f ca="1">IF(AND($A503&lt;&gt;"",T$9&lt;&gt;""),IF(HLOOKUP(T$9,'Feuille1-Catégories'!$C$1:$G$2,2,FALSE)="OUI",T$3,IF(HLOOKUP(T$9,'Feuille1-Catégories'!$C$1:$G$3,3,FALSE)="OUI",OFFSET(T$3,MOD(QUOTIENT(ROW()-ROW($A$20),'Feuille1-Catégories'!$B$6/T$6),T$5),0),IF(MOD($A503-1-T$10,'Feuille1-Catégories'!$F$5+1)=0,T$3,""))),"")</f>
        <v/>
      </c>
      <c r="U503" s="29" t="str">
        <f ca="1">IF(AND($A503&lt;&gt;"",U$9&lt;&gt;""),IF(HLOOKUP(U$9,'Feuille1-Catégories'!$C$1:$G$2,2,FALSE)="OUI",U$3,IF(HLOOKUP(U$9,'Feuille1-Catégories'!$C$1:$G$3,3,FALSE)="OUI",OFFSET(U$3,MOD(QUOTIENT(ROW()-ROW($A$20),'Feuille1-Catégories'!$B$6/U$6),U$5),0),IF(MOD($A503-1-U$10,'Feuille1-Catégories'!$F$5+1)=0,U$3,""))),"")</f>
        <v/>
      </c>
      <c r="V503" s="29" t="str">
        <f ca="1">IF(AND($A503&lt;&gt;"",V$9&lt;&gt;""),IF(HLOOKUP(V$9,'Feuille1-Catégories'!$C$1:$G$2,2,FALSE)="OUI",V$3,IF(HLOOKUP(V$9,'Feuille1-Catégories'!$C$1:$G$3,3,FALSE)="OUI",OFFSET(V$3,MOD(QUOTIENT(ROW()-ROW($A$20),'Feuille1-Catégories'!$B$6/V$6),V$5),0),IF(MOD($A503-1-V$10,'Feuille1-Catégories'!$F$5+1)=0,V$3,""))),"")</f>
        <v/>
      </c>
      <c r="W503" s="29" t="str">
        <f ca="1">IF(AND($A503&lt;&gt;"",W$9&lt;&gt;""),IF(HLOOKUP(W$9,'Feuille1-Catégories'!$C$1:$G$2,2,FALSE)="OUI",W$3,IF(HLOOKUP(W$9,'Feuille1-Catégories'!$C$1:$G$3,3,FALSE)="OUI",OFFSET(W$3,MOD(QUOTIENT(ROW()-ROW($A$20),'Feuille1-Catégories'!$B$6/W$6),W$5),0),IF(MOD($A503-1-W$10,'Feuille1-Catégories'!$F$5+1)=0,W$3,""))),"")</f>
        <v/>
      </c>
      <c r="X503" s="29" t="str">
        <f ca="1">IF(AND($A503&lt;&gt;"",X$9&lt;&gt;""),IF(HLOOKUP(X$9,'Feuille1-Catégories'!$C$1:$G$2,2,FALSE)="OUI",X$3,IF(HLOOKUP(X$9,'Feuille1-Catégories'!$C$1:$G$3,3,FALSE)="OUI",OFFSET(X$3,MOD(QUOTIENT(ROW()-ROW($A$20),'Feuille1-Catégories'!$B$6/X$6),X$5),0),IF(MOD($A503-1-X$10,'Feuille1-Catégories'!$F$5+1)=0,X$3,""))),"")</f>
        <v/>
      </c>
      <c r="Y503" s="29" t="str">
        <f ca="1">IF(AND($A503&lt;&gt;"",Y$9&lt;&gt;""),IF(HLOOKUP(Y$9,'Feuille1-Catégories'!$C$1:$G$2,2,FALSE)="OUI",Y$3,IF(HLOOKUP(Y$9,'Feuille1-Catégories'!$C$1:$G$3,3,FALSE)="OUI",OFFSET(Y$3,MOD(QUOTIENT(ROW()-ROW($A$20),'Feuille1-Catégories'!$B$6/Y$6),Y$5),0),IF(MOD($A503-1-Y$10,'Feuille1-Catégories'!$F$5+1)=0,Y$3,""))),"")</f>
        <v/>
      </c>
      <c r="Z503" s="29" t="str">
        <f ca="1">IF(AND($A503&lt;&gt;"",Z$9&lt;&gt;""),IF(HLOOKUP(Z$9,'Feuille1-Catégories'!$C$1:$G$2,2,FALSE)="OUI",Z$3,IF(HLOOKUP(Z$9,'Feuille1-Catégories'!$C$1:$G$3,3,FALSE)="OUI",OFFSET(Z$3,MOD(QUOTIENT(ROW()-ROW($A$20),'Feuille1-Catégories'!$B$6/Z$6),Z$5),0),IF(MOD($A503-1-Z$10,'Feuille1-Catégories'!$F$5+1)=0,Z$3,""))),"")</f>
        <v/>
      </c>
    </row>
    <row r="504" spans="1:26" ht="17" x14ac:dyDescent="0.2">
      <c r="A504" s="21" t="str">
        <f>IF('Feuille2-Prix de vente'!A504&lt;&gt;"",'Feuille2-Prix de vente'!A504,"")</f>
        <v/>
      </c>
      <c r="B504" s="33" t="str">
        <f>IF('Feuille2-Prix de vente'!B504&lt;&gt;"",'Feuille2-Prix de vente'!B504,"")</f>
        <v/>
      </c>
      <c r="C504" s="10" t="str">
        <f>IF('Feuille2-Prix de vente'!C504&lt;&gt;"",'Feuille2-Prix de vente'!C504,"")</f>
        <v/>
      </c>
      <c r="D504" s="10" t="str">
        <f t="shared" si="7"/>
        <v/>
      </c>
      <c r="E504" s="10" t="str">
        <f>IF('Feuille2-Prix de vente'!E504&lt;&gt;"",'Feuille2-Prix de vente'!E504,"")</f>
        <v/>
      </c>
      <c r="F504" s="29" t="str">
        <f ca="1">IF(AND($A504&lt;&gt;"",F$9&lt;&gt;""),IF(HLOOKUP(F$9,'Feuille1-Catégories'!$C$1:$G$2,2,FALSE)="OUI",F$3,IF(HLOOKUP(F$9,'Feuille1-Catégories'!$C$1:$G$3,3,FALSE)="OUI",OFFSET(F$3,MOD(QUOTIENT(ROW()-ROW($A$20),'Feuille1-Catégories'!$B$6/F$6),F$5),0),IF(MOD($A504-1-F$10,'Feuille1-Catégories'!$F$5+1)=0,F$3,""))),"")</f>
        <v/>
      </c>
      <c r="G504" s="29" t="str">
        <f ca="1">IF(AND($A504&lt;&gt;"",G$9&lt;&gt;""),IF(HLOOKUP(G$9,'Feuille1-Catégories'!$C$1:$G$2,2,FALSE)="OUI",G$3,IF(HLOOKUP(G$9,'Feuille1-Catégories'!$C$1:$G$3,3,FALSE)="OUI",OFFSET(G$3,MOD(QUOTIENT(ROW()-ROW($A$20),'Feuille1-Catégories'!$B$6/G$6),G$5),0),IF(MOD($A504-1-G$10,'Feuille1-Catégories'!$F$5+1)=0,G$3,""))),"")</f>
        <v/>
      </c>
      <c r="H504" s="29" t="str">
        <f ca="1">IF(AND($A504&lt;&gt;"",H$9&lt;&gt;""),IF(HLOOKUP(H$9,'Feuille1-Catégories'!$C$1:$G$2,2,FALSE)="OUI",H$3,IF(HLOOKUP(H$9,'Feuille1-Catégories'!$C$1:$G$3,3,FALSE)="OUI",OFFSET(H$3,MOD(QUOTIENT(ROW()-ROW($A$20),'Feuille1-Catégories'!$B$6/H$6),H$5),0),IF(MOD($A504-1-H$10,'Feuille1-Catégories'!$F$5+1)=0,H$3,""))),"")</f>
        <v/>
      </c>
      <c r="I504" s="29" t="str">
        <f ca="1">IF(AND($A504&lt;&gt;"",I$9&lt;&gt;""),IF(HLOOKUP(I$9,'Feuille1-Catégories'!$C$1:$G$2,2,FALSE)="OUI",I$3,IF(HLOOKUP(I$9,'Feuille1-Catégories'!$C$1:$G$3,3,FALSE)="OUI",OFFSET(I$3,MOD(QUOTIENT(ROW()-ROW($A$20),'Feuille1-Catégories'!$B$6/I$6),I$5),0),IF(MOD($A504-1-I$10,'Feuille1-Catégories'!$F$5+1)=0,I$3,""))),"")</f>
        <v/>
      </c>
      <c r="J504" s="29" t="str">
        <f ca="1">IF(AND($A504&lt;&gt;"",J$9&lt;&gt;""),IF(HLOOKUP(J$9,'Feuille1-Catégories'!$C$1:$G$2,2,FALSE)="OUI",J$3,IF(HLOOKUP(J$9,'Feuille1-Catégories'!$C$1:$G$3,3,FALSE)="OUI",OFFSET(J$3,MOD(QUOTIENT(ROW()-ROW($A$20),'Feuille1-Catégories'!$B$6/J$6),J$5),0),IF(MOD($A504-1-J$10,'Feuille1-Catégories'!$F$5+1)=0,J$3,""))),"")</f>
        <v/>
      </c>
      <c r="K504" s="29" t="str">
        <f ca="1">IF(AND($A504&lt;&gt;"",K$9&lt;&gt;""),IF(HLOOKUP(K$9,'Feuille1-Catégories'!$C$1:$G$2,2,FALSE)="OUI",K$3,IF(HLOOKUP(K$9,'Feuille1-Catégories'!$C$1:$G$3,3,FALSE)="OUI",OFFSET(K$3,MOD(QUOTIENT(ROW()-ROW($A$20),'Feuille1-Catégories'!$B$6/K$6),K$5),0),IF(MOD($A504-1-K$10,'Feuille1-Catégories'!$F$5+1)=0,K$3,""))),"")</f>
        <v/>
      </c>
      <c r="L504" s="29" t="str">
        <f ca="1">IF(AND($A504&lt;&gt;"",L$9&lt;&gt;""),IF(HLOOKUP(L$9,'Feuille1-Catégories'!$C$1:$G$2,2,FALSE)="OUI",L$3,IF(HLOOKUP(L$9,'Feuille1-Catégories'!$C$1:$G$3,3,FALSE)="OUI",OFFSET(L$3,MOD(QUOTIENT(ROW()-ROW($A$20),'Feuille1-Catégories'!$B$6/L$6),L$5),0),IF(MOD($A504-1-L$10,'Feuille1-Catégories'!$F$5+1)=0,L$3,""))),"")</f>
        <v/>
      </c>
      <c r="M504" s="29" t="str">
        <f ca="1">IF(AND($A504&lt;&gt;"",M$9&lt;&gt;""),IF(HLOOKUP(M$9,'Feuille1-Catégories'!$C$1:$G$2,2,FALSE)="OUI",M$3,IF(HLOOKUP(M$9,'Feuille1-Catégories'!$C$1:$G$3,3,FALSE)="OUI",OFFSET(M$3,MOD(QUOTIENT(ROW()-ROW($A$20),'Feuille1-Catégories'!$B$6/M$6),M$5),0),IF(MOD($A504-1-M$10,'Feuille1-Catégories'!$F$5+1)=0,M$3,""))),"")</f>
        <v/>
      </c>
      <c r="N504" s="29" t="str">
        <f ca="1">IF(AND($A504&lt;&gt;"",N$9&lt;&gt;""),IF(HLOOKUP(N$9,'Feuille1-Catégories'!$C$1:$G$2,2,FALSE)="OUI",N$3,IF(HLOOKUP(N$9,'Feuille1-Catégories'!$C$1:$G$3,3,FALSE)="OUI",OFFSET(N$3,MOD(QUOTIENT(ROW()-ROW($A$20),'Feuille1-Catégories'!$B$6/N$6),N$5),0),IF(MOD($A504-1-N$10,'Feuille1-Catégories'!$F$5+1)=0,N$3,""))),"")</f>
        <v/>
      </c>
      <c r="O504" s="29" t="str">
        <f ca="1">IF(AND($A504&lt;&gt;"",O$9&lt;&gt;""),IF(HLOOKUP(O$9,'Feuille1-Catégories'!$C$1:$G$2,2,FALSE)="OUI",O$3,IF(HLOOKUP(O$9,'Feuille1-Catégories'!$C$1:$G$3,3,FALSE)="OUI",OFFSET(O$3,MOD(QUOTIENT(ROW()-ROW($A$20),'Feuille1-Catégories'!$B$6/O$6),O$5),0),IF(MOD($A504-1-O$10,'Feuille1-Catégories'!$F$5+1)=0,O$3,""))),"")</f>
        <v/>
      </c>
      <c r="P504" s="29" t="str">
        <f ca="1">IF(AND($A504&lt;&gt;"",P$9&lt;&gt;""),IF(HLOOKUP(P$9,'Feuille1-Catégories'!$C$1:$G$2,2,FALSE)="OUI",P$3,IF(HLOOKUP(P$9,'Feuille1-Catégories'!$C$1:$G$3,3,FALSE)="OUI",OFFSET(P$3,MOD(QUOTIENT(ROW()-ROW($A$20),'Feuille1-Catégories'!$B$6/P$6),P$5),0),IF(MOD($A504-1-P$10,'Feuille1-Catégories'!$F$5+1)=0,P$3,""))),"")</f>
        <v/>
      </c>
      <c r="Q504" s="29" t="str">
        <f ca="1">IF(AND($A504&lt;&gt;"",Q$9&lt;&gt;""),IF(HLOOKUP(Q$9,'Feuille1-Catégories'!$C$1:$G$2,2,FALSE)="OUI",Q$3,IF(HLOOKUP(Q$9,'Feuille1-Catégories'!$C$1:$G$3,3,FALSE)="OUI",OFFSET(Q$3,MOD(QUOTIENT(ROW()-ROW($A$20),'Feuille1-Catégories'!$B$6/Q$6),Q$5),0),IF(MOD($A504-1-Q$10,'Feuille1-Catégories'!$F$5+1)=0,Q$3,""))),"")</f>
        <v/>
      </c>
      <c r="R504" s="29" t="str">
        <f ca="1">IF(AND($A504&lt;&gt;"",R$9&lt;&gt;""),IF(HLOOKUP(R$9,'Feuille1-Catégories'!$C$1:$G$2,2,FALSE)="OUI",R$3,IF(HLOOKUP(R$9,'Feuille1-Catégories'!$C$1:$G$3,3,FALSE)="OUI",OFFSET(R$3,MOD(QUOTIENT(ROW()-ROW($A$20),'Feuille1-Catégories'!$B$6/R$6),R$5),0),IF(MOD($A504-1-R$10,'Feuille1-Catégories'!$F$5+1)=0,R$3,""))),"")</f>
        <v/>
      </c>
      <c r="S504" s="29" t="str">
        <f ca="1">IF(AND($A504&lt;&gt;"",S$9&lt;&gt;""),IF(HLOOKUP(S$9,'Feuille1-Catégories'!$C$1:$G$2,2,FALSE)="OUI",S$3,IF(HLOOKUP(S$9,'Feuille1-Catégories'!$C$1:$G$3,3,FALSE)="OUI",OFFSET(S$3,MOD(QUOTIENT(ROW()-ROW($A$20),'Feuille1-Catégories'!$B$6/S$6),S$5),0),IF(MOD($A504-1-S$10,'Feuille1-Catégories'!$F$5+1)=0,S$3,""))),"")</f>
        <v/>
      </c>
      <c r="T504" s="29" t="str">
        <f ca="1">IF(AND($A504&lt;&gt;"",T$9&lt;&gt;""),IF(HLOOKUP(T$9,'Feuille1-Catégories'!$C$1:$G$2,2,FALSE)="OUI",T$3,IF(HLOOKUP(T$9,'Feuille1-Catégories'!$C$1:$G$3,3,FALSE)="OUI",OFFSET(T$3,MOD(QUOTIENT(ROW()-ROW($A$20),'Feuille1-Catégories'!$B$6/T$6),T$5),0),IF(MOD($A504-1-T$10,'Feuille1-Catégories'!$F$5+1)=0,T$3,""))),"")</f>
        <v/>
      </c>
      <c r="U504" s="29" t="str">
        <f ca="1">IF(AND($A504&lt;&gt;"",U$9&lt;&gt;""),IF(HLOOKUP(U$9,'Feuille1-Catégories'!$C$1:$G$2,2,FALSE)="OUI",U$3,IF(HLOOKUP(U$9,'Feuille1-Catégories'!$C$1:$G$3,3,FALSE)="OUI",OFFSET(U$3,MOD(QUOTIENT(ROW()-ROW($A$20),'Feuille1-Catégories'!$B$6/U$6),U$5),0),IF(MOD($A504-1-U$10,'Feuille1-Catégories'!$F$5+1)=0,U$3,""))),"")</f>
        <v/>
      </c>
      <c r="V504" s="29" t="str">
        <f ca="1">IF(AND($A504&lt;&gt;"",V$9&lt;&gt;""),IF(HLOOKUP(V$9,'Feuille1-Catégories'!$C$1:$G$2,2,FALSE)="OUI",V$3,IF(HLOOKUP(V$9,'Feuille1-Catégories'!$C$1:$G$3,3,FALSE)="OUI",OFFSET(V$3,MOD(QUOTIENT(ROW()-ROW($A$20),'Feuille1-Catégories'!$B$6/V$6),V$5),0),IF(MOD($A504-1-V$10,'Feuille1-Catégories'!$F$5+1)=0,V$3,""))),"")</f>
        <v/>
      </c>
      <c r="W504" s="29" t="str">
        <f ca="1">IF(AND($A504&lt;&gt;"",W$9&lt;&gt;""),IF(HLOOKUP(W$9,'Feuille1-Catégories'!$C$1:$G$2,2,FALSE)="OUI",W$3,IF(HLOOKUP(W$9,'Feuille1-Catégories'!$C$1:$G$3,3,FALSE)="OUI",OFFSET(W$3,MOD(QUOTIENT(ROW()-ROW($A$20),'Feuille1-Catégories'!$B$6/W$6),W$5),0),IF(MOD($A504-1-W$10,'Feuille1-Catégories'!$F$5+1)=0,W$3,""))),"")</f>
        <v/>
      </c>
      <c r="X504" s="29" t="str">
        <f ca="1">IF(AND($A504&lt;&gt;"",X$9&lt;&gt;""),IF(HLOOKUP(X$9,'Feuille1-Catégories'!$C$1:$G$2,2,FALSE)="OUI",X$3,IF(HLOOKUP(X$9,'Feuille1-Catégories'!$C$1:$G$3,3,FALSE)="OUI",OFFSET(X$3,MOD(QUOTIENT(ROW()-ROW($A$20),'Feuille1-Catégories'!$B$6/X$6),X$5),0),IF(MOD($A504-1-X$10,'Feuille1-Catégories'!$F$5+1)=0,X$3,""))),"")</f>
        <v/>
      </c>
      <c r="Y504" s="29" t="str">
        <f ca="1">IF(AND($A504&lt;&gt;"",Y$9&lt;&gt;""),IF(HLOOKUP(Y$9,'Feuille1-Catégories'!$C$1:$G$2,2,FALSE)="OUI",Y$3,IF(HLOOKUP(Y$9,'Feuille1-Catégories'!$C$1:$G$3,3,FALSE)="OUI",OFFSET(Y$3,MOD(QUOTIENT(ROW()-ROW($A$20),'Feuille1-Catégories'!$B$6/Y$6),Y$5),0),IF(MOD($A504-1-Y$10,'Feuille1-Catégories'!$F$5+1)=0,Y$3,""))),"")</f>
        <v/>
      </c>
      <c r="Z504" s="29" t="str">
        <f ca="1">IF(AND($A504&lt;&gt;"",Z$9&lt;&gt;""),IF(HLOOKUP(Z$9,'Feuille1-Catégories'!$C$1:$G$2,2,FALSE)="OUI",Z$3,IF(HLOOKUP(Z$9,'Feuille1-Catégories'!$C$1:$G$3,3,FALSE)="OUI",OFFSET(Z$3,MOD(QUOTIENT(ROW()-ROW($A$20),'Feuille1-Catégories'!$B$6/Z$6),Z$5),0),IF(MOD($A504-1-Z$10,'Feuille1-Catégories'!$F$5+1)=0,Z$3,""))),"")</f>
        <v/>
      </c>
    </row>
    <row r="505" spans="1:26" ht="17" x14ac:dyDescent="0.2">
      <c r="A505" s="21" t="str">
        <f>IF('Feuille2-Prix de vente'!A505&lt;&gt;"",'Feuille2-Prix de vente'!A505,"")</f>
        <v/>
      </c>
      <c r="B505" s="33" t="str">
        <f>IF('Feuille2-Prix de vente'!B505&lt;&gt;"",'Feuille2-Prix de vente'!B505,"")</f>
        <v/>
      </c>
      <c r="C505" s="10" t="str">
        <f>IF('Feuille2-Prix de vente'!C505&lt;&gt;"",'Feuille2-Prix de vente'!C505,"")</f>
        <v/>
      </c>
      <c r="D505" s="10" t="str">
        <f t="shared" si="7"/>
        <v/>
      </c>
      <c r="E505" s="10" t="str">
        <f>IF('Feuille2-Prix de vente'!E505&lt;&gt;"",'Feuille2-Prix de vente'!E505,"")</f>
        <v/>
      </c>
      <c r="F505" s="29" t="str">
        <f ca="1">IF(AND($A505&lt;&gt;"",F$9&lt;&gt;""),IF(HLOOKUP(F$9,'Feuille1-Catégories'!$C$1:$G$2,2,FALSE)="OUI",F$3,IF(HLOOKUP(F$9,'Feuille1-Catégories'!$C$1:$G$3,3,FALSE)="OUI",OFFSET(F$3,MOD(QUOTIENT(ROW()-ROW($A$20),'Feuille1-Catégories'!$B$6/F$6),F$5),0),IF(MOD($A505-1-F$10,'Feuille1-Catégories'!$F$5+1)=0,F$3,""))),"")</f>
        <v/>
      </c>
      <c r="G505" s="29" t="str">
        <f ca="1">IF(AND($A505&lt;&gt;"",G$9&lt;&gt;""),IF(HLOOKUP(G$9,'Feuille1-Catégories'!$C$1:$G$2,2,FALSE)="OUI",G$3,IF(HLOOKUP(G$9,'Feuille1-Catégories'!$C$1:$G$3,3,FALSE)="OUI",OFFSET(G$3,MOD(QUOTIENT(ROW()-ROW($A$20),'Feuille1-Catégories'!$B$6/G$6),G$5),0),IF(MOD($A505-1-G$10,'Feuille1-Catégories'!$F$5+1)=0,G$3,""))),"")</f>
        <v/>
      </c>
      <c r="H505" s="29" t="str">
        <f ca="1">IF(AND($A505&lt;&gt;"",H$9&lt;&gt;""),IF(HLOOKUP(H$9,'Feuille1-Catégories'!$C$1:$G$2,2,FALSE)="OUI",H$3,IF(HLOOKUP(H$9,'Feuille1-Catégories'!$C$1:$G$3,3,FALSE)="OUI",OFFSET(H$3,MOD(QUOTIENT(ROW()-ROW($A$20),'Feuille1-Catégories'!$B$6/H$6),H$5),0),IF(MOD($A505-1-H$10,'Feuille1-Catégories'!$F$5+1)=0,H$3,""))),"")</f>
        <v/>
      </c>
      <c r="I505" s="29" t="str">
        <f ca="1">IF(AND($A505&lt;&gt;"",I$9&lt;&gt;""),IF(HLOOKUP(I$9,'Feuille1-Catégories'!$C$1:$G$2,2,FALSE)="OUI",I$3,IF(HLOOKUP(I$9,'Feuille1-Catégories'!$C$1:$G$3,3,FALSE)="OUI",OFFSET(I$3,MOD(QUOTIENT(ROW()-ROW($A$20),'Feuille1-Catégories'!$B$6/I$6),I$5),0),IF(MOD($A505-1-I$10,'Feuille1-Catégories'!$F$5+1)=0,I$3,""))),"")</f>
        <v/>
      </c>
      <c r="J505" s="29" t="str">
        <f ca="1">IF(AND($A505&lt;&gt;"",J$9&lt;&gt;""),IF(HLOOKUP(J$9,'Feuille1-Catégories'!$C$1:$G$2,2,FALSE)="OUI",J$3,IF(HLOOKUP(J$9,'Feuille1-Catégories'!$C$1:$G$3,3,FALSE)="OUI",OFFSET(J$3,MOD(QUOTIENT(ROW()-ROW($A$20),'Feuille1-Catégories'!$B$6/J$6),J$5),0),IF(MOD($A505-1-J$10,'Feuille1-Catégories'!$F$5+1)=0,J$3,""))),"")</f>
        <v/>
      </c>
      <c r="K505" s="29" t="str">
        <f ca="1">IF(AND($A505&lt;&gt;"",K$9&lt;&gt;""),IF(HLOOKUP(K$9,'Feuille1-Catégories'!$C$1:$G$2,2,FALSE)="OUI",K$3,IF(HLOOKUP(K$9,'Feuille1-Catégories'!$C$1:$G$3,3,FALSE)="OUI",OFFSET(K$3,MOD(QUOTIENT(ROW()-ROW($A$20),'Feuille1-Catégories'!$B$6/K$6),K$5),0),IF(MOD($A505-1-K$10,'Feuille1-Catégories'!$F$5+1)=0,K$3,""))),"")</f>
        <v/>
      </c>
      <c r="L505" s="29" t="str">
        <f ca="1">IF(AND($A505&lt;&gt;"",L$9&lt;&gt;""),IF(HLOOKUP(L$9,'Feuille1-Catégories'!$C$1:$G$2,2,FALSE)="OUI",L$3,IF(HLOOKUP(L$9,'Feuille1-Catégories'!$C$1:$G$3,3,FALSE)="OUI",OFFSET(L$3,MOD(QUOTIENT(ROW()-ROW($A$20),'Feuille1-Catégories'!$B$6/L$6),L$5),0),IF(MOD($A505-1-L$10,'Feuille1-Catégories'!$F$5+1)=0,L$3,""))),"")</f>
        <v/>
      </c>
      <c r="M505" s="29" t="str">
        <f ca="1">IF(AND($A505&lt;&gt;"",M$9&lt;&gt;""),IF(HLOOKUP(M$9,'Feuille1-Catégories'!$C$1:$G$2,2,FALSE)="OUI",M$3,IF(HLOOKUP(M$9,'Feuille1-Catégories'!$C$1:$G$3,3,FALSE)="OUI",OFFSET(M$3,MOD(QUOTIENT(ROW()-ROW($A$20),'Feuille1-Catégories'!$B$6/M$6),M$5),0),IF(MOD($A505-1-M$10,'Feuille1-Catégories'!$F$5+1)=0,M$3,""))),"")</f>
        <v/>
      </c>
      <c r="N505" s="29" t="str">
        <f ca="1">IF(AND($A505&lt;&gt;"",N$9&lt;&gt;""),IF(HLOOKUP(N$9,'Feuille1-Catégories'!$C$1:$G$2,2,FALSE)="OUI",N$3,IF(HLOOKUP(N$9,'Feuille1-Catégories'!$C$1:$G$3,3,FALSE)="OUI",OFFSET(N$3,MOD(QUOTIENT(ROW()-ROW($A$20),'Feuille1-Catégories'!$B$6/N$6),N$5),0),IF(MOD($A505-1-N$10,'Feuille1-Catégories'!$F$5+1)=0,N$3,""))),"")</f>
        <v/>
      </c>
      <c r="O505" s="29" t="str">
        <f ca="1">IF(AND($A505&lt;&gt;"",O$9&lt;&gt;""),IF(HLOOKUP(O$9,'Feuille1-Catégories'!$C$1:$G$2,2,FALSE)="OUI",O$3,IF(HLOOKUP(O$9,'Feuille1-Catégories'!$C$1:$G$3,3,FALSE)="OUI",OFFSET(O$3,MOD(QUOTIENT(ROW()-ROW($A$20),'Feuille1-Catégories'!$B$6/O$6),O$5),0),IF(MOD($A505-1-O$10,'Feuille1-Catégories'!$F$5+1)=0,O$3,""))),"")</f>
        <v/>
      </c>
      <c r="P505" s="29" t="str">
        <f ca="1">IF(AND($A505&lt;&gt;"",P$9&lt;&gt;""),IF(HLOOKUP(P$9,'Feuille1-Catégories'!$C$1:$G$2,2,FALSE)="OUI",P$3,IF(HLOOKUP(P$9,'Feuille1-Catégories'!$C$1:$G$3,3,FALSE)="OUI",OFFSET(P$3,MOD(QUOTIENT(ROW()-ROW($A$20),'Feuille1-Catégories'!$B$6/P$6),P$5),0),IF(MOD($A505-1-P$10,'Feuille1-Catégories'!$F$5+1)=0,P$3,""))),"")</f>
        <v/>
      </c>
      <c r="Q505" s="29" t="str">
        <f ca="1">IF(AND($A505&lt;&gt;"",Q$9&lt;&gt;""),IF(HLOOKUP(Q$9,'Feuille1-Catégories'!$C$1:$G$2,2,FALSE)="OUI",Q$3,IF(HLOOKUP(Q$9,'Feuille1-Catégories'!$C$1:$G$3,3,FALSE)="OUI",OFFSET(Q$3,MOD(QUOTIENT(ROW()-ROW($A$20),'Feuille1-Catégories'!$B$6/Q$6),Q$5),0),IF(MOD($A505-1-Q$10,'Feuille1-Catégories'!$F$5+1)=0,Q$3,""))),"")</f>
        <v/>
      </c>
      <c r="R505" s="29" t="str">
        <f ca="1">IF(AND($A505&lt;&gt;"",R$9&lt;&gt;""),IF(HLOOKUP(R$9,'Feuille1-Catégories'!$C$1:$G$2,2,FALSE)="OUI",R$3,IF(HLOOKUP(R$9,'Feuille1-Catégories'!$C$1:$G$3,3,FALSE)="OUI",OFFSET(R$3,MOD(QUOTIENT(ROW()-ROW($A$20),'Feuille1-Catégories'!$B$6/R$6),R$5),0),IF(MOD($A505-1-R$10,'Feuille1-Catégories'!$F$5+1)=0,R$3,""))),"")</f>
        <v/>
      </c>
      <c r="S505" s="29" t="str">
        <f ca="1">IF(AND($A505&lt;&gt;"",S$9&lt;&gt;""),IF(HLOOKUP(S$9,'Feuille1-Catégories'!$C$1:$G$2,2,FALSE)="OUI",S$3,IF(HLOOKUP(S$9,'Feuille1-Catégories'!$C$1:$G$3,3,FALSE)="OUI",OFFSET(S$3,MOD(QUOTIENT(ROW()-ROW($A$20),'Feuille1-Catégories'!$B$6/S$6),S$5),0),IF(MOD($A505-1-S$10,'Feuille1-Catégories'!$F$5+1)=0,S$3,""))),"")</f>
        <v/>
      </c>
      <c r="T505" s="29" t="str">
        <f ca="1">IF(AND($A505&lt;&gt;"",T$9&lt;&gt;""),IF(HLOOKUP(T$9,'Feuille1-Catégories'!$C$1:$G$2,2,FALSE)="OUI",T$3,IF(HLOOKUP(T$9,'Feuille1-Catégories'!$C$1:$G$3,3,FALSE)="OUI",OFFSET(T$3,MOD(QUOTIENT(ROW()-ROW($A$20),'Feuille1-Catégories'!$B$6/T$6),T$5),0),IF(MOD($A505-1-T$10,'Feuille1-Catégories'!$F$5+1)=0,T$3,""))),"")</f>
        <v/>
      </c>
      <c r="U505" s="29" t="str">
        <f ca="1">IF(AND($A505&lt;&gt;"",U$9&lt;&gt;""),IF(HLOOKUP(U$9,'Feuille1-Catégories'!$C$1:$G$2,2,FALSE)="OUI",U$3,IF(HLOOKUP(U$9,'Feuille1-Catégories'!$C$1:$G$3,3,FALSE)="OUI",OFFSET(U$3,MOD(QUOTIENT(ROW()-ROW($A$20),'Feuille1-Catégories'!$B$6/U$6),U$5),0),IF(MOD($A505-1-U$10,'Feuille1-Catégories'!$F$5+1)=0,U$3,""))),"")</f>
        <v/>
      </c>
      <c r="V505" s="29" t="str">
        <f ca="1">IF(AND($A505&lt;&gt;"",V$9&lt;&gt;""),IF(HLOOKUP(V$9,'Feuille1-Catégories'!$C$1:$G$2,2,FALSE)="OUI",V$3,IF(HLOOKUP(V$9,'Feuille1-Catégories'!$C$1:$G$3,3,FALSE)="OUI",OFFSET(V$3,MOD(QUOTIENT(ROW()-ROW($A$20),'Feuille1-Catégories'!$B$6/V$6),V$5),0),IF(MOD($A505-1-V$10,'Feuille1-Catégories'!$F$5+1)=0,V$3,""))),"")</f>
        <v/>
      </c>
      <c r="W505" s="29" t="str">
        <f ca="1">IF(AND($A505&lt;&gt;"",W$9&lt;&gt;""),IF(HLOOKUP(W$9,'Feuille1-Catégories'!$C$1:$G$2,2,FALSE)="OUI",W$3,IF(HLOOKUP(W$9,'Feuille1-Catégories'!$C$1:$G$3,3,FALSE)="OUI",OFFSET(W$3,MOD(QUOTIENT(ROW()-ROW($A$20),'Feuille1-Catégories'!$B$6/W$6),W$5),0),IF(MOD($A505-1-W$10,'Feuille1-Catégories'!$F$5+1)=0,W$3,""))),"")</f>
        <v/>
      </c>
      <c r="X505" s="29" t="str">
        <f ca="1">IF(AND($A505&lt;&gt;"",X$9&lt;&gt;""),IF(HLOOKUP(X$9,'Feuille1-Catégories'!$C$1:$G$2,2,FALSE)="OUI",X$3,IF(HLOOKUP(X$9,'Feuille1-Catégories'!$C$1:$G$3,3,FALSE)="OUI",OFFSET(X$3,MOD(QUOTIENT(ROW()-ROW($A$20),'Feuille1-Catégories'!$B$6/X$6),X$5),0),IF(MOD($A505-1-X$10,'Feuille1-Catégories'!$F$5+1)=0,X$3,""))),"")</f>
        <v/>
      </c>
      <c r="Y505" s="29" t="str">
        <f ca="1">IF(AND($A505&lt;&gt;"",Y$9&lt;&gt;""),IF(HLOOKUP(Y$9,'Feuille1-Catégories'!$C$1:$G$2,2,FALSE)="OUI",Y$3,IF(HLOOKUP(Y$9,'Feuille1-Catégories'!$C$1:$G$3,3,FALSE)="OUI",OFFSET(Y$3,MOD(QUOTIENT(ROW()-ROW($A$20),'Feuille1-Catégories'!$B$6/Y$6),Y$5),0),IF(MOD($A505-1-Y$10,'Feuille1-Catégories'!$F$5+1)=0,Y$3,""))),"")</f>
        <v/>
      </c>
      <c r="Z505" s="29" t="str">
        <f ca="1">IF(AND($A505&lt;&gt;"",Z$9&lt;&gt;""),IF(HLOOKUP(Z$9,'Feuille1-Catégories'!$C$1:$G$2,2,FALSE)="OUI",Z$3,IF(HLOOKUP(Z$9,'Feuille1-Catégories'!$C$1:$G$3,3,FALSE)="OUI",OFFSET(Z$3,MOD(QUOTIENT(ROW()-ROW($A$20),'Feuille1-Catégories'!$B$6/Z$6),Z$5),0),IF(MOD($A505-1-Z$10,'Feuille1-Catégories'!$F$5+1)=0,Z$3,""))),"")</f>
        <v/>
      </c>
    </row>
    <row r="506" spans="1:26" ht="17" x14ac:dyDescent="0.2">
      <c r="A506" s="21" t="str">
        <f>IF('Feuille2-Prix de vente'!A506&lt;&gt;"",'Feuille2-Prix de vente'!A506,"")</f>
        <v/>
      </c>
      <c r="B506" s="33" t="str">
        <f>IF('Feuille2-Prix de vente'!B506&lt;&gt;"",'Feuille2-Prix de vente'!B506,"")</f>
        <v/>
      </c>
      <c r="C506" s="10" t="str">
        <f>IF('Feuille2-Prix de vente'!C506&lt;&gt;"",'Feuille2-Prix de vente'!C506,"")</f>
        <v/>
      </c>
      <c r="D506" s="10" t="str">
        <f t="shared" si="7"/>
        <v/>
      </c>
      <c r="E506" s="10" t="str">
        <f>IF('Feuille2-Prix de vente'!E506&lt;&gt;"",'Feuille2-Prix de vente'!E506,"")</f>
        <v/>
      </c>
      <c r="F506" s="29" t="str">
        <f ca="1">IF(AND($A506&lt;&gt;"",F$9&lt;&gt;""),IF(HLOOKUP(F$9,'Feuille1-Catégories'!$C$1:$G$2,2,FALSE)="OUI",F$3,IF(HLOOKUP(F$9,'Feuille1-Catégories'!$C$1:$G$3,3,FALSE)="OUI",OFFSET(F$3,MOD(QUOTIENT(ROW()-ROW($A$20),'Feuille1-Catégories'!$B$6/F$6),F$5),0),IF(MOD($A506-1-F$10,'Feuille1-Catégories'!$F$5+1)=0,F$3,""))),"")</f>
        <v/>
      </c>
      <c r="G506" s="29" t="str">
        <f ca="1">IF(AND($A506&lt;&gt;"",G$9&lt;&gt;""),IF(HLOOKUP(G$9,'Feuille1-Catégories'!$C$1:$G$2,2,FALSE)="OUI",G$3,IF(HLOOKUP(G$9,'Feuille1-Catégories'!$C$1:$G$3,3,FALSE)="OUI",OFFSET(G$3,MOD(QUOTIENT(ROW()-ROW($A$20),'Feuille1-Catégories'!$B$6/G$6),G$5),0),IF(MOD($A506-1-G$10,'Feuille1-Catégories'!$F$5+1)=0,G$3,""))),"")</f>
        <v/>
      </c>
      <c r="H506" s="29" t="str">
        <f ca="1">IF(AND($A506&lt;&gt;"",H$9&lt;&gt;""),IF(HLOOKUP(H$9,'Feuille1-Catégories'!$C$1:$G$2,2,FALSE)="OUI",H$3,IF(HLOOKUP(H$9,'Feuille1-Catégories'!$C$1:$G$3,3,FALSE)="OUI",OFFSET(H$3,MOD(QUOTIENT(ROW()-ROW($A$20),'Feuille1-Catégories'!$B$6/H$6),H$5),0),IF(MOD($A506-1-H$10,'Feuille1-Catégories'!$F$5+1)=0,H$3,""))),"")</f>
        <v/>
      </c>
      <c r="I506" s="29" t="str">
        <f ca="1">IF(AND($A506&lt;&gt;"",I$9&lt;&gt;""),IF(HLOOKUP(I$9,'Feuille1-Catégories'!$C$1:$G$2,2,FALSE)="OUI",I$3,IF(HLOOKUP(I$9,'Feuille1-Catégories'!$C$1:$G$3,3,FALSE)="OUI",OFFSET(I$3,MOD(QUOTIENT(ROW()-ROW($A$20),'Feuille1-Catégories'!$B$6/I$6),I$5),0),IF(MOD($A506-1-I$10,'Feuille1-Catégories'!$F$5+1)=0,I$3,""))),"")</f>
        <v/>
      </c>
      <c r="J506" s="29" t="str">
        <f ca="1">IF(AND($A506&lt;&gt;"",J$9&lt;&gt;""),IF(HLOOKUP(J$9,'Feuille1-Catégories'!$C$1:$G$2,2,FALSE)="OUI",J$3,IF(HLOOKUP(J$9,'Feuille1-Catégories'!$C$1:$G$3,3,FALSE)="OUI",OFFSET(J$3,MOD(QUOTIENT(ROW()-ROW($A$20),'Feuille1-Catégories'!$B$6/J$6),J$5),0),IF(MOD($A506-1-J$10,'Feuille1-Catégories'!$F$5+1)=0,J$3,""))),"")</f>
        <v/>
      </c>
      <c r="K506" s="29" t="str">
        <f ca="1">IF(AND($A506&lt;&gt;"",K$9&lt;&gt;""),IF(HLOOKUP(K$9,'Feuille1-Catégories'!$C$1:$G$2,2,FALSE)="OUI",K$3,IF(HLOOKUP(K$9,'Feuille1-Catégories'!$C$1:$G$3,3,FALSE)="OUI",OFFSET(K$3,MOD(QUOTIENT(ROW()-ROW($A$20),'Feuille1-Catégories'!$B$6/K$6),K$5),0),IF(MOD($A506-1-K$10,'Feuille1-Catégories'!$F$5+1)=0,K$3,""))),"")</f>
        <v/>
      </c>
      <c r="L506" s="29" t="str">
        <f ca="1">IF(AND($A506&lt;&gt;"",L$9&lt;&gt;""),IF(HLOOKUP(L$9,'Feuille1-Catégories'!$C$1:$G$2,2,FALSE)="OUI",L$3,IF(HLOOKUP(L$9,'Feuille1-Catégories'!$C$1:$G$3,3,FALSE)="OUI",OFFSET(L$3,MOD(QUOTIENT(ROW()-ROW($A$20),'Feuille1-Catégories'!$B$6/L$6),L$5),0),IF(MOD($A506-1-L$10,'Feuille1-Catégories'!$F$5+1)=0,L$3,""))),"")</f>
        <v/>
      </c>
      <c r="M506" s="29" t="str">
        <f ca="1">IF(AND($A506&lt;&gt;"",M$9&lt;&gt;""),IF(HLOOKUP(M$9,'Feuille1-Catégories'!$C$1:$G$2,2,FALSE)="OUI",M$3,IF(HLOOKUP(M$9,'Feuille1-Catégories'!$C$1:$G$3,3,FALSE)="OUI",OFFSET(M$3,MOD(QUOTIENT(ROW()-ROW($A$20),'Feuille1-Catégories'!$B$6/M$6),M$5),0),IF(MOD($A506-1-M$10,'Feuille1-Catégories'!$F$5+1)=0,M$3,""))),"")</f>
        <v/>
      </c>
      <c r="N506" s="29" t="str">
        <f ca="1">IF(AND($A506&lt;&gt;"",N$9&lt;&gt;""),IF(HLOOKUP(N$9,'Feuille1-Catégories'!$C$1:$G$2,2,FALSE)="OUI",N$3,IF(HLOOKUP(N$9,'Feuille1-Catégories'!$C$1:$G$3,3,FALSE)="OUI",OFFSET(N$3,MOD(QUOTIENT(ROW()-ROW($A$20),'Feuille1-Catégories'!$B$6/N$6),N$5),0),IF(MOD($A506-1-N$10,'Feuille1-Catégories'!$F$5+1)=0,N$3,""))),"")</f>
        <v/>
      </c>
      <c r="O506" s="29" t="str">
        <f ca="1">IF(AND($A506&lt;&gt;"",O$9&lt;&gt;""),IF(HLOOKUP(O$9,'Feuille1-Catégories'!$C$1:$G$2,2,FALSE)="OUI",O$3,IF(HLOOKUP(O$9,'Feuille1-Catégories'!$C$1:$G$3,3,FALSE)="OUI",OFFSET(O$3,MOD(QUOTIENT(ROW()-ROW($A$20),'Feuille1-Catégories'!$B$6/O$6),O$5),0),IF(MOD($A506-1-O$10,'Feuille1-Catégories'!$F$5+1)=0,O$3,""))),"")</f>
        <v/>
      </c>
      <c r="P506" s="29" t="str">
        <f ca="1">IF(AND($A506&lt;&gt;"",P$9&lt;&gt;""),IF(HLOOKUP(P$9,'Feuille1-Catégories'!$C$1:$G$2,2,FALSE)="OUI",P$3,IF(HLOOKUP(P$9,'Feuille1-Catégories'!$C$1:$G$3,3,FALSE)="OUI",OFFSET(P$3,MOD(QUOTIENT(ROW()-ROW($A$20),'Feuille1-Catégories'!$B$6/P$6),P$5),0),IF(MOD($A506-1-P$10,'Feuille1-Catégories'!$F$5+1)=0,P$3,""))),"")</f>
        <v/>
      </c>
      <c r="Q506" s="29" t="str">
        <f ca="1">IF(AND($A506&lt;&gt;"",Q$9&lt;&gt;""),IF(HLOOKUP(Q$9,'Feuille1-Catégories'!$C$1:$G$2,2,FALSE)="OUI",Q$3,IF(HLOOKUP(Q$9,'Feuille1-Catégories'!$C$1:$G$3,3,FALSE)="OUI",OFFSET(Q$3,MOD(QUOTIENT(ROW()-ROW($A$20),'Feuille1-Catégories'!$B$6/Q$6),Q$5),0),IF(MOD($A506-1-Q$10,'Feuille1-Catégories'!$F$5+1)=0,Q$3,""))),"")</f>
        <v/>
      </c>
      <c r="R506" s="29" t="str">
        <f ca="1">IF(AND($A506&lt;&gt;"",R$9&lt;&gt;""),IF(HLOOKUP(R$9,'Feuille1-Catégories'!$C$1:$G$2,2,FALSE)="OUI",R$3,IF(HLOOKUP(R$9,'Feuille1-Catégories'!$C$1:$G$3,3,FALSE)="OUI",OFFSET(R$3,MOD(QUOTIENT(ROW()-ROW($A$20),'Feuille1-Catégories'!$B$6/R$6),R$5),0),IF(MOD($A506-1-R$10,'Feuille1-Catégories'!$F$5+1)=0,R$3,""))),"")</f>
        <v/>
      </c>
      <c r="S506" s="29" t="str">
        <f ca="1">IF(AND($A506&lt;&gt;"",S$9&lt;&gt;""),IF(HLOOKUP(S$9,'Feuille1-Catégories'!$C$1:$G$2,2,FALSE)="OUI",S$3,IF(HLOOKUP(S$9,'Feuille1-Catégories'!$C$1:$G$3,3,FALSE)="OUI",OFFSET(S$3,MOD(QUOTIENT(ROW()-ROW($A$20),'Feuille1-Catégories'!$B$6/S$6),S$5),0),IF(MOD($A506-1-S$10,'Feuille1-Catégories'!$F$5+1)=0,S$3,""))),"")</f>
        <v/>
      </c>
      <c r="T506" s="29" t="str">
        <f ca="1">IF(AND($A506&lt;&gt;"",T$9&lt;&gt;""),IF(HLOOKUP(T$9,'Feuille1-Catégories'!$C$1:$G$2,2,FALSE)="OUI",T$3,IF(HLOOKUP(T$9,'Feuille1-Catégories'!$C$1:$G$3,3,FALSE)="OUI",OFFSET(T$3,MOD(QUOTIENT(ROW()-ROW($A$20),'Feuille1-Catégories'!$B$6/T$6),T$5),0),IF(MOD($A506-1-T$10,'Feuille1-Catégories'!$F$5+1)=0,T$3,""))),"")</f>
        <v/>
      </c>
      <c r="U506" s="29" t="str">
        <f ca="1">IF(AND($A506&lt;&gt;"",U$9&lt;&gt;""),IF(HLOOKUP(U$9,'Feuille1-Catégories'!$C$1:$G$2,2,FALSE)="OUI",U$3,IF(HLOOKUP(U$9,'Feuille1-Catégories'!$C$1:$G$3,3,FALSE)="OUI",OFFSET(U$3,MOD(QUOTIENT(ROW()-ROW($A$20),'Feuille1-Catégories'!$B$6/U$6),U$5),0),IF(MOD($A506-1-U$10,'Feuille1-Catégories'!$F$5+1)=0,U$3,""))),"")</f>
        <v/>
      </c>
      <c r="V506" s="29" t="str">
        <f ca="1">IF(AND($A506&lt;&gt;"",V$9&lt;&gt;""),IF(HLOOKUP(V$9,'Feuille1-Catégories'!$C$1:$G$2,2,FALSE)="OUI",V$3,IF(HLOOKUP(V$9,'Feuille1-Catégories'!$C$1:$G$3,3,FALSE)="OUI",OFFSET(V$3,MOD(QUOTIENT(ROW()-ROW($A$20),'Feuille1-Catégories'!$B$6/V$6),V$5),0),IF(MOD($A506-1-V$10,'Feuille1-Catégories'!$F$5+1)=0,V$3,""))),"")</f>
        <v/>
      </c>
      <c r="W506" s="29" t="str">
        <f ca="1">IF(AND($A506&lt;&gt;"",W$9&lt;&gt;""),IF(HLOOKUP(W$9,'Feuille1-Catégories'!$C$1:$G$2,2,FALSE)="OUI",W$3,IF(HLOOKUP(W$9,'Feuille1-Catégories'!$C$1:$G$3,3,FALSE)="OUI",OFFSET(W$3,MOD(QUOTIENT(ROW()-ROW($A$20),'Feuille1-Catégories'!$B$6/W$6),W$5),0),IF(MOD($A506-1-W$10,'Feuille1-Catégories'!$F$5+1)=0,W$3,""))),"")</f>
        <v/>
      </c>
      <c r="X506" s="29" t="str">
        <f ca="1">IF(AND($A506&lt;&gt;"",X$9&lt;&gt;""),IF(HLOOKUP(X$9,'Feuille1-Catégories'!$C$1:$G$2,2,FALSE)="OUI",X$3,IF(HLOOKUP(X$9,'Feuille1-Catégories'!$C$1:$G$3,3,FALSE)="OUI",OFFSET(X$3,MOD(QUOTIENT(ROW()-ROW($A$20),'Feuille1-Catégories'!$B$6/X$6),X$5),0),IF(MOD($A506-1-X$10,'Feuille1-Catégories'!$F$5+1)=0,X$3,""))),"")</f>
        <v/>
      </c>
      <c r="Y506" s="29" t="str">
        <f ca="1">IF(AND($A506&lt;&gt;"",Y$9&lt;&gt;""),IF(HLOOKUP(Y$9,'Feuille1-Catégories'!$C$1:$G$2,2,FALSE)="OUI",Y$3,IF(HLOOKUP(Y$9,'Feuille1-Catégories'!$C$1:$G$3,3,FALSE)="OUI",OFFSET(Y$3,MOD(QUOTIENT(ROW()-ROW($A$20),'Feuille1-Catégories'!$B$6/Y$6),Y$5),0),IF(MOD($A506-1-Y$10,'Feuille1-Catégories'!$F$5+1)=0,Y$3,""))),"")</f>
        <v/>
      </c>
      <c r="Z506" s="29" t="str">
        <f ca="1">IF(AND($A506&lt;&gt;"",Z$9&lt;&gt;""),IF(HLOOKUP(Z$9,'Feuille1-Catégories'!$C$1:$G$2,2,FALSE)="OUI",Z$3,IF(HLOOKUP(Z$9,'Feuille1-Catégories'!$C$1:$G$3,3,FALSE)="OUI",OFFSET(Z$3,MOD(QUOTIENT(ROW()-ROW($A$20),'Feuille1-Catégories'!$B$6/Z$6),Z$5),0),IF(MOD($A506-1-Z$10,'Feuille1-Catégories'!$F$5+1)=0,Z$3,""))),"")</f>
        <v/>
      </c>
    </row>
    <row r="507" spans="1:26" ht="17" x14ac:dyDescent="0.2">
      <c r="A507" s="21" t="str">
        <f>IF('Feuille2-Prix de vente'!A507&lt;&gt;"",'Feuille2-Prix de vente'!A507,"")</f>
        <v/>
      </c>
      <c r="B507" s="33" t="str">
        <f>IF('Feuille2-Prix de vente'!B507&lt;&gt;"",'Feuille2-Prix de vente'!B507,"")</f>
        <v/>
      </c>
      <c r="C507" s="10" t="str">
        <f>IF('Feuille2-Prix de vente'!C507&lt;&gt;"",'Feuille2-Prix de vente'!C507,"")</f>
        <v/>
      </c>
      <c r="D507" s="10" t="str">
        <f t="shared" si="7"/>
        <v/>
      </c>
      <c r="E507" s="10" t="str">
        <f>IF('Feuille2-Prix de vente'!E507&lt;&gt;"",'Feuille2-Prix de vente'!E507,"")</f>
        <v/>
      </c>
      <c r="F507" s="29" t="str">
        <f ca="1">IF(AND($A507&lt;&gt;"",F$9&lt;&gt;""),IF(HLOOKUP(F$9,'Feuille1-Catégories'!$C$1:$G$2,2,FALSE)="OUI",F$3,IF(HLOOKUP(F$9,'Feuille1-Catégories'!$C$1:$G$3,3,FALSE)="OUI",OFFSET(F$3,MOD(QUOTIENT(ROW()-ROW($A$20),'Feuille1-Catégories'!$B$6/F$6),F$5),0),IF(MOD($A507-1-F$10,'Feuille1-Catégories'!$F$5+1)=0,F$3,""))),"")</f>
        <v/>
      </c>
      <c r="G507" s="29" t="str">
        <f ca="1">IF(AND($A507&lt;&gt;"",G$9&lt;&gt;""),IF(HLOOKUP(G$9,'Feuille1-Catégories'!$C$1:$G$2,2,FALSE)="OUI",G$3,IF(HLOOKUP(G$9,'Feuille1-Catégories'!$C$1:$G$3,3,FALSE)="OUI",OFFSET(G$3,MOD(QUOTIENT(ROW()-ROW($A$20),'Feuille1-Catégories'!$B$6/G$6),G$5),0),IF(MOD($A507-1-G$10,'Feuille1-Catégories'!$F$5+1)=0,G$3,""))),"")</f>
        <v/>
      </c>
      <c r="H507" s="29" t="str">
        <f ca="1">IF(AND($A507&lt;&gt;"",H$9&lt;&gt;""),IF(HLOOKUP(H$9,'Feuille1-Catégories'!$C$1:$G$2,2,FALSE)="OUI",H$3,IF(HLOOKUP(H$9,'Feuille1-Catégories'!$C$1:$G$3,3,FALSE)="OUI",OFFSET(H$3,MOD(QUOTIENT(ROW()-ROW($A$20),'Feuille1-Catégories'!$B$6/H$6),H$5),0),IF(MOD($A507-1-H$10,'Feuille1-Catégories'!$F$5+1)=0,H$3,""))),"")</f>
        <v/>
      </c>
      <c r="I507" s="29" t="str">
        <f ca="1">IF(AND($A507&lt;&gt;"",I$9&lt;&gt;""),IF(HLOOKUP(I$9,'Feuille1-Catégories'!$C$1:$G$2,2,FALSE)="OUI",I$3,IF(HLOOKUP(I$9,'Feuille1-Catégories'!$C$1:$G$3,3,FALSE)="OUI",OFFSET(I$3,MOD(QUOTIENT(ROW()-ROW($A$20),'Feuille1-Catégories'!$B$6/I$6),I$5),0),IF(MOD($A507-1-I$10,'Feuille1-Catégories'!$F$5+1)=0,I$3,""))),"")</f>
        <v/>
      </c>
      <c r="J507" s="29" t="str">
        <f ca="1">IF(AND($A507&lt;&gt;"",J$9&lt;&gt;""),IF(HLOOKUP(J$9,'Feuille1-Catégories'!$C$1:$G$2,2,FALSE)="OUI",J$3,IF(HLOOKUP(J$9,'Feuille1-Catégories'!$C$1:$G$3,3,FALSE)="OUI",OFFSET(J$3,MOD(QUOTIENT(ROW()-ROW($A$20),'Feuille1-Catégories'!$B$6/J$6),J$5),0),IF(MOD($A507-1-J$10,'Feuille1-Catégories'!$F$5+1)=0,J$3,""))),"")</f>
        <v/>
      </c>
      <c r="K507" s="29" t="str">
        <f ca="1">IF(AND($A507&lt;&gt;"",K$9&lt;&gt;""),IF(HLOOKUP(K$9,'Feuille1-Catégories'!$C$1:$G$2,2,FALSE)="OUI",K$3,IF(HLOOKUP(K$9,'Feuille1-Catégories'!$C$1:$G$3,3,FALSE)="OUI",OFFSET(K$3,MOD(QUOTIENT(ROW()-ROW($A$20),'Feuille1-Catégories'!$B$6/K$6),K$5),0),IF(MOD($A507-1-K$10,'Feuille1-Catégories'!$F$5+1)=0,K$3,""))),"")</f>
        <v/>
      </c>
      <c r="L507" s="29" t="str">
        <f ca="1">IF(AND($A507&lt;&gt;"",L$9&lt;&gt;""),IF(HLOOKUP(L$9,'Feuille1-Catégories'!$C$1:$G$2,2,FALSE)="OUI",L$3,IF(HLOOKUP(L$9,'Feuille1-Catégories'!$C$1:$G$3,3,FALSE)="OUI",OFFSET(L$3,MOD(QUOTIENT(ROW()-ROW($A$20),'Feuille1-Catégories'!$B$6/L$6),L$5),0),IF(MOD($A507-1-L$10,'Feuille1-Catégories'!$F$5+1)=0,L$3,""))),"")</f>
        <v/>
      </c>
      <c r="M507" s="29" t="str">
        <f ca="1">IF(AND($A507&lt;&gt;"",M$9&lt;&gt;""),IF(HLOOKUP(M$9,'Feuille1-Catégories'!$C$1:$G$2,2,FALSE)="OUI",M$3,IF(HLOOKUP(M$9,'Feuille1-Catégories'!$C$1:$G$3,3,FALSE)="OUI",OFFSET(M$3,MOD(QUOTIENT(ROW()-ROW($A$20),'Feuille1-Catégories'!$B$6/M$6),M$5),0),IF(MOD($A507-1-M$10,'Feuille1-Catégories'!$F$5+1)=0,M$3,""))),"")</f>
        <v/>
      </c>
      <c r="N507" s="29" t="str">
        <f ca="1">IF(AND($A507&lt;&gt;"",N$9&lt;&gt;""),IF(HLOOKUP(N$9,'Feuille1-Catégories'!$C$1:$G$2,2,FALSE)="OUI",N$3,IF(HLOOKUP(N$9,'Feuille1-Catégories'!$C$1:$G$3,3,FALSE)="OUI",OFFSET(N$3,MOD(QUOTIENT(ROW()-ROW($A$20),'Feuille1-Catégories'!$B$6/N$6),N$5),0),IF(MOD($A507-1-N$10,'Feuille1-Catégories'!$F$5+1)=0,N$3,""))),"")</f>
        <v/>
      </c>
      <c r="O507" s="29" t="str">
        <f ca="1">IF(AND($A507&lt;&gt;"",O$9&lt;&gt;""),IF(HLOOKUP(O$9,'Feuille1-Catégories'!$C$1:$G$2,2,FALSE)="OUI",O$3,IF(HLOOKUP(O$9,'Feuille1-Catégories'!$C$1:$G$3,3,FALSE)="OUI",OFFSET(O$3,MOD(QUOTIENT(ROW()-ROW($A$20),'Feuille1-Catégories'!$B$6/O$6),O$5),0),IF(MOD($A507-1-O$10,'Feuille1-Catégories'!$F$5+1)=0,O$3,""))),"")</f>
        <v/>
      </c>
      <c r="P507" s="29" t="str">
        <f ca="1">IF(AND($A507&lt;&gt;"",P$9&lt;&gt;""),IF(HLOOKUP(P$9,'Feuille1-Catégories'!$C$1:$G$2,2,FALSE)="OUI",P$3,IF(HLOOKUP(P$9,'Feuille1-Catégories'!$C$1:$G$3,3,FALSE)="OUI",OFFSET(P$3,MOD(QUOTIENT(ROW()-ROW($A$20),'Feuille1-Catégories'!$B$6/P$6),P$5),0),IF(MOD($A507-1-P$10,'Feuille1-Catégories'!$F$5+1)=0,P$3,""))),"")</f>
        <v/>
      </c>
      <c r="Q507" s="29" t="str">
        <f ca="1">IF(AND($A507&lt;&gt;"",Q$9&lt;&gt;""),IF(HLOOKUP(Q$9,'Feuille1-Catégories'!$C$1:$G$2,2,FALSE)="OUI",Q$3,IF(HLOOKUP(Q$9,'Feuille1-Catégories'!$C$1:$G$3,3,FALSE)="OUI",OFFSET(Q$3,MOD(QUOTIENT(ROW()-ROW($A$20),'Feuille1-Catégories'!$B$6/Q$6),Q$5),0),IF(MOD($A507-1-Q$10,'Feuille1-Catégories'!$F$5+1)=0,Q$3,""))),"")</f>
        <v/>
      </c>
      <c r="R507" s="29" t="str">
        <f ca="1">IF(AND($A507&lt;&gt;"",R$9&lt;&gt;""),IF(HLOOKUP(R$9,'Feuille1-Catégories'!$C$1:$G$2,2,FALSE)="OUI",R$3,IF(HLOOKUP(R$9,'Feuille1-Catégories'!$C$1:$G$3,3,FALSE)="OUI",OFFSET(R$3,MOD(QUOTIENT(ROW()-ROW($A$20),'Feuille1-Catégories'!$B$6/R$6),R$5),0),IF(MOD($A507-1-R$10,'Feuille1-Catégories'!$F$5+1)=0,R$3,""))),"")</f>
        <v/>
      </c>
      <c r="S507" s="29" t="str">
        <f ca="1">IF(AND($A507&lt;&gt;"",S$9&lt;&gt;""),IF(HLOOKUP(S$9,'Feuille1-Catégories'!$C$1:$G$2,2,FALSE)="OUI",S$3,IF(HLOOKUP(S$9,'Feuille1-Catégories'!$C$1:$G$3,3,FALSE)="OUI",OFFSET(S$3,MOD(QUOTIENT(ROW()-ROW($A$20),'Feuille1-Catégories'!$B$6/S$6),S$5),0),IF(MOD($A507-1-S$10,'Feuille1-Catégories'!$F$5+1)=0,S$3,""))),"")</f>
        <v/>
      </c>
      <c r="T507" s="29" t="str">
        <f ca="1">IF(AND($A507&lt;&gt;"",T$9&lt;&gt;""),IF(HLOOKUP(T$9,'Feuille1-Catégories'!$C$1:$G$2,2,FALSE)="OUI",T$3,IF(HLOOKUP(T$9,'Feuille1-Catégories'!$C$1:$G$3,3,FALSE)="OUI",OFFSET(T$3,MOD(QUOTIENT(ROW()-ROW($A$20),'Feuille1-Catégories'!$B$6/T$6),T$5),0),IF(MOD($A507-1-T$10,'Feuille1-Catégories'!$F$5+1)=0,T$3,""))),"")</f>
        <v/>
      </c>
      <c r="U507" s="29" t="str">
        <f ca="1">IF(AND($A507&lt;&gt;"",U$9&lt;&gt;""),IF(HLOOKUP(U$9,'Feuille1-Catégories'!$C$1:$G$2,2,FALSE)="OUI",U$3,IF(HLOOKUP(U$9,'Feuille1-Catégories'!$C$1:$G$3,3,FALSE)="OUI",OFFSET(U$3,MOD(QUOTIENT(ROW()-ROW($A$20),'Feuille1-Catégories'!$B$6/U$6),U$5),0),IF(MOD($A507-1-U$10,'Feuille1-Catégories'!$F$5+1)=0,U$3,""))),"")</f>
        <v/>
      </c>
      <c r="V507" s="29" t="str">
        <f ca="1">IF(AND($A507&lt;&gt;"",V$9&lt;&gt;""),IF(HLOOKUP(V$9,'Feuille1-Catégories'!$C$1:$G$2,2,FALSE)="OUI",V$3,IF(HLOOKUP(V$9,'Feuille1-Catégories'!$C$1:$G$3,3,FALSE)="OUI",OFFSET(V$3,MOD(QUOTIENT(ROW()-ROW($A$20),'Feuille1-Catégories'!$B$6/V$6),V$5),0),IF(MOD($A507-1-V$10,'Feuille1-Catégories'!$F$5+1)=0,V$3,""))),"")</f>
        <v/>
      </c>
      <c r="W507" s="29" t="str">
        <f ca="1">IF(AND($A507&lt;&gt;"",W$9&lt;&gt;""),IF(HLOOKUP(W$9,'Feuille1-Catégories'!$C$1:$G$2,2,FALSE)="OUI",W$3,IF(HLOOKUP(W$9,'Feuille1-Catégories'!$C$1:$G$3,3,FALSE)="OUI",OFFSET(W$3,MOD(QUOTIENT(ROW()-ROW($A$20),'Feuille1-Catégories'!$B$6/W$6),W$5),0),IF(MOD($A507-1-W$10,'Feuille1-Catégories'!$F$5+1)=0,W$3,""))),"")</f>
        <v/>
      </c>
      <c r="X507" s="29" t="str">
        <f ca="1">IF(AND($A507&lt;&gt;"",X$9&lt;&gt;""),IF(HLOOKUP(X$9,'Feuille1-Catégories'!$C$1:$G$2,2,FALSE)="OUI",X$3,IF(HLOOKUP(X$9,'Feuille1-Catégories'!$C$1:$G$3,3,FALSE)="OUI",OFFSET(X$3,MOD(QUOTIENT(ROW()-ROW($A$20),'Feuille1-Catégories'!$B$6/X$6),X$5),0),IF(MOD($A507-1-X$10,'Feuille1-Catégories'!$F$5+1)=0,X$3,""))),"")</f>
        <v/>
      </c>
      <c r="Y507" s="29" t="str">
        <f ca="1">IF(AND($A507&lt;&gt;"",Y$9&lt;&gt;""),IF(HLOOKUP(Y$9,'Feuille1-Catégories'!$C$1:$G$2,2,FALSE)="OUI",Y$3,IF(HLOOKUP(Y$9,'Feuille1-Catégories'!$C$1:$G$3,3,FALSE)="OUI",OFFSET(Y$3,MOD(QUOTIENT(ROW()-ROW($A$20),'Feuille1-Catégories'!$B$6/Y$6),Y$5),0),IF(MOD($A507-1-Y$10,'Feuille1-Catégories'!$F$5+1)=0,Y$3,""))),"")</f>
        <v/>
      </c>
      <c r="Z507" s="29" t="str">
        <f ca="1">IF(AND($A507&lt;&gt;"",Z$9&lt;&gt;""),IF(HLOOKUP(Z$9,'Feuille1-Catégories'!$C$1:$G$2,2,FALSE)="OUI",Z$3,IF(HLOOKUP(Z$9,'Feuille1-Catégories'!$C$1:$G$3,3,FALSE)="OUI",OFFSET(Z$3,MOD(QUOTIENT(ROW()-ROW($A$20),'Feuille1-Catégories'!$B$6/Z$6),Z$5),0),IF(MOD($A507-1-Z$10,'Feuille1-Catégories'!$F$5+1)=0,Z$3,""))),"")</f>
        <v/>
      </c>
    </row>
    <row r="508" spans="1:26" ht="17" x14ac:dyDescent="0.2">
      <c r="A508" s="21" t="str">
        <f>IF('Feuille2-Prix de vente'!A508&lt;&gt;"",'Feuille2-Prix de vente'!A508,"")</f>
        <v/>
      </c>
      <c r="B508" s="33" t="str">
        <f>IF('Feuille2-Prix de vente'!B508&lt;&gt;"",'Feuille2-Prix de vente'!B508,"")</f>
        <v/>
      </c>
      <c r="C508" s="10" t="str">
        <f>IF('Feuille2-Prix de vente'!C508&lt;&gt;"",'Feuille2-Prix de vente'!C508,"")</f>
        <v/>
      </c>
      <c r="D508" s="10" t="str">
        <f t="shared" si="7"/>
        <v/>
      </c>
      <c r="E508" s="10" t="str">
        <f>IF('Feuille2-Prix de vente'!E508&lt;&gt;"",'Feuille2-Prix de vente'!E508,"")</f>
        <v/>
      </c>
      <c r="F508" s="29" t="str">
        <f ca="1">IF(AND($A508&lt;&gt;"",F$9&lt;&gt;""),IF(HLOOKUP(F$9,'Feuille1-Catégories'!$C$1:$G$2,2,FALSE)="OUI",F$3,IF(HLOOKUP(F$9,'Feuille1-Catégories'!$C$1:$G$3,3,FALSE)="OUI",OFFSET(F$3,MOD(QUOTIENT(ROW()-ROW($A$20),'Feuille1-Catégories'!$B$6/F$6),F$5),0),IF(MOD($A508-1-F$10,'Feuille1-Catégories'!$F$5+1)=0,F$3,""))),"")</f>
        <v/>
      </c>
      <c r="G508" s="29" t="str">
        <f ca="1">IF(AND($A508&lt;&gt;"",G$9&lt;&gt;""),IF(HLOOKUP(G$9,'Feuille1-Catégories'!$C$1:$G$2,2,FALSE)="OUI",G$3,IF(HLOOKUP(G$9,'Feuille1-Catégories'!$C$1:$G$3,3,FALSE)="OUI",OFFSET(G$3,MOD(QUOTIENT(ROW()-ROW($A$20),'Feuille1-Catégories'!$B$6/G$6),G$5),0),IF(MOD($A508-1-G$10,'Feuille1-Catégories'!$F$5+1)=0,G$3,""))),"")</f>
        <v/>
      </c>
      <c r="H508" s="29" t="str">
        <f ca="1">IF(AND($A508&lt;&gt;"",H$9&lt;&gt;""),IF(HLOOKUP(H$9,'Feuille1-Catégories'!$C$1:$G$2,2,FALSE)="OUI",H$3,IF(HLOOKUP(H$9,'Feuille1-Catégories'!$C$1:$G$3,3,FALSE)="OUI",OFFSET(H$3,MOD(QUOTIENT(ROW()-ROW($A$20),'Feuille1-Catégories'!$B$6/H$6),H$5),0),IF(MOD($A508-1-H$10,'Feuille1-Catégories'!$F$5+1)=0,H$3,""))),"")</f>
        <v/>
      </c>
      <c r="I508" s="29" t="str">
        <f ca="1">IF(AND($A508&lt;&gt;"",I$9&lt;&gt;""),IF(HLOOKUP(I$9,'Feuille1-Catégories'!$C$1:$G$2,2,FALSE)="OUI",I$3,IF(HLOOKUP(I$9,'Feuille1-Catégories'!$C$1:$G$3,3,FALSE)="OUI",OFFSET(I$3,MOD(QUOTIENT(ROW()-ROW($A$20),'Feuille1-Catégories'!$B$6/I$6),I$5),0),IF(MOD($A508-1-I$10,'Feuille1-Catégories'!$F$5+1)=0,I$3,""))),"")</f>
        <v/>
      </c>
      <c r="J508" s="29" t="str">
        <f ca="1">IF(AND($A508&lt;&gt;"",J$9&lt;&gt;""),IF(HLOOKUP(J$9,'Feuille1-Catégories'!$C$1:$G$2,2,FALSE)="OUI",J$3,IF(HLOOKUP(J$9,'Feuille1-Catégories'!$C$1:$G$3,3,FALSE)="OUI",OFFSET(J$3,MOD(QUOTIENT(ROW()-ROW($A$20),'Feuille1-Catégories'!$B$6/J$6),J$5),0),IF(MOD($A508-1-J$10,'Feuille1-Catégories'!$F$5+1)=0,J$3,""))),"")</f>
        <v/>
      </c>
      <c r="K508" s="29" t="str">
        <f ca="1">IF(AND($A508&lt;&gt;"",K$9&lt;&gt;""),IF(HLOOKUP(K$9,'Feuille1-Catégories'!$C$1:$G$2,2,FALSE)="OUI",K$3,IF(HLOOKUP(K$9,'Feuille1-Catégories'!$C$1:$G$3,3,FALSE)="OUI",OFFSET(K$3,MOD(QUOTIENT(ROW()-ROW($A$20),'Feuille1-Catégories'!$B$6/K$6),K$5),0),IF(MOD($A508-1-K$10,'Feuille1-Catégories'!$F$5+1)=0,K$3,""))),"")</f>
        <v/>
      </c>
      <c r="L508" s="29" t="str">
        <f ca="1">IF(AND($A508&lt;&gt;"",L$9&lt;&gt;""),IF(HLOOKUP(L$9,'Feuille1-Catégories'!$C$1:$G$2,2,FALSE)="OUI",L$3,IF(HLOOKUP(L$9,'Feuille1-Catégories'!$C$1:$G$3,3,FALSE)="OUI",OFFSET(L$3,MOD(QUOTIENT(ROW()-ROW($A$20),'Feuille1-Catégories'!$B$6/L$6),L$5),0),IF(MOD($A508-1-L$10,'Feuille1-Catégories'!$F$5+1)=0,L$3,""))),"")</f>
        <v/>
      </c>
      <c r="M508" s="29" t="str">
        <f ca="1">IF(AND($A508&lt;&gt;"",M$9&lt;&gt;""),IF(HLOOKUP(M$9,'Feuille1-Catégories'!$C$1:$G$2,2,FALSE)="OUI",M$3,IF(HLOOKUP(M$9,'Feuille1-Catégories'!$C$1:$G$3,3,FALSE)="OUI",OFFSET(M$3,MOD(QUOTIENT(ROW()-ROW($A$20),'Feuille1-Catégories'!$B$6/M$6),M$5),0),IF(MOD($A508-1-M$10,'Feuille1-Catégories'!$F$5+1)=0,M$3,""))),"")</f>
        <v/>
      </c>
      <c r="N508" s="29" t="str">
        <f ca="1">IF(AND($A508&lt;&gt;"",N$9&lt;&gt;""),IF(HLOOKUP(N$9,'Feuille1-Catégories'!$C$1:$G$2,2,FALSE)="OUI",N$3,IF(HLOOKUP(N$9,'Feuille1-Catégories'!$C$1:$G$3,3,FALSE)="OUI",OFFSET(N$3,MOD(QUOTIENT(ROW()-ROW($A$20),'Feuille1-Catégories'!$B$6/N$6),N$5),0),IF(MOD($A508-1-N$10,'Feuille1-Catégories'!$F$5+1)=0,N$3,""))),"")</f>
        <v/>
      </c>
      <c r="O508" s="29" t="str">
        <f ca="1">IF(AND($A508&lt;&gt;"",O$9&lt;&gt;""),IF(HLOOKUP(O$9,'Feuille1-Catégories'!$C$1:$G$2,2,FALSE)="OUI",O$3,IF(HLOOKUP(O$9,'Feuille1-Catégories'!$C$1:$G$3,3,FALSE)="OUI",OFFSET(O$3,MOD(QUOTIENT(ROW()-ROW($A$20),'Feuille1-Catégories'!$B$6/O$6),O$5),0),IF(MOD($A508-1-O$10,'Feuille1-Catégories'!$F$5+1)=0,O$3,""))),"")</f>
        <v/>
      </c>
      <c r="P508" s="29" t="str">
        <f ca="1">IF(AND($A508&lt;&gt;"",P$9&lt;&gt;""),IF(HLOOKUP(P$9,'Feuille1-Catégories'!$C$1:$G$2,2,FALSE)="OUI",P$3,IF(HLOOKUP(P$9,'Feuille1-Catégories'!$C$1:$G$3,3,FALSE)="OUI",OFFSET(P$3,MOD(QUOTIENT(ROW()-ROW($A$20),'Feuille1-Catégories'!$B$6/P$6),P$5),0),IF(MOD($A508-1-P$10,'Feuille1-Catégories'!$F$5+1)=0,P$3,""))),"")</f>
        <v/>
      </c>
      <c r="Q508" s="29" t="str">
        <f ca="1">IF(AND($A508&lt;&gt;"",Q$9&lt;&gt;""),IF(HLOOKUP(Q$9,'Feuille1-Catégories'!$C$1:$G$2,2,FALSE)="OUI",Q$3,IF(HLOOKUP(Q$9,'Feuille1-Catégories'!$C$1:$G$3,3,FALSE)="OUI",OFFSET(Q$3,MOD(QUOTIENT(ROW()-ROW($A$20),'Feuille1-Catégories'!$B$6/Q$6),Q$5),0),IF(MOD($A508-1-Q$10,'Feuille1-Catégories'!$F$5+1)=0,Q$3,""))),"")</f>
        <v/>
      </c>
      <c r="R508" s="29" t="str">
        <f ca="1">IF(AND($A508&lt;&gt;"",R$9&lt;&gt;""),IF(HLOOKUP(R$9,'Feuille1-Catégories'!$C$1:$G$2,2,FALSE)="OUI",R$3,IF(HLOOKUP(R$9,'Feuille1-Catégories'!$C$1:$G$3,3,FALSE)="OUI",OFFSET(R$3,MOD(QUOTIENT(ROW()-ROW($A$20),'Feuille1-Catégories'!$B$6/R$6),R$5),0),IF(MOD($A508-1-R$10,'Feuille1-Catégories'!$F$5+1)=0,R$3,""))),"")</f>
        <v/>
      </c>
      <c r="S508" s="29" t="str">
        <f ca="1">IF(AND($A508&lt;&gt;"",S$9&lt;&gt;""),IF(HLOOKUP(S$9,'Feuille1-Catégories'!$C$1:$G$2,2,FALSE)="OUI",S$3,IF(HLOOKUP(S$9,'Feuille1-Catégories'!$C$1:$G$3,3,FALSE)="OUI",OFFSET(S$3,MOD(QUOTIENT(ROW()-ROW($A$20),'Feuille1-Catégories'!$B$6/S$6),S$5),0),IF(MOD($A508-1-S$10,'Feuille1-Catégories'!$F$5+1)=0,S$3,""))),"")</f>
        <v/>
      </c>
      <c r="T508" s="29" t="str">
        <f ca="1">IF(AND($A508&lt;&gt;"",T$9&lt;&gt;""),IF(HLOOKUP(T$9,'Feuille1-Catégories'!$C$1:$G$2,2,FALSE)="OUI",T$3,IF(HLOOKUP(T$9,'Feuille1-Catégories'!$C$1:$G$3,3,FALSE)="OUI",OFFSET(T$3,MOD(QUOTIENT(ROW()-ROW($A$20),'Feuille1-Catégories'!$B$6/T$6),T$5),0),IF(MOD($A508-1-T$10,'Feuille1-Catégories'!$F$5+1)=0,T$3,""))),"")</f>
        <v/>
      </c>
      <c r="U508" s="29" t="str">
        <f ca="1">IF(AND($A508&lt;&gt;"",U$9&lt;&gt;""),IF(HLOOKUP(U$9,'Feuille1-Catégories'!$C$1:$G$2,2,FALSE)="OUI",U$3,IF(HLOOKUP(U$9,'Feuille1-Catégories'!$C$1:$G$3,3,FALSE)="OUI",OFFSET(U$3,MOD(QUOTIENT(ROW()-ROW($A$20),'Feuille1-Catégories'!$B$6/U$6),U$5),0),IF(MOD($A508-1-U$10,'Feuille1-Catégories'!$F$5+1)=0,U$3,""))),"")</f>
        <v/>
      </c>
      <c r="V508" s="29" t="str">
        <f ca="1">IF(AND($A508&lt;&gt;"",V$9&lt;&gt;""),IF(HLOOKUP(V$9,'Feuille1-Catégories'!$C$1:$G$2,2,FALSE)="OUI",V$3,IF(HLOOKUP(V$9,'Feuille1-Catégories'!$C$1:$G$3,3,FALSE)="OUI",OFFSET(V$3,MOD(QUOTIENT(ROW()-ROW($A$20),'Feuille1-Catégories'!$B$6/V$6),V$5),0),IF(MOD($A508-1-V$10,'Feuille1-Catégories'!$F$5+1)=0,V$3,""))),"")</f>
        <v/>
      </c>
      <c r="W508" s="29" t="str">
        <f ca="1">IF(AND($A508&lt;&gt;"",W$9&lt;&gt;""),IF(HLOOKUP(W$9,'Feuille1-Catégories'!$C$1:$G$2,2,FALSE)="OUI",W$3,IF(HLOOKUP(W$9,'Feuille1-Catégories'!$C$1:$G$3,3,FALSE)="OUI",OFFSET(W$3,MOD(QUOTIENT(ROW()-ROW($A$20),'Feuille1-Catégories'!$B$6/W$6),W$5),0),IF(MOD($A508-1-W$10,'Feuille1-Catégories'!$F$5+1)=0,W$3,""))),"")</f>
        <v/>
      </c>
      <c r="X508" s="29" t="str">
        <f ca="1">IF(AND($A508&lt;&gt;"",X$9&lt;&gt;""),IF(HLOOKUP(X$9,'Feuille1-Catégories'!$C$1:$G$2,2,FALSE)="OUI",X$3,IF(HLOOKUP(X$9,'Feuille1-Catégories'!$C$1:$G$3,3,FALSE)="OUI",OFFSET(X$3,MOD(QUOTIENT(ROW()-ROW($A$20),'Feuille1-Catégories'!$B$6/X$6),X$5),0),IF(MOD($A508-1-X$10,'Feuille1-Catégories'!$F$5+1)=0,X$3,""))),"")</f>
        <v/>
      </c>
      <c r="Y508" s="29" t="str">
        <f ca="1">IF(AND($A508&lt;&gt;"",Y$9&lt;&gt;""),IF(HLOOKUP(Y$9,'Feuille1-Catégories'!$C$1:$G$2,2,FALSE)="OUI",Y$3,IF(HLOOKUP(Y$9,'Feuille1-Catégories'!$C$1:$G$3,3,FALSE)="OUI",OFFSET(Y$3,MOD(QUOTIENT(ROW()-ROW($A$20),'Feuille1-Catégories'!$B$6/Y$6),Y$5),0),IF(MOD($A508-1-Y$10,'Feuille1-Catégories'!$F$5+1)=0,Y$3,""))),"")</f>
        <v/>
      </c>
      <c r="Z508" s="29" t="str">
        <f ca="1">IF(AND($A508&lt;&gt;"",Z$9&lt;&gt;""),IF(HLOOKUP(Z$9,'Feuille1-Catégories'!$C$1:$G$2,2,FALSE)="OUI",Z$3,IF(HLOOKUP(Z$9,'Feuille1-Catégories'!$C$1:$G$3,3,FALSE)="OUI",OFFSET(Z$3,MOD(QUOTIENT(ROW()-ROW($A$20),'Feuille1-Catégories'!$B$6/Z$6),Z$5),0),IF(MOD($A508-1-Z$10,'Feuille1-Catégories'!$F$5+1)=0,Z$3,""))),"")</f>
        <v/>
      </c>
    </row>
    <row r="509" spans="1:26" ht="17" x14ac:dyDescent="0.2">
      <c r="A509" s="21" t="str">
        <f>IF('Feuille2-Prix de vente'!A509&lt;&gt;"",'Feuille2-Prix de vente'!A509,"")</f>
        <v/>
      </c>
      <c r="B509" s="33" t="str">
        <f>IF('Feuille2-Prix de vente'!B509&lt;&gt;"",'Feuille2-Prix de vente'!B509,"")</f>
        <v/>
      </c>
      <c r="C509" s="10" t="str">
        <f>IF('Feuille2-Prix de vente'!C509&lt;&gt;"",'Feuille2-Prix de vente'!C509,"")</f>
        <v/>
      </c>
      <c r="D509" s="10" t="str">
        <f t="shared" si="7"/>
        <v/>
      </c>
      <c r="E509" s="10" t="str">
        <f>IF('Feuille2-Prix de vente'!E509&lt;&gt;"",'Feuille2-Prix de vente'!E509,"")</f>
        <v/>
      </c>
      <c r="F509" s="29" t="str">
        <f ca="1">IF(AND($A509&lt;&gt;"",F$9&lt;&gt;""),IF(HLOOKUP(F$9,'Feuille1-Catégories'!$C$1:$G$2,2,FALSE)="OUI",F$3,IF(HLOOKUP(F$9,'Feuille1-Catégories'!$C$1:$G$3,3,FALSE)="OUI",OFFSET(F$3,MOD(QUOTIENT(ROW()-ROW($A$20),'Feuille1-Catégories'!$B$6/F$6),F$5),0),IF(MOD($A509-1-F$10,'Feuille1-Catégories'!$F$5+1)=0,F$3,""))),"")</f>
        <v/>
      </c>
      <c r="G509" s="29" t="str">
        <f ca="1">IF(AND($A509&lt;&gt;"",G$9&lt;&gt;""),IF(HLOOKUP(G$9,'Feuille1-Catégories'!$C$1:$G$2,2,FALSE)="OUI",G$3,IF(HLOOKUP(G$9,'Feuille1-Catégories'!$C$1:$G$3,3,FALSE)="OUI",OFFSET(G$3,MOD(QUOTIENT(ROW()-ROW($A$20),'Feuille1-Catégories'!$B$6/G$6),G$5),0),IF(MOD($A509-1-G$10,'Feuille1-Catégories'!$F$5+1)=0,G$3,""))),"")</f>
        <v/>
      </c>
      <c r="H509" s="29" t="str">
        <f ca="1">IF(AND($A509&lt;&gt;"",H$9&lt;&gt;""),IF(HLOOKUP(H$9,'Feuille1-Catégories'!$C$1:$G$2,2,FALSE)="OUI",H$3,IF(HLOOKUP(H$9,'Feuille1-Catégories'!$C$1:$G$3,3,FALSE)="OUI",OFFSET(H$3,MOD(QUOTIENT(ROW()-ROW($A$20),'Feuille1-Catégories'!$B$6/H$6),H$5),0),IF(MOD($A509-1-H$10,'Feuille1-Catégories'!$F$5+1)=0,H$3,""))),"")</f>
        <v/>
      </c>
      <c r="I509" s="29" t="str">
        <f ca="1">IF(AND($A509&lt;&gt;"",I$9&lt;&gt;""),IF(HLOOKUP(I$9,'Feuille1-Catégories'!$C$1:$G$2,2,FALSE)="OUI",I$3,IF(HLOOKUP(I$9,'Feuille1-Catégories'!$C$1:$G$3,3,FALSE)="OUI",OFFSET(I$3,MOD(QUOTIENT(ROW()-ROW($A$20),'Feuille1-Catégories'!$B$6/I$6),I$5),0),IF(MOD($A509-1-I$10,'Feuille1-Catégories'!$F$5+1)=0,I$3,""))),"")</f>
        <v/>
      </c>
      <c r="J509" s="29" t="str">
        <f ca="1">IF(AND($A509&lt;&gt;"",J$9&lt;&gt;""),IF(HLOOKUP(J$9,'Feuille1-Catégories'!$C$1:$G$2,2,FALSE)="OUI",J$3,IF(HLOOKUP(J$9,'Feuille1-Catégories'!$C$1:$G$3,3,FALSE)="OUI",OFFSET(J$3,MOD(QUOTIENT(ROW()-ROW($A$20),'Feuille1-Catégories'!$B$6/J$6),J$5),0),IF(MOD($A509-1-J$10,'Feuille1-Catégories'!$F$5+1)=0,J$3,""))),"")</f>
        <v/>
      </c>
      <c r="K509" s="29" t="str">
        <f ca="1">IF(AND($A509&lt;&gt;"",K$9&lt;&gt;""),IF(HLOOKUP(K$9,'Feuille1-Catégories'!$C$1:$G$2,2,FALSE)="OUI",K$3,IF(HLOOKUP(K$9,'Feuille1-Catégories'!$C$1:$G$3,3,FALSE)="OUI",OFFSET(K$3,MOD(QUOTIENT(ROW()-ROW($A$20),'Feuille1-Catégories'!$B$6/K$6),K$5),0),IF(MOD($A509-1-K$10,'Feuille1-Catégories'!$F$5+1)=0,K$3,""))),"")</f>
        <v/>
      </c>
      <c r="L509" s="29" t="str">
        <f ca="1">IF(AND($A509&lt;&gt;"",L$9&lt;&gt;""),IF(HLOOKUP(L$9,'Feuille1-Catégories'!$C$1:$G$2,2,FALSE)="OUI",L$3,IF(HLOOKUP(L$9,'Feuille1-Catégories'!$C$1:$G$3,3,FALSE)="OUI",OFFSET(L$3,MOD(QUOTIENT(ROW()-ROW($A$20),'Feuille1-Catégories'!$B$6/L$6),L$5),0),IF(MOD($A509-1-L$10,'Feuille1-Catégories'!$F$5+1)=0,L$3,""))),"")</f>
        <v/>
      </c>
      <c r="M509" s="29" t="str">
        <f ca="1">IF(AND($A509&lt;&gt;"",M$9&lt;&gt;""),IF(HLOOKUP(M$9,'Feuille1-Catégories'!$C$1:$G$2,2,FALSE)="OUI",M$3,IF(HLOOKUP(M$9,'Feuille1-Catégories'!$C$1:$G$3,3,FALSE)="OUI",OFFSET(M$3,MOD(QUOTIENT(ROW()-ROW($A$20),'Feuille1-Catégories'!$B$6/M$6),M$5),0),IF(MOD($A509-1-M$10,'Feuille1-Catégories'!$F$5+1)=0,M$3,""))),"")</f>
        <v/>
      </c>
      <c r="N509" s="29" t="str">
        <f ca="1">IF(AND($A509&lt;&gt;"",N$9&lt;&gt;""),IF(HLOOKUP(N$9,'Feuille1-Catégories'!$C$1:$G$2,2,FALSE)="OUI",N$3,IF(HLOOKUP(N$9,'Feuille1-Catégories'!$C$1:$G$3,3,FALSE)="OUI",OFFSET(N$3,MOD(QUOTIENT(ROW()-ROW($A$20),'Feuille1-Catégories'!$B$6/N$6),N$5),0),IF(MOD($A509-1-N$10,'Feuille1-Catégories'!$F$5+1)=0,N$3,""))),"")</f>
        <v/>
      </c>
      <c r="O509" s="29" t="str">
        <f ca="1">IF(AND($A509&lt;&gt;"",O$9&lt;&gt;""),IF(HLOOKUP(O$9,'Feuille1-Catégories'!$C$1:$G$2,2,FALSE)="OUI",O$3,IF(HLOOKUP(O$9,'Feuille1-Catégories'!$C$1:$G$3,3,FALSE)="OUI",OFFSET(O$3,MOD(QUOTIENT(ROW()-ROW($A$20),'Feuille1-Catégories'!$B$6/O$6),O$5),0),IF(MOD($A509-1-O$10,'Feuille1-Catégories'!$F$5+1)=0,O$3,""))),"")</f>
        <v/>
      </c>
      <c r="P509" s="29" t="str">
        <f ca="1">IF(AND($A509&lt;&gt;"",P$9&lt;&gt;""),IF(HLOOKUP(P$9,'Feuille1-Catégories'!$C$1:$G$2,2,FALSE)="OUI",P$3,IF(HLOOKUP(P$9,'Feuille1-Catégories'!$C$1:$G$3,3,FALSE)="OUI",OFFSET(P$3,MOD(QUOTIENT(ROW()-ROW($A$20),'Feuille1-Catégories'!$B$6/P$6),P$5),0),IF(MOD($A509-1-P$10,'Feuille1-Catégories'!$F$5+1)=0,P$3,""))),"")</f>
        <v/>
      </c>
      <c r="Q509" s="29" t="str">
        <f ca="1">IF(AND($A509&lt;&gt;"",Q$9&lt;&gt;""),IF(HLOOKUP(Q$9,'Feuille1-Catégories'!$C$1:$G$2,2,FALSE)="OUI",Q$3,IF(HLOOKUP(Q$9,'Feuille1-Catégories'!$C$1:$G$3,3,FALSE)="OUI",OFFSET(Q$3,MOD(QUOTIENT(ROW()-ROW($A$20),'Feuille1-Catégories'!$B$6/Q$6),Q$5),0),IF(MOD($A509-1-Q$10,'Feuille1-Catégories'!$F$5+1)=0,Q$3,""))),"")</f>
        <v/>
      </c>
      <c r="R509" s="29" t="str">
        <f ca="1">IF(AND($A509&lt;&gt;"",R$9&lt;&gt;""),IF(HLOOKUP(R$9,'Feuille1-Catégories'!$C$1:$G$2,2,FALSE)="OUI",R$3,IF(HLOOKUP(R$9,'Feuille1-Catégories'!$C$1:$G$3,3,FALSE)="OUI",OFFSET(R$3,MOD(QUOTIENT(ROW()-ROW($A$20),'Feuille1-Catégories'!$B$6/R$6),R$5),0),IF(MOD($A509-1-R$10,'Feuille1-Catégories'!$F$5+1)=0,R$3,""))),"")</f>
        <v/>
      </c>
      <c r="S509" s="29" t="str">
        <f ca="1">IF(AND($A509&lt;&gt;"",S$9&lt;&gt;""),IF(HLOOKUP(S$9,'Feuille1-Catégories'!$C$1:$G$2,2,FALSE)="OUI",S$3,IF(HLOOKUP(S$9,'Feuille1-Catégories'!$C$1:$G$3,3,FALSE)="OUI",OFFSET(S$3,MOD(QUOTIENT(ROW()-ROW($A$20),'Feuille1-Catégories'!$B$6/S$6),S$5),0),IF(MOD($A509-1-S$10,'Feuille1-Catégories'!$F$5+1)=0,S$3,""))),"")</f>
        <v/>
      </c>
      <c r="T509" s="29" t="str">
        <f ca="1">IF(AND($A509&lt;&gt;"",T$9&lt;&gt;""),IF(HLOOKUP(T$9,'Feuille1-Catégories'!$C$1:$G$2,2,FALSE)="OUI",T$3,IF(HLOOKUP(T$9,'Feuille1-Catégories'!$C$1:$G$3,3,FALSE)="OUI",OFFSET(T$3,MOD(QUOTIENT(ROW()-ROW($A$20),'Feuille1-Catégories'!$B$6/T$6),T$5),0),IF(MOD($A509-1-T$10,'Feuille1-Catégories'!$F$5+1)=0,T$3,""))),"")</f>
        <v/>
      </c>
      <c r="U509" s="29" t="str">
        <f ca="1">IF(AND($A509&lt;&gt;"",U$9&lt;&gt;""),IF(HLOOKUP(U$9,'Feuille1-Catégories'!$C$1:$G$2,2,FALSE)="OUI",U$3,IF(HLOOKUP(U$9,'Feuille1-Catégories'!$C$1:$G$3,3,FALSE)="OUI",OFFSET(U$3,MOD(QUOTIENT(ROW()-ROW($A$20),'Feuille1-Catégories'!$B$6/U$6),U$5),0),IF(MOD($A509-1-U$10,'Feuille1-Catégories'!$F$5+1)=0,U$3,""))),"")</f>
        <v/>
      </c>
      <c r="V509" s="29" t="str">
        <f ca="1">IF(AND($A509&lt;&gt;"",V$9&lt;&gt;""),IF(HLOOKUP(V$9,'Feuille1-Catégories'!$C$1:$G$2,2,FALSE)="OUI",V$3,IF(HLOOKUP(V$9,'Feuille1-Catégories'!$C$1:$G$3,3,FALSE)="OUI",OFFSET(V$3,MOD(QUOTIENT(ROW()-ROW($A$20),'Feuille1-Catégories'!$B$6/V$6),V$5),0),IF(MOD($A509-1-V$10,'Feuille1-Catégories'!$F$5+1)=0,V$3,""))),"")</f>
        <v/>
      </c>
      <c r="W509" s="29" t="str">
        <f ca="1">IF(AND($A509&lt;&gt;"",W$9&lt;&gt;""),IF(HLOOKUP(W$9,'Feuille1-Catégories'!$C$1:$G$2,2,FALSE)="OUI",W$3,IF(HLOOKUP(W$9,'Feuille1-Catégories'!$C$1:$G$3,3,FALSE)="OUI",OFFSET(W$3,MOD(QUOTIENT(ROW()-ROW($A$20),'Feuille1-Catégories'!$B$6/W$6),W$5),0),IF(MOD($A509-1-W$10,'Feuille1-Catégories'!$F$5+1)=0,W$3,""))),"")</f>
        <v/>
      </c>
      <c r="X509" s="29" t="str">
        <f ca="1">IF(AND($A509&lt;&gt;"",X$9&lt;&gt;""),IF(HLOOKUP(X$9,'Feuille1-Catégories'!$C$1:$G$2,2,FALSE)="OUI",X$3,IF(HLOOKUP(X$9,'Feuille1-Catégories'!$C$1:$G$3,3,FALSE)="OUI",OFFSET(X$3,MOD(QUOTIENT(ROW()-ROW($A$20),'Feuille1-Catégories'!$B$6/X$6),X$5),0),IF(MOD($A509-1-X$10,'Feuille1-Catégories'!$F$5+1)=0,X$3,""))),"")</f>
        <v/>
      </c>
      <c r="Y509" s="29" t="str">
        <f ca="1">IF(AND($A509&lt;&gt;"",Y$9&lt;&gt;""),IF(HLOOKUP(Y$9,'Feuille1-Catégories'!$C$1:$G$2,2,FALSE)="OUI",Y$3,IF(HLOOKUP(Y$9,'Feuille1-Catégories'!$C$1:$G$3,3,FALSE)="OUI",OFFSET(Y$3,MOD(QUOTIENT(ROW()-ROW($A$20),'Feuille1-Catégories'!$B$6/Y$6),Y$5),0),IF(MOD($A509-1-Y$10,'Feuille1-Catégories'!$F$5+1)=0,Y$3,""))),"")</f>
        <v/>
      </c>
      <c r="Z509" s="29" t="str">
        <f ca="1">IF(AND($A509&lt;&gt;"",Z$9&lt;&gt;""),IF(HLOOKUP(Z$9,'Feuille1-Catégories'!$C$1:$G$2,2,FALSE)="OUI",Z$3,IF(HLOOKUP(Z$9,'Feuille1-Catégories'!$C$1:$G$3,3,FALSE)="OUI",OFFSET(Z$3,MOD(QUOTIENT(ROW()-ROW($A$20),'Feuille1-Catégories'!$B$6/Z$6),Z$5),0),IF(MOD($A509-1-Z$10,'Feuille1-Catégories'!$F$5+1)=0,Z$3,""))),"")</f>
        <v/>
      </c>
    </row>
    <row r="510" spans="1:26" ht="17" x14ac:dyDescent="0.2">
      <c r="A510" s="21" t="str">
        <f>IF('Feuille2-Prix de vente'!A510&lt;&gt;"",'Feuille2-Prix de vente'!A510,"")</f>
        <v/>
      </c>
      <c r="B510" s="33" t="str">
        <f>IF('Feuille2-Prix de vente'!B510&lt;&gt;"",'Feuille2-Prix de vente'!B510,"")</f>
        <v/>
      </c>
      <c r="C510" s="10" t="str">
        <f>IF('Feuille2-Prix de vente'!C510&lt;&gt;"",'Feuille2-Prix de vente'!C510,"")</f>
        <v/>
      </c>
      <c r="D510" s="10" t="str">
        <f t="shared" si="7"/>
        <v/>
      </c>
      <c r="E510" s="10" t="str">
        <f>IF('Feuille2-Prix de vente'!E510&lt;&gt;"",'Feuille2-Prix de vente'!E510,"")</f>
        <v/>
      </c>
      <c r="F510" s="29" t="str">
        <f ca="1">IF(AND($A510&lt;&gt;"",F$9&lt;&gt;""),IF(HLOOKUP(F$9,'Feuille1-Catégories'!$C$1:$G$2,2,FALSE)="OUI",F$3,IF(HLOOKUP(F$9,'Feuille1-Catégories'!$C$1:$G$3,3,FALSE)="OUI",OFFSET(F$3,MOD(QUOTIENT(ROW()-ROW($A$20),'Feuille1-Catégories'!$B$6/F$6),F$5),0),IF(MOD($A510-1-F$10,'Feuille1-Catégories'!$F$5+1)=0,F$3,""))),"")</f>
        <v/>
      </c>
      <c r="G510" s="29" t="str">
        <f ca="1">IF(AND($A510&lt;&gt;"",G$9&lt;&gt;""),IF(HLOOKUP(G$9,'Feuille1-Catégories'!$C$1:$G$2,2,FALSE)="OUI",G$3,IF(HLOOKUP(G$9,'Feuille1-Catégories'!$C$1:$G$3,3,FALSE)="OUI",OFFSET(G$3,MOD(QUOTIENT(ROW()-ROW($A$20),'Feuille1-Catégories'!$B$6/G$6),G$5),0),IF(MOD($A510-1-G$10,'Feuille1-Catégories'!$F$5+1)=0,G$3,""))),"")</f>
        <v/>
      </c>
      <c r="H510" s="29" t="str">
        <f ca="1">IF(AND($A510&lt;&gt;"",H$9&lt;&gt;""),IF(HLOOKUP(H$9,'Feuille1-Catégories'!$C$1:$G$2,2,FALSE)="OUI",H$3,IF(HLOOKUP(H$9,'Feuille1-Catégories'!$C$1:$G$3,3,FALSE)="OUI",OFFSET(H$3,MOD(QUOTIENT(ROW()-ROW($A$20),'Feuille1-Catégories'!$B$6/H$6),H$5),0),IF(MOD($A510-1-H$10,'Feuille1-Catégories'!$F$5+1)=0,H$3,""))),"")</f>
        <v/>
      </c>
      <c r="I510" s="29" t="str">
        <f ca="1">IF(AND($A510&lt;&gt;"",I$9&lt;&gt;""),IF(HLOOKUP(I$9,'Feuille1-Catégories'!$C$1:$G$2,2,FALSE)="OUI",I$3,IF(HLOOKUP(I$9,'Feuille1-Catégories'!$C$1:$G$3,3,FALSE)="OUI",OFFSET(I$3,MOD(QUOTIENT(ROW()-ROW($A$20),'Feuille1-Catégories'!$B$6/I$6),I$5),0),IF(MOD($A510-1-I$10,'Feuille1-Catégories'!$F$5+1)=0,I$3,""))),"")</f>
        <v/>
      </c>
      <c r="J510" s="29" t="str">
        <f ca="1">IF(AND($A510&lt;&gt;"",J$9&lt;&gt;""),IF(HLOOKUP(J$9,'Feuille1-Catégories'!$C$1:$G$2,2,FALSE)="OUI",J$3,IF(HLOOKUP(J$9,'Feuille1-Catégories'!$C$1:$G$3,3,FALSE)="OUI",OFFSET(J$3,MOD(QUOTIENT(ROW()-ROW($A$20),'Feuille1-Catégories'!$B$6/J$6),J$5),0),IF(MOD($A510-1-J$10,'Feuille1-Catégories'!$F$5+1)=0,J$3,""))),"")</f>
        <v/>
      </c>
      <c r="K510" s="29" t="str">
        <f ca="1">IF(AND($A510&lt;&gt;"",K$9&lt;&gt;""),IF(HLOOKUP(K$9,'Feuille1-Catégories'!$C$1:$G$2,2,FALSE)="OUI",K$3,IF(HLOOKUP(K$9,'Feuille1-Catégories'!$C$1:$G$3,3,FALSE)="OUI",OFFSET(K$3,MOD(QUOTIENT(ROW()-ROW($A$20),'Feuille1-Catégories'!$B$6/K$6),K$5),0),IF(MOD($A510-1-K$10,'Feuille1-Catégories'!$F$5+1)=0,K$3,""))),"")</f>
        <v/>
      </c>
      <c r="L510" s="29" t="str">
        <f ca="1">IF(AND($A510&lt;&gt;"",L$9&lt;&gt;""),IF(HLOOKUP(L$9,'Feuille1-Catégories'!$C$1:$G$2,2,FALSE)="OUI",L$3,IF(HLOOKUP(L$9,'Feuille1-Catégories'!$C$1:$G$3,3,FALSE)="OUI",OFFSET(L$3,MOD(QUOTIENT(ROW()-ROW($A$20),'Feuille1-Catégories'!$B$6/L$6),L$5),0),IF(MOD($A510-1-L$10,'Feuille1-Catégories'!$F$5+1)=0,L$3,""))),"")</f>
        <v/>
      </c>
      <c r="M510" s="29" t="str">
        <f ca="1">IF(AND($A510&lt;&gt;"",M$9&lt;&gt;""),IF(HLOOKUP(M$9,'Feuille1-Catégories'!$C$1:$G$2,2,FALSE)="OUI",M$3,IF(HLOOKUP(M$9,'Feuille1-Catégories'!$C$1:$G$3,3,FALSE)="OUI",OFFSET(M$3,MOD(QUOTIENT(ROW()-ROW($A$20),'Feuille1-Catégories'!$B$6/M$6),M$5),0),IF(MOD($A510-1-M$10,'Feuille1-Catégories'!$F$5+1)=0,M$3,""))),"")</f>
        <v/>
      </c>
      <c r="N510" s="29" t="str">
        <f ca="1">IF(AND($A510&lt;&gt;"",N$9&lt;&gt;""),IF(HLOOKUP(N$9,'Feuille1-Catégories'!$C$1:$G$2,2,FALSE)="OUI",N$3,IF(HLOOKUP(N$9,'Feuille1-Catégories'!$C$1:$G$3,3,FALSE)="OUI",OFFSET(N$3,MOD(QUOTIENT(ROW()-ROW($A$20),'Feuille1-Catégories'!$B$6/N$6),N$5),0),IF(MOD($A510-1-N$10,'Feuille1-Catégories'!$F$5+1)=0,N$3,""))),"")</f>
        <v/>
      </c>
      <c r="O510" s="29" t="str">
        <f ca="1">IF(AND($A510&lt;&gt;"",O$9&lt;&gt;""),IF(HLOOKUP(O$9,'Feuille1-Catégories'!$C$1:$G$2,2,FALSE)="OUI",O$3,IF(HLOOKUP(O$9,'Feuille1-Catégories'!$C$1:$G$3,3,FALSE)="OUI",OFFSET(O$3,MOD(QUOTIENT(ROW()-ROW($A$20),'Feuille1-Catégories'!$B$6/O$6),O$5),0),IF(MOD($A510-1-O$10,'Feuille1-Catégories'!$F$5+1)=0,O$3,""))),"")</f>
        <v/>
      </c>
      <c r="P510" s="29" t="str">
        <f ca="1">IF(AND($A510&lt;&gt;"",P$9&lt;&gt;""),IF(HLOOKUP(P$9,'Feuille1-Catégories'!$C$1:$G$2,2,FALSE)="OUI",P$3,IF(HLOOKUP(P$9,'Feuille1-Catégories'!$C$1:$G$3,3,FALSE)="OUI",OFFSET(P$3,MOD(QUOTIENT(ROW()-ROW($A$20),'Feuille1-Catégories'!$B$6/P$6),P$5),0),IF(MOD($A510-1-P$10,'Feuille1-Catégories'!$F$5+1)=0,P$3,""))),"")</f>
        <v/>
      </c>
      <c r="Q510" s="29" t="str">
        <f ca="1">IF(AND($A510&lt;&gt;"",Q$9&lt;&gt;""),IF(HLOOKUP(Q$9,'Feuille1-Catégories'!$C$1:$G$2,2,FALSE)="OUI",Q$3,IF(HLOOKUP(Q$9,'Feuille1-Catégories'!$C$1:$G$3,3,FALSE)="OUI",OFFSET(Q$3,MOD(QUOTIENT(ROW()-ROW($A$20),'Feuille1-Catégories'!$B$6/Q$6),Q$5),0),IF(MOD($A510-1-Q$10,'Feuille1-Catégories'!$F$5+1)=0,Q$3,""))),"")</f>
        <v/>
      </c>
      <c r="R510" s="29" t="str">
        <f ca="1">IF(AND($A510&lt;&gt;"",R$9&lt;&gt;""),IF(HLOOKUP(R$9,'Feuille1-Catégories'!$C$1:$G$2,2,FALSE)="OUI",R$3,IF(HLOOKUP(R$9,'Feuille1-Catégories'!$C$1:$G$3,3,FALSE)="OUI",OFFSET(R$3,MOD(QUOTIENT(ROW()-ROW($A$20),'Feuille1-Catégories'!$B$6/R$6),R$5),0),IF(MOD($A510-1-R$10,'Feuille1-Catégories'!$F$5+1)=0,R$3,""))),"")</f>
        <v/>
      </c>
      <c r="S510" s="29" t="str">
        <f ca="1">IF(AND($A510&lt;&gt;"",S$9&lt;&gt;""),IF(HLOOKUP(S$9,'Feuille1-Catégories'!$C$1:$G$2,2,FALSE)="OUI",S$3,IF(HLOOKUP(S$9,'Feuille1-Catégories'!$C$1:$G$3,3,FALSE)="OUI",OFFSET(S$3,MOD(QUOTIENT(ROW()-ROW($A$20),'Feuille1-Catégories'!$B$6/S$6),S$5),0),IF(MOD($A510-1-S$10,'Feuille1-Catégories'!$F$5+1)=0,S$3,""))),"")</f>
        <v/>
      </c>
      <c r="T510" s="29" t="str">
        <f ca="1">IF(AND($A510&lt;&gt;"",T$9&lt;&gt;""),IF(HLOOKUP(T$9,'Feuille1-Catégories'!$C$1:$G$2,2,FALSE)="OUI",T$3,IF(HLOOKUP(T$9,'Feuille1-Catégories'!$C$1:$G$3,3,FALSE)="OUI",OFFSET(T$3,MOD(QUOTIENT(ROW()-ROW($A$20),'Feuille1-Catégories'!$B$6/T$6),T$5),0),IF(MOD($A510-1-T$10,'Feuille1-Catégories'!$F$5+1)=0,T$3,""))),"")</f>
        <v/>
      </c>
      <c r="U510" s="29" t="str">
        <f ca="1">IF(AND($A510&lt;&gt;"",U$9&lt;&gt;""),IF(HLOOKUP(U$9,'Feuille1-Catégories'!$C$1:$G$2,2,FALSE)="OUI",U$3,IF(HLOOKUP(U$9,'Feuille1-Catégories'!$C$1:$G$3,3,FALSE)="OUI",OFFSET(U$3,MOD(QUOTIENT(ROW()-ROW($A$20),'Feuille1-Catégories'!$B$6/U$6),U$5),0),IF(MOD($A510-1-U$10,'Feuille1-Catégories'!$F$5+1)=0,U$3,""))),"")</f>
        <v/>
      </c>
      <c r="V510" s="29" t="str">
        <f ca="1">IF(AND($A510&lt;&gt;"",V$9&lt;&gt;""),IF(HLOOKUP(V$9,'Feuille1-Catégories'!$C$1:$G$2,2,FALSE)="OUI",V$3,IF(HLOOKUP(V$9,'Feuille1-Catégories'!$C$1:$G$3,3,FALSE)="OUI",OFFSET(V$3,MOD(QUOTIENT(ROW()-ROW($A$20),'Feuille1-Catégories'!$B$6/V$6),V$5),0),IF(MOD($A510-1-V$10,'Feuille1-Catégories'!$F$5+1)=0,V$3,""))),"")</f>
        <v/>
      </c>
      <c r="W510" s="29" t="str">
        <f ca="1">IF(AND($A510&lt;&gt;"",W$9&lt;&gt;""),IF(HLOOKUP(W$9,'Feuille1-Catégories'!$C$1:$G$2,2,FALSE)="OUI",W$3,IF(HLOOKUP(W$9,'Feuille1-Catégories'!$C$1:$G$3,3,FALSE)="OUI",OFFSET(W$3,MOD(QUOTIENT(ROW()-ROW($A$20),'Feuille1-Catégories'!$B$6/W$6),W$5),0),IF(MOD($A510-1-W$10,'Feuille1-Catégories'!$F$5+1)=0,W$3,""))),"")</f>
        <v/>
      </c>
      <c r="X510" s="29" t="str">
        <f ca="1">IF(AND($A510&lt;&gt;"",X$9&lt;&gt;""),IF(HLOOKUP(X$9,'Feuille1-Catégories'!$C$1:$G$2,2,FALSE)="OUI",X$3,IF(HLOOKUP(X$9,'Feuille1-Catégories'!$C$1:$G$3,3,FALSE)="OUI",OFFSET(X$3,MOD(QUOTIENT(ROW()-ROW($A$20),'Feuille1-Catégories'!$B$6/X$6),X$5),0),IF(MOD($A510-1-X$10,'Feuille1-Catégories'!$F$5+1)=0,X$3,""))),"")</f>
        <v/>
      </c>
      <c r="Y510" s="29" t="str">
        <f ca="1">IF(AND($A510&lt;&gt;"",Y$9&lt;&gt;""),IF(HLOOKUP(Y$9,'Feuille1-Catégories'!$C$1:$G$2,2,FALSE)="OUI",Y$3,IF(HLOOKUP(Y$9,'Feuille1-Catégories'!$C$1:$G$3,3,FALSE)="OUI",OFFSET(Y$3,MOD(QUOTIENT(ROW()-ROW($A$20),'Feuille1-Catégories'!$B$6/Y$6),Y$5),0),IF(MOD($A510-1-Y$10,'Feuille1-Catégories'!$F$5+1)=0,Y$3,""))),"")</f>
        <v/>
      </c>
      <c r="Z510" s="29" t="str">
        <f ca="1">IF(AND($A510&lt;&gt;"",Z$9&lt;&gt;""),IF(HLOOKUP(Z$9,'Feuille1-Catégories'!$C$1:$G$2,2,FALSE)="OUI",Z$3,IF(HLOOKUP(Z$9,'Feuille1-Catégories'!$C$1:$G$3,3,FALSE)="OUI",OFFSET(Z$3,MOD(QUOTIENT(ROW()-ROW($A$20),'Feuille1-Catégories'!$B$6/Z$6),Z$5),0),IF(MOD($A510-1-Z$10,'Feuille1-Catégories'!$F$5+1)=0,Z$3,""))),"")</f>
        <v/>
      </c>
    </row>
    <row r="511" spans="1:26" ht="17" x14ac:dyDescent="0.2">
      <c r="A511" s="21" t="str">
        <f>IF('Feuille2-Prix de vente'!A511&lt;&gt;"",'Feuille2-Prix de vente'!A511,"")</f>
        <v/>
      </c>
      <c r="B511" s="33" t="str">
        <f>IF('Feuille2-Prix de vente'!B511&lt;&gt;"",'Feuille2-Prix de vente'!B511,"")</f>
        <v/>
      </c>
      <c r="C511" s="10" t="str">
        <f>IF('Feuille2-Prix de vente'!C511&lt;&gt;"",'Feuille2-Prix de vente'!C511,"")</f>
        <v/>
      </c>
      <c r="D511" s="10" t="str">
        <f t="shared" si="7"/>
        <v/>
      </c>
      <c r="E511" s="10" t="str">
        <f>IF('Feuille2-Prix de vente'!E511&lt;&gt;"",'Feuille2-Prix de vente'!E511,"")</f>
        <v/>
      </c>
      <c r="F511" s="29" t="str">
        <f ca="1">IF(AND($A511&lt;&gt;"",F$9&lt;&gt;""),IF(HLOOKUP(F$9,'Feuille1-Catégories'!$C$1:$G$2,2,FALSE)="OUI",F$3,IF(HLOOKUP(F$9,'Feuille1-Catégories'!$C$1:$G$3,3,FALSE)="OUI",OFFSET(F$3,MOD(QUOTIENT(ROW()-ROW($A$20),'Feuille1-Catégories'!$B$6/F$6),F$5),0),IF(MOD($A511-1-F$10,'Feuille1-Catégories'!$F$5+1)=0,F$3,""))),"")</f>
        <v/>
      </c>
      <c r="G511" s="29" t="str">
        <f ca="1">IF(AND($A511&lt;&gt;"",G$9&lt;&gt;""),IF(HLOOKUP(G$9,'Feuille1-Catégories'!$C$1:$G$2,2,FALSE)="OUI",G$3,IF(HLOOKUP(G$9,'Feuille1-Catégories'!$C$1:$G$3,3,FALSE)="OUI",OFFSET(G$3,MOD(QUOTIENT(ROW()-ROW($A$20),'Feuille1-Catégories'!$B$6/G$6),G$5),0),IF(MOD($A511-1-G$10,'Feuille1-Catégories'!$F$5+1)=0,G$3,""))),"")</f>
        <v/>
      </c>
      <c r="H511" s="29" t="str">
        <f ca="1">IF(AND($A511&lt;&gt;"",H$9&lt;&gt;""),IF(HLOOKUP(H$9,'Feuille1-Catégories'!$C$1:$G$2,2,FALSE)="OUI",H$3,IF(HLOOKUP(H$9,'Feuille1-Catégories'!$C$1:$G$3,3,FALSE)="OUI",OFFSET(H$3,MOD(QUOTIENT(ROW()-ROW($A$20),'Feuille1-Catégories'!$B$6/H$6),H$5),0),IF(MOD($A511-1-H$10,'Feuille1-Catégories'!$F$5+1)=0,H$3,""))),"")</f>
        <v/>
      </c>
      <c r="I511" s="29" t="str">
        <f ca="1">IF(AND($A511&lt;&gt;"",I$9&lt;&gt;""),IF(HLOOKUP(I$9,'Feuille1-Catégories'!$C$1:$G$2,2,FALSE)="OUI",I$3,IF(HLOOKUP(I$9,'Feuille1-Catégories'!$C$1:$G$3,3,FALSE)="OUI",OFFSET(I$3,MOD(QUOTIENT(ROW()-ROW($A$20),'Feuille1-Catégories'!$B$6/I$6),I$5),0),IF(MOD($A511-1-I$10,'Feuille1-Catégories'!$F$5+1)=0,I$3,""))),"")</f>
        <v/>
      </c>
      <c r="J511" s="29" t="str">
        <f ca="1">IF(AND($A511&lt;&gt;"",J$9&lt;&gt;""),IF(HLOOKUP(J$9,'Feuille1-Catégories'!$C$1:$G$2,2,FALSE)="OUI",J$3,IF(HLOOKUP(J$9,'Feuille1-Catégories'!$C$1:$G$3,3,FALSE)="OUI",OFFSET(J$3,MOD(QUOTIENT(ROW()-ROW($A$20),'Feuille1-Catégories'!$B$6/J$6),J$5),0),IF(MOD($A511-1-J$10,'Feuille1-Catégories'!$F$5+1)=0,J$3,""))),"")</f>
        <v/>
      </c>
      <c r="K511" s="29" t="str">
        <f ca="1">IF(AND($A511&lt;&gt;"",K$9&lt;&gt;""),IF(HLOOKUP(K$9,'Feuille1-Catégories'!$C$1:$G$2,2,FALSE)="OUI",K$3,IF(HLOOKUP(K$9,'Feuille1-Catégories'!$C$1:$G$3,3,FALSE)="OUI",OFFSET(K$3,MOD(QUOTIENT(ROW()-ROW($A$20),'Feuille1-Catégories'!$B$6/K$6),K$5),0),IF(MOD($A511-1-K$10,'Feuille1-Catégories'!$F$5+1)=0,K$3,""))),"")</f>
        <v/>
      </c>
      <c r="L511" s="29" t="str">
        <f ca="1">IF(AND($A511&lt;&gt;"",L$9&lt;&gt;""),IF(HLOOKUP(L$9,'Feuille1-Catégories'!$C$1:$G$2,2,FALSE)="OUI",L$3,IF(HLOOKUP(L$9,'Feuille1-Catégories'!$C$1:$G$3,3,FALSE)="OUI",OFFSET(L$3,MOD(QUOTIENT(ROW()-ROW($A$20),'Feuille1-Catégories'!$B$6/L$6),L$5),0),IF(MOD($A511-1-L$10,'Feuille1-Catégories'!$F$5+1)=0,L$3,""))),"")</f>
        <v/>
      </c>
      <c r="M511" s="29" t="str">
        <f ca="1">IF(AND($A511&lt;&gt;"",M$9&lt;&gt;""),IF(HLOOKUP(M$9,'Feuille1-Catégories'!$C$1:$G$2,2,FALSE)="OUI",M$3,IF(HLOOKUP(M$9,'Feuille1-Catégories'!$C$1:$G$3,3,FALSE)="OUI",OFFSET(M$3,MOD(QUOTIENT(ROW()-ROW($A$20),'Feuille1-Catégories'!$B$6/M$6),M$5),0),IF(MOD($A511-1-M$10,'Feuille1-Catégories'!$F$5+1)=0,M$3,""))),"")</f>
        <v/>
      </c>
      <c r="N511" s="29" t="str">
        <f ca="1">IF(AND($A511&lt;&gt;"",N$9&lt;&gt;""),IF(HLOOKUP(N$9,'Feuille1-Catégories'!$C$1:$G$2,2,FALSE)="OUI",N$3,IF(HLOOKUP(N$9,'Feuille1-Catégories'!$C$1:$G$3,3,FALSE)="OUI",OFFSET(N$3,MOD(QUOTIENT(ROW()-ROW($A$20),'Feuille1-Catégories'!$B$6/N$6),N$5),0),IF(MOD($A511-1-N$10,'Feuille1-Catégories'!$F$5+1)=0,N$3,""))),"")</f>
        <v/>
      </c>
      <c r="O511" s="29" t="str">
        <f ca="1">IF(AND($A511&lt;&gt;"",O$9&lt;&gt;""),IF(HLOOKUP(O$9,'Feuille1-Catégories'!$C$1:$G$2,2,FALSE)="OUI",O$3,IF(HLOOKUP(O$9,'Feuille1-Catégories'!$C$1:$G$3,3,FALSE)="OUI",OFFSET(O$3,MOD(QUOTIENT(ROW()-ROW($A$20),'Feuille1-Catégories'!$B$6/O$6),O$5),0),IF(MOD($A511-1-O$10,'Feuille1-Catégories'!$F$5+1)=0,O$3,""))),"")</f>
        <v/>
      </c>
      <c r="P511" s="29" t="str">
        <f ca="1">IF(AND($A511&lt;&gt;"",P$9&lt;&gt;""),IF(HLOOKUP(P$9,'Feuille1-Catégories'!$C$1:$G$2,2,FALSE)="OUI",P$3,IF(HLOOKUP(P$9,'Feuille1-Catégories'!$C$1:$G$3,3,FALSE)="OUI",OFFSET(P$3,MOD(QUOTIENT(ROW()-ROW($A$20),'Feuille1-Catégories'!$B$6/P$6),P$5),0),IF(MOD($A511-1-P$10,'Feuille1-Catégories'!$F$5+1)=0,P$3,""))),"")</f>
        <v/>
      </c>
      <c r="Q511" s="29" t="str">
        <f ca="1">IF(AND($A511&lt;&gt;"",Q$9&lt;&gt;""),IF(HLOOKUP(Q$9,'Feuille1-Catégories'!$C$1:$G$2,2,FALSE)="OUI",Q$3,IF(HLOOKUP(Q$9,'Feuille1-Catégories'!$C$1:$G$3,3,FALSE)="OUI",OFFSET(Q$3,MOD(QUOTIENT(ROW()-ROW($A$20),'Feuille1-Catégories'!$B$6/Q$6),Q$5),0),IF(MOD($A511-1-Q$10,'Feuille1-Catégories'!$F$5+1)=0,Q$3,""))),"")</f>
        <v/>
      </c>
      <c r="R511" s="29" t="str">
        <f ca="1">IF(AND($A511&lt;&gt;"",R$9&lt;&gt;""),IF(HLOOKUP(R$9,'Feuille1-Catégories'!$C$1:$G$2,2,FALSE)="OUI",R$3,IF(HLOOKUP(R$9,'Feuille1-Catégories'!$C$1:$G$3,3,FALSE)="OUI",OFFSET(R$3,MOD(QUOTIENT(ROW()-ROW($A$20),'Feuille1-Catégories'!$B$6/R$6),R$5),0),IF(MOD($A511-1-R$10,'Feuille1-Catégories'!$F$5+1)=0,R$3,""))),"")</f>
        <v/>
      </c>
      <c r="S511" s="29" t="str">
        <f ca="1">IF(AND($A511&lt;&gt;"",S$9&lt;&gt;""),IF(HLOOKUP(S$9,'Feuille1-Catégories'!$C$1:$G$2,2,FALSE)="OUI",S$3,IF(HLOOKUP(S$9,'Feuille1-Catégories'!$C$1:$G$3,3,FALSE)="OUI",OFFSET(S$3,MOD(QUOTIENT(ROW()-ROW($A$20),'Feuille1-Catégories'!$B$6/S$6),S$5),0),IF(MOD($A511-1-S$10,'Feuille1-Catégories'!$F$5+1)=0,S$3,""))),"")</f>
        <v/>
      </c>
      <c r="T511" s="29" t="str">
        <f ca="1">IF(AND($A511&lt;&gt;"",T$9&lt;&gt;""),IF(HLOOKUP(T$9,'Feuille1-Catégories'!$C$1:$G$2,2,FALSE)="OUI",T$3,IF(HLOOKUP(T$9,'Feuille1-Catégories'!$C$1:$G$3,3,FALSE)="OUI",OFFSET(T$3,MOD(QUOTIENT(ROW()-ROW($A$20),'Feuille1-Catégories'!$B$6/T$6),T$5),0),IF(MOD($A511-1-T$10,'Feuille1-Catégories'!$F$5+1)=0,T$3,""))),"")</f>
        <v/>
      </c>
      <c r="U511" s="29" t="str">
        <f ca="1">IF(AND($A511&lt;&gt;"",U$9&lt;&gt;""),IF(HLOOKUP(U$9,'Feuille1-Catégories'!$C$1:$G$2,2,FALSE)="OUI",U$3,IF(HLOOKUP(U$9,'Feuille1-Catégories'!$C$1:$G$3,3,FALSE)="OUI",OFFSET(U$3,MOD(QUOTIENT(ROW()-ROW($A$20),'Feuille1-Catégories'!$B$6/U$6),U$5),0),IF(MOD($A511-1-U$10,'Feuille1-Catégories'!$F$5+1)=0,U$3,""))),"")</f>
        <v/>
      </c>
      <c r="V511" s="29" t="str">
        <f ca="1">IF(AND($A511&lt;&gt;"",V$9&lt;&gt;""),IF(HLOOKUP(V$9,'Feuille1-Catégories'!$C$1:$G$2,2,FALSE)="OUI",V$3,IF(HLOOKUP(V$9,'Feuille1-Catégories'!$C$1:$G$3,3,FALSE)="OUI",OFFSET(V$3,MOD(QUOTIENT(ROW()-ROW($A$20),'Feuille1-Catégories'!$B$6/V$6),V$5),0),IF(MOD($A511-1-V$10,'Feuille1-Catégories'!$F$5+1)=0,V$3,""))),"")</f>
        <v/>
      </c>
      <c r="W511" s="29" t="str">
        <f ca="1">IF(AND($A511&lt;&gt;"",W$9&lt;&gt;""),IF(HLOOKUP(W$9,'Feuille1-Catégories'!$C$1:$G$2,2,FALSE)="OUI",W$3,IF(HLOOKUP(W$9,'Feuille1-Catégories'!$C$1:$G$3,3,FALSE)="OUI",OFFSET(W$3,MOD(QUOTIENT(ROW()-ROW($A$20),'Feuille1-Catégories'!$B$6/W$6),W$5),0),IF(MOD($A511-1-W$10,'Feuille1-Catégories'!$F$5+1)=0,W$3,""))),"")</f>
        <v/>
      </c>
      <c r="X511" s="29" t="str">
        <f ca="1">IF(AND($A511&lt;&gt;"",X$9&lt;&gt;""),IF(HLOOKUP(X$9,'Feuille1-Catégories'!$C$1:$G$2,2,FALSE)="OUI",X$3,IF(HLOOKUP(X$9,'Feuille1-Catégories'!$C$1:$G$3,3,FALSE)="OUI",OFFSET(X$3,MOD(QUOTIENT(ROW()-ROW($A$20),'Feuille1-Catégories'!$B$6/X$6),X$5),0),IF(MOD($A511-1-X$10,'Feuille1-Catégories'!$F$5+1)=0,X$3,""))),"")</f>
        <v/>
      </c>
      <c r="Y511" s="29" t="str">
        <f ca="1">IF(AND($A511&lt;&gt;"",Y$9&lt;&gt;""),IF(HLOOKUP(Y$9,'Feuille1-Catégories'!$C$1:$G$2,2,FALSE)="OUI",Y$3,IF(HLOOKUP(Y$9,'Feuille1-Catégories'!$C$1:$G$3,3,FALSE)="OUI",OFFSET(Y$3,MOD(QUOTIENT(ROW()-ROW($A$20),'Feuille1-Catégories'!$B$6/Y$6),Y$5),0),IF(MOD($A511-1-Y$10,'Feuille1-Catégories'!$F$5+1)=0,Y$3,""))),"")</f>
        <v/>
      </c>
      <c r="Z511" s="29" t="str">
        <f ca="1">IF(AND($A511&lt;&gt;"",Z$9&lt;&gt;""),IF(HLOOKUP(Z$9,'Feuille1-Catégories'!$C$1:$G$2,2,FALSE)="OUI",Z$3,IF(HLOOKUP(Z$9,'Feuille1-Catégories'!$C$1:$G$3,3,FALSE)="OUI",OFFSET(Z$3,MOD(QUOTIENT(ROW()-ROW($A$20),'Feuille1-Catégories'!$B$6/Z$6),Z$5),0),IF(MOD($A511-1-Z$10,'Feuille1-Catégories'!$F$5+1)=0,Z$3,""))),"")</f>
        <v/>
      </c>
    </row>
    <row r="512" spans="1:26" ht="17" x14ac:dyDescent="0.2">
      <c r="A512" s="21" t="str">
        <f>IF('Feuille2-Prix de vente'!A512&lt;&gt;"",'Feuille2-Prix de vente'!A512,"")</f>
        <v/>
      </c>
      <c r="B512" s="33" t="str">
        <f>IF('Feuille2-Prix de vente'!B512&lt;&gt;"",'Feuille2-Prix de vente'!B512,"")</f>
        <v/>
      </c>
      <c r="C512" s="10" t="str">
        <f>IF('Feuille2-Prix de vente'!C512&lt;&gt;"",'Feuille2-Prix de vente'!C512,"")</f>
        <v/>
      </c>
      <c r="D512" s="10" t="str">
        <f t="shared" si="7"/>
        <v/>
      </c>
      <c r="E512" s="10" t="str">
        <f>IF('Feuille2-Prix de vente'!E512&lt;&gt;"",'Feuille2-Prix de vente'!E512,"")</f>
        <v/>
      </c>
      <c r="F512" s="29" t="str">
        <f ca="1">IF(AND($A512&lt;&gt;"",F$9&lt;&gt;""),IF(HLOOKUP(F$9,'Feuille1-Catégories'!$C$1:$G$2,2,FALSE)="OUI",F$3,IF(HLOOKUP(F$9,'Feuille1-Catégories'!$C$1:$G$3,3,FALSE)="OUI",OFFSET(F$3,MOD(QUOTIENT(ROW()-ROW($A$20),'Feuille1-Catégories'!$B$6/F$6),F$5),0),IF(MOD($A512-1-F$10,'Feuille1-Catégories'!$F$5+1)=0,F$3,""))),"")</f>
        <v/>
      </c>
      <c r="G512" s="29" t="str">
        <f ca="1">IF(AND($A512&lt;&gt;"",G$9&lt;&gt;""),IF(HLOOKUP(G$9,'Feuille1-Catégories'!$C$1:$G$2,2,FALSE)="OUI",G$3,IF(HLOOKUP(G$9,'Feuille1-Catégories'!$C$1:$G$3,3,FALSE)="OUI",OFFSET(G$3,MOD(QUOTIENT(ROW()-ROW($A$20),'Feuille1-Catégories'!$B$6/G$6),G$5),0),IF(MOD($A512-1-G$10,'Feuille1-Catégories'!$F$5+1)=0,G$3,""))),"")</f>
        <v/>
      </c>
      <c r="H512" s="29" t="str">
        <f ca="1">IF(AND($A512&lt;&gt;"",H$9&lt;&gt;""),IF(HLOOKUP(H$9,'Feuille1-Catégories'!$C$1:$G$2,2,FALSE)="OUI",H$3,IF(HLOOKUP(H$9,'Feuille1-Catégories'!$C$1:$G$3,3,FALSE)="OUI",OFFSET(H$3,MOD(QUOTIENT(ROW()-ROW($A$20),'Feuille1-Catégories'!$B$6/H$6),H$5),0),IF(MOD($A512-1-H$10,'Feuille1-Catégories'!$F$5+1)=0,H$3,""))),"")</f>
        <v/>
      </c>
      <c r="I512" s="29" t="str">
        <f ca="1">IF(AND($A512&lt;&gt;"",I$9&lt;&gt;""),IF(HLOOKUP(I$9,'Feuille1-Catégories'!$C$1:$G$2,2,FALSE)="OUI",I$3,IF(HLOOKUP(I$9,'Feuille1-Catégories'!$C$1:$G$3,3,FALSE)="OUI",OFFSET(I$3,MOD(QUOTIENT(ROW()-ROW($A$20),'Feuille1-Catégories'!$B$6/I$6),I$5),0),IF(MOD($A512-1-I$10,'Feuille1-Catégories'!$F$5+1)=0,I$3,""))),"")</f>
        <v/>
      </c>
      <c r="J512" s="29" t="str">
        <f ca="1">IF(AND($A512&lt;&gt;"",J$9&lt;&gt;""),IF(HLOOKUP(J$9,'Feuille1-Catégories'!$C$1:$G$2,2,FALSE)="OUI",J$3,IF(HLOOKUP(J$9,'Feuille1-Catégories'!$C$1:$G$3,3,FALSE)="OUI",OFFSET(J$3,MOD(QUOTIENT(ROW()-ROW($A$20),'Feuille1-Catégories'!$B$6/J$6),J$5),0),IF(MOD($A512-1-J$10,'Feuille1-Catégories'!$F$5+1)=0,J$3,""))),"")</f>
        <v/>
      </c>
      <c r="K512" s="29" t="str">
        <f ca="1">IF(AND($A512&lt;&gt;"",K$9&lt;&gt;""),IF(HLOOKUP(K$9,'Feuille1-Catégories'!$C$1:$G$2,2,FALSE)="OUI",K$3,IF(HLOOKUP(K$9,'Feuille1-Catégories'!$C$1:$G$3,3,FALSE)="OUI",OFFSET(K$3,MOD(QUOTIENT(ROW()-ROW($A$20),'Feuille1-Catégories'!$B$6/K$6),K$5),0),IF(MOD($A512-1-K$10,'Feuille1-Catégories'!$F$5+1)=0,K$3,""))),"")</f>
        <v/>
      </c>
      <c r="L512" s="29" t="str">
        <f ca="1">IF(AND($A512&lt;&gt;"",L$9&lt;&gt;""),IF(HLOOKUP(L$9,'Feuille1-Catégories'!$C$1:$G$2,2,FALSE)="OUI",L$3,IF(HLOOKUP(L$9,'Feuille1-Catégories'!$C$1:$G$3,3,FALSE)="OUI",OFFSET(L$3,MOD(QUOTIENT(ROW()-ROW($A$20),'Feuille1-Catégories'!$B$6/L$6),L$5),0),IF(MOD($A512-1-L$10,'Feuille1-Catégories'!$F$5+1)=0,L$3,""))),"")</f>
        <v/>
      </c>
      <c r="M512" s="29" t="str">
        <f ca="1">IF(AND($A512&lt;&gt;"",M$9&lt;&gt;""),IF(HLOOKUP(M$9,'Feuille1-Catégories'!$C$1:$G$2,2,FALSE)="OUI",M$3,IF(HLOOKUP(M$9,'Feuille1-Catégories'!$C$1:$G$3,3,FALSE)="OUI",OFFSET(M$3,MOD(QUOTIENT(ROW()-ROW($A$20),'Feuille1-Catégories'!$B$6/M$6),M$5),0),IF(MOD($A512-1-M$10,'Feuille1-Catégories'!$F$5+1)=0,M$3,""))),"")</f>
        <v/>
      </c>
      <c r="N512" s="29" t="str">
        <f ca="1">IF(AND($A512&lt;&gt;"",N$9&lt;&gt;""),IF(HLOOKUP(N$9,'Feuille1-Catégories'!$C$1:$G$2,2,FALSE)="OUI",N$3,IF(HLOOKUP(N$9,'Feuille1-Catégories'!$C$1:$G$3,3,FALSE)="OUI",OFFSET(N$3,MOD(QUOTIENT(ROW()-ROW($A$20),'Feuille1-Catégories'!$B$6/N$6),N$5),0),IF(MOD($A512-1-N$10,'Feuille1-Catégories'!$F$5+1)=0,N$3,""))),"")</f>
        <v/>
      </c>
      <c r="O512" s="29" t="str">
        <f ca="1">IF(AND($A512&lt;&gt;"",O$9&lt;&gt;""),IF(HLOOKUP(O$9,'Feuille1-Catégories'!$C$1:$G$2,2,FALSE)="OUI",O$3,IF(HLOOKUP(O$9,'Feuille1-Catégories'!$C$1:$G$3,3,FALSE)="OUI",OFFSET(O$3,MOD(QUOTIENT(ROW()-ROW($A$20),'Feuille1-Catégories'!$B$6/O$6),O$5),0),IF(MOD($A512-1-O$10,'Feuille1-Catégories'!$F$5+1)=0,O$3,""))),"")</f>
        <v/>
      </c>
      <c r="P512" s="29" t="str">
        <f ca="1">IF(AND($A512&lt;&gt;"",P$9&lt;&gt;""),IF(HLOOKUP(P$9,'Feuille1-Catégories'!$C$1:$G$2,2,FALSE)="OUI",P$3,IF(HLOOKUP(P$9,'Feuille1-Catégories'!$C$1:$G$3,3,FALSE)="OUI",OFFSET(P$3,MOD(QUOTIENT(ROW()-ROW($A$20),'Feuille1-Catégories'!$B$6/P$6),P$5),0),IF(MOD($A512-1-P$10,'Feuille1-Catégories'!$F$5+1)=0,P$3,""))),"")</f>
        <v/>
      </c>
      <c r="Q512" s="29" t="str">
        <f ca="1">IF(AND($A512&lt;&gt;"",Q$9&lt;&gt;""),IF(HLOOKUP(Q$9,'Feuille1-Catégories'!$C$1:$G$2,2,FALSE)="OUI",Q$3,IF(HLOOKUP(Q$9,'Feuille1-Catégories'!$C$1:$G$3,3,FALSE)="OUI",OFFSET(Q$3,MOD(QUOTIENT(ROW()-ROW($A$20),'Feuille1-Catégories'!$B$6/Q$6),Q$5),0),IF(MOD($A512-1-Q$10,'Feuille1-Catégories'!$F$5+1)=0,Q$3,""))),"")</f>
        <v/>
      </c>
      <c r="R512" s="29" t="str">
        <f ca="1">IF(AND($A512&lt;&gt;"",R$9&lt;&gt;""),IF(HLOOKUP(R$9,'Feuille1-Catégories'!$C$1:$G$2,2,FALSE)="OUI",R$3,IF(HLOOKUP(R$9,'Feuille1-Catégories'!$C$1:$G$3,3,FALSE)="OUI",OFFSET(R$3,MOD(QUOTIENT(ROW()-ROW($A$20),'Feuille1-Catégories'!$B$6/R$6),R$5),0),IF(MOD($A512-1-R$10,'Feuille1-Catégories'!$F$5+1)=0,R$3,""))),"")</f>
        <v/>
      </c>
      <c r="S512" s="29" t="str">
        <f ca="1">IF(AND($A512&lt;&gt;"",S$9&lt;&gt;""),IF(HLOOKUP(S$9,'Feuille1-Catégories'!$C$1:$G$2,2,FALSE)="OUI",S$3,IF(HLOOKUP(S$9,'Feuille1-Catégories'!$C$1:$G$3,3,FALSE)="OUI",OFFSET(S$3,MOD(QUOTIENT(ROW()-ROW($A$20),'Feuille1-Catégories'!$B$6/S$6),S$5),0),IF(MOD($A512-1-S$10,'Feuille1-Catégories'!$F$5+1)=0,S$3,""))),"")</f>
        <v/>
      </c>
      <c r="T512" s="29" t="str">
        <f ca="1">IF(AND($A512&lt;&gt;"",T$9&lt;&gt;""),IF(HLOOKUP(T$9,'Feuille1-Catégories'!$C$1:$G$2,2,FALSE)="OUI",T$3,IF(HLOOKUP(T$9,'Feuille1-Catégories'!$C$1:$G$3,3,FALSE)="OUI",OFFSET(T$3,MOD(QUOTIENT(ROW()-ROW($A$20),'Feuille1-Catégories'!$B$6/T$6),T$5),0),IF(MOD($A512-1-T$10,'Feuille1-Catégories'!$F$5+1)=0,T$3,""))),"")</f>
        <v/>
      </c>
      <c r="U512" s="29" t="str">
        <f ca="1">IF(AND($A512&lt;&gt;"",U$9&lt;&gt;""),IF(HLOOKUP(U$9,'Feuille1-Catégories'!$C$1:$G$2,2,FALSE)="OUI",U$3,IF(HLOOKUP(U$9,'Feuille1-Catégories'!$C$1:$G$3,3,FALSE)="OUI",OFFSET(U$3,MOD(QUOTIENT(ROW()-ROW($A$20),'Feuille1-Catégories'!$B$6/U$6),U$5),0),IF(MOD($A512-1-U$10,'Feuille1-Catégories'!$F$5+1)=0,U$3,""))),"")</f>
        <v/>
      </c>
      <c r="V512" s="29" t="str">
        <f ca="1">IF(AND($A512&lt;&gt;"",V$9&lt;&gt;""),IF(HLOOKUP(V$9,'Feuille1-Catégories'!$C$1:$G$2,2,FALSE)="OUI",V$3,IF(HLOOKUP(V$9,'Feuille1-Catégories'!$C$1:$G$3,3,FALSE)="OUI",OFFSET(V$3,MOD(QUOTIENT(ROW()-ROW($A$20),'Feuille1-Catégories'!$B$6/V$6),V$5),0),IF(MOD($A512-1-V$10,'Feuille1-Catégories'!$F$5+1)=0,V$3,""))),"")</f>
        <v/>
      </c>
      <c r="W512" s="29" t="str">
        <f ca="1">IF(AND($A512&lt;&gt;"",W$9&lt;&gt;""),IF(HLOOKUP(W$9,'Feuille1-Catégories'!$C$1:$G$2,2,FALSE)="OUI",W$3,IF(HLOOKUP(W$9,'Feuille1-Catégories'!$C$1:$G$3,3,FALSE)="OUI",OFFSET(W$3,MOD(QUOTIENT(ROW()-ROW($A$20),'Feuille1-Catégories'!$B$6/W$6),W$5),0),IF(MOD($A512-1-W$10,'Feuille1-Catégories'!$F$5+1)=0,W$3,""))),"")</f>
        <v/>
      </c>
      <c r="X512" s="29" t="str">
        <f ca="1">IF(AND($A512&lt;&gt;"",X$9&lt;&gt;""),IF(HLOOKUP(X$9,'Feuille1-Catégories'!$C$1:$G$2,2,FALSE)="OUI",X$3,IF(HLOOKUP(X$9,'Feuille1-Catégories'!$C$1:$G$3,3,FALSE)="OUI",OFFSET(X$3,MOD(QUOTIENT(ROW()-ROW($A$20),'Feuille1-Catégories'!$B$6/X$6),X$5),0),IF(MOD($A512-1-X$10,'Feuille1-Catégories'!$F$5+1)=0,X$3,""))),"")</f>
        <v/>
      </c>
      <c r="Y512" s="29" t="str">
        <f ca="1">IF(AND($A512&lt;&gt;"",Y$9&lt;&gt;""),IF(HLOOKUP(Y$9,'Feuille1-Catégories'!$C$1:$G$2,2,FALSE)="OUI",Y$3,IF(HLOOKUP(Y$9,'Feuille1-Catégories'!$C$1:$G$3,3,FALSE)="OUI",OFFSET(Y$3,MOD(QUOTIENT(ROW()-ROW($A$20),'Feuille1-Catégories'!$B$6/Y$6),Y$5),0),IF(MOD($A512-1-Y$10,'Feuille1-Catégories'!$F$5+1)=0,Y$3,""))),"")</f>
        <v/>
      </c>
      <c r="Z512" s="29" t="str">
        <f ca="1">IF(AND($A512&lt;&gt;"",Z$9&lt;&gt;""),IF(HLOOKUP(Z$9,'Feuille1-Catégories'!$C$1:$G$2,2,FALSE)="OUI",Z$3,IF(HLOOKUP(Z$9,'Feuille1-Catégories'!$C$1:$G$3,3,FALSE)="OUI",OFFSET(Z$3,MOD(QUOTIENT(ROW()-ROW($A$20),'Feuille1-Catégories'!$B$6/Z$6),Z$5),0),IF(MOD($A512-1-Z$10,'Feuille1-Catégories'!$F$5+1)=0,Z$3,""))),"")</f>
        <v/>
      </c>
    </row>
    <row r="513" spans="1:26" ht="17" x14ac:dyDescent="0.2">
      <c r="A513" s="21" t="str">
        <f>IF('Feuille2-Prix de vente'!A513&lt;&gt;"",'Feuille2-Prix de vente'!A513,"")</f>
        <v/>
      </c>
      <c r="B513" s="33" t="str">
        <f>IF('Feuille2-Prix de vente'!B513&lt;&gt;"",'Feuille2-Prix de vente'!B513,"")</f>
        <v/>
      </c>
      <c r="C513" s="10" t="str">
        <f>IF('Feuille2-Prix de vente'!C513&lt;&gt;"",'Feuille2-Prix de vente'!C513,"")</f>
        <v/>
      </c>
      <c r="D513" s="10" t="str">
        <f t="shared" si="7"/>
        <v/>
      </c>
      <c r="E513" s="10" t="str">
        <f>IF('Feuille2-Prix de vente'!E513&lt;&gt;"",'Feuille2-Prix de vente'!E513,"")</f>
        <v/>
      </c>
      <c r="F513" s="29" t="str">
        <f ca="1">IF(AND($A513&lt;&gt;"",F$9&lt;&gt;""),IF(HLOOKUP(F$9,'Feuille1-Catégories'!$C$1:$G$2,2,FALSE)="OUI",F$3,IF(HLOOKUP(F$9,'Feuille1-Catégories'!$C$1:$G$3,3,FALSE)="OUI",OFFSET(F$3,MOD(QUOTIENT(ROW()-ROW($A$20),'Feuille1-Catégories'!$B$6/F$6),F$5),0),IF(MOD($A513-1-F$10,'Feuille1-Catégories'!$F$5+1)=0,F$3,""))),"")</f>
        <v/>
      </c>
      <c r="G513" s="29" t="str">
        <f ca="1">IF(AND($A513&lt;&gt;"",G$9&lt;&gt;""),IF(HLOOKUP(G$9,'Feuille1-Catégories'!$C$1:$G$2,2,FALSE)="OUI",G$3,IF(HLOOKUP(G$9,'Feuille1-Catégories'!$C$1:$G$3,3,FALSE)="OUI",OFFSET(G$3,MOD(QUOTIENT(ROW()-ROW($A$20),'Feuille1-Catégories'!$B$6/G$6),G$5),0),IF(MOD($A513-1-G$10,'Feuille1-Catégories'!$F$5+1)=0,G$3,""))),"")</f>
        <v/>
      </c>
      <c r="H513" s="29" t="str">
        <f ca="1">IF(AND($A513&lt;&gt;"",H$9&lt;&gt;""),IF(HLOOKUP(H$9,'Feuille1-Catégories'!$C$1:$G$2,2,FALSE)="OUI",H$3,IF(HLOOKUP(H$9,'Feuille1-Catégories'!$C$1:$G$3,3,FALSE)="OUI",OFFSET(H$3,MOD(QUOTIENT(ROW()-ROW($A$20),'Feuille1-Catégories'!$B$6/H$6),H$5),0),IF(MOD($A513-1-H$10,'Feuille1-Catégories'!$F$5+1)=0,H$3,""))),"")</f>
        <v/>
      </c>
      <c r="I513" s="29" t="str">
        <f ca="1">IF(AND($A513&lt;&gt;"",I$9&lt;&gt;""),IF(HLOOKUP(I$9,'Feuille1-Catégories'!$C$1:$G$2,2,FALSE)="OUI",I$3,IF(HLOOKUP(I$9,'Feuille1-Catégories'!$C$1:$G$3,3,FALSE)="OUI",OFFSET(I$3,MOD(QUOTIENT(ROW()-ROW($A$20),'Feuille1-Catégories'!$B$6/I$6),I$5),0),IF(MOD($A513-1-I$10,'Feuille1-Catégories'!$F$5+1)=0,I$3,""))),"")</f>
        <v/>
      </c>
      <c r="J513" s="29" t="str">
        <f ca="1">IF(AND($A513&lt;&gt;"",J$9&lt;&gt;""),IF(HLOOKUP(J$9,'Feuille1-Catégories'!$C$1:$G$2,2,FALSE)="OUI",J$3,IF(HLOOKUP(J$9,'Feuille1-Catégories'!$C$1:$G$3,3,FALSE)="OUI",OFFSET(J$3,MOD(QUOTIENT(ROW()-ROW($A$20),'Feuille1-Catégories'!$B$6/J$6),J$5),0),IF(MOD($A513-1-J$10,'Feuille1-Catégories'!$F$5+1)=0,J$3,""))),"")</f>
        <v/>
      </c>
      <c r="K513" s="29" t="str">
        <f ca="1">IF(AND($A513&lt;&gt;"",K$9&lt;&gt;""),IF(HLOOKUP(K$9,'Feuille1-Catégories'!$C$1:$G$2,2,FALSE)="OUI",K$3,IF(HLOOKUP(K$9,'Feuille1-Catégories'!$C$1:$G$3,3,FALSE)="OUI",OFFSET(K$3,MOD(QUOTIENT(ROW()-ROW($A$20),'Feuille1-Catégories'!$B$6/K$6),K$5),0),IF(MOD($A513-1-K$10,'Feuille1-Catégories'!$F$5+1)=0,K$3,""))),"")</f>
        <v/>
      </c>
      <c r="L513" s="29" t="str">
        <f ca="1">IF(AND($A513&lt;&gt;"",L$9&lt;&gt;""),IF(HLOOKUP(L$9,'Feuille1-Catégories'!$C$1:$G$2,2,FALSE)="OUI",L$3,IF(HLOOKUP(L$9,'Feuille1-Catégories'!$C$1:$G$3,3,FALSE)="OUI",OFFSET(L$3,MOD(QUOTIENT(ROW()-ROW($A$20),'Feuille1-Catégories'!$B$6/L$6),L$5),0),IF(MOD($A513-1-L$10,'Feuille1-Catégories'!$F$5+1)=0,L$3,""))),"")</f>
        <v/>
      </c>
      <c r="M513" s="29" t="str">
        <f ca="1">IF(AND($A513&lt;&gt;"",M$9&lt;&gt;""),IF(HLOOKUP(M$9,'Feuille1-Catégories'!$C$1:$G$2,2,FALSE)="OUI",M$3,IF(HLOOKUP(M$9,'Feuille1-Catégories'!$C$1:$G$3,3,FALSE)="OUI",OFFSET(M$3,MOD(QUOTIENT(ROW()-ROW($A$20),'Feuille1-Catégories'!$B$6/M$6),M$5),0),IF(MOD($A513-1-M$10,'Feuille1-Catégories'!$F$5+1)=0,M$3,""))),"")</f>
        <v/>
      </c>
      <c r="N513" s="29" t="str">
        <f ca="1">IF(AND($A513&lt;&gt;"",N$9&lt;&gt;""),IF(HLOOKUP(N$9,'Feuille1-Catégories'!$C$1:$G$2,2,FALSE)="OUI",N$3,IF(HLOOKUP(N$9,'Feuille1-Catégories'!$C$1:$G$3,3,FALSE)="OUI",OFFSET(N$3,MOD(QUOTIENT(ROW()-ROW($A$20),'Feuille1-Catégories'!$B$6/N$6),N$5),0),IF(MOD($A513-1-N$10,'Feuille1-Catégories'!$F$5+1)=0,N$3,""))),"")</f>
        <v/>
      </c>
      <c r="O513" s="29" t="str">
        <f ca="1">IF(AND($A513&lt;&gt;"",O$9&lt;&gt;""),IF(HLOOKUP(O$9,'Feuille1-Catégories'!$C$1:$G$2,2,FALSE)="OUI",O$3,IF(HLOOKUP(O$9,'Feuille1-Catégories'!$C$1:$G$3,3,FALSE)="OUI",OFFSET(O$3,MOD(QUOTIENT(ROW()-ROW($A$20),'Feuille1-Catégories'!$B$6/O$6),O$5),0),IF(MOD($A513-1-O$10,'Feuille1-Catégories'!$F$5+1)=0,O$3,""))),"")</f>
        <v/>
      </c>
      <c r="P513" s="29" t="str">
        <f ca="1">IF(AND($A513&lt;&gt;"",P$9&lt;&gt;""),IF(HLOOKUP(P$9,'Feuille1-Catégories'!$C$1:$G$2,2,FALSE)="OUI",P$3,IF(HLOOKUP(P$9,'Feuille1-Catégories'!$C$1:$G$3,3,FALSE)="OUI",OFFSET(P$3,MOD(QUOTIENT(ROW()-ROW($A$20),'Feuille1-Catégories'!$B$6/P$6),P$5),0),IF(MOD($A513-1-P$10,'Feuille1-Catégories'!$F$5+1)=0,P$3,""))),"")</f>
        <v/>
      </c>
      <c r="Q513" s="29" t="str">
        <f ca="1">IF(AND($A513&lt;&gt;"",Q$9&lt;&gt;""),IF(HLOOKUP(Q$9,'Feuille1-Catégories'!$C$1:$G$2,2,FALSE)="OUI",Q$3,IF(HLOOKUP(Q$9,'Feuille1-Catégories'!$C$1:$G$3,3,FALSE)="OUI",OFFSET(Q$3,MOD(QUOTIENT(ROW()-ROW($A$20),'Feuille1-Catégories'!$B$6/Q$6),Q$5),0),IF(MOD($A513-1-Q$10,'Feuille1-Catégories'!$F$5+1)=0,Q$3,""))),"")</f>
        <v/>
      </c>
      <c r="R513" s="29" t="str">
        <f ca="1">IF(AND($A513&lt;&gt;"",R$9&lt;&gt;""),IF(HLOOKUP(R$9,'Feuille1-Catégories'!$C$1:$G$2,2,FALSE)="OUI",R$3,IF(HLOOKUP(R$9,'Feuille1-Catégories'!$C$1:$G$3,3,FALSE)="OUI",OFFSET(R$3,MOD(QUOTIENT(ROW()-ROW($A$20),'Feuille1-Catégories'!$B$6/R$6),R$5),0),IF(MOD($A513-1-R$10,'Feuille1-Catégories'!$F$5+1)=0,R$3,""))),"")</f>
        <v/>
      </c>
      <c r="S513" s="29" t="str">
        <f ca="1">IF(AND($A513&lt;&gt;"",S$9&lt;&gt;""),IF(HLOOKUP(S$9,'Feuille1-Catégories'!$C$1:$G$2,2,FALSE)="OUI",S$3,IF(HLOOKUP(S$9,'Feuille1-Catégories'!$C$1:$G$3,3,FALSE)="OUI",OFFSET(S$3,MOD(QUOTIENT(ROW()-ROW($A$20),'Feuille1-Catégories'!$B$6/S$6),S$5),0),IF(MOD($A513-1-S$10,'Feuille1-Catégories'!$F$5+1)=0,S$3,""))),"")</f>
        <v/>
      </c>
      <c r="T513" s="29" t="str">
        <f ca="1">IF(AND($A513&lt;&gt;"",T$9&lt;&gt;""),IF(HLOOKUP(T$9,'Feuille1-Catégories'!$C$1:$G$2,2,FALSE)="OUI",T$3,IF(HLOOKUP(T$9,'Feuille1-Catégories'!$C$1:$G$3,3,FALSE)="OUI",OFFSET(T$3,MOD(QUOTIENT(ROW()-ROW($A$20),'Feuille1-Catégories'!$B$6/T$6),T$5),0),IF(MOD($A513-1-T$10,'Feuille1-Catégories'!$F$5+1)=0,T$3,""))),"")</f>
        <v/>
      </c>
      <c r="U513" s="29" t="str">
        <f ca="1">IF(AND($A513&lt;&gt;"",U$9&lt;&gt;""),IF(HLOOKUP(U$9,'Feuille1-Catégories'!$C$1:$G$2,2,FALSE)="OUI",U$3,IF(HLOOKUP(U$9,'Feuille1-Catégories'!$C$1:$G$3,3,FALSE)="OUI",OFFSET(U$3,MOD(QUOTIENT(ROW()-ROW($A$20),'Feuille1-Catégories'!$B$6/U$6),U$5),0),IF(MOD($A513-1-U$10,'Feuille1-Catégories'!$F$5+1)=0,U$3,""))),"")</f>
        <v/>
      </c>
      <c r="V513" s="29" t="str">
        <f ca="1">IF(AND($A513&lt;&gt;"",V$9&lt;&gt;""),IF(HLOOKUP(V$9,'Feuille1-Catégories'!$C$1:$G$2,2,FALSE)="OUI",V$3,IF(HLOOKUP(V$9,'Feuille1-Catégories'!$C$1:$G$3,3,FALSE)="OUI",OFFSET(V$3,MOD(QUOTIENT(ROW()-ROW($A$20),'Feuille1-Catégories'!$B$6/V$6),V$5),0),IF(MOD($A513-1-V$10,'Feuille1-Catégories'!$F$5+1)=0,V$3,""))),"")</f>
        <v/>
      </c>
      <c r="W513" s="29" t="str">
        <f ca="1">IF(AND($A513&lt;&gt;"",W$9&lt;&gt;""),IF(HLOOKUP(W$9,'Feuille1-Catégories'!$C$1:$G$2,2,FALSE)="OUI",W$3,IF(HLOOKUP(W$9,'Feuille1-Catégories'!$C$1:$G$3,3,FALSE)="OUI",OFFSET(W$3,MOD(QUOTIENT(ROW()-ROW($A$20),'Feuille1-Catégories'!$B$6/W$6),W$5),0),IF(MOD($A513-1-W$10,'Feuille1-Catégories'!$F$5+1)=0,W$3,""))),"")</f>
        <v/>
      </c>
      <c r="X513" s="29" t="str">
        <f ca="1">IF(AND($A513&lt;&gt;"",X$9&lt;&gt;""),IF(HLOOKUP(X$9,'Feuille1-Catégories'!$C$1:$G$2,2,FALSE)="OUI",X$3,IF(HLOOKUP(X$9,'Feuille1-Catégories'!$C$1:$G$3,3,FALSE)="OUI",OFFSET(X$3,MOD(QUOTIENT(ROW()-ROW($A$20),'Feuille1-Catégories'!$B$6/X$6),X$5),0),IF(MOD($A513-1-X$10,'Feuille1-Catégories'!$F$5+1)=0,X$3,""))),"")</f>
        <v/>
      </c>
      <c r="Y513" s="29" t="str">
        <f ca="1">IF(AND($A513&lt;&gt;"",Y$9&lt;&gt;""),IF(HLOOKUP(Y$9,'Feuille1-Catégories'!$C$1:$G$2,2,FALSE)="OUI",Y$3,IF(HLOOKUP(Y$9,'Feuille1-Catégories'!$C$1:$G$3,3,FALSE)="OUI",OFFSET(Y$3,MOD(QUOTIENT(ROW()-ROW($A$20),'Feuille1-Catégories'!$B$6/Y$6),Y$5),0),IF(MOD($A513-1-Y$10,'Feuille1-Catégories'!$F$5+1)=0,Y$3,""))),"")</f>
        <v/>
      </c>
      <c r="Z513" s="29" t="str">
        <f ca="1">IF(AND($A513&lt;&gt;"",Z$9&lt;&gt;""),IF(HLOOKUP(Z$9,'Feuille1-Catégories'!$C$1:$G$2,2,FALSE)="OUI",Z$3,IF(HLOOKUP(Z$9,'Feuille1-Catégories'!$C$1:$G$3,3,FALSE)="OUI",OFFSET(Z$3,MOD(QUOTIENT(ROW()-ROW($A$20),'Feuille1-Catégories'!$B$6/Z$6),Z$5),0),IF(MOD($A513-1-Z$10,'Feuille1-Catégories'!$F$5+1)=0,Z$3,""))),"")</f>
        <v/>
      </c>
    </row>
    <row r="514" spans="1:26" ht="17" x14ac:dyDescent="0.2">
      <c r="A514" s="21" t="str">
        <f>IF('Feuille2-Prix de vente'!A514&lt;&gt;"",'Feuille2-Prix de vente'!A514,"")</f>
        <v/>
      </c>
      <c r="B514" s="33" t="str">
        <f>IF('Feuille2-Prix de vente'!B514&lt;&gt;"",'Feuille2-Prix de vente'!B514,"")</f>
        <v/>
      </c>
      <c r="C514" s="10" t="str">
        <f>IF('Feuille2-Prix de vente'!C514&lt;&gt;"",'Feuille2-Prix de vente'!C514,"")</f>
        <v/>
      </c>
      <c r="D514" s="10" t="str">
        <f t="shared" si="7"/>
        <v/>
      </c>
      <c r="E514" s="10" t="str">
        <f>IF('Feuille2-Prix de vente'!E514&lt;&gt;"",'Feuille2-Prix de vente'!E514,"")</f>
        <v/>
      </c>
      <c r="F514" s="29" t="str">
        <f ca="1">IF(AND($A514&lt;&gt;"",F$9&lt;&gt;""),IF(HLOOKUP(F$9,'Feuille1-Catégories'!$C$1:$G$2,2,FALSE)="OUI",F$3,IF(HLOOKUP(F$9,'Feuille1-Catégories'!$C$1:$G$3,3,FALSE)="OUI",OFFSET(F$3,MOD(QUOTIENT(ROW()-ROW($A$20),'Feuille1-Catégories'!$B$6/F$6),F$5),0),IF(MOD($A514-1-F$10,'Feuille1-Catégories'!$F$5+1)=0,F$3,""))),"")</f>
        <v/>
      </c>
      <c r="G514" s="29" t="str">
        <f ca="1">IF(AND($A514&lt;&gt;"",G$9&lt;&gt;""),IF(HLOOKUP(G$9,'Feuille1-Catégories'!$C$1:$G$2,2,FALSE)="OUI",G$3,IF(HLOOKUP(G$9,'Feuille1-Catégories'!$C$1:$G$3,3,FALSE)="OUI",OFFSET(G$3,MOD(QUOTIENT(ROW()-ROW($A$20),'Feuille1-Catégories'!$B$6/G$6),G$5),0),IF(MOD($A514-1-G$10,'Feuille1-Catégories'!$F$5+1)=0,G$3,""))),"")</f>
        <v/>
      </c>
      <c r="H514" s="29" t="str">
        <f ca="1">IF(AND($A514&lt;&gt;"",H$9&lt;&gt;""),IF(HLOOKUP(H$9,'Feuille1-Catégories'!$C$1:$G$2,2,FALSE)="OUI",H$3,IF(HLOOKUP(H$9,'Feuille1-Catégories'!$C$1:$G$3,3,FALSE)="OUI",OFFSET(H$3,MOD(QUOTIENT(ROW()-ROW($A$20),'Feuille1-Catégories'!$B$6/H$6),H$5),0),IF(MOD($A514-1-H$10,'Feuille1-Catégories'!$F$5+1)=0,H$3,""))),"")</f>
        <v/>
      </c>
      <c r="I514" s="29" t="str">
        <f ca="1">IF(AND($A514&lt;&gt;"",I$9&lt;&gt;""),IF(HLOOKUP(I$9,'Feuille1-Catégories'!$C$1:$G$2,2,FALSE)="OUI",I$3,IF(HLOOKUP(I$9,'Feuille1-Catégories'!$C$1:$G$3,3,FALSE)="OUI",OFFSET(I$3,MOD(QUOTIENT(ROW()-ROW($A$20),'Feuille1-Catégories'!$B$6/I$6),I$5),0),IF(MOD($A514-1-I$10,'Feuille1-Catégories'!$F$5+1)=0,I$3,""))),"")</f>
        <v/>
      </c>
      <c r="J514" s="29" t="str">
        <f ca="1">IF(AND($A514&lt;&gt;"",J$9&lt;&gt;""),IF(HLOOKUP(J$9,'Feuille1-Catégories'!$C$1:$G$2,2,FALSE)="OUI",J$3,IF(HLOOKUP(J$9,'Feuille1-Catégories'!$C$1:$G$3,3,FALSE)="OUI",OFFSET(J$3,MOD(QUOTIENT(ROW()-ROW($A$20),'Feuille1-Catégories'!$B$6/J$6),J$5),0),IF(MOD($A514-1-J$10,'Feuille1-Catégories'!$F$5+1)=0,J$3,""))),"")</f>
        <v/>
      </c>
      <c r="K514" s="29" t="str">
        <f ca="1">IF(AND($A514&lt;&gt;"",K$9&lt;&gt;""),IF(HLOOKUP(K$9,'Feuille1-Catégories'!$C$1:$G$2,2,FALSE)="OUI",K$3,IF(HLOOKUP(K$9,'Feuille1-Catégories'!$C$1:$G$3,3,FALSE)="OUI",OFFSET(K$3,MOD(QUOTIENT(ROW()-ROW($A$20),'Feuille1-Catégories'!$B$6/K$6),K$5),0),IF(MOD($A514-1-K$10,'Feuille1-Catégories'!$F$5+1)=0,K$3,""))),"")</f>
        <v/>
      </c>
      <c r="L514" s="29" t="str">
        <f ca="1">IF(AND($A514&lt;&gt;"",L$9&lt;&gt;""),IF(HLOOKUP(L$9,'Feuille1-Catégories'!$C$1:$G$2,2,FALSE)="OUI",L$3,IF(HLOOKUP(L$9,'Feuille1-Catégories'!$C$1:$G$3,3,FALSE)="OUI",OFFSET(L$3,MOD(QUOTIENT(ROW()-ROW($A$20),'Feuille1-Catégories'!$B$6/L$6),L$5),0),IF(MOD($A514-1-L$10,'Feuille1-Catégories'!$F$5+1)=0,L$3,""))),"")</f>
        <v/>
      </c>
      <c r="M514" s="29" t="str">
        <f ca="1">IF(AND($A514&lt;&gt;"",M$9&lt;&gt;""),IF(HLOOKUP(M$9,'Feuille1-Catégories'!$C$1:$G$2,2,FALSE)="OUI",M$3,IF(HLOOKUP(M$9,'Feuille1-Catégories'!$C$1:$G$3,3,FALSE)="OUI",OFFSET(M$3,MOD(QUOTIENT(ROW()-ROW($A$20),'Feuille1-Catégories'!$B$6/M$6),M$5),0),IF(MOD($A514-1-M$10,'Feuille1-Catégories'!$F$5+1)=0,M$3,""))),"")</f>
        <v/>
      </c>
      <c r="N514" s="29" t="str">
        <f ca="1">IF(AND($A514&lt;&gt;"",N$9&lt;&gt;""),IF(HLOOKUP(N$9,'Feuille1-Catégories'!$C$1:$G$2,2,FALSE)="OUI",N$3,IF(HLOOKUP(N$9,'Feuille1-Catégories'!$C$1:$G$3,3,FALSE)="OUI",OFFSET(N$3,MOD(QUOTIENT(ROW()-ROW($A$20),'Feuille1-Catégories'!$B$6/N$6),N$5),0),IF(MOD($A514-1-N$10,'Feuille1-Catégories'!$F$5+1)=0,N$3,""))),"")</f>
        <v/>
      </c>
      <c r="O514" s="29" t="str">
        <f ca="1">IF(AND($A514&lt;&gt;"",O$9&lt;&gt;""),IF(HLOOKUP(O$9,'Feuille1-Catégories'!$C$1:$G$2,2,FALSE)="OUI",O$3,IF(HLOOKUP(O$9,'Feuille1-Catégories'!$C$1:$G$3,3,FALSE)="OUI",OFFSET(O$3,MOD(QUOTIENT(ROW()-ROW($A$20),'Feuille1-Catégories'!$B$6/O$6),O$5),0),IF(MOD($A514-1-O$10,'Feuille1-Catégories'!$F$5+1)=0,O$3,""))),"")</f>
        <v/>
      </c>
      <c r="P514" s="29" t="str">
        <f ca="1">IF(AND($A514&lt;&gt;"",P$9&lt;&gt;""),IF(HLOOKUP(P$9,'Feuille1-Catégories'!$C$1:$G$2,2,FALSE)="OUI",P$3,IF(HLOOKUP(P$9,'Feuille1-Catégories'!$C$1:$G$3,3,FALSE)="OUI",OFFSET(P$3,MOD(QUOTIENT(ROW()-ROW($A$20),'Feuille1-Catégories'!$B$6/P$6),P$5),0),IF(MOD($A514-1-P$10,'Feuille1-Catégories'!$F$5+1)=0,P$3,""))),"")</f>
        <v/>
      </c>
      <c r="Q514" s="29" t="str">
        <f ca="1">IF(AND($A514&lt;&gt;"",Q$9&lt;&gt;""),IF(HLOOKUP(Q$9,'Feuille1-Catégories'!$C$1:$G$2,2,FALSE)="OUI",Q$3,IF(HLOOKUP(Q$9,'Feuille1-Catégories'!$C$1:$G$3,3,FALSE)="OUI",OFFSET(Q$3,MOD(QUOTIENT(ROW()-ROW($A$20),'Feuille1-Catégories'!$B$6/Q$6),Q$5),0),IF(MOD($A514-1-Q$10,'Feuille1-Catégories'!$F$5+1)=0,Q$3,""))),"")</f>
        <v/>
      </c>
      <c r="R514" s="29" t="str">
        <f ca="1">IF(AND($A514&lt;&gt;"",R$9&lt;&gt;""),IF(HLOOKUP(R$9,'Feuille1-Catégories'!$C$1:$G$2,2,FALSE)="OUI",R$3,IF(HLOOKUP(R$9,'Feuille1-Catégories'!$C$1:$G$3,3,FALSE)="OUI",OFFSET(R$3,MOD(QUOTIENT(ROW()-ROW($A$20),'Feuille1-Catégories'!$B$6/R$6),R$5),0),IF(MOD($A514-1-R$10,'Feuille1-Catégories'!$F$5+1)=0,R$3,""))),"")</f>
        <v/>
      </c>
      <c r="S514" s="29" t="str">
        <f ca="1">IF(AND($A514&lt;&gt;"",S$9&lt;&gt;""),IF(HLOOKUP(S$9,'Feuille1-Catégories'!$C$1:$G$2,2,FALSE)="OUI",S$3,IF(HLOOKUP(S$9,'Feuille1-Catégories'!$C$1:$G$3,3,FALSE)="OUI",OFFSET(S$3,MOD(QUOTIENT(ROW()-ROW($A$20),'Feuille1-Catégories'!$B$6/S$6),S$5),0),IF(MOD($A514-1-S$10,'Feuille1-Catégories'!$F$5+1)=0,S$3,""))),"")</f>
        <v/>
      </c>
      <c r="T514" s="29" t="str">
        <f ca="1">IF(AND($A514&lt;&gt;"",T$9&lt;&gt;""),IF(HLOOKUP(T$9,'Feuille1-Catégories'!$C$1:$G$2,2,FALSE)="OUI",T$3,IF(HLOOKUP(T$9,'Feuille1-Catégories'!$C$1:$G$3,3,FALSE)="OUI",OFFSET(T$3,MOD(QUOTIENT(ROW()-ROW($A$20),'Feuille1-Catégories'!$B$6/T$6),T$5),0),IF(MOD($A514-1-T$10,'Feuille1-Catégories'!$F$5+1)=0,T$3,""))),"")</f>
        <v/>
      </c>
      <c r="U514" s="29" t="str">
        <f ca="1">IF(AND($A514&lt;&gt;"",U$9&lt;&gt;""),IF(HLOOKUP(U$9,'Feuille1-Catégories'!$C$1:$G$2,2,FALSE)="OUI",U$3,IF(HLOOKUP(U$9,'Feuille1-Catégories'!$C$1:$G$3,3,FALSE)="OUI",OFFSET(U$3,MOD(QUOTIENT(ROW()-ROW($A$20),'Feuille1-Catégories'!$B$6/U$6),U$5),0),IF(MOD($A514-1-U$10,'Feuille1-Catégories'!$F$5+1)=0,U$3,""))),"")</f>
        <v/>
      </c>
      <c r="V514" s="29" t="str">
        <f ca="1">IF(AND($A514&lt;&gt;"",V$9&lt;&gt;""),IF(HLOOKUP(V$9,'Feuille1-Catégories'!$C$1:$G$2,2,FALSE)="OUI",V$3,IF(HLOOKUP(V$9,'Feuille1-Catégories'!$C$1:$G$3,3,FALSE)="OUI",OFFSET(V$3,MOD(QUOTIENT(ROW()-ROW($A$20),'Feuille1-Catégories'!$B$6/V$6),V$5),0),IF(MOD($A514-1-V$10,'Feuille1-Catégories'!$F$5+1)=0,V$3,""))),"")</f>
        <v/>
      </c>
      <c r="W514" s="29" t="str">
        <f ca="1">IF(AND($A514&lt;&gt;"",W$9&lt;&gt;""),IF(HLOOKUP(W$9,'Feuille1-Catégories'!$C$1:$G$2,2,FALSE)="OUI",W$3,IF(HLOOKUP(W$9,'Feuille1-Catégories'!$C$1:$G$3,3,FALSE)="OUI",OFFSET(W$3,MOD(QUOTIENT(ROW()-ROW($A$20),'Feuille1-Catégories'!$B$6/W$6),W$5),0),IF(MOD($A514-1-W$10,'Feuille1-Catégories'!$F$5+1)=0,W$3,""))),"")</f>
        <v/>
      </c>
      <c r="X514" s="29" t="str">
        <f ca="1">IF(AND($A514&lt;&gt;"",X$9&lt;&gt;""),IF(HLOOKUP(X$9,'Feuille1-Catégories'!$C$1:$G$2,2,FALSE)="OUI",X$3,IF(HLOOKUP(X$9,'Feuille1-Catégories'!$C$1:$G$3,3,FALSE)="OUI",OFFSET(X$3,MOD(QUOTIENT(ROW()-ROW($A$20),'Feuille1-Catégories'!$B$6/X$6),X$5),0),IF(MOD($A514-1-X$10,'Feuille1-Catégories'!$F$5+1)=0,X$3,""))),"")</f>
        <v/>
      </c>
      <c r="Y514" s="29" t="str">
        <f ca="1">IF(AND($A514&lt;&gt;"",Y$9&lt;&gt;""),IF(HLOOKUP(Y$9,'Feuille1-Catégories'!$C$1:$G$2,2,FALSE)="OUI",Y$3,IF(HLOOKUP(Y$9,'Feuille1-Catégories'!$C$1:$G$3,3,FALSE)="OUI",OFFSET(Y$3,MOD(QUOTIENT(ROW()-ROW($A$20),'Feuille1-Catégories'!$B$6/Y$6),Y$5),0),IF(MOD($A514-1-Y$10,'Feuille1-Catégories'!$F$5+1)=0,Y$3,""))),"")</f>
        <v/>
      </c>
      <c r="Z514" s="29" t="str">
        <f ca="1">IF(AND($A514&lt;&gt;"",Z$9&lt;&gt;""),IF(HLOOKUP(Z$9,'Feuille1-Catégories'!$C$1:$G$2,2,FALSE)="OUI",Z$3,IF(HLOOKUP(Z$9,'Feuille1-Catégories'!$C$1:$G$3,3,FALSE)="OUI",OFFSET(Z$3,MOD(QUOTIENT(ROW()-ROW($A$20),'Feuille1-Catégories'!$B$6/Z$6),Z$5),0),IF(MOD($A514-1-Z$10,'Feuille1-Catégories'!$F$5+1)=0,Z$3,""))),"")</f>
        <v/>
      </c>
    </row>
    <row r="515" spans="1:26" ht="17" x14ac:dyDescent="0.2">
      <c r="A515" s="21" t="str">
        <f>IF('Feuille2-Prix de vente'!A515&lt;&gt;"",'Feuille2-Prix de vente'!A515,"")</f>
        <v/>
      </c>
      <c r="B515" s="33" t="str">
        <f>IF('Feuille2-Prix de vente'!B515&lt;&gt;"",'Feuille2-Prix de vente'!B515,"")</f>
        <v/>
      </c>
      <c r="C515" s="10" t="str">
        <f>IF('Feuille2-Prix de vente'!C515&lt;&gt;"",'Feuille2-Prix de vente'!C515,"")</f>
        <v/>
      </c>
      <c r="D515" s="10" t="str">
        <f t="shared" si="7"/>
        <v/>
      </c>
      <c r="E515" s="10" t="str">
        <f>IF('Feuille2-Prix de vente'!E515&lt;&gt;"",'Feuille2-Prix de vente'!E515,"")</f>
        <v/>
      </c>
      <c r="F515" s="29" t="str">
        <f ca="1">IF(AND($A515&lt;&gt;"",F$9&lt;&gt;""),IF(HLOOKUP(F$9,'Feuille1-Catégories'!$C$1:$G$2,2,FALSE)="OUI",F$3,IF(HLOOKUP(F$9,'Feuille1-Catégories'!$C$1:$G$3,3,FALSE)="OUI",OFFSET(F$3,MOD(QUOTIENT(ROW()-ROW($A$20),'Feuille1-Catégories'!$B$6/F$6),F$5),0),IF(MOD($A515-1-F$10,'Feuille1-Catégories'!$F$5+1)=0,F$3,""))),"")</f>
        <v/>
      </c>
      <c r="G515" s="29" t="str">
        <f ca="1">IF(AND($A515&lt;&gt;"",G$9&lt;&gt;""),IF(HLOOKUP(G$9,'Feuille1-Catégories'!$C$1:$G$2,2,FALSE)="OUI",G$3,IF(HLOOKUP(G$9,'Feuille1-Catégories'!$C$1:$G$3,3,FALSE)="OUI",OFFSET(G$3,MOD(QUOTIENT(ROW()-ROW($A$20),'Feuille1-Catégories'!$B$6/G$6),G$5),0),IF(MOD($A515-1-G$10,'Feuille1-Catégories'!$F$5+1)=0,G$3,""))),"")</f>
        <v/>
      </c>
      <c r="H515" s="29" t="str">
        <f ca="1">IF(AND($A515&lt;&gt;"",H$9&lt;&gt;""),IF(HLOOKUP(H$9,'Feuille1-Catégories'!$C$1:$G$2,2,FALSE)="OUI",H$3,IF(HLOOKUP(H$9,'Feuille1-Catégories'!$C$1:$G$3,3,FALSE)="OUI",OFFSET(H$3,MOD(QUOTIENT(ROW()-ROW($A$20),'Feuille1-Catégories'!$B$6/H$6),H$5),0),IF(MOD($A515-1-H$10,'Feuille1-Catégories'!$F$5+1)=0,H$3,""))),"")</f>
        <v/>
      </c>
      <c r="I515" s="29" t="str">
        <f ca="1">IF(AND($A515&lt;&gt;"",I$9&lt;&gt;""),IF(HLOOKUP(I$9,'Feuille1-Catégories'!$C$1:$G$2,2,FALSE)="OUI",I$3,IF(HLOOKUP(I$9,'Feuille1-Catégories'!$C$1:$G$3,3,FALSE)="OUI",OFFSET(I$3,MOD(QUOTIENT(ROW()-ROW($A$20),'Feuille1-Catégories'!$B$6/I$6),I$5),0),IF(MOD($A515-1-I$10,'Feuille1-Catégories'!$F$5+1)=0,I$3,""))),"")</f>
        <v/>
      </c>
      <c r="J515" s="29" t="str">
        <f ca="1">IF(AND($A515&lt;&gt;"",J$9&lt;&gt;""),IF(HLOOKUP(J$9,'Feuille1-Catégories'!$C$1:$G$2,2,FALSE)="OUI",J$3,IF(HLOOKUP(J$9,'Feuille1-Catégories'!$C$1:$G$3,3,FALSE)="OUI",OFFSET(J$3,MOD(QUOTIENT(ROW()-ROW($A$20),'Feuille1-Catégories'!$B$6/J$6),J$5),0),IF(MOD($A515-1-J$10,'Feuille1-Catégories'!$F$5+1)=0,J$3,""))),"")</f>
        <v/>
      </c>
      <c r="K515" s="29" t="str">
        <f ca="1">IF(AND($A515&lt;&gt;"",K$9&lt;&gt;""),IF(HLOOKUP(K$9,'Feuille1-Catégories'!$C$1:$G$2,2,FALSE)="OUI",K$3,IF(HLOOKUP(K$9,'Feuille1-Catégories'!$C$1:$G$3,3,FALSE)="OUI",OFFSET(K$3,MOD(QUOTIENT(ROW()-ROW($A$20),'Feuille1-Catégories'!$B$6/K$6),K$5),0),IF(MOD($A515-1-K$10,'Feuille1-Catégories'!$F$5+1)=0,K$3,""))),"")</f>
        <v/>
      </c>
      <c r="L515" s="29" t="str">
        <f ca="1">IF(AND($A515&lt;&gt;"",L$9&lt;&gt;""),IF(HLOOKUP(L$9,'Feuille1-Catégories'!$C$1:$G$2,2,FALSE)="OUI",L$3,IF(HLOOKUP(L$9,'Feuille1-Catégories'!$C$1:$G$3,3,FALSE)="OUI",OFFSET(L$3,MOD(QUOTIENT(ROW()-ROW($A$20),'Feuille1-Catégories'!$B$6/L$6),L$5),0),IF(MOD($A515-1-L$10,'Feuille1-Catégories'!$F$5+1)=0,L$3,""))),"")</f>
        <v/>
      </c>
      <c r="M515" s="29" t="str">
        <f ca="1">IF(AND($A515&lt;&gt;"",M$9&lt;&gt;""),IF(HLOOKUP(M$9,'Feuille1-Catégories'!$C$1:$G$2,2,FALSE)="OUI",M$3,IF(HLOOKUP(M$9,'Feuille1-Catégories'!$C$1:$G$3,3,FALSE)="OUI",OFFSET(M$3,MOD(QUOTIENT(ROW()-ROW($A$20),'Feuille1-Catégories'!$B$6/M$6),M$5),0),IF(MOD($A515-1-M$10,'Feuille1-Catégories'!$F$5+1)=0,M$3,""))),"")</f>
        <v/>
      </c>
      <c r="N515" s="29" t="str">
        <f ca="1">IF(AND($A515&lt;&gt;"",N$9&lt;&gt;""),IF(HLOOKUP(N$9,'Feuille1-Catégories'!$C$1:$G$2,2,FALSE)="OUI",N$3,IF(HLOOKUP(N$9,'Feuille1-Catégories'!$C$1:$G$3,3,FALSE)="OUI",OFFSET(N$3,MOD(QUOTIENT(ROW()-ROW($A$20),'Feuille1-Catégories'!$B$6/N$6),N$5),0),IF(MOD($A515-1-N$10,'Feuille1-Catégories'!$F$5+1)=0,N$3,""))),"")</f>
        <v/>
      </c>
      <c r="O515" s="29" t="str">
        <f ca="1">IF(AND($A515&lt;&gt;"",O$9&lt;&gt;""),IF(HLOOKUP(O$9,'Feuille1-Catégories'!$C$1:$G$2,2,FALSE)="OUI",O$3,IF(HLOOKUP(O$9,'Feuille1-Catégories'!$C$1:$G$3,3,FALSE)="OUI",OFFSET(O$3,MOD(QUOTIENT(ROW()-ROW($A$20),'Feuille1-Catégories'!$B$6/O$6),O$5),0),IF(MOD($A515-1-O$10,'Feuille1-Catégories'!$F$5+1)=0,O$3,""))),"")</f>
        <v/>
      </c>
      <c r="P515" s="29" t="str">
        <f ca="1">IF(AND($A515&lt;&gt;"",P$9&lt;&gt;""),IF(HLOOKUP(P$9,'Feuille1-Catégories'!$C$1:$G$2,2,FALSE)="OUI",P$3,IF(HLOOKUP(P$9,'Feuille1-Catégories'!$C$1:$G$3,3,FALSE)="OUI",OFFSET(P$3,MOD(QUOTIENT(ROW()-ROW($A$20),'Feuille1-Catégories'!$B$6/P$6),P$5),0),IF(MOD($A515-1-P$10,'Feuille1-Catégories'!$F$5+1)=0,P$3,""))),"")</f>
        <v/>
      </c>
      <c r="Q515" s="29" t="str">
        <f ca="1">IF(AND($A515&lt;&gt;"",Q$9&lt;&gt;""),IF(HLOOKUP(Q$9,'Feuille1-Catégories'!$C$1:$G$2,2,FALSE)="OUI",Q$3,IF(HLOOKUP(Q$9,'Feuille1-Catégories'!$C$1:$G$3,3,FALSE)="OUI",OFFSET(Q$3,MOD(QUOTIENT(ROW()-ROW($A$20),'Feuille1-Catégories'!$B$6/Q$6),Q$5),0),IF(MOD($A515-1-Q$10,'Feuille1-Catégories'!$F$5+1)=0,Q$3,""))),"")</f>
        <v/>
      </c>
      <c r="R515" s="29" t="str">
        <f ca="1">IF(AND($A515&lt;&gt;"",R$9&lt;&gt;""),IF(HLOOKUP(R$9,'Feuille1-Catégories'!$C$1:$G$2,2,FALSE)="OUI",R$3,IF(HLOOKUP(R$9,'Feuille1-Catégories'!$C$1:$G$3,3,FALSE)="OUI",OFFSET(R$3,MOD(QUOTIENT(ROW()-ROW($A$20),'Feuille1-Catégories'!$B$6/R$6),R$5),0),IF(MOD($A515-1-R$10,'Feuille1-Catégories'!$F$5+1)=0,R$3,""))),"")</f>
        <v/>
      </c>
      <c r="S515" s="29" t="str">
        <f ca="1">IF(AND($A515&lt;&gt;"",S$9&lt;&gt;""),IF(HLOOKUP(S$9,'Feuille1-Catégories'!$C$1:$G$2,2,FALSE)="OUI",S$3,IF(HLOOKUP(S$9,'Feuille1-Catégories'!$C$1:$G$3,3,FALSE)="OUI",OFFSET(S$3,MOD(QUOTIENT(ROW()-ROW($A$20),'Feuille1-Catégories'!$B$6/S$6),S$5),0),IF(MOD($A515-1-S$10,'Feuille1-Catégories'!$F$5+1)=0,S$3,""))),"")</f>
        <v/>
      </c>
      <c r="T515" s="29" t="str">
        <f ca="1">IF(AND($A515&lt;&gt;"",T$9&lt;&gt;""),IF(HLOOKUP(T$9,'Feuille1-Catégories'!$C$1:$G$2,2,FALSE)="OUI",T$3,IF(HLOOKUP(T$9,'Feuille1-Catégories'!$C$1:$G$3,3,FALSE)="OUI",OFFSET(T$3,MOD(QUOTIENT(ROW()-ROW($A$20),'Feuille1-Catégories'!$B$6/T$6),T$5),0),IF(MOD($A515-1-T$10,'Feuille1-Catégories'!$F$5+1)=0,T$3,""))),"")</f>
        <v/>
      </c>
      <c r="U515" s="29" t="str">
        <f ca="1">IF(AND($A515&lt;&gt;"",U$9&lt;&gt;""),IF(HLOOKUP(U$9,'Feuille1-Catégories'!$C$1:$G$2,2,FALSE)="OUI",U$3,IF(HLOOKUP(U$9,'Feuille1-Catégories'!$C$1:$G$3,3,FALSE)="OUI",OFFSET(U$3,MOD(QUOTIENT(ROW()-ROW($A$20),'Feuille1-Catégories'!$B$6/U$6),U$5),0),IF(MOD($A515-1-U$10,'Feuille1-Catégories'!$F$5+1)=0,U$3,""))),"")</f>
        <v/>
      </c>
      <c r="V515" s="29" t="str">
        <f ca="1">IF(AND($A515&lt;&gt;"",V$9&lt;&gt;""),IF(HLOOKUP(V$9,'Feuille1-Catégories'!$C$1:$G$2,2,FALSE)="OUI",V$3,IF(HLOOKUP(V$9,'Feuille1-Catégories'!$C$1:$G$3,3,FALSE)="OUI",OFFSET(V$3,MOD(QUOTIENT(ROW()-ROW($A$20),'Feuille1-Catégories'!$B$6/V$6),V$5),0),IF(MOD($A515-1-V$10,'Feuille1-Catégories'!$F$5+1)=0,V$3,""))),"")</f>
        <v/>
      </c>
      <c r="W515" s="29" t="str">
        <f ca="1">IF(AND($A515&lt;&gt;"",W$9&lt;&gt;""),IF(HLOOKUP(W$9,'Feuille1-Catégories'!$C$1:$G$2,2,FALSE)="OUI",W$3,IF(HLOOKUP(W$9,'Feuille1-Catégories'!$C$1:$G$3,3,FALSE)="OUI",OFFSET(W$3,MOD(QUOTIENT(ROW()-ROW($A$20),'Feuille1-Catégories'!$B$6/W$6),W$5),0),IF(MOD($A515-1-W$10,'Feuille1-Catégories'!$F$5+1)=0,W$3,""))),"")</f>
        <v/>
      </c>
      <c r="X515" s="29" t="str">
        <f ca="1">IF(AND($A515&lt;&gt;"",X$9&lt;&gt;""),IF(HLOOKUP(X$9,'Feuille1-Catégories'!$C$1:$G$2,2,FALSE)="OUI",X$3,IF(HLOOKUP(X$9,'Feuille1-Catégories'!$C$1:$G$3,3,FALSE)="OUI",OFFSET(X$3,MOD(QUOTIENT(ROW()-ROW($A$20),'Feuille1-Catégories'!$B$6/X$6),X$5),0),IF(MOD($A515-1-X$10,'Feuille1-Catégories'!$F$5+1)=0,X$3,""))),"")</f>
        <v/>
      </c>
      <c r="Y515" s="29" t="str">
        <f ca="1">IF(AND($A515&lt;&gt;"",Y$9&lt;&gt;""),IF(HLOOKUP(Y$9,'Feuille1-Catégories'!$C$1:$G$2,2,FALSE)="OUI",Y$3,IF(HLOOKUP(Y$9,'Feuille1-Catégories'!$C$1:$G$3,3,FALSE)="OUI",OFFSET(Y$3,MOD(QUOTIENT(ROW()-ROW($A$20),'Feuille1-Catégories'!$B$6/Y$6),Y$5),0),IF(MOD($A515-1-Y$10,'Feuille1-Catégories'!$F$5+1)=0,Y$3,""))),"")</f>
        <v/>
      </c>
      <c r="Z515" s="29" t="str">
        <f ca="1">IF(AND($A515&lt;&gt;"",Z$9&lt;&gt;""),IF(HLOOKUP(Z$9,'Feuille1-Catégories'!$C$1:$G$2,2,FALSE)="OUI",Z$3,IF(HLOOKUP(Z$9,'Feuille1-Catégories'!$C$1:$G$3,3,FALSE)="OUI",OFFSET(Z$3,MOD(QUOTIENT(ROW()-ROW($A$20),'Feuille1-Catégories'!$B$6/Z$6),Z$5),0),IF(MOD($A515-1-Z$10,'Feuille1-Catégories'!$F$5+1)=0,Z$3,""))),"")</f>
        <v/>
      </c>
    </row>
    <row r="516" spans="1:26" ht="17" x14ac:dyDescent="0.2">
      <c r="A516" s="21" t="str">
        <f>IF('Feuille2-Prix de vente'!A516&lt;&gt;"",'Feuille2-Prix de vente'!A516,"")</f>
        <v/>
      </c>
      <c r="B516" s="33" t="str">
        <f>IF('Feuille2-Prix de vente'!B516&lt;&gt;"",'Feuille2-Prix de vente'!B516,"")</f>
        <v/>
      </c>
      <c r="C516" s="10" t="str">
        <f>IF('Feuille2-Prix de vente'!C516&lt;&gt;"",'Feuille2-Prix de vente'!C516,"")</f>
        <v/>
      </c>
      <c r="D516" s="10" t="str">
        <f t="shared" si="7"/>
        <v/>
      </c>
      <c r="E516" s="10" t="str">
        <f>IF('Feuille2-Prix de vente'!E516&lt;&gt;"",'Feuille2-Prix de vente'!E516,"")</f>
        <v/>
      </c>
      <c r="F516" s="29" t="str">
        <f ca="1">IF(AND($A516&lt;&gt;"",F$9&lt;&gt;""),IF(HLOOKUP(F$9,'Feuille1-Catégories'!$C$1:$G$2,2,FALSE)="OUI",F$3,IF(HLOOKUP(F$9,'Feuille1-Catégories'!$C$1:$G$3,3,FALSE)="OUI",OFFSET(F$3,MOD(QUOTIENT(ROW()-ROW($A$20),'Feuille1-Catégories'!$B$6/F$6),F$5),0),IF(MOD($A516-1-F$10,'Feuille1-Catégories'!$F$5+1)=0,F$3,""))),"")</f>
        <v/>
      </c>
      <c r="G516" s="29" t="str">
        <f ca="1">IF(AND($A516&lt;&gt;"",G$9&lt;&gt;""),IF(HLOOKUP(G$9,'Feuille1-Catégories'!$C$1:$G$2,2,FALSE)="OUI",G$3,IF(HLOOKUP(G$9,'Feuille1-Catégories'!$C$1:$G$3,3,FALSE)="OUI",OFFSET(G$3,MOD(QUOTIENT(ROW()-ROW($A$20),'Feuille1-Catégories'!$B$6/G$6),G$5),0),IF(MOD($A516-1-G$10,'Feuille1-Catégories'!$F$5+1)=0,G$3,""))),"")</f>
        <v/>
      </c>
      <c r="H516" s="29" t="str">
        <f ca="1">IF(AND($A516&lt;&gt;"",H$9&lt;&gt;""),IF(HLOOKUP(H$9,'Feuille1-Catégories'!$C$1:$G$2,2,FALSE)="OUI",H$3,IF(HLOOKUP(H$9,'Feuille1-Catégories'!$C$1:$G$3,3,FALSE)="OUI",OFFSET(H$3,MOD(QUOTIENT(ROW()-ROW($A$20),'Feuille1-Catégories'!$B$6/H$6),H$5),0),IF(MOD($A516-1-H$10,'Feuille1-Catégories'!$F$5+1)=0,H$3,""))),"")</f>
        <v/>
      </c>
      <c r="I516" s="29" t="str">
        <f ca="1">IF(AND($A516&lt;&gt;"",I$9&lt;&gt;""),IF(HLOOKUP(I$9,'Feuille1-Catégories'!$C$1:$G$2,2,FALSE)="OUI",I$3,IF(HLOOKUP(I$9,'Feuille1-Catégories'!$C$1:$G$3,3,FALSE)="OUI",OFFSET(I$3,MOD(QUOTIENT(ROW()-ROW($A$20),'Feuille1-Catégories'!$B$6/I$6),I$5),0),IF(MOD($A516-1-I$10,'Feuille1-Catégories'!$F$5+1)=0,I$3,""))),"")</f>
        <v/>
      </c>
      <c r="J516" s="29" t="str">
        <f ca="1">IF(AND($A516&lt;&gt;"",J$9&lt;&gt;""),IF(HLOOKUP(J$9,'Feuille1-Catégories'!$C$1:$G$2,2,FALSE)="OUI",J$3,IF(HLOOKUP(J$9,'Feuille1-Catégories'!$C$1:$G$3,3,FALSE)="OUI",OFFSET(J$3,MOD(QUOTIENT(ROW()-ROW($A$20),'Feuille1-Catégories'!$B$6/J$6),J$5),0),IF(MOD($A516-1-J$10,'Feuille1-Catégories'!$F$5+1)=0,J$3,""))),"")</f>
        <v/>
      </c>
      <c r="K516" s="29" t="str">
        <f ca="1">IF(AND($A516&lt;&gt;"",K$9&lt;&gt;""),IF(HLOOKUP(K$9,'Feuille1-Catégories'!$C$1:$G$2,2,FALSE)="OUI",K$3,IF(HLOOKUP(K$9,'Feuille1-Catégories'!$C$1:$G$3,3,FALSE)="OUI",OFFSET(K$3,MOD(QUOTIENT(ROW()-ROW($A$20),'Feuille1-Catégories'!$B$6/K$6),K$5),0),IF(MOD($A516-1-K$10,'Feuille1-Catégories'!$F$5+1)=0,K$3,""))),"")</f>
        <v/>
      </c>
      <c r="L516" s="29" t="str">
        <f ca="1">IF(AND($A516&lt;&gt;"",L$9&lt;&gt;""),IF(HLOOKUP(L$9,'Feuille1-Catégories'!$C$1:$G$2,2,FALSE)="OUI",L$3,IF(HLOOKUP(L$9,'Feuille1-Catégories'!$C$1:$G$3,3,FALSE)="OUI",OFFSET(L$3,MOD(QUOTIENT(ROW()-ROW($A$20),'Feuille1-Catégories'!$B$6/L$6),L$5),0),IF(MOD($A516-1-L$10,'Feuille1-Catégories'!$F$5+1)=0,L$3,""))),"")</f>
        <v/>
      </c>
      <c r="M516" s="29" t="str">
        <f ca="1">IF(AND($A516&lt;&gt;"",M$9&lt;&gt;""),IF(HLOOKUP(M$9,'Feuille1-Catégories'!$C$1:$G$2,2,FALSE)="OUI",M$3,IF(HLOOKUP(M$9,'Feuille1-Catégories'!$C$1:$G$3,3,FALSE)="OUI",OFFSET(M$3,MOD(QUOTIENT(ROW()-ROW($A$20),'Feuille1-Catégories'!$B$6/M$6),M$5),0),IF(MOD($A516-1-M$10,'Feuille1-Catégories'!$F$5+1)=0,M$3,""))),"")</f>
        <v/>
      </c>
      <c r="N516" s="29" t="str">
        <f ca="1">IF(AND($A516&lt;&gt;"",N$9&lt;&gt;""),IF(HLOOKUP(N$9,'Feuille1-Catégories'!$C$1:$G$2,2,FALSE)="OUI",N$3,IF(HLOOKUP(N$9,'Feuille1-Catégories'!$C$1:$G$3,3,FALSE)="OUI",OFFSET(N$3,MOD(QUOTIENT(ROW()-ROW($A$20),'Feuille1-Catégories'!$B$6/N$6),N$5),0),IF(MOD($A516-1-N$10,'Feuille1-Catégories'!$F$5+1)=0,N$3,""))),"")</f>
        <v/>
      </c>
      <c r="O516" s="29" t="str">
        <f ca="1">IF(AND($A516&lt;&gt;"",O$9&lt;&gt;""),IF(HLOOKUP(O$9,'Feuille1-Catégories'!$C$1:$G$2,2,FALSE)="OUI",O$3,IF(HLOOKUP(O$9,'Feuille1-Catégories'!$C$1:$G$3,3,FALSE)="OUI",OFFSET(O$3,MOD(QUOTIENT(ROW()-ROW($A$20),'Feuille1-Catégories'!$B$6/O$6),O$5),0),IF(MOD($A516-1-O$10,'Feuille1-Catégories'!$F$5+1)=0,O$3,""))),"")</f>
        <v/>
      </c>
      <c r="P516" s="29" t="str">
        <f ca="1">IF(AND($A516&lt;&gt;"",P$9&lt;&gt;""),IF(HLOOKUP(P$9,'Feuille1-Catégories'!$C$1:$G$2,2,FALSE)="OUI",P$3,IF(HLOOKUP(P$9,'Feuille1-Catégories'!$C$1:$G$3,3,FALSE)="OUI",OFFSET(P$3,MOD(QUOTIENT(ROW()-ROW($A$20),'Feuille1-Catégories'!$B$6/P$6),P$5),0),IF(MOD($A516-1-P$10,'Feuille1-Catégories'!$F$5+1)=0,P$3,""))),"")</f>
        <v/>
      </c>
      <c r="Q516" s="29" t="str">
        <f ca="1">IF(AND($A516&lt;&gt;"",Q$9&lt;&gt;""),IF(HLOOKUP(Q$9,'Feuille1-Catégories'!$C$1:$G$2,2,FALSE)="OUI",Q$3,IF(HLOOKUP(Q$9,'Feuille1-Catégories'!$C$1:$G$3,3,FALSE)="OUI",OFFSET(Q$3,MOD(QUOTIENT(ROW()-ROW($A$20),'Feuille1-Catégories'!$B$6/Q$6),Q$5),0),IF(MOD($A516-1-Q$10,'Feuille1-Catégories'!$F$5+1)=0,Q$3,""))),"")</f>
        <v/>
      </c>
      <c r="R516" s="29" t="str">
        <f ca="1">IF(AND($A516&lt;&gt;"",R$9&lt;&gt;""),IF(HLOOKUP(R$9,'Feuille1-Catégories'!$C$1:$G$2,2,FALSE)="OUI",R$3,IF(HLOOKUP(R$9,'Feuille1-Catégories'!$C$1:$G$3,3,FALSE)="OUI",OFFSET(R$3,MOD(QUOTIENT(ROW()-ROW($A$20),'Feuille1-Catégories'!$B$6/R$6),R$5),0),IF(MOD($A516-1-R$10,'Feuille1-Catégories'!$F$5+1)=0,R$3,""))),"")</f>
        <v/>
      </c>
      <c r="S516" s="29" t="str">
        <f ca="1">IF(AND($A516&lt;&gt;"",S$9&lt;&gt;""),IF(HLOOKUP(S$9,'Feuille1-Catégories'!$C$1:$G$2,2,FALSE)="OUI",S$3,IF(HLOOKUP(S$9,'Feuille1-Catégories'!$C$1:$G$3,3,FALSE)="OUI",OFFSET(S$3,MOD(QUOTIENT(ROW()-ROW($A$20),'Feuille1-Catégories'!$B$6/S$6),S$5),0),IF(MOD($A516-1-S$10,'Feuille1-Catégories'!$F$5+1)=0,S$3,""))),"")</f>
        <v/>
      </c>
      <c r="T516" s="29" t="str">
        <f ca="1">IF(AND($A516&lt;&gt;"",T$9&lt;&gt;""),IF(HLOOKUP(T$9,'Feuille1-Catégories'!$C$1:$G$2,2,FALSE)="OUI",T$3,IF(HLOOKUP(T$9,'Feuille1-Catégories'!$C$1:$G$3,3,FALSE)="OUI",OFFSET(T$3,MOD(QUOTIENT(ROW()-ROW($A$20),'Feuille1-Catégories'!$B$6/T$6),T$5),0),IF(MOD($A516-1-T$10,'Feuille1-Catégories'!$F$5+1)=0,T$3,""))),"")</f>
        <v/>
      </c>
      <c r="U516" s="29" t="str">
        <f ca="1">IF(AND($A516&lt;&gt;"",U$9&lt;&gt;""),IF(HLOOKUP(U$9,'Feuille1-Catégories'!$C$1:$G$2,2,FALSE)="OUI",U$3,IF(HLOOKUP(U$9,'Feuille1-Catégories'!$C$1:$G$3,3,FALSE)="OUI",OFFSET(U$3,MOD(QUOTIENT(ROW()-ROW($A$20),'Feuille1-Catégories'!$B$6/U$6),U$5),0),IF(MOD($A516-1-U$10,'Feuille1-Catégories'!$F$5+1)=0,U$3,""))),"")</f>
        <v/>
      </c>
      <c r="V516" s="29" t="str">
        <f ca="1">IF(AND($A516&lt;&gt;"",V$9&lt;&gt;""),IF(HLOOKUP(V$9,'Feuille1-Catégories'!$C$1:$G$2,2,FALSE)="OUI",V$3,IF(HLOOKUP(V$9,'Feuille1-Catégories'!$C$1:$G$3,3,FALSE)="OUI",OFFSET(V$3,MOD(QUOTIENT(ROW()-ROW($A$20),'Feuille1-Catégories'!$B$6/V$6),V$5),0),IF(MOD($A516-1-V$10,'Feuille1-Catégories'!$F$5+1)=0,V$3,""))),"")</f>
        <v/>
      </c>
      <c r="W516" s="29" t="str">
        <f ca="1">IF(AND($A516&lt;&gt;"",W$9&lt;&gt;""),IF(HLOOKUP(W$9,'Feuille1-Catégories'!$C$1:$G$2,2,FALSE)="OUI",W$3,IF(HLOOKUP(W$9,'Feuille1-Catégories'!$C$1:$G$3,3,FALSE)="OUI",OFFSET(W$3,MOD(QUOTIENT(ROW()-ROW($A$20),'Feuille1-Catégories'!$B$6/W$6),W$5),0),IF(MOD($A516-1-W$10,'Feuille1-Catégories'!$F$5+1)=0,W$3,""))),"")</f>
        <v/>
      </c>
      <c r="X516" s="29" t="str">
        <f ca="1">IF(AND($A516&lt;&gt;"",X$9&lt;&gt;""),IF(HLOOKUP(X$9,'Feuille1-Catégories'!$C$1:$G$2,2,FALSE)="OUI",X$3,IF(HLOOKUP(X$9,'Feuille1-Catégories'!$C$1:$G$3,3,FALSE)="OUI",OFFSET(X$3,MOD(QUOTIENT(ROW()-ROW($A$20),'Feuille1-Catégories'!$B$6/X$6),X$5),0),IF(MOD($A516-1-X$10,'Feuille1-Catégories'!$F$5+1)=0,X$3,""))),"")</f>
        <v/>
      </c>
      <c r="Y516" s="29" t="str">
        <f ca="1">IF(AND($A516&lt;&gt;"",Y$9&lt;&gt;""),IF(HLOOKUP(Y$9,'Feuille1-Catégories'!$C$1:$G$2,2,FALSE)="OUI",Y$3,IF(HLOOKUP(Y$9,'Feuille1-Catégories'!$C$1:$G$3,3,FALSE)="OUI",OFFSET(Y$3,MOD(QUOTIENT(ROW()-ROW($A$20),'Feuille1-Catégories'!$B$6/Y$6),Y$5),0),IF(MOD($A516-1-Y$10,'Feuille1-Catégories'!$F$5+1)=0,Y$3,""))),"")</f>
        <v/>
      </c>
      <c r="Z516" s="29" t="str">
        <f ca="1">IF(AND($A516&lt;&gt;"",Z$9&lt;&gt;""),IF(HLOOKUP(Z$9,'Feuille1-Catégories'!$C$1:$G$2,2,FALSE)="OUI",Z$3,IF(HLOOKUP(Z$9,'Feuille1-Catégories'!$C$1:$G$3,3,FALSE)="OUI",OFFSET(Z$3,MOD(QUOTIENT(ROW()-ROW($A$20),'Feuille1-Catégories'!$B$6/Z$6),Z$5),0),IF(MOD($A516-1-Z$10,'Feuille1-Catégories'!$F$5+1)=0,Z$3,""))),"")</f>
        <v/>
      </c>
    </row>
    <row r="517" spans="1:26" ht="17" x14ac:dyDescent="0.2">
      <c r="A517" s="21" t="str">
        <f>IF('Feuille2-Prix de vente'!A517&lt;&gt;"",'Feuille2-Prix de vente'!A517,"")</f>
        <v/>
      </c>
      <c r="B517" s="33" t="str">
        <f>IF('Feuille2-Prix de vente'!B517&lt;&gt;"",'Feuille2-Prix de vente'!B517,"")</f>
        <v/>
      </c>
      <c r="C517" s="10" t="str">
        <f>IF('Feuille2-Prix de vente'!C517&lt;&gt;"",'Feuille2-Prix de vente'!C517,"")</f>
        <v/>
      </c>
      <c r="D517" s="10" t="str">
        <f t="shared" si="7"/>
        <v/>
      </c>
      <c r="E517" s="10" t="str">
        <f>IF('Feuille2-Prix de vente'!E517&lt;&gt;"",'Feuille2-Prix de vente'!E517,"")</f>
        <v/>
      </c>
      <c r="F517" s="29" t="str">
        <f ca="1">IF(AND($A517&lt;&gt;"",F$9&lt;&gt;""),IF(HLOOKUP(F$9,'Feuille1-Catégories'!$C$1:$G$2,2,FALSE)="OUI",F$3,IF(HLOOKUP(F$9,'Feuille1-Catégories'!$C$1:$G$3,3,FALSE)="OUI",OFFSET(F$3,MOD(QUOTIENT(ROW()-ROW($A$20),'Feuille1-Catégories'!$B$6/F$6),F$5),0),IF(MOD($A517-1-F$10,'Feuille1-Catégories'!$F$5+1)=0,F$3,""))),"")</f>
        <v/>
      </c>
      <c r="G517" s="29" t="str">
        <f ca="1">IF(AND($A517&lt;&gt;"",G$9&lt;&gt;""),IF(HLOOKUP(G$9,'Feuille1-Catégories'!$C$1:$G$2,2,FALSE)="OUI",G$3,IF(HLOOKUP(G$9,'Feuille1-Catégories'!$C$1:$G$3,3,FALSE)="OUI",OFFSET(G$3,MOD(QUOTIENT(ROW()-ROW($A$20),'Feuille1-Catégories'!$B$6/G$6),G$5),0),IF(MOD($A517-1-G$10,'Feuille1-Catégories'!$F$5+1)=0,G$3,""))),"")</f>
        <v/>
      </c>
      <c r="H517" s="29" t="str">
        <f ca="1">IF(AND($A517&lt;&gt;"",H$9&lt;&gt;""),IF(HLOOKUP(H$9,'Feuille1-Catégories'!$C$1:$G$2,2,FALSE)="OUI",H$3,IF(HLOOKUP(H$9,'Feuille1-Catégories'!$C$1:$G$3,3,FALSE)="OUI",OFFSET(H$3,MOD(QUOTIENT(ROW()-ROW($A$20),'Feuille1-Catégories'!$B$6/H$6),H$5),0),IF(MOD($A517-1-H$10,'Feuille1-Catégories'!$F$5+1)=0,H$3,""))),"")</f>
        <v/>
      </c>
      <c r="I517" s="29" t="str">
        <f ca="1">IF(AND($A517&lt;&gt;"",I$9&lt;&gt;""),IF(HLOOKUP(I$9,'Feuille1-Catégories'!$C$1:$G$2,2,FALSE)="OUI",I$3,IF(HLOOKUP(I$9,'Feuille1-Catégories'!$C$1:$G$3,3,FALSE)="OUI",OFFSET(I$3,MOD(QUOTIENT(ROW()-ROW($A$20),'Feuille1-Catégories'!$B$6/I$6),I$5),0),IF(MOD($A517-1-I$10,'Feuille1-Catégories'!$F$5+1)=0,I$3,""))),"")</f>
        <v/>
      </c>
      <c r="J517" s="29" t="str">
        <f ca="1">IF(AND($A517&lt;&gt;"",J$9&lt;&gt;""),IF(HLOOKUP(J$9,'Feuille1-Catégories'!$C$1:$G$2,2,FALSE)="OUI",J$3,IF(HLOOKUP(J$9,'Feuille1-Catégories'!$C$1:$G$3,3,FALSE)="OUI",OFFSET(J$3,MOD(QUOTIENT(ROW()-ROW($A$20),'Feuille1-Catégories'!$B$6/J$6),J$5),0),IF(MOD($A517-1-J$10,'Feuille1-Catégories'!$F$5+1)=0,J$3,""))),"")</f>
        <v/>
      </c>
      <c r="K517" s="29" t="str">
        <f ca="1">IF(AND($A517&lt;&gt;"",K$9&lt;&gt;""),IF(HLOOKUP(K$9,'Feuille1-Catégories'!$C$1:$G$2,2,FALSE)="OUI",K$3,IF(HLOOKUP(K$9,'Feuille1-Catégories'!$C$1:$G$3,3,FALSE)="OUI",OFFSET(K$3,MOD(QUOTIENT(ROW()-ROW($A$20),'Feuille1-Catégories'!$B$6/K$6),K$5),0),IF(MOD($A517-1-K$10,'Feuille1-Catégories'!$F$5+1)=0,K$3,""))),"")</f>
        <v/>
      </c>
      <c r="L517" s="29" t="str">
        <f ca="1">IF(AND($A517&lt;&gt;"",L$9&lt;&gt;""),IF(HLOOKUP(L$9,'Feuille1-Catégories'!$C$1:$G$2,2,FALSE)="OUI",L$3,IF(HLOOKUP(L$9,'Feuille1-Catégories'!$C$1:$G$3,3,FALSE)="OUI",OFFSET(L$3,MOD(QUOTIENT(ROW()-ROW($A$20),'Feuille1-Catégories'!$B$6/L$6),L$5),0),IF(MOD($A517-1-L$10,'Feuille1-Catégories'!$F$5+1)=0,L$3,""))),"")</f>
        <v/>
      </c>
      <c r="M517" s="29" t="str">
        <f ca="1">IF(AND($A517&lt;&gt;"",M$9&lt;&gt;""),IF(HLOOKUP(M$9,'Feuille1-Catégories'!$C$1:$G$2,2,FALSE)="OUI",M$3,IF(HLOOKUP(M$9,'Feuille1-Catégories'!$C$1:$G$3,3,FALSE)="OUI",OFFSET(M$3,MOD(QUOTIENT(ROW()-ROW($A$20),'Feuille1-Catégories'!$B$6/M$6),M$5),0),IF(MOD($A517-1-M$10,'Feuille1-Catégories'!$F$5+1)=0,M$3,""))),"")</f>
        <v/>
      </c>
      <c r="N517" s="29" t="str">
        <f ca="1">IF(AND($A517&lt;&gt;"",N$9&lt;&gt;""),IF(HLOOKUP(N$9,'Feuille1-Catégories'!$C$1:$G$2,2,FALSE)="OUI",N$3,IF(HLOOKUP(N$9,'Feuille1-Catégories'!$C$1:$G$3,3,FALSE)="OUI",OFFSET(N$3,MOD(QUOTIENT(ROW()-ROW($A$20),'Feuille1-Catégories'!$B$6/N$6),N$5),0),IF(MOD($A517-1-N$10,'Feuille1-Catégories'!$F$5+1)=0,N$3,""))),"")</f>
        <v/>
      </c>
      <c r="O517" s="29" t="str">
        <f ca="1">IF(AND($A517&lt;&gt;"",O$9&lt;&gt;""),IF(HLOOKUP(O$9,'Feuille1-Catégories'!$C$1:$G$2,2,FALSE)="OUI",O$3,IF(HLOOKUP(O$9,'Feuille1-Catégories'!$C$1:$G$3,3,FALSE)="OUI",OFFSET(O$3,MOD(QUOTIENT(ROW()-ROW($A$20),'Feuille1-Catégories'!$B$6/O$6),O$5),0),IF(MOD($A517-1-O$10,'Feuille1-Catégories'!$F$5+1)=0,O$3,""))),"")</f>
        <v/>
      </c>
      <c r="P517" s="29" t="str">
        <f ca="1">IF(AND($A517&lt;&gt;"",P$9&lt;&gt;""),IF(HLOOKUP(P$9,'Feuille1-Catégories'!$C$1:$G$2,2,FALSE)="OUI",P$3,IF(HLOOKUP(P$9,'Feuille1-Catégories'!$C$1:$G$3,3,FALSE)="OUI",OFFSET(P$3,MOD(QUOTIENT(ROW()-ROW($A$20),'Feuille1-Catégories'!$B$6/P$6),P$5),0),IF(MOD($A517-1-P$10,'Feuille1-Catégories'!$F$5+1)=0,P$3,""))),"")</f>
        <v/>
      </c>
      <c r="Q517" s="29" t="str">
        <f ca="1">IF(AND($A517&lt;&gt;"",Q$9&lt;&gt;""),IF(HLOOKUP(Q$9,'Feuille1-Catégories'!$C$1:$G$2,2,FALSE)="OUI",Q$3,IF(HLOOKUP(Q$9,'Feuille1-Catégories'!$C$1:$G$3,3,FALSE)="OUI",OFFSET(Q$3,MOD(QUOTIENT(ROW()-ROW($A$20),'Feuille1-Catégories'!$B$6/Q$6),Q$5),0),IF(MOD($A517-1-Q$10,'Feuille1-Catégories'!$F$5+1)=0,Q$3,""))),"")</f>
        <v/>
      </c>
      <c r="R517" s="29" t="str">
        <f ca="1">IF(AND($A517&lt;&gt;"",R$9&lt;&gt;""),IF(HLOOKUP(R$9,'Feuille1-Catégories'!$C$1:$G$2,2,FALSE)="OUI",R$3,IF(HLOOKUP(R$9,'Feuille1-Catégories'!$C$1:$G$3,3,FALSE)="OUI",OFFSET(R$3,MOD(QUOTIENT(ROW()-ROW($A$20),'Feuille1-Catégories'!$B$6/R$6),R$5),0),IF(MOD($A517-1-R$10,'Feuille1-Catégories'!$F$5+1)=0,R$3,""))),"")</f>
        <v/>
      </c>
      <c r="S517" s="29" t="str">
        <f ca="1">IF(AND($A517&lt;&gt;"",S$9&lt;&gt;""),IF(HLOOKUP(S$9,'Feuille1-Catégories'!$C$1:$G$2,2,FALSE)="OUI",S$3,IF(HLOOKUP(S$9,'Feuille1-Catégories'!$C$1:$G$3,3,FALSE)="OUI",OFFSET(S$3,MOD(QUOTIENT(ROW()-ROW($A$20),'Feuille1-Catégories'!$B$6/S$6),S$5),0),IF(MOD($A517-1-S$10,'Feuille1-Catégories'!$F$5+1)=0,S$3,""))),"")</f>
        <v/>
      </c>
      <c r="T517" s="29" t="str">
        <f ca="1">IF(AND($A517&lt;&gt;"",T$9&lt;&gt;""),IF(HLOOKUP(T$9,'Feuille1-Catégories'!$C$1:$G$2,2,FALSE)="OUI",T$3,IF(HLOOKUP(T$9,'Feuille1-Catégories'!$C$1:$G$3,3,FALSE)="OUI",OFFSET(T$3,MOD(QUOTIENT(ROW()-ROW($A$20),'Feuille1-Catégories'!$B$6/T$6),T$5),0),IF(MOD($A517-1-T$10,'Feuille1-Catégories'!$F$5+1)=0,T$3,""))),"")</f>
        <v/>
      </c>
      <c r="U517" s="29" t="str">
        <f ca="1">IF(AND($A517&lt;&gt;"",U$9&lt;&gt;""),IF(HLOOKUP(U$9,'Feuille1-Catégories'!$C$1:$G$2,2,FALSE)="OUI",U$3,IF(HLOOKUP(U$9,'Feuille1-Catégories'!$C$1:$G$3,3,FALSE)="OUI",OFFSET(U$3,MOD(QUOTIENT(ROW()-ROW($A$20),'Feuille1-Catégories'!$B$6/U$6),U$5),0),IF(MOD($A517-1-U$10,'Feuille1-Catégories'!$F$5+1)=0,U$3,""))),"")</f>
        <v/>
      </c>
      <c r="V517" s="29" t="str">
        <f ca="1">IF(AND($A517&lt;&gt;"",V$9&lt;&gt;""),IF(HLOOKUP(V$9,'Feuille1-Catégories'!$C$1:$G$2,2,FALSE)="OUI",V$3,IF(HLOOKUP(V$9,'Feuille1-Catégories'!$C$1:$G$3,3,FALSE)="OUI",OFFSET(V$3,MOD(QUOTIENT(ROW()-ROW($A$20),'Feuille1-Catégories'!$B$6/V$6),V$5),0),IF(MOD($A517-1-V$10,'Feuille1-Catégories'!$F$5+1)=0,V$3,""))),"")</f>
        <v/>
      </c>
      <c r="W517" s="29" t="str">
        <f ca="1">IF(AND($A517&lt;&gt;"",W$9&lt;&gt;""),IF(HLOOKUP(W$9,'Feuille1-Catégories'!$C$1:$G$2,2,FALSE)="OUI",W$3,IF(HLOOKUP(W$9,'Feuille1-Catégories'!$C$1:$G$3,3,FALSE)="OUI",OFFSET(W$3,MOD(QUOTIENT(ROW()-ROW($A$20),'Feuille1-Catégories'!$B$6/W$6),W$5),0),IF(MOD($A517-1-W$10,'Feuille1-Catégories'!$F$5+1)=0,W$3,""))),"")</f>
        <v/>
      </c>
      <c r="X517" s="29" t="str">
        <f ca="1">IF(AND($A517&lt;&gt;"",X$9&lt;&gt;""),IF(HLOOKUP(X$9,'Feuille1-Catégories'!$C$1:$G$2,2,FALSE)="OUI",X$3,IF(HLOOKUP(X$9,'Feuille1-Catégories'!$C$1:$G$3,3,FALSE)="OUI",OFFSET(X$3,MOD(QUOTIENT(ROW()-ROW($A$20),'Feuille1-Catégories'!$B$6/X$6),X$5),0),IF(MOD($A517-1-X$10,'Feuille1-Catégories'!$F$5+1)=0,X$3,""))),"")</f>
        <v/>
      </c>
      <c r="Y517" s="29" t="str">
        <f ca="1">IF(AND($A517&lt;&gt;"",Y$9&lt;&gt;""),IF(HLOOKUP(Y$9,'Feuille1-Catégories'!$C$1:$G$2,2,FALSE)="OUI",Y$3,IF(HLOOKUP(Y$9,'Feuille1-Catégories'!$C$1:$G$3,3,FALSE)="OUI",OFFSET(Y$3,MOD(QUOTIENT(ROW()-ROW($A$20),'Feuille1-Catégories'!$B$6/Y$6),Y$5),0),IF(MOD($A517-1-Y$10,'Feuille1-Catégories'!$F$5+1)=0,Y$3,""))),"")</f>
        <v/>
      </c>
      <c r="Z517" s="29" t="str">
        <f ca="1">IF(AND($A517&lt;&gt;"",Z$9&lt;&gt;""),IF(HLOOKUP(Z$9,'Feuille1-Catégories'!$C$1:$G$2,2,FALSE)="OUI",Z$3,IF(HLOOKUP(Z$9,'Feuille1-Catégories'!$C$1:$G$3,3,FALSE)="OUI",OFFSET(Z$3,MOD(QUOTIENT(ROW()-ROW($A$20),'Feuille1-Catégories'!$B$6/Z$6),Z$5),0),IF(MOD($A517-1-Z$10,'Feuille1-Catégories'!$F$5+1)=0,Z$3,""))),"")</f>
        <v/>
      </c>
    </row>
    <row r="518" spans="1:26" ht="17" x14ac:dyDescent="0.2">
      <c r="A518" s="21" t="str">
        <f>IF('Feuille2-Prix de vente'!A518&lt;&gt;"",'Feuille2-Prix de vente'!A518,"")</f>
        <v/>
      </c>
      <c r="B518" s="33" t="str">
        <f>IF('Feuille2-Prix de vente'!B518&lt;&gt;"",'Feuille2-Prix de vente'!B518,"")</f>
        <v/>
      </c>
      <c r="C518" s="10" t="str">
        <f>IF('Feuille2-Prix de vente'!C518&lt;&gt;"",'Feuille2-Prix de vente'!C518,"")</f>
        <v/>
      </c>
      <c r="D518" s="10" t="str">
        <f t="shared" si="7"/>
        <v/>
      </c>
      <c r="E518" s="10" t="str">
        <f>IF('Feuille2-Prix de vente'!E518&lt;&gt;"",'Feuille2-Prix de vente'!E518,"")</f>
        <v/>
      </c>
      <c r="F518" s="29" t="str">
        <f ca="1">IF(AND($A518&lt;&gt;"",F$9&lt;&gt;""),IF(HLOOKUP(F$9,'Feuille1-Catégories'!$C$1:$G$2,2,FALSE)="OUI",F$3,IF(HLOOKUP(F$9,'Feuille1-Catégories'!$C$1:$G$3,3,FALSE)="OUI",OFFSET(F$3,MOD(QUOTIENT(ROW()-ROW($A$20),'Feuille1-Catégories'!$B$6/F$6),F$5),0),IF(MOD($A518-1-F$10,'Feuille1-Catégories'!$F$5+1)=0,F$3,""))),"")</f>
        <v/>
      </c>
      <c r="G518" s="29" t="str">
        <f ca="1">IF(AND($A518&lt;&gt;"",G$9&lt;&gt;""),IF(HLOOKUP(G$9,'Feuille1-Catégories'!$C$1:$G$2,2,FALSE)="OUI",G$3,IF(HLOOKUP(G$9,'Feuille1-Catégories'!$C$1:$G$3,3,FALSE)="OUI",OFFSET(G$3,MOD(QUOTIENT(ROW()-ROW($A$20),'Feuille1-Catégories'!$B$6/G$6),G$5),0),IF(MOD($A518-1-G$10,'Feuille1-Catégories'!$F$5+1)=0,G$3,""))),"")</f>
        <v/>
      </c>
      <c r="H518" s="29" t="str">
        <f ca="1">IF(AND($A518&lt;&gt;"",H$9&lt;&gt;""),IF(HLOOKUP(H$9,'Feuille1-Catégories'!$C$1:$G$2,2,FALSE)="OUI",H$3,IF(HLOOKUP(H$9,'Feuille1-Catégories'!$C$1:$G$3,3,FALSE)="OUI",OFFSET(H$3,MOD(QUOTIENT(ROW()-ROW($A$20),'Feuille1-Catégories'!$B$6/H$6),H$5),0),IF(MOD($A518-1-H$10,'Feuille1-Catégories'!$F$5+1)=0,H$3,""))),"")</f>
        <v/>
      </c>
      <c r="I518" s="29" t="str">
        <f ca="1">IF(AND($A518&lt;&gt;"",I$9&lt;&gt;""),IF(HLOOKUP(I$9,'Feuille1-Catégories'!$C$1:$G$2,2,FALSE)="OUI",I$3,IF(HLOOKUP(I$9,'Feuille1-Catégories'!$C$1:$G$3,3,FALSE)="OUI",OFFSET(I$3,MOD(QUOTIENT(ROW()-ROW($A$20),'Feuille1-Catégories'!$B$6/I$6),I$5),0),IF(MOD($A518-1-I$10,'Feuille1-Catégories'!$F$5+1)=0,I$3,""))),"")</f>
        <v/>
      </c>
      <c r="J518" s="29" t="str">
        <f ca="1">IF(AND($A518&lt;&gt;"",J$9&lt;&gt;""),IF(HLOOKUP(J$9,'Feuille1-Catégories'!$C$1:$G$2,2,FALSE)="OUI",J$3,IF(HLOOKUP(J$9,'Feuille1-Catégories'!$C$1:$G$3,3,FALSE)="OUI",OFFSET(J$3,MOD(QUOTIENT(ROW()-ROW($A$20),'Feuille1-Catégories'!$B$6/J$6),J$5),0),IF(MOD($A518-1-J$10,'Feuille1-Catégories'!$F$5+1)=0,J$3,""))),"")</f>
        <v/>
      </c>
      <c r="K518" s="29" t="str">
        <f ca="1">IF(AND($A518&lt;&gt;"",K$9&lt;&gt;""),IF(HLOOKUP(K$9,'Feuille1-Catégories'!$C$1:$G$2,2,FALSE)="OUI",K$3,IF(HLOOKUP(K$9,'Feuille1-Catégories'!$C$1:$G$3,3,FALSE)="OUI",OFFSET(K$3,MOD(QUOTIENT(ROW()-ROW($A$20),'Feuille1-Catégories'!$B$6/K$6),K$5),0),IF(MOD($A518-1-K$10,'Feuille1-Catégories'!$F$5+1)=0,K$3,""))),"")</f>
        <v/>
      </c>
      <c r="L518" s="29" t="str">
        <f ca="1">IF(AND($A518&lt;&gt;"",L$9&lt;&gt;""),IF(HLOOKUP(L$9,'Feuille1-Catégories'!$C$1:$G$2,2,FALSE)="OUI",L$3,IF(HLOOKUP(L$9,'Feuille1-Catégories'!$C$1:$G$3,3,FALSE)="OUI",OFFSET(L$3,MOD(QUOTIENT(ROW()-ROW($A$20),'Feuille1-Catégories'!$B$6/L$6),L$5),0),IF(MOD($A518-1-L$10,'Feuille1-Catégories'!$F$5+1)=0,L$3,""))),"")</f>
        <v/>
      </c>
      <c r="M518" s="29" t="str">
        <f ca="1">IF(AND($A518&lt;&gt;"",M$9&lt;&gt;""),IF(HLOOKUP(M$9,'Feuille1-Catégories'!$C$1:$G$2,2,FALSE)="OUI",M$3,IF(HLOOKUP(M$9,'Feuille1-Catégories'!$C$1:$G$3,3,FALSE)="OUI",OFFSET(M$3,MOD(QUOTIENT(ROW()-ROW($A$20),'Feuille1-Catégories'!$B$6/M$6),M$5),0),IF(MOD($A518-1-M$10,'Feuille1-Catégories'!$F$5+1)=0,M$3,""))),"")</f>
        <v/>
      </c>
      <c r="N518" s="29" t="str">
        <f ca="1">IF(AND($A518&lt;&gt;"",N$9&lt;&gt;""),IF(HLOOKUP(N$9,'Feuille1-Catégories'!$C$1:$G$2,2,FALSE)="OUI",N$3,IF(HLOOKUP(N$9,'Feuille1-Catégories'!$C$1:$G$3,3,FALSE)="OUI",OFFSET(N$3,MOD(QUOTIENT(ROW()-ROW($A$20),'Feuille1-Catégories'!$B$6/N$6),N$5),0),IF(MOD($A518-1-N$10,'Feuille1-Catégories'!$F$5+1)=0,N$3,""))),"")</f>
        <v/>
      </c>
      <c r="O518" s="29" t="str">
        <f ca="1">IF(AND($A518&lt;&gt;"",O$9&lt;&gt;""),IF(HLOOKUP(O$9,'Feuille1-Catégories'!$C$1:$G$2,2,FALSE)="OUI",O$3,IF(HLOOKUP(O$9,'Feuille1-Catégories'!$C$1:$G$3,3,FALSE)="OUI",OFFSET(O$3,MOD(QUOTIENT(ROW()-ROW($A$20),'Feuille1-Catégories'!$B$6/O$6),O$5),0),IF(MOD($A518-1-O$10,'Feuille1-Catégories'!$F$5+1)=0,O$3,""))),"")</f>
        <v/>
      </c>
      <c r="P518" s="29" t="str">
        <f ca="1">IF(AND($A518&lt;&gt;"",P$9&lt;&gt;""),IF(HLOOKUP(P$9,'Feuille1-Catégories'!$C$1:$G$2,2,FALSE)="OUI",P$3,IF(HLOOKUP(P$9,'Feuille1-Catégories'!$C$1:$G$3,3,FALSE)="OUI",OFFSET(P$3,MOD(QUOTIENT(ROW()-ROW($A$20),'Feuille1-Catégories'!$B$6/P$6),P$5),0),IF(MOD($A518-1-P$10,'Feuille1-Catégories'!$F$5+1)=0,P$3,""))),"")</f>
        <v/>
      </c>
      <c r="Q518" s="29" t="str">
        <f ca="1">IF(AND($A518&lt;&gt;"",Q$9&lt;&gt;""),IF(HLOOKUP(Q$9,'Feuille1-Catégories'!$C$1:$G$2,2,FALSE)="OUI",Q$3,IF(HLOOKUP(Q$9,'Feuille1-Catégories'!$C$1:$G$3,3,FALSE)="OUI",OFFSET(Q$3,MOD(QUOTIENT(ROW()-ROW($A$20),'Feuille1-Catégories'!$B$6/Q$6),Q$5),0),IF(MOD($A518-1-Q$10,'Feuille1-Catégories'!$F$5+1)=0,Q$3,""))),"")</f>
        <v/>
      </c>
      <c r="R518" s="29" t="str">
        <f ca="1">IF(AND($A518&lt;&gt;"",R$9&lt;&gt;""),IF(HLOOKUP(R$9,'Feuille1-Catégories'!$C$1:$G$2,2,FALSE)="OUI",R$3,IF(HLOOKUP(R$9,'Feuille1-Catégories'!$C$1:$G$3,3,FALSE)="OUI",OFFSET(R$3,MOD(QUOTIENT(ROW()-ROW($A$20),'Feuille1-Catégories'!$B$6/R$6),R$5),0),IF(MOD($A518-1-R$10,'Feuille1-Catégories'!$F$5+1)=0,R$3,""))),"")</f>
        <v/>
      </c>
      <c r="S518" s="29" t="str">
        <f ca="1">IF(AND($A518&lt;&gt;"",S$9&lt;&gt;""),IF(HLOOKUP(S$9,'Feuille1-Catégories'!$C$1:$G$2,2,FALSE)="OUI",S$3,IF(HLOOKUP(S$9,'Feuille1-Catégories'!$C$1:$G$3,3,FALSE)="OUI",OFFSET(S$3,MOD(QUOTIENT(ROW()-ROW($A$20),'Feuille1-Catégories'!$B$6/S$6),S$5),0),IF(MOD($A518-1-S$10,'Feuille1-Catégories'!$F$5+1)=0,S$3,""))),"")</f>
        <v/>
      </c>
      <c r="T518" s="29" t="str">
        <f ca="1">IF(AND($A518&lt;&gt;"",T$9&lt;&gt;""),IF(HLOOKUP(T$9,'Feuille1-Catégories'!$C$1:$G$2,2,FALSE)="OUI",T$3,IF(HLOOKUP(T$9,'Feuille1-Catégories'!$C$1:$G$3,3,FALSE)="OUI",OFFSET(T$3,MOD(QUOTIENT(ROW()-ROW($A$20),'Feuille1-Catégories'!$B$6/T$6),T$5),0),IF(MOD($A518-1-T$10,'Feuille1-Catégories'!$F$5+1)=0,T$3,""))),"")</f>
        <v/>
      </c>
      <c r="U518" s="29" t="str">
        <f ca="1">IF(AND($A518&lt;&gt;"",U$9&lt;&gt;""),IF(HLOOKUP(U$9,'Feuille1-Catégories'!$C$1:$G$2,2,FALSE)="OUI",U$3,IF(HLOOKUP(U$9,'Feuille1-Catégories'!$C$1:$G$3,3,FALSE)="OUI",OFFSET(U$3,MOD(QUOTIENT(ROW()-ROW($A$20),'Feuille1-Catégories'!$B$6/U$6),U$5),0),IF(MOD($A518-1-U$10,'Feuille1-Catégories'!$F$5+1)=0,U$3,""))),"")</f>
        <v/>
      </c>
      <c r="V518" s="29" t="str">
        <f ca="1">IF(AND($A518&lt;&gt;"",V$9&lt;&gt;""),IF(HLOOKUP(V$9,'Feuille1-Catégories'!$C$1:$G$2,2,FALSE)="OUI",V$3,IF(HLOOKUP(V$9,'Feuille1-Catégories'!$C$1:$G$3,3,FALSE)="OUI",OFFSET(V$3,MOD(QUOTIENT(ROW()-ROW($A$20),'Feuille1-Catégories'!$B$6/V$6),V$5),0),IF(MOD($A518-1-V$10,'Feuille1-Catégories'!$F$5+1)=0,V$3,""))),"")</f>
        <v/>
      </c>
      <c r="W518" s="29" t="str">
        <f ca="1">IF(AND($A518&lt;&gt;"",W$9&lt;&gt;""),IF(HLOOKUP(W$9,'Feuille1-Catégories'!$C$1:$G$2,2,FALSE)="OUI",W$3,IF(HLOOKUP(W$9,'Feuille1-Catégories'!$C$1:$G$3,3,FALSE)="OUI",OFFSET(W$3,MOD(QUOTIENT(ROW()-ROW($A$20),'Feuille1-Catégories'!$B$6/W$6),W$5),0),IF(MOD($A518-1-W$10,'Feuille1-Catégories'!$F$5+1)=0,W$3,""))),"")</f>
        <v/>
      </c>
      <c r="X518" s="29" t="str">
        <f ca="1">IF(AND($A518&lt;&gt;"",X$9&lt;&gt;""),IF(HLOOKUP(X$9,'Feuille1-Catégories'!$C$1:$G$2,2,FALSE)="OUI",X$3,IF(HLOOKUP(X$9,'Feuille1-Catégories'!$C$1:$G$3,3,FALSE)="OUI",OFFSET(X$3,MOD(QUOTIENT(ROW()-ROW($A$20),'Feuille1-Catégories'!$B$6/X$6),X$5),0),IF(MOD($A518-1-X$10,'Feuille1-Catégories'!$F$5+1)=0,X$3,""))),"")</f>
        <v/>
      </c>
      <c r="Y518" s="29" t="str">
        <f ca="1">IF(AND($A518&lt;&gt;"",Y$9&lt;&gt;""),IF(HLOOKUP(Y$9,'Feuille1-Catégories'!$C$1:$G$2,2,FALSE)="OUI",Y$3,IF(HLOOKUP(Y$9,'Feuille1-Catégories'!$C$1:$G$3,3,FALSE)="OUI",OFFSET(Y$3,MOD(QUOTIENT(ROW()-ROW($A$20),'Feuille1-Catégories'!$B$6/Y$6),Y$5),0),IF(MOD($A518-1-Y$10,'Feuille1-Catégories'!$F$5+1)=0,Y$3,""))),"")</f>
        <v/>
      </c>
      <c r="Z518" s="29" t="str">
        <f ca="1">IF(AND($A518&lt;&gt;"",Z$9&lt;&gt;""),IF(HLOOKUP(Z$9,'Feuille1-Catégories'!$C$1:$G$2,2,FALSE)="OUI",Z$3,IF(HLOOKUP(Z$9,'Feuille1-Catégories'!$C$1:$G$3,3,FALSE)="OUI",OFFSET(Z$3,MOD(QUOTIENT(ROW()-ROW($A$20),'Feuille1-Catégories'!$B$6/Z$6),Z$5),0),IF(MOD($A518-1-Z$10,'Feuille1-Catégories'!$F$5+1)=0,Z$3,""))),"")</f>
        <v/>
      </c>
    </row>
    <row r="519" spans="1:26" ht="17" x14ac:dyDescent="0.2">
      <c r="A519" s="21" t="str">
        <f>IF('Feuille2-Prix de vente'!A519&lt;&gt;"",'Feuille2-Prix de vente'!A519,"")</f>
        <v/>
      </c>
      <c r="B519" s="33" t="str">
        <f>IF('Feuille2-Prix de vente'!B519&lt;&gt;"",'Feuille2-Prix de vente'!B519,"")</f>
        <v/>
      </c>
      <c r="C519" s="10" t="str">
        <f>IF('Feuille2-Prix de vente'!C519&lt;&gt;"",'Feuille2-Prix de vente'!C519,"")</f>
        <v/>
      </c>
      <c r="D519" s="10" t="str">
        <f t="shared" si="7"/>
        <v/>
      </c>
      <c r="E519" s="10" t="str">
        <f>IF('Feuille2-Prix de vente'!E519&lt;&gt;"",'Feuille2-Prix de vente'!E519,"")</f>
        <v/>
      </c>
      <c r="F519" s="29" t="str">
        <f ca="1">IF(AND($A519&lt;&gt;"",F$9&lt;&gt;""),IF(HLOOKUP(F$9,'Feuille1-Catégories'!$C$1:$G$2,2,FALSE)="OUI",F$3,IF(HLOOKUP(F$9,'Feuille1-Catégories'!$C$1:$G$3,3,FALSE)="OUI",OFFSET(F$3,MOD(QUOTIENT(ROW()-ROW($A$20),'Feuille1-Catégories'!$B$6/F$6),F$5),0),IF(MOD($A519-1-F$10,'Feuille1-Catégories'!$F$5+1)=0,F$3,""))),"")</f>
        <v/>
      </c>
      <c r="G519" s="29" t="str">
        <f ca="1">IF(AND($A519&lt;&gt;"",G$9&lt;&gt;""),IF(HLOOKUP(G$9,'Feuille1-Catégories'!$C$1:$G$2,2,FALSE)="OUI",G$3,IF(HLOOKUP(G$9,'Feuille1-Catégories'!$C$1:$G$3,3,FALSE)="OUI",OFFSET(G$3,MOD(QUOTIENT(ROW()-ROW($A$20),'Feuille1-Catégories'!$B$6/G$6),G$5),0),IF(MOD($A519-1-G$10,'Feuille1-Catégories'!$F$5+1)=0,G$3,""))),"")</f>
        <v/>
      </c>
      <c r="H519" s="29" t="str">
        <f ca="1">IF(AND($A519&lt;&gt;"",H$9&lt;&gt;""),IF(HLOOKUP(H$9,'Feuille1-Catégories'!$C$1:$G$2,2,FALSE)="OUI",H$3,IF(HLOOKUP(H$9,'Feuille1-Catégories'!$C$1:$G$3,3,FALSE)="OUI",OFFSET(H$3,MOD(QUOTIENT(ROW()-ROW($A$20),'Feuille1-Catégories'!$B$6/H$6),H$5),0),IF(MOD($A519-1-H$10,'Feuille1-Catégories'!$F$5+1)=0,H$3,""))),"")</f>
        <v/>
      </c>
      <c r="I519" s="29" t="str">
        <f ca="1">IF(AND($A519&lt;&gt;"",I$9&lt;&gt;""),IF(HLOOKUP(I$9,'Feuille1-Catégories'!$C$1:$G$2,2,FALSE)="OUI",I$3,IF(HLOOKUP(I$9,'Feuille1-Catégories'!$C$1:$G$3,3,FALSE)="OUI",OFFSET(I$3,MOD(QUOTIENT(ROW()-ROW($A$20),'Feuille1-Catégories'!$B$6/I$6),I$5),0),IF(MOD($A519-1-I$10,'Feuille1-Catégories'!$F$5+1)=0,I$3,""))),"")</f>
        <v/>
      </c>
      <c r="J519" s="29" t="str">
        <f ca="1">IF(AND($A519&lt;&gt;"",J$9&lt;&gt;""),IF(HLOOKUP(J$9,'Feuille1-Catégories'!$C$1:$G$2,2,FALSE)="OUI",J$3,IF(HLOOKUP(J$9,'Feuille1-Catégories'!$C$1:$G$3,3,FALSE)="OUI",OFFSET(J$3,MOD(QUOTIENT(ROW()-ROW($A$20),'Feuille1-Catégories'!$B$6/J$6),J$5),0),IF(MOD($A519-1-J$10,'Feuille1-Catégories'!$F$5+1)=0,J$3,""))),"")</f>
        <v/>
      </c>
      <c r="K519" s="29" t="str">
        <f ca="1">IF(AND($A519&lt;&gt;"",K$9&lt;&gt;""),IF(HLOOKUP(K$9,'Feuille1-Catégories'!$C$1:$G$2,2,FALSE)="OUI",K$3,IF(HLOOKUP(K$9,'Feuille1-Catégories'!$C$1:$G$3,3,FALSE)="OUI",OFFSET(K$3,MOD(QUOTIENT(ROW()-ROW($A$20),'Feuille1-Catégories'!$B$6/K$6),K$5),0),IF(MOD($A519-1-K$10,'Feuille1-Catégories'!$F$5+1)=0,K$3,""))),"")</f>
        <v/>
      </c>
      <c r="L519" s="29" t="str">
        <f ca="1">IF(AND($A519&lt;&gt;"",L$9&lt;&gt;""),IF(HLOOKUP(L$9,'Feuille1-Catégories'!$C$1:$G$2,2,FALSE)="OUI",L$3,IF(HLOOKUP(L$9,'Feuille1-Catégories'!$C$1:$G$3,3,FALSE)="OUI",OFFSET(L$3,MOD(QUOTIENT(ROW()-ROW($A$20),'Feuille1-Catégories'!$B$6/L$6),L$5),0),IF(MOD($A519-1-L$10,'Feuille1-Catégories'!$F$5+1)=0,L$3,""))),"")</f>
        <v/>
      </c>
      <c r="M519" s="29" t="str">
        <f ca="1">IF(AND($A519&lt;&gt;"",M$9&lt;&gt;""),IF(HLOOKUP(M$9,'Feuille1-Catégories'!$C$1:$G$2,2,FALSE)="OUI",M$3,IF(HLOOKUP(M$9,'Feuille1-Catégories'!$C$1:$G$3,3,FALSE)="OUI",OFFSET(M$3,MOD(QUOTIENT(ROW()-ROW($A$20),'Feuille1-Catégories'!$B$6/M$6),M$5),0),IF(MOD($A519-1-M$10,'Feuille1-Catégories'!$F$5+1)=0,M$3,""))),"")</f>
        <v/>
      </c>
      <c r="N519" s="29" t="str">
        <f ca="1">IF(AND($A519&lt;&gt;"",N$9&lt;&gt;""),IF(HLOOKUP(N$9,'Feuille1-Catégories'!$C$1:$G$2,2,FALSE)="OUI",N$3,IF(HLOOKUP(N$9,'Feuille1-Catégories'!$C$1:$G$3,3,FALSE)="OUI",OFFSET(N$3,MOD(QUOTIENT(ROW()-ROW($A$20),'Feuille1-Catégories'!$B$6/N$6),N$5),0),IF(MOD($A519-1-N$10,'Feuille1-Catégories'!$F$5+1)=0,N$3,""))),"")</f>
        <v/>
      </c>
      <c r="O519" s="29" t="str">
        <f ca="1">IF(AND($A519&lt;&gt;"",O$9&lt;&gt;""),IF(HLOOKUP(O$9,'Feuille1-Catégories'!$C$1:$G$2,2,FALSE)="OUI",O$3,IF(HLOOKUP(O$9,'Feuille1-Catégories'!$C$1:$G$3,3,FALSE)="OUI",OFFSET(O$3,MOD(QUOTIENT(ROW()-ROW($A$20),'Feuille1-Catégories'!$B$6/O$6),O$5),0),IF(MOD($A519-1-O$10,'Feuille1-Catégories'!$F$5+1)=0,O$3,""))),"")</f>
        <v/>
      </c>
      <c r="P519" s="29" t="str">
        <f ca="1">IF(AND($A519&lt;&gt;"",P$9&lt;&gt;""),IF(HLOOKUP(P$9,'Feuille1-Catégories'!$C$1:$G$2,2,FALSE)="OUI",P$3,IF(HLOOKUP(P$9,'Feuille1-Catégories'!$C$1:$G$3,3,FALSE)="OUI",OFFSET(P$3,MOD(QUOTIENT(ROW()-ROW($A$20),'Feuille1-Catégories'!$B$6/P$6),P$5),0),IF(MOD($A519-1-P$10,'Feuille1-Catégories'!$F$5+1)=0,P$3,""))),"")</f>
        <v/>
      </c>
      <c r="Q519" s="29" t="str">
        <f ca="1">IF(AND($A519&lt;&gt;"",Q$9&lt;&gt;""),IF(HLOOKUP(Q$9,'Feuille1-Catégories'!$C$1:$G$2,2,FALSE)="OUI",Q$3,IF(HLOOKUP(Q$9,'Feuille1-Catégories'!$C$1:$G$3,3,FALSE)="OUI",OFFSET(Q$3,MOD(QUOTIENT(ROW()-ROW($A$20),'Feuille1-Catégories'!$B$6/Q$6),Q$5),0),IF(MOD($A519-1-Q$10,'Feuille1-Catégories'!$F$5+1)=0,Q$3,""))),"")</f>
        <v/>
      </c>
      <c r="R519" s="29" t="str">
        <f ca="1">IF(AND($A519&lt;&gt;"",R$9&lt;&gt;""),IF(HLOOKUP(R$9,'Feuille1-Catégories'!$C$1:$G$2,2,FALSE)="OUI",R$3,IF(HLOOKUP(R$9,'Feuille1-Catégories'!$C$1:$G$3,3,FALSE)="OUI",OFFSET(R$3,MOD(QUOTIENT(ROW()-ROW($A$20),'Feuille1-Catégories'!$B$6/R$6),R$5),0),IF(MOD($A519-1-R$10,'Feuille1-Catégories'!$F$5+1)=0,R$3,""))),"")</f>
        <v/>
      </c>
      <c r="S519" s="29" t="str">
        <f ca="1">IF(AND($A519&lt;&gt;"",S$9&lt;&gt;""),IF(HLOOKUP(S$9,'Feuille1-Catégories'!$C$1:$G$2,2,FALSE)="OUI",S$3,IF(HLOOKUP(S$9,'Feuille1-Catégories'!$C$1:$G$3,3,FALSE)="OUI",OFFSET(S$3,MOD(QUOTIENT(ROW()-ROW($A$20),'Feuille1-Catégories'!$B$6/S$6),S$5),0),IF(MOD($A519-1-S$10,'Feuille1-Catégories'!$F$5+1)=0,S$3,""))),"")</f>
        <v/>
      </c>
      <c r="T519" s="29" t="str">
        <f ca="1">IF(AND($A519&lt;&gt;"",T$9&lt;&gt;""),IF(HLOOKUP(T$9,'Feuille1-Catégories'!$C$1:$G$2,2,FALSE)="OUI",T$3,IF(HLOOKUP(T$9,'Feuille1-Catégories'!$C$1:$G$3,3,FALSE)="OUI",OFFSET(T$3,MOD(QUOTIENT(ROW()-ROW($A$20),'Feuille1-Catégories'!$B$6/T$6),T$5),0),IF(MOD($A519-1-T$10,'Feuille1-Catégories'!$F$5+1)=0,T$3,""))),"")</f>
        <v/>
      </c>
      <c r="U519" s="29" t="str">
        <f ca="1">IF(AND($A519&lt;&gt;"",U$9&lt;&gt;""),IF(HLOOKUP(U$9,'Feuille1-Catégories'!$C$1:$G$2,2,FALSE)="OUI",U$3,IF(HLOOKUP(U$9,'Feuille1-Catégories'!$C$1:$G$3,3,FALSE)="OUI",OFFSET(U$3,MOD(QUOTIENT(ROW()-ROW($A$20),'Feuille1-Catégories'!$B$6/U$6),U$5),0),IF(MOD($A519-1-U$10,'Feuille1-Catégories'!$F$5+1)=0,U$3,""))),"")</f>
        <v/>
      </c>
      <c r="V519" s="29" t="str">
        <f ca="1">IF(AND($A519&lt;&gt;"",V$9&lt;&gt;""),IF(HLOOKUP(V$9,'Feuille1-Catégories'!$C$1:$G$2,2,FALSE)="OUI",V$3,IF(HLOOKUP(V$9,'Feuille1-Catégories'!$C$1:$G$3,3,FALSE)="OUI",OFFSET(V$3,MOD(QUOTIENT(ROW()-ROW($A$20),'Feuille1-Catégories'!$B$6/V$6),V$5),0),IF(MOD($A519-1-V$10,'Feuille1-Catégories'!$F$5+1)=0,V$3,""))),"")</f>
        <v/>
      </c>
      <c r="W519" s="29" t="str">
        <f ca="1">IF(AND($A519&lt;&gt;"",W$9&lt;&gt;""),IF(HLOOKUP(W$9,'Feuille1-Catégories'!$C$1:$G$2,2,FALSE)="OUI",W$3,IF(HLOOKUP(W$9,'Feuille1-Catégories'!$C$1:$G$3,3,FALSE)="OUI",OFFSET(W$3,MOD(QUOTIENT(ROW()-ROW($A$20),'Feuille1-Catégories'!$B$6/W$6),W$5),0),IF(MOD($A519-1-W$10,'Feuille1-Catégories'!$F$5+1)=0,W$3,""))),"")</f>
        <v/>
      </c>
      <c r="X519" s="29" t="str">
        <f ca="1">IF(AND($A519&lt;&gt;"",X$9&lt;&gt;""),IF(HLOOKUP(X$9,'Feuille1-Catégories'!$C$1:$G$2,2,FALSE)="OUI",X$3,IF(HLOOKUP(X$9,'Feuille1-Catégories'!$C$1:$G$3,3,FALSE)="OUI",OFFSET(X$3,MOD(QUOTIENT(ROW()-ROW($A$20),'Feuille1-Catégories'!$B$6/X$6),X$5),0),IF(MOD($A519-1-X$10,'Feuille1-Catégories'!$F$5+1)=0,X$3,""))),"")</f>
        <v/>
      </c>
      <c r="Y519" s="29" t="str">
        <f ca="1">IF(AND($A519&lt;&gt;"",Y$9&lt;&gt;""),IF(HLOOKUP(Y$9,'Feuille1-Catégories'!$C$1:$G$2,2,FALSE)="OUI",Y$3,IF(HLOOKUP(Y$9,'Feuille1-Catégories'!$C$1:$G$3,3,FALSE)="OUI",OFFSET(Y$3,MOD(QUOTIENT(ROW()-ROW($A$20),'Feuille1-Catégories'!$B$6/Y$6),Y$5),0),IF(MOD($A519-1-Y$10,'Feuille1-Catégories'!$F$5+1)=0,Y$3,""))),"")</f>
        <v/>
      </c>
      <c r="Z519" s="29" t="str">
        <f ca="1">IF(AND($A519&lt;&gt;"",Z$9&lt;&gt;""),IF(HLOOKUP(Z$9,'Feuille1-Catégories'!$C$1:$G$2,2,FALSE)="OUI",Z$3,IF(HLOOKUP(Z$9,'Feuille1-Catégories'!$C$1:$G$3,3,FALSE)="OUI",OFFSET(Z$3,MOD(QUOTIENT(ROW()-ROW($A$20),'Feuille1-Catégories'!$B$6/Z$6),Z$5),0),IF(MOD($A519-1-Z$10,'Feuille1-Catégories'!$F$5+1)=0,Z$3,""))),"")</f>
        <v/>
      </c>
    </row>
    <row r="520" spans="1:26" ht="17" x14ac:dyDescent="0.2">
      <c r="A520" s="21" t="str">
        <f>IF('Feuille2-Prix de vente'!A520&lt;&gt;"",'Feuille2-Prix de vente'!A520,"")</f>
        <v/>
      </c>
      <c r="B520" s="33" t="str">
        <f>IF('Feuille2-Prix de vente'!B520&lt;&gt;"",'Feuille2-Prix de vente'!B520,"")</f>
        <v/>
      </c>
      <c r="C520" s="10" t="str">
        <f>IF('Feuille2-Prix de vente'!C520&lt;&gt;"",'Feuille2-Prix de vente'!C520,"")</f>
        <v/>
      </c>
      <c r="D520" s="10" t="str">
        <f t="shared" si="7"/>
        <v/>
      </c>
      <c r="E520" s="10" t="str">
        <f>IF('Feuille2-Prix de vente'!E520&lt;&gt;"",'Feuille2-Prix de vente'!E520,"")</f>
        <v/>
      </c>
      <c r="F520" s="29" t="str">
        <f ca="1">IF(AND($A520&lt;&gt;"",F$9&lt;&gt;""),IF(HLOOKUP(F$9,'Feuille1-Catégories'!$C$1:$G$2,2,FALSE)="OUI",F$3,IF(HLOOKUP(F$9,'Feuille1-Catégories'!$C$1:$G$3,3,FALSE)="OUI",OFFSET(F$3,MOD(QUOTIENT(ROW()-ROW($A$20),'Feuille1-Catégories'!$B$6/F$6),F$5),0),IF(MOD($A520-1-F$10,'Feuille1-Catégories'!$F$5+1)=0,F$3,""))),"")</f>
        <v/>
      </c>
      <c r="G520" s="29" t="str">
        <f ca="1">IF(AND($A520&lt;&gt;"",G$9&lt;&gt;""),IF(HLOOKUP(G$9,'Feuille1-Catégories'!$C$1:$G$2,2,FALSE)="OUI",G$3,IF(HLOOKUP(G$9,'Feuille1-Catégories'!$C$1:$G$3,3,FALSE)="OUI",OFFSET(G$3,MOD(QUOTIENT(ROW()-ROW($A$20),'Feuille1-Catégories'!$B$6/G$6),G$5),0),IF(MOD($A520-1-G$10,'Feuille1-Catégories'!$F$5+1)=0,G$3,""))),"")</f>
        <v/>
      </c>
      <c r="H520" s="29" t="str">
        <f ca="1">IF(AND($A520&lt;&gt;"",H$9&lt;&gt;""),IF(HLOOKUP(H$9,'Feuille1-Catégories'!$C$1:$G$2,2,FALSE)="OUI",H$3,IF(HLOOKUP(H$9,'Feuille1-Catégories'!$C$1:$G$3,3,FALSE)="OUI",OFFSET(H$3,MOD(QUOTIENT(ROW()-ROW($A$20),'Feuille1-Catégories'!$B$6/H$6),H$5),0),IF(MOD($A520-1-H$10,'Feuille1-Catégories'!$F$5+1)=0,H$3,""))),"")</f>
        <v/>
      </c>
      <c r="I520" s="29" t="str">
        <f ca="1">IF(AND($A520&lt;&gt;"",I$9&lt;&gt;""),IF(HLOOKUP(I$9,'Feuille1-Catégories'!$C$1:$G$2,2,FALSE)="OUI",I$3,IF(HLOOKUP(I$9,'Feuille1-Catégories'!$C$1:$G$3,3,FALSE)="OUI",OFFSET(I$3,MOD(QUOTIENT(ROW()-ROW($A$20),'Feuille1-Catégories'!$B$6/I$6),I$5),0),IF(MOD($A520-1-I$10,'Feuille1-Catégories'!$F$5+1)=0,I$3,""))),"")</f>
        <v/>
      </c>
      <c r="J520" s="29" t="str">
        <f ca="1">IF(AND($A520&lt;&gt;"",J$9&lt;&gt;""),IF(HLOOKUP(J$9,'Feuille1-Catégories'!$C$1:$G$2,2,FALSE)="OUI",J$3,IF(HLOOKUP(J$9,'Feuille1-Catégories'!$C$1:$G$3,3,FALSE)="OUI",OFFSET(J$3,MOD(QUOTIENT(ROW()-ROW($A$20),'Feuille1-Catégories'!$B$6/J$6),J$5),0),IF(MOD($A520-1-J$10,'Feuille1-Catégories'!$F$5+1)=0,J$3,""))),"")</f>
        <v/>
      </c>
      <c r="K520" s="29" t="str">
        <f ca="1">IF(AND($A520&lt;&gt;"",K$9&lt;&gt;""),IF(HLOOKUP(K$9,'Feuille1-Catégories'!$C$1:$G$2,2,FALSE)="OUI",K$3,IF(HLOOKUP(K$9,'Feuille1-Catégories'!$C$1:$G$3,3,FALSE)="OUI",OFFSET(K$3,MOD(QUOTIENT(ROW()-ROW($A$20),'Feuille1-Catégories'!$B$6/K$6),K$5),0),IF(MOD($A520-1-K$10,'Feuille1-Catégories'!$F$5+1)=0,K$3,""))),"")</f>
        <v/>
      </c>
      <c r="L520" s="29" t="str">
        <f ca="1">IF(AND($A520&lt;&gt;"",L$9&lt;&gt;""),IF(HLOOKUP(L$9,'Feuille1-Catégories'!$C$1:$G$2,2,FALSE)="OUI",L$3,IF(HLOOKUP(L$9,'Feuille1-Catégories'!$C$1:$G$3,3,FALSE)="OUI",OFFSET(L$3,MOD(QUOTIENT(ROW()-ROW($A$20),'Feuille1-Catégories'!$B$6/L$6),L$5),0),IF(MOD($A520-1-L$10,'Feuille1-Catégories'!$F$5+1)=0,L$3,""))),"")</f>
        <v/>
      </c>
      <c r="M520" s="29" t="str">
        <f ca="1">IF(AND($A520&lt;&gt;"",M$9&lt;&gt;""),IF(HLOOKUP(M$9,'Feuille1-Catégories'!$C$1:$G$2,2,FALSE)="OUI",M$3,IF(HLOOKUP(M$9,'Feuille1-Catégories'!$C$1:$G$3,3,FALSE)="OUI",OFFSET(M$3,MOD(QUOTIENT(ROW()-ROW($A$20),'Feuille1-Catégories'!$B$6/M$6),M$5),0),IF(MOD($A520-1-M$10,'Feuille1-Catégories'!$F$5+1)=0,M$3,""))),"")</f>
        <v/>
      </c>
      <c r="N520" s="29" t="str">
        <f ca="1">IF(AND($A520&lt;&gt;"",N$9&lt;&gt;""),IF(HLOOKUP(N$9,'Feuille1-Catégories'!$C$1:$G$2,2,FALSE)="OUI",N$3,IF(HLOOKUP(N$9,'Feuille1-Catégories'!$C$1:$G$3,3,FALSE)="OUI",OFFSET(N$3,MOD(QUOTIENT(ROW()-ROW($A$20),'Feuille1-Catégories'!$B$6/N$6),N$5),0),IF(MOD($A520-1-N$10,'Feuille1-Catégories'!$F$5+1)=0,N$3,""))),"")</f>
        <v/>
      </c>
      <c r="O520" s="29" t="str">
        <f ca="1">IF(AND($A520&lt;&gt;"",O$9&lt;&gt;""),IF(HLOOKUP(O$9,'Feuille1-Catégories'!$C$1:$G$2,2,FALSE)="OUI",O$3,IF(HLOOKUP(O$9,'Feuille1-Catégories'!$C$1:$G$3,3,FALSE)="OUI",OFFSET(O$3,MOD(QUOTIENT(ROW()-ROW($A$20),'Feuille1-Catégories'!$B$6/O$6),O$5),0),IF(MOD($A520-1-O$10,'Feuille1-Catégories'!$F$5+1)=0,O$3,""))),"")</f>
        <v/>
      </c>
      <c r="P520" s="29" t="str">
        <f ca="1">IF(AND($A520&lt;&gt;"",P$9&lt;&gt;""),IF(HLOOKUP(P$9,'Feuille1-Catégories'!$C$1:$G$2,2,FALSE)="OUI",P$3,IF(HLOOKUP(P$9,'Feuille1-Catégories'!$C$1:$G$3,3,FALSE)="OUI",OFFSET(P$3,MOD(QUOTIENT(ROW()-ROW($A$20),'Feuille1-Catégories'!$B$6/P$6),P$5),0),IF(MOD($A520-1-P$10,'Feuille1-Catégories'!$F$5+1)=0,P$3,""))),"")</f>
        <v/>
      </c>
      <c r="Q520" s="29" t="str">
        <f ca="1">IF(AND($A520&lt;&gt;"",Q$9&lt;&gt;""),IF(HLOOKUP(Q$9,'Feuille1-Catégories'!$C$1:$G$2,2,FALSE)="OUI",Q$3,IF(HLOOKUP(Q$9,'Feuille1-Catégories'!$C$1:$G$3,3,FALSE)="OUI",OFFSET(Q$3,MOD(QUOTIENT(ROW()-ROW($A$20),'Feuille1-Catégories'!$B$6/Q$6),Q$5),0),IF(MOD($A520-1-Q$10,'Feuille1-Catégories'!$F$5+1)=0,Q$3,""))),"")</f>
        <v/>
      </c>
      <c r="R520" s="29" t="str">
        <f ca="1">IF(AND($A520&lt;&gt;"",R$9&lt;&gt;""),IF(HLOOKUP(R$9,'Feuille1-Catégories'!$C$1:$G$2,2,FALSE)="OUI",R$3,IF(HLOOKUP(R$9,'Feuille1-Catégories'!$C$1:$G$3,3,FALSE)="OUI",OFFSET(R$3,MOD(QUOTIENT(ROW()-ROW($A$20),'Feuille1-Catégories'!$B$6/R$6),R$5),0),IF(MOD($A520-1-R$10,'Feuille1-Catégories'!$F$5+1)=0,R$3,""))),"")</f>
        <v/>
      </c>
      <c r="S520" s="29" t="str">
        <f ca="1">IF(AND($A520&lt;&gt;"",S$9&lt;&gt;""),IF(HLOOKUP(S$9,'Feuille1-Catégories'!$C$1:$G$2,2,FALSE)="OUI",S$3,IF(HLOOKUP(S$9,'Feuille1-Catégories'!$C$1:$G$3,3,FALSE)="OUI",OFFSET(S$3,MOD(QUOTIENT(ROW()-ROW($A$20),'Feuille1-Catégories'!$B$6/S$6),S$5),0),IF(MOD($A520-1-S$10,'Feuille1-Catégories'!$F$5+1)=0,S$3,""))),"")</f>
        <v/>
      </c>
      <c r="T520" s="29" t="str">
        <f ca="1">IF(AND($A520&lt;&gt;"",T$9&lt;&gt;""),IF(HLOOKUP(T$9,'Feuille1-Catégories'!$C$1:$G$2,2,FALSE)="OUI",T$3,IF(HLOOKUP(T$9,'Feuille1-Catégories'!$C$1:$G$3,3,FALSE)="OUI",OFFSET(T$3,MOD(QUOTIENT(ROW()-ROW($A$20),'Feuille1-Catégories'!$B$6/T$6),T$5),0),IF(MOD($A520-1-T$10,'Feuille1-Catégories'!$F$5+1)=0,T$3,""))),"")</f>
        <v/>
      </c>
      <c r="U520" s="29" t="str">
        <f ca="1">IF(AND($A520&lt;&gt;"",U$9&lt;&gt;""),IF(HLOOKUP(U$9,'Feuille1-Catégories'!$C$1:$G$2,2,FALSE)="OUI",U$3,IF(HLOOKUP(U$9,'Feuille1-Catégories'!$C$1:$G$3,3,FALSE)="OUI",OFFSET(U$3,MOD(QUOTIENT(ROW()-ROW($A$20),'Feuille1-Catégories'!$B$6/U$6),U$5),0),IF(MOD($A520-1-U$10,'Feuille1-Catégories'!$F$5+1)=0,U$3,""))),"")</f>
        <v/>
      </c>
      <c r="V520" s="29" t="str">
        <f ca="1">IF(AND($A520&lt;&gt;"",V$9&lt;&gt;""),IF(HLOOKUP(V$9,'Feuille1-Catégories'!$C$1:$G$2,2,FALSE)="OUI",V$3,IF(HLOOKUP(V$9,'Feuille1-Catégories'!$C$1:$G$3,3,FALSE)="OUI",OFFSET(V$3,MOD(QUOTIENT(ROW()-ROW($A$20),'Feuille1-Catégories'!$B$6/V$6),V$5),0),IF(MOD($A520-1-V$10,'Feuille1-Catégories'!$F$5+1)=0,V$3,""))),"")</f>
        <v/>
      </c>
      <c r="W520" s="29" t="str">
        <f ca="1">IF(AND($A520&lt;&gt;"",W$9&lt;&gt;""),IF(HLOOKUP(W$9,'Feuille1-Catégories'!$C$1:$G$2,2,FALSE)="OUI",W$3,IF(HLOOKUP(W$9,'Feuille1-Catégories'!$C$1:$G$3,3,FALSE)="OUI",OFFSET(W$3,MOD(QUOTIENT(ROW()-ROW($A$20),'Feuille1-Catégories'!$B$6/W$6),W$5),0),IF(MOD($A520-1-W$10,'Feuille1-Catégories'!$F$5+1)=0,W$3,""))),"")</f>
        <v/>
      </c>
      <c r="X520" s="29" t="str">
        <f ca="1">IF(AND($A520&lt;&gt;"",X$9&lt;&gt;""),IF(HLOOKUP(X$9,'Feuille1-Catégories'!$C$1:$G$2,2,FALSE)="OUI",X$3,IF(HLOOKUP(X$9,'Feuille1-Catégories'!$C$1:$G$3,3,FALSE)="OUI",OFFSET(X$3,MOD(QUOTIENT(ROW()-ROW($A$20),'Feuille1-Catégories'!$B$6/X$6),X$5),0),IF(MOD($A520-1-X$10,'Feuille1-Catégories'!$F$5+1)=0,X$3,""))),"")</f>
        <v/>
      </c>
      <c r="Y520" s="29" t="str">
        <f ca="1">IF(AND($A520&lt;&gt;"",Y$9&lt;&gt;""),IF(HLOOKUP(Y$9,'Feuille1-Catégories'!$C$1:$G$2,2,FALSE)="OUI",Y$3,IF(HLOOKUP(Y$9,'Feuille1-Catégories'!$C$1:$G$3,3,FALSE)="OUI",OFFSET(Y$3,MOD(QUOTIENT(ROW()-ROW($A$20),'Feuille1-Catégories'!$B$6/Y$6),Y$5),0),IF(MOD($A520-1-Y$10,'Feuille1-Catégories'!$F$5+1)=0,Y$3,""))),"")</f>
        <v/>
      </c>
      <c r="Z520" s="29" t="str">
        <f ca="1">IF(AND($A520&lt;&gt;"",Z$9&lt;&gt;""),IF(HLOOKUP(Z$9,'Feuille1-Catégories'!$C$1:$G$2,2,FALSE)="OUI",Z$3,IF(HLOOKUP(Z$9,'Feuille1-Catégories'!$C$1:$G$3,3,FALSE)="OUI",OFFSET(Z$3,MOD(QUOTIENT(ROW()-ROW($A$20),'Feuille1-Catégories'!$B$6/Z$6),Z$5),0),IF(MOD($A520-1-Z$10,'Feuille1-Catégories'!$F$5+1)=0,Z$3,""))),"")</f>
        <v/>
      </c>
    </row>
    <row r="521" spans="1:26" ht="17" x14ac:dyDescent="0.2">
      <c r="A521" s="21" t="str">
        <f>IF('Feuille2-Prix de vente'!A521&lt;&gt;"",'Feuille2-Prix de vente'!A521,"")</f>
        <v/>
      </c>
      <c r="B521" s="33" t="str">
        <f>IF('Feuille2-Prix de vente'!B521&lt;&gt;"",'Feuille2-Prix de vente'!B521,"")</f>
        <v/>
      </c>
      <c r="C521" s="10" t="str">
        <f>IF('Feuille2-Prix de vente'!C521&lt;&gt;"",'Feuille2-Prix de vente'!C521,"")</f>
        <v/>
      </c>
      <c r="D521" s="10" t="str">
        <f t="shared" si="7"/>
        <v/>
      </c>
      <c r="E521" s="10" t="str">
        <f>IF('Feuille2-Prix de vente'!E521&lt;&gt;"",'Feuille2-Prix de vente'!E521,"")</f>
        <v/>
      </c>
      <c r="F521" s="29" t="str">
        <f ca="1">IF(AND($A521&lt;&gt;"",F$9&lt;&gt;""),IF(HLOOKUP(F$9,'Feuille1-Catégories'!$C$1:$G$2,2,FALSE)="OUI",F$3,IF(HLOOKUP(F$9,'Feuille1-Catégories'!$C$1:$G$3,3,FALSE)="OUI",OFFSET(F$3,MOD(QUOTIENT(ROW()-ROW($A$20),'Feuille1-Catégories'!$B$6/F$6),F$5),0),IF(MOD($A521-1-F$10,'Feuille1-Catégories'!$F$5+1)=0,F$3,""))),"")</f>
        <v/>
      </c>
      <c r="G521" s="29" t="str">
        <f ca="1">IF(AND($A521&lt;&gt;"",G$9&lt;&gt;""),IF(HLOOKUP(G$9,'Feuille1-Catégories'!$C$1:$G$2,2,FALSE)="OUI",G$3,IF(HLOOKUP(G$9,'Feuille1-Catégories'!$C$1:$G$3,3,FALSE)="OUI",OFFSET(G$3,MOD(QUOTIENT(ROW()-ROW($A$20),'Feuille1-Catégories'!$B$6/G$6),G$5),0),IF(MOD($A521-1-G$10,'Feuille1-Catégories'!$F$5+1)=0,G$3,""))),"")</f>
        <v/>
      </c>
      <c r="H521" s="29" t="str">
        <f ca="1">IF(AND($A521&lt;&gt;"",H$9&lt;&gt;""),IF(HLOOKUP(H$9,'Feuille1-Catégories'!$C$1:$G$2,2,FALSE)="OUI",H$3,IF(HLOOKUP(H$9,'Feuille1-Catégories'!$C$1:$G$3,3,FALSE)="OUI",OFFSET(H$3,MOD(QUOTIENT(ROW()-ROW($A$20),'Feuille1-Catégories'!$B$6/H$6),H$5),0),IF(MOD($A521-1-H$10,'Feuille1-Catégories'!$F$5+1)=0,H$3,""))),"")</f>
        <v/>
      </c>
      <c r="I521" s="29" t="str">
        <f ca="1">IF(AND($A521&lt;&gt;"",I$9&lt;&gt;""),IF(HLOOKUP(I$9,'Feuille1-Catégories'!$C$1:$G$2,2,FALSE)="OUI",I$3,IF(HLOOKUP(I$9,'Feuille1-Catégories'!$C$1:$G$3,3,FALSE)="OUI",OFFSET(I$3,MOD(QUOTIENT(ROW()-ROW($A$20),'Feuille1-Catégories'!$B$6/I$6),I$5),0),IF(MOD($A521-1-I$10,'Feuille1-Catégories'!$F$5+1)=0,I$3,""))),"")</f>
        <v/>
      </c>
      <c r="J521" s="29" t="str">
        <f ca="1">IF(AND($A521&lt;&gt;"",J$9&lt;&gt;""),IF(HLOOKUP(J$9,'Feuille1-Catégories'!$C$1:$G$2,2,FALSE)="OUI",J$3,IF(HLOOKUP(J$9,'Feuille1-Catégories'!$C$1:$G$3,3,FALSE)="OUI",OFFSET(J$3,MOD(QUOTIENT(ROW()-ROW($A$20),'Feuille1-Catégories'!$B$6/J$6),J$5),0),IF(MOD($A521-1-J$10,'Feuille1-Catégories'!$F$5+1)=0,J$3,""))),"")</f>
        <v/>
      </c>
      <c r="K521" s="29" t="str">
        <f ca="1">IF(AND($A521&lt;&gt;"",K$9&lt;&gt;""),IF(HLOOKUP(K$9,'Feuille1-Catégories'!$C$1:$G$2,2,FALSE)="OUI",K$3,IF(HLOOKUP(K$9,'Feuille1-Catégories'!$C$1:$G$3,3,FALSE)="OUI",OFFSET(K$3,MOD(QUOTIENT(ROW()-ROW($A$20),'Feuille1-Catégories'!$B$6/K$6),K$5),0),IF(MOD($A521-1-K$10,'Feuille1-Catégories'!$F$5+1)=0,K$3,""))),"")</f>
        <v/>
      </c>
      <c r="L521" s="29" t="str">
        <f ca="1">IF(AND($A521&lt;&gt;"",L$9&lt;&gt;""),IF(HLOOKUP(L$9,'Feuille1-Catégories'!$C$1:$G$2,2,FALSE)="OUI",L$3,IF(HLOOKUP(L$9,'Feuille1-Catégories'!$C$1:$G$3,3,FALSE)="OUI",OFFSET(L$3,MOD(QUOTIENT(ROW()-ROW($A$20),'Feuille1-Catégories'!$B$6/L$6),L$5),0),IF(MOD($A521-1-L$10,'Feuille1-Catégories'!$F$5+1)=0,L$3,""))),"")</f>
        <v/>
      </c>
      <c r="M521" s="29" t="str">
        <f ca="1">IF(AND($A521&lt;&gt;"",M$9&lt;&gt;""),IF(HLOOKUP(M$9,'Feuille1-Catégories'!$C$1:$G$2,2,FALSE)="OUI",M$3,IF(HLOOKUP(M$9,'Feuille1-Catégories'!$C$1:$G$3,3,FALSE)="OUI",OFFSET(M$3,MOD(QUOTIENT(ROW()-ROW($A$20),'Feuille1-Catégories'!$B$6/M$6),M$5),0),IF(MOD($A521-1-M$10,'Feuille1-Catégories'!$F$5+1)=0,M$3,""))),"")</f>
        <v/>
      </c>
      <c r="N521" s="29" t="str">
        <f ca="1">IF(AND($A521&lt;&gt;"",N$9&lt;&gt;""),IF(HLOOKUP(N$9,'Feuille1-Catégories'!$C$1:$G$2,2,FALSE)="OUI",N$3,IF(HLOOKUP(N$9,'Feuille1-Catégories'!$C$1:$G$3,3,FALSE)="OUI",OFFSET(N$3,MOD(QUOTIENT(ROW()-ROW($A$20),'Feuille1-Catégories'!$B$6/N$6),N$5),0),IF(MOD($A521-1-N$10,'Feuille1-Catégories'!$F$5+1)=0,N$3,""))),"")</f>
        <v/>
      </c>
      <c r="O521" s="29" t="str">
        <f ca="1">IF(AND($A521&lt;&gt;"",O$9&lt;&gt;""),IF(HLOOKUP(O$9,'Feuille1-Catégories'!$C$1:$G$2,2,FALSE)="OUI",O$3,IF(HLOOKUP(O$9,'Feuille1-Catégories'!$C$1:$G$3,3,FALSE)="OUI",OFFSET(O$3,MOD(QUOTIENT(ROW()-ROW($A$20),'Feuille1-Catégories'!$B$6/O$6),O$5),0),IF(MOD($A521-1-O$10,'Feuille1-Catégories'!$F$5+1)=0,O$3,""))),"")</f>
        <v/>
      </c>
      <c r="P521" s="29" t="str">
        <f ca="1">IF(AND($A521&lt;&gt;"",P$9&lt;&gt;""),IF(HLOOKUP(P$9,'Feuille1-Catégories'!$C$1:$G$2,2,FALSE)="OUI",P$3,IF(HLOOKUP(P$9,'Feuille1-Catégories'!$C$1:$G$3,3,FALSE)="OUI",OFFSET(P$3,MOD(QUOTIENT(ROW()-ROW($A$20),'Feuille1-Catégories'!$B$6/P$6),P$5),0),IF(MOD($A521-1-P$10,'Feuille1-Catégories'!$F$5+1)=0,P$3,""))),"")</f>
        <v/>
      </c>
      <c r="Q521" s="29" t="str">
        <f ca="1">IF(AND($A521&lt;&gt;"",Q$9&lt;&gt;""),IF(HLOOKUP(Q$9,'Feuille1-Catégories'!$C$1:$G$2,2,FALSE)="OUI",Q$3,IF(HLOOKUP(Q$9,'Feuille1-Catégories'!$C$1:$G$3,3,FALSE)="OUI",OFFSET(Q$3,MOD(QUOTIENT(ROW()-ROW($A$20),'Feuille1-Catégories'!$B$6/Q$6),Q$5),0),IF(MOD($A521-1-Q$10,'Feuille1-Catégories'!$F$5+1)=0,Q$3,""))),"")</f>
        <v/>
      </c>
      <c r="R521" s="29" t="str">
        <f ca="1">IF(AND($A521&lt;&gt;"",R$9&lt;&gt;""),IF(HLOOKUP(R$9,'Feuille1-Catégories'!$C$1:$G$2,2,FALSE)="OUI",R$3,IF(HLOOKUP(R$9,'Feuille1-Catégories'!$C$1:$G$3,3,FALSE)="OUI",OFFSET(R$3,MOD(QUOTIENT(ROW()-ROW($A$20),'Feuille1-Catégories'!$B$6/R$6),R$5),0),IF(MOD($A521-1-R$10,'Feuille1-Catégories'!$F$5+1)=0,R$3,""))),"")</f>
        <v/>
      </c>
      <c r="S521" s="29" t="str">
        <f ca="1">IF(AND($A521&lt;&gt;"",S$9&lt;&gt;""),IF(HLOOKUP(S$9,'Feuille1-Catégories'!$C$1:$G$2,2,FALSE)="OUI",S$3,IF(HLOOKUP(S$9,'Feuille1-Catégories'!$C$1:$G$3,3,FALSE)="OUI",OFFSET(S$3,MOD(QUOTIENT(ROW()-ROW($A$20),'Feuille1-Catégories'!$B$6/S$6),S$5),0),IF(MOD($A521-1-S$10,'Feuille1-Catégories'!$F$5+1)=0,S$3,""))),"")</f>
        <v/>
      </c>
      <c r="T521" s="29" t="str">
        <f ca="1">IF(AND($A521&lt;&gt;"",T$9&lt;&gt;""),IF(HLOOKUP(T$9,'Feuille1-Catégories'!$C$1:$G$2,2,FALSE)="OUI",T$3,IF(HLOOKUP(T$9,'Feuille1-Catégories'!$C$1:$G$3,3,FALSE)="OUI",OFFSET(T$3,MOD(QUOTIENT(ROW()-ROW($A$20),'Feuille1-Catégories'!$B$6/T$6),T$5),0),IF(MOD($A521-1-T$10,'Feuille1-Catégories'!$F$5+1)=0,T$3,""))),"")</f>
        <v/>
      </c>
      <c r="U521" s="29" t="str">
        <f ca="1">IF(AND($A521&lt;&gt;"",U$9&lt;&gt;""),IF(HLOOKUP(U$9,'Feuille1-Catégories'!$C$1:$G$2,2,FALSE)="OUI",U$3,IF(HLOOKUP(U$9,'Feuille1-Catégories'!$C$1:$G$3,3,FALSE)="OUI",OFFSET(U$3,MOD(QUOTIENT(ROW()-ROW($A$20),'Feuille1-Catégories'!$B$6/U$6),U$5),0),IF(MOD($A521-1-U$10,'Feuille1-Catégories'!$F$5+1)=0,U$3,""))),"")</f>
        <v/>
      </c>
      <c r="V521" s="29" t="str">
        <f ca="1">IF(AND($A521&lt;&gt;"",V$9&lt;&gt;""),IF(HLOOKUP(V$9,'Feuille1-Catégories'!$C$1:$G$2,2,FALSE)="OUI",V$3,IF(HLOOKUP(V$9,'Feuille1-Catégories'!$C$1:$G$3,3,FALSE)="OUI",OFFSET(V$3,MOD(QUOTIENT(ROW()-ROW($A$20),'Feuille1-Catégories'!$B$6/V$6),V$5),0),IF(MOD($A521-1-V$10,'Feuille1-Catégories'!$F$5+1)=0,V$3,""))),"")</f>
        <v/>
      </c>
      <c r="W521" s="29" t="str">
        <f ca="1">IF(AND($A521&lt;&gt;"",W$9&lt;&gt;""),IF(HLOOKUP(W$9,'Feuille1-Catégories'!$C$1:$G$2,2,FALSE)="OUI",W$3,IF(HLOOKUP(W$9,'Feuille1-Catégories'!$C$1:$G$3,3,FALSE)="OUI",OFFSET(W$3,MOD(QUOTIENT(ROW()-ROW($A$20),'Feuille1-Catégories'!$B$6/W$6),W$5),0),IF(MOD($A521-1-W$10,'Feuille1-Catégories'!$F$5+1)=0,W$3,""))),"")</f>
        <v/>
      </c>
      <c r="X521" s="29" t="str">
        <f ca="1">IF(AND($A521&lt;&gt;"",X$9&lt;&gt;""),IF(HLOOKUP(X$9,'Feuille1-Catégories'!$C$1:$G$2,2,FALSE)="OUI",X$3,IF(HLOOKUP(X$9,'Feuille1-Catégories'!$C$1:$G$3,3,FALSE)="OUI",OFFSET(X$3,MOD(QUOTIENT(ROW()-ROW($A$20),'Feuille1-Catégories'!$B$6/X$6),X$5),0),IF(MOD($A521-1-X$10,'Feuille1-Catégories'!$F$5+1)=0,X$3,""))),"")</f>
        <v/>
      </c>
      <c r="Y521" s="29" t="str">
        <f ca="1">IF(AND($A521&lt;&gt;"",Y$9&lt;&gt;""),IF(HLOOKUP(Y$9,'Feuille1-Catégories'!$C$1:$G$2,2,FALSE)="OUI",Y$3,IF(HLOOKUP(Y$9,'Feuille1-Catégories'!$C$1:$G$3,3,FALSE)="OUI",OFFSET(Y$3,MOD(QUOTIENT(ROW()-ROW($A$20),'Feuille1-Catégories'!$B$6/Y$6),Y$5),0),IF(MOD($A521-1-Y$10,'Feuille1-Catégories'!$F$5+1)=0,Y$3,""))),"")</f>
        <v/>
      </c>
      <c r="Z521" s="29" t="str">
        <f ca="1">IF(AND($A521&lt;&gt;"",Z$9&lt;&gt;""),IF(HLOOKUP(Z$9,'Feuille1-Catégories'!$C$1:$G$2,2,FALSE)="OUI",Z$3,IF(HLOOKUP(Z$9,'Feuille1-Catégories'!$C$1:$G$3,3,FALSE)="OUI",OFFSET(Z$3,MOD(QUOTIENT(ROW()-ROW($A$20),'Feuille1-Catégories'!$B$6/Z$6),Z$5),0),IF(MOD($A521-1-Z$10,'Feuille1-Catégories'!$F$5+1)=0,Z$3,""))),"")</f>
        <v/>
      </c>
    </row>
    <row r="522" spans="1:26" ht="17" x14ac:dyDescent="0.2">
      <c r="A522" s="21" t="str">
        <f>IF('Feuille2-Prix de vente'!A522&lt;&gt;"",'Feuille2-Prix de vente'!A522,"")</f>
        <v/>
      </c>
      <c r="B522" s="33" t="str">
        <f>IF('Feuille2-Prix de vente'!B522&lt;&gt;"",'Feuille2-Prix de vente'!B522,"")</f>
        <v/>
      </c>
      <c r="C522" s="10" t="str">
        <f>IF('Feuille2-Prix de vente'!C522&lt;&gt;"",'Feuille2-Prix de vente'!C522,"")</f>
        <v/>
      </c>
      <c r="D522" s="10" t="str">
        <f t="shared" si="7"/>
        <v/>
      </c>
      <c r="E522" s="10" t="str">
        <f>IF('Feuille2-Prix de vente'!E522&lt;&gt;"",'Feuille2-Prix de vente'!E522,"")</f>
        <v/>
      </c>
      <c r="F522" s="29" t="str">
        <f ca="1">IF(AND($A522&lt;&gt;"",F$9&lt;&gt;""),IF(HLOOKUP(F$9,'Feuille1-Catégories'!$C$1:$G$2,2,FALSE)="OUI",F$3,IF(HLOOKUP(F$9,'Feuille1-Catégories'!$C$1:$G$3,3,FALSE)="OUI",OFFSET(F$3,MOD(QUOTIENT(ROW()-ROW($A$20),'Feuille1-Catégories'!$B$6/F$6),F$5),0),IF(MOD($A522-1-F$10,'Feuille1-Catégories'!$F$5+1)=0,F$3,""))),"")</f>
        <v/>
      </c>
      <c r="G522" s="29" t="str">
        <f ca="1">IF(AND($A522&lt;&gt;"",G$9&lt;&gt;""),IF(HLOOKUP(G$9,'Feuille1-Catégories'!$C$1:$G$2,2,FALSE)="OUI",G$3,IF(HLOOKUP(G$9,'Feuille1-Catégories'!$C$1:$G$3,3,FALSE)="OUI",OFFSET(G$3,MOD(QUOTIENT(ROW()-ROW($A$20),'Feuille1-Catégories'!$B$6/G$6),G$5),0),IF(MOD($A522-1-G$10,'Feuille1-Catégories'!$F$5+1)=0,G$3,""))),"")</f>
        <v/>
      </c>
      <c r="H522" s="29" t="str">
        <f ca="1">IF(AND($A522&lt;&gt;"",H$9&lt;&gt;""),IF(HLOOKUP(H$9,'Feuille1-Catégories'!$C$1:$G$2,2,FALSE)="OUI",H$3,IF(HLOOKUP(H$9,'Feuille1-Catégories'!$C$1:$G$3,3,FALSE)="OUI",OFFSET(H$3,MOD(QUOTIENT(ROW()-ROW($A$20),'Feuille1-Catégories'!$B$6/H$6),H$5),0),IF(MOD($A522-1-H$10,'Feuille1-Catégories'!$F$5+1)=0,H$3,""))),"")</f>
        <v/>
      </c>
      <c r="I522" s="29" t="str">
        <f ca="1">IF(AND($A522&lt;&gt;"",I$9&lt;&gt;""),IF(HLOOKUP(I$9,'Feuille1-Catégories'!$C$1:$G$2,2,FALSE)="OUI",I$3,IF(HLOOKUP(I$9,'Feuille1-Catégories'!$C$1:$G$3,3,FALSE)="OUI",OFFSET(I$3,MOD(QUOTIENT(ROW()-ROW($A$20),'Feuille1-Catégories'!$B$6/I$6),I$5),0),IF(MOD($A522-1-I$10,'Feuille1-Catégories'!$F$5+1)=0,I$3,""))),"")</f>
        <v/>
      </c>
      <c r="J522" s="29" t="str">
        <f ca="1">IF(AND($A522&lt;&gt;"",J$9&lt;&gt;""),IF(HLOOKUP(J$9,'Feuille1-Catégories'!$C$1:$G$2,2,FALSE)="OUI",J$3,IF(HLOOKUP(J$9,'Feuille1-Catégories'!$C$1:$G$3,3,FALSE)="OUI",OFFSET(J$3,MOD(QUOTIENT(ROW()-ROW($A$20),'Feuille1-Catégories'!$B$6/J$6),J$5),0),IF(MOD($A522-1-J$10,'Feuille1-Catégories'!$F$5+1)=0,J$3,""))),"")</f>
        <v/>
      </c>
      <c r="K522" s="29" t="str">
        <f ca="1">IF(AND($A522&lt;&gt;"",K$9&lt;&gt;""),IF(HLOOKUP(K$9,'Feuille1-Catégories'!$C$1:$G$2,2,FALSE)="OUI",K$3,IF(HLOOKUP(K$9,'Feuille1-Catégories'!$C$1:$G$3,3,FALSE)="OUI",OFFSET(K$3,MOD(QUOTIENT(ROW()-ROW($A$20),'Feuille1-Catégories'!$B$6/K$6),K$5),0),IF(MOD($A522-1-K$10,'Feuille1-Catégories'!$F$5+1)=0,K$3,""))),"")</f>
        <v/>
      </c>
      <c r="L522" s="29" t="str">
        <f ca="1">IF(AND($A522&lt;&gt;"",L$9&lt;&gt;""),IF(HLOOKUP(L$9,'Feuille1-Catégories'!$C$1:$G$2,2,FALSE)="OUI",L$3,IF(HLOOKUP(L$9,'Feuille1-Catégories'!$C$1:$G$3,3,FALSE)="OUI",OFFSET(L$3,MOD(QUOTIENT(ROW()-ROW($A$20),'Feuille1-Catégories'!$B$6/L$6),L$5),0),IF(MOD($A522-1-L$10,'Feuille1-Catégories'!$F$5+1)=0,L$3,""))),"")</f>
        <v/>
      </c>
      <c r="M522" s="29" t="str">
        <f ca="1">IF(AND($A522&lt;&gt;"",M$9&lt;&gt;""),IF(HLOOKUP(M$9,'Feuille1-Catégories'!$C$1:$G$2,2,FALSE)="OUI",M$3,IF(HLOOKUP(M$9,'Feuille1-Catégories'!$C$1:$G$3,3,FALSE)="OUI",OFFSET(M$3,MOD(QUOTIENT(ROW()-ROW($A$20),'Feuille1-Catégories'!$B$6/M$6),M$5),0),IF(MOD($A522-1-M$10,'Feuille1-Catégories'!$F$5+1)=0,M$3,""))),"")</f>
        <v/>
      </c>
      <c r="N522" s="29" t="str">
        <f ca="1">IF(AND($A522&lt;&gt;"",N$9&lt;&gt;""),IF(HLOOKUP(N$9,'Feuille1-Catégories'!$C$1:$G$2,2,FALSE)="OUI",N$3,IF(HLOOKUP(N$9,'Feuille1-Catégories'!$C$1:$G$3,3,FALSE)="OUI",OFFSET(N$3,MOD(QUOTIENT(ROW()-ROW($A$20),'Feuille1-Catégories'!$B$6/N$6),N$5),0),IF(MOD($A522-1-N$10,'Feuille1-Catégories'!$F$5+1)=0,N$3,""))),"")</f>
        <v/>
      </c>
      <c r="O522" s="29" t="str">
        <f ca="1">IF(AND($A522&lt;&gt;"",O$9&lt;&gt;""),IF(HLOOKUP(O$9,'Feuille1-Catégories'!$C$1:$G$2,2,FALSE)="OUI",O$3,IF(HLOOKUP(O$9,'Feuille1-Catégories'!$C$1:$G$3,3,FALSE)="OUI",OFFSET(O$3,MOD(QUOTIENT(ROW()-ROW($A$20),'Feuille1-Catégories'!$B$6/O$6),O$5),0),IF(MOD($A522-1-O$10,'Feuille1-Catégories'!$F$5+1)=0,O$3,""))),"")</f>
        <v/>
      </c>
      <c r="P522" s="29" t="str">
        <f ca="1">IF(AND($A522&lt;&gt;"",P$9&lt;&gt;""),IF(HLOOKUP(P$9,'Feuille1-Catégories'!$C$1:$G$2,2,FALSE)="OUI",P$3,IF(HLOOKUP(P$9,'Feuille1-Catégories'!$C$1:$G$3,3,FALSE)="OUI",OFFSET(P$3,MOD(QUOTIENT(ROW()-ROW($A$20),'Feuille1-Catégories'!$B$6/P$6),P$5),0),IF(MOD($A522-1-P$10,'Feuille1-Catégories'!$F$5+1)=0,P$3,""))),"")</f>
        <v/>
      </c>
      <c r="Q522" s="29" t="str">
        <f ca="1">IF(AND($A522&lt;&gt;"",Q$9&lt;&gt;""),IF(HLOOKUP(Q$9,'Feuille1-Catégories'!$C$1:$G$2,2,FALSE)="OUI",Q$3,IF(HLOOKUP(Q$9,'Feuille1-Catégories'!$C$1:$G$3,3,FALSE)="OUI",OFFSET(Q$3,MOD(QUOTIENT(ROW()-ROW($A$20),'Feuille1-Catégories'!$B$6/Q$6),Q$5),0),IF(MOD($A522-1-Q$10,'Feuille1-Catégories'!$F$5+1)=0,Q$3,""))),"")</f>
        <v/>
      </c>
      <c r="R522" s="29" t="str">
        <f ca="1">IF(AND($A522&lt;&gt;"",R$9&lt;&gt;""),IF(HLOOKUP(R$9,'Feuille1-Catégories'!$C$1:$G$2,2,FALSE)="OUI",R$3,IF(HLOOKUP(R$9,'Feuille1-Catégories'!$C$1:$G$3,3,FALSE)="OUI",OFFSET(R$3,MOD(QUOTIENT(ROW()-ROW($A$20),'Feuille1-Catégories'!$B$6/R$6),R$5),0),IF(MOD($A522-1-R$10,'Feuille1-Catégories'!$F$5+1)=0,R$3,""))),"")</f>
        <v/>
      </c>
      <c r="S522" s="29" t="str">
        <f ca="1">IF(AND($A522&lt;&gt;"",S$9&lt;&gt;""),IF(HLOOKUP(S$9,'Feuille1-Catégories'!$C$1:$G$2,2,FALSE)="OUI",S$3,IF(HLOOKUP(S$9,'Feuille1-Catégories'!$C$1:$G$3,3,FALSE)="OUI",OFFSET(S$3,MOD(QUOTIENT(ROW()-ROW($A$20),'Feuille1-Catégories'!$B$6/S$6),S$5),0),IF(MOD($A522-1-S$10,'Feuille1-Catégories'!$F$5+1)=0,S$3,""))),"")</f>
        <v/>
      </c>
      <c r="T522" s="29" t="str">
        <f ca="1">IF(AND($A522&lt;&gt;"",T$9&lt;&gt;""),IF(HLOOKUP(T$9,'Feuille1-Catégories'!$C$1:$G$2,2,FALSE)="OUI",T$3,IF(HLOOKUP(T$9,'Feuille1-Catégories'!$C$1:$G$3,3,FALSE)="OUI",OFFSET(T$3,MOD(QUOTIENT(ROW()-ROW($A$20),'Feuille1-Catégories'!$B$6/T$6),T$5),0),IF(MOD($A522-1-T$10,'Feuille1-Catégories'!$F$5+1)=0,T$3,""))),"")</f>
        <v/>
      </c>
      <c r="U522" s="29" t="str">
        <f ca="1">IF(AND($A522&lt;&gt;"",U$9&lt;&gt;""),IF(HLOOKUP(U$9,'Feuille1-Catégories'!$C$1:$G$2,2,FALSE)="OUI",U$3,IF(HLOOKUP(U$9,'Feuille1-Catégories'!$C$1:$G$3,3,FALSE)="OUI",OFFSET(U$3,MOD(QUOTIENT(ROW()-ROW($A$20),'Feuille1-Catégories'!$B$6/U$6),U$5),0),IF(MOD($A522-1-U$10,'Feuille1-Catégories'!$F$5+1)=0,U$3,""))),"")</f>
        <v/>
      </c>
      <c r="V522" s="29" t="str">
        <f ca="1">IF(AND($A522&lt;&gt;"",V$9&lt;&gt;""),IF(HLOOKUP(V$9,'Feuille1-Catégories'!$C$1:$G$2,2,FALSE)="OUI",V$3,IF(HLOOKUP(V$9,'Feuille1-Catégories'!$C$1:$G$3,3,FALSE)="OUI",OFFSET(V$3,MOD(QUOTIENT(ROW()-ROW($A$20),'Feuille1-Catégories'!$B$6/V$6),V$5),0),IF(MOD($A522-1-V$10,'Feuille1-Catégories'!$F$5+1)=0,V$3,""))),"")</f>
        <v/>
      </c>
      <c r="W522" s="29" t="str">
        <f ca="1">IF(AND($A522&lt;&gt;"",W$9&lt;&gt;""),IF(HLOOKUP(W$9,'Feuille1-Catégories'!$C$1:$G$2,2,FALSE)="OUI",W$3,IF(HLOOKUP(W$9,'Feuille1-Catégories'!$C$1:$G$3,3,FALSE)="OUI",OFFSET(W$3,MOD(QUOTIENT(ROW()-ROW($A$20),'Feuille1-Catégories'!$B$6/W$6),W$5),0),IF(MOD($A522-1-W$10,'Feuille1-Catégories'!$F$5+1)=0,W$3,""))),"")</f>
        <v/>
      </c>
      <c r="X522" s="29" t="str">
        <f ca="1">IF(AND($A522&lt;&gt;"",X$9&lt;&gt;""),IF(HLOOKUP(X$9,'Feuille1-Catégories'!$C$1:$G$2,2,FALSE)="OUI",X$3,IF(HLOOKUP(X$9,'Feuille1-Catégories'!$C$1:$G$3,3,FALSE)="OUI",OFFSET(X$3,MOD(QUOTIENT(ROW()-ROW($A$20),'Feuille1-Catégories'!$B$6/X$6),X$5),0),IF(MOD($A522-1-X$10,'Feuille1-Catégories'!$F$5+1)=0,X$3,""))),"")</f>
        <v/>
      </c>
      <c r="Y522" s="29" t="str">
        <f ca="1">IF(AND($A522&lt;&gt;"",Y$9&lt;&gt;""),IF(HLOOKUP(Y$9,'Feuille1-Catégories'!$C$1:$G$2,2,FALSE)="OUI",Y$3,IF(HLOOKUP(Y$9,'Feuille1-Catégories'!$C$1:$G$3,3,FALSE)="OUI",OFFSET(Y$3,MOD(QUOTIENT(ROW()-ROW($A$20),'Feuille1-Catégories'!$B$6/Y$6),Y$5),0),IF(MOD($A522-1-Y$10,'Feuille1-Catégories'!$F$5+1)=0,Y$3,""))),"")</f>
        <v/>
      </c>
      <c r="Z522" s="29" t="str">
        <f ca="1">IF(AND($A522&lt;&gt;"",Z$9&lt;&gt;""),IF(HLOOKUP(Z$9,'Feuille1-Catégories'!$C$1:$G$2,2,FALSE)="OUI",Z$3,IF(HLOOKUP(Z$9,'Feuille1-Catégories'!$C$1:$G$3,3,FALSE)="OUI",OFFSET(Z$3,MOD(QUOTIENT(ROW()-ROW($A$20),'Feuille1-Catégories'!$B$6/Z$6),Z$5),0),IF(MOD($A522-1-Z$10,'Feuille1-Catégories'!$F$5+1)=0,Z$3,""))),"")</f>
        <v/>
      </c>
    </row>
    <row r="523" spans="1:26" ht="17" x14ac:dyDescent="0.2">
      <c r="A523" s="21" t="str">
        <f>IF('Feuille2-Prix de vente'!A523&lt;&gt;"",'Feuille2-Prix de vente'!A523,"")</f>
        <v/>
      </c>
      <c r="B523" s="33" t="str">
        <f>IF('Feuille2-Prix de vente'!B523&lt;&gt;"",'Feuille2-Prix de vente'!B523,"")</f>
        <v/>
      </c>
      <c r="C523" s="10" t="str">
        <f>IF('Feuille2-Prix de vente'!C523&lt;&gt;"",'Feuille2-Prix de vente'!C523,"")</f>
        <v/>
      </c>
      <c r="D523" s="10" t="str">
        <f t="shared" si="7"/>
        <v/>
      </c>
      <c r="E523" s="10" t="str">
        <f>IF('Feuille2-Prix de vente'!E523&lt;&gt;"",'Feuille2-Prix de vente'!E523,"")</f>
        <v/>
      </c>
      <c r="F523" s="29" t="str">
        <f ca="1">IF(AND($A523&lt;&gt;"",F$9&lt;&gt;""),IF(HLOOKUP(F$9,'Feuille1-Catégories'!$C$1:$G$2,2,FALSE)="OUI",F$3,IF(HLOOKUP(F$9,'Feuille1-Catégories'!$C$1:$G$3,3,FALSE)="OUI",OFFSET(F$3,MOD(QUOTIENT(ROW()-ROW($A$20),'Feuille1-Catégories'!$B$6/F$6),F$5),0),IF(MOD($A523-1-F$10,'Feuille1-Catégories'!$F$5+1)=0,F$3,""))),"")</f>
        <v/>
      </c>
      <c r="G523" s="29" t="str">
        <f ca="1">IF(AND($A523&lt;&gt;"",G$9&lt;&gt;""),IF(HLOOKUP(G$9,'Feuille1-Catégories'!$C$1:$G$2,2,FALSE)="OUI",G$3,IF(HLOOKUP(G$9,'Feuille1-Catégories'!$C$1:$G$3,3,FALSE)="OUI",OFFSET(G$3,MOD(QUOTIENT(ROW()-ROW($A$20),'Feuille1-Catégories'!$B$6/G$6),G$5),0),IF(MOD($A523-1-G$10,'Feuille1-Catégories'!$F$5+1)=0,G$3,""))),"")</f>
        <v/>
      </c>
      <c r="H523" s="29" t="str">
        <f ca="1">IF(AND($A523&lt;&gt;"",H$9&lt;&gt;""),IF(HLOOKUP(H$9,'Feuille1-Catégories'!$C$1:$G$2,2,FALSE)="OUI",H$3,IF(HLOOKUP(H$9,'Feuille1-Catégories'!$C$1:$G$3,3,FALSE)="OUI",OFFSET(H$3,MOD(QUOTIENT(ROW()-ROW($A$20),'Feuille1-Catégories'!$B$6/H$6),H$5),0),IF(MOD($A523-1-H$10,'Feuille1-Catégories'!$F$5+1)=0,H$3,""))),"")</f>
        <v/>
      </c>
      <c r="I523" s="29" t="str">
        <f ca="1">IF(AND($A523&lt;&gt;"",I$9&lt;&gt;""),IF(HLOOKUP(I$9,'Feuille1-Catégories'!$C$1:$G$2,2,FALSE)="OUI",I$3,IF(HLOOKUP(I$9,'Feuille1-Catégories'!$C$1:$G$3,3,FALSE)="OUI",OFFSET(I$3,MOD(QUOTIENT(ROW()-ROW($A$20),'Feuille1-Catégories'!$B$6/I$6),I$5),0),IF(MOD($A523-1-I$10,'Feuille1-Catégories'!$F$5+1)=0,I$3,""))),"")</f>
        <v/>
      </c>
      <c r="J523" s="29" t="str">
        <f ca="1">IF(AND($A523&lt;&gt;"",J$9&lt;&gt;""),IF(HLOOKUP(J$9,'Feuille1-Catégories'!$C$1:$G$2,2,FALSE)="OUI",J$3,IF(HLOOKUP(J$9,'Feuille1-Catégories'!$C$1:$G$3,3,FALSE)="OUI",OFFSET(J$3,MOD(QUOTIENT(ROW()-ROW($A$20),'Feuille1-Catégories'!$B$6/J$6),J$5),0),IF(MOD($A523-1-J$10,'Feuille1-Catégories'!$F$5+1)=0,J$3,""))),"")</f>
        <v/>
      </c>
      <c r="K523" s="29" t="str">
        <f ca="1">IF(AND($A523&lt;&gt;"",K$9&lt;&gt;""),IF(HLOOKUP(K$9,'Feuille1-Catégories'!$C$1:$G$2,2,FALSE)="OUI",K$3,IF(HLOOKUP(K$9,'Feuille1-Catégories'!$C$1:$G$3,3,FALSE)="OUI",OFFSET(K$3,MOD(QUOTIENT(ROW()-ROW($A$20),'Feuille1-Catégories'!$B$6/K$6),K$5),0),IF(MOD($A523-1-K$10,'Feuille1-Catégories'!$F$5+1)=0,K$3,""))),"")</f>
        <v/>
      </c>
      <c r="L523" s="29" t="str">
        <f ca="1">IF(AND($A523&lt;&gt;"",L$9&lt;&gt;""),IF(HLOOKUP(L$9,'Feuille1-Catégories'!$C$1:$G$2,2,FALSE)="OUI",L$3,IF(HLOOKUP(L$9,'Feuille1-Catégories'!$C$1:$G$3,3,FALSE)="OUI",OFFSET(L$3,MOD(QUOTIENT(ROW()-ROW($A$20),'Feuille1-Catégories'!$B$6/L$6),L$5),0),IF(MOD($A523-1-L$10,'Feuille1-Catégories'!$F$5+1)=0,L$3,""))),"")</f>
        <v/>
      </c>
      <c r="M523" s="29" t="str">
        <f ca="1">IF(AND($A523&lt;&gt;"",M$9&lt;&gt;""),IF(HLOOKUP(M$9,'Feuille1-Catégories'!$C$1:$G$2,2,FALSE)="OUI",M$3,IF(HLOOKUP(M$9,'Feuille1-Catégories'!$C$1:$G$3,3,FALSE)="OUI",OFFSET(M$3,MOD(QUOTIENT(ROW()-ROW($A$20),'Feuille1-Catégories'!$B$6/M$6),M$5),0),IF(MOD($A523-1-M$10,'Feuille1-Catégories'!$F$5+1)=0,M$3,""))),"")</f>
        <v/>
      </c>
      <c r="N523" s="29" t="str">
        <f ca="1">IF(AND($A523&lt;&gt;"",N$9&lt;&gt;""),IF(HLOOKUP(N$9,'Feuille1-Catégories'!$C$1:$G$2,2,FALSE)="OUI",N$3,IF(HLOOKUP(N$9,'Feuille1-Catégories'!$C$1:$G$3,3,FALSE)="OUI",OFFSET(N$3,MOD(QUOTIENT(ROW()-ROW($A$20),'Feuille1-Catégories'!$B$6/N$6),N$5),0),IF(MOD($A523-1-N$10,'Feuille1-Catégories'!$F$5+1)=0,N$3,""))),"")</f>
        <v/>
      </c>
      <c r="O523" s="29" t="str">
        <f ca="1">IF(AND($A523&lt;&gt;"",O$9&lt;&gt;""),IF(HLOOKUP(O$9,'Feuille1-Catégories'!$C$1:$G$2,2,FALSE)="OUI",O$3,IF(HLOOKUP(O$9,'Feuille1-Catégories'!$C$1:$G$3,3,FALSE)="OUI",OFFSET(O$3,MOD(QUOTIENT(ROW()-ROW($A$20),'Feuille1-Catégories'!$B$6/O$6),O$5),0),IF(MOD($A523-1-O$10,'Feuille1-Catégories'!$F$5+1)=0,O$3,""))),"")</f>
        <v/>
      </c>
      <c r="P523" s="29" t="str">
        <f ca="1">IF(AND($A523&lt;&gt;"",P$9&lt;&gt;""),IF(HLOOKUP(P$9,'Feuille1-Catégories'!$C$1:$G$2,2,FALSE)="OUI",P$3,IF(HLOOKUP(P$9,'Feuille1-Catégories'!$C$1:$G$3,3,FALSE)="OUI",OFFSET(P$3,MOD(QUOTIENT(ROW()-ROW($A$20),'Feuille1-Catégories'!$B$6/P$6),P$5),0),IF(MOD($A523-1-P$10,'Feuille1-Catégories'!$F$5+1)=0,P$3,""))),"")</f>
        <v/>
      </c>
      <c r="Q523" s="29" t="str">
        <f ca="1">IF(AND($A523&lt;&gt;"",Q$9&lt;&gt;""),IF(HLOOKUP(Q$9,'Feuille1-Catégories'!$C$1:$G$2,2,FALSE)="OUI",Q$3,IF(HLOOKUP(Q$9,'Feuille1-Catégories'!$C$1:$G$3,3,FALSE)="OUI",OFFSET(Q$3,MOD(QUOTIENT(ROW()-ROW($A$20),'Feuille1-Catégories'!$B$6/Q$6),Q$5),0),IF(MOD($A523-1-Q$10,'Feuille1-Catégories'!$F$5+1)=0,Q$3,""))),"")</f>
        <v/>
      </c>
      <c r="R523" s="29" t="str">
        <f ca="1">IF(AND($A523&lt;&gt;"",R$9&lt;&gt;""),IF(HLOOKUP(R$9,'Feuille1-Catégories'!$C$1:$G$2,2,FALSE)="OUI",R$3,IF(HLOOKUP(R$9,'Feuille1-Catégories'!$C$1:$G$3,3,FALSE)="OUI",OFFSET(R$3,MOD(QUOTIENT(ROW()-ROW($A$20),'Feuille1-Catégories'!$B$6/R$6),R$5),0),IF(MOD($A523-1-R$10,'Feuille1-Catégories'!$F$5+1)=0,R$3,""))),"")</f>
        <v/>
      </c>
      <c r="S523" s="29" t="str">
        <f ca="1">IF(AND($A523&lt;&gt;"",S$9&lt;&gt;""),IF(HLOOKUP(S$9,'Feuille1-Catégories'!$C$1:$G$2,2,FALSE)="OUI",S$3,IF(HLOOKUP(S$9,'Feuille1-Catégories'!$C$1:$G$3,3,FALSE)="OUI",OFFSET(S$3,MOD(QUOTIENT(ROW()-ROW($A$20),'Feuille1-Catégories'!$B$6/S$6),S$5),0),IF(MOD($A523-1-S$10,'Feuille1-Catégories'!$F$5+1)=0,S$3,""))),"")</f>
        <v/>
      </c>
      <c r="T523" s="29" t="str">
        <f ca="1">IF(AND($A523&lt;&gt;"",T$9&lt;&gt;""),IF(HLOOKUP(T$9,'Feuille1-Catégories'!$C$1:$G$2,2,FALSE)="OUI",T$3,IF(HLOOKUP(T$9,'Feuille1-Catégories'!$C$1:$G$3,3,FALSE)="OUI",OFFSET(T$3,MOD(QUOTIENT(ROW()-ROW($A$20),'Feuille1-Catégories'!$B$6/T$6),T$5),0),IF(MOD($A523-1-T$10,'Feuille1-Catégories'!$F$5+1)=0,T$3,""))),"")</f>
        <v/>
      </c>
      <c r="U523" s="29" t="str">
        <f ca="1">IF(AND($A523&lt;&gt;"",U$9&lt;&gt;""),IF(HLOOKUP(U$9,'Feuille1-Catégories'!$C$1:$G$2,2,FALSE)="OUI",U$3,IF(HLOOKUP(U$9,'Feuille1-Catégories'!$C$1:$G$3,3,FALSE)="OUI",OFFSET(U$3,MOD(QUOTIENT(ROW()-ROW($A$20),'Feuille1-Catégories'!$B$6/U$6),U$5),0),IF(MOD($A523-1-U$10,'Feuille1-Catégories'!$F$5+1)=0,U$3,""))),"")</f>
        <v/>
      </c>
      <c r="V523" s="29" t="str">
        <f ca="1">IF(AND($A523&lt;&gt;"",V$9&lt;&gt;""),IF(HLOOKUP(V$9,'Feuille1-Catégories'!$C$1:$G$2,2,FALSE)="OUI",V$3,IF(HLOOKUP(V$9,'Feuille1-Catégories'!$C$1:$G$3,3,FALSE)="OUI",OFFSET(V$3,MOD(QUOTIENT(ROW()-ROW($A$20),'Feuille1-Catégories'!$B$6/V$6),V$5),0),IF(MOD($A523-1-V$10,'Feuille1-Catégories'!$F$5+1)=0,V$3,""))),"")</f>
        <v/>
      </c>
      <c r="W523" s="29" t="str">
        <f ca="1">IF(AND($A523&lt;&gt;"",W$9&lt;&gt;""),IF(HLOOKUP(W$9,'Feuille1-Catégories'!$C$1:$G$2,2,FALSE)="OUI",W$3,IF(HLOOKUP(W$9,'Feuille1-Catégories'!$C$1:$G$3,3,FALSE)="OUI",OFFSET(W$3,MOD(QUOTIENT(ROW()-ROW($A$20),'Feuille1-Catégories'!$B$6/W$6),W$5),0),IF(MOD($A523-1-W$10,'Feuille1-Catégories'!$F$5+1)=0,W$3,""))),"")</f>
        <v/>
      </c>
      <c r="X523" s="29" t="str">
        <f ca="1">IF(AND($A523&lt;&gt;"",X$9&lt;&gt;""),IF(HLOOKUP(X$9,'Feuille1-Catégories'!$C$1:$G$2,2,FALSE)="OUI",X$3,IF(HLOOKUP(X$9,'Feuille1-Catégories'!$C$1:$G$3,3,FALSE)="OUI",OFFSET(X$3,MOD(QUOTIENT(ROW()-ROW($A$20),'Feuille1-Catégories'!$B$6/X$6),X$5),0),IF(MOD($A523-1-X$10,'Feuille1-Catégories'!$F$5+1)=0,X$3,""))),"")</f>
        <v/>
      </c>
      <c r="Y523" s="29" t="str">
        <f ca="1">IF(AND($A523&lt;&gt;"",Y$9&lt;&gt;""),IF(HLOOKUP(Y$9,'Feuille1-Catégories'!$C$1:$G$2,2,FALSE)="OUI",Y$3,IF(HLOOKUP(Y$9,'Feuille1-Catégories'!$C$1:$G$3,3,FALSE)="OUI",OFFSET(Y$3,MOD(QUOTIENT(ROW()-ROW($A$20),'Feuille1-Catégories'!$B$6/Y$6),Y$5),0),IF(MOD($A523-1-Y$10,'Feuille1-Catégories'!$F$5+1)=0,Y$3,""))),"")</f>
        <v/>
      </c>
      <c r="Z523" s="29" t="str">
        <f ca="1">IF(AND($A523&lt;&gt;"",Z$9&lt;&gt;""),IF(HLOOKUP(Z$9,'Feuille1-Catégories'!$C$1:$G$2,2,FALSE)="OUI",Z$3,IF(HLOOKUP(Z$9,'Feuille1-Catégories'!$C$1:$G$3,3,FALSE)="OUI",OFFSET(Z$3,MOD(QUOTIENT(ROW()-ROW($A$20),'Feuille1-Catégories'!$B$6/Z$6),Z$5),0),IF(MOD($A523-1-Z$10,'Feuille1-Catégories'!$F$5+1)=0,Z$3,""))),"")</f>
        <v/>
      </c>
    </row>
    <row r="524" spans="1:26" ht="17" x14ac:dyDescent="0.2">
      <c r="A524" s="21" t="str">
        <f>IF('Feuille2-Prix de vente'!A524&lt;&gt;"",'Feuille2-Prix de vente'!A524,"")</f>
        <v/>
      </c>
      <c r="B524" s="33" t="str">
        <f>IF('Feuille2-Prix de vente'!B524&lt;&gt;"",'Feuille2-Prix de vente'!B524,"")</f>
        <v/>
      </c>
      <c r="C524" s="10" t="str">
        <f>IF('Feuille2-Prix de vente'!C524&lt;&gt;"",'Feuille2-Prix de vente'!C524,"")</f>
        <v/>
      </c>
      <c r="D524" s="10" t="str">
        <f t="shared" si="7"/>
        <v/>
      </c>
      <c r="E524" s="10" t="str">
        <f>IF('Feuille2-Prix de vente'!E524&lt;&gt;"",'Feuille2-Prix de vente'!E524,"")</f>
        <v/>
      </c>
      <c r="F524" s="29" t="str">
        <f ca="1">IF(AND($A524&lt;&gt;"",F$9&lt;&gt;""),IF(HLOOKUP(F$9,'Feuille1-Catégories'!$C$1:$G$2,2,FALSE)="OUI",F$3,IF(HLOOKUP(F$9,'Feuille1-Catégories'!$C$1:$G$3,3,FALSE)="OUI",OFFSET(F$3,MOD(QUOTIENT(ROW()-ROW($A$20),'Feuille1-Catégories'!$B$6/F$6),F$5),0),IF(MOD($A524-1-F$10,'Feuille1-Catégories'!$F$5+1)=0,F$3,""))),"")</f>
        <v/>
      </c>
      <c r="G524" s="29" t="str">
        <f ca="1">IF(AND($A524&lt;&gt;"",G$9&lt;&gt;""),IF(HLOOKUP(G$9,'Feuille1-Catégories'!$C$1:$G$2,2,FALSE)="OUI",G$3,IF(HLOOKUP(G$9,'Feuille1-Catégories'!$C$1:$G$3,3,FALSE)="OUI",OFFSET(G$3,MOD(QUOTIENT(ROW()-ROW($A$20),'Feuille1-Catégories'!$B$6/G$6),G$5),0),IF(MOD($A524-1-G$10,'Feuille1-Catégories'!$F$5+1)=0,G$3,""))),"")</f>
        <v/>
      </c>
      <c r="H524" s="29" t="str">
        <f ca="1">IF(AND($A524&lt;&gt;"",H$9&lt;&gt;""),IF(HLOOKUP(H$9,'Feuille1-Catégories'!$C$1:$G$2,2,FALSE)="OUI",H$3,IF(HLOOKUP(H$9,'Feuille1-Catégories'!$C$1:$G$3,3,FALSE)="OUI",OFFSET(H$3,MOD(QUOTIENT(ROW()-ROW($A$20),'Feuille1-Catégories'!$B$6/H$6),H$5),0),IF(MOD($A524-1-H$10,'Feuille1-Catégories'!$F$5+1)=0,H$3,""))),"")</f>
        <v/>
      </c>
      <c r="I524" s="29" t="str">
        <f ca="1">IF(AND($A524&lt;&gt;"",I$9&lt;&gt;""),IF(HLOOKUP(I$9,'Feuille1-Catégories'!$C$1:$G$2,2,FALSE)="OUI",I$3,IF(HLOOKUP(I$9,'Feuille1-Catégories'!$C$1:$G$3,3,FALSE)="OUI",OFFSET(I$3,MOD(QUOTIENT(ROW()-ROW($A$20),'Feuille1-Catégories'!$B$6/I$6),I$5),0),IF(MOD($A524-1-I$10,'Feuille1-Catégories'!$F$5+1)=0,I$3,""))),"")</f>
        <v/>
      </c>
      <c r="J524" s="29" t="str">
        <f ca="1">IF(AND($A524&lt;&gt;"",J$9&lt;&gt;""),IF(HLOOKUP(J$9,'Feuille1-Catégories'!$C$1:$G$2,2,FALSE)="OUI",J$3,IF(HLOOKUP(J$9,'Feuille1-Catégories'!$C$1:$G$3,3,FALSE)="OUI",OFFSET(J$3,MOD(QUOTIENT(ROW()-ROW($A$20),'Feuille1-Catégories'!$B$6/J$6),J$5),0),IF(MOD($A524-1-J$10,'Feuille1-Catégories'!$F$5+1)=0,J$3,""))),"")</f>
        <v/>
      </c>
      <c r="K524" s="29" t="str">
        <f ca="1">IF(AND($A524&lt;&gt;"",K$9&lt;&gt;""),IF(HLOOKUP(K$9,'Feuille1-Catégories'!$C$1:$G$2,2,FALSE)="OUI",K$3,IF(HLOOKUP(K$9,'Feuille1-Catégories'!$C$1:$G$3,3,FALSE)="OUI",OFFSET(K$3,MOD(QUOTIENT(ROW()-ROW($A$20),'Feuille1-Catégories'!$B$6/K$6),K$5),0),IF(MOD($A524-1-K$10,'Feuille1-Catégories'!$F$5+1)=0,K$3,""))),"")</f>
        <v/>
      </c>
      <c r="L524" s="29" t="str">
        <f ca="1">IF(AND($A524&lt;&gt;"",L$9&lt;&gt;""),IF(HLOOKUP(L$9,'Feuille1-Catégories'!$C$1:$G$2,2,FALSE)="OUI",L$3,IF(HLOOKUP(L$9,'Feuille1-Catégories'!$C$1:$G$3,3,FALSE)="OUI",OFFSET(L$3,MOD(QUOTIENT(ROW()-ROW($A$20),'Feuille1-Catégories'!$B$6/L$6),L$5),0),IF(MOD($A524-1-L$10,'Feuille1-Catégories'!$F$5+1)=0,L$3,""))),"")</f>
        <v/>
      </c>
      <c r="M524" s="29" t="str">
        <f ca="1">IF(AND($A524&lt;&gt;"",M$9&lt;&gt;""),IF(HLOOKUP(M$9,'Feuille1-Catégories'!$C$1:$G$2,2,FALSE)="OUI",M$3,IF(HLOOKUP(M$9,'Feuille1-Catégories'!$C$1:$G$3,3,FALSE)="OUI",OFFSET(M$3,MOD(QUOTIENT(ROW()-ROW($A$20),'Feuille1-Catégories'!$B$6/M$6),M$5),0),IF(MOD($A524-1-M$10,'Feuille1-Catégories'!$F$5+1)=0,M$3,""))),"")</f>
        <v/>
      </c>
      <c r="N524" s="29" t="str">
        <f ca="1">IF(AND($A524&lt;&gt;"",N$9&lt;&gt;""),IF(HLOOKUP(N$9,'Feuille1-Catégories'!$C$1:$G$2,2,FALSE)="OUI",N$3,IF(HLOOKUP(N$9,'Feuille1-Catégories'!$C$1:$G$3,3,FALSE)="OUI",OFFSET(N$3,MOD(QUOTIENT(ROW()-ROW($A$20),'Feuille1-Catégories'!$B$6/N$6),N$5),0),IF(MOD($A524-1-N$10,'Feuille1-Catégories'!$F$5+1)=0,N$3,""))),"")</f>
        <v/>
      </c>
      <c r="O524" s="29" t="str">
        <f ca="1">IF(AND($A524&lt;&gt;"",O$9&lt;&gt;""),IF(HLOOKUP(O$9,'Feuille1-Catégories'!$C$1:$G$2,2,FALSE)="OUI",O$3,IF(HLOOKUP(O$9,'Feuille1-Catégories'!$C$1:$G$3,3,FALSE)="OUI",OFFSET(O$3,MOD(QUOTIENT(ROW()-ROW($A$20),'Feuille1-Catégories'!$B$6/O$6),O$5),0),IF(MOD($A524-1-O$10,'Feuille1-Catégories'!$F$5+1)=0,O$3,""))),"")</f>
        <v/>
      </c>
      <c r="P524" s="29" t="str">
        <f ca="1">IF(AND($A524&lt;&gt;"",P$9&lt;&gt;""),IF(HLOOKUP(P$9,'Feuille1-Catégories'!$C$1:$G$2,2,FALSE)="OUI",P$3,IF(HLOOKUP(P$9,'Feuille1-Catégories'!$C$1:$G$3,3,FALSE)="OUI",OFFSET(P$3,MOD(QUOTIENT(ROW()-ROW($A$20),'Feuille1-Catégories'!$B$6/P$6),P$5),0),IF(MOD($A524-1-P$10,'Feuille1-Catégories'!$F$5+1)=0,P$3,""))),"")</f>
        <v/>
      </c>
      <c r="Q524" s="29" t="str">
        <f ca="1">IF(AND($A524&lt;&gt;"",Q$9&lt;&gt;""),IF(HLOOKUP(Q$9,'Feuille1-Catégories'!$C$1:$G$2,2,FALSE)="OUI",Q$3,IF(HLOOKUP(Q$9,'Feuille1-Catégories'!$C$1:$G$3,3,FALSE)="OUI",OFFSET(Q$3,MOD(QUOTIENT(ROW()-ROW($A$20),'Feuille1-Catégories'!$B$6/Q$6),Q$5),0),IF(MOD($A524-1-Q$10,'Feuille1-Catégories'!$F$5+1)=0,Q$3,""))),"")</f>
        <v/>
      </c>
      <c r="R524" s="29" t="str">
        <f ca="1">IF(AND($A524&lt;&gt;"",R$9&lt;&gt;""),IF(HLOOKUP(R$9,'Feuille1-Catégories'!$C$1:$G$2,2,FALSE)="OUI",R$3,IF(HLOOKUP(R$9,'Feuille1-Catégories'!$C$1:$G$3,3,FALSE)="OUI",OFFSET(R$3,MOD(QUOTIENT(ROW()-ROW($A$20),'Feuille1-Catégories'!$B$6/R$6),R$5),0),IF(MOD($A524-1-R$10,'Feuille1-Catégories'!$F$5+1)=0,R$3,""))),"")</f>
        <v/>
      </c>
      <c r="S524" s="29" t="str">
        <f ca="1">IF(AND($A524&lt;&gt;"",S$9&lt;&gt;""),IF(HLOOKUP(S$9,'Feuille1-Catégories'!$C$1:$G$2,2,FALSE)="OUI",S$3,IF(HLOOKUP(S$9,'Feuille1-Catégories'!$C$1:$G$3,3,FALSE)="OUI",OFFSET(S$3,MOD(QUOTIENT(ROW()-ROW($A$20),'Feuille1-Catégories'!$B$6/S$6),S$5),0),IF(MOD($A524-1-S$10,'Feuille1-Catégories'!$F$5+1)=0,S$3,""))),"")</f>
        <v/>
      </c>
      <c r="T524" s="29" t="str">
        <f ca="1">IF(AND($A524&lt;&gt;"",T$9&lt;&gt;""),IF(HLOOKUP(T$9,'Feuille1-Catégories'!$C$1:$G$2,2,FALSE)="OUI",T$3,IF(HLOOKUP(T$9,'Feuille1-Catégories'!$C$1:$G$3,3,FALSE)="OUI",OFFSET(T$3,MOD(QUOTIENT(ROW()-ROW($A$20),'Feuille1-Catégories'!$B$6/T$6),T$5),0),IF(MOD($A524-1-T$10,'Feuille1-Catégories'!$F$5+1)=0,T$3,""))),"")</f>
        <v/>
      </c>
      <c r="U524" s="29" t="str">
        <f ca="1">IF(AND($A524&lt;&gt;"",U$9&lt;&gt;""),IF(HLOOKUP(U$9,'Feuille1-Catégories'!$C$1:$G$2,2,FALSE)="OUI",U$3,IF(HLOOKUP(U$9,'Feuille1-Catégories'!$C$1:$G$3,3,FALSE)="OUI",OFFSET(U$3,MOD(QUOTIENT(ROW()-ROW($A$20),'Feuille1-Catégories'!$B$6/U$6),U$5),0),IF(MOD($A524-1-U$10,'Feuille1-Catégories'!$F$5+1)=0,U$3,""))),"")</f>
        <v/>
      </c>
      <c r="V524" s="29" t="str">
        <f ca="1">IF(AND($A524&lt;&gt;"",V$9&lt;&gt;""),IF(HLOOKUP(V$9,'Feuille1-Catégories'!$C$1:$G$2,2,FALSE)="OUI",V$3,IF(HLOOKUP(V$9,'Feuille1-Catégories'!$C$1:$G$3,3,FALSE)="OUI",OFFSET(V$3,MOD(QUOTIENT(ROW()-ROW($A$20),'Feuille1-Catégories'!$B$6/V$6),V$5),0),IF(MOD($A524-1-V$10,'Feuille1-Catégories'!$F$5+1)=0,V$3,""))),"")</f>
        <v/>
      </c>
      <c r="W524" s="29" t="str">
        <f ca="1">IF(AND($A524&lt;&gt;"",W$9&lt;&gt;""),IF(HLOOKUP(W$9,'Feuille1-Catégories'!$C$1:$G$2,2,FALSE)="OUI",W$3,IF(HLOOKUP(W$9,'Feuille1-Catégories'!$C$1:$G$3,3,FALSE)="OUI",OFFSET(W$3,MOD(QUOTIENT(ROW()-ROW($A$20),'Feuille1-Catégories'!$B$6/W$6),W$5),0),IF(MOD($A524-1-W$10,'Feuille1-Catégories'!$F$5+1)=0,W$3,""))),"")</f>
        <v/>
      </c>
      <c r="X524" s="29" t="str">
        <f ca="1">IF(AND($A524&lt;&gt;"",X$9&lt;&gt;""),IF(HLOOKUP(X$9,'Feuille1-Catégories'!$C$1:$G$2,2,FALSE)="OUI",X$3,IF(HLOOKUP(X$9,'Feuille1-Catégories'!$C$1:$G$3,3,FALSE)="OUI",OFFSET(X$3,MOD(QUOTIENT(ROW()-ROW($A$20),'Feuille1-Catégories'!$B$6/X$6),X$5),0),IF(MOD($A524-1-X$10,'Feuille1-Catégories'!$F$5+1)=0,X$3,""))),"")</f>
        <v/>
      </c>
      <c r="Y524" s="29" t="str">
        <f ca="1">IF(AND($A524&lt;&gt;"",Y$9&lt;&gt;""),IF(HLOOKUP(Y$9,'Feuille1-Catégories'!$C$1:$G$2,2,FALSE)="OUI",Y$3,IF(HLOOKUP(Y$9,'Feuille1-Catégories'!$C$1:$G$3,3,FALSE)="OUI",OFFSET(Y$3,MOD(QUOTIENT(ROW()-ROW($A$20),'Feuille1-Catégories'!$B$6/Y$6),Y$5),0),IF(MOD($A524-1-Y$10,'Feuille1-Catégories'!$F$5+1)=0,Y$3,""))),"")</f>
        <v/>
      </c>
      <c r="Z524" s="29" t="str">
        <f ca="1">IF(AND($A524&lt;&gt;"",Z$9&lt;&gt;""),IF(HLOOKUP(Z$9,'Feuille1-Catégories'!$C$1:$G$2,2,FALSE)="OUI",Z$3,IF(HLOOKUP(Z$9,'Feuille1-Catégories'!$C$1:$G$3,3,FALSE)="OUI",OFFSET(Z$3,MOD(QUOTIENT(ROW()-ROW($A$20),'Feuille1-Catégories'!$B$6/Z$6),Z$5),0),IF(MOD($A524-1-Z$10,'Feuille1-Catégories'!$F$5+1)=0,Z$3,""))),"")</f>
        <v/>
      </c>
    </row>
    <row r="525" spans="1:26" ht="17" x14ac:dyDescent="0.2">
      <c r="A525" s="21" t="str">
        <f>IF('Feuille2-Prix de vente'!A525&lt;&gt;"",'Feuille2-Prix de vente'!A525,"")</f>
        <v/>
      </c>
      <c r="B525" s="33" t="str">
        <f>IF('Feuille2-Prix de vente'!B525&lt;&gt;"",'Feuille2-Prix de vente'!B525,"")</f>
        <v/>
      </c>
      <c r="C525" s="10" t="str">
        <f>IF('Feuille2-Prix de vente'!C525&lt;&gt;"",'Feuille2-Prix de vente'!C525,"")</f>
        <v/>
      </c>
      <c r="D525" s="10" t="str">
        <f t="shared" si="7"/>
        <v/>
      </c>
      <c r="E525" s="10" t="str">
        <f>IF('Feuille2-Prix de vente'!E525&lt;&gt;"",'Feuille2-Prix de vente'!E525,"")</f>
        <v/>
      </c>
      <c r="F525" s="29" t="str">
        <f ca="1">IF(AND($A525&lt;&gt;"",F$9&lt;&gt;""),IF(HLOOKUP(F$9,'Feuille1-Catégories'!$C$1:$G$2,2,FALSE)="OUI",F$3,IF(HLOOKUP(F$9,'Feuille1-Catégories'!$C$1:$G$3,3,FALSE)="OUI",OFFSET(F$3,MOD(QUOTIENT(ROW()-ROW($A$20),'Feuille1-Catégories'!$B$6/F$6),F$5),0),IF(MOD($A525-1-F$10,'Feuille1-Catégories'!$F$5+1)=0,F$3,""))),"")</f>
        <v/>
      </c>
      <c r="G525" s="29" t="str">
        <f ca="1">IF(AND($A525&lt;&gt;"",G$9&lt;&gt;""),IF(HLOOKUP(G$9,'Feuille1-Catégories'!$C$1:$G$2,2,FALSE)="OUI",G$3,IF(HLOOKUP(G$9,'Feuille1-Catégories'!$C$1:$G$3,3,FALSE)="OUI",OFFSET(G$3,MOD(QUOTIENT(ROW()-ROW($A$20),'Feuille1-Catégories'!$B$6/G$6),G$5),0),IF(MOD($A525-1-G$10,'Feuille1-Catégories'!$F$5+1)=0,G$3,""))),"")</f>
        <v/>
      </c>
      <c r="H525" s="29" t="str">
        <f ca="1">IF(AND($A525&lt;&gt;"",H$9&lt;&gt;""),IF(HLOOKUP(H$9,'Feuille1-Catégories'!$C$1:$G$2,2,FALSE)="OUI",H$3,IF(HLOOKUP(H$9,'Feuille1-Catégories'!$C$1:$G$3,3,FALSE)="OUI",OFFSET(H$3,MOD(QUOTIENT(ROW()-ROW($A$20),'Feuille1-Catégories'!$B$6/H$6),H$5),0),IF(MOD($A525-1-H$10,'Feuille1-Catégories'!$F$5+1)=0,H$3,""))),"")</f>
        <v/>
      </c>
      <c r="I525" s="29" t="str">
        <f ca="1">IF(AND($A525&lt;&gt;"",I$9&lt;&gt;""),IF(HLOOKUP(I$9,'Feuille1-Catégories'!$C$1:$G$2,2,FALSE)="OUI",I$3,IF(HLOOKUP(I$9,'Feuille1-Catégories'!$C$1:$G$3,3,FALSE)="OUI",OFFSET(I$3,MOD(QUOTIENT(ROW()-ROW($A$20),'Feuille1-Catégories'!$B$6/I$6),I$5),0),IF(MOD($A525-1-I$10,'Feuille1-Catégories'!$F$5+1)=0,I$3,""))),"")</f>
        <v/>
      </c>
      <c r="J525" s="29" t="str">
        <f ca="1">IF(AND($A525&lt;&gt;"",J$9&lt;&gt;""),IF(HLOOKUP(J$9,'Feuille1-Catégories'!$C$1:$G$2,2,FALSE)="OUI",J$3,IF(HLOOKUP(J$9,'Feuille1-Catégories'!$C$1:$G$3,3,FALSE)="OUI",OFFSET(J$3,MOD(QUOTIENT(ROW()-ROW($A$20),'Feuille1-Catégories'!$B$6/J$6),J$5),0),IF(MOD($A525-1-J$10,'Feuille1-Catégories'!$F$5+1)=0,J$3,""))),"")</f>
        <v/>
      </c>
      <c r="K525" s="29" t="str">
        <f ca="1">IF(AND($A525&lt;&gt;"",K$9&lt;&gt;""),IF(HLOOKUP(K$9,'Feuille1-Catégories'!$C$1:$G$2,2,FALSE)="OUI",K$3,IF(HLOOKUP(K$9,'Feuille1-Catégories'!$C$1:$G$3,3,FALSE)="OUI",OFFSET(K$3,MOD(QUOTIENT(ROW()-ROW($A$20),'Feuille1-Catégories'!$B$6/K$6),K$5),0),IF(MOD($A525-1-K$10,'Feuille1-Catégories'!$F$5+1)=0,K$3,""))),"")</f>
        <v/>
      </c>
      <c r="L525" s="29" t="str">
        <f ca="1">IF(AND($A525&lt;&gt;"",L$9&lt;&gt;""),IF(HLOOKUP(L$9,'Feuille1-Catégories'!$C$1:$G$2,2,FALSE)="OUI",L$3,IF(HLOOKUP(L$9,'Feuille1-Catégories'!$C$1:$G$3,3,FALSE)="OUI",OFFSET(L$3,MOD(QUOTIENT(ROW()-ROW($A$20),'Feuille1-Catégories'!$B$6/L$6),L$5),0),IF(MOD($A525-1-L$10,'Feuille1-Catégories'!$F$5+1)=0,L$3,""))),"")</f>
        <v/>
      </c>
      <c r="M525" s="29" t="str">
        <f ca="1">IF(AND($A525&lt;&gt;"",M$9&lt;&gt;""),IF(HLOOKUP(M$9,'Feuille1-Catégories'!$C$1:$G$2,2,FALSE)="OUI",M$3,IF(HLOOKUP(M$9,'Feuille1-Catégories'!$C$1:$G$3,3,FALSE)="OUI",OFFSET(M$3,MOD(QUOTIENT(ROW()-ROW($A$20),'Feuille1-Catégories'!$B$6/M$6),M$5),0),IF(MOD($A525-1-M$10,'Feuille1-Catégories'!$F$5+1)=0,M$3,""))),"")</f>
        <v/>
      </c>
      <c r="N525" s="29" t="str">
        <f ca="1">IF(AND($A525&lt;&gt;"",N$9&lt;&gt;""),IF(HLOOKUP(N$9,'Feuille1-Catégories'!$C$1:$G$2,2,FALSE)="OUI",N$3,IF(HLOOKUP(N$9,'Feuille1-Catégories'!$C$1:$G$3,3,FALSE)="OUI",OFFSET(N$3,MOD(QUOTIENT(ROW()-ROW($A$20),'Feuille1-Catégories'!$B$6/N$6),N$5),0),IF(MOD($A525-1-N$10,'Feuille1-Catégories'!$F$5+1)=0,N$3,""))),"")</f>
        <v/>
      </c>
      <c r="O525" s="29" t="str">
        <f ca="1">IF(AND($A525&lt;&gt;"",O$9&lt;&gt;""),IF(HLOOKUP(O$9,'Feuille1-Catégories'!$C$1:$G$2,2,FALSE)="OUI",O$3,IF(HLOOKUP(O$9,'Feuille1-Catégories'!$C$1:$G$3,3,FALSE)="OUI",OFFSET(O$3,MOD(QUOTIENT(ROW()-ROW($A$20),'Feuille1-Catégories'!$B$6/O$6),O$5),0),IF(MOD($A525-1-O$10,'Feuille1-Catégories'!$F$5+1)=0,O$3,""))),"")</f>
        <v/>
      </c>
      <c r="P525" s="29" t="str">
        <f ca="1">IF(AND($A525&lt;&gt;"",P$9&lt;&gt;""),IF(HLOOKUP(P$9,'Feuille1-Catégories'!$C$1:$G$2,2,FALSE)="OUI",P$3,IF(HLOOKUP(P$9,'Feuille1-Catégories'!$C$1:$G$3,3,FALSE)="OUI",OFFSET(P$3,MOD(QUOTIENT(ROW()-ROW($A$20),'Feuille1-Catégories'!$B$6/P$6),P$5),0),IF(MOD($A525-1-P$10,'Feuille1-Catégories'!$F$5+1)=0,P$3,""))),"")</f>
        <v/>
      </c>
      <c r="Q525" s="29" t="str">
        <f ca="1">IF(AND($A525&lt;&gt;"",Q$9&lt;&gt;""),IF(HLOOKUP(Q$9,'Feuille1-Catégories'!$C$1:$G$2,2,FALSE)="OUI",Q$3,IF(HLOOKUP(Q$9,'Feuille1-Catégories'!$C$1:$G$3,3,FALSE)="OUI",OFFSET(Q$3,MOD(QUOTIENT(ROW()-ROW($A$20),'Feuille1-Catégories'!$B$6/Q$6),Q$5),0),IF(MOD($A525-1-Q$10,'Feuille1-Catégories'!$F$5+1)=0,Q$3,""))),"")</f>
        <v/>
      </c>
      <c r="R525" s="29" t="str">
        <f ca="1">IF(AND($A525&lt;&gt;"",R$9&lt;&gt;""),IF(HLOOKUP(R$9,'Feuille1-Catégories'!$C$1:$G$2,2,FALSE)="OUI",R$3,IF(HLOOKUP(R$9,'Feuille1-Catégories'!$C$1:$G$3,3,FALSE)="OUI",OFFSET(R$3,MOD(QUOTIENT(ROW()-ROW($A$20),'Feuille1-Catégories'!$B$6/R$6),R$5),0),IF(MOD($A525-1-R$10,'Feuille1-Catégories'!$F$5+1)=0,R$3,""))),"")</f>
        <v/>
      </c>
      <c r="S525" s="29" t="str">
        <f ca="1">IF(AND($A525&lt;&gt;"",S$9&lt;&gt;""),IF(HLOOKUP(S$9,'Feuille1-Catégories'!$C$1:$G$2,2,FALSE)="OUI",S$3,IF(HLOOKUP(S$9,'Feuille1-Catégories'!$C$1:$G$3,3,FALSE)="OUI",OFFSET(S$3,MOD(QUOTIENT(ROW()-ROW($A$20),'Feuille1-Catégories'!$B$6/S$6),S$5),0),IF(MOD($A525-1-S$10,'Feuille1-Catégories'!$F$5+1)=0,S$3,""))),"")</f>
        <v/>
      </c>
      <c r="T525" s="29" t="str">
        <f ca="1">IF(AND($A525&lt;&gt;"",T$9&lt;&gt;""),IF(HLOOKUP(T$9,'Feuille1-Catégories'!$C$1:$G$2,2,FALSE)="OUI",T$3,IF(HLOOKUP(T$9,'Feuille1-Catégories'!$C$1:$G$3,3,FALSE)="OUI",OFFSET(T$3,MOD(QUOTIENT(ROW()-ROW($A$20),'Feuille1-Catégories'!$B$6/T$6),T$5),0),IF(MOD($A525-1-T$10,'Feuille1-Catégories'!$F$5+1)=0,T$3,""))),"")</f>
        <v/>
      </c>
      <c r="U525" s="29" t="str">
        <f ca="1">IF(AND($A525&lt;&gt;"",U$9&lt;&gt;""),IF(HLOOKUP(U$9,'Feuille1-Catégories'!$C$1:$G$2,2,FALSE)="OUI",U$3,IF(HLOOKUP(U$9,'Feuille1-Catégories'!$C$1:$G$3,3,FALSE)="OUI",OFFSET(U$3,MOD(QUOTIENT(ROW()-ROW($A$20),'Feuille1-Catégories'!$B$6/U$6),U$5),0),IF(MOD($A525-1-U$10,'Feuille1-Catégories'!$F$5+1)=0,U$3,""))),"")</f>
        <v/>
      </c>
      <c r="V525" s="29" t="str">
        <f ca="1">IF(AND($A525&lt;&gt;"",V$9&lt;&gt;""),IF(HLOOKUP(V$9,'Feuille1-Catégories'!$C$1:$G$2,2,FALSE)="OUI",V$3,IF(HLOOKUP(V$9,'Feuille1-Catégories'!$C$1:$G$3,3,FALSE)="OUI",OFFSET(V$3,MOD(QUOTIENT(ROW()-ROW($A$20),'Feuille1-Catégories'!$B$6/V$6),V$5),0),IF(MOD($A525-1-V$10,'Feuille1-Catégories'!$F$5+1)=0,V$3,""))),"")</f>
        <v/>
      </c>
      <c r="W525" s="29" t="str">
        <f ca="1">IF(AND($A525&lt;&gt;"",W$9&lt;&gt;""),IF(HLOOKUP(W$9,'Feuille1-Catégories'!$C$1:$G$2,2,FALSE)="OUI",W$3,IF(HLOOKUP(W$9,'Feuille1-Catégories'!$C$1:$G$3,3,FALSE)="OUI",OFFSET(W$3,MOD(QUOTIENT(ROW()-ROW($A$20),'Feuille1-Catégories'!$B$6/W$6),W$5),0),IF(MOD($A525-1-W$10,'Feuille1-Catégories'!$F$5+1)=0,W$3,""))),"")</f>
        <v/>
      </c>
      <c r="X525" s="29" t="str">
        <f ca="1">IF(AND($A525&lt;&gt;"",X$9&lt;&gt;""),IF(HLOOKUP(X$9,'Feuille1-Catégories'!$C$1:$G$2,2,FALSE)="OUI",X$3,IF(HLOOKUP(X$9,'Feuille1-Catégories'!$C$1:$G$3,3,FALSE)="OUI",OFFSET(X$3,MOD(QUOTIENT(ROW()-ROW($A$20),'Feuille1-Catégories'!$B$6/X$6),X$5),0),IF(MOD($A525-1-X$10,'Feuille1-Catégories'!$F$5+1)=0,X$3,""))),"")</f>
        <v/>
      </c>
      <c r="Y525" s="29" t="str">
        <f ca="1">IF(AND($A525&lt;&gt;"",Y$9&lt;&gt;""),IF(HLOOKUP(Y$9,'Feuille1-Catégories'!$C$1:$G$2,2,FALSE)="OUI",Y$3,IF(HLOOKUP(Y$9,'Feuille1-Catégories'!$C$1:$G$3,3,FALSE)="OUI",OFFSET(Y$3,MOD(QUOTIENT(ROW()-ROW($A$20),'Feuille1-Catégories'!$B$6/Y$6),Y$5),0),IF(MOD($A525-1-Y$10,'Feuille1-Catégories'!$F$5+1)=0,Y$3,""))),"")</f>
        <v/>
      </c>
      <c r="Z525" s="29" t="str">
        <f ca="1">IF(AND($A525&lt;&gt;"",Z$9&lt;&gt;""),IF(HLOOKUP(Z$9,'Feuille1-Catégories'!$C$1:$G$2,2,FALSE)="OUI",Z$3,IF(HLOOKUP(Z$9,'Feuille1-Catégories'!$C$1:$G$3,3,FALSE)="OUI",OFFSET(Z$3,MOD(QUOTIENT(ROW()-ROW($A$20),'Feuille1-Catégories'!$B$6/Z$6),Z$5),0),IF(MOD($A525-1-Z$10,'Feuille1-Catégories'!$F$5+1)=0,Z$3,""))),"")</f>
        <v/>
      </c>
    </row>
    <row r="526" spans="1:26" ht="17" x14ac:dyDescent="0.2">
      <c r="A526" s="21" t="str">
        <f>IF('Feuille2-Prix de vente'!A526&lt;&gt;"",'Feuille2-Prix de vente'!A526,"")</f>
        <v/>
      </c>
      <c r="B526" s="33" t="str">
        <f>IF('Feuille2-Prix de vente'!B526&lt;&gt;"",'Feuille2-Prix de vente'!B526,"")</f>
        <v/>
      </c>
      <c r="C526" s="10" t="str">
        <f>IF('Feuille2-Prix de vente'!C526&lt;&gt;"",'Feuille2-Prix de vente'!C526,"")</f>
        <v/>
      </c>
      <c r="D526" s="10" t="str">
        <f t="shared" si="7"/>
        <v/>
      </c>
      <c r="E526" s="10" t="str">
        <f>IF('Feuille2-Prix de vente'!E526&lt;&gt;"",'Feuille2-Prix de vente'!E526,"")</f>
        <v/>
      </c>
      <c r="F526" s="29" t="str">
        <f ca="1">IF(AND($A526&lt;&gt;"",F$9&lt;&gt;""),IF(HLOOKUP(F$9,'Feuille1-Catégories'!$C$1:$G$2,2,FALSE)="OUI",F$3,IF(HLOOKUP(F$9,'Feuille1-Catégories'!$C$1:$G$3,3,FALSE)="OUI",OFFSET(F$3,MOD(QUOTIENT(ROW()-ROW($A$20),'Feuille1-Catégories'!$B$6/F$6),F$5),0),IF(MOD($A526-1-F$10,'Feuille1-Catégories'!$F$5+1)=0,F$3,""))),"")</f>
        <v/>
      </c>
      <c r="G526" s="29" t="str">
        <f ca="1">IF(AND($A526&lt;&gt;"",G$9&lt;&gt;""),IF(HLOOKUP(G$9,'Feuille1-Catégories'!$C$1:$G$2,2,FALSE)="OUI",G$3,IF(HLOOKUP(G$9,'Feuille1-Catégories'!$C$1:$G$3,3,FALSE)="OUI",OFFSET(G$3,MOD(QUOTIENT(ROW()-ROW($A$20),'Feuille1-Catégories'!$B$6/G$6),G$5),0),IF(MOD($A526-1-G$10,'Feuille1-Catégories'!$F$5+1)=0,G$3,""))),"")</f>
        <v/>
      </c>
      <c r="H526" s="29" t="str">
        <f ca="1">IF(AND($A526&lt;&gt;"",H$9&lt;&gt;""),IF(HLOOKUP(H$9,'Feuille1-Catégories'!$C$1:$G$2,2,FALSE)="OUI",H$3,IF(HLOOKUP(H$9,'Feuille1-Catégories'!$C$1:$G$3,3,FALSE)="OUI",OFFSET(H$3,MOD(QUOTIENT(ROW()-ROW($A$20),'Feuille1-Catégories'!$B$6/H$6),H$5),0),IF(MOD($A526-1-H$10,'Feuille1-Catégories'!$F$5+1)=0,H$3,""))),"")</f>
        <v/>
      </c>
      <c r="I526" s="29" t="str">
        <f ca="1">IF(AND($A526&lt;&gt;"",I$9&lt;&gt;""),IF(HLOOKUP(I$9,'Feuille1-Catégories'!$C$1:$G$2,2,FALSE)="OUI",I$3,IF(HLOOKUP(I$9,'Feuille1-Catégories'!$C$1:$G$3,3,FALSE)="OUI",OFFSET(I$3,MOD(QUOTIENT(ROW()-ROW($A$20),'Feuille1-Catégories'!$B$6/I$6),I$5),0),IF(MOD($A526-1-I$10,'Feuille1-Catégories'!$F$5+1)=0,I$3,""))),"")</f>
        <v/>
      </c>
      <c r="J526" s="29" t="str">
        <f ca="1">IF(AND($A526&lt;&gt;"",J$9&lt;&gt;""),IF(HLOOKUP(J$9,'Feuille1-Catégories'!$C$1:$G$2,2,FALSE)="OUI",J$3,IF(HLOOKUP(J$9,'Feuille1-Catégories'!$C$1:$G$3,3,FALSE)="OUI",OFFSET(J$3,MOD(QUOTIENT(ROW()-ROW($A$20),'Feuille1-Catégories'!$B$6/J$6),J$5),0),IF(MOD($A526-1-J$10,'Feuille1-Catégories'!$F$5+1)=0,J$3,""))),"")</f>
        <v/>
      </c>
      <c r="K526" s="29" t="str">
        <f ca="1">IF(AND($A526&lt;&gt;"",K$9&lt;&gt;""),IF(HLOOKUP(K$9,'Feuille1-Catégories'!$C$1:$G$2,2,FALSE)="OUI",K$3,IF(HLOOKUP(K$9,'Feuille1-Catégories'!$C$1:$G$3,3,FALSE)="OUI",OFFSET(K$3,MOD(QUOTIENT(ROW()-ROW($A$20),'Feuille1-Catégories'!$B$6/K$6),K$5),0),IF(MOD($A526-1-K$10,'Feuille1-Catégories'!$F$5+1)=0,K$3,""))),"")</f>
        <v/>
      </c>
      <c r="L526" s="29" t="str">
        <f ca="1">IF(AND($A526&lt;&gt;"",L$9&lt;&gt;""),IF(HLOOKUP(L$9,'Feuille1-Catégories'!$C$1:$G$2,2,FALSE)="OUI",L$3,IF(HLOOKUP(L$9,'Feuille1-Catégories'!$C$1:$G$3,3,FALSE)="OUI",OFFSET(L$3,MOD(QUOTIENT(ROW()-ROW($A$20),'Feuille1-Catégories'!$B$6/L$6),L$5),0),IF(MOD($A526-1-L$10,'Feuille1-Catégories'!$F$5+1)=0,L$3,""))),"")</f>
        <v/>
      </c>
      <c r="M526" s="29" t="str">
        <f ca="1">IF(AND($A526&lt;&gt;"",M$9&lt;&gt;""),IF(HLOOKUP(M$9,'Feuille1-Catégories'!$C$1:$G$2,2,FALSE)="OUI",M$3,IF(HLOOKUP(M$9,'Feuille1-Catégories'!$C$1:$G$3,3,FALSE)="OUI",OFFSET(M$3,MOD(QUOTIENT(ROW()-ROW($A$20),'Feuille1-Catégories'!$B$6/M$6),M$5),0),IF(MOD($A526-1-M$10,'Feuille1-Catégories'!$F$5+1)=0,M$3,""))),"")</f>
        <v/>
      </c>
      <c r="N526" s="29" t="str">
        <f ca="1">IF(AND($A526&lt;&gt;"",N$9&lt;&gt;""),IF(HLOOKUP(N$9,'Feuille1-Catégories'!$C$1:$G$2,2,FALSE)="OUI",N$3,IF(HLOOKUP(N$9,'Feuille1-Catégories'!$C$1:$G$3,3,FALSE)="OUI",OFFSET(N$3,MOD(QUOTIENT(ROW()-ROW($A$20),'Feuille1-Catégories'!$B$6/N$6),N$5),0),IF(MOD($A526-1-N$10,'Feuille1-Catégories'!$F$5+1)=0,N$3,""))),"")</f>
        <v/>
      </c>
      <c r="O526" s="29" t="str">
        <f ca="1">IF(AND($A526&lt;&gt;"",O$9&lt;&gt;""),IF(HLOOKUP(O$9,'Feuille1-Catégories'!$C$1:$G$2,2,FALSE)="OUI",O$3,IF(HLOOKUP(O$9,'Feuille1-Catégories'!$C$1:$G$3,3,FALSE)="OUI",OFFSET(O$3,MOD(QUOTIENT(ROW()-ROW($A$20),'Feuille1-Catégories'!$B$6/O$6),O$5),0),IF(MOD($A526-1-O$10,'Feuille1-Catégories'!$F$5+1)=0,O$3,""))),"")</f>
        <v/>
      </c>
      <c r="P526" s="29" t="str">
        <f ca="1">IF(AND($A526&lt;&gt;"",P$9&lt;&gt;""),IF(HLOOKUP(P$9,'Feuille1-Catégories'!$C$1:$G$2,2,FALSE)="OUI",P$3,IF(HLOOKUP(P$9,'Feuille1-Catégories'!$C$1:$G$3,3,FALSE)="OUI",OFFSET(P$3,MOD(QUOTIENT(ROW()-ROW($A$20),'Feuille1-Catégories'!$B$6/P$6),P$5),0),IF(MOD($A526-1-P$10,'Feuille1-Catégories'!$F$5+1)=0,P$3,""))),"")</f>
        <v/>
      </c>
      <c r="Q526" s="29" t="str">
        <f ca="1">IF(AND($A526&lt;&gt;"",Q$9&lt;&gt;""),IF(HLOOKUP(Q$9,'Feuille1-Catégories'!$C$1:$G$2,2,FALSE)="OUI",Q$3,IF(HLOOKUP(Q$9,'Feuille1-Catégories'!$C$1:$G$3,3,FALSE)="OUI",OFFSET(Q$3,MOD(QUOTIENT(ROW()-ROW($A$20),'Feuille1-Catégories'!$B$6/Q$6),Q$5),0),IF(MOD($A526-1-Q$10,'Feuille1-Catégories'!$F$5+1)=0,Q$3,""))),"")</f>
        <v/>
      </c>
      <c r="R526" s="29" t="str">
        <f ca="1">IF(AND($A526&lt;&gt;"",R$9&lt;&gt;""),IF(HLOOKUP(R$9,'Feuille1-Catégories'!$C$1:$G$2,2,FALSE)="OUI",R$3,IF(HLOOKUP(R$9,'Feuille1-Catégories'!$C$1:$G$3,3,FALSE)="OUI",OFFSET(R$3,MOD(QUOTIENT(ROW()-ROW($A$20),'Feuille1-Catégories'!$B$6/R$6),R$5),0),IF(MOD($A526-1-R$10,'Feuille1-Catégories'!$F$5+1)=0,R$3,""))),"")</f>
        <v/>
      </c>
      <c r="S526" s="29" t="str">
        <f ca="1">IF(AND($A526&lt;&gt;"",S$9&lt;&gt;""),IF(HLOOKUP(S$9,'Feuille1-Catégories'!$C$1:$G$2,2,FALSE)="OUI",S$3,IF(HLOOKUP(S$9,'Feuille1-Catégories'!$C$1:$G$3,3,FALSE)="OUI",OFFSET(S$3,MOD(QUOTIENT(ROW()-ROW($A$20),'Feuille1-Catégories'!$B$6/S$6),S$5),0),IF(MOD($A526-1-S$10,'Feuille1-Catégories'!$F$5+1)=0,S$3,""))),"")</f>
        <v/>
      </c>
      <c r="T526" s="29" t="str">
        <f ca="1">IF(AND($A526&lt;&gt;"",T$9&lt;&gt;""),IF(HLOOKUP(T$9,'Feuille1-Catégories'!$C$1:$G$2,2,FALSE)="OUI",T$3,IF(HLOOKUP(T$9,'Feuille1-Catégories'!$C$1:$G$3,3,FALSE)="OUI",OFFSET(T$3,MOD(QUOTIENT(ROW()-ROW($A$20),'Feuille1-Catégories'!$B$6/T$6),T$5),0),IF(MOD($A526-1-T$10,'Feuille1-Catégories'!$F$5+1)=0,T$3,""))),"")</f>
        <v/>
      </c>
      <c r="U526" s="29" t="str">
        <f ca="1">IF(AND($A526&lt;&gt;"",U$9&lt;&gt;""),IF(HLOOKUP(U$9,'Feuille1-Catégories'!$C$1:$G$2,2,FALSE)="OUI",U$3,IF(HLOOKUP(U$9,'Feuille1-Catégories'!$C$1:$G$3,3,FALSE)="OUI",OFFSET(U$3,MOD(QUOTIENT(ROW()-ROW($A$20),'Feuille1-Catégories'!$B$6/U$6),U$5),0),IF(MOD($A526-1-U$10,'Feuille1-Catégories'!$F$5+1)=0,U$3,""))),"")</f>
        <v/>
      </c>
      <c r="V526" s="29" t="str">
        <f ca="1">IF(AND($A526&lt;&gt;"",V$9&lt;&gt;""),IF(HLOOKUP(V$9,'Feuille1-Catégories'!$C$1:$G$2,2,FALSE)="OUI",V$3,IF(HLOOKUP(V$9,'Feuille1-Catégories'!$C$1:$G$3,3,FALSE)="OUI",OFFSET(V$3,MOD(QUOTIENT(ROW()-ROW($A$20),'Feuille1-Catégories'!$B$6/V$6),V$5),0),IF(MOD($A526-1-V$10,'Feuille1-Catégories'!$F$5+1)=0,V$3,""))),"")</f>
        <v/>
      </c>
      <c r="W526" s="29" t="str">
        <f ca="1">IF(AND($A526&lt;&gt;"",W$9&lt;&gt;""),IF(HLOOKUP(W$9,'Feuille1-Catégories'!$C$1:$G$2,2,FALSE)="OUI",W$3,IF(HLOOKUP(W$9,'Feuille1-Catégories'!$C$1:$G$3,3,FALSE)="OUI",OFFSET(W$3,MOD(QUOTIENT(ROW()-ROW($A$20),'Feuille1-Catégories'!$B$6/W$6),W$5),0),IF(MOD($A526-1-W$10,'Feuille1-Catégories'!$F$5+1)=0,W$3,""))),"")</f>
        <v/>
      </c>
      <c r="X526" s="29" t="str">
        <f ca="1">IF(AND($A526&lt;&gt;"",X$9&lt;&gt;""),IF(HLOOKUP(X$9,'Feuille1-Catégories'!$C$1:$G$2,2,FALSE)="OUI",X$3,IF(HLOOKUP(X$9,'Feuille1-Catégories'!$C$1:$G$3,3,FALSE)="OUI",OFFSET(X$3,MOD(QUOTIENT(ROW()-ROW($A$20),'Feuille1-Catégories'!$B$6/X$6),X$5),0),IF(MOD($A526-1-X$10,'Feuille1-Catégories'!$F$5+1)=0,X$3,""))),"")</f>
        <v/>
      </c>
      <c r="Y526" s="29" t="str">
        <f ca="1">IF(AND($A526&lt;&gt;"",Y$9&lt;&gt;""),IF(HLOOKUP(Y$9,'Feuille1-Catégories'!$C$1:$G$2,2,FALSE)="OUI",Y$3,IF(HLOOKUP(Y$9,'Feuille1-Catégories'!$C$1:$G$3,3,FALSE)="OUI",OFFSET(Y$3,MOD(QUOTIENT(ROW()-ROW($A$20),'Feuille1-Catégories'!$B$6/Y$6),Y$5),0),IF(MOD($A526-1-Y$10,'Feuille1-Catégories'!$F$5+1)=0,Y$3,""))),"")</f>
        <v/>
      </c>
      <c r="Z526" s="29" t="str">
        <f ca="1">IF(AND($A526&lt;&gt;"",Z$9&lt;&gt;""),IF(HLOOKUP(Z$9,'Feuille1-Catégories'!$C$1:$G$2,2,FALSE)="OUI",Z$3,IF(HLOOKUP(Z$9,'Feuille1-Catégories'!$C$1:$G$3,3,FALSE)="OUI",OFFSET(Z$3,MOD(QUOTIENT(ROW()-ROW($A$20),'Feuille1-Catégories'!$B$6/Z$6),Z$5),0),IF(MOD($A526-1-Z$10,'Feuille1-Catégories'!$F$5+1)=0,Z$3,""))),"")</f>
        <v/>
      </c>
    </row>
    <row r="527" spans="1:26" ht="17" x14ac:dyDescent="0.2">
      <c r="A527" s="21" t="str">
        <f>IF('Feuille2-Prix de vente'!A527&lt;&gt;"",'Feuille2-Prix de vente'!A527,"")</f>
        <v/>
      </c>
      <c r="B527" s="33" t="str">
        <f>IF('Feuille2-Prix de vente'!B527&lt;&gt;"",'Feuille2-Prix de vente'!B527,"")</f>
        <v/>
      </c>
      <c r="C527" s="10" t="str">
        <f>IF('Feuille2-Prix de vente'!C527&lt;&gt;"",'Feuille2-Prix de vente'!C527,"")</f>
        <v/>
      </c>
      <c r="D527" s="10" t="str">
        <f t="shared" si="7"/>
        <v/>
      </c>
      <c r="E527" s="10" t="str">
        <f>IF('Feuille2-Prix de vente'!E527&lt;&gt;"",'Feuille2-Prix de vente'!E527,"")</f>
        <v/>
      </c>
      <c r="F527" s="29" t="str">
        <f ca="1">IF(AND($A527&lt;&gt;"",F$9&lt;&gt;""),IF(HLOOKUP(F$9,'Feuille1-Catégories'!$C$1:$G$2,2,FALSE)="OUI",F$3,IF(HLOOKUP(F$9,'Feuille1-Catégories'!$C$1:$G$3,3,FALSE)="OUI",OFFSET(F$3,MOD(QUOTIENT(ROW()-ROW($A$20),'Feuille1-Catégories'!$B$6/F$6),F$5),0),IF(MOD($A527-1-F$10,'Feuille1-Catégories'!$F$5+1)=0,F$3,""))),"")</f>
        <v/>
      </c>
      <c r="G527" s="29" t="str">
        <f ca="1">IF(AND($A527&lt;&gt;"",G$9&lt;&gt;""),IF(HLOOKUP(G$9,'Feuille1-Catégories'!$C$1:$G$2,2,FALSE)="OUI",G$3,IF(HLOOKUP(G$9,'Feuille1-Catégories'!$C$1:$G$3,3,FALSE)="OUI",OFFSET(G$3,MOD(QUOTIENT(ROW()-ROW($A$20),'Feuille1-Catégories'!$B$6/G$6),G$5),0),IF(MOD($A527-1-G$10,'Feuille1-Catégories'!$F$5+1)=0,G$3,""))),"")</f>
        <v/>
      </c>
      <c r="H527" s="29" t="str">
        <f ca="1">IF(AND($A527&lt;&gt;"",H$9&lt;&gt;""),IF(HLOOKUP(H$9,'Feuille1-Catégories'!$C$1:$G$2,2,FALSE)="OUI",H$3,IF(HLOOKUP(H$9,'Feuille1-Catégories'!$C$1:$G$3,3,FALSE)="OUI",OFFSET(H$3,MOD(QUOTIENT(ROW()-ROW($A$20),'Feuille1-Catégories'!$B$6/H$6),H$5),0),IF(MOD($A527-1-H$10,'Feuille1-Catégories'!$F$5+1)=0,H$3,""))),"")</f>
        <v/>
      </c>
      <c r="I527" s="29" t="str">
        <f ca="1">IF(AND($A527&lt;&gt;"",I$9&lt;&gt;""),IF(HLOOKUP(I$9,'Feuille1-Catégories'!$C$1:$G$2,2,FALSE)="OUI",I$3,IF(HLOOKUP(I$9,'Feuille1-Catégories'!$C$1:$G$3,3,FALSE)="OUI",OFFSET(I$3,MOD(QUOTIENT(ROW()-ROW($A$20),'Feuille1-Catégories'!$B$6/I$6),I$5),0),IF(MOD($A527-1-I$10,'Feuille1-Catégories'!$F$5+1)=0,I$3,""))),"")</f>
        <v/>
      </c>
      <c r="J527" s="29" t="str">
        <f ca="1">IF(AND($A527&lt;&gt;"",J$9&lt;&gt;""),IF(HLOOKUP(J$9,'Feuille1-Catégories'!$C$1:$G$2,2,FALSE)="OUI",J$3,IF(HLOOKUP(J$9,'Feuille1-Catégories'!$C$1:$G$3,3,FALSE)="OUI",OFFSET(J$3,MOD(QUOTIENT(ROW()-ROW($A$20),'Feuille1-Catégories'!$B$6/J$6),J$5),0),IF(MOD($A527-1-J$10,'Feuille1-Catégories'!$F$5+1)=0,J$3,""))),"")</f>
        <v/>
      </c>
      <c r="K527" s="29" t="str">
        <f ca="1">IF(AND($A527&lt;&gt;"",K$9&lt;&gt;""),IF(HLOOKUP(K$9,'Feuille1-Catégories'!$C$1:$G$2,2,FALSE)="OUI",K$3,IF(HLOOKUP(K$9,'Feuille1-Catégories'!$C$1:$G$3,3,FALSE)="OUI",OFFSET(K$3,MOD(QUOTIENT(ROW()-ROW($A$20),'Feuille1-Catégories'!$B$6/K$6),K$5),0),IF(MOD($A527-1-K$10,'Feuille1-Catégories'!$F$5+1)=0,K$3,""))),"")</f>
        <v/>
      </c>
      <c r="L527" s="29" t="str">
        <f ca="1">IF(AND($A527&lt;&gt;"",L$9&lt;&gt;""),IF(HLOOKUP(L$9,'Feuille1-Catégories'!$C$1:$G$2,2,FALSE)="OUI",L$3,IF(HLOOKUP(L$9,'Feuille1-Catégories'!$C$1:$G$3,3,FALSE)="OUI",OFFSET(L$3,MOD(QUOTIENT(ROW()-ROW($A$20),'Feuille1-Catégories'!$B$6/L$6),L$5),0),IF(MOD($A527-1-L$10,'Feuille1-Catégories'!$F$5+1)=0,L$3,""))),"")</f>
        <v/>
      </c>
      <c r="M527" s="29" t="str">
        <f ca="1">IF(AND($A527&lt;&gt;"",M$9&lt;&gt;""),IF(HLOOKUP(M$9,'Feuille1-Catégories'!$C$1:$G$2,2,FALSE)="OUI",M$3,IF(HLOOKUP(M$9,'Feuille1-Catégories'!$C$1:$G$3,3,FALSE)="OUI",OFFSET(M$3,MOD(QUOTIENT(ROW()-ROW($A$20),'Feuille1-Catégories'!$B$6/M$6),M$5),0),IF(MOD($A527-1-M$10,'Feuille1-Catégories'!$F$5+1)=0,M$3,""))),"")</f>
        <v/>
      </c>
      <c r="N527" s="29" t="str">
        <f ca="1">IF(AND($A527&lt;&gt;"",N$9&lt;&gt;""),IF(HLOOKUP(N$9,'Feuille1-Catégories'!$C$1:$G$2,2,FALSE)="OUI",N$3,IF(HLOOKUP(N$9,'Feuille1-Catégories'!$C$1:$G$3,3,FALSE)="OUI",OFFSET(N$3,MOD(QUOTIENT(ROW()-ROW($A$20),'Feuille1-Catégories'!$B$6/N$6),N$5),0),IF(MOD($A527-1-N$10,'Feuille1-Catégories'!$F$5+1)=0,N$3,""))),"")</f>
        <v/>
      </c>
      <c r="O527" s="29" t="str">
        <f ca="1">IF(AND($A527&lt;&gt;"",O$9&lt;&gt;""),IF(HLOOKUP(O$9,'Feuille1-Catégories'!$C$1:$G$2,2,FALSE)="OUI",O$3,IF(HLOOKUP(O$9,'Feuille1-Catégories'!$C$1:$G$3,3,FALSE)="OUI",OFFSET(O$3,MOD(QUOTIENT(ROW()-ROW($A$20),'Feuille1-Catégories'!$B$6/O$6),O$5),0),IF(MOD($A527-1-O$10,'Feuille1-Catégories'!$F$5+1)=0,O$3,""))),"")</f>
        <v/>
      </c>
      <c r="P527" s="29" t="str">
        <f ca="1">IF(AND($A527&lt;&gt;"",P$9&lt;&gt;""),IF(HLOOKUP(P$9,'Feuille1-Catégories'!$C$1:$G$2,2,FALSE)="OUI",P$3,IF(HLOOKUP(P$9,'Feuille1-Catégories'!$C$1:$G$3,3,FALSE)="OUI",OFFSET(P$3,MOD(QUOTIENT(ROW()-ROW($A$20),'Feuille1-Catégories'!$B$6/P$6),P$5),0),IF(MOD($A527-1-P$10,'Feuille1-Catégories'!$F$5+1)=0,P$3,""))),"")</f>
        <v/>
      </c>
      <c r="Q527" s="29" t="str">
        <f ca="1">IF(AND($A527&lt;&gt;"",Q$9&lt;&gt;""),IF(HLOOKUP(Q$9,'Feuille1-Catégories'!$C$1:$G$2,2,FALSE)="OUI",Q$3,IF(HLOOKUP(Q$9,'Feuille1-Catégories'!$C$1:$G$3,3,FALSE)="OUI",OFFSET(Q$3,MOD(QUOTIENT(ROW()-ROW($A$20),'Feuille1-Catégories'!$B$6/Q$6),Q$5),0),IF(MOD($A527-1-Q$10,'Feuille1-Catégories'!$F$5+1)=0,Q$3,""))),"")</f>
        <v/>
      </c>
      <c r="R527" s="29" t="str">
        <f ca="1">IF(AND($A527&lt;&gt;"",R$9&lt;&gt;""),IF(HLOOKUP(R$9,'Feuille1-Catégories'!$C$1:$G$2,2,FALSE)="OUI",R$3,IF(HLOOKUP(R$9,'Feuille1-Catégories'!$C$1:$G$3,3,FALSE)="OUI",OFFSET(R$3,MOD(QUOTIENT(ROW()-ROW($A$20),'Feuille1-Catégories'!$B$6/R$6),R$5),0),IF(MOD($A527-1-R$10,'Feuille1-Catégories'!$F$5+1)=0,R$3,""))),"")</f>
        <v/>
      </c>
      <c r="S527" s="29" t="str">
        <f ca="1">IF(AND($A527&lt;&gt;"",S$9&lt;&gt;""),IF(HLOOKUP(S$9,'Feuille1-Catégories'!$C$1:$G$2,2,FALSE)="OUI",S$3,IF(HLOOKUP(S$9,'Feuille1-Catégories'!$C$1:$G$3,3,FALSE)="OUI",OFFSET(S$3,MOD(QUOTIENT(ROW()-ROW($A$20),'Feuille1-Catégories'!$B$6/S$6),S$5),0),IF(MOD($A527-1-S$10,'Feuille1-Catégories'!$F$5+1)=0,S$3,""))),"")</f>
        <v/>
      </c>
      <c r="T527" s="29" t="str">
        <f ca="1">IF(AND($A527&lt;&gt;"",T$9&lt;&gt;""),IF(HLOOKUP(T$9,'Feuille1-Catégories'!$C$1:$G$2,2,FALSE)="OUI",T$3,IF(HLOOKUP(T$9,'Feuille1-Catégories'!$C$1:$G$3,3,FALSE)="OUI",OFFSET(T$3,MOD(QUOTIENT(ROW()-ROW($A$20),'Feuille1-Catégories'!$B$6/T$6),T$5),0),IF(MOD($A527-1-T$10,'Feuille1-Catégories'!$F$5+1)=0,T$3,""))),"")</f>
        <v/>
      </c>
      <c r="U527" s="29" t="str">
        <f ca="1">IF(AND($A527&lt;&gt;"",U$9&lt;&gt;""),IF(HLOOKUP(U$9,'Feuille1-Catégories'!$C$1:$G$2,2,FALSE)="OUI",U$3,IF(HLOOKUP(U$9,'Feuille1-Catégories'!$C$1:$G$3,3,FALSE)="OUI",OFFSET(U$3,MOD(QUOTIENT(ROW()-ROW($A$20),'Feuille1-Catégories'!$B$6/U$6),U$5),0),IF(MOD($A527-1-U$10,'Feuille1-Catégories'!$F$5+1)=0,U$3,""))),"")</f>
        <v/>
      </c>
      <c r="V527" s="29" t="str">
        <f ca="1">IF(AND($A527&lt;&gt;"",V$9&lt;&gt;""),IF(HLOOKUP(V$9,'Feuille1-Catégories'!$C$1:$G$2,2,FALSE)="OUI",V$3,IF(HLOOKUP(V$9,'Feuille1-Catégories'!$C$1:$G$3,3,FALSE)="OUI",OFFSET(V$3,MOD(QUOTIENT(ROW()-ROW($A$20),'Feuille1-Catégories'!$B$6/V$6),V$5),0),IF(MOD($A527-1-V$10,'Feuille1-Catégories'!$F$5+1)=0,V$3,""))),"")</f>
        <v/>
      </c>
      <c r="W527" s="29" t="str">
        <f ca="1">IF(AND($A527&lt;&gt;"",W$9&lt;&gt;""),IF(HLOOKUP(W$9,'Feuille1-Catégories'!$C$1:$G$2,2,FALSE)="OUI",W$3,IF(HLOOKUP(W$9,'Feuille1-Catégories'!$C$1:$G$3,3,FALSE)="OUI",OFFSET(W$3,MOD(QUOTIENT(ROW()-ROW($A$20),'Feuille1-Catégories'!$B$6/W$6),W$5),0),IF(MOD($A527-1-W$10,'Feuille1-Catégories'!$F$5+1)=0,W$3,""))),"")</f>
        <v/>
      </c>
      <c r="X527" s="29" t="str">
        <f ca="1">IF(AND($A527&lt;&gt;"",X$9&lt;&gt;""),IF(HLOOKUP(X$9,'Feuille1-Catégories'!$C$1:$G$2,2,FALSE)="OUI",X$3,IF(HLOOKUP(X$9,'Feuille1-Catégories'!$C$1:$G$3,3,FALSE)="OUI",OFFSET(X$3,MOD(QUOTIENT(ROW()-ROW($A$20),'Feuille1-Catégories'!$B$6/X$6),X$5),0),IF(MOD($A527-1-X$10,'Feuille1-Catégories'!$F$5+1)=0,X$3,""))),"")</f>
        <v/>
      </c>
      <c r="Y527" s="29" t="str">
        <f ca="1">IF(AND($A527&lt;&gt;"",Y$9&lt;&gt;""),IF(HLOOKUP(Y$9,'Feuille1-Catégories'!$C$1:$G$2,2,FALSE)="OUI",Y$3,IF(HLOOKUP(Y$9,'Feuille1-Catégories'!$C$1:$G$3,3,FALSE)="OUI",OFFSET(Y$3,MOD(QUOTIENT(ROW()-ROW($A$20),'Feuille1-Catégories'!$B$6/Y$6),Y$5),0),IF(MOD($A527-1-Y$10,'Feuille1-Catégories'!$F$5+1)=0,Y$3,""))),"")</f>
        <v/>
      </c>
      <c r="Z527" s="29" t="str">
        <f ca="1">IF(AND($A527&lt;&gt;"",Z$9&lt;&gt;""),IF(HLOOKUP(Z$9,'Feuille1-Catégories'!$C$1:$G$2,2,FALSE)="OUI",Z$3,IF(HLOOKUP(Z$9,'Feuille1-Catégories'!$C$1:$G$3,3,FALSE)="OUI",OFFSET(Z$3,MOD(QUOTIENT(ROW()-ROW($A$20),'Feuille1-Catégories'!$B$6/Z$6),Z$5),0),IF(MOD($A527-1-Z$10,'Feuille1-Catégories'!$F$5+1)=0,Z$3,""))),"")</f>
        <v/>
      </c>
    </row>
    <row r="528" spans="1:26" ht="17" x14ac:dyDescent="0.2">
      <c r="A528" s="21" t="str">
        <f>IF('Feuille2-Prix de vente'!A528&lt;&gt;"",'Feuille2-Prix de vente'!A528,"")</f>
        <v/>
      </c>
      <c r="B528" s="33" t="str">
        <f>IF('Feuille2-Prix de vente'!B528&lt;&gt;"",'Feuille2-Prix de vente'!B528,"")</f>
        <v/>
      </c>
      <c r="C528" s="10" t="str">
        <f>IF('Feuille2-Prix de vente'!C528&lt;&gt;"",'Feuille2-Prix de vente'!C528,"")</f>
        <v/>
      </c>
      <c r="D528" s="10" t="str">
        <f t="shared" si="7"/>
        <v/>
      </c>
      <c r="E528" s="10" t="str">
        <f>IF('Feuille2-Prix de vente'!E528&lt;&gt;"",'Feuille2-Prix de vente'!E528,"")</f>
        <v/>
      </c>
      <c r="F528" s="29" t="str">
        <f ca="1">IF(AND($A528&lt;&gt;"",F$9&lt;&gt;""),IF(HLOOKUP(F$9,'Feuille1-Catégories'!$C$1:$G$2,2,FALSE)="OUI",F$3,IF(HLOOKUP(F$9,'Feuille1-Catégories'!$C$1:$G$3,3,FALSE)="OUI",OFFSET(F$3,MOD(QUOTIENT(ROW()-ROW($A$20),'Feuille1-Catégories'!$B$6/F$6),F$5),0),IF(MOD($A528-1-F$10,'Feuille1-Catégories'!$F$5+1)=0,F$3,""))),"")</f>
        <v/>
      </c>
      <c r="G528" s="29" t="str">
        <f ca="1">IF(AND($A528&lt;&gt;"",G$9&lt;&gt;""),IF(HLOOKUP(G$9,'Feuille1-Catégories'!$C$1:$G$2,2,FALSE)="OUI",G$3,IF(HLOOKUP(G$9,'Feuille1-Catégories'!$C$1:$G$3,3,FALSE)="OUI",OFFSET(G$3,MOD(QUOTIENT(ROW()-ROW($A$20),'Feuille1-Catégories'!$B$6/G$6),G$5),0),IF(MOD($A528-1-G$10,'Feuille1-Catégories'!$F$5+1)=0,G$3,""))),"")</f>
        <v/>
      </c>
      <c r="H528" s="29" t="str">
        <f ca="1">IF(AND($A528&lt;&gt;"",H$9&lt;&gt;""),IF(HLOOKUP(H$9,'Feuille1-Catégories'!$C$1:$G$2,2,FALSE)="OUI",H$3,IF(HLOOKUP(H$9,'Feuille1-Catégories'!$C$1:$G$3,3,FALSE)="OUI",OFFSET(H$3,MOD(QUOTIENT(ROW()-ROW($A$20),'Feuille1-Catégories'!$B$6/H$6),H$5),0),IF(MOD($A528-1-H$10,'Feuille1-Catégories'!$F$5+1)=0,H$3,""))),"")</f>
        <v/>
      </c>
      <c r="I528" s="29" t="str">
        <f ca="1">IF(AND($A528&lt;&gt;"",I$9&lt;&gt;""),IF(HLOOKUP(I$9,'Feuille1-Catégories'!$C$1:$G$2,2,FALSE)="OUI",I$3,IF(HLOOKUP(I$9,'Feuille1-Catégories'!$C$1:$G$3,3,FALSE)="OUI",OFFSET(I$3,MOD(QUOTIENT(ROW()-ROW($A$20),'Feuille1-Catégories'!$B$6/I$6),I$5),0),IF(MOD($A528-1-I$10,'Feuille1-Catégories'!$F$5+1)=0,I$3,""))),"")</f>
        <v/>
      </c>
      <c r="J528" s="29" t="str">
        <f ca="1">IF(AND($A528&lt;&gt;"",J$9&lt;&gt;""),IF(HLOOKUP(J$9,'Feuille1-Catégories'!$C$1:$G$2,2,FALSE)="OUI",J$3,IF(HLOOKUP(J$9,'Feuille1-Catégories'!$C$1:$G$3,3,FALSE)="OUI",OFFSET(J$3,MOD(QUOTIENT(ROW()-ROW($A$20),'Feuille1-Catégories'!$B$6/J$6),J$5),0),IF(MOD($A528-1-J$10,'Feuille1-Catégories'!$F$5+1)=0,J$3,""))),"")</f>
        <v/>
      </c>
      <c r="K528" s="29" t="str">
        <f ca="1">IF(AND($A528&lt;&gt;"",K$9&lt;&gt;""),IF(HLOOKUP(K$9,'Feuille1-Catégories'!$C$1:$G$2,2,FALSE)="OUI",K$3,IF(HLOOKUP(K$9,'Feuille1-Catégories'!$C$1:$G$3,3,FALSE)="OUI",OFFSET(K$3,MOD(QUOTIENT(ROW()-ROW($A$20),'Feuille1-Catégories'!$B$6/K$6),K$5),0),IF(MOD($A528-1-K$10,'Feuille1-Catégories'!$F$5+1)=0,K$3,""))),"")</f>
        <v/>
      </c>
      <c r="L528" s="29" t="str">
        <f ca="1">IF(AND($A528&lt;&gt;"",L$9&lt;&gt;""),IF(HLOOKUP(L$9,'Feuille1-Catégories'!$C$1:$G$2,2,FALSE)="OUI",L$3,IF(HLOOKUP(L$9,'Feuille1-Catégories'!$C$1:$G$3,3,FALSE)="OUI",OFFSET(L$3,MOD(QUOTIENT(ROW()-ROW($A$20),'Feuille1-Catégories'!$B$6/L$6),L$5),0),IF(MOD($A528-1-L$10,'Feuille1-Catégories'!$F$5+1)=0,L$3,""))),"")</f>
        <v/>
      </c>
      <c r="M528" s="29" t="str">
        <f ca="1">IF(AND($A528&lt;&gt;"",M$9&lt;&gt;""),IF(HLOOKUP(M$9,'Feuille1-Catégories'!$C$1:$G$2,2,FALSE)="OUI",M$3,IF(HLOOKUP(M$9,'Feuille1-Catégories'!$C$1:$G$3,3,FALSE)="OUI",OFFSET(M$3,MOD(QUOTIENT(ROW()-ROW($A$20),'Feuille1-Catégories'!$B$6/M$6),M$5),0),IF(MOD($A528-1-M$10,'Feuille1-Catégories'!$F$5+1)=0,M$3,""))),"")</f>
        <v/>
      </c>
      <c r="N528" s="29" t="str">
        <f ca="1">IF(AND($A528&lt;&gt;"",N$9&lt;&gt;""),IF(HLOOKUP(N$9,'Feuille1-Catégories'!$C$1:$G$2,2,FALSE)="OUI",N$3,IF(HLOOKUP(N$9,'Feuille1-Catégories'!$C$1:$G$3,3,FALSE)="OUI",OFFSET(N$3,MOD(QUOTIENT(ROW()-ROW($A$20),'Feuille1-Catégories'!$B$6/N$6),N$5),0),IF(MOD($A528-1-N$10,'Feuille1-Catégories'!$F$5+1)=0,N$3,""))),"")</f>
        <v/>
      </c>
      <c r="O528" s="29" t="str">
        <f ca="1">IF(AND($A528&lt;&gt;"",O$9&lt;&gt;""),IF(HLOOKUP(O$9,'Feuille1-Catégories'!$C$1:$G$2,2,FALSE)="OUI",O$3,IF(HLOOKUP(O$9,'Feuille1-Catégories'!$C$1:$G$3,3,FALSE)="OUI",OFFSET(O$3,MOD(QUOTIENT(ROW()-ROW($A$20),'Feuille1-Catégories'!$B$6/O$6),O$5),0),IF(MOD($A528-1-O$10,'Feuille1-Catégories'!$F$5+1)=0,O$3,""))),"")</f>
        <v/>
      </c>
      <c r="P528" s="29" t="str">
        <f ca="1">IF(AND($A528&lt;&gt;"",P$9&lt;&gt;""),IF(HLOOKUP(P$9,'Feuille1-Catégories'!$C$1:$G$2,2,FALSE)="OUI",P$3,IF(HLOOKUP(P$9,'Feuille1-Catégories'!$C$1:$G$3,3,FALSE)="OUI",OFFSET(P$3,MOD(QUOTIENT(ROW()-ROW($A$20),'Feuille1-Catégories'!$B$6/P$6),P$5),0),IF(MOD($A528-1-P$10,'Feuille1-Catégories'!$F$5+1)=0,P$3,""))),"")</f>
        <v/>
      </c>
      <c r="Q528" s="29" t="str">
        <f ca="1">IF(AND($A528&lt;&gt;"",Q$9&lt;&gt;""),IF(HLOOKUP(Q$9,'Feuille1-Catégories'!$C$1:$G$2,2,FALSE)="OUI",Q$3,IF(HLOOKUP(Q$9,'Feuille1-Catégories'!$C$1:$G$3,3,FALSE)="OUI",OFFSET(Q$3,MOD(QUOTIENT(ROW()-ROW($A$20),'Feuille1-Catégories'!$B$6/Q$6),Q$5),0),IF(MOD($A528-1-Q$10,'Feuille1-Catégories'!$F$5+1)=0,Q$3,""))),"")</f>
        <v/>
      </c>
      <c r="R528" s="29" t="str">
        <f ca="1">IF(AND($A528&lt;&gt;"",R$9&lt;&gt;""),IF(HLOOKUP(R$9,'Feuille1-Catégories'!$C$1:$G$2,2,FALSE)="OUI",R$3,IF(HLOOKUP(R$9,'Feuille1-Catégories'!$C$1:$G$3,3,FALSE)="OUI",OFFSET(R$3,MOD(QUOTIENT(ROW()-ROW($A$20),'Feuille1-Catégories'!$B$6/R$6),R$5),0),IF(MOD($A528-1-R$10,'Feuille1-Catégories'!$F$5+1)=0,R$3,""))),"")</f>
        <v/>
      </c>
      <c r="S528" s="29" t="str">
        <f ca="1">IF(AND($A528&lt;&gt;"",S$9&lt;&gt;""),IF(HLOOKUP(S$9,'Feuille1-Catégories'!$C$1:$G$2,2,FALSE)="OUI",S$3,IF(HLOOKUP(S$9,'Feuille1-Catégories'!$C$1:$G$3,3,FALSE)="OUI",OFFSET(S$3,MOD(QUOTIENT(ROW()-ROW($A$20),'Feuille1-Catégories'!$B$6/S$6),S$5),0),IF(MOD($A528-1-S$10,'Feuille1-Catégories'!$F$5+1)=0,S$3,""))),"")</f>
        <v/>
      </c>
      <c r="T528" s="29" t="str">
        <f ca="1">IF(AND($A528&lt;&gt;"",T$9&lt;&gt;""),IF(HLOOKUP(T$9,'Feuille1-Catégories'!$C$1:$G$2,2,FALSE)="OUI",T$3,IF(HLOOKUP(T$9,'Feuille1-Catégories'!$C$1:$G$3,3,FALSE)="OUI",OFFSET(T$3,MOD(QUOTIENT(ROW()-ROW($A$20),'Feuille1-Catégories'!$B$6/T$6),T$5),0),IF(MOD($A528-1-T$10,'Feuille1-Catégories'!$F$5+1)=0,T$3,""))),"")</f>
        <v/>
      </c>
      <c r="U528" s="29" t="str">
        <f ca="1">IF(AND($A528&lt;&gt;"",U$9&lt;&gt;""),IF(HLOOKUP(U$9,'Feuille1-Catégories'!$C$1:$G$2,2,FALSE)="OUI",U$3,IF(HLOOKUP(U$9,'Feuille1-Catégories'!$C$1:$G$3,3,FALSE)="OUI",OFFSET(U$3,MOD(QUOTIENT(ROW()-ROW($A$20),'Feuille1-Catégories'!$B$6/U$6),U$5),0),IF(MOD($A528-1-U$10,'Feuille1-Catégories'!$F$5+1)=0,U$3,""))),"")</f>
        <v/>
      </c>
      <c r="V528" s="29" t="str">
        <f ca="1">IF(AND($A528&lt;&gt;"",V$9&lt;&gt;""),IF(HLOOKUP(V$9,'Feuille1-Catégories'!$C$1:$G$2,2,FALSE)="OUI",V$3,IF(HLOOKUP(V$9,'Feuille1-Catégories'!$C$1:$G$3,3,FALSE)="OUI",OFFSET(V$3,MOD(QUOTIENT(ROW()-ROW($A$20),'Feuille1-Catégories'!$B$6/V$6),V$5),0),IF(MOD($A528-1-V$10,'Feuille1-Catégories'!$F$5+1)=0,V$3,""))),"")</f>
        <v/>
      </c>
      <c r="W528" s="29" t="str">
        <f ca="1">IF(AND($A528&lt;&gt;"",W$9&lt;&gt;""),IF(HLOOKUP(W$9,'Feuille1-Catégories'!$C$1:$G$2,2,FALSE)="OUI",W$3,IF(HLOOKUP(W$9,'Feuille1-Catégories'!$C$1:$G$3,3,FALSE)="OUI",OFFSET(W$3,MOD(QUOTIENT(ROW()-ROW($A$20),'Feuille1-Catégories'!$B$6/W$6),W$5),0),IF(MOD($A528-1-W$10,'Feuille1-Catégories'!$F$5+1)=0,W$3,""))),"")</f>
        <v/>
      </c>
      <c r="X528" s="29" t="str">
        <f ca="1">IF(AND($A528&lt;&gt;"",X$9&lt;&gt;""),IF(HLOOKUP(X$9,'Feuille1-Catégories'!$C$1:$G$2,2,FALSE)="OUI",X$3,IF(HLOOKUP(X$9,'Feuille1-Catégories'!$C$1:$G$3,3,FALSE)="OUI",OFFSET(X$3,MOD(QUOTIENT(ROW()-ROW($A$20),'Feuille1-Catégories'!$B$6/X$6),X$5),0),IF(MOD($A528-1-X$10,'Feuille1-Catégories'!$F$5+1)=0,X$3,""))),"")</f>
        <v/>
      </c>
      <c r="Y528" s="29" t="str">
        <f ca="1">IF(AND($A528&lt;&gt;"",Y$9&lt;&gt;""),IF(HLOOKUP(Y$9,'Feuille1-Catégories'!$C$1:$G$2,2,FALSE)="OUI",Y$3,IF(HLOOKUP(Y$9,'Feuille1-Catégories'!$C$1:$G$3,3,FALSE)="OUI",OFFSET(Y$3,MOD(QUOTIENT(ROW()-ROW($A$20),'Feuille1-Catégories'!$B$6/Y$6),Y$5),0),IF(MOD($A528-1-Y$10,'Feuille1-Catégories'!$F$5+1)=0,Y$3,""))),"")</f>
        <v/>
      </c>
      <c r="Z528" s="29" t="str">
        <f ca="1">IF(AND($A528&lt;&gt;"",Z$9&lt;&gt;""),IF(HLOOKUP(Z$9,'Feuille1-Catégories'!$C$1:$G$2,2,FALSE)="OUI",Z$3,IF(HLOOKUP(Z$9,'Feuille1-Catégories'!$C$1:$G$3,3,FALSE)="OUI",OFFSET(Z$3,MOD(QUOTIENT(ROW()-ROW($A$20),'Feuille1-Catégories'!$B$6/Z$6),Z$5),0),IF(MOD($A528-1-Z$10,'Feuille1-Catégories'!$F$5+1)=0,Z$3,""))),"")</f>
        <v/>
      </c>
    </row>
    <row r="529" spans="1:26" ht="17" x14ac:dyDescent="0.2">
      <c r="A529" s="21" t="str">
        <f>IF('Feuille2-Prix de vente'!A529&lt;&gt;"",'Feuille2-Prix de vente'!A529,"")</f>
        <v/>
      </c>
      <c r="B529" s="33" t="str">
        <f>IF('Feuille2-Prix de vente'!B529&lt;&gt;"",'Feuille2-Prix de vente'!B529,"")</f>
        <v/>
      </c>
      <c r="C529" s="10" t="str">
        <f>IF('Feuille2-Prix de vente'!C529&lt;&gt;"",'Feuille2-Prix de vente'!C529,"")</f>
        <v/>
      </c>
      <c r="D529" s="10" t="str">
        <f t="shared" si="7"/>
        <v/>
      </c>
      <c r="E529" s="10" t="str">
        <f>IF('Feuille2-Prix de vente'!E529&lt;&gt;"",'Feuille2-Prix de vente'!E529,"")</f>
        <v/>
      </c>
      <c r="F529" s="29" t="str">
        <f ca="1">IF(AND($A529&lt;&gt;"",F$9&lt;&gt;""),IF(HLOOKUP(F$9,'Feuille1-Catégories'!$C$1:$G$2,2,FALSE)="OUI",F$3,IF(HLOOKUP(F$9,'Feuille1-Catégories'!$C$1:$G$3,3,FALSE)="OUI",OFFSET(F$3,MOD(QUOTIENT(ROW()-ROW($A$20),'Feuille1-Catégories'!$B$6/F$6),F$5),0),IF(MOD($A529-1-F$10,'Feuille1-Catégories'!$F$5+1)=0,F$3,""))),"")</f>
        <v/>
      </c>
      <c r="G529" s="29" t="str">
        <f ca="1">IF(AND($A529&lt;&gt;"",G$9&lt;&gt;""),IF(HLOOKUP(G$9,'Feuille1-Catégories'!$C$1:$G$2,2,FALSE)="OUI",G$3,IF(HLOOKUP(G$9,'Feuille1-Catégories'!$C$1:$G$3,3,FALSE)="OUI",OFFSET(G$3,MOD(QUOTIENT(ROW()-ROW($A$20),'Feuille1-Catégories'!$B$6/G$6),G$5),0),IF(MOD($A529-1-G$10,'Feuille1-Catégories'!$F$5+1)=0,G$3,""))),"")</f>
        <v/>
      </c>
      <c r="H529" s="29" t="str">
        <f ca="1">IF(AND($A529&lt;&gt;"",H$9&lt;&gt;""),IF(HLOOKUP(H$9,'Feuille1-Catégories'!$C$1:$G$2,2,FALSE)="OUI",H$3,IF(HLOOKUP(H$9,'Feuille1-Catégories'!$C$1:$G$3,3,FALSE)="OUI",OFFSET(H$3,MOD(QUOTIENT(ROW()-ROW($A$20),'Feuille1-Catégories'!$B$6/H$6),H$5),0),IF(MOD($A529-1-H$10,'Feuille1-Catégories'!$F$5+1)=0,H$3,""))),"")</f>
        <v/>
      </c>
      <c r="I529" s="29" t="str">
        <f ca="1">IF(AND($A529&lt;&gt;"",I$9&lt;&gt;""),IF(HLOOKUP(I$9,'Feuille1-Catégories'!$C$1:$G$2,2,FALSE)="OUI",I$3,IF(HLOOKUP(I$9,'Feuille1-Catégories'!$C$1:$G$3,3,FALSE)="OUI",OFFSET(I$3,MOD(QUOTIENT(ROW()-ROW($A$20),'Feuille1-Catégories'!$B$6/I$6),I$5),0),IF(MOD($A529-1-I$10,'Feuille1-Catégories'!$F$5+1)=0,I$3,""))),"")</f>
        <v/>
      </c>
      <c r="J529" s="29" t="str">
        <f ca="1">IF(AND($A529&lt;&gt;"",J$9&lt;&gt;""),IF(HLOOKUP(J$9,'Feuille1-Catégories'!$C$1:$G$2,2,FALSE)="OUI",J$3,IF(HLOOKUP(J$9,'Feuille1-Catégories'!$C$1:$G$3,3,FALSE)="OUI",OFFSET(J$3,MOD(QUOTIENT(ROW()-ROW($A$20),'Feuille1-Catégories'!$B$6/J$6),J$5),0),IF(MOD($A529-1-J$10,'Feuille1-Catégories'!$F$5+1)=0,J$3,""))),"")</f>
        <v/>
      </c>
      <c r="K529" s="29" t="str">
        <f ca="1">IF(AND($A529&lt;&gt;"",K$9&lt;&gt;""),IF(HLOOKUP(K$9,'Feuille1-Catégories'!$C$1:$G$2,2,FALSE)="OUI",K$3,IF(HLOOKUP(K$9,'Feuille1-Catégories'!$C$1:$G$3,3,FALSE)="OUI",OFFSET(K$3,MOD(QUOTIENT(ROW()-ROW($A$20),'Feuille1-Catégories'!$B$6/K$6),K$5),0),IF(MOD($A529-1-K$10,'Feuille1-Catégories'!$F$5+1)=0,K$3,""))),"")</f>
        <v/>
      </c>
      <c r="L529" s="29" t="str">
        <f ca="1">IF(AND($A529&lt;&gt;"",L$9&lt;&gt;""),IF(HLOOKUP(L$9,'Feuille1-Catégories'!$C$1:$G$2,2,FALSE)="OUI",L$3,IF(HLOOKUP(L$9,'Feuille1-Catégories'!$C$1:$G$3,3,FALSE)="OUI",OFFSET(L$3,MOD(QUOTIENT(ROW()-ROW($A$20),'Feuille1-Catégories'!$B$6/L$6),L$5),0),IF(MOD($A529-1-L$10,'Feuille1-Catégories'!$F$5+1)=0,L$3,""))),"")</f>
        <v/>
      </c>
      <c r="M529" s="29" t="str">
        <f ca="1">IF(AND($A529&lt;&gt;"",M$9&lt;&gt;""),IF(HLOOKUP(M$9,'Feuille1-Catégories'!$C$1:$G$2,2,FALSE)="OUI",M$3,IF(HLOOKUP(M$9,'Feuille1-Catégories'!$C$1:$G$3,3,FALSE)="OUI",OFFSET(M$3,MOD(QUOTIENT(ROW()-ROW($A$20),'Feuille1-Catégories'!$B$6/M$6),M$5),0),IF(MOD($A529-1-M$10,'Feuille1-Catégories'!$F$5+1)=0,M$3,""))),"")</f>
        <v/>
      </c>
      <c r="N529" s="29" t="str">
        <f ca="1">IF(AND($A529&lt;&gt;"",N$9&lt;&gt;""),IF(HLOOKUP(N$9,'Feuille1-Catégories'!$C$1:$G$2,2,FALSE)="OUI",N$3,IF(HLOOKUP(N$9,'Feuille1-Catégories'!$C$1:$G$3,3,FALSE)="OUI",OFFSET(N$3,MOD(QUOTIENT(ROW()-ROW($A$20),'Feuille1-Catégories'!$B$6/N$6),N$5),0),IF(MOD($A529-1-N$10,'Feuille1-Catégories'!$F$5+1)=0,N$3,""))),"")</f>
        <v/>
      </c>
      <c r="O529" s="29" t="str">
        <f ca="1">IF(AND($A529&lt;&gt;"",O$9&lt;&gt;""),IF(HLOOKUP(O$9,'Feuille1-Catégories'!$C$1:$G$2,2,FALSE)="OUI",O$3,IF(HLOOKUP(O$9,'Feuille1-Catégories'!$C$1:$G$3,3,FALSE)="OUI",OFFSET(O$3,MOD(QUOTIENT(ROW()-ROW($A$20),'Feuille1-Catégories'!$B$6/O$6),O$5),0),IF(MOD($A529-1-O$10,'Feuille1-Catégories'!$F$5+1)=0,O$3,""))),"")</f>
        <v/>
      </c>
      <c r="P529" s="29" t="str">
        <f ca="1">IF(AND($A529&lt;&gt;"",P$9&lt;&gt;""),IF(HLOOKUP(P$9,'Feuille1-Catégories'!$C$1:$G$2,2,FALSE)="OUI",P$3,IF(HLOOKUP(P$9,'Feuille1-Catégories'!$C$1:$G$3,3,FALSE)="OUI",OFFSET(P$3,MOD(QUOTIENT(ROW()-ROW($A$20),'Feuille1-Catégories'!$B$6/P$6),P$5),0),IF(MOD($A529-1-P$10,'Feuille1-Catégories'!$F$5+1)=0,P$3,""))),"")</f>
        <v/>
      </c>
      <c r="Q529" s="29" t="str">
        <f ca="1">IF(AND($A529&lt;&gt;"",Q$9&lt;&gt;""),IF(HLOOKUP(Q$9,'Feuille1-Catégories'!$C$1:$G$2,2,FALSE)="OUI",Q$3,IF(HLOOKUP(Q$9,'Feuille1-Catégories'!$C$1:$G$3,3,FALSE)="OUI",OFFSET(Q$3,MOD(QUOTIENT(ROW()-ROW($A$20),'Feuille1-Catégories'!$B$6/Q$6),Q$5),0),IF(MOD($A529-1-Q$10,'Feuille1-Catégories'!$F$5+1)=0,Q$3,""))),"")</f>
        <v/>
      </c>
      <c r="R529" s="29" t="str">
        <f ca="1">IF(AND($A529&lt;&gt;"",R$9&lt;&gt;""),IF(HLOOKUP(R$9,'Feuille1-Catégories'!$C$1:$G$2,2,FALSE)="OUI",R$3,IF(HLOOKUP(R$9,'Feuille1-Catégories'!$C$1:$G$3,3,FALSE)="OUI",OFFSET(R$3,MOD(QUOTIENT(ROW()-ROW($A$20),'Feuille1-Catégories'!$B$6/R$6),R$5),0),IF(MOD($A529-1-R$10,'Feuille1-Catégories'!$F$5+1)=0,R$3,""))),"")</f>
        <v/>
      </c>
      <c r="S529" s="29" t="str">
        <f ca="1">IF(AND($A529&lt;&gt;"",S$9&lt;&gt;""),IF(HLOOKUP(S$9,'Feuille1-Catégories'!$C$1:$G$2,2,FALSE)="OUI",S$3,IF(HLOOKUP(S$9,'Feuille1-Catégories'!$C$1:$G$3,3,FALSE)="OUI",OFFSET(S$3,MOD(QUOTIENT(ROW()-ROW($A$20),'Feuille1-Catégories'!$B$6/S$6),S$5),0),IF(MOD($A529-1-S$10,'Feuille1-Catégories'!$F$5+1)=0,S$3,""))),"")</f>
        <v/>
      </c>
      <c r="T529" s="29" t="str">
        <f ca="1">IF(AND($A529&lt;&gt;"",T$9&lt;&gt;""),IF(HLOOKUP(T$9,'Feuille1-Catégories'!$C$1:$G$2,2,FALSE)="OUI",T$3,IF(HLOOKUP(T$9,'Feuille1-Catégories'!$C$1:$G$3,3,FALSE)="OUI",OFFSET(T$3,MOD(QUOTIENT(ROW()-ROW($A$20),'Feuille1-Catégories'!$B$6/T$6),T$5),0),IF(MOD($A529-1-T$10,'Feuille1-Catégories'!$F$5+1)=0,T$3,""))),"")</f>
        <v/>
      </c>
      <c r="U529" s="29" t="str">
        <f ca="1">IF(AND($A529&lt;&gt;"",U$9&lt;&gt;""),IF(HLOOKUP(U$9,'Feuille1-Catégories'!$C$1:$G$2,2,FALSE)="OUI",U$3,IF(HLOOKUP(U$9,'Feuille1-Catégories'!$C$1:$G$3,3,FALSE)="OUI",OFFSET(U$3,MOD(QUOTIENT(ROW()-ROW($A$20),'Feuille1-Catégories'!$B$6/U$6),U$5),0),IF(MOD($A529-1-U$10,'Feuille1-Catégories'!$F$5+1)=0,U$3,""))),"")</f>
        <v/>
      </c>
      <c r="V529" s="29" t="str">
        <f ca="1">IF(AND($A529&lt;&gt;"",V$9&lt;&gt;""),IF(HLOOKUP(V$9,'Feuille1-Catégories'!$C$1:$G$2,2,FALSE)="OUI",V$3,IF(HLOOKUP(V$9,'Feuille1-Catégories'!$C$1:$G$3,3,FALSE)="OUI",OFFSET(V$3,MOD(QUOTIENT(ROW()-ROW($A$20),'Feuille1-Catégories'!$B$6/V$6),V$5),0),IF(MOD($A529-1-V$10,'Feuille1-Catégories'!$F$5+1)=0,V$3,""))),"")</f>
        <v/>
      </c>
      <c r="W529" s="29" t="str">
        <f ca="1">IF(AND($A529&lt;&gt;"",W$9&lt;&gt;""),IF(HLOOKUP(W$9,'Feuille1-Catégories'!$C$1:$G$2,2,FALSE)="OUI",W$3,IF(HLOOKUP(W$9,'Feuille1-Catégories'!$C$1:$G$3,3,FALSE)="OUI",OFFSET(W$3,MOD(QUOTIENT(ROW()-ROW($A$20),'Feuille1-Catégories'!$B$6/W$6),W$5),0),IF(MOD($A529-1-W$10,'Feuille1-Catégories'!$F$5+1)=0,W$3,""))),"")</f>
        <v/>
      </c>
      <c r="X529" s="29" t="str">
        <f ca="1">IF(AND($A529&lt;&gt;"",X$9&lt;&gt;""),IF(HLOOKUP(X$9,'Feuille1-Catégories'!$C$1:$G$2,2,FALSE)="OUI",X$3,IF(HLOOKUP(X$9,'Feuille1-Catégories'!$C$1:$G$3,3,FALSE)="OUI",OFFSET(X$3,MOD(QUOTIENT(ROW()-ROW($A$20),'Feuille1-Catégories'!$B$6/X$6),X$5),0),IF(MOD($A529-1-X$10,'Feuille1-Catégories'!$F$5+1)=0,X$3,""))),"")</f>
        <v/>
      </c>
      <c r="Y529" s="29" t="str">
        <f ca="1">IF(AND($A529&lt;&gt;"",Y$9&lt;&gt;""),IF(HLOOKUP(Y$9,'Feuille1-Catégories'!$C$1:$G$2,2,FALSE)="OUI",Y$3,IF(HLOOKUP(Y$9,'Feuille1-Catégories'!$C$1:$G$3,3,FALSE)="OUI",OFFSET(Y$3,MOD(QUOTIENT(ROW()-ROW($A$20),'Feuille1-Catégories'!$B$6/Y$6),Y$5),0),IF(MOD($A529-1-Y$10,'Feuille1-Catégories'!$F$5+1)=0,Y$3,""))),"")</f>
        <v/>
      </c>
      <c r="Z529" s="29" t="str">
        <f ca="1">IF(AND($A529&lt;&gt;"",Z$9&lt;&gt;""),IF(HLOOKUP(Z$9,'Feuille1-Catégories'!$C$1:$G$2,2,FALSE)="OUI",Z$3,IF(HLOOKUP(Z$9,'Feuille1-Catégories'!$C$1:$G$3,3,FALSE)="OUI",OFFSET(Z$3,MOD(QUOTIENT(ROW()-ROW($A$20),'Feuille1-Catégories'!$B$6/Z$6),Z$5),0),IF(MOD($A529-1-Z$10,'Feuille1-Catégories'!$F$5+1)=0,Z$3,""))),"")</f>
        <v/>
      </c>
    </row>
    <row r="530" spans="1:26" ht="17" x14ac:dyDescent="0.2">
      <c r="A530" s="21" t="str">
        <f>IF('Feuille2-Prix de vente'!A530&lt;&gt;"",'Feuille2-Prix de vente'!A530,"")</f>
        <v/>
      </c>
      <c r="B530" s="33" t="str">
        <f>IF('Feuille2-Prix de vente'!B530&lt;&gt;"",'Feuille2-Prix de vente'!B530,"")</f>
        <v/>
      </c>
      <c r="C530" s="10" t="str">
        <f>IF('Feuille2-Prix de vente'!C530&lt;&gt;"",'Feuille2-Prix de vente'!C530,"")</f>
        <v/>
      </c>
      <c r="D530" s="10" t="str">
        <f t="shared" si="7"/>
        <v/>
      </c>
      <c r="E530" s="10" t="str">
        <f>IF('Feuille2-Prix de vente'!E530&lt;&gt;"",'Feuille2-Prix de vente'!E530,"")</f>
        <v/>
      </c>
      <c r="F530" s="29" t="str">
        <f ca="1">IF(AND($A530&lt;&gt;"",F$9&lt;&gt;""),IF(HLOOKUP(F$9,'Feuille1-Catégories'!$C$1:$G$2,2,FALSE)="OUI",F$3,IF(HLOOKUP(F$9,'Feuille1-Catégories'!$C$1:$G$3,3,FALSE)="OUI",OFFSET(F$3,MOD(QUOTIENT(ROW()-ROW($A$20),'Feuille1-Catégories'!$B$6/F$6),F$5),0),IF(MOD($A530-1-F$10,'Feuille1-Catégories'!$F$5+1)=0,F$3,""))),"")</f>
        <v/>
      </c>
      <c r="G530" s="29" t="str">
        <f ca="1">IF(AND($A530&lt;&gt;"",G$9&lt;&gt;""),IF(HLOOKUP(G$9,'Feuille1-Catégories'!$C$1:$G$2,2,FALSE)="OUI",G$3,IF(HLOOKUP(G$9,'Feuille1-Catégories'!$C$1:$G$3,3,FALSE)="OUI",OFFSET(G$3,MOD(QUOTIENT(ROW()-ROW($A$20),'Feuille1-Catégories'!$B$6/G$6),G$5),0),IF(MOD($A530-1-G$10,'Feuille1-Catégories'!$F$5+1)=0,G$3,""))),"")</f>
        <v/>
      </c>
      <c r="H530" s="29" t="str">
        <f ca="1">IF(AND($A530&lt;&gt;"",H$9&lt;&gt;""),IF(HLOOKUP(H$9,'Feuille1-Catégories'!$C$1:$G$2,2,FALSE)="OUI",H$3,IF(HLOOKUP(H$9,'Feuille1-Catégories'!$C$1:$G$3,3,FALSE)="OUI",OFFSET(H$3,MOD(QUOTIENT(ROW()-ROW($A$20),'Feuille1-Catégories'!$B$6/H$6),H$5),0),IF(MOD($A530-1-H$10,'Feuille1-Catégories'!$F$5+1)=0,H$3,""))),"")</f>
        <v/>
      </c>
      <c r="I530" s="29" t="str">
        <f ca="1">IF(AND($A530&lt;&gt;"",I$9&lt;&gt;""),IF(HLOOKUP(I$9,'Feuille1-Catégories'!$C$1:$G$2,2,FALSE)="OUI",I$3,IF(HLOOKUP(I$9,'Feuille1-Catégories'!$C$1:$G$3,3,FALSE)="OUI",OFFSET(I$3,MOD(QUOTIENT(ROW()-ROW($A$20),'Feuille1-Catégories'!$B$6/I$6),I$5),0),IF(MOD($A530-1-I$10,'Feuille1-Catégories'!$F$5+1)=0,I$3,""))),"")</f>
        <v/>
      </c>
      <c r="J530" s="29" t="str">
        <f ca="1">IF(AND($A530&lt;&gt;"",J$9&lt;&gt;""),IF(HLOOKUP(J$9,'Feuille1-Catégories'!$C$1:$G$2,2,FALSE)="OUI",J$3,IF(HLOOKUP(J$9,'Feuille1-Catégories'!$C$1:$G$3,3,FALSE)="OUI",OFFSET(J$3,MOD(QUOTIENT(ROW()-ROW($A$20),'Feuille1-Catégories'!$B$6/J$6),J$5),0),IF(MOD($A530-1-J$10,'Feuille1-Catégories'!$F$5+1)=0,J$3,""))),"")</f>
        <v/>
      </c>
      <c r="K530" s="29" t="str">
        <f ca="1">IF(AND($A530&lt;&gt;"",K$9&lt;&gt;""),IF(HLOOKUP(K$9,'Feuille1-Catégories'!$C$1:$G$2,2,FALSE)="OUI",K$3,IF(HLOOKUP(K$9,'Feuille1-Catégories'!$C$1:$G$3,3,FALSE)="OUI",OFFSET(K$3,MOD(QUOTIENT(ROW()-ROW($A$20),'Feuille1-Catégories'!$B$6/K$6),K$5),0),IF(MOD($A530-1-K$10,'Feuille1-Catégories'!$F$5+1)=0,K$3,""))),"")</f>
        <v/>
      </c>
      <c r="L530" s="29" t="str">
        <f ca="1">IF(AND($A530&lt;&gt;"",L$9&lt;&gt;""),IF(HLOOKUP(L$9,'Feuille1-Catégories'!$C$1:$G$2,2,FALSE)="OUI",L$3,IF(HLOOKUP(L$9,'Feuille1-Catégories'!$C$1:$G$3,3,FALSE)="OUI",OFFSET(L$3,MOD(QUOTIENT(ROW()-ROW($A$20),'Feuille1-Catégories'!$B$6/L$6),L$5),0),IF(MOD($A530-1-L$10,'Feuille1-Catégories'!$F$5+1)=0,L$3,""))),"")</f>
        <v/>
      </c>
      <c r="M530" s="29" t="str">
        <f ca="1">IF(AND($A530&lt;&gt;"",M$9&lt;&gt;""),IF(HLOOKUP(M$9,'Feuille1-Catégories'!$C$1:$G$2,2,FALSE)="OUI",M$3,IF(HLOOKUP(M$9,'Feuille1-Catégories'!$C$1:$G$3,3,FALSE)="OUI",OFFSET(M$3,MOD(QUOTIENT(ROW()-ROW($A$20),'Feuille1-Catégories'!$B$6/M$6),M$5),0),IF(MOD($A530-1-M$10,'Feuille1-Catégories'!$F$5+1)=0,M$3,""))),"")</f>
        <v/>
      </c>
      <c r="N530" s="29" t="str">
        <f ca="1">IF(AND($A530&lt;&gt;"",N$9&lt;&gt;""),IF(HLOOKUP(N$9,'Feuille1-Catégories'!$C$1:$G$2,2,FALSE)="OUI",N$3,IF(HLOOKUP(N$9,'Feuille1-Catégories'!$C$1:$G$3,3,FALSE)="OUI",OFFSET(N$3,MOD(QUOTIENT(ROW()-ROW($A$20),'Feuille1-Catégories'!$B$6/N$6),N$5),0),IF(MOD($A530-1-N$10,'Feuille1-Catégories'!$F$5+1)=0,N$3,""))),"")</f>
        <v/>
      </c>
      <c r="O530" s="29" t="str">
        <f ca="1">IF(AND($A530&lt;&gt;"",O$9&lt;&gt;""),IF(HLOOKUP(O$9,'Feuille1-Catégories'!$C$1:$G$2,2,FALSE)="OUI",O$3,IF(HLOOKUP(O$9,'Feuille1-Catégories'!$C$1:$G$3,3,FALSE)="OUI",OFFSET(O$3,MOD(QUOTIENT(ROW()-ROW($A$20),'Feuille1-Catégories'!$B$6/O$6),O$5),0),IF(MOD($A530-1-O$10,'Feuille1-Catégories'!$F$5+1)=0,O$3,""))),"")</f>
        <v/>
      </c>
      <c r="P530" s="29" t="str">
        <f ca="1">IF(AND($A530&lt;&gt;"",P$9&lt;&gt;""),IF(HLOOKUP(P$9,'Feuille1-Catégories'!$C$1:$G$2,2,FALSE)="OUI",P$3,IF(HLOOKUP(P$9,'Feuille1-Catégories'!$C$1:$G$3,3,FALSE)="OUI",OFFSET(P$3,MOD(QUOTIENT(ROW()-ROW($A$20),'Feuille1-Catégories'!$B$6/P$6),P$5),0),IF(MOD($A530-1-P$10,'Feuille1-Catégories'!$F$5+1)=0,P$3,""))),"")</f>
        <v/>
      </c>
      <c r="Q530" s="29" t="str">
        <f ca="1">IF(AND($A530&lt;&gt;"",Q$9&lt;&gt;""),IF(HLOOKUP(Q$9,'Feuille1-Catégories'!$C$1:$G$2,2,FALSE)="OUI",Q$3,IF(HLOOKUP(Q$9,'Feuille1-Catégories'!$C$1:$G$3,3,FALSE)="OUI",OFFSET(Q$3,MOD(QUOTIENT(ROW()-ROW($A$20),'Feuille1-Catégories'!$B$6/Q$6),Q$5),0),IF(MOD($A530-1-Q$10,'Feuille1-Catégories'!$F$5+1)=0,Q$3,""))),"")</f>
        <v/>
      </c>
      <c r="R530" s="29" t="str">
        <f ca="1">IF(AND($A530&lt;&gt;"",R$9&lt;&gt;""),IF(HLOOKUP(R$9,'Feuille1-Catégories'!$C$1:$G$2,2,FALSE)="OUI",R$3,IF(HLOOKUP(R$9,'Feuille1-Catégories'!$C$1:$G$3,3,FALSE)="OUI",OFFSET(R$3,MOD(QUOTIENT(ROW()-ROW($A$20),'Feuille1-Catégories'!$B$6/R$6),R$5),0),IF(MOD($A530-1-R$10,'Feuille1-Catégories'!$F$5+1)=0,R$3,""))),"")</f>
        <v/>
      </c>
      <c r="S530" s="29" t="str">
        <f ca="1">IF(AND($A530&lt;&gt;"",S$9&lt;&gt;""),IF(HLOOKUP(S$9,'Feuille1-Catégories'!$C$1:$G$2,2,FALSE)="OUI",S$3,IF(HLOOKUP(S$9,'Feuille1-Catégories'!$C$1:$G$3,3,FALSE)="OUI",OFFSET(S$3,MOD(QUOTIENT(ROW()-ROW($A$20),'Feuille1-Catégories'!$B$6/S$6),S$5),0),IF(MOD($A530-1-S$10,'Feuille1-Catégories'!$F$5+1)=0,S$3,""))),"")</f>
        <v/>
      </c>
      <c r="T530" s="29" t="str">
        <f ca="1">IF(AND($A530&lt;&gt;"",T$9&lt;&gt;""),IF(HLOOKUP(T$9,'Feuille1-Catégories'!$C$1:$G$2,2,FALSE)="OUI",T$3,IF(HLOOKUP(T$9,'Feuille1-Catégories'!$C$1:$G$3,3,FALSE)="OUI",OFFSET(T$3,MOD(QUOTIENT(ROW()-ROW($A$20),'Feuille1-Catégories'!$B$6/T$6),T$5),0),IF(MOD($A530-1-T$10,'Feuille1-Catégories'!$F$5+1)=0,T$3,""))),"")</f>
        <v/>
      </c>
      <c r="U530" s="29" t="str">
        <f ca="1">IF(AND($A530&lt;&gt;"",U$9&lt;&gt;""),IF(HLOOKUP(U$9,'Feuille1-Catégories'!$C$1:$G$2,2,FALSE)="OUI",U$3,IF(HLOOKUP(U$9,'Feuille1-Catégories'!$C$1:$G$3,3,FALSE)="OUI",OFFSET(U$3,MOD(QUOTIENT(ROW()-ROW($A$20),'Feuille1-Catégories'!$B$6/U$6),U$5),0),IF(MOD($A530-1-U$10,'Feuille1-Catégories'!$F$5+1)=0,U$3,""))),"")</f>
        <v/>
      </c>
      <c r="V530" s="29" t="str">
        <f ca="1">IF(AND($A530&lt;&gt;"",V$9&lt;&gt;""),IF(HLOOKUP(V$9,'Feuille1-Catégories'!$C$1:$G$2,2,FALSE)="OUI",V$3,IF(HLOOKUP(V$9,'Feuille1-Catégories'!$C$1:$G$3,3,FALSE)="OUI",OFFSET(V$3,MOD(QUOTIENT(ROW()-ROW($A$20),'Feuille1-Catégories'!$B$6/V$6),V$5),0),IF(MOD($A530-1-V$10,'Feuille1-Catégories'!$F$5+1)=0,V$3,""))),"")</f>
        <v/>
      </c>
      <c r="W530" s="29" t="str">
        <f ca="1">IF(AND($A530&lt;&gt;"",W$9&lt;&gt;""),IF(HLOOKUP(W$9,'Feuille1-Catégories'!$C$1:$G$2,2,FALSE)="OUI",W$3,IF(HLOOKUP(W$9,'Feuille1-Catégories'!$C$1:$G$3,3,FALSE)="OUI",OFFSET(W$3,MOD(QUOTIENT(ROW()-ROW($A$20),'Feuille1-Catégories'!$B$6/W$6),W$5),0),IF(MOD($A530-1-W$10,'Feuille1-Catégories'!$F$5+1)=0,W$3,""))),"")</f>
        <v/>
      </c>
      <c r="X530" s="29" t="str">
        <f ca="1">IF(AND($A530&lt;&gt;"",X$9&lt;&gt;""),IF(HLOOKUP(X$9,'Feuille1-Catégories'!$C$1:$G$2,2,FALSE)="OUI",X$3,IF(HLOOKUP(X$9,'Feuille1-Catégories'!$C$1:$G$3,3,FALSE)="OUI",OFFSET(X$3,MOD(QUOTIENT(ROW()-ROW($A$20),'Feuille1-Catégories'!$B$6/X$6),X$5),0),IF(MOD($A530-1-X$10,'Feuille1-Catégories'!$F$5+1)=0,X$3,""))),"")</f>
        <v/>
      </c>
      <c r="Y530" s="29" t="str">
        <f ca="1">IF(AND($A530&lt;&gt;"",Y$9&lt;&gt;""),IF(HLOOKUP(Y$9,'Feuille1-Catégories'!$C$1:$G$2,2,FALSE)="OUI",Y$3,IF(HLOOKUP(Y$9,'Feuille1-Catégories'!$C$1:$G$3,3,FALSE)="OUI",OFFSET(Y$3,MOD(QUOTIENT(ROW()-ROW($A$20),'Feuille1-Catégories'!$B$6/Y$6),Y$5),0),IF(MOD($A530-1-Y$10,'Feuille1-Catégories'!$F$5+1)=0,Y$3,""))),"")</f>
        <v/>
      </c>
      <c r="Z530" s="29" t="str">
        <f ca="1">IF(AND($A530&lt;&gt;"",Z$9&lt;&gt;""),IF(HLOOKUP(Z$9,'Feuille1-Catégories'!$C$1:$G$2,2,FALSE)="OUI",Z$3,IF(HLOOKUP(Z$9,'Feuille1-Catégories'!$C$1:$G$3,3,FALSE)="OUI",OFFSET(Z$3,MOD(QUOTIENT(ROW()-ROW($A$20),'Feuille1-Catégories'!$B$6/Z$6),Z$5),0),IF(MOD($A530-1-Z$10,'Feuille1-Catégories'!$F$5+1)=0,Z$3,""))),"")</f>
        <v/>
      </c>
    </row>
    <row r="531" spans="1:26" ht="17" x14ac:dyDescent="0.2">
      <c r="A531" s="21" t="str">
        <f>IF('Feuille2-Prix de vente'!A531&lt;&gt;"",'Feuille2-Prix de vente'!A531,"")</f>
        <v/>
      </c>
      <c r="B531" s="33" t="str">
        <f>IF('Feuille2-Prix de vente'!B531&lt;&gt;"",'Feuille2-Prix de vente'!B531,"")</f>
        <v/>
      </c>
      <c r="C531" s="10" t="str">
        <f>IF('Feuille2-Prix de vente'!C531&lt;&gt;"",'Feuille2-Prix de vente'!C531,"")</f>
        <v/>
      </c>
      <c r="D531" s="10" t="str">
        <f t="shared" si="7"/>
        <v/>
      </c>
      <c r="E531" s="10" t="str">
        <f>IF('Feuille2-Prix de vente'!E531&lt;&gt;"",'Feuille2-Prix de vente'!E531,"")</f>
        <v/>
      </c>
      <c r="F531" s="29" t="str">
        <f ca="1">IF(AND($A531&lt;&gt;"",F$9&lt;&gt;""),IF(HLOOKUP(F$9,'Feuille1-Catégories'!$C$1:$G$2,2,FALSE)="OUI",F$3,IF(HLOOKUP(F$9,'Feuille1-Catégories'!$C$1:$G$3,3,FALSE)="OUI",OFFSET(F$3,MOD(QUOTIENT(ROW()-ROW($A$20),'Feuille1-Catégories'!$B$6/F$6),F$5),0),IF(MOD($A531-1-F$10,'Feuille1-Catégories'!$F$5+1)=0,F$3,""))),"")</f>
        <v/>
      </c>
      <c r="G531" s="29" t="str">
        <f ca="1">IF(AND($A531&lt;&gt;"",G$9&lt;&gt;""),IF(HLOOKUP(G$9,'Feuille1-Catégories'!$C$1:$G$2,2,FALSE)="OUI",G$3,IF(HLOOKUP(G$9,'Feuille1-Catégories'!$C$1:$G$3,3,FALSE)="OUI",OFFSET(G$3,MOD(QUOTIENT(ROW()-ROW($A$20),'Feuille1-Catégories'!$B$6/G$6),G$5),0),IF(MOD($A531-1-G$10,'Feuille1-Catégories'!$F$5+1)=0,G$3,""))),"")</f>
        <v/>
      </c>
      <c r="H531" s="29" t="str">
        <f ca="1">IF(AND($A531&lt;&gt;"",H$9&lt;&gt;""),IF(HLOOKUP(H$9,'Feuille1-Catégories'!$C$1:$G$2,2,FALSE)="OUI",H$3,IF(HLOOKUP(H$9,'Feuille1-Catégories'!$C$1:$G$3,3,FALSE)="OUI",OFFSET(H$3,MOD(QUOTIENT(ROW()-ROW($A$20),'Feuille1-Catégories'!$B$6/H$6),H$5),0),IF(MOD($A531-1-H$10,'Feuille1-Catégories'!$F$5+1)=0,H$3,""))),"")</f>
        <v/>
      </c>
      <c r="I531" s="29" t="str">
        <f ca="1">IF(AND($A531&lt;&gt;"",I$9&lt;&gt;""),IF(HLOOKUP(I$9,'Feuille1-Catégories'!$C$1:$G$2,2,FALSE)="OUI",I$3,IF(HLOOKUP(I$9,'Feuille1-Catégories'!$C$1:$G$3,3,FALSE)="OUI",OFFSET(I$3,MOD(QUOTIENT(ROW()-ROW($A$20),'Feuille1-Catégories'!$B$6/I$6),I$5),0),IF(MOD($A531-1-I$10,'Feuille1-Catégories'!$F$5+1)=0,I$3,""))),"")</f>
        <v/>
      </c>
      <c r="J531" s="29" t="str">
        <f ca="1">IF(AND($A531&lt;&gt;"",J$9&lt;&gt;""),IF(HLOOKUP(J$9,'Feuille1-Catégories'!$C$1:$G$2,2,FALSE)="OUI",J$3,IF(HLOOKUP(J$9,'Feuille1-Catégories'!$C$1:$G$3,3,FALSE)="OUI",OFFSET(J$3,MOD(QUOTIENT(ROW()-ROW($A$20),'Feuille1-Catégories'!$B$6/J$6),J$5),0),IF(MOD($A531-1-J$10,'Feuille1-Catégories'!$F$5+1)=0,J$3,""))),"")</f>
        <v/>
      </c>
      <c r="K531" s="29" t="str">
        <f ca="1">IF(AND($A531&lt;&gt;"",K$9&lt;&gt;""),IF(HLOOKUP(K$9,'Feuille1-Catégories'!$C$1:$G$2,2,FALSE)="OUI",K$3,IF(HLOOKUP(K$9,'Feuille1-Catégories'!$C$1:$G$3,3,FALSE)="OUI",OFFSET(K$3,MOD(QUOTIENT(ROW()-ROW($A$20),'Feuille1-Catégories'!$B$6/K$6),K$5),0),IF(MOD($A531-1-K$10,'Feuille1-Catégories'!$F$5+1)=0,K$3,""))),"")</f>
        <v/>
      </c>
      <c r="L531" s="29" t="str">
        <f ca="1">IF(AND($A531&lt;&gt;"",L$9&lt;&gt;""),IF(HLOOKUP(L$9,'Feuille1-Catégories'!$C$1:$G$2,2,FALSE)="OUI",L$3,IF(HLOOKUP(L$9,'Feuille1-Catégories'!$C$1:$G$3,3,FALSE)="OUI",OFFSET(L$3,MOD(QUOTIENT(ROW()-ROW($A$20),'Feuille1-Catégories'!$B$6/L$6),L$5),0),IF(MOD($A531-1-L$10,'Feuille1-Catégories'!$F$5+1)=0,L$3,""))),"")</f>
        <v/>
      </c>
      <c r="M531" s="29" t="str">
        <f ca="1">IF(AND($A531&lt;&gt;"",M$9&lt;&gt;""),IF(HLOOKUP(M$9,'Feuille1-Catégories'!$C$1:$G$2,2,FALSE)="OUI",M$3,IF(HLOOKUP(M$9,'Feuille1-Catégories'!$C$1:$G$3,3,FALSE)="OUI",OFFSET(M$3,MOD(QUOTIENT(ROW()-ROW($A$20),'Feuille1-Catégories'!$B$6/M$6),M$5),0),IF(MOD($A531-1-M$10,'Feuille1-Catégories'!$F$5+1)=0,M$3,""))),"")</f>
        <v/>
      </c>
      <c r="N531" s="29" t="str">
        <f ca="1">IF(AND($A531&lt;&gt;"",N$9&lt;&gt;""),IF(HLOOKUP(N$9,'Feuille1-Catégories'!$C$1:$G$2,2,FALSE)="OUI",N$3,IF(HLOOKUP(N$9,'Feuille1-Catégories'!$C$1:$G$3,3,FALSE)="OUI",OFFSET(N$3,MOD(QUOTIENT(ROW()-ROW($A$20),'Feuille1-Catégories'!$B$6/N$6),N$5),0),IF(MOD($A531-1-N$10,'Feuille1-Catégories'!$F$5+1)=0,N$3,""))),"")</f>
        <v/>
      </c>
      <c r="O531" s="29" t="str">
        <f ca="1">IF(AND($A531&lt;&gt;"",O$9&lt;&gt;""),IF(HLOOKUP(O$9,'Feuille1-Catégories'!$C$1:$G$2,2,FALSE)="OUI",O$3,IF(HLOOKUP(O$9,'Feuille1-Catégories'!$C$1:$G$3,3,FALSE)="OUI",OFFSET(O$3,MOD(QUOTIENT(ROW()-ROW($A$20),'Feuille1-Catégories'!$B$6/O$6),O$5),0),IF(MOD($A531-1-O$10,'Feuille1-Catégories'!$F$5+1)=0,O$3,""))),"")</f>
        <v/>
      </c>
      <c r="P531" s="29" t="str">
        <f ca="1">IF(AND($A531&lt;&gt;"",P$9&lt;&gt;""),IF(HLOOKUP(P$9,'Feuille1-Catégories'!$C$1:$G$2,2,FALSE)="OUI",P$3,IF(HLOOKUP(P$9,'Feuille1-Catégories'!$C$1:$G$3,3,FALSE)="OUI",OFFSET(P$3,MOD(QUOTIENT(ROW()-ROW($A$20),'Feuille1-Catégories'!$B$6/P$6),P$5),0),IF(MOD($A531-1-P$10,'Feuille1-Catégories'!$F$5+1)=0,P$3,""))),"")</f>
        <v/>
      </c>
      <c r="Q531" s="29" t="str">
        <f ca="1">IF(AND($A531&lt;&gt;"",Q$9&lt;&gt;""),IF(HLOOKUP(Q$9,'Feuille1-Catégories'!$C$1:$G$2,2,FALSE)="OUI",Q$3,IF(HLOOKUP(Q$9,'Feuille1-Catégories'!$C$1:$G$3,3,FALSE)="OUI",OFFSET(Q$3,MOD(QUOTIENT(ROW()-ROW($A$20),'Feuille1-Catégories'!$B$6/Q$6),Q$5),0),IF(MOD($A531-1-Q$10,'Feuille1-Catégories'!$F$5+1)=0,Q$3,""))),"")</f>
        <v/>
      </c>
      <c r="R531" s="29" t="str">
        <f ca="1">IF(AND($A531&lt;&gt;"",R$9&lt;&gt;""),IF(HLOOKUP(R$9,'Feuille1-Catégories'!$C$1:$G$2,2,FALSE)="OUI",R$3,IF(HLOOKUP(R$9,'Feuille1-Catégories'!$C$1:$G$3,3,FALSE)="OUI",OFFSET(R$3,MOD(QUOTIENT(ROW()-ROW($A$20),'Feuille1-Catégories'!$B$6/R$6),R$5),0),IF(MOD($A531-1-R$10,'Feuille1-Catégories'!$F$5+1)=0,R$3,""))),"")</f>
        <v/>
      </c>
      <c r="S531" s="29" t="str">
        <f ca="1">IF(AND($A531&lt;&gt;"",S$9&lt;&gt;""),IF(HLOOKUP(S$9,'Feuille1-Catégories'!$C$1:$G$2,2,FALSE)="OUI",S$3,IF(HLOOKUP(S$9,'Feuille1-Catégories'!$C$1:$G$3,3,FALSE)="OUI",OFFSET(S$3,MOD(QUOTIENT(ROW()-ROW($A$20),'Feuille1-Catégories'!$B$6/S$6),S$5),0),IF(MOD($A531-1-S$10,'Feuille1-Catégories'!$F$5+1)=0,S$3,""))),"")</f>
        <v/>
      </c>
      <c r="T531" s="29" t="str">
        <f ca="1">IF(AND($A531&lt;&gt;"",T$9&lt;&gt;""),IF(HLOOKUP(T$9,'Feuille1-Catégories'!$C$1:$G$2,2,FALSE)="OUI",T$3,IF(HLOOKUP(T$9,'Feuille1-Catégories'!$C$1:$G$3,3,FALSE)="OUI",OFFSET(T$3,MOD(QUOTIENT(ROW()-ROW($A$20),'Feuille1-Catégories'!$B$6/T$6),T$5),0),IF(MOD($A531-1-T$10,'Feuille1-Catégories'!$F$5+1)=0,T$3,""))),"")</f>
        <v/>
      </c>
      <c r="U531" s="29" t="str">
        <f ca="1">IF(AND($A531&lt;&gt;"",U$9&lt;&gt;""),IF(HLOOKUP(U$9,'Feuille1-Catégories'!$C$1:$G$2,2,FALSE)="OUI",U$3,IF(HLOOKUP(U$9,'Feuille1-Catégories'!$C$1:$G$3,3,FALSE)="OUI",OFFSET(U$3,MOD(QUOTIENT(ROW()-ROW($A$20),'Feuille1-Catégories'!$B$6/U$6),U$5),0),IF(MOD($A531-1-U$10,'Feuille1-Catégories'!$F$5+1)=0,U$3,""))),"")</f>
        <v/>
      </c>
      <c r="V531" s="29" t="str">
        <f ca="1">IF(AND($A531&lt;&gt;"",V$9&lt;&gt;""),IF(HLOOKUP(V$9,'Feuille1-Catégories'!$C$1:$G$2,2,FALSE)="OUI",V$3,IF(HLOOKUP(V$9,'Feuille1-Catégories'!$C$1:$G$3,3,FALSE)="OUI",OFFSET(V$3,MOD(QUOTIENT(ROW()-ROW($A$20),'Feuille1-Catégories'!$B$6/V$6),V$5),0),IF(MOD($A531-1-V$10,'Feuille1-Catégories'!$F$5+1)=0,V$3,""))),"")</f>
        <v/>
      </c>
      <c r="W531" s="29" t="str">
        <f ca="1">IF(AND($A531&lt;&gt;"",W$9&lt;&gt;""),IF(HLOOKUP(W$9,'Feuille1-Catégories'!$C$1:$G$2,2,FALSE)="OUI",W$3,IF(HLOOKUP(W$9,'Feuille1-Catégories'!$C$1:$G$3,3,FALSE)="OUI",OFFSET(W$3,MOD(QUOTIENT(ROW()-ROW($A$20),'Feuille1-Catégories'!$B$6/W$6),W$5),0),IF(MOD($A531-1-W$10,'Feuille1-Catégories'!$F$5+1)=0,W$3,""))),"")</f>
        <v/>
      </c>
      <c r="X531" s="29" t="str">
        <f ca="1">IF(AND($A531&lt;&gt;"",X$9&lt;&gt;""),IF(HLOOKUP(X$9,'Feuille1-Catégories'!$C$1:$G$2,2,FALSE)="OUI",X$3,IF(HLOOKUP(X$9,'Feuille1-Catégories'!$C$1:$G$3,3,FALSE)="OUI",OFFSET(X$3,MOD(QUOTIENT(ROW()-ROW($A$20),'Feuille1-Catégories'!$B$6/X$6),X$5),0),IF(MOD($A531-1-X$10,'Feuille1-Catégories'!$F$5+1)=0,X$3,""))),"")</f>
        <v/>
      </c>
      <c r="Y531" s="29" t="str">
        <f ca="1">IF(AND($A531&lt;&gt;"",Y$9&lt;&gt;""),IF(HLOOKUP(Y$9,'Feuille1-Catégories'!$C$1:$G$2,2,FALSE)="OUI",Y$3,IF(HLOOKUP(Y$9,'Feuille1-Catégories'!$C$1:$G$3,3,FALSE)="OUI",OFFSET(Y$3,MOD(QUOTIENT(ROW()-ROW($A$20),'Feuille1-Catégories'!$B$6/Y$6),Y$5),0),IF(MOD($A531-1-Y$10,'Feuille1-Catégories'!$F$5+1)=0,Y$3,""))),"")</f>
        <v/>
      </c>
      <c r="Z531" s="29" t="str">
        <f ca="1">IF(AND($A531&lt;&gt;"",Z$9&lt;&gt;""),IF(HLOOKUP(Z$9,'Feuille1-Catégories'!$C$1:$G$2,2,FALSE)="OUI",Z$3,IF(HLOOKUP(Z$9,'Feuille1-Catégories'!$C$1:$G$3,3,FALSE)="OUI",OFFSET(Z$3,MOD(QUOTIENT(ROW()-ROW($A$20),'Feuille1-Catégories'!$B$6/Z$6),Z$5),0),IF(MOD($A531-1-Z$10,'Feuille1-Catégories'!$F$5+1)=0,Z$3,""))),"")</f>
        <v/>
      </c>
    </row>
    <row r="532" spans="1:26" ht="17" x14ac:dyDescent="0.2">
      <c r="A532" s="21" t="str">
        <f>IF('Feuille2-Prix de vente'!A532&lt;&gt;"",'Feuille2-Prix de vente'!A532,"")</f>
        <v/>
      </c>
      <c r="B532" s="33" t="str">
        <f>IF('Feuille2-Prix de vente'!B532&lt;&gt;"",'Feuille2-Prix de vente'!B532,"")</f>
        <v/>
      </c>
      <c r="C532" s="10" t="str">
        <f>IF('Feuille2-Prix de vente'!C532&lt;&gt;"",'Feuille2-Prix de vente'!C532,"")</f>
        <v/>
      </c>
      <c r="D532" s="10" t="str">
        <f t="shared" si="7"/>
        <v/>
      </c>
      <c r="E532" s="10" t="str">
        <f>IF('Feuille2-Prix de vente'!E532&lt;&gt;"",'Feuille2-Prix de vente'!E532,"")</f>
        <v/>
      </c>
      <c r="F532" s="29" t="str">
        <f ca="1">IF(AND($A532&lt;&gt;"",F$9&lt;&gt;""),IF(HLOOKUP(F$9,'Feuille1-Catégories'!$C$1:$G$2,2,FALSE)="OUI",F$3,IF(HLOOKUP(F$9,'Feuille1-Catégories'!$C$1:$G$3,3,FALSE)="OUI",OFFSET(F$3,MOD(QUOTIENT(ROW()-ROW($A$20),'Feuille1-Catégories'!$B$6/F$6),F$5),0),IF(MOD($A532-1-F$10,'Feuille1-Catégories'!$F$5+1)=0,F$3,""))),"")</f>
        <v/>
      </c>
      <c r="G532" s="29" t="str">
        <f ca="1">IF(AND($A532&lt;&gt;"",G$9&lt;&gt;""),IF(HLOOKUP(G$9,'Feuille1-Catégories'!$C$1:$G$2,2,FALSE)="OUI",G$3,IF(HLOOKUP(G$9,'Feuille1-Catégories'!$C$1:$G$3,3,FALSE)="OUI",OFFSET(G$3,MOD(QUOTIENT(ROW()-ROW($A$20),'Feuille1-Catégories'!$B$6/G$6),G$5),0),IF(MOD($A532-1-G$10,'Feuille1-Catégories'!$F$5+1)=0,G$3,""))),"")</f>
        <v/>
      </c>
      <c r="H532" s="29" t="str">
        <f ca="1">IF(AND($A532&lt;&gt;"",H$9&lt;&gt;""),IF(HLOOKUP(H$9,'Feuille1-Catégories'!$C$1:$G$2,2,FALSE)="OUI",H$3,IF(HLOOKUP(H$9,'Feuille1-Catégories'!$C$1:$G$3,3,FALSE)="OUI",OFFSET(H$3,MOD(QUOTIENT(ROW()-ROW($A$20),'Feuille1-Catégories'!$B$6/H$6),H$5),0),IF(MOD($A532-1-H$10,'Feuille1-Catégories'!$F$5+1)=0,H$3,""))),"")</f>
        <v/>
      </c>
      <c r="I532" s="29" t="str">
        <f ca="1">IF(AND($A532&lt;&gt;"",I$9&lt;&gt;""),IF(HLOOKUP(I$9,'Feuille1-Catégories'!$C$1:$G$2,2,FALSE)="OUI",I$3,IF(HLOOKUP(I$9,'Feuille1-Catégories'!$C$1:$G$3,3,FALSE)="OUI",OFFSET(I$3,MOD(QUOTIENT(ROW()-ROW($A$20),'Feuille1-Catégories'!$B$6/I$6),I$5),0),IF(MOD($A532-1-I$10,'Feuille1-Catégories'!$F$5+1)=0,I$3,""))),"")</f>
        <v/>
      </c>
      <c r="J532" s="29" t="str">
        <f ca="1">IF(AND($A532&lt;&gt;"",J$9&lt;&gt;""),IF(HLOOKUP(J$9,'Feuille1-Catégories'!$C$1:$G$2,2,FALSE)="OUI",J$3,IF(HLOOKUP(J$9,'Feuille1-Catégories'!$C$1:$G$3,3,FALSE)="OUI",OFFSET(J$3,MOD(QUOTIENT(ROW()-ROW($A$20),'Feuille1-Catégories'!$B$6/J$6),J$5),0),IF(MOD($A532-1-J$10,'Feuille1-Catégories'!$F$5+1)=0,J$3,""))),"")</f>
        <v/>
      </c>
      <c r="K532" s="29" t="str">
        <f ca="1">IF(AND($A532&lt;&gt;"",K$9&lt;&gt;""),IF(HLOOKUP(K$9,'Feuille1-Catégories'!$C$1:$G$2,2,FALSE)="OUI",K$3,IF(HLOOKUP(K$9,'Feuille1-Catégories'!$C$1:$G$3,3,FALSE)="OUI",OFFSET(K$3,MOD(QUOTIENT(ROW()-ROW($A$20),'Feuille1-Catégories'!$B$6/K$6),K$5),0),IF(MOD($A532-1-K$10,'Feuille1-Catégories'!$F$5+1)=0,K$3,""))),"")</f>
        <v/>
      </c>
      <c r="L532" s="29" t="str">
        <f ca="1">IF(AND($A532&lt;&gt;"",L$9&lt;&gt;""),IF(HLOOKUP(L$9,'Feuille1-Catégories'!$C$1:$G$2,2,FALSE)="OUI",L$3,IF(HLOOKUP(L$9,'Feuille1-Catégories'!$C$1:$G$3,3,FALSE)="OUI",OFFSET(L$3,MOD(QUOTIENT(ROW()-ROW($A$20),'Feuille1-Catégories'!$B$6/L$6),L$5),0),IF(MOD($A532-1-L$10,'Feuille1-Catégories'!$F$5+1)=0,L$3,""))),"")</f>
        <v/>
      </c>
      <c r="M532" s="29" t="str">
        <f ca="1">IF(AND($A532&lt;&gt;"",M$9&lt;&gt;""),IF(HLOOKUP(M$9,'Feuille1-Catégories'!$C$1:$G$2,2,FALSE)="OUI",M$3,IF(HLOOKUP(M$9,'Feuille1-Catégories'!$C$1:$G$3,3,FALSE)="OUI",OFFSET(M$3,MOD(QUOTIENT(ROW()-ROW($A$20),'Feuille1-Catégories'!$B$6/M$6),M$5),0),IF(MOD($A532-1-M$10,'Feuille1-Catégories'!$F$5+1)=0,M$3,""))),"")</f>
        <v/>
      </c>
      <c r="N532" s="29" t="str">
        <f ca="1">IF(AND($A532&lt;&gt;"",N$9&lt;&gt;""),IF(HLOOKUP(N$9,'Feuille1-Catégories'!$C$1:$G$2,2,FALSE)="OUI",N$3,IF(HLOOKUP(N$9,'Feuille1-Catégories'!$C$1:$G$3,3,FALSE)="OUI",OFFSET(N$3,MOD(QUOTIENT(ROW()-ROW($A$20),'Feuille1-Catégories'!$B$6/N$6),N$5),0),IF(MOD($A532-1-N$10,'Feuille1-Catégories'!$F$5+1)=0,N$3,""))),"")</f>
        <v/>
      </c>
      <c r="O532" s="29" t="str">
        <f ca="1">IF(AND($A532&lt;&gt;"",O$9&lt;&gt;""),IF(HLOOKUP(O$9,'Feuille1-Catégories'!$C$1:$G$2,2,FALSE)="OUI",O$3,IF(HLOOKUP(O$9,'Feuille1-Catégories'!$C$1:$G$3,3,FALSE)="OUI",OFFSET(O$3,MOD(QUOTIENT(ROW()-ROW($A$20),'Feuille1-Catégories'!$B$6/O$6),O$5),0),IF(MOD($A532-1-O$10,'Feuille1-Catégories'!$F$5+1)=0,O$3,""))),"")</f>
        <v/>
      </c>
      <c r="P532" s="29" t="str">
        <f ca="1">IF(AND($A532&lt;&gt;"",P$9&lt;&gt;""),IF(HLOOKUP(P$9,'Feuille1-Catégories'!$C$1:$G$2,2,FALSE)="OUI",P$3,IF(HLOOKUP(P$9,'Feuille1-Catégories'!$C$1:$G$3,3,FALSE)="OUI",OFFSET(P$3,MOD(QUOTIENT(ROW()-ROW($A$20),'Feuille1-Catégories'!$B$6/P$6),P$5),0),IF(MOD($A532-1-P$10,'Feuille1-Catégories'!$F$5+1)=0,P$3,""))),"")</f>
        <v/>
      </c>
      <c r="Q532" s="29" t="str">
        <f ca="1">IF(AND($A532&lt;&gt;"",Q$9&lt;&gt;""),IF(HLOOKUP(Q$9,'Feuille1-Catégories'!$C$1:$G$2,2,FALSE)="OUI",Q$3,IF(HLOOKUP(Q$9,'Feuille1-Catégories'!$C$1:$G$3,3,FALSE)="OUI",OFFSET(Q$3,MOD(QUOTIENT(ROW()-ROW($A$20),'Feuille1-Catégories'!$B$6/Q$6),Q$5),0),IF(MOD($A532-1-Q$10,'Feuille1-Catégories'!$F$5+1)=0,Q$3,""))),"")</f>
        <v/>
      </c>
      <c r="R532" s="29" t="str">
        <f ca="1">IF(AND($A532&lt;&gt;"",R$9&lt;&gt;""),IF(HLOOKUP(R$9,'Feuille1-Catégories'!$C$1:$G$2,2,FALSE)="OUI",R$3,IF(HLOOKUP(R$9,'Feuille1-Catégories'!$C$1:$G$3,3,FALSE)="OUI",OFFSET(R$3,MOD(QUOTIENT(ROW()-ROW($A$20),'Feuille1-Catégories'!$B$6/R$6),R$5),0),IF(MOD($A532-1-R$10,'Feuille1-Catégories'!$F$5+1)=0,R$3,""))),"")</f>
        <v/>
      </c>
      <c r="S532" s="29" t="str">
        <f ca="1">IF(AND($A532&lt;&gt;"",S$9&lt;&gt;""),IF(HLOOKUP(S$9,'Feuille1-Catégories'!$C$1:$G$2,2,FALSE)="OUI",S$3,IF(HLOOKUP(S$9,'Feuille1-Catégories'!$C$1:$G$3,3,FALSE)="OUI",OFFSET(S$3,MOD(QUOTIENT(ROW()-ROW($A$20),'Feuille1-Catégories'!$B$6/S$6),S$5),0),IF(MOD($A532-1-S$10,'Feuille1-Catégories'!$F$5+1)=0,S$3,""))),"")</f>
        <v/>
      </c>
      <c r="T532" s="29" t="str">
        <f ca="1">IF(AND($A532&lt;&gt;"",T$9&lt;&gt;""),IF(HLOOKUP(T$9,'Feuille1-Catégories'!$C$1:$G$2,2,FALSE)="OUI",T$3,IF(HLOOKUP(T$9,'Feuille1-Catégories'!$C$1:$G$3,3,FALSE)="OUI",OFFSET(T$3,MOD(QUOTIENT(ROW()-ROW($A$20),'Feuille1-Catégories'!$B$6/T$6),T$5),0),IF(MOD($A532-1-T$10,'Feuille1-Catégories'!$F$5+1)=0,T$3,""))),"")</f>
        <v/>
      </c>
      <c r="U532" s="29" t="str">
        <f ca="1">IF(AND($A532&lt;&gt;"",U$9&lt;&gt;""),IF(HLOOKUP(U$9,'Feuille1-Catégories'!$C$1:$G$2,2,FALSE)="OUI",U$3,IF(HLOOKUP(U$9,'Feuille1-Catégories'!$C$1:$G$3,3,FALSE)="OUI",OFFSET(U$3,MOD(QUOTIENT(ROW()-ROW($A$20),'Feuille1-Catégories'!$B$6/U$6),U$5),0),IF(MOD($A532-1-U$10,'Feuille1-Catégories'!$F$5+1)=0,U$3,""))),"")</f>
        <v/>
      </c>
      <c r="V532" s="29" t="str">
        <f ca="1">IF(AND($A532&lt;&gt;"",V$9&lt;&gt;""),IF(HLOOKUP(V$9,'Feuille1-Catégories'!$C$1:$G$2,2,FALSE)="OUI",V$3,IF(HLOOKUP(V$9,'Feuille1-Catégories'!$C$1:$G$3,3,FALSE)="OUI",OFFSET(V$3,MOD(QUOTIENT(ROW()-ROW($A$20),'Feuille1-Catégories'!$B$6/V$6),V$5),0),IF(MOD($A532-1-V$10,'Feuille1-Catégories'!$F$5+1)=0,V$3,""))),"")</f>
        <v/>
      </c>
      <c r="W532" s="29" t="str">
        <f ca="1">IF(AND($A532&lt;&gt;"",W$9&lt;&gt;""),IF(HLOOKUP(W$9,'Feuille1-Catégories'!$C$1:$G$2,2,FALSE)="OUI",W$3,IF(HLOOKUP(W$9,'Feuille1-Catégories'!$C$1:$G$3,3,FALSE)="OUI",OFFSET(W$3,MOD(QUOTIENT(ROW()-ROW($A$20),'Feuille1-Catégories'!$B$6/W$6),W$5),0),IF(MOD($A532-1-W$10,'Feuille1-Catégories'!$F$5+1)=0,W$3,""))),"")</f>
        <v/>
      </c>
      <c r="X532" s="29" t="str">
        <f ca="1">IF(AND($A532&lt;&gt;"",X$9&lt;&gt;""),IF(HLOOKUP(X$9,'Feuille1-Catégories'!$C$1:$G$2,2,FALSE)="OUI",X$3,IF(HLOOKUP(X$9,'Feuille1-Catégories'!$C$1:$G$3,3,FALSE)="OUI",OFFSET(X$3,MOD(QUOTIENT(ROW()-ROW($A$20),'Feuille1-Catégories'!$B$6/X$6),X$5),0),IF(MOD($A532-1-X$10,'Feuille1-Catégories'!$F$5+1)=0,X$3,""))),"")</f>
        <v/>
      </c>
      <c r="Y532" s="29" t="str">
        <f ca="1">IF(AND($A532&lt;&gt;"",Y$9&lt;&gt;""),IF(HLOOKUP(Y$9,'Feuille1-Catégories'!$C$1:$G$2,2,FALSE)="OUI",Y$3,IF(HLOOKUP(Y$9,'Feuille1-Catégories'!$C$1:$G$3,3,FALSE)="OUI",OFFSET(Y$3,MOD(QUOTIENT(ROW()-ROW($A$20),'Feuille1-Catégories'!$B$6/Y$6),Y$5),0),IF(MOD($A532-1-Y$10,'Feuille1-Catégories'!$F$5+1)=0,Y$3,""))),"")</f>
        <v/>
      </c>
      <c r="Z532" s="29" t="str">
        <f ca="1">IF(AND($A532&lt;&gt;"",Z$9&lt;&gt;""),IF(HLOOKUP(Z$9,'Feuille1-Catégories'!$C$1:$G$2,2,FALSE)="OUI",Z$3,IF(HLOOKUP(Z$9,'Feuille1-Catégories'!$C$1:$G$3,3,FALSE)="OUI",OFFSET(Z$3,MOD(QUOTIENT(ROW()-ROW($A$20),'Feuille1-Catégories'!$B$6/Z$6),Z$5),0),IF(MOD($A532-1-Z$10,'Feuille1-Catégories'!$F$5+1)=0,Z$3,""))),"")</f>
        <v/>
      </c>
    </row>
    <row r="533" spans="1:26" ht="17" x14ac:dyDescent="0.2">
      <c r="A533" s="21" t="str">
        <f>IF('Feuille2-Prix de vente'!A533&lt;&gt;"",'Feuille2-Prix de vente'!A533,"")</f>
        <v/>
      </c>
      <c r="B533" s="33" t="str">
        <f>IF('Feuille2-Prix de vente'!B533&lt;&gt;"",'Feuille2-Prix de vente'!B533,"")</f>
        <v/>
      </c>
      <c r="C533" s="10" t="str">
        <f>IF('Feuille2-Prix de vente'!C533&lt;&gt;"",'Feuille2-Prix de vente'!C533,"")</f>
        <v/>
      </c>
      <c r="D533" s="10" t="str">
        <f t="shared" ref="D533:D596" si="8">IF($A533&lt;&gt;"",SUM(F533:ZZ533),"")</f>
        <v/>
      </c>
      <c r="E533" s="10" t="str">
        <f>IF('Feuille2-Prix de vente'!E533&lt;&gt;"",'Feuille2-Prix de vente'!E533,"")</f>
        <v/>
      </c>
      <c r="F533" s="29" t="str">
        <f ca="1">IF(AND($A533&lt;&gt;"",F$9&lt;&gt;""),IF(HLOOKUP(F$9,'Feuille1-Catégories'!$C$1:$G$2,2,FALSE)="OUI",F$3,IF(HLOOKUP(F$9,'Feuille1-Catégories'!$C$1:$G$3,3,FALSE)="OUI",OFFSET(F$3,MOD(QUOTIENT(ROW()-ROW($A$20),'Feuille1-Catégories'!$B$6/F$6),F$5),0),IF(MOD($A533-1-F$10,'Feuille1-Catégories'!$F$5+1)=0,F$3,""))),"")</f>
        <v/>
      </c>
      <c r="G533" s="29" t="str">
        <f ca="1">IF(AND($A533&lt;&gt;"",G$9&lt;&gt;""),IF(HLOOKUP(G$9,'Feuille1-Catégories'!$C$1:$G$2,2,FALSE)="OUI",G$3,IF(HLOOKUP(G$9,'Feuille1-Catégories'!$C$1:$G$3,3,FALSE)="OUI",OFFSET(G$3,MOD(QUOTIENT(ROW()-ROW($A$20),'Feuille1-Catégories'!$B$6/G$6),G$5),0),IF(MOD($A533-1-G$10,'Feuille1-Catégories'!$F$5+1)=0,G$3,""))),"")</f>
        <v/>
      </c>
      <c r="H533" s="29" t="str">
        <f ca="1">IF(AND($A533&lt;&gt;"",H$9&lt;&gt;""),IF(HLOOKUP(H$9,'Feuille1-Catégories'!$C$1:$G$2,2,FALSE)="OUI",H$3,IF(HLOOKUP(H$9,'Feuille1-Catégories'!$C$1:$G$3,3,FALSE)="OUI",OFFSET(H$3,MOD(QUOTIENT(ROW()-ROW($A$20),'Feuille1-Catégories'!$B$6/H$6),H$5),0),IF(MOD($A533-1-H$10,'Feuille1-Catégories'!$F$5+1)=0,H$3,""))),"")</f>
        <v/>
      </c>
      <c r="I533" s="29" t="str">
        <f ca="1">IF(AND($A533&lt;&gt;"",I$9&lt;&gt;""),IF(HLOOKUP(I$9,'Feuille1-Catégories'!$C$1:$G$2,2,FALSE)="OUI",I$3,IF(HLOOKUP(I$9,'Feuille1-Catégories'!$C$1:$G$3,3,FALSE)="OUI",OFFSET(I$3,MOD(QUOTIENT(ROW()-ROW($A$20),'Feuille1-Catégories'!$B$6/I$6),I$5),0),IF(MOD($A533-1-I$10,'Feuille1-Catégories'!$F$5+1)=0,I$3,""))),"")</f>
        <v/>
      </c>
      <c r="J533" s="29" t="str">
        <f ca="1">IF(AND($A533&lt;&gt;"",J$9&lt;&gt;""),IF(HLOOKUP(J$9,'Feuille1-Catégories'!$C$1:$G$2,2,FALSE)="OUI",J$3,IF(HLOOKUP(J$9,'Feuille1-Catégories'!$C$1:$G$3,3,FALSE)="OUI",OFFSET(J$3,MOD(QUOTIENT(ROW()-ROW($A$20),'Feuille1-Catégories'!$B$6/J$6),J$5),0),IF(MOD($A533-1-J$10,'Feuille1-Catégories'!$F$5+1)=0,J$3,""))),"")</f>
        <v/>
      </c>
      <c r="K533" s="29" t="str">
        <f ca="1">IF(AND($A533&lt;&gt;"",K$9&lt;&gt;""),IF(HLOOKUP(K$9,'Feuille1-Catégories'!$C$1:$G$2,2,FALSE)="OUI",K$3,IF(HLOOKUP(K$9,'Feuille1-Catégories'!$C$1:$G$3,3,FALSE)="OUI",OFFSET(K$3,MOD(QUOTIENT(ROW()-ROW($A$20),'Feuille1-Catégories'!$B$6/K$6),K$5),0),IF(MOD($A533-1-K$10,'Feuille1-Catégories'!$F$5+1)=0,K$3,""))),"")</f>
        <v/>
      </c>
      <c r="L533" s="29" t="str">
        <f ca="1">IF(AND($A533&lt;&gt;"",L$9&lt;&gt;""),IF(HLOOKUP(L$9,'Feuille1-Catégories'!$C$1:$G$2,2,FALSE)="OUI",L$3,IF(HLOOKUP(L$9,'Feuille1-Catégories'!$C$1:$G$3,3,FALSE)="OUI",OFFSET(L$3,MOD(QUOTIENT(ROW()-ROW($A$20),'Feuille1-Catégories'!$B$6/L$6),L$5),0),IF(MOD($A533-1-L$10,'Feuille1-Catégories'!$F$5+1)=0,L$3,""))),"")</f>
        <v/>
      </c>
      <c r="M533" s="29" t="str">
        <f ca="1">IF(AND($A533&lt;&gt;"",M$9&lt;&gt;""),IF(HLOOKUP(M$9,'Feuille1-Catégories'!$C$1:$G$2,2,FALSE)="OUI",M$3,IF(HLOOKUP(M$9,'Feuille1-Catégories'!$C$1:$G$3,3,FALSE)="OUI",OFFSET(M$3,MOD(QUOTIENT(ROW()-ROW($A$20),'Feuille1-Catégories'!$B$6/M$6),M$5),0),IF(MOD($A533-1-M$10,'Feuille1-Catégories'!$F$5+1)=0,M$3,""))),"")</f>
        <v/>
      </c>
      <c r="N533" s="29" t="str">
        <f ca="1">IF(AND($A533&lt;&gt;"",N$9&lt;&gt;""),IF(HLOOKUP(N$9,'Feuille1-Catégories'!$C$1:$G$2,2,FALSE)="OUI",N$3,IF(HLOOKUP(N$9,'Feuille1-Catégories'!$C$1:$G$3,3,FALSE)="OUI",OFFSET(N$3,MOD(QUOTIENT(ROW()-ROW($A$20),'Feuille1-Catégories'!$B$6/N$6),N$5),0),IF(MOD($A533-1-N$10,'Feuille1-Catégories'!$F$5+1)=0,N$3,""))),"")</f>
        <v/>
      </c>
      <c r="O533" s="29" t="str">
        <f ca="1">IF(AND($A533&lt;&gt;"",O$9&lt;&gt;""),IF(HLOOKUP(O$9,'Feuille1-Catégories'!$C$1:$G$2,2,FALSE)="OUI",O$3,IF(HLOOKUP(O$9,'Feuille1-Catégories'!$C$1:$G$3,3,FALSE)="OUI",OFFSET(O$3,MOD(QUOTIENT(ROW()-ROW($A$20),'Feuille1-Catégories'!$B$6/O$6),O$5),0),IF(MOD($A533-1-O$10,'Feuille1-Catégories'!$F$5+1)=0,O$3,""))),"")</f>
        <v/>
      </c>
      <c r="P533" s="29" t="str">
        <f ca="1">IF(AND($A533&lt;&gt;"",P$9&lt;&gt;""),IF(HLOOKUP(P$9,'Feuille1-Catégories'!$C$1:$G$2,2,FALSE)="OUI",P$3,IF(HLOOKUP(P$9,'Feuille1-Catégories'!$C$1:$G$3,3,FALSE)="OUI",OFFSET(P$3,MOD(QUOTIENT(ROW()-ROW($A$20),'Feuille1-Catégories'!$B$6/P$6),P$5),0),IF(MOD($A533-1-P$10,'Feuille1-Catégories'!$F$5+1)=0,P$3,""))),"")</f>
        <v/>
      </c>
      <c r="Q533" s="29" t="str">
        <f ca="1">IF(AND($A533&lt;&gt;"",Q$9&lt;&gt;""),IF(HLOOKUP(Q$9,'Feuille1-Catégories'!$C$1:$G$2,2,FALSE)="OUI",Q$3,IF(HLOOKUP(Q$9,'Feuille1-Catégories'!$C$1:$G$3,3,FALSE)="OUI",OFFSET(Q$3,MOD(QUOTIENT(ROW()-ROW($A$20),'Feuille1-Catégories'!$B$6/Q$6),Q$5),0),IF(MOD($A533-1-Q$10,'Feuille1-Catégories'!$F$5+1)=0,Q$3,""))),"")</f>
        <v/>
      </c>
      <c r="R533" s="29" t="str">
        <f ca="1">IF(AND($A533&lt;&gt;"",R$9&lt;&gt;""),IF(HLOOKUP(R$9,'Feuille1-Catégories'!$C$1:$G$2,2,FALSE)="OUI",R$3,IF(HLOOKUP(R$9,'Feuille1-Catégories'!$C$1:$G$3,3,FALSE)="OUI",OFFSET(R$3,MOD(QUOTIENT(ROW()-ROW($A$20),'Feuille1-Catégories'!$B$6/R$6),R$5),0),IF(MOD($A533-1-R$10,'Feuille1-Catégories'!$F$5+1)=0,R$3,""))),"")</f>
        <v/>
      </c>
      <c r="S533" s="29" t="str">
        <f ca="1">IF(AND($A533&lt;&gt;"",S$9&lt;&gt;""),IF(HLOOKUP(S$9,'Feuille1-Catégories'!$C$1:$G$2,2,FALSE)="OUI",S$3,IF(HLOOKUP(S$9,'Feuille1-Catégories'!$C$1:$G$3,3,FALSE)="OUI",OFFSET(S$3,MOD(QUOTIENT(ROW()-ROW($A$20),'Feuille1-Catégories'!$B$6/S$6),S$5),0),IF(MOD($A533-1-S$10,'Feuille1-Catégories'!$F$5+1)=0,S$3,""))),"")</f>
        <v/>
      </c>
      <c r="T533" s="29" t="str">
        <f ca="1">IF(AND($A533&lt;&gt;"",T$9&lt;&gt;""),IF(HLOOKUP(T$9,'Feuille1-Catégories'!$C$1:$G$2,2,FALSE)="OUI",T$3,IF(HLOOKUP(T$9,'Feuille1-Catégories'!$C$1:$G$3,3,FALSE)="OUI",OFFSET(T$3,MOD(QUOTIENT(ROW()-ROW($A$20),'Feuille1-Catégories'!$B$6/T$6),T$5),0),IF(MOD($A533-1-T$10,'Feuille1-Catégories'!$F$5+1)=0,T$3,""))),"")</f>
        <v/>
      </c>
      <c r="U533" s="29" t="str">
        <f ca="1">IF(AND($A533&lt;&gt;"",U$9&lt;&gt;""),IF(HLOOKUP(U$9,'Feuille1-Catégories'!$C$1:$G$2,2,FALSE)="OUI",U$3,IF(HLOOKUP(U$9,'Feuille1-Catégories'!$C$1:$G$3,3,FALSE)="OUI",OFFSET(U$3,MOD(QUOTIENT(ROW()-ROW($A$20),'Feuille1-Catégories'!$B$6/U$6),U$5),0),IF(MOD($A533-1-U$10,'Feuille1-Catégories'!$F$5+1)=0,U$3,""))),"")</f>
        <v/>
      </c>
      <c r="V533" s="29" t="str">
        <f ca="1">IF(AND($A533&lt;&gt;"",V$9&lt;&gt;""),IF(HLOOKUP(V$9,'Feuille1-Catégories'!$C$1:$G$2,2,FALSE)="OUI",V$3,IF(HLOOKUP(V$9,'Feuille1-Catégories'!$C$1:$G$3,3,FALSE)="OUI",OFFSET(V$3,MOD(QUOTIENT(ROW()-ROW($A$20),'Feuille1-Catégories'!$B$6/V$6),V$5),0),IF(MOD($A533-1-V$10,'Feuille1-Catégories'!$F$5+1)=0,V$3,""))),"")</f>
        <v/>
      </c>
      <c r="W533" s="29" t="str">
        <f ca="1">IF(AND($A533&lt;&gt;"",W$9&lt;&gt;""),IF(HLOOKUP(W$9,'Feuille1-Catégories'!$C$1:$G$2,2,FALSE)="OUI",W$3,IF(HLOOKUP(W$9,'Feuille1-Catégories'!$C$1:$G$3,3,FALSE)="OUI",OFFSET(W$3,MOD(QUOTIENT(ROW()-ROW($A$20),'Feuille1-Catégories'!$B$6/W$6),W$5),0),IF(MOD($A533-1-W$10,'Feuille1-Catégories'!$F$5+1)=0,W$3,""))),"")</f>
        <v/>
      </c>
      <c r="X533" s="29" t="str">
        <f ca="1">IF(AND($A533&lt;&gt;"",X$9&lt;&gt;""),IF(HLOOKUP(X$9,'Feuille1-Catégories'!$C$1:$G$2,2,FALSE)="OUI",X$3,IF(HLOOKUP(X$9,'Feuille1-Catégories'!$C$1:$G$3,3,FALSE)="OUI",OFFSET(X$3,MOD(QUOTIENT(ROW()-ROW($A$20),'Feuille1-Catégories'!$B$6/X$6),X$5),0),IF(MOD($A533-1-X$10,'Feuille1-Catégories'!$F$5+1)=0,X$3,""))),"")</f>
        <v/>
      </c>
      <c r="Y533" s="29" t="str">
        <f ca="1">IF(AND($A533&lt;&gt;"",Y$9&lt;&gt;""),IF(HLOOKUP(Y$9,'Feuille1-Catégories'!$C$1:$G$2,2,FALSE)="OUI",Y$3,IF(HLOOKUP(Y$9,'Feuille1-Catégories'!$C$1:$G$3,3,FALSE)="OUI",OFFSET(Y$3,MOD(QUOTIENT(ROW()-ROW($A$20),'Feuille1-Catégories'!$B$6/Y$6),Y$5),0),IF(MOD($A533-1-Y$10,'Feuille1-Catégories'!$F$5+1)=0,Y$3,""))),"")</f>
        <v/>
      </c>
      <c r="Z533" s="29" t="str">
        <f ca="1">IF(AND($A533&lt;&gt;"",Z$9&lt;&gt;""),IF(HLOOKUP(Z$9,'Feuille1-Catégories'!$C$1:$G$2,2,FALSE)="OUI",Z$3,IF(HLOOKUP(Z$9,'Feuille1-Catégories'!$C$1:$G$3,3,FALSE)="OUI",OFFSET(Z$3,MOD(QUOTIENT(ROW()-ROW($A$20),'Feuille1-Catégories'!$B$6/Z$6),Z$5),0),IF(MOD($A533-1-Z$10,'Feuille1-Catégories'!$F$5+1)=0,Z$3,""))),"")</f>
        <v/>
      </c>
    </row>
    <row r="534" spans="1:26" ht="17" x14ac:dyDescent="0.2">
      <c r="A534" s="21" t="str">
        <f>IF('Feuille2-Prix de vente'!A534&lt;&gt;"",'Feuille2-Prix de vente'!A534,"")</f>
        <v/>
      </c>
      <c r="B534" s="33" t="str">
        <f>IF('Feuille2-Prix de vente'!B534&lt;&gt;"",'Feuille2-Prix de vente'!B534,"")</f>
        <v/>
      </c>
      <c r="C534" s="10" t="str">
        <f>IF('Feuille2-Prix de vente'!C534&lt;&gt;"",'Feuille2-Prix de vente'!C534,"")</f>
        <v/>
      </c>
      <c r="D534" s="10" t="str">
        <f t="shared" si="8"/>
        <v/>
      </c>
      <c r="E534" s="10" t="str">
        <f>IF('Feuille2-Prix de vente'!E534&lt;&gt;"",'Feuille2-Prix de vente'!E534,"")</f>
        <v/>
      </c>
      <c r="F534" s="29" t="str">
        <f ca="1">IF(AND($A534&lt;&gt;"",F$9&lt;&gt;""),IF(HLOOKUP(F$9,'Feuille1-Catégories'!$C$1:$G$2,2,FALSE)="OUI",F$3,IF(HLOOKUP(F$9,'Feuille1-Catégories'!$C$1:$G$3,3,FALSE)="OUI",OFFSET(F$3,MOD(QUOTIENT(ROW()-ROW($A$20),'Feuille1-Catégories'!$B$6/F$6),F$5),0),IF(MOD($A534-1-F$10,'Feuille1-Catégories'!$F$5+1)=0,F$3,""))),"")</f>
        <v/>
      </c>
      <c r="G534" s="29" t="str">
        <f ca="1">IF(AND($A534&lt;&gt;"",G$9&lt;&gt;""),IF(HLOOKUP(G$9,'Feuille1-Catégories'!$C$1:$G$2,2,FALSE)="OUI",G$3,IF(HLOOKUP(G$9,'Feuille1-Catégories'!$C$1:$G$3,3,FALSE)="OUI",OFFSET(G$3,MOD(QUOTIENT(ROW()-ROW($A$20),'Feuille1-Catégories'!$B$6/G$6),G$5),0),IF(MOD($A534-1-G$10,'Feuille1-Catégories'!$F$5+1)=0,G$3,""))),"")</f>
        <v/>
      </c>
      <c r="H534" s="29" t="str">
        <f ca="1">IF(AND($A534&lt;&gt;"",H$9&lt;&gt;""),IF(HLOOKUP(H$9,'Feuille1-Catégories'!$C$1:$G$2,2,FALSE)="OUI",H$3,IF(HLOOKUP(H$9,'Feuille1-Catégories'!$C$1:$G$3,3,FALSE)="OUI",OFFSET(H$3,MOD(QUOTIENT(ROW()-ROW($A$20),'Feuille1-Catégories'!$B$6/H$6),H$5),0),IF(MOD($A534-1-H$10,'Feuille1-Catégories'!$F$5+1)=0,H$3,""))),"")</f>
        <v/>
      </c>
      <c r="I534" s="29" t="str">
        <f ca="1">IF(AND($A534&lt;&gt;"",I$9&lt;&gt;""),IF(HLOOKUP(I$9,'Feuille1-Catégories'!$C$1:$G$2,2,FALSE)="OUI",I$3,IF(HLOOKUP(I$9,'Feuille1-Catégories'!$C$1:$G$3,3,FALSE)="OUI",OFFSET(I$3,MOD(QUOTIENT(ROW()-ROW($A$20),'Feuille1-Catégories'!$B$6/I$6),I$5),0),IF(MOD($A534-1-I$10,'Feuille1-Catégories'!$F$5+1)=0,I$3,""))),"")</f>
        <v/>
      </c>
      <c r="J534" s="29" t="str">
        <f ca="1">IF(AND($A534&lt;&gt;"",J$9&lt;&gt;""),IF(HLOOKUP(J$9,'Feuille1-Catégories'!$C$1:$G$2,2,FALSE)="OUI",J$3,IF(HLOOKUP(J$9,'Feuille1-Catégories'!$C$1:$G$3,3,FALSE)="OUI",OFFSET(J$3,MOD(QUOTIENT(ROW()-ROW($A$20),'Feuille1-Catégories'!$B$6/J$6),J$5),0),IF(MOD($A534-1-J$10,'Feuille1-Catégories'!$F$5+1)=0,J$3,""))),"")</f>
        <v/>
      </c>
      <c r="K534" s="29" t="str">
        <f ca="1">IF(AND($A534&lt;&gt;"",K$9&lt;&gt;""),IF(HLOOKUP(K$9,'Feuille1-Catégories'!$C$1:$G$2,2,FALSE)="OUI",K$3,IF(HLOOKUP(K$9,'Feuille1-Catégories'!$C$1:$G$3,3,FALSE)="OUI",OFFSET(K$3,MOD(QUOTIENT(ROW()-ROW($A$20),'Feuille1-Catégories'!$B$6/K$6),K$5),0),IF(MOD($A534-1-K$10,'Feuille1-Catégories'!$F$5+1)=0,K$3,""))),"")</f>
        <v/>
      </c>
      <c r="L534" s="29" t="str">
        <f ca="1">IF(AND($A534&lt;&gt;"",L$9&lt;&gt;""),IF(HLOOKUP(L$9,'Feuille1-Catégories'!$C$1:$G$2,2,FALSE)="OUI",L$3,IF(HLOOKUP(L$9,'Feuille1-Catégories'!$C$1:$G$3,3,FALSE)="OUI",OFFSET(L$3,MOD(QUOTIENT(ROW()-ROW($A$20),'Feuille1-Catégories'!$B$6/L$6),L$5),0),IF(MOD($A534-1-L$10,'Feuille1-Catégories'!$F$5+1)=0,L$3,""))),"")</f>
        <v/>
      </c>
      <c r="M534" s="29" t="str">
        <f ca="1">IF(AND($A534&lt;&gt;"",M$9&lt;&gt;""),IF(HLOOKUP(M$9,'Feuille1-Catégories'!$C$1:$G$2,2,FALSE)="OUI",M$3,IF(HLOOKUP(M$9,'Feuille1-Catégories'!$C$1:$G$3,3,FALSE)="OUI",OFFSET(M$3,MOD(QUOTIENT(ROW()-ROW($A$20),'Feuille1-Catégories'!$B$6/M$6),M$5),0),IF(MOD($A534-1-M$10,'Feuille1-Catégories'!$F$5+1)=0,M$3,""))),"")</f>
        <v/>
      </c>
      <c r="N534" s="29" t="str">
        <f ca="1">IF(AND($A534&lt;&gt;"",N$9&lt;&gt;""),IF(HLOOKUP(N$9,'Feuille1-Catégories'!$C$1:$G$2,2,FALSE)="OUI",N$3,IF(HLOOKUP(N$9,'Feuille1-Catégories'!$C$1:$G$3,3,FALSE)="OUI",OFFSET(N$3,MOD(QUOTIENT(ROW()-ROW($A$20),'Feuille1-Catégories'!$B$6/N$6),N$5),0),IF(MOD($A534-1-N$10,'Feuille1-Catégories'!$F$5+1)=0,N$3,""))),"")</f>
        <v/>
      </c>
      <c r="O534" s="29" t="str">
        <f ca="1">IF(AND($A534&lt;&gt;"",O$9&lt;&gt;""),IF(HLOOKUP(O$9,'Feuille1-Catégories'!$C$1:$G$2,2,FALSE)="OUI",O$3,IF(HLOOKUP(O$9,'Feuille1-Catégories'!$C$1:$G$3,3,FALSE)="OUI",OFFSET(O$3,MOD(QUOTIENT(ROW()-ROW($A$20),'Feuille1-Catégories'!$B$6/O$6),O$5),0),IF(MOD($A534-1-O$10,'Feuille1-Catégories'!$F$5+1)=0,O$3,""))),"")</f>
        <v/>
      </c>
      <c r="P534" s="29" t="str">
        <f ca="1">IF(AND($A534&lt;&gt;"",P$9&lt;&gt;""),IF(HLOOKUP(P$9,'Feuille1-Catégories'!$C$1:$G$2,2,FALSE)="OUI",P$3,IF(HLOOKUP(P$9,'Feuille1-Catégories'!$C$1:$G$3,3,FALSE)="OUI",OFFSET(P$3,MOD(QUOTIENT(ROW()-ROW($A$20),'Feuille1-Catégories'!$B$6/P$6),P$5),0),IF(MOD($A534-1-P$10,'Feuille1-Catégories'!$F$5+1)=0,P$3,""))),"")</f>
        <v/>
      </c>
      <c r="Q534" s="29" t="str">
        <f ca="1">IF(AND($A534&lt;&gt;"",Q$9&lt;&gt;""),IF(HLOOKUP(Q$9,'Feuille1-Catégories'!$C$1:$G$2,2,FALSE)="OUI",Q$3,IF(HLOOKUP(Q$9,'Feuille1-Catégories'!$C$1:$G$3,3,FALSE)="OUI",OFFSET(Q$3,MOD(QUOTIENT(ROW()-ROW($A$20),'Feuille1-Catégories'!$B$6/Q$6),Q$5),0),IF(MOD($A534-1-Q$10,'Feuille1-Catégories'!$F$5+1)=0,Q$3,""))),"")</f>
        <v/>
      </c>
      <c r="R534" s="29" t="str">
        <f ca="1">IF(AND($A534&lt;&gt;"",R$9&lt;&gt;""),IF(HLOOKUP(R$9,'Feuille1-Catégories'!$C$1:$G$2,2,FALSE)="OUI",R$3,IF(HLOOKUP(R$9,'Feuille1-Catégories'!$C$1:$G$3,3,FALSE)="OUI",OFFSET(R$3,MOD(QUOTIENT(ROW()-ROW($A$20),'Feuille1-Catégories'!$B$6/R$6),R$5),0),IF(MOD($A534-1-R$10,'Feuille1-Catégories'!$F$5+1)=0,R$3,""))),"")</f>
        <v/>
      </c>
      <c r="S534" s="29" t="str">
        <f ca="1">IF(AND($A534&lt;&gt;"",S$9&lt;&gt;""),IF(HLOOKUP(S$9,'Feuille1-Catégories'!$C$1:$G$2,2,FALSE)="OUI",S$3,IF(HLOOKUP(S$9,'Feuille1-Catégories'!$C$1:$G$3,3,FALSE)="OUI",OFFSET(S$3,MOD(QUOTIENT(ROW()-ROW($A$20),'Feuille1-Catégories'!$B$6/S$6),S$5),0),IF(MOD($A534-1-S$10,'Feuille1-Catégories'!$F$5+1)=0,S$3,""))),"")</f>
        <v/>
      </c>
      <c r="T534" s="29" t="str">
        <f ca="1">IF(AND($A534&lt;&gt;"",T$9&lt;&gt;""),IF(HLOOKUP(T$9,'Feuille1-Catégories'!$C$1:$G$2,2,FALSE)="OUI",T$3,IF(HLOOKUP(T$9,'Feuille1-Catégories'!$C$1:$G$3,3,FALSE)="OUI",OFFSET(T$3,MOD(QUOTIENT(ROW()-ROW($A$20),'Feuille1-Catégories'!$B$6/T$6),T$5),0),IF(MOD($A534-1-T$10,'Feuille1-Catégories'!$F$5+1)=0,T$3,""))),"")</f>
        <v/>
      </c>
      <c r="U534" s="29" t="str">
        <f ca="1">IF(AND($A534&lt;&gt;"",U$9&lt;&gt;""),IF(HLOOKUP(U$9,'Feuille1-Catégories'!$C$1:$G$2,2,FALSE)="OUI",U$3,IF(HLOOKUP(U$9,'Feuille1-Catégories'!$C$1:$G$3,3,FALSE)="OUI",OFFSET(U$3,MOD(QUOTIENT(ROW()-ROW($A$20),'Feuille1-Catégories'!$B$6/U$6),U$5),0),IF(MOD($A534-1-U$10,'Feuille1-Catégories'!$F$5+1)=0,U$3,""))),"")</f>
        <v/>
      </c>
      <c r="V534" s="29" t="str">
        <f ca="1">IF(AND($A534&lt;&gt;"",V$9&lt;&gt;""),IF(HLOOKUP(V$9,'Feuille1-Catégories'!$C$1:$G$2,2,FALSE)="OUI",V$3,IF(HLOOKUP(V$9,'Feuille1-Catégories'!$C$1:$G$3,3,FALSE)="OUI",OFFSET(V$3,MOD(QUOTIENT(ROW()-ROW($A$20),'Feuille1-Catégories'!$B$6/V$6),V$5),0),IF(MOD($A534-1-V$10,'Feuille1-Catégories'!$F$5+1)=0,V$3,""))),"")</f>
        <v/>
      </c>
      <c r="W534" s="29" t="str">
        <f ca="1">IF(AND($A534&lt;&gt;"",W$9&lt;&gt;""),IF(HLOOKUP(W$9,'Feuille1-Catégories'!$C$1:$G$2,2,FALSE)="OUI",W$3,IF(HLOOKUP(W$9,'Feuille1-Catégories'!$C$1:$G$3,3,FALSE)="OUI",OFFSET(W$3,MOD(QUOTIENT(ROW()-ROW($A$20),'Feuille1-Catégories'!$B$6/W$6),W$5),0),IF(MOD($A534-1-W$10,'Feuille1-Catégories'!$F$5+1)=0,W$3,""))),"")</f>
        <v/>
      </c>
      <c r="X534" s="29" t="str">
        <f ca="1">IF(AND($A534&lt;&gt;"",X$9&lt;&gt;""),IF(HLOOKUP(X$9,'Feuille1-Catégories'!$C$1:$G$2,2,FALSE)="OUI",X$3,IF(HLOOKUP(X$9,'Feuille1-Catégories'!$C$1:$G$3,3,FALSE)="OUI",OFFSET(X$3,MOD(QUOTIENT(ROW()-ROW($A$20),'Feuille1-Catégories'!$B$6/X$6),X$5),0),IF(MOD($A534-1-X$10,'Feuille1-Catégories'!$F$5+1)=0,X$3,""))),"")</f>
        <v/>
      </c>
      <c r="Y534" s="29" t="str">
        <f ca="1">IF(AND($A534&lt;&gt;"",Y$9&lt;&gt;""),IF(HLOOKUP(Y$9,'Feuille1-Catégories'!$C$1:$G$2,2,FALSE)="OUI",Y$3,IF(HLOOKUP(Y$9,'Feuille1-Catégories'!$C$1:$G$3,3,FALSE)="OUI",OFFSET(Y$3,MOD(QUOTIENT(ROW()-ROW($A$20),'Feuille1-Catégories'!$B$6/Y$6),Y$5),0),IF(MOD($A534-1-Y$10,'Feuille1-Catégories'!$F$5+1)=0,Y$3,""))),"")</f>
        <v/>
      </c>
      <c r="Z534" s="29" t="str">
        <f ca="1">IF(AND($A534&lt;&gt;"",Z$9&lt;&gt;""),IF(HLOOKUP(Z$9,'Feuille1-Catégories'!$C$1:$G$2,2,FALSE)="OUI",Z$3,IF(HLOOKUP(Z$9,'Feuille1-Catégories'!$C$1:$G$3,3,FALSE)="OUI",OFFSET(Z$3,MOD(QUOTIENT(ROW()-ROW($A$20),'Feuille1-Catégories'!$B$6/Z$6),Z$5),0),IF(MOD($A534-1-Z$10,'Feuille1-Catégories'!$F$5+1)=0,Z$3,""))),"")</f>
        <v/>
      </c>
    </row>
    <row r="535" spans="1:26" ht="17" x14ac:dyDescent="0.2">
      <c r="A535" s="21" t="str">
        <f>IF('Feuille2-Prix de vente'!A535&lt;&gt;"",'Feuille2-Prix de vente'!A535,"")</f>
        <v/>
      </c>
      <c r="B535" s="33" t="str">
        <f>IF('Feuille2-Prix de vente'!B535&lt;&gt;"",'Feuille2-Prix de vente'!B535,"")</f>
        <v/>
      </c>
      <c r="C535" s="10" t="str">
        <f>IF('Feuille2-Prix de vente'!C535&lt;&gt;"",'Feuille2-Prix de vente'!C535,"")</f>
        <v/>
      </c>
      <c r="D535" s="10" t="str">
        <f t="shared" si="8"/>
        <v/>
      </c>
      <c r="E535" s="10" t="str">
        <f>IF('Feuille2-Prix de vente'!E535&lt;&gt;"",'Feuille2-Prix de vente'!E535,"")</f>
        <v/>
      </c>
      <c r="F535" s="29" t="str">
        <f ca="1">IF(AND($A535&lt;&gt;"",F$9&lt;&gt;""),IF(HLOOKUP(F$9,'Feuille1-Catégories'!$C$1:$G$2,2,FALSE)="OUI",F$3,IF(HLOOKUP(F$9,'Feuille1-Catégories'!$C$1:$G$3,3,FALSE)="OUI",OFFSET(F$3,MOD(QUOTIENT(ROW()-ROW($A$20),'Feuille1-Catégories'!$B$6/F$6),F$5),0),IF(MOD($A535-1-F$10,'Feuille1-Catégories'!$F$5+1)=0,F$3,""))),"")</f>
        <v/>
      </c>
      <c r="G535" s="29" t="str">
        <f ca="1">IF(AND($A535&lt;&gt;"",G$9&lt;&gt;""),IF(HLOOKUP(G$9,'Feuille1-Catégories'!$C$1:$G$2,2,FALSE)="OUI",G$3,IF(HLOOKUP(G$9,'Feuille1-Catégories'!$C$1:$G$3,3,FALSE)="OUI",OFFSET(G$3,MOD(QUOTIENT(ROW()-ROW($A$20),'Feuille1-Catégories'!$B$6/G$6),G$5),0),IF(MOD($A535-1-G$10,'Feuille1-Catégories'!$F$5+1)=0,G$3,""))),"")</f>
        <v/>
      </c>
      <c r="H535" s="29" t="str">
        <f ca="1">IF(AND($A535&lt;&gt;"",H$9&lt;&gt;""),IF(HLOOKUP(H$9,'Feuille1-Catégories'!$C$1:$G$2,2,FALSE)="OUI",H$3,IF(HLOOKUP(H$9,'Feuille1-Catégories'!$C$1:$G$3,3,FALSE)="OUI",OFFSET(H$3,MOD(QUOTIENT(ROW()-ROW($A$20),'Feuille1-Catégories'!$B$6/H$6),H$5),0),IF(MOD($A535-1-H$10,'Feuille1-Catégories'!$F$5+1)=0,H$3,""))),"")</f>
        <v/>
      </c>
      <c r="I535" s="29" t="str">
        <f ca="1">IF(AND($A535&lt;&gt;"",I$9&lt;&gt;""),IF(HLOOKUP(I$9,'Feuille1-Catégories'!$C$1:$G$2,2,FALSE)="OUI",I$3,IF(HLOOKUP(I$9,'Feuille1-Catégories'!$C$1:$G$3,3,FALSE)="OUI",OFFSET(I$3,MOD(QUOTIENT(ROW()-ROW($A$20),'Feuille1-Catégories'!$B$6/I$6),I$5),0),IF(MOD($A535-1-I$10,'Feuille1-Catégories'!$F$5+1)=0,I$3,""))),"")</f>
        <v/>
      </c>
      <c r="J535" s="29" t="str">
        <f ca="1">IF(AND($A535&lt;&gt;"",J$9&lt;&gt;""),IF(HLOOKUP(J$9,'Feuille1-Catégories'!$C$1:$G$2,2,FALSE)="OUI",J$3,IF(HLOOKUP(J$9,'Feuille1-Catégories'!$C$1:$G$3,3,FALSE)="OUI",OFFSET(J$3,MOD(QUOTIENT(ROW()-ROW($A$20),'Feuille1-Catégories'!$B$6/J$6),J$5),0),IF(MOD($A535-1-J$10,'Feuille1-Catégories'!$F$5+1)=0,J$3,""))),"")</f>
        <v/>
      </c>
      <c r="K535" s="29" t="str">
        <f ca="1">IF(AND($A535&lt;&gt;"",K$9&lt;&gt;""),IF(HLOOKUP(K$9,'Feuille1-Catégories'!$C$1:$G$2,2,FALSE)="OUI",K$3,IF(HLOOKUP(K$9,'Feuille1-Catégories'!$C$1:$G$3,3,FALSE)="OUI",OFFSET(K$3,MOD(QUOTIENT(ROW()-ROW($A$20),'Feuille1-Catégories'!$B$6/K$6),K$5),0),IF(MOD($A535-1-K$10,'Feuille1-Catégories'!$F$5+1)=0,K$3,""))),"")</f>
        <v/>
      </c>
      <c r="L535" s="29" t="str">
        <f ca="1">IF(AND($A535&lt;&gt;"",L$9&lt;&gt;""),IF(HLOOKUP(L$9,'Feuille1-Catégories'!$C$1:$G$2,2,FALSE)="OUI",L$3,IF(HLOOKUP(L$9,'Feuille1-Catégories'!$C$1:$G$3,3,FALSE)="OUI",OFFSET(L$3,MOD(QUOTIENT(ROW()-ROW($A$20),'Feuille1-Catégories'!$B$6/L$6),L$5),0),IF(MOD($A535-1-L$10,'Feuille1-Catégories'!$F$5+1)=0,L$3,""))),"")</f>
        <v/>
      </c>
      <c r="M535" s="29" t="str">
        <f ca="1">IF(AND($A535&lt;&gt;"",M$9&lt;&gt;""),IF(HLOOKUP(M$9,'Feuille1-Catégories'!$C$1:$G$2,2,FALSE)="OUI",M$3,IF(HLOOKUP(M$9,'Feuille1-Catégories'!$C$1:$G$3,3,FALSE)="OUI",OFFSET(M$3,MOD(QUOTIENT(ROW()-ROW($A$20),'Feuille1-Catégories'!$B$6/M$6),M$5),0),IF(MOD($A535-1-M$10,'Feuille1-Catégories'!$F$5+1)=0,M$3,""))),"")</f>
        <v/>
      </c>
      <c r="N535" s="29" t="str">
        <f ca="1">IF(AND($A535&lt;&gt;"",N$9&lt;&gt;""),IF(HLOOKUP(N$9,'Feuille1-Catégories'!$C$1:$G$2,2,FALSE)="OUI",N$3,IF(HLOOKUP(N$9,'Feuille1-Catégories'!$C$1:$G$3,3,FALSE)="OUI",OFFSET(N$3,MOD(QUOTIENT(ROW()-ROW($A$20),'Feuille1-Catégories'!$B$6/N$6),N$5),0),IF(MOD($A535-1-N$10,'Feuille1-Catégories'!$F$5+1)=0,N$3,""))),"")</f>
        <v/>
      </c>
      <c r="O535" s="29" t="str">
        <f ca="1">IF(AND($A535&lt;&gt;"",O$9&lt;&gt;""),IF(HLOOKUP(O$9,'Feuille1-Catégories'!$C$1:$G$2,2,FALSE)="OUI",O$3,IF(HLOOKUP(O$9,'Feuille1-Catégories'!$C$1:$G$3,3,FALSE)="OUI",OFFSET(O$3,MOD(QUOTIENT(ROW()-ROW($A$20),'Feuille1-Catégories'!$B$6/O$6),O$5),0),IF(MOD($A535-1-O$10,'Feuille1-Catégories'!$F$5+1)=0,O$3,""))),"")</f>
        <v/>
      </c>
      <c r="P535" s="29" t="str">
        <f ca="1">IF(AND($A535&lt;&gt;"",P$9&lt;&gt;""),IF(HLOOKUP(P$9,'Feuille1-Catégories'!$C$1:$G$2,2,FALSE)="OUI",P$3,IF(HLOOKUP(P$9,'Feuille1-Catégories'!$C$1:$G$3,3,FALSE)="OUI",OFFSET(P$3,MOD(QUOTIENT(ROW()-ROW($A$20),'Feuille1-Catégories'!$B$6/P$6),P$5),0),IF(MOD($A535-1-P$10,'Feuille1-Catégories'!$F$5+1)=0,P$3,""))),"")</f>
        <v/>
      </c>
      <c r="Q535" s="29" t="str">
        <f ca="1">IF(AND($A535&lt;&gt;"",Q$9&lt;&gt;""),IF(HLOOKUP(Q$9,'Feuille1-Catégories'!$C$1:$G$2,2,FALSE)="OUI",Q$3,IF(HLOOKUP(Q$9,'Feuille1-Catégories'!$C$1:$G$3,3,FALSE)="OUI",OFFSET(Q$3,MOD(QUOTIENT(ROW()-ROW($A$20),'Feuille1-Catégories'!$B$6/Q$6),Q$5),0),IF(MOD($A535-1-Q$10,'Feuille1-Catégories'!$F$5+1)=0,Q$3,""))),"")</f>
        <v/>
      </c>
      <c r="R535" s="29" t="str">
        <f ca="1">IF(AND($A535&lt;&gt;"",R$9&lt;&gt;""),IF(HLOOKUP(R$9,'Feuille1-Catégories'!$C$1:$G$2,2,FALSE)="OUI",R$3,IF(HLOOKUP(R$9,'Feuille1-Catégories'!$C$1:$G$3,3,FALSE)="OUI",OFFSET(R$3,MOD(QUOTIENT(ROW()-ROW($A$20),'Feuille1-Catégories'!$B$6/R$6),R$5),0),IF(MOD($A535-1-R$10,'Feuille1-Catégories'!$F$5+1)=0,R$3,""))),"")</f>
        <v/>
      </c>
      <c r="S535" s="29" t="str">
        <f ca="1">IF(AND($A535&lt;&gt;"",S$9&lt;&gt;""),IF(HLOOKUP(S$9,'Feuille1-Catégories'!$C$1:$G$2,2,FALSE)="OUI",S$3,IF(HLOOKUP(S$9,'Feuille1-Catégories'!$C$1:$G$3,3,FALSE)="OUI",OFFSET(S$3,MOD(QUOTIENT(ROW()-ROW($A$20),'Feuille1-Catégories'!$B$6/S$6),S$5),0),IF(MOD($A535-1-S$10,'Feuille1-Catégories'!$F$5+1)=0,S$3,""))),"")</f>
        <v/>
      </c>
      <c r="T535" s="29" t="str">
        <f ca="1">IF(AND($A535&lt;&gt;"",T$9&lt;&gt;""),IF(HLOOKUP(T$9,'Feuille1-Catégories'!$C$1:$G$2,2,FALSE)="OUI",T$3,IF(HLOOKUP(T$9,'Feuille1-Catégories'!$C$1:$G$3,3,FALSE)="OUI",OFFSET(T$3,MOD(QUOTIENT(ROW()-ROW($A$20),'Feuille1-Catégories'!$B$6/T$6),T$5),0),IF(MOD($A535-1-T$10,'Feuille1-Catégories'!$F$5+1)=0,T$3,""))),"")</f>
        <v/>
      </c>
      <c r="U535" s="29" t="str">
        <f ca="1">IF(AND($A535&lt;&gt;"",U$9&lt;&gt;""),IF(HLOOKUP(U$9,'Feuille1-Catégories'!$C$1:$G$2,2,FALSE)="OUI",U$3,IF(HLOOKUP(U$9,'Feuille1-Catégories'!$C$1:$G$3,3,FALSE)="OUI",OFFSET(U$3,MOD(QUOTIENT(ROW()-ROW($A$20),'Feuille1-Catégories'!$B$6/U$6),U$5),0),IF(MOD($A535-1-U$10,'Feuille1-Catégories'!$F$5+1)=0,U$3,""))),"")</f>
        <v/>
      </c>
      <c r="V535" s="29" t="str">
        <f ca="1">IF(AND($A535&lt;&gt;"",V$9&lt;&gt;""),IF(HLOOKUP(V$9,'Feuille1-Catégories'!$C$1:$G$2,2,FALSE)="OUI",V$3,IF(HLOOKUP(V$9,'Feuille1-Catégories'!$C$1:$G$3,3,FALSE)="OUI",OFFSET(V$3,MOD(QUOTIENT(ROW()-ROW($A$20),'Feuille1-Catégories'!$B$6/V$6),V$5),0),IF(MOD($A535-1-V$10,'Feuille1-Catégories'!$F$5+1)=0,V$3,""))),"")</f>
        <v/>
      </c>
      <c r="W535" s="29" t="str">
        <f ca="1">IF(AND($A535&lt;&gt;"",W$9&lt;&gt;""),IF(HLOOKUP(W$9,'Feuille1-Catégories'!$C$1:$G$2,2,FALSE)="OUI",W$3,IF(HLOOKUP(W$9,'Feuille1-Catégories'!$C$1:$G$3,3,FALSE)="OUI",OFFSET(W$3,MOD(QUOTIENT(ROW()-ROW($A$20),'Feuille1-Catégories'!$B$6/W$6),W$5),0),IF(MOD($A535-1-W$10,'Feuille1-Catégories'!$F$5+1)=0,W$3,""))),"")</f>
        <v/>
      </c>
      <c r="X535" s="29" t="str">
        <f ca="1">IF(AND($A535&lt;&gt;"",X$9&lt;&gt;""),IF(HLOOKUP(X$9,'Feuille1-Catégories'!$C$1:$G$2,2,FALSE)="OUI",X$3,IF(HLOOKUP(X$9,'Feuille1-Catégories'!$C$1:$G$3,3,FALSE)="OUI",OFFSET(X$3,MOD(QUOTIENT(ROW()-ROW($A$20),'Feuille1-Catégories'!$B$6/X$6),X$5),0),IF(MOD($A535-1-X$10,'Feuille1-Catégories'!$F$5+1)=0,X$3,""))),"")</f>
        <v/>
      </c>
      <c r="Y535" s="29" t="str">
        <f ca="1">IF(AND($A535&lt;&gt;"",Y$9&lt;&gt;""),IF(HLOOKUP(Y$9,'Feuille1-Catégories'!$C$1:$G$2,2,FALSE)="OUI",Y$3,IF(HLOOKUP(Y$9,'Feuille1-Catégories'!$C$1:$G$3,3,FALSE)="OUI",OFFSET(Y$3,MOD(QUOTIENT(ROW()-ROW($A$20),'Feuille1-Catégories'!$B$6/Y$6),Y$5),0),IF(MOD($A535-1-Y$10,'Feuille1-Catégories'!$F$5+1)=0,Y$3,""))),"")</f>
        <v/>
      </c>
      <c r="Z535" s="29" t="str">
        <f ca="1">IF(AND($A535&lt;&gt;"",Z$9&lt;&gt;""),IF(HLOOKUP(Z$9,'Feuille1-Catégories'!$C$1:$G$2,2,FALSE)="OUI",Z$3,IF(HLOOKUP(Z$9,'Feuille1-Catégories'!$C$1:$G$3,3,FALSE)="OUI",OFFSET(Z$3,MOD(QUOTIENT(ROW()-ROW($A$20),'Feuille1-Catégories'!$B$6/Z$6),Z$5),0),IF(MOD($A535-1-Z$10,'Feuille1-Catégories'!$F$5+1)=0,Z$3,""))),"")</f>
        <v/>
      </c>
    </row>
    <row r="536" spans="1:26" ht="17" x14ac:dyDescent="0.2">
      <c r="A536" s="21" t="str">
        <f>IF('Feuille2-Prix de vente'!A536&lt;&gt;"",'Feuille2-Prix de vente'!A536,"")</f>
        <v/>
      </c>
      <c r="B536" s="33" t="str">
        <f>IF('Feuille2-Prix de vente'!B536&lt;&gt;"",'Feuille2-Prix de vente'!B536,"")</f>
        <v/>
      </c>
      <c r="C536" s="10" t="str">
        <f>IF('Feuille2-Prix de vente'!C536&lt;&gt;"",'Feuille2-Prix de vente'!C536,"")</f>
        <v/>
      </c>
      <c r="D536" s="10" t="str">
        <f t="shared" si="8"/>
        <v/>
      </c>
      <c r="E536" s="10" t="str">
        <f>IF('Feuille2-Prix de vente'!E536&lt;&gt;"",'Feuille2-Prix de vente'!E536,"")</f>
        <v/>
      </c>
      <c r="F536" s="29" t="str">
        <f ca="1">IF(AND($A536&lt;&gt;"",F$9&lt;&gt;""),IF(HLOOKUP(F$9,'Feuille1-Catégories'!$C$1:$G$2,2,FALSE)="OUI",F$3,IF(HLOOKUP(F$9,'Feuille1-Catégories'!$C$1:$G$3,3,FALSE)="OUI",OFFSET(F$3,MOD(QUOTIENT(ROW()-ROW($A$20),'Feuille1-Catégories'!$B$6/F$6),F$5),0),IF(MOD($A536-1-F$10,'Feuille1-Catégories'!$F$5+1)=0,F$3,""))),"")</f>
        <v/>
      </c>
      <c r="G536" s="29" t="str">
        <f ca="1">IF(AND($A536&lt;&gt;"",G$9&lt;&gt;""),IF(HLOOKUP(G$9,'Feuille1-Catégories'!$C$1:$G$2,2,FALSE)="OUI",G$3,IF(HLOOKUP(G$9,'Feuille1-Catégories'!$C$1:$G$3,3,FALSE)="OUI",OFFSET(G$3,MOD(QUOTIENT(ROW()-ROW($A$20),'Feuille1-Catégories'!$B$6/G$6),G$5),0),IF(MOD($A536-1-G$10,'Feuille1-Catégories'!$F$5+1)=0,G$3,""))),"")</f>
        <v/>
      </c>
      <c r="H536" s="29" t="str">
        <f ca="1">IF(AND($A536&lt;&gt;"",H$9&lt;&gt;""),IF(HLOOKUP(H$9,'Feuille1-Catégories'!$C$1:$G$2,2,FALSE)="OUI",H$3,IF(HLOOKUP(H$9,'Feuille1-Catégories'!$C$1:$G$3,3,FALSE)="OUI",OFFSET(H$3,MOD(QUOTIENT(ROW()-ROW($A$20),'Feuille1-Catégories'!$B$6/H$6),H$5),0),IF(MOD($A536-1-H$10,'Feuille1-Catégories'!$F$5+1)=0,H$3,""))),"")</f>
        <v/>
      </c>
      <c r="I536" s="29" t="str">
        <f ca="1">IF(AND($A536&lt;&gt;"",I$9&lt;&gt;""),IF(HLOOKUP(I$9,'Feuille1-Catégories'!$C$1:$G$2,2,FALSE)="OUI",I$3,IF(HLOOKUP(I$9,'Feuille1-Catégories'!$C$1:$G$3,3,FALSE)="OUI",OFFSET(I$3,MOD(QUOTIENT(ROW()-ROW($A$20),'Feuille1-Catégories'!$B$6/I$6),I$5),0),IF(MOD($A536-1-I$10,'Feuille1-Catégories'!$F$5+1)=0,I$3,""))),"")</f>
        <v/>
      </c>
      <c r="J536" s="29" t="str">
        <f ca="1">IF(AND($A536&lt;&gt;"",J$9&lt;&gt;""),IF(HLOOKUP(J$9,'Feuille1-Catégories'!$C$1:$G$2,2,FALSE)="OUI",J$3,IF(HLOOKUP(J$9,'Feuille1-Catégories'!$C$1:$G$3,3,FALSE)="OUI",OFFSET(J$3,MOD(QUOTIENT(ROW()-ROW($A$20),'Feuille1-Catégories'!$B$6/J$6),J$5),0),IF(MOD($A536-1-J$10,'Feuille1-Catégories'!$F$5+1)=0,J$3,""))),"")</f>
        <v/>
      </c>
      <c r="K536" s="29" t="str">
        <f ca="1">IF(AND($A536&lt;&gt;"",K$9&lt;&gt;""),IF(HLOOKUP(K$9,'Feuille1-Catégories'!$C$1:$G$2,2,FALSE)="OUI",K$3,IF(HLOOKUP(K$9,'Feuille1-Catégories'!$C$1:$G$3,3,FALSE)="OUI",OFFSET(K$3,MOD(QUOTIENT(ROW()-ROW($A$20),'Feuille1-Catégories'!$B$6/K$6),K$5),0),IF(MOD($A536-1-K$10,'Feuille1-Catégories'!$F$5+1)=0,K$3,""))),"")</f>
        <v/>
      </c>
      <c r="L536" s="29" t="str">
        <f ca="1">IF(AND($A536&lt;&gt;"",L$9&lt;&gt;""),IF(HLOOKUP(L$9,'Feuille1-Catégories'!$C$1:$G$2,2,FALSE)="OUI",L$3,IF(HLOOKUP(L$9,'Feuille1-Catégories'!$C$1:$G$3,3,FALSE)="OUI",OFFSET(L$3,MOD(QUOTIENT(ROW()-ROW($A$20),'Feuille1-Catégories'!$B$6/L$6),L$5),0),IF(MOD($A536-1-L$10,'Feuille1-Catégories'!$F$5+1)=0,L$3,""))),"")</f>
        <v/>
      </c>
      <c r="M536" s="29" t="str">
        <f ca="1">IF(AND($A536&lt;&gt;"",M$9&lt;&gt;""),IF(HLOOKUP(M$9,'Feuille1-Catégories'!$C$1:$G$2,2,FALSE)="OUI",M$3,IF(HLOOKUP(M$9,'Feuille1-Catégories'!$C$1:$G$3,3,FALSE)="OUI",OFFSET(M$3,MOD(QUOTIENT(ROW()-ROW($A$20),'Feuille1-Catégories'!$B$6/M$6),M$5),0),IF(MOD($A536-1-M$10,'Feuille1-Catégories'!$F$5+1)=0,M$3,""))),"")</f>
        <v/>
      </c>
      <c r="N536" s="29" t="str">
        <f ca="1">IF(AND($A536&lt;&gt;"",N$9&lt;&gt;""),IF(HLOOKUP(N$9,'Feuille1-Catégories'!$C$1:$G$2,2,FALSE)="OUI",N$3,IF(HLOOKUP(N$9,'Feuille1-Catégories'!$C$1:$G$3,3,FALSE)="OUI",OFFSET(N$3,MOD(QUOTIENT(ROW()-ROW($A$20),'Feuille1-Catégories'!$B$6/N$6),N$5),0),IF(MOD($A536-1-N$10,'Feuille1-Catégories'!$F$5+1)=0,N$3,""))),"")</f>
        <v/>
      </c>
      <c r="O536" s="29" t="str">
        <f ca="1">IF(AND($A536&lt;&gt;"",O$9&lt;&gt;""),IF(HLOOKUP(O$9,'Feuille1-Catégories'!$C$1:$G$2,2,FALSE)="OUI",O$3,IF(HLOOKUP(O$9,'Feuille1-Catégories'!$C$1:$G$3,3,FALSE)="OUI",OFFSET(O$3,MOD(QUOTIENT(ROW()-ROW($A$20),'Feuille1-Catégories'!$B$6/O$6),O$5),0),IF(MOD($A536-1-O$10,'Feuille1-Catégories'!$F$5+1)=0,O$3,""))),"")</f>
        <v/>
      </c>
      <c r="P536" s="29" t="str">
        <f ca="1">IF(AND($A536&lt;&gt;"",P$9&lt;&gt;""),IF(HLOOKUP(P$9,'Feuille1-Catégories'!$C$1:$G$2,2,FALSE)="OUI",P$3,IF(HLOOKUP(P$9,'Feuille1-Catégories'!$C$1:$G$3,3,FALSE)="OUI",OFFSET(P$3,MOD(QUOTIENT(ROW()-ROW($A$20),'Feuille1-Catégories'!$B$6/P$6),P$5),0),IF(MOD($A536-1-P$10,'Feuille1-Catégories'!$F$5+1)=0,P$3,""))),"")</f>
        <v/>
      </c>
      <c r="Q536" s="29" t="str">
        <f ca="1">IF(AND($A536&lt;&gt;"",Q$9&lt;&gt;""),IF(HLOOKUP(Q$9,'Feuille1-Catégories'!$C$1:$G$2,2,FALSE)="OUI",Q$3,IF(HLOOKUP(Q$9,'Feuille1-Catégories'!$C$1:$G$3,3,FALSE)="OUI",OFFSET(Q$3,MOD(QUOTIENT(ROW()-ROW($A$20),'Feuille1-Catégories'!$B$6/Q$6),Q$5),0),IF(MOD($A536-1-Q$10,'Feuille1-Catégories'!$F$5+1)=0,Q$3,""))),"")</f>
        <v/>
      </c>
      <c r="R536" s="29" t="str">
        <f ca="1">IF(AND($A536&lt;&gt;"",R$9&lt;&gt;""),IF(HLOOKUP(R$9,'Feuille1-Catégories'!$C$1:$G$2,2,FALSE)="OUI",R$3,IF(HLOOKUP(R$9,'Feuille1-Catégories'!$C$1:$G$3,3,FALSE)="OUI",OFFSET(R$3,MOD(QUOTIENT(ROW()-ROW($A$20),'Feuille1-Catégories'!$B$6/R$6),R$5),0),IF(MOD($A536-1-R$10,'Feuille1-Catégories'!$F$5+1)=0,R$3,""))),"")</f>
        <v/>
      </c>
      <c r="S536" s="29" t="str">
        <f ca="1">IF(AND($A536&lt;&gt;"",S$9&lt;&gt;""),IF(HLOOKUP(S$9,'Feuille1-Catégories'!$C$1:$G$2,2,FALSE)="OUI",S$3,IF(HLOOKUP(S$9,'Feuille1-Catégories'!$C$1:$G$3,3,FALSE)="OUI",OFFSET(S$3,MOD(QUOTIENT(ROW()-ROW($A$20),'Feuille1-Catégories'!$B$6/S$6),S$5),0),IF(MOD($A536-1-S$10,'Feuille1-Catégories'!$F$5+1)=0,S$3,""))),"")</f>
        <v/>
      </c>
      <c r="T536" s="29" t="str">
        <f ca="1">IF(AND($A536&lt;&gt;"",T$9&lt;&gt;""),IF(HLOOKUP(T$9,'Feuille1-Catégories'!$C$1:$G$2,2,FALSE)="OUI",T$3,IF(HLOOKUP(T$9,'Feuille1-Catégories'!$C$1:$G$3,3,FALSE)="OUI",OFFSET(T$3,MOD(QUOTIENT(ROW()-ROW($A$20),'Feuille1-Catégories'!$B$6/T$6),T$5),0),IF(MOD($A536-1-T$10,'Feuille1-Catégories'!$F$5+1)=0,T$3,""))),"")</f>
        <v/>
      </c>
      <c r="U536" s="29" t="str">
        <f ca="1">IF(AND($A536&lt;&gt;"",U$9&lt;&gt;""),IF(HLOOKUP(U$9,'Feuille1-Catégories'!$C$1:$G$2,2,FALSE)="OUI",U$3,IF(HLOOKUP(U$9,'Feuille1-Catégories'!$C$1:$G$3,3,FALSE)="OUI",OFFSET(U$3,MOD(QUOTIENT(ROW()-ROW($A$20),'Feuille1-Catégories'!$B$6/U$6),U$5),0),IF(MOD($A536-1-U$10,'Feuille1-Catégories'!$F$5+1)=0,U$3,""))),"")</f>
        <v/>
      </c>
      <c r="V536" s="29" t="str">
        <f ca="1">IF(AND($A536&lt;&gt;"",V$9&lt;&gt;""),IF(HLOOKUP(V$9,'Feuille1-Catégories'!$C$1:$G$2,2,FALSE)="OUI",V$3,IF(HLOOKUP(V$9,'Feuille1-Catégories'!$C$1:$G$3,3,FALSE)="OUI",OFFSET(V$3,MOD(QUOTIENT(ROW()-ROW($A$20),'Feuille1-Catégories'!$B$6/V$6),V$5),0),IF(MOD($A536-1-V$10,'Feuille1-Catégories'!$F$5+1)=0,V$3,""))),"")</f>
        <v/>
      </c>
      <c r="W536" s="29" t="str">
        <f ca="1">IF(AND($A536&lt;&gt;"",W$9&lt;&gt;""),IF(HLOOKUP(W$9,'Feuille1-Catégories'!$C$1:$G$2,2,FALSE)="OUI",W$3,IF(HLOOKUP(W$9,'Feuille1-Catégories'!$C$1:$G$3,3,FALSE)="OUI",OFFSET(W$3,MOD(QUOTIENT(ROW()-ROW($A$20),'Feuille1-Catégories'!$B$6/W$6),W$5),0),IF(MOD($A536-1-W$10,'Feuille1-Catégories'!$F$5+1)=0,W$3,""))),"")</f>
        <v/>
      </c>
      <c r="X536" s="29" t="str">
        <f ca="1">IF(AND($A536&lt;&gt;"",X$9&lt;&gt;""),IF(HLOOKUP(X$9,'Feuille1-Catégories'!$C$1:$G$2,2,FALSE)="OUI",X$3,IF(HLOOKUP(X$9,'Feuille1-Catégories'!$C$1:$G$3,3,FALSE)="OUI",OFFSET(X$3,MOD(QUOTIENT(ROW()-ROW($A$20),'Feuille1-Catégories'!$B$6/X$6),X$5),0),IF(MOD($A536-1-X$10,'Feuille1-Catégories'!$F$5+1)=0,X$3,""))),"")</f>
        <v/>
      </c>
      <c r="Y536" s="29" t="str">
        <f ca="1">IF(AND($A536&lt;&gt;"",Y$9&lt;&gt;""),IF(HLOOKUP(Y$9,'Feuille1-Catégories'!$C$1:$G$2,2,FALSE)="OUI",Y$3,IF(HLOOKUP(Y$9,'Feuille1-Catégories'!$C$1:$G$3,3,FALSE)="OUI",OFFSET(Y$3,MOD(QUOTIENT(ROW()-ROW($A$20),'Feuille1-Catégories'!$B$6/Y$6),Y$5),0),IF(MOD($A536-1-Y$10,'Feuille1-Catégories'!$F$5+1)=0,Y$3,""))),"")</f>
        <v/>
      </c>
      <c r="Z536" s="29" t="str">
        <f ca="1">IF(AND($A536&lt;&gt;"",Z$9&lt;&gt;""),IF(HLOOKUP(Z$9,'Feuille1-Catégories'!$C$1:$G$2,2,FALSE)="OUI",Z$3,IF(HLOOKUP(Z$9,'Feuille1-Catégories'!$C$1:$G$3,3,FALSE)="OUI",OFFSET(Z$3,MOD(QUOTIENT(ROW()-ROW($A$20),'Feuille1-Catégories'!$B$6/Z$6),Z$5),0),IF(MOD($A536-1-Z$10,'Feuille1-Catégories'!$F$5+1)=0,Z$3,""))),"")</f>
        <v/>
      </c>
    </row>
    <row r="537" spans="1:26" ht="17" x14ac:dyDescent="0.2">
      <c r="A537" s="21" t="str">
        <f>IF('Feuille2-Prix de vente'!A537&lt;&gt;"",'Feuille2-Prix de vente'!A537,"")</f>
        <v/>
      </c>
      <c r="B537" s="33" t="str">
        <f>IF('Feuille2-Prix de vente'!B537&lt;&gt;"",'Feuille2-Prix de vente'!B537,"")</f>
        <v/>
      </c>
      <c r="C537" s="10" t="str">
        <f>IF('Feuille2-Prix de vente'!C537&lt;&gt;"",'Feuille2-Prix de vente'!C537,"")</f>
        <v/>
      </c>
      <c r="D537" s="10" t="str">
        <f t="shared" si="8"/>
        <v/>
      </c>
      <c r="E537" s="10" t="str">
        <f>IF('Feuille2-Prix de vente'!E537&lt;&gt;"",'Feuille2-Prix de vente'!E537,"")</f>
        <v/>
      </c>
      <c r="F537" s="29" t="str">
        <f ca="1">IF(AND($A537&lt;&gt;"",F$9&lt;&gt;""),IF(HLOOKUP(F$9,'Feuille1-Catégories'!$C$1:$G$2,2,FALSE)="OUI",F$3,IF(HLOOKUP(F$9,'Feuille1-Catégories'!$C$1:$G$3,3,FALSE)="OUI",OFFSET(F$3,MOD(QUOTIENT(ROW()-ROW($A$20),'Feuille1-Catégories'!$B$6/F$6),F$5),0),IF(MOD($A537-1-F$10,'Feuille1-Catégories'!$F$5+1)=0,F$3,""))),"")</f>
        <v/>
      </c>
      <c r="G537" s="29" t="str">
        <f ca="1">IF(AND($A537&lt;&gt;"",G$9&lt;&gt;""),IF(HLOOKUP(G$9,'Feuille1-Catégories'!$C$1:$G$2,2,FALSE)="OUI",G$3,IF(HLOOKUP(G$9,'Feuille1-Catégories'!$C$1:$G$3,3,FALSE)="OUI",OFFSET(G$3,MOD(QUOTIENT(ROW()-ROW($A$20),'Feuille1-Catégories'!$B$6/G$6),G$5),0),IF(MOD($A537-1-G$10,'Feuille1-Catégories'!$F$5+1)=0,G$3,""))),"")</f>
        <v/>
      </c>
      <c r="H537" s="29" t="str">
        <f ca="1">IF(AND($A537&lt;&gt;"",H$9&lt;&gt;""),IF(HLOOKUP(H$9,'Feuille1-Catégories'!$C$1:$G$2,2,FALSE)="OUI",H$3,IF(HLOOKUP(H$9,'Feuille1-Catégories'!$C$1:$G$3,3,FALSE)="OUI",OFFSET(H$3,MOD(QUOTIENT(ROW()-ROW($A$20),'Feuille1-Catégories'!$B$6/H$6),H$5),0),IF(MOD($A537-1-H$10,'Feuille1-Catégories'!$F$5+1)=0,H$3,""))),"")</f>
        <v/>
      </c>
      <c r="I537" s="29" t="str">
        <f ca="1">IF(AND($A537&lt;&gt;"",I$9&lt;&gt;""),IF(HLOOKUP(I$9,'Feuille1-Catégories'!$C$1:$G$2,2,FALSE)="OUI",I$3,IF(HLOOKUP(I$9,'Feuille1-Catégories'!$C$1:$G$3,3,FALSE)="OUI",OFFSET(I$3,MOD(QUOTIENT(ROW()-ROW($A$20),'Feuille1-Catégories'!$B$6/I$6),I$5),0),IF(MOD($A537-1-I$10,'Feuille1-Catégories'!$F$5+1)=0,I$3,""))),"")</f>
        <v/>
      </c>
      <c r="J537" s="29" t="str">
        <f ca="1">IF(AND($A537&lt;&gt;"",J$9&lt;&gt;""),IF(HLOOKUP(J$9,'Feuille1-Catégories'!$C$1:$G$2,2,FALSE)="OUI",J$3,IF(HLOOKUP(J$9,'Feuille1-Catégories'!$C$1:$G$3,3,FALSE)="OUI",OFFSET(J$3,MOD(QUOTIENT(ROW()-ROW($A$20),'Feuille1-Catégories'!$B$6/J$6),J$5),0),IF(MOD($A537-1-J$10,'Feuille1-Catégories'!$F$5+1)=0,J$3,""))),"")</f>
        <v/>
      </c>
      <c r="K537" s="29" t="str">
        <f ca="1">IF(AND($A537&lt;&gt;"",K$9&lt;&gt;""),IF(HLOOKUP(K$9,'Feuille1-Catégories'!$C$1:$G$2,2,FALSE)="OUI",K$3,IF(HLOOKUP(K$9,'Feuille1-Catégories'!$C$1:$G$3,3,FALSE)="OUI",OFFSET(K$3,MOD(QUOTIENT(ROW()-ROW($A$20),'Feuille1-Catégories'!$B$6/K$6),K$5),0),IF(MOD($A537-1-K$10,'Feuille1-Catégories'!$F$5+1)=0,K$3,""))),"")</f>
        <v/>
      </c>
      <c r="L537" s="29" t="str">
        <f ca="1">IF(AND($A537&lt;&gt;"",L$9&lt;&gt;""),IF(HLOOKUP(L$9,'Feuille1-Catégories'!$C$1:$G$2,2,FALSE)="OUI",L$3,IF(HLOOKUP(L$9,'Feuille1-Catégories'!$C$1:$G$3,3,FALSE)="OUI",OFFSET(L$3,MOD(QUOTIENT(ROW()-ROW($A$20),'Feuille1-Catégories'!$B$6/L$6),L$5),0),IF(MOD($A537-1-L$10,'Feuille1-Catégories'!$F$5+1)=0,L$3,""))),"")</f>
        <v/>
      </c>
      <c r="M537" s="29" t="str">
        <f ca="1">IF(AND($A537&lt;&gt;"",M$9&lt;&gt;""),IF(HLOOKUP(M$9,'Feuille1-Catégories'!$C$1:$G$2,2,FALSE)="OUI",M$3,IF(HLOOKUP(M$9,'Feuille1-Catégories'!$C$1:$G$3,3,FALSE)="OUI",OFFSET(M$3,MOD(QUOTIENT(ROW()-ROW($A$20),'Feuille1-Catégories'!$B$6/M$6),M$5),0),IF(MOD($A537-1-M$10,'Feuille1-Catégories'!$F$5+1)=0,M$3,""))),"")</f>
        <v/>
      </c>
      <c r="N537" s="29" t="str">
        <f ca="1">IF(AND($A537&lt;&gt;"",N$9&lt;&gt;""),IF(HLOOKUP(N$9,'Feuille1-Catégories'!$C$1:$G$2,2,FALSE)="OUI",N$3,IF(HLOOKUP(N$9,'Feuille1-Catégories'!$C$1:$G$3,3,FALSE)="OUI",OFFSET(N$3,MOD(QUOTIENT(ROW()-ROW($A$20),'Feuille1-Catégories'!$B$6/N$6),N$5),0),IF(MOD($A537-1-N$10,'Feuille1-Catégories'!$F$5+1)=0,N$3,""))),"")</f>
        <v/>
      </c>
      <c r="O537" s="29" t="str">
        <f ca="1">IF(AND($A537&lt;&gt;"",O$9&lt;&gt;""),IF(HLOOKUP(O$9,'Feuille1-Catégories'!$C$1:$G$2,2,FALSE)="OUI",O$3,IF(HLOOKUP(O$9,'Feuille1-Catégories'!$C$1:$G$3,3,FALSE)="OUI",OFFSET(O$3,MOD(QUOTIENT(ROW()-ROW($A$20),'Feuille1-Catégories'!$B$6/O$6),O$5),0),IF(MOD($A537-1-O$10,'Feuille1-Catégories'!$F$5+1)=0,O$3,""))),"")</f>
        <v/>
      </c>
      <c r="P537" s="29" t="str">
        <f ca="1">IF(AND($A537&lt;&gt;"",P$9&lt;&gt;""),IF(HLOOKUP(P$9,'Feuille1-Catégories'!$C$1:$G$2,2,FALSE)="OUI",P$3,IF(HLOOKUP(P$9,'Feuille1-Catégories'!$C$1:$G$3,3,FALSE)="OUI",OFFSET(P$3,MOD(QUOTIENT(ROW()-ROW($A$20),'Feuille1-Catégories'!$B$6/P$6),P$5),0),IF(MOD($A537-1-P$10,'Feuille1-Catégories'!$F$5+1)=0,P$3,""))),"")</f>
        <v/>
      </c>
      <c r="Q537" s="29" t="str">
        <f ca="1">IF(AND($A537&lt;&gt;"",Q$9&lt;&gt;""),IF(HLOOKUP(Q$9,'Feuille1-Catégories'!$C$1:$G$2,2,FALSE)="OUI",Q$3,IF(HLOOKUP(Q$9,'Feuille1-Catégories'!$C$1:$G$3,3,FALSE)="OUI",OFFSET(Q$3,MOD(QUOTIENT(ROW()-ROW($A$20),'Feuille1-Catégories'!$B$6/Q$6),Q$5),0),IF(MOD($A537-1-Q$10,'Feuille1-Catégories'!$F$5+1)=0,Q$3,""))),"")</f>
        <v/>
      </c>
      <c r="R537" s="29" t="str">
        <f ca="1">IF(AND($A537&lt;&gt;"",R$9&lt;&gt;""),IF(HLOOKUP(R$9,'Feuille1-Catégories'!$C$1:$G$2,2,FALSE)="OUI",R$3,IF(HLOOKUP(R$9,'Feuille1-Catégories'!$C$1:$G$3,3,FALSE)="OUI",OFFSET(R$3,MOD(QUOTIENT(ROW()-ROW($A$20),'Feuille1-Catégories'!$B$6/R$6),R$5),0),IF(MOD($A537-1-R$10,'Feuille1-Catégories'!$F$5+1)=0,R$3,""))),"")</f>
        <v/>
      </c>
      <c r="S537" s="29" t="str">
        <f ca="1">IF(AND($A537&lt;&gt;"",S$9&lt;&gt;""),IF(HLOOKUP(S$9,'Feuille1-Catégories'!$C$1:$G$2,2,FALSE)="OUI",S$3,IF(HLOOKUP(S$9,'Feuille1-Catégories'!$C$1:$G$3,3,FALSE)="OUI",OFFSET(S$3,MOD(QUOTIENT(ROW()-ROW($A$20),'Feuille1-Catégories'!$B$6/S$6),S$5),0),IF(MOD($A537-1-S$10,'Feuille1-Catégories'!$F$5+1)=0,S$3,""))),"")</f>
        <v/>
      </c>
      <c r="T537" s="29" t="str">
        <f ca="1">IF(AND($A537&lt;&gt;"",T$9&lt;&gt;""),IF(HLOOKUP(T$9,'Feuille1-Catégories'!$C$1:$G$2,2,FALSE)="OUI",T$3,IF(HLOOKUP(T$9,'Feuille1-Catégories'!$C$1:$G$3,3,FALSE)="OUI",OFFSET(T$3,MOD(QUOTIENT(ROW()-ROW($A$20),'Feuille1-Catégories'!$B$6/T$6),T$5),0),IF(MOD($A537-1-T$10,'Feuille1-Catégories'!$F$5+1)=0,T$3,""))),"")</f>
        <v/>
      </c>
      <c r="U537" s="29" t="str">
        <f ca="1">IF(AND($A537&lt;&gt;"",U$9&lt;&gt;""),IF(HLOOKUP(U$9,'Feuille1-Catégories'!$C$1:$G$2,2,FALSE)="OUI",U$3,IF(HLOOKUP(U$9,'Feuille1-Catégories'!$C$1:$G$3,3,FALSE)="OUI",OFFSET(U$3,MOD(QUOTIENT(ROW()-ROW($A$20),'Feuille1-Catégories'!$B$6/U$6),U$5),0),IF(MOD($A537-1-U$10,'Feuille1-Catégories'!$F$5+1)=0,U$3,""))),"")</f>
        <v/>
      </c>
      <c r="V537" s="29" t="str">
        <f ca="1">IF(AND($A537&lt;&gt;"",V$9&lt;&gt;""),IF(HLOOKUP(V$9,'Feuille1-Catégories'!$C$1:$G$2,2,FALSE)="OUI",V$3,IF(HLOOKUP(V$9,'Feuille1-Catégories'!$C$1:$G$3,3,FALSE)="OUI",OFFSET(V$3,MOD(QUOTIENT(ROW()-ROW($A$20),'Feuille1-Catégories'!$B$6/V$6),V$5),0),IF(MOD($A537-1-V$10,'Feuille1-Catégories'!$F$5+1)=0,V$3,""))),"")</f>
        <v/>
      </c>
      <c r="W537" s="29" t="str">
        <f ca="1">IF(AND($A537&lt;&gt;"",W$9&lt;&gt;""),IF(HLOOKUP(W$9,'Feuille1-Catégories'!$C$1:$G$2,2,FALSE)="OUI",W$3,IF(HLOOKUP(W$9,'Feuille1-Catégories'!$C$1:$G$3,3,FALSE)="OUI",OFFSET(W$3,MOD(QUOTIENT(ROW()-ROW($A$20),'Feuille1-Catégories'!$B$6/W$6),W$5),0),IF(MOD($A537-1-W$10,'Feuille1-Catégories'!$F$5+1)=0,W$3,""))),"")</f>
        <v/>
      </c>
      <c r="X537" s="29" t="str">
        <f ca="1">IF(AND($A537&lt;&gt;"",X$9&lt;&gt;""),IF(HLOOKUP(X$9,'Feuille1-Catégories'!$C$1:$G$2,2,FALSE)="OUI",X$3,IF(HLOOKUP(X$9,'Feuille1-Catégories'!$C$1:$G$3,3,FALSE)="OUI",OFFSET(X$3,MOD(QUOTIENT(ROW()-ROW($A$20),'Feuille1-Catégories'!$B$6/X$6),X$5),0),IF(MOD($A537-1-X$10,'Feuille1-Catégories'!$F$5+1)=0,X$3,""))),"")</f>
        <v/>
      </c>
      <c r="Y537" s="29" t="str">
        <f ca="1">IF(AND($A537&lt;&gt;"",Y$9&lt;&gt;""),IF(HLOOKUP(Y$9,'Feuille1-Catégories'!$C$1:$G$2,2,FALSE)="OUI",Y$3,IF(HLOOKUP(Y$9,'Feuille1-Catégories'!$C$1:$G$3,3,FALSE)="OUI",OFFSET(Y$3,MOD(QUOTIENT(ROW()-ROW($A$20),'Feuille1-Catégories'!$B$6/Y$6),Y$5),0),IF(MOD($A537-1-Y$10,'Feuille1-Catégories'!$F$5+1)=0,Y$3,""))),"")</f>
        <v/>
      </c>
      <c r="Z537" s="29" t="str">
        <f ca="1">IF(AND($A537&lt;&gt;"",Z$9&lt;&gt;""),IF(HLOOKUP(Z$9,'Feuille1-Catégories'!$C$1:$G$2,2,FALSE)="OUI",Z$3,IF(HLOOKUP(Z$9,'Feuille1-Catégories'!$C$1:$G$3,3,FALSE)="OUI",OFFSET(Z$3,MOD(QUOTIENT(ROW()-ROW($A$20),'Feuille1-Catégories'!$B$6/Z$6),Z$5),0),IF(MOD($A537-1-Z$10,'Feuille1-Catégories'!$F$5+1)=0,Z$3,""))),"")</f>
        <v/>
      </c>
    </row>
    <row r="538" spans="1:26" ht="17" x14ac:dyDescent="0.2">
      <c r="A538" s="21" t="str">
        <f>IF('Feuille2-Prix de vente'!A538&lt;&gt;"",'Feuille2-Prix de vente'!A538,"")</f>
        <v/>
      </c>
      <c r="B538" s="33" t="str">
        <f>IF('Feuille2-Prix de vente'!B538&lt;&gt;"",'Feuille2-Prix de vente'!B538,"")</f>
        <v/>
      </c>
      <c r="C538" s="10" t="str">
        <f>IF('Feuille2-Prix de vente'!C538&lt;&gt;"",'Feuille2-Prix de vente'!C538,"")</f>
        <v/>
      </c>
      <c r="D538" s="10" t="str">
        <f t="shared" si="8"/>
        <v/>
      </c>
      <c r="E538" s="10" t="str">
        <f>IF('Feuille2-Prix de vente'!E538&lt;&gt;"",'Feuille2-Prix de vente'!E538,"")</f>
        <v/>
      </c>
      <c r="F538" s="29" t="str">
        <f ca="1">IF(AND($A538&lt;&gt;"",F$9&lt;&gt;""),IF(HLOOKUP(F$9,'Feuille1-Catégories'!$C$1:$G$2,2,FALSE)="OUI",F$3,IF(HLOOKUP(F$9,'Feuille1-Catégories'!$C$1:$G$3,3,FALSE)="OUI",OFFSET(F$3,MOD(QUOTIENT(ROW()-ROW($A$20),'Feuille1-Catégories'!$B$6/F$6),F$5),0),IF(MOD($A538-1-F$10,'Feuille1-Catégories'!$F$5+1)=0,F$3,""))),"")</f>
        <v/>
      </c>
      <c r="G538" s="29" t="str">
        <f ca="1">IF(AND($A538&lt;&gt;"",G$9&lt;&gt;""),IF(HLOOKUP(G$9,'Feuille1-Catégories'!$C$1:$G$2,2,FALSE)="OUI",G$3,IF(HLOOKUP(G$9,'Feuille1-Catégories'!$C$1:$G$3,3,FALSE)="OUI",OFFSET(G$3,MOD(QUOTIENT(ROW()-ROW($A$20),'Feuille1-Catégories'!$B$6/G$6),G$5),0),IF(MOD($A538-1-G$10,'Feuille1-Catégories'!$F$5+1)=0,G$3,""))),"")</f>
        <v/>
      </c>
      <c r="H538" s="29" t="str">
        <f ca="1">IF(AND($A538&lt;&gt;"",H$9&lt;&gt;""),IF(HLOOKUP(H$9,'Feuille1-Catégories'!$C$1:$G$2,2,FALSE)="OUI",H$3,IF(HLOOKUP(H$9,'Feuille1-Catégories'!$C$1:$G$3,3,FALSE)="OUI",OFFSET(H$3,MOD(QUOTIENT(ROW()-ROW($A$20),'Feuille1-Catégories'!$B$6/H$6),H$5),0),IF(MOD($A538-1-H$10,'Feuille1-Catégories'!$F$5+1)=0,H$3,""))),"")</f>
        <v/>
      </c>
      <c r="I538" s="29" t="str">
        <f ca="1">IF(AND($A538&lt;&gt;"",I$9&lt;&gt;""),IF(HLOOKUP(I$9,'Feuille1-Catégories'!$C$1:$G$2,2,FALSE)="OUI",I$3,IF(HLOOKUP(I$9,'Feuille1-Catégories'!$C$1:$G$3,3,FALSE)="OUI",OFFSET(I$3,MOD(QUOTIENT(ROW()-ROW($A$20),'Feuille1-Catégories'!$B$6/I$6),I$5),0),IF(MOD($A538-1-I$10,'Feuille1-Catégories'!$F$5+1)=0,I$3,""))),"")</f>
        <v/>
      </c>
      <c r="J538" s="29" t="str">
        <f ca="1">IF(AND($A538&lt;&gt;"",J$9&lt;&gt;""),IF(HLOOKUP(J$9,'Feuille1-Catégories'!$C$1:$G$2,2,FALSE)="OUI",J$3,IF(HLOOKUP(J$9,'Feuille1-Catégories'!$C$1:$G$3,3,FALSE)="OUI",OFFSET(J$3,MOD(QUOTIENT(ROW()-ROW($A$20),'Feuille1-Catégories'!$B$6/J$6),J$5),0),IF(MOD($A538-1-J$10,'Feuille1-Catégories'!$F$5+1)=0,J$3,""))),"")</f>
        <v/>
      </c>
      <c r="K538" s="29" t="str">
        <f ca="1">IF(AND($A538&lt;&gt;"",K$9&lt;&gt;""),IF(HLOOKUP(K$9,'Feuille1-Catégories'!$C$1:$G$2,2,FALSE)="OUI",K$3,IF(HLOOKUP(K$9,'Feuille1-Catégories'!$C$1:$G$3,3,FALSE)="OUI",OFFSET(K$3,MOD(QUOTIENT(ROW()-ROW($A$20),'Feuille1-Catégories'!$B$6/K$6),K$5),0),IF(MOD($A538-1-K$10,'Feuille1-Catégories'!$F$5+1)=0,K$3,""))),"")</f>
        <v/>
      </c>
      <c r="L538" s="29" t="str">
        <f ca="1">IF(AND($A538&lt;&gt;"",L$9&lt;&gt;""),IF(HLOOKUP(L$9,'Feuille1-Catégories'!$C$1:$G$2,2,FALSE)="OUI",L$3,IF(HLOOKUP(L$9,'Feuille1-Catégories'!$C$1:$G$3,3,FALSE)="OUI",OFFSET(L$3,MOD(QUOTIENT(ROW()-ROW($A$20),'Feuille1-Catégories'!$B$6/L$6),L$5),0),IF(MOD($A538-1-L$10,'Feuille1-Catégories'!$F$5+1)=0,L$3,""))),"")</f>
        <v/>
      </c>
      <c r="M538" s="29" t="str">
        <f ca="1">IF(AND($A538&lt;&gt;"",M$9&lt;&gt;""),IF(HLOOKUP(M$9,'Feuille1-Catégories'!$C$1:$G$2,2,FALSE)="OUI",M$3,IF(HLOOKUP(M$9,'Feuille1-Catégories'!$C$1:$G$3,3,FALSE)="OUI",OFFSET(M$3,MOD(QUOTIENT(ROW()-ROW($A$20),'Feuille1-Catégories'!$B$6/M$6),M$5),0),IF(MOD($A538-1-M$10,'Feuille1-Catégories'!$F$5+1)=0,M$3,""))),"")</f>
        <v/>
      </c>
      <c r="N538" s="29" t="str">
        <f ca="1">IF(AND($A538&lt;&gt;"",N$9&lt;&gt;""),IF(HLOOKUP(N$9,'Feuille1-Catégories'!$C$1:$G$2,2,FALSE)="OUI",N$3,IF(HLOOKUP(N$9,'Feuille1-Catégories'!$C$1:$G$3,3,FALSE)="OUI",OFFSET(N$3,MOD(QUOTIENT(ROW()-ROW($A$20),'Feuille1-Catégories'!$B$6/N$6),N$5),0),IF(MOD($A538-1-N$10,'Feuille1-Catégories'!$F$5+1)=0,N$3,""))),"")</f>
        <v/>
      </c>
      <c r="O538" s="29" t="str">
        <f ca="1">IF(AND($A538&lt;&gt;"",O$9&lt;&gt;""),IF(HLOOKUP(O$9,'Feuille1-Catégories'!$C$1:$G$2,2,FALSE)="OUI",O$3,IF(HLOOKUP(O$9,'Feuille1-Catégories'!$C$1:$G$3,3,FALSE)="OUI",OFFSET(O$3,MOD(QUOTIENT(ROW()-ROW($A$20),'Feuille1-Catégories'!$B$6/O$6),O$5),0),IF(MOD($A538-1-O$10,'Feuille1-Catégories'!$F$5+1)=0,O$3,""))),"")</f>
        <v/>
      </c>
      <c r="P538" s="29" t="str">
        <f ca="1">IF(AND($A538&lt;&gt;"",P$9&lt;&gt;""),IF(HLOOKUP(P$9,'Feuille1-Catégories'!$C$1:$G$2,2,FALSE)="OUI",P$3,IF(HLOOKUP(P$9,'Feuille1-Catégories'!$C$1:$G$3,3,FALSE)="OUI",OFFSET(P$3,MOD(QUOTIENT(ROW()-ROW($A$20),'Feuille1-Catégories'!$B$6/P$6),P$5),0),IF(MOD($A538-1-P$10,'Feuille1-Catégories'!$F$5+1)=0,P$3,""))),"")</f>
        <v/>
      </c>
      <c r="Q538" s="29" t="str">
        <f ca="1">IF(AND($A538&lt;&gt;"",Q$9&lt;&gt;""),IF(HLOOKUP(Q$9,'Feuille1-Catégories'!$C$1:$G$2,2,FALSE)="OUI",Q$3,IF(HLOOKUP(Q$9,'Feuille1-Catégories'!$C$1:$G$3,3,FALSE)="OUI",OFFSET(Q$3,MOD(QUOTIENT(ROW()-ROW($A$20),'Feuille1-Catégories'!$B$6/Q$6),Q$5),0),IF(MOD($A538-1-Q$10,'Feuille1-Catégories'!$F$5+1)=0,Q$3,""))),"")</f>
        <v/>
      </c>
      <c r="R538" s="29" t="str">
        <f ca="1">IF(AND($A538&lt;&gt;"",R$9&lt;&gt;""),IF(HLOOKUP(R$9,'Feuille1-Catégories'!$C$1:$G$2,2,FALSE)="OUI",R$3,IF(HLOOKUP(R$9,'Feuille1-Catégories'!$C$1:$G$3,3,FALSE)="OUI",OFFSET(R$3,MOD(QUOTIENT(ROW()-ROW($A$20),'Feuille1-Catégories'!$B$6/R$6),R$5),0),IF(MOD($A538-1-R$10,'Feuille1-Catégories'!$F$5+1)=0,R$3,""))),"")</f>
        <v/>
      </c>
      <c r="S538" s="29" t="str">
        <f ca="1">IF(AND($A538&lt;&gt;"",S$9&lt;&gt;""),IF(HLOOKUP(S$9,'Feuille1-Catégories'!$C$1:$G$2,2,FALSE)="OUI",S$3,IF(HLOOKUP(S$9,'Feuille1-Catégories'!$C$1:$G$3,3,FALSE)="OUI",OFFSET(S$3,MOD(QUOTIENT(ROW()-ROW($A$20),'Feuille1-Catégories'!$B$6/S$6),S$5),0),IF(MOD($A538-1-S$10,'Feuille1-Catégories'!$F$5+1)=0,S$3,""))),"")</f>
        <v/>
      </c>
      <c r="T538" s="29" t="str">
        <f ca="1">IF(AND($A538&lt;&gt;"",T$9&lt;&gt;""),IF(HLOOKUP(T$9,'Feuille1-Catégories'!$C$1:$G$2,2,FALSE)="OUI",T$3,IF(HLOOKUP(T$9,'Feuille1-Catégories'!$C$1:$G$3,3,FALSE)="OUI",OFFSET(T$3,MOD(QUOTIENT(ROW()-ROW($A$20),'Feuille1-Catégories'!$B$6/T$6),T$5),0),IF(MOD($A538-1-T$10,'Feuille1-Catégories'!$F$5+1)=0,T$3,""))),"")</f>
        <v/>
      </c>
      <c r="U538" s="29" t="str">
        <f ca="1">IF(AND($A538&lt;&gt;"",U$9&lt;&gt;""),IF(HLOOKUP(U$9,'Feuille1-Catégories'!$C$1:$G$2,2,FALSE)="OUI",U$3,IF(HLOOKUP(U$9,'Feuille1-Catégories'!$C$1:$G$3,3,FALSE)="OUI",OFFSET(U$3,MOD(QUOTIENT(ROW()-ROW($A$20),'Feuille1-Catégories'!$B$6/U$6),U$5),0),IF(MOD($A538-1-U$10,'Feuille1-Catégories'!$F$5+1)=0,U$3,""))),"")</f>
        <v/>
      </c>
      <c r="V538" s="29" t="str">
        <f ca="1">IF(AND($A538&lt;&gt;"",V$9&lt;&gt;""),IF(HLOOKUP(V$9,'Feuille1-Catégories'!$C$1:$G$2,2,FALSE)="OUI",V$3,IF(HLOOKUP(V$9,'Feuille1-Catégories'!$C$1:$G$3,3,FALSE)="OUI",OFFSET(V$3,MOD(QUOTIENT(ROW()-ROW($A$20),'Feuille1-Catégories'!$B$6/V$6),V$5),0),IF(MOD($A538-1-V$10,'Feuille1-Catégories'!$F$5+1)=0,V$3,""))),"")</f>
        <v/>
      </c>
      <c r="W538" s="29" t="str">
        <f ca="1">IF(AND($A538&lt;&gt;"",W$9&lt;&gt;""),IF(HLOOKUP(W$9,'Feuille1-Catégories'!$C$1:$G$2,2,FALSE)="OUI",W$3,IF(HLOOKUP(W$9,'Feuille1-Catégories'!$C$1:$G$3,3,FALSE)="OUI",OFFSET(W$3,MOD(QUOTIENT(ROW()-ROW($A$20),'Feuille1-Catégories'!$B$6/W$6),W$5),0),IF(MOD($A538-1-W$10,'Feuille1-Catégories'!$F$5+1)=0,W$3,""))),"")</f>
        <v/>
      </c>
      <c r="X538" s="29" t="str">
        <f ca="1">IF(AND($A538&lt;&gt;"",X$9&lt;&gt;""),IF(HLOOKUP(X$9,'Feuille1-Catégories'!$C$1:$G$2,2,FALSE)="OUI",X$3,IF(HLOOKUP(X$9,'Feuille1-Catégories'!$C$1:$G$3,3,FALSE)="OUI",OFFSET(X$3,MOD(QUOTIENT(ROW()-ROW($A$20),'Feuille1-Catégories'!$B$6/X$6),X$5),0),IF(MOD($A538-1-X$10,'Feuille1-Catégories'!$F$5+1)=0,X$3,""))),"")</f>
        <v/>
      </c>
      <c r="Y538" s="29" t="str">
        <f ca="1">IF(AND($A538&lt;&gt;"",Y$9&lt;&gt;""),IF(HLOOKUP(Y$9,'Feuille1-Catégories'!$C$1:$G$2,2,FALSE)="OUI",Y$3,IF(HLOOKUP(Y$9,'Feuille1-Catégories'!$C$1:$G$3,3,FALSE)="OUI",OFFSET(Y$3,MOD(QUOTIENT(ROW()-ROW($A$20),'Feuille1-Catégories'!$B$6/Y$6),Y$5),0),IF(MOD($A538-1-Y$10,'Feuille1-Catégories'!$F$5+1)=0,Y$3,""))),"")</f>
        <v/>
      </c>
      <c r="Z538" s="29" t="str">
        <f ca="1">IF(AND($A538&lt;&gt;"",Z$9&lt;&gt;""),IF(HLOOKUP(Z$9,'Feuille1-Catégories'!$C$1:$G$2,2,FALSE)="OUI",Z$3,IF(HLOOKUP(Z$9,'Feuille1-Catégories'!$C$1:$G$3,3,FALSE)="OUI",OFFSET(Z$3,MOD(QUOTIENT(ROW()-ROW($A$20),'Feuille1-Catégories'!$B$6/Z$6),Z$5),0),IF(MOD($A538-1-Z$10,'Feuille1-Catégories'!$F$5+1)=0,Z$3,""))),"")</f>
        <v/>
      </c>
    </row>
    <row r="539" spans="1:26" ht="17" x14ac:dyDescent="0.2">
      <c r="A539" s="21" t="str">
        <f>IF('Feuille2-Prix de vente'!A539&lt;&gt;"",'Feuille2-Prix de vente'!A539,"")</f>
        <v/>
      </c>
      <c r="B539" s="33" t="str">
        <f>IF('Feuille2-Prix de vente'!B539&lt;&gt;"",'Feuille2-Prix de vente'!B539,"")</f>
        <v/>
      </c>
      <c r="C539" s="10" t="str">
        <f>IF('Feuille2-Prix de vente'!C539&lt;&gt;"",'Feuille2-Prix de vente'!C539,"")</f>
        <v/>
      </c>
      <c r="D539" s="10" t="str">
        <f t="shared" si="8"/>
        <v/>
      </c>
      <c r="E539" s="10" t="str">
        <f>IF('Feuille2-Prix de vente'!E539&lt;&gt;"",'Feuille2-Prix de vente'!E539,"")</f>
        <v/>
      </c>
      <c r="F539" s="29" t="str">
        <f ca="1">IF(AND($A539&lt;&gt;"",F$9&lt;&gt;""),IF(HLOOKUP(F$9,'Feuille1-Catégories'!$C$1:$G$2,2,FALSE)="OUI",F$3,IF(HLOOKUP(F$9,'Feuille1-Catégories'!$C$1:$G$3,3,FALSE)="OUI",OFFSET(F$3,MOD(QUOTIENT(ROW()-ROW($A$20),'Feuille1-Catégories'!$B$6/F$6),F$5),0),IF(MOD($A539-1-F$10,'Feuille1-Catégories'!$F$5+1)=0,F$3,""))),"")</f>
        <v/>
      </c>
      <c r="G539" s="29" t="str">
        <f ca="1">IF(AND($A539&lt;&gt;"",G$9&lt;&gt;""),IF(HLOOKUP(G$9,'Feuille1-Catégories'!$C$1:$G$2,2,FALSE)="OUI",G$3,IF(HLOOKUP(G$9,'Feuille1-Catégories'!$C$1:$G$3,3,FALSE)="OUI",OFFSET(G$3,MOD(QUOTIENT(ROW()-ROW($A$20),'Feuille1-Catégories'!$B$6/G$6),G$5),0),IF(MOD($A539-1-G$10,'Feuille1-Catégories'!$F$5+1)=0,G$3,""))),"")</f>
        <v/>
      </c>
      <c r="H539" s="29" t="str">
        <f ca="1">IF(AND($A539&lt;&gt;"",H$9&lt;&gt;""),IF(HLOOKUP(H$9,'Feuille1-Catégories'!$C$1:$G$2,2,FALSE)="OUI",H$3,IF(HLOOKUP(H$9,'Feuille1-Catégories'!$C$1:$G$3,3,FALSE)="OUI",OFFSET(H$3,MOD(QUOTIENT(ROW()-ROW($A$20),'Feuille1-Catégories'!$B$6/H$6),H$5),0),IF(MOD($A539-1-H$10,'Feuille1-Catégories'!$F$5+1)=0,H$3,""))),"")</f>
        <v/>
      </c>
      <c r="I539" s="29" t="str">
        <f ca="1">IF(AND($A539&lt;&gt;"",I$9&lt;&gt;""),IF(HLOOKUP(I$9,'Feuille1-Catégories'!$C$1:$G$2,2,FALSE)="OUI",I$3,IF(HLOOKUP(I$9,'Feuille1-Catégories'!$C$1:$G$3,3,FALSE)="OUI",OFFSET(I$3,MOD(QUOTIENT(ROW()-ROW($A$20),'Feuille1-Catégories'!$B$6/I$6),I$5),0),IF(MOD($A539-1-I$10,'Feuille1-Catégories'!$F$5+1)=0,I$3,""))),"")</f>
        <v/>
      </c>
      <c r="J539" s="29" t="str">
        <f ca="1">IF(AND($A539&lt;&gt;"",J$9&lt;&gt;""),IF(HLOOKUP(J$9,'Feuille1-Catégories'!$C$1:$G$2,2,FALSE)="OUI",J$3,IF(HLOOKUP(J$9,'Feuille1-Catégories'!$C$1:$G$3,3,FALSE)="OUI",OFFSET(J$3,MOD(QUOTIENT(ROW()-ROW($A$20),'Feuille1-Catégories'!$B$6/J$6),J$5),0),IF(MOD($A539-1-J$10,'Feuille1-Catégories'!$F$5+1)=0,J$3,""))),"")</f>
        <v/>
      </c>
      <c r="K539" s="29" t="str">
        <f ca="1">IF(AND($A539&lt;&gt;"",K$9&lt;&gt;""),IF(HLOOKUP(K$9,'Feuille1-Catégories'!$C$1:$G$2,2,FALSE)="OUI",K$3,IF(HLOOKUP(K$9,'Feuille1-Catégories'!$C$1:$G$3,3,FALSE)="OUI",OFFSET(K$3,MOD(QUOTIENT(ROW()-ROW($A$20),'Feuille1-Catégories'!$B$6/K$6),K$5),0),IF(MOD($A539-1-K$10,'Feuille1-Catégories'!$F$5+1)=0,K$3,""))),"")</f>
        <v/>
      </c>
      <c r="L539" s="29" t="str">
        <f ca="1">IF(AND($A539&lt;&gt;"",L$9&lt;&gt;""),IF(HLOOKUP(L$9,'Feuille1-Catégories'!$C$1:$G$2,2,FALSE)="OUI",L$3,IF(HLOOKUP(L$9,'Feuille1-Catégories'!$C$1:$G$3,3,FALSE)="OUI",OFFSET(L$3,MOD(QUOTIENT(ROW()-ROW($A$20),'Feuille1-Catégories'!$B$6/L$6),L$5),0),IF(MOD($A539-1-L$10,'Feuille1-Catégories'!$F$5+1)=0,L$3,""))),"")</f>
        <v/>
      </c>
      <c r="M539" s="29" t="str">
        <f ca="1">IF(AND($A539&lt;&gt;"",M$9&lt;&gt;""),IF(HLOOKUP(M$9,'Feuille1-Catégories'!$C$1:$G$2,2,FALSE)="OUI",M$3,IF(HLOOKUP(M$9,'Feuille1-Catégories'!$C$1:$G$3,3,FALSE)="OUI",OFFSET(M$3,MOD(QUOTIENT(ROW()-ROW($A$20),'Feuille1-Catégories'!$B$6/M$6),M$5),0),IF(MOD($A539-1-M$10,'Feuille1-Catégories'!$F$5+1)=0,M$3,""))),"")</f>
        <v/>
      </c>
      <c r="N539" s="29" t="str">
        <f ca="1">IF(AND($A539&lt;&gt;"",N$9&lt;&gt;""),IF(HLOOKUP(N$9,'Feuille1-Catégories'!$C$1:$G$2,2,FALSE)="OUI",N$3,IF(HLOOKUP(N$9,'Feuille1-Catégories'!$C$1:$G$3,3,FALSE)="OUI",OFFSET(N$3,MOD(QUOTIENT(ROW()-ROW($A$20),'Feuille1-Catégories'!$B$6/N$6),N$5),0),IF(MOD($A539-1-N$10,'Feuille1-Catégories'!$F$5+1)=0,N$3,""))),"")</f>
        <v/>
      </c>
      <c r="O539" s="29" t="str">
        <f ca="1">IF(AND($A539&lt;&gt;"",O$9&lt;&gt;""),IF(HLOOKUP(O$9,'Feuille1-Catégories'!$C$1:$G$2,2,FALSE)="OUI",O$3,IF(HLOOKUP(O$9,'Feuille1-Catégories'!$C$1:$G$3,3,FALSE)="OUI",OFFSET(O$3,MOD(QUOTIENT(ROW()-ROW($A$20),'Feuille1-Catégories'!$B$6/O$6),O$5),0),IF(MOD($A539-1-O$10,'Feuille1-Catégories'!$F$5+1)=0,O$3,""))),"")</f>
        <v/>
      </c>
      <c r="P539" s="29" t="str">
        <f ca="1">IF(AND($A539&lt;&gt;"",P$9&lt;&gt;""),IF(HLOOKUP(P$9,'Feuille1-Catégories'!$C$1:$G$2,2,FALSE)="OUI",P$3,IF(HLOOKUP(P$9,'Feuille1-Catégories'!$C$1:$G$3,3,FALSE)="OUI",OFFSET(P$3,MOD(QUOTIENT(ROW()-ROW($A$20),'Feuille1-Catégories'!$B$6/P$6),P$5),0),IF(MOD($A539-1-P$10,'Feuille1-Catégories'!$F$5+1)=0,P$3,""))),"")</f>
        <v/>
      </c>
      <c r="Q539" s="29" t="str">
        <f ca="1">IF(AND($A539&lt;&gt;"",Q$9&lt;&gt;""),IF(HLOOKUP(Q$9,'Feuille1-Catégories'!$C$1:$G$2,2,FALSE)="OUI",Q$3,IF(HLOOKUP(Q$9,'Feuille1-Catégories'!$C$1:$G$3,3,FALSE)="OUI",OFFSET(Q$3,MOD(QUOTIENT(ROW()-ROW($A$20),'Feuille1-Catégories'!$B$6/Q$6),Q$5),0),IF(MOD($A539-1-Q$10,'Feuille1-Catégories'!$F$5+1)=0,Q$3,""))),"")</f>
        <v/>
      </c>
      <c r="R539" s="29" t="str">
        <f ca="1">IF(AND($A539&lt;&gt;"",R$9&lt;&gt;""),IF(HLOOKUP(R$9,'Feuille1-Catégories'!$C$1:$G$2,2,FALSE)="OUI",R$3,IF(HLOOKUP(R$9,'Feuille1-Catégories'!$C$1:$G$3,3,FALSE)="OUI",OFFSET(R$3,MOD(QUOTIENT(ROW()-ROW($A$20),'Feuille1-Catégories'!$B$6/R$6),R$5),0),IF(MOD($A539-1-R$10,'Feuille1-Catégories'!$F$5+1)=0,R$3,""))),"")</f>
        <v/>
      </c>
      <c r="S539" s="29" t="str">
        <f ca="1">IF(AND($A539&lt;&gt;"",S$9&lt;&gt;""),IF(HLOOKUP(S$9,'Feuille1-Catégories'!$C$1:$G$2,2,FALSE)="OUI",S$3,IF(HLOOKUP(S$9,'Feuille1-Catégories'!$C$1:$G$3,3,FALSE)="OUI",OFFSET(S$3,MOD(QUOTIENT(ROW()-ROW($A$20),'Feuille1-Catégories'!$B$6/S$6),S$5),0),IF(MOD($A539-1-S$10,'Feuille1-Catégories'!$F$5+1)=0,S$3,""))),"")</f>
        <v/>
      </c>
      <c r="T539" s="29" t="str">
        <f ca="1">IF(AND($A539&lt;&gt;"",T$9&lt;&gt;""),IF(HLOOKUP(T$9,'Feuille1-Catégories'!$C$1:$G$2,2,FALSE)="OUI",T$3,IF(HLOOKUP(T$9,'Feuille1-Catégories'!$C$1:$G$3,3,FALSE)="OUI",OFFSET(T$3,MOD(QUOTIENT(ROW()-ROW($A$20),'Feuille1-Catégories'!$B$6/T$6),T$5),0),IF(MOD($A539-1-T$10,'Feuille1-Catégories'!$F$5+1)=0,T$3,""))),"")</f>
        <v/>
      </c>
      <c r="U539" s="29" t="str">
        <f ca="1">IF(AND($A539&lt;&gt;"",U$9&lt;&gt;""),IF(HLOOKUP(U$9,'Feuille1-Catégories'!$C$1:$G$2,2,FALSE)="OUI",U$3,IF(HLOOKUP(U$9,'Feuille1-Catégories'!$C$1:$G$3,3,FALSE)="OUI",OFFSET(U$3,MOD(QUOTIENT(ROW()-ROW($A$20),'Feuille1-Catégories'!$B$6/U$6),U$5),0),IF(MOD($A539-1-U$10,'Feuille1-Catégories'!$F$5+1)=0,U$3,""))),"")</f>
        <v/>
      </c>
      <c r="V539" s="29" t="str">
        <f ca="1">IF(AND($A539&lt;&gt;"",V$9&lt;&gt;""),IF(HLOOKUP(V$9,'Feuille1-Catégories'!$C$1:$G$2,2,FALSE)="OUI",V$3,IF(HLOOKUP(V$9,'Feuille1-Catégories'!$C$1:$G$3,3,FALSE)="OUI",OFFSET(V$3,MOD(QUOTIENT(ROW()-ROW($A$20),'Feuille1-Catégories'!$B$6/V$6),V$5),0),IF(MOD($A539-1-V$10,'Feuille1-Catégories'!$F$5+1)=0,V$3,""))),"")</f>
        <v/>
      </c>
      <c r="W539" s="29" t="str">
        <f ca="1">IF(AND($A539&lt;&gt;"",W$9&lt;&gt;""),IF(HLOOKUP(W$9,'Feuille1-Catégories'!$C$1:$G$2,2,FALSE)="OUI",W$3,IF(HLOOKUP(W$9,'Feuille1-Catégories'!$C$1:$G$3,3,FALSE)="OUI",OFFSET(W$3,MOD(QUOTIENT(ROW()-ROW($A$20),'Feuille1-Catégories'!$B$6/W$6),W$5),0),IF(MOD($A539-1-W$10,'Feuille1-Catégories'!$F$5+1)=0,W$3,""))),"")</f>
        <v/>
      </c>
      <c r="X539" s="29" t="str">
        <f ca="1">IF(AND($A539&lt;&gt;"",X$9&lt;&gt;""),IF(HLOOKUP(X$9,'Feuille1-Catégories'!$C$1:$G$2,2,FALSE)="OUI",X$3,IF(HLOOKUP(X$9,'Feuille1-Catégories'!$C$1:$G$3,3,FALSE)="OUI",OFFSET(X$3,MOD(QUOTIENT(ROW()-ROW($A$20),'Feuille1-Catégories'!$B$6/X$6),X$5),0),IF(MOD($A539-1-X$10,'Feuille1-Catégories'!$F$5+1)=0,X$3,""))),"")</f>
        <v/>
      </c>
      <c r="Y539" s="29" t="str">
        <f ca="1">IF(AND($A539&lt;&gt;"",Y$9&lt;&gt;""),IF(HLOOKUP(Y$9,'Feuille1-Catégories'!$C$1:$G$2,2,FALSE)="OUI",Y$3,IF(HLOOKUP(Y$9,'Feuille1-Catégories'!$C$1:$G$3,3,FALSE)="OUI",OFFSET(Y$3,MOD(QUOTIENT(ROW()-ROW($A$20),'Feuille1-Catégories'!$B$6/Y$6),Y$5),0),IF(MOD($A539-1-Y$10,'Feuille1-Catégories'!$F$5+1)=0,Y$3,""))),"")</f>
        <v/>
      </c>
      <c r="Z539" s="29" t="str">
        <f ca="1">IF(AND($A539&lt;&gt;"",Z$9&lt;&gt;""),IF(HLOOKUP(Z$9,'Feuille1-Catégories'!$C$1:$G$2,2,FALSE)="OUI",Z$3,IF(HLOOKUP(Z$9,'Feuille1-Catégories'!$C$1:$G$3,3,FALSE)="OUI",OFFSET(Z$3,MOD(QUOTIENT(ROW()-ROW($A$20),'Feuille1-Catégories'!$B$6/Z$6),Z$5),0),IF(MOD($A539-1-Z$10,'Feuille1-Catégories'!$F$5+1)=0,Z$3,""))),"")</f>
        <v/>
      </c>
    </row>
    <row r="540" spans="1:26" ht="17" x14ac:dyDescent="0.2">
      <c r="A540" s="21" t="str">
        <f>IF('Feuille2-Prix de vente'!A540&lt;&gt;"",'Feuille2-Prix de vente'!A540,"")</f>
        <v/>
      </c>
      <c r="B540" s="33" t="str">
        <f>IF('Feuille2-Prix de vente'!B540&lt;&gt;"",'Feuille2-Prix de vente'!B540,"")</f>
        <v/>
      </c>
      <c r="C540" s="10" t="str">
        <f>IF('Feuille2-Prix de vente'!C540&lt;&gt;"",'Feuille2-Prix de vente'!C540,"")</f>
        <v/>
      </c>
      <c r="D540" s="10" t="str">
        <f t="shared" si="8"/>
        <v/>
      </c>
      <c r="E540" s="10" t="str">
        <f>IF('Feuille2-Prix de vente'!E540&lt;&gt;"",'Feuille2-Prix de vente'!E540,"")</f>
        <v/>
      </c>
      <c r="F540" s="29" t="str">
        <f ca="1">IF(AND($A540&lt;&gt;"",F$9&lt;&gt;""),IF(HLOOKUP(F$9,'Feuille1-Catégories'!$C$1:$G$2,2,FALSE)="OUI",F$3,IF(HLOOKUP(F$9,'Feuille1-Catégories'!$C$1:$G$3,3,FALSE)="OUI",OFFSET(F$3,MOD(QUOTIENT(ROW()-ROW($A$20),'Feuille1-Catégories'!$B$6/F$6),F$5),0),IF(MOD($A540-1-F$10,'Feuille1-Catégories'!$F$5+1)=0,F$3,""))),"")</f>
        <v/>
      </c>
      <c r="G540" s="29" t="str">
        <f ca="1">IF(AND($A540&lt;&gt;"",G$9&lt;&gt;""),IF(HLOOKUP(G$9,'Feuille1-Catégories'!$C$1:$G$2,2,FALSE)="OUI",G$3,IF(HLOOKUP(G$9,'Feuille1-Catégories'!$C$1:$G$3,3,FALSE)="OUI",OFFSET(G$3,MOD(QUOTIENT(ROW()-ROW($A$20),'Feuille1-Catégories'!$B$6/G$6),G$5),0),IF(MOD($A540-1-G$10,'Feuille1-Catégories'!$F$5+1)=0,G$3,""))),"")</f>
        <v/>
      </c>
      <c r="H540" s="29" t="str">
        <f ca="1">IF(AND($A540&lt;&gt;"",H$9&lt;&gt;""),IF(HLOOKUP(H$9,'Feuille1-Catégories'!$C$1:$G$2,2,FALSE)="OUI",H$3,IF(HLOOKUP(H$9,'Feuille1-Catégories'!$C$1:$G$3,3,FALSE)="OUI",OFFSET(H$3,MOD(QUOTIENT(ROW()-ROW($A$20),'Feuille1-Catégories'!$B$6/H$6),H$5),0),IF(MOD($A540-1-H$10,'Feuille1-Catégories'!$F$5+1)=0,H$3,""))),"")</f>
        <v/>
      </c>
      <c r="I540" s="29" t="str">
        <f ca="1">IF(AND($A540&lt;&gt;"",I$9&lt;&gt;""),IF(HLOOKUP(I$9,'Feuille1-Catégories'!$C$1:$G$2,2,FALSE)="OUI",I$3,IF(HLOOKUP(I$9,'Feuille1-Catégories'!$C$1:$G$3,3,FALSE)="OUI",OFFSET(I$3,MOD(QUOTIENT(ROW()-ROW($A$20),'Feuille1-Catégories'!$B$6/I$6),I$5),0),IF(MOD($A540-1-I$10,'Feuille1-Catégories'!$F$5+1)=0,I$3,""))),"")</f>
        <v/>
      </c>
      <c r="J540" s="29" t="str">
        <f ca="1">IF(AND($A540&lt;&gt;"",J$9&lt;&gt;""),IF(HLOOKUP(J$9,'Feuille1-Catégories'!$C$1:$G$2,2,FALSE)="OUI",J$3,IF(HLOOKUP(J$9,'Feuille1-Catégories'!$C$1:$G$3,3,FALSE)="OUI",OFFSET(J$3,MOD(QUOTIENT(ROW()-ROW($A$20),'Feuille1-Catégories'!$B$6/J$6),J$5),0),IF(MOD($A540-1-J$10,'Feuille1-Catégories'!$F$5+1)=0,J$3,""))),"")</f>
        <v/>
      </c>
      <c r="K540" s="29" t="str">
        <f ca="1">IF(AND($A540&lt;&gt;"",K$9&lt;&gt;""),IF(HLOOKUP(K$9,'Feuille1-Catégories'!$C$1:$G$2,2,FALSE)="OUI",K$3,IF(HLOOKUP(K$9,'Feuille1-Catégories'!$C$1:$G$3,3,FALSE)="OUI",OFFSET(K$3,MOD(QUOTIENT(ROW()-ROW($A$20),'Feuille1-Catégories'!$B$6/K$6),K$5),0),IF(MOD($A540-1-K$10,'Feuille1-Catégories'!$F$5+1)=0,K$3,""))),"")</f>
        <v/>
      </c>
      <c r="L540" s="29" t="str">
        <f ca="1">IF(AND($A540&lt;&gt;"",L$9&lt;&gt;""),IF(HLOOKUP(L$9,'Feuille1-Catégories'!$C$1:$G$2,2,FALSE)="OUI",L$3,IF(HLOOKUP(L$9,'Feuille1-Catégories'!$C$1:$G$3,3,FALSE)="OUI",OFFSET(L$3,MOD(QUOTIENT(ROW()-ROW($A$20),'Feuille1-Catégories'!$B$6/L$6),L$5),0),IF(MOD($A540-1-L$10,'Feuille1-Catégories'!$F$5+1)=0,L$3,""))),"")</f>
        <v/>
      </c>
      <c r="M540" s="29" t="str">
        <f ca="1">IF(AND($A540&lt;&gt;"",M$9&lt;&gt;""),IF(HLOOKUP(M$9,'Feuille1-Catégories'!$C$1:$G$2,2,FALSE)="OUI",M$3,IF(HLOOKUP(M$9,'Feuille1-Catégories'!$C$1:$G$3,3,FALSE)="OUI",OFFSET(M$3,MOD(QUOTIENT(ROW()-ROW($A$20),'Feuille1-Catégories'!$B$6/M$6),M$5),0),IF(MOD($A540-1-M$10,'Feuille1-Catégories'!$F$5+1)=0,M$3,""))),"")</f>
        <v/>
      </c>
      <c r="N540" s="29" t="str">
        <f ca="1">IF(AND($A540&lt;&gt;"",N$9&lt;&gt;""),IF(HLOOKUP(N$9,'Feuille1-Catégories'!$C$1:$G$2,2,FALSE)="OUI",N$3,IF(HLOOKUP(N$9,'Feuille1-Catégories'!$C$1:$G$3,3,FALSE)="OUI",OFFSET(N$3,MOD(QUOTIENT(ROW()-ROW($A$20),'Feuille1-Catégories'!$B$6/N$6),N$5),0),IF(MOD($A540-1-N$10,'Feuille1-Catégories'!$F$5+1)=0,N$3,""))),"")</f>
        <v/>
      </c>
      <c r="O540" s="29" t="str">
        <f ca="1">IF(AND($A540&lt;&gt;"",O$9&lt;&gt;""),IF(HLOOKUP(O$9,'Feuille1-Catégories'!$C$1:$G$2,2,FALSE)="OUI",O$3,IF(HLOOKUP(O$9,'Feuille1-Catégories'!$C$1:$G$3,3,FALSE)="OUI",OFFSET(O$3,MOD(QUOTIENT(ROW()-ROW($A$20),'Feuille1-Catégories'!$B$6/O$6),O$5),0),IF(MOD($A540-1-O$10,'Feuille1-Catégories'!$F$5+1)=0,O$3,""))),"")</f>
        <v/>
      </c>
      <c r="P540" s="29" t="str">
        <f ca="1">IF(AND($A540&lt;&gt;"",P$9&lt;&gt;""),IF(HLOOKUP(P$9,'Feuille1-Catégories'!$C$1:$G$2,2,FALSE)="OUI",P$3,IF(HLOOKUP(P$9,'Feuille1-Catégories'!$C$1:$G$3,3,FALSE)="OUI",OFFSET(P$3,MOD(QUOTIENT(ROW()-ROW($A$20),'Feuille1-Catégories'!$B$6/P$6),P$5),0),IF(MOD($A540-1-P$10,'Feuille1-Catégories'!$F$5+1)=0,P$3,""))),"")</f>
        <v/>
      </c>
      <c r="Q540" s="29" t="str">
        <f ca="1">IF(AND($A540&lt;&gt;"",Q$9&lt;&gt;""),IF(HLOOKUP(Q$9,'Feuille1-Catégories'!$C$1:$G$2,2,FALSE)="OUI",Q$3,IF(HLOOKUP(Q$9,'Feuille1-Catégories'!$C$1:$G$3,3,FALSE)="OUI",OFFSET(Q$3,MOD(QUOTIENT(ROW()-ROW($A$20),'Feuille1-Catégories'!$B$6/Q$6),Q$5),0),IF(MOD($A540-1-Q$10,'Feuille1-Catégories'!$F$5+1)=0,Q$3,""))),"")</f>
        <v/>
      </c>
      <c r="R540" s="29" t="str">
        <f ca="1">IF(AND($A540&lt;&gt;"",R$9&lt;&gt;""),IF(HLOOKUP(R$9,'Feuille1-Catégories'!$C$1:$G$2,2,FALSE)="OUI",R$3,IF(HLOOKUP(R$9,'Feuille1-Catégories'!$C$1:$G$3,3,FALSE)="OUI",OFFSET(R$3,MOD(QUOTIENT(ROW()-ROW($A$20),'Feuille1-Catégories'!$B$6/R$6),R$5),0),IF(MOD($A540-1-R$10,'Feuille1-Catégories'!$F$5+1)=0,R$3,""))),"")</f>
        <v/>
      </c>
      <c r="S540" s="29" t="str">
        <f ca="1">IF(AND($A540&lt;&gt;"",S$9&lt;&gt;""),IF(HLOOKUP(S$9,'Feuille1-Catégories'!$C$1:$G$2,2,FALSE)="OUI",S$3,IF(HLOOKUP(S$9,'Feuille1-Catégories'!$C$1:$G$3,3,FALSE)="OUI",OFFSET(S$3,MOD(QUOTIENT(ROW()-ROW($A$20),'Feuille1-Catégories'!$B$6/S$6),S$5),0),IF(MOD($A540-1-S$10,'Feuille1-Catégories'!$F$5+1)=0,S$3,""))),"")</f>
        <v/>
      </c>
      <c r="T540" s="29" t="str">
        <f ca="1">IF(AND($A540&lt;&gt;"",T$9&lt;&gt;""),IF(HLOOKUP(T$9,'Feuille1-Catégories'!$C$1:$G$2,2,FALSE)="OUI",T$3,IF(HLOOKUP(T$9,'Feuille1-Catégories'!$C$1:$G$3,3,FALSE)="OUI",OFFSET(T$3,MOD(QUOTIENT(ROW()-ROW($A$20),'Feuille1-Catégories'!$B$6/T$6),T$5),0),IF(MOD($A540-1-T$10,'Feuille1-Catégories'!$F$5+1)=0,T$3,""))),"")</f>
        <v/>
      </c>
      <c r="U540" s="29" t="str">
        <f ca="1">IF(AND($A540&lt;&gt;"",U$9&lt;&gt;""),IF(HLOOKUP(U$9,'Feuille1-Catégories'!$C$1:$G$2,2,FALSE)="OUI",U$3,IF(HLOOKUP(U$9,'Feuille1-Catégories'!$C$1:$G$3,3,FALSE)="OUI",OFFSET(U$3,MOD(QUOTIENT(ROW()-ROW($A$20),'Feuille1-Catégories'!$B$6/U$6),U$5),0),IF(MOD($A540-1-U$10,'Feuille1-Catégories'!$F$5+1)=0,U$3,""))),"")</f>
        <v/>
      </c>
      <c r="V540" s="29" t="str">
        <f ca="1">IF(AND($A540&lt;&gt;"",V$9&lt;&gt;""),IF(HLOOKUP(V$9,'Feuille1-Catégories'!$C$1:$G$2,2,FALSE)="OUI",V$3,IF(HLOOKUP(V$9,'Feuille1-Catégories'!$C$1:$G$3,3,FALSE)="OUI",OFFSET(V$3,MOD(QUOTIENT(ROW()-ROW($A$20),'Feuille1-Catégories'!$B$6/V$6),V$5),0),IF(MOD($A540-1-V$10,'Feuille1-Catégories'!$F$5+1)=0,V$3,""))),"")</f>
        <v/>
      </c>
      <c r="W540" s="29" t="str">
        <f ca="1">IF(AND($A540&lt;&gt;"",W$9&lt;&gt;""),IF(HLOOKUP(W$9,'Feuille1-Catégories'!$C$1:$G$2,2,FALSE)="OUI",W$3,IF(HLOOKUP(W$9,'Feuille1-Catégories'!$C$1:$G$3,3,FALSE)="OUI",OFFSET(W$3,MOD(QUOTIENT(ROW()-ROW($A$20),'Feuille1-Catégories'!$B$6/W$6),W$5),0),IF(MOD($A540-1-W$10,'Feuille1-Catégories'!$F$5+1)=0,W$3,""))),"")</f>
        <v/>
      </c>
      <c r="X540" s="29" t="str">
        <f ca="1">IF(AND($A540&lt;&gt;"",X$9&lt;&gt;""),IF(HLOOKUP(X$9,'Feuille1-Catégories'!$C$1:$G$2,2,FALSE)="OUI",X$3,IF(HLOOKUP(X$9,'Feuille1-Catégories'!$C$1:$G$3,3,FALSE)="OUI",OFFSET(X$3,MOD(QUOTIENT(ROW()-ROW($A$20),'Feuille1-Catégories'!$B$6/X$6),X$5),0),IF(MOD($A540-1-X$10,'Feuille1-Catégories'!$F$5+1)=0,X$3,""))),"")</f>
        <v/>
      </c>
      <c r="Y540" s="29" t="str">
        <f ca="1">IF(AND($A540&lt;&gt;"",Y$9&lt;&gt;""),IF(HLOOKUP(Y$9,'Feuille1-Catégories'!$C$1:$G$2,2,FALSE)="OUI",Y$3,IF(HLOOKUP(Y$9,'Feuille1-Catégories'!$C$1:$G$3,3,FALSE)="OUI",OFFSET(Y$3,MOD(QUOTIENT(ROW()-ROW($A$20),'Feuille1-Catégories'!$B$6/Y$6),Y$5),0),IF(MOD($A540-1-Y$10,'Feuille1-Catégories'!$F$5+1)=0,Y$3,""))),"")</f>
        <v/>
      </c>
      <c r="Z540" s="29" t="str">
        <f ca="1">IF(AND($A540&lt;&gt;"",Z$9&lt;&gt;""),IF(HLOOKUP(Z$9,'Feuille1-Catégories'!$C$1:$G$2,2,FALSE)="OUI",Z$3,IF(HLOOKUP(Z$9,'Feuille1-Catégories'!$C$1:$G$3,3,FALSE)="OUI",OFFSET(Z$3,MOD(QUOTIENT(ROW()-ROW($A$20),'Feuille1-Catégories'!$B$6/Z$6),Z$5),0),IF(MOD($A540-1-Z$10,'Feuille1-Catégories'!$F$5+1)=0,Z$3,""))),"")</f>
        <v/>
      </c>
    </row>
    <row r="541" spans="1:26" ht="17" x14ac:dyDescent="0.2">
      <c r="A541" s="21" t="str">
        <f>IF('Feuille2-Prix de vente'!A541&lt;&gt;"",'Feuille2-Prix de vente'!A541,"")</f>
        <v/>
      </c>
      <c r="B541" s="33" t="str">
        <f>IF('Feuille2-Prix de vente'!B541&lt;&gt;"",'Feuille2-Prix de vente'!B541,"")</f>
        <v/>
      </c>
      <c r="C541" s="10" t="str">
        <f>IF('Feuille2-Prix de vente'!C541&lt;&gt;"",'Feuille2-Prix de vente'!C541,"")</f>
        <v/>
      </c>
      <c r="D541" s="10" t="str">
        <f t="shared" si="8"/>
        <v/>
      </c>
      <c r="E541" s="10" t="str">
        <f>IF('Feuille2-Prix de vente'!E541&lt;&gt;"",'Feuille2-Prix de vente'!E541,"")</f>
        <v/>
      </c>
      <c r="F541" s="29" t="str">
        <f ca="1">IF(AND($A541&lt;&gt;"",F$9&lt;&gt;""),IF(HLOOKUP(F$9,'Feuille1-Catégories'!$C$1:$G$2,2,FALSE)="OUI",F$3,IF(HLOOKUP(F$9,'Feuille1-Catégories'!$C$1:$G$3,3,FALSE)="OUI",OFFSET(F$3,MOD(QUOTIENT(ROW()-ROW($A$20),'Feuille1-Catégories'!$B$6/F$6),F$5),0),IF(MOD($A541-1-F$10,'Feuille1-Catégories'!$F$5+1)=0,F$3,""))),"")</f>
        <v/>
      </c>
      <c r="G541" s="29" t="str">
        <f ca="1">IF(AND($A541&lt;&gt;"",G$9&lt;&gt;""),IF(HLOOKUP(G$9,'Feuille1-Catégories'!$C$1:$G$2,2,FALSE)="OUI",G$3,IF(HLOOKUP(G$9,'Feuille1-Catégories'!$C$1:$G$3,3,FALSE)="OUI",OFFSET(G$3,MOD(QUOTIENT(ROW()-ROW($A$20),'Feuille1-Catégories'!$B$6/G$6),G$5),0),IF(MOD($A541-1-G$10,'Feuille1-Catégories'!$F$5+1)=0,G$3,""))),"")</f>
        <v/>
      </c>
      <c r="H541" s="29" t="str">
        <f ca="1">IF(AND($A541&lt;&gt;"",H$9&lt;&gt;""),IF(HLOOKUP(H$9,'Feuille1-Catégories'!$C$1:$G$2,2,FALSE)="OUI",H$3,IF(HLOOKUP(H$9,'Feuille1-Catégories'!$C$1:$G$3,3,FALSE)="OUI",OFFSET(H$3,MOD(QUOTIENT(ROW()-ROW($A$20),'Feuille1-Catégories'!$B$6/H$6),H$5),0),IF(MOD($A541-1-H$10,'Feuille1-Catégories'!$F$5+1)=0,H$3,""))),"")</f>
        <v/>
      </c>
      <c r="I541" s="29" t="str">
        <f ca="1">IF(AND($A541&lt;&gt;"",I$9&lt;&gt;""),IF(HLOOKUP(I$9,'Feuille1-Catégories'!$C$1:$G$2,2,FALSE)="OUI",I$3,IF(HLOOKUP(I$9,'Feuille1-Catégories'!$C$1:$G$3,3,FALSE)="OUI",OFFSET(I$3,MOD(QUOTIENT(ROW()-ROW($A$20),'Feuille1-Catégories'!$B$6/I$6),I$5),0),IF(MOD($A541-1-I$10,'Feuille1-Catégories'!$F$5+1)=0,I$3,""))),"")</f>
        <v/>
      </c>
      <c r="J541" s="29" t="str">
        <f ca="1">IF(AND($A541&lt;&gt;"",J$9&lt;&gt;""),IF(HLOOKUP(J$9,'Feuille1-Catégories'!$C$1:$G$2,2,FALSE)="OUI",J$3,IF(HLOOKUP(J$9,'Feuille1-Catégories'!$C$1:$G$3,3,FALSE)="OUI",OFFSET(J$3,MOD(QUOTIENT(ROW()-ROW($A$20),'Feuille1-Catégories'!$B$6/J$6),J$5),0),IF(MOD($A541-1-J$10,'Feuille1-Catégories'!$F$5+1)=0,J$3,""))),"")</f>
        <v/>
      </c>
      <c r="K541" s="29" t="str">
        <f ca="1">IF(AND($A541&lt;&gt;"",K$9&lt;&gt;""),IF(HLOOKUP(K$9,'Feuille1-Catégories'!$C$1:$G$2,2,FALSE)="OUI",K$3,IF(HLOOKUP(K$9,'Feuille1-Catégories'!$C$1:$G$3,3,FALSE)="OUI",OFFSET(K$3,MOD(QUOTIENT(ROW()-ROW($A$20),'Feuille1-Catégories'!$B$6/K$6),K$5),0),IF(MOD($A541-1-K$10,'Feuille1-Catégories'!$F$5+1)=0,K$3,""))),"")</f>
        <v/>
      </c>
      <c r="L541" s="29" t="str">
        <f ca="1">IF(AND($A541&lt;&gt;"",L$9&lt;&gt;""),IF(HLOOKUP(L$9,'Feuille1-Catégories'!$C$1:$G$2,2,FALSE)="OUI",L$3,IF(HLOOKUP(L$9,'Feuille1-Catégories'!$C$1:$G$3,3,FALSE)="OUI",OFFSET(L$3,MOD(QUOTIENT(ROW()-ROW($A$20),'Feuille1-Catégories'!$B$6/L$6),L$5),0),IF(MOD($A541-1-L$10,'Feuille1-Catégories'!$F$5+1)=0,L$3,""))),"")</f>
        <v/>
      </c>
      <c r="M541" s="29" t="str">
        <f ca="1">IF(AND($A541&lt;&gt;"",M$9&lt;&gt;""),IF(HLOOKUP(M$9,'Feuille1-Catégories'!$C$1:$G$2,2,FALSE)="OUI",M$3,IF(HLOOKUP(M$9,'Feuille1-Catégories'!$C$1:$G$3,3,FALSE)="OUI",OFFSET(M$3,MOD(QUOTIENT(ROW()-ROW($A$20),'Feuille1-Catégories'!$B$6/M$6),M$5),0),IF(MOD($A541-1-M$10,'Feuille1-Catégories'!$F$5+1)=0,M$3,""))),"")</f>
        <v/>
      </c>
      <c r="N541" s="29" t="str">
        <f ca="1">IF(AND($A541&lt;&gt;"",N$9&lt;&gt;""),IF(HLOOKUP(N$9,'Feuille1-Catégories'!$C$1:$G$2,2,FALSE)="OUI",N$3,IF(HLOOKUP(N$9,'Feuille1-Catégories'!$C$1:$G$3,3,FALSE)="OUI",OFFSET(N$3,MOD(QUOTIENT(ROW()-ROW($A$20),'Feuille1-Catégories'!$B$6/N$6),N$5),0),IF(MOD($A541-1-N$10,'Feuille1-Catégories'!$F$5+1)=0,N$3,""))),"")</f>
        <v/>
      </c>
      <c r="O541" s="29" t="str">
        <f ca="1">IF(AND($A541&lt;&gt;"",O$9&lt;&gt;""),IF(HLOOKUP(O$9,'Feuille1-Catégories'!$C$1:$G$2,2,FALSE)="OUI",O$3,IF(HLOOKUP(O$9,'Feuille1-Catégories'!$C$1:$G$3,3,FALSE)="OUI",OFFSET(O$3,MOD(QUOTIENT(ROW()-ROW($A$20),'Feuille1-Catégories'!$B$6/O$6),O$5),0),IF(MOD($A541-1-O$10,'Feuille1-Catégories'!$F$5+1)=0,O$3,""))),"")</f>
        <v/>
      </c>
      <c r="P541" s="29" t="str">
        <f ca="1">IF(AND($A541&lt;&gt;"",P$9&lt;&gt;""),IF(HLOOKUP(P$9,'Feuille1-Catégories'!$C$1:$G$2,2,FALSE)="OUI",P$3,IF(HLOOKUP(P$9,'Feuille1-Catégories'!$C$1:$G$3,3,FALSE)="OUI",OFFSET(P$3,MOD(QUOTIENT(ROW()-ROW($A$20),'Feuille1-Catégories'!$B$6/P$6),P$5),0),IF(MOD($A541-1-P$10,'Feuille1-Catégories'!$F$5+1)=0,P$3,""))),"")</f>
        <v/>
      </c>
      <c r="Q541" s="29" t="str">
        <f ca="1">IF(AND($A541&lt;&gt;"",Q$9&lt;&gt;""),IF(HLOOKUP(Q$9,'Feuille1-Catégories'!$C$1:$G$2,2,FALSE)="OUI",Q$3,IF(HLOOKUP(Q$9,'Feuille1-Catégories'!$C$1:$G$3,3,FALSE)="OUI",OFFSET(Q$3,MOD(QUOTIENT(ROW()-ROW($A$20),'Feuille1-Catégories'!$B$6/Q$6),Q$5),0),IF(MOD($A541-1-Q$10,'Feuille1-Catégories'!$F$5+1)=0,Q$3,""))),"")</f>
        <v/>
      </c>
      <c r="R541" s="29" t="str">
        <f ca="1">IF(AND($A541&lt;&gt;"",R$9&lt;&gt;""),IF(HLOOKUP(R$9,'Feuille1-Catégories'!$C$1:$G$2,2,FALSE)="OUI",R$3,IF(HLOOKUP(R$9,'Feuille1-Catégories'!$C$1:$G$3,3,FALSE)="OUI",OFFSET(R$3,MOD(QUOTIENT(ROW()-ROW($A$20),'Feuille1-Catégories'!$B$6/R$6),R$5),0),IF(MOD($A541-1-R$10,'Feuille1-Catégories'!$F$5+1)=0,R$3,""))),"")</f>
        <v/>
      </c>
      <c r="S541" s="29" t="str">
        <f ca="1">IF(AND($A541&lt;&gt;"",S$9&lt;&gt;""),IF(HLOOKUP(S$9,'Feuille1-Catégories'!$C$1:$G$2,2,FALSE)="OUI",S$3,IF(HLOOKUP(S$9,'Feuille1-Catégories'!$C$1:$G$3,3,FALSE)="OUI",OFFSET(S$3,MOD(QUOTIENT(ROW()-ROW($A$20),'Feuille1-Catégories'!$B$6/S$6),S$5),0),IF(MOD($A541-1-S$10,'Feuille1-Catégories'!$F$5+1)=0,S$3,""))),"")</f>
        <v/>
      </c>
      <c r="T541" s="29" t="str">
        <f ca="1">IF(AND($A541&lt;&gt;"",T$9&lt;&gt;""),IF(HLOOKUP(T$9,'Feuille1-Catégories'!$C$1:$G$2,2,FALSE)="OUI",T$3,IF(HLOOKUP(T$9,'Feuille1-Catégories'!$C$1:$G$3,3,FALSE)="OUI",OFFSET(T$3,MOD(QUOTIENT(ROW()-ROW($A$20),'Feuille1-Catégories'!$B$6/T$6),T$5),0),IF(MOD($A541-1-T$10,'Feuille1-Catégories'!$F$5+1)=0,T$3,""))),"")</f>
        <v/>
      </c>
      <c r="U541" s="29" t="str">
        <f ca="1">IF(AND($A541&lt;&gt;"",U$9&lt;&gt;""),IF(HLOOKUP(U$9,'Feuille1-Catégories'!$C$1:$G$2,2,FALSE)="OUI",U$3,IF(HLOOKUP(U$9,'Feuille1-Catégories'!$C$1:$G$3,3,FALSE)="OUI",OFFSET(U$3,MOD(QUOTIENT(ROW()-ROW($A$20),'Feuille1-Catégories'!$B$6/U$6),U$5),0),IF(MOD($A541-1-U$10,'Feuille1-Catégories'!$F$5+1)=0,U$3,""))),"")</f>
        <v/>
      </c>
      <c r="V541" s="29" t="str">
        <f ca="1">IF(AND($A541&lt;&gt;"",V$9&lt;&gt;""),IF(HLOOKUP(V$9,'Feuille1-Catégories'!$C$1:$G$2,2,FALSE)="OUI",V$3,IF(HLOOKUP(V$9,'Feuille1-Catégories'!$C$1:$G$3,3,FALSE)="OUI",OFFSET(V$3,MOD(QUOTIENT(ROW()-ROW($A$20),'Feuille1-Catégories'!$B$6/V$6),V$5),0),IF(MOD($A541-1-V$10,'Feuille1-Catégories'!$F$5+1)=0,V$3,""))),"")</f>
        <v/>
      </c>
      <c r="W541" s="29" t="str">
        <f ca="1">IF(AND($A541&lt;&gt;"",W$9&lt;&gt;""),IF(HLOOKUP(W$9,'Feuille1-Catégories'!$C$1:$G$2,2,FALSE)="OUI",W$3,IF(HLOOKUP(W$9,'Feuille1-Catégories'!$C$1:$G$3,3,FALSE)="OUI",OFFSET(W$3,MOD(QUOTIENT(ROW()-ROW($A$20),'Feuille1-Catégories'!$B$6/W$6),W$5),0),IF(MOD($A541-1-W$10,'Feuille1-Catégories'!$F$5+1)=0,W$3,""))),"")</f>
        <v/>
      </c>
      <c r="X541" s="29" t="str">
        <f ca="1">IF(AND($A541&lt;&gt;"",X$9&lt;&gt;""),IF(HLOOKUP(X$9,'Feuille1-Catégories'!$C$1:$G$2,2,FALSE)="OUI",X$3,IF(HLOOKUP(X$9,'Feuille1-Catégories'!$C$1:$G$3,3,FALSE)="OUI",OFFSET(X$3,MOD(QUOTIENT(ROW()-ROW($A$20),'Feuille1-Catégories'!$B$6/X$6),X$5),0),IF(MOD($A541-1-X$10,'Feuille1-Catégories'!$F$5+1)=0,X$3,""))),"")</f>
        <v/>
      </c>
      <c r="Y541" s="29" t="str">
        <f ca="1">IF(AND($A541&lt;&gt;"",Y$9&lt;&gt;""),IF(HLOOKUP(Y$9,'Feuille1-Catégories'!$C$1:$G$2,2,FALSE)="OUI",Y$3,IF(HLOOKUP(Y$9,'Feuille1-Catégories'!$C$1:$G$3,3,FALSE)="OUI",OFFSET(Y$3,MOD(QUOTIENT(ROW()-ROW($A$20),'Feuille1-Catégories'!$B$6/Y$6),Y$5),0),IF(MOD($A541-1-Y$10,'Feuille1-Catégories'!$F$5+1)=0,Y$3,""))),"")</f>
        <v/>
      </c>
      <c r="Z541" s="29" t="str">
        <f ca="1">IF(AND($A541&lt;&gt;"",Z$9&lt;&gt;""),IF(HLOOKUP(Z$9,'Feuille1-Catégories'!$C$1:$G$2,2,FALSE)="OUI",Z$3,IF(HLOOKUP(Z$9,'Feuille1-Catégories'!$C$1:$G$3,3,FALSE)="OUI",OFFSET(Z$3,MOD(QUOTIENT(ROW()-ROW($A$20),'Feuille1-Catégories'!$B$6/Z$6),Z$5),0),IF(MOD($A541-1-Z$10,'Feuille1-Catégories'!$F$5+1)=0,Z$3,""))),"")</f>
        <v/>
      </c>
    </row>
    <row r="542" spans="1:26" ht="17" x14ac:dyDescent="0.2">
      <c r="A542" s="21" t="str">
        <f>IF('Feuille2-Prix de vente'!A542&lt;&gt;"",'Feuille2-Prix de vente'!A542,"")</f>
        <v/>
      </c>
      <c r="B542" s="33" t="str">
        <f>IF('Feuille2-Prix de vente'!B542&lt;&gt;"",'Feuille2-Prix de vente'!B542,"")</f>
        <v/>
      </c>
      <c r="C542" s="10" t="str">
        <f>IF('Feuille2-Prix de vente'!C542&lt;&gt;"",'Feuille2-Prix de vente'!C542,"")</f>
        <v/>
      </c>
      <c r="D542" s="10" t="str">
        <f t="shared" si="8"/>
        <v/>
      </c>
      <c r="E542" s="10" t="str">
        <f>IF('Feuille2-Prix de vente'!E542&lt;&gt;"",'Feuille2-Prix de vente'!E542,"")</f>
        <v/>
      </c>
      <c r="F542" s="29" t="str">
        <f ca="1">IF(AND($A542&lt;&gt;"",F$9&lt;&gt;""),IF(HLOOKUP(F$9,'Feuille1-Catégories'!$C$1:$G$2,2,FALSE)="OUI",F$3,IF(HLOOKUP(F$9,'Feuille1-Catégories'!$C$1:$G$3,3,FALSE)="OUI",OFFSET(F$3,MOD(QUOTIENT(ROW()-ROW($A$20),'Feuille1-Catégories'!$B$6/F$6),F$5),0),IF(MOD($A542-1-F$10,'Feuille1-Catégories'!$F$5+1)=0,F$3,""))),"")</f>
        <v/>
      </c>
      <c r="G542" s="29" t="str">
        <f ca="1">IF(AND($A542&lt;&gt;"",G$9&lt;&gt;""),IF(HLOOKUP(G$9,'Feuille1-Catégories'!$C$1:$G$2,2,FALSE)="OUI",G$3,IF(HLOOKUP(G$9,'Feuille1-Catégories'!$C$1:$G$3,3,FALSE)="OUI",OFFSET(G$3,MOD(QUOTIENT(ROW()-ROW($A$20),'Feuille1-Catégories'!$B$6/G$6),G$5),0),IF(MOD($A542-1-G$10,'Feuille1-Catégories'!$F$5+1)=0,G$3,""))),"")</f>
        <v/>
      </c>
      <c r="H542" s="29" t="str">
        <f ca="1">IF(AND($A542&lt;&gt;"",H$9&lt;&gt;""),IF(HLOOKUP(H$9,'Feuille1-Catégories'!$C$1:$G$2,2,FALSE)="OUI",H$3,IF(HLOOKUP(H$9,'Feuille1-Catégories'!$C$1:$G$3,3,FALSE)="OUI",OFFSET(H$3,MOD(QUOTIENT(ROW()-ROW($A$20),'Feuille1-Catégories'!$B$6/H$6),H$5),0),IF(MOD($A542-1-H$10,'Feuille1-Catégories'!$F$5+1)=0,H$3,""))),"")</f>
        <v/>
      </c>
      <c r="I542" s="29" t="str">
        <f ca="1">IF(AND($A542&lt;&gt;"",I$9&lt;&gt;""),IF(HLOOKUP(I$9,'Feuille1-Catégories'!$C$1:$G$2,2,FALSE)="OUI",I$3,IF(HLOOKUP(I$9,'Feuille1-Catégories'!$C$1:$G$3,3,FALSE)="OUI",OFFSET(I$3,MOD(QUOTIENT(ROW()-ROW($A$20),'Feuille1-Catégories'!$B$6/I$6),I$5),0),IF(MOD($A542-1-I$10,'Feuille1-Catégories'!$F$5+1)=0,I$3,""))),"")</f>
        <v/>
      </c>
      <c r="J542" s="29" t="str">
        <f ca="1">IF(AND($A542&lt;&gt;"",J$9&lt;&gt;""),IF(HLOOKUP(J$9,'Feuille1-Catégories'!$C$1:$G$2,2,FALSE)="OUI",J$3,IF(HLOOKUP(J$9,'Feuille1-Catégories'!$C$1:$G$3,3,FALSE)="OUI",OFFSET(J$3,MOD(QUOTIENT(ROW()-ROW($A$20),'Feuille1-Catégories'!$B$6/J$6),J$5),0),IF(MOD($A542-1-J$10,'Feuille1-Catégories'!$F$5+1)=0,J$3,""))),"")</f>
        <v/>
      </c>
      <c r="K542" s="29" t="str">
        <f ca="1">IF(AND($A542&lt;&gt;"",K$9&lt;&gt;""),IF(HLOOKUP(K$9,'Feuille1-Catégories'!$C$1:$G$2,2,FALSE)="OUI",K$3,IF(HLOOKUP(K$9,'Feuille1-Catégories'!$C$1:$G$3,3,FALSE)="OUI",OFFSET(K$3,MOD(QUOTIENT(ROW()-ROW($A$20),'Feuille1-Catégories'!$B$6/K$6),K$5),0),IF(MOD($A542-1-K$10,'Feuille1-Catégories'!$F$5+1)=0,K$3,""))),"")</f>
        <v/>
      </c>
      <c r="L542" s="29" t="str">
        <f ca="1">IF(AND($A542&lt;&gt;"",L$9&lt;&gt;""),IF(HLOOKUP(L$9,'Feuille1-Catégories'!$C$1:$G$2,2,FALSE)="OUI",L$3,IF(HLOOKUP(L$9,'Feuille1-Catégories'!$C$1:$G$3,3,FALSE)="OUI",OFFSET(L$3,MOD(QUOTIENT(ROW()-ROW($A$20),'Feuille1-Catégories'!$B$6/L$6),L$5),0),IF(MOD($A542-1-L$10,'Feuille1-Catégories'!$F$5+1)=0,L$3,""))),"")</f>
        <v/>
      </c>
      <c r="M542" s="29" t="str">
        <f ca="1">IF(AND($A542&lt;&gt;"",M$9&lt;&gt;""),IF(HLOOKUP(M$9,'Feuille1-Catégories'!$C$1:$G$2,2,FALSE)="OUI",M$3,IF(HLOOKUP(M$9,'Feuille1-Catégories'!$C$1:$G$3,3,FALSE)="OUI",OFFSET(M$3,MOD(QUOTIENT(ROW()-ROW($A$20),'Feuille1-Catégories'!$B$6/M$6),M$5),0),IF(MOD($A542-1-M$10,'Feuille1-Catégories'!$F$5+1)=0,M$3,""))),"")</f>
        <v/>
      </c>
      <c r="N542" s="29" t="str">
        <f ca="1">IF(AND($A542&lt;&gt;"",N$9&lt;&gt;""),IF(HLOOKUP(N$9,'Feuille1-Catégories'!$C$1:$G$2,2,FALSE)="OUI",N$3,IF(HLOOKUP(N$9,'Feuille1-Catégories'!$C$1:$G$3,3,FALSE)="OUI",OFFSET(N$3,MOD(QUOTIENT(ROW()-ROW($A$20),'Feuille1-Catégories'!$B$6/N$6),N$5),0),IF(MOD($A542-1-N$10,'Feuille1-Catégories'!$F$5+1)=0,N$3,""))),"")</f>
        <v/>
      </c>
      <c r="O542" s="29" t="str">
        <f ca="1">IF(AND($A542&lt;&gt;"",O$9&lt;&gt;""),IF(HLOOKUP(O$9,'Feuille1-Catégories'!$C$1:$G$2,2,FALSE)="OUI",O$3,IF(HLOOKUP(O$9,'Feuille1-Catégories'!$C$1:$G$3,3,FALSE)="OUI",OFFSET(O$3,MOD(QUOTIENT(ROW()-ROW($A$20),'Feuille1-Catégories'!$B$6/O$6),O$5),0),IF(MOD($A542-1-O$10,'Feuille1-Catégories'!$F$5+1)=0,O$3,""))),"")</f>
        <v/>
      </c>
      <c r="P542" s="29" t="str">
        <f ca="1">IF(AND($A542&lt;&gt;"",P$9&lt;&gt;""),IF(HLOOKUP(P$9,'Feuille1-Catégories'!$C$1:$G$2,2,FALSE)="OUI",P$3,IF(HLOOKUP(P$9,'Feuille1-Catégories'!$C$1:$G$3,3,FALSE)="OUI",OFFSET(P$3,MOD(QUOTIENT(ROW()-ROW($A$20),'Feuille1-Catégories'!$B$6/P$6),P$5),0),IF(MOD($A542-1-P$10,'Feuille1-Catégories'!$F$5+1)=0,P$3,""))),"")</f>
        <v/>
      </c>
      <c r="Q542" s="29" t="str">
        <f ca="1">IF(AND($A542&lt;&gt;"",Q$9&lt;&gt;""),IF(HLOOKUP(Q$9,'Feuille1-Catégories'!$C$1:$G$2,2,FALSE)="OUI",Q$3,IF(HLOOKUP(Q$9,'Feuille1-Catégories'!$C$1:$G$3,3,FALSE)="OUI",OFFSET(Q$3,MOD(QUOTIENT(ROW()-ROW($A$20),'Feuille1-Catégories'!$B$6/Q$6),Q$5),0),IF(MOD($A542-1-Q$10,'Feuille1-Catégories'!$F$5+1)=0,Q$3,""))),"")</f>
        <v/>
      </c>
      <c r="R542" s="29" t="str">
        <f ca="1">IF(AND($A542&lt;&gt;"",R$9&lt;&gt;""),IF(HLOOKUP(R$9,'Feuille1-Catégories'!$C$1:$G$2,2,FALSE)="OUI",R$3,IF(HLOOKUP(R$9,'Feuille1-Catégories'!$C$1:$G$3,3,FALSE)="OUI",OFFSET(R$3,MOD(QUOTIENT(ROW()-ROW($A$20),'Feuille1-Catégories'!$B$6/R$6),R$5),0),IF(MOD($A542-1-R$10,'Feuille1-Catégories'!$F$5+1)=0,R$3,""))),"")</f>
        <v/>
      </c>
      <c r="S542" s="29" t="str">
        <f ca="1">IF(AND($A542&lt;&gt;"",S$9&lt;&gt;""),IF(HLOOKUP(S$9,'Feuille1-Catégories'!$C$1:$G$2,2,FALSE)="OUI",S$3,IF(HLOOKUP(S$9,'Feuille1-Catégories'!$C$1:$G$3,3,FALSE)="OUI",OFFSET(S$3,MOD(QUOTIENT(ROW()-ROW($A$20),'Feuille1-Catégories'!$B$6/S$6),S$5),0),IF(MOD($A542-1-S$10,'Feuille1-Catégories'!$F$5+1)=0,S$3,""))),"")</f>
        <v/>
      </c>
      <c r="T542" s="29" t="str">
        <f ca="1">IF(AND($A542&lt;&gt;"",T$9&lt;&gt;""),IF(HLOOKUP(T$9,'Feuille1-Catégories'!$C$1:$G$2,2,FALSE)="OUI",T$3,IF(HLOOKUP(T$9,'Feuille1-Catégories'!$C$1:$G$3,3,FALSE)="OUI",OFFSET(T$3,MOD(QUOTIENT(ROW()-ROW($A$20),'Feuille1-Catégories'!$B$6/T$6),T$5),0),IF(MOD($A542-1-T$10,'Feuille1-Catégories'!$F$5+1)=0,T$3,""))),"")</f>
        <v/>
      </c>
      <c r="U542" s="29" t="str">
        <f ca="1">IF(AND($A542&lt;&gt;"",U$9&lt;&gt;""),IF(HLOOKUP(U$9,'Feuille1-Catégories'!$C$1:$G$2,2,FALSE)="OUI",U$3,IF(HLOOKUP(U$9,'Feuille1-Catégories'!$C$1:$G$3,3,FALSE)="OUI",OFFSET(U$3,MOD(QUOTIENT(ROW()-ROW($A$20),'Feuille1-Catégories'!$B$6/U$6),U$5),0),IF(MOD($A542-1-U$10,'Feuille1-Catégories'!$F$5+1)=0,U$3,""))),"")</f>
        <v/>
      </c>
      <c r="V542" s="29" t="str">
        <f ca="1">IF(AND($A542&lt;&gt;"",V$9&lt;&gt;""),IF(HLOOKUP(V$9,'Feuille1-Catégories'!$C$1:$G$2,2,FALSE)="OUI",V$3,IF(HLOOKUP(V$9,'Feuille1-Catégories'!$C$1:$G$3,3,FALSE)="OUI",OFFSET(V$3,MOD(QUOTIENT(ROW()-ROW($A$20),'Feuille1-Catégories'!$B$6/V$6),V$5),0),IF(MOD($A542-1-V$10,'Feuille1-Catégories'!$F$5+1)=0,V$3,""))),"")</f>
        <v/>
      </c>
      <c r="W542" s="29" t="str">
        <f ca="1">IF(AND($A542&lt;&gt;"",W$9&lt;&gt;""),IF(HLOOKUP(W$9,'Feuille1-Catégories'!$C$1:$G$2,2,FALSE)="OUI",W$3,IF(HLOOKUP(W$9,'Feuille1-Catégories'!$C$1:$G$3,3,FALSE)="OUI",OFFSET(W$3,MOD(QUOTIENT(ROW()-ROW($A$20),'Feuille1-Catégories'!$B$6/W$6),W$5),0),IF(MOD($A542-1-W$10,'Feuille1-Catégories'!$F$5+1)=0,W$3,""))),"")</f>
        <v/>
      </c>
      <c r="X542" s="29" t="str">
        <f ca="1">IF(AND($A542&lt;&gt;"",X$9&lt;&gt;""),IF(HLOOKUP(X$9,'Feuille1-Catégories'!$C$1:$G$2,2,FALSE)="OUI",X$3,IF(HLOOKUP(X$9,'Feuille1-Catégories'!$C$1:$G$3,3,FALSE)="OUI",OFFSET(X$3,MOD(QUOTIENT(ROW()-ROW($A$20),'Feuille1-Catégories'!$B$6/X$6),X$5),0),IF(MOD($A542-1-X$10,'Feuille1-Catégories'!$F$5+1)=0,X$3,""))),"")</f>
        <v/>
      </c>
      <c r="Y542" s="29" t="str">
        <f ca="1">IF(AND($A542&lt;&gt;"",Y$9&lt;&gt;""),IF(HLOOKUP(Y$9,'Feuille1-Catégories'!$C$1:$G$2,2,FALSE)="OUI",Y$3,IF(HLOOKUP(Y$9,'Feuille1-Catégories'!$C$1:$G$3,3,FALSE)="OUI",OFFSET(Y$3,MOD(QUOTIENT(ROW()-ROW($A$20),'Feuille1-Catégories'!$B$6/Y$6),Y$5),0),IF(MOD($A542-1-Y$10,'Feuille1-Catégories'!$F$5+1)=0,Y$3,""))),"")</f>
        <v/>
      </c>
      <c r="Z542" s="29" t="str">
        <f ca="1">IF(AND($A542&lt;&gt;"",Z$9&lt;&gt;""),IF(HLOOKUP(Z$9,'Feuille1-Catégories'!$C$1:$G$2,2,FALSE)="OUI",Z$3,IF(HLOOKUP(Z$9,'Feuille1-Catégories'!$C$1:$G$3,3,FALSE)="OUI",OFFSET(Z$3,MOD(QUOTIENT(ROW()-ROW($A$20),'Feuille1-Catégories'!$B$6/Z$6),Z$5),0),IF(MOD($A542-1-Z$10,'Feuille1-Catégories'!$F$5+1)=0,Z$3,""))),"")</f>
        <v/>
      </c>
    </row>
    <row r="543" spans="1:26" ht="17" x14ac:dyDescent="0.2">
      <c r="A543" s="21" t="str">
        <f>IF('Feuille2-Prix de vente'!A543&lt;&gt;"",'Feuille2-Prix de vente'!A543,"")</f>
        <v/>
      </c>
      <c r="B543" s="33" t="str">
        <f>IF('Feuille2-Prix de vente'!B543&lt;&gt;"",'Feuille2-Prix de vente'!B543,"")</f>
        <v/>
      </c>
      <c r="C543" s="10" t="str">
        <f>IF('Feuille2-Prix de vente'!C543&lt;&gt;"",'Feuille2-Prix de vente'!C543,"")</f>
        <v/>
      </c>
      <c r="D543" s="10" t="str">
        <f t="shared" si="8"/>
        <v/>
      </c>
      <c r="E543" s="10" t="str">
        <f>IF('Feuille2-Prix de vente'!E543&lt;&gt;"",'Feuille2-Prix de vente'!E543,"")</f>
        <v/>
      </c>
      <c r="F543" s="29" t="str">
        <f ca="1">IF(AND($A543&lt;&gt;"",F$9&lt;&gt;""),IF(HLOOKUP(F$9,'Feuille1-Catégories'!$C$1:$G$2,2,FALSE)="OUI",F$3,IF(HLOOKUP(F$9,'Feuille1-Catégories'!$C$1:$G$3,3,FALSE)="OUI",OFFSET(F$3,MOD(QUOTIENT(ROW()-ROW($A$20),'Feuille1-Catégories'!$B$6/F$6),F$5),0),IF(MOD($A543-1-F$10,'Feuille1-Catégories'!$F$5+1)=0,F$3,""))),"")</f>
        <v/>
      </c>
      <c r="G543" s="29" t="str">
        <f ca="1">IF(AND($A543&lt;&gt;"",G$9&lt;&gt;""),IF(HLOOKUP(G$9,'Feuille1-Catégories'!$C$1:$G$2,2,FALSE)="OUI",G$3,IF(HLOOKUP(G$9,'Feuille1-Catégories'!$C$1:$G$3,3,FALSE)="OUI",OFFSET(G$3,MOD(QUOTIENT(ROW()-ROW($A$20),'Feuille1-Catégories'!$B$6/G$6),G$5),0),IF(MOD($A543-1-G$10,'Feuille1-Catégories'!$F$5+1)=0,G$3,""))),"")</f>
        <v/>
      </c>
      <c r="H543" s="29" t="str">
        <f ca="1">IF(AND($A543&lt;&gt;"",H$9&lt;&gt;""),IF(HLOOKUP(H$9,'Feuille1-Catégories'!$C$1:$G$2,2,FALSE)="OUI",H$3,IF(HLOOKUP(H$9,'Feuille1-Catégories'!$C$1:$G$3,3,FALSE)="OUI",OFFSET(H$3,MOD(QUOTIENT(ROW()-ROW($A$20),'Feuille1-Catégories'!$B$6/H$6),H$5),0),IF(MOD($A543-1-H$10,'Feuille1-Catégories'!$F$5+1)=0,H$3,""))),"")</f>
        <v/>
      </c>
      <c r="I543" s="29" t="str">
        <f ca="1">IF(AND($A543&lt;&gt;"",I$9&lt;&gt;""),IF(HLOOKUP(I$9,'Feuille1-Catégories'!$C$1:$G$2,2,FALSE)="OUI",I$3,IF(HLOOKUP(I$9,'Feuille1-Catégories'!$C$1:$G$3,3,FALSE)="OUI",OFFSET(I$3,MOD(QUOTIENT(ROW()-ROW($A$20),'Feuille1-Catégories'!$B$6/I$6),I$5),0),IF(MOD($A543-1-I$10,'Feuille1-Catégories'!$F$5+1)=0,I$3,""))),"")</f>
        <v/>
      </c>
      <c r="J543" s="29" t="str">
        <f ca="1">IF(AND($A543&lt;&gt;"",J$9&lt;&gt;""),IF(HLOOKUP(J$9,'Feuille1-Catégories'!$C$1:$G$2,2,FALSE)="OUI",J$3,IF(HLOOKUP(J$9,'Feuille1-Catégories'!$C$1:$G$3,3,FALSE)="OUI",OFFSET(J$3,MOD(QUOTIENT(ROW()-ROW($A$20),'Feuille1-Catégories'!$B$6/J$6),J$5),0),IF(MOD($A543-1-J$10,'Feuille1-Catégories'!$F$5+1)=0,J$3,""))),"")</f>
        <v/>
      </c>
      <c r="K543" s="29" t="str">
        <f ca="1">IF(AND($A543&lt;&gt;"",K$9&lt;&gt;""),IF(HLOOKUP(K$9,'Feuille1-Catégories'!$C$1:$G$2,2,FALSE)="OUI",K$3,IF(HLOOKUP(K$9,'Feuille1-Catégories'!$C$1:$G$3,3,FALSE)="OUI",OFFSET(K$3,MOD(QUOTIENT(ROW()-ROW($A$20),'Feuille1-Catégories'!$B$6/K$6),K$5),0),IF(MOD($A543-1-K$10,'Feuille1-Catégories'!$F$5+1)=0,K$3,""))),"")</f>
        <v/>
      </c>
      <c r="L543" s="29" t="str">
        <f ca="1">IF(AND($A543&lt;&gt;"",L$9&lt;&gt;""),IF(HLOOKUP(L$9,'Feuille1-Catégories'!$C$1:$G$2,2,FALSE)="OUI",L$3,IF(HLOOKUP(L$9,'Feuille1-Catégories'!$C$1:$G$3,3,FALSE)="OUI",OFFSET(L$3,MOD(QUOTIENT(ROW()-ROW($A$20),'Feuille1-Catégories'!$B$6/L$6),L$5),0),IF(MOD($A543-1-L$10,'Feuille1-Catégories'!$F$5+1)=0,L$3,""))),"")</f>
        <v/>
      </c>
      <c r="M543" s="29" t="str">
        <f ca="1">IF(AND($A543&lt;&gt;"",M$9&lt;&gt;""),IF(HLOOKUP(M$9,'Feuille1-Catégories'!$C$1:$G$2,2,FALSE)="OUI",M$3,IF(HLOOKUP(M$9,'Feuille1-Catégories'!$C$1:$G$3,3,FALSE)="OUI",OFFSET(M$3,MOD(QUOTIENT(ROW()-ROW($A$20),'Feuille1-Catégories'!$B$6/M$6),M$5),0),IF(MOD($A543-1-M$10,'Feuille1-Catégories'!$F$5+1)=0,M$3,""))),"")</f>
        <v/>
      </c>
      <c r="N543" s="29" t="str">
        <f ca="1">IF(AND($A543&lt;&gt;"",N$9&lt;&gt;""),IF(HLOOKUP(N$9,'Feuille1-Catégories'!$C$1:$G$2,2,FALSE)="OUI",N$3,IF(HLOOKUP(N$9,'Feuille1-Catégories'!$C$1:$G$3,3,FALSE)="OUI",OFFSET(N$3,MOD(QUOTIENT(ROW()-ROW($A$20),'Feuille1-Catégories'!$B$6/N$6),N$5),0),IF(MOD($A543-1-N$10,'Feuille1-Catégories'!$F$5+1)=0,N$3,""))),"")</f>
        <v/>
      </c>
      <c r="O543" s="29" t="str">
        <f ca="1">IF(AND($A543&lt;&gt;"",O$9&lt;&gt;""),IF(HLOOKUP(O$9,'Feuille1-Catégories'!$C$1:$G$2,2,FALSE)="OUI",O$3,IF(HLOOKUP(O$9,'Feuille1-Catégories'!$C$1:$G$3,3,FALSE)="OUI",OFFSET(O$3,MOD(QUOTIENT(ROW()-ROW($A$20),'Feuille1-Catégories'!$B$6/O$6),O$5),0),IF(MOD($A543-1-O$10,'Feuille1-Catégories'!$F$5+1)=0,O$3,""))),"")</f>
        <v/>
      </c>
      <c r="P543" s="29" t="str">
        <f ca="1">IF(AND($A543&lt;&gt;"",P$9&lt;&gt;""),IF(HLOOKUP(P$9,'Feuille1-Catégories'!$C$1:$G$2,2,FALSE)="OUI",P$3,IF(HLOOKUP(P$9,'Feuille1-Catégories'!$C$1:$G$3,3,FALSE)="OUI",OFFSET(P$3,MOD(QUOTIENT(ROW()-ROW($A$20),'Feuille1-Catégories'!$B$6/P$6),P$5),0),IF(MOD($A543-1-P$10,'Feuille1-Catégories'!$F$5+1)=0,P$3,""))),"")</f>
        <v/>
      </c>
      <c r="Q543" s="29" t="str">
        <f ca="1">IF(AND($A543&lt;&gt;"",Q$9&lt;&gt;""),IF(HLOOKUP(Q$9,'Feuille1-Catégories'!$C$1:$G$2,2,FALSE)="OUI",Q$3,IF(HLOOKUP(Q$9,'Feuille1-Catégories'!$C$1:$G$3,3,FALSE)="OUI",OFFSET(Q$3,MOD(QUOTIENT(ROW()-ROW($A$20),'Feuille1-Catégories'!$B$6/Q$6),Q$5),0),IF(MOD($A543-1-Q$10,'Feuille1-Catégories'!$F$5+1)=0,Q$3,""))),"")</f>
        <v/>
      </c>
      <c r="R543" s="29" t="str">
        <f ca="1">IF(AND($A543&lt;&gt;"",R$9&lt;&gt;""),IF(HLOOKUP(R$9,'Feuille1-Catégories'!$C$1:$G$2,2,FALSE)="OUI",R$3,IF(HLOOKUP(R$9,'Feuille1-Catégories'!$C$1:$G$3,3,FALSE)="OUI",OFFSET(R$3,MOD(QUOTIENT(ROW()-ROW($A$20),'Feuille1-Catégories'!$B$6/R$6),R$5),0),IF(MOD($A543-1-R$10,'Feuille1-Catégories'!$F$5+1)=0,R$3,""))),"")</f>
        <v/>
      </c>
      <c r="S543" s="29" t="str">
        <f ca="1">IF(AND($A543&lt;&gt;"",S$9&lt;&gt;""),IF(HLOOKUP(S$9,'Feuille1-Catégories'!$C$1:$G$2,2,FALSE)="OUI",S$3,IF(HLOOKUP(S$9,'Feuille1-Catégories'!$C$1:$G$3,3,FALSE)="OUI",OFFSET(S$3,MOD(QUOTIENT(ROW()-ROW($A$20),'Feuille1-Catégories'!$B$6/S$6),S$5),0),IF(MOD($A543-1-S$10,'Feuille1-Catégories'!$F$5+1)=0,S$3,""))),"")</f>
        <v/>
      </c>
      <c r="T543" s="29" t="str">
        <f ca="1">IF(AND($A543&lt;&gt;"",T$9&lt;&gt;""),IF(HLOOKUP(T$9,'Feuille1-Catégories'!$C$1:$G$2,2,FALSE)="OUI",T$3,IF(HLOOKUP(T$9,'Feuille1-Catégories'!$C$1:$G$3,3,FALSE)="OUI",OFFSET(T$3,MOD(QUOTIENT(ROW()-ROW($A$20),'Feuille1-Catégories'!$B$6/T$6),T$5),0),IF(MOD($A543-1-T$10,'Feuille1-Catégories'!$F$5+1)=0,T$3,""))),"")</f>
        <v/>
      </c>
      <c r="U543" s="29" t="str">
        <f ca="1">IF(AND($A543&lt;&gt;"",U$9&lt;&gt;""),IF(HLOOKUP(U$9,'Feuille1-Catégories'!$C$1:$G$2,2,FALSE)="OUI",U$3,IF(HLOOKUP(U$9,'Feuille1-Catégories'!$C$1:$G$3,3,FALSE)="OUI",OFFSET(U$3,MOD(QUOTIENT(ROW()-ROW($A$20),'Feuille1-Catégories'!$B$6/U$6),U$5),0),IF(MOD($A543-1-U$10,'Feuille1-Catégories'!$F$5+1)=0,U$3,""))),"")</f>
        <v/>
      </c>
      <c r="V543" s="29" t="str">
        <f ca="1">IF(AND($A543&lt;&gt;"",V$9&lt;&gt;""),IF(HLOOKUP(V$9,'Feuille1-Catégories'!$C$1:$G$2,2,FALSE)="OUI",V$3,IF(HLOOKUP(V$9,'Feuille1-Catégories'!$C$1:$G$3,3,FALSE)="OUI",OFFSET(V$3,MOD(QUOTIENT(ROW()-ROW($A$20),'Feuille1-Catégories'!$B$6/V$6),V$5),0),IF(MOD($A543-1-V$10,'Feuille1-Catégories'!$F$5+1)=0,V$3,""))),"")</f>
        <v/>
      </c>
      <c r="W543" s="29" t="str">
        <f ca="1">IF(AND($A543&lt;&gt;"",W$9&lt;&gt;""),IF(HLOOKUP(W$9,'Feuille1-Catégories'!$C$1:$G$2,2,FALSE)="OUI",W$3,IF(HLOOKUP(W$9,'Feuille1-Catégories'!$C$1:$G$3,3,FALSE)="OUI",OFFSET(W$3,MOD(QUOTIENT(ROW()-ROW($A$20),'Feuille1-Catégories'!$B$6/W$6),W$5),0),IF(MOD($A543-1-W$10,'Feuille1-Catégories'!$F$5+1)=0,W$3,""))),"")</f>
        <v/>
      </c>
      <c r="X543" s="29" t="str">
        <f ca="1">IF(AND($A543&lt;&gt;"",X$9&lt;&gt;""),IF(HLOOKUP(X$9,'Feuille1-Catégories'!$C$1:$G$2,2,FALSE)="OUI",X$3,IF(HLOOKUP(X$9,'Feuille1-Catégories'!$C$1:$G$3,3,FALSE)="OUI",OFFSET(X$3,MOD(QUOTIENT(ROW()-ROW($A$20),'Feuille1-Catégories'!$B$6/X$6),X$5),0),IF(MOD($A543-1-X$10,'Feuille1-Catégories'!$F$5+1)=0,X$3,""))),"")</f>
        <v/>
      </c>
      <c r="Y543" s="29" t="str">
        <f ca="1">IF(AND($A543&lt;&gt;"",Y$9&lt;&gt;""),IF(HLOOKUP(Y$9,'Feuille1-Catégories'!$C$1:$G$2,2,FALSE)="OUI",Y$3,IF(HLOOKUP(Y$9,'Feuille1-Catégories'!$C$1:$G$3,3,FALSE)="OUI",OFFSET(Y$3,MOD(QUOTIENT(ROW()-ROW($A$20),'Feuille1-Catégories'!$B$6/Y$6),Y$5),0),IF(MOD($A543-1-Y$10,'Feuille1-Catégories'!$F$5+1)=0,Y$3,""))),"")</f>
        <v/>
      </c>
      <c r="Z543" s="29" t="str">
        <f ca="1">IF(AND($A543&lt;&gt;"",Z$9&lt;&gt;""),IF(HLOOKUP(Z$9,'Feuille1-Catégories'!$C$1:$G$2,2,FALSE)="OUI",Z$3,IF(HLOOKUP(Z$9,'Feuille1-Catégories'!$C$1:$G$3,3,FALSE)="OUI",OFFSET(Z$3,MOD(QUOTIENT(ROW()-ROW($A$20),'Feuille1-Catégories'!$B$6/Z$6),Z$5),0),IF(MOD($A543-1-Z$10,'Feuille1-Catégories'!$F$5+1)=0,Z$3,""))),"")</f>
        <v/>
      </c>
    </row>
    <row r="544" spans="1:26" ht="17" x14ac:dyDescent="0.2">
      <c r="A544" s="21" t="str">
        <f>IF('Feuille2-Prix de vente'!A544&lt;&gt;"",'Feuille2-Prix de vente'!A544,"")</f>
        <v/>
      </c>
      <c r="B544" s="33" t="str">
        <f>IF('Feuille2-Prix de vente'!B544&lt;&gt;"",'Feuille2-Prix de vente'!B544,"")</f>
        <v/>
      </c>
      <c r="C544" s="10" t="str">
        <f>IF('Feuille2-Prix de vente'!C544&lt;&gt;"",'Feuille2-Prix de vente'!C544,"")</f>
        <v/>
      </c>
      <c r="D544" s="10" t="str">
        <f t="shared" si="8"/>
        <v/>
      </c>
      <c r="E544" s="10" t="str">
        <f>IF('Feuille2-Prix de vente'!E544&lt;&gt;"",'Feuille2-Prix de vente'!E544,"")</f>
        <v/>
      </c>
      <c r="F544" s="29" t="str">
        <f ca="1">IF(AND($A544&lt;&gt;"",F$9&lt;&gt;""),IF(HLOOKUP(F$9,'Feuille1-Catégories'!$C$1:$G$2,2,FALSE)="OUI",F$3,IF(HLOOKUP(F$9,'Feuille1-Catégories'!$C$1:$G$3,3,FALSE)="OUI",OFFSET(F$3,MOD(QUOTIENT(ROW()-ROW($A$20),'Feuille1-Catégories'!$B$6/F$6),F$5),0),IF(MOD($A544-1-F$10,'Feuille1-Catégories'!$F$5+1)=0,F$3,""))),"")</f>
        <v/>
      </c>
      <c r="G544" s="29" t="str">
        <f ca="1">IF(AND($A544&lt;&gt;"",G$9&lt;&gt;""),IF(HLOOKUP(G$9,'Feuille1-Catégories'!$C$1:$G$2,2,FALSE)="OUI",G$3,IF(HLOOKUP(G$9,'Feuille1-Catégories'!$C$1:$G$3,3,FALSE)="OUI",OFFSET(G$3,MOD(QUOTIENT(ROW()-ROW($A$20),'Feuille1-Catégories'!$B$6/G$6),G$5),0),IF(MOD($A544-1-G$10,'Feuille1-Catégories'!$F$5+1)=0,G$3,""))),"")</f>
        <v/>
      </c>
      <c r="H544" s="29" t="str">
        <f ca="1">IF(AND($A544&lt;&gt;"",H$9&lt;&gt;""),IF(HLOOKUP(H$9,'Feuille1-Catégories'!$C$1:$G$2,2,FALSE)="OUI",H$3,IF(HLOOKUP(H$9,'Feuille1-Catégories'!$C$1:$G$3,3,FALSE)="OUI",OFFSET(H$3,MOD(QUOTIENT(ROW()-ROW($A$20),'Feuille1-Catégories'!$B$6/H$6),H$5),0),IF(MOD($A544-1-H$10,'Feuille1-Catégories'!$F$5+1)=0,H$3,""))),"")</f>
        <v/>
      </c>
      <c r="I544" s="29" t="str">
        <f ca="1">IF(AND($A544&lt;&gt;"",I$9&lt;&gt;""),IF(HLOOKUP(I$9,'Feuille1-Catégories'!$C$1:$G$2,2,FALSE)="OUI",I$3,IF(HLOOKUP(I$9,'Feuille1-Catégories'!$C$1:$G$3,3,FALSE)="OUI",OFFSET(I$3,MOD(QUOTIENT(ROW()-ROW($A$20),'Feuille1-Catégories'!$B$6/I$6),I$5),0),IF(MOD($A544-1-I$10,'Feuille1-Catégories'!$F$5+1)=0,I$3,""))),"")</f>
        <v/>
      </c>
      <c r="J544" s="29" t="str">
        <f ca="1">IF(AND($A544&lt;&gt;"",J$9&lt;&gt;""),IF(HLOOKUP(J$9,'Feuille1-Catégories'!$C$1:$G$2,2,FALSE)="OUI",J$3,IF(HLOOKUP(J$9,'Feuille1-Catégories'!$C$1:$G$3,3,FALSE)="OUI",OFFSET(J$3,MOD(QUOTIENT(ROW()-ROW($A$20),'Feuille1-Catégories'!$B$6/J$6),J$5),0),IF(MOD($A544-1-J$10,'Feuille1-Catégories'!$F$5+1)=0,J$3,""))),"")</f>
        <v/>
      </c>
      <c r="K544" s="29" t="str">
        <f ca="1">IF(AND($A544&lt;&gt;"",K$9&lt;&gt;""),IF(HLOOKUP(K$9,'Feuille1-Catégories'!$C$1:$G$2,2,FALSE)="OUI",K$3,IF(HLOOKUP(K$9,'Feuille1-Catégories'!$C$1:$G$3,3,FALSE)="OUI",OFFSET(K$3,MOD(QUOTIENT(ROW()-ROW($A$20),'Feuille1-Catégories'!$B$6/K$6),K$5),0),IF(MOD($A544-1-K$10,'Feuille1-Catégories'!$F$5+1)=0,K$3,""))),"")</f>
        <v/>
      </c>
      <c r="L544" s="29" t="str">
        <f ca="1">IF(AND($A544&lt;&gt;"",L$9&lt;&gt;""),IF(HLOOKUP(L$9,'Feuille1-Catégories'!$C$1:$G$2,2,FALSE)="OUI",L$3,IF(HLOOKUP(L$9,'Feuille1-Catégories'!$C$1:$G$3,3,FALSE)="OUI",OFFSET(L$3,MOD(QUOTIENT(ROW()-ROW($A$20),'Feuille1-Catégories'!$B$6/L$6),L$5),0),IF(MOD($A544-1-L$10,'Feuille1-Catégories'!$F$5+1)=0,L$3,""))),"")</f>
        <v/>
      </c>
      <c r="M544" s="29" t="str">
        <f ca="1">IF(AND($A544&lt;&gt;"",M$9&lt;&gt;""),IF(HLOOKUP(M$9,'Feuille1-Catégories'!$C$1:$G$2,2,FALSE)="OUI",M$3,IF(HLOOKUP(M$9,'Feuille1-Catégories'!$C$1:$G$3,3,FALSE)="OUI",OFFSET(M$3,MOD(QUOTIENT(ROW()-ROW($A$20),'Feuille1-Catégories'!$B$6/M$6),M$5),0),IF(MOD($A544-1-M$10,'Feuille1-Catégories'!$F$5+1)=0,M$3,""))),"")</f>
        <v/>
      </c>
      <c r="N544" s="29" t="str">
        <f ca="1">IF(AND($A544&lt;&gt;"",N$9&lt;&gt;""),IF(HLOOKUP(N$9,'Feuille1-Catégories'!$C$1:$G$2,2,FALSE)="OUI",N$3,IF(HLOOKUP(N$9,'Feuille1-Catégories'!$C$1:$G$3,3,FALSE)="OUI",OFFSET(N$3,MOD(QUOTIENT(ROW()-ROW($A$20),'Feuille1-Catégories'!$B$6/N$6),N$5),0),IF(MOD($A544-1-N$10,'Feuille1-Catégories'!$F$5+1)=0,N$3,""))),"")</f>
        <v/>
      </c>
      <c r="O544" s="29" t="str">
        <f ca="1">IF(AND($A544&lt;&gt;"",O$9&lt;&gt;""),IF(HLOOKUP(O$9,'Feuille1-Catégories'!$C$1:$G$2,2,FALSE)="OUI",O$3,IF(HLOOKUP(O$9,'Feuille1-Catégories'!$C$1:$G$3,3,FALSE)="OUI",OFFSET(O$3,MOD(QUOTIENT(ROW()-ROW($A$20),'Feuille1-Catégories'!$B$6/O$6),O$5),0),IF(MOD($A544-1-O$10,'Feuille1-Catégories'!$F$5+1)=0,O$3,""))),"")</f>
        <v/>
      </c>
      <c r="P544" s="29" t="str">
        <f ca="1">IF(AND($A544&lt;&gt;"",P$9&lt;&gt;""),IF(HLOOKUP(P$9,'Feuille1-Catégories'!$C$1:$G$2,2,FALSE)="OUI",P$3,IF(HLOOKUP(P$9,'Feuille1-Catégories'!$C$1:$G$3,3,FALSE)="OUI",OFFSET(P$3,MOD(QUOTIENT(ROW()-ROW($A$20),'Feuille1-Catégories'!$B$6/P$6),P$5),0),IF(MOD($A544-1-P$10,'Feuille1-Catégories'!$F$5+1)=0,P$3,""))),"")</f>
        <v/>
      </c>
      <c r="Q544" s="29" t="str">
        <f ca="1">IF(AND($A544&lt;&gt;"",Q$9&lt;&gt;""),IF(HLOOKUP(Q$9,'Feuille1-Catégories'!$C$1:$G$2,2,FALSE)="OUI",Q$3,IF(HLOOKUP(Q$9,'Feuille1-Catégories'!$C$1:$G$3,3,FALSE)="OUI",OFFSET(Q$3,MOD(QUOTIENT(ROW()-ROW($A$20),'Feuille1-Catégories'!$B$6/Q$6),Q$5),0),IF(MOD($A544-1-Q$10,'Feuille1-Catégories'!$F$5+1)=0,Q$3,""))),"")</f>
        <v/>
      </c>
      <c r="R544" s="29" t="str">
        <f ca="1">IF(AND($A544&lt;&gt;"",R$9&lt;&gt;""),IF(HLOOKUP(R$9,'Feuille1-Catégories'!$C$1:$G$2,2,FALSE)="OUI",R$3,IF(HLOOKUP(R$9,'Feuille1-Catégories'!$C$1:$G$3,3,FALSE)="OUI",OFFSET(R$3,MOD(QUOTIENT(ROW()-ROW($A$20),'Feuille1-Catégories'!$B$6/R$6),R$5),0),IF(MOD($A544-1-R$10,'Feuille1-Catégories'!$F$5+1)=0,R$3,""))),"")</f>
        <v/>
      </c>
      <c r="S544" s="29" t="str">
        <f ca="1">IF(AND($A544&lt;&gt;"",S$9&lt;&gt;""),IF(HLOOKUP(S$9,'Feuille1-Catégories'!$C$1:$G$2,2,FALSE)="OUI",S$3,IF(HLOOKUP(S$9,'Feuille1-Catégories'!$C$1:$G$3,3,FALSE)="OUI",OFFSET(S$3,MOD(QUOTIENT(ROW()-ROW($A$20),'Feuille1-Catégories'!$B$6/S$6),S$5),0),IF(MOD($A544-1-S$10,'Feuille1-Catégories'!$F$5+1)=0,S$3,""))),"")</f>
        <v/>
      </c>
      <c r="T544" s="29" t="str">
        <f ca="1">IF(AND($A544&lt;&gt;"",T$9&lt;&gt;""),IF(HLOOKUP(T$9,'Feuille1-Catégories'!$C$1:$G$2,2,FALSE)="OUI",T$3,IF(HLOOKUP(T$9,'Feuille1-Catégories'!$C$1:$G$3,3,FALSE)="OUI",OFFSET(T$3,MOD(QUOTIENT(ROW()-ROW($A$20),'Feuille1-Catégories'!$B$6/T$6),T$5),0),IF(MOD($A544-1-T$10,'Feuille1-Catégories'!$F$5+1)=0,T$3,""))),"")</f>
        <v/>
      </c>
      <c r="U544" s="29" t="str">
        <f ca="1">IF(AND($A544&lt;&gt;"",U$9&lt;&gt;""),IF(HLOOKUP(U$9,'Feuille1-Catégories'!$C$1:$G$2,2,FALSE)="OUI",U$3,IF(HLOOKUP(U$9,'Feuille1-Catégories'!$C$1:$G$3,3,FALSE)="OUI",OFFSET(U$3,MOD(QUOTIENT(ROW()-ROW($A$20),'Feuille1-Catégories'!$B$6/U$6),U$5),0),IF(MOD($A544-1-U$10,'Feuille1-Catégories'!$F$5+1)=0,U$3,""))),"")</f>
        <v/>
      </c>
      <c r="V544" s="29" t="str">
        <f ca="1">IF(AND($A544&lt;&gt;"",V$9&lt;&gt;""),IF(HLOOKUP(V$9,'Feuille1-Catégories'!$C$1:$G$2,2,FALSE)="OUI",V$3,IF(HLOOKUP(V$9,'Feuille1-Catégories'!$C$1:$G$3,3,FALSE)="OUI",OFFSET(V$3,MOD(QUOTIENT(ROW()-ROW($A$20),'Feuille1-Catégories'!$B$6/V$6),V$5),0),IF(MOD($A544-1-V$10,'Feuille1-Catégories'!$F$5+1)=0,V$3,""))),"")</f>
        <v/>
      </c>
      <c r="W544" s="29" t="str">
        <f ca="1">IF(AND($A544&lt;&gt;"",W$9&lt;&gt;""),IF(HLOOKUP(W$9,'Feuille1-Catégories'!$C$1:$G$2,2,FALSE)="OUI",W$3,IF(HLOOKUP(W$9,'Feuille1-Catégories'!$C$1:$G$3,3,FALSE)="OUI",OFFSET(W$3,MOD(QUOTIENT(ROW()-ROW($A$20),'Feuille1-Catégories'!$B$6/W$6),W$5),0),IF(MOD($A544-1-W$10,'Feuille1-Catégories'!$F$5+1)=0,W$3,""))),"")</f>
        <v/>
      </c>
      <c r="X544" s="29" t="str">
        <f ca="1">IF(AND($A544&lt;&gt;"",X$9&lt;&gt;""),IF(HLOOKUP(X$9,'Feuille1-Catégories'!$C$1:$G$2,2,FALSE)="OUI",X$3,IF(HLOOKUP(X$9,'Feuille1-Catégories'!$C$1:$G$3,3,FALSE)="OUI",OFFSET(X$3,MOD(QUOTIENT(ROW()-ROW($A$20),'Feuille1-Catégories'!$B$6/X$6),X$5),0),IF(MOD($A544-1-X$10,'Feuille1-Catégories'!$F$5+1)=0,X$3,""))),"")</f>
        <v/>
      </c>
      <c r="Y544" s="29" t="str">
        <f ca="1">IF(AND($A544&lt;&gt;"",Y$9&lt;&gt;""),IF(HLOOKUP(Y$9,'Feuille1-Catégories'!$C$1:$G$2,2,FALSE)="OUI",Y$3,IF(HLOOKUP(Y$9,'Feuille1-Catégories'!$C$1:$G$3,3,FALSE)="OUI",OFFSET(Y$3,MOD(QUOTIENT(ROW()-ROW($A$20),'Feuille1-Catégories'!$B$6/Y$6),Y$5),0),IF(MOD($A544-1-Y$10,'Feuille1-Catégories'!$F$5+1)=0,Y$3,""))),"")</f>
        <v/>
      </c>
      <c r="Z544" s="29" t="str">
        <f ca="1">IF(AND($A544&lt;&gt;"",Z$9&lt;&gt;""),IF(HLOOKUP(Z$9,'Feuille1-Catégories'!$C$1:$G$2,2,FALSE)="OUI",Z$3,IF(HLOOKUP(Z$9,'Feuille1-Catégories'!$C$1:$G$3,3,FALSE)="OUI",OFFSET(Z$3,MOD(QUOTIENT(ROW()-ROW($A$20),'Feuille1-Catégories'!$B$6/Z$6),Z$5),0),IF(MOD($A544-1-Z$10,'Feuille1-Catégories'!$F$5+1)=0,Z$3,""))),"")</f>
        <v/>
      </c>
    </row>
    <row r="545" spans="1:26" ht="17" x14ac:dyDescent="0.2">
      <c r="A545" s="21" t="str">
        <f>IF('Feuille2-Prix de vente'!A545&lt;&gt;"",'Feuille2-Prix de vente'!A545,"")</f>
        <v/>
      </c>
      <c r="B545" s="33" t="str">
        <f>IF('Feuille2-Prix de vente'!B545&lt;&gt;"",'Feuille2-Prix de vente'!B545,"")</f>
        <v/>
      </c>
      <c r="C545" s="10" t="str">
        <f>IF('Feuille2-Prix de vente'!C545&lt;&gt;"",'Feuille2-Prix de vente'!C545,"")</f>
        <v/>
      </c>
      <c r="D545" s="10" t="str">
        <f t="shared" si="8"/>
        <v/>
      </c>
      <c r="E545" s="10" t="str">
        <f>IF('Feuille2-Prix de vente'!E545&lt;&gt;"",'Feuille2-Prix de vente'!E545,"")</f>
        <v/>
      </c>
      <c r="F545" s="29" t="str">
        <f ca="1">IF(AND($A545&lt;&gt;"",F$9&lt;&gt;""),IF(HLOOKUP(F$9,'Feuille1-Catégories'!$C$1:$G$2,2,FALSE)="OUI",F$3,IF(HLOOKUP(F$9,'Feuille1-Catégories'!$C$1:$G$3,3,FALSE)="OUI",OFFSET(F$3,MOD(QUOTIENT(ROW()-ROW($A$20),'Feuille1-Catégories'!$B$6/F$6),F$5),0),IF(MOD($A545-1-F$10,'Feuille1-Catégories'!$F$5+1)=0,F$3,""))),"")</f>
        <v/>
      </c>
      <c r="G545" s="29" t="str">
        <f ca="1">IF(AND($A545&lt;&gt;"",G$9&lt;&gt;""),IF(HLOOKUP(G$9,'Feuille1-Catégories'!$C$1:$G$2,2,FALSE)="OUI",G$3,IF(HLOOKUP(G$9,'Feuille1-Catégories'!$C$1:$G$3,3,FALSE)="OUI",OFFSET(G$3,MOD(QUOTIENT(ROW()-ROW($A$20),'Feuille1-Catégories'!$B$6/G$6),G$5),0),IF(MOD($A545-1-G$10,'Feuille1-Catégories'!$F$5+1)=0,G$3,""))),"")</f>
        <v/>
      </c>
      <c r="H545" s="29" t="str">
        <f ca="1">IF(AND($A545&lt;&gt;"",H$9&lt;&gt;""),IF(HLOOKUP(H$9,'Feuille1-Catégories'!$C$1:$G$2,2,FALSE)="OUI",H$3,IF(HLOOKUP(H$9,'Feuille1-Catégories'!$C$1:$G$3,3,FALSE)="OUI",OFFSET(H$3,MOD(QUOTIENT(ROW()-ROW($A$20),'Feuille1-Catégories'!$B$6/H$6),H$5),0),IF(MOD($A545-1-H$10,'Feuille1-Catégories'!$F$5+1)=0,H$3,""))),"")</f>
        <v/>
      </c>
      <c r="I545" s="29" t="str">
        <f ca="1">IF(AND($A545&lt;&gt;"",I$9&lt;&gt;""),IF(HLOOKUP(I$9,'Feuille1-Catégories'!$C$1:$G$2,2,FALSE)="OUI",I$3,IF(HLOOKUP(I$9,'Feuille1-Catégories'!$C$1:$G$3,3,FALSE)="OUI",OFFSET(I$3,MOD(QUOTIENT(ROW()-ROW($A$20),'Feuille1-Catégories'!$B$6/I$6),I$5),0),IF(MOD($A545-1-I$10,'Feuille1-Catégories'!$F$5+1)=0,I$3,""))),"")</f>
        <v/>
      </c>
      <c r="J545" s="29" t="str">
        <f ca="1">IF(AND($A545&lt;&gt;"",J$9&lt;&gt;""),IF(HLOOKUP(J$9,'Feuille1-Catégories'!$C$1:$G$2,2,FALSE)="OUI",J$3,IF(HLOOKUP(J$9,'Feuille1-Catégories'!$C$1:$G$3,3,FALSE)="OUI",OFFSET(J$3,MOD(QUOTIENT(ROW()-ROW($A$20),'Feuille1-Catégories'!$B$6/J$6),J$5),0),IF(MOD($A545-1-J$10,'Feuille1-Catégories'!$F$5+1)=0,J$3,""))),"")</f>
        <v/>
      </c>
      <c r="K545" s="29" t="str">
        <f ca="1">IF(AND($A545&lt;&gt;"",K$9&lt;&gt;""),IF(HLOOKUP(K$9,'Feuille1-Catégories'!$C$1:$G$2,2,FALSE)="OUI",K$3,IF(HLOOKUP(K$9,'Feuille1-Catégories'!$C$1:$G$3,3,FALSE)="OUI",OFFSET(K$3,MOD(QUOTIENT(ROW()-ROW($A$20),'Feuille1-Catégories'!$B$6/K$6),K$5),0),IF(MOD($A545-1-K$10,'Feuille1-Catégories'!$F$5+1)=0,K$3,""))),"")</f>
        <v/>
      </c>
      <c r="L545" s="29" t="str">
        <f ca="1">IF(AND($A545&lt;&gt;"",L$9&lt;&gt;""),IF(HLOOKUP(L$9,'Feuille1-Catégories'!$C$1:$G$2,2,FALSE)="OUI",L$3,IF(HLOOKUP(L$9,'Feuille1-Catégories'!$C$1:$G$3,3,FALSE)="OUI",OFFSET(L$3,MOD(QUOTIENT(ROW()-ROW($A$20),'Feuille1-Catégories'!$B$6/L$6),L$5),0),IF(MOD($A545-1-L$10,'Feuille1-Catégories'!$F$5+1)=0,L$3,""))),"")</f>
        <v/>
      </c>
      <c r="M545" s="29" t="str">
        <f ca="1">IF(AND($A545&lt;&gt;"",M$9&lt;&gt;""),IF(HLOOKUP(M$9,'Feuille1-Catégories'!$C$1:$G$2,2,FALSE)="OUI",M$3,IF(HLOOKUP(M$9,'Feuille1-Catégories'!$C$1:$G$3,3,FALSE)="OUI",OFFSET(M$3,MOD(QUOTIENT(ROW()-ROW($A$20),'Feuille1-Catégories'!$B$6/M$6),M$5),0),IF(MOD($A545-1-M$10,'Feuille1-Catégories'!$F$5+1)=0,M$3,""))),"")</f>
        <v/>
      </c>
      <c r="N545" s="29" t="str">
        <f ca="1">IF(AND($A545&lt;&gt;"",N$9&lt;&gt;""),IF(HLOOKUP(N$9,'Feuille1-Catégories'!$C$1:$G$2,2,FALSE)="OUI",N$3,IF(HLOOKUP(N$9,'Feuille1-Catégories'!$C$1:$G$3,3,FALSE)="OUI",OFFSET(N$3,MOD(QUOTIENT(ROW()-ROW($A$20),'Feuille1-Catégories'!$B$6/N$6),N$5),0),IF(MOD($A545-1-N$10,'Feuille1-Catégories'!$F$5+1)=0,N$3,""))),"")</f>
        <v/>
      </c>
      <c r="O545" s="29" t="str">
        <f ca="1">IF(AND($A545&lt;&gt;"",O$9&lt;&gt;""),IF(HLOOKUP(O$9,'Feuille1-Catégories'!$C$1:$G$2,2,FALSE)="OUI",O$3,IF(HLOOKUP(O$9,'Feuille1-Catégories'!$C$1:$G$3,3,FALSE)="OUI",OFFSET(O$3,MOD(QUOTIENT(ROW()-ROW($A$20),'Feuille1-Catégories'!$B$6/O$6),O$5),0),IF(MOD($A545-1-O$10,'Feuille1-Catégories'!$F$5+1)=0,O$3,""))),"")</f>
        <v/>
      </c>
      <c r="P545" s="29" t="str">
        <f ca="1">IF(AND($A545&lt;&gt;"",P$9&lt;&gt;""),IF(HLOOKUP(P$9,'Feuille1-Catégories'!$C$1:$G$2,2,FALSE)="OUI",P$3,IF(HLOOKUP(P$9,'Feuille1-Catégories'!$C$1:$G$3,3,FALSE)="OUI",OFFSET(P$3,MOD(QUOTIENT(ROW()-ROW($A$20),'Feuille1-Catégories'!$B$6/P$6),P$5),0),IF(MOD($A545-1-P$10,'Feuille1-Catégories'!$F$5+1)=0,P$3,""))),"")</f>
        <v/>
      </c>
      <c r="Q545" s="29" t="str">
        <f ca="1">IF(AND($A545&lt;&gt;"",Q$9&lt;&gt;""),IF(HLOOKUP(Q$9,'Feuille1-Catégories'!$C$1:$G$2,2,FALSE)="OUI",Q$3,IF(HLOOKUP(Q$9,'Feuille1-Catégories'!$C$1:$G$3,3,FALSE)="OUI",OFFSET(Q$3,MOD(QUOTIENT(ROW()-ROW($A$20),'Feuille1-Catégories'!$B$6/Q$6),Q$5),0),IF(MOD($A545-1-Q$10,'Feuille1-Catégories'!$F$5+1)=0,Q$3,""))),"")</f>
        <v/>
      </c>
      <c r="R545" s="29" t="str">
        <f ca="1">IF(AND($A545&lt;&gt;"",R$9&lt;&gt;""),IF(HLOOKUP(R$9,'Feuille1-Catégories'!$C$1:$G$2,2,FALSE)="OUI",R$3,IF(HLOOKUP(R$9,'Feuille1-Catégories'!$C$1:$G$3,3,FALSE)="OUI",OFFSET(R$3,MOD(QUOTIENT(ROW()-ROW($A$20),'Feuille1-Catégories'!$B$6/R$6),R$5),0),IF(MOD($A545-1-R$10,'Feuille1-Catégories'!$F$5+1)=0,R$3,""))),"")</f>
        <v/>
      </c>
      <c r="S545" s="29" t="str">
        <f ca="1">IF(AND($A545&lt;&gt;"",S$9&lt;&gt;""),IF(HLOOKUP(S$9,'Feuille1-Catégories'!$C$1:$G$2,2,FALSE)="OUI",S$3,IF(HLOOKUP(S$9,'Feuille1-Catégories'!$C$1:$G$3,3,FALSE)="OUI",OFFSET(S$3,MOD(QUOTIENT(ROW()-ROW($A$20),'Feuille1-Catégories'!$B$6/S$6),S$5),0),IF(MOD($A545-1-S$10,'Feuille1-Catégories'!$F$5+1)=0,S$3,""))),"")</f>
        <v/>
      </c>
      <c r="T545" s="29" t="str">
        <f ca="1">IF(AND($A545&lt;&gt;"",T$9&lt;&gt;""),IF(HLOOKUP(T$9,'Feuille1-Catégories'!$C$1:$G$2,2,FALSE)="OUI",T$3,IF(HLOOKUP(T$9,'Feuille1-Catégories'!$C$1:$G$3,3,FALSE)="OUI",OFFSET(T$3,MOD(QUOTIENT(ROW()-ROW($A$20),'Feuille1-Catégories'!$B$6/T$6),T$5),0),IF(MOD($A545-1-T$10,'Feuille1-Catégories'!$F$5+1)=0,T$3,""))),"")</f>
        <v/>
      </c>
      <c r="U545" s="29" t="str">
        <f ca="1">IF(AND($A545&lt;&gt;"",U$9&lt;&gt;""),IF(HLOOKUP(U$9,'Feuille1-Catégories'!$C$1:$G$2,2,FALSE)="OUI",U$3,IF(HLOOKUP(U$9,'Feuille1-Catégories'!$C$1:$G$3,3,FALSE)="OUI",OFFSET(U$3,MOD(QUOTIENT(ROW()-ROW($A$20),'Feuille1-Catégories'!$B$6/U$6),U$5),0),IF(MOD($A545-1-U$10,'Feuille1-Catégories'!$F$5+1)=0,U$3,""))),"")</f>
        <v/>
      </c>
      <c r="V545" s="29" t="str">
        <f ca="1">IF(AND($A545&lt;&gt;"",V$9&lt;&gt;""),IF(HLOOKUP(V$9,'Feuille1-Catégories'!$C$1:$G$2,2,FALSE)="OUI",V$3,IF(HLOOKUP(V$9,'Feuille1-Catégories'!$C$1:$G$3,3,FALSE)="OUI",OFFSET(V$3,MOD(QUOTIENT(ROW()-ROW($A$20),'Feuille1-Catégories'!$B$6/V$6),V$5),0),IF(MOD($A545-1-V$10,'Feuille1-Catégories'!$F$5+1)=0,V$3,""))),"")</f>
        <v/>
      </c>
      <c r="W545" s="29" t="str">
        <f ca="1">IF(AND($A545&lt;&gt;"",W$9&lt;&gt;""),IF(HLOOKUP(W$9,'Feuille1-Catégories'!$C$1:$G$2,2,FALSE)="OUI",W$3,IF(HLOOKUP(W$9,'Feuille1-Catégories'!$C$1:$G$3,3,FALSE)="OUI",OFFSET(W$3,MOD(QUOTIENT(ROW()-ROW($A$20),'Feuille1-Catégories'!$B$6/W$6),W$5),0),IF(MOD($A545-1-W$10,'Feuille1-Catégories'!$F$5+1)=0,W$3,""))),"")</f>
        <v/>
      </c>
      <c r="X545" s="29" t="str">
        <f ca="1">IF(AND($A545&lt;&gt;"",X$9&lt;&gt;""),IF(HLOOKUP(X$9,'Feuille1-Catégories'!$C$1:$G$2,2,FALSE)="OUI",X$3,IF(HLOOKUP(X$9,'Feuille1-Catégories'!$C$1:$G$3,3,FALSE)="OUI",OFFSET(X$3,MOD(QUOTIENT(ROW()-ROW($A$20),'Feuille1-Catégories'!$B$6/X$6),X$5),0),IF(MOD($A545-1-X$10,'Feuille1-Catégories'!$F$5+1)=0,X$3,""))),"")</f>
        <v/>
      </c>
      <c r="Y545" s="29" t="str">
        <f ca="1">IF(AND($A545&lt;&gt;"",Y$9&lt;&gt;""),IF(HLOOKUP(Y$9,'Feuille1-Catégories'!$C$1:$G$2,2,FALSE)="OUI",Y$3,IF(HLOOKUP(Y$9,'Feuille1-Catégories'!$C$1:$G$3,3,FALSE)="OUI",OFFSET(Y$3,MOD(QUOTIENT(ROW()-ROW($A$20),'Feuille1-Catégories'!$B$6/Y$6),Y$5),0),IF(MOD($A545-1-Y$10,'Feuille1-Catégories'!$F$5+1)=0,Y$3,""))),"")</f>
        <v/>
      </c>
      <c r="Z545" s="29" t="str">
        <f ca="1">IF(AND($A545&lt;&gt;"",Z$9&lt;&gt;""),IF(HLOOKUP(Z$9,'Feuille1-Catégories'!$C$1:$G$2,2,FALSE)="OUI",Z$3,IF(HLOOKUP(Z$9,'Feuille1-Catégories'!$C$1:$G$3,3,FALSE)="OUI",OFFSET(Z$3,MOD(QUOTIENT(ROW()-ROW($A$20),'Feuille1-Catégories'!$B$6/Z$6),Z$5),0),IF(MOD($A545-1-Z$10,'Feuille1-Catégories'!$F$5+1)=0,Z$3,""))),"")</f>
        <v/>
      </c>
    </row>
    <row r="546" spans="1:26" ht="17" x14ac:dyDescent="0.2">
      <c r="A546" s="21" t="str">
        <f>IF('Feuille2-Prix de vente'!A546&lt;&gt;"",'Feuille2-Prix de vente'!A546,"")</f>
        <v/>
      </c>
      <c r="B546" s="33" t="str">
        <f>IF('Feuille2-Prix de vente'!B546&lt;&gt;"",'Feuille2-Prix de vente'!B546,"")</f>
        <v/>
      </c>
      <c r="C546" s="10" t="str">
        <f>IF('Feuille2-Prix de vente'!C546&lt;&gt;"",'Feuille2-Prix de vente'!C546,"")</f>
        <v/>
      </c>
      <c r="D546" s="10" t="str">
        <f t="shared" si="8"/>
        <v/>
      </c>
      <c r="E546" s="10" t="str">
        <f>IF('Feuille2-Prix de vente'!E546&lt;&gt;"",'Feuille2-Prix de vente'!E546,"")</f>
        <v/>
      </c>
      <c r="F546" s="29" t="str">
        <f ca="1">IF(AND($A546&lt;&gt;"",F$9&lt;&gt;""),IF(HLOOKUP(F$9,'Feuille1-Catégories'!$C$1:$G$2,2,FALSE)="OUI",F$3,IF(HLOOKUP(F$9,'Feuille1-Catégories'!$C$1:$G$3,3,FALSE)="OUI",OFFSET(F$3,MOD(QUOTIENT(ROW()-ROW($A$20),'Feuille1-Catégories'!$B$6/F$6),F$5),0),IF(MOD($A546-1-F$10,'Feuille1-Catégories'!$F$5+1)=0,F$3,""))),"")</f>
        <v/>
      </c>
      <c r="G546" s="29" t="str">
        <f ca="1">IF(AND($A546&lt;&gt;"",G$9&lt;&gt;""),IF(HLOOKUP(G$9,'Feuille1-Catégories'!$C$1:$G$2,2,FALSE)="OUI",G$3,IF(HLOOKUP(G$9,'Feuille1-Catégories'!$C$1:$G$3,3,FALSE)="OUI",OFFSET(G$3,MOD(QUOTIENT(ROW()-ROW($A$20),'Feuille1-Catégories'!$B$6/G$6),G$5),0),IF(MOD($A546-1-G$10,'Feuille1-Catégories'!$F$5+1)=0,G$3,""))),"")</f>
        <v/>
      </c>
      <c r="H546" s="29" t="str">
        <f ca="1">IF(AND($A546&lt;&gt;"",H$9&lt;&gt;""),IF(HLOOKUP(H$9,'Feuille1-Catégories'!$C$1:$G$2,2,FALSE)="OUI",H$3,IF(HLOOKUP(H$9,'Feuille1-Catégories'!$C$1:$G$3,3,FALSE)="OUI",OFFSET(H$3,MOD(QUOTIENT(ROW()-ROW($A$20),'Feuille1-Catégories'!$B$6/H$6),H$5),0),IF(MOD($A546-1-H$10,'Feuille1-Catégories'!$F$5+1)=0,H$3,""))),"")</f>
        <v/>
      </c>
      <c r="I546" s="29" t="str">
        <f ca="1">IF(AND($A546&lt;&gt;"",I$9&lt;&gt;""),IF(HLOOKUP(I$9,'Feuille1-Catégories'!$C$1:$G$2,2,FALSE)="OUI",I$3,IF(HLOOKUP(I$9,'Feuille1-Catégories'!$C$1:$G$3,3,FALSE)="OUI",OFFSET(I$3,MOD(QUOTIENT(ROW()-ROW($A$20),'Feuille1-Catégories'!$B$6/I$6),I$5),0),IF(MOD($A546-1-I$10,'Feuille1-Catégories'!$F$5+1)=0,I$3,""))),"")</f>
        <v/>
      </c>
      <c r="J546" s="29" t="str">
        <f ca="1">IF(AND($A546&lt;&gt;"",J$9&lt;&gt;""),IF(HLOOKUP(J$9,'Feuille1-Catégories'!$C$1:$G$2,2,FALSE)="OUI",J$3,IF(HLOOKUP(J$9,'Feuille1-Catégories'!$C$1:$G$3,3,FALSE)="OUI",OFFSET(J$3,MOD(QUOTIENT(ROW()-ROW($A$20),'Feuille1-Catégories'!$B$6/J$6),J$5),0),IF(MOD($A546-1-J$10,'Feuille1-Catégories'!$F$5+1)=0,J$3,""))),"")</f>
        <v/>
      </c>
      <c r="K546" s="29" t="str">
        <f ca="1">IF(AND($A546&lt;&gt;"",K$9&lt;&gt;""),IF(HLOOKUP(K$9,'Feuille1-Catégories'!$C$1:$G$2,2,FALSE)="OUI",K$3,IF(HLOOKUP(K$9,'Feuille1-Catégories'!$C$1:$G$3,3,FALSE)="OUI",OFFSET(K$3,MOD(QUOTIENT(ROW()-ROW($A$20),'Feuille1-Catégories'!$B$6/K$6),K$5),0),IF(MOD($A546-1-K$10,'Feuille1-Catégories'!$F$5+1)=0,K$3,""))),"")</f>
        <v/>
      </c>
      <c r="L546" s="29" t="str">
        <f ca="1">IF(AND($A546&lt;&gt;"",L$9&lt;&gt;""),IF(HLOOKUP(L$9,'Feuille1-Catégories'!$C$1:$G$2,2,FALSE)="OUI",L$3,IF(HLOOKUP(L$9,'Feuille1-Catégories'!$C$1:$G$3,3,FALSE)="OUI",OFFSET(L$3,MOD(QUOTIENT(ROW()-ROW($A$20),'Feuille1-Catégories'!$B$6/L$6),L$5),0),IF(MOD($A546-1-L$10,'Feuille1-Catégories'!$F$5+1)=0,L$3,""))),"")</f>
        <v/>
      </c>
      <c r="M546" s="29" t="str">
        <f ca="1">IF(AND($A546&lt;&gt;"",M$9&lt;&gt;""),IF(HLOOKUP(M$9,'Feuille1-Catégories'!$C$1:$G$2,2,FALSE)="OUI",M$3,IF(HLOOKUP(M$9,'Feuille1-Catégories'!$C$1:$G$3,3,FALSE)="OUI",OFFSET(M$3,MOD(QUOTIENT(ROW()-ROW($A$20),'Feuille1-Catégories'!$B$6/M$6),M$5),0),IF(MOD($A546-1-M$10,'Feuille1-Catégories'!$F$5+1)=0,M$3,""))),"")</f>
        <v/>
      </c>
      <c r="N546" s="29" t="str">
        <f ca="1">IF(AND($A546&lt;&gt;"",N$9&lt;&gt;""),IF(HLOOKUP(N$9,'Feuille1-Catégories'!$C$1:$G$2,2,FALSE)="OUI",N$3,IF(HLOOKUP(N$9,'Feuille1-Catégories'!$C$1:$G$3,3,FALSE)="OUI",OFFSET(N$3,MOD(QUOTIENT(ROW()-ROW($A$20),'Feuille1-Catégories'!$B$6/N$6),N$5),0),IF(MOD($A546-1-N$10,'Feuille1-Catégories'!$F$5+1)=0,N$3,""))),"")</f>
        <v/>
      </c>
      <c r="O546" s="29" t="str">
        <f ca="1">IF(AND($A546&lt;&gt;"",O$9&lt;&gt;""),IF(HLOOKUP(O$9,'Feuille1-Catégories'!$C$1:$G$2,2,FALSE)="OUI",O$3,IF(HLOOKUP(O$9,'Feuille1-Catégories'!$C$1:$G$3,3,FALSE)="OUI",OFFSET(O$3,MOD(QUOTIENT(ROW()-ROW($A$20),'Feuille1-Catégories'!$B$6/O$6),O$5),0),IF(MOD($A546-1-O$10,'Feuille1-Catégories'!$F$5+1)=0,O$3,""))),"")</f>
        <v/>
      </c>
      <c r="P546" s="29" t="str">
        <f ca="1">IF(AND($A546&lt;&gt;"",P$9&lt;&gt;""),IF(HLOOKUP(P$9,'Feuille1-Catégories'!$C$1:$G$2,2,FALSE)="OUI",P$3,IF(HLOOKUP(P$9,'Feuille1-Catégories'!$C$1:$G$3,3,FALSE)="OUI",OFFSET(P$3,MOD(QUOTIENT(ROW()-ROW($A$20),'Feuille1-Catégories'!$B$6/P$6),P$5),0),IF(MOD($A546-1-P$10,'Feuille1-Catégories'!$F$5+1)=0,P$3,""))),"")</f>
        <v/>
      </c>
      <c r="Q546" s="29" t="str">
        <f ca="1">IF(AND($A546&lt;&gt;"",Q$9&lt;&gt;""),IF(HLOOKUP(Q$9,'Feuille1-Catégories'!$C$1:$G$2,2,FALSE)="OUI",Q$3,IF(HLOOKUP(Q$9,'Feuille1-Catégories'!$C$1:$G$3,3,FALSE)="OUI",OFFSET(Q$3,MOD(QUOTIENT(ROW()-ROW($A$20),'Feuille1-Catégories'!$B$6/Q$6),Q$5),0),IF(MOD($A546-1-Q$10,'Feuille1-Catégories'!$F$5+1)=0,Q$3,""))),"")</f>
        <v/>
      </c>
      <c r="R546" s="29" t="str">
        <f ca="1">IF(AND($A546&lt;&gt;"",R$9&lt;&gt;""),IF(HLOOKUP(R$9,'Feuille1-Catégories'!$C$1:$G$2,2,FALSE)="OUI",R$3,IF(HLOOKUP(R$9,'Feuille1-Catégories'!$C$1:$G$3,3,FALSE)="OUI",OFFSET(R$3,MOD(QUOTIENT(ROW()-ROW($A$20),'Feuille1-Catégories'!$B$6/R$6),R$5),0),IF(MOD($A546-1-R$10,'Feuille1-Catégories'!$F$5+1)=0,R$3,""))),"")</f>
        <v/>
      </c>
      <c r="S546" s="29" t="str">
        <f ca="1">IF(AND($A546&lt;&gt;"",S$9&lt;&gt;""),IF(HLOOKUP(S$9,'Feuille1-Catégories'!$C$1:$G$2,2,FALSE)="OUI",S$3,IF(HLOOKUP(S$9,'Feuille1-Catégories'!$C$1:$G$3,3,FALSE)="OUI",OFFSET(S$3,MOD(QUOTIENT(ROW()-ROW($A$20),'Feuille1-Catégories'!$B$6/S$6),S$5),0),IF(MOD($A546-1-S$10,'Feuille1-Catégories'!$F$5+1)=0,S$3,""))),"")</f>
        <v/>
      </c>
      <c r="T546" s="29" t="str">
        <f ca="1">IF(AND($A546&lt;&gt;"",T$9&lt;&gt;""),IF(HLOOKUP(T$9,'Feuille1-Catégories'!$C$1:$G$2,2,FALSE)="OUI",T$3,IF(HLOOKUP(T$9,'Feuille1-Catégories'!$C$1:$G$3,3,FALSE)="OUI",OFFSET(T$3,MOD(QUOTIENT(ROW()-ROW($A$20),'Feuille1-Catégories'!$B$6/T$6),T$5),0),IF(MOD($A546-1-T$10,'Feuille1-Catégories'!$F$5+1)=0,T$3,""))),"")</f>
        <v/>
      </c>
      <c r="U546" s="29" t="str">
        <f ca="1">IF(AND($A546&lt;&gt;"",U$9&lt;&gt;""),IF(HLOOKUP(U$9,'Feuille1-Catégories'!$C$1:$G$2,2,FALSE)="OUI",U$3,IF(HLOOKUP(U$9,'Feuille1-Catégories'!$C$1:$G$3,3,FALSE)="OUI",OFFSET(U$3,MOD(QUOTIENT(ROW()-ROW($A$20),'Feuille1-Catégories'!$B$6/U$6),U$5),0),IF(MOD($A546-1-U$10,'Feuille1-Catégories'!$F$5+1)=0,U$3,""))),"")</f>
        <v/>
      </c>
      <c r="V546" s="29" t="str">
        <f ca="1">IF(AND($A546&lt;&gt;"",V$9&lt;&gt;""),IF(HLOOKUP(V$9,'Feuille1-Catégories'!$C$1:$G$2,2,FALSE)="OUI",V$3,IF(HLOOKUP(V$9,'Feuille1-Catégories'!$C$1:$G$3,3,FALSE)="OUI",OFFSET(V$3,MOD(QUOTIENT(ROW()-ROW($A$20),'Feuille1-Catégories'!$B$6/V$6),V$5),0),IF(MOD($A546-1-V$10,'Feuille1-Catégories'!$F$5+1)=0,V$3,""))),"")</f>
        <v/>
      </c>
      <c r="W546" s="29" t="str">
        <f ca="1">IF(AND($A546&lt;&gt;"",W$9&lt;&gt;""),IF(HLOOKUP(W$9,'Feuille1-Catégories'!$C$1:$G$2,2,FALSE)="OUI",W$3,IF(HLOOKUP(W$9,'Feuille1-Catégories'!$C$1:$G$3,3,FALSE)="OUI",OFFSET(W$3,MOD(QUOTIENT(ROW()-ROW($A$20),'Feuille1-Catégories'!$B$6/W$6),W$5),0),IF(MOD($A546-1-W$10,'Feuille1-Catégories'!$F$5+1)=0,W$3,""))),"")</f>
        <v/>
      </c>
      <c r="X546" s="29" t="str">
        <f ca="1">IF(AND($A546&lt;&gt;"",X$9&lt;&gt;""),IF(HLOOKUP(X$9,'Feuille1-Catégories'!$C$1:$G$2,2,FALSE)="OUI",X$3,IF(HLOOKUP(X$9,'Feuille1-Catégories'!$C$1:$G$3,3,FALSE)="OUI",OFFSET(X$3,MOD(QUOTIENT(ROW()-ROW($A$20),'Feuille1-Catégories'!$B$6/X$6),X$5),0),IF(MOD($A546-1-X$10,'Feuille1-Catégories'!$F$5+1)=0,X$3,""))),"")</f>
        <v/>
      </c>
      <c r="Y546" s="29" t="str">
        <f ca="1">IF(AND($A546&lt;&gt;"",Y$9&lt;&gt;""),IF(HLOOKUP(Y$9,'Feuille1-Catégories'!$C$1:$G$2,2,FALSE)="OUI",Y$3,IF(HLOOKUP(Y$9,'Feuille1-Catégories'!$C$1:$G$3,3,FALSE)="OUI",OFFSET(Y$3,MOD(QUOTIENT(ROW()-ROW($A$20),'Feuille1-Catégories'!$B$6/Y$6),Y$5),0),IF(MOD($A546-1-Y$10,'Feuille1-Catégories'!$F$5+1)=0,Y$3,""))),"")</f>
        <v/>
      </c>
      <c r="Z546" s="29" t="str">
        <f ca="1">IF(AND($A546&lt;&gt;"",Z$9&lt;&gt;""),IF(HLOOKUP(Z$9,'Feuille1-Catégories'!$C$1:$G$2,2,FALSE)="OUI",Z$3,IF(HLOOKUP(Z$9,'Feuille1-Catégories'!$C$1:$G$3,3,FALSE)="OUI",OFFSET(Z$3,MOD(QUOTIENT(ROW()-ROW($A$20),'Feuille1-Catégories'!$B$6/Z$6),Z$5),0),IF(MOD($A546-1-Z$10,'Feuille1-Catégories'!$F$5+1)=0,Z$3,""))),"")</f>
        <v/>
      </c>
    </row>
    <row r="547" spans="1:26" ht="17" x14ac:dyDescent="0.2">
      <c r="A547" s="21" t="str">
        <f>IF('Feuille2-Prix de vente'!A547&lt;&gt;"",'Feuille2-Prix de vente'!A547,"")</f>
        <v/>
      </c>
      <c r="B547" s="33" t="str">
        <f>IF('Feuille2-Prix de vente'!B547&lt;&gt;"",'Feuille2-Prix de vente'!B547,"")</f>
        <v/>
      </c>
      <c r="C547" s="10" t="str">
        <f>IF('Feuille2-Prix de vente'!C547&lt;&gt;"",'Feuille2-Prix de vente'!C547,"")</f>
        <v/>
      </c>
      <c r="D547" s="10" t="str">
        <f t="shared" si="8"/>
        <v/>
      </c>
      <c r="E547" s="10" t="str">
        <f>IF('Feuille2-Prix de vente'!E547&lt;&gt;"",'Feuille2-Prix de vente'!E547,"")</f>
        <v/>
      </c>
      <c r="F547" s="29" t="str">
        <f ca="1">IF(AND($A547&lt;&gt;"",F$9&lt;&gt;""),IF(HLOOKUP(F$9,'Feuille1-Catégories'!$C$1:$G$2,2,FALSE)="OUI",F$3,IF(HLOOKUP(F$9,'Feuille1-Catégories'!$C$1:$G$3,3,FALSE)="OUI",OFFSET(F$3,MOD(QUOTIENT(ROW()-ROW($A$20),'Feuille1-Catégories'!$B$6/F$6),F$5),0),IF(MOD($A547-1-F$10,'Feuille1-Catégories'!$F$5+1)=0,F$3,""))),"")</f>
        <v/>
      </c>
      <c r="G547" s="29" t="str">
        <f ca="1">IF(AND($A547&lt;&gt;"",G$9&lt;&gt;""),IF(HLOOKUP(G$9,'Feuille1-Catégories'!$C$1:$G$2,2,FALSE)="OUI",G$3,IF(HLOOKUP(G$9,'Feuille1-Catégories'!$C$1:$G$3,3,FALSE)="OUI",OFFSET(G$3,MOD(QUOTIENT(ROW()-ROW($A$20),'Feuille1-Catégories'!$B$6/G$6),G$5),0),IF(MOD($A547-1-G$10,'Feuille1-Catégories'!$F$5+1)=0,G$3,""))),"")</f>
        <v/>
      </c>
      <c r="H547" s="29" t="str">
        <f ca="1">IF(AND($A547&lt;&gt;"",H$9&lt;&gt;""),IF(HLOOKUP(H$9,'Feuille1-Catégories'!$C$1:$G$2,2,FALSE)="OUI",H$3,IF(HLOOKUP(H$9,'Feuille1-Catégories'!$C$1:$G$3,3,FALSE)="OUI",OFFSET(H$3,MOD(QUOTIENT(ROW()-ROW($A$20),'Feuille1-Catégories'!$B$6/H$6),H$5),0),IF(MOD($A547-1-H$10,'Feuille1-Catégories'!$F$5+1)=0,H$3,""))),"")</f>
        <v/>
      </c>
      <c r="I547" s="29" t="str">
        <f ca="1">IF(AND($A547&lt;&gt;"",I$9&lt;&gt;""),IF(HLOOKUP(I$9,'Feuille1-Catégories'!$C$1:$G$2,2,FALSE)="OUI",I$3,IF(HLOOKUP(I$9,'Feuille1-Catégories'!$C$1:$G$3,3,FALSE)="OUI",OFFSET(I$3,MOD(QUOTIENT(ROW()-ROW($A$20),'Feuille1-Catégories'!$B$6/I$6),I$5),0),IF(MOD($A547-1-I$10,'Feuille1-Catégories'!$F$5+1)=0,I$3,""))),"")</f>
        <v/>
      </c>
      <c r="J547" s="29" t="str">
        <f ca="1">IF(AND($A547&lt;&gt;"",J$9&lt;&gt;""),IF(HLOOKUP(J$9,'Feuille1-Catégories'!$C$1:$G$2,2,FALSE)="OUI",J$3,IF(HLOOKUP(J$9,'Feuille1-Catégories'!$C$1:$G$3,3,FALSE)="OUI",OFFSET(J$3,MOD(QUOTIENT(ROW()-ROW($A$20),'Feuille1-Catégories'!$B$6/J$6),J$5),0),IF(MOD($A547-1-J$10,'Feuille1-Catégories'!$F$5+1)=0,J$3,""))),"")</f>
        <v/>
      </c>
      <c r="K547" s="29" t="str">
        <f ca="1">IF(AND($A547&lt;&gt;"",K$9&lt;&gt;""),IF(HLOOKUP(K$9,'Feuille1-Catégories'!$C$1:$G$2,2,FALSE)="OUI",K$3,IF(HLOOKUP(K$9,'Feuille1-Catégories'!$C$1:$G$3,3,FALSE)="OUI",OFFSET(K$3,MOD(QUOTIENT(ROW()-ROW($A$20),'Feuille1-Catégories'!$B$6/K$6),K$5),0),IF(MOD($A547-1-K$10,'Feuille1-Catégories'!$F$5+1)=0,K$3,""))),"")</f>
        <v/>
      </c>
      <c r="L547" s="29" t="str">
        <f ca="1">IF(AND($A547&lt;&gt;"",L$9&lt;&gt;""),IF(HLOOKUP(L$9,'Feuille1-Catégories'!$C$1:$G$2,2,FALSE)="OUI",L$3,IF(HLOOKUP(L$9,'Feuille1-Catégories'!$C$1:$G$3,3,FALSE)="OUI",OFFSET(L$3,MOD(QUOTIENT(ROW()-ROW($A$20),'Feuille1-Catégories'!$B$6/L$6),L$5),0),IF(MOD($A547-1-L$10,'Feuille1-Catégories'!$F$5+1)=0,L$3,""))),"")</f>
        <v/>
      </c>
      <c r="M547" s="29" t="str">
        <f ca="1">IF(AND($A547&lt;&gt;"",M$9&lt;&gt;""),IF(HLOOKUP(M$9,'Feuille1-Catégories'!$C$1:$G$2,2,FALSE)="OUI",M$3,IF(HLOOKUP(M$9,'Feuille1-Catégories'!$C$1:$G$3,3,FALSE)="OUI",OFFSET(M$3,MOD(QUOTIENT(ROW()-ROW($A$20),'Feuille1-Catégories'!$B$6/M$6),M$5),0),IF(MOD($A547-1-M$10,'Feuille1-Catégories'!$F$5+1)=0,M$3,""))),"")</f>
        <v/>
      </c>
      <c r="N547" s="29" t="str">
        <f ca="1">IF(AND($A547&lt;&gt;"",N$9&lt;&gt;""),IF(HLOOKUP(N$9,'Feuille1-Catégories'!$C$1:$G$2,2,FALSE)="OUI",N$3,IF(HLOOKUP(N$9,'Feuille1-Catégories'!$C$1:$G$3,3,FALSE)="OUI",OFFSET(N$3,MOD(QUOTIENT(ROW()-ROW($A$20),'Feuille1-Catégories'!$B$6/N$6),N$5),0),IF(MOD($A547-1-N$10,'Feuille1-Catégories'!$F$5+1)=0,N$3,""))),"")</f>
        <v/>
      </c>
      <c r="O547" s="29" t="str">
        <f ca="1">IF(AND($A547&lt;&gt;"",O$9&lt;&gt;""),IF(HLOOKUP(O$9,'Feuille1-Catégories'!$C$1:$G$2,2,FALSE)="OUI",O$3,IF(HLOOKUP(O$9,'Feuille1-Catégories'!$C$1:$G$3,3,FALSE)="OUI",OFFSET(O$3,MOD(QUOTIENT(ROW()-ROW($A$20),'Feuille1-Catégories'!$B$6/O$6),O$5),0),IF(MOD($A547-1-O$10,'Feuille1-Catégories'!$F$5+1)=0,O$3,""))),"")</f>
        <v/>
      </c>
      <c r="P547" s="29" t="str">
        <f ca="1">IF(AND($A547&lt;&gt;"",P$9&lt;&gt;""),IF(HLOOKUP(P$9,'Feuille1-Catégories'!$C$1:$G$2,2,FALSE)="OUI",P$3,IF(HLOOKUP(P$9,'Feuille1-Catégories'!$C$1:$G$3,3,FALSE)="OUI",OFFSET(P$3,MOD(QUOTIENT(ROW()-ROW($A$20),'Feuille1-Catégories'!$B$6/P$6),P$5),0),IF(MOD($A547-1-P$10,'Feuille1-Catégories'!$F$5+1)=0,P$3,""))),"")</f>
        <v/>
      </c>
      <c r="Q547" s="29" t="str">
        <f ca="1">IF(AND($A547&lt;&gt;"",Q$9&lt;&gt;""),IF(HLOOKUP(Q$9,'Feuille1-Catégories'!$C$1:$G$2,2,FALSE)="OUI",Q$3,IF(HLOOKUP(Q$9,'Feuille1-Catégories'!$C$1:$G$3,3,FALSE)="OUI",OFFSET(Q$3,MOD(QUOTIENT(ROW()-ROW($A$20),'Feuille1-Catégories'!$B$6/Q$6),Q$5),0),IF(MOD($A547-1-Q$10,'Feuille1-Catégories'!$F$5+1)=0,Q$3,""))),"")</f>
        <v/>
      </c>
      <c r="R547" s="29" t="str">
        <f ca="1">IF(AND($A547&lt;&gt;"",R$9&lt;&gt;""),IF(HLOOKUP(R$9,'Feuille1-Catégories'!$C$1:$G$2,2,FALSE)="OUI",R$3,IF(HLOOKUP(R$9,'Feuille1-Catégories'!$C$1:$G$3,3,FALSE)="OUI",OFFSET(R$3,MOD(QUOTIENT(ROW()-ROW($A$20),'Feuille1-Catégories'!$B$6/R$6),R$5),0),IF(MOD($A547-1-R$10,'Feuille1-Catégories'!$F$5+1)=0,R$3,""))),"")</f>
        <v/>
      </c>
      <c r="S547" s="29" t="str">
        <f ca="1">IF(AND($A547&lt;&gt;"",S$9&lt;&gt;""),IF(HLOOKUP(S$9,'Feuille1-Catégories'!$C$1:$G$2,2,FALSE)="OUI",S$3,IF(HLOOKUP(S$9,'Feuille1-Catégories'!$C$1:$G$3,3,FALSE)="OUI",OFFSET(S$3,MOD(QUOTIENT(ROW()-ROW($A$20),'Feuille1-Catégories'!$B$6/S$6),S$5),0),IF(MOD($A547-1-S$10,'Feuille1-Catégories'!$F$5+1)=0,S$3,""))),"")</f>
        <v/>
      </c>
      <c r="T547" s="29" t="str">
        <f ca="1">IF(AND($A547&lt;&gt;"",T$9&lt;&gt;""),IF(HLOOKUP(T$9,'Feuille1-Catégories'!$C$1:$G$2,2,FALSE)="OUI",T$3,IF(HLOOKUP(T$9,'Feuille1-Catégories'!$C$1:$G$3,3,FALSE)="OUI",OFFSET(T$3,MOD(QUOTIENT(ROW()-ROW($A$20),'Feuille1-Catégories'!$B$6/T$6),T$5),0),IF(MOD($A547-1-T$10,'Feuille1-Catégories'!$F$5+1)=0,T$3,""))),"")</f>
        <v/>
      </c>
      <c r="U547" s="29" t="str">
        <f ca="1">IF(AND($A547&lt;&gt;"",U$9&lt;&gt;""),IF(HLOOKUP(U$9,'Feuille1-Catégories'!$C$1:$G$2,2,FALSE)="OUI",U$3,IF(HLOOKUP(U$9,'Feuille1-Catégories'!$C$1:$G$3,3,FALSE)="OUI",OFFSET(U$3,MOD(QUOTIENT(ROW()-ROW($A$20),'Feuille1-Catégories'!$B$6/U$6),U$5),0),IF(MOD($A547-1-U$10,'Feuille1-Catégories'!$F$5+1)=0,U$3,""))),"")</f>
        <v/>
      </c>
      <c r="V547" s="29" t="str">
        <f ca="1">IF(AND($A547&lt;&gt;"",V$9&lt;&gt;""),IF(HLOOKUP(V$9,'Feuille1-Catégories'!$C$1:$G$2,2,FALSE)="OUI",V$3,IF(HLOOKUP(V$9,'Feuille1-Catégories'!$C$1:$G$3,3,FALSE)="OUI",OFFSET(V$3,MOD(QUOTIENT(ROW()-ROW($A$20),'Feuille1-Catégories'!$B$6/V$6),V$5),0),IF(MOD($A547-1-V$10,'Feuille1-Catégories'!$F$5+1)=0,V$3,""))),"")</f>
        <v/>
      </c>
      <c r="W547" s="29" t="str">
        <f ca="1">IF(AND($A547&lt;&gt;"",W$9&lt;&gt;""),IF(HLOOKUP(W$9,'Feuille1-Catégories'!$C$1:$G$2,2,FALSE)="OUI",W$3,IF(HLOOKUP(W$9,'Feuille1-Catégories'!$C$1:$G$3,3,FALSE)="OUI",OFFSET(W$3,MOD(QUOTIENT(ROW()-ROW($A$20),'Feuille1-Catégories'!$B$6/W$6),W$5),0),IF(MOD($A547-1-W$10,'Feuille1-Catégories'!$F$5+1)=0,W$3,""))),"")</f>
        <v/>
      </c>
      <c r="X547" s="29" t="str">
        <f ca="1">IF(AND($A547&lt;&gt;"",X$9&lt;&gt;""),IF(HLOOKUP(X$9,'Feuille1-Catégories'!$C$1:$G$2,2,FALSE)="OUI",X$3,IF(HLOOKUP(X$9,'Feuille1-Catégories'!$C$1:$G$3,3,FALSE)="OUI",OFFSET(X$3,MOD(QUOTIENT(ROW()-ROW($A$20),'Feuille1-Catégories'!$B$6/X$6),X$5),0),IF(MOD($A547-1-X$10,'Feuille1-Catégories'!$F$5+1)=0,X$3,""))),"")</f>
        <v/>
      </c>
      <c r="Y547" s="29" t="str">
        <f ca="1">IF(AND($A547&lt;&gt;"",Y$9&lt;&gt;""),IF(HLOOKUP(Y$9,'Feuille1-Catégories'!$C$1:$G$2,2,FALSE)="OUI",Y$3,IF(HLOOKUP(Y$9,'Feuille1-Catégories'!$C$1:$G$3,3,FALSE)="OUI",OFFSET(Y$3,MOD(QUOTIENT(ROW()-ROW($A$20),'Feuille1-Catégories'!$B$6/Y$6),Y$5),0),IF(MOD($A547-1-Y$10,'Feuille1-Catégories'!$F$5+1)=0,Y$3,""))),"")</f>
        <v/>
      </c>
      <c r="Z547" s="29" t="str">
        <f ca="1">IF(AND($A547&lt;&gt;"",Z$9&lt;&gt;""),IF(HLOOKUP(Z$9,'Feuille1-Catégories'!$C$1:$G$2,2,FALSE)="OUI",Z$3,IF(HLOOKUP(Z$9,'Feuille1-Catégories'!$C$1:$G$3,3,FALSE)="OUI",OFFSET(Z$3,MOD(QUOTIENT(ROW()-ROW($A$20),'Feuille1-Catégories'!$B$6/Z$6),Z$5),0),IF(MOD($A547-1-Z$10,'Feuille1-Catégories'!$F$5+1)=0,Z$3,""))),"")</f>
        <v/>
      </c>
    </row>
    <row r="548" spans="1:26" ht="17" x14ac:dyDescent="0.2">
      <c r="A548" s="21" t="str">
        <f>IF('Feuille2-Prix de vente'!A548&lt;&gt;"",'Feuille2-Prix de vente'!A548,"")</f>
        <v/>
      </c>
      <c r="B548" s="33" t="str">
        <f>IF('Feuille2-Prix de vente'!B548&lt;&gt;"",'Feuille2-Prix de vente'!B548,"")</f>
        <v/>
      </c>
      <c r="C548" s="10" t="str">
        <f>IF('Feuille2-Prix de vente'!C548&lt;&gt;"",'Feuille2-Prix de vente'!C548,"")</f>
        <v/>
      </c>
      <c r="D548" s="10" t="str">
        <f t="shared" si="8"/>
        <v/>
      </c>
      <c r="E548" s="10" t="str">
        <f>IF('Feuille2-Prix de vente'!E548&lt;&gt;"",'Feuille2-Prix de vente'!E548,"")</f>
        <v/>
      </c>
      <c r="F548" s="29" t="str">
        <f ca="1">IF(AND($A548&lt;&gt;"",F$9&lt;&gt;""),IF(HLOOKUP(F$9,'Feuille1-Catégories'!$C$1:$G$2,2,FALSE)="OUI",F$3,IF(HLOOKUP(F$9,'Feuille1-Catégories'!$C$1:$G$3,3,FALSE)="OUI",OFFSET(F$3,MOD(QUOTIENT(ROW()-ROW($A$20),'Feuille1-Catégories'!$B$6/F$6),F$5),0),IF(MOD($A548-1-F$10,'Feuille1-Catégories'!$F$5+1)=0,F$3,""))),"")</f>
        <v/>
      </c>
      <c r="G548" s="29" t="str">
        <f ca="1">IF(AND($A548&lt;&gt;"",G$9&lt;&gt;""),IF(HLOOKUP(G$9,'Feuille1-Catégories'!$C$1:$G$2,2,FALSE)="OUI",G$3,IF(HLOOKUP(G$9,'Feuille1-Catégories'!$C$1:$G$3,3,FALSE)="OUI",OFFSET(G$3,MOD(QUOTIENT(ROW()-ROW($A$20),'Feuille1-Catégories'!$B$6/G$6),G$5),0),IF(MOD($A548-1-G$10,'Feuille1-Catégories'!$F$5+1)=0,G$3,""))),"")</f>
        <v/>
      </c>
      <c r="H548" s="29" t="str">
        <f ca="1">IF(AND($A548&lt;&gt;"",H$9&lt;&gt;""),IF(HLOOKUP(H$9,'Feuille1-Catégories'!$C$1:$G$2,2,FALSE)="OUI",H$3,IF(HLOOKUP(H$9,'Feuille1-Catégories'!$C$1:$G$3,3,FALSE)="OUI",OFFSET(H$3,MOD(QUOTIENT(ROW()-ROW($A$20),'Feuille1-Catégories'!$B$6/H$6),H$5),0),IF(MOD($A548-1-H$10,'Feuille1-Catégories'!$F$5+1)=0,H$3,""))),"")</f>
        <v/>
      </c>
      <c r="I548" s="29" t="str">
        <f ca="1">IF(AND($A548&lt;&gt;"",I$9&lt;&gt;""),IF(HLOOKUP(I$9,'Feuille1-Catégories'!$C$1:$G$2,2,FALSE)="OUI",I$3,IF(HLOOKUP(I$9,'Feuille1-Catégories'!$C$1:$G$3,3,FALSE)="OUI",OFFSET(I$3,MOD(QUOTIENT(ROW()-ROW($A$20),'Feuille1-Catégories'!$B$6/I$6),I$5),0),IF(MOD($A548-1-I$10,'Feuille1-Catégories'!$F$5+1)=0,I$3,""))),"")</f>
        <v/>
      </c>
      <c r="J548" s="29" t="str">
        <f ca="1">IF(AND($A548&lt;&gt;"",J$9&lt;&gt;""),IF(HLOOKUP(J$9,'Feuille1-Catégories'!$C$1:$G$2,2,FALSE)="OUI",J$3,IF(HLOOKUP(J$9,'Feuille1-Catégories'!$C$1:$G$3,3,FALSE)="OUI",OFFSET(J$3,MOD(QUOTIENT(ROW()-ROW($A$20),'Feuille1-Catégories'!$B$6/J$6),J$5),0),IF(MOD($A548-1-J$10,'Feuille1-Catégories'!$F$5+1)=0,J$3,""))),"")</f>
        <v/>
      </c>
      <c r="K548" s="29" t="str">
        <f ca="1">IF(AND($A548&lt;&gt;"",K$9&lt;&gt;""),IF(HLOOKUP(K$9,'Feuille1-Catégories'!$C$1:$G$2,2,FALSE)="OUI",K$3,IF(HLOOKUP(K$9,'Feuille1-Catégories'!$C$1:$G$3,3,FALSE)="OUI",OFFSET(K$3,MOD(QUOTIENT(ROW()-ROW($A$20),'Feuille1-Catégories'!$B$6/K$6),K$5),0),IF(MOD($A548-1-K$10,'Feuille1-Catégories'!$F$5+1)=0,K$3,""))),"")</f>
        <v/>
      </c>
      <c r="L548" s="29" t="str">
        <f ca="1">IF(AND($A548&lt;&gt;"",L$9&lt;&gt;""),IF(HLOOKUP(L$9,'Feuille1-Catégories'!$C$1:$G$2,2,FALSE)="OUI",L$3,IF(HLOOKUP(L$9,'Feuille1-Catégories'!$C$1:$G$3,3,FALSE)="OUI",OFFSET(L$3,MOD(QUOTIENT(ROW()-ROW($A$20),'Feuille1-Catégories'!$B$6/L$6),L$5),0),IF(MOD($A548-1-L$10,'Feuille1-Catégories'!$F$5+1)=0,L$3,""))),"")</f>
        <v/>
      </c>
      <c r="M548" s="29" t="str">
        <f ca="1">IF(AND($A548&lt;&gt;"",M$9&lt;&gt;""),IF(HLOOKUP(M$9,'Feuille1-Catégories'!$C$1:$G$2,2,FALSE)="OUI",M$3,IF(HLOOKUP(M$9,'Feuille1-Catégories'!$C$1:$G$3,3,FALSE)="OUI",OFFSET(M$3,MOD(QUOTIENT(ROW()-ROW($A$20),'Feuille1-Catégories'!$B$6/M$6),M$5),0),IF(MOD($A548-1-M$10,'Feuille1-Catégories'!$F$5+1)=0,M$3,""))),"")</f>
        <v/>
      </c>
      <c r="N548" s="29" t="str">
        <f ca="1">IF(AND($A548&lt;&gt;"",N$9&lt;&gt;""),IF(HLOOKUP(N$9,'Feuille1-Catégories'!$C$1:$G$2,2,FALSE)="OUI",N$3,IF(HLOOKUP(N$9,'Feuille1-Catégories'!$C$1:$G$3,3,FALSE)="OUI",OFFSET(N$3,MOD(QUOTIENT(ROW()-ROW($A$20),'Feuille1-Catégories'!$B$6/N$6),N$5),0),IF(MOD($A548-1-N$10,'Feuille1-Catégories'!$F$5+1)=0,N$3,""))),"")</f>
        <v/>
      </c>
      <c r="O548" s="29" t="str">
        <f ca="1">IF(AND($A548&lt;&gt;"",O$9&lt;&gt;""),IF(HLOOKUP(O$9,'Feuille1-Catégories'!$C$1:$G$2,2,FALSE)="OUI",O$3,IF(HLOOKUP(O$9,'Feuille1-Catégories'!$C$1:$G$3,3,FALSE)="OUI",OFFSET(O$3,MOD(QUOTIENT(ROW()-ROW($A$20),'Feuille1-Catégories'!$B$6/O$6),O$5),0),IF(MOD($A548-1-O$10,'Feuille1-Catégories'!$F$5+1)=0,O$3,""))),"")</f>
        <v/>
      </c>
      <c r="P548" s="29" t="str">
        <f ca="1">IF(AND($A548&lt;&gt;"",P$9&lt;&gt;""),IF(HLOOKUP(P$9,'Feuille1-Catégories'!$C$1:$G$2,2,FALSE)="OUI",P$3,IF(HLOOKUP(P$9,'Feuille1-Catégories'!$C$1:$G$3,3,FALSE)="OUI",OFFSET(P$3,MOD(QUOTIENT(ROW()-ROW($A$20),'Feuille1-Catégories'!$B$6/P$6),P$5),0),IF(MOD($A548-1-P$10,'Feuille1-Catégories'!$F$5+1)=0,P$3,""))),"")</f>
        <v/>
      </c>
      <c r="Q548" s="29" t="str">
        <f ca="1">IF(AND($A548&lt;&gt;"",Q$9&lt;&gt;""),IF(HLOOKUP(Q$9,'Feuille1-Catégories'!$C$1:$G$2,2,FALSE)="OUI",Q$3,IF(HLOOKUP(Q$9,'Feuille1-Catégories'!$C$1:$G$3,3,FALSE)="OUI",OFFSET(Q$3,MOD(QUOTIENT(ROW()-ROW($A$20),'Feuille1-Catégories'!$B$6/Q$6),Q$5),0),IF(MOD($A548-1-Q$10,'Feuille1-Catégories'!$F$5+1)=0,Q$3,""))),"")</f>
        <v/>
      </c>
      <c r="R548" s="29" t="str">
        <f ca="1">IF(AND($A548&lt;&gt;"",R$9&lt;&gt;""),IF(HLOOKUP(R$9,'Feuille1-Catégories'!$C$1:$G$2,2,FALSE)="OUI",R$3,IF(HLOOKUP(R$9,'Feuille1-Catégories'!$C$1:$G$3,3,FALSE)="OUI",OFFSET(R$3,MOD(QUOTIENT(ROW()-ROW($A$20),'Feuille1-Catégories'!$B$6/R$6),R$5),0),IF(MOD($A548-1-R$10,'Feuille1-Catégories'!$F$5+1)=0,R$3,""))),"")</f>
        <v/>
      </c>
      <c r="S548" s="29" t="str">
        <f ca="1">IF(AND($A548&lt;&gt;"",S$9&lt;&gt;""),IF(HLOOKUP(S$9,'Feuille1-Catégories'!$C$1:$G$2,2,FALSE)="OUI",S$3,IF(HLOOKUP(S$9,'Feuille1-Catégories'!$C$1:$G$3,3,FALSE)="OUI",OFFSET(S$3,MOD(QUOTIENT(ROW()-ROW($A$20),'Feuille1-Catégories'!$B$6/S$6),S$5),0),IF(MOD($A548-1-S$10,'Feuille1-Catégories'!$F$5+1)=0,S$3,""))),"")</f>
        <v/>
      </c>
      <c r="T548" s="29" t="str">
        <f ca="1">IF(AND($A548&lt;&gt;"",T$9&lt;&gt;""),IF(HLOOKUP(T$9,'Feuille1-Catégories'!$C$1:$G$2,2,FALSE)="OUI",T$3,IF(HLOOKUP(T$9,'Feuille1-Catégories'!$C$1:$G$3,3,FALSE)="OUI",OFFSET(T$3,MOD(QUOTIENT(ROW()-ROW($A$20),'Feuille1-Catégories'!$B$6/T$6),T$5),0),IF(MOD($A548-1-T$10,'Feuille1-Catégories'!$F$5+1)=0,T$3,""))),"")</f>
        <v/>
      </c>
      <c r="U548" s="29" t="str">
        <f ca="1">IF(AND($A548&lt;&gt;"",U$9&lt;&gt;""),IF(HLOOKUP(U$9,'Feuille1-Catégories'!$C$1:$G$2,2,FALSE)="OUI",U$3,IF(HLOOKUP(U$9,'Feuille1-Catégories'!$C$1:$G$3,3,FALSE)="OUI",OFFSET(U$3,MOD(QUOTIENT(ROW()-ROW($A$20),'Feuille1-Catégories'!$B$6/U$6),U$5),0),IF(MOD($A548-1-U$10,'Feuille1-Catégories'!$F$5+1)=0,U$3,""))),"")</f>
        <v/>
      </c>
      <c r="V548" s="29" t="str">
        <f ca="1">IF(AND($A548&lt;&gt;"",V$9&lt;&gt;""),IF(HLOOKUP(V$9,'Feuille1-Catégories'!$C$1:$G$2,2,FALSE)="OUI",V$3,IF(HLOOKUP(V$9,'Feuille1-Catégories'!$C$1:$G$3,3,FALSE)="OUI",OFFSET(V$3,MOD(QUOTIENT(ROW()-ROW($A$20),'Feuille1-Catégories'!$B$6/V$6),V$5),0),IF(MOD($A548-1-V$10,'Feuille1-Catégories'!$F$5+1)=0,V$3,""))),"")</f>
        <v/>
      </c>
      <c r="W548" s="29" t="str">
        <f ca="1">IF(AND($A548&lt;&gt;"",W$9&lt;&gt;""),IF(HLOOKUP(W$9,'Feuille1-Catégories'!$C$1:$G$2,2,FALSE)="OUI",W$3,IF(HLOOKUP(W$9,'Feuille1-Catégories'!$C$1:$G$3,3,FALSE)="OUI",OFFSET(W$3,MOD(QUOTIENT(ROW()-ROW($A$20),'Feuille1-Catégories'!$B$6/W$6),W$5),0),IF(MOD($A548-1-W$10,'Feuille1-Catégories'!$F$5+1)=0,W$3,""))),"")</f>
        <v/>
      </c>
      <c r="X548" s="29" t="str">
        <f ca="1">IF(AND($A548&lt;&gt;"",X$9&lt;&gt;""),IF(HLOOKUP(X$9,'Feuille1-Catégories'!$C$1:$G$2,2,FALSE)="OUI",X$3,IF(HLOOKUP(X$9,'Feuille1-Catégories'!$C$1:$G$3,3,FALSE)="OUI",OFFSET(X$3,MOD(QUOTIENT(ROW()-ROW($A$20),'Feuille1-Catégories'!$B$6/X$6),X$5),0),IF(MOD($A548-1-X$10,'Feuille1-Catégories'!$F$5+1)=0,X$3,""))),"")</f>
        <v/>
      </c>
      <c r="Y548" s="29" t="str">
        <f ca="1">IF(AND($A548&lt;&gt;"",Y$9&lt;&gt;""),IF(HLOOKUP(Y$9,'Feuille1-Catégories'!$C$1:$G$2,2,FALSE)="OUI",Y$3,IF(HLOOKUP(Y$9,'Feuille1-Catégories'!$C$1:$G$3,3,FALSE)="OUI",OFFSET(Y$3,MOD(QUOTIENT(ROW()-ROW($A$20),'Feuille1-Catégories'!$B$6/Y$6),Y$5),0),IF(MOD($A548-1-Y$10,'Feuille1-Catégories'!$F$5+1)=0,Y$3,""))),"")</f>
        <v/>
      </c>
      <c r="Z548" s="29" t="str">
        <f ca="1">IF(AND($A548&lt;&gt;"",Z$9&lt;&gt;""),IF(HLOOKUP(Z$9,'Feuille1-Catégories'!$C$1:$G$2,2,FALSE)="OUI",Z$3,IF(HLOOKUP(Z$9,'Feuille1-Catégories'!$C$1:$G$3,3,FALSE)="OUI",OFFSET(Z$3,MOD(QUOTIENT(ROW()-ROW($A$20),'Feuille1-Catégories'!$B$6/Z$6),Z$5),0),IF(MOD($A548-1-Z$10,'Feuille1-Catégories'!$F$5+1)=0,Z$3,""))),"")</f>
        <v/>
      </c>
    </row>
    <row r="549" spans="1:26" ht="17" x14ac:dyDescent="0.2">
      <c r="A549" s="21" t="str">
        <f>IF('Feuille2-Prix de vente'!A549&lt;&gt;"",'Feuille2-Prix de vente'!A549,"")</f>
        <v/>
      </c>
      <c r="B549" s="33" t="str">
        <f>IF('Feuille2-Prix de vente'!B549&lt;&gt;"",'Feuille2-Prix de vente'!B549,"")</f>
        <v/>
      </c>
      <c r="C549" s="10" t="str">
        <f>IF('Feuille2-Prix de vente'!C549&lt;&gt;"",'Feuille2-Prix de vente'!C549,"")</f>
        <v/>
      </c>
      <c r="D549" s="10" t="str">
        <f t="shared" si="8"/>
        <v/>
      </c>
      <c r="E549" s="10" t="str">
        <f>IF('Feuille2-Prix de vente'!E549&lt;&gt;"",'Feuille2-Prix de vente'!E549,"")</f>
        <v/>
      </c>
      <c r="F549" s="29" t="str">
        <f ca="1">IF(AND($A549&lt;&gt;"",F$9&lt;&gt;""),IF(HLOOKUP(F$9,'Feuille1-Catégories'!$C$1:$G$2,2,FALSE)="OUI",F$3,IF(HLOOKUP(F$9,'Feuille1-Catégories'!$C$1:$G$3,3,FALSE)="OUI",OFFSET(F$3,MOD(QUOTIENT(ROW()-ROW($A$20),'Feuille1-Catégories'!$B$6/F$6),F$5),0),IF(MOD($A549-1-F$10,'Feuille1-Catégories'!$F$5+1)=0,F$3,""))),"")</f>
        <v/>
      </c>
      <c r="G549" s="29" t="str">
        <f ca="1">IF(AND($A549&lt;&gt;"",G$9&lt;&gt;""),IF(HLOOKUP(G$9,'Feuille1-Catégories'!$C$1:$G$2,2,FALSE)="OUI",G$3,IF(HLOOKUP(G$9,'Feuille1-Catégories'!$C$1:$G$3,3,FALSE)="OUI",OFFSET(G$3,MOD(QUOTIENT(ROW()-ROW($A$20),'Feuille1-Catégories'!$B$6/G$6),G$5),0),IF(MOD($A549-1-G$10,'Feuille1-Catégories'!$F$5+1)=0,G$3,""))),"")</f>
        <v/>
      </c>
      <c r="H549" s="29" t="str">
        <f ca="1">IF(AND($A549&lt;&gt;"",H$9&lt;&gt;""),IF(HLOOKUP(H$9,'Feuille1-Catégories'!$C$1:$G$2,2,FALSE)="OUI",H$3,IF(HLOOKUP(H$9,'Feuille1-Catégories'!$C$1:$G$3,3,FALSE)="OUI",OFFSET(H$3,MOD(QUOTIENT(ROW()-ROW($A$20),'Feuille1-Catégories'!$B$6/H$6),H$5),0),IF(MOD($A549-1-H$10,'Feuille1-Catégories'!$F$5+1)=0,H$3,""))),"")</f>
        <v/>
      </c>
      <c r="I549" s="29" t="str">
        <f ca="1">IF(AND($A549&lt;&gt;"",I$9&lt;&gt;""),IF(HLOOKUP(I$9,'Feuille1-Catégories'!$C$1:$G$2,2,FALSE)="OUI",I$3,IF(HLOOKUP(I$9,'Feuille1-Catégories'!$C$1:$G$3,3,FALSE)="OUI",OFFSET(I$3,MOD(QUOTIENT(ROW()-ROW($A$20),'Feuille1-Catégories'!$B$6/I$6),I$5),0),IF(MOD($A549-1-I$10,'Feuille1-Catégories'!$F$5+1)=0,I$3,""))),"")</f>
        <v/>
      </c>
      <c r="J549" s="29" t="str">
        <f ca="1">IF(AND($A549&lt;&gt;"",J$9&lt;&gt;""),IF(HLOOKUP(J$9,'Feuille1-Catégories'!$C$1:$G$2,2,FALSE)="OUI",J$3,IF(HLOOKUP(J$9,'Feuille1-Catégories'!$C$1:$G$3,3,FALSE)="OUI",OFFSET(J$3,MOD(QUOTIENT(ROW()-ROW($A$20),'Feuille1-Catégories'!$B$6/J$6),J$5),0),IF(MOD($A549-1-J$10,'Feuille1-Catégories'!$F$5+1)=0,J$3,""))),"")</f>
        <v/>
      </c>
      <c r="K549" s="29" t="str">
        <f ca="1">IF(AND($A549&lt;&gt;"",K$9&lt;&gt;""),IF(HLOOKUP(K$9,'Feuille1-Catégories'!$C$1:$G$2,2,FALSE)="OUI",K$3,IF(HLOOKUP(K$9,'Feuille1-Catégories'!$C$1:$G$3,3,FALSE)="OUI",OFFSET(K$3,MOD(QUOTIENT(ROW()-ROW($A$20),'Feuille1-Catégories'!$B$6/K$6),K$5),0),IF(MOD($A549-1-K$10,'Feuille1-Catégories'!$F$5+1)=0,K$3,""))),"")</f>
        <v/>
      </c>
      <c r="L549" s="29" t="str">
        <f ca="1">IF(AND($A549&lt;&gt;"",L$9&lt;&gt;""),IF(HLOOKUP(L$9,'Feuille1-Catégories'!$C$1:$G$2,2,FALSE)="OUI",L$3,IF(HLOOKUP(L$9,'Feuille1-Catégories'!$C$1:$G$3,3,FALSE)="OUI",OFFSET(L$3,MOD(QUOTIENT(ROW()-ROW($A$20),'Feuille1-Catégories'!$B$6/L$6),L$5),0),IF(MOD($A549-1-L$10,'Feuille1-Catégories'!$F$5+1)=0,L$3,""))),"")</f>
        <v/>
      </c>
      <c r="M549" s="29" t="str">
        <f ca="1">IF(AND($A549&lt;&gt;"",M$9&lt;&gt;""),IF(HLOOKUP(M$9,'Feuille1-Catégories'!$C$1:$G$2,2,FALSE)="OUI",M$3,IF(HLOOKUP(M$9,'Feuille1-Catégories'!$C$1:$G$3,3,FALSE)="OUI",OFFSET(M$3,MOD(QUOTIENT(ROW()-ROW($A$20),'Feuille1-Catégories'!$B$6/M$6),M$5),0),IF(MOD($A549-1-M$10,'Feuille1-Catégories'!$F$5+1)=0,M$3,""))),"")</f>
        <v/>
      </c>
      <c r="N549" s="29" t="str">
        <f ca="1">IF(AND($A549&lt;&gt;"",N$9&lt;&gt;""),IF(HLOOKUP(N$9,'Feuille1-Catégories'!$C$1:$G$2,2,FALSE)="OUI",N$3,IF(HLOOKUP(N$9,'Feuille1-Catégories'!$C$1:$G$3,3,FALSE)="OUI",OFFSET(N$3,MOD(QUOTIENT(ROW()-ROW($A$20),'Feuille1-Catégories'!$B$6/N$6),N$5),0),IF(MOD($A549-1-N$10,'Feuille1-Catégories'!$F$5+1)=0,N$3,""))),"")</f>
        <v/>
      </c>
      <c r="O549" s="29" t="str">
        <f ca="1">IF(AND($A549&lt;&gt;"",O$9&lt;&gt;""),IF(HLOOKUP(O$9,'Feuille1-Catégories'!$C$1:$G$2,2,FALSE)="OUI",O$3,IF(HLOOKUP(O$9,'Feuille1-Catégories'!$C$1:$G$3,3,FALSE)="OUI",OFFSET(O$3,MOD(QUOTIENT(ROW()-ROW($A$20),'Feuille1-Catégories'!$B$6/O$6),O$5),0),IF(MOD($A549-1-O$10,'Feuille1-Catégories'!$F$5+1)=0,O$3,""))),"")</f>
        <v/>
      </c>
      <c r="P549" s="29" t="str">
        <f ca="1">IF(AND($A549&lt;&gt;"",P$9&lt;&gt;""),IF(HLOOKUP(P$9,'Feuille1-Catégories'!$C$1:$G$2,2,FALSE)="OUI",P$3,IF(HLOOKUP(P$9,'Feuille1-Catégories'!$C$1:$G$3,3,FALSE)="OUI",OFFSET(P$3,MOD(QUOTIENT(ROW()-ROW($A$20),'Feuille1-Catégories'!$B$6/P$6),P$5),0),IF(MOD($A549-1-P$10,'Feuille1-Catégories'!$F$5+1)=0,P$3,""))),"")</f>
        <v/>
      </c>
      <c r="Q549" s="29" t="str">
        <f ca="1">IF(AND($A549&lt;&gt;"",Q$9&lt;&gt;""),IF(HLOOKUP(Q$9,'Feuille1-Catégories'!$C$1:$G$2,2,FALSE)="OUI",Q$3,IF(HLOOKUP(Q$9,'Feuille1-Catégories'!$C$1:$G$3,3,FALSE)="OUI",OFFSET(Q$3,MOD(QUOTIENT(ROW()-ROW($A$20),'Feuille1-Catégories'!$B$6/Q$6),Q$5),0),IF(MOD($A549-1-Q$10,'Feuille1-Catégories'!$F$5+1)=0,Q$3,""))),"")</f>
        <v/>
      </c>
      <c r="R549" s="29" t="str">
        <f ca="1">IF(AND($A549&lt;&gt;"",R$9&lt;&gt;""),IF(HLOOKUP(R$9,'Feuille1-Catégories'!$C$1:$G$2,2,FALSE)="OUI",R$3,IF(HLOOKUP(R$9,'Feuille1-Catégories'!$C$1:$G$3,3,FALSE)="OUI",OFFSET(R$3,MOD(QUOTIENT(ROW()-ROW($A$20),'Feuille1-Catégories'!$B$6/R$6),R$5),0),IF(MOD($A549-1-R$10,'Feuille1-Catégories'!$F$5+1)=0,R$3,""))),"")</f>
        <v/>
      </c>
      <c r="S549" s="29" t="str">
        <f ca="1">IF(AND($A549&lt;&gt;"",S$9&lt;&gt;""),IF(HLOOKUP(S$9,'Feuille1-Catégories'!$C$1:$G$2,2,FALSE)="OUI",S$3,IF(HLOOKUP(S$9,'Feuille1-Catégories'!$C$1:$G$3,3,FALSE)="OUI",OFFSET(S$3,MOD(QUOTIENT(ROW()-ROW($A$20),'Feuille1-Catégories'!$B$6/S$6),S$5),0),IF(MOD($A549-1-S$10,'Feuille1-Catégories'!$F$5+1)=0,S$3,""))),"")</f>
        <v/>
      </c>
      <c r="T549" s="29" t="str">
        <f ca="1">IF(AND($A549&lt;&gt;"",T$9&lt;&gt;""),IF(HLOOKUP(T$9,'Feuille1-Catégories'!$C$1:$G$2,2,FALSE)="OUI",T$3,IF(HLOOKUP(T$9,'Feuille1-Catégories'!$C$1:$G$3,3,FALSE)="OUI",OFFSET(T$3,MOD(QUOTIENT(ROW()-ROW($A$20),'Feuille1-Catégories'!$B$6/T$6),T$5),0),IF(MOD($A549-1-T$10,'Feuille1-Catégories'!$F$5+1)=0,T$3,""))),"")</f>
        <v/>
      </c>
      <c r="U549" s="29" t="str">
        <f ca="1">IF(AND($A549&lt;&gt;"",U$9&lt;&gt;""),IF(HLOOKUP(U$9,'Feuille1-Catégories'!$C$1:$G$2,2,FALSE)="OUI",U$3,IF(HLOOKUP(U$9,'Feuille1-Catégories'!$C$1:$G$3,3,FALSE)="OUI",OFFSET(U$3,MOD(QUOTIENT(ROW()-ROW($A$20),'Feuille1-Catégories'!$B$6/U$6),U$5),0),IF(MOD($A549-1-U$10,'Feuille1-Catégories'!$F$5+1)=0,U$3,""))),"")</f>
        <v/>
      </c>
      <c r="V549" s="29" t="str">
        <f ca="1">IF(AND($A549&lt;&gt;"",V$9&lt;&gt;""),IF(HLOOKUP(V$9,'Feuille1-Catégories'!$C$1:$G$2,2,FALSE)="OUI",V$3,IF(HLOOKUP(V$9,'Feuille1-Catégories'!$C$1:$G$3,3,FALSE)="OUI",OFFSET(V$3,MOD(QUOTIENT(ROW()-ROW($A$20),'Feuille1-Catégories'!$B$6/V$6),V$5),0),IF(MOD($A549-1-V$10,'Feuille1-Catégories'!$F$5+1)=0,V$3,""))),"")</f>
        <v/>
      </c>
      <c r="W549" s="29" t="str">
        <f ca="1">IF(AND($A549&lt;&gt;"",W$9&lt;&gt;""),IF(HLOOKUP(W$9,'Feuille1-Catégories'!$C$1:$G$2,2,FALSE)="OUI",W$3,IF(HLOOKUP(W$9,'Feuille1-Catégories'!$C$1:$G$3,3,FALSE)="OUI",OFFSET(W$3,MOD(QUOTIENT(ROW()-ROW($A$20),'Feuille1-Catégories'!$B$6/W$6),W$5),0),IF(MOD($A549-1-W$10,'Feuille1-Catégories'!$F$5+1)=0,W$3,""))),"")</f>
        <v/>
      </c>
      <c r="X549" s="29" t="str">
        <f ca="1">IF(AND($A549&lt;&gt;"",X$9&lt;&gt;""),IF(HLOOKUP(X$9,'Feuille1-Catégories'!$C$1:$G$2,2,FALSE)="OUI",X$3,IF(HLOOKUP(X$9,'Feuille1-Catégories'!$C$1:$G$3,3,FALSE)="OUI",OFFSET(X$3,MOD(QUOTIENT(ROW()-ROW($A$20),'Feuille1-Catégories'!$B$6/X$6),X$5),0),IF(MOD($A549-1-X$10,'Feuille1-Catégories'!$F$5+1)=0,X$3,""))),"")</f>
        <v/>
      </c>
      <c r="Y549" s="29" t="str">
        <f ca="1">IF(AND($A549&lt;&gt;"",Y$9&lt;&gt;""),IF(HLOOKUP(Y$9,'Feuille1-Catégories'!$C$1:$G$2,2,FALSE)="OUI",Y$3,IF(HLOOKUP(Y$9,'Feuille1-Catégories'!$C$1:$G$3,3,FALSE)="OUI",OFFSET(Y$3,MOD(QUOTIENT(ROW()-ROW($A$20),'Feuille1-Catégories'!$B$6/Y$6),Y$5),0),IF(MOD($A549-1-Y$10,'Feuille1-Catégories'!$F$5+1)=0,Y$3,""))),"")</f>
        <v/>
      </c>
      <c r="Z549" s="29" t="str">
        <f ca="1">IF(AND($A549&lt;&gt;"",Z$9&lt;&gt;""),IF(HLOOKUP(Z$9,'Feuille1-Catégories'!$C$1:$G$2,2,FALSE)="OUI",Z$3,IF(HLOOKUP(Z$9,'Feuille1-Catégories'!$C$1:$G$3,3,FALSE)="OUI",OFFSET(Z$3,MOD(QUOTIENT(ROW()-ROW($A$20),'Feuille1-Catégories'!$B$6/Z$6),Z$5),0),IF(MOD($A549-1-Z$10,'Feuille1-Catégories'!$F$5+1)=0,Z$3,""))),"")</f>
        <v/>
      </c>
    </row>
    <row r="550" spans="1:26" ht="17" x14ac:dyDescent="0.2">
      <c r="A550" s="21" t="str">
        <f>IF('Feuille2-Prix de vente'!A550&lt;&gt;"",'Feuille2-Prix de vente'!A550,"")</f>
        <v/>
      </c>
      <c r="B550" s="33" t="str">
        <f>IF('Feuille2-Prix de vente'!B550&lt;&gt;"",'Feuille2-Prix de vente'!B550,"")</f>
        <v/>
      </c>
      <c r="C550" s="10" t="str">
        <f>IF('Feuille2-Prix de vente'!C550&lt;&gt;"",'Feuille2-Prix de vente'!C550,"")</f>
        <v/>
      </c>
      <c r="D550" s="10" t="str">
        <f t="shared" si="8"/>
        <v/>
      </c>
      <c r="E550" s="10" t="str">
        <f>IF('Feuille2-Prix de vente'!E550&lt;&gt;"",'Feuille2-Prix de vente'!E550,"")</f>
        <v/>
      </c>
      <c r="F550" s="29" t="str">
        <f ca="1">IF(AND($A550&lt;&gt;"",F$9&lt;&gt;""),IF(HLOOKUP(F$9,'Feuille1-Catégories'!$C$1:$G$2,2,FALSE)="OUI",F$3,IF(HLOOKUP(F$9,'Feuille1-Catégories'!$C$1:$G$3,3,FALSE)="OUI",OFFSET(F$3,MOD(QUOTIENT(ROW()-ROW($A$20),'Feuille1-Catégories'!$B$6/F$6),F$5),0),IF(MOD($A550-1-F$10,'Feuille1-Catégories'!$F$5+1)=0,F$3,""))),"")</f>
        <v/>
      </c>
      <c r="G550" s="29" t="str">
        <f ca="1">IF(AND($A550&lt;&gt;"",G$9&lt;&gt;""),IF(HLOOKUP(G$9,'Feuille1-Catégories'!$C$1:$G$2,2,FALSE)="OUI",G$3,IF(HLOOKUP(G$9,'Feuille1-Catégories'!$C$1:$G$3,3,FALSE)="OUI",OFFSET(G$3,MOD(QUOTIENT(ROW()-ROW($A$20),'Feuille1-Catégories'!$B$6/G$6),G$5),0),IF(MOD($A550-1-G$10,'Feuille1-Catégories'!$F$5+1)=0,G$3,""))),"")</f>
        <v/>
      </c>
      <c r="H550" s="29" t="str">
        <f ca="1">IF(AND($A550&lt;&gt;"",H$9&lt;&gt;""),IF(HLOOKUP(H$9,'Feuille1-Catégories'!$C$1:$G$2,2,FALSE)="OUI",H$3,IF(HLOOKUP(H$9,'Feuille1-Catégories'!$C$1:$G$3,3,FALSE)="OUI",OFFSET(H$3,MOD(QUOTIENT(ROW()-ROW($A$20),'Feuille1-Catégories'!$B$6/H$6),H$5),0),IF(MOD($A550-1-H$10,'Feuille1-Catégories'!$F$5+1)=0,H$3,""))),"")</f>
        <v/>
      </c>
      <c r="I550" s="29" t="str">
        <f ca="1">IF(AND($A550&lt;&gt;"",I$9&lt;&gt;""),IF(HLOOKUP(I$9,'Feuille1-Catégories'!$C$1:$G$2,2,FALSE)="OUI",I$3,IF(HLOOKUP(I$9,'Feuille1-Catégories'!$C$1:$G$3,3,FALSE)="OUI",OFFSET(I$3,MOD(QUOTIENT(ROW()-ROW($A$20),'Feuille1-Catégories'!$B$6/I$6),I$5),0),IF(MOD($A550-1-I$10,'Feuille1-Catégories'!$F$5+1)=0,I$3,""))),"")</f>
        <v/>
      </c>
      <c r="J550" s="29" t="str">
        <f ca="1">IF(AND($A550&lt;&gt;"",J$9&lt;&gt;""),IF(HLOOKUP(J$9,'Feuille1-Catégories'!$C$1:$G$2,2,FALSE)="OUI",J$3,IF(HLOOKUP(J$9,'Feuille1-Catégories'!$C$1:$G$3,3,FALSE)="OUI",OFFSET(J$3,MOD(QUOTIENT(ROW()-ROW($A$20),'Feuille1-Catégories'!$B$6/J$6),J$5),0),IF(MOD($A550-1-J$10,'Feuille1-Catégories'!$F$5+1)=0,J$3,""))),"")</f>
        <v/>
      </c>
      <c r="K550" s="29" t="str">
        <f ca="1">IF(AND($A550&lt;&gt;"",K$9&lt;&gt;""),IF(HLOOKUP(K$9,'Feuille1-Catégories'!$C$1:$G$2,2,FALSE)="OUI",K$3,IF(HLOOKUP(K$9,'Feuille1-Catégories'!$C$1:$G$3,3,FALSE)="OUI",OFFSET(K$3,MOD(QUOTIENT(ROW()-ROW($A$20),'Feuille1-Catégories'!$B$6/K$6),K$5),0),IF(MOD($A550-1-K$10,'Feuille1-Catégories'!$F$5+1)=0,K$3,""))),"")</f>
        <v/>
      </c>
      <c r="L550" s="29" t="str">
        <f ca="1">IF(AND($A550&lt;&gt;"",L$9&lt;&gt;""),IF(HLOOKUP(L$9,'Feuille1-Catégories'!$C$1:$G$2,2,FALSE)="OUI",L$3,IF(HLOOKUP(L$9,'Feuille1-Catégories'!$C$1:$G$3,3,FALSE)="OUI",OFFSET(L$3,MOD(QUOTIENT(ROW()-ROW($A$20),'Feuille1-Catégories'!$B$6/L$6),L$5),0),IF(MOD($A550-1-L$10,'Feuille1-Catégories'!$F$5+1)=0,L$3,""))),"")</f>
        <v/>
      </c>
      <c r="M550" s="29" t="str">
        <f ca="1">IF(AND($A550&lt;&gt;"",M$9&lt;&gt;""),IF(HLOOKUP(M$9,'Feuille1-Catégories'!$C$1:$G$2,2,FALSE)="OUI",M$3,IF(HLOOKUP(M$9,'Feuille1-Catégories'!$C$1:$G$3,3,FALSE)="OUI",OFFSET(M$3,MOD(QUOTIENT(ROW()-ROW($A$20),'Feuille1-Catégories'!$B$6/M$6),M$5),0),IF(MOD($A550-1-M$10,'Feuille1-Catégories'!$F$5+1)=0,M$3,""))),"")</f>
        <v/>
      </c>
      <c r="N550" s="29" t="str">
        <f ca="1">IF(AND($A550&lt;&gt;"",N$9&lt;&gt;""),IF(HLOOKUP(N$9,'Feuille1-Catégories'!$C$1:$G$2,2,FALSE)="OUI",N$3,IF(HLOOKUP(N$9,'Feuille1-Catégories'!$C$1:$G$3,3,FALSE)="OUI",OFFSET(N$3,MOD(QUOTIENT(ROW()-ROW($A$20),'Feuille1-Catégories'!$B$6/N$6),N$5),0),IF(MOD($A550-1-N$10,'Feuille1-Catégories'!$F$5+1)=0,N$3,""))),"")</f>
        <v/>
      </c>
      <c r="O550" s="29" t="str">
        <f ca="1">IF(AND($A550&lt;&gt;"",O$9&lt;&gt;""),IF(HLOOKUP(O$9,'Feuille1-Catégories'!$C$1:$G$2,2,FALSE)="OUI",O$3,IF(HLOOKUP(O$9,'Feuille1-Catégories'!$C$1:$G$3,3,FALSE)="OUI",OFFSET(O$3,MOD(QUOTIENT(ROW()-ROW($A$20),'Feuille1-Catégories'!$B$6/O$6),O$5),0),IF(MOD($A550-1-O$10,'Feuille1-Catégories'!$F$5+1)=0,O$3,""))),"")</f>
        <v/>
      </c>
      <c r="P550" s="29" t="str">
        <f ca="1">IF(AND($A550&lt;&gt;"",P$9&lt;&gt;""),IF(HLOOKUP(P$9,'Feuille1-Catégories'!$C$1:$G$2,2,FALSE)="OUI",P$3,IF(HLOOKUP(P$9,'Feuille1-Catégories'!$C$1:$G$3,3,FALSE)="OUI",OFFSET(P$3,MOD(QUOTIENT(ROW()-ROW($A$20),'Feuille1-Catégories'!$B$6/P$6),P$5),0),IF(MOD($A550-1-P$10,'Feuille1-Catégories'!$F$5+1)=0,P$3,""))),"")</f>
        <v/>
      </c>
      <c r="Q550" s="29" t="str">
        <f ca="1">IF(AND($A550&lt;&gt;"",Q$9&lt;&gt;""),IF(HLOOKUP(Q$9,'Feuille1-Catégories'!$C$1:$G$2,2,FALSE)="OUI",Q$3,IF(HLOOKUP(Q$9,'Feuille1-Catégories'!$C$1:$G$3,3,FALSE)="OUI",OFFSET(Q$3,MOD(QUOTIENT(ROW()-ROW($A$20),'Feuille1-Catégories'!$B$6/Q$6),Q$5),0),IF(MOD($A550-1-Q$10,'Feuille1-Catégories'!$F$5+1)=0,Q$3,""))),"")</f>
        <v/>
      </c>
      <c r="R550" s="29" t="str">
        <f ca="1">IF(AND($A550&lt;&gt;"",R$9&lt;&gt;""),IF(HLOOKUP(R$9,'Feuille1-Catégories'!$C$1:$G$2,2,FALSE)="OUI",R$3,IF(HLOOKUP(R$9,'Feuille1-Catégories'!$C$1:$G$3,3,FALSE)="OUI",OFFSET(R$3,MOD(QUOTIENT(ROW()-ROW($A$20),'Feuille1-Catégories'!$B$6/R$6),R$5),0),IF(MOD($A550-1-R$10,'Feuille1-Catégories'!$F$5+1)=0,R$3,""))),"")</f>
        <v/>
      </c>
      <c r="S550" s="29" t="str">
        <f ca="1">IF(AND($A550&lt;&gt;"",S$9&lt;&gt;""),IF(HLOOKUP(S$9,'Feuille1-Catégories'!$C$1:$G$2,2,FALSE)="OUI",S$3,IF(HLOOKUP(S$9,'Feuille1-Catégories'!$C$1:$G$3,3,FALSE)="OUI",OFFSET(S$3,MOD(QUOTIENT(ROW()-ROW($A$20),'Feuille1-Catégories'!$B$6/S$6),S$5),0),IF(MOD($A550-1-S$10,'Feuille1-Catégories'!$F$5+1)=0,S$3,""))),"")</f>
        <v/>
      </c>
      <c r="T550" s="29" t="str">
        <f ca="1">IF(AND($A550&lt;&gt;"",T$9&lt;&gt;""),IF(HLOOKUP(T$9,'Feuille1-Catégories'!$C$1:$G$2,2,FALSE)="OUI",T$3,IF(HLOOKUP(T$9,'Feuille1-Catégories'!$C$1:$G$3,3,FALSE)="OUI",OFFSET(T$3,MOD(QUOTIENT(ROW()-ROW($A$20),'Feuille1-Catégories'!$B$6/T$6),T$5),0),IF(MOD($A550-1-T$10,'Feuille1-Catégories'!$F$5+1)=0,T$3,""))),"")</f>
        <v/>
      </c>
      <c r="U550" s="29" t="str">
        <f ca="1">IF(AND($A550&lt;&gt;"",U$9&lt;&gt;""),IF(HLOOKUP(U$9,'Feuille1-Catégories'!$C$1:$G$2,2,FALSE)="OUI",U$3,IF(HLOOKUP(U$9,'Feuille1-Catégories'!$C$1:$G$3,3,FALSE)="OUI",OFFSET(U$3,MOD(QUOTIENT(ROW()-ROW($A$20),'Feuille1-Catégories'!$B$6/U$6),U$5),0),IF(MOD($A550-1-U$10,'Feuille1-Catégories'!$F$5+1)=0,U$3,""))),"")</f>
        <v/>
      </c>
      <c r="V550" s="29" t="str">
        <f ca="1">IF(AND($A550&lt;&gt;"",V$9&lt;&gt;""),IF(HLOOKUP(V$9,'Feuille1-Catégories'!$C$1:$G$2,2,FALSE)="OUI",V$3,IF(HLOOKUP(V$9,'Feuille1-Catégories'!$C$1:$G$3,3,FALSE)="OUI",OFFSET(V$3,MOD(QUOTIENT(ROW()-ROW($A$20),'Feuille1-Catégories'!$B$6/V$6),V$5),0),IF(MOD($A550-1-V$10,'Feuille1-Catégories'!$F$5+1)=0,V$3,""))),"")</f>
        <v/>
      </c>
      <c r="W550" s="29" t="str">
        <f ca="1">IF(AND($A550&lt;&gt;"",W$9&lt;&gt;""),IF(HLOOKUP(W$9,'Feuille1-Catégories'!$C$1:$G$2,2,FALSE)="OUI",W$3,IF(HLOOKUP(W$9,'Feuille1-Catégories'!$C$1:$G$3,3,FALSE)="OUI",OFFSET(W$3,MOD(QUOTIENT(ROW()-ROW($A$20),'Feuille1-Catégories'!$B$6/W$6),W$5),0),IF(MOD($A550-1-W$10,'Feuille1-Catégories'!$F$5+1)=0,W$3,""))),"")</f>
        <v/>
      </c>
      <c r="X550" s="29" t="str">
        <f ca="1">IF(AND($A550&lt;&gt;"",X$9&lt;&gt;""),IF(HLOOKUP(X$9,'Feuille1-Catégories'!$C$1:$G$2,2,FALSE)="OUI",X$3,IF(HLOOKUP(X$9,'Feuille1-Catégories'!$C$1:$G$3,3,FALSE)="OUI",OFFSET(X$3,MOD(QUOTIENT(ROW()-ROW($A$20),'Feuille1-Catégories'!$B$6/X$6),X$5),0),IF(MOD($A550-1-X$10,'Feuille1-Catégories'!$F$5+1)=0,X$3,""))),"")</f>
        <v/>
      </c>
      <c r="Y550" s="29" t="str">
        <f ca="1">IF(AND($A550&lt;&gt;"",Y$9&lt;&gt;""),IF(HLOOKUP(Y$9,'Feuille1-Catégories'!$C$1:$G$2,2,FALSE)="OUI",Y$3,IF(HLOOKUP(Y$9,'Feuille1-Catégories'!$C$1:$G$3,3,FALSE)="OUI",OFFSET(Y$3,MOD(QUOTIENT(ROW()-ROW($A$20),'Feuille1-Catégories'!$B$6/Y$6),Y$5),0),IF(MOD($A550-1-Y$10,'Feuille1-Catégories'!$F$5+1)=0,Y$3,""))),"")</f>
        <v/>
      </c>
      <c r="Z550" s="29" t="str">
        <f ca="1">IF(AND($A550&lt;&gt;"",Z$9&lt;&gt;""),IF(HLOOKUP(Z$9,'Feuille1-Catégories'!$C$1:$G$2,2,FALSE)="OUI",Z$3,IF(HLOOKUP(Z$9,'Feuille1-Catégories'!$C$1:$G$3,3,FALSE)="OUI",OFFSET(Z$3,MOD(QUOTIENT(ROW()-ROW($A$20),'Feuille1-Catégories'!$B$6/Z$6),Z$5),0),IF(MOD($A550-1-Z$10,'Feuille1-Catégories'!$F$5+1)=0,Z$3,""))),"")</f>
        <v/>
      </c>
    </row>
    <row r="551" spans="1:26" ht="17" x14ac:dyDescent="0.2">
      <c r="A551" s="21" t="str">
        <f>IF('Feuille2-Prix de vente'!A551&lt;&gt;"",'Feuille2-Prix de vente'!A551,"")</f>
        <v/>
      </c>
      <c r="B551" s="33" t="str">
        <f>IF('Feuille2-Prix de vente'!B551&lt;&gt;"",'Feuille2-Prix de vente'!B551,"")</f>
        <v/>
      </c>
      <c r="C551" s="10" t="str">
        <f>IF('Feuille2-Prix de vente'!C551&lt;&gt;"",'Feuille2-Prix de vente'!C551,"")</f>
        <v/>
      </c>
      <c r="D551" s="10" t="str">
        <f t="shared" si="8"/>
        <v/>
      </c>
      <c r="E551" s="10" t="str">
        <f>IF('Feuille2-Prix de vente'!E551&lt;&gt;"",'Feuille2-Prix de vente'!E551,"")</f>
        <v/>
      </c>
      <c r="F551" s="29" t="str">
        <f ca="1">IF(AND($A551&lt;&gt;"",F$9&lt;&gt;""),IF(HLOOKUP(F$9,'Feuille1-Catégories'!$C$1:$G$2,2,FALSE)="OUI",F$3,IF(HLOOKUP(F$9,'Feuille1-Catégories'!$C$1:$G$3,3,FALSE)="OUI",OFFSET(F$3,MOD(QUOTIENT(ROW()-ROW($A$20),'Feuille1-Catégories'!$B$6/F$6),F$5),0),IF(MOD($A551-1-F$10,'Feuille1-Catégories'!$F$5+1)=0,F$3,""))),"")</f>
        <v/>
      </c>
      <c r="G551" s="29" t="str">
        <f ca="1">IF(AND($A551&lt;&gt;"",G$9&lt;&gt;""),IF(HLOOKUP(G$9,'Feuille1-Catégories'!$C$1:$G$2,2,FALSE)="OUI",G$3,IF(HLOOKUP(G$9,'Feuille1-Catégories'!$C$1:$G$3,3,FALSE)="OUI",OFFSET(G$3,MOD(QUOTIENT(ROW()-ROW($A$20),'Feuille1-Catégories'!$B$6/G$6),G$5),0),IF(MOD($A551-1-G$10,'Feuille1-Catégories'!$F$5+1)=0,G$3,""))),"")</f>
        <v/>
      </c>
      <c r="H551" s="29" t="str">
        <f ca="1">IF(AND($A551&lt;&gt;"",H$9&lt;&gt;""),IF(HLOOKUP(H$9,'Feuille1-Catégories'!$C$1:$G$2,2,FALSE)="OUI",H$3,IF(HLOOKUP(H$9,'Feuille1-Catégories'!$C$1:$G$3,3,FALSE)="OUI",OFFSET(H$3,MOD(QUOTIENT(ROW()-ROW($A$20),'Feuille1-Catégories'!$B$6/H$6),H$5),0),IF(MOD($A551-1-H$10,'Feuille1-Catégories'!$F$5+1)=0,H$3,""))),"")</f>
        <v/>
      </c>
      <c r="I551" s="29" t="str">
        <f ca="1">IF(AND($A551&lt;&gt;"",I$9&lt;&gt;""),IF(HLOOKUP(I$9,'Feuille1-Catégories'!$C$1:$G$2,2,FALSE)="OUI",I$3,IF(HLOOKUP(I$9,'Feuille1-Catégories'!$C$1:$G$3,3,FALSE)="OUI",OFFSET(I$3,MOD(QUOTIENT(ROW()-ROW($A$20),'Feuille1-Catégories'!$B$6/I$6),I$5),0),IF(MOD($A551-1-I$10,'Feuille1-Catégories'!$F$5+1)=0,I$3,""))),"")</f>
        <v/>
      </c>
      <c r="J551" s="29" t="str">
        <f ca="1">IF(AND($A551&lt;&gt;"",J$9&lt;&gt;""),IF(HLOOKUP(J$9,'Feuille1-Catégories'!$C$1:$G$2,2,FALSE)="OUI",J$3,IF(HLOOKUP(J$9,'Feuille1-Catégories'!$C$1:$G$3,3,FALSE)="OUI",OFFSET(J$3,MOD(QUOTIENT(ROW()-ROW($A$20),'Feuille1-Catégories'!$B$6/J$6),J$5),0),IF(MOD($A551-1-J$10,'Feuille1-Catégories'!$F$5+1)=0,J$3,""))),"")</f>
        <v/>
      </c>
      <c r="K551" s="29" t="str">
        <f ca="1">IF(AND($A551&lt;&gt;"",K$9&lt;&gt;""),IF(HLOOKUP(K$9,'Feuille1-Catégories'!$C$1:$G$2,2,FALSE)="OUI",K$3,IF(HLOOKUP(K$9,'Feuille1-Catégories'!$C$1:$G$3,3,FALSE)="OUI",OFFSET(K$3,MOD(QUOTIENT(ROW()-ROW($A$20),'Feuille1-Catégories'!$B$6/K$6),K$5),0),IF(MOD($A551-1-K$10,'Feuille1-Catégories'!$F$5+1)=0,K$3,""))),"")</f>
        <v/>
      </c>
      <c r="L551" s="29" t="str">
        <f ca="1">IF(AND($A551&lt;&gt;"",L$9&lt;&gt;""),IF(HLOOKUP(L$9,'Feuille1-Catégories'!$C$1:$G$2,2,FALSE)="OUI",L$3,IF(HLOOKUP(L$9,'Feuille1-Catégories'!$C$1:$G$3,3,FALSE)="OUI",OFFSET(L$3,MOD(QUOTIENT(ROW()-ROW($A$20),'Feuille1-Catégories'!$B$6/L$6),L$5),0),IF(MOD($A551-1-L$10,'Feuille1-Catégories'!$F$5+1)=0,L$3,""))),"")</f>
        <v/>
      </c>
      <c r="M551" s="29" t="str">
        <f ca="1">IF(AND($A551&lt;&gt;"",M$9&lt;&gt;""),IF(HLOOKUP(M$9,'Feuille1-Catégories'!$C$1:$G$2,2,FALSE)="OUI",M$3,IF(HLOOKUP(M$9,'Feuille1-Catégories'!$C$1:$G$3,3,FALSE)="OUI",OFFSET(M$3,MOD(QUOTIENT(ROW()-ROW($A$20),'Feuille1-Catégories'!$B$6/M$6),M$5),0),IF(MOD($A551-1-M$10,'Feuille1-Catégories'!$F$5+1)=0,M$3,""))),"")</f>
        <v/>
      </c>
      <c r="N551" s="29" t="str">
        <f ca="1">IF(AND($A551&lt;&gt;"",N$9&lt;&gt;""),IF(HLOOKUP(N$9,'Feuille1-Catégories'!$C$1:$G$2,2,FALSE)="OUI",N$3,IF(HLOOKUP(N$9,'Feuille1-Catégories'!$C$1:$G$3,3,FALSE)="OUI",OFFSET(N$3,MOD(QUOTIENT(ROW()-ROW($A$20),'Feuille1-Catégories'!$B$6/N$6),N$5),0),IF(MOD($A551-1-N$10,'Feuille1-Catégories'!$F$5+1)=0,N$3,""))),"")</f>
        <v/>
      </c>
      <c r="O551" s="29" t="str">
        <f ca="1">IF(AND($A551&lt;&gt;"",O$9&lt;&gt;""),IF(HLOOKUP(O$9,'Feuille1-Catégories'!$C$1:$G$2,2,FALSE)="OUI",O$3,IF(HLOOKUP(O$9,'Feuille1-Catégories'!$C$1:$G$3,3,FALSE)="OUI",OFFSET(O$3,MOD(QUOTIENT(ROW()-ROW($A$20),'Feuille1-Catégories'!$B$6/O$6),O$5),0),IF(MOD($A551-1-O$10,'Feuille1-Catégories'!$F$5+1)=0,O$3,""))),"")</f>
        <v/>
      </c>
      <c r="P551" s="29" t="str">
        <f ca="1">IF(AND($A551&lt;&gt;"",P$9&lt;&gt;""),IF(HLOOKUP(P$9,'Feuille1-Catégories'!$C$1:$G$2,2,FALSE)="OUI",P$3,IF(HLOOKUP(P$9,'Feuille1-Catégories'!$C$1:$G$3,3,FALSE)="OUI",OFFSET(P$3,MOD(QUOTIENT(ROW()-ROW($A$20),'Feuille1-Catégories'!$B$6/P$6),P$5),0),IF(MOD($A551-1-P$10,'Feuille1-Catégories'!$F$5+1)=0,P$3,""))),"")</f>
        <v/>
      </c>
      <c r="Q551" s="29" t="str">
        <f ca="1">IF(AND($A551&lt;&gt;"",Q$9&lt;&gt;""),IF(HLOOKUP(Q$9,'Feuille1-Catégories'!$C$1:$G$2,2,FALSE)="OUI",Q$3,IF(HLOOKUP(Q$9,'Feuille1-Catégories'!$C$1:$G$3,3,FALSE)="OUI",OFFSET(Q$3,MOD(QUOTIENT(ROW()-ROW($A$20),'Feuille1-Catégories'!$B$6/Q$6),Q$5),0),IF(MOD($A551-1-Q$10,'Feuille1-Catégories'!$F$5+1)=0,Q$3,""))),"")</f>
        <v/>
      </c>
      <c r="R551" s="29" t="str">
        <f ca="1">IF(AND($A551&lt;&gt;"",R$9&lt;&gt;""),IF(HLOOKUP(R$9,'Feuille1-Catégories'!$C$1:$G$2,2,FALSE)="OUI",R$3,IF(HLOOKUP(R$9,'Feuille1-Catégories'!$C$1:$G$3,3,FALSE)="OUI",OFFSET(R$3,MOD(QUOTIENT(ROW()-ROW($A$20),'Feuille1-Catégories'!$B$6/R$6),R$5),0),IF(MOD($A551-1-R$10,'Feuille1-Catégories'!$F$5+1)=0,R$3,""))),"")</f>
        <v/>
      </c>
      <c r="S551" s="29" t="str">
        <f ca="1">IF(AND($A551&lt;&gt;"",S$9&lt;&gt;""),IF(HLOOKUP(S$9,'Feuille1-Catégories'!$C$1:$G$2,2,FALSE)="OUI",S$3,IF(HLOOKUP(S$9,'Feuille1-Catégories'!$C$1:$G$3,3,FALSE)="OUI",OFFSET(S$3,MOD(QUOTIENT(ROW()-ROW($A$20),'Feuille1-Catégories'!$B$6/S$6),S$5),0),IF(MOD($A551-1-S$10,'Feuille1-Catégories'!$F$5+1)=0,S$3,""))),"")</f>
        <v/>
      </c>
      <c r="T551" s="29" t="str">
        <f ca="1">IF(AND($A551&lt;&gt;"",T$9&lt;&gt;""),IF(HLOOKUP(T$9,'Feuille1-Catégories'!$C$1:$G$2,2,FALSE)="OUI",T$3,IF(HLOOKUP(T$9,'Feuille1-Catégories'!$C$1:$G$3,3,FALSE)="OUI",OFFSET(T$3,MOD(QUOTIENT(ROW()-ROW($A$20),'Feuille1-Catégories'!$B$6/T$6),T$5),0),IF(MOD($A551-1-T$10,'Feuille1-Catégories'!$F$5+1)=0,T$3,""))),"")</f>
        <v/>
      </c>
      <c r="U551" s="29" t="str">
        <f ca="1">IF(AND($A551&lt;&gt;"",U$9&lt;&gt;""),IF(HLOOKUP(U$9,'Feuille1-Catégories'!$C$1:$G$2,2,FALSE)="OUI",U$3,IF(HLOOKUP(U$9,'Feuille1-Catégories'!$C$1:$G$3,3,FALSE)="OUI",OFFSET(U$3,MOD(QUOTIENT(ROW()-ROW($A$20),'Feuille1-Catégories'!$B$6/U$6),U$5),0),IF(MOD($A551-1-U$10,'Feuille1-Catégories'!$F$5+1)=0,U$3,""))),"")</f>
        <v/>
      </c>
      <c r="V551" s="29" t="str">
        <f ca="1">IF(AND($A551&lt;&gt;"",V$9&lt;&gt;""),IF(HLOOKUP(V$9,'Feuille1-Catégories'!$C$1:$G$2,2,FALSE)="OUI",V$3,IF(HLOOKUP(V$9,'Feuille1-Catégories'!$C$1:$G$3,3,FALSE)="OUI",OFFSET(V$3,MOD(QUOTIENT(ROW()-ROW($A$20),'Feuille1-Catégories'!$B$6/V$6),V$5),0),IF(MOD($A551-1-V$10,'Feuille1-Catégories'!$F$5+1)=0,V$3,""))),"")</f>
        <v/>
      </c>
      <c r="W551" s="29" t="str">
        <f ca="1">IF(AND($A551&lt;&gt;"",W$9&lt;&gt;""),IF(HLOOKUP(W$9,'Feuille1-Catégories'!$C$1:$G$2,2,FALSE)="OUI",W$3,IF(HLOOKUP(W$9,'Feuille1-Catégories'!$C$1:$G$3,3,FALSE)="OUI",OFFSET(W$3,MOD(QUOTIENT(ROW()-ROW($A$20),'Feuille1-Catégories'!$B$6/W$6),W$5),0),IF(MOD($A551-1-W$10,'Feuille1-Catégories'!$F$5+1)=0,W$3,""))),"")</f>
        <v/>
      </c>
      <c r="X551" s="29" t="str">
        <f ca="1">IF(AND($A551&lt;&gt;"",X$9&lt;&gt;""),IF(HLOOKUP(X$9,'Feuille1-Catégories'!$C$1:$G$2,2,FALSE)="OUI",X$3,IF(HLOOKUP(X$9,'Feuille1-Catégories'!$C$1:$G$3,3,FALSE)="OUI",OFFSET(X$3,MOD(QUOTIENT(ROW()-ROW($A$20),'Feuille1-Catégories'!$B$6/X$6),X$5),0),IF(MOD($A551-1-X$10,'Feuille1-Catégories'!$F$5+1)=0,X$3,""))),"")</f>
        <v/>
      </c>
      <c r="Y551" s="29" t="str">
        <f ca="1">IF(AND($A551&lt;&gt;"",Y$9&lt;&gt;""),IF(HLOOKUP(Y$9,'Feuille1-Catégories'!$C$1:$G$2,2,FALSE)="OUI",Y$3,IF(HLOOKUP(Y$9,'Feuille1-Catégories'!$C$1:$G$3,3,FALSE)="OUI",OFFSET(Y$3,MOD(QUOTIENT(ROW()-ROW($A$20),'Feuille1-Catégories'!$B$6/Y$6),Y$5),0),IF(MOD($A551-1-Y$10,'Feuille1-Catégories'!$F$5+1)=0,Y$3,""))),"")</f>
        <v/>
      </c>
      <c r="Z551" s="29" t="str">
        <f ca="1">IF(AND($A551&lt;&gt;"",Z$9&lt;&gt;""),IF(HLOOKUP(Z$9,'Feuille1-Catégories'!$C$1:$G$2,2,FALSE)="OUI",Z$3,IF(HLOOKUP(Z$9,'Feuille1-Catégories'!$C$1:$G$3,3,FALSE)="OUI",OFFSET(Z$3,MOD(QUOTIENT(ROW()-ROW($A$20),'Feuille1-Catégories'!$B$6/Z$6),Z$5),0),IF(MOD($A551-1-Z$10,'Feuille1-Catégories'!$F$5+1)=0,Z$3,""))),"")</f>
        <v/>
      </c>
    </row>
    <row r="552" spans="1:26" ht="17" x14ac:dyDescent="0.2">
      <c r="A552" s="21" t="str">
        <f>IF('Feuille2-Prix de vente'!A552&lt;&gt;"",'Feuille2-Prix de vente'!A552,"")</f>
        <v/>
      </c>
      <c r="B552" s="33" t="str">
        <f>IF('Feuille2-Prix de vente'!B552&lt;&gt;"",'Feuille2-Prix de vente'!B552,"")</f>
        <v/>
      </c>
      <c r="C552" s="10" t="str">
        <f>IF('Feuille2-Prix de vente'!C552&lt;&gt;"",'Feuille2-Prix de vente'!C552,"")</f>
        <v/>
      </c>
      <c r="D552" s="10" t="str">
        <f t="shared" si="8"/>
        <v/>
      </c>
      <c r="E552" s="10" t="str">
        <f>IF('Feuille2-Prix de vente'!E552&lt;&gt;"",'Feuille2-Prix de vente'!E552,"")</f>
        <v/>
      </c>
      <c r="F552" s="29" t="str">
        <f ca="1">IF(AND($A552&lt;&gt;"",F$9&lt;&gt;""),IF(HLOOKUP(F$9,'Feuille1-Catégories'!$C$1:$G$2,2,FALSE)="OUI",F$3,IF(HLOOKUP(F$9,'Feuille1-Catégories'!$C$1:$G$3,3,FALSE)="OUI",OFFSET(F$3,MOD(QUOTIENT(ROW()-ROW($A$20),'Feuille1-Catégories'!$B$6/F$6),F$5),0),IF(MOD($A552-1-F$10,'Feuille1-Catégories'!$F$5+1)=0,F$3,""))),"")</f>
        <v/>
      </c>
      <c r="G552" s="29" t="str">
        <f ca="1">IF(AND($A552&lt;&gt;"",G$9&lt;&gt;""),IF(HLOOKUP(G$9,'Feuille1-Catégories'!$C$1:$G$2,2,FALSE)="OUI",G$3,IF(HLOOKUP(G$9,'Feuille1-Catégories'!$C$1:$G$3,3,FALSE)="OUI",OFFSET(G$3,MOD(QUOTIENT(ROW()-ROW($A$20),'Feuille1-Catégories'!$B$6/G$6),G$5),0),IF(MOD($A552-1-G$10,'Feuille1-Catégories'!$F$5+1)=0,G$3,""))),"")</f>
        <v/>
      </c>
      <c r="H552" s="29" t="str">
        <f ca="1">IF(AND($A552&lt;&gt;"",H$9&lt;&gt;""),IF(HLOOKUP(H$9,'Feuille1-Catégories'!$C$1:$G$2,2,FALSE)="OUI",H$3,IF(HLOOKUP(H$9,'Feuille1-Catégories'!$C$1:$G$3,3,FALSE)="OUI",OFFSET(H$3,MOD(QUOTIENT(ROW()-ROW($A$20),'Feuille1-Catégories'!$B$6/H$6),H$5),0),IF(MOD($A552-1-H$10,'Feuille1-Catégories'!$F$5+1)=0,H$3,""))),"")</f>
        <v/>
      </c>
      <c r="I552" s="29" t="str">
        <f ca="1">IF(AND($A552&lt;&gt;"",I$9&lt;&gt;""),IF(HLOOKUP(I$9,'Feuille1-Catégories'!$C$1:$G$2,2,FALSE)="OUI",I$3,IF(HLOOKUP(I$9,'Feuille1-Catégories'!$C$1:$G$3,3,FALSE)="OUI",OFFSET(I$3,MOD(QUOTIENT(ROW()-ROW($A$20),'Feuille1-Catégories'!$B$6/I$6),I$5),0),IF(MOD($A552-1-I$10,'Feuille1-Catégories'!$F$5+1)=0,I$3,""))),"")</f>
        <v/>
      </c>
      <c r="J552" s="29" t="str">
        <f ca="1">IF(AND($A552&lt;&gt;"",J$9&lt;&gt;""),IF(HLOOKUP(J$9,'Feuille1-Catégories'!$C$1:$G$2,2,FALSE)="OUI",J$3,IF(HLOOKUP(J$9,'Feuille1-Catégories'!$C$1:$G$3,3,FALSE)="OUI",OFFSET(J$3,MOD(QUOTIENT(ROW()-ROW($A$20),'Feuille1-Catégories'!$B$6/J$6),J$5),0),IF(MOD($A552-1-J$10,'Feuille1-Catégories'!$F$5+1)=0,J$3,""))),"")</f>
        <v/>
      </c>
      <c r="K552" s="29" t="str">
        <f ca="1">IF(AND($A552&lt;&gt;"",K$9&lt;&gt;""),IF(HLOOKUP(K$9,'Feuille1-Catégories'!$C$1:$G$2,2,FALSE)="OUI",K$3,IF(HLOOKUP(K$9,'Feuille1-Catégories'!$C$1:$G$3,3,FALSE)="OUI",OFFSET(K$3,MOD(QUOTIENT(ROW()-ROW($A$20),'Feuille1-Catégories'!$B$6/K$6),K$5),0),IF(MOD($A552-1-K$10,'Feuille1-Catégories'!$F$5+1)=0,K$3,""))),"")</f>
        <v/>
      </c>
      <c r="L552" s="29" t="str">
        <f ca="1">IF(AND($A552&lt;&gt;"",L$9&lt;&gt;""),IF(HLOOKUP(L$9,'Feuille1-Catégories'!$C$1:$G$2,2,FALSE)="OUI",L$3,IF(HLOOKUP(L$9,'Feuille1-Catégories'!$C$1:$G$3,3,FALSE)="OUI",OFFSET(L$3,MOD(QUOTIENT(ROW()-ROW($A$20),'Feuille1-Catégories'!$B$6/L$6),L$5),0),IF(MOD($A552-1-L$10,'Feuille1-Catégories'!$F$5+1)=0,L$3,""))),"")</f>
        <v/>
      </c>
      <c r="M552" s="29" t="str">
        <f ca="1">IF(AND($A552&lt;&gt;"",M$9&lt;&gt;""),IF(HLOOKUP(M$9,'Feuille1-Catégories'!$C$1:$G$2,2,FALSE)="OUI",M$3,IF(HLOOKUP(M$9,'Feuille1-Catégories'!$C$1:$G$3,3,FALSE)="OUI",OFFSET(M$3,MOD(QUOTIENT(ROW()-ROW($A$20),'Feuille1-Catégories'!$B$6/M$6),M$5),0),IF(MOD($A552-1-M$10,'Feuille1-Catégories'!$F$5+1)=0,M$3,""))),"")</f>
        <v/>
      </c>
      <c r="N552" s="29" t="str">
        <f ca="1">IF(AND($A552&lt;&gt;"",N$9&lt;&gt;""),IF(HLOOKUP(N$9,'Feuille1-Catégories'!$C$1:$G$2,2,FALSE)="OUI",N$3,IF(HLOOKUP(N$9,'Feuille1-Catégories'!$C$1:$G$3,3,FALSE)="OUI",OFFSET(N$3,MOD(QUOTIENT(ROW()-ROW($A$20),'Feuille1-Catégories'!$B$6/N$6),N$5),0),IF(MOD($A552-1-N$10,'Feuille1-Catégories'!$F$5+1)=0,N$3,""))),"")</f>
        <v/>
      </c>
      <c r="O552" s="29" t="str">
        <f ca="1">IF(AND($A552&lt;&gt;"",O$9&lt;&gt;""),IF(HLOOKUP(O$9,'Feuille1-Catégories'!$C$1:$G$2,2,FALSE)="OUI",O$3,IF(HLOOKUP(O$9,'Feuille1-Catégories'!$C$1:$G$3,3,FALSE)="OUI",OFFSET(O$3,MOD(QUOTIENT(ROW()-ROW($A$20),'Feuille1-Catégories'!$B$6/O$6),O$5),0),IF(MOD($A552-1-O$10,'Feuille1-Catégories'!$F$5+1)=0,O$3,""))),"")</f>
        <v/>
      </c>
      <c r="P552" s="29" t="str">
        <f ca="1">IF(AND($A552&lt;&gt;"",P$9&lt;&gt;""),IF(HLOOKUP(P$9,'Feuille1-Catégories'!$C$1:$G$2,2,FALSE)="OUI",P$3,IF(HLOOKUP(P$9,'Feuille1-Catégories'!$C$1:$G$3,3,FALSE)="OUI",OFFSET(P$3,MOD(QUOTIENT(ROW()-ROW($A$20),'Feuille1-Catégories'!$B$6/P$6),P$5),0),IF(MOD($A552-1-P$10,'Feuille1-Catégories'!$F$5+1)=0,P$3,""))),"")</f>
        <v/>
      </c>
      <c r="Q552" s="29" t="str">
        <f ca="1">IF(AND($A552&lt;&gt;"",Q$9&lt;&gt;""),IF(HLOOKUP(Q$9,'Feuille1-Catégories'!$C$1:$G$2,2,FALSE)="OUI",Q$3,IF(HLOOKUP(Q$9,'Feuille1-Catégories'!$C$1:$G$3,3,FALSE)="OUI",OFFSET(Q$3,MOD(QUOTIENT(ROW()-ROW($A$20),'Feuille1-Catégories'!$B$6/Q$6),Q$5),0),IF(MOD($A552-1-Q$10,'Feuille1-Catégories'!$F$5+1)=0,Q$3,""))),"")</f>
        <v/>
      </c>
      <c r="R552" s="29" t="str">
        <f ca="1">IF(AND($A552&lt;&gt;"",R$9&lt;&gt;""),IF(HLOOKUP(R$9,'Feuille1-Catégories'!$C$1:$G$2,2,FALSE)="OUI",R$3,IF(HLOOKUP(R$9,'Feuille1-Catégories'!$C$1:$G$3,3,FALSE)="OUI",OFFSET(R$3,MOD(QUOTIENT(ROW()-ROW($A$20),'Feuille1-Catégories'!$B$6/R$6),R$5),0),IF(MOD($A552-1-R$10,'Feuille1-Catégories'!$F$5+1)=0,R$3,""))),"")</f>
        <v/>
      </c>
      <c r="S552" s="29" t="str">
        <f ca="1">IF(AND($A552&lt;&gt;"",S$9&lt;&gt;""),IF(HLOOKUP(S$9,'Feuille1-Catégories'!$C$1:$G$2,2,FALSE)="OUI",S$3,IF(HLOOKUP(S$9,'Feuille1-Catégories'!$C$1:$G$3,3,FALSE)="OUI",OFFSET(S$3,MOD(QUOTIENT(ROW()-ROW($A$20),'Feuille1-Catégories'!$B$6/S$6),S$5),0),IF(MOD($A552-1-S$10,'Feuille1-Catégories'!$F$5+1)=0,S$3,""))),"")</f>
        <v/>
      </c>
      <c r="T552" s="29" t="str">
        <f ca="1">IF(AND($A552&lt;&gt;"",T$9&lt;&gt;""),IF(HLOOKUP(T$9,'Feuille1-Catégories'!$C$1:$G$2,2,FALSE)="OUI",T$3,IF(HLOOKUP(T$9,'Feuille1-Catégories'!$C$1:$G$3,3,FALSE)="OUI",OFFSET(T$3,MOD(QUOTIENT(ROW()-ROW($A$20),'Feuille1-Catégories'!$B$6/T$6),T$5),0),IF(MOD($A552-1-T$10,'Feuille1-Catégories'!$F$5+1)=0,T$3,""))),"")</f>
        <v/>
      </c>
      <c r="U552" s="29" t="str">
        <f ca="1">IF(AND($A552&lt;&gt;"",U$9&lt;&gt;""),IF(HLOOKUP(U$9,'Feuille1-Catégories'!$C$1:$G$2,2,FALSE)="OUI",U$3,IF(HLOOKUP(U$9,'Feuille1-Catégories'!$C$1:$G$3,3,FALSE)="OUI",OFFSET(U$3,MOD(QUOTIENT(ROW()-ROW($A$20),'Feuille1-Catégories'!$B$6/U$6),U$5),0),IF(MOD($A552-1-U$10,'Feuille1-Catégories'!$F$5+1)=0,U$3,""))),"")</f>
        <v/>
      </c>
      <c r="V552" s="29" t="str">
        <f ca="1">IF(AND($A552&lt;&gt;"",V$9&lt;&gt;""),IF(HLOOKUP(V$9,'Feuille1-Catégories'!$C$1:$G$2,2,FALSE)="OUI",V$3,IF(HLOOKUP(V$9,'Feuille1-Catégories'!$C$1:$G$3,3,FALSE)="OUI",OFFSET(V$3,MOD(QUOTIENT(ROW()-ROW($A$20),'Feuille1-Catégories'!$B$6/V$6),V$5),0),IF(MOD($A552-1-V$10,'Feuille1-Catégories'!$F$5+1)=0,V$3,""))),"")</f>
        <v/>
      </c>
      <c r="W552" s="29" t="str">
        <f ca="1">IF(AND($A552&lt;&gt;"",W$9&lt;&gt;""),IF(HLOOKUP(W$9,'Feuille1-Catégories'!$C$1:$G$2,2,FALSE)="OUI",W$3,IF(HLOOKUP(W$9,'Feuille1-Catégories'!$C$1:$G$3,3,FALSE)="OUI",OFFSET(W$3,MOD(QUOTIENT(ROW()-ROW($A$20),'Feuille1-Catégories'!$B$6/W$6),W$5),0),IF(MOD($A552-1-W$10,'Feuille1-Catégories'!$F$5+1)=0,W$3,""))),"")</f>
        <v/>
      </c>
      <c r="X552" s="29" t="str">
        <f ca="1">IF(AND($A552&lt;&gt;"",X$9&lt;&gt;""),IF(HLOOKUP(X$9,'Feuille1-Catégories'!$C$1:$G$2,2,FALSE)="OUI",X$3,IF(HLOOKUP(X$9,'Feuille1-Catégories'!$C$1:$G$3,3,FALSE)="OUI",OFFSET(X$3,MOD(QUOTIENT(ROW()-ROW($A$20),'Feuille1-Catégories'!$B$6/X$6),X$5),0),IF(MOD($A552-1-X$10,'Feuille1-Catégories'!$F$5+1)=0,X$3,""))),"")</f>
        <v/>
      </c>
      <c r="Y552" s="29" t="str">
        <f ca="1">IF(AND($A552&lt;&gt;"",Y$9&lt;&gt;""),IF(HLOOKUP(Y$9,'Feuille1-Catégories'!$C$1:$G$2,2,FALSE)="OUI",Y$3,IF(HLOOKUP(Y$9,'Feuille1-Catégories'!$C$1:$G$3,3,FALSE)="OUI",OFFSET(Y$3,MOD(QUOTIENT(ROW()-ROW($A$20),'Feuille1-Catégories'!$B$6/Y$6),Y$5),0),IF(MOD($A552-1-Y$10,'Feuille1-Catégories'!$F$5+1)=0,Y$3,""))),"")</f>
        <v/>
      </c>
      <c r="Z552" s="29" t="str">
        <f ca="1">IF(AND($A552&lt;&gt;"",Z$9&lt;&gt;""),IF(HLOOKUP(Z$9,'Feuille1-Catégories'!$C$1:$G$2,2,FALSE)="OUI",Z$3,IF(HLOOKUP(Z$9,'Feuille1-Catégories'!$C$1:$G$3,3,FALSE)="OUI",OFFSET(Z$3,MOD(QUOTIENT(ROW()-ROW($A$20),'Feuille1-Catégories'!$B$6/Z$6),Z$5),0),IF(MOD($A552-1-Z$10,'Feuille1-Catégories'!$F$5+1)=0,Z$3,""))),"")</f>
        <v/>
      </c>
    </row>
    <row r="553" spans="1:26" ht="17" x14ac:dyDescent="0.2">
      <c r="A553" s="21" t="str">
        <f>IF('Feuille2-Prix de vente'!A553&lt;&gt;"",'Feuille2-Prix de vente'!A553,"")</f>
        <v/>
      </c>
      <c r="B553" s="33" t="str">
        <f>IF('Feuille2-Prix de vente'!B553&lt;&gt;"",'Feuille2-Prix de vente'!B553,"")</f>
        <v/>
      </c>
      <c r="C553" s="10" t="str">
        <f>IF('Feuille2-Prix de vente'!C553&lt;&gt;"",'Feuille2-Prix de vente'!C553,"")</f>
        <v/>
      </c>
      <c r="D553" s="10" t="str">
        <f t="shared" si="8"/>
        <v/>
      </c>
      <c r="E553" s="10" t="str">
        <f>IF('Feuille2-Prix de vente'!E553&lt;&gt;"",'Feuille2-Prix de vente'!E553,"")</f>
        <v/>
      </c>
      <c r="F553" s="29" t="str">
        <f ca="1">IF(AND($A553&lt;&gt;"",F$9&lt;&gt;""),IF(HLOOKUP(F$9,'Feuille1-Catégories'!$C$1:$G$2,2,FALSE)="OUI",F$3,IF(HLOOKUP(F$9,'Feuille1-Catégories'!$C$1:$G$3,3,FALSE)="OUI",OFFSET(F$3,MOD(QUOTIENT(ROW()-ROW($A$20),'Feuille1-Catégories'!$B$6/F$6),F$5),0),IF(MOD($A553-1-F$10,'Feuille1-Catégories'!$F$5+1)=0,F$3,""))),"")</f>
        <v/>
      </c>
      <c r="G553" s="29" t="str">
        <f ca="1">IF(AND($A553&lt;&gt;"",G$9&lt;&gt;""),IF(HLOOKUP(G$9,'Feuille1-Catégories'!$C$1:$G$2,2,FALSE)="OUI",G$3,IF(HLOOKUP(G$9,'Feuille1-Catégories'!$C$1:$G$3,3,FALSE)="OUI",OFFSET(G$3,MOD(QUOTIENT(ROW()-ROW($A$20),'Feuille1-Catégories'!$B$6/G$6),G$5),0),IF(MOD($A553-1-G$10,'Feuille1-Catégories'!$F$5+1)=0,G$3,""))),"")</f>
        <v/>
      </c>
      <c r="H553" s="29" t="str">
        <f ca="1">IF(AND($A553&lt;&gt;"",H$9&lt;&gt;""),IF(HLOOKUP(H$9,'Feuille1-Catégories'!$C$1:$G$2,2,FALSE)="OUI",H$3,IF(HLOOKUP(H$9,'Feuille1-Catégories'!$C$1:$G$3,3,FALSE)="OUI",OFFSET(H$3,MOD(QUOTIENT(ROW()-ROW($A$20),'Feuille1-Catégories'!$B$6/H$6),H$5),0),IF(MOD($A553-1-H$10,'Feuille1-Catégories'!$F$5+1)=0,H$3,""))),"")</f>
        <v/>
      </c>
      <c r="I553" s="29" t="str">
        <f ca="1">IF(AND($A553&lt;&gt;"",I$9&lt;&gt;""),IF(HLOOKUP(I$9,'Feuille1-Catégories'!$C$1:$G$2,2,FALSE)="OUI",I$3,IF(HLOOKUP(I$9,'Feuille1-Catégories'!$C$1:$G$3,3,FALSE)="OUI",OFFSET(I$3,MOD(QUOTIENT(ROW()-ROW($A$20),'Feuille1-Catégories'!$B$6/I$6),I$5),0),IF(MOD($A553-1-I$10,'Feuille1-Catégories'!$F$5+1)=0,I$3,""))),"")</f>
        <v/>
      </c>
      <c r="J553" s="29" t="str">
        <f ca="1">IF(AND($A553&lt;&gt;"",J$9&lt;&gt;""),IF(HLOOKUP(J$9,'Feuille1-Catégories'!$C$1:$G$2,2,FALSE)="OUI",J$3,IF(HLOOKUP(J$9,'Feuille1-Catégories'!$C$1:$G$3,3,FALSE)="OUI",OFFSET(J$3,MOD(QUOTIENT(ROW()-ROW($A$20),'Feuille1-Catégories'!$B$6/J$6),J$5),0),IF(MOD($A553-1-J$10,'Feuille1-Catégories'!$F$5+1)=0,J$3,""))),"")</f>
        <v/>
      </c>
      <c r="K553" s="29" t="str">
        <f ca="1">IF(AND($A553&lt;&gt;"",K$9&lt;&gt;""),IF(HLOOKUP(K$9,'Feuille1-Catégories'!$C$1:$G$2,2,FALSE)="OUI",K$3,IF(HLOOKUP(K$9,'Feuille1-Catégories'!$C$1:$G$3,3,FALSE)="OUI",OFFSET(K$3,MOD(QUOTIENT(ROW()-ROW($A$20),'Feuille1-Catégories'!$B$6/K$6),K$5),0),IF(MOD($A553-1-K$10,'Feuille1-Catégories'!$F$5+1)=0,K$3,""))),"")</f>
        <v/>
      </c>
      <c r="L553" s="29" t="str">
        <f ca="1">IF(AND($A553&lt;&gt;"",L$9&lt;&gt;""),IF(HLOOKUP(L$9,'Feuille1-Catégories'!$C$1:$G$2,2,FALSE)="OUI",L$3,IF(HLOOKUP(L$9,'Feuille1-Catégories'!$C$1:$G$3,3,FALSE)="OUI",OFFSET(L$3,MOD(QUOTIENT(ROW()-ROW($A$20),'Feuille1-Catégories'!$B$6/L$6),L$5),0),IF(MOD($A553-1-L$10,'Feuille1-Catégories'!$F$5+1)=0,L$3,""))),"")</f>
        <v/>
      </c>
      <c r="M553" s="29" t="str">
        <f ca="1">IF(AND($A553&lt;&gt;"",M$9&lt;&gt;""),IF(HLOOKUP(M$9,'Feuille1-Catégories'!$C$1:$G$2,2,FALSE)="OUI",M$3,IF(HLOOKUP(M$9,'Feuille1-Catégories'!$C$1:$G$3,3,FALSE)="OUI",OFFSET(M$3,MOD(QUOTIENT(ROW()-ROW($A$20),'Feuille1-Catégories'!$B$6/M$6),M$5),0),IF(MOD($A553-1-M$10,'Feuille1-Catégories'!$F$5+1)=0,M$3,""))),"")</f>
        <v/>
      </c>
      <c r="N553" s="29" t="str">
        <f ca="1">IF(AND($A553&lt;&gt;"",N$9&lt;&gt;""),IF(HLOOKUP(N$9,'Feuille1-Catégories'!$C$1:$G$2,2,FALSE)="OUI",N$3,IF(HLOOKUP(N$9,'Feuille1-Catégories'!$C$1:$G$3,3,FALSE)="OUI",OFFSET(N$3,MOD(QUOTIENT(ROW()-ROW($A$20),'Feuille1-Catégories'!$B$6/N$6),N$5),0),IF(MOD($A553-1-N$10,'Feuille1-Catégories'!$F$5+1)=0,N$3,""))),"")</f>
        <v/>
      </c>
      <c r="O553" s="29" t="str">
        <f ca="1">IF(AND($A553&lt;&gt;"",O$9&lt;&gt;""),IF(HLOOKUP(O$9,'Feuille1-Catégories'!$C$1:$G$2,2,FALSE)="OUI",O$3,IF(HLOOKUP(O$9,'Feuille1-Catégories'!$C$1:$G$3,3,FALSE)="OUI",OFFSET(O$3,MOD(QUOTIENT(ROW()-ROW($A$20),'Feuille1-Catégories'!$B$6/O$6),O$5),0),IF(MOD($A553-1-O$10,'Feuille1-Catégories'!$F$5+1)=0,O$3,""))),"")</f>
        <v/>
      </c>
      <c r="P553" s="29" t="str">
        <f ca="1">IF(AND($A553&lt;&gt;"",P$9&lt;&gt;""),IF(HLOOKUP(P$9,'Feuille1-Catégories'!$C$1:$G$2,2,FALSE)="OUI",P$3,IF(HLOOKUP(P$9,'Feuille1-Catégories'!$C$1:$G$3,3,FALSE)="OUI",OFFSET(P$3,MOD(QUOTIENT(ROW()-ROW($A$20),'Feuille1-Catégories'!$B$6/P$6),P$5),0),IF(MOD($A553-1-P$10,'Feuille1-Catégories'!$F$5+1)=0,P$3,""))),"")</f>
        <v/>
      </c>
      <c r="Q553" s="29" t="str">
        <f ca="1">IF(AND($A553&lt;&gt;"",Q$9&lt;&gt;""),IF(HLOOKUP(Q$9,'Feuille1-Catégories'!$C$1:$G$2,2,FALSE)="OUI",Q$3,IF(HLOOKUP(Q$9,'Feuille1-Catégories'!$C$1:$G$3,3,FALSE)="OUI",OFFSET(Q$3,MOD(QUOTIENT(ROW()-ROW($A$20),'Feuille1-Catégories'!$B$6/Q$6),Q$5),0),IF(MOD($A553-1-Q$10,'Feuille1-Catégories'!$F$5+1)=0,Q$3,""))),"")</f>
        <v/>
      </c>
      <c r="R553" s="29" t="str">
        <f ca="1">IF(AND($A553&lt;&gt;"",R$9&lt;&gt;""),IF(HLOOKUP(R$9,'Feuille1-Catégories'!$C$1:$G$2,2,FALSE)="OUI",R$3,IF(HLOOKUP(R$9,'Feuille1-Catégories'!$C$1:$G$3,3,FALSE)="OUI",OFFSET(R$3,MOD(QUOTIENT(ROW()-ROW($A$20),'Feuille1-Catégories'!$B$6/R$6),R$5),0),IF(MOD($A553-1-R$10,'Feuille1-Catégories'!$F$5+1)=0,R$3,""))),"")</f>
        <v/>
      </c>
      <c r="S553" s="29" t="str">
        <f ca="1">IF(AND($A553&lt;&gt;"",S$9&lt;&gt;""),IF(HLOOKUP(S$9,'Feuille1-Catégories'!$C$1:$G$2,2,FALSE)="OUI",S$3,IF(HLOOKUP(S$9,'Feuille1-Catégories'!$C$1:$G$3,3,FALSE)="OUI",OFFSET(S$3,MOD(QUOTIENT(ROW()-ROW($A$20),'Feuille1-Catégories'!$B$6/S$6),S$5),0),IF(MOD($A553-1-S$10,'Feuille1-Catégories'!$F$5+1)=0,S$3,""))),"")</f>
        <v/>
      </c>
      <c r="T553" s="29" t="str">
        <f ca="1">IF(AND($A553&lt;&gt;"",T$9&lt;&gt;""),IF(HLOOKUP(T$9,'Feuille1-Catégories'!$C$1:$G$2,2,FALSE)="OUI",T$3,IF(HLOOKUP(T$9,'Feuille1-Catégories'!$C$1:$G$3,3,FALSE)="OUI",OFFSET(T$3,MOD(QUOTIENT(ROW()-ROW($A$20),'Feuille1-Catégories'!$B$6/T$6),T$5),0),IF(MOD($A553-1-T$10,'Feuille1-Catégories'!$F$5+1)=0,T$3,""))),"")</f>
        <v/>
      </c>
      <c r="U553" s="29" t="str">
        <f ca="1">IF(AND($A553&lt;&gt;"",U$9&lt;&gt;""),IF(HLOOKUP(U$9,'Feuille1-Catégories'!$C$1:$G$2,2,FALSE)="OUI",U$3,IF(HLOOKUP(U$9,'Feuille1-Catégories'!$C$1:$G$3,3,FALSE)="OUI",OFFSET(U$3,MOD(QUOTIENT(ROW()-ROW($A$20),'Feuille1-Catégories'!$B$6/U$6),U$5),0),IF(MOD($A553-1-U$10,'Feuille1-Catégories'!$F$5+1)=0,U$3,""))),"")</f>
        <v/>
      </c>
      <c r="V553" s="29" t="str">
        <f ca="1">IF(AND($A553&lt;&gt;"",V$9&lt;&gt;""),IF(HLOOKUP(V$9,'Feuille1-Catégories'!$C$1:$G$2,2,FALSE)="OUI",V$3,IF(HLOOKUP(V$9,'Feuille1-Catégories'!$C$1:$G$3,3,FALSE)="OUI",OFFSET(V$3,MOD(QUOTIENT(ROW()-ROW($A$20),'Feuille1-Catégories'!$B$6/V$6),V$5),0),IF(MOD($A553-1-V$10,'Feuille1-Catégories'!$F$5+1)=0,V$3,""))),"")</f>
        <v/>
      </c>
      <c r="W553" s="29" t="str">
        <f ca="1">IF(AND($A553&lt;&gt;"",W$9&lt;&gt;""),IF(HLOOKUP(W$9,'Feuille1-Catégories'!$C$1:$G$2,2,FALSE)="OUI",W$3,IF(HLOOKUP(W$9,'Feuille1-Catégories'!$C$1:$G$3,3,FALSE)="OUI",OFFSET(W$3,MOD(QUOTIENT(ROW()-ROW($A$20),'Feuille1-Catégories'!$B$6/W$6),W$5),0),IF(MOD($A553-1-W$10,'Feuille1-Catégories'!$F$5+1)=0,W$3,""))),"")</f>
        <v/>
      </c>
      <c r="X553" s="29" t="str">
        <f ca="1">IF(AND($A553&lt;&gt;"",X$9&lt;&gt;""),IF(HLOOKUP(X$9,'Feuille1-Catégories'!$C$1:$G$2,2,FALSE)="OUI",X$3,IF(HLOOKUP(X$9,'Feuille1-Catégories'!$C$1:$G$3,3,FALSE)="OUI",OFFSET(X$3,MOD(QUOTIENT(ROW()-ROW($A$20),'Feuille1-Catégories'!$B$6/X$6),X$5),0),IF(MOD($A553-1-X$10,'Feuille1-Catégories'!$F$5+1)=0,X$3,""))),"")</f>
        <v/>
      </c>
      <c r="Y553" s="29" t="str">
        <f ca="1">IF(AND($A553&lt;&gt;"",Y$9&lt;&gt;""),IF(HLOOKUP(Y$9,'Feuille1-Catégories'!$C$1:$G$2,2,FALSE)="OUI",Y$3,IF(HLOOKUP(Y$9,'Feuille1-Catégories'!$C$1:$G$3,3,FALSE)="OUI",OFFSET(Y$3,MOD(QUOTIENT(ROW()-ROW($A$20),'Feuille1-Catégories'!$B$6/Y$6),Y$5),0),IF(MOD($A553-1-Y$10,'Feuille1-Catégories'!$F$5+1)=0,Y$3,""))),"")</f>
        <v/>
      </c>
      <c r="Z553" s="29" t="str">
        <f ca="1">IF(AND($A553&lt;&gt;"",Z$9&lt;&gt;""),IF(HLOOKUP(Z$9,'Feuille1-Catégories'!$C$1:$G$2,2,FALSE)="OUI",Z$3,IF(HLOOKUP(Z$9,'Feuille1-Catégories'!$C$1:$G$3,3,FALSE)="OUI",OFFSET(Z$3,MOD(QUOTIENT(ROW()-ROW($A$20),'Feuille1-Catégories'!$B$6/Z$6),Z$5),0),IF(MOD($A553-1-Z$10,'Feuille1-Catégories'!$F$5+1)=0,Z$3,""))),"")</f>
        <v/>
      </c>
    </row>
    <row r="554" spans="1:26" ht="17" x14ac:dyDescent="0.2">
      <c r="A554" s="21" t="str">
        <f>IF('Feuille2-Prix de vente'!A554&lt;&gt;"",'Feuille2-Prix de vente'!A554,"")</f>
        <v/>
      </c>
      <c r="B554" s="33" t="str">
        <f>IF('Feuille2-Prix de vente'!B554&lt;&gt;"",'Feuille2-Prix de vente'!B554,"")</f>
        <v/>
      </c>
      <c r="C554" s="10" t="str">
        <f>IF('Feuille2-Prix de vente'!C554&lt;&gt;"",'Feuille2-Prix de vente'!C554,"")</f>
        <v/>
      </c>
      <c r="D554" s="10" t="str">
        <f t="shared" si="8"/>
        <v/>
      </c>
      <c r="E554" s="10" t="str">
        <f>IF('Feuille2-Prix de vente'!E554&lt;&gt;"",'Feuille2-Prix de vente'!E554,"")</f>
        <v/>
      </c>
      <c r="F554" s="29" t="str">
        <f ca="1">IF(AND($A554&lt;&gt;"",F$9&lt;&gt;""),IF(HLOOKUP(F$9,'Feuille1-Catégories'!$C$1:$G$2,2,FALSE)="OUI",F$3,IF(HLOOKUP(F$9,'Feuille1-Catégories'!$C$1:$G$3,3,FALSE)="OUI",OFFSET(F$3,MOD(QUOTIENT(ROW()-ROW($A$20),'Feuille1-Catégories'!$B$6/F$6),F$5),0),IF(MOD($A554-1-F$10,'Feuille1-Catégories'!$F$5+1)=0,F$3,""))),"")</f>
        <v/>
      </c>
      <c r="G554" s="29" t="str">
        <f ca="1">IF(AND($A554&lt;&gt;"",G$9&lt;&gt;""),IF(HLOOKUP(G$9,'Feuille1-Catégories'!$C$1:$G$2,2,FALSE)="OUI",G$3,IF(HLOOKUP(G$9,'Feuille1-Catégories'!$C$1:$G$3,3,FALSE)="OUI",OFFSET(G$3,MOD(QUOTIENT(ROW()-ROW($A$20),'Feuille1-Catégories'!$B$6/G$6),G$5),0),IF(MOD($A554-1-G$10,'Feuille1-Catégories'!$F$5+1)=0,G$3,""))),"")</f>
        <v/>
      </c>
      <c r="H554" s="29" t="str">
        <f ca="1">IF(AND($A554&lt;&gt;"",H$9&lt;&gt;""),IF(HLOOKUP(H$9,'Feuille1-Catégories'!$C$1:$G$2,2,FALSE)="OUI",H$3,IF(HLOOKUP(H$9,'Feuille1-Catégories'!$C$1:$G$3,3,FALSE)="OUI",OFFSET(H$3,MOD(QUOTIENT(ROW()-ROW($A$20),'Feuille1-Catégories'!$B$6/H$6),H$5),0),IF(MOD($A554-1-H$10,'Feuille1-Catégories'!$F$5+1)=0,H$3,""))),"")</f>
        <v/>
      </c>
      <c r="I554" s="29" t="str">
        <f ca="1">IF(AND($A554&lt;&gt;"",I$9&lt;&gt;""),IF(HLOOKUP(I$9,'Feuille1-Catégories'!$C$1:$G$2,2,FALSE)="OUI",I$3,IF(HLOOKUP(I$9,'Feuille1-Catégories'!$C$1:$G$3,3,FALSE)="OUI",OFFSET(I$3,MOD(QUOTIENT(ROW()-ROW($A$20),'Feuille1-Catégories'!$B$6/I$6),I$5),0),IF(MOD($A554-1-I$10,'Feuille1-Catégories'!$F$5+1)=0,I$3,""))),"")</f>
        <v/>
      </c>
      <c r="J554" s="29" t="str">
        <f ca="1">IF(AND($A554&lt;&gt;"",J$9&lt;&gt;""),IF(HLOOKUP(J$9,'Feuille1-Catégories'!$C$1:$G$2,2,FALSE)="OUI",J$3,IF(HLOOKUP(J$9,'Feuille1-Catégories'!$C$1:$G$3,3,FALSE)="OUI",OFFSET(J$3,MOD(QUOTIENT(ROW()-ROW($A$20),'Feuille1-Catégories'!$B$6/J$6),J$5),0),IF(MOD($A554-1-J$10,'Feuille1-Catégories'!$F$5+1)=0,J$3,""))),"")</f>
        <v/>
      </c>
      <c r="K554" s="29" t="str">
        <f ca="1">IF(AND($A554&lt;&gt;"",K$9&lt;&gt;""),IF(HLOOKUP(K$9,'Feuille1-Catégories'!$C$1:$G$2,2,FALSE)="OUI",K$3,IF(HLOOKUP(K$9,'Feuille1-Catégories'!$C$1:$G$3,3,FALSE)="OUI",OFFSET(K$3,MOD(QUOTIENT(ROW()-ROW($A$20),'Feuille1-Catégories'!$B$6/K$6),K$5),0),IF(MOD($A554-1-K$10,'Feuille1-Catégories'!$F$5+1)=0,K$3,""))),"")</f>
        <v/>
      </c>
      <c r="L554" s="29" t="str">
        <f ca="1">IF(AND($A554&lt;&gt;"",L$9&lt;&gt;""),IF(HLOOKUP(L$9,'Feuille1-Catégories'!$C$1:$G$2,2,FALSE)="OUI",L$3,IF(HLOOKUP(L$9,'Feuille1-Catégories'!$C$1:$G$3,3,FALSE)="OUI",OFFSET(L$3,MOD(QUOTIENT(ROW()-ROW($A$20),'Feuille1-Catégories'!$B$6/L$6),L$5),0),IF(MOD($A554-1-L$10,'Feuille1-Catégories'!$F$5+1)=0,L$3,""))),"")</f>
        <v/>
      </c>
      <c r="M554" s="29" t="str">
        <f ca="1">IF(AND($A554&lt;&gt;"",M$9&lt;&gt;""),IF(HLOOKUP(M$9,'Feuille1-Catégories'!$C$1:$G$2,2,FALSE)="OUI",M$3,IF(HLOOKUP(M$9,'Feuille1-Catégories'!$C$1:$G$3,3,FALSE)="OUI",OFFSET(M$3,MOD(QUOTIENT(ROW()-ROW($A$20),'Feuille1-Catégories'!$B$6/M$6),M$5),0),IF(MOD($A554-1-M$10,'Feuille1-Catégories'!$F$5+1)=0,M$3,""))),"")</f>
        <v/>
      </c>
      <c r="N554" s="29" t="str">
        <f ca="1">IF(AND($A554&lt;&gt;"",N$9&lt;&gt;""),IF(HLOOKUP(N$9,'Feuille1-Catégories'!$C$1:$G$2,2,FALSE)="OUI",N$3,IF(HLOOKUP(N$9,'Feuille1-Catégories'!$C$1:$G$3,3,FALSE)="OUI",OFFSET(N$3,MOD(QUOTIENT(ROW()-ROW($A$20),'Feuille1-Catégories'!$B$6/N$6),N$5),0),IF(MOD($A554-1-N$10,'Feuille1-Catégories'!$F$5+1)=0,N$3,""))),"")</f>
        <v/>
      </c>
      <c r="O554" s="29" t="str">
        <f ca="1">IF(AND($A554&lt;&gt;"",O$9&lt;&gt;""),IF(HLOOKUP(O$9,'Feuille1-Catégories'!$C$1:$G$2,2,FALSE)="OUI",O$3,IF(HLOOKUP(O$9,'Feuille1-Catégories'!$C$1:$G$3,3,FALSE)="OUI",OFFSET(O$3,MOD(QUOTIENT(ROW()-ROW($A$20),'Feuille1-Catégories'!$B$6/O$6),O$5),0),IF(MOD($A554-1-O$10,'Feuille1-Catégories'!$F$5+1)=0,O$3,""))),"")</f>
        <v/>
      </c>
      <c r="P554" s="29" t="str">
        <f ca="1">IF(AND($A554&lt;&gt;"",P$9&lt;&gt;""),IF(HLOOKUP(P$9,'Feuille1-Catégories'!$C$1:$G$2,2,FALSE)="OUI",P$3,IF(HLOOKUP(P$9,'Feuille1-Catégories'!$C$1:$G$3,3,FALSE)="OUI",OFFSET(P$3,MOD(QUOTIENT(ROW()-ROW($A$20),'Feuille1-Catégories'!$B$6/P$6),P$5),0),IF(MOD($A554-1-P$10,'Feuille1-Catégories'!$F$5+1)=0,P$3,""))),"")</f>
        <v/>
      </c>
      <c r="Q554" s="29" t="str">
        <f ca="1">IF(AND($A554&lt;&gt;"",Q$9&lt;&gt;""),IF(HLOOKUP(Q$9,'Feuille1-Catégories'!$C$1:$G$2,2,FALSE)="OUI",Q$3,IF(HLOOKUP(Q$9,'Feuille1-Catégories'!$C$1:$G$3,3,FALSE)="OUI",OFFSET(Q$3,MOD(QUOTIENT(ROW()-ROW($A$20),'Feuille1-Catégories'!$B$6/Q$6),Q$5),0),IF(MOD($A554-1-Q$10,'Feuille1-Catégories'!$F$5+1)=0,Q$3,""))),"")</f>
        <v/>
      </c>
      <c r="R554" s="29" t="str">
        <f ca="1">IF(AND($A554&lt;&gt;"",R$9&lt;&gt;""),IF(HLOOKUP(R$9,'Feuille1-Catégories'!$C$1:$G$2,2,FALSE)="OUI",R$3,IF(HLOOKUP(R$9,'Feuille1-Catégories'!$C$1:$G$3,3,FALSE)="OUI",OFFSET(R$3,MOD(QUOTIENT(ROW()-ROW($A$20),'Feuille1-Catégories'!$B$6/R$6),R$5),0),IF(MOD($A554-1-R$10,'Feuille1-Catégories'!$F$5+1)=0,R$3,""))),"")</f>
        <v/>
      </c>
      <c r="S554" s="29" t="str">
        <f ca="1">IF(AND($A554&lt;&gt;"",S$9&lt;&gt;""),IF(HLOOKUP(S$9,'Feuille1-Catégories'!$C$1:$G$2,2,FALSE)="OUI",S$3,IF(HLOOKUP(S$9,'Feuille1-Catégories'!$C$1:$G$3,3,FALSE)="OUI",OFFSET(S$3,MOD(QUOTIENT(ROW()-ROW($A$20),'Feuille1-Catégories'!$B$6/S$6),S$5),0),IF(MOD($A554-1-S$10,'Feuille1-Catégories'!$F$5+1)=0,S$3,""))),"")</f>
        <v/>
      </c>
      <c r="T554" s="29" t="str">
        <f ca="1">IF(AND($A554&lt;&gt;"",T$9&lt;&gt;""),IF(HLOOKUP(T$9,'Feuille1-Catégories'!$C$1:$G$2,2,FALSE)="OUI",T$3,IF(HLOOKUP(T$9,'Feuille1-Catégories'!$C$1:$G$3,3,FALSE)="OUI",OFFSET(T$3,MOD(QUOTIENT(ROW()-ROW($A$20),'Feuille1-Catégories'!$B$6/T$6),T$5),0),IF(MOD($A554-1-T$10,'Feuille1-Catégories'!$F$5+1)=0,T$3,""))),"")</f>
        <v/>
      </c>
      <c r="U554" s="29" t="str">
        <f ca="1">IF(AND($A554&lt;&gt;"",U$9&lt;&gt;""),IF(HLOOKUP(U$9,'Feuille1-Catégories'!$C$1:$G$2,2,FALSE)="OUI",U$3,IF(HLOOKUP(U$9,'Feuille1-Catégories'!$C$1:$G$3,3,FALSE)="OUI",OFFSET(U$3,MOD(QUOTIENT(ROW()-ROW($A$20),'Feuille1-Catégories'!$B$6/U$6),U$5),0),IF(MOD($A554-1-U$10,'Feuille1-Catégories'!$F$5+1)=0,U$3,""))),"")</f>
        <v/>
      </c>
      <c r="V554" s="29" t="str">
        <f ca="1">IF(AND($A554&lt;&gt;"",V$9&lt;&gt;""),IF(HLOOKUP(V$9,'Feuille1-Catégories'!$C$1:$G$2,2,FALSE)="OUI",V$3,IF(HLOOKUP(V$9,'Feuille1-Catégories'!$C$1:$G$3,3,FALSE)="OUI",OFFSET(V$3,MOD(QUOTIENT(ROW()-ROW($A$20),'Feuille1-Catégories'!$B$6/V$6),V$5),0),IF(MOD($A554-1-V$10,'Feuille1-Catégories'!$F$5+1)=0,V$3,""))),"")</f>
        <v/>
      </c>
      <c r="W554" s="29" t="str">
        <f ca="1">IF(AND($A554&lt;&gt;"",W$9&lt;&gt;""),IF(HLOOKUP(W$9,'Feuille1-Catégories'!$C$1:$G$2,2,FALSE)="OUI",W$3,IF(HLOOKUP(W$9,'Feuille1-Catégories'!$C$1:$G$3,3,FALSE)="OUI",OFFSET(W$3,MOD(QUOTIENT(ROW()-ROW($A$20),'Feuille1-Catégories'!$B$6/W$6),W$5),0),IF(MOD($A554-1-W$10,'Feuille1-Catégories'!$F$5+1)=0,W$3,""))),"")</f>
        <v/>
      </c>
      <c r="X554" s="29" t="str">
        <f ca="1">IF(AND($A554&lt;&gt;"",X$9&lt;&gt;""),IF(HLOOKUP(X$9,'Feuille1-Catégories'!$C$1:$G$2,2,FALSE)="OUI",X$3,IF(HLOOKUP(X$9,'Feuille1-Catégories'!$C$1:$G$3,3,FALSE)="OUI",OFFSET(X$3,MOD(QUOTIENT(ROW()-ROW($A$20),'Feuille1-Catégories'!$B$6/X$6),X$5),0),IF(MOD($A554-1-X$10,'Feuille1-Catégories'!$F$5+1)=0,X$3,""))),"")</f>
        <v/>
      </c>
      <c r="Y554" s="29" t="str">
        <f ca="1">IF(AND($A554&lt;&gt;"",Y$9&lt;&gt;""),IF(HLOOKUP(Y$9,'Feuille1-Catégories'!$C$1:$G$2,2,FALSE)="OUI",Y$3,IF(HLOOKUP(Y$9,'Feuille1-Catégories'!$C$1:$G$3,3,FALSE)="OUI",OFFSET(Y$3,MOD(QUOTIENT(ROW()-ROW($A$20),'Feuille1-Catégories'!$B$6/Y$6),Y$5),0),IF(MOD($A554-1-Y$10,'Feuille1-Catégories'!$F$5+1)=0,Y$3,""))),"")</f>
        <v/>
      </c>
      <c r="Z554" s="29" t="str">
        <f ca="1">IF(AND($A554&lt;&gt;"",Z$9&lt;&gt;""),IF(HLOOKUP(Z$9,'Feuille1-Catégories'!$C$1:$G$2,2,FALSE)="OUI",Z$3,IF(HLOOKUP(Z$9,'Feuille1-Catégories'!$C$1:$G$3,3,FALSE)="OUI",OFFSET(Z$3,MOD(QUOTIENT(ROW()-ROW($A$20),'Feuille1-Catégories'!$B$6/Z$6),Z$5),0),IF(MOD($A554-1-Z$10,'Feuille1-Catégories'!$F$5+1)=0,Z$3,""))),"")</f>
        <v/>
      </c>
    </row>
    <row r="555" spans="1:26" ht="17" x14ac:dyDescent="0.2">
      <c r="A555" s="21" t="str">
        <f>IF('Feuille2-Prix de vente'!A555&lt;&gt;"",'Feuille2-Prix de vente'!A555,"")</f>
        <v/>
      </c>
      <c r="B555" s="33" t="str">
        <f>IF('Feuille2-Prix de vente'!B555&lt;&gt;"",'Feuille2-Prix de vente'!B555,"")</f>
        <v/>
      </c>
      <c r="C555" s="10" t="str">
        <f>IF('Feuille2-Prix de vente'!C555&lt;&gt;"",'Feuille2-Prix de vente'!C555,"")</f>
        <v/>
      </c>
      <c r="D555" s="10" t="str">
        <f t="shared" si="8"/>
        <v/>
      </c>
      <c r="E555" s="10" t="str">
        <f>IF('Feuille2-Prix de vente'!E555&lt;&gt;"",'Feuille2-Prix de vente'!E555,"")</f>
        <v/>
      </c>
      <c r="F555" s="29" t="str">
        <f ca="1">IF(AND($A555&lt;&gt;"",F$9&lt;&gt;""),IF(HLOOKUP(F$9,'Feuille1-Catégories'!$C$1:$G$2,2,FALSE)="OUI",F$3,IF(HLOOKUP(F$9,'Feuille1-Catégories'!$C$1:$G$3,3,FALSE)="OUI",OFFSET(F$3,MOD(QUOTIENT(ROW()-ROW($A$20),'Feuille1-Catégories'!$B$6/F$6),F$5),0),IF(MOD($A555-1-F$10,'Feuille1-Catégories'!$F$5+1)=0,F$3,""))),"")</f>
        <v/>
      </c>
      <c r="G555" s="29" t="str">
        <f ca="1">IF(AND($A555&lt;&gt;"",G$9&lt;&gt;""),IF(HLOOKUP(G$9,'Feuille1-Catégories'!$C$1:$G$2,2,FALSE)="OUI",G$3,IF(HLOOKUP(G$9,'Feuille1-Catégories'!$C$1:$G$3,3,FALSE)="OUI",OFFSET(G$3,MOD(QUOTIENT(ROW()-ROW($A$20),'Feuille1-Catégories'!$B$6/G$6),G$5),0),IF(MOD($A555-1-G$10,'Feuille1-Catégories'!$F$5+1)=0,G$3,""))),"")</f>
        <v/>
      </c>
      <c r="H555" s="29" t="str">
        <f ca="1">IF(AND($A555&lt;&gt;"",H$9&lt;&gt;""),IF(HLOOKUP(H$9,'Feuille1-Catégories'!$C$1:$G$2,2,FALSE)="OUI",H$3,IF(HLOOKUP(H$9,'Feuille1-Catégories'!$C$1:$G$3,3,FALSE)="OUI",OFFSET(H$3,MOD(QUOTIENT(ROW()-ROW($A$20),'Feuille1-Catégories'!$B$6/H$6),H$5),0),IF(MOD($A555-1-H$10,'Feuille1-Catégories'!$F$5+1)=0,H$3,""))),"")</f>
        <v/>
      </c>
      <c r="I555" s="29" t="str">
        <f ca="1">IF(AND($A555&lt;&gt;"",I$9&lt;&gt;""),IF(HLOOKUP(I$9,'Feuille1-Catégories'!$C$1:$G$2,2,FALSE)="OUI",I$3,IF(HLOOKUP(I$9,'Feuille1-Catégories'!$C$1:$G$3,3,FALSE)="OUI",OFFSET(I$3,MOD(QUOTIENT(ROW()-ROW($A$20),'Feuille1-Catégories'!$B$6/I$6),I$5),0),IF(MOD($A555-1-I$10,'Feuille1-Catégories'!$F$5+1)=0,I$3,""))),"")</f>
        <v/>
      </c>
      <c r="J555" s="29" t="str">
        <f ca="1">IF(AND($A555&lt;&gt;"",J$9&lt;&gt;""),IF(HLOOKUP(J$9,'Feuille1-Catégories'!$C$1:$G$2,2,FALSE)="OUI",J$3,IF(HLOOKUP(J$9,'Feuille1-Catégories'!$C$1:$G$3,3,FALSE)="OUI",OFFSET(J$3,MOD(QUOTIENT(ROW()-ROW($A$20),'Feuille1-Catégories'!$B$6/J$6),J$5),0),IF(MOD($A555-1-J$10,'Feuille1-Catégories'!$F$5+1)=0,J$3,""))),"")</f>
        <v/>
      </c>
      <c r="K555" s="29" t="str">
        <f ca="1">IF(AND($A555&lt;&gt;"",K$9&lt;&gt;""),IF(HLOOKUP(K$9,'Feuille1-Catégories'!$C$1:$G$2,2,FALSE)="OUI",K$3,IF(HLOOKUP(K$9,'Feuille1-Catégories'!$C$1:$G$3,3,FALSE)="OUI",OFFSET(K$3,MOD(QUOTIENT(ROW()-ROW($A$20),'Feuille1-Catégories'!$B$6/K$6),K$5),0),IF(MOD($A555-1-K$10,'Feuille1-Catégories'!$F$5+1)=0,K$3,""))),"")</f>
        <v/>
      </c>
      <c r="L555" s="29" t="str">
        <f ca="1">IF(AND($A555&lt;&gt;"",L$9&lt;&gt;""),IF(HLOOKUP(L$9,'Feuille1-Catégories'!$C$1:$G$2,2,FALSE)="OUI",L$3,IF(HLOOKUP(L$9,'Feuille1-Catégories'!$C$1:$G$3,3,FALSE)="OUI",OFFSET(L$3,MOD(QUOTIENT(ROW()-ROW($A$20),'Feuille1-Catégories'!$B$6/L$6),L$5),0),IF(MOD($A555-1-L$10,'Feuille1-Catégories'!$F$5+1)=0,L$3,""))),"")</f>
        <v/>
      </c>
      <c r="M555" s="29" t="str">
        <f ca="1">IF(AND($A555&lt;&gt;"",M$9&lt;&gt;""),IF(HLOOKUP(M$9,'Feuille1-Catégories'!$C$1:$G$2,2,FALSE)="OUI",M$3,IF(HLOOKUP(M$9,'Feuille1-Catégories'!$C$1:$G$3,3,FALSE)="OUI",OFFSET(M$3,MOD(QUOTIENT(ROW()-ROW($A$20),'Feuille1-Catégories'!$B$6/M$6),M$5),0),IF(MOD($A555-1-M$10,'Feuille1-Catégories'!$F$5+1)=0,M$3,""))),"")</f>
        <v/>
      </c>
      <c r="N555" s="29" t="str">
        <f ca="1">IF(AND($A555&lt;&gt;"",N$9&lt;&gt;""),IF(HLOOKUP(N$9,'Feuille1-Catégories'!$C$1:$G$2,2,FALSE)="OUI",N$3,IF(HLOOKUP(N$9,'Feuille1-Catégories'!$C$1:$G$3,3,FALSE)="OUI",OFFSET(N$3,MOD(QUOTIENT(ROW()-ROW($A$20),'Feuille1-Catégories'!$B$6/N$6),N$5),0),IF(MOD($A555-1-N$10,'Feuille1-Catégories'!$F$5+1)=0,N$3,""))),"")</f>
        <v/>
      </c>
      <c r="O555" s="29" t="str">
        <f ca="1">IF(AND($A555&lt;&gt;"",O$9&lt;&gt;""),IF(HLOOKUP(O$9,'Feuille1-Catégories'!$C$1:$G$2,2,FALSE)="OUI",O$3,IF(HLOOKUP(O$9,'Feuille1-Catégories'!$C$1:$G$3,3,FALSE)="OUI",OFFSET(O$3,MOD(QUOTIENT(ROW()-ROW($A$20),'Feuille1-Catégories'!$B$6/O$6),O$5),0),IF(MOD($A555-1-O$10,'Feuille1-Catégories'!$F$5+1)=0,O$3,""))),"")</f>
        <v/>
      </c>
      <c r="P555" s="29" t="str">
        <f ca="1">IF(AND($A555&lt;&gt;"",P$9&lt;&gt;""),IF(HLOOKUP(P$9,'Feuille1-Catégories'!$C$1:$G$2,2,FALSE)="OUI",P$3,IF(HLOOKUP(P$9,'Feuille1-Catégories'!$C$1:$G$3,3,FALSE)="OUI",OFFSET(P$3,MOD(QUOTIENT(ROW()-ROW($A$20),'Feuille1-Catégories'!$B$6/P$6),P$5),0),IF(MOD($A555-1-P$10,'Feuille1-Catégories'!$F$5+1)=0,P$3,""))),"")</f>
        <v/>
      </c>
      <c r="Q555" s="29" t="str">
        <f ca="1">IF(AND($A555&lt;&gt;"",Q$9&lt;&gt;""),IF(HLOOKUP(Q$9,'Feuille1-Catégories'!$C$1:$G$2,2,FALSE)="OUI",Q$3,IF(HLOOKUP(Q$9,'Feuille1-Catégories'!$C$1:$G$3,3,FALSE)="OUI",OFFSET(Q$3,MOD(QUOTIENT(ROW()-ROW($A$20),'Feuille1-Catégories'!$B$6/Q$6),Q$5),0),IF(MOD($A555-1-Q$10,'Feuille1-Catégories'!$F$5+1)=0,Q$3,""))),"")</f>
        <v/>
      </c>
      <c r="R555" s="29" t="str">
        <f ca="1">IF(AND($A555&lt;&gt;"",R$9&lt;&gt;""),IF(HLOOKUP(R$9,'Feuille1-Catégories'!$C$1:$G$2,2,FALSE)="OUI",R$3,IF(HLOOKUP(R$9,'Feuille1-Catégories'!$C$1:$G$3,3,FALSE)="OUI",OFFSET(R$3,MOD(QUOTIENT(ROW()-ROW($A$20),'Feuille1-Catégories'!$B$6/R$6),R$5),0),IF(MOD($A555-1-R$10,'Feuille1-Catégories'!$F$5+1)=0,R$3,""))),"")</f>
        <v/>
      </c>
      <c r="S555" s="29" t="str">
        <f ca="1">IF(AND($A555&lt;&gt;"",S$9&lt;&gt;""),IF(HLOOKUP(S$9,'Feuille1-Catégories'!$C$1:$G$2,2,FALSE)="OUI",S$3,IF(HLOOKUP(S$9,'Feuille1-Catégories'!$C$1:$G$3,3,FALSE)="OUI",OFFSET(S$3,MOD(QUOTIENT(ROW()-ROW($A$20),'Feuille1-Catégories'!$B$6/S$6),S$5),0),IF(MOD($A555-1-S$10,'Feuille1-Catégories'!$F$5+1)=0,S$3,""))),"")</f>
        <v/>
      </c>
      <c r="T555" s="29" t="str">
        <f ca="1">IF(AND($A555&lt;&gt;"",T$9&lt;&gt;""),IF(HLOOKUP(T$9,'Feuille1-Catégories'!$C$1:$G$2,2,FALSE)="OUI",T$3,IF(HLOOKUP(T$9,'Feuille1-Catégories'!$C$1:$G$3,3,FALSE)="OUI",OFFSET(T$3,MOD(QUOTIENT(ROW()-ROW($A$20),'Feuille1-Catégories'!$B$6/T$6),T$5),0),IF(MOD($A555-1-T$10,'Feuille1-Catégories'!$F$5+1)=0,T$3,""))),"")</f>
        <v/>
      </c>
      <c r="U555" s="29" t="str">
        <f ca="1">IF(AND($A555&lt;&gt;"",U$9&lt;&gt;""),IF(HLOOKUP(U$9,'Feuille1-Catégories'!$C$1:$G$2,2,FALSE)="OUI",U$3,IF(HLOOKUP(U$9,'Feuille1-Catégories'!$C$1:$G$3,3,FALSE)="OUI",OFFSET(U$3,MOD(QUOTIENT(ROW()-ROW($A$20),'Feuille1-Catégories'!$B$6/U$6),U$5),0),IF(MOD($A555-1-U$10,'Feuille1-Catégories'!$F$5+1)=0,U$3,""))),"")</f>
        <v/>
      </c>
      <c r="V555" s="29" t="str">
        <f ca="1">IF(AND($A555&lt;&gt;"",V$9&lt;&gt;""),IF(HLOOKUP(V$9,'Feuille1-Catégories'!$C$1:$G$2,2,FALSE)="OUI",V$3,IF(HLOOKUP(V$9,'Feuille1-Catégories'!$C$1:$G$3,3,FALSE)="OUI",OFFSET(V$3,MOD(QUOTIENT(ROW()-ROW($A$20),'Feuille1-Catégories'!$B$6/V$6),V$5),0),IF(MOD($A555-1-V$10,'Feuille1-Catégories'!$F$5+1)=0,V$3,""))),"")</f>
        <v/>
      </c>
      <c r="W555" s="29" t="str">
        <f ca="1">IF(AND($A555&lt;&gt;"",W$9&lt;&gt;""),IF(HLOOKUP(W$9,'Feuille1-Catégories'!$C$1:$G$2,2,FALSE)="OUI",W$3,IF(HLOOKUP(W$9,'Feuille1-Catégories'!$C$1:$G$3,3,FALSE)="OUI",OFFSET(W$3,MOD(QUOTIENT(ROW()-ROW($A$20),'Feuille1-Catégories'!$B$6/W$6),W$5),0),IF(MOD($A555-1-W$10,'Feuille1-Catégories'!$F$5+1)=0,W$3,""))),"")</f>
        <v/>
      </c>
      <c r="X555" s="29" t="str">
        <f ca="1">IF(AND($A555&lt;&gt;"",X$9&lt;&gt;""),IF(HLOOKUP(X$9,'Feuille1-Catégories'!$C$1:$G$2,2,FALSE)="OUI",X$3,IF(HLOOKUP(X$9,'Feuille1-Catégories'!$C$1:$G$3,3,FALSE)="OUI",OFFSET(X$3,MOD(QUOTIENT(ROW()-ROW($A$20),'Feuille1-Catégories'!$B$6/X$6),X$5),0),IF(MOD($A555-1-X$10,'Feuille1-Catégories'!$F$5+1)=0,X$3,""))),"")</f>
        <v/>
      </c>
      <c r="Y555" s="29" t="str">
        <f ca="1">IF(AND($A555&lt;&gt;"",Y$9&lt;&gt;""),IF(HLOOKUP(Y$9,'Feuille1-Catégories'!$C$1:$G$2,2,FALSE)="OUI",Y$3,IF(HLOOKUP(Y$9,'Feuille1-Catégories'!$C$1:$G$3,3,FALSE)="OUI",OFFSET(Y$3,MOD(QUOTIENT(ROW()-ROW($A$20),'Feuille1-Catégories'!$B$6/Y$6),Y$5),0),IF(MOD($A555-1-Y$10,'Feuille1-Catégories'!$F$5+1)=0,Y$3,""))),"")</f>
        <v/>
      </c>
      <c r="Z555" s="29" t="str">
        <f ca="1">IF(AND($A555&lt;&gt;"",Z$9&lt;&gt;""),IF(HLOOKUP(Z$9,'Feuille1-Catégories'!$C$1:$G$2,2,FALSE)="OUI",Z$3,IF(HLOOKUP(Z$9,'Feuille1-Catégories'!$C$1:$G$3,3,FALSE)="OUI",OFFSET(Z$3,MOD(QUOTIENT(ROW()-ROW($A$20),'Feuille1-Catégories'!$B$6/Z$6),Z$5),0),IF(MOD($A555-1-Z$10,'Feuille1-Catégories'!$F$5+1)=0,Z$3,""))),"")</f>
        <v/>
      </c>
    </row>
    <row r="556" spans="1:26" ht="17" x14ac:dyDescent="0.2">
      <c r="A556" s="21" t="str">
        <f>IF('Feuille2-Prix de vente'!A556&lt;&gt;"",'Feuille2-Prix de vente'!A556,"")</f>
        <v/>
      </c>
      <c r="B556" s="33" t="str">
        <f>IF('Feuille2-Prix de vente'!B556&lt;&gt;"",'Feuille2-Prix de vente'!B556,"")</f>
        <v/>
      </c>
      <c r="C556" s="10" t="str">
        <f>IF('Feuille2-Prix de vente'!C556&lt;&gt;"",'Feuille2-Prix de vente'!C556,"")</f>
        <v/>
      </c>
      <c r="D556" s="10" t="str">
        <f t="shared" si="8"/>
        <v/>
      </c>
      <c r="E556" s="10" t="str">
        <f>IF('Feuille2-Prix de vente'!E556&lt;&gt;"",'Feuille2-Prix de vente'!E556,"")</f>
        <v/>
      </c>
      <c r="F556" s="29" t="str">
        <f ca="1">IF(AND($A556&lt;&gt;"",F$9&lt;&gt;""),IF(HLOOKUP(F$9,'Feuille1-Catégories'!$C$1:$G$2,2,FALSE)="OUI",F$3,IF(HLOOKUP(F$9,'Feuille1-Catégories'!$C$1:$G$3,3,FALSE)="OUI",OFFSET(F$3,MOD(QUOTIENT(ROW()-ROW($A$20),'Feuille1-Catégories'!$B$6/F$6),F$5),0),IF(MOD($A556-1-F$10,'Feuille1-Catégories'!$F$5+1)=0,F$3,""))),"")</f>
        <v/>
      </c>
      <c r="G556" s="29" t="str">
        <f ca="1">IF(AND($A556&lt;&gt;"",G$9&lt;&gt;""),IF(HLOOKUP(G$9,'Feuille1-Catégories'!$C$1:$G$2,2,FALSE)="OUI",G$3,IF(HLOOKUP(G$9,'Feuille1-Catégories'!$C$1:$G$3,3,FALSE)="OUI",OFFSET(G$3,MOD(QUOTIENT(ROW()-ROW($A$20),'Feuille1-Catégories'!$B$6/G$6),G$5),0),IF(MOD($A556-1-G$10,'Feuille1-Catégories'!$F$5+1)=0,G$3,""))),"")</f>
        <v/>
      </c>
      <c r="H556" s="29" t="str">
        <f ca="1">IF(AND($A556&lt;&gt;"",H$9&lt;&gt;""),IF(HLOOKUP(H$9,'Feuille1-Catégories'!$C$1:$G$2,2,FALSE)="OUI",H$3,IF(HLOOKUP(H$9,'Feuille1-Catégories'!$C$1:$G$3,3,FALSE)="OUI",OFFSET(H$3,MOD(QUOTIENT(ROW()-ROW($A$20),'Feuille1-Catégories'!$B$6/H$6),H$5),0),IF(MOD($A556-1-H$10,'Feuille1-Catégories'!$F$5+1)=0,H$3,""))),"")</f>
        <v/>
      </c>
      <c r="I556" s="29" t="str">
        <f ca="1">IF(AND($A556&lt;&gt;"",I$9&lt;&gt;""),IF(HLOOKUP(I$9,'Feuille1-Catégories'!$C$1:$G$2,2,FALSE)="OUI",I$3,IF(HLOOKUP(I$9,'Feuille1-Catégories'!$C$1:$G$3,3,FALSE)="OUI",OFFSET(I$3,MOD(QUOTIENT(ROW()-ROW($A$20),'Feuille1-Catégories'!$B$6/I$6),I$5),0),IF(MOD($A556-1-I$10,'Feuille1-Catégories'!$F$5+1)=0,I$3,""))),"")</f>
        <v/>
      </c>
      <c r="J556" s="29" t="str">
        <f ca="1">IF(AND($A556&lt;&gt;"",J$9&lt;&gt;""),IF(HLOOKUP(J$9,'Feuille1-Catégories'!$C$1:$G$2,2,FALSE)="OUI",J$3,IF(HLOOKUP(J$9,'Feuille1-Catégories'!$C$1:$G$3,3,FALSE)="OUI",OFFSET(J$3,MOD(QUOTIENT(ROW()-ROW($A$20),'Feuille1-Catégories'!$B$6/J$6),J$5),0),IF(MOD($A556-1-J$10,'Feuille1-Catégories'!$F$5+1)=0,J$3,""))),"")</f>
        <v/>
      </c>
      <c r="K556" s="29" t="str">
        <f ca="1">IF(AND($A556&lt;&gt;"",K$9&lt;&gt;""),IF(HLOOKUP(K$9,'Feuille1-Catégories'!$C$1:$G$2,2,FALSE)="OUI",K$3,IF(HLOOKUP(K$9,'Feuille1-Catégories'!$C$1:$G$3,3,FALSE)="OUI",OFFSET(K$3,MOD(QUOTIENT(ROW()-ROW($A$20),'Feuille1-Catégories'!$B$6/K$6),K$5),0),IF(MOD($A556-1-K$10,'Feuille1-Catégories'!$F$5+1)=0,K$3,""))),"")</f>
        <v/>
      </c>
      <c r="L556" s="29" t="str">
        <f ca="1">IF(AND($A556&lt;&gt;"",L$9&lt;&gt;""),IF(HLOOKUP(L$9,'Feuille1-Catégories'!$C$1:$G$2,2,FALSE)="OUI",L$3,IF(HLOOKUP(L$9,'Feuille1-Catégories'!$C$1:$G$3,3,FALSE)="OUI",OFFSET(L$3,MOD(QUOTIENT(ROW()-ROW($A$20),'Feuille1-Catégories'!$B$6/L$6),L$5),0),IF(MOD($A556-1-L$10,'Feuille1-Catégories'!$F$5+1)=0,L$3,""))),"")</f>
        <v/>
      </c>
      <c r="M556" s="29" t="str">
        <f ca="1">IF(AND($A556&lt;&gt;"",M$9&lt;&gt;""),IF(HLOOKUP(M$9,'Feuille1-Catégories'!$C$1:$G$2,2,FALSE)="OUI",M$3,IF(HLOOKUP(M$9,'Feuille1-Catégories'!$C$1:$G$3,3,FALSE)="OUI",OFFSET(M$3,MOD(QUOTIENT(ROW()-ROW($A$20),'Feuille1-Catégories'!$B$6/M$6),M$5),0),IF(MOD($A556-1-M$10,'Feuille1-Catégories'!$F$5+1)=0,M$3,""))),"")</f>
        <v/>
      </c>
      <c r="N556" s="29" t="str">
        <f ca="1">IF(AND($A556&lt;&gt;"",N$9&lt;&gt;""),IF(HLOOKUP(N$9,'Feuille1-Catégories'!$C$1:$G$2,2,FALSE)="OUI",N$3,IF(HLOOKUP(N$9,'Feuille1-Catégories'!$C$1:$G$3,3,FALSE)="OUI",OFFSET(N$3,MOD(QUOTIENT(ROW()-ROW($A$20),'Feuille1-Catégories'!$B$6/N$6),N$5),0),IF(MOD($A556-1-N$10,'Feuille1-Catégories'!$F$5+1)=0,N$3,""))),"")</f>
        <v/>
      </c>
      <c r="O556" s="29" t="str">
        <f ca="1">IF(AND($A556&lt;&gt;"",O$9&lt;&gt;""),IF(HLOOKUP(O$9,'Feuille1-Catégories'!$C$1:$G$2,2,FALSE)="OUI",O$3,IF(HLOOKUP(O$9,'Feuille1-Catégories'!$C$1:$G$3,3,FALSE)="OUI",OFFSET(O$3,MOD(QUOTIENT(ROW()-ROW($A$20),'Feuille1-Catégories'!$B$6/O$6),O$5),0),IF(MOD($A556-1-O$10,'Feuille1-Catégories'!$F$5+1)=0,O$3,""))),"")</f>
        <v/>
      </c>
      <c r="P556" s="29" t="str">
        <f ca="1">IF(AND($A556&lt;&gt;"",P$9&lt;&gt;""),IF(HLOOKUP(P$9,'Feuille1-Catégories'!$C$1:$G$2,2,FALSE)="OUI",P$3,IF(HLOOKUP(P$9,'Feuille1-Catégories'!$C$1:$G$3,3,FALSE)="OUI",OFFSET(P$3,MOD(QUOTIENT(ROW()-ROW($A$20),'Feuille1-Catégories'!$B$6/P$6),P$5),0),IF(MOD($A556-1-P$10,'Feuille1-Catégories'!$F$5+1)=0,P$3,""))),"")</f>
        <v/>
      </c>
      <c r="Q556" s="29" t="str">
        <f ca="1">IF(AND($A556&lt;&gt;"",Q$9&lt;&gt;""),IF(HLOOKUP(Q$9,'Feuille1-Catégories'!$C$1:$G$2,2,FALSE)="OUI",Q$3,IF(HLOOKUP(Q$9,'Feuille1-Catégories'!$C$1:$G$3,3,FALSE)="OUI",OFFSET(Q$3,MOD(QUOTIENT(ROW()-ROW($A$20),'Feuille1-Catégories'!$B$6/Q$6),Q$5),0),IF(MOD($A556-1-Q$10,'Feuille1-Catégories'!$F$5+1)=0,Q$3,""))),"")</f>
        <v/>
      </c>
      <c r="R556" s="29" t="str">
        <f ca="1">IF(AND($A556&lt;&gt;"",R$9&lt;&gt;""),IF(HLOOKUP(R$9,'Feuille1-Catégories'!$C$1:$G$2,2,FALSE)="OUI",R$3,IF(HLOOKUP(R$9,'Feuille1-Catégories'!$C$1:$G$3,3,FALSE)="OUI",OFFSET(R$3,MOD(QUOTIENT(ROW()-ROW($A$20),'Feuille1-Catégories'!$B$6/R$6),R$5),0),IF(MOD($A556-1-R$10,'Feuille1-Catégories'!$F$5+1)=0,R$3,""))),"")</f>
        <v/>
      </c>
      <c r="S556" s="29" t="str">
        <f ca="1">IF(AND($A556&lt;&gt;"",S$9&lt;&gt;""),IF(HLOOKUP(S$9,'Feuille1-Catégories'!$C$1:$G$2,2,FALSE)="OUI",S$3,IF(HLOOKUP(S$9,'Feuille1-Catégories'!$C$1:$G$3,3,FALSE)="OUI",OFFSET(S$3,MOD(QUOTIENT(ROW()-ROW($A$20),'Feuille1-Catégories'!$B$6/S$6),S$5),0),IF(MOD($A556-1-S$10,'Feuille1-Catégories'!$F$5+1)=0,S$3,""))),"")</f>
        <v/>
      </c>
      <c r="T556" s="29" t="str">
        <f ca="1">IF(AND($A556&lt;&gt;"",T$9&lt;&gt;""),IF(HLOOKUP(T$9,'Feuille1-Catégories'!$C$1:$G$2,2,FALSE)="OUI",T$3,IF(HLOOKUP(T$9,'Feuille1-Catégories'!$C$1:$G$3,3,FALSE)="OUI",OFFSET(T$3,MOD(QUOTIENT(ROW()-ROW($A$20),'Feuille1-Catégories'!$B$6/T$6),T$5),0),IF(MOD($A556-1-T$10,'Feuille1-Catégories'!$F$5+1)=0,T$3,""))),"")</f>
        <v/>
      </c>
      <c r="U556" s="29" t="str">
        <f ca="1">IF(AND($A556&lt;&gt;"",U$9&lt;&gt;""),IF(HLOOKUP(U$9,'Feuille1-Catégories'!$C$1:$G$2,2,FALSE)="OUI",U$3,IF(HLOOKUP(U$9,'Feuille1-Catégories'!$C$1:$G$3,3,FALSE)="OUI",OFFSET(U$3,MOD(QUOTIENT(ROW()-ROW($A$20),'Feuille1-Catégories'!$B$6/U$6),U$5),0),IF(MOD($A556-1-U$10,'Feuille1-Catégories'!$F$5+1)=0,U$3,""))),"")</f>
        <v/>
      </c>
      <c r="V556" s="29" t="str">
        <f ca="1">IF(AND($A556&lt;&gt;"",V$9&lt;&gt;""),IF(HLOOKUP(V$9,'Feuille1-Catégories'!$C$1:$G$2,2,FALSE)="OUI",V$3,IF(HLOOKUP(V$9,'Feuille1-Catégories'!$C$1:$G$3,3,FALSE)="OUI",OFFSET(V$3,MOD(QUOTIENT(ROW()-ROW($A$20),'Feuille1-Catégories'!$B$6/V$6),V$5),0),IF(MOD($A556-1-V$10,'Feuille1-Catégories'!$F$5+1)=0,V$3,""))),"")</f>
        <v/>
      </c>
      <c r="W556" s="29" t="str">
        <f ca="1">IF(AND($A556&lt;&gt;"",W$9&lt;&gt;""),IF(HLOOKUP(W$9,'Feuille1-Catégories'!$C$1:$G$2,2,FALSE)="OUI",W$3,IF(HLOOKUP(W$9,'Feuille1-Catégories'!$C$1:$G$3,3,FALSE)="OUI",OFFSET(W$3,MOD(QUOTIENT(ROW()-ROW($A$20),'Feuille1-Catégories'!$B$6/W$6),W$5),0),IF(MOD($A556-1-W$10,'Feuille1-Catégories'!$F$5+1)=0,W$3,""))),"")</f>
        <v/>
      </c>
      <c r="X556" s="29" t="str">
        <f ca="1">IF(AND($A556&lt;&gt;"",X$9&lt;&gt;""),IF(HLOOKUP(X$9,'Feuille1-Catégories'!$C$1:$G$2,2,FALSE)="OUI",X$3,IF(HLOOKUP(X$9,'Feuille1-Catégories'!$C$1:$G$3,3,FALSE)="OUI",OFFSET(X$3,MOD(QUOTIENT(ROW()-ROW($A$20),'Feuille1-Catégories'!$B$6/X$6),X$5),0),IF(MOD($A556-1-X$10,'Feuille1-Catégories'!$F$5+1)=0,X$3,""))),"")</f>
        <v/>
      </c>
      <c r="Y556" s="29" t="str">
        <f ca="1">IF(AND($A556&lt;&gt;"",Y$9&lt;&gt;""),IF(HLOOKUP(Y$9,'Feuille1-Catégories'!$C$1:$G$2,2,FALSE)="OUI",Y$3,IF(HLOOKUP(Y$9,'Feuille1-Catégories'!$C$1:$G$3,3,FALSE)="OUI",OFFSET(Y$3,MOD(QUOTIENT(ROW()-ROW($A$20),'Feuille1-Catégories'!$B$6/Y$6),Y$5),0),IF(MOD($A556-1-Y$10,'Feuille1-Catégories'!$F$5+1)=0,Y$3,""))),"")</f>
        <v/>
      </c>
      <c r="Z556" s="29" t="str">
        <f ca="1">IF(AND($A556&lt;&gt;"",Z$9&lt;&gt;""),IF(HLOOKUP(Z$9,'Feuille1-Catégories'!$C$1:$G$2,2,FALSE)="OUI",Z$3,IF(HLOOKUP(Z$9,'Feuille1-Catégories'!$C$1:$G$3,3,FALSE)="OUI",OFFSET(Z$3,MOD(QUOTIENT(ROW()-ROW($A$20),'Feuille1-Catégories'!$B$6/Z$6),Z$5),0),IF(MOD($A556-1-Z$10,'Feuille1-Catégories'!$F$5+1)=0,Z$3,""))),"")</f>
        <v/>
      </c>
    </row>
    <row r="557" spans="1:26" ht="17" x14ac:dyDescent="0.2">
      <c r="A557" s="21" t="str">
        <f>IF('Feuille2-Prix de vente'!A557&lt;&gt;"",'Feuille2-Prix de vente'!A557,"")</f>
        <v/>
      </c>
      <c r="B557" s="33" t="str">
        <f>IF('Feuille2-Prix de vente'!B557&lt;&gt;"",'Feuille2-Prix de vente'!B557,"")</f>
        <v/>
      </c>
      <c r="C557" s="10" t="str">
        <f>IF('Feuille2-Prix de vente'!C557&lt;&gt;"",'Feuille2-Prix de vente'!C557,"")</f>
        <v/>
      </c>
      <c r="D557" s="10" t="str">
        <f t="shared" si="8"/>
        <v/>
      </c>
      <c r="E557" s="10" t="str">
        <f>IF('Feuille2-Prix de vente'!E557&lt;&gt;"",'Feuille2-Prix de vente'!E557,"")</f>
        <v/>
      </c>
      <c r="F557" s="29" t="str">
        <f ca="1">IF(AND($A557&lt;&gt;"",F$9&lt;&gt;""),IF(HLOOKUP(F$9,'Feuille1-Catégories'!$C$1:$G$2,2,FALSE)="OUI",F$3,IF(HLOOKUP(F$9,'Feuille1-Catégories'!$C$1:$G$3,3,FALSE)="OUI",OFFSET(F$3,MOD(QUOTIENT(ROW()-ROW($A$20),'Feuille1-Catégories'!$B$6/F$6),F$5),0),IF(MOD($A557-1-F$10,'Feuille1-Catégories'!$F$5+1)=0,F$3,""))),"")</f>
        <v/>
      </c>
      <c r="G557" s="29" t="str">
        <f ca="1">IF(AND($A557&lt;&gt;"",G$9&lt;&gt;""),IF(HLOOKUP(G$9,'Feuille1-Catégories'!$C$1:$G$2,2,FALSE)="OUI",G$3,IF(HLOOKUP(G$9,'Feuille1-Catégories'!$C$1:$G$3,3,FALSE)="OUI",OFFSET(G$3,MOD(QUOTIENT(ROW()-ROW($A$20),'Feuille1-Catégories'!$B$6/G$6),G$5),0),IF(MOD($A557-1-G$10,'Feuille1-Catégories'!$F$5+1)=0,G$3,""))),"")</f>
        <v/>
      </c>
      <c r="H557" s="29" t="str">
        <f ca="1">IF(AND($A557&lt;&gt;"",H$9&lt;&gt;""),IF(HLOOKUP(H$9,'Feuille1-Catégories'!$C$1:$G$2,2,FALSE)="OUI",H$3,IF(HLOOKUP(H$9,'Feuille1-Catégories'!$C$1:$G$3,3,FALSE)="OUI",OFFSET(H$3,MOD(QUOTIENT(ROW()-ROW($A$20),'Feuille1-Catégories'!$B$6/H$6),H$5),0),IF(MOD($A557-1-H$10,'Feuille1-Catégories'!$F$5+1)=0,H$3,""))),"")</f>
        <v/>
      </c>
      <c r="I557" s="29" t="str">
        <f ca="1">IF(AND($A557&lt;&gt;"",I$9&lt;&gt;""),IF(HLOOKUP(I$9,'Feuille1-Catégories'!$C$1:$G$2,2,FALSE)="OUI",I$3,IF(HLOOKUP(I$9,'Feuille1-Catégories'!$C$1:$G$3,3,FALSE)="OUI",OFFSET(I$3,MOD(QUOTIENT(ROW()-ROW($A$20),'Feuille1-Catégories'!$B$6/I$6),I$5),0),IF(MOD($A557-1-I$10,'Feuille1-Catégories'!$F$5+1)=0,I$3,""))),"")</f>
        <v/>
      </c>
      <c r="J557" s="29" t="str">
        <f ca="1">IF(AND($A557&lt;&gt;"",J$9&lt;&gt;""),IF(HLOOKUP(J$9,'Feuille1-Catégories'!$C$1:$G$2,2,FALSE)="OUI",J$3,IF(HLOOKUP(J$9,'Feuille1-Catégories'!$C$1:$G$3,3,FALSE)="OUI",OFFSET(J$3,MOD(QUOTIENT(ROW()-ROW($A$20),'Feuille1-Catégories'!$B$6/J$6),J$5),0),IF(MOD($A557-1-J$10,'Feuille1-Catégories'!$F$5+1)=0,J$3,""))),"")</f>
        <v/>
      </c>
      <c r="K557" s="29" t="str">
        <f ca="1">IF(AND($A557&lt;&gt;"",K$9&lt;&gt;""),IF(HLOOKUP(K$9,'Feuille1-Catégories'!$C$1:$G$2,2,FALSE)="OUI",K$3,IF(HLOOKUP(K$9,'Feuille1-Catégories'!$C$1:$G$3,3,FALSE)="OUI",OFFSET(K$3,MOD(QUOTIENT(ROW()-ROW($A$20),'Feuille1-Catégories'!$B$6/K$6),K$5),0),IF(MOD($A557-1-K$10,'Feuille1-Catégories'!$F$5+1)=0,K$3,""))),"")</f>
        <v/>
      </c>
      <c r="L557" s="29" t="str">
        <f ca="1">IF(AND($A557&lt;&gt;"",L$9&lt;&gt;""),IF(HLOOKUP(L$9,'Feuille1-Catégories'!$C$1:$G$2,2,FALSE)="OUI",L$3,IF(HLOOKUP(L$9,'Feuille1-Catégories'!$C$1:$G$3,3,FALSE)="OUI",OFFSET(L$3,MOD(QUOTIENT(ROW()-ROW($A$20),'Feuille1-Catégories'!$B$6/L$6),L$5),0),IF(MOD($A557-1-L$10,'Feuille1-Catégories'!$F$5+1)=0,L$3,""))),"")</f>
        <v/>
      </c>
      <c r="M557" s="29" t="str">
        <f ca="1">IF(AND($A557&lt;&gt;"",M$9&lt;&gt;""),IF(HLOOKUP(M$9,'Feuille1-Catégories'!$C$1:$G$2,2,FALSE)="OUI",M$3,IF(HLOOKUP(M$9,'Feuille1-Catégories'!$C$1:$G$3,3,FALSE)="OUI",OFFSET(M$3,MOD(QUOTIENT(ROW()-ROW($A$20),'Feuille1-Catégories'!$B$6/M$6),M$5),0),IF(MOD($A557-1-M$10,'Feuille1-Catégories'!$F$5+1)=0,M$3,""))),"")</f>
        <v/>
      </c>
      <c r="N557" s="29" t="str">
        <f ca="1">IF(AND($A557&lt;&gt;"",N$9&lt;&gt;""),IF(HLOOKUP(N$9,'Feuille1-Catégories'!$C$1:$G$2,2,FALSE)="OUI",N$3,IF(HLOOKUP(N$9,'Feuille1-Catégories'!$C$1:$G$3,3,FALSE)="OUI",OFFSET(N$3,MOD(QUOTIENT(ROW()-ROW($A$20),'Feuille1-Catégories'!$B$6/N$6),N$5),0),IF(MOD($A557-1-N$10,'Feuille1-Catégories'!$F$5+1)=0,N$3,""))),"")</f>
        <v/>
      </c>
      <c r="O557" s="29" t="str">
        <f ca="1">IF(AND($A557&lt;&gt;"",O$9&lt;&gt;""),IF(HLOOKUP(O$9,'Feuille1-Catégories'!$C$1:$G$2,2,FALSE)="OUI",O$3,IF(HLOOKUP(O$9,'Feuille1-Catégories'!$C$1:$G$3,3,FALSE)="OUI",OFFSET(O$3,MOD(QUOTIENT(ROW()-ROW($A$20),'Feuille1-Catégories'!$B$6/O$6),O$5),0),IF(MOD($A557-1-O$10,'Feuille1-Catégories'!$F$5+1)=0,O$3,""))),"")</f>
        <v/>
      </c>
      <c r="P557" s="29" t="str">
        <f ca="1">IF(AND($A557&lt;&gt;"",P$9&lt;&gt;""),IF(HLOOKUP(P$9,'Feuille1-Catégories'!$C$1:$G$2,2,FALSE)="OUI",P$3,IF(HLOOKUP(P$9,'Feuille1-Catégories'!$C$1:$G$3,3,FALSE)="OUI",OFFSET(P$3,MOD(QUOTIENT(ROW()-ROW($A$20),'Feuille1-Catégories'!$B$6/P$6),P$5),0),IF(MOD($A557-1-P$10,'Feuille1-Catégories'!$F$5+1)=0,P$3,""))),"")</f>
        <v/>
      </c>
      <c r="Q557" s="29" t="str">
        <f ca="1">IF(AND($A557&lt;&gt;"",Q$9&lt;&gt;""),IF(HLOOKUP(Q$9,'Feuille1-Catégories'!$C$1:$G$2,2,FALSE)="OUI",Q$3,IF(HLOOKUP(Q$9,'Feuille1-Catégories'!$C$1:$G$3,3,FALSE)="OUI",OFFSET(Q$3,MOD(QUOTIENT(ROW()-ROW($A$20),'Feuille1-Catégories'!$B$6/Q$6),Q$5),0),IF(MOD($A557-1-Q$10,'Feuille1-Catégories'!$F$5+1)=0,Q$3,""))),"")</f>
        <v/>
      </c>
      <c r="R557" s="29" t="str">
        <f ca="1">IF(AND($A557&lt;&gt;"",R$9&lt;&gt;""),IF(HLOOKUP(R$9,'Feuille1-Catégories'!$C$1:$G$2,2,FALSE)="OUI",R$3,IF(HLOOKUP(R$9,'Feuille1-Catégories'!$C$1:$G$3,3,FALSE)="OUI",OFFSET(R$3,MOD(QUOTIENT(ROW()-ROW($A$20),'Feuille1-Catégories'!$B$6/R$6),R$5),0),IF(MOD($A557-1-R$10,'Feuille1-Catégories'!$F$5+1)=0,R$3,""))),"")</f>
        <v/>
      </c>
      <c r="S557" s="29" t="str">
        <f ca="1">IF(AND($A557&lt;&gt;"",S$9&lt;&gt;""),IF(HLOOKUP(S$9,'Feuille1-Catégories'!$C$1:$G$2,2,FALSE)="OUI",S$3,IF(HLOOKUP(S$9,'Feuille1-Catégories'!$C$1:$G$3,3,FALSE)="OUI",OFFSET(S$3,MOD(QUOTIENT(ROW()-ROW($A$20),'Feuille1-Catégories'!$B$6/S$6),S$5),0),IF(MOD($A557-1-S$10,'Feuille1-Catégories'!$F$5+1)=0,S$3,""))),"")</f>
        <v/>
      </c>
      <c r="T557" s="29" t="str">
        <f ca="1">IF(AND($A557&lt;&gt;"",T$9&lt;&gt;""),IF(HLOOKUP(T$9,'Feuille1-Catégories'!$C$1:$G$2,2,FALSE)="OUI",T$3,IF(HLOOKUP(T$9,'Feuille1-Catégories'!$C$1:$G$3,3,FALSE)="OUI",OFFSET(T$3,MOD(QUOTIENT(ROW()-ROW($A$20),'Feuille1-Catégories'!$B$6/T$6),T$5),0),IF(MOD($A557-1-T$10,'Feuille1-Catégories'!$F$5+1)=0,T$3,""))),"")</f>
        <v/>
      </c>
      <c r="U557" s="29" t="str">
        <f ca="1">IF(AND($A557&lt;&gt;"",U$9&lt;&gt;""),IF(HLOOKUP(U$9,'Feuille1-Catégories'!$C$1:$G$2,2,FALSE)="OUI",U$3,IF(HLOOKUP(U$9,'Feuille1-Catégories'!$C$1:$G$3,3,FALSE)="OUI",OFFSET(U$3,MOD(QUOTIENT(ROW()-ROW($A$20),'Feuille1-Catégories'!$B$6/U$6),U$5),0),IF(MOD($A557-1-U$10,'Feuille1-Catégories'!$F$5+1)=0,U$3,""))),"")</f>
        <v/>
      </c>
      <c r="V557" s="29" t="str">
        <f ca="1">IF(AND($A557&lt;&gt;"",V$9&lt;&gt;""),IF(HLOOKUP(V$9,'Feuille1-Catégories'!$C$1:$G$2,2,FALSE)="OUI",V$3,IF(HLOOKUP(V$9,'Feuille1-Catégories'!$C$1:$G$3,3,FALSE)="OUI",OFFSET(V$3,MOD(QUOTIENT(ROW()-ROW($A$20),'Feuille1-Catégories'!$B$6/V$6),V$5),0),IF(MOD($A557-1-V$10,'Feuille1-Catégories'!$F$5+1)=0,V$3,""))),"")</f>
        <v/>
      </c>
      <c r="W557" s="29" t="str">
        <f ca="1">IF(AND($A557&lt;&gt;"",W$9&lt;&gt;""),IF(HLOOKUP(W$9,'Feuille1-Catégories'!$C$1:$G$2,2,FALSE)="OUI",W$3,IF(HLOOKUP(W$9,'Feuille1-Catégories'!$C$1:$G$3,3,FALSE)="OUI",OFFSET(W$3,MOD(QUOTIENT(ROW()-ROW($A$20),'Feuille1-Catégories'!$B$6/W$6),W$5),0),IF(MOD($A557-1-W$10,'Feuille1-Catégories'!$F$5+1)=0,W$3,""))),"")</f>
        <v/>
      </c>
      <c r="X557" s="29" t="str">
        <f ca="1">IF(AND($A557&lt;&gt;"",X$9&lt;&gt;""),IF(HLOOKUP(X$9,'Feuille1-Catégories'!$C$1:$G$2,2,FALSE)="OUI",X$3,IF(HLOOKUP(X$9,'Feuille1-Catégories'!$C$1:$G$3,3,FALSE)="OUI",OFFSET(X$3,MOD(QUOTIENT(ROW()-ROW($A$20),'Feuille1-Catégories'!$B$6/X$6),X$5),0),IF(MOD($A557-1-X$10,'Feuille1-Catégories'!$F$5+1)=0,X$3,""))),"")</f>
        <v/>
      </c>
      <c r="Y557" s="29" t="str">
        <f ca="1">IF(AND($A557&lt;&gt;"",Y$9&lt;&gt;""),IF(HLOOKUP(Y$9,'Feuille1-Catégories'!$C$1:$G$2,2,FALSE)="OUI",Y$3,IF(HLOOKUP(Y$9,'Feuille1-Catégories'!$C$1:$G$3,3,FALSE)="OUI",OFFSET(Y$3,MOD(QUOTIENT(ROW()-ROW($A$20),'Feuille1-Catégories'!$B$6/Y$6),Y$5),0),IF(MOD($A557-1-Y$10,'Feuille1-Catégories'!$F$5+1)=0,Y$3,""))),"")</f>
        <v/>
      </c>
      <c r="Z557" s="29" t="str">
        <f ca="1">IF(AND($A557&lt;&gt;"",Z$9&lt;&gt;""),IF(HLOOKUP(Z$9,'Feuille1-Catégories'!$C$1:$G$2,2,FALSE)="OUI",Z$3,IF(HLOOKUP(Z$9,'Feuille1-Catégories'!$C$1:$G$3,3,FALSE)="OUI",OFFSET(Z$3,MOD(QUOTIENT(ROW()-ROW($A$20),'Feuille1-Catégories'!$B$6/Z$6),Z$5),0),IF(MOD($A557-1-Z$10,'Feuille1-Catégories'!$F$5+1)=0,Z$3,""))),"")</f>
        <v/>
      </c>
    </row>
    <row r="558" spans="1:26" ht="17" x14ac:dyDescent="0.2">
      <c r="A558" s="21" t="str">
        <f>IF('Feuille2-Prix de vente'!A558&lt;&gt;"",'Feuille2-Prix de vente'!A558,"")</f>
        <v/>
      </c>
      <c r="B558" s="33" t="str">
        <f>IF('Feuille2-Prix de vente'!B558&lt;&gt;"",'Feuille2-Prix de vente'!B558,"")</f>
        <v/>
      </c>
      <c r="C558" s="10" t="str">
        <f>IF('Feuille2-Prix de vente'!C558&lt;&gt;"",'Feuille2-Prix de vente'!C558,"")</f>
        <v/>
      </c>
      <c r="D558" s="10" t="str">
        <f t="shared" si="8"/>
        <v/>
      </c>
      <c r="E558" s="10" t="str">
        <f>IF('Feuille2-Prix de vente'!E558&lt;&gt;"",'Feuille2-Prix de vente'!E558,"")</f>
        <v/>
      </c>
      <c r="F558" s="29" t="str">
        <f ca="1">IF(AND($A558&lt;&gt;"",F$9&lt;&gt;""),IF(HLOOKUP(F$9,'Feuille1-Catégories'!$C$1:$G$2,2,FALSE)="OUI",F$3,IF(HLOOKUP(F$9,'Feuille1-Catégories'!$C$1:$G$3,3,FALSE)="OUI",OFFSET(F$3,MOD(QUOTIENT(ROW()-ROW($A$20),'Feuille1-Catégories'!$B$6/F$6),F$5),0),IF(MOD($A558-1-F$10,'Feuille1-Catégories'!$F$5+1)=0,F$3,""))),"")</f>
        <v/>
      </c>
      <c r="G558" s="29" t="str">
        <f ca="1">IF(AND($A558&lt;&gt;"",G$9&lt;&gt;""),IF(HLOOKUP(G$9,'Feuille1-Catégories'!$C$1:$G$2,2,FALSE)="OUI",G$3,IF(HLOOKUP(G$9,'Feuille1-Catégories'!$C$1:$G$3,3,FALSE)="OUI",OFFSET(G$3,MOD(QUOTIENT(ROW()-ROW($A$20),'Feuille1-Catégories'!$B$6/G$6),G$5),0),IF(MOD($A558-1-G$10,'Feuille1-Catégories'!$F$5+1)=0,G$3,""))),"")</f>
        <v/>
      </c>
      <c r="H558" s="29" t="str">
        <f ca="1">IF(AND($A558&lt;&gt;"",H$9&lt;&gt;""),IF(HLOOKUP(H$9,'Feuille1-Catégories'!$C$1:$G$2,2,FALSE)="OUI",H$3,IF(HLOOKUP(H$9,'Feuille1-Catégories'!$C$1:$G$3,3,FALSE)="OUI",OFFSET(H$3,MOD(QUOTIENT(ROW()-ROW($A$20),'Feuille1-Catégories'!$B$6/H$6),H$5),0),IF(MOD($A558-1-H$10,'Feuille1-Catégories'!$F$5+1)=0,H$3,""))),"")</f>
        <v/>
      </c>
      <c r="I558" s="29" t="str">
        <f ca="1">IF(AND($A558&lt;&gt;"",I$9&lt;&gt;""),IF(HLOOKUP(I$9,'Feuille1-Catégories'!$C$1:$G$2,2,FALSE)="OUI",I$3,IF(HLOOKUP(I$9,'Feuille1-Catégories'!$C$1:$G$3,3,FALSE)="OUI",OFFSET(I$3,MOD(QUOTIENT(ROW()-ROW($A$20),'Feuille1-Catégories'!$B$6/I$6),I$5),0),IF(MOD($A558-1-I$10,'Feuille1-Catégories'!$F$5+1)=0,I$3,""))),"")</f>
        <v/>
      </c>
      <c r="J558" s="29" t="str">
        <f ca="1">IF(AND($A558&lt;&gt;"",J$9&lt;&gt;""),IF(HLOOKUP(J$9,'Feuille1-Catégories'!$C$1:$G$2,2,FALSE)="OUI",J$3,IF(HLOOKUP(J$9,'Feuille1-Catégories'!$C$1:$G$3,3,FALSE)="OUI",OFFSET(J$3,MOD(QUOTIENT(ROW()-ROW($A$20),'Feuille1-Catégories'!$B$6/J$6),J$5),0),IF(MOD($A558-1-J$10,'Feuille1-Catégories'!$F$5+1)=0,J$3,""))),"")</f>
        <v/>
      </c>
      <c r="K558" s="29" t="str">
        <f ca="1">IF(AND($A558&lt;&gt;"",K$9&lt;&gt;""),IF(HLOOKUP(K$9,'Feuille1-Catégories'!$C$1:$G$2,2,FALSE)="OUI",K$3,IF(HLOOKUP(K$9,'Feuille1-Catégories'!$C$1:$G$3,3,FALSE)="OUI",OFFSET(K$3,MOD(QUOTIENT(ROW()-ROW($A$20),'Feuille1-Catégories'!$B$6/K$6),K$5),0),IF(MOD($A558-1-K$10,'Feuille1-Catégories'!$F$5+1)=0,K$3,""))),"")</f>
        <v/>
      </c>
      <c r="L558" s="29" t="str">
        <f ca="1">IF(AND($A558&lt;&gt;"",L$9&lt;&gt;""),IF(HLOOKUP(L$9,'Feuille1-Catégories'!$C$1:$G$2,2,FALSE)="OUI",L$3,IF(HLOOKUP(L$9,'Feuille1-Catégories'!$C$1:$G$3,3,FALSE)="OUI",OFFSET(L$3,MOD(QUOTIENT(ROW()-ROW($A$20),'Feuille1-Catégories'!$B$6/L$6),L$5),0),IF(MOD($A558-1-L$10,'Feuille1-Catégories'!$F$5+1)=0,L$3,""))),"")</f>
        <v/>
      </c>
      <c r="M558" s="29" t="str">
        <f ca="1">IF(AND($A558&lt;&gt;"",M$9&lt;&gt;""),IF(HLOOKUP(M$9,'Feuille1-Catégories'!$C$1:$G$2,2,FALSE)="OUI",M$3,IF(HLOOKUP(M$9,'Feuille1-Catégories'!$C$1:$G$3,3,FALSE)="OUI",OFFSET(M$3,MOD(QUOTIENT(ROW()-ROW($A$20),'Feuille1-Catégories'!$B$6/M$6),M$5),0),IF(MOD($A558-1-M$10,'Feuille1-Catégories'!$F$5+1)=0,M$3,""))),"")</f>
        <v/>
      </c>
      <c r="N558" s="29" t="str">
        <f ca="1">IF(AND($A558&lt;&gt;"",N$9&lt;&gt;""),IF(HLOOKUP(N$9,'Feuille1-Catégories'!$C$1:$G$2,2,FALSE)="OUI",N$3,IF(HLOOKUP(N$9,'Feuille1-Catégories'!$C$1:$G$3,3,FALSE)="OUI",OFFSET(N$3,MOD(QUOTIENT(ROW()-ROW($A$20),'Feuille1-Catégories'!$B$6/N$6),N$5),0),IF(MOD($A558-1-N$10,'Feuille1-Catégories'!$F$5+1)=0,N$3,""))),"")</f>
        <v/>
      </c>
      <c r="O558" s="29" t="str">
        <f ca="1">IF(AND($A558&lt;&gt;"",O$9&lt;&gt;""),IF(HLOOKUP(O$9,'Feuille1-Catégories'!$C$1:$G$2,2,FALSE)="OUI",O$3,IF(HLOOKUP(O$9,'Feuille1-Catégories'!$C$1:$G$3,3,FALSE)="OUI",OFFSET(O$3,MOD(QUOTIENT(ROW()-ROW($A$20),'Feuille1-Catégories'!$B$6/O$6),O$5),0),IF(MOD($A558-1-O$10,'Feuille1-Catégories'!$F$5+1)=0,O$3,""))),"")</f>
        <v/>
      </c>
      <c r="P558" s="29" t="str">
        <f ca="1">IF(AND($A558&lt;&gt;"",P$9&lt;&gt;""),IF(HLOOKUP(P$9,'Feuille1-Catégories'!$C$1:$G$2,2,FALSE)="OUI",P$3,IF(HLOOKUP(P$9,'Feuille1-Catégories'!$C$1:$G$3,3,FALSE)="OUI",OFFSET(P$3,MOD(QUOTIENT(ROW()-ROW($A$20),'Feuille1-Catégories'!$B$6/P$6),P$5),0),IF(MOD($A558-1-P$10,'Feuille1-Catégories'!$F$5+1)=0,P$3,""))),"")</f>
        <v/>
      </c>
      <c r="Q558" s="29" t="str">
        <f ca="1">IF(AND($A558&lt;&gt;"",Q$9&lt;&gt;""),IF(HLOOKUP(Q$9,'Feuille1-Catégories'!$C$1:$G$2,2,FALSE)="OUI",Q$3,IF(HLOOKUP(Q$9,'Feuille1-Catégories'!$C$1:$G$3,3,FALSE)="OUI",OFFSET(Q$3,MOD(QUOTIENT(ROW()-ROW($A$20),'Feuille1-Catégories'!$B$6/Q$6),Q$5),0),IF(MOD($A558-1-Q$10,'Feuille1-Catégories'!$F$5+1)=0,Q$3,""))),"")</f>
        <v/>
      </c>
      <c r="R558" s="29" t="str">
        <f ca="1">IF(AND($A558&lt;&gt;"",R$9&lt;&gt;""),IF(HLOOKUP(R$9,'Feuille1-Catégories'!$C$1:$G$2,2,FALSE)="OUI",R$3,IF(HLOOKUP(R$9,'Feuille1-Catégories'!$C$1:$G$3,3,FALSE)="OUI",OFFSET(R$3,MOD(QUOTIENT(ROW()-ROW($A$20),'Feuille1-Catégories'!$B$6/R$6),R$5),0),IF(MOD($A558-1-R$10,'Feuille1-Catégories'!$F$5+1)=0,R$3,""))),"")</f>
        <v/>
      </c>
      <c r="S558" s="29" t="str">
        <f ca="1">IF(AND($A558&lt;&gt;"",S$9&lt;&gt;""),IF(HLOOKUP(S$9,'Feuille1-Catégories'!$C$1:$G$2,2,FALSE)="OUI",S$3,IF(HLOOKUP(S$9,'Feuille1-Catégories'!$C$1:$G$3,3,FALSE)="OUI",OFFSET(S$3,MOD(QUOTIENT(ROW()-ROW($A$20),'Feuille1-Catégories'!$B$6/S$6),S$5),0),IF(MOD($A558-1-S$10,'Feuille1-Catégories'!$F$5+1)=0,S$3,""))),"")</f>
        <v/>
      </c>
      <c r="T558" s="29" t="str">
        <f ca="1">IF(AND($A558&lt;&gt;"",T$9&lt;&gt;""),IF(HLOOKUP(T$9,'Feuille1-Catégories'!$C$1:$G$2,2,FALSE)="OUI",T$3,IF(HLOOKUP(T$9,'Feuille1-Catégories'!$C$1:$G$3,3,FALSE)="OUI",OFFSET(T$3,MOD(QUOTIENT(ROW()-ROW($A$20),'Feuille1-Catégories'!$B$6/T$6),T$5),0),IF(MOD($A558-1-T$10,'Feuille1-Catégories'!$F$5+1)=0,T$3,""))),"")</f>
        <v/>
      </c>
      <c r="U558" s="29" t="str">
        <f ca="1">IF(AND($A558&lt;&gt;"",U$9&lt;&gt;""),IF(HLOOKUP(U$9,'Feuille1-Catégories'!$C$1:$G$2,2,FALSE)="OUI",U$3,IF(HLOOKUP(U$9,'Feuille1-Catégories'!$C$1:$G$3,3,FALSE)="OUI",OFFSET(U$3,MOD(QUOTIENT(ROW()-ROW($A$20),'Feuille1-Catégories'!$B$6/U$6),U$5),0),IF(MOD($A558-1-U$10,'Feuille1-Catégories'!$F$5+1)=0,U$3,""))),"")</f>
        <v/>
      </c>
      <c r="V558" s="29" t="str">
        <f ca="1">IF(AND($A558&lt;&gt;"",V$9&lt;&gt;""),IF(HLOOKUP(V$9,'Feuille1-Catégories'!$C$1:$G$2,2,FALSE)="OUI",V$3,IF(HLOOKUP(V$9,'Feuille1-Catégories'!$C$1:$G$3,3,FALSE)="OUI",OFFSET(V$3,MOD(QUOTIENT(ROW()-ROW($A$20),'Feuille1-Catégories'!$B$6/V$6),V$5),0),IF(MOD($A558-1-V$10,'Feuille1-Catégories'!$F$5+1)=0,V$3,""))),"")</f>
        <v/>
      </c>
      <c r="W558" s="29" t="str">
        <f ca="1">IF(AND($A558&lt;&gt;"",W$9&lt;&gt;""),IF(HLOOKUP(W$9,'Feuille1-Catégories'!$C$1:$G$2,2,FALSE)="OUI",W$3,IF(HLOOKUP(W$9,'Feuille1-Catégories'!$C$1:$G$3,3,FALSE)="OUI",OFFSET(W$3,MOD(QUOTIENT(ROW()-ROW($A$20),'Feuille1-Catégories'!$B$6/W$6),W$5),0),IF(MOD($A558-1-W$10,'Feuille1-Catégories'!$F$5+1)=0,W$3,""))),"")</f>
        <v/>
      </c>
      <c r="X558" s="29" t="str">
        <f ca="1">IF(AND($A558&lt;&gt;"",X$9&lt;&gt;""),IF(HLOOKUP(X$9,'Feuille1-Catégories'!$C$1:$G$2,2,FALSE)="OUI",X$3,IF(HLOOKUP(X$9,'Feuille1-Catégories'!$C$1:$G$3,3,FALSE)="OUI",OFFSET(X$3,MOD(QUOTIENT(ROW()-ROW($A$20),'Feuille1-Catégories'!$B$6/X$6),X$5),0),IF(MOD($A558-1-X$10,'Feuille1-Catégories'!$F$5+1)=0,X$3,""))),"")</f>
        <v/>
      </c>
      <c r="Y558" s="29" t="str">
        <f ca="1">IF(AND($A558&lt;&gt;"",Y$9&lt;&gt;""),IF(HLOOKUP(Y$9,'Feuille1-Catégories'!$C$1:$G$2,2,FALSE)="OUI",Y$3,IF(HLOOKUP(Y$9,'Feuille1-Catégories'!$C$1:$G$3,3,FALSE)="OUI",OFFSET(Y$3,MOD(QUOTIENT(ROW()-ROW($A$20),'Feuille1-Catégories'!$B$6/Y$6),Y$5),0),IF(MOD($A558-1-Y$10,'Feuille1-Catégories'!$F$5+1)=0,Y$3,""))),"")</f>
        <v/>
      </c>
      <c r="Z558" s="29" t="str">
        <f ca="1">IF(AND($A558&lt;&gt;"",Z$9&lt;&gt;""),IF(HLOOKUP(Z$9,'Feuille1-Catégories'!$C$1:$G$2,2,FALSE)="OUI",Z$3,IF(HLOOKUP(Z$9,'Feuille1-Catégories'!$C$1:$G$3,3,FALSE)="OUI",OFFSET(Z$3,MOD(QUOTIENT(ROW()-ROW($A$20),'Feuille1-Catégories'!$B$6/Z$6),Z$5),0),IF(MOD($A558-1-Z$10,'Feuille1-Catégories'!$F$5+1)=0,Z$3,""))),"")</f>
        <v/>
      </c>
    </row>
    <row r="559" spans="1:26" ht="17" x14ac:dyDescent="0.2">
      <c r="A559" s="21" t="str">
        <f>IF('Feuille2-Prix de vente'!A559&lt;&gt;"",'Feuille2-Prix de vente'!A559,"")</f>
        <v/>
      </c>
      <c r="B559" s="33" t="str">
        <f>IF('Feuille2-Prix de vente'!B559&lt;&gt;"",'Feuille2-Prix de vente'!B559,"")</f>
        <v/>
      </c>
      <c r="C559" s="10" t="str">
        <f>IF('Feuille2-Prix de vente'!C559&lt;&gt;"",'Feuille2-Prix de vente'!C559,"")</f>
        <v/>
      </c>
      <c r="D559" s="10" t="str">
        <f t="shared" si="8"/>
        <v/>
      </c>
      <c r="E559" s="10" t="str">
        <f>IF('Feuille2-Prix de vente'!E559&lt;&gt;"",'Feuille2-Prix de vente'!E559,"")</f>
        <v/>
      </c>
      <c r="F559" s="29" t="str">
        <f ca="1">IF(AND($A559&lt;&gt;"",F$9&lt;&gt;""),IF(HLOOKUP(F$9,'Feuille1-Catégories'!$C$1:$G$2,2,FALSE)="OUI",F$3,IF(HLOOKUP(F$9,'Feuille1-Catégories'!$C$1:$G$3,3,FALSE)="OUI",OFFSET(F$3,MOD(QUOTIENT(ROW()-ROW($A$20),'Feuille1-Catégories'!$B$6/F$6),F$5),0),IF(MOD($A559-1-F$10,'Feuille1-Catégories'!$F$5+1)=0,F$3,""))),"")</f>
        <v/>
      </c>
      <c r="G559" s="29" t="str">
        <f ca="1">IF(AND($A559&lt;&gt;"",G$9&lt;&gt;""),IF(HLOOKUP(G$9,'Feuille1-Catégories'!$C$1:$G$2,2,FALSE)="OUI",G$3,IF(HLOOKUP(G$9,'Feuille1-Catégories'!$C$1:$G$3,3,FALSE)="OUI",OFFSET(G$3,MOD(QUOTIENT(ROW()-ROW($A$20),'Feuille1-Catégories'!$B$6/G$6),G$5),0),IF(MOD($A559-1-G$10,'Feuille1-Catégories'!$F$5+1)=0,G$3,""))),"")</f>
        <v/>
      </c>
      <c r="H559" s="29" t="str">
        <f ca="1">IF(AND($A559&lt;&gt;"",H$9&lt;&gt;""),IF(HLOOKUP(H$9,'Feuille1-Catégories'!$C$1:$G$2,2,FALSE)="OUI",H$3,IF(HLOOKUP(H$9,'Feuille1-Catégories'!$C$1:$G$3,3,FALSE)="OUI",OFFSET(H$3,MOD(QUOTIENT(ROW()-ROW($A$20),'Feuille1-Catégories'!$B$6/H$6),H$5),0),IF(MOD($A559-1-H$10,'Feuille1-Catégories'!$F$5+1)=0,H$3,""))),"")</f>
        <v/>
      </c>
      <c r="I559" s="29" t="str">
        <f ca="1">IF(AND($A559&lt;&gt;"",I$9&lt;&gt;""),IF(HLOOKUP(I$9,'Feuille1-Catégories'!$C$1:$G$2,2,FALSE)="OUI",I$3,IF(HLOOKUP(I$9,'Feuille1-Catégories'!$C$1:$G$3,3,FALSE)="OUI",OFFSET(I$3,MOD(QUOTIENT(ROW()-ROW($A$20),'Feuille1-Catégories'!$B$6/I$6),I$5),0),IF(MOD($A559-1-I$10,'Feuille1-Catégories'!$F$5+1)=0,I$3,""))),"")</f>
        <v/>
      </c>
      <c r="J559" s="29" t="str">
        <f ca="1">IF(AND($A559&lt;&gt;"",J$9&lt;&gt;""),IF(HLOOKUP(J$9,'Feuille1-Catégories'!$C$1:$G$2,2,FALSE)="OUI",J$3,IF(HLOOKUP(J$9,'Feuille1-Catégories'!$C$1:$G$3,3,FALSE)="OUI",OFFSET(J$3,MOD(QUOTIENT(ROW()-ROW($A$20),'Feuille1-Catégories'!$B$6/J$6),J$5),0),IF(MOD($A559-1-J$10,'Feuille1-Catégories'!$F$5+1)=0,J$3,""))),"")</f>
        <v/>
      </c>
      <c r="K559" s="29" t="str">
        <f ca="1">IF(AND($A559&lt;&gt;"",K$9&lt;&gt;""),IF(HLOOKUP(K$9,'Feuille1-Catégories'!$C$1:$G$2,2,FALSE)="OUI",K$3,IF(HLOOKUP(K$9,'Feuille1-Catégories'!$C$1:$G$3,3,FALSE)="OUI",OFFSET(K$3,MOD(QUOTIENT(ROW()-ROW($A$20),'Feuille1-Catégories'!$B$6/K$6),K$5),0),IF(MOD($A559-1-K$10,'Feuille1-Catégories'!$F$5+1)=0,K$3,""))),"")</f>
        <v/>
      </c>
      <c r="L559" s="29" t="str">
        <f ca="1">IF(AND($A559&lt;&gt;"",L$9&lt;&gt;""),IF(HLOOKUP(L$9,'Feuille1-Catégories'!$C$1:$G$2,2,FALSE)="OUI",L$3,IF(HLOOKUP(L$9,'Feuille1-Catégories'!$C$1:$G$3,3,FALSE)="OUI",OFFSET(L$3,MOD(QUOTIENT(ROW()-ROW($A$20),'Feuille1-Catégories'!$B$6/L$6),L$5),0),IF(MOD($A559-1-L$10,'Feuille1-Catégories'!$F$5+1)=0,L$3,""))),"")</f>
        <v/>
      </c>
      <c r="M559" s="29" t="str">
        <f ca="1">IF(AND($A559&lt;&gt;"",M$9&lt;&gt;""),IF(HLOOKUP(M$9,'Feuille1-Catégories'!$C$1:$G$2,2,FALSE)="OUI",M$3,IF(HLOOKUP(M$9,'Feuille1-Catégories'!$C$1:$G$3,3,FALSE)="OUI",OFFSET(M$3,MOD(QUOTIENT(ROW()-ROW($A$20),'Feuille1-Catégories'!$B$6/M$6),M$5),0),IF(MOD($A559-1-M$10,'Feuille1-Catégories'!$F$5+1)=0,M$3,""))),"")</f>
        <v/>
      </c>
      <c r="N559" s="29" t="str">
        <f ca="1">IF(AND($A559&lt;&gt;"",N$9&lt;&gt;""),IF(HLOOKUP(N$9,'Feuille1-Catégories'!$C$1:$G$2,2,FALSE)="OUI",N$3,IF(HLOOKUP(N$9,'Feuille1-Catégories'!$C$1:$G$3,3,FALSE)="OUI",OFFSET(N$3,MOD(QUOTIENT(ROW()-ROW($A$20),'Feuille1-Catégories'!$B$6/N$6),N$5),0),IF(MOD($A559-1-N$10,'Feuille1-Catégories'!$F$5+1)=0,N$3,""))),"")</f>
        <v/>
      </c>
      <c r="O559" s="29" t="str">
        <f ca="1">IF(AND($A559&lt;&gt;"",O$9&lt;&gt;""),IF(HLOOKUP(O$9,'Feuille1-Catégories'!$C$1:$G$2,2,FALSE)="OUI",O$3,IF(HLOOKUP(O$9,'Feuille1-Catégories'!$C$1:$G$3,3,FALSE)="OUI",OFFSET(O$3,MOD(QUOTIENT(ROW()-ROW($A$20),'Feuille1-Catégories'!$B$6/O$6),O$5),0),IF(MOD($A559-1-O$10,'Feuille1-Catégories'!$F$5+1)=0,O$3,""))),"")</f>
        <v/>
      </c>
      <c r="P559" s="29" t="str">
        <f ca="1">IF(AND($A559&lt;&gt;"",P$9&lt;&gt;""),IF(HLOOKUP(P$9,'Feuille1-Catégories'!$C$1:$G$2,2,FALSE)="OUI",P$3,IF(HLOOKUP(P$9,'Feuille1-Catégories'!$C$1:$G$3,3,FALSE)="OUI",OFFSET(P$3,MOD(QUOTIENT(ROW()-ROW($A$20),'Feuille1-Catégories'!$B$6/P$6),P$5),0),IF(MOD($A559-1-P$10,'Feuille1-Catégories'!$F$5+1)=0,P$3,""))),"")</f>
        <v/>
      </c>
      <c r="Q559" s="29" t="str">
        <f ca="1">IF(AND($A559&lt;&gt;"",Q$9&lt;&gt;""),IF(HLOOKUP(Q$9,'Feuille1-Catégories'!$C$1:$G$2,2,FALSE)="OUI",Q$3,IF(HLOOKUP(Q$9,'Feuille1-Catégories'!$C$1:$G$3,3,FALSE)="OUI",OFFSET(Q$3,MOD(QUOTIENT(ROW()-ROW($A$20),'Feuille1-Catégories'!$B$6/Q$6),Q$5),0),IF(MOD($A559-1-Q$10,'Feuille1-Catégories'!$F$5+1)=0,Q$3,""))),"")</f>
        <v/>
      </c>
      <c r="R559" s="29" t="str">
        <f ca="1">IF(AND($A559&lt;&gt;"",R$9&lt;&gt;""),IF(HLOOKUP(R$9,'Feuille1-Catégories'!$C$1:$G$2,2,FALSE)="OUI",R$3,IF(HLOOKUP(R$9,'Feuille1-Catégories'!$C$1:$G$3,3,FALSE)="OUI",OFFSET(R$3,MOD(QUOTIENT(ROW()-ROW($A$20),'Feuille1-Catégories'!$B$6/R$6),R$5),0),IF(MOD($A559-1-R$10,'Feuille1-Catégories'!$F$5+1)=0,R$3,""))),"")</f>
        <v/>
      </c>
      <c r="S559" s="29" t="str">
        <f ca="1">IF(AND($A559&lt;&gt;"",S$9&lt;&gt;""),IF(HLOOKUP(S$9,'Feuille1-Catégories'!$C$1:$G$2,2,FALSE)="OUI",S$3,IF(HLOOKUP(S$9,'Feuille1-Catégories'!$C$1:$G$3,3,FALSE)="OUI",OFFSET(S$3,MOD(QUOTIENT(ROW()-ROW($A$20),'Feuille1-Catégories'!$B$6/S$6),S$5),0),IF(MOD($A559-1-S$10,'Feuille1-Catégories'!$F$5+1)=0,S$3,""))),"")</f>
        <v/>
      </c>
      <c r="T559" s="29" t="str">
        <f ca="1">IF(AND($A559&lt;&gt;"",T$9&lt;&gt;""),IF(HLOOKUP(T$9,'Feuille1-Catégories'!$C$1:$G$2,2,FALSE)="OUI",T$3,IF(HLOOKUP(T$9,'Feuille1-Catégories'!$C$1:$G$3,3,FALSE)="OUI",OFFSET(T$3,MOD(QUOTIENT(ROW()-ROW($A$20),'Feuille1-Catégories'!$B$6/T$6),T$5),0),IF(MOD($A559-1-T$10,'Feuille1-Catégories'!$F$5+1)=0,T$3,""))),"")</f>
        <v/>
      </c>
      <c r="U559" s="29" t="str">
        <f ca="1">IF(AND($A559&lt;&gt;"",U$9&lt;&gt;""),IF(HLOOKUP(U$9,'Feuille1-Catégories'!$C$1:$G$2,2,FALSE)="OUI",U$3,IF(HLOOKUP(U$9,'Feuille1-Catégories'!$C$1:$G$3,3,FALSE)="OUI",OFFSET(U$3,MOD(QUOTIENT(ROW()-ROW($A$20),'Feuille1-Catégories'!$B$6/U$6),U$5),0),IF(MOD($A559-1-U$10,'Feuille1-Catégories'!$F$5+1)=0,U$3,""))),"")</f>
        <v/>
      </c>
      <c r="V559" s="29" t="str">
        <f ca="1">IF(AND($A559&lt;&gt;"",V$9&lt;&gt;""),IF(HLOOKUP(V$9,'Feuille1-Catégories'!$C$1:$G$2,2,FALSE)="OUI",V$3,IF(HLOOKUP(V$9,'Feuille1-Catégories'!$C$1:$G$3,3,FALSE)="OUI",OFFSET(V$3,MOD(QUOTIENT(ROW()-ROW($A$20),'Feuille1-Catégories'!$B$6/V$6),V$5),0),IF(MOD($A559-1-V$10,'Feuille1-Catégories'!$F$5+1)=0,V$3,""))),"")</f>
        <v/>
      </c>
      <c r="W559" s="29" t="str">
        <f ca="1">IF(AND($A559&lt;&gt;"",W$9&lt;&gt;""),IF(HLOOKUP(W$9,'Feuille1-Catégories'!$C$1:$G$2,2,FALSE)="OUI",W$3,IF(HLOOKUP(W$9,'Feuille1-Catégories'!$C$1:$G$3,3,FALSE)="OUI",OFFSET(W$3,MOD(QUOTIENT(ROW()-ROW($A$20),'Feuille1-Catégories'!$B$6/W$6),W$5),0),IF(MOD($A559-1-W$10,'Feuille1-Catégories'!$F$5+1)=0,W$3,""))),"")</f>
        <v/>
      </c>
      <c r="X559" s="29" t="str">
        <f ca="1">IF(AND($A559&lt;&gt;"",X$9&lt;&gt;""),IF(HLOOKUP(X$9,'Feuille1-Catégories'!$C$1:$G$2,2,FALSE)="OUI",X$3,IF(HLOOKUP(X$9,'Feuille1-Catégories'!$C$1:$G$3,3,FALSE)="OUI",OFFSET(X$3,MOD(QUOTIENT(ROW()-ROW($A$20),'Feuille1-Catégories'!$B$6/X$6),X$5),0),IF(MOD($A559-1-X$10,'Feuille1-Catégories'!$F$5+1)=0,X$3,""))),"")</f>
        <v/>
      </c>
      <c r="Y559" s="29" t="str">
        <f ca="1">IF(AND($A559&lt;&gt;"",Y$9&lt;&gt;""),IF(HLOOKUP(Y$9,'Feuille1-Catégories'!$C$1:$G$2,2,FALSE)="OUI",Y$3,IF(HLOOKUP(Y$9,'Feuille1-Catégories'!$C$1:$G$3,3,FALSE)="OUI",OFFSET(Y$3,MOD(QUOTIENT(ROW()-ROW($A$20),'Feuille1-Catégories'!$B$6/Y$6),Y$5),0),IF(MOD($A559-1-Y$10,'Feuille1-Catégories'!$F$5+1)=0,Y$3,""))),"")</f>
        <v/>
      </c>
      <c r="Z559" s="29" t="str">
        <f ca="1">IF(AND($A559&lt;&gt;"",Z$9&lt;&gt;""),IF(HLOOKUP(Z$9,'Feuille1-Catégories'!$C$1:$G$2,2,FALSE)="OUI",Z$3,IF(HLOOKUP(Z$9,'Feuille1-Catégories'!$C$1:$G$3,3,FALSE)="OUI",OFFSET(Z$3,MOD(QUOTIENT(ROW()-ROW($A$20),'Feuille1-Catégories'!$B$6/Z$6),Z$5),0),IF(MOD($A559-1-Z$10,'Feuille1-Catégories'!$F$5+1)=0,Z$3,""))),"")</f>
        <v/>
      </c>
    </row>
    <row r="560" spans="1:26" ht="17" x14ac:dyDescent="0.2">
      <c r="A560" s="21" t="str">
        <f>IF('Feuille2-Prix de vente'!A560&lt;&gt;"",'Feuille2-Prix de vente'!A560,"")</f>
        <v/>
      </c>
      <c r="B560" s="33" t="str">
        <f>IF('Feuille2-Prix de vente'!B560&lt;&gt;"",'Feuille2-Prix de vente'!B560,"")</f>
        <v/>
      </c>
      <c r="C560" s="10" t="str">
        <f>IF('Feuille2-Prix de vente'!C560&lt;&gt;"",'Feuille2-Prix de vente'!C560,"")</f>
        <v/>
      </c>
      <c r="D560" s="10" t="str">
        <f t="shared" si="8"/>
        <v/>
      </c>
      <c r="E560" s="10" t="str">
        <f>IF('Feuille2-Prix de vente'!E560&lt;&gt;"",'Feuille2-Prix de vente'!E560,"")</f>
        <v/>
      </c>
      <c r="F560" s="29" t="str">
        <f ca="1">IF(AND($A560&lt;&gt;"",F$9&lt;&gt;""),IF(HLOOKUP(F$9,'Feuille1-Catégories'!$C$1:$G$2,2,FALSE)="OUI",F$3,IF(HLOOKUP(F$9,'Feuille1-Catégories'!$C$1:$G$3,3,FALSE)="OUI",OFFSET(F$3,MOD(QUOTIENT(ROW()-ROW($A$20),'Feuille1-Catégories'!$B$6/F$6),F$5),0),IF(MOD($A560-1-F$10,'Feuille1-Catégories'!$F$5+1)=0,F$3,""))),"")</f>
        <v/>
      </c>
      <c r="G560" s="29" t="str">
        <f ca="1">IF(AND($A560&lt;&gt;"",G$9&lt;&gt;""),IF(HLOOKUP(G$9,'Feuille1-Catégories'!$C$1:$G$2,2,FALSE)="OUI",G$3,IF(HLOOKUP(G$9,'Feuille1-Catégories'!$C$1:$G$3,3,FALSE)="OUI",OFFSET(G$3,MOD(QUOTIENT(ROW()-ROW($A$20),'Feuille1-Catégories'!$B$6/G$6),G$5),0),IF(MOD($A560-1-G$10,'Feuille1-Catégories'!$F$5+1)=0,G$3,""))),"")</f>
        <v/>
      </c>
      <c r="H560" s="29" t="str">
        <f ca="1">IF(AND($A560&lt;&gt;"",H$9&lt;&gt;""),IF(HLOOKUP(H$9,'Feuille1-Catégories'!$C$1:$G$2,2,FALSE)="OUI",H$3,IF(HLOOKUP(H$9,'Feuille1-Catégories'!$C$1:$G$3,3,FALSE)="OUI",OFFSET(H$3,MOD(QUOTIENT(ROW()-ROW($A$20),'Feuille1-Catégories'!$B$6/H$6),H$5),0),IF(MOD($A560-1-H$10,'Feuille1-Catégories'!$F$5+1)=0,H$3,""))),"")</f>
        <v/>
      </c>
      <c r="I560" s="29" t="str">
        <f ca="1">IF(AND($A560&lt;&gt;"",I$9&lt;&gt;""),IF(HLOOKUP(I$9,'Feuille1-Catégories'!$C$1:$G$2,2,FALSE)="OUI",I$3,IF(HLOOKUP(I$9,'Feuille1-Catégories'!$C$1:$G$3,3,FALSE)="OUI",OFFSET(I$3,MOD(QUOTIENT(ROW()-ROW($A$20),'Feuille1-Catégories'!$B$6/I$6),I$5),0),IF(MOD($A560-1-I$10,'Feuille1-Catégories'!$F$5+1)=0,I$3,""))),"")</f>
        <v/>
      </c>
      <c r="J560" s="29" t="str">
        <f ca="1">IF(AND($A560&lt;&gt;"",J$9&lt;&gt;""),IF(HLOOKUP(J$9,'Feuille1-Catégories'!$C$1:$G$2,2,FALSE)="OUI",J$3,IF(HLOOKUP(J$9,'Feuille1-Catégories'!$C$1:$G$3,3,FALSE)="OUI",OFFSET(J$3,MOD(QUOTIENT(ROW()-ROW($A$20),'Feuille1-Catégories'!$B$6/J$6),J$5),0),IF(MOD($A560-1-J$10,'Feuille1-Catégories'!$F$5+1)=0,J$3,""))),"")</f>
        <v/>
      </c>
      <c r="K560" s="29" t="str">
        <f ca="1">IF(AND($A560&lt;&gt;"",K$9&lt;&gt;""),IF(HLOOKUP(K$9,'Feuille1-Catégories'!$C$1:$G$2,2,FALSE)="OUI",K$3,IF(HLOOKUP(K$9,'Feuille1-Catégories'!$C$1:$G$3,3,FALSE)="OUI",OFFSET(K$3,MOD(QUOTIENT(ROW()-ROW($A$20),'Feuille1-Catégories'!$B$6/K$6),K$5),0),IF(MOD($A560-1-K$10,'Feuille1-Catégories'!$F$5+1)=0,K$3,""))),"")</f>
        <v/>
      </c>
      <c r="L560" s="29" t="str">
        <f ca="1">IF(AND($A560&lt;&gt;"",L$9&lt;&gt;""),IF(HLOOKUP(L$9,'Feuille1-Catégories'!$C$1:$G$2,2,FALSE)="OUI",L$3,IF(HLOOKUP(L$9,'Feuille1-Catégories'!$C$1:$G$3,3,FALSE)="OUI",OFFSET(L$3,MOD(QUOTIENT(ROW()-ROW($A$20),'Feuille1-Catégories'!$B$6/L$6),L$5),0),IF(MOD($A560-1-L$10,'Feuille1-Catégories'!$F$5+1)=0,L$3,""))),"")</f>
        <v/>
      </c>
      <c r="M560" s="29" t="str">
        <f ca="1">IF(AND($A560&lt;&gt;"",M$9&lt;&gt;""),IF(HLOOKUP(M$9,'Feuille1-Catégories'!$C$1:$G$2,2,FALSE)="OUI",M$3,IF(HLOOKUP(M$9,'Feuille1-Catégories'!$C$1:$G$3,3,FALSE)="OUI",OFFSET(M$3,MOD(QUOTIENT(ROW()-ROW($A$20),'Feuille1-Catégories'!$B$6/M$6),M$5),0),IF(MOD($A560-1-M$10,'Feuille1-Catégories'!$F$5+1)=0,M$3,""))),"")</f>
        <v/>
      </c>
      <c r="N560" s="29" t="str">
        <f ca="1">IF(AND($A560&lt;&gt;"",N$9&lt;&gt;""),IF(HLOOKUP(N$9,'Feuille1-Catégories'!$C$1:$G$2,2,FALSE)="OUI",N$3,IF(HLOOKUP(N$9,'Feuille1-Catégories'!$C$1:$G$3,3,FALSE)="OUI",OFFSET(N$3,MOD(QUOTIENT(ROW()-ROW($A$20),'Feuille1-Catégories'!$B$6/N$6),N$5),0),IF(MOD($A560-1-N$10,'Feuille1-Catégories'!$F$5+1)=0,N$3,""))),"")</f>
        <v/>
      </c>
      <c r="O560" s="29" t="str">
        <f ca="1">IF(AND($A560&lt;&gt;"",O$9&lt;&gt;""),IF(HLOOKUP(O$9,'Feuille1-Catégories'!$C$1:$G$2,2,FALSE)="OUI",O$3,IF(HLOOKUP(O$9,'Feuille1-Catégories'!$C$1:$G$3,3,FALSE)="OUI",OFFSET(O$3,MOD(QUOTIENT(ROW()-ROW($A$20),'Feuille1-Catégories'!$B$6/O$6),O$5),0),IF(MOD($A560-1-O$10,'Feuille1-Catégories'!$F$5+1)=0,O$3,""))),"")</f>
        <v/>
      </c>
      <c r="P560" s="29" t="str">
        <f ca="1">IF(AND($A560&lt;&gt;"",P$9&lt;&gt;""),IF(HLOOKUP(P$9,'Feuille1-Catégories'!$C$1:$G$2,2,FALSE)="OUI",P$3,IF(HLOOKUP(P$9,'Feuille1-Catégories'!$C$1:$G$3,3,FALSE)="OUI",OFFSET(P$3,MOD(QUOTIENT(ROW()-ROW($A$20),'Feuille1-Catégories'!$B$6/P$6),P$5),0),IF(MOD($A560-1-P$10,'Feuille1-Catégories'!$F$5+1)=0,P$3,""))),"")</f>
        <v/>
      </c>
      <c r="Q560" s="29" t="str">
        <f ca="1">IF(AND($A560&lt;&gt;"",Q$9&lt;&gt;""),IF(HLOOKUP(Q$9,'Feuille1-Catégories'!$C$1:$G$2,2,FALSE)="OUI",Q$3,IF(HLOOKUP(Q$9,'Feuille1-Catégories'!$C$1:$G$3,3,FALSE)="OUI",OFFSET(Q$3,MOD(QUOTIENT(ROW()-ROW($A$20),'Feuille1-Catégories'!$B$6/Q$6),Q$5),0),IF(MOD($A560-1-Q$10,'Feuille1-Catégories'!$F$5+1)=0,Q$3,""))),"")</f>
        <v/>
      </c>
      <c r="R560" s="29" t="str">
        <f ca="1">IF(AND($A560&lt;&gt;"",R$9&lt;&gt;""),IF(HLOOKUP(R$9,'Feuille1-Catégories'!$C$1:$G$2,2,FALSE)="OUI",R$3,IF(HLOOKUP(R$9,'Feuille1-Catégories'!$C$1:$G$3,3,FALSE)="OUI",OFFSET(R$3,MOD(QUOTIENT(ROW()-ROW($A$20),'Feuille1-Catégories'!$B$6/R$6),R$5),0),IF(MOD($A560-1-R$10,'Feuille1-Catégories'!$F$5+1)=0,R$3,""))),"")</f>
        <v/>
      </c>
      <c r="S560" s="29" t="str">
        <f ca="1">IF(AND($A560&lt;&gt;"",S$9&lt;&gt;""),IF(HLOOKUP(S$9,'Feuille1-Catégories'!$C$1:$G$2,2,FALSE)="OUI",S$3,IF(HLOOKUP(S$9,'Feuille1-Catégories'!$C$1:$G$3,3,FALSE)="OUI",OFFSET(S$3,MOD(QUOTIENT(ROW()-ROW($A$20),'Feuille1-Catégories'!$B$6/S$6),S$5),0),IF(MOD($A560-1-S$10,'Feuille1-Catégories'!$F$5+1)=0,S$3,""))),"")</f>
        <v/>
      </c>
      <c r="T560" s="29" t="str">
        <f ca="1">IF(AND($A560&lt;&gt;"",T$9&lt;&gt;""),IF(HLOOKUP(T$9,'Feuille1-Catégories'!$C$1:$G$2,2,FALSE)="OUI",T$3,IF(HLOOKUP(T$9,'Feuille1-Catégories'!$C$1:$G$3,3,FALSE)="OUI",OFFSET(T$3,MOD(QUOTIENT(ROW()-ROW($A$20),'Feuille1-Catégories'!$B$6/T$6),T$5),0),IF(MOD($A560-1-T$10,'Feuille1-Catégories'!$F$5+1)=0,T$3,""))),"")</f>
        <v/>
      </c>
      <c r="U560" s="29" t="str">
        <f ca="1">IF(AND($A560&lt;&gt;"",U$9&lt;&gt;""),IF(HLOOKUP(U$9,'Feuille1-Catégories'!$C$1:$G$2,2,FALSE)="OUI",U$3,IF(HLOOKUP(U$9,'Feuille1-Catégories'!$C$1:$G$3,3,FALSE)="OUI",OFFSET(U$3,MOD(QUOTIENT(ROW()-ROW($A$20),'Feuille1-Catégories'!$B$6/U$6),U$5),0),IF(MOD($A560-1-U$10,'Feuille1-Catégories'!$F$5+1)=0,U$3,""))),"")</f>
        <v/>
      </c>
      <c r="V560" s="29" t="str">
        <f ca="1">IF(AND($A560&lt;&gt;"",V$9&lt;&gt;""),IF(HLOOKUP(V$9,'Feuille1-Catégories'!$C$1:$G$2,2,FALSE)="OUI",V$3,IF(HLOOKUP(V$9,'Feuille1-Catégories'!$C$1:$G$3,3,FALSE)="OUI",OFFSET(V$3,MOD(QUOTIENT(ROW()-ROW($A$20),'Feuille1-Catégories'!$B$6/V$6),V$5),0),IF(MOD($A560-1-V$10,'Feuille1-Catégories'!$F$5+1)=0,V$3,""))),"")</f>
        <v/>
      </c>
      <c r="W560" s="29" t="str">
        <f ca="1">IF(AND($A560&lt;&gt;"",W$9&lt;&gt;""),IF(HLOOKUP(W$9,'Feuille1-Catégories'!$C$1:$G$2,2,FALSE)="OUI",W$3,IF(HLOOKUP(W$9,'Feuille1-Catégories'!$C$1:$G$3,3,FALSE)="OUI",OFFSET(W$3,MOD(QUOTIENT(ROW()-ROW($A$20),'Feuille1-Catégories'!$B$6/W$6),W$5),0),IF(MOD($A560-1-W$10,'Feuille1-Catégories'!$F$5+1)=0,W$3,""))),"")</f>
        <v/>
      </c>
      <c r="X560" s="29" t="str">
        <f ca="1">IF(AND($A560&lt;&gt;"",X$9&lt;&gt;""),IF(HLOOKUP(X$9,'Feuille1-Catégories'!$C$1:$G$2,2,FALSE)="OUI",X$3,IF(HLOOKUP(X$9,'Feuille1-Catégories'!$C$1:$G$3,3,FALSE)="OUI",OFFSET(X$3,MOD(QUOTIENT(ROW()-ROW($A$20),'Feuille1-Catégories'!$B$6/X$6),X$5),0),IF(MOD($A560-1-X$10,'Feuille1-Catégories'!$F$5+1)=0,X$3,""))),"")</f>
        <v/>
      </c>
      <c r="Y560" s="29" t="str">
        <f ca="1">IF(AND($A560&lt;&gt;"",Y$9&lt;&gt;""),IF(HLOOKUP(Y$9,'Feuille1-Catégories'!$C$1:$G$2,2,FALSE)="OUI",Y$3,IF(HLOOKUP(Y$9,'Feuille1-Catégories'!$C$1:$G$3,3,FALSE)="OUI",OFFSET(Y$3,MOD(QUOTIENT(ROW()-ROW($A$20),'Feuille1-Catégories'!$B$6/Y$6),Y$5),0),IF(MOD($A560-1-Y$10,'Feuille1-Catégories'!$F$5+1)=0,Y$3,""))),"")</f>
        <v/>
      </c>
      <c r="Z560" s="29" t="str">
        <f ca="1">IF(AND($A560&lt;&gt;"",Z$9&lt;&gt;""),IF(HLOOKUP(Z$9,'Feuille1-Catégories'!$C$1:$G$2,2,FALSE)="OUI",Z$3,IF(HLOOKUP(Z$9,'Feuille1-Catégories'!$C$1:$G$3,3,FALSE)="OUI",OFFSET(Z$3,MOD(QUOTIENT(ROW()-ROW($A$20),'Feuille1-Catégories'!$B$6/Z$6),Z$5),0),IF(MOD($A560-1-Z$10,'Feuille1-Catégories'!$F$5+1)=0,Z$3,""))),"")</f>
        <v/>
      </c>
    </row>
    <row r="561" spans="1:26" ht="17" x14ac:dyDescent="0.2">
      <c r="A561" s="21" t="str">
        <f>IF('Feuille2-Prix de vente'!A561&lt;&gt;"",'Feuille2-Prix de vente'!A561,"")</f>
        <v/>
      </c>
      <c r="B561" s="33" t="str">
        <f>IF('Feuille2-Prix de vente'!B561&lt;&gt;"",'Feuille2-Prix de vente'!B561,"")</f>
        <v/>
      </c>
      <c r="C561" s="10" t="str">
        <f>IF('Feuille2-Prix de vente'!C561&lt;&gt;"",'Feuille2-Prix de vente'!C561,"")</f>
        <v/>
      </c>
      <c r="D561" s="10" t="str">
        <f t="shared" si="8"/>
        <v/>
      </c>
      <c r="E561" s="10" t="str">
        <f>IF('Feuille2-Prix de vente'!E561&lt;&gt;"",'Feuille2-Prix de vente'!E561,"")</f>
        <v/>
      </c>
      <c r="F561" s="29" t="str">
        <f ca="1">IF(AND($A561&lt;&gt;"",F$9&lt;&gt;""),IF(HLOOKUP(F$9,'Feuille1-Catégories'!$C$1:$G$2,2,FALSE)="OUI",F$3,IF(HLOOKUP(F$9,'Feuille1-Catégories'!$C$1:$G$3,3,FALSE)="OUI",OFFSET(F$3,MOD(QUOTIENT(ROW()-ROW($A$20),'Feuille1-Catégories'!$B$6/F$6),F$5),0),IF(MOD($A561-1-F$10,'Feuille1-Catégories'!$F$5+1)=0,F$3,""))),"")</f>
        <v/>
      </c>
      <c r="G561" s="29" t="str">
        <f ca="1">IF(AND($A561&lt;&gt;"",G$9&lt;&gt;""),IF(HLOOKUP(G$9,'Feuille1-Catégories'!$C$1:$G$2,2,FALSE)="OUI",G$3,IF(HLOOKUP(G$9,'Feuille1-Catégories'!$C$1:$G$3,3,FALSE)="OUI",OFFSET(G$3,MOD(QUOTIENT(ROW()-ROW($A$20),'Feuille1-Catégories'!$B$6/G$6),G$5),0),IF(MOD($A561-1-G$10,'Feuille1-Catégories'!$F$5+1)=0,G$3,""))),"")</f>
        <v/>
      </c>
      <c r="H561" s="29" t="str">
        <f ca="1">IF(AND($A561&lt;&gt;"",H$9&lt;&gt;""),IF(HLOOKUP(H$9,'Feuille1-Catégories'!$C$1:$G$2,2,FALSE)="OUI",H$3,IF(HLOOKUP(H$9,'Feuille1-Catégories'!$C$1:$G$3,3,FALSE)="OUI",OFFSET(H$3,MOD(QUOTIENT(ROW()-ROW($A$20),'Feuille1-Catégories'!$B$6/H$6),H$5),0),IF(MOD($A561-1-H$10,'Feuille1-Catégories'!$F$5+1)=0,H$3,""))),"")</f>
        <v/>
      </c>
      <c r="I561" s="29" t="str">
        <f ca="1">IF(AND($A561&lt;&gt;"",I$9&lt;&gt;""),IF(HLOOKUP(I$9,'Feuille1-Catégories'!$C$1:$G$2,2,FALSE)="OUI",I$3,IF(HLOOKUP(I$9,'Feuille1-Catégories'!$C$1:$G$3,3,FALSE)="OUI",OFFSET(I$3,MOD(QUOTIENT(ROW()-ROW($A$20),'Feuille1-Catégories'!$B$6/I$6),I$5),0),IF(MOD($A561-1-I$10,'Feuille1-Catégories'!$F$5+1)=0,I$3,""))),"")</f>
        <v/>
      </c>
      <c r="J561" s="29" t="str">
        <f ca="1">IF(AND($A561&lt;&gt;"",J$9&lt;&gt;""),IF(HLOOKUP(J$9,'Feuille1-Catégories'!$C$1:$G$2,2,FALSE)="OUI",J$3,IF(HLOOKUP(J$9,'Feuille1-Catégories'!$C$1:$G$3,3,FALSE)="OUI",OFFSET(J$3,MOD(QUOTIENT(ROW()-ROW($A$20),'Feuille1-Catégories'!$B$6/J$6),J$5),0),IF(MOD($A561-1-J$10,'Feuille1-Catégories'!$F$5+1)=0,J$3,""))),"")</f>
        <v/>
      </c>
      <c r="K561" s="29" t="str">
        <f ca="1">IF(AND($A561&lt;&gt;"",K$9&lt;&gt;""),IF(HLOOKUP(K$9,'Feuille1-Catégories'!$C$1:$G$2,2,FALSE)="OUI",K$3,IF(HLOOKUP(K$9,'Feuille1-Catégories'!$C$1:$G$3,3,FALSE)="OUI",OFFSET(K$3,MOD(QUOTIENT(ROW()-ROW($A$20),'Feuille1-Catégories'!$B$6/K$6),K$5),0),IF(MOD($A561-1-K$10,'Feuille1-Catégories'!$F$5+1)=0,K$3,""))),"")</f>
        <v/>
      </c>
      <c r="L561" s="29" t="str">
        <f ca="1">IF(AND($A561&lt;&gt;"",L$9&lt;&gt;""),IF(HLOOKUP(L$9,'Feuille1-Catégories'!$C$1:$G$2,2,FALSE)="OUI",L$3,IF(HLOOKUP(L$9,'Feuille1-Catégories'!$C$1:$G$3,3,FALSE)="OUI",OFFSET(L$3,MOD(QUOTIENT(ROW()-ROW($A$20),'Feuille1-Catégories'!$B$6/L$6),L$5),0),IF(MOD($A561-1-L$10,'Feuille1-Catégories'!$F$5+1)=0,L$3,""))),"")</f>
        <v/>
      </c>
      <c r="M561" s="29" t="str">
        <f ca="1">IF(AND($A561&lt;&gt;"",M$9&lt;&gt;""),IF(HLOOKUP(M$9,'Feuille1-Catégories'!$C$1:$G$2,2,FALSE)="OUI",M$3,IF(HLOOKUP(M$9,'Feuille1-Catégories'!$C$1:$G$3,3,FALSE)="OUI",OFFSET(M$3,MOD(QUOTIENT(ROW()-ROW($A$20),'Feuille1-Catégories'!$B$6/M$6),M$5),0),IF(MOD($A561-1-M$10,'Feuille1-Catégories'!$F$5+1)=0,M$3,""))),"")</f>
        <v/>
      </c>
      <c r="N561" s="29" t="str">
        <f ca="1">IF(AND($A561&lt;&gt;"",N$9&lt;&gt;""),IF(HLOOKUP(N$9,'Feuille1-Catégories'!$C$1:$G$2,2,FALSE)="OUI",N$3,IF(HLOOKUP(N$9,'Feuille1-Catégories'!$C$1:$G$3,3,FALSE)="OUI",OFFSET(N$3,MOD(QUOTIENT(ROW()-ROW($A$20),'Feuille1-Catégories'!$B$6/N$6),N$5),0),IF(MOD($A561-1-N$10,'Feuille1-Catégories'!$F$5+1)=0,N$3,""))),"")</f>
        <v/>
      </c>
      <c r="O561" s="29" t="str">
        <f ca="1">IF(AND($A561&lt;&gt;"",O$9&lt;&gt;""),IF(HLOOKUP(O$9,'Feuille1-Catégories'!$C$1:$G$2,2,FALSE)="OUI",O$3,IF(HLOOKUP(O$9,'Feuille1-Catégories'!$C$1:$G$3,3,FALSE)="OUI",OFFSET(O$3,MOD(QUOTIENT(ROW()-ROW($A$20),'Feuille1-Catégories'!$B$6/O$6),O$5),0),IF(MOD($A561-1-O$10,'Feuille1-Catégories'!$F$5+1)=0,O$3,""))),"")</f>
        <v/>
      </c>
      <c r="P561" s="29" t="str">
        <f ca="1">IF(AND($A561&lt;&gt;"",P$9&lt;&gt;""),IF(HLOOKUP(P$9,'Feuille1-Catégories'!$C$1:$G$2,2,FALSE)="OUI",P$3,IF(HLOOKUP(P$9,'Feuille1-Catégories'!$C$1:$G$3,3,FALSE)="OUI",OFFSET(P$3,MOD(QUOTIENT(ROW()-ROW($A$20),'Feuille1-Catégories'!$B$6/P$6),P$5),0),IF(MOD($A561-1-P$10,'Feuille1-Catégories'!$F$5+1)=0,P$3,""))),"")</f>
        <v/>
      </c>
      <c r="Q561" s="29" t="str">
        <f ca="1">IF(AND($A561&lt;&gt;"",Q$9&lt;&gt;""),IF(HLOOKUP(Q$9,'Feuille1-Catégories'!$C$1:$G$2,2,FALSE)="OUI",Q$3,IF(HLOOKUP(Q$9,'Feuille1-Catégories'!$C$1:$G$3,3,FALSE)="OUI",OFFSET(Q$3,MOD(QUOTIENT(ROW()-ROW($A$20),'Feuille1-Catégories'!$B$6/Q$6),Q$5),0),IF(MOD($A561-1-Q$10,'Feuille1-Catégories'!$F$5+1)=0,Q$3,""))),"")</f>
        <v/>
      </c>
      <c r="R561" s="29" t="str">
        <f ca="1">IF(AND($A561&lt;&gt;"",R$9&lt;&gt;""),IF(HLOOKUP(R$9,'Feuille1-Catégories'!$C$1:$G$2,2,FALSE)="OUI",R$3,IF(HLOOKUP(R$9,'Feuille1-Catégories'!$C$1:$G$3,3,FALSE)="OUI",OFFSET(R$3,MOD(QUOTIENT(ROW()-ROW($A$20),'Feuille1-Catégories'!$B$6/R$6),R$5),0),IF(MOD($A561-1-R$10,'Feuille1-Catégories'!$F$5+1)=0,R$3,""))),"")</f>
        <v/>
      </c>
      <c r="S561" s="29" t="str">
        <f ca="1">IF(AND($A561&lt;&gt;"",S$9&lt;&gt;""),IF(HLOOKUP(S$9,'Feuille1-Catégories'!$C$1:$G$2,2,FALSE)="OUI",S$3,IF(HLOOKUP(S$9,'Feuille1-Catégories'!$C$1:$G$3,3,FALSE)="OUI",OFFSET(S$3,MOD(QUOTIENT(ROW()-ROW($A$20),'Feuille1-Catégories'!$B$6/S$6),S$5),0),IF(MOD($A561-1-S$10,'Feuille1-Catégories'!$F$5+1)=0,S$3,""))),"")</f>
        <v/>
      </c>
      <c r="T561" s="29" t="str">
        <f ca="1">IF(AND($A561&lt;&gt;"",T$9&lt;&gt;""),IF(HLOOKUP(T$9,'Feuille1-Catégories'!$C$1:$G$2,2,FALSE)="OUI",T$3,IF(HLOOKUP(T$9,'Feuille1-Catégories'!$C$1:$G$3,3,FALSE)="OUI",OFFSET(T$3,MOD(QUOTIENT(ROW()-ROW($A$20),'Feuille1-Catégories'!$B$6/T$6),T$5),0),IF(MOD($A561-1-T$10,'Feuille1-Catégories'!$F$5+1)=0,T$3,""))),"")</f>
        <v/>
      </c>
      <c r="U561" s="29" t="str">
        <f ca="1">IF(AND($A561&lt;&gt;"",U$9&lt;&gt;""),IF(HLOOKUP(U$9,'Feuille1-Catégories'!$C$1:$G$2,2,FALSE)="OUI",U$3,IF(HLOOKUP(U$9,'Feuille1-Catégories'!$C$1:$G$3,3,FALSE)="OUI",OFFSET(U$3,MOD(QUOTIENT(ROW()-ROW($A$20),'Feuille1-Catégories'!$B$6/U$6),U$5),0),IF(MOD($A561-1-U$10,'Feuille1-Catégories'!$F$5+1)=0,U$3,""))),"")</f>
        <v/>
      </c>
      <c r="V561" s="29" t="str">
        <f ca="1">IF(AND($A561&lt;&gt;"",V$9&lt;&gt;""),IF(HLOOKUP(V$9,'Feuille1-Catégories'!$C$1:$G$2,2,FALSE)="OUI",V$3,IF(HLOOKUP(V$9,'Feuille1-Catégories'!$C$1:$G$3,3,FALSE)="OUI",OFFSET(V$3,MOD(QUOTIENT(ROW()-ROW($A$20),'Feuille1-Catégories'!$B$6/V$6),V$5),0),IF(MOD($A561-1-V$10,'Feuille1-Catégories'!$F$5+1)=0,V$3,""))),"")</f>
        <v/>
      </c>
      <c r="W561" s="29" t="str">
        <f ca="1">IF(AND($A561&lt;&gt;"",W$9&lt;&gt;""),IF(HLOOKUP(W$9,'Feuille1-Catégories'!$C$1:$G$2,2,FALSE)="OUI",W$3,IF(HLOOKUP(W$9,'Feuille1-Catégories'!$C$1:$G$3,3,FALSE)="OUI",OFFSET(W$3,MOD(QUOTIENT(ROW()-ROW($A$20),'Feuille1-Catégories'!$B$6/W$6),W$5),0),IF(MOD($A561-1-W$10,'Feuille1-Catégories'!$F$5+1)=0,W$3,""))),"")</f>
        <v/>
      </c>
      <c r="X561" s="29" t="str">
        <f ca="1">IF(AND($A561&lt;&gt;"",X$9&lt;&gt;""),IF(HLOOKUP(X$9,'Feuille1-Catégories'!$C$1:$G$2,2,FALSE)="OUI",X$3,IF(HLOOKUP(X$9,'Feuille1-Catégories'!$C$1:$G$3,3,FALSE)="OUI",OFFSET(X$3,MOD(QUOTIENT(ROW()-ROW($A$20),'Feuille1-Catégories'!$B$6/X$6),X$5),0),IF(MOD($A561-1-X$10,'Feuille1-Catégories'!$F$5+1)=0,X$3,""))),"")</f>
        <v/>
      </c>
      <c r="Y561" s="29" t="str">
        <f ca="1">IF(AND($A561&lt;&gt;"",Y$9&lt;&gt;""),IF(HLOOKUP(Y$9,'Feuille1-Catégories'!$C$1:$G$2,2,FALSE)="OUI",Y$3,IF(HLOOKUP(Y$9,'Feuille1-Catégories'!$C$1:$G$3,3,FALSE)="OUI",OFFSET(Y$3,MOD(QUOTIENT(ROW()-ROW($A$20),'Feuille1-Catégories'!$B$6/Y$6),Y$5),0),IF(MOD($A561-1-Y$10,'Feuille1-Catégories'!$F$5+1)=0,Y$3,""))),"")</f>
        <v/>
      </c>
      <c r="Z561" s="29" t="str">
        <f ca="1">IF(AND($A561&lt;&gt;"",Z$9&lt;&gt;""),IF(HLOOKUP(Z$9,'Feuille1-Catégories'!$C$1:$G$2,2,FALSE)="OUI",Z$3,IF(HLOOKUP(Z$9,'Feuille1-Catégories'!$C$1:$G$3,3,FALSE)="OUI",OFFSET(Z$3,MOD(QUOTIENT(ROW()-ROW($A$20),'Feuille1-Catégories'!$B$6/Z$6),Z$5),0),IF(MOD($A561-1-Z$10,'Feuille1-Catégories'!$F$5+1)=0,Z$3,""))),"")</f>
        <v/>
      </c>
    </row>
    <row r="562" spans="1:26" ht="17" x14ac:dyDescent="0.2">
      <c r="A562" s="21" t="str">
        <f>IF('Feuille2-Prix de vente'!A562&lt;&gt;"",'Feuille2-Prix de vente'!A562,"")</f>
        <v/>
      </c>
      <c r="B562" s="33" t="str">
        <f>IF('Feuille2-Prix de vente'!B562&lt;&gt;"",'Feuille2-Prix de vente'!B562,"")</f>
        <v/>
      </c>
      <c r="C562" s="10" t="str">
        <f>IF('Feuille2-Prix de vente'!C562&lt;&gt;"",'Feuille2-Prix de vente'!C562,"")</f>
        <v/>
      </c>
      <c r="D562" s="10" t="str">
        <f t="shared" si="8"/>
        <v/>
      </c>
      <c r="E562" s="10" t="str">
        <f>IF('Feuille2-Prix de vente'!E562&lt;&gt;"",'Feuille2-Prix de vente'!E562,"")</f>
        <v/>
      </c>
      <c r="F562" s="29" t="str">
        <f ca="1">IF(AND($A562&lt;&gt;"",F$9&lt;&gt;""),IF(HLOOKUP(F$9,'Feuille1-Catégories'!$C$1:$G$2,2,FALSE)="OUI",F$3,IF(HLOOKUP(F$9,'Feuille1-Catégories'!$C$1:$G$3,3,FALSE)="OUI",OFFSET(F$3,MOD(QUOTIENT(ROW()-ROW($A$20),'Feuille1-Catégories'!$B$6/F$6),F$5),0),IF(MOD($A562-1-F$10,'Feuille1-Catégories'!$F$5+1)=0,F$3,""))),"")</f>
        <v/>
      </c>
      <c r="G562" s="29" t="str">
        <f ca="1">IF(AND($A562&lt;&gt;"",G$9&lt;&gt;""),IF(HLOOKUP(G$9,'Feuille1-Catégories'!$C$1:$G$2,2,FALSE)="OUI",G$3,IF(HLOOKUP(G$9,'Feuille1-Catégories'!$C$1:$G$3,3,FALSE)="OUI",OFFSET(G$3,MOD(QUOTIENT(ROW()-ROW($A$20),'Feuille1-Catégories'!$B$6/G$6),G$5),0),IF(MOD($A562-1-G$10,'Feuille1-Catégories'!$F$5+1)=0,G$3,""))),"")</f>
        <v/>
      </c>
      <c r="H562" s="29" t="str">
        <f ca="1">IF(AND($A562&lt;&gt;"",H$9&lt;&gt;""),IF(HLOOKUP(H$9,'Feuille1-Catégories'!$C$1:$G$2,2,FALSE)="OUI",H$3,IF(HLOOKUP(H$9,'Feuille1-Catégories'!$C$1:$G$3,3,FALSE)="OUI",OFFSET(H$3,MOD(QUOTIENT(ROW()-ROW($A$20),'Feuille1-Catégories'!$B$6/H$6),H$5),0),IF(MOD($A562-1-H$10,'Feuille1-Catégories'!$F$5+1)=0,H$3,""))),"")</f>
        <v/>
      </c>
      <c r="I562" s="29" t="str">
        <f ca="1">IF(AND($A562&lt;&gt;"",I$9&lt;&gt;""),IF(HLOOKUP(I$9,'Feuille1-Catégories'!$C$1:$G$2,2,FALSE)="OUI",I$3,IF(HLOOKUP(I$9,'Feuille1-Catégories'!$C$1:$G$3,3,FALSE)="OUI",OFFSET(I$3,MOD(QUOTIENT(ROW()-ROW($A$20),'Feuille1-Catégories'!$B$6/I$6),I$5),0),IF(MOD($A562-1-I$10,'Feuille1-Catégories'!$F$5+1)=0,I$3,""))),"")</f>
        <v/>
      </c>
      <c r="J562" s="29" t="str">
        <f ca="1">IF(AND($A562&lt;&gt;"",J$9&lt;&gt;""),IF(HLOOKUP(J$9,'Feuille1-Catégories'!$C$1:$G$2,2,FALSE)="OUI",J$3,IF(HLOOKUP(J$9,'Feuille1-Catégories'!$C$1:$G$3,3,FALSE)="OUI",OFFSET(J$3,MOD(QUOTIENT(ROW()-ROW($A$20),'Feuille1-Catégories'!$B$6/J$6),J$5),0),IF(MOD($A562-1-J$10,'Feuille1-Catégories'!$F$5+1)=0,J$3,""))),"")</f>
        <v/>
      </c>
      <c r="K562" s="29" t="str">
        <f ca="1">IF(AND($A562&lt;&gt;"",K$9&lt;&gt;""),IF(HLOOKUP(K$9,'Feuille1-Catégories'!$C$1:$G$2,2,FALSE)="OUI",K$3,IF(HLOOKUP(K$9,'Feuille1-Catégories'!$C$1:$G$3,3,FALSE)="OUI",OFFSET(K$3,MOD(QUOTIENT(ROW()-ROW($A$20),'Feuille1-Catégories'!$B$6/K$6),K$5),0),IF(MOD($A562-1-K$10,'Feuille1-Catégories'!$F$5+1)=0,K$3,""))),"")</f>
        <v/>
      </c>
      <c r="L562" s="29" t="str">
        <f ca="1">IF(AND($A562&lt;&gt;"",L$9&lt;&gt;""),IF(HLOOKUP(L$9,'Feuille1-Catégories'!$C$1:$G$2,2,FALSE)="OUI",L$3,IF(HLOOKUP(L$9,'Feuille1-Catégories'!$C$1:$G$3,3,FALSE)="OUI",OFFSET(L$3,MOD(QUOTIENT(ROW()-ROW($A$20),'Feuille1-Catégories'!$B$6/L$6),L$5),0),IF(MOD($A562-1-L$10,'Feuille1-Catégories'!$F$5+1)=0,L$3,""))),"")</f>
        <v/>
      </c>
      <c r="M562" s="29" t="str">
        <f ca="1">IF(AND($A562&lt;&gt;"",M$9&lt;&gt;""),IF(HLOOKUP(M$9,'Feuille1-Catégories'!$C$1:$G$2,2,FALSE)="OUI",M$3,IF(HLOOKUP(M$9,'Feuille1-Catégories'!$C$1:$G$3,3,FALSE)="OUI",OFFSET(M$3,MOD(QUOTIENT(ROW()-ROW($A$20),'Feuille1-Catégories'!$B$6/M$6),M$5),0),IF(MOD($A562-1-M$10,'Feuille1-Catégories'!$F$5+1)=0,M$3,""))),"")</f>
        <v/>
      </c>
      <c r="N562" s="29" t="str">
        <f ca="1">IF(AND($A562&lt;&gt;"",N$9&lt;&gt;""),IF(HLOOKUP(N$9,'Feuille1-Catégories'!$C$1:$G$2,2,FALSE)="OUI",N$3,IF(HLOOKUP(N$9,'Feuille1-Catégories'!$C$1:$G$3,3,FALSE)="OUI",OFFSET(N$3,MOD(QUOTIENT(ROW()-ROW($A$20),'Feuille1-Catégories'!$B$6/N$6),N$5),0),IF(MOD($A562-1-N$10,'Feuille1-Catégories'!$F$5+1)=0,N$3,""))),"")</f>
        <v/>
      </c>
      <c r="O562" s="29" t="str">
        <f ca="1">IF(AND($A562&lt;&gt;"",O$9&lt;&gt;""),IF(HLOOKUP(O$9,'Feuille1-Catégories'!$C$1:$G$2,2,FALSE)="OUI",O$3,IF(HLOOKUP(O$9,'Feuille1-Catégories'!$C$1:$G$3,3,FALSE)="OUI",OFFSET(O$3,MOD(QUOTIENT(ROW()-ROW($A$20),'Feuille1-Catégories'!$B$6/O$6),O$5),0),IF(MOD($A562-1-O$10,'Feuille1-Catégories'!$F$5+1)=0,O$3,""))),"")</f>
        <v/>
      </c>
      <c r="P562" s="29" t="str">
        <f ca="1">IF(AND($A562&lt;&gt;"",P$9&lt;&gt;""),IF(HLOOKUP(P$9,'Feuille1-Catégories'!$C$1:$G$2,2,FALSE)="OUI",P$3,IF(HLOOKUP(P$9,'Feuille1-Catégories'!$C$1:$G$3,3,FALSE)="OUI",OFFSET(P$3,MOD(QUOTIENT(ROW()-ROW($A$20),'Feuille1-Catégories'!$B$6/P$6),P$5),0),IF(MOD($A562-1-P$10,'Feuille1-Catégories'!$F$5+1)=0,P$3,""))),"")</f>
        <v/>
      </c>
      <c r="Q562" s="29" t="str">
        <f ca="1">IF(AND($A562&lt;&gt;"",Q$9&lt;&gt;""),IF(HLOOKUP(Q$9,'Feuille1-Catégories'!$C$1:$G$2,2,FALSE)="OUI",Q$3,IF(HLOOKUP(Q$9,'Feuille1-Catégories'!$C$1:$G$3,3,FALSE)="OUI",OFFSET(Q$3,MOD(QUOTIENT(ROW()-ROW($A$20),'Feuille1-Catégories'!$B$6/Q$6),Q$5),0),IF(MOD($A562-1-Q$10,'Feuille1-Catégories'!$F$5+1)=0,Q$3,""))),"")</f>
        <v/>
      </c>
      <c r="R562" s="29" t="str">
        <f ca="1">IF(AND($A562&lt;&gt;"",R$9&lt;&gt;""),IF(HLOOKUP(R$9,'Feuille1-Catégories'!$C$1:$G$2,2,FALSE)="OUI",R$3,IF(HLOOKUP(R$9,'Feuille1-Catégories'!$C$1:$G$3,3,FALSE)="OUI",OFFSET(R$3,MOD(QUOTIENT(ROW()-ROW($A$20),'Feuille1-Catégories'!$B$6/R$6),R$5),0),IF(MOD($A562-1-R$10,'Feuille1-Catégories'!$F$5+1)=0,R$3,""))),"")</f>
        <v/>
      </c>
      <c r="S562" s="29" t="str">
        <f ca="1">IF(AND($A562&lt;&gt;"",S$9&lt;&gt;""),IF(HLOOKUP(S$9,'Feuille1-Catégories'!$C$1:$G$2,2,FALSE)="OUI",S$3,IF(HLOOKUP(S$9,'Feuille1-Catégories'!$C$1:$G$3,3,FALSE)="OUI",OFFSET(S$3,MOD(QUOTIENT(ROW()-ROW($A$20),'Feuille1-Catégories'!$B$6/S$6),S$5),0),IF(MOD($A562-1-S$10,'Feuille1-Catégories'!$F$5+1)=0,S$3,""))),"")</f>
        <v/>
      </c>
      <c r="T562" s="29" t="str">
        <f ca="1">IF(AND($A562&lt;&gt;"",T$9&lt;&gt;""),IF(HLOOKUP(T$9,'Feuille1-Catégories'!$C$1:$G$2,2,FALSE)="OUI",T$3,IF(HLOOKUP(T$9,'Feuille1-Catégories'!$C$1:$G$3,3,FALSE)="OUI",OFFSET(T$3,MOD(QUOTIENT(ROW()-ROW($A$20),'Feuille1-Catégories'!$B$6/T$6),T$5),0),IF(MOD($A562-1-T$10,'Feuille1-Catégories'!$F$5+1)=0,T$3,""))),"")</f>
        <v/>
      </c>
      <c r="U562" s="29" t="str">
        <f ca="1">IF(AND($A562&lt;&gt;"",U$9&lt;&gt;""),IF(HLOOKUP(U$9,'Feuille1-Catégories'!$C$1:$G$2,2,FALSE)="OUI",U$3,IF(HLOOKUP(U$9,'Feuille1-Catégories'!$C$1:$G$3,3,FALSE)="OUI",OFFSET(U$3,MOD(QUOTIENT(ROW()-ROW($A$20),'Feuille1-Catégories'!$B$6/U$6),U$5),0),IF(MOD($A562-1-U$10,'Feuille1-Catégories'!$F$5+1)=0,U$3,""))),"")</f>
        <v/>
      </c>
      <c r="V562" s="29" t="str">
        <f ca="1">IF(AND($A562&lt;&gt;"",V$9&lt;&gt;""),IF(HLOOKUP(V$9,'Feuille1-Catégories'!$C$1:$G$2,2,FALSE)="OUI",V$3,IF(HLOOKUP(V$9,'Feuille1-Catégories'!$C$1:$G$3,3,FALSE)="OUI",OFFSET(V$3,MOD(QUOTIENT(ROW()-ROW($A$20),'Feuille1-Catégories'!$B$6/V$6),V$5),0),IF(MOD($A562-1-V$10,'Feuille1-Catégories'!$F$5+1)=0,V$3,""))),"")</f>
        <v/>
      </c>
      <c r="W562" s="29" t="str">
        <f ca="1">IF(AND($A562&lt;&gt;"",W$9&lt;&gt;""),IF(HLOOKUP(W$9,'Feuille1-Catégories'!$C$1:$G$2,2,FALSE)="OUI",W$3,IF(HLOOKUP(W$9,'Feuille1-Catégories'!$C$1:$G$3,3,FALSE)="OUI",OFFSET(W$3,MOD(QUOTIENT(ROW()-ROW($A$20),'Feuille1-Catégories'!$B$6/W$6),W$5),0),IF(MOD($A562-1-W$10,'Feuille1-Catégories'!$F$5+1)=0,W$3,""))),"")</f>
        <v/>
      </c>
      <c r="X562" s="29" t="str">
        <f ca="1">IF(AND($A562&lt;&gt;"",X$9&lt;&gt;""),IF(HLOOKUP(X$9,'Feuille1-Catégories'!$C$1:$G$2,2,FALSE)="OUI",X$3,IF(HLOOKUP(X$9,'Feuille1-Catégories'!$C$1:$G$3,3,FALSE)="OUI",OFFSET(X$3,MOD(QUOTIENT(ROW()-ROW($A$20),'Feuille1-Catégories'!$B$6/X$6),X$5),0),IF(MOD($A562-1-X$10,'Feuille1-Catégories'!$F$5+1)=0,X$3,""))),"")</f>
        <v/>
      </c>
      <c r="Y562" s="29" t="str">
        <f ca="1">IF(AND($A562&lt;&gt;"",Y$9&lt;&gt;""),IF(HLOOKUP(Y$9,'Feuille1-Catégories'!$C$1:$G$2,2,FALSE)="OUI",Y$3,IF(HLOOKUP(Y$9,'Feuille1-Catégories'!$C$1:$G$3,3,FALSE)="OUI",OFFSET(Y$3,MOD(QUOTIENT(ROW()-ROW($A$20),'Feuille1-Catégories'!$B$6/Y$6),Y$5),0),IF(MOD($A562-1-Y$10,'Feuille1-Catégories'!$F$5+1)=0,Y$3,""))),"")</f>
        <v/>
      </c>
      <c r="Z562" s="29" t="str">
        <f ca="1">IF(AND($A562&lt;&gt;"",Z$9&lt;&gt;""),IF(HLOOKUP(Z$9,'Feuille1-Catégories'!$C$1:$G$2,2,FALSE)="OUI",Z$3,IF(HLOOKUP(Z$9,'Feuille1-Catégories'!$C$1:$G$3,3,FALSE)="OUI",OFFSET(Z$3,MOD(QUOTIENT(ROW()-ROW($A$20),'Feuille1-Catégories'!$B$6/Z$6),Z$5),0),IF(MOD($A562-1-Z$10,'Feuille1-Catégories'!$F$5+1)=0,Z$3,""))),"")</f>
        <v/>
      </c>
    </row>
    <row r="563" spans="1:26" ht="17" x14ac:dyDescent="0.2">
      <c r="A563" s="21" t="str">
        <f>IF('Feuille2-Prix de vente'!A563&lt;&gt;"",'Feuille2-Prix de vente'!A563,"")</f>
        <v/>
      </c>
      <c r="B563" s="33" t="str">
        <f>IF('Feuille2-Prix de vente'!B563&lt;&gt;"",'Feuille2-Prix de vente'!B563,"")</f>
        <v/>
      </c>
      <c r="C563" s="10" t="str">
        <f>IF('Feuille2-Prix de vente'!C563&lt;&gt;"",'Feuille2-Prix de vente'!C563,"")</f>
        <v/>
      </c>
      <c r="D563" s="10" t="str">
        <f t="shared" si="8"/>
        <v/>
      </c>
      <c r="E563" s="10" t="str">
        <f>IF('Feuille2-Prix de vente'!E563&lt;&gt;"",'Feuille2-Prix de vente'!E563,"")</f>
        <v/>
      </c>
      <c r="F563" s="29" t="str">
        <f ca="1">IF(AND($A563&lt;&gt;"",F$9&lt;&gt;""),IF(HLOOKUP(F$9,'Feuille1-Catégories'!$C$1:$G$2,2,FALSE)="OUI",F$3,IF(HLOOKUP(F$9,'Feuille1-Catégories'!$C$1:$G$3,3,FALSE)="OUI",OFFSET(F$3,MOD(QUOTIENT(ROW()-ROW($A$20),'Feuille1-Catégories'!$B$6/F$6),F$5),0),IF(MOD($A563-1-F$10,'Feuille1-Catégories'!$F$5+1)=0,F$3,""))),"")</f>
        <v/>
      </c>
      <c r="G563" s="29" t="str">
        <f ca="1">IF(AND($A563&lt;&gt;"",G$9&lt;&gt;""),IF(HLOOKUP(G$9,'Feuille1-Catégories'!$C$1:$G$2,2,FALSE)="OUI",G$3,IF(HLOOKUP(G$9,'Feuille1-Catégories'!$C$1:$G$3,3,FALSE)="OUI",OFFSET(G$3,MOD(QUOTIENT(ROW()-ROW($A$20),'Feuille1-Catégories'!$B$6/G$6),G$5),0),IF(MOD($A563-1-G$10,'Feuille1-Catégories'!$F$5+1)=0,G$3,""))),"")</f>
        <v/>
      </c>
      <c r="H563" s="29" t="str">
        <f ca="1">IF(AND($A563&lt;&gt;"",H$9&lt;&gt;""),IF(HLOOKUP(H$9,'Feuille1-Catégories'!$C$1:$G$2,2,FALSE)="OUI",H$3,IF(HLOOKUP(H$9,'Feuille1-Catégories'!$C$1:$G$3,3,FALSE)="OUI",OFFSET(H$3,MOD(QUOTIENT(ROW()-ROW($A$20),'Feuille1-Catégories'!$B$6/H$6),H$5),0),IF(MOD($A563-1-H$10,'Feuille1-Catégories'!$F$5+1)=0,H$3,""))),"")</f>
        <v/>
      </c>
      <c r="I563" s="29" t="str">
        <f ca="1">IF(AND($A563&lt;&gt;"",I$9&lt;&gt;""),IF(HLOOKUP(I$9,'Feuille1-Catégories'!$C$1:$G$2,2,FALSE)="OUI",I$3,IF(HLOOKUP(I$9,'Feuille1-Catégories'!$C$1:$G$3,3,FALSE)="OUI",OFFSET(I$3,MOD(QUOTIENT(ROW()-ROW($A$20),'Feuille1-Catégories'!$B$6/I$6),I$5),0),IF(MOD($A563-1-I$10,'Feuille1-Catégories'!$F$5+1)=0,I$3,""))),"")</f>
        <v/>
      </c>
      <c r="J563" s="29" t="str">
        <f ca="1">IF(AND($A563&lt;&gt;"",J$9&lt;&gt;""),IF(HLOOKUP(J$9,'Feuille1-Catégories'!$C$1:$G$2,2,FALSE)="OUI",J$3,IF(HLOOKUP(J$9,'Feuille1-Catégories'!$C$1:$G$3,3,FALSE)="OUI",OFFSET(J$3,MOD(QUOTIENT(ROW()-ROW($A$20),'Feuille1-Catégories'!$B$6/J$6),J$5),0),IF(MOD($A563-1-J$10,'Feuille1-Catégories'!$F$5+1)=0,J$3,""))),"")</f>
        <v/>
      </c>
      <c r="K563" s="29" t="str">
        <f ca="1">IF(AND($A563&lt;&gt;"",K$9&lt;&gt;""),IF(HLOOKUP(K$9,'Feuille1-Catégories'!$C$1:$G$2,2,FALSE)="OUI",K$3,IF(HLOOKUP(K$9,'Feuille1-Catégories'!$C$1:$G$3,3,FALSE)="OUI",OFFSET(K$3,MOD(QUOTIENT(ROW()-ROW($A$20),'Feuille1-Catégories'!$B$6/K$6),K$5),0),IF(MOD($A563-1-K$10,'Feuille1-Catégories'!$F$5+1)=0,K$3,""))),"")</f>
        <v/>
      </c>
      <c r="L563" s="29" t="str">
        <f ca="1">IF(AND($A563&lt;&gt;"",L$9&lt;&gt;""),IF(HLOOKUP(L$9,'Feuille1-Catégories'!$C$1:$G$2,2,FALSE)="OUI",L$3,IF(HLOOKUP(L$9,'Feuille1-Catégories'!$C$1:$G$3,3,FALSE)="OUI",OFFSET(L$3,MOD(QUOTIENT(ROW()-ROW($A$20),'Feuille1-Catégories'!$B$6/L$6),L$5),0),IF(MOD($A563-1-L$10,'Feuille1-Catégories'!$F$5+1)=0,L$3,""))),"")</f>
        <v/>
      </c>
      <c r="M563" s="29" t="str">
        <f ca="1">IF(AND($A563&lt;&gt;"",M$9&lt;&gt;""),IF(HLOOKUP(M$9,'Feuille1-Catégories'!$C$1:$G$2,2,FALSE)="OUI",M$3,IF(HLOOKUP(M$9,'Feuille1-Catégories'!$C$1:$G$3,3,FALSE)="OUI",OFFSET(M$3,MOD(QUOTIENT(ROW()-ROW($A$20),'Feuille1-Catégories'!$B$6/M$6),M$5),0),IF(MOD($A563-1-M$10,'Feuille1-Catégories'!$F$5+1)=0,M$3,""))),"")</f>
        <v/>
      </c>
      <c r="N563" s="29" t="str">
        <f ca="1">IF(AND($A563&lt;&gt;"",N$9&lt;&gt;""),IF(HLOOKUP(N$9,'Feuille1-Catégories'!$C$1:$G$2,2,FALSE)="OUI",N$3,IF(HLOOKUP(N$9,'Feuille1-Catégories'!$C$1:$G$3,3,FALSE)="OUI",OFFSET(N$3,MOD(QUOTIENT(ROW()-ROW($A$20),'Feuille1-Catégories'!$B$6/N$6),N$5),0),IF(MOD($A563-1-N$10,'Feuille1-Catégories'!$F$5+1)=0,N$3,""))),"")</f>
        <v/>
      </c>
      <c r="O563" s="29" t="str">
        <f ca="1">IF(AND($A563&lt;&gt;"",O$9&lt;&gt;""),IF(HLOOKUP(O$9,'Feuille1-Catégories'!$C$1:$G$2,2,FALSE)="OUI",O$3,IF(HLOOKUP(O$9,'Feuille1-Catégories'!$C$1:$G$3,3,FALSE)="OUI",OFFSET(O$3,MOD(QUOTIENT(ROW()-ROW($A$20),'Feuille1-Catégories'!$B$6/O$6),O$5),0),IF(MOD($A563-1-O$10,'Feuille1-Catégories'!$F$5+1)=0,O$3,""))),"")</f>
        <v/>
      </c>
      <c r="P563" s="29" t="str">
        <f ca="1">IF(AND($A563&lt;&gt;"",P$9&lt;&gt;""),IF(HLOOKUP(P$9,'Feuille1-Catégories'!$C$1:$G$2,2,FALSE)="OUI",P$3,IF(HLOOKUP(P$9,'Feuille1-Catégories'!$C$1:$G$3,3,FALSE)="OUI",OFFSET(P$3,MOD(QUOTIENT(ROW()-ROW($A$20),'Feuille1-Catégories'!$B$6/P$6),P$5),0),IF(MOD($A563-1-P$10,'Feuille1-Catégories'!$F$5+1)=0,P$3,""))),"")</f>
        <v/>
      </c>
      <c r="Q563" s="29" t="str">
        <f ca="1">IF(AND($A563&lt;&gt;"",Q$9&lt;&gt;""),IF(HLOOKUP(Q$9,'Feuille1-Catégories'!$C$1:$G$2,2,FALSE)="OUI",Q$3,IF(HLOOKUP(Q$9,'Feuille1-Catégories'!$C$1:$G$3,3,FALSE)="OUI",OFFSET(Q$3,MOD(QUOTIENT(ROW()-ROW($A$20),'Feuille1-Catégories'!$B$6/Q$6),Q$5),0),IF(MOD($A563-1-Q$10,'Feuille1-Catégories'!$F$5+1)=0,Q$3,""))),"")</f>
        <v/>
      </c>
      <c r="R563" s="29" t="str">
        <f ca="1">IF(AND($A563&lt;&gt;"",R$9&lt;&gt;""),IF(HLOOKUP(R$9,'Feuille1-Catégories'!$C$1:$G$2,2,FALSE)="OUI",R$3,IF(HLOOKUP(R$9,'Feuille1-Catégories'!$C$1:$G$3,3,FALSE)="OUI",OFFSET(R$3,MOD(QUOTIENT(ROW()-ROW($A$20),'Feuille1-Catégories'!$B$6/R$6),R$5),0),IF(MOD($A563-1-R$10,'Feuille1-Catégories'!$F$5+1)=0,R$3,""))),"")</f>
        <v/>
      </c>
      <c r="S563" s="29" t="str">
        <f ca="1">IF(AND($A563&lt;&gt;"",S$9&lt;&gt;""),IF(HLOOKUP(S$9,'Feuille1-Catégories'!$C$1:$G$2,2,FALSE)="OUI",S$3,IF(HLOOKUP(S$9,'Feuille1-Catégories'!$C$1:$G$3,3,FALSE)="OUI",OFFSET(S$3,MOD(QUOTIENT(ROW()-ROW($A$20),'Feuille1-Catégories'!$B$6/S$6),S$5),0),IF(MOD($A563-1-S$10,'Feuille1-Catégories'!$F$5+1)=0,S$3,""))),"")</f>
        <v/>
      </c>
      <c r="T563" s="29" t="str">
        <f ca="1">IF(AND($A563&lt;&gt;"",T$9&lt;&gt;""),IF(HLOOKUP(T$9,'Feuille1-Catégories'!$C$1:$G$2,2,FALSE)="OUI",T$3,IF(HLOOKUP(T$9,'Feuille1-Catégories'!$C$1:$G$3,3,FALSE)="OUI",OFFSET(T$3,MOD(QUOTIENT(ROW()-ROW($A$20),'Feuille1-Catégories'!$B$6/T$6),T$5),0),IF(MOD($A563-1-T$10,'Feuille1-Catégories'!$F$5+1)=0,T$3,""))),"")</f>
        <v/>
      </c>
      <c r="U563" s="29" t="str">
        <f ca="1">IF(AND($A563&lt;&gt;"",U$9&lt;&gt;""),IF(HLOOKUP(U$9,'Feuille1-Catégories'!$C$1:$G$2,2,FALSE)="OUI",U$3,IF(HLOOKUP(U$9,'Feuille1-Catégories'!$C$1:$G$3,3,FALSE)="OUI",OFFSET(U$3,MOD(QUOTIENT(ROW()-ROW($A$20),'Feuille1-Catégories'!$B$6/U$6),U$5),0),IF(MOD($A563-1-U$10,'Feuille1-Catégories'!$F$5+1)=0,U$3,""))),"")</f>
        <v/>
      </c>
      <c r="V563" s="29" t="str">
        <f ca="1">IF(AND($A563&lt;&gt;"",V$9&lt;&gt;""),IF(HLOOKUP(V$9,'Feuille1-Catégories'!$C$1:$G$2,2,FALSE)="OUI",V$3,IF(HLOOKUP(V$9,'Feuille1-Catégories'!$C$1:$G$3,3,FALSE)="OUI",OFFSET(V$3,MOD(QUOTIENT(ROW()-ROW($A$20),'Feuille1-Catégories'!$B$6/V$6),V$5),0),IF(MOD($A563-1-V$10,'Feuille1-Catégories'!$F$5+1)=0,V$3,""))),"")</f>
        <v/>
      </c>
      <c r="W563" s="29" t="str">
        <f ca="1">IF(AND($A563&lt;&gt;"",W$9&lt;&gt;""),IF(HLOOKUP(W$9,'Feuille1-Catégories'!$C$1:$G$2,2,FALSE)="OUI",W$3,IF(HLOOKUP(W$9,'Feuille1-Catégories'!$C$1:$G$3,3,FALSE)="OUI",OFFSET(W$3,MOD(QUOTIENT(ROW()-ROW($A$20),'Feuille1-Catégories'!$B$6/W$6),W$5),0),IF(MOD($A563-1-W$10,'Feuille1-Catégories'!$F$5+1)=0,W$3,""))),"")</f>
        <v/>
      </c>
      <c r="X563" s="29" t="str">
        <f ca="1">IF(AND($A563&lt;&gt;"",X$9&lt;&gt;""),IF(HLOOKUP(X$9,'Feuille1-Catégories'!$C$1:$G$2,2,FALSE)="OUI",X$3,IF(HLOOKUP(X$9,'Feuille1-Catégories'!$C$1:$G$3,3,FALSE)="OUI",OFFSET(X$3,MOD(QUOTIENT(ROW()-ROW($A$20),'Feuille1-Catégories'!$B$6/X$6),X$5),0),IF(MOD($A563-1-X$10,'Feuille1-Catégories'!$F$5+1)=0,X$3,""))),"")</f>
        <v/>
      </c>
      <c r="Y563" s="29" t="str">
        <f ca="1">IF(AND($A563&lt;&gt;"",Y$9&lt;&gt;""),IF(HLOOKUP(Y$9,'Feuille1-Catégories'!$C$1:$G$2,2,FALSE)="OUI",Y$3,IF(HLOOKUP(Y$9,'Feuille1-Catégories'!$C$1:$G$3,3,FALSE)="OUI",OFFSET(Y$3,MOD(QUOTIENT(ROW()-ROW($A$20),'Feuille1-Catégories'!$B$6/Y$6),Y$5),0),IF(MOD($A563-1-Y$10,'Feuille1-Catégories'!$F$5+1)=0,Y$3,""))),"")</f>
        <v/>
      </c>
      <c r="Z563" s="29" t="str">
        <f ca="1">IF(AND($A563&lt;&gt;"",Z$9&lt;&gt;""),IF(HLOOKUP(Z$9,'Feuille1-Catégories'!$C$1:$G$2,2,FALSE)="OUI",Z$3,IF(HLOOKUP(Z$9,'Feuille1-Catégories'!$C$1:$G$3,3,FALSE)="OUI",OFFSET(Z$3,MOD(QUOTIENT(ROW()-ROW($A$20),'Feuille1-Catégories'!$B$6/Z$6),Z$5),0),IF(MOD($A563-1-Z$10,'Feuille1-Catégories'!$F$5+1)=0,Z$3,""))),"")</f>
        <v/>
      </c>
    </row>
    <row r="564" spans="1:26" ht="17" x14ac:dyDescent="0.2">
      <c r="A564" s="21" t="str">
        <f>IF('Feuille2-Prix de vente'!A564&lt;&gt;"",'Feuille2-Prix de vente'!A564,"")</f>
        <v/>
      </c>
      <c r="B564" s="33" t="str">
        <f>IF('Feuille2-Prix de vente'!B564&lt;&gt;"",'Feuille2-Prix de vente'!B564,"")</f>
        <v/>
      </c>
      <c r="C564" s="10" t="str">
        <f>IF('Feuille2-Prix de vente'!C564&lt;&gt;"",'Feuille2-Prix de vente'!C564,"")</f>
        <v/>
      </c>
      <c r="D564" s="10" t="str">
        <f t="shared" si="8"/>
        <v/>
      </c>
      <c r="E564" s="10" t="str">
        <f>IF('Feuille2-Prix de vente'!E564&lt;&gt;"",'Feuille2-Prix de vente'!E564,"")</f>
        <v/>
      </c>
      <c r="F564" s="29" t="str">
        <f ca="1">IF(AND($A564&lt;&gt;"",F$9&lt;&gt;""),IF(HLOOKUP(F$9,'Feuille1-Catégories'!$C$1:$G$2,2,FALSE)="OUI",F$3,IF(HLOOKUP(F$9,'Feuille1-Catégories'!$C$1:$G$3,3,FALSE)="OUI",OFFSET(F$3,MOD(QUOTIENT(ROW()-ROW($A$20),'Feuille1-Catégories'!$B$6/F$6),F$5),0),IF(MOD($A564-1-F$10,'Feuille1-Catégories'!$F$5+1)=0,F$3,""))),"")</f>
        <v/>
      </c>
      <c r="G564" s="29" t="str">
        <f ca="1">IF(AND($A564&lt;&gt;"",G$9&lt;&gt;""),IF(HLOOKUP(G$9,'Feuille1-Catégories'!$C$1:$G$2,2,FALSE)="OUI",G$3,IF(HLOOKUP(G$9,'Feuille1-Catégories'!$C$1:$G$3,3,FALSE)="OUI",OFFSET(G$3,MOD(QUOTIENT(ROW()-ROW($A$20),'Feuille1-Catégories'!$B$6/G$6),G$5),0),IF(MOD($A564-1-G$10,'Feuille1-Catégories'!$F$5+1)=0,G$3,""))),"")</f>
        <v/>
      </c>
      <c r="H564" s="29" t="str">
        <f ca="1">IF(AND($A564&lt;&gt;"",H$9&lt;&gt;""),IF(HLOOKUP(H$9,'Feuille1-Catégories'!$C$1:$G$2,2,FALSE)="OUI",H$3,IF(HLOOKUP(H$9,'Feuille1-Catégories'!$C$1:$G$3,3,FALSE)="OUI",OFFSET(H$3,MOD(QUOTIENT(ROW()-ROW($A$20),'Feuille1-Catégories'!$B$6/H$6),H$5),0),IF(MOD($A564-1-H$10,'Feuille1-Catégories'!$F$5+1)=0,H$3,""))),"")</f>
        <v/>
      </c>
      <c r="I564" s="29" t="str">
        <f ca="1">IF(AND($A564&lt;&gt;"",I$9&lt;&gt;""),IF(HLOOKUP(I$9,'Feuille1-Catégories'!$C$1:$G$2,2,FALSE)="OUI",I$3,IF(HLOOKUP(I$9,'Feuille1-Catégories'!$C$1:$G$3,3,FALSE)="OUI",OFFSET(I$3,MOD(QUOTIENT(ROW()-ROW($A$20),'Feuille1-Catégories'!$B$6/I$6),I$5),0),IF(MOD($A564-1-I$10,'Feuille1-Catégories'!$F$5+1)=0,I$3,""))),"")</f>
        <v/>
      </c>
      <c r="J564" s="29" t="str">
        <f ca="1">IF(AND($A564&lt;&gt;"",J$9&lt;&gt;""),IF(HLOOKUP(J$9,'Feuille1-Catégories'!$C$1:$G$2,2,FALSE)="OUI",J$3,IF(HLOOKUP(J$9,'Feuille1-Catégories'!$C$1:$G$3,3,FALSE)="OUI",OFFSET(J$3,MOD(QUOTIENT(ROW()-ROW($A$20),'Feuille1-Catégories'!$B$6/J$6),J$5),0),IF(MOD($A564-1-J$10,'Feuille1-Catégories'!$F$5+1)=0,J$3,""))),"")</f>
        <v/>
      </c>
      <c r="K564" s="29" t="str">
        <f ca="1">IF(AND($A564&lt;&gt;"",K$9&lt;&gt;""),IF(HLOOKUP(K$9,'Feuille1-Catégories'!$C$1:$G$2,2,FALSE)="OUI",K$3,IF(HLOOKUP(K$9,'Feuille1-Catégories'!$C$1:$G$3,3,FALSE)="OUI",OFFSET(K$3,MOD(QUOTIENT(ROW()-ROW($A$20),'Feuille1-Catégories'!$B$6/K$6),K$5),0),IF(MOD($A564-1-K$10,'Feuille1-Catégories'!$F$5+1)=0,K$3,""))),"")</f>
        <v/>
      </c>
      <c r="L564" s="29" t="str">
        <f ca="1">IF(AND($A564&lt;&gt;"",L$9&lt;&gt;""),IF(HLOOKUP(L$9,'Feuille1-Catégories'!$C$1:$G$2,2,FALSE)="OUI",L$3,IF(HLOOKUP(L$9,'Feuille1-Catégories'!$C$1:$G$3,3,FALSE)="OUI",OFFSET(L$3,MOD(QUOTIENT(ROW()-ROW($A$20),'Feuille1-Catégories'!$B$6/L$6),L$5),0),IF(MOD($A564-1-L$10,'Feuille1-Catégories'!$F$5+1)=0,L$3,""))),"")</f>
        <v/>
      </c>
      <c r="M564" s="29" t="str">
        <f ca="1">IF(AND($A564&lt;&gt;"",M$9&lt;&gt;""),IF(HLOOKUP(M$9,'Feuille1-Catégories'!$C$1:$G$2,2,FALSE)="OUI",M$3,IF(HLOOKUP(M$9,'Feuille1-Catégories'!$C$1:$G$3,3,FALSE)="OUI",OFFSET(M$3,MOD(QUOTIENT(ROW()-ROW($A$20),'Feuille1-Catégories'!$B$6/M$6),M$5),0),IF(MOD($A564-1-M$10,'Feuille1-Catégories'!$F$5+1)=0,M$3,""))),"")</f>
        <v/>
      </c>
      <c r="N564" s="29" t="str">
        <f ca="1">IF(AND($A564&lt;&gt;"",N$9&lt;&gt;""),IF(HLOOKUP(N$9,'Feuille1-Catégories'!$C$1:$G$2,2,FALSE)="OUI",N$3,IF(HLOOKUP(N$9,'Feuille1-Catégories'!$C$1:$G$3,3,FALSE)="OUI",OFFSET(N$3,MOD(QUOTIENT(ROW()-ROW($A$20),'Feuille1-Catégories'!$B$6/N$6),N$5),0),IF(MOD($A564-1-N$10,'Feuille1-Catégories'!$F$5+1)=0,N$3,""))),"")</f>
        <v/>
      </c>
      <c r="O564" s="29" t="str">
        <f ca="1">IF(AND($A564&lt;&gt;"",O$9&lt;&gt;""),IF(HLOOKUP(O$9,'Feuille1-Catégories'!$C$1:$G$2,2,FALSE)="OUI",O$3,IF(HLOOKUP(O$9,'Feuille1-Catégories'!$C$1:$G$3,3,FALSE)="OUI",OFFSET(O$3,MOD(QUOTIENT(ROW()-ROW($A$20),'Feuille1-Catégories'!$B$6/O$6),O$5),0),IF(MOD($A564-1-O$10,'Feuille1-Catégories'!$F$5+1)=0,O$3,""))),"")</f>
        <v/>
      </c>
      <c r="P564" s="29" t="str">
        <f ca="1">IF(AND($A564&lt;&gt;"",P$9&lt;&gt;""),IF(HLOOKUP(P$9,'Feuille1-Catégories'!$C$1:$G$2,2,FALSE)="OUI",P$3,IF(HLOOKUP(P$9,'Feuille1-Catégories'!$C$1:$G$3,3,FALSE)="OUI",OFFSET(P$3,MOD(QUOTIENT(ROW()-ROW($A$20),'Feuille1-Catégories'!$B$6/P$6),P$5),0),IF(MOD($A564-1-P$10,'Feuille1-Catégories'!$F$5+1)=0,P$3,""))),"")</f>
        <v/>
      </c>
      <c r="Q564" s="29" t="str">
        <f ca="1">IF(AND($A564&lt;&gt;"",Q$9&lt;&gt;""),IF(HLOOKUP(Q$9,'Feuille1-Catégories'!$C$1:$G$2,2,FALSE)="OUI",Q$3,IF(HLOOKUP(Q$9,'Feuille1-Catégories'!$C$1:$G$3,3,FALSE)="OUI",OFFSET(Q$3,MOD(QUOTIENT(ROW()-ROW($A$20),'Feuille1-Catégories'!$B$6/Q$6),Q$5),0),IF(MOD($A564-1-Q$10,'Feuille1-Catégories'!$F$5+1)=0,Q$3,""))),"")</f>
        <v/>
      </c>
      <c r="R564" s="29" t="str">
        <f ca="1">IF(AND($A564&lt;&gt;"",R$9&lt;&gt;""),IF(HLOOKUP(R$9,'Feuille1-Catégories'!$C$1:$G$2,2,FALSE)="OUI",R$3,IF(HLOOKUP(R$9,'Feuille1-Catégories'!$C$1:$G$3,3,FALSE)="OUI",OFFSET(R$3,MOD(QUOTIENT(ROW()-ROW($A$20),'Feuille1-Catégories'!$B$6/R$6),R$5),0),IF(MOD($A564-1-R$10,'Feuille1-Catégories'!$F$5+1)=0,R$3,""))),"")</f>
        <v/>
      </c>
      <c r="S564" s="29" t="str">
        <f ca="1">IF(AND($A564&lt;&gt;"",S$9&lt;&gt;""),IF(HLOOKUP(S$9,'Feuille1-Catégories'!$C$1:$G$2,2,FALSE)="OUI",S$3,IF(HLOOKUP(S$9,'Feuille1-Catégories'!$C$1:$G$3,3,FALSE)="OUI",OFFSET(S$3,MOD(QUOTIENT(ROW()-ROW($A$20),'Feuille1-Catégories'!$B$6/S$6),S$5),0),IF(MOD($A564-1-S$10,'Feuille1-Catégories'!$F$5+1)=0,S$3,""))),"")</f>
        <v/>
      </c>
      <c r="T564" s="29" t="str">
        <f ca="1">IF(AND($A564&lt;&gt;"",T$9&lt;&gt;""),IF(HLOOKUP(T$9,'Feuille1-Catégories'!$C$1:$G$2,2,FALSE)="OUI",T$3,IF(HLOOKUP(T$9,'Feuille1-Catégories'!$C$1:$G$3,3,FALSE)="OUI",OFFSET(T$3,MOD(QUOTIENT(ROW()-ROW($A$20),'Feuille1-Catégories'!$B$6/T$6),T$5),0),IF(MOD($A564-1-T$10,'Feuille1-Catégories'!$F$5+1)=0,T$3,""))),"")</f>
        <v/>
      </c>
      <c r="U564" s="29" t="str">
        <f ca="1">IF(AND($A564&lt;&gt;"",U$9&lt;&gt;""),IF(HLOOKUP(U$9,'Feuille1-Catégories'!$C$1:$G$2,2,FALSE)="OUI",U$3,IF(HLOOKUP(U$9,'Feuille1-Catégories'!$C$1:$G$3,3,FALSE)="OUI",OFFSET(U$3,MOD(QUOTIENT(ROW()-ROW($A$20),'Feuille1-Catégories'!$B$6/U$6),U$5),0),IF(MOD($A564-1-U$10,'Feuille1-Catégories'!$F$5+1)=0,U$3,""))),"")</f>
        <v/>
      </c>
      <c r="V564" s="29" t="str">
        <f ca="1">IF(AND($A564&lt;&gt;"",V$9&lt;&gt;""),IF(HLOOKUP(V$9,'Feuille1-Catégories'!$C$1:$G$2,2,FALSE)="OUI",V$3,IF(HLOOKUP(V$9,'Feuille1-Catégories'!$C$1:$G$3,3,FALSE)="OUI",OFFSET(V$3,MOD(QUOTIENT(ROW()-ROW($A$20),'Feuille1-Catégories'!$B$6/V$6),V$5),0),IF(MOD($A564-1-V$10,'Feuille1-Catégories'!$F$5+1)=0,V$3,""))),"")</f>
        <v/>
      </c>
      <c r="W564" s="29" t="str">
        <f ca="1">IF(AND($A564&lt;&gt;"",W$9&lt;&gt;""),IF(HLOOKUP(W$9,'Feuille1-Catégories'!$C$1:$G$2,2,FALSE)="OUI",W$3,IF(HLOOKUP(W$9,'Feuille1-Catégories'!$C$1:$G$3,3,FALSE)="OUI",OFFSET(W$3,MOD(QUOTIENT(ROW()-ROW($A$20),'Feuille1-Catégories'!$B$6/W$6),W$5),0),IF(MOD($A564-1-W$10,'Feuille1-Catégories'!$F$5+1)=0,W$3,""))),"")</f>
        <v/>
      </c>
      <c r="X564" s="29" t="str">
        <f ca="1">IF(AND($A564&lt;&gt;"",X$9&lt;&gt;""),IF(HLOOKUP(X$9,'Feuille1-Catégories'!$C$1:$G$2,2,FALSE)="OUI",X$3,IF(HLOOKUP(X$9,'Feuille1-Catégories'!$C$1:$G$3,3,FALSE)="OUI",OFFSET(X$3,MOD(QUOTIENT(ROW()-ROW($A$20),'Feuille1-Catégories'!$B$6/X$6),X$5),0),IF(MOD($A564-1-X$10,'Feuille1-Catégories'!$F$5+1)=0,X$3,""))),"")</f>
        <v/>
      </c>
      <c r="Y564" s="29" t="str">
        <f ca="1">IF(AND($A564&lt;&gt;"",Y$9&lt;&gt;""),IF(HLOOKUP(Y$9,'Feuille1-Catégories'!$C$1:$G$2,2,FALSE)="OUI",Y$3,IF(HLOOKUP(Y$9,'Feuille1-Catégories'!$C$1:$G$3,3,FALSE)="OUI",OFFSET(Y$3,MOD(QUOTIENT(ROW()-ROW($A$20),'Feuille1-Catégories'!$B$6/Y$6),Y$5),0),IF(MOD($A564-1-Y$10,'Feuille1-Catégories'!$F$5+1)=0,Y$3,""))),"")</f>
        <v/>
      </c>
      <c r="Z564" s="29" t="str">
        <f ca="1">IF(AND($A564&lt;&gt;"",Z$9&lt;&gt;""),IF(HLOOKUP(Z$9,'Feuille1-Catégories'!$C$1:$G$2,2,FALSE)="OUI",Z$3,IF(HLOOKUP(Z$9,'Feuille1-Catégories'!$C$1:$G$3,3,FALSE)="OUI",OFFSET(Z$3,MOD(QUOTIENT(ROW()-ROW($A$20),'Feuille1-Catégories'!$B$6/Z$6),Z$5),0),IF(MOD($A564-1-Z$10,'Feuille1-Catégories'!$F$5+1)=0,Z$3,""))),"")</f>
        <v/>
      </c>
    </row>
    <row r="565" spans="1:26" ht="17" x14ac:dyDescent="0.2">
      <c r="A565" s="21" t="str">
        <f>IF('Feuille2-Prix de vente'!A565&lt;&gt;"",'Feuille2-Prix de vente'!A565,"")</f>
        <v/>
      </c>
      <c r="B565" s="33" t="str">
        <f>IF('Feuille2-Prix de vente'!B565&lt;&gt;"",'Feuille2-Prix de vente'!B565,"")</f>
        <v/>
      </c>
      <c r="C565" s="10" t="str">
        <f>IF('Feuille2-Prix de vente'!C565&lt;&gt;"",'Feuille2-Prix de vente'!C565,"")</f>
        <v/>
      </c>
      <c r="D565" s="10" t="str">
        <f t="shared" si="8"/>
        <v/>
      </c>
      <c r="E565" s="10" t="str">
        <f>IF('Feuille2-Prix de vente'!E565&lt;&gt;"",'Feuille2-Prix de vente'!E565,"")</f>
        <v/>
      </c>
      <c r="F565" s="29" t="str">
        <f ca="1">IF(AND($A565&lt;&gt;"",F$9&lt;&gt;""),IF(HLOOKUP(F$9,'Feuille1-Catégories'!$C$1:$G$2,2,FALSE)="OUI",F$3,IF(HLOOKUP(F$9,'Feuille1-Catégories'!$C$1:$G$3,3,FALSE)="OUI",OFFSET(F$3,MOD(QUOTIENT(ROW()-ROW($A$20),'Feuille1-Catégories'!$B$6/F$6),F$5),0),IF(MOD($A565-1-F$10,'Feuille1-Catégories'!$F$5+1)=0,F$3,""))),"")</f>
        <v/>
      </c>
      <c r="G565" s="29" t="str">
        <f ca="1">IF(AND($A565&lt;&gt;"",G$9&lt;&gt;""),IF(HLOOKUP(G$9,'Feuille1-Catégories'!$C$1:$G$2,2,FALSE)="OUI",G$3,IF(HLOOKUP(G$9,'Feuille1-Catégories'!$C$1:$G$3,3,FALSE)="OUI",OFFSET(G$3,MOD(QUOTIENT(ROW()-ROW($A$20),'Feuille1-Catégories'!$B$6/G$6),G$5),0),IF(MOD($A565-1-G$10,'Feuille1-Catégories'!$F$5+1)=0,G$3,""))),"")</f>
        <v/>
      </c>
      <c r="H565" s="29" t="str">
        <f ca="1">IF(AND($A565&lt;&gt;"",H$9&lt;&gt;""),IF(HLOOKUP(H$9,'Feuille1-Catégories'!$C$1:$G$2,2,FALSE)="OUI",H$3,IF(HLOOKUP(H$9,'Feuille1-Catégories'!$C$1:$G$3,3,FALSE)="OUI",OFFSET(H$3,MOD(QUOTIENT(ROW()-ROW($A$20),'Feuille1-Catégories'!$B$6/H$6),H$5),0),IF(MOD($A565-1-H$10,'Feuille1-Catégories'!$F$5+1)=0,H$3,""))),"")</f>
        <v/>
      </c>
      <c r="I565" s="29" t="str">
        <f ca="1">IF(AND($A565&lt;&gt;"",I$9&lt;&gt;""),IF(HLOOKUP(I$9,'Feuille1-Catégories'!$C$1:$G$2,2,FALSE)="OUI",I$3,IF(HLOOKUP(I$9,'Feuille1-Catégories'!$C$1:$G$3,3,FALSE)="OUI",OFFSET(I$3,MOD(QUOTIENT(ROW()-ROW($A$20),'Feuille1-Catégories'!$B$6/I$6),I$5),0),IF(MOD($A565-1-I$10,'Feuille1-Catégories'!$F$5+1)=0,I$3,""))),"")</f>
        <v/>
      </c>
      <c r="J565" s="29" t="str">
        <f ca="1">IF(AND($A565&lt;&gt;"",J$9&lt;&gt;""),IF(HLOOKUP(J$9,'Feuille1-Catégories'!$C$1:$G$2,2,FALSE)="OUI",J$3,IF(HLOOKUP(J$9,'Feuille1-Catégories'!$C$1:$G$3,3,FALSE)="OUI",OFFSET(J$3,MOD(QUOTIENT(ROW()-ROW($A$20),'Feuille1-Catégories'!$B$6/J$6),J$5),0),IF(MOD($A565-1-J$10,'Feuille1-Catégories'!$F$5+1)=0,J$3,""))),"")</f>
        <v/>
      </c>
      <c r="K565" s="29" t="str">
        <f ca="1">IF(AND($A565&lt;&gt;"",K$9&lt;&gt;""),IF(HLOOKUP(K$9,'Feuille1-Catégories'!$C$1:$G$2,2,FALSE)="OUI",K$3,IF(HLOOKUP(K$9,'Feuille1-Catégories'!$C$1:$G$3,3,FALSE)="OUI",OFFSET(K$3,MOD(QUOTIENT(ROW()-ROW($A$20),'Feuille1-Catégories'!$B$6/K$6),K$5),0),IF(MOD($A565-1-K$10,'Feuille1-Catégories'!$F$5+1)=0,K$3,""))),"")</f>
        <v/>
      </c>
      <c r="L565" s="29" t="str">
        <f ca="1">IF(AND($A565&lt;&gt;"",L$9&lt;&gt;""),IF(HLOOKUP(L$9,'Feuille1-Catégories'!$C$1:$G$2,2,FALSE)="OUI",L$3,IF(HLOOKUP(L$9,'Feuille1-Catégories'!$C$1:$G$3,3,FALSE)="OUI",OFFSET(L$3,MOD(QUOTIENT(ROW()-ROW($A$20),'Feuille1-Catégories'!$B$6/L$6),L$5),0),IF(MOD($A565-1-L$10,'Feuille1-Catégories'!$F$5+1)=0,L$3,""))),"")</f>
        <v/>
      </c>
      <c r="M565" s="29" t="str">
        <f ca="1">IF(AND($A565&lt;&gt;"",M$9&lt;&gt;""),IF(HLOOKUP(M$9,'Feuille1-Catégories'!$C$1:$G$2,2,FALSE)="OUI",M$3,IF(HLOOKUP(M$9,'Feuille1-Catégories'!$C$1:$G$3,3,FALSE)="OUI",OFFSET(M$3,MOD(QUOTIENT(ROW()-ROW($A$20),'Feuille1-Catégories'!$B$6/M$6),M$5),0),IF(MOD($A565-1-M$10,'Feuille1-Catégories'!$F$5+1)=0,M$3,""))),"")</f>
        <v/>
      </c>
      <c r="N565" s="29" t="str">
        <f ca="1">IF(AND($A565&lt;&gt;"",N$9&lt;&gt;""),IF(HLOOKUP(N$9,'Feuille1-Catégories'!$C$1:$G$2,2,FALSE)="OUI",N$3,IF(HLOOKUP(N$9,'Feuille1-Catégories'!$C$1:$G$3,3,FALSE)="OUI",OFFSET(N$3,MOD(QUOTIENT(ROW()-ROW($A$20),'Feuille1-Catégories'!$B$6/N$6),N$5),0),IF(MOD($A565-1-N$10,'Feuille1-Catégories'!$F$5+1)=0,N$3,""))),"")</f>
        <v/>
      </c>
      <c r="O565" s="29" t="str">
        <f ca="1">IF(AND($A565&lt;&gt;"",O$9&lt;&gt;""),IF(HLOOKUP(O$9,'Feuille1-Catégories'!$C$1:$G$2,2,FALSE)="OUI",O$3,IF(HLOOKUP(O$9,'Feuille1-Catégories'!$C$1:$G$3,3,FALSE)="OUI",OFFSET(O$3,MOD(QUOTIENT(ROW()-ROW($A$20),'Feuille1-Catégories'!$B$6/O$6),O$5),0),IF(MOD($A565-1-O$10,'Feuille1-Catégories'!$F$5+1)=0,O$3,""))),"")</f>
        <v/>
      </c>
      <c r="P565" s="29" t="str">
        <f ca="1">IF(AND($A565&lt;&gt;"",P$9&lt;&gt;""),IF(HLOOKUP(P$9,'Feuille1-Catégories'!$C$1:$G$2,2,FALSE)="OUI",P$3,IF(HLOOKUP(P$9,'Feuille1-Catégories'!$C$1:$G$3,3,FALSE)="OUI",OFFSET(P$3,MOD(QUOTIENT(ROW()-ROW($A$20),'Feuille1-Catégories'!$B$6/P$6),P$5),0),IF(MOD($A565-1-P$10,'Feuille1-Catégories'!$F$5+1)=0,P$3,""))),"")</f>
        <v/>
      </c>
      <c r="Q565" s="29" t="str">
        <f ca="1">IF(AND($A565&lt;&gt;"",Q$9&lt;&gt;""),IF(HLOOKUP(Q$9,'Feuille1-Catégories'!$C$1:$G$2,2,FALSE)="OUI",Q$3,IF(HLOOKUP(Q$9,'Feuille1-Catégories'!$C$1:$G$3,3,FALSE)="OUI",OFFSET(Q$3,MOD(QUOTIENT(ROW()-ROW($A$20),'Feuille1-Catégories'!$B$6/Q$6),Q$5),0),IF(MOD($A565-1-Q$10,'Feuille1-Catégories'!$F$5+1)=0,Q$3,""))),"")</f>
        <v/>
      </c>
      <c r="R565" s="29" t="str">
        <f ca="1">IF(AND($A565&lt;&gt;"",R$9&lt;&gt;""),IF(HLOOKUP(R$9,'Feuille1-Catégories'!$C$1:$G$2,2,FALSE)="OUI",R$3,IF(HLOOKUP(R$9,'Feuille1-Catégories'!$C$1:$G$3,3,FALSE)="OUI",OFFSET(R$3,MOD(QUOTIENT(ROW()-ROW($A$20),'Feuille1-Catégories'!$B$6/R$6),R$5),0),IF(MOD($A565-1-R$10,'Feuille1-Catégories'!$F$5+1)=0,R$3,""))),"")</f>
        <v/>
      </c>
      <c r="S565" s="29" t="str">
        <f ca="1">IF(AND($A565&lt;&gt;"",S$9&lt;&gt;""),IF(HLOOKUP(S$9,'Feuille1-Catégories'!$C$1:$G$2,2,FALSE)="OUI",S$3,IF(HLOOKUP(S$9,'Feuille1-Catégories'!$C$1:$G$3,3,FALSE)="OUI",OFFSET(S$3,MOD(QUOTIENT(ROW()-ROW($A$20),'Feuille1-Catégories'!$B$6/S$6),S$5),0),IF(MOD($A565-1-S$10,'Feuille1-Catégories'!$F$5+1)=0,S$3,""))),"")</f>
        <v/>
      </c>
      <c r="T565" s="29" t="str">
        <f ca="1">IF(AND($A565&lt;&gt;"",T$9&lt;&gt;""),IF(HLOOKUP(T$9,'Feuille1-Catégories'!$C$1:$G$2,2,FALSE)="OUI",T$3,IF(HLOOKUP(T$9,'Feuille1-Catégories'!$C$1:$G$3,3,FALSE)="OUI",OFFSET(T$3,MOD(QUOTIENT(ROW()-ROW($A$20),'Feuille1-Catégories'!$B$6/T$6),T$5),0),IF(MOD($A565-1-T$10,'Feuille1-Catégories'!$F$5+1)=0,T$3,""))),"")</f>
        <v/>
      </c>
      <c r="U565" s="29" t="str">
        <f ca="1">IF(AND($A565&lt;&gt;"",U$9&lt;&gt;""),IF(HLOOKUP(U$9,'Feuille1-Catégories'!$C$1:$G$2,2,FALSE)="OUI",U$3,IF(HLOOKUP(U$9,'Feuille1-Catégories'!$C$1:$G$3,3,FALSE)="OUI",OFFSET(U$3,MOD(QUOTIENT(ROW()-ROW($A$20),'Feuille1-Catégories'!$B$6/U$6),U$5),0),IF(MOD($A565-1-U$10,'Feuille1-Catégories'!$F$5+1)=0,U$3,""))),"")</f>
        <v/>
      </c>
      <c r="V565" s="29" t="str">
        <f ca="1">IF(AND($A565&lt;&gt;"",V$9&lt;&gt;""),IF(HLOOKUP(V$9,'Feuille1-Catégories'!$C$1:$G$2,2,FALSE)="OUI",V$3,IF(HLOOKUP(V$9,'Feuille1-Catégories'!$C$1:$G$3,3,FALSE)="OUI",OFFSET(V$3,MOD(QUOTIENT(ROW()-ROW($A$20),'Feuille1-Catégories'!$B$6/V$6),V$5),0),IF(MOD($A565-1-V$10,'Feuille1-Catégories'!$F$5+1)=0,V$3,""))),"")</f>
        <v/>
      </c>
      <c r="W565" s="29" t="str">
        <f ca="1">IF(AND($A565&lt;&gt;"",W$9&lt;&gt;""),IF(HLOOKUP(W$9,'Feuille1-Catégories'!$C$1:$G$2,2,FALSE)="OUI",W$3,IF(HLOOKUP(W$9,'Feuille1-Catégories'!$C$1:$G$3,3,FALSE)="OUI",OFFSET(W$3,MOD(QUOTIENT(ROW()-ROW($A$20),'Feuille1-Catégories'!$B$6/W$6),W$5),0),IF(MOD($A565-1-W$10,'Feuille1-Catégories'!$F$5+1)=0,W$3,""))),"")</f>
        <v/>
      </c>
      <c r="X565" s="29" t="str">
        <f ca="1">IF(AND($A565&lt;&gt;"",X$9&lt;&gt;""),IF(HLOOKUP(X$9,'Feuille1-Catégories'!$C$1:$G$2,2,FALSE)="OUI",X$3,IF(HLOOKUP(X$9,'Feuille1-Catégories'!$C$1:$G$3,3,FALSE)="OUI",OFFSET(X$3,MOD(QUOTIENT(ROW()-ROW($A$20),'Feuille1-Catégories'!$B$6/X$6),X$5),0),IF(MOD($A565-1-X$10,'Feuille1-Catégories'!$F$5+1)=0,X$3,""))),"")</f>
        <v/>
      </c>
      <c r="Y565" s="29" t="str">
        <f ca="1">IF(AND($A565&lt;&gt;"",Y$9&lt;&gt;""),IF(HLOOKUP(Y$9,'Feuille1-Catégories'!$C$1:$G$2,2,FALSE)="OUI",Y$3,IF(HLOOKUP(Y$9,'Feuille1-Catégories'!$C$1:$G$3,3,FALSE)="OUI",OFFSET(Y$3,MOD(QUOTIENT(ROW()-ROW($A$20),'Feuille1-Catégories'!$B$6/Y$6),Y$5),0),IF(MOD($A565-1-Y$10,'Feuille1-Catégories'!$F$5+1)=0,Y$3,""))),"")</f>
        <v/>
      </c>
      <c r="Z565" s="29" t="str">
        <f ca="1">IF(AND($A565&lt;&gt;"",Z$9&lt;&gt;""),IF(HLOOKUP(Z$9,'Feuille1-Catégories'!$C$1:$G$2,2,FALSE)="OUI",Z$3,IF(HLOOKUP(Z$9,'Feuille1-Catégories'!$C$1:$G$3,3,FALSE)="OUI",OFFSET(Z$3,MOD(QUOTIENT(ROW()-ROW($A$20),'Feuille1-Catégories'!$B$6/Z$6),Z$5),0),IF(MOD($A565-1-Z$10,'Feuille1-Catégories'!$F$5+1)=0,Z$3,""))),"")</f>
        <v/>
      </c>
    </row>
    <row r="566" spans="1:26" ht="17" x14ac:dyDescent="0.2">
      <c r="A566" s="21" t="str">
        <f>IF('Feuille2-Prix de vente'!A566&lt;&gt;"",'Feuille2-Prix de vente'!A566,"")</f>
        <v/>
      </c>
      <c r="B566" s="33" t="str">
        <f>IF('Feuille2-Prix de vente'!B566&lt;&gt;"",'Feuille2-Prix de vente'!B566,"")</f>
        <v/>
      </c>
      <c r="C566" s="10" t="str">
        <f>IF('Feuille2-Prix de vente'!C566&lt;&gt;"",'Feuille2-Prix de vente'!C566,"")</f>
        <v/>
      </c>
      <c r="D566" s="10" t="str">
        <f t="shared" si="8"/>
        <v/>
      </c>
      <c r="E566" s="10" t="str">
        <f>IF('Feuille2-Prix de vente'!E566&lt;&gt;"",'Feuille2-Prix de vente'!E566,"")</f>
        <v/>
      </c>
      <c r="F566" s="29" t="str">
        <f ca="1">IF(AND($A566&lt;&gt;"",F$9&lt;&gt;""),IF(HLOOKUP(F$9,'Feuille1-Catégories'!$C$1:$G$2,2,FALSE)="OUI",F$3,IF(HLOOKUP(F$9,'Feuille1-Catégories'!$C$1:$G$3,3,FALSE)="OUI",OFFSET(F$3,MOD(QUOTIENT(ROW()-ROW($A$20),'Feuille1-Catégories'!$B$6/F$6),F$5),0),IF(MOD($A566-1-F$10,'Feuille1-Catégories'!$F$5+1)=0,F$3,""))),"")</f>
        <v/>
      </c>
      <c r="G566" s="29" t="str">
        <f ca="1">IF(AND($A566&lt;&gt;"",G$9&lt;&gt;""),IF(HLOOKUP(G$9,'Feuille1-Catégories'!$C$1:$G$2,2,FALSE)="OUI",G$3,IF(HLOOKUP(G$9,'Feuille1-Catégories'!$C$1:$G$3,3,FALSE)="OUI",OFFSET(G$3,MOD(QUOTIENT(ROW()-ROW($A$20),'Feuille1-Catégories'!$B$6/G$6),G$5),0),IF(MOD($A566-1-G$10,'Feuille1-Catégories'!$F$5+1)=0,G$3,""))),"")</f>
        <v/>
      </c>
      <c r="H566" s="29" t="str">
        <f ca="1">IF(AND($A566&lt;&gt;"",H$9&lt;&gt;""),IF(HLOOKUP(H$9,'Feuille1-Catégories'!$C$1:$G$2,2,FALSE)="OUI",H$3,IF(HLOOKUP(H$9,'Feuille1-Catégories'!$C$1:$G$3,3,FALSE)="OUI",OFFSET(H$3,MOD(QUOTIENT(ROW()-ROW($A$20),'Feuille1-Catégories'!$B$6/H$6),H$5),0),IF(MOD($A566-1-H$10,'Feuille1-Catégories'!$F$5+1)=0,H$3,""))),"")</f>
        <v/>
      </c>
      <c r="I566" s="29" t="str">
        <f ca="1">IF(AND($A566&lt;&gt;"",I$9&lt;&gt;""),IF(HLOOKUP(I$9,'Feuille1-Catégories'!$C$1:$G$2,2,FALSE)="OUI",I$3,IF(HLOOKUP(I$9,'Feuille1-Catégories'!$C$1:$G$3,3,FALSE)="OUI",OFFSET(I$3,MOD(QUOTIENT(ROW()-ROW($A$20),'Feuille1-Catégories'!$B$6/I$6),I$5),0),IF(MOD($A566-1-I$10,'Feuille1-Catégories'!$F$5+1)=0,I$3,""))),"")</f>
        <v/>
      </c>
      <c r="J566" s="29" t="str">
        <f ca="1">IF(AND($A566&lt;&gt;"",J$9&lt;&gt;""),IF(HLOOKUP(J$9,'Feuille1-Catégories'!$C$1:$G$2,2,FALSE)="OUI",J$3,IF(HLOOKUP(J$9,'Feuille1-Catégories'!$C$1:$G$3,3,FALSE)="OUI",OFFSET(J$3,MOD(QUOTIENT(ROW()-ROW($A$20),'Feuille1-Catégories'!$B$6/J$6),J$5),0),IF(MOD($A566-1-J$10,'Feuille1-Catégories'!$F$5+1)=0,J$3,""))),"")</f>
        <v/>
      </c>
      <c r="K566" s="29" t="str">
        <f ca="1">IF(AND($A566&lt;&gt;"",K$9&lt;&gt;""),IF(HLOOKUP(K$9,'Feuille1-Catégories'!$C$1:$G$2,2,FALSE)="OUI",K$3,IF(HLOOKUP(K$9,'Feuille1-Catégories'!$C$1:$G$3,3,FALSE)="OUI",OFFSET(K$3,MOD(QUOTIENT(ROW()-ROW($A$20),'Feuille1-Catégories'!$B$6/K$6),K$5),0),IF(MOD($A566-1-K$10,'Feuille1-Catégories'!$F$5+1)=0,K$3,""))),"")</f>
        <v/>
      </c>
      <c r="L566" s="29" t="str">
        <f ca="1">IF(AND($A566&lt;&gt;"",L$9&lt;&gt;""),IF(HLOOKUP(L$9,'Feuille1-Catégories'!$C$1:$G$2,2,FALSE)="OUI",L$3,IF(HLOOKUP(L$9,'Feuille1-Catégories'!$C$1:$G$3,3,FALSE)="OUI",OFFSET(L$3,MOD(QUOTIENT(ROW()-ROW($A$20),'Feuille1-Catégories'!$B$6/L$6),L$5),0),IF(MOD($A566-1-L$10,'Feuille1-Catégories'!$F$5+1)=0,L$3,""))),"")</f>
        <v/>
      </c>
      <c r="M566" s="29" t="str">
        <f ca="1">IF(AND($A566&lt;&gt;"",M$9&lt;&gt;""),IF(HLOOKUP(M$9,'Feuille1-Catégories'!$C$1:$G$2,2,FALSE)="OUI",M$3,IF(HLOOKUP(M$9,'Feuille1-Catégories'!$C$1:$G$3,3,FALSE)="OUI",OFFSET(M$3,MOD(QUOTIENT(ROW()-ROW($A$20),'Feuille1-Catégories'!$B$6/M$6),M$5),0),IF(MOD($A566-1-M$10,'Feuille1-Catégories'!$F$5+1)=0,M$3,""))),"")</f>
        <v/>
      </c>
      <c r="N566" s="29" t="str">
        <f ca="1">IF(AND($A566&lt;&gt;"",N$9&lt;&gt;""),IF(HLOOKUP(N$9,'Feuille1-Catégories'!$C$1:$G$2,2,FALSE)="OUI",N$3,IF(HLOOKUP(N$9,'Feuille1-Catégories'!$C$1:$G$3,3,FALSE)="OUI",OFFSET(N$3,MOD(QUOTIENT(ROW()-ROW($A$20),'Feuille1-Catégories'!$B$6/N$6),N$5),0),IF(MOD($A566-1-N$10,'Feuille1-Catégories'!$F$5+1)=0,N$3,""))),"")</f>
        <v/>
      </c>
      <c r="O566" s="29" t="str">
        <f ca="1">IF(AND($A566&lt;&gt;"",O$9&lt;&gt;""),IF(HLOOKUP(O$9,'Feuille1-Catégories'!$C$1:$G$2,2,FALSE)="OUI",O$3,IF(HLOOKUP(O$9,'Feuille1-Catégories'!$C$1:$G$3,3,FALSE)="OUI",OFFSET(O$3,MOD(QUOTIENT(ROW()-ROW($A$20),'Feuille1-Catégories'!$B$6/O$6),O$5),0),IF(MOD($A566-1-O$10,'Feuille1-Catégories'!$F$5+1)=0,O$3,""))),"")</f>
        <v/>
      </c>
      <c r="P566" s="29" t="str">
        <f ca="1">IF(AND($A566&lt;&gt;"",P$9&lt;&gt;""),IF(HLOOKUP(P$9,'Feuille1-Catégories'!$C$1:$G$2,2,FALSE)="OUI",P$3,IF(HLOOKUP(P$9,'Feuille1-Catégories'!$C$1:$G$3,3,FALSE)="OUI",OFFSET(P$3,MOD(QUOTIENT(ROW()-ROW($A$20),'Feuille1-Catégories'!$B$6/P$6),P$5),0),IF(MOD($A566-1-P$10,'Feuille1-Catégories'!$F$5+1)=0,P$3,""))),"")</f>
        <v/>
      </c>
      <c r="Q566" s="29" t="str">
        <f ca="1">IF(AND($A566&lt;&gt;"",Q$9&lt;&gt;""),IF(HLOOKUP(Q$9,'Feuille1-Catégories'!$C$1:$G$2,2,FALSE)="OUI",Q$3,IF(HLOOKUP(Q$9,'Feuille1-Catégories'!$C$1:$G$3,3,FALSE)="OUI",OFFSET(Q$3,MOD(QUOTIENT(ROW()-ROW($A$20),'Feuille1-Catégories'!$B$6/Q$6),Q$5),0),IF(MOD($A566-1-Q$10,'Feuille1-Catégories'!$F$5+1)=0,Q$3,""))),"")</f>
        <v/>
      </c>
      <c r="R566" s="29" t="str">
        <f ca="1">IF(AND($A566&lt;&gt;"",R$9&lt;&gt;""),IF(HLOOKUP(R$9,'Feuille1-Catégories'!$C$1:$G$2,2,FALSE)="OUI",R$3,IF(HLOOKUP(R$9,'Feuille1-Catégories'!$C$1:$G$3,3,FALSE)="OUI",OFFSET(R$3,MOD(QUOTIENT(ROW()-ROW($A$20),'Feuille1-Catégories'!$B$6/R$6),R$5),0),IF(MOD($A566-1-R$10,'Feuille1-Catégories'!$F$5+1)=0,R$3,""))),"")</f>
        <v/>
      </c>
      <c r="S566" s="29" t="str">
        <f ca="1">IF(AND($A566&lt;&gt;"",S$9&lt;&gt;""),IF(HLOOKUP(S$9,'Feuille1-Catégories'!$C$1:$G$2,2,FALSE)="OUI",S$3,IF(HLOOKUP(S$9,'Feuille1-Catégories'!$C$1:$G$3,3,FALSE)="OUI",OFFSET(S$3,MOD(QUOTIENT(ROW()-ROW($A$20),'Feuille1-Catégories'!$B$6/S$6),S$5),0),IF(MOD($A566-1-S$10,'Feuille1-Catégories'!$F$5+1)=0,S$3,""))),"")</f>
        <v/>
      </c>
      <c r="T566" s="29" t="str">
        <f ca="1">IF(AND($A566&lt;&gt;"",T$9&lt;&gt;""),IF(HLOOKUP(T$9,'Feuille1-Catégories'!$C$1:$G$2,2,FALSE)="OUI",T$3,IF(HLOOKUP(T$9,'Feuille1-Catégories'!$C$1:$G$3,3,FALSE)="OUI",OFFSET(T$3,MOD(QUOTIENT(ROW()-ROW($A$20),'Feuille1-Catégories'!$B$6/T$6),T$5),0),IF(MOD($A566-1-T$10,'Feuille1-Catégories'!$F$5+1)=0,T$3,""))),"")</f>
        <v/>
      </c>
      <c r="U566" s="29" t="str">
        <f ca="1">IF(AND($A566&lt;&gt;"",U$9&lt;&gt;""),IF(HLOOKUP(U$9,'Feuille1-Catégories'!$C$1:$G$2,2,FALSE)="OUI",U$3,IF(HLOOKUP(U$9,'Feuille1-Catégories'!$C$1:$G$3,3,FALSE)="OUI",OFFSET(U$3,MOD(QUOTIENT(ROW()-ROW($A$20),'Feuille1-Catégories'!$B$6/U$6),U$5),0),IF(MOD($A566-1-U$10,'Feuille1-Catégories'!$F$5+1)=0,U$3,""))),"")</f>
        <v/>
      </c>
      <c r="V566" s="29" t="str">
        <f ca="1">IF(AND($A566&lt;&gt;"",V$9&lt;&gt;""),IF(HLOOKUP(V$9,'Feuille1-Catégories'!$C$1:$G$2,2,FALSE)="OUI",V$3,IF(HLOOKUP(V$9,'Feuille1-Catégories'!$C$1:$G$3,3,FALSE)="OUI",OFFSET(V$3,MOD(QUOTIENT(ROW()-ROW($A$20),'Feuille1-Catégories'!$B$6/V$6),V$5),0),IF(MOD($A566-1-V$10,'Feuille1-Catégories'!$F$5+1)=0,V$3,""))),"")</f>
        <v/>
      </c>
      <c r="W566" s="29" t="str">
        <f ca="1">IF(AND($A566&lt;&gt;"",W$9&lt;&gt;""),IF(HLOOKUP(W$9,'Feuille1-Catégories'!$C$1:$G$2,2,FALSE)="OUI",W$3,IF(HLOOKUP(W$9,'Feuille1-Catégories'!$C$1:$G$3,3,FALSE)="OUI",OFFSET(W$3,MOD(QUOTIENT(ROW()-ROW($A$20),'Feuille1-Catégories'!$B$6/W$6),W$5),0),IF(MOD($A566-1-W$10,'Feuille1-Catégories'!$F$5+1)=0,W$3,""))),"")</f>
        <v/>
      </c>
      <c r="X566" s="29" t="str">
        <f ca="1">IF(AND($A566&lt;&gt;"",X$9&lt;&gt;""),IF(HLOOKUP(X$9,'Feuille1-Catégories'!$C$1:$G$2,2,FALSE)="OUI",X$3,IF(HLOOKUP(X$9,'Feuille1-Catégories'!$C$1:$G$3,3,FALSE)="OUI",OFFSET(X$3,MOD(QUOTIENT(ROW()-ROW($A$20),'Feuille1-Catégories'!$B$6/X$6),X$5),0),IF(MOD($A566-1-X$10,'Feuille1-Catégories'!$F$5+1)=0,X$3,""))),"")</f>
        <v/>
      </c>
      <c r="Y566" s="29" t="str">
        <f ca="1">IF(AND($A566&lt;&gt;"",Y$9&lt;&gt;""),IF(HLOOKUP(Y$9,'Feuille1-Catégories'!$C$1:$G$2,2,FALSE)="OUI",Y$3,IF(HLOOKUP(Y$9,'Feuille1-Catégories'!$C$1:$G$3,3,FALSE)="OUI",OFFSET(Y$3,MOD(QUOTIENT(ROW()-ROW($A$20),'Feuille1-Catégories'!$B$6/Y$6),Y$5),0),IF(MOD($A566-1-Y$10,'Feuille1-Catégories'!$F$5+1)=0,Y$3,""))),"")</f>
        <v/>
      </c>
      <c r="Z566" s="29" t="str">
        <f ca="1">IF(AND($A566&lt;&gt;"",Z$9&lt;&gt;""),IF(HLOOKUP(Z$9,'Feuille1-Catégories'!$C$1:$G$2,2,FALSE)="OUI",Z$3,IF(HLOOKUP(Z$9,'Feuille1-Catégories'!$C$1:$G$3,3,FALSE)="OUI",OFFSET(Z$3,MOD(QUOTIENT(ROW()-ROW($A$20),'Feuille1-Catégories'!$B$6/Z$6),Z$5),0),IF(MOD($A566-1-Z$10,'Feuille1-Catégories'!$F$5+1)=0,Z$3,""))),"")</f>
        <v/>
      </c>
    </row>
    <row r="567" spans="1:26" ht="17" x14ac:dyDescent="0.2">
      <c r="A567" s="21" t="str">
        <f>IF('Feuille2-Prix de vente'!A567&lt;&gt;"",'Feuille2-Prix de vente'!A567,"")</f>
        <v/>
      </c>
      <c r="B567" s="33" t="str">
        <f>IF('Feuille2-Prix de vente'!B567&lt;&gt;"",'Feuille2-Prix de vente'!B567,"")</f>
        <v/>
      </c>
      <c r="C567" s="10" t="str">
        <f>IF('Feuille2-Prix de vente'!C567&lt;&gt;"",'Feuille2-Prix de vente'!C567,"")</f>
        <v/>
      </c>
      <c r="D567" s="10" t="str">
        <f t="shared" si="8"/>
        <v/>
      </c>
      <c r="E567" s="10" t="str">
        <f>IF('Feuille2-Prix de vente'!E567&lt;&gt;"",'Feuille2-Prix de vente'!E567,"")</f>
        <v/>
      </c>
      <c r="F567" s="29" t="str">
        <f ca="1">IF(AND($A567&lt;&gt;"",F$9&lt;&gt;""),IF(HLOOKUP(F$9,'Feuille1-Catégories'!$C$1:$G$2,2,FALSE)="OUI",F$3,IF(HLOOKUP(F$9,'Feuille1-Catégories'!$C$1:$G$3,3,FALSE)="OUI",OFFSET(F$3,MOD(QUOTIENT(ROW()-ROW($A$20),'Feuille1-Catégories'!$B$6/F$6),F$5),0),IF(MOD($A567-1-F$10,'Feuille1-Catégories'!$F$5+1)=0,F$3,""))),"")</f>
        <v/>
      </c>
      <c r="G567" s="29" t="str">
        <f ca="1">IF(AND($A567&lt;&gt;"",G$9&lt;&gt;""),IF(HLOOKUP(G$9,'Feuille1-Catégories'!$C$1:$G$2,2,FALSE)="OUI",G$3,IF(HLOOKUP(G$9,'Feuille1-Catégories'!$C$1:$G$3,3,FALSE)="OUI",OFFSET(G$3,MOD(QUOTIENT(ROW()-ROW($A$20),'Feuille1-Catégories'!$B$6/G$6),G$5),0),IF(MOD($A567-1-G$10,'Feuille1-Catégories'!$F$5+1)=0,G$3,""))),"")</f>
        <v/>
      </c>
      <c r="H567" s="29" t="str">
        <f ca="1">IF(AND($A567&lt;&gt;"",H$9&lt;&gt;""),IF(HLOOKUP(H$9,'Feuille1-Catégories'!$C$1:$G$2,2,FALSE)="OUI",H$3,IF(HLOOKUP(H$9,'Feuille1-Catégories'!$C$1:$G$3,3,FALSE)="OUI",OFFSET(H$3,MOD(QUOTIENT(ROW()-ROW($A$20),'Feuille1-Catégories'!$B$6/H$6),H$5),0),IF(MOD($A567-1-H$10,'Feuille1-Catégories'!$F$5+1)=0,H$3,""))),"")</f>
        <v/>
      </c>
      <c r="I567" s="29" t="str">
        <f ca="1">IF(AND($A567&lt;&gt;"",I$9&lt;&gt;""),IF(HLOOKUP(I$9,'Feuille1-Catégories'!$C$1:$G$2,2,FALSE)="OUI",I$3,IF(HLOOKUP(I$9,'Feuille1-Catégories'!$C$1:$G$3,3,FALSE)="OUI",OFFSET(I$3,MOD(QUOTIENT(ROW()-ROW($A$20),'Feuille1-Catégories'!$B$6/I$6),I$5),0),IF(MOD($A567-1-I$10,'Feuille1-Catégories'!$F$5+1)=0,I$3,""))),"")</f>
        <v/>
      </c>
      <c r="J567" s="29" t="str">
        <f ca="1">IF(AND($A567&lt;&gt;"",J$9&lt;&gt;""),IF(HLOOKUP(J$9,'Feuille1-Catégories'!$C$1:$G$2,2,FALSE)="OUI",J$3,IF(HLOOKUP(J$9,'Feuille1-Catégories'!$C$1:$G$3,3,FALSE)="OUI",OFFSET(J$3,MOD(QUOTIENT(ROW()-ROW($A$20),'Feuille1-Catégories'!$B$6/J$6),J$5),0),IF(MOD($A567-1-J$10,'Feuille1-Catégories'!$F$5+1)=0,J$3,""))),"")</f>
        <v/>
      </c>
      <c r="K567" s="29" t="str">
        <f ca="1">IF(AND($A567&lt;&gt;"",K$9&lt;&gt;""),IF(HLOOKUP(K$9,'Feuille1-Catégories'!$C$1:$G$2,2,FALSE)="OUI",K$3,IF(HLOOKUP(K$9,'Feuille1-Catégories'!$C$1:$G$3,3,FALSE)="OUI",OFFSET(K$3,MOD(QUOTIENT(ROW()-ROW($A$20),'Feuille1-Catégories'!$B$6/K$6),K$5),0),IF(MOD($A567-1-K$10,'Feuille1-Catégories'!$F$5+1)=0,K$3,""))),"")</f>
        <v/>
      </c>
      <c r="L567" s="29" t="str">
        <f ca="1">IF(AND($A567&lt;&gt;"",L$9&lt;&gt;""),IF(HLOOKUP(L$9,'Feuille1-Catégories'!$C$1:$G$2,2,FALSE)="OUI",L$3,IF(HLOOKUP(L$9,'Feuille1-Catégories'!$C$1:$G$3,3,FALSE)="OUI",OFFSET(L$3,MOD(QUOTIENT(ROW()-ROW($A$20),'Feuille1-Catégories'!$B$6/L$6),L$5),0),IF(MOD($A567-1-L$10,'Feuille1-Catégories'!$F$5+1)=0,L$3,""))),"")</f>
        <v/>
      </c>
      <c r="M567" s="29" t="str">
        <f ca="1">IF(AND($A567&lt;&gt;"",M$9&lt;&gt;""),IF(HLOOKUP(M$9,'Feuille1-Catégories'!$C$1:$G$2,2,FALSE)="OUI",M$3,IF(HLOOKUP(M$9,'Feuille1-Catégories'!$C$1:$G$3,3,FALSE)="OUI",OFFSET(M$3,MOD(QUOTIENT(ROW()-ROW($A$20),'Feuille1-Catégories'!$B$6/M$6),M$5),0),IF(MOD($A567-1-M$10,'Feuille1-Catégories'!$F$5+1)=0,M$3,""))),"")</f>
        <v/>
      </c>
      <c r="N567" s="29" t="str">
        <f ca="1">IF(AND($A567&lt;&gt;"",N$9&lt;&gt;""),IF(HLOOKUP(N$9,'Feuille1-Catégories'!$C$1:$G$2,2,FALSE)="OUI",N$3,IF(HLOOKUP(N$9,'Feuille1-Catégories'!$C$1:$G$3,3,FALSE)="OUI",OFFSET(N$3,MOD(QUOTIENT(ROW()-ROW($A$20),'Feuille1-Catégories'!$B$6/N$6),N$5),0),IF(MOD($A567-1-N$10,'Feuille1-Catégories'!$F$5+1)=0,N$3,""))),"")</f>
        <v/>
      </c>
      <c r="O567" s="29" t="str">
        <f ca="1">IF(AND($A567&lt;&gt;"",O$9&lt;&gt;""),IF(HLOOKUP(O$9,'Feuille1-Catégories'!$C$1:$G$2,2,FALSE)="OUI",O$3,IF(HLOOKUP(O$9,'Feuille1-Catégories'!$C$1:$G$3,3,FALSE)="OUI",OFFSET(O$3,MOD(QUOTIENT(ROW()-ROW($A$20),'Feuille1-Catégories'!$B$6/O$6),O$5),0),IF(MOD($A567-1-O$10,'Feuille1-Catégories'!$F$5+1)=0,O$3,""))),"")</f>
        <v/>
      </c>
      <c r="P567" s="29" t="str">
        <f ca="1">IF(AND($A567&lt;&gt;"",P$9&lt;&gt;""),IF(HLOOKUP(P$9,'Feuille1-Catégories'!$C$1:$G$2,2,FALSE)="OUI",P$3,IF(HLOOKUP(P$9,'Feuille1-Catégories'!$C$1:$G$3,3,FALSE)="OUI",OFFSET(P$3,MOD(QUOTIENT(ROW()-ROW($A$20),'Feuille1-Catégories'!$B$6/P$6),P$5),0),IF(MOD($A567-1-P$10,'Feuille1-Catégories'!$F$5+1)=0,P$3,""))),"")</f>
        <v/>
      </c>
      <c r="Q567" s="29" t="str">
        <f ca="1">IF(AND($A567&lt;&gt;"",Q$9&lt;&gt;""),IF(HLOOKUP(Q$9,'Feuille1-Catégories'!$C$1:$G$2,2,FALSE)="OUI",Q$3,IF(HLOOKUP(Q$9,'Feuille1-Catégories'!$C$1:$G$3,3,FALSE)="OUI",OFFSET(Q$3,MOD(QUOTIENT(ROW()-ROW($A$20),'Feuille1-Catégories'!$B$6/Q$6),Q$5),0),IF(MOD($A567-1-Q$10,'Feuille1-Catégories'!$F$5+1)=0,Q$3,""))),"")</f>
        <v/>
      </c>
      <c r="R567" s="29" t="str">
        <f ca="1">IF(AND($A567&lt;&gt;"",R$9&lt;&gt;""),IF(HLOOKUP(R$9,'Feuille1-Catégories'!$C$1:$G$2,2,FALSE)="OUI",R$3,IF(HLOOKUP(R$9,'Feuille1-Catégories'!$C$1:$G$3,3,FALSE)="OUI",OFFSET(R$3,MOD(QUOTIENT(ROW()-ROW($A$20),'Feuille1-Catégories'!$B$6/R$6),R$5),0),IF(MOD($A567-1-R$10,'Feuille1-Catégories'!$F$5+1)=0,R$3,""))),"")</f>
        <v/>
      </c>
      <c r="S567" s="29" t="str">
        <f ca="1">IF(AND($A567&lt;&gt;"",S$9&lt;&gt;""),IF(HLOOKUP(S$9,'Feuille1-Catégories'!$C$1:$G$2,2,FALSE)="OUI",S$3,IF(HLOOKUP(S$9,'Feuille1-Catégories'!$C$1:$G$3,3,FALSE)="OUI",OFFSET(S$3,MOD(QUOTIENT(ROW()-ROW($A$20),'Feuille1-Catégories'!$B$6/S$6),S$5),0),IF(MOD($A567-1-S$10,'Feuille1-Catégories'!$F$5+1)=0,S$3,""))),"")</f>
        <v/>
      </c>
      <c r="T567" s="29" t="str">
        <f ca="1">IF(AND($A567&lt;&gt;"",T$9&lt;&gt;""),IF(HLOOKUP(T$9,'Feuille1-Catégories'!$C$1:$G$2,2,FALSE)="OUI",T$3,IF(HLOOKUP(T$9,'Feuille1-Catégories'!$C$1:$G$3,3,FALSE)="OUI",OFFSET(T$3,MOD(QUOTIENT(ROW()-ROW($A$20),'Feuille1-Catégories'!$B$6/T$6),T$5),0),IF(MOD($A567-1-T$10,'Feuille1-Catégories'!$F$5+1)=0,T$3,""))),"")</f>
        <v/>
      </c>
      <c r="U567" s="29" t="str">
        <f ca="1">IF(AND($A567&lt;&gt;"",U$9&lt;&gt;""),IF(HLOOKUP(U$9,'Feuille1-Catégories'!$C$1:$G$2,2,FALSE)="OUI",U$3,IF(HLOOKUP(U$9,'Feuille1-Catégories'!$C$1:$G$3,3,FALSE)="OUI",OFFSET(U$3,MOD(QUOTIENT(ROW()-ROW($A$20),'Feuille1-Catégories'!$B$6/U$6),U$5),0),IF(MOD($A567-1-U$10,'Feuille1-Catégories'!$F$5+1)=0,U$3,""))),"")</f>
        <v/>
      </c>
      <c r="V567" s="29" t="str">
        <f ca="1">IF(AND($A567&lt;&gt;"",V$9&lt;&gt;""),IF(HLOOKUP(V$9,'Feuille1-Catégories'!$C$1:$G$2,2,FALSE)="OUI",V$3,IF(HLOOKUP(V$9,'Feuille1-Catégories'!$C$1:$G$3,3,FALSE)="OUI",OFFSET(V$3,MOD(QUOTIENT(ROW()-ROW($A$20),'Feuille1-Catégories'!$B$6/V$6),V$5),0),IF(MOD($A567-1-V$10,'Feuille1-Catégories'!$F$5+1)=0,V$3,""))),"")</f>
        <v/>
      </c>
      <c r="W567" s="29" t="str">
        <f ca="1">IF(AND($A567&lt;&gt;"",W$9&lt;&gt;""),IF(HLOOKUP(W$9,'Feuille1-Catégories'!$C$1:$G$2,2,FALSE)="OUI",W$3,IF(HLOOKUP(W$9,'Feuille1-Catégories'!$C$1:$G$3,3,FALSE)="OUI",OFFSET(W$3,MOD(QUOTIENT(ROW()-ROW($A$20),'Feuille1-Catégories'!$B$6/W$6),W$5),0),IF(MOD($A567-1-W$10,'Feuille1-Catégories'!$F$5+1)=0,W$3,""))),"")</f>
        <v/>
      </c>
      <c r="X567" s="29" t="str">
        <f ca="1">IF(AND($A567&lt;&gt;"",X$9&lt;&gt;""),IF(HLOOKUP(X$9,'Feuille1-Catégories'!$C$1:$G$2,2,FALSE)="OUI",X$3,IF(HLOOKUP(X$9,'Feuille1-Catégories'!$C$1:$G$3,3,FALSE)="OUI",OFFSET(X$3,MOD(QUOTIENT(ROW()-ROW($A$20),'Feuille1-Catégories'!$B$6/X$6),X$5),0),IF(MOD($A567-1-X$10,'Feuille1-Catégories'!$F$5+1)=0,X$3,""))),"")</f>
        <v/>
      </c>
      <c r="Y567" s="29" t="str">
        <f ca="1">IF(AND($A567&lt;&gt;"",Y$9&lt;&gt;""),IF(HLOOKUP(Y$9,'Feuille1-Catégories'!$C$1:$G$2,2,FALSE)="OUI",Y$3,IF(HLOOKUP(Y$9,'Feuille1-Catégories'!$C$1:$G$3,3,FALSE)="OUI",OFFSET(Y$3,MOD(QUOTIENT(ROW()-ROW($A$20),'Feuille1-Catégories'!$B$6/Y$6),Y$5),0),IF(MOD($A567-1-Y$10,'Feuille1-Catégories'!$F$5+1)=0,Y$3,""))),"")</f>
        <v/>
      </c>
      <c r="Z567" s="29" t="str">
        <f ca="1">IF(AND($A567&lt;&gt;"",Z$9&lt;&gt;""),IF(HLOOKUP(Z$9,'Feuille1-Catégories'!$C$1:$G$2,2,FALSE)="OUI",Z$3,IF(HLOOKUP(Z$9,'Feuille1-Catégories'!$C$1:$G$3,3,FALSE)="OUI",OFFSET(Z$3,MOD(QUOTIENT(ROW()-ROW($A$20),'Feuille1-Catégories'!$B$6/Z$6),Z$5),0),IF(MOD($A567-1-Z$10,'Feuille1-Catégories'!$F$5+1)=0,Z$3,""))),"")</f>
        <v/>
      </c>
    </row>
    <row r="568" spans="1:26" ht="17" x14ac:dyDescent="0.2">
      <c r="A568" s="21" t="str">
        <f>IF('Feuille2-Prix de vente'!A568&lt;&gt;"",'Feuille2-Prix de vente'!A568,"")</f>
        <v/>
      </c>
      <c r="B568" s="33" t="str">
        <f>IF('Feuille2-Prix de vente'!B568&lt;&gt;"",'Feuille2-Prix de vente'!B568,"")</f>
        <v/>
      </c>
      <c r="C568" s="10" t="str">
        <f>IF('Feuille2-Prix de vente'!C568&lt;&gt;"",'Feuille2-Prix de vente'!C568,"")</f>
        <v/>
      </c>
      <c r="D568" s="10" t="str">
        <f t="shared" si="8"/>
        <v/>
      </c>
      <c r="E568" s="10" t="str">
        <f>IF('Feuille2-Prix de vente'!E568&lt;&gt;"",'Feuille2-Prix de vente'!E568,"")</f>
        <v/>
      </c>
      <c r="F568" s="29" t="str">
        <f ca="1">IF(AND($A568&lt;&gt;"",F$9&lt;&gt;""),IF(HLOOKUP(F$9,'Feuille1-Catégories'!$C$1:$G$2,2,FALSE)="OUI",F$3,IF(HLOOKUP(F$9,'Feuille1-Catégories'!$C$1:$G$3,3,FALSE)="OUI",OFFSET(F$3,MOD(QUOTIENT(ROW()-ROW($A$20),'Feuille1-Catégories'!$B$6/F$6),F$5),0),IF(MOD($A568-1-F$10,'Feuille1-Catégories'!$F$5+1)=0,F$3,""))),"")</f>
        <v/>
      </c>
      <c r="G568" s="29" t="str">
        <f ca="1">IF(AND($A568&lt;&gt;"",G$9&lt;&gt;""),IF(HLOOKUP(G$9,'Feuille1-Catégories'!$C$1:$G$2,2,FALSE)="OUI",G$3,IF(HLOOKUP(G$9,'Feuille1-Catégories'!$C$1:$G$3,3,FALSE)="OUI",OFFSET(G$3,MOD(QUOTIENT(ROW()-ROW($A$20),'Feuille1-Catégories'!$B$6/G$6),G$5),0),IF(MOD($A568-1-G$10,'Feuille1-Catégories'!$F$5+1)=0,G$3,""))),"")</f>
        <v/>
      </c>
      <c r="H568" s="29" t="str">
        <f ca="1">IF(AND($A568&lt;&gt;"",H$9&lt;&gt;""),IF(HLOOKUP(H$9,'Feuille1-Catégories'!$C$1:$G$2,2,FALSE)="OUI",H$3,IF(HLOOKUP(H$9,'Feuille1-Catégories'!$C$1:$G$3,3,FALSE)="OUI",OFFSET(H$3,MOD(QUOTIENT(ROW()-ROW($A$20),'Feuille1-Catégories'!$B$6/H$6),H$5),0),IF(MOD($A568-1-H$10,'Feuille1-Catégories'!$F$5+1)=0,H$3,""))),"")</f>
        <v/>
      </c>
      <c r="I568" s="29" t="str">
        <f ca="1">IF(AND($A568&lt;&gt;"",I$9&lt;&gt;""),IF(HLOOKUP(I$9,'Feuille1-Catégories'!$C$1:$G$2,2,FALSE)="OUI",I$3,IF(HLOOKUP(I$9,'Feuille1-Catégories'!$C$1:$G$3,3,FALSE)="OUI",OFFSET(I$3,MOD(QUOTIENT(ROW()-ROW($A$20),'Feuille1-Catégories'!$B$6/I$6),I$5),0),IF(MOD($A568-1-I$10,'Feuille1-Catégories'!$F$5+1)=0,I$3,""))),"")</f>
        <v/>
      </c>
      <c r="J568" s="29" t="str">
        <f ca="1">IF(AND($A568&lt;&gt;"",J$9&lt;&gt;""),IF(HLOOKUP(J$9,'Feuille1-Catégories'!$C$1:$G$2,2,FALSE)="OUI",J$3,IF(HLOOKUP(J$9,'Feuille1-Catégories'!$C$1:$G$3,3,FALSE)="OUI",OFFSET(J$3,MOD(QUOTIENT(ROW()-ROW($A$20),'Feuille1-Catégories'!$B$6/J$6),J$5),0),IF(MOD($A568-1-J$10,'Feuille1-Catégories'!$F$5+1)=0,J$3,""))),"")</f>
        <v/>
      </c>
      <c r="K568" s="29" t="str">
        <f ca="1">IF(AND($A568&lt;&gt;"",K$9&lt;&gt;""),IF(HLOOKUP(K$9,'Feuille1-Catégories'!$C$1:$G$2,2,FALSE)="OUI",K$3,IF(HLOOKUP(K$9,'Feuille1-Catégories'!$C$1:$G$3,3,FALSE)="OUI",OFFSET(K$3,MOD(QUOTIENT(ROW()-ROW($A$20),'Feuille1-Catégories'!$B$6/K$6),K$5),0),IF(MOD($A568-1-K$10,'Feuille1-Catégories'!$F$5+1)=0,K$3,""))),"")</f>
        <v/>
      </c>
      <c r="L568" s="29" t="str">
        <f ca="1">IF(AND($A568&lt;&gt;"",L$9&lt;&gt;""),IF(HLOOKUP(L$9,'Feuille1-Catégories'!$C$1:$G$2,2,FALSE)="OUI",L$3,IF(HLOOKUP(L$9,'Feuille1-Catégories'!$C$1:$G$3,3,FALSE)="OUI",OFFSET(L$3,MOD(QUOTIENT(ROW()-ROW($A$20),'Feuille1-Catégories'!$B$6/L$6),L$5),0),IF(MOD($A568-1-L$10,'Feuille1-Catégories'!$F$5+1)=0,L$3,""))),"")</f>
        <v/>
      </c>
      <c r="M568" s="29" t="str">
        <f ca="1">IF(AND($A568&lt;&gt;"",M$9&lt;&gt;""),IF(HLOOKUP(M$9,'Feuille1-Catégories'!$C$1:$G$2,2,FALSE)="OUI",M$3,IF(HLOOKUP(M$9,'Feuille1-Catégories'!$C$1:$G$3,3,FALSE)="OUI",OFFSET(M$3,MOD(QUOTIENT(ROW()-ROW($A$20),'Feuille1-Catégories'!$B$6/M$6),M$5),0),IF(MOD($A568-1-M$10,'Feuille1-Catégories'!$F$5+1)=0,M$3,""))),"")</f>
        <v/>
      </c>
      <c r="N568" s="29" t="str">
        <f ca="1">IF(AND($A568&lt;&gt;"",N$9&lt;&gt;""),IF(HLOOKUP(N$9,'Feuille1-Catégories'!$C$1:$G$2,2,FALSE)="OUI",N$3,IF(HLOOKUP(N$9,'Feuille1-Catégories'!$C$1:$G$3,3,FALSE)="OUI",OFFSET(N$3,MOD(QUOTIENT(ROW()-ROW($A$20),'Feuille1-Catégories'!$B$6/N$6),N$5),0),IF(MOD($A568-1-N$10,'Feuille1-Catégories'!$F$5+1)=0,N$3,""))),"")</f>
        <v/>
      </c>
      <c r="O568" s="29" t="str">
        <f ca="1">IF(AND($A568&lt;&gt;"",O$9&lt;&gt;""),IF(HLOOKUP(O$9,'Feuille1-Catégories'!$C$1:$G$2,2,FALSE)="OUI",O$3,IF(HLOOKUP(O$9,'Feuille1-Catégories'!$C$1:$G$3,3,FALSE)="OUI",OFFSET(O$3,MOD(QUOTIENT(ROW()-ROW($A$20),'Feuille1-Catégories'!$B$6/O$6),O$5),0),IF(MOD($A568-1-O$10,'Feuille1-Catégories'!$F$5+1)=0,O$3,""))),"")</f>
        <v/>
      </c>
      <c r="P568" s="29" t="str">
        <f ca="1">IF(AND($A568&lt;&gt;"",P$9&lt;&gt;""),IF(HLOOKUP(P$9,'Feuille1-Catégories'!$C$1:$G$2,2,FALSE)="OUI",P$3,IF(HLOOKUP(P$9,'Feuille1-Catégories'!$C$1:$G$3,3,FALSE)="OUI",OFFSET(P$3,MOD(QUOTIENT(ROW()-ROW($A$20),'Feuille1-Catégories'!$B$6/P$6),P$5),0),IF(MOD($A568-1-P$10,'Feuille1-Catégories'!$F$5+1)=0,P$3,""))),"")</f>
        <v/>
      </c>
      <c r="Q568" s="29" t="str">
        <f ca="1">IF(AND($A568&lt;&gt;"",Q$9&lt;&gt;""),IF(HLOOKUP(Q$9,'Feuille1-Catégories'!$C$1:$G$2,2,FALSE)="OUI",Q$3,IF(HLOOKUP(Q$9,'Feuille1-Catégories'!$C$1:$G$3,3,FALSE)="OUI",OFFSET(Q$3,MOD(QUOTIENT(ROW()-ROW($A$20),'Feuille1-Catégories'!$B$6/Q$6),Q$5),0),IF(MOD($A568-1-Q$10,'Feuille1-Catégories'!$F$5+1)=0,Q$3,""))),"")</f>
        <v/>
      </c>
      <c r="R568" s="29" t="str">
        <f ca="1">IF(AND($A568&lt;&gt;"",R$9&lt;&gt;""),IF(HLOOKUP(R$9,'Feuille1-Catégories'!$C$1:$G$2,2,FALSE)="OUI",R$3,IF(HLOOKUP(R$9,'Feuille1-Catégories'!$C$1:$G$3,3,FALSE)="OUI",OFFSET(R$3,MOD(QUOTIENT(ROW()-ROW($A$20),'Feuille1-Catégories'!$B$6/R$6),R$5),0),IF(MOD($A568-1-R$10,'Feuille1-Catégories'!$F$5+1)=0,R$3,""))),"")</f>
        <v/>
      </c>
      <c r="S568" s="29" t="str">
        <f ca="1">IF(AND($A568&lt;&gt;"",S$9&lt;&gt;""),IF(HLOOKUP(S$9,'Feuille1-Catégories'!$C$1:$G$2,2,FALSE)="OUI",S$3,IF(HLOOKUP(S$9,'Feuille1-Catégories'!$C$1:$G$3,3,FALSE)="OUI",OFFSET(S$3,MOD(QUOTIENT(ROW()-ROW($A$20),'Feuille1-Catégories'!$B$6/S$6),S$5),0),IF(MOD($A568-1-S$10,'Feuille1-Catégories'!$F$5+1)=0,S$3,""))),"")</f>
        <v/>
      </c>
      <c r="T568" s="29" t="str">
        <f ca="1">IF(AND($A568&lt;&gt;"",T$9&lt;&gt;""),IF(HLOOKUP(T$9,'Feuille1-Catégories'!$C$1:$G$2,2,FALSE)="OUI",T$3,IF(HLOOKUP(T$9,'Feuille1-Catégories'!$C$1:$G$3,3,FALSE)="OUI",OFFSET(T$3,MOD(QUOTIENT(ROW()-ROW($A$20),'Feuille1-Catégories'!$B$6/T$6),T$5),0),IF(MOD($A568-1-T$10,'Feuille1-Catégories'!$F$5+1)=0,T$3,""))),"")</f>
        <v/>
      </c>
      <c r="U568" s="29" t="str">
        <f ca="1">IF(AND($A568&lt;&gt;"",U$9&lt;&gt;""),IF(HLOOKUP(U$9,'Feuille1-Catégories'!$C$1:$G$2,2,FALSE)="OUI",U$3,IF(HLOOKUP(U$9,'Feuille1-Catégories'!$C$1:$G$3,3,FALSE)="OUI",OFFSET(U$3,MOD(QUOTIENT(ROW()-ROW($A$20),'Feuille1-Catégories'!$B$6/U$6),U$5),0),IF(MOD($A568-1-U$10,'Feuille1-Catégories'!$F$5+1)=0,U$3,""))),"")</f>
        <v/>
      </c>
      <c r="V568" s="29" t="str">
        <f ca="1">IF(AND($A568&lt;&gt;"",V$9&lt;&gt;""),IF(HLOOKUP(V$9,'Feuille1-Catégories'!$C$1:$G$2,2,FALSE)="OUI",V$3,IF(HLOOKUP(V$9,'Feuille1-Catégories'!$C$1:$G$3,3,FALSE)="OUI",OFFSET(V$3,MOD(QUOTIENT(ROW()-ROW($A$20),'Feuille1-Catégories'!$B$6/V$6),V$5),0),IF(MOD($A568-1-V$10,'Feuille1-Catégories'!$F$5+1)=0,V$3,""))),"")</f>
        <v/>
      </c>
      <c r="W568" s="29" t="str">
        <f ca="1">IF(AND($A568&lt;&gt;"",W$9&lt;&gt;""),IF(HLOOKUP(W$9,'Feuille1-Catégories'!$C$1:$G$2,2,FALSE)="OUI",W$3,IF(HLOOKUP(W$9,'Feuille1-Catégories'!$C$1:$G$3,3,FALSE)="OUI",OFFSET(W$3,MOD(QUOTIENT(ROW()-ROW($A$20),'Feuille1-Catégories'!$B$6/W$6),W$5),0),IF(MOD($A568-1-W$10,'Feuille1-Catégories'!$F$5+1)=0,W$3,""))),"")</f>
        <v/>
      </c>
      <c r="X568" s="29" t="str">
        <f ca="1">IF(AND($A568&lt;&gt;"",X$9&lt;&gt;""),IF(HLOOKUP(X$9,'Feuille1-Catégories'!$C$1:$G$2,2,FALSE)="OUI",X$3,IF(HLOOKUP(X$9,'Feuille1-Catégories'!$C$1:$G$3,3,FALSE)="OUI",OFFSET(X$3,MOD(QUOTIENT(ROW()-ROW($A$20),'Feuille1-Catégories'!$B$6/X$6),X$5),0),IF(MOD($A568-1-X$10,'Feuille1-Catégories'!$F$5+1)=0,X$3,""))),"")</f>
        <v/>
      </c>
      <c r="Y568" s="29" t="str">
        <f ca="1">IF(AND($A568&lt;&gt;"",Y$9&lt;&gt;""),IF(HLOOKUP(Y$9,'Feuille1-Catégories'!$C$1:$G$2,2,FALSE)="OUI",Y$3,IF(HLOOKUP(Y$9,'Feuille1-Catégories'!$C$1:$G$3,3,FALSE)="OUI",OFFSET(Y$3,MOD(QUOTIENT(ROW()-ROW($A$20),'Feuille1-Catégories'!$B$6/Y$6),Y$5),0),IF(MOD($A568-1-Y$10,'Feuille1-Catégories'!$F$5+1)=0,Y$3,""))),"")</f>
        <v/>
      </c>
      <c r="Z568" s="29" t="str">
        <f ca="1">IF(AND($A568&lt;&gt;"",Z$9&lt;&gt;""),IF(HLOOKUP(Z$9,'Feuille1-Catégories'!$C$1:$G$2,2,FALSE)="OUI",Z$3,IF(HLOOKUP(Z$9,'Feuille1-Catégories'!$C$1:$G$3,3,FALSE)="OUI",OFFSET(Z$3,MOD(QUOTIENT(ROW()-ROW($A$20),'Feuille1-Catégories'!$B$6/Z$6),Z$5),0),IF(MOD($A568-1-Z$10,'Feuille1-Catégories'!$F$5+1)=0,Z$3,""))),"")</f>
        <v/>
      </c>
    </row>
    <row r="569" spans="1:26" ht="17" x14ac:dyDescent="0.2">
      <c r="A569" s="21" t="str">
        <f>IF('Feuille2-Prix de vente'!A569&lt;&gt;"",'Feuille2-Prix de vente'!A569,"")</f>
        <v/>
      </c>
      <c r="B569" s="33" t="str">
        <f>IF('Feuille2-Prix de vente'!B569&lt;&gt;"",'Feuille2-Prix de vente'!B569,"")</f>
        <v/>
      </c>
      <c r="C569" s="10" t="str">
        <f>IF('Feuille2-Prix de vente'!C569&lt;&gt;"",'Feuille2-Prix de vente'!C569,"")</f>
        <v/>
      </c>
      <c r="D569" s="10" t="str">
        <f t="shared" si="8"/>
        <v/>
      </c>
      <c r="E569" s="10" t="str">
        <f>IF('Feuille2-Prix de vente'!E569&lt;&gt;"",'Feuille2-Prix de vente'!E569,"")</f>
        <v/>
      </c>
      <c r="F569" s="29" t="str">
        <f ca="1">IF(AND($A569&lt;&gt;"",F$9&lt;&gt;""),IF(HLOOKUP(F$9,'Feuille1-Catégories'!$C$1:$G$2,2,FALSE)="OUI",F$3,IF(HLOOKUP(F$9,'Feuille1-Catégories'!$C$1:$G$3,3,FALSE)="OUI",OFFSET(F$3,MOD(QUOTIENT(ROW()-ROW($A$20),'Feuille1-Catégories'!$B$6/F$6),F$5),0),IF(MOD($A569-1-F$10,'Feuille1-Catégories'!$F$5+1)=0,F$3,""))),"")</f>
        <v/>
      </c>
      <c r="G569" s="29" t="str">
        <f ca="1">IF(AND($A569&lt;&gt;"",G$9&lt;&gt;""),IF(HLOOKUP(G$9,'Feuille1-Catégories'!$C$1:$G$2,2,FALSE)="OUI",G$3,IF(HLOOKUP(G$9,'Feuille1-Catégories'!$C$1:$G$3,3,FALSE)="OUI",OFFSET(G$3,MOD(QUOTIENT(ROW()-ROW($A$20),'Feuille1-Catégories'!$B$6/G$6),G$5),0),IF(MOD($A569-1-G$10,'Feuille1-Catégories'!$F$5+1)=0,G$3,""))),"")</f>
        <v/>
      </c>
      <c r="H569" s="29" t="str">
        <f ca="1">IF(AND($A569&lt;&gt;"",H$9&lt;&gt;""),IF(HLOOKUP(H$9,'Feuille1-Catégories'!$C$1:$G$2,2,FALSE)="OUI",H$3,IF(HLOOKUP(H$9,'Feuille1-Catégories'!$C$1:$G$3,3,FALSE)="OUI",OFFSET(H$3,MOD(QUOTIENT(ROW()-ROW($A$20),'Feuille1-Catégories'!$B$6/H$6),H$5),0),IF(MOD($A569-1-H$10,'Feuille1-Catégories'!$F$5+1)=0,H$3,""))),"")</f>
        <v/>
      </c>
      <c r="I569" s="29" t="str">
        <f ca="1">IF(AND($A569&lt;&gt;"",I$9&lt;&gt;""),IF(HLOOKUP(I$9,'Feuille1-Catégories'!$C$1:$G$2,2,FALSE)="OUI",I$3,IF(HLOOKUP(I$9,'Feuille1-Catégories'!$C$1:$G$3,3,FALSE)="OUI",OFFSET(I$3,MOD(QUOTIENT(ROW()-ROW($A$20),'Feuille1-Catégories'!$B$6/I$6),I$5),0),IF(MOD($A569-1-I$10,'Feuille1-Catégories'!$F$5+1)=0,I$3,""))),"")</f>
        <v/>
      </c>
      <c r="J569" s="29" t="str">
        <f ca="1">IF(AND($A569&lt;&gt;"",J$9&lt;&gt;""),IF(HLOOKUP(J$9,'Feuille1-Catégories'!$C$1:$G$2,2,FALSE)="OUI",J$3,IF(HLOOKUP(J$9,'Feuille1-Catégories'!$C$1:$G$3,3,FALSE)="OUI",OFFSET(J$3,MOD(QUOTIENT(ROW()-ROW($A$20),'Feuille1-Catégories'!$B$6/J$6),J$5),0),IF(MOD($A569-1-J$10,'Feuille1-Catégories'!$F$5+1)=0,J$3,""))),"")</f>
        <v/>
      </c>
      <c r="K569" s="29" t="str">
        <f ca="1">IF(AND($A569&lt;&gt;"",K$9&lt;&gt;""),IF(HLOOKUP(K$9,'Feuille1-Catégories'!$C$1:$G$2,2,FALSE)="OUI",K$3,IF(HLOOKUP(K$9,'Feuille1-Catégories'!$C$1:$G$3,3,FALSE)="OUI",OFFSET(K$3,MOD(QUOTIENT(ROW()-ROW($A$20),'Feuille1-Catégories'!$B$6/K$6),K$5),0),IF(MOD($A569-1-K$10,'Feuille1-Catégories'!$F$5+1)=0,K$3,""))),"")</f>
        <v/>
      </c>
      <c r="L569" s="29" t="str">
        <f ca="1">IF(AND($A569&lt;&gt;"",L$9&lt;&gt;""),IF(HLOOKUP(L$9,'Feuille1-Catégories'!$C$1:$G$2,2,FALSE)="OUI",L$3,IF(HLOOKUP(L$9,'Feuille1-Catégories'!$C$1:$G$3,3,FALSE)="OUI",OFFSET(L$3,MOD(QUOTIENT(ROW()-ROW($A$20),'Feuille1-Catégories'!$B$6/L$6),L$5),0),IF(MOD($A569-1-L$10,'Feuille1-Catégories'!$F$5+1)=0,L$3,""))),"")</f>
        <v/>
      </c>
      <c r="M569" s="29" t="str">
        <f ca="1">IF(AND($A569&lt;&gt;"",M$9&lt;&gt;""),IF(HLOOKUP(M$9,'Feuille1-Catégories'!$C$1:$G$2,2,FALSE)="OUI",M$3,IF(HLOOKUP(M$9,'Feuille1-Catégories'!$C$1:$G$3,3,FALSE)="OUI",OFFSET(M$3,MOD(QUOTIENT(ROW()-ROW($A$20),'Feuille1-Catégories'!$B$6/M$6),M$5),0),IF(MOD($A569-1-M$10,'Feuille1-Catégories'!$F$5+1)=0,M$3,""))),"")</f>
        <v/>
      </c>
      <c r="N569" s="29" t="str">
        <f ca="1">IF(AND($A569&lt;&gt;"",N$9&lt;&gt;""),IF(HLOOKUP(N$9,'Feuille1-Catégories'!$C$1:$G$2,2,FALSE)="OUI",N$3,IF(HLOOKUP(N$9,'Feuille1-Catégories'!$C$1:$G$3,3,FALSE)="OUI",OFFSET(N$3,MOD(QUOTIENT(ROW()-ROW($A$20),'Feuille1-Catégories'!$B$6/N$6),N$5),0),IF(MOD($A569-1-N$10,'Feuille1-Catégories'!$F$5+1)=0,N$3,""))),"")</f>
        <v/>
      </c>
      <c r="O569" s="29" t="str">
        <f ca="1">IF(AND($A569&lt;&gt;"",O$9&lt;&gt;""),IF(HLOOKUP(O$9,'Feuille1-Catégories'!$C$1:$G$2,2,FALSE)="OUI",O$3,IF(HLOOKUP(O$9,'Feuille1-Catégories'!$C$1:$G$3,3,FALSE)="OUI",OFFSET(O$3,MOD(QUOTIENT(ROW()-ROW($A$20),'Feuille1-Catégories'!$B$6/O$6),O$5),0),IF(MOD($A569-1-O$10,'Feuille1-Catégories'!$F$5+1)=0,O$3,""))),"")</f>
        <v/>
      </c>
      <c r="P569" s="29" t="str">
        <f ca="1">IF(AND($A569&lt;&gt;"",P$9&lt;&gt;""),IF(HLOOKUP(P$9,'Feuille1-Catégories'!$C$1:$G$2,2,FALSE)="OUI",P$3,IF(HLOOKUP(P$9,'Feuille1-Catégories'!$C$1:$G$3,3,FALSE)="OUI",OFFSET(P$3,MOD(QUOTIENT(ROW()-ROW($A$20),'Feuille1-Catégories'!$B$6/P$6),P$5),0),IF(MOD($A569-1-P$10,'Feuille1-Catégories'!$F$5+1)=0,P$3,""))),"")</f>
        <v/>
      </c>
      <c r="Q569" s="29" t="str">
        <f ca="1">IF(AND($A569&lt;&gt;"",Q$9&lt;&gt;""),IF(HLOOKUP(Q$9,'Feuille1-Catégories'!$C$1:$G$2,2,FALSE)="OUI",Q$3,IF(HLOOKUP(Q$9,'Feuille1-Catégories'!$C$1:$G$3,3,FALSE)="OUI",OFFSET(Q$3,MOD(QUOTIENT(ROW()-ROW($A$20),'Feuille1-Catégories'!$B$6/Q$6),Q$5),0),IF(MOD($A569-1-Q$10,'Feuille1-Catégories'!$F$5+1)=0,Q$3,""))),"")</f>
        <v/>
      </c>
      <c r="R569" s="29" t="str">
        <f ca="1">IF(AND($A569&lt;&gt;"",R$9&lt;&gt;""),IF(HLOOKUP(R$9,'Feuille1-Catégories'!$C$1:$G$2,2,FALSE)="OUI",R$3,IF(HLOOKUP(R$9,'Feuille1-Catégories'!$C$1:$G$3,3,FALSE)="OUI",OFFSET(R$3,MOD(QUOTIENT(ROW()-ROW($A$20),'Feuille1-Catégories'!$B$6/R$6),R$5),0),IF(MOD($A569-1-R$10,'Feuille1-Catégories'!$F$5+1)=0,R$3,""))),"")</f>
        <v/>
      </c>
      <c r="S569" s="29" t="str">
        <f ca="1">IF(AND($A569&lt;&gt;"",S$9&lt;&gt;""),IF(HLOOKUP(S$9,'Feuille1-Catégories'!$C$1:$G$2,2,FALSE)="OUI",S$3,IF(HLOOKUP(S$9,'Feuille1-Catégories'!$C$1:$G$3,3,FALSE)="OUI",OFFSET(S$3,MOD(QUOTIENT(ROW()-ROW($A$20),'Feuille1-Catégories'!$B$6/S$6),S$5),0),IF(MOD($A569-1-S$10,'Feuille1-Catégories'!$F$5+1)=0,S$3,""))),"")</f>
        <v/>
      </c>
      <c r="T569" s="29" t="str">
        <f ca="1">IF(AND($A569&lt;&gt;"",T$9&lt;&gt;""),IF(HLOOKUP(T$9,'Feuille1-Catégories'!$C$1:$G$2,2,FALSE)="OUI",T$3,IF(HLOOKUP(T$9,'Feuille1-Catégories'!$C$1:$G$3,3,FALSE)="OUI",OFFSET(T$3,MOD(QUOTIENT(ROW()-ROW($A$20),'Feuille1-Catégories'!$B$6/T$6),T$5),0),IF(MOD($A569-1-T$10,'Feuille1-Catégories'!$F$5+1)=0,T$3,""))),"")</f>
        <v/>
      </c>
      <c r="U569" s="29" t="str">
        <f ca="1">IF(AND($A569&lt;&gt;"",U$9&lt;&gt;""),IF(HLOOKUP(U$9,'Feuille1-Catégories'!$C$1:$G$2,2,FALSE)="OUI",U$3,IF(HLOOKUP(U$9,'Feuille1-Catégories'!$C$1:$G$3,3,FALSE)="OUI",OFFSET(U$3,MOD(QUOTIENT(ROW()-ROW($A$20),'Feuille1-Catégories'!$B$6/U$6),U$5),0),IF(MOD($A569-1-U$10,'Feuille1-Catégories'!$F$5+1)=0,U$3,""))),"")</f>
        <v/>
      </c>
      <c r="V569" s="29" t="str">
        <f ca="1">IF(AND($A569&lt;&gt;"",V$9&lt;&gt;""),IF(HLOOKUP(V$9,'Feuille1-Catégories'!$C$1:$G$2,2,FALSE)="OUI",V$3,IF(HLOOKUP(V$9,'Feuille1-Catégories'!$C$1:$G$3,3,FALSE)="OUI",OFFSET(V$3,MOD(QUOTIENT(ROW()-ROW($A$20),'Feuille1-Catégories'!$B$6/V$6),V$5),0),IF(MOD($A569-1-V$10,'Feuille1-Catégories'!$F$5+1)=0,V$3,""))),"")</f>
        <v/>
      </c>
      <c r="W569" s="29" t="str">
        <f ca="1">IF(AND($A569&lt;&gt;"",W$9&lt;&gt;""),IF(HLOOKUP(W$9,'Feuille1-Catégories'!$C$1:$G$2,2,FALSE)="OUI",W$3,IF(HLOOKUP(W$9,'Feuille1-Catégories'!$C$1:$G$3,3,FALSE)="OUI",OFFSET(W$3,MOD(QUOTIENT(ROW()-ROW($A$20),'Feuille1-Catégories'!$B$6/W$6),W$5),0),IF(MOD($A569-1-W$10,'Feuille1-Catégories'!$F$5+1)=0,W$3,""))),"")</f>
        <v/>
      </c>
      <c r="X569" s="29" t="str">
        <f ca="1">IF(AND($A569&lt;&gt;"",X$9&lt;&gt;""),IF(HLOOKUP(X$9,'Feuille1-Catégories'!$C$1:$G$2,2,FALSE)="OUI",X$3,IF(HLOOKUP(X$9,'Feuille1-Catégories'!$C$1:$G$3,3,FALSE)="OUI",OFFSET(X$3,MOD(QUOTIENT(ROW()-ROW($A$20),'Feuille1-Catégories'!$B$6/X$6),X$5),0),IF(MOD($A569-1-X$10,'Feuille1-Catégories'!$F$5+1)=0,X$3,""))),"")</f>
        <v/>
      </c>
      <c r="Y569" s="29" t="str">
        <f ca="1">IF(AND($A569&lt;&gt;"",Y$9&lt;&gt;""),IF(HLOOKUP(Y$9,'Feuille1-Catégories'!$C$1:$G$2,2,FALSE)="OUI",Y$3,IF(HLOOKUP(Y$9,'Feuille1-Catégories'!$C$1:$G$3,3,FALSE)="OUI",OFFSET(Y$3,MOD(QUOTIENT(ROW()-ROW($A$20),'Feuille1-Catégories'!$B$6/Y$6),Y$5),0),IF(MOD($A569-1-Y$10,'Feuille1-Catégories'!$F$5+1)=0,Y$3,""))),"")</f>
        <v/>
      </c>
      <c r="Z569" s="29" t="str">
        <f ca="1">IF(AND($A569&lt;&gt;"",Z$9&lt;&gt;""),IF(HLOOKUP(Z$9,'Feuille1-Catégories'!$C$1:$G$2,2,FALSE)="OUI",Z$3,IF(HLOOKUP(Z$9,'Feuille1-Catégories'!$C$1:$G$3,3,FALSE)="OUI",OFFSET(Z$3,MOD(QUOTIENT(ROW()-ROW($A$20),'Feuille1-Catégories'!$B$6/Z$6),Z$5),0),IF(MOD($A569-1-Z$10,'Feuille1-Catégories'!$F$5+1)=0,Z$3,""))),"")</f>
        <v/>
      </c>
    </row>
    <row r="570" spans="1:26" ht="17" x14ac:dyDescent="0.2">
      <c r="A570" s="21" t="str">
        <f>IF('Feuille2-Prix de vente'!A570&lt;&gt;"",'Feuille2-Prix de vente'!A570,"")</f>
        <v/>
      </c>
      <c r="B570" s="33" t="str">
        <f>IF('Feuille2-Prix de vente'!B570&lt;&gt;"",'Feuille2-Prix de vente'!B570,"")</f>
        <v/>
      </c>
      <c r="C570" s="10" t="str">
        <f>IF('Feuille2-Prix de vente'!C570&lt;&gt;"",'Feuille2-Prix de vente'!C570,"")</f>
        <v/>
      </c>
      <c r="D570" s="10" t="str">
        <f t="shared" si="8"/>
        <v/>
      </c>
      <c r="E570" s="10" t="str">
        <f>IF('Feuille2-Prix de vente'!E570&lt;&gt;"",'Feuille2-Prix de vente'!E570,"")</f>
        <v/>
      </c>
      <c r="F570" s="29" t="str">
        <f ca="1">IF(AND($A570&lt;&gt;"",F$9&lt;&gt;""),IF(HLOOKUP(F$9,'Feuille1-Catégories'!$C$1:$G$2,2,FALSE)="OUI",F$3,IF(HLOOKUP(F$9,'Feuille1-Catégories'!$C$1:$G$3,3,FALSE)="OUI",OFFSET(F$3,MOD(QUOTIENT(ROW()-ROW($A$20),'Feuille1-Catégories'!$B$6/F$6),F$5),0),IF(MOD($A570-1-F$10,'Feuille1-Catégories'!$F$5+1)=0,F$3,""))),"")</f>
        <v/>
      </c>
      <c r="G570" s="29" t="str">
        <f ca="1">IF(AND($A570&lt;&gt;"",G$9&lt;&gt;""),IF(HLOOKUP(G$9,'Feuille1-Catégories'!$C$1:$G$2,2,FALSE)="OUI",G$3,IF(HLOOKUP(G$9,'Feuille1-Catégories'!$C$1:$G$3,3,FALSE)="OUI",OFFSET(G$3,MOD(QUOTIENT(ROW()-ROW($A$20),'Feuille1-Catégories'!$B$6/G$6),G$5),0),IF(MOD($A570-1-G$10,'Feuille1-Catégories'!$F$5+1)=0,G$3,""))),"")</f>
        <v/>
      </c>
      <c r="H570" s="29" t="str">
        <f ca="1">IF(AND($A570&lt;&gt;"",H$9&lt;&gt;""),IF(HLOOKUP(H$9,'Feuille1-Catégories'!$C$1:$G$2,2,FALSE)="OUI",H$3,IF(HLOOKUP(H$9,'Feuille1-Catégories'!$C$1:$G$3,3,FALSE)="OUI",OFFSET(H$3,MOD(QUOTIENT(ROW()-ROW($A$20),'Feuille1-Catégories'!$B$6/H$6),H$5),0),IF(MOD($A570-1-H$10,'Feuille1-Catégories'!$F$5+1)=0,H$3,""))),"")</f>
        <v/>
      </c>
      <c r="I570" s="29" t="str">
        <f ca="1">IF(AND($A570&lt;&gt;"",I$9&lt;&gt;""),IF(HLOOKUP(I$9,'Feuille1-Catégories'!$C$1:$G$2,2,FALSE)="OUI",I$3,IF(HLOOKUP(I$9,'Feuille1-Catégories'!$C$1:$G$3,3,FALSE)="OUI",OFFSET(I$3,MOD(QUOTIENT(ROW()-ROW($A$20),'Feuille1-Catégories'!$B$6/I$6),I$5),0),IF(MOD($A570-1-I$10,'Feuille1-Catégories'!$F$5+1)=0,I$3,""))),"")</f>
        <v/>
      </c>
      <c r="J570" s="29" t="str">
        <f ca="1">IF(AND($A570&lt;&gt;"",J$9&lt;&gt;""),IF(HLOOKUP(J$9,'Feuille1-Catégories'!$C$1:$G$2,2,FALSE)="OUI",J$3,IF(HLOOKUP(J$9,'Feuille1-Catégories'!$C$1:$G$3,3,FALSE)="OUI",OFFSET(J$3,MOD(QUOTIENT(ROW()-ROW($A$20),'Feuille1-Catégories'!$B$6/J$6),J$5),0),IF(MOD($A570-1-J$10,'Feuille1-Catégories'!$F$5+1)=0,J$3,""))),"")</f>
        <v/>
      </c>
      <c r="K570" s="29" t="str">
        <f ca="1">IF(AND($A570&lt;&gt;"",K$9&lt;&gt;""),IF(HLOOKUP(K$9,'Feuille1-Catégories'!$C$1:$G$2,2,FALSE)="OUI",K$3,IF(HLOOKUP(K$9,'Feuille1-Catégories'!$C$1:$G$3,3,FALSE)="OUI",OFFSET(K$3,MOD(QUOTIENT(ROW()-ROW($A$20),'Feuille1-Catégories'!$B$6/K$6),K$5),0),IF(MOD($A570-1-K$10,'Feuille1-Catégories'!$F$5+1)=0,K$3,""))),"")</f>
        <v/>
      </c>
      <c r="L570" s="29" t="str">
        <f ca="1">IF(AND($A570&lt;&gt;"",L$9&lt;&gt;""),IF(HLOOKUP(L$9,'Feuille1-Catégories'!$C$1:$G$2,2,FALSE)="OUI",L$3,IF(HLOOKUP(L$9,'Feuille1-Catégories'!$C$1:$G$3,3,FALSE)="OUI",OFFSET(L$3,MOD(QUOTIENT(ROW()-ROW($A$20),'Feuille1-Catégories'!$B$6/L$6),L$5),0),IF(MOD($A570-1-L$10,'Feuille1-Catégories'!$F$5+1)=0,L$3,""))),"")</f>
        <v/>
      </c>
      <c r="M570" s="29" t="str">
        <f ca="1">IF(AND($A570&lt;&gt;"",M$9&lt;&gt;""),IF(HLOOKUP(M$9,'Feuille1-Catégories'!$C$1:$G$2,2,FALSE)="OUI",M$3,IF(HLOOKUP(M$9,'Feuille1-Catégories'!$C$1:$G$3,3,FALSE)="OUI",OFFSET(M$3,MOD(QUOTIENT(ROW()-ROW($A$20),'Feuille1-Catégories'!$B$6/M$6),M$5),0),IF(MOD($A570-1-M$10,'Feuille1-Catégories'!$F$5+1)=0,M$3,""))),"")</f>
        <v/>
      </c>
      <c r="N570" s="29" t="str">
        <f ca="1">IF(AND($A570&lt;&gt;"",N$9&lt;&gt;""),IF(HLOOKUP(N$9,'Feuille1-Catégories'!$C$1:$G$2,2,FALSE)="OUI",N$3,IF(HLOOKUP(N$9,'Feuille1-Catégories'!$C$1:$G$3,3,FALSE)="OUI",OFFSET(N$3,MOD(QUOTIENT(ROW()-ROW($A$20),'Feuille1-Catégories'!$B$6/N$6),N$5),0),IF(MOD($A570-1-N$10,'Feuille1-Catégories'!$F$5+1)=0,N$3,""))),"")</f>
        <v/>
      </c>
      <c r="O570" s="29" t="str">
        <f ca="1">IF(AND($A570&lt;&gt;"",O$9&lt;&gt;""),IF(HLOOKUP(O$9,'Feuille1-Catégories'!$C$1:$G$2,2,FALSE)="OUI",O$3,IF(HLOOKUP(O$9,'Feuille1-Catégories'!$C$1:$G$3,3,FALSE)="OUI",OFFSET(O$3,MOD(QUOTIENT(ROW()-ROW($A$20),'Feuille1-Catégories'!$B$6/O$6),O$5),0),IF(MOD($A570-1-O$10,'Feuille1-Catégories'!$F$5+1)=0,O$3,""))),"")</f>
        <v/>
      </c>
      <c r="P570" s="29" t="str">
        <f ca="1">IF(AND($A570&lt;&gt;"",P$9&lt;&gt;""),IF(HLOOKUP(P$9,'Feuille1-Catégories'!$C$1:$G$2,2,FALSE)="OUI",P$3,IF(HLOOKUP(P$9,'Feuille1-Catégories'!$C$1:$G$3,3,FALSE)="OUI",OFFSET(P$3,MOD(QUOTIENT(ROW()-ROW($A$20),'Feuille1-Catégories'!$B$6/P$6),P$5),0),IF(MOD($A570-1-P$10,'Feuille1-Catégories'!$F$5+1)=0,P$3,""))),"")</f>
        <v/>
      </c>
      <c r="Q570" s="29" t="str">
        <f ca="1">IF(AND($A570&lt;&gt;"",Q$9&lt;&gt;""),IF(HLOOKUP(Q$9,'Feuille1-Catégories'!$C$1:$G$2,2,FALSE)="OUI",Q$3,IF(HLOOKUP(Q$9,'Feuille1-Catégories'!$C$1:$G$3,3,FALSE)="OUI",OFFSET(Q$3,MOD(QUOTIENT(ROW()-ROW($A$20),'Feuille1-Catégories'!$B$6/Q$6),Q$5),0),IF(MOD($A570-1-Q$10,'Feuille1-Catégories'!$F$5+1)=0,Q$3,""))),"")</f>
        <v/>
      </c>
      <c r="R570" s="29" t="str">
        <f ca="1">IF(AND($A570&lt;&gt;"",R$9&lt;&gt;""),IF(HLOOKUP(R$9,'Feuille1-Catégories'!$C$1:$G$2,2,FALSE)="OUI",R$3,IF(HLOOKUP(R$9,'Feuille1-Catégories'!$C$1:$G$3,3,FALSE)="OUI",OFFSET(R$3,MOD(QUOTIENT(ROW()-ROW($A$20),'Feuille1-Catégories'!$B$6/R$6),R$5),0),IF(MOD($A570-1-R$10,'Feuille1-Catégories'!$F$5+1)=0,R$3,""))),"")</f>
        <v/>
      </c>
      <c r="S570" s="29" t="str">
        <f ca="1">IF(AND($A570&lt;&gt;"",S$9&lt;&gt;""),IF(HLOOKUP(S$9,'Feuille1-Catégories'!$C$1:$G$2,2,FALSE)="OUI",S$3,IF(HLOOKUP(S$9,'Feuille1-Catégories'!$C$1:$G$3,3,FALSE)="OUI",OFFSET(S$3,MOD(QUOTIENT(ROW()-ROW($A$20),'Feuille1-Catégories'!$B$6/S$6),S$5),0),IF(MOD($A570-1-S$10,'Feuille1-Catégories'!$F$5+1)=0,S$3,""))),"")</f>
        <v/>
      </c>
      <c r="T570" s="29" t="str">
        <f ca="1">IF(AND($A570&lt;&gt;"",T$9&lt;&gt;""),IF(HLOOKUP(T$9,'Feuille1-Catégories'!$C$1:$G$2,2,FALSE)="OUI",T$3,IF(HLOOKUP(T$9,'Feuille1-Catégories'!$C$1:$G$3,3,FALSE)="OUI",OFFSET(T$3,MOD(QUOTIENT(ROW()-ROW($A$20),'Feuille1-Catégories'!$B$6/T$6),T$5),0),IF(MOD($A570-1-T$10,'Feuille1-Catégories'!$F$5+1)=0,T$3,""))),"")</f>
        <v/>
      </c>
      <c r="U570" s="29" t="str">
        <f ca="1">IF(AND($A570&lt;&gt;"",U$9&lt;&gt;""),IF(HLOOKUP(U$9,'Feuille1-Catégories'!$C$1:$G$2,2,FALSE)="OUI",U$3,IF(HLOOKUP(U$9,'Feuille1-Catégories'!$C$1:$G$3,3,FALSE)="OUI",OFFSET(U$3,MOD(QUOTIENT(ROW()-ROW($A$20),'Feuille1-Catégories'!$B$6/U$6),U$5),0),IF(MOD($A570-1-U$10,'Feuille1-Catégories'!$F$5+1)=0,U$3,""))),"")</f>
        <v/>
      </c>
      <c r="V570" s="29" t="str">
        <f ca="1">IF(AND($A570&lt;&gt;"",V$9&lt;&gt;""),IF(HLOOKUP(V$9,'Feuille1-Catégories'!$C$1:$G$2,2,FALSE)="OUI",V$3,IF(HLOOKUP(V$9,'Feuille1-Catégories'!$C$1:$G$3,3,FALSE)="OUI",OFFSET(V$3,MOD(QUOTIENT(ROW()-ROW($A$20),'Feuille1-Catégories'!$B$6/V$6),V$5),0),IF(MOD($A570-1-V$10,'Feuille1-Catégories'!$F$5+1)=0,V$3,""))),"")</f>
        <v/>
      </c>
      <c r="W570" s="29" t="str">
        <f ca="1">IF(AND($A570&lt;&gt;"",W$9&lt;&gt;""),IF(HLOOKUP(W$9,'Feuille1-Catégories'!$C$1:$G$2,2,FALSE)="OUI",W$3,IF(HLOOKUP(W$9,'Feuille1-Catégories'!$C$1:$G$3,3,FALSE)="OUI",OFFSET(W$3,MOD(QUOTIENT(ROW()-ROW($A$20),'Feuille1-Catégories'!$B$6/W$6),W$5),0),IF(MOD($A570-1-W$10,'Feuille1-Catégories'!$F$5+1)=0,W$3,""))),"")</f>
        <v/>
      </c>
      <c r="X570" s="29" t="str">
        <f ca="1">IF(AND($A570&lt;&gt;"",X$9&lt;&gt;""),IF(HLOOKUP(X$9,'Feuille1-Catégories'!$C$1:$G$2,2,FALSE)="OUI",X$3,IF(HLOOKUP(X$9,'Feuille1-Catégories'!$C$1:$G$3,3,FALSE)="OUI",OFFSET(X$3,MOD(QUOTIENT(ROW()-ROW($A$20),'Feuille1-Catégories'!$B$6/X$6),X$5),0),IF(MOD($A570-1-X$10,'Feuille1-Catégories'!$F$5+1)=0,X$3,""))),"")</f>
        <v/>
      </c>
      <c r="Y570" s="29" t="str">
        <f ca="1">IF(AND($A570&lt;&gt;"",Y$9&lt;&gt;""),IF(HLOOKUP(Y$9,'Feuille1-Catégories'!$C$1:$G$2,2,FALSE)="OUI",Y$3,IF(HLOOKUP(Y$9,'Feuille1-Catégories'!$C$1:$G$3,3,FALSE)="OUI",OFFSET(Y$3,MOD(QUOTIENT(ROW()-ROW($A$20),'Feuille1-Catégories'!$B$6/Y$6),Y$5),0),IF(MOD($A570-1-Y$10,'Feuille1-Catégories'!$F$5+1)=0,Y$3,""))),"")</f>
        <v/>
      </c>
      <c r="Z570" s="29" t="str">
        <f ca="1">IF(AND($A570&lt;&gt;"",Z$9&lt;&gt;""),IF(HLOOKUP(Z$9,'Feuille1-Catégories'!$C$1:$G$2,2,FALSE)="OUI",Z$3,IF(HLOOKUP(Z$9,'Feuille1-Catégories'!$C$1:$G$3,3,FALSE)="OUI",OFFSET(Z$3,MOD(QUOTIENT(ROW()-ROW($A$20),'Feuille1-Catégories'!$B$6/Z$6),Z$5),0),IF(MOD($A570-1-Z$10,'Feuille1-Catégories'!$F$5+1)=0,Z$3,""))),"")</f>
        <v/>
      </c>
    </row>
    <row r="571" spans="1:26" ht="17" x14ac:dyDescent="0.2">
      <c r="A571" s="21" t="str">
        <f>IF('Feuille2-Prix de vente'!A571&lt;&gt;"",'Feuille2-Prix de vente'!A571,"")</f>
        <v/>
      </c>
      <c r="B571" s="33" t="str">
        <f>IF('Feuille2-Prix de vente'!B571&lt;&gt;"",'Feuille2-Prix de vente'!B571,"")</f>
        <v/>
      </c>
      <c r="C571" s="10" t="str">
        <f>IF('Feuille2-Prix de vente'!C571&lt;&gt;"",'Feuille2-Prix de vente'!C571,"")</f>
        <v/>
      </c>
      <c r="D571" s="10" t="str">
        <f t="shared" si="8"/>
        <v/>
      </c>
      <c r="E571" s="10" t="str">
        <f>IF('Feuille2-Prix de vente'!E571&lt;&gt;"",'Feuille2-Prix de vente'!E571,"")</f>
        <v/>
      </c>
      <c r="F571" s="29" t="str">
        <f ca="1">IF(AND($A571&lt;&gt;"",F$9&lt;&gt;""),IF(HLOOKUP(F$9,'Feuille1-Catégories'!$C$1:$G$2,2,FALSE)="OUI",F$3,IF(HLOOKUP(F$9,'Feuille1-Catégories'!$C$1:$G$3,3,FALSE)="OUI",OFFSET(F$3,MOD(QUOTIENT(ROW()-ROW($A$20),'Feuille1-Catégories'!$B$6/F$6),F$5),0),IF(MOD($A571-1-F$10,'Feuille1-Catégories'!$F$5+1)=0,F$3,""))),"")</f>
        <v/>
      </c>
      <c r="G571" s="29" t="str">
        <f ca="1">IF(AND($A571&lt;&gt;"",G$9&lt;&gt;""),IF(HLOOKUP(G$9,'Feuille1-Catégories'!$C$1:$G$2,2,FALSE)="OUI",G$3,IF(HLOOKUP(G$9,'Feuille1-Catégories'!$C$1:$G$3,3,FALSE)="OUI",OFFSET(G$3,MOD(QUOTIENT(ROW()-ROW($A$20),'Feuille1-Catégories'!$B$6/G$6),G$5),0),IF(MOD($A571-1-G$10,'Feuille1-Catégories'!$F$5+1)=0,G$3,""))),"")</f>
        <v/>
      </c>
      <c r="H571" s="29" t="str">
        <f ca="1">IF(AND($A571&lt;&gt;"",H$9&lt;&gt;""),IF(HLOOKUP(H$9,'Feuille1-Catégories'!$C$1:$G$2,2,FALSE)="OUI",H$3,IF(HLOOKUP(H$9,'Feuille1-Catégories'!$C$1:$G$3,3,FALSE)="OUI",OFFSET(H$3,MOD(QUOTIENT(ROW()-ROW($A$20),'Feuille1-Catégories'!$B$6/H$6),H$5),0),IF(MOD($A571-1-H$10,'Feuille1-Catégories'!$F$5+1)=0,H$3,""))),"")</f>
        <v/>
      </c>
      <c r="I571" s="29" t="str">
        <f ca="1">IF(AND($A571&lt;&gt;"",I$9&lt;&gt;""),IF(HLOOKUP(I$9,'Feuille1-Catégories'!$C$1:$G$2,2,FALSE)="OUI",I$3,IF(HLOOKUP(I$9,'Feuille1-Catégories'!$C$1:$G$3,3,FALSE)="OUI",OFFSET(I$3,MOD(QUOTIENT(ROW()-ROW($A$20),'Feuille1-Catégories'!$B$6/I$6),I$5),0),IF(MOD($A571-1-I$10,'Feuille1-Catégories'!$F$5+1)=0,I$3,""))),"")</f>
        <v/>
      </c>
      <c r="J571" s="29" t="str">
        <f ca="1">IF(AND($A571&lt;&gt;"",J$9&lt;&gt;""),IF(HLOOKUP(J$9,'Feuille1-Catégories'!$C$1:$G$2,2,FALSE)="OUI",J$3,IF(HLOOKUP(J$9,'Feuille1-Catégories'!$C$1:$G$3,3,FALSE)="OUI",OFFSET(J$3,MOD(QUOTIENT(ROW()-ROW($A$20),'Feuille1-Catégories'!$B$6/J$6),J$5),0),IF(MOD($A571-1-J$10,'Feuille1-Catégories'!$F$5+1)=0,J$3,""))),"")</f>
        <v/>
      </c>
      <c r="K571" s="29" t="str">
        <f ca="1">IF(AND($A571&lt;&gt;"",K$9&lt;&gt;""),IF(HLOOKUP(K$9,'Feuille1-Catégories'!$C$1:$G$2,2,FALSE)="OUI",K$3,IF(HLOOKUP(K$9,'Feuille1-Catégories'!$C$1:$G$3,3,FALSE)="OUI",OFFSET(K$3,MOD(QUOTIENT(ROW()-ROW($A$20),'Feuille1-Catégories'!$B$6/K$6),K$5),0),IF(MOD($A571-1-K$10,'Feuille1-Catégories'!$F$5+1)=0,K$3,""))),"")</f>
        <v/>
      </c>
      <c r="L571" s="29" t="str">
        <f ca="1">IF(AND($A571&lt;&gt;"",L$9&lt;&gt;""),IF(HLOOKUP(L$9,'Feuille1-Catégories'!$C$1:$G$2,2,FALSE)="OUI",L$3,IF(HLOOKUP(L$9,'Feuille1-Catégories'!$C$1:$G$3,3,FALSE)="OUI",OFFSET(L$3,MOD(QUOTIENT(ROW()-ROW($A$20),'Feuille1-Catégories'!$B$6/L$6),L$5),0),IF(MOD($A571-1-L$10,'Feuille1-Catégories'!$F$5+1)=0,L$3,""))),"")</f>
        <v/>
      </c>
      <c r="M571" s="29" t="str">
        <f ca="1">IF(AND($A571&lt;&gt;"",M$9&lt;&gt;""),IF(HLOOKUP(M$9,'Feuille1-Catégories'!$C$1:$G$2,2,FALSE)="OUI",M$3,IF(HLOOKUP(M$9,'Feuille1-Catégories'!$C$1:$G$3,3,FALSE)="OUI",OFFSET(M$3,MOD(QUOTIENT(ROW()-ROW($A$20),'Feuille1-Catégories'!$B$6/M$6),M$5),0),IF(MOD($A571-1-M$10,'Feuille1-Catégories'!$F$5+1)=0,M$3,""))),"")</f>
        <v/>
      </c>
      <c r="N571" s="29" t="str">
        <f ca="1">IF(AND($A571&lt;&gt;"",N$9&lt;&gt;""),IF(HLOOKUP(N$9,'Feuille1-Catégories'!$C$1:$G$2,2,FALSE)="OUI",N$3,IF(HLOOKUP(N$9,'Feuille1-Catégories'!$C$1:$G$3,3,FALSE)="OUI",OFFSET(N$3,MOD(QUOTIENT(ROW()-ROW($A$20),'Feuille1-Catégories'!$B$6/N$6),N$5),0),IF(MOD($A571-1-N$10,'Feuille1-Catégories'!$F$5+1)=0,N$3,""))),"")</f>
        <v/>
      </c>
      <c r="O571" s="29" t="str">
        <f ca="1">IF(AND($A571&lt;&gt;"",O$9&lt;&gt;""),IF(HLOOKUP(O$9,'Feuille1-Catégories'!$C$1:$G$2,2,FALSE)="OUI",O$3,IF(HLOOKUP(O$9,'Feuille1-Catégories'!$C$1:$G$3,3,FALSE)="OUI",OFFSET(O$3,MOD(QUOTIENT(ROW()-ROW($A$20),'Feuille1-Catégories'!$B$6/O$6),O$5),0),IF(MOD($A571-1-O$10,'Feuille1-Catégories'!$F$5+1)=0,O$3,""))),"")</f>
        <v/>
      </c>
      <c r="P571" s="29" t="str">
        <f ca="1">IF(AND($A571&lt;&gt;"",P$9&lt;&gt;""),IF(HLOOKUP(P$9,'Feuille1-Catégories'!$C$1:$G$2,2,FALSE)="OUI",P$3,IF(HLOOKUP(P$9,'Feuille1-Catégories'!$C$1:$G$3,3,FALSE)="OUI",OFFSET(P$3,MOD(QUOTIENT(ROW()-ROW($A$20),'Feuille1-Catégories'!$B$6/P$6),P$5),0),IF(MOD($A571-1-P$10,'Feuille1-Catégories'!$F$5+1)=0,P$3,""))),"")</f>
        <v/>
      </c>
      <c r="Q571" s="29" t="str">
        <f ca="1">IF(AND($A571&lt;&gt;"",Q$9&lt;&gt;""),IF(HLOOKUP(Q$9,'Feuille1-Catégories'!$C$1:$G$2,2,FALSE)="OUI",Q$3,IF(HLOOKUP(Q$9,'Feuille1-Catégories'!$C$1:$G$3,3,FALSE)="OUI",OFFSET(Q$3,MOD(QUOTIENT(ROW()-ROW($A$20),'Feuille1-Catégories'!$B$6/Q$6),Q$5),0),IF(MOD($A571-1-Q$10,'Feuille1-Catégories'!$F$5+1)=0,Q$3,""))),"")</f>
        <v/>
      </c>
      <c r="R571" s="29" t="str">
        <f ca="1">IF(AND($A571&lt;&gt;"",R$9&lt;&gt;""),IF(HLOOKUP(R$9,'Feuille1-Catégories'!$C$1:$G$2,2,FALSE)="OUI",R$3,IF(HLOOKUP(R$9,'Feuille1-Catégories'!$C$1:$G$3,3,FALSE)="OUI",OFFSET(R$3,MOD(QUOTIENT(ROW()-ROW($A$20),'Feuille1-Catégories'!$B$6/R$6),R$5),0),IF(MOD($A571-1-R$10,'Feuille1-Catégories'!$F$5+1)=0,R$3,""))),"")</f>
        <v/>
      </c>
      <c r="S571" s="29" t="str">
        <f ca="1">IF(AND($A571&lt;&gt;"",S$9&lt;&gt;""),IF(HLOOKUP(S$9,'Feuille1-Catégories'!$C$1:$G$2,2,FALSE)="OUI",S$3,IF(HLOOKUP(S$9,'Feuille1-Catégories'!$C$1:$G$3,3,FALSE)="OUI",OFFSET(S$3,MOD(QUOTIENT(ROW()-ROW($A$20),'Feuille1-Catégories'!$B$6/S$6),S$5),0),IF(MOD($A571-1-S$10,'Feuille1-Catégories'!$F$5+1)=0,S$3,""))),"")</f>
        <v/>
      </c>
      <c r="T571" s="29" t="str">
        <f ca="1">IF(AND($A571&lt;&gt;"",T$9&lt;&gt;""),IF(HLOOKUP(T$9,'Feuille1-Catégories'!$C$1:$G$2,2,FALSE)="OUI",T$3,IF(HLOOKUP(T$9,'Feuille1-Catégories'!$C$1:$G$3,3,FALSE)="OUI",OFFSET(T$3,MOD(QUOTIENT(ROW()-ROW($A$20),'Feuille1-Catégories'!$B$6/T$6),T$5),0),IF(MOD($A571-1-T$10,'Feuille1-Catégories'!$F$5+1)=0,T$3,""))),"")</f>
        <v/>
      </c>
      <c r="U571" s="29" t="str">
        <f ca="1">IF(AND($A571&lt;&gt;"",U$9&lt;&gt;""),IF(HLOOKUP(U$9,'Feuille1-Catégories'!$C$1:$G$2,2,FALSE)="OUI",U$3,IF(HLOOKUP(U$9,'Feuille1-Catégories'!$C$1:$G$3,3,FALSE)="OUI",OFFSET(U$3,MOD(QUOTIENT(ROW()-ROW($A$20),'Feuille1-Catégories'!$B$6/U$6),U$5),0),IF(MOD($A571-1-U$10,'Feuille1-Catégories'!$F$5+1)=0,U$3,""))),"")</f>
        <v/>
      </c>
      <c r="V571" s="29" t="str">
        <f ca="1">IF(AND($A571&lt;&gt;"",V$9&lt;&gt;""),IF(HLOOKUP(V$9,'Feuille1-Catégories'!$C$1:$G$2,2,FALSE)="OUI",V$3,IF(HLOOKUP(V$9,'Feuille1-Catégories'!$C$1:$G$3,3,FALSE)="OUI",OFFSET(V$3,MOD(QUOTIENT(ROW()-ROW($A$20),'Feuille1-Catégories'!$B$6/V$6),V$5),0),IF(MOD($A571-1-V$10,'Feuille1-Catégories'!$F$5+1)=0,V$3,""))),"")</f>
        <v/>
      </c>
      <c r="W571" s="29" t="str">
        <f ca="1">IF(AND($A571&lt;&gt;"",W$9&lt;&gt;""),IF(HLOOKUP(W$9,'Feuille1-Catégories'!$C$1:$G$2,2,FALSE)="OUI",W$3,IF(HLOOKUP(W$9,'Feuille1-Catégories'!$C$1:$G$3,3,FALSE)="OUI",OFFSET(W$3,MOD(QUOTIENT(ROW()-ROW($A$20),'Feuille1-Catégories'!$B$6/W$6),W$5),0),IF(MOD($A571-1-W$10,'Feuille1-Catégories'!$F$5+1)=0,W$3,""))),"")</f>
        <v/>
      </c>
      <c r="X571" s="29" t="str">
        <f ca="1">IF(AND($A571&lt;&gt;"",X$9&lt;&gt;""),IF(HLOOKUP(X$9,'Feuille1-Catégories'!$C$1:$G$2,2,FALSE)="OUI",X$3,IF(HLOOKUP(X$9,'Feuille1-Catégories'!$C$1:$G$3,3,FALSE)="OUI",OFFSET(X$3,MOD(QUOTIENT(ROW()-ROW($A$20),'Feuille1-Catégories'!$B$6/X$6),X$5),0),IF(MOD($A571-1-X$10,'Feuille1-Catégories'!$F$5+1)=0,X$3,""))),"")</f>
        <v/>
      </c>
      <c r="Y571" s="29" t="str">
        <f ca="1">IF(AND($A571&lt;&gt;"",Y$9&lt;&gt;""),IF(HLOOKUP(Y$9,'Feuille1-Catégories'!$C$1:$G$2,2,FALSE)="OUI",Y$3,IF(HLOOKUP(Y$9,'Feuille1-Catégories'!$C$1:$G$3,3,FALSE)="OUI",OFFSET(Y$3,MOD(QUOTIENT(ROW()-ROW($A$20),'Feuille1-Catégories'!$B$6/Y$6),Y$5),0),IF(MOD($A571-1-Y$10,'Feuille1-Catégories'!$F$5+1)=0,Y$3,""))),"")</f>
        <v/>
      </c>
      <c r="Z571" s="29" t="str">
        <f ca="1">IF(AND($A571&lt;&gt;"",Z$9&lt;&gt;""),IF(HLOOKUP(Z$9,'Feuille1-Catégories'!$C$1:$G$2,2,FALSE)="OUI",Z$3,IF(HLOOKUP(Z$9,'Feuille1-Catégories'!$C$1:$G$3,3,FALSE)="OUI",OFFSET(Z$3,MOD(QUOTIENT(ROW()-ROW($A$20),'Feuille1-Catégories'!$B$6/Z$6),Z$5),0),IF(MOD($A571-1-Z$10,'Feuille1-Catégories'!$F$5+1)=0,Z$3,""))),"")</f>
        <v/>
      </c>
    </row>
    <row r="572" spans="1:26" ht="17" x14ac:dyDescent="0.2">
      <c r="A572" s="21" t="str">
        <f>IF('Feuille2-Prix de vente'!A572&lt;&gt;"",'Feuille2-Prix de vente'!A572,"")</f>
        <v/>
      </c>
      <c r="B572" s="33" t="str">
        <f>IF('Feuille2-Prix de vente'!B572&lt;&gt;"",'Feuille2-Prix de vente'!B572,"")</f>
        <v/>
      </c>
      <c r="C572" s="10" t="str">
        <f>IF('Feuille2-Prix de vente'!C572&lt;&gt;"",'Feuille2-Prix de vente'!C572,"")</f>
        <v/>
      </c>
      <c r="D572" s="10" t="str">
        <f t="shared" si="8"/>
        <v/>
      </c>
      <c r="E572" s="10" t="str">
        <f>IF('Feuille2-Prix de vente'!E572&lt;&gt;"",'Feuille2-Prix de vente'!E572,"")</f>
        <v/>
      </c>
      <c r="F572" s="29" t="str">
        <f ca="1">IF(AND($A572&lt;&gt;"",F$9&lt;&gt;""),IF(HLOOKUP(F$9,'Feuille1-Catégories'!$C$1:$G$2,2,FALSE)="OUI",F$3,IF(HLOOKUP(F$9,'Feuille1-Catégories'!$C$1:$G$3,3,FALSE)="OUI",OFFSET(F$3,MOD(QUOTIENT(ROW()-ROW($A$20),'Feuille1-Catégories'!$B$6/F$6),F$5),0),IF(MOD($A572-1-F$10,'Feuille1-Catégories'!$F$5+1)=0,F$3,""))),"")</f>
        <v/>
      </c>
      <c r="G572" s="29" t="str">
        <f ca="1">IF(AND($A572&lt;&gt;"",G$9&lt;&gt;""),IF(HLOOKUP(G$9,'Feuille1-Catégories'!$C$1:$G$2,2,FALSE)="OUI",G$3,IF(HLOOKUP(G$9,'Feuille1-Catégories'!$C$1:$G$3,3,FALSE)="OUI",OFFSET(G$3,MOD(QUOTIENT(ROW()-ROW($A$20),'Feuille1-Catégories'!$B$6/G$6),G$5),0),IF(MOD($A572-1-G$10,'Feuille1-Catégories'!$F$5+1)=0,G$3,""))),"")</f>
        <v/>
      </c>
      <c r="H572" s="29" t="str">
        <f ca="1">IF(AND($A572&lt;&gt;"",H$9&lt;&gt;""),IF(HLOOKUP(H$9,'Feuille1-Catégories'!$C$1:$G$2,2,FALSE)="OUI",H$3,IF(HLOOKUP(H$9,'Feuille1-Catégories'!$C$1:$G$3,3,FALSE)="OUI",OFFSET(H$3,MOD(QUOTIENT(ROW()-ROW($A$20),'Feuille1-Catégories'!$B$6/H$6),H$5),0),IF(MOD($A572-1-H$10,'Feuille1-Catégories'!$F$5+1)=0,H$3,""))),"")</f>
        <v/>
      </c>
      <c r="I572" s="29" t="str">
        <f ca="1">IF(AND($A572&lt;&gt;"",I$9&lt;&gt;""),IF(HLOOKUP(I$9,'Feuille1-Catégories'!$C$1:$G$2,2,FALSE)="OUI",I$3,IF(HLOOKUP(I$9,'Feuille1-Catégories'!$C$1:$G$3,3,FALSE)="OUI",OFFSET(I$3,MOD(QUOTIENT(ROW()-ROW($A$20),'Feuille1-Catégories'!$B$6/I$6),I$5),0),IF(MOD($A572-1-I$10,'Feuille1-Catégories'!$F$5+1)=0,I$3,""))),"")</f>
        <v/>
      </c>
      <c r="J572" s="29" t="str">
        <f ca="1">IF(AND($A572&lt;&gt;"",J$9&lt;&gt;""),IF(HLOOKUP(J$9,'Feuille1-Catégories'!$C$1:$G$2,2,FALSE)="OUI",J$3,IF(HLOOKUP(J$9,'Feuille1-Catégories'!$C$1:$G$3,3,FALSE)="OUI",OFFSET(J$3,MOD(QUOTIENT(ROW()-ROW($A$20),'Feuille1-Catégories'!$B$6/J$6),J$5),0),IF(MOD($A572-1-J$10,'Feuille1-Catégories'!$F$5+1)=0,J$3,""))),"")</f>
        <v/>
      </c>
      <c r="K572" s="29" t="str">
        <f ca="1">IF(AND($A572&lt;&gt;"",K$9&lt;&gt;""),IF(HLOOKUP(K$9,'Feuille1-Catégories'!$C$1:$G$2,2,FALSE)="OUI",K$3,IF(HLOOKUP(K$9,'Feuille1-Catégories'!$C$1:$G$3,3,FALSE)="OUI",OFFSET(K$3,MOD(QUOTIENT(ROW()-ROW($A$20),'Feuille1-Catégories'!$B$6/K$6),K$5),0),IF(MOD($A572-1-K$10,'Feuille1-Catégories'!$F$5+1)=0,K$3,""))),"")</f>
        <v/>
      </c>
      <c r="L572" s="29" t="str">
        <f ca="1">IF(AND($A572&lt;&gt;"",L$9&lt;&gt;""),IF(HLOOKUP(L$9,'Feuille1-Catégories'!$C$1:$G$2,2,FALSE)="OUI",L$3,IF(HLOOKUP(L$9,'Feuille1-Catégories'!$C$1:$G$3,3,FALSE)="OUI",OFFSET(L$3,MOD(QUOTIENT(ROW()-ROW($A$20),'Feuille1-Catégories'!$B$6/L$6),L$5),0),IF(MOD($A572-1-L$10,'Feuille1-Catégories'!$F$5+1)=0,L$3,""))),"")</f>
        <v/>
      </c>
      <c r="M572" s="29" t="str">
        <f ca="1">IF(AND($A572&lt;&gt;"",M$9&lt;&gt;""),IF(HLOOKUP(M$9,'Feuille1-Catégories'!$C$1:$G$2,2,FALSE)="OUI",M$3,IF(HLOOKUP(M$9,'Feuille1-Catégories'!$C$1:$G$3,3,FALSE)="OUI",OFFSET(M$3,MOD(QUOTIENT(ROW()-ROW($A$20),'Feuille1-Catégories'!$B$6/M$6),M$5),0),IF(MOD($A572-1-M$10,'Feuille1-Catégories'!$F$5+1)=0,M$3,""))),"")</f>
        <v/>
      </c>
      <c r="N572" s="29" t="str">
        <f ca="1">IF(AND($A572&lt;&gt;"",N$9&lt;&gt;""),IF(HLOOKUP(N$9,'Feuille1-Catégories'!$C$1:$G$2,2,FALSE)="OUI",N$3,IF(HLOOKUP(N$9,'Feuille1-Catégories'!$C$1:$G$3,3,FALSE)="OUI",OFFSET(N$3,MOD(QUOTIENT(ROW()-ROW($A$20),'Feuille1-Catégories'!$B$6/N$6),N$5),0),IF(MOD($A572-1-N$10,'Feuille1-Catégories'!$F$5+1)=0,N$3,""))),"")</f>
        <v/>
      </c>
      <c r="O572" s="29" t="str">
        <f ca="1">IF(AND($A572&lt;&gt;"",O$9&lt;&gt;""),IF(HLOOKUP(O$9,'Feuille1-Catégories'!$C$1:$G$2,2,FALSE)="OUI",O$3,IF(HLOOKUP(O$9,'Feuille1-Catégories'!$C$1:$G$3,3,FALSE)="OUI",OFFSET(O$3,MOD(QUOTIENT(ROW()-ROW($A$20),'Feuille1-Catégories'!$B$6/O$6),O$5),0),IF(MOD($A572-1-O$10,'Feuille1-Catégories'!$F$5+1)=0,O$3,""))),"")</f>
        <v/>
      </c>
      <c r="P572" s="29" t="str">
        <f ca="1">IF(AND($A572&lt;&gt;"",P$9&lt;&gt;""),IF(HLOOKUP(P$9,'Feuille1-Catégories'!$C$1:$G$2,2,FALSE)="OUI",P$3,IF(HLOOKUP(P$9,'Feuille1-Catégories'!$C$1:$G$3,3,FALSE)="OUI",OFFSET(P$3,MOD(QUOTIENT(ROW()-ROW($A$20),'Feuille1-Catégories'!$B$6/P$6),P$5),0),IF(MOD($A572-1-P$10,'Feuille1-Catégories'!$F$5+1)=0,P$3,""))),"")</f>
        <v/>
      </c>
      <c r="Q572" s="29" t="str">
        <f ca="1">IF(AND($A572&lt;&gt;"",Q$9&lt;&gt;""),IF(HLOOKUP(Q$9,'Feuille1-Catégories'!$C$1:$G$2,2,FALSE)="OUI",Q$3,IF(HLOOKUP(Q$9,'Feuille1-Catégories'!$C$1:$G$3,3,FALSE)="OUI",OFFSET(Q$3,MOD(QUOTIENT(ROW()-ROW($A$20),'Feuille1-Catégories'!$B$6/Q$6),Q$5),0),IF(MOD($A572-1-Q$10,'Feuille1-Catégories'!$F$5+1)=0,Q$3,""))),"")</f>
        <v/>
      </c>
      <c r="R572" s="29" t="str">
        <f ca="1">IF(AND($A572&lt;&gt;"",R$9&lt;&gt;""),IF(HLOOKUP(R$9,'Feuille1-Catégories'!$C$1:$G$2,2,FALSE)="OUI",R$3,IF(HLOOKUP(R$9,'Feuille1-Catégories'!$C$1:$G$3,3,FALSE)="OUI",OFFSET(R$3,MOD(QUOTIENT(ROW()-ROW($A$20),'Feuille1-Catégories'!$B$6/R$6),R$5),0),IF(MOD($A572-1-R$10,'Feuille1-Catégories'!$F$5+1)=0,R$3,""))),"")</f>
        <v/>
      </c>
      <c r="S572" s="29" t="str">
        <f ca="1">IF(AND($A572&lt;&gt;"",S$9&lt;&gt;""),IF(HLOOKUP(S$9,'Feuille1-Catégories'!$C$1:$G$2,2,FALSE)="OUI",S$3,IF(HLOOKUP(S$9,'Feuille1-Catégories'!$C$1:$G$3,3,FALSE)="OUI",OFFSET(S$3,MOD(QUOTIENT(ROW()-ROW($A$20),'Feuille1-Catégories'!$B$6/S$6),S$5),0),IF(MOD($A572-1-S$10,'Feuille1-Catégories'!$F$5+1)=0,S$3,""))),"")</f>
        <v/>
      </c>
      <c r="T572" s="29" t="str">
        <f ca="1">IF(AND($A572&lt;&gt;"",T$9&lt;&gt;""),IF(HLOOKUP(T$9,'Feuille1-Catégories'!$C$1:$G$2,2,FALSE)="OUI",T$3,IF(HLOOKUP(T$9,'Feuille1-Catégories'!$C$1:$G$3,3,FALSE)="OUI",OFFSET(T$3,MOD(QUOTIENT(ROW()-ROW($A$20),'Feuille1-Catégories'!$B$6/T$6),T$5),0),IF(MOD($A572-1-T$10,'Feuille1-Catégories'!$F$5+1)=0,T$3,""))),"")</f>
        <v/>
      </c>
      <c r="U572" s="29" t="str">
        <f ca="1">IF(AND($A572&lt;&gt;"",U$9&lt;&gt;""),IF(HLOOKUP(U$9,'Feuille1-Catégories'!$C$1:$G$2,2,FALSE)="OUI",U$3,IF(HLOOKUP(U$9,'Feuille1-Catégories'!$C$1:$G$3,3,FALSE)="OUI",OFFSET(U$3,MOD(QUOTIENT(ROW()-ROW($A$20),'Feuille1-Catégories'!$B$6/U$6),U$5),0),IF(MOD($A572-1-U$10,'Feuille1-Catégories'!$F$5+1)=0,U$3,""))),"")</f>
        <v/>
      </c>
      <c r="V572" s="29" t="str">
        <f ca="1">IF(AND($A572&lt;&gt;"",V$9&lt;&gt;""),IF(HLOOKUP(V$9,'Feuille1-Catégories'!$C$1:$G$2,2,FALSE)="OUI",V$3,IF(HLOOKUP(V$9,'Feuille1-Catégories'!$C$1:$G$3,3,FALSE)="OUI",OFFSET(V$3,MOD(QUOTIENT(ROW()-ROW($A$20),'Feuille1-Catégories'!$B$6/V$6),V$5),0),IF(MOD($A572-1-V$10,'Feuille1-Catégories'!$F$5+1)=0,V$3,""))),"")</f>
        <v/>
      </c>
      <c r="W572" s="29" t="str">
        <f ca="1">IF(AND($A572&lt;&gt;"",W$9&lt;&gt;""),IF(HLOOKUP(W$9,'Feuille1-Catégories'!$C$1:$G$2,2,FALSE)="OUI",W$3,IF(HLOOKUP(W$9,'Feuille1-Catégories'!$C$1:$G$3,3,FALSE)="OUI",OFFSET(W$3,MOD(QUOTIENT(ROW()-ROW($A$20),'Feuille1-Catégories'!$B$6/W$6),W$5),0),IF(MOD($A572-1-W$10,'Feuille1-Catégories'!$F$5+1)=0,W$3,""))),"")</f>
        <v/>
      </c>
      <c r="X572" s="29" t="str">
        <f ca="1">IF(AND($A572&lt;&gt;"",X$9&lt;&gt;""),IF(HLOOKUP(X$9,'Feuille1-Catégories'!$C$1:$G$2,2,FALSE)="OUI",X$3,IF(HLOOKUP(X$9,'Feuille1-Catégories'!$C$1:$G$3,3,FALSE)="OUI",OFFSET(X$3,MOD(QUOTIENT(ROW()-ROW($A$20),'Feuille1-Catégories'!$B$6/X$6),X$5),0),IF(MOD($A572-1-X$10,'Feuille1-Catégories'!$F$5+1)=0,X$3,""))),"")</f>
        <v/>
      </c>
      <c r="Y572" s="29" t="str">
        <f ca="1">IF(AND($A572&lt;&gt;"",Y$9&lt;&gt;""),IF(HLOOKUP(Y$9,'Feuille1-Catégories'!$C$1:$G$2,2,FALSE)="OUI",Y$3,IF(HLOOKUP(Y$9,'Feuille1-Catégories'!$C$1:$G$3,3,FALSE)="OUI",OFFSET(Y$3,MOD(QUOTIENT(ROW()-ROW($A$20),'Feuille1-Catégories'!$B$6/Y$6),Y$5),0),IF(MOD($A572-1-Y$10,'Feuille1-Catégories'!$F$5+1)=0,Y$3,""))),"")</f>
        <v/>
      </c>
      <c r="Z572" s="29" t="str">
        <f ca="1">IF(AND($A572&lt;&gt;"",Z$9&lt;&gt;""),IF(HLOOKUP(Z$9,'Feuille1-Catégories'!$C$1:$G$2,2,FALSE)="OUI",Z$3,IF(HLOOKUP(Z$9,'Feuille1-Catégories'!$C$1:$G$3,3,FALSE)="OUI",OFFSET(Z$3,MOD(QUOTIENT(ROW()-ROW($A$20),'Feuille1-Catégories'!$B$6/Z$6),Z$5),0),IF(MOD($A572-1-Z$10,'Feuille1-Catégories'!$F$5+1)=0,Z$3,""))),"")</f>
        <v/>
      </c>
    </row>
    <row r="573" spans="1:26" ht="17" x14ac:dyDescent="0.2">
      <c r="A573" s="21" t="str">
        <f>IF('Feuille2-Prix de vente'!A573&lt;&gt;"",'Feuille2-Prix de vente'!A573,"")</f>
        <v/>
      </c>
      <c r="B573" s="33" t="str">
        <f>IF('Feuille2-Prix de vente'!B573&lt;&gt;"",'Feuille2-Prix de vente'!B573,"")</f>
        <v/>
      </c>
      <c r="C573" s="10" t="str">
        <f>IF('Feuille2-Prix de vente'!C573&lt;&gt;"",'Feuille2-Prix de vente'!C573,"")</f>
        <v/>
      </c>
      <c r="D573" s="10" t="str">
        <f t="shared" si="8"/>
        <v/>
      </c>
      <c r="E573" s="10" t="str">
        <f>IF('Feuille2-Prix de vente'!E573&lt;&gt;"",'Feuille2-Prix de vente'!E573,"")</f>
        <v/>
      </c>
      <c r="F573" s="29" t="str">
        <f ca="1">IF(AND($A573&lt;&gt;"",F$9&lt;&gt;""),IF(HLOOKUP(F$9,'Feuille1-Catégories'!$C$1:$G$2,2,FALSE)="OUI",F$3,IF(HLOOKUP(F$9,'Feuille1-Catégories'!$C$1:$G$3,3,FALSE)="OUI",OFFSET(F$3,MOD(QUOTIENT(ROW()-ROW($A$20),'Feuille1-Catégories'!$B$6/F$6),F$5),0),IF(MOD($A573-1-F$10,'Feuille1-Catégories'!$F$5+1)=0,F$3,""))),"")</f>
        <v/>
      </c>
      <c r="G573" s="29" t="str">
        <f ca="1">IF(AND($A573&lt;&gt;"",G$9&lt;&gt;""),IF(HLOOKUP(G$9,'Feuille1-Catégories'!$C$1:$G$2,2,FALSE)="OUI",G$3,IF(HLOOKUP(G$9,'Feuille1-Catégories'!$C$1:$G$3,3,FALSE)="OUI",OFFSET(G$3,MOD(QUOTIENT(ROW()-ROW($A$20),'Feuille1-Catégories'!$B$6/G$6),G$5),0),IF(MOD($A573-1-G$10,'Feuille1-Catégories'!$F$5+1)=0,G$3,""))),"")</f>
        <v/>
      </c>
      <c r="H573" s="29" t="str">
        <f ca="1">IF(AND($A573&lt;&gt;"",H$9&lt;&gt;""),IF(HLOOKUP(H$9,'Feuille1-Catégories'!$C$1:$G$2,2,FALSE)="OUI",H$3,IF(HLOOKUP(H$9,'Feuille1-Catégories'!$C$1:$G$3,3,FALSE)="OUI",OFFSET(H$3,MOD(QUOTIENT(ROW()-ROW($A$20),'Feuille1-Catégories'!$B$6/H$6),H$5),0),IF(MOD($A573-1-H$10,'Feuille1-Catégories'!$F$5+1)=0,H$3,""))),"")</f>
        <v/>
      </c>
      <c r="I573" s="29" t="str">
        <f ca="1">IF(AND($A573&lt;&gt;"",I$9&lt;&gt;""),IF(HLOOKUP(I$9,'Feuille1-Catégories'!$C$1:$G$2,2,FALSE)="OUI",I$3,IF(HLOOKUP(I$9,'Feuille1-Catégories'!$C$1:$G$3,3,FALSE)="OUI",OFFSET(I$3,MOD(QUOTIENT(ROW()-ROW($A$20),'Feuille1-Catégories'!$B$6/I$6),I$5),0),IF(MOD($A573-1-I$10,'Feuille1-Catégories'!$F$5+1)=0,I$3,""))),"")</f>
        <v/>
      </c>
      <c r="J573" s="29" t="str">
        <f ca="1">IF(AND($A573&lt;&gt;"",J$9&lt;&gt;""),IF(HLOOKUP(J$9,'Feuille1-Catégories'!$C$1:$G$2,2,FALSE)="OUI",J$3,IF(HLOOKUP(J$9,'Feuille1-Catégories'!$C$1:$G$3,3,FALSE)="OUI",OFFSET(J$3,MOD(QUOTIENT(ROW()-ROW($A$20),'Feuille1-Catégories'!$B$6/J$6),J$5),0),IF(MOD($A573-1-J$10,'Feuille1-Catégories'!$F$5+1)=0,J$3,""))),"")</f>
        <v/>
      </c>
      <c r="K573" s="29" t="str">
        <f ca="1">IF(AND($A573&lt;&gt;"",K$9&lt;&gt;""),IF(HLOOKUP(K$9,'Feuille1-Catégories'!$C$1:$G$2,2,FALSE)="OUI",K$3,IF(HLOOKUP(K$9,'Feuille1-Catégories'!$C$1:$G$3,3,FALSE)="OUI",OFFSET(K$3,MOD(QUOTIENT(ROW()-ROW($A$20),'Feuille1-Catégories'!$B$6/K$6),K$5),0),IF(MOD($A573-1-K$10,'Feuille1-Catégories'!$F$5+1)=0,K$3,""))),"")</f>
        <v/>
      </c>
      <c r="L573" s="29" t="str">
        <f ca="1">IF(AND($A573&lt;&gt;"",L$9&lt;&gt;""),IF(HLOOKUP(L$9,'Feuille1-Catégories'!$C$1:$G$2,2,FALSE)="OUI",L$3,IF(HLOOKUP(L$9,'Feuille1-Catégories'!$C$1:$G$3,3,FALSE)="OUI",OFFSET(L$3,MOD(QUOTIENT(ROW()-ROW($A$20),'Feuille1-Catégories'!$B$6/L$6),L$5),0),IF(MOD($A573-1-L$10,'Feuille1-Catégories'!$F$5+1)=0,L$3,""))),"")</f>
        <v/>
      </c>
      <c r="M573" s="29" t="str">
        <f ca="1">IF(AND($A573&lt;&gt;"",M$9&lt;&gt;""),IF(HLOOKUP(M$9,'Feuille1-Catégories'!$C$1:$G$2,2,FALSE)="OUI",M$3,IF(HLOOKUP(M$9,'Feuille1-Catégories'!$C$1:$G$3,3,FALSE)="OUI",OFFSET(M$3,MOD(QUOTIENT(ROW()-ROW($A$20),'Feuille1-Catégories'!$B$6/M$6),M$5),0),IF(MOD($A573-1-M$10,'Feuille1-Catégories'!$F$5+1)=0,M$3,""))),"")</f>
        <v/>
      </c>
      <c r="N573" s="29" t="str">
        <f ca="1">IF(AND($A573&lt;&gt;"",N$9&lt;&gt;""),IF(HLOOKUP(N$9,'Feuille1-Catégories'!$C$1:$G$2,2,FALSE)="OUI",N$3,IF(HLOOKUP(N$9,'Feuille1-Catégories'!$C$1:$G$3,3,FALSE)="OUI",OFFSET(N$3,MOD(QUOTIENT(ROW()-ROW($A$20),'Feuille1-Catégories'!$B$6/N$6),N$5),0),IF(MOD($A573-1-N$10,'Feuille1-Catégories'!$F$5+1)=0,N$3,""))),"")</f>
        <v/>
      </c>
      <c r="O573" s="29" t="str">
        <f ca="1">IF(AND($A573&lt;&gt;"",O$9&lt;&gt;""),IF(HLOOKUP(O$9,'Feuille1-Catégories'!$C$1:$G$2,2,FALSE)="OUI",O$3,IF(HLOOKUP(O$9,'Feuille1-Catégories'!$C$1:$G$3,3,FALSE)="OUI",OFFSET(O$3,MOD(QUOTIENT(ROW()-ROW($A$20),'Feuille1-Catégories'!$B$6/O$6),O$5),0),IF(MOD($A573-1-O$10,'Feuille1-Catégories'!$F$5+1)=0,O$3,""))),"")</f>
        <v/>
      </c>
      <c r="P573" s="29" t="str">
        <f ca="1">IF(AND($A573&lt;&gt;"",P$9&lt;&gt;""),IF(HLOOKUP(P$9,'Feuille1-Catégories'!$C$1:$G$2,2,FALSE)="OUI",P$3,IF(HLOOKUP(P$9,'Feuille1-Catégories'!$C$1:$G$3,3,FALSE)="OUI",OFFSET(P$3,MOD(QUOTIENT(ROW()-ROW($A$20),'Feuille1-Catégories'!$B$6/P$6),P$5),0),IF(MOD($A573-1-P$10,'Feuille1-Catégories'!$F$5+1)=0,P$3,""))),"")</f>
        <v/>
      </c>
      <c r="Q573" s="29" t="str">
        <f ca="1">IF(AND($A573&lt;&gt;"",Q$9&lt;&gt;""),IF(HLOOKUP(Q$9,'Feuille1-Catégories'!$C$1:$G$2,2,FALSE)="OUI",Q$3,IF(HLOOKUP(Q$9,'Feuille1-Catégories'!$C$1:$G$3,3,FALSE)="OUI",OFFSET(Q$3,MOD(QUOTIENT(ROW()-ROW($A$20),'Feuille1-Catégories'!$B$6/Q$6),Q$5),0),IF(MOD($A573-1-Q$10,'Feuille1-Catégories'!$F$5+1)=0,Q$3,""))),"")</f>
        <v/>
      </c>
      <c r="R573" s="29" t="str">
        <f ca="1">IF(AND($A573&lt;&gt;"",R$9&lt;&gt;""),IF(HLOOKUP(R$9,'Feuille1-Catégories'!$C$1:$G$2,2,FALSE)="OUI",R$3,IF(HLOOKUP(R$9,'Feuille1-Catégories'!$C$1:$G$3,3,FALSE)="OUI",OFFSET(R$3,MOD(QUOTIENT(ROW()-ROW($A$20),'Feuille1-Catégories'!$B$6/R$6),R$5),0),IF(MOD($A573-1-R$10,'Feuille1-Catégories'!$F$5+1)=0,R$3,""))),"")</f>
        <v/>
      </c>
      <c r="S573" s="29" t="str">
        <f ca="1">IF(AND($A573&lt;&gt;"",S$9&lt;&gt;""),IF(HLOOKUP(S$9,'Feuille1-Catégories'!$C$1:$G$2,2,FALSE)="OUI",S$3,IF(HLOOKUP(S$9,'Feuille1-Catégories'!$C$1:$G$3,3,FALSE)="OUI",OFFSET(S$3,MOD(QUOTIENT(ROW()-ROW($A$20),'Feuille1-Catégories'!$B$6/S$6),S$5),0),IF(MOD($A573-1-S$10,'Feuille1-Catégories'!$F$5+1)=0,S$3,""))),"")</f>
        <v/>
      </c>
      <c r="T573" s="29" t="str">
        <f ca="1">IF(AND($A573&lt;&gt;"",T$9&lt;&gt;""),IF(HLOOKUP(T$9,'Feuille1-Catégories'!$C$1:$G$2,2,FALSE)="OUI",T$3,IF(HLOOKUP(T$9,'Feuille1-Catégories'!$C$1:$G$3,3,FALSE)="OUI",OFFSET(T$3,MOD(QUOTIENT(ROW()-ROW($A$20),'Feuille1-Catégories'!$B$6/T$6),T$5),0),IF(MOD($A573-1-T$10,'Feuille1-Catégories'!$F$5+1)=0,T$3,""))),"")</f>
        <v/>
      </c>
      <c r="U573" s="29" t="str">
        <f ca="1">IF(AND($A573&lt;&gt;"",U$9&lt;&gt;""),IF(HLOOKUP(U$9,'Feuille1-Catégories'!$C$1:$G$2,2,FALSE)="OUI",U$3,IF(HLOOKUP(U$9,'Feuille1-Catégories'!$C$1:$G$3,3,FALSE)="OUI",OFFSET(U$3,MOD(QUOTIENT(ROW()-ROW($A$20),'Feuille1-Catégories'!$B$6/U$6),U$5),0),IF(MOD($A573-1-U$10,'Feuille1-Catégories'!$F$5+1)=0,U$3,""))),"")</f>
        <v/>
      </c>
      <c r="V573" s="29" t="str">
        <f ca="1">IF(AND($A573&lt;&gt;"",V$9&lt;&gt;""),IF(HLOOKUP(V$9,'Feuille1-Catégories'!$C$1:$G$2,2,FALSE)="OUI",V$3,IF(HLOOKUP(V$9,'Feuille1-Catégories'!$C$1:$G$3,3,FALSE)="OUI",OFFSET(V$3,MOD(QUOTIENT(ROW()-ROW($A$20),'Feuille1-Catégories'!$B$6/V$6),V$5),0),IF(MOD($A573-1-V$10,'Feuille1-Catégories'!$F$5+1)=0,V$3,""))),"")</f>
        <v/>
      </c>
      <c r="W573" s="29" t="str">
        <f ca="1">IF(AND($A573&lt;&gt;"",W$9&lt;&gt;""),IF(HLOOKUP(W$9,'Feuille1-Catégories'!$C$1:$G$2,2,FALSE)="OUI",W$3,IF(HLOOKUP(W$9,'Feuille1-Catégories'!$C$1:$G$3,3,FALSE)="OUI",OFFSET(W$3,MOD(QUOTIENT(ROW()-ROW($A$20),'Feuille1-Catégories'!$B$6/W$6),W$5),0),IF(MOD($A573-1-W$10,'Feuille1-Catégories'!$F$5+1)=0,W$3,""))),"")</f>
        <v/>
      </c>
      <c r="X573" s="29" t="str">
        <f ca="1">IF(AND($A573&lt;&gt;"",X$9&lt;&gt;""),IF(HLOOKUP(X$9,'Feuille1-Catégories'!$C$1:$G$2,2,FALSE)="OUI",X$3,IF(HLOOKUP(X$9,'Feuille1-Catégories'!$C$1:$G$3,3,FALSE)="OUI",OFFSET(X$3,MOD(QUOTIENT(ROW()-ROW($A$20),'Feuille1-Catégories'!$B$6/X$6),X$5),0),IF(MOD($A573-1-X$10,'Feuille1-Catégories'!$F$5+1)=0,X$3,""))),"")</f>
        <v/>
      </c>
      <c r="Y573" s="29" t="str">
        <f ca="1">IF(AND($A573&lt;&gt;"",Y$9&lt;&gt;""),IF(HLOOKUP(Y$9,'Feuille1-Catégories'!$C$1:$G$2,2,FALSE)="OUI",Y$3,IF(HLOOKUP(Y$9,'Feuille1-Catégories'!$C$1:$G$3,3,FALSE)="OUI",OFFSET(Y$3,MOD(QUOTIENT(ROW()-ROW($A$20),'Feuille1-Catégories'!$B$6/Y$6),Y$5),0),IF(MOD($A573-1-Y$10,'Feuille1-Catégories'!$F$5+1)=0,Y$3,""))),"")</f>
        <v/>
      </c>
      <c r="Z573" s="29" t="str">
        <f ca="1">IF(AND($A573&lt;&gt;"",Z$9&lt;&gt;""),IF(HLOOKUP(Z$9,'Feuille1-Catégories'!$C$1:$G$2,2,FALSE)="OUI",Z$3,IF(HLOOKUP(Z$9,'Feuille1-Catégories'!$C$1:$G$3,3,FALSE)="OUI",OFFSET(Z$3,MOD(QUOTIENT(ROW()-ROW($A$20),'Feuille1-Catégories'!$B$6/Z$6),Z$5),0),IF(MOD($A573-1-Z$10,'Feuille1-Catégories'!$F$5+1)=0,Z$3,""))),"")</f>
        <v/>
      </c>
    </row>
    <row r="574" spans="1:26" ht="17" x14ac:dyDescent="0.2">
      <c r="A574" s="21" t="str">
        <f>IF('Feuille2-Prix de vente'!A574&lt;&gt;"",'Feuille2-Prix de vente'!A574,"")</f>
        <v/>
      </c>
      <c r="B574" s="33" t="str">
        <f>IF('Feuille2-Prix de vente'!B574&lt;&gt;"",'Feuille2-Prix de vente'!B574,"")</f>
        <v/>
      </c>
      <c r="C574" s="10" t="str">
        <f>IF('Feuille2-Prix de vente'!C574&lt;&gt;"",'Feuille2-Prix de vente'!C574,"")</f>
        <v/>
      </c>
      <c r="D574" s="10" t="str">
        <f t="shared" si="8"/>
        <v/>
      </c>
      <c r="E574" s="10" t="str">
        <f>IF('Feuille2-Prix de vente'!E574&lt;&gt;"",'Feuille2-Prix de vente'!E574,"")</f>
        <v/>
      </c>
      <c r="F574" s="29" t="str">
        <f ca="1">IF(AND($A574&lt;&gt;"",F$9&lt;&gt;""),IF(HLOOKUP(F$9,'Feuille1-Catégories'!$C$1:$G$2,2,FALSE)="OUI",F$3,IF(HLOOKUP(F$9,'Feuille1-Catégories'!$C$1:$G$3,3,FALSE)="OUI",OFFSET(F$3,MOD(QUOTIENT(ROW()-ROW($A$20),'Feuille1-Catégories'!$B$6/F$6),F$5),0),IF(MOD($A574-1-F$10,'Feuille1-Catégories'!$F$5+1)=0,F$3,""))),"")</f>
        <v/>
      </c>
      <c r="G574" s="29" t="str">
        <f ca="1">IF(AND($A574&lt;&gt;"",G$9&lt;&gt;""),IF(HLOOKUP(G$9,'Feuille1-Catégories'!$C$1:$G$2,2,FALSE)="OUI",G$3,IF(HLOOKUP(G$9,'Feuille1-Catégories'!$C$1:$G$3,3,FALSE)="OUI",OFFSET(G$3,MOD(QUOTIENT(ROW()-ROW($A$20),'Feuille1-Catégories'!$B$6/G$6),G$5),0),IF(MOD($A574-1-G$10,'Feuille1-Catégories'!$F$5+1)=0,G$3,""))),"")</f>
        <v/>
      </c>
      <c r="H574" s="29" t="str">
        <f ca="1">IF(AND($A574&lt;&gt;"",H$9&lt;&gt;""),IF(HLOOKUP(H$9,'Feuille1-Catégories'!$C$1:$G$2,2,FALSE)="OUI",H$3,IF(HLOOKUP(H$9,'Feuille1-Catégories'!$C$1:$G$3,3,FALSE)="OUI",OFFSET(H$3,MOD(QUOTIENT(ROW()-ROW($A$20),'Feuille1-Catégories'!$B$6/H$6),H$5),0),IF(MOD($A574-1-H$10,'Feuille1-Catégories'!$F$5+1)=0,H$3,""))),"")</f>
        <v/>
      </c>
      <c r="I574" s="29" t="str">
        <f ca="1">IF(AND($A574&lt;&gt;"",I$9&lt;&gt;""),IF(HLOOKUP(I$9,'Feuille1-Catégories'!$C$1:$G$2,2,FALSE)="OUI",I$3,IF(HLOOKUP(I$9,'Feuille1-Catégories'!$C$1:$G$3,3,FALSE)="OUI",OFFSET(I$3,MOD(QUOTIENT(ROW()-ROW($A$20),'Feuille1-Catégories'!$B$6/I$6),I$5),0),IF(MOD($A574-1-I$10,'Feuille1-Catégories'!$F$5+1)=0,I$3,""))),"")</f>
        <v/>
      </c>
      <c r="J574" s="29" t="str">
        <f ca="1">IF(AND($A574&lt;&gt;"",J$9&lt;&gt;""),IF(HLOOKUP(J$9,'Feuille1-Catégories'!$C$1:$G$2,2,FALSE)="OUI",J$3,IF(HLOOKUP(J$9,'Feuille1-Catégories'!$C$1:$G$3,3,FALSE)="OUI",OFFSET(J$3,MOD(QUOTIENT(ROW()-ROW($A$20),'Feuille1-Catégories'!$B$6/J$6),J$5),0),IF(MOD($A574-1-J$10,'Feuille1-Catégories'!$F$5+1)=0,J$3,""))),"")</f>
        <v/>
      </c>
      <c r="K574" s="29" t="str">
        <f ca="1">IF(AND($A574&lt;&gt;"",K$9&lt;&gt;""),IF(HLOOKUP(K$9,'Feuille1-Catégories'!$C$1:$G$2,2,FALSE)="OUI",K$3,IF(HLOOKUP(K$9,'Feuille1-Catégories'!$C$1:$G$3,3,FALSE)="OUI",OFFSET(K$3,MOD(QUOTIENT(ROW()-ROW($A$20),'Feuille1-Catégories'!$B$6/K$6),K$5),0),IF(MOD($A574-1-K$10,'Feuille1-Catégories'!$F$5+1)=0,K$3,""))),"")</f>
        <v/>
      </c>
      <c r="L574" s="29" t="str">
        <f ca="1">IF(AND($A574&lt;&gt;"",L$9&lt;&gt;""),IF(HLOOKUP(L$9,'Feuille1-Catégories'!$C$1:$G$2,2,FALSE)="OUI",L$3,IF(HLOOKUP(L$9,'Feuille1-Catégories'!$C$1:$G$3,3,FALSE)="OUI",OFFSET(L$3,MOD(QUOTIENT(ROW()-ROW($A$20),'Feuille1-Catégories'!$B$6/L$6),L$5),0),IF(MOD($A574-1-L$10,'Feuille1-Catégories'!$F$5+1)=0,L$3,""))),"")</f>
        <v/>
      </c>
      <c r="M574" s="29" t="str">
        <f ca="1">IF(AND($A574&lt;&gt;"",M$9&lt;&gt;""),IF(HLOOKUP(M$9,'Feuille1-Catégories'!$C$1:$G$2,2,FALSE)="OUI",M$3,IF(HLOOKUP(M$9,'Feuille1-Catégories'!$C$1:$G$3,3,FALSE)="OUI",OFFSET(M$3,MOD(QUOTIENT(ROW()-ROW($A$20),'Feuille1-Catégories'!$B$6/M$6),M$5),0),IF(MOD($A574-1-M$10,'Feuille1-Catégories'!$F$5+1)=0,M$3,""))),"")</f>
        <v/>
      </c>
      <c r="N574" s="29" t="str">
        <f ca="1">IF(AND($A574&lt;&gt;"",N$9&lt;&gt;""),IF(HLOOKUP(N$9,'Feuille1-Catégories'!$C$1:$G$2,2,FALSE)="OUI",N$3,IF(HLOOKUP(N$9,'Feuille1-Catégories'!$C$1:$G$3,3,FALSE)="OUI",OFFSET(N$3,MOD(QUOTIENT(ROW()-ROW($A$20),'Feuille1-Catégories'!$B$6/N$6),N$5),0),IF(MOD($A574-1-N$10,'Feuille1-Catégories'!$F$5+1)=0,N$3,""))),"")</f>
        <v/>
      </c>
      <c r="O574" s="29" t="str">
        <f ca="1">IF(AND($A574&lt;&gt;"",O$9&lt;&gt;""),IF(HLOOKUP(O$9,'Feuille1-Catégories'!$C$1:$G$2,2,FALSE)="OUI",O$3,IF(HLOOKUP(O$9,'Feuille1-Catégories'!$C$1:$G$3,3,FALSE)="OUI",OFFSET(O$3,MOD(QUOTIENT(ROW()-ROW($A$20),'Feuille1-Catégories'!$B$6/O$6),O$5),0),IF(MOD($A574-1-O$10,'Feuille1-Catégories'!$F$5+1)=0,O$3,""))),"")</f>
        <v/>
      </c>
      <c r="P574" s="29" t="str">
        <f ca="1">IF(AND($A574&lt;&gt;"",P$9&lt;&gt;""),IF(HLOOKUP(P$9,'Feuille1-Catégories'!$C$1:$G$2,2,FALSE)="OUI",P$3,IF(HLOOKUP(P$9,'Feuille1-Catégories'!$C$1:$G$3,3,FALSE)="OUI",OFFSET(P$3,MOD(QUOTIENT(ROW()-ROW($A$20),'Feuille1-Catégories'!$B$6/P$6),P$5),0),IF(MOD($A574-1-P$10,'Feuille1-Catégories'!$F$5+1)=0,P$3,""))),"")</f>
        <v/>
      </c>
      <c r="Q574" s="29" t="str">
        <f ca="1">IF(AND($A574&lt;&gt;"",Q$9&lt;&gt;""),IF(HLOOKUP(Q$9,'Feuille1-Catégories'!$C$1:$G$2,2,FALSE)="OUI",Q$3,IF(HLOOKUP(Q$9,'Feuille1-Catégories'!$C$1:$G$3,3,FALSE)="OUI",OFFSET(Q$3,MOD(QUOTIENT(ROW()-ROW($A$20),'Feuille1-Catégories'!$B$6/Q$6),Q$5),0),IF(MOD($A574-1-Q$10,'Feuille1-Catégories'!$F$5+1)=0,Q$3,""))),"")</f>
        <v/>
      </c>
      <c r="R574" s="29" t="str">
        <f ca="1">IF(AND($A574&lt;&gt;"",R$9&lt;&gt;""),IF(HLOOKUP(R$9,'Feuille1-Catégories'!$C$1:$G$2,2,FALSE)="OUI",R$3,IF(HLOOKUP(R$9,'Feuille1-Catégories'!$C$1:$G$3,3,FALSE)="OUI",OFFSET(R$3,MOD(QUOTIENT(ROW()-ROW($A$20),'Feuille1-Catégories'!$B$6/R$6),R$5),0),IF(MOD($A574-1-R$10,'Feuille1-Catégories'!$F$5+1)=0,R$3,""))),"")</f>
        <v/>
      </c>
      <c r="S574" s="29" t="str">
        <f ca="1">IF(AND($A574&lt;&gt;"",S$9&lt;&gt;""),IF(HLOOKUP(S$9,'Feuille1-Catégories'!$C$1:$G$2,2,FALSE)="OUI",S$3,IF(HLOOKUP(S$9,'Feuille1-Catégories'!$C$1:$G$3,3,FALSE)="OUI",OFFSET(S$3,MOD(QUOTIENT(ROW()-ROW($A$20),'Feuille1-Catégories'!$B$6/S$6),S$5),0),IF(MOD($A574-1-S$10,'Feuille1-Catégories'!$F$5+1)=0,S$3,""))),"")</f>
        <v/>
      </c>
      <c r="T574" s="29" t="str">
        <f ca="1">IF(AND($A574&lt;&gt;"",T$9&lt;&gt;""),IF(HLOOKUP(T$9,'Feuille1-Catégories'!$C$1:$G$2,2,FALSE)="OUI",T$3,IF(HLOOKUP(T$9,'Feuille1-Catégories'!$C$1:$G$3,3,FALSE)="OUI",OFFSET(T$3,MOD(QUOTIENT(ROW()-ROW($A$20),'Feuille1-Catégories'!$B$6/T$6),T$5),0),IF(MOD($A574-1-T$10,'Feuille1-Catégories'!$F$5+1)=0,T$3,""))),"")</f>
        <v/>
      </c>
      <c r="U574" s="29" t="str">
        <f ca="1">IF(AND($A574&lt;&gt;"",U$9&lt;&gt;""),IF(HLOOKUP(U$9,'Feuille1-Catégories'!$C$1:$G$2,2,FALSE)="OUI",U$3,IF(HLOOKUP(U$9,'Feuille1-Catégories'!$C$1:$G$3,3,FALSE)="OUI",OFFSET(U$3,MOD(QUOTIENT(ROW()-ROW($A$20),'Feuille1-Catégories'!$B$6/U$6),U$5),0),IF(MOD($A574-1-U$10,'Feuille1-Catégories'!$F$5+1)=0,U$3,""))),"")</f>
        <v/>
      </c>
      <c r="V574" s="29" t="str">
        <f ca="1">IF(AND($A574&lt;&gt;"",V$9&lt;&gt;""),IF(HLOOKUP(V$9,'Feuille1-Catégories'!$C$1:$G$2,2,FALSE)="OUI",V$3,IF(HLOOKUP(V$9,'Feuille1-Catégories'!$C$1:$G$3,3,FALSE)="OUI",OFFSET(V$3,MOD(QUOTIENT(ROW()-ROW($A$20),'Feuille1-Catégories'!$B$6/V$6),V$5),0),IF(MOD($A574-1-V$10,'Feuille1-Catégories'!$F$5+1)=0,V$3,""))),"")</f>
        <v/>
      </c>
      <c r="W574" s="29" t="str">
        <f ca="1">IF(AND($A574&lt;&gt;"",W$9&lt;&gt;""),IF(HLOOKUP(W$9,'Feuille1-Catégories'!$C$1:$G$2,2,FALSE)="OUI",W$3,IF(HLOOKUP(W$9,'Feuille1-Catégories'!$C$1:$G$3,3,FALSE)="OUI",OFFSET(W$3,MOD(QUOTIENT(ROW()-ROW($A$20),'Feuille1-Catégories'!$B$6/W$6),W$5),0),IF(MOD($A574-1-W$10,'Feuille1-Catégories'!$F$5+1)=0,W$3,""))),"")</f>
        <v/>
      </c>
      <c r="X574" s="29" t="str">
        <f ca="1">IF(AND($A574&lt;&gt;"",X$9&lt;&gt;""),IF(HLOOKUP(X$9,'Feuille1-Catégories'!$C$1:$G$2,2,FALSE)="OUI",X$3,IF(HLOOKUP(X$9,'Feuille1-Catégories'!$C$1:$G$3,3,FALSE)="OUI",OFFSET(X$3,MOD(QUOTIENT(ROW()-ROW($A$20),'Feuille1-Catégories'!$B$6/X$6),X$5),0),IF(MOD($A574-1-X$10,'Feuille1-Catégories'!$F$5+1)=0,X$3,""))),"")</f>
        <v/>
      </c>
      <c r="Y574" s="29" t="str">
        <f ca="1">IF(AND($A574&lt;&gt;"",Y$9&lt;&gt;""),IF(HLOOKUP(Y$9,'Feuille1-Catégories'!$C$1:$G$2,2,FALSE)="OUI",Y$3,IF(HLOOKUP(Y$9,'Feuille1-Catégories'!$C$1:$G$3,3,FALSE)="OUI",OFFSET(Y$3,MOD(QUOTIENT(ROW()-ROW($A$20),'Feuille1-Catégories'!$B$6/Y$6),Y$5),0),IF(MOD($A574-1-Y$10,'Feuille1-Catégories'!$F$5+1)=0,Y$3,""))),"")</f>
        <v/>
      </c>
      <c r="Z574" s="29" t="str">
        <f ca="1">IF(AND($A574&lt;&gt;"",Z$9&lt;&gt;""),IF(HLOOKUP(Z$9,'Feuille1-Catégories'!$C$1:$G$2,2,FALSE)="OUI",Z$3,IF(HLOOKUP(Z$9,'Feuille1-Catégories'!$C$1:$G$3,3,FALSE)="OUI",OFFSET(Z$3,MOD(QUOTIENT(ROW()-ROW($A$20),'Feuille1-Catégories'!$B$6/Z$6),Z$5),0),IF(MOD($A574-1-Z$10,'Feuille1-Catégories'!$F$5+1)=0,Z$3,""))),"")</f>
        <v/>
      </c>
    </row>
    <row r="575" spans="1:26" ht="17" x14ac:dyDescent="0.2">
      <c r="A575" s="21" t="str">
        <f>IF('Feuille2-Prix de vente'!A575&lt;&gt;"",'Feuille2-Prix de vente'!A575,"")</f>
        <v/>
      </c>
      <c r="B575" s="33" t="str">
        <f>IF('Feuille2-Prix de vente'!B575&lt;&gt;"",'Feuille2-Prix de vente'!B575,"")</f>
        <v/>
      </c>
      <c r="C575" s="10" t="str">
        <f>IF('Feuille2-Prix de vente'!C575&lt;&gt;"",'Feuille2-Prix de vente'!C575,"")</f>
        <v/>
      </c>
      <c r="D575" s="10" t="str">
        <f t="shared" si="8"/>
        <v/>
      </c>
      <c r="E575" s="10" t="str">
        <f>IF('Feuille2-Prix de vente'!E575&lt;&gt;"",'Feuille2-Prix de vente'!E575,"")</f>
        <v/>
      </c>
      <c r="F575" s="29" t="str">
        <f ca="1">IF(AND($A575&lt;&gt;"",F$9&lt;&gt;""),IF(HLOOKUP(F$9,'Feuille1-Catégories'!$C$1:$G$2,2,FALSE)="OUI",F$3,IF(HLOOKUP(F$9,'Feuille1-Catégories'!$C$1:$G$3,3,FALSE)="OUI",OFFSET(F$3,MOD(QUOTIENT(ROW()-ROW($A$20),'Feuille1-Catégories'!$B$6/F$6),F$5),0),IF(MOD($A575-1-F$10,'Feuille1-Catégories'!$F$5+1)=0,F$3,""))),"")</f>
        <v/>
      </c>
      <c r="G575" s="29" t="str">
        <f ca="1">IF(AND($A575&lt;&gt;"",G$9&lt;&gt;""),IF(HLOOKUP(G$9,'Feuille1-Catégories'!$C$1:$G$2,2,FALSE)="OUI",G$3,IF(HLOOKUP(G$9,'Feuille1-Catégories'!$C$1:$G$3,3,FALSE)="OUI",OFFSET(G$3,MOD(QUOTIENT(ROW()-ROW($A$20),'Feuille1-Catégories'!$B$6/G$6),G$5),0),IF(MOD($A575-1-G$10,'Feuille1-Catégories'!$F$5+1)=0,G$3,""))),"")</f>
        <v/>
      </c>
      <c r="H575" s="29" t="str">
        <f ca="1">IF(AND($A575&lt;&gt;"",H$9&lt;&gt;""),IF(HLOOKUP(H$9,'Feuille1-Catégories'!$C$1:$G$2,2,FALSE)="OUI",H$3,IF(HLOOKUP(H$9,'Feuille1-Catégories'!$C$1:$G$3,3,FALSE)="OUI",OFFSET(H$3,MOD(QUOTIENT(ROW()-ROW($A$20),'Feuille1-Catégories'!$B$6/H$6),H$5),0),IF(MOD($A575-1-H$10,'Feuille1-Catégories'!$F$5+1)=0,H$3,""))),"")</f>
        <v/>
      </c>
      <c r="I575" s="29" t="str">
        <f ca="1">IF(AND($A575&lt;&gt;"",I$9&lt;&gt;""),IF(HLOOKUP(I$9,'Feuille1-Catégories'!$C$1:$G$2,2,FALSE)="OUI",I$3,IF(HLOOKUP(I$9,'Feuille1-Catégories'!$C$1:$G$3,3,FALSE)="OUI",OFFSET(I$3,MOD(QUOTIENT(ROW()-ROW($A$20),'Feuille1-Catégories'!$B$6/I$6),I$5),0),IF(MOD($A575-1-I$10,'Feuille1-Catégories'!$F$5+1)=0,I$3,""))),"")</f>
        <v/>
      </c>
      <c r="J575" s="29" t="str">
        <f ca="1">IF(AND($A575&lt;&gt;"",J$9&lt;&gt;""),IF(HLOOKUP(J$9,'Feuille1-Catégories'!$C$1:$G$2,2,FALSE)="OUI",J$3,IF(HLOOKUP(J$9,'Feuille1-Catégories'!$C$1:$G$3,3,FALSE)="OUI",OFFSET(J$3,MOD(QUOTIENT(ROW()-ROW($A$20),'Feuille1-Catégories'!$B$6/J$6),J$5),0),IF(MOD($A575-1-J$10,'Feuille1-Catégories'!$F$5+1)=0,J$3,""))),"")</f>
        <v/>
      </c>
      <c r="K575" s="29" t="str">
        <f ca="1">IF(AND($A575&lt;&gt;"",K$9&lt;&gt;""),IF(HLOOKUP(K$9,'Feuille1-Catégories'!$C$1:$G$2,2,FALSE)="OUI",K$3,IF(HLOOKUP(K$9,'Feuille1-Catégories'!$C$1:$G$3,3,FALSE)="OUI",OFFSET(K$3,MOD(QUOTIENT(ROW()-ROW($A$20),'Feuille1-Catégories'!$B$6/K$6),K$5),0),IF(MOD($A575-1-K$10,'Feuille1-Catégories'!$F$5+1)=0,K$3,""))),"")</f>
        <v/>
      </c>
      <c r="L575" s="29" t="str">
        <f ca="1">IF(AND($A575&lt;&gt;"",L$9&lt;&gt;""),IF(HLOOKUP(L$9,'Feuille1-Catégories'!$C$1:$G$2,2,FALSE)="OUI",L$3,IF(HLOOKUP(L$9,'Feuille1-Catégories'!$C$1:$G$3,3,FALSE)="OUI",OFFSET(L$3,MOD(QUOTIENT(ROW()-ROW($A$20),'Feuille1-Catégories'!$B$6/L$6),L$5),0),IF(MOD($A575-1-L$10,'Feuille1-Catégories'!$F$5+1)=0,L$3,""))),"")</f>
        <v/>
      </c>
      <c r="M575" s="29" t="str">
        <f ca="1">IF(AND($A575&lt;&gt;"",M$9&lt;&gt;""),IF(HLOOKUP(M$9,'Feuille1-Catégories'!$C$1:$G$2,2,FALSE)="OUI",M$3,IF(HLOOKUP(M$9,'Feuille1-Catégories'!$C$1:$G$3,3,FALSE)="OUI",OFFSET(M$3,MOD(QUOTIENT(ROW()-ROW($A$20),'Feuille1-Catégories'!$B$6/M$6),M$5),0),IF(MOD($A575-1-M$10,'Feuille1-Catégories'!$F$5+1)=0,M$3,""))),"")</f>
        <v/>
      </c>
      <c r="N575" s="29" t="str">
        <f ca="1">IF(AND($A575&lt;&gt;"",N$9&lt;&gt;""),IF(HLOOKUP(N$9,'Feuille1-Catégories'!$C$1:$G$2,2,FALSE)="OUI",N$3,IF(HLOOKUP(N$9,'Feuille1-Catégories'!$C$1:$G$3,3,FALSE)="OUI",OFFSET(N$3,MOD(QUOTIENT(ROW()-ROW($A$20),'Feuille1-Catégories'!$B$6/N$6),N$5),0),IF(MOD($A575-1-N$10,'Feuille1-Catégories'!$F$5+1)=0,N$3,""))),"")</f>
        <v/>
      </c>
      <c r="O575" s="29" t="str">
        <f ca="1">IF(AND($A575&lt;&gt;"",O$9&lt;&gt;""),IF(HLOOKUP(O$9,'Feuille1-Catégories'!$C$1:$G$2,2,FALSE)="OUI",O$3,IF(HLOOKUP(O$9,'Feuille1-Catégories'!$C$1:$G$3,3,FALSE)="OUI",OFFSET(O$3,MOD(QUOTIENT(ROW()-ROW($A$20),'Feuille1-Catégories'!$B$6/O$6),O$5),0),IF(MOD($A575-1-O$10,'Feuille1-Catégories'!$F$5+1)=0,O$3,""))),"")</f>
        <v/>
      </c>
      <c r="P575" s="29" t="str">
        <f ca="1">IF(AND($A575&lt;&gt;"",P$9&lt;&gt;""),IF(HLOOKUP(P$9,'Feuille1-Catégories'!$C$1:$G$2,2,FALSE)="OUI",P$3,IF(HLOOKUP(P$9,'Feuille1-Catégories'!$C$1:$G$3,3,FALSE)="OUI",OFFSET(P$3,MOD(QUOTIENT(ROW()-ROW($A$20),'Feuille1-Catégories'!$B$6/P$6),P$5),0),IF(MOD($A575-1-P$10,'Feuille1-Catégories'!$F$5+1)=0,P$3,""))),"")</f>
        <v/>
      </c>
      <c r="Q575" s="29" t="str">
        <f ca="1">IF(AND($A575&lt;&gt;"",Q$9&lt;&gt;""),IF(HLOOKUP(Q$9,'Feuille1-Catégories'!$C$1:$G$2,2,FALSE)="OUI",Q$3,IF(HLOOKUP(Q$9,'Feuille1-Catégories'!$C$1:$G$3,3,FALSE)="OUI",OFFSET(Q$3,MOD(QUOTIENT(ROW()-ROW($A$20),'Feuille1-Catégories'!$B$6/Q$6),Q$5),0),IF(MOD($A575-1-Q$10,'Feuille1-Catégories'!$F$5+1)=0,Q$3,""))),"")</f>
        <v/>
      </c>
      <c r="R575" s="29" t="str">
        <f ca="1">IF(AND($A575&lt;&gt;"",R$9&lt;&gt;""),IF(HLOOKUP(R$9,'Feuille1-Catégories'!$C$1:$G$2,2,FALSE)="OUI",R$3,IF(HLOOKUP(R$9,'Feuille1-Catégories'!$C$1:$G$3,3,FALSE)="OUI",OFFSET(R$3,MOD(QUOTIENT(ROW()-ROW($A$20),'Feuille1-Catégories'!$B$6/R$6),R$5),0),IF(MOD($A575-1-R$10,'Feuille1-Catégories'!$F$5+1)=0,R$3,""))),"")</f>
        <v/>
      </c>
      <c r="S575" s="29" t="str">
        <f ca="1">IF(AND($A575&lt;&gt;"",S$9&lt;&gt;""),IF(HLOOKUP(S$9,'Feuille1-Catégories'!$C$1:$G$2,2,FALSE)="OUI",S$3,IF(HLOOKUP(S$9,'Feuille1-Catégories'!$C$1:$G$3,3,FALSE)="OUI",OFFSET(S$3,MOD(QUOTIENT(ROW()-ROW($A$20),'Feuille1-Catégories'!$B$6/S$6),S$5),0),IF(MOD($A575-1-S$10,'Feuille1-Catégories'!$F$5+1)=0,S$3,""))),"")</f>
        <v/>
      </c>
      <c r="T575" s="29" t="str">
        <f ca="1">IF(AND($A575&lt;&gt;"",T$9&lt;&gt;""),IF(HLOOKUP(T$9,'Feuille1-Catégories'!$C$1:$G$2,2,FALSE)="OUI",T$3,IF(HLOOKUP(T$9,'Feuille1-Catégories'!$C$1:$G$3,3,FALSE)="OUI",OFFSET(T$3,MOD(QUOTIENT(ROW()-ROW($A$20),'Feuille1-Catégories'!$B$6/T$6),T$5),0),IF(MOD($A575-1-T$10,'Feuille1-Catégories'!$F$5+1)=0,T$3,""))),"")</f>
        <v/>
      </c>
      <c r="U575" s="29" t="str">
        <f ca="1">IF(AND($A575&lt;&gt;"",U$9&lt;&gt;""),IF(HLOOKUP(U$9,'Feuille1-Catégories'!$C$1:$G$2,2,FALSE)="OUI",U$3,IF(HLOOKUP(U$9,'Feuille1-Catégories'!$C$1:$G$3,3,FALSE)="OUI",OFFSET(U$3,MOD(QUOTIENT(ROW()-ROW($A$20),'Feuille1-Catégories'!$B$6/U$6),U$5),0),IF(MOD($A575-1-U$10,'Feuille1-Catégories'!$F$5+1)=0,U$3,""))),"")</f>
        <v/>
      </c>
      <c r="V575" s="29" t="str">
        <f ca="1">IF(AND($A575&lt;&gt;"",V$9&lt;&gt;""),IF(HLOOKUP(V$9,'Feuille1-Catégories'!$C$1:$G$2,2,FALSE)="OUI",V$3,IF(HLOOKUP(V$9,'Feuille1-Catégories'!$C$1:$G$3,3,FALSE)="OUI",OFFSET(V$3,MOD(QUOTIENT(ROW()-ROW($A$20),'Feuille1-Catégories'!$B$6/V$6),V$5),0),IF(MOD($A575-1-V$10,'Feuille1-Catégories'!$F$5+1)=0,V$3,""))),"")</f>
        <v/>
      </c>
      <c r="W575" s="29" t="str">
        <f ca="1">IF(AND($A575&lt;&gt;"",W$9&lt;&gt;""),IF(HLOOKUP(W$9,'Feuille1-Catégories'!$C$1:$G$2,2,FALSE)="OUI",W$3,IF(HLOOKUP(W$9,'Feuille1-Catégories'!$C$1:$G$3,3,FALSE)="OUI",OFFSET(W$3,MOD(QUOTIENT(ROW()-ROW($A$20),'Feuille1-Catégories'!$B$6/W$6),W$5),0),IF(MOD($A575-1-W$10,'Feuille1-Catégories'!$F$5+1)=0,W$3,""))),"")</f>
        <v/>
      </c>
      <c r="X575" s="29" t="str">
        <f ca="1">IF(AND($A575&lt;&gt;"",X$9&lt;&gt;""),IF(HLOOKUP(X$9,'Feuille1-Catégories'!$C$1:$G$2,2,FALSE)="OUI",X$3,IF(HLOOKUP(X$9,'Feuille1-Catégories'!$C$1:$G$3,3,FALSE)="OUI",OFFSET(X$3,MOD(QUOTIENT(ROW()-ROW($A$20),'Feuille1-Catégories'!$B$6/X$6),X$5),0),IF(MOD($A575-1-X$10,'Feuille1-Catégories'!$F$5+1)=0,X$3,""))),"")</f>
        <v/>
      </c>
      <c r="Y575" s="29" t="str">
        <f ca="1">IF(AND($A575&lt;&gt;"",Y$9&lt;&gt;""),IF(HLOOKUP(Y$9,'Feuille1-Catégories'!$C$1:$G$2,2,FALSE)="OUI",Y$3,IF(HLOOKUP(Y$9,'Feuille1-Catégories'!$C$1:$G$3,3,FALSE)="OUI",OFFSET(Y$3,MOD(QUOTIENT(ROW()-ROW($A$20),'Feuille1-Catégories'!$B$6/Y$6),Y$5),0),IF(MOD($A575-1-Y$10,'Feuille1-Catégories'!$F$5+1)=0,Y$3,""))),"")</f>
        <v/>
      </c>
      <c r="Z575" s="29" t="str">
        <f ca="1">IF(AND($A575&lt;&gt;"",Z$9&lt;&gt;""),IF(HLOOKUP(Z$9,'Feuille1-Catégories'!$C$1:$G$2,2,FALSE)="OUI",Z$3,IF(HLOOKUP(Z$9,'Feuille1-Catégories'!$C$1:$G$3,3,FALSE)="OUI",OFFSET(Z$3,MOD(QUOTIENT(ROW()-ROW($A$20),'Feuille1-Catégories'!$B$6/Z$6),Z$5),0),IF(MOD($A575-1-Z$10,'Feuille1-Catégories'!$F$5+1)=0,Z$3,""))),"")</f>
        <v/>
      </c>
    </row>
    <row r="576" spans="1:26" ht="17" x14ac:dyDescent="0.2">
      <c r="A576" s="21" t="str">
        <f>IF('Feuille2-Prix de vente'!A576&lt;&gt;"",'Feuille2-Prix de vente'!A576,"")</f>
        <v/>
      </c>
      <c r="B576" s="33" t="str">
        <f>IF('Feuille2-Prix de vente'!B576&lt;&gt;"",'Feuille2-Prix de vente'!B576,"")</f>
        <v/>
      </c>
      <c r="C576" s="10" t="str">
        <f>IF('Feuille2-Prix de vente'!C576&lt;&gt;"",'Feuille2-Prix de vente'!C576,"")</f>
        <v/>
      </c>
      <c r="D576" s="10" t="str">
        <f t="shared" si="8"/>
        <v/>
      </c>
      <c r="E576" s="10" t="str">
        <f>IF('Feuille2-Prix de vente'!E576&lt;&gt;"",'Feuille2-Prix de vente'!E576,"")</f>
        <v/>
      </c>
      <c r="F576" s="29" t="str">
        <f ca="1">IF(AND($A576&lt;&gt;"",F$9&lt;&gt;""),IF(HLOOKUP(F$9,'Feuille1-Catégories'!$C$1:$G$2,2,FALSE)="OUI",F$3,IF(HLOOKUP(F$9,'Feuille1-Catégories'!$C$1:$G$3,3,FALSE)="OUI",OFFSET(F$3,MOD(QUOTIENT(ROW()-ROW($A$20),'Feuille1-Catégories'!$B$6/F$6),F$5),0),IF(MOD($A576-1-F$10,'Feuille1-Catégories'!$F$5+1)=0,F$3,""))),"")</f>
        <v/>
      </c>
      <c r="G576" s="29" t="str">
        <f ca="1">IF(AND($A576&lt;&gt;"",G$9&lt;&gt;""),IF(HLOOKUP(G$9,'Feuille1-Catégories'!$C$1:$G$2,2,FALSE)="OUI",G$3,IF(HLOOKUP(G$9,'Feuille1-Catégories'!$C$1:$G$3,3,FALSE)="OUI",OFFSET(G$3,MOD(QUOTIENT(ROW()-ROW($A$20),'Feuille1-Catégories'!$B$6/G$6),G$5),0),IF(MOD($A576-1-G$10,'Feuille1-Catégories'!$F$5+1)=0,G$3,""))),"")</f>
        <v/>
      </c>
      <c r="H576" s="29" t="str">
        <f ca="1">IF(AND($A576&lt;&gt;"",H$9&lt;&gt;""),IF(HLOOKUP(H$9,'Feuille1-Catégories'!$C$1:$G$2,2,FALSE)="OUI",H$3,IF(HLOOKUP(H$9,'Feuille1-Catégories'!$C$1:$G$3,3,FALSE)="OUI",OFFSET(H$3,MOD(QUOTIENT(ROW()-ROW($A$20),'Feuille1-Catégories'!$B$6/H$6),H$5),0),IF(MOD($A576-1-H$10,'Feuille1-Catégories'!$F$5+1)=0,H$3,""))),"")</f>
        <v/>
      </c>
      <c r="I576" s="29" t="str">
        <f ca="1">IF(AND($A576&lt;&gt;"",I$9&lt;&gt;""),IF(HLOOKUP(I$9,'Feuille1-Catégories'!$C$1:$G$2,2,FALSE)="OUI",I$3,IF(HLOOKUP(I$9,'Feuille1-Catégories'!$C$1:$G$3,3,FALSE)="OUI",OFFSET(I$3,MOD(QUOTIENT(ROW()-ROW($A$20),'Feuille1-Catégories'!$B$6/I$6),I$5),0),IF(MOD($A576-1-I$10,'Feuille1-Catégories'!$F$5+1)=0,I$3,""))),"")</f>
        <v/>
      </c>
      <c r="J576" s="29" t="str">
        <f ca="1">IF(AND($A576&lt;&gt;"",J$9&lt;&gt;""),IF(HLOOKUP(J$9,'Feuille1-Catégories'!$C$1:$G$2,2,FALSE)="OUI",J$3,IF(HLOOKUP(J$9,'Feuille1-Catégories'!$C$1:$G$3,3,FALSE)="OUI",OFFSET(J$3,MOD(QUOTIENT(ROW()-ROW($A$20),'Feuille1-Catégories'!$B$6/J$6),J$5),0),IF(MOD($A576-1-J$10,'Feuille1-Catégories'!$F$5+1)=0,J$3,""))),"")</f>
        <v/>
      </c>
      <c r="K576" s="29" t="str">
        <f ca="1">IF(AND($A576&lt;&gt;"",K$9&lt;&gt;""),IF(HLOOKUP(K$9,'Feuille1-Catégories'!$C$1:$G$2,2,FALSE)="OUI",K$3,IF(HLOOKUP(K$9,'Feuille1-Catégories'!$C$1:$G$3,3,FALSE)="OUI",OFFSET(K$3,MOD(QUOTIENT(ROW()-ROW($A$20),'Feuille1-Catégories'!$B$6/K$6),K$5),0),IF(MOD($A576-1-K$10,'Feuille1-Catégories'!$F$5+1)=0,K$3,""))),"")</f>
        <v/>
      </c>
      <c r="L576" s="29" t="str">
        <f ca="1">IF(AND($A576&lt;&gt;"",L$9&lt;&gt;""),IF(HLOOKUP(L$9,'Feuille1-Catégories'!$C$1:$G$2,2,FALSE)="OUI",L$3,IF(HLOOKUP(L$9,'Feuille1-Catégories'!$C$1:$G$3,3,FALSE)="OUI",OFFSET(L$3,MOD(QUOTIENT(ROW()-ROW($A$20),'Feuille1-Catégories'!$B$6/L$6),L$5),0),IF(MOD($A576-1-L$10,'Feuille1-Catégories'!$F$5+1)=0,L$3,""))),"")</f>
        <v/>
      </c>
      <c r="M576" s="29" t="str">
        <f ca="1">IF(AND($A576&lt;&gt;"",M$9&lt;&gt;""),IF(HLOOKUP(M$9,'Feuille1-Catégories'!$C$1:$G$2,2,FALSE)="OUI",M$3,IF(HLOOKUP(M$9,'Feuille1-Catégories'!$C$1:$G$3,3,FALSE)="OUI",OFFSET(M$3,MOD(QUOTIENT(ROW()-ROW($A$20),'Feuille1-Catégories'!$B$6/M$6),M$5),0),IF(MOD($A576-1-M$10,'Feuille1-Catégories'!$F$5+1)=0,M$3,""))),"")</f>
        <v/>
      </c>
      <c r="N576" s="29" t="str">
        <f ca="1">IF(AND($A576&lt;&gt;"",N$9&lt;&gt;""),IF(HLOOKUP(N$9,'Feuille1-Catégories'!$C$1:$G$2,2,FALSE)="OUI",N$3,IF(HLOOKUP(N$9,'Feuille1-Catégories'!$C$1:$G$3,3,FALSE)="OUI",OFFSET(N$3,MOD(QUOTIENT(ROW()-ROW($A$20),'Feuille1-Catégories'!$B$6/N$6),N$5),0),IF(MOD($A576-1-N$10,'Feuille1-Catégories'!$F$5+1)=0,N$3,""))),"")</f>
        <v/>
      </c>
      <c r="O576" s="29" t="str">
        <f ca="1">IF(AND($A576&lt;&gt;"",O$9&lt;&gt;""),IF(HLOOKUP(O$9,'Feuille1-Catégories'!$C$1:$G$2,2,FALSE)="OUI",O$3,IF(HLOOKUP(O$9,'Feuille1-Catégories'!$C$1:$G$3,3,FALSE)="OUI",OFFSET(O$3,MOD(QUOTIENT(ROW()-ROW($A$20),'Feuille1-Catégories'!$B$6/O$6),O$5),0),IF(MOD($A576-1-O$10,'Feuille1-Catégories'!$F$5+1)=0,O$3,""))),"")</f>
        <v/>
      </c>
      <c r="P576" s="29" t="str">
        <f ca="1">IF(AND($A576&lt;&gt;"",P$9&lt;&gt;""),IF(HLOOKUP(P$9,'Feuille1-Catégories'!$C$1:$G$2,2,FALSE)="OUI",P$3,IF(HLOOKUP(P$9,'Feuille1-Catégories'!$C$1:$G$3,3,FALSE)="OUI",OFFSET(P$3,MOD(QUOTIENT(ROW()-ROW($A$20),'Feuille1-Catégories'!$B$6/P$6),P$5),0),IF(MOD($A576-1-P$10,'Feuille1-Catégories'!$F$5+1)=0,P$3,""))),"")</f>
        <v/>
      </c>
      <c r="Q576" s="29" t="str">
        <f ca="1">IF(AND($A576&lt;&gt;"",Q$9&lt;&gt;""),IF(HLOOKUP(Q$9,'Feuille1-Catégories'!$C$1:$G$2,2,FALSE)="OUI",Q$3,IF(HLOOKUP(Q$9,'Feuille1-Catégories'!$C$1:$G$3,3,FALSE)="OUI",OFFSET(Q$3,MOD(QUOTIENT(ROW()-ROW($A$20),'Feuille1-Catégories'!$B$6/Q$6),Q$5),0),IF(MOD($A576-1-Q$10,'Feuille1-Catégories'!$F$5+1)=0,Q$3,""))),"")</f>
        <v/>
      </c>
      <c r="R576" s="29" t="str">
        <f ca="1">IF(AND($A576&lt;&gt;"",R$9&lt;&gt;""),IF(HLOOKUP(R$9,'Feuille1-Catégories'!$C$1:$G$2,2,FALSE)="OUI",R$3,IF(HLOOKUP(R$9,'Feuille1-Catégories'!$C$1:$G$3,3,FALSE)="OUI",OFFSET(R$3,MOD(QUOTIENT(ROW()-ROW($A$20),'Feuille1-Catégories'!$B$6/R$6),R$5),0),IF(MOD($A576-1-R$10,'Feuille1-Catégories'!$F$5+1)=0,R$3,""))),"")</f>
        <v/>
      </c>
      <c r="S576" s="29" t="str">
        <f ca="1">IF(AND($A576&lt;&gt;"",S$9&lt;&gt;""),IF(HLOOKUP(S$9,'Feuille1-Catégories'!$C$1:$G$2,2,FALSE)="OUI",S$3,IF(HLOOKUP(S$9,'Feuille1-Catégories'!$C$1:$G$3,3,FALSE)="OUI",OFFSET(S$3,MOD(QUOTIENT(ROW()-ROW($A$20),'Feuille1-Catégories'!$B$6/S$6),S$5),0),IF(MOD($A576-1-S$10,'Feuille1-Catégories'!$F$5+1)=0,S$3,""))),"")</f>
        <v/>
      </c>
      <c r="T576" s="29" t="str">
        <f ca="1">IF(AND($A576&lt;&gt;"",T$9&lt;&gt;""),IF(HLOOKUP(T$9,'Feuille1-Catégories'!$C$1:$G$2,2,FALSE)="OUI",T$3,IF(HLOOKUP(T$9,'Feuille1-Catégories'!$C$1:$G$3,3,FALSE)="OUI",OFFSET(T$3,MOD(QUOTIENT(ROW()-ROW($A$20),'Feuille1-Catégories'!$B$6/T$6),T$5),0),IF(MOD($A576-1-T$10,'Feuille1-Catégories'!$F$5+1)=0,T$3,""))),"")</f>
        <v/>
      </c>
      <c r="U576" s="29" t="str">
        <f ca="1">IF(AND($A576&lt;&gt;"",U$9&lt;&gt;""),IF(HLOOKUP(U$9,'Feuille1-Catégories'!$C$1:$G$2,2,FALSE)="OUI",U$3,IF(HLOOKUP(U$9,'Feuille1-Catégories'!$C$1:$G$3,3,FALSE)="OUI",OFFSET(U$3,MOD(QUOTIENT(ROW()-ROW($A$20),'Feuille1-Catégories'!$B$6/U$6),U$5),0),IF(MOD($A576-1-U$10,'Feuille1-Catégories'!$F$5+1)=0,U$3,""))),"")</f>
        <v/>
      </c>
      <c r="V576" s="29" t="str">
        <f ca="1">IF(AND($A576&lt;&gt;"",V$9&lt;&gt;""),IF(HLOOKUP(V$9,'Feuille1-Catégories'!$C$1:$G$2,2,FALSE)="OUI",V$3,IF(HLOOKUP(V$9,'Feuille1-Catégories'!$C$1:$G$3,3,FALSE)="OUI",OFFSET(V$3,MOD(QUOTIENT(ROW()-ROW($A$20),'Feuille1-Catégories'!$B$6/V$6),V$5),0),IF(MOD($A576-1-V$10,'Feuille1-Catégories'!$F$5+1)=0,V$3,""))),"")</f>
        <v/>
      </c>
      <c r="W576" s="29" t="str">
        <f ca="1">IF(AND($A576&lt;&gt;"",W$9&lt;&gt;""),IF(HLOOKUP(W$9,'Feuille1-Catégories'!$C$1:$G$2,2,FALSE)="OUI",W$3,IF(HLOOKUP(W$9,'Feuille1-Catégories'!$C$1:$G$3,3,FALSE)="OUI",OFFSET(W$3,MOD(QUOTIENT(ROW()-ROW($A$20),'Feuille1-Catégories'!$B$6/W$6),W$5),0),IF(MOD($A576-1-W$10,'Feuille1-Catégories'!$F$5+1)=0,W$3,""))),"")</f>
        <v/>
      </c>
      <c r="X576" s="29" t="str">
        <f ca="1">IF(AND($A576&lt;&gt;"",X$9&lt;&gt;""),IF(HLOOKUP(X$9,'Feuille1-Catégories'!$C$1:$G$2,2,FALSE)="OUI",X$3,IF(HLOOKUP(X$9,'Feuille1-Catégories'!$C$1:$G$3,3,FALSE)="OUI",OFFSET(X$3,MOD(QUOTIENT(ROW()-ROW($A$20),'Feuille1-Catégories'!$B$6/X$6),X$5),0),IF(MOD($A576-1-X$10,'Feuille1-Catégories'!$F$5+1)=0,X$3,""))),"")</f>
        <v/>
      </c>
      <c r="Y576" s="29" t="str">
        <f ca="1">IF(AND($A576&lt;&gt;"",Y$9&lt;&gt;""),IF(HLOOKUP(Y$9,'Feuille1-Catégories'!$C$1:$G$2,2,FALSE)="OUI",Y$3,IF(HLOOKUP(Y$9,'Feuille1-Catégories'!$C$1:$G$3,3,FALSE)="OUI",OFFSET(Y$3,MOD(QUOTIENT(ROW()-ROW($A$20),'Feuille1-Catégories'!$B$6/Y$6),Y$5),0),IF(MOD($A576-1-Y$10,'Feuille1-Catégories'!$F$5+1)=0,Y$3,""))),"")</f>
        <v/>
      </c>
      <c r="Z576" s="29" t="str">
        <f ca="1">IF(AND($A576&lt;&gt;"",Z$9&lt;&gt;""),IF(HLOOKUP(Z$9,'Feuille1-Catégories'!$C$1:$G$2,2,FALSE)="OUI",Z$3,IF(HLOOKUP(Z$9,'Feuille1-Catégories'!$C$1:$G$3,3,FALSE)="OUI",OFFSET(Z$3,MOD(QUOTIENT(ROW()-ROW($A$20),'Feuille1-Catégories'!$B$6/Z$6),Z$5),0),IF(MOD($A576-1-Z$10,'Feuille1-Catégories'!$F$5+1)=0,Z$3,""))),"")</f>
        <v/>
      </c>
    </row>
    <row r="577" spans="1:26" ht="17" x14ac:dyDescent="0.2">
      <c r="A577" s="21" t="str">
        <f>IF('Feuille2-Prix de vente'!A577&lt;&gt;"",'Feuille2-Prix de vente'!A577,"")</f>
        <v/>
      </c>
      <c r="B577" s="33" t="str">
        <f>IF('Feuille2-Prix de vente'!B577&lt;&gt;"",'Feuille2-Prix de vente'!B577,"")</f>
        <v/>
      </c>
      <c r="C577" s="10" t="str">
        <f>IF('Feuille2-Prix de vente'!C577&lt;&gt;"",'Feuille2-Prix de vente'!C577,"")</f>
        <v/>
      </c>
      <c r="D577" s="10" t="str">
        <f t="shared" si="8"/>
        <v/>
      </c>
      <c r="E577" s="10" t="str">
        <f>IF('Feuille2-Prix de vente'!E577&lt;&gt;"",'Feuille2-Prix de vente'!E577,"")</f>
        <v/>
      </c>
      <c r="F577" s="29" t="str">
        <f ca="1">IF(AND($A577&lt;&gt;"",F$9&lt;&gt;""),IF(HLOOKUP(F$9,'Feuille1-Catégories'!$C$1:$G$2,2,FALSE)="OUI",F$3,IF(HLOOKUP(F$9,'Feuille1-Catégories'!$C$1:$G$3,3,FALSE)="OUI",OFFSET(F$3,MOD(QUOTIENT(ROW()-ROW($A$20),'Feuille1-Catégories'!$B$6/F$6),F$5),0),IF(MOD($A577-1-F$10,'Feuille1-Catégories'!$F$5+1)=0,F$3,""))),"")</f>
        <v/>
      </c>
      <c r="G577" s="29" t="str">
        <f ca="1">IF(AND($A577&lt;&gt;"",G$9&lt;&gt;""),IF(HLOOKUP(G$9,'Feuille1-Catégories'!$C$1:$G$2,2,FALSE)="OUI",G$3,IF(HLOOKUP(G$9,'Feuille1-Catégories'!$C$1:$G$3,3,FALSE)="OUI",OFFSET(G$3,MOD(QUOTIENT(ROW()-ROW($A$20),'Feuille1-Catégories'!$B$6/G$6),G$5),0),IF(MOD($A577-1-G$10,'Feuille1-Catégories'!$F$5+1)=0,G$3,""))),"")</f>
        <v/>
      </c>
      <c r="H577" s="29" t="str">
        <f ca="1">IF(AND($A577&lt;&gt;"",H$9&lt;&gt;""),IF(HLOOKUP(H$9,'Feuille1-Catégories'!$C$1:$G$2,2,FALSE)="OUI",H$3,IF(HLOOKUP(H$9,'Feuille1-Catégories'!$C$1:$G$3,3,FALSE)="OUI",OFFSET(H$3,MOD(QUOTIENT(ROW()-ROW($A$20),'Feuille1-Catégories'!$B$6/H$6),H$5),0),IF(MOD($A577-1-H$10,'Feuille1-Catégories'!$F$5+1)=0,H$3,""))),"")</f>
        <v/>
      </c>
      <c r="I577" s="29" t="str">
        <f ca="1">IF(AND($A577&lt;&gt;"",I$9&lt;&gt;""),IF(HLOOKUP(I$9,'Feuille1-Catégories'!$C$1:$G$2,2,FALSE)="OUI",I$3,IF(HLOOKUP(I$9,'Feuille1-Catégories'!$C$1:$G$3,3,FALSE)="OUI",OFFSET(I$3,MOD(QUOTIENT(ROW()-ROW($A$20),'Feuille1-Catégories'!$B$6/I$6),I$5),0),IF(MOD($A577-1-I$10,'Feuille1-Catégories'!$F$5+1)=0,I$3,""))),"")</f>
        <v/>
      </c>
      <c r="J577" s="29" t="str">
        <f ca="1">IF(AND($A577&lt;&gt;"",J$9&lt;&gt;""),IF(HLOOKUP(J$9,'Feuille1-Catégories'!$C$1:$G$2,2,FALSE)="OUI",J$3,IF(HLOOKUP(J$9,'Feuille1-Catégories'!$C$1:$G$3,3,FALSE)="OUI",OFFSET(J$3,MOD(QUOTIENT(ROW()-ROW($A$20),'Feuille1-Catégories'!$B$6/J$6),J$5),0),IF(MOD($A577-1-J$10,'Feuille1-Catégories'!$F$5+1)=0,J$3,""))),"")</f>
        <v/>
      </c>
      <c r="K577" s="29" t="str">
        <f ca="1">IF(AND($A577&lt;&gt;"",K$9&lt;&gt;""),IF(HLOOKUP(K$9,'Feuille1-Catégories'!$C$1:$G$2,2,FALSE)="OUI",K$3,IF(HLOOKUP(K$9,'Feuille1-Catégories'!$C$1:$G$3,3,FALSE)="OUI",OFFSET(K$3,MOD(QUOTIENT(ROW()-ROW($A$20),'Feuille1-Catégories'!$B$6/K$6),K$5),0),IF(MOD($A577-1-K$10,'Feuille1-Catégories'!$F$5+1)=0,K$3,""))),"")</f>
        <v/>
      </c>
      <c r="L577" s="29" t="str">
        <f ca="1">IF(AND($A577&lt;&gt;"",L$9&lt;&gt;""),IF(HLOOKUP(L$9,'Feuille1-Catégories'!$C$1:$G$2,2,FALSE)="OUI",L$3,IF(HLOOKUP(L$9,'Feuille1-Catégories'!$C$1:$G$3,3,FALSE)="OUI",OFFSET(L$3,MOD(QUOTIENT(ROW()-ROW($A$20),'Feuille1-Catégories'!$B$6/L$6),L$5),0),IF(MOD($A577-1-L$10,'Feuille1-Catégories'!$F$5+1)=0,L$3,""))),"")</f>
        <v/>
      </c>
      <c r="M577" s="29" t="str">
        <f ca="1">IF(AND($A577&lt;&gt;"",M$9&lt;&gt;""),IF(HLOOKUP(M$9,'Feuille1-Catégories'!$C$1:$G$2,2,FALSE)="OUI",M$3,IF(HLOOKUP(M$9,'Feuille1-Catégories'!$C$1:$G$3,3,FALSE)="OUI",OFFSET(M$3,MOD(QUOTIENT(ROW()-ROW($A$20),'Feuille1-Catégories'!$B$6/M$6),M$5),0),IF(MOD($A577-1-M$10,'Feuille1-Catégories'!$F$5+1)=0,M$3,""))),"")</f>
        <v/>
      </c>
      <c r="N577" s="29" t="str">
        <f ca="1">IF(AND($A577&lt;&gt;"",N$9&lt;&gt;""),IF(HLOOKUP(N$9,'Feuille1-Catégories'!$C$1:$G$2,2,FALSE)="OUI",N$3,IF(HLOOKUP(N$9,'Feuille1-Catégories'!$C$1:$G$3,3,FALSE)="OUI",OFFSET(N$3,MOD(QUOTIENT(ROW()-ROW($A$20),'Feuille1-Catégories'!$B$6/N$6),N$5),0),IF(MOD($A577-1-N$10,'Feuille1-Catégories'!$F$5+1)=0,N$3,""))),"")</f>
        <v/>
      </c>
      <c r="O577" s="29" t="str">
        <f ca="1">IF(AND($A577&lt;&gt;"",O$9&lt;&gt;""),IF(HLOOKUP(O$9,'Feuille1-Catégories'!$C$1:$G$2,2,FALSE)="OUI",O$3,IF(HLOOKUP(O$9,'Feuille1-Catégories'!$C$1:$G$3,3,FALSE)="OUI",OFFSET(O$3,MOD(QUOTIENT(ROW()-ROW($A$20),'Feuille1-Catégories'!$B$6/O$6),O$5),0),IF(MOD($A577-1-O$10,'Feuille1-Catégories'!$F$5+1)=0,O$3,""))),"")</f>
        <v/>
      </c>
      <c r="P577" s="29" t="str">
        <f ca="1">IF(AND($A577&lt;&gt;"",P$9&lt;&gt;""),IF(HLOOKUP(P$9,'Feuille1-Catégories'!$C$1:$G$2,2,FALSE)="OUI",P$3,IF(HLOOKUP(P$9,'Feuille1-Catégories'!$C$1:$G$3,3,FALSE)="OUI",OFFSET(P$3,MOD(QUOTIENT(ROW()-ROW($A$20),'Feuille1-Catégories'!$B$6/P$6),P$5),0),IF(MOD($A577-1-P$10,'Feuille1-Catégories'!$F$5+1)=0,P$3,""))),"")</f>
        <v/>
      </c>
      <c r="Q577" s="29" t="str">
        <f ca="1">IF(AND($A577&lt;&gt;"",Q$9&lt;&gt;""),IF(HLOOKUP(Q$9,'Feuille1-Catégories'!$C$1:$G$2,2,FALSE)="OUI",Q$3,IF(HLOOKUP(Q$9,'Feuille1-Catégories'!$C$1:$G$3,3,FALSE)="OUI",OFFSET(Q$3,MOD(QUOTIENT(ROW()-ROW($A$20),'Feuille1-Catégories'!$B$6/Q$6),Q$5),0),IF(MOD($A577-1-Q$10,'Feuille1-Catégories'!$F$5+1)=0,Q$3,""))),"")</f>
        <v/>
      </c>
      <c r="R577" s="29" t="str">
        <f ca="1">IF(AND($A577&lt;&gt;"",R$9&lt;&gt;""),IF(HLOOKUP(R$9,'Feuille1-Catégories'!$C$1:$G$2,2,FALSE)="OUI",R$3,IF(HLOOKUP(R$9,'Feuille1-Catégories'!$C$1:$G$3,3,FALSE)="OUI",OFFSET(R$3,MOD(QUOTIENT(ROW()-ROW($A$20),'Feuille1-Catégories'!$B$6/R$6),R$5),0),IF(MOD($A577-1-R$10,'Feuille1-Catégories'!$F$5+1)=0,R$3,""))),"")</f>
        <v/>
      </c>
      <c r="S577" s="29" t="str">
        <f ca="1">IF(AND($A577&lt;&gt;"",S$9&lt;&gt;""),IF(HLOOKUP(S$9,'Feuille1-Catégories'!$C$1:$G$2,2,FALSE)="OUI",S$3,IF(HLOOKUP(S$9,'Feuille1-Catégories'!$C$1:$G$3,3,FALSE)="OUI",OFFSET(S$3,MOD(QUOTIENT(ROW()-ROW($A$20),'Feuille1-Catégories'!$B$6/S$6),S$5),0),IF(MOD($A577-1-S$10,'Feuille1-Catégories'!$F$5+1)=0,S$3,""))),"")</f>
        <v/>
      </c>
      <c r="T577" s="29" t="str">
        <f ca="1">IF(AND($A577&lt;&gt;"",T$9&lt;&gt;""),IF(HLOOKUP(T$9,'Feuille1-Catégories'!$C$1:$G$2,2,FALSE)="OUI",T$3,IF(HLOOKUP(T$9,'Feuille1-Catégories'!$C$1:$G$3,3,FALSE)="OUI",OFFSET(T$3,MOD(QUOTIENT(ROW()-ROW($A$20),'Feuille1-Catégories'!$B$6/T$6),T$5),0),IF(MOD($A577-1-T$10,'Feuille1-Catégories'!$F$5+1)=0,T$3,""))),"")</f>
        <v/>
      </c>
      <c r="U577" s="29" t="str">
        <f ca="1">IF(AND($A577&lt;&gt;"",U$9&lt;&gt;""),IF(HLOOKUP(U$9,'Feuille1-Catégories'!$C$1:$G$2,2,FALSE)="OUI",U$3,IF(HLOOKUP(U$9,'Feuille1-Catégories'!$C$1:$G$3,3,FALSE)="OUI",OFFSET(U$3,MOD(QUOTIENT(ROW()-ROW($A$20),'Feuille1-Catégories'!$B$6/U$6),U$5),0),IF(MOD($A577-1-U$10,'Feuille1-Catégories'!$F$5+1)=0,U$3,""))),"")</f>
        <v/>
      </c>
      <c r="V577" s="29" t="str">
        <f ca="1">IF(AND($A577&lt;&gt;"",V$9&lt;&gt;""),IF(HLOOKUP(V$9,'Feuille1-Catégories'!$C$1:$G$2,2,FALSE)="OUI",V$3,IF(HLOOKUP(V$9,'Feuille1-Catégories'!$C$1:$G$3,3,FALSE)="OUI",OFFSET(V$3,MOD(QUOTIENT(ROW()-ROW($A$20),'Feuille1-Catégories'!$B$6/V$6),V$5),0),IF(MOD($A577-1-V$10,'Feuille1-Catégories'!$F$5+1)=0,V$3,""))),"")</f>
        <v/>
      </c>
      <c r="W577" s="29" t="str">
        <f ca="1">IF(AND($A577&lt;&gt;"",W$9&lt;&gt;""),IF(HLOOKUP(W$9,'Feuille1-Catégories'!$C$1:$G$2,2,FALSE)="OUI",W$3,IF(HLOOKUP(W$9,'Feuille1-Catégories'!$C$1:$G$3,3,FALSE)="OUI",OFFSET(W$3,MOD(QUOTIENT(ROW()-ROW($A$20),'Feuille1-Catégories'!$B$6/W$6),W$5),0),IF(MOD($A577-1-W$10,'Feuille1-Catégories'!$F$5+1)=0,W$3,""))),"")</f>
        <v/>
      </c>
      <c r="X577" s="29" t="str">
        <f ca="1">IF(AND($A577&lt;&gt;"",X$9&lt;&gt;""),IF(HLOOKUP(X$9,'Feuille1-Catégories'!$C$1:$G$2,2,FALSE)="OUI",X$3,IF(HLOOKUP(X$9,'Feuille1-Catégories'!$C$1:$G$3,3,FALSE)="OUI",OFFSET(X$3,MOD(QUOTIENT(ROW()-ROW($A$20),'Feuille1-Catégories'!$B$6/X$6),X$5),0),IF(MOD($A577-1-X$10,'Feuille1-Catégories'!$F$5+1)=0,X$3,""))),"")</f>
        <v/>
      </c>
      <c r="Y577" s="29" t="str">
        <f ca="1">IF(AND($A577&lt;&gt;"",Y$9&lt;&gt;""),IF(HLOOKUP(Y$9,'Feuille1-Catégories'!$C$1:$G$2,2,FALSE)="OUI",Y$3,IF(HLOOKUP(Y$9,'Feuille1-Catégories'!$C$1:$G$3,3,FALSE)="OUI",OFFSET(Y$3,MOD(QUOTIENT(ROW()-ROW($A$20),'Feuille1-Catégories'!$B$6/Y$6),Y$5),0),IF(MOD($A577-1-Y$10,'Feuille1-Catégories'!$F$5+1)=0,Y$3,""))),"")</f>
        <v/>
      </c>
      <c r="Z577" s="29" t="str">
        <f ca="1">IF(AND($A577&lt;&gt;"",Z$9&lt;&gt;""),IF(HLOOKUP(Z$9,'Feuille1-Catégories'!$C$1:$G$2,2,FALSE)="OUI",Z$3,IF(HLOOKUP(Z$9,'Feuille1-Catégories'!$C$1:$G$3,3,FALSE)="OUI",OFFSET(Z$3,MOD(QUOTIENT(ROW()-ROW($A$20),'Feuille1-Catégories'!$B$6/Z$6),Z$5),0),IF(MOD($A577-1-Z$10,'Feuille1-Catégories'!$F$5+1)=0,Z$3,""))),"")</f>
        <v/>
      </c>
    </row>
    <row r="578" spans="1:26" ht="17" x14ac:dyDescent="0.2">
      <c r="A578" s="21" t="str">
        <f>IF('Feuille2-Prix de vente'!A578&lt;&gt;"",'Feuille2-Prix de vente'!A578,"")</f>
        <v/>
      </c>
      <c r="B578" s="33" t="str">
        <f>IF('Feuille2-Prix de vente'!B578&lt;&gt;"",'Feuille2-Prix de vente'!B578,"")</f>
        <v/>
      </c>
      <c r="C578" s="10" t="str">
        <f>IF('Feuille2-Prix de vente'!C578&lt;&gt;"",'Feuille2-Prix de vente'!C578,"")</f>
        <v/>
      </c>
      <c r="D578" s="10" t="str">
        <f t="shared" si="8"/>
        <v/>
      </c>
      <c r="E578" s="10" t="str">
        <f>IF('Feuille2-Prix de vente'!E578&lt;&gt;"",'Feuille2-Prix de vente'!E578,"")</f>
        <v/>
      </c>
      <c r="F578" s="29" t="str">
        <f ca="1">IF(AND($A578&lt;&gt;"",F$9&lt;&gt;""),IF(HLOOKUP(F$9,'Feuille1-Catégories'!$C$1:$G$2,2,FALSE)="OUI",F$3,IF(HLOOKUP(F$9,'Feuille1-Catégories'!$C$1:$G$3,3,FALSE)="OUI",OFFSET(F$3,MOD(QUOTIENT(ROW()-ROW($A$20),'Feuille1-Catégories'!$B$6/F$6),F$5),0),IF(MOD($A578-1-F$10,'Feuille1-Catégories'!$F$5+1)=0,F$3,""))),"")</f>
        <v/>
      </c>
      <c r="G578" s="29" t="str">
        <f ca="1">IF(AND($A578&lt;&gt;"",G$9&lt;&gt;""),IF(HLOOKUP(G$9,'Feuille1-Catégories'!$C$1:$G$2,2,FALSE)="OUI",G$3,IF(HLOOKUP(G$9,'Feuille1-Catégories'!$C$1:$G$3,3,FALSE)="OUI",OFFSET(G$3,MOD(QUOTIENT(ROW()-ROW($A$20),'Feuille1-Catégories'!$B$6/G$6),G$5),0),IF(MOD($A578-1-G$10,'Feuille1-Catégories'!$F$5+1)=0,G$3,""))),"")</f>
        <v/>
      </c>
      <c r="H578" s="29" t="str">
        <f ca="1">IF(AND($A578&lt;&gt;"",H$9&lt;&gt;""),IF(HLOOKUP(H$9,'Feuille1-Catégories'!$C$1:$G$2,2,FALSE)="OUI",H$3,IF(HLOOKUP(H$9,'Feuille1-Catégories'!$C$1:$G$3,3,FALSE)="OUI",OFFSET(H$3,MOD(QUOTIENT(ROW()-ROW($A$20),'Feuille1-Catégories'!$B$6/H$6),H$5),0),IF(MOD($A578-1-H$10,'Feuille1-Catégories'!$F$5+1)=0,H$3,""))),"")</f>
        <v/>
      </c>
      <c r="I578" s="29" t="str">
        <f ca="1">IF(AND($A578&lt;&gt;"",I$9&lt;&gt;""),IF(HLOOKUP(I$9,'Feuille1-Catégories'!$C$1:$G$2,2,FALSE)="OUI",I$3,IF(HLOOKUP(I$9,'Feuille1-Catégories'!$C$1:$G$3,3,FALSE)="OUI",OFFSET(I$3,MOD(QUOTIENT(ROW()-ROW($A$20),'Feuille1-Catégories'!$B$6/I$6),I$5),0),IF(MOD($A578-1-I$10,'Feuille1-Catégories'!$F$5+1)=0,I$3,""))),"")</f>
        <v/>
      </c>
      <c r="J578" s="29" t="str">
        <f ca="1">IF(AND($A578&lt;&gt;"",J$9&lt;&gt;""),IF(HLOOKUP(J$9,'Feuille1-Catégories'!$C$1:$G$2,2,FALSE)="OUI",J$3,IF(HLOOKUP(J$9,'Feuille1-Catégories'!$C$1:$G$3,3,FALSE)="OUI",OFFSET(J$3,MOD(QUOTIENT(ROW()-ROW($A$20),'Feuille1-Catégories'!$B$6/J$6),J$5),0),IF(MOD($A578-1-J$10,'Feuille1-Catégories'!$F$5+1)=0,J$3,""))),"")</f>
        <v/>
      </c>
      <c r="K578" s="29" t="str">
        <f ca="1">IF(AND($A578&lt;&gt;"",K$9&lt;&gt;""),IF(HLOOKUP(K$9,'Feuille1-Catégories'!$C$1:$G$2,2,FALSE)="OUI",K$3,IF(HLOOKUP(K$9,'Feuille1-Catégories'!$C$1:$G$3,3,FALSE)="OUI",OFFSET(K$3,MOD(QUOTIENT(ROW()-ROW($A$20),'Feuille1-Catégories'!$B$6/K$6),K$5),0),IF(MOD($A578-1-K$10,'Feuille1-Catégories'!$F$5+1)=0,K$3,""))),"")</f>
        <v/>
      </c>
      <c r="L578" s="29" t="str">
        <f ca="1">IF(AND($A578&lt;&gt;"",L$9&lt;&gt;""),IF(HLOOKUP(L$9,'Feuille1-Catégories'!$C$1:$G$2,2,FALSE)="OUI",L$3,IF(HLOOKUP(L$9,'Feuille1-Catégories'!$C$1:$G$3,3,FALSE)="OUI",OFFSET(L$3,MOD(QUOTIENT(ROW()-ROW($A$20),'Feuille1-Catégories'!$B$6/L$6),L$5),0),IF(MOD($A578-1-L$10,'Feuille1-Catégories'!$F$5+1)=0,L$3,""))),"")</f>
        <v/>
      </c>
      <c r="M578" s="29" t="str">
        <f ca="1">IF(AND($A578&lt;&gt;"",M$9&lt;&gt;""),IF(HLOOKUP(M$9,'Feuille1-Catégories'!$C$1:$G$2,2,FALSE)="OUI",M$3,IF(HLOOKUP(M$9,'Feuille1-Catégories'!$C$1:$G$3,3,FALSE)="OUI",OFFSET(M$3,MOD(QUOTIENT(ROW()-ROW($A$20),'Feuille1-Catégories'!$B$6/M$6),M$5),0),IF(MOD($A578-1-M$10,'Feuille1-Catégories'!$F$5+1)=0,M$3,""))),"")</f>
        <v/>
      </c>
      <c r="N578" s="29" t="str">
        <f ca="1">IF(AND($A578&lt;&gt;"",N$9&lt;&gt;""),IF(HLOOKUP(N$9,'Feuille1-Catégories'!$C$1:$G$2,2,FALSE)="OUI",N$3,IF(HLOOKUP(N$9,'Feuille1-Catégories'!$C$1:$G$3,3,FALSE)="OUI",OFFSET(N$3,MOD(QUOTIENT(ROW()-ROW($A$20),'Feuille1-Catégories'!$B$6/N$6),N$5),0),IF(MOD($A578-1-N$10,'Feuille1-Catégories'!$F$5+1)=0,N$3,""))),"")</f>
        <v/>
      </c>
      <c r="O578" s="29" t="str">
        <f ca="1">IF(AND($A578&lt;&gt;"",O$9&lt;&gt;""),IF(HLOOKUP(O$9,'Feuille1-Catégories'!$C$1:$G$2,2,FALSE)="OUI",O$3,IF(HLOOKUP(O$9,'Feuille1-Catégories'!$C$1:$G$3,3,FALSE)="OUI",OFFSET(O$3,MOD(QUOTIENT(ROW()-ROW($A$20),'Feuille1-Catégories'!$B$6/O$6),O$5),0),IF(MOD($A578-1-O$10,'Feuille1-Catégories'!$F$5+1)=0,O$3,""))),"")</f>
        <v/>
      </c>
      <c r="P578" s="29" t="str">
        <f ca="1">IF(AND($A578&lt;&gt;"",P$9&lt;&gt;""),IF(HLOOKUP(P$9,'Feuille1-Catégories'!$C$1:$G$2,2,FALSE)="OUI",P$3,IF(HLOOKUP(P$9,'Feuille1-Catégories'!$C$1:$G$3,3,FALSE)="OUI",OFFSET(P$3,MOD(QUOTIENT(ROW()-ROW($A$20),'Feuille1-Catégories'!$B$6/P$6),P$5),0),IF(MOD($A578-1-P$10,'Feuille1-Catégories'!$F$5+1)=0,P$3,""))),"")</f>
        <v/>
      </c>
      <c r="Q578" s="29" t="str">
        <f ca="1">IF(AND($A578&lt;&gt;"",Q$9&lt;&gt;""),IF(HLOOKUP(Q$9,'Feuille1-Catégories'!$C$1:$G$2,2,FALSE)="OUI",Q$3,IF(HLOOKUP(Q$9,'Feuille1-Catégories'!$C$1:$G$3,3,FALSE)="OUI",OFFSET(Q$3,MOD(QUOTIENT(ROW()-ROW($A$20),'Feuille1-Catégories'!$B$6/Q$6),Q$5),0),IF(MOD($A578-1-Q$10,'Feuille1-Catégories'!$F$5+1)=0,Q$3,""))),"")</f>
        <v/>
      </c>
      <c r="R578" s="29" t="str">
        <f ca="1">IF(AND($A578&lt;&gt;"",R$9&lt;&gt;""),IF(HLOOKUP(R$9,'Feuille1-Catégories'!$C$1:$G$2,2,FALSE)="OUI",R$3,IF(HLOOKUP(R$9,'Feuille1-Catégories'!$C$1:$G$3,3,FALSE)="OUI",OFFSET(R$3,MOD(QUOTIENT(ROW()-ROW($A$20),'Feuille1-Catégories'!$B$6/R$6),R$5),0),IF(MOD($A578-1-R$10,'Feuille1-Catégories'!$F$5+1)=0,R$3,""))),"")</f>
        <v/>
      </c>
      <c r="S578" s="29" t="str">
        <f ca="1">IF(AND($A578&lt;&gt;"",S$9&lt;&gt;""),IF(HLOOKUP(S$9,'Feuille1-Catégories'!$C$1:$G$2,2,FALSE)="OUI",S$3,IF(HLOOKUP(S$9,'Feuille1-Catégories'!$C$1:$G$3,3,FALSE)="OUI",OFFSET(S$3,MOD(QUOTIENT(ROW()-ROW($A$20),'Feuille1-Catégories'!$B$6/S$6),S$5),0),IF(MOD($A578-1-S$10,'Feuille1-Catégories'!$F$5+1)=0,S$3,""))),"")</f>
        <v/>
      </c>
      <c r="T578" s="29" t="str">
        <f ca="1">IF(AND($A578&lt;&gt;"",T$9&lt;&gt;""),IF(HLOOKUP(T$9,'Feuille1-Catégories'!$C$1:$G$2,2,FALSE)="OUI",T$3,IF(HLOOKUP(T$9,'Feuille1-Catégories'!$C$1:$G$3,3,FALSE)="OUI",OFFSET(T$3,MOD(QUOTIENT(ROW()-ROW($A$20),'Feuille1-Catégories'!$B$6/T$6),T$5),0),IF(MOD($A578-1-T$10,'Feuille1-Catégories'!$F$5+1)=0,T$3,""))),"")</f>
        <v/>
      </c>
      <c r="U578" s="29" t="str">
        <f ca="1">IF(AND($A578&lt;&gt;"",U$9&lt;&gt;""),IF(HLOOKUP(U$9,'Feuille1-Catégories'!$C$1:$G$2,2,FALSE)="OUI",U$3,IF(HLOOKUP(U$9,'Feuille1-Catégories'!$C$1:$G$3,3,FALSE)="OUI",OFFSET(U$3,MOD(QUOTIENT(ROW()-ROW($A$20),'Feuille1-Catégories'!$B$6/U$6),U$5),0),IF(MOD($A578-1-U$10,'Feuille1-Catégories'!$F$5+1)=0,U$3,""))),"")</f>
        <v/>
      </c>
      <c r="V578" s="29" t="str">
        <f ca="1">IF(AND($A578&lt;&gt;"",V$9&lt;&gt;""),IF(HLOOKUP(V$9,'Feuille1-Catégories'!$C$1:$G$2,2,FALSE)="OUI",V$3,IF(HLOOKUP(V$9,'Feuille1-Catégories'!$C$1:$G$3,3,FALSE)="OUI",OFFSET(V$3,MOD(QUOTIENT(ROW()-ROW($A$20),'Feuille1-Catégories'!$B$6/V$6),V$5),0),IF(MOD($A578-1-V$10,'Feuille1-Catégories'!$F$5+1)=0,V$3,""))),"")</f>
        <v/>
      </c>
      <c r="W578" s="29" t="str">
        <f ca="1">IF(AND($A578&lt;&gt;"",W$9&lt;&gt;""),IF(HLOOKUP(W$9,'Feuille1-Catégories'!$C$1:$G$2,2,FALSE)="OUI",W$3,IF(HLOOKUP(W$9,'Feuille1-Catégories'!$C$1:$G$3,3,FALSE)="OUI",OFFSET(W$3,MOD(QUOTIENT(ROW()-ROW($A$20),'Feuille1-Catégories'!$B$6/W$6),W$5),0),IF(MOD($A578-1-W$10,'Feuille1-Catégories'!$F$5+1)=0,W$3,""))),"")</f>
        <v/>
      </c>
      <c r="X578" s="29" t="str">
        <f ca="1">IF(AND($A578&lt;&gt;"",X$9&lt;&gt;""),IF(HLOOKUP(X$9,'Feuille1-Catégories'!$C$1:$G$2,2,FALSE)="OUI",X$3,IF(HLOOKUP(X$9,'Feuille1-Catégories'!$C$1:$G$3,3,FALSE)="OUI",OFFSET(X$3,MOD(QUOTIENT(ROW()-ROW($A$20),'Feuille1-Catégories'!$B$6/X$6),X$5),0),IF(MOD($A578-1-X$10,'Feuille1-Catégories'!$F$5+1)=0,X$3,""))),"")</f>
        <v/>
      </c>
      <c r="Y578" s="29" t="str">
        <f ca="1">IF(AND($A578&lt;&gt;"",Y$9&lt;&gt;""),IF(HLOOKUP(Y$9,'Feuille1-Catégories'!$C$1:$G$2,2,FALSE)="OUI",Y$3,IF(HLOOKUP(Y$9,'Feuille1-Catégories'!$C$1:$G$3,3,FALSE)="OUI",OFFSET(Y$3,MOD(QUOTIENT(ROW()-ROW($A$20),'Feuille1-Catégories'!$B$6/Y$6),Y$5),0),IF(MOD($A578-1-Y$10,'Feuille1-Catégories'!$F$5+1)=0,Y$3,""))),"")</f>
        <v/>
      </c>
      <c r="Z578" s="29" t="str">
        <f ca="1">IF(AND($A578&lt;&gt;"",Z$9&lt;&gt;""),IF(HLOOKUP(Z$9,'Feuille1-Catégories'!$C$1:$G$2,2,FALSE)="OUI",Z$3,IF(HLOOKUP(Z$9,'Feuille1-Catégories'!$C$1:$G$3,3,FALSE)="OUI",OFFSET(Z$3,MOD(QUOTIENT(ROW()-ROW($A$20),'Feuille1-Catégories'!$B$6/Z$6),Z$5),0),IF(MOD($A578-1-Z$10,'Feuille1-Catégories'!$F$5+1)=0,Z$3,""))),"")</f>
        <v/>
      </c>
    </row>
    <row r="579" spans="1:26" ht="17" x14ac:dyDescent="0.2">
      <c r="A579" s="21" t="str">
        <f>IF('Feuille2-Prix de vente'!A579&lt;&gt;"",'Feuille2-Prix de vente'!A579,"")</f>
        <v/>
      </c>
      <c r="B579" s="33" t="str">
        <f>IF('Feuille2-Prix de vente'!B579&lt;&gt;"",'Feuille2-Prix de vente'!B579,"")</f>
        <v/>
      </c>
      <c r="C579" s="10" t="str">
        <f>IF('Feuille2-Prix de vente'!C579&lt;&gt;"",'Feuille2-Prix de vente'!C579,"")</f>
        <v/>
      </c>
      <c r="D579" s="10" t="str">
        <f t="shared" si="8"/>
        <v/>
      </c>
      <c r="E579" s="10" t="str">
        <f>IF('Feuille2-Prix de vente'!E579&lt;&gt;"",'Feuille2-Prix de vente'!E579,"")</f>
        <v/>
      </c>
      <c r="F579" s="29" t="str">
        <f ca="1">IF(AND($A579&lt;&gt;"",F$9&lt;&gt;""),IF(HLOOKUP(F$9,'Feuille1-Catégories'!$C$1:$G$2,2,FALSE)="OUI",F$3,IF(HLOOKUP(F$9,'Feuille1-Catégories'!$C$1:$G$3,3,FALSE)="OUI",OFFSET(F$3,MOD(QUOTIENT(ROW()-ROW($A$20),'Feuille1-Catégories'!$B$6/F$6),F$5),0),IF(MOD($A579-1-F$10,'Feuille1-Catégories'!$F$5+1)=0,F$3,""))),"")</f>
        <v/>
      </c>
      <c r="G579" s="29" t="str">
        <f ca="1">IF(AND($A579&lt;&gt;"",G$9&lt;&gt;""),IF(HLOOKUP(G$9,'Feuille1-Catégories'!$C$1:$G$2,2,FALSE)="OUI",G$3,IF(HLOOKUP(G$9,'Feuille1-Catégories'!$C$1:$G$3,3,FALSE)="OUI",OFFSET(G$3,MOD(QUOTIENT(ROW()-ROW($A$20),'Feuille1-Catégories'!$B$6/G$6),G$5),0),IF(MOD($A579-1-G$10,'Feuille1-Catégories'!$F$5+1)=0,G$3,""))),"")</f>
        <v/>
      </c>
      <c r="H579" s="29" t="str">
        <f ca="1">IF(AND($A579&lt;&gt;"",H$9&lt;&gt;""),IF(HLOOKUP(H$9,'Feuille1-Catégories'!$C$1:$G$2,2,FALSE)="OUI",H$3,IF(HLOOKUP(H$9,'Feuille1-Catégories'!$C$1:$G$3,3,FALSE)="OUI",OFFSET(H$3,MOD(QUOTIENT(ROW()-ROW($A$20),'Feuille1-Catégories'!$B$6/H$6),H$5),0),IF(MOD($A579-1-H$10,'Feuille1-Catégories'!$F$5+1)=0,H$3,""))),"")</f>
        <v/>
      </c>
      <c r="I579" s="29" t="str">
        <f ca="1">IF(AND($A579&lt;&gt;"",I$9&lt;&gt;""),IF(HLOOKUP(I$9,'Feuille1-Catégories'!$C$1:$G$2,2,FALSE)="OUI",I$3,IF(HLOOKUP(I$9,'Feuille1-Catégories'!$C$1:$G$3,3,FALSE)="OUI",OFFSET(I$3,MOD(QUOTIENT(ROW()-ROW($A$20),'Feuille1-Catégories'!$B$6/I$6),I$5),0),IF(MOD($A579-1-I$10,'Feuille1-Catégories'!$F$5+1)=0,I$3,""))),"")</f>
        <v/>
      </c>
      <c r="J579" s="29" t="str">
        <f ca="1">IF(AND($A579&lt;&gt;"",J$9&lt;&gt;""),IF(HLOOKUP(J$9,'Feuille1-Catégories'!$C$1:$G$2,2,FALSE)="OUI",J$3,IF(HLOOKUP(J$9,'Feuille1-Catégories'!$C$1:$G$3,3,FALSE)="OUI",OFFSET(J$3,MOD(QUOTIENT(ROW()-ROW($A$20),'Feuille1-Catégories'!$B$6/J$6),J$5),0),IF(MOD($A579-1-J$10,'Feuille1-Catégories'!$F$5+1)=0,J$3,""))),"")</f>
        <v/>
      </c>
      <c r="K579" s="29" t="str">
        <f ca="1">IF(AND($A579&lt;&gt;"",K$9&lt;&gt;""),IF(HLOOKUP(K$9,'Feuille1-Catégories'!$C$1:$G$2,2,FALSE)="OUI",K$3,IF(HLOOKUP(K$9,'Feuille1-Catégories'!$C$1:$G$3,3,FALSE)="OUI",OFFSET(K$3,MOD(QUOTIENT(ROW()-ROW($A$20),'Feuille1-Catégories'!$B$6/K$6),K$5),0),IF(MOD($A579-1-K$10,'Feuille1-Catégories'!$F$5+1)=0,K$3,""))),"")</f>
        <v/>
      </c>
      <c r="L579" s="29" t="str">
        <f ca="1">IF(AND($A579&lt;&gt;"",L$9&lt;&gt;""),IF(HLOOKUP(L$9,'Feuille1-Catégories'!$C$1:$G$2,2,FALSE)="OUI",L$3,IF(HLOOKUP(L$9,'Feuille1-Catégories'!$C$1:$G$3,3,FALSE)="OUI",OFFSET(L$3,MOD(QUOTIENT(ROW()-ROW($A$20),'Feuille1-Catégories'!$B$6/L$6),L$5),0),IF(MOD($A579-1-L$10,'Feuille1-Catégories'!$F$5+1)=0,L$3,""))),"")</f>
        <v/>
      </c>
      <c r="M579" s="29" t="str">
        <f ca="1">IF(AND($A579&lt;&gt;"",M$9&lt;&gt;""),IF(HLOOKUP(M$9,'Feuille1-Catégories'!$C$1:$G$2,2,FALSE)="OUI",M$3,IF(HLOOKUP(M$9,'Feuille1-Catégories'!$C$1:$G$3,3,FALSE)="OUI",OFFSET(M$3,MOD(QUOTIENT(ROW()-ROW($A$20),'Feuille1-Catégories'!$B$6/M$6),M$5),0),IF(MOD($A579-1-M$10,'Feuille1-Catégories'!$F$5+1)=0,M$3,""))),"")</f>
        <v/>
      </c>
      <c r="N579" s="29" t="str">
        <f ca="1">IF(AND($A579&lt;&gt;"",N$9&lt;&gt;""),IF(HLOOKUP(N$9,'Feuille1-Catégories'!$C$1:$G$2,2,FALSE)="OUI",N$3,IF(HLOOKUP(N$9,'Feuille1-Catégories'!$C$1:$G$3,3,FALSE)="OUI",OFFSET(N$3,MOD(QUOTIENT(ROW()-ROW($A$20),'Feuille1-Catégories'!$B$6/N$6),N$5),0),IF(MOD($A579-1-N$10,'Feuille1-Catégories'!$F$5+1)=0,N$3,""))),"")</f>
        <v/>
      </c>
      <c r="O579" s="29" t="str">
        <f ca="1">IF(AND($A579&lt;&gt;"",O$9&lt;&gt;""),IF(HLOOKUP(O$9,'Feuille1-Catégories'!$C$1:$G$2,2,FALSE)="OUI",O$3,IF(HLOOKUP(O$9,'Feuille1-Catégories'!$C$1:$G$3,3,FALSE)="OUI",OFFSET(O$3,MOD(QUOTIENT(ROW()-ROW($A$20),'Feuille1-Catégories'!$B$6/O$6),O$5),0),IF(MOD($A579-1-O$10,'Feuille1-Catégories'!$F$5+1)=0,O$3,""))),"")</f>
        <v/>
      </c>
      <c r="P579" s="29" t="str">
        <f ca="1">IF(AND($A579&lt;&gt;"",P$9&lt;&gt;""),IF(HLOOKUP(P$9,'Feuille1-Catégories'!$C$1:$G$2,2,FALSE)="OUI",P$3,IF(HLOOKUP(P$9,'Feuille1-Catégories'!$C$1:$G$3,3,FALSE)="OUI",OFFSET(P$3,MOD(QUOTIENT(ROW()-ROW($A$20),'Feuille1-Catégories'!$B$6/P$6),P$5),0),IF(MOD($A579-1-P$10,'Feuille1-Catégories'!$F$5+1)=0,P$3,""))),"")</f>
        <v/>
      </c>
      <c r="Q579" s="29" t="str">
        <f ca="1">IF(AND($A579&lt;&gt;"",Q$9&lt;&gt;""),IF(HLOOKUP(Q$9,'Feuille1-Catégories'!$C$1:$G$2,2,FALSE)="OUI",Q$3,IF(HLOOKUP(Q$9,'Feuille1-Catégories'!$C$1:$G$3,3,FALSE)="OUI",OFFSET(Q$3,MOD(QUOTIENT(ROW()-ROW($A$20),'Feuille1-Catégories'!$B$6/Q$6),Q$5),0),IF(MOD($A579-1-Q$10,'Feuille1-Catégories'!$F$5+1)=0,Q$3,""))),"")</f>
        <v/>
      </c>
      <c r="R579" s="29" t="str">
        <f ca="1">IF(AND($A579&lt;&gt;"",R$9&lt;&gt;""),IF(HLOOKUP(R$9,'Feuille1-Catégories'!$C$1:$G$2,2,FALSE)="OUI",R$3,IF(HLOOKUP(R$9,'Feuille1-Catégories'!$C$1:$G$3,3,FALSE)="OUI",OFFSET(R$3,MOD(QUOTIENT(ROW()-ROW($A$20),'Feuille1-Catégories'!$B$6/R$6),R$5),0),IF(MOD($A579-1-R$10,'Feuille1-Catégories'!$F$5+1)=0,R$3,""))),"")</f>
        <v/>
      </c>
      <c r="S579" s="29" t="str">
        <f ca="1">IF(AND($A579&lt;&gt;"",S$9&lt;&gt;""),IF(HLOOKUP(S$9,'Feuille1-Catégories'!$C$1:$G$2,2,FALSE)="OUI",S$3,IF(HLOOKUP(S$9,'Feuille1-Catégories'!$C$1:$G$3,3,FALSE)="OUI",OFFSET(S$3,MOD(QUOTIENT(ROW()-ROW($A$20),'Feuille1-Catégories'!$B$6/S$6),S$5),0),IF(MOD($A579-1-S$10,'Feuille1-Catégories'!$F$5+1)=0,S$3,""))),"")</f>
        <v/>
      </c>
      <c r="T579" s="29" t="str">
        <f ca="1">IF(AND($A579&lt;&gt;"",T$9&lt;&gt;""),IF(HLOOKUP(T$9,'Feuille1-Catégories'!$C$1:$G$2,2,FALSE)="OUI",T$3,IF(HLOOKUP(T$9,'Feuille1-Catégories'!$C$1:$G$3,3,FALSE)="OUI",OFFSET(T$3,MOD(QUOTIENT(ROW()-ROW($A$20),'Feuille1-Catégories'!$B$6/T$6),T$5),0),IF(MOD($A579-1-T$10,'Feuille1-Catégories'!$F$5+1)=0,T$3,""))),"")</f>
        <v/>
      </c>
      <c r="U579" s="29" t="str">
        <f ca="1">IF(AND($A579&lt;&gt;"",U$9&lt;&gt;""),IF(HLOOKUP(U$9,'Feuille1-Catégories'!$C$1:$G$2,2,FALSE)="OUI",U$3,IF(HLOOKUP(U$9,'Feuille1-Catégories'!$C$1:$G$3,3,FALSE)="OUI",OFFSET(U$3,MOD(QUOTIENT(ROW()-ROW($A$20),'Feuille1-Catégories'!$B$6/U$6),U$5),0),IF(MOD($A579-1-U$10,'Feuille1-Catégories'!$F$5+1)=0,U$3,""))),"")</f>
        <v/>
      </c>
      <c r="V579" s="29" t="str">
        <f ca="1">IF(AND($A579&lt;&gt;"",V$9&lt;&gt;""),IF(HLOOKUP(V$9,'Feuille1-Catégories'!$C$1:$G$2,2,FALSE)="OUI",V$3,IF(HLOOKUP(V$9,'Feuille1-Catégories'!$C$1:$G$3,3,FALSE)="OUI",OFFSET(V$3,MOD(QUOTIENT(ROW()-ROW($A$20),'Feuille1-Catégories'!$B$6/V$6),V$5),0),IF(MOD($A579-1-V$10,'Feuille1-Catégories'!$F$5+1)=0,V$3,""))),"")</f>
        <v/>
      </c>
      <c r="W579" s="29" t="str">
        <f ca="1">IF(AND($A579&lt;&gt;"",W$9&lt;&gt;""),IF(HLOOKUP(W$9,'Feuille1-Catégories'!$C$1:$G$2,2,FALSE)="OUI",W$3,IF(HLOOKUP(W$9,'Feuille1-Catégories'!$C$1:$G$3,3,FALSE)="OUI",OFFSET(W$3,MOD(QUOTIENT(ROW()-ROW($A$20),'Feuille1-Catégories'!$B$6/W$6),W$5),0),IF(MOD($A579-1-W$10,'Feuille1-Catégories'!$F$5+1)=0,W$3,""))),"")</f>
        <v/>
      </c>
      <c r="X579" s="29" t="str">
        <f ca="1">IF(AND($A579&lt;&gt;"",X$9&lt;&gt;""),IF(HLOOKUP(X$9,'Feuille1-Catégories'!$C$1:$G$2,2,FALSE)="OUI",X$3,IF(HLOOKUP(X$9,'Feuille1-Catégories'!$C$1:$G$3,3,FALSE)="OUI",OFFSET(X$3,MOD(QUOTIENT(ROW()-ROW($A$20),'Feuille1-Catégories'!$B$6/X$6),X$5),0),IF(MOD($A579-1-X$10,'Feuille1-Catégories'!$F$5+1)=0,X$3,""))),"")</f>
        <v/>
      </c>
      <c r="Y579" s="29" t="str">
        <f ca="1">IF(AND($A579&lt;&gt;"",Y$9&lt;&gt;""),IF(HLOOKUP(Y$9,'Feuille1-Catégories'!$C$1:$G$2,2,FALSE)="OUI",Y$3,IF(HLOOKUP(Y$9,'Feuille1-Catégories'!$C$1:$G$3,3,FALSE)="OUI",OFFSET(Y$3,MOD(QUOTIENT(ROW()-ROW($A$20),'Feuille1-Catégories'!$B$6/Y$6),Y$5),0),IF(MOD($A579-1-Y$10,'Feuille1-Catégories'!$F$5+1)=0,Y$3,""))),"")</f>
        <v/>
      </c>
      <c r="Z579" s="29" t="str">
        <f ca="1">IF(AND($A579&lt;&gt;"",Z$9&lt;&gt;""),IF(HLOOKUP(Z$9,'Feuille1-Catégories'!$C$1:$G$2,2,FALSE)="OUI",Z$3,IF(HLOOKUP(Z$9,'Feuille1-Catégories'!$C$1:$G$3,3,FALSE)="OUI",OFFSET(Z$3,MOD(QUOTIENT(ROW()-ROW($A$20),'Feuille1-Catégories'!$B$6/Z$6),Z$5),0),IF(MOD($A579-1-Z$10,'Feuille1-Catégories'!$F$5+1)=0,Z$3,""))),"")</f>
        <v/>
      </c>
    </row>
    <row r="580" spans="1:26" ht="17" x14ac:dyDescent="0.2">
      <c r="A580" s="21" t="str">
        <f>IF('Feuille2-Prix de vente'!A580&lt;&gt;"",'Feuille2-Prix de vente'!A580,"")</f>
        <v/>
      </c>
      <c r="B580" s="33" t="str">
        <f>IF('Feuille2-Prix de vente'!B580&lt;&gt;"",'Feuille2-Prix de vente'!B580,"")</f>
        <v/>
      </c>
      <c r="C580" s="10" t="str">
        <f>IF('Feuille2-Prix de vente'!C580&lt;&gt;"",'Feuille2-Prix de vente'!C580,"")</f>
        <v/>
      </c>
      <c r="D580" s="10" t="str">
        <f t="shared" si="8"/>
        <v/>
      </c>
      <c r="E580" s="10" t="str">
        <f>IF('Feuille2-Prix de vente'!E580&lt;&gt;"",'Feuille2-Prix de vente'!E580,"")</f>
        <v/>
      </c>
      <c r="F580" s="29" t="str">
        <f ca="1">IF(AND($A580&lt;&gt;"",F$9&lt;&gt;""),IF(HLOOKUP(F$9,'Feuille1-Catégories'!$C$1:$G$2,2,FALSE)="OUI",F$3,IF(HLOOKUP(F$9,'Feuille1-Catégories'!$C$1:$G$3,3,FALSE)="OUI",OFFSET(F$3,MOD(QUOTIENT(ROW()-ROW($A$20),'Feuille1-Catégories'!$B$6/F$6),F$5),0),IF(MOD($A580-1-F$10,'Feuille1-Catégories'!$F$5+1)=0,F$3,""))),"")</f>
        <v/>
      </c>
      <c r="G580" s="29" t="str">
        <f ca="1">IF(AND($A580&lt;&gt;"",G$9&lt;&gt;""),IF(HLOOKUP(G$9,'Feuille1-Catégories'!$C$1:$G$2,2,FALSE)="OUI",G$3,IF(HLOOKUP(G$9,'Feuille1-Catégories'!$C$1:$G$3,3,FALSE)="OUI",OFFSET(G$3,MOD(QUOTIENT(ROW()-ROW($A$20),'Feuille1-Catégories'!$B$6/G$6),G$5),0),IF(MOD($A580-1-G$10,'Feuille1-Catégories'!$F$5+1)=0,G$3,""))),"")</f>
        <v/>
      </c>
      <c r="H580" s="29" t="str">
        <f ca="1">IF(AND($A580&lt;&gt;"",H$9&lt;&gt;""),IF(HLOOKUP(H$9,'Feuille1-Catégories'!$C$1:$G$2,2,FALSE)="OUI",H$3,IF(HLOOKUP(H$9,'Feuille1-Catégories'!$C$1:$G$3,3,FALSE)="OUI",OFFSET(H$3,MOD(QUOTIENT(ROW()-ROW($A$20),'Feuille1-Catégories'!$B$6/H$6),H$5),0),IF(MOD($A580-1-H$10,'Feuille1-Catégories'!$F$5+1)=0,H$3,""))),"")</f>
        <v/>
      </c>
      <c r="I580" s="29" t="str">
        <f ca="1">IF(AND($A580&lt;&gt;"",I$9&lt;&gt;""),IF(HLOOKUP(I$9,'Feuille1-Catégories'!$C$1:$G$2,2,FALSE)="OUI",I$3,IF(HLOOKUP(I$9,'Feuille1-Catégories'!$C$1:$G$3,3,FALSE)="OUI",OFFSET(I$3,MOD(QUOTIENT(ROW()-ROW($A$20),'Feuille1-Catégories'!$B$6/I$6),I$5),0),IF(MOD($A580-1-I$10,'Feuille1-Catégories'!$F$5+1)=0,I$3,""))),"")</f>
        <v/>
      </c>
      <c r="J580" s="29" t="str">
        <f ca="1">IF(AND($A580&lt;&gt;"",J$9&lt;&gt;""),IF(HLOOKUP(J$9,'Feuille1-Catégories'!$C$1:$G$2,2,FALSE)="OUI",J$3,IF(HLOOKUP(J$9,'Feuille1-Catégories'!$C$1:$G$3,3,FALSE)="OUI",OFFSET(J$3,MOD(QUOTIENT(ROW()-ROW($A$20),'Feuille1-Catégories'!$B$6/J$6),J$5),0),IF(MOD($A580-1-J$10,'Feuille1-Catégories'!$F$5+1)=0,J$3,""))),"")</f>
        <v/>
      </c>
      <c r="K580" s="29" t="str">
        <f ca="1">IF(AND($A580&lt;&gt;"",K$9&lt;&gt;""),IF(HLOOKUP(K$9,'Feuille1-Catégories'!$C$1:$G$2,2,FALSE)="OUI",K$3,IF(HLOOKUP(K$9,'Feuille1-Catégories'!$C$1:$G$3,3,FALSE)="OUI",OFFSET(K$3,MOD(QUOTIENT(ROW()-ROW($A$20),'Feuille1-Catégories'!$B$6/K$6),K$5),0),IF(MOD($A580-1-K$10,'Feuille1-Catégories'!$F$5+1)=0,K$3,""))),"")</f>
        <v/>
      </c>
      <c r="L580" s="29" t="str">
        <f ca="1">IF(AND($A580&lt;&gt;"",L$9&lt;&gt;""),IF(HLOOKUP(L$9,'Feuille1-Catégories'!$C$1:$G$2,2,FALSE)="OUI",L$3,IF(HLOOKUP(L$9,'Feuille1-Catégories'!$C$1:$G$3,3,FALSE)="OUI",OFFSET(L$3,MOD(QUOTIENT(ROW()-ROW($A$20),'Feuille1-Catégories'!$B$6/L$6),L$5),0),IF(MOD($A580-1-L$10,'Feuille1-Catégories'!$F$5+1)=0,L$3,""))),"")</f>
        <v/>
      </c>
      <c r="M580" s="29" t="str">
        <f ca="1">IF(AND($A580&lt;&gt;"",M$9&lt;&gt;""),IF(HLOOKUP(M$9,'Feuille1-Catégories'!$C$1:$G$2,2,FALSE)="OUI",M$3,IF(HLOOKUP(M$9,'Feuille1-Catégories'!$C$1:$G$3,3,FALSE)="OUI",OFFSET(M$3,MOD(QUOTIENT(ROW()-ROW($A$20),'Feuille1-Catégories'!$B$6/M$6),M$5),0),IF(MOD($A580-1-M$10,'Feuille1-Catégories'!$F$5+1)=0,M$3,""))),"")</f>
        <v/>
      </c>
      <c r="N580" s="29" t="str">
        <f ca="1">IF(AND($A580&lt;&gt;"",N$9&lt;&gt;""),IF(HLOOKUP(N$9,'Feuille1-Catégories'!$C$1:$G$2,2,FALSE)="OUI",N$3,IF(HLOOKUP(N$9,'Feuille1-Catégories'!$C$1:$G$3,3,FALSE)="OUI",OFFSET(N$3,MOD(QUOTIENT(ROW()-ROW($A$20),'Feuille1-Catégories'!$B$6/N$6),N$5),0),IF(MOD($A580-1-N$10,'Feuille1-Catégories'!$F$5+1)=0,N$3,""))),"")</f>
        <v/>
      </c>
      <c r="O580" s="29" t="str">
        <f ca="1">IF(AND($A580&lt;&gt;"",O$9&lt;&gt;""),IF(HLOOKUP(O$9,'Feuille1-Catégories'!$C$1:$G$2,2,FALSE)="OUI",O$3,IF(HLOOKUP(O$9,'Feuille1-Catégories'!$C$1:$G$3,3,FALSE)="OUI",OFFSET(O$3,MOD(QUOTIENT(ROW()-ROW($A$20),'Feuille1-Catégories'!$B$6/O$6),O$5),0),IF(MOD($A580-1-O$10,'Feuille1-Catégories'!$F$5+1)=0,O$3,""))),"")</f>
        <v/>
      </c>
      <c r="P580" s="29" t="str">
        <f ca="1">IF(AND($A580&lt;&gt;"",P$9&lt;&gt;""),IF(HLOOKUP(P$9,'Feuille1-Catégories'!$C$1:$G$2,2,FALSE)="OUI",P$3,IF(HLOOKUP(P$9,'Feuille1-Catégories'!$C$1:$G$3,3,FALSE)="OUI",OFFSET(P$3,MOD(QUOTIENT(ROW()-ROW($A$20),'Feuille1-Catégories'!$B$6/P$6),P$5),0),IF(MOD($A580-1-P$10,'Feuille1-Catégories'!$F$5+1)=0,P$3,""))),"")</f>
        <v/>
      </c>
      <c r="Q580" s="29" t="str">
        <f ca="1">IF(AND($A580&lt;&gt;"",Q$9&lt;&gt;""),IF(HLOOKUP(Q$9,'Feuille1-Catégories'!$C$1:$G$2,2,FALSE)="OUI",Q$3,IF(HLOOKUP(Q$9,'Feuille1-Catégories'!$C$1:$G$3,3,FALSE)="OUI",OFFSET(Q$3,MOD(QUOTIENT(ROW()-ROW($A$20),'Feuille1-Catégories'!$B$6/Q$6),Q$5),0),IF(MOD($A580-1-Q$10,'Feuille1-Catégories'!$F$5+1)=0,Q$3,""))),"")</f>
        <v/>
      </c>
      <c r="R580" s="29" t="str">
        <f ca="1">IF(AND($A580&lt;&gt;"",R$9&lt;&gt;""),IF(HLOOKUP(R$9,'Feuille1-Catégories'!$C$1:$G$2,2,FALSE)="OUI",R$3,IF(HLOOKUP(R$9,'Feuille1-Catégories'!$C$1:$G$3,3,FALSE)="OUI",OFFSET(R$3,MOD(QUOTIENT(ROW()-ROW($A$20),'Feuille1-Catégories'!$B$6/R$6),R$5),0),IF(MOD($A580-1-R$10,'Feuille1-Catégories'!$F$5+1)=0,R$3,""))),"")</f>
        <v/>
      </c>
      <c r="S580" s="29" t="str">
        <f ca="1">IF(AND($A580&lt;&gt;"",S$9&lt;&gt;""),IF(HLOOKUP(S$9,'Feuille1-Catégories'!$C$1:$G$2,2,FALSE)="OUI",S$3,IF(HLOOKUP(S$9,'Feuille1-Catégories'!$C$1:$G$3,3,FALSE)="OUI",OFFSET(S$3,MOD(QUOTIENT(ROW()-ROW($A$20),'Feuille1-Catégories'!$B$6/S$6),S$5),0),IF(MOD($A580-1-S$10,'Feuille1-Catégories'!$F$5+1)=0,S$3,""))),"")</f>
        <v/>
      </c>
      <c r="T580" s="29" t="str">
        <f ca="1">IF(AND($A580&lt;&gt;"",T$9&lt;&gt;""),IF(HLOOKUP(T$9,'Feuille1-Catégories'!$C$1:$G$2,2,FALSE)="OUI",T$3,IF(HLOOKUP(T$9,'Feuille1-Catégories'!$C$1:$G$3,3,FALSE)="OUI",OFFSET(T$3,MOD(QUOTIENT(ROW()-ROW($A$20),'Feuille1-Catégories'!$B$6/T$6),T$5),0),IF(MOD($A580-1-T$10,'Feuille1-Catégories'!$F$5+1)=0,T$3,""))),"")</f>
        <v/>
      </c>
      <c r="U580" s="29" t="str">
        <f ca="1">IF(AND($A580&lt;&gt;"",U$9&lt;&gt;""),IF(HLOOKUP(U$9,'Feuille1-Catégories'!$C$1:$G$2,2,FALSE)="OUI",U$3,IF(HLOOKUP(U$9,'Feuille1-Catégories'!$C$1:$G$3,3,FALSE)="OUI",OFFSET(U$3,MOD(QUOTIENT(ROW()-ROW($A$20),'Feuille1-Catégories'!$B$6/U$6),U$5),0),IF(MOD($A580-1-U$10,'Feuille1-Catégories'!$F$5+1)=0,U$3,""))),"")</f>
        <v/>
      </c>
      <c r="V580" s="29" t="str">
        <f ca="1">IF(AND($A580&lt;&gt;"",V$9&lt;&gt;""),IF(HLOOKUP(V$9,'Feuille1-Catégories'!$C$1:$G$2,2,FALSE)="OUI",V$3,IF(HLOOKUP(V$9,'Feuille1-Catégories'!$C$1:$G$3,3,FALSE)="OUI",OFFSET(V$3,MOD(QUOTIENT(ROW()-ROW($A$20),'Feuille1-Catégories'!$B$6/V$6),V$5),0),IF(MOD($A580-1-V$10,'Feuille1-Catégories'!$F$5+1)=0,V$3,""))),"")</f>
        <v/>
      </c>
      <c r="W580" s="29" t="str">
        <f ca="1">IF(AND($A580&lt;&gt;"",W$9&lt;&gt;""),IF(HLOOKUP(W$9,'Feuille1-Catégories'!$C$1:$G$2,2,FALSE)="OUI",W$3,IF(HLOOKUP(W$9,'Feuille1-Catégories'!$C$1:$G$3,3,FALSE)="OUI",OFFSET(W$3,MOD(QUOTIENT(ROW()-ROW($A$20),'Feuille1-Catégories'!$B$6/W$6),W$5),0),IF(MOD($A580-1-W$10,'Feuille1-Catégories'!$F$5+1)=0,W$3,""))),"")</f>
        <v/>
      </c>
      <c r="X580" s="29" t="str">
        <f ca="1">IF(AND($A580&lt;&gt;"",X$9&lt;&gt;""),IF(HLOOKUP(X$9,'Feuille1-Catégories'!$C$1:$G$2,2,FALSE)="OUI",X$3,IF(HLOOKUP(X$9,'Feuille1-Catégories'!$C$1:$G$3,3,FALSE)="OUI",OFFSET(X$3,MOD(QUOTIENT(ROW()-ROW($A$20),'Feuille1-Catégories'!$B$6/X$6),X$5),0),IF(MOD($A580-1-X$10,'Feuille1-Catégories'!$F$5+1)=0,X$3,""))),"")</f>
        <v/>
      </c>
      <c r="Y580" s="29" t="str">
        <f ca="1">IF(AND($A580&lt;&gt;"",Y$9&lt;&gt;""),IF(HLOOKUP(Y$9,'Feuille1-Catégories'!$C$1:$G$2,2,FALSE)="OUI",Y$3,IF(HLOOKUP(Y$9,'Feuille1-Catégories'!$C$1:$G$3,3,FALSE)="OUI",OFFSET(Y$3,MOD(QUOTIENT(ROW()-ROW($A$20),'Feuille1-Catégories'!$B$6/Y$6),Y$5),0),IF(MOD($A580-1-Y$10,'Feuille1-Catégories'!$F$5+1)=0,Y$3,""))),"")</f>
        <v/>
      </c>
      <c r="Z580" s="29" t="str">
        <f ca="1">IF(AND($A580&lt;&gt;"",Z$9&lt;&gt;""),IF(HLOOKUP(Z$9,'Feuille1-Catégories'!$C$1:$G$2,2,FALSE)="OUI",Z$3,IF(HLOOKUP(Z$9,'Feuille1-Catégories'!$C$1:$G$3,3,FALSE)="OUI",OFFSET(Z$3,MOD(QUOTIENT(ROW()-ROW($A$20),'Feuille1-Catégories'!$B$6/Z$6),Z$5),0),IF(MOD($A580-1-Z$10,'Feuille1-Catégories'!$F$5+1)=0,Z$3,""))),"")</f>
        <v/>
      </c>
    </row>
    <row r="581" spans="1:26" ht="17" x14ac:dyDescent="0.2">
      <c r="A581" s="21" t="str">
        <f>IF('Feuille2-Prix de vente'!A581&lt;&gt;"",'Feuille2-Prix de vente'!A581,"")</f>
        <v/>
      </c>
      <c r="B581" s="33" t="str">
        <f>IF('Feuille2-Prix de vente'!B581&lt;&gt;"",'Feuille2-Prix de vente'!B581,"")</f>
        <v/>
      </c>
      <c r="C581" s="10" t="str">
        <f>IF('Feuille2-Prix de vente'!C581&lt;&gt;"",'Feuille2-Prix de vente'!C581,"")</f>
        <v/>
      </c>
      <c r="D581" s="10" t="str">
        <f t="shared" si="8"/>
        <v/>
      </c>
      <c r="E581" s="10" t="str">
        <f>IF('Feuille2-Prix de vente'!E581&lt;&gt;"",'Feuille2-Prix de vente'!E581,"")</f>
        <v/>
      </c>
      <c r="F581" s="29" t="str">
        <f ca="1">IF(AND($A581&lt;&gt;"",F$9&lt;&gt;""),IF(HLOOKUP(F$9,'Feuille1-Catégories'!$C$1:$G$2,2,FALSE)="OUI",F$3,IF(HLOOKUP(F$9,'Feuille1-Catégories'!$C$1:$G$3,3,FALSE)="OUI",OFFSET(F$3,MOD(QUOTIENT(ROW()-ROW($A$20),'Feuille1-Catégories'!$B$6/F$6),F$5),0),IF(MOD($A581-1-F$10,'Feuille1-Catégories'!$F$5+1)=0,F$3,""))),"")</f>
        <v/>
      </c>
      <c r="G581" s="29" t="str">
        <f ca="1">IF(AND($A581&lt;&gt;"",G$9&lt;&gt;""),IF(HLOOKUP(G$9,'Feuille1-Catégories'!$C$1:$G$2,2,FALSE)="OUI",G$3,IF(HLOOKUP(G$9,'Feuille1-Catégories'!$C$1:$G$3,3,FALSE)="OUI",OFFSET(G$3,MOD(QUOTIENT(ROW()-ROW($A$20),'Feuille1-Catégories'!$B$6/G$6),G$5),0),IF(MOD($A581-1-G$10,'Feuille1-Catégories'!$F$5+1)=0,G$3,""))),"")</f>
        <v/>
      </c>
      <c r="H581" s="29" t="str">
        <f ca="1">IF(AND($A581&lt;&gt;"",H$9&lt;&gt;""),IF(HLOOKUP(H$9,'Feuille1-Catégories'!$C$1:$G$2,2,FALSE)="OUI",H$3,IF(HLOOKUP(H$9,'Feuille1-Catégories'!$C$1:$G$3,3,FALSE)="OUI",OFFSET(H$3,MOD(QUOTIENT(ROW()-ROW($A$20),'Feuille1-Catégories'!$B$6/H$6),H$5),0),IF(MOD($A581-1-H$10,'Feuille1-Catégories'!$F$5+1)=0,H$3,""))),"")</f>
        <v/>
      </c>
      <c r="I581" s="29" t="str">
        <f ca="1">IF(AND($A581&lt;&gt;"",I$9&lt;&gt;""),IF(HLOOKUP(I$9,'Feuille1-Catégories'!$C$1:$G$2,2,FALSE)="OUI",I$3,IF(HLOOKUP(I$9,'Feuille1-Catégories'!$C$1:$G$3,3,FALSE)="OUI",OFFSET(I$3,MOD(QUOTIENT(ROW()-ROW($A$20),'Feuille1-Catégories'!$B$6/I$6),I$5),0),IF(MOD($A581-1-I$10,'Feuille1-Catégories'!$F$5+1)=0,I$3,""))),"")</f>
        <v/>
      </c>
      <c r="J581" s="29" t="str">
        <f ca="1">IF(AND($A581&lt;&gt;"",J$9&lt;&gt;""),IF(HLOOKUP(J$9,'Feuille1-Catégories'!$C$1:$G$2,2,FALSE)="OUI",J$3,IF(HLOOKUP(J$9,'Feuille1-Catégories'!$C$1:$G$3,3,FALSE)="OUI",OFFSET(J$3,MOD(QUOTIENT(ROW()-ROW($A$20),'Feuille1-Catégories'!$B$6/J$6),J$5),0),IF(MOD($A581-1-J$10,'Feuille1-Catégories'!$F$5+1)=0,J$3,""))),"")</f>
        <v/>
      </c>
      <c r="K581" s="29" t="str">
        <f ca="1">IF(AND($A581&lt;&gt;"",K$9&lt;&gt;""),IF(HLOOKUP(K$9,'Feuille1-Catégories'!$C$1:$G$2,2,FALSE)="OUI",K$3,IF(HLOOKUP(K$9,'Feuille1-Catégories'!$C$1:$G$3,3,FALSE)="OUI",OFFSET(K$3,MOD(QUOTIENT(ROW()-ROW($A$20),'Feuille1-Catégories'!$B$6/K$6),K$5),0),IF(MOD($A581-1-K$10,'Feuille1-Catégories'!$F$5+1)=0,K$3,""))),"")</f>
        <v/>
      </c>
      <c r="L581" s="29" t="str">
        <f ca="1">IF(AND($A581&lt;&gt;"",L$9&lt;&gt;""),IF(HLOOKUP(L$9,'Feuille1-Catégories'!$C$1:$G$2,2,FALSE)="OUI",L$3,IF(HLOOKUP(L$9,'Feuille1-Catégories'!$C$1:$G$3,3,FALSE)="OUI",OFFSET(L$3,MOD(QUOTIENT(ROW()-ROW($A$20),'Feuille1-Catégories'!$B$6/L$6),L$5),0),IF(MOD($A581-1-L$10,'Feuille1-Catégories'!$F$5+1)=0,L$3,""))),"")</f>
        <v/>
      </c>
      <c r="M581" s="29" t="str">
        <f ca="1">IF(AND($A581&lt;&gt;"",M$9&lt;&gt;""),IF(HLOOKUP(M$9,'Feuille1-Catégories'!$C$1:$G$2,2,FALSE)="OUI",M$3,IF(HLOOKUP(M$9,'Feuille1-Catégories'!$C$1:$G$3,3,FALSE)="OUI",OFFSET(M$3,MOD(QUOTIENT(ROW()-ROW($A$20),'Feuille1-Catégories'!$B$6/M$6),M$5),0),IF(MOD($A581-1-M$10,'Feuille1-Catégories'!$F$5+1)=0,M$3,""))),"")</f>
        <v/>
      </c>
      <c r="N581" s="29" t="str">
        <f ca="1">IF(AND($A581&lt;&gt;"",N$9&lt;&gt;""),IF(HLOOKUP(N$9,'Feuille1-Catégories'!$C$1:$G$2,2,FALSE)="OUI",N$3,IF(HLOOKUP(N$9,'Feuille1-Catégories'!$C$1:$G$3,3,FALSE)="OUI",OFFSET(N$3,MOD(QUOTIENT(ROW()-ROW($A$20),'Feuille1-Catégories'!$B$6/N$6),N$5),0),IF(MOD($A581-1-N$10,'Feuille1-Catégories'!$F$5+1)=0,N$3,""))),"")</f>
        <v/>
      </c>
      <c r="O581" s="29" t="str">
        <f ca="1">IF(AND($A581&lt;&gt;"",O$9&lt;&gt;""),IF(HLOOKUP(O$9,'Feuille1-Catégories'!$C$1:$G$2,2,FALSE)="OUI",O$3,IF(HLOOKUP(O$9,'Feuille1-Catégories'!$C$1:$G$3,3,FALSE)="OUI",OFFSET(O$3,MOD(QUOTIENT(ROW()-ROW($A$20),'Feuille1-Catégories'!$B$6/O$6),O$5),0),IF(MOD($A581-1-O$10,'Feuille1-Catégories'!$F$5+1)=0,O$3,""))),"")</f>
        <v/>
      </c>
      <c r="P581" s="29" t="str">
        <f ca="1">IF(AND($A581&lt;&gt;"",P$9&lt;&gt;""),IF(HLOOKUP(P$9,'Feuille1-Catégories'!$C$1:$G$2,2,FALSE)="OUI",P$3,IF(HLOOKUP(P$9,'Feuille1-Catégories'!$C$1:$G$3,3,FALSE)="OUI",OFFSET(P$3,MOD(QUOTIENT(ROW()-ROW($A$20),'Feuille1-Catégories'!$B$6/P$6),P$5),0),IF(MOD($A581-1-P$10,'Feuille1-Catégories'!$F$5+1)=0,P$3,""))),"")</f>
        <v/>
      </c>
      <c r="Q581" s="29" t="str">
        <f ca="1">IF(AND($A581&lt;&gt;"",Q$9&lt;&gt;""),IF(HLOOKUP(Q$9,'Feuille1-Catégories'!$C$1:$G$2,2,FALSE)="OUI",Q$3,IF(HLOOKUP(Q$9,'Feuille1-Catégories'!$C$1:$G$3,3,FALSE)="OUI",OFFSET(Q$3,MOD(QUOTIENT(ROW()-ROW($A$20),'Feuille1-Catégories'!$B$6/Q$6),Q$5),0),IF(MOD($A581-1-Q$10,'Feuille1-Catégories'!$F$5+1)=0,Q$3,""))),"")</f>
        <v/>
      </c>
      <c r="R581" s="29" t="str">
        <f ca="1">IF(AND($A581&lt;&gt;"",R$9&lt;&gt;""),IF(HLOOKUP(R$9,'Feuille1-Catégories'!$C$1:$G$2,2,FALSE)="OUI",R$3,IF(HLOOKUP(R$9,'Feuille1-Catégories'!$C$1:$G$3,3,FALSE)="OUI",OFFSET(R$3,MOD(QUOTIENT(ROW()-ROW($A$20),'Feuille1-Catégories'!$B$6/R$6),R$5),0),IF(MOD($A581-1-R$10,'Feuille1-Catégories'!$F$5+1)=0,R$3,""))),"")</f>
        <v/>
      </c>
      <c r="S581" s="29" t="str">
        <f ca="1">IF(AND($A581&lt;&gt;"",S$9&lt;&gt;""),IF(HLOOKUP(S$9,'Feuille1-Catégories'!$C$1:$G$2,2,FALSE)="OUI",S$3,IF(HLOOKUP(S$9,'Feuille1-Catégories'!$C$1:$G$3,3,FALSE)="OUI",OFFSET(S$3,MOD(QUOTIENT(ROW()-ROW($A$20),'Feuille1-Catégories'!$B$6/S$6),S$5),0),IF(MOD($A581-1-S$10,'Feuille1-Catégories'!$F$5+1)=0,S$3,""))),"")</f>
        <v/>
      </c>
      <c r="T581" s="29" t="str">
        <f ca="1">IF(AND($A581&lt;&gt;"",T$9&lt;&gt;""),IF(HLOOKUP(T$9,'Feuille1-Catégories'!$C$1:$G$2,2,FALSE)="OUI",T$3,IF(HLOOKUP(T$9,'Feuille1-Catégories'!$C$1:$G$3,3,FALSE)="OUI",OFFSET(T$3,MOD(QUOTIENT(ROW()-ROW($A$20),'Feuille1-Catégories'!$B$6/T$6),T$5),0),IF(MOD($A581-1-T$10,'Feuille1-Catégories'!$F$5+1)=0,T$3,""))),"")</f>
        <v/>
      </c>
      <c r="U581" s="29" t="str">
        <f ca="1">IF(AND($A581&lt;&gt;"",U$9&lt;&gt;""),IF(HLOOKUP(U$9,'Feuille1-Catégories'!$C$1:$G$2,2,FALSE)="OUI",U$3,IF(HLOOKUP(U$9,'Feuille1-Catégories'!$C$1:$G$3,3,FALSE)="OUI",OFFSET(U$3,MOD(QUOTIENT(ROW()-ROW($A$20),'Feuille1-Catégories'!$B$6/U$6),U$5),0),IF(MOD($A581-1-U$10,'Feuille1-Catégories'!$F$5+1)=0,U$3,""))),"")</f>
        <v/>
      </c>
      <c r="V581" s="29" t="str">
        <f ca="1">IF(AND($A581&lt;&gt;"",V$9&lt;&gt;""),IF(HLOOKUP(V$9,'Feuille1-Catégories'!$C$1:$G$2,2,FALSE)="OUI",V$3,IF(HLOOKUP(V$9,'Feuille1-Catégories'!$C$1:$G$3,3,FALSE)="OUI",OFFSET(V$3,MOD(QUOTIENT(ROW()-ROW($A$20),'Feuille1-Catégories'!$B$6/V$6),V$5),0),IF(MOD($A581-1-V$10,'Feuille1-Catégories'!$F$5+1)=0,V$3,""))),"")</f>
        <v/>
      </c>
      <c r="W581" s="29" t="str">
        <f ca="1">IF(AND($A581&lt;&gt;"",W$9&lt;&gt;""),IF(HLOOKUP(W$9,'Feuille1-Catégories'!$C$1:$G$2,2,FALSE)="OUI",W$3,IF(HLOOKUP(W$9,'Feuille1-Catégories'!$C$1:$G$3,3,FALSE)="OUI",OFFSET(W$3,MOD(QUOTIENT(ROW()-ROW($A$20),'Feuille1-Catégories'!$B$6/W$6),W$5),0),IF(MOD($A581-1-W$10,'Feuille1-Catégories'!$F$5+1)=0,W$3,""))),"")</f>
        <v/>
      </c>
      <c r="X581" s="29" t="str">
        <f ca="1">IF(AND($A581&lt;&gt;"",X$9&lt;&gt;""),IF(HLOOKUP(X$9,'Feuille1-Catégories'!$C$1:$G$2,2,FALSE)="OUI",X$3,IF(HLOOKUP(X$9,'Feuille1-Catégories'!$C$1:$G$3,3,FALSE)="OUI",OFFSET(X$3,MOD(QUOTIENT(ROW()-ROW($A$20),'Feuille1-Catégories'!$B$6/X$6),X$5),0),IF(MOD($A581-1-X$10,'Feuille1-Catégories'!$F$5+1)=0,X$3,""))),"")</f>
        <v/>
      </c>
      <c r="Y581" s="29" t="str">
        <f ca="1">IF(AND($A581&lt;&gt;"",Y$9&lt;&gt;""),IF(HLOOKUP(Y$9,'Feuille1-Catégories'!$C$1:$G$2,2,FALSE)="OUI",Y$3,IF(HLOOKUP(Y$9,'Feuille1-Catégories'!$C$1:$G$3,3,FALSE)="OUI",OFFSET(Y$3,MOD(QUOTIENT(ROW()-ROW($A$20),'Feuille1-Catégories'!$B$6/Y$6),Y$5),0),IF(MOD($A581-1-Y$10,'Feuille1-Catégories'!$F$5+1)=0,Y$3,""))),"")</f>
        <v/>
      </c>
      <c r="Z581" s="29" t="str">
        <f ca="1">IF(AND($A581&lt;&gt;"",Z$9&lt;&gt;""),IF(HLOOKUP(Z$9,'Feuille1-Catégories'!$C$1:$G$2,2,FALSE)="OUI",Z$3,IF(HLOOKUP(Z$9,'Feuille1-Catégories'!$C$1:$G$3,3,FALSE)="OUI",OFFSET(Z$3,MOD(QUOTIENT(ROW()-ROW($A$20),'Feuille1-Catégories'!$B$6/Z$6),Z$5),0),IF(MOD($A581-1-Z$10,'Feuille1-Catégories'!$F$5+1)=0,Z$3,""))),"")</f>
        <v/>
      </c>
    </row>
    <row r="582" spans="1:26" ht="17" x14ac:dyDescent="0.2">
      <c r="A582" s="21" t="str">
        <f>IF('Feuille2-Prix de vente'!A582&lt;&gt;"",'Feuille2-Prix de vente'!A582,"")</f>
        <v/>
      </c>
      <c r="B582" s="33" t="str">
        <f>IF('Feuille2-Prix de vente'!B582&lt;&gt;"",'Feuille2-Prix de vente'!B582,"")</f>
        <v/>
      </c>
      <c r="C582" s="10" t="str">
        <f>IF('Feuille2-Prix de vente'!C582&lt;&gt;"",'Feuille2-Prix de vente'!C582,"")</f>
        <v/>
      </c>
      <c r="D582" s="10" t="str">
        <f t="shared" si="8"/>
        <v/>
      </c>
      <c r="E582" s="10" t="str">
        <f>IF('Feuille2-Prix de vente'!E582&lt;&gt;"",'Feuille2-Prix de vente'!E582,"")</f>
        <v/>
      </c>
      <c r="F582" s="29" t="str">
        <f ca="1">IF(AND($A582&lt;&gt;"",F$9&lt;&gt;""),IF(HLOOKUP(F$9,'Feuille1-Catégories'!$C$1:$G$2,2,FALSE)="OUI",F$3,IF(HLOOKUP(F$9,'Feuille1-Catégories'!$C$1:$G$3,3,FALSE)="OUI",OFFSET(F$3,MOD(QUOTIENT(ROW()-ROW($A$20),'Feuille1-Catégories'!$B$6/F$6),F$5),0),IF(MOD($A582-1-F$10,'Feuille1-Catégories'!$F$5+1)=0,F$3,""))),"")</f>
        <v/>
      </c>
      <c r="G582" s="29" t="str">
        <f ca="1">IF(AND($A582&lt;&gt;"",G$9&lt;&gt;""),IF(HLOOKUP(G$9,'Feuille1-Catégories'!$C$1:$G$2,2,FALSE)="OUI",G$3,IF(HLOOKUP(G$9,'Feuille1-Catégories'!$C$1:$G$3,3,FALSE)="OUI",OFFSET(G$3,MOD(QUOTIENT(ROW()-ROW($A$20),'Feuille1-Catégories'!$B$6/G$6),G$5),0),IF(MOD($A582-1-G$10,'Feuille1-Catégories'!$F$5+1)=0,G$3,""))),"")</f>
        <v/>
      </c>
      <c r="H582" s="29" t="str">
        <f ca="1">IF(AND($A582&lt;&gt;"",H$9&lt;&gt;""),IF(HLOOKUP(H$9,'Feuille1-Catégories'!$C$1:$G$2,2,FALSE)="OUI",H$3,IF(HLOOKUP(H$9,'Feuille1-Catégories'!$C$1:$G$3,3,FALSE)="OUI",OFFSET(H$3,MOD(QUOTIENT(ROW()-ROW($A$20),'Feuille1-Catégories'!$B$6/H$6),H$5),0),IF(MOD($A582-1-H$10,'Feuille1-Catégories'!$F$5+1)=0,H$3,""))),"")</f>
        <v/>
      </c>
      <c r="I582" s="29" t="str">
        <f ca="1">IF(AND($A582&lt;&gt;"",I$9&lt;&gt;""),IF(HLOOKUP(I$9,'Feuille1-Catégories'!$C$1:$G$2,2,FALSE)="OUI",I$3,IF(HLOOKUP(I$9,'Feuille1-Catégories'!$C$1:$G$3,3,FALSE)="OUI",OFFSET(I$3,MOD(QUOTIENT(ROW()-ROW($A$20),'Feuille1-Catégories'!$B$6/I$6),I$5),0),IF(MOD($A582-1-I$10,'Feuille1-Catégories'!$F$5+1)=0,I$3,""))),"")</f>
        <v/>
      </c>
      <c r="J582" s="29" t="str">
        <f ca="1">IF(AND($A582&lt;&gt;"",J$9&lt;&gt;""),IF(HLOOKUP(J$9,'Feuille1-Catégories'!$C$1:$G$2,2,FALSE)="OUI",J$3,IF(HLOOKUP(J$9,'Feuille1-Catégories'!$C$1:$G$3,3,FALSE)="OUI",OFFSET(J$3,MOD(QUOTIENT(ROW()-ROW($A$20),'Feuille1-Catégories'!$B$6/J$6),J$5),0),IF(MOD($A582-1-J$10,'Feuille1-Catégories'!$F$5+1)=0,J$3,""))),"")</f>
        <v/>
      </c>
      <c r="K582" s="29" t="str">
        <f ca="1">IF(AND($A582&lt;&gt;"",K$9&lt;&gt;""),IF(HLOOKUP(K$9,'Feuille1-Catégories'!$C$1:$G$2,2,FALSE)="OUI",K$3,IF(HLOOKUP(K$9,'Feuille1-Catégories'!$C$1:$G$3,3,FALSE)="OUI",OFFSET(K$3,MOD(QUOTIENT(ROW()-ROW($A$20),'Feuille1-Catégories'!$B$6/K$6),K$5),0),IF(MOD($A582-1-K$10,'Feuille1-Catégories'!$F$5+1)=0,K$3,""))),"")</f>
        <v/>
      </c>
      <c r="L582" s="29" t="str">
        <f ca="1">IF(AND($A582&lt;&gt;"",L$9&lt;&gt;""),IF(HLOOKUP(L$9,'Feuille1-Catégories'!$C$1:$G$2,2,FALSE)="OUI",L$3,IF(HLOOKUP(L$9,'Feuille1-Catégories'!$C$1:$G$3,3,FALSE)="OUI",OFFSET(L$3,MOD(QUOTIENT(ROW()-ROW($A$20),'Feuille1-Catégories'!$B$6/L$6),L$5),0),IF(MOD($A582-1-L$10,'Feuille1-Catégories'!$F$5+1)=0,L$3,""))),"")</f>
        <v/>
      </c>
      <c r="M582" s="29" t="str">
        <f ca="1">IF(AND($A582&lt;&gt;"",M$9&lt;&gt;""),IF(HLOOKUP(M$9,'Feuille1-Catégories'!$C$1:$G$2,2,FALSE)="OUI",M$3,IF(HLOOKUP(M$9,'Feuille1-Catégories'!$C$1:$G$3,3,FALSE)="OUI",OFFSET(M$3,MOD(QUOTIENT(ROW()-ROW($A$20),'Feuille1-Catégories'!$B$6/M$6),M$5),0),IF(MOD($A582-1-M$10,'Feuille1-Catégories'!$F$5+1)=0,M$3,""))),"")</f>
        <v/>
      </c>
      <c r="N582" s="29" t="str">
        <f ca="1">IF(AND($A582&lt;&gt;"",N$9&lt;&gt;""),IF(HLOOKUP(N$9,'Feuille1-Catégories'!$C$1:$G$2,2,FALSE)="OUI",N$3,IF(HLOOKUP(N$9,'Feuille1-Catégories'!$C$1:$G$3,3,FALSE)="OUI",OFFSET(N$3,MOD(QUOTIENT(ROW()-ROW($A$20),'Feuille1-Catégories'!$B$6/N$6),N$5),0),IF(MOD($A582-1-N$10,'Feuille1-Catégories'!$F$5+1)=0,N$3,""))),"")</f>
        <v/>
      </c>
      <c r="O582" s="29" t="str">
        <f ca="1">IF(AND($A582&lt;&gt;"",O$9&lt;&gt;""),IF(HLOOKUP(O$9,'Feuille1-Catégories'!$C$1:$G$2,2,FALSE)="OUI",O$3,IF(HLOOKUP(O$9,'Feuille1-Catégories'!$C$1:$G$3,3,FALSE)="OUI",OFFSET(O$3,MOD(QUOTIENT(ROW()-ROW($A$20),'Feuille1-Catégories'!$B$6/O$6),O$5),0),IF(MOD($A582-1-O$10,'Feuille1-Catégories'!$F$5+1)=0,O$3,""))),"")</f>
        <v/>
      </c>
      <c r="P582" s="29" t="str">
        <f ca="1">IF(AND($A582&lt;&gt;"",P$9&lt;&gt;""),IF(HLOOKUP(P$9,'Feuille1-Catégories'!$C$1:$G$2,2,FALSE)="OUI",P$3,IF(HLOOKUP(P$9,'Feuille1-Catégories'!$C$1:$G$3,3,FALSE)="OUI",OFFSET(P$3,MOD(QUOTIENT(ROW()-ROW($A$20),'Feuille1-Catégories'!$B$6/P$6),P$5),0),IF(MOD($A582-1-P$10,'Feuille1-Catégories'!$F$5+1)=0,P$3,""))),"")</f>
        <v/>
      </c>
      <c r="Q582" s="29" t="str">
        <f ca="1">IF(AND($A582&lt;&gt;"",Q$9&lt;&gt;""),IF(HLOOKUP(Q$9,'Feuille1-Catégories'!$C$1:$G$2,2,FALSE)="OUI",Q$3,IF(HLOOKUP(Q$9,'Feuille1-Catégories'!$C$1:$G$3,3,FALSE)="OUI",OFFSET(Q$3,MOD(QUOTIENT(ROW()-ROW($A$20),'Feuille1-Catégories'!$B$6/Q$6),Q$5),0),IF(MOD($A582-1-Q$10,'Feuille1-Catégories'!$F$5+1)=0,Q$3,""))),"")</f>
        <v/>
      </c>
      <c r="R582" s="29" t="str">
        <f ca="1">IF(AND($A582&lt;&gt;"",R$9&lt;&gt;""),IF(HLOOKUP(R$9,'Feuille1-Catégories'!$C$1:$G$2,2,FALSE)="OUI",R$3,IF(HLOOKUP(R$9,'Feuille1-Catégories'!$C$1:$G$3,3,FALSE)="OUI",OFFSET(R$3,MOD(QUOTIENT(ROW()-ROW($A$20),'Feuille1-Catégories'!$B$6/R$6),R$5),0),IF(MOD($A582-1-R$10,'Feuille1-Catégories'!$F$5+1)=0,R$3,""))),"")</f>
        <v/>
      </c>
      <c r="S582" s="29" t="str">
        <f ca="1">IF(AND($A582&lt;&gt;"",S$9&lt;&gt;""),IF(HLOOKUP(S$9,'Feuille1-Catégories'!$C$1:$G$2,2,FALSE)="OUI",S$3,IF(HLOOKUP(S$9,'Feuille1-Catégories'!$C$1:$G$3,3,FALSE)="OUI",OFFSET(S$3,MOD(QUOTIENT(ROW()-ROW($A$20),'Feuille1-Catégories'!$B$6/S$6),S$5),0),IF(MOD($A582-1-S$10,'Feuille1-Catégories'!$F$5+1)=0,S$3,""))),"")</f>
        <v/>
      </c>
      <c r="T582" s="29" t="str">
        <f ca="1">IF(AND($A582&lt;&gt;"",T$9&lt;&gt;""),IF(HLOOKUP(T$9,'Feuille1-Catégories'!$C$1:$G$2,2,FALSE)="OUI",T$3,IF(HLOOKUP(T$9,'Feuille1-Catégories'!$C$1:$G$3,3,FALSE)="OUI",OFFSET(T$3,MOD(QUOTIENT(ROW()-ROW($A$20),'Feuille1-Catégories'!$B$6/T$6),T$5),0),IF(MOD($A582-1-T$10,'Feuille1-Catégories'!$F$5+1)=0,T$3,""))),"")</f>
        <v/>
      </c>
      <c r="U582" s="29" t="str">
        <f ca="1">IF(AND($A582&lt;&gt;"",U$9&lt;&gt;""),IF(HLOOKUP(U$9,'Feuille1-Catégories'!$C$1:$G$2,2,FALSE)="OUI",U$3,IF(HLOOKUP(U$9,'Feuille1-Catégories'!$C$1:$G$3,3,FALSE)="OUI",OFFSET(U$3,MOD(QUOTIENT(ROW()-ROW($A$20),'Feuille1-Catégories'!$B$6/U$6),U$5),0),IF(MOD($A582-1-U$10,'Feuille1-Catégories'!$F$5+1)=0,U$3,""))),"")</f>
        <v/>
      </c>
      <c r="V582" s="29" t="str">
        <f ca="1">IF(AND($A582&lt;&gt;"",V$9&lt;&gt;""),IF(HLOOKUP(V$9,'Feuille1-Catégories'!$C$1:$G$2,2,FALSE)="OUI",V$3,IF(HLOOKUP(V$9,'Feuille1-Catégories'!$C$1:$G$3,3,FALSE)="OUI",OFFSET(V$3,MOD(QUOTIENT(ROW()-ROW($A$20),'Feuille1-Catégories'!$B$6/V$6),V$5),0),IF(MOD($A582-1-V$10,'Feuille1-Catégories'!$F$5+1)=0,V$3,""))),"")</f>
        <v/>
      </c>
      <c r="W582" s="29" t="str">
        <f ca="1">IF(AND($A582&lt;&gt;"",W$9&lt;&gt;""),IF(HLOOKUP(W$9,'Feuille1-Catégories'!$C$1:$G$2,2,FALSE)="OUI",W$3,IF(HLOOKUP(W$9,'Feuille1-Catégories'!$C$1:$G$3,3,FALSE)="OUI",OFFSET(W$3,MOD(QUOTIENT(ROW()-ROW($A$20),'Feuille1-Catégories'!$B$6/W$6),W$5),0),IF(MOD($A582-1-W$10,'Feuille1-Catégories'!$F$5+1)=0,W$3,""))),"")</f>
        <v/>
      </c>
      <c r="X582" s="29" t="str">
        <f ca="1">IF(AND($A582&lt;&gt;"",X$9&lt;&gt;""),IF(HLOOKUP(X$9,'Feuille1-Catégories'!$C$1:$G$2,2,FALSE)="OUI",X$3,IF(HLOOKUP(X$9,'Feuille1-Catégories'!$C$1:$G$3,3,FALSE)="OUI",OFFSET(X$3,MOD(QUOTIENT(ROW()-ROW($A$20),'Feuille1-Catégories'!$B$6/X$6),X$5),0),IF(MOD($A582-1-X$10,'Feuille1-Catégories'!$F$5+1)=0,X$3,""))),"")</f>
        <v/>
      </c>
      <c r="Y582" s="29" t="str">
        <f ca="1">IF(AND($A582&lt;&gt;"",Y$9&lt;&gt;""),IF(HLOOKUP(Y$9,'Feuille1-Catégories'!$C$1:$G$2,2,FALSE)="OUI",Y$3,IF(HLOOKUP(Y$9,'Feuille1-Catégories'!$C$1:$G$3,3,FALSE)="OUI",OFFSET(Y$3,MOD(QUOTIENT(ROW()-ROW($A$20),'Feuille1-Catégories'!$B$6/Y$6),Y$5),0),IF(MOD($A582-1-Y$10,'Feuille1-Catégories'!$F$5+1)=0,Y$3,""))),"")</f>
        <v/>
      </c>
      <c r="Z582" s="29" t="str">
        <f ca="1">IF(AND($A582&lt;&gt;"",Z$9&lt;&gt;""),IF(HLOOKUP(Z$9,'Feuille1-Catégories'!$C$1:$G$2,2,FALSE)="OUI",Z$3,IF(HLOOKUP(Z$9,'Feuille1-Catégories'!$C$1:$G$3,3,FALSE)="OUI",OFFSET(Z$3,MOD(QUOTIENT(ROW()-ROW($A$20),'Feuille1-Catégories'!$B$6/Z$6),Z$5),0),IF(MOD($A582-1-Z$10,'Feuille1-Catégories'!$F$5+1)=0,Z$3,""))),"")</f>
        <v/>
      </c>
    </row>
    <row r="583" spans="1:26" ht="17" x14ac:dyDescent="0.2">
      <c r="A583" s="21" t="str">
        <f>IF('Feuille2-Prix de vente'!A583&lt;&gt;"",'Feuille2-Prix de vente'!A583,"")</f>
        <v/>
      </c>
      <c r="B583" s="33" t="str">
        <f>IF('Feuille2-Prix de vente'!B583&lt;&gt;"",'Feuille2-Prix de vente'!B583,"")</f>
        <v/>
      </c>
      <c r="C583" s="10" t="str">
        <f>IF('Feuille2-Prix de vente'!C583&lt;&gt;"",'Feuille2-Prix de vente'!C583,"")</f>
        <v/>
      </c>
      <c r="D583" s="10" t="str">
        <f t="shared" si="8"/>
        <v/>
      </c>
      <c r="E583" s="10" t="str">
        <f>IF('Feuille2-Prix de vente'!E583&lt;&gt;"",'Feuille2-Prix de vente'!E583,"")</f>
        <v/>
      </c>
      <c r="F583" s="29" t="str">
        <f ca="1">IF(AND($A583&lt;&gt;"",F$9&lt;&gt;""),IF(HLOOKUP(F$9,'Feuille1-Catégories'!$C$1:$G$2,2,FALSE)="OUI",F$3,IF(HLOOKUP(F$9,'Feuille1-Catégories'!$C$1:$G$3,3,FALSE)="OUI",OFFSET(F$3,MOD(QUOTIENT(ROW()-ROW($A$20),'Feuille1-Catégories'!$B$6/F$6),F$5),0),IF(MOD($A583-1-F$10,'Feuille1-Catégories'!$F$5+1)=0,F$3,""))),"")</f>
        <v/>
      </c>
      <c r="G583" s="29" t="str">
        <f ca="1">IF(AND($A583&lt;&gt;"",G$9&lt;&gt;""),IF(HLOOKUP(G$9,'Feuille1-Catégories'!$C$1:$G$2,2,FALSE)="OUI",G$3,IF(HLOOKUP(G$9,'Feuille1-Catégories'!$C$1:$G$3,3,FALSE)="OUI",OFFSET(G$3,MOD(QUOTIENT(ROW()-ROW($A$20),'Feuille1-Catégories'!$B$6/G$6),G$5),0),IF(MOD($A583-1-G$10,'Feuille1-Catégories'!$F$5+1)=0,G$3,""))),"")</f>
        <v/>
      </c>
      <c r="H583" s="29" t="str">
        <f ca="1">IF(AND($A583&lt;&gt;"",H$9&lt;&gt;""),IF(HLOOKUP(H$9,'Feuille1-Catégories'!$C$1:$G$2,2,FALSE)="OUI",H$3,IF(HLOOKUP(H$9,'Feuille1-Catégories'!$C$1:$G$3,3,FALSE)="OUI",OFFSET(H$3,MOD(QUOTIENT(ROW()-ROW($A$20),'Feuille1-Catégories'!$B$6/H$6),H$5),0),IF(MOD($A583-1-H$10,'Feuille1-Catégories'!$F$5+1)=0,H$3,""))),"")</f>
        <v/>
      </c>
      <c r="I583" s="29" t="str">
        <f ca="1">IF(AND($A583&lt;&gt;"",I$9&lt;&gt;""),IF(HLOOKUP(I$9,'Feuille1-Catégories'!$C$1:$G$2,2,FALSE)="OUI",I$3,IF(HLOOKUP(I$9,'Feuille1-Catégories'!$C$1:$G$3,3,FALSE)="OUI",OFFSET(I$3,MOD(QUOTIENT(ROW()-ROW($A$20),'Feuille1-Catégories'!$B$6/I$6),I$5),0),IF(MOD($A583-1-I$10,'Feuille1-Catégories'!$F$5+1)=0,I$3,""))),"")</f>
        <v/>
      </c>
      <c r="J583" s="29" t="str">
        <f ca="1">IF(AND($A583&lt;&gt;"",J$9&lt;&gt;""),IF(HLOOKUP(J$9,'Feuille1-Catégories'!$C$1:$G$2,2,FALSE)="OUI",J$3,IF(HLOOKUP(J$9,'Feuille1-Catégories'!$C$1:$G$3,3,FALSE)="OUI",OFFSET(J$3,MOD(QUOTIENT(ROW()-ROW($A$20),'Feuille1-Catégories'!$B$6/J$6),J$5),0),IF(MOD($A583-1-J$10,'Feuille1-Catégories'!$F$5+1)=0,J$3,""))),"")</f>
        <v/>
      </c>
      <c r="K583" s="29" t="str">
        <f ca="1">IF(AND($A583&lt;&gt;"",K$9&lt;&gt;""),IF(HLOOKUP(K$9,'Feuille1-Catégories'!$C$1:$G$2,2,FALSE)="OUI",K$3,IF(HLOOKUP(K$9,'Feuille1-Catégories'!$C$1:$G$3,3,FALSE)="OUI",OFFSET(K$3,MOD(QUOTIENT(ROW()-ROW($A$20),'Feuille1-Catégories'!$B$6/K$6),K$5),0),IF(MOD($A583-1-K$10,'Feuille1-Catégories'!$F$5+1)=0,K$3,""))),"")</f>
        <v/>
      </c>
      <c r="L583" s="29" t="str">
        <f ca="1">IF(AND($A583&lt;&gt;"",L$9&lt;&gt;""),IF(HLOOKUP(L$9,'Feuille1-Catégories'!$C$1:$G$2,2,FALSE)="OUI",L$3,IF(HLOOKUP(L$9,'Feuille1-Catégories'!$C$1:$G$3,3,FALSE)="OUI",OFFSET(L$3,MOD(QUOTIENT(ROW()-ROW($A$20),'Feuille1-Catégories'!$B$6/L$6),L$5),0),IF(MOD($A583-1-L$10,'Feuille1-Catégories'!$F$5+1)=0,L$3,""))),"")</f>
        <v/>
      </c>
      <c r="M583" s="29" t="str">
        <f ca="1">IF(AND($A583&lt;&gt;"",M$9&lt;&gt;""),IF(HLOOKUP(M$9,'Feuille1-Catégories'!$C$1:$G$2,2,FALSE)="OUI",M$3,IF(HLOOKUP(M$9,'Feuille1-Catégories'!$C$1:$G$3,3,FALSE)="OUI",OFFSET(M$3,MOD(QUOTIENT(ROW()-ROW($A$20),'Feuille1-Catégories'!$B$6/M$6),M$5),0),IF(MOD($A583-1-M$10,'Feuille1-Catégories'!$F$5+1)=0,M$3,""))),"")</f>
        <v/>
      </c>
      <c r="N583" s="29" t="str">
        <f ca="1">IF(AND($A583&lt;&gt;"",N$9&lt;&gt;""),IF(HLOOKUP(N$9,'Feuille1-Catégories'!$C$1:$G$2,2,FALSE)="OUI",N$3,IF(HLOOKUP(N$9,'Feuille1-Catégories'!$C$1:$G$3,3,FALSE)="OUI",OFFSET(N$3,MOD(QUOTIENT(ROW()-ROW($A$20),'Feuille1-Catégories'!$B$6/N$6),N$5),0),IF(MOD($A583-1-N$10,'Feuille1-Catégories'!$F$5+1)=0,N$3,""))),"")</f>
        <v/>
      </c>
      <c r="O583" s="29" t="str">
        <f ca="1">IF(AND($A583&lt;&gt;"",O$9&lt;&gt;""),IF(HLOOKUP(O$9,'Feuille1-Catégories'!$C$1:$G$2,2,FALSE)="OUI",O$3,IF(HLOOKUP(O$9,'Feuille1-Catégories'!$C$1:$G$3,3,FALSE)="OUI",OFFSET(O$3,MOD(QUOTIENT(ROW()-ROW($A$20),'Feuille1-Catégories'!$B$6/O$6),O$5),0),IF(MOD($A583-1-O$10,'Feuille1-Catégories'!$F$5+1)=0,O$3,""))),"")</f>
        <v/>
      </c>
      <c r="P583" s="29" t="str">
        <f ca="1">IF(AND($A583&lt;&gt;"",P$9&lt;&gt;""),IF(HLOOKUP(P$9,'Feuille1-Catégories'!$C$1:$G$2,2,FALSE)="OUI",P$3,IF(HLOOKUP(P$9,'Feuille1-Catégories'!$C$1:$G$3,3,FALSE)="OUI",OFFSET(P$3,MOD(QUOTIENT(ROW()-ROW($A$20),'Feuille1-Catégories'!$B$6/P$6),P$5),0),IF(MOD($A583-1-P$10,'Feuille1-Catégories'!$F$5+1)=0,P$3,""))),"")</f>
        <v/>
      </c>
      <c r="Q583" s="29" t="str">
        <f ca="1">IF(AND($A583&lt;&gt;"",Q$9&lt;&gt;""),IF(HLOOKUP(Q$9,'Feuille1-Catégories'!$C$1:$G$2,2,FALSE)="OUI",Q$3,IF(HLOOKUP(Q$9,'Feuille1-Catégories'!$C$1:$G$3,3,FALSE)="OUI",OFFSET(Q$3,MOD(QUOTIENT(ROW()-ROW($A$20),'Feuille1-Catégories'!$B$6/Q$6),Q$5),0),IF(MOD($A583-1-Q$10,'Feuille1-Catégories'!$F$5+1)=0,Q$3,""))),"")</f>
        <v/>
      </c>
      <c r="R583" s="29" t="str">
        <f ca="1">IF(AND($A583&lt;&gt;"",R$9&lt;&gt;""),IF(HLOOKUP(R$9,'Feuille1-Catégories'!$C$1:$G$2,2,FALSE)="OUI",R$3,IF(HLOOKUP(R$9,'Feuille1-Catégories'!$C$1:$G$3,3,FALSE)="OUI",OFFSET(R$3,MOD(QUOTIENT(ROW()-ROW($A$20),'Feuille1-Catégories'!$B$6/R$6),R$5),0),IF(MOD($A583-1-R$10,'Feuille1-Catégories'!$F$5+1)=0,R$3,""))),"")</f>
        <v/>
      </c>
      <c r="S583" s="29" t="str">
        <f ca="1">IF(AND($A583&lt;&gt;"",S$9&lt;&gt;""),IF(HLOOKUP(S$9,'Feuille1-Catégories'!$C$1:$G$2,2,FALSE)="OUI",S$3,IF(HLOOKUP(S$9,'Feuille1-Catégories'!$C$1:$G$3,3,FALSE)="OUI",OFFSET(S$3,MOD(QUOTIENT(ROW()-ROW($A$20),'Feuille1-Catégories'!$B$6/S$6),S$5),0),IF(MOD($A583-1-S$10,'Feuille1-Catégories'!$F$5+1)=0,S$3,""))),"")</f>
        <v/>
      </c>
      <c r="T583" s="29" t="str">
        <f ca="1">IF(AND($A583&lt;&gt;"",T$9&lt;&gt;""),IF(HLOOKUP(T$9,'Feuille1-Catégories'!$C$1:$G$2,2,FALSE)="OUI",T$3,IF(HLOOKUP(T$9,'Feuille1-Catégories'!$C$1:$G$3,3,FALSE)="OUI",OFFSET(T$3,MOD(QUOTIENT(ROW()-ROW($A$20),'Feuille1-Catégories'!$B$6/T$6),T$5),0),IF(MOD($A583-1-T$10,'Feuille1-Catégories'!$F$5+1)=0,T$3,""))),"")</f>
        <v/>
      </c>
      <c r="U583" s="29" t="str">
        <f ca="1">IF(AND($A583&lt;&gt;"",U$9&lt;&gt;""),IF(HLOOKUP(U$9,'Feuille1-Catégories'!$C$1:$G$2,2,FALSE)="OUI",U$3,IF(HLOOKUP(U$9,'Feuille1-Catégories'!$C$1:$G$3,3,FALSE)="OUI",OFFSET(U$3,MOD(QUOTIENT(ROW()-ROW($A$20),'Feuille1-Catégories'!$B$6/U$6),U$5),0),IF(MOD($A583-1-U$10,'Feuille1-Catégories'!$F$5+1)=0,U$3,""))),"")</f>
        <v/>
      </c>
      <c r="V583" s="29" t="str">
        <f ca="1">IF(AND($A583&lt;&gt;"",V$9&lt;&gt;""),IF(HLOOKUP(V$9,'Feuille1-Catégories'!$C$1:$G$2,2,FALSE)="OUI",V$3,IF(HLOOKUP(V$9,'Feuille1-Catégories'!$C$1:$G$3,3,FALSE)="OUI",OFFSET(V$3,MOD(QUOTIENT(ROW()-ROW($A$20),'Feuille1-Catégories'!$B$6/V$6),V$5),0),IF(MOD($A583-1-V$10,'Feuille1-Catégories'!$F$5+1)=0,V$3,""))),"")</f>
        <v/>
      </c>
      <c r="W583" s="29" t="str">
        <f ca="1">IF(AND($A583&lt;&gt;"",W$9&lt;&gt;""),IF(HLOOKUP(W$9,'Feuille1-Catégories'!$C$1:$G$2,2,FALSE)="OUI",W$3,IF(HLOOKUP(W$9,'Feuille1-Catégories'!$C$1:$G$3,3,FALSE)="OUI",OFFSET(W$3,MOD(QUOTIENT(ROW()-ROW($A$20),'Feuille1-Catégories'!$B$6/W$6),W$5),0),IF(MOD($A583-1-W$10,'Feuille1-Catégories'!$F$5+1)=0,W$3,""))),"")</f>
        <v/>
      </c>
      <c r="X583" s="29" t="str">
        <f ca="1">IF(AND($A583&lt;&gt;"",X$9&lt;&gt;""),IF(HLOOKUP(X$9,'Feuille1-Catégories'!$C$1:$G$2,2,FALSE)="OUI",X$3,IF(HLOOKUP(X$9,'Feuille1-Catégories'!$C$1:$G$3,3,FALSE)="OUI",OFFSET(X$3,MOD(QUOTIENT(ROW()-ROW($A$20),'Feuille1-Catégories'!$B$6/X$6),X$5),0),IF(MOD($A583-1-X$10,'Feuille1-Catégories'!$F$5+1)=0,X$3,""))),"")</f>
        <v/>
      </c>
      <c r="Y583" s="29" t="str">
        <f ca="1">IF(AND($A583&lt;&gt;"",Y$9&lt;&gt;""),IF(HLOOKUP(Y$9,'Feuille1-Catégories'!$C$1:$G$2,2,FALSE)="OUI",Y$3,IF(HLOOKUP(Y$9,'Feuille1-Catégories'!$C$1:$G$3,3,FALSE)="OUI",OFFSET(Y$3,MOD(QUOTIENT(ROW()-ROW($A$20),'Feuille1-Catégories'!$B$6/Y$6),Y$5),0),IF(MOD($A583-1-Y$10,'Feuille1-Catégories'!$F$5+1)=0,Y$3,""))),"")</f>
        <v/>
      </c>
      <c r="Z583" s="29" t="str">
        <f ca="1">IF(AND($A583&lt;&gt;"",Z$9&lt;&gt;""),IF(HLOOKUP(Z$9,'Feuille1-Catégories'!$C$1:$G$2,2,FALSE)="OUI",Z$3,IF(HLOOKUP(Z$9,'Feuille1-Catégories'!$C$1:$G$3,3,FALSE)="OUI",OFFSET(Z$3,MOD(QUOTIENT(ROW()-ROW($A$20),'Feuille1-Catégories'!$B$6/Z$6),Z$5),0),IF(MOD($A583-1-Z$10,'Feuille1-Catégories'!$F$5+1)=0,Z$3,""))),"")</f>
        <v/>
      </c>
    </row>
    <row r="584" spans="1:26" ht="17" x14ac:dyDescent="0.2">
      <c r="A584" s="21" t="str">
        <f>IF('Feuille2-Prix de vente'!A584&lt;&gt;"",'Feuille2-Prix de vente'!A584,"")</f>
        <v/>
      </c>
      <c r="B584" s="33" t="str">
        <f>IF('Feuille2-Prix de vente'!B584&lt;&gt;"",'Feuille2-Prix de vente'!B584,"")</f>
        <v/>
      </c>
      <c r="C584" s="10" t="str">
        <f>IF('Feuille2-Prix de vente'!C584&lt;&gt;"",'Feuille2-Prix de vente'!C584,"")</f>
        <v/>
      </c>
      <c r="D584" s="10" t="str">
        <f t="shared" si="8"/>
        <v/>
      </c>
      <c r="E584" s="10" t="str">
        <f>IF('Feuille2-Prix de vente'!E584&lt;&gt;"",'Feuille2-Prix de vente'!E584,"")</f>
        <v/>
      </c>
      <c r="F584" s="29" t="str">
        <f ca="1">IF(AND($A584&lt;&gt;"",F$9&lt;&gt;""),IF(HLOOKUP(F$9,'Feuille1-Catégories'!$C$1:$G$2,2,FALSE)="OUI",F$3,IF(HLOOKUP(F$9,'Feuille1-Catégories'!$C$1:$G$3,3,FALSE)="OUI",OFFSET(F$3,MOD(QUOTIENT(ROW()-ROW($A$20),'Feuille1-Catégories'!$B$6/F$6),F$5),0),IF(MOD($A584-1-F$10,'Feuille1-Catégories'!$F$5+1)=0,F$3,""))),"")</f>
        <v/>
      </c>
      <c r="G584" s="29" t="str">
        <f ca="1">IF(AND($A584&lt;&gt;"",G$9&lt;&gt;""),IF(HLOOKUP(G$9,'Feuille1-Catégories'!$C$1:$G$2,2,FALSE)="OUI",G$3,IF(HLOOKUP(G$9,'Feuille1-Catégories'!$C$1:$G$3,3,FALSE)="OUI",OFFSET(G$3,MOD(QUOTIENT(ROW()-ROW($A$20),'Feuille1-Catégories'!$B$6/G$6),G$5),0),IF(MOD($A584-1-G$10,'Feuille1-Catégories'!$F$5+1)=0,G$3,""))),"")</f>
        <v/>
      </c>
      <c r="H584" s="29" t="str">
        <f ca="1">IF(AND($A584&lt;&gt;"",H$9&lt;&gt;""),IF(HLOOKUP(H$9,'Feuille1-Catégories'!$C$1:$G$2,2,FALSE)="OUI",H$3,IF(HLOOKUP(H$9,'Feuille1-Catégories'!$C$1:$G$3,3,FALSE)="OUI",OFFSET(H$3,MOD(QUOTIENT(ROW()-ROW($A$20),'Feuille1-Catégories'!$B$6/H$6),H$5),0),IF(MOD($A584-1-H$10,'Feuille1-Catégories'!$F$5+1)=0,H$3,""))),"")</f>
        <v/>
      </c>
      <c r="I584" s="29" t="str">
        <f ca="1">IF(AND($A584&lt;&gt;"",I$9&lt;&gt;""),IF(HLOOKUP(I$9,'Feuille1-Catégories'!$C$1:$G$2,2,FALSE)="OUI",I$3,IF(HLOOKUP(I$9,'Feuille1-Catégories'!$C$1:$G$3,3,FALSE)="OUI",OFFSET(I$3,MOD(QUOTIENT(ROW()-ROW($A$20),'Feuille1-Catégories'!$B$6/I$6),I$5),0),IF(MOD($A584-1-I$10,'Feuille1-Catégories'!$F$5+1)=0,I$3,""))),"")</f>
        <v/>
      </c>
      <c r="J584" s="29" t="str">
        <f ca="1">IF(AND($A584&lt;&gt;"",J$9&lt;&gt;""),IF(HLOOKUP(J$9,'Feuille1-Catégories'!$C$1:$G$2,2,FALSE)="OUI",J$3,IF(HLOOKUP(J$9,'Feuille1-Catégories'!$C$1:$G$3,3,FALSE)="OUI",OFFSET(J$3,MOD(QUOTIENT(ROW()-ROW($A$20),'Feuille1-Catégories'!$B$6/J$6),J$5),0),IF(MOD($A584-1-J$10,'Feuille1-Catégories'!$F$5+1)=0,J$3,""))),"")</f>
        <v/>
      </c>
      <c r="K584" s="29" t="str">
        <f ca="1">IF(AND($A584&lt;&gt;"",K$9&lt;&gt;""),IF(HLOOKUP(K$9,'Feuille1-Catégories'!$C$1:$G$2,2,FALSE)="OUI",K$3,IF(HLOOKUP(K$9,'Feuille1-Catégories'!$C$1:$G$3,3,FALSE)="OUI",OFFSET(K$3,MOD(QUOTIENT(ROW()-ROW($A$20),'Feuille1-Catégories'!$B$6/K$6),K$5),0),IF(MOD($A584-1-K$10,'Feuille1-Catégories'!$F$5+1)=0,K$3,""))),"")</f>
        <v/>
      </c>
      <c r="L584" s="29" t="str">
        <f ca="1">IF(AND($A584&lt;&gt;"",L$9&lt;&gt;""),IF(HLOOKUP(L$9,'Feuille1-Catégories'!$C$1:$G$2,2,FALSE)="OUI",L$3,IF(HLOOKUP(L$9,'Feuille1-Catégories'!$C$1:$G$3,3,FALSE)="OUI",OFFSET(L$3,MOD(QUOTIENT(ROW()-ROW($A$20),'Feuille1-Catégories'!$B$6/L$6),L$5),0),IF(MOD($A584-1-L$10,'Feuille1-Catégories'!$F$5+1)=0,L$3,""))),"")</f>
        <v/>
      </c>
      <c r="M584" s="29" t="str">
        <f ca="1">IF(AND($A584&lt;&gt;"",M$9&lt;&gt;""),IF(HLOOKUP(M$9,'Feuille1-Catégories'!$C$1:$G$2,2,FALSE)="OUI",M$3,IF(HLOOKUP(M$9,'Feuille1-Catégories'!$C$1:$G$3,3,FALSE)="OUI",OFFSET(M$3,MOD(QUOTIENT(ROW()-ROW($A$20),'Feuille1-Catégories'!$B$6/M$6),M$5),0),IF(MOD($A584-1-M$10,'Feuille1-Catégories'!$F$5+1)=0,M$3,""))),"")</f>
        <v/>
      </c>
      <c r="N584" s="29" t="str">
        <f ca="1">IF(AND($A584&lt;&gt;"",N$9&lt;&gt;""),IF(HLOOKUP(N$9,'Feuille1-Catégories'!$C$1:$G$2,2,FALSE)="OUI",N$3,IF(HLOOKUP(N$9,'Feuille1-Catégories'!$C$1:$G$3,3,FALSE)="OUI",OFFSET(N$3,MOD(QUOTIENT(ROW()-ROW($A$20),'Feuille1-Catégories'!$B$6/N$6),N$5),0),IF(MOD($A584-1-N$10,'Feuille1-Catégories'!$F$5+1)=0,N$3,""))),"")</f>
        <v/>
      </c>
      <c r="O584" s="29" t="str">
        <f ca="1">IF(AND($A584&lt;&gt;"",O$9&lt;&gt;""),IF(HLOOKUP(O$9,'Feuille1-Catégories'!$C$1:$G$2,2,FALSE)="OUI",O$3,IF(HLOOKUP(O$9,'Feuille1-Catégories'!$C$1:$G$3,3,FALSE)="OUI",OFFSET(O$3,MOD(QUOTIENT(ROW()-ROW($A$20),'Feuille1-Catégories'!$B$6/O$6),O$5),0),IF(MOD($A584-1-O$10,'Feuille1-Catégories'!$F$5+1)=0,O$3,""))),"")</f>
        <v/>
      </c>
      <c r="P584" s="29" t="str">
        <f ca="1">IF(AND($A584&lt;&gt;"",P$9&lt;&gt;""),IF(HLOOKUP(P$9,'Feuille1-Catégories'!$C$1:$G$2,2,FALSE)="OUI",P$3,IF(HLOOKUP(P$9,'Feuille1-Catégories'!$C$1:$G$3,3,FALSE)="OUI",OFFSET(P$3,MOD(QUOTIENT(ROW()-ROW($A$20),'Feuille1-Catégories'!$B$6/P$6),P$5),0),IF(MOD($A584-1-P$10,'Feuille1-Catégories'!$F$5+1)=0,P$3,""))),"")</f>
        <v/>
      </c>
      <c r="Q584" s="29" t="str">
        <f ca="1">IF(AND($A584&lt;&gt;"",Q$9&lt;&gt;""),IF(HLOOKUP(Q$9,'Feuille1-Catégories'!$C$1:$G$2,2,FALSE)="OUI",Q$3,IF(HLOOKUP(Q$9,'Feuille1-Catégories'!$C$1:$G$3,3,FALSE)="OUI",OFFSET(Q$3,MOD(QUOTIENT(ROW()-ROW($A$20),'Feuille1-Catégories'!$B$6/Q$6),Q$5),0),IF(MOD($A584-1-Q$10,'Feuille1-Catégories'!$F$5+1)=0,Q$3,""))),"")</f>
        <v/>
      </c>
      <c r="R584" s="29" t="str">
        <f ca="1">IF(AND($A584&lt;&gt;"",R$9&lt;&gt;""),IF(HLOOKUP(R$9,'Feuille1-Catégories'!$C$1:$G$2,2,FALSE)="OUI",R$3,IF(HLOOKUP(R$9,'Feuille1-Catégories'!$C$1:$G$3,3,FALSE)="OUI",OFFSET(R$3,MOD(QUOTIENT(ROW()-ROW($A$20),'Feuille1-Catégories'!$B$6/R$6),R$5),0),IF(MOD($A584-1-R$10,'Feuille1-Catégories'!$F$5+1)=0,R$3,""))),"")</f>
        <v/>
      </c>
      <c r="S584" s="29" t="str">
        <f ca="1">IF(AND($A584&lt;&gt;"",S$9&lt;&gt;""),IF(HLOOKUP(S$9,'Feuille1-Catégories'!$C$1:$G$2,2,FALSE)="OUI",S$3,IF(HLOOKUP(S$9,'Feuille1-Catégories'!$C$1:$G$3,3,FALSE)="OUI",OFFSET(S$3,MOD(QUOTIENT(ROW()-ROW($A$20),'Feuille1-Catégories'!$B$6/S$6),S$5),0),IF(MOD($A584-1-S$10,'Feuille1-Catégories'!$F$5+1)=0,S$3,""))),"")</f>
        <v/>
      </c>
      <c r="T584" s="29" t="str">
        <f ca="1">IF(AND($A584&lt;&gt;"",T$9&lt;&gt;""),IF(HLOOKUP(T$9,'Feuille1-Catégories'!$C$1:$G$2,2,FALSE)="OUI",T$3,IF(HLOOKUP(T$9,'Feuille1-Catégories'!$C$1:$G$3,3,FALSE)="OUI",OFFSET(T$3,MOD(QUOTIENT(ROW()-ROW($A$20),'Feuille1-Catégories'!$B$6/T$6),T$5),0),IF(MOD($A584-1-T$10,'Feuille1-Catégories'!$F$5+1)=0,T$3,""))),"")</f>
        <v/>
      </c>
      <c r="U584" s="29" t="str">
        <f ca="1">IF(AND($A584&lt;&gt;"",U$9&lt;&gt;""),IF(HLOOKUP(U$9,'Feuille1-Catégories'!$C$1:$G$2,2,FALSE)="OUI",U$3,IF(HLOOKUP(U$9,'Feuille1-Catégories'!$C$1:$G$3,3,FALSE)="OUI",OFFSET(U$3,MOD(QUOTIENT(ROW()-ROW($A$20),'Feuille1-Catégories'!$B$6/U$6),U$5),0),IF(MOD($A584-1-U$10,'Feuille1-Catégories'!$F$5+1)=0,U$3,""))),"")</f>
        <v/>
      </c>
      <c r="V584" s="29" t="str">
        <f ca="1">IF(AND($A584&lt;&gt;"",V$9&lt;&gt;""),IF(HLOOKUP(V$9,'Feuille1-Catégories'!$C$1:$G$2,2,FALSE)="OUI",V$3,IF(HLOOKUP(V$9,'Feuille1-Catégories'!$C$1:$G$3,3,FALSE)="OUI",OFFSET(V$3,MOD(QUOTIENT(ROW()-ROW($A$20),'Feuille1-Catégories'!$B$6/V$6),V$5),0),IF(MOD($A584-1-V$10,'Feuille1-Catégories'!$F$5+1)=0,V$3,""))),"")</f>
        <v/>
      </c>
      <c r="W584" s="29" t="str">
        <f ca="1">IF(AND($A584&lt;&gt;"",W$9&lt;&gt;""),IF(HLOOKUP(W$9,'Feuille1-Catégories'!$C$1:$G$2,2,FALSE)="OUI",W$3,IF(HLOOKUP(W$9,'Feuille1-Catégories'!$C$1:$G$3,3,FALSE)="OUI",OFFSET(W$3,MOD(QUOTIENT(ROW()-ROW($A$20),'Feuille1-Catégories'!$B$6/W$6),W$5),0),IF(MOD($A584-1-W$10,'Feuille1-Catégories'!$F$5+1)=0,W$3,""))),"")</f>
        <v/>
      </c>
      <c r="X584" s="29" t="str">
        <f ca="1">IF(AND($A584&lt;&gt;"",X$9&lt;&gt;""),IF(HLOOKUP(X$9,'Feuille1-Catégories'!$C$1:$G$2,2,FALSE)="OUI",X$3,IF(HLOOKUP(X$9,'Feuille1-Catégories'!$C$1:$G$3,3,FALSE)="OUI",OFFSET(X$3,MOD(QUOTIENT(ROW()-ROW($A$20),'Feuille1-Catégories'!$B$6/X$6),X$5),0),IF(MOD($A584-1-X$10,'Feuille1-Catégories'!$F$5+1)=0,X$3,""))),"")</f>
        <v/>
      </c>
      <c r="Y584" s="29" t="str">
        <f ca="1">IF(AND($A584&lt;&gt;"",Y$9&lt;&gt;""),IF(HLOOKUP(Y$9,'Feuille1-Catégories'!$C$1:$G$2,2,FALSE)="OUI",Y$3,IF(HLOOKUP(Y$9,'Feuille1-Catégories'!$C$1:$G$3,3,FALSE)="OUI",OFFSET(Y$3,MOD(QUOTIENT(ROW()-ROW($A$20),'Feuille1-Catégories'!$B$6/Y$6),Y$5),0),IF(MOD($A584-1-Y$10,'Feuille1-Catégories'!$F$5+1)=0,Y$3,""))),"")</f>
        <v/>
      </c>
      <c r="Z584" s="29" t="str">
        <f ca="1">IF(AND($A584&lt;&gt;"",Z$9&lt;&gt;""),IF(HLOOKUP(Z$9,'Feuille1-Catégories'!$C$1:$G$2,2,FALSE)="OUI",Z$3,IF(HLOOKUP(Z$9,'Feuille1-Catégories'!$C$1:$G$3,3,FALSE)="OUI",OFFSET(Z$3,MOD(QUOTIENT(ROW()-ROW($A$20),'Feuille1-Catégories'!$B$6/Z$6),Z$5),0),IF(MOD($A584-1-Z$10,'Feuille1-Catégories'!$F$5+1)=0,Z$3,""))),"")</f>
        <v/>
      </c>
    </row>
    <row r="585" spans="1:26" ht="17" x14ac:dyDescent="0.2">
      <c r="A585" s="21" t="str">
        <f>IF('Feuille2-Prix de vente'!A585&lt;&gt;"",'Feuille2-Prix de vente'!A585,"")</f>
        <v/>
      </c>
      <c r="B585" s="33" t="str">
        <f>IF('Feuille2-Prix de vente'!B585&lt;&gt;"",'Feuille2-Prix de vente'!B585,"")</f>
        <v/>
      </c>
      <c r="C585" s="10" t="str">
        <f>IF('Feuille2-Prix de vente'!C585&lt;&gt;"",'Feuille2-Prix de vente'!C585,"")</f>
        <v/>
      </c>
      <c r="D585" s="10" t="str">
        <f t="shared" si="8"/>
        <v/>
      </c>
      <c r="E585" s="10" t="str">
        <f>IF('Feuille2-Prix de vente'!E585&lt;&gt;"",'Feuille2-Prix de vente'!E585,"")</f>
        <v/>
      </c>
      <c r="F585" s="29" t="str">
        <f ca="1">IF(AND($A585&lt;&gt;"",F$9&lt;&gt;""),IF(HLOOKUP(F$9,'Feuille1-Catégories'!$C$1:$G$2,2,FALSE)="OUI",F$3,IF(HLOOKUP(F$9,'Feuille1-Catégories'!$C$1:$G$3,3,FALSE)="OUI",OFFSET(F$3,MOD(QUOTIENT(ROW()-ROW($A$20),'Feuille1-Catégories'!$B$6/F$6),F$5),0),IF(MOD($A585-1-F$10,'Feuille1-Catégories'!$F$5+1)=0,F$3,""))),"")</f>
        <v/>
      </c>
      <c r="G585" s="29" t="str">
        <f ca="1">IF(AND($A585&lt;&gt;"",G$9&lt;&gt;""),IF(HLOOKUP(G$9,'Feuille1-Catégories'!$C$1:$G$2,2,FALSE)="OUI",G$3,IF(HLOOKUP(G$9,'Feuille1-Catégories'!$C$1:$G$3,3,FALSE)="OUI",OFFSET(G$3,MOD(QUOTIENT(ROW()-ROW($A$20),'Feuille1-Catégories'!$B$6/G$6),G$5),0),IF(MOD($A585-1-G$10,'Feuille1-Catégories'!$F$5+1)=0,G$3,""))),"")</f>
        <v/>
      </c>
      <c r="H585" s="29" t="str">
        <f ca="1">IF(AND($A585&lt;&gt;"",H$9&lt;&gt;""),IF(HLOOKUP(H$9,'Feuille1-Catégories'!$C$1:$G$2,2,FALSE)="OUI",H$3,IF(HLOOKUP(H$9,'Feuille1-Catégories'!$C$1:$G$3,3,FALSE)="OUI",OFFSET(H$3,MOD(QUOTIENT(ROW()-ROW($A$20),'Feuille1-Catégories'!$B$6/H$6),H$5),0),IF(MOD($A585-1-H$10,'Feuille1-Catégories'!$F$5+1)=0,H$3,""))),"")</f>
        <v/>
      </c>
      <c r="I585" s="29" t="str">
        <f ca="1">IF(AND($A585&lt;&gt;"",I$9&lt;&gt;""),IF(HLOOKUP(I$9,'Feuille1-Catégories'!$C$1:$G$2,2,FALSE)="OUI",I$3,IF(HLOOKUP(I$9,'Feuille1-Catégories'!$C$1:$G$3,3,FALSE)="OUI",OFFSET(I$3,MOD(QUOTIENT(ROW()-ROW($A$20),'Feuille1-Catégories'!$B$6/I$6),I$5),0),IF(MOD($A585-1-I$10,'Feuille1-Catégories'!$F$5+1)=0,I$3,""))),"")</f>
        <v/>
      </c>
      <c r="J585" s="29" t="str">
        <f ca="1">IF(AND($A585&lt;&gt;"",J$9&lt;&gt;""),IF(HLOOKUP(J$9,'Feuille1-Catégories'!$C$1:$G$2,2,FALSE)="OUI",J$3,IF(HLOOKUP(J$9,'Feuille1-Catégories'!$C$1:$G$3,3,FALSE)="OUI",OFFSET(J$3,MOD(QUOTIENT(ROW()-ROW($A$20),'Feuille1-Catégories'!$B$6/J$6),J$5),0),IF(MOD($A585-1-J$10,'Feuille1-Catégories'!$F$5+1)=0,J$3,""))),"")</f>
        <v/>
      </c>
      <c r="K585" s="29" t="str">
        <f ca="1">IF(AND($A585&lt;&gt;"",K$9&lt;&gt;""),IF(HLOOKUP(K$9,'Feuille1-Catégories'!$C$1:$G$2,2,FALSE)="OUI",K$3,IF(HLOOKUP(K$9,'Feuille1-Catégories'!$C$1:$G$3,3,FALSE)="OUI",OFFSET(K$3,MOD(QUOTIENT(ROW()-ROW($A$20),'Feuille1-Catégories'!$B$6/K$6),K$5),0),IF(MOD($A585-1-K$10,'Feuille1-Catégories'!$F$5+1)=0,K$3,""))),"")</f>
        <v/>
      </c>
      <c r="L585" s="29" t="str">
        <f ca="1">IF(AND($A585&lt;&gt;"",L$9&lt;&gt;""),IF(HLOOKUP(L$9,'Feuille1-Catégories'!$C$1:$G$2,2,FALSE)="OUI",L$3,IF(HLOOKUP(L$9,'Feuille1-Catégories'!$C$1:$G$3,3,FALSE)="OUI",OFFSET(L$3,MOD(QUOTIENT(ROW()-ROW($A$20),'Feuille1-Catégories'!$B$6/L$6),L$5),0),IF(MOD($A585-1-L$10,'Feuille1-Catégories'!$F$5+1)=0,L$3,""))),"")</f>
        <v/>
      </c>
      <c r="M585" s="29" t="str">
        <f ca="1">IF(AND($A585&lt;&gt;"",M$9&lt;&gt;""),IF(HLOOKUP(M$9,'Feuille1-Catégories'!$C$1:$G$2,2,FALSE)="OUI",M$3,IF(HLOOKUP(M$9,'Feuille1-Catégories'!$C$1:$G$3,3,FALSE)="OUI",OFFSET(M$3,MOD(QUOTIENT(ROW()-ROW($A$20),'Feuille1-Catégories'!$B$6/M$6),M$5),0),IF(MOD($A585-1-M$10,'Feuille1-Catégories'!$F$5+1)=0,M$3,""))),"")</f>
        <v/>
      </c>
      <c r="N585" s="29" t="str">
        <f ca="1">IF(AND($A585&lt;&gt;"",N$9&lt;&gt;""),IF(HLOOKUP(N$9,'Feuille1-Catégories'!$C$1:$G$2,2,FALSE)="OUI",N$3,IF(HLOOKUP(N$9,'Feuille1-Catégories'!$C$1:$G$3,3,FALSE)="OUI",OFFSET(N$3,MOD(QUOTIENT(ROW()-ROW($A$20),'Feuille1-Catégories'!$B$6/N$6),N$5),0),IF(MOD($A585-1-N$10,'Feuille1-Catégories'!$F$5+1)=0,N$3,""))),"")</f>
        <v/>
      </c>
      <c r="O585" s="29" t="str">
        <f ca="1">IF(AND($A585&lt;&gt;"",O$9&lt;&gt;""),IF(HLOOKUP(O$9,'Feuille1-Catégories'!$C$1:$G$2,2,FALSE)="OUI",O$3,IF(HLOOKUP(O$9,'Feuille1-Catégories'!$C$1:$G$3,3,FALSE)="OUI",OFFSET(O$3,MOD(QUOTIENT(ROW()-ROW($A$20),'Feuille1-Catégories'!$B$6/O$6),O$5),0),IF(MOD($A585-1-O$10,'Feuille1-Catégories'!$F$5+1)=0,O$3,""))),"")</f>
        <v/>
      </c>
      <c r="P585" s="29" t="str">
        <f ca="1">IF(AND($A585&lt;&gt;"",P$9&lt;&gt;""),IF(HLOOKUP(P$9,'Feuille1-Catégories'!$C$1:$G$2,2,FALSE)="OUI",P$3,IF(HLOOKUP(P$9,'Feuille1-Catégories'!$C$1:$G$3,3,FALSE)="OUI",OFFSET(P$3,MOD(QUOTIENT(ROW()-ROW($A$20),'Feuille1-Catégories'!$B$6/P$6),P$5),0),IF(MOD($A585-1-P$10,'Feuille1-Catégories'!$F$5+1)=0,P$3,""))),"")</f>
        <v/>
      </c>
      <c r="Q585" s="29" t="str">
        <f ca="1">IF(AND($A585&lt;&gt;"",Q$9&lt;&gt;""),IF(HLOOKUP(Q$9,'Feuille1-Catégories'!$C$1:$G$2,2,FALSE)="OUI",Q$3,IF(HLOOKUP(Q$9,'Feuille1-Catégories'!$C$1:$G$3,3,FALSE)="OUI",OFFSET(Q$3,MOD(QUOTIENT(ROW()-ROW($A$20),'Feuille1-Catégories'!$B$6/Q$6),Q$5),0),IF(MOD($A585-1-Q$10,'Feuille1-Catégories'!$F$5+1)=0,Q$3,""))),"")</f>
        <v/>
      </c>
      <c r="R585" s="29" t="str">
        <f ca="1">IF(AND($A585&lt;&gt;"",R$9&lt;&gt;""),IF(HLOOKUP(R$9,'Feuille1-Catégories'!$C$1:$G$2,2,FALSE)="OUI",R$3,IF(HLOOKUP(R$9,'Feuille1-Catégories'!$C$1:$G$3,3,FALSE)="OUI",OFFSET(R$3,MOD(QUOTIENT(ROW()-ROW($A$20),'Feuille1-Catégories'!$B$6/R$6),R$5),0),IF(MOD($A585-1-R$10,'Feuille1-Catégories'!$F$5+1)=0,R$3,""))),"")</f>
        <v/>
      </c>
      <c r="S585" s="29" t="str">
        <f ca="1">IF(AND($A585&lt;&gt;"",S$9&lt;&gt;""),IF(HLOOKUP(S$9,'Feuille1-Catégories'!$C$1:$G$2,2,FALSE)="OUI",S$3,IF(HLOOKUP(S$9,'Feuille1-Catégories'!$C$1:$G$3,3,FALSE)="OUI",OFFSET(S$3,MOD(QUOTIENT(ROW()-ROW($A$20),'Feuille1-Catégories'!$B$6/S$6),S$5),0),IF(MOD($A585-1-S$10,'Feuille1-Catégories'!$F$5+1)=0,S$3,""))),"")</f>
        <v/>
      </c>
      <c r="T585" s="29" t="str">
        <f ca="1">IF(AND($A585&lt;&gt;"",T$9&lt;&gt;""),IF(HLOOKUP(T$9,'Feuille1-Catégories'!$C$1:$G$2,2,FALSE)="OUI",T$3,IF(HLOOKUP(T$9,'Feuille1-Catégories'!$C$1:$G$3,3,FALSE)="OUI",OFFSET(T$3,MOD(QUOTIENT(ROW()-ROW($A$20),'Feuille1-Catégories'!$B$6/T$6),T$5),0),IF(MOD($A585-1-T$10,'Feuille1-Catégories'!$F$5+1)=0,T$3,""))),"")</f>
        <v/>
      </c>
      <c r="U585" s="29" t="str">
        <f ca="1">IF(AND($A585&lt;&gt;"",U$9&lt;&gt;""),IF(HLOOKUP(U$9,'Feuille1-Catégories'!$C$1:$G$2,2,FALSE)="OUI",U$3,IF(HLOOKUP(U$9,'Feuille1-Catégories'!$C$1:$G$3,3,FALSE)="OUI",OFFSET(U$3,MOD(QUOTIENT(ROW()-ROW($A$20),'Feuille1-Catégories'!$B$6/U$6),U$5),0),IF(MOD($A585-1-U$10,'Feuille1-Catégories'!$F$5+1)=0,U$3,""))),"")</f>
        <v/>
      </c>
      <c r="V585" s="29" t="str">
        <f ca="1">IF(AND($A585&lt;&gt;"",V$9&lt;&gt;""),IF(HLOOKUP(V$9,'Feuille1-Catégories'!$C$1:$G$2,2,FALSE)="OUI",V$3,IF(HLOOKUP(V$9,'Feuille1-Catégories'!$C$1:$G$3,3,FALSE)="OUI",OFFSET(V$3,MOD(QUOTIENT(ROW()-ROW($A$20),'Feuille1-Catégories'!$B$6/V$6),V$5),0),IF(MOD($A585-1-V$10,'Feuille1-Catégories'!$F$5+1)=0,V$3,""))),"")</f>
        <v/>
      </c>
      <c r="W585" s="29" t="str">
        <f ca="1">IF(AND($A585&lt;&gt;"",W$9&lt;&gt;""),IF(HLOOKUP(W$9,'Feuille1-Catégories'!$C$1:$G$2,2,FALSE)="OUI",W$3,IF(HLOOKUP(W$9,'Feuille1-Catégories'!$C$1:$G$3,3,FALSE)="OUI",OFFSET(W$3,MOD(QUOTIENT(ROW()-ROW($A$20),'Feuille1-Catégories'!$B$6/W$6),W$5),0),IF(MOD($A585-1-W$10,'Feuille1-Catégories'!$F$5+1)=0,W$3,""))),"")</f>
        <v/>
      </c>
      <c r="X585" s="29" t="str">
        <f ca="1">IF(AND($A585&lt;&gt;"",X$9&lt;&gt;""),IF(HLOOKUP(X$9,'Feuille1-Catégories'!$C$1:$G$2,2,FALSE)="OUI",X$3,IF(HLOOKUP(X$9,'Feuille1-Catégories'!$C$1:$G$3,3,FALSE)="OUI",OFFSET(X$3,MOD(QUOTIENT(ROW()-ROW($A$20),'Feuille1-Catégories'!$B$6/X$6),X$5),0),IF(MOD($A585-1-X$10,'Feuille1-Catégories'!$F$5+1)=0,X$3,""))),"")</f>
        <v/>
      </c>
      <c r="Y585" s="29" t="str">
        <f ca="1">IF(AND($A585&lt;&gt;"",Y$9&lt;&gt;""),IF(HLOOKUP(Y$9,'Feuille1-Catégories'!$C$1:$G$2,2,FALSE)="OUI",Y$3,IF(HLOOKUP(Y$9,'Feuille1-Catégories'!$C$1:$G$3,3,FALSE)="OUI",OFFSET(Y$3,MOD(QUOTIENT(ROW()-ROW($A$20),'Feuille1-Catégories'!$B$6/Y$6),Y$5),0),IF(MOD($A585-1-Y$10,'Feuille1-Catégories'!$F$5+1)=0,Y$3,""))),"")</f>
        <v/>
      </c>
      <c r="Z585" s="29" t="str">
        <f ca="1">IF(AND($A585&lt;&gt;"",Z$9&lt;&gt;""),IF(HLOOKUP(Z$9,'Feuille1-Catégories'!$C$1:$G$2,2,FALSE)="OUI",Z$3,IF(HLOOKUP(Z$9,'Feuille1-Catégories'!$C$1:$G$3,3,FALSE)="OUI",OFFSET(Z$3,MOD(QUOTIENT(ROW()-ROW($A$20),'Feuille1-Catégories'!$B$6/Z$6),Z$5),0),IF(MOD($A585-1-Z$10,'Feuille1-Catégories'!$F$5+1)=0,Z$3,""))),"")</f>
        <v/>
      </c>
    </row>
    <row r="586" spans="1:26" ht="17" x14ac:dyDescent="0.2">
      <c r="A586" s="21" t="str">
        <f>IF('Feuille2-Prix de vente'!A586&lt;&gt;"",'Feuille2-Prix de vente'!A586,"")</f>
        <v/>
      </c>
      <c r="B586" s="33" t="str">
        <f>IF('Feuille2-Prix de vente'!B586&lt;&gt;"",'Feuille2-Prix de vente'!B586,"")</f>
        <v/>
      </c>
      <c r="C586" s="10" t="str">
        <f>IF('Feuille2-Prix de vente'!C586&lt;&gt;"",'Feuille2-Prix de vente'!C586,"")</f>
        <v/>
      </c>
      <c r="D586" s="10" t="str">
        <f t="shared" si="8"/>
        <v/>
      </c>
      <c r="E586" s="10" t="str">
        <f>IF('Feuille2-Prix de vente'!E586&lt;&gt;"",'Feuille2-Prix de vente'!E586,"")</f>
        <v/>
      </c>
      <c r="F586" s="29" t="str">
        <f ca="1">IF(AND($A586&lt;&gt;"",F$9&lt;&gt;""),IF(HLOOKUP(F$9,'Feuille1-Catégories'!$C$1:$G$2,2,FALSE)="OUI",F$3,IF(HLOOKUP(F$9,'Feuille1-Catégories'!$C$1:$G$3,3,FALSE)="OUI",OFFSET(F$3,MOD(QUOTIENT(ROW()-ROW($A$20),'Feuille1-Catégories'!$B$6/F$6),F$5),0),IF(MOD($A586-1-F$10,'Feuille1-Catégories'!$F$5+1)=0,F$3,""))),"")</f>
        <v/>
      </c>
      <c r="G586" s="29" t="str">
        <f ca="1">IF(AND($A586&lt;&gt;"",G$9&lt;&gt;""),IF(HLOOKUP(G$9,'Feuille1-Catégories'!$C$1:$G$2,2,FALSE)="OUI",G$3,IF(HLOOKUP(G$9,'Feuille1-Catégories'!$C$1:$G$3,3,FALSE)="OUI",OFFSET(G$3,MOD(QUOTIENT(ROW()-ROW($A$20),'Feuille1-Catégories'!$B$6/G$6),G$5),0),IF(MOD($A586-1-G$10,'Feuille1-Catégories'!$F$5+1)=0,G$3,""))),"")</f>
        <v/>
      </c>
      <c r="H586" s="29" t="str">
        <f ca="1">IF(AND($A586&lt;&gt;"",H$9&lt;&gt;""),IF(HLOOKUP(H$9,'Feuille1-Catégories'!$C$1:$G$2,2,FALSE)="OUI",H$3,IF(HLOOKUP(H$9,'Feuille1-Catégories'!$C$1:$G$3,3,FALSE)="OUI",OFFSET(H$3,MOD(QUOTIENT(ROW()-ROW($A$20),'Feuille1-Catégories'!$B$6/H$6),H$5),0),IF(MOD($A586-1-H$10,'Feuille1-Catégories'!$F$5+1)=0,H$3,""))),"")</f>
        <v/>
      </c>
      <c r="I586" s="29" t="str">
        <f ca="1">IF(AND($A586&lt;&gt;"",I$9&lt;&gt;""),IF(HLOOKUP(I$9,'Feuille1-Catégories'!$C$1:$G$2,2,FALSE)="OUI",I$3,IF(HLOOKUP(I$9,'Feuille1-Catégories'!$C$1:$G$3,3,FALSE)="OUI",OFFSET(I$3,MOD(QUOTIENT(ROW()-ROW($A$20),'Feuille1-Catégories'!$B$6/I$6),I$5),0),IF(MOD($A586-1-I$10,'Feuille1-Catégories'!$F$5+1)=0,I$3,""))),"")</f>
        <v/>
      </c>
      <c r="J586" s="29" t="str">
        <f ca="1">IF(AND($A586&lt;&gt;"",J$9&lt;&gt;""),IF(HLOOKUP(J$9,'Feuille1-Catégories'!$C$1:$G$2,2,FALSE)="OUI",J$3,IF(HLOOKUP(J$9,'Feuille1-Catégories'!$C$1:$G$3,3,FALSE)="OUI",OFFSET(J$3,MOD(QUOTIENT(ROW()-ROW($A$20),'Feuille1-Catégories'!$B$6/J$6),J$5),0),IF(MOD($A586-1-J$10,'Feuille1-Catégories'!$F$5+1)=0,J$3,""))),"")</f>
        <v/>
      </c>
      <c r="K586" s="29" t="str">
        <f ca="1">IF(AND($A586&lt;&gt;"",K$9&lt;&gt;""),IF(HLOOKUP(K$9,'Feuille1-Catégories'!$C$1:$G$2,2,FALSE)="OUI",K$3,IF(HLOOKUP(K$9,'Feuille1-Catégories'!$C$1:$G$3,3,FALSE)="OUI",OFFSET(K$3,MOD(QUOTIENT(ROW()-ROW($A$20),'Feuille1-Catégories'!$B$6/K$6),K$5),0),IF(MOD($A586-1-K$10,'Feuille1-Catégories'!$F$5+1)=0,K$3,""))),"")</f>
        <v/>
      </c>
      <c r="L586" s="29" t="str">
        <f ca="1">IF(AND($A586&lt;&gt;"",L$9&lt;&gt;""),IF(HLOOKUP(L$9,'Feuille1-Catégories'!$C$1:$G$2,2,FALSE)="OUI",L$3,IF(HLOOKUP(L$9,'Feuille1-Catégories'!$C$1:$G$3,3,FALSE)="OUI",OFFSET(L$3,MOD(QUOTIENT(ROW()-ROW($A$20),'Feuille1-Catégories'!$B$6/L$6),L$5),0),IF(MOD($A586-1-L$10,'Feuille1-Catégories'!$F$5+1)=0,L$3,""))),"")</f>
        <v/>
      </c>
      <c r="M586" s="29" t="str">
        <f ca="1">IF(AND($A586&lt;&gt;"",M$9&lt;&gt;""),IF(HLOOKUP(M$9,'Feuille1-Catégories'!$C$1:$G$2,2,FALSE)="OUI",M$3,IF(HLOOKUP(M$9,'Feuille1-Catégories'!$C$1:$G$3,3,FALSE)="OUI",OFFSET(M$3,MOD(QUOTIENT(ROW()-ROW($A$20),'Feuille1-Catégories'!$B$6/M$6),M$5),0),IF(MOD($A586-1-M$10,'Feuille1-Catégories'!$F$5+1)=0,M$3,""))),"")</f>
        <v/>
      </c>
      <c r="N586" s="29" t="str">
        <f ca="1">IF(AND($A586&lt;&gt;"",N$9&lt;&gt;""),IF(HLOOKUP(N$9,'Feuille1-Catégories'!$C$1:$G$2,2,FALSE)="OUI",N$3,IF(HLOOKUP(N$9,'Feuille1-Catégories'!$C$1:$G$3,3,FALSE)="OUI",OFFSET(N$3,MOD(QUOTIENT(ROW()-ROW($A$20),'Feuille1-Catégories'!$B$6/N$6),N$5),0),IF(MOD($A586-1-N$10,'Feuille1-Catégories'!$F$5+1)=0,N$3,""))),"")</f>
        <v/>
      </c>
      <c r="O586" s="29" t="str">
        <f ca="1">IF(AND($A586&lt;&gt;"",O$9&lt;&gt;""),IF(HLOOKUP(O$9,'Feuille1-Catégories'!$C$1:$G$2,2,FALSE)="OUI",O$3,IF(HLOOKUP(O$9,'Feuille1-Catégories'!$C$1:$G$3,3,FALSE)="OUI",OFFSET(O$3,MOD(QUOTIENT(ROW()-ROW($A$20),'Feuille1-Catégories'!$B$6/O$6),O$5),0),IF(MOD($A586-1-O$10,'Feuille1-Catégories'!$F$5+1)=0,O$3,""))),"")</f>
        <v/>
      </c>
      <c r="P586" s="29" t="str">
        <f ca="1">IF(AND($A586&lt;&gt;"",P$9&lt;&gt;""),IF(HLOOKUP(P$9,'Feuille1-Catégories'!$C$1:$G$2,2,FALSE)="OUI",P$3,IF(HLOOKUP(P$9,'Feuille1-Catégories'!$C$1:$G$3,3,FALSE)="OUI",OFFSET(P$3,MOD(QUOTIENT(ROW()-ROW($A$20),'Feuille1-Catégories'!$B$6/P$6),P$5),0),IF(MOD($A586-1-P$10,'Feuille1-Catégories'!$F$5+1)=0,P$3,""))),"")</f>
        <v/>
      </c>
      <c r="Q586" s="29" t="str">
        <f ca="1">IF(AND($A586&lt;&gt;"",Q$9&lt;&gt;""),IF(HLOOKUP(Q$9,'Feuille1-Catégories'!$C$1:$G$2,2,FALSE)="OUI",Q$3,IF(HLOOKUP(Q$9,'Feuille1-Catégories'!$C$1:$G$3,3,FALSE)="OUI",OFFSET(Q$3,MOD(QUOTIENT(ROW()-ROW($A$20),'Feuille1-Catégories'!$B$6/Q$6),Q$5),0),IF(MOD($A586-1-Q$10,'Feuille1-Catégories'!$F$5+1)=0,Q$3,""))),"")</f>
        <v/>
      </c>
      <c r="R586" s="29" t="str">
        <f ca="1">IF(AND($A586&lt;&gt;"",R$9&lt;&gt;""),IF(HLOOKUP(R$9,'Feuille1-Catégories'!$C$1:$G$2,2,FALSE)="OUI",R$3,IF(HLOOKUP(R$9,'Feuille1-Catégories'!$C$1:$G$3,3,FALSE)="OUI",OFFSET(R$3,MOD(QUOTIENT(ROW()-ROW($A$20),'Feuille1-Catégories'!$B$6/R$6),R$5),0),IF(MOD($A586-1-R$10,'Feuille1-Catégories'!$F$5+1)=0,R$3,""))),"")</f>
        <v/>
      </c>
      <c r="S586" s="29" t="str">
        <f ca="1">IF(AND($A586&lt;&gt;"",S$9&lt;&gt;""),IF(HLOOKUP(S$9,'Feuille1-Catégories'!$C$1:$G$2,2,FALSE)="OUI",S$3,IF(HLOOKUP(S$9,'Feuille1-Catégories'!$C$1:$G$3,3,FALSE)="OUI",OFFSET(S$3,MOD(QUOTIENT(ROW()-ROW($A$20),'Feuille1-Catégories'!$B$6/S$6),S$5),0),IF(MOD($A586-1-S$10,'Feuille1-Catégories'!$F$5+1)=0,S$3,""))),"")</f>
        <v/>
      </c>
      <c r="T586" s="29" t="str">
        <f ca="1">IF(AND($A586&lt;&gt;"",T$9&lt;&gt;""),IF(HLOOKUP(T$9,'Feuille1-Catégories'!$C$1:$G$2,2,FALSE)="OUI",T$3,IF(HLOOKUP(T$9,'Feuille1-Catégories'!$C$1:$G$3,3,FALSE)="OUI",OFFSET(T$3,MOD(QUOTIENT(ROW()-ROW($A$20),'Feuille1-Catégories'!$B$6/T$6),T$5),0),IF(MOD($A586-1-T$10,'Feuille1-Catégories'!$F$5+1)=0,T$3,""))),"")</f>
        <v/>
      </c>
      <c r="U586" s="29" t="str">
        <f ca="1">IF(AND($A586&lt;&gt;"",U$9&lt;&gt;""),IF(HLOOKUP(U$9,'Feuille1-Catégories'!$C$1:$G$2,2,FALSE)="OUI",U$3,IF(HLOOKUP(U$9,'Feuille1-Catégories'!$C$1:$G$3,3,FALSE)="OUI",OFFSET(U$3,MOD(QUOTIENT(ROW()-ROW($A$20),'Feuille1-Catégories'!$B$6/U$6),U$5),0),IF(MOD($A586-1-U$10,'Feuille1-Catégories'!$F$5+1)=0,U$3,""))),"")</f>
        <v/>
      </c>
      <c r="V586" s="29" t="str">
        <f ca="1">IF(AND($A586&lt;&gt;"",V$9&lt;&gt;""),IF(HLOOKUP(V$9,'Feuille1-Catégories'!$C$1:$G$2,2,FALSE)="OUI",V$3,IF(HLOOKUP(V$9,'Feuille1-Catégories'!$C$1:$G$3,3,FALSE)="OUI",OFFSET(V$3,MOD(QUOTIENT(ROW()-ROW($A$20),'Feuille1-Catégories'!$B$6/V$6),V$5),0),IF(MOD($A586-1-V$10,'Feuille1-Catégories'!$F$5+1)=0,V$3,""))),"")</f>
        <v/>
      </c>
      <c r="W586" s="29" t="str">
        <f ca="1">IF(AND($A586&lt;&gt;"",W$9&lt;&gt;""),IF(HLOOKUP(W$9,'Feuille1-Catégories'!$C$1:$G$2,2,FALSE)="OUI",W$3,IF(HLOOKUP(W$9,'Feuille1-Catégories'!$C$1:$G$3,3,FALSE)="OUI",OFFSET(W$3,MOD(QUOTIENT(ROW()-ROW($A$20),'Feuille1-Catégories'!$B$6/W$6),W$5),0),IF(MOD($A586-1-W$10,'Feuille1-Catégories'!$F$5+1)=0,W$3,""))),"")</f>
        <v/>
      </c>
      <c r="X586" s="29" t="str">
        <f ca="1">IF(AND($A586&lt;&gt;"",X$9&lt;&gt;""),IF(HLOOKUP(X$9,'Feuille1-Catégories'!$C$1:$G$2,2,FALSE)="OUI",X$3,IF(HLOOKUP(X$9,'Feuille1-Catégories'!$C$1:$G$3,3,FALSE)="OUI",OFFSET(X$3,MOD(QUOTIENT(ROW()-ROW($A$20),'Feuille1-Catégories'!$B$6/X$6),X$5),0),IF(MOD($A586-1-X$10,'Feuille1-Catégories'!$F$5+1)=0,X$3,""))),"")</f>
        <v/>
      </c>
      <c r="Y586" s="29" t="str">
        <f ca="1">IF(AND($A586&lt;&gt;"",Y$9&lt;&gt;""),IF(HLOOKUP(Y$9,'Feuille1-Catégories'!$C$1:$G$2,2,FALSE)="OUI",Y$3,IF(HLOOKUP(Y$9,'Feuille1-Catégories'!$C$1:$G$3,3,FALSE)="OUI",OFFSET(Y$3,MOD(QUOTIENT(ROW()-ROW($A$20),'Feuille1-Catégories'!$B$6/Y$6),Y$5),0),IF(MOD($A586-1-Y$10,'Feuille1-Catégories'!$F$5+1)=0,Y$3,""))),"")</f>
        <v/>
      </c>
      <c r="Z586" s="29" t="str">
        <f ca="1">IF(AND($A586&lt;&gt;"",Z$9&lt;&gt;""),IF(HLOOKUP(Z$9,'Feuille1-Catégories'!$C$1:$G$2,2,FALSE)="OUI",Z$3,IF(HLOOKUP(Z$9,'Feuille1-Catégories'!$C$1:$G$3,3,FALSE)="OUI",OFFSET(Z$3,MOD(QUOTIENT(ROW()-ROW($A$20),'Feuille1-Catégories'!$B$6/Z$6),Z$5),0),IF(MOD($A586-1-Z$10,'Feuille1-Catégories'!$F$5+1)=0,Z$3,""))),"")</f>
        <v/>
      </c>
    </row>
    <row r="587" spans="1:26" ht="17" x14ac:dyDescent="0.2">
      <c r="A587" s="21" t="str">
        <f>IF('Feuille2-Prix de vente'!A587&lt;&gt;"",'Feuille2-Prix de vente'!A587,"")</f>
        <v/>
      </c>
      <c r="B587" s="33" t="str">
        <f>IF('Feuille2-Prix de vente'!B587&lt;&gt;"",'Feuille2-Prix de vente'!B587,"")</f>
        <v/>
      </c>
      <c r="C587" s="10" t="str">
        <f>IF('Feuille2-Prix de vente'!C587&lt;&gt;"",'Feuille2-Prix de vente'!C587,"")</f>
        <v/>
      </c>
      <c r="D587" s="10" t="str">
        <f t="shared" si="8"/>
        <v/>
      </c>
      <c r="E587" s="10" t="str">
        <f>IF('Feuille2-Prix de vente'!E587&lt;&gt;"",'Feuille2-Prix de vente'!E587,"")</f>
        <v/>
      </c>
      <c r="F587" s="29" t="str">
        <f ca="1">IF(AND($A587&lt;&gt;"",F$9&lt;&gt;""),IF(HLOOKUP(F$9,'Feuille1-Catégories'!$C$1:$G$2,2,FALSE)="OUI",F$3,IF(HLOOKUP(F$9,'Feuille1-Catégories'!$C$1:$G$3,3,FALSE)="OUI",OFFSET(F$3,MOD(QUOTIENT(ROW()-ROW($A$20),'Feuille1-Catégories'!$B$6/F$6),F$5),0),IF(MOD($A587-1-F$10,'Feuille1-Catégories'!$F$5+1)=0,F$3,""))),"")</f>
        <v/>
      </c>
      <c r="G587" s="29" t="str">
        <f ca="1">IF(AND($A587&lt;&gt;"",G$9&lt;&gt;""),IF(HLOOKUP(G$9,'Feuille1-Catégories'!$C$1:$G$2,2,FALSE)="OUI",G$3,IF(HLOOKUP(G$9,'Feuille1-Catégories'!$C$1:$G$3,3,FALSE)="OUI",OFFSET(G$3,MOD(QUOTIENT(ROW()-ROW($A$20),'Feuille1-Catégories'!$B$6/G$6),G$5),0),IF(MOD($A587-1-G$10,'Feuille1-Catégories'!$F$5+1)=0,G$3,""))),"")</f>
        <v/>
      </c>
      <c r="H587" s="29" t="str">
        <f ca="1">IF(AND($A587&lt;&gt;"",H$9&lt;&gt;""),IF(HLOOKUP(H$9,'Feuille1-Catégories'!$C$1:$G$2,2,FALSE)="OUI",H$3,IF(HLOOKUP(H$9,'Feuille1-Catégories'!$C$1:$G$3,3,FALSE)="OUI",OFFSET(H$3,MOD(QUOTIENT(ROW()-ROW($A$20),'Feuille1-Catégories'!$B$6/H$6),H$5),0),IF(MOD($A587-1-H$10,'Feuille1-Catégories'!$F$5+1)=0,H$3,""))),"")</f>
        <v/>
      </c>
      <c r="I587" s="29" t="str">
        <f ca="1">IF(AND($A587&lt;&gt;"",I$9&lt;&gt;""),IF(HLOOKUP(I$9,'Feuille1-Catégories'!$C$1:$G$2,2,FALSE)="OUI",I$3,IF(HLOOKUP(I$9,'Feuille1-Catégories'!$C$1:$G$3,3,FALSE)="OUI",OFFSET(I$3,MOD(QUOTIENT(ROW()-ROW($A$20),'Feuille1-Catégories'!$B$6/I$6),I$5),0),IF(MOD($A587-1-I$10,'Feuille1-Catégories'!$F$5+1)=0,I$3,""))),"")</f>
        <v/>
      </c>
      <c r="J587" s="29" t="str">
        <f ca="1">IF(AND($A587&lt;&gt;"",J$9&lt;&gt;""),IF(HLOOKUP(J$9,'Feuille1-Catégories'!$C$1:$G$2,2,FALSE)="OUI",J$3,IF(HLOOKUP(J$9,'Feuille1-Catégories'!$C$1:$G$3,3,FALSE)="OUI",OFFSET(J$3,MOD(QUOTIENT(ROW()-ROW($A$20),'Feuille1-Catégories'!$B$6/J$6),J$5),0),IF(MOD($A587-1-J$10,'Feuille1-Catégories'!$F$5+1)=0,J$3,""))),"")</f>
        <v/>
      </c>
      <c r="K587" s="29" t="str">
        <f ca="1">IF(AND($A587&lt;&gt;"",K$9&lt;&gt;""),IF(HLOOKUP(K$9,'Feuille1-Catégories'!$C$1:$G$2,2,FALSE)="OUI",K$3,IF(HLOOKUP(K$9,'Feuille1-Catégories'!$C$1:$G$3,3,FALSE)="OUI",OFFSET(K$3,MOD(QUOTIENT(ROW()-ROW($A$20),'Feuille1-Catégories'!$B$6/K$6),K$5),0),IF(MOD($A587-1-K$10,'Feuille1-Catégories'!$F$5+1)=0,K$3,""))),"")</f>
        <v/>
      </c>
      <c r="L587" s="29" t="str">
        <f ca="1">IF(AND($A587&lt;&gt;"",L$9&lt;&gt;""),IF(HLOOKUP(L$9,'Feuille1-Catégories'!$C$1:$G$2,2,FALSE)="OUI",L$3,IF(HLOOKUP(L$9,'Feuille1-Catégories'!$C$1:$G$3,3,FALSE)="OUI",OFFSET(L$3,MOD(QUOTIENT(ROW()-ROW($A$20),'Feuille1-Catégories'!$B$6/L$6),L$5),0),IF(MOD($A587-1-L$10,'Feuille1-Catégories'!$F$5+1)=0,L$3,""))),"")</f>
        <v/>
      </c>
      <c r="M587" s="29" t="str">
        <f ca="1">IF(AND($A587&lt;&gt;"",M$9&lt;&gt;""),IF(HLOOKUP(M$9,'Feuille1-Catégories'!$C$1:$G$2,2,FALSE)="OUI",M$3,IF(HLOOKUP(M$9,'Feuille1-Catégories'!$C$1:$G$3,3,FALSE)="OUI",OFFSET(M$3,MOD(QUOTIENT(ROW()-ROW($A$20),'Feuille1-Catégories'!$B$6/M$6),M$5),0),IF(MOD($A587-1-M$10,'Feuille1-Catégories'!$F$5+1)=0,M$3,""))),"")</f>
        <v/>
      </c>
      <c r="N587" s="29" t="str">
        <f ca="1">IF(AND($A587&lt;&gt;"",N$9&lt;&gt;""),IF(HLOOKUP(N$9,'Feuille1-Catégories'!$C$1:$G$2,2,FALSE)="OUI",N$3,IF(HLOOKUP(N$9,'Feuille1-Catégories'!$C$1:$G$3,3,FALSE)="OUI",OFFSET(N$3,MOD(QUOTIENT(ROW()-ROW($A$20),'Feuille1-Catégories'!$B$6/N$6),N$5),0),IF(MOD($A587-1-N$10,'Feuille1-Catégories'!$F$5+1)=0,N$3,""))),"")</f>
        <v/>
      </c>
      <c r="O587" s="29" t="str">
        <f ca="1">IF(AND($A587&lt;&gt;"",O$9&lt;&gt;""),IF(HLOOKUP(O$9,'Feuille1-Catégories'!$C$1:$G$2,2,FALSE)="OUI",O$3,IF(HLOOKUP(O$9,'Feuille1-Catégories'!$C$1:$G$3,3,FALSE)="OUI",OFFSET(O$3,MOD(QUOTIENT(ROW()-ROW($A$20),'Feuille1-Catégories'!$B$6/O$6),O$5),0),IF(MOD($A587-1-O$10,'Feuille1-Catégories'!$F$5+1)=0,O$3,""))),"")</f>
        <v/>
      </c>
      <c r="P587" s="29" t="str">
        <f ca="1">IF(AND($A587&lt;&gt;"",P$9&lt;&gt;""),IF(HLOOKUP(P$9,'Feuille1-Catégories'!$C$1:$G$2,2,FALSE)="OUI",P$3,IF(HLOOKUP(P$9,'Feuille1-Catégories'!$C$1:$G$3,3,FALSE)="OUI",OFFSET(P$3,MOD(QUOTIENT(ROW()-ROW($A$20),'Feuille1-Catégories'!$B$6/P$6),P$5),0),IF(MOD($A587-1-P$10,'Feuille1-Catégories'!$F$5+1)=0,P$3,""))),"")</f>
        <v/>
      </c>
      <c r="Q587" s="29" t="str">
        <f ca="1">IF(AND($A587&lt;&gt;"",Q$9&lt;&gt;""),IF(HLOOKUP(Q$9,'Feuille1-Catégories'!$C$1:$G$2,2,FALSE)="OUI",Q$3,IF(HLOOKUP(Q$9,'Feuille1-Catégories'!$C$1:$G$3,3,FALSE)="OUI",OFFSET(Q$3,MOD(QUOTIENT(ROW()-ROW($A$20),'Feuille1-Catégories'!$B$6/Q$6),Q$5),0),IF(MOD($A587-1-Q$10,'Feuille1-Catégories'!$F$5+1)=0,Q$3,""))),"")</f>
        <v/>
      </c>
      <c r="R587" s="29" t="str">
        <f ca="1">IF(AND($A587&lt;&gt;"",R$9&lt;&gt;""),IF(HLOOKUP(R$9,'Feuille1-Catégories'!$C$1:$G$2,2,FALSE)="OUI",R$3,IF(HLOOKUP(R$9,'Feuille1-Catégories'!$C$1:$G$3,3,FALSE)="OUI",OFFSET(R$3,MOD(QUOTIENT(ROW()-ROW($A$20),'Feuille1-Catégories'!$B$6/R$6),R$5),0),IF(MOD($A587-1-R$10,'Feuille1-Catégories'!$F$5+1)=0,R$3,""))),"")</f>
        <v/>
      </c>
      <c r="S587" s="29" t="str">
        <f ca="1">IF(AND($A587&lt;&gt;"",S$9&lt;&gt;""),IF(HLOOKUP(S$9,'Feuille1-Catégories'!$C$1:$G$2,2,FALSE)="OUI",S$3,IF(HLOOKUP(S$9,'Feuille1-Catégories'!$C$1:$G$3,3,FALSE)="OUI",OFFSET(S$3,MOD(QUOTIENT(ROW()-ROW($A$20),'Feuille1-Catégories'!$B$6/S$6),S$5),0),IF(MOD($A587-1-S$10,'Feuille1-Catégories'!$F$5+1)=0,S$3,""))),"")</f>
        <v/>
      </c>
      <c r="T587" s="29" t="str">
        <f ca="1">IF(AND($A587&lt;&gt;"",T$9&lt;&gt;""),IF(HLOOKUP(T$9,'Feuille1-Catégories'!$C$1:$G$2,2,FALSE)="OUI",T$3,IF(HLOOKUP(T$9,'Feuille1-Catégories'!$C$1:$G$3,3,FALSE)="OUI",OFFSET(T$3,MOD(QUOTIENT(ROW()-ROW($A$20),'Feuille1-Catégories'!$B$6/T$6),T$5),0),IF(MOD($A587-1-T$10,'Feuille1-Catégories'!$F$5+1)=0,T$3,""))),"")</f>
        <v/>
      </c>
      <c r="U587" s="29" t="str">
        <f ca="1">IF(AND($A587&lt;&gt;"",U$9&lt;&gt;""),IF(HLOOKUP(U$9,'Feuille1-Catégories'!$C$1:$G$2,2,FALSE)="OUI",U$3,IF(HLOOKUP(U$9,'Feuille1-Catégories'!$C$1:$G$3,3,FALSE)="OUI",OFFSET(U$3,MOD(QUOTIENT(ROW()-ROW($A$20),'Feuille1-Catégories'!$B$6/U$6),U$5),0),IF(MOD($A587-1-U$10,'Feuille1-Catégories'!$F$5+1)=0,U$3,""))),"")</f>
        <v/>
      </c>
      <c r="V587" s="29" t="str">
        <f ca="1">IF(AND($A587&lt;&gt;"",V$9&lt;&gt;""),IF(HLOOKUP(V$9,'Feuille1-Catégories'!$C$1:$G$2,2,FALSE)="OUI",V$3,IF(HLOOKUP(V$9,'Feuille1-Catégories'!$C$1:$G$3,3,FALSE)="OUI",OFFSET(V$3,MOD(QUOTIENT(ROW()-ROW($A$20),'Feuille1-Catégories'!$B$6/V$6),V$5),0),IF(MOD($A587-1-V$10,'Feuille1-Catégories'!$F$5+1)=0,V$3,""))),"")</f>
        <v/>
      </c>
      <c r="W587" s="29" t="str">
        <f ca="1">IF(AND($A587&lt;&gt;"",W$9&lt;&gt;""),IF(HLOOKUP(W$9,'Feuille1-Catégories'!$C$1:$G$2,2,FALSE)="OUI",W$3,IF(HLOOKUP(W$9,'Feuille1-Catégories'!$C$1:$G$3,3,FALSE)="OUI",OFFSET(W$3,MOD(QUOTIENT(ROW()-ROW($A$20),'Feuille1-Catégories'!$B$6/W$6),W$5),0),IF(MOD($A587-1-W$10,'Feuille1-Catégories'!$F$5+1)=0,W$3,""))),"")</f>
        <v/>
      </c>
      <c r="X587" s="29" t="str">
        <f ca="1">IF(AND($A587&lt;&gt;"",X$9&lt;&gt;""),IF(HLOOKUP(X$9,'Feuille1-Catégories'!$C$1:$G$2,2,FALSE)="OUI",X$3,IF(HLOOKUP(X$9,'Feuille1-Catégories'!$C$1:$G$3,3,FALSE)="OUI",OFFSET(X$3,MOD(QUOTIENT(ROW()-ROW($A$20),'Feuille1-Catégories'!$B$6/X$6),X$5),0),IF(MOD($A587-1-X$10,'Feuille1-Catégories'!$F$5+1)=0,X$3,""))),"")</f>
        <v/>
      </c>
      <c r="Y587" s="29" t="str">
        <f ca="1">IF(AND($A587&lt;&gt;"",Y$9&lt;&gt;""),IF(HLOOKUP(Y$9,'Feuille1-Catégories'!$C$1:$G$2,2,FALSE)="OUI",Y$3,IF(HLOOKUP(Y$9,'Feuille1-Catégories'!$C$1:$G$3,3,FALSE)="OUI",OFFSET(Y$3,MOD(QUOTIENT(ROW()-ROW($A$20),'Feuille1-Catégories'!$B$6/Y$6),Y$5),0),IF(MOD($A587-1-Y$10,'Feuille1-Catégories'!$F$5+1)=0,Y$3,""))),"")</f>
        <v/>
      </c>
      <c r="Z587" s="29" t="str">
        <f ca="1">IF(AND($A587&lt;&gt;"",Z$9&lt;&gt;""),IF(HLOOKUP(Z$9,'Feuille1-Catégories'!$C$1:$G$2,2,FALSE)="OUI",Z$3,IF(HLOOKUP(Z$9,'Feuille1-Catégories'!$C$1:$G$3,3,FALSE)="OUI",OFFSET(Z$3,MOD(QUOTIENT(ROW()-ROW($A$20),'Feuille1-Catégories'!$B$6/Z$6),Z$5),0),IF(MOD($A587-1-Z$10,'Feuille1-Catégories'!$F$5+1)=0,Z$3,""))),"")</f>
        <v/>
      </c>
    </row>
    <row r="588" spans="1:26" ht="17" x14ac:dyDescent="0.2">
      <c r="A588" s="21" t="str">
        <f>IF('Feuille2-Prix de vente'!A588&lt;&gt;"",'Feuille2-Prix de vente'!A588,"")</f>
        <v/>
      </c>
      <c r="B588" s="33" t="str">
        <f>IF('Feuille2-Prix de vente'!B588&lt;&gt;"",'Feuille2-Prix de vente'!B588,"")</f>
        <v/>
      </c>
      <c r="C588" s="10" t="str">
        <f>IF('Feuille2-Prix de vente'!C588&lt;&gt;"",'Feuille2-Prix de vente'!C588,"")</f>
        <v/>
      </c>
      <c r="D588" s="10" t="str">
        <f t="shared" si="8"/>
        <v/>
      </c>
      <c r="E588" s="10" t="str">
        <f>IF('Feuille2-Prix de vente'!E588&lt;&gt;"",'Feuille2-Prix de vente'!E588,"")</f>
        <v/>
      </c>
      <c r="F588" s="29" t="str">
        <f ca="1">IF(AND($A588&lt;&gt;"",F$9&lt;&gt;""),IF(HLOOKUP(F$9,'Feuille1-Catégories'!$C$1:$G$2,2,FALSE)="OUI",F$3,IF(HLOOKUP(F$9,'Feuille1-Catégories'!$C$1:$G$3,3,FALSE)="OUI",OFFSET(F$3,MOD(QUOTIENT(ROW()-ROW($A$20),'Feuille1-Catégories'!$B$6/F$6),F$5),0),IF(MOD($A588-1-F$10,'Feuille1-Catégories'!$F$5+1)=0,F$3,""))),"")</f>
        <v/>
      </c>
      <c r="G588" s="29" t="str">
        <f ca="1">IF(AND($A588&lt;&gt;"",G$9&lt;&gt;""),IF(HLOOKUP(G$9,'Feuille1-Catégories'!$C$1:$G$2,2,FALSE)="OUI",G$3,IF(HLOOKUP(G$9,'Feuille1-Catégories'!$C$1:$G$3,3,FALSE)="OUI",OFFSET(G$3,MOD(QUOTIENT(ROW()-ROW($A$20),'Feuille1-Catégories'!$B$6/G$6),G$5),0),IF(MOD($A588-1-G$10,'Feuille1-Catégories'!$F$5+1)=0,G$3,""))),"")</f>
        <v/>
      </c>
      <c r="H588" s="29" t="str">
        <f ca="1">IF(AND($A588&lt;&gt;"",H$9&lt;&gt;""),IF(HLOOKUP(H$9,'Feuille1-Catégories'!$C$1:$G$2,2,FALSE)="OUI",H$3,IF(HLOOKUP(H$9,'Feuille1-Catégories'!$C$1:$G$3,3,FALSE)="OUI",OFFSET(H$3,MOD(QUOTIENT(ROW()-ROW($A$20),'Feuille1-Catégories'!$B$6/H$6),H$5),0),IF(MOD($A588-1-H$10,'Feuille1-Catégories'!$F$5+1)=0,H$3,""))),"")</f>
        <v/>
      </c>
      <c r="I588" s="29" t="str">
        <f ca="1">IF(AND($A588&lt;&gt;"",I$9&lt;&gt;""),IF(HLOOKUP(I$9,'Feuille1-Catégories'!$C$1:$G$2,2,FALSE)="OUI",I$3,IF(HLOOKUP(I$9,'Feuille1-Catégories'!$C$1:$G$3,3,FALSE)="OUI",OFFSET(I$3,MOD(QUOTIENT(ROW()-ROW($A$20),'Feuille1-Catégories'!$B$6/I$6),I$5),0),IF(MOD($A588-1-I$10,'Feuille1-Catégories'!$F$5+1)=0,I$3,""))),"")</f>
        <v/>
      </c>
      <c r="J588" s="29" t="str">
        <f ca="1">IF(AND($A588&lt;&gt;"",J$9&lt;&gt;""),IF(HLOOKUP(J$9,'Feuille1-Catégories'!$C$1:$G$2,2,FALSE)="OUI",J$3,IF(HLOOKUP(J$9,'Feuille1-Catégories'!$C$1:$G$3,3,FALSE)="OUI",OFFSET(J$3,MOD(QUOTIENT(ROW()-ROW($A$20),'Feuille1-Catégories'!$B$6/J$6),J$5),0),IF(MOD($A588-1-J$10,'Feuille1-Catégories'!$F$5+1)=0,J$3,""))),"")</f>
        <v/>
      </c>
      <c r="K588" s="29" t="str">
        <f ca="1">IF(AND($A588&lt;&gt;"",K$9&lt;&gt;""),IF(HLOOKUP(K$9,'Feuille1-Catégories'!$C$1:$G$2,2,FALSE)="OUI",K$3,IF(HLOOKUP(K$9,'Feuille1-Catégories'!$C$1:$G$3,3,FALSE)="OUI",OFFSET(K$3,MOD(QUOTIENT(ROW()-ROW($A$20),'Feuille1-Catégories'!$B$6/K$6),K$5),0),IF(MOD($A588-1-K$10,'Feuille1-Catégories'!$F$5+1)=0,K$3,""))),"")</f>
        <v/>
      </c>
      <c r="L588" s="29" t="str">
        <f ca="1">IF(AND($A588&lt;&gt;"",L$9&lt;&gt;""),IF(HLOOKUP(L$9,'Feuille1-Catégories'!$C$1:$G$2,2,FALSE)="OUI",L$3,IF(HLOOKUP(L$9,'Feuille1-Catégories'!$C$1:$G$3,3,FALSE)="OUI",OFFSET(L$3,MOD(QUOTIENT(ROW()-ROW($A$20),'Feuille1-Catégories'!$B$6/L$6),L$5),0),IF(MOD($A588-1-L$10,'Feuille1-Catégories'!$F$5+1)=0,L$3,""))),"")</f>
        <v/>
      </c>
      <c r="M588" s="29" t="str">
        <f ca="1">IF(AND($A588&lt;&gt;"",M$9&lt;&gt;""),IF(HLOOKUP(M$9,'Feuille1-Catégories'!$C$1:$G$2,2,FALSE)="OUI",M$3,IF(HLOOKUP(M$9,'Feuille1-Catégories'!$C$1:$G$3,3,FALSE)="OUI",OFFSET(M$3,MOD(QUOTIENT(ROW()-ROW($A$20),'Feuille1-Catégories'!$B$6/M$6),M$5),0),IF(MOD($A588-1-M$10,'Feuille1-Catégories'!$F$5+1)=0,M$3,""))),"")</f>
        <v/>
      </c>
      <c r="N588" s="29" t="str">
        <f ca="1">IF(AND($A588&lt;&gt;"",N$9&lt;&gt;""),IF(HLOOKUP(N$9,'Feuille1-Catégories'!$C$1:$G$2,2,FALSE)="OUI",N$3,IF(HLOOKUP(N$9,'Feuille1-Catégories'!$C$1:$G$3,3,FALSE)="OUI",OFFSET(N$3,MOD(QUOTIENT(ROW()-ROW($A$20),'Feuille1-Catégories'!$B$6/N$6),N$5),0),IF(MOD($A588-1-N$10,'Feuille1-Catégories'!$F$5+1)=0,N$3,""))),"")</f>
        <v/>
      </c>
      <c r="O588" s="29" t="str">
        <f ca="1">IF(AND($A588&lt;&gt;"",O$9&lt;&gt;""),IF(HLOOKUP(O$9,'Feuille1-Catégories'!$C$1:$G$2,2,FALSE)="OUI",O$3,IF(HLOOKUP(O$9,'Feuille1-Catégories'!$C$1:$G$3,3,FALSE)="OUI",OFFSET(O$3,MOD(QUOTIENT(ROW()-ROW($A$20),'Feuille1-Catégories'!$B$6/O$6),O$5),0),IF(MOD($A588-1-O$10,'Feuille1-Catégories'!$F$5+1)=0,O$3,""))),"")</f>
        <v/>
      </c>
      <c r="P588" s="29" t="str">
        <f ca="1">IF(AND($A588&lt;&gt;"",P$9&lt;&gt;""),IF(HLOOKUP(P$9,'Feuille1-Catégories'!$C$1:$G$2,2,FALSE)="OUI",P$3,IF(HLOOKUP(P$9,'Feuille1-Catégories'!$C$1:$G$3,3,FALSE)="OUI",OFFSET(P$3,MOD(QUOTIENT(ROW()-ROW($A$20),'Feuille1-Catégories'!$B$6/P$6),P$5),0),IF(MOD($A588-1-P$10,'Feuille1-Catégories'!$F$5+1)=0,P$3,""))),"")</f>
        <v/>
      </c>
      <c r="Q588" s="29" t="str">
        <f ca="1">IF(AND($A588&lt;&gt;"",Q$9&lt;&gt;""),IF(HLOOKUP(Q$9,'Feuille1-Catégories'!$C$1:$G$2,2,FALSE)="OUI",Q$3,IF(HLOOKUP(Q$9,'Feuille1-Catégories'!$C$1:$G$3,3,FALSE)="OUI",OFFSET(Q$3,MOD(QUOTIENT(ROW()-ROW($A$20),'Feuille1-Catégories'!$B$6/Q$6),Q$5),0),IF(MOD($A588-1-Q$10,'Feuille1-Catégories'!$F$5+1)=0,Q$3,""))),"")</f>
        <v/>
      </c>
      <c r="R588" s="29" t="str">
        <f ca="1">IF(AND($A588&lt;&gt;"",R$9&lt;&gt;""),IF(HLOOKUP(R$9,'Feuille1-Catégories'!$C$1:$G$2,2,FALSE)="OUI",R$3,IF(HLOOKUP(R$9,'Feuille1-Catégories'!$C$1:$G$3,3,FALSE)="OUI",OFFSET(R$3,MOD(QUOTIENT(ROW()-ROW($A$20),'Feuille1-Catégories'!$B$6/R$6),R$5),0),IF(MOD($A588-1-R$10,'Feuille1-Catégories'!$F$5+1)=0,R$3,""))),"")</f>
        <v/>
      </c>
      <c r="S588" s="29" t="str">
        <f ca="1">IF(AND($A588&lt;&gt;"",S$9&lt;&gt;""),IF(HLOOKUP(S$9,'Feuille1-Catégories'!$C$1:$G$2,2,FALSE)="OUI",S$3,IF(HLOOKUP(S$9,'Feuille1-Catégories'!$C$1:$G$3,3,FALSE)="OUI",OFFSET(S$3,MOD(QUOTIENT(ROW()-ROW($A$20),'Feuille1-Catégories'!$B$6/S$6),S$5),0),IF(MOD($A588-1-S$10,'Feuille1-Catégories'!$F$5+1)=0,S$3,""))),"")</f>
        <v/>
      </c>
      <c r="T588" s="29" t="str">
        <f ca="1">IF(AND($A588&lt;&gt;"",T$9&lt;&gt;""),IF(HLOOKUP(T$9,'Feuille1-Catégories'!$C$1:$G$2,2,FALSE)="OUI",T$3,IF(HLOOKUP(T$9,'Feuille1-Catégories'!$C$1:$G$3,3,FALSE)="OUI",OFFSET(T$3,MOD(QUOTIENT(ROW()-ROW($A$20),'Feuille1-Catégories'!$B$6/T$6),T$5),0),IF(MOD($A588-1-T$10,'Feuille1-Catégories'!$F$5+1)=0,T$3,""))),"")</f>
        <v/>
      </c>
      <c r="U588" s="29" t="str">
        <f ca="1">IF(AND($A588&lt;&gt;"",U$9&lt;&gt;""),IF(HLOOKUP(U$9,'Feuille1-Catégories'!$C$1:$G$2,2,FALSE)="OUI",U$3,IF(HLOOKUP(U$9,'Feuille1-Catégories'!$C$1:$G$3,3,FALSE)="OUI",OFFSET(U$3,MOD(QUOTIENT(ROW()-ROW($A$20),'Feuille1-Catégories'!$B$6/U$6),U$5),0),IF(MOD($A588-1-U$10,'Feuille1-Catégories'!$F$5+1)=0,U$3,""))),"")</f>
        <v/>
      </c>
      <c r="V588" s="29" t="str">
        <f ca="1">IF(AND($A588&lt;&gt;"",V$9&lt;&gt;""),IF(HLOOKUP(V$9,'Feuille1-Catégories'!$C$1:$G$2,2,FALSE)="OUI",V$3,IF(HLOOKUP(V$9,'Feuille1-Catégories'!$C$1:$G$3,3,FALSE)="OUI",OFFSET(V$3,MOD(QUOTIENT(ROW()-ROW($A$20),'Feuille1-Catégories'!$B$6/V$6),V$5),0),IF(MOD($A588-1-V$10,'Feuille1-Catégories'!$F$5+1)=0,V$3,""))),"")</f>
        <v/>
      </c>
      <c r="W588" s="29" t="str">
        <f ca="1">IF(AND($A588&lt;&gt;"",W$9&lt;&gt;""),IF(HLOOKUP(W$9,'Feuille1-Catégories'!$C$1:$G$2,2,FALSE)="OUI",W$3,IF(HLOOKUP(W$9,'Feuille1-Catégories'!$C$1:$G$3,3,FALSE)="OUI",OFFSET(W$3,MOD(QUOTIENT(ROW()-ROW($A$20),'Feuille1-Catégories'!$B$6/W$6),W$5),0),IF(MOD($A588-1-W$10,'Feuille1-Catégories'!$F$5+1)=0,W$3,""))),"")</f>
        <v/>
      </c>
      <c r="X588" s="29" t="str">
        <f ca="1">IF(AND($A588&lt;&gt;"",X$9&lt;&gt;""),IF(HLOOKUP(X$9,'Feuille1-Catégories'!$C$1:$G$2,2,FALSE)="OUI",X$3,IF(HLOOKUP(X$9,'Feuille1-Catégories'!$C$1:$G$3,3,FALSE)="OUI",OFFSET(X$3,MOD(QUOTIENT(ROW()-ROW($A$20),'Feuille1-Catégories'!$B$6/X$6),X$5),0),IF(MOD($A588-1-X$10,'Feuille1-Catégories'!$F$5+1)=0,X$3,""))),"")</f>
        <v/>
      </c>
      <c r="Y588" s="29" t="str">
        <f ca="1">IF(AND($A588&lt;&gt;"",Y$9&lt;&gt;""),IF(HLOOKUP(Y$9,'Feuille1-Catégories'!$C$1:$G$2,2,FALSE)="OUI",Y$3,IF(HLOOKUP(Y$9,'Feuille1-Catégories'!$C$1:$G$3,3,FALSE)="OUI",OFFSET(Y$3,MOD(QUOTIENT(ROW()-ROW($A$20),'Feuille1-Catégories'!$B$6/Y$6),Y$5),0),IF(MOD($A588-1-Y$10,'Feuille1-Catégories'!$F$5+1)=0,Y$3,""))),"")</f>
        <v/>
      </c>
      <c r="Z588" s="29" t="str">
        <f ca="1">IF(AND($A588&lt;&gt;"",Z$9&lt;&gt;""),IF(HLOOKUP(Z$9,'Feuille1-Catégories'!$C$1:$G$2,2,FALSE)="OUI",Z$3,IF(HLOOKUP(Z$9,'Feuille1-Catégories'!$C$1:$G$3,3,FALSE)="OUI",OFFSET(Z$3,MOD(QUOTIENT(ROW()-ROW($A$20),'Feuille1-Catégories'!$B$6/Z$6),Z$5),0),IF(MOD($A588-1-Z$10,'Feuille1-Catégories'!$F$5+1)=0,Z$3,""))),"")</f>
        <v/>
      </c>
    </row>
    <row r="589" spans="1:26" ht="17" x14ac:dyDescent="0.2">
      <c r="A589" s="21" t="str">
        <f>IF('Feuille2-Prix de vente'!A589&lt;&gt;"",'Feuille2-Prix de vente'!A589,"")</f>
        <v/>
      </c>
      <c r="B589" s="33" t="str">
        <f>IF('Feuille2-Prix de vente'!B589&lt;&gt;"",'Feuille2-Prix de vente'!B589,"")</f>
        <v/>
      </c>
      <c r="C589" s="10" t="str">
        <f>IF('Feuille2-Prix de vente'!C589&lt;&gt;"",'Feuille2-Prix de vente'!C589,"")</f>
        <v/>
      </c>
      <c r="D589" s="10" t="str">
        <f t="shared" si="8"/>
        <v/>
      </c>
      <c r="E589" s="10" t="str">
        <f>IF('Feuille2-Prix de vente'!E589&lt;&gt;"",'Feuille2-Prix de vente'!E589,"")</f>
        <v/>
      </c>
      <c r="F589" s="29" t="str">
        <f ca="1">IF(AND($A589&lt;&gt;"",F$9&lt;&gt;""),IF(HLOOKUP(F$9,'Feuille1-Catégories'!$C$1:$G$2,2,FALSE)="OUI",F$3,IF(HLOOKUP(F$9,'Feuille1-Catégories'!$C$1:$G$3,3,FALSE)="OUI",OFFSET(F$3,MOD(QUOTIENT(ROW()-ROW($A$20),'Feuille1-Catégories'!$B$6/F$6),F$5),0),IF(MOD($A589-1-F$10,'Feuille1-Catégories'!$F$5+1)=0,F$3,""))),"")</f>
        <v/>
      </c>
      <c r="G589" s="29" t="str">
        <f ca="1">IF(AND($A589&lt;&gt;"",G$9&lt;&gt;""),IF(HLOOKUP(G$9,'Feuille1-Catégories'!$C$1:$G$2,2,FALSE)="OUI",G$3,IF(HLOOKUP(G$9,'Feuille1-Catégories'!$C$1:$G$3,3,FALSE)="OUI",OFFSET(G$3,MOD(QUOTIENT(ROW()-ROW($A$20),'Feuille1-Catégories'!$B$6/G$6),G$5),0),IF(MOD($A589-1-G$10,'Feuille1-Catégories'!$F$5+1)=0,G$3,""))),"")</f>
        <v/>
      </c>
      <c r="H589" s="29" t="str">
        <f ca="1">IF(AND($A589&lt;&gt;"",H$9&lt;&gt;""),IF(HLOOKUP(H$9,'Feuille1-Catégories'!$C$1:$G$2,2,FALSE)="OUI",H$3,IF(HLOOKUP(H$9,'Feuille1-Catégories'!$C$1:$G$3,3,FALSE)="OUI",OFFSET(H$3,MOD(QUOTIENT(ROW()-ROW($A$20),'Feuille1-Catégories'!$B$6/H$6),H$5),0),IF(MOD($A589-1-H$10,'Feuille1-Catégories'!$F$5+1)=0,H$3,""))),"")</f>
        <v/>
      </c>
      <c r="I589" s="29" t="str">
        <f ca="1">IF(AND($A589&lt;&gt;"",I$9&lt;&gt;""),IF(HLOOKUP(I$9,'Feuille1-Catégories'!$C$1:$G$2,2,FALSE)="OUI",I$3,IF(HLOOKUP(I$9,'Feuille1-Catégories'!$C$1:$G$3,3,FALSE)="OUI",OFFSET(I$3,MOD(QUOTIENT(ROW()-ROW($A$20),'Feuille1-Catégories'!$B$6/I$6),I$5),0),IF(MOD($A589-1-I$10,'Feuille1-Catégories'!$F$5+1)=0,I$3,""))),"")</f>
        <v/>
      </c>
      <c r="J589" s="29" t="str">
        <f ca="1">IF(AND($A589&lt;&gt;"",J$9&lt;&gt;""),IF(HLOOKUP(J$9,'Feuille1-Catégories'!$C$1:$G$2,2,FALSE)="OUI",J$3,IF(HLOOKUP(J$9,'Feuille1-Catégories'!$C$1:$G$3,3,FALSE)="OUI",OFFSET(J$3,MOD(QUOTIENT(ROW()-ROW($A$20),'Feuille1-Catégories'!$B$6/J$6),J$5),0),IF(MOD($A589-1-J$10,'Feuille1-Catégories'!$F$5+1)=0,J$3,""))),"")</f>
        <v/>
      </c>
      <c r="K589" s="29" t="str">
        <f ca="1">IF(AND($A589&lt;&gt;"",K$9&lt;&gt;""),IF(HLOOKUP(K$9,'Feuille1-Catégories'!$C$1:$G$2,2,FALSE)="OUI",K$3,IF(HLOOKUP(K$9,'Feuille1-Catégories'!$C$1:$G$3,3,FALSE)="OUI",OFFSET(K$3,MOD(QUOTIENT(ROW()-ROW($A$20),'Feuille1-Catégories'!$B$6/K$6),K$5),0),IF(MOD($A589-1-K$10,'Feuille1-Catégories'!$F$5+1)=0,K$3,""))),"")</f>
        <v/>
      </c>
      <c r="L589" s="29" t="str">
        <f ca="1">IF(AND($A589&lt;&gt;"",L$9&lt;&gt;""),IF(HLOOKUP(L$9,'Feuille1-Catégories'!$C$1:$G$2,2,FALSE)="OUI",L$3,IF(HLOOKUP(L$9,'Feuille1-Catégories'!$C$1:$G$3,3,FALSE)="OUI",OFFSET(L$3,MOD(QUOTIENT(ROW()-ROW($A$20),'Feuille1-Catégories'!$B$6/L$6),L$5),0),IF(MOD($A589-1-L$10,'Feuille1-Catégories'!$F$5+1)=0,L$3,""))),"")</f>
        <v/>
      </c>
      <c r="M589" s="29" t="str">
        <f ca="1">IF(AND($A589&lt;&gt;"",M$9&lt;&gt;""),IF(HLOOKUP(M$9,'Feuille1-Catégories'!$C$1:$G$2,2,FALSE)="OUI",M$3,IF(HLOOKUP(M$9,'Feuille1-Catégories'!$C$1:$G$3,3,FALSE)="OUI",OFFSET(M$3,MOD(QUOTIENT(ROW()-ROW($A$20),'Feuille1-Catégories'!$B$6/M$6),M$5),0),IF(MOD($A589-1-M$10,'Feuille1-Catégories'!$F$5+1)=0,M$3,""))),"")</f>
        <v/>
      </c>
      <c r="N589" s="29" t="str">
        <f ca="1">IF(AND($A589&lt;&gt;"",N$9&lt;&gt;""),IF(HLOOKUP(N$9,'Feuille1-Catégories'!$C$1:$G$2,2,FALSE)="OUI",N$3,IF(HLOOKUP(N$9,'Feuille1-Catégories'!$C$1:$G$3,3,FALSE)="OUI",OFFSET(N$3,MOD(QUOTIENT(ROW()-ROW($A$20),'Feuille1-Catégories'!$B$6/N$6),N$5),0),IF(MOD($A589-1-N$10,'Feuille1-Catégories'!$F$5+1)=0,N$3,""))),"")</f>
        <v/>
      </c>
      <c r="O589" s="29" t="str">
        <f ca="1">IF(AND($A589&lt;&gt;"",O$9&lt;&gt;""),IF(HLOOKUP(O$9,'Feuille1-Catégories'!$C$1:$G$2,2,FALSE)="OUI",O$3,IF(HLOOKUP(O$9,'Feuille1-Catégories'!$C$1:$G$3,3,FALSE)="OUI",OFFSET(O$3,MOD(QUOTIENT(ROW()-ROW($A$20),'Feuille1-Catégories'!$B$6/O$6),O$5),0),IF(MOD($A589-1-O$10,'Feuille1-Catégories'!$F$5+1)=0,O$3,""))),"")</f>
        <v/>
      </c>
      <c r="P589" s="29" t="str">
        <f ca="1">IF(AND($A589&lt;&gt;"",P$9&lt;&gt;""),IF(HLOOKUP(P$9,'Feuille1-Catégories'!$C$1:$G$2,2,FALSE)="OUI",P$3,IF(HLOOKUP(P$9,'Feuille1-Catégories'!$C$1:$G$3,3,FALSE)="OUI",OFFSET(P$3,MOD(QUOTIENT(ROW()-ROW($A$20),'Feuille1-Catégories'!$B$6/P$6),P$5),0),IF(MOD($A589-1-P$10,'Feuille1-Catégories'!$F$5+1)=0,P$3,""))),"")</f>
        <v/>
      </c>
      <c r="Q589" s="29" t="str">
        <f ca="1">IF(AND($A589&lt;&gt;"",Q$9&lt;&gt;""),IF(HLOOKUP(Q$9,'Feuille1-Catégories'!$C$1:$G$2,2,FALSE)="OUI",Q$3,IF(HLOOKUP(Q$9,'Feuille1-Catégories'!$C$1:$G$3,3,FALSE)="OUI",OFFSET(Q$3,MOD(QUOTIENT(ROW()-ROW($A$20),'Feuille1-Catégories'!$B$6/Q$6),Q$5),0),IF(MOD($A589-1-Q$10,'Feuille1-Catégories'!$F$5+1)=0,Q$3,""))),"")</f>
        <v/>
      </c>
      <c r="R589" s="29" t="str">
        <f ca="1">IF(AND($A589&lt;&gt;"",R$9&lt;&gt;""),IF(HLOOKUP(R$9,'Feuille1-Catégories'!$C$1:$G$2,2,FALSE)="OUI",R$3,IF(HLOOKUP(R$9,'Feuille1-Catégories'!$C$1:$G$3,3,FALSE)="OUI",OFFSET(R$3,MOD(QUOTIENT(ROW()-ROW($A$20),'Feuille1-Catégories'!$B$6/R$6),R$5),0),IF(MOD($A589-1-R$10,'Feuille1-Catégories'!$F$5+1)=0,R$3,""))),"")</f>
        <v/>
      </c>
      <c r="S589" s="29" t="str">
        <f ca="1">IF(AND($A589&lt;&gt;"",S$9&lt;&gt;""),IF(HLOOKUP(S$9,'Feuille1-Catégories'!$C$1:$G$2,2,FALSE)="OUI",S$3,IF(HLOOKUP(S$9,'Feuille1-Catégories'!$C$1:$G$3,3,FALSE)="OUI",OFFSET(S$3,MOD(QUOTIENT(ROW()-ROW($A$20),'Feuille1-Catégories'!$B$6/S$6),S$5),0),IF(MOD($A589-1-S$10,'Feuille1-Catégories'!$F$5+1)=0,S$3,""))),"")</f>
        <v/>
      </c>
      <c r="T589" s="29" t="str">
        <f ca="1">IF(AND($A589&lt;&gt;"",T$9&lt;&gt;""),IF(HLOOKUP(T$9,'Feuille1-Catégories'!$C$1:$G$2,2,FALSE)="OUI",T$3,IF(HLOOKUP(T$9,'Feuille1-Catégories'!$C$1:$G$3,3,FALSE)="OUI",OFFSET(T$3,MOD(QUOTIENT(ROW()-ROW($A$20),'Feuille1-Catégories'!$B$6/T$6),T$5),0),IF(MOD($A589-1-T$10,'Feuille1-Catégories'!$F$5+1)=0,T$3,""))),"")</f>
        <v/>
      </c>
      <c r="U589" s="29" t="str">
        <f ca="1">IF(AND($A589&lt;&gt;"",U$9&lt;&gt;""),IF(HLOOKUP(U$9,'Feuille1-Catégories'!$C$1:$G$2,2,FALSE)="OUI",U$3,IF(HLOOKUP(U$9,'Feuille1-Catégories'!$C$1:$G$3,3,FALSE)="OUI",OFFSET(U$3,MOD(QUOTIENT(ROW()-ROW($A$20),'Feuille1-Catégories'!$B$6/U$6),U$5),0),IF(MOD($A589-1-U$10,'Feuille1-Catégories'!$F$5+1)=0,U$3,""))),"")</f>
        <v/>
      </c>
      <c r="V589" s="29" t="str">
        <f ca="1">IF(AND($A589&lt;&gt;"",V$9&lt;&gt;""),IF(HLOOKUP(V$9,'Feuille1-Catégories'!$C$1:$G$2,2,FALSE)="OUI",V$3,IF(HLOOKUP(V$9,'Feuille1-Catégories'!$C$1:$G$3,3,FALSE)="OUI",OFFSET(V$3,MOD(QUOTIENT(ROW()-ROW($A$20),'Feuille1-Catégories'!$B$6/V$6),V$5),0),IF(MOD($A589-1-V$10,'Feuille1-Catégories'!$F$5+1)=0,V$3,""))),"")</f>
        <v/>
      </c>
      <c r="W589" s="29" t="str">
        <f ca="1">IF(AND($A589&lt;&gt;"",W$9&lt;&gt;""),IF(HLOOKUP(W$9,'Feuille1-Catégories'!$C$1:$G$2,2,FALSE)="OUI",W$3,IF(HLOOKUP(W$9,'Feuille1-Catégories'!$C$1:$G$3,3,FALSE)="OUI",OFFSET(W$3,MOD(QUOTIENT(ROW()-ROW($A$20),'Feuille1-Catégories'!$B$6/W$6),W$5),0),IF(MOD($A589-1-W$10,'Feuille1-Catégories'!$F$5+1)=0,W$3,""))),"")</f>
        <v/>
      </c>
      <c r="X589" s="29" t="str">
        <f ca="1">IF(AND($A589&lt;&gt;"",X$9&lt;&gt;""),IF(HLOOKUP(X$9,'Feuille1-Catégories'!$C$1:$G$2,2,FALSE)="OUI",X$3,IF(HLOOKUP(X$9,'Feuille1-Catégories'!$C$1:$G$3,3,FALSE)="OUI",OFFSET(X$3,MOD(QUOTIENT(ROW()-ROW($A$20),'Feuille1-Catégories'!$B$6/X$6),X$5),0),IF(MOD($A589-1-X$10,'Feuille1-Catégories'!$F$5+1)=0,X$3,""))),"")</f>
        <v/>
      </c>
      <c r="Y589" s="29" t="str">
        <f ca="1">IF(AND($A589&lt;&gt;"",Y$9&lt;&gt;""),IF(HLOOKUP(Y$9,'Feuille1-Catégories'!$C$1:$G$2,2,FALSE)="OUI",Y$3,IF(HLOOKUP(Y$9,'Feuille1-Catégories'!$C$1:$G$3,3,FALSE)="OUI",OFFSET(Y$3,MOD(QUOTIENT(ROW()-ROW($A$20),'Feuille1-Catégories'!$B$6/Y$6),Y$5),0),IF(MOD($A589-1-Y$10,'Feuille1-Catégories'!$F$5+1)=0,Y$3,""))),"")</f>
        <v/>
      </c>
      <c r="Z589" s="29" t="str">
        <f ca="1">IF(AND($A589&lt;&gt;"",Z$9&lt;&gt;""),IF(HLOOKUP(Z$9,'Feuille1-Catégories'!$C$1:$G$2,2,FALSE)="OUI",Z$3,IF(HLOOKUP(Z$9,'Feuille1-Catégories'!$C$1:$G$3,3,FALSE)="OUI",OFFSET(Z$3,MOD(QUOTIENT(ROW()-ROW($A$20),'Feuille1-Catégories'!$B$6/Z$6),Z$5),0),IF(MOD($A589-1-Z$10,'Feuille1-Catégories'!$F$5+1)=0,Z$3,""))),"")</f>
        <v/>
      </c>
    </row>
    <row r="590" spans="1:26" ht="17" x14ac:dyDescent="0.2">
      <c r="A590" s="21" t="str">
        <f>IF('Feuille2-Prix de vente'!A590&lt;&gt;"",'Feuille2-Prix de vente'!A590,"")</f>
        <v/>
      </c>
      <c r="B590" s="33" t="str">
        <f>IF('Feuille2-Prix de vente'!B590&lt;&gt;"",'Feuille2-Prix de vente'!B590,"")</f>
        <v/>
      </c>
      <c r="C590" s="10" t="str">
        <f>IF('Feuille2-Prix de vente'!C590&lt;&gt;"",'Feuille2-Prix de vente'!C590,"")</f>
        <v/>
      </c>
      <c r="D590" s="10" t="str">
        <f t="shared" si="8"/>
        <v/>
      </c>
      <c r="E590" s="10" t="str">
        <f>IF('Feuille2-Prix de vente'!E590&lt;&gt;"",'Feuille2-Prix de vente'!E590,"")</f>
        <v/>
      </c>
      <c r="F590" s="29" t="str">
        <f ca="1">IF(AND($A590&lt;&gt;"",F$9&lt;&gt;""),IF(HLOOKUP(F$9,'Feuille1-Catégories'!$C$1:$G$2,2,FALSE)="OUI",F$3,IF(HLOOKUP(F$9,'Feuille1-Catégories'!$C$1:$G$3,3,FALSE)="OUI",OFFSET(F$3,MOD(QUOTIENT(ROW()-ROW($A$20),'Feuille1-Catégories'!$B$6/F$6),F$5),0),IF(MOD($A590-1-F$10,'Feuille1-Catégories'!$F$5+1)=0,F$3,""))),"")</f>
        <v/>
      </c>
      <c r="G590" s="29" t="str">
        <f ca="1">IF(AND($A590&lt;&gt;"",G$9&lt;&gt;""),IF(HLOOKUP(G$9,'Feuille1-Catégories'!$C$1:$G$2,2,FALSE)="OUI",G$3,IF(HLOOKUP(G$9,'Feuille1-Catégories'!$C$1:$G$3,3,FALSE)="OUI",OFFSET(G$3,MOD(QUOTIENT(ROW()-ROW($A$20),'Feuille1-Catégories'!$B$6/G$6),G$5),0),IF(MOD($A590-1-G$10,'Feuille1-Catégories'!$F$5+1)=0,G$3,""))),"")</f>
        <v/>
      </c>
      <c r="H590" s="29" t="str">
        <f ca="1">IF(AND($A590&lt;&gt;"",H$9&lt;&gt;""),IF(HLOOKUP(H$9,'Feuille1-Catégories'!$C$1:$G$2,2,FALSE)="OUI",H$3,IF(HLOOKUP(H$9,'Feuille1-Catégories'!$C$1:$G$3,3,FALSE)="OUI",OFFSET(H$3,MOD(QUOTIENT(ROW()-ROW($A$20),'Feuille1-Catégories'!$B$6/H$6),H$5),0),IF(MOD($A590-1-H$10,'Feuille1-Catégories'!$F$5+1)=0,H$3,""))),"")</f>
        <v/>
      </c>
      <c r="I590" s="29" t="str">
        <f ca="1">IF(AND($A590&lt;&gt;"",I$9&lt;&gt;""),IF(HLOOKUP(I$9,'Feuille1-Catégories'!$C$1:$G$2,2,FALSE)="OUI",I$3,IF(HLOOKUP(I$9,'Feuille1-Catégories'!$C$1:$G$3,3,FALSE)="OUI",OFFSET(I$3,MOD(QUOTIENT(ROW()-ROW($A$20),'Feuille1-Catégories'!$B$6/I$6),I$5),0),IF(MOD($A590-1-I$10,'Feuille1-Catégories'!$F$5+1)=0,I$3,""))),"")</f>
        <v/>
      </c>
      <c r="J590" s="29" t="str">
        <f ca="1">IF(AND($A590&lt;&gt;"",J$9&lt;&gt;""),IF(HLOOKUP(J$9,'Feuille1-Catégories'!$C$1:$G$2,2,FALSE)="OUI",J$3,IF(HLOOKUP(J$9,'Feuille1-Catégories'!$C$1:$G$3,3,FALSE)="OUI",OFFSET(J$3,MOD(QUOTIENT(ROW()-ROW($A$20),'Feuille1-Catégories'!$B$6/J$6),J$5),0),IF(MOD($A590-1-J$10,'Feuille1-Catégories'!$F$5+1)=0,J$3,""))),"")</f>
        <v/>
      </c>
      <c r="K590" s="29" t="str">
        <f ca="1">IF(AND($A590&lt;&gt;"",K$9&lt;&gt;""),IF(HLOOKUP(K$9,'Feuille1-Catégories'!$C$1:$G$2,2,FALSE)="OUI",K$3,IF(HLOOKUP(K$9,'Feuille1-Catégories'!$C$1:$G$3,3,FALSE)="OUI",OFFSET(K$3,MOD(QUOTIENT(ROW()-ROW($A$20),'Feuille1-Catégories'!$B$6/K$6),K$5),0),IF(MOD($A590-1-K$10,'Feuille1-Catégories'!$F$5+1)=0,K$3,""))),"")</f>
        <v/>
      </c>
      <c r="L590" s="29" t="str">
        <f ca="1">IF(AND($A590&lt;&gt;"",L$9&lt;&gt;""),IF(HLOOKUP(L$9,'Feuille1-Catégories'!$C$1:$G$2,2,FALSE)="OUI",L$3,IF(HLOOKUP(L$9,'Feuille1-Catégories'!$C$1:$G$3,3,FALSE)="OUI",OFFSET(L$3,MOD(QUOTIENT(ROW()-ROW($A$20),'Feuille1-Catégories'!$B$6/L$6),L$5),0),IF(MOD($A590-1-L$10,'Feuille1-Catégories'!$F$5+1)=0,L$3,""))),"")</f>
        <v/>
      </c>
      <c r="M590" s="29" t="str">
        <f ca="1">IF(AND($A590&lt;&gt;"",M$9&lt;&gt;""),IF(HLOOKUP(M$9,'Feuille1-Catégories'!$C$1:$G$2,2,FALSE)="OUI",M$3,IF(HLOOKUP(M$9,'Feuille1-Catégories'!$C$1:$G$3,3,FALSE)="OUI",OFFSET(M$3,MOD(QUOTIENT(ROW()-ROW($A$20),'Feuille1-Catégories'!$B$6/M$6),M$5),0),IF(MOD($A590-1-M$10,'Feuille1-Catégories'!$F$5+1)=0,M$3,""))),"")</f>
        <v/>
      </c>
      <c r="N590" s="29" t="str">
        <f ca="1">IF(AND($A590&lt;&gt;"",N$9&lt;&gt;""),IF(HLOOKUP(N$9,'Feuille1-Catégories'!$C$1:$G$2,2,FALSE)="OUI",N$3,IF(HLOOKUP(N$9,'Feuille1-Catégories'!$C$1:$G$3,3,FALSE)="OUI",OFFSET(N$3,MOD(QUOTIENT(ROW()-ROW($A$20),'Feuille1-Catégories'!$B$6/N$6),N$5),0),IF(MOD($A590-1-N$10,'Feuille1-Catégories'!$F$5+1)=0,N$3,""))),"")</f>
        <v/>
      </c>
      <c r="O590" s="29" t="str">
        <f ca="1">IF(AND($A590&lt;&gt;"",O$9&lt;&gt;""),IF(HLOOKUP(O$9,'Feuille1-Catégories'!$C$1:$G$2,2,FALSE)="OUI",O$3,IF(HLOOKUP(O$9,'Feuille1-Catégories'!$C$1:$G$3,3,FALSE)="OUI",OFFSET(O$3,MOD(QUOTIENT(ROW()-ROW($A$20),'Feuille1-Catégories'!$B$6/O$6),O$5),0),IF(MOD($A590-1-O$10,'Feuille1-Catégories'!$F$5+1)=0,O$3,""))),"")</f>
        <v/>
      </c>
      <c r="P590" s="29" t="str">
        <f ca="1">IF(AND($A590&lt;&gt;"",P$9&lt;&gt;""),IF(HLOOKUP(P$9,'Feuille1-Catégories'!$C$1:$G$2,2,FALSE)="OUI",P$3,IF(HLOOKUP(P$9,'Feuille1-Catégories'!$C$1:$G$3,3,FALSE)="OUI",OFFSET(P$3,MOD(QUOTIENT(ROW()-ROW($A$20),'Feuille1-Catégories'!$B$6/P$6),P$5),0),IF(MOD($A590-1-P$10,'Feuille1-Catégories'!$F$5+1)=0,P$3,""))),"")</f>
        <v/>
      </c>
      <c r="Q590" s="29" t="str">
        <f ca="1">IF(AND($A590&lt;&gt;"",Q$9&lt;&gt;""),IF(HLOOKUP(Q$9,'Feuille1-Catégories'!$C$1:$G$2,2,FALSE)="OUI",Q$3,IF(HLOOKUP(Q$9,'Feuille1-Catégories'!$C$1:$G$3,3,FALSE)="OUI",OFFSET(Q$3,MOD(QUOTIENT(ROW()-ROW($A$20),'Feuille1-Catégories'!$B$6/Q$6),Q$5),0),IF(MOD($A590-1-Q$10,'Feuille1-Catégories'!$F$5+1)=0,Q$3,""))),"")</f>
        <v/>
      </c>
      <c r="R590" s="29" t="str">
        <f ca="1">IF(AND($A590&lt;&gt;"",R$9&lt;&gt;""),IF(HLOOKUP(R$9,'Feuille1-Catégories'!$C$1:$G$2,2,FALSE)="OUI",R$3,IF(HLOOKUP(R$9,'Feuille1-Catégories'!$C$1:$G$3,3,FALSE)="OUI",OFFSET(R$3,MOD(QUOTIENT(ROW()-ROW($A$20),'Feuille1-Catégories'!$B$6/R$6),R$5),0),IF(MOD($A590-1-R$10,'Feuille1-Catégories'!$F$5+1)=0,R$3,""))),"")</f>
        <v/>
      </c>
      <c r="S590" s="29" t="str">
        <f ca="1">IF(AND($A590&lt;&gt;"",S$9&lt;&gt;""),IF(HLOOKUP(S$9,'Feuille1-Catégories'!$C$1:$G$2,2,FALSE)="OUI",S$3,IF(HLOOKUP(S$9,'Feuille1-Catégories'!$C$1:$G$3,3,FALSE)="OUI",OFFSET(S$3,MOD(QUOTIENT(ROW()-ROW($A$20),'Feuille1-Catégories'!$B$6/S$6),S$5),0),IF(MOD($A590-1-S$10,'Feuille1-Catégories'!$F$5+1)=0,S$3,""))),"")</f>
        <v/>
      </c>
      <c r="T590" s="29" t="str">
        <f ca="1">IF(AND($A590&lt;&gt;"",T$9&lt;&gt;""),IF(HLOOKUP(T$9,'Feuille1-Catégories'!$C$1:$G$2,2,FALSE)="OUI",T$3,IF(HLOOKUP(T$9,'Feuille1-Catégories'!$C$1:$G$3,3,FALSE)="OUI",OFFSET(T$3,MOD(QUOTIENT(ROW()-ROW($A$20),'Feuille1-Catégories'!$B$6/T$6),T$5),0),IF(MOD($A590-1-T$10,'Feuille1-Catégories'!$F$5+1)=0,T$3,""))),"")</f>
        <v/>
      </c>
      <c r="U590" s="29" t="str">
        <f ca="1">IF(AND($A590&lt;&gt;"",U$9&lt;&gt;""),IF(HLOOKUP(U$9,'Feuille1-Catégories'!$C$1:$G$2,2,FALSE)="OUI",U$3,IF(HLOOKUP(U$9,'Feuille1-Catégories'!$C$1:$G$3,3,FALSE)="OUI",OFFSET(U$3,MOD(QUOTIENT(ROW()-ROW($A$20),'Feuille1-Catégories'!$B$6/U$6),U$5),0),IF(MOD($A590-1-U$10,'Feuille1-Catégories'!$F$5+1)=0,U$3,""))),"")</f>
        <v/>
      </c>
      <c r="V590" s="29" t="str">
        <f ca="1">IF(AND($A590&lt;&gt;"",V$9&lt;&gt;""),IF(HLOOKUP(V$9,'Feuille1-Catégories'!$C$1:$G$2,2,FALSE)="OUI",V$3,IF(HLOOKUP(V$9,'Feuille1-Catégories'!$C$1:$G$3,3,FALSE)="OUI",OFFSET(V$3,MOD(QUOTIENT(ROW()-ROW($A$20),'Feuille1-Catégories'!$B$6/V$6),V$5),0),IF(MOD($A590-1-V$10,'Feuille1-Catégories'!$F$5+1)=0,V$3,""))),"")</f>
        <v/>
      </c>
      <c r="W590" s="29" t="str">
        <f ca="1">IF(AND($A590&lt;&gt;"",W$9&lt;&gt;""),IF(HLOOKUP(W$9,'Feuille1-Catégories'!$C$1:$G$2,2,FALSE)="OUI",W$3,IF(HLOOKUP(W$9,'Feuille1-Catégories'!$C$1:$G$3,3,FALSE)="OUI",OFFSET(W$3,MOD(QUOTIENT(ROW()-ROW($A$20),'Feuille1-Catégories'!$B$6/W$6),W$5),0),IF(MOD($A590-1-W$10,'Feuille1-Catégories'!$F$5+1)=0,W$3,""))),"")</f>
        <v/>
      </c>
      <c r="X590" s="29" t="str">
        <f ca="1">IF(AND($A590&lt;&gt;"",X$9&lt;&gt;""),IF(HLOOKUP(X$9,'Feuille1-Catégories'!$C$1:$G$2,2,FALSE)="OUI",X$3,IF(HLOOKUP(X$9,'Feuille1-Catégories'!$C$1:$G$3,3,FALSE)="OUI",OFFSET(X$3,MOD(QUOTIENT(ROW()-ROW($A$20),'Feuille1-Catégories'!$B$6/X$6),X$5),0),IF(MOD($A590-1-X$10,'Feuille1-Catégories'!$F$5+1)=0,X$3,""))),"")</f>
        <v/>
      </c>
      <c r="Y590" s="29" t="str">
        <f ca="1">IF(AND($A590&lt;&gt;"",Y$9&lt;&gt;""),IF(HLOOKUP(Y$9,'Feuille1-Catégories'!$C$1:$G$2,2,FALSE)="OUI",Y$3,IF(HLOOKUP(Y$9,'Feuille1-Catégories'!$C$1:$G$3,3,FALSE)="OUI",OFFSET(Y$3,MOD(QUOTIENT(ROW()-ROW($A$20),'Feuille1-Catégories'!$B$6/Y$6),Y$5),0),IF(MOD($A590-1-Y$10,'Feuille1-Catégories'!$F$5+1)=0,Y$3,""))),"")</f>
        <v/>
      </c>
      <c r="Z590" s="29" t="str">
        <f ca="1">IF(AND($A590&lt;&gt;"",Z$9&lt;&gt;""),IF(HLOOKUP(Z$9,'Feuille1-Catégories'!$C$1:$G$2,2,FALSE)="OUI",Z$3,IF(HLOOKUP(Z$9,'Feuille1-Catégories'!$C$1:$G$3,3,FALSE)="OUI",OFFSET(Z$3,MOD(QUOTIENT(ROW()-ROW($A$20),'Feuille1-Catégories'!$B$6/Z$6),Z$5),0),IF(MOD($A590-1-Z$10,'Feuille1-Catégories'!$F$5+1)=0,Z$3,""))),"")</f>
        <v/>
      </c>
    </row>
    <row r="591" spans="1:26" ht="17" x14ac:dyDescent="0.2">
      <c r="A591" s="21" t="str">
        <f>IF('Feuille2-Prix de vente'!A591&lt;&gt;"",'Feuille2-Prix de vente'!A591,"")</f>
        <v/>
      </c>
      <c r="B591" s="33" t="str">
        <f>IF('Feuille2-Prix de vente'!B591&lt;&gt;"",'Feuille2-Prix de vente'!B591,"")</f>
        <v/>
      </c>
      <c r="C591" s="10" t="str">
        <f>IF('Feuille2-Prix de vente'!C591&lt;&gt;"",'Feuille2-Prix de vente'!C591,"")</f>
        <v/>
      </c>
      <c r="D591" s="10" t="str">
        <f t="shared" si="8"/>
        <v/>
      </c>
      <c r="E591" s="10" t="str">
        <f>IF('Feuille2-Prix de vente'!E591&lt;&gt;"",'Feuille2-Prix de vente'!E591,"")</f>
        <v/>
      </c>
      <c r="F591" s="29" t="str">
        <f ca="1">IF(AND($A591&lt;&gt;"",F$9&lt;&gt;""),IF(HLOOKUP(F$9,'Feuille1-Catégories'!$C$1:$G$2,2,FALSE)="OUI",F$3,IF(HLOOKUP(F$9,'Feuille1-Catégories'!$C$1:$G$3,3,FALSE)="OUI",OFFSET(F$3,MOD(QUOTIENT(ROW()-ROW($A$20),'Feuille1-Catégories'!$B$6/F$6),F$5),0),IF(MOD($A591-1-F$10,'Feuille1-Catégories'!$F$5+1)=0,F$3,""))),"")</f>
        <v/>
      </c>
      <c r="G591" s="29" t="str">
        <f ca="1">IF(AND($A591&lt;&gt;"",G$9&lt;&gt;""),IF(HLOOKUP(G$9,'Feuille1-Catégories'!$C$1:$G$2,2,FALSE)="OUI",G$3,IF(HLOOKUP(G$9,'Feuille1-Catégories'!$C$1:$G$3,3,FALSE)="OUI",OFFSET(G$3,MOD(QUOTIENT(ROW()-ROW($A$20),'Feuille1-Catégories'!$B$6/G$6),G$5),0),IF(MOD($A591-1-G$10,'Feuille1-Catégories'!$F$5+1)=0,G$3,""))),"")</f>
        <v/>
      </c>
      <c r="H591" s="29" t="str">
        <f ca="1">IF(AND($A591&lt;&gt;"",H$9&lt;&gt;""),IF(HLOOKUP(H$9,'Feuille1-Catégories'!$C$1:$G$2,2,FALSE)="OUI",H$3,IF(HLOOKUP(H$9,'Feuille1-Catégories'!$C$1:$G$3,3,FALSE)="OUI",OFFSET(H$3,MOD(QUOTIENT(ROW()-ROW($A$20),'Feuille1-Catégories'!$B$6/H$6),H$5),0),IF(MOD($A591-1-H$10,'Feuille1-Catégories'!$F$5+1)=0,H$3,""))),"")</f>
        <v/>
      </c>
      <c r="I591" s="29" t="str">
        <f ca="1">IF(AND($A591&lt;&gt;"",I$9&lt;&gt;""),IF(HLOOKUP(I$9,'Feuille1-Catégories'!$C$1:$G$2,2,FALSE)="OUI",I$3,IF(HLOOKUP(I$9,'Feuille1-Catégories'!$C$1:$G$3,3,FALSE)="OUI",OFFSET(I$3,MOD(QUOTIENT(ROW()-ROW($A$20),'Feuille1-Catégories'!$B$6/I$6),I$5),0),IF(MOD($A591-1-I$10,'Feuille1-Catégories'!$F$5+1)=0,I$3,""))),"")</f>
        <v/>
      </c>
      <c r="J591" s="29" t="str">
        <f ca="1">IF(AND($A591&lt;&gt;"",J$9&lt;&gt;""),IF(HLOOKUP(J$9,'Feuille1-Catégories'!$C$1:$G$2,2,FALSE)="OUI",J$3,IF(HLOOKUP(J$9,'Feuille1-Catégories'!$C$1:$G$3,3,FALSE)="OUI",OFFSET(J$3,MOD(QUOTIENT(ROW()-ROW($A$20),'Feuille1-Catégories'!$B$6/J$6),J$5),0),IF(MOD($A591-1-J$10,'Feuille1-Catégories'!$F$5+1)=0,J$3,""))),"")</f>
        <v/>
      </c>
      <c r="K591" s="29" t="str">
        <f ca="1">IF(AND($A591&lt;&gt;"",K$9&lt;&gt;""),IF(HLOOKUP(K$9,'Feuille1-Catégories'!$C$1:$G$2,2,FALSE)="OUI",K$3,IF(HLOOKUP(K$9,'Feuille1-Catégories'!$C$1:$G$3,3,FALSE)="OUI",OFFSET(K$3,MOD(QUOTIENT(ROW()-ROW($A$20),'Feuille1-Catégories'!$B$6/K$6),K$5),0),IF(MOD($A591-1-K$10,'Feuille1-Catégories'!$F$5+1)=0,K$3,""))),"")</f>
        <v/>
      </c>
      <c r="L591" s="29" t="str">
        <f ca="1">IF(AND($A591&lt;&gt;"",L$9&lt;&gt;""),IF(HLOOKUP(L$9,'Feuille1-Catégories'!$C$1:$G$2,2,FALSE)="OUI",L$3,IF(HLOOKUP(L$9,'Feuille1-Catégories'!$C$1:$G$3,3,FALSE)="OUI",OFFSET(L$3,MOD(QUOTIENT(ROW()-ROW($A$20),'Feuille1-Catégories'!$B$6/L$6),L$5),0),IF(MOD($A591-1-L$10,'Feuille1-Catégories'!$F$5+1)=0,L$3,""))),"")</f>
        <v/>
      </c>
      <c r="M591" s="29" t="str">
        <f ca="1">IF(AND($A591&lt;&gt;"",M$9&lt;&gt;""),IF(HLOOKUP(M$9,'Feuille1-Catégories'!$C$1:$G$2,2,FALSE)="OUI",M$3,IF(HLOOKUP(M$9,'Feuille1-Catégories'!$C$1:$G$3,3,FALSE)="OUI",OFFSET(M$3,MOD(QUOTIENT(ROW()-ROW($A$20),'Feuille1-Catégories'!$B$6/M$6),M$5),0),IF(MOD($A591-1-M$10,'Feuille1-Catégories'!$F$5+1)=0,M$3,""))),"")</f>
        <v/>
      </c>
      <c r="N591" s="29" t="str">
        <f ca="1">IF(AND($A591&lt;&gt;"",N$9&lt;&gt;""),IF(HLOOKUP(N$9,'Feuille1-Catégories'!$C$1:$G$2,2,FALSE)="OUI",N$3,IF(HLOOKUP(N$9,'Feuille1-Catégories'!$C$1:$G$3,3,FALSE)="OUI",OFFSET(N$3,MOD(QUOTIENT(ROW()-ROW($A$20),'Feuille1-Catégories'!$B$6/N$6),N$5),0),IF(MOD($A591-1-N$10,'Feuille1-Catégories'!$F$5+1)=0,N$3,""))),"")</f>
        <v/>
      </c>
      <c r="O591" s="29" t="str">
        <f ca="1">IF(AND($A591&lt;&gt;"",O$9&lt;&gt;""),IF(HLOOKUP(O$9,'Feuille1-Catégories'!$C$1:$G$2,2,FALSE)="OUI",O$3,IF(HLOOKUP(O$9,'Feuille1-Catégories'!$C$1:$G$3,3,FALSE)="OUI",OFFSET(O$3,MOD(QUOTIENT(ROW()-ROW($A$20),'Feuille1-Catégories'!$B$6/O$6),O$5),0),IF(MOD($A591-1-O$10,'Feuille1-Catégories'!$F$5+1)=0,O$3,""))),"")</f>
        <v/>
      </c>
      <c r="P591" s="29" t="str">
        <f ca="1">IF(AND($A591&lt;&gt;"",P$9&lt;&gt;""),IF(HLOOKUP(P$9,'Feuille1-Catégories'!$C$1:$G$2,2,FALSE)="OUI",P$3,IF(HLOOKUP(P$9,'Feuille1-Catégories'!$C$1:$G$3,3,FALSE)="OUI",OFFSET(P$3,MOD(QUOTIENT(ROW()-ROW($A$20),'Feuille1-Catégories'!$B$6/P$6),P$5),0),IF(MOD($A591-1-P$10,'Feuille1-Catégories'!$F$5+1)=0,P$3,""))),"")</f>
        <v/>
      </c>
      <c r="Q591" s="29" t="str">
        <f ca="1">IF(AND($A591&lt;&gt;"",Q$9&lt;&gt;""),IF(HLOOKUP(Q$9,'Feuille1-Catégories'!$C$1:$G$2,2,FALSE)="OUI",Q$3,IF(HLOOKUP(Q$9,'Feuille1-Catégories'!$C$1:$G$3,3,FALSE)="OUI",OFFSET(Q$3,MOD(QUOTIENT(ROW()-ROW($A$20),'Feuille1-Catégories'!$B$6/Q$6),Q$5),0),IF(MOD($A591-1-Q$10,'Feuille1-Catégories'!$F$5+1)=0,Q$3,""))),"")</f>
        <v/>
      </c>
      <c r="R591" s="29" t="str">
        <f ca="1">IF(AND($A591&lt;&gt;"",R$9&lt;&gt;""),IF(HLOOKUP(R$9,'Feuille1-Catégories'!$C$1:$G$2,2,FALSE)="OUI",R$3,IF(HLOOKUP(R$9,'Feuille1-Catégories'!$C$1:$G$3,3,FALSE)="OUI",OFFSET(R$3,MOD(QUOTIENT(ROW()-ROW($A$20),'Feuille1-Catégories'!$B$6/R$6),R$5),0),IF(MOD($A591-1-R$10,'Feuille1-Catégories'!$F$5+1)=0,R$3,""))),"")</f>
        <v/>
      </c>
      <c r="S591" s="29" t="str">
        <f ca="1">IF(AND($A591&lt;&gt;"",S$9&lt;&gt;""),IF(HLOOKUP(S$9,'Feuille1-Catégories'!$C$1:$G$2,2,FALSE)="OUI",S$3,IF(HLOOKUP(S$9,'Feuille1-Catégories'!$C$1:$G$3,3,FALSE)="OUI",OFFSET(S$3,MOD(QUOTIENT(ROW()-ROW($A$20),'Feuille1-Catégories'!$B$6/S$6),S$5),0),IF(MOD($A591-1-S$10,'Feuille1-Catégories'!$F$5+1)=0,S$3,""))),"")</f>
        <v/>
      </c>
      <c r="T591" s="29" t="str">
        <f ca="1">IF(AND($A591&lt;&gt;"",T$9&lt;&gt;""),IF(HLOOKUP(T$9,'Feuille1-Catégories'!$C$1:$G$2,2,FALSE)="OUI",T$3,IF(HLOOKUP(T$9,'Feuille1-Catégories'!$C$1:$G$3,3,FALSE)="OUI",OFFSET(T$3,MOD(QUOTIENT(ROW()-ROW($A$20),'Feuille1-Catégories'!$B$6/T$6),T$5),0),IF(MOD($A591-1-T$10,'Feuille1-Catégories'!$F$5+1)=0,T$3,""))),"")</f>
        <v/>
      </c>
      <c r="U591" s="29" t="str">
        <f ca="1">IF(AND($A591&lt;&gt;"",U$9&lt;&gt;""),IF(HLOOKUP(U$9,'Feuille1-Catégories'!$C$1:$G$2,2,FALSE)="OUI",U$3,IF(HLOOKUP(U$9,'Feuille1-Catégories'!$C$1:$G$3,3,FALSE)="OUI",OFFSET(U$3,MOD(QUOTIENT(ROW()-ROW($A$20),'Feuille1-Catégories'!$B$6/U$6),U$5),0),IF(MOD($A591-1-U$10,'Feuille1-Catégories'!$F$5+1)=0,U$3,""))),"")</f>
        <v/>
      </c>
      <c r="V591" s="29" t="str">
        <f ca="1">IF(AND($A591&lt;&gt;"",V$9&lt;&gt;""),IF(HLOOKUP(V$9,'Feuille1-Catégories'!$C$1:$G$2,2,FALSE)="OUI",V$3,IF(HLOOKUP(V$9,'Feuille1-Catégories'!$C$1:$G$3,3,FALSE)="OUI",OFFSET(V$3,MOD(QUOTIENT(ROW()-ROW($A$20),'Feuille1-Catégories'!$B$6/V$6),V$5),0),IF(MOD($A591-1-V$10,'Feuille1-Catégories'!$F$5+1)=0,V$3,""))),"")</f>
        <v/>
      </c>
      <c r="W591" s="29" t="str">
        <f ca="1">IF(AND($A591&lt;&gt;"",W$9&lt;&gt;""),IF(HLOOKUP(W$9,'Feuille1-Catégories'!$C$1:$G$2,2,FALSE)="OUI",W$3,IF(HLOOKUP(W$9,'Feuille1-Catégories'!$C$1:$G$3,3,FALSE)="OUI",OFFSET(W$3,MOD(QUOTIENT(ROW()-ROW($A$20),'Feuille1-Catégories'!$B$6/W$6),W$5),0),IF(MOD($A591-1-W$10,'Feuille1-Catégories'!$F$5+1)=0,W$3,""))),"")</f>
        <v/>
      </c>
      <c r="X591" s="29" t="str">
        <f ca="1">IF(AND($A591&lt;&gt;"",X$9&lt;&gt;""),IF(HLOOKUP(X$9,'Feuille1-Catégories'!$C$1:$G$2,2,FALSE)="OUI",X$3,IF(HLOOKUP(X$9,'Feuille1-Catégories'!$C$1:$G$3,3,FALSE)="OUI",OFFSET(X$3,MOD(QUOTIENT(ROW()-ROW($A$20),'Feuille1-Catégories'!$B$6/X$6),X$5),0),IF(MOD($A591-1-X$10,'Feuille1-Catégories'!$F$5+1)=0,X$3,""))),"")</f>
        <v/>
      </c>
      <c r="Y591" s="29" t="str">
        <f ca="1">IF(AND($A591&lt;&gt;"",Y$9&lt;&gt;""),IF(HLOOKUP(Y$9,'Feuille1-Catégories'!$C$1:$G$2,2,FALSE)="OUI",Y$3,IF(HLOOKUP(Y$9,'Feuille1-Catégories'!$C$1:$G$3,3,FALSE)="OUI",OFFSET(Y$3,MOD(QUOTIENT(ROW()-ROW($A$20),'Feuille1-Catégories'!$B$6/Y$6),Y$5),0),IF(MOD($A591-1-Y$10,'Feuille1-Catégories'!$F$5+1)=0,Y$3,""))),"")</f>
        <v/>
      </c>
      <c r="Z591" s="29" t="str">
        <f ca="1">IF(AND($A591&lt;&gt;"",Z$9&lt;&gt;""),IF(HLOOKUP(Z$9,'Feuille1-Catégories'!$C$1:$G$2,2,FALSE)="OUI",Z$3,IF(HLOOKUP(Z$9,'Feuille1-Catégories'!$C$1:$G$3,3,FALSE)="OUI",OFFSET(Z$3,MOD(QUOTIENT(ROW()-ROW($A$20),'Feuille1-Catégories'!$B$6/Z$6),Z$5),0),IF(MOD($A591-1-Z$10,'Feuille1-Catégories'!$F$5+1)=0,Z$3,""))),"")</f>
        <v/>
      </c>
    </row>
    <row r="592" spans="1:26" ht="17" x14ac:dyDescent="0.2">
      <c r="A592" s="21" t="str">
        <f>IF('Feuille2-Prix de vente'!A592&lt;&gt;"",'Feuille2-Prix de vente'!A592,"")</f>
        <v/>
      </c>
      <c r="B592" s="33" t="str">
        <f>IF('Feuille2-Prix de vente'!B592&lt;&gt;"",'Feuille2-Prix de vente'!B592,"")</f>
        <v/>
      </c>
      <c r="C592" s="10" t="str">
        <f>IF('Feuille2-Prix de vente'!C592&lt;&gt;"",'Feuille2-Prix de vente'!C592,"")</f>
        <v/>
      </c>
      <c r="D592" s="10" t="str">
        <f t="shared" si="8"/>
        <v/>
      </c>
      <c r="E592" s="10" t="str">
        <f>IF('Feuille2-Prix de vente'!E592&lt;&gt;"",'Feuille2-Prix de vente'!E592,"")</f>
        <v/>
      </c>
      <c r="F592" s="29" t="str">
        <f ca="1">IF(AND($A592&lt;&gt;"",F$9&lt;&gt;""),IF(HLOOKUP(F$9,'Feuille1-Catégories'!$C$1:$G$2,2,FALSE)="OUI",F$3,IF(HLOOKUP(F$9,'Feuille1-Catégories'!$C$1:$G$3,3,FALSE)="OUI",OFFSET(F$3,MOD(QUOTIENT(ROW()-ROW($A$20),'Feuille1-Catégories'!$B$6/F$6),F$5),0),IF(MOD($A592-1-F$10,'Feuille1-Catégories'!$F$5+1)=0,F$3,""))),"")</f>
        <v/>
      </c>
      <c r="G592" s="29" t="str">
        <f ca="1">IF(AND($A592&lt;&gt;"",G$9&lt;&gt;""),IF(HLOOKUP(G$9,'Feuille1-Catégories'!$C$1:$G$2,2,FALSE)="OUI",G$3,IF(HLOOKUP(G$9,'Feuille1-Catégories'!$C$1:$G$3,3,FALSE)="OUI",OFFSET(G$3,MOD(QUOTIENT(ROW()-ROW($A$20),'Feuille1-Catégories'!$B$6/G$6),G$5),0),IF(MOD($A592-1-G$10,'Feuille1-Catégories'!$F$5+1)=0,G$3,""))),"")</f>
        <v/>
      </c>
      <c r="H592" s="29" t="str">
        <f ca="1">IF(AND($A592&lt;&gt;"",H$9&lt;&gt;""),IF(HLOOKUP(H$9,'Feuille1-Catégories'!$C$1:$G$2,2,FALSE)="OUI",H$3,IF(HLOOKUP(H$9,'Feuille1-Catégories'!$C$1:$G$3,3,FALSE)="OUI",OFFSET(H$3,MOD(QUOTIENT(ROW()-ROW($A$20),'Feuille1-Catégories'!$B$6/H$6),H$5),0),IF(MOD($A592-1-H$10,'Feuille1-Catégories'!$F$5+1)=0,H$3,""))),"")</f>
        <v/>
      </c>
      <c r="I592" s="29" t="str">
        <f ca="1">IF(AND($A592&lt;&gt;"",I$9&lt;&gt;""),IF(HLOOKUP(I$9,'Feuille1-Catégories'!$C$1:$G$2,2,FALSE)="OUI",I$3,IF(HLOOKUP(I$9,'Feuille1-Catégories'!$C$1:$G$3,3,FALSE)="OUI",OFFSET(I$3,MOD(QUOTIENT(ROW()-ROW($A$20),'Feuille1-Catégories'!$B$6/I$6),I$5),0),IF(MOD($A592-1-I$10,'Feuille1-Catégories'!$F$5+1)=0,I$3,""))),"")</f>
        <v/>
      </c>
      <c r="J592" s="29" t="str">
        <f ca="1">IF(AND($A592&lt;&gt;"",J$9&lt;&gt;""),IF(HLOOKUP(J$9,'Feuille1-Catégories'!$C$1:$G$2,2,FALSE)="OUI",J$3,IF(HLOOKUP(J$9,'Feuille1-Catégories'!$C$1:$G$3,3,FALSE)="OUI",OFFSET(J$3,MOD(QUOTIENT(ROW()-ROW($A$20),'Feuille1-Catégories'!$B$6/J$6),J$5),0),IF(MOD($A592-1-J$10,'Feuille1-Catégories'!$F$5+1)=0,J$3,""))),"")</f>
        <v/>
      </c>
      <c r="K592" s="29" t="str">
        <f ca="1">IF(AND($A592&lt;&gt;"",K$9&lt;&gt;""),IF(HLOOKUP(K$9,'Feuille1-Catégories'!$C$1:$G$2,2,FALSE)="OUI",K$3,IF(HLOOKUP(K$9,'Feuille1-Catégories'!$C$1:$G$3,3,FALSE)="OUI",OFFSET(K$3,MOD(QUOTIENT(ROW()-ROW($A$20),'Feuille1-Catégories'!$B$6/K$6),K$5),0),IF(MOD($A592-1-K$10,'Feuille1-Catégories'!$F$5+1)=0,K$3,""))),"")</f>
        <v/>
      </c>
      <c r="L592" s="29" t="str">
        <f ca="1">IF(AND($A592&lt;&gt;"",L$9&lt;&gt;""),IF(HLOOKUP(L$9,'Feuille1-Catégories'!$C$1:$G$2,2,FALSE)="OUI",L$3,IF(HLOOKUP(L$9,'Feuille1-Catégories'!$C$1:$G$3,3,FALSE)="OUI",OFFSET(L$3,MOD(QUOTIENT(ROW()-ROW($A$20),'Feuille1-Catégories'!$B$6/L$6),L$5),0),IF(MOD($A592-1-L$10,'Feuille1-Catégories'!$F$5+1)=0,L$3,""))),"")</f>
        <v/>
      </c>
      <c r="M592" s="29" t="str">
        <f ca="1">IF(AND($A592&lt;&gt;"",M$9&lt;&gt;""),IF(HLOOKUP(M$9,'Feuille1-Catégories'!$C$1:$G$2,2,FALSE)="OUI",M$3,IF(HLOOKUP(M$9,'Feuille1-Catégories'!$C$1:$G$3,3,FALSE)="OUI",OFFSET(M$3,MOD(QUOTIENT(ROW()-ROW($A$20),'Feuille1-Catégories'!$B$6/M$6),M$5),0),IF(MOD($A592-1-M$10,'Feuille1-Catégories'!$F$5+1)=0,M$3,""))),"")</f>
        <v/>
      </c>
      <c r="N592" s="29" t="str">
        <f ca="1">IF(AND($A592&lt;&gt;"",N$9&lt;&gt;""),IF(HLOOKUP(N$9,'Feuille1-Catégories'!$C$1:$G$2,2,FALSE)="OUI",N$3,IF(HLOOKUP(N$9,'Feuille1-Catégories'!$C$1:$G$3,3,FALSE)="OUI",OFFSET(N$3,MOD(QUOTIENT(ROW()-ROW($A$20),'Feuille1-Catégories'!$B$6/N$6),N$5),0),IF(MOD($A592-1-N$10,'Feuille1-Catégories'!$F$5+1)=0,N$3,""))),"")</f>
        <v/>
      </c>
      <c r="O592" s="29" t="str">
        <f ca="1">IF(AND($A592&lt;&gt;"",O$9&lt;&gt;""),IF(HLOOKUP(O$9,'Feuille1-Catégories'!$C$1:$G$2,2,FALSE)="OUI",O$3,IF(HLOOKUP(O$9,'Feuille1-Catégories'!$C$1:$G$3,3,FALSE)="OUI",OFFSET(O$3,MOD(QUOTIENT(ROW()-ROW($A$20),'Feuille1-Catégories'!$B$6/O$6),O$5),0),IF(MOD($A592-1-O$10,'Feuille1-Catégories'!$F$5+1)=0,O$3,""))),"")</f>
        <v/>
      </c>
      <c r="P592" s="29" t="str">
        <f ca="1">IF(AND($A592&lt;&gt;"",P$9&lt;&gt;""),IF(HLOOKUP(P$9,'Feuille1-Catégories'!$C$1:$G$2,2,FALSE)="OUI",P$3,IF(HLOOKUP(P$9,'Feuille1-Catégories'!$C$1:$G$3,3,FALSE)="OUI",OFFSET(P$3,MOD(QUOTIENT(ROW()-ROW($A$20),'Feuille1-Catégories'!$B$6/P$6),P$5),0),IF(MOD($A592-1-P$10,'Feuille1-Catégories'!$F$5+1)=0,P$3,""))),"")</f>
        <v/>
      </c>
      <c r="Q592" s="29" t="str">
        <f ca="1">IF(AND($A592&lt;&gt;"",Q$9&lt;&gt;""),IF(HLOOKUP(Q$9,'Feuille1-Catégories'!$C$1:$G$2,2,FALSE)="OUI",Q$3,IF(HLOOKUP(Q$9,'Feuille1-Catégories'!$C$1:$G$3,3,FALSE)="OUI",OFFSET(Q$3,MOD(QUOTIENT(ROW()-ROW($A$20),'Feuille1-Catégories'!$B$6/Q$6),Q$5),0),IF(MOD($A592-1-Q$10,'Feuille1-Catégories'!$F$5+1)=0,Q$3,""))),"")</f>
        <v/>
      </c>
      <c r="R592" s="29" t="str">
        <f ca="1">IF(AND($A592&lt;&gt;"",R$9&lt;&gt;""),IF(HLOOKUP(R$9,'Feuille1-Catégories'!$C$1:$G$2,2,FALSE)="OUI",R$3,IF(HLOOKUP(R$9,'Feuille1-Catégories'!$C$1:$G$3,3,FALSE)="OUI",OFFSET(R$3,MOD(QUOTIENT(ROW()-ROW($A$20),'Feuille1-Catégories'!$B$6/R$6),R$5),0),IF(MOD($A592-1-R$10,'Feuille1-Catégories'!$F$5+1)=0,R$3,""))),"")</f>
        <v/>
      </c>
      <c r="S592" s="29" t="str">
        <f ca="1">IF(AND($A592&lt;&gt;"",S$9&lt;&gt;""),IF(HLOOKUP(S$9,'Feuille1-Catégories'!$C$1:$G$2,2,FALSE)="OUI",S$3,IF(HLOOKUP(S$9,'Feuille1-Catégories'!$C$1:$G$3,3,FALSE)="OUI",OFFSET(S$3,MOD(QUOTIENT(ROW()-ROW($A$20),'Feuille1-Catégories'!$B$6/S$6),S$5),0),IF(MOD($A592-1-S$10,'Feuille1-Catégories'!$F$5+1)=0,S$3,""))),"")</f>
        <v/>
      </c>
      <c r="T592" s="29" t="str">
        <f ca="1">IF(AND($A592&lt;&gt;"",T$9&lt;&gt;""),IF(HLOOKUP(T$9,'Feuille1-Catégories'!$C$1:$G$2,2,FALSE)="OUI",T$3,IF(HLOOKUP(T$9,'Feuille1-Catégories'!$C$1:$G$3,3,FALSE)="OUI",OFFSET(T$3,MOD(QUOTIENT(ROW()-ROW($A$20),'Feuille1-Catégories'!$B$6/T$6),T$5),0),IF(MOD($A592-1-T$10,'Feuille1-Catégories'!$F$5+1)=0,T$3,""))),"")</f>
        <v/>
      </c>
      <c r="U592" s="29" t="str">
        <f ca="1">IF(AND($A592&lt;&gt;"",U$9&lt;&gt;""),IF(HLOOKUP(U$9,'Feuille1-Catégories'!$C$1:$G$2,2,FALSE)="OUI",U$3,IF(HLOOKUP(U$9,'Feuille1-Catégories'!$C$1:$G$3,3,FALSE)="OUI",OFFSET(U$3,MOD(QUOTIENT(ROW()-ROW($A$20),'Feuille1-Catégories'!$B$6/U$6),U$5),0),IF(MOD($A592-1-U$10,'Feuille1-Catégories'!$F$5+1)=0,U$3,""))),"")</f>
        <v/>
      </c>
      <c r="V592" s="29" t="str">
        <f ca="1">IF(AND($A592&lt;&gt;"",V$9&lt;&gt;""),IF(HLOOKUP(V$9,'Feuille1-Catégories'!$C$1:$G$2,2,FALSE)="OUI",V$3,IF(HLOOKUP(V$9,'Feuille1-Catégories'!$C$1:$G$3,3,FALSE)="OUI",OFFSET(V$3,MOD(QUOTIENT(ROW()-ROW($A$20),'Feuille1-Catégories'!$B$6/V$6),V$5),0),IF(MOD($A592-1-V$10,'Feuille1-Catégories'!$F$5+1)=0,V$3,""))),"")</f>
        <v/>
      </c>
      <c r="W592" s="29" t="str">
        <f ca="1">IF(AND($A592&lt;&gt;"",W$9&lt;&gt;""),IF(HLOOKUP(W$9,'Feuille1-Catégories'!$C$1:$G$2,2,FALSE)="OUI",W$3,IF(HLOOKUP(W$9,'Feuille1-Catégories'!$C$1:$G$3,3,FALSE)="OUI",OFFSET(W$3,MOD(QUOTIENT(ROW()-ROW($A$20),'Feuille1-Catégories'!$B$6/W$6),W$5),0),IF(MOD($A592-1-W$10,'Feuille1-Catégories'!$F$5+1)=0,W$3,""))),"")</f>
        <v/>
      </c>
      <c r="X592" s="29" t="str">
        <f ca="1">IF(AND($A592&lt;&gt;"",X$9&lt;&gt;""),IF(HLOOKUP(X$9,'Feuille1-Catégories'!$C$1:$G$2,2,FALSE)="OUI",X$3,IF(HLOOKUP(X$9,'Feuille1-Catégories'!$C$1:$G$3,3,FALSE)="OUI",OFFSET(X$3,MOD(QUOTIENT(ROW()-ROW($A$20),'Feuille1-Catégories'!$B$6/X$6),X$5),0),IF(MOD($A592-1-X$10,'Feuille1-Catégories'!$F$5+1)=0,X$3,""))),"")</f>
        <v/>
      </c>
      <c r="Y592" s="29" t="str">
        <f ca="1">IF(AND($A592&lt;&gt;"",Y$9&lt;&gt;""),IF(HLOOKUP(Y$9,'Feuille1-Catégories'!$C$1:$G$2,2,FALSE)="OUI",Y$3,IF(HLOOKUP(Y$9,'Feuille1-Catégories'!$C$1:$G$3,3,FALSE)="OUI",OFFSET(Y$3,MOD(QUOTIENT(ROW()-ROW($A$20),'Feuille1-Catégories'!$B$6/Y$6),Y$5),0),IF(MOD($A592-1-Y$10,'Feuille1-Catégories'!$F$5+1)=0,Y$3,""))),"")</f>
        <v/>
      </c>
      <c r="Z592" s="29" t="str">
        <f ca="1">IF(AND($A592&lt;&gt;"",Z$9&lt;&gt;""),IF(HLOOKUP(Z$9,'Feuille1-Catégories'!$C$1:$G$2,2,FALSE)="OUI",Z$3,IF(HLOOKUP(Z$9,'Feuille1-Catégories'!$C$1:$G$3,3,FALSE)="OUI",OFFSET(Z$3,MOD(QUOTIENT(ROW()-ROW($A$20),'Feuille1-Catégories'!$B$6/Z$6),Z$5),0),IF(MOD($A592-1-Z$10,'Feuille1-Catégories'!$F$5+1)=0,Z$3,""))),"")</f>
        <v/>
      </c>
    </row>
    <row r="593" spans="1:26" ht="17" x14ac:dyDescent="0.2">
      <c r="A593" s="21" t="str">
        <f>IF('Feuille2-Prix de vente'!A593&lt;&gt;"",'Feuille2-Prix de vente'!A593,"")</f>
        <v/>
      </c>
      <c r="B593" s="33" t="str">
        <f>IF('Feuille2-Prix de vente'!B593&lt;&gt;"",'Feuille2-Prix de vente'!B593,"")</f>
        <v/>
      </c>
      <c r="C593" s="10" t="str">
        <f>IF('Feuille2-Prix de vente'!C593&lt;&gt;"",'Feuille2-Prix de vente'!C593,"")</f>
        <v/>
      </c>
      <c r="D593" s="10" t="str">
        <f t="shared" si="8"/>
        <v/>
      </c>
      <c r="E593" s="10" t="str">
        <f>IF('Feuille2-Prix de vente'!E593&lt;&gt;"",'Feuille2-Prix de vente'!E593,"")</f>
        <v/>
      </c>
      <c r="F593" s="29" t="str">
        <f ca="1">IF(AND($A593&lt;&gt;"",F$9&lt;&gt;""),IF(HLOOKUP(F$9,'Feuille1-Catégories'!$C$1:$G$2,2,FALSE)="OUI",F$3,IF(HLOOKUP(F$9,'Feuille1-Catégories'!$C$1:$G$3,3,FALSE)="OUI",OFFSET(F$3,MOD(QUOTIENT(ROW()-ROW($A$20),'Feuille1-Catégories'!$B$6/F$6),F$5),0),IF(MOD($A593-1-F$10,'Feuille1-Catégories'!$F$5+1)=0,F$3,""))),"")</f>
        <v/>
      </c>
      <c r="G593" s="29" t="str">
        <f ca="1">IF(AND($A593&lt;&gt;"",G$9&lt;&gt;""),IF(HLOOKUP(G$9,'Feuille1-Catégories'!$C$1:$G$2,2,FALSE)="OUI",G$3,IF(HLOOKUP(G$9,'Feuille1-Catégories'!$C$1:$G$3,3,FALSE)="OUI",OFFSET(G$3,MOD(QUOTIENT(ROW()-ROW($A$20),'Feuille1-Catégories'!$B$6/G$6),G$5),0),IF(MOD($A593-1-G$10,'Feuille1-Catégories'!$F$5+1)=0,G$3,""))),"")</f>
        <v/>
      </c>
      <c r="H593" s="29" t="str">
        <f ca="1">IF(AND($A593&lt;&gt;"",H$9&lt;&gt;""),IF(HLOOKUP(H$9,'Feuille1-Catégories'!$C$1:$G$2,2,FALSE)="OUI",H$3,IF(HLOOKUP(H$9,'Feuille1-Catégories'!$C$1:$G$3,3,FALSE)="OUI",OFFSET(H$3,MOD(QUOTIENT(ROW()-ROW($A$20),'Feuille1-Catégories'!$B$6/H$6),H$5),0),IF(MOD($A593-1-H$10,'Feuille1-Catégories'!$F$5+1)=0,H$3,""))),"")</f>
        <v/>
      </c>
      <c r="I593" s="29" t="str">
        <f ca="1">IF(AND($A593&lt;&gt;"",I$9&lt;&gt;""),IF(HLOOKUP(I$9,'Feuille1-Catégories'!$C$1:$G$2,2,FALSE)="OUI",I$3,IF(HLOOKUP(I$9,'Feuille1-Catégories'!$C$1:$G$3,3,FALSE)="OUI",OFFSET(I$3,MOD(QUOTIENT(ROW()-ROW($A$20),'Feuille1-Catégories'!$B$6/I$6),I$5),0),IF(MOD($A593-1-I$10,'Feuille1-Catégories'!$F$5+1)=0,I$3,""))),"")</f>
        <v/>
      </c>
      <c r="J593" s="29" t="str">
        <f ca="1">IF(AND($A593&lt;&gt;"",J$9&lt;&gt;""),IF(HLOOKUP(J$9,'Feuille1-Catégories'!$C$1:$G$2,2,FALSE)="OUI",J$3,IF(HLOOKUP(J$9,'Feuille1-Catégories'!$C$1:$G$3,3,FALSE)="OUI",OFFSET(J$3,MOD(QUOTIENT(ROW()-ROW($A$20),'Feuille1-Catégories'!$B$6/J$6),J$5),0),IF(MOD($A593-1-J$10,'Feuille1-Catégories'!$F$5+1)=0,J$3,""))),"")</f>
        <v/>
      </c>
      <c r="K593" s="29" t="str">
        <f ca="1">IF(AND($A593&lt;&gt;"",K$9&lt;&gt;""),IF(HLOOKUP(K$9,'Feuille1-Catégories'!$C$1:$G$2,2,FALSE)="OUI",K$3,IF(HLOOKUP(K$9,'Feuille1-Catégories'!$C$1:$G$3,3,FALSE)="OUI",OFFSET(K$3,MOD(QUOTIENT(ROW()-ROW($A$20),'Feuille1-Catégories'!$B$6/K$6),K$5),0),IF(MOD($A593-1-K$10,'Feuille1-Catégories'!$F$5+1)=0,K$3,""))),"")</f>
        <v/>
      </c>
      <c r="L593" s="29" t="str">
        <f ca="1">IF(AND($A593&lt;&gt;"",L$9&lt;&gt;""),IF(HLOOKUP(L$9,'Feuille1-Catégories'!$C$1:$G$2,2,FALSE)="OUI",L$3,IF(HLOOKUP(L$9,'Feuille1-Catégories'!$C$1:$G$3,3,FALSE)="OUI",OFFSET(L$3,MOD(QUOTIENT(ROW()-ROW($A$20),'Feuille1-Catégories'!$B$6/L$6),L$5),0),IF(MOD($A593-1-L$10,'Feuille1-Catégories'!$F$5+1)=0,L$3,""))),"")</f>
        <v/>
      </c>
      <c r="M593" s="29" t="str">
        <f ca="1">IF(AND($A593&lt;&gt;"",M$9&lt;&gt;""),IF(HLOOKUP(M$9,'Feuille1-Catégories'!$C$1:$G$2,2,FALSE)="OUI",M$3,IF(HLOOKUP(M$9,'Feuille1-Catégories'!$C$1:$G$3,3,FALSE)="OUI",OFFSET(M$3,MOD(QUOTIENT(ROW()-ROW($A$20),'Feuille1-Catégories'!$B$6/M$6),M$5),0),IF(MOD($A593-1-M$10,'Feuille1-Catégories'!$F$5+1)=0,M$3,""))),"")</f>
        <v/>
      </c>
      <c r="N593" s="29" t="str">
        <f ca="1">IF(AND($A593&lt;&gt;"",N$9&lt;&gt;""),IF(HLOOKUP(N$9,'Feuille1-Catégories'!$C$1:$G$2,2,FALSE)="OUI",N$3,IF(HLOOKUP(N$9,'Feuille1-Catégories'!$C$1:$G$3,3,FALSE)="OUI",OFFSET(N$3,MOD(QUOTIENT(ROW()-ROW($A$20),'Feuille1-Catégories'!$B$6/N$6),N$5),0),IF(MOD($A593-1-N$10,'Feuille1-Catégories'!$F$5+1)=0,N$3,""))),"")</f>
        <v/>
      </c>
      <c r="O593" s="29" t="str">
        <f ca="1">IF(AND($A593&lt;&gt;"",O$9&lt;&gt;""),IF(HLOOKUP(O$9,'Feuille1-Catégories'!$C$1:$G$2,2,FALSE)="OUI",O$3,IF(HLOOKUP(O$9,'Feuille1-Catégories'!$C$1:$G$3,3,FALSE)="OUI",OFFSET(O$3,MOD(QUOTIENT(ROW()-ROW($A$20),'Feuille1-Catégories'!$B$6/O$6),O$5),0),IF(MOD($A593-1-O$10,'Feuille1-Catégories'!$F$5+1)=0,O$3,""))),"")</f>
        <v/>
      </c>
      <c r="P593" s="29" t="str">
        <f ca="1">IF(AND($A593&lt;&gt;"",P$9&lt;&gt;""),IF(HLOOKUP(P$9,'Feuille1-Catégories'!$C$1:$G$2,2,FALSE)="OUI",P$3,IF(HLOOKUP(P$9,'Feuille1-Catégories'!$C$1:$G$3,3,FALSE)="OUI",OFFSET(P$3,MOD(QUOTIENT(ROW()-ROW($A$20),'Feuille1-Catégories'!$B$6/P$6),P$5),0),IF(MOD($A593-1-P$10,'Feuille1-Catégories'!$F$5+1)=0,P$3,""))),"")</f>
        <v/>
      </c>
      <c r="Q593" s="29" t="str">
        <f ca="1">IF(AND($A593&lt;&gt;"",Q$9&lt;&gt;""),IF(HLOOKUP(Q$9,'Feuille1-Catégories'!$C$1:$G$2,2,FALSE)="OUI",Q$3,IF(HLOOKUP(Q$9,'Feuille1-Catégories'!$C$1:$G$3,3,FALSE)="OUI",OFFSET(Q$3,MOD(QUOTIENT(ROW()-ROW($A$20),'Feuille1-Catégories'!$B$6/Q$6),Q$5),0),IF(MOD($A593-1-Q$10,'Feuille1-Catégories'!$F$5+1)=0,Q$3,""))),"")</f>
        <v/>
      </c>
      <c r="R593" s="29" t="str">
        <f ca="1">IF(AND($A593&lt;&gt;"",R$9&lt;&gt;""),IF(HLOOKUP(R$9,'Feuille1-Catégories'!$C$1:$G$2,2,FALSE)="OUI",R$3,IF(HLOOKUP(R$9,'Feuille1-Catégories'!$C$1:$G$3,3,FALSE)="OUI",OFFSET(R$3,MOD(QUOTIENT(ROW()-ROW($A$20),'Feuille1-Catégories'!$B$6/R$6),R$5),0),IF(MOD($A593-1-R$10,'Feuille1-Catégories'!$F$5+1)=0,R$3,""))),"")</f>
        <v/>
      </c>
      <c r="S593" s="29" t="str">
        <f ca="1">IF(AND($A593&lt;&gt;"",S$9&lt;&gt;""),IF(HLOOKUP(S$9,'Feuille1-Catégories'!$C$1:$G$2,2,FALSE)="OUI",S$3,IF(HLOOKUP(S$9,'Feuille1-Catégories'!$C$1:$G$3,3,FALSE)="OUI",OFFSET(S$3,MOD(QUOTIENT(ROW()-ROW($A$20),'Feuille1-Catégories'!$B$6/S$6),S$5),0),IF(MOD($A593-1-S$10,'Feuille1-Catégories'!$F$5+1)=0,S$3,""))),"")</f>
        <v/>
      </c>
      <c r="T593" s="29" t="str">
        <f ca="1">IF(AND($A593&lt;&gt;"",T$9&lt;&gt;""),IF(HLOOKUP(T$9,'Feuille1-Catégories'!$C$1:$G$2,2,FALSE)="OUI",T$3,IF(HLOOKUP(T$9,'Feuille1-Catégories'!$C$1:$G$3,3,FALSE)="OUI",OFFSET(T$3,MOD(QUOTIENT(ROW()-ROW($A$20),'Feuille1-Catégories'!$B$6/T$6),T$5),0),IF(MOD($A593-1-T$10,'Feuille1-Catégories'!$F$5+1)=0,T$3,""))),"")</f>
        <v/>
      </c>
      <c r="U593" s="29" t="str">
        <f ca="1">IF(AND($A593&lt;&gt;"",U$9&lt;&gt;""),IF(HLOOKUP(U$9,'Feuille1-Catégories'!$C$1:$G$2,2,FALSE)="OUI",U$3,IF(HLOOKUP(U$9,'Feuille1-Catégories'!$C$1:$G$3,3,FALSE)="OUI",OFFSET(U$3,MOD(QUOTIENT(ROW()-ROW($A$20),'Feuille1-Catégories'!$B$6/U$6),U$5),0),IF(MOD($A593-1-U$10,'Feuille1-Catégories'!$F$5+1)=0,U$3,""))),"")</f>
        <v/>
      </c>
      <c r="V593" s="29" t="str">
        <f ca="1">IF(AND($A593&lt;&gt;"",V$9&lt;&gt;""),IF(HLOOKUP(V$9,'Feuille1-Catégories'!$C$1:$G$2,2,FALSE)="OUI",V$3,IF(HLOOKUP(V$9,'Feuille1-Catégories'!$C$1:$G$3,3,FALSE)="OUI",OFFSET(V$3,MOD(QUOTIENT(ROW()-ROW($A$20),'Feuille1-Catégories'!$B$6/V$6),V$5),0),IF(MOD($A593-1-V$10,'Feuille1-Catégories'!$F$5+1)=0,V$3,""))),"")</f>
        <v/>
      </c>
      <c r="W593" s="29" t="str">
        <f ca="1">IF(AND($A593&lt;&gt;"",W$9&lt;&gt;""),IF(HLOOKUP(W$9,'Feuille1-Catégories'!$C$1:$G$2,2,FALSE)="OUI",W$3,IF(HLOOKUP(W$9,'Feuille1-Catégories'!$C$1:$G$3,3,FALSE)="OUI",OFFSET(W$3,MOD(QUOTIENT(ROW()-ROW($A$20),'Feuille1-Catégories'!$B$6/W$6),W$5),0),IF(MOD($A593-1-W$10,'Feuille1-Catégories'!$F$5+1)=0,W$3,""))),"")</f>
        <v/>
      </c>
      <c r="X593" s="29" t="str">
        <f ca="1">IF(AND($A593&lt;&gt;"",X$9&lt;&gt;""),IF(HLOOKUP(X$9,'Feuille1-Catégories'!$C$1:$G$2,2,FALSE)="OUI",X$3,IF(HLOOKUP(X$9,'Feuille1-Catégories'!$C$1:$G$3,3,FALSE)="OUI",OFFSET(X$3,MOD(QUOTIENT(ROW()-ROW($A$20),'Feuille1-Catégories'!$B$6/X$6),X$5),0),IF(MOD($A593-1-X$10,'Feuille1-Catégories'!$F$5+1)=0,X$3,""))),"")</f>
        <v/>
      </c>
      <c r="Y593" s="29" t="str">
        <f ca="1">IF(AND($A593&lt;&gt;"",Y$9&lt;&gt;""),IF(HLOOKUP(Y$9,'Feuille1-Catégories'!$C$1:$G$2,2,FALSE)="OUI",Y$3,IF(HLOOKUP(Y$9,'Feuille1-Catégories'!$C$1:$G$3,3,FALSE)="OUI",OFFSET(Y$3,MOD(QUOTIENT(ROW()-ROW($A$20),'Feuille1-Catégories'!$B$6/Y$6),Y$5),0),IF(MOD($A593-1-Y$10,'Feuille1-Catégories'!$F$5+1)=0,Y$3,""))),"")</f>
        <v/>
      </c>
      <c r="Z593" s="29" t="str">
        <f ca="1">IF(AND($A593&lt;&gt;"",Z$9&lt;&gt;""),IF(HLOOKUP(Z$9,'Feuille1-Catégories'!$C$1:$G$2,2,FALSE)="OUI",Z$3,IF(HLOOKUP(Z$9,'Feuille1-Catégories'!$C$1:$G$3,3,FALSE)="OUI",OFFSET(Z$3,MOD(QUOTIENT(ROW()-ROW($A$20),'Feuille1-Catégories'!$B$6/Z$6),Z$5),0),IF(MOD($A593-1-Z$10,'Feuille1-Catégories'!$F$5+1)=0,Z$3,""))),"")</f>
        <v/>
      </c>
    </row>
    <row r="594" spans="1:26" ht="17" x14ac:dyDescent="0.2">
      <c r="A594" s="21" t="str">
        <f>IF('Feuille2-Prix de vente'!A594&lt;&gt;"",'Feuille2-Prix de vente'!A594,"")</f>
        <v/>
      </c>
      <c r="B594" s="33" t="str">
        <f>IF('Feuille2-Prix de vente'!B594&lt;&gt;"",'Feuille2-Prix de vente'!B594,"")</f>
        <v/>
      </c>
      <c r="C594" s="10" t="str">
        <f>IF('Feuille2-Prix de vente'!C594&lt;&gt;"",'Feuille2-Prix de vente'!C594,"")</f>
        <v/>
      </c>
      <c r="D594" s="10" t="str">
        <f t="shared" si="8"/>
        <v/>
      </c>
      <c r="E594" s="10" t="str">
        <f>IF('Feuille2-Prix de vente'!E594&lt;&gt;"",'Feuille2-Prix de vente'!E594,"")</f>
        <v/>
      </c>
      <c r="F594" s="29" t="str">
        <f ca="1">IF(AND($A594&lt;&gt;"",F$9&lt;&gt;""),IF(HLOOKUP(F$9,'Feuille1-Catégories'!$C$1:$G$2,2,FALSE)="OUI",F$3,IF(HLOOKUP(F$9,'Feuille1-Catégories'!$C$1:$G$3,3,FALSE)="OUI",OFFSET(F$3,MOD(QUOTIENT(ROW()-ROW($A$20),'Feuille1-Catégories'!$B$6/F$6),F$5),0),IF(MOD($A594-1-F$10,'Feuille1-Catégories'!$F$5+1)=0,F$3,""))),"")</f>
        <v/>
      </c>
      <c r="G594" s="29" t="str">
        <f ca="1">IF(AND($A594&lt;&gt;"",G$9&lt;&gt;""),IF(HLOOKUP(G$9,'Feuille1-Catégories'!$C$1:$G$2,2,FALSE)="OUI",G$3,IF(HLOOKUP(G$9,'Feuille1-Catégories'!$C$1:$G$3,3,FALSE)="OUI",OFFSET(G$3,MOD(QUOTIENT(ROW()-ROW($A$20),'Feuille1-Catégories'!$B$6/G$6),G$5),0),IF(MOD($A594-1-G$10,'Feuille1-Catégories'!$F$5+1)=0,G$3,""))),"")</f>
        <v/>
      </c>
      <c r="H594" s="29" t="str">
        <f ca="1">IF(AND($A594&lt;&gt;"",H$9&lt;&gt;""),IF(HLOOKUP(H$9,'Feuille1-Catégories'!$C$1:$G$2,2,FALSE)="OUI",H$3,IF(HLOOKUP(H$9,'Feuille1-Catégories'!$C$1:$G$3,3,FALSE)="OUI",OFFSET(H$3,MOD(QUOTIENT(ROW()-ROW($A$20),'Feuille1-Catégories'!$B$6/H$6),H$5),0),IF(MOD($A594-1-H$10,'Feuille1-Catégories'!$F$5+1)=0,H$3,""))),"")</f>
        <v/>
      </c>
      <c r="I594" s="29" t="str">
        <f ca="1">IF(AND($A594&lt;&gt;"",I$9&lt;&gt;""),IF(HLOOKUP(I$9,'Feuille1-Catégories'!$C$1:$G$2,2,FALSE)="OUI",I$3,IF(HLOOKUP(I$9,'Feuille1-Catégories'!$C$1:$G$3,3,FALSE)="OUI",OFFSET(I$3,MOD(QUOTIENT(ROW()-ROW($A$20),'Feuille1-Catégories'!$B$6/I$6),I$5),0),IF(MOD($A594-1-I$10,'Feuille1-Catégories'!$F$5+1)=0,I$3,""))),"")</f>
        <v/>
      </c>
      <c r="J594" s="29" t="str">
        <f ca="1">IF(AND($A594&lt;&gt;"",J$9&lt;&gt;""),IF(HLOOKUP(J$9,'Feuille1-Catégories'!$C$1:$G$2,2,FALSE)="OUI",J$3,IF(HLOOKUP(J$9,'Feuille1-Catégories'!$C$1:$G$3,3,FALSE)="OUI",OFFSET(J$3,MOD(QUOTIENT(ROW()-ROW($A$20),'Feuille1-Catégories'!$B$6/J$6),J$5),0),IF(MOD($A594-1-J$10,'Feuille1-Catégories'!$F$5+1)=0,J$3,""))),"")</f>
        <v/>
      </c>
      <c r="K594" s="29" t="str">
        <f ca="1">IF(AND($A594&lt;&gt;"",K$9&lt;&gt;""),IF(HLOOKUP(K$9,'Feuille1-Catégories'!$C$1:$G$2,2,FALSE)="OUI",K$3,IF(HLOOKUP(K$9,'Feuille1-Catégories'!$C$1:$G$3,3,FALSE)="OUI",OFFSET(K$3,MOD(QUOTIENT(ROW()-ROW($A$20),'Feuille1-Catégories'!$B$6/K$6),K$5),0),IF(MOD($A594-1-K$10,'Feuille1-Catégories'!$F$5+1)=0,K$3,""))),"")</f>
        <v/>
      </c>
      <c r="L594" s="29" t="str">
        <f ca="1">IF(AND($A594&lt;&gt;"",L$9&lt;&gt;""),IF(HLOOKUP(L$9,'Feuille1-Catégories'!$C$1:$G$2,2,FALSE)="OUI",L$3,IF(HLOOKUP(L$9,'Feuille1-Catégories'!$C$1:$G$3,3,FALSE)="OUI",OFFSET(L$3,MOD(QUOTIENT(ROW()-ROW($A$20),'Feuille1-Catégories'!$B$6/L$6),L$5),0),IF(MOD($A594-1-L$10,'Feuille1-Catégories'!$F$5+1)=0,L$3,""))),"")</f>
        <v/>
      </c>
      <c r="M594" s="29" t="str">
        <f ca="1">IF(AND($A594&lt;&gt;"",M$9&lt;&gt;""),IF(HLOOKUP(M$9,'Feuille1-Catégories'!$C$1:$G$2,2,FALSE)="OUI",M$3,IF(HLOOKUP(M$9,'Feuille1-Catégories'!$C$1:$G$3,3,FALSE)="OUI",OFFSET(M$3,MOD(QUOTIENT(ROW()-ROW($A$20),'Feuille1-Catégories'!$B$6/M$6),M$5),0),IF(MOD($A594-1-M$10,'Feuille1-Catégories'!$F$5+1)=0,M$3,""))),"")</f>
        <v/>
      </c>
      <c r="N594" s="29" t="str">
        <f ca="1">IF(AND($A594&lt;&gt;"",N$9&lt;&gt;""),IF(HLOOKUP(N$9,'Feuille1-Catégories'!$C$1:$G$2,2,FALSE)="OUI",N$3,IF(HLOOKUP(N$9,'Feuille1-Catégories'!$C$1:$G$3,3,FALSE)="OUI",OFFSET(N$3,MOD(QUOTIENT(ROW()-ROW($A$20),'Feuille1-Catégories'!$B$6/N$6),N$5),0),IF(MOD($A594-1-N$10,'Feuille1-Catégories'!$F$5+1)=0,N$3,""))),"")</f>
        <v/>
      </c>
      <c r="O594" s="29" t="str">
        <f ca="1">IF(AND($A594&lt;&gt;"",O$9&lt;&gt;""),IF(HLOOKUP(O$9,'Feuille1-Catégories'!$C$1:$G$2,2,FALSE)="OUI",O$3,IF(HLOOKUP(O$9,'Feuille1-Catégories'!$C$1:$G$3,3,FALSE)="OUI",OFFSET(O$3,MOD(QUOTIENT(ROW()-ROW($A$20),'Feuille1-Catégories'!$B$6/O$6),O$5),0),IF(MOD($A594-1-O$10,'Feuille1-Catégories'!$F$5+1)=0,O$3,""))),"")</f>
        <v/>
      </c>
      <c r="P594" s="29" t="str">
        <f ca="1">IF(AND($A594&lt;&gt;"",P$9&lt;&gt;""),IF(HLOOKUP(P$9,'Feuille1-Catégories'!$C$1:$G$2,2,FALSE)="OUI",P$3,IF(HLOOKUP(P$9,'Feuille1-Catégories'!$C$1:$G$3,3,FALSE)="OUI",OFFSET(P$3,MOD(QUOTIENT(ROW()-ROW($A$20),'Feuille1-Catégories'!$B$6/P$6),P$5),0),IF(MOD($A594-1-P$10,'Feuille1-Catégories'!$F$5+1)=0,P$3,""))),"")</f>
        <v/>
      </c>
      <c r="Q594" s="29" t="str">
        <f ca="1">IF(AND($A594&lt;&gt;"",Q$9&lt;&gt;""),IF(HLOOKUP(Q$9,'Feuille1-Catégories'!$C$1:$G$2,2,FALSE)="OUI",Q$3,IF(HLOOKUP(Q$9,'Feuille1-Catégories'!$C$1:$G$3,3,FALSE)="OUI",OFFSET(Q$3,MOD(QUOTIENT(ROW()-ROW($A$20),'Feuille1-Catégories'!$B$6/Q$6),Q$5),0),IF(MOD($A594-1-Q$10,'Feuille1-Catégories'!$F$5+1)=0,Q$3,""))),"")</f>
        <v/>
      </c>
      <c r="R594" s="29" t="str">
        <f ca="1">IF(AND($A594&lt;&gt;"",R$9&lt;&gt;""),IF(HLOOKUP(R$9,'Feuille1-Catégories'!$C$1:$G$2,2,FALSE)="OUI",R$3,IF(HLOOKUP(R$9,'Feuille1-Catégories'!$C$1:$G$3,3,FALSE)="OUI",OFFSET(R$3,MOD(QUOTIENT(ROW()-ROW($A$20),'Feuille1-Catégories'!$B$6/R$6),R$5),0),IF(MOD($A594-1-R$10,'Feuille1-Catégories'!$F$5+1)=0,R$3,""))),"")</f>
        <v/>
      </c>
      <c r="S594" s="29" t="str">
        <f ca="1">IF(AND($A594&lt;&gt;"",S$9&lt;&gt;""),IF(HLOOKUP(S$9,'Feuille1-Catégories'!$C$1:$G$2,2,FALSE)="OUI",S$3,IF(HLOOKUP(S$9,'Feuille1-Catégories'!$C$1:$G$3,3,FALSE)="OUI",OFFSET(S$3,MOD(QUOTIENT(ROW()-ROW($A$20),'Feuille1-Catégories'!$B$6/S$6),S$5),0),IF(MOD($A594-1-S$10,'Feuille1-Catégories'!$F$5+1)=0,S$3,""))),"")</f>
        <v/>
      </c>
      <c r="T594" s="29" t="str">
        <f ca="1">IF(AND($A594&lt;&gt;"",T$9&lt;&gt;""),IF(HLOOKUP(T$9,'Feuille1-Catégories'!$C$1:$G$2,2,FALSE)="OUI",T$3,IF(HLOOKUP(T$9,'Feuille1-Catégories'!$C$1:$G$3,3,FALSE)="OUI",OFFSET(T$3,MOD(QUOTIENT(ROW()-ROW($A$20),'Feuille1-Catégories'!$B$6/T$6),T$5),0),IF(MOD($A594-1-T$10,'Feuille1-Catégories'!$F$5+1)=0,T$3,""))),"")</f>
        <v/>
      </c>
      <c r="U594" s="29" t="str">
        <f ca="1">IF(AND($A594&lt;&gt;"",U$9&lt;&gt;""),IF(HLOOKUP(U$9,'Feuille1-Catégories'!$C$1:$G$2,2,FALSE)="OUI",U$3,IF(HLOOKUP(U$9,'Feuille1-Catégories'!$C$1:$G$3,3,FALSE)="OUI",OFFSET(U$3,MOD(QUOTIENT(ROW()-ROW($A$20),'Feuille1-Catégories'!$B$6/U$6),U$5),0),IF(MOD($A594-1-U$10,'Feuille1-Catégories'!$F$5+1)=0,U$3,""))),"")</f>
        <v/>
      </c>
      <c r="V594" s="29" t="str">
        <f ca="1">IF(AND($A594&lt;&gt;"",V$9&lt;&gt;""),IF(HLOOKUP(V$9,'Feuille1-Catégories'!$C$1:$G$2,2,FALSE)="OUI",V$3,IF(HLOOKUP(V$9,'Feuille1-Catégories'!$C$1:$G$3,3,FALSE)="OUI",OFFSET(V$3,MOD(QUOTIENT(ROW()-ROW($A$20),'Feuille1-Catégories'!$B$6/V$6),V$5),0),IF(MOD($A594-1-V$10,'Feuille1-Catégories'!$F$5+1)=0,V$3,""))),"")</f>
        <v/>
      </c>
      <c r="W594" s="29" t="str">
        <f ca="1">IF(AND($A594&lt;&gt;"",W$9&lt;&gt;""),IF(HLOOKUP(W$9,'Feuille1-Catégories'!$C$1:$G$2,2,FALSE)="OUI",W$3,IF(HLOOKUP(W$9,'Feuille1-Catégories'!$C$1:$G$3,3,FALSE)="OUI",OFFSET(W$3,MOD(QUOTIENT(ROW()-ROW($A$20),'Feuille1-Catégories'!$B$6/W$6),W$5),0),IF(MOD($A594-1-W$10,'Feuille1-Catégories'!$F$5+1)=0,W$3,""))),"")</f>
        <v/>
      </c>
      <c r="X594" s="29" t="str">
        <f ca="1">IF(AND($A594&lt;&gt;"",X$9&lt;&gt;""),IF(HLOOKUP(X$9,'Feuille1-Catégories'!$C$1:$G$2,2,FALSE)="OUI",X$3,IF(HLOOKUP(X$9,'Feuille1-Catégories'!$C$1:$G$3,3,FALSE)="OUI",OFFSET(X$3,MOD(QUOTIENT(ROW()-ROW($A$20),'Feuille1-Catégories'!$B$6/X$6),X$5),0),IF(MOD($A594-1-X$10,'Feuille1-Catégories'!$F$5+1)=0,X$3,""))),"")</f>
        <v/>
      </c>
      <c r="Y594" s="29" t="str">
        <f ca="1">IF(AND($A594&lt;&gt;"",Y$9&lt;&gt;""),IF(HLOOKUP(Y$9,'Feuille1-Catégories'!$C$1:$G$2,2,FALSE)="OUI",Y$3,IF(HLOOKUP(Y$9,'Feuille1-Catégories'!$C$1:$G$3,3,FALSE)="OUI",OFFSET(Y$3,MOD(QUOTIENT(ROW()-ROW($A$20),'Feuille1-Catégories'!$B$6/Y$6),Y$5),0),IF(MOD($A594-1-Y$10,'Feuille1-Catégories'!$F$5+1)=0,Y$3,""))),"")</f>
        <v/>
      </c>
      <c r="Z594" s="29" t="str">
        <f ca="1">IF(AND($A594&lt;&gt;"",Z$9&lt;&gt;""),IF(HLOOKUP(Z$9,'Feuille1-Catégories'!$C$1:$G$2,2,FALSE)="OUI",Z$3,IF(HLOOKUP(Z$9,'Feuille1-Catégories'!$C$1:$G$3,3,FALSE)="OUI",OFFSET(Z$3,MOD(QUOTIENT(ROW()-ROW($A$20),'Feuille1-Catégories'!$B$6/Z$6),Z$5),0),IF(MOD($A594-1-Z$10,'Feuille1-Catégories'!$F$5+1)=0,Z$3,""))),"")</f>
        <v/>
      </c>
    </row>
    <row r="595" spans="1:26" ht="17" x14ac:dyDescent="0.2">
      <c r="A595" s="21" t="str">
        <f>IF('Feuille2-Prix de vente'!A595&lt;&gt;"",'Feuille2-Prix de vente'!A595,"")</f>
        <v/>
      </c>
      <c r="B595" s="33" t="str">
        <f>IF('Feuille2-Prix de vente'!B595&lt;&gt;"",'Feuille2-Prix de vente'!B595,"")</f>
        <v/>
      </c>
      <c r="C595" s="10" t="str">
        <f>IF('Feuille2-Prix de vente'!C595&lt;&gt;"",'Feuille2-Prix de vente'!C595,"")</f>
        <v/>
      </c>
      <c r="D595" s="10" t="str">
        <f t="shared" si="8"/>
        <v/>
      </c>
      <c r="E595" s="10" t="str">
        <f>IF('Feuille2-Prix de vente'!E595&lt;&gt;"",'Feuille2-Prix de vente'!E595,"")</f>
        <v/>
      </c>
      <c r="F595" s="29" t="str">
        <f ca="1">IF(AND($A595&lt;&gt;"",F$9&lt;&gt;""),IF(HLOOKUP(F$9,'Feuille1-Catégories'!$C$1:$G$2,2,FALSE)="OUI",F$3,IF(HLOOKUP(F$9,'Feuille1-Catégories'!$C$1:$G$3,3,FALSE)="OUI",OFFSET(F$3,MOD(QUOTIENT(ROW()-ROW($A$20),'Feuille1-Catégories'!$B$6/F$6),F$5),0),IF(MOD($A595-1-F$10,'Feuille1-Catégories'!$F$5+1)=0,F$3,""))),"")</f>
        <v/>
      </c>
      <c r="G595" s="29" t="str">
        <f ca="1">IF(AND($A595&lt;&gt;"",G$9&lt;&gt;""),IF(HLOOKUP(G$9,'Feuille1-Catégories'!$C$1:$G$2,2,FALSE)="OUI",G$3,IF(HLOOKUP(G$9,'Feuille1-Catégories'!$C$1:$G$3,3,FALSE)="OUI",OFFSET(G$3,MOD(QUOTIENT(ROW()-ROW($A$20),'Feuille1-Catégories'!$B$6/G$6),G$5),0),IF(MOD($A595-1-G$10,'Feuille1-Catégories'!$F$5+1)=0,G$3,""))),"")</f>
        <v/>
      </c>
      <c r="H595" s="29" t="str">
        <f ca="1">IF(AND($A595&lt;&gt;"",H$9&lt;&gt;""),IF(HLOOKUP(H$9,'Feuille1-Catégories'!$C$1:$G$2,2,FALSE)="OUI",H$3,IF(HLOOKUP(H$9,'Feuille1-Catégories'!$C$1:$G$3,3,FALSE)="OUI",OFFSET(H$3,MOD(QUOTIENT(ROW()-ROW($A$20),'Feuille1-Catégories'!$B$6/H$6),H$5),0),IF(MOD($A595-1-H$10,'Feuille1-Catégories'!$F$5+1)=0,H$3,""))),"")</f>
        <v/>
      </c>
      <c r="I595" s="29" t="str">
        <f ca="1">IF(AND($A595&lt;&gt;"",I$9&lt;&gt;""),IF(HLOOKUP(I$9,'Feuille1-Catégories'!$C$1:$G$2,2,FALSE)="OUI",I$3,IF(HLOOKUP(I$9,'Feuille1-Catégories'!$C$1:$G$3,3,FALSE)="OUI",OFFSET(I$3,MOD(QUOTIENT(ROW()-ROW($A$20),'Feuille1-Catégories'!$B$6/I$6),I$5),0),IF(MOD($A595-1-I$10,'Feuille1-Catégories'!$F$5+1)=0,I$3,""))),"")</f>
        <v/>
      </c>
      <c r="J595" s="29" t="str">
        <f ca="1">IF(AND($A595&lt;&gt;"",J$9&lt;&gt;""),IF(HLOOKUP(J$9,'Feuille1-Catégories'!$C$1:$G$2,2,FALSE)="OUI",J$3,IF(HLOOKUP(J$9,'Feuille1-Catégories'!$C$1:$G$3,3,FALSE)="OUI",OFFSET(J$3,MOD(QUOTIENT(ROW()-ROW($A$20),'Feuille1-Catégories'!$B$6/J$6),J$5),0),IF(MOD($A595-1-J$10,'Feuille1-Catégories'!$F$5+1)=0,J$3,""))),"")</f>
        <v/>
      </c>
      <c r="K595" s="29" t="str">
        <f ca="1">IF(AND($A595&lt;&gt;"",K$9&lt;&gt;""),IF(HLOOKUP(K$9,'Feuille1-Catégories'!$C$1:$G$2,2,FALSE)="OUI",K$3,IF(HLOOKUP(K$9,'Feuille1-Catégories'!$C$1:$G$3,3,FALSE)="OUI",OFFSET(K$3,MOD(QUOTIENT(ROW()-ROW($A$20),'Feuille1-Catégories'!$B$6/K$6),K$5),0),IF(MOD($A595-1-K$10,'Feuille1-Catégories'!$F$5+1)=0,K$3,""))),"")</f>
        <v/>
      </c>
      <c r="L595" s="29" t="str">
        <f ca="1">IF(AND($A595&lt;&gt;"",L$9&lt;&gt;""),IF(HLOOKUP(L$9,'Feuille1-Catégories'!$C$1:$G$2,2,FALSE)="OUI",L$3,IF(HLOOKUP(L$9,'Feuille1-Catégories'!$C$1:$G$3,3,FALSE)="OUI",OFFSET(L$3,MOD(QUOTIENT(ROW()-ROW($A$20),'Feuille1-Catégories'!$B$6/L$6),L$5),0),IF(MOD($A595-1-L$10,'Feuille1-Catégories'!$F$5+1)=0,L$3,""))),"")</f>
        <v/>
      </c>
      <c r="M595" s="29" t="str">
        <f ca="1">IF(AND($A595&lt;&gt;"",M$9&lt;&gt;""),IF(HLOOKUP(M$9,'Feuille1-Catégories'!$C$1:$G$2,2,FALSE)="OUI",M$3,IF(HLOOKUP(M$9,'Feuille1-Catégories'!$C$1:$G$3,3,FALSE)="OUI",OFFSET(M$3,MOD(QUOTIENT(ROW()-ROW($A$20),'Feuille1-Catégories'!$B$6/M$6),M$5),0),IF(MOD($A595-1-M$10,'Feuille1-Catégories'!$F$5+1)=0,M$3,""))),"")</f>
        <v/>
      </c>
      <c r="N595" s="29" t="str">
        <f ca="1">IF(AND($A595&lt;&gt;"",N$9&lt;&gt;""),IF(HLOOKUP(N$9,'Feuille1-Catégories'!$C$1:$G$2,2,FALSE)="OUI",N$3,IF(HLOOKUP(N$9,'Feuille1-Catégories'!$C$1:$G$3,3,FALSE)="OUI",OFFSET(N$3,MOD(QUOTIENT(ROW()-ROW($A$20),'Feuille1-Catégories'!$B$6/N$6),N$5),0),IF(MOD($A595-1-N$10,'Feuille1-Catégories'!$F$5+1)=0,N$3,""))),"")</f>
        <v/>
      </c>
      <c r="O595" s="29" t="str">
        <f ca="1">IF(AND($A595&lt;&gt;"",O$9&lt;&gt;""),IF(HLOOKUP(O$9,'Feuille1-Catégories'!$C$1:$G$2,2,FALSE)="OUI",O$3,IF(HLOOKUP(O$9,'Feuille1-Catégories'!$C$1:$G$3,3,FALSE)="OUI",OFFSET(O$3,MOD(QUOTIENT(ROW()-ROW($A$20),'Feuille1-Catégories'!$B$6/O$6),O$5),0),IF(MOD($A595-1-O$10,'Feuille1-Catégories'!$F$5+1)=0,O$3,""))),"")</f>
        <v/>
      </c>
      <c r="P595" s="29" t="str">
        <f ca="1">IF(AND($A595&lt;&gt;"",P$9&lt;&gt;""),IF(HLOOKUP(P$9,'Feuille1-Catégories'!$C$1:$G$2,2,FALSE)="OUI",P$3,IF(HLOOKUP(P$9,'Feuille1-Catégories'!$C$1:$G$3,3,FALSE)="OUI",OFFSET(P$3,MOD(QUOTIENT(ROW()-ROW($A$20),'Feuille1-Catégories'!$B$6/P$6),P$5),0),IF(MOD($A595-1-P$10,'Feuille1-Catégories'!$F$5+1)=0,P$3,""))),"")</f>
        <v/>
      </c>
      <c r="Q595" s="29" t="str">
        <f ca="1">IF(AND($A595&lt;&gt;"",Q$9&lt;&gt;""),IF(HLOOKUP(Q$9,'Feuille1-Catégories'!$C$1:$G$2,2,FALSE)="OUI",Q$3,IF(HLOOKUP(Q$9,'Feuille1-Catégories'!$C$1:$G$3,3,FALSE)="OUI",OFFSET(Q$3,MOD(QUOTIENT(ROW()-ROW($A$20),'Feuille1-Catégories'!$B$6/Q$6),Q$5),0),IF(MOD($A595-1-Q$10,'Feuille1-Catégories'!$F$5+1)=0,Q$3,""))),"")</f>
        <v/>
      </c>
      <c r="R595" s="29" t="str">
        <f ca="1">IF(AND($A595&lt;&gt;"",R$9&lt;&gt;""),IF(HLOOKUP(R$9,'Feuille1-Catégories'!$C$1:$G$2,2,FALSE)="OUI",R$3,IF(HLOOKUP(R$9,'Feuille1-Catégories'!$C$1:$G$3,3,FALSE)="OUI",OFFSET(R$3,MOD(QUOTIENT(ROW()-ROW($A$20),'Feuille1-Catégories'!$B$6/R$6),R$5),0),IF(MOD($A595-1-R$10,'Feuille1-Catégories'!$F$5+1)=0,R$3,""))),"")</f>
        <v/>
      </c>
      <c r="S595" s="29" t="str">
        <f ca="1">IF(AND($A595&lt;&gt;"",S$9&lt;&gt;""),IF(HLOOKUP(S$9,'Feuille1-Catégories'!$C$1:$G$2,2,FALSE)="OUI",S$3,IF(HLOOKUP(S$9,'Feuille1-Catégories'!$C$1:$G$3,3,FALSE)="OUI",OFFSET(S$3,MOD(QUOTIENT(ROW()-ROW($A$20),'Feuille1-Catégories'!$B$6/S$6),S$5),0),IF(MOD($A595-1-S$10,'Feuille1-Catégories'!$F$5+1)=0,S$3,""))),"")</f>
        <v/>
      </c>
      <c r="T595" s="29" t="str">
        <f ca="1">IF(AND($A595&lt;&gt;"",T$9&lt;&gt;""),IF(HLOOKUP(T$9,'Feuille1-Catégories'!$C$1:$G$2,2,FALSE)="OUI",T$3,IF(HLOOKUP(T$9,'Feuille1-Catégories'!$C$1:$G$3,3,FALSE)="OUI",OFFSET(T$3,MOD(QUOTIENT(ROW()-ROW($A$20),'Feuille1-Catégories'!$B$6/T$6),T$5),0),IF(MOD($A595-1-T$10,'Feuille1-Catégories'!$F$5+1)=0,T$3,""))),"")</f>
        <v/>
      </c>
      <c r="U595" s="29" t="str">
        <f ca="1">IF(AND($A595&lt;&gt;"",U$9&lt;&gt;""),IF(HLOOKUP(U$9,'Feuille1-Catégories'!$C$1:$G$2,2,FALSE)="OUI",U$3,IF(HLOOKUP(U$9,'Feuille1-Catégories'!$C$1:$G$3,3,FALSE)="OUI",OFFSET(U$3,MOD(QUOTIENT(ROW()-ROW($A$20),'Feuille1-Catégories'!$B$6/U$6),U$5),0),IF(MOD($A595-1-U$10,'Feuille1-Catégories'!$F$5+1)=0,U$3,""))),"")</f>
        <v/>
      </c>
      <c r="V595" s="29" t="str">
        <f ca="1">IF(AND($A595&lt;&gt;"",V$9&lt;&gt;""),IF(HLOOKUP(V$9,'Feuille1-Catégories'!$C$1:$G$2,2,FALSE)="OUI",V$3,IF(HLOOKUP(V$9,'Feuille1-Catégories'!$C$1:$G$3,3,FALSE)="OUI",OFFSET(V$3,MOD(QUOTIENT(ROW()-ROW($A$20),'Feuille1-Catégories'!$B$6/V$6),V$5),0),IF(MOD($A595-1-V$10,'Feuille1-Catégories'!$F$5+1)=0,V$3,""))),"")</f>
        <v/>
      </c>
      <c r="W595" s="29" t="str">
        <f ca="1">IF(AND($A595&lt;&gt;"",W$9&lt;&gt;""),IF(HLOOKUP(W$9,'Feuille1-Catégories'!$C$1:$G$2,2,FALSE)="OUI",W$3,IF(HLOOKUP(W$9,'Feuille1-Catégories'!$C$1:$G$3,3,FALSE)="OUI",OFFSET(W$3,MOD(QUOTIENT(ROW()-ROW($A$20),'Feuille1-Catégories'!$B$6/W$6),W$5),0),IF(MOD($A595-1-W$10,'Feuille1-Catégories'!$F$5+1)=0,W$3,""))),"")</f>
        <v/>
      </c>
      <c r="X595" s="29" t="str">
        <f ca="1">IF(AND($A595&lt;&gt;"",X$9&lt;&gt;""),IF(HLOOKUP(X$9,'Feuille1-Catégories'!$C$1:$G$2,2,FALSE)="OUI",X$3,IF(HLOOKUP(X$9,'Feuille1-Catégories'!$C$1:$G$3,3,FALSE)="OUI",OFFSET(X$3,MOD(QUOTIENT(ROW()-ROW($A$20),'Feuille1-Catégories'!$B$6/X$6),X$5),0),IF(MOD($A595-1-X$10,'Feuille1-Catégories'!$F$5+1)=0,X$3,""))),"")</f>
        <v/>
      </c>
      <c r="Y595" s="29" t="str">
        <f ca="1">IF(AND($A595&lt;&gt;"",Y$9&lt;&gt;""),IF(HLOOKUP(Y$9,'Feuille1-Catégories'!$C$1:$G$2,2,FALSE)="OUI",Y$3,IF(HLOOKUP(Y$9,'Feuille1-Catégories'!$C$1:$G$3,3,FALSE)="OUI",OFFSET(Y$3,MOD(QUOTIENT(ROW()-ROW($A$20),'Feuille1-Catégories'!$B$6/Y$6),Y$5),0),IF(MOD($A595-1-Y$10,'Feuille1-Catégories'!$F$5+1)=0,Y$3,""))),"")</f>
        <v/>
      </c>
      <c r="Z595" s="29" t="str">
        <f ca="1">IF(AND($A595&lt;&gt;"",Z$9&lt;&gt;""),IF(HLOOKUP(Z$9,'Feuille1-Catégories'!$C$1:$G$2,2,FALSE)="OUI",Z$3,IF(HLOOKUP(Z$9,'Feuille1-Catégories'!$C$1:$G$3,3,FALSE)="OUI",OFFSET(Z$3,MOD(QUOTIENT(ROW()-ROW($A$20),'Feuille1-Catégories'!$B$6/Z$6),Z$5),0),IF(MOD($A595-1-Z$10,'Feuille1-Catégories'!$F$5+1)=0,Z$3,""))),"")</f>
        <v/>
      </c>
    </row>
    <row r="596" spans="1:26" ht="17" x14ac:dyDescent="0.2">
      <c r="A596" s="21" t="str">
        <f>IF('Feuille2-Prix de vente'!A596&lt;&gt;"",'Feuille2-Prix de vente'!A596,"")</f>
        <v/>
      </c>
      <c r="B596" s="33" t="str">
        <f>IF('Feuille2-Prix de vente'!B596&lt;&gt;"",'Feuille2-Prix de vente'!B596,"")</f>
        <v/>
      </c>
      <c r="C596" s="10" t="str">
        <f>IF('Feuille2-Prix de vente'!C596&lt;&gt;"",'Feuille2-Prix de vente'!C596,"")</f>
        <v/>
      </c>
      <c r="D596" s="10" t="str">
        <f t="shared" si="8"/>
        <v/>
      </c>
      <c r="E596" s="10" t="str">
        <f>IF('Feuille2-Prix de vente'!E596&lt;&gt;"",'Feuille2-Prix de vente'!E596,"")</f>
        <v/>
      </c>
      <c r="F596" s="29" t="str">
        <f ca="1">IF(AND($A596&lt;&gt;"",F$9&lt;&gt;""),IF(HLOOKUP(F$9,'Feuille1-Catégories'!$C$1:$G$2,2,FALSE)="OUI",F$3,IF(HLOOKUP(F$9,'Feuille1-Catégories'!$C$1:$G$3,3,FALSE)="OUI",OFFSET(F$3,MOD(QUOTIENT(ROW()-ROW($A$20),'Feuille1-Catégories'!$B$6/F$6),F$5),0),IF(MOD($A596-1-F$10,'Feuille1-Catégories'!$F$5+1)=0,F$3,""))),"")</f>
        <v/>
      </c>
      <c r="G596" s="29" t="str">
        <f ca="1">IF(AND($A596&lt;&gt;"",G$9&lt;&gt;""),IF(HLOOKUP(G$9,'Feuille1-Catégories'!$C$1:$G$2,2,FALSE)="OUI",G$3,IF(HLOOKUP(G$9,'Feuille1-Catégories'!$C$1:$G$3,3,FALSE)="OUI",OFFSET(G$3,MOD(QUOTIENT(ROW()-ROW($A$20),'Feuille1-Catégories'!$B$6/G$6),G$5),0),IF(MOD($A596-1-G$10,'Feuille1-Catégories'!$F$5+1)=0,G$3,""))),"")</f>
        <v/>
      </c>
      <c r="H596" s="29" t="str">
        <f ca="1">IF(AND($A596&lt;&gt;"",H$9&lt;&gt;""),IF(HLOOKUP(H$9,'Feuille1-Catégories'!$C$1:$G$2,2,FALSE)="OUI",H$3,IF(HLOOKUP(H$9,'Feuille1-Catégories'!$C$1:$G$3,3,FALSE)="OUI",OFFSET(H$3,MOD(QUOTIENT(ROW()-ROW($A$20),'Feuille1-Catégories'!$B$6/H$6),H$5),0),IF(MOD($A596-1-H$10,'Feuille1-Catégories'!$F$5+1)=0,H$3,""))),"")</f>
        <v/>
      </c>
      <c r="I596" s="29" t="str">
        <f ca="1">IF(AND($A596&lt;&gt;"",I$9&lt;&gt;""),IF(HLOOKUP(I$9,'Feuille1-Catégories'!$C$1:$G$2,2,FALSE)="OUI",I$3,IF(HLOOKUP(I$9,'Feuille1-Catégories'!$C$1:$G$3,3,FALSE)="OUI",OFFSET(I$3,MOD(QUOTIENT(ROW()-ROW($A$20),'Feuille1-Catégories'!$B$6/I$6),I$5),0),IF(MOD($A596-1-I$10,'Feuille1-Catégories'!$F$5+1)=0,I$3,""))),"")</f>
        <v/>
      </c>
      <c r="J596" s="29" t="str">
        <f ca="1">IF(AND($A596&lt;&gt;"",J$9&lt;&gt;""),IF(HLOOKUP(J$9,'Feuille1-Catégories'!$C$1:$G$2,2,FALSE)="OUI",J$3,IF(HLOOKUP(J$9,'Feuille1-Catégories'!$C$1:$G$3,3,FALSE)="OUI",OFFSET(J$3,MOD(QUOTIENT(ROW()-ROW($A$20),'Feuille1-Catégories'!$B$6/J$6),J$5),0),IF(MOD($A596-1-J$10,'Feuille1-Catégories'!$F$5+1)=0,J$3,""))),"")</f>
        <v/>
      </c>
      <c r="K596" s="29" t="str">
        <f ca="1">IF(AND($A596&lt;&gt;"",K$9&lt;&gt;""),IF(HLOOKUP(K$9,'Feuille1-Catégories'!$C$1:$G$2,2,FALSE)="OUI",K$3,IF(HLOOKUP(K$9,'Feuille1-Catégories'!$C$1:$G$3,3,FALSE)="OUI",OFFSET(K$3,MOD(QUOTIENT(ROW()-ROW($A$20),'Feuille1-Catégories'!$B$6/K$6),K$5),0),IF(MOD($A596-1-K$10,'Feuille1-Catégories'!$F$5+1)=0,K$3,""))),"")</f>
        <v/>
      </c>
      <c r="L596" s="29" t="str">
        <f ca="1">IF(AND($A596&lt;&gt;"",L$9&lt;&gt;""),IF(HLOOKUP(L$9,'Feuille1-Catégories'!$C$1:$G$2,2,FALSE)="OUI",L$3,IF(HLOOKUP(L$9,'Feuille1-Catégories'!$C$1:$G$3,3,FALSE)="OUI",OFFSET(L$3,MOD(QUOTIENT(ROW()-ROW($A$20),'Feuille1-Catégories'!$B$6/L$6),L$5),0),IF(MOD($A596-1-L$10,'Feuille1-Catégories'!$F$5+1)=0,L$3,""))),"")</f>
        <v/>
      </c>
      <c r="M596" s="29" t="str">
        <f ca="1">IF(AND($A596&lt;&gt;"",M$9&lt;&gt;""),IF(HLOOKUP(M$9,'Feuille1-Catégories'!$C$1:$G$2,2,FALSE)="OUI",M$3,IF(HLOOKUP(M$9,'Feuille1-Catégories'!$C$1:$G$3,3,FALSE)="OUI",OFFSET(M$3,MOD(QUOTIENT(ROW()-ROW($A$20),'Feuille1-Catégories'!$B$6/M$6),M$5),0),IF(MOD($A596-1-M$10,'Feuille1-Catégories'!$F$5+1)=0,M$3,""))),"")</f>
        <v/>
      </c>
      <c r="N596" s="29" t="str">
        <f ca="1">IF(AND($A596&lt;&gt;"",N$9&lt;&gt;""),IF(HLOOKUP(N$9,'Feuille1-Catégories'!$C$1:$G$2,2,FALSE)="OUI",N$3,IF(HLOOKUP(N$9,'Feuille1-Catégories'!$C$1:$G$3,3,FALSE)="OUI",OFFSET(N$3,MOD(QUOTIENT(ROW()-ROW($A$20),'Feuille1-Catégories'!$B$6/N$6),N$5),0),IF(MOD($A596-1-N$10,'Feuille1-Catégories'!$F$5+1)=0,N$3,""))),"")</f>
        <v/>
      </c>
      <c r="O596" s="29" t="str">
        <f ca="1">IF(AND($A596&lt;&gt;"",O$9&lt;&gt;""),IF(HLOOKUP(O$9,'Feuille1-Catégories'!$C$1:$G$2,2,FALSE)="OUI",O$3,IF(HLOOKUP(O$9,'Feuille1-Catégories'!$C$1:$G$3,3,FALSE)="OUI",OFFSET(O$3,MOD(QUOTIENT(ROW()-ROW($A$20),'Feuille1-Catégories'!$B$6/O$6),O$5),0),IF(MOD($A596-1-O$10,'Feuille1-Catégories'!$F$5+1)=0,O$3,""))),"")</f>
        <v/>
      </c>
      <c r="P596" s="29" t="str">
        <f ca="1">IF(AND($A596&lt;&gt;"",P$9&lt;&gt;""),IF(HLOOKUP(P$9,'Feuille1-Catégories'!$C$1:$G$2,2,FALSE)="OUI",P$3,IF(HLOOKUP(P$9,'Feuille1-Catégories'!$C$1:$G$3,3,FALSE)="OUI",OFFSET(P$3,MOD(QUOTIENT(ROW()-ROW($A$20),'Feuille1-Catégories'!$B$6/P$6),P$5),0),IF(MOD($A596-1-P$10,'Feuille1-Catégories'!$F$5+1)=0,P$3,""))),"")</f>
        <v/>
      </c>
      <c r="Q596" s="29" t="str">
        <f ca="1">IF(AND($A596&lt;&gt;"",Q$9&lt;&gt;""),IF(HLOOKUP(Q$9,'Feuille1-Catégories'!$C$1:$G$2,2,FALSE)="OUI",Q$3,IF(HLOOKUP(Q$9,'Feuille1-Catégories'!$C$1:$G$3,3,FALSE)="OUI",OFFSET(Q$3,MOD(QUOTIENT(ROW()-ROW($A$20),'Feuille1-Catégories'!$B$6/Q$6),Q$5),0),IF(MOD($A596-1-Q$10,'Feuille1-Catégories'!$F$5+1)=0,Q$3,""))),"")</f>
        <v/>
      </c>
      <c r="R596" s="29" t="str">
        <f ca="1">IF(AND($A596&lt;&gt;"",R$9&lt;&gt;""),IF(HLOOKUP(R$9,'Feuille1-Catégories'!$C$1:$G$2,2,FALSE)="OUI",R$3,IF(HLOOKUP(R$9,'Feuille1-Catégories'!$C$1:$G$3,3,FALSE)="OUI",OFFSET(R$3,MOD(QUOTIENT(ROW()-ROW($A$20),'Feuille1-Catégories'!$B$6/R$6),R$5),0),IF(MOD($A596-1-R$10,'Feuille1-Catégories'!$F$5+1)=0,R$3,""))),"")</f>
        <v/>
      </c>
      <c r="S596" s="29" t="str">
        <f ca="1">IF(AND($A596&lt;&gt;"",S$9&lt;&gt;""),IF(HLOOKUP(S$9,'Feuille1-Catégories'!$C$1:$G$2,2,FALSE)="OUI",S$3,IF(HLOOKUP(S$9,'Feuille1-Catégories'!$C$1:$G$3,3,FALSE)="OUI",OFFSET(S$3,MOD(QUOTIENT(ROW()-ROW($A$20),'Feuille1-Catégories'!$B$6/S$6),S$5),0),IF(MOD($A596-1-S$10,'Feuille1-Catégories'!$F$5+1)=0,S$3,""))),"")</f>
        <v/>
      </c>
      <c r="T596" s="29" t="str">
        <f ca="1">IF(AND($A596&lt;&gt;"",T$9&lt;&gt;""),IF(HLOOKUP(T$9,'Feuille1-Catégories'!$C$1:$G$2,2,FALSE)="OUI",T$3,IF(HLOOKUP(T$9,'Feuille1-Catégories'!$C$1:$G$3,3,FALSE)="OUI",OFFSET(T$3,MOD(QUOTIENT(ROW()-ROW($A$20),'Feuille1-Catégories'!$B$6/T$6),T$5),0),IF(MOD($A596-1-T$10,'Feuille1-Catégories'!$F$5+1)=0,T$3,""))),"")</f>
        <v/>
      </c>
      <c r="U596" s="29" t="str">
        <f ca="1">IF(AND($A596&lt;&gt;"",U$9&lt;&gt;""),IF(HLOOKUP(U$9,'Feuille1-Catégories'!$C$1:$G$2,2,FALSE)="OUI",U$3,IF(HLOOKUP(U$9,'Feuille1-Catégories'!$C$1:$G$3,3,FALSE)="OUI",OFFSET(U$3,MOD(QUOTIENT(ROW()-ROW($A$20),'Feuille1-Catégories'!$B$6/U$6),U$5),0),IF(MOD($A596-1-U$10,'Feuille1-Catégories'!$F$5+1)=0,U$3,""))),"")</f>
        <v/>
      </c>
      <c r="V596" s="29" t="str">
        <f ca="1">IF(AND($A596&lt;&gt;"",V$9&lt;&gt;""),IF(HLOOKUP(V$9,'Feuille1-Catégories'!$C$1:$G$2,2,FALSE)="OUI",V$3,IF(HLOOKUP(V$9,'Feuille1-Catégories'!$C$1:$G$3,3,FALSE)="OUI",OFFSET(V$3,MOD(QUOTIENT(ROW()-ROW($A$20),'Feuille1-Catégories'!$B$6/V$6),V$5),0),IF(MOD($A596-1-V$10,'Feuille1-Catégories'!$F$5+1)=0,V$3,""))),"")</f>
        <v/>
      </c>
      <c r="W596" s="29" t="str">
        <f ca="1">IF(AND($A596&lt;&gt;"",W$9&lt;&gt;""),IF(HLOOKUP(W$9,'Feuille1-Catégories'!$C$1:$G$2,2,FALSE)="OUI",W$3,IF(HLOOKUP(W$9,'Feuille1-Catégories'!$C$1:$G$3,3,FALSE)="OUI",OFFSET(W$3,MOD(QUOTIENT(ROW()-ROW($A$20),'Feuille1-Catégories'!$B$6/W$6),W$5),0),IF(MOD($A596-1-W$10,'Feuille1-Catégories'!$F$5+1)=0,W$3,""))),"")</f>
        <v/>
      </c>
      <c r="X596" s="29" t="str">
        <f ca="1">IF(AND($A596&lt;&gt;"",X$9&lt;&gt;""),IF(HLOOKUP(X$9,'Feuille1-Catégories'!$C$1:$G$2,2,FALSE)="OUI",X$3,IF(HLOOKUP(X$9,'Feuille1-Catégories'!$C$1:$G$3,3,FALSE)="OUI",OFFSET(X$3,MOD(QUOTIENT(ROW()-ROW($A$20),'Feuille1-Catégories'!$B$6/X$6),X$5),0),IF(MOD($A596-1-X$10,'Feuille1-Catégories'!$F$5+1)=0,X$3,""))),"")</f>
        <v/>
      </c>
      <c r="Y596" s="29" t="str">
        <f ca="1">IF(AND($A596&lt;&gt;"",Y$9&lt;&gt;""),IF(HLOOKUP(Y$9,'Feuille1-Catégories'!$C$1:$G$2,2,FALSE)="OUI",Y$3,IF(HLOOKUP(Y$9,'Feuille1-Catégories'!$C$1:$G$3,3,FALSE)="OUI",OFFSET(Y$3,MOD(QUOTIENT(ROW()-ROW($A$20),'Feuille1-Catégories'!$B$6/Y$6),Y$5),0),IF(MOD($A596-1-Y$10,'Feuille1-Catégories'!$F$5+1)=0,Y$3,""))),"")</f>
        <v/>
      </c>
      <c r="Z596" s="29" t="str">
        <f ca="1">IF(AND($A596&lt;&gt;"",Z$9&lt;&gt;""),IF(HLOOKUP(Z$9,'Feuille1-Catégories'!$C$1:$G$2,2,FALSE)="OUI",Z$3,IF(HLOOKUP(Z$9,'Feuille1-Catégories'!$C$1:$G$3,3,FALSE)="OUI",OFFSET(Z$3,MOD(QUOTIENT(ROW()-ROW($A$20),'Feuille1-Catégories'!$B$6/Z$6),Z$5),0),IF(MOD($A596-1-Z$10,'Feuille1-Catégories'!$F$5+1)=0,Z$3,""))),"")</f>
        <v/>
      </c>
    </row>
    <row r="597" spans="1:26" ht="17" x14ac:dyDescent="0.2">
      <c r="A597" s="21" t="str">
        <f>IF('Feuille2-Prix de vente'!A597&lt;&gt;"",'Feuille2-Prix de vente'!A597,"")</f>
        <v/>
      </c>
      <c r="B597" s="33" t="str">
        <f>IF('Feuille2-Prix de vente'!B597&lt;&gt;"",'Feuille2-Prix de vente'!B597,"")</f>
        <v/>
      </c>
      <c r="C597" s="10" t="str">
        <f>IF('Feuille2-Prix de vente'!C597&lt;&gt;"",'Feuille2-Prix de vente'!C597,"")</f>
        <v/>
      </c>
      <c r="D597" s="10" t="str">
        <f t="shared" ref="D597:D660" si="9">IF($A597&lt;&gt;"",SUM(F597:ZZ597),"")</f>
        <v/>
      </c>
      <c r="E597" s="10" t="str">
        <f>IF('Feuille2-Prix de vente'!E597&lt;&gt;"",'Feuille2-Prix de vente'!E597,"")</f>
        <v/>
      </c>
      <c r="F597" s="29" t="str">
        <f ca="1">IF(AND($A597&lt;&gt;"",F$9&lt;&gt;""),IF(HLOOKUP(F$9,'Feuille1-Catégories'!$C$1:$G$2,2,FALSE)="OUI",F$3,IF(HLOOKUP(F$9,'Feuille1-Catégories'!$C$1:$G$3,3,FALSE)="OUI",OFFSET(F$3,MOD(QUOTIENT(ROW()-ROW($A$20),'Feuille1-Catégories'!$B$6/F$6),F$5),0),IF(MOD($A597-1-F$10,'Feuille1-Catégories'!$F$5+1)=0,F$3,""))),"")</f>
        <v/>
      </c>
      <c r="G597" s="29" t="str">
        <f ca="1">IF(AND($A597&lt;&gt;"",G$9&lt;&gt;""),IF(HLOOKUP(G$9,'Feuille1-Catégories'!$C$1:$G$2,2,FALSE)="OUI",G$3,IF(HLOOKUP(G$9,'Feuille1-Catégories'!$C$1:$G$3,3,FALSE)="OUI",OFFSET(G$3,MOD(QUOTIENT(ROW()-ROW($A$20),'Feuille1-Catégories'!$B$6/G$6),G$5),0),IF(MOD($A597-1-G$10,'Feuille1-Catégories'!$F$5+1)=0,G$3,""))),"")</f>
        <v/>
      </c>
      <c r="H597" s="29" t="str">
        <f ca="1">IF(AND($A597&lt;&gt;"",H$9&lt;&gt;""),IF(HLOOKUP(H$9,'Feuille1-Catégories'!$C$1:$G$2,2,FALSE)="OUI",H$3,IF(HLOOKUP(H$9,'Feuille1-Catégories'!$C$1:$G$3,3,FALSE)="OUI",OFFSET(H$3,MOD(QUOTIENT(ROW()-ROW($A$20),'Feuille1-Catégories'!$B$6/H$6),H$5),0),IF(MOD($A597-1-H$10,'Feuille1-Catégories'!$F$5+1)=0,H$3,""))),"")</f>
        <v/>
      </c>
      <c r="I597" s="29" t="str">
        <f ca="1">IF(AND($A597&lt;&gt;"",I$9&lt;&gt;""),IF(HLOOKUP(I$9,'Feuille1-Catégories'!$C$1:$G$2,2,FALSE)="OUI",I$3,IF(HLOOKUP(I$9,'Feuille1-Catégories'!$C$1:$G$3,3,FALSE)="OUI",OFFSET(I$3,MOD(QUOTIENT(ROW()-ROW($A$20),'Feuille1-Catégories'!$B$6/I$6),I$5),0),IF(MOD($A597-1-I$10,'Feuille1-Catégories'!$F$5+1)=0,I$3,""))),"")</f>
        <v/>
      </c>
      <c r="J597" s="29" t="str">
        <f ca="1">IF(AND($A597&lt;&gt;"",J$9&lt;&gt;""),IF(HLOOKUP(J$9,'Feuille1-Catégories'!$C$1:$G$2,2,FALSE)="OUI",J$3,IF(HLOOKUP(J$9,'Feuille1-Catégories'!$C$1:$G$3,3,FALSE)="OUI",OFFSET(J$3,MOD(QUOTIENT(ROW()-ROW($A$20),'Feuille1-Catégories'!$B$6/J$6),J$5),0),IF(MOD($A597-1-J$10,'Feuille1-Catégories'!$F$5+1)=0,J$3,""))),"")</f>
        <v/>
      </c>
      <c r="K597" s="29" t="str">
        <f ca="1">IF(AND($A597&lt;&gt;"",K$9&lt;&gt;""),IF(HLOOKUP(K$9,'Feuille1-Catégories'!$C$1:$G$2,2,FALSE)="OUI",K$3,IF(HLOOKUP(K$9,'Feuille1-Catégories'!$C$1:$G$3,3,FALSE)="OUI",OFFSET(K$3,MOD(QUOTIENT(ROW()-ROW($A$20),'Feuille1-Catégories'!$B$6/K$6),K$5),0),IF(MOD($A597-1-K$10,'Feuille1-Catégories'!$F$5+1)=0,K$3,""))),"")</f>
        <v/>
      </c>
      <c r="L597" s="29" t="str">
        <f ca="1">IF(AND($A597&lt;&gt;"",L$9&lt;&gt;""),IF(HLOOKUP(L$9,'Feuille1-Catégories'!$C$1:$G$2,2,FALSE)="OUI",L$3,IF(HLOOKUP(L$9,'Feuille1-Catégories'!$C$1:$G$3,3,FALSE)="OUI",OFFSET(L$3,MOD(QUOTIENT(ROW()-ROW($A$20),'Feuille1-Catégories'!$B$6/L$6),L$5),0),IF(MOD($A597-1-L$10,'Feuille1-Catégories'!$F$5+1)=0,L$3,""))),"")</f>
        <v/>
      </c>
      <c r="M597" s="29" t="str">
        <f ca="1">IF(AND($A597&lt;&gt;"",M$9&lt;&gt;""),IF(HLOOKUP(M$9,'Feuille1-Catégories'!$C$1:$G$2,2,FALSE)="OUI",M$3,IF(HLOOKUP(M$9,'Feuille1-Catégories'!$C$1:$G$3,3,FALSE)="OUI",OFFSET(M$3,MOD(QUOTIENT(ROW()-ROW($A$20),'Feuille1-Catégories'!$B$6/M$6),M$5),0),IF(MOD($A597-1-M$10,'Feuille1-Catégories'!$F$5+1)=0,M$3,""))),"")</f>
        <v/>
      </c>
      <c r="N597" s="29" t="str">
        <f ca="1">IF(AND($A597&lt;&gt;"",N$9&lt;&gt;""),IF(HLOOKUP(N$9,'Feuille1-Catégories'!$C$1:$G$2,2,FALSE)="OUI",N$3,IF(HLOOKUP(N$9,'Feuille1-Catégories'!$C$1:$G$3,3,FALSE)="OUI",OFFSET(N$3,MOD(QUOTIENT(ROW()-ROW($A$20),'Feuille1-Catégories'!$B$6/N$6),N$5),0),IF(MOD($A597-1-N$10,'Feuille1-Catégories'!$F$5+1)=0,N$3,""))),"")</f>
        <v/>
      </c>
      <c r="O597" s="29" t="str">
        <f ca="1">IF(AND($A597&lt;&gt;"",O$9&lt;&gt;""),IF(HLOOKUP(O$9,'Feuille1-Catégories'!$C$1:$G$2,2,FALSE)="OUI",O$3,IF(HLOOKUP(O$9,'Feuille1-Catégories'!$C$1:$G$3,3,FALSE)="OUI",OFFSET(O$3,MOD(QUOTIENT(ROW()-ROW($A$20),'Feuille1-Catégories'!$B$6/O$6),O$5),0),IF(MOD($A597-1-O$10,'Feuille1-Catégories'!$F$5+1)=0,O$3,""))),"")</f>
        <v/>
      </c>
      <c r="P597" s="29" t="str">
        <f ca="1">IF(AND($A597&lt;&gt;"",P$9&lt;&gt;""),IF(HLOOKUP(P$9,'Feuille1-Catégories'!$C$1:$G$2,2,FALSE)="OUI",P$3,IF(HLOOKUP(P$9,'Feuille1-Catégories'!$C$1:$G$3,3,FALSE)="OUI",OFFSET(P$3,MOD(QUOTIENT(ROW()-ROW($A$20),'Feuille1-Catégories'!$B$6/P$6),P$5),0),IF(MOD($A597-1-P$10,'Feuille1-Catégories'!$F$5+1)=0,P$3,""))),"")</f>
        <v/>
      </c>
      <c r="Q597" s="29" t="str">
        <f ca="1">IF(AND($A597&lt;&gt;"",Q$9&lt;&gt;""),IF(HLOOKUP(Q$9,'Feuille1-Catégories'!$C$1:$G$2,2,FALSE)="OUI",Q$3,IF(HLOOKUP(Q$9,'Feuille1-Catégories'!$C$1:$G$3,3,FALSE)="OUI",OFFSET(Q$3,MOD(QUOTIENT(ROW()-ROW($A$20),'Feuille1-Catégories'!$B$6/Q$6),Q$5),0),IF(MOD($A597-1-Q$10,'Feuille1-Catégories'!$F$5+1)=0,Q$3,""))),"")</f>
        <v/>
      </c>
      <c r="R597" s="29" t="str">
        <f ca="1">IF(AND($A597&lt;&gt;"",R$9&lt;&gt;""),IF(HLOOKUP(R$9,'Feuille1-Catégories'!$C$1:$G$2,2,FALSE)="OUI",R$3,IF(HLOOKUP(R$9,'Feuille1-Catégories'!$C$1:$G$3,3,FALSE)="OUI",OFFSET(R$3,MOD(QUOTIENT(ROW()-ROW($A$20),'Feuille1-Catégories'!$B$6/R$6),R$5),0),IF(MOD($A597-1-R$10,'Feuille1-Catégories'!$F$5+1)=0,R$3,""))),"")</f>
        <v/>
      </c>
      <c r="S597" s="29" t="str">
        <f ca="1">IF(AND($A597&lt;&gt;"",S$9&lt;&gt;""),IF(HLOOKUP(S$9,'Feuille1-Catégories'!$C$1:$G$2,2,FALSE)="OUI",S$3,IF(HLOOKUP(S$9,'Feuille1-Catégories'!$C$1:$G$3,3,FALSE)="OUI",OFFSET(S$3,MOD(QUOTIENT(ROW()-ROW($A$20),'Feuille1-Catégories'!$B$6/S$6),S$5),0),IF(MOD($A597-1-S$10,'Feuille1-Catégories'!$F$5+1)=0,S$3,""))),"")</f>
        <v/>
      </c>
      <c r="T597" s="29" t="str">
        <f ca="1">IF(AND($A597&lt;&gt;"",T$9&lt;&gt;""),IF(HLOOKUP(T$9,'Feuille1-Catégories'!$C$1:$G$2,2,FALSE)="OUI",T$3,IF(HLOOKUP(T$9,'Feuille1-Catégories'!$C$1:$G$3,3,FALSE)="OUI",OFFSET(T$3,MOD(QUOTIENT(ROW()-ROW($A$20),'Feuille1-Catégories'!$B$6/T$6),T$5),0),IF(MOD($A597-1-T$10,'Feuille1-Catégories'!$F$5+1)=0,T$3,""))),"")</f>
        <v/>
      </c>
      <c r="U597" s="29" t="str">
        <f ca="1">IF(AND($A597&lt;&gt;"",U$9&lt;&gt;""),IF(HLOOKUP(U$9,'Feuille1-Catégories'!$C$1:$G$2,2,FALSE)="OUI",U$3,IF(HLOOKUP(U$9,'Feuille1-Catégories'!$C$1:$G$3,3,FALSE)="OUI",OFFSET(U$3,MOD(QUOTIENT(ROW()-ROW($A$20),'Feuille1-Catégories'!$B$6/U$6),U$5),0),IF(MOD($A597-1-U$10,'Feuille1-Catégories'!$F$5+1)=0,U$3,""))),"")</f>
        <v/>
      </c>
      <c r="V597" s="29" t="str">
        <f ca="1">IF(AND($A597&lt;&gt;"",V$9&lt;&gt;""),IF(HLOOKUP(V$9,'Feuille1-Catégories'!$C$1:$G$2,2,FALSE)="OUI",V$3,IF(HLOOKUP(V$9,'Feuille1-Catégories'!$C$1:$G$3,3,FALSE)="OUI",OFFSET(V$3,MOD(QUOTIENT(ROW()-ROW($A$20),'Feuille1-Catégories'!$B$6/V$6),V$5),0),IF(MOD($A597-1-V$10,'Feuille1-Catégories'!$F$5+1)=0,V$3,""))),"")</f>
        <v/>
      </c>
      <c r="W597" s="29" t="str">
        <f ca="1">IF(AND($A597&lt;&gt;"",W$9&lt;&gt;""),IF(HLOOKUP(W$9,'Feuille1-Catégories'!$C$1:$G$2,2,FALSE)="OUI",W$3,IF(HLOOKUP(W$9,'Feuille1-Catégories'!$C$1:$G$3,3,FALSE)="OUI",OFFSET(W$3,MOD(QUOTIENT(ROW()-ROW($A$20),'Feuille1-Catégories'!$B$6/W$6),W$5),0),IF(MOD($A597-1-W$10,'Feuille1-Catégories'!$F$5+1)=0,W$3,""))),"")</f>
        <v/>
      </c>
      <c r="X597" s="29" t="str">
        <f ca="1">IF(AND($A597&lt;&gt;"",X$9&lt;&gt;""),IF(HLOOKUP(X$9,'Feuille1-Catégories'!$C$1:$G$2,2,FALSE)="OUI",X$3,IF(HLOOKUP(X$9,'Feuille1-Catégories'!$C$1:$G$3,3,FALSE)="OUI",OFFSET(X$3,MOD(QUOTIENT(ROW()-ROW($A$20),'Feuille1-Catégories'!$B$6/X$6),X$5),0),IF(MOD($A597-1-X$10,'Feuille1-Catégories'!$F$5+1)=0,X$3,""))),"")</f>
        <v/>
      </c>
      <c r="Y597" s="29" t="str">
        <f ca="1">IF(AND($A597&lt;&gt;"",Y$9&lt;&gt;""),IF(HLOOKUP(Y$9,'Feuille1-Catégories'!$C$1:$G$2,2,FALSE)="OUI",Y$3,IF(HLOOKUP(Y$9,'Feuille1-Catégories'!$C$1:$G$3,3,FALSE)="OUI",OFFSET(Y$3,MOD(QUOTIENT(ROW()-ROW($A$20),'Feuille1-Catégories'!$B$6/Y$6),Y$5),0),IF(MOD($A597-1-Y$10,'Feuille1-Catégories'!$F$5+1)=0,Y$3,""))),"")</f>
        <v/>
      </c>
      <c r="Z597" s="29" t="str">
        <f ca="1">IF(AND($A597&lt;&gt;"",Z$9&lt;&gt;""),IF(HLOOKUP(Z$9,'Feuille1-Catégories'!$C$1:$G$2,2,FALSE)="OUI",Z$3,IF(HLOOKUP(Z$9,'Feuille1-Catégories'!$C$1:$G$3,3,FALSE)="OUI",OFFSET(Z$3,MOD(QUOTIENT(ROW()-ROW($A$20),'Feuille1-Catégories'!$B$6/Z$6),Z$5),0),IF(MOD($A597-1-Z$10,'Feuille1-Catégories'!$F$5+1)=0,Z$3,""))),"")</f>
        <v/>
      </c>
    </row>
    <row r="598" spans="1:26" ht="17" x14ac:dyDescent="0.2">
      <c r="A598" s="21" t="str">
        <f>IF('Feuille2-Prix de vente'!A598&lt;&gt;"",'Feuille2-Prix de vente'!A598,"")</f>
        <v/>
      </c>
      <c r="B598" s="33" t="str">
        <f>IF('Feuille2-Prix de vente'!B598&lt;&gt;"",'Feuille2-Prix de vente'!B598,"")</f>
        <v/>
      </c>
      <c r="C598" s="10" t="str">
        <f>IF('Feuille2-Prix de vente'!C598&lt;&gt;"",'Feuille2-Prix de vente'!C598,"")</f>
        <v/>
      </c>
      <c r="D598" s="10" t="str">
        <f t="shared" si="9"/>
        <v/>
      </c>
      <c r="E598" s="10" t="str">
        <f>IF('Feuille2-Prix de vente'!E598&lt;&gt;"",'Feuille2-Prix de vente'!E598,"")</f>
        <v/>
      </c>
      <c r="F598" s="29" t="str">
        <f ca="1">IF(AND($A598&lt;&gt;"",F$9&lt;&gt;""),IF(HLOOKUP(F$9,'Feuille1-Catégories'!$C$1:$G$2,2,FALSE)="OUI",F$3,IF(HLOOKUP(F$9,'Feuille1-Catégories'!$C$1:$G$3,3,FALSE)="OUI",OFFSET(F$3,MOD(QUOTIENT(ROW()-ROW($A$20),'Feuille1-Catégories'!$B$6/F$6),F$5),0),IF(MOD($A598-1-F$10,'Feuille1-Catégories'!$F$5+1)=0,F$3,""))),"")</f>
        <v/>
      </c>
      <c r="G598" s="29" t="str">
        <f ca="1">IF(AND($A598&lt;&gt;"",G$9&lt;&gt;""),IF(HLOOKUP(G$9,'Feuille1-Catégories'!$C$1:$G$2,2,FALSE)="OUI",G$3,IF(HLOOKUP(G$9,'Feuille1-Catégories'!$C$1:$G$3,3,FALSE)="OUI",OFFSET(G$3,MOD(QUOTIENT(ROW()-ROW($A$20),'Feuille1-Catégories'!$B$6/G$6),G$5),0),IF(MOD($A598-1-G$10,'Feuille1-Catégories'!$F$5+1)=0,G$3,""))),"")</f>
        <v/>
      </c>
      <c r="H598" s="29" t="str">
        <f ca="1">IF(AND($A598&lt;&gt;"",H$9&lt;&gt;""),IF(HLOOKUP(H$9,'Feuille1-Catégories'!$C$1:$G$2,2,FALSE)="OUI",H$3,IF(HLOOKUP(H$9,'Feuille1-Catégories'!$C$1:$G$3,3,FALSE)="OUI",OFFSET(H$3,MOD(QUOTIENT(ROW()-ROW($A$20),'Feuille1-Catégories'!$B$6/H$6),H$5),0),IF(MOD($A598-1-H$10,'Feuille1-Catégories'!$F$5+1)=0,H$3,""))),"")</f>
        <v/>
      </c>
      <c r="I598" s="29" t="str">
        <f ca="1">IF(AND($A598&lt;&gt;"",I$9&lt;&gt;""),IF(HLOOKUP(I$9,'Feuille1-Catégories'!$C$1:$G$2,2,FALSE)="OUI",I$3,IF(HLOOKUP(I$9,'Feuille1-Catégories'!$C$1:$G$3,3,FALSE)="OUI",OFFSET(I$3,MOD(QUOTIENT(ROW()-ROW($A$20),'Feuille1-Catégories'!$B$6/I$6),I$5),0),IF(MOD($A598-1-I$10,'Feuille1-Catégories'!$F$5+1)=0,I$3,""))),"")</f>
        <v/>
      </c>
      <c r="J598" s="29" t="str">
        <f ca="1">IF(AND($A598&lt;&gt;"",J$9&lt;&gt;""),IF(HLOOKUP(J$9,'Feuille1-Catégories'!$C$1:$G$2,2,FALSE)="OUI",J$3,IF(HLOOKUP(J$9,'Feuille1-Catégories'!$C$1:$G$3,3,FALSE)="OUI",OFFSET(J$3,MOD(QUOTIENT(ROW()-ROW($A$20),'Feuille1-Catégories'!$B$6/J$6),J$5),0),IF(MOD($A598-1-J$10,'Feuille1-Catégories'!$F$5+1)=0,J$3,""))),"")</f>
        <v/>
      </c>
      <c r="K598" s="29" t="str">
        <f ca="1">IF(AND($A598&lt;&gt;"",K$9&lt;&gt;""),IF(HLOOKUP(K$9,'Feuille1-Catégories'!$C$1:$G$2,2,FALSE)="OUI",K$3,IF(HLOOKUP(K$9,'Feuille1-Catégories'!$C$1:$G$3,3,FALSE)="OUI",OFFSET(K$3,MOD(QUOTIENT(ROW()-ROW($A$20),'Feuille1-Catégories'!$B$6/K$6),K$5),0),IF(MOD($A598-1-K$10,'Feuille1-Catégories'!$F$5+1)=0,K$3,""))),"")</f>
        <v/>
      </c>
      <c r="L598" s="29" t="str">
        <f ca="1">IF(AND($A598&lt;&gt;"",L$9&lt;&gt;""),IF(HLOOKUP(L$9,'Feuille1-Catégories'!$C$1:$G$2,2,FALSE)="OUI",L$3,IF(HLOOKUP(L$9,'Feuille1-Catégories'!$C$1:$G$3,3,FALSE)="OUI",OFFSET(L$3,MOD(QUOTIENT(ROW()-ROW($A$20),'Feuille1-Catégories'!$B$6/L$6),L$5),0),IF(MOD($A598-1-L$10,'Feuille1-Catégories'!$F$5+1)=0,L$3,""))),"")</f>
        <v/>
      </c>
      <c r="M598" s="29" t="str">
        <f ca="1">IF(AND($A598&lt;&gt;"",M$9&lt;&gt;""),IF(HLOOKUP(M$9,'Feuille1-Catégories'!$C$1:$G$2,2,FALSE)="OUI",M$3,IF(HLOOKUP(M$9,'Feuille1-Catégories'!$C$1:$G$3,3,FALSE)="OUI",OFFSET(M$3,MOD(QUOTIENT(ROW()-ROW($A$20),'Feuille1-Catégories'!$B$6/M$6),M$5),0),IF(MOD($A598-1-M$10,'Feuille1-Catégories'!$F$5+1)=0,M$3,""))),"")</f>
        <v/>
      </c>
      <c r="N598" s="29" t="str">
        <f ca="1">IF(AND($A598&lt;&gt;"",N$9&lt;&gt;""),IF(HLOOKUP(N$9,'Feuille1-Catégories'!$C$1:$G$2,2,FALSE)="OUI",N$3,IF(HLOOKUP(N$9,'Feuille1-Catégories'!$C$1:$G$3,3,FALSE)="OUI",OFFSET(N$3,MOD(QUOTIENT(ROW()-ROW($A$20),'Feuille1-Catégories'!$B$6/N$6),N$5),0),IF(MOD($A598-1-N$10,'Feuille1-Catégories'!$F$5+1)=0,N$3,""))),"")</f>
        <v/>
      </c>
      <c r="O598" s="29" t="str">
        <f ca="1">IF(AND($A598&lt;&gt;"",O$9&lt;&gt;""),IF(HLOOKUP(O$9,'Feuille1-Catégories'!$C$1:$G$2,2,FALSE)="OUI",O$3,IF(HLOOKUP(O$9,'Feuille1-Catégories'!$C$1:$G$3,3,FALSE)="OUI",OFFSET(O$3,MOD(QUOTIENT(ROW()-ROW($A$20),'Feuille1-Catégories'!$B$6/O$6),O$5),0),IF(MOD($A598-1-O$10,'Feuille1-Catégories'!$F$5+1)=0,O$3,""))),"")</f>
        <v/>
      </c>
      <c r="P598" s="29" t="str">
        <f ca="1">IF(AND($A598&lt;&gt;"",P$9&lt;&gt;""),IF(HLOOKUP(P$9,'Feuille1-Catégories'!$C$1:$G$2,2,FALSE)="OUI",P$3,IF(HLOOKUP(P$9,'Feuille1-Catégories'!$C$1:$G$3,3,FALSE)="OUI",OFFSET(P$3,MOD(QUOTIENT(ROW()-ROW($A$20),'Feuille1-Catégories'!$B$6/P$6),P$5),0),IF(MOD($A598-1-P$10,'Feuille1-Catégories'!$F$5+1)=0,P$3,""))),"")</f>
        <v/>
      </c>
      <c r="Q598" s="29" t="str">
        <f ca="1">IF(AND($A598&lt;&gt;"",Q$9&lt;&gt;""),IF(HLOOKUP(Q$9,'Feuille1-Catégories'!$C$1:$G$2,2,FALSE)="OUI",Q$3,IF(HLOOKUP(Q$9,'Feuille1-Catégories'!$C$1:$G$3,3,FALSE)="OUI",OFFSET(Q$3,MOD(QUOTIENT(ROW()-ROW($A$20),'Feuille1-Catégories'!$B$6/Q$6),Q$5),0),IF(MOD($A598-1-Q$10,'Feuille1-Catégories'!$F$5+1)=0,Q$3,""))),"")</f>
        <v/>
      </c>
      <c r="R598" s="29" t="str">
        <f ca="1">IF(AND($A598&lt;&gt;"",R$9&lt;&gt;""),IF(HLOOKUP(R$9,'Feuille1-Catégories'!$C$1:$G$2,2,FALSE)="OUI",R$3,IF(HLOOKUP(R$9,'Feuille1-Catégories'!$C$1:$G$3,3,FALSE)="OUI",OFFSET(R$3,MOD(QUOTIENT(ROW()-ROW($A$20),'Feuille1-Catégories'!$B$6/R$6),R$5),0),IF(MOD($A598-1-R$10,'Feuille1-Catégories'!$F$5+1)=0,R$3,""))),"")</f>
        <v/>
      </c>
      <c r="S598" s="29" t="str">
        <f ca="1">IF(AND($A598&lt;&gt;"",S$9&lt;&gt;""),IF(HLOOKUP(S$9,'Feuille1-Catégories'!$C$1:$G$2,2,FALSE)="OUI",S$3,IF(HLOOKUP(S$9,'Feuille1-Catégories'!$C$1:$G$3,3,FALSE)="OUI",OFFSET(S$3,MOD(QUOTIENT(ROW()-ROW($A$20),'Feuille1-Catégories'!$B$6/S$6),S$5),0),IF(MOD($A598-1-S$10,'Feuille1-Catégories'!$F$5+1)=0,S$3,""))),"")</f>
        <v/>
      </c>
      <c r="T598" s="29" t="str">
        <f ca="1">IF(AND($A598&lt;&gt;"",T$9&lt;&gt;""),IF(HLOOKUP(T$9,'Feuille1-Catégories'!$C$1:$G$2,2,FALSE)="OUI",T$3,IF(HLOOKUP(T$9,'Feuille1-Catégories'!$C$1:$G$3,3,FALSE)="OUI",OFFSET(T$3,MOD(QUOTIENT(ROW()-ROW($A$20),'Feuille1-Catégories'!$B$6/T$6),T$5),0),IF(MOD($A598-1-T$10,'Feuille1-Catégories'!$F$5+1)=0,T$3,""))),"")</f>
        <v/>
      </c>
      <c r="U598" s="29" t="str">
        <f ca="1">IF(AND($A598&lt;&gt;"",U$9&lt;&gt;""),IF(HLOOKUP(U$9,'Feuille1-Catégories'!$C$1:$G$2,2,FALSE)="OUI",U$3,IF(HLOOKUP(U$9,'Feuille1-Catégories'!$C$1:$G$3,3,FALSE)="OUI",OFFSET(U$3,MOD(QUOTIENT(ROW()-ROW($A$20),'Feuille1-Catégories'!$B$6/U$6),U$5),0),IF(MOD($A598-1-U$10,'Feuille1-Catégories'!$F$5+1)=0,U$3,""))),"")</f>
        <v/>
      </c>
      <c r="V598" s="29" t="str">
        <f ca="1">IF(AND($A598&lt;&gt;"",V$9&lt;&gt;""),IF(HLOOKUP(V$9,'Feuille1-Catégories'!$C$1:$G$2,2,FALSE)="OUI",V$3,IF(HLOOKUP(V$9,'Feuille1-Catégories'!$C$1:$G$3,3,FALSE)="OUI",OFFSET(V$3,MOD(QUOTIENT(ROW()-ROW($A$20),'Feuille1-Catégories'!$B$6/V$6),V$5),0),IF(MOD($A598-1-V$10,'Feuille1-Catégories'!$F$5+1)=0,V$3,""))),"")</f>
        <v/>
      </c>
      <c r="W598" s="29" t="str">
        <f ca="1">IF(AND($A598&lt;&gt;"",W$9&lt;&gt;""),IF(HLOOKUP(W$9,'Feuille1-Catégories'!$C$1:$G$2,2,FALSE)="OUI",W$3,IF(HLOOKUP(W$9,'Feuille1-Catégories'!$C$1:$G$3,3,FALSE)="OUI",OFFSET(W$3,MOD(QUOTIENT(ROW()-ROW($A$20),'Feuille1-Catégories'!$B$6/W$6),W$5),0),IF(MOD($A598-1-W$10,'Feuille1-Catégories'!$F$5+1)=0,W$3,""))),"")</f>
        <v/>
      </c>
      <c r="X598" s="29" t="str">
        <f ca="1">IF(AND($A598&lt;&gt;"",X$9&lt;&gt;""),IF(HLOOKUP(X$9,'Feuille1-Catégories'!$C$1:$G$2,2,FALSE)="OUI",X$3,IF(HLOOKUP(X$9,'Feuille1-Catégories'!$C$1:$G$3,3,FALSE)="OUI",OFFSET(X$3,MOD(QUOTIENT(ROW()-ROW($A$20),'Feuille1-Catégories'!$B$6/X$6),X$5),0),IF(MOD($A598-1-X$10,'Feuille1-Catégories'!$F$5+1)=0,X$3,""))),"")</f>
        <v/>
      </c>
      <c r="Y598" s="29" t="str">
        <f ca="1">IF(AND($A598&lt;&gt;"",Y$9&lt;&gt;""),IF(HLOOKUP(Y$9,'Feuille1-Catégories'!$C$1:$G$2,2,FALSE)="OUI",Y$3,IF(HLOOKUP(Y$9,'Feuille1-Catégories'!$C$1:$G$3,3,FALSE)="OUI",OFFSET(Y$3,MOD(QUOTIENT(ROW()-ROW($A$20),'Feuille1-Catégories'!$B$6/Y$6),Y$5),0),IF(MOD($A598-1-Y$10,'Feuille1-Catégories'!$F$5+1)=0,Y$3,""))),"")</f>
        <v/>
      </c>
      <c r="Z598" s="29" t="str">
        <f ca="1">IF(AND($A598&lt;&gt;"",Z$9&lt;&gt;""),IF(HLOOKUP(Z$9,'Feuille1-Catégories'!$C$1:$G$2,2,FALSE)="OUI",Z$3,IF(HLOOKUP(Z$9,'Feuille1-Catégories'!$C$1:$G$3,3,FALSE)="OUI",OFFSET(Z$3,MOD(QUOTIENT(ROW()-ROW($A$20),'Feuille1-Catégories'!$B$6/Z$6),Z$5),0),IF(MOD($A598-1-Z$10,'Feuille1-Catégories'!$F$5+1)=0,Z$3,""))),"")</f>
        <v/>
      </c>
    </row>
    <row r="599" spans="1:26" ht="17" x14ac:dyDescent="0.2">
      <c r="A599" s="21" t="str">
        <f>IF('Feuille2-Prix de vente'!A599&lt;&gt;"",'Feuille2-Prix de vente'!A599,"")</f>
        <v/>
      </c>
      <c r="B599" s="33" t="str">
        <f>IF('Feuille2-Prix de vente'!B599&lt;&gt;"",'Feuille2-Prix de vente'!B599,"")</f>
        <v/>
      </c>
      <c r="C599" s="10" t="str">
        <f>IF('Feuille2-Prix de vente'!C599&lt;&gt;"",'Feuille2-Prix de vente'!C599,"")</f>
        <v/>
      </c>
      <c r="D599" s="10" t="str">
        <f t="shared" si="9"/>
        <v/>
      </c>
      <c r="E599" s="10" t="str">
        <f>IF('Feuille2-Prix de vente'!E599&lt;&gt;"",'Feuille2-Prix de vente'!E599,"")</f>
        <v/>
      </c>
      <c r="F599" s="29" t="str">
        <f ca="1">IF(AND($A599&lt;&gt;"",F$9&lt;&gt;""),IF(HLOOKUP(F$9,'Feuille1-Catégories'!$C$1:$G$2,2,FALSE)="OUI",F$3,IF(HLOOKUP(F$9,'Feuille1-Catégories'!$C$1:$G$3,3,FALSE)="OUI",OFFSET(F$3,MOD(QUOTIENT(ROW()-ROW($A$20),'Feuille1-Catégories'!$B$6/F$6),F$5),0),IF(MOD($A599-1-F$10,'Feuille1-Catégories'!$F$5+1)=0,F$3,""))),"")</f>
        <v/>
      </c>
      <c r="G599" s="29" t="str">
        <f ca="1">IF(AND($A599&lt;&gt;"",G$9&lt;&gt;""),IF(HLOOKUP(G$9,'Feuille1-Catégories'!$C$1:$G$2,2,FALSE)="OUI",G$3,IF(HLOOKUP(G$9,'Feuille1-Catégories'!$C$1:$G$3,3,FALSE)="OUI",OFFSET(G$3,MOD(QUOTIENT(ROW()-ROW($A$20),'Feuille1-Catégories'!$B$6/G$6),G$5),0),IF(MOD($A599-1-G$10,'Feuille1-Catégories'!$F$5+1)=0,G$3,""))),"")</f>
        <v/>
      </c>
      <c r="H599" s="29" t="str">
        <f ca="1">IF(AND($A599&lt;&gt;"",H$9&lt;&gt;""),IF(HLOOKUP(H$9,'Feuille1-Catégories'!$C$1:$G$2,2,FALSE)="OUI",H$3,IF(HLOOKUP(H$9,'Feuille1-Catégories'!$C$1:$G$3,3,FALSE)="OUI",OFFSET(H$3,MOD(QUOTIENT(ROW()-ROW($A$20),'Feuille1-Catégories'!$B$6/H$6),H$5),0),IF(MOD($A599-1-H$10,'Feuille1-Catégories'!$F$5+1)=0,H$3,""))),"")</f>
        <v/>
      </c>
      <c r="I599" s="29" t="str">
        <f ca="1">IF(AND($A599&lt;&gt;"",I$9&lt;&gt;""),IF(HLOOKUP(I$9,'Feuille1-Catégories'!$C$1:$G$2,2,FALSE)="OUI",I$3,IF(HLOOKUP(I$9,'Feuille1-Catégories'!$C$1:$G$3,3,FALSE)="OUI",OFFSET(I$3,MOD(QUOTIENT(ROW()-ROW($A$20),'Feuille1-Catégories'!$B$6/I$6),I$5),0),IF(MOD($A599-1-I$10,'Feuille1-Catégories'!$F$5+1)=0,I$3,""))),"")</f>
        <v/>
      </c>
      <c r="J599" s="29" t="str">
        <f ca="1">IF(AND($A599&lt;&gt;"",J$9&lt;&gt;""),IF(HLOOKUP(J$9,'Feuille1-Catégories'!$C$1:$G$2,2,FALSE)="OUI",J$3,IF(HLOOKUP(J$9,'Feuille1-Catégories'!$C$1:$G$3,3,FALSE)="OUI",OFFSET(J$3,MOD(QUOTIENT(ROW()-ROW($A$20),'Feuille1-Catégories'!$B$6/J$6),J$5),0),IF(MOD($A599-1-J$10,'Feuille1-Catégories'!$F$5+1)=0,J$3,""))),"")</f>
        <v/>
      </c>
      <c r="K599" s="29" t="str">
        <f ca="1">IF(AND($A599&lt;&gt;"",K$9&lt;&gt;""),IF(HLOOKUP(K$9,'Feuille1-Catégories'!$C$1:$G$2,2,FALSE)="OUI",K$3,IF(HLOOKUP(K$9,'Feuille1-Catégories'!$C$1:$G$3,3,FALSE)="OUI",OFFSET(K$3,MOD(QUOTIENT(ROW()-ROW($A$20),'Feuille1-Catégories'!$B$6/K$6),K$5),0),IF(MOD($A599-1-K$10,'Feuille1-Catégories'!$F$5+1)=0,K$3,""))),"")</f>
        <v/>
      </c>
      <c r="L599" s="29" t="str">
        <f ca="1">IF(AND($A599&lt;&gt;"",L$9&lt;&gt;""),IF(HLOOKUP(L$9,'Feuille1-Catégories'!$C$1:$G$2,2,FALSE)="OUI",L$3,IF(HLOOKUP(L$9,'Feuille1-Catégories'!$C$1:$G$3,3,FALSE)="OUI",OFFSET(L$3,MOD(QUOTIENT(ROW()-ROW($A$20),'Feuille1-Catégories'!$B$6/L$6),L$5),0),IF(MOD($A599-1-L$10,'Feuille1-Catégories'!$F$5+1)=0,L$3,""))),"")</f>
        <v/>
      </c>
      <c r="M599" s="29" t="str">
        <f ca="1">IF(AND($A599&lt;&gt;"",M$9&lt;&gt;""),IF(HLOOKUP(M$9,'Feuille1-Catégories'!$C$1:$G$2,2,FALSE)="OUI",M$3,IF(HLOOKUP(M$9,'Feuille1-Catégories'!$C$1:$G$3,3,FALSE)="OUI",OFFSET(M$3,MOD(QUOTIENT(ROW()-ROW($A$20),'Feuille1-Catégories'!$B$6/M$6),M$5),0),IF(MOD($A599-1-M$10,'Feuille1-Catégories'!$F$5+1)=0,M$3,""))),"")</f>
        <v/>
      </c>
      <c r="N599" s="29" t="str">
        <f ca="1">IF(AND($A599&lt;&gt;"",N$9&lt;&gt;""),IF(HLOOKUP(N$9,'Feuille1-Catégories'!$C$1:$G$2,2,FALSE)="OUI",N$3,IF(HLOOKUP(N$9,'Feuille1-Catégories'!$C$1:$G$3,3,FALSE)="OUI",OFFSET(N$3,MOD(QUOTIENT(ROW()-ROW($A$20),'Feuille1-Catégories'!$B$6/N$6),N$5),0),IF(MOD($A599-1-N$10,'Feuille1-Catégories'!$F$5+1)=0,N$3,""))),"")</f>
        <v/>
      </c>
      <c r="O599" s="29" t="str">
        <f ca="1">IF(AND($A599&lt;&gt;"",O$9&lt;&gt;""),IF(HLOOKUP(O$9,'Feuille1-Catégories'!$C$1:$G$2,2,FALSE)="OUI",O$3,IF(HLOOKUP(O$9,'Feuille1-Catégories'!$C$1:$G$3,3,FALSE)="OUI",OFFSET(O$3,MOD(QUOTIENT(ROW()-ROW($A$20),'Feuille1-Catégories'!$B$6/O$6),O$5),0),IF(MOD($A599-1-O$10,'Feuille1-Catégories'!$F$5+1)=0,O$3,""))),"")</f>
        <v/>
      </c>
      <c r="P599" s="29" t="str">
        <f ca="1">IF(AND($A599&lt;&gt;"",P$9&lt;&gt;""),IF(HLOOKUP(P$9,'Feuille1-Catégories'!$C$1:$G$2,2,FALSE)="OUI",P$3,IF(HLOOKUP(P$9,'Feuille1-Catégories'!$C$1:$G$3,3,FALSE)="OUI",OFFSET(P$3,MOD(QUOTIENT(ROW()-ROW($A$20),'Feuille1-Catégories'!$B$6/P$6),P$5),0),IF(MOD($A599-1-P$10,'Feuille1-Catégories'!$F$5+1)=0,P$3,""))),"")</f>
        <v/>
      </c>
      <c r="Q599" s="29" t="str">
        <f ca="1">IF(AND($A599&lt;&gt;"",Q$9&lt;&gt;""),IF(HLOOKUP(Q$9,'Feuille1-Catégories'!$C$1:$G$2,2,FALSE)="OUI",Q$3,IF(HLOOKUP(Q$9,'Feuille1-Catégories'!$C$1:$G$3,3,FALSE)="OUI",OFFSET(Q$3,MOD(QUOTIENT(ROW()-ROW($A$20),'Feuille1-Catégories'!$B$6/Q$6),Q$5),0),IF(MOD($A599-1-Q$10,'Feuille1-Catégories'!$F$5+1)=0,Q$3,""))),"")</f>
        <v/>
      </c>
      <c r="R599" s="29" t="str">
        <f ca="1">IF(AND($A599&lt;&gt;"",R$9&lt;&gt;""),IF(HLOOKUP(R$9,'Feuille1-Catégories'!$C$1:$G$2,2,FALSE)="OUI",R$3,IF(HLOOKUP(R$9,'Feuille1-Catégories'!$C$1:$G$3,3,FALSE)="OUI",OFFSET(R$3,MOD(QUOTIENT(ROW()-ROW($A$20),'Feuille1-Catégories'!$B$6/R$6),R$5),0),IF(MOD($A599-1-R$10,'Feuille1-Catégories'!$F$5+1)=0,R$3,""))),"")</f>
        <v/>
      </c>
      <c r="S599" s="29" t="str">
        <f ca="1">IF(AND($A599&lt;&gt;"",S$9&lt;&gt;""),IF(HLOOKUP(S$9,'Feuille1-Catégories'!$C$1:$G$2,2,FALSE)="OUI",S$3,IF(HLOOKUP(S$9,'Feuille1-Catégories'!$C$1:$G$3,3,FALSE)="OUI",OFFSET(S$3,MOD(QUOTIENT(ROW()-ROW($A$20),'Feuille1-Catégories'!$B$6/S$6),S$5),0),IF(MOD($A599-1-S$10,'Feuille1-Catégories'!$F$5+1)=0,S$3,""))),"")</f>
        <v/>
      </c>
      <c r="T599" s="29" t="str">
        <f ca="1">IF(AND($A599&lt;&gt;"",T$9&lt;&gt;""),IF(HLOOKUP(T$9,'Feuille1-Catégories'!$C$1:$G$2,2,FALSE)="OUI",T$3,IF(HLOOKUP(T$9,'Feuille1-Catégories'!$C$1:$G$3,3,FALSE)="OUI",OFFSET(T$3,MOD(QUOTIENT(ROW()-ROW($A$20),'Feuille1-Catégories'!$B$6/T$6),T$5),0),IF(MOD($A599-1-T$10,'Feuille1-Catégories'!$F$5+1)=0,T$3,""))),"")</f>
        <v/>
      </c>
      <c r="U599" s="29" t="str">
        <f ca="1">IF(AND($A599&lt;&gt;"",U$9&lt;&gt;""),IF(HLOOKUP(U$9,'Feuille1-Catégories'!$C$1:$G$2,2,FALSE)="OUI",U$3,IF(HLOOKUP(U$9,'Feuille1-Catégories'!$C$1:$G$3,3,FALSE)="OUI",OFFSET(U$3,MOD(QUOTIENT(ROW()-ROW($A$20),'Feuille1-Catégories'!$B$6/U$6),U$5),0),IF(MOD($A599-1-U$10,'Feuille1-Catégories'!$F$5+1)=0,U$3,""))),"")</f>
        <v/>
      </c>
      <c r="V599" s="29" t="str">
        <f ca="1">IF(AND($A599&lt;&gt;"",V$9&lt;&gt;""),IF(HLOOKUP(V$9,'Feuille1-Catégories'!$C$1:$G$2,2,FALSE)="OUI",V$3,IF(HLOOKUP(V$9,'Feuille1-Catégories'!$C$1:$G$3,3,FALSE)="OUI",OFFSET(V$3,MOD(QUOTIENT(ROW()-ROW($A$20),'Feuille1-Catégories'!$B$6/V$6),V$5),0),IF(MOD($A599-1-V$10,'Feuille1-Catégories'!$F$5+1)=0,V$3,""))),"")</f>
        <v/>
      </c>
      <c r="W599" s="29" t="str">
        <f ca="1">IF(AND($A599&lt;&gt;"",W$9&lt;&gt;""),IF(HLOOKUP(W$9,'Feuille1-Catégories'!$C$1:$G$2,2,FALSE)="OUI",W$3,IF(HLOOKUP(W$9,'Feuille1-Catégories'!$C$1:$G$3,3,FALSE)="OUI",OFFSET(W$3,MOD(QUOTIENT(ROW()-ROW($A$20),'Feuille1-Catégories'!$B$6/W$6),W$5),0),IF(MOD($A599-1-W$10,'Feuille1-Catégories'!$F$5+1)=0,W$3,""))),"")</f>
        <v/>
      </c>
      <c r="X599" s="29" t="str">
        <f ca="1">IF(AND($A599&lt;&gt;"",X$9&lt;&gt;""),IF(HLOOKUP(X$9,'Feuille1-Catégories'!$C$1:$G$2,2,FALSE)="OUI",X$3,IF(HLOOKUP(X$9,'Feuille1-Catégories'!$C$1:$G$3,3,FALSE)="OUI",OFFSET(X$3,MOD(QUOTIENT(ROW()-ROW($A$20),'Feuille1-Catégories'!$B$6/X$6),X$5),0),IF(MOD($A599-1-X$10,'Feuille1-Catégories'!$F$5+1)=0,X$3,""))),"")</f>
        <v/>
      </c>
      <c r="Y599" s="29" t="str">
        <f ca="1">IF(AND($A599&lt;&gt;"",Y$9&lt;&gt;""),IF(HLOOKUP(Y$9,'Feuille1-Catégories'!$C$1:$G$2,2,FALSE)="OUI",Y$3,IF(HLOOKUP(Y$9,'Feuille1-Catégories'!$C$1:$G$3,3,FALSE)="OUI",OFFSET(Y$3,MOD(QUOTIENT(ROW()-ROW($A$20),'Feuille1-Catégories'!$B$6/Y$6),Y$5),0),IF(MOD($A599-1-Y$10,'Feuille1-Catégories'!$F$5+1)=0,Y$3,""))),"")</f>
        <v/>
      </c>
      <c r="Z599" s="29" t="str">
        <f ca="1">IF(AND($A599&lt;&gt;"",Z$9&lt;&gt;""),IF(HLOOKUP(Z$9,'Feuille1-Catégories'!$C$1:$G$2,2,FALSE)="OUI",Z$3,IF(HLOOKUP(Z$9,'Feuille1-Catégories'!$C$1:$G$3,3,FALSE)="OUI",OFFSET(Z$3,MOD(QUOTIENT(ROW()-ROW($A$20),'Feuille1-Catégories'!$B$6/Z$6),Z$5),0),IF(MOD($A599-1-Z$10,'Feuille1-Catégories'!$F$5+1)=0,Z$3,""))),"")</f>
        <v/>
      </c>
    </row>
    <row r="600" spans="1:26" ht="17" x14ac:dyDescent="0.2">
      <c r="A600" s="21" t="str">
        <f>IF('Feuille2-Prix de vente'!A600&lt;&gt;"",'Feuille2-Prix de vente'!A600,"")</f>
        <v/>
      </c>
      <c r="B600" s="33" t="str">
        <f>IF('Feuille2-Prix de vente'!B600&lt;&gt;"",'Feuille2-Prix de vente'!B600,"")</f>
        <v/>
      </c>
      <c r="C600" s="10" t="str">
        <f>IF('Feuille2-Prix de vente'!C600&lt;&gt;"",'Feuille2-Prix de vente'!C600,"")</f>
        <v/>
      </c>
      <c r="D600" s="10" t="str">
        <f t="shared" si="9"/>
        <v/>
      </c>
      <c r="E600" s="10" t="str">
        <f>IF('Feuille2-Prix de vente'!E600&lt;&gt;"",'Feuille2-Prix de vente'!E600,"")</f>
        <v/>
      </c>
      <c r="F600" s="29" t="str">
        <f ca="1">IF(AND($A600&lt;&gt;"",F$9&lt;&gt;""),IF(HLOOKUP(F$9,'Feuille1-Catégories'!$C$1:$G$2,2,FALSE)="OUI",F$3,IF(HLOOKUP(F$9,'Feuille1-Catégories'!$C$1:$G$3,3,FALSE)="OUI",OFFSET(F$3,MOD(QUOTIENT(ROW()-ROW($A$20),'Feuille1-Catégories'!$B$6/F$6),F$5),0),IF(MOD($A600-1-F$10,'Feuille1-Catégories'!$F$5+1)=0,F$3,""))),"")</f>
        <v/>
      </c>
      <c r="G600" s="29" t="str">
        <f ca="1">IF(AND($A600&lt;&gt;"",G$9&lt;&gt;""),IF(HLOOKUP(G$9,'Feuille1-Catégories'!$C$1:$G$2,2,FALSE)="OUI",G$3,IF(HLOOKUP(G$9,'Feuille1-Catégories'!$C$1:$G$3,3,FALSE)="OUI",OFFSET(G$3,MOD(QUOTIENT(ROW()-ROW($A$20),'Feuille1-Catégories'!$B$6/G$6),G$5),0),IF(MOD($A600-1-G$10,'Feuille1-Catégories'!$F$5+1)=0,G$3,""))),"")</f>
        <v/>
      </c>
      <c r="H600" s="29" t="str">
        <f ca="1">IF(AND($A600&lt;&gt;"",H$9&lt;&gt;""),IF(HLOOKUP(H$9,'Feuille1-Catégories'!$C$1:$G$2,2,FALSE)="OUI",H$3,IF(HLOOKUP(H$9,'Feuille1-Catégories'!$C$1:$G$3,3,FALSE)="OUI",OFFSET(H$3,MOD(QUOTIENT(ROW()-ROW($A$20),'Feuille1-Catégories'!$B$6/H$6),H$5),0),IF(MOD($A600-1-H$10,'Feuille1-Catégories'!$F$5+1)=0,H$3,""))),"")</f>
        <v/>
      </c>
      <c r="I600" s="29" t="str">
        <f ca="1">IF(AND($A600&lt;&gt;"",I$9&lt;&gt;""),IF(HLOOKUP(I$9,'Feuille1-Catégories'!$C$1:$G$2,2,FALSE)="OUI",I$3,IF(HLOOKUP(I$9,'Feuille1-Catégories'!$C$1:$G$3,3,FALSE)="OUI",OFFSET(I$3,MOD(QUOTIENT(ROW()-ROW($A$20),'Feuille1-Catégories'!$B$6/I$6),I$5),0),IF(MOD($A600-1-I$10,'Feuille1-Catégories'!$F$5+1)=0,I$3,""))),"")</f>
        <v/>
      </c>
      <c r="J600" s="29" t="str">
        <f ca="1">IF(AND($A600&lt;&gt;"",J$9&lt;&gt;""),IF(HLOOKUP(J$9,'Feuille1-Catégories'!$C$1:$G$2,2,FALSE)="OUI",J$3,IF(HLOOKUP(J$9,'Feuille1-Catégories'!$C$1:$G$3,3,FALSE)="OUI",OFFSET(J$3,MOD(QUOTIENT(ROW()-ROW($A$20),'Feuille1-Catégories'!$B$6/J$6),J$5),0),IF(MOD($A600-1-J$10,'Feuille1-Catégories'!$F$5+1)=0,J$3,""))),"")</f>
        <v/>
      </c>
      <c r="K600" s="29" t="str">
        <f ca="1">IF(AND($A600&lt;&gt;"",K$9&lt;&gt;""),IF(HLOOKUP(K$9,'Feuille1-Catégories'!$C$1:$G$2,2,FALSE)="OUI",K$3,IF(HLOOKUP(K$9,'Feuille1-Catégories'!$C$1:$G$3,3,FALSE)="OUI",OFFSET(K$3,MOD(QUOTIENT(ROW()-ROW($A$20),'Feuille1-Catégories'!$B$6/K$6),K$5),0),IF(MOD($A600-1-K$10,'Feuille1-Catégories'!$F$5+1)=0,K$3,""))),"")</f>
        <v/>
      </c>
      <c r="L600" s="29" t="str">
        <f ca="1">IF(AND($A600&lt;&gt;"",L$9&lt;&gt;""),IF(HLOOKUP(L$9,'Feuille1-Catégories'!$C$1:$G$2,2,FALSE)="OUI",L$3,IF(HLOOKUP(L$9,'Feuille1-Catégories'!$C$1:$G$3,3,FALSE)="OUI",OFFSET(L$3,MOD(QUOTIENT(ROW()-ROW($A$20),'Feuille1-Catégories'!$B$6/L$6),L$5),0),IF(MOD($A600-1-L$10,'Feuille1-Catégories'!$F$5+1)=0,L$3,""))),"")</f>
        <v/>
      </c>
      <c r="M600" s="29" t="str">
        <f ca="1">IF(AND($A600&lt;&gt;"",M$9&lt;&gt;""),IF(HLOOKUP(M$9,'Feuille1-Catégories'!$C$1:$G$2,2,FALSE)="OUI",M$3,IF(HLOOKUP(M$9,'Feuille1-Catégories'!$C$1:$G$3,3,FALSE)="OUI",OFFSET(M$3,MOD(QUOTIENT(ROW()-ROW($A$20),'Feuille1-Catégories'!$B$6/M$6),M$5),0),IF(MOD($A600-1-M$10,'Feuille1-Catégories'!$F$5+1)=0,M$3,""))),"")</f>
        <v/>
      </c>
      <c r="N600" s="29" t="str">
        <f ca="1">IF(AND($A600&lt;&gt;"",N$9&lt;&gt;""),IF(HLOOKUP(N$9,'Feuille1-Catégories'!$C$1:$G$2,2,FALSE)="OUI",N$3,IF(HLOOKUP(N$9,'Feuille1-Catégories'!$C$1:$G$3,3,FALSE)="OUI",OFFSET(N$3,MOD(QUOTIENT(ROW()-ROW($A$20),'Feuille1-Catégories'!$B$6/N$6),N$5),0),IF(MOD($A600-1-N$10,'Feuille1-Catégories'!$F$5+1)=0,N$3,""))),"")</f>
        <v/>
      </c>
      <c r="O600" s="29" t="str">
        <f ca="1">IF(AND($A600&lt;&gt;"",O$9&lt;&gt;""),IF(HLOOKUP(O$9,'Feuille1-Catégories'!$C$1:$G$2,2,FALSE)="OUI",O$3,IF(HLOOKUP(O$9,'Feuille1-Catégories'!$C$1:$G$3,3,FALSE)="OUI",OFFSET(O$3,MOD(QUOTIENT(ROW()-ROW($A$20),'Feuille1-Catégories'!$B$6/O$6),O$5),0),IF(MOD($A600-1-O$10,'Feuille1-Catégories'!$F$5+1)=0,O$3,""))),"")</f>
        <v/>
      </c>
      <c r="P600" s="29" t="str">
        <f ca="1">IF(AND($A600&lt;&gt;"",P$9&lt;&gt;""),IF(HLOOKUP(P$9,'Feuille1-Catégories'!$C$1:$G$2,2,FALSE)="OUI",P$3,IF(HLOOKUP(P$9,'Feuille1-Catégories'!$C$1:$G$3,3,FALSE)="OUI",OFFSET(P$3,MOD(QUOTIENT(ROW()-ROW($A$20),'Feuille1-Catégories'!$B$6/P$6),P$5),0),IF(MOD($A600-1-P$10,'Feuille1-Catégories'!$F$5+1)=0,P$3,""))),"")</f>
        <v/>
      </c>
      <c r="Q600" s="29" t="str">
        <f ca="1">IF(AND($A600&lt;&gt;"",Q$9&lt;&gt;""),IF(HLOOKUP(Q$9,'Feuille1-Catégories'!$C$1:$G$2,2,FALSE)="OUI",Q$3,IF(HLOOKUP(Q$9,'Feuille1-Catégories'!$C$1:$G$3,3,FALSE)="OUI",OFFSET(Q$3,MOD(QUOTIENT(ROW()-ROW($A$20),'Feuille1-Catégories'!$B$6/Q$6),Q$5),0),IF(MOD($A600-1-Q$10,'Feuille1-Catégories'!$F$5+1)=0,Q$3,""))),"")</f>
        <v/>
      </c>
      <c r="R600" s="29" t="str">
        <f ca="1">IF(AND($A600&lt;&gt;"",R$9&lt;&gt;""),IF(HLOOKUP(R$9,'Feuille1-Catégories'!$C$1:$G$2,2,FALSE)="OUI",R$3,IF(HLOOKUP(R$9,'Feuille1-Catégories'!$C$1:$G$3,3,FALSE)="OUI",OFFSET(R$3,MOD(QUOTIENT(ROW()-ROW($A$20),'Feuille1-Catégories'!$B$6/R$6),R$5),0),IF(MOD($A600-1-R$10,'Feuille1-Catégories'!$F$5+1)=0,R$3,""))),"")</f>
        <v/>
      </c>
      <c r="S600" s="29" t="str">
        <f ca="1">IF(AND($A600&lt;&gt;"",S$9&lt;&gt;""),IF(HLOOKUP(S$9,'Feuille1-Catégories'!$C$1:$G$2,2,FALSE)="OUI",S$3,IF(HLOOKUP(S$9,'Feuille1-Catégories'!$C$1:$G$3,3,FALSE)="OUI",OFFSET(S$3,MOD(QUOTIENT(ROW()-ROW($A$20),'Feuille1-Catégories'!$B$6/S$6),S$5),0),IF(MOD($A600-1-S$10,'Feuille1-Catégories'!$F$5+1)=0,S$3,""))),"")</f>
        <v/>
      </c>
      <c r="T600" s="29" t="str">
        <f ca="1">IF(AND($A600&lt;&gt;"",T$9&lt;&gt;""),IF(HLOOKUP(T$9,'Feuille1-Catégories'!$C$1:$G$2,2,FALSE)="OUI",T$3,IF(HLOOKUP(T$9,'Feuille1-Catégories'!$C$1:$G$3,3,FALSE)="OUI",OFFSET(T$3,MOD(QUOTIENT(ROW()-ROW($A$20),'Feuille1-Catégories'!$B$6/T$6),T$5),0),IF(MOD($A600-1-T$10,'Feuille1-Catégories'!$F$5+1)=0,T$3,""))),"")</f>
        <v/>
      </c>
      <c r="U600" s="29" t="str">
        <f ca="1">IF(AND($A600&lt;&gt;"",U$9&lt;&gt;""),IF(HLOOKUP(U$9,'Feuille1-Catégories'!$C$1:$G$2,2,FALSE)="OUI",U$3,IF(HLOOKUP(U$9,'Feuille1-Catégories'!$C$1:$G$3,3,FALSE)="OUI",OFFSET(U$3,MOD(QUOTIENT(ROW()-ROW($A$20),'Feuille1-Catégories'!$B$6/U$6),U$5),0),IF(MOD($A600-1-U$10,'Feuille1-Catégories'!$F$5+1)=0,U$3,""))),"")</f>
        <v/>
      </c>
      <c r="V600" s="29" t="str">
        <f ca="1">IF(AND($A600&lt;&gt;"",V$9&lt;&gt;""),IF(HLOOKUP(V$9,'Feuille1-Catégories'!$C$1:$G$2,2,FALSE)="OUI",V$3,IF(HLOOKUP(V$9,'Feuille1-Catégories'!$C$1:$G$3,3,FALSE)="OUI",OFFSET(V$3,MOD(QUOTIENT(ROW()-ROW($A$20),'Feuille1-Catégories'!$B$6/V$6),V$5),0),IF(MOD($A600-1-V$10,'Feuille1-Catégories'!$F$5+1)=0,V$3,""))),"")</f>
        <v/>
      </c>
      <c r="W600" s="29" t="str">
        <f ca="1">IF(AND($A600&lt;&gt;"",W$9&lt;&gt;""),IF(HLOOKUP(W$9,'Feuille1-Catégories'!$C$1:$G$2,2,FALSE)="OUI",W$3,IF(HLOOKUP(W$9,'Feuille1-Catégories'!$C$1:$G$3,3,FALSE)="OUI",OFFSET(W$3,MOD(QUOTIENT(ROW()-ROW($A$20),'Feuille1-Catégories'!$B$6/W$6),W$5),0),IF(MOD($A600-1-W$10,'Feuille1-Catégories'!$F$5+1)=0,W$3,""))),"")</f>
        <v/>
      </c>
      <c r="X600" s="29" t="str">
        <f ca="1">IF(AND($A600&lt;&gt;"",X$9&lt;&gt;""),IF(HLOOKUP(X$9,'Feuille1-Catégories'!$C$1:$G$2,2,FALSE)="OUI",X$3,IF(HLOOKUP(X$9,'Feuille1-Catégories'!$C$1:$G$3,3,FALSE)="OUI",OFFSET(X$3,MOD(QUOTIENT(ROW()-ROW($A$20),'Feuille1-Catégories'!$B$6/X$6),X$5),0),IF(MOD($A600-1-X$10,'Feuille1-Catégories'!$F$5+1)=0,X$3,""))),"")</f>
        <v/>
      </c>
      <c r="Y600" s="29" t="str">
        <f ca="1">IF(AND($A600&lt;&gt;"",Y$9&lt;&gt;""),IF(HLOOKUP(Y$9,'Feuille1-Catégories'!$C$1:$G$2,2,FALSE)="OUI",Y$3,IF(HLOOKUP(Y$9,'Feuille1-Catégories'!$C$1:$G$3,3,FALSE)="OUI",OFFSET(Y$3,MOD(QUOTIENT(ROW()-ROW($A$20),'Feuille1-Catégories'!$B$6/Y$6),Y$5),0),IF(MOD($A600-1-Y$10,'Feuille1-Catégories'!$F$5+1)=0,Y$3,""))),"")</f>
        <v/>
      </c>
      <c r="Z600" s="29" t="str">
        <f ca="1">IF(AND($A600&lt;&gt;"",Z$9&lt;&gt;""),IF(HLOOKUP(Z$9,'Feuille1-Catégories'!$C$1:$G$2,2,FALSE)="OUI",Z$3,IF(HLOOKUP(Z$9,'Feuille1-Catégories'!$C$1:$G$3,3,FALSE)="OUI",OFFSET(Z$3,MOD(QUOTIENT(ROW()-ROW($A$20),'Feuille1-Catégories'!$B$6/Z$6),Z$5),0),IF(MOD($A600-1-Z$10,'Feuille1-Catégories'!$F$5+1)=0,Z$3,""))),"")</f>
        <v/>
      </c>
    </row>
    <row r="601" spans="1:26" ht="17" x14ac:dyDescent="0.2">
      <c r="A601" s="21" t="str">
        <f>IF('Feuille2-Prix de vente'!A601&lt;&gt;"",'Feuille2-Prix de vente'!A601,"")</f>
        <v/>
      </c>
      <c r="B601" s="33" t="str">
        <f>IF('Feuille2-Prix de vente'!B601&lt;&gt;"",'Feuille2-Prix de vente'!B601,"")</f>
        <v/>
      </c>
      <c r="C601" s="10" t="str">
        <f>IF('Feuille2-Prix de vente'!C601&lt;&gt;"",'Feuille2-Prix de vente'!C601,"")</f>
        <v/>
      </c>
      <c r="D601" s="10" t="str">
        <f t="shared" si="9"/>
        <v/>
      </c>
      <c r="E601" s="10" t="str">
        <f>IF('Feuille2-Prix de vente'!E601&lt;&gt;"",'Feuille2-Prix de vente'!E601,"")</f>
        <v/>
      </c>
      <c r="F601" s="29" t="str">
        <f ca="1">IF(AND($A601&lt;&gt;"",F$9&lt;&gt;""),IF(HLOOKUP(F$9,'Feuille1-Catégories'!$C$1:$G$2,2,FALSE)="OUI",F$3,IF(HLOOKUP(F$9,'Feuille1-Catégories'!$C$1:$G$3,3,FALSE)="OUI",OFFSET(F$3,MOD(QUOTIENT(ROW()-ROW($A$20),'Feuille1-Catégories'!$B$6/F$6),F$5),0),IF(MOD($A601-1-F$10,'Feuille1-Catégories'!$F$5+1)=0,F$3,""))),"")</f>
        <v/>
      </c>
      <c r="G601" s="29" t="str">
        <f ca="1">IF(AND($A601&lt;&gt;"",G$9&lt;&gt;""),IF(HLOOKUP(G$9,'Feuille1-Catégories'!$C$1:$G$2,2,FALSE)="OUI",G$3,IF(HLOOKUP(G$9,'Feuille1-Catégories'!$C$1:$G$3,3,FALSE)="OUI",OFFSET(G$3,MOD(QUOTIENT(ROW()-ROW($A$20),'Feuille1-Catégories'!$B$6/G$6),G$5),0),IF(MOD($A601-1-G$10,'Feuille1-Catégories'!$F$5+1)=0,G$3,""))),"")</f>
        <v/>
      </c>
      <c r="H601" s="29" t="str">
        <f ca="1">IF(AND($A601&lt;&gt;"",H$9&lt;&gt;""),IF(HLOOKUP(H$9,'Feuille1-Catégories'!$C$1:$G$2,2,FALSE)="OUI",H$3,IF(HLOOKUP(H$9,'Feuille1-Catégories'!$C$1:$G$3,3,FALSE)="OUI",OFFSET(H$3,MOD(QUOTIENT(ROW()-ROW($A$20),'Feuille1-Catégories'!$B$6/H$6),H$5),0),IF(MOD($A601-1-H$10,'Feuille1-Catégories'!$F$5+1)=0,H$3,""))),"")</f>
        <v/>
      </c>
      <c r="I601" s="29" t="str">
        <f ca="1">IF(AND($A601&lt;&gt;"",I$9&lt;&gt;""),IF(HLOOKUP(I$9,'Feuille1-Catégories'!$C$1:$G$2,2,FALSE)="OUI",I$3,IF(HLOOKUP(I$9,'Feuille1-Catégories'!$C$1:$G$3,3,FALSE)="OUI",OFFSET(I$3,MOD(QUOTIENT(ROW()-ROW($A$20),'Feuille1-Catégories'!$B$6/I$6),I$5),0),IF(MOD($A601-1-I$10,'Feuille1-Catégories'!$F$5+1)=0,I$3,""))),"")</f>
        <v/>
      </c>
      <c r="J601" s="29" t="str">
        <f ca="1">IF(AND($A601&lt;&gt;"",J$9&lt;&gt;""),IF(HLOOKUP(J$9,'Feuille1-Catégories'!$C$1:$G$2,2,FALSE)="OUI",J$3,IF(HLOOKUP(J$9,'Feuille1-Catégories'!$C$1:$G$3,3,FALSE)="OUI",OFFSET(J$3,MOD(QUOTIENT(ROW()-ROW($A$20),'Feuille1-Catégories'!$B$6/J$6),J$5),0),IF(MOD($A601-1-J$10,'Feuille1-Catégories'!$F$5+1)=0,J$3,""))),"")</f>
        <v/>
      </c>
      <c r="K601" s="29" t="str">
        <f ca="1">IF(AND($A601&lt;&gt;"",K$9&lt;&gt;""),IF(HLOOKUP(K$9,'Feuille1-Catégories'!$C$1:$G$2,2,FALSE)="OUI",K$3,IF(HLOOKUP(K$9,'Feuille1-Catégories'!$C$1:$G$3,3,FALSE)="OUI",OFFSET(K$3,MOD(QUOTIENT(ROW()-ROW($A$20),'Feuille1-Catégories'!$B$6/K$6),K$5),0),IF(MOD($A601-1-K$10,'Feuille1-Catégories'!$F$5+1)=0,K$3,""))),"")</f>
        <v/>
      </c>
      <c r="L601" s="29" t="str">
        <f ca="1">IF(AND($A601&lt;&gt;"",L$9&lt;&gt;""),IF(HLOOKUP(L$9,'Feuille1-Catégories'!$C$1:$G$2,2,FALSE)="OUI",L$3,IF(HLOOKUP(L$9,'Feuille1-Catégories'!$C$1:$G$3,3,FALSE)="OUI",OFFSET(L$3,MOD(QUOTIENT(ROW()-ROW($A$20),'Feuille1-Catégories'!$B$6/L$6),L$5),0),IF(MOD($A601-1-L$10,'Feuille1-Catégories'!$F$5+1)=0,L$3,""))),"")</f>
        <v/>
      </c>
      <c r="M601" s="29" t="str">
        <f ca="1">IF(AND($A601&lt;&gt;"",M$9&lt;&gt;""),IF(HLOOKUP(M$9,'Feuille1-Catégories'!$C$1:$G$2,2,FALSE)="OUI",M$3,IF(HLOOKUP(M$9,'Feuille1-Catégories'!$C$1:$G$3,3,FALSE)="OUI",OFFSET(M$3,MOD(QUOTIENT(ROW()-ROW($A$20),'Feuille1-Catégories'!$B$6/M$6),M$5),0),IF(MOD($A601-1-M$10,'Feuille1-Catégories'!$F$5+1)=0,M$3,""))),"")</f>
        <v/>
      </c>
      <c r="N601" s="29" t="str">
        <f ca="1">IF(AND($A601&lt;&gt;"",N$9&lt;&gt;""),IF(HLOOKUP(N$9,'Feuille1-Catégories'!$C$1:$G$2,2,FALSE)="OUI",N$3,IF(HLOOKUP(N$9,'Feuille1-Catégories'!$C$1:$G$3,3,FALSE)="OUI",OFFSET(N$3,MOD(QUOTIENT(ROW()-ROW($A$20),'Feuille1-Catégories'!$B$6/N$6),N$5),0),IF(MOD($A601-1-N$10,'Feuille1-Catégories'!$F$5+1)=0,N$3,""))),"")</f>
        <v/>
      </c>
      <c r="O601" s="29" t="str">
        <f ca="1">IF(AND($A601&lt;&gt;"",O$9&lt;&gt;""),IF(HLOOKUP(O$9,'Feuille1-Catégories'!$C$1:$G$2,2,FALSE)="OUI",O$3,IF(HLOOKUP(O$9,'Feuille1-Catégories'!$C$1:$G$3,3,FALSE)="OUI",OFFSET(O$3,MOD(QUOTIENT(ROW()-ROW($A$20),'Feuille1-Catégories'!$B$6/O$6),O$5),0),IF(MOD($A601-1-O$10,'Feuille1-Catégories'!$F$5+1)=0,O$3,""))),"")</f>
        <v/>
      </c>
      <c r="P601" s="29" t="str">
        <f ca="1">IF(AND($A601&lt;&gt;"",P$9&lt;&gt;""),IF(HLOOKUP(P$9,'Feuille1-Catégories'!$C$1:$G$2,2,FALSE)="OUI",P$3,IF(HLOOKUP(P$9,'Feuille1-Catégories'!$C$1:$G$3,3,FALSE)="OUI",OFFSET(P$3,MOD(QUOTIENT(ROW()-ROW($A$20),'Feuille1-Catégories'!$B$6/P$6),P$5),0),IF(MOD($A601-1-P$10,'Feuille1-Catégories'!$F$5+1)=0,P$3,""))),"")</f>
        <v/>
      </c>
      <c r="Q601" s="29" t="str">
        <f ca="1">IF(AND($A601&lt;&gt;"",Q$9&lt;&gt;""),IF(HLOOKUP(Q$9,'Feuille1-Catégories'!$C$1:$G$2,2,FALSE)="OUI",Q$3,IF(HLOOKUP(Q$9,'Feuille1-Catégories'!$C$1:$G$3,3,FALSE)="OUI",OFFSET(Q$3,MOD(QUOTIENT(ROW()-ROW($A$20),'Feuille1-Catégories'!$B$6/Q$6),Q$5),0),IF(MOD($A601-1-Q$10,'Feuille1-Catégories'!$F$5+1)=0,Q$3,""))),"")</f>
        <v/>
      </c>
      <c r="R601" s="29" t="str">
        <f ca="1">IF(AND($A601&lt;&gt;"",R$9&lt;&gt;""),IF(HLOOKUP(R$9,'Feuille1-Catégories'!$C$1:$G$2,2,FALSE)="OUI",R$3,IF(HLOOKUP(R$9,'Feuille1-Catégories'!$C$1:$G$3,3,FALSE)="OUI",OFFSET(R$3,MOD(QUOTIENT(ROW()-ROW($A$20),'Feuille1-Catégories'!$B$6/R$6),R$5),0),IF(MOD($A601-1-R$10,'Feuille1-Catégories'!$F$5+1)=0,R$3,""))),"")</f>
        <v/>
      </c>
      <c r="S601" s="29" t="str">
        <f ca="1">IF(AND($A601&lt;&gt;"",S$9&lt;&gt;""),IF(HLOOKUP(S$9,'Feuille1-Catégories'!$C$1:$G$2,2,FALSE)="OUI",S$3,IF(HLOOKUP(S$9,'Feuille1-Catégories'!$C$1:$G$3,3,FALSE)="OUI",OFFSET(S$3,MOD(QUOTIENT(ROW()-ROW($A$20),'Feuille1-Catégories'!$B$6/S$6),S$5),0),IF(MOD($A601-1-S$10,'Feuille1-Catégories'!$F$5+1)=0,S$3,""))),"")</f>
        <v/>
      </c>
      <c r="T601" s="29" t="str">
        <f ca="1">IF(AND($A601&lt;&gt;"",T$9&lt;&gt;""),IF(HLOOKUP(T$9,'Feuille1-Catégories'!$C$1:$G$2,2,FALSE)="OUI",T$3,IF(HLOOKUP(T$9,'Feuille1-Catégories'!$C$1:$G$3,3,FALSE)="OUI",OFFSET(T$3,MOD(QUOTIENT(ROW()-ROW($A$20),'Feuille1-Catégories'!$B$6/T$6),T$5),0),IF(MOD($A601-1-T$10,'Feuille1-Catégories'!$F$5+1)=0,T$3,""))),"")</f>
        <v/>
      </c>
      <c r="U601" s="29" t="str">
        <f ca="1">IF(AND($A601&lt;&gt;"",U$9&lt;&gt;""),IF(HLOOKUP(U$9,'Feuille1-Catégories'!$C$1:$G$2,2,FALSE)="OUI",U$3,IF(HLOOKUP(U$9,'Feuille1-Catégories'!$C$1:$G$3,3,FALSE)="OUI",OFFSET(U$3,MOD(QUOTIENT(ROW()-ROW($A$20),'Feuille1-Catégories'!$B$6/U$6),U$5),0),IF(MOD($A601-1-U$10,'Feuille1-Catégories'!$F$5+1)=0,U$3,""))),"")</f>
        <v/>
      </c>
      <c r="V601" s="29" t="str">
        <f ca="1">IF(AND($A601&lt;&gt;"",V$9&lt;&gt;""),IF(HLOOKUP(V$9,'Feuille1-Catégories'!$C$1:$G$2,2,FALSE)="OUI",V$3,IF(HLOOKUP(V$9,'Feuille1-Catégories'!$C$1:$G$3,3,FALSE)="OUI",OFFSET(V$3,MOD(QUOTIENT(ROW()-ROW($A$20),'Feuille1-Catégories'!$B$6/V$6),V$5),0),IF(MOD($A601-1-V$10,'Feuille1-Catégories'!$F$5+1)=0,V$3,""))),"")</f>
        <v/>
      </c>
      <c r="W601" s="29" t="str">
        <f ca="1">IF(AND($A601&lt;&gt;"",W$9&lt;&gt;""),IF(HLOOKUP(W$9,'Feuille1-Catégories'!$C$1:$G$2,2,FALSE)="OUI",W$3,IF(HLOOKUP(W$9,'Feuille1-Catégories'!$C$1:$G$3,3,FALSE)="OUI",OFFSET(W$3,MOD(QUOTIENT(ROW()-ROW($A$20),'Feuille1-Catégories'!$B$6/W$6),W$5),0),IF(MOD($A601-1-W$10,'Feuille1-Catégories'!$F$5+1)=0,W$3,""))),"")</f>
        <v/>
      </c>
      <c r="X601" s="29" t="str">
        <f ca="1">IF(AND($A601&lt;&gt;"",X$9&lt;&gt;""),IF(HLOOKUP(X$9,'Feuille1-Catégories'!$C$1:$G$2,2,FALSE)="OUI",X$3,IF(HLOOKUP(X$9,'Feuille1-Catégories'!$C$1:$G$3,3,FALSE)="OUI",OFFSET(X$3,MOD(QUOTIENT(ROW()-ROW($A$20),'Feuille1-Catégories'!$B$6/X$6),X$5),0),IF(MOD($A601-1-X$10,'Feuille1-Catégories'!$F$5+1)=0,X$3,""))),"")</f>
        <v/>
      </c>
      <c r="Y601" s="29" t="str">
        <f ca="1">IF(AND($A601&lt;&gt;"",Y$9&lt;&gt;""),IF(HLOOKUP(Y$9,'Feuille1-Catégories'!$C$1:$G$2,2,FALSE)="OUI",Y$3,IF(HLOOKUP(Y$9,'Feuille1-Catégories'!$C$1:$G$3,3,FALSE)="OUI",OFFSET(Y$3,MOD(QUOTIENT(ROW()-ROW($A$20),'Feuille1-Catégories'!$B$6/Y$6),Y$5),0),IF(MOD($A601-1-Y$10,'Feuille1-Catégories'!$F$5+1)=0,Y$3,""))),"")</f>
        <v/>
      </c>
      <c r="Z601" s="29" t="str">
        <f ca="1">IF(AND($A601&lt;&gt;"",Z$9&lt;&gt;""),IF(HLOOKUP(Z$9,'Feuille1-Catégories'!$C$1:$G$2,2,FALSE)="OUI",Z$3,IF(HLOOKUP(Z$9,'Feuille1-Catégories'!$C$1:$G$3,3,FALSE)="OUI",OFFSET(Z$3,MOD(QUOTIENT(ROW()-ROW($A$20),'Feuille1-Catégories'!$B$6/Z$6),Z$5),0),IF(MOD($A601-1-Z$10,'Feuille1-Catégories'!$F$5+1)=0,Z$3,""))),"")</f>
        <v/>
      </c>
    </row>
    <row r="602" spans="1:26" ht="17" x14ac:dyDescent="0.2">
      <c r="A602" s="21" t="str">
        <f>IF('Feuille2-Prix de vente'!A602&lt;&gt;"",'Feuille2-Prix de vente'!A602,"")</f>
        <v/>
      </c>
      <c r="B602" s="33" t="str">
        <f>IF('Feuille2-Prix de vente'!B602&lt;&gt;"",'Feuille2-Prix de vente'!B602,"")</f>
        <v/>
      </c>
      <c r="C602" s="10" t="str">
        <f>IF('Feuille2-Prix de vente'!C602&lt;&gt;"",'Feuille2-Prix de vente'!C602,"")</f>
        <v/>
      </c>
      <c r="D602" s="10" t="str">
        <f t="shared" si="9"/>
        <v/>
      </c>
      <c r="E602" s="10" t="str">
        <f>IF('Feuille2-Prix de vente'!E602&lt;&gt;"",'Feuille2-Prix de vente'!E602,"")</f>
        <v/>
      </c>
      <c r="F602" s="29" t="str">
        <f ca="1">IF(AND($A602&lt;&gt;"",F$9&lt;&gt;""),IF(HLOOKUP(F$9,'Feuille1-Catégories'!$C$1:$G$2,2,FALSE)="OUI",F$3,IF(HLOOKUP(F$9,'Feuille1-Catégories'!$C$1:$G$3,3,FALSE)="OUI",OFFSET(F$3,MOD(QUOTIENT(ROW()-ROW($A$20),'Feuille1-Catégories'!$B$6/F$6),F$5),0),IF(MOD($A602-1-F$10,'Feuille1-Catégories'!$F$5+1)=0,F$3,""))),"")</f>
        <v/>
      </c>
      <c r="G602" s="29" t="str">
        <f ca="1">IF(AND($A602&lt;&gt;"",G$9&lt;&gt;""),IF(HLOOKUP(G$9,'Feuille1-Catégories'!$C$1:$G$2,2,FALSE)="OUI",G$3,IF(HLOOKUP(G$9,'Feuille1-Catégories'!$C$1:$G$3,3,FALSE)="OUI",OFFSET(G$3,MOD(QUOTIENT(ROW()-ROW($A$20),'Feuille1-Catégories'!$B$6/G$6),G$5),0),IF(MOD($A602-1-G$10,'Feuille1-Catégories'!$F$5+1)=0,G$3,""))),"")</f>
        <v/>
      </c>
      <c r="H602" s="29" t="str">
        <f ca="1">IF(AND($A602&lt;&gt;"",H$9&lt;&gt;""),IF(HLOOKUP(H$9,'Feuille1-Catégories'!$C$1:$G$2,2,FALSE)="OUI",H$3,IF(HLOOKUP(H$9,'Feuille1-Catégories'!$C$1:$G$3,3,FALSE)="OUI",OFFSET(H$3,MOD(QUOTIENT(ROW()-ROW($A$20),'Feuille1-Catégories'!$B$6/H$6),H$5),0),IF(MOD($A602-1-H$10,'Feuille1-Catégories'!$F$5+1)=0,H$3,""))),"")</f>
        <v/>
      </c>
      <c r="I602" s="29" t="str">
        <f ca="1">IF(AND($A602&lt;&gt;"",I$9&lt;&gt;""),IF(HLOOKUP(I$9,'Feuille1-Catégories'!$C$1:$G$2,2,FALSE)="OUI",I$3,IF(HLOOKUP(I$9,'Feuille1-Catégories'!$C$1:$G$3,3,FALSE)="OUI",OFFSET(I$3,MOD(QUOTIENT(ROW()-ROW($A$20),'Feuille1-Catégories'!$B$6/I$6),I$5),0),IF(MOD($A602-1-I$10,'Feuille1-Catégories'!$F$5+1)=0,I$3,""))),"")</f>
        <v/>
      </c>
      <c r="J602" s="29" t="str">
        <f ca="1">IF(AND($A602&lt;&gt;"",J$9&lt;&gt;""),IF(HLOOKUP(J$9,'Feuille1-Catégories'!$C$1:$G$2,2,FALSE)="OUI",J$3,IF(HLOOKUP(J$9,'Feuille1-Catégories'!$C$1:$G$3,3,FALSE)="OUI",OFFSET(J$3,MOD(QUOTIENT(ROW()-ROW($A$20),'Feuille1-Catégories'!$B$6/J$6),J$5),0),IF(MOD($A602-1-J$10,'Feuille1-Catégories'!$F$5+1)=0,J$3,""))),"")</f>
        <v/>
      </c>
      <c r="K602" s="29" t="str">
        <f ca="1">IF(AND($A602&lt;&gt;"",K$9&lt;&gt;""),IF(HLOOKUP(K$9,'Feuille1-Catégories'!$C$1:$G$2,2,FALSE)="OUI",K$3,IF(HLOOKUP(K$9,'Feuille1-Catégories'!$C$1:$G$3,3,FALSE)="OUI",OFFSET(K$3,MOD(QUOTIENT(ROW()-ROW($A$20),'Feuille1-Catégories'!$B$6/K$6),K$5),0),IF(MOD($A602-1-K$10,'Feuille1-Catégories'!$F$5+1)=0,K$3,""))),"")</f>
        <v/>
      </c>
      <c r="L602" s="29" t="str">
        <f ca="1">IF(AND($A602&lt;&gt;"",L$9&lt;&gt;""),IF(HLOOKUP(L$9,'Feuille1-Catégories'!$C$1:$G$2,2,FALSE)="OUI",L$3,IF(HLOOKUP(L$9,'Feuille1-Catégories'!$C$1:$G$3,3,FALSE)="OUI",OFFSET(L$3,MOD(QUOTIENT(ROW()-ROW($A$20),'Feuille1-Catégories'!$B$6/L$6),L$5),0),IF(MOD($A602-1-L$10,'Feuille1-Catégories'!$F$5+1)=0,L$3,""))),"")</f>
        <v/>
      </c>
      <c r="M602" s="29" t="str">
        <f ca="1">IF(AND($A602&lt;&gt;"",M$9&lt;&gt;""),IF(HLOOKUP(M$9,'Feuille1-Catégories'!$C$1:$G$2,2,FALSE)="OUI",M$3,IF(HLOOKUP(M$9,'Feuille1-Catégories'!$C$1:$G$3,3,FALSE)="OUI",OFFSET(M$3,MOD(QUOTIENT(ROW()-ROW($A$20),'Feuille1-Catégories'!$B$6/M$6),M$5),0),IF(MOD($A602-1-M$10,'Feuille1-Catégories'!$F$5+1)=0,M$3,""))),"")</f>
        <v/>
      </c>
      <c r="N602" s="29" t="str">
        <f ca="1">IF(AND($A602&lt;&gt;"",N$9&lt;&gt;""),IF(HLOOKUP(N$9,'Feuille1-Catégories'!$C$1:$G$2,2,FALSE)="OUI",N$3,IF(HLOOKUP(N$9,'Feuille1-Catégories'!$C$1:$G$3,3,FALSE)="OUI",OFFSET(N$3,MOD(QUOTIENT(ROW()-ROW($A$20),'Feuille1-Catégories'!$B$6/N$6),N$5),0),IF(MOD($A602-1-N$10,'Feuille1-Catégories'!$F$5+1)=0,N$3,""))),"")</f>
        <v/>
      </c>
      <c r="O602" s="29" t="str">
        <f ca="1">IF(AND($A602&lt;&gt;"",O$9&lt;&gt;""),IF(HLOOKUP(O$9,'Feuille1-Catégories'!$C$1:$G$2,2,FALSE)="OUI",O$3,IF(HLOOKUP(O$9,'Feuille1-Catégories'!$C$1:$G$3,3,FALSE)="OUI",OFFSET(O$3,MOD(QUOTIENT(ROW()-ROW($A$20),'Feuille1-Catégories'!$B$6/O$6),O$5),0),IF(MOD($A602-1-O$10,'Feuille1-Catégories'!$F$5+1)=0,O$3,""))),"")</f>
        <v/>
      </c>
      <c r="P602" s="29" t="str">
        <f ca="1">IF(AND($A602&lt;&gt;"",P$9&lt;&gt;""),IF(HLOOKUP(P$9,'Feuille1-Catégories'!$C$1:$G$2,2,FALSE)="OUI",P$3,IF(HLOOKUP(P$9,'Feuille1-Catégories'!$C$1:$G$3,3,FALSE)="OUI",OFFSET(P$3,MOD(QUOTIENT(ROW()-ROW($A$20),'Feuille1-Catégories'!$B$6/P$6),P$5),0),IF(MOD($A602-1-P$10,'Feuille1-Catégories'!$F$5+1)=0,P$3,""))),"")</f>
        <v/>
      </c>
      <c r="Q602" s="29" t="str">
        <f ca="1">IF(AND($A602&lt;&gt;"",Q$9&lt;&gt;""),IF(HLOOKUP(Q$9,'Feuille1-Catégories'!$C$1:$G$2,2,FALSE)="OUI",Q$3,IF(HLOOKUP(Q$9,'Feuille1-Catégories'!$C$1:$G$3,3,FALSE)="OUI",OFFSET(Q$3,MOD(QUOTIENT(ROW()-ROW($A$20),'Feuille1-Catégories'!$B$6/Q$6),Q$5),0),IF(MOD($A602-1-Q$10,'Feuille1-Catégories'!$F$5+1)=0,Q$3,""))),"")</f>
        <v/>
      </c>
      <c r="R602" s="29" t="str">
        <f ca="1">IF(AND($A602&lt;&gt;"",R$9&lt;&gt;""),IF(HLOOKUP(R$9,'Feuille1-Catégories'!$C$1:$G$2,2,FALSE)="OUI",R$3,IF(HLOOKUP(R$9,'Feuille1-Catégories'!$C$1:$G$3,3,FALSE)="OUI",OFFSET(R$3,MOD(QUOTIENT(ROW()-ROW($A$20),'Feuille1-Catégories'!$B$6/R$6),R$5),0),IF(MOD($A602-1-R$10,'Feuille1-Catégories'!$F$5+1)=0,R$3,""))),"")</f>
        <v/>
      </c>
      <c r="S602" s="29" t="str">
        <f ca="1">IF(AND($A602&lt;&gt;"",S$9&lt;&gt;""),IF(HLOOKUP(S$9,'Feuille1-Catégories'!$C$1:$G$2,2,FALSE)="OUI",S$3,IF(HLOOKUP(S$9,'Feuille1-Catégories'!$C$1:$G$3,3,FALSE)="OUI",OFFSET(S$3,MOD(QUOTIENT(ROW()-ROW($A$20),'Feuille1-Catégories'!$B$6/S$6),S$5),0),IF(MOD($A602-1-S$10,'Feuille1-Catégories'!$F$5+1)=0,S$3,""))),"")</f>
        <v/>
      </c>
      <c r="T602" s="29" t="str">
        <f ca="1">IF(AND($A602&lt;&gt;"",T$9&lt;&gt;""),IF(HLOOKUP(T$9,'Feuille1-Catégories'!$C$1:$G$2,2,FALSE)="OUI",T$3,IF(HLOOKUP(T$9,'Feuille1-Catégories'!$C$1:$G$3,3,FALSE)="OUI",OFFSET(T$3,MOD(QUOTIENT(ROW()-ROW($A$20),'Feuille1-Catégories'!$B$6/T$6),T$5),0),IF(MOD($A602-1-T$10,'Feuille1-Catégories'!$F$5+1)=0,T$3,""))),"")</f>
        <v/>
      </c>
      <c r="U602" s="29" t="str">
        <f ca="1">IF(AND($A602&lt;&gt;"",U$9&lt;&gt;""),IF(HLOOKUP(U$9,'Feuille1-Catégories'!$C$1:$G$2,2,FALSE)="OUI",U$3,IF(HLOOKUP(U$9,'Feuille1-Catégories'!$C$1:$G$3,3,FALSE)="OUI",OFFSET(U$3,MOD(QUOTIENT(ROW()-ROW($A$20),'Feuille1-Catégories'!$B$6/U$6),U$5),0),IF(MOD($A602-1-U$10,'Feuille1-Catégories'!$F$5+1)=0,U$3,""))),"")</f>
        <v/>
      </c>
      <c r="V602" s="29" t="str">
        <f ca="1">IF(AND($A602&lt;&gt;"",V$9&lt;&gt;""),IF(HLOOKUP(V$9,'Feuille1-Catégories'!$C$1:$G$2,2,FALSE)="OUI",V$3,IF(HLOOKUP(V$9,'Feuille1-Catégories'!$C$1:$G$3,3,FALSE)="OUI",OFFSET(V$3,MOD(QUOTIENT(ROW()-ROW($A$20),'Feuille1-Catégories'!$B$6/V$6),V$5),0),IF(MOD($A602-1-V$10,'Feuille1-Catégories'!$F$5+1)=0,V$3,""))),"")</f>
        <v/>
      </c>
      <c r="W602" s="29" t="str">
        <f ca="1">IF(AND($A602&lt;&gt;"",W$9&lt;&gt;""),IF(HLOOKUP(W$9,'Feuille1-Catégories'!$C$1:$G$2,2,FALSE)="OUI",W$3,IF(HLOOKUP(W$9,'Feuille1-Catégories'!$C$1:$G$3,3,FALSE)="OUI",OFFSET(W$3,MOD(QUOTIENT(ROW()-ROW($A$20),'Feuille1-Catégories'!$B$6/W$6),W$5),0),IF(MOD($A602-1-W$10,'Feuille1-Catégories'!$F$5+1)=0,W$3,""))),"")</f>
        <v/>
      </c>
      <c r="X602" s="29" t="str">
        <f ca="1">IF(AND($A602&lt;&gt;"",X$9&lt;&gt;""),IF(HLOOKUP(X$9,'Feuille1-Catégories'!$C$1:$G$2,2,FALSE)="OUI",X$3,IF(HLOOKUP(X$9,'Feuille1-Catégories'!$C$1:$G$3,3,FALSE)="OUI",OFFSET(X$3,MOD(QUOTIENT(ROW()-ROW($A$20),'Feuille1-Catégories'!$B$6/X$6),X$5),0),IF(MOD($A602-1-X$10,'Feuille1-Catégories'!$F$5+1)=0,X$3,""))),"")</f>
        <v/>
      </c>
      <c r="Y602" s="29" t="str">
        <f ca="1">IF(AND($A602&lt;&gt;"",Y$9&lt;&gt;""),IF(HLOOKUP(Y$9,'Feuille1-Catégories'!$C$1:$G$2,2,FALSE)="OUI",Y$3,IF(HLOOKUP(Y$9,'Feuille1-Catégories'!$C$1:$G$3,3,FALSE)="OUI",OFFSET(Y$3,MOD(QUOTIENT(ROW()-ROW($A$20),'Feuille1-Catégories'!$B$6/Y$6),Y$5),0),IF(MOD($A602-1-Y$10,'Feuille1-Catégories'!$F$5+1)=0,Y$3,""))),"")</f>
        <v/>
      </c>
      <c r="Z602" s="29" t="str">
        <f ca="1">IF(AND($A602&lt;&gt;"",Z$9&lt;&gt;""),IF(HLOOKUP(Z$9,'Feuille1-Catégories'!$C$1:$G$2,2,FALSE)="OUI",Z$3,IF(HLOOKUP(Z$9,'Feuille1-Catégories'!$C$1:$G$3,3,FALSE)="OUI",OFFSET(Z$3,MOD(QUOTIENT(ROW()-ROW($A$20),'Feuille1-Catégories'!$B$6/Z$6),Z$5),0),IF(MOD($A602-1-Z$10,'Feuille1-Catégories'!$F$5+1)=0,Z$3,""))),"")</f>
        <v/>
      </c>
    </row>
    <row r="603" spans="1:26" ht="17" x14ac:dyDescent="0.2">
      <c r="A603" s="21" t="str">
        <f>IF('Feuille2-Prix de vente'!A603&lt;&gt;"",'Feuille2-Prix de vente'!A603,"")</f>
        <v/>
      </c>
      <c r="B603" s="33" t="str">
        <f>IF('Feuille2-Prix de vente'!B603&lt;&gt;"",'Feuille2-Prix de vente'!B603,"")</f>
        <v/>
      </c>
      <c r="C603" s="10" t="str">
        <f>IF('Feuille2-Prix de vente'!C603&lt;&gt;"",'Feuille2-Prix de vente'!C603,"")</f>
        <v/>
      </c>
      <c r="D603" s="10" t="str">
        <f t="shared" si="9"/>
        <v/>
      </c>
      <c r="E603" s="10" t="str">
        <f>IF('Feuille2-Prix de vente'!E603&lt;&gt;"",'Feuille2-Prix de vente'!E603,"")</f>
        <v/>
      </c>
      <c r="F603" s="29" t="str">
        <f ca="1">IF(AND($A603&lt;&gt;"",F$9&lt;&gt;""),IF(HLOOKUP(F$9,'Feuille1-Catégories'!$C$1:$G$2,2,FALSE)="OUI",F$3,IF(HLOOKUP(F$9,'Feuille1-Catégories'!$C$1:$G$3,3,FALSE)="OUI",OFFSET(F$3,MOD(QUOTIENT(ROW()-ROW($A$20),'Feuille1-Catégories'!$B$6/F$6),F$5),0),IF(MOD($A603-1-F$10,'Feuille1-Catégories'!$F$5+1)=0,F$3,""))),"")</f>
        <v/>
      </c>
      <c r="G603" s="29" t="str">
        <f ca="1">IF(AND($A603&lt;&gt;"",G$9&lt;&gt;""),IF(HLOOKUP(G$9,'Feuille1-Catégories'!$C$1:$G$2,2,FALSE)="OUI",G$3,IF(HLOOKUP(G$9,'Feuille1-Catégories'!$C$1:$G$3,3,FALSE)="OUI",OFFSET(G$3,MOD(QUOTIENT(ROW()-ROW($A$20),'Feuille1-Catégories'!$B$6/G$6),G$5),0),IF(MOD($A603-1-G$10,'Feuille1-Catégories'!$F$5+1)=0,G$3,""))),"")</f>
        <v/>
      </c>
      <c r="H603" s="29" t="str">
        <f ca="1">IF(AND($A603&lt;&gt;"",H$9&lt;&gt;""),IF(HLOOKUP(H$9,'Feuille1-Catégories'!$C$1:$G$2,2,FALSE)="OUI",H$3,IF(HLOOKUP(H$9,'Feuille1-Catégories'!$C$1:$G$3,3,FALSE)="OUI",OFFSET(H$3,MOD(QUOTIENT(ROW()-ROW($A$20),'Feuille1-Catégories'!$B$6/H$6),H$5),0),IF(MOD($A603-1-H$10,'Feuille1-Catégories'!$F$5+1)=0,H$3,""))),"")</f>
        <v/>
      </c>
      <c r="I603" s="29" t="str">
        <f ca="1">IF(AND($A603&lt;&gt;"",I$9&lt;&gt;""),IF(HLOOKUP(I$9,'Feuille1-Catégories'!$C$1:$G$2,2,FALSE)="OUI",I$3,IF(HLOOKUP(I$9,'Feuille1-Catégories'!$C$1:$G$3,3,FALSE)="OUI",OFFSET(I$3,MOD(QUOTIENT(ROW()-ROW($A$20),'Feuille1-Catégories'!$B$6/I$6),I$5),0),IF(MOD($A603-1-I$10,'Feuille1-Catégories'!$F$5+1)=0,I$3,""))),"")</f>
        <v/>
      </c>
      <c r="J603" s="29" t="str">
        <f ca="1">IF(AND($A603&lt;&gt;"",J$9&lt;&gt;""),IF(HLOOKUP(J$9,'Feuille1-Catégories'!$C$1:$G$2,2,FALSE)="OUI",J$3,IF(HLOOKUP(J$9,'Feuille1-Catégories'!$C$1:$G$3,3,FALSE)="OUI",OFFSET(J$3,MOD(QUOTIENT(ROW()-ROW($A$20),'Feuille1-Catégories'!$B$6/J$6),J$5),0),IF(MOD($A603-1-J$10,'Feuille1-Catégories'!$F$5+1)=0,J$3,""))),"")</f>
        <v/>
      </c>
      <c r="K603" s="29" t="str">
        <f ca="1">IF(AND($A603&lt;&gt;"",K$9&lt;&gt;""),IF(HLOOKUP(K$9,'Feuille1-Catégories'!$C$1:$G$2,2,FALSE)="OUI",K$3,IF(HLOOKUP(K$9,'Feuille1-Catégories'!$C$1:$G$3,3,FALSE)="OUI",OFFSET(K$3,MOD(QUOTIENT(ROW()-ROW($A$20),'Feuille1-Catégories'!$B$6/K$6),K$5),0),IF(MOD($A603-1-K$10,'Feuille1-Catégories'!$F$5+1)=0,K$3,""))),"")</f>
        <v/>
      </c>
      <c r="L603" s="29" t="str">
        <f ca="1">IF(AND($A603&lt;&gt;"",L$9&lt;&gt;""),IF(HLOOKUP(L$9,'Feuille1-Catégories'!$C$1:$G$2,2,FALSE)="OUI",L$3,IF(HLOOKUP(L$9,'Feuille1-Catégories'!$C$1:$G$3,3,FALSE)="OUI",OFFSET(L$3,MOD(QUOTIENT(ROW()-ROW($A$20),'Feuille1-Catégories'!$B$6/L$6),L$5),0),IF(MOD($A603-1-L$10,'Feuille1-Catégories'!$F$5+1)=0,L$3,""))),"")</f>
        <v/>
      </c>
      <c r="M603" s="29" t="str">
        <f ca="1">IF(AND($A603&lt;&gt;"",M$9&lt;&gt;""),IF(HLOOKUP(M$9,'Feuille1-Catégories'!$C$1:$G$2,2,FALSE)="OUI",M$3,IF(HLOOKUP(M$9,'Feuille1-Catégories'!$C$1:$G$3,3,FALSE)="OUI",OFFSET(M$3,MOD(QUOTIENT(ROW()-ROW($A$20),'Feuille1-Catégories'!$B$6/M$6),M$5),0),IF(MOD($A603-1-M$10,'Feuille1-Catégories'!$F$5+1)=0,M$3,""))),"")</f>
        <v/>
      </c>
      <c r="N603" s="29" t="str">
        <f ca="1">IF(AND($A603&lt;&gt;"",N$9&lt;&gt;""),IF(HLOOKUP(N$9,'Feuille1-Catégories'!$C$1:$G$2,2,FALSE)="OUI",N$3,IF(HLOOKUP(N$9,'Feuille1-Catégories'!$C$1:$G$3,3,FALSE)="OUI",OFFSET(N$3,MOD(QUOTIENT(ROW()-ROW($A$20),'Feuille1-Catégories'!$B$6/N$6),N$5),0),IF(MOD($A603-1-N$10,'Feuille1-Catégories'!$F$5+1)=0,N$3,""))),"")</f>
        <v/>
      </c>
      <c r="O603" s="29" t="str">
        <f ca="1">IF(AND($A603&lt;&gt;"",O$9&lt;&gt;""),IF(HLOOKUP(O$9,'Feuille1-Catégories'!$C$1:$G$2,2,FALSE)="OUI",O$3,IF(HLOOKUP(O$9,'Feuille1-Catégories'!$C$1:$G$3,3,FALSE)="OUI",OFFSET(O$3,MOD(QUOTIENT(ROW()-ROW($A$20),'Feuille1-Catégories'!$B$6/O$6),O$5),0),IF(MOD($A603-1-O$10,'Feuille1-Catégories'!$F$5+1)=0,O$3,""))),"")</f>
        <v/>
      </c>
      <c r="P603" s="29" t="str">
        <f ca="1">IF(AND($A603&lt;&gt;"",P$9&lt;&gt;""),IF(HLOOKUP(P$9,'Feuille1-Catégories'!$C$1:$G$2,2,FALSE)="OUI",P$3,IF(HLOOKUP(P$9,'Feuille1-Catégories'!$C$1:$G$3,3,FALSE)="OUI",OFFSET(P$3,MOD(QUOTIENT(ROW()-ROW($A$20),'Feuille1-Catégories'!$B$6/P$6),P$5),0),IF(MOD($A603-1-P$10,'Feuille1-Catégories'!$F$5+1)=0,P$3,""))),"")</f>
        <v/>
      </c>
      <c r="Q603" s="29" t="str">
        <f ca="1">IF(AND($A603&lt;&gt;"",Q$9&lt;&gt;""),IF(HLOOKUP(Q$9,'Feuille1-Catégories'!$C$1:$G$2,2,FALSE)="OUI",Q$3,IF(HLOOKUP(Q$9,'Feuille1-Catégories'!$C$1:$G$3,3,FALSE)="OUI",OFFSET(Q$3,MOD(QUOTIENT(ROW()-ROW($A$20),'Feuille1-Catégories'!$B$6/Q$6),Q$5),0),IF(MOD($A603-1-Q$10,'Feuille1-Catégories'!$F$5+1)=0,Q$3,""))),"")</f>
        <v/>
      </c>
      <c r="R603" s="29" t="str">
        <f ca="1">IF(AND($A603&lt;&gt;"",R$9&lt;&gt;""),IF(HLOOKUP(R$9,'Feuille1-Catégories'!$C$1:$G$2,2,FALSE)="OUI",R$3,IF(HLOOKUP(R$9,'Feuille1-Catégories'!$C$1:$G$3,3,FALSE)="OUI",OFFSET(R$3,MOD(QUOTIENT(ROW()-ROW($A$20),'Feuille1-Catégories'!$B$6/R$6),R$5),0),IF(MOD($A603-1-R$10,'Feuille1-Catégories'!$F$5+1)=0,R$3,""))),"")</f>
        <v/>
      </c>
      <c r="S603" s="29" t="str">
        <f ca="1">IF(AND($A603&lt;&gt;"",S$9&lt;&gt;""),IF(HLOOKUP(S$9,'Feuille1-Catégories'!$C$1:$G$2,2,FALSE)="OUI",S$3,IF(HLOOKUP(S$9,'Feuille1-Catégories'!$C$1:$G$3,3,FALSE)="OUI",OFFSET(S$3,MOD(QUOTIENT(ROW()-ROW($A$20),'Feuille1-Catégories'!$B$6/S$6),S$5),0),IF(MOD($A603-1-S$10,'Feuille1-Catégories'!$F$5+1)=0,S$3,""))),"")</f>
        <v/>
      </c>
      <c r="T603" s="29" t="str">
        <f ca="1">IF(AND($A603&lt;&gt;"",T$9&lt;&gt;""),IF(HLOOKUP(T$9,'Feuille1-Catégories'!$C$1:$G$2,2,FALSE)="OUI",T$3,IF(HLOOKUP(T$9,'Feuille1-Catégories'!$C$1:$G$3,3,FALSE)="OUI",OFFSET(T$3,MOD(QUOTIENT(ROW()-ROW($A$20),'Feuille1-Catégories'!$B$6/T$6),T$5),0),IF(MOD($A603-1-T$10,'Feuille1-Catégories'!$F$5+1)=0,T$3,""))),"")</f>
        <v/>
      </c>
      <c r="U603" s="29" t="str">
        <f ca="1">IF(AND($A603&lt;&gt;"",U$9&lt;&gt;""),IF(HLOOKUP(U$9,'Feuille1-Catégories'!$C$1:$G$2,2,FALSE)="OUI",U$3,IF(HLOOKUP(U$9,'Feuille1-Catégories'!$C$1:$G$3,3,FALSE)="OUI",OFFSET(U$3,MOD(QUOTIENT(ROW()-ROW($A$20),'Feuille1-Catégories'!$B$6/U$6),U$5),0),IF(MOD($A603-1-U$10,'Feuille1-Catégories'!$F$5+1)=0,U$3,""))),"")</f>
        <v/>
      </c>
      <c r="V603" s="29" t="str">
        <f ca="1">IF(AND($A603&lt;&gt;"",V$9&lt;&gt;""),IF(HLOOKUP(V$9,'Feuille1-Catégories'!$C$1:$G$2,2,FALSE)="OUI",V$3,IF(HLOOKUP(V$9,'Feuille1-Catégories'!$C$1:$G$3,3,FALSE)="OUI",OFFSET(V$3,MOD(QUOTIENT(ROW()-ROW($A$20),'Feuille1-Catégories'!$B$6/V$6),V$5),0),IF(MOD($A603-1-V$10,'Feuille1-Catégories'!$F$5+1)=0,V$3,""))),"")</f>
        <v/>
      </c>
      <c r="W603" s="29" t="str">
        <f ca="1">IF(AND($A603&lt;&gt;"",W$9&lt;&gt;""),IF(HLOOKUP(W$9,'Feuille1-Catégories'!$C$1:$G$2,2,FALSE)="OUI",W$3,IF(HLOOKUP(W$9,'Feuille1-Catégories'!$C$1:$G$3,3,FALSE)="OUI",OFFSET(W$3,MOD(QUOTIENT(ROW()-ROW($A$20),'Feuille1-Catégories'!$B$6/W$6),W$5),0),IF(MOD($A603-1-W$10,'Feuille1-Catégories'!$F$5+1)=0,W$3,""))),"")</f>
        <v/>
      </c>
      <c r="X603" s="29" t="str">
        <f ca="1">IF(AND($A603&lt;&gt;"",X$9&lt;&gt;""),IF(HLOOKUP(X$9,'Feuille1-Catégories'!$C$1:$G$2,2,FALSE)="OUI",X$3,IF(HLOOKUP(X$9,'Feuille1-Catégories'!$C$1:$G$3,3,FALSE)="OUI",OFFSET(X$3,MOD(QUOTIENT(ROW()-ROW($A$20),'Feuille1-Catégories'!$B$6/X$6),X$5),0),IF(MOD($A603-1-X$10,'Feuille1-Catégories'!$F$5+1)=0,X$3,""))),"")</f>
        <v/>
      </c>
      <c r="Y603" s="29" t="str">
        <f ca="1">IF(AND($A603&lt;&gt;"",Y$9&lt;&gt;""),IF(HLOOKUP(Y$9,'Feuille1-Catégories'!$C$1:$G$2,2,FALSE)="OUI",Y$3,IF(HLOOKUP(Y$9,'Feuille1-Catégories'!$C$1:$G$3,3,FALSE)="OUI",OFFSET(Y$3,MOD(QUOTIENT(ROW()-ROW($A$20),'Feuille1-Catégories'!$B$6/Y$6),Y$5),0),IF(MOD($A603-1-Y$10,'Feuille1-Catégories'!$F$5+1)=0,Y$3,""))),"")</f>
        <v/>
      </c>
      <c r="Z603" s="29" t="str">
        <f ca="1">IF(AND($A603&lt;&gt;"",Z$9&lt;&gt;""),IF(HLOOKUP(Z$9,'Feuille1-Catégories'!$C$1:$G$2,2,FALSE)="OUI",Z$3,IF(HLOOKUP(Z$9,'Feuille1-Catégories'!$C$1:$G$3,3,FALSE)="OUI",OFFSET(Z$3,MOD(QUOTIENT(ROW()-ROW($A$20),'Feuille1-Catégories'!$B$6/Z$6),Z$5),0),IF(MOD($A603-1-Z$10,'Feuille1-Catégories'!$F$5+1)=0,Z$3,""))),"")</f>
        <v/>
      </c>
    </row>
    <row r="604" spans="1:26" ht="17" x14ac:dyDescent="0.2">
      <c r="A604" s="21" t="str">
        <f>IF('Feuille2-Prix de vente'!A604&lt;&gt;"",'Feuille2-Prix de vente'!A604,"")</f>
        <v/>
      </c>
      <c r="B604" s="33" t="str">
        <f>IF('Feuille2-Prix de vente'!B604&lt;&gt;"",'Feuille2-Prix de vente'!B604,"")</f>
        <v/>
      </c>
      <c r="C604" s="10" t="str">
        <f>IF('Feuille2-Prix de vente'!C604&lt;&gt;"",'Feuille2-Prix de vente'!C604,"")</f>
        <v/>
      </c>
      <c r="D604" s="10" t="str">
        <f t="shared" si="9"/>
        <v/>
      </c>
      <c r="E604" s="10" t="str">
        <f>IF('Feuille2-Prix de vente'!E604&lt;&gt;"",'Feuille2-Prix de vente'!E604,"")</f>
        <v/>
      </c>
      <c r="F604" s="29" t="str">
        <f ca="1">IF(AND($A604&lt;&gt;"",F$9&lt;&gt;""),IF(HLOOKUP(F$9,'Feuille1-Catégories'!$C$1:$G$2,2,FALSE)="OUI",F$3,IF(HLOOKUP(F$9,'Feuille1-Catégories'!$C$1:$G$3,3,FALSE)="OUI",OFFSET(F$3,MOD(QUOTIENT(ROW()-ROW($A$20),'Feuille1-Catégories'!$B$6/F$6),F$5),0),IF(MOD($A604-1-F$10,'Feuille1-Catégories'!$F$5+1)=0,F$3,""))),"")</f>
        <v/>
      </c>
      <c r="G604" s="29" t="str">
        <f ca="1">IF(AND($A604&lt;&gt;"",G$9&lt;&gt;""),IF(HLOOKUP(G$9,'Feuille1-Catégories'!$C$1:$G$2,2,FALSE)="OUI",G$3,IF(HLOOKUP(G$9,'Feuille1-Catégories'!$C$1:$G$3,3,FALSE)="OUI",OFFSET(G$3,MOD(QUOTIENT(ROW()-ROW($A$20),'Feuille1-Catégories'!$B$6/G$6),G$5),0),IF(MOD($A604-1-G$10,'Feuille1-Catégories'!$F$5+1)=0,G$3,""))),"")</f>
        <v/>
      </c>
      <c r="H604" s="29" t="str">
        <f ca="1">IF(AND($A604&lt;&gt;"",H$9&lt;&gt;""),IF(HLOOKUP(H$9,'Feuille1-Catégories'!$C$1:$G$2,2,FALSE)="OUI",H$3,IF(HLOOKUP(H$9,'Feuille1-Catégories'!$C$1:$G$3,3,FALSE)="OUI",OFFSET(H$3,MOD(QUOTIENT(ROW()-ROW($A$20),'Feuille1-Catégories'!$B$6/H$6),H$5),0),IF(MOD($A604-1-H$10,'Feuille1-Catégories'!$F$5+1)=0,H$3,""))),"")</f>
        <v/>
      </c>
      <c r="I604" s="29" t="str">
        <f ca="1">IF(AND($A604&lt;&gt;"",I$9&lt;&gt;""),IF(HLOOKUP(I$9,'Feuille1-Catégories'!$C$1:$G$2,2,FALSE)="OUI",I$3,IF(HLOOKUP(I$9,'Feuille1-Catégories'!$C$1:$G$3,3,FALSE)="OUI",OFFSET(I$3,MOD(QUOTIENT(ROW()-ROW($A$20),'Feuille1-Catégories'!$B$6/I$6),I$5),0),IF(MOD($A604-1-I$10,'Feuille1-Catégories'!$F$5+1)=0,I$3,""))),"")</f>
        <v/>
      </c>
      <c r="J604" s="29" t="str">
        <f ca="1">IF(AND($A604&lt;&gt;"",J$9&lt;&gt;""),IF(HLOOKUP(J$9,'Feuille1-Catégories'!$C$1:$G$2,2,FALSE)="OUI",J$3,IF(HLOOKUP(J$9,'Feuille1-Catégories'!$C$1:$G$3,3,FALSE)="OUI",OFFSET(J$3,MOD(QUOTIENT(ROW()-ROW($A$20),'Feuille1-Catégories'!$B$6/J$6),J$5),0),IF(MOD($A604-1-J$10,'Feuille1-Catégories'!$F$5+1)=0,J$3,""))),"")</f>
        <v/>
      </c>
      <c r="K604" s="29" t="str">
        <f ca="1">IF(AND($A604&lt;&gt;"",K$9&lt;&gt;""),IF(HLOOKUP(K$9,'Feuille1-Catégories'!$C$1:$G$2,2,FALSE)="OUI",K$3,IF(HLOOKUP(K$9,'Feuille1-Catégories'!$C$1:$G$3,3,FALSE)="OUI",OFFSET(K$3,MOD(QUOTIENT(ROW()-ROW($A$20),'Feuille1-Catégories'!$B$6/K$6),K$5),0),IF(MOD($A604-1-K$10,'Feuille1-Catégories'!$F$5+1)=0,K$3,""))),"")</f>
        <v/>
      </c>
      <c r="L604" s="29" t="str">
        <f ca="1">IF(AND($A604&lt;&gt;"",L$9&lt;&gt;""),IF(HLOOKUP(L$9,'Feuille1-Catégories'!$C$1:$G$2,2,FALSE)="OUI",L$3,IF(HLOOKUP(L$9,'Feuille1-Catégories'!$C$1:$G$3,3,FALSE)="OUI",OFFSET(L$3,MOD(QUOTIENT(ROW()-ROW($A$20),'Feuille1-Catégories'!$B$6/L$6),L$5),0),IF(MOD($A604-1-L$10,'Feuille1-Catégories'!$F$5+1)=0,L$3,""))),"")</f>
        <v/>
      </c>
      <c r="M604" s="29" t="str">
        <f ca="1">IF(AND($A604&lt;&gt;"",M$9&lt;&gt;""),IF(HLOOKUP(M$9,'Feuille1-Catégories'!$C$1:$G$2,2,FALSE)="OUI",M$3,IF(HLOOKUP(M$9,'Feuille1-Catégories'!$C$1:$G$3,3,FALSE)="OUI",OFFSET(M$3,MOD(QUOTIENT(ROW()-ROW($A$20),'Feuille1-Catégories'!$B$6/M$6),M$5),0),IF(MOD($A604-1-M$10,'Feuille1-Catégories'!$F$5+1)=0,M$3,""))),"")</f>
        <v/>
      </c>
      <c r="N604" s="29" t="str">
        <f ca="1">IF(AND($A604&lt;&gt;"",N$9&lt;&gt;""),IF(HLOOKUP(N$9,'Feuille1-Catégories'!$C$1:$G$2,2,FALSE)="OUI",N$3,IF(HLOOKUP(N$9,'Feuille1-Catégories'!$C$1:$G$3,3,FALSE)="OUI",OFFSET(N$3,MOD(QUOTIENT(ROW()-ROW($A$20),'Feuille1-Catégories'!$B$6/N$6),N$5),0),IF(MOD($A604-1-N$10,'Feuille1-Catégories'!$F$5+1)=0,N$3,""))),"")</f>
        <v/>
      </c>
      <c r="O604" s="29" t="str">
        <f ca="1">IF(AND($A604&lt;&gt;"",O$9&lt;&gt;""),IF(HLOOKUP(O$9,'Feuille1-Catégories'!$C$1:$G$2,2,FALSE)="OUI",O$3,IF(HLOOKUP(O$9,'Feuille1-Catégories'!$C$1:$G$3,3,FALSE)="OUI",OFFSET(O$3,MOD(QUOTIENT(ROW()-ROW($A$20),'Feuille1-Catégories'!$B$6/O$6),O$5),0),IF(MOD($A604-1-O$10,'Feuille1-Catégories'!$F$5+1)=0,O$3,""))),"")</f>
        <v/>
      </c>
      <c r="P604" s="29" t="str">
        <f ca="1">IF(AND($A604&lt;&gt;"",P$9&lt;&gt;""),IF(HLOOKUP(P$9,'Feuille1-Catégories'!$C$1:$G$2,2,FALSE)="OUI",P$3,IF(HLOOKUP(P$9,'Feuille1-Catégories'!$C$1:$G$3,3,FALSE)="OUI",OFFSET(P$3,MOD(QUOTIENT(ROW()-ROW($A$20),'Feuille1-Catégories'!$B$6/P$6),P$5),0),IF(MOD($A604-1-P$10,'Feuille1-Catégories'!$F$5+1)=0,P$3,""))),"")</f>
        <v/>
      </c>
      <c r="Q604" s="29" t="str">
        <f ca="1">IF(AND($A604&lt;&gt;"",Q$9&lt;&gt;""),IF(HLOOKUP(Q$9,'Feuille1-Catégories'!$C$1:$G$2,2,FALSE)="OUI",Q$3,IF(HLOOKUP(Q$9,'Feuille1-Catégories'!$C$1:$G$3,3,FALSE)="OUI",OFFSET(Q$3,MOD(QUOTIENT(ROW()-ROW($A$20),'Feuille1-Catégories'!$B$6/Q$6),Q$5),0),IF(MOD($A604-1-Q$10,'Feuille1-Catégories'!$F$5+1)=0,Q$3,""))),"")</f>
        <v/>
      </c>
      <c r="R604" s="29" t="str">
        <f ca="1">IF(AND($A604&lt;&gt;"",R$9&lt;&gt;""),IF(HLOOKUP(R$9,'Feuille1-Catégories'!$C$1:$G$2,2,FALSE)="OUI",R$3,IF(HLOOKUP(R$9,'Feuille1-Catégories'!$C$1:$G$3,3,FALSE)="OUI",OFFSET(R$3,MOD(QUOTIENT(ROW()-ROW($A$20),'Feuille1-Catégories'!$B$6/R$6),R$5),0),IF(MOD($A604-1-R$10,'Feuille1-Catégories'!$F$5+1)=0,R$3,""))),"")</f>
        <v/>
      </c>
      <c r="S604" s="29" t="str">
        <f ca="1">IF(AND($A604&lt;&gt;"",S$9&lt;&gt;""),IF(HLOOKUP(S$9,'Feuille1-Catégories'!$C$1:$G$2,2,FALSE)="OUI",S$3,IF(HLOOKUP(S$9,'Feuille1-Catégories'!$C$1:$G$3,3,FALSE)="OUI",OFFSET(S$3,MOD(QUOTIENT(ROW()-ROW($A$20),'Feuille1-Catégories'!$B$6/S$6),S$5),0),IF(MOD($A604-1-S$10,'Feuille1-Catégories'!$F$5+1)=0,S$3,""))),"")</f>
        <v/>
      </c>
      <c r="T604" s="29" t="str">
        <f ca="1">IF(AND($A604&lt;&gt;"",T$9&lt;&gt;""),IF(HLOOKUP(T$9,'Feuille1-Catégories'!$C$1:$G$2,2,FALSE)="OUI",T$3,IF(HLOOKUP(T$9,'Feuille1-Catégories'!$C$1:$G$3,3,FALSE)="OUI",OFFSET(T$3,MOD(QUOTIENT(ROW()-ROW($A$20),'Feuille1-Catégories'!$B$6/T$6),T$5),0),IF(MOD($A604-1-T$10,'Feuille1-Catégories'!$F$5+1)=0,T$3,""))),"")</f>
        <v/>
      </c>
      <c r="U604" s="29" t="str">
        <f ca="1">IF(AND($A604&lt;&gt;"",U$9&lt;&gt;""),IF(HLOOKUP(U$9,'Feuille1-Catégories'!$C$1:$G$2,2,FALSE)="OUI",U$3,IF(HLOOKUP(U$9,'Feuille1-Catégories'!$C$1:$G$3,3,FALSE)="OUI",OFFSET(U$3,MOD(QUOTIENT(ROW()-ROW($A$20),'Feuille1-Catégories'!$B$6/U$6),U$5),0),IF(MOD($A604-1-U$10,'Feuille1-Catégories'!$F$5+1)=0,U$3,""))),"")</f>
        <v/>
      </c>
      <c r="V604" s="29" t="str">
        <f ca="1">IF(AND($A604&lt;&gt;"",V$9&lt;&gt;""),IF(HLOOKUP(V$9,'Feuille1-Catégories'!$C$1:$G$2,2,FALSE)="OUI",V$3,IF(HLOOKUP(V$9,'Feuille1-Catégories'!$C$1:$G$3,3,FALSE)="OUI",OFFSET(V$3,MOD(QUOTIENT(ROW()-ROW($A$20),'Feuille1-Catégories'!$B$6/V$6),V$5),0),IF(MOD($A604-1-V$10,'Feuille1-Catégories'!$F$5+1)=0,V$3,""))),"")</f>
        <v/>
      </c>
      <c r="W604" s="29" t="str">
        <f ca="1">IF(AND($A604&lt;&gt;"",W$9&lt;&gt;""),IF(HLOOKUP(W$9,'Feuille1-Catégories'!$C$1:$G$2,2,FALSE)="OUI",W$3,IF(HLOOKUP(W$9,'Feuille1-Catégories'!$C$1:$G$3,3,FALSE)="OUI",OFFSET(W$3,MOD(QUOTIENT(ROW()-ROW($A$20),'Feuille1-Catégories'!$B$6/W$6),W$5),0),IF(MOD($A604-1-W$10,'Feuille1-Catégories'!$F$5+1)=0,W$3,""))),"")</f>
        <v/>
      </c>
      <c r="X604" s="29" t="str">
        <f ca="1">IF(AND($A604&lt;&gt;"",X$9&lt;&gt;""),IF(HLOOKUP(X$9,'Feuille1-Catégories'!$C$1:$G$2,2,FALSE)="OUI",X$3,IF(HLOOKUP(X$9,'Feuille1-Catégories'!$C$1:$G$3,3,FALSE)="OUI",OFFSET(X$3,MOD(QUOTIENT(ROW()-ROW($A$20),'Feuille1-Catégories'!$B$6/X$6),X$5),0),IF(MOD($A604-1-X$10,'Feuille1-Catégories'!$F$5+1)=0,X$3,""))),"")</f>
        <v/>
      </c>
      <c r="Y604" s="29" t="str">
        <f ca="1">IF(AND($A604&lt;&gt;"",Y$9&lt;&gt;""),IF(HLOOKUP(Y$9,'Feuille1-Catégories'!$C$1:$G$2,2,FALSE)="OUI",Y$3,IF(HLOOKUP(Y$9,'Feuille1-Catégories'!$C$1:$G$3,3,FALSE)="OUI",OFFSET(Y$3,MOD(QUOTIENT(ROW()-ROW($A$20),'Feuille1-Catégories'!$B$6/Y$6),Y$5),0),IF(MOD($A604-1-Y$10,'Feuille1-Catégories'!$F$5+1)=0,Y$3,""))),"")</f>
        <v/>
      </c>
      <c r="Z604" s="29" t="str">
        <f ca="1">IF(AND($A604&lt;&gt;"",Z$9&lt;&gt;""),IF(HLOOKUP(Z$9,'Feuille1-Catégories'!$C$1:$G$2,2,FALSE)="OUI",Z$3,IF(HLOOKUP(Z$9,'Feuille1-Catégories'!$C$1:$G$3,3,FALSE)="OUI",OFFSET(Z$3,MOD(QUOTIENT(ROW()-ROW($A$20),'Feuille1-Catégories'!$B$6/Z$6),Z$5),0),IF(MOD($A604-1-Z$10,'Feuille1-Catégories'!$F$5+1)=0,Z$3,""))),"")</f>
        <v/>
      </c>
    </row>
    <row r="605" spans="1:26" ht="17" x14ac:dyDescent="0.2">
      <c r="A605" s="21" t="str">
        <f>IF('Feuille2-Prix de vente'!A605&lt;&gt;"",'Feuille2-Prix de vente'!A605,"")</f>
        <v/>
      </c>
      <c r="B605" s="33" t="str">
        <f>IF('Feuille2-Prix de vente'!B605&lt;&gt;"",'Feuille2-Prix de vente'!B605,"")</f>
        <v/>
      </c>
      <c r="C605" s="10" t="str">
        <f>IF('Feuille2-Prix de vente'!C605&lt;&gt;"",'Feuille2-Prix de vente'!C605,"")</f>
        <v/>
      </c>
      <c r="D605" s="10" t="str">
        <f t="shared" si="9"/>
        <v/>
      </c>
      <c r="E605" s="10" t="str">
        <f>IF('Feuille2-Prix de vente'!E605&lt;&gt;"",'Feuille2-Prix de vente'!E605,"")</f>
        <v/>
      </c>
      <c r="F605" s="29" t="str">
        <f ca="1">IF(AND($A605&lt;&gt;"",F$9&lt;&gt;""),IF(HLOOKUP(F$9,'Feuille1-Catégories'!$C$1:$G$2,2,FALSE)="OUI",F$3,IF(HLOOKUP(F$9,'Feuille1-Catégories'!$C$1:$G$3,3,FALSE)="OUI",OFFSET(F$3,MOD(QUOTIENT(ROW()-ROW($A$20),'Feuille1-Catégories'!$B$6/F$6),F$5),0),IF(MOD($A605-1-F$10,'Feuille1-Catégories'!$F$5+1)=0,F$3,""))),"")</f>
        <v/>
      </c>
      <c r="G605" s="29" t="str">
        <f ca="1">IF(AND($A605&lt;&gt;"",G$9&lt;&gt;""),IF(HLOOKUP(G$9,'Feuille1-Catégories'!$C$1:$G$2,2,FALSE)="OUI",G$3,IF(HLOOKUP(G$9,'Feuille1-Catégories'!$C$1:$G$3,3,FALSE)="OUI",OFFSET(G$3,MOD(QUOTIENT(ROW()-ROW($A$20),'Feuille1-Catégories'!$B$6/G$6),G$5),0),IF(MOD($A605-1-G$10,'Feuille1-Catégories'!$F$5+1)=0,G$3,""))),"")</f>
        <v/>
      </c>
      <c r="H605" s="29" t="str">
        <f ca="1">IF(AND($A605&lt;&gt;"",H$9&lt;&gt;""),IF(HLOOKUP(H$9,'Feuille1-Catégories'!$C$1:$G$2,2,FALSE)="OUI",H$3,IF(HLOOKUP(H$9,'Feuille1-Catégories'!$C$1:$G$3,3,FALSE)="OUI",OFFSET(H$3,MOD(QUOTIENT(ROW()-ROW($A$20),'Feuille1-Catégories'!$B$6/H$6),H$5),0),IF(MOD($A605-1-H$10,'Feuille1-Catégories'!$F$5+1)=0,H$3,""))),"")</f>
        <v/>
      </c>
      <c r="I605" s="29" t="str">
        <f ca="1">IF(AND($A605&lt;&gt;"",I$9&lt;&gt;""),IF(HLOOKUP(I$9,'Feuille1-Catégories'!$C$1:$G$2,2,FALSE)="OUI",I$3,IF(HLOOKUP(I$9,'Feuille1-Catégories'!$C$1:$G$3,3,FALSE)="OUI",OFFSET(I$3,MOD(QUOTIENT(ROW()-ROW($A$20),'Feuille1-Catégories'!$B$6/I$6),I$5),0),IF(MOD($A605-1-I$10,'Feuille1-Catégories'!$F$5+1)=0,I$3,""))),"")</f>
        <v/>
      </c>
      <c r="J605" s="29" t="str">
        <f ca="1">IF(AND($A605&lt;&gt;"",J$9&lt;&gt;""),IF(HLOOKUP(J$9,'Feuille1-Catégories'!$C$1:$G$2,2,FALSE)="OUI",J$3,IF(HLOOKUP(J$9,'Feuille1-Catégories'!$C$1:$G$3,3,FALSE)="OUI",OFFSET(J$3,MOD(QUOTIENT(ROW()-ROW($A$20),'Feuille1-Catégories'!$B$6/J$6),J$5),0),IF(MOD($A605-1-J$10,'Feuille1-Catégories'!$F$5+1)=0,J$3,""))),"")</f>
        <v/>
      </c>
      <c r="K605" s="29" t="str">
        <f ca="1">IF(AND($A605&lt;&gt;"",K$9&lt;&gt;""),IF(HLOOKUP(K$9,'Feuille1-Catégories'!$C$1:$G$2,2,FALSE)="OUI",K$3,IF(HLOOKUP(K$9,'Feuille1-Catégories'!$C$1:$G$3,3,FALSE)="OUI",OFFSET(K$3,MOD(QUOTIENT(ROW()-ROW($A$20),'Feuille1-Catégories'!$B$6/K$6),K$5),0),IF(MOD($A605-1-K$10,'Feuille1-Catégories'!$F$5+1)=0,K$3,""))),"")</f>
        <v/>
      </c>
      <c r="L605" s="29" t="str">
        <f ca="1">IF(AND($A605&lt;&gt;"",L$9&lt;&gt;""),IF(HLOOKUP(L$9,'Feuille1-Catégories'!$C$1:$G$2,2,FALSE)="OUI",L$3,IF(HLOOKUP(L$9,'Feuille1-Catégories'!$C$1:$G$3,3,FALSE)="OUI",OFFSET(L$3,MOD(QUOTIENT(ROW()-ROW($A$20),'Feuille1-Catégories'!$B$6/L$6),L$5),0),IF(MOD($A605-1-L$10,'Feuille1-Catégories'!$F$5+1)=0,L$3,""))),"")</f>
        <v/>
      </c>
      <c r="M605" s="29" t="str">
        <f ca="1">IF(AND($A605&lt;&gt;"",M$9&lt;&gt;""),IF(HLOOKUP(M$9,'Feuille1-Catégories'!$C$1:$G$2,2,FALSE)="OUI",M$3,IF(HLOOKUP(M$9,'Feuille1-Catégories'!$C$1:$G$3,3,FALSE)="OUI",OFFSET(M$3,MOD(QUOTIENT(ROW()-ROW($A$20),'Feuille1-Catégories'!$B$6/M$6),M$5),0),IF(MOD($A605-1-M$10,'Feuille1-Catégories'!$F$5+1)=0,M$3,""))),"")</f>
        <v/>
      </c>
      <c r="N605" s="29" t="str">
        <f ca="1">IF(AND($A605&lt;&gt;"",N$9&lt;&gt;""),IF(HLOOKUP(N$9,'Feuille1-Catégories'!$C$1:$G$2,2,FALSE)="OUI",N$3,IF(HLOOKUP(N$9,'Feuille1-Catégories'!$C$1:$G$3,3,FALSE)="OUI",OFFSET(N$3,MOD(QUOTIENT(ROW()-ROW($A$20),'Feuille1-Catégories'!$B$6/N$6),N$5),0),IF(MOD($A605-1-N$10,'Feuille1-Catégories'!$F$5+1)=0,N$3,""))),"")</f>
        <v/>
      </c>
      <c r="O605" s="29" t="str">
        <f ca="1">IF(AND($A605&lt;&gt;"",O$9&lt;&gt;""),IF(HLOOKUP(O$9,'Feuille1-Catégories'!$C$1:$G$2,2,FALSE)="OUI",O$3,IF(HLOOKUP(O$9,'Feuille1-Catégories'!$C$1:$G$3,3,FALSE)="OUI",OFFSET(O$3,MOD(QUOTIENT(ROW()-ROW($A$20),'Feuille1-Catégories'!$B$6/O$6),O$5),0),IF(MOD($A605-1-O$10,'Feuille1-Catégories'!$F$5+1)=0,O$3,""))),"")</f>
        <v/>
      </c>
      <c r="P605" s="29" t="str">
        <f ca="1">IF(AND($A605&lt;&gt;"",P$9&lt;&gt;""),IF(HLOOKUP(P$9,'Feuille1-Catégories'!$C$1:$G$2,2,FALSE)="OUI",P$3,IF(HLOOKUP(P$9,'Feuille1-Catégories'!$C$1:$G$3,3,FALSE)="OUI",OFFSET(P$3,MOD(QUOTIENT(ROW()-ROW($A$20),'Feuille1-Catégories'!$B$6/P$6),P$5),0),IF(MOD($A605-1-P$10,'Feuille1-Catégories'!$F$5+1)=0,P$3,""))),"")</f>
        <v/>
      </c>
      <c r="Q605" s="29" t="str">
        <f ca="1">IF(AND($A605&lt;&gt;"",Q$9&lt;&gt;""),IF(HLOOKUP(Q$9,'Feuille1-Catégories'!$C$1:$G$2,2,FALSE)="OUI",Q$3,IF(HLOOKUP(Q$9,'Feuille1-Catégories'!$C$1:$G$3,3,FALSE)="OUI",OFFSET(Q$3,MOD(QUOTIENT(ROW()-ROW($A$20),'Feuille1-Catégories'!$B$6/Q$6),Q$5),0),IF(MOD($A605-1-Q$10,'Feuille1-Catégories'!$F$5+1)=0,Q$3,""))),"")</f>
        <v/>
      </c>
      <c r="R605" s="29" t="str">
        <f ca="1">IF(AND($A605&lt;&gt;"",R$9&lt;&gt;""),IF(HLOOKUP(R$9,'Feuille1-Catégories'!$C$1:$G$2,2,FALSE)="OUI",R$3,IF(HLOOKUP(R$9,'Feuille1-Catégories'!$C$1:$G$3,3,FALSE)="OUI",OFFSET(R$3,MOD(QUOTIENT(ROW()-ROW($A$20),'Feuille1-Catégories'!$B$6/R$6),R$5),0),IF(MOD($A605-1-R$10,'Feuille1-Catégories'!$F$5+1)=0,R$3,""))),"")</f>
        <v/>
      </c>
      <c r="S605" s="29" t="str">
        <f ca="1">IF(AND($A605&lt;&gt;"",S$9&lt;&gt;""),IF(HLOOKUP(S$9,'Feuille1-Catégories'!$C$1:$G$2,2,FALSE)="OUI",S$3,IF(HLOOKUP(S$9,'Feuille1-Catégories'!$C$1:$G$3,3,FALSE)="OUI",OFFSET(S$3,MOD(QUOTIENT(ROW()-ROW($A$20),'Feuille1-Catégories'!$B$6/S$6),S$5),0),IF(MOD($A605-1-S$10,'Feuille1-Catégories'!$F$5+1)=0,S$3,""))),"")</f>
        <v/>
      </c>
      <c r="T605" s="29" t="str">
        <f ca="1">IF(AND($A605&lt;&gt;"",T$9&lt;&gt;""),IF(HLOOKUP(T$9,'Feuille1-Catégories'!$C$1:$G$2,2,FALSE)="OUI",T$3,IF(HLOOKUP(T$9,'Feuille1-Catégories'!$C$1:$G$3,3,FALSE)="OUI",OFFSET(T$3,MOD(QUOTIENT(ROW()-ROW($A$20),'Feuille1-Catégories'!$B$6/T$6),T$5),0),IF(MOD($A605-1-T$10,'Feuille1-Catégories'!$F$5+1)=0,T$3,""))),"")</f>
        <v/>
      </c>
      <c r="U605" s="29" t="str">
        <f ca="1">IF(AND($A605&lt;&gt;"",U$9&lt;&gt;""),IF(HLOOKUP(U$9,'Feuille1-Catégories'!$C$1:$G$2,2,FALSE)="OUI",U$3,IF(HLOOKUP(U$9,'Feuille1-Catégories'!$C$1:$G$3,3,FALSE)="OUI",OFFSET(U$3,MOD(QUOTIENT(ROW()-ROW($A$20),'Feuille1-Catégories'!$B$6/U$6),U$5),0),IF(MOD($A605-1-U$10,'Feuille1-Catégories'!$F$5+1)=0,U$3,""))),"")</f>
        <v/>
      </c>
      <c r="V605" s="29" t="str">
        <f ca="1">IF(AND($A605&lt;&gt;"",V$9&lt;&gt;""),IF(HLOOKUP(V$9,'Feuille1-Catégories'!$C$1:$G$2,2,FALSE)="OUI",V$3,IF(HLOOKUP(V$9,'Feuille1-Catégories'!$C$1:$G$3,3,FALSE)="OUI",OFFSET(V$3,MOD(QUOTIENT(ROW()-ROW($A$20),'Feuille1-Catégories'!$B$6/V$6),V$5),0),IF(MOD($A605-1-V$10,'Feuille1-Catégories'!$F$5+1)=0,V$3,""))),"")</f>
        <v/>
      </c>
      <c r="W605" s="29" t="str">
        <f ca="1">IF(AND($A605&lt;&gt;"",W$9&lt;&gt;""),IF(HLOOKUP(W$9,'Feuille1-Catégories'!$C$1:$G$2,2,FALSE)="OUI",W$3,IF(HLOOKUP(W$9,'Feuille1-Catégories'!$C$1:$G$3,3,FALSE)="OUI",OFFSET(W$3,MOD(QUOTIENT(ROW()-ROW($A$20),'Feuille1-Catégories'!$B$6/W$6),W$5),0),IF(MOD($A605-1-W$10,'Feuille1-Catégories'!$F$5+1)=0,W$3,""))),"")</f>
        <v/>
      </c>
      <c r="X605" s="29" t="str">
        <f ca="1">IF(AND($A605&lt;&gt;"",X$9&lt;&gt;""),IF(HLOOKUP(X$9,'Feuille1-Catégories'!$C$1:$G$2,2,FALSE)="OUI",X$3,IF(HLOOKUP(X$9,'Feuille1-Catégories'!$C$1:$G$3,3,FALSE)="OUI",OFFSET(X$3,MOD(QUOTIENT(ROW()-ROW($A$20),'Feuille1-Catégories'!$B$6/X$6),X$5),0),IF(MOD($A605-1-X$10,'Feuille1-Catégories'!$F$5+1)=0,X$3,""))),"")</f>
        <v/>
      </c>
      <c r="Y605" s="29" t="str">
        <f ca="1">IF(AND($A605&lt;&gt;"",Y$9&lt;&gt;""),IF(HLOOKUP(Y$9,'Feuille1-Catégories'!$C$1:$G$2,2,FALSE)="OUI",Y$3,IF(HLOOKUP(Y$9,'Feuille1-Catégories'!$C$1:$G$3,3,FALSE)="OUI",OFFSET(Y$3,MOD(QUOTIENT(ROW()-ROW($A$20),'Feuille1-Catégories'!$B$6/Y$6),Y$5),0),IF(MOD($A605-1-Y$10,'Feuille1-Catégories'!$F$5+1)=0,Y$3,""))),"")</f>
        <v/>
      </c>
      <c r="Z605" s="29" t="str">
        <f ca="1">IF(AND($A605&lt;&gt;"",Z$9&lt;&gt;""),IF(HLOOKUP(Z$9,'Feuille1-Catégories'!$C$1:$G$2,2,FALSE)="OUI",Z$3,IF(HLOOKUP(Z$9,'Feuille1-Catégories'!$C$1:$G$3,3,FALSE)="OUI",OFFSET(Z$3,MOD(QUOTIENT(ROW()-ROW($A$20),'Feuille1-Catégories'!$B$6/Z$6),Z$5),0),IF(MOD($A605-1-Z$10,'Feuille1-Catégories'!$F$5+1)=0,Z$3,""))),"")</f>
        <v/>
      </c>
    </row>
    <row r="606" spans="1:26" ht="17" x14ac:dyDescent="0.2">
      <c r="A606" s="21" t="str">
        <f>IF('Feuille2-Prix de vente'!A606&lt;&gt;"",'Feuille2-Prix de vente'!A606,"")</f>
        <v/>
      </c>
      <c r="B606" s="33" t="str">
        <f>IF('Feuille2-Prix de vente'!B606&lt;&gt;"",'Feuille2-Prix de vente'!B606,"")</f>
        <v/>
      </c>
      <c r="C606" s="10" t="str">
        <f>IF('Feuille2-Prix de vente'!C606&lt;&gt;"",'Feuille2-Prix de vente'!C606,"")</f>
        <v/>
      </c>
      <c r="D606" s="10" t="str">
        <f t="shared" si="9"/>
        <v/>
      </c>
      <c r="E606" s="10" t="str">
        <f>IF('Feuille2-Prix de vente'!E606&lt;&gt;"",'Feuille2-Prix de vente'!E606,"")</f>
        <v/>
      </c>
      <c r="F606" s="29" t="str">
        <f ca="1">IF(AND($A606&lt;&gt;"",F$9&lt;&gt;""),IF(HLOOKUP(F$9,'Feuille1-Catégories'!$C$1:$G$2,2,FALSE)="OUI",F$3,IF(HLOOKUP(F$9,'Feuille1-Catégories'!$C$1:$G$3,3,FALSE)="OUI",OFFSET(F$3,MOD(QUOTIENT(ROW()-ROW($A$20),'Feuille1-Catégories'!$B$6/F$6),F$5),0),IF(MOD($A606-1-F$10,'Feuille1-Catégories'!$F$5+1)=0,F$3,""))),"")</f>
        <v/>
      </c>
      <c r="G606" s="29" t="str">
        <f ca="1">IF(AND($A606&lt;&gt;"",G$9&lt;&gt;""),IF(HLOOKUP(G$9,'Feuille1-Catégories'!$C$1:$G$2,2,FALSE)="OUI",G$3,IF(HLOOKUP(G$9,'Feuille1-Catégories'!$C$1:$G$3,3,FALSE)="OUI",OFFSET(G$3,MOD(QUOTIENT(ROW()-ROW($A$20),'Feuille1-Catégories'!$B$6/G$6),G$5),0),IF(MOD($A606-1-G$10,'Feuille1-Catégories'!$F$5+1)=0,G$3,""))),"")</f>
        <v/>
      </c>
      <c r="H606" s="29" t="str">
        <f ca="1">IF(AND($A606&lt;&gt;"",H$9&lt;&gt;""),IF(HLOOKUP(H$9,'Feuille1-Catégories'!$C$1:$G$2,2,FALSE)="OUI",H$3,IF(HLOOKUP(H$9,'Feuille1-Catégories'!$C$1:$G$3,3,FALSE)="OUI",OFFSET(H$3,MOD(QUOTIENT(ROW()-ROW($A$20),'Feuille1-Catégories'!$B$6/H$6),H$5),0),IF(MOD($A606-1-H$10,'Feuille1-Catégories'!$F$5+1)=0,H$3,""))),"")</f>
        <v/>
      </c>
      <c r="I606" s="29" t="str">
        <f ca="1">IF(AND($A606&lt;&gt;"",I$9&lt;&gt;""),IF(HLOOKUP(I$9,'Feuille1-Catégories'!$C$1:$G$2,2,FALSE)="OUI",I$3,IF(HLOOKUP(I$9,'Feuille1-Catégories'!$C$1:$G$3,3,FALSE)="OUI",OFFSET(I$3,MOD(QUOTIENT(ROW()-ROW($A$20),'Feuille1-Catégories'!$B$6/I$6),I$5),0),IF(MOD($A606-1-I$10,'Feuille1-Catégories'!$F$5+1)=0,I$3,""))),"")</f>
        <v/>
      </c>
      <c r="J606" s="29" t="str">
        <f ca="1">IF(AND($A606&lt;&gt;"",J$9&lt;&gt;""),IF(HLOOKUP(J$9,'Feuille1-Catégories'!$C$1:$G$2,2,FALSE)="OUI",J$3,IF(HLOOKUP(J$9,'Feuille1-Catégories'!$C$1:$G$3,3,FALSE)="OUI",OFFSET(J$3,MOD(QUOTIENT(ROW()-ROW($A$20),'Feuille1-Catégories'!$B$6/J$6),J$5),0),IF(MOD($A606-1-J$10,'Feuille1-Catégories'!$F$5+1)=0,J$3,""))),"")</f>
        <v/>
      </c>
      <c r="K606" s="29" t="str">
        <f ca="1">IF(AND($A606&lt;&gt;"",K$9&lt;&gt;""),IF(HLOOKUP(K$9,'Feuille1-Catégories'!$C$1:$G$2,2,FALSE)="OUI",K$3,IF(HLOOKUP(K$9,'Feuille1-Catégories'!$C$1:$G$3,3,FALSE)="OUI",OFFSET(K$3,MOD(QUOTIENT(ROW()-ROW($A$20),'Feuille1-Catégories'!$B$6/K$6),K$5),0),IF(MOD($A606-1-K$10,'Feuille1-Catégories'!$F$5+1)=0,K$3,""))),"")</f>
        <v/>
      </c>
      <c r="L606" s="29" t="str">
        <f ca="1">IF(AND($A606&lt;&gt;"",L$9&lt;&gt;""),IF(HLOOKUP(L$9,'Feuille1-Catégories'!$C$1:$G$2,2,FALSE)="OUI",L$3,IF(HLOOKUP(L$9,'Feuille1-Catégories'!$C$1:$G$3,3,FALSE)="OUI",OFFSET(L$3,MOD(QUOTIENT(ROW()-ROW($A$20),'Feuille1-Catégories'!$B$6/L$6),L$5),0),IF(MOD($A606-1-L$10,'Feuille1-Catégories'!$F$5+1)=0,L$3,""))),"")</f>
        <v/>
      </c>
      <c r="M606" s="29" t="str">
        <f ca="1">IF(AND($A606&lt;&gt;"",M$9&lt;&gt;""),IF(HLOOKUP(M$9,'Feuille1-Catégories'!$C$1:$G$2,2,FALSE)="OUI",M$3,IF(HLOOKUP(M$9,'Feuille1-Catégories'!$C$1:$G$3,3,FALSE)="OUI",OFFSET(M$3,MOD(QUOTIENT(ROW()-ROW($A$20),'Feuille1-Catégories'!$B$6/M$6),M$5),0),IF(MOD($A606-1-M$10,'Feuille1-Catégories'!$F$5+1)=0,M$3,""))),"")</f>
        <v/>
      </c>
      <c r="N606" s="29" t="str">
        <f ca="1">IF(AND($A606&lt;&gt;"",N$9&lt;&gt;""),IF(HLOOKUP(N$9,'Feuille1-Catégories'!$C$1:$G$2,2,FALSE)="OUI",N$3,IF(HLOOKUP(N$9,'Feuille1-Catégories'!$C$1:$G$3,3,FALSE)="OUI",OFFSET(N$3,MOD(QUOTIENT(ROW()-ROW($A$20),'Feuille1-Catégories'!$B$6/N$6),N$5),0),IF(MOD($A606-1-N$10,'Feuille1-Catégories'!$F$5+1)=0,N$3,""))),"")</f>
        <v/>
      </c>
      <c r="O606" s="29" t="str">
        <f ca="1">IF(AND($A606&lt;&gt;"",O$9&lt;&gt;""),IF(HLOOKUP(O$9,'Feuille1-Catégories'!$C$1:$G$2,2,FALSE)="OUI",O$3,IF(HLOOKUP(O$9,'Feuille1-Catégories'!$C$1:$G$3,3,FALSE)="OUI",OFFSET(O$3,MOD(QUOTIENT(ROW()-ROW($A$20),'Feuille1-Catégories'!$B$6/O$6),O$5),0),IF(MOD($A606-1-O$10,'Feuille1-Catégories'!$F$5+1)=0,O$3,""))),"")</f>
        <v/>
      </c>
      <c r="P606" s="29" t="str">
        <f ca="1">IF(AND($A606&lt;&gt;"",P$9&lt;&gt;""),IF(HLOOKUP(P$9,'Feuille1-Catégories'!$C$1:$G$2,2,FALSE)="OUI",P$3,IF(HLOOKUP(P$9,'Feuille1-Catégories'!$C$1:$G$3,3,FALSE)="OUI",OFFSET(P$3,MOD(QUOTIENT(ROW()-ROW($A$20),'Feuille1-Catégories'!$B$6/P$6),P$5),0),IF(MOD($A606-1-P$10,'Feuille1-Catégories'!$F$5+1)=0,P$3,""))),"")</f>
        <v/>
      </c>
      <c r="Q606" s="29" t="str">
        <f ca="1">IF(AND($A606&lt;&gt;"",Q$9&lt;&gt;""),IF(HLOOKUP(Q$9,'Feuille1-Catégories'!$C$1:$G$2,2,FALSE)="OUI",Q$3,IF(HLOOKUP(Q$9,'Feuille1-Catégories'!$C$1:$G$3,3,FALSE)="OUI",OFFSET(Q$3,MOD(QUOTIENT(ROW()-ROW($A$20),'Feuille1-Catégories'!$B$6/Q$6),Q$5),0),IF(MOD($A606-1-Q$10,'Feuille1-Catégories'!$F$5+1)=0,Q$3,""))),"")</f>
        <v/>
      </c>
      <c r="R606" s="29" t="str">
        <f ca="1">IF(AND($A606&lt;&gt;"",R$9&lt;&gt;""),IF(HLOOKUP(R$9,'Feuille1-Catégories'!$C$1:$G$2,2,FALSE)="OUI",R$3,IF(HLOOKUP(R$9,'Feuille1-Catégories'!$C$1:$G$3,3,FALSE)="OUI",OFFSET(R$3,MOD(QUOTIENT(ROW()-ROW($A$20),'Feuille1-Catégories'!$B$6/R$6),R$5),0),IF(MOD($A606-1-R$10,'Feuille1-Catégories'!$F$5+1)=0,R$3,""))),"")</f>
        <v/>
      </c>
      <c r="S606" s="29" t="str">
        <f ca="1">IF(AND($A606&lt;&gt;"",S$9&lt;&gt;""),IF(HLOOKUP(S$9,'Feuille1-Catégories'!$C$1:$G$2,2,FALSE)="OUI",S$3,IF(HLOOKUP(S$9,'Feuille1-Catégories'!$C$1:$G$3,3,FALSE)="OUI",OFFSET(S$3,MOD(QUOTIENT(ROW()-ROW($A$20),'Feuille1-Catégories'!$B$6/S$6),S$5),0),IF(MOD($A606-1-S$10,'Feuille1-Catégories'!$F$5+1)=0,S$3,""))),"")</f>
        <v/>
      </c>
      <c r="T606" s="29" t="str">
        <f ca="1">IF(AND($A606&lt;&gt;"",T$9&lt;&gt;""),IF(HLOOKUP(T$9,'Feuille1-Catégories'!$C$1:$G$2,2,FALSE)="OUI",T$3,IF(HLOOKUP(T$9,'Feuille1-Catégories'!$C$1:$G$3,3,FALSE)="OUI",OFFSET(T$3,MOD(QUOTIENT(ROW()-ROW($A$20),'Feuille1-Catégories'!$B$6/T$6),T$5),0),IF(MOD($A606-1-T$10,'Feuille1-Catégories'!$F$5+1)=0,T$3,""))),"")</f>
        <v/>
      </c>
      <c r="U606" s="29" t="str">
        <f ca="1">IF(AND($A606&lt;&gt;"",U$9&lt;&gt;""),IF(HLOOKUP(U$9,'Feuille1-Catégories'!$C$1:$G$2,2,FALSE)="OUI",U$3,IF(HLOOKUP(U$9,'Feuille1-Catégories'!$C$1:$G$3,3,FALSE)="OUI",OFFSET(U$3,MOD(QUOTIENT(ROW()-ROW($A$20),'Feuille1-Catégories'!$B$6/U$6),U$5),0),IF(MOD($A606-1-U$10,'Feuille1-Catégories'!$F$5+1)=0,U$3,""))),"")</f>
        <v/>
      </c>
      <c r="V606" s="29" t="str">
        <f ca="1">IF(AND($A606&lt;&gt;"",V$9&lt;&gt;""),IF(HLOOKUP(V$9,'Feuille1-Catégories'!$C$1:$G$2,2,FALSE)="OUI",V$3,IF(HLOOKUP(V$9,'Feuille1-Catégories'!$C$1:$G$3,3,FALSE)="OUI",OFFSET(V$3,MOD(QUOTIENT(ROW()-ROW($A$20),'Feuille1-Catégories'!$B$6/V$6),V$5),0),IF(MOD($A606-1-V$10,'Feuille1-Catégories'!$F$5+1)=0,V$3,""))),"")</f>
        <v/>
      </c>
      <c r="W606" s="29" t="str">
        <f ca="1">IF(AND($A606&lt;&gt;"",W$9&lt;&gt;""),IF(HLOOKUP(W$9,'Feuille1-Catégories'!$C$1:$G$2,2,FALSE)="OUI",W$3,IF(HLOOKUP(W$9,'Feuille1-Catégories'!$C$1:$G$3,3,FALSE)="OUI",OFFSET(W$3,MOD(QUOTIENT(ROW()-ROW($A$20),'Feuille1-Catégories'!$B$6/W$6),W$5),0),IF(MOD($A606-1-W$10,'Feuille1-Catégories'!$F$5+1)=0,W$3,""))),"")</f>
        <v/>
      </c>
      <c r="X606" s="29" t="str">
        <f ca="1">IF(AND($A606&lt;&gt;"",X$9&lt;&gt;""),IF(HLOOKUP(X$9,'Feuille1-Catégories'!$C$1:$G$2,2,FALSE)="OUI",X$3,IF(HLOOKUP(X$9,'Feuille1-Catégories'!$C$1:$G$3,3,FALSE)="OUI",OFFSET(X$3,MOD(QUOTIENT(ROW()-ROW($A$20),'Feuille1-Catégories'!$B$6/X$6),X$5),0),IF(MOD($A606-1-X$10,'Feuille1-Catégories'!$F$5+1)=0,X$3,""))),"")</f>
        <v/>
      </c>
      <c r="Y606" s="29" t="str">
        <f ca="1">IF(AND($A606&lt;&gt;"",Y$9&lt;&gt;""),IF(HLOOKUP(Y$9,'Feuille1-Catégories'!$C$1:$G$2,2,FALSE)="OUI",Y$3,IF(HLOOKUP(Y$9,'Feuille1-Catégories'!$C$1:$G$3,3,FALSE)="OUI",OFFSET(Y$3,MOD(QUOTIENT(ROW()-ROW($A$20),'Feuille1-Catégories'!$B$6/Y$6),Y$5),0),IF(MOD($A606-1-Y$10,'Feuille1-Catégories'!$F$5+1)=0,Y$3,""))),"")</f>
        <v/>
      </c>
      <c r="Z606" s="29" t="str">
        <f ca="1">IF(AND($A606&lt;&gt;"",Z$9&lt;&gt;""),IF(HLOOKUP(Z$9,'Feuille1-Catégories'!$C$1:$G$2,2,FALSE)="OUI",Z$3,IF(HLOOKUP(Z$9,'Feuille1-Catégories'!$C$1:$G$3,3,FALSE)="OUI",OFFSET(Z$3,MOD(QUOTIENT(ROW()-ROW($A$20),'Feuille1-Catégories'!$B$6/Z$6),Z$5),0),IF(MOD($A606-1-Z$10,'Feuille1-Catégories'!$F$5+1)=0,Z$3,""))),"")</f>
        <v/>
      </c>
    </row>
    <row r="607" spans="1:26" ht="17" x14ac:dyDescent="0.2">
      <c r="A607" s="21" t="str">
        <f>IF('Feuille2-Prix de vente'!A607&lt;&gt;"",'Feuille2-Prix de vente'!A607,"")</f>
        <v/>
      </c>
      <c r="B607" s="33" t="str">
        <f>IF('Feuille2-Prix de vente'!B607&lt;&gt;"",'Feuille2-Prix de vente'!B607,"")</f>
        <v/>
      </c>
      <c r="C607" s="10" t="str">
        <f>IF('Feuille2-Prix de vente'!C607&lt;&gt;"",'Feuille2-Prix de vente'!C607,"")</f>
        <v/>
      </c>
      <c r="D607" s="10" t="str">
        <f t="shared" si="9"/>
        <v/>
      </c>
      <c r="E607" s="10" t="str">
        <f>IF('Feuille2-Prix de vente'!E607&lt;&gt;"",'Feuille2-Prix de vente'!E607,"")</f>
        <v/>
      </c>
      <c r="F607" s="29" t="str">
        <f ca="1">IF(AND($A607&lt;&gt;"",F$9&lt;&gt;""),IF(HLOOKUP(F$9,'Feuille1-Catégories'!$C$1:$G$2,2,FALSE)="OUI",F$3,IF(HLOOKUP(F$9,'Feuille1-Catégories'!$C$1:$G$3,3,FALSE)="OUI",OFFSET(F$3,MOD(QUOTIENT(ROW()-ROW($A$20),'Feuille1-Catégories'!$B$6/F$6),F$5),0),IF(MOD($A607-1-F$10,'Feuille1-Catégories'!$F$5+1)=0,F$3,""))),"")</f>
        <v/>
      </c>
      <c r="G607" s="29" t="str">
        <f ca="1">IF(AND($A607&lt;&gt;"",G$9&lt;&gt;""),IF(HLOOKUP(G$9,'Feuille1-Catégories'!$C$1:$G$2,2,FALSE)="OUI",G$3,IF(HLOOKUP(G$9,'Feuille1-Catégories'!$C$1:$G$3,3,FALSE)="OUI",OFFSET(G$3,MOD(QUOTIENT(ROW()-ROW($A$20),'Feuille1-Catégories'!$B$6/G$6),G$5),0),IF(MOD($A607-1-G$10,'Feuille1-Catégories'!$F$5+1)=0,G$3,""))),"")</f>
        <v/>
      </c>
      <c r="H607" s="29" t="str">
        <f ca="1">IF(AND($A607&lt;&gt;"",H$9&lt;&gt;""),IF(HLOOKUP(H$9,'Feuille1-Catégories'!$C$1:$G$2,2,FALSE)="OUI",H$3,IF(HLOOKUP(H$9,'Feuille1-Catégories'!$C$1:$G$3,3,FALSE)="OUI",OFFSET(H$3,MOD(QUOTIENT(ROW()-ROW($A$20),'Feuille1-Catégories'!$B$6/H$6),H$5),0),IF(MOD($A607-1-H$10,'Feuille1-Catégories'!$F$5+1)=0,H$3,""))),"")</f>
        <v/>
      </c>
      <c r="I607" s="29" t="str">
        <f ca="1">IF(AND($A607&lt;&gt;"",I$9&lt;&gt;""),IF(HLOOKUP(I$9,'Feuille1-Catégories'!$C$1:$G$2,2,FALSE)="OUI",I$3,IF(HLOOKUP(I$9,'Feuille1-Catégories'!$C$1:$G$3,3,FALSE)="OUI",OFFSET(I$3,MOD(QUOTIENT(ROW()-ROW($A$20),'Feuille1-Catégories'!$B$6/I$6),I$5),0),IF(MOD($A607-1-I$10,'Feuille1-Catégories'!$F$5+1)=0,I$3,""))),"")</f>
        <v/>
      </c>
      <c r="J607" s="29" t="str">
        <f ca="1">IF(AND($A607&lt;&gt;"",J$9&lt;&gt;""),IF(HLOOKUP(J$9,'Feuille1-Catégories'!$C$1:$G$2,2,FALSE)="OUI",J$3,IF(HLOOKUP(J$9,'Feuille1-Catégories'!$C$1:$G$3,3,FALSE)="OUI",OFFSET(J$3,MOD(QUOTIENT(ROW()-ROW($A$20),'Feuille1-Catégories'!$B$6/J$6),J$5),0),IF(MOD($A607-1-J$10,'Feuille1-Catégories'!$F$5+1)=0,J$3,""))),"")</f>
        <v/>
      </c>
      <c r="K607" s="29" t="str">
        <f ca="1">IF(AND($A607&lt;&gt;"",K$9&lt;&gt;""),IF(HLOOKUP(K$9,'Feuille1-Catégories'!$C$1:$G$2,2,FALSE)="OUI",K$3,IF(HLOOKUP(K$9,'Feuille1-Catégories'!$C$1:$G$3,3,FALSE)="OUI",OFFSET(K$3,MOD(QUOTIENT(ROW()-ROW($A$20),'Feuille1-Catégories'!$B$6/K$6),K$5),0),IF(MOD($A607-1-K$10,'Feuille1-Catégories'!$F$5+1)=0,K$3,""))),"")</f>
        <v/>
      </c>
      <c r="L607" s="29" t="str">
        <f ca="1">IF(AND($A607&lt;&gt;"",L$9&lt;&gt;""),IF(HLOOKUP(L$9,'Feuille1-Catégories'!$C$1:$G$2,2,FALSE)="OUI",L$3,IF(HLOOKUP(L$9,'Feuille1-Catégories'!$C$1:$G$3,3,FALSE)="OUI",OFFSET(L$3,MOD(QUOTIENT(ROW()-ROW($A$20),'Feuille1-Catégories'!$B$6/L$6),L$5),0),IF(MOD($A607-1-L$10,'Feuille1-Catégories'!$F$5+1)=0,L$3,""))),"")</f>
        <v/>
      </c>
      <c r="M607" s="29" t="str">
        <f ca="1">IF(AND($A607&lt;&gt;"",M$9&lt;&gt;""),IF(HLOOKUP(M$9,'Feuille1-Catégories'!$C$1:$G$2,2,FALSE)="OUI",M$3,IF(HLOOKUP(M$9,'Feuille1-Catégories'!$C$1:$G$3,3,FALSE)="OUI",OFFSET(M$3,MOD(QUOTIENT(ROW()-ROW($A$20),'Feuille1-Catégories'!$B$6/M$6),M$5),0),IF(MOD($A607-1-M$10,'Feuille1-Catégories'!$F$5+1)=0,M$3,""))),"")</f>
        <v/>
      </c>
      <c r="N607" s="29" t="str">
        <f ca="1">IF(AND($A607&lt;&gt;"",N$9&lt;&gt;""),IF(HLOOKUP(N$9,'Feuille1-Catégories'!$C$1:$G$2,2,FALSE)="OUI",N$3,IF(HLOOKUP(N$9,'Feuille1-Catégories'!$C$1:$G$3,3,FALSE)="OUI",OFFSET(N$3,MOD(QUOTIENT(ROW()-ROW($A$20),'Feuille1-Catégories'!$B$6/N$6),N$5),0),IF(MOD($A607-1-N$10,'Feuille1-Catégories'!$F$5+1)=0,N$3,""))),"")</f>
        <v/>
      </c>
      <c r="O607" s="29" t="str">
        <f ca="1">IF(AND($A607&lt;&gt;"",O$9&lt;&gt;""),IF(HLOOKUP(O$9,'Feuille1-Catégories'!$C$1:$G$2,2,FALSE)="OUI",O$3,IF(HLOOKUP(O$9,'Feuille1-Catégories'!$C$1:$G$3,3,FALSE)="OUI",OFFSET(O$3,MOD(QUOTIENT(ROW()-ROW($A$20),'Feuille1-Catégories'!$B$6/O$6),O$5),0),IF(MOD($A607-1-O$10,'Feuille1-Catégories'!$F$5+1)=0,O$3,""))),"")</f>
        <v/>
      </c>
      <c r="P607" s="29" t="str">
        <f ca="1">IF(AND($A607&lt;&gt;"",P$9&lt;&gt;""),IF(HLOOKUP(P$9,'Feuille1-Catégories'!$C$1:$G$2,2,FALSE)="OUI",P$3,IF(HLOOKUP(P$9,'Feuille1-Catégories'!$C$1:$G$3,3,FALSE)="OUI",OFFSET(P$3,MOD(QUOTIENT(ROW()-ROW($A$20),'Feuille1-Catégories'!$B$6/P$6),P$5),0),IF(MOD($A607-1-P$10,'Feuille1-Catégories'!$F$5+1)=0,P$3,""))),"")</f>
        <v/>
      </c>
      <c r="Q607" s="29" t="str">
        <f ca="1">IF(AND($A607&lt;&gt;"",Q$9&lt;&gt;""),IF(HLOOKUP(Q$9,'Feuille1-Catégories'!$C$1:$G$2,2,FALSE)="OUI",Q$3,IF(HLOOKUP(Q$9,'Feuille1-Catégories'!$C$1:$G$3,3,FALSE)="OUI",OFFSET(Q$3,MOD(QUOTIENT(ROW()-ROW($A$20),'Feuille1-Catégories'!$B$6/Q$6),Q$5),0),IF(MOD($A607-1-Q$10,'Feuille1-Catégories'!$F$5+1)=0,Q$3,""))),"")</f>
        <v/>
      </c>
      <c r="R607" s="29" t="str">
        <f ca="1">IF(AND($A607&lt;&gt;"",R$9&lt;&gt;""),IF(HLOOKUP(R$9,'Feuille1-Catégories'!$C$1:$G$2,2,FALSE)="OUI",R$3,IF(HLOOKUP(R$9,'Feuille1-Catégories'!$C$1:$G$3,3,FALSE)="OUI",OFFSET(R$3,MOD(QUOTIENT(ROW()-ROW($A$20),'Feuille1-Catégories'!$B$6/R$6),R$5),0),IF(MOD($A607-1-R$10,'Feuille1-Catégories'!$F$5+1)=0,R$3,""))),"")</f>
        <v/>
      </c>
      <c r="S607" s="29" t="str">
        <f ca="1">IF(AND($A607&lt;&gt;"",S$9&lt;&gt;""),IF(HLOOKUP(S$9,'Feuille1-Catégories'!$C$1:$G$2,2,FALSE)="OUI",S$3,IF(HLOOKUP(S$9,'Feuille1-Catégories'!$C$1:$G$3,3,FALSE)="OUI",OFFSET(S$3,MOD(QUOTIENT(ROW()-ROW($A$20),'Feuille1-Catégories'!$B$6/S$6),S$5),0),IF(MOD($A607-1-S$10,'Feuille1-Catégories'!$F$5+1)=0,S$3,""))),"")</f>
        <v/>
      </c>
      <c r="T607" s="29" t="str">
        <f ca="1">IF(AND($A607&lt;&gt;"",T$9&lt;&gt;""),IF(HLOOKUP(T$9,'Feuille1-Catégories'!$C$1:$G$2,2,FALSE)="OUI",T$3,IF(HLOOKUP(T$9,'Feuille1-Catégories'!$C$1:$G$3,3,FALSE)="OUI",OFFSET(T$3,MOD(QUOTIENT(ROW()-ROW($A$20),'Feuille1-Catégories'!$B$6/T$6),T$5),0),IF(MOD($A607-1-T$10,'Feuille1-Catégories'!$F$5+1)=0,T$3,""))),"")</f>
        <v/>
      </c>
      <c r="U607" s="29" t="str">
        <f ca="1">IF(AND($A607&lt;&gt;"",U$9&lt;&gt;""),IF(HLOOKUP(U$9,'Feuille1-Catégories'!$C$1:$G$2,2,FALSE)="OUI",U$3,IF(HLOOKUP(U$9,'Feuille1-Catégories'!$C$1:$G$3,3,FALSE)="OUI",OFFSET(U$3,MOD(QUOTIENT(ROW()-ROW($A$20),'Feuille1-Catégories'!$B$6/U$6),U$5),0),IF(MOD($A607-1-U$10,'Feuille1-Catégories'!$F$5+1)=0,U$3,""))),"")</f>
        <v/>
      </c>
      <c r="V607" s="29" t="str">
        <f ca="1">IF(AND($A607&lt;&gt;"",V$9&lt;&gt;""),IF(HLOOKUP(V$9,'Feuille1-Catégories'!$C$1:$G$2,2,FALSE)="OUI",V$3,IF(HLOOKUP(V$9,'Feuille1-Catégories'!$C$1:$G$3,3,FALSE)="OUI",OFFSET(V$3,MOD(QUOTIENT(ROW()-ROW($A$20),'Feuille1-Catégories'!$B$6/V$6),V$5),0),IF(MOD($A607-1-V$10,'Feuille1-Catégories'!$F$5+1)=0,V$3,""))),"")</f>
        <v/>
      </c>
      <c r="W607" s="29" t="str">
        <f ca="1">IF(AND($A607&lt;&gt;"",W$9&lt;&gt;""),IF(HLOOKUP(W$9,'Feuille1-Catégories'!$C$1:$G$2,2,FALSE)="OUI",W$3,IF(HLOOKUP(W$9,'Feuille1-Catégories'!$C$1:$G$3,3,FALSE)="OUI",OFFSET(W$3,MOD(QUOTIENT(ROW()-ROW($A$20),'Feuille1-Catégories'!$B$6/W$6),W$5),0),IF(MOD($A607-1-W$10,'Feuille1-Catégories'!$F$5+1)=0,W$3,""))),"")</f>
        <v/>
      </c>
      <c r="X607" s="29" t="str">
        <f ca="1">IF(AND($A607&lt;&gt;"",X$9&lt;&gt;""),IF(HLOOKUP(X$9,'Feuille1-Catégories'!$C$1:$G$2,2,FALSE)="OUI",X$3,IF(HLOOKUP(X$9,'Feuille1-Catégories'!$C$1:$G$3,3,FALSE)="OUI",OFFSET(X$3,MOD(QUOTIENT(ROW()-ROW($A$20),'Feuille1-Catégories'!$B$6/X$6),X$5),0),IF(MOD($A607-1-X$10,'Feuille1-Catégories'!$F$5+1)=0,X$3,""))),"")</f>
        <v/>
      </c>
      <c r="Y607" s="29" t="str">
        <f ca="1">IF(AND($A607&lt;&gt;"",Y$9&lt;&gt;""),IF(HLOOKUP(Y$9,'Feuille1-Catégories'!$C$1:$G$2,2,FALSE)="OUI",Y$3,IF(HLOOKUP(Y$9,'Feuille1-Catégories'!$C$1:$G$3,3,FALSE)="OUI",OFFSET(Y$3,MOD(QUOTIENT(ROW()-ROW($A$20),'Feuille1-Catégories'!$B$6/Y$6),Y$5),0),IF(MOD($A607-1-Y$10,'Feuille1-Catégories'!$F$5+1)=0,Y$3,""))),"")</f>
        <v/>
      </c>
      <c r="Z607" s="29" t="str">
        <f ca="1">IF(AND($A607&lt;&gt;"",Z$9&lt;&gt;""),IF(HLOOKUP(Z$9,'Feuille1-Catégories'!$C$1:$G$2,2,FALSE)="OUI",Z$3,IF(HLOOKUP(Z$9,'Feuille1-Catégories'!$C$1:$G$3,3,FALSE)="OUI",OFFSET(Z$3,MOD(QUOTIENT(ROW()-ROW($A$20),'Feuille1-Catégories'!$B$6/Z$6),Z$5),0),IF(MOD($A607-1-Z$10,'Feuille1-Catégories'!$F$5+1)=0,Z$3,""))),"")</f>
        <v/>
      </c>
    </row>
    <row r="608" spans="1:26" ht="17" x14ac:dyDescent="0.2">
      <c r="A608" s="21" t="str">
        <f>IF('Feuille2-Prix de vente'!A608&lt;&gt;"",'Feuille2-Prix de vente'!A608,"")</f>
        <v/>
      </c>
      <c r="B608" s="33" t="str">
        <f>IF('Feuille2-Prix de vente'!B608&lt;&gt;"",'Feuille2-Prix de vente'!B608,"")</f>
        <v/>
      </c>
      <c r="C608" s="10" t="str">
        <f>IF('Feuille2-Prix de vente'!C608&lt;&gt;"",'Feuille2-Prix de vente'!C608,"")</f>
        <v/>
      </c>
      <c r="D608" s="10" t="str">
        <f t="shared" si="9"/>
        <v/>
      </c>
      <c r="E608" s="10" t="str">
        <f>IF('Feuille2-Prix de vente'!E608&lt;&gt;"",'Feuille2-Prix de vente'!E608,"")</f>
        <v/>
      </c>
      <c r="F608" s="29" t="str">
        <f ca="1">IF(AND($A608&lt;&gt;"",F$9&lt;&gt;""),IF(HLOOKUP(F$9,'Feuille1-Catégories'!$C$1:$G$2,2,FALSE)="OUI",F$3,IF(HLOOKUP(F$9,'Feuille1-Catégories'!$C$1:$G$3,3,FALSE)="OUI",OFFSET(F$3,MOD(QUOTIENT(ROW()-ROW($A$20),'Feuille1-Catégories'!$B$6/F$6),F$5),0),IF(MOD($A608-1-F$10,'Feuille1-Catégories'!$F$5+1)=0,F$3,""))),"")</f>
        <v/>
      </c>
      <c r="G608" s="29" t="str">
        <f ca="1">IF(AND($A608&lt;&gt;"",G$9&lt;&gt;""),IF(HLOOKUP(G$9,'Feuille1-Catégories'!$C$1:$G$2,2,FALSE)="OUI",G$3,IF(HLOOKUP(G$9,'Feuille1-Catégories'!$C$1:$G$3,3,FALSE)="OUI",OFFSET(G$3,MOD(QUOTIENT(ROW()-ROW($A$20),'Feuille1-Catégories'!$B$6/G$6),G$5),0),IF(MOD($A608-1-G$10,'Feuille1-Catégories'!$F$5+1)=0,G$3,""))),"")</f>
        <v/>
      </c>
      <c r="H608" s="29" t="str">
        <f ca="1">IF(AND($A608&lt;&gt;"",H$9&lt;&gt;""),IF(HLOOKUP(H$9,'Feuille1-Catégories'!$C$1:$G$2,2,FALSE)="OUI",H$3,IF(HLOOKUP(H$9,'Feuille1-Catégories'!$C$1:$G$3,3,FALSE)="OUI",OFFSET(H$3,MOD(QUOTIENT(ROW()-ROW($A$20),'Feuille1-Catégories'!$B$6/H$6),H$5),0),IF(MOD($A608-1-H$10,'Feuille1-Catégories'!$F$5+1)=0,H$3,""))),"")</f>
        <v/>
      </c>
      <c r="I608" s="29" t="str">
        <f ca="1">IF(AND($A608&lt;&gt;"",I$9&lt;&gt;""),IF(HLOOKUP(I$9,'Feuille1-Catégories'!$C$1:$G$2,2,FALSE)="OUI",I$3,IF(HLOOKUP(I$9,'Feuille1-Catégories'!$C$1:$G$3,3,FALSE)="OUI",OFFSET(I$3,MOD(QUOTIENT(ROW()-ROW($A$20),'Feuille1-Catégories'!$B$6/I$6),I$5),0),IF(MOD($A608-1-I$10,'Feuille1-Catégories'!$F$5+1)=0,I$3,""))),"")</f>
        <v/>
      </c>
      <c r="J608" s="29" t="str">
        <f ca="1">IF(AND($A608&lt;&gt;"",J$9&lt;&gt;""),IF(HLOOKUP(J$9,'Feuille1-Catégories'!$C$1:$G$2,2,FALSE)="OUI",J$3,IF(HLOOKUP(J$9,'Feuille1-Catégories'!$C$1:$G$3,3,FALSE)="OUI",OFFSET(J$3,MOD(QUOTIENT(ROW()-ROW($A$20),'Feuille1-Catégories'!$B$6/J$6),J$5),0),IF(MOD($A608-1-J$10,'Feuille1-Catégories'!$F$5+1)=0,J$3,""))),"")</f>
        <v/>
      </c>
      <c r="K608" s="29" t="str">
        <f ca="1">IF(AND($A608&lt;&gt;"",K$9&lt;&gt;""),IF(HLOOKUP(K$9,'Feuille1-Catégories'!$C$1:$G$2,2,FALSE)="OUI",K$3,IF(HLOOKUP(K$9,'Feuille1-Catégories'!$C$1:$G$3,3,FALSE)="OUI",OFFSET(K$3,MOD(QUOTIENT(ROW()-ROW($A$20),'Feuille1-Catégories'!$B$6/K$6),K$5),0),IF(MOD($A608-1-K$10,'Feuille1-Catégories'!$F$5+1)=0,K$3,""))),"")</f>
        <v/>
      </c>
      <c r="L608" s="29" t="str">
        <f ca="1">IF(AND($A608&lt;&gt;"",L$9&lt;&gt;""),IF(HLOOKUP(L$9,'Feuille1-Catégories'!$C$1:$G$2,2,FALSE)="OUI",L$3,IF(HLOOKUP(L$9,'Feuille1-Catégories'!$C$1:$G$3,3,FALSE)="OUI",OFFSET(L$3,MOD(QUOTIENT(ROW()-ROW($A$20),'Feuille1-Catégories'!$B$6/L$6),L$5),0),IF(MOD($A608-1-L$10,'Feuille1-Catégories'!$F$5+1)=0,L$3,""))),"")</f>
        <v/>
      </c>
      <c r="M608" s="29" t="str">
        <f ca="1">IF(AND($A608&lt;&gt;"",M$9&lt;&gt;""),IF(HLOOKUP(M$9,'Feuille1-Catégories'!$C$1:$G$2,2,FALSE)="OUI",M$3,IF(HLOOKUP(M$9,'Feuille1-Catégories'!$C$1:$G$3,3,FALSE)="OUI",OFFSET(M$3,MOD(QUOTIENT(ROW()-ROW($A$20),'Feuille1-Catégories'!$B$6/M$6),M$5),0),IF(MOD($A608-1-M$10,'Feuille1-Catégories'!$F$5+1)=0,M$3,""))),"")</f>
        <v/>
      </c>
      <c r="N608" s="29" t="str">
        <f ca="1">IF(AND($A608&lt;&gt;"",N$9&lt;&gt;""),IF(HLOOKUP(N$9,'Feuille1-Catégories'!$C$1:$G$2,2,FALSE)="OUI",N$3,IF(HLOOKUP(N$9,'Feuille1-Catégories'!$C$1:$G$3,3,FALSE)="OUI",OFFSET(N$3,MOD(QUOTIENT(ROW()-ROW($A$20),'Feuille1-Catégories'!$B$6/N$6),N$5),0),IF(MOD($A608-1-N$10,'Feuille1-Catégories'!$F$5+1)=0,N$3,""))),"")</f>
        <v/>
      </c>
      <c r="O608" s="29" t="str">
        <f ca="1">IF(AND($A608&lt;&gt;"",O$9&lt;&gt;""),IF(HLOOKUP(O$9,'Feuille1-Catégories'!$C$1:$G$2,2,FALSE)="OUI",O$3,IF(HLOOKUP(O$9,'Feuille1-Catégories'!$C$1:$G$3,3,FALSE)="OUI",OFFSET(O$3,MOD(QUOTIENT(ROW()-ROW($A$20),'Feuille1-Catégories'!$B$6/O$6),O$5),0),IF(MOD($A608-1-O$10,'Feuille1-Catégories'!$F$5+1)=0,O$3,""))),"")</f>
        <v/>
      </c>
      <c r="P608" s="29" t="str">
        <f ca="1">IF(AND($A608&lt;&gt;"",P$9&lt;&gt;""),IF(HLOOKUP(P$9,'Feuille1-Catégories'!$C$1:$G$2,2,FALSE)="OUI",P$3,IF(HLOOKUP(P$9,'Feuille1-Catégories'!$C$1:$G$3,3,FALSE)="OUI",OFFSET(P$3,MOD(QUOTIENT(ROW()-ROW($A$20),'Feuille1-Catégories'!$B$6/P$6),P$5),0),IF(MOD($A608-1-P$10,'Feuille1-Catégories'!$F$5+1)=0,P$3,""))),"")</f>
        <v/>
      </c>
      <c r="Q608" s="29" t="str">
        <f ca="1">IF(AND($A608&lt;&gt;"",Q$9&lt;&gt;""),IF(HLOOKUP(Q$9,'Feuille1-Catégories'!$C$1:$G$2,2,FALSE)="OUI",Q$3,IF(HLOOKUP(Q$9,'Feuille1-Catégories'!$C$1:$G$3,3,FALSE)="OUI",OFFSET(Q$3,MOD(QUOTIENT(ROW()-ROW($A$20),'Feuille1-Catégories'!$B$6/Q$6),Q$5),0),IF(MOD($A608-1-Q$10,'Feuille1-Catégories'!$F$5+1)=0,Q$3,""))),"")</f>
        <v/>
      </c>
      <c r="R608" s="29" t="str">
        <f ca="1">IF(AND($A608&lt;&gt;"",R$9&lt;&gt;""),IF(HLOOKUP(R$9,'Feuille1-Catégories'!$C$1:$G$2,2,FALSE)="OUI",R$3,IF(HLOOKUP(R$9,'Feuille1-Catégories'!$C$1:$G$3,3,FALSE)="OUI",OFFSET(R$3,MOD(QUOTIENT(ROW()-ROW($A$20),'Feuille1-Catégories'!$B$6/R$6),R$5),0),IF(MOD($A608-1-R$10,'Feuille1-Catégories'!$F$5+1)=0,R$3,""))),"")</f>
        <v/>
      </c>
      <c r="S608" s="29" t="str">
        <f ca="1">IF(AND($A608&lt;&gt;"",S$9&lt;&gt;""),IF(HLOOKUP(S$9,'Feuille1-Catégories'!$C$1:$G$2,2,FALSE)="OUI",S$3,IF(HLOOKUP(S$9,'Feuille1-Catégories'!$C$1:$G$3,3,FALSE)="OUI",OFFSET(S$3,MOD(QUOTIENT(ROW()-ROW($A$20),'Feuille1-Catégories'!$B$6/S$6),S$5),0),IF(MOD($A608-1-S$10,'Feuille1-Catégories'!$F$5+1)=0,S$3,""))),"")</f>
        <v/>
      </c>
      <c r="T608" s="29" t="str">
        <f ca="1">IF(AND($A608&lt;&gt;"",T$9&lt;&gt;""),IF(HLOOKUP(T$9,'Feuille1-Catégories'!$C$1:$G$2,2,FALSE)="OUI",T$3,IF(HLOOKUP(T$9,'Feuille1-Catégories'!$C$1:$G$3,3,FALSE)="OUI",OFFSET(T$3,MOD(QUOTIENT(ROW()-ROW($A$20),'Feuille1-Catégories'!$B$6/T$6),T$5),0),IF(MOD($A608-1-T$10,'Feuille1-Catégories'!$F$5+1)=0,T$3,""))),"")</f>
        <v/>
      </c>
      <c r="U608" s="29" t="str">
        <f ca="1">IF(AND($A608&lt;&gt;"",U$9&lt;&gt;""),IF(HLOOKUP(U$9,'Feuille1-Catégories'!$C$1:$G$2,2,FALSE)="OUI",U$3,IF(HLOOKUP(U$9,'Feuille1-Catégories'!$C$1:$G$3,3,FALSE)="OUI",OFFSET(U$3,MOD(QUOTIENT(ROW()-ROW($A$20),'Feuille1-Catégories'!$B$6/U$6),U$5),0),IF(MOD($A608-1-U$10,'Feuille1-Catégories'!$F$5+1)=0,U$3,""))),"")</f>
        <v/>
      </c>
      <c r="V608" s="29" t="str">
        <f ca="1">IF(AND($A608&lt;&gt;"",V$9&lt;&gt;""),IF(HLOOKUP(V$9,'Feuille1-Catégories'!$C$1:$G$2,2,FALSE)="OUI",V$3,IF(HLOOKUP(V$9,'Feuille1-Catégories'!$C$1:$G$3,3,FALSE)="OUI",OFFSET(V$3,MOD(QUOTIENT(ROW()-ROW($A$20),'Feuille1-Catégories'!$B$6/V$6),V$5),0),IF(MOD($A608-1-V$10,'Feuille1-Catégories'!$F$5+1)=0,V$3,""))),"")</f>
        <v/>
      </c>
      <c r="W608" s="29" t="str">
        <f ca="1">IF(AND($A608&lt;&gt;"",W$9&lt;&gt;""),IF(HLOOKUP(W$9,'Feuille1-Catégories'!$C$1:$G$2,2,FALSE)="OUI",W$3,IF(HLOOKUP(W$9,'Feuille1-Catégories'!$C$1:$G$3,3,FALSE)="OUI",OFFSET(W$3,MOD(QUOTIENT(ROW()-ROW($A$20),'Feuille1-Catégories'!$B$6/W$6),W$5),0),IF(MOD($A608-1-W$10,'Feuille1-Catégories'!$F$5+1)=0,W$3,""))),"")</f>
        <v/>
      </c>
      <c r="X608" s="29" t="str">
        <f ca="1">IF(AND($A608&lt;&gt;"",X$9&lt;&gt;""),IF(HLOOKUP(X$9,'Feuille1-Catégories'!$C$1:$G$2,2,FALSE)="OUI",X$3,IF(HLOOKUP(X$9,'Feuille1-Catégories'!$C$1:$G$3,3,FALSE)="OUI",OFFSET(X$3,MOD(QUOTIENT(ROW()-ROW($A$20),'Feuille1-Catégories'!$B$6/X$6),X$5),0),IF(MOD($A608-1-X$10,'Feuille1-Catégories'!$F$5+1)=0,X$3,""))),"")</f>
        <v/>
      </c>
      <c r="Y608" s="29" t="str">
        <f ca="1">IF(AND($A608&lt;&gt;"",Y$9&lt;&gt;""),IF(HLOOKUP(Y$9,'Feuille1-Catégories'!$C$1:$G$2,2,FALSE)="OUI",Y$3,IF(HLOOKUP(Y$9,'Feuille1-Catégories'!$C$1:$G$3,3,FALSE)="OUI",OFFSET(Y$3,MOD(QUOTIENT(ROW()-ROW($A$20),'Feuille1-Catégories'!$B$6/Y$6),Y$5),0),IF(MOD($A608-1-Y$10,'Feuille1-Catégories'!$F$5+1)=0,Y$3,""))),"")</f>
        <v/>
      </c>
      <c r="Z608" s="29" t="str">
        <f ca="1">IF(AND($A608&lt;&gt;"",Z$9&lt;&gt;""),IF(HLOOKUP(Z$9,'Feuille1-Catégories'!$C$1:$G$2,2,FALSE)="OUI",Z$3,IF(HLOOKUP(Z$9,'Feuille1-Catégories'!$C$1:$G$3,3,FALSE)="OUI",OFFSET(Z$3,MOD(QUOTIENT(ROW()-ROW($A$20),'Feuille1-Catégories'!$B$6/Z$6),Z$5),0),IF(MOD($A608-1-Z$10,'Feuille1-Catégories'!$F$5+1)=0,Z$3,""))),"")</f>
        <v/>
      </c>
    </row>
    <row r="609" spans="1:26" ht="17" x14ac:dyDescent="0.2">
      <c r="A609" s="21" t="str">
        <f>IF('Feuille2-Prix de vente'!A609&lt;&gt;"",'Feuille2-Prix de vente'!A609,"")</f>
        <v/>
      </c>
      <c r="B609" s="33" t="str">
        <f>IF('Feuille2-Prix de vente'!B609&lt;&gt;"",'Feuille2-Prix de vente'!B609,"")</f>
        <v/>
      </c>
      <c r="C609" s="10" t="str">
        <f>IF('Feuille2-Prix de vente'!C609&lt;&gt;"",'Feuille2-Prix de vente'!C609,"")</f>
        <v/>
      </c>
      <c r="D609" s="10" t="str">
        <f t="shared" si="9"/>
        <v/>
      </c>
      <c r="E609" s="10" t="str">
        <f>IF('Feuille2-Prix de vente'!E609&lt;&gt;"",'Feuille2-Prix de vente'!E609,"")</f>
        <v/>
      </c>
      <c r="F609" s="29" t="str">
        <f ca="1">IF(AND($A609&lt;&gt;"",F$9&lt;&gt;""),IF(HLOOKUP(F$9,'Feuille1-Catégories'!$C$1:$G$2,2,FALSE)="OUI",F$3,IF(HLOOKUP(F$9,'Feuille1-Catégories'!$C$1:$G$3,3,FALSE)="OUI",OFFSET(F$3,MOD(QUOTIENT(ROW()-ROW($A$20),'Feuille1-Catégories'!$B$6/F$6),F$5),0),IF(MOD($A609-1-F$10,'Feuille1-Catégories'!$F$5+1)=0,F$3,""))),"")</f>
        <v/>
      </c>
      <c r="G609" s="29" t="str">
        <f ca="1">IF(AND($A609&lt;&gt;"",G$9&lt;&gt;""),IF(HLOOKUP(G$9,'Feuille1-Catégories'!$C$1:$G$2,2,FALSE)="OUI",G$3,IF(HLOOKUP(G$9,'Feuille1-Catégories'!$C$1:$G$3,3,FALSE)="OUI",OFFSET(G$3,MOD(QUOTIENT(ROW()-ROW($A$20),'Feuille1-Catégories'!$B$6/G$6),G$5),0),IF(MOD($A609-1-G$10,'Feuille1-Catégories'!$F$5+1)=0,G$3,""))),"")</f>
        <v/>
      </c>
      <c r="H609" s="29" t="str">
        <f ca="1">IF(AND($A609&lt;&gt;"",H$9&lt;&gt;""),IF(HLOOKUP(H$9,'Feuille1-Catégories'!$C$1:$G$2,2,FALSE)="OUI",H$3,IF(HLOOKUP(H$9,'Feuille1-Catégories'!$C$1:$G$3,3,FALSE)="OUI",OFFSET(H$3,MOD(QUOTIENT(ROW()-ROW($A$20),'Feuille1-Catégories'!$B$6/H$6),H$5),0),IF(MOD($A609-1-H$10,'Feuille1-Catégories'!$F$5+1)=0,H$3,""))),"")</f>
        <v/>
      </c>
      <c r="I609" s="29" t="str">
        <f ca="1">IF(AND($A609&lt;&gt;"",I$9&lt;&gt;""),IF(HLOOKUP(I$9,'Feuille1-Catégories'!$C$1:$G$2,2,FALSE)="OUI",I$3,IF(HLOOKUP(I$9,'Feuille1-Catégories'!$C$1:$G$3,3,FALSE)="OUI",OFFSET(I$3,MOD(QUOTIENT(ROW()-ROW($A$20),'Feuille1-Catégories'!$B$6/I$6),I$5),0),IF(MOD($A609-1-I$10,'Feuille1-Catégories'!$F$5+1)=0,I$3,""))),"")</f>
        <v/>
      </c>
      <c r="J609" s="29" t="str">
        <f ca="1">IF(AND($A609&lt;&gt;"",J$9&lt;&gt;""),IF(HLOOKUP(J$9,'Feuille1-Catégories'!$C$1:$G$2,2,FALSE)="OUI",J$3,IF(HLOOKUP(J$9,'Feuille1-Catégories'!$C$1:$G$3,3,FALSE)="OUI",OFFSET(J$3,MOD(QUOTIENT(ROW()-ROW($A$20),'Feuille1-Catégories'!$B$6/J$6),J$5),0),IF(MOD($A609-1-J$10,'Feuille1-Catégories'!$F$5+1)=0,J$3,""))),"")</f>
        <v/>
      </c>
      <c r="K609" s="29" t="str">
        <f ca="1">IF(AND($A609&lt;&gt;"",K$9&lt;&gt;""),IF(HLOOKUP(K$9,'Feuille1-Catégories'!$C$1:$G$2,2,FALSE)="OUI",K$3,IF(HLOOKUP(K$9,'Feuille1-Catégories'!$C$1:$G$3,3,FALSE)="OUI",OFFSET(K$3,MOD(QUOTIENT(ROW()-ROW($A$20),'Feuille1-Catégories'!$B$6/K$6),K$5),0),IF(MOD($A609-1-K$10,'Feuille1-Catégories'!$F$5+1)=0,K$3,""))),"")</f>
        <v/>
      </c>
      <c r="L609" s="29" t="str">
        <f ca="1">IF(AND($A609&lt;&gt;"",L$9&lt;&gt;""),IF(HLOOKUP(L$9,'Feuille1-Catégories'!$C$1:$G$2,2,FALSE)="OUI",L$3,IF(HLOOKUP(L$9,'Feuille1-Catégories'!$C$1:$G$3,3,FALSE)="OUI",OFFSET(L$3,MOD(QUOTIENT(ROW()-ROW($A$20),'Feuille1-Catégories'!$B$6/L$6),L$5),0),IF(MOD($A609-1-L$10,'Feuille1-Catégories'!$F$5+1)=0,L$3,""))),"")</f>
        <v/>
      </c>
      <c r="M609" s="29" t="str">
        <f ca="1">IF(AND($A609&lt;&gt;"",M$9&lt;&gt;""),IF(HLOOKUP(M$9,'Feuille1-Catégories'!$C$1:$G$2,2,FALSE)="OUI",M$3,IF(HLOOKUP(M$9,'Feuille1-Catégories'!$C$1:$G$3,3,FALSE)="OUI",OFFSET(M$3,MOD(QUOTIENT(ROW()-ROW($A$20),'Feuille1-Catégories'!$B$6/M$6),M$5),0),IF(MOD($A609-1-M$10,'Feuille1-Catégories'!$F$5+1)=0,M$3,""))),"")</f>
        <v/>
      </c>
      <c r="N609" s="29" t="str">
        <f ca="1">IF(AND($A609&lt;&gt;"",N$9&lt;&gt;""),IF(HLOOKUP(N$9,'Feuille1-Catégories'!$C$1:$G$2,2,FALSE)="OUI",N$3,IF(HLOOKUP(N$9,'Feuille1-Catégories'!$C$1:$G$3,3,FALSE)="OUI",OFFSET(N$3,MOD(QUOTIENT(ROW()-ROW($A$20),'Feuille1-Catégories'!$B$6/N$6),N$5),0),IF(MOD($A609-1-N$10,'Feuille1-Catégories'!$F$5+1)=0,N$3,""))),"")</f>
        <v/>
      </c>
      <c r="O609" s="29" t="str">
        <f ca="1">IF(AND($A609&lt;&gt;"",O$9&lt;&gt;""),IF(HLOOKUP(O$9,'Feuille1-Catégories'!$C$1:$G$2,2,FALSE)="OUI",O$3,IF(HLOOKUP(O$9,'Feuille1-Catégories'!$C$1:$G$3,3,FALSE)="OUI",OFFSET(O$3,MOD(QUOTIENT(ROW()-ROW($A$20),'Feuille1-Catégories'!$B$6/O$6),O$5),0),IF(MOD($A609-1-O$10,'Feuille1-Catégories'!$F$5+1)=0,O$3,""))),"")</f>
        <v/>
      </c>
      <c r="P609" s="29" t="str">
        <f ca="1">IF(AND($A609&lt;&gt;"",P$9&lt;&gt;""),IF(HLOOKUP(P$9,'Feuille1-Catégories'!$C$1:$G$2,2,FALSE)="OUI",P$3,IF(HLOOKUP(P$9,'Feuille1-Catégories'!$C$1:$G$3,3,FALSE)="OUI",OFFSET(P$3,MOD(QUOTIENT(ROW()-ROW($A$20),'Feuille1-Catégories'!$B$6/P$6),P$5),0),IF(MOD($A609-1-P$10,'Feuille1-Catégories'!$F$5+1)=0,P$3,""))),"")</f>
        <v/>
      </c>
      <c r="Q609" s="29" t="str">
        <f ca="1">IF(AND($A609&lt;&gt;"",Q$9&lt;&gt;""),IF(HLOOKUP(Q$9,'Feuille1-Catégories'!$C$1:$G$2,2,FALSE)="OUI",Q$3,IF(HLOOKUP(Q$9,'Feuille1-Catégories'!$C$1:$G$3,3,FALSE)="OUI",OFFSET(Q$3,MOD(QUOTIENT(ROW()-ROW($A$20),'Feuille1-Catégories'!$B$6/Q$6),Q$5),0),IF(MOD($A609-1-Q$10,'Feuille1-Catégories'!$F$5+1)=0,Q$3,""))),"")</f>
        <v/>
      </c>
      <c r="R609" s="29" t="str">
        <f ca="1">IF(AND($A609&lt;&gt;"",R$9&lt;&gt;""),IF(HLOOKUP(R$9,'Feuille1-Catégories'!$C$1:$G$2,2,FALSE)="OUI",R$3,IF(HLOOKUP(R$9,'Feuille1-Catégories'!$C$1:$G$3,3,FALSE)="OUI",OFFSET(R$3,MOD(QUOTIENT(ROW()-ROW($A$20),'Feuille1-Catégories'!$B$6/R$6),R$5),0),IF(MOD($A609-1-R$10,'Feuille1-Catégories'!$F$5+1)=0,R$3,""))),"")</f>
        <v/>
      </c>
      <c r="S609" s="29" t="str">
        <f ca="1">IF(AND($A609&lt;&gt;"",S$9&lt;&gt;""),IF(HLOOKUP(S$9,'Feuille1-Catégories'!$C$1:$G$2,2,FALSE)="OUI",S$3,IF(HLOOKUP(S$9,'Feuille1-Catégories'!$C$1:$G$3,3,FALSE)="OUI",OFFSET(S$3,MOD(QUOTIENT(ROW()-ROW($A$20),'Feuille1-Catégories'!$B$6/S$6),S$5),0),IF(MOD($A609-1-S$10,'Feuille1-Catégories'!$F$5+1)=0,S$3,""))),"")</f>
        <v/>
      </c>
      <c r="T609" s="29" t="str">
        <f ca="1">IF(AND($A609&lt;&gt;"",T$9&lt;&gt;""),IF(HLOOKUP(T$9,'Feuille1-Catégories'!$C$1:$G$2,2,FALSE)="OUI",T$3,IF(HLOOKUP(T$9,'Feuille1-Catégories'!$C$1:$G$3,3,FALSE)="OUI",OFFSET(T$3,MOD(QUOTIENT(ROW()-ROW($A$20),'Feuille1-Catégories'!$B$6/T$6),T$5),0),IF(MOD($A609-1-T$10,'Feuille1-Catégories'!$F$5+1)=0,T$3,""))),"")</f>
        <v/>
      </c>
      <c r="U609" s="29" t="str">
        <f ca="1">IF(AND($A609&lt;&gt;"",U$9&lt;&gt;""),IF(HLOOKUP(U$9,'Feuille1-Catégories'!$C$1:$G$2,2,FALSE)="OUI",U$3,IF(HLOOKUP(U$9,'Feuille1-Catégories'!$C$1:$G$3,3,FALSE)="OUI",OFFSET(U$3,MOD(QUOTIENT(ROW()-ROW($A$20),'Feuille1-Catégories'!$B$6/U$6),U$5),0),IF(MOD($A609-1-U$10,'Feuille1-Catégories'!$F$5+1)=0,U$3,""))),"")</f>
        <v/>
      </c>
      <c r="V609" s="29" t="str">
        <f ca="1">IF(AND($A609&lt;&gt;"",V$9&lt;&gt;""),IF(HLOOKUP(V$9,'Feuille1-Catégories'!$C$1:$G$2,2,FALSE)="OUI",V$3,IF(HLOOKUP(V$9,'Feuille1-Catégories'!$C$1:$G$3,3,FALSE)="OUI",OFFSET(V$3,MOD(QUOTIENT(ROW()-ROW($A$20),'Feuille1-Catégories'!$B$6/V$6),V$5),0),IF(MOD($A609-1-V$10,'Feuille1-Catégories'!$F$5+1)=0,V$3,""))),"")</f>
        <v/>
      </c>
      <c r="W609" s="29" t="str">
        <f ca="1">IF(AND($A609&lt;&gt;"",W$9&lt;&gt;""),IF(HLOOKUP(W$9,'Feuille1-Catégories'!$C$1:$G$2,2,FALSE)="OUI",W$3,IF(HLOOKUP(W$9,'Feuille1-Catégories'!$C$1:$G$3,3,FALSE)="OUI",OFFSET(W$3,MOD(QUOTIENT(ROW()-ROW($A$20),'Feuille1-Catégories'!$B$6/W$6),W$5),0),IF(MOD($A609-1-W$10,'Feuille1-Catégories'!$F$5+1)=0,W$3,""))),"")</f>
        <v/>
      </c>
      <c r="X609" s="29" t="str">
        <f ca="1">IF(AND($A609&lt;&gt;"",X$9&lt;&gt;""),IF(HLOOKUP(X$9,'Feuille1-Catégories'!$C$1:$G$2,2,FALSE)="OUI",X$3,IF(HLOOKUP(X$9,'Feuille1-Catégories'!$C$1:$G$3,3,FALSE)="OUI",OFFSET(X$3,MOD(QUOTIENT(ROW()-ROW($A$20),'Feuille1-Catégories'!$B$6/X$6),X$5),0),IF(MOD($A609-1-X$10,'Feuille1-Catégories'!$F$5+1)=0,X$3,""))),"")</f>
        <v/>
      </c>
      <c r="Y609" s="29" t="str">
        <f ca="1">IF(AND($A609&lt;&gt;"",Y$9&lt;&gt;""),IF(HLOOKUP(Y$9,'Feuille1-Catégories'!$C$1:$G$2,2,FALSE)="OUI",Y$3,IF(HLOOKUP(Y$9,'Feuille1-Catégories'!$C$1:$G$3,3,FALSE)="OUI",OFFSET(Y$3,MOD(QUOTIENT(ROW()-ROW($A$20),'Feuille1-Catégories'!$B$6/Y$6),Y$5),0),IF(MOD($A609-1-Y$10,'Feuille1-Catégories'!$F$5+1)=0,Y$3,""))),"")</f>
        <v/>
      </c>
      <c r="Z609" s="29" t="str">
        <f ca="1">IF(AND($A609&lt;&gt;"",Z$9&lt;&gt;""),IF(HLOOKUP(Z$9,'Feuille1-Catégories'!$C$1:$G$2,2,FALSE)="OUI",Z$3,IF(HLOOKUP(Z$9,'Feuille1-Catégories'!$C$1:$G$3,3,FALSE)="OUI",OFFSET(Z$3,MOD(QUOTIENT(ROW()-ROW($A$20),'Feuille1-Catégories'!$B$6/Z$6),Z$5),0),IF(MOD($A609-1-Z$10,'Feuille1-Catégories'!$F$5+1)=0,Z$3,""))),"")</f>
        <v/>
      </c>
    </row>
    <row r="610" spans="1:26" ht="17" x14ac:dyDescent="0.2">
      <c r="A610" s="21" t="str">
        <f>IF('Feuille2-Prix de vente'!A610&lt;&gt;"",'Feuille2-Prix de vente'!A610,"")</f>
        <v/>
      </c>
      <c r="B610" s="33" t="str">
        <f>IF('Feuille2-Prix de vente'!B610&lt;&gt;"",'Feuille2-Prix de vente'!B610,"")</f>
        <v/>
      </c>
      <c r="C610" s="10" t="str">
        <f>IF('Feuille2-Prix de vente'!C610&lt;&gt;"",'Feuille2-Prix de vente'!C610,"")</f>
        <v/>
      </c>
      <c r="D610" s="10" t="str">
        <f t="shared" si="9"/>
        <v/>
      </c>
      <c r="E610" s="10" t="str">
        <f>IF('Feuille2-Prix de vente'!E610&lt;&gt;"",'Feuille2-Prix de vente'!E610,"")</f>
        <v/>
      </c>
      <c r="F610" s="29" t="str">
        <f ca="1">IF(AND($A610&lt;&gt;"",F$9&lt;&gt;""),IF(HLOOKUP(F$9,'Feuille1-Catégories'!$C$1:$G$2,2,FALSE)="OUI",F$3,IF(HLOOKUP(F$9,'Feuille1-Catégories'!$C$1:$G$3,3,FALSE)="OUI",OFFSET(F$3,MOD(QUOTIENT(ROW()-ROW($A$20),'Feuille1-Catégories'!$B$6/F$6),F$5),0),IF(MOD($A610-1-F$10,'Feuille1-Catégories'!$F$5+1)=0,F$3,""))),"")</f>
        <v/>
      </c>
      <c r="G610" s="29" t="str">
        <f ca="1">IF(AND($A610&lt;&gt;"",G$9&lt;&gt;""),IF(HLOOKUP(G$9,'Feuille1-Catégories'!$C$1:$G$2,2,FALSE)="OUI",G$3,IF(HLOOKUP(G$9,'Feuille1-Catégories'!$C$1:$G$3,3,FALSE)="OUI",OFFSET(G$3,MOD(QUOTIENT(ROW()-ROW($A$20),'Feuille1-Catégories'!$B$6/G$6),G$5),0),IF(MOD($A610-1-G$10,'Feuille1-Catégories'!$F$5+1)=0,G$3,""))),"")</f>
        <v/>
      </c>
      <c r="H610" s="29" t="str">
        <f ca="1">IF(AND($A610&lt;&gt;"",H$9&lt;&gt;""),IF(HLOOKUP(H$9,'Feuille1-Catégories'!$C$1:$G$2,2,FALSE)="OUI",H$3,IF(HLOOKUP(H$9,'Feuille1-Catégories'!$C$1:$G$3,3,FALSE)="OUI",OFFSET(H$3,MOD(QUOTIENT(ROW()-ROW($A$20),'Feuille1-Catégories'!$B$6/H$6),H$5),0),IF(MOD($A610-1-H$10,'Feuille1-Catégories'!$F$5+1)=0,H$3,""))),"")</f>
        <v/>
      </c>
      <c r="I610" s="29" t="str">
        <f ca="1">IF(AND($A610&lt;&gt;"",I$9&lt;&gt;""),IF(HLOOKUP(I$9,'Feuille1-Catégories'!$C$1:$G$2,2,FALSE)="OUI",I$3,IF(HLOOKUP(I$9,'Feuille1-Catégories'!$C$1:$G$3,3,FALSE)="OUI",OFFSET(I$3,MOD(QUOTIENT(ROW()-ROW($A$20),'Feuille1-Catégories'!$B$6/I$6),I$5),0),IF(MOD($A610-1-I$10,'Feuille1-Catégories'!$F$5+1)=0,I$3,""))),"")</f>
        <v/>
      </c>
      <c r="J610" s="29" t="str">
        <f ca="1">IF(AND($A610&lt;&gt;"",J$9&lt;&gt;""),IF(HLOOKUP(J$9,'Feuille1-Catégories'!$C$1:$G$2,2,FALSE)="OUI",J$3,IF(HLOOKUP(J$9,'Feuille1-Catégories'!$C$1:$G$3,3,FALSE)="OUI",OFFSET(J$3,MOD(QUOTIENT(ROW()-ROW($A$20),'Feuille1-Catégories'!$B$6/J$6),J$5),0),IF(MOD($A610-1-J$10,'Feuille1-Catégories'!$F$5+1)=0,J$3,""))),"")</f>
        <v/>
      </c>
      <c r="K610" s="29" t="str">
        <f ca="1">IF(AND($A610&lt;&gt;"",K$9&lt;&gt;""),IF(HLOOKUP(K$9,'Feuille1-Catégories'!$C$1:$G$2,2,FALSE)="OUI",K$3,IF(HLOOKUP(K$9,'Feuille1-Catégories'!$C$1:$G$3,3,FALSE)="OUI",OFFSET(K$3,MOD(QUOTIENT(ROW()-ROW($A$20),'Feuille1-Catégories'!$B$6/K$6),K$5),0),IF(MOD($A610-1-K$10,'Feuille1-Catégories'!$F$5+1)=0,K$3,""))),"")</f>
        <v/>
      </c>
      <c r="L610" s="29" t="str">
        <f ca="1">IF(AND($A610&lt;&gt;"",L$9&lt;&gt;""),IF(HLOOKUP(L$9,'Feuille1-Catégories'!$C$1:$G$2,2,FALSE)="OUI",L$3,IF(HLOOKUP(L$9,'Feuille1-Catégories'!$C$1:$G$3,3,FALSE)="OUI",OFFSET(L$3,MOD(QUOTIENT(ROW()-ROW($A$20),'Feuille1-Catégories'!$B$6/L$6),L$5),0),IF(MOD($A610-1-L$10,'Feuille1-Catégories'!$F$5+1)=0,L$3,""))),"")</f>
        <v/>
      </c>
      <c r="M610" s="29" t="str">
        <f ca="1">IF(AND($A610&lt;&gt;"",M$9&lt;&gt;""),IF(HLOOKUP(M$9,'Feuille1-Catégories'!$C$1:$G$2,2,FALSE)="OUI",M$3,IF(HLOOKUP(M$9,'Feuille1-Catégories'!$C$1:$G$3,3,FALSE)="OUI",OFFSET(M$3,MOD(QUOTIENT(ROW()-ROW($A$20),'Feuille1-Catégories'!$B$6/M$6),M$5),0),IF(MOD($A610-1-M$10,'Feuille1-Catégories'!$F$5+1)=0,M$3,""))),"")</f>
        <v/>
      </c>
      <c r="N610" s="29" t="str">
        <f ca="1">IF(AND($A610&lt;&gt;"",N$9&lt;&gt;""),IF(HLOOKUP(N$9,'Feuille1-Catégories'!$C$1:$G$2,2,FALSE)="OUI",N$3,IF(HLOOKUP(N$9,'Feuille1-Catégories'!$C$1:$G$3,3,FALSE)="OUI",OFFSET(N$3,MOD(QUOTIENT(ROW()-ROW($A$20),'Feuille1-Catégories'!$B$6/N$6),N$5),0),IF(MOD($A610-1-N$10,'Feuille1-Catégories'!$F$5+1)=0,N$3,""))),"")</f>
        <v/>
      </c>
      <c r="O610" s="29" t="str">
        <f ca="1">IF(AND($A610&lt;&gt;"",O$9&lt;&gt;""),IF(HLOOKUP(O$9,'Feuille1-Catégories'!$C$1:$G$2,2,FALSE)="OUI",O$3,IF(HLOOKUP(O$9,'Feuille1-Catégories'!$C$1:$G$3,3,FALSE)="OUI",OFFSET(O$3,MOD(QUOTIENT(ROW()-ROW($A$20),'Feuille1-Catégories'!$B$6/O$6),O$5),0),IF(MOD($A610-1-O$10,'Feuille1-Catégories'!$F$5+1)=0,O$3,""))),"")</f>
        <v/>
      </c>
      <c r="P610" s="29" t="str">
        <f ca="1">IF(AND($A610&lt;&gt;"",P$9&lt;&gt;""),IF(HLOOKUP(P$9,'Feuille1-Catégories'!$C$1:$G$2,2,FALSE)="OUI",P$3,IF(HLOOKUP(P$9,'Feuille1-Catégories'!$C$1:$G$3,3,FALSE)="OUI",OFFSET(P$3,MOD(QUOTIENT(ROW()-ROW($A$20),'Feuille1-Catégories'!$B$6/P$6),P$5),0),IF(MOD($A610-1-P$10,'Feuille1-Catégories'!$F$5+1)=0,P$3,""))),"")</f>
        <v/>
      </c>
      <c r="Q610" s="29" t="str">
        <f ca="1">IF(AND($A610&lt;&gt;"",Q$9&lt;&gt;""),IF(HLOOKUP(Q$9,'Feuille1-Catégories'!$C$1:$G$2,2,FALSE)="OUI",Q$3,IF(HLOOKUP(Q$9,'Feuille1-Catégories'!$C$1:$G$3,3,FALSE)="OUI",OFFSET(Q$3,MOD(QUOTIENT(ROW()-ROW($A$20),'Feuille1-Catégories'!$B$6/Q$6),Q$5),0),IF(MOD($A610-1-Q$10,'Feuille1-Catégories'!$F$5+1)=0,Q$3,""))),"")</f>
        <v/>
      </c>
      <c r="R610" s="29" t="str">
        <f ca="1">IF(AND($A610&lt;&gt;"",R$9&lt;&gt;""),IF(HLOOKUP(R$9,'Feuille1-Catégories'!$C$1:$G$2,2,FALSE)="OUI",R$3,IF(HLOOKUP(R$9,'Feuille1-Catégories'!$C$1:$G$3,3,FALSE)="OUI",OFFSET(R$3,MOD(QUOTIENT(ROW()-ROW($A$20),'Feuille1-Catégories'!$B$6/R$6),R$5),0),IF(MOD($A610-1-R$10,'Feuille1-Catégories'!$F$5+1)=0,R$3,""))),"")</f>
        <v/>
      </c>
      <c r="S610" s="29" t="str">
        <f ca="1">IF(AND($A610&lt;&gt;"",S$9&lt;&gt;""),IF(HLOOKUP(S$9,'Feuille1-Catégories'!$C$1:$G$2,2,FALSE)="OUI",S$3,IF(HLOOKUP(S$9,'Feuille1-Catégories'!$C$1:$G$3,3,FALSE)="OUI",OFFSET(S$3,MOD(QUOTIENT(ROW()-ROW($A$20),'Feuille1-Catégories'!$B$6/S$6),S$5),0),IF(MOD($A610-1-S$10,'Feuille1-Catégories'!$F$5+1)=0,S$3,""))),"")</f>
        <v/>
      </c>
      <c r="T610" s="29" t="str">
        <f ca="1">IF(AND($A610&lt;&gt;"",T$9&lt;&gt;""),IF(HLOOKUP(T$9,'Feuille1-Catégories'!$C$1:$G$2,2,FALSE)="OUI",T$3,IF(HLOOKUP(T$9,'Feuille1-Catégories'!$C$1:$G$3,3,FALSE)="OUI",OFFSET(T$3,MOD(QUOTIENT(ROW()-ROW($A$20),'Feuille1-Catégories'!$B$6/T$6),T$5),0),IF(MOD($A610-1-T$10,'Feuille1-Catégories'!$F$5+1)=0,T$3,""))),"")</f>
        <v/>
      </c>
      <c r="U610" s="29" t="str">
        <f ca="1">IF(AND($A610&lt;&gt;"",U$9&lt;&gt;""),IF(HLOOKUP(U$9,'Feuille1-Catégories'!$C$1:$G$2,2,FALSE)="OUI",U$3,IF(HLOOKUP(U$9,'Feuille1-Catégories'!$C$1:$G$3,3,FALSE)="OUI",OFFSET(U$3,MOD(QUOTIENT(ROW()-ROW($A$20),'Feuille1-Catégories'!$B$6/U$6),U$5),0),IF(MOD($A610-1-U$10,'Feuille1-Catégories'!$F$5+1)=0,U$3,""))),"")</f>
        <v/>
      </c>
      <c r="V610" s="29" t="str">
        <f ca="1">IF(AND($A610&lt;&gt;"",V$9&lt;&gt;""),IF(HLOOKUP(V$9,'Feuille1-Catégories'!$C$1:$G$2,2,FALSE)="OUI",V$3,IF(HLOOKUP(V$9,'Feuille1-Catégories'!$C$1:$G$3,3,FALSE)="OUI",OFFSET(V$3,MOD(QUOTIENT(ROW()-ROW($A$20),'Feuille1-Catégories'!$B$6/V$6),V$5),0),IF(MOD($A610-1-V$10,'Feuille1-Catégories'!$F$5+1)=0,V$3,""))),"")</f>
        <v/>
      </c>
      <c r="W610" s="29" t="str">
        <f ca="1">IF(AND($A610&lt;&gt;"",W$9&lt;&gt;""),IF(HLOOKUP(W$9,'Feuille1-Catégories'!$C$1:$G$2,2,FALSE)="OUI",W$3,IF(HLOOKUP(W$9,'Feuille1-Catégories'!$C$1:$G$3,3,FALSE)="OUI",OFFSET(W$3,MOD(QUOTIENT(ROW()-ROW($A$20),'Feuille1-Catégories'!$B$6/W$6),W$5),0),IF(MOD($A610-1-W$10,'Feuille1-Catégories'!$F$5+1)=0,W$3,""))),"")</f>
        <v/>
      </c>
      <c r="X610" s="29" t="str">
        <f ca="1">IF(AND($A610&lt;&gt;"",X$9&lt;&gt;""),IF(HLOOKUP(X$9,'Feuille1-Catégories'!$C$1:$G$2,2,FALSE)="OUI",X$3,IF(HLOOKUP(X$9,'Feuille1-Catégories'!$C$1:$G$3,3,FALSE)="OUI",OFFSET(X$3,MOD(QUOTIENT(ROW()-ROW($A$20),'Feuille1-Catégories'!$B$6/X$6),X$5),0),IF(MOD($A610-1-X$10,'Feuille1-Catégories'!$F$5+1)=0,X$3,""))),"")</f>
        <v/>
      </c>
      <c r="Y610" s="29" t="str">
        <f ca="1">IF(AND($A610&lt;&gt;"",Y$9&lt;&gt;""),IF(HLOOKUP(Y$9,'Feuille1-Catégories'!$C$1:$G$2,2,FALSE)="OUI",Y$3,IF(HLOOKUP(Y$9,'Feuille1-Catégories'!$C$1:$G$3,3,FALSE)="OUI",OFFSET(Y$3,MOD(QUOTIENT(ROW()-ROW($A$20),'Feuille1-Catégories'!$B$6/Y$6),Y$5),0),IF(MOD($A610-1-Y$10,'Feuille1-Catégories'!$F$5+1)=0,Y$3,""))),"")</f>
        <v/>
      </c>
      <c r="Z610" s="29" t="str">
        <f ca="1">IF(AND($A610&lt;&gt;"",Z$9&lt;&gt;""),IF(HLOOKUP(Z$9,'Feuille1-Catégories'!$C$1:$G$2,2,FALSE)="OUI",Z$3,IF(HLOOKUP(Z$9,'Feuille1-Catégories'!$C$1:$G$3,3,FALSE)="OUI",OFFSET(Z$3,MOD(QUOTIENT(ROW()-ROW($A$20),'Feuille1-Catégories'!$B$6/Z$6),Z$5),0),IF(MOD($A610-1-Z$10,'Feuille1-Catégories'!$F$5+1)=0,Z$3,""))),"")</f>
        <v/>
      </c>
    </row>
    <row r="611" spans="1:26" ht="17" x14ac:dyDescent="0.2">
      <c r="A611" s="21" t="str">
        <f>IF('Feuille2-Prix de vente'!A611&lt;&gt;"",'Feuille2-Prix de vente'!A611,"")</f>
        <v/>
      </c>
      <c r="B611" s="33" t="str">
        <f>IF('Feuille2-Prix de vente'!B611&lt;&gt;"",'Feuille2-Prix de vente'!B611,"")</f>
        <v/>
      </c>
      <c r="C611" s="10" t="str">
        <f>IF('Feuille2-Prix de vente'!C611&lt;&gt;"",'Feuille2-Prix de vente'!C611,"")</f>
        <v/>
      </c>
      <c r="D611" s="10" t="str">
        <f t="shared" si="9"/>
        <v/>
      </c>
      <c r="E611" s="10" t="str">
        <f>IF('Feuille2-Prix de vente'!E611&lt;&gt;"",'Feuille2-Prix de vente'!E611,"")</f>
        <v/>
      </c>
      <c r="F611" s="29" t="str">
        <f ca="1">IF(AND($A611&lt;&gt;"",F$9&lt;&gt;""),IF(HLOOKUP(F$9,'Feuille1-Catégories'!$C$1:$G$2,2,FALSE)="OUI",F$3,IF(HLOOKUP(F$9,'Feuille1-Catégories'!$C$1:$G$3,3,FALSE)="OUI",OFFSET(F$3,MOD(QUOTIENT(ROW()-ROW($A$20),'Feuille1-Catégories'!$B$6/F$6),F$5),0),IF(MOD($A611-1-F$10,'Feuille1-Catégories'!$F$5+1)=0,F$3,""))),"")</f>
        <v/>
      </c>
      <c r="G611" s="29" t="str">
        <f ca="1">IF(AND($A611&lt;&gt;"",G$9&lt;&gt;""),IF(HLOOKUP(G$9,'Feuille1-Catégories'!$C$1:$G$2,2,FALSE)="OUI",G$3,IF(HLOOKUP(G$9,'Feuille1-Catégories'!$C$1:$G$3,3,FALSE)="OUI",OFFSET(G$3,MOD(QUOTIENT(ROW()-ROW($A$20),'Feuille1-Catégories'!$B$6/G$6),G$5),0),IF(MOD($A611-1-G$10,'Feuille1-Catégories'!$F$5+1)=0,G$3,""))),"")</f>
        <v/>
      </c>
      <c r="H611" s="29" t="str">
        <f ca="1">IF(AND($A611&lt;&gt;"",H$9&lt;&gt;""),IF(HLOOKUP(H$9,'Feuille1-Catégories'!$C$1:$G$2,2,FALSE)="OUI",H$3,IF(HLOOKUP(H$9,'Feuille1-Catégories'!$C$1:$G$3,3,FALSE)="OUI",OFFSET(H$3,MOD(QUOTIENT(ROW()-ROW($A$20),'Feuille1-Catégories'!$B$6/H$6),H$5),0),IF(MOD($A611-1-H$10,'Feuille1-Catégories'!$F$5+1)=0,H$3,""))),"")</f>
        <v/>
      </c>
      <c r="I611" s="29" t="str">
        <f ca="1">IF(AND($A611&lt;&gt;"",I$9&lt;&gt;""),IF(HLOOKUP(I$9,'Feuille1-Catégories'!$C$1:$G$2,2,FALSE)="OUI",I$3,IF(HLOOKUP(I$9,'Feuille1-Catégories'!$C$1:$G$3,3,FALSE)="OUI",OFFSET(I$3,MOD(QUOTIENT(ROW()-ROW($A$20),'Feuille1-Catégories'!$B$6/I$6),I$5),0),IF(MOD($A611-1-I$10,'Feuille1-Catégories'!$F$5+1)=0,I$3,""))),"")</f>
        <v/>
      </c>
      <c r="J611" s="29" t="str">
        <f ca="1">IF(AND($A611&lt;&gt;"",J$9&lt;&gt;""),IF(HLOOKUP(J$9,'Feuille1-Catégories'!$C$1:$G$2,2,FALSE)="OUI",J$3,IF(HLOOKUP(J$9,'Feuille1-Catégories'!$C$1:$G$3,3,FALSE)="OUI",OFFSET(J$3,MOD(QUOTIENT(ROW()-ROW($A$20),'Feuille1-Catégories'!$B$6/J$6),J$5),0),IF(MOD($A611-1-J$10,'Feuille1-Catégories'!$F$5+1)=0,J$3,""))),"")</f>
        <v/>
      </c>
      <c r="K611" s="29" t="str">
        <f ca="1">IF(AND($A611&lt;&gt;"",K$9&lt;&gt;""),IF(HLOOKUP(K$9,'Feuille1-Catégories'!$C$1:$G$2,2,FALSE)="OUI",K$3,IF(HLOOKUP(K$9,'Feuille1-Catégories'!$C$1:$G$3,3,FALSE)="OUI",OFFSET(K$3,MOD(QUOTIENT(ROW()-ROW($A$20),'Feuille1-Catégories'!$B$6/K$6),K$5),0),IF(MOD($A611-1-K$10,'Feuille1-Catégories'!$F$5+1)=0,K$3,""))),"")</f>
        <v/>
      </c>
      <c r="L611" s="29" t="str">
        <f ca="1">IF(AND($A611&lt;&gt;"",L$9&lt;&gt;""),IF(HLOOKUP(L$9,'Feuille1-Catégories'!$C$1:$G$2,2,FALSE)="OUI",L$3,IF(HLOOKUP(L$9,'Feuille1-Catégories'!$C$1:$G$3,3,FALSE)="OUI",OFFSET(L$3,MOD(QUOTIENT(ROW()-ROW($A$20),'Feuille1-Catégories'!$B$6/L$6),L$5),0),IF(MOD($A611-1-L$10,'Feuille1-Catégories'!$F$5+1)=0,L$3,""))),"")</f>
        <v/>
      </c>
      <c r="M611" s="29" t="str">
        <f ca="1">IF(AND($A611&lt;&gt;"",M$9&lt;&gt;""),IF(HLOOKUP(M$9,'Feuille1-Catégories'!$C$1:$G$2,2,FALSE)="OUI",M$3,IF(HLOOKUP(M$9,'Feuille1-Catégories'!$C$1:$G$3,3,FALSE)="OUI",OFFSET(M$3,MOD(QUOTIENT(ROW()-ROW($A$20),'Feuille1-Catégories'!$B$6/M$6),M$5),0),IF(MOD($A611-1-M$10,'Feuille1-Catégories'!$F$5+1)=0,M$3,""))),"")</f>
        <v/>
      </c>
      <c r="N611" s="29" t="str">
        <f ca="1">IF(AND($A611&lt;&gt;"",N$9&lt;&gt;""),IF(HLOOKUP(N$9,'Feuille1-Catégories'!$C$1:$G$2,2,FALSE)="OUI",N$3,IF(HLOOKUP(N$9,'Feuille1-Catégories'!$C$1:$G$3,3,FALSE)="OUI",OFFSET(N$3,MOD(QUOTIENT(ROW()-ROW($A$20),'Feuille1-Catégories'!$B$6/N$6),N$5),0),IF(MOD($A611-1-N$10,'Feuille1-Catégories'!$F$5+1)=0,N$3,""))),"")</f>
        <v/>
      </c>
      <c r="O611" s="29" t="str">
        <f ca="1">IF(AND($A611&lt;&gt;"",O$9&lt;&gt;""),IF(HLOOKUP(O$9,'Feuille1-Catégories'!$C$1:$G$2,2,FALSE)="OUI",O$3,IF(HLOOKUP(O$9,'Feuille1-Catégories'!$C$1:$G$3,3,FALSE)="OUI",OFFSET(O$3,MOD(QUOTIENT(ROW()-ROW($A$20),'Feuille1-Catégories'!$B$6/O$6),O$5),0),IF(MOD($A611-1-O$10,'Feuille1-Catégories'!$F$5+1)=0,O$3,""))),"")</f>
        <v/>
      </c>
      <c r="P611" s="29" t="str">
        <f ca="1">IF(AND($A611&lt;&gt;"",P$9&lt;&gt;""),IF(HLOOKUP(P$9,'Feuille1-Catégories'!$C$1:$G$2,2,FALSE)="OUI",P$3,IF(HLOOKUP(P$9,'Feuille1-Catégories'!$C$1:$G$3,3,FALSE)="OUI",OFFSET(P$3,MOD(QUOTIENT(ROW()-ROW($A$20),'Feuille1-Catégories'!$B$6/P$6),P$5),0),IF(MOD($A611-1-P$10,'Feuille1-Catégories'!$F$5+1)=0,P$3,""))),"")</f>
        <v/>
      </c>
      <c r="Q611" s="29" t="str">
        <f ca="1">IF(AND($A611&lt;&gt;"",Q$9&lt;&gt;""),IF(HLOOKUP(Q$9,'Feuille1-Catégories'!$C$1:$G$2,2,FALSE)="OUI",Q$3,IF(HLOOKUP(Q$9,'Feuille1-Catégories'!$C$1:$G$3,3,FALSE)="OUI",OFFSET(Q$3,MOD(QUOTIENT(ROW()-ROW($A$20),'Feuille1-Catégories'!$B$6/Q$6),Q$5),0),IF(MOD($A611-1-Q$10,'Feuille1-Catégories'!$F$5+1)=0,Q$3,""))),"")</f>
        <v/>
      </c>
      <c r="R611" s="29" t="str">
        <f ca="1">IF(AND($A611&lt;&gt;"",R$9&lt;&gt;""),IF(HLOOKUP(R$9,'Feuille1-Catégories'!$C$1:$G$2,2,FALSE)="OUI",R$3,IF(HLOOKUP(R$9,'Feuille1-Catégories'!$C$1:$G$3,3,FALSE)="OUI",OFFSET(R$3,MOD(QUOTIENT(ROW()-ROW($A$20),'Feuille1-Catégories'!$B$6/R$6),R$5),0),IF(MOD($A611-1-R$10,'Feuille1-Catégories'!$F$5+1)=0,R$3,""))),"")</f>
        <v/>
      </c>
      <c r="S611" s="29" t="str">
        <f ca="1">IF(AND($A611&lt;&gt;"",S$9&lt;&gt;""),IF(HLOOKUP(S$9,'Feuille1-Catégories'!$C$1:$G$2,2,FALSE)="OUI",S$3,IF(HLOOKUP(S$9,'Feuille1-Catégories'!$C$1:$G$3,3,FALSE)="OUI",OFFSET(S$3,MOD(QUOTIENT(ROW()-ROW($A$20),'Feuille1-Catégories'!$B$6/S$6),S$5),0),IF(MOD($A611-1-S$10,'Feuille1-Catégories'!$F$5+1)=0,S$3,""))),"")</f>
        <v/>
      </c>
      <c r="T611" s="29" t="str">
        <f ca="1">IF(AND($A611&lt;&gt;"",T$9&lt;&gt;""),IF(HLOOKUP(T$9,'Feuille1-Catégories'!$C$1:$G$2,2,FALSE)="OUI",T$3,IF(HLOOKUP(T$9,'Feuille1-Catégories'!$C$1:$G$3,3,FALSE)="OUI",OFFSET(T$3,MOD(QUOTIENT(ROW()-ROW($A$20),'Feuille1-Catégories'!$B$6/T$6),T$5),0),IF(MOD($A611-1-T$10,'Feuille1-Catégories'!$F$5+1)=0,T$3,""))),"")</f>
        <v/>
      </c>
      <c r="U611" s="29" t="str">
        <f ca="1">IF(AND($A611&lt;&gt;"",U$9&lt;&gt;""),IF(HLOOKUP(U$9,'Feuille1-Catégories'!$C$1:$G$2,2,FALSE)="OUI",U$3,IF(HLOOKUP(U$9,'Feuille1-Catégories'!$C$1:$G$3,3,FALSE)="OUI",OFFSET(U$3,MOD(QUOTIENT(ROW()-ROW($A$20),'Feuille1-Catégories'!$B$6/U$6),U$5),0),IF(MOD($A611-1-U$10,'Feuille1-Catégories'!$F$5+1)=0,U$3,""))),"")</f>
        <v/>
      </c>
      <c r="V611" s="29" t="str">
        <f ca="1">IF(AND($A611&lt;&gt;"",V$9&lt;&gt;""),IF(HLOOKUP(V$9,'Feuille1-Catégories'!$C$1:$G$2,2,FALSE)="OUI",V$3,IF(HLOOKUP(V$9,'Feuille1-Catégories'!$C$1:$G$3,3,FALSE)="OUI",OFFSET(V$3,MOD(QUOTIENT(ROW()-ROW($A$20),'Feuille1-Catégories'!$B$6/V$6),V$5),0),IF(MOD($A611-1-V$10,'Feuille1-Catégories'!$F$5+1)=0,V$3,""))),"")</f>
        <v/>
      </c>
      <c r="W611" s="29" t="str">
        <f ca="1">IF(AND($A611&lt;&gt;"",W$9&lt;&gt;""),IF(HLOOKUP(W$9,'Feuille1-Catégories'!$C$1:$G$2,2,FALSE)="OUI",W$3,IF(HLOOKUP(W$9,'Feuille1-Catégories'!$C$1:$G$3,3,FALSE)="OUI",OFFSET(W$3,MOD(QUOTIENT(ROW()-ROW($A$20),'Feuille1-Catégories'!$B$6/W$6),W$5),0),IF(MOD($A611-1-W$10,'Feuille1-Catégories'!$F$5+1)=0,W$3,""))),"")</f>
        <v/>
      </c>
      <c r="X611" s="29" t="str">
        <f ca="1">IF(AND($A611&lt;&gt;"",X$9&lt;&gt;""),IF(HLOOKUP(X$9,'Feuille1-Catégories'!$C$1:$G$2,2,FALSE)="OUI",X$3,IF(HLOOKUP(X$9,'Feuille1-Catégories'!$C$1:$G$3,3,FALSE)="OUI",OFFSET(X$3,MOD(QUOTIENT(ROW()-ROW($A$20),'Feuille1-Catégories'!$B$6/X$6),X$5),0),IF(MOD($A611-1-X$10,'Feuille1-Catégories'!$F$5+1)=0,X$3,""))),"")</f>
        <v/>
      </c>
      <c r="Y611" s="29" t="str">
        <f ca="1">IF(AND($A611&lt;&gt;"",Y$9&lt;&gt;""),IF(HLOOKUP(Y$9,'Feuille1-Catégories'!$C$1:$G$2,2,FALSE)="OUI",Y$3,IF(HLOOKUP(Y$9,'Feuille1-Catégories'!$C$1:$G$3,3,FALSE)="OUI",OFFSET(Y$3,MOD(QUOTIENT(ROW()-ROW($A$20),'Feuille1-Catégories'!$B$6/Y$6),Y$5),0),IF(MOD($A611-1-Y$10,'Feuille1-Catégories'!$F$5+1)=0,Y$3,""))),"")</f>
        <v/>
      </c>
      <c r="Z611" s="29" t="str">
        <f ca="1">IF(AND($A611&lt;&gt;"",Z$9&lt;&gt;""),IF(HLOOKUP(Z$9,'Feuille1-Catégories'!$C$1:$G$2,2,FALSE)="OUI",Z$3,IF(HLOOKUP(Z$9,'Feuille1-Catégories'!$C$1:$G$3,3,FALSE)="OUI",OFFSET(Z$3,MOD(QUOTIENT(ROW()-ROW($A$20),'Feuille1-Catégories'!$B$6/Z$6),Z$5),0),IF(MOD($A611-1-Z$10,'Feuille1-Catégories'!$F$5+1)=0,Z$3,""))),"")</f>
        <v/>
      </c>
    </row>
    <row r="612" spans="1:26" ht="17" x14ac:dyDescent="0.2">
      <c r="A612" s="21" t="str">
        <f>IF('Feuille2-Prix de vente'!A612&lt;&gt;"",'Feuille2-Prix de vente'!A612,"")</f>
        <v/>
      </c>
      <c r="B612" s="33" t="str">
        <f>IF('Feuille2-Prix de vente'!B612&lt;&gt;"",'Feuille2-Prix de vente'!B612,"")</f>
        <v/>
      </c>
      <c r="C612" s="10" t="str">
        <f>IF('Feuille2-Prix de vente'!C612&lt;&gt;"",'Feuille2-Prix de vente'!C612,"")</f>
        <v/>
      </c>
      <c r="D612" s="10" t="str">
        <f t="shared" si="9"/>
        <v/>
      </c>
      <c r="E612" s="10" t="str">
        <f>IF('Feuille2-Prix de vente'!E612&lt;&gt;"",'Feuille2-Prix de vente'!E612,"")</f>
        <v/>
      </c>
      <c r="F612" s="29" t="str">
        <f ca="1">IF(AND($A612&lt;&gt;"",F$9&lt;&gt;""),IF(HLOOKUP(F$9,'Feuille1-Catégories'!$C$1:$G$2,2,FALSE)="OUI",F$3,IF(HLOOKUP(F$9,'Feuille1-Catégories'!$C$1:$G$3,3,FALSE)="OUI",OFFSET(F$3,MOD(QUOTIENT(ROW()-ROW($A$20),'Feuille1-Catégories'!$B$6/F$6),F$5),0),IF(MOD($A612-1-F$10,'Feuille1-Catégories'!$F$5+1)=0,F$3,""))),"")</f>
        <v/>
      </c>
      <c r="G612" s="29" t="str">
        <f ca="1">IF(AND($A612&lt;&gt;"",G$9&lt;&gt;""),IF(HLOOKUP(G$9,'Feuille1-Catégories'!$C$1:$G$2,2,FALSE)="OUI",G$3,IF(HLOOKUP(G$9,'Feuille1-Catégories'!$C$1:$G$3,3,FALSE)="OUI",OFFSET(G$3,MOD(QUOTIENT(ROW()-ROW($A$20),'Feuille1-Catégories'!$B$6/G$6),G$5),0),IF(MOD($A612-1-G$10,'Feuille1-Catégories'!$F$5+1)=0,G$3,""))),"")</f>
        <v/>
      </c>
      <c r="H612" s="29" t="str">
        <f ca="1">IF(AND($A612&lt;&gt;"",H$9&lt;&gt;""),IF(HLOOKUP(H$9,'Feuille1-Catégories'!$C$1:$G$2,2,FALSE)="OUI",H$3,IF(HLOOKUP(H$9,'Feuille1-Catégories'!$C$1:$G$3,3,FALSE)="OUI",OFFSET(H$3,MOD(QUOTIENT(ROW()-ROW($A$20),'Feuille1-Catégories'!$B$6/H$6),H$5),0),IF(MOD($A612-1-H$10,'Feuille1-Catégories'!$F$5+1)=0,H$3,""))),"")</f>
        <v/>
      </c>
      <c r="I612" s="29" t="str">
        <f ca="1">IF(AND($A612&lt;&gt;"",I$9&lt;&gt;""),IF(HLOOKUP(I$9,'Feuille1-Catégories'!$C$1:$G$2,2,FALSE)="OUI",I$3,IF(HLOOKUP(I$9,'Feuille1-Catégories'!$C$1:$G$3,3,FALSE)="OUI",OFFSET(I$3,MOD(QUOTIENT(ROW()-ROW($A$20),'Feuille1-Catégories'!$B$6/I$6),I$5),0),IF(MOD($A612-1-I$10,'Feuille1-Catégories'!$F$5+1)=0,I$3,""))),"")</f>
        <v/>
      </c>
      <c r="J612" s="29" t="str">
        <f ca="1">IF(AND($A612&lt;&gt;"",J$9&lt;&gt;""),IF(HLOOKUP(J$9,'Feuille1-Catégories'!$C$1:$G$2,2,FALSE)="OUI",J$3,IF(HLOOKUP(J$9,'Feuille1-Catégories'!$C$1:$G$3,3,FALSE)="OUI",OFFSET(J$3,MOD(QUOTIENT(ROW()-ROW($A$20),'Feuille1-Catégories'!$B$6/J$6),J$5),0),IF(MOD($A612-1-J$10,'Feuille1-Catégories'!$F$5+1)=0,J$3,""))),"")</f>
        <v/>
      </c>
      <c r="K612" s="29" t="str">
        <f ca="1">IF(AND($A612&lt;&gt;"",K$9&lt;&gt;""),IF(HLOOKUP(K$9,'Feuille1-Catégories'!$C$1:$G$2,2,FALSE)="OUI",K$3,IF(HLOOKUP(K$9,'Feuille1-Catégories'!$C$1:$G$3,3,FALSE)="OUI",OFFSET(K$3,MOD(QUOTIENT(ROW()-ROW($A$20),'Feuille1-Catégories'!$B$6/K$6),K$5),0),IF(MOD($A612-1-K$10,'Feuille1-Catégories'!$F$5+1)=0,K$3,""))),"")</f>
        <v/>
      </c>
      <c r="L612" s="29" t="str">
        <f ca="1">IF(AND($A612&lt;&gt;"",L$9&lt;&gt;""),IF(HLOOKUP(L$9,'Feuille1-Catégories'!$C$1:$G$2,2,FALSE)="OUI",L$3,IF(HLOOKUP(L$9,'Feuille1-Catégories'!$C$1:$G$3,3,FALSE)="OUI",OFFSET(L$3,MOD(QUOTIENT(ROW()-ROW($A$20),'Feuille1-Catégories'!$B$6/L$6),L$5),0),IF(MOD($A612-1-L$10,'Feuille1-Catégories'!$F$5+1)=0,L$3,""))),"")</f>
        <v/>
      </c>
      <c r="M612" s="29" t="str">
        <f ca="1">IF(AND($A612&lt;&gt;"",M$9&lt;&gt;""),IF(HLOOKUP(M$9,'Feuille1-Catégories'!$C$1:$G$2,2,FALSE)="OUI",M$3,IF(HLOOKUP(M$9,'Feuille1-Catégories'!$C$1:$G$3,3,FALSE)="OUI",OFFSET(M$3,MOD(QUOTIENT(ROW()-ROW($A$20),'Feuille1-Catégories'!$B$6/M$6),M$5),0),IF(MOD($A612-1-M$10,'Feuille1-Catégories'!$F$5+1)=0,M$3,""))),"")</f>
        <v/>
      </c>
      <c r="N612" s="29" t="str">
        <f ca="1">IF(AND($A612&lt;&gt;"",N$9&lt;&gt;""),IF(HLOOKUP(N$9,'Feuille1-Catégories'!$C$1:$G$2,2,FALSE)="OUI",N$3,IF(HLOOKUP(N$9,'Feuille1-Catégories'!$C$1:$G$3,3,FALSE)="OUI",OFFSET(N$3,MOD(QUOTIENT(ROW()-ROW($A$20),'Feuille1-Catégories'!$B$6/N$6),N$5),0),IF(MOD($A612-1-N$10,'Feuille1-Catégories'!$F$5+1)=0,N$3,""))),"")</f>
        <v/>
      </c>
      <c r="O612" s="29" t="str">
        <f ca="1">IF(AND($A612&lt;&gt;"",O$9&lt;&gt;""),IF(HLOOKUP(O$9,'Feuille1-Catégories'!$C$1:$G$2,2,FALSE)="OUI",O$3,IF(HLOOKUP(O$9,'Feuille1-Catégories'!$C$1:$G$3,3,FALSE)="OUI",OFFSET(O$3,MOD(QUOTIENT(ROW()-ROW($A$20),'Feuille1-Catégories'!$B$6/O$6),O$5),0),IF(MOD($A612-1-O$10,'Feuille1-Catégories'!$F$5+1)=0,O$3,""))),"")</f>
        <v/>
      </c>
      <c r="P612" s="29" t="str">
        <f ca="1">IF(AND($A612&lt;&gt;"",P$9&lt;&gt;""),IF(HLOOKUP(P$9,'Feuille1-Catégories'!$C$1:$G$2,2,FALSE)="OUI",P$3,IF(HLOOKUP(P$9,'Feuille1-Catégories'!$C$1:$G$3,3,FALSE)="OUI",OFFSET(P$3,MOD(QUOTIENT(ROW()-ROW($A$20),'Feuille1-Catégories'!$B$6/P$6),P$5),0),IF(MOD($A612-1-P$10,'Feuille1-Catégories'!$F$5+1)=0,P$3,""))),"")</f>
        <v/>
      </c>
      <c r="Q612" s="29" t="str">
        <f ca="1">IF(AND($A612&lt;&gt;"",Q$9&lt;&gt;""),IF(HLOOKUP(Q$9,'Feuille1-Catégories'!$C$1:$G$2,2,FALSE)="OUI",Q$3,IF(HLOOKUP(Q$9,'Feuille1-Catégories'!$C$1:$G$3,3,FALSE)="OUI",OFFSET(Q$3,MOD(QUOTIENT(ROW()-ROW($A$20),'Feuille1-Catégories'!$B$6/Q$6),Q$5),0),IF(MOD($A612-1-Q$10,'Feuille1-Catégories'!$F$5+1)=0,Q$3,""))),"")</f>
        <v/>
      </c>
      <c r="R612" s="29" t="str">
        <f ca="1">IF(AND($A612&lt;&gt;"",R$9&lt;&gt;""),IF(HLOOKUP(R$9,'Feuille1-Catégories'!$C$1:$G$2,2,FALSE)="OUI",R$3,IF(HLOOKUP(R$9,'Feuille1-Catégories'!$C$1:$G$3,3,FALSE)="OUI",OFFSET(R$3,MOD(QUOTIENT(ROW()-ROW($A$20),'Feuille1-Catégories'!$B$6/R$6),R$5),0),IF(MOD($A612-1-R$10,'Feuille1-Catégories'!$F$5+1)=0,R$3,""))),"")</f>
        <v/>
      </c>
      <c r="S612" s="29" t="str">
        <f ca="1">IF(AND($A612&lt;&gt;"",S$9&lt;&gt;""),IF(HLOOKUP(S$9,'Feuille1-Catégories'!$C$1:$G$2,2,FALSE)="OUI",S$3,IF(HLOOKUP(S$9,'Feuille1-Catégories'!$C$1:$G$3,3,FALSE)="OUI",OFFSET(S$3,MOD(QUOTIENT(ROW()-ROW($A$20),'Feuille1-Catégories'!$B$6/S$6),S$5),0),IF(MOD($A612-1-S$10,'Feuille1-Catégories'!$F$5+1)=0,S$3,""))),"")</f>
        <v/>
      </c>
      <c r="T612" s="29" t="str">
        <f ca="1">IF(AND($A612&lt;&gt;"",T$9&lt;&gt;""),IF(HLOOKUP(T$9,'Feuille1-Catégories'!$C$1:$G$2,2,FALSE)="OUI",T$3,IF(HLOOKUP(T$9,'Feuille1-Catégories'!$C$1:$G$3,3,FALSE)="OUI",OFFSET(T$3,MOD(QUOTIENT(ROW()-ROW($A$20),'Feuille1-Catégories'!$B$6/T$6),T$5),0),IF(MOD($A612-1-T$10,'Feuille1-Catégories'!$F$5+1)=0,T$3,""))),"")</f>
        <v/>
      </c>
      <c r="U612" s="29" t="str">
        <f ca="1">IF(AND($A612&lt;&gt;"",U$9&lt;&gt;""),IF(HLOOKUP(U$9,'Feuille1-Catégories'!$C$1:$G$2,2,FALSE)="OUI",U$3,IF(HLOOKUP(U$9,'Feuille1-Catégories'!$C$1:$G$3,3,FALSE)="OUI",OFFSET(U$3,MOD(QUOTIENT(ROW()-ROW($A$20),'Feuille1-Catégories'!$B$6/U$6),U$5),0),IF(MOD($A612-1-U$10,'Feuille1-Catégories'!$F$5+1)=0,U$3,""))),"")</f>
        <v/>
      </c>
      <c r="V612" s="29" t="str">
        <f ca="1">IF(AND($A612&lt;&gt;"",V$9&lt;&gt;""),IF(HLOOKUP(V$9,'Feuille1-Catégories'!$C$1:$G$2,2,FALSE)="OUI",V$3,IF(HLOOKUP(V$9,'Feuille1-Catégories'!$C$1:$G$3,3,FALSE)="OUI",OFFSET(V$3,MOD(QUOTIENT(ROW()-ROW($A$20),'Feuille1-Catégories'!$B$6/V$6),V$5),0),IF(MOD($A612-1-V$10,'Feuille1-Catégories'!$F$5+1)=0,V$3,""))),"")</f>
        <v/>
      </c>
      <c r="W612" s="29" t="str">
        <f ca="1">IF(AND($A612&lt;&gt;"",W$9&lt;&gt;""),IF(HLOOKUP(W$9,'Feuille1-Catégories'!$C$1:$G$2,2,FALSE)="OUI",W$3,IF(HLOOKUP(W$9,'Feuille1-Catégories'!$C$1:$G$3,3,FALSE)="OUI",OFFSET(W$3,MOD(QUOTIENT(ROW()-ROW($A$20),'Feuille1-Catégories'!$B$6/W$6),W$5),0),IF(MOD($A612-1-W$10,'Feuille1-Catégories'!$F$5+1)=0,W$3,""))),"")</f>
        <v/>
      </c>
      <c r="X612" s="29" t="str">
        <f ca="1">IF(AND($A612&lt;&gt;"",X$9&lt;&gt;""),IF(HLOOKUP(X$9,'Feuille1-Catégories'!$C$1:$G$2,2,FALSE)="OUI",X$3,IF(HLOOKUP(X$9,'Feuille1-Catégories'!$C$1:$G$3,3,FALSE)="OUI",OFFSET(X$3,MOD(QUOTIENT(ROW()-ROW($A$20),'Feuille1-Catégories'!$B$6/X$6),X$5),0),IF(MOD($A612-1-X$10,'Feuille1-Catégories'!$F$5+1)=0,X$3,""))),"")</f>
        <v/>
      </c>
      <c r="Y612" s="29" t="str">
        <f ca="1">IF(AND($A612&lt;&gt;"",Y$9&lt;&gt;""),IF(HLOOKUP(Y$9,'Feuille1-Catégories'!$C$1:$G$2,2,FALSE)="OUI",Y$3,IF(HLOOKUP(Y$9,'Feuille1-Catégories'!$C$1:$G$3,3,FALSE)="OUI",OFFSET(Y$3,MOD(QUOTIENT(ROW()-ROW($A$20),'Feuille1-Catégories'!$B$6/Y$6),Y$5),0),IF(MOD($A612-1-Y$10,'Feuille1-Catégories'!$F$5+1)=0,Y$3,""))),"")</f>
        <v/>
      </c>
      <c r="Z612" s="29" t="str">
        <f ca="1">IF(AND($A612&lt;&gt;"",Z$9&lt;&gt;""),IF(HLOOKUP(Z$9,'Feuille1-Catégories'!$C$1:$G$2,2,FALSE)="OUI",Z$3,IF(HLOOKUP(Z$9,'Feuille1-Catégories'!$C$1:$G$3,3,FALSE)="OUI",OFFSET(Z$3,MOD(QUOTIENT(ROW()-ROW($A$20),'Feuille1-Catégories'!$B$6/Z$6),Z$5),0),IF(MOD($A612-1-Z$10,'Feuille1-Catégories'!$F$5+1)=0,Z$3,""))),"")</f>
        <v/>
      </c>
    </row>
    <row r="613" spans="1:26" ht="17" x14ac:dyDescent="0.2">
      <c r="A613" s="21" t="str">
        <f>IF('Feuille2-Prix de vente'!A613&lt;&gt;"",'Feuille2-Prix de vente'!A613,"")</f>
        <v/>
      </c>
      <c r="B613" s="33" t="str">
        <f>IF('Feuille2-Prix de vente'!B613&lt;&gt;"",'Feuille2-Prix de vente'!B613,"")</f>
        <v/>
      </c>
      <c r="C613" s="10" t="str">
        <f>IF('Feuille2-Prix de vente'!C613&lt;&gt;"",'Feuille2-Prix de vente'!C613,"")</f>
        <v/>
      </c>
      <c r="D613" s="10" t="str">
        <f t="shared" si="9"/>
        <v/>
      </c>
      <c r="E613" s="10" t="str">
        <f>IF('Feuille2-Prix de vente'!E613&lt;&gt;"",'Feuille2-Prix de vente'!E613,"")</f>
        <v/>
      </c>
      <c r="F613" s="29" t="str">
        <f ca="1">IF(AND($A613&lt;&gt;"",F$9&lt;&gt;""),IF(HLOOKUP(F$9,'Feuille1-Catégories'!$C$1:$G$2,2,FALSE)="OUI",F$3,IF(HLOOKUP(F$9,'Feuille1-Catégories'!$C$1:$G$3,3,FALSE)="OUI",OFFSET(F$3,MOD(QUOTIENT(ROW()-ROW($A$20),'Feuille1-Catégories'!$B$6/F$6),F$5),0),IF(MOD($A613-1-F$10,'Feuille1-Catégories'!$F$5+1)=0,F$3,""))),"")</f>
        <v/>
      </c>
      <c r="G613" s="29" t="str">
        <f ca="1">IF(AND($A613&lt;&gt;"",G$9&lt;&gt;""),IF(HLOOKUP(G$9,'Feuille1-Catégories'!$C$1:$G$2,2,FALSE)="OUI",G$3,IF(HLOOKUP(G$9,'Feuille1-Catégories'!$C$1:$G$3,3,FALSE)="OUI",OFFSET(G$3,MOD(QUOTIENT(ROW()-ROW($A$20),'Feuille1-Catégories'!$B$6/G$6),G$5),0),IF(MOD($A613-1-G$10,'Feuille1-Catégories'!$F$5+1)=0,G$3,""))),"")</f>
        <v/>
      </c>
      <c r="H613" s="29" t="str">
        <f ca="1">IF(AND($A613&lt;&gt;"",H$9&lt;&gt;""),IF(HLOOKUP(H$9,'Feuille1-Catégories'!$C$1:$G$2,2,FALSE)="OUI",H$3,IF(HLOOKUP(H$9,'Feuille1-Catégories'!$C$1:$G$3,3,FALSE)="OUI",OFFSET(H$3,MOD(QUOTIENT(ROW()-ROW($A$20),'Feuille1-Catégories'!$B$6/H$6),H$5),0),IF(MOD($A613-1-H$10,'Feuille1-Catégories'!$F$5+1)=0,H$3,""))),"")</f>
        <v/>
      </c>
      <c r="I613" s="29" t="str">
        <f ca="1">IF(AND($A613&lt;&gt;"",I$9&lt;&gt;""),IF(HLOOKUP(I$9,'Feuille1-Catégories'!$C$1:$G$2,2,FALSE)="OUI",I$3,IF(HLOOKUP(I$9,'Feuille1-Catégories'!$C$1:$G$3,3,FALSE)="OUI",OFFSET(I$3,MOD(QUOTIENT(ROW()-ROW($A$20),'Feuille1-Catégories'!$B$6/I$6),I$5),0),IF(MOD($A613-1-I$10,'Feuille1-Catégories'!$F$5+1)=0,I$3,""))),"")</f>
        <v/>
      </c>
      <c r="J613" s="29" t="str">
        <f ca="1">IF(AND($A613&lt;&gt;"",J$9&lt;&gt;""),IF(HLOOKUP(J$9,'Feuille1-Catégories'!$C$1:$G$2,2,FALSE)="OUI",J$3,IF(HLOOKUP(J$9,'Feuille1-Catégories'!$C$1:$G$3,3,FALSE)="OUI",OFFSET(J$3,MOD(QUOTIENT(ROW()-ROW($A$20),'Feuille1-Catégories'!$B$6/J$6),J$5),0),IF(MOD($A613-1-J$10,'Feuille1-Catégories'!$F$5+1)=0,J$3,""))),"")</f>
        <v/>
      </c>
      <c r="K613" s="29" t="str">
        <f ca="1">IF(AND($A613&lt;&gt;"",K$9&lt;&gt;""),IF(HLOOKUP(K$9,'Feuille1-Catégories'!$C$1:$G$2,2,FALSE)="OUI",K$3,IF(HLOOKUP(K$9,'Feuille1-Catégories'!$C$1:$G$3,3,FALSE)="OUI",OFFSET(K$3,MOD(QUOTIENT(ROW()-ROW($A$20),'Feuille1-Catégories'!$B$6/K$6),K$5),0),IF(MOD($A613-1-K$10,'Feuille1-Catégories'!$F$5+1)=0,K$3,""))),"")</f>
        <v/>
      </c>
      <c r="L613" s="29" t="str">
        <f ca="1">IF(AND($A613&lt;&gt;"",L$9&lt;&gt;""),IF(HLOOKUP(L$9,'Feuille1-Catégories'!$C$1:$G$2,2,FALSE)="OUI",L$3,IF(HLOOKUP(L$9,'Feuille1-Catégories'!$C$1:$G$3,3,FALSE)="OUI",OFFSET(L$3,MOD(QUOTIENT(ROW()-ROW($A$20),'Feuille1-Catégories'!$B$6/L$6),L$5),0),IF(MOD($A613-1-L$10,'Feuille1-Catégories'!$F$5+1)=0,L$3,""))),"")</f>
        <v/>
      </c>
      <c r="M613" s="29" t="str">
        <f ca="1">IF(AND($A613&lt;&gt;"",M$9&lt;&gt;""),IF(HLOOKUP(M$9,'Feuille1-Catégories'!$C$1:$G$2,2,FALSE)="OUI",M$3,IF(HLOOKUP(M$9,'Feuille1-Catégories'!$C$1:$G$3,3,FALSE)="OUI",OFFSET(M$3,MOD(QUOTIENT(ROW()-ROW($A$20),'Feuille1-Catégories'!$B$6/M$6),M$5),0),IF(MOD($A613-1-M$10,'Feuille1-Catégories'!$F$5+1)=0,M$3,""))),"")</f>
        <v/>
      </c>
      <c r="N613" s="29" t="str">
        <f ca="1">IF(AND($A613&lt;&gt;"",N$9&lt;&gt;""),IF(HLOOKUP(N$9,'Feuille1-Catégories'!$C$1:$G$2,2,FALSE)="OUI",N$3,IF(HLOOKUP(N$9,'Feuille1-Catégories'!$C$1:$G$3,3,FALSE)="OUI",OFFSET(N$3,MOD(QUOTIENT(ROW()-ROW($A$20),'Feuille1-Catégories'!$B$6/N$6),N$5),0),IF(MOD($A613-1-N$10,'Feuille1-Catégories'!$F$5+1)=0,N$3,""))),"")</f>
        <v/>
      </c>
      <c r="O613" s="29" t="str">
        <f ca="1">IF(AND($A613&lt;&gt;"",O$9&lt;&gt;""),IF(HLOOKUP(O$9,'Feuille1-Catégories'!$C$1:$G$2,2,FALSE)="OUI",O$3,IF(HLOOKUP(O$9,'Feuille1-Catégories'!$C$1:$G$3,3,FALSE)="OUI",OFFSET(O$3,MOD(QUOTIENT(ROW()-ROW($A$20),'Feuille1-Catégories'!$B$6/O$6),O$5),0),IF(MOD($A613-1-O$10,'Feuille1-Catégories'!$F$5+1)=0,O$3,""))),"")</f>
        <v/>
      </c>
      <c r="P613" s="29" t="str">
        <f ca="1">IF(AND($A613&lt;&gt;"",P$9&lt;&gt;""),IF(HLOOKUP(P$9,'Feuille1-Catégories'!$C$1:$G$2,2,FALSE)="OUI",P$3,IF(HLOOKUP(P$9,'Feuille1-Catégories'!$C$1:$G$3,3,FALSE)="OUI",OFFSET(P$3,MOD(QUOTIENT(ROW()-ROW($A$20),'Feuille1-Catégories'!$B$6/P$6),P$5),0),IF(MOD($A613-1-P$10,'Feuille1-Catégories'!$F$5+1)=0,P$3,""))),"")</f>
        <v/>
      </c>
      <c r="Q613" s="29" t="str">
        <f ca="1">IF(AND($A613&lt;&gt;"",Q$9&lt;&gt;""),IF(HLOOKUP(Q$9,'Feuille1-Catégories'!$C$1:$G$2,2,FALSE)="OUI",Q$3,IF(HLOOKUP(Q$9,'Feuille1-Catégories'!$C$1:$G$3,3,FALSE)="OUI",OFFSET(Q$3,MOD(QUOTIENT(ROW()-ROW($A$20),'Feuille1-Catégories'!$B$6/Q$6),Q$5),0),IF(MOD($A613-1-Q$10,'Feuille1-Catégories'!$F$5+1)=0,Q$3,""))),"")</f>
        <v/>
      </c>
      <c r="R613" s="29" t="str">
        <f ca="1">IF(AND($A613&lt;&gt;"",R$9&lt;&gt;""),IF(HLOOKUP(R$9,'Feuille1-Catégories'!$C$1:$G$2,2,FALSE)="OUI",R$3,IF(HLOOKUP(R$9,'Feuille1-Catégories'!$C$1:$G$3,3,FALSE)="OUI",OFFSET(R$3,MOD(QUOTIENT(ROW()-ROW($A$20),'Feuille1-Catégories'!$B$6/R$6),R$5),0),IF(MOD($A613-1-R$10,'Feuille1-Catégories'!$F$5+1)=0,R$3,""))),"")</f>
        <v/>
      </c>
      <c r="S613" s="29" t="str">
        <f ca="1">IF(AND($A613&lt;&gt;"",S$9&lt;&gt;""),IF(HLOOKUP(S$9,'Feuille1-Catégories'!$C$1:$G$2,2,FALSE)="OUI",S$3,IF(HLOOKUP(S$9,'Feuille1-Catégories'!$C$1:$G$3,3,FALSE)="OUI",OFFSET(S$3,MOD(QUOTIENT(ROW()-ROW($A$20),'Feuille1-Catégories'!$B$6/S$6),S$5),0),IF(MOD($A613-1-S$10,'Feuille1-Catégories'!$F$5+1)=0,S$3,""))),"")</f>
        <v/>
      </c>
      <c r="T613" s="29" t="str">
        <f ca="1">IF(AND($A613&lt;&gt;"",T$9&lt;&gt;""),IF(HLOOKUP(T$9,'Feuille1-Catégories'!$C$1:$G$2,2,FALSE)="OUI",T$3,IF(HLOOKUP(T$9,'Feuille1-Catégories'!$C$1:$G$3,3,FALSE)="OUI",OFFSET(T$3,MOD(QUOTIENT(ROW()-ROW($A$20),'Feuille1-Catégories'!$B$6/T$6),T$5),0),IF(MOD($A613-1-T$10,'Feuille1-Catégories'!$F$5+1)=0,T$3,""))),"")</f>
        <v/>
      </c>
      <c r="U613" s="29" t="str">
        <f ca="1">IF(AND($A613&lt;&gt;"",U$9&lt;&gt;""),IF(HLOOKUP(U$9,'Feuille1-Catégories'!$C$1:$G$2,2,FALSE)="OUI",U$3,IF(HLOOKUP(U$9,'Feuille1-Catégories'!$C$1:$G$3,3,FALSE)="OUI",OFFSET(U$3,MOD(QUOTIENT(ROW()-ROW($A$20),'Feuille1-Catégories'!$B$6/U$6),U$5),0),IF(MOD($A613-1-U$10,'Feuille1-Catégories'!$F$5+1)=0,U$3,""))),"")</f>
        <v/>
      </c>
      <c r="V613" s="29" t="str">
        <f ca="1">IF(AND($A613&lt;&gt;"",V$9&lt;&gt;""),IF(HLOOKUP(V$9,'Feuille1-Catégories'!$C$1:$G$2,2,FALSE)="OUI",V$3,IF(HLOOKUP(V$9,'Feuille1-Catégories'!$C$1:$G$3,3,FALSE)="OUI",OFFSET(V$3,MOD(QUOTIENT(ROW()-ROW($A$20),'Feuille1-Catégories'!$B$6/V$6),V$5),0),IF(MOD($A613-1-V$10,'Feuille1-Catégories'!$F$5+1)=0,V$3,""))),"")</f>
        <v/>
      </c>
      <c r="W613" s="29" t="str">
        <f ca="1">IF(AND($A613&lt;&gt;"",W$9&lt;&gt;""),IF(HLOOKUP(W$9,'Feuille1-Catégories'!$C$1:$G$2,2,FALSE)="OUI",W$3,IF(HLOOKUP(W$9,'Feuille1-Catégories'!$C$1:$G$3,3,FALSE)="OUI",OFFSET(W$3,MOD(QUOTIENT(ROW()-ROW($A$20),'Feuille1-Catégories'!$B$6/W$6),W$5),0),IF(MOD($A613-1-W$10,'Feuille1-Catégories'!$F$5+1)=0,W$3,""))),"")</f>
        <v/>
      </c>
      <c r="X613" s="29" t="str">
        <f ca="1">IF(AND($A613&lt;&gt;"",X$9&lt;&gt;""),IF(HLOOKUP(X$9,'Feuille1-Catégories'!$C$1:$G$2,2,FALSE)="OUI",X$3,IF(HLOOKUP(X$9,'Feuille1-Catégories'!$C$1:$G$3,3,FALSE)="OUI",OFFSET(X$3,MOD(QUOTIENT(ROW()-ROW($A$20),'Feuille1-Catégories'!$B$6/X$6),X$5),0),IF(MOD($A613-1-X$10,'Feuille1-Catégories'!$F$5+1)=0,X$3,""))),"")</f>
        <v/>
      </c>
      <c r="Y613" s="29" t="str">
        <f ca="1">IF(AND($A613&lt;&gt;"",Y$9&lt;&gt;""),IF(HLOOKUP(Y$9,'Feuille1-Catégories'!$C$1:$G$2,2,FALSE)="OUI",Y$3,IF(HLOOKUP(Y$9,'Feuille1-Catégories'!$C$1:$G$3,3,FALSE)="OUI",OFFSET(Y$3,MOD(QUOTIENT(ROW()-ROW($A$20),'Feuille1-Catégories'!$B$6/Y$6),Y$5),0),IF(MOD($A613-1-Y$10,'Feuille1-Catégories'!$F$5+1)=0,Y$3,""))),"")</f>
        <v/>
      </c>
      <c r="Z613" s="29" t="str">
        <f ca="1">IF(AND($A613&lt;&gt;"",Z$9&lt;&gt;""),IF(HLOOKUP(Z$9,'Feuille1-Catégories'!$C$1:$G$2,2,FALSE)="OUI",Z$3,IF(HLOOKUP(Z$9,'Feuille1-Catégories'!$C$1:$G$3,3,FALSE)="OUI",OFFSET(Z$3,MOD(QUOTIENT(ROW()-ROW($A$20),'Feuille1-Catégories'!$B$6/Z$6),Z$5),0),IF(MOD($A613-1-Z$10,'Feuille1-Catégories'!$F$5+1)=0,Z$3,""))),"")</f>
        <v/>
      </c>
    </row>
    <row r="614" spans="1:26" ht="17" x14ac:dyDescent="0.2">
      <c r="A614" s="21" t="str">
        <f>IF('Feuille2-Prix de vente'!A614&lt;&gt;"",'Feuille2-Prix de vente'!A614,"")</f>
        <v/>
      </c>
      <c r="B614" s="33" t="str">
        <f>IF('Feuille2-Prix de vente'!B614&lt;&gt;"",'Feuille2-Prix de vente'!B614,"")</f>
        <v/>
      </c>
      <c r="C614" s="10" t="str">
        <f>IF('Feuille2-Prix de vente'!C614&lt;&gt;"",'Feuille2-Prix de vente'!C614,"")</f>
        <v/>
      </c>
      <c r="D614" s="10" t="str">
        <f t="shared" si="9"/>
        <v/>
      </c>
      <c r="E614" s="10" t="str">
        <f>IF('Feuille2-Prix de vente'!E614&lt;&gt;"",'Feuille2-Prix de vente'!E614,"")</f>
        <v/>
      </c>
      <c r="F614" s="29" t="str">
        <f ca="1">IF(AND($A614&lt;&gt;"",F$9&lt;&gt;""),IF(HLOOKUP(F$9,'Feuille1-Catégories'!$C$1:$G$2,2,FALSE)="OUI",F$3,IF(HLOOKUP(F$9,'Feuille1-Catégories'!$C$1:$G$3,3,FALSE)="OUI",OFFSET(F$3,MOD(QUOTIENT(ROW()-ROW($A$20),'Feuille1-Catégories'!$B$6/F$6),F$5),0),IF(MOD($A614-1-F$10,'Feuille1-Catégories'!$F$5+1)=0,F$3,""))),"")</f>
        <v/>
      </c>
      <c r="G614" s="29" t="str">
        <f ca="1">IF(AND($A614&lt;&gt;"",G$9&lt;&gt;""),IF(HLOOKUP(G$9,'Feuille1-Catégories'!$C$1:$G$2,2,FALSE)="OUI",G$3,IF(HLOOKUP(G$9,'Feuille1-Catégories'!$C$1:$G$3,3,FALSE)="OUI",OFFSET(G$3,MOD(QUOTIENT(ROW()-ROW($A$20),'Feuille1-Catégories'!$B$6/G$6),G$5),0),IF(MOD($A614-1-G$10,'Feuille1-Catégories'!$F$5+1)=0,G$3,""))),"")</f>
        <v/>
      </c>
      <c r="H614" s="29" t="str">
        <f ca="1">IF(AND($A614&lt;&gt;"",H$9&lt;&gt;""),IF(HLOOKUP(H$9,'Feuille1-Catégories'!$C$1:$G$2,2,FALSE)="OUI",H$3,IF(HLOOKUP(H$9,'Feuille1-Catégories'!$C$1:$G$3,3,FALSE)="OUI",OFFSET(H$3,MOD(QUOTIENT(ROW()-ROW($A$20),'Feuille1-Catégories'!$B$6/H$6),H$5),0),IF(MOD($A614-1-H$10,'Feuille1-Catégories'!$F$5+1)=0,H$3,""))),"")</f>
        <v/>
      </c>
      <c r="I614" s="29" t="str">
        <f ca="1">IF(AND($A614&lt;&gt;"",I$9&lt;&gt;""),IF(HLOOKUP(I$9,'Feuille1-Catégories'!$C$1:$G$2,2,FALSE)="OUI",I$3,IF(HLOOKUP(I$9,'Feuille1-Catégories'!$C$1:$G$3,3,FALSE)="OUI",OFFSET(I$3,MOD(QUOTIENT(ROW()-ROW($A$20),'Feuille1-Catégories'!$B$6/I$6),I$5),0),IF(MOD($A614-1-I$10,'Feuille1-Catégories'!$F$5+1)=0,I$3,""))),"")</f>
        <v/>
      </c>
      <c r="J614" s="29" t="str">
        <f ca="1">IF(AND($A614&lt;&gt;"",J$9&lt;&gt;""),IF(HLOOKUP(J$9,'Feuille1-Catégories'!$C$1:$G$2,2,FALSE)="OUI",J$3,IF(HLOOKUP(J$9,'Feuille1-Catégories'!$C$1:$G$3,3,FALSE)="OUI",OFFSET(J$3,MOD(QUOTIENT(ROW()-ROW($A$20),'Feuille1-Catégories'!$B$6/J$6),J$5),0),IF(MOD($A614-1-J$10,'Feuille1-Catégories'!$F$5+1)=0,J$3,""))),"")</f>
        <v/>
      </c>
      <c r="K614" s="29" t="str">
        <f ca="1">IF(AND($A614&lt;&gt;"",K$9&lt;&gt;""),IF(HLOOKUP(K$9,'Feuille1-Catégories'!$C$1:$G$2,2,FALSE)="OUI",K$3,IF(HLOOKUP(K$9,'Feuille1-Catégories'!$C$1:$G$3,3,FALSE)="OUI",OFFSET(K$3,MOD(QUOTIENT(ROW()-ROW($A$20),'Feuille1-Catégories'!$B$6/K$6),K$5),0),IF(MOD($A614-1-K$10,'Feuille1-Catégories'!$F$5+1)=0,K$3,""))),"")</f>
        <v/>
      </c>
      <c r="L614" s="29" t="str">
        <f ca="1">IF(AND($A614&lt;&gt;"",L$9&lt;&gt;""),IF(HLOOKUP(L$9,'Feuille1-Catégories'!$C$1:$G$2,2,FALSE)="OUI",L$3,IF(HLOOKUP(L$9,'Feuille1-Catégories'!$C$1:$G$3,3,FALSE)="OUI",OFFSET(L$3,MOD(QUOTIENT(ROW()-ROW($A$20),'Feuille1-Catégories'!$B$6/L$6),L$5),0),IF(MOD($A614-1-L$10,'Feuille1-Catégories'!$F$5+1)=0,L$3,""))),"")</f>
        <v/>
      </c>
      <c r="M614" s="29" t="str">
        <f ca="1">IF(AND($A614&lt;&gt;"",M$9&lt;&gt;""),IF(HLOOKUP(M$9,'Feuille1-Catégories'!$C$1:$G$2,2,FALSE)="OUI",M$3,IF(HLOOKUP(M$9,'Feuille1-Catégories'!$C$1:$G$3,3,FALSE)="OUI",OFFSET(M$3,MOD(QUOTIENT(ROW()-ROW($A$20),'Feuille1-Catégories'!$B$6/M$6),M$5),0),IF(MOD($A614-1-M$10,'Feuille1-Catégories'!$F$5+1)=0,M$3,""))),"")</f>
        <v/>
      </c>
      <c r="N614" s="29" t="str">
        <f ca="1">IF(AND($A614&lt;&gt;"",N$9&lt;&gt;""),IF(HLOOKUP(N$9,'Feuille1-Catégories'!$C$1:$G$2,2,FALSE)="OUI",N$3,IF(HLOOKUP(N$9,'Feuille1-Catégories'!$C$1:$G$3,3,FALSE)="OUI",OFFSET(N$3,MOD(QUOTIENT(ROW()-ROW($A$20),'Feuille1-Catégories'!$B$6/N$6),N$5),0),IF(MOD($A614-1-N$10,'Feuille1-Catégories'!$F$5+1)=0,N$3,""))),"")</f>
        <v/>
      </c>
      <c r="O614" s="29" t="str">
        <f ca="1">IF(AND($A614&lt;&gt;"",O$9&lt;&gt;""),IF(HLOOKUP(O$9,'Feuille1-Catégories'!$C$1:$G$2,2,FALSE)="OUI",O$3,IF(HLOOKUP(O$9,'Feuille1-Catégories'!$C$1:$G$3,3,FALSE)="OUI",OFFSET(O$3,MOD(QUOTIENT(ROW()-ROW($A$20),'Feuille1-Catégories'!$B$6/O$6),O$5),0),IF(MOD($A614-1-O$10,'Feuille1-Catégories'!$F$5+1)=0,O$3,""))),"")</f>
        <v/>
      </c>
      <c r="P614" s="29" t="str">
        <f ca="1">IF(AND($A614&lt;&gt;"",P$9&lt;&gt;""),IF(HLOOKUP(P$9,'Feuille1-Catégories'!$C$1:$G$2,2,FALSE)="OUI",P$3,IF(HLOOKUP(P$9,'Feuille1-Catégories'!$C$1:$G$3,3,FALSE)="OUI",OFFSET(P$3,MOD(QUOTIENT(ROW()-ROW($A$20),'Feuille1-Catégories'!$B$6/P$6),P$5),0),IF(MOD($A614-1-P$10,'Feuille1-Catégories'!$F$5+1)=0,P$3,""))),"")</f>
        <v/>
      </c>
      <c r="Q614" s="29" t="str">
        <f ca="1">IF(AND($A614&lt;&gt;"",Q$9&lt;&gt;""),IF(HLOOKUP(Q$9,'Feuille1-Catégories'!$C$1:$G$2,2,FALSE)="OUI",Q$3,IF(HLOOKUP(Q$9,'Feuille1-Catégories'!$C$1:$G$3,3,FALSE)="OUI",OFFSET(Q$3,MOD(QUOTIENT(ROW()-ROW($A$20),'Feuille1-Catégories'!$B$6/Q$6),Q$5),0),IF(MOD($A614-1-Q$10,'Feuille1-Catégories'!$F$5+1)=0,Q$3,""))),"")</f>
        <v/>
      </c>
      <c r="R614" s="29" t="str">
        <f ca="1">IF(AND($A614&lt;&gt;"",R$9&lt;&gt;""),IF(HLOOKUP(R$9,'Feuille1-Catégories'!$C$1:$G$2,2,FALSE)="OUI",R$3,IF(HLOOKUP(R$9,'Feuille1-Catégories'!$C$1:$G$3,3,FALSE)="OUI",OFFSET(R$3,MOD(QUOTIENT(ROW()-ROW($A$20),'Feuille1-Catégories'!$B$6/R$6),R$5),0),IF(MOD($A614-1-R$10,'Feuille1-Catégories'!$F$5+1)=0,R$3,""))),"")</f>
        <v/>
      </c>
      <c r="S614" s="29" t="str">
        <f ca="1">IF(AND($A614&lt;&gt;"",S$9&lt;&gt;""),IF(HLOOKUP(S$9,'Feuille1-Catégories'!$C$1:$G$2,2,FALSE)="OUI",S$3,IF(HLOOKUP(S$9,'Feuille1-Catégories'!$C$1:$G$3,3,FALSE)="OUI",OFFSET(S$3,MOD(QUOTIENT(ROW()-ROW($A$20),'Feuille1-Catégories'!$B$6/S$6),S$5),0),IF(MOD($A614-1-S$10,'Feuille1-Catégories'!$F$5+1)=0,S$3,""))),"")</f>
        <v/>
      </c>
      <c r="T614" s="29" t="str">
        <f ca="1">IF(AND($A614&lt;&gt;"",T$9&lt;&gt;""),IF(HLOOKUP(T$9,'Feuille1-Catégories'!$C$1:$G$2,2,FALSE)="OUI",T$3,IF(HLOOKUP(T$9,'Feuille1-Catégories'!$C$1:$G$3,3,FALSE)="OUI",OFFSET(T$3,MOD(QUOTIENT(ROW()-ROW($A$20),'Feuille1-Catégories'!$B$6/T$6),T$5),0),IF(MOD($A614-1-T$10,'Feuille1-Catégories'!$F$5+1)=0,T$3,""))),"")</f>
        <v/>
      </c>
      <c r="U614" s="29" t="str">
        <f ca="1">IF(AND($A614&lt;&gt;"",U$9&lt;&gt;""),IF(HLOOKUP(U$9,'Feuille1-Catégories'!$C$1:$G$2,2,FALSE)="OUI",U$3,IF(HLOOKUP(U$9,'Feuille1-Catégories'!$C$1:$G$3,3,FALSE)="OUI",OFFSET(U$3,MOD(QUOTIENT(ROW()-ROW($A$20),'Feuille1-Catégories'!$B$6/U$6),U$5),0),IF(MOD($A614-1-U$10,'Feuille1-Catégories'!$F$5+1)=0,U$3,""))),"")</f>
        <v/>
      </c>
      <c r="V614" s="29" t="str">
        <f ca="1">IF(AND($A614&lt;&gt;"",V$9&lt;&gt;""),IF(HLOOKUP(V$9,'Feuille1-Catégories'!$C$1:$G$2,2,FALSE)="OUI",V$3,IF(HLOOKUP(V$9,'Feuille1-Catégories'!$C$1:$G$3,3,FALSE)="OUI",OFFSET(V$3,MOD(QUOTIENT(ROW()-ROW($A$20),'Feuille1-Catégories'!$B$6/V$6),V$5),0),IF(MOD($A614-1-V$10,'Feuille1-Catégories'!$F$5+1)=0,V$3,""))),"")</f>
        <v/>
      </c>
      <c r="W614" s="29" t="str">
        <f ca="1">IF(AND($A614&lt;&gt;"",W$9&lt;&gt;""),IF(HLOOKUP(W$9,'Feuille1-Catégories'!$C$1:$G$2,2,FALSE)="OUI",W$3,IF(HLOOKUP(W$9,'Feuille1-Catégories'!$C$1:$G$3,3,FALSE)="OUI",OFFSET(W$3,MOD(QUOTIENT(ROW()-ROW($A$20),'Feuille1-Catégories'!$B$6/W$6),W$5),0),IF(MOD($A614-1-W$10,'Feuille1-Catégories'!$F$5+1)=0,W$3,""))),"")</f>
        <v/>
      </c>
      <c r="X614" s="29" t="str">
        <f ca="1">IF(AND($A614&lt;&gt;"",X$9&lt;&gt;""),IF(HLOOKUP(X$9,'Feuille1-Catégories'!$C$1:$G$2,2,FALSE)="OUI",X$3,IF(HLOOKUP(X$9,'Feuille1-Catégories'!$C$1:$G$3,3,FALSE)="OUI",OFFSET(X$3,MOD(QUOTIENT(ROW()-ROW($A$20),'Feuille1-Catégories'!$B$6/X$6),X$5),0),IF(MOD($A614-1-X$10,'Feuille1-Catégories'!$F$5+1)=0,X$3,""))),"")</f>
        <v/>
      </c>
      <c r="Y614" s="29" t="str">
        <f ca="1">IF(AND($A614&lt;&gt;"",Y$9&lt;&gt;""),IF(HLOOKUP(Y$9,'Feuille1-Catégories'!$C$1:$G$2,2,FALSE)="OUI",Y$3,IF(HLOOKUP(Y$9,'Feuille1-Catégories'!$C$1:$G$3,3,FALSE)="OUI",OFFSET(Y$3,MOD(QUOTIENT(ROW()-ROW($A$20),'Feuille1-Catégories'!$B$6/Y$6),Y$5),0),IF(MOD($A614-1-Y$10,'Feuille1-Catégories'!$F$5+1)=0,Y$3,""))),"")</f>
        <v/>
      </c>
      <c r="Z614" s="29" t="str">
        <f ca="1">IF(AND($A614&lt;&gt;"",Z$9&lt;&gt;""),IF(HLOOKUP(Z$9,'Feuille1-Catégories'!$C$1:$G$2,2,FALSE)="OUI",Z$3,IF(HLOOKUP(Z$9,'Feuille1-Catégories'!$C$1:$G$3,3,FALSE)="OUI",OFFSET(Z$3,MOD(QUOTIENT(ROW()-ROW($A$20),'Feuille1-Catégories'!$B$6/Z$6),Z$5),0),IF(MOD($A614-1-Z$10,'Feuille1-Catégories'!$F$5+1)=0,Z$3,""))),"")</f>
        <v/>
      </c>
    </row>
    <row r="615" spans="1:26" ht="17" x14ac:dyDescent="0.2">
      <c r="A615" s="21" t="str">
        <f>IF('Feuille2-Prix de vente'!A615&lt;&gt;"",'Feuille2-Prix de vente'!A615,"")</f>
        <v/>
      </c>
      <c r="B615" s="33" t="str">
        <f>IF('Feuille2-Prix de vente'!B615&lt;&gt;"",'Feuille2-Prix de vente'!B615,"")</f>
        <v/>
      </c>
      <c r="C615" s="10" t="str">
        <f>IF('Feuille2-Prix de vente'!C615&lt;&gt;"",'Feuille2-Prix de vente'!C615,"")</f>
        <v/>
      </c>
      <c r="D615" s="10" t="str">
        <f t="shared" si="9"/>
        <v/>
      </c>
      <c r="E615" s="10" t="str">
        <f>IF('Feuille2-Prix de vente'!E615&lt;&gt;"",'Feuille2-Prix de vente'!E615,"")</f>
        <v/>
      </c>
      <c r="F615" s="29" t="str">
        <f ca="1">IF(AND($A615&lt;&gt;"",F$9&lt;&gt;""),IF(HLOOKUP(F$9,'Feuille1-Catégories'!$C$1:$G$2,2,FALSE)="OUI",F$3,IF(HLOOKUP(F$9,'Feuille1-Catégories'!$C$1:$G$3,3,FALSE)="OUI",OFFSET(F$3,MOD(QUOTIENT(ROW()-ROW($A$20),'Feuille1-Catégories'!$B$6/F$6),F$5),0),IF(MOD($A615-1-F$10,'Feuille1-Catégories'!$F$5+1)=0,F$3,""))),"")</f>
        <v/>
      </c>
      <c r="G615" s="29" t="str">
        <f ca="1">IF(AND($A615&lt;&gt;"",G$9&lt;&gt;""),IF(HLOOKUP(G$9,'Feuille1-Catégories'!$C$1:$G$2,2,FALSE)="OUI",G$3,IF(HLOOKUP(G$9,'Feuille1-Catégories'!$C$1:$G$3,3,FALSE)="OUI",OFFSET(G$3,MOD(QUOTIENT(ROW()-ROW($A$20),'Feuille1-Catégories'!$B$6/G$6),G$5),0),IF(MOD($A615-1-G$10,'Feuille1-Catégories'!$F$5+1)=0,G$3,""))),"")</f>
        <v/>
      </c>
      <c r="H615" s="29" t="str">
        <f ca="1">IF(AND($A615&lt;&gt;"",H$9&lt;&gt;""),IF(HLOOKUP(H$9,'Feuille1-Catégories'!$C$1:$G$2,2,FALSE)="OUI",H$3,IF(HLOOKUP(H$9,'Feuille1-Catégories'!$C$1:$G$3,3,FALSE)="OUI",OFFSET(H$3,MOD(QUOTIENT(ROW()-ROW($A$20),'Feuille1-Catégories'!$B$6/H$6),H$5),0),IF(MOD($A615-1-H$10,'Feuille1-Catégories'!$F$5+1)=0,H$3,""))),"")</f>
        <v/>
      </c>
      <c r="I615" s="29" t="str">
        <f ca="1">IF(AND($A615&lt;&gt;"",I$9&lt;&gt;""),IF(HLOOKUP(I$9,'Feuille1-Catégories'!$C$1:$G$2,2,FALSE)="OUI",I$3,IF(HLOOKUP(I$9,'Feuille1-Catégories'!$C$1:$G$3,3,FALSE)="OUI",OFFSET(I$3,MOD(QUOTIENT(ROW()-ROW($A$20),'Feuille1-Catégories'!$B$6/I$6),I$5),0),IF(MOD($A615-1-I$10,'Feuille1-Catégories'!$F$5+1)=0,I$3,""))),"")</f>
        <v/>
      </c>
      <c r="J615" s="29" t="str">
        <f ca="1">IF(AND($A615&lt;&gt;"",J$9&lt;&gt;""),IF(HLOOKUP(J$9,'Feuille1-Catégories'!$C$1:$G$2,2,FALSE)="OUI",J$3,IF(HLOOKUP(J$9,'Feuille1-Catégories'!$C$1:$G$3,3,FALSE)="OUI",OFFSET(J$3,MOD(QUOTIENT(ROW()-ROW($A$20),'Feuille1-Catégories'!$B$6/J$6),J$5),0),IF(MOD($A615-1-J$10,'Feuille1-Catégories'!$F$5+1)=0,J$3,""))),"")</f>
        <v/>
      </c>
      <c r="K615" s="29" t="str">
        <f ca="1">IF(AND($A615&lt;&gt;"",K$9&lt;&gt;""),IF(HLOOKUP(K$9,'Feuille1-Catégories'!$C$1:$G$2,2,FALSE)="OUI",K$3,IF(HLOOKUP(K$9,'Feuille1-Catégories'!$C$1:$G$3,3,FALSE)="OUI",OFFSET(K$3,MOD(QUOTIENT(ROW()-ROW($A$20),'Feuille1-Catégories'!$B$6/K$6),K$5),0),IF(MOD($A615-1-K$10,'Feuille1-Catégories'!$F$5+1)=0,K$3,""))),"")</f>
        <v/>
      </c>
      <c r="L615" s="29" t="str">
        <f ca="1">IF(AND($A615&lt;&gt;"",L$9&lt;&gt;""),IF(HLOOKUP(L$9,'Feuille1-Catégories'!$C$1:$G$2,2,FALSE)="OUI",L$3,IF(HLOOKUP(L$9,'Feuille1-Catégories'!$C$1:$G$3,3,FALSE)="OUI",OFFSET(L$3,MOD(QUOTIENT(ROW()-ROW($A$20),'Feuille1-Catégories'!$B$6/L$6),L$5),0),IF(MOD($A615-1-L$10,'Feuille1-Catégories'!$F$5+1)=0,L$3,""))),"")</f>
        <v/>
      </c>
      <c r="M615" s="29" t="str">
        <f ca="1">IF(AND($A615&lt;&gt;"",M$9&lt;&gt;""),IF(HLOOKUP(M$9,'Feuille1-Catégories'!$C$1:$G$2,2,FALSE)="OUI",M$3,IF(HLOOKUP(M$9,'Feuille1-Catégories'!$C$1:$G$3,3,FALSE)="OUI",OFFSET(M$3,MOD(QUOTIENT(ROW()-ROW($A$20),'Feuille1-Catégories'!$B$6/M$6),M$5),0),IF(MOD($A615-1-M$10,'Feuille1-Catégories'!$F$5+1)=0,M$3,""))),"")</f>
        <v/>
      </c>
      <c r="N615" s="29" t="str">
        <f ca="1">IF(AND($A615&lt;&gt;"",N$9&lt;&gt;""),IF(HLOOKUP(N$9,'Feuille1-Catégories'!$C$1:$G$2,2,FALSE)="OUI",N$3,IF(HLOOKUP(N$9,'Feuille1-Catégories'!$C$1:$G$3,3,FALSE)="OUI",OFFSET(N$3,MOD(QUOTIENT(ROW()-ROW($A$20),'Feuille1-Catégories'!$B$6/N$6),N$5),0),IF(MOD($A615-1-N$10,'Feuille1-Catégories'!$F$5+1)=0,N$3,""))),"")</f>
        <v/>
      </c>
      <c r="O615" s="29" t="str">
        <f ca="1">IF(AND($A615&lt;&gt;"",O$9&lt;&gt;""),IF(HLOOKUP(O$9,'Feuille1-Catégories'!$C$1:$G$2,2,FALSE)="OUI",O$3,IF(HLOOKUP(O$9,'Feuille1-Catégories'!$C$1:$G$3,3,FALSE)="OUI",OFFSET(O$3,MOD(QUOTIENT(ROW()-ROW($A$20),'Feuille1-Catégories'!$B$6/O$6),O$5),0),IF(MOD($A615-1-O$10,'Feuille1-Catégories'!$F$5+1)=0,O$3,""))),"")</f>
        <v/>
      </c>
      <c r="P615" s="29" t="str">
        <f ca="1">IF(AND($A615&lt;&gt;"",P$9&lt;&gt;""),IF(HLOOKUP(P$9,'Feuille1-Catégories'!$C$1:$G$2,2,FALSE)="OUI",P$3,IF(HLOOKUP(P$9,'Feuille1-Catégories'!$C$1:$G$3,3,FALSE)="OUI",OFFSET(P$3,MOD(QUOTIENT(ROW()-ROW($A$20),'Feuille1-Catégories'!$B$6/P$6),P$5),0),IF(MOD($A615-1-P$10,'Feuille1-Catégories'!$F$5+1)=0,P$3,""))),"")</f>
        <v/>
      </c>
      <c r="Q615" s="29" t="str">
        <f ca="1">IF(AND($A615&lt;&gt;"",Q$9&lt;&gt;""),IF(HLOOKUP(Q$9,'Feuille1-Catégories'!$C$1:$G$2,2,FALSE)="OUI",Q$3,IF(HLOOKUP(Q$9,'Feuille1-Catégories'!$C$1:$G$3,3,FALSE)="OUI",OFFSET(Q$3,MOD(QUOTIENT(ROW()-ROW($A$20),'Feuille1-Catégories'!$B$6/Q$6),Q$5),0),IF(MOD($A615-1-Q$10,'Feuille1-Catégories'!$F$5+1)=0,Q$3,""))),"")</f>
        <v/>
      </c>
      <c r="R615" s="29" t="str">
        <f ca="1">IF(AND($A615&lt;&gt;"",R$9&lt;&gt;""),IF(HLOOKUP(R$9,'Feuille1-Catégories'!$C$1:$G$2,2,FALSE)="OUI",R$3,IF(HLOOKUP(R$9,'Feuille1-Catégories'!$C$1:$G$3,3,FALSE)="OUI",OFFSET(R$3,MOD(QUOTIENT(ROW()-ROW($A$20),'Feuille1-Catégories'!$B$6/R$6),R$5),0),IF(MOD($A615-1-R$10,'Feuille1-Catégories'!$F$5+1)=0,R$3,""))),"")</f>
        <v/>
      </c>
      <c r="S615" s="29" t="str">
        <f ca="1">IF(AND($A615&lt;&gt;"",S$9&lt;&gt;""),IF(HLOOKUP(S$9,'Feuille1-Catégories'!$C$1:$G$2,2,FALSE)="OUI",S$3,IF(HLOOKUP(S$9,'Feuille1-Catégories'!$C$1:$G$3,3,FALSE)="OUI",OFFSET(S$3,MOD(QUOTIENT(ROW()-ROW($A$20),'Feuille1-Catégories'!$B$6/S$6),S$5),0),IF(MOD($A615-1-S$10,'Feuille1-Catégories'!$F$5+1)=0,S$3,""))),"")</f>
        <v/>
      </c>
      <c r="T615" s="29" t="str">
        <f ca="1">IF(AND($A615&lt;&gt;"",T$9&lt;&gt;""),IF(HLOOKUP(T$9,'Feuille1-Catégories'!$C$1:$G$2,2,FALSE)="OUI",T$3,IF(HLOOKUP(T$9,'Feuille1-Catégories'!$C$1:$G$3,3,FALSE)="OUI",OFFSET(T$3,MOD(QUOTIENT(ROW()-ROW($A$20),'Feuille1-Catégories'!$B$6/T$6),T$5),0),IF(MOD($A615-1-T$10,'Feuille1-Catégories'!$F$5+1)=0,T$3,""))),"")</f>
        <v/>
      </c>
      <c r="U615" s="29" t="str">
        <f ca="1">IF(AND($A615&lt;&gt;"",U$9&lt;&gt;""),IF(HLOOKUP(U$9,'Feuille1-Catégories'!$C$1:$G$2,2,FALSE)="OUI",U$3,IF(HLOOKUP(U$9,'Feuille1-Catégories'!$C$1:$G$3,3,FALSE)="OUI",OFFSET(U$3,MOD(QUOTIENT(ROW()-ROW($A$20),'Feuille1-Catégories'!$B$6/U$6),U$5),0),IF(MOD($A615-1-U$10,'Feuille1-Catégories'!$F$5+1)=0,U$3,""))),"")</f>
        <v/>
      </c>
      <c r="V615" s="29" t="str">
        <f ca="1">IF(AND($A615&lt;&gt;"",V$9&lt;&gt;""),IF(HLOOKUP(V$9,'Feuille1-Catégories'!$C$1:$G$2,2,FALSE)="OUI",V$3,IF(HLOOKUP(V$9,'Feuille1-Catégories'!$C$1:$G$3,3,FALSE)="OUI",OFFSET(V$3,MOD(QUOTIENT(ROW()-ROW($A$20),'Feuille1-Catégories'!$B$6/V$6),V$5),0),IF(MOD($A615-1-V$10,'Feuille1-Catégories'!$F$5+1)=0,V$3,""))),"")</f>
        <v/>
      </c>
      <c r="W615" s="29" t="str">
        <f ca="1">IF(AND($A615&lt;&gt;"",W$9&lt;&gt;""),IF(HLOOKUP(W$9,'Feuille1-Catégories'!$C$1:$G$2,2,FALSE)="OUI",W$3,IF(HLOOKUP(W$9,'Feuille1-Catégories'!$C$1:$G$3,3,FALSE)="OUI",OFFSET(W$3,MOD(QUOTIENT(ROW()-ROW($A$20),'Feuille1-Catégories'!$B$6/W$6),W$5),0),IF(MOD($A615-1-W$10,'Feuille1-Catégories'!$F$5+1)=0,W$3,""))),"")</f>
        <v/>
      </c>
      <c r="X615" s="29" t="str">
        <f ca="1">IF(AND($A615&lt;&gt;"",X$9&lt;&gt;""),IF(HLOOKUP(X$9,'Feuille1-Catégories'!$C$1:$G$2,2,FALSE)="OUI",X$3,IF(HLOOKUP(X$9,'Feuille1-Catégories'!$C$1:$G$3,3,FALSE)="OUI",OFFSET(X$3,MOD(QUOTIENT(ROW()-ROW($A$20),'Feuille1-Catégories'!$B$6/X$6),X$5),0),IF(MOD($A615-1-X$10,'Feuille1-Catégories'!$F$5+1)=0,X$3,""))),"")</f>
        <v/>
      </c>
      <c r="Y615" s="29" t="str">
        <f ca="1">IF(AND($A615&lt;&gt;"",Y$9&lt;&gt;""),IF(HLOOKUP(Y$9,'Feuille1-Catégories'!$C$1:$G$2,2,FALSE)="OUI",Y$3,IF(HLOOKUP(Y$9,'Feuille1-Catégories'!$C$1:$G$3,3,FALSE)="OUI",OFFSET(Y$3,MOD(QUOTIENT(ROW()-ROW($A$20),'Feuille1-Catégories'!$B$6/Y$6),Y$5),0),IF(MOD($A615-1-Y$10,'Feuille1-Catégories'!$F$5+1)=0,Y$3,""))),"")</f>
        <v/>
      </c>
      <c r="Z615" s="29" t="str">
        <f ca="1">IF(AND($A615&lt;&gt;"",Z$9&lt;&gt;""),IF(HLOOKUP(Z$9,'Feuille1-Catégories'!$C$1:$G$2,2,FALSE)="OUI",Z$3,IF(HLOOKUP(Z$9,'Feuille1-Catégories'!$C$1:$G$3,3,FALSE)="OUI",OFFSET(Z$3,MOD(QUOTIENT(ROW()-ROW($A$20),'Feuille1-Catégories'!$B$6/Z$6),Z$5),0),IF(MOD($A615-1-Z$10,'Feuille1-Catégories'!$F$5+1)=0,Z$3,""))),"")</f>
        <v/>
      </c>
    </row>
    <row r="616" spans="1:26" ht="17" x14ac:dyDescent="0.2">
      <c r="A616" s="21" t="str">
        <f>IF('Feuille2-Prix de vente'!A616&lt;&gt;"",'Feuille2-Prix de vente'!A616,"")</f>
        <v/>
      </c>
      <c r="B616" s="33" t="str">
        <f>IF('Feuille2-Prix de vente'!B616&lt;&gt;"",'Feuille2-Prix de vente'!B616,"")</f>
        <v/>
      </c>
      <c r="C616" s="10" t="str">
        <f>IF('Feuille2-Prix de vente'!C616&lt;&gt;"",'Feuille2-Prix de vente'!C616,"")</f>
        <v/>
      </c>
      <c r="D616" s="10" t="str">
        <f t="shared" si="9"/>
        <v/>
      </c>
      <c r="E616" s="10" t="str">
        <f>IF('Feuille2-Prix de vente'!E616&lt;&gt;"",'Feuille2-Prix de vente'!E616,"")</f>
        <v/>
      </c>
      <c r="F616" s="29" t="str">
        <f ca="1">IF(AND($A616&lt;&gt;"",F$9&lt;&gt;""),IF(HLOOKUP(F$9,'Feuille1-Catégories'!$C$1:$G$2,2,FALSE)="OUI",F$3,IF(HLOOKUP(F$9,'Feuille1-Catégories'!$C$1:$G$3,3,FALSE)="OUI",OFFSET(F$3,MOD(QUOTIENT(ROW()-ROW($A$20),'Feuille1-Catégories'!$B$6/F$6),F$5),0),IF(MOD($A616-1-F$10,'Feuille1-Catégories'!$F$5+1)=0,F$3,""))),"")</f>
        <v/>
      </c>
      <c r="G616" s="29" t="str">
        <f ca="1">IF(AND($A616&lt;&gt;"",G$9&lt;&gt;""),IF(HLOOKUP(G$9,'Feuille1-Catégories'!$C$1:$G$2,2,FALSE)="OUI",G$3,IF(HLOOKUP(G$9,'Feuille1-Catégories'!$C$1:$G$3,3,FALSE)="OUI",OFFSET(G$3,MOD(QUOTIENT(ROW()-ROW($A$20),'Feuille1-Catégories'!$B$6/G$6),G$5),0),IF(MOD($A616-1-G$10,'Feuille1-Catégories'!$F$5+1)=0,G$3,""))),"")</f>
        <v/>
      </c>
      <c r="H616" s="29" t="str">
        <f ca="1">IF(AND($A616&lt;&gt;"",H$9&lt;&gt;""),IF(HLOOKUP(H$9,'Feuille1-Catégories'!$C$1:$G$2,2,FALSE)="OUI",H$3,IF(HLOOKUP(H$9,'Feuille1-Catégories'!$C$1:$G$3,3,FALSE)="OUI",OFFSET(H$3,MOD(QUOTIENT(ROW()-ROW($A$20),'Feuille1-Catégories'!$B$6/H$6),H$5),0),IF(MOD($A616-1-H$10,'Feuille1-Catégories'!$F$5+1)=0,H$3,""))),"")</f>
        <v/>
      </c>
      <c r="I616" s="29" t="str">
        <f ca="1">IF(AND($A616&lt;&gt;"",I$9&lt;&gt;""),IF(HLOOKUP(I$9,'Feuille1-Catégories'!$C$1:$G$2,2,FALSE)="OUI",I$3,IF(HLOOKUP(I$9,'Feuille1-Catégories'!$C$1:$G$3,3,FALSE)="OUI",OFFSET(I$3,MOD(QUOTIENT(ROW()-ROW($A$20),'Feuille1-Catégories'!$B$6/I$6),I$5),0),IF(MOD($A616-1-I$10,'Feuille1-Catégories'!$F$5+1)=0,I$3,""))),"")</f>
        <v/>
      </c>
      <c r="J616" s="29" t="str">
        <f ca="1">IF(AND($A616&lt;&gt;"",J$9&lt;&gt;""),IF(HLOOKUP(J$9,'Feuille1-Catégories'!$C$1:$G$2,2,FALSE)="OUI",J$3,IF(HLOOKUP(J$9,'Feuille1-Catégories'!$C$1:$G$3,3,FALSE)="OUI",OFFSET(J$3,MOD(QUOTIENT(ROW()-ROW($A$20),'Feuille1-Catégories'!$B$6/J$6),J$5),0),IF(MOD($A616-1-J$10,'Feuille1-Catégories'!$F$5+1)=0,J$3,""))),"")</f>
        <v/>
      </c>
      <c r="K616" s="29" t="str">
        <f ca="1">IF(AND($A616&lt;&gt;"",K$9&lt;&gt;""),IF(HLOOKUP(K$9,'Feuille1-Catégories'!$C$1:$G$2,2,FALSE)="OUI",K$3,IF(HLOOKUP(K$9,'Feuille1-Catégories'!$C$1:$G$3,3,FALSE)="OUI",OFFSET(K$3,MOD(QUOTIENT(ROW()-ROW($A$20),'Feuille1-Catégories'!$B$6/K$6),K$5),0),IF(MOD($A616-1-K$10,'Feuille1-Catégories'!$F$5+1)=0,K$3,""))),"")</f>
        <v/>
      </c>
      <c r="L616" s="29" t="str">
        <f ca="1">IF(AND($A616&lt;&gt;"",L$9&lt;&gt;""),IF(HLOOKUP(L$9,'Feuille1-Catégories'!$C$1:$G$2,2,FALSE)="OUI",L$3,IF(HLOOKUP(L$9,'Feuille1-Catégories'!$C$1:$G$3,3,FALSE)="OUI",OFFSET(L$3,MOD(QUOTIENT(ROW()-ROW($A$20),'Feuille1-Catégories'!$B$6/L$6),L$5),0),IF(MOD($A616-1-L$10,'Feuille1-Catégories'!$F$5+1)=0,L$3,""))),"")</f>
        <v/>
      </c>
      <c r="M616" s="29" t="str">
        <f ca="1">IF(AND($A616&lt;&gt;"",M$9&lt;&gt;""),IF(HLOOKUP(M$9,'Feuille1-Catégories'!$C$1:$G$2,2,FALSE)="OUI",M$3,IF(HLOOKUP(M$9,'Feuille1-Catégories'!$C$1:$G$3,3,FALSE)="OUI",OFFSET(M$3,MOD(QUOTIENT(ROW()-ROW($A$20),'Feuille1-Catégories'!$B$6/M$6),M$5),0),IF(MOD($A616-1-M$10,'Feuille1-Catégories'!$F$5+1)=0,M$3,""))),"")</f>
        <v/>
      </c>
      <c r="N616" s="29" t="str">
        <f ca="1">IF(AND($A616&lt;&gt;"",N$9&lt;&gt;""),IF(HLOOKUP(N$9,'Feuille1-Catégories'!$C$1:$G$2,2,FALSE)="OUI",N$3,IF(HLOOKUP(N$9,'Feuille1-Catégories'!$C$1:$G$3,3,FALSE)="OUI",OFFSET(N$3,MOD(QUOTIENT(ROW()-ROW($A$20),'Feuille1-Catégories'!$B$6/N$6),N$5),0),IF(MOD($A616-1-N$10,'Feuille1-Catégories'!$F$5+1)=0,N$3,""))),"")</f>
        <v/>
      </c>
      <c r="O616" s="29" t="str">
        <f ca="1">IF(AND($A616&lt;&gt;"",O$9&lt;&gt;""),IF(HLOOKUP(O$9,'Feuille1-Catégories'!$C$1:$G$2,2,FALSE)="OUI",O$3,IF(HLOOKUP(O$9,'Feuille1-Catégories'!$C$1:$G$3,3,FALSE)="OUI",OFFSET(O$3,MOD(QUOTIENT(ROW()-ROW($A$20),'Feuille1-Catégories'!$B$6/O$6),O$5),0),IF(MOD($A616-1-O$10,'Feuille1-Catégories'!$F$5+1)=0,O$3,""))),"")</f>
        <v/>
      </c>
      <c r="P616" s="29" t="str">
        <f ca="1">IF(AND($A616&lt;&gt;"",P$9&lt;&gt;""),IF(HLOOKUP(P$9,'Feuille1-Catégories'!$C$1:$G$2,2,FALSE)="OUI",P$3,IF(HLOOKUP(P$9,'Feuille1-Catégories'!$C$1:$G$3,3,FALSE)="OUI",OFFSET(P$3,MOD(QUOTIENT(ROW()-ROW($A$20),'Feuille1-Catégories'!$B$6/P$6),P$5),0),IF(MOD($A616-1-P$10,'Feuille1-Catégories'!$F$5+1)=0,P$3,""))),"")</f>
        <v/>
      </c>
      <c r="Q616" s="29" t="str">
        <f ca="1">IF(AND($A616&lt;&gt;"",Q$9&lt;&gt;""),IF(HLOOKUP(Q$9,'Feuille1-Catégories'!$C$1:$G$2,2,FALSE)="OUI",Q$3,IF(HLOOKUP(Q$9,'Feuille1-Catégories'!$C$1:$G$3,3,FALSE)="OUI",OFFSET(Q$3,MOD(QUOTIENT(ROW()-ROW($A$20),'Feuille1-Catégories'!$B$6/Q$6),Q$5),0),IF(MOD($A616-1-Q$10,'Feuille1-Catégories'!$F$5+1)=0,Q$3,""))),"")</f>
        <v/>
      </c>
      <c r="R616" s="29" t="str">
        <f ca="1">IF(AND($A616&lt;&gt;"",R$9&lt;&gt;""),IF(HLOOKUP(R$9,'Feuille1-Catégories'!$C$1:$G$2,2,FALSE)="OUI",R$3,IF(HLOOKUP(R$9,'Feuille1-Catégories'!$C$1:$G$3,3,FALSE)="OUI",OFFSET(R$3,MOD(QUOTIENT(ROW()-ROW($A$20),'Feuille1-Catégories'!$B$6/R$6),R$5),0),IF(MOD($A616-1-R$10,'Feuille1-Catégories'!$F$5+1)=0,R$3,""))),"")</f>
        <v/>
      </c>
      <c r="S616" s="29" t="str">
        <f ca="1">IF(AND($A616&lt;&gt;"",S$9&lt;&gt;""),IF(HLOOKUP(S$9,'Feuille1-Catégories'!$C$1:$G$2,2,FALSE)="OUI",S$3,IF(HLOOKUP(S$9,'Feuille1-Catégories'!$C$1:$G$3,3,FALSE)="OUI",OFFSET(S$3,MOD(QUOTIENT(ROW()-ROW($A$20),'Feuille1-Catégories'!$B$6/S$6),S$5),0),IF(MOD($A616-1-S$10,'Feuille1-Catégories'!$F$5+1)=0,S$3,""))),"")</f>
        <v/>
      </c>
      <c r="T616" s="29" t="str">
        <f ca="1">IF(AND($A616&lt;&gt;"",T$9&lt;&gt;""),IF(HLOOKUP(T$9,'Feuille1-Catégories'!$C$1:$G$2,2,FALSE)="OUI",T$3,IF(HLOOKUP(T$9,'Feuille1-Catégories'!$C$1:$G$3,3,FALSE)="OUI",OFFSET(T$3,MOD(QUOTIENT(ROW()-ROW($A$20),'Feuille1-Catégories'!$B$6/T$6),T$5),0),IF(MOD($A616-1-T$10,'Feuille1-Catégories'!$F$5+1)=0,T$3,""))),"")</f>
        <v/>
      </c>
      <c r="U616" s="29" t="str">
        <f ca="1">IF(AND($A616&lt;&gt;"",U$9&lt;&gt;""),IF(HLOOKUP(U$9,'Feuille1-Catégories'!$C$1:$G$2,2,FALSE)="OUI",U$3,IF(HLOOKUP(U$9,'Feuille1-Catégories'!$C$1:$G$3,3,FALSE)="OUI",OFFSET(U$3,MOD(QUOTIENT(ROW()-ROW($A$20),'Feuille1-Catégories'!$B$6/U$6),U$5),0),IF(MOD($A616-1-U$10,'Feuille1-Catégories'!$F$5+1)=0,U$3,""))),"")</f>
        <v/>
      </c>
      <c r="V616" s="29" t="str">
        <f ca="1">IF(AND($A616&lt;&gt;"",V$9&lt;&gt;""),IF(HLOOKUP(V$9,'Feuille1-Catégories'!$C$1:$G$2,2,FALSE)="OUI",V$3,IF(HLOOKUP(V$9,'Feuille1-Catégories'!$C$1:$G$3,3,FALSE)="OUI",OFFSET(V$3,MOD(QUOTIENT(ROW()-ROW($A$20),'Feuille1-Catégories'!$B$6/V$6),V$5),0),IF(MOD($A616-1-V$10,'Feuille1-Catégories'!$F$5+1)=0,V$3,""))),"")</f>
        <v/>
      </c>
      <c r="W616" s="29" t="str">
        <f ca="1">IF(AND($A616&lt;&gt;"",W$9&lt;&gt;""),IF(HLOOKUP(W$9,'Feuille1-Catégories'!$C$1:$G$2,2,FALSE)="OUI",W$3,IF(HLOOKUP(W$9,'Feuille1-Catégories'!$C$1:$G$3,3,FALSE)="OUI",OFFSET(W$3,MOD(QUOTIENT(ROW()-ROW($A$20),'Feuille1-Catégories'!$B$6/W$6),W$5),0),IF(MOD($A616-1-W$10,'Feuille1-Catégories'!$F$5+1)=0,W$3,""))),"")</f>
        <v/>
      </c>
      <c r="X616" s="29" t="str">
        <f ca="1">IF(AND($A616&lt;&gt;"",X$9&lt;&gt;""),IF(HLOOKUP(X$9,'Feuille1-Catégories'!$C$1:$G$2,2,FALSE)="OUI",X$3,IF(HLOOKUP(X$9,'Feuille1-Catégories'!$C$1:$G$3,3,FALSE)="OUI",OFFSET(X$3,MOD(QUOTIENT(ROW()-ROW($A$20),'Feuille1-Catégories'!$B$6/X$6),X$5),0),IF(MOD($A616-1-X$10,'Feuille1-Catégories'!$F$5+1)=0,X$3,""))),"")</f>
        <v/>
      </c>
      <c r="Y616" s="29" t="str">
        <f ca="1">IF(AND($A616&lt;&gt;"",Y$9&lt;&gt;""),IF(HLOOKUP(Y$9,'Feuille1-Catégories'!$C$1:$G$2,2,FALSE)="OUI",Y$3,IF(HLOOKUP(Y$9,'Feuille1-Catégories'!$C$1:$G$3,3,FALSE)="OUI",OFFSET(Y$3,MOD(QUOTIENT(ROW()-ROW($A$20),'Feuille1-Catégories'!$B$6/Y$6),Y$5),0),IF(MOD($A616-1-Y$10,'Feuille1-Catégories'!$F$5+1)=0,Y$3,""))),"")</f>
        <v/>
      </c>
      <c r="Z616" s="29" t="str">
        <f ca="1">IF(AND($A616&lt;&gt;"",Z$9&lt;&gt;""),IF(HLOOKUP(Z$9,'Feuille1-Catégories'!$C$1:$G$2,2,FALSE)="OUI",Z$3,IF(HLOOKUP(Z$9,'Feuille1-Catégories'!$C$1:$G$3,3,FALSE)="OUI",OFFSET(Z$3,MOD(QUOTIENT(ROW()-ROW($A$20),'Feuille1-Catégories'!$B$6/Z$6),Z$5),0),IF(MOD($A616-1-Z$10,'Feuille1-Catégories'!$F$5+1)=0,Z$3,""))),"")</f>
        <v/>
      </c>
    </row>
    <row r="617" spans="1:26" ht="17" x14ac:dyDescent="0.2">
      <c r="A617" s="21" t="str">
        <f>IF('Feuille2-Prix de vente'!A617&lt;&gt;"",'Feuille2-Prix de vente'!A617,"")</f>
        <v/>
      </c>
      <c r="B617" s="33" t="str">
        <f>IF('Feuille2-Prix de vente'!B617&lt;&gt;"",'Feuille2-Prix de vente'!B617,"")</f>
        <v/>
      </c>
      <c r="C617" s="10" t="str">
        <f>IF('Feuille2-Prix de vente'!C617&lt;&gt;"",'Feuille2-Prix de vente'!C617,"")</f>
        <v/>
      </c>
      <c r="D617" s="10" t="str">
        <f t="shared" si="9"/>
        <v/>
      </c>
      <c r="E617" s="10" t="str">
        <f>IF('Feuille2-Prix de vente'!E617&lt;&gt;"",'Feuille2-Prix de vente'!E617,"")</f>
        <v/>
      </c>
      <c r="F617" s="29" t="str">
        <f ca="1">IF(AND($A617&lt;&gt;"",F$9&lt;&gt;""),IF(HLOOKUP(F$9,'Feuille1-Catégories'!$C$1:$G$2,2,FALSE)="OUI",F$3,IF(HLOOKUP(F$9,'Feuille1-Catégories'!$C$1:$G$3,3,FALSE)="OUI",OFFSET(F$3,MOD(QUOTIENT(ROW()-ROW($A$20),'Feuille1-Catégories'!$B$6/F$6),F$5),0),IF(MOD($A617-1-F$10,'Feuille1-Catégories'!$F$5+1)=0,F$3,""))),"")</f>
        <v/>
      </c>
      <c r="G617" s="29" t="str">
        <f ca="1">IF(AND($A617&lt;&gt;"",G$9&lt;&gt;""),IF(HLOOKUP(G$9,'Feuille1-Catégories'!$C$1:$G$2,2,FALSE)="OUI",G$3,IF(HLOOKUP(G$9,'Feuille1-Catégories'!$C$1:$G$3,3,FALSE)="OUI",OFFSET(G$3,MOD(QUOTIENT(ROW()-ROW($A$20),'Feuille1-Catégories'!$B$6/G$6),G$5),0),IF(MOD($A617-1-G$10,'Feuille1-Catégories'!$F$5+1)=0,G$3,""))),"")</f>
        <v/>
      </c>
      <c r="H617" s="29" t="str">
        <f ca="1">IF(AND($A617&lt;&gt;"",H$9&lt;&gt;""),IF(HLOOKUP(H$9,'Feuille1-Catégories'!$C$1:$G$2,2,FALSE)="OUI",H$3,IF(HLOOKUP(H$9,'Feuille1-Catégories'!$C$1:$G$3,3,FALSE)="OUI",OFFSET(H$3,MOD(QUOTIENT(ROW()-ROW($A$20),'Feuille1-Catégories'!$B$6/H$6),H$5),0),IF(MOD($A617-1-H$10,'Feuille1-Catégories'!$F$5+1)=0,H$3,""))),"")</f>
        <v/>
      </c>
      <c r="I617" s="29" t="str">
        <f ca="1">IF(AND($A617&lt;&gt;"",I$9&lt;&gt;""),IF(HLOOKUP(I$9,'Feuille1-Catégories'!$C$1:$G$2,2,FALSE)="OUI",I$3,IF(HLOOKUP(I$9,'Feuille1-Catégories'!$C$1:$G$3,3,FALSE)="OUI",OFFSET(I$3,MOD(QUOTIENT(ROW()-ROW($A$20),'Feuille1-Catégories'!$B$6/I$6),I$5),0),IF(MOD($A617-1-I$10,'Feuille1-Catégories'!$F$5+1)=0,I$3,""))),"")</f>
        <v/>
      </c>
      <c r="J617" s="29" t="str">
        <f ca="1">IF(AND($A617&lt;&gt;"",J$9&lt;&gt;""),IF(HLOOKUP(J$9,'Feuille1-Catégories'!$C$1:$G$2,2,FALSE)="OUI",J$3,IF(HLOOKUP(J$9,'Feuille1-Catégories'!$C$1:$G$3,3,FALSE)="OUI",OFFSET(J$3,MOD(QUOTIENT(ROW()-ROW($A$20),'Feuille1-Catégories'!$B$6/J$6),J$5),0),IF(MOD($A617-1-J$10,'Feuille1-Catégories'!$F$5+1)=0,J$3,""))),"")</f>
        <v/>
      </c>
      <c r="K617" s="29" t="str">
        <f ca="1">IF(AND($A617&lt;&gt;"",K$9&lt;&gt;""),IF(HLOOKUP(K$9,'Feuille1-Catégories'!$C$1:$G$2,2,FALSE)="OUI",K$3,IF(HLOOKUP(K$9,'Feuille1-Catégories'!$C$1:$G$3,3,FALSE)="OUI",OFFSET(K$3,MOD(QUOTIENT(ROW()-ROW($A$20),'Feuille1-Catégories'!$B$6/K$6),K$5),0),IF(MOD($A617-1-K$10,'Feuille1-Catégories'!$F$5+1)=0,K$3,""))),"")</f>
        <v/>
      </c>
      <c r="L617" s="29" t="str">
        <f ca="1">IF(AND($A617&lt;&gt;"",L$9&lt;&gt;""),IF(HLOOKUP(L$9,'Feuille1-Catégories'!$C$1:$G$2,2,FALSE)="OUI",L$3,IF(HLOOKUP(L$9,'Feuille1-Catégories'!$C$1:$G$3,3,FALSE)="OUI",OFFSET(L$3,MOD(QUOTIENT(ROW()-ROW($A$20),'Feuille1-Catégories'!$B$6/L$6),L$5),0),IF(MOD($A617-1-L$10,'Feuille1-Catégories'!$F$5+1)=0,L$3,""))),"")</f>
        <v/>
      </c>
      <c r="M617" s="29" t="str">
        <f ca="1">IF(AND($A617&lt;&gt;"",M$9&lt;&gt;""),IF(HLOOKUP(M$9,'Feuille1-Catégories'!$C$1:$G$2,2,FALSE)="OUI",M$3,IF(HLOOKUP(M$9,'Feuille1-Catégories'!$C$1:$G$3,3,FALSE)="OUI",OFFSET(M$3,MOD(QUOTIENT(ROW()-ROW($A$20),'Feuille1-Catégories'!$B$6/M$6),M$5),0),IF(MOD($A617-1-M$10,'Feuille1-Catégories'!$F$5+1)=0,M$3,""))),"")</f>
        <v/>
      </c>
      <c r="N617" s="29" t="str">
        <f ca="1">IF(AND($A617&lt;&gt;"",N$9&lt;&gt;""),IF(HLOOKUP(N$9,'Feuille1-Catégories'!$C$1:$G$2,2,FALSE)="OUI",N$3,IF(HLOOKUP(N$9,'Feuille1-Catégories'!$C$1:$G$3,3,FALSE)="OUI",OFFSET(N$3,MOD(QUOTIENT(ROW()-ROW($A$20),'Feuille1-Catégories'!$B$6/N$6),N$5),0),IF(MOD($A617-1-N$10,'Feuille1-Catégories'!$F$5+1)=0,N$3,""))),"")</f>
        <v/>
      </c>
      <c r="O617" s="29" t="str">
        <f ca="1">IF(AND($A617&lt;&gt;"",O$9&lt;&gt;""),IF(HLOOKUP(O$9,'Feuille1-Catégories'!$C$1:$G$2,2,FALSE)="OUI",O$3,IF(HLOOKUP(O$9,'Feuille1-Catégories'!$C$1:$G$3,3,FALSE)="OUI",OFFSET(O$3,MOD(QUOTIENT(ROW()-ROW($A$20),'Feuille1-Catégories'!$B$6/O$6),O$5),0),IF(MOD($A617-1-O$10,'Feuille1-Catégories'!$F$5+1)=0,O$3,""))),"")</f>
        <v/>
      </c>
      <c r="P617" s="29" t="str">
        <f ca="1">IF(AND($A617&lt;&gt;"",P$9&lt;&gt;""),IF(HLOOKUP(P$9,'Feuille1-Catégories'!$C$1:$G$2,2,FALSE)="OUI",P$3,IF(HLOOKUP(P$9,'Feuille1-Catégories'!$C$1:$G$3,3,FALSE)="OUI",OFFSET(P$3,MOD(QUOTIENT(ROW()-ROW($A$20),'Feuille1-Catégories'!$B$6/P$6),P$5),0),IF(MOD($A617-1-P$10,'Feuille1-Catégories'!$F$5+1)=0,P$3,""))),"")</f>
        <v/>
      </c>
      <c r="Q617" s="29" t="str">
        <f ca="1">IF(AND($A617&lt;&gt;"",Q$9&lt;&gt;""),IF(HLOOKUP(Q$9,'Feuille1-Catégories'!$C$1:$G$2,2,FALSE)="OUI",Q$3,IF(HLOOKUP(Q$9,'Feuille1-Catégories'!$C$1:$G$3,3,FALSE)="OUI",OFFSET(Q$3,MOD(QUOTIENT(ROW()-ROW($A$20),'Feuille1-Catégories'!$B$6/Q$6),Q$5),0),IF(MOD($A617-1-Q$10,'Feuille1-Catégories'!$F$5+1)=0,Q$3,""))),"")</f>
        <v/>
      </c>
      <c r="R617" s="29" t="str">
        <f ca="1">IF(AND($A617&lt;&gt;"",R$9&lt;&gt;""),IF(HLOOKUP(R$9,'Feuille1-Catégories'!$C$1:$G$2,2,FALSE)="OUI",R$3,IF(HLOOKUP(R$9,'Feuille1-Catégories'!$C$1:$G$3,3,FALSE)="OUI",OFFSET(R$3,MOD(QUOTIENT(ROW()-ROW($A$20),'Feuille1-Catégories'!$B$6/R$6),R$5),0),IF(MOD($A617-1-R$10,'Feuille1-Catégories'!$F$5+1)=0,R$3,""))),"")</f>
        <v/>
      </c>
      <c r="S617" s="29" t="str">
        <f ca="1">IF(AND($A617&lt;&gt;"",S$9&lt;&gt;""),IF(HLOOKUP(S$9,'Feuille1-Catégories'!$C$1:$G$2,2,FALSE)="OUI",S$3,IF(HLOOKUP(S$9,'Feuille1-Catégories'!$C$1:$G$3,3,FALSE)="OUI",OFFSET(S$3,MOD(QUOTIENT(ROW()-ROW($A$20),'Feuille1-Catégories'!$B$6/S$6),S$5),0),IF(MOD($A617-1-S$10,'Feuille1-Catégories'!$F$5+1)=0,S$3,""))),"")</f>
        <v/>
      </c>
      <c r="T617" s="29" t="str">
        <f ca="1">IF(AND($A617&lt;&gt;"",T$9&lt;&gt;""),IF(HLOOKUP(T$9,'Feuille1-Catégories'!$C$1:$G$2,2,FALSE)="OUI",T$3,IF(HLOOKUP(T$9,'Feuille1-Catégories'!$C$1:$G$3,3,FALSE)="OUI",OFFSET(T$3,MOD(QUOTIENT(ROW()-ROW($A$20),'Feuille1-Catégories'!$B$6/T$6),T$5),0),IF(MOD($A617-1-T$10,'Feuille1-Catégories'!$F$5+1)=0,T$3,""))),"")</f>
        <v/>
      </c>
      <c r="U617" s="29" t="str">
        <f ca="1">IF(AND($A617&lt;&gt;"",U$9&lt;&gt;""),IF(HLOOKUP(U$9,'Feuille1-Catégories'!$C$1:$G$2,2,FALSE)="OUI",U$3,IF(HLOOKUP(U$9,'Feuille1-Catégories'!$C$1:$G$3,3,FALSE)="OUI",OFFSET(U$3,MOD(QUOTIENT(ROW()-ROW($A$20),'Feuille1-Catégories'!$B$6/U$6),U$5),0),IF(MOD($A617-1-U$10,'Feuille1-Catégories'!$F$5+1)=0,U$3,""))),"")</f>
        <v/>
      </c>
      <c r="V617" s="29" t="str">
        <f ca="1">IF(AND($A617&lt;&gt;"",V$9&lt;&gt;""),IF(HLOOKUP(V$9,'Feuille1-Catégories'!$C$1:$G$2,2,FALSE)="OUI",V$3,IF(HLOOKUP(V$9,'Feuille1-Catégories'!$C$1:$G$3,3,FALSE)="OUI",OFFSET(V$3,MOD(QUOTIENT(ROW()-ROW($A$20),'Feuille1-Catégories'!$B$6/V$6),V$5),0),IF(MOD($A617-1-V$10,'Feuille1-Catégories'!$F$5+1)=0,V$3,""))),"")</f>
        <v/>
      </c>
      <c r="W617" s="29" t="str">
        <f ca="1">IF(AND($A617&lt;&gt;"",W$9&lt;&gt;""),IF(HLOOKUP(W$9,'Feuille1-Catégories'!$C$1:$G$2,2,FALSE)="OUI",W$3,IF(HLOOKUP(W$9,'Feuille1-Catégories'!$C$1:$G$3,3,FALSE)="OUI",OFFSET(W$3,MOD(QUOTIENT(ROW()-ROW($A$20),'Feuille1-Catégories'!$B$6/W$6),W$5),0),IF(MOD($A617-1-W$10,'Feuille1-Catégories'!$F$5+1)=0,W$3,""))),"")</f>
        <v/>
      </c>
      <c r="X617" s="29" t="str">
        <f ca="1">IF(AND($A617&lt;&gt;"",X$9&lt;&gt;""),IF(HLOOKUP(X$9,'Feuille1-Catégories'!$C$1:$G$2,2,FALSE)="OUI",X$3,IF(HLOOKUP(X$9,'Feuille1-Catégories'!$C$1:$G$3,3,FALSE)="OUI",OFFSET(X$3,MOD(QUOTIENT(ROW()-ROW($A$20),'Feuille1-Catégories'!$B$6/X$6),X$5),0),IF(MOD($A617-1-X$10,'Feuille1-Catégories'!$F$5+1)=0,X$3,""))),"")</f>
        <v/>
      </c>
      <c r="Y617" s="29" t="str">
        <f ca="1">IF(AND($A617&lt;&gt;"",Y$9&lt;&gt;""),IF(HLOOKUP(Y$9,'Feuille1-Catégories'!$C$1:$G$2,2,FALSE)="OUI",Y$3,IF(HLOOKUP(Y$9,'Feuille1-Catégories'!$C$1:$G$3,3,FALSE)="OUI",OFFSET(Y$3,MOD(QUOTIENT(ROW()-ROW($A$20),'Feuille1-Catégories'!$B$6/Y$6),Y$5),0),IF(MOD($A617-1-Y$10,'Feuille1-Catégories'!$F$5+1)=0,Y$3,""))),"")</f>
        <v/>
      </c>
      <c r="Z617" s="29" t="str">
        <f ca="1">IF(AND($A617&lt;&gt;"",Z$9&lt;&gt;""),IF(HLOOKUP(Z$9,'Feuille1-Catégories'!$C$1:$G$2,2,FALSE)="OUI",Z$3,IF(HLOOKUP(Z$9,'Feuille1-Catégories'!$C$1:$G$3,3,FALSE)="OUI",OFFSET(Z$3,MOD(QUOTIENT(ROW()-ROW($A$20),'Feuille1-Catégories'!$B$6/Z$6),Z$5),0),IF(MOD($A617-1-Z$10,'Feuille1-Catégories'!$F$5+1)=0,Z$3,""))),"")</f>
        <v/>
      </c>
    </row>
    <row r="618" spans="1:26" ht="17" x14ac:dyDescent="0.2">
      <c r="A618" s="21" t="str">
        <f>IF('Feuille2-Prix de vente'!A618&lt;&gt;"",'Feuille2-Prix de vente'!A618,"")</f>
        <v/>
      </c>
      <c r="B618" s="33" t="str">
        <f>IF('Feuille2-Prix de vente'!B618&lt;&gt;"",'Feuille2-Prix de vente'!B618,"")</f>
        <v/>
      </c>
      <c r="C618" s="10" t="str">
        <f>IF('Feuille2-Prix de vente'!C618&lt;&gt;"",'Feuille2-Prix de vente'!C618,"")</f>
        <v/>
      </c>
      <c r="D618" s="10" t="str">
        <f t="shared" si="9"/>
        <v/>
      </c>
      <c r="E618" s="10" t="str">
        <f>IF('Feuille2-Prix de vente'!E618&lt;&gt;"",'Feuille2-Prix de vente'!E618,"")</f>
        <v/>
      </c>
      <c r="F618" s="29" t="str">
        <f ca="1">IF(AND($A618&lt;&gt;"",F$9&lt;&gt;""),IF(HLOOKUP(F$9,'Feuille1-Catégories'!$C$1:$G$2,2,FALSE)="OUI",F$3,IF(HLOOKUP(F$9,'Feuille1-Catégories'!$C$1:$G$3,3,FALSE)="OUI",OFFSET(F$3,MOD(QUOTIENT(ROW()-ROW($A$20),'Feuille1-Catégories'!$B$6/F$6),F$5),0),IF(MOD($A618-1-F$10,'Feuille1-Catégories'!$F$5+1)=0,F$3,""))),"")</f>
        <v/>
      </c>
      <c r="G618" s="29" t="str">
        <f ca="1">IF(AND($A618&lt;&gt;"",G$9&lt;&gt;""),IF(HLOOKUP(G$9,'Feuille1-Catégories'!$C$1:$G$2,2,FALSE)="OUI",G$3,IF(HLOOKUP(G$9,'Feuille1-Catégories'!$C$1:$G$3,3,FALSE)="OUI",OFFSET(G$3,MOD(QUOTIENT(ROW()-ROW($A$20),'Feuille1-Catégories'!$B$6/G$6),G$5),0),IF(MOD($A618-1-G$10,'Feuille1-Catégories'!$F$5+1)=0,G$3,""))),"")</f>
        <v/>
      </c>
      <c r="H618" s="29" t="str">
        <f ca="1">IF(AND($A618&lt;&gt;"",H$9&lt;&gt;""),IF(HLOOKUP(H$9,'Feuille1-Catégories'!$C$1:$G$2,2,FALSE)="OUI",H$3,IF(HLOOKUP(H$9,'Feuille1-Catégories'!$C$1:$G$3,3,FALSE)="OUI",OFFSET(H$3,MOD(QUOTIENT(ROW()-ROW($A$20),'Feuille1-Catégories'!$B$6/H$6),H$5),0),IF(MOD($A618-1-H$10,'Feuille1-Catégories'!$F$5+1)=0,H$3,""))),"")</f>
        <v/>
      </c>
      <c r="I618" s="29" t="str">
        <f ca="1">IF(AND($A618&lt;&gt;"",I$9&lt;&gt;""),IF(HLOOKUP(I$9,'Feuille1-Catégories'!$C$1:$G$2,2,FALSE)="OUI",I$3,IF(HLOOKUP(I$9,'Feuille1-Catégories'!$C$1:$G$3,3,FALSE)="OUI",OFFSET(I$3,MOD(QUOTIENT(ROW()-ROW($A$20),'Feuille1-Catégories'!$B$6/I$6),I$5),0),IF(MOD($A618-1-I$10,'Feuille1-Catégories'!$F$5+1)=0,I$3,""))),"")</f>
        <v/>
      </c>
      <c r="J618" s="29" t="str">
        <f ca="1">IF(AND($A618&lt;&gt;"",J$9&lt;&gt;""),IF(HLOOKUP(J$9,'Feuille1-Catégories'!$C$1:$G$2,2,FALSE)="OUI",J$3,IF(HLOOKUP(J$9,'Feuille1-Catégories'!$C$1:$G$3,3,FALSE)="OUI",OFFSET(J$3,MOD(QUOTIENT(ROW()-ROW($A$20),'Feuille1-Catégories'!$B$6/J$6),J$5),0),IF(MOD($A618-1-J$10,'Feuille1-Catégories'!$F$5+1)=0,J$3,""))),"")</f>
        <v/>
      </c>
      <c r="K618" s="29" t="str">
        <f ca="1">IF(AND($A618&lt;&gt;"",K$9&lt;&gt;""),IF(HLOOKUP(K$9,'Feuille1-Catégories'!$C$1:$G$2,2,FALSE)="OUI",K$3,IF(HLOOKUP(K$9,'Feuille1-Catégories'!$C$1:$G$3,3,FALSE)="OUI",OFFSET(K$3,MOD(QUOTIENT(ROW()-ROW($A$20),'Feuille1-Catégories'!$B$6/K$6),K$5),0),IF(MOD($A618-1-K$10,'Feuille1-Catégories'!$F$5+1)=0,K$3,""))),"")</f>
        <v/>
      </c>
      <c r="L618" s="29" t="str">
        <f ca="1">IF(AND($A618&lt;&gt;"",L$9&lt;&gt;""),IF(HLOOKUP(L$9,'Feuille1-Catégories'!$C$1:$G$2,2,FALSE)="OUI",L$3,IF(HLOOKUP(L$9,'Feuille1-Catégories'!$C$1:$G$3,3,FALSE)="OUI",OFFSET(L$3,MOD(QUOTIENT(ROW()-ROW($A$20),'Feuille1-Catégories'!$B$6/L$6),L$5),0),IF(MOD($A618-1-L$10,'Feuille1-Catégories'!$F$5+1)=0,L$3,""))),"")</f>
        <v/>
      </c>
      <c r="M618" s="29" t="str">
        <f ca="1">IF(AND($A618&lt;&gt;"",M$9&lt;&gt;""),IF(HLOOKUP(M$9,'Feuille1-Catégories'!$C$1:$G$2,2,FALSE)="OUI",M$3,IF(HLOOKUP(M$9,'Feuille1-Catégories'!$C$1:$G$3,3,FALSE)="OUI",OFFSET(M$3,MOD(QUOTIENT(ROW()-ROW($A$20),'Feuille1-Catégories'!$B$6/M$6),M$5),0),IF(MOD($A618-1-M$10,'Feuille1-Catégories'!$F$5+1)=0,M$3,""))),"")</f>
        <v/>
      </c>
      <c r="N618" s="29" t="str">
        <f ca="1">IF(AND($A618&lt;&gt;"",N$9&lt;&gt;""),IF(HLOOKUP(N$9,'Feuille1-Catégories'!$C$1:$G$2,2,FALSE)="OUI",N$3,IF(HLOOKUP(N$9,'Feuille1-Catégories'!$C$1:$G$3,3,FALSE)="OUI",OFFSET(N$3,MOD(QUOTIENT(ROW()-ROW($A$20),'Feuille1-Catégories'!$B$6/N$6),N$5),0),IF(MOD($A618-1-N$10,'Feuille1-Catégories'!$F$5+1)=0,N$3,""))),"")</f>
        <v/>
      </c>
      <c r="O618" s="29" t="str">
        <f ca="1">IF(AND($A618&lt;&gt;"",O$9&lt;&gt;""),IF(HLOOKUP(O$9,'Feuille1-Catégories'!$C$1:$G$2,2,FALSE)="OUI",O$3,IF(HLOOKUP(O$9,'Feuille1-Catégories'!$C$1:$G$3,3,FALSE)="OUI",OFFSET(O$3,MOD(QUOTIENT(ROW()-ROW($A$20),'Feuille1-Catégories'!$B$6/O$6),O$5),0),IF(MOD($A618-1-O$10,'Feuille1-Catégories'!$F$5+1)=0,O$3,""))),"")</f>
        <v/>
      </c>
      <c r="P618" s="29" t="str">
        <f ca="1">IF(AND($A618&lt;&gt;"",P$9&lt;&gt;""),IF(HLOOKUP(P$9,'Feuille1-Catégories'!$C$1:$G$2,2,FALSE)="OUI",P$3,IF(HLOOKUP(P$9,'Feuille1-Catégories'!$C$1:$G$3,3,FALSE)="OUI",OFFSET(P$3,MOD(QUOTIENT(ROW()-ROW($A$20),'Feuille1-Catégories'!$B$6/P$6),P$5),0),IF(MOD($A618-1-P$10,'Feuille1-Catégories'!$F$5+1)=0,P$3,""))),"")</f>
        <v/>
      </c>
      <c r="Q618" s="29" t="str">
        <f ca="1">IF(AND($A618&lt;&gt;"",Q$9&lt;&gt;""),IF(HLOOKUP(Q$9,'Feuille1-Catégories'!$C$1:$G$2,2,FALSE)="OUI",Q$3,IF(HLOOKUP(Q$9,'Feuille1-Catégories'!$C$1:$G$3,3,FALSE)="OUI",OFFSET(Q$3,MOD(QUOTIENT(ROW()-ROW($A$20),'Feuille1-Catégories'!$B$6/Q$6),Q$5),0),IF(MOD($A618-1-Q$10,'Feuille1-Catégories'!$F$5+1)=0,Q$3,""))),"")</f>
        <v/>
      </c>
      <c r="R618" s="29" t="str">
        <f ca="1">IF(AND($A618&lt;&gt;"",R$9&lt;&gt;""),IF(HLOOKUP(R$9,'Feuille1-Catégories'!$C$1:$G$2,2,FALSE)="OUI",R$3,IF(HLOOKUP(R$9,'Feuille1-Catégories'!$C$1:$G$3,3,FALSE)="OUI",OFFSET(R$3,MOD(QUOTIENT(ROW()-ROW($A$20),'Feuille1-Catégories'!$B$6/R$6),R$5),0),IF(MOD($A618-1-R$10,'Feuille1-Catégories'!$F$5+1)=0,R$3,""))),"")</f>
        <v/>
      </c>
      <c r="S618" s="29" t="str">
        <f ca="1">IF(AND($A618&lt;&gt;"",S$9&lt;&gt;""),IF(HLOOKUP(S$9,'Feuille1-Catégories'!$C$1:$G$2,2,FALSE)="OUI",S$3,IF(HLOOKUP(S$9,'Feuille1-Catégories'!$C$1:$G$3,3,FALSE)="OUI",OFFSET(S$3,MOD(QUOTIENT(ROW()-ROW($A$20),'Feuille1-Catégories'!$B$6/S$6),S$5),0),IF(MOD($A618-1-S$10,'Feuille1-Catégories'!$F$5+1)=0,S$3,""))),"")</f>
        <v/>
      </c>
      <c r="T618" s="29" t="str">
        <f ca="1">IF(AND($A618&lt;&gt;"",T$9&lt;&gt;""),IF(HLOOKUP(T$9,'Feuille1-Catégories'!$C$1:$G$2,2,FALSE)="OUI",T$3,IF(HLOOKUP(T$9,'Feuille1-Catégories'!$C$1:$G$3,3,FALSE)="OUI",OFFSET(T$3,MOD(QUOTIENT(ROW()-ROW($A$20),'Feuille1-Catégories'!$B$6/T$6),T$5),0),IF(MOD($A618-1-T$10,'Feuille1-Catégories'!$F$5+1)=0,T$3,""))),"")</f>
        <v/>
      </c>
      <c r="U618" s="29" t="str">
        <f ca="1">IF(AND($A618&lt;&gt;"",U$9&lt;&gt;""),IF(HLOOKUP(U$9,'Feuille1-Catégories'!$C$1:$G$2,2,FALSE)="OUI",U$3,IF(HLOOKUP(U$9,'Feuille1-Catégories'!$C$1:$G$3,3,FALSE)="OUI",OFFSET(U$3,MOD(QUOTIENT(ROW()-ROW($A$20),'Feuille1-Catégories'!$B$6/U$6),U$5),0),IF(MOD($A618-1-U$10,'Feuille1-Catégories'!$F$5+1)=0,U$3,""))),"")</f>
        <v/>
      </c>
      <c r="V618" s="29" t="str">
        <f ca="1">IF(AND($A618&lt;&gt;"",V$9&lt;&gt;""),IF(HLOOKUP(V$9,'Feuille1-Catégories'!$C$1:$G$2,2,FALSE)="OUI",V$3,IF(HLOOKUP(V$9,'Feuille1-Catégories'!$C$1:$G$3,3,FALSE)="OUI",OFFSET(V$3,MOD(QUOTIENT(ROW()-ROW($A$20),'Feuille1-Catégories'!$B$6/V$6),V$5),0),IF(MOD($A618-1-V$10,'Feuille1-Catégories'!$F$5+1)=0,V$3,""))),"")</f>
        <v/>
      </c>
      <c r="W618" s="29" t="str">
        <f ca="1">IF(AND($A618&lt;&gt;"",W$9&lt;&gt;""),IF(HLOOKUP(W$9,'Feuille1-Catégories'!$C$1:$G$2,2,FALSE)="OUI",W$3,IF(HLOOKUP(W$9,'Feuille1-Catégories'!$C$1:$G$3,3,FALSE)="OUI",OFFSET(W$3,MOD(QUOTIENT(ROW()-ROW($A$20),'Feuille1-Catégories'!$B$6/W$6),W$5),0),IF(MOD($A618-1-W$10,'Feuille1-Catégories'!$F$5+1)=0,W$3,""))),"")</f>
        <v/>
      </c>
      <c r="X618" s="29" t="str">
        <f ca="1">IF(AND($A618&lt;&gt;"",X$9&lt;&gt;""),IF(HLOOKUP(X$9,'Feuille1-Catégories'!$C$1:$G$2,2,FALSE)="OUI",X$3,IF(HLOOKUP(X$9,'Feuille1-Catégories'!$C$1:$G$3,3,FALSE)="OUI",OFFSET(X$3,MOD(QUOTIENT(ROW()-ROW($A$20),'Feuille1-Catégories'!$B$6/X$6),X$5),0),IF(MOD($A618-1-X$10,'Feuille1-Catégories'!$F$5+1)=0,X$3,""))),"")</f>
        <v/>
      </c>
      <c r="Y618" s="29" t="str">
        <f ca="1">IF(AND($A618&lt;&gt;"",Y$9&lt;&gt;""),IF(HLOOKUP(Y$9,'Feuille1-Catégories'!$C$1:$G$2,2,FALSE)="OUI",Y$3,IF(HLOOKUP(Y$9,'Feuille1-Catégories'!$C$1:$G$3,3,FALSE)="OUI",OFFSET(Y$3,MOD(QUOTIENT(ROW()-ROW($A$20),'Feuille1-Catégories'!$B$6/Y$6),Y$5),0),IF(MOD($A618-1-Y$10,'Feuille1-Catégories'!$F$5+1)=0,Y$3,""))),"")</f>
        <v/>
      </c>
      <c r="Z618" s="29" t="str">
        <f ca="1">IF(AND($A618&lt;&gt;"",Z$9&lt;&gt;""),IF(HLOOKUP(Z$9,'Feuille1-Catégories'!$C$1:$G$2,2,FALSE)="OUI",Z$3,IF(HLOOKUP(Z$9,'Feuille1-Catégories'!$C$1:$G$3,3,FALSE)="OUI",OFFSET(Z$3,MOD(QUOTIENT(ROW()-ROW($A$20),'Feuille1-Catégories'!$B$6/Z$6),Z$5),0),IF(MOD($A618-1-Z$10,'Feuille1-Catégories'!$F$5+1)=0,Z$3,""))),"")</f>
        <v/>
      </c>
    </row>
    <row r="619" spans="1:26" ht="17" x14ac:dyDescent="0.2">
      <c r="A619" s="21" t="str">
        <f>IF('Feuille2-Prix de vente'!A619&lt;&gt;"",'Feuille2-Prix de vente'!A619,"")</f>
        <v/>
      </c>
      <c r="B619" s="33" t="str">
        <f>IF('Feuille2-Prix de vente'!B619&lt;&gt;"",'Feuille2-Prix de vente'!B619,"")</f>
        <v/>
      </c>
      <c r="C619" s="10" t="str">
        <f>IF('Feuille2-Prix de vente'!C619&lt;&gt;"",'Feuille2-Prix de vente'!C619,"")</f>
        <v/>
      </c>
      <c r="D619" s="10" t="str">
        <f t="shared" si="9"/>
        <v/>
      </c>
      <c r="E619" s="10" t="str">
        <f>IF('Feuille2-Prix de vente'!E619&lt;&gt;"",'Feuille2-Prix de vente'!E619,"")</f>
        <v/>
      </c>
      <c r="F619" s="29" t="str">
        <f ca="1">IF(AND($A619&lt;&gt;"",F$9&lt;&gt;""),IF(HLOOKUP(F$9,'Feuille1-Catégories'!$C$1:$G$2,2,FALSE)="OUI",F$3,IF(HLOOKUP(F$9,'Feuille1-Catégories'!$C$1:$G$3,3,FALSE)="OUI",OFFSET(F$3,MOD(QUOTIENT(ROW()-ROW($A$20),'Feuille1-Catégories'!$B$6/F$6),F$5),0),IF(MOD($A619-1-F$10,'Feuille1-Catégories'!$F$5+1)=0,F$3,""))),"")</f>
        <v/>
      </c>
      <c r="G619" s="29" t="str">
        <f ca="1">IF(AND($A619&lt;&gt;"",G$9&lt;&gt;""),IF(HLOOKUP(G$9,'Feuille1-Catégories'!$C$1:$G$2,2,FALSE)="OUI",G$3,IF(HLOOKUP(G$9,'Feuille1-Catégories'!$C$1:$G$3,3,FALSE)="OUI",OFFSET(G$3,MOD(QUOTIENT(ROW()-ROW($A$20),'Feuille1-Catégories'!$B$6/G$6),G$5),0),IF(MOD($A619-1-G$10,'Feuille1-Catégories'!$F$5+1)=0,G$3,""))),"")</f>
        <v/>
      </c>
      <c r="H619" s="29" t="str">
        <f ca="1">IF(AND($A619&lt;&gt;"",H$9&lt;&gt;""),IF(HLOOKUP(H$9,'Feuille1-Catégories'!$C$1:$G$2,2,FALSE)="OUI",H$3,IF(HLOOKUP(H$9,'Feuille1-Catégories'!$C$1:$G$3,3,FALSE)="OUI",OFFSET(H$3,MOD(QUOTIENT(ROW()-ROW($A$20),'Feuille1-Catégories'!$B$6/H$6),H$5),0),IF(MOD($A619-1-H$10,'Feuille1-Catégories'!$F$5+1)=0,H$3,""))),"")</f>
        <v/>
      </c>
      <c r="I619" s="29" t="str">
        <f ca="1">IF(AND($A619&lt;&gt;"",I$9&lt;&gt;""),IF(HLOOKUP(I$9,'Feuille1-Catégories'!$C$1:$G$2,2,FALSE)="OUI",I$3,IF(HLOOKUP(I$9,'Feuille1-Catégories'!$C$1:$G$3,3,FALSE)="OUI",OFFSET(I$3,MOD(QUOTIENT(ROW()-ROW($A$20),'Feuille1-Catégories'!$B$6/I$6),I$5),0),IF(MOD($A619-1-I$10,'Feuille1-Catégories'!$F$5+1)=0,I$3,""))),"")</f>
        <v/>
      </c>
      <c r="J619" s="29" t="str">
        <f ca="1">IF(AND($A619&lt;&gt;"",J$9&lt;&gt;""),IF(HLOOKUP(J$9,'Feuille1-Catégories'!$C$1:$G$2,2,FALSE)="OUI",J$3,IF(HLOOKUP(J$9,'Feuille1-Catégories'!$C$1:$G$3,3,FALSE)="OUI",OFFSET(J$3,MOD(QUOTIENT(ROW()-ROW($A$20),'Feuille1-Catégories'!$B$6/J$6),J$5),0),IF(MOD($A619-1-J$10,'Feuille1-Catégories'!$F$5+1)=0,J$3,""))),"")</f>
        <v/>
      </c>
      <c r="K619" s="29" t="str">
        <f ca="1">IF(AND($A619&lt;&gt;"",K$9&lt;&gt;""),IF(HLOOKUP(K$9,'Feuille1-Catégories'!$C$1:$G$2,2,FALSE)="OUI",K$3,IF(HLOOKUP(K$9,'Feuille1-Catégories'!$C$1:$G$3,3,FALSE)="OUI",OFFSET(K$3,MOD(QUOTIENT(ROW()-ROW($A$20),'Feuille1-Catégories'!$B$6/K$6),K$5),0),IF(MOD($A619-1-K$10,'Feuille1-Catégories'!$F$5+1)=0,K$3,""))),"")</f>
        <v/>
      </c>
      <c r="L619" s="29" t="str">
        <f ca="1">IF(AND($A619&lt;&gt;"",L$9&lt;&gt;""),IF(HLOOKUP(L$9,'Feuille1-Catégories'!$C$1:$G$2,2,FALSE)="OUI",L$3,IF(HLOOKUP(L$9,'Feuille1-Catégories'!$C$1:$G$3,3,FALSE)="OUI",OFFSET(L$3,MOD(QUOTIENT(ROW()-ROW($A$20),'Feuille1-Catégories'!$B$6/L$6),L$5),0),IF(MOD($A619-1-L$10,'Feuille1-Catégories'!$F$5+1)=0,L$3,""))),"")</f>
        <v/>
      </c>
      <c r="M619" s="29" t="str">
        <f ca="1">IF(AND($A619&lt;&gt;"",M$9&lt;&gt;""),IF(HLOOKUP(M$9,'Feuille1-Catégories'!$C$1:$G$2,2,FALSE)="OUI",M$3,IF(HLOOKUP(M$9,'Feuille1-Catégories'!$C$1:$G$3,3,FALSE)="OUI",OFFSET(M$3,MOD(QUOTIENT(ROW()-ROW($A$20),'Feuille1-Catégories'!$B$6/M$6),M$5),0),IF(MOD($A619-1-M$10,'Feuille1-Catégories'!$F$5+1)=0,M$3,""))),"")</f>
        <v/>
      </c>
      <c r="N619" s="29" t="str">
        <f ca="1">IF(AND($A619&lt;&gt;"",N$9&lt;&gt;""),IF(HLOOKUP(N$9,'Feuille1-Catégories'!$C$1:$G$2,2,FALSE)="OUI",N$3,IF(HLOOKUP(N$9,'Feuille1-Catégories'!$C$1:$G$3,3,FALSE)="OUI",OFFSET(N$3,MOD(QUOTIENT(ROW()-ROW($A$20),'Feuille1-Catégories'!$B$6/N$6),N$5),0),IF(MOD($A619-1-N$10,'Feuille1-Catégories'!$F$5+1)=0,N$3,""))),"")</f>
        <v/>
      </c>
      <c r="O619" s="29" t="str">
        <f ca="1">IF(AND($A619&lt;&gt;"",O$9&lt;&gt;""),IF(HLOOKUP(O$9,'Feuille1-Catégories'!$C$1:$G$2,2,FALSE)="OUI",O$3,IF(HLOOKUP(O$9,'Feuille1-Catégories'!$C$1:$G$3,3,FALSE)="OUI",OFFSET(O$3,MOD(QUOTIENT(ROW()-ROW($A$20),'Feuille1-Catégories'!$B$6/O$6),O$5),0),IF(MOD($A619-1-O$10,'Feuille1-Catégories'!$F$5+1)=0,O$3,""))),"")</f>
        <v/>
      </c>
      <c r="P619" s="29" t="str">
        <f ca="1">IF(AND($A619&lt;&gt;"",P$9&lt;&gt;""),IF(HLOOKUP(P$9,'Feuille1-Catégories'!$C$1:$G$2,2,FALSE)="OUI",P$3,IF(HLOOKUP(P$9,'Feuille1-Catégories'!$C$1:$G$3,3,FALSE)="OUI",OFFSET(P$3,MOD(QUOTIENT(ROW()-ROW($A$20),'Feuille1-Catégories'!$B$6/P$6),P$5),0),IF(MOD($A619-1-P$10,'Feuille1-Catégories'!$F$5+1)=0,P$3,""))),"")</f>
        <v/>
      </c>
      <c r="Q619" s="29" t="str">
        <f ca="1">IF(AND($A619&lt;&gt;"",Q$9&lt;&gt;""),IF(HLOOKUP(Q$9,'Feuille1-Catégories'!$C$1:$G$2,2,FALSE)="OUI",Q$3,IF(HLOOKUP(Q$9,'Feuille1-Catégories'!$C$1:$G$3,3,FALSE)="OUI",OFFSET(Q$3,MOD(QUOTIENT(ROW()-ROW($A$20),'Feuille1-Catégories'!$B$6/Q$6),Q$5),0),IF(MOD($A619-1-Q$10,'Feuille1-Catégories'!$F$5+1)=0,Q$3,""))),"")</f>
        <v/>
      </c>
      <c r="R619" s="29" t="str">
        <f ca="1">IF(AND($A619&lt;&gt;"",R$9&lt;&gt;""),IF(HLOOKUP(R$9,'Feuille1-Catégories'!$C$1:$G$2,2,FALSE)="OUI",R$3,IF(HLOOKUP(R$9,'Feuille1-Catégories'!$C$1:$G$3,3,FALSE)="OUI",OFFSET(R$3,MOD(QUOTIENT(ROW()-ROW($A$20),'Feuille1-Catégories'!$B$6/R$6),R$5),0),IF(MOD($A619-1-R$10,'Feuille1-Catégories'!$F$5+1)=0,R$3,""))),"")</f>
        <v/>
      </c>
      <c r="S619" s="29" t="str">
        <f ca="1">IF(AND($A619&lt;&gt;"",S$9&lt;&gt;""),IF(HLOOKUP(S$9,'Feuille1-Catégories'!$C$1:$G$2,2,FALSE)="OUI",S$3,IF(HLOOKUP(S$9,'Feuille1-Catégories'!$C$1:$G$3,3,FALSE)="OUI",OFFSET(S$3,MOD(QUOTIENT(ROW()-ROW($A$20),'Feuille1-Catégories'!$B$6/S$6),S$5),0),IF(MOD($A619-1-S$10,'Feuille1-Catégories'!$F$5+1)=0,S$3,""))),"")</f>
        <v/>
      </c>
      <c r="T619" s="29" t="str">
        <f ca="1">IF(AND($A619&lt;&gt;"",T$9&lt;&gt;""),IF(HLOOKUP(T$9,'Feuille1-Catégories'!$C$1:$G$2,2,FALSE)="OUI",T$3,IF(HLOOKUP(T$9,'Feuille1-Catégories'!$C$1:$G$3,3,FALSE)="OUI",OFFSET(T$3,MOD(QUOTIENT(ROW()-ROW($A$20),'Feuille1-Catégories'!$B$6/T$6),T$5),0),IF(MOD($A619-1-T$10,'Feuille1-Catégories'!$F$5+1)=0,T$3,""))),"")</f>
        <v/>
      </c>
      <c r="U619" s="29" t="str">
        <f ca="1">IF(AND($A619&lt;&gt;"",U$9&lt;&gt;""),IF(HLOOKUP(U$9,'Feuille1-Catégories'!$C$1:$G$2,2,FALSE)="OUI",U$3,IF(HLOOKUP(U$9,'Feuille1-Catégories'!$C$1:$G$3,3,FALSE)="OUI",OFFSET(U$3,MOD(QUOTIENT(ROW()-ROW($A$20),'Feuille1-Catégories'!$B$6/U$6),U$5),0),IF(MOD($A619-1-U$10,'Feuille1-Catégories'!$F$5+1)=0,U$3,""))),"")</f>
        <v/>
      </c>
      <c r="V619" s="29" t="str">
        <f ca="1">IF(AND($A619&lt;&gt;"",V$9&lt;&gt;""),IF(HLOOKUP(V$9,'Feuille1-Catégories'!$C$1:$G$2,2,FALSE)="OUI",V$3,IF(HLOOKUP(V$9,'Feuille1-Catégories'!$C$1:$G$3,3,FALSE)="OUI",OFFSET(V$3,MOD(QUOTIENT(ROW()-ROW($A$20),'Feuille1-Catégories'!$B$6/V$6),V$5),0),IF(MOD($A619-1-V$10,'Feuille1-Catégories'!$F$5+1)=0,V$3,""))),"")</f>
        <v/>
      </c>
      <c r="W619" s="29" t="str">
        <f ca="1">IF(AND($A619&lt;&gt;"",W$9&lt;&gt;""),IF(HLOOKUP(W$9,'Feuille1-Catégories'!$C$1:$G$2,2,FALSE)="OUI",W$3,IF(HLOOKUP(W$9,'Feuille1-Catégories'!$C$1:$G$3,3,FALSE)="OUI",OFFSET(W$3,MOD(QUOTIENT(ROW()-ROW($A$20),'Feuille1-Catégories'!$B$6/W$6),W$5),0),IF(MOD($A619-1-W$10,'Feuille1-Catégories'!$F$5+1)=0,W$3,""))),"")</f>
        <v/>
      </c>
      <c r="X619" s="29" t="str">
        <f ca="1">IF(AND($A619&lt;&gt;"",X$9&lt;&gt;""),IF(HLOOKUP(X$9,'Feuille1-Catégories'!$C$1:$G$2,2,FALSE)="OUI",X$3,IF(HLOOKUP(X$9,'Feuille1-Catégories'!$C$1:$G$3,3,FALSE)="OUI",OFFSET(X$3,MOD(QUOTIENT(ROW()-ROW($A$20),'Feuille1-Catégories'!$B$6/X$6),X$5),0),IF(MOD($A619-1-X$10,'Feuille1-Catégories'!$F$5+1)=0,X$3,""))),"")</f>
        <v/>
      </c>
      <c r="Y619" s="29" t="str">
        <f ca="1">IF(AND($A619&lt;&gt;"",Y$9&lt;&gt;""),IF(HLOOKUP(Y$9,'Feuille1-Catégories'!$C$1:$G$2,2,FALSE)="OUI",Y$3,IF(HLOOKUP(Y$9,'Feuille1-Catégories'!$C$1:$G$3,3,FALSE)="OUI",OFFSET(Y$3,MOD(QUOTIENT(ROW()-ROW($A$20),'Feuille1-Catégories'!$B$6/Y$6),Y$5),0),IF(MOD($A619-1-Y$10,'Feuille1-Catégories'!$F$5+1)=0,Y$3,""))),"")</f>
        <v/>
      </c>
      <c r="Z619" s="29" t="str">
        <f ca="1">IF(AND($A619&lt;&gt;"",Z$9&lt;&gt;""),IF(HLOOKUP(Z$9,'Feuille1-Catégories'!$C$1:$G$2,2,FALSE)="OUI",Z$3,IF(HLOOKUP(Z$9,'Feuille1-Catégories'!$C$1:$G$3,3,FALSE)="OUI",OFFSET(Z$3,MOD(QUOTIENT(ROW()-ROW($A$20),'Feuille1-Catégories'!$B$6/Z$6),Z$5),0),IF(MOD($A619-1-Z$10,'Feuille1-Catégories'!$F$5+1)=0,Z$3,""))),"")</f>
        <v/>
      </c>
    </row>
    <row r="620" spans="1:26" ht="17" x14ac:dyDescent="0.2">
      <c r="A620" s="21" t="str">
        <f>IF('Feuille2-Prix de vente'!A620&lt;&gt;"",'Feuille2-Prix de vente'!A620,"")</f>
        <v/>
      </c>
      <c r="B620" s="33" t="str">
        <f>IF('Feuille2-Prix de vente'!B620&lt;&gt;"",'Feuille2-Prix de vente'!B620,"")</f>
        <v/>
      </c>
      <c r="C620" s="10" t="str">
        <f>IF('Feuille2-Prix de vente'!C620&lt;&gt;"",'Feuille2-Prix de vente'!C620,"")</f>
        <v/>
      </c>
      <c r="D620" s="10" t="str">
        <f t="shared" si="9"/>
        <v/>
      </c>
      <c r="E620" s="10" t="str">
        <f>IF('Feuille2-Prix de vente'!E620&lt;&gt;"",'Feuille2-Prix de vente'!E620,"")</f>
        <v/>
      </c>
      <c r="F620" s="29" t="str">
        <f ca="1">IF(AND($A620&lt;&gt;"",F$9&lt;&gt;""),IF(HLOOKUP(F$9,'Feuille1-Catégories'!$C$1:$G$2,2,FALSE)="OUI",F$3,IF(HLOOKUP(F$9,'Feuille1-Catégories'!$C$1:$G$3,3,FALSE)="OUI",OFFSET(F$3,MOD(QUOTIENT(ROW()-ROW($A$20),'Feuille1-Catégories'!$B$6/F$6),F$5),0),IF(MOD($A620-1-F$10,'Feuille1-Catégories'!$F$5+1)=0,F$3,""))),"")</f>
        <v/>
      </c>
      <c r="G620" s="29" t="str">
        <f ca="1">IF(AND($A620&lt;&gt;"",G$9&lt;&gt;""),IF(HLOOKUP(G$9,'Feuille1-Catégories'!$C$1:$G$2,2,FALSE)="OUI",G$3,IF(HLOOKUP(G$9,'Feuille1-Catégories'!$C$1:$G$3,3,FALSE)="OUI",OFFSET(G$3,MOD(QUOTIENT(ROW()-ROW($A$20),'Feuille1-Catégories'!$B$6/G$6),G$5),0),IF(MOD($A620-1-G$10,'Feuille1-Catégories'!$F$5+1)=0,G$3,""))),"")</f>
        <v/>
      </c>
      <c r="H620" s="29" t="str">
        <f ca="1">IF(AND($A620&lt;&gt;"",H$9&lt;&gt;""),IF(HLOOKUP(H$9,'Feuille1-Catégories'!$C$1:$G$2,2,FALSE)="OUI",H$3,IF(HLOOKUP(H$9,'Feuille1-Catégories'!$C$1:$G$3,3,FALSE)="OUI",OFFSET(H$3,MOD(QUOTIENT(ROW()-ROW($A$20),'Feuille1-Catégories'!$B$6/H$6),H$5),0),IF(MOD($A620-1-H$10,'Feuille1-Catégories'!$F$5+1)=0,H$3,""))),"")</f>
        <v/>
      </c>
      <c r="I620" s="29" t="str">
        <f ca="1">IF(AND($A620&lt;&gt;"",I$9&lt;&gt;""),IF(HLOOKUP(I$9,'Feuille1-Catégories'!$C$1:$G$2,2,FALSE)="OUI",I$3,IF(HLOOKUP(I$9,'Feuille1-Catégories'!$C$1:$G$3,3,FALSE)="OUI",OFFSET(I$3,MOD(QUOTIENT(ROW()-ROW($A$20),'Feuille1-Catégories'!$B$6/I$6),I$5),0),IF(MOD($A620-1-I$10,'Feuille1-Catégories'!$F$5+1)=0,I$3,""))),"")</f>
        <v/>
      </c>
      <c r="J620" s="29" t="str">
        <f ca="1">IF(AND($A620&lt;&gt;"",J$9&lt;&gt;""),IF(HLOOKUP(J$9,'Feuille1-Catégories'!$C$1:$G$2,2,FALSE)="OUI",J$3,IF(HLOOKUP(J$9,'Feuille1-Catégories'!$C$1:$G$3,3,FALSE)="OUI",OFFSET(J$3,MOD(QUOTIENT(ROW()-ROW($A$20),'Feuille1-Catégories'!$B$6/J$6),J$5),0),IF(MOD($A620-1-J$10,'Feuille1-Catégories'!$F$5+1)=0,J$3,""))),"")</f>
        <v/>
      </c>
      <c r="K620" s="29" t="str">
        <f ca="1">IF(AND($A620&lt;&gt;"",K$9&lt;&gt;""),IF(HLOOKUP(K$9,'Feuille1-Catégories'!$C$1:$G$2,2,FALSE)="OUI",K$3,IF(HLOOKUP(K$9,'Feuille1-Catégories'!$C$1:$G$3,3,FALSE)="OUI",OFFSET(K$3,MOD(QUOTIENT(ROW()-ROW($A$20),'Feuille1-Catégories'!$B$6/K$6),K$5),0),IF(MOD($A620-1-K$10,'Feuille1-Catégories'!$F$5+1)=0,K$3,""))),"")</f>
        <v/>
      </c>
      <c r="L620" s="29" t="str">
        <f ca="1">IF(AND($A620&lt;&gt;"",L$9&lt;&gt;""),IF(HLOOKUP(L$9,'Feuille1-Catégories'!$C$1:$G$2,2,FALSE)="OUI",L$3,IF(HLOOKUP(L$9,'Feuille1-Catégories'!$C$1:$G$3,3,FALSE)="OUI",OFFSET(L$3,MOD(QUOTIENT(ROW()-ROW($A$20),'Feuille1-Catégories'!$B$6/L$6),L$5),0),IF(MOD($A620-1-L$10,'Feuille1-Catégories'!$F$5+1)=0,L$3,""))),"")</f>
        <v/>
      </c>
      <c r="M620" s="29" t="str">
        <f ca="1">IF(AND($A620&lt;&gt;"",M$9&lt;&gt;""),IF(HLOOKUP(M$9,'Feuille1-Catégories'!$C$1:$G$2,2,FALSE)="OUI",M$3,IF(HLOOKUP(M$9,'Feuille1-Catégories'!$C$1:$G$3,3,FALSE)="OUI",OFFSET(M$3,MOD(QUOTIENT(ROW()-ROW($A$20),'Feuille1-Catégories'!$B$6/M$6),M$5),0),IF(MOD($A620-1-M$10,'Feuille1-Catégories'!$F$5+1)=0,M$3,""))),"")</f>
        <v/>
      </c>
      <c r="N620" s="29" t="str">
        <f ca="1">IF(AND($A620&lt;&gt;"",N$9&lt;&gt;""),IF(HLOOKUP(N$9,'Feuille1-Catégories'!$C$1:$G$2,2,FALSE)="OUI",N$3,IF(HLOOKUP(N$9,'Feuille1-Catégories'!$C$1:$G$3,3,FALSE)="OUI",OFFSET(N$3,MOD(QUOTIENT(ROW()-ROW($A$20),'Feuille1-Catégories'!$B$6/N$6),N$5),0),IF(MOD($A620-1-N$10,'Feuille1-Catégories'!$F$5+1)=0,N$3,""))),"")</f>
        <v/>
      </c>
      <c r="O620" s="29" t="str">
        <f ca="1">IF(AND($A620&lt;&gt;"",O$9&lt;&gt;""),IF(HLOOKUP(O$9,'Feuille1-Catégories'!$C$1:$G$2,2,FALSE)="OUI",O$3,IF(HLOOKUP(O$9,'Feuille1-Catégories'!$C$1:$G$3,3,FALSE)="OUI",OFFSET(O$3,MOD(QUOTIENT(ROW()-ROW($A$20),'Feuille1-Catégories'!$B$6/O$6),O$5),0),IF(MOD($A620-1-O$10,'Feuille1-Catégories'!$F$5+1)=0,O$3,""))),"")</f>
        <v/>
      </c>
      <c r="P620" s="29" t="str">
        <f ca="1">IF(AND($A620&lt;&gt;"",P$9&lt;&gt;""),IF(HLOOKUP(P$9,'Feuille1-Catégories'!$C$1:$G$2,2,FALSE)="OUI",P$3,IF(HLOOKUP(P$9,'Feuille1-Catégories'!$C$1:$G$3,3,FALSE)="OUI",OFFSET(P$3,MOD(QUOTIENT(ROW()-ROW($A$20),'Feuille1-Catégories'!$B$6/P$6),P$5),0),IF(MOD($A620-1-P$10,'Feuille1-Catégories'!$F$5+1)=0,P$3,""))),"")</f>
        <v/>
      </c>
      <c r="Q620" s="29" t="str">
        <f ca="1">IF(AND($A620&lt;&gt;"",Q$9&lt;&gt;""),IF(HLOOKUP(Q$9,'Feuille1-Catégories'!$C$1:$G$2,2,FALSE)="OUI",Q$3,IF(HLOOKUP(Q$9,'Feuille1-Catégories'!$C$1:$G$3,3,FALSE)="OUI",OFFSET(Q$3,MOD(QUOTIENT(ROW()-ROW($A$20),'Feuille1-Catégories'!$B$6/Q$6),Q$5),0),IF(MOD($A620-1-Q$10,'Feuille1-Catégories'!$F$5+1)=0,Q$3,""))),"")</f>
        <v/>
      </c>
      <c r="R620" s="29" t="str">
        <f ca="1">IF(AND($A620&lt;&gt;"",R$9&lt;&gt;""),IF(HLOOKUP(R$9,'Feuille1-Catégories'!$C$1:$G$2,2,FALSE)="OUI",R$3,IF(HLOOKUP(R$9,'Feuille1-Catégories'!$C$1:$G$3,3,FALSE)="OUI",OFFSET(R$3,MOD(QUOTIENT(ROW()-ROW($A$20),'Feuille1-Catégories'!$B$6/R$6),R$5),0),IF(MOD($A620-1-R$10,'Feuille1-Catégories'!$F$5+1)=0,R$3,""))),"")</f>
        <v/>
      </c>
      <c r="S620" s="29" t="str">
        <f ca="1">IF(AND($A620&lt;&gt;"",S$9&lt;&gt;""),IF(HLOOKUP(S$9,'Feuille1-Catégories'!$C$1:$G$2,2,FALSE)="OUI",S$3,IF(HLOOKUP(S$9,'Feuille1-Catégories'!$C$1:$G$3,3,FALSE)="OUI",OFFSET(S$3,MOD(QUOTIENT(ROW()-ROW($A$20),'Feuille1-Catégories'!$B$6/S$6),S$5),0),IF(MOD($A620-1-S$10,'Feuille1-Catégories'!$F$5+1)=0,S$3,""))),"")</f>
        <v/>
      </c>
      <c r="T620" s="29" t="str">
        <f ca="1">IF(AND($A620&lt;&gt;"",T$9&lt;&gt;""),IF(HLOOKUP(T$9,'Feuille1-Catégories'!$C$1:$G$2,2,FALSE)="OUI",T$3,IF(HLOOKUP(T$9,'Feuille1-Catégories'!$C$1:$G$3,3,FALSE)="OUI",OFFSET(T$3,MOD(QUOTIENT(ROW()-ROW($A$20),'Feuille1-Catégories'!$B$6/T$6),T$5),0),IF(MOD($A620-1-T$10,'Feuille1-Catégories'!$F$5+1)=0,T$3,""))),"")</f>
        <v/>
      </c>
      <c r="U620" s="29" t="str">
        <f ca="1">IF(AND($A620&lt;&gt;"",U$9&lt;&gt;""),IF(HLOOKUP(U$9,'Feuille1-Catégories'!$C$1:$G$2,2,FALSE)="OUI",U$3,IF(HLOOKUP(U$9,'Feuille1-Catégories'!$C$1:$G$3,3,FALSE)="OUI",OFFSET(U$3,MOD(QUOTIENT(ROW()-ROW($A$20),'Feuille1-Catégories'!$B$6/U$6),U$5),0),IF(MOD($A620-1-U$10,'Feuille1-Catégories'!$F$5+1)=0,U$3,""))),"")</f>
        <v/>
      </c>
      <c r="V620" s="29" t="str">
        <f ca="1">IF(AND($A620&lt;&gt;"",V$9&lt;&gt;""),IF(HLOOKUP(V$9,'Feuille1-Catégories'!$C$1:$G$2,2,FALSE)="OUI",V$3,IF(HLOOKUP(V$9,'Feuille1-Catégories'!$C$1:$G$3,3,FALSE)="OUI",OFFSET(V$3,MOD(QUOTIENT(ROW()-ROW($A$20),'Feuille1-Catégories'!$B$6/V$6),V$5),0),IF(MOD($A620-1-V$10,'Feuille1-Catégories'!$F$5+1)=0,V$3,""))),"")</f>
        <v/>
      </c>
      <c r="W620" s="29" t="str">
        <f ca="1">IF(AND($A620&lt;&gt;"",W$9&lt;&gt;""),IF(HLOOKUP(W$9,'Feuille1-Catégories'!$C$1:$G$2,2,FALSE)="OUI",W$3,IF(HLOOKUP(W$9,'Feuille1-Catégories'!$C$1:$G$3,3,FALSE)="OUI",OFFSET(W$3,MOD(QUOTIENT(ROW()-ROW($A$20),'Feuille1-Catégories'!$B$6/W$6),W$5),0),IF(MOD($A620-1-W$10,'Feuille1-Catégories'!$F$5+1)=0,W$3,""))),"")</f>
        <v/>
      </c>
      <c r="X620" s="29" t="str">
        <f ca="1">IF(AND($A620&lt;&gt;"",X$9&lt;&gt;""),IF(HLOOKUP(X$9,'Feuille1-Catégories'!$C$1:$G$2,2,FALSE)="OUI",X$3,IF(HLOOKUP(X$9,'Feuille1-Catégories'!$C$1:$G$3,3,FALSE)="OUI",OFFSET(X$3,MOD(QUOTIENT(ROW()-ROW($A$20),'Feuille1-Catégories'!$B$6/X$6),X$5),0),IF(MOD($A620-1-X$10,'Feuille1-Catégories'!$F$5+1)=0,X$3,""))),"")</f>
        <v/>
      </c>
      <c r="Y620" s="29" t="str">
        <f ca="1">IF(AND($A620&lt;&gt;"",Y$9&lt;&gt;""),IF(HLOOKUP(Y$9,'Feuille1-Catégories'!$C$1:$G$2,2,FALSE)="OUI",Y$3,IF(HLOOKUP(Y$9,'Feuille1-Catégories'!$C$1:$G$3,3,FALSE)="OUI",OFFSET(Y$3,MOD(QUOTIENT(ROW()-ROW($A$20),'Feuille1-Catégories'!$B$6/Y$6),Y$5),0),IF(MOD($A620-1-Y$10,'Feuille1-Catégories'!$F$5+1)=0,Y$3,""))),"")</f>
        <v/>
      </c>
      <c r="Z620" s="29" t="str">
        <f ca="1">IF(AND($A620&lt;&gt;"",Z$9&lt;&gt;""),IF(HLOOKUP(Z$9,'Feuille1-Catégories'!$C$1:$G$2,2,FALSE)="OUI",Z$3,IF(HLOOKUP(Z$9,'Feuille1-Catégories'!$C$1:$G$3,3,FALSE)="OUI",OFFSET(Z$3,MOD(QUOTIENT(ROW()-ROW($A$20),'Feuille1-Catégories'!$B$6/Z$6),Z$5),0),IF(MOD($A620-1-Z$10,'Feuille1-Catégories'!$F$5+1)=0,Z$3,""))),"")</f>
        <v/>
      </c>
    </row>
    <row r="621" spans="1:26" ht="17" x14ac:dyDescent="0.2">
      <c r="A621" s="21" t="str">
        <f>IF('Feuille2-Prix de vente'!A621&lt;&gt;"",'Feuille2-Prix de vente'!A621,"")</f>
        <v/>
      </c>
      <c r="B621" s="33" t="str">
        <f>IF('Feuille2-Prix de vente'!B621&lt;&gt;"",'Feuille2-Prix de vente'!B621,"")</f>
        <v/>
      </c>
      <c r="C621" s="10" t="str">
        <f>IF('Feuille2-Prix de vente'!C621&lt;&gt;"",'Feuille2-Prix de vente'!C621,"")</f>
        <v/>
      </c>
      <c r="D621" s="10" t="str">
        <f t="shared" si="9"/>
        <v/>
      </c>
      <c r="E621" s="10" t="str">
        <f>IF('Feuille2-Prix de vente'!E621&lt;&gt;"",'Feuille2-Prix de vente'!E621,"")</f>
        <v/>
      </c>
      <c r="F621" s="29" t="str">
        <f ca="1">IF(AND($A621&lt;&gt;"",F$9&lt;&gt;""),IF(HLOOKUP(F$9,'Feuille1-Catégories'!$C$1:$G$2,2,FALSE)="OUI",F$3,IF(HLOOKUP(F$9,'Feuille1-Catégories'!$C$1:$G$3,3,FALSE)="OUI",OFFSET(F$3,MOD(QUOTIENT(ROW()-ROW($A$20),'Feuille1-Catégories'!$B$6/F$6),F$5),0),IF(MOD($A621-1-F$10,'Feuille1-Catégories'!$F$5+1)=0,F$3,""))),"")</f>
        <v/>
      </c>
      <c r="G621" s="29" t="str">
        <f ca="1">IF(AND($A621&lt;&gt;"",G$9&lt;&gt;""),IF(HLOOKUP(G$9,'Feuille1-Catégories'!$C$1:$G$2,2,FALSE)="OUI",G$3,IF(HLOOKUP(G$9,'Feuille1-Catégories'!$C$1:$G$3,3,FALSE)="OUI",OFFSET(G$3,MOD(QUOTIENT(ROW()-ROW($A$20),'Feuille1-Catégories'!$B$6/G$6),G$5),0),IF(MOD($A621-1-G$10,'Feuille1-Catégories'!$F$5+1)=0,G$3,""))),"")</f>
        <v/>
      </c>
      <c r="H621" s="29" t="str">
        <f ca="1">IF(AND($A621&lt;&gt;"",H$9&lt;&gt;""),IF(HLOOKUP(H$9,'Feuille1-Catégories'!$C$1:$G$2,2,FALSE)="OUI",H$3,IF(HLOOKUP(H$9,'Feuille1-Catégories'!$C$1:$G$3,3,FALSE)="OUI",OFFSET(H$3,MOD(QUOTIENT(ROW()-ROW($A$20),'Feuille1-Catégories'!$B$6/H$6),H$5),0),IF(MOD($A621-1-H$10,'Feuille1-Catégories'!$F$5+1)=0,H$3,""))),"")</f>
        <v/>
      </c>
      <c r="I621" s="29" t="str">
        <f ca="1">IF(AND($A621&lt;&gt;"",I$9&lt;&gt;""),IF(HLOOKUP(I$9,'Feuille1-Catégories'!$C$1:$G$2,2,FALSE)="OUI",I$3,IF(HLOOKUP(I$9,'Feuille1-Catégories'!$C$1:$G$3,3,FALSE)="OUI",OFFSET(I$3,MOD(QUOTIENT(ROW()-ROW($A$20),'Feuille1-Catégories'!$B$6/I$6),I$5),0),IF(MOD($A621-1-I$10,'Feuille1-Catégories'!$F$5+1)=0,I$3,""))),"")</f>
        <v/>
      </c>
      <c r="J621" s="29" t="str">
        <f ca="1">IF(AND($A621&lt;&gt;"",J$9&lt;&gt;""),IF(HLOOKUP(J$9,'Feuille1-Catégories'!$C$1:$G$2,2,FALSE)="OUI",J$3,IF(HLOOKUP(J$9,'Feuille1-Catégories'!$C$1:$G$3,3,FALSE)="OUI",OFFSET(J$3,MOD(QUOTIENT(ROW()-ROW($A$20),'Feuille1-Catégories'!$B$6/J$6),J$5),0),IF(MOD($A621-1-J$10,'Feuille1-Catégories'!$F$5+1)=0,J$3,""))),"")</f>
        <v/>
      </c>
      <c r="K621" s="29" t="str">
        <f ca="1">IF(AND($A621&lt;&gt;"",K$9&lt;&gt;""),IF(HLOOKUP(K$9,'Feuille1-Catégories'!$C$1:$G$2,2,FALSE)="OUI",K$3,IF(HLOOKUP(K$9,'Feuille1-Catégories'!$C$1:$G$3,3,FALSE)="OUI",OFFSET(K$3,MOD(QUOTIENT(ROW()-ROW($A$20),'Feuille1-Catégories'!$B$6/K$6),K$5),0),IF(MOD($A621-1-K$10,'Feuille1-Catégories'!$F$5+1)=0,K$3,""))),"")</f>
        <v/>
      </c>
      <c r="L621" s="29" t="str">
        <f ca="1">IF(AND($A621&lt;&gt;"",L$9&lt;&gt;""),IF(HLOOKUP(L$9,'Feuille1-Catégories'!$C$1:$G$2,2,FALSE)="OUI",L$3,IF(HLOOKUP(L$9,'Feuille1-Catégories'!$C$1:$G$3,3,FALSE)="OUI",OFFSET(L$3,MOD(QUOTIENT(ROW()-ROW($A$20),'Feuille1-Catégories'!$B$6/L$6),L$5),0),IF(MOD($A621-1-L$10,'Feuille1-Catégories'!$F$5+1)=0,L$3,""))),"")</f>
        <v/>
      </c>
      <c r="M621" s="29" t="str">
        <f ca="1">IF(AND($A621&lt;&gt;"",M$9&lt;&gt;""),IF(HLOOKUP(M$9,'Feuille1-Catégories'!$C$1:$G$2,2,FALSE)="OUI",M$3,IF(HLOOKUP(M$9,'Feuille1-Catégories'!$C$1:$G$3,3,FALSE)="OUI",OFFSET(M$3,MOD(QUOTIENT(ROW()-ROW($A$20),'Feuille1-Catégories'!$B$6/M$6),M$5),0),IF(MOD($A621-1-M$10,'Feuille1-Catégories'!$F$5+1)=0,M$3,""))),"")</f>
        <v/>
      </c>
      <c r="N621" s="29" t="str">
        <f ca="1">IF(AND($A621&lt;&gt;"",N$9&lt;&gt;""),IF(HLOOKUP(N$9,'Feuille1-Catégories'!$C$1:$G$2,2,FALSE)="OUI",N$3,IF(HLOOKUP(N$9,'Feuille1-Catégories'!$C$1:$G$3,3,FALSE)="OUI",OFFSET(N$3,MOD(QUOTIENT(ROW()-ROW($A$20),'Feuille1-Catégories'!$B$6/N$6),N$5),0),IF(MOD($A621-1-N$10,'Feuille1-Catégories'!$F$5+1)=0,N$3,""))),"")</f>
        <v/>
      </c>
      <c r="O621" s="29" t="str">
        <f ca="1">IF(AND($A621&lt;&gt;"",O$9&lt;&gt;""),IF(HLOOKUP(O$9,'Feuille1-Catégories'!$C$1:$G$2,2,FALSE)="OUI",O$3,IF(HLOOKUP(O$9,'Feuille1-Catégories'!$C$1:$G$3,3,FALSE)="OUI",OFFSET(O$3,MOD(QUOTIENT(ROW()-ROW($A$20),'Feuille1-Catégories'!$B$6/O$6),O$5),0),IF(MOD($A621-1-O$10,'Feuille1-Catégories'!$F$5+1)=0,O$3,""))),"")</f>
        <v/>
      </c>
      <c r="P621" s="29" t="str">
        <f ca="1">IF(AND($A621&lt;&gt;"",P$9&lt;&gt;""),IF(HLOOKUP(P$9,'Feuille1-Catégories'!$C$1:$G$2,2,FALSE)="OUI",P$3,IF(HLOOKUP(P$9,'Feuille1-Catégories'!$C$1:$G$3,3,FALSE)="OUI",OFFSET(P$3,MOD(QUOTIENT(ROW()-ROW($A$20),'Feuille1-Catégories'!$B$6/P$6),P$5),0),IF(MOD($A621-1-P$10,'Feuille1-Catégories'!$F$5+1)=0,P$3,""))),"")</f>
        <v/>
      </c>
      <c r="Q621" s="29" t="str">
        <f ca="1">IF(AND($A621&lt;&gt;"",Q$9&lt;&gt;""),IF(HLOOKUP(Q$9,'Feuille1-Catégories'!$C$1:$G$2,2,FALSE)="OUI",Q$3,IF(HLOOKUP(Q$9,'Feuille1-Catégories'!$C$1:$G$3,3,FALSE)="OUI",OFFSET(Q$3,MOD(QUOTIENT(ROW()-ROW($A$20),'Feuille1-Catégories'!$B$6/Q$6),Q$5),0),IF(MOD($A621-1-Q$10,'Feuille1-Catégories'!$F$5+1)=0,Q$3,""))),"")</f>
        <v/>
      </c>
      <c r="R621" s="29" t="str">
        <f ca="1">IF(AND($A621&lt;&gt;"",R$9&lt;&gt;""),IF(HLOOKUP(R$9,'Feuille1-Catégories'!$C$1:$G$2,2,FALSE)="OUI",R$3,IF(HLOOKUP(R$9,'Feuille1-Catégories'!$C$1:$G$3,3,FALSE)="OUI",OFFSET(R$3,MOD(QUOTIENT(ROW()-ROW($A$20),'Feuille1-Catégories'!$B$6/R$6),R$5),0),IF(MOD($A621-1-R$10,'Feuille1-Catégories'!$F$5+1)=0,R$3,""))),"")</f>
        <v/>
      </c>
      <c r="S621" s="29" t="str">
        <f ca="1">IF(AND($A621&lt;&gt;"",S$9&lt;&gt;""),IF(HLOOKUP(S$9,'Feuille1-Catégories'!$C$1:$G$2,2,FALSE)="OUI",S$3,IF(HLOOKUP(S$9,'Feuille1-Catégories'!$C$1:$G$3,3,FALSE)="OUI",OFFSET(S$3,MOD(QUOTIENT(ROW()-ROW($A$20),'Feuille1-Catégories'!$B$6/S$6),S$5),0),IF(MOD($A621-1-S$10,'Feuille1-Catégories'!$F$5+1)=0,S$3,""))),"")</f>
        <v/>
      </c>
      <c r="T621" s="29" t="str">
        <f ca="1">IF(AND($A621&lt;&gt;"",T$9&lt;&gt;""),IF(HLOOKUP(T$9,'Feuille1-Catégories'!$C$1:$G$2,2,FALSE)="OUI",T$3,IF(HLOOKUP(T$9,'Feuille1-Catégories'!$C$1:$G$3,3,FALSE)="OUI",OFFSET(T$3,MOD(QUOTIENT(ROW()-ROW($A$20),'Feuille1-Catégories'!$B$6/T$6),T$5),0),IF(MOD($A621-1-T$10,'Feuille1-Catégories'!$F$5+1)=0,T$3,""))),"")</f>
        <v/>
      </c>
      <c r="U621" s="29" t="str">
        <f ca="1">IF(AND($A621&lt;&gt;"",U$9&lt;&gt;""),IF(HLOOKUP(U$9,'Feuille1-Catégories'!$C$1:$G$2,2,FALSE)="OUI",U$3,IF(HLOOKUP(U$9,'Feuille1-Catégories'!$C$1:$G$3,3,FALSE)="OUI",OFFSET(U$3,MOD(QUOTIENT(ROW()-ROW($A$20),'Feuille1-Catégories'!$B$6/U$6),U$5),0),IF(MOD($A621-1-U$10,'Feuille1-Catégories'!$F$5+1)=0,U$3,""))),"")</f>
        <v/>
      </c>
      <c r="V621" s="29" t="str">
        <f ca="1">IF(AND($A621&lt;&gt;"",V$9&lt;&gt;""),IF(HLOOKUP(V$9,'Feuille1-Catégories'!$C$1:$G$2,2,FALSE)="OUI",V$3,IF(HLOOKUP(V$9,'Feuille1-Catégories'!$C$1:$G$3,3,FALSE)="OUI",OFFSET(V$3,MOD(QUOTIENT(ROW()-ROW($A$20),'Feuille1-Catégories'!$B$6/V$6),V$5),0),IF(MOD($A621-1-V$10,'Feuille1-Catégories'!$F$5+1)=0,V$3,""))),"")</f>
        <v/>
      </c>
      <c r="W621" s="29" t="str">
        <f ca="1">IF(AND($A621&lt;&gt;"",W$9&lt;&gt;""),IF(HLOOKUP(W$9,'Feuille1-Catégories'!$C$1:$G$2,2,FALSE)="OUI",W$3,IF(HLOOKUP(W$9,'Feuille1-Catégories'!$C$1:$G$3,3,FALSE)="OUI",OFFSET(W$3,MOD(QUOTIENT(ROW()-ROW($A$20),'Feuille1-Catégories'!$B$6/W$6),W$5),0),IF(MOD($A621-1-W$10,'Feuille1-Catégories'!$F$5+1)=0,W$3,""))),"")</f>
        <v/>
      </c>
      <c r="X621" s="29" t="str">
        <f ca="1">IF(AND($A621&lt;&gt;"",X$9&lt;&gt;""),IF(HLOOKUP(X$9,'Feuille1-Catégories'!$C$1:$G$2,2,FALSE)="OUI",X$3,IF(HLOOKUP(X$9,'Feuille1-Catégories'!$C$1:$G$3,3,FALSE)="OUI",OFFSET(X$3,MOD(QUOTIENT(ROW()-ROW($A$20),'Feuille1-Catégories'!$B$6/X$6),X$5),0),IF(MOD($A621-1-X$10,'Feuille1-Catégories'!$F$5+1)=0,X$3,""))),"")</f>
        <v/>
      </c>
      <c r="Y621" s="29" t="str">
        <f ca="1">IF(AND($A621&lt;&gt;"",Y$9&lt;&gt;""),IF(HLOOKUP(Y$9,'Feuille1-Catégories'!$C$1:$G$2,2,FALSE)="OUI",Y$3,IF(HLOOKUP(Y$9,'Feuille1-Catégories'!$C$1:$G$3,3,FALSE)="OUI",OFFSET(Y$3,MOD(QUOTIENT(ROW()-ROW($A$20),'Feuille1-Catégories'!$B$6/Y$6),Y$5),0),IF(MOD($A621-1-Y$10,'Feuille1-Catégories'!$F$5+1)=0,Y$3,""))),"")</f>
        <v/>
      </c>
      <c r="Z621" s="29" t="str">
        <f ca="1">IF(AND($A621&lt;&gt;"",Z$9&lt;&gt;""),IF(HLOOKUP(Z$9,'Feuille1-Catégories'!$C$1:$G$2,2,FALSE)="OUI",Z$3,IF(HLOOKUP(Z$9,'Feuille1-Catégories'!$C$1:$G$3,3,FALSE)="OUI",OFFSET(Z$3,MOD(QUOTIENT(ROW()-ROW($A$20),'Feuille1-Catégories'!$B$6/Z$6),Z$5),0),IF(MOD($A621-1-Z$10,'Feuille1-Catégories'!$F$5+1)=0,Z$3,""))),"")</f>
        <v/>
      </c>
    </row>
    <row r="622" spans="1:26" ht="17" x14ac:dyDescent="0.2">
      <c r="A622" s="21" t="str">
        <f>IF('Feuille2-Prix de vente'!A622&lt;&gt;"",'Feuille2-Prix de vente'!A622,"")</f>
        <v/>
      </c>
      <c r="B622" s="33" t="str">
        <f>IF('Feuille2-Prix de vente'!B622&lt;&gt;"",'Feuille2-Prix de vente'!B622,"")</f>
        <v/>
      </c>
      <c r="C622" s="10" t="str">
        <f>IF('Feuille2-Prix de vente'!C622&lt;&gt;"",'Feuille2-Prix de vente'!C622,"")</f>
        <v/>
      </c>
      <c r="D622" s="10" t="str">
        <f t="shared" si="9"/>
        <v/>
      </c>
      <c r="E622" s="10" t="str">
        <f>IF('Feuille2-Prix de vente'!E622&lt;&gt;"",'Feuille2-Prix de vente'!E622,"")</f>
        <v/>
      </c>
      <c r="F622" s="29" t="str">
        <f ca="1">IF(AND($A622&lt;&gt;"",F$9&lt;&gt;""),IF(HLOOKUP(F$9,'Feuille1-Catégories'!$C$1:$G$2,2,FALSE)="OUI",F$3,IF(HLOOKUP(F$9,'Feuille1-Catégories'!$C$1:$G$3,3,FALSE)="OUI",OFFSET(F$3,MOD(QUOTIENT(ROW()-ROW($A$20),'Feuille1-Catégories'!$B$6/F$6),F$5),0),IF(MOD($A622-1-F$10,'Feuille1-Catégories'!$F$5+1)=0,F$3,""))),"")</f>
        <v/>
      </c>
      <c r="G622" s="29" t="str">
        <f ca="1">IF(AND($A622&lt;&gt;"",G$9&lt;&gt;""),IF(HLOOKUP(G$9,'Feuille1-Catégories'!$C$1:$G$2,2,FALSE)="OUI",G$3,IF(HLOOKUP(G$9,'Feuille1-Catégories'!$C$1:$G$3,3,FALSE)="OUI",OFFSET(G$3,MOD(QUOTIENT(ROW()-ROW($A$20),'Feuille1-Catégories'!$B$6/G$6),G$5),0),IF(MOD($A622-1-G$10,'Feuille1-Catégories'!$F$5+1)=0,G$3,""))),"")</f>
        <v/>
      </c>
      <c r="H622" s="29" t="str">
        <f ca="1">IF(AND($A622&lt;&gt;"",H$9&lt;&gt;""),IF(HLOOKUP(H$9,'Feuille1-Catégories'!$C$1:$G$2,2,FALSE)="OUI",H$3,IF(HLOOKUP(H$9,'Feuille1-Catégories'!$C$1:$G$3,3,FALSE)="OUI",OFFSET(H$3,MOD(QUOTIENT(ROW()-ROW($A$20),'Feuille1-Catégories'!$B$6/H$6),H$5),0),IF(MOD($A622-1-H$10,'Feuille1-Catégories'!$F$5+1)=0,H$3,""))),"")</f>
        <v/>
      </c>
      <c r="I622" s="29" t="str">
        <f ca="1">IF(AND($A622&lt;&gt;"",I$9&lt;&gt;""),IF(HLOOKUP(I$9,'Feuille1-Catégories'!$C$1:$G$2,2,FALSE)="OUI",I$3,IF(HLOOKUP(I$9,'Feuille1-Catégories'!$C$1:$G$3,3,FALSE)="OUI",OFFSET(I$3,MOD(QUOTIENT(ROW()-ROW($A$20),'Feuille1-Catégories'!$B$6/I$6),I$5),0),IF(MOD($A622-1-I$10,'Feuille1-Catégories'!$F$5+1)=0,I$3,""))),"")</f>
        <v/>
      </c>
      <c r="J622" s="29" t="str">
        <f ca="1">IF(AND($A622&lt;&gt;"",J$9&lt;&gt;""),IF(HLOOKUP(J$9,'Feuille1-Catégories'!$C$1:$G$2,2,FALSE)="OUI",J$3,IF(HLOOKUP(J$9,'Feuille1-Catégories'!$C$1:$G$3,3,FALSE)="OUI",OFFSET(J$3,MOD(QUOTIENT(ROW()-ROW($A$20),'Feuille1-Catégories'!$B$6/J$6),J$5),0),IF(MOD($A622-1-J$10,'Feuille1-Catégories'!$F$5+1)=0,J$3,""))),"")</f>
        <v/>
      </c>
      <c r="K622" s="29" t="str">
        <f ca="1">IF(AND($A622&lt;&gt;"",K$9&lt;&gt;""),IF(HLOOKUP(K$9,'Feuille1-Catégories'!$C$1:$G$2,2,FALSE)="OUI",K$3,IF(HLOOKUP(K$9,'Feuille1-Catégories'!$C$1:$G$3,3,FALSE)="OUI",OFFSET(K$3,MOD(QUOTIENT(ROW()-ROW($A$20),'Feuille1-Catégories'!$B$6/K$6),K$5),0),IF(MOD($A622-1-K$10,'Feuille1-Catégories'!$F$5+1)=0,K$3,""))),"")</f>
        <v/>
      </c>
      <c r="L622" s="29" t="str">
        <f ca="1">IF(AND($A622&lt;&gt;"",L$9&lt;&gt;""),IF(HLOOKUP(L$9,'Feuille1-Catégories'!$C$1:$G$2,2,FALSE)="OUI",L$3,IF(HLOOKUP(L$9,'Feuille1-Catégories'!$C$1:$G$3,3,FALSE)="OUI",OFFSET(L$3,MOD(QUOTIENT(ROW()-ROW($A$20),'Feuille1-Catégories'!$B$6/L$6),L$5),0),IF(MOD($A622-1-L$10,'Feuille1-Catégories'!$F$5+1)=0,L$3,""))),"")</f>
        <v/>
      </c>
      <c r="M622" s="29" t="str">
        <f ca="1">IF(AND($A622&lt;&gt;"",M$9&lt;&gt;""),IF(HLOOKUP(M$9,'Feuille1-Catégories'!$C$1:$G$2,2,FALSE)="OUI",M$3,IF(HLOOKUP(M$9,'Feuille1-Catégories'!$C$1:$G$3,3,FALSE)="OUI",OFFSET(M$3,MOD(QUOTIENT(ROW()-ROW($A$20),'Feuille1-Catégories'!$B$6/M$6),M$5),0),IF(MOD($A622-1-M$10,'Feuille1-Catégories'!$F$5+1)=0,M$3,""))),"")</f>
        <v/>
      </c>
      <c r="N622" s="29" t="str">
        <f ca="1">IF(AND($A622&lt;&gt;"",N$9&lt;&gt;""),IF(HLOOKUP(N$9,'Feuille1-Catégories'!$C$1:$G$2,2,FALSE)="OUI",N$3,IF(HLOOKUP(N$9,'Feuille1-Catégories'!$C$1:$G$3,3,FALSE)="OUI",OFFSET(N$3,MOD(QUOTIENT(ROW()-ROW($A$20),'Feuille1-Catégories'!$B$6/N$6),N$5),0),IF(MOD($A622-1-N$10,'Feuille1-Catégories'!$F$5+1)=0,N$3,""))),"")</f>
        <v/>
      </c>
      <c r="O622" s="29" t="str">
        <f ca="1">IF(AND($A622&lt;&gt;"",O$9&lt;&gt;""),IF(HLOOKUP(O$9,'Feuille1-Catégories'!$C$1:$G$2,2,FALSE)="OUI",O$3,IF(HLOOKUP(O$9,'Feuille1-Catégories'!$C$1:$G$3,3,FALSE)="OUI",OFFSET(O$3,MOD(QUOTIENT(ROW()-ROW($A$20),'Feuille1-Catégories'!$B$6/O$6),O$5),0),IF(MOD($A622-1-O$10,'Feuille1-Catégories'!$F$5+1)=0,O$3,""))),"")</f>
        <v/>
      </c>
      <c r="P622" s="29" t="str">
        <f ca="1">IF(AND($A622&lt;&gt;"",P$9&lt;&gt;""),IF(HLOOKUP(P$9,'Feuille1-Catégories'!$C$1:$G$2,2,FALSE)="OUI",P$3,IF(HLOOKUP(P$9,'Feuille1-Catégories'!$C$1:$G$3,3,FALSE)="OUI",OFFSET(P$3,MOD(QUOTIENT(ROW()-ROW($A$20),'Feuille1-Catégories'!$B$6/P$6),P$5),0),IF(MOD($A622-1-P$10,'Feuille1-Catégories'!$F$5+1)=0,P$3,""))),"")</f>
        <v/>
      </c>
      <c r="Q622" s="29" t="str">
        <f ca="1">IF(AND($A622&lt;&gt;"",Q$9&lt;&gt;""),IF(HLOOKUP(Q$9,'Feuille1-Catégories'!$C$1:$G$2,2,FALSE)="OUI",Q$3,IF(HLOOKUP(Q$9,'Feuille1-Catégories'!$C$1:$G$3,3,FALSE)="OUI",OFFSET(Q$3,MOD(QUOTIENT(ROW()-ROW($A$20),'Feuille1-Catégories'!$B$6/Q$6),Q$5),0),IF(MOD($A622-1-Q$10,'Feuille1-Catégories'!$F$5+1)=0,Q$3,""))),"")</f>
        <v/>
      </c>
      <c r="R622" s="29" t="str">
        <f ca="1">IF(AND($A622&lt;&gt;"",R$9&lt;&gt;""),IF(HLOOKUP(R$9,'Feuille1-Catégories'!$C$1:$G$2,2,FALSE)="OUI",R$3,IF(HLOOKUP(R$9,'Feuille1-Catégories'!$C$1:$G$3,3,FALSE)="OUI",OFFSET(R$3,MOD(QUOTIENT(ROW()-ROW($A$20),'Feuille1-Catégories'!$B$6/R$6),R$5),0),IF(MOD($A622-1-R$10,'Feuille1-Catégories'!$F$5+1)=0,R$3,""))),"")</f>
        <v/>
      </c>
      <c r="S622" s="29" t="str">
        <f ca="1">IF(AND($A622&lt;&gt;"",S$9&lt;&gt;""),IF(HLOOKUP(S$9,'Feuille1-Catégories'!$C$1:$G$2,2,FALSE)="OUI",S$3,IF(HLOOKUP(S$9,'Feuille1-Catégories'!$C$1:$G$3,3,FALSE)="OUI",OFFSET(S$3,MOD(QUOTIENT(ROW()-ROW($A$20),'Feuille1-Catégories'!$B$6/S$6),S$5),0),IF(MOD($A622-1-S$10,'Feuille1-Catégories'!$F$5+1)=0,S$3,""))),"")</f>
        <v/>
      </c>
      <c r="T622" s="29" t="str">
        <f ca="1">IF(AND($A622&lt;&gt;"",T$9&lt;&gt;""),IF(HLOOKUP(T$9,'Feuille1-Catégories'!$C$1:$G$2,2,FALSE)="OUI",T$3,IF(HLOOKUP(T$9,'Feuille1-Catégories'!$C$1:$G$3,3,FALSE)="OUI",OFFSET(T$3,MOD(QUOTIENT(ROW()-ROW($A$20),'Feuille1-Catégories'!$B$6/T$6),T$5),0),IF(MOD($A622-1-T$10,'Feuille1-Catégories'!$F$5+1)=0,T$3,""))),"")</f>
        <v/>
      </c>
      <c r="U622" s="29" t="str">
        <f ca="1">IF(AND($A622&lt;&gt;"",U$9&lt;&gt;""),IF(HLOOKUP(U$9,'Feuille1-Catégories'!$C$1:$G$2,2,FALSE)="OUI",U$3,IF(HLOOKUP(U$9,'Feuille1-Catégories'!$C$1:$G$3,3,FALSE)="OUI",OFFSET(U$3,MOD(QUOTIENT(ROW()-ROW($A$20),'Feuille1-Catégories'!$B$6/U$6),U$5),0),IF(MOD($A622-1-U$10,'Feuille1-Catégories'!$F$5+1)=0,U$3,""))),"")</f>
        <v/>
      </c>
      <c r="V622" s="29" t="str">
        <f ca="1">IF(AND($A622&lt;&gt;"",V$9&lt;&gt;""),IF(HLOOKUP(V$9,'Feuille1-Catégories'!$C$1:$G$2,2,FALSE)="OUI",V$3,IF(HLOOKUP(V$9,'Feuille1-Catégories'!$C$1:$G$3,3,FALSE)="OUI",OFFSET(V$3,MOD(QUOTIENT(ROW()-ROW($A$20),'Feuille1-Catégories'!$B$6/V$6),V$5),0),IF(MOD($A622-1-V$10,'Feuille1-Catégories'!$F$5+1)=0,V$3,""))),"")</f>
        <v/>
      </c>
      <c r="W622" s="29" t="str">
        <f ca="1">IF(AND($A622&lt;&gt;"",W$9&lt;&gt;""),IF(HLOOKUP(W$9,'Feuille1-Catégories'!$C$1:$G$2,2,FALSE)="OUI",W$3,IF(HLOOKUP(W$9,'Feuille1-Catégories'!$C$1:$G$3,3,FALSE)="OUI",OFFSET(W$3,MOD(QUOTIENT(ROW()-ROW($A$20),'Feuille1-Catégories'!$B$6/W$6),W$5),0),IF(MOD($A622-1-W$10,'Feuille1-Catégories'!$F$5+1)=0,W$3,""))),"")</f>
        <v/>
      </c>
      <c r="X622" s="29" t="str">
        <f ca="1">IF(AND($A622&lt;&gt;"",X$9&lt;&gt;""),IF(HLOOKUP(X$9,'Feuille1-Catégories'!$C$1:$G$2,2,FALSE)="OUI",X$3,IF(HLOOKUP(X$9,'Feuille1-Catégories'!$C$1:$G$3,3,FALSE)="OUI",OFFSET(X$3,MOD(QUOTIENT(ROW()-ROW($A$20),'Feuille1-Catégories'!$B$6/X$6),X$5),0),IF(MOD($A622-1-X$10,'Feuille1-Catégories'!$F$5+1)=0,X$3,""))),"")</f>
        <v/>
      </c>
      <c r="Y622" s="29" t="str">
        <f ca="1">IF(AND($A622&lt;&gt;"",Y$9&lt;&gt;""),IF(HLOOKUP(Y$9,'Feuille1-Catégories'!$C$1:$G$2,2,FALSE)="OUI",Y$3,IF(HLOOKUP(Y$9,'Feuille1-Catégories'!$C$1:$G$3,3,FALSE)="OUI",OFFSET(Y$3,MOD(QUOTIENT(ROW()-ROW($A$20),'Feuille1-Catégories'!$B$6/Y$6),Y$5),0),IF(MOD($A622-1-Y$10,'Feuille1-Catégories'!$F$5+1)=0,Y$3,""))),"")</f>
        <v/>
      </c>
      <c r="Z622" s="29" t="str">
        <f ca="1">IF(AND($A622&lt;&gt;"",Z$9&lt;&gt;""),IF(HLOOKUP(Z$9,'Feuille1-Catégories'!$C$1:$G$2,2,FALSE)="OUI",Z$3,IF(HLOOKUP(Z$9,'Feuille1-Catégories'!$C$1:$G$3,3,FALSE)="OUI",OFFSET(Z$3,MOD(QUOTIENT(ROW()-ROW($A$20),'Feuille1-Catégories'!$B$6/Z$6),Z$5),0),IF(MOD($A622-1-Z$10,'Feuille1-Catégories'!$F$5+1)=0,Z$3,""))),"")</f>
        <v/>
      </c>
    </row>
    <row r="623" spans="1:26" ht="17" x14ac:dyDescent="0.2">
      <c r="A623" s="21" t="str">
        <f>IF('Feuille2-Prix de vente'!A623&lt;&gt;"",'Feuille2-Prix de vente'!A623,"")</f>
        <v/>
      </c>
      <c r="B623" s="33" t="str">
        <f>IF('Feuille2-Prix de vente'!B623&lt;&gt;"",'Feuille2-Prix de vente'!B623,"")</f>
        <v/>
      </c>
      <c r="C623" s="10" t="str">
        <f>IF('Feuille2-Prix de vente'!C623&lt;&gt;"",'Feuille2-Prix de vente'!C623,"")</f>
        <v/>
      </c>
      <c r="D623" s="10" t="str">
        <f t="shared" si="9"/>
        <v/>
      </c>
      <c r="E623" s="10" t="str">
        <f>IF('Feuille2-Prix de vente'!E623&lt;&gt;"",'Feuille2-Prix de vente'!E623,"")</f>
        <v/>
      </c>
      <c r="F623" s="29" t="str">
        <f ca="1">IF(AND($A623&lt;&gt;"",F$9&lt;&gt;""),IF(HLOOKUP(F$9,'Feuille1-Catégories'!$C$1:$G$2,2,FALSE)="OUI",F$3,IF(HLOOKUP(F$9,'Feuille1-Catégories'!$C$1:$G$3,3,FALSE)="OUI",OFFSET(F$3,MOD(QUOTIENT(ROW()-ROW($A$20),'Feuille1-Catégories'!$B$6/F$6),F$5),0),IF(MOD($A623-1-F$10,'Feuille1-Catégories'!$F$5+1)=0,F$3,""))),"")</f>
        <v/>
      </c>
      <c r="G623" s="29" t="str">
        <f ca="1">IF(AND($A623&lt;&gt;"",G$9&lt;&gt;""),IF(HLOOKUP(G$9,'Feuille1-Catégories'!$C$1:$G$2,2,FALSE)="OUI",G$3,IF(HLOOKUP(G$9,'Feuille1-Catégories'!$C$1:$G$3,3,FALSE)="OUI",OFFSET(G$3,MOD(QUOTIENT(ROW()-ROW($A$20),'Feuille1-Catégories'!$B$6/G$6),G$5),0),IF(MOD($A623-1-G$10,'Feuille1-Catégories'!$F$5+1)=0,G$3,""))),"")</f>
        <v/>
      </c>
      <c r="H623" s="29" t="str">
        <f ca="1">IF(AND($A623&lt;&gt;"",H$9&lt;&gt;""),IF(HLOOKUP(H$9,'Feuille1-Catégories'!$C$1:$G$2,2,FALSE)="OUI",H$3,IF(HLOOKUP(H$9,'Feuille1-Catégories'!$C$1:$G$3,3,FALSE)="OUI",OFFSET(H$3,MOD(QUOTIENT(ROW()-ROW($A$20),'Feuille1-Catégories'!$B$6/H$6),H$5),0),IF(MOD($A623-1-H$10,'Feuille1-Catégories'!$F$5+1)=0,H$3,""))),"")</f>
        <v/>
      </c>
      <c r="I623" s="29" t="str">
        <f ca="1">IF(AND($A623&lt;&gt;"",I$9&lt;&gt;""),IF(HLOOKUP(I$9,'Feuille1-Catégories'!$C$1:$G$2,2,FALSE)="OUI",I$3,IF(HLOOKUP(I$9,'Feuille1-Catégories'!$C$1:$G$3,3,FALSE)="OUI",OFFSET(I$3,MOD(QUOTIENT(ROW()-ROW($A$20),'Feuille1-Catégories'!$B$6/I$6),I$5),0),IF(MOD($A623-1-I$10,'Feuille1-Catégories'!$F$5+1)=0,I$3,""))),"")</f>
        <v/>
      </c>
      <c r="J623" s="29" t="str">
        <f ca="1">IF(AND($A623&lt;&gt;"",J$9&lt;&gt;""),IF(HLOOKUP(J$9,'Feuille1-Catégories'!$C$1:$G$2,2,FALSE)="OUI",J$3,IF(HLOOKUP(J$9,'Feuille1-Catégories'!$C$1:$G$3,3,FALSE)="OUI",OFFSET(J$3,MOD(QUOTIENT(ROW()-ROW($A$20),'Feuille1-Catégories'!$B$6/J$6),J$5),0),IF(MOD($A623-1-J$10,'Feuille1-Catégories'!$F$5+1)=0,J$3,""))),"")</f>
        <v/>
      </c>
      <c r="K623" s="29" t="str">
        <f ca="1">IF(AND($A623&lt;&gt;"",K$9&lt;&gt;""),IF(HLOOKUP(K$9,'Feuille1-Catégories'!$C$1:$G$2,2,FALSE)="OUI",K$3,IF(HLOOKUP(K$9,'Feuille1-Catégories'!$C$1:$G$3,3,FALSE)="OUI",OFFSET(K$3,MOD(QUOTIENT(ROW()-ROW($A$20),'Feuille1-Catégories'!$B$6/K$6),K$5),0),IF(MOD($A623-1-K$10,'Feuille1-Catégories'!$F$5+1)=0,K$3,""))),"")</f>
        <v/>
      </c>
      <c r="L623" s="29" t="str">
        <f ca="1">IF(AND($A623&lt;&gt;"",L$9&lt;&gt;""),IF(HLOOKUP(L$9,'Feuille1-Catégories'!$C$1:$G$2,2,FALSE)="OUI",L$3,IF(HLOOKUP(L$9,'Feuille1-Catégories'!$C$1:$G$3,3,FALSE)="OUI",OFFSET(L$3,MOD(QUOTIENT(ROW()-ROW($A$20),'Feuille1-Catégories'!$B$6/L$6),L$5),0),IF(MOD($A623-1-L$10,'Feuille1-Catégories'!$F$5+1)=0,L$3,""))),"")</f>
        <v/>
      </c>
      <c r="M623" s="29" t="str">
        <f ca="1">IF(AND($A623&lt;&gt;"",M$9&lt;&gt;""),IF(HLOOKUP(M$9,'Feuille1-Catégories'!$C$1:$G$2,2,FALSE)="OUI",M$3,IF(HLOOKUP(M$9,'Feuille1-Catégories'!$C$1:$G$3,3,FALSE)="OUI",OFFSET(M$3,MOD(QUOTIENT(ROW()-ROW($A$20),'Feuille1-Catégories'!$B$6/M$6),M$5),0),IF(MOD($A623-1-M$10,'Feuille1-Catégories'!$F$5+1)=0,M$3,""))),"")</f>
        <v/>
      </c>
      <c r="N623" s="29" t="str">
        <f ca="1">IF(AND($A623&lt;&gt;"",N$9&lt;&gt;""),IF(HLOOKUP(N$9,'Feuille1-Catégories'!$C$1:$G$2,2,FALSE)="OUI",N$3,IF(HLOOKUP(N$9,'Feuille1-Catégories'!$C$1:$G$3,3,FALSE)="OUI",OFFSET(N$3,MOD(QUOTIENT(ROW()-ROW($A$20),'Feuille1-Catégories'!$B$6/N$6),N$5),0),IF(MOD($A623-1-N$10,'Feuille1-Catégories'!$F$5+1)=0,N$3,""))),"")</f>
        <v/>
      </c>
      <c r="O623" s="29" t="str">
        <f ca="1">IF(AND($A623&lt;&gt;"",O$9&lt;&gt;""),IF(HLOOKUP(O$9,'Feuille1-Catégories'!$C$1:$G$2,2,FALSE)="OUI",O$3,IF(HLOOKUP(O$9,'Feuille1-Catégories'!$C$1:$G$3,3,FALSE)="OUI",OFFSET(O$3,MOD(QUOTIENT(ROW()-ROW($A$20),'Feuille1-Catégories'!$B$6/O$6),O$5),0),IF(MOD($A623-1-O$10,'Feuille1-Catégories'!$F$5+1)=0,O$3,""))),"")</f>
        <v/>
      </c>
      <c r="P623" s="29" t="str">
        <f ca="1">IF(AND($A623&lt;&gt;"",P$9&lt;&gt;""),IF(HLOOKUP(P$9,'Feuille1-Catégories'!$C$1:$G$2,2,FALSE)="OUI",P$3,IF(HLOOKUP(P$9,'Feuille1-Catégories'!$C$1:$G$3,3,FALSE)="OUI",OFFSET(P$3,MOD(QUOTIENT(ROW()-ROW($A$20),'Feuille1-Catégories'!$B$6/P$6),P$5),0),IF(MOD($A623-1-P$10,'Feuille1-Catégories'!$F$5+1)=0,P$3,""))),"")</f>
        <v/>
      </c>
      <c r="Q623" s="29" t="str">
        <f ca="1">IF(AND($A623&lt;&gt;"",Q$9&lt;&gt;""),IF(HLOOKUP(Q$9,'Feuille1-Catégories'!$C$1:$G$2,2,FALSE)="OUI",Q$3,IF(HLOOKUP(Q$9,'Feuille1-Catégories'!$C$1:$G$3,3,FALSE)="OUI",OFFSET(Q$3,MOD(QUOTIENT(ROW()-ROW($A$20),'Feuille1-Catégories'!$B$6/Q$6),Q$5),0),IF(MOD($A623-1-Q$10,'Feuille1-Catégories'!$F$5+1)=0,Q$3,""))),"")</f>
        <v/>
      </c>
      <c r="R623" s="29" t="str">
        <f ca="1">IF(AND($A623&lt;&gt;"",R$9&lt;&gt;""),IF(HLOOKUP(R$9,'Feuille1-Catégories'!$C$1:$G$2,2,FALSE)="OUI",R$3,IF(HLOOKUP(R$9,'Feuille1-Catégories'!$C$1:$G$3,3,FALSE)="OUI",OFFSET(R$3,MOD(QUOTIENT(ROW()-ROW($A$20),'Feuille1-Catégories'!$B$6/R$6),R$5),0),IF(MOD($A623-1-R$10,'Feuille1-Catégories'!$F$5+1)=0,R$3,""))),"")</f>
        <v/>
      </c>
      <c r="S623" s="29" t="str">
        <f ca="1">IF(AND($A623&lt;&gt;"",S$9&lt;&gt;""),IF(HLOOKUP(S$9,'Feuille1-Catégories'!$C$1:$G$2,2,FALSE)="OUI",S$3,IF(HLOOKUP(S$9,'Feuille1-Catégories'!$C$1:$G$3,3,FALSE)="OUI",OFFSET(S$3,MOD(QUOTIENT(ROW()-ROW($A$20),'Feuille1-Catégories'!$B$6/S$6),S$5),0),IF(MOD($A623-1-S$10,'Feuille1-Catégories'!$F$5+1)=0,S$3,""))),"")</f>
        <v/>
      </c>
      <c r="T623" s="29" t="str">
        <f ca="1">IF(AND($A623&lt;&gt;"",T$9&lt;&gt;""),IF(HLOOKUP(T$9,'Feuille1-Catégories'!$C$1:$G$2,2,FALSE)="OUI",T$3,IF(HLOOKUP(T$9,'Feuille1-Catégories'!$C$1:$G$3,3,FALSE)="OUI",OFFSET(T$3,MOD(QUOTIENT(ROW()-ROW($A$20),'Feuille1-Catégories'!$B$6/T$6),T$5),0),IF(MOD($A623-1-T$10,'Feuille1-Catégories'!$F$5+1)=0,T$3,""))),"")</f>
        <v/>
      </c>
      <c r="U623" s="29" t="str">
        <f ca="1">IF(AND($A623&lt;&gt;"",U$9&lt;&gt;""),IF(HLOOKUP(U$9,'Feuille1-Catégories'!$C$1:$G$2,2,FALSE)="OUI",U$3,IF(HLOOKUP(U$9,'Feuille1-Catégories'!$C$1:$G$3,3,FALSE)="OUI",OFFSET(U$3,MOD(QUOTIENT(ROW()-ROW($A$20),'Feuille1-Catégories'!$B$6/U$6),U$5),0),IF(MOD($A623-1-U$10,'Feuille1-Catégories'!$F$5+1)=0,U$3,""))),"")</f>
        <v/>
      </c>
      <c r="V623" s="29" t="str">
        <f ca="1">IF(AND($A623&lt;&gt;"",V$9&lt;&gt;""),IF(HLOOKUP(V$9,'Feuille1-Catégories'!$C$1:$G$2,2,FALSE)="OUI",V$3,IF(HLOOKUP(V$9,'Feuille1-Catégories'!$C$1:$G$3,3,FALSE)="OUI",OFFSET(V$3,MOD(QUOTIENT(ROW()-ROW($A$20),'Feuille1-Catégories'!$B$6/V$6),V$5),0),IF(MOD($A623-1-V$10,'Feuille1-Catégories'!$F$5+1)=0,V$3,""))),"")</f>
        <v/>
      </c>
      <c r="W623" s="29" t="str">
        <f ca="1">IF(AND($A623&lt;&gt;"",W$9&lt;&gt;""),IF(HLOOKUP(W$9,'Feuille1-Catégories'!$C$1:$G$2,2,FALSE)="OUI",W$3,IF(HLOOKUP(W$9,'Feuille1-Catégories'!$C$1:$G$3,3,FALSE)="OUI",OFFSET(W$3,MOD(QUOTIENT(ROW()-ROW($A$20),'Feuille1-Catégories'!$B$6/W$6),W$5),0),IF(MOD($A623-1-W$10,'Feuille1-Catégories'!$F$5+1)=0,W$3,""))),"")</f>
        <v/>
      </c>
      <c r="X623" s="29" t="str">
        <f ca="1">IF(AND($A623&lt;&gt;"",X$9&lt;&gt;""),IF(HLOOKUP(X$9,'Feuille1-Catégories'!$C$1:$G$2,2,FALSE)="OUI",X$3,IF(HLOOKUP(X$9,'Feuille1-Catégories'!$C$1:$G$3,3,FALSE)="OUI",OFFSET(X$3,MOD(QUOTIENT(ROW()-ROW($A$20),'Feuille1-Catégories'!$B$6/X$6),X$5),0),IF(MOD($A623-1-X$10,'Feuille1-Catégories'!$F$5+1)=0,X$3,""))),"")</f>
        <v/>
      </c>
      <c r="Y623" s="29" t="str">
        <f ca="1">IF(AND($A623&lt;&gt;"",Y$9&lt;&gt;""),IF(HLOOKUP(Y$9,'Feuille1-Catégories'!$C$1:$G$2,2,FALSE)="OUI",Y$3,IF(HLOOKUP(Y$9,'Feuille1-Catégories'!$C$1:$G$3,3,FALSE)="OUI",OFFSET(Y$3,MOD(QUOTIENT(ROW()-ROW($A$20),'Feuille1-Catégories'!$B$6/Y$6),Y$5),0),IF(MOD($A623-1-Y$10,'Feuille1-Catégories'!$F$5+1)=0,Y$3,""))),"")</f>
        <v/>
      </c>
      <c r="Z623" s="29" t="str">
        <f ca="1">IF(AND($A623&lt;&gt;"",Z$9&lt;&gt;""),IF(HLOOKUP(Z$9,'Feuille1-Catégories'!$C$1:$G$2,2,FALSE)="OUI",Z$3,IF(HLOOKUP(Z$9,'Feuille1-Catégories'!$C$1:$G$3,3,FALSE)="OUI",OFFSET(Z$3,MOD(QUOTIENT(ROW()-ROW($A$20),'Feuille1-Catégories'!$B$6/Z$6),Z$5),0),IF(MOD($A623-1-Z$10,'Feuille1-Catégories'!$F$5+1)=0,Z$3,""))),"")</f>
        <v/>
      </c>
    </row>
    <row r="624" spans="1:26" ht="17" x14ac:dyDescent="0.2">
      <c r="A624" s="21" t="str">
        <f>IF('Feuille2-Prix de vente'!A624&lt;&gt;"",'Feuille2-Prix de vente'!A624,"")</f>
        <v/>
      </c>
      <c r="B624" s="33" t="str">
        <f>IF('Feuille2-Prix de vente'!B624&lt;&gt;"",'Feuille2-Prix de vente'!B624,"")</f>
        <v/>
      </c>
      <c r="C624" s="10" t="str">
        <f>IF('Feuille2-Prix de vente'!C624&lt;&gt;"",'Feuille2-Prix de vente'!C624,"")</f>
        <v/>
      </c>
      <c r="D624" s="10" t="str">
        <f t="shared" si="9"/>
        <v/>
      </c>
      <c r="E624" s="10" t="str">
        <f>IF('Feuille2-Prix de vente'!E624&lt;&gt;"",'Feuille2-Prix de vente'!E624,"")</f>
        <v/>
      </c>
      <c r="F624" s="29" t="str">
        <f ca="1">IF(AND($A624&lt;&gt;"",F$9&lt;&gt;""),IF(HLOOKUP(F$9,'Feuille1-Catégories'!$C$1:$G$2,2,FALSE)="OUI",F$3,IF(HLOOKUP(F$9,'Feuille1-Catégories'!$C$1:$G$3,3,FALSE)="OUI",OFFSET(F$3,MOD(QUOTIENT(ROW()-ROW($A$20),'Feuille1-Catégories'!$B$6/F$6),F$5),0),IF(MOD($A624-1-F$10,'Feuille1-Catégories'!$F$5+1)=0,F$3,""))),"")</f>
        <v/>
      </c>
      <c r="G624" s="29" t="str">
        <f ca="1">IF(AND($A624&lt;&gt;"",G$9&lt;&gt;""),IF(HLOOKUP(G$9,'Feuille1-Catégories'!$C$1:$G$2,2,FALSE)="OUI",G$3,IF(HLOOKUP(G$9,'Feuille1-Catégories'!$C$1:$G$3,3,FALSE)="OUI",OFFSET(G$3,MOD(QUOTIENT(ROW()-ROW($A$20),'Feuille1-Catégories'!$B$6/G$6),G$5),0),IF(MOD($A624-1-G$10,'Feuille1-Catégories'!$F$5+1)=0,G$3,""))),"")</f>
        <v/>
      </c>
      <c r="H624" s="29" t="str">
        <f ca="1">IF(AND($A624&lt;&gt;"",H$9&lt;&gt;""),IF(HLOOKUP(H$9,'Feuille1-Catégories'!$C$1:$G$2,2,FALSE)="OUI",H$3,IF(HLOOKUP(H$9,'Feuille1-Catégories'!$C$1:$G$3,3,FALSE)="OUI",OFFSET(H$3,MOD(QUOTIENT(ROW()-ROW($A$20),'Feuille1-Catégories'!$B$6/H$6),H$5),0),IF(MOD($A624-1-H$10,'Feuille1-Catégories'!$F$5+1)=0,H$3,""))),"")</f>
        <v/>
      </c>
      <c r="I624" s="29" t="str">
        <f ca="1">IF(AND($A624&lt;&gt;"",I$9&lt;&gt;""),IF(HLOOKUP(I$9,'Feuille1-Catégories'!$C$1:$G$2,2,FALSE)="OUI",I$3,IF(HLOOKUP(I$9,'Feuille1-Catégories'!$C$1:$G$3,3,FALSE)="OUI",OFFSET(I$3,MOD(QUOTIENT(ROW()-ROW($A$20),'Feuille1-Catégories'!$B$6/I$6),I$5),0),IF(MOD($A624-1-I$10,'Feuille1-Catégories'!$F$5+1)=0,I$3,""))),"")</f>
        <v/>
      </c>
      <c r="J624" s="29" t="str">
        <f ca="1">IF(AND($A624&lt;&gt;"",J$9&lt;&gt;""),IF(HLOOKUP(J$9,'Feuille1-Catégories'!$C$1:$G$2,2,FALSE)="OUI",J$3,IF(HLOOKUP(J$9,'Feuille1-Catégories'!$C$1:$G$3,3,FALSE)="OUI",OFFSET(J$3,MOD(QUOTIENT(ROW()-ROW($A$20),'Feuille1-Catégories'!$B$6/J$6),J$5),0),IF(MOD($A624-1-J$10,'Feuille1-Catégories'!$F$5+1)=0,J$3,""))),"")</f>
        <v/>
      </c>
      <c r="K624" s="29" t="str">
        <f ca="1">IF(AND($A624&lt;&gt;"",K$9&lt;&gt;""),IF(HLOOKUP(K$9,'Feuille1-Catégories'!$C$1:$G$2,2,FALSE)="OUI",K$3,IF(HLOOKUP(K$9,'Feuille1-Catégories'!$C$1:$G$3,3,FALSE)="OUI",OFFSET(K$3,MOD(QUOTIENT(ROW()-ROW($A$20),'Feuille1-Catégories'!$B$6/K$6),K$5),0),IF(MOD($A624-1-K$10,'Feuille1-Catégories'!$F$5+1)=0,K$3,""))),"")</f>
        <v/>
      </c>
      <c r="L624" s="29" t="str">
        <f ca="1">IF(AND($A624&lt;&gt;"",L$9&lt;&gt;""),IF(HLOOKUP(L$9,'Feuille1-Catégories'!$C$1:$G$2,2,FALSE)="OUI",L$3,IF(HLOOKUP(L$9,'Feuille1-Catégories'!$C$1:$G$3,3,FALSE)="OUI",OFFSET(L$3,MOD(QUOTIENT(ROW()-ROW($A$20),'Feuille1-Catégories'!$B$6/L$6),L$5),0),IF(MOD($A624-1-L$10,'Feuille1-Catégories'!$F$5+1)=0,L$3,""))),"")</f>
        <v/>
      </c>
      <c r="M624" s="29" t="str">
        <f ca="1">IF(AND($A624&lt;&gt;"",M$9&lt;&gt;""),IF(HLOOKUP(M$9,'Feuille1-Catégories'!$C$1:$G$2,2,FALSE)="OUI",M$3,IF(HLOOKUP(M$9,'Feuille1-Catégories'!$C$1:$G$3,3,FALSE)="OUI",OFFSET(M$3,MOD(QUOTIENT(ROW()-ROW($A$20),'Feuille1-Catégories'!$B$6/M$6),M$5),0),IF(MOD($A624-1-M$10,'Feuille1-Catégories'!$F$5+1)=0,M$3,""))),"")</f>
        <v/>
      </c>
      <c r="N624" s="29" t="str">
        <f ca="1">IF(AND($A624&lt;&gt;"",N$9&lt;&gt;""),IF(HLOOKUP(N$9,'Feuille1-Catégories'!$C$1:$G$2,2,FALSE)="OUI",N$3,IF(HLOOKUP(N$9,'Feuille1-Catégories'!$C$1:$G$3,3,FALSE)="OUI",OFFSET(N$3,MOD(QUOTIENT(ROW()-ROW($A$20),'Feuille1-Catégories'!$B$6/N$6),N$5),0),IF(MOD($A624-1-N$10,'Feuille1-Catégories'!$F$5+1)=0,N$3,""))),"")</f>
        <v/>
      </c>
      <c r="O624" s="29" t="str">
        <f ca="1">IF(AND($A624&lt;&gt;"",O$9&lt;&gt;""),IF(HLOOKUP(O$9,'Feuille1-Catégories'!$C$1:$G$2,2,FALSE)="OUI",O$3,IF(HLOOKUP(O$9,'Feuille1-Catégories'!$C$1:$G$3,3,FALSE)="OUI",OFFSET(O$3,MOD(QUOTIENT(ROW()-ROW($A$20),'Feuille1-Catégories'!$B$6/O$6),O$5),0),IF(MOD($A624-1-O$10,'Feuille1-Catégories'!$F$5+1)=0,O$3,""))),"")</f>
        <v/>
      </c>
      <c r="P624" s="29" t="str">
        <f ca="1">IF(AND($A624&lt;&gt;"",P$9&lt;&gt;""),IF(HLOOKUP(P$9,'Feuille1-Catégories'!$C$1:$G$2,2,FALSE)="OUI",P$3,IF(HLOOKUP(P$9,'Feuille1-Catégories'!$C$1:$G$3,3,FALSE)="OUI",OFFSET(P$3,MOD(QUOTIENT(ROW()-ROW($A$20),'Feuille1-Catégories'!$B$6/P$6),P$5),0),IF(MOD($A624-1-P$10,'Feuille1-Catégories'!$F$5+1)=0,P$3,""))),"")</f>
        <v/>
      </c>
      <c r="Q624" s="29" t="str">
        <f ca="1">IF(AND($A624&lt;&gt;"",Q$9&lt;&gt;""),IF(HLOOKUP(Q$9,'Feuille1-Catégories'!$C$1:$G$2,2,FALSE)="OUI",Q$3,IF(HLOOKUP(Q$9,'Feuille1-Catégories'!$C$1:$G$3,3,FALSE)="OUI",OFFSET(Q$3,MOD(QUOTIENT(ROW()-ROW($A$20),'Feuille1-Catégories'!$B$6/Q$6),Q$5),0),IF(MOD($A624-1-Q$10,'Feuille1-Catégories'!$F$5+1)=0,Q$3,""))),"")</f>
        <v/>
      </c>
      <c r="R624" s="29" t="str">
        <f ca="1">IF(AND($A624&lt;&gt;"",R$9&lt;&gt;""),IF(HLOOKUP(R$9,'Feuille1-Catégories'!$C$1:$G$2,2,FALSE)="OUI",R$3,IF(HLOOKUP(R$9,'Feuille1-Catégories'!$C$1:$G$3,3,FALSE)="OUI",OFFSET(R$3,MOD(QUOTIENT(ROW()-ROW($A$20),'Feuille1-Catégories'!$B$6/R$6),R$5),0),IF(MOD($A624-1-R$10,'Feuille1-Catégories'!$F$5+1)=0,R$3,""))),"")</f>
        <v/>
      </c>
      <c r="S624" s="29" t="str">
        <f ca="1">IF(AND($A624&lt;&gt;"",S$9&lt;&gt;""),IF(HLOOKUP(S$9,'Feuille1-Catégories'!$C$1:$G$2,2,FALSE)="OUI",S$3,IF(HLOOKUP(S$9,'Feuille1-Catégories'!$C$1:$G$3,3,FALSE)="OUI",OFFSET(S$3,MOD(QUOTIENT(ROW()-ROW($A$20),'Feuille1-Catégories'!$B$6/S$6),S$5),0),IF(MOD($A624-1-S$10,'Feuille1-Catégories'!$F$5+1)=0,S$3,""))),"")</f>
        <v/>
      </c>
      <c r="T624" s="29" t="str">
        <f ca="1">IF(AND($A624&lt;&gt;"",T$9&lt;&gt;""),IF(HLOOKUP(T$9,'Feuille1-Catégories'!$C$1:$G$2,2,FALSE)="OUI",T$3,IF(HLOOKUP(T$9,'Feuille1-Catégories'!$C$1:$G$3,3,FALSE)="OUI",OFFSET(T$3,MOD(QUOTIENT(ROW()-ROW($A$20),'Feuille1-Catégories'!$B$6/T$6),T$5),0),IF(MOD($A624-1-T$10,'Feuille1-Catégories'!$F$5+1)=0,T$3,""))),"")</f>
        <v/>
      </c>
      <c r="U624" s="29" t="str">
        <f ca="1">IF(AND($A624&lt;&gt;"",U$9&lt;&gt;""),IF(HLOOKUP(U$9,'Feuille1-Catégories'!$C$1:$G$2,2,FALSE)="OUI",U$3,IF(HLOOKUP(U$9,'Feuille1-Catégories'!$C$1:$G$3,3,FALSE)="OUI",OFFSET(U$3,MOD(QUOTIENT(ROW()-ROW($A$20),'Feuille1-Catégories'!$B$6/U$6),U$5),0),IF(MOD($A624-1-U$10,'Feuille1-Catégories'!$F$5+1)=0,U$3,""))),"")</f>
        <v/>
      </c>
      <c r="V624" s="29" t="str">
        <f ca="1">IF(AND($A624&lt;&gt;"",V$9&lt;&gt;""),IF(HLOOKUP(V$9,'Feuille1-Catégories'!$C$1:$G$2,2,FALSE)="OUI",V$3,IF(HLOOKUP(V$9,'Feuille1-Catégories'!$C$1:$G$3,3,FALSE)="OUI",OFFSET(V$3,MOD(QUOTIENT(ROW()-ROW($A$20),'Feuille1-Catégories'!$B$6/V$6),V$5),0),IF(MOD($A624-1-V$10,'Feuille1-Catégories'!$F$5+1)=0,V$3,""))),"")</f>
        <v/>
      </c>
      <c r="W624" s="29" t="str">
        <f ca="1">IF(AND($A624&lt;&gt;"",W$9&lt;&gt;""),IF(HLOOKUP(W$9,'Feuille1-Catégories'!$C$1:$G$2,2,FALSE)="OUI",W$3,IF(HLOOKUP(W$9,'Feuille1-Catégories'!$C$1:$G$3,3,FALSE)="OUI",OFFSET(W$3,MOD(QUOTIENT(ROW()-ROW($A$20),'Feuille1-Catégories'!$B$6/W$6),W$5),0),IF(MOD($A624-1-W$10,'Feuille1-Catégories'!$F$5+1)=0,W$3,""))),"")</f>
        <v/>
      </c>
      <c r="X624" s="29" t="str">
        <f ca="1">IF(AND($A624&lt;&gt;"",X$9&lt;&gt;""),IF(HLOOKUP(X$9,'Feuille1-Catégories'!$C$1:$G$2,2,FALSE)="OUI",X$3,IF(HLOOKUP(X$9,'Feuille1-Catégories'!$C$1:$G$3,3,FALSE)="OUI",OFFSET(X$3,MOD(QUOTIENT(ROW()-ROW($A$20),'Feuille1-Catégories'!$B$6/X$6),X$5),0),IF(MOD($A624-1-X$10,'Feuille1-Catégories'!$F$5+1)=0,X$3,""))),"")</f>
        <v/>
      </c>
      <c r="Y624" s="29" t="str">
        <f ca="1">IF(AND($A624&lt;&gt;"",Y$9&lt;&gt;""),IF(HLOOKUP(Y$9,'Feuille1-Catégories'!$C$1:$G$2,2,FALSE)="OUI",Y$3,IF(HLOOKUP(Y$9,'Feuille1-Catégories'!$C$1:$G$3,3,FALSE)="OUI",OFFSET(Y$3,MOD(QUOTIENT(ROW()-ROW($A$20),'Feuille1-Catégories'!$B$6/Y$6),Y$5),0),IF(MOD($A624-1-Y$10,'Feuille1-Catégories'!$F$5+1)=0,Y$3,""))),"")</f>
        <v/>
      </c>
      <c r="Z624" s="29" t="str">
        <f ca="1">IF(AND($A624&lt;&gt;"",Z$9&lt;&gt;""),IF(HLOOKUP(Z$9,'Feuille1-Catégories'!$C$1:$G$2,2,FALSE)="OUI",Z$3,IF(HLOOKUP(Z$9,'Feuille1-Catégories'!$C$1:$G$3,3,FALSE)="OUI",OFFSET(Z$3,MOD(QUOTIENT(ROW()-ROW($A$20),'Feuille1-Catégories'!$B$6/Z$6),Z$5),0),IF(MOD($A624-1-Z$10,'Feuille1-Catégories'!$F$5+1)=0,Z$3,""))),"")</f>
        <v/>
      </c>
    </row>
    <row r="625" spans="1:26" ht="17" x14ac:dyDescent="0.2">
      <c r="A625" s="21" t="str">
        <f>IF('Feuille2-Prix de vente'!A625&lt;&gt;"",'Feuille2-Prix de vente'!A625,"")</f>
        <v/>
      </c>
      <c r="B625" s="33" t="str">
        <f>IF('Feuille2-Prix de vente'!B625&lt;&gt;"",'Feuille2-Prix de vente'!B625,"")</f>
        <v/>
      </c>
      <c r="C625" s="10" t="str">
        <f>IF('Feuille2-Prix de vente'!C625&lt;&gt;"",'Feuille2-Prix de vente'!C625,"")</f>
        <v/>
      </c>
      <c r="D625" s="10" t="str">
        <f t="shared" si="9"/>
        <v/>
      </c>
      <c r="E625" s="10" t="str">
        <f>IF('Feuille2-Prix de vente'!E625&lt;&gt;"",'Feuille2-Prix de vente'!E625,"")</f>
        <v/>
      </c>
      <c r="F625" s="29" t="str">
        <f ca="1">IF(AND($A625&lt;&gt;"",F$9&lt;&gt;""),IF(HLOOKUP(F$9,'Feuille1-Catégories'!$C$1:$G$2,2,FALSE)="OUI",F$3,IF(HLOOKUP(F$9,'Feuille1-Catégories'!$C$1:$G$3,3,FALSE)="OUI",OFFSET(F$3,MOD(QUOTIENT(ROW()-ROW($A$20),'Feuille1-Catégories'!$B$6/F$6),F$5),0),IF(MOD($A625-1-F$10,'Feuille1-Catégories'!$F$5+1)=0,F$3,""))),"")</f>
        <v/>
      </c>
      <c r="G625" s="29" t="str">
        <f ca="1">IF(AND($A625&lt;&gt;"",G$9&lt;&gt;""),IF(HLOOKUP(G$9,'Feuille1-Catégories'!$C$1:$G$2,2,FALSE)="OUI",G$3,IF(HLOOKUP(G$9,'Feuille1-Catégories'!$C$1:$G$3,3,FALSE)="OUI",OFFSET(G$3,MOD(QUOTIENT(ROW()-ROW($A$20),'Feuille1-Catégories'!$B$6/G$6),G$5),0),IF(MOD($A625-1-G$10,'Feuille1-Catégories'!$F$5+1)=0,G$3,""))),"")</f>
        <v/>
      </c>
      <c r="H625" s="29" t="str">
        <f ca="1">IF(AND($A625&lt;&gt;"",H$9&lt;&gt;""),IF(HLOOKUP(H$9,'Feuille1-Catégories'!$C$1:$G$2,2,FALSE)="OUI",H$3,IF(HLOOKUP(H$9,'Feuille1-Catégories'!$C$1:$G$3,3,FALSE)="OUI",OFFSET(H$3,MOD(QUOTIENT(ROW()-ROW($A$20),'Feuille1-Catégories'!$B$6/H$6),H$5),0),IF(MOD($A625-1-H$10,'Feuille1-Catégories'!$F$5+1)=0,H$3,""))),"")</f>
        <v/>
      </c>
      <c r="I625" s="29" t="str">
        <f ca="1">IF(AND($A625&lt;&gt;"",I$9&lt;&gt;""),IF(HLOOKUP(I$9,'Feuille1-Catégories'!$C$1:$G$2,2,FALSE)="OUI",I$3,IF(HLOOKUP(I$9,'Feuille1-Catégories'!$C$1:$G$3,3,FALSE)="OUI",OFFSET(I$3,MOD(QUOTIENT(ROW()-ROW($A$20),'Feuille1-Catégories'!$B$6/I$6),I$5),0),IF(MOD($A625-1-I$10,'Feuille1-Catégories'!$F$5+1)=0,I$3,""))),"")</f>
        <v/>
      </c>
      <c r="J625" s="29" t="str">
        <f ca="1">IF(AND($A625&lt;&gt;"",J$9&lt;&gt;""),IF(HLOOKUP(J$9,'Feuille1-Catégories'!$C$1:$G$2,2,FALSE)="OUI",J$3,IF(HLOOKUP(J$9,'Feuille1-Catégories'!$C$1:$G$3,3,FALSE)="OUI",OFFSET(J$3,MOD(QUOTIENT(ROW()-ROW($A$20),'Feuille1-Catégories'!$B$6/J$6),J$5),0),IF(MOD($A625-1-J$10,'Feuille1-Catégories'!$F$5+1)=0,J$3,""))),"")</f>
        <v/>
      </c>
      <c r="K625" s="29" t="str">
        <f ca="1">IF(AND($A625&lt;&gt;"",K$9&lt;&gt;""),IF(HLOOKUP(K$9,'Feuille1-Catégories'!$C$1:$G$2,2,FALSE)="OUI",K$3,IF(HLOOKUP(K$9,'Feuille1-Catégories'!$C$1:$G$3,3,FALSE)="OUI",OFFSET(K$3,MOD(QUOTIENT(ROW()-ROW($A$20),'Feuille1-Catégories'!$B$6/K$6),K$5),0),IF(MOD($A625-1-K$10,'Feuille1-Catégories'!$F$5+1)=0,K$3,""))),"")</f>
        <v/>
      </c>
      <c r="L625" s="29" t="str">
        <f ca="1">IF(AND($A625&lt;&gt;"",L$9&lt;&gt;""),IF(HLOOKUP(L$9,'Feuille1-Catégories'!$C$1:$G$2,2,FALSE)="OUI",L$3,IF(HLOOKUP(L$9,'Feuille1-Catégories'!$C$1:$G$3,3,FALSE)="OUI",OFFSET(L$3,MOD(QUOTIENT(ROW()-ROW($A$20),'Feuille1-Catégories'!$B$6/L$6),L$5),0),IF(MOD($A625-1-L$10,'Feuille1-Catégories'!$F$5+1)=0,L$3,""))),"")</f>
        <v/>
      </c>
      <c r="M625" s="29" t="str">
        <f ca="1">IF(AND($A625&lt;&gt;"",M$9&lt;&gt;""),IF(HLOOKUP(M$9,'Feuille1-Catégories'!$C$1:$G$2,2,FALSE)="OUI",M$3,IF(HLOOKUP(M$9,'Feuille1-Catégories'!$C$1:$G$3,3,FALSE)="OUI",OFFSET(M$3,MOD(QUOTIENT(ROW()-ROW($A$20),'Feuille1-Catégories'!$B$6/M$6),M$5),0),IF(MOD($A625-1-M$10,'Feuille1-Catégories'!$F$5+1)=0,M$3,""))),"")</f>
        <v/>
      </c>
      <c r="N625" s="29" t="str">
        <f ca="1">IF(AND($A625&lt;&gt;"",N$9&lt;&gt;""),IF(HLOOKUP(N$9,'Feuille1-Catégories'!$C$1:$G$2,2,FALSE)="OUI",N$3,IF(HLOOKUP(N$9,'Feuille1-Catégories'!$C$1:$G$3,3,FALSE)="OUI",OFFSET(N$3,MOD(QUOTIENT(ROW()-ROW($A$20),'Feuille1-Catégories'!$B$6/N$6),N$5),0),IF(MOD($A625-1-N$10,'Feuille1-Catégories'!$F$5+1)=0,N$3,""))),"")</f>
        <v/>
      </c>
      <c r="O625" s="29" t="str">
        <f ca="1">IF(AND($A625&lt;&gt;"",O$9&lt;&gt;""),IF(HLOOKUP(O$9,'Feuille1-Catégories'!$C$1:$G$2,2,FALSE)="OUI",O$3,IF(HLOOKUP(O$9,'Feuille1-Catégories'!$C$1:$G$3,3,FALSE)="OUI",OFFSET(O$3,MOD(QUOTIENT(ROW()-ROW($A$20),'Feuille1-Catégories'!$B$6/O$6),O$5),0),IF(MOD($A625-1-O$10,'Feuille1-Catégories'!$F$5+1)=0,O$3,""))),"")</f>
        <v/>
      </c>
      <c r="P625" s="29" t="str">
        <f ca="1">IF(AND($A625&lt;&gt;"",P$9&lt;&gt;""),IF(HLOOKUP(P$9,'Feuille1-Catégories'!$C$1:$G$2,2,FALSE)="OUI",P$3,IF(HLOOKUP(P$9,'Feuille1-Catégories'!$C$1:$G$3,3,FALSE)="OUI",OFFSET(P$3,MOD(QUOTIENT(ROW()-ROW($A$20),'Feuille1-Catégories'!$B$6/P$6),P$5),0),IF(MOD($A625-1-P$10,'Feuille1-Catégories'!$F$5+1)=0,P$3,""))),"")</f>
        <v/>
      </c>
      <c r="Q625" s="29" t="str">
        <f ca="1">IF(AND($A625&lt;&gt;"",Q$9&lt;&gt;""),IF(HLOOKUP(Q$9,'Feuille1-Catégories'!$C$1:$G$2,2,FALSE)="OUI",Q$3,IF(HLOOKUP(Q$9,'Feuille1-Catégories'!$C$1:$G$3,3,FALSE)="OUI",OFFSET(Q$3,MOD(QUOTIENT(ROW()-ROW($A$20),'Feuille1-Catégories'!$B$6/Q$6),Q$5),0),IF(MOD($A625-1-Q$10,'Feuille1-Catégories'!$F$5+1)=0,Q$3,""))),"")</f>
        <v/>
      </c>
      <c r="R625" s="29" t="str">
        <f ca="1">IF(AND($A625&lt;&gt;"",R$9&lt;&gt;""),IF(HLOOKUP(R$9,'Feuille1-Catégories'!$C$1:$G$2,2,FALSE)="OUI",R$3,IF(HLOOKUP(R$9,'Feuille1-Catégories'!$C$1:$G$3,3,FALSE)="OUI",OFFSET(R$3,MOD(QUOTIENT(ROW()-ROW($A$20),'Feuille1-Catégories'!$B$6/R$6),R$5),0),IF(MOD($A625-1-R$10,'Feuille1-Catégories'!$F$5+1)=0,R$3,""))),"")</f>
        <v/>
      </c>
      <c r="S625" s="29" t="str">
        <f ca="1">IF(AND($A625&lt;&gt;"",S$9&lt;&gt;""),IF(HLOOKUP(S$9,'Feuille1-Catégories'!$C$1:$G$2,2,FALSE)="OUI",S$3,IF(HLOOKUP(S$9,'Feuille1-Catégories'!$C$1:$G$3,3,FALSE)="OUI",OFFSET(S$3,MOD(QUOTIENT(ROW()-ROW($A$20),'Feuille1-Catégories'!$B$6/S$6),S$5),0),IF(MOD($A625-1-S$10,'Feuille1-Catégories'!$F$5+1)=0,S$3,""))),"")</f>
        <v/>
      </c>
      <c r="T625" s="29" t="str">
        <f ca="1">IF(AND($A625&lt;&gt;"",T$9&lt;&gt;""),IF(HLOOKUP(T$9,'Feuille1-Catégories'!$C$1:$G$2,2,FALSE)="OUI",T$3,IF(HLOOKUP(T$9,'Feuille1-Catégories'!$C$1:$G$3,3,FALSE)="OUI",OFFSET(T$3,MOD(QUOTIENT(ROW()-ROW($A$20),'Feuille1-Catégories'!$B$6/T$6),T$5),0),IF(MOD($A625-1-T$10,'Feuille1-Catégories'!$F$5+1)=0,T$3,""))),"")</f>
        <v/>
      </c>
      <c r="U625" s="29" t="str">
        <f ca="1">IF(AND($A625&lt;&gt;"",U$9&lt;&gt;""),IF(HLOOKUP(U$9,'Feuille1-Catégories'!$C$1:$G$2,2,FALSE)="OUI",U$3,IF(HLOOKUP(U$9,'Feuille1-Catégories'!$C$1:$G$3,3,FALSE)="OUI",OFFSET(U$3,MOD(QUOTIENT(ROW()-ROW($A$20),'Feuille1-Catégories'!$B$6/U$6),U$5),0),IF(MOD($A625-1-U$10,'Feuille1-Catégories'!$F$5+1)=0,U$3,""))),"")</f>
        <v/>
      </c>
      <c r="V625" s="29" t="str">
        <f ca="1">IF(AND($A625&lt;&gt;"",V$9&lt;&gt;""),IF(HLOOKUP(V$9,'Feuille1-Catégories'!$C$1:$G$2,2,FALSE)="OUI",V$3,IF(HLOOKUP(V$9,'Feuille1-Catégories'!$C$1:$G$3,3,FALSE)="OUI",OFFSET(V$3,MOD(QUOTIENT(ROW()-ROW($A$20),'Feuille1-Catégories'!$B$6/V$6),V$5),0),IF(MOD($A625-1-V$10,'Feuille1-Catégories'!$F$5+1)=0,V$3,""))),"")</f>
        <v/>
      </c>
      <c r="W625" s="29" t="str">
        <f ca="1">IF(AND($A625&lt;&gt;"",W$9&lt;&gt;""),IF(HLOOKUP(W$9,'Feuille1-Catégories'!$C$1:$G$2,2,FALSE)="OUI",W$3,IF(HLOOKUP(W$9,'Feuille1-Catégories'!$C$1:$G$3,3,FALSE)="OUI",OFFSET(W$3,MOD(QUOTIENT(ROW()-ROW($A$20),'Feuille1-Catégories'!$B$6/W$6),W$5),0),IF(MOD($A625-1-W$10,'Feuille1-Catégories'!$F$5+1)=0,W$3,""))),"")</f>
        <v/>
      </c>
      <c r="X625" s="29" t="str">
        <f ca="1">IF(AND($A625&lt;&gt;"",X$9&lt;&gt;""),IF(HLOOKUP(X$9,'Feuille1-Catégories'!$C$1:$G$2,2,FALSE)="OUI",X$3,IF(HLOOKUP(X$9,'Feuille1-Catégories'!$C$1:$G$3,3,FALSE)="OUI",OFFSET(X$3,MOD(QUOTIENT(ROW()-ROW($A$20),'Feuille1-Catégories'!$B$6/X$6),X$5),0),IF(MOD($A625-1-X$10,'Feuille1-Catégories'!$F$5+1)=0,X$3,""))),"")</f>
        <v/>
      </c>
      <c r="Y625" s="29" t="str">
        <f ca="1">IF(AND($A625&lt;&gt;"",Y$9&lt;&gt;""),IF(HLOOKUP(Y$9,'Feuille1-Catégories'!$C$1:$G$2,2,FALSE)="OUI",Y$3,IF(HLOOKUP(Y$9,'Feuille1-Catégories'!$C$1:$G$3,3,FALSE)="OUI",OFFSET(Y$3,MOD(QUOTIENT(ROW()-ROW($A$20),'Feuille1-Catégories'!$B$6/Y$6),Y$5),0),IF(MOD($A625-1-Y$10,'Feuille1-Catégories'!$F$5+1)=0,Y$3,""))),"")</f>
        <v/>
      </c>
      <c r="Z625" s="29" t="str">
        <f ca="1">IF(AND($A625&lt;&gt;"",Z$9&lt;&gt;""),IF(HLOOKUP(Z$9,'Feuille1-Catégories'!$C$1:$G$2,2,FALSE)="OUI",Z$3,IF(HLOOKUP(Z$9,'Feuille1-Catégories'!$C$1:$G$3,3,FALSE)="OUI",OFFSET(Z$3,MOD(QUOTIENT(ROW()-ROW($A$20),'Feuille1-Catégories'!$B$6/Z$6),Z$5),0),IF(MOD($A625-1-Z$10,'Feuille1-Catégories'!$F$5+1)=0,Z$3,""))),"")</f>
        <v/>
      </c>
    </row>
    <row r="626" spans="1:26" ht="17" x14ac:dyDescent="0.2">
      <c r="A626" s="21" t="str">
        <f>IF('Feuille2-Prix de vente'!A626&lt;&gt;"",'Feuille2-Prix de vente'!A626,"")</f>
        <v/>
      </c>
      <c r="B626" s="33" t="str">
        <f>IF('Feuille2-Prix de vente'!B626&lt;&gt;"",'Feuille2-Prix de vente'!B626,"")</f>
        <v/>
      </c>
      <c r="C626" s="10" t="str">
        <f>IF('Feuille2-Prix de vente'!C626&lt;&gt;"",'Feuille2-Prix de vente'!C626,"")</f>
        <v/>
      </c>
      <c r="D626" s="10" t="str">
        <f t="shared" si="9"/>
        <v/>
      </c>
      <c r="E626" s="10" t="str">
        <f>IF('Feuille2-Prix de vente'!E626&lt;&gt;"",'Feuille2-Prix de vente'!E626,"")</f>
        <v/>
      </c>
      <c r="F626" s="29" t="str">
        <f ca="1">IF(AND($A626&lt;&gt;"",F$9&lt;&gt;""),IF(HLOOKUP(F$9,'Feuille1-Catégories'!$C$1:$G$2,2,FALSE)="OUI",F$3,IF(HLOOKUP(F$9,'Feuille1-Catégories'!$C$1:$G$3,3,FALSE)="OUI",OFFSET(F$3,MOD(QUOTIENT(ROW()-ROW($A$20),'Feuille1-Catégories'!$B$6/F$6),F$5),0),IF(MOD($A626-1-F$10,'Feuille1-Catégories'!$F$5+1)=0,F$3,""))),"")</f>
        <v/>
      </c>
      <c r="G626" s="29" t="str">
        <f ca="1">IF(AND($A626&lt;&gt;"",G$9&lt;&gt;""),IF(HLOOKUP(G$9,'Feuille1-Catégories'!$C$1:$G$2,2,FALSE)="OUI",G$3,IF(HLOOKUP(G$9,'Feuille1-Catégories'!$C$1:$G$3,3,FALSE)="OUI",OFFSET(G$3,MOD(QUOTIENT(ROW()-ROW($A$20),'Feuille1-Catégories'!$B$6/G$6),G$5),0),IF(MOD($A626-1-G$10,'Feuille1-Catégories'!$F$5+1)=0,G$3,""))),"")</f>
        <v/>
      </c>
      <c r="H626" s="29" t="str">
        <f ca="1">IF(AND($A626&lt;&gt;"",H$9&lt;&gt;""),IF(HLOOKUP(H$9,'Feuille1-Catégories'!$C$1:$G$2,2,FALSE)="OUI",H$3,IF(HLOOKUP(H$9,'Feuille1-Catégories'!$C$1:$G$3,3,FALSE)="OUI",OFFSET(H$3,MOD(QUOTIENT(ROW()-ROW($A$20),'Feuille1-Catégories'!$B$6/H$6),H$5),0),IF(MOD($A626-1-H$10,'Feuille1-Catégories'!$F$5+1)=0,H$3,""))),"")</f>
        <v/>
      </c>
      <c r="I626" s="29" t="str">
        <f ca="1">IF(AND($A626&lt;&gt;"",I$9&lt;&gt;""),IF(HLOOKUP(I$9,'Feuille1-Catégories'!$C$1:$G$2,2,FALSE)="OUI",I$3,IF(HLOOKUP(I$9,'Feuille1-Catégories'!$C$1:$G$3,3,FALSE)="OUI",OFFSET(I$3,MOD(QUOTIENT(ROW()-ROW($A$20),'Feuille1-Catégories'!$B$6/I$6),I$5),0),IF(MOD($A626-1-I$10,'Feuille1-Catégories'!$F$5+1)=0,I$3,""))),"")</f>
        <v/>
      </c>
      <c r="J626" s="29" t="str">
        <f ca="1">IF(AND($A626&lt;&gt;"",J$9&lt;&gt;""),IF(HLOOKUP(J$9,'Feuille1-Catégories'!$C$1:$G$2,2,FALSE)="OUI",J$3,IF(HLOOKUP(J$9,'Feuille1-Catégories'!$C$1:$G$3,3,FALSE)="OUI",OFFSET(J$3,MOD(QUOTIENT(ROW()-ROW($A$20),'Feuille1-Catégories'!$B$6/J$6),J$5),0),IF(MOD($A626-1-J$10,'Feuille1-Catégories'!$F$5+1)=0,J$3,""))),"")</f>
        <v/>
      </c>
      <c r="K626" s="29" t="str">
        <f ca="1">IF(AND($A626&lt;&gt;"",K$9&lt;&gt;""),IF(HLOOKUP(K$9,'Feuille1-Catégories'!$C$1:$G$2,2,FALSE)="OUI",K$3,IF(HLOOKUP(K$9,'Feuille1-Catégories'!$C$1:$G$3,3,FALSE)="OUI",OFFSET(K$3,MOD(QUOTIENT(ROW()-ROW($A$20),'Feuille1-Catégories'!$B$6/K$6),K$5),0),IF(MOD($A626-1-K$10,'Feuille1-Catégories'!$F$5+1)=0,K$3,""))),"")</f>
        <v/>
      </c>
      <c r="L626" s="29" t="str">
        <f ca="1">IF(AND($A626&lt;&gt;"",L$9&lt;&gt;""),IF(HLOOKUP(L$9,'Feuille1-Catégories'!$C$1:$G$2,2,FALSE)="OUI",L$3,IF(HLOOKUP(L$9,'Feuille1-Catégories'!$C$1:$G$3,3,FALSE)="OUI",OFFSET(L$3,MOD(QUOTIENT(ROW()-ROW($A$20),'Feuille1-Catégories'!$B$6/L$6),L$5),0),IF(MOD($A626-1-L$10,'Feuille1-Catégories'!$F$5+1)=0,L$3,""))),"")</f>
        <v/>
      </c>
      <c r="M626" s="29" t="str">
        <f ca="1">IF(AND($A626&lt;&gt;"",M$9&lt;&gt;""),IF(HLOOKUP(M$9,'Feuille1-Catégories'!$C$1:$G$2,2,FALSE)="OUI",M$3,IF(HLOOKUP(M$9,'Feuille1-Catégories'!$C$1:$G$3,3,FALSE)="OUI",OFFSET(M$3,MOD(QUOTIENT(ROW()-ROW($A$20),'Feuille1-Catégories'!$B$6/M$6),M$5),0),IF(MOD($A626-1-M$10,'Feuille1-Catégories'!$F$5+1)=0,M$3,""))),"")</f>
        <v/>
      </c>
      <c r="N626" s="29" t="str">
        <f ca="1">IF(AND($A626&lt;&gt;"",N$9&lt;&gt;""),IF(HLOOKUP(N$9,'Feuille1-Catégories'!$C$1:$G$2,2,FALSE)="OUI",N$3,IF(HLOOKUP(N$9,'Feuille1-Catégories'!$C$1:$G$3,3,FALSE)="OUI",OFFSET(N$3,MOD(QUOTIENT(ROW()-ROW($A$20),'Feuille1-Catégories'!$B$6/N$6),N$5),0),IF(MOD($A626-1-N$10,'Feuille1-Catégories'!$F$5+1)=0,N$3,""))),"")</f>
        <v/>
      </c>
      <c r="O626" s="29" t="str">
        <f ca="1">IF(AND($A626&lt;&gt;"",O$9&lt;&gt;""),IF(HLOOKUP(O$9,'Feuille1-Catégories'!$C$1:$G$2,2,FALSE)="OUI",O$3,IF(HLOOKUP(O$9,'Feuille1-Catégories'!$C$1:$G$3,3,FALSE)="OUI",OFFSET(O$3,MOD(QUOTIENT(ROW()-ROW($A$20),'Feuille1-Catégories'!$B$6/O$6),O$5),0),IF(MOD($A626-1-O$10,'Feuille1-Catégories'!$F$5+1)=0,O$3,""))),"")</f>
        <v/>
      </c>
      <c r="P626" s="29" t="str">
        <f ca="1">IF(AND($A626&lt;&gt;"",P$9&lt;&gt;""),IF(HLOOKUP(P$9,'Feuille1-Catégories'!$C$1:$G$2,2,FALSE)="OUI",P$3,IF(HLOOKUP(P$9,'Feuille1-Catégories'!$C$1:$G$3,3,FALSE)="OUI",OFFSET(P$3,MOD(QUOTIENT(ROW()-ROW($A$20),'Feuille1-Catégories'!$B$6/P$6),P$5),0),IF(MOD($A626-1-P$10,'Feuille1-Catégories'!$F$5+1)=0,P$3,""))),"")</f>
        <v/>
      </c>
      <c r="Q626" s="29" t="str">
        <f ca="1">IF(AND($A626&lt;&gt;"",Q$9&lt;&gt;""),IF(HLOOKUP(Q$9,'Feuille1-Catégories'!$C$1:$G$2,2,FALSE)="OUI",Q$3,IF(HLOOKUP(Q$9,'Feuille1-Catégories'!$C$1:$G$3,3,FALSE)="OUI",OFFSET(Q$3,MOD(QUOTIENT(ROW()-ROW($A$20),'Feuille1-Catégories'!$B$6/Q$6),Q$5),0),IF(MOD($A626-1-Q$10,'Feuille1-Catégories'!$F$5+1)=0,Q$3,""))),"")</f>
        <v/>
      </c>
      <c r="R626" s="29" t="str">
        <f ca="1">IF(AND($A626&lt;&gt;"",R$9&lt;&gt;""),IF(HLOOKUP(R$9,'Feuille1-Catégories'!$C$1:$G$2,2,FALSE)="OUI",R$3,IF(HLOOKUP(R$9,'Feuille1-Catégories'!$C$1:$G$3,3,FALSE)="OUI",OFFSET(R$3,MOD(QUOTIENT(ROW()-ROW($A$20),'Feuille1-Catégories'!$B$6/R$6),R$5),0),IF(MOD($A626-1-R$10,'Feuille1-Catégories'!$F$5+1)=0,R$3,""))),"")</f>
        <v/>
      </c>
      <c r="S626" s="29" t="str">
        <f ca="1">IF(AND($A626&lt;&gt;"",S$9&lt;&gt;""),IF(HLOOKUP(S$9,'Feuille1-Catégories'!$C$1:$G$2,2,FALSE)="OUI",S$3,IF(HLOOKUP(S$9,'Feuille1-Catégories'!$C$1:$G$3,3,FALSE)="OUI",OFFSET(S$3,MOD(QUOTIENT(ROW()-ROW($A$20),'Feuille1-Catégories'!$B$6/S$6),S$5),0),IF(MOD($A626-1-S$10,'Feuille1-Catégories'!$F$5+1)=0,S$3,""))),"")</f>
        <v/>
      </c>
      <c r="T626" s="29" t="str">
        <f ca="1">IF(AND($A626&lt;&gt;"",T$9&lt;&gt;""),IF(HLOOKUP(T$9,'Feuille1-Catégories'!$C$1:$G$2,2,FALSE)="OUI",T$3,IF(HLOOKUP(T$9,'Feuille1-Catégories'!$C$1:$G$3,3,FALSE)="OUI",OFFSET(T$3,MOD(QUOTIENT(ROW()-ROW($A$20),'Feuille1-Catégories'!$B$6/T$6),T$5),0),IF(MOD($A626-1-T$10,'Feuille1-Catégories'!$F$5+1)=0,T$3,""))),"")</f>
        <v/>
      </c>
      <c r="U626" s="29" t="str">
        <f ca="1">IF(AND($A626&lt;&gt;"",U$9&lt;&gt;""),IF(HLOOKUP(U$9,'Feuille1-Catégories'!$C$1:$G$2,2,FALSE)="OUI",U$3,IF(HLOOKUP(U$9,'Feuille1-Catégories'!$C$1:$G$3,3,FALSE)="OUI",OFFSET(U$3,MOD(QUOTIENT(ROW()-ROW($A$20),'Feuille1-Catégories'!$B$6/U$6),U$5),0),IF(MOD($A626-1-U$10,'Feuille1-Catégories'!$F$5+1)=0,U$3,""))),"")</f>
        <v/>
      </c>
      <c r="V626" s="29" t="str">
        <f ca="1">IF(AND($A626&lt;&gt;"",V$9&lt;&gt;""),IF(HLOOKUP(V$9,'Feuille1-Catégories'!$C$1:$G$2,2,FALSE)="OUI",V$3,IF(HLOOKUP(V$9,'Feuille1-Catégories'!$C$1:$G$3,3,FALSE)="OUI",OFFSET(V$3,MOD(QUOTIENT(ROW()-ROW($A$20),'Feuille1-Catégories'!$B$6/V$6),V$5),0),IF(MOD($A626-1-V$10,'Feuille1-Catégories'!$F$5+1)=0,V$3,""))),"")</f>
        <v/>
      </c>
      <c r="W626" s="29" t="str">
        <f ca="1">IF(AND($A626&lt;&gt;"",W$9&lt;&gt;""),IF(HLOOKUP(W$9,'Feuille1-Catégories'!$C$1:$G$2,2,FALSE)="OUI",W$3,IF(HLOOKUP(W$9,'Feuille1-Catégories'!$C$1:$G$3,3,FALSE)="OUI",OFFSET(W$3,MOD(QUOTIENT(ROW()-ROW($A$20),'Feuille1-Catégories'!$B$6/W$6),W$5),0),IF(MOD($A626-1-W$10,'Feuille1-Catégories'!$F$5+1)=0,W$3,""))),"")</f>
        <v/>
      </c>
      <c r="X626" s="29" t="str">
        <f ca="1">IF(AND($A626&lt;&gt;"",X$9&lt;&gt;""),IF(HLOOKUP(X$9,'Feuille1-Catégories'!$C$1:$G$2,2,FALSE)="OUI",X$3,IF(HLOOKUP(X$9,'Feuille1-Catégories'!$C$1:$G$3,3,FALSE)="OUI",OFFSET(X$3,MOD(QUOTIENT(ROW()-ROW($A$20),'Feuille1-Catégories'!$B$6/X$6),X$5),0),IF(MOD($A626-1-X$10,'Feuille1-Catégories'!$F$5+1)=0,X$3,""))),"")</f>
        <v/>
      </c>
      <c r="Y626" s="29" t="str">
        <f ca="1">IF(AND($A626&lt;&gt;"",Y$9&lt;&gt;""),IF(HLOOKUP(Y$9,'Feuille1-Catégories'!$C$1:$G$2,2,FALSE)="OUI",Y$3,IF(HLOOKUP(Y$9,'Feuille1-Catégories'!$C$1:$G$3,3,FALSE)="OUI",OFFSET(Y$3,MOD(QUOTIENT(ROW()-ROW($A$20),'Feuille1-Catégories'!$B$6/Y$6),Y$5),0),IF(MOD($A626-1-Y$10,'Feuille1-Catégories'!$F$5+1)=0,Y$3,""))),"")</f>
        <v/>
      </c>
      <c r="Z626" s="29" t="str">
        <f ca="1">IF(AND($A626&lt;&gt;"",Z$9&lt;&gt;""),IF(HLOOKUP(Z$9,'Feuille1-Catégories'!$C$1:$G$2,2,FALSE)="OUI",Z$3,IF(HLOOKUP(Z$9,'Feuille1-Catégories'!$C$1:$G$3,3,FALSE)="OUI",OFFSET(Z$3,MOD(QUOTIENT(ROW()-ROW($A$20),'Feuille1-Catégories'!$B$6/Z$6),Z$5),0),IF(MOD($A626-1-Z$10,'Feuille1-Catégories'!$F$5+1)=0,Z$3,""))),"")</f>
        <v/>
      </c>
    </row>
    <row r="627" spans="1:26" ht="17" x14ac:dyDescent="0.2">
      <c r="A627" s="21" t="str">
        <f>IF('Feuille2-Prix de vente'!A627&lt;&gt;"",'Feuille2-Prix de vente'!A627,"")</f>
        <v/>
      </c>
      <c r="B627" s="33" t="str">
        <f>IF('Feuille2-Prix de vente'!B627&lt;&gt;"",'Feuille2-Prix de vente'!B627,"")</f>
        <v/>
      </c>
      <c r="C627" s="10" t="str">
        <f>IF('Feuille2-Prix de vente'!C627&lt;&gt;"",'Feuille2-Prix de vente'!C627,"")</f>
        <v/>
      </c>
      <c r="D627" s="10" t="str">
        <f t="shared" si="9"/>
        <v/>
      </c>
      <c r="E627" s="10" t="str">
        <f>IF('Feuille2-Prix de vente'!E627&lt;&gt;"",'Feuille2-Prix de vente'!E627,"")</f>
        <v/>
      </c>
      <c r="F627" s="29" t="str">
        <f ca="1">IF(AND($A627&lt;&gt;"",F$9&lt;&gt;""),IF(HLOOKUP(F$9,'Feuille1-Catégories'!$C$1:$G$2,2,FALSE)="OUI",F$3,IF(HLOOKUP(F$9,'Feuille1-Catégories'!$C$1:$G$3,3,FALSE)="OUI",OFFSET(F$3,MOD(QUOTIENT(ROW()-ROW($A$20),'Feuille1-Catégories'!$B$6/F$6),F$5),0),IF(MOD($A627-1-F$10,'Feuille1-Catégories'!$F$5+1)=0,F$3,""))),"")</f>
        <v/>
      </c>
      <c r="G627" s="29" t="str">
        <f ca="1">IF(AND($A627&lt;&gt;"",G$9&lt;&gt;""),IF(HLOOKUP(G$9,'Feuille1-Catégories'!$C$1:$G$2,2,FALSE)="OUI",G$3,IF(HLOOKUP(G$9,'Feuille1-Catégories'!$C$1:$G$3,3,FALSE)="OUI",OFFSET(G$3,MOD(QUOTIENT(ROW()-ROW($A$20),'Feuille1-Catégories'!$B$6/G$6),G$5),0),IF(MOD($A627-1-G$10,'Feuille1-Catégories'!$F$5+1)=0,G$3,""))),"")</f>
        <v/>
      </c>
      <c r="H627" s="29" t="str">
        <f ca="1">IF(AND($A627&lt;&gt;"",H$9&lt;&gt;""),IF(HLOOKUP(H$9,'Feuille1-Catégories'!$C$1:$G$2,2,FALSE)="OUI",H$3,IF(HLOOKUP(H$9,'Feuille1-Catégories'!$C$1:$G$3,3,FALSE)="OUI",OFFSET(H$3,MOD(QUOTIENT(ROW()-ROW($A$20),'Feuille1-Catégories'!$B$6/H$6),H$5),0),IF(MOD($A627-1-H$10,'Feuille1-Catégories'!$F$5+1)=0,H$3,""))),"")</f>
        <v/>
      </c>
      <c r="I627" s="29" t="str">
        <f ca="1">IF(AND($A627&lt;&gt;"",I$9&lt;&gt;""),IF(HLOOKUP(I$9,'Feuille1-Catégories'!$C$1:$G$2,2,FALSE)="OUI",I$3,IF(HLOOKUP(I$9,'Feuille1-Catégories'!$C$1:$G$3,3,FALSE)="OUI",OFFSET(I$3,MOD(QUOTIENT(ROW()-ROW($A$20),'Feuille1-Catégories'!$B$6/I$6),I$5),0),IF(MOD($A627-1-I$10,'Feuille1-Catégories'!$F$5+1)=0,I$3,""))),"")</f>
        <v/>
      </c>
      <c r="J627" s="29" t="str">
        <f ca="1">IF(AND($A627&lt;&gt;"",J$9&lt;&gt;""),IF(HLOOKUP(J$9,'Feuille1-Catégories'!$C$1:$G$2,2,FALSE)="OUI",J$3,IF(HLOOKUP(J$9,'Feuille1-Catégories'!$C$1:$G$3,3,FALSE)="OUI",OFFSET(J$3,MOD(QUOTIENT(ROW()-ROW($A$20),'Feuille1-Catégories'!$B$6/J$6),J$5),0),IF(MOD($A627-1-J$10,'Feuille1-Catégories'!$F$5+1)=0,J$3,""))),"")</f>
        <v/>
      </c>
      <c r="K627" s="29" t="str">
        <f ca="1">IF(AND($A627&lt;&gt;"",K$9&lt;&gt;""),IF(HLOOKUP(K$9,'Feuille1-Catégories'!$C$1:$G$2,2,FALSE)="OUI",K$3,IF(HLOOKUP(K$9,'Feuille1-Catégories'!$C$1:$G$3,3,FALSE)="OUI",OFFSET(K$3,MOD(QUOTIENT(ROW()-ROW($A$20),'Feuille1-Catégories'!$B$6/K$6),K$5),0),IF(MOD($A627-1-K$10,'Feuille1-Catégories'!$F$5+1)=0,K$3,""))),"")</f>
        <v/>
      </c>
      <c r="L627" s="29" t="str">
        <f ca="1">IF(AND($A627&lt;&gt;"",L$9&lt;&gt;""),IF(HLOOKUP(L$9,'Feuille1-Catégories'!$C$1:$G$2,2,FALSE)="OUI",L$3,IF(HLOOKUP(L$9,'Feuille1-Catégories'!$C$1:$G$3,3,FALSE)="OUI",OFFSET(L$3,MOD(QUOTIENT(ROW()-ROW($A$20),'Feuille1-Catégories'!$B$6/L$6),L$5),0),IF(MOD($A627-1-L$10,'Feuille1-Catégories'!$F$5+1)=0,L$3,""))),"")</f>
        <v/>
      </c>
      <c r="M627" s="29" t="str">
        <f ca="1">IF(AND($A627&lt;&gt;"",M$9&lt;&gt;""),IF(HLOOKUP(M$9,'Feuille1-Catégories'!$C$1:$G$2,2,FALSE)="OUI",M$3,IF(HLOOKUP(M$9,'Feuille1-Catégories'!$C$1:$G$3,3,FALSE)="OUI",OFFSET(M$3,MOD(QUOTIENT(ROW()-ROW($A$20),'Feuille1-Catégories'!$B$6/M$6),M$5),0),IF(MOD($A627-1-M$10,'Feuille1-Catégories'!$F$5+1)=0,M$3,""))),"")</f>
        <v/>
      </c>
      <c r="N627" s="29" t="str">
        <f ca="1">IF(AND($A627&lt;&gt;"",N$9&lt;&gt;""),IF(HLOOKUP(N$9,'Feuille1-Catégories'!$C$1:$G$2,2,FALSE)="OUI",N$3,IF(HLOOKUP(N$9,'Feuille1-Catégories'!$C$1:$G$3,3,FALSE)="OUI",OFFSET(N$3,MOD(QUOTIENT(ROW()-ROW($A$20),'Feuille1-Catégories'!$B$6/N$6),N$5),0),IF(MOD($A627-1-N$10,'Feuille1-Catégories'!$F$5+1)=0,N$3,""))),"")</f>
        <v/>
      </c>
      <c r="O627" s="29" t="str">
        <f ca="1">IF(AND($A627&lt;&gt;"",O$9&lt;&gt;""),IF(HLOOKUP(O$9,'Feuille1-Catégories'!$C$1:$G$2,2,FALSE)="OUI",O$3,IF(HLOOKUP(O$9,'Feuille1-Catégories'!$C$1:$G$3,3,FALSE)="OUI",OFFSET(O$3,MOD(QUOTIENT(ROW()-ROW($A$20),'Feuille1-Catégories'!$B$6/O$6),O$5),0),IF(MOD($A627-1-O$10,'Feuille1-Catégories'!$F$5+1)=0,O$3,""))),"")</f>
        <v/>
      </c>
      <c r="P627" s="29" t="str">
        <f ca="1">IF(AND($A627&lt;&gt;"",P$9&lt;&gt;""),IF(HLOOKUP(P$9,'Feuille1-Catégories'!$C$1:$G$2,2,FALSE)="OUI",P$3,IF(HLOOKUP(P$9,'Feuille1-Catégories'!$C$1:$G$3,3,FALSE)="OUI",OFFSET(P$3,MOD(QUOTIENT(ROW()-ROW($A$20),'Feuille1-Catégories'!$B$6/P$6),P$5),0),IF(MOD($A627-1-P$10,'Feuille1-Catégories'!$F$5+1)=0,P$3,""))),"")</f>
        <v/>
      </c>
      <c r="Q627" s="29" t="str">
        <f ca="1">IF(AND($A627&lt;&gt;"",Q$9&lt;&gt;""),IF(HLOOKUP(Q$9,'Feuille1-Catégories'!$C$1:$G$2,2,FALSE)="OUI",Q$3,IF(HLOOKUP(Q$9,'Feuille1-Catégories'!$C$1:$G$3,3,FALSE)="OUI",OFFSET(Q$3,MOD(QUOTIENT(ROW()-ROW($A$20),'Feuille1-Catégories'!$B$6/Q$6),Q$5),0),IF(MOD($A627-1-Q$10,'Feuille1-Catégories'!$F$5+1)=0,Q$3,""))),"")</f>
        <v/>
      </c>
      <c r="R627" s="29" t="str">
        <f ca="1">IF(AND($A627&lt;&gt;"",R$9&lt;&gt;""),IF(HLOOKUP(R$9,'Feuille1-Catégories'!$C$1:$G$2,2,FALSE)="OUI",R$3,IF(HLOOKUP(R$9,'Feuille1-Catégories'!$C$1:$G$3,3,FALSE)="OUI",OFFSET(R$3,MOD(QUOTIENT(ROW()-ROW($A$20),'Feuille1-Catégories'!$B$6/R$6),R$5),0),IF(MOD($A627-1-R$10,'Feuille1-Catégories'!$F$5+1)=0,R$3,""))),"")</f>
        <v/>
      </c>
      <c r="S627" s="29" t="str">
        <f ca="1">IF(AND($A627&lt;&gt;"",S$9&lt;&gt;""),IF(HLOOKUP(S$9,'Feuille1-Catégories'!$C$1:$G$2,2,FALSE)="OUI",S$3,IF(HLOOKUP(S$9,'Feuille1-Catégories'!$C$1:$G$3,3,FALSE)="OUI",OFFSET(S$3,MOD(QUOTIENT(ROW()-ROW($A$20),'Feuille1-Catégories'!$B$6/S$6),S$5),0),IF(MOD($A627-1-S$10,'Feuille1-Catégories'!$F$5+1)=0,S$3,""))),"")</f>
        <v/>
      </c>
      <c r="T627" s="29" t="str">
        <f ca="1">IF(AND($A627&lt;&gt;"",T$9&lt;&gt;""),IF(HLOOKUP(T$9,'Feuille1-Catégories'!$C$1:$G$2,2,FALSE)="OUI",T$3,IF(HLOOKUP(T$9,'Feuille1-Catégories'!$C$1:$G$3,3,FALSE)="OUI",OFFSET(T$3,MOD(QUOTIENT(ROW()-ROW($A$20),'Feuille1-Catégories'!$B$6/T$6),T$5),0),IF(MOD($A627-1-T$10,'Feuille1-Catégories'!$F$5+1)=0,T$3,""))),"")</f>
        <v/>
      </c>
      <c r="U627" s="29" t="str">
        <f ca="1">IF(AND($A627&lt;&gt;"",U$9&lt;&gt;""),IF(HLOOKUP(U$9,'Feuille1-Catégories'!$C$1:$G$2,2,FALSE)="OUI",U$3,IF(HLOOKUP(U$9,'Feuille1-Catégories'!$C$1:$G$3,3,FALSE)="OUI",OFFSET(U$3,MOD(QUOTIENT(ROW()-ROW($A$20),'Feuille1-Catégories'!$B$6/U$6),U$5),0),IF(MOD($A627-1-U$10,'Feuille1-Catégories'!$F$5+1)=0,U$3,""))),"")</f>
        <v/>
      </c>
      <c r="V627" s="29" t="str">
        <f ca="1">IF(AND($A627&lt;&gt;"",V$9&lt;&gt;""),IF(HLOOKUP(V$9,'Feuille1-Catégories'!$C$1:$G$2,2,FALSE)="OUI",V$3,IF(HLOOKUP(V$9,'Feuille1-Catégories'!$C$1:$G$3,3,FALSE)="OUI",OFFSET(V$3,MOD(QUOTIENT(ROW()-ROW($A$20),'Feuille1-Catégories'!$B$6/V$6),V$5),0),IF(MOD($A627-1-V$10,'Feuille1-Catégories'!$F$5+1)=0,V$3,""))),"")</f>
        <v/>
      </c>
      <c r="W627" s="29" t="str">
        <f ca="1">IF(AND($A627&lt;&gt;"",W$9&lt;&gt;""),IF(HLOOKUP(W$9,'Feuille1-Catégories'!$C$1:$G$2,2,FALSE)="OUI",W$3,IF(HLOOKUP(W$9,'Feuille1-Catégories'!$C$1:$G$3,3,FALSE)="OUI",OFFSET(W$3,MOD(QUOTIENT(ROW()-ROW($A$20),'Feuille1-Catégories'!$B$6/W$6),W$5),0),IF(MOD($A627-1-W$10,'Feuille1-Catégories'!$F$5+1)=0,W$3,""))),"")</f>
        <v/>
      </c>
      <c r="X627" s="29" t="str">
        <f ca="1">IF(AND($A627&lt;&gt;"",X$9&lt;&gt;""),IF(HLOOKUP(X$9,'Feuille1-Catégories'!$C$1:$G$2,2,FALSE)="OUI",X$3,IF(HLOOKUP(X$9,'Feuille1-Catégories'!$C$1:$G$3,3,FALSE)="OUI",OFFSET(X$3,MOD(QUOTIENT(ROW()-ROW($A$20),'Feuille1-Catégories'!$B$6/X$6),X$5),0),IF(MOD($A627-1-X$10,'Feuille1-Catégories'!$F$5+1)=0,X$3,""))),"")</f>
        <v/>
      </c>
      <c r="Y627" s="29" t="str">
        <f ca="1">IF(AND($A627&lt;&gt;"",Y$9&lt;&gt;""),IF(HLOOKUP(Y$9,'Feuille1-Catégories'!$C$1:$G$2,2,FALSE)="OUI",Y$3,IF(HLOOKUP(Y$9,'Feuille1-Catégories'!$C$1:$G$3,3,FALSE)="OUI",OFFSET(Y$3,MOD(QUOTIENT(ROW()-ROW($A$20),'Feuille1-Catégories'!$B$6/Y$6),Y$5),0),IF(MOD($A627-1-Y$10,'Feuille1-Catégories'!$F$5+1)=0,Y$3,""))),"")</f>
        <v/>
      </c>
      <c r="Z627" s="29" t="str">
        <f ca="1">IF(AND($A627&lt;&gt;"",Z$9&lt;&gt;""),IF(HLOOKUP(Z$9,'Feuille1-Catégories'!$C$1:$G$2,2,FALSE)="OUI",Z$3,IF(HLOOKUP(Z$9,'Feuille1-Catégories'!$C$1:$G$3,3,FALSE)="OUI",OFFSET(Z$3,MOD(QUOTIENT(ROW()-ROW($A$20),'Feuille1-Catégories'!$B$6/Z$6),Z$5),0),IF(MOD($A627-1-Z$10,'Feuille1-Catégories'!$F$5+1)=0,Z$3,""))),"")</f>
        <v/>
      </c>
    </row>
    <row r="628" spans="1:26" ht="17" x14ac:dyDescent="0.2">
      <c r="A628" s="21" t="str">
        <f>IF('Feuille2-Prix de vente'!A628&lt;&gt;"",'Feuille2-Prix de vente'!A628,"")</f>
        <v/>
      </c>
      <c r="B628" s="33" t="str">
        <f>IF('Feuille2-Prix de vente'!B628&lt;&gt;"",'Feuille2-Prix de vente'!B628,"")</f>
        <v/>
      </c>
      <c r="C628" s="10" t="str">
        <f>IF('Feuille2-Prix de vente'!C628&lt;&gt;"",'Feuille2-Prix de vente'!C628,"")</f>
        <v/>
      </c>
      <c r="D628" s="10" t="str">
        <f t="shared" si="9"/>
        <v/>
      </c>
      <c r="E628" s="10" t="str">
        <f>IF('Feuille2-Prix de vente'!E628&lt;&gt;"",'Feuille2-Prix de vente'!E628,"")</f>
        <v/>
      </c>
      <c r="F628" s="29" t="str">
        <f ca="1">IF(AND($A628&lt;&gt;"",F$9&lt;&gt;""),IF(HLOOKUP(F$9,'Feuille1-Catégories'!$C$1:$G$2,2,FALSE)="OUI",F$3,IF(HLOOKUP(F$9,'Feuille1-Catégories'!$C$1:$G$3,3,FALSE)="OUI",OFFSET(F$3,MOD(QUOTIENT(ROW()-ROW($A$20),'Feuille1-Catégories'!$B$6/F$6),F$5),0),IF(MOD($A628-1-F$10,'Feuille1-Catégories'!$F$5+1)=0,F$3,""))),"")</f>
        <v/>
      </c>
      <c r="G628" s="29" t="str">
        <f ca="1">IF(AND($A628&lt;&gt;"",G$9&lt;&gt;""),IF(HLOOKUP(G$9,'Feuille1-Catégories'!$C$1:$G$2,2,FALSE)="OUI",G$3,IF(HLOOKUP(G$9,'Feuille1-Catégories'!$C$1:$G$3,3,FALSE)="OUI",OFFSET(G$3,MOD(QUOTIENT(ROW()-ROW($A$20),'Feuille1-Catégories'!$B$6/G$6),G$5),0),IF(MOD($A628-1-G$10,'Feuille1-Catégories'!$F$5+1)=0,G$3,""))),"")</f>
        <v/>
      </c>
      <c r="H628" s="29" t="str">
        <f ca="1">IF(AND($A628&lt;&gt;"",H$9&lt;&gt;""),IF(HLOOKUP(H$9,'Feuille1-Catégories'!$C$1:$G$2,2,FALSE)="OUI",H$3,IF(HLOOKUP(H$9,'Feuille1-Catégories'!$C$1:$G$3,3,FALSE)="OUI",OFFSET(H$3,MOD(QUOTIENT(ROW()-ROW($A$20),'Feuille1-Catégories'!$B$6/H$6),H$5),0),IF(MOD($A628-1-H$10,'Feuille1-Catégories'!$F$5+1)=0,H$3,""))),"")</f>
        <v/>
      </c>
      <c r="I628" s="29" t="str">
        <f ca="1">IF(AND($A628&lt;&gt;"",I$9&lt;&gt;""),IF(HLOOKUP(I$9,'Feuille1-Catégories'!$C$1:$G$2,2,FALSE)="OUI",I$3,IF(HLOOKUP(I$9,'Feuille1-Catégories'!$C$1:$G$3,3,FALSE)="OUI",OFFSET(I$3,MOD(QUOTIENT(ROW()-ROW($A$20),'Feuille1-Catégories'!$B$6/I$6),I$5),0),IF(MOD($A628-1-I$10,'Feuille1-Catégories'!$F$5+1)=0,I$3,""))),"")</f>
        <v/>
      </c>
      <c r="J628" s="29" t="str">
        <f ca="1">IF(AND($A628&lt;&gt;"",J$9&lt;&gt;""),IF(HLOOKUP(J$9,'Feuille1-Catégories'!$C$1:$G$2,2,FALSE)="OUI",J$3,IF(HLOOKUP(J$9,'Feuille1-Catégories'!$C$1:$G$3,3,FALSE)="OUI",OFFSET(J$3,MOD(QUOTIENT(ROW()-ROW($A$20),'Feuille1-Catégories'!$B$6/J$6),J$5),0),IF(MOD($A628-1-J$10,'Feuille1-Catégories'!$F$5+1)=0,J$3,""))),"")</f>
        <v/>
      </c>
      <c r="K628" s="29" t="str">
        <f ca="1">IF(AND($A628&lt;&gt;"",K$9&lt;&gt;""),IF(HLOOKUP(K$9,'Feuille1-Catégories'!$C$1:$G$2,2,FALSE)="OUI",K$3,IF(HLOOKUP(K$9,'Feuille1-Catégories'!$C$1:$G$3,3,FALSE)="OUI",OFFSET(K$3,MOD(QUOTIENT(ROW()-ROW($A$20),'Feuille1-Catégories'!$B$6/K$6),K$5),0),IF(MOD($A628-1-K$10,'Feuille1-Catégories'!$F$5+1)=0,K$3,""))),"")</f>
        <v/>
      </c>
      <c r="L628" s="29" t="str">
        <f ca="1">IF(AND($A628&lt;&gt;"",L$9&lt;&gt;""),IF(HLOOKUP(L$9,'Feuille1-Catégories'!$C$1:$G$2,2,FALSE)="OUI",L$3,IF(HLOOKUP(L$9,'Feuille1-Catégories'!$C$1:$G$3,3,FALSE)="OUI",OFFSET(L$3,MOD(QUOTIENT(ROW()-ROW($A$20),'Feuille1-Catégories'!$B$6/L$6),L$5),0),IF(MOD($A628-1-L$10,'Feuille1-Catégories'!$F$5+1)=0,L$3,""))),"")</f>
        <v/>
      </c>
      <c r="M628" s="29" t="str">
        <f ca="1">IF(AND($A628&lt;&gt;"",M$9&lt;&gt;""),IF(HLOOKUP(M$9,'Feuille1-Catégories'!$C$1:$G$2,2,FALSE)="OUI",M$3,IF(HLOOKUP(M$9,'Feuille1-Catégories'!$C$1:$G$3,3,FALSE)="OUI",OFFSET(M$3,MOD(QUOTIENT(ROW()-ROW($A$20),'Feuille1-Catégories'!$B$6/M$6),M$5),0),IF(MOD($A628-1-M$10,'Feuille1-Catégories'!$F$5+1)=0,M$3,""))),"")</f>
        <v/>
      </c>
      <c r="N628" s="29" t="str">
        <f ca="1">IF(AND($A628&lt;&gt;"",N$9&lt;&gt;""),IF(HLOOKUP(N$9,'Feuille1-Catégories'!$C$1:$G$2,2,FALSE)="OUI",N$3,IF(HLOOKUP(N$9,'Feuille1-Catégories'!$C$1:$G$3,3,FALSE)="OUI",OFFSET(N$3,MOD(QUOTIENT(ROW()-ROW($A$20),'Feuille1-Catégories'!$B$6/N$6),N$5),0),IF(MOD($A628-1-N$10,'Feuille1-Catégories'!$F$5+1)=0,N$3,""))),"")</f>
        <v/>
      </c>
      <c r="O628" s="29" t="str">
        <f ca="1">IF(AND($A628&lt;&gt;"",O$9&lt;&gt;""),IF(HLOOKUP(O$9,'Feuille1-Catégories'!$C$1:$G$2,2,FALSE)="OUI",O$3,IF(HLOOKUP(O$9,'Feuille1-Catégories'!$C$1:$G$3,3,FALSE)="OUI",OFFSET(O$3,MOD(QUOTIENT(ROW()-ROW($A$20),'Feuille1-Catégories'!$B$6/O$6),O$5),0),IF(MOD($A628-1-O$10,'Feuille1-Catégories'!$F$5+1)=0,O$3,""))),"")</f>
        <v/>
      </c>
      <c r="P628" s="29" t="str">
        <f ca="1">IF(AND($A628&lt;&gt;"",P$9&lt;&gt;""),IF(HLOOKUP(P$9,'Feuille1-Catégories'!$C$1:$G$2,2,FALSE)="OUI",P$3,IF(HLOOKUP(P$9,'Feuille1-Catégories'!$C$1:$G$3,3,FALSE)="OUI",OFFSET(P$3,MOD(QUOTIENT(ROW()-ROW($A$20),'Feuille1-Catégories'!$B$6/P$6),P$5),0),IF(MOD($A628-1-P$10,'Feuille1-Catégories'!$F$5+1)=0,P$3,""))),"")</f>
        <v/>
      </c>
      <c r="Q628" s="29" t="str">
        <f ca="1">IF(AND($A628&lt;&gt;"",Q$9&lt;&gt;""),IF(HLOOKUP(Q$9,'Feuille1-Catégories'!$C$1:$G$2,2,FALSE)="OUI",Q$3,IF(HLOOKUP(Q$9,'Feuille1-Catégories'!$C$1:$G$3,3,FALSE)="OUI",OFFSET(Q$3,MOD(QUOTIENT(ROW()-ROW($A$20),'Feuille1-Catégories'!$B$6/Q$6),Q$5),0),IF(MOD($A628-1-Q$10,'Feuille1-Catégories'!$F$5+1)=0,Q$3,""))),"")</f>
        <v/>
      </c>
      <c r="R628" s="29" t="str">
        <f ca="1">IF(AND($A628&lt;&gt;"",R$9&lt;&gt;""),IF(HLOOKUP(R$9,'Feuille1-Catégories'!$C$1:$G$2,2,FALSE)="OUI",R$3,IF(HLOOKUP(R$9,'Feuille1-Catégories'!$C$1:$G$3,3,FALSE)="OUI",OFFSET(R$3,MOD(QUOTIENT(ROW()-ROW($A$20),'Feuille1-Catégories'!$B$6/R$6),R$5),0),IF(MOD($A628-1-R$10,'Feuille1-Catégories'!$F$5+1)=0,R$3,""))),"")</f>
        <v/>
      </c>
      <c r="S628" s="29" t="str">
        <f ca="1">IF(AND($A628&lt;&gt;"",S$9&lt;&gt;""),IF(HLOOKUP(S$9,'Feuille1-Catégories'!$C$1:$G$2,2,FALSE)="OUI",S$3,IF(HLOOKUP(S$9,'Feuille1-Catégories'!$C$1:$G$3,3,FALSE)="OUI",OFFSET(S$3,MOD(QUOTIENT(ROW()-ROW($A$20),'Feuille1-Catégories'!$B$6/S$6),S$5),0),IF(MOD($A628-1-S$10,'Feuille1-Catégories'!$F$5+1)=0,S$3,""))),"")</f>
        <v/>
      </c>
      <c r="T628" s="29" t="str">
        <f ca="1">IF(AND($A628&lt;&gt;"",T$9&lt;&gt;""),IF(HLOOKUP(T$9,'Feuille1-Catégories'!$C$1:$G$2,2,FALSE)="OUI",T$3,IF(HLOOKUP(T$9,'Feuille1-Catégories'!$C$1:$G$3,3,FALSE)="OUI",OFFSET(T$3,MOD(QUOTIENT(ROW()-ROW($A$20),'Feuille1-Catégories'!$B$6/T$6),T$5),0),IF(MOD($A628-1-T$10,'Feuille1-Catégories'!$F$5+1)=0,T$3,""))),"")</f>
        <v/>
      </c>
      <c r="U628" s="29" t="str">
        <f ca="1">IF(AND($A628&lt;&gt;"",U$9&lt;&gt;""),IF(HLOOKUP(U$9,'Feuille1-Catégories'!$C$1:$G$2,2,FALSE)="OUI",U$3,IF(HLOOKUP(U$9,'Feuille1-Catégories'!$C$1:$G$3,3,FALSE)="OUI",OFFSET(U$3,MOD(QUOTIENT(ROW()-ROW($A$20),'Feuille1-Catégories'!$B$6/U$6),U$5),0),IF(MOD($A628-1-U$10,'Feuille1-Catégories'!$F$5+1)=0,U$3,""))),"")</f>
        <v/>
      </c>
      <c r="V628" s="29" t="str">
        <f ca="1">IF(AND($A628&lt;&gt;"",V$9&lt;&gt;""),IF(HLOOKUP(V$9,'Feuille1-Catégories'!$C$1:$G$2,2,FALSE)="OUI",V$3,IF(HLOOKUP(V$9,'Feuille1-Catégories'!$C$1:$G$3,3,FALSE)="OUI",OFFSET(V$3,MOD(QUOTIENT(ROW()-ROW($A$20),'Feuille1-Catégories'!$B$6/V$6),V$5),0),IF(MOD($A628-1-V$10,'Feuille1-Catégories'!$F$5+1)=0,V$3,""))),"")</f>
        <v/>
      </c>
      <c r="W628" s="29" t="str">
        <f ca="1">IF(AND($A628&lt;&gt;"",W$9&lt;&gt;""),IF(HLOOKUP(W$9,'Feuille1-Catégories'!$C$1:$G$2,2,FALSE)="OUI",W$3,IF(HLOOKUP(W$9,'Feuille1-Catégories'!$C$1:$G$3,3,FALSE)="OUI",OFFSET(W$3,MOD(QUOTIENT(ROW()-ROW($A$20),'Feuille1-Catégories'!$B$6/W$6),W$5),0),IF(MOD($A628-1-W$10,'Feuille1-Catégories'!$F$5+1)=0,W$3,""))),"")</f>
        <v/>
      </c>
      <c r="X628" s="29" t="str">
        <f ca="1">IF(AND($A628&lt;&gt;"",X$9&lt;&gt;""),IF(HLOOKUP(X$9,'Feuille1-Catégories'!$C$1:$G$2,2,FALSE)="OUI",X$3,IF(HLOOKUP(X$9,'Feuille1-Catégories'!$C$1:$G$3,3,FALSE)="OUI",OFFSET(X$3,MOD(QUOTIENT(ROW()-ROW($A$20),'Feuille1-Catégories'!$B$6/X$6),X$5),0),IF(MOD($A628-1-X$10,'Feuille1-Catégories'!$F$5+1)=0,X$3,""))),"")</f>
        <v/>
      </c>
      <c r="Y628" s="29" t="str">
        <f ca="1">IF(AND($A628&lt;&gt;"",Y$9&lt;&gt;""),IF(HLOOKUP(Y$9,'Feuille1-Catégories'!$C$1:$G$2,2,FALSE)="OUI",Y$3,IF(HLOOKUP(Y$9,'Feuille1-Catégories'!$C$1:$G$3,3,FALSE)="OUI",OFFSET(Y$3,MOD(QUOTIENT(ROW()-ROW($A$20),'Feuille1-Catégories'!$B$6/Y$6),Y$5),0),IF(MOD($A628-1-Y$10,'Feuille1-Catégories'!$F$5+1)=0,Y$3,""))),"")</f>
        <v/>
      </c>
      <c r="Z628" s="29" t="str">
        <f ca="1">IF(AND($A628&lt;&gt;"",Z$9&lt;&gt;""),IF(HLOOKUP(Z$9,'Feuille1-Catégories'!$C$1:$G$2,2,FALSE)="OUI",Z$3,IF(HLOOKUP(Z$9,'Feuille1-Catégories'!$C$1:$G$3,3,FALSE)="OUI",OFFSET(Z$3,MOD(QUOTIENT(ROW()-ROW($A$20),'Feuille1-Catégories'!$B$6/Z$6),Z$5),0),IF(MOD($A628-1-Z$10,'Feuille1-Catégories'!$F$5+1)=0,Z$3,""))),"")</f>
        <v/>
      </c>
    </row>
    <row r="629" spans="1:26" ht="17" x14ac:dyDescent="0.2">
      <c r="A629" s="21" t="str">
        <f>IF('Feuille2-Prix de vente'!A629&lt;&gt;"",'Feuille2-Prix de vente'!A629,"")</f>
        <v/>
      </c>
      <c r="B629" s="33" t="str">
        <f>IF('Feuille2-Prix de vente'!B629&lt;&gt;"",'Feuille2-Prix de vente'!B629,"")</f>
        <v/>
      </c>
      <c r="C629" s="10" t="str">
        <f>IF('Feuille2-Prix de vente'!C629&lt;&gt;"",'Feuille2-Prix de vente'!C629,"")</f>
        <v/>
      </c>
      <c r="D629" s="10" t="str">
        <f t="shared" si="9"/>
        <v/>
      </c>
      <c r="E629" s="10" t="str">
        <f>IF('Feuille2-Prix de vente'!E629&lt;&gt;"",'Feuille2-Prix de vente'!E629,"")</f>
        <v/>
      </c>
      <c r="F629" s="29" t="str">
        <f ca="1">IF(AND($A629&lt;&gt;"",F$9&lt;&gt;""),IF(HLOOKUP(F$9,'Feuille1-Catégories'!$C$1:$G$2,2,FALSE)="OUI",F$3,IF(HLOOKUP(F$9,'Feuille1-Catégories'!$C$1:$G$3,3,FALSE)="OUI",OFFSET(F$3,MOD(QUOTIENT(ROW()-ROW($A$20),'Feuille1-Catégories'!$B$6/F$6),F$5),0),IF(MOD($A629-1-F$10,'Feuille1-Catégories'!$F$5+1)=0,F$3,""))),"")</f>
        <v/>
      </c>
      <c r="G629" s="29" t="str">
        <f ca="1">IF(AND($A629&lt;&gt;"",G$9&lt;&gt;""),IF(HLOOKUP(G$9,'Feuille1-Catégories'!$C$1:$G$2,2,FALSE)="OUI",G$3,IF(HLOOKUP(G$9,'Feuille1-Catégories'!$C$1:$G$3,3,FALSE)="OUI",OFFSET(G$3,MOD(QUOTIENT(ROW()-ROW($A$20),'Feuille1-Catégories'!$B$6/G$6),G$5),0),IF(MOD($A629-1-G$10,'Feuille1-Catégories'!$F$5+1)=0,G$3,""))),"")</f>
        <v/>
      </c>
      <c r="H629" s="29" t="str">
        <f ca="1">IF(AND($A629&lt;&gt;"",H$9&lt;&gt;""),IF(HLOOKUP(H$9,'Feuille1-Catégories'!$C$1:$G$2,2,FALSE)="OUI",H$3,IF(HLOOKUP(H$9,'Feuille1-Catégories'!$C$1:$G$3,3,FALSE)="OUI",OFFSET(H$3,MOD(QUOTIENT(ROW()-ROW($A$20),'Feuille1-Catégories'!$B$6/H$6),H$5),0),IF(MOD($A629-1-H$10,'Feuille1-Catégories'!$F$5+1)=0,H$3,""))),"")</f>
        <v/>
      </c>
      <c r="I629" s="29" t="str">
        <f ca="1">IF(AND($A629&lt;&gt;"",I$9&lt;&gt;""),IF(HLOOKUP(I$9,'Feuille1-Catégories'!$C$1:$G$2,2,FALSE)="OUI",I$3,IF(HLOOKUP(I$9,'Feuille1-Catégories'!$C$1:$G$3,3,FALSE)="OUI",OFFSET(I$3,MOD(QUOTIENT(ROW()-ROW($A$20),'Feuille1-Catégories'!$B$6/I$6),I$5),0),IF(MOD($A629-1-I$10,'Feuille1-Catégories'!$F$5+1)=0,I$3,""))),"")</f>
        <v/>
      </c>
      <c r="J629" s="29" t="str">
        <f ca="1">IF(AND($A629&lt;&gt;"",J$9&lt;&gt;""),IF(HLOOKUP(J$9,'Feuille1-Catégories'!$C$1:$G$2,2,FALSE)="OUI",J$3,IF(HLOOKUP(J$9,'Feuille1-Catégories'!$C$1:$G$3,3,FALSE)="OUI",OFFSET(J$3,MOD(QUOTIENT(ROW()-ROW($A$20),'Feuille1-Catégories'!$B$6/J$6),J$5),0),IF(MOD($A629-1-J$10,'Feuille1-Catégories'!$F$5+1)=0,J$3,""))),"")</f>
        <v/>
      </c>
      <c r="K629" s="29" t="str">
        <f ca="1">IF(AND($A629&lt;&gt;"",K$9&lt;&gt;""),IF(HLOOKUP(K$9,'Feuille1-Catégories'!$C$1:$G$2,2,FALSE)="OUI",K$3,IF(HLOOKUP(K$9,'Feuille1-Catégories'!$C$1:$G$3,3,FALSE)="OUI",OFFSET(K$3,MOD(QUOTIENT(ROW()-ROW($A$20),'Feuille1-Catégories'!$B$6/K$6),K$5),0),IF(MOD($A629-1-K$10,'Feuille1-Catégories'!$F$5+1)=0,K$3,""))),"")</f>
        <v/>
      </c>
      <c r="L629" s="29" t="str">
        <f ca="1">IF(AND($A629&lt;&gt;"",L$9&lt;&gt;""),IF(HLOOKUP(L$9,'Feuille1-Catégories'!$C$1:$G$2,2,FALSE)="OUI",L$3,IF(HLOOKUP(L$9,'Feuille1-Catégories'!$C$1:$G$3,3,FALSE)="OUI",OFFSET(L$3,MOD(QUOTIENT(ROW()-ROW($A$20),'Feuille1-Catégories'!$B$6/L$6),L$5),0),IF(MOD($A629-1-L$10,'Feuille1-Catégories'!$F$5+1)=0,L$3,""))),"")</f>
        <v/>
      </c>
      <c r="M629" s="29" t="str">
        <f ca="1">IF(AND($A629&lt;&gt;"",M$9&lt;&gt;""),IF(HLOOKUP(M$9,'Feuille1-Catégories'!$C$1:$G$2,2,FALSE)="OUI",M$3,IF(HLOOKUP(M$9,'Feuille1-Catégories'!$C$1:$G$3,3,FALSE)="OUI",OFFSET(M$3,MOD(QUOTIENT(ROW()-ROW($A$20),'Feuille1-Catégories'!$B$6/M$6),M$5),0),IF(MOD($A629-1-M$10,'Feuille1-Catégories'!$F$5+1)=0,M$3,""))),"")</f>
        <v/>
      </c>
      <c r="N629" s="29" t="str">
        <f ca="1">IF(AND($A629&lt;&gt;"",N$9&lt;&gt;""),IF(HLOOKUP(N$9,'Feuille1-Catégories'!$C$1:$G$2,2,FALSE)="OUI",N$3,IF(HLOOKUP(N$9,'Feuille1-Catégories'!$C$1:$G$3,3,FALSE)="OUI",OFFSET(N$3,MOD(QUOTIENT(ROW()-ROW($A$20),'Feuille1-Catégories'!$B$6/N$6),N$5),0),IF(MOD($A629-1-N$10,'Feuille1-Catégories'!$F$5+1)=0,N$3,""))),"")</f>
        <v/>
      </c>
      <c r="O629" s="29" t="str">
        <f ca="1">IF(AND($A629&lt;&gt;"",O$9&lt;&gt;""),IF(HLOOKUP(O$9,'Feuille1-Catégories'!$C$1:$G$2,2,FALSE)="OUI",O$3,IF(HLOOKUP(O$9,'Feuille1-Catégories'!$C$1:$G$3,3,FALSE)="OUI",OFFSET(O$3,MOD(QUOTIENT(ROW()-ROW($A$20),'Feuille1-Catégories'!$B$6/O$6),O$5),0),IF(MOD($A629-1-O$10,'Feuille1-Catégories'!$F$5+1)=0,O$3,""))),"")</f>
        <v/>
      </c>
      <c r="P629" s="29" t="str">
        <f ca="1">IF(AND($A629&lt;&gt;"",P$9&lt;&gt;""),IF(HLOOKUP(P$9,'Feuille1-Catégories'!$C$1:$G$2,2,FALSE)="OUI",P$3,IF(HLOOKUP(P$9,'Feuille1-Catégories'!$C$1:$G$3,3,FALSE)="OUI",OFFSET(P$3,MOD(QUOTIENT(ROW()-ROW($A$20),'Feuille1-Catégories'!$B$6/P$6),P$5),0),IF(MOD($A629-1-P$10,'Feuille1-Catégories'!$F$5+1)=0,P$3,""))),"")</f>
        <v/>
      </c>
      <c r="Q629" s="29" t="str">
        <f ca="1">IF(AND($A629&lt;&gt;"",Q$9&lt;&gt;""),IF(HLOOKUP(Q$9,'Feuille1-Catégories'!$C$1:$G$2,2,FALSE)="OUI",Q$3,IF(HLOOKUP(Q$9,'Feuille1-Catégories'!$C$1:$G$3,3,FALSE)="OUI",OFFSET(Q$3,MOD(QUOTIENT(ROW()-ROW($A$20),'Feuille1-Catégories'!$B$6/Q$6),Q$5),0),IF(MOD($A629-1-Q$10,'Feuille1-Catégories'!$F$5+1)=0,Q$3,""))),"")</f>
        <v/>
      </c>
      <c r="R629" s="29" t="str">
        <f ca="1">IF(AND($A629&lt;&gt;"",R$9&lt;&gt;""),IF(HLOOKUP(R$9,'Feuille1-Catégories'!$C$1:$G$2,2,FALSE)="OUI",R$3,IF(HLOOKUP(R$9,'Feuille1-Catégories'!$C$1:$G$3,3,FALSE)="OUI",OFFSET(R$3,MOD(QUOTIENT(ROW()-ROW($A$20),'Feuille1-Catégories'!$B$6/R$6),R$5),0),IF(MOD($A629-1-R$10,'Feuille1-Catégories'!$F$5+1)=0,R$3,""))),"")</f>
        <v/>
      </c>
      <c r="S629" s="29" t="str">
        <f ca="1">IF(AND($A629&lt;&gt;"",S$9&lt;&gt;""),IF(HLOOKUP(S$9,'Feuille1-Catégories'!$C$1:$G$2,2,FALSE)="OUI",S$3,IF(HLOOKUP(S$9,'Feuille1-Catégories'!$C$1:$G$3,3,FALSE)="OUI",OFFSET(S$3,MOD(QUOTIENT(ROW()-ROW($A$20),'Feuille1-Catégories'!$B$6/S$6),S$5),0),IF(MOD($A629-1-S$10,'Feuille1-Catégories'!$F$5+1)=0,S$3,""))),"")</f>
        <v/>
      </c>
      <c r="T629" s="29" t="str">
        <f ca="1">IF(AND($A629&lt;&gt;"",T$9&lt;&gt;""),IF(HLOOKUP(T$9,'Feuille1-Catégories'!$C$1:$G$2,2,FALSE)="OUI",T$3,IF(HLOOKUP(T$9,'Feuille1-Catégories'!$C$1:$G$3,3,FALSE)="OUI",OFFSET(T$3,MOD(QUOTIENT(ROW()-ROW($A$20),'Feuille1-Catégories'!$B$6/T$6),T$5),0),IF(MOD($A629-1-T$10,'Feuille1-Catégories'!$F$5+1)=0,T$3,""))),"")</f>
        <v/>
      </c>
      <c r="U629" s="29" t="str">
        <f ca="1">IF(AND($A629&lt;&gt;"",U$9&lt;&gt;""),IF(HLOOKUP(U$9,'Feuille1-Catégories'!$C$1:$G$2,2,FALSE)="OUI",U$3,IF(HLOOKUP(U$9,'Feuille1-Catégories'!$C$1:$G$3,3,FALSE)="OUI",OFFSET(U$3,MOD(QUOTIENT(ROW()-ROW($A$20),'Feuille1-Catégories'!$B$6/U$6),U$5),0),IF(MOD($A629-1-U$10,'Feuille1-Catégories'!$F$5+1)=0,U$3,""))),"")</f>
        <v/>
      </c>
      <c r="V629" s="29" t="str">
        <f ca="1">IF(AND($A629&lt;&gt;"",V$9&lt;&gt;""),IF(HLOOKUP(V$9,'Feuille1-Catégories'!$C$1:$G$2,2,FALSE)="OUI",V$3,IF(HLOOKUP(V$9,'Feuille1-Catégories'!$C$1:$G$3,3,FALSE)="OUI",OFFSET(V$3,MOD(QUOTIENT(ROW()-ROW($A$20),'Feuille1-Catégories'!$B$6/V$6),V$5),0),IF(MOD($A629-1-V$10,'Feuille1-Catégories'!$F$5+1)=0,V$3,""))),"")</f>
        <v/>
      </c>
      <c r="W629" s="29" t="str">
        <f ca="1">IF(AND($A629&lt;&gt;"",W$9&lt;&gt;""),IF(HLOOKUP(W$9,'Feuille1-Catégories'!$C$1:$G$2,2,FALSE)="OUI",W$3,IF(HLOOKUP(W$9,'Feuille1-Catégories'!$C$1:$G$3,3,FALSE)="OUI",OFFSET(W$3,MOD(QUOTIENT(ROW()-ROW($A$20),'Feuille1-Catégories'!$B$6/W$6),W$5),0),IF(MOD($A629-1-W$10,'Feuille1-Catégories'!$F$5+1)=0,W$3,""))),"")</f>
        <v/>
      </c>
      <c r="X629" s="29" t="str">
        <f ca="1">IF(AND($A629&lt;&gt;"",X$9&lt;&gt;""),IF(HLOOKUP(X$9,'Feuille1-Catégories'!$C$1:$G$2,2,FALSE)="OUI",X$3,IF(HLOOKUP(X$9,'Feuille1-Catégories'!$C$1:$G$3,3,FALSE)="OUI",OFFSET(X$3,MOD(QUOTIENT(ROW()-ROW($A$20),'Feuille1-Catégories'!$B$6/X$6),X$5),0),IF(MOD($A629-1-X$10,'Feuille1-Catégories'!$F$5+1)=0,X$3,""))),"")</f>
        <v/>
      </c>
      <c r="Y629" s="29" t="str">
        <f ca="1">IF(AND($A629&lt;&gt;"",Y$9&lt;&gt;""),IF(HLOOKUP(Y$9,'Feuille1-Catégories'!$C$1:$G$2,2,FALSE)="OUI",Y$3,IF(HLOOKUP(Y$9,'Feuille1-Catégories'!$C$1:$G$3,3,FALSE)="OUI",OFFSET(Y$3,MOD(QUOTIENT(ROW()-ROW($A$20),'Feuille1-Catégories'!$B$6/Y$6),Y$5),0),IF(MOD($A629-1-Y$10,'Feuille1-Catégories'!$F$5+1)=0,Y$3,""))),"")</f>
        <v/>
      </c>
      <c r="Z629" s="29" t="str">
        <f ca="1">IF(AND($A629&lt;&gt;"",Z$9&lt;&gt;""),IF(HLOOKUP(Z$9,'Feuille1-Catégories'!$C$1:$G$2,2,FALSE)="OUI",Z$3,IF(HLOOKUP(Z$9,'Feuille1-Catégories'!$C$1:$G$3,3,FALSE)="OUI",OFFSET(Z$3,MOD(QUOTIENT(ROW()-ROW($A$20),'Feuille1-Catégories'!$B$6/Z$6),Z$5),0),IF(MOD($A629-1-Z$10,'Feuille1-Catégories'!$F$5+1)=0,Z$3,""))),"")</f>
        <v/>
      </c>
    </row>
    <row r="630" spans="1:26" ht="17" x14ac:dyDescent="0.2">
      <c r="A630" s="21" t="str">
        <f>IF('Feuille2-Prix de vente'!A630&lt;&gt;"",'Feuille2-Prix de vente'!A630,"")</f>
        <v/>
      </c>
      <c r="B630" s="33" t="str">
        <f>IF('Feuille2-Prix de vente'!B630&lt;&gt;"",'Feuille2-Prix de vente'!B630,"")</f>
        <v/>
      </c>
      <c r="C630" s="10" t="str">
        <f>IF('Feuille2-Prix de vente'!C630&lt;&gt;"",'Feuille2-Prix de vente'!C630,"")</f>
        <v/>
      </c>
      <c r="D630" s="10" t="str">
        <f t="shared" si="9"/>
        <v/>
      </c>
      <c r="E630" s="10" t="str">
        <f>IF('Feuille2-Prix de vente'!E630&lt;&gt;"",'Feuille2-Prix de vente'!E630,"")</f>
        <v/>
      </c>
      <c r="F630" s="29" t="str">
        <f ca="1">IF(AND($A630&lt;&gt;"",F$9&lt;&gt;""),IF(HLOOKUP(F$9,'Feuille1-Catégories'!$C$1:$G$2,2,FALSE)="OUI",F$3,IF(HLOOKUP(F$9,'Feuille1-Catégories'!$C$1:$G$3,3,FALSE)="OUI",OFFSET(F$3,MOD(QUOTIENT(ROW()-ROW($A$20),'Feuille1-Catégories'!$B$6/F$6),F$5),0),IF(MOD($A630-1-F$10,'Feuille1-Catégories'!$F$5+1)=0,F$3,""))),"")</f>
        <v/>
      </c>
      <c r="G630" s="29" t="str">
        <f ca="1">IF(AND($A630&lt;&gt;"",G$9&lt;&gt;""),IF(HLOOKUP(G$9,'Feuille1-Catégories'!$C$1:$G$2,2,FALSE)="OUI",G$3,IF(HLOOKUP(G$9,'Feuille1-Catégories'!$C$1:$G$3,3,FALSE)="OUI",OFFSET(G$3,MOD(QUOTIENT(ROW()-ROW($A$20),'Feuille1-Catégories'!$B$6/G$6),G$5),0),IF(MOD($A630-1-G$10,'Feuille1-Catégories'!$F$5+1)=0,G$3,""))),"")</f>
        <v/>
      </c>
      <c r="H630" s="29" t="str">
        <f ca="1">IF(AND($A630&lt;&gt;"",H$9&lt;&gt;""),IF(HLOOKUP(H$9,'Feuille1-Catégories'!$C$1:$G$2,2,FALSE)="OUI",H$3,IF(HLOOKUP(H$9,'Feuille1-Catégories'!$C$1:$G$3,3,FALSE)="OUI",OFFSET(H$3,MOD(QUOTIENT(ROW()-ROW($A$20),'Feuille1-Catégories'!$B$6/H$6),H$5),0),IF(MOD($A630-1-H$10,'Feuille1-Catégories'!$F$5+1)=0,H$3,""))),"")</f>
        <v/>
      </c>
      <c r="I630" s="29" t="str">
        <f ca="1">IF(AND($A630&lt;&gt;"",I$9&lt;&gt;""),IF(HLOOKUP(I$9,'Feuille1-Catégories'!$C$1:$G$2,2,FALSE)="OUI",I$3,IF(HLOOKUP(I$9,'Feuille1-Catégories'!$C$1:$G$3,3,FALSE)="OUI",OFFSET(I$3,MOD(QUOTIENT(ROW()-ROW($A$20),'Feuille1-Catégories'!$B$6/I$6),I$5),0),IF(MOD($A630-1-I$10,'Feuille1-Catégories'!$F$5+1)=0,I$3,""))),"")</f>
        <v/>
      </c>
      <c r="J630" s="29" t="str">
        <f ca="1">IF(AND($A630&lt;&gt;"",J$9&lt;&gt;""),IF(HLOOKUP(J$9,'Feuille1-Catégories'!$C$1:$G$2,2,FALSE)="OUI",J$3,IF(HLOOKUP(J$9,'Feuille1-Catégories'!$C$1:$G$3,3,FALSE)="OUI",OFFSET(J$3,MOD(QUOTIENT(ROW()-ROW($A$20),'Feuille1-Catégories'!$B$6/J$6),J$5),0),IF(MOD($A630-1-J$10,'Feuille1-Catégories'!$F$5+1)=0,J$3,""))),"")</f>
        <v/>
      </c>
      <c r="K630" s="29" t="str">
        <f ca="1">IF(AND($A630&lt;&gt;"",K$9&lt;&gt;""),IF(HLOOKUP(K$9,'Feuille1-Catégories'!$C$1:$G$2,2,FALSE)="OUI",K$3,IF(HLOOKUP(K$9,'Feuille1-Catégories'!$C$1:$G$3,3,FALSE)="OUI",OFFSET(K$3,MOD(QUOTIENT(ROW()-ROW($A$20),'Feuille1-Catégories'!$B$6/K$6),K$5),0),IF(MOD($A630-1-K$10,'Feuille1-Catégories'!$F$5+1)=0,K$3,""))),"")</f>
        <v/>
      </c>
      <c r="L630" s="29" t="str">
        <f ca="1">IF(AND($A630&lt;&gt;"",L$9&lt;&gt;""),IF(HLOOKUP(L$9,'Feuille1-Catégories'!$C$1:$G$2,2,FALSE)="OUI",L$3,IF(HLOOKUP(L$9,'Feuille1-Catégories'!$C$1:$G$3,3,FALSE)="OUI",OFFSET(L$3,MOD(QUOTIENT(ROW()-ROW($A$20),'Feuille1-Catégories'!$B$6/L$6),L$5),0),IF(MOD($A630-1-L$10,'Feuille1-Catégories'!$F$5+1)=0,L$3,""))),"")</f>
        <v/>
      </c>
      <c r="M630" s="29" t="str">
        <f ca="1">IF(AND($A630&lt;&gt;"",M$9&lt;&gt;""),IF(HLOOKUP(M$9,'Feuille1-Catégories'!$C$1:$G$2,2,FALSE)="OUI",M$3,IF(HLOOKUP(M$9,'Feuille1-Catégories'!$C$1:$G$3,3,FALSE)="OUI",OFFSET(M$3,MOD(QUOTIENT(ROW()-ROW($A$20),'Feuille1-Catégories'!$B$6/M$6),M$5),0),IF(MOD($A630-1-M$10,'Feuille1-Catégories'!$F$5+1)=0,M$3,""))),"")</f>
        <v/>
      </c>
      <c r="N630" s="29" t="str">
        <f ca="1">IF(AND($A630&lt;&gt;"",N$9&lt;&gt;""),IF(HLOOKUP(N$9,'Feuille1-Catégories'!$C$1:$G$2,2,FALSE)="OUI",N$3,IF(HLOOKUP(N$9,'Feuille1-Catégories'!$C$1:$G$3,3,FALSE)="OUI",OFFSET(N$3,MOD(QUOTIENT(ROW()-ROW($A$20),'Feuille1-Catégories'!$B$6/N$6),N$5),0),IF(MOD($A630-1-N$10,'Feuille1-Catégories'!$F$5+1)=0,N$3,""))),"")</f>
        <v/>
      </c>
      <c r="O630" s="29" t="str">
        <f ca="1">IF(AND($A630&lt;&gt;"",O$9&lt;&gt;""),IF(HLOOKUP(O$9,'Feuille1-Catégories'!$C$1:$G$2,2,FALSE)="OUI",O$3,IF(HLOOKUP(O$9,'Feuille1-Catégories'!$C$1:$G$3,3,FALSE)="OUI",OFFSET(O$3,MOD(QUOTIENT(ROW()-ROW($A$20),'Feuille1-Catégories'!$B$6/O$6),O$5),0),IF(MOD($A630-1-O$10,'Feuille1-Catégories'!$F$5+1)=0,O$3,""))),"")</f>
        <v/>
      </c>
      <c r="P630" s="29" t="str">
        <f ca="1">IF(AND($A630&lt;&gt;"",P$9&lt;&gt;""),IF(HLOOKUP(P$9,'Feuille1-Catégories'!$C$1:$G$2,2,FALSE)="OUI",P$3,IF(HLOOKUP(P$9,'Feuille1-Catégories'!$C$1:$G$3,3,FALSE)="OUI",OFFSET(P$3,MOD(QUOTIENT(ROW()-ROW($A$20),'Feuille1-Catégories'!$B$6/P$6),P$5),0),IF(MOD($A630-1-P$10,'Feuille1-Catégories'!$F$5+1)=0,P$3,""))),"")</f>
        <v/>
      </c>
      <c r="Q630" s="29" t="str">
        <f ca="1">IF(AND($A630&lt;&gt;"",Q$9&lt;&gt;""),IF(HLOOKUP(Q$9,'Feuille1-Catégories'!$C$1:$G$2,2,FALSE)="OUI",Q$3,IF(HLOOKUP(Q$9,'Feuille1-Catégories'!$C$1:$G$3,3,FALSE)="OUI",OFFSET(Q$3,MOD(QUOTIENT(ROW()-ROW($A$20),'Feuille1-Catégories'!$B$6/Q$6),Q$5),0),IF(MOD($A630-1-Q$10,'Feuille1-Catégories'!$F$5+1)=0,Q$3,""))),"")</f>
        <v/>
      </c>
      <c r="R630" s="29" t="str">
        <f ca="1">IF(AND($A630&lt;&gt;"",R$9&lt;&gt;""),IF(HLOOKUP(R$9,'Feuille1-Catégories'!$C$1:$G$2,2,FALSE)="OUI",R$3,IF(HLOOKUP(R$9,'Feuille1-Catégories'!$C$1:$G$3,3,FALSE)="OUI",OFFSET(R$3,MOD(QUOTIENT(ROW()-ROW($A$20),'Feuille1-Catégories'!$B$6/R$6),R$5),0),IF(MOD($A630-1-R$10,'Feuille1-Catégories'!$F$5+1)=0,R$3,""))),"")</f>
        <v/>
      </c>
      <c r="S630" s="29" t="str">
        <f ca="1">IF(AND($A630&lt;&gt;"",S$9&lt;&gt;""),IF(HLOOKUP(S$9,'Feuille1-Catégories'!$C$1:$G$2,2,FALSE)="OUI",S$3,IF(HLOOKUP(S$9,'Feuille1-Catégories'!$C$1:$G$3,3,FALSE)="OUI",OFFSET(S$3,MOD(QUOTIENT(ROW()-ROW($A$20),'Feuille1-Catégories'!$B$6/S$6),S$5),0),IF(MOD($A630-1-S$10,'Feuille1-Catégories'!$F$5+1)=0,S$3,""))),"")</f>
        <v/>
      </c>
      <c r="T630" s="29" t="str">
        <f ca="1">IF(AND($A630&lt;&gt;"",T$9&lt;&gt;""),IF(HLOOKUP(T$9,'Feuille1-Catégories'!$C$1:$G$2,2,FALSE)="OUI",T$3,IF(HLOOKUP(T$9,'Feuille1-Catégories'!$C$1:$G$3,3,FALSE)="OUI",OFFSET(T$3,MOD(QUOTIENT(ROW()-ROW($A$20),'Feuille1-Catégories'!$B$6/T$6),T$5),0),IF(MOD($A630-1-T$10,'Feuille1-Catégories'!$F$5+1)=0,T$3,""))),"")</f>
        <v/>
      </c>
      <c r="U630" s="29" t="str">
        <f ca="1">IF(AND($A630&lt;&gt;"",U$9&lt;&gt;""),IF(HLOOKUP(U$9,'Feuille1-Catégories'!$C$1:$G$2,2,FALSE)="OUI",U$3,IF(HLOOKUP(U$9,'Feuille1-Catégories'!$C$1:$G$3,3,FALSE)="OUI",OFFSET(U$3,MOD(QUOTIENT(ROW()-ROW($A$20),'Feuille1-Catégories'!$B$6/U$6),U$5),0),IF(MOD($A630-1-U$10,'Feuille1-Catégories'!$F$5+1)=0,U$3,""))),"")</f>
        <v/>
      </c>
      <c r="V630" s="29" t="str">
        <f ca="1">IF(AND($A630&lt;&gt;"",V$9&lt;&gt;""),IF(HLOOKUP(V$9,'Feuille1-Catégories'!$C$1:$G$2,2,FALSE)="OUI",V$3,IF(HLOOKUP(V$9,'Feuille1-Catégories'!$C$1:$G$3,3,FALSE)="OUI",OFFSET(V$3,MOD(QUOTIENT(ROW()-ROW($A$20),'Feuille1-Catégories'!$B$6/V$6),V$5),0),IF(MOD($A630-1-V$10,'Feuille1-Catégories'!$F$5+1)=0,V$3,""))),"")</f>
        <v/>
      </c>
      <c r="W630" s="29" t="str">
        <f ca="1">IF(AND($A630&lt;&gt;"",W$9&lt;&gt;""),IF(HLOOKUP(W$9,'Feuille1-Catégories'!$C$1:$G$2,2,FALSE)="OUI",W$3,IF(HLOOKUP(W$9,'Feuille1-Catégories'!$C$1:$G$3,3,FALSE)="OUI",OFFSET(W$3,MOD(QUOTIENT(ROW()-ROW($A$20),'Feuille1-Catégories'!$B$6/W$6),W$5),0),IF(MOD($A630-1-W$10,'Feuille1-Catégories'!$F$5+1)=0,W$3,""))),"")</f>
        <v/>
      </c>
      <c r="X630" s="29" t="str">
        <f ca="1">IF(AND($A630&lt;&gt;"",X$9&lt;&gt;""),IF(HLOOKUP(X$9,'Feuille1-Catégories'!$C$1:$G$2,2,FALSE)="OUI",X$3,IF(HLOOKUP(X$9,'Feuille1-Catégories'!$C$1:$G$3,3,FALSE)="OUI",OFFSET(X$3,MOD(QUOTIENT(ROW()-ROW($A$20),'Feuille1-Catégories'!$B$6/X$6),X$5),0),IF(MOD($A630-1-X$10,'Feuille1-Catégories'!$F$5+1)=0,X$3,""))),"")</f>
        <v/>
      </c>
      <c r="Y630" s="29" t="str">
        <f ca="1">IF(AND($A630&lt;&gt;"",Y$9&lt;&gt;""),IF(HLOOKUP(Y$9,'Feuille1-Catégories'!$C$1:$G$2,2,FALSE)="OUI",Y$3,IF(HLOOKUP(Y$9,'Feuille1-Catégories'!$C$1:$G$3,3,FALSE)="OUI",OFFSET(Y$3,MOD(QUOTIENT(ROW()-ROW($A$20),'Feuille1-Catégories'!$B$6/Y$6),Y$5),0),IF(MOD($A630-1-Y$10,'Feuille1-Catégories'!$F$5+1)=0,Y$3,""))),"")</f>
        <v/>
      </c>
      <c r="Z630" s="29" t="str">
        <f ca="1">IF(AND($A630&lt;&gt;"",Z$9&lt;&gt;""),IF(HLOOKUP(Z$9,'Feuille1-Catégories'!$C$1:$G$2,2,FALSE)="OUI",Z$3,IF(HLOOKUP(Z$9,'Feuille1-Catégories'!$C$1:$G$3,3,FALSE)="OUI",OFFSET(Z$3,MOD(QUOTIENT(ROW()-ROW($A$20),'Feuille1-Catégories'!$B$6/Z$6),Z$5),0),IF(MOD($A630-1-Z$10,'Feuille1-Catégories'!$F$5+1)=0,Z$3,""))),"")</f>
        <v/>
      </c>
    </row>
    <row r="631" spans="1:26" ht="17" x14ac:dyDescent="0.2">
      <c r="A631" s="21" t="str">
        <f>IF('Feuille2-Prix de vente'!A631&lt;&gt;"",'Feuille2-Prix de vente'!A631,"")</f>
        <v/>
      </c>
      <c r="B631" s="33" t="str">
        <f>IF('Feuille2-Prix de vente'!B631&lt;&gt;"",'Feuille2-Prix de vente'!B631,"")</f>
        <v/>
      </c>
      <c r="C631" s="10" t="str">
        <f>IF('Feuille2-Prix de vente'!C631&lt;&gt;"",'Feuille2-Prix de vente'!C631,"")</f>
        <v/>
      </c>
      <c r="D631" s="10" t="str">
        <f t="shared" si="9"/>
        <v/>
      </c>
      <c r="E631" s="10" t="str">
        <f>IF('Feuille2-Prix de vente'!E631&lt;&gt;"",'Feuille2-Prix de vente'!E631,"")</f>
        <v/>
      </c>
      <c r="F631" s="29" t="str">
        <f ca="1">IF(AND($A631&lt;&gt;"",F$9&lt;&gt;""),IF(HLOOKUP(F$9,'Feuille1-Catégories'!$C$1:$G$2,2,FALSE)="OUI",F$3,IF(HLOOKUP(F$9,'Feuille1-Catégories'!$C$1:$G$3,3,FALSE)="OUI",OFFSET(F$3,MOD(QUOTIENT(ROW()-ROW($A$20),'Feuille1-Catégories'!$B$6/F$6),F$5),0),IF(MOD($A631-1-F$10,'Feuille1-Catégories'!$F$5+1)=0,F$3,""))),"")</f>
        <v/>
      </c>
      <c r="G631" s="29" t="str">
        <f ca="1">IF(AND($A631&lt;&gt;"",G$9&lt;&gt;""),IF(HLOOKUP(G$9,'Feuille1-Catégories'!$C$1:$G$2,2,FALSE)="OUI",G$3,IF(HLOOKUP(G$9,'Feuille1-Catégories'!$C$1:$G$3,3,FALSE)="OUI",OFFSET(G$3,MOD(QUOTIENT(ROW()-ROW($A$20),'Feuille1-Catégories'!$B$6/G$6),G$5),0),IF(MOD($A631-1-G$10,'Feuille1-Catégories'!$F$5+1)=0,G$3,""))),"")</f>
        <v/>
      </c>
      <c r="H631" s="29" t="str">
        <f ca="1">IF(AND($A631&lt;&gt;"",H$9&lt;&gt;""),IF(HLOOKUP(H$9,'Feuille1-Catégories'!$C$1:$G$2,2,FALSE)="OUI",H$3,IF(HLOOKUP(H$9,'Feuille1-Catégories'!$C$1:$G$3,3,FALSE)="OUI",OFFSET(H$3,MOD(QUOTIENT(ROW()-ROW($A$20),'Feuille1-Catégories'!$B$6/H$6),H$5),0),IF(MOD($A631-1-H$10,'Feuille1-Catégories'!$F$5+1)=0,H$3,""))),"")</f>
        <v/>
      </c>
      <c r="I631" s="29" t="str">
        <f ca="1">IF(AND($A631&lt;&gt;"",I$9&lt;&gt;""),IF(HLOOKUP(I$9,'Feuille1-Catégories'!$C$1:$G$2,2,FALSE)="OUI",I$3,IF(HLOOKUP(I$9,'Feuille1-Catégories'!$C$1:$G$3,3,FALSE)="OUI",OFFSET(I$3,MOD(QUOTIENT(ROW()-ROW($A$20),'Feuille1-Catégories'!$B$6/I$6),I$5),0),IF(MOD($A631-1-I$10,'Feuille1-Catégories'!$F$5+1)=0,I$3,""))),"")</f>
        <v/>
      </c>
      <c r="J631" s="29" t="str">
        <f ca="1">IF(AND($A631&lt;&gt;"",J$9&lt;&gt;""),IF(HLOOKUP(J$9,'Feuille1-Catégories'!$C$1:$G$2,2,FALSE)="OUI",J$3,IF(HLOOKUP(J$9,'Feuille1-Catégories'!$C$1:$G$3,3,FALSE)="OUI",OFFSET(J$3,MOD(QUOTIENT(ROW()-ROW($A$20),'Feuille1-Catégories'!$B$6/J$6),J$5),0),IF(MOD($A631-1-J$10,'Feuille1-Catégories'!$F$5+1)=0,J$3,""))),"")</f>
        <v/>
      </c>
      <c r="K631" s="29" t="str">
        <f ca="1">IF(AND($A631&lt;&gt;"",K$9&lt;&gt;""),IF(HLOOKUP(K$9,'Feuille1-Catégories'!$C$1:$G$2,2,FALSE)="OUI",K$3,IF(HLOOKUP(K$9,'Feuille1-Catégories'!$C$1:$G$3,3,FALSE)="OUI",OFFSET(K$3,MOD(QUOTIENT(ROW()-ROW($A$20),'Feuille1-Catégories'!$B$6/K$6),K$5),0),IF(MOD($A631-1-K$10,'Feuille1-Catégories'!$F$5+1)=0,K$3,""))),"")</f>
        <v/>
      </c>
      <c r="L631" s="29" t="str">
        <f ca="1">IF(AND($A631&lt;&gt;"",L$9&lt;&gt;""),IF(HLOOKUP(L$9,'Feuille1-Catégories'!$C$1:$G$2,2,FALSE)="OUI",L$3,IF(HLOOKUP(L$9,'Feuille1-Catégories'!$C$1:$G$3,3,FALSE)="OUI",OFFSET(L$3,MOD(QUOTIENT(ROW()-ROW($A$20),'Feuille1-Catégories'!$B$6/L$6),L$5),0),IF(MOD($A631-1-L$10,'Feuille1-Catégories'!$F$5+1)=0,L$3,""))),"")</f>
        <v/>
      </c>
      <c r="M631" s="29" t="str">
        <f ca="1">IF(AND($A631&lt;&gt;"",M$9&lt;&gt;""),IF(HLOOKUP(M$9,'Feuille1-Catégories'!$C$1:$G$2,2,FALSE)="OUI",M$3,IF(HLOOKUP(M$9,'Feuille1-Catégories'!$C$1:$G$3,3,FALSE)="OUI",OFFSET(M$3,MOD(QUOTIENT(ROW()-ROW($A$20),'Feuille1-Catégories'!$B$6/M$6),M$5),0),IF(MOD($A631-1-M$10,'Feuille1-Catégories'!$F$5+1)=0,M$3,""))),"")</f>
        <v/>
      </c>
      <c r="N631" s="29" t="str">
        <f ca="1">IF(AND($A631&lt;&gt;"",N$9&lt;&gt;""),IF(HLOOKUP(N$9,'Feuille1-Catégories'!$C$1:$G$2,2,FALSE)="OUI",N$3,IF(HLOOKUP(N$9,'Feuille1-Catégories'!$C$1:$G$3,3,FALSE)="OUI",OFFSET(N$3,MOD(QUOTIENT(ROW()-ROW($A$20),'Feuille1-Catégories'!$B$6/N$6),N$5),0),IF(MOD($A631-1-N$10,'Feuille1-Catégories'!$F$5+1)=0,N$3,""))),"")</f>
        <v/>
      </c>
      <c r="O631" s="29" t="str">
        <f ca="1">IF(AND($A631&lt;&gt;"",O$9&lt;&gt;""),IF(HLOOKUP(O$9,'Feuille1-Catégories'!$C$1:$G$2,2,FALSE)="OUI",O$3,IF(HLOOKUP(O$9,'Feuille1-Catégories'!$C$1:$G$3,3,FALSE)="OUI",OFFSET(O$3,MOD(QUOTIENT(ROW()-ROW($A$20),'Feuille1-Catégories'!$B$6/O$6),O$5),0),IF(MOD($A631-1-O$10,'Feuille1-Catégories'!$F$5+1)=0,O$3,""))),"")</f>
        <v/>
      </c>
      <c r="P631" s="29" t="str">
        <f ca="1">IF(AND($A631&lt;&gt;"",P$9&lt;&gt;""),IF(HLOOKUP(P$9,'Feuille1-Catégories'!$C$1:$G$2,2,FALSE)="OUI",P$3,IF(HLOOKUP(P$9,'Feuille1-Catégories'!$C$1:$G$3,3,FALSE)="OUI",OFFSET(P$3,MOD(QUOTIENT(ROW()-ROW($A$20),'Feuille1-Catégories'!$B$6/P$6),P$5),0),IF(MOD($A631-1-P$10,'Feuille1-Catégories'!$F$5+1)=0,P$3,""))),"")</f>
        <v/>
      </c>
      <c r="Q631" s="29" t="str">
        <f ca="1">IF(AND($A631&lt;&gt;"",Q$9&lt;&gt;""),IF(HLOOKUP(Q$9,'Feuille1-Catégories'!$C$1:$G$2,2,FALSE)="OUI",Q$3,IF(HLOOKUP(Q$9,'Feuille1-Catégories'!$C$1:$G$3,3,FALSE)="OUI",OFFSET(Q$3,MOD(QUOTIENT(ROW()-ROW($A$20),'Feuille1-Catégories'!$B$6/Q$6),Q$5),0),IF(MOD($A631-1-Q$10,'Feuille1-Catégories'!$F$5+1)=0,Q$3,""))),"")</f>
        <v/>
      </c>
      <c r="R631" s="29" t="str">
        <f ca="1">IF(AND($A631&lt;&gt;"",R$9&lt;&gt;""),IF(HLOOKUP(R$9,'Feuille1-Catégories'!$C$1:$G$2,2,FALSE)="OUI",R$3,IF(HLOOKUP(R$9,'Feuille1-Catégories'!$C$1:$G$3,3,FALSE)="OUI",OFFSET(R$3,MOD(QUOTIENT(ROW()-ROW($A$20),'Feuille1-Catégories'!$B$6/R$6),R$5),0),IF(MOD($A631-1-R$10,'Feuille1-Catégories'!$F$5+1)=0,R$3,""))),"")</f>
        <v/>
      </c>
      <c r="S631" s="29" t="str">
        <f ca="1">IF(AND($A631&lt;&gt;"",S$9&lt;&gt;""),IF(HLOOKUP(S$9,'Feuille1-Catégories'!$C$1:$G$2,2,FALSE)="OUI",S$3,IF(HLOOKUP(S$9,'Feuille1-Catégories'!$C$1:$G$3,3,FALSE)="OUI",OFFSET(S$3,MOD(QUOTIENT(ROW()-ROW($A$20),'Feuille1-Catégories'!$B$6/S$6),S$5),0),IF(MOD($A631-1-S$10,'Feuille1-Catégories'!$F$5+1)=0,S$3,""))),"")</f>
        <v/>
      </c>
      <c r="T631" s="29" t="str">
        <f ca="1">IF(AND($A631&lt;&gt;"",T$9&lt;&gt;""),IF(HLOOKUP(T$9,'Feuille1-Catégories'!$C$1:$G$2,2,FALSE)="OUI",T$3,IF(HLOOKUP(T$9,'Feuille1-Catégories'!$C$1:$G$3,3,FALSE)="OUI",OFFSET(T$3,MOD(QUOTIENT(ROW()-ROW($A$20),'Feuille1-Catégories'!$B$6/T$6),T$5),0),IF(MOD($A631-1-T$10,'Feuille1-Catégories'!$F$5+1)=0,T$3,""))),"")</f>
        <v/>
      </c>
      <c r="U631" s="29" t="str">
        <f ca="1">IF(AND($A631&lt;&gt;"",U$9&lt;&gt;""),IF(HLOOKUP(U$9,'Feuille1-Catégories'!$C$1:$G$2,2,FALSE)="OUI",U$3,IF(HLOOKUP(U$9,'Feuille1-Catégories'!$C$1:$G$3,3,FALSE)="OUI",OFFSET(U$3,MOD(QUOTIENT(ROW()-ROW($A$20),'Feuille1-Catégories'!$B$6/U$6),U$5),0),IF(MOD($A631-1-U$10,'Feuille1-Catégories'!$F$5+1)=0,U$3,""))),"")</f>
        <v/>
      </c>
      <c r="V631" s="29" t="str">
        <f ca="1">IF(AND($A631&lt;&gt;"",V$9&lt;&gt;""),IF(HLOOKUP(V$9,'Feuille1-Catégories'!$C$1:$G$2,2,FALSE)="OUI",V$3,IF(HLOOKUP(V$9,'Feuille1-Catégories'!$C$1:$G$3,3,FALSE)="OUI",OFFSET(V$3,MOD(QUOTIENT(ROW()-ROW($A$20),'Feuille1-Catégories'!$B$6/V$6),V$5),0),IF(MOD($A631-1-V$10,'Feuille1-Catégories'!$F$5+1)=0,V$3,""))),"")</f>
        <v/>
      </c>
      <c r="W631" s="29" t="str">
        <f ca="1">IF(AND($A631&lt;&gt;"",W$9&lt;&gt;""),IF(HLOOKUP(W$9,'Feuille1-Catégories'!$C$1:$G$2,2,FALSE)="OUI",W$3,IF(HLOOKUP(W$9,'Feuille1-Catégories'!$C$1:$G$3,3,FALSE)="OUI",OFFSET(W$3,MOD(QUOTIENT(ROW()-ROW($A$20),'Feuille1-Catégories'!$B$6/W$6),W$5),0),IF(MOD($A631-1-W$10,'Feuille1-Catégories'!$F$5+1)=0,W$3,""))),"")</f>
        <v/>
      </c>
      <c r="X631" s="29" t="str">
        <f ca="1">IF(AND($A631&lt;&gt;"",X$9&lt;&gt;""),IF(HLOOKUP(X$9,'Feuille1-Catégories'!$C$1:$G$2,2,FALSE)="OUI",X$3,IF(HLOOKUP(X$9,'Feuille1-Catégories'!$C$1:$G$3,3,FALSE)="OUI",OFFSET(X$3,MOD(QUOTIENT(ROW()-ROW($A$20),'Feuille1-Catégories'!$B$6/X$6),X$5),0),IF(MOD($A631-1-X$10,'Feuille1-Catégories'!$F$5+1)=0,X$3,""))),"")</f>
        <v/>
      </c>
      <c r="Y631" s="29" t="str">
        <f ca="1">IF(AND($A631&lt;&gt;"",Y$9&lt;&gt;""),IF(HLOOKUP(Y$9,'Feuille1-Catégories'!$C$1:$G$2,2,FALSE)="OUI",Y$3,IF(HLOOKUP(Y$9,'Feuille1-Catégories'!$C$1:$G$3,3,FALSE)="OUI",OFFSET(Y$3,MOD(QUOTIENT(ROW()-ROW($A$20),'Feuille1-Catégories'!$B$6/Y$6),Y$5),0),IF(MOD($A631-1-Y$10,'Feuille1-Catégories'!$F$5+1)=0,Y$3,""))),"")</f>
        <v/>
      </c>
      <c r="Z631" s="29" t="str">
        <f ca="1">IF(AND($A631&lt;&gt;"",Z$9&lt;&gt;""),IF(HLOOKUP(Z$9,'Feuille1-Catégories'!$C$1:$G$2,2,FALSE)="OUI",Z$3,IF(HLOOKUP(Z$9,'Feuille1-Catégories'!$C$1:$G$3,3,FALSE)="OUI",OFFSET(Z$3,MOD(QUOTIENT(ROW()-ROW($A$20),'Feuille1-Catégories'!$B$6/Z$6),Z$5),0),IF(MOD($A631-1-Z$10,'Feuille1-Catégories'!$F$5+1)=0,Z$3,""))),"")</f>
        <v/>
      </c>
    </row>
    <row r="632" spans="1:26" ht="17" x14ac:dyDescent="0.2">
      <c r="A632" s="21" t="str">
        <f>IF('Feuille2-Prix de vente'!A632&lt;&gt;"",'Feuille2-Prix de vente'!A632,"")</f>
        <v/>
      </c>
      <c r="B632" s="33" t="str">
        <f>IF('Feuille2-Prix de vente'!B632&lt;&gt;"",'Feuille2-Prix de vente'!B632,"")</f>
        <v/>
      </c>
      <c r="C632" s="10" t="str">
        <f>IF('Feuille2-Prix de vente'!C632&lt;&gt;"",'Feuille2-Prix de vente'!C632,"")</f>
        <v/>
      </c>
      <c r="D632" s="10" t="str">
        <f t="shared" si="9"/>
        <v/>
      </c>
      <c r="E632" s="10" t="str">
        <f>IF('Feuille2-Prix de vente'!E632&lt;&gt;"",'Feuille2-Prix de vente'!E632,"")</f>
        <v/>
      </c>
      <c r="F632" s="29" t="str">
        <f ca="1">IF(AND($A632&lt;&gt;"",F$9&lt;&gt;""),IF(HLOOKUP(F$9,'Feuille1-Catégories'!$C$1:$G$2,2,FALSE)="OUI",F$3,IF(HLOOKUP(F$9,'Feuille1-Catégories'!$C$1:$G$3,3,FALSE)="OUI",OFFSET(F$3,MOD(QUOTIENT(ROW()-ROW($A$20),'Feuille1-Catégories'!$B$6/F$6),F$5),0),IF(MOD($A632-1-F$10,'Feuille1-Catégories'!$F$5+1)=0,F$3,""))),"")</f>
        <v/>
      </c>
      <c r="G632" s="29" t="str">
        <f ca="1">IF(AND($A632&lt;&gt;"",G$9&lt;&gt;""),IF(HLOOKUP(G$9,'Feuille1-Catégories'!$C$1:$G$2,2,FALSE)="OUI",G$3,IF(HLOOKUP(G$9,'Feuille1-Catégories'!$C$1:$G$3,3,FALSE)="OUI",OFFSET(G$3,MOD(QUOTIENT(ROW()-ROW($A$20),'Feuille1-Catégories'!$B$6/G$6),G$5),0),IF(MOD($A632-1-G$10,'Feuille1-Catégories'!$F$5+1)=0,G$3,""))),"")</f>
        <v/>
      </c>
      <c r="H632" s="29" t="str">
        <f ca="1">IF(AND($A632&lt;&gt;"",H$9&lt;&gt;""),IF(HLOOKUP(H$9,'Feuille1-Catégories'!$C$1:$G$2,2,FALSE)="OUI",H$3,IF(HLOOKUP(H$9,'Feuille1-Catégories'!$C$1:$G$3,3,FALSE)="OUI",OFFSET(H$3,MOD(QUOTIENT(ROW()-ROW($A$20),'Feuille1-Catégories'!$B$6/H$6),H$5),0),IF(MOD($A632-1-H$10,'Feuille1-Catégories'!$F$5+1)=0,H$3,""))),"")</f>
        <v/>
      </c>
      <c r="I632" s="29" t="str">
        <f ca="1">IF(AND($A632&lt;&gt;"",I$9&lt;&gt;""),IF(HLOOKUP(I$9,'Feuille1-Catégories'!$C$1:$G$2,2,FALSE)="OUI",I$3,IF(HLOOKUP(I$9,'Feuille1-Catégories'!$C$1:$G$3,3,FALSE)="OUI",OFFSET(I$3,MOD(QUOTIENT(ROW()-ROW($A$20),'Feuille1-Catégories'!$B$6/I$6),I$5),0),IF(MOD($A632-1-I$10,'Feuille1-Catégories'!$F$5+1)=0,I$3,""))),"")</f>
        <v/>
      </c>
      <c r="J632" s="29" t="str">
        <f ca="1">IF(AND($A632&lt;&gt;"",J$9&lt;&gt;""),IF(HLOOKUP(J$9,'Feuille1-Catégories'!$C$1:$G$2,2,FALSE)="OUI",J$3,IF(HLOOKUP(J$9,'Feuille1-Catégories'!$C$1:$G$3,3,FALSE)="OUI",OFFSET(J$3,MOD(QUOTIENT(ROW()-ROW($A$20),'Feuille1-Catégories'!$B$6/J$6),J$5),0),IF(MOD($A632-1-J$10,'Feuille1-Catégories'!$F$5+1)=0,J$3,""))),"")</f>
        <v/>
      </c>
      <c r="K632" s="29" t="str">
        <f ca="1">IF(AND($A632&lt;&gt;"",K$9&lt;&gt;""),IF(HLOOKUP(K$9,'Feuille1-Catégories'!$C$1:$G$2,2,FALSE)="OUI",K$3,IF(HLOOKUP(K$9,'Feuille1-Catégories'!$C$1:$G$3,3,FALSE)="OUI",OFFSET(K$3,MOD(QUOTIENT(ROW()-ROW($A$20),'Feuille1-Catégories'!$B$6/K$6),K$5),0),IF(MOD($A632-1-K$10,'Feuille1-Catégories'!$F$5+1)=0,K$3,""))),"")</f>
        <v/>
      </c>
      <c r="L632" s="29" t="str">
        <f ca="1">IF(AND($A632&lt;&gt;"",L$9&lt;&gt;""),IF(HLOOKUP(L$9,'Feuille1-Catégories'!$C$1:$G$2,2,FALSE)="OUI",L$3,IF(HLOOKUP(L$9,'Feuille1-Catégories'!$C$1:$G$3,3,FALSE)="OUI",OFFSET(L$3,MOD(QUOTIENT(ROW()-ROW($A$20),'Feuille1-Catégories'!$B$6/L$6),L$5),0),IF(MOD($A632-1-L$10,'Feuille1-Catégories'!$F$5+1)=0,L$3,""))),"")</f>
        <v/>
      </c>
      <c r="M632" s="29" t="str">
        <f ca="1">IF(AND($A632&lt;&gt;"",M$9&lt;&gt;""),IF(HLOOKUP(M$9,'Feuille1-Catégories'!$C$1:$G$2,2,FALSE)="OUI",M$3,IF(HLOOKUP(M$9,'Feuille1-Catégories'!$C$1:$G$3,3,FALSE)="OUI",OFFSET(M$3,MOD(QUOTIENT(ROW()-ROW($A$20),'Feuille1-Catégories'!$B$6/M$6),M$5),0),IF(MOD($A632-1-M$10,'Feuille1-Catégories'!$F$5+1)=0,M$3,""))),"")</f>
        <v/>
      </c>
      <c r="N632" s="29" t="str">
        <f ca="1">IF(AND($A632&lt;&gt;"",N$9&lt;&gt;""),IF(HLOOKUP(N$9,'Feuille1-Catégories'!$C$1:$G$2,2,FALSE)="OUI",N$3,IF(HLOOKUP(N$9,'Feuille1-Catégories'!$C$1:$G$3,3,FALSE)="OUI",OFFSET(N$3,MOD(QUOTIENT(ROW()-ROW($A$20),'Feuille1-Catégories'!$B$6/N$6),N$5),0),IF(MOD($A632-1-N$10,'Feuille1-Catégories'!$F$5+1)=0,N$3,""))),"")</f>
        <v/>
      </c>
      <c r="O632" s="29" t="str">
        <f ca="1">IF(AND($A632&lt;&gt;"",O$9&lt;&gt;""),IF(HLOOKUP(O$9,'Feuille1-Catégories'!$C$1:$G$2,2,FALSE)="OUI",O$3,IF(HLOOKUP(O$9,'Feuille1-Catégories'!$C$1:$G$3,3,FALSE)="OUI",OFFSET(O$3,MOD(QUOTIENT(ROW()-ROW($A$20),'Feuille1-Catégories'!$B$6/O$6),O$5),0),IF(MOD($A632-1-O$10,'Feuille1-Catégories'!$F$5+1)=0,O$3,""))),"")</f>
        <v/>
      </c>
      <c r="P632" s="29" t="str">
        <f ca="1">IF(AND($A632&lt;&gt;"",P$9&lt;&gt;""),IF(HLOOKUP(P$9,'Feuille1-Catégories'!$C$1:$G$2,2,FALSE)="OUI",P$3,IF(HLOOKUP(P$9,'Feuille1-Catégories'!$C$1:$G$3,3,FALSE)="OUI",OFFSET(P$3,MOD(QUOTIENT(ROW()-ROW($A$20),'Feuille1-Catégories'!$B$6/P$6),P$5),0),IF(MOD($A632-1-P$10,'Feuille1-Catégories'!$F$5+1)=0,P$3,""))),"")</f>
        <v/>
      </c>
      <c r="Q632" s="29" t="str">
        <f ca="1">IF(AND($A632&lt;&gt;"",Q$9&lt;&gt;""),IF(HLOOKUP(Q$9,'Feuille1-Catégories'!$C$1:$G$2,2,FALSE)="OUI",Q$3,IF(HLOOKUP(Q$9,'Feuille1-Catégories'!$C$1:$G$3,3,FALSE)="OUI",OFFSET(Q$3,MOD(QUOTIENT(ROW()-ROW($A$20),'Feuille1-Catégories'!$B$6/Q$6),Q$5),0),IF(MOD($A632-1-Q$10,'Feuille1-Catégories'!$F$5+1)=0,Q$3,""))),"")</f>
        <v/>
      </c>
      <c r="R632" s="29" t="str">
        <f ca="1">IF(AND($A632&lt;&gt;"",R$9&lt;&gt;""),IF(HLOOKUP(R$9,'Feuille1-Catégories'!$C$1:$G$2,2,FALSE)="OUI",R$3,IF(HLOOKUP(R$9,'Feuille1-Catégories'!$C$1:$G$3,3,FALSE)="OUI",OFFSET(R$3,MOD(QUOTIENT(ROW()-ROW($A$20),'Feuille1-Catégories'!$B$6/R$6),R$5),0),IF(MOD($A632-1-R$10,'Feuille1-Catégories'!$F$5+1)=0,R$3,""))),"")</f>
        <v/>
      </c>
      <c r="S632" s="29" t="str">
        <f ca="1">IF(AND($A632&lt;&gt;"",S$9&lt;&gt;""),IF(HLOOKUP(S$9,'Feuille1-Catégories'!$C$1:$G$2,2,FALSE)="OUI",S$3,IF(HLOOKUP(S$9,'Feuille1-Catégories'!$C$1:$G$3,3,FALSE)="OUI",OFFSET(S$3,MOD(QUOTIENT(ROW()-ROW($A$20),'Feuille1-Catégories'!$B$6/S$6),S$5),0),IF(MOD($A632-1-S$10,'Feuille1-Catégories'!$F$5+1)=0,S$3,""))),"")</f>
        <v/>
      </c>
      <c r="T632" s="29" t="str">
        <f ca="1">IF(AND($A632&lt;&gt;"",T$9&lt;&gt;""),IF(HLOOKUP(T$9,'Feuille1-Catégories'!$C$1:$G$2,2,FALSE)="OUI",T$3,IF(HLOOKUP(T$9,'Feuille1-Catégories'!$C$1:$G$3,3,FALSE)="OUI",OFFSET(T$3,MOD(QUOTIENT(ROW()-ROW($A$20),'Feuille1-Catégories'!$B$6/T$6),T$5),0),IF(MOD($A632-1-T$10,'Feuille1-Catégories'!$F$5+1)=0,T$3,""))),"")</f>
        <v/>
      </c>
      <c r="U632" s="29" t="str">
        <f ca="1">IF(AND($A632&lt;&gt;"",U$9&lt;&gt;""),IF(HLOOKUP(U$9,'Feuille1-Catégories'!$C$1:$G$2,2,FALSE)="OUI",U$3,IF(HLOOKUP(U$9,'Feuille1-Catégories'!$C$1:$G$3,3,FALSE)="OUI",OFFSET(U$3,MOD(QUOTIENT(ROW()-ROW($A$20),'Feuille1-Catégories'!$B$6/U$6),U$5),0),IF(MOD($A632-1-U$10,'Feuille1-Catégories'!$F$5+1)=0,U$3,""))),"")</f>
        <v/>
      </c>
      <c r="V632" s="29" t="str">
        <f ca="1">IF(AND($A632&lt;&gt;"",V$9&lt;&gt;""),IF(HLOOKUP(V$9,'Feuille1-Catégories'!$C$1:$G$2,2,FALSE)="OUI",V$3,IF(HLOOKUP(V$9,'Feuille1-Catégories'!$C$1:$G$3,3,FALSE)="OUI",OFFSET(V$3,MOD(QUOTIENT(ROW()-ROW($A$20),'Feuille1-Catégories'!$B$6/V$6),V$5),0),IF(MOD($A632-1-V$10,'Feuille1-Catégories'!$F$5+1)=0,V$3,""))),"")</f>
        <v/>
      </c>
      <c r="W632" s="29" t="str">
        <f ca="1">IF(AND($A632&lt;&gt;"",W$9&lt;&gt;""),IF(HLOOKUP(W$9,'Feuille1-Catégories'!$C$1:$G$2,2,FALSE)="OUI",W$3,IF(HLOOKUP(W$9,'Feuille1-Catégories'!$C$1:$G$3,3,FALSE)="OUI",OFFSET(W$3,MOD(QUOTIENT(ROW()-ROW($A$20),'Feuille1-Catégories'!$B$6/W$6),W$5),0),IF(MOD($A632-1-W$10,'Feuille1-Catégories'!$F$5+1)=0,W$3,""))),"")</f>
        <v/>
      </c>
      <c r="X632" s="29" t="str">
        <f ca="1">IF(AND($A632&lt;&gt;"",X$9&lt;&gt;""),IF(HLOOKUP(X$9,'Feuille1-Catégories'!$C$1:$G$2,2,FALSE)="OUI",X$3,IF(HLOOKUP(X$9,'Feuille1-Catégories'!$C$1:$G$3,3,FALSE)="OUI",OFFSET(X$3,MOD(QUOTIENT(ROW()-ROW($A$20),'Feuille1-Catégories'!$B$6/X$6),X$5),0),IF(MOD($A632-1-X$10,'Feuille1-Catégories'!$F$5+1)=0,X$3,""))),"")</f>
        <v/>
      </c>
      <c r="Y632" s="29" t="str">
        <f ca="1">IF(AND($A632&lt;&gt;"",Y$9&lt;&gt;""),IF(HLOOKUP(Y$9,'Feuille1-Catégories'!$C$1:$G$2,2,FALSE)="OUI",Y$3,IF(HLOOKUP(Y$9,'Feuille1-Catégories'!$C$1:$G$3,3,FALSE)="OUI",OFFSET(Y$3,MOD(QUOTIENT(ROW()-ROW($A$20),'Feuille1-Catégories'!$B$6/Y$6),Y$5),0),IF(MOD($A632-1-Y$10,'Feuille1-Catégories'!$F$5+1)=0,Y$3,""))),"")</f>
        <v/>
      </c>
      <c r="Z632" s="29" t="str">
        <f ca="1">IF(AND($A632&lt;&gt;"",Z$9&lt;&gt;""),IF(HLOOKUP(Z$9,'Feuille1-Catégories'!$C$1:$G$2,2,FALSE)="OUI",Z$3,IF(HLOOKUP(Z$9,'Feuille1-Catégories'!$C$1:$G$3,3,FALSE)="OUI",OFFSET(Z$3,MOD(QUOTIENT(ROW()-ROW($A$20),'Feuille1-Catégories'!$B$6/Z$6),Z$5),0),IF(MOD($A632-1-Z$10,'Feuille1-Catégories'!$F$5+1)=0,Z$3,""))),"")</f>
        <v/>
      </c>
    </row>
    <row r="633" spans="1:26" ht="17" x14ac:dyDescent="0.2">
      <c r="A633" s="21" t="str">
        <f>IF('Feuille2-Prix de vente'!A633&lt;&gt;"",'Feuille2-Prix de vente'!A633,"")</f>
        <v/>
      </c>
      <c r="B633" s="33" t="str">
        <f>IF('Feuille2-Prix de vente'!B633&lt;&gt;"",'Feuille2-Prix de vente'!B633,"")</f>
        <v/>
      </c>
      <c r="C633" s="10" t="str">
        <f>IF('Feuille2-Prix de vente'!C633&lt;&gt;"",'Feuille2-Prix de vente'!C633,"")</f>
        <v/>
      </c>
      <c r="D633" s="10" t="str">
        <f t="shared" si="9"/>
        <v/>
      </c>
      <c r="E633" s="10" t="str">
        <f>IF('Feuille2-Prix de vente'!E633&lt;&gt;"",'Feuille2-Prix de vente'!E633,"")</f>
        <v/>
      </c>
      <c r="F633" s="29" t="str">
        <f ca="1">IF(AND($A633&lt;&gt;"",F$9&lt;&gt;""),IF(HLOOKUP(F$9,'Feuille1-Catégories'!$C$1:$G$2,2,FALSE)="OUI",F$3,IF(HLOOKUP(F$9,'Feuille1-Catégories'!$C$1:$G$3,3,FALSE)="OUI",OFFSET(F$3,MOD(QUOTIENT(ROW()-ROW($A$20),'Feuille1-Catégories'!$B$6/F$6),F$5),0),IF(MOD($A633-1-F$10,'Feuille1-Catégories'!$F$5+1)=0,F$3,""))),"")</f>
        <v/>
      </c>
      <c r="G633" s="29" t="str">
        <f ca="1">IF(AND($A633&lt;&gt;"",G$9&lt;&gt;""),IF(HLOOKUP(G$9,'Feuille1-Catégories'!$C$1:$G$2,2,FALSE)="OUI",G$3,IF(HLOOKUP(G$9,'Feuille1-Catégories'!$C$1:$G$3,3,FALSE)="OUI",OFFSET(G$3,MOD(QUOTIENT(ROW()-ROW($A$20),'Feuille1-Catégories'!$B$6/G$6),G$5),0),IF(MOD($A633-1-G$10,'Feuille1-Catégories'!$F$5+1)=0,G$3,""))),"")</f>
        <v/>
      </c>
      <c r="H633" s="29" t="str">
        <f ca="1">IF(AND($A633&lt;&gt;"",H$9&lt;&gt;""),IF(HLOOKUP(H$9,'Feuille1-Catégories'!$C$1:$G$2,2,FALSE)="OUI",H$3,IF(HLOOKUP(H$9,'Feuille1-Catégories'!$C$1:$G$3,3,FALSE)="OUI",OFFSET(H$3,MOD(QUOTIENT(ROW()-ROW($A$20),'Feuille1-Catégories'!$B$6/H$6),H$5),0),IF(MOD($A633-1-H$10,'Feuille1-Catégories'!$F$5+1)=0,H$3,""))),"")</f>
        <v/>
      </c>
      <c r="I633" s="29" t="str">
        <f ca="1">IF(AND($A633&lt;&gt;"",I$9&lt;&gt;""),IF(HLOOKUP(I$9,'Feuille1-Catégories'!$C$1:$G$2,2,FALSE)="OUI",I$3,IF(HLOOKUP(I$9,'Feuille1-Catégories'!$C$1:$G$3,3,FALSE)="OUI",OFFSET(I$3,MOD(QUOTIENT(ROW()-ROW($A$20),'Feuille1-Catégories'!$B$6/I$6),I$5),0),IF(MOD($A633-1-I$10,'Feuille1-Catégories'!$F$5+1)=0,I$3,""))),"")</f>
        <v/>
      </c>
      <c r="J633" s="29" t="str">
        <f ca="1">IF(AND($A633&lt;&gt;"",J$9&lt;&gt;""),IF(HLOOKUP(J$9,'Feuille1-Catégories'!$C$1:$G$2,2,FALSE)="OUI",J$3,IF(HLOOKUP(J$9,'Feuille1-Catégories'!$C$1:$G$3,3,FALSE)="OUI",OFFSET(J$3,MOD(QUOTIENT(ROW()-ROW($A$20),'Feuille1-Catégories'!$B$6/J$6),J$5),0),IF(MOD($A633-1-J$10,'Feuille1-Catégories'!$F$5+1)=0,J$3,""))),"")</f>
        <v/>
      </c>
      <c r="K633" s="29" t="str">
        <f ca="1">IF(AND($A633&lt;&gt;"",K$9&lt;&gt;""),IF(HLOOKUP(K$9,'Feuille1-Catégories'!$C$1:$G$2,2,FALSE)="OUI",K$3,IF(HLOOKUP(K$9,'Feuille1-Catégories'!$C$1:$G$3,3,FALSE)="OUI",OFFSET(K$3,MOD(QUOTIENT(ROW()-ROW($A$20),'Feuille1-Catégories'!$B$6/K$6),K$5),0),IF(MOD($A633-1-K$10,'Feuille1-Catégories'!$F$5+1)=0,K$3,""))),"")</f>
        <v/>
      </c>
      <c r="L633" s="29" t="str">
        <f ca="1">IF(AND($A633&lt;&gt;"",L$9&lt;&gt;""),IF(HLOOKUP(L$9,'Feuille1-Catégories'!$C$1:$G$2,2,FALSE)="OUI",L$3,IF(HLOOKUP(L$9,'Feuille1-Catégories'!$C$1:$G$3,3,FALSE)="OUI",OFFSET(L$3,MOD(QUOTIENT(ROW()-ROW($A$20),'Feuille1-Catégories'!$B$6/L$6),L$5),0),IF(MOD($A633-1-L$10,'Feuille1-Catégories'!$F$5+1)=0,L$3,""))),"")</f>
        <v/>
      </c>
      <c r="M633" s="29" t="str">
        <f ca="1">IF(AND($A633&lt;&gt;"",M$9&lt;&gt;""),IF(HLOOKUP(M$9,'Feuille1-Catégories'!$C$1:$G$2,2,FALSE)="OUI",M$3,IF(HLOOKUP(M$9,'Feuille1-Catégories'!$C$1:$G$3,3,FALSE)="OUI",OFFSET(M$3,MOD(QUOTIENT(ROW()-ROW($A$20),'Feuille1-Catégories'!$B$6/M$6),M$5),0),IF(MOD($A633-1-M$10,'Feuille1-Catégories'!$F$5+1)=0,M$3,""))),"")</f>
        <v/>
      </c>
      <c r="N633" s="29" t="str">
        <f ca="1">IF(AND($A633&lt;&gt;"",N$9&lt;&gt;""),IF(HLOOKUP(N$9,'Feuille1-Catégories'!$C$1:$G$2,2,FALSE)="OUI",N$3,IF(HLOOKUP(N$9,'Feuille1-Catégories'!$C$1:$G$3,3,FALSE)="OUI",OFFSET(N$3,MOD(QUOTIENT(ROW()-ROW($A$20),'Feuille1-Catégories'!$B$6/N$6),N$5),0),IF(MOD($A633-1-N$10,'Feuille1-Catégories'!$F$5+1)=0,N$3,""))),"")</f>
        <v/>
      </c>
      <c r="O633" s="29" t="str">
        <f ca="1">IF(AND($A633&lt;&gt;"",O$9&lt;&gt;""),IF(HLOOKUP(O$9,'Feuille1-Catégories'!$C$1:$G$2,2,FALSE)="OUI",O$3,IF(HLOOKUP(O$9,'Feuille1-Catégories'!$C$1:$G$3,3,FALSE)="OUI",OFFSET(O$3,MOD(QUOTIENT(ROW()-ROW($A$20),'Feuille1-Catégories'!$B$6/O$6),O$5),0),IF(MOD($A633-1-O$10,'Feuille1-Catégories'!$F$5+1)=0,O$3,""))),"")</f>
        <v/>
      </c>
      <c r="P633" s="29" t="str">
        <f ca="1">IF(AND($A633&lt;&gt;"",P$9&lt;&gt;""),IF(HLOOKUP(P$9,'Feuille1-Catégories'!$C$1:$G$2,2,FALSE)="OUI",P$3,IF(HLOOKUP(P$9,'Feuille1-Catégories'!$C$1:$G$3,3,FALSE)="OUI",OFFSET(P$3,MOD(QUOTIENT(ROW()-ROW($A$20),'Feuille1-Catégories'!$B$6/P$6),P$5),0),IF(MOD($A633-1-P$10,'Feuille1-Catégories'!$F$5+1)=0,P$3,""))),"")</f>
        <v/>
      </c>
      <c r="Q633" s="29" t="str">
        <f ca="1">IF(AND($A633&lt;&gt;"",Q$9&lt;&gt;""),IF(HLOOKUP(Q$9,'Feuille1-Catégories'!$C$1:$G$2,2,FALSE)="OUI",Q$3,IF(HLOOKUP(Q$9,'Feuille1-Catégories'!$C$1:$G$3,3,FALSE)="OUI",OFFSET(Q$3,MOD(QUOTIENT(ROW()-ROW($A$20),'Feuille1-Catégories'!$B$6/Q$6),Q$5),0),IF(MOD($A633-1-Q$10,'Feuille1-Catégories'!$F$5+1)=0,Q$3,""))),"")</f>
        <v/>
      </c>
      <c r="R633" s="29" t="str">
        <f ca="1">IF(AND($A633&lt;&gt;"",R$9&lt;&gt;""),IF(HLOOKUP(R$9,'Feuille1-Catégories'!$C$1:$G$2,2,FALSE)="OUI",R$3,IF(HLOOKUP(R$9,'Feuille1-Catégories'!$C$1:$G$3,3,FALSE)="OUI",OFFSET(R$3,MOD(QUOTIENT(ROW()-ROW($A$20),'Feuille1-Catégories'!$B$6/R$6),R$5),0),IF(MOD($A633-1-R$10,'Feuille1-Catégories'!$F$5+1)=0,R$3,""))),"")</f>
        <v/>
      </c>
      <c r="S633" s="29" t="str">
        <f ca="1">IF(AND($A633&lt;&gt;"",S$9&lt;&gt;""),IF(HLOOKUP(S$9,'Feuille1-Catégories'!$C$1:$G$2,2,FALSE)="OUI",S$3,IF(HLOOKUP(S$9,'Feuille1-Catégories'!$C$1:$G$3,3,FALSE)="OUI",OFFSET(S$3,MOD(QUOTIENT(ROW()-ROW($A$20),'Feuille1-Catégories'!$B$6/S$6),S$5),0),IF(MOD($A633-1-S$10,'Feuille1-Catégories'!$F$5+1)=0,S$3,""))),"")</f>
        <v/>
      </c>
      <c r="T633" s="29" t="str">
        <f ca="1">IF(AND($A633&lt;&gt;"",T$9&lt;&gt;""),IF(HLOOKUP(T$9,'Feuille1-Catégories'!$C$1:$G$2,2,FALSE)="OUI",T$3,IF(HLOOKUP(T$9,'Feuille1-Catégories'!$C$1:$G$3,3,FALSE)="OUI",OFFSET(T$3,MOD(QUOTIENT(ROW()-ROW($A$20),'Feuille1-Catégories'!$B$6/T$6),T$5),0),IF(MOD($A633-1-T$10,'Feuille1-Catégories'!$F$5+1)=0,T$3,""))),"")</f>
        <v/>
      </c>
      <c r="U633" s="29" t="str">
        <f ca="1">IF(AND($A633&lt;&gt;"",U$9&lt;&gt;""),IF(HLOOKUP(U$9,'Feuille1-Catégories'!$C$1:$G$2,2,FALSE)="OUI",U$3,IF(HLOOKUP(U$9,'Feuille1-Catégories'!$C$1:$G$3,3,FALSE)="OUI",OFFSET(U$3,MOD(QUOTIENT(ROW()-ROW($A$20),'Feuille1-Catégories'!$B$6/U$6),U$5),0),IF(MOD($A633-1-U$10,'Feuille1-Catégories'!$F$5+1)=0,U$3,""))),"")</f>
        <v/>
      </c>
      <c r="V633" s="29" t="str">
        <f ca="1">IF(AND($A633&lt;&gt;"",V$9&lt;&gt;""),IF(HLOOKUP(V$9,'Feuille1-Catégories'!$C$1:$G$2,2,FALSE)="OUI",V$3,IF(HLOOKUP(V$9,'Feuille1-Catégories'!$C$1:$G$3,3,FALSE)="OUI",OFFSET(V$3,MOD(QUOTIENT(ROW()-ROW($A$20),'Feuille1-Catégories'!$B$6/V$6),V$5),0),IF(MOD($A633-1-V$10,'Feuille1-Catégories'!$F$5+1)=0,V$3,""))),"")</f>
        <v/>
      </c>
      <c r="W633" s="29" t="str">
        <f ca="1">IF(AND($A633&lt;&gt;"",W$9&lt;&gt;""),IF(HLOOKUP(W$9,'Feuille1-Catégories'!$C$1:$G$2,2,FALSE)="OUI",W$3,IF(HLOOKUP(W$9,'Feuille1-Catégories'!$C$1:$G$3,3,FALSE)="OUI",OFFSET(W$3,MOD(QUOTIENT(ROW()-ROW($A$20),'Feuille1-Catégories'!$B$6/W$6),W$5),0),IF(MOD($A633-1-W$10,'Feuille1-Catégories'!$F$5+1)=0,W$3,""))),"")</f>
        <v/>
      </c>
      <c r="X633" s="29" t="str">
        <f ca="1">IF(AND($A633&lt;&gt;"",X$9&lt;&gt;""),IF(HLOOKUP(X$9,'Feuille1-Catégories'!$C$1:$G$2,2,FALSE)="OUI",X$3,IF(HLOOKUP(X$9,'Feuille1-Catégories'!$C$1:$G$3,3,FALSE)="OUI",OFFSET(X$3,MOD(QUOTIENT(ROW()-ROW($A$20),'Feuille1-Catégories'!$B$6/X$6),X$5),0),IF(MOD($A633-1-X$10,'Feuille1-Catégories'!$F$5+1)=0,X$3,""))),"")</f>
        <v/>
      </c>
      <c r="Y633" s="29" t="str">
        <f ca="1">IF(AND($A633&lt;&gt;"",Y$9&lt;&gt;""),IF(HLOOKUP(Y$9,'Feuille1-Catégories'!$C$1:$G$2,2,FALSE)="OUI",Y$3,IF(HLOOKUP(Y$9,'Feuille1-Catégories'!$C$1:$G$3,3,FALSE)="OUI",OFFSET(Y$3,MOD(QUOTIENT(ROW()-ROW($A$20),'Feuille1-Catégories'!$B$6/Y$6),Y$5),0),IF(MOD($A633-1-Y$10,'Feuille1-Catégories'!$F$5+1)=0,Y$3,""))),"")</f>
        <v/>
      </c>
      <c r="Z633" s="29" t="str">
        <f ca="1">IF(AND($A633&lt;&gt;"",Z$9&lt;&gt;""),IF(HLOOKUP(Z$9,'Feuille1-Catégories'!$C$1:$G$2,2,FALSE)="OUI",Z$3,IF(HLOOKUP(Z$9,'Feuille1-Catégories'!$C$1:$G$3,3,FALSE)="OUI",OFFSET(Z$3,MOD(QUOTIENT(ROW()-ROW($A$20),'Feuille1-Catégories'!$B$6/Z$6),Z$5),0),IF(MOD($A633-1-Z$10,'Feuille1-Catégories'!$F$5+1)=0,Z$3,""))),"")</f>
        <v/>
      </c>
    </row>
    <row r="634" spans="1:26" ht="17" x14ac:dyDescent="0.2">
      <c r="A634" s="21" t="str">
        <f>IF('Feuille2-Prix de vente'!A634&lt;&gt;"",'Feuille2-Prix de vente'!A634,"")</f>
        <v/>
      </c>
      <c r="B634" s="33" t="str">
        <f>IF('Feuille2-Prix de vente'!B634&lt;&gt;"",'Feuille2-Prix de vente'!B634,"")</f>
        <v/>
      </c>
      <c r="C634" s="10" t="str">
        <f>IF('Feuille2-Prix de vente'!C634&lt;&gt;"",'Feuille2-Prix de vente'!C634,"")</f>
        <v/>
      </c>
      <c r="D634" s="10" t="str">
        <f t="shared" si="9"/>
        <v/>
      </c>
      <c r="E634" s="10" t="str">
        <f>IF('Feuille2-Prix de vente'!E634&lt;&gt;"",'Feuille2-Prix de vente'!E634,"")</f>
        <v/>
      </c>
      <c r="F634" s="29" t="str">
        <f ca="1">IF(AND($A634&lt;&gt;"",F$9&lt;&gt;""),IF(HLOOKUP(F$9,'Feuille1-Catégories'!$C$1:$G$2,2,FALSE)="OUI",F$3,IF(HLOOKUP(F$9,'Feuille1-Catégories'!$C$1:$G$3,3,FALSE)="OUI",OFFSET(F$3,MOD(QUOTIENT(ROW()-ROW($A$20),'Feuille1-Catégories'!$B$6/F$6),F$5),0),IF(MOD($A634-1-F$10,'Feuille1-Catégories'!$F$5+1)=0,F$3,""))),"")</f>
        <v/>
      </c>
      <c r="G634" s="29" t="str">
        <f ca="1">IF(AND($A634&lt;&gt;"",G$9&lt;&gt;""),IF(HLOOKUP(G$9,'Feuille1-Catégories'!$C$1:$G$2,2,FALSE)="OUI",G$3,IF(HLOOKUP(G$9,'Feuille1-Catégories'!$C$1:$G$3,3,FALSE)="OUI",OFFSET(G$3,MOD(QUOTIENT(ROW()-ROW($A$20),'Feuille1-Catégories'!$B$6/G$6),G$5),0),IF(MOD($A634-1-G$10,'Feuille1-Catégories'!$F$5+1)=0,G$3,""))),"")</f>
        <v/>
      </c>
      <c r="H634" s="29" t="str">
        <f ca="1">IF(AND($A634&lt;&gt;"",H$9&lt;&gt;""),IF(HLOOKUP(H$9,'Feuille1-Catégories'!$C$1:$G$2,2,FALSE)="OUI",H$3,IF(HLOOKUP(H$9,'Feuille1-Catégories'!$C$1:$G$3,3,FALSE)="OUI",OFFSET(H$3,MOD(QUOTIENT(ROW()-ROW($A$20),'Feuille1-Catégories'!$B$6/H$6),H$5),0),IF(MOD($A634-1-H$10,'Feuille1-Catégories'!$F$5+1)=0,H$3,""))),"")</f>
        <v/>
      </c>
      <c r="I634" s="29" t="str">
        <f ca="1">IF(AND($A634&lt;&gt;"",I$9&lt;&gt;""),IF(HLOOKUP(I$9,'Feuille1-Catégories'!$C$1:$G$2,2,FALSE)="OUI",I$3,IF(HLOOKUP(I$9,'Feuille1-Catégories'!$C$1:$G$3,3,FALSE)="OUI",OFFSET(I$3,MOD(QUOTIENT(ROW()-ROW($A$20),'Feuille1-Catégories'!$B$6/I$6),I$5),0),IF(MOD($A634-1-I$10,'Feuille1-Catégories'!$F$5+1)=0,I$3,""))),"")</f>
        <v/>
      </c>
      <c r="J634" s="29" t="str">
        <f ca="1">IF(AND($A634&lt;&gt;"",J$9&lt;&gt;""),IF(HLOOKUP(J$9,'Feuille1-Catégories'!$C$1:$G$2,2,FALSE)="OUI",J$3,IF(HLOOKUP(J$9,'Feuille1-Catégories'!$C$1:$G$3,3,FALSE)="OUI",OFFSET(J$3,MOD(QUOTIENT(ROW()-ROW($A$20),'Feuille1-Catégories'!$B$6/J$6),J$5),0),IF(MOD($A634-1-J$10,'Feuille1-Catégories'!$F$5+1)=0,J$3,""))),"")</f>
        <v/>
      </c>
      <c r="K634" s="29" t="str">
        <f ca="1">IF(AND($A634&lt;&gt;"",K$9&lt;&gt;""),IF(HLOOKUP(K$9,'Feuille1-Catégories'!$C$1:$G$2,2,FALSE)="OUI",K$3,IF(HLOOKUP(K$9,'Feuille1-Catégories'!$C$1:$G$3,3,FALSE)="OUI",OFFSET(K$3,MOD(QUOTIENT(ROW()-ROW($A$20),'Feuille1-Catégories'!$B$6/K$6),K$5),0),IF(MOD($A634-1-K$10,'Feuille1-Catégories'!$F$5+1)=0,K$3,""))),"")</f>
        <v/>
      </c>
      <c r="L634" s="29" t="str">
        <f ca="1">IF(AND($A634&lt;&gt;"",L$9&lt;&gt;""),IF(HLOOKUP(L$9,'Feuille1-Catégories'!$C$1:$G$2,2,FALSE)="OUI",L$3,IF(HLOOKUP(L$9,'Feuille1-Catégories'!$C$1:$G$3,3,FALSE)="OUI",OFFSET(L$3,MOD(QUOTIENT(ROW()-ROW($A$20),'Feuille1-Catégories'!$B$6/L$6),L$5),0),IF(MOD($A634-1-L$10,'Feuille1-Catégories'!$F$5+1)=0,L$3,""))),"")</f>
        <v/>
      </c>
      <c r="M634" s="29" t="str">
        <f ca="1">IF(AND($A634&lt;&gt;"",M$9&lt;&gt;""),IF(HLOOKUP(M$9,'Feuille1-Catégories'!$C$1:$G$2,2,FALSE)="OUI",M$3,IF(HLOOKUP(M$9,'Feuille1-Catégories'!$C$1:$G$3,3,FALSE)="OUI",OFFSET(M$3,MOD(QUOTIENT(ROW()-ROW($A$20),'Feuille1-Catégories'!$B$6/M$6),M$5),0),IF(MOD($A634-1-M$10,'Feuille1-Catégories'!$F$5+1)=0,M$3,""))),"")</f>
        <v/>
      </c>
      <c r="N634" s="29" t="str">
        <f ca="1">IF(AND($A634&lt;&gt;"",N$9&lt;&gt;""),IF(HLOOKUP(N$9,'Feuille1-Catégories'!$C$1:$G$2,2,FALSE)="OUI",N$3,IF(HLOOKUP(N$9,'Feuille1-Catégories'!$C$1:$G$3,3,FALSE)="OUI",OFFSET(N$3,MOD(QUOTIENT(ROW()-ROW($A$20),'Feuille1-Catégories'!$B$6/N$6),N$5),0),IF(MOD($A634-1-N$10,'Feuille1-Catégories'!$F$5+1)=0,N$3,""))),"")</f>
        <v/>
      </c>
      <c r="O634" s="29" t="str">
        <f ca="1">IF(AND($A634&lt;&gt;"",O$9&lt;&gt;""),IF(HLOOKUP(O$9,'Feuille1-Catégories'!$C$1:$G$2,2,FALSE)="OUI",O$3,IF(HLOOKUP(O$9,'Feuille1-Catégories'!$C$1:$G$3,3,FALSE)="OUI",OFFSET(O$3,MOD(QUOTIENT(ROW()-ROW($A$20),'Feuille1-Catégories'!$B$6/O$6),O$5),0),IF(MOD($A634-1-O$10,'Feuille1-Catégories'!$F$5+1)=0,O$3,""))),"")</f>
        <v/>
      </c>
      <c r="P634" s="29" t="str">
        <f ca="1">IF(AND($A634&lt;&gt;"",P$9&lt;&gt;""),IF(HLOOKUP(P$9,'Feuille1-Catégories'!$C$1:$G$2,2,FALSE)="OUI",P$3,IF(HLOOKUP(P$9,'Feuille1-Catégories'!$C$1:$G$3,3,FALSE)="OUI",OFFSET(P$3,MOD(QUOTIENT(ROW()-ROW($A$20),'Feuille1-Catégories'!$B$6/P$6),P$5),0),IF(MOD($A634-1-P$10,'Feuille1-Catégories'!$F$5+1)=0,P$3,""))),"")</f>
        <v/>
      </c>
      <c r="Q634" s="29" t="str">
        <f ca="1">IF(AND($A634&lt;&gt;"",Q$9&lt;&gt;""),IF(HLOOKUP(Q$9,'Feuille1-Catégories'!$C$1:$G$2,2,FALSE)="OUI",Q$3,IF(HLOOKUP(Q$9,'Feuille1-Catégories'!$C$1:$G$3,3,FALSE)="OUI",OFFSET(Q$3,MOD(QUOTIENT(ROW()-ROW($A$20),'Feuille1-Catégories'!$B$6/Q$6),Q$5),0),IF(MOD($A634-1-Q$10,'Feuille1-Catégories'!$F$5+1)=0,Q$3,""))),"")</f>
        <v/>
      </c>
      <c r="R634" s="29" t="str">
        <f ca="1">IF(AND($A634&lt;&gt;"",R$9&lt;&gt;""),IF(HLOOKUP(R$9,'Feuille1-Catégories'!$C$1:$G$2,2,FALSE)="OUI",R$3,IF(HLOOKUP(R$9,'Feuille1-Catégories'!$C$1:$G$3,3,FALSE)="OUI",OFFSET(R$3,MOD(QUOTIENT(ROW()-ROW($A$20),'Feuille1-Catégories'!$B$6/R$6),R$5),0),IF(MOD($A634-1-R$10,'Feuille1-Catégories'!$F$5+1)=0,R$3,""))),"")</f>
        <v/>
      </c>
      <c r="S634" s="29" t="str">
        <f ca="1">IF(AND($A634&lt;&gt;"",S$9&lt;&gt;""),IF(HLOOKUP(S$9,'Feuille1-Catégories'!$C$1:$G$2,2,FALSE)="OUI",S$3,IF(HLOOKUP(S$9,'Feuille1-Catégories'!$C$1:$G$3,3,FALSE)="OUI",OFFSET(S$3,MOD(QUOTIENT(ROW()-ROW($A$20),'Feuille1-Catégories'!$B$6/S$6),S$5),0),IF(MOD($A634-1-S$10,'Feuille1-Catégories'!$F$5+1)=0,S$3,""))),"")</f>
        <v/>
      </c>
      <c r="T634" s="29" t="str">
        <f ca="1">IF(AND($A634&lt;&gt;"",T$9&lt;&gt;""),IF(HLOOKUP(T$9,'Feuille1-Catégories'!$C$1:$G$2,2,FALSE)="OUI",T$3,IF(HLOOKUP(T$9,'Feuille1-Catégories'!$C$1:$G$3,3,FALSE)="OUI",OFFSET(T$3,MOD(QUOTIENT(ROW()-ROW($A$20),'Feuille1-Catégories'!$B$6/T$6),T$5),0),IF(MOD($A634-1-T$10,'Feuille1-Catégories'!$F$5+1)=0,T$3,""))),"")</f>
        <v/>
      </c>
      <c r="U634" s="29" t="str">
        <f ca="1">IF(AND($A634&lt;&gt;"",U$9&lt;&gt;""),IF(HLOOKUP(U$9,'Feuille1-Catégories'!$C$1:$G$2,2,FALSE)="OUI",U$3,IF(HLOOKUP(U$9,'Feuille1-Catégories'!$C$1:$G$3,3,FALSE)="OUI",OFFSET(U$3,MOD(QUOTIENT(ROW()-ROW($A$20),'Feuille1-Catégories'!$B$6/U$6),U$5),0),IF(MOD($A634-1-U$10,'Feuille1-Catégories'!$F$5+1)=0,U$3,""))),"")</f>
        <v/>
      </c>
      <c r="V634" s="29" t="str">
        <f ca="1">IF(AND($A634&lt;&gt;"",V$9&lt;&gt;""),IF(HLOOKUP(V$9,'Feuille1-Catégories'!$C$1:$G$2,2,FALSE)="OUI",V$3,IF(HLOOKUP(V$9,'Feuille1-Catégories'!$C$1:$G$3,3,FALSE)="OUI",OFFSET(V$3,MOD(QUOTIENT(ROW()-ROW($A$20),'Feuille1-Catégories'!$B$6/V$6),V$5),0),IF(MOD($A634-1-V$10,'Feuille1-Catégories'!$F$5+1)=0,V$3,""))),"")</f>
        <v/>
      </c>
      <c r="W634" s="29" t="str">
        <f ca="1">IF(AND($A634&lt;&gt;"",W$9&lt;&gt;""),IF(HLOOKUP(W$9,'Feuille1-Catégories'!$C$1:$G$2,2,FALSE)="OUI",W$3,IF(HLOOKUP(W$9,'Feuille1-Catégories'!$C$1:$G$3,3,FALSE)="OUI",OFFSET(W$3,MOD(QUOTIENT(ROW()-ROW($A$20),'Feuille1-Catégories'!$B$6/W$6),W$5),0),IF(MOD($A634-1-W$10,'Feuille1-Catégories'!$F$5+1)=0,W$3,""))),"")</f>
        <v/>
      </c>
      <c r="X634" s="29" t="str">
        <f ca="1">IF(AND($A634&lt;&gt;"",X$9&lt;&gt;""),IF(HLOOKUP(X$9,'Feuille1-Catégories'!$C$1:$G$2,2,FALSE)="OUI",X$3,IF(HLOOKUP(X$9,'Feuille1-Catégories'!$C$1:$G$3,3,FALSE)="OUI",OFFSET(X$3,MOD(QUOTIENT(ROW()-ROW($A$20),'Feuille1-Catégories'!$B$6/X$6),X$5),0),IF(MOD($A634-1-X$10,'Feuille1-Catégories'!$F$5+1)=0,X$3,""))),"")</f>
        <v/>
      </c>
      <c r="Y634" s="29" t="str">
        <f ca="1">IF(AND($A634&lt;&gt;"",Y$9&lt;&gt;""),IF(HLOOKUP(Y$9,'Feuille1-Catégories'!$C$1:$G$2,2,FALSE)="OUI",Y$3,IF(HLOOKUP(Y$9,'Feuille1-Catégories'!$C$1:$G$3,3,FALSE)="OUI",OFFSET(Y$3,MOD(QUOTIENT(ROW()-ROW($A$20),'Feuille1-Catégories'!$B$6/Y$6),Y$5),0),IF(MOD($A634-1-Y$10,'Feuille1-Catégories'!$F$5+1)=0,Y$3,""))),"")</f>
        <v/>
      </c>
      <c r="Z634" s="29" t="str">
        <f ca="1">IF(AND($A634&lt;&gt;"",Z$9&lt;&gt;""),IF(HLOOKUP(Z$9,'Feuille1-Catégories'!$C$1:$G$2,2,FALSE)="OUI",Z$3,IF(HLOOKUP(Z$9,'Feuille1-Catégories'!$C$1:$G$3,3,FALSE)="OUI",OFFSET(Z$3,MOD(QUOTIENT(ROW()-ROW($A$20),'Feuille1-Catégories'!$B$6/Z$6),Z$5),0),IF(MOD($A634-1-Z$10,'Feuille1-Catégories'!$F$5+1)=0,Z$3,""))),"")</f>
        <v/>
      </c>
    </row>
    <row r="635" spans="1:26" ht="17" x14ac:dyDescent="0.2">
      <c r="A635" s="21" t="str">
        <f>IF('Feuille2-Prix de vente'!A635&lt;&gt;"",'Feuille2-Prix de vente'!A635,"")</f>
        <v/>
      </c>
      <c r="B635" s="33" t="str">
        <f>IF('Feuille2-Prix de vente'!B635&lt;&gt;"",'Feuille2-Prix de vente'!B635,"")</f>
        <v/>
      </c>
      <c r="C635" s="10" t="str">
        <f>IF('Feuille2-Prix de vente'!C635&lt;&gt;"",'Feuille2-Prix de vente'!C635,"")</f>
        <v/>
      </c>
      <c r="D635" s="10" t="str">
        <f t="shared" si="9"/>
        <v/>
      </c>
      <c r="E635" s="10" t="str">
        <f>IF('Feuille2-Prix de vente'!E635&lt;&gt;"",'Feuille2-Prix de vente'!E635,"")</f>
        <v/>
      </c>
      <c r="F635" s="29" t="str">
        <f ca="1">IF(AND($A635&lt;&gt;"",F$9&lt;&gt;""),IF(HLOOKUP(F$9,'Feuille1-Catégories'!$C$1:$G$2,2,FALSE)="OUI",F$3,IF(HLOOKUP(F$9,'Feuille1-Catégories'!$C$1:$G$3,3,FALSE)="OUI",OFFSET(F$3,MOD(QUOTIENT(ROW()-ROW($A$20),'Feuille1-Catégories'!$B$6/F$6),F$5),0),IF(MOD($A635-1-F$10,'Feuille1-Catégories'!$F$5+1)=0,F$3,""))),"")</f>
        <v/>
      </c>
      <c r="G635" s="29" t="str">
        <f ca="1">IF(AND($A635&lt;&gt;"",G$9&lt;&gt;""),IF(HLOOKUP(G$9,'Feuille1-Catégories'!$C$1:$G$2,2,FALSE)="OUI",G$3,IF(HLOOKUP(G$9,'Feuille1-Catégories'!$C$1:$G$3,3,FALSE)="OUI",OFFSET(G$3,MOD(QUOTIENT(ROW()-ROW($A$20),'Feuille1-Catégories'!$B$6/G$6),G$5),0),IF(MOD($A635-1-G$10,'Feuille1-Catégories'!$F$5+1)=0,G$3,""))),"")</f>
        <v/>
      </c>
      <c r="H635" s="29" t="str">
        <f ca="1">IF(AND($A635&lt;&gt;"",H$9&lt;&gt;""),IF(HLOOKUP(H$9,'Feuille1-Catégories'!$C$1:$G$2,2,FALSE)="OUI",H$3,IF(HLOOKUP(H$9,'Feuille1-Catégories'!$C$1:$G$3,3,FALSE)="OUI",OFFSET(H$3,MOD(QUOTIENT(ROW()-ROW($A$20),'Feuille1-Catégories'!$B$6/H$6),H$5),0),IF(MOD($A635-1-H$10,'Feuille1-Catégories'!$F$5+1)=0,H$3,""))),"")</f>
        <v/>
      </c>
      <c r="I635" s="29" t="str">
        <f ca="1">IF(AND($A635&lt;&gt;"",I$9&lt;&gt;""),IF(HLOOKUP(I$9,'Feuille1-Catégories'!$C$1:$G$2,2,FALSE)="OUI",I$3,IF(HLOOKUP(I$9,'Feuille1-Catégories'!$C$1:$G$3,3,FALSE)="OUI",OFFSET(I$3,MOD(QUOTIENT(ROW()-ROW($A$20),'Feuille1-Catégories'!$B$6/I$6),I$5),0),IF(MOD($A635-1-I$10,'Feuille1-Catégories'!$F$5+1)=0,I$3,""))),"")</f>
        <v/>
      </c>
      <c r="J635" s="29" t="str">
        <f ca="1">IF(AND($A635&lt;&gt;"",J$9&lt;&gt;""),IF(HLOOKUP(J$9,'Feuille1-Catégories'!$C$1:$G$2,2,FALSE)="OUI",J$3,IF(HLOOKUP(J$9,'Feuille1-Catégories'!$C$1:$G$3,3,FALSE)="OUI",OFFSET(J$3,MOD(QUOTIENT(ROW()-ROW($A$20),'Feuille1-Catégories'!$B$6/J$6),J$5),0),IF(MOD($A635-1-J$10,'Feuille1-Catégories'!$F$5+1)=0,J$3,""))),"")</f>
        <v/>
      </c>
      <c r="K635" s="29" t="str">
        <f ca="1">IF(AND($A635&lt;&gt;"",K$9&lt;&gt;""),IF(HLOOKUP(K$9,'Feuille1-Catégories'!$C$1:$G$2,2,FALSE)="OUI",K$3,IF(HLOOKUP(K$9,'Feuille1-Catégories'!$C$1:$G$3,3,FALSE)="OUI",OFFSET(K$3,MOD(QUOTIENT(ROW()-ROW($A$20),'Feuille1-Catégories'!$B$6/K$6),K$5),0),IF(MOD($A635-1-K$10,'Feuille1-Catégories'!$F$5+1)=0,K$3,""))),"")</f>
        <v/>
      </c>
      <c r="L635" s="29" t="str">
        <f ca="1">IF(AND($A635&lt;&gt;"",L$9&lt;&gt;""),IF(HLOOKUP(L$9,'Feuille1-Catégories'!$C$1:$G$2,2,FALSE)="OUI",L$3,IF(HLOOKUP(L$9,'Feuille1-Catégories'!$C$1:$G$3,3,FALSE)="OUI",OFFSET(L$3,MOD(QUOTIENT(ROW()-ROW($A$20),'Feuille1-Catégories'!$B$6/L$6),L$5),0),IF(MOD($A635-1-L$10,'Feuille1-Catégories'!$F$5+1)=0,L$3,""))),"")</f>
        <v/>
      </c>
      <c r="M635" s="29" t="str">
        <f ca="1">IF(AND($A635&lt;&gt;"",M$9&lt;&gt;""),IF(HLOOKUP(M$9,'Feuille1-Catégories'!$C$1:$G$2,2,FALSE)="OUI",M$3,IF(HLOOKUP(M$9,'Feuille1-Catégories'!$C$1:$G$3,3,FALSE)="OUI",OFFSET(M$3,MOD(QUOTIENT(ROW()-ROW($A$20),'Feuille1-Catégories'!$B$6/M$6),M$5),0),IF(MOD($A635-1-M$10,'Feuille1-Catégories'!$F$5+1)=0,M$3,""))),"")</f>
        <v/>
      </c>
      <c r="N635" s="29" t="str">
        <f ca="1">IF(AND($A635&lt;&gt;"",N$9&lt;&gt;""),IF(HLOOKUP(N$9,'Feuille1-Catégories'!$C$1:$G$2,2,FALSE)="OUI",N$3,IF(HLOOKUP(N$9,'Feuille1-Catégories'!$C$1:$G$3,3,FALSE)="OUI",OFFSET(N$3,MOD(QUOTIENT(ROW()-ROW($A$20),'Feuille1-Catégories'!$B$6/N$6),N$5),0),IF(MOD($A635-1-N$10,'Feuille1-Catégories'!$F$5+1)=0,N$3,""))),"")</f>
        <v/>
      </c>
      <c r="O635" s="29" t="str">
        <f ca="1">IF(AND($A635&lt;&gt;"",O$9&lt;&gt;""),IF(HLOOKUP(O$9,'Feuille1-Catégories'!$C$1:$G$2,2,FALSE)="OUI",O$3,IF(HLOOKUP(O$9,'Feuille1-Catégories'!$C$1:$G$3,3,FALSE)="OUI",OFFSET(O$3,MOD(QUOTIENT(ROW()-ROW($A$20),'Feuille1-Catégories'!$B$6/O$6),O$5),0),IF(MOD($A635-1-O$10,'Feuille1-Catégories'!$F$5+1)=0,O$3,""))),"")</f>
        <v/>
      </c>
      <c r="P635" s="29" t="str">
        <f ca="1">IF(AND($A635&lt;&gt;"",P$9&lt;&gt;""),IF(HLOOKUP(P$9,'Feuille1-Catégories'!$C$1:$G$2,2,FALSE)="OUI",P$3,IF(HLOOKUP(P$9,'Feuille1-Catégories'!$C$1:$G$3,3,FALSE)="OUI",OFFSET(P$3,MOD(QUOTIENT(ROW()-ROW($A$20),'Feuille1-Catégories'!$B$6/P$6),P$5),0),IF(MOD($A635-1-P$10,'Feuille1-Catégories'!$F$5+1)=0,P$3,""))),"")</f>
        <v/>
      </c>
      <c r="Q635" s="29" t="str">
        <f ca="1">IF(AND($A635&lt;&gt;"",Q$9&lt;&gt;""),IF(HLOOKUP(Q$9,'Feuille1-Catégories'!$C$1:$G$2,2,FALSE)="OUI",Q$3,IF(HLOOKUP(Q$9,'Feuille1-Catégories'!$C$1:$G$3,3,FALSE)="OUI",OFFSET(Q$3,MOD(QUOTIENT(ROW()-ROW($A$20),'Feuille1-Catégories'!$B$6/Q$6),Q$5),0),IF(MOD($A635-1-Q$10,'Feuille1-Catégories'!$F$5+1)=0,Q$3,""))),"")</f>
        <v/>
      </c>
      <c r="R635" s="29" t="str">
        <f ca="1">IF(AND($A635&lt;&gt;"",R$9&lt;&gt;""),IF(HLOOKUP(R$9,'Feuille1-Catégories'!$C$1:$G$2,2,FALSE)="OUI",R$3,IF(HLOOKUP(R$9,'Feuille1-Catégories'!$C$1:$G$3,3,FALSE)="OUI",OFFSET(R$3,MOD(QUOTIENT(ROW()-ROW($A$20),'Feuille1-Catégories'!$B$6/R$6),R$5),0),IF(MOD($A635-1-R$10,'Feuille1-Catégories'!$F$5+1)=0,R$3,""))),"")</f>
        <v/>
      </c>
      <c r="S635" s="29" t="str">
        <f ca="1">IF(AND($A635&lt;&gt;"",S$9&lt;&gt;""),IF(HLOOKUP(S$9,'Feuille1-Catégories'!$C$1:$G$2,2,FALSE)="OUI",S$3,IF(HLOOKUP(S$9,'Feuille1-Catégories'!$C$1:$G$3,3,FALSE)="OUI",OFFSET(S$3,MOD(QUOTIENT(ROW()-ROW($A$20),'Feuille1-Catégories'!$B$6/S$6),S$5),0),IF(MOD($A635-1-S$10,'Feuille1-Catégories'!$F$5+1)=0,S$3,""))),"")</f>
        <v/>
      </c>
      <c r="T635" s="29" t="str">
        <f ca="1">IF(AND($A635&lt;&gt;"",T$9&lt;&gt;""),IF(HLOOKUP(T$9,'Feuille1-Catégories'!$C$1:$G$2,2,FALSE)="OUI",T$3,IF(HLOOKUP(T$9,'Feuille1-Catégories'!$C$1:$G$3,3,FALSE)="OUI",OFFSET(T$3,MOD(QUOTIENT(ROW()-ROW($A$20),'Feuille1-Catégories'!$B$6/T$6),T$5),0),IF(MOD($A635-1-T$10,'Feuille1-Catégories'!$F$5+1)=0,T$3,""))),"")</f>
        <v/>
      </c>
      <c r="U635" s="29" t="str">
        <f ca="1">IF(AND($A635&lt;&gt;"",U$9&lt;&gt;""),IF(HLOOKUP(U$9,'Feuille1-Catégories'!$C$1:$G$2,2,FALSE)="OUI",U$3,IF(HLOOKUP(U$9,'Feuille1-Catégories'!$C$1:$G$3,3,FALSE)="OUI",OFFSET(U$3,MOD(QUOTIENT(ROW()-ROW($A$20),'Feuille1-Catégories'!$B$6/U$6),U$5),0),IF(MOD($A635-1-U$10,'Feuille1-Catégories'!$F$5+1)=0,U$3,""))),"")</f>
        <v/>
      </c>
      <c r="V635" s="29" t="str">
        <f ca="1">IF(AND($A635&lt;&gt;"",V$9&lt;&gt;""),IF(HLOOKUP(V$9,'Feuille1-Catégories'!$C$1:$G$2,2,FALSE)="OUI",V$3,IF(HLOOKUP(V$9,'Feuille1-Catégories'!$C$1:$G$3,3,FALSE)="OUI",OFFSET(V$3,MOD(QUOTIENT(ROW()-ROW($A$20),'Feuille1-Catégories'!$B$6/V$6),V$5),0),IF(MOD($A635-1-V$10,'Feuille1-Catégories'!$F$5+1)=0,V$3,""))),"")</f>
        <v/>
      </c>
      <c r="W635" s="29" t="str">
        <f ca="1">IF(AND($A635&lt;&gt;"",W$9&lt;&gt;""),IF(HLOOKUP(W$9,'Feuille1-Catégories'!$C$1:$G$2,2,FALSE)="OUI",W$3,IF(HLOOKUP(W$9,'Feuille1-Catégories'!$C$1:$G$3,3,FALSE)="OUI",OFFSET(W$3,MOD(QUOTIENT(ROW()-ROW($A$20),'Feuille1-Catégories'!$B$6/W$6),W$5),0),IF(MOD($A635-1-W$10,'Feuille1-Catégories'!$F$5+1)=0,W$3,""))),"")</f>
        <v/>
      </c>
      <c r="X635" s="29" t="str">
        <f ca="1">IF(AND($A635&lt;&gt;"",X$9&lt;&gt;""),IF(HLOOKUP(X$9,'Feuille1-Catégories'!$C$1:$G$2,2,FALSE)="OUI",X$3,IF(HLOOKUP(X$9,'Feuille1-Catégories'!$C$1:$G$3,3,FALSE)="OUI",OFFSET(X$3,MOD(QUOTIENT(ROW()-ROW($A$20),'Feuille1-Catégories'!$B$6/X$6),X$5),0),IF(MOD($A635-1-X$10,'Feuille1-Catégories'!$F$5+1)=0,X$3,""))),"")</f>
        <v/>
      </c>
      <c r="Y635" s="29" t="str">
        <f ca="1">IF(AND($A635&lt;&gt;"",Y$9&lt;&gt;""),IF(HLOOKUP(Y$9,'Feuille1-Catégories'!$C$1:$G$2,2,FALSE)="OUI",Y$3,IF(HLOOKUP(Y$9,'Feuille1-Catégories'!$C$1:$G$3,3,FALSE)="OUI",OFFSET(Y$3,MOD(QUOTIENT(ROW()-ROW($A$20),'Feuille1-Catégories'!$B$6/Y$6),Y$5),0),IF(MOD($A635-1-Y$10,'Feuille1-Catégories'!$F$5+1)=0,Y$3,""))),"")</f>
        <v/>
      </c>
      <c r="Z635" s="29" t="str">
        <f ca="1">IF(AND($A635&lt;&gt;"",Z$9&lt;&gt;""),IF(HLOOKUP(Z$9,'Feuille1-Catégories'!$C$1:$G$2,2,FALSE)="OUI",Z$3,IF(HLOOKUP(Z$9,'Feuille1-Catégories'!$C$1:$G$3,3,FALSE)="OUI",OFFSET(Z$3,MOD(QUOTIENT(ROW()-ROW($A$20),'Feuille1-Catégories'!$B$6/Z$6),Z$5),0),IF(MOD($A635-1-Z$10,'Feuille1-Catégories'!$F$5+1)=0,Z$3,""))),"")</f>
        <v/>
      </c>
    </row>
    <row r="636" spans="1:26" ht="17" x14ac:dyDescent="0.2">
      <c r="A636" s="21" t="str">
        <f>IF('Feuille2-Prix de vente'!A636&lt;&gt;"",'Feuille2-Prix de vente'!A636,"")</f>
        <v/>
      </c>
      <c r="B636" s="33" t="str">
        <f>IF('Feuille2-Prix de vente'!B636&lt;&gt;"",'Feuille2-Prix de vente'!B636,"")</f>
        <v/>
      </c>
      <c r="C636" s="10" t="str">
        <f>IF('Feuille2-Prix de vente'!C636&lt;&gt;"",'Feuille2-Prix de vente'!C636,"")</f>
        <v/>
      </c>
      <c r="D636" s="10" t="str">
        <f t="shared" si="9"/>
        <v/>
      </c>
      <c r="E636" s="10" t="str">
        <f>IF('Feuille2-Prix de vente'!E636&lt;&gt;"",'Feuille2-Prix de vente'!E636,"")</f>
        <v/>
      </c>
      <c r="F636" s="29" t="str">
        <f ca="1">IF(AND($A636&lt;&gt;"",F$9&lt;&gt;""),IF(HLOOKUP(F$9,'Feuille1-Catégories'!$C$1:$G$2,2,FALSE)="OUI",F$3,IF(HLOOKUP(F$9,'Feuille1-Catégories'!$C$1:$G$3,3,FALSE)="OUI",OFFSET(F$3,MOD(QUOTIENT(ROW()-ROW($A$20),'Feuille1-Catégories'!$B$6/F$6),F$5),0),IF(MOD($A636-1-F$10,'Feuille1-Catégories'!$F$5+1)=0,F$3,""))),"")</f>
        <v/>
      </c>
      <c r="G636" s="29" t="str">
        <f ca="1">IF(AND($A636&lt;&gt;"",G$9&lt;&gt;""),IF(HLOOKUP(G$9,'Feuille1-Catégories'!$C$1:$G$2,2,FALSE)="OUI",G$3,IF(HLOOKUP(G$9,'Feuille1-Catégories'!$C$1:$G$3,3,FALSE)="OUI",OFFSET(G$3,MOD(QUOTIENT(ROW()-ROW($A$20),'Feuille1-Catégories'!$B$6/G$6),G$5),0),IF(MOD($A636-1-G$10,'Feuille1-Catégories'!$F$5+1)=0,G$3,""))),"")</f>
        <v/>
      </c>
      <c r="H636" s="29" t="str">
        <f ca="1">IF(AND($A636&lt;&gt;"",H$9&lt;&gt;""),IF(HLOOKUP(H$9,'Feuille1-Catégories'!$C$1:$G$2,2,FALSE)="OUI",H$3,IF(HLOOKUP(H$9,'Feuille1-Catégories'!$C$1:$G$3,3,FALSE)="OUI",OFFSET(H$3,MOD(QUOTIENT(ROW()-ROW($A$20),'Feuille1-Catégories'!$B$6/H$6),H$5),0),IF(MOD($A636-1-H$10,'Feuille1-Catégories'!$F$5+1)=0,H$3,""))),"")</f>
        <v/>
      </c>
      <c r="I636" s="29" t="str">
        <f ca="1">IF(AND($A636&lt;&gt;"",I$9&lt;&gt;""),IF(HLOOKUP(I$9,'Feuille1-Catégories'!$C$1:$G$2,2,FALSE)="OUI",I$3,IF(HLOOKUP(I$9,'Feuille1-Catégories'!$C$1:$G$3,3,FALSE)="OUI",OFFSET(I$3,MOD(QUOTIENT(ROW()-ROW($A$20),'Feuille1-Catégories'!$B$6/I$6),I$5),0),IF(MOD($A636-1-I$10,'Feuille1-Catégories'!$F$5+1)=0,I$3,""))),"")</f>
        <v/>
      </c>
      <c r="J636" s="29" t="str">
        <f ca="1">IF(AND($A636&lt;&gt;"",J$9&lt;&gt;""),IF(HLOOKUP(J$9,'Feuille1-Catégories'!$C$1:$G$2,2,FALSE)="OUI",J$3,IF(HLOOKUP(J$9,'Feuille1-Catégories'!$C$1:$G$3,3,FALSE)="OUI",OFFSET(J$3,MOD(QUOTIENT(ROW()-ROW($A$20),'Feuille1-Catégories'!$B$6/J$6),J$5),0),IF(MOD($A636-1-J$10,'Feuille1-Catégories'!$F$5+1)=0,J$3,""))),"")</f>
        <v/>
      </c>
      <c r="K636" s="29" t="str">
        <f ca="1">IF(AND($A636&lt;&gt;"",K$9&lt;&gt;""),IF(HLOOKUP(K$9,'Feuille1-Catégories'!$C$1:$G$2,2,FALSE)="OUI",K$3,IF(HLOOKUP(K$9,'Feuille1-Catégories'!$C$1:$G$3,3,FALSE)="OUI",OFFSET(K$3,MOD(QUOTIENT(ROW()-ROW($A$20),'Feuille1-Catégories'!$B$6/K$6),K$5),0),IF(MOD($A636-1-K$10,'Feuille1-Catégories'!$F$5+1)=0,K$3,""))),"")</f>
        <v/>
      </c>
      <c r="L636" s="29" t="str">
        <f ca="1">IF(AND($A636&lt;&gt;"",L$9&lt;&gt;""),IF(HLOOKUP(L$9,'Feuille1-Catégories'!$C$1:$G$2,2,FALSE)="OUI",L$3,IF(HLOOKUP(L$9,'Feuille1-Catégories'!$C$1:$G$3,3,FALSE)="OUI",OFFSET(L$3,MOD(QUOTIENT(ROW()-ROW($A$20),'Feuille1-Catégories'!$B$6/L$6),L$5),0),IF(MOD($A636-1-L$10,'Feuille1-Catégories'!$F$5+1)=0,L$3,""))),"")</f>
        <v/>
      </c>
      <c r="M636" s="29" t="str">
        <f ca="1">IF(AND($A636&lt;&gt;"",M$9&lt;&gt;""),IF(HLOOKUP(M$9,'Feuille1-Catégories'!$C$1:$G$2,2,FALSE)="OUI",M$3,IF(HLOOKUP(M$9,'Feuille1-Catégories'!$C$1:$G$3,3,FALSE)="OUI",OFFSET(M$3,MOD(QUOTIENT(ROW()-ROW($A$20),'Feuille1-Catégories'!$B$6/M$6),M$5),0),IF(MOD($A636-1-M$10,'Feuille1-Catégories'!$F$5+1)=0,M$3,""))),"")</f>
        <v/>
      </c>
      <c r="N636" s="29" t="str">
        <f ca="1">IF(AND($A636&lt;&gt;"",N$9&lt;&gt;""),IF(HLOOKUP(N$9,'Feuille1-Catégories'!$C$1:$G$2,2,FALSE)="OUI",N$3,IF(HLOOKUP(N$9,'Feuille1-Catégories'!$C$1:$G$3,3,FALSE)="OUI",OFFSET(N$3,MOD(QUOTIENT(ROW()-ROW($A$20),'Feuille1-Catégories'!$B$6/N$6),N$5),0),IF(MOD($A636-1-N$10,'Feuille1-Catégories'!$F$5+1)=0,N$3,""))),"")</f>
        <v/>
      </c>
      <c r="O636" s="29" t="str">
        <f ca="1">IF(AND($A636&lt;&gt;"",O$9&lt;&gt;""),IF(HLOOKUP(O$9,'Feuille1-Catégories'!$C$1:$G$2,2,FALSE)="OUI",O$3,IF(HLOOKUP(O$9,'Feuille1-Catégories'!$C$1:$G$3,3,FALSE)="OUI",OFFSET(O$3,MOD(QUOTIENT(ROW()-ROW($A$20),'Feuille1-Catégories'!$B$6/O$6),O$5),0),IF(MOD($A636-1-O$10,'Feuille1-Catégories'!$F$5+1)=0,O$3,""))),"")</f>
        <v/>
      </c>
      <c r="P636" s="29" t="str">
        <f ca="1">IF(AND($A636&lt;&gt;"",P$9&lt;&gt;""),IF(HLOOKUP(P$9,'Feuille1-Catégories'!$C$1:$G$2,2,FALSE)="OUI",P$3,IF(HLOOKUP(P$9,'Feuille1-Catégories'!$C$1:$G$3,3,FALSE)="OUI",OFFSET(P$3,MOD(QUOTIENT(ROW()-ROW($A$20),'Feuille1-Catégories'!$B$6/P$6),P$5),0),IF(MOD($A636-1-P$10,'Feuille1-Catégories'!$F$5+1)=0,P$3,""))),"")</f>
        <v/>
      </c>
      <c r="Q636" s="29" t="str">
        <f ca="1">IF(AND($A636&lt;&gt;"",Q$9&lt;&gt;""),IF(HLOOKUP(Q$9,'Feuille1-Catégories'!$C$1:$G$2,2,FALSE)="OUI",Q$3,IF(HLOOKUP(Q$9,'Feuille1-Catégories'!$C$1:$G$3,3,FALSE)="OUI",OFFSET(Q$3,MOD(QUOTIENT(ROW()-ROW($A$20),'Feuille1-Catégories'!$B$6/Q$6),Q$5),0),IF(MOD($A636-1-Q$10,'Feuille1-Catégories'!$F$5+1)=0,Q$3,""))),"")</f>
        <v/>
      </c>
      <c r="R636" s="29" t="str">
        <f ca="1">IF(AND($A636&lt;&gt;"",R$9&lt;&gt;""),IF(HLOOKUP(R$9,'Feuille1-Catégories'!$C$1:$G$2,2,FALSE)="OUI",R$3,IF(HLOOKUP(R$9,'Feuille1-Catégories'!$C$1:$G$3,3,FALSE)="OUI",OFFSET(R$3,MOD(QUOTIENT(ROW()-ROW($A$20),'Feuille1-Catégories'!$B$6/R$6),R$5),0),IF(MOD($A636-1-R$10,'Feuille1-Catégories'!$F$5+1)=0,R$3,""))),"")</f>
        <v/>
      </c>
      <c r="S636" s="29" t="str">
        <f ca="1">IF(AND($A636&lt;&gt;"",S$9&lt;&gt;""),IF(HLOOKUP(S$9,'Feuille1-Catégories'!$C$1:$G$2,2,FALSE)="OUI",S$3,IF(HLOOKUP(S$9,'Feuille1-Catégories'!$C$1:$G$3,3,FALSE)="OUI",OFFSET(S$3,MOD(QUOTIENT(ROW()-ROW($A$20),'Feuille1-Catégories'!$B$6/S$6),S$5),0),IF(MOD($A636-1-S$10,'Feuille1-Catégories'!$F$5+1)=0,S$3,""))),"")</f>
        <v/>
      </c>
      <c r="T636" s="29" t="str">
        <f ca="1">IF(AND($A636&lt;&gt;"",T$9&lt;&gt;""),IF(HLOOKUP(T$9,'Feuille1-Catégories'!$C$1:$G$2,2,FALSE)="OUI",T$3,IF(HLOOKUP(T$9,'Feuille1-Catégories'!$C$1:$G$3,3,FALSE)="OUI",OFFSET(T$3,MOD(QUOTIENT(ROW()-ROW($A$20),'Feuille1-Catégories'!$B$6/T$6),T$5),0),IF(MOD($A636-1-T$10,'Feuille1-Catégories'!$F$5+1)=0,T$3,""))),"")</f>
        <v/>
      </c>
      <c r="U636" s="29" t="str">
        <f ca="1">IF(AND($A636&lt;&gt;"",U$9&lt;&gt;""),IF(HLOOKUP(U$9,'Feuille1-Catégories'!$C$1:$G$2,2,FALSE)="OUI",U$3,IF(HLOOKUP(U$9,'Feuille1-Catégories'!$C$1:$G$3,3,FALSE)="OUI",OFFSET(U$3,MOD(QUOTIENT(ROW()-ROW($A$20),'Feuille1-Catégories'!$B$6/U$6),U$5),0),IF(MOD($A636-1-U$10,'Feuille1-Catégories'!$F$5+1)=0,U$3,""))),"")</f>
        <v/>
      </c>
      <c r="V636" s="29" t="str">
        <f ca="1">IF(AND($A636&lt;&gt;"",V$9&lt;&gt;""),IF(HLOOKUP(V$9,'Feuille1-Catégories'!$C$1:$G$2,2,FALSE)="OUI",V$3,IF(HLOOKUP(V$9,'Feuille1-Catégories'!$C$1:$G$3,3,FALSE)="OUI",OFFSET(V$3,MOD(QUOTIENT(ROW()-ROW($A$20),'Feuille1-Catégories'!$B$6/V$6),V$5),0),IF(MOD($A636-1-V$10,'Feuille1-Catégories'!$F$5+1)=0,V$3,""))),"")</f>
        <v/>
      </c>
      <c r="W636" s="29" t="str">
        <f ca="1">IF(AND($A636&lt;&gt;"",W$9&lt;&gt;""),IF(HLOOKUP(W$9,'Feuille1-Catégories'!$C$1:$G$2,2,FALSE)="OUI",W$3,IF(HLOOKUP(W$9,'Feuille1-Catégories'!$C$1:$G$3,3,FALSE)="OUI",OFFSET(W$3,MOD(QUOTIENT(ROW()-ROW($A$20),'Feuille1-Catégories'!$B$6/W$6),W$5),0),IF(MOD($A636-1-W$10,'Feuille1-Catégories'!$F$5+1)=0,W$3,""))),"")</f>
        <v/>
      </c>
      <c r="X636" s="29" t="str">
        <f ca="1">IF(AND($A636&lt;&gt;"",X$9&lt;&gt;""),IF(HLOOKUP(X$9,'Feuille1-Catégories'!$C$1:$G$2,2,FALSE)="OUI",X$3,IF(HLOOKUP(X$9,'Feuille1-Catégories'!$C$1:$G$3,3,FALSE)="OUI",OFFSET(X$3,MOD(QUOTIENT(ROW()-ROW($A$20),'Feuille1-Catégories'!$B$6/X$6),X$5),0),IF(MOD($A636-1-X$10,'Feuille1-Catégories'!$F$5+1)=0,X$3,""))),"")</f>
        <v/>
      </c>
      <c r="Y636" s="29" t="str">
        <f ca="1">IF(AND($A636&lt;&gt;"",Y$9&lt;&gt;""),IF(HLOOKUP(Y$9,'Feuille1-Catégories'!$C$1:$G$2,2,FALSE)="OUI",Y$3,IF(HLOOKUP(Y$9,'Feuille1-Catégories'!$C$1:$G$3,3,FALSE)="OUI",OFFSET(Y$3,MOD(QUOTIENT(ROW()-ROW($A$20),'Feuille1-Catégories'!$B$6/Y$6),Y$5),0),IF(MOD($A636-1-Y$10,'Feuille1-Catégories'!$F$5+1)=0,Y$3,""))),"")</f>
        <v/>
      </c>
      <c r="Z636" s="29" t="str">
        <f ca="1">IF(AND($A636&lt;&gt;"",Z$9&lt;&gt;""),IF(HLOOKUP(Z$9,'Feuille1-Catégories'!$C$1:$G$2,2,FALSE)="OUI",Z$3,IF(HLOOKUP(Z$9,'Feuille1-Catégories'!$C$1:$G$3,3,FALSE)="OUI",OFFSET(Z$3,MOD(QUOTIENT(ROW()-ROW($A$20),'Feuille1-Catégories'!$B$6/Z$6),Z$5),0),IF(MOD($A636-1-Z$10,'Feuille1-Catégories'!$F$5+1)=0,Z$3,""))),"")</f>
        <v/>
      </c>
    </row>
    <row r="637" spans="1:26" ht="17" x14ac:dyDescent="0.2">
      <c r="A637" s="21" t="str">
        <f>IF('Feuille2-Prix de vente'!A637&lt;&gt;"",'Feuille2-Prix de vente'!A637,"")</f>
        <v/>
      </c>
      <c r="B637" s="33" t="str">
        <f>IF('Feuille2-Prix de vente'!B637&lt;&gt;"",'Feuille2-Prix de vente'!B637,"")</f>
        <v/>
      </c>
      <c r="C637" s="10" t="str">
        <f>IF('Feuille2-Prix de vente'!C637&lt;&gt;"",'Feuille2-Prix de vente'!C637,"")</f>
        <v/>
      </c>
      <c r="D637" s="10" t="str">
        <f t="shared" si="9"/>
        <v/>
      </c>
      <c r="E637" s="10" t="str">
        <f>IF('Feuille2-Prix de vente'!E637&lt;&gt;"",'Feuille2-Prix de vente'!E637,"")</f>
        <v/>
      </c>
      <c r="F637" s="29" t="str">
        <f ca="1">IF(AND($A637&lt;&gt;"",F$9&lt;&gt;""),IF(HLOOKUP(F$9,'Feuille1-Catégories'!$C$1:$G$2,2,FALSE)="OUI",F$3,IF(HLOOKUP(F$9,'Feuille1-Catégories'!$C$1:$G$3,3,FALSE)="OUI",OFFSET(F$3,MOD(QUOTIENT(ROW()-ROW($A$20),'Feuille1-Catégories'!$B$6/F$6),F$5),0),IF(MOD($A637-1-F$10,'Feuille1-Catégories'!$F$5+1)=0,F$3,""))),"")</f>
        <v/>
      </c>
      <c r="G637" s="29" t="str">
        <f ca="1">IF(AND($A637&lt;&gt;"",G$9&lt;&gt;""),IF(HLOOKUP(G$9,'Feuille1-Catégories'!$C$1:$G$2,2,FALSE)="OUI",G$3,IF(HLOOKUP(G$9,'Feuille1-Catégories'!$C$1:$G$3,3,FALSE)="OUI",OFFSET(G$3,MOD(QUOTIENT(ROW()-ROW($A$20),'Feuille1-Catégories'!$B$6/G$6),G$5),0),IF(MOD($A637-1-G$10,'Feuille1-Catégories'!$F$5+1)=0,G$3,""))),"")</f>
        <v/>
      </c>
      <c r="H637" s="29" t="str">
        <f ca="1">IF(AND($A637&lt;&gt;"",H$9&lt;&gt;""),IF(HLOOKUP(H$9,'Feuille1-Catégories'!$C$1:$G$2,2,FALSE)="OUI",H$3,IF(HLOOKUP(H$9,'Feuille1-Catégories'!$C$1:$G$3,3,FALSE)="OUI",OFFSET(H$3,MOD(QUOTIENT(ROW()-ROW($A$20),'Feuille1-Catégories'!$B$6/H$6),H$5),0),IF(MOD($A637-1-H$10,'Feuille1-Catégories'!$F$5+1)=0,H$3,""))),"")</f>
        <v/>
      </c>
      <c r="I637" s="29" t="str">
        <f ca="1">IF(AND($A637&lt;&gt;"",I$9&lt;&gt;""),IF(HLOOKUP(I$9,'Feuille1-Catégories'!$C$1:$G$2,2,FALSE)="OUI",I$3,IF(HLOOKUP(I$9,'Feuille1-Catégories'!$C$1:$G$3,3,FALSE)="OUI",OFFSET(I$3,MOD(QUOTIENT(ROW()-ROW($A$20),'Feuille1-Catégories'!$B$6/I$6),I$5),0),IF(MOD($A637-1-I$10,'Feuille1-Catégories'!$F$5+1)=0,I$3,""))),"")</f>
        <v/>
      </c>
      <c r="J637" s="29" t="str">
        <f ca="1">IF(AND($A637&lt;&gt;"",J$9&lt;&gt;""),IF(HLOOKUP(J$9,'Feuille1-Catégories'!$C$1:$G$2,2,FALSE)="OUI",J$3,IF(HLOOKUP(J$9,'Feuille1-Catégories'!$C$1:$G$3,3,FALSE)="OUI",OFFSET(J$3,MOD(QUOTIENT(ROW()-ROW($A$20),'Feuille1-Catégories'!$B$6/J$6),J$5),0),IF(MOD($A637-1-J$10,'Feuille1-Catégories'!$F$5+1)=0,J$3,""))),"")</f>
        <v/>
      </c>
      <c r="K637" s="29" t="str">
        <f ca="1">IF(AND($A637&lt;&gt;"",K$9&lt;&gt;""),IF(HLOOKUP(K$9,'Feuille1-Catégories'!$C$1:$G$2,2,FALSE)="OUI",K$3,IF(HLOOKUP(K$9,'Feuille1-Catégories'!$C$1:$G$3,3,FALSE)="OUI",OFFSET(K$3,MOD(QUOTIENT(ROW()-ROW($A$20),'Feuille1-Catégories'!$B$6/K$6),K$5),0),IF(MOD($A637-1-K$10,'Feuille1-Catégories'!$F$5+1)=0,K$3,""))),"")</f>
        <v/>
      </c>
      <c r="L637" s="29" t="str">
        <f ca="1">IF(AND($A637&lt;&gt;"",L$9&lt;&gt;""),IF(HLOOKUP(L$9,'Feuille1-Catégories'!$C$1:$G$2,2,FALSE)="OUI",L$3,IF(HLOOKUP(L$9,'Feuille1-Catégories'!$C$1:$G$3,3,FALSE)="OUI",OFFSET(L$3,MOD(QUOTIENT(ROW()-ROW($A$20),'Feuille1-Catégories'!$B$6/L$6),L$5),0),IF(MOD($A637-1-L$10,'Feuille1-Catégories'!$F$5+1)=0,L$3,""))),"")</f>
        <v/>
      </c>
      <c r="M637" s="29" t="str">
        <f ca="1">IF(AND($A637&lt;&gt;"",M$9&lt;&gt;""),IF(HLOOKUP(M$9,'Feuille1-Catégories'!$C$1:$G$2,2,FALSE)="OUI",M$3,IF(HLOOKUP(M$9,'Feuille1-Catégories'!$C$1:$G$3,3,FALSE)="OUI",OFFSET(M$3,MOD(QUOTIENT(ROW()-ROW($A$20),'Feuille1-Catégories'!$B$6/M$6),M$5),0),IF(MOD($A637-1-M$10,'Feuille1-Catégories'!$F$5+1)=0,M$3,""))),"")</f>
        <v/>
      </c>
      <c r="N637" s="29" t="str">
        <f ca="1">IF(AND($A637&lt;&gt;"",N$9&lt;&gt;""),IF(HLOOKUP(N$9,'Feuille1-Catégories'!$C$1:$G$2,2,FALSE)="OUI",N$3,IF(HLOOKUP(N$9,'Feuille1-Catégories'!$C$1:$G$3,3,FALSE)="OUI",OFFSET(N$3,MOD(QUOTIENT(ROW()-ROW($A$20),'Feuille1-Catégories'!$B$6/N$6),N$5),0),IF(MOD($A637-1-N$10,'Feuille1-Catégories'!$F$5+1)=0,N$3,""))),"")</f>
        <v/>
      </c>
      <c r="O637" s="29" t="str">
        <f ca="1">IF(AND($A637&lt;&gt;"",O$9&lt;&gt;""),IF(HLOOKUP(O$9,'Feuille1-Catégories'!$C$1:$G$2,2,FALSE)="OUI",O$3,IF(HLOOKUP(O$9,'Feuille1-Catégories'!$C$1:$G$3,3,FALSE)="OUI",OFFSET(O$3,MOD(QUOTIENT(ROW()-ROW($A$20),'Feuille1-Catégories'!$B$6/O$6),O$5),0),IF(MOD($A637-1-O$10,'Feuille1-Catégories'!$F$5+1)=0,O$3,""))),"")</f>
        <v/>
      </c>
      <c r="P637" s="29" t="str">
        <f ca="1">IF(AND($A637&lt;&gt;"",P$9&lt;&gt;""),IF(HLOOKUP(P$9,'Feuille1-Catégories'!$C$1:$G$2,2,FALSE)="OUI",P$3,IF(HLOOKUP(P$9,'Feuille1-Catégories'!$C$1:$G$3,3,FALSE)="OUI",OFFSET(P$3,MOD(QUOTIENT(ROW()-ROW($A$20),'Feuille1-Catégories'!$B$6/P$6),P$5),0),IF(MOD($A637-1-P$10,'Feuille1-Catégories'!$F$5+1)=0,P$3,""))),"")</f>
        <v/>
      </c>
      <c r="Q637" s="29" t="str">
        <f ca="1">IF(AND($A637&lt;&gt;"",Q$9&lt;&gt;""),IF(HLOOKUP(Q$9,'Feuille1-Catégories'!$C$1:$G$2,2,FALSE)="OUI",Q$3,IF(HLOOKUP(Q$9,'Feuille1-Catégories'!$C$1:$G$3,3,FALSE)="OUI",OFFSET(Q$3,MOD(QUOTIENT(ROW()-ROW($A$20),'Feuille1-Catégories'!$B$6/Q$6),Q$5),0),IF(MOD($A637-1-Q$10,'Feuille1-Catégories'!$F$5+1)=0,Q$3,""))),"")</f>
        <v/>
      </c>
      <c r="R637" s="29" t="str">
        <f ca="1">IF(AND($A637&lt;&gt;"",R$9&lt;&gt;""),IF(HLOOKUP(R$9,'Feuille1-Catégories'!$C$1:$G$2,2,FALSE)="OUI",R$3,IF(HLOOKUP(R$9,'Feuille1-Catégories'!$C$1:$G$3,3,FALSE)="OUI",OFFSET(R$3,MOD(QUOTIENT(ROW()-ROW($A$20),'Feuille1-Catégories'!$B$6/R$6),R$5),0),IF(MOD($A637-1-R$10,'Feuille1-Catégories'!$F$5+1)=0,R$3,""))),"")</f>
        <v/>
      </c>
      <c r="S637" s="29" t="str">
        <f ca="1">IF(AND($A637&lt;&gt;"",S$9&lt;&gt;""),IF(HLOOKUP(S$9,'Feuille1-Catégories'!$C$1:$G$2,2,FALSE)="OUI",S$3,IF(HLOOKUP(S$9,'Feuille1-Catégories'!$C$1:$G$3,3,FALSE)="OUI",OFFSET(S$3,MOD(QUOTIENT(ROW()-ROW($A$20),'Feuille1-Catégories'!$B$6/S$6),S$5),0),IF(MOD($A637-1-S$10,'Feuille1-Catégories'!$F$5+1)=0,S$3,""))),"")</f>
        <v/>
      </c>
      <c r="T637" s="29" t="str">
        <f ca="1">IF(AND($A637&lt;&gt;"",T$9&lt;&gt;""),IF(HLOOKUP(T$9,'Feuille1-Catégories'!$C$1:$G$2,2,FALSE)="OUI",T$3,IF(HLOOKUP(T$9,'Feuille1-Catégories'!$C$1:$G$3,3,FALSE)="OUI",OFFSET(T$3,MOD(QUOTIENT(ROW()-ROW($A$20),'Feuille1-Catégories'!$B$6/T$6),T$5),0),IF(MOD($A637-1-T$10,'Feuille1-Catégories'!$F$5+1)=0,T$3,""))),"")</f>
        <v/>
      </c>
      <c r="U637" s="29" t="str">
        <f ca="1">IF(AND($A637&lt;&gt;"",U$9&lt;&gt;""),IF(HLOOKUP(U$9,'Feuille1-Catégories'!$C$1:$G$2,2,FALSE)="OUI",U$3,IF(HLOOKUP(U$9,'Feuille1-Catégories'!$C$1:$G$3,3,FALSE)="OUI",OFFSET(U$3,MOD(QUOTIENT(ROW()-ROW($A$20),'Feuille1-Catégories'!$B$6/U$6),U$5),0),IF(MOD($A637-1-U$10,'Feuille1-Catégories'!$F$5+1)=0,U$3,""))),"")</f>
        <v/>
      </c>
      <c r="V637" s="29" t="str">
        <f ca="1">IF(AND($A637&lt;&gt;"",V$9&lt;&gt;""),IF(HLOOKUP(V$9,'Feuille1-Catégories'!$C$1:$G$2,2,FALSE)="OUI",V$3,IF(HLOOKUP(V$9,'Feuille1-Catégories'!$C$1:$G$3,3,FALSE)="OUI",OFFSET(V$3,MOD(QUOTIENT(ROW()-ROW($A$20),'Feuille1-Catégories'!$B$6/V$6),V$5),0),IF(MOD($A637-1-V$10,'Feuille1-Catégories'!$F$5+1)=0,V$3,""))),"")</f>
        <v/>
      </c>
      <c r="W637" s="29" t="str">
        <f ca="1">IF(AND($A637&lt;&gt;"",W$9&lt;&gt;""),IF(HLOOKUP(W$9,'Feuille1-Catégories'!$C$1:$G$2,2,FALSE)="OUI",W$3,IF(HLOOKUP(W$9,'Feuille1-Catégories'!$C$1:$G$3,3,FALSE)="OUI",OFFSET(W$3,MOD(QUOTIENT(ROW()-ROW($A$20),'Feuille1-Catégories'!$B$6/W$6),W$5),0),IF(MOD($A637-1-W$10,'Feuille1-Catégories'!$F$5+1)=0,W$3,""))),"")</f>
        <v/>
      </c>
      <c r="X637" s="29" t="str">
        <f ca="1">IF(AND($A637&lt;&gt;"",X$9&lt;&gt;""),IF(HLOOKUP(X$9,'Feuille1-Catégories'!$C$1:$G$2,2,FALSE)="OUI",X$3,IF(HLOOKUP(X$9,'Feuille1-Catégories'!$C$1:$G$3,3,FALSE)="OUI",OFFSET(X$3,MOD(QUOTIENT(ROW()-ROW($A$20),'Feuille1-Catégories'!$B$6/X$6),X$5),0),IF(MOD($A637-1-X$10,'Feuille1-Catégories'!$F$5+1)=0,X$3,""))),"")</f>
        <v/>
      </c>
      <c r="Y637" s="29" t="str">
        <f ca="1">IF(AND($A637&lt;&gt;"",Y$9&lt;&gt;""),IF(HLOOKUP(Y$9,'Feuille1-Catégories'!$C$1:$G$2,2,FALSE)="OUI",Y$3,IF(HLOOKUP(Y$9,'Feuille1-Catégories'!$C$1:$G$3,3,FALSE)="OUI",OFFSET(Y$3,MOD(QUOTIENT(ROW()-ROW($A$20),'Feuille1-Catégories'!$B$6/Y$6),Y$5),0),IF(MOD($A637-1-Y$10,'Feuille1-Catégories'!$F$5+1)=0,Y$3,""))),"")</f>
        <v/>
      </c>
      <c r="Z637" s="29" t="str">
        <f ca="1">IF(AND($A637&lt;&gt;"",Z$9&lt;&gt;""),IF(HLOOKUP(Z$9,'Feuille1-Catégories'!$C$1:$G$2,2,FALSE)="OUI",Z$3,IF(HLOOKUP(Z$9,'Feuille1-Catégories'!$C$1:$G$3,3,FALSE)="OUI",OFFSET(Z$3,MOD(QUOTIENT(ROW()-ROW($A$20),'Feuille1-Catégories'!$B$6/Z$6),Z$5),0),IF(MOD($A637-1-Z$10,'Feuille1-Catégories'!$F$5+1)=0,Z$3,""))),"")</f>
        <v/>
      </c>
    </row>
    <row r="638" spans="1:26" ht="17" x14ac:dyDescent="0.2">
      <c r="A638" s="21" t="str">
        <f>IF('Feuille2-Prix de vente'!A638&lt;&gt;"",'Feuille2-Prix de vente'!A638,"")</f>
        <v/>
      </c>
      <c r="B638" s="33" t="str">
        <f>IF('Feuille2-Prix de vente'!B638&lt;&gt;"",'Feuille2-Prix de vente'!B638,"")</f>
        <v/>
      </c>
      <c r="C638" s="10" t="str">
        <f>IF('Feuille2-Prix de vente'!C638&lt;&gt;"",'Feuille2-Prix de vente'!C638,"")</f>
        <v/>
      </c>
      <c r="D638" s="10" t="str">
        <f t="shared" si="9"/>
        <v/>
      </c>
      <c r="E638" s="10" t="str">
        <f>IF('Feuille2-Prix de vente'!E638&lt;&gt;"",'Feuille2-Prix de vente'!E638,"")</f>
        <v/>
      </c>
      <c r="F638" s="29" t="str">
        <f ca="1">IF(AND($A638&lt;&gt;"",F$9&lt;&gt;""),IF(HLOOKUP(F$9,'Feuille1-Catégories'!$C$1:$G$2,2,FALSE)="OUI",F$3,IF(HLOOKUP(F$9,'Feuille1-Catégories'!$C$1:$G$3,3,FALSE)="OUI",OFFSET(F$3,MOD(QUOTIENT(ROW()-ROW($A$20),'Feuille1-Catégories'!$B$6/F$6),F$5),0),IF(MOD($A638-1-F$10,'Feuille1-Catégories'!$F$5+1)=0,F$3,""))),"")</f>
        <v/>
      </c>
      <c r="G638" s="29" t="str">
        <f ca="1">IF(AND($A638&lt;&gt;"",G$9&lt;&gt;""),IF(HLOOKUP(G$9,'Feuille1-Catégories'!$C$1:$G$2,2,FALSE)="OUI",G$3,IF(HLOOKUP(G$9,'Feuille1-Catégories'!$C$1:$G$3,3,FALSE)="OUI",OFFSET(G$3,MOD(QUOTIENT(ROW()-ROW($A$20),'Feuille1-Catégories'!$B$6/G$6),G$5),0),IF(MOD($A638-1-G$10,'Feuille1-Catégories'!$F$5+1)=0,G$3,""))),"")</f>
        <v/>
      </c>
      <c r="H638" s="29" t="str">
        <f ca="1">IF(AND($A638&lt;&gt;"",H$9&lt;&gt;""),IF(HLOOKUP(H$9,'Feuille1-Catégories'!$C$1:$G$2,2,FALSE)="OUI",H$3,IF(HLOOKUP(H$9,'Feuille1-Catégories'!$C$1:$G$3,3,FALSE)="OUI",OFFSET(H$3,MOD(QUOTIENT(ROW()-ROW($A$20),'Feuille1-Catégories'!$B$6/H$6),H$5),0),IF(MOD($A638-1-H$10,'Feuille1-Catégories'!$F$5+1)=0,H$3,""))),"")</f>
        <v/>
      </c>
      <c r="I638" s="29" t="str">
        <f ca="1">IF(AND($A638&lt;&gt;"",I$9&lt;&gt;""),IF(HLOOKUP(I$9,'Feuille1-Catégories'!$C$1:$G$2,2,FALSE)="OUI",I$3,IF(HLOOKUP(I$9,'Feuille1-Catégories'!$C$1:$G$3,3,FALSE)="OUI",OFFSET(I$3,MOD(QUOTIENT(ROW()-ROW($A$20),'Feuille1-Catégories'!$B$6/I$6),I$5),0),IF(MOD($A638-1-I$10,'Feuille1-Catégories'!$F$5+1)=0,I$3,""))),"")</f>
        <v/>
      </c>
      <c r="J638" s="29" t="str">
        <f ca="1">IF(AND($A638&lt;&gt;"",J$9&lt;&gt;""),IF(HLOOKUP(J$9,'Feuille1-Catégories'!$C$1:$G$2,2,FALSE)="OUI",J$3,IF(HLOOKUP(J$9,'Feuille1-Catégories'!$C$1:$G$3,3,FALSE)="OUI",OFFSET(J$3,MOD(QUOTIENT(ROW()-ROW($A$20),'Feuille1-Catégories'!$B$6/J$6),J$5),0),IF(MOD($A638-1-J$10,'Feuille1-Catégories'!$F$5+1)=0,J$3,""))),"")</f>
        <v/>
      </c>
      <c r="K638" s="29" t="str">
        <f ca="1">IF(AND($A638&lt;&gt;"",K$9&lt;&gt;""),IF(HLOOKUP(K$9,'Feuille1-Catégories'!$C$1:$G$2,2,FALSE)="OUI",K$3,IF(HLOOKUP(K$9,'Feuille1-Catégories'!$C$1:$G$3,3,FALSE)="OUI",OFFSET(K$3,MOD(QUOTIENT(ROW()-ROW($A$20),'Feuille1-Catégories'!$B$6/K$6),K$5),0),IF(MOD($A638-1-K$10,'Feuille1-Catégories'!$F$5+1)=0,K$3,""))),"")</f>
        <v/>
      </c>
      <c r="L638" s="29" t="str">
        <f ca="1">IF(AND($A638&lt;&gt;"",L$9&lt;&gt;""),IF(HLOOKUP(L$9,'Feuille1-Catégories'!$C$1:$G$2,2,FALSE)="OUI",L$3,IF(HLOOKUP(L$9,'Feuille1-Catégories'!$C$1:$G$3,3,FALSE)="OUI",OFFSET(L$3,MOD(QUOTIENT(ROW()-ROW($A$20),'Feuille1-Catégories'!$B$6/L$6),L$5),0),IF(MOD($A638-1-L$10,'Feuille1-Catégories'!$F$5+1)=0,L$3,""))),"")</f>
        <v/>
      </c>
      <c r="M638" s="29" t="str">
        <f ca="1">IF(AND($A638&lt;&gt;"",M$9&lt;&gt;""),IF(HLOOKUP(M$9,'Feuille1-Catégories'!$C$1:$G$2,2,FALSE)="OUI",M$3,IF(HLOOKUP(M$9,'Feuille1-Catégories'!$C$1:$G$3,3,FALSE)="OUI",OFFSET(M$3,MOD(QUOTIENT(ROW()-ROW($A$20),'Feuille1-Catégories'!$B$6/M$6),M$5),0),IF(MOD($A638-1-M$10,'Feuille1-Catégories'!$F$5+1)=0,M$3,""))),"")</f>
        <v/>
      </c>
      <c r="N638" s="29" t="str">
        <f ca="1">IF(AND($A638&lt;&gt;"",N$9&lt;&gt;""),IF(HLOOKUP(N$9,'Feuille1-Catégories'!$C$1:$G$2,2,FALSE)="OUI",N$3,IF(HLOOKUP(N$9,'Feuille1-Catégories'!$C$1:$G$3,3,FALSE)="OUI",OFFSET(N$3,MOD(QUOTIENT(ROW()-ROW($A$20),'Feuille1-Catégories'!$B$6/N$6),N$5),0),IF(MOD($A638-1-N$10,'Feuille1-Catégories'!$F$5+1)=0,N$3,""))),"")</f>
        <v/>
      </c>
      <c r="O638" s="29" t="str">
        <f ca="1">IF(AND($A638&lt;&gt;"",O$9&lt;&gt;""),IF(HLOOKUP(O$9,'Feuille1-Catégories'!$C$1:$G$2,2,FALSE)="OUI",O$3,IF(HLOOKUP(O$9,'Feuille1-Catégories'!$C$1:$G$3,3,FALSE)="OUI",OFFSET(O$3,MOD(QUOTIENT(ROW()-ROW($A$20),'Feuille1-Catégories'!$B$6/O$6),O$5),0),IF(MOD($A638-1-O$10,'Feuille1-Catégories'!$F$5+1)=0,O$3,""))),"")</f>
        <v/>
      </c>
      <c r="P638" s="29" t="str">
        <f ca="1">IF(AND($A638&lt;&gt;"",P$9&lt;&gt;""),IF(HLOOKUP(P$9,'Feuille1-Catégories'!$C$1:$G$2,2,FALSE)="OUI",P$3,IF(HLOOKUP(P$9,'Feuille1-Catégories'!$C$1:$G$3,3,FALSE)="OUI",OFFSET(P$3,MOD(QUOTIENT(ROW()-ROW($A$20),'Feuille1-Catégories'!$B$6/P$6),P$5),0),IF(MOD($A638-1-P$10,'Feuille1-Catégories'!$F$5+1)=0,P$3,""))),"")</f>
        <v/>
      </c>
      <c r="Q638" s="29" t="str">
        <f ca="1">IF(AND($A638&lt;&gt;"",Q$9&lt;&gt;""),IF(HLOOKUP(Q$9,'Feuille1-Catégories'!$C$1:$G$2,2,FALSE)="OUI",Q$3,IF(HLOOKUP(Q$9,'Feuille1-Catégories'!$C$1:$G$3,3,FALSE)="OUI",OFFSET(Q$3,MOD(QUOTIENT(ROW()-ROW($A$20),'Feuille1-Catégories'!$B$6/Q$6),Q$5),0),IF(MOD($A638-1-Q$10,'Feuille1-Catégories'!$F$5+1)=0,Q$3,""))),"")</f>
        <v/>
      </c>
      <c r="R638" s="29" t="str">
        <f ca="1">IF(AND($A638&lt;&gt;"",R$9&lt;&gt;""),IF(HLOOKUP(R$9,'Feuille1-Catégories'!$C$1:$G$2,2,FALSE)="OUI",R$3,IF(HLOOKUP(R$9,'Feuille1-Catégories'!$C$1:$G$3,3,FALSE)="OUI",OFFSET(R$3,MOD(QUOTIENT(ROW()-ROW($A$20),'Feuille1-Catégories'!$B$6/R$6),R$5),0),IF(MOD($A638-1-R$10,'Feuille1-Catégories'!$F$5+1)=0,R$3,""))),"")</f>
        <v/>
      </c>
      <c r="S638" s="29" t="str">
        <f ca="1">IF(AND($A638&lt;&gt;"",S$9&lt;&gt;""),IF(HLOOKUP(S$9,'Feuille1-Catégories'!$C$1:$G$2,2,FALSE)="OUI",S$3,IF(HLOOKUP(S$9,'Feuille1-Catégories'!$C$1:$G$3,3,FALSE)="OUI",OFFSET(S$3,MOD(QUOTIENT(ROW()-ROW($A$20),'Feuille1-Catégories'!$B$6/S$6),S$5),0),IF(MOD($A638-1-S$10,'Feuille1-Catégories'!$F$5+1)=0,S$3,""))),"")</f>
        <v/>
      </c>
      <c r="T638" s="29" t="str">
        <f ca="1">IF(AND($A638&lt;&gt;"",T$9&lt;&gt;""),IF(HLOOKUP(T$9,'Feuille1-Catégories'!$C$1:$G$2,2,FALSE)="OUI",T$3,IF(HLOOKUP(T$9,'Feuille1-Catégories'!$C$1:$G$3,3,FALSE)="OUI",OFFSET(T$3,MOD(QUOTIENT(ROW()-ROW($A$20),'Feuille1-Catégories'!$B$6/T$6),T$5),0),IF(MOD($A638-1-T$10,'Feuille1-Catégories'!$F$5+1)=0,T$3,""))),"")</f>
        <v/>
      </c>
      <c r="U638" s="29" t="str">
        <f ca="1">IF(AND($A638&lt;&gt;"",U$9&lt;&gt;""),IF(HLOOKUP(U$9,'Feuille1-Catégories'!$C$1:$G$2,2,FALSE)="OUI",U$3,IF(HLOOKUP(U$9,'Feuille1-Catégories'!$C$1:$G$3,3,FALSE)="OUI",OFFSET(U$3,MOD(QUOTIENT(ROW()-ROW($A$20),'Feuille1-Catégories'!$B$6/U$6),U$5),0),IF(MOD($A638-1-U$10,'Feuille1-Catégories'!$F$5+1)=0,U$3,""))),"")</f>
        <v/>
      </c>
      <c r="V638" s="29" t="str">
        <f ca="1">IF(AND($A638&lt;&gt;"",V$9&lt;&gt;""),IF(HLOOKUP(V$9,'Feuille1-Catégories'!$C$1:$G$2,2,FALSE)="OUI",V$3,IF(HLOOKUP(V$9,'Feuille1-Catégories'!$C$1:$G$3,3,FALSE)="OUI",OFFSET(V$3,MOD(QUOTIENT(ROW()-ROW($A$20),'Feuille1-Catégories'!$B$6/V$6),V$5),0),IF(MOD($A638-1-V$10,'Feuille1-Catégories'!$F$5+1)=0,V$3,""))),"")</f>
        <v/>
      </c>
      <c r="W638" s="29" t="str">
        <f ca="1">IF(AND($A638&lt;&gt;"",W$9&lt;&gt;""),IF(HLOOKUP(W$9,'Feuille1-Catégories'!$C$1:$G$2,2,FALSE)="OUI",W$3,IF(HLOOKUP(W$9,'Feuille1-Catégories'!$C$1:$G$3,3,FALSE)="OUI",OFFSET(W$3,MOD(QUOTIENT(ROW()-ROW($A$20),'Feuille1-Catégories'!$B$6/W$6),W$5),0),IF(MOD($A638-1-W$10,'Feuille1-Catégories'!$F$5+1)=0,W$3,""))),"")</f>
        <v/>
      </c>
      <c r="X638" s="29" t="str">
        <f ca="1">IF(AND($A638&lt;&gt;"",X$9&lt;&gt;""),IF(HLOOKUP(X$9,'Feuille1-Catégories'!$C$1:$G$2,2,FALSE)="OUI",X$3,IF(HLOOKUP(X$9,'Feuille1-Catégories'!$C$1:$G$3,3,FALSE)="OUI",OFFSET(X$3,MOD(QUOTIENT(ROW()-ROW($A$20),'Feuille1-Catégories'!$B$6/X$6),X$5),0),IF(MOD($A638-1-X$10,'Feuille1-Catégories'!$F$5+1)=0,X$3,""))),"")</f>
        <v/>
      </c>
      <c r="Y638" s="29" t="str">
        <f ca="1">IF(AND($A638&lt;&gt;"",Y$9&lt;&gt;""),IF(HLOOKUP(Y$9,'Feuille1-Catégories'!$C$1:$G$2,2,FALSE)="OUI",Y$3,IF(HLOOKUP(Y$9,'Feuille1-Catégories'!$C$1:$G$3,3,FALSE)="OUI",OFFSET(Y$3,MOD(QUOTIENT(ROW()-ROW($A$20),'Feuille1-Catégories'!$B$6/Y$6),Y$5),0),IF(MOD($A638-1-Y$10,'Feuille1-Catégories'!$F$5+1)=0,Y$3,""))),"")</f>
        <v/>
      </c>
      <c r="Z638" s="29" t="str">
        <f ca="1">IF(AND($A638&lt;&gt;"",Z$9&lt;&gt;""),IF(HLOOKUP(Z$9,'Feuille1-Catégories'!$C$1:$G$2,2,FALSE)="OUI",Z$3,IF(HLOOKUP(Z$9,'Feuille1-Catégories'!$C$1:$G$3,3,FALSE)="OUI",OFFSET(Z$3,MOD(QUOTIENT(ROW()-ROW($A$20),'Feuille1-Catégories'!$B$6/Z$6),Z$5),0),IF(MOD($A638-1-Z$10,'Feuille1-Catégories'!$F$5+1)=0,Z$3,""))),"")</f>
        <v/>
      </c>
    </row>
    <row r="639" spans="1:26" ht="17" x14ac:dyDescent="0.2">
      <c r="A639" s="21" t="str">
        <f>IF('Feuille2-Prix de vente'!A639&lt;&gt;"",'Feuille2-Prix de vente'!A639,"")</f>
        <v/>
      </c>
      <c r="B639" s="33" t="str">
        <f>IF('Feuille2-Prix de vente'!B639&lt;&gt;"",'Feuille2-Prix de vente'!B639,"")</f>
        <v/>
      </c>
      <c r="C639" s="10" t="str">
        <f>IF('Feuille2-Prix de vente'!C639&lt;&gt;"",'Feuille2-Prix de vente'!C639,"")</f>
        <v/>
      </c>
      <c r="D639" s="10" t="str">
        <f t="shared" si="9"/>
        <v/>
      </c>
      <c r="E639" s="10" t="str">
        <f>IF('Feuille2-Prix de vente'!E639&lt;&gt;"",'Feuille2-Prix de vente'!E639,"")</f>
        <v/>
      </c>
      <c r="F639" s="29" t="str">
        <f ca="1">IF(AND($A639&lt;&gt;"",F$9&lt;&gt;""),IF(HLOOKUP(F$9,'Feuille1-Catégories'!$C$1:$G$2,2,FALSE)="OUI",F$3,IF(HLOOKUP(F$9,'Feuille1-Catégories'!$C$1:$G$3,3,FALSE)="OUI",OFFSET(F$3,MOD(QUOTIENT(ROW()-ROW($A$20),'Feuille1-Catégories'!$B$6/F$6),F$5),0),IF(MOD($A639-1-F$10,'Feuille1-Catégories'!$F$5+1)=0,F$3,""))),"")</f>
        <v/>
      </c>
      <c r="G639" s="29" t="str">
        <f ca="1">IF(AND($A639&lt;&gt;"",G$9&lt;&gt;""),IF(HLOOKUP(G$9,'Feuille1-Catégories'!$C$1:$G$2,2,FALSE)="OUI",G$3,IF(HLOOKUP(G$9,'Feuille1-Catégories'!$C$1:$G$3,3,FALSE)="OUI",OFFSET(G$3,MOD(QUOTIENT(ROW()-ROW($A$20),'Feuille1-Catégories'!$B$6/G$6),G$5),0),IF(MOD($A639-1-G$10,'Feuille1-Catégories'!$F$5+1)=0,G$3,""))),"")</f>
        <v/>
      </c>
      <c r="H639" s="29" t="str">
        <f ca="1">IF(AND($A639&lt;&gt;"",H$9&lt;&gt;""),IF(HLOOKUP(H$9,'Feuille1-Catégories'!$C$1:$G$2,2,FALSE)="OUI",H$3,IF(HLOOKUP(H$9,'Feuille1-Catégories'!$C$1:$G$3,3,FALSE)="OUI",OFFSET(H$3,MOD(QUOTIENT(ROW()-ROW($A$20),'Feuille1-Catégories'!$B$6/H$6),H$5),0),IF(MOD($A639-1-H$10,'Feuille1-Catégories'!$F$5+1)=0,H$3,""))),"")</f>
        <v/>
      </c>
      <c r="I639" s="29" t="str">
        <f ca="1">IF(AND($A639&lt;&gt;"",I$9&lt;&gt;""),IF(HLOOKUP(I$9,'Feuille1-Catégories'!$C$1:$G$2,2,FALSE)="OUI",I$3,IF(HLOOKUP(I$9,'Feuille1-Catégories'!$C$1:$G$3,3,FALSE)="OUI",OFFSET(I$3,MOD(QUOTIENT(ROW()-ROW($A$20),'Feuille1-Catégories'!$B$6/I$6),I$5),0),IF(MOD($A639-1-I$10,'Feuille1-Catégories'!$F$5+1)=0,I$3,""))),"")</f>
        <v/>
      </c>
      <c r="J639" s="29" t="str">
        <f ca="1">IF(AND($A639&lt;&gt;"",J$9&lt;&gt;""),IF(HLOOKUP(J$9,'Feuille1-Catégories'!$C$1:$G$2,2,FALSE)="OUI",J$3,IF(HLOOKUP(J$9,'Feuille1-Catégories'!$C$1:$G$3,3,FALSE)="OUI",OFFSET(J$3,MOD(QUOTIENT(ROW()-ROW($A$20),'Feuille1-Catégories'!$B$6/J$6),J$5),0),IF(MOD($A639-1-J$10,'Feuille1-Catégories'!$F$5+1)=0,J$3,""))),"")</f>
        <v/>
      </c>
      <c r="K639" s="29" t="str">
        <f ca="1">IF(AND($A639&lt;&gt;"",K$9&lt;&gt;""),IF(HLOOKUP(K$9,'Feuille1-Catégories'!$C$1:$G$2,2,FALSE)="OUI",K$3,IF(HLOOKUP(K$9,'Feuille1-Catégories'!$C$1:$G$3,3,FALSE)="OUI",OFFSET(K$3,MOD(QUOTIENT(ROW()-ROW($A$20),'Feuille1-Catégories'!$B$6/K$6),K$5),0),IF(MOD($A639-1-K$10,'Feuille1-Catégories'!$F$5+1)=0,K$3,""))),"")</f>
        <v/>
      </c>
      <c r="L639" s="29" t="str">
        <f ca="1">IF(AND($A639&lt;&gt;"",L$9&lt;&gt;""),IF(HLOOKUP(L$9,'Feuille1-Catégories'!$C$1:$G$2,2,FALSE)="OUI",L$3,IF(HLOOKUP(L$9,'Feuille1-Catégories'!$C$1:$G$3,3,FALSE)="OUI",OFFSET(L$3,MOD(QUOTIENT(ROW()-ROW($A$20),'Feuille1-Catégories'!$B$6/L$6),L$5),0),IF(MOD($A639-1-L$10,'Feuille1-Catégories'!$F$5+1)=0,L$3,""))),"")</f>
        <v/>
      </c>
      <c r="M639" s="29" t="str">
        <f ca="1">IF(AND($A639&lt;&gt;"",M$9&lt;&gt;""),IF(HLOOKUP(M$9,'Feuille1-Catégories'!$C$1:$G$2,2,FALSE)="OUI",M$3,IF(HLOOKUP(M$9,'Feuille1-Catégories'!$C$1:$G$3,3,FALSE)="OUI",OFFSET(M$3,MOD(QUOTIENT(ROW()-ROW($A$20),'Feuille1-Catégories'!$B$6/M$6),M$5),0),IF(MOD($A639-1-M$10,'Feuille1-Catégories'!$F$5+1)=0,M$3,""))),"")</f>
        <v/>
      </c>
      <c r="N639" s="29" t="str">
        <f ca="1">IF(AND($A639&lt;&gt;"",N$9&lt;&gt;""),IF(HLOOKUP(N$9,'Feuille1-Catégories'!$C$1:$G$2,2,FALSE)="OUI",N$3,IF(HLOOKUP(N$9,'Feuille1-Catégories'!$C$1:$G$3,3,FALSE)="OUI",OFFSET(N$3,MOD(QUOTIENT(ROW()-ROW($A$20),'Feuille1-Catégories'!$B$6/N$6),N$5),0),IF(MOD($A639-1-N$10,'Feuille1-Catégories'!$F$5+1)=0,N$3,""))),"")</f>
        <v/>
      </c>
      <c r="O639" s="29" t="str">
        <f ca="1">IF(AND($A639&lt;&gt;"",O$9&lt;&gt;""),IF(HLOOKUP(O$9,'Feuille1-Catégories'!$C$1:$G$2,2,FALSE)="OUI",O$3,IF(HLOOKUP(O$9,'Feuille1-Catégories'!$C$1:$G$3,3,FALSE)="OUI",OFFSET(O$3,MOD(QUOTIENT(ROW()-ROW($A$20),'Feuille1-Catégories'!$B$6/O$6),O$5),0),IF(MOD($A639-1-O$10,'Feuille1-Catégories'!$F$5+1)=0,O$3,""))),"")</f>
        <v/>
      </c>
      <c r="P639" s="29" t="str">
        <f ca="1">IF(AND($A639&lt;&gt;"",P$9&lt;&gt;""),IF(HLOOKUP(P$9,'Feuille1-Catégories'!$C$1:$G$2,2,FALSE)="OUI",P$3,IF(HLOOKUP(P$9,'Feuille1-Catégories'!$C$1:$G$3,3,FALSE)="OUI",OFFSET(P$3,MOD(QUOTIENT(ROW()-ROW($A$20),'Feuille1-Catégories'!$B$6/P$6),P$5),0),IF(MOD($A639-1-P$10,'Feuille1-Catégories'!$F$5+1)=0,P$3,""))),"")</f>
        <v/>
      </c>
      <c r="Q639" s="29" t="str">
        <f ca="1">IF(AND($A639&lt;&gt;"",Q$9&lt;&gt;""),IF(HLOOKUP(Q$9,'Feuille1-Catégories'!$C$1:$G$2,2,FALSE)="OUI",Q$3,IF(HLOOKUP(Q$9,'Feuille1-Catégories'!$C$1:$G$3,3,FALSE)="OUI",OFFSET(Q$3,MOD(QUOTIENT(ROW()-ROW($A$20),'Feuille1-Catégories'!$B$6/Q$6),Q$5),0),IF(MOD($A639-1-Q$10,'Feuille1-Catégories'!$F$5+1)=0,Q$3,""))),"")</f>
        <v/>
      </c>
      <c r="R639" s="29" t="str">
        <f ca="1">IF(AND($A639&lt;&gt;"",R$9&lt;&gt;""),IF(HLOOKUP(R$9,'Feuille1-Catégories'!$C$1:$G$2,2,FALSE)="OUI",R$3,IF(HLOOKUP(R$9,'Feuille1-Catégories'!$C$1:$G$3,3,FALSE)="OUI",OFFSET(R$3,MOD(QUOTIENT(ROW()-ROW($A$20),'Feuille1-Catégories'!$B$6/R$6),R$5),0),IF(MOD($A639-1-R$10,'Feuille1-Catégories'!$F$5+1)=0,R$3,""))),"")</f>
        <v/>
      </c>
      <c r="S639" s="29" t="str">
        <f ca="1">IF(AND($A639&lt;&gt;"",S$9&lt;&gt;""),IF(HLOOKUP(S$9,'Feuille1-Catégories'!$C$1:$G$2,2,FALSE)="OUI",S$3,IF(HLOOKUP(S$9,'Feuille1-Catégories'!$C$1:$G$3,3,FALSE)="OUI",OFFSET(S$3,MOD(QUOTIENT(ROW()-ROW($A$20),'Feuille1-Catégories'!$B$6/S$6),S$5),0),IF(MOD($A639-1-S$10,'Feuille1-Catégories'!$F$5+1)=0,S$3,""))),"")</f>
        <v/>
      </c>
      <c r="T639" s="29" t="str">
        <f ca="1">IF(AND($A639&lt;&gt;"",T$9&lt;&gt;""),IF(HLOOKUP(T$9,'Feuille1-Catégories'!$C$1:$G$2,2,FALSE)="OUI",T$3,IF(HLOOKUP(T$9,'Feuille1-Catégories'!$C$1:$G$3,3,FALSE)="OUI",OFFSET(T$3,MOD(QUOTIENT(ROW()-ROW($A$20),'Feuille1-Catégories'!$B$6/T$6),T$5),0),IF(MOD($A639-1-T$10,'Feuille1-Catégories'!$F$5+1)=0,T$3,""))),"")</f>
        <v/>
      </c>
      <c r="U639" s="29" t="str">
        <f ca="1">IF(AND($A639&lt;&gt;"",U$9&lt;&gt;""),IF(HLOOKUP(U$9,'Feuille1-Catégories'!$C$1:$G$2,2,FALSE)="OUI",U$3,IF(HLOOKUP(U$9,'Feuille1-Catégories'!$C$1:$G$3,3,FALSE)="OUI",OFFSET(U$3,MOD(QUOTIENT(ROW()-ROW($A$20),'Feuille1-Catégories'!$B$6/U$6),U$5),0),IF(MOD($A639-1-U$10,'Feuille1-Catégories'!$F$5+1)=0,U$3,""))),"")</f>
        <v/>
      </c>
      <c r="V639" s="29" t="str">
        <f ca="1">IF(AND($A639&lt;&gt;"",V$9&lt;&gt;""),IF(HLOOKUP(V$9,'Feuille1-Catégories'!$C$1:$G$2,2,FALSE)="OUI",V$3,IF(HLOOKUP(V$9,'Feuille1-Catégories'!$C$1:$G$3,3,FALSE)="OUI",OFFSET(V$3,MOD(QUOTIENT(ROW()-ROW($A$20),'Feuille1-Catégories'!$B$6/V$6),V$5),0),IF(MOD($A639-1-V$10,'Feuille1-Catégories'!$F$5+1)=0,V$3,""))),"")</f>
        <v/>
      </c>
      <c r="W639" s="29" t="str">
        <f ca="1">IF(AND($A639&lt;&gt;"",W$9&lt;&gt;""),IF(HLOOKUP(W$9,'Feuille1-Catégories'!$C$1:$G$2,2,FALSE)="OUI",W$3,IF(HLOOKUP(W$9,'Feuille1-Catégories'!$C$1:$G$3,3,FALSE)="OUI",OFFSET(W$3,MOD(QUOTIENT(ROW()-ROW($A$20),'Feuille1-Catégories'!$B$6/W$6),W$5),0),IF(MOD($A639-1-W$10,'Feuille1-Catégories'!$F$5+1)=0,W$3,""))),"")</f>
        <v/>
      </c>
      <c r="X639" s="29" t="str">
        <f ca="1">IF(AND($A639&lt;&gt;"",X$9&lt;&gt;""),IF(HLOOKUP(X$9,'Feuille1-Catégories'!$C$1:$G$2,2,FALSE)="OUI",X$3,IF(HLOOKUP(X$9,'Feuille1-Catégories'!$C$1:$G$3,3,FALSE)="OUI",OFFSET(X$3,MOD(QUOTIENT(ROW()-ROW($A$20),'Feuille1-Catégories'!$B$6/X$6),X$5),0),IF(MOD($A639-1-X$10,'Feuille1-Catégories'!$F$5+1)=0,X$3,""))),"")</f>
        <v/>
      </c>
      <c r="Y639" s="29" t="str">
        <f ca="1">IF(AND($A639&lt;&gt;"",Y$9&lt;&gt;""),IF(HLOOKUP(Y$9,'Feuille1-Catégories'!$C$1:$G$2,2,FALSE)="OUI",Y$3,IF(HLOOKUP(Y$9,'Feuille1-Catégories'!$C$1:$G$3,3,FALSE)="OUI",OFFSET(Y$3,MOD(QUOTIENT(ROW()-ROW($A$20),'Feuille1-Catégories'!$B$6/Y$6),Y$5),0),IF(MOD($A639-1-Y$10,'Feuille1-Catégories'!$F$5+1)=0,Y$3,""))),"")</f>
        <v/>
      </c>
      <c r="Z639" s="29" t="str">
        <f ca="1">IF(AND($A639&lt;&gt;"",Z$9&lt;&gt;""),IF(HLOOKUP(Z$9,'Feuille1-Catégories'!$C$1:$G$2,2,FALSE)="OUI",Z$3,IF(HLOOKUP(Z$9,'Feuille1-Catégories'!$C$1:$G$3,3,FALSE)="OUI",OFFSET(Z$3,MOD(QUOTIENT(ROW()-ROW($A$20),'Feuille1-Catégories'!$B$6/Z$6),Z$5),0),IF(MOD($A639-1-Z$10,'Feuille1-Catégories'!$F$5+1)=0,Z$3,""))),"")</f>
        <v/>
      </c>
    </row>
    <row r="640" spans="1:26" ht="17" x14ac:dyDescent="0.2">
      <c r="A640" s="21" t="str">
        <f>IF('Feuille2-Prix de vente'!A640&lt;&gt;"",'Feuille2-Prix de vente'!A640,"")</f>
        <v/>
      </c>
      <c r="B640" s="33" t="str">
        <f>IF('Feuille2-Prix de vente'!B640&lt;&gt;"",'Feuille2-Prix de vente'!B640,"")</f>
        <v/>
      </c>
      <c r="C640" s="10" t="str">
        <f>IF('Feuille2-Prix de vente'!C640&lt;&gt;"",'Feuille2-Prix de vente'!C640,"")</f>
        <v/>
      </c>
      <c r="D640" s="10" t="str">
        <f t="shared" si="9"/>
        <v/>
      </c>
      <c r="E640" s="10" t="str">
        <f>IF('Feuille2-Prix de vente'!E640&lt;&gt;"",'Feuille2-Prix de vente'!E640,"")</f>
        <v/>
      </c>
      <c r="F640" s="29" t="str">
        <f ca="1">IF(AND($A640&lt;&gt;"",F$9&lt;&gt;""),IF(HLOOKUP(F$9,'Feuille1-Catégories'!$C$1:$G$2,2,FALSE)="OUI",F$3,IF(HLOOKUP(F$9,'Feuille1-Catégories'!$C$1:$G$3,3,FALSE)="OUI",OFFSET(F$3,MOD(QUOTIENT(ROW()-ROW($A$20),'Feuille1-Catégories'!$B$6/F$6),F$5),0),IF(MOD($A640-1-F$10,'Feuille1-Catégories'!$F$5+1)=0,F$3,""))),"")</f>
        <v/>
      </c>
      <c r="G640" s="29" t="str">
        <f ca="1">IF(AND($A640&lt;&gt;"",G$9&lt;&gt;""),IF(HLOOKUP(G$9,'Feuille1-Catégories'!$C$1:$G$2,2,FALSE)="OUI",G$3,IF(HLOOKUP(G$9,'Feuille1-Catégories'!$C$1:$G$3,3,FALSE)="OUI",OFFSET(G$3,MOD(QUOTIENT(ROW()-ROW($A$20),'Feuille1-Catégories'!$B$6/G$6),G$5),0),IF(MOD($A640-1-G$10,'Feuille1-Catégories'!$F$5+1)=0,G$3,""))),"")</f>
        <v/>
      </c>
      <c r="H640" s="29" t="str">
        <f ca="1">IF(AND($A640&lt;&gt;"",H$9&lt;&gt;""),IF(HLOOKUP(H$9,'Feuille1-Catégories'!$C$1:$G$2,2,FALSE)="OUI",H$3,IF(HLOOKUP(H$9,'Feuille1-Catégories'!$C$1:$G$3,3,FALSE)="OUI",OFFSET(H$3,MOD(QUOTIENT(ROW()-ROW($A$20),'Feuille1-Catégories'!$B$6/H$6),H$5),0),IF(MOD($A640-1-H$10,'Feuille1-Catégories'!$F$5+1)=0,H$3,""))),"")</f>
        <v/>
      </c>
      <c r="I640" s="29" t="str">
        <f ca="1">IF(AND($A640&lt;&gt;"",I$9&lt;&gt;""),IF(HLOOKUP(I$9,'Feuille1-Catégories'!$C$1:$G$2,2,FALSE)="OUI",I$3,IF(HLOOKUP(I$9,'Feuille1-Catégories'!$C$1:$G$3,3,FALSE)="OUI",OFFSET(I$3,MOD(QUOTIENT(ROW()-ROW($A$20),'Feuille1-Catégories'!$B$6/I$6),I$5),0),IF(MOD($A640-1-I$10,'Feuille1-Catégories'!$F$5+1)=0,I$3,""))),"")</f>
        <v/>
      </c>
      <c r="J640" s="29" t="str">
        <f ca="1">IF(AND($A640&lt;&gt;"",J$9&lt;&gt;""),IF(HLOOKUP(J$9,'Feuille1-Catégories'!$C$1:$G$2,2,FALSE)="OUI",J$3,IF(HLOOKUP(J$9,'Feuille1-Catégories'!$C$1:$G$3,3,FALSE)="OUI",OFFSET(J$3,MOD(QUOTIENT(ROW()-ROW($A$20),'Feuille1-Catégories'!$B$6/J$6),J$5),0),IF(MOD($A640-1-J$10,'Feuille1-Catégories'!$F$5+1)=0,J$3,""))),"")</f>
        <v/>
      </c>
      <c r="K640" s="29" t="str">
        <f ca="1">IF(AND($A640&lt;&gt;"",K$9&lt;&gt;""),IF(HLOOKUP(K$9,'Feuille1-Catégories'!$C$1:$G$2,2,FALSE)="OUI",K$3,IF(HLOOKUP(K$9,'Feuille1-Catégories'!$C$1:$G$3,3,FALSE)="OUI",OFFSET(K$3,MOD(QUOTIENT(ROW()-ROW($A$20),'Feuille1-Catégories'!$B$6/K$6),K$5),0),IF(MOD($A640-1-K$10,'Feuille1-Catégories'!$F$5+1)=0,K$3,""))),"")</f>
        <v/>
      </c>
      <c r="L640" s="29" t="str">
        <f ca="1">IF(AND($A640&lt;&gt;"",L$9&lt;&gt;""),IF(HLOOKUP(L$9,'Feuille1-Catégories'!$C$1:$G$2,2,FALSE)="OUI",L$3,IF(HLOOKUP(L$9,'Feuille1-Catégories'!$C$1:$G$3,3,FALSE)="OUI",OFFSET(L$3,MOD(QUOTIENT(ROW()-ROW($A$20),'Feuille1-Catégories'!$B$6/L$6),L$5),0),IF(MOD($A640-1-L$10,'Feuille1-Catégories'!$F$5+1)=0,L$3,""))),"")</f>
        <v/>
      </c>
      <c r="M640" s="29" t="str">
        <f ca="1">IF(AND($A640&lt;&gt;"",M$9&lt;&gt;""),IF(HLOOKUP(M$9,'Feuille1-Catégories'!$C$1:$G$2,2,FALSE)="OUI",M$3,IF(HLOOKUP(M$9,'Feuille1-Catégories'!$C$1:$G$3,3,FALSE)="OUI",OFFSET(M$3,MOD(QUOTIENT(ROW()-ROW($A$20),'Feuille1-Catégories'!$B$6/M$6),M$5),0),IF(MOD($A640-1-M$10,'Feuille1-Catégories'!$F$5+1)=0,M$3,""))),"")</f>
        <v/>
      </c>
      <c r="N640" s="29" t="str">
        <f ca="1">IF(AND($A640&lt;&gt;"",N$9&lt;&gt;""),IF(HLOOKUP(N$9,'Feuille1-Catégories'!$C$1:$G$2,2,FALSE)="OUI",N$3,IF(HLOOKUP(N$9,'Feuille1-Catégories'!$C$1:$G$3,3,FALSE)="OUI",OFFSET(N$3,MOD(QUOTIENT(ROW()-ROW($A$20),'Feuille1-Catégories'!$B$6/N$6),N$5),0),IF(MOD($A640-1-N$10,'Feuille1-Catégories'!$F$5+1)=0,N$3,""))),"")</f>
        <v/>
      </c>
      <c r="O640" s="29" t="str">
        <f ca="1">IF(AND($A640&lt;&gt;"",O$9&lt;&gt;""),IF(HLOOKUP(O$9,'Feuille1-Catégories'!$C$1:$G$2,2,FALSE)="OUI",O$3,IF(HLOOKUP(O$9,'Feuille1-Catégories'!$C$1:$G$3,3,FALSE)="OUI",OFFSET(O$3,MOD(QUOTIENT(ROW()-ROW($A$20),'Feuille1-Catégories'!$B$6/O$6),O$5),0),IF(MOD($A640-1-O$10,'Feuille1-Catégories'!$F$5+1)=0,O$3,""))),"")</f>
        <v/>
      </c>
      <c r="P640" s="29" t="str">
        <f ca="1">IF(AND($A640&lt;&gt;"",P$9&lt;&gt;""),IF(HLOOKUP(P$9,'Feuille1-Catégories'!$C$1:$G$2,2,FALSE)="OUI",P$3,IF(HLOOKUP(P$9,'Feuille1-Catégories'!$C$1:$G$3,3,FALSE)="OUI",OFFSET(P$3,MOD(QUOTIENT(ROW()-ROW($A$20),'Feuille1-Catégories'!$B$6/P$6),P$5),0),IF(MOD($A640-1-P$10,'Feuille1-Catégories'!$F$5+1)=0,P$3,""))),"")</f>
        <v/>
      </c>
      <c r="Q640" s="29" t="str">
        <f ca="1">IF(AND($A640&lt;&gt;"",Q$9&lt;&gt;""),IF(HLOOKUP(Q$9,'Feuille1-Catégories'!$C$1:$G$2,2,FALSE)="OUI",Q$3,IF(HLOOKUP(Q$9,'Feuille1-Catégories'!$C$1:$G$3,3,FALSE)="OUI",OFFSET(Q$3,MOD(QUOTIENT(ROW()-ROW($A$20),'Feuille1-Catégories'!$B$6/Q$6),Q$5),0),IF(MOD($A640-1-Q$10,'Feuille1-Catégories'!$F$5+1)=0,Q$3,""))),"")</f>
        <v/>
      </c>
      <c r="R640" s="29" t="str">
        <f ca="1">IF(AND($A640&lt;&gt;"",R$9&lt;&gt;""),IF(HLOOKUP(R$9,'Feuille1-Catégories'!$C$1:$G$2,2,FALSE)="OUI",R$3,IF(HLOOKUP(R$9,'Feuille1-Catégories'!$C$1:$G$3,3,FALSE)="OUI",OFFSET(R$3,MOD(QUOTIENT(ROW()-ROW($A$20),'Feuille1-Catégories'!$B$6/R$6),R$5),0),IF(MOD($A640-1-R$10,'Feuille1-Catégories'!$F$5+1)=0,R$3,""))),"")</f>
        <v/>
      </c>
      <c r="S640" s="29" t="str">
        <f ca="1">IF(AND($A640&lt;&gt;"",S$9&lt;&gt;""),IF(HLOOKUP(S$9,'Feuille1-Catégories'!$C$1:$G$2,2,FALSE)="OUI",S$3,IF(HLOOKUP(S$9,'Feuille1-Catégories'!$C$1:$G$3,3,FALSE)="OUI",OFFSET(S$3,MOD(QUOTIENT(ROW()-ROW($A$20),'Feuille1-Catégories'!$B$6/S$6),S$5),0),IF(MOD($A640-1-S$10,'Feuille1-Catégories'!$F$5+1)=0,S$3,""))),"")</f>
        <v/>
      </c>
      <c r="T640" s="29" t="str">
        <f ca="1">IF(AND($A640&lt;&gt;"",T$9&lt;&gt;""),IF(HLOOKUP(T$9,'Feuille1-Catégories'!$C$1:$G$2,2,FALSE)="OUI",T$3,IF(HLOOKUP(T$9,'Feuille1-Catégories'!$C$1:$G$3,3,FALSE)="OUI",OFFSET(T$3,MOD(QUOTIENT(ROW()-ROW($A$20),'Feuille1-Catégories'!$B$6/T$6),T$5),0),IF(MOD($A640-1-T$10,'Feuille1-Catégories'!$F$5+1)=0,T$3,""))),"")</f>
        <v/>
      </c>
      <c r="U640" s="29" t="str">
        <f ca="1">IF(AND($A640&lt;&gt;"",U$9&lt;&gt;""),IF(HLOOKUP(U$9,'Feuille1-Catégories'!$C$1:$G$2,2,FALSE)="OUI",U$3,IF(HLOOKUP(U$9,'Feuille1-Catégories'!$C$1:$G$3,3,FALSE)="OUI",OFFSET(U$3,MOD(QUOTIENT(ROW()-ROW($A$20),'Feuille1-Catégories'!$B$6/U$6),U$5),0),IF(MOD($A640-1-U$10,'Feuille1-Catégories'!$F$5+1)=0,U$3,""))),"")</f>
        <v/>
      </c>
      <c r="V640" s="29" t="str">
        <f ca="1">IF(AND($A640&lt;&gt;"",V$9&lt;&gt;""),IF(HLOOKUP(V$9,'Feuille1-Catégories'!$C$1:$G$2,2,FALSE)="OUI",V$3,IF(HLOOKUP(V$9,'Feuille1-Catégories'!$C$1:$G$3,3,FALSE)="OUI",OFFSET(V$3,MOD(QUOTIENT(ROW()-ROW($A$20),'Feuille1-Catégories'!$B$6/V$6),V$5),0),IF(MOD($A640-1-V$10,'Feuille1-Catégories'!$F$5+1)=0,V$3,""))),"")</f>
        <v/>
      </c>
      <c r="W640" s="29" t="str">
        <f ca="1">IF(AND($A640&lt;&gt;"",W$9&lt;&gt;""),IF(HLOOKUP(W$9,'Feuille1-Catégories'!$C$1:$G$2,2,FALSE)="OUI",W$3,IF(HLOOKUP(W$9,'Feuille1-Catégories'!$C$1:$G$3,3,FALSE)="OUI",OFFSET(W$3,MOD(QUOTIENT(ROW()-ROW($A$20),'Feuille1-Catégories'!$B$6/W$6),W$5),0),IF(MOD($A640-1-W$10,'Feuille1-Catégories'!$F$5+1)=0,W$3,""))),"")</f>
        <v/>
      </c>
      <c r="X640" s="29" t="str">
        <f ca="1">IF(AND($A640&lt;&gt;"",X$9&lt;&gt;""),IF(HLOOKUP(X$9,'Feuille1-Catégories'!$C$1:$G$2,2,FALSE)="OUI",X$3,IF(HLOOKUP(X$9,'Feuille1-Catégories'!$C$1:$G$3,3,FALSE)="OUI",OFFSET(X$3,MOD(QUOTIENT(ROW()-ROW($A$20),'Feuille1-Catégories'!$B$6/X$6),X$5),0),IF(MOD($A640-1-X$10,'Feuille1-Catégories'!$F$5+1)=0,X$3,""))),"")</f>
        <v/>
      </c>
      <c r="Y640" s="29" t="str">
        <f ca="1">IF(AND($A640&lt;&gt;"",Y$9&lt;&gt;""),IF(HLOOKUP(Y$9,'Feuille1-Catégories'!$C$1:$G$2,2,FALSE)="OUI",Y$3,IF(HLOOKUP(Y$9,'Feuille1-Catégories'!$C$1:$G$3,3,FALSE)="OUI",OFFSET(Y$3,MOD(QUOTIENT(ROW()-ROW($A$20),'Feuille1-Catégories'!$B$6/Y$6),Y$5),0),IF(MOD($A640-1-Y$10,'Feuille1-Catégories'!$F$5+1)=0,Y$3,""))),"")</f>
        <v/>
      </c>
      <c r="Z640" s="29" t="str">
        <f ca="1">IF(AND($A640&lt;&gt;"",Z$9&lt;&gt;""),IF(HLOOKUP(Z$9,'Feuille1-Catégories'!$C$1:$G$2,2,FALSE)="OUI",Z$3,IF(HLOOKUP(Z$9,'Feuille1-Catégories'!$C$1:$G$3,3,FALSE)="OUI",OFFSET(Z$3,MOD(QUOTIENT(ROW()-ROW($A$20),'Feuille1-Catégories'!$B$6/Z$6),Z$5),0),IF(MOD($A640-1-Z$10,'Feuille1-Catégories'!$F$5+1)=0,Z$3,""))),"")</f>
        <v/>
      </c>
    </row>
    <row r="641" spans="1:26" ht="17" x14ac:dyDescent="0.2">
      <c r="A641" s="21" t="str">
        <f>IF('Feuille2-Prix de vente'!A641&lt;&gt;"",'Feuille2-Prix de vente'!A641,"")</f>
        <v/>
      </c>
      <c r="B641" s="33" t="str">
        <f>IF('Feuille2-Prix de vente'!B641&lt;&gt;"",'Feuille2-Prix de vente'!B641,"")</f>
        <v/>
      </c>
      <c r="C641" s="10" t="str">
        <f>IF('Feuille2-Prix de vente'!C641&lt;&gt;"",'Feuille2-Prix de vente'!C641,"")</f>
        <v/>
      </c>
      <c r="D641" s="10" t="str">
        <f t="shared" si="9"/>
        <v/>
      </c>
      <c r="E641" s="10" t="str">
        <f>IF('Feuille2-Prix de vente'!E641&lt;&gt;"",'Feuille2-Prix de vente'!E641,"")</f>
        <v/>
      </c>
      <c r="F641" s="29" t="str">
        <f ca="1">IF(AND($A641&lt;&gt;"",F$9&lt;&gt;""),IF(HLOOKUP(F$9,'Feuille1-Catégories'!$C$1:$G$2,2,FALSE)="OUI",F$3,IF(HLOOKUP(F$9,'Feuille1-Catégories'!$C$1:$G$3,3,FALSE)="OUI",OFFSET(F$3,MOD(QUOTIENT(ROW()-ROW($A$20),'Feuille1-Catégories'!$B$6/F$6),F$5),0),IF(MOD($A641-1-F$10,'Feuille1-Catégories'!$F$5+1)=0,F$3,""))),"")</f>
        <v/>
      </c>
      <c r="G641" s="29" t="str">
        <f ca="1">IF(AND($A641&lt;&gt;"",G$9&lt;&gt;""),IF(HLOOKUP(G$9,'Feuille1-Catégories'!$C$1:$G$2,2,FALSE)="OUI",G$3,IF(HLOOKUP(G$9,'Feuille1-Catégories'!$C$1:$G$3,3,FALSE)="OUI",OFFSET(G$3,MOD(QUOTIENT(ROW()-ROW($A$20),'Feuille1-Catégories'!$B$6/G$6),G$5),0),IF(MOD($A641-1-G$10,'Feuille1-Catégories'!$F$5+1)=0,G$3,""))),"")</f>
        <v/>
      </c>
      <c r="H641" s="29" t="str">
        <f ca="1">IF(AND($A641&lt;&gt;"",H$9&lt;&gt;""),IF(HLOOKUP(H$9,'Feuille1-Catégories'!$C$1:$G$2,2,FALSE)="OUI",H$3,IF(HLOOKUP(H$9,'Feuille1-Catégories'!$C$1:$G$3,3,FALSE)="OUI",OFFSET(H$3,MOD(QUOTIENT(ROW()-ROW($A$20),'Feuille1-Catégories'!$B$6/H$6),H$5),0),IF(MOD($A641-1-H$10,'Feuille1-Catégories'!$F$5+1)=0,H$3,""))),"")</f>
        <v/>
      </c>
      <c r="I641" s="29" t="str">
        <f ca="1">IF(AND($A641&lt;&gt;"",I$9&lt;&gt;""),IF(HLOOKUP(I$9,'Feuille1-Catégories'!$C$1:$G$2,2,FALSE)="OUI",I$3,IF(HLOOKUP(I$9,'Feuille1-Catégories'!$C$1:$G$3,3,FALSE)="OUI",OFFSET(I$3,MOD(QUOTIENT(ROW()-ROW($A$20),'Feuille1-Catégories'!$B$6/I$6),I$5),0),IF(MOD($A641-1-I$10,'Feuille1-Catégories'!$F$5+1)=0,I$3,""))),"")</f>
        <v/>
      </c>
      <c r="J641" s="29" t="str">
        <f ca="1">IF(AND($A641&lt;&gt;"",J$9&lt;&gt;""),IF(HLOOKUP(J$9,'Feuille1-Catégories'!$C$1:$G$2,2,FALSE)="OUI",J$3,IF(HLOOKUP(J$9,'Feuille1-Catégories'!$C$1:$G$3,3,FALSE)="OUI",OFFSET(J$3,MOD(QUOTIENT(ROW()-ROW($A$20),'Feuille1-Catégories'!$B$6/J$6),J$5),0),IF(MOD($A641-1-J$10,'Feuille1-Catégories'!$F$5+1)=0,J$3,""))),"")</f>
        <v/>
      </c>
      <c r="K641" s="29" t="str">
        <f ca="1">IF(AND($A641&lt;&gt;"",K$9&lt;&gt;""),IF(HLOOKUP(K$9,'Feuille1-Catégories'!$C$1:$G$2,2,FALSE)="OUI",K$3,IF(HLOOKUP(K$9,'Feuille1-Catégories'!$C$1:$G$3,3,FALSE)="OUI",OFFSET(K$3,MOD(QUOTIENT(ROW()-ROW($A$20),'Feuille1-Catégories'!$B$6/K$6),K$5),0),IF(MOD($A641-1-K$10,'Feuille1-Catégories'!$F$5+1)=0,K$3,""))),"")</f>
        <v/>
      </c>
      <c r="L641" s="29" t="str">
        <f ca="1">IF(AND($A641&lt;&gt;"",L$9&lt;&gt;""),IF(HLOOKUP(L$9,'Feuille1-Catégories'!$C$1:$G$2,2,FALSE)="OUI",L$3,IF(HLOOKUP(L$9,'Feuille1-Catégories'!$C$1:$G$3,3,FALSE)="OUI",OFFSET(L$3,MOD(QUOTIENT(ROW()-ROW($A$20),'Feuille1-Catégories'!$B$6/L$6),L$5),0),IF(MOD($A641-1-L$10,'Feuille1-Catégories'!$F$5+1)=0,L$3,""))),"")</f>
        <v/>
      </c>
      <c r="M641" s="29" t="str">
        <f ca="1">IF(AND($A641&lt;&gt;"",M$9&lt;&gt;""),IF(HLOOKUP(M$9,'Feuille1-Catégories'!$C$1:$G$2,2,FALSE)="OUI",M$3,IF(HLOOKUP(M$9,'Feuille1-Catégories'!$C$1:$G$3,3,FALSE)="OUI",OFFSET(M$3,MOD(QUOTIENT(ROW()-ROW($A$20),'Feuille1-Catégories'!$B$6/M$6),M$5),0),IF(MOD($A641-1-M$10,'Feuille1-Catégories'!$F$5+1)=0,M$3,""))),"")</f>
        <v/>
      </c>
      <c r="N641" s="29" t="str">
        <f ca="1">IF(AND($A641&lt;&gt;"",N$9&lt;&gt;""),IF(HLOOKUP(N$9,'Feuille1-Catégories'!$C$1:$G$2,2,FALSE)="OUI",N$3,IF(HLOOKUP(N$9,'Feuille1-Catégories'!$C$1:$G$3,3,FALSE)="OUI",OFFSET(N$3,MOD(QUOTIENT(ROW()-ROW($A$20),'Feuille1-Catégories'!$B$6/N$6),N$5),0),IF(MOD($A641-1-N$10,'Feuille1-Catégories'!$F$5+1)=0,N$3,""))),"")</f>
        <v/>
      </c>
      <c r="O641" s="29" t="str">
        <f ca="1">IF(AND($A641&lt;&gt;"",O$9&lt;&gt;""),IF(HLOOKUP(O$9,'Feuille1-Catégories'!$C$1:$G$2,2,FALSE)="OUI",O$3,IF(HLOOKUP(O$9,'Feuille1-Catégories'!$C$1:$G$3,3,FALSE)="OUI",OFFSET(O$3,MOD(QUOTIENT(ROW()-ROW($A$20),'Feuille1-Catégories'!$B$6/O$6),O$5),0),IF(MOD($A641-1-O$10,'Feuille1-Catégories'!$F$5+1)=0,O$3,""))),"")</f>
        <v/>
      </c>
      <c r="P641" s="29" t="str">
        <f ca="1">IF(AND($A641&lt;&gt;"",P$9&lt;&gt;""),IF(HLOOKUP(P$9,'Feuille1-Catégories'!$C$1:$G$2,2,FALSE)="OUI",P$3,IF(HLOOKUP(P$9,'Feuille1-Catégories'!$C$1:$G$3,3,FALSE)="OUI",OFFSET(P$3,MOD(QUOTIENT(ROW()-ROW($A$20),'Feuille1-Catégories'!$B$6/P$6),P$5),0),IF(MOD($A641-1-P$10,'Feuille1-Catégories'!$F$5+1)=0,P$3,""))),"")</f>
        <v/>
      </c>
      <c r="Q641" s="29" t="str">
        <f ca="1">IF(AND($A641&lt;&gt;"",Q$9&lt;&gt;""),IF(HLOOKUP(Q$9,'Feuille1-Catégories'!$C$1:$G$2,2,FALSE)="OUI",Q$3,IF(HLOOKUP(Q$9,'Feuille1-Catégories'!$C$1:$G$3,3,FALSE)="OUI",OFFSET(Q$3,MOD(QUOTIENT(ROW()-ROW($A$20),'Feuille1-Catégories'!$B$6/Q$6),Q$5),0),IF(MOD($A641-1-Q$10,'Feuille1-Catégories'!$F$5+1)=0,Q$3,""))),"")</f>
        <v/>
      </c>
      <c r="R641" s="29" t="str">
        <f ca="1">IF(AND($A641&lt;&gt;"",R$9&lt;&gt;""),IF(HLOOKUP(R$9,'Feuille1-Catégories'!$C$1:$G$2,2,FALSE)="OUI",R$3,IF(HLOOKUP(R$9,'Feuille1-Catégories'!$C$1:$G$3,3,FALSE)="OUI",OFFSET(R$3,MOD(QUOTIENT(ROW()-ROW($A$20),'Feuille1-Catégories'!$B$6/R$6),R$5),0),IF(MOD($A641-1-R$10,'Feuille1-Catégories'!$F$5+1)=0,R$3,""))),"")</f>
        <v/>
      </c>
      <c r="S641" s="29" t="str">
        <f ca="1">IF(AND($A641&lt;&gt;"",S$9&lt;&gt;""),IF(HLOOKUP(S$9,'Feuille1-Catégories'!$C$1:$G$2,2,FALSE)="OUI",S$3,IF(HLOOKUP(S$9,'Feuille1-Catégories'!$C$1:$G$3,3,FALSE)="OUI",OFFSET(S$3,MOD(QUOTIENT(ROW()-ROW($A$20),'Feuille1-Catégories'!$B$6/S$6),S$5),0),IF(MOD($A641-1-S$10,'Feuille1-Catégories'!$F$5+1)=0,S$3,""))),"")</f>
        <v/>
      </c>
      <c r="T641" s="29" t="str">
        <f ca="1">IF(AND($A641&lt;&gt;"",T$9&lt;&gt;""),IF(HLOOKUP(T$9,'Feuille1-Catégories'!$C$1:$G$2,2,FALSE)="OUI",T$3,IF(HLOOKUP(T$9,'Feuille1-Catégories'!$C$1:$G$3,3,FALSE)="OUI",OFFSET(T$3,MOD(QUOTIENT(ROW()-ROW($A$20),'Feuille1-Catégories'!$B$6/T$6),T$5),0),IF(MOD($A641-1-T$10,'Feuille1-Catégories'!$F$5+1)=0,T$3,""))),"")</f>
        <v/>
      </c>
      <c r="U641" s="29" t="str">
        <f ca="1">IF(AND($A641&lt;&gt;"",U$9&lt;&gt;""),IF(HLOOKUP(U$9,'Feuille1-Catégories'!$C$1:$G$2,2,FALSE)="OUI",U$3,IF(HLOOKUP(U$9,'Feuille1-Catégories'!$C$1:$G$3,3,FALSE)="OUI",OFFSET(U$3,MOD(QUOTIENT(ROW()-ROW($A$20),'Feuille1-Catégories'!$B$6/U$6),U$5),0),IF(MOD($A641-1-U$10,'Feuille1-Catégories'!$F$5+1)=0,U$3,""))),"")</f>
        <v/>
      </c>
      <c r="V641" s="29" t="str">
        <f ca="1">IF(AND($A641&lt;&gt;"",V$9&lt;&gt;""),IF(HLOOKUP(V$9,'Feuille1-Catégories'!$C$1:$G$2,2,FALSE)="OUI",V$3,IF(HLOOKUP(V$9,'Feuille1-Catégories'!$C$1:$G$3,3,FALSE)="OUI",OFFSET(V$3,MOD(QUOTIENT(ROW()-ROW($A$20),'Feuille1-Catégories'!$B$6/V$6),V$5),0),IF(MOD($A641-1-V$10,'Feuille1-Catégories'!$F$5+1)=0,V$3,""))),"")</f>
        <v/>
      </c>
      <c r="W641" s="29" t="str">
        <f ca="1">IF(AND($A641&lt;&gt;"",W$9&lt;&gt;""),IF(HLOOKUP(W$9,'Feuille1-Catégories'!$C$1:$G$2,2,FALSE)="OUI",W$3,IF(HLOOKUP(W$9,'Feuille1-Catégories'!$C$1:$G$3,3,FALSE)="OUI",OFFSET(W$3,MOD(QUOTIENT(ROW()-ROW($A$20),'Feuille1-Catégories'!$B$6/W$6),W$5),0),IF(MOD($A641-1-W$10,'Feuille1-Catégories'!$F$5+1)=0,W$3,""))),"")</f>
        <v/>
      </c>
      <c r="X641" s="29" t="str">
        <f ca="1">IF(AND($A641&lt;&gt;"",X$9&lt;&gt;""),IF(HLOOKUP(X$9,'Feuille1-Catégories'!$C$1:$G$2,2,FALSE)="OUI",X$3,IF(HLOOKUP(X$9,'Feuille1-Catégories'!$C$1:$G$3,3,FALSE)="OUI",OFFSET(X$3,MOD(QUOTIENT(ROW()-ROW($A$20),'Feuille1-Catégories'!$B$6/X$6),X$5),0),IF(MOD($A641-1-X$10,'Feuille1-Catégories'!$F$5+1)=0,X$3,""))),"")</f>
        <v/>
      </c>
      <c r="Y641" s="29" t="str">
        <f ca="1">IF(AND($A641&lt;&gt;"",Y$9&lt;&gt;""),IF(HLOOKUP(Y$9,'Feuille1-Catégories'!$C$1:$G$2,2,FALSE)="OUI",Y$3,IF(HLOOKUP(Y$9,'Feuille1-Catégories'!$C$1:$G$3,3,FALSE)="OUI",OFFSET(Y$3,MOD(QUOTIENT(ROW()-ROW($A$20),'Feuille1-Catégories'!$B$6/Y$6),Y$5),0),IF(MOD($A641-1-Y$10,'Feuille1-Catégories'!$F$5+1)=0,Y$3,""))),"")</f>
        <v/>
      </c>
      <c r="Z641" s="29" t="str">
        <f ca="1">IF(AND($A641&lt;&gt;"",Z$9&lt;&gt;""),IF(HLOOKUP(Z$9,'Feuille1-Catégories'!$C$1:$G$2,2,FALSE)="OUI",Z$3,IF(HLOOKUP(Z$9,'Feuille1-Catégories'!$C$1:$G$3,3,FALSE)="OUI",OFFSET(Z$3,MOD(QUOTIENT(ROW()-ROW($A$20),'Feuille1-Catégories'!$B$6/Z$6),Z$5),0),IF(MOD($A641-1-Z$10,'Feuille1-Catégories'!$F$5+1)=0,Z$3,""))),"")</f>
        <v/>
      </c>
    </row>
    <row r="642" spans="1:26" ht="17" x14ac:dyDescent="0.2">
      <c r="A642" s="21" t="str">
        <f>IF('Feuille2-Prix de vente'!A642&lt;&gt;"",'Feuille2-Prix de vente'!A642,"")</f>
        <v/>
      </c>
      <c r="B642" s="33" t="str">
        <f>IF('Feuille2-Prix de vente'!B642&lt;&gt;"",'Feuille2-Prix de vente'!B642,"")</f>
        <v/>
      </c>
      <c r="C642" s="10" t="str">
        <f>IF('Feuille2-Prix de vente'!C642&lt;&gt;"",'Feuille2-Prix de vente'!C642,"")</f>
        <v/>
      </c>
      <c r="D642" s="10" t="str">
        <f t="shared" si="9"/>
        <v/>
      </c>
      <c r="E642" s="10" t="str">
        <f>IF('Feuille2-Prix de vente'!E642&lt;&gt;"",'Feuille2-Prix de vente'!E642,"")</f>
        <v/>
      </c>
      <c r="F642" s="29" t="str">
        <f ca="1">IF(AND($A642&lt;&gt;"",F$9&lt;&gt;""),IF(HLOOKUP(F$9,'Feuille1-Catégories'!$C$1:$G$2,2,FALSE)="OUI",F$3,IF(HLOOKUP(F$9,'Feuille1-Catégories'!$C$1:$G$3,3,FALSE)="OUI",OFFSET(F$3,MOD(QUOTIENT(ROW()-ROW($A$20),'Feuille1-Catégories'!$B$6/F$6),F$5),0),IF(MOD($A642-1-F$10,'Feuille1-Catégories'!$F$5+1)=0,F$3,""))),"")</f>
        <v/>
      </c>
      <c r="G642" s="29" t="str">
        <f ca="1">IF(AND($A642&lt;&gt;"",G$9&lt;&gt;""),IF(HLOOKUP(G$9,'Feuille1-Catégories'!$C$1:$G$2,2,FALSE)="OUI",G$3,IF(HLOOKUP(G$9,'Feuille1-Catégories'!$C$1:$G$3,3,FALSE)="OUI",OFFSET(G$3,MOD(QUOTIENT(ROW()-ROW($A$20),'Feuille1-Catégories'!$B$6/G$6),G$5),0),IF(MOD($A642-1-G$10,'Feuille1-Catégories'!$F$5+1)=0,G$3,""))),"")</f>
        <v/>
      </c>
      <c r="H642" s="29" t="str">
        <f ca="1">IF(AND($A642&lt;&gt;"",H$9&lt;&gt;""),IF(HLOOKUP(H$9,'Feuille1-Catégories'!$C$1:$G$2,2,FALSE)="OUI",H$3,IF(HLOOKUP(H$9,'Feuille1-Catégories'!$C$1:$G$3,3,FALSE)="OUI",OFFSET(H$3,MOD(QUOTIENT(ROW()-ROW($A$20),'Feuille1-Catégories'!$B$6/H$6),H$5),0),IF(MOD($A642-1-H$10,'Feuille1-Catégories'!$F$5+1)=0,H$3,""))),"")</f>
        <v/>
      </c>
      <c r="I642" s="29" t="str">
        <f ca="1">IF(AND($A642&lt;&gt;"",I$9&lt;&gt;""),IF(HLOOKUP(I$9,'Feuille1-Catégories'!$C$1:$G$2,2,FALSE)="OUI",I$3,IF(HLOOKUP(I$9,'Feuille1-Catégories'!$C$1:$G$3,3,FALSE)="OUI",OFFSET(I$3,MOD(QUOTIENT(ROW()-ROW($A$20),'Feuille1-Catégories'!$B$6/I$6),I$5),0),IF(MOD($A642-1-I$10,'Feuille1-Catégories'!$F$5+1)=0,I$3,""))),"")</f>
        <v/>
      </c>
      <c r="J642" s="29" t="str">
        <f ca="1">IF(AND($A642&lt;&gt;"",J$9&lt;&gt;""),IF(HLOOKUP(J$9,'Feuille1-Catégories'!$C$1:$G$2,2,FALSE)="OUI",J$3,IF(HLOOKUP(J$9,'Feuille1-Catégories'!$C$1:$G$3,3,FALSE)="OUI",OFFSET(J$3,MOD(QUOTIENT(ROW()-ROW($A$20),'Feuille1-Catégories'!$B$6/J$6),J$5),0),IF(MOD($A642-1-J$10,'Feuille1-Catégories'!$F$5+1)=0,J$3,""))),"")</f>
        <v/>
      </c>
      <c r="K642" s="29" t="str">
        <f ca="1">IF(AND($A642&lt;&gt;"",K$9&lt;&gt;""),IF(HLOOKUP(K$9,'Feuille1-Catégories'!$C$1:$G$2,2,FALSE)="OUI",K$3,IF(HLOOKUP(K$9,'Feuille1-Catégories'!$C$1:$G$3,3,FALSE)="OUI",OFFSET(K$3,MOD(QUOTIENT(ROW()-ROW($A$20),'Feuille1-Catégories'!$B$6/K$6),K$5),0),IF(MOD($A642-1-K$10,'Feuille1-Catégories'!$F$5+1)=0,K$3,""))),"")</f>
        <v/>
      </c>
      <c r="L642" s="29" t="str">
        <f ca="1">IF(AND($A642&lt;&gt;"",L$9&lt;&gt;""),IF(HLOOKUP(L$9,'Feuille1-Catégories'!$C$1:$G$2,2,FALSE)="OUI",L$3,IF(HLOOKUP(L$9,'Feuille1-Catégories'!$C$1:$G$3,3,FALSE)="OUI",OFFSET(L$3,MOD(QUOTIENT(ROW()-ROW($A$20),'Feuille1-Catégories'!$B$6/L$6),L$5),0),IF(MOD($A642-1-L$10,'Feuille1-Catégories'!$F$5+1)=0,L$3,""))),"")</f>
        <v/>
      </c>
      <c r="M642" s="29" t="str">
        <f ca="1">IF(AND($A642&lt;&gt;"",M$9&lt;&gt;""),IF(HLOOKUP(M$9,'Feuille1-Catégories'!$C$1:$G$2,2,FALSE)="OUI",M$3,IF(HLOOKUP(M$9,'Feuille1-Catégories'!$C$1:$G$3,3,FALSE)="OUI",OFFSET(M$3,MOD(QUOTIENT(ROW()-ROW($A$20),'Feuille1-Catégories'!$B$6/M$6),M$5),0),IF(MOD($A642-1-M$10,'Feuille1-Catégories'!$F$5+1)=0,M$3,""))),"")</f>
        <v/>
      </c>
      <c r="N642" s="29" t="str">
        <f ca="1">IF(AND($A642&lt;&gt;"",N$9&lt;&gt;""),IF(HLOOKUP(N$9,'Feuille1-Catégories'!$C$1:$G$2,2,FALSE)="OUI",N$3,IF(HLOOKUP(N$9,'Feuille1-Catégories'!$C$1:$G$3,3,FALSE)="OUI",OFFSET(N$3,MOD(QUOTIENT(ROW()-ROW($A$20),'Feuille1-Catégories'!$B$6/N$6),N$5),0),IF(MOD($A642-1-N$10,'Feuille1-Catégories'!$F$5+1)=0,N$3,""))),"")</f>
        <v/>
      </c>
      <c r="O642" s="29" t="str">
        <f ca="1">IF(AND($A642&lt;&gt;"",O$9&lt;&gt;""),IF(HLOOKUP(O$9,'Feuille1-Catégories'!$C$1:$G$2,2,FALSE)="OUI",O$3,IF(HLOOKUP(O$9,'Feuille1-Catégories'!$C$1:$G$3,3,FALSE)="OUI",OFFSET(O$3,MOD(QUOTIENT(ROW()-ROW($A$20),'Feuille1-Catégories'!$B$6/O$6),O$5),0),IF(MOD($A642-1-O$10,'Feuille1-Catégories'!$F$5+1)=0,O$3,""))),"")</f>
        <v/>
      </c>
      <c r="P642" s="29" t="str">
        <f ca="1">IF(AND($A642&lt;&gt;"",P$9&lt;&gt;""),IF(HLOOKUP(P$9,'Feuille1-Catégories'!$C$1:$G$2,2,FALSE)="OUI",P$3,IF(HLOOKUP(P$9,'Feuille1-Catégories'!$C$1:$G$3,3,FALSE)="OUI",OFFSET(P$3,MOD(QUOTIENT(ROW()-ROW($A$20),'Feuille1-Catégories'!$B$6/P$6),P$5),0),IF(MOD($A642-1-P$10,'Feuille1-Catégories'!$F$5+1)=0,P$3,""))),"")</f>
        <v/>
      </c>
      <c r="Q642" s="29" t="str">
        <f ca="1">IF(AND($A642&lt;&gt;"",Q$9&lt;&gt;""),IF(HLOOKUP(Q$9,'Feuille1-Catégories'!$C$1:$G$2,2,FALSE)="OUI",Q$3,IF(HLOOKUP(Q$9,'Feuille1-Catégories'!$C$1:$G$3,3,FALSE)="OUI",OFFSET(Q$3,MOD(QUOTIENT(ROW()-ROW($A$20),'Feuille1-Catégories'!$B$6/Q$6),Q$5),0),IF(MOD($A642-1-Q$10,'Feuille1-Catégories'!$F$5+1)=0,Q$3,""))),"")</f>
        <v/>
      </c>
      <c r="R642" s="29" t="str">
        <f ca="1">IF(AND($A642&lt;&gt;"",R$9&lt;&gt;""),IF(HLOOKUP(R$9,'Feuille1-Catégories'!$C$1:$G$2,2,FALSE)="OUI",R$3,IF(HLOOKUP(R$9,'Feuille1-Catégories'!$C$1:$G$3,3,FALSE)="OUI",OFFSET(R$3,MOD(QUOTIENT(ROW()-ROW($A$20),'Feuille1-Catégories'!$B$6/R$6),R$5),0),IF(MOD($A642-1-R$10,'Feuille1-Catégories'!$F$5+1)=0,R$3,""))),"")</f>
        <v/>
      </c>
      <c r="S642" s="29" t="str">
        <f ca="1">IF(AND($A642&lt;&gt;"",S$9&lt;&gt;""),IF(HLOOKUP(S$9,'Feuille1-Catégories'!$C$1:$G$2,2,FALSE)="OUI",S$3,IF(HLOOKUP(S$9,'Feuille1-Catégories'!$C$1:$G$3,3,FALSE)="OUI",OFFSET(S$3,MOD(QUOTIENT(ROW()-ROW($A$20),'Feuille1-Catégories'!$B$6/S$6),S$5),0),IF(MOD($A642-1-S$10,'Feuille1-Catégories'!$F$5+1)=0,S$3,""))),"")</f>
        <v/>
      </c>
      <c r="T642" s="29" t="str">
        <f ca="1">IF(AND($A642&lt;&gt;"",T$9&lt;&gt;""),IF(HLOOKUP(T$9,'Feuille1-Catégories'!$C$1:$G$2,2,FALSE)="OUI",T$3,IF(HLOOKUP(T$9,'Feuille1-Catégories'!$C$1:$G$3,3,FALSE)="OUI",OFFSET(T$3,MOD(QUOTIENT(ROW()-ROW($A$20),'Feuille1-Catégories'!$B$6/T$6),T$5),0),IF(MOD($A642-1-T$10,'Feuille1-Catégories'!$F$5+1)=0,T$3,""))),"")</f>
        <v/>
      </c>
      <c r="U642" s="29" t="str">
        <f ca="1">IF(AND($A642&lt;&gt;"",U$9&lt;&gt;""),IF(HLOOKUP(U$9,'Feuille1-Catégories'!$C$1:$G$2,2,FALSE)="OUI",U$3,IF(HLOOKUP(U$9,'Feuille1-Catégories'!$C$1:$G$3,3,FALSE)="OUI",OFFSET(U$3,MOD(QUOTIENT(ROW()-ROW($A$20),'Feuille1-Catégories'!$B$6/U$6),U$5),0),IF(MOD($A642-1-U$10,'Feuille1-Catégories'!$F$5+1)=0,U$3,""))),"")</f>
        <v/>
      </c>
      <c r="V642" s="29" t="str">
        <f ca="1">IF(AND($A642&lt;&gt;"",V$9&lt;&gt;""),IF(HLOOKUP(V$9,'Feuille1-Catégories'!$C$1:$G$2,2,FALSE)="OUI",V$3,IF(HLOOKUP(V$9,'Feuille1-Catégories'!$C$1:$G$3,3,FALSE)="OUI",OFFSET(V$3,MOD(QUOTIENT(ROW()-ROW($A$20),'Feuille1-Catégories'!$B$6/V$6),V$5),0),IF(MOD($A642-1-V$10,'Feuille1-Catégories'!$F$5+1)=0,V$3,""))),"")</f>
        <v/>
      </c>
      <c r="W642" s="29" t="str">
        <f ca="1">IF(AND($A642&lt;&gt;"",W$9&lt;&gt;""),IF(HLOOKUP(W$9,'Feuille1-Catégories'!$C$1:$G$2,2,FALSE)="OUI",W$3,IF(HLOOKUP(W$9,'Feuille1-Catégories'!$C$1:$G$3,3,FALSE)="OUI",OFFSET(W$3,MOD(QUOTIENT(ROW()-ROW($A$20),'Feuille1-Catégories'!$B$6/W$6),W$5),0),IF(MOD($A642-1-W$10,'Feuille1-Catégories'!$F$5+1)=0,W$3,""))),"")</f>
        <v/>
      </c>
      <c r="X642" s="29" t="str">
        <f ca="1">IF(AND($A642&lt;&gt;"",X$9&lt;&gt;""),IF(HLOOKUP(X$9,'Feuille1-Catégories'!$C$1:$G$2,2,FALSE)="OUI",X$3,IF(HLOOKUP(X$9,'Feuille1-Catégories'!$C$1:$G$3,3,FALSE)="OUI",OFFSET(X$3,MOD(QUOTIENT(ROW()-ROW($A$20),'Feuille1-Catégories'!$B$6/X$6),X$5),0),IF(MOD($A642-1-X$10,'Feuille1-Catégories'!$F$5+1)=0,X$3,""))),"")</f>
        <v/>
      </c>
      <c r="Y642" s="29" t="str">
        <f ca="1">IF(AND($A642&lt;&gt;"",Y$9&lt;&gt;""),IF(HLOOKUP(Y$9,'Feuille1-Catégories'!$C$1:$G$2,2,FALSE)="OUI",Y$3,IF(HLOOKUP(Y$9,'Feuille1-Catégories'!$C$1:$G$3,3,FALSE)="OUI",OFFSET(Y$3,MOD(QUOTIENT(ROW()-ROW($A$20),'Feuille1-Catégories'!$B$6/Y$6),Y$5),0),IF(MOD($A642-1-Y$10,'Feuille1-Catégories'!$F$5+1)=0,Y$3,""))),"")</f>
        <v/>
      </c>
      <c r="Z642" s="29" t="str">
        <f ca="1">IF(AND($A642&lt;&gt;"",Z$9&lt;&gt;""),IF(HLOOKUP(Z$9,'Feuille1-Catégories'!$C$1:$G$2,2,FALSE)="OUI",Z$3,IF(HLOOKUP(Z$9,'Feuille1-Catégories'!$C$1:$G$3,3,FALSE)="OUI",OFFSET(Z$3,MOD(QUOTIENT(ROW()-ROW($A$20),'Feuille1-Catégories'!$B$6/Z$6),Z$5),0),IF(MOD($A642-1-Z$10,'Feuille1-Catégories'!$F$5+1)=0,Z$3,""))),"")</f>
        <v/>
      </c>
    </row>
    <row r="643" spans="1:26" ht="17" x14ac:dyDescent="0.2">
      <c r="A643" s="21" t="str">
        <f>IF('Feuille2-Prix de vente'!A643&lt;&gt;"",'Feuille2-Prix de vente'!A643,"")</f>
        <v/>
      </c>
      <c r="B643" s="33" t="str">
        <f>IF('Feuille2-Prix de vente'!B643&lt;&gt;"",'Feuille2-Prix de vente'!B643,"")</f>
        <v/>
      </c>
      <c r="C643" s="10" t="str">
        <f>IF('Feuille2-Prix de vente'!C643&lt;&gt;"",'Feuille2-Prix de vente'!C643,"")</f>
        <v/>
      </c>
      <c r="D643" s="10" t="str">
        <f t="shared" si="9"/>
        <v/>
      </c>
      <c r="E643" s="10" t="str">
        <f>IF('Feuille2-Prix de vente'!E643&lt;&gt;"",'Feuille2-Prix de vente'!E643,"")</f>
        <v/>
      </c>
      <c r="F643" s="29" t="str">
        <f ca="1">IF(AND($A643&lt;&gt;"",F$9&lt;&gt;""),IF(HLOOKUP(F$9,'Feuille1-Catégories'!$C$1:$G$2,2,FALSE)="OUI",F$3,IF(HLOOKUP(F$9,'Feuille1-Catégories'!$C$1:$G$3,3,FALSE)="OUI",OFFSET(F$3,MOD(QUOTIENT(ROW()-ROW($A$20),'Feuille1-Catégories'!$B$6/F$6),F$5),0),IF(MOD($A643-1-F$10,'Feuille1-Catégories'!$F$5+1)=0,F$3,""))),"")</f>
        <v/>
      </c>
      <c r="G643" s="29" t="str">
        <f ca="1">IF(AND($A643&lt;&gt;"",G$9&lt;&gt;""),IF(HLOOKUP(G$9,'Feuille1-Catégories'!$C$1:$G$2,2,FALSE)="OUI",G$3,IF(HLOOKUP(G$9,'Feuille1-Catégories'!$C$1:$G$3,3,FALSE)="OUI",OFFSET(G$3,MOD(QUOTIENT(ROW()-ROW($A$20),'Feuille1-Catégories'!$B$6/G$6),G$5),0),IF(MOD($A643-1-G$10,'Feuille1-Catégories'!$F$5+1)=0,G$3,""))),"")</f>
        <v/>
      </c>
      <c r="H643" s="29" t="str">
        <f ca="1">IF(AND($A643&lt;&gt;"",H$9&lt;&gt;""),IF(HLOOKUP(H$9,'Feuille1-Catégories'!$C$1:$G$2,2,FALSE)="OUI",H$3,IF(HLOOKUP(H$9,'Feuille1-Catégories'!$C$1:$G$3,3,FALSE)="OUI",OFFSET(H$3,MOD(QUOTIENT(ROW()-ROW($A$20),'Feuille1-Catégories'!$B$6/H$6),H$5),0),IF(MOD($A643-1-H$10,'Feuille1-Catégories'!$F$5+1)=0,H$3,""))),"")</f>
        <v/>
      </c>
      <c r="I643" s="29" t="str">
        <f ca="1">IF(AND($A643&lt;&gt;"",I$9&lt;&gt;""),IF(HLOOKUP(I$9,'Feuille1-Catégories'!$C$1:$G$2,2,FALSE)="OUI",I$3,IF(HLOOKUP(I$9,'Feuille1-Catégories'!$C$1:$G$3,3,FALSE)="OUI",OFFSET(I$3,MOD(QUOTIENT(ROW()-ROW($A$20),'Feuille1-Catégories'!$B$6/I$6),I$5),0),IF(MOD($A643-1-I$10,'Feuille1-Catégories'!$F$5+1)=0,I$3,""))),"")</f>
        <v/>
      </c>
      <c r="J643" s="29" t="str">
        <f ca="1">IF(AND($A643&lt;&gt;"",J$9&lt;&gt;""),IF(HLOOKUP(J$9,'Feuille1-Catégories'!$C$1:$G$2,2,FALSE)="OUI",J$3,IF(HLOOKUP(J$9,'Feuille1-Catégories'!$C$1:$G$3,3,FALSE)="OUI",OFFSET(J$3,MOD(QUOTIENT(ROW()-ROW($A$20),'Feuille1-Catégories'!$B$6/J$6),J$5),0),IF(MOD($A643-1-J$10,'Feuille1-Catégories'!$F$5+1)=0,J$3,""))),"")</f>
        <v/>
      </c>
      <c r="K643" s="29" t="str">
        <f ca="1">IF(AND($A643&lt;&gt;"",K$9&lt;&gt;""),IF(HLOOKUP(K$9,'Feuille1-Catégories'!$C$1:$G$2,2,FALSE)="OUI",K$3,IF(HLOOKUP(K$9,'Feuille1-Catégories'!$C$1:$G$3,3,FALSE)="OUI",OFFSET(K$3,MOD(QUOTIENT(ROW()-ROW($A$20),'Feuille1-Catégories'!$B$6/K$6),K$5),0),IF(MOD($A643-1-K$10,'Feuille1-Catégories'!$F$5+1)=0,K$3,""))),"")</f>
        <v/>
      </c>
      <c r="L643" s="29" t="str">
        <f ca="1">IF(AND($A643&lt;&gt;"",L$9&lt;&gt;""),IF(HLOOKUP(L$9,'Feuille1-Catégories'!$C$1:$G$2,2,FALSE)="OUI",L$3,IF(HLOOKUP(L$9,'Feuille1-Catégories'!$C$1:$G$3,3,FALSE)="OUI",OFFSET(L$3,MOD(QUOTIENT(ROW()-ROW($A$20),'Feuille1-Catégories'!$B$6/L$6),L$5),0),IF(MOD($A643-1-L$10,'Feuille1-Catégories'!$F$5+1)=0,L$3,""))),"")</f>
        <v/>
      </c>
      <c r="M643" s="29" t="str">
        <f ca="1">IF(AND($A643&lt;&gt;"",M$9&lt;&gt;""),IF(HLOOKUP(M$9,'Feuille1-Catégories'!$C$1:$G$2,2,FALSE)="OUI",M$3,IF(HLOOKUP(M$9,'Feuille1-Catégories'!$C$1:$G$3,3,FALSE)="OUI",OFFSET(M$3,MOD(QUOTIENT(ROW()-ROW($A$20),'Feuille1-Catégories'!$B$6/M$6),M$5),0),IF(MOD($A643-1-M$10,'Feuille1-Catégories'!$F$5+1)=0,M$3,""))),"")</f>
        <v/>
      </c>
      <c r="N643" s="29" t="str">
        <f ca="1">IF(AND($A643&lt;&gt;"",N$9&lt;&gt;""),IF(HLOOKUP(N$9,'Feuille1-Catégories'!$C$1:$G$2,2,FALSE)="OUI",N$3,IF(HLOOKUP(N$9,'Feuille1-Catégories'!$C$1:$G$3,3,FALSE)="OUI",OFFSET(N$3,MOD(QUOTIENT(ROW()-ROW($A$20),'Feuille1-Catégories'!$B$6/N$6),N$5),0),IF(MOD($A643-1-N$10,'Feuille1-Catégories'!$F$5+1)=0,N$3,""))),"")</f>
        <v/>
      </c>
      <c r="O643" s="29" t="str">
        <f ca="1">IF(AND($A643&lt;&gt;"",O$9&lt;&gt;""),IF(HLOOKUP(O$9,'Feuille1-Catégories'!$C$1:$G$2,2,FALSE)="OUI",O$3,IF(HLOOKUP(O$9,'Feuille1-Catégories'!$C$1:$G$3,3,FALSE)="OUI",OFFSET(O$3,MOD(QUOTIENT(ROW()-ROW($A$20),'Feuille1-Catégories'!$B$6/O$6),O$5),0),IF(MOD($A643-1-O$10,'Feuille1-Catégories'!$F$5+1)=0,O$3,""))),"")</f>
        <v/>
      </c>
      <c r="P643" s="29" t="str">
        <f ca="1">IF(AND($A643&lt;&gt;"",P$9&lt;&gt;""),IF(HLOOKUP(P$9,'Feuille1-Catégories'!$C$1:$G$2,2,FALSE)="OUI",P$3,IF(HLOOKUP(P$9,'Feuille1-Catégories'!$C$1:$G$3,3,FALSE)="OUI",OFFSET(P$3,MOD(QUOTIENT(ROW()-ROW($A$20),'Feuille1-Catégories'!$B$6/P$6),P$5),0),IF(MOD($A643-1-P$10,'Feuille1-Catégories'!$F$5+1)=0,P$3,""))),"")</f>
        <v/>
      </c>
      <c r="Q643" s="29" t="str">
        <f ca="1">IF(AND($A643&lt;&gt;"",Q$9&lt;&gt;""),IF(HLOOKUP(Q$9,'Feuille1-Catégories'!$C$1:$G$2,2,FALSE)="OUI",Q$3,IF(HLOOKUP(Q$9,'Feuille1-Catégories'!$C$1:$G$3,3,FALSE)="OUI",OFFSET(Q$3,MOD(QUOTIENT(ROW()-ROW($A$20),'Feuille1-Catégories'!$B$6/Q$6),Q$5),0),IF(MOD($A643-1-Q$10,'Feuille1-Catégories'!$F$5+1)=0,Q$3,""))),"")</f>
        <v/>
      </c>
      <c r="R643" s="29" t="str">
        <f ca="1">IF(AND($A643&lt;&gt;"",R$9&lt;&gt;""),IF(HLOOKUP(R$9,'Feuille1-Catégories'!$C$1:$G$2,2,FALSE)="OUI",R$3,IF(HLOOKUP(R$9,'Feuille1-Catégories'!$C$1:$G$3,3,FALSE)="OUI",OFFSET(R$3,MOD(QUOTIENT(ROW()-ROW($A$20),'Feuille1-Catégories'!$B$6/R$6),R$5),0),IF(MOD($A643-1-R$10,'Feuille1-Catégories'!$F$5+1)=0,R$3,""))),"")</f>
        <v/>
      </c>
      <c r="S643" s="29" t="str">
        <f ca="1">IF(AND($A643&lt;&gt;"",S$9&lt;&gt;""),IF(HLOOKUP(S$9,'Feuille1-Catégories'!$C$1:$G$2,2,FALSE)="OUI",S$3,IF(HLOOKUP(S$9,'Feuille1-Catégories'!$C$1:$G$3,3,FALSE)="OUI",OFFSET(S$3,MOD(QUOTIENT(ROW()-ROW($A$20),'Feuille1-Catégories'!$B$6/S$6),S$5),0),IF(MOD($A643-1-S$10,'Feuille1-Catégories'!$F$5+1)=0,S$3,""))),"")</f>
        <v/>
      </c>
      <c r="T643" s="29" t="str">
        <f ca="1">IF(AND($A643&lt;&gt;"",T$9&lt;&gt;""),IF(HLOOKUP(T$9,'Feuille1-Catégories'!$C$1:$G$2,2,FALSE)="OUI",T$3,IF(HLOOKUP(T$9,'Feuille1-Catégories'!$C$1:$G$3,3,FALSE)="OUI",OFFSET(T$3,MOD(QUOTIENT(ROW()-ROW($A$20),'Feuille1-Catégories'!$B$6/T$6),T$5),0),IF(MOD($A643-1-T$10,'Feuille1-Catégories'!$F$5+1)=0,T$3,""))),"")</f>
        <v/>
      </c>
      <c r="U643" s="29" t="str">
        <f ca="1">IF(AND($A643&lt;&gt;"",U$9&lt;&gt;""),IF(HLOOKUP(U$9,'Feuille1-Catégories'!$C$1:$G$2,2,FALSE)="OUI",U$3,IF(HLOOKUP(U$9,'Feuille1-Catégories'!$C$1:$G$3,3,FALSE)="OUI",OFFSET(U$3,MOD(QUOTIENT(ROW()-ROW($A$20),'Feuille1-Catégories'!$B$6/U$6),U$5),0),IF(MOD($A643-1-U$10,'Feuille1-Catégories'!$F$5+1)=0,U$3,""))),"")</f>
        <v/>
      </c>
      <c r="V643" s="29" t="str">
        <f ca="1">IF(AND($A643&lt;&gt;"",V$9&lt;&gt;""),IF(HLOOKUP(V$9,'Feuille1-Catégories'!$C$1:$G$2,2,FALSE)="OUI",V$3,IF(HLOOKUP(V$9,'Feuille1-Catégories'!$C$1:$G$3,3,FALSE)="OUI",OFFSET(V$3,MOD(QUOTIENT(ROW()-ROW($A$20),'Feuille1-Catégories'!$B$6/V$6),V$5),0),IF(MOD($A643-1-V$10,'Feuille1-Catégories'!$F$5+1)=0,V$3,""))),"")</f>
        <v/>
      </c>
      <c r="W643" s="29" t="str">
        <f ca="1">IF(AND($A643&lt;&gt;"",W$9&lt;&gt;""),IF(HLOOKUP(W$9,'Feuille1-Catégories'!$C$1:$G$2,2,FALSE)="OUI",W$3,IF(HLOOKUP(W$9,'Feuille1-Catégories'!$C$1:$G$3,3,FALSE)="OUI",OFFSET(W$3,MOD(QUOTIENT(ROW()-ROW($A$20),'Feuille1-Catégories'!$B$6/W$6),W$5),0),IF(MOD($A643-1-W$10,'Feuille1-Catégories'!$F$5+1)=0,W$3,""))),"")</f>
        <v/>
      </c>
      <c r="X643" s="29" t="str">
        <f ca="1">IF(AND($A643&lt;&gt;"",X$9&lt;&gt;""),IF(HLOOKUP(X$9,'Feuille1-Catégories'!$C$1:$G$2,2,FALSE)="OUI",X$3,IF(HLOOKUP(X$9,'Feuille1-Catégories'!$C$1:$G$3,3,FALSE)="OUI",OFFSET(X$3,MOD(QUOTIENT(ROW()-ROW($A$20),'Feuille1-Catégories'!$B$6/X$6),X$5),0),IF(MOD($A643-1-X$10,'Feuille1-Catégories'!$F$5+1)=0,X$3,""))),"")</f>
        <v/>
      </c>
      <c r="Y643" s="29" t="str">
        <f ca="1">IF(AND($A643&lt;&gt;"",Y$9&lt;&gt;""),IF(HLOOKUP(Y$9,'Feuille1-Catégories'!$C$1:$G$2,2,FALSE)="OUI",Y$3,IF(HLOOKUP(Y$9,'Feuille1-Catégories'!$C$1:$G$3,3,FALSE)="OUI",OFFSET(Y$3,MOD(QUOTIENT(ROW()-ROW($A$20),'Feuille1-Catégories'!$B$6/Y$6),Y$5),0),IF(MOD($A643-1-Y$10,'Feuille1-Catégories'!$F$5+1)=0,Y$3,""))),"")</f>
        <v/>
      </c>
      <c r="Z643" s="29" t="str">
        <f ca="1">IF(AND($A643&lt;&gt;"",Z$9&lt;&gt;""),IF(HLOOKUP(Z$9,'Feuille1-Catégories'!$C$1:$G$2,2,FALSE)="OUI",Z$3,IF(HLOOKUP(Z$9,'Feuille1-Catégories'!$C$1:$G$3,3,FALSE)="OUI",OFFSET(Z$3,MOD(QUOTIENT(ROW()-ROW($A$20),'Feuille1-Catégories'!$B$6/Z$6),Z$5),0),IF(MOD($A643-1-Z$10,'Feuille1-Catégories'!$F$5+1)=0,Z$3,""))),"")</f>
        <v/>
      </c>
    </row>
    <row r="644" spans="1:26" ht="17" x14ac:dyDescent="0.2">
      <c r="A644" s="21" t="str">
        <f>IF('Feuille2-Prix de vente'!A644&lt;&gt;"",'Feuille2-Prix de vente'!A644,"")</f>
        <v/>
      </c>
      <c r="B644" s="33" t="str">
        <f>IF('Feuille2-Prix de vente'!B644&lt;&gt;"",'Feuille2-Prix de vente'!B644,"")</f>
        <v/>
      </c>
      <c r="C644" s="10" t="str">
        <f>IF('Feuille2-Prix de vente'!C644&lt;&gt;"",'Feuille2-Prix de vente'!C644,"")</f>
        <v/>
      </c>
      <c r="D644" s="10" t="str">
        <f t="shared" si="9"/>
        <v/>
      </c>
      <c r="E644" s="10" t="str">
        <f>IF('Feuille2-Prix de vente'!E644&lt;&gt;"",'Feuille2-Prix de vente'!E644,"")</f>
        <v/>
      </c>
      <c r="F644" s="29" t="str">
        <f ca="1">IF(AND($A644&lt;&gt;"",F$9&lt;&gt;""),IF(HLOOKUP(F$9,'Feuille1-Catégories'!$C$1:$G$2,2,FALSE)="OUI",F$3,IF(HLOOKUP(F$9,'Feuille1-Catégories'!$C$1:$G$3,3,FALSE)="OUI",OFFSET(F$3,MOD(QUOTIENT(ROW()-ROW($A$20),'Feuille1-Catégories'!$B$6/F$6),F$5),0),IF(MOD($A644-1-F$10,'Feuille1-Catégories'!$F$5+1)=0,F$3,""))),"")</f>
        <v/>
      </c>
      <c r="G644" s="29" t="str">
        <f ca="1">IF(AND($A644&lt;&gt;"",G$9&lt;&gt;""),IF(HLOOKUP(G$9,'Feuille1-Catégories'!$C$1:$G$2,2,FALSE)="OUI",G$3,IF(HLOOKUP(G$9,'Feuille1-Catégories'!$C$1:$G$3,3,FALSE)="OUI",OFFSET(G$3,MOD(QUOTIENT(ROW()-ROW($A$20),'Feuille1-Catégories'!$B$6/G$6),G$5),0),IF(MOD($A644-1-G$10,'Feuille1-Catégories'!$F$5+1)=0,G$3,""))),"")</f>
        <v/>
      </c>
      <c r="H644" s="29" t="str">
        <f ca="1">IF(AND($A644&lt;&gt;"",H$9&lt;&gt;""),IF(HLOOKUP(H$9,'Feuille1-Catégories'!$C$1:$G$2,2,FALSE)="OUI",H$3,IF(HLOOKUP(H$9,'Feuille1-Catégories'!$C$1:$G$3,3,FALSE)="OUI",OFFSET(H$3,MOD(QUOTIENT(ROW()-ROW($A$20),'Feuille1-Catégories'!$B$6/H$6),H$5),0),IF(MOD($A644-1-H$10,'Feuille1-Catégories'!$F$5+1)=0,H$3,""))),"")</f>
        <v/>
      </c>
      <c r="I644" s="29" t="str">
        <f ca="1">IF(AND($A644&lt;&gt;"",I$9&lt;&gt;""),IF(HLOOKUP(I$9,'Feuille1-Catégories'!$C$1:$G$2,2,FALSE)="OUI",I$3,IF(HLOOKUP(I$9,'Feuille1-Catégories'!$C$1:$G$3,3,FALSE)="OUI",OFFSET(I$3,MOD(QUOTIENT(ROW()-ROW($A$20),'Feuille1-Catégories'!$B$6/I$6),I$5),0),IF(MOD($A644-1-I$10,'Feuille1-Catégories'!$F$5+1)=0,I$3,""))),"")</f>
        <v/>
      </c>
      <c r="J644" s="29" t="str">
        <f ca="1">IF(AND($A644&lt;&gt;"",J$9&lt;&gt;""),IF(HLOOKUP(J$9,'Feuille1-Catégories'!$C$1:$G$2,2,FALSE)="OUI",J$3,IF(HLOOKUP(J$9,'Feuille1-Catégories'!$C$1:$G$3,3,FALSE)="OUI",OFFSET(J$3,MOD(QUOTIENT(ROW()-ROW($A$20),'Feuille1-Catégories'!$B$6/J$6),J$5),0),IF(MOD($A644-1-J$10,'Feuille1-Catégories'!$F$5+1)=0,J$3,""))),"")</f>
        <v/>
      </c>
      <c r="K644" s="29" t="str">
        <f ca="1">IF(AND($A644&lt;&gt;"",K$9&lt;&gt;""),IF(HLOOKUP(K$9,'Feuille1-Catégories'!$C$1:$G$2,2,FALSE)="OUI",K$3,IF(HLOOKUP(K$9,'Feuille1-Catégories'!$C$1:$G$3,3,FALSE)="OUI",OFFSET(K$3,MOD(QUOTIENT(ROW()-ROW($A$20),'Feuille1-Catégories'!$B$6/K$6),K$5),0),IF(MOD($A644-1-K$10,'Feuille1-Catégories'!$F$5+1)=0,K$3,""))),"")</f>
        <v/>
      </c>
      <c r="L644" s="29" t="str">
        <f ca="1">IF(AND($A644&lt;&gt;"",L$9&lt;&gt;""),IF(HLOOKUP(L$9,'Feuille1-Catégories'!$C$1:$G$2,2,FALSE)="OUI",L$3,IF(HLOOKUP(L$9,'Feuille1-Catégories'!$C$1:$G$3,3,FALSE)="OUI",OFFSET(L$3,MOD(QUOTIENT(ROW()-ROW($A$20),'Feuille1-Catégories'!$B$6/L$6),L$5),0),IF(MOD($A644-1-L$10,'Feuille1-Catégories'!$F$5+1)=0,L$3,""))),"")</f>
        <v/>
      </c>
      <c r="M644" s="29" t="str">
        <f ca="1">IF(AND($A644&lt;&gt;"",M$9&lt;&gt;""),IF(HLOOKUP(M$9,'Feuille1-Catégories'!$C$1:$G$2,2,FALSE)="OUI",M$3,IF(HLOOKUP(M$9,'Feuille1-Catégories'!$C$1:$G$3,3,FALSE)="OUI",OFFSET(M$3,MOD(QUOTIENT(ROW()-ROW($A$20),'Feuille1-Catégories'!$B$6/M$6),M$5),0),IF(MOD($A644-1-M$10,'Feuille1-Catégories'!$F$5+1)=0,M$3,""))),"")</f>
        <v/>
      </c>
      <c r="N644" s="29" t="str">
        <f ca="1">IF(AND($A644&lt;&gt;"",N$9&lt;&gt;""),IF(HLOOKUP(N$9,'Feuille1-Catégories'!$C$1:$G$2,2,FALSE)="OUI",N$3,IF(HLOOKUP(N$9,'Feuille1-Catégories'!$C$1:$G$3,3,FALSE)="OUI",OFFSET(N$3,MOD(QUOTIENT(ROW()-ROW($A$20),'Feuille1-Catégories'!$B$6/N$6),N$5),0),IF(MOD($A644-1-N$10,'Feuille1-Catégories'!$F$5+1)=0,N$3,""))),"")</f>
        <v/>
      </c>
      <c r="O644" s="29" t="str">
        <f ca="1">IF(AND($A644&lt;&gt;"",O$9&lt;&gt;""),IF(HLOOKUP(O$9,'Feuille1-Catégories'!$C$1:$G$2,2,FALSE)="OUI",O$3,IF(HLOOKUP(O$9,'Feuille1-Catégories'!$C$1:$G$3,3,FALSE)="OUI",OFFSET(O$3,MOD(QUOTIENT(ROW()-ROW($A$20),'Feuille1-Catégories'!$B$6/O$6),O$5),0),IF(MOD($A644-1-O$10,'Feuille1-Catégories'!$F$5+1)=0,O$3,""))),"")</f>
        <v/>
      </c>
      <c r="P644" s="29" t="str">
        <f ca="1">IF(AND($A644&lt;&gt;"",P$9&lt;&gt;""),IF(HLOOKUP(P$9,'Feuille1-Catégories'!$C$1:$G$2,2,FALSE)="OUI",P$3,IF(HLOOKUP(P$9,'Feuille1-Catégories'!$C$1:$G$3,3,FALSE)="OUI",OFFSET(P$3,MOD(QUOTIENT(ROW()-ROW($A$20),'Feuille1-Catégories'!$B$6/P$6),P$5),0),IF(MOD($A644-1-P$10,'Feuille1-Catégories'!$F$5+1)=0,P$3,""))),"")</f>
        <v/>
      </c>
      <c r="Q644" s="29" t="str">
        <f ca="1">IF(AND($A644&lt;&gt;"",Q$9&lt;&gt;""),IF(HLOOKUP(Q$9,'Feuille1-Catégories'!$C$1:$G$2,2,FALSE)="OUI",Q$3,IF(HLOOKUP(Q$9,'Feuille1-Catégories'!$C$1:$G$3,3,FALSE)="OUI",OFFSET(Q$3,MOD(QUOTIENT(ROW()-ROW($A$20),'Feuille1-Catégories'!$B$6/Q$6),Q$5),0),IF(MOD($A644-1-Q$10,'Feuille1-Catégories'!$F$5+1)=0,Q$3,""))),"")</f>
        <v/>
      </c>
      <c r="R644" s="29" t="str">
        <f ca="1">IF(AND($A644&lt;&gt;"",R$9&lt;&gt;""),IF(HLOOKUP(R$9,'Feuille1-Catégories'!$C$1:$G$2,2,FALSE)="OUI",R$3,IF(HLOOKUP(R$9,'Feuille1-Catégories'!$C$1:$G$3,3,FALSE)="OUI",OFFSET(R$3,MOD(QUOTIENT(ROW()-ROW($A$20),'Feuille1-Catégories'!$B$6/R$6),R$5),0),IF(MOD($A644-1-R$10,'Feuille1-Catégories'!$F$5+1)=0,R$3,""))),"")</f>
        <v/>
      </c>
      <c r="S644" s="29" t="str">
        <f ca="1">IF(AND($A644&lt;&gt;"",S$9&lt;&gt;""),IF(HLOOKUP(S$9,'Feuille1-Catégories'!$C$1:$G$2,2,FALSE)="OUI",S$3,IF(HLOOKUP(S$9,'Feuille1-Catégories'!$C$1:$G$3,3,FALSE)="OUI",OFFSET(S$3,MOD(QUOTIENT(ROW()-ROW($A$20),'Feuille1-Catégories'!$B$6/S$6),S$5),0),IF(MOD($A644-1-S$10,'Feuille1-Catégories'!$F$5+1)=0,S$3,""))),"")</f>
        <v/>
      </c>
      <c r="T644" s="29" t="str">
        <f ca="1">IF(AND($A644&lt;&gt;"",T$9&lt;&gt;""),IF(HLOOKUP(T$9,'Feuille1-Catégories'!$C$1:$G$2,2,FALSE)="OUI",T$3,IF(HLOOKUP(T$9,'Feuille1-Catégories'!$C$1:$G$3,3,FALSE)="OUI",OFFSET(T$3,MOD(QUOTIENT(ROW()-ROW($A$20),'Feuille1-Catégories'!$B$6/T$6),T$5),0),IF(MOD($A644-1-T$10,'Feuille1-Catégories'!$F$5+1)=0,T$3,""))),"")</f>
        <v/>
      </c>
      <c r="U644" s="29" t="str">
        <f ca="1">IF(AND($A644&lt;&gt;"",U$9&lt;&gt;""),IF(HLOOKUP(U$9,'Feuille1-Catégories'!$C$1:$G$2,2,FALSE)="OUI",U$3,IF(HLOOKUP(U$9,'Feuille1-Catégories'!$C$1:$G$3,3,FALSE)="OUI",OFFSET(U$3,MOD(QUOTIENT(ROW()-ROW($A$20),'Feuille1-Catégories'!$B$6/U$6),U$5),0),IF(MOD($A644-1-U$10,'Feuille1-Catégories'!$F$5+1)=0,U$3,""))),"")</f>
        <v/>
      </c>
      <c r="V644" s="29" t="str">
        <f ca="1">IF(AND($A644&lt;&gt;"",V$9&lt;&gt;""),IF(HLOOKUP(V$9,'Feuille1-Catégories'!$C$1:$G$2,2,FALSE)="OUI",V$3,IF(HLOOKUP(V$9,'Feuille1-Catégories'!$C$1:$G$3,3,FALSE)="OUI",OFFSET(V$3,MOD(QUOTIENT(ROW()-ROW($A$20),'Feuille1-Catégories'!$B$6/V$6),V$5),0),IF(MOD($A644-1-V$10,'Feuille1-Catégories'!$F$5+1)=0,V$3,""))),"")</f>
        <v/>
      </c>
      <c r="W644" s="29" t="str">
        <f ca="1">IF(AND($A644&lt;&gt;"",W$9&lt;&gt;""),IF(HLOOKUP(W$9,'Feuille1-Catégories'!$C$1:$G$2,2,FALSE)="OUI",W$3,IF(HLOOKUP(W$9,'Feuille1-Catégories'!$C$1:$G$3,3,FALSE)="OUI",OFFSET(W$3,MOD(QUOTIENT(ROW()-ROW($A$20),'Feuille1-Catégories'!$B$6/W$6),W$5),0),IF(MOD($A644-1-W$10,'Feuille1-Catégories'!$F$5+1)=0,W$3,""))),"")</f>
        <v/>
      </c>
      <c r="X644" s="29" t="str">
        <f ca="1">IF(AND($A644&lt;&gt;"",X$9&lt;&gt;""),IF(HLOOKUP(X$9,'Feuille1-Catégories'!$C$1:$G$2,2,FALSE)="OUI",X$3,IF(HLOOKUP(X$9,'Feuille1-Catégories'!$C$1:$G$3,3,FALSE)="OUI",OFFSET(X$3,MOD(QUOTIENT(ROW()-ROW($A$20),'Feuille1-Catégories'!$B$6/X$6),X$5),0),IF(MOD($A644-1-X$10,'Feuille1-Catégories'!$F$5+1)=0,X$3,""))),"")</f>
        <v/>
      </c>
      <c r="Y644" s="29" t="str">
        <f ca="1">IF(AND($A644&lt;&gt;"",Y$9&lt;&gt;""),IF(HLOOKUP(Y$9,'Feuille1-Catégories'!$C$1:$G$2,2,FALSE)="OUI",Y$3,IF(HLOOKUP(Y$9,'Feuille1-Catégories'!$C$1:$G$3,3,FALSE)="OUI",OFFSET(Y$3,MOD(QUOTIENT(ROW()-ROW($A$20),'Feuille1-Catégories'!$B$6/Y$6),Y$5),0),IF(MOD($A644-1-Y$10,'Feuille1-Catégories'!$F$5+1)=0,Y$3,""))),"")</f>
        <v/>
      </c>
      <c r="Z644" s="29" t="str">
        <f ca="1">IF(AND($A644&lt;&gt;"",Z$9&lt;&gt;""),IF(HLOOKUP(Z$9,'Feuille1-Catégories'!$C$1:$G$2,2,FALSE)="OUI",Z$3,IF(HLOOKUP(Z$9,'Feuille1-Catégories'!$C$1:$G$3,3,FALSE)="OUI",OFFSET(Z$3,MOD(QUOTIENT(ROW()-ROW($A$20),'Feuille1-Catégories'!$B$6/Z$6),Z$5),0),IF(MOD($A644-1-Z$10,'Feuille1-Catégories'!$F$5+1)=0,Z$3,""))),"")</f>
        <v/>
      </c>
    </row>
    <row r="645" spans="1:26" ht="17" x14ac:dyDescent="0.2">
      <c r="A645" s="21" t="str">
        <f>IF('Feuille2-Prix de vente'!A645&lt;&gt;"",'Feuille2-Prix de vente'!A645,"")</f>
        <v/>
      </c>
      <c r="B645" s="33" t="str">
        <f>IF('Feuille2-Prix de vente'!B645&lt;&gt;"",'Feuille2-Prix de vente'!B645,"")</f>
        <v/>
      </c>
      <c r="C645" s="10" t="str">
        <f>IF('Feuille2-Prix de vente'!C645&lt;&gt;"",'Feuille2-Prix de vente'!C645,"")</f>
        <v/>
      </c>
      <c r="D645" s="10" t="str">
        <f t="shared" si="9"/>
        <v/>
      </c>
      <c r="E645" s="10" t="str">
        <f>IF('Feuille2-Prix de vente'!E645&lt;&gt;"",'Feuille2-Prix de vente'!E645,"")</f>
        <v/>
      </c>
      <c r="F645" s="29" t="str">
        <f ca="1">IF(AND($A645&lt;&gt;"",F$9&lt;&gt;""),IF(HLOOKUP(F$9,'Feuille1-Catégories'!$C$1:$G$2,2,FALSE)="OUI",F$3,IF(HLOOKUP(F$9,'Feuille1-Catégories'!$C$1:$G$3,3,FALSE)="OUI",OFFSET(F$3,MOD(QUOTIENT(ROW()-ROW($A$20),'Feuille1-Catégories'!$B$6/F$6),F$5),0),IF(MOD($A645-1-F$10,'Feuille1-Catégories'!$F$5+1)=0,F$3,""))),"")</f>
        <v/>
      </c>
      <c r="G645" s="29" t="str">
        <f ca="1">IF(AND($A645&lt;&gt;"",G$9&lt;&gt;""),IF(HLOOKUP(G$9,'Feuille1-Catégories'!$C$1:$G$2,2,FALSE)="OUI",G$3,IF(HLOOKUP(G$9,'Feuille1-Catégories'!$C$1:$G$3,3,FALSE)="OUI",OFFSET(G$3,MOD(QUOTIENT(ROW()-ROW($A$20),'Feuille1-Catégories'!$B$6/G$6),G$5),0),IF(MOD($A645-1-G$10,'Feuille1-Catégories'!$F$5+1)=0,G$3,""))),"")</f>
        <v/>
      </c>
      <c r="H645" s="29" t="str">
        <f ca="1">IF(AND($A645&lt;&gt;"",H$9&lt;&gt;""),IF(HLOOKUP(H$9,'Feuille1-Catégories'!$C$1:$G$2,2,FALSE)="OUI",H$3,IF(HLOOKUP(H$9,'Feuille1-Catégories'!$C$1:$G$3,3,FALSE)="OUI",OFFSET(H$3,MOD(QUOTIENT(ROW()-ROW($A$20),'Feuille1-Catégories'!$B$6/H$6),H$5),0),IF(MOD($A645-1-H$10,'Feuille1-Catégories'!$F$5+1)=0,H$3,""))),"")</f>
        <v/>
      </c>
      <c r="I645" s="29" t="str">
        <f ca="1">IF(AND($A645&lt;&gt;"",I$9&lt;&gt;""),IF(HLOOKUP(I$9,'Feuille1-Catégories'!$C$1:$G$2,2,FALSE)="OUI",I$3,IF(HLOOKUP(I$9,'Feuille1-Catégories'!$C$1:$G$3,3,FALSE)="OUI",OFFSET(I$3,MOD(QUOTIENT(ROW()-ROW($A$20),'Feuille1-Catégories'!$B$6/I$6),I$5),0),IF(MOD($A645-1-I$10,'Feuille1-Catégories'!$F$5+1)=0,I$3,""))),"")</f>
        <v/>
      </c>
      <c r="J645" s="29" t="str">
        <f ca="1">IF(AND($A645&lt;&gt;"",J$9&lt;&gt;""),IF(HLOOKUP(J$9,'Feuille1-Catégories'!$C$1:$G$2,2,FALSE)="OUI",J$3,IF(HLOOKUP(J$9,'Feuille1-Catégories'!$C$1:$G$3,3,FALSE)="OUI",OFFSET(J$3,MOD(QUOTIENT(ROW()-ROW($A$20),'Feuille1-Catégories'!$B$6/J$6),J$5),0),IF(MOD($A645-1-J$10,'Feuille1-Catégories'!$F$5+1)=0,J$3,""))),"")</f>
        <v/>
      </c>
      <c r="K645" s="29" t="str">
        <f ca="1">IF(AND($A645&lt;&gt;"",K$9&lt;&gt;""),IF(HLOOKUP(K$9,'Feuille1-Catégories'!$C$1:$G$2,2,FALSE)="OUI",K$3,IF(HLOOKUP(K$9,'Feuille1-Catégories'!$C$1:$G$3,3,FALSE)="OUI",OFFSET(K$3,MOD(QUOTIENT(ROW()-ROW($A$20),'Feuille1-Catégories'!$B$6/K$6),K$5),0),IF(MOD($A645-1-K$10,'Feuille1-Catégories'!$F$5+1)=0,K$3,""))),"")</f>
        <v/>
      </c>
      <c r="L645" s="29" t="str">
        <f ca="1">IF(AND($A645&lt;&gt;"",L$9&lt;&gt;""),IF(HLOOKUP(L$9,'Feuille1-Catégories'!$C$1:$G$2,2,FALSE)="OUI",L$3,IF(HLOOKUP(L$9,'Feuille1-Catégories'!$C$1:$G$3,3,FALSE)="OUI",OFFSET(L$3,MOD(QUOTIENT(ROW()-ROW($A$20),'Feuille1-Catégories'!$B$6/L$6),L$5),0),IF(MOD($A645-1-L$10,'Feuille1-Catégories'!$F$5+1)=0,L$3,""))),"")</f>
        <v/>
      </c>
      <c r="M645" s="29" t="str">
        <f ca="1">IF(AND($A645&lt;&gt;"",M$9&lt;&gt;""),IF(HLOOKUP(M$9,'Feuille1-Catégories'!$C$1:$G$2,2,FALSE)="OUI",M$3,IF(HLOOKUP(M$9,'Feuille1-Catégories'!$C$1:$G$3,3,FALSE)="OUI",OFFSET(M$3,MOD(QUOTIENT(ROW()-ROW($A$20),'Feuille1-Catégories'!$B$6/M$6),M$5),0),IF(MOD($A645-1-M$10,'Feuille1-Catégories'!$F$5+1)=0,M$3,""))),"")</f>
        <v/>
      </c>
      <c r="N645" s="29" t="str">
        <f ca="1">IF(AND($A645&lt;&gt;"",N$9&lt;&gt;""),IF(HLOOKUP(N$9,'Feuille1-Catégories'!$C$1:$G$2,2,FALSE)="OUI",N$3,IF(HLOOKUP(N$9,'Feuille1-Catégories'!$C$1:$G$3,3,FALSE)="OUI",OFFSET(N$3,MOD(QUOTIENT(ROW()-ROW($A$20),'Feuille1-Catégories'!$B$6/N$6),N$5),0),IF(MOD($A645-1-N$10,'Feuille1-Catégories'!$F$5+1)=0,N$3,""))),"")</f>
        <v/>
      </c>
      <c r="O645" s="29" t="str">
        <f ca="1">IF(AND($A645&lt;&gt;"",O$9&lt;&gt;""),IF(HLOOKUP(O$9,'Feuille1-Catégories'!$C$1:$G$2,2,FALSE)="OUI",O$3,IF(HLOOKUP(O$9,'Feuille1-Catégories'!$C$1:$G$3,3,FALSE)="OUI",OFFSET(O$3,MOD(QUOTIENT(ROW()-ROW($A$20),'Feuille1-Catégories'!$B$6/O$6),O$5),0),IF(MOD($A645-1-O$10,'Feuille1-Catégories'!$F$5+1)=0,O$3,""))),"")</f>
        <v/>
      </c>
      <c r="P645" s="29" t="str">
        <f ca="1">IF(AND($A645&lt;&gt;"",P$9&lt;&gt;""),IF(HLOOKUP(P$9,'Feuille1-Catégories'!$C$1:$G$2,2,FALSE)="OUI",P$3,IF(HLOOKUP(P$9,'Feuille1-Catégories'!$C$1:$G$3,3,FALSE)="OUI",OFFSET(P$3,MOD(QUOTIENT(ROW()-ROW($A$20),'Feuille1-Catégories'!$B$6/P$6),P$5),0),IF(MOD($A645-1-P$10,'Feuille1-Catégories'!$F$5+1)=0,P$3,""))),"")</f>
        <v/>
      </c>
      <c r="Q645" s="29" t="str">
        <f ca="1">IF(AND($A645&lt;&gt;"",Q$9&lt;&gt;""),IF(HLOOKUP(Q$9,'Feuille1-Catégories'!$C$1:$G$2,2,FALSE)="OUI",Q$3,IF(HLOOKUP(Q$9,'Feuille1-Catégories'!$C$1:$G$3,3,FALSE)="OUI",OFFSET(Q$3,MOD(QUOTIENT(ROW()-ROW($A$20),'Feuille1-Catégories'!$B$6/Q$6),Q$5),0),IF(MOD($A645-1-Q$10,'Feuille1-Catégories'!$F$5+1)=0,Q$3,""))),"")</f>
        <v/>
      </c>
      <c r="R645" s="29" t="str">
        <f ca="1">IF(AND($A645&lt;&gt;"",R$9&lt;&gt;""),IF(HLOOKUP(R$9,'Feuille1-Catégories'!$C$1:$G$2,2,FALSE)="OUI",R$3,IF(HLOOKUP(R$9,'Feuille1-Catégories'!$C$1:$G$3,3,FALSE)="OUI",OFFSET(R$3,MOD(QUOTIENT(ROW()-ROW($A$20),'Feuille1-Catégories'!$B$6/R$6),R$5),0),IF(MOD($A645-1-R$10,'Feuille1-Catégories'!$F$5+1)=0,R$3,""))),"")</f>
        <v/>
      </c>
      <c r="S645" s="29" t="str">
        <f ca="1">IF(AND($A645&lt;&gt;"",S$9&lt;&gt;""),IF(HLOOKUP(S$9,'Feuille1-Catégories'!$C$1:$G$2,2,FALSE)="OUI",S$3,IF(HLOOKUP(S$9,'Feuille1-Catégories'!$C$1:$G$3,3,FALSE)="OUI",OFFSET(S$3,MOD(QUOTIENT(ROW()-ROW($A$20),'Feuille1-Catégories'!$B$6/S$6),S$5),0),IF(MOD($A645-1-S$10,'Feuille1-Catégories'!$F$5+1)=0,S$3,""))),"")</f>
        <v/>
      </c>
      <c r="T645" s="29" t="str">
        <f ca="1">IF(AND($A645&lt;&gt;"",T$9&lt;&gt;""),IF(HLOOKUP(T$9,'Feuille1-Catégories'!$C$1:$G$2,2,FALSE)="OUI",T$3,IF(HLOOKUP(T$9,'Feuille1-Catégories'!$C$1:$G$3,3,FALSE)="OUI",OFFSET(T$3,MOD(QUOTIENT(ROW()-ROW($A$20),'Feuille1-Catégories'!$B$6/T$6),T$5),0),IF(MOD($A645-1-T$10,'Feuille1-Catégories'!$F$5+1)=0,T$3,""))),"")</f>
        <v/>
      </c>
      <c r="U645" s="29" t="str">
        <f ca="1">IF(AND($A645&lt;&gt;"",U$9&lt;&gt;""),IF(HLOOKUP(U$9,'Feuille1-Catégories'!$C$1:$G$2,2,FALSE)="OUI",U$3,IF(HLOOKUP(U$9,'Feuille1-Catégories'!$C$1:$G$3,3,FALSE)="OUI",OFFSET(U$3,MOD(QUOTIENT(ROW()-ROW($A$20),'Feuille1-Catégories'!$B$6/U$6),U$5),0),IF(MOD($A645-1-U$10,'Feuille1-Catégories'!$F$5+1)=0,U$3,""))),"")</f>
        <v/>
      </c>
      <c r="V645" s="29" t="str">
        <f ca="1">IF(AND($A645&lt;&gt;"",V$9&lt;&gt;""),IF(HLOOKUP(V$9,'Feuille1-Catégories'!$C$1:$G$2,2,FALSE)="OUI",V$3,IF(HLOOKUP(V$9,'Feuille1-Catégories'!$C$1:$G$3,3,FALSE)="OUI",OFFSET(V$3,MOD(QUOTIENT(ROW()-ROW($A$20),'Feuille1-Catégories'!$B$6/V$6),V$5),0),IF(MOD($A645-1-V$10,'Feuille1-Catégories'!$F$5+1)=0,V$3,""))),"")</f>
        <v/>
      </c>
      <c r="W645" s="29" t="str">
        <f ca="1">IF(AND($A645&lt;&gt;"",W$9&lt;&gt;""),IF(HLOOKUP(W$9,'Feuille1-Catégories'!$C$1:$G$2,2,FALSE)="OUI",W$3,IF(HLOOKUP(W$9,'Feuille1-Catégories'!$C$1:$G$3,3,FALSE)="OUI",OFFSET(W$3,MOD(QUOTIENT(ROW()-ROW($A$20),'Feuille1-Catégories'!$B$6/W$6),W$5),0),IF(MOD($A645-1-W$10,'Feuille1-Catégories'!$F$5+1)=0,W$3,""))),"")</f>
        <v/>
      </c>
      <c r="X645" s="29" t="str">
        <f ca="1">IF(AND($A645&lt;&gt;"",X$9&lt;&gt;""),IF(HLOOKUP(X$9,'Feuille1-Catégories'!$C$1:$G$2,2,FALSE)="OUI",X$3,IF(HLOOKUP(X$9,'Feuille1-Catégories'!$C$1:$G$3,3,FALSE)="OUI",OFFSET(X$3,MOD(QUOTIENT(ROW()-ROW($A$20),'Feuille1-Catégories'!$B$6/X$6),X$5),0),IF(MOD($A645-1-X$10,'Feuille1-Catégories'!$F$5+1)=0,X$3,""))),"")</f>
        <v/>
      </c>
      <c r="Y645" s="29" t="str">
        <f ca="1">IF(AND($A645&lt;&gt;"",Y$9&lt;&gt;""),IF(HLOOKUP(Y$9,'Feuille1-Catégories'!$C$1:$G$2,2,FALSE)="OUI",Y$3,IF(HLOOKUP(Y$9,'Feuille1-Catégories'!$C$1:$G$3,3,FALSE)="OUI",OFFSET(Y$3,MOD(QUOTIENT(ROW()-ROW($A$20),'Feuille1-Catégories'!$B$6/Y$6),Y$5),0),IF(MOD($A645-1-Y$10,'Feuille1-Catégories'!$F$5+1)=0,Y$3,""))),"")</f>
        <v/>
      </c>
      <c r="Z645" s="29" t="str">
        <f ca="1">IF(AND($A645&lt;&gt;"",Z$9&lt;&gt;""),IF(HLOOKUP(Z$9,'Feuille1-Catégories'!$C$1:$G$2,2,FALSE)="OUI",Z$3,IF(HLOOKUP(Z$9,'Feuille1-Catégories'!$C$1:$G$3,3,FALSE)="OUI",OFFSET(Z$3,MOD(QUOTIENT(ROW()-ROW($A$20),'Feuille1-Catégories'!$B$6/Z$6),Z$5),0),IF(MOD($A645-1-Z$10,'Feuille1-Catégories'!$F$5+1)=0,Z$3,""))),"")</f>
        <v/>
      </c>
    </row>
    <row r="646" spans="1:26" ht="17" x14ac:dyDescent="0.2">
      <c r="A646" s="21" t="str">
        <f>IF('Feuille2-Prix de vente'!A646&lt;&gt;"",'Feuille2-Prix de vente'!A646,"")</f>
        <v/>
      </c>
      <c r="B646" s="33" t="str">
        <f>IF('Feuille2-Prix de vente'!B646&lt;&gt;"",'Feuille2-Prix de vente'!B646,"")</f>
        <v/>
      </c>
      <c r="C646" s="10" t="str">
        <f>IF('Feuille2-Prix de vente'!C646&lt;&gt;"",'Feuille2-Prix de vente'!C646,"")</f>
        <v/>
      </c>
      <c r="D646" s="10" t="str">
        <f t="shared" si="9"/>
        <v/>
      </c>
      <c r="E646" s="10" t="str">
        <f>IF('Feuille2-Prix de vente'!E646&lt;&gt;"",'Feuille2-Prix de vente'!E646,"")</f>
        <v/>
      </c>
      <c r="F646" s="29" t="str">
        <f ca="1">IF(AND($A646&lt;&gt;"",F$9&lt;&gt;""),IF(HLOOKUP(F$9,'Feuille1-Catégories'!$C$1:$G$2,2,FALSE)="OUI",F$3,IF(HLOOKUP(F$9,'Feuille1-Catégories'!$C$1:$G$3,3,FALSE)="OUI",OFFSET(F$3,MOD(QUOTIENT(ROW()-ROW($A$20),'Feuille1-Catégories'!$B$6/F$6),F$5),0),IF(MOD($A646-1-F$10,'Feuille1-Catégories'!$F$5+1)=0,F$3,""))),"")</f>
        <v/>
      </c>
      <c r="G646" s="29" t="str">
        <f ca="1">IF(AND($A646&lt;&gt;"",G$9&lt;&gt;""),IF(HLOOKUP(G$9,'Feuille1-Catégories'!$C$1:$G$2,2,FALSE)="OUI",G$3,IF(HLOOKUP(G$9,'Feuille1-Catégories'!$C$1:$G$3,3,FALSE)="OUI",OFFSET(G$3,MOD(QUOTIENT(ROW()-ROW($A$20),'Feuille1-Catégories'!$B$6/G$6),G$5),0),IF(MOD($A646-1-G$10,'Feuille1-Catégories'!$F$5+1)=0,G$3,""))),"")</f>
        <v/>
      </c>
      <c r="H646" s="29" t="str">
        <f ca="1">IF(AND($A646&lt;&gt;"",H$9&lt;&gt;""),IF(HLOOKUP(H$9,'Feuille1-Catégories'!$C$1:$G$2,2,FALSE)="OUI",H$3,IF(HLOOKUP(H$9,'Feuille1-Catégories'!$C$1:$G$3,3,FALSE)="OUI",OFFSET(H$3,MOD(QUOTIENT(ROW()-ROW($A$20),'Feuille1-Catégories'!$B$6/H$6),H$5),0),IF(MOD($A646-1-H$10,'Feuille1-Catégories'!$F$5+1)=0,H$3,""))),"")</f>
        <v/>
      </c>
      <c r="I646" s="29" t="str">
        <f ca="1">IF(AND($A646&lt;&gt;"",I$9&lt;&gt;""),IF(HLOOKUP(I$9,'Feuille1-Catégories'!$C$1:$G$2,2,FALSE)="OUI",I$3,IF(HLOOKUP(I$9,'Feuille1-Catégories'!$C$1:$G$3,3,FALSE)="OUI",OFFSET(I$3,MOD(QUOTIENT(ROW()-ROW($A$20),'Feuille1-Catégories'!$B$6/I$6),I$5),0),IF(MOD($A646-1-I$10,'Feuille1-Catégories'!$F$5+1)=0,I$3,""))),"")</f>
        <v/>
      </c>
      <c r="J646" s="29" t="str">
        <f ca="1">IF(AND($A646&lt;&gt;"",J$9&lt;&gt;""),IF(HLOOKUP(J$9,'Feuille1-Catégories'!$C$1:$G$2,2,FALSE)="OUI",J$3,IF(HLOOKUP(J$9,'Feuille1-Catégories'!$C$1:$G$3,3,FALSE)="OUI",OFFSET(J$3,MOD(QUOTIENT(ROW()-ROW($A$20),'Feuille1-Catégories'!$B$6/J$6),J$5),0),IF(MOD($A646-1-J$10,'Feuille1-Catégories'!$F$5+1)=0,J$3,""))),"")</f>
        <v/>
      </c>
      <c r="K646" s="29" t="str">
        <f ca="1">IF(AND($A646&lt;&gt;"",K$9&lt;&gt;""),IF(HLOOKUP(K$9,'Feuille1-Catégories'!$C$1:$G$2,2,FALSE)="OUI",K$3,IF(HLOOKUP(K$9,'Feuille1-Catégories'!$C$1:$G$3,3,FALSE)="OUI",OFFSET(K$3,MOD(QUOTIENT(ROW()-ROW($A$20),'Feuille1-Catégories'!$B$6/K$6),K$5),0),IF(MOD($A646-1-K$10,'Feuille1-Catégories'!$F$5+1)=0,K$3,""))),"")</f>
        <v/>
      </c>
      <c r="L646" s="29" t="str">
        <f ca="1">IF(AND($A646&lt;&gt;"",L$9&lt;&gt;""),IF(HLOOKUP(L$9,'Feuille1-Catégories'!$C$1:$G$2,2,FALSE)="OUI",L$3,IF(HLOOKUP(L$9,'Feuille1-Catégories'!$C$1:$G$3,3,FALSE)="OUI",OFFSET(L$3,MOD(QUOTIENT(ROW()-ROW($A$20),'Feuille1-Catégories'!$B$6/L$6),L$5),0),IF(MOD($A646-1-L$10,'Feuille1-Catégories'!$F$5+1)=0,L$3,""))),"")</f>
        <v/>
      </c>
      <c r="M646" s="29" t="str">
        <f ca="1">IF(AND($A646&lt;&gt;"",M$9&lt;&gt;""),IF(HLOOKUP(M$9,'Feuille1-Catégories'!$C$1:$G$2,2,FALSE)="OUI",M$3,IF(HLOOKUP(M$9,'Feuille1-Catégories'!$C$1:$G$3,3,FALSE)="OUI",OFFSET(M$3,MOD(QUOTIENT(ROW()-ROW($A$20),'Feuille1-Catégories'!$B$6/M$6),M$5),0),IF(MOD($A646-1-M$10,'Feuille1-Catégories'!$F$5+1)=0,M$3,""))),"")</f>
        <v/>
      </c>
      <c r="N646" s="29" t="str">
        <f ca="1">IF(AND($A646&lt;&gt;"",N$9&lt;&gt;""),IF(HLOOKUP(N$9,'Feuille1-Catégories'!$C$1:$G$2,2,FALSE)="OUI",N$3,IF(HLOOKUP(N$9,'Feuille1-Catégories'!$C$1:$G$3,3,FALSE)="OUI",OFFSET(N$3,MOD(QUOTIENT(ROW()-ROW($A$20),'Feuille1-Catégories'!$B$6/N$6),N$5),0),IF(MOD($A646-1-N$10,'Feuille1-Catégories'!$F$5+1)=0,N$3,""))),"")</f>
        <v/>
      </c>
      <c r="O646" s="29" t="str">
        <f ca="1">IF(AND($A646&lt;&gt;"",O$9&lt;&gt;""),IF(HLOOKUP(O$9,'Feuille1-Catégories'!$C$1:$G$2,2,FALSE)="OUI",O$3,IF(HLOOKUP(O$9,'Feuille1-Catégories'!$C$1:$G$3,3,FALSE)="OUI",OFFSET(O$3,MOD(QUOTIENT(ROW()-ROW($A$20),'Feuille1-Catégories'!$B$6/O$6),O$5),0),IF(MOD($A646-1-O$10,'Feuille1-Catégories'!$F$5+1)=0,O$3,""))),"")</f>
        <v/>
      </c>
      <c r="P646" s="29" t="str">
        <f ca="1">IF(AND($A646&lt;&gt;"",P$9&lt;&gt;""),IF(HLOOKUP(P$9,'Feuille1-Catégories'!$C$1:$G$2,2,FALSE)="OUI",P$3,IF(HLOOKUP(P$9,'Feuille1-Catégories'!$C$1:$G$3,3,FALSE)="OUI",OFFSET(P$3,MOD(QUOTIENT(ROW()-ROW($A$20),'Feuille1-Catégories'!$B$6/P$6),P$5),0),IF(MOD($A646-1-P$10,'Feuille1-Catégories'!$F$5+1)=0,P$3,""))),"")</f>
        <v/>
      </c>
      <c r="Q646" s="29" t="str">
        <f ca="1">IF(AND($A646&lt;&gt;"",Q$9&lt;&gt;""),IF(HLOOKUP(Q$9,'Feuille1-Catégories'!$C$1:$G$2,2,FALSE)="OUI",Q$3,IF(HLOOKUP(Q$9,'Feuille1-Catégories'!$C$1:$G$3,3,FALSE)="OUI",OFFSET(Q$3,MOD(QUOTIENT(ROW()-ROW($A$20),'Feuille1-Catégories'!$B$6/Q$6),Q$5),0),IF(MOD($A646-1-Q$10,'Feuille1-Catégories'!$F$5+1)=0,Q$3,""))),"")</f>
        <v/>
      </c>
      <c r="R646" s="29" t="str">
        <f ca="1">IF(AND($A646&lt;&gt;"",R$9&lt;&gt;""),IF(HLOOKUP(R$9,'Feuille1-Catégories'!$C$1:$G$2,2,FALSE)="OUI",R$3,IF(HLOOKUP(R$9,'Feuille1-Catégories'!$C$1:$G$3,3,FALSE)="OUI",OFFSET(R$3,MOD(QUOTIENT(ROW()-ROW($A$20),'Feuille1-Catégories'!$B$6/R$6),R$5),0),IF(MOD($A646-1-R$10,'Feuille1-Catégories'!$F$5+1)=0,R$3,""))),"")</f>
        <v/>
      </c>
      <c r="S646" s="29" t="str">
        <f ca="1">IF(AND($A646&lt;&gt;"",S$9&lt;&gt;""),IF(HLOOKUP(S$9,'Feuille1-Catégories'!$C$1:$G$2,2,FALSE)="OUI",S$3,IF(HLOOKUP(S$9,'Feuille1-Catégories'!$C$1:$G$3,3,FALSE)="OUI",OFFSET(S$3,MOD(QUOTIENT(ROW()-ROW($A$20),'Feuille1-Catégories'!$B$6/S$6),S$5),0),IF(MOD($A646-1-S$10,'Feuille1-Catégories'!$F$5+1)=0,S$3,""))),"")</f>
        <v/>
      </c>
      <c r="T646" s="29" t="str">
        <f ca="1">IF(AND($A646&lt;&gt;"",T$9&lt;&gt;""),IF(HLOOKUP(T$9,'Feuille1-Catégories'!$C$1:$G$2,2,FALSE)="OUI",T$3,IF(HLOOKUP(T$9,'Feuille1-Catégories'!$C$1:$G$3,3,FALSE)="OUI",OFFSET(T$3,MOD(QUOTIENT(ROW()-ROW($A$20),'Feuille1-Catégories'!$B$6/T$6),T$5),0),IF(MOD($A646-1-T$10,'Feuille1-Catégories'!$F$5+1)=0,T$3,""))),"")</f>
        <v/>
      </c>
      <c r="U646" s="29" t="str">
        <f ca="1">IF(AND($A646&lt;&gt;"",U$9&lt;&gt;""),IF(HLOOKUP(U$9,'Feuille1-Catégories'!$C$1:$G$2,2,FALSE)="OUI",U$3,IF(HLOOKUP(U$9,'Feuille1-Catégories'!$C$1:$G$3,3,FALSE)="OUI",OFFSET(U$3,MOD(QUOTIENT(ROW()-ROW($A$20),'Feuille1-Catégories'!$B$6/U$6),U$5),0),IF(MOD($A646-1-U$10,'Feuille1-Catégories'!$F$5+1)=0,U$3,""))),"")</f>
        <v/>
      </c>
      <c r="V646" s="29" t="str">
        <f ca="1">IF(AND($A646&lt;&gt;"",V$9&lt;&gt;""),IF(HLOOKUP(V$9,'Feuille1-Catégories'!$C$1:$G$2,2,FALSE)="OUI",V$3,IF(HLOOKUP(V$9,'Feuille1-Catégories'!$C$1:$G$3,3,FALSE)="OUI",OFFSET(V$3,MOD(QUOTIENT(ROW()-ROW($A$20),'Feuille1-Catégories'!$B$6/V$6),V$5),0),IF(MOD($A646-1-V$10,'Feuille1-Catégories'!$F$5+1)=0,V$3,""))),"")</f>
        <v/>
      </c>
      <c r="W646" s="29" t="str">
        <f ca="1">IF(AND($A646&lt;&gt;"",W$9&lt;&gt;""),IF(HLOOKUP(W$9,'Feuille1-Catégories'!$C$1:$G$2,2,FALSE)="OUI",W$3,IF(HLOOKUP(W$9,'Feuille1-Catégories'!$C$1:$G$3,3,FALSE)="OUI",OFFSET(W$3,MOD(QUOTIENT(ROW()-ROW($A$20),'Feuille1-Catégories'!$B$6/W$6),W$5),0),IF(MOD($A646-1-W$10,'Feuille1-Catégories'!$F$5+1)=0,W$3,""))),"")</f>
        <v/>
      </c>
      <c r="X646" s="29" t="str">
        <f ca="1">IF(AND($A646&lt;&gt;"",X$9&lt;&gt;""),IF(HLOOKUP(X$9,'Feuille1-Catégories'!$C$1:$G$2,2,FALSE)="OUI",X$3,IF(HLOOKUP(X$9,'Feuille1-Catégories'!$C$1:$G$3,3,FALSE)="OUI",OFFSET(X$3,MOD(QUOTIENT(ROW()-ROW($A$20),'Feuille1-Catégories'!$B$6/X$6),X$5),0),IF(MOD($A646-1-X$10,'Feuille1-Catégories'!$F$5+1)=0,X$3,""))),"")</f>
        <v/>
      </c>
      <c r="Y646" s="29" t="str">
        <f ca="1">IF(AND($A646&lt;&gt;"",Y$9&lt;&gt;""),IF(HLOOKUP(Y$9,'Feuille1-Catégories'!$C$1:$G$2,2,FALSE)="OUI",Y$3,IF(HLOOKUP(Y$9,'Feuille1-Catégories'!$C$1:$G$3,3,FALSE)="OUI",OFFSET(Y$3,MOD(QUOTIENT(ROW()-ROW($A$20),'Feuille1-Catégories'!$B$6/Y$6),Y$5),0),IF(MOD($A646-1-Y$10,'Feuille1-Catégories'!$F$5+1)=0,Y$3,""))),"")</f>
        <v/>
      </c>
      <c r="Z646" s="29" t="str">
        <f ca="1">IF(AND($A646&lt;&gt;"",Z$9&lt;&gt;""),IF(HLOOKUP(Z$9,'Feuille1-Catégories'!$C$1:$G$2,2,FALSE)="OUI",Z$3,IF(HLOOKUP(Z$9,'Feuille1-Catégories'!$C$1:$G$3,3,FALSE)="OUI",OFFSET(Z$3,MOD(QUOTIENT(ROW()-ROW($A$20),'Feuille1-Catégories'!$B$6/Z$6),Z$5),0),IF(MOD($A646-1-Z$10,'Feuille1-Catégories'!$F$5+1)=0,Z$3,""))),"")</f>
        <v/>
      </c>
    </row>
    <row r="647" spans="1:26" ht="17" x14ac:dyDescent="0.2">
      <c r="A647" s="21" t="str">
        <f>IF('Feuille2-Prix de vente'!A647&lt;&gt;"",'Feuille2-Prix de vente'!A647,"")</f>
        <v/>
      </c>
      <c r="B647" s="33" t="str">
        <f>IF('Feuille2-Prix de vente'!B647&lt;&gt;"",'Feuille2-Prix de vente'!B647,"")</f>
        <v/>
      </c>
      <c r="C647" s="10" t="str">
        <f>IF('Feuille2-Prix de vente'!C647&lt;&gt;"",'Feuille2-Prix de vente'!C647,"")</f>
        <v/>
      </c>
      <c r="D647" s="10" t="str">
        <f t="shared" si="9"/>
        <v/>
      </c>
      <c r="E647" s="10" t="str">
        <f>IF('Feuille2-Prix de vente'!E647&lt;&gt;"",'Feuille2-Prix de vente'!E647,"")</f>
        <v/>
      </c>
      <c r="F647" s="29" t="str">
        <f ca="1">IF(AND($A647&lt;&gt;"",F$9&lt;&gt;""),IF(HLOOKUP(F$9,'Feuille1-Catégories'!$C$1:$G$2,2,FALSE)="OUI",F$3,IF(HLOOKUP(F$9,'Feuille1-Catégories'!$C$1:$G$3,3,FALSE)="OUI",OFFSET(F$3,MOD(QUOTIENT(ROW()-ROW($A$20),'Feuille1-Catégories'!$B$6/F$6),F$5),0),IF(MOD($A647-1-F$10,'Feuille1-Catégories'!$F$5+1)=0,F$3,""))),"")</f>
        <v/>
      </c>
      <c r="G647" s="29" t="str">
        <f ca="1">IF(AND($A647&lt;&gt;"",G$9&lt;&gt;""),IF(HLOOKUP(G$9,'Feuille1-Catégories'!$C$1:$G$2,2,FALSE)="OUI",G$3,IF(HLOOKUP(G$9,'Feuille1-Catégories'!$C$1:$G$3,3,FALSE)="OUI",OFFSET(G$3,MOD(QUOTIENT(ROW()-ROW($A$20),'Feuille1-Catégories'!$B$6/G$6),G$5),0),IF(MOD($A647-1-G$10,'Feuille1-Catégories'!$F$5+1)=0,G$3,""))),"")</f>
        <v/>
      </c>
      <c r="H647" s="29" t="str">
        <f ca="1">IF(AND($A647&lt;&gt;"",H$9&lt;&gt;""),IF(HLOOKUP(H$9,'Feuille1-Catégories'!$C$1:$G$2,2,FALSE)="OUI",H$3,IF(HLOOKUP(H$9,'Feuille1-Catégories'!$C$1:$G$3,3,FALSE)="OUI",OFFSET(H$3,MOD(QUOTIENT(ROW()-ROW($A$20),'Feuille1-Catégories'!$B$6/H$6),H$5),0),IF(MOD($A647-1-H$10,'Feuille1-Catégories'!$F$5+1)=0,H$3,""))),"")</f>
        <v/>
      </c>
      <c r="I647" s="29" t="str">
        <f ca="1">IF(AND($A647&lt;&gt;"",I$9&lt;&gt;""),IF(HLOOKUP(I$9,'Feuille1-Catégories'!$C$1:$G$2,2,FALSE)="OUI",I$3,IF(HLOOKUP(I$9,'Feuille1-Catégories'!$C$1:$G$3,3,FALSE)="OUI",OFFSET(I$3,MOD(QUOTIENT(ROW()-ROW($A$20),'Feuille1-Catégories'!$B$6/I$6),I$5),0),IF(MOD($A647-1-I$10,'Feuille1-Catégories'!$F$5+1)=0,I$3,""))),"")</f>
        <v/>
      </c>
      <c r="J647" s="29" t="str">
        <f ca="1">IF(AND($A647&lt;&gt;"",J$9&lt;&gt;""),IF(HLOOKUP(J$9,'Feuille1-Catégories'!$C$1:$G$2,2,FALSE)="OUI",J$3,IF(HLOOKUP(J$9,'Feuille1-Catégories'!$C$1:$G$3,3,FALSE)="OUI",OFFSET(J$3,MOD(QUOTIENT(ROW()-ROW($A$20),'Feuille1-Catégories'!$B$6/J$6),J$5),0),IF(MOD($A647-1-J$10,'Feuille1-Catégories'!$F$5+1)=0,J$3,""))),"")</f>
        <v/>
      </c>
      <c r="K647" s="29" t="str">
        <f ca="1">IF(AND($A647&lt;&gt;"",K$9&lt;&gt;""),IF(HLOOKUP(K$9,'Feuille1-Catégories'!$C$1:$G$2,2,FALSE)="OUI",K$3,IF(HLOOKUP(K$9,'Feuille1-Catégories'!$C$1:$G$3,3,FALSE)="OUI",OFFSET(K$3,MOD(QUOTIENT(ROW()-ROW($A$20),'Feuille1-Catégories'!$B$6/K$6),K$5),0),IF(MOD($A647-1-K$10,'Feuille1-Catégories'!$F$5+1)=0,K$3,""))),"")</f>
        <v/>
      </c>
      <c r="L647" s="29" t="str">
        <f ca="1">IF(AND($A647&lt;&gt;"",L$9&lt;&gt;""),IF(HLOOKUP(L$9,'Feuille1-Catégories'!$C$1:$G$2,2,FALSE)="OUI",L$3,IF(HLOOKUP(L$9,'Feuille1-Catégories'!$C$1:$G$3,3,FALSE)="OUI",OFFSET(L$3,MOD(QUOTIENT(ROW()-ROW($A$20),'Feuille1-Catégories'!$B$6/L$6),L$5),0),IF(MOD($A647-1-L$10,'Feuille1-Catégories'!$F$5+1)=0,L$3,""))),"")</f>
        <v/>
      </c>
      <c r="M647" s="29" t="str">
        <f ca="1">IF(AND($A647&lt;&gt;"",M$9&lt;&gt;""),IF(HLOOKUP(M$9,'Feuille1-Catégories'!$C$1:$G$2,2,FALSE)="OUI",M$3,IF(HLOOKUP(M$9,'Feuille1-Catégories'!$C$1:$G$3,3,FALSE)="OUI",OFFSET(M$3,MOD(QUOTIENT(ROW()-ROW($A$20),'Feuille1-Catégories'!$B$6/M$6),M$5),0),IF(MOD($A647-1-M$10,'Feuille1-Catégories'!$F$5+1)=0,M$3,""))),"")</f>
        <v/>
      </c>
      <c r="N647" s="29" t="str">
        <f ca="1">IF(AND($A647&lt;&gt;"",N$9&lt;&gt;""),IF(HLOOKUP(N$9,'Feuille1-Catégories'!$C$1:$G$2,2,FALSE)="OUI",N$3,IF(HLOOKUP(N$9,'Feuille1-Catégories'!$C$1:$G$3,3,FALSE)="OUI",OFFSET(N$3,MOD(QUOTIENT(ROW()-ROW($A$20),'Feuille1-Catégories'!$B$6/N$6),N$5),0),IF(MOD($A647-1-N$10,'Feuille1-Catégories'!$F$5+1)=0,N$3,""))),"")</f>
        <v/>
      </c>
      <c r="O647" s="29" t="str">
        <f ca="1">IF(AND($A647&lt;&gt;"",O$9&lt;&gt;""),IF(HLOOKUP(O$9,'Feuille1-Catégories'!$C$1:$G$2,2,FALSE)="OUI",O$3,IF(HLOOKUP(O$9,'Feuille1-Catégories'!$C$1:$G$3,3,FALSE)="OUI",OFFSET(O$3,MOD(QUOTIENT(ROW()-ROW($A$20),'Feuille1-Catégories'!$B$6/O$6),O$5),0),IF(MOD($A647-1-O$10,'Feuille1-Catégories'!$F$5+1)=0,O$3,""))),"")</f>
        <v/>
      </c>
      <c r="P647" s="29" t="str">
        <f ca="1">IF(AND($A647&lt;&gt;"",P$9&lt;&gt;""),IF(HLOOKUP(P$9,'Feuille1-Catégories'!$C$1:$G$2,2,FALSE)="OUI",P$3,IF(HLOOKUP(P$9,'Feuille1-Catégories'!$C$1:$G$3,3,FALSE)="OUI",OFFSET(P$3,MOD(QUOTIENT(ROW()-ROW($A$20),'Feuille1-Catégories'!$B$6/P$6),P$5),0),IF(MOD($A647-1-P$10,'Feuille1-Catégories'!$F$5+1)=0,P$3,""))),"")</f>
        <v/>
      </c>
      <c r="Q647" s="29" t="str">
        <f ca="1">IF(AND($A647&lt;&gt;"",Q$9&lt;&gt;""),IF(HLOOKUP(Q$9,'Feuille1-Catégories'!$C$1:$G$2,2,FALSE)="OUI",Q$3,IF(HLOOKUP(Q$9,'Feuille1-Catégories'!$C$1:$G$3,3,FALSE)="OUI",OFFSET(Q$3,MOD(QUOTIENT(ROW()-ROW($A$20),'Feuille1-Catégories'!$B$6/Q$6),Q$5),0),IF(MOD($A647-1-Q$10,'Feuille1-Catégories'!$F$5+1)=0,Q$3,""))),"")</f>
        <v/>
      </c>
      <c r="R647" s="29" t="str">
        <f ca="1">IF(AND($A647&lt;&gt;"",R$9&lt;&gt;""),IF(HLOOKUP(R$9,'Feuille1-Catégories'!$C$1:$G$2,2,FALSE)="OUI",R$3,IF(HLOOKUP(R$9,'Feuille1-Catégories'!$C$1:$G$3,3,FALSE)="OUI",OFFSET(R$3,MOD(QUOTIENT(ROW()-ROW($A$20),'Feuille1-Catégories'!$B$6/R$6),R$5),0),IF(MOD($A647-1-R$10,'Feuille1-Catégories'!$F$5+1)=0,R$3,""))),"")</f>
        <v/>
      </c>
      <c r="S647" s="29" t="str">
        <f ca="1">IF(AND($A647&lt;&gt;"",S$9&lt;&gt;""),IF(HLOOKUP(S$9,'Feuille1-Catégories'!$C$1:$G$2,2,FALSE)="OUI",S$3,IF(HLOOKUP(S$9,'Feuille1-Catégories'!$C$1:$G$3,3,FALSE)="OUI",OFFSET(S$3,MOD(QUOTIENT(ROW()-ROW($A$20),'Feuille1-Catégories'!$B$6/S$6),S$5),0),IF(MOD($A647-1-S$10,'Feuille1-Catégories'!$F$5+1)=0,S$3,""))),"")</f>
        <v/>
      </c>
      <c r="T647" s="29" t="str">
        <f ca="1">IF(AND($A647&lt;&gt;"",T$9&lt;&gt;""),IF(HLOOKUP(T$9,'Feuille1-Catégories'!$C$1:$G$2,2,FALSE)="OUI",T$3,IF(HLOOKUP(T$9,'Feuille1-Catégories'!$C$1:$G$3,3,FALSE)="OUI",OFFSET(T$3,MOD(QUOTIENT(ROW()-ROW($A$20),'Feuille1-Catégories'!$B$6/T$6),T$5),0),IF(MOD($A647-1-T$10,'Feuille1-Catégories'!$F$5+1)=0,T$3,""))),"")</f>
        <v/>
      </c>
      <c r="U647" s="29" t="str">
        <f ca="1">IF(AND($A647&lt;&gt;"",U$9&lt;&gt;""),IF(HLOOKUP(U$9,'Feuille1-Catégories'!$C$1:$G$2,2,FALSE)="OUI",U$3,IF(HLOOKUP(U$9,'Feuille1-Catégories'!$C$1:$G$3,3,FALSE)="OUI",OFFSET(U$3,MOD(QUOTIENT(ROW()-ROW($A$20),'Feuille1-Catégories'!$B$6/U$6),U$5),0),IF(MOD($A647-1-U$10,'Feuille1-Catégories'!$F$5+1)=0,U$3,""))),"")</f>
        <v/>
      </c>
      <c r="V647" s="29" t="str">
        <f ca="1">IF(AND($A647&lt;&gt;"",V$9&lt;&gt;""),IF(HLOOKUP(V$9,'Feuille1-Catégories'!$C$1:$G$2,2,FALSE)="OUI",V$3,IF(HLOOKUP(V$9,'Feuille1-Catégories'!$C$1:$G$3,3,FALSE)="OUI",OFFSET(V$3,MOD(QUOTIENT(ROW()-ROW($A$20),'Feuille1-Catégories'!$B$6/V$6),V$5),0),IF(MOD($A647-1-V$10,'Feuille1-Catégories'!$F$5+1)=0,V$3,""))),"")</f>
        <v/>
      </c>
      <c r="W647" s="29" t="str">
        <f ca="1">IF(AND($A647&lt;&gt;"",W$9&lt;&gt;""),IF(HLOOKUP(W$9,'Feuille1-Catégories'!$C$1:$G$2,2,FALSE)="OUI",W$3,IF(HLOOKUP(W$9,'Feuille1-Catégories'!$C$1:$G$3,3,FALSE)="OUI",OFFSET(W$3,MOD(QUOTIENT(ROW()-ROW($A$20),'Feuille1-Catégories'!$B$6/W$6),W$5),0),IF(MOD($A647-1-W$10,'Feuille1-Catégories'!$F$5+1)=0,W$3,""))),"")</f>
        <v/>
      </c>
      <c r="X647" s="29" t="str">
        <f ca="1">IF(AND($A647&lt;&gt;"",X$9&lt;&gt;""),IF(HLOOKUP(X$9,'Feuille1-Catégories'!$C$1:$G$2,2,FALSE)="OUI",X$3,IF(HLOOKUP(X$9,'Feuille1-Catégories'!$C$1:$G$3,3,FALSE)="OUI",OFFSET(X$3,MOD(QUOTIENT(ROW()-ROW($A$20),'Feuille1-Catégories'!$B$6/X$6),X$5),0),IF(MOD($A647-1-X$10,'Feuille1-Catégories'!$F$5+1)=0,X$3,""))),"")</f>
        <v/>
      </c>
      <c r="Y647" s="29" t="str">
        <f ca="1">IF(AND($A647&lt;&gt;"",Y$9&lt;&gt;""),IF(HLOOKUP(Y$9,'Feuille1-Catégories'!$C$1:$G$2,2,FALSE)="OUI",Y$3,IF(HLOOKUP(Y$9,'Feuille1-Catégories'!$C$1:$G$3,3,FALSE)="OUI",OFFSET(Y$3,MOD(QUOTIENT(ROW()-ROW($A$20),'Feuille1-Catégories'!$B$6/Y$6),Y$5),0),IF(MOD($A647-1-Y$10,'Feuille1-Catégories'!$F$5+1)=0,Y$3,""))),"")</f>
        <v/>
      </c>
      <c r="Z647" s="29" t="str">
        <f ca="1">IF(AND($A647&lt;&gt;"",Z$9&lt;&gt;""),IF(HLOOKUP(Z$9,'Feuille1-Catégories'!$C$1:$G$2,2,FALSE)="OUI",Z$3,IF(HLOOKUP(Z$9,'Feuille1-Catégories'!$C$1:$G$3,3,FALSE)="OUI",OFFSET(Z$3,MOD(QUOTIENT(ROW()-ROW($A$20),'Feuille1-Catégories'!$B$6/Z$6),Z$5),0),IF(MOD($A647-1-Z$10,'Feuille1-Catégories'!$F$5+1)=0,Z$3,""))),"")</f>
        <v/>
      </c>
    </row>
    <row r="648" spans="1:26" ht="17" x14ac:dyDescent="0.2">
      <c r="A648" s="21" t="str">
        <f>IF('Feuille2-Prix de vente'!A648&lt;&gt;"",'Feuille2-Prix de vente'!A648,"")</f>
        <v/>
      </c>
      <c r="B648" s="33" t="str">
        <f>IF('Feuille2-Prix de vente'!B648&lt;&gt;"",'Feuille2-Prix de vente'!B648,"")</f>
        <v/>
      </c>
      <c r="C648" s="10" t="str">
        <f>IF('Feuille2-Prix de vente'!C648&lt;&gt;"",'Feuille2-Prix de vente'!C648,"")</f>
        <v/>
      </c>
      <c r="D648" s="10" t="str">
        <f t="shared" si="9"/>
        <v/>
      </c>
      <c r="E648" s="10" t="str">
        <f>IF('Feuille2-Prix de vente'!E648&lt;&gt;"",'Feuille2-Prix de vente'!E648,"")</f>
        <v/>
      </c>
      <c r="F648" s="29" t="str">
        <f ca="1">IF(AND($A648&lt;&gt;"",F$9&lt;&gt;""),IF(HLOOKUP(F$9,'Feuille1-Catégories'!$C$1:$G$2,2,FALSE)="OUI",F$3,IF(HLOOKUP(F$9,'Feuille1-Catégories'!$C$1:$G$3,3,FALSE)="OUI",OFFSET(F$3,MOD(QUOTIENT(ROW()-ROW($A$20),'Feuille1-Catégories'!$B$6/F$6),F$5),0),IF(MOD($A648-1-F$10,'Feuille1-Catégories'!$F$5+1)=0,F$3,""))),"")</f>
        <v/>
      </c>
      <c r="G648" s="29" t="str">
        <f ca="1">IF(AND($A648&lt;&gt;"",G$9&lt;&gt;""),IF(HLOOKUP(G$9,'Feuille1-Catégories'!$C$1:$G$2,2,FALSE)="OUI",G$3,IF(HLOOKUP(G$9,'Feuille1-Catégories'!$C$1:$G$3,3,FALSE)="OUI",OFFSET(G$3,MOD(QUOTIENT(ROW()-ROW($A$20),'Feuille1-Catégories'!$B$6/G$6),G$5),0),IF(MOD($A648-1-G$10,'Feuille1-Catégories'!$F$5+1)=0,G$3,""))),"")</f>
        <v/>
      </c>
      <c r="H648" s="29" t="str">
        <f ca="1">IF(AND($A648&lt;&gt;"",H$9&lt;&gt;""),IF(HLOOKUP(H$9,'Feuille1-Catégories'!$C$1:$G$2,2,FALSE)="OUI",H$3,IF(HLOOKUP(H$9,'Feuille1-Catégories'!$C$1:$G$3,3,FALSE)="OUI",OFFSET(H$3,MOD(QUOTIENT(ROW()-ROW($A$20),'Feuille1-Catégories'!$B$6/H$6),H$5),0),IF(MOD($A648-1-H$10,'Feuille1-Catégories'!$F$5+1)=0,H$3,""))),"")</f>
        <v/>
      </c>
      <c r="I648" s="29" t="str">
        <f ca="1">IF(AND($A648&lt;&gt;"",I$9&lt;&gt;""),IF(HLOOKUP(I$9,'Feuille1-Catégories'!$C$1:$G$2,2,FALSE)="OUI",I$3,IF(HLOOKUP(I$9,'Feuille1-Catégories'!$C$1:$G$3,3,FALSE)="OUI",OFFSET(I$3,MOD(QUOTIENT(ROW()-ROW($A$20),'Feuille1-Catégories'!$B$6/I$6),I$5),0),IF(MOD($A648-1-I$10,'Feuille1-Catégories'!$F$5+1)=0,I$3,""))),"")</f>
        <v/>
      </c>
      <c r="J648" s="29" t="str">
        <f ca="1">IF(AND($A648&lt;&gt;"",J$9&lt;&gt;""),IF(HLOOKUP(J$9,'Feuille1-Catégories'!$C$1:$G$2,2,FALSE)="OUI",J$3,IF(HLOOKUP(J$9,'Feuille1-Catégories'!$C$1:$G$3,3,FALSE)="OUI",OFFSET(J$3,MOD(QUOTIENT(ROW()-ROW($A$20),'Feuille1-Catégories'!$B$6/J$6),J$5),0),IF(MOD($A648-1-J$10,'Feuille1-Catégories'!$F$5+1)=0,J$3,""))),"")</f>
        <v/>
      </c>
      <c r="K648" s="29" t="str">
        <f ca="1">IF(AND($A648&lt;&gt;"",K$9&lt;&gt;""),IF(HLOOKUP(K$9,'Feuille1-Catégories'!$C$1:$G$2,2,FALSE)="OUI",K$3,IF(HLOOKUP(K$9,'Feuille1-Catégories'!$C$1:$G$3,3,FALSE)="OUI",OFFSET(K$3,MOD(QUOTIENT(ROW()-ROW($A$20),'Feuille1-Catégories'!$B$6/K$6),K$5),0),IF(MOD($A648-1-K$10,'Feuille1-Catégories'!$F$5+1)=0,K$3,""))),"")</f>
        <v/>
      </c>
      <c r="L648" s="29" t="str">
        <f ca="1">IF(AND($A648&lt;&gt;"",L$9&lt;&gt;""),IF(HLOOKUP(L$9,'Feuille1-Catégories'!$C$1:$G$2,2,FALSE)="OUI",L$3,IF(HLOOKUP(L$9,'Feuille1-Catégories'!$C$1:$G$3,3,FALSE)="OUI",OFFSET(L$3,MOD(QUOTIENT(ROW()-ROW($A$20),'Feuille1-Catégories'!$B$6/L$6),L$5),0),IF(MOD($A648-1-L$10,'Feuille1-Catégories'!$F$5+1)=0,L$3,""))),"")</f>
        <v/>
      </c>
      <c r="M648" s="29" t="str">
        <f ca="1">IF(AND($A648&lt;&gt;"",M$9&lt;&gt;""),IF(HLOOKUP(M$9,'Feuille1-Catégories'!$C$1:$G$2,2,FALSE)="OUI",M$3,IF(HLOOKUP(M$9,'Feuille1-Catégories'!$C$1:$G$3,3,FALSE)="OUI",OFFSET(M$3,MOD(QUOTIENT(ROW()-ROW($A$20),'Feuille1-Catégories'!$B$6/M$6),M$5),0),IF(MOD($A648-1-M$10,'Feuille1-Catégories'!$F$5+1)=0,M$3,""))),"")</f>
        <v/>
      </c>
      <c r="N648" s="29" t="str">
        <f ca="1">IF(AND($A648&lt;&gt;"",N$9&lt;&gt;""),IF(HLOOKUP(N$9,'Feuille1-Catégories'!$C$1:$G$2,2,FALSE)="OUI",N$3,IF(HLOOKUP(N$9,'Feuille1-Catégories'!$C$1:$G$3,3,FALSE)="OUI",OFFSET(N$3,MOD(QUOTIENT(ROW()-ROW($A$20),'Feuille1-Catégories'!$B$6/N$6),N$5),0),IF(MOD($A648-1-N$10,'Feuille1-Catégories'!$F$5+1)=0,N$3,""))),"")</f>
        <v/>
      </c>
      <c r="O648" s="29" t="str">
        <f ca="1">IF(AND($A648&lt;&gt;"",O$9&lt;&gt;""),IF(HLOOKUP(O$9,'Feuille1-Catégories'!$C$1:$G$2,2,FALSE)="OUI",O$3,IF(HLOOKUP(O$9,'Feuille1-Catégories'!$C$1:$G$3,3,FALSE)="OUI",OFFSET(O$3,MOD(QUOTIENT(ROW()-ROW($A$20),'Feuille1-Catégories'!$B$6/O$6),O$5),0),IF(MOD($A648-1-O$10,'Feuille1-Catégories'!$F$5+1)=0,O$3,""))),"")</f>
        <v/>
      </c>
      <c r="P648" s="29" t="str">
        <f ca="1">IF(AND($A648&lt;&gt;"",P$9&lt;&gt;""),IF(HLOOKUP(P$9,'Feuille1-Catégories'!$C$1:$G$2,2,FALSE)="OUI",P$3,IF(HLOOKUP(P$9,'Feuille1-Catégories'!$C$1:$G$3,3,FALSE)="OUI",OFFSET(P$3,MOD(QUOTIENT(ROW()-ROW($A$20),'Feuille1-Catégories'!$B$6/P$6),P$5),0),IF(MOD($A648-1-P$10,'Feuille1-Catégories'!$F$5+1)=0,P$3,""))),"")</f>
        <v/>
      </c>
      <c r="Q648" s="29" t="str">
        <f ca="1">IF(AND($A648&lt;&gt;"",Q$9&lt;&gt;""),IF(HLOOKUP(Q$9,'Feuille1-Catégories'!$C$1:$G$2,2,FALSE)="OUI",Q$3,IF(HLOOKUP(Q$9,'Feuille1-Catégories'!$C$1:$G$3,3,FALSE)="OUI",OFFSET(Q$3,MOD(QUOTIENT(ROW()-ROW($A$20),'Feuille1-Catégories'!$B$6/Q$6),Q$5),0),IF(MOD($A648-1-Q$10,'Feuille1-Catégories'!$F$5+1)=0,Q$3,""))),"")</f>
        <v/>
      </c>
      <c r="R648" s="29" t="str">
        <f ca="1">IF(AND($A648&lt;&gt;"",R$9&lt;&gt;""),IF(HLOOKUP(R$9,'Feuille1-Catégories'!$C$1:$G$2,2,FALSE)="OUI",R$3,IF(HLOOKUP(R$9,'Feuille1-Catégories'!$C$1:$G$3,3,FALSE)="OUI",OFFSET(R$3,MOD(QUOTIENT(ROW()-ROW($A$20),'Feuille1-Catégories'!$B$6/R$6),R$5),0),IF(MOD($A648-1-R$10,'Feuille1-Catégories'!$F$5+1)=0,R$3,""))),"")</f>
        <v/>
      </c>
      <c r="S648" s="29" t="str">
        <f ca="1">IF(AND($A648&lt;&gt;"",S$9&lt;&gt;""),IF(HLOOKUP(S$9,'Feuille1-Catégories'!$C$1:$G$2,2,FALSE)="OUI",S$3,IF(HLOOKUP(S$9,'Feuille1-Catégories'!$C$1:$G$3,3,FALSE)="OUI",OFFSET(S$3,MOD(QUOTIENT(ROW()-ROW($A$20),'Feuille1-Catégories'!$B$6/S$6),S$5),0),IF(MOD($A648-1-S$10,'Feuille1-Catégories'!$F$5+1)=0,S$3,""))),"")</f>
        <v/>
      </c>
      <c r="T648" s="29" t="str">
        <f ca="1">IF(AND($A648&lt;&gt;"",T$9&lt;&gt;""),IF(HLOOKUP(T$9,'Feuille1-Catégories'!$C$1:$G$2,2,FALSE)="OUI",T$3,IF(HLOOKUP(T$9,'Feuille1-Catégories'!$C$1:$G$3,3,FALSE)="OUI",OFFSET(T$3,MOD(QUOTIENT(ROW()-ROW($A$20),'Feuille1-Catégories'!$B$6/T$6),T$5),0),IF(MOD($A648-1-T$10,'Feuille1-Catégories'!$F$5+1)=0,T$3,""))),"")</f>
        <v/>
      </c>
      <c r="U648" s="29" t="str">
        <f ca="1">IF(AND($A648&lt;&gt;"",U$9&lt;&gt;""),IF(HLOOKUP(U$9,'Feuille1-Catégories'!$C$1:$G$2,2,FALSE)="OUI",U$3,IF(HLOOKUP(U$9,'Feuille1-Catégories'!$C$1:$G$3,3,FALSE)="OUI",OFFSET(U$3,MOD(QUOTIENT(ROW()-ROW($A$20),'Feuille1-Catégories'!$B$6/U$6),U$5),0),IF(MOD($A648-1-U$10,'Feuille1-Catégories'!$F$5+1)=0,U$3,""))),"")</f>
        <v/>
      </c>
      <c r="V648" s="29" t="str">
        <f ca="1">IF(AND($A648&lt;&gt;"",V$9&lt;&gt;""),IF(HLOOKUP(V$9,'Feuille1-Catégories'!$C$1:$G$2,2,FALSE)="OUI",V$3,IF(HLOOKUP(V$9,'Feuille1-Catégories'!$C$1:$G$3,3,FALSE)="OUI",OFFSET(V$3,MOD(QUOTIENT(ROW()-ROW($A$20),'Feuille1-Catégories'!$B$6/V$6),V$5),0),IF(MOD($A648-1-V$10,'Feuille1-Catégories'!$F$5+1)=0,V$3,""))),"")</f>
        <v/>
      </c>
      <c r="W648" s="29" t="str">
        <f ca="1">IF(AND($A648&lt;&gt;"",W$9&lt;&gt;""),IF(HLOOKUP(W$9,'Feuille1-Catégories'!$C$1:$G$2,2,FALSE)="OUI",W$3,IF(HLOOKUP(W$9,'Feuille1-Catégories'!$C$1:$G$3,3,FALSE)="OUI",OFFSET(W$3,MOD(QUOTIENT(ROW()-ROW($A$20),'Feuille1-Catégories'!$B$6/W$6),W$5),0),IF(MOD($A648-1-W$10,'Feuille1-Catégories'!$F$5+1)=0,W$3,""))),"")</f>
        <v/>
      </c>
      <c r="X648" s="29" t="str">
        <f ca="1">IF(AND($A648&lt;&gt;"",X$9&lt;&gt;""),IF(HLOOKUP(X$9,'Feuille1-Catégories'!$C$1:$G$2,2,FALSE)="OUI",X$3,IF(HLOOKUP(X$9,'Feuille1-Catégories'!$C$1:$G$3,3,FALSE)="OUI",OFFSET(X$3,MOD(QUOTIENT(ROW()-ROW($A$20),'Feuille1-Catégories'!$B$6/X$6),X$5),0),IF(MOD($A648-1-X$10,'Feuille1-Catégories'!$F$5+1)=0,X$3,""))),"")</f>
        <v/>
      </c>
      <c r="Y648" s="29" t="str">
        <f ca="1">IF(AND($A648&lt;&gt;"",Y$9&lt;&gt;""),IF(HLOOKUP(Y$9,'Feuille1-Catégories'!$C$1:$G$2,2,FALSE)="OUI",Y$3,IF(HLOOKUP(Y$9,'Feuille1-Catégories'!$C$1:$G$3,3,FALSE)="OUI",OFFSET(Y$3,MOD(QUOTIENT(ROW()-ROW($A$20),'Feuille1-Catégories'!$B$6/Y$6),Y$5),0),IF(MOD($A648-1-Y$10,'Feuille1-Catégories'!$F$5+1)=0,Y$3,""))),"")</f>
        <v/>
      </c>
      <c r="Z648" s="29" t="str">
        <f ca="1">IF(AND($A648&lt;&gt;"",Z$9&lt;&gt;""),IF(HLOOKUP(Z$9,'Feuille1-Catégories'!$C$1:$G$2,2,FALSE)="OUI",Z$3,IF(HLOOKUP(Z$9,'Feuille1-Catégories'!$C$1:$G$3,3,FALSE)="OUI",OFFSET(Z$3,MOD(QUOTIENT(ROW()-ROW($A$20),'Feuille1-Catégories'!$B$6/Z$6),Z$5),0),IF(MOD($A648-1-Z$10,'Feuille1-Catégories'!$F$5+1)=0,Z$3,""))),"")</f>
        <v/>
      </c>
    </row>
    <row r="649" spans="1:26" ht="17" x14ac:dyDescent="0.2">
      <c r="A649" s="21" t="str">
        <f>IF('Feuille2-Prix de vente'!A649&lt;&gt;"",'Feuille2-Prix de vente'!A649,"")</f>
        <v/>
      </c>
      <c r="B649" s="33" t="str">
        <f>IF('Feuille2-Prix de vente'!B649&lt;&gt;"",'Feuille2-Prix de vente'!B649,"")</f>
        <v/>
      </c>
      <c r="C649" s="10" t="str">
        <f>IF('Feuille2-Prix de vente'!C649&lt;&gt;"",'Feuille2-Prix de vente'!C649,"")</f>
        <v/>
      </c>
      <c r="D649" s="10" t="str">
        <f t="shared" si="9"/>
        <v/>
      </c>
      <c r="E649" s="10" t="str">
        <f>IF('Feuille2-Prix de vente'!E649&lt;&gt;"",'Feuille2-Prix de vente'!E649,"")</f>
        <v/>
      </c>
      <c r="F649" s="29" t="str">
        <f ca="1">IF(AND($A649&lt;&gt;"",F$9&lt;&gt;""),IF(HLOOKUP(F$9,'Feuille1-Catégories'!$C$1:$G$2,2,FALSE)="OUI",F$3,IF(HLOOKUP(F$9,'Feuille1-Catégories'!$C$1:$G$3,3,FALSE)="OUI",OFFSET(F$3,MOD(QUOTIENT(ROW()-ROW($A$20),'Feuille1-Catégories'!$B$6/F$6),F$5),0),IF(MOD($A649-1-F$10,'Feuille1-Catégories'!$F$5+1)=0,F$3,""))),"")</f>
        <v/>
      </c>
      <c r="G649" s="29" t="str">
        <f ca="1">IF(AND($A649&lt;&gt;"",G$9&lt;&gt;""),IF(HLOOKUP(G$9,'Feuille1-Catégories'!$C$1:$G$2,2,FALSE)="OUI",G$3,IF(HLOOKUP(G$9,'Feuille1-Catégories'!$C$1:$G$3,3,FALSE)="OUI",OFFSET(G$3,MOD(QUOTIENT(ROW()-ROW($A$20),'Feuille1-Catégories'!$B$6/G$6),G$5),0),IF(MOD($A649-1-G$10,'Feuille1-Catégories'!$F$5+1)=0,G$3,""))),"")</f>
        <v/>
      </c>
      <c r="H649" s="29" t="str">
        <f ca="1">IF(AND($A649&lt;&gt;"",H$9&lt;&gt;""),IF(HLOOKUP(H$9,'Feuille1-Catégories'!$C$1:$G$2,2,FALSE)="OUI",H$3,IF(HLOOKUP(H$9,'Feuille1-Catégories'!$C$1:$G$3,3,FALSE)="OUI",OFFSET(H$3,MOD(QUOTIENT(ROW()-ROW($A$20),'Feuille1-Catégories'!$B$6/H$6),H$5),0),IF(MOD($A649-1-H$10,'Feuille1-Catégories'!$F$5+1)=0,H$3,""))),"")</f>
        <v/>
      </c>
      <c r="I649" s="29" t="str">
        <f ca="1">IF(AND($A649&lt;&gt;"",I$9&lt;&gt;""),IF(HLOOKUP(I$9,'Feuille1-Catégories'!$C$1:$G$2,2,FALSE)="OUI",I$3,IF(HLOOKUP(I$9,'Feuille1-Catégories'!$C$1:$G$3,3,FALSE)="OUI",OFFSET(I$3,MOD(QUOTIENT(ROW()-ROW($A$20),'Feuille1-Catégories'!$B$6/I$6),I$5),0),IF(MOD($A649-1-I$10,'Feuille1-Catégories'!$F$5+1)=0,I$3,""))),"")</f>
        <v/>
      </c>
      <c r="J649" s="29" t="str">
        <f ca="1">IF(AND($A649&lt;&gt;"",J$9&lt;&gt;""),IF(HLOOKUP(J$9,'Feuille1-Catégories'!$C$1:$G$2,2,FALSE)="OUI",J$3,IF(HLOOKUP(J$9,'Feuille1-Catégories'!$C$1:$G$3,3,FALSE)="OUI",OFFSET(J$3,MOD(QUOTIENT(ROW()-ROW($A$20),'Feuille1-Catégories'!$B$6/J$6),J$5),0),IF(MOD($A649-1-J$10,'Feuille1-Catégories'!$F$5+1)=0,J$3,""))),"")</f>
        <v/>
      </c>
      <c r="K649" s="29" t="str">
        <f ca="1">IF(AND($A649&lt;&gt;"",K$9&lt;&gt;""),IF(HLOOKUP(K$9,'Feuille1-Catégories'!$C$1:$G$2,2,FALSE)="OUI",K$3,IF(HLOOKUP(K$9,'Feuille1-Catégories'!$C$1:$G$3,3,FALSE)="OUI",OFFSET(K$3,MOD(QUOTIENT(ROW()-ROW($A$20),'Feuille1-Catégories'!$B$6/K$6),K$5),0),IF(MOD($A649-1-K$10,'Feuille1-Catégories'!$F$5+1)=0,K$3,""))),"")</f>
        <v/>
      </c>
      <c r="L649" s="29" t="str">
        <f ca="1">IF(AND($A649&lt;&gt;"",L$9&lt;&gt;""),IF(HLOOKUP(L$9,'Feuille1-Catégories'!$C$1:$G$2,2,FALSE)="OUI",L$3,IF(HLOOKUP(L$9,'Feuille1-Catégories'!$C$1:$G$3,3,FALSE)="OUI",OFFSET(L$3,MOD(QUOTIENT(ROW()-ROW($A$20),'Feuille1-Catégories'!$B$6/L$6),L$5),0),IF(MOD($A649-1-L$10,'Feuille1-Catégories'!$F$5+1)=0,L$3,""))),"")</f>
        <v/>
      </c>
      <c r="M649" s="29" t="str">
        <f ca="1">IF(AND($A649&lt;&gt;"",M$9&lt;&gt;""),IF(HLOOKUP(M$9,'Feuille1-Catégories'!$C$1:$G$2,2,FALSE)="OUI",M$3,IF(HLOOKUP(M$9,'Feuille1-Catégories'!$C$1:$G$3,3,FALSE)="OUI",OFFSET(M$3,MOD(QUOTIENT(ROW()-ROW($A$20),'Feuille1-Catégories'!$B$6/M$6),M$5),0),IF(MOD($A649-1-M$10,'Feuille1-Catégories'!$F$5+1)=0,M$3,""))),"")</f>
        <v/>
      </c>
      <c r="N649" s="29" t="str">
        <f ca="1">IF(AND($A649&lt;&gt;"",N$9&lt;&gt;""),IF(HLOOKUP(N$9,'Feuille1-Catégories'!$C$1:$G$2,2,FALSE)="OUI",N$3,IF(HLOOKUP(N$9,'Feuille1-Catégories'!$C$1:$G$3,3,FALSE)="OUI",OFFSET(N$3,MOD(QUOTIENT(ROW()-ROW($A$20),'Feuille1-Catégories'!$B$6/N$6),N$5),0),IF(MOD($A649-1-N$10,'Feuille1-Catégories'!$F$5+1)=0,N$3,""))),"")</f>
        <v/>
      </c>
      <c r="O649" s="29" t="str">
        <f ca="1">IF(AND($A649&lt;&gt;"",O$9&lt;&gt;""),IF(HLOOKUP(O$9,'Feuille1-Catégories'!$C$1:$G$2,2,FALSE)="OUI",O$3,IF(HLOOKUP(O$9,'Feuille1-Catégories'!$C$1:$G$3,3,FALSE)="OUI",OFFSET(O$3,MOD(QUOTIENT(ROW()-ROW($A$20),'Feuille1-Catégories'!$B$6/O$6),O$5),0),IF(MOD($A649-1-O$10,'Feuille1-Catégories'!$F$5+1)=0,O$3,""))),"")</f>
        <v/>
      </c>
      <c r="P649" s="29" t="str">
        <f ca="1">IF(AND($A649&lt;&gt;"",P$9&lt;&gt;""),IF(HLOOKUP(P$9,'Feuille1-Catégories'!$C$1:$G$2,2,FALSE)="OUI",P$3,IF(HLOOKUP(P$9,'Feuille1-Catégories'!$C$1:$G$3,3,FALSE)="OUI",OFFSET(P$3,MOD(QUOTIENT(ROW()-ROW($A$20),'Feuille1-Catégories'!$B$6/P$6),P$5),0),IF(MOD($A649-1-P$10,'Feuille1-Catégories'!$F$5+1)=0,P$3,""))),"")</f>
        <v/>
      </c>
      <c r="Q649" s="29" t="str">
        <f ca="1">IF(AND($A649&lt;&gt;"",Q$9&lt;&gt;""),IF(HLOOKUP(Q$9,'Feuille1-Catégories'!$C$1:$G$2,2,FALSE)="OUI",Q$3,IF(HLOOKUP(Q$9,'Feuille1-Catégories'!$C$1:$G$3,3,FALSE)="OUI",OFFSET(Q$3,MOD(QUOTIENT(ROW()-ROW($A$20),'Feuille1-Catégories'!$B$6/Q$6),Q$5),0),IF(MOD($A649-1-Q$10,'Feuille1-Catégories'!$F$5+1)=0,Q$3,""))),"")</f>
        <v/>
      </c>
      <c r="R649" s="29" t="str">
        <f ca="1">IF(AND($A649&lt;&gt;"",R$9&lt;&gt;""),IF(HLOOKUP(R$9,'Feuille1-Catégories'!$C$1:$G$2,2,FALSE)="OUI",R$3,IF(HLOOKUP(R$9,'Feuille1-Catégories'!$C$1:$G$3,3,FALSE)="OUI",OFFSET(R$3,MOD(QUOTIENT(ROW()-ROW($A$20),'Feuille1-Catégories'!$B$6/R$6),R$5),0),IF(MOD($A649-1-R$10,'Feuille1-Catégories'!$F$5+1)=0,R$3,""))),"")</f>
        <v/>
      </c>
      <c r="S649" s="29" t="str">
        <f ca="1">IF(AND($A649&lt;&gt;"",S$9&lt;&gt;""),IF(HLOOKUP(S$9,'Feuille1-Catégories'!$C$1:$G$2,2,FALSE)="OUI",S$3,IF(HLOOKUP(S$9,'Feuille1-Catégories'!$C$1:$G$3,3,FALSE)="OUI",OFFSET(S$3,MOD(QUOTIENT(ROW()-ROW($A$20),'Feuille1-Catégories'!$B$6/S$6),S$5),0),IF(MOD($A649-1-S$10,'Feuille1-Catégories'!$F$5+1)=0,S$3,""))),"")</f>
        <v/>
      </c>
      <c r="T649" s="29" t="str">
        <f ca="1">IF(AND($A649&lt;&gt;"",T$9&lt;&gt;""),IF(HLOOKUP(T$9,'Feuille1-Catégories'!$C$1:$G$2,2,FALSE)="OUI",T$3,IF(HLOOKUP(T$9,'Feuille1-Catégories'!$C$1:$G$3,3,FALSE)="OUI",OFFSET(T$3,MOD(QUOTIENT(ROW()-ROW($A$20),'Feuille1-Catégories'!$B$6/T$6),T$5),0),IF(MOD($A649-1-T$10,'Feuille1-Catégories'!$F$5+1)=0,T$3,""))),"")</f>
        <v/>
      </c>
      <c r="U649" s="29" t="str">
        <f ca="1">IF(AND($A649&lt;&gt;"",U$9&lt;&gt;""),IF(HLOOKUP(U$9,'Feuille1-Catégories'!$C$1:$G$2,2,FALSE)="OUI",U$3,IF(HLOOKUP(U$9,'Feuille1-Catégories'!$C$1:$G$3,3,FALSE)="OUI",OFFSET(U$3,MOD(QUOTIENT(ROW()-ROW($A$20),'Feuille1-Catégories'!$B$6/U$6),U$5),0),IF(MOD($A649-1-U$10,'Feuille1-Catégories'!$F$5+1)=0,U$3,""))),"")</f>
        <v/>
      </c>
      <c r="V649" s="29" t="str">
        <f ca="1">IF(AND($A649&lt;&gt;"",V$9&lt;&gt;""),IF(HLOOKUP(V$9,'Feuille1-Catégories'!$C$1:$G$2,2,FALSE)="OUI",V$3,IF(HLOOKUP(V$9,'Feuille1-Catégories'!$C$1:$G$3,3,FALSE)="OUI",OFFSET(V$3,MOD(QUOTIENT(ROW()-ROW($A$20),'Feuille1-Catégories'!$B$6/V$6),V$5),0),IF(MOD($A649-1-V$10,'Feuille1-Catégories'!$F$5+1)=0,V$3,""))),"")</f>
        <v/>
      </c>
      <c r="W649" s="29" t="str">
        <f ca="1">IF(AND($A649&lt;&gt;"",W$9&lt;&gt;""),IF(HLOOKUP(W$9,'Feuille1-Catégories'!$C$1:$G$2,2,FALSE)="OUI",W$3,IF(HLOOKUP(W$9,'Feuille1-Catégories'!$C$1:$G$3,3,FALSE)="OUI",OFFSET(W$3,MOD(QUOTIENT(ROW()-ROW($A$20),'Feuille1-Catégories'!$B$6/W$6),W$5),0),IF(MOD($A649-1-W$10,'Feuille1-Catégories'!$F$5+1)=0,W$3,""))),"")</f>
        <v/>
      </c>
      <c r="X649" s="29" t="str">
        <f ca="1">IF(AND($A649&lt;&gt;"",X$9&lt;&gt;""),IF(HLOOKUP(X$9,'Feuille1-Catégories'!$C$1:$G$2,2,FALSE)="OUI",X$3,IF(HLOOKUP(X$9,'Feuille1-Catégories'!$C$1:$G$3,3,FALSE)="OUI",OFFSET(X$3,MOD(QUOTIENT(ROW()-ROW($A$20),'Feuille1-Catégories'!$B$6/X$6),X$5),0),IF(MOD($A649-1-X$10,'Feuille1-Catégories'!$F$5+1)=0,X$3,""))),"")</f>
        <v/>
      </c>
      <c r="Y649" s="29" t="str">
        <f ca="1">IF(AND($A649&lt;&gt;"",Y$9&lt;&gt;""),IF(HLOOKUP(Y$9,'Feuille1-Catégories'!$C$1:$G$2,2,FALSE)="OUI",Y$3,IF(HLOOKUP(Y$9,'Feuille1-Catégories'!$C$1:$G$3,3,FALSE)="OUI",OFFSET(Y$3,MOD(QUOTIENT(ROW()-ROW($A$20),'Feuille1-Catégories'!$B$6/Y$6),Y$5),0),IF(MOD($A649-1-Y$10,'Feuille1-Catégories'!$F$5+1)=0,Y$3,""))),"")</f>
        <v/>
      </c>
      <c r="Z649" s="29" t="str">
        <f ca="1">IF(AND($A649&lt;&gt;"",Z$9&lt;&gt;""),IF(HLOOKUP(Z$9,'Feuille1-Catégories'!$C$1:$G$2,2,FALSE)="OUI",Z$3,IF(HLOOKUP(Z$9,'Feuille1-Catégories'!$C$1:$G$3,3,FALSE)="OUI",OFFSET(Z$3,MOD(QUOTIENT(ROW()-ROW($A$20),'Feuille1-Catégories'!$B$6/Z$6),Z$5),0),IF(MOD($A649-1-Z$10,'Feuille1-Catégories'!$F$5+1)=0,Z$3,""))),"")</f>
        <v/>
      </c>
    </row>
    <row r="650" spans="1:26" ht="17" x14ac:dyDescent="0.2">
      <c r="A650" s="21" t="str">
        <f>IF('Feuille2-Prix de vente'!A650&lt;&gt;"",'Feuille2-Prix de vente'!A650,"")</f>
        <v/>
      </c>
      <c r="B650" s="33" t="str">
        <f>IF('Feuille2-Prix de vente'!B650&lt;&gt;"",'Feuille2-Prix de vente'!B650,"")</f>
        <v/>
      </c>
      <c r="C650" s="10" t="str">
        <f>IF('Feuille2-Prix de vente'!C650&lt;&gt;"",'Feuille2-Prix de vente'!C650,"")</f>
        <v/>
      </c>
      <c r="D650" s="10" t="str">
        <f t="shared" si="9"/>
        <v/>
      </c>
      <c r="E650" s="10" t="str">
        <f>IF('Feuille2-Prix de vente'!E650&lt;&gt;"",'Feuille2-Prix de vente'!E650,"")</f>
        <v/>
      </c>
      <c r="F650" s="29" t="str">
        <f ca="1">IF(AND($A650&lt;&gt;"",F$9&lt;&gt;""),IF(HLOOKUP(F$9,'Feuille1-Catégories'!$C$1:$G$2,2,FALSE)="OUI",F$3,IF(HLOOKUP(F$9,'Feuille1-Catégories'!$C$1:$G$3,3,FALSE)="OUI",OFFSET(F$3,MOD(QUOTIENT(ROW()-ROW($A$20),'Feuille1-Catégories'!$B$6/F$6),F$5),0),IF(MOD($A650-1-F$10,'Feuille1-Catégories'!$F$5+1)=0,F$3,""))),"")</f>
        <v/>
      </c>
      <c r="G650" s="29" t="str">
        <f ca="1">IF(AND($A650&lt;&gt;"",G$9&lt;&gt;""),IF(HLOOKUP(G$9,'Feuille1-Catégories'!$C$1:$G$2,2,FALSE)="OUI",G$3,IF(HLOOKUP(G$9,'Feuille1-Catégories'!$C$1:$G$3,3,FALSE)="OUI",OFFSET(G$3,MOD(QUOTIENT(ROW()-ROW($A$20),'Feuille1-Catégories'!$B$6/G$6),G$5),0),IF(MOD($A650-1-G$10,'Feuille1-Catégories'!$F$5+1)=0,G$3,""))),"")</f>
        <v/>
      </c>
      <c r="H650" s="29" t="str">
        <f ca="1">IF(AND($A650&lt;&gt;"",H$9&lt;&gt;""),IF(HLOOKUP(H$9,'Feuille1-Catégories'!$C$1:$G$2,2,FALSE)="OUI",H$3,IF(HLOOKUP(H$9,'Feuille1-Catégories'!$C$1:$G$3,3,FALSE)="OUI",OFFSET(H$3,MOD(QUOTIENT(ROW()-ROW($A$20),'Feuille1-Catégories'!$B$6/H$6),H$5),0),IF(MOD($A650-1-H$10,'Feuille1-Catégories'!$F$5+1)=0,H$3,""))),"")</f>
        <v/>
      </c>
      <c r="I650" s="29" t="str">
        <f ca="1">IF(AND($A650&lt;&gt;"",I$9&lt;&gt;""),IF(HLOOKUP(I$9,'Feuille1-Catégories'!$C$1:$G$2,2,FALSE)="OUI",I$3,IF(HLOOKUP(I$9,'Feuille1-Catégories'!$C$1:$G$3,3,FALSE)="OUI",OFFSET(I$3,MOD(QUOTIENT(ROW()-ROW($A$20),'Feuille1-Catégories'!$B$6/I$6),I$5),0),IF(MOD($A650-1-I$10,'Feuille1-Catégories'!$F$5+1)=0,I$3,""))),"")</f>
        <v/>
      </c>
      <c r="J650" s="29" t="str">
        <f ca="1">IF(AND($A650&lt;&gt;"",J$9&lt;&gt;""),IF(HLOOKUP(J$9,'Feuille1-Catégories'!$C$1:$G$2,2,FALSE)="OUI",J$3,IF(HLOOKUP(J$9,'Feuille1-Catégories'!$C$1:$G$3,3,FALSE)="OUI",OFFSET(J$3,MOD(QUOTIENT(ROW()-ROW($A$20),'Feuille1-Catégories'!$B$6/J$6),J$5),0),IF(MOD($A650-1-J$10,'Feuille1-Catégories'!$F$5+1)=0,J$3,""))),"")</f>
        <v/>
      </c>
      <c r="K650" s="29" t="str">
        <f ca="1">IF(AND($A650&lt;&gt;"",K$9&lt;&gt;""),IF(HLOOKUP(K$9,'Feuille1-Catégories'!$C$1:$G$2,2,FALSE)="OUI",K$3,IF(HLOOKUP(K$9,'Feuille1-Catégories'!$C$1:$G$3,3,FALSE)="OUI",OFFSET(K$3,MOD(QUOTIENT(ROW()-ROW($A$20),'Feuille1-Catégories'!$B$6/K$6),K$5),0),IF(MOD($A650-1-K$10,'Feuille1-Catégories'!$F$5+1)=0,K$3,""))),"")</f>
        <v/>
      </c>
      <c r="L650" s="29" t="str">
        <f ca="1">IF(AND($A650&lt;&gt;"",L$9&lt;&gt;""),IF(HLOOKUP(L$9,'Feuille1-Catégories'!$C$1:$G$2,2,FALSE)="OUI",L$3,IF(HLOOKUP(L$9,'Feuille1-Catégories'!$C$1:$G$3,3,FALSE)="OUI",OFFSET(L$3,MOD(QUOTIENT(ROW()-ROW($A$20),'Feuille1-Catégories'!$B$6/L$6),L$5),0),IF(MOD($A650-1-L$10,'Feuille1-Catégories'!$F$5+1)=0,L$3,""))),"")</f>
        <v/>
      </c>
      <c r="M650" s="29" t="str">
        <f ca="1">IF(AND($A650&lt;&gt;"",M$9&lt;&gt;""),IF(HLOOKUP(M$9,'Feuille1-Catégories'!$C$1:$G$2,2,FALSE)="OUI",M$3,IF(HLOOKUP(M$9,'Feuille1-Catégories'!$C$1:$G$3,3,FALSE)="OUI",OFFSET(M$3,MOD(QUOTIENT(ROW()-ROW($A$20),'Feuille1-Catégories'!$B$6/M$6),M$5),0),IF(MOD($A650-1-M$10,'Feuille1-Catégories'!$F$5+1)=0,M$3,""))),"")</f>
        <v/>
      </c>
      <c r="N650" s="29" t="str">
        <f ca="1">IF(AND($A650&lt;&gt;"",N$9&lt;&gt;""),IF(HLOOKUP(N$9,'Feuille1-Catégories'!$C$1:$G$2,2,FALSE)="OUI",N$3,IF(HLOOKUP(N$9,'Feuille1-Catégories'!$C$1:$G$3,3,FALSE)="OUI",OFFSET(N$3,MOD(QUOTIENT(ROW()-ROW($A$20),'Feuille1-Catégories'!$B$6/N$6),N$5),0),IF(MOD($A650-1-N$10,'Feuille1-Catégories'!$F$5+1)=0,N$3,""))),"")</f>
        <v/>
      </c>
      <c r="O650" s="29" t="str">
        <f ca="1">IF(AND($A650&lt;&gt;"",O$9&lt;&gt;""),IF(HLOOKUP(O$9,'Feuille1-Catégories'!$C$1:$G$2,2,FALSE)="OUI",O$3,IF(HLOOKUP(O$9,'Feuille1-Catégories'!$C$1:$G$3,3,FALSE)="OUI",OFFSET(O$3,MOD(QUOTIENT(ROW()-ROW($A$20),'Feuille1-Catégories'!$B$6/O$6),O$5),0),IF(MOD($A650-1-O$10,'Feuille1-Catégories'!$F$5+1)=0,O$3,""))),"")</f>
        <v/>
      </c>
      <c r="P650" s="29" t="str">
        <f ca="1">IF(AND($A650&lt;&gt;"",P$9&lt;&gt;""),IF(HLOOKUP(P$9,'Feuille1-Catégories'!$C$1:$G$2,2,FALSE)="OUI",P$3,IF(HLOOKUP(P$9,'Feuille1-Catégories'!$C$1:$G$3,3,FALSE)="OUI",OFFSET(P$3,MOD(QUOTIENT(ROW()-ROW($A$20),'Feuille1-Catégories'!$B$6/P$6),P$5),0),IF(MOD($A650-1-P$10,'Feuille1-Catégories'!$F$5+1)=0,P$3,""))),"")</f>
        <v/>
      </c>
      <c r="Q650" s="29" t="str">
        <f ca="1">IF(AND($A650&lt;&gt;"",Q$9&lt;&gt;""),IF(HLOOKUP(Q$9,'Feuille1-Catégories'!$C$1:$G$2,2,FALSE)="OUI",Q$3,IF(HLOOKUP(Q$9,'Feuille1-Catégories'!$C$1:$G$3,3,FALSE)="OUI",OFFSET(Q$3,MOD(QUOTIENT(ROW()-ROW($A$20),'Feuille1-Catégories'!$B$6/Q$6),Q$5),0),IF(MOD($A650-1-Q$10,'Feuille1-Catégories'!$F$5+1)=0,Q$3,""))),"")</f>
        <v/>
      </c>
      <c r="R650" s="29" t="str">
        <f ca="1">IF(AND($A650&lt;&gt;"",R$9&lt;&gt;""),IF(HLOOKUP(R$9,'Feuille1-Catégories'!$C$1:$G$2,2,FALSE)="OUI",R$3,IF(HLOOKUP(R$9,'Feuille1-Catégories'!$C$1:$G$3,3,FALSE)="OUI",OFFSET(R$3,MOD(QUOTIENT(ROW()-ROW($A$20),'Feuille1-Catégories'!$B$6/R$6),R$5),0),IF(MOD($A650-1-R$10,'Feuille1-Catégories'!$F$5+1)=0,R$3,""))),"")</f>
        <v/>
      </c>
      <c r="S650" s="29" t="str">
        <f ca="1">IF(AND($A650&lt;&gt;"",S$9&lt;&gt;""),IF(HLOOKUP(S$9,'Feuille1-Catégories'!$C$1:$G$2,2,FALSE)="OUI",S$3,IF(HLOOKUP(S$9,'Feuille1-Catégories'!$C$1:$G$3,3,FALSE)="OUI",OFFSET(S$3,MOD(QUOTIENT(ROW()-ROW($A$20),'Feuille1-Catégories'!$B$6/S$6),S$5),0),IF(MOD($A650-1-S$10,'Feuille1-Catégories'!$F$5+1)=0,S$3,""))),"")</f>
        <v/>
      </c>
      <c r="T650" s="29" t="str">
        <f ca="1">IF(AND($A650&lt;&gt;"",T$9&lt;&gt;""),IF(HLOOKUP(T$9,'Feuille1-Catégories'!$C$1:$G$2,2,FALSE)="OUI",T$3,IF(HLOOKUP(T$9,'Feuille1-Catégories'!$C$1:$G$3,3,FALSE)="OUI",OFFSET(T$3,MOD(QUOTIENT(ROW()-ROW($A$20),'Feuille1-Catégories'!$B$6/T$6),T$5),0),IF(MOD($A650-1-T$10,'Feuille1-Catégories'!$F$5+1)=0,T$3,""))),"")</f>
        <v/>
      </c>
      <c r="U650" s="29" t="str">
        <f ca="1">IF(AND($A650&lt;&gt;"",U$9&lt;&gt;""),IF(HLOOKUP(U$9,'Feuille1-Catégories'!$C$1:$G$2,2,FALSE)="OUI",U$3,IF(HLOOKUP(U$9,'Feuille1-Catégories'!$C$1:$G$3,3,FALSE)="OUI",OFFSET(U$3,MOD(QUOTIENT(ROW()-ROW($A$20),'Feuille1-Catégories'!$B$6/U$6),U$5),0),IF(MOD($A650-1-U$10,'Feuille1-Catégories'!$F$5+1)=0,U$3,""))),"")</f>
        <v/>
      </c>
      <c r="V650" s="29" t="str">
        <f ca="1">IF(AND($A650&lt;&gt;"",V$9&lt;&gt;""),IF(HLOOKUP(V$9,'Feuille1-Catégories'!$C$1:$G$2,2,FALSE)="OUI",V$3,IF(HLOOKUP(V$9,'Feuille1-Catégories'!$C$1:$G$3,3,FALSE)="OUI",OFFSET(V$3,MOD(QUOTIENT(ROW()-ROW($A$20),'Feuille1-Catégories'!$B$6/V$6),V$5),0),IF(MOD($A650-1-V$10,'Feuille1-Catégories'!$F$5+1)=0,V$3,""))),"")</f>
        <v/>
      </c>
      <c r="W650" s="29" t="str">
        <f ca="1">IF(AND($A650&lt;&gt;"",W$9&lt;&gt;""),IF(HLOOKUP(W$9,'Feuille1-Catégories'!$C$1:$G$2,2,FALSE)="OUI",W$3,IF(HLOOKUP(W$9,'Feuille1-Catégories'!$C$1:$G$3,3,FALSE)="OUI",OFFSET(W$3,MOD(QUOTIENT(ROW()-ROW($A$20),'Feuille1-Catégories'!$B$6/W$6),W$5),0),IF(MOD($A650-1-W$10,'Feuille1-Catégories'!$F$5+1)=0,W$3,""))),"")</f>
        <v/>
      </c>
      <c r="X650" s="29" t="str">
        <f ca="1">IF(AND($A650&lt;&gt;"",X$9&lt;&gt;""),IF(HLOOKUP(X$9,'Feuille1-Catégories'!$C$1:$G$2,2,FALSE)="OUI",X$3,IF(HLOOKUP(X$9,'Feuille1-Catégories'!$C$1:$G$3,3,FALSE)="OUI",OFFSET(X$3,MOD(QUOTIENT(ROW()-ROW($A$20),'Feuille1-Catégories'!$B$6/X$6),X$5),0),IF(MOD($A650-1-X$10,'Feuille1-Catégories'!$F$5+1)=0,X$3,""))),"")</f>
        <v/>
      </c>
      <c r="Y650" s="29" t="str">
        <f ca="1">IF(AND($A650&lt;&gt;"",Y$9&lt;&gt;""),IF(HLOOKUP(Y$9,'Feuille1-Catégories'!$C$1:$G$2,2,FALSE)="OUI",Y$3,IF(HLOOKUP(Y$9,'Feuille1-Catégories'!$C$1:$G$3,3,FALSE)="OUI",OFFSET(Y$3,MOD(QUOTIENT(ROW()-ROW($A$20),'Feuille1-Catégories'!$B$6/Y$6),Y$5),0),IF(MOD($A650-1-Y$10,'Feuille1-Catégories'!$F$5+1)=0,Y$3,""))),"")</f>
        <v/>
      </c>
      <c r="Z650" s="29" t="str">
        <f ca="1">IF(AND($A650&lt;&gt;"",Z$9&lt;&gt;""),IF(HLOOKUP(Z$9,'Feuille1-Catégories'!$C$1:$G$2,2,FALSE)="OUI",Z$3,IF(HLOOKUP(Z$9,'Feuille1-Catégories'!$C$1:$G$3,3,FALSE)="OUI",OFFSET(Z$3,MOD(QUOTIENT(ROW()-ROW($A$20),'Feuille1-Catégories'!$B$6/Z$6),Z$5),0),IF(MOD($A650-1-Z$10,'Feuille1-Catégories'!$F$5+1)=0,Z$3,""))),"")</f>
        <v/>
      </c>
    </row>
    <row r="651" spans="1:26" ht="17" x14ac:dyDescent="0.2">
      <c r="A651" s="21" t="str">
        <f>IF('Feuille2-Prix de vente'!A651&lt;&gt;"",'Feuille2-Prix de vente'!A651,"")</f>
        <v/>
      </c>
      <c r="B651" s="33" t="str">
        <f>IF('Feuille2-Prix de vente'!B651&lt;&gt;"",'Feuille2-Prix de vente'!B651,"")</f>
        <v/>
      </c>
      <c r="C651" s="10" t="str">
        <f>IF('Feuille2-Prix de vente'!C651&lt;&gt;"",'Feuille2-Prix de vente'!C651,"")</f>
        <v/>
      </c>
      <c r="D651" s="10" t="str">
        <f t="shared" si="9"/>
        <v/>
      </c>
      <c r="E651" s="10" t="str">
        <f>IF('Feuille2-Prix de vente'!E651&lt;&gt;"",'Feuille2-Prix de vente'!E651,"")</f>
        <v/>
      </c>
      <c r="F651" s="29" t="str">
        <f ca="1">IF(AND($A651&lt;&gt;"",F$9&lt;&gt;""),IF(HLOOKUP(F$9,'Feuille1-Catégories'!$C$1:$G$2,2,FALSE)="OUI",F$3,IF(HLOOKUP(F$9,'Feuille1-Catégories'!$C$1:$G$3,3,FALSE)="OUI",OFFSET(F$3,MOD(QUOTIENT(ROW()-ROW($A$20),'Feuille1-Catégories'!$B$6/F$6),F$5),0),IF(MOD($A651-1-F$10,'Feuille1-Catégories'!$F$5+1)=0,F$3,""))),"")</f>
        <v/>
      </c>
      <c r="G651" s="29" t="str">
        <f ca="1">IF(AND($A651&lt;&gt;"",G$9&lt;&gt;""),IF(HLOOKUP(G$9,'Feuille1-Catégories'!$C$1:$G$2,2,FALSE)="OUI",G$3,IF(HLOOKUP(G$9,'Feuille1-Catégories'!$C$1:$G$3,3,FALSE)="OUI",OFFSET(G$3,MOD(QUOTIENT(ROW()-ROW($A$20),'Feuille1-Catégories'!$B$6/G$6),G$5),0),IF(MOD($A651-1-G$10,'Feuille1-Catégories'!$F$5+1)=0,G$3,""))),"")</f>
        <v/>
      </c>
      <c r="H651" s="29" t="str">
        <f ca="1">IF(AND($A651&lt;&gt;"",H$9&lt;&gt;""),IF(HLOOKUP(H$9,'Feuille1-Catégories'!$C$1:$G$2,2,FALSE)="OUI",H$3,IF(HLOOKUP(H$9,'Feuille1-Catégories'!$C$1:$G$3,3,FALSE)="OUI",OFFSET(H$3,MOD(QUOTIENT(ROW()-ROW($A$20),'Feuille1-Catégories'!$B$6/H$6),H$5),0),IF(MOD($A651-1-H$10,'Feuille1-Catégories'!$F$5+1)=0,H$3,""))),"")</f>
        <v/>
      </c>
      <c r="I651" s="29" t="str">
        <f ca="1">IF(AND($A651&lt;&gt;"",I$9&lt;&gt;""),IF(HLOOKUP(I$9,'Feuille1-Catégories'!$C$1:$G$2,2,FALSE)="OUI",I$3,IF(HLOOKUP(I$9,'Feuille1-Catégories'!$C$1:$G$3,3,FALSE)="OUI",OFFSET(I$3,MOD(QUOTIENT(ROW()-ROW($A$20),'Feuille1-Catégories'!$B$6/I$6),I$5),0),IF(MOD($A651-1-I$10,'Feuille1-Catégories'!$F$5+1)=0,I$3,""))),"")</f>
        <v/>
      </c>
      <c r="J651" s="29" t="str">
        <f ca="1">IF(AND($A651&lt;&gt;"",J$9&lt;&gt;""),IF(HLOOKUP(J$9,'Feuille1-Catégories'!$C$1:$G$2,2,FALSE)="OUI",J$3,IF(HLOOKUP(J$9,'Feuille1-Catégories'!$C$1:$G$3,3,FALSE)="OUI",OFFSET(J$3,MOD(QUOTIENT(ROW()-ROW($A$20),'Feuille1-Catégories'!$B$6/J$6),J$5),0),IF(MOD($A651-1-J$10,'Feuille1-Catégories'!$F$5+1)=0,J$3,""))),"")</f>
        <v/>
      </c>
      <c r="K651" s="29" t="str">
        <f ca="1">IF(AND($A651&lt;&gt;"",K$9&lt;&gt;""),IF(HLOOKUP(K$9,'Feuille1-Catégories'!$C$1:$G$2,2,FALSE)="OUI",K$3,IF(HLOOKUP(K$9,'Feuille1-Catégories'!$C$1:$G$3,3,FALSE)="OUI",OFFSET(K$3,MOD(QUOTIENT(ROW()-ROW($A$20),'Feuille1-Catégories'!$B$6/K$6),K$5),0),IF(MOD($A651-1-K$10,'Feuille1-Catégories'!$F$5+1)=0,K$3,""))),"")</f>
        <v/>
      </c>
      <c r="L651" s="29" t="str">
        <f ca="1">IF(AND($A651&lt;&gt;"",L$9&lt;&gt;""),IF(HLOOKUP(L$9,'Feuille1-Catégories'!$C$1:$G$2,2,FALSE)="OUI",L$3,IF(HLOOKUP(L$9,'Feuille1-Catégories'!$C$1:$G$3,3,FALSE)="OUI",OFFSET(L$3,MOD(QUOTIENT(ROW()-ROW($A$20),'Feuille1-Catégories'!$B$6/L$6),L$5),0),IF(MOD($A651-1-L$10,'Feuille1-Catégories'!$F$5+1)=0,L$3,""))),"")</f>
        <v/>
      </c>
      <c r="M651" s="29" t="str">
        <f ca="1">IF(AND($A651&lt;&gt;"",M$9&lt;&gt;""),IF(HLOOKUP(M$9,'Feuille1-Catégories'!$C$1:$G$2,2,FALSE)="OUI",M$3,IF(HLOOKUP(M$9,'Feuille1-Catégories'!$C$1:$G$3,3,FALSE)="OUI",OFFSET(M$3,MOD(QUOTIENT(ROW()-ROW($A$20),'Feuille1-Catégories'!$B$6/M$6),M$5),0),IF(MOD($A651-1-M$10,'Feuille1-Catégories'!$F$5+1)=0,M$3,""))),"")</f>
        <v/>
      </c>
      <c r="N651" s="29" t="str">
        <f ca="1">IF(AND($A651&lt;&gt;"",N$9&lt;&gt;""),IF(HLOOKUP(N$9,'Feuille1-Catégories'!$C$1:$G$2,2,FALSE)="OUI",N$3,IF(HLOOKUP(N$9,'Feuille1-Catégories'!$C$1:$G$3,3,FALSE)="OUI",OFFSET(N$3,MOD(QUOTIENT(ROW()-ROW($A$20),'Feuille1-Catégories'!$B$6/N$6),N$5),0),IF(MOD($A651-1-N$10,'Feuille1-Catégories'!$F$5+1)=0,N$3,""))),"")</f>
        <v/>
      </c>
      <c r="O651" s="29" t="str">
        <f ca="1">IF(AND($A651&lt;&gt;"",O$9&lt;&gt;""),IF(HLOOKUP(O$9,'Feuille1-Catégories'!$C$1:$G$2,2,FALSE)="OUI",O$3,IF(HLOOKUP(O$9,'Feuille1-Catégories'!$C$1:$G$3,3,FALSE)="OUI",OFFSET(O$3,MOD(QUOTIENT(ROW()-ROW($A$20),'Feuille1-Catégories'!$B$6/O$6),O$5),0),IF(MOD($A651-1-O$10,'Feuille1-Catégories'!$F$5+1)=0,O$3,""))),"")</f>
        <v/>
      </c>
      <c r="P651" s="29" t="str">
        <f ca="1">IF(AND($A651&lt;&gt;"",P$9&lt;&gt;""),IF(HLOOKUP(P$9,'Feuille1-Catégories'!$C$1:$G$2,2,FALSE)="OUI",P$3,IF(HLOOKUP(P$9,'Feuille1-Catégories'!$C$1:$G$3,3,FALSE)="OUI",OFFSET(P$3,MOD(QUOTIENT(ROW()-ROW($A$20),'Feuille1-Catégories'!$B$6/P$6),P$5),0),IF(MOD($A651-1-P$10,'Feuille1-Catégories'!$F$5+1)=0,P$3,""))),"")</f>
        <v/>
      </c>
      <c r="Q651" s="29" t="str">
        <f ca="1">IF(AND($A651&lt;&gt;"",Q$9&lt;&gt;""),IF(HLOOKUP(Q$9,'Feuille1-Catégories'!$C$1:$G$2,2,FALSE)="OUI",Q$3,IF(HLOOKUP(Q$9,'Feuille1-Catégories'!$C$1:$G$3,3,FALSE)="OUI",OFFSET(Q$3,MOD(QUOTIENT(ROW()-ROW($A$20),'Feuille1-Catégories'!$B$6/Q$6),Q$5),0),IF(MOD($A651-1-Q$10,'Feuille1-Catégories'!$F$5+1)=0,Q$3,""))),"")</f>
        <v/>
      </c>
      <c r="R651" s="29" t="str">
        <f ca="1">IF(AND($A651&lt;&gt;"",R$9&lt;&gt;""),IF(HLOOKUP(R$9,'Feuille1-Catégories'!$C$1:$G$2,2,FALSE)="OUI",R$3,IF(HLOOKUP(R$9,'Feuille1-Catégories'!$C$1:$G$3,3,FALSE)="OUI",OFFSET(R$3,MOD(QUOTIENT(ROW()-ROW($A$20),'Feuille1-Catégories'!$B$6/R$6),R$5),0),IF(MOD($A651-1-R$10,'Feuille1-Catégories'!$F$5+1)=0,R$3,""))),"")</f>
        <v/>
      </c>
      <c r="S651" s="29" t="str">
        <f ca="1">IF(AND($A651&lt;&gt;"",S$9&lt;&gt;""),IF(HLOOKUP(S$9,'Feuille1-Catégories'!$C$1:$G$2,2,FALSE)="OUI",S$3,IF(HLOOKUP(S$9,'Feuille1-Catégories'!$C$1:$G$3,3,FALSE)="OUI",OFFSET(S$3,MOD(QUOTIENT(ROW()-ROW($A$20),'Feuille1-Catégories'!$B$6/S$6),S$5),0),IF(MOD($A651-1-S$10,'Feuille1-Catégories'!$F$5+1)=0,S$3,""))),"")</f>
        <v/>
      </c>
      <c r="T651" s="29" t="str">
        <f ca="1">IF(AND($A651&lt;&gt;"",T$9&lt;&gt;""),IF(HLOOKUP(T$9,'Feuille1-Catégories'!$C$1:$G$2,2,FALSE)="OUI",T$3,IF(HLOOKUP(T$9,'Feuille1-Catégories'!$C$1:$G$3,3,FALSE)="OUI",OFFSET(T$3,MOD(QUOTIENT(ROW()-ROW($A$20),'Feuille1-Catégories'!$B$6/T$6),T$5),0),IF(MOD($A651-1-T$10,'Feuille1-Catégories'!$F$5+1)=0,T$3,""))),"")</f>
        <v/>
      </c>
      <c r="U651" s="29" t="str">
        <f ca="1">IF(AND($A651&lt;&gt;"",U$9&lt;&gt;""),IF(HLOOKUP(U$9,'Feuille1-Catégories'!$C$1:$G$2,2,FALSE)="OUI",U$3,IF(HLOOKUP(U$9,'Feuille1-Catégories'!$C$1:$G$3,3,FALSE)="OUI",OFFSET(U$3,MOD(QUOTIENT(ROW()-ROW($A$20),'Feuille1-Catégories'!$B$6/U$6),U$5),0),IF(MOD($A651-1-U$10,'Feuille1-Catégories'!$F$5+1)=0,U$3,""))),"")</f>
        <v/>
      </c>
      <c r="V651" s="29" t="str">
        <f ca="1">IF(AND($A651&lt;&gt;"",V$9&lt;&gt;""),IF(HLOOKUP(V$9,'Feuille1-Catégories'!$C$1:$G$2,2,FALSE)="OUI",V$3,IF(HLOOKUP(V$9,'Feuille1-Catégories'!$C$1:$G$3,3,FALSE)="OUI",OFFSET(V$3,MOD(QUOTIENT(ROW()-ROW($A$20),'Feuille1-Catégories'!$B$6/V$6),V$5),0),IF(MOD($A651-1-V$10,'Feuille1-Catégories'!$F$5+1)=0,V$3,""))),"")</f>
        <v/>
      </c>
      <c r="W651" s="29" t="str">
        <f ca="1">IF(AND($A651&lt;&gt;"",W$9&lt;&gt;""),IF(HLOOKUP(W$9,'Feuille1-Catégories'!$C$1:$G$2,2,FALSE)="OUI",W$3,IF(HLOOKUP(W$9,'Feuille1-Catégories'!$C$1:$G$3,3,FALSE)="OUI",OFFSET(W$3,MOD(QUOTIENT(ROW()-ROW($A$20),'Feuille1-Catégories'!$B$6/W$6),W$5),0),IF(MOD($A651-1-W$10,'Feuille1-Catégories'!$F$5+1)=0,W$3,""))),"")</f>
        <v/>
      </c>
      <c r="X651" s="29" t="str">
        <f ca="1">IF(AND($A651&lt;&gt;"",X$9&lt;&gt;""),IF(HLOOKUP(X$9,'Feuille1-Catégories'!$C$1:$G$2,2,FALSE)="OUI",X$3,IF(HLOOKUP(X$9,'Feuille1-Catégories'!$C$1:$G$3,3,FALSE)="OUI",OFFSET(X$3,MOD(QUOTIENT(ROW()-ROW($A$20),'Feuille1-Catégories'!$B$6/X$6),X$5),0),IF(MOD($A651-1-X$10,'Feuille1-Catégories'!$F$5+1)=0,X$3,""))),"")</f>
        <v/>
      </c>
      <c r="Y651" s="29" t="str">
        <f ca="1">IF(AND($A651&lt;&gt;"",Y$9&lt;&gt;""),IF(HLOOKUP(Y$9,'Feuille1-Catégories'!$C$1:$G$2,2,FALSE)="OUI",Y$3,IF(HLOOKUP(Y$9,'Feuille1-Catégories'!$C$1:$G$3,3,FALSE)="OUI",OFFSET(Y$3,MOD(QUOTIENT(ROW()-ROW($A$20),'Feuille1-Catégories'!$B$6/Y$6),Y$5),0),IF(MOD($A651-1-Y$10,'Feuille1-Catégories'!$F$5+1)=0,Y$3,""))),"")</f>
        <v/>
      </c>
      <c r="Z651" s="29" t="str">
        <f ca="1">IF(AND($A651&lt;&gt;"",Z$9&lt;&gt;""),IF(HLOOKUP(Z$9,'Feuille1-Catégories'!$C$1:$G$2,2,FALSE)="OUI",Z$3,IF(HLOOKUP(Z$9,'Feuille1-Catégories'!$C$1:$G$3,3,FALSE)="OUI",OFFSET(Z$3,MOD(QUOTIENT(ROW()-ROW($A$20),'Feuille1-Catégories'!$B$6/Z$6),Z$5),0),IF(MOD($A651-1-Z$10,'Feuille1-Catégories'!$F$5+1)=0,Z$3,""))),"")</f>
        <v/>
      </c>
    </row>
    <row r="652" spans="1:26" ht="17" x14ac:dyDescent="0.2">
      <c r="A652" s="21" t="str">
        <f>IF('Feuille2-Prix de vente'!A652&lt;&gt;"",'Feuille2-Prix de vente'!A652,"")</f>
        <v/>
      </c>
      <c r="B652" s="33" t="str">
        <f>IF('Feuille2-Prix de vente'!B652&lt;&gt;"",'Feuille2-Prix de vente'!B652,"")</f>
        <v/>
      </c>
      <c r="C652" s="10" t="str">
        <f>IF('Feuille2-Prix de vente'!C652&lt;&gt;"",'Feuille2-Prix de vente'!C652,"")</f>
        <v/>
      </c>
      <c r="D652" s="10" t="str">
        <f t="shared" si="9"/>
        <v/>
      </c>
      <c r="E652" s="10" t="str">
        <f>IF('Feuille2-Prix de vente'!E652&lt;&gt;"",'Feuille2-Prix de vente'!E652,"")</f>
        <v/>
      </c>
      <c r="F652" s="29" t="str">
        <f ca="1">IF(AND($A652&lt;&gt;"",F$9&lt;&gt;""),IF(HLOOKUP(F$9,'Feuille1-Catégories'!$C$1:$G$2,2,FALSE)="OUI",F$3,IF(HLOOKUP(F$9,'Feuille1-Catégories'!$C$1:$G$3,3,FALSE)="OUI",OFFSET(F$3,MOD(QUOTIENT(ROW()-ROW($A$20),'Feuille1-Catégories'!$B$6/F$6),F$5),0),IF(MOD($A652-1-F$10,'Feuille1-Catégories'!$F$5+1)=0,F$3,""))),"")</f>
        <v/>
      </c>
      <c r="G652" s="29" t="str">
        <f ca="1">IF(AND($A652&lt;&gt;"",G$9&lt;&gt;""),IF(HLOOKUP(G$9,'Feuille1-Catégories'!$C$1:$G$2,2,FALSE)="OUI",G$3,IF(HLOOKUP(G$9,'Feuille1-Catégories'!$C$1:$G$3,3,FALSE)="OUI",OFFSET(G$3,MOD(QUOTIENT(ROW()-ROW($A$20),'Feuille1-Catégories'!$B$6/G$6),G$5),0),IF(MOD($A652-1-G$10,'Feuille1-Catégories'!$F$5+1)=0,G$3,""))),"")</f>
        <v/>
      </c>
      <c r="H652" s="29" t="str">
        <f ca="1">IF(AND($A652&lt;&gt;"",H$9&lt;&gt;""),IF(HLOOKUP(H$9,'Feuille1-Catégories'!$C$1:$G$2,2,FALSE)="OUI",H$3,IF(HLOOKUP(H$9,'Feuille1-Catégories'!$C$1:$G$3,3,FALSE)="OUI",OFFSET(H$3,MOD(QUOTIENT(ROW()-ROW($A$20),'Feuille1-Catégories'!$B$6/H$6),H$5),0),IF(MOD($A652-1-H$10,'Feuille1-Catégories'!$F$5+1)=0,H$3,""))),"")</f>
        <v/>
      </c>
      <c r="I652" s="29" t="str">
        <f ca="1">IF(AND($A652&lt;&gt;"",I$9&lt;&gt;""),IF(HLOOKUP(I$9,'Feuille1-Catégories'!$C$1:$G$2,2,FALSE)="OUI",I$3,IF(HLOOKUP(I$9,'Feuille1-Catégories'!$C$1:$G$3,3,FALSE)="OUI",OFFSET(I$3,MOD(QUOTIENT(ROW()-ROW($A$20),'Feuille1-Catégories'!$B$6/I$6),I$5),0),IF(MOD($A652-1-I$10,'Feuille1-Catégories'!$F$5+1)=0,I$3,""))),"")</f>
        <v/>
      </c>
      <c r="J652" s="29" t="str">
        <f ca="1">IF(AND($A652&lt;&gt;"",J$9&lt;&gt;""),IF(HLOOKUP(J$9,'Feuille1-Catégories'!$C$1:$G$2,2,FALSE)="OUI",J$3,IF(HLOOKUP(J$9,'Feuille1-Catégories'!$C$1:$G$3,3,FALSE)="OUI",OFFSET(J$3,MOD(QUOTIENT(ROW()-ROW($A$20),'Feuille1-Catégories'!$B$6/J$6),J$5),0),IF(MOD($A652-1-J$10,'Feuille1-Catégories'!$F$5+1)=0,J$3,""))),"")</f>
        <v/>
      </c>
      <c r="K652" s="29" t="str">
        <f ca="1">IF(AND($A652&lt;&gt;"",K$9&lt;&gt;""),IF(HLOOKUP(K$9,'Feuille1-Catégories'!$C$1:$G$2,2,FALSE)="OUI",K$3,IF(HLOOKUP(K$9,'Feuille1-Catégories'!$C$1:$G$3,3,FALSE)="OUI",OFFSET(K$3,MOD(QUOTIENT(ROW()-ROW($A$20),'Feuille1-Catégories'!$B$6/K$6),K$5),0),IF(MOD($A652-1-K$10,'Feuille1-Catégories'!$F$5+1)=0,K$3,""))),"")</f>
        <v/>
      </c>
      <c r="L652" s="29" t="str">
        <f ca="1">IF(AND($A652&lt;&gt;"",L$9&lt;&gt;""),IF(HLOOKUP(L$9,'Feuille1-Catégories'!$C$1:$G$2,2,FALSE)="OUI",L$3,IF(HLOOKUP(L$9,'Feuille1-Catégories'!$C$1:$G$3,3,FALSE)="OUI",OFFSET(L$3,MOD(QUOTIENT(ROW()-ROW($A$20),'Feuille1-Catégories'!$B$6/L$6),L$5),0),IF(MOD($A652-1-L$10,'Feuille1-Catégories'!$F$5+1)=0,L$3,""))),"")</f>
        <v/>
      </c>
      <c r="M652" s="29" t="str">
        <f ca="1">IF(AND($A652&lt;&gt;"",M$9&lt;&gt;""),IF(HLOOKUP(M$9,'Feuille1-Catégories'!$C$1:$G$2,2,FALSE)="OUI",M$3,IF(HLOOKUP(M$9,'Feuille1-Catégories'!$C$1:$G$3,3,FALSE)="OUI",OFFSET(M$3,MOD(QUOTIENT(ROW()-ROW($A$20),'Feuille1-Catégories'!$B$6/M$6),M$5),0),IF(MOD($A652-1-M$10,'Feuille1-Catégories'!$F$5+1)=0,M$3,""))),"")</f>
        <v/>
      </c>
      <c r="N652" s="29" t="str">
        <f ca="1">IF(AND($A652&lt;&gt;"",N$9&lt;&gt;""),IF(HLOOKUP(N$9,'Feuille1-Catégories'!$C$1:$G$2,2,FALSE)="OUI",N$3,IF(HLOOKUP(N$9,'Feuille1-Catégories'!$C$1:$G$3,3,FALSE)="OUI",OFFSET(N$3,MOD(QUOTIENT(ROW()-ROW($A$20),'Feuille1-Catégories'!$B$6/N$6),N$5),0),IF(MOD($A652-1-N$10,'Feuille1-Catégories'!$F$5+1)=0,N$3,""))),"")</f>
        <v/>
      </c>
      <c r="O652" s="29" t="str">
        <f ca="1">IF(AND($A652&lt;&gt;"",O$9&lt;&gt;""),IF(HLOOKUP(O$9,'Feuille1-Catégories'!$C$1:$G$2,2,FALSE)="OUI",O$3,IF(HLOOKUP(O$9,'Feuille1-Catégories'!$C$1:$G$3,3,FALSE)="OUI",OFFSET(O$3,MOD(QUOTIENT(ROW()-ROW($A$20),'Feuille1-Catégories'!$B$6/O$6),O$5),0),IF(MOD($A652-1-O$10,'Feuille1-Catégories'!$F$5+1)=0,O$3,""))),"")</f>
        <v/>
      </c>
      <c r="P652" s="29" t="str">
        <f ca="1">IF(AND($A652&lt;&gt;"",P$9&lt;&gt;""),IF(HLOOKUP(P$9,'Feuille1-Catégories'!$C$1:$G$2,2,FALSE)="OUI",P$3,IF(HLOOKUP(P$9,'Feuille1-Catégories'!$C$1:$G$3,3,FALSE)="OUI",OFFSET(P$3,MOD(QUOTIENT(ROW()-ROW($A$20),'Feuille1-Catégories'!$B$6/P$6),P$5),0),IF(MOD($A652-1-P$10,'Feuille1-Catégories'!$F$5+1)=0,P$3,""))),"")</f>
        <v/>
      </c>
      <c r="Q652" s="29" t="str">
        <f ca="1">IF(AND($A652&lt;&gt;"",Q$9&lt;&gt;""),IF(HLOOKUP(Q$9,'Feuille1-Catégories'!$C$1:$G$2,2,FALSE)="OUI",Q$3,IF(HLOOKUP(Q$9,'Feuille1-Catégories'!$C$1:$G$3,3,FALSE)="OUI",OFFSET(Q$3,MOD(QUOTIENT(ROW()-ROW($A$20),'Feuille1-Catégories'!$B$6/Q$6),Q$5),0),IF(MOD($A652-1-Q$10,'Feuille1-Catégories'!$F$5+1)=0,Q$3,""))),"")</f>
        <v/>
      </c>
      <c r="R652" s="29" t="str">
        <f ca="1">IF(AND($A652&lt;&gt;"",R$9&lt;&gt;""),IF(HLOOKUP(R$9,'Feuille1-Catégories'!$C$1:$G$2,2,FALSE)="OUI",R$3,IF(HLOOKUP(R$9,'Feuille1-Catégories'!$C$1:$G$3,3,FALSE)="OUI",OFFSET(R$3,MOD(QUOTIENT(ROW()-ROW($A$20),'Feuille1-Catégories'!$B$6/R$6),R$5),0),IF(MOD($A652-1-R$10,'Feuille1-Catégories'!$F$5+1)=0,R$3,""))),"")</f>
        <v/>
      </c>
      <c r="S652" s="29" t="str">
        <f ca="1">IF(AND($A652&lt;&gt;"",S$9&lt;&gt;""),IF(HLOOKUP(S$9,'Feuille1-Catégories'!$C$1:$G$2,2,FALSE)="OUI",S$3,IF(HLOOKUP(S$9,'Feuille1-Catégories'!$C$1:$G$3,3,FALSE)="OUI",OFFSET(S$3,MOD(QUOTIENT(ROW()-ROW($A$20),'Feuille1-Catégories'!$B$6/S$6),S$5),0),IF(MOD($A652-1-S$10,'Feuille1-Catégories'!$F$5+1)=0,S$3,""))),"")</f>
        <v/>
      </c>
      <c r="T652" s="29" t="str">
        <f ca="1">IF(AND($A652&lt;&gt;"",T$9&lt;&gt;""),IF(HLOOKUP(T$9,'Feuille1-Catégories'!$C$1:$G$2,2,FALSE)="OUI",T$3,IF(HLOOKUP(T$9,'Feuille1-Catégories'!$C$1:$G$3,3,FALSE)="OUI",OFFSET(T$3,MOD(QUOTIENT(ROW()-ROW($A$20),'Feuille1-Catégories'!$B$6/T$6),T$5),0),IF(MOD($A652-1-T$10,'Feuille1-Catégories'!$F$5+1)=0,T$3,""))),"")</f>
        <v/>
      </c>
      <c r="U652" s="29" t="str">
        <f ca="1">IF(AND($A652&lt;&gt;"",U$9&lt;&gt;""),IF(HLOOKUP(U$9,'Feuille1-Catégories'!$C$1:$G$2,2,FALSE)="OUI",U$3,IF(HLOOKUP(U$9,'Feuille1-Catégories'!$C$1:$G$3,3,FALSE)="OUI",OFFSET(U$3,MOD(QUOTIENT(ROW()-ROW($A$20),'Feuille1-Catégories'!$B$6/U$6),U$5),0),IF(MOD($A652-1-U$10,'Feuille1-Catégories'!$F$5+1)=0,U$3,""))),"")</f>
        <v/>
      </c>
      <c r="V652" s="29" t="str">
        <f ca="1">IF(AND($A652&lt;&gt;"",V$9&lt;&gt;""),IF(HLOOKUP(V$9,'Feuille1-Catégories'!$C$1:$G$2,2,FALSE)="OUI",V$3,IF(HLOOKUP(V$9,'Feuille1-Catégories'!$C$1:$G$3,3,FALSE)="OUI",OFFSET(V$3,MOD(QUOTIENT(ROW()-ROW($A$20),'Feuille1-Catégories'!$B$6/V$6),V$5),0),IF(MOD($A652-1-V$10,'Feuille1-Catégories'!$F$5+1)=0,V$3,""))),"")</f>
        <v/>
      </c>
      <c r="W652" s="29" t="str">
        <f ca="1">IF(AND($A652&lt;&gt;"",W$9&lt;&gt;""),IF(HLOOKUP(W$9,'Feuille1-Catégories'!$C$1:$G$2,2,FALSE)="OUI",W$3,IF(HLOOKUP(W$9,'Feuille1-Catégories'!$C$1:$G$3,3,FALSE)="OUI",OFFSET(W$3,MOD(QUOTIENT(ROW()-ROW($A$20),'Feuille1-Catégories'!$B$6/W$6),W$5),0),IF(MOD($A652-1-W$10,'Feuille1-Catégories'!$F$5+1)=0,W$3,""))),"")</f>
        <v/>
      </c>
      <c r="X652" s="29" t="str">
        <f ca="1">IF(AND($A652&lt;&gt;"",X$9&lt;&gt;""),IF(HLOOKUP(X$9,'Feuille1-Catégories'!$C$1:$G$2,2,FALSE)="OUI",X$3,IF(HLOOKUP(X$9,'Feuille1-Catégories'!$C$1:$G$3,3,FALSE)="OUI",OFFSET(X$3,MOD(QUOTIENT(ROW()-ROW($A$20),'Feuille1-Catégories'!$B$6/X$6),X$5),0),IF(MOD($A652-1-X$10,'Feuille1-Catégories'!$F$5+1)=0,X$3,""))),"")</f>
        <v/>
      </c>
      <c r="Y652" s="29" t="str">
        <f ca="1">IF(AND($A652&lt;&gt;"",Y$9&lt;&gt;""),IF(HLOOKUP(Y$9,'Feuille1-Catégories'!$C$1:$G$2,2,FALSE)="OUI",Y$3,IF(HLOOKUP(Y$9,'Feuille1-Catégories'!$C$1:$G$3,3,FALSE)="OUI",OFFSET(Y$3,MOD(QUOTIENT(ROW()-ROW($A$20),'Feuille1-Catégories'!$B$6/Y$6),Y$5),0),IF(MOD($A652-1-Y$10,'Feuille1-Catégories'!$F$5+1)=0,Y$3,""))),"")</f>
        <v/>
      </c>
      <c r="Z652" s="29" t="str">
        <f ca="1">IF(AND($A652&lt;&gt;"",Z$9&lt;&gt;""),IF(HLOOKUP(Z$9,'Feuille1-Catégories'!$C$1:$G$2,2,FALSE)="OUI",Z$3,IF(HLOOKUP(Z$9,'Feuille1-Catégories'!$C$1:$G$3,3,FALSE)="OUI",OFFSET(Z$3,MOD(QUOTIENT(ROW()-ROW($A$20),'Feuille1-Catégories'!$B$6/Z$6),Z$5),0),IF(MOD($A652-1-Z$10,'Feuille1-Catégories'!$F$5+1)=0,Z$3,""))),"")</f>
        <v/>
      </c>
    </row>
    <row r="653" spans="1:26" ht="17" x14ac:dyDescent="0.2">
      <c r="A653" s="21" t="str">
        <f>IF('Feuille2-Prix de vente'!A653&lt;&gt;"",'Feuille2-Prix de vente'!A653,"")</f>
        <v/>
      </c>
      <c r="B653" s="33" t="str">
        <f>IF('Feuille2-Prix de vente'!B653&lt;&gt;"",'Feuille2-Prix de vente'!B653,"")</f>
        <v/>
      </c>
      <c r="C653" s="10" t="str">
        <f>IF('Feuille2-Prix de vente'!C653&lt;&gt;"",'Feuille2-Prix de vente'!C653,"")</f>
        <v/>
      </c>
      <c r="D653" s="10" t="str">
        <f t="shared" si="9"/>
        <v/>
      </c>
      <c r="E653" s="10" t="str">
        <f>IF('Feuille2-Prix de vente'!E653&lt;&gt;"",'Feuille2-Prix de vente'!E653,"")</f>
        <v/>
      </c>
      <c r="F653" s="29" t="str">
        <f ca="1">IF(AND($A653&lt;&gt;"",F$9&lt;&gt;""),IF(HLOOKUP(F$9,'Feuille1-Catégories'!$C$1:$G$2,2,FALSE)="OUI",F$3,IF(HLOOKUP(F$9,'Feuille1-Catégories'!$C$1:$G$3,3,FALSE)="OUI",OFFSET(F$3,MOD(QUOTIENT(ROW()-ROW($A$20),'Feuille1-Catégories'!$B$6/F$6),F$5),0),IF(MOD($A653-1-F$10,'Feuille1-Catégories'!$F$5+1)=0,F$3,""))),"")</f>
        <v/>
      </c>
      <c r="G653" s="29" t="str">
        <f ca="1">IF(AND($A653&lt;&gt;"",G$9&lt;&gt;""),IF(HLOOKUP(G$9,'Feuille1-Catégories'!$C$1:$G$2,2,FALSE)="OUI",G$3,IF(HLOOKUP(G$9,'Feuille1-Catégories'!$C$1:$G$3,3,FALSE)="OUI",OFFSET(G$3,MOD(QUOTIENT(ROW()-ROW($A$20),'Feuille1-Catégories'!$B$6/G$6),G$5),0),IF(MOD($A653-1-G$10,'Feuille1-Catégories'!$F$5+1)=0,G$3,""))),"")</f>
        <v/>
      </c>
      <c r="H653" s="29" t="str">
        <f ca="1">IF(AND($A653&lt;&gt;"",H$9&lt;&gt;""),IF(HLOOKUP(H$9,'Feuille1-Catégories'!$C$1:$G$2,2,FALSE)="OUI",H$3,IF(HLOOKUP(H$9,'Feuille1-Catégories'!$C$1:$G$3,3,FALSE)="OUI",OFFSET(H$3,MOD(QUOTIENT(ROW()-ROW($A$20),'Feuille1-Catégories'!$B$6/H$6),H$5),0),IF(MOD($A653-1-H$10,'Feuille1-Catégories'!$F$5+1)=0,H$3,""))),"")</f>
        <v/>
      </c>
      <c r="I653" s="29" t="str">
        <f ca="1">IF(AND($A653&lt;&gt;"",I$9&lt;&gt;""),IF(HLOOKUP(I$9,'Feuille1-Catégories'!$C$1:$G$2,2,FALSE)="OUI",I$3,IF(HLOOKUP(I$9,'Feuille1-Catégories'!$C$1:$G$3,3,FALSE)="OUI",OFFSET(I$3,MOD(QUOTIENT(ROW()-ROW($A$20),'Feuille1-Catégories'!$B$6/I$6),I$5),0),IF(MOD($A653-1-I$10,'Feuille1-Catégories'!$F$5+1)=0,I$3,""))),"")</f>
        <v/>
      </c>
      <c r="J653" s="29" t="str">
        <f ca="1">IF(AND($A653&lt;&gt;"",J$9&lt;&gt;""),IF(HLOOKUP(J$9,'Feuille1-Catégories'!$C$1:$G$2,2,FALSE)="OUI",J$3,IF(HLOOKUP(J$9,'Feuille1-Catégories'!$C$1:$G$3,3,FALSE)="OUI",OFFSET(J$3,MOD(QUOTIENT(ROW()-ROW($A$20),'Feuille1-Catégories'!$B$6/J$6),J$5),0),IF(MOD($A653-1-J$10,'Feuille1-Catégories'!$F$5+1)=0,J$3,""))),"")</f>
        <v/>
      </c>
      <c r="K653" s="29" t="str">
        <f ca="1">IF(AND($A653&lt;&gt;"",K$9&lt;&gt;""),IF(HLOOKUP(K$9,'Feuille1-Catégories'!$C$1:$G$2,2,FALSE)="OUI",K$3,IF(HLOOKUP(K$9,'Feuille1-Catégories'!$C$1:$G$3,3,FALSE)="OUI",OFFSET(K$3,MOD(QUOTIENT(ROW()-ROW($A$20),'Feuille1-Catégories'!$B$6/K$6),K$5),0),IF(MOD($A653-1-K$10,'Feuille1-Catégories'!$F$5+1)=0,K$3,""))),"")</f>
        <v/>
      </c>
      <c r="L653" s="29" t="str">
        <f ca="1">IF(AND($A653&lt;&gt;"",L$9&lt;&gt;""),IF(HLOOKUP(L$9,'Feuille1-Catégories'!$C$1:$G$2,2,FALSE)="OUI",L$3,IF(HLOOKUP(L$9,'Feuille1-Catégories'!$C$1:$G$3,3,FALSE)="OUI",OFFSET(L$3,MOD(QUOTIENT(ROW()-ROW($A$20),'Feuille1-Catégories'!$B$6/L$6),L$5),0),IF(MOD($A653-1-L$10,'Feuille1-Catégories'!$F$5+1)=0,L$3,""))),"")</f>
        <v/>
      </c>
      <c r="M653" s="29" t="str">
        <f ca="1">IF(AND($A653&lt;&gt;"",M$9&lt;&gt;""),IF(HLOOKUP(M$9,'Feuille1-Catégories'!$C$1:$G$2,2,FALSE)="OUI",M$3,IF(HLOOKUP(M$9,'Feuille1-Catégories'!$C$1:$G$3,3,FALSE)="OUI",OFFSET(M$3,MOD(QUOTIENT(ROW()-ROW($A$20),'Feuille1-Catégories'!$B$6/M$6),M$5),0),IF(MOD($A653-1-M$10,'Feuille1-Catégories'!$F$5+1)=0,M$3,""))),"")</f>
        <v/>
      </c>
      <c r="N653" s="29" t="str">
        <f ca="1">IF(AND($A653&lt;&gt;"",N$9&lt;&gt;""),IF(HLOOKUP(N$9,'Feuille1-Catégories'!$C$1:$G$2,2,FALSE)="OUI",N$3,IF(HLOOKUP(N$9,'Feuille1-Catégories'!$C$1:$G$3,3,FALSE)="OUI",OFFSET(N$3,MOD(QUOTIENT(ROW()-ROW($A$20),'Feuille1-Catégories'!$B$6/N$6),N$5),0),IF(MOD($A653-1-N$10,'Feuille1-Catégories'!$F$5+1)=0,N$3,""))),"")</f>
        <v/>
      </c>
      <c r="O653" s="29" t="str">
        <f ca="1">IF(AND($A653&lt;&gt;"",O$9&lt;&gt;""),IF(HLOOKUP(O$9,'Feuille1-Catégories'!$C$1:$G$2,2,FALSE)="OUI",O$3,IF(HLOOKUP(O$9,'Feuille1-Catégories'!$C$1:$G$3,3,FALSE)="OUI",OFFSET(O$3,MOD(QUOTIENT(ROW()-ROW($A$20),'Feuille1-Catégories'!$B$6/O$6),O$5),0),IF(MOD($A653-1-O$10,'Feuille1-Catégories'!$F$5+1)=0,O$3,""))),"")</f>
        <v/>
      </c>
      <c r="P653" s="29" t="str">
        <f ca="1">IF(AND($A653&lt;&gt;"",P$9&lt;&gt;""),IF(HLOOKUP(P$9,'Feuille1-Catégories'!$C$1:$G$2,2,FALSE)="OUI",P$3,IF(HLOOKUP(P$9,'Feuille1-Catégories'!$C$1:$G$3,3,FALSE)="OUI",OFFSET(P$3,MOD(QUOTIENT(ROW()-ROW($A$20),'Feuille1-Catégories'!$B$6/P$6),P$5),0),IF(MOD($A653-1-P$10,'Feuille1-Catégories'!$F$5+1)=0,P$3,""))),"")</f>
        <v/>
      </c>
      <c r="Q653" s="29" t="str">
        <f ca="1">IF(AND($A653&lt;&gt;"",Q$9&lt;&gt;""),IF(HLOOKUP(Q$9,'Feuille1-Catégories'!$C$1:$G$2,2,FALSE)="OUI",Q$3,IF(HLOOKUP(Q$9,'Feuille1-Catégories'!$C$1:$G$3,3,FALSE)="OUI",OFFSET(Q$3,MOD(QUOTIENT(ROW()-ROW($A$20),'Feuille1-Catégories'!$B$6/Q$6),Q$5),0),IF(MOD($A653-1-Q$10,'Feuille1-Catégories'!$F$5+1)=0,Q$3,""))),"")</f>
        <v/>
      </c>
      <c r="R653" s="29" t="str">
        <f ca="1">IF(AND($A653&lt;&gt;"",R$9&lt;&gt;""),IF(HLOOKUP(R$9,'Feuille1-Catégories'!$C$1:$G$2,2,FALSE)="OUI",R$3,IF(HLOOKUP(R$9,'Feuille1-Catégories'!$C$1:$G$3,3,FALSE)="OUI",OFFSET(R$3,MOD(QUOTIENT(ROW()-ROW($A$20),'Feuille1-Catégories'!$B$6/R$6),R$5),0),IF(MOD($A653-1-R$10,'Feuille1-Catégories'!$F$5+1)=0,R$3,""))),"")</f>
        <v/>
      </c>
      <c r="S653" s="29" t="str">
        <f ca="1">IF(AND($A653&lt;&gt;"",S$9&lt;&gt;""),IF(HLOOKUP(S$9,'Feuille1-Catégories'!$C$1:$G$2,2,FALSE)="OUI",S$3,IF(HLOOKUP(S$9,'Feuille1-Catégories'!$C$1:$G$3,3,FALSE)="OUI",OFFSET(S$3,MOD(QUOTIENT(ROW()-ROW($A$20),'Feuille1-Catégories'!$B$6/S$6),S$5),0),IF(MOD($A653-1-S$10,'Feuille1-Catégories'!$F$5+1)=0,S$3,""))),"")</f>
        <v/>
      </c>
      <c r="T653" s="29" t="str">
        <f ca="1">IF(AND($A653&lt;&gt;"",T$9&lt;&gt;""),IF(HLOOKUP(T$9,'Feuille1-Catégories'!$C$1:$G$2,2,FALSE)="OUI",T$3,IF(HLOOKUP(T$9,'Feuille1-Catégories'!$C$1:$G$3,3,FALSE)="OUI",OFFSET(T$3,MOD(QUOTIENT(ROW()-ROW($A$20),'Feuille1-Catégories'!$B$6/T$6),T$5),0),IF(MOD($A653-1-T$10,'Feuille1-Catégories'!$F$5+1)=0,T$3,""))),"")</f>
        <v/>
      </c>
      <c r="U653" s="29" t="str">
        <f ca="1">IF(AND($A653&lt;&gt;"",U$9&lt;&gt;""),IF(HLOOKUP(U$9,'Feuille1-Catégories'!$C$1:$G$2,2,FALSE)="OUI",U$3,IF(HLOOKUP(U$9,'Feuille1-Catégories'!$C$1:$G$3,3,FALSE)="OUI",OFFSET(U$3,MOD(QUOTIENT(ROW()-ROW($A$20),'Feuille1-Catégories'!$B$6/U$6),U$5),0),IF(MOD($A653-1-U$10,'Feuille1-Catégories'!$F$5+1)=0,U$3,""))),"")</f>
        <v/>
      </c>
      <c r="V653" s="29" t="str">
        <f ca="1">IF(AND($A653&lt;&gt;"",V$9&lt;&gt;""),IF(HLOOKUP(V$9,'Feuille1-Catégories'!$C$1:$G$2,2,FALSE)="OUI",V$3,IF(HLOOKUP(V$9,'Feuille1-Catégories'!$C$1:$G$3,3,FALSE)="OUI",OFFSET(V$3,MOD(QUOTIENT(ROW()-ROW($A$20),'Feuille1-Catégories'!$B$6/V$6),V$5),0),IF(MOD($A653-1-V$10,'Feuille1-Catégories'!$F$5+1)=0,V$3,""))),"")</f>
        <v/>
      </c>
      <c r="W653" s="29" t="str">
        <f ca="1">IF(AND($A653&lt;&gt;"",W$9&lt;&gt;""),IF(HLOOKUP(W$9,'Feuille1-Catégories'!$C$1:$G$2,2,FALSE)="OUI",W$3,IF(HLOOKUP(W$9,'Feuille1-Catégories'!$C$1:$G$3,3,FALSE)="OUI",OFFSET(W$3,MOD(QUOTIENT(ROW()-ROW($A$20),'Feuille1-Catégories'!$B$6/W$6),W$5),0),IF(MOD($A653-1-W$10,'Feuille1-Catégories'!$F$5+1)=0,W$3,""))),"")</f>
        <v/>
      </c>
      <c r="X653" s="29" t="str">
        <f ca="1">IF(AND($A653&lt;&gt;"",X$9&lt;&gt;""),IF(HLOOKUP(X$9,'Feuille1-Catégories'!$C$1:$G$2,2,FALSE)="OUI",X$3,IF(HLOOKUP(X$9,'Feuille1-Catégories'!$C$1:$G$3,3,FALSE)="OUI",OFFSET(X$3,MOD(QUOTIENT(ROW()-ROW($A$20),'Feuille1-Catégories'!$B$6/X$6),X$5),0),IF(MOD($A653-1-X$10,'Feuille1-Catégories'!$F$5+1)=0,X$3,""))),"")</f>
        <v/>
      </c>
      <c r="Y653" s="29" t="str">
        <f ca="1">IF(AND($A653&lt;&gt;"",Y$9&lt;&gt;""),IF(HLOOKUP(Y$9,'Feuille1-Catégories'!$C$1:$G$2,2,FALSE)="OUI",Y$3,IF(HLOOKUP(Y$9,'Feuille1-Catégories'!$C$1:$G$3,3,FALSE)="OUI",OFFSET(Y$3,MOD(QUOTIENT(ROW()-ROW($A$20),'Feuille1-Catégories'!$B$6/Y$6),Y$5),0),IF(MOD($A653-1-Y$10,'Feuille1-Catégories'!$F$5+1)=0,Y$3,""))),"")</f>
        <v/>
      </c>
      <c r="Z653" s="29" t="str">
        <f ca="1">IF(AND($A653&lt;&gt;"",Z$9&lt;&gt;""),IF(HLOOKUP(Z$9,'Feuille1-Catégories'!$C$1:$G$2,2,FALSE)="OUI",Z$3,IF(HLOOKUP(Z$9,'Feuille1-Catégories'!$C$1:$G$3,3,FALSE)="OUI",OFFSET(Z$3,MOD(QUOTIENT(ROW()-ROW($A$20),'Feuille1-Catégories'!$B$6/Z$6),Z$5),0),IF(MOD($A653-1-Z$10,'Feuille1-Catégories'!$F$5+1)=0,Z$3,""))),"")</f>
        <v/>
      </c>
    </row>
    <row r="654" spans="1:26" ht="17" x14ac:dyDescent="0.2">
      <c r="A654" s="21" t="str">
        <f>IF('Feuille2-Prix de vente'!A654&lt;&gt;"",'Feuille2-Prix de vente'!A654,"")</f>
        <v/>
      </c>
      <c r="B654" s="33" t="str">
        <f>IF('Feuille2-Prix de vente'!B654&lt;&gt;"",'Feuille2-Prix de vente'!B654,"")</f>
        <v/>
      </c>
      <c r="C654" s="10" t="str">
        <f>IF('Feuille2-Prix de vente'!C654&lt;&gt;"",'Feuille2-Prix de vente'!C654,"")</f>
        <v/>
      </c>
      <c r="D654" s="10" t="str">
        <f t="shared" si="9"/>
        <v/>
      </c>
      <c r="E654" s="10" t="str">
        <f>IF('Feuille2-Prix de vente'!E654&lt;&gt;"",'Feuille2-Prix de vente'!E654,"")</f>
        <v/>
      </c>
      <c r="F654" s="29" t="str">
        <f ca="1">IF(AND($A654&lt;&gt;"",F$9&lt;&gt;""),IF(HLOOKUP(F$9,'Feuille1-Catégories'!$C$1:$G$2,2,FALSE)="OUI",F$3,IF(HLOOKUP(F$9,'Feuille1-Catégories'!$C$1:$G$3,3,FALSE)="OUI",OFFSET(F$3,MOD(QUOTIENT(ROW()-ROW($A$20),'Feuille1-Catégories'!$B$6/F$6),F$5),0),IF(MOD($A654-1-F$10,'Feuille1-Catégories'!$F$5+1)=0,F$3,""))),"")</f>
        <v/>
      </c>
      <c r="G654" s="29" t="str">
        <f ca="1">IF(AND($A654&lt;&gt;"",G$9&lt;&gt;""),IF(HLOOKUP(G$9,'Feuille1-Catégories'!$C$1:$G$2,2,FALSE)="OUI",G$3,IF(HLOOKUP(G$9,'Feuille1-Catégories'!$C$1:$G$3,3,FALSE)="OUI",OFFSET(G$3,MOD(QUOTIENT(ROW()-ROW($A$20),'Feuille1-Catégories'!$B$6/G$6),G$5),0),IF(MOD($A654-1-G$10,'Feuille1-Catégories'!$F$5+1)=0,G$3,""))),"")</f>
        <v/>
      </c>
      <c r="H654" s="29" t="str">
        <f ca="1">IF(AND($A654&lt;&gt;"",H$9&lt;&gt;""),IF(HLOOKUP(H$9,'Feuille1-Catégories'!$C$1:$G$2,2,FALSE)="OUI",H$3,IF(HLOOKUP(H$9,'Feuille1-Catégories'!$C$1:$G$3,3,FALSE)="OUI",OFFSET(H$3,MOD(QUOTIENT(ROW()-ROW($A$20),'Feuille1-Catégories'!$B$6/H$6),H$5),0),IF(MOD($A654-1-H$10,'Feuille1-Catégories'!$F$5+1)=0,H$3,""))),"")</f>
        <v/>
      </c>
      <c r="I654" s="29" t="str">
        <f ca="1">IF(AND($A654&lt;&gt;"",I$9&lt;&gt;""),IF(HLOOKUP(I$9,'Feuille1-Catégories'!$C$1:$G$2,2,FALSE)="OUI",I$3,IF(HLOOKUP(I$9,'Feuille1-Catégories'!$C$1:$G$3,3,FALSE)="OUI",OFFSET(I$3,MOD(QUOTIENT(ROW()-ROW($A$20),'Feuille1-Catégories'!$B$6/I$6),I$5),0),IF(MOD($A654-1-I$10,'Feuille1-Catégories'!$F$5+1)=0,I$3,""))),"")</f>
        <v/>
      </c>
      <c r="J654" s="29" t="str">
        <f ca="1">IF(AND($A654&lt;&gt;"",J$9&lt;&gt;""),IF(HLOOKUP(J$9,'Feuille1-Catégories'!$C$1:$G$2,2,FALSE)="OUI",J$3,IF(HLOOKUP(J$9,'Feuille1-Catégories'!$C$1:$G$3,3,FALSE)="OUI",OFFSET(J$3,MOD(QUOTIENT(ROW()-ROW($A$20),'Feuille1-Catégories'!$B$6/J$6),J$5),0),IF(MOD($A654-1-J$10,'Feuille1-Catégories'!$F$5+1)=0,J$3,""))),"")</f>
        <v/>
      </c>
      <c r="K654" s="29" t="str">
        <f ca="1">IF(AND($A654&lt;&gt;"",K$9&lt;&gt;""),IF(HLOOKUP(K$9,'Feuille1-Catégories'!$C$1:$G$2,2,FALSE)="OUI",K$3,IF(HLOOKUP(K$9,'Feuille1-Catégories'!$C$1:$G$3,3,FALSE)="OUI",OFFSET(K$3,MOD(QUOTIENT(ROW()-ROW($A$20),'Feuille1-Catégories'!$B$6/K$6),K$5),0),IF(MOD($A654-1-K$10,'Feuille1-Catégories'!$F$5+1)=0,K$3,""))),"")</f>
        <v/>
      </c>
      <c r="L654" s="29" t="str">
        <f ca="1">IF(AND($A654&lt;&gt;"",L$9&lt;&gt;""),IF(HLOOKUP(L$9,'Feuille1-Catégories'!$C$1:$G$2,2,FALSE)="OUI",L$3,IF(HLOOKUP(L$9,'Feuille1-Catégories'!$C$1:$G$3,3,FALSE)="OUI",OFFSET(L$3,MOD(QUOTIENT(ROW()-ROW($A$20),'Feuille1-Catégories'!$B$6/L$6),L$5),0),IF(MOD($A654-1-L$10,'Feuille1-Catégories'!$F$5+1)=0,L$3,""))),"")</f>
        <v/>
      </c>
      <c r="M654" s="29" t="str">
        <f ca="1">IF(AND($A654&lt;&gt;"",M$9&lt;&gt;""),IF(HLOOKUP(M$9,'Feuille1-Catégories'!$C$1:$G$2,2,FALSE)="OUI",M$3,IF(HLOOKUP(M$9,'Feuille1-Catégories'!$C$1:$G$3,3,FALSE)="OUI",OFFSET(M$3,MOD(QUOTIENT(ROW()-ROW($A$20),'Feuille1-Catégories'!$B$6/M$6),M$5),0),IF(MOD($A654-1-M$10,'Feuille1-Catégories'!$F$5+1)=0,M$3,""))),"")</f>
        <v/>
      </c>
      <c r="N654" s="29" t="str">
        <f ca="1">IF(AND($A654&lt;&gt;"",N$9&lt;&gt;""),IF(HLOOKUP(N$9,'Feuille1-Catégories'!$C$1:$G$2,2,FALSE)="OUI",N$3,IF(HLOOKUP(N$9,'Feuille1-Catégories'!$C$1:$G$3,3,FALSE)="OUI",OFFSET(N$3,MOD(QUOTIENT(ROW()-ROW($A$20),'Feuille1-Catégories'!$B$6/N$6),N$5),0),IF(MOD($A654-1-N$10,'Feuille1-Catégories'!$F$5+1)=0,N$3,""))),"")</f>
        <v/>
      </c>
      <c r="O654" s="29" t="str">
        <f ca="1">IF(AND($A654&lt;&gt;"",O$9&lt;&gt;""),IF(HLOOKUP(O$9,'Feuille1-Catégories'!$C$1:$G$2,2,FALSE)="OUI",O$3,IF(HLOOKUP(O$9,'Feuille1-Catégories'!$C$1:$G$3,3,FALSE)="OUI",OFFSET(O$3,MOD(QUOTIENT(ROW()-ROW($A$20),'Feuille1-Catégories'!$B$6/O$6),O$5),0),IF(MOD($A654-1-O$10,'Feuille1-Catégories'!$F$5+1)=0,O$3,""))),"")</f>
        <v/>
      </c>
      <c r="P654" s="29" t="str">
        <f ca="1">IF(AND($A654&lt;&gt;"",P$9&lt;&gt;""),IF(HLOOKUP(P$9,'Feuille1-Catégories'!$C$1:$G$2,2,FALSE)="OUI",P$3,IF(HLOOKUP(P$9,'Feuille1-Catégories'!$C$1:$G$3,3,FALSE)="OUI",OFFSET(P$3,MOD(QUOTIENT(ROW()-ROW($A$20),'Feuille1-Catégories'!$B$6/P$6),P$5),0),IF(MOD($A654-1-P$10,'Feuille1-Catégories'!$F$5+1)=0,P$3,""))),"")</f>
        <v/>
      </c>
      <c r="Q654" s="29" t="str">
        <f ca="1">IF(AND($A654&lt;&gt;"",Q$9&lt;&gt;""),IF(HLOOKUP(Q$9,'Feuille1-Catégories'!$C$1:$G$2,2,FALSE)="OUI",Q$3,IF(HLOOKUP(Q$9,'Feuille1-Catégories'!$C$1:$G$3,3,FALSE)="OUI",OFFSET(Q$3,MOD(QUOTIENT(ROW()-ROW($A$20),'Feuille1-Catégories'!$B$6/Q$6),Q$5),0),IF(MOD($A654-1-Q$10,'Feuille1-Catégories'!$F$5+1)=0,Q$3,""))),"")</f>
        <v/>
      </c>
      <c r="R654" s="29" t="str">
        <f ca="1">IF(AND($A654&lt;&gt;"",R$9&lt;&gt;""),IF(HLOOKUP(R$9,'Feuille1-Catégories'!$C$1:$G$2,2,FALSE)="OUI",R$3,IF(HLOOKUP(R$9,'Feuille1-Catégories'!$C$1:$G$3,3,FALSE)="OUI",OFFSET(R$3,MOD(QUOTIENT(ROW()-ROW($A$20),'Feuille1-Catégories'!$B$6/R$6),R$5),0),IF(MOD($A654-1-R$10,'Feuille1-Catégories'!$F$5+1)=0,R$3,""))),"")</f>
        <v/>
      </c>
      <c r="S654" s="29" t="str">
        <f ca="1">IF(AND($A654&lt;&gt;"",S$9&lt;&gt;""),IF(HLOOKUP(S$9,'Feuille1-Catégories'!$C$1:$G$2,2,FALSE)="OUI",S$3,IF(HLOOKUP(S$9,'Feuille1-Catégories'!$C$1:$G$3,3,FALSE)="OUI",OFFSET(S$3,MOD(QUOTIENT(ROW()-ROW($A$20),'Feuille1-Catégories'!$B$6/S$6),S$5),0),IF(MOD($A654-1-S$10,'Feuille1-Catégories'!$F$5+1)=0,S$3,""))),"")</f>
        <v/>
      </c>
      <c r="T654" s="29" t="str">
        <f ca="1">IF(AND($A654&lt;&gt;"",T$9&lt;&gt;""),IF(HLOOKUP(T$9,'Feuille1-Catégories'!$C$1:$G$2,2,FALSE)="OUI",T$3,IF(HLOOKUP(T$9,'Feuille1-Catégories'!$C$1:$G$3,3,FALSE)="OUI",OFFSET(T$3,MOD(QUOTIENT(ROW()-ROW($A$20),'Feuille1-Catégories'!$B$6/T$6),T$5),0),IF(MOD($A654-1-T$10,'Feuille1-Catégories'!$F$5+1)=0,T$3,""))),"")</f>
        <v/>
      </c>
      <c r="U654" s="29" t="str">
        <f ca="1">IF(AND($A654&lt;&gt;"",U$9&lt;&gt;""),IF(HLOOKUP(U$9,'Feuille1-Catégories'!$C$1:$G$2,2,FALSE)="OUI",U$3,IF(HLOOKUP(U$9,'Feuille1-Catégories'!$C$1:$G$3,3,FALSE)="OUI",OFFSET(U$3,MOD(QUOTIENT(ROW()-ROW($A$20),'Feuille1-Catégories'!$B$6/U$6),U$5),0),IF(MOD($A654-1-U$10,'Feuille1-Catégories'!$F$5+1)=0,U$3,""))),"")</f>
        <v/>
      </c>
      <c r="V654" s="29" t="str">
        <f ca="1">IF(AND($A654&lt;&gt;"",V$9&lt;&gt;""),IF(HLOOKUP(V$9,'Feuille1-Catégories'!$C$1:$G$2,2,FALSE)="OUI",V$3,IF(HLOOKUP(V$9,'Feuille1-Catégories'!$C$1:$G$3,3,FALSE)="OUI",OFFSET(V$3,MOD(QUOTIENT(ROW()-ROW($A$20),'Feuille1-Catégories'!$B$6/V$6),V$5),0),IF(MOD($A654-1-V$10,'Feuille1-Catégories'!$F$5+1)=0,V$3,""))),"")</f>
        <v/>
      </c>
      <c r="W654" s="29" t="str">
        <f ca="1">IF(AND($A654&lt;&gt;"",W$9&lt;&gt;""),IF(HLOOKUP(W$9,'Feuille1-Catégories'!$C$1:$G$2,2,FALSE)="OUI",W$3,IF(HLOOKUP(W$9,'Feuille1-Catégories'!$C$1:$G$3,3,FALSE)="OUI",OFFSET(W$3,MOD(QUOTIENT(ROW()-ROW($A$20),'Feuille1-Catégories'!$B$6/W$6),W$5),0),IF(MOD($A654-1-W$10,'Feuille1-Catégories'!$F$5+1)=0,W$3,""))),"")</f>
        <v/>
      </c>
      <c r="X654" s="29" t="str">
        <f ca="1">IF(AND($A654&lt;&gt;"",X$9&lt;&gt;""),IF(HLOOKUP(X$9,'Feuille1-Catégories'!$C$1:$G$2,2,FALSE)="OUI",X$3,IF(HLOOKUP(X$9,'Feuille1-Catégories'!$C$1:$G$3,3,FALSE)="OUI",OFFSET(X$3,MOD(QUOTIENT(ROW()-ROW($A$20),'Feuille1-Catégories'!$B$6/X$6),X$5),0),IF(MOD($A654-1-X$10,'Feuille1-Catégories'!$F$5+1)=0,X$3,""))),"")</f>
        <v/>
      </c>
      <c r="Y654" s="29" t="str">
        <f ca="1">IF(AND($A654&lt;&gt;"",Y$9&lt;&gt;""),IF(HLOOKUP(Y$9,'Feuille1-Catégories'!$C$1:$G$2,2,FALSE)="OUI",Y$3,IF(HLOOKUP(Y$9,'Feuille1-Catégories'!$C$1:$G$3,3,FALSE)="OUI",OFFSET(Y$3,MOD(QUOTIENT(ROW()-ROW($A$20),'Feuille1-Catégories'!$B$6/Y$6),Y$5),0),IF(MOD($A654-1-Y$10,'Feuille1-Catégories'!$F$5+1)=0,Y$3,""))),"")</f>
        <v/>
      </c>
      <c r="Z654" s="29" t="str">
        <f ca="1">IF(AND($A654&lt;&gt;"",Z$9&lt;&gt;""),IF(HLOOKUP(Z$9,'Feuille1-Catégories'!$C$1:$G$2,2,FALSE)="OUI",Z$3,IF(HLOOKUP(Z$9,'Feuille1-Catégories'!$C$1:$G$3,3,FALSE)="OUI",OFFSET(Z$3,MOD(QUOTIENT(ROW()-ROW($A$20),'Feuille1-Catégories'!$B$6/Z$6),Z$5),0),IF(MOD($A654-1-Z$10,'Feuille1-Catégories'!$F$5+1)=0,Z$3,""))),"")</f>
        <v/>
      </c>
    </row>
    <row r="655" spans="1:26" ht="17" x14ac:dyDescent="0.2">
      <c r="A655" s="21" t="str">
        <f>IF('Feuille2-Prix de vente'!A655&lt;&gt;"",'Feuille2-Prix de vente'!A655,"")</f>
        <v/>
      </c>
      <c r="B655" s="33" t="str">
        <f>IF('Feuille2-Prix de vente'!B655&lt;&gt;"",'Feuille2-Prix de vente'!B655,"")</f>
        <v/>
      </c>
      <c r="C655" s="10" t="str">
        <f>IF('Feuille2-Prix de vente'!C655&lt;&gt;"",'Feuille2-Prix de vente'!C655,"")</f>
        <v/>
      </c>
      <c r="D655" s="10" t="str">
        <f t="shared" si="9"/>
        <v/>
      </c>
      <c r="E655" s="10" t="str">
        <f>IF('Feuille2-Prix de vente'!E655&lt;&gt;"",'Feuille2-Prix de vente'!E655,"")</f>
        <v/>
      </c>
      <c r="F655" s="29" t="str">
        <f ca="1">IF(AND($A655&lt;&gt;"",F$9&lt;&gt;""),IF(HLOOKUP(F$9,'Feuille1-Catégories'!$C$1:$G$2,2,FALSE)="OUI",F$3,IF(HLOOKUP(F$9,'Feuille1-Catégories'!$C$1:$G$3,3,FALSE)="OUI",OFFSET(F$3,MOD(QUOTIENT(ROW()-ROW($A$20),'Feuille1-Catégories'!$B$6/F$6),F$5),0),IF(MOD($A655-1-F$10,'Feuille1-Catégories'!$F$5+1)=0,F$3,""))),"")</f>
        <v/>
      </c>
      <c r="G655" s="29" t="str">
        <f ca="1">IF(AND($A655&lt;&gt;"",G$9&lt;&gt;""),IF(HLOOKUP(G$9,'Feuille1-Catégories'!$C$1:$G$2,2,FALSE)="OUI",G$3,IF(HLOOKUP(G$9,'Feuille1-Catégories'!$C$1:$G$3,3,FALSE)="OUI",OFFSET(G$3,MOD(QUOTIENT(ROW()-ROW($A$20),'Feuille1-Catégories'!$B$6/G$6),G$5),0),IF(MOD($A655-1-G$10,'Feuille1-Catégories'!$F$5+1)=0,G$3,""))),"")</f>
        <v/>
      </c>
      <c r="H655" s="29" t="str">
        <f ca="1">IF(AND($A655&lt;&gt;"",H$9&lt;&gt;""),IF(HLOOKUP(H$9,'Feuille1-Catégories'!$C$1:$G$2,2,FALSE)="OUI",H$3,IF(HLOOKUP(H$9,'Feuille1-Catégories'!$C$1:$G$3,3,FALSE)="OUI",OFFSET(H$3,MOD(QUOTIENT(ROW()-ROW($A$20),'Feuille1-Catégories'!$B$6/H$6),H$5),0),IF(MOD($A655-1-H$10,'Feuille1-Catégories'!$F$5+1)=0,H$3,""))),"")</f>
        <v/>
      </c>
      <c r="I655" s="29" t="str">
        <f ca="1">IF(AND($A655&lt;&gt;"",I$9&lt;&gt;""),IF(HLOOKUP(I$9,'Feuille1-Catégories'!$C$1:$G$2,2,FALSE)="OUI",I$3,IF(HLOOKUP(I$9,'Feuille1-Catégories'!$C$1:$G$3,3,FALSE)="OUI",OFFSET(I$3,MOD(QUOTIENT(ROW()-ROW($A$20),'Feuille1-Catégories'!$B$6/I$6),I$5),0),IF(MOD($A655-1-I$10,'Feuille1-Catégories'!$F$5+1)=0,I$3,""))),"")</f>
        <v/>
      </c>
      <c r="J655" s="29" t="str">
        <f ca="1">IF(AND($A655&lt;&gt;"",J$9&lt;&gt;""),IF(HLOOKUP(J$9,'Feuille1-Catégories'!$C$1:$G$2,2,FALSE)="OUI",J$3,IF(HLOOKUP(J$9,'Feuille1-Catégories'!$C$1:$G$3,3,FALSE)="OUI",OFFSET(J$3,MOD(QUOTIENT(ROW()-ROW($A$20),'Feuille1-Catégories'!$B$6/J$6),J$5),0),IF(MOD($A655-1-J$10,'Feuille1-Catégories'!$F$5+1)=0,J$3,""))),"")</f>
        <v/>
      </c>
      <c r="K655" s="29" t="str">
        <f ca="1">IF(AND($A655&lt;&gt;"",K$9&lt;&gt;""),IF(HLOOKUP(K$9,'Feuille1-Catégories'!$C$1:$G$2,2,FALSE)="OUI",K$3,IF(HLOOKUP(K$9,'Feuille1-Catégories'!$C$1:$G$3,3,FALSE)="OUI",OFFSET(K$3,MOD(QUOTIENT(ROW()-ROW($A$20),'Feuille1-Catégories'!$B$6/K$6),K$5),0),IF(MOD($A655-1-K$10,'Feuille1-Catégories'!$F$5+1)=0,K$3,""))),"")</f>
        <v/>
      </c>
      <c r="L655" s="29" t="str">
        <f ca="1">IF(AND($A655&lt;&gt;"",L$9&lt;&gt;""),IF(HLOOKUP(L$9,'Feuille1-Catégories'!$C$1:$G$2,2,FALSE)="OUI",L$3,IF(HLOOKUP(L$9,'Feuille1-Catégories'!$C$1:$G$3,3,FALSE)="OUI",OFFSET(L$3,MOD(QUOTIENT(ROW()-ROW($A$20),'Feuille1-Catégories'!$B$6/L$6),L$5),0),IF(MOD($A655-1-L$10,'Feuille1-Catégories'!$F$5+1)=0,L$3,""))),"")</f>
        <v/>
      </c>
      <c r="M655" s="29" t="str">
        <f ca="1">IF(AND($A655&lt;&gt;"",M$9&lt;&gt;""),IF(HLOOKUP(M$9,'Feuille1-Catégories'!$C$1:$G$2,2,FALSE)="OUI",M$3,IF(HLOOKUP(M$9,'Feuille1-Catégories'!$C$1:$G$3,3,FALSE)="OUI",OFFSET(M$3,MOD(QUOTIENT(ROW()-ROW($A$20),'Feuille1-Catégories'!$B$6/M$6),M$5),0),IF(MOD($A655-1-M$10,'Feuille1-Catégories'!$F$5+1)=0,M$3,""))),"")</f>
        <v/>
      </c>
      <c r="N655" s="29" t="str">
        <f ca="1">IF(AND($A655&lt;&gt;"",N$9&lt;&gt;""),IF(HLOOKUP(N$9,'Feuille1-Catégories'!$C$1:$G$2,2,FALSE)="OUI",N$3,IF(HLOOKUP(N$9,'Feuille1-Catégories'!$C$1:$G$3,3,FALSE)="OUI",OFFSET(N$3,MOD(QUOTIENT(ROW()-ROW($A$20),'Feuille1-Catégories'!$B$6/N$6),N$5),0),IF(MOD($A655-1-N$10,'Feuille1-Catégories'!$F$5+1)=0,N$3,""))),"")</f>
        <v/>
      </c>
      <c r="O655" s="29" t="str">
        <f ca="1">IF(AND($A655&lt;&gt;"",O$9&lt;&gt;""),IF(HLOOKUP(O$9,'Feuille1-Catégories'!$C$1:$G$2,2,FALSE)="OUI",O$3,IF(HLOOKUP(O$9,'Feuille1-Catégories'!$C$1:$G$3,3,FALSE)="OUI",OFFSET(O$3,MOD(QUOTIENT(ROW()-ROW($A$20),'Feuille1-Catégories'!$B$6/O$6),O$5),0),IF(MOD($A655-1-O$10,'Feuille1-Catégories'!$F$5+1)=0,O$3,""))),"")</f>
        <v/>
      </c>
      <c r="P655" s="29" t="str">
        <f ca="1">IF(AND($A655&lt;&gt;"",P$9&lt;&gt;""),IF(HLOOKUP(P$9,'Feuille1-Catégories'!$C$1:$G$2,2,FALSE)="OUI",P$3,IF(HLOOKUP(P$9,'Feuille1-Catégories'!$C$1:$G$3,3,FALSE)="OUI",OFFSET(P$3,MOD(QUOTIENT(ROW()-ROW($A$20),'Feuille1-Catégories'!$B$6/P$6),P$5),0),IF(MOD($A655-1-P$10,'Feuille1-Catégories'!$F$5+1)=0,P$3,""))),"")</f>
        <v/>
      </c>
      <c r="Q655" s="29" t="str">
        <f ca="1">IF(AND($A655&lt;&gt;"",Q$9&lt;&gt;""),IF(HLOOKUP(Q$9,'Feuille1-Catégories'!$C$1:$G$2,2,FALSE)="OUI",Q$3,IF(HLOOKUP(Q$9,'Feuille1-Catégories'!$C$1:$G$3,3,FALSE)="OUI",OFFSET(Q$3,MOD(QUOTIENT(ROW()-ROW($A$20),'Feuille1-Catégories'!$B$6/Q$6),Q$5),0),IF(MOD($A655-1-Q$10,'Feuille1-Catégories'!$F$5+1)=0,Q$3,""))),"")</f>
        <v/>
      </c>
      <c r="R655" s="29" t="str">
        <f ca="1">IF(AND($A655&lt;&gt;"",R$9&lt;&gt;""),IF(HLOOKUP(R$9,'Feuille1-Catégories'!$C$1:$G$2,2,FALSE)="OUI",R$3,IF(HLOOKUP(R$9,'Feuille1-Catégories'!$C$1:$G$3,3,FALSE)="OUI",OFFSET(R$3,MOD(QUOTIENT(ROW()-ROW($A$20),'Feuille1-Catégories'!$B$6/R$6),R$5),0),IF(MOD($A655-1-R$10,'Feuille1-Catégories'!$F$5+1)=0,R$3,""))),"")</f>
        <v/>
      </c>
      <c r="S655" s="29" t="str">
        <f ca="1">IF(AND($A655&lt;&gt;"",S$9&lt;&gt;""),IF(HLOOKUP(S$9,'Feuille1-Catégories'!$C$1:$G$2,2,FALSE)="OUI",S$3,IF(HLOOKUP(S$9,'Feuille1-Catégories'!$C$1:$G$3,3,FALSE)="OUI",OFFSET(S$3,MOD(QUOTIENT(ROW()-ROW($A$20),'Feuille1-Catégories'!$B$6/S$6),S$5),0),IF(MOD($A655-1-S$10,'Feuille1-Catégories'!$F$5+1)=0,S$3,""))),"")</f>
        <v/>
      </c>
      <c r="T655" s="29" t="str">
        <f ca="1">IF(AND($A655&lt;&gt;"",T$9&lt;&gt;""),IF(HLOOKUP(T$9,'Feuille1-Catégories'!$C$1:$G$2,2,FALSE)="OUI",T$3,IF(HLOOKUP(T$9,'Feuille1-Catégories'!$C$1:$G$3,3,FALSE)="OUI",OFFSET(T$3,MOD(QUOTIENT(ROW()-ROW($A$20),'Feuille1-Catégories'!$B$6/T$6),T$5),0),IF(MOD($A655-1-T$10,'Feuille1-Catégories'!$F$5+1)=0,T$3,""))),"")</f>
        <v/>
      </c>
      <c r="U655" s="29" t="str">
        <f ca="1">IF(AND($A655&lt;&gt;"",U$9&lt;&gt;""),IF(HLOOKUP(U$9,'Feuille1-Catégories'!$C$1:$G$2,2,FALSE)="OUI",U$3,IF(HLOOKUP(U$9,'Feuille1-Catégories'!$C$1:$G$3,3,FALSE)="OUI",OFFSET(U$3,MOD(QUOTIENT(ROW()-ROW($A$20),'Feuille1-Catégories'!$B$6/U$6),U$5),0),IF(MOD($A655-1-U$10,'Feuille1-Catégories'!$F$5+1)=0,U$3,""))),"")</f>
        <v/>
      </c>
      <c r="V655" s="29" t="str">
        <f ca="1">IF(AND($A655&lt;&gt;"",V$9&lt;&gt;""),IF(HLOOKUP(V$9,'Feuille1-Catégories'!$C$1:$G$2,2,FALSE)="OUI",V$3,IF(HLOOKUP(V$9,'Feuille1-Catégories'!$C$1:$G$3,3,FALSE)="OUI",OFFSET(V$3,MOD(QUOTIENT(ROW()-ROW($A$20),'Feuille1-Catégories'!$B$6/V$6),V$5),0),IF(MOD($A655-1-V$10,'Feuille1-Catégories'!$F$5+1)=0,V$3,""))),"")</f>
        <v/>
      </c>
      <c r="W655" s="29" t="str">
        <f ca="1">IF(AND($A655&lt;&gt;"",W$9&lt;&gt;""),IF(HLOOKUP(W$9,'Feuille1-Catégories'!$C$1:$G$2,2,FALSE)="OUI",W$3,IF(HLOOKUP(W$9,'Feuille1-Catégories'!$C$1:$G$3,3,FALSE)="OUI",OFFSET(W$3,MOD(QUOTIENT(ROW()-ROW($A$20),'Feuille1-Catégories'!$B$6/W$6),W$5),0),IF(MOD($A655-1-W$10,'Feuille1-Catégories'!$F$5+1)=0,W$3,""))),"")</f>
        <v/>
      </c>
      <c r="X655" s="29" t="str">
        <f ca="1">IF(AND($A655&lt;&gt;"",X$9&lt;&gt;""),IF(HLOOKUP(X$9,'Feuille1-Catégories'!$C$1:$G$2,2,FALSE)="OUI",X$3,IF(HLOOKUP(X$9,'Feuille1-Catégories'!$C$1:$G$3,3,FALSE)="OUI",OFFSET(X$3,MOD(QUOTIENT(ROW()-ROW($A$20),'Feuille1-Catégories'!$B$6/X$6),X$5),0),IF(MOD($A655-1-X$10,'Feuille1-Catégories'!$F$5+1)=0,X$3,""))),"")</f>
        <v/>
      </c>
      <c r="Y655" s="29" t="str">
        <f ca="1">IF(AND($A655&lt;&gt;"",Y$9&lt;&gt;""),IF(HLOOKUP(Y$9,'Feuille1-Catégories'!$C$1:$G$2,2,FALSE)="OUI",Y$3,IF(HLOOKUP(Y$9,'Feuille1-Catégories'!$C$1:$G$3,3,FALSE)="OUI",OFFSET(Y$3,MOD(QUOTIENT(ROW()-ROW($A$20),'Feuille1-Catégories'!$B$6/Y$6),Y$5),0),IF(MOD($A655-1-Y$10,'Feuille1-Catégories'!$F$5+1)=0,Y$3,""))),"")</f>
        <v/>
      </c>
      <c r="Z655" s="29" t="str">
        <f ca="1">IF(AND($A655&lt;&gt;"",Z$9&lt;&gt;""),IF(HLOOKUP(Z$9,'Feuille1-Catégories'!$C$1:$G$2,2,FALSE)="OUI",Z$3,IF(HLOOKUP(Z$9,'Feuille1-Catégories'!$C$1:$G$3,3,FALSE)="OUI",OFFSET(Z$3,MOD(QUOTIENT(ROW()-ROW($A$20),'Feuille1-Catégories'!$B$6/Z$6),Z$5),0),IF(MOD($A655-1-Z$10,'Feuille1-Catégories'!$F$5+1)=0,Z$3,""))),"")</f>
        <v/>
      </c>
    </row>
    <row r="656" spans="1:26" ht="17" x14ac:dyDescent="0.2">
      <c r="A656" s="21" t="str">
        <f>IF('Feuille2-Prix de vente'!A656&lt;&gt;"",'Feuille2-Prix de vente'!A656,"")</f>
        <v/>
      </c>
      <c r="B656" s="33" t="str">
        <f>IF('Feuille2-Prix de vente'!B656&lt;&gt;"",'Feuille2-Prix de vente'!B656,"")</f>
        <v/>
      </c>
      <c r="C656" s="10" t="str">
        <f>IF('Feuille2-Prix de vente'!C656&lt;&gt;"",'Feuille2-Prix de vente'!C656,"")</f>
        <v/>
      </c>
      <c r="D656" s="10" t="str">
        <f t="shared" si="9"/>
        <v/>
      </c>
      <c r="E656" s="10" t="str">
        <f>IF('Feuille2-Prix de vente'!E656&lt;&gt;"",'Feuille2-Prix de vente'!E656,"")</f>
        <v/>
      </c>
      <c r="F656" s="29" t="str">
        <f ca="1">IF(AND($A656&lt;&gt;"",F$9&lt;&gt;""),IF(HLOOKUP(F$9,'Feuille1-Catégories'!$C$1:$G$2,2,FALSE)="OUI",F$3,IF(HLOOKUP(F$9,'Feuille1-Catégories'!$C$1:$G$3,3,FALSE)="OUI",OFFSET(F$3,MOD(QUOTIENT(ROW()-ROW($A$20),'Feuille1-Catégories'!$B$6/F$6),F$5),0),IF(MOD($A656-1-F$10,'Feuille1-Catégories'!$F$5+1)=0,F$3,""))),"")</f>
        <v/>
      </c>
      <c r="G656" s="29" t="str">
        <f ca="1">IF(AND($A656&lt;&gt;"",G$9&lt;&gt;""),IF(HLOOKUP(G$9,'Feuille1-Catégories'!$C$1:$G$2,2,FALSE)="OUI",G$3,IF(HLOOKUP(G$9,'Feuille1-Catégories'!$C$1:$G$3,3,FALSE)="OUI",OFFSET(G$3,MOD(QUOTIENT(ROW()-ROW($A$20),'Feuille1-Catégories'!$B$6/G$6),G$5),0),IF(MOD($A656-1-G$10,'Feuille1-Catégories'!$F$5+1)=0,G$3,""))),"")</f>
        <v/>
      </c>
      <c r="H656" s="29" t="str">
        <f ca="1">IF(AND($A656&lt;&gt;"",H$9&lt;&gt;""),IF(HLOOKUP(H$9,'Feuille1-Catégories'!$C$1:$G$2,2,FALSE)="OUI",H$3,IF(HLOOKUP(H$9,'Feuille1-Catégories'!$C$1:$G$3,3,FALSE)="OUI",OFFSET(H$3,MOD(QUOTIENT(ROW()-ROW($A$20),'Feuille1-Catégories'!$B$6/H$6),H$5),0),IF(MOD($A656-1-H$10,'Feuille1-Catégories'!$F$5+1)=0,H$3,""))),"")</f>
        <v/>
      </c>
      <c r="I656" s="29" t="str">
        <f ca="1">IF(AND($A656&lt;&gt;"",I$9&lt;&gt;""),IF(HLOOKUP(I$9,'Feuille1-Catégories'!$C$1:$G$2,2,FALSE)="OUI",I$3,IF(HLOOKUP(I$9,'Feuille1-Catégories'!$C$1:$G$3,3,FALSE)="OUI",OFFSET(I$3,MOD(QUOTIENT(ROW()-ROW($A$20),'Feuille1-Catégories'!$B$6/I$6),I$5),0),IF(MOD($A656-1-I$10,'Feuille1-Catégories'!$F$5+1)=0,I$3,""))),"")</f>
        <v/>
      </c>
      <c r="J656" s="29" t="str">
        <f ca="1">IF(AND($A656&lt;&gt;"",J$9&lt;&gt;""),IF(HLOOKUP(J$9,'Feuille1-Catégories'!$C$1:$G$2,2,FALSE)="OUI",J$3,IF(HLOOKUP(J$9,'Feuille1-Catégories'!$C$1:$G$3,3,FALSE)="OUI",OFFSET(J$3,MOD(QUOTIENT(ROW()-ROW($A$20),'Feuille1-Catégories'!$B$6/J$6),J$5),0),IF(MOD($A656-1-J$10,'Feuille1-Catégories'!$F$5+1)=0,J$3,""))),"")</f>
        <v/>
      </c>
      <c r="K656" s="29" t="str">
        <f ca="1">IF(AND($A656&lt;&gt;"",K$9&lt;&gt;""),IF(HLOOKUP(K$9,'Feuille1-Catégories'!$C$1:$G$2,2,FALSE)="OUI",K$3,IF(HLOOKUP(K$9,'Feuille1-Catégories'!$C$1:$G$3,3,FALSE)="OUI",OFFSET(K$3,MOD(QUOTIENT(ROW()-ROW($A$20),'Feuille1-Catégories'!$B$6/K$6),K$5),0),IF(MOD($A656-1-K$10,'Feuille1-Catégories'!$F$5+1)=0,K$3,""))),"")</f>
        <v/>
      </c>
      <c r="L656" s="29" t="str">
        <f ca="1">IF(AND($A656&lt;&gt;"",L$9&lt;&gt;""),IF(HLOOKUP(L$9,'Feuille1-Catégories'!$C$1:$G$2,2,FALSE)="OUI",L$3,IF(HLOOKUP(L$9,'Feuille1-Catégories'!$C$1:$G$3,3,FALSE)="OUI",OFFSET(L$3,MOD(QUOTIENT(ROW()-ROW($A$20),'Feuille1-Catégories'!$B$6/L$6),L$5),0),IF(MOD($A656-1-L$10,'Feuille1-Catégories'!$F$5+1)=0,L$3,""))),"")</f>
        <v/>
      </c>
      <c r="M656" s="29" t="str">
        <f ca="1">IF(AND($A656&lt;&gt;"",M$9&lt;&gt;""),IF(HLOOKUP(M$9,'Feuille1-Catégories'!$C$1:$G$2,2,FALSE)="OUI",M$3,IF(HLOOKUP(M$9,'Feuille1-Catégories'!$C$1:$G$3,3,FALSE)="OUI",OFFSET(M$3,MOD(QUOTIENT(ROW()-ROW($A$20),'Feuille1-Catégories'!$B$6/M$6),M$5),0),IF(MOD($A656-1-M$10,'Feuille1-Catégories'!$F$5+1)=0,M$3,""))),"")</f>
        <v/>
      </c>
      <c r="N656" s="29" t="str">
        <f ca="1">IF(AND($A656&lt;&gt;"",N$9&lt;&gt;""),IF(HLOOKUP(N$9,'Feuille1-Catégories'!$C$1:$G$2,2,FALSE)="OUI",N$3,IF(HLOOKUP(N$9,'Feuille1-Catégories'!$C$1:$G$3,3,FALSE)="OUI",OFFSET(N$3,MOD(QUOTIENT(ROW()-ROW($A$20),'Feuille1-Catégories'!$B$6/N$6),N$5),0),IF(MOD($A656-1-N$10,'Feuille1-Catégories'!$F$5+1)=0,N$3,""))),"")</f>
        <v/>
      </c>
      <c r="O656" s="29" t="str">
        <f ca="1">IF(AND($A656&lt;&gt;"",O$9&lt;&gt;""),IF(HLOOKUP(O$9,'Feuille1-Catégories'!$C$1:$G$2,2,FALSE)="OUI",O$3,IF(HLOOKUP(O$9,'Feuille1-Catégories'!$C$1:$G$3,3,FALSE)="OUI",OFFSET(O$3,MOD(QUOTIENT(ROW()-ROW($A$20),'Feuille1-Catégories'!$B$6/O$6),O$5),0),IF(MOD($A656-1-O$10,'Feuille1-Catégories'!$F$5+1)=0,O$3,""))),"")</f>
        <v/>
      </c>
      <c r="P656" s="29" t="str">
        <f ca="1">IF(AND($A656&lt;&gt;"",P$9&lt;&gt;""),IF(HLOOKUP(P$9,'Feuille1-Catégories'!$C$1:$G$2,2,FALSE)="OUI",P$3,IF(HLOOKUP(P$9,'Feuille1-Catégories'!$C$1:$G$3,3,FALSE)="OUI",OFFSET(P$3,MOD(QUOTIENT(ROW()-ROW($A$20),'Feuille1-Catégories'!$B$6/P$6),P$5),0),IF(MOD($A656-1-P$10,'Feuille1-Catégories'!$F$5+1)=0,P$3,""))),"")</f>
        <v/>
      </c>
      <c r="Q656" s="29" t="str">
        <f ca="1">IF(AND($A656&lt;&gt;"",Q$9&lt;&gt;""),IF(HLOOKUP(Q$9,'Feuille1-Catégories'!$C$1:$G$2,2,FALSE)="OUI",Q$3,IF(HLOOKUP(Q$9,'Feuille1-Catégories'!$C$1:$G$3,3,FALSE)="OUI",OFFSET(Q$3,MOD(QUOTIENT(ROW()-ROW($A$20),'Feuille1-Catégories'!$B$6/Q$6),Q$5),0),IF(MOD($A656-1-Q$10,'Feuille1-Catégories'!$F$5+1)=0,Q$3,""))),"")</f>
        <v/>
      </c>
      <c r="R656" s="29" t="str">
        <f ca="1">IF(AND($A656&lt;&gt;"",R$9&lt;&gt;""),IF(HLOOKUP(R$9,'Feuille1-Catégories'!$C$1:$G$2,2,FALSE)="OUI",R$3,IF(HLOOKUP(R$9,'Feuille1-Catégories'!$C$1:$G$3,3,FALSE)="OUI",OFFSET(R$3,MOD(QUOTIENT(ROW()-ROW($A$20),'Feuille1-Catégories'!$B$6/R$6),R$5),0),IF(MOD($A656-1-R$10,'Feuille1-Catégories'!$F$5+1)=0,R$3,""))),"")</f>
        <v/>
      </c>
      <c r="S656" s="29" t="str">
        <f ca="1">IF(AND($A656&lt;&gt;"",S$9&lt;&gt;""),IF(HLOOKUP(S$9,'Feuille1-Catégories'!$C$1:$G$2,2,FALSE)="OUI",S$3,IF(HLOOKUP(S$9,'Feuille1-Catégories'!$C$1:$G$3,3,FALSE)="OUI",OFFSET(S$3,MOD(QUOTIENT(ROW()-ROW($A$20),'Feuille1-Catégories'!$B$6/S$6),S$5),0),IF(MOD($A656-1-S$10,'Feuille1-Catégories'!$F$5+1)=0,S$3,""))),"")</f>
        <v/>
      </c>
      <c r="T656" s="29" t="str">
        <f ca="1">IF(AND($A656&lt;&gt;"",T$9&lt;&gt;""),IF(HLOOKUP(T$9,'Feuille1-Catégories'!$C$1:$G$2,2,FALSE)="OUI",T$3,IF(HLOOKUP(T$9,'Feuille1-Catégories'!$C$1:$G$3,3,FALSE)="OUI",OFFSET(T$3,MOD(QUOTIENT(ROW()-ROW($A$20),'Feuille1-Catégories'!$B$6/T$6),T$5),0),IF(MOD($A656-1-T$10,'Feuille1-Catégories'!$F$5+1)=0,T$3,""))),"")</f>
        <v/>
      </c>
      <c r="U656" s="29" t="str">
        <f ca="1">IF(AND($A656&lt;&gt;"",U$9&lt;&gt;""),IF(HLOOKUP(U$9,'Feuille1-Catégories'!$C$1:$G$2,2,FALSE)="OUI",U$3,IF(HLOOKUP(U$9,'Feuille1-Catégories'!$C$1:$G$3,3,FALSE)="OUI",OFFSET(U$3,MOD(QUOTIENT(ROW()-ROW($A$20),'Feuille1-Catégories'!$B$6/U$6),U$5),0),IF(MOD($A656-1-U$10,'Feuille1-Catégories'!$F$5+1)=0,U$3,""))),"")</f>
        <v/>
      </c>
      <c r="V656" s="29" t="str">
        <f ca="1">IF(AND($A656&lt;&gt;"",V$9&lt;&gt;""),IF(HLOOKUP(V$9,'Feuille1-Catégories'!$C$1:$G$2,2,FALSE)="OUI",V$3,IF(HLOOKUP(V$9,'Feuille1-Catégories'!$C$1:$G$3,3,FALSE)="OUI",OFFSET(V$3,MOD(QUOTIENT(ROW()-ROW($A$20),'Feuille1-Catégories'!$B$6/V$6),V$5),0),IF(MOD($A656-1-V$10,'Feuille1-Catégories'!$F$5+1)=0,V$3,""))),"")</f>
        <v/>
      </c>
      <c r="W656" s="29" t="str">
        <f ca="1">IF(AND($A656&lt;&gt;"",W$9&lt;&gt;""),IF(HLOOKUP(W$9,'Feuille1-Catégories'!$C$1:$G$2,2,FALSE)="OUI",W$3,IF(HLOOKUP(W$9,'Feuille1-Catégories'!$C$1:$G$3,3,FALSE)="OUI",OFFSET(W$3,MOD(QUOTIENT(ROW()-ROW($A$20),'Feuille1-Catégories'!$B$6/W$6),W$5),0),IF(MOD($A656-1-W$10,'Feuille1-Catégories'!$F$5+1)=0,W$3,""))),"")</f>
        <v/>
      </c>
      <c r="X656" s="29" t="str">
        <f ca="1">IF(AND($A656&lt;&gt;"",X$9&lt;&gt;""),IF(HLOOKUP(X$9,'Feuille1-Catégories'!$C$1:$G$2,2,FALSE)="OUI",X$3,IF(HLOOKUP(X$9,'Feuille1-Catégories'!$C$1:$G$3,3,FALSE)="OUI",OFFSET(X$3,MOD(QUOTIENT(ROW()-ROW($A$20),'Feuille1-Catégories'!$B$6/X$6),X$5),0),IF(MOD($A656-1-X$10,'Feuille1-Catégories'!$F$5+1)=0,X$3,""))),"")</f>
        <v/>
      </c>
      <c r="Y656" s="29" t="str">
        <f ca="1">IF(AND($A656&lt;&gt;"",Y$9&lt;&gt;""),IF(HLOOKUP(Y$9,'Feuille1-Catégories'!$C$1:$G$2,2,FALSE)="OUI",Y$3,IF(HLOOKUP(Y$9,'Feuille1-Catégories'!$C$1:$G$3,3,FALSE)="OUI",OFFSET(Y$3,MOD(QUOTIENT(ROW()-ROW($A$20),'Feuille1-Catégories'!$B$6/Y$6),Y$5),0),IF(MOD($A656-1-Y$10,'Feuille1-Catégories'!$F$5+1)=0,Y$3,""))),"")</f>
        <v/>
      </c>
      <c r="Z656" s="29" t="str">
        <f ca="1">IF(AND($A656&lt;&gt;"",Z$9&lt;&gt;""),IF(HLOOKUP(Z$9,'Feuille1-Catégories'!$C$1:$G$2,2,FALSE)="OUI",Z$3,IF(HLOOKUP(Z$9,'Feuille1-Catégories'!$C$1:$G$3,3,FALSE)="OUI",OFFSET(Z$3,MOD(QUOTIENT(ROW()-ROW($A$20),'Feuille1-Catégories'!$B$6/Z$6),Z$5),0),IF(MOD($A656-1-Z$10,'Feuille1-Catégories'!$F$5+1)=0,Z$3,""))),"")</f>
        <v/>
      </c>
    </row>
    <row r="657" spans="1:26" ht="17" x14ac:dyDescent="0.2">
      <c r="A657" s="21" t="str">
        <f>IF('Feuille2-Prix de vente'!A657&lt;&gt;"",'Feuille2-Prix de vente'!A657,"")</f>
        <v/>
      </c>
      <c r="B657" s="33" t="str">
        <f>IF('Feuille2-Prix de vente'!B657&lt;&gt;"",'Feuille2-Prix de vente'!B657,"")</f>
        <v/>
      </c>
      <c r="C657" s="10" t="str">
        <f>IF('Feuille2-Prix de vente'!C657&lt;&gt;"",'Feuille2-Prix de vente'!C657,"")</f>
        <v/>
      </c>
      <c r="D657" s="10" t="str">
        <f t="shared" si="9"/>
        <v/>
      </c>
      <c r="E657" s="10" t="str">
        <f>IF('Feuille2-Prix de vente'!E657&lt;&gt;"",'Feuille2-Prix de vente'!E657,"")</f>
        <v/>
      </c>
      <c r="F657" s="29" t="str">
        <f ca="1">IF(AND($A657&lt;&gt;"",F$9&lt;&gt;""),IF(HLOOKUP(F$9,'Feuille1-Catégories'!$C$1:$G$2,2,FALSE)="OUI",F$3,IF(HLOOKUP(F$9,'Feuille1-Catégories'!$C$1:$G$3,3,FALSE)="OUI",OFFSET(F$3,MOD(QUOTIENT(ROW()-ROW($A$20),'Feuille1-Catégories'!$B$6/F$6),F$5),0),IF(MOD($A657-1-F$10,'Feuille1-Catégories'!$F$5+1)=0,F$3,""))),"")</f>
        <v/>
      </c>
      <c r="G657" s="29" t="str">
        <f ca="1">IF(AND($A657&lt;&gt;"",G$9&lt;&gt;""),IF(HLOOKUP(G$9,'Feuille1-Catégories'!$C$1:$G$2,2,FALSE)="OUI",G$3,IF(HLOOKUP(G$9,'Feuille1-Catégories'!$C$1:$G$3,3,FALSE)="OUI",OFFSET(G$3,MOD(QUOTIENT(ROW()-ROW($A$20),'Feuille1-Catégories'!$B$6/G$6),G$5),0),IF(MOD($A657-1-G$10,'Feuille1-Catégories'!$F$5+1)=0,G$3,""))),"")</f>
        <v/>
      </c>
      <c r="H657" s="29" t="str">
        <f ca="1">IF(AND($A657&lt;&gt;"",H$9&lt;&gt;""),IF(HLOOKUP(H$9,'Feuille1-Catégories'!$C$1:$G$2,2,FALSE)="OUI",H$3,IF(HLOOKUP(H$9,'Feuille1-Catégories'!$C$1:$G$3,3,FALSE)="OUI",OFFSET(H$3,MOD(QUOTIENT(ROW()-ROW($A$20),'Feuille1-Catégories'!$B$6/H$6),H$5),0),IF(MOD($A657-1-H$10,'Feuille1-Catégories'!$F$5+1)=0,H$3,""))),"")</f>
        <v/>
      </c>
      <c r="I657" s="29" t="str">
        <f ca="1">IF(AND($A657&lt;&gt;"",I$9&lt;&gt;""),IF(HLOOKUP(I$9,'Feuille1-Catégories'!$C$1:$G$2,2,FALSE)="OUI",I$3,IF(HLOOKUP(I$9,'Feuille1-Catégories'!$C$1:$G$3,3,FALSE)="OUI",OFFSET(I$3,MOD(QUOTIENT(ROW()-ROW($A$20),'Feuille1-Catégories'!$B$6/I$6),I$5),0),IF(MOD($A657-1-I$10,'Feuille1-Catégories'!$F$5+1)=0,I$3,""))),"")</f>
        <v/>
      </c>
      <c r="J657" s="29" t="str">
        <f ca="1">IF(AND($A657&lt;&gt;"",J$9&lt;&gt;""),IF(HLOOKUP(J$9,'Feuille1-Catégories'!$C$1:$G$2,2,FALSE)="OUI",J$3,IF(HLOOKUP(J$9,'Feuille1-Catégories'!$C$1:$G$3,3,FALSE)="OUI",OFFSET(J$3,MOD(QUOTIENT(ROW()-ROW($A$20),'Feuille1-Catégories'!$B$6/J$6),J$5),0),IF(MOD($A657-1-J$10,'Feuille1-Catégories'!$F$5+1)=0,J$3,""))),"")</f>
        <v/>
      </c>
      <c r="K657" s="29" t="str">
        <f ca="1">IF(AND($A657&lt;&gt;"",K$9&lt;&gt;""),IF(HLOOKUP(K$9,'Feuille1-Catégories'!$C$1:$G$2,2,FALSE)="OUI",K$3,IF(HLOOKUP(K$9,'Feuille1-Catégories'!$C$1:$G$3,3,FALSE)="OUI",OFFSET(K$3,MOD(QUOTIENT(ROW()-ROW($A$20),'Feuille1-Catégories'!$B$6/K$6),K$5),0),IF(MOD($A657-1-K$10,'Feuille1-Catégories'!$F$5+1)=0,K$3,""))),"")</f>
        <v/>
      </c>
      <c r="L657" s="29" t="str">
        <f ca="1">IF(AND($A657&lt;&gt;"",L$9&lt;&gt;""),IF(HLOOKUP(L$9,'Feuille1-Catégories'!$C$1:$G$2,2,FALSE)="OUI",L$3,IF(HLOOKUP(L$9,'Feuille1-Catégories'!$C$1:$G$3,3,FALSE)="OUI",OFFSET(L$3,MOD(QUOTIENT(ROW()-ROW($A$20),'Feuille1-Catégories'!$B$6/L$6),L$5),0),IF(MOD($A657-1-L$10,'Feuille1-Catégories'!$F$5+1)=0,L$3,""))),"")</f>
        <v/>
      </c>
      <c r="M657" s="29" t="str">
        <f ca="1">IF(AND($A657&lt;&gt;"",M$9&lt;&gt;""),IF(HLOOKUP(M$9,'Feuille1-Catégories'!$C$1:$G$2,2,FALSE)="OUI",M$3,IF(HLOOKUP(M$9,'Feuille1-Catégories'!$C$1:$G$3,3,FALSE)="OUI",OFFSET(M$3,MOD(QUOTIENT(ROW()-ROW($A$20),'Feuille1-Catégories'!$B$6/M$6),M$5),0),IF(MOD($A657-1-M$10,'Feuille1-Catégories'!$F$5+1)=0,M$3,""))),"")</f>
        <v/>
      </c>
      <c r="N657" s="29" t="str">
        <f ca="1">IF(AND($A657&lt;&gt;"",N$9&lt;&gt;""),IF(HLOOKUP(N$9,'Feuille1-Catégories'!$C$1:$G$2,2,FALSE)="OUI",N$3,IF(HLOOKUP(N$9,'Feuille1-Catégories'!$C$1:$G$3,3,FALSE)="OUI",OFFSET(N$3,MOD(QUOTIENT(ROW()-ROW($A$20),'Feuille1-Catégories'!$B$6/N$6),N$5),0),IF(MOD($A657-1-N$10,'Feuille1-Catégories'!$F$5+1)=0,N$3,""))),"")</f>
        <v/>
      </c>
      <c r="O657" s="29" t="str">
        <f ca="1">IF(AND($A657&lt;&gt;"",O$9&lt;&gt;""),IF(HLOOKUP(O$9,'Feuille1-Catégories'!$C$1:$G$2,2,FALSE)="OUI",O$3,IF(HLOOKUP(O$9,'Feuille1-Catégories'!$C$1:$G$3,3,FALSE)="OUI",OFFSET(O$3,MOD(QUOTIENT(ROW()-ROW($A$20),'Feuille1-Catégories'!$B$6/O$6),O$5),0),IF(MOD($A657-1-O$10,'Feuille1-Catégories'!$F$5+1)=0,O$3,""))),"")</f>
        <v/>
      </c>
      <c r="P657" s="29" t="str">
        <f ca="1">IF(AND($A657&lt;&gt;"",P$9&lt;&gt;""),IF(HLOOKUP(P$9,'Feuille1-Catégories'!$C$1:$G$2,2,FALSE)="OUI",P$3,IF(HLOOKUP(P$9,'Feuille1-Catégories'!$C$1:$G$3,3,FALSE)="OUI",OFFSET(P$3,MOD(QUOTIENT(ROW()-ROW($A$20),'Feuille1-Catégories'!$B$6/P$6),P$5),0),IF(MOD($A657-1-P$10,'Feuille1-Catégories'!$F$5+1)=0,P$3,""))),"")</f>
        <v/>
      </c>
      <c r="Q657" s="29" t="str">
        <f ca="1">IF(AND($A657&lt;&gt;"",Q$9&lt;&gt;""),IF(HLOOKUP(Q$9,'Feuille1-Catégories'!$C$1:$G$2,2,FALSE)="OUI",Q$3,IF(HLOOKUP(Q$9,'Feuille1-Catégories'!$C$1:$G$3,3,FALSE)="OUI",OFFSET(Q$3,MOD(QUOTIENT(ROW()-ROW($A$20),'Feuille1-Catégories'!$B$6/Q$6),Q$5),0),IF(MOD($A657-1-Q$10,'Feuille1-Catégories'!$F$5+1)=0,Q$3,""))),"")</f>
        <v/>
      </c>
      <c r="R657" s="29" t="str">
        <f ca="1">IF(AND($A657&lt;&gt;"",R$9&lt;&gt;""),IF(HLOOKUP(R$9,'Feuille1-Catégories'!$C$1:$G$2,2,FALSE)="OUI",R$3,IF(HLOOKUP(R$9,'Feuille1-Catégories'!$C$1:$G$3,3,FALSE)="OUI",OFFSET(R$3,MOD(QUOTIENT(ROW()-ROW($A$20),'Feuille1-Catégories'!$B$6/R$6),R$5),0),IF(MOD($A657-1-R$10,'Feuille1-Catégories'!$F$5+1)=0,R$3,""))),"")</f>
        <v/>
      </c>
      <c r="S657" s="29" t="str">
        <f ca="1">IF(AND($A657&lt;&gt;"",S$9&lt;&gt;""),IF(HLOOKUP(S$9,'Feuille1-Catégories'!$C$1:$G$2,2,FALSE)="OUI",S$3,IF(HLOOKUP(S$9,'Feuille1-Catégories'!$C$1:$G$3,3,FALSE)="OUI",OFFSET(S$3,MOD(QUOTIENT(ROW()-ROW($A$20),'Feuille1-Catégories'!$B$6/S$6),S$5),0),IF(MOD($A657-1-S$10,'Feuille1-Catégories'!$F$5+1)=0,S$3,""))),"")</f>
        <v/>
      </c>
      <c r="T657" s="29" t="str">
        <f ca="1">IF(AND($A657&lt;&gt;"",T$9&lt;&gt;""),IF(HLOOKUP(T$9,'Feuille1-Catégories'!$C$1:$G$2,2,FALSE)="OUI",T$3,IF(HLOOKUP(T$9,'Feuille1-Catégories'!$C$1:$G$3,3,FALSE)="OUI",OFFSET(T$3,MOD(QUOTIENT(ROW()-ROW($A$20),'Feuille1-Catégories'!$B$6/T$6),T$5),0),IF(MOD($A657-1-T$10,'Feuille1-Catégories'!$F$5+1)=0,T$3,""))),"")</f>
        <v/>
      </c>
      <c r="U657" s="29" t="str">
        <f ca="1">IF(AND($A657&lt;&gt;"",U$9&lt;&gt;""),IF(HLOOKUP(U$9,'Feuille1-Catégories'!$C$1:$G$2,2,FALSE)="OUI",U$3,IF(HLOOKUP(U$9,'Feuille1-Catégories'!$C$1:$G$3,3,FALSE)="OUI",OFFSET(U$3,MOD(QUOTIENT(ROW()-ROW($A$20),'Feuille1-Catégories'!$B$6/U$6),U$5),0),IF(MOD($A657-1-U$10,'Feuille1-Catégories'!$F$5+1)=0,U$3,""))),"")</f>
        <v/>
      </c>
      <c r="V657" s="29" t="str">
        <f ca="1">IF(AND($A657&lt;&gt;"",V$9&lt;&gt;""),IF(HLOOKUP(V$9,'Feuille1-Catégories'!$C$1:$G$2,2,FALSE)="OUI",V$3,IF(HLOOKUP(V$9,'Feuille1-Catégories'!$C$1:$G$3,3,FALSE)="OUI",OFFSET(V$3,MOD(QUOTIENT(ROW()-ROW($A$20),'Feuille1-Catégories'!$B$6/V$6),V$5),0),IF(MOD($A657-1-V$10,'Feuille1-Catégories'!$F$5+1)=0,V$3,""))),"")</f>
        <v/>
      </c>
      <c r="W657" s="29" t="str">
        <f ca="1">IF(AND($A657&lt;&gt;"",W$9&lt;&gt;""),IF(HLOOKUP(W$9,'Feuille1-Catégories'!$C$1:$G$2,2,FALSE)="OUI",W$3,IF(HLOOKUP(W$9,'Feuille1-Catégories'!$C$1:$G$3,3,FALSE)="OUI",OFFSET(W$3,MOD(QUOTIENT(ROW()-ROW($A$20),'Feuille1-Catégories'!$B$6/W$6),W$5),0),IF(MOD($A657-1-W$10,'Feuille1-Catégories'!$F$5+1)=0,W$3,""))),"")</f>
        <v/>
      </c>
      <c r="X657" s="29" t="str">
        <f ca="1">IF(AND($A657&lt;&gt;"",X$9&lt;&gt;""),IF(HLOOKUP(X$9,'Feuille1-Catégories'!$C$1:$G$2,2,FALSE)="OUI",X$3,IF(HLOOKUP(X$9,'Feuille1-Catégories'!$C$1:$G$3,3,FALSE)="OUI",OFFSET(X$3,MOD(QUOTIENT(ROW()-ROW($A$20),'Feuille1-Catégories'!$B$6/X$6),X$5),0),IF(MOD($A657-1-X$10,'Feuille1-Catégories'!$F$5+1)=0,X$3,""))),"")</f>
        <v/>
      </c>
      <c r="Y657" s="29" t="str">
        <f ca="1">IF(AND($A657&lt;&gt;"",Y$9&lt;&gt;""),IF(HLOOKUP(Y$9,'Feuille1-Catégories'!$C$1:$G$2,2,FALSE)="OUI",Y$3,IF(HLOOKUP(Y$9,'Feuille1-Catégories'!$C$1:$G$3,3,FALSE)="OUI",OFFSET(Y$3,MOD(QUOTIENT(ROW()-ROW($A$20),'Feuille1-Catégories'!$B$6/Y$6),Y$5),0),IF(MOD($A657-1-Y$10,'Feuille1-Catégories'!$F$5+1)=0,Y$3,""))),"")</f>
        <v/>
      </c>
      <c r="Z657" s="29" t="str">
        <f ca="1">IF(AND($A657&lt;&gt;"",Z$9&lt;&gt;""),IF(HLOOKUP(Z$9,'Feuille1-Catégories'!$C$1:$G$2,2,FALSE)="OUI",Z$3,IF(HLOOKUP(Z$9,'Feuille1-Catégories'!$C$1:$G$3,3,FALSE)="OUI",OFFSET(Z$3,MOD(QUOTIENT(ROW()-ROW($A$20),'Feuille1-Catégories'!$B$6/Z$6),Z$5),0),IF(MOD($A657-1-Z$10,'Feuille1-Catégories'!$F$5+1)=0,Z$3,""))),"")</f>
        <v/>
      </c>
    </row>
    <row r="658" spans="1:26" ht="17" x14ac:dyDescent="0.2">
      <c r="A658" s="21" t="str">
        <f>IF('Feuille2-Prix de vente'!A658&lt;&gt;"",'Feuille2-Prix de vente'!A658,"")</f>
        <v/>
      </c>
      <c r="B658" s="33" t="str">
        <f>IF('Feuille2-Prix de vente'!B658&lt;&gt;"",'Feuille2-Prix de vente'!B658,"")</f>
        <v/>
      </c>
      <c r="C658" s="10" t="str">
        <f>IF('Feuille2-Prix de vente'!C658&lt;&gt;"",'Feuille2-Prix de vente'!C658,"")</f>
        <v/>
      </c>
      <c r="D658" s="10" t="str">
        <f t="shared" si="9"/>
        <v/>
      </c>
      <c r="E658" s="10" t="str">
        <f>IF('Feuille2-Prix de vente'!E658&lt;&gt;"",'Feuille2-Prix de vente'!E658,"")</f>
        <v/>
      </c>
      <c r="F658" s="29" t="str">
        <f ca="1">IF(AND($A658&lt;&gt;"",F$9&lt;&gt;""),IF(HLOOKUP(F$9,'Feuille1-Catégories'!$C$1:$G$2,2,FALSE)="OUI",F$3,IF(HLOOKUP(F$9,'Feuille1-Catégories'!$C$1:$G$3,3,FALSE)="OUI",OFFSET(F$3,MOD(QUOTIENT(ROW()-ROW($A$20),'Feuille1-Catégories'!$B$6/F$6),F$5),0),IF(MOD($A658-1-F$10,'Feuille1-Catégories'!$F$5+1)=0,F$3,""))),"")</f>
        <v/>
      </c>
      <c r="G658" s="29" t="str">
        <f ca="1">IF(AND($A658&lt;&gt;"",G$9&lt;&gt;""),IF(HLOOKUP(G$9,'Feuille1-Catégories'!$C$1:$G$2,2,FALSE)="OUI",G$3,IF(HLOOKUP(G$9,'Feuille1-Catégories'!$C$1:$G$3,3,FALSE)="OUI",OFFSET(G$3,MOD(QUOTIENT(ROW()-ROW($A$20),'Feuille1-Catégories'!$B$6/G$6),G$5),0),IF(MOD($A658-1-G$10,'Feuille1-Catégories'!$F$5+1)=0,G$3,""))),"")</f>
        <v/>
      </c>
      <c r="H658" s="29" t="str">
        <f ca="1">IF(AND($A658&lt;&gt;"",H$9&lt;&gt;""),IF(HLOOKUP(H$9,'Feuille1-Catégories'!$C$1:$G$2,2,FALSE)="OUI",H$3,IF(HLOOKUP(H$9,'Feuille1-Catégories'!$C$1:$G$3,3,FALSE)="OUI",OFFSET(H$3,MOD(QUOTIENT(ROW()-ROW($A$20),'Feuille1-Catégories'!$B$6/H$6),H$5),0),IF(MOD($A658-1-H$10,'Feuille1-Catégories'!$F$5+1)=0,H$3,""))),"")</f>
        <v/>
      </c>
      <c r="I658" s="29" t="str">
        <f ca="1">IF(AND($A658&lt;&gt;"",I$9&lt;&gt;""),IF(HLOOKUP(I$9,'Feuille1-Catégories'!$C$1:$G$2,2,FALSE)="OUI",I$3,IF(HLOOKUP(I$9,'Feuille1-Catégories'!$C$1:$G$3,3,FALSE)="OUI",OFFSET(I$3,MOD(QUOTIENT(ROW()-ROW($A$20),'Feuille1-Catégories'!$B$6/I$6),I$5),0),IF(MOD($A658-1-I$10,'Feuille1-Catégories'!$F$5+1)=0,I$3,""))),"")</f>
        <v/>
      </c>
      <c r="J658" s="29" t="str">
        <f ca="1">IF(AND($A658&lt;&gt;"",J$9&lt;&gt;""),IF(HLOOKUP(J$9,'Feuille1-Catégories'!$C$1:$G$2,2,FALSE)="OUI",J$3,IF(HLOOKUP(J$9,'Feuille1-Catégories'!$C$1:$G$3,3,FALSE)="OUI",OFFSET(J$3,MOD(QUOTIENT(ROW()-ROW($A$20),'Feuille1-Catégories'!$B$6/J$6),J$5),0),IF(MOD($A658-1-J$10,'Feuille1-Catégories'!$F$5+1)=0,J$3,""))),"")</f>
        <v/>
      </c>
      <c r="K658" s="29" t="str">
        <f ca="1">IF(AND($A658&lt;&gt;"",K$9&lt;&gt;""),IF(HLOOKUP(K$9,'Feuille1-Catégories'!$C$1:$G$2,2,FALSE)="OUI",K$3,IF(HLOOKUP(K$9,'Feuille1-Catégories'!$C$1:$G$3,3,FALSE)="OUI",OFFSET(K$3,MOD(QUOTIENT(ROW()-ROW($A$20),'Feuille1-Catégories'!$B$6/K$6),K$5),0),IF(MOD($A658-1-K$10,'Feuille1-Catégories'!$F$5+1)=0,K$3,""))),"")</f>
        <v/>
      </c>
      <c r="L658" s="29" t="str">
        <f ca="1">IF(AND($A658&lt;&gt;"",L$9&lt;&gt;""),IF(HLOOKUP(L$9,'Feuille1-Catégories'!$C$1:$G$2,2,FALSE)="OUI",L$3,IF(HLOOKUP(L$9,'Feuille1-Catégories'!$C$1:$G$3,3,FALSE)="OUI",OFFSET(L$3,MOD(QUOTIENT(ROW()-ROW($A$20),'Feuille1-Catégories'!$B$6/L$6),L$5),0),IF(MOD($A658-1-L$10,'Feuille1-Catégories'!$F$5+1)=0,L$3,""))),"")</f>
        <v/>
      </c>
      <c r="M658" s="29" t="str">
        <f ca="1">IF(AND($A658&lt;&gt;"",M$9&lt;&gt;""),IF(HLOOKUP(M$9,'Feuille1-Catégories'!$C$1:$G$2,2,FALSE)="OUI",M$3,IF(HLOOKUP(M$9,'Feuille1-Catégories'!$C$1:$G$3,3,FALSE)="OUI",OFFSET(M$3,MOD(QUOTIENT(ROW()-ROW($A$20),'Feuille1-Catégories'!$B$6/M$6),M$5),0),IF(MOD($A658-1-M$10,'Feuille1-Catégories'!$F$5+1)=0,M$3,""))),"")</f>
        <v/>
      </c>
      <c r="N658" s="29" t="str">
        <f ca="1">IF(AND($A658&lt;&gt;"",N$9&lt;&gt;""),IF(HLOOKUP(N$9,'Feuille1-Catégories'!$C$1:$G$2,2,FALSE)="OUI",N$3,IF(HLOOKUP(N$9,'Feuille1-Catégories'!$C$1:$G$3,3,FALSE)="OUI",OFFSET(N$3,MOD(QUOTIENT(ROW()-ROW($A$20),'Feuille1-Catégories'!$B$6/N$6),N$5),0),IF(MOD($A658-1-N$10,'Feuille1-Catégories'!$F$5+1)=0,N$3,""))),"")</f>
        <v/>
      </c>
      <c r="O658" s="29" t="str">
        <f ca="1">IF(AND($A658&lt;&gt;"",O$9&lt;&gt;""),IF(HLOOKUP(O$9,'Feuille1-Catégories'!$C$1:$G$2,2,FALSE)="OUI",O$3,IF(HLOOKUP(O$9,'Feuille1-Catégories'!$C$1:$G$3,3,FALSE)="OUI",OFFSET(O$3,MOD(QUOTIENT(ROW()-ROW($A$20),'Feuille1-Catégories'!$B$6/O$6),O$5),0),IF(MOD($A658-1-O$10,'Feuille1-Catégories'!$F$5+1)=0,O$3,""))),"")</f>
        <v/>
      </c>
      <c r="P658" s="29" t="str">
        <f ca="1">IF(AND($A658&lt;&gt;"",P$9&lt;&gt;""),IF(HLOOKUP(P$9,'Feuille1-Catégories'!$C$1:$G$2,2,FALSE)="OUI",P$3,IF(HLOOKUP(P$9,'Feuille1-Catégories'!$C$1:$G$3,3,FALSE)="OUI",OFFSET(P$3,MOD(QUOTIENT(ROW()-ROW($A$20),'Feuille1-Catégories'!$B$6/P$6),P$5),0),IF(MOD($A658-1-P$10,'Feuille1-Catégories'!$F$5+1)=0,P$3,""))),"")</f>
        <v/>
      </c>
      <c r="Q658" s="29" t="str">
        <f ca="1">IF(AND($A658&lt;&gt;"",Q$9&lt;&gt;""),IF(HLOOKUP(Q$9,'Feuille1-Catégories'!$C$1:$G$2,2,FALSE)="OUI",Q$3,IF(HLOOKUP(Q$9,'Feuille1-Catégories'!$C$1:$G$3,3,FALSE)="OUI",OFFSET(Q$3,MOD(QUOTIENT(ROW()-ROW($A$20),'Feuille1-Catégories'!$B$6/Q$6),Q$5),0),IF(MOD($A658-1-Q$10,'Feuille1-Catégories'!$F$5+1)=0,Q$3,""))),"")</f>
        <v/>
      </c>
      <c r="R658" s="29" t="str">
        <f ca="1">IF(AND($A658&lt;&gt;"",R$9&lt;&gt;""),IF(HLOOKUP(R$9,'Feuille1-Catégories'!$C$1:$G$2,2,FALSE)="OUI",R$3,IF(HLOOKUP(R$9,'Feuille1-Catégories'!$C$1:$G$3,3,FALSE)="OUI",OFFSET(R$3,MOD(QUOTIENT(ROW()-ROW($A$20),'Feuille1-Catégories'!$B$6/R$6),R$5),0),IF(MOD($A658-1-R$10,'Feuille1-Catégories'!$F$5+1)=0,R$3,""))),"")</f>
        <v/>
      </c>
      <c r="S658" s="29" t="str">
        <f ca="1">IF(AND($A658&lt;&gt;"",S$9&lt;&gt;""),IF(HLOOKUP(S$9,'Feuille1-Catégories'!$C$1:$G$2,2,FALSE)="OUI",S$3,IF(HLOOKUP(S$9,'Feuille1-Catégories'!$C$1:$G$3,3,FALSE)="OUI",OFFSET(S$3,MOD(QUOTIENT(ROW()-ROW($A$20),'Feuille1-Catégories'!$B$6/S$6),S$5),0),IF(MOD($A658-1-S$10,'Feuille1-Catégories'!$F$5+1)=0,S$3,""))),"")</f>
        <v/>
      </c>
      <c r="T658" s="29" t="str">
        <f ca="1">IF(AND($A658&lt;&gt;"",T$9&lt;&gt;""),IF(HLOOKUP(T$9,'Feuille1-Catégories'!$C$1:$G$2,2,FALSE)="OUI",T$3,IF(HLOOKUP(T$9,'Feuille1-Catégories'!$C$1:$G$3,3,FALSE)="OUI",OFFSET(T$3,MOD(QUOTIENT(ROW()-ROW($A$20),'Feuille1-Catégories'!$B$6/T$6),T$5),0),IF(MOD($A658-1-T$10,'Feuille1-Catégories'!$F$5+1)=0,T$3,""))),"")</f>
        <v/>
      </c>
      <c r="U658" s="29" t="str">
        <f ca="1">IF(AND($A658&lt;&gt;"",U$9&lt;&gt;""),IF(HLOOKUP(U$9,'Feuille1-Catégories'!$C$1:$G$2,2,FALSE)="OUI",U$3,IF(HLOOKUP(U$9,'Feuille1-Catégories'!$C$1:$G$3,3,FALSE)="OUI",OFFSET(U$3,MOD(QUOTIENT(ROW()-ROW($A$20),'Feuille1-Catégories'!$B$6/U$6),U$5),0),IF(MOD($A658-1-U$10,'Feuille1-Catégories'!$F$5+1)=0,U$3,""))),"")</f>
        <v/>
      </c>
      <c r="V658" s="29" t="str">
        <f ca="1">IF(AND($A658&lt;&gt;"",V$9&lt;&gt;""),IF(HLOOKUP(V$9,'Feuille1-Catégories'!$C$1:$G$2,2,FALSE)="OUI",V$3,IF(HLOOKUP(V$9,'Feuille1-Catégories'!$C$1:$G$3,3,FALSE)="OUI",OFFSET(V$3,MOD(QUOTIENT(ROW()-ROW($A$20),'Feuille1-Catégories'!$B$6/V$6),V$5),0),IF(MOD($A658-1-V$10,'Feuille1-Catégories'!$F$5+1)=0,V$3,""))),"")</f>
        <v/>
      </c>
      <c r="W658" s="29" t="str">
        <f ca="1">IF(AND($A658&lt;&gt;"",W$9&lt;&gt;""),IF(HLOOKUP(W$9,'Feuille1-Catégories'!$C$1:$G$2,2,FALSE)="OUI",W$3,IF(HLOOKUP(W$9,'Feuille1-Catégories'!$C$1:$G$3,3,FALSE)="OUI",OFFSET(W$3,MOD(QUOTIENT(ROW()-ROW($A$20),'Feuille1-Catégories'!$B$6/W$6),W$5),0),IF(MOD($A658-1-W$10,'Feuille1-Catégories'!$F$5+1)=0,W$3,""))),"")</f>
        <v/>
      </c>
      <c r="X658" s="29" t="str">
        <f ca="1">IF(AND($A658&lt;&gt;"",X$9&lt;&gt;""),IF(HLOOKUP(X$9,'Feuille1-Catégories'!$C$1:$G$2,2,FALSE)="OUI",X$3,IF(HLOOKUP(X$9,'Feuille1-Catégories'!$C$1:$G$3,3,FALSE)="OUI",OFFSET(X$3,MOD(QUOTIENT(ROW()-ROW($A$20),'Feuille1-Catégories'!$B$6/X$6),X$5),0),IF(MOD($A658-1-X$10,'Feuille1-Catégories'!$F$5+1)=0,X$3,""))),"")</f>
        <v/>
      </c>
      <c r="Y658" s="29" t="str">
        <f ca="1">IF(AND($A658&lt;&gt;"",Y$9&lt;&gt;""),IF(HLOOKUP(Y$9,'Feuille1-Catégories'!$C$1:$G$2,2,FALSE)="OUI",Y$3,IF(HLOOKUP(Y$9,'Feuille1-Catégories'!$C$1:$G$3,3,FALSE)="OUI",OFFSET(Y$3,MOD(QUOTIENT(ROW()-ROW($A$20),'Feuille1-Catégories'!$B$6/Y$6),Y$5),0),IF(MOD($A658-1-Y$10,'Feuille1-Catégories'!$F$5+1)=0,Y$3,""))),"")</f>
        <v/>
      </c>
      <c r="Z658" s="29" t="str">
        <f ca="1">IF(AND($A658&lt;&gt;"",Z$9&lt;&gt;""),IF(HLOOKUP(Z$9,'Feuille1-Catégories'!$C$1:$G$2,2,FALSE)="OUI",Z$3,IF(HLOOKUP(Z$9,'Feuille1-Catégories'!$C$1:$G$3,3,FALSE)="OUI",OFFSET(Z$3,MOD(QUOTIENT(ROW()-ROW($A$20),'Feuille1-Catégories'!$B$6/Z$6),Z$5),0),IF(MOD($A658-1-Z$10,'Feuille1-Catégories'!$F$5+1)=0,Z$3,""))),"")</f>
        <v/>
      </c>
    </row>
    <row r="659" spans="1:26" ht="17" x14ac:dyDescent="0.2">
      <c r="A659" s="21" t="str">
        <f>IF('Feuille2-Prix de vente'!A659&lt;&gt;"",'Feuille2-Prix de vente'!A659,"")</f>
        <v/>
      </c>
      <c r="B659" s="33" t="str">
        <f>IF('Feuille2-Prix de vente'!B659&lt;&gt;"",'Feuille2-Prix de vente'!B659,"")</f>
        <v/>
      </c>
      <c r="C659" s="10" t="str">
        <f>IF('Feuille2-Prix de vente'!C659&lt;&gt;"",'Feuille2-Prix de vente'!C659,"")</f>
        <v/>
      </c>
      <c r="D659" s="10" t="str">
        <f t="shared" si="9"/>
        <v/>
      </c>
      <c r="E659" s="10" t="str">
        <f>IF('Feuille2-Prix de vente'!E659&lt;&gt;"",'Feuille2-Prix de vente'!E659,"")</f>
        <v/>
      </c>
      <c r="F659" s="29" t="str">
        <f ca="1">IF(AND($A659&lt;&gt;"",F$9&lt;&gt;""),IF(HLOOKUP(F$9,'Feuille1-Catégories'!$C$1:$G$2,2,FALSE)="OUI",F$3,IF(HLOOKUP(F$9,'Feuille1-Catégories'!$C$1:$G$3,3,FALSE)="OUI",OFFSET(F$3,MOD(QUOTIENT(ROW()-ROW($A$20),'Feuille1-Catégories'!$B$6/F$6),F$5),0),IF(MOD($A659-1-F$10,'Feuille1-Catégories'!$F$5+1)=0,F$3,""))),"")</f>
        <v/>
      </c>
      <c r="G659" s="29" t="str">
        <f ca="1">IF(AND($A659&lt;&gt;"",G$9&lt;&gt;""),IF(HLOOKUP(G$9,'Feuille1-Catégories'!$C$1:$G$2,2,FALSE)="OUI",G$3,IF(HLOOKUP(G$9,'Feuille1-Catégories'!$C$1:$G$3,3,FALSE)="OUI",OFFSET(G$3,MOD(QUOTIENT(ROW()-ROW($A$20),'Feuille1-Catégories'!$B$6/G$6),G$5),0),IF(MOD($A659-1-G$10,'Feuille1-Catégories'!$F$5+1)=0,G$3,""))),"")</f>
        <v/>
      </c>
      <c r="H659" s="29" t="str">
        <f ca="1">IF(AND($A659&lt;&gt;"",H$9&lt;&gt;""),IF(HLOOKUP(H$9,'Feuille1-Catégories'!$C$1:$G$2,2,FALSE)="OUI",H$3,IF(HLOOKUP(H$9,'Feuille1-Catégories'!$C$1:$G$3,3,FALSE)="OUI",OFFSET(H$3,MOD(QUOTIENT(ROW()-ROW($A$20),'Feuille1-Catégories'!$B$6/H$6),H$5),0),IF(MOD($A659-1-H$10,'Feuille1-Catégories'!$F$5+1)=0,H$3,""))),"")</f>
        <v/>
      </c>
      <c r="I659" s="29" t="str">
        <f ca="1">IF(AND($A659&lt;&gt;"",I$9&lt;&gt;""),IF(HLOOKUP(I$9,'Feuille1-Catégories'!$C$1:$G$2,2,FALSE)="OUI",I$3,IF(HLOOKUP(I$9,'Feuille1-Catégories'!$C$1:$G$3,3,FALSE)="OUI",OFFSET(I$3,MOD(QUOTIENT(ROW()-ROW($A$20),'Feuille1-Catégories'!$B$6/I$6),I$5),0),IF(MOD($A659-1-I$10,'Feuille1-Catégories'!$F$5+1)=0,I$3,""))),"")</f>
        <v/>
      </c>
      <c r="J659" s="29" t="str">
        <f ca="1">IF(AND($A659&lt;&gt;"",J$9&lt;&gt;""),IF(HLOOKUP(J$9,'Feuille1-Catégories'!$C$1:$G$2,2,FALSE)="OUI",J$3,IF(HLOOKUP(J$9,'Feuille1-Catégories'!$C$1:$G$3,3,FALSE)="OUI",OFFSET(J$3,MOD(QUOTIENT(ROW()-ROW($A$20),'Feuille1-Catégories'!$B$6/J$6),J$5),0),IF(MOD($A659-1-J$10,'Feuille1-Catégories'!$F$5+1)=0,J$3,""))),"")</f>
        <v/>
      </c>
      <c r="K659" s="29" t="str">
        <f ca="1">IF(AND($A659&lt;&gt;"",K$9&lt;&gt;""),IF(HLOOKUP(K$9,'Feuille1-Catégories'!$C$1:$G$2,2,FALSE)="OUI",K$3,IF(HLOOKUP(K$9,'Feuille1-Catégories'!$C$1:$G$3,3,FALSE)="OUI",OFFSET(K$3,MOD(QUOTIENT(ROW()-ROW($A$20),'Feuille1-Catégories'!$B$6/K$6),K$5),0),IF(MOD($A659-1-K$10,'Feuille1-Catégories'!$F$5+1)=0,K$3,""))),"")</f>
        <v/>
      </c>
      <c r="L659" s="29" t="str">
        <f ca="1">IF(AND($A659&lt;&gt;"",L$9&lt;&gt;""),IF(HLOOKUP(L$9,'Feuille1-Catégories'!$C$1:$G$2,2,FALSE)="OUI",L$3,IF(HLOOKUP(L$9,'Feuille1-Catégories'!$C$1:$G$3,3,FALSE)="OUI",OFFSET(L$3,MOD(QUOTIENT(ROW()-ROW($A$20),'Feuille1-Catégories'!$B$6/L$6),L$5),0),IF(MOD($A659-1-L$10,'Feuille1-Catégories'!$F$5+1)=0,L$3,""))),"")</f>
        <v/>
      </c>
      <c r="M659" s="29" t="str">
        <f ca="1">IF(AND($A659&lt;&gt;"",M$9&lt;&gt;""),IF(HLOOKUP(M$9,'Feuille1-Catégories'!$C$1:$G$2,2,FALSE)="OUI",M$3,IF(HLOOKUP(M$9,'Feuille1-Catégories'!$C$1:$G$3,3,FALSE)="OUI",OFFSET(M$3,MOD(QUOTIENT(ROW()-ROW($A$20),'Feuille1-Catégories'!$B$6/M$6),M$5),0),IF(MOD($A659-1-M$10,'Feuille1-Catégories'!$F$5+1)=0,M$3,""))),"")</f>
        <v/>
      </c>
      <c r="N659" s="29" t="str">
        <f ca="1">IF(AND($A659&lt;&gt;"",N$9&lt;&gt;""),IF(HLOOKUP(N$9,'Feuille1-Catégories'!$C$1:$G$2,2,FALSE)="OUI",N$3,IF(HLOOKUP(N$9,'Feuille1-Catégories'!$C$1:$G$3,3,FALSE)="OUI",OFFSET(N$3,MOD(QUOTIENT(ROW()-ROW($A$20),'Feuille1-Catégories'!$B$6/N$6),N$5),0),IF(MOD($A659-1-N$10,'Feuille1-Catégories'!$F$5+1)=0,N$3,""))),"")</f>
        <v/>
      </c>
      <c r="O659" s="29" t="str">
        <f ca="1">IF(AND($A659&lt;&gt;"",O$9&lt;&gt;""),IF(HLOOKUP(O$9,'Feuille1-Catégories'!$C$1:$G$2,2,FALSE)="OUI",O$3,IF(HLOOKUP(O$9,'Feuille1-Catégories'!$C$1:$G$3,3,FALSE)="OUI",OFFSET(O$3,MOD(QUOTIENT(ROW()-ROW($A$20),'Feuille1-Catégories'!$B$6/O$6),O$5),0),IF(MOD($A659-1-O$10,'Feuille1-Catégories'!$F$5+1)=0,O$3,""))),"")</f>
        <v/>
      </c>
      <c r="P659" s="29" t="str">
        <f ca="1">IF(AND($A659&lt;&gt;"",P$9&lt;&gt;""),IF(HLOOKUP(P$9,'Feuille1-Catégories'!$C$1:$G$2,2,FALSE)="OUI",P$3,IF(HLOOKUP(P$9,'Feuille1-Catégories'!$C$1:$G$3,3,FALSE)="OUI",OFFSET(P$3,MOD(QUOTIENT(ROW()-ROW($A$20),'Feuille1-Catégories'!$B$6/P$6),P$5),0),IF(MOD($A659-1-P$10,'Feuille1-Catégories'!$F$5+1)=0,P$3,""))),"")</f>
        <v/>
      </c>
      <c r="Q659" s="29" t="str">
        <f ca="1">IF(AND($A659&lt;&gt;"",Q$9&lt;&gt;""),IF(HLOOKUP(Q$9,'Feuille1-Catégories'!$C$1:$G$2,2,FALSE)="OUI",Q$3,IF(HLOOKUP(Q$9,'Feuille1-Catégories'!$C$1:$G$3,3,FALSE)="OUI",OFFSET(Q$3,MOD(QUOTIENT(ROW()-ROW($A$20),'Feuille1-Catégories'!$B$6/Q$6),Q$5),0),IF(MOD($A659-1-Q$10,'Feuille1-Catégories'!$F$5+1)=0,Q$3,""))),"")</f>
        <v/>
      </c>
      <c r="R659" s="29" t="str">
        <f ca="1">IF(AND($A659&lt;&gt;"",R$9&lt;&gt;""),IF(HLOOKUP(R$9,'Feuille1-Catégories'!$C$1:$G$2,2,FALSE)="OUI",R$3,IF(HLOOKUP(R$9,'Feuille1-Catégories'!$C$1:$G$3,3,FALSE)="OUI",OFFSET(R$3,MOD(QUOTIENT(ROW()-ROW($A$20),'Feuille1-Catégories'!$B$6/R$6),R$5),0),IF(MOD($A659-1-R$10,'Feuille1-Catégories'!$F$5+1)=0,R$3,""))),"")</f>
        <v/>
      </c>
      <c r="S659" s="29" t="str">
        <f ca="1">IF(AND($A659&lt;&gt;"",S$9&lt;&gt;""),IF(HLOOKUP(S$9,'Feuille1-Catégories'!$C$1:$G$2,2,FALSE)="OUI",S$3,IF(HLOOKUP(S$9,'Feuille1-Catégories'!$C$1:$G$3,3,FALSE)="OUI",OFFSET(S$3,MOD(QUOTIENT(ROW()-ROW($A$20),'Feuille1-Catégories'!$B$6/S$6),S$5),0),IF(MOD($A659-1-S$10,'Feuille1-Catégories'!$F$5+1)=0,S$3,""))),"")</f>
        <v/>
      </c>
      <c r="T659" s="29" t="str">
        <f ca="1">IF(AND($A659&lt;&gt;"",T$9&lt;&gt;""),IF(HLOOKUP(T$9,'Feuille1-Catégories'!$C$1:$G$2,2,FALSE)="OUI",T$3,IF(HLOOKUP(T$9,'Feuille1-Catégories'!$C$1:$G$3,3,FALSE)="OUI",OFFSET(T$3,MOD(QUOTIENT(ROW()-ROW($A$20),'Feuille1-Catégories'!$B$6/T$6),T$5),0),IF(MOD($A659-1-T$10,'Feuille1-Catégories'!$F$5+1)=0,T$3,""))),"")</f>
        <v/>
      </c>
      <c r="U659" s="29" t="str">
        <f ca="1">IF(AND($A659&lt;&gt;"",U$9&lt;&gt;""),IF(HLOOKUP(U$9,'Feuille1-Catégories'!$C$1:$G$2,2,FALSE)="OUI",U$3,IF(HLOOKUP(U$9,'Feuille1-Catégories'!$C$1:$G$3,3,FALSE)="OUI",OFFSET(U$3,MOD(QUOTIENT(ROW()-ROW($A$20),'Feuille1-Catégories'!$B$6/U$6),U$5),0),IF(MOD($A659-1-U$10,'Feuille1-Catégories'!$F$5+1)=0,U$3,""))),"")</f>
        <v/>
      </c>
      <c r="V659" s="29" t="str">
        <f ca="1">IF(AND($A659&lt;&gt;"",V$9&lt;&gt;""),IF(HLOOKUP(V$9,'Feuille1-Catégories'!$C$1:$G$2,2,FALSE)="OUI",V$3,IF(HLOOKUP(V$9,'Feuille1-Catégories'!$C$1:$G$3,3,FALSE)="OUI",OFFSET(V$3,MOD(QUOTIENT(ROW()-ROW($A$20),'Feuille1-Catégories'!$B$6/V$6),V$5),0),IF(MOD($A659-1-V$10,'Feuille1-Catégories'!$F$5+1)=0,V$3,""))),"")</f>
        <v/>
      </c>
      <c r="W659" s="29" t="str">
        <f ca="1">IF(AND($A659&lt;&gt;"",W$9&lt;&gt;""),IF(HLOOKUP(W$9,'Feuille1-Catégories'!$C$1:$G$2,2,FALSE)="OUI",W$3,IF(HLOOKUP(W$9,'Feuille1-Catégories'!$C$1:$G$3,3,FALSE)="OUI",OFFSET(W$3,MOD(QUOTIENT(ROW()-ROW($A$20),'Feuille1-Catégories'!$B$6/W$6),W$5),0),IF(MOD($A659-1-W$10,'Feuille1-Catégories'!$F$5+1)=0,W$3,""))),"")</f>
        <v/>
      </c>
      <c r="X659" s="29" t="str">
        <f ca="1">IF(AND($A659&lt;&gt;"",X$9&lt;&gt;""),IF(HLOOKUP(X$9,'Feuille1-Catégories'!$C$1:$G$2,2,FALSE)="OUI",X$3,IF(HLOOKUP(X$9,'Feuille1-Catégories'!$C$1:$G$3,3,FALSE)="OUI",OFFSET(X$3,MOD(QUOTIENT(ROW()-ROW($A$20),'Feuille1-Catégories'!$B$6/X$6),X$5),0),IF(MOD($A659-1-X$10,'Feuille1-Catégories'!$F$5+1)=0,X$3,""))),"")</f>
        <v/>
      </c>
      <c r="Y659" s="29" t="str">
        <f ca="1">IF(AND($A659&lt;&gt;"",Y$9&lt;&gt;""),IF(HLOOKUP(Y$9,'Feuille1-Catégories'!$C$1:$G$2,2,FALSE)="OUI",Y$3,IF(HLOOKUP(Y$9,'Feuille1-Catégories'!$C$1:$G$3,3,FALSE)="OUI",OFFSET(Y$3,MOD(QUOTIENT(ROW()-ROW($A$20),'Feuille1-Catégories'!$B$6/Y$6),Y$5),0),IF(MOD($A659-1-Y$10,'Feuille1-Catégories'!$F$5+1)=0,Y$3,""))),"")</f>
        <v/>
      </c>
      <c r="Z659" s="29" t="str">
        <f ca="1">IF(AND($A659&lt;&gt;"",Z$9&lt;&gt;""),IF(HLOOKUP(Z$9,'Feuille1-Catégories'!$C$1:$G$2,2,FALSE)="OUI",Z$3,IF(HLOOKUP(Z$9,'Feuille1-Catégories'!$C$1:$G$3,3,FALSE)="OUI",OFFSET(Z$3,MOD(QUOTIENT(ROW()-ROW($A$20),'Feuille1-Catégories'!$B$6/Z$6),Z$5),0),IF(MOD($A659-1-Z$10,'Feuille1-Catégories'!$F$5+1)=0,Z$3,""))),"")</f>
        <v/>
      </c>
    </row>
    <row r="660" spans="1:26" ht="17" x14ac:dyDescent="0.2">
      <c r="A660" s="21" t="str">
        <f>IF('Feuille2-Prix de vente'!A660&lt;&gt;"",'Feuille2-Prix de vente'!A660,"")</f>
        <v/>
      </c>
      <c r="B660" s="33" t="str">
        <f>IF('Feuille2-Prix de vente'!B660&lt;&gt;"",'Feuille2-Prix de vente'!B660,"")</f>
        <v/>
      </c>
      <c r="C660" s="10" t="str">
        <f>IF('Feuille2-Prix de vente'!C660&lt;&gt;"",'Feuille2-Prix de vente'!C660,"")</f>
        <v/>
      </c>
      <c r="D660" s="10" t="str">
        <f t="shared" si="9"/>
        <v/>
      </c>
      <c r="E660" s="10" t="str">
        <f>IF('Feuille2-Prix de vente'!E660&lt;&gt;"",'Feuille2-Prix de vente'!E660,"")</f>
        <v/>
      </c>
      <c r="F660" s="29" t="str">
        <f ca="1">IF(AND($A660&lt;&gt;"",F$9&lt;&gt;""),IF(HLOOKUP(F$9,'Feuille1-Catégories'!$C$1:$G$2,2,FALSE)="OUI",F$3,IF(HLOOKUP(F$9,'Feuille1-Catégories'!$C$1:$G$3,3,FALSE)="OUI",OFFSET(F$3,MOD(QUOTIENT(ROW()-ROW($A$20),'Feuille1-Catégories'!$B$6/F$6),F$5),0),IF(MOD($A660-1-F$10,'Feuille1-Catégories'!$F$5+1)=0,F$3,""))),"")</f>
        <v/>
      </c>
      <c r="G660" s="29" t="str">
        <f ca="1">IF(AND($A660&lt;&gt;"",G$9&lt;&gt;""),IF(HLOOKUP(G$9,'Feuille1-Catégories'!$C$1:$G$2,2,FALSE)="OUI",G$3,IF(HLOOKUP(G$9,'Feuille1-Catégories'!$C$1:$G$3,3,FALSE)="OUI",OFFSET(G$3,MOD(QUOTIENT(ROW()-ROW($A$20),'Feuille1-Catégories'!$B$6/G$6),G$5),0),IF(MOD($A660-1-G$10,'Feuille1-Catégories'!$F$5+1)=0,G$3,""))),"")</f>
        <v/>
      </c>
      <c r="H660" s="29" t="str">
        <f ca="1">IF(AND($A660&lt;&gt;"",H$9&lt;&gt;""),IF(HLOOKUP(H$9,'Feuille1-Catégories'!$C$1:$G$2,2,FALSE)="OUI",H$3,IF(HLOOKUP(H$9,'Feuille1-Catégories'!$C$1:$G$3,3,FALSE)="OUI",OFFSET(H$3,MOD(QUOTIENT(ROW()-ROW($A$20),'Feuille1-Catégories'!$B$6/H$6),H$5),0),IF(MOD($A660-1-H$10,'Feuille1-Catégories'!$F$5+1)=0,H$3,""))),"")</f>
        <v/>
      </c>
      <c r="I660" s="29" t="str">
        <f ca="1">IF(AND($A660&lt;&gt;"",I$9&lt;&gt;""),IF(HLOOKUP(I$9,'Feuille1-Catégories'!$C$1:$G$2,2,FALSE)="OUI",I$3,IF(HLOOKUP(I$9,'Feuille1-Catégories'!$C$1:$G$3,3,FALSE)="OUI",OFFSET(I$3,MOD(QUOTIENT(ROW()-ROW($A$20),'Feuille1-Catégories'!$B$6/I$6),I$5),0),IF(MOD($A660-1-I$10,'Feuille1-Catégories'!$F$5+1)=0,I$3,""))),"")</f>
        <v/>
      </c>
      <c r="J660" s="29" t="str">
        <f ca="1">IF(AND($A660&lt;&gt;"",J$9&lt;&gt;""),IF(HLOOKUP(J$9,'Feuille1-Catégories'!$C$1:$G$2,2,FALSE)="OUI",J$3,IF(HLOOKUP(J$9,'Feuille1-Catégories'!$C$1:$G$3,3,FALSE)="OUI",OFFSET(J$3,MOD(QUOTIENT(ROW()-ROW($A$20),'Feuille1-Catégories'!$B$6/J$6),J$5),0),IF(MOD($A660-1-J$10,'Feuille1-Catégories'!$F$5+1)=0,J$3,""))),"")</f>
        <v/>
      </c>
      <c r="K660" s="29" t="str">
        <f ca="1">IF(AND($A660&lt;&gt;"",K$9&lt;&gt;""),IF(HLOOKUP(K$9,'Feuille1-Catégories'!$C$1:$G$2,2,FALSE)="OUI",K$3,IF(HLOOKUP(K$9,'Feuille1-Catégories'!$C$1:$G$3,3,FALSE)="OUI",OFFSET(K$3,MOD(QUOTIENT(ROW()-ROW($A$20),'Feuille1-Catégories'!$B$6/K$6),K$5),0),IF(MOD($A660-1-K$10,'Feuille1-Catégories'!$F$5+1)=0,K$3,""))),"")</f>
        <v/>
      </c>
      <c r="L660" s="29" t="str">
        <f ca="1">IF(AND($A660&lt;&gt;"",L$9&lt;&gt;""),IF(HLOOKUP(L$9,'Feuille1-Catégories'!$C$1:$G$2,2,FALSE)="OUI",L$3,IF(HLOOKUP(L$9,'Feuille1-Catégories'!$C$1:$G$3,3,FALSE)="OUI",OFFSET(L$3,MOD(QUOTIENT(ROW()-ROW($A$20),'Feuille1-Catégories'!$B$6/L$6),L$5),0),IF(MOD($A660-1-L$10,'Feuille1-Catégories'!$F$5+1)=0,L$3,""))),"")</f>
        <v/>
      </c>
      <c r="M660" s="29" t="str">
        <f ca="1">IF(AND($A660&lt;&gt;"",M$9&lt;&gt;""),IF(HLOOKUP(M$9,'Feuille1-Catégories'!$C$1:$G$2,2,FALSE)="OUI",M$3,IF(HLOOKUP(M$9,'Feuille1-Catégories'!$C$1:$G$3,3,FALSE)="OUI",OFFSET(M$3,MOD(QUOTIENT(ROW()-ROW($A$20),'Feuille1-Catégories'!$B$6/M$6),M$5),0),IF(MOD($A660-1-M$10,'Feuille1-Catégories'!$F$5+1)=0,M$3,""))),"")</f>
        <v/>
      </c>
      <c r="N660" s="29" t="str">
        <f ca="1">IF(AND($A660&lt;&gt;"",N$9&lt;&gt;""),IF(HLOOKUP(N$9,'Feuille1-Catégories'!$C$1:$G$2,2,FALSE)="OUI",N$3,IF(HLOOKUP(N$9,'Feuille1-Catégories'!$C$1:$G$3,3,FALSE)="OUI",OFFSET(N$3,MOD(QUOTIENT(ROW()-ROW($A$20),'Feuille1-Catégories'!$B$6/N$6),N$5),0),IF(MOD($A660-1-N$10,'Feuille1-Catégories'!$F$5+1)=0,N$3,""))),"")</f>
        <v/>
      </c>
      <c r="O660" s="29" t="str">
        <f ca="1">IF(AND($A660&lt;&gt;"",O$9&lt;&gt;""),IF(HLOOKUP(O$9,'Feuille1-Catégories'!$C$1:$G$2,2,FALSE)="OUI",O$3,IF(HLOOKUP(O$9,'Feuille1-Catégories'!$C$1:$G$3,3,FALSE)="OUI",OFFSET(O$3,MOD(QUOTIENT(ROW()-ROW($A$20),'Feuille1-Catégories'!$B$6/O$6),O$5),0),IF(MOD($A660-1-O$10,'Feuille1-Catégories'!$F$5+1)=0,O$3,""))),"")</f>
        <v/>
      </c>
      <c r="P660" s="29" t="str">
        <f ca="1">IF(AND($A660&lt;&gt;"",P$9&lt;&gt;""),IF(HLOOKUP(P$9,'Feuille1-Catégories'!$C$1:$G$2,2,FALSE)="OUI",P$3,IF(HLOOKUP(P$9,'Feuille1-Catégories'!$C$1:$G$3,3,FALSE)="OUI",OFFSET(P$3,MOD(QUOTIENT(ROW()-ROW($A$20),'Feuille1-Catégories'!$B$6/P$6),P$5),0),IF(MOD($A660-1-P$10,'Feuille1-Catégories'!$F$5+1)=0,P$3,""))),"")</f>
        <v/>
      </c>
      <c r="Q660" s="29" t="str">
        <f ca="1">IF(AND($A660&lt;&gt;"",Q$9&lt;&gt;""),IF(HLOOKUP(Q$9,'Feuille1-Catégories'!$C$1:$G$2,2,FALSE)="OUI",Q$3,IF(HLOOKUP(Q$9,'Feuille1-Catégories'!$C$1:$G$3,3,FALSE)="OUI",OFFSET(Q$3,MOD(QUOTIENT(ROW()-ROW($A$20),'Feuille1-Catégories'!$B$6/Q$6),Q$5),0),IF(MOD($A660-1-Q$10,'Feuille1-Catégories'!$F$5+1)=0,Q$3,""))),"")</f>
        <v/>
      </c>
      <c r="R660" s="29" t="str">
        <f ca="1">IF(AND($A660&lt;&gt;"",R$9&lt;&gt;""),IF(HLOOKUP(R$9,'Feuille1-Catégories'!$C$1:$G$2,2,FALSE)="OUI",R$3,IF(HLOOKUP(R$9,'Feuille1-Catégories'!$C$1:$G$3,3,FALSE)="OUI",OFFSET(R$3,MOD(QUOTIENT(ROW()-ROW($A$20),'Feuille1-Catégories'!$B$6/R$6),R$5),0),IF(MOD($A660-1-R$10,'Feuille1-Catégories'!$F$5+1)=0,R$3,""))),"")</f>
        <v/>
      </c>
      <c r="S660" s="29" t="str">
        <f ca="1">IF(AND($A660&lt;&gt;"",S$9&lt;&gt;""),IF(HLOOKUP(S$9,'Feuille1-Catégories'!$C$1:$G$2,2,FALSE)="OUI",S$3,IF(HLOOKUP(S$9,'Feuille1-Catégories'!$C$1:$G$3,3,FALSE)="OUI",OFFSET(S$3,MOD(QUOTIENT(ROW()-ROW($A$20),'Feuille1-Catégories'!$B$6/S$6),S$5),0),IF(MOD($A660-1-S$10,'Feuille1-Catégories'!$F$5+1)=0,S$3,""))),"")</f>
        <v/>
      </c>
      <c r="T660" s="29" t="str">
        <f ca="1">IF(AND($A660&lt;&gt;"",T$9&lt;&gt;""),IF(HLOOKUP(T$9,'Feuille1-Catégories'!$C$1:$G$2,2,FALSE)="OUI",T$3,IF(HLOOKUP(T$9,'Feuille1-Catégories'!$C$1:$G$3,3,FALSE)="OUI",OFFSET(T$3,MOD(QUOTIENT(ROW()-ROW($A$20),'Feuille1-Catégories'!$B$6/T$6),T$5),0),IF(MOD($A660-1-T$10,'Feuille1-Catégories'!$F$5+1)=0,T$3,""))),"")</f>
        <v/>
      </c>
      <c r="U660" s="29" t="str">
        <f ca="1">IF(AND($A660&lt;&gt;"",U$9&lt;&gt;""),IF(HLOOKUP(U$9,'Feuille1-Catégories'!$C$1:$G$2,2,FALSE)="OUI",U$3,IF(HLOOKUP(U$9,'Feuille1-Catégories'!$C$1:$G$3,3,FALSE)="OUI",OFFSET(U$3,MOD(QUOTIENT(ROW()-ROW($A$20),'Feuille1-Catégories'!$B$6/U$6),U$5),0),IF(MOD($A660-1-U$10,'Feuille1-Catégories'!$F$5+1)=0,U$3,""))),"")</f>
        <v/>
      </c>
      <c r="V660" s="29" t="str">
        <f ca="1">IF(AND($A660&lt;&gt;"",V$9&lt;&gt;""),IF(HLOOKUP(V$9,'Feuille1-Catégories'!$C$1:$G$2,2,FALSE)="OUI",V$3,IF(HLOOKUP(V$9,'Feuille1-Catégories'!$C$1:$G$3,3,FALSE)="OUI",OFFSET(V$3,MOD(QUOTIENT(ROW()-ROW($A$20),'Feuille1-Catégories'!$B$6/V$6),V$5),0),IF(MOD($A660-1-V$10,'Feuille1-Catégories'!$F$5+1)=0,V$3,""))),"")</f>
        <v/>
      </c>
      <c r="W660" s="29" t="str">
        <f ca="1">IF(AND($A660&lt;&gt;"",W$9&lt;&gt;""),IF(HLOOKUP(W$9,'Feuille1-Catégories'!$C$1:$G$2,2,FALSE)="OUI",W$3,IF(HLOOKUP(W$9,'Feuille1-Catégories'!$C$1:$G$3,3,FALSE)="OUI",OFFSET(W$3,MOD(QUOTIENT(ROW()-ROW($A$20),'Feuille1-Catégories'!$B$6/W$6),W$5),0),IF(MOD($A660-1-W$10,'Feuille1-Catégories'!$F$5+1)=0,W$3,""))),"")</f>
        <v/>
      </c>
      <c r="X660" s="29" t="str">
        <f ca="1">IF(AND($A660&lt;&gt;"",X$9&lt;&gt;""),IF(HLOOKUP(X$9,'Feuille1-Catégories'!$C$1:$G$2,2,FALSE)="OUI",X$3,IF(HLOOKUP(X$9,'Feuille1-Catégories'!$C$1:$G$3,3,FALSE)="OUI",OFFSET(X$3,MOD(QUOTIENT(ROW()-ROW($A$20),'Feuille1-Catégories'!$B$6/X$6),X$5),0),IF(MOD($A660-1-X$10,'Feuille1-Catégories'!$F$5+1)=0,X$3,""))),"")</f>
        <v/>
      </c>
      <c r="Y660" s="29" t="str">
        <f ca="1">IF(AND($A660&lt;&gt;"",Y$9&lt;&gt;""),IF(HLOOKUP(Y$9,'Feuille1-Catégories'!$C$1:$G$2,2,FALSE)="OUI",Y$3,IF(HLOOKUP(Y$9,'Feuille1-Catégories'!$C$1:$G$3,3,FALSE)="OUI",OFFSET(Y$3,MOD(QUOTIENT(ROW()-ROW($A$20),'Feuille1-Catégories'!$B$6/Y$6),Y$5),0),IF(MOD($A660-1-Y$10,'Feuille1-Catégories'!$F$5+1)=0,Y$3,""))),"")</f>
        <v/>
      </c>
      <c r="Z660" s="29" t="str">
        <f ca="1">IF(AND($A660&lt;&gt;"",Z$9&lt;&gt;""),IF(HLOOKUP(Z$9,'Feuille1-Catégories'!$C$1:$G$2,2,FALSE)="OUI",Z$3,IF(HLOOKUP(Z$9,'Feuille1-Catégories'!$C$1:$G$3,3,FALSE)="OUI",OFFSET(Z$3,MOD(QUOTIENT(ROW()-ROW($A$20),'Feuille1-Catégories'!$B$6/Z$6),Z$5),0),IF(MOD($A660-1-Z$10,'Feuille1-Catégories'!$F$5+1)=0,Z$3,""))),"")</f>
        <v/>
      </c>
    </row>
    <row r="661" spans="1:26" ht="17" x14ac:dyDescent="0.2">
      <c r="A661" s="21" t="str">
        <f>IF('Feuille2-Prix de vente'!A661&lt;&gt;"",'Feuille2-Prix de vente'!A661,"")</f>
        <v/>
      </c>
      <c r="B661" s="33" t="str">
        <f>IF('Feuille2-Prix de vente'!B661&lt;&gt;"",'Feuille2-Prix de vente'!B661,"")</f>
        <v/>
      </c>
      <c r="C661" s="10" t="str">
        <f>IF('Feuille2-Prix de vente'!C661&lt;&gt;"",'Feuille2-Prix de vente'!C661,"")</f>
        <v/>
      </c>
      <c r="D661" s="10" t="str">
        <f t="shared" ref="D661:D724" si="10">IF($A661&lt;&gt;"",SUM(F661:ZZ661),"")</f>
        <v/>
      </c>
      <c r="E661" s="10" t="str">
        <f>IF('Feuille2-Prix de vente'!E661&lt;&gt;"",'Feuille2-Prix de vente'!E661,"")</f>
        <v/>
      </c>
      <c r="F661" s="29" t="str">
        <f ca="1">IF(AND($A661&lt;&gt;"",F$9&lt;&gt;""),IF(HLOOKUP(F$9,'Feuille1-Catégories'!$C$1:$G$2,2,FALSE)="OUI",F$3,IF(HLOOKUP(F$9,'Feuille1-Catégories'!$C$1:$G$3,3,FALSE)="OUI",OFFSET(F$3,MOD(QUOTIENT(ROW()-ROW($A$20),'Feuille1-Catégories'!$B$6/F$6),F$5),0),IF(MOD($A661-1-F$10,'Feuille1-Catégories'!$F$5+1)=0,F$3,""))),"")</f>
        <v/>
      </c>
      <c r="G661" s="29" t="str">
        <f ca="1">IF(AND($A661&lt;&gt;"",G$9&lt;&gt;""),IF(HLOOKUP(G$9,'Feuille1-Catégories'!$C$1:$G$2,2,FALSE)="OUI",G$3,IF(HLOOKUP(G$9,'Feuille1-Catégories'!$C$1:$G$3,3,FALSE)="OUI",OFFSET(G$3,MOD(QUOTIENT(ROW()-ROW($A$20),'Feuille1-Catégories'!$B$6/G$6),G$5),0),IF(MOD($A661-1-G$10,'Feuille1-Catégories'!$F$5+1)=0,G$3,""))),"")</f>
        <v/>
      </c>
      <c r="H661" s="29" t="str">
        <f ca="1">IF(AND($A661&lt;&gt;"",H$9&lt;&gt;""),IF(HLOOKUP(H$9,'Feuille1-Catégories'!$C$1:$G$2,2,FALSE)="OUI",H$3,IF(HLOOKUP(H$9,'Feuille1-Catégories'!$C$1:$G$3,3,FALSE)="OUI",OFFSET(H$3,MOD(QUOTIENT(ROW()-ROW($A$20),'Feuille1-Catégories'!$B$6/H$6),H$5),0),IF(MOD($A661-1-H$10,'Feuille1-Catégories'!$F$5+1)=0,H$3,""))),"")</f>
        <v/>
      </c>
      <c r="I661" s="29" t="str">
        <f ca="1">IF(AND($A661&lt;&gt;"",I$9&lt;&gt;""),IF(HLOOKUP(I$9,'Feuille1-Catégories'!$C$1:$G$2,2,FALSE)="OUI",I$3,IF(HLOOKUP(I$9,'Feuille1-Catégories'!$C$1:$G$3,3,FALSE)="OUI",OFFSET(I$3,MOD(QUOTIENT(ROW()-ROW($A$20),'Feuille1-Catégories'!$B$6/I$6),I$5),0),IF(MOD($A661-1-I$10,'Feuille1-Catégories'!$F$5+1)=0,I$3,""))),"")</f>
        <v/>
      </c>
      <c r="J661" s="29" t="str">
        <f ca="1">IF(AND($A661&lt;&gt;"",J$9&lt;&gt;""),IF(HLOOKUP(J$9,'Feuille1-Catégories'!$C$1:$G$2,2,FALSE)="OUI",J$3,IF(HLOOKUP(J$9,'Feuille1-Catégories'!$C$1:$G$3,3,FALSE)="OUI",OFFSET(J$3,MOD(QUOTIENT(ROW()-ROW($A$20),'Feuille1-Catégories'!$B$6/J$6),J$5),0),IF(MOD($A661-1-J$10,'Feuille1-Catégories'!$F$5+1)=0,J$3,""))),"")</f>
        <v/>
      </c>
      <c r="K661" s="29" t="str">
        <f ca="1">IF(AND($A661&lt;&gt;"",K$9&lt;&gt;""),IF(HLOOKUP(K$9,'Feuille1-Catégories'!$C$1:$G$2,2,FALSE)="OUI",K$3,IF(HLOOKUP(K$9,'Feuille1-Catégories'!$C$1:$G$3,3,FALSE)="OUI",OFFSET(K$3,MOD(QUOTIENT(ROW()-ROW($A$20),'Feuille1-Catégories'!$B$6/K$6),K$5),0),IF(MOD($A661-1-K$10,'Feuille1-Catégories'!$F$5+1)=0,K$3,""))),"")</f>
        <v/>
      </c>
      <c r="L661" s="29" t="str">
        <f ca="1">IF(AND($A661&lt;&gt;"",L$9&lt;&gt;""),IF(HLOOKUP(L$9,'Feuille1-Catégories'!$C$1:$G$2,2,FALSE)="OUI",L$3,IF(HLOOKUP(L$9,'Feuille1-Catégories'!$C$1:$G$3,3,FALSE)="OUI",OFFSET(L$3,MOD(QUOTIENT(ROW()-ROW($A$20),'Feuille1-Catégories'!$B$6/L$6),L$5),0),IF(MOD($A661-1-L$10,'Feuille1-Catégories'!$F$5+1)=0,L$3,""))),"")</f>
        <v/>
      </c>
      <c r="M661" s="29" t="str">
        <f ca="1">IF(AND($A661&lt;&gt;"",M$9&lt;&gt;""),IF(HLOOKUP(M$9,'Feuille1-Catégories'!$C$1:$G$2,2,FALSE)="OUI",M$3,IF(HLOOKUP(M$9,'Feuille1-Catégories'!$C$1:$G$3,3,FALSE)="OUI",OFFSET(M$3,MOD(QUOTIENT(ROW()-ROW($A$20),'Feuille1-Catégories'!$B$6/M$6),M$5),0),IF(MOD($A661-1-M$10,'Feuille1-Catégories'!$F$5+1)=0,M$3,""))),"")</f>
        <v/>
      </c>
      <c r="N661" s="29" t="str">
        <f ca="1">IF(AND($A661&lt;&gt;"",N$9&lt;&gt;""),IF(HLOOKUP(N$9,'Feuille1-Catégories'!$C$1:$G$2,2,FALSE)="OUI",N$3,IF(HLOOKUP(N$9,'Feuille1-Catégories'!$C$1:$G$3,3,FALSE)="OUI",OFFSET(N$3,MOD(QUOTIENT(ROW()-ROW($A$20),'Feuille1-Catégories'!$B$6/N$6),N$5),0),IF(MOD($A661-1-N$10,'Feuille1-Catégories'!$F$5+1)=0,N$3,""))),"")</f>
        <v/>
      </c>
      <c r="O661" s="29" t="str">
        <f ca="1">IF(AND($A661&lt;&gt;"",O$9&lt;&gt;""),IF(HLOOKUP(O$9,'Feuille1-Catégories'!$C$1:$G$2,2,FALSE)="OUI",O$3,IF(HLOOKUP(O$9,'Feuille1-Catégories'!$C$1:$G$3,3,FALSE)="OUI",OFFSET(O$3,MOD(QUOTIENT(ROW()-ROW($A$20),'Feuille1-Catégories'!$B$6/O$6),O$5),0),IF(MOD($A661-1-O$10,'Feuille1-Catégories'!$F$5+1)=0,O$3,""))),"")</f>
        <v/>
      </c>
      <c r="P661" s="29" t="str">
        <f ca="1">IF(AND($A661&lt;&gt;"",P$9&lt;&gt;""),IF(HLOOKUP(P$9,'Feuille1-Catégories'!$C$1:$G$2,2,FALSE)="OUI",P$3,IF(HLOOKUP(P$9,'Feuille1-Catégories'!$C$1:$G$3,3,FALSE)="OUI",OFFSET(P$3,MOD(QUOTIENT(ROW()-ROW($A$20),'Feuille1-Catégories'!$B$6/P$6),P$5),0),IF(MOD($A661-1-P$10,'Feuille1-Catégories'!$F$5+1)=0,P$3,""))),"")</f>
        <v/>
      </c>
      <c r="Q661" s="29" t="str">
        <f ca="1">IF(AND($A661&lt;&gt;"",Q$9&lt;&gt;""),IF(HLOOKUP(Q$9,'Feuille1-Catégories'!$C$1:$G$2,2,FALSE)="OUI",Q$3,IF(HLOOKUP(Q$9,'Feuille1-Catégories'!$C$1:$G$3,3,FALSE)="OUI",OFFSET(Q$3,MOD(QUOTIENT(ROW()-ROW($A$20),'Feuille1-Catégories'!$B$6/Q$6),Q$5),0),IF(MOD($A661-1-Q$10,'Feuille1-Catégories'!$F$5+1)=0,Q$3,""))),"")</f>
        <v/>
      </c>
      <c r="R661" s="29" t="str">
        <f ca="1">IF(AND($A661&lt;&gt;"",R$9&lt;&gt;""),IF(HLOOKUP(R$9,'Feuille1-Catégories'!$C$1:$G$2,2,FALSE)="OUI",R$3,IF(HLOOKUP(R$9,'Feuille1-Catégories'!$C$1:$G$3,3,FALSE)="OUI",OFFSET(R$3,MOD(QUOTIENT(ROW()-ROW($A$20),'Feuille1-Catégories'!$B$6/R$6),R$5),0),IF(MOD($A661-1-R$10,'Feuille1-Catégories'!$F$5+1)=0,R$3,""))),"")</f>
        <v/>
      </c>
      <c r="S661" s="29" t="str">
        <f ca="1">IF(AND($A661&lt;&gt;"",S$9&lt;&gt;""),IF(HLOOKUP(S$9,'Feuille1-Catégories'!$C$1:$G$2,2,FALSE)="OUI",S$3,IF(HLOOKUP(S$9,'Feuille1-Catégories'!$C$1:$G$3,3,FALSE)="OUI",OFFSET(S$3,MOD(QUOTIENT(ROW()-ROW($A$20),'Feuille1-Catégories'!$B$6/S$6),S$5),0),IF(MOD($A661-1-S$10,'Feuille1-Catégories'!$F$5+1)=0,S$3,""))),"")</f>
        <v/>
      </c>
      <c r="T661" s="29" t="str">
        <f ca="1">IF(AND($A661&lt;&gt;"",T$9&lt;&gt;""),IF(HLOOKUP(T$9,'Feuille1-Catégories'!$C$1:$G$2,2,FALSE)="OUI",T$3,IF(HLOOKUP(T$9,'Feuille1-Catégories'!$C$1:$G$3,3,FALSE)="OUI",OFFSET(T$3,MOD(QUOTIENT(ROW()-ROW($A$20),'Feuille1-Catégories'!$B$6/T$6),T$5),0),IF(MOD($A661-1-T$10,'Feuille1-Catégories'!$F$5+1)=0,T$3,""))),"")</f>
        <v/>
      </c>
      <c r="U661" s="29" t="str">
        <f ca="1">IF(AND($A661&lt;&gt;"",U$9&lt;&gt;""),IF(HLOOKUP(U$9,'Feuille1-Catégories'!$C$1:$G$2,2,FALSE)="OUI",U$3,IF(HLOOKUP(U$9,'Feuille1-Catégories'!$C$1:$G$3,3,FALSE)="OUI",OFFSET(U$3,MOD(QUOTIENT(ROW()-ROW($A$20),'Feuille1-Catégories'!$B$6/U$6),U$5),0),IF(MOD($A661-1-U$10,'Feuille1-Catégories'!$F$5+1)=0,U$3,""))),"")</f>
        <v/>
      </c>
      <c r="V661" s="29" t="str">
        <f ca="1">IF(AND($A661&lt;&gt;"",V$9&lt;&gt;""),IF(HLOOKUP(V$9,'Feuille1-Catégories'!$C$1:$G$2,2,FALSE)="OUI",V$3,IF(HLOOKUP(V$9,'Feuille1-Catégories'!$C$1:$G$3,3,FALSE)="OUI",OFFSET(V$3,MOD(QUOTIENT(ROW()-ROW($A$20),'Feuille1-Catégories'!$B$6/V$6),V$5),0),IF(MOD($A661-1-V$10,'Feuille1-Catégories'!$F$5+1)=0,V$3,""))),"")</f>
        <v/>
      </c>
      <c r="W661" s="29" t="str">
        <f ca="1">IF(AND($A661&lt;&gt;"",W$9&lt;&gt;""),IF(HLOOKUP(W$9,'Feuille1-Catégories'!$C$1:$G$2,2,FALSE)="OUI",W$3,IF(HLOOKUP(W$9,'Feuille1-Catégories'!$C$1:$G$3,3,FALSE)="OUI",OFFSET(W$3,MOD(QUOTIENT(ROW()-ROW($A$20),'Feuille1-Catégories'!$B$6/W$6),W$5),0),IF(MOD($A661-1-W$10,'Feuille1-Catégories'!$F$5+1)=0,W$3,""))),"")</f>
        <v/>
      </c>
      <c r="X661" s="29" t="str">
        <f ca="1">IF(AND($A661&lt;&gt;"",X$9&lt;&gt;""),IF(HLOOKUP(X$9,'Feuille1-Catégories'!$C$1:$G$2,2,FALSE)="OUI",X$3,IF(HLOOKUP(X$9,'Feuille1-Catégories'!$C$1:$G$3,3,FALSE)="OUI",OFFSET(X$3,MOD(QUOTIENT(ROW()-ROW($A$20),'Feuille1-Catégories'!$B$6/X$6),X$5),0),IF(MOD($A661-1-X$10,'Feuille1-Catégories'!$F$5+1)=0,X$3,""))),"")</f>
        <v/>
      </c>
      <c r="Y661" s="29" t="str">
        <f ca="1">IF(AND($A661&lt;&gt;"",Y$9&lt;&gt;""),IF(HLOOKUP(Y$9,'Feuille1-Catégories'!$C$1:$G$2,2,FALSE)="OUI",Y$3,IF(HLOOKUP(Y$9,'Feuille1-Catégories'!$C$1:$G$3,3,FALSE)="OUI",OFFSET(Y$3,MOD(QUOTIENT(ROW()-ROW($A$20),'Feuille1-Catégories'!$B$6/Y$6),Y$5),0),IF(MOD($A661-1-Y$10,'Feuille1-Catégories'!$F$5+1)=0,Y$3,""))),"")</f>
        <v/>
      </c>
      <c r="Z661" s="29" t="str">
        <f ca="1">IF(AND($A661&lt;&gt;"",Z$9&lt;&gt;""),IF(HLOOKUP(Z$9,'Feuille1-Catégories'!$C$1:$G$2,2,FALSE)="OUI",Z$3,IF(HLOOKUP(Z$9,'Feuille1-Catégories'!$C$1:$G$3,3,FALSE)="OUI",OFFSET(Z$3,MOD(QUOTIENT(ROW()-ROW($A$20),'Feuille1-Catégories'!$B$6/Z$6),Z$5),0),IF(MOD($A661-1-Z$10,'Feuille1-Catégories'!$F$5+1)=0,Z$3,""))),"")</f>
        <v/>
      </c>
    </row>
    <row r="662" spans="1:26" ht="17" x14ac:dyDescent="0.2">
      <c r="A662" s="21" t="str">
        <f>IF('Feuille2-Prix de vente'!A662&lt;&gt;"",'Feuille2-Prix de vente'!A662,"")</f>
        <v/>
      </c>
      <c r="B662" s="33" t="str">
        <f>IF('Feuille2-Prix de vente'!B662&lt;&gt;"",'Feuille2-Prix de vente'!B662,"")</f>
        <v/>
      </c>
      <c r="C662" s="10" t="str">
        <f>IF('Feuille2-Prix de vente'!C662&lt;&gt;"",'Feuille2-Prix de vente'!C662,"")</f>
        <v/>
      </c>
      <c r="D662" s="10" t="str">
        <f t="shared" si="10"/>
        <v/>
      </c>
      <c r="E662" s="10" t="str">
        <f>IF('Feuille2-Prix de vente'!E662&lt;&gt;"",'Feuille2-Prix de vente'!E662,"")</f>
        <v/>
      </c>
      <c r="F662" s="29" t="str">
        <f ca="1">IF(AND($A662&lt;&gt;"",F$9&lt;&gt;""),IF(HLOOKUP(F$9,'Feuille1-Catégories'!$C$1:$G$2,2,FALSE)="OUI",F$3,IF(HLOOKUP(F$9,'Feuille1-Catégories'!$C$1:$G$3,3,FALSE)="OUI",OFFSET(F$3,MOD(QUOTIENT(ROW()-ROW($A$20),'Feuille1-Catégories'!$B$6/F$6),F$5),0),IF(MOD($A662-1-F$10,'Feuille1-Catégories'!$F$5+1)=0,F$3,""))),"")</f>
        <v/>
      </c>
      <c r="G662" s="29" t="str">
        <f ca="1">IF(AND($A662&lt;&gt;"",G$9&lt;&gt;""),IF(HLOOKUP(G$9,'Feuille1-Catégories'!$C$1:$G$2,2,FALSE)="OUI",G$3,IF(HLOOKUP(G$9,'Feuille1-Catégories'!$C$1:$G$3,3,FALSE)="OUI",OFFSET(G$3,MOD(QUOTIENT(ROW()-ROW($A$20),'Feuille1-Catégories'!$B$6/G$6),G$5),0),IF(MOD($A662-1-G$10,'Feuille1-Catégories'!$F$5+1)=0,G$3,""))),"")</f>
        <v/>
      </c>
      <c r="H662" s="29" t="str">
        <f ca="1">IF(AND($A662&lt;&gt;"",H$9&lt;&gt;""),IF(HLOOKUP(H$9,'Feuille1-Catégories'!$C$1:$G$2,2,FALSE)="OUI",H$3,IF(HLOOKUP(H$9,'Feuille1-Catégories'!$C$1:$G$3,3,FALSE)="OUI",OFFSET(H$3,MOD(QUOTIENT(ROW()-ROW($A$20),'Feuille1-Catégories'!$B$6/H$6),H$5),0),IF(MOD($A662-1-H$10,'Feuille1-Catégories'!$F$5+1)=0,H$3,""))),"")</f>
        <v/>
      </c>
      <c r="I662" s="29" t="str">
        <f ca="1">IF(AND($A662&lt;&gt;"",I$9&lt;&gt;""),IF(HLOOKUP(I$9,'Feuille1-Catégories'!$C$1:$G$2,2,FALSE)="OUI",I$3,IF(HLOOKUP(I$9,'Feuille1-Catégories'!$C$1:$G$3,3,FALSE)="OUI",OFFSET(I$3,MOD(QUOTIENT(ROW()-ROW($A$20),'Feuille1-Catégories'!$B$6/I$6),I$5),0),IF(MOD($A662-1-I$10,'Feuille1-Catégories'!$F$5+1)=0,I$3,""))),"")</f>
        <v/>
      </c>
      <c r="J662" s="29" t="str">
        <f ca="1">IF(AND($A662&lt;&gt;"",J$9&lt;&gt;""),IF(HLOOKUP(J$9,'Feuille1-Catégories'!$C$1:$G$2,2,FALSE)="OUI",J$3,IF(HLOOKUP(J$9,'Feuille1-Catégories'!$C$1:$G$3,3,FALSE)="OUI",OFFSET(J$3,MOD(QUOTIENT(ROW()-ROW($A$20),'Feuille1-Catégories'!$B$6/J$6),J$5),0),IF(MOD($A662-1-J$10,'Feuille1-Catégories'!$F$5+1)=0,J$3,""))),"")</f>
        <v/>
      </c>
      <c r="K662" s="29" t="str">
        <f ca="1">IF(AND($A662&lt;&gt;"",K$9&lt;&gt;""),IF(HLOOKUP(K$9,'Feuille1-Catégories'!$C$1:$G$2,2,FALSE)="OUI",K$3,IF(HLOOKUP(K$9,'Feuille1-Catégories'!$C$1:$G$3,3,FALSE)="OUI",OFFSET(K$3,MOD(QUOTIENT(ROW()-ROW($A$20),'Feuille1-Catégories'!$B$6/K$6),K$5),0),IF(MOD($A662-1-K$10,'Feuille1-Catégories'!$F$5+1)=0,K$3,""))),"")</f>
        <v/>
      </c>
      <c r="L662" s="29" t="str">
        <f ca="1">IF(AND($A662&lt;&gt;"",L$9&lt;&gt;""),IF(HLOOKUP(L$9,'Feuille1-Catégories'!$C$1:$G$2,2,FALSE)="OUI",L$3,IF(HLOOKUP(L$9,'Feuille1-Catégories'!$C$1:$G$3,3,FALSE)="OUI",OFFSET(L$3,MOD(QUOTIENT(ROW()-ROW($A$20),'Feuille1-Catégories'!$B$6/L$6),L$5),0),IF(MOD($A662-1-L$10,'Feuille1-Catégories'!$F$5+1)=0,L$3,""))),"")</f>
        <v/>
      </c>
      <c r="M662" s="29" t="str">
        <f ca="1">IF(AND($A662&lt;&gt;"",M$9&lt;&gt;""),IF(HLOOKUP(M$9,'Feuille1-Catégories'!$C$1:$G$2,2,FALSE)="OUI",M$3,IF(HLOOKUP(M$9,'Feuille1-Catégories'!$C$1:$G$3,3,FALSE)="OUI",OFFSET(M$3,MOD(QUOTIENT(ROW()-ROW($A$20),'Feuille1-Catégories'!$B$6/M$6),M$5),0),IF(MOD($A662-1-M$10,'Feuille1-Catégories'!$F$5+1)=0,M$3,""))),"")</f>
        <v/>
      </c>
      <c r="N662" s="29" t="str">
        <f ca="1">IF(AND($A662&lt;&gt;"",N$9&lt;&gt;""),IF(HLOOKUP(N$9,'Feuille1-Catégories'!$C$1:$G$2,2,FALSE)="OUI",N$3,IF(HLOOKUP(N$9,'Feuille1-Catégories'!$C$1:$G$3,3,FALSE)="OUI",OFFSET(N$3,MOD(QUOTIENT(ROW()-ROW($A$20),'Feuille1-Catégories'!$B$6/N$6),N$5),0),IF(MOD($A662-1-N$10,'Feuille1-Catégories'!$F$5+1)=0,N$3,""))),"")</f>
        <v/>
      </c>
      <c r="O662" s="29" t="str">
        <f ca="1">IF(AND($A662&lt;&gt;"",O$9&lt;&gt;""),IF(HLOOKUP(O$9,'Feuille1-Catégories'!$C$1:$G$2,2,FALSE)="OUI",O$3,IF(HLOOKUP(O$9,'Feuille1-Catégories'!$C$1:$G$3,3,FALSE)="OUI",OFFSET(O$3,MOD(QUOTIENT(ROW()-ROW($A$20),'Feuille1-Catégories'!$B$6/O$6),O$5),0),IF(MOD($A662-1-O$10,'Feuille1-Catégories'!$F$5+1)=0,O$3,""))),"")</f>
        <v/>
      </c>
      <c r="P662" s="29" t="str">
        <f ca="1">IF(AND($A662&lt;&gt;"",P$9&lt;&gt;""),IF(HLOOKUP(P$9,'Feuille1-Catégories'!$C$1:$G$2,2,FALSE)="OUI",P$3,IF(HLOOKUP(P$9,'Feuille1-Catégories'!$C$1:$G$3,3,FALSE)="OUI",OFFSET(P$3,MOD(QUOTIENT(ROW()-ROW($A$20),'Feuille1-Catégories'!$B$6/P$6),P$5),0),IF(MOD($A662-1-P$10,'Feuille1-Catégories'!$F$5+1)=0,P$3,""))),"")</f>
        <v/>
      </c>
      <c r="Q662" s="29" t="str">
        <f ca="1">IF(AND($A662&lt;&gt;"",Q$9&lt;&gt;""),IF(HLOOKUP(Q$9,'Feuille1-Catégories'!$C$1:$G$2,2,FALSE)="OUI",Q$3,IF(HLOOKUP(Q$9,'Feuille1-Catégories'!$C$1:$G$3,3,FALSE)="OUI",OFFSET(Q$3,MOD(QUOTIENT(ROW()-ROW($A$20),'Feuille1-Catégories'!$B$6/Q$6),Q$5),0),IF(MOD($A662-1-Q$10,'Feuille1-Catégories'!$F$5+1)=0,Q$3,""))),"")</f>
        <v/>
      </c>
      <c r="R662" s="29" t="str">
        <f ca="1">IF(AND($A662&lt;&gt;"",R$9&lt;&gt;""),IF(HLOOKUP(R$9,'Feuille1-Catégories'!$C$1:$G$2,2,FALSE)="OUI",R$3,IF(HLOOKUP(R$9,'Feuille1-Catégories'!$C$1:$G$3,3,FALSE)="OUI",OFFSET(R$3,MOD(QUOTIENT(ROW()-ROW($A$20),'Feuille1-Catégories'!$B$6/R$6),R$5),0),IF(MOD($A662-1-R$10,'Feuille1-Catégories'!$F$5+1)=0,R$3,""))),"")</f>
        <v/>
      </c>
      <c r="S662" s="29" t="str">
        <f ca="1">IF(AND($A662&lt;&gt;"",S$9&lt;&gt;""),IF(HLOOKUP(S$9,'Feuille1-Catégories'!$C$1:$G$2,2,FALSE)="OUI",S$3,IF(HLOOKUP(S$9,'Feuille1-Catégories'!$C$1:$G$3,3,FALSE)="OUI",OFFSET(S$3,MOD(QUOTIENT(ROW()-ROW($A$20),'Feuille1-Catégories'!$B$6/S$6),S$5),0),IF(MOD($A662-1-S$10,'Feuille1-Catégories'!$F$5+1)=0,S$3,""))),"")</f>
        <v/>
      </c>
      <c r="T662" s="29" t="str">
        <f ca="1">IF(AND($A662&lt;&gt;"",T$9&lt;&gt;""),IF(HLOOKUP(T$9,'Feuille1-Catégories'!$C$1:$G$2,2,FALSE)="OUI",T$3,IF(HLOOKUP(T$9,'Feuille1-Catégories'!$C$1:$G$3,3,FALSE)="OUI",OFFSET(T$3,MOD(QUOTIENT(ROW()-ROW($A$20),'Feuille1-Catégories'!$B$6/T$6),T$5),0),IF(MOD($A662-1-T$10,'Feuille1-Catégories'!$F$5+1)=0,T$3,""))),"")</f>
        <v/>
      </c>
      <c r="U662" s="29" t="str">
        <f ca="1">IF(AND($A662&lt;&gt;"",U$9&lt;&gt;""),IF(HLOOKUP(U$9,'Feuille1-Catégories'!$C$1:$G$2,2,FALSE)="OUI",U$3,IF(HLOOKUP(U$9,'Feuille1-Catégories'!$C$1:$G$3,3,FALSE)="OUI",OFFSET(U$3,MOD(QUOTIENT(ROW()-ROW($A$20),'Feuille1-Catégories'!$B$6/U$6),U$5),0),IF(MOD($A662-1-U$10,'Feuille1-Catégories'!$F$5+1)=0,U$3,""))),"")</f>
        <v/>
      </c>
      <c r="V662" s="29" t="str">
        <f ca="1">IF(AND($A662&lt;&gt;"",V$9&lt;&gt;""),IF(HLOOKUP(V$9,'Feuille1-Catégories'!$C$1:$G$2,2,FALSE)="OUI",V$3,IF(HLOOKUP(V$9,'Feuille1-Catégories'!$C$1:$G$3,3,FALSE)="OUI",OFFSET(V$3,MOD(QUOTIENT(ROW()-ROW($A$20),'Feuille1-Catégories'!$B$6/V$6),V$5),0),IF(MOD($A662-1-V$10,'Feuille1-Catégories'!$F$5+1)=0,V$3,""))),"")</f>
        <v/>
      </c>
      <c r="W662" s="29" t="str">
        <f ca="1">IF(AND($A662&lt;&gt;"",W$9&lt;&gt;""),IF(HLOOKUP(W$9,'Feuille1-Catégories'!$C$1:$G$2,2,FALSE)="OUI",W$3,IF(HLOOKUP(W$9,'Feuille1-Catégories'!$C$1:$G$3,3,FALSE)="OUI",OFFSET(W$3,MOD(QUOTIENT(ROW()-ROW($A$20),'Feuille1-Catégories'!$B$6/W$6),W$5),0),IF(MOD($A662-1-W$10,'Feuille1-Catégories'!$F$5+1)=0,W$3,""))),"")</f>
        <v/>
      </c>
      <c r="X662" s="29" t="str">
        <f ca="1">IF(AND($A662&lt;&gt;"",X$9&lt;&gt;""),IF(HLOOKUP(X$9,'Feuille1-Catégories'!$C$1:$G$2,2,FALSE)="OUI",X$3,IF(HLOOKUP(X$9,'Feuille1-Catégories'!$C$1:$G$3,3,FALSE)="OUI",OFFSET(X$3,MOD(QUOTIENT(ROW()-ROW($A$20),'Feuille1-Catégories'!$B$6/X$6),X$5),0),IF(MOD($A662-1-X$10,'Feuille1-Catégories'!$F$5+1)=0,X$3,""))),"")</f>
        <v/>
      </c>
      <c r="Y662" s="29" t="str">
        <f ca="1">IF(AND($A662&lt;&gt;"",Y$9&lt;&gt;""),IF(HLOOKUP(Y$9,'Feuille1-Catégories'!$C$1:$G$2,2,FALSE)="OUI",Y$3,IF(HLOOKUP(Y$9,'Feuille1-Catégories'!$C$1:$G$3,3,FALSE)="OUI",OFFSET(Y$3,MOD(QUOTIENT(ROW()-ROW($A$20),'Feuille1-Catégories'!$B$6/Y$6),Y$5),0),IF(MOD($A662-1-Y$10,'Feuille1-Catégories'!$F$5+1)=0,Y$3,""))),"")</f>
        <v/>
      </c>
      <c r="Z662" s="29" t="str">
        <f ca="1">IF(AND($A662&lt;&gt;"",Z$9&lt;&gt;""),IF(HLOOKUP(Z$9,'Feuille1-Catégories'!$C$1:$G$2,2,FALSE)="OUI",Z$3,IF(HLOOKUP(Z$9,'Feuille1-Catégories'!$C$1:$G$3,3,FALSE)="OUI",OFFSET(Z$3,MOD(QUOTIENT(ROW()-ROW($A$20),'Feuille1-Catégories'!$B$6/Z$6),Z$5),0),IF(MOD($A662-1-Z$10,'Feuille1-Catégories'!$F$5+1)=0,Z$3,""))),"")</f>
        <v/>
      </c>
    </row>
    <row r="663" spans="1:26" ht="17" x14ac:dyDescent="0.2">
      <c r="A663" s="21" t="str">
        <f>IF('Feuille2-Prix de vente'!A663&lt;&gt;"",'Feuille2-Prix de vente'!A663,"")</f>
        <v/>
      </c>
      <c r="B663" s="33" t="str">
        <f>IF('Feuille2-Prix de vente'!B663&lt;&gt;"",'Feuille2-Prix de vente'!B663,"")</f>
        <v/>
      </c>
      <c r="C663" s="10" t="str">
        <f>IF('Feuille2-Prix de vente'!C663&lt;&gt;"",'Feuille2-Prix de vente'!C663,"")</f>
        <v/>
      </c>
      <c r="D663" s="10" t="str">
        <f t="shared" si="10"/>
        <v/>
      </c>
      <c r="E663" s="10" t="str">
        <f>IF('Feuille2-Prix de vente'!E663&lt;&gt;"",'Feuille2-Prix de vente'!E663,"")</f>
        <v/>
      </c>
      <c r="F663" s="29" t="str">
        <f ca="1">IF(AND($A663&lt;&gt;"",F$9&lt;&gt;""),IF(HLOOKUP(F$9,'Feuille1-Catégories'!$C$1:$G$2,2,FALSE)="OUI",F$3,IF(HLOOKUP(F$9,'Feuille1-Catégories'!$C$1:$G$3,3,FALSE)="OUI",OFFSET(F$3,MOD(QUOTIENT(ROW()-ROW($A$20),'Feuille1-Catégories'!$B$6/F$6),F$5),0),IF(MOD($A663-1-F$10,'Feuille1-Catégories'!$F$5+1)=0,F$3,""))),"")</f>
        <v/>
      </c>
      <c r="G663" s="29" t="str">
        <f ca="1">IF(AND($A663&lt;&gt;"",G$9&lt;&gt;""),IF(HLOOKUP(G$9,'Feuille1-Catégories'!$C$1:$G$2,2,FALSE)="OUI",G$3,IF(HLOOKUP(G$9,'Feuille1-Catégories'!$C$1:$G$3,3,FALSE)="OUI",OFFSET(G$3,MOD(QUOTIENT(ROW()-ROW($A$20),'Feuille1-Catégories'!$B$6/G$6),G$5),0),IF(MOD($A663-1-G$10,'Feuille1-Catégories'!$F$5+1)=0,G$3,""))),"")</f>
        <v/>
      </c>
      <c r="H663" s="29" t="str">
        <f ca="1">IF(AND($A663&lt;&gt;"",H$9&lt;&gt;""),IF(HLOOKUP(H$9,'Feuille1-Catégories'!$C$1:$G$2,2,FALSE)="OUI",H$3,IF(HLOOKUP(H$9,'Feuille1-Catégories'!$C$1:$G$3,3,FALSE)="OUI",OFFSET(H$3,MOD(QUOTIENT(ROW()-ROW($A$20),'Feuille1-Catégories'!$B$6/H$6),H$5),0),IF(MOD($A663-1-H$10,'Feuille1-Catégories'!$F$5+1)=0,H$3,""))),"")</f>
        <v/>
      </c>
      <c r="I663" s="29" t="str">
        <f ca="1">IF(AND($A663&lt;&gt;"",I$9&lt;&gt;""),IF(HLOOKUP(I$9,'Feuille1-Catégories'!$C$1:$G$2,2,FALSE)="OUI",I$3,IF(HLOOKUP(I$9,'Feuille1-Catégories'!$C$1:$G$3,3,FALSE)="OUI",OFFSET(I$3,MOD(QUOTIENT(ROW()-ROW($A$20),'Feuille1-Catégories'!$B$6/I$6),I$5),0),IF(MOD($A663-1-I$10,'Feuille1-Catégories'!$F$5+1)=0,I$3,""))),"")</f>
        <v/>
      </c>
      <c r="J663" s="29" t="str">
        <f ca="1">IF(AND($A663&lt;&gt;"",J$9&lt;&gt;""),IF(HLOOKUP(J$9,'Feuille1-Catégories'!$C$1:$G$2,2,FALSE)="OUI",J$3,IF(HLOOKUP(J$9,'Feuille1-Catégories'!$C$1:$G$3,3,FALSE)="OUI",OFFSET(J$3,MOD(QUOTIENT(ROW()-ROW($A$20),'Feuille1-Catégories'!$B$6/J$6),J$5),0),IF(MOD($A663-1-J$10,'Feuille1-Catégories'!$F$5+1)=0,J$3,""))),"")</f>
        <v/>
      </c>
      <c r="K663" s="29" t="str">
        <f ca="1">IF(AND($A663&lt;&gt;"",K$9&lt;&gt;""),IF(HLOOKUP(K$9,'Feuille1-Catégories'!$C$1:$G$2,2,FALSE)="OUI",K$3,IF(HLOOKUP(K$9,'Feuille1-Catégories'!$C$1:$G$3,3,FALSE)="OUI",OFFSET(K$3,MOD(QUOTIENT(ROW()-ROW($A$20),'Feuille1-Catégories'!$B$6/K$6),K$5),0),IF(MOD($A663-1-K$10,'Feuille1-Catégories'!$F$5+1)=0,K$3,""))),"")</f>
        <v/>
      </c>
      <c r="L663" s="29" t="str">
        <f ca="1">IF(AND($A663&lt;&gt;"",L$9&lt;&gt;""),IF(HLOOKUP(L$9,'Feuille1-Catégories'!$C$1:$G$2,2,FALSE)="OUI",L$3,IF(HLOOKUP(L$9,'Feuille1-Catégories'!$C$1:$G$3,3,FALSE)="OUI",OFFSET(L$3,MOD(QUOTIENT(ROW()-ROW($A$20),'Feuille1-Catégories'!$B$6/L$6),L$5),0),IF(MOD($A663-1-L$10,'Feuille1-Catégories'!$F$5+1)=0,L$3,""))),"")</f>
        <v/>
      </c>
      <c r="M663" s="29" t="str">
        <f ca="1">IF(AND($A663&lt;&gt;"",M$9&lt;&gt;""),IF(HLOOKUP(M$9,'Feuille1-Catégories'!$C$1:$G$2,2,FALSE)="OUI",M$3,IF(HLOOKUP(M$9,'Feuille1-Catégories'!$C$1:$G$3,3,FALSE)="OUI",OFFSET(M$3,MOD(QUOTIENT(ROW()-ROW($A$20),'Feuille1-Catégories'!$B$6/M$6),M$5),0),IF(MOD($A663-1-M$10,'Feuille1-Catégories'!$F$5+1)=0,M$3,""))),"")</f>
        <v/>
      </c>
      <c r="N663" s="29" t="str">
        <f ca="1">IF(AND($A663&lt;&gt;"",N$9&lt;&gt;""),IF(HLOOKUP(N$9,'Feuille1-Catégories'!$C$1:$G$2,2,FALSE)="OUI",N$3,IF(HLOOKUP(N$9,'Feuille1-Catégories'!$C$1:$G$3,3,FALSE)="OUI",OFFSET(N$3,MOD(QUOTIENT(ROW()-ROW($A$20),'Feuille1-Catégories'!$B$6/N$6),N$5),0),IF(MOD($A663-1-N$10,'Feuille1-Catégories'!$F$5+1)=0,N$3,""))),"")</f>
        <v/>
      </c>
      <c r="O663" s="29" t="str">
        <f ca="1">IF(AND($A663&lt;&gt;"",O$9&lt;&gt;""),IF(HLOOKUP(O$9,'Feuille1-Catégories'!$C$1:$G$2,2,FALSE)="OUI",O$3,IF(HLOOKUP(O$9,'Feuille1-Catégories'!$C$1:$G$3,3,FALSE)="OUI",OFFSET(O$3,MOD(QUOTIENT(ROW()-ROW($A$20),'Feuille1-Catégories'!$B$6/O$6),O$5),0),IF(MOD($A663-1-O$10,'Feuille1-Catégories'!$F$5+1)=0,O$3,""))),"")</f>
        <v/>
      </c>
      <c r="P663" s="29" t="str">
        <f ca="1">IF(AND($A663&lt;&gt;"",P$9&lt;&gt;""),IF(HLOOKUP(P$9,'Feuille1-Catégories'!$C$1:$G$2,2,FALSE)="OUI",P$3,IF(HLOOKUP(P$9,'Feuille1-Catégories'!$C$1:$G$3,3,FALSE)="OUI",OFFSET(P$3,MOD(QUOTIENT(ROW()-ROW($A$20),'Feuille1-Catégories'!$B$6/P$6),P$5),0),IF(MOD($A663-1-P$10,'Feuille1-Catégories'!$F$5+1)=0,P$3,""))),"")</f>
        <v/>
      </c>
      <c r="Q663" s="29" t="str">
        <f ca="1">IF(AND($A663&lt;&gt;"",Q$9&lt;&gt;""),IF(HLOOKUP(Q$9,'Feuille1-Catégories'!$C$1:$G$2,2,FALSE)="OUI",Q$3,IF(HLOOKUP(Q$9,'Feuille1-Catégories'!$C$1:$G$3,3,FALSE)="OUI",OFFSET(Q$3,MOD(QUOTIENT(ROW()-ROW($A$20),'Feuille1-Catégories'!$B$6/Q$6),Q$5),0),IF(MOD($A663-1-Q$10,'Feuille1-Catégories'!$F$5+1)=0,Q$3,""))),"")</f>
        <v/>
      </c>
      <c r="R663" s="29" t="str">
        <f ca="1">IF(AND($A663&lt;&gt;"",R$9&lt;&gt;""),IF(HLOOKUP(R$9,'Feuille1-Catégories'!$C$1:$G$2,2,FALSE)="OUI",R$3,IF(HLOOKUP(R$9,'Feuille1-Catégories'!$C$1:$G$3,3,FALSE)="OUI",OFFSET(R$3,MOD(QUOTIENT(ROW()-ROW($A$20),'Feuille1-Catégories'!$B$6/R$6),R$5),0),IF(MOD($A663-1-R$10,'Feuille1-Catégories'!$F$5+1)=0,R$3,""))),"")</f>
        <v/>
      </c>
      <c r="S663" s="29" t="str">
        <f ca="1">IF(AND($A663&lt;&gt;"",S$9&lt;&gt;""),IF(HLOOKUP(S$9,'Feuille1-Catégories'!$C$1:$G$2,2,FALSE)="OUI",S$3,IF(HLOOKUP(S$9,'Feuille1-Catégories'!$C$1:$G$3,3,FALSE)="OUI",OFFSET(S$3,MOD(QUOTIENT(ROW()-ROW($A$20),'Feuille1-Catégories'!$B$6/S$6),S$5),0),IF(MOD($A663-1-S$10,'Feuille1-Catégories'!$F$5+1)=0,S$3,""))),"")</f>
        <v/>
      </c>
      <c r="T663" s="29" t="str">
        <f ca="1">IF(AND($A663&lt;&gt;"",T$9&lt;&gt;""),IF(HLOOKUP(T$9,'Feuille1-Catégories'!$C$1:$G$2,2,FALSE)="OUI",T$3,IF(HLOOKUP(T$9,'Feuille1-Catégories'!$C$1:$G$3,3,FALSE)="OUI",OFFSET(T$3,MOD(QUOTIENT(ROW()-ROW($A$20),'Feuille1-Catégories'!$B$6/T$6),T$5),0),IF(MOD($A663-1-T$10,'Feuille1-Catégories'!$F$5+1)=0,T$3,""))),"")</f>
        <v/>
      </c>
      <c r="U663" s="29" t="str">
        <f ca="1">IF(AND($A663&lt;&gt;"",U$9&lt;&gt;""),IF(HLOOKUP(U$9,'Feuille1-Catégories'!$C$1:$G$2,2,FALSE)="OUI",U$3,IF(HLOOKUP(U$9,'Feuille1-Catégories'!$C$1:$G$3,3,FALSE)="OUI",OFFSET(U$3,MOD(QUOTIENT(ROW()-ROW($A$20),'Feuille1-Catégories'!$B$6/U$6),U$5),0),IF(MOD($A663-1-U$10,'Feuille1-Catégories'!$F$5+1)=0,U$3,""))),"")</f>
        <v/>
      </c>
      <c r="V663" s="29" t="str">
        <f ca="1">IF(AND($A663&lt;&gt;"",V$9&lt;&gt;""),IF(HLOOKUP(V$9,'Feuille1-Catégories'!$C$1:$G$2,2,FALSE)="OUI",V$3,IF(HLOOKUP(V$9,'Feuille1-Catégories'!$C$1:$G$3,3,FALSE)="OUI",OFFSET(V$3,MOD(QUOTIENT(ROW()-ROW($A$20),'Feuille1-Catégories'!$B$6/V$6),V$5),0),IF(MOD($A663-1-V$10,'Feuille1-Catégories'!$F$5+1)=0,V$3,""))),"")</f>
        <v/>
      </c>
      <c r="W663" s="29" t="str">
        <f ca="1">IF(AND($A663&lt;&gt;"",W$9&lt;&gt;""),IF(HLOOKUP(W$9,'Feuille1-Catégories'!$C$1:$G$2,2,FALSE)="OUI",W$3,IF(HLOOKUP(W$9,'Feuille1-Catégories'!$C$1:$G$3,3,FALSE)="OUI",OFFSET(W$3,MOD(QUOTIENT(ROW()-ROW($A$20),'Feuille1-Catégories'!$B$6/W$6),W$5),0),IF(MOD($A663-1-W$10,'Feuille1-Catégories'!$F$5+1)=0,W$3,""))),"")</f>
        <v/>
      </c>
      <c r="X663" s="29" t="str">
        <f ca="1">IF(AND($A663&lt;&gt;"",X$9&lt;&gt;""),IF(HLOOKUP(X$9,'Feuille1-Catégories'!$C$1:$G$2,2,FALSE)="OUI",X$3,IF(HLOOKUP(X$9,'Feuille1-Catégories'!$C$1:$G$3,3,FALSE)="OUI",OFFSET(X$3,MOD(QUOTIENT(ROW()-ROW($A$20),'Feuille1-Catégories'!$B$6/X$6),X$5),0),IF(MOD($A663-1-X$10,'Feuille1-Catégories'!$F$5+1)=0,X$3,""))),"")</f>
        <v/>
      </c>
      <c r="Y663" s="29" t="str">
        <f ca="1">IF(AND($A663&lt;&gt;"",Y$9&lt;&gt;""),IF(HLOOKUP(Y$9,'Feuille1-Catégories'!$C$1:$G$2,2,FALSE)="OUI",Y$3,IF(HLOOKUP(Y$9,'Feuille1-Catégories'!$C$1:$G$3,3,FALSE)="OUI",OFFSET(Y$3,MOD(QUOTIENT(ROW()-ROW($A$20),'Feuille1-Catégories'!$B$6/Y$6),Y$5),0),IF(MOD($A663-1-Y$10,'Feuille1-Catégories'!$F$5+1)=0,Y$3,""))),"")</f>
        <v/>
      </c>
      <c r="Z663" s="29" t="str">
        <f ca="1">IF(AND($A663&lt;&gt;"",Z$9&lt;&gt;""),IF(HLOOKUP(Z$9,'Feuille1-Catégories'!$C$1:$G$2,2,FALSE)="OUI",Z$3,IF(HLOOKUP(Z$9,'Feuille1-Catégories'!$C$1:$G$3,3,FALSE)="OUI",OFFSET(Z$3,MOD(QUOTIENT(ROW()-ROW($A$20),'Feuille1-Catégories'!$B$6/Z$6),Z$5),0),IF(MOD($A663-1-Z$10,'Feuille1-Catégories'!$F$5+1)=0,Z$3,""))),"")</f>
        <v/>
      </c>
    </row>
    <row r="664" spans="1:26" ht="17" x14ac:dyDescent="0.2">
      <c r="A664" s="21" t="str">
        <f>IF('Feuille2-Prix de vente'!A664&lt;&gt;"",'Feuille2-Prix de vente'!A664,"")</f>
        <v/>
      </c>
      <c r="B664" s="33" t="str">
        <f>IF('Feuille2-Prix de vente'!B664&lt;&gt;"",'Feuille2-Prix de vente'!B664,"")</f>
        <v/>
      </c>
      <c r="C664" s="10" t="str">
        <f>IF('Feuille2-Prix de vente'!C664&lt;&gt;"",'Feuille2-Prix de vente'!C664,"")</f>
        <v/>
      </c>
      <c r="D664" s="10" t="str">
        <f t="shared" si="10"/>
        <v/>
      </c>
      <c r="E664" s="10" t="str">
        <f>IF('Feuille2-Prix de vente'!E664&lt;&gt;"",'Feuille2-Prix de vente'!E664,"")</f>
        <v/>
      </c>
      <c r="F664" s="29" t="str">
        <f ca="1">IF(AND($A664&lt;&gt;"",F$9&lt;&gt;""),IF(HLOOKUP(F$9,'Feuille1-Catégories'!$C$1:$G$2,2,FALSE)="OUI",F$3,IF(HLOOKUP(F$9,'Feuille1-Catégories'!$C$1:$G$3,3,FALSE)="OUI",OFFSET(F$3,MOD(QUOTIENT(ROW()-ROW($A$20),'Feuille1-Catégories'!$B$6/F$6),F$5),0),IF(MOD($A664-1-F$10,'Feuille1-Catégories'!$F$5+1)=0,F$3,""))),"")</f>
        <v/>
      </c>
      <c r="G664" s="29" t="str">
        <f ca="1">IF(AND($A664&lt;&gt;"",G$9&lt;&gt;""),IF(HLOOKUP(G$9,'Feuille1-Catégories'!$C$1:$G$2,2,FALSE)="OUI",G$3,IF(HLOOKUP(G$9,'Feuille1-Catégories'!$C$1:$G$3,3,FALSE)="OUI",OFFSET(G$3,MOD(QUOTIENT(ROW()-ROW($A$20),'Feuille1-Catégories'!$B$6/G$6),G$5),0),IF(MOD($A664-1-G$10,'Feuille1-Catégories'!$F$5+1)=0,G$3,""))),"")</f>
        <v/>
      </c>
      <c r="H664" s="29" t="str">
        <f ca="1">IF(AND($A664&lt;&gt;"",H$9&lt;&gt;""),IF(HLOOKUP(H$9,'Feuille1-Catégories'!$C$1:$G$2,2,FALSE)="OUI",H$3,IF(HLOOKUP(H$9,'Feuille1-Catégories'!$C$1:$G$3,3,FALSE)="OUI",OFFSET(H$3,MOD(QUOTIENT(ROW()-ROW($A$20),'Feuille1-Catégories'!$B$6/H$6),H$5),0),IF(MOD($A664-1-H$10,'Feuille1-Catégories'!$F$5+1)=0,H$3,""))),"")</f>
        <v/>
      </c>
      <c r="I664" s="29" t="str">
        <f ca="1">IF(AND($A664&lt;&gt;"",I$9&lt;&gt;""),IF(HLOOKUP(I$9,'Feuille1-Catégories'!$C$1:$G$2,2,FALSE)="OUI",I$3,IF(HLOOKUP(I$9,'Feuille1-Catégories'!$C$1:$G$3,3,FALSE)="OUI",OFFSET(I$3,MOD(QUOTIENT(ROW()-ROW($A$20),'Feuille1-Catégories'!$B$6/I$6),I$5),0),IF(MOD($A664-1-I$10,'Feuille1-Catégories'!$F$5+1)=0,I$3,""))),"")</f>
        <v/>
      </c>
      <c r="J664" s="29" t="str">
        <f ca="1">IF(AND($A664&lt;&gt;"",J$9&lt;&gt;""),IF(HLOOKUP(J$9,'Feuille1-Catégories'!$C$1:$G$2,2,FALSE)="OUI",J$3,IF(HLOOKUP(J$9,'Feuille1-Catégories'!$C$1:$G$3,3,FALSE)="OUI",OFFSET(J$3,MOD(QUOTIENT(ROW()-ROW($A$20),'Feuille1-Catégories'!$B$6/J$6),J$5),0),IF(MOD($A664-1-J$10,'Feuille1-Catégories'!$F$5+1)=0,J$3,""))),"")</f>
        <v/>
      </c>
      <c r="K664" s="29" t="str">
        <f ca="1">IF(AND($A664&lt;&gt;"",K$9&lt;&gt;""),IF(HLOOKUP(K$9,'Feuille1-Catégories'!$C$1:$G$2,2,FALSE)="OUI",K$3,IF(HLOOKUP(K$9,'Feuille1-Catégories'!$C$1:$G$3,3,FALSE)="OUI",OFFSET(K$3,MOD(QUOTIENT(ROW()-ROW($A$20),'Feuille1-Catégories'!$B$6/K$6),K$5),0),IF(MOD($A664-1-K$10,'Feuille1-Catégories'!$F$5+1)=0,K$3,""))),"")</f>
        <v/>
      </c>
      <c r="L664" s="29" t="str">
        <f ca="1">IF(AND($A664&lt;&gt;"",L$9&lt;&gt;""),IF(HLOOKUP(L$9,'Feuille1-Catégories'!$C$1:$G$2,2,FALSE)="OUI",L$3,IF(HLOOKUP(L$9,'Feuille1-Catégories'!$C$1:$G$3,3,FALSE)="OUI",OFFSET(L$3,MOD(QUOTIENT(ROW()-ROW($A$20),'Feuille1-Catégories'!$B$6/L$6),L$5),0),IF(MOD($A664-1-L$10,'Feuille1-Catégories'!$F$5+1)=0,L$3,""))),"")</f>
        <v/>
      </c>
      <c r="M664" s="29" t="str">
        <f ca="1">IF(AND($A664&lt;&gt;"",M$9&lt;&gt;""),IF(HLOOKUP(M$9,'Feuille1-Catégories'!$C$1:$G$2,2,FALSE)="OUI",M$3,IF(HLOOKUP(M$9,'Feuille1-Catégories'!$C$1:$G$3,3,FALSE)="OUI",OFFSET(M$3,MOD(QUOTIENT(ROW()-ROW($A$20),'Feuille1-Catégories'!$B$6/M$6),M$5),0),IF(MOD($A664-1-M$10,'Feuille1-Catégories'!$F$5+1)=0,M$3,""))),"")</f>
        <v/>
      </c>
      <c r="N664" s="29" t="str">
        <f ca="1">IF(AND($A664&lt;&gt;"",N$9&lt;&gt;""),IF(HLOOKUP(N$9,'Feuille1-Catégories'!$C$1:$G$2,2,FALSE)="OUI",N$3,IF(HLOOKUP(N$9,'Feuille1-Catégories'!$C$1:$G$3,3,FALSE)="OUI",OFFSET(N$3,MOD(QUOTIENT(ROW()-ROW($A$20),'Feuille1-Catégories'!$B$6/N$6),N$5),0),IF(MOD($A664-1-N$10,'Feuille1-Catégories'!$F$5+1)=0,N$3,""))),"")</f>
        <v/>
      </c>
      <c r="O664" s="29" t="str">
        <f ca="1">IF(AND($A664&lt;&gt;"",O$9&lt;&gt;""),IF(HLOOKUP(O$9,'Feuille1-Catégories'!$C$1:$G$2,2,FALSE)="OUI",O$3,IF(HLOOKUP(O$9,'Feuille1-Catégories'!$C$1:$G$3,3,FALSE)="OUI",OFFSET(O$3,MOD(QUOTIENT(ROW()-ROW($A$20),'Feuille1-Catégories'!$B$6/O$6),O$5),0),IF(MOD($A664-1-O$10,'Feuille1-Catégories'!$F$5+1)=0,O$3,""))),"")</f>
        <v/>
      </c>
      <c r="P664" s="29" t="str">
        <f ca="1">IF(AND($A664&lt;&gt;"",P$9&lt;&gt;""),IF(HLOOKUP(P$9,'Feuille1-Catégories'!$C$1:$G$2,2,FALSE)="OUI",P$3,IF(HLOOKUP(P$9,'Feuille1-Catégories'!$C$1:$G$3,3,FALSE)="OUI",OFFSET(P$3,MOD(QUOTIENT(ROW()-ROW($A$20),'Feuille1-Catégories'!$B$6/P$6),P$5),0),IF(MOD($A664-1-P$10,'Feuille1-Catégories'!$F$5+1)=0,P$3,""))),"")</f>
        <v/>
      </c>
      <c r="Q664" s="29" t="str">
        <f ca="1">IF(AND($A664&lt;&gt;"",Q$9&lt;&gt;""),IF(HLOOKUP(Q$9,'Feuille1-Catégories'!$C$1:$G$2,2,FALSE)="OUI",Q$3,IF(HLOOKUP(Q$9,'Feuille1-Catégories'!$C$1:$G$3,3,FALSE)="OUI",OFFSET(Q$3,MOD(QUOTIENT(ROW()-ROW($A$20),'Feuille1-Catégories'!$B$6/Q$6),Q$5),0),IF(MOD($A664-1-Q$10,'Feuille1-Catégories'!$F$5+1)=0,Q$3,""))),"")</f>
        <v/>
      </c>
      <c r="R664" s="29" t="str">
        <f ca="1">IF(AND($A664&lt;&gt;"",R$9&lt;&gt;""),IF(HLOOKUP(R$9,'Feuille1-Catégories'!$C$1:$G$2,2,FALSE)="OUI",R$3,IF(HLOOKUP(R$9,'Feuille1-Catégories'!$C$1:$G$3,3,FALSE)="OUI",OFFSET(R$3,MOD(QUOTIENT(ROW()-ROW($A$20),'Feuille1-Catégories'!$B$6/R$6),R$5),0),IF(MOD($A664-1-R$10,'Feuille1-Catégories'!$F$5+1)=0,R$3,""))),"")</f>
        <v/>
      </c>
      <c r="S664" s="29" t="str">
        <f ca="1">IF(AND($A664&lt;&gt;"",S$9&lt;&gt;""),IF(HLOOKUP(S$9,'Feuille1-Catégories'!$C$1:$G$2,2,FALSE)="OUI",S$3,IF(HLOOKUP(S$9,'Feuille1-Catégories'!$C$1:$G$3,3,FALSE)="OUI",OFFSET(S$3,MOD(QUOTIENT(ROW()-ROW($A$20),'Feuille1-Catégories'!$B$6/S$6),S$5),0),IF(MOD($A664-1-S$10,'Feuille1-Catégories'!$F$5+1)=0,S$3,""))),"")</f>
        <v/>
      </c>
      <c r="T664" s="29" t="str">
        <f ca="1">IF(AND($A664&lt;&gt;"",T$9&lt;&gt;""),IF(HLOOKUP(T$9,'Feuille1-Catégories'!$C$1:$G$2,2,FALSE)="OUI",T$3,IF(HLOOKUP(T$9,'Feuille1-Catégories'!$C$1:$G$3,3,FALSE)="OUI",OFFSET(T$3,MOD(QUOTIENT(ROW()-ROW($A$20),'Feuille1-Catégories'!$B$6/T$6),T$5),0),IF(MOD($A664-1-T$10,'Feuille1-Catégories'!$F$5+1)=0,T$3,""))),"")</f>
        <v/>
      </c>
      <c r="U664" s="29" t="str">
        <f ca="1">IF(AND($A664&lt;&gt;"",U$9&lt;&gt;""),IF(HLOOKUP(U$9,'Feuille1-Catégories'!$C$1:$G$2,2,FALSE)="OUI",U$3,IF(HLOOKUP(U$9,'Feuille1-Catégories'!$C$1:$G$3,3,FALSE)="OUI",OFFSET(U$3,MOD(QUOTIENT(ROW()-ROW($A$20),'Feuille1-Catégories'!$B$6/U$6),U$5),0),IF(MOD($A664-1-U$10,'Feuille1-Catégories'!$F$5+1)=0,U$3,""))),"")</f>
        <v/>
      </c>
      <c r="V664" s="29" t="str">
        <f ca="1">IF(AND($A664&lt;&gt;"",V$9&lt;&gt;""),IF(HLOOKUP(V$9,'Feuille1-Catégories'!$C$1:$G$2,2,FALSE)="OUI",V$3,IF(HLOOKUP(V$9,'Feuille1-Catégories'!$C$1:$G$3,3,FALSE)="OUI",OFFSET(V$3,MOD(QUOTIENT(ROW()-ROW($A$20),'Feuille1-Catégories'!$B$6/V$6),V$5),0),IF(MOD($A664-1-V$10,'Feuille1-Catégories'!$F$5+1)=0,V$3,""))),"")</f>
        <v/>
      </c>
      <c r="W664" s="29" t="str">
        <f ca="1">IF(AND($A664&lt;&gt;"",W$9&lt;&gt;""),IF(HLOOKUP(W$9,'Feuille1-Catégories'!$C$1:$G$2,2,FALSE)="OUI",W$3,IF(HLOOKUP(W$9,'Feuille1-Catégories'!$C$1:$G$3,3,FALSE)="OUI",OFFSET(W$3,MOD(QUOTIENT(ROW()-ROW($A$20),'Feuille1-Catégories'!$B$6/W$6),W$5),0),IF(MOD($A664-1-W$10,'Feuille1-Catégories'!$F$5+1)=0,W$3,""))),"")</f>
        <v/>
      </c>
      <c r="X664" s="29" t="str">
        <f ca="1">IF(AND($A664&lt;&gt;"",X$9&lt;&gt;""),IF(HLOOKUP(X$9,'Feuille1-Catégories'!$C$1:$G$2,2,FALSE)="OUI",X$3,IF(HLOOKUP(X$9,'Feuille1-Catégories'!$C$1:$G$3,3,FALSE)="OUI",OFFSET(X$3,MOD(QUOTIENT(ROW()-ROW($A$20),'Feuille1-Catégories'!$B$6/X$6),X$5),0),IF(MOD($A664-1-X$10,'Feuille1-Catégories'!$F$5+1)=0,X$3,""))),"")</f>
        <v/>
      </c>
      <c r="Y664" s="29" t="str">
        <f ca="1">IF(AND($A664&lt;&gt;"",Y$9&lt;&gt;""),IF(HLOOKUP(Y$9,'Feuille1-Catégories'!$C$1:$G$2,2,FALSE)="OUI",Y$3,IF(HLOOKUP(Y$9,'Feuille1-Catégories'!$C$1:$G$3,3,FALSE)="OUI",OFFSET(Y$3,MOD(QUOTIENT(ROW()-ROW($A$20),'Feuille1-Catégories'!$B$6/Y$6),Y$5),0),IF(MOD($A664-1-Y$10,'Feuille1-Catégories'!$F$5+1)=0,Y$3,""))),"")</f>
        <v/>
      </c>
      <c r="Z664" s="29" t="str">
        <f ca="1">IF(AND($A664&lt;&gt;"",Z$9&lt;&gt;""),IF(HLOOKUP(Z$9,'Feuille1-Catégories'!$C$1:$G$2,2,FALSE)="OUI",Z$3,IF(HLOOKUP(Z$9,'Feuille1-Catégories'!$C$1:$G$3,3,FALSE)="OUI",OFFSET(Z$3,MOD(QUOTIENT(ROW()-ROW($A$20),'Feuille1-Catégories'!$B$6/Z$6),Z$5),0),IF(MOD($A664-1-Z$10,'Feuille1-Catégories'!$F$5+1)=0,Z$3,""))),"")</f>
        <v/>
      </c>
    </row>
    <row r="665" spans="1:26" ht="17" x14ac:dyDescent="0.2">
      <c r="A665" s="21" t="str">
        <f>IF('Feuille2-Prix de vente'!A665&lt;&gt;"",'Feuille2-Prix de vente'!A665,"")</f>
        <v/>
      </c>
      <c r="B665" s="33" t="str">
        <f>IF('Feuille2-Prix de vente'!B665&lt;&gt;"",'Feuille2-Prix de vente'!B665,"")</f>
        <v/>
      </c>
      <c r="C665" s="10" t="str">
        <f>IF('Feuille2-Prix de vente'!C665&lt;&gt;"",'Feuille2-Prix de vente'!C665,"")</f>
        <v/>
      </c>
      <c r="D665" s="10" t="str">
        <f t="shared" si="10"/>
        <v/>
      </c>
      <c r="E665" s="10" t="str">
        <f>IF('Feuille2-Prix de vente'!E665&lt;&gt;"",'Feuille2-Prix de vente'!E665,"")</f>
        <v/>
      </c>
      <c r="F665" s="29" t="str">
        <f ca="1">IF(AND($A665&lt;&gt;"",F$9&lt;&gt;""),IF(HLOOKUP(F$9,'Feuille1-Catégories'!$C$1:$G$2,2,FALSE)="OUI",F$3,IF(HLOOKUP(F$9,'Feuille1-Catégories'!$C$1:$G$3,3,FALSE)="OUI",OFFSET(F$3,MOD(QUOTIENT(ROW()-ROW($A$20),'Feuille1-Catégories'!$B$6/F$6),F$5),0),IF(MOD($A665-1-F$10,'Feuille1-Catégories'!$F$5+1)=0,F$3,""))),"")</f>
        <v/>
      </c>
      <c r="G665" s="29" t="str">
        <f ca="1">IF(AND($A665&lt;&gt;"",G$9&lt;&gt;""),IF(HLOOKUP(G$9,'Feuille1-Catégories'!$C$1:$G$2,2,FALSE)="OUI",G$3,IF(HLOOKUP(G$9,'Feuille1-Catégories'!$C$1:$G$3,3,FALSE)="OUI",OFFSET(G$3,MOD(QUOTIENT(ROW()-ROW($A$20),'Feuille1-Catégories'!$B$6/G$6),G$5),0),IF(MOD($A665-1-G$10,'Feuille1-Catégories'!$F$5+1)=0,G$3,""))),"")</f>
        <v/>
      </c>
      <c r="H665" s="29" t="str">
        <f ca="1">IF(AND($A665&lt;&gt;"",H$9&lt;&gt;""),IF(HLOOKUP(H$9,'Feuille1-Catégories'!$C$1:$G$2,2,FALSE)="OUI",H$3,IF(HLOOKUP(H$9,'Feuille1-Catégories'!$C$1:$G$3,3,FALSE)="OUI",OFFSET(H$3,MOD(QUOTIENT(ROW()-ROW($A$20),'Feuille1-Catégories'!$B$6/H$6),H$5),0),IF(MOD($A665-1-H$10,'Feuille1-Catégories'!$F$5+1)=0,H$3,""))),"")</f>
        <v/>
      </c>
      <c r="I665" s="29" t="str">
        <f ca="1">IF(AND($A665&lt;&gt;"",I$9&lt;&gt;""),IF(HLOOKUP(I$9,'Feuille1-Catégories'!$C$1:$G$2,2,FALSE)="OUI",I$3,IF(HLOOKUP(I$9,'Feuille1-Catégories'!$C$1:$G$3,3,FALSE)="OUI",OFFSET(I$3,MOD(QUOTIENT(ROW()-ROW($A$20),'Feuille1-Catégories'!$B$6/I$6),I$5),0),IF(MOD($A665-1-I$10,'Feuille1-Catégories'!$F$5+1)=0,I$3,""))),"")</f>
        <v/>
      </c>
      <c r="J665" s="29" t="str">
        <f ca="1">IF(AND($A665&lt;&gt;"",J$9&lt;&gt;""),IF(HLOOKUP(J$9,'Feuille1-Catégories'!$C$1:$G$2,2,FALSE)="OUI",J$3,IF(HLOOKUP(J$9,'Feuille1-Catégories'!$C$1:$G$3,3,FALSE)="OUI",OFFSET(J$3,MOD(QUOTIENT(ROW()-ROW($A$20),'Feuille1-Catégories'!$B$6/J$6),J$5),0),IF(MOD($A665-1-J$10,'Feuille1-Catégories'!$F$5+1)=0,J$3,""))),"")</f>
        <v/>
      </c>
      <c r="K665" s="29" t="str">
        <f ca="1">IF(AND($A665&lt;&gt;"",K$9&lt;&gt;""),IF(HLOOKUP(K$9,'Feuille1-Catégories'!$C$1:$G$2,2,FALSE)="OUI",K$3,IF(HLOOKUP(K$9,'Feuille1-Catégories'!$C$1:$G$3,3,FALSE)="OUI",OFFSET(K$3,MOD(QUOTIENT(ROW()-ROW($A$20),'Feuille1-Catégories'!$B$6/K$6),K$5),0),IF(MOD($A665-1-K$10,'Feuille1-Catégories'!$F$5+1)=0,K$3,""))),"")</f>
        <v/>
      </c>
      <c r="L665" s="29" t="str">
        <f ca="1">IF(AND($A665&lt;&gt;"",L$9&lt;&gt;""),IF(HLOOKUP(L$9,'Feuille1-Catégories'!$C$1:$G$2,2,FALSE)="OUI",L$3,IF(HLOOKUP(L$9,'Feuille1-Catégories'!$C$1:$G$3,3,FALSE)="OUI",OFFSET(L$3,MOD(QUOTIENT(ROW()-ROW($A$20),'Feuille1-Catégories'!$B$6/L$6),L$5),0),IF(MOD($A665-1-L$10,'Feuille1-Catégories'!$F$5+1)=0,L$3,""))),"")</f>
        <v/>
      </c>
      <c r="M665" s="29" t="str">
        <f ca="1">IF(AND($A665&lt;&gt;"",M$9&lt;&gt;""),IF(HLOOKUP(M$9,'Feuille1-Catégories'!$C$1:$G$2,2,FALSE)="OUI",M$3,IF(HLOOKUP(M$9,'Feuille1-Catégories'!$C$1:$G$3,3,FALSE)="OUI",OFFSET(M$3,MOD(QUOTIENT(ROW()-ROW($A$20),'Feuille1-Catégories'!$B$6/M$6),M$5),0),IF(MOD($A665-1-M$10,'Feuille1-Catégories'!$F$5+1)=0,M$3,""))),"")</f>
        <v/>
      </c>
      <c r="N665" s="29" t="str">
        <f ca="1">IF(AND($A665&lt;&gt;"",N$9&lt;&gt;""),IF(HLOOKUP(N$9,'Feuille1-Catégories'!$C$1:$G$2,2,FALSE)="OUI",N$3,IF(HLOOKUP(N$9,'Feuille1-Catégories'!$C$1:$G$3,3,FALSE)="OUI",OFFSET(N$3,MOD(QUOTIENT(ROW()-ROW($A$20),'Feuille1-Catégories'!$B$6/N$6),N$5),0),IF(MOD($A665-1-N$10,'Feuille1-Catégories'!$F$5+1)=0,N$3,""))),"")</f>
        <v/>
      </c>
      <c r="O665" s="29" t="str">
        <f ca="1">IF(AND($A665&lt;&gt;"",O$9&lt;&gt;""),IF(HLOOKUP(O$9,'Feuille1-Catégories'!$C$1:$G$2,2,FALSE)="OUI",O$3,IF(HLOOKUP(O$9,'Feuille1-Catégories'!$C$1:$G$3,3,FALSE)="OUI",OFFSET(O$3,MOD(QUOTIENT(ROW()-ROW($A$20),'Feuille1-Catégories'!$B$6/O$6),O$5),0),IF(MOD($A665-1-O$10,'Feuille1-Catégories'!$F$5+1)=0,O$3,""))),"")</f>
        <v/>
      </c>
      <c r="P665" s="29" t="str">
        <f ca="1">IF(AND($A665&lt;&gt;"",P$9&lt;&gt;""),IF(HLOOKUP(P$9,'Feuille1-Catégories'!$C$1:$G$2,2,FALSE)="OUI",P$3,IF(HLOOKUP(P$9,'Feuille1-Catégories'!$C$1:$G$3,3,FALSE)="OUI",OFFSET(P$3,MOD(QUOTIENT(ROW()-ROW($A$20),'Feuille1-Catégories'!$B$6/P$6),P$5),0),IF(MOD($A665-1-P$10,'Feuille1-Catégories'!$F$5+1)=0,P$3,""))),"")</f>
        <v/>
      </c>
      <c r="Q665" s="29" t="str">
        <f ca="1">IF(AND($A665&lt;&gt;"",Q$9&lt;&gt;""),IF(HLOOKUP(Q$9,'Feuille1-Catégories'!$C$1:$G$2,2,FALSE)="OUI",Q$3,IF(HLOOKUP(Q$9,'Feuille1-Catégories'!$C$1:$G$3,3,FALSE)="OUI",OFFSET(Q$3,MOD(QUOTIENT(ROW()-ROW($A$20),'Feuille1-Catégories'!$B$6/Q$6),Q$5),0),IF(MOD($A665-1-Q$10,'Feuille1-Catégories'!$F$5+1)=0,Q$3,""))),"")</f>
        <v/>
      </c>
      <c r="R665" s="29" t="str">
        <f ca="1">IF(AND($A665&lt;&gt;"",R$9&lt;&gt;""),IF(HLOOKUP(R$9,'Feuille1-Catégories'!$C$1:$G$2,2,FALSE)="OUI",R$3,IF(HLOOKUP(R$9,'Feuille1-Catégories'!$C$1:$G$3,3,FALSE)="OUI",OFFSET(R$3,MOD(QUOTIENT(ROW()-ROW($A$20),'Feuille1-Catégories'!$B$6/R$6),R$5),0),IF(MOD($A665-1-R$10,'Feuille1-Catégories'!$F$5+1)=0,R$3,""))),"")</f>
        <v/>
      </c>
      <c r="S665" s="29" t="str">
        <f ca="1">IF(AND($A665&lt;&gt;"",S$9&lt;&gt;""),IF(HLOOKUP(S$9,'Feuille1-Catégories'!$C$1:$G$2,2,FALSE)="OUI",S$3,IF(HLOOKUP(S$9,'Feuille1-Catégories'!$C$1:$G$3,3,FALSE)="OUI",OFFSET(S$3,MOD(QUOTIENT(ROW()-ROW($A$20),'Feuille1-Catégories'!$B$6/S$6),S$5),0),IF(MOD($A665-1-S$10,'Feuille1-Catégories'!$F$5+1)=0,S$3,""))),"")</f>
        <v/>
      </c>
      <c r="T665" s="29" t="str">
        <f ca="1">IF(AND($A665&lt;&gt;"",T$9&lt;&gt;""),IF(HLOOKUP(T$9,'Feuille1-Catégories'!$C$1:$G$2,2,FALSE)="OUI",T$3,IF(HLOOKUP(T$9,'Feuille1-Catégories'!$C$1:$G$3,3,FALSE)="OUI",OFFSET(T$3,MOD(QUOTIENT(ROW()-ROW($A$20),'Feuille1-Catégories'!$B$6/T$6),T$5),0),IF(MOD($A665-1-T$10,'Feuille1-Catégories'!$F$5+1)=0,T$3,""))),"")</f>
        <v/>
      </c>
      <c r="U665" s="29" t="str">
        <f ca="1">IF(AND($A665&lt;&gt;"",U$9&lt;&gt;""),IF(HLOOKUP(U$9,'Feuille1-Catégories'!$C$1:$G$2,2,FALSE)="OUI",U$3,IF(HLOOKUP(U$9,'Feuille1-Catégories'!$C$1:$G$3,3,FALSE)="OUI",OFFSET(U$3,MOD(QUOTIENT(ROW()-ROW($A$20),'Feuille1-Catégories'!$B$6/U$6),U$5),0),IF(MOD($A665-1-U$10,'Feuille1-Catégories'!$F$5+1)=0,U$3,""))),"")</f>
        <v/>
      </c>
      <c r="V665" s="29" t="str">
        <f ca="1">IF(AND($A665&lt;&gt;"",V$9&lt;&gt;""),IF(HLOOKUP(V$9,'Feuille1-Catégories'!$C$1:$G$2,2,FALSE)="OUI",V$3,IF(HLOOKUP(V$9,'Feuille1-Catégories'!$C$1:$G$3,3,FALSE)="OUI",OFFSET(V$3,MOD(QUOTIENT(ROW()-ROW($A$20),'Feuille1-Catégories'!$B$6/V$6),V$5),0),IF(MOD($A665-1-V$10,'Feuille1-Catégories'!$F$5+1)=0,V$3,""))),"")</f>
        <v/>
      </c>
      <c r="W665" s="29" t="str">
        <f ca="1">IF(AND($A665&lt;&gt;"",W$9&lt;&gt;""),IF(HLOOKUP(W$9,'Feuille1-Catégories'!$C$1:$G$2,2,FALSE)="OUI",W$3,IF(HLOOKUP(W$9,'Feuille1-Catégories'!$C$1:$G$3,3,FALSE)="OUI",OFFSET(W$3,MOD(QUOTIENT(ROW()-ROW($A$20),'Feuille1-Catégories'!$B$6/W$6),W$5),0),IF(MOD($A665-1-W$10,'Feuille1-Catégories'!$F$5+1)=0,W$3,""))),"")</f>
        <v/>
      </c>
      <c r="X665" s="29" t="str">
        <f ca="1">IF(AND($A665&lt;&gt;"",X$9&lt;&gt;""),IF(HLOOKUP(X$9,'Feuille1-Catégories'!$C$1:$G$2,2,FALSE)="OUI",X$3,IF(HLOOKUP(X$9,'Feuille1-Catégories'!$C$1:$G$3,3,FALSE)="OUI",OFFSET(X$3,MOD(QUOTIENT(ROW()-ROW($A$20),'Feuille1-Catégories'!$B$6/X$6),X$5),0),IF(MOD($A665-1-X$10,'Feuille1-Catégories'!$F$5+1)=0,X$3,""))),"")</f>
        <v/>
      </c>
      <c r="Y665" s="29" t="str">
        <f ca="1">IF(AND($A665&lt;&gt;"",Y$9&lt;&gt;""),IF(HLOOKUP(Y$9,'Feuille1-Catégories'!$C$1:$G$2,2,FALSE)="OUI",Y$3,IF(HLOOKUP(Y$9,'Feuille1-Catégories'!$C$1:$G$3,3,FALSE)="OUI",OFFSET(Y$3,MOD(QUOTIENT(ROW()-ROW($A$20),'Feuille1-Catégories'!$B$6/Y$6),Y$5),0),IF(MOD($A665-1-Y$10,'Feuille1-Catégories'!$F$5+1)=0,Y$3,""))),"")</f>
        <v/>
      </c>
      <c r="Z665" s="29" t="str">
        <f ca="1">IF(AND($A665&lt;&gt;"",Z$9&lt;&gt;""),IF(HLOOKUP(Z$9,'Feuille1-Catégories'!$C$1:$G$2,2,FALSE)="OUI",Z$3,IF(HLOOKUP(Z$9,'Feuille1-Catégories'!$C$1:$G$3,3,FALSE)="OUI",OFFSET(Z$3,MOD(QUOTIENT(ROW()-ROW($A$20),'Feuille1-Catégories'!$B$6/Z$6),Z$5),0),IF(MOD($A665-1-Z$10,'Feuille1-Catégories'!$F$5+1)=0,Z$3,""))),"")</f>
        <v/>
      </c>
    </row>
    <row r="666" spans="1:26" ht="17" x14ac:dyDescent="0.2">
      <c r="A666" s="21" t="str">
        <f>IF('Feuille2-Prix de vente'!A666&lt;&gt;"",'Feuille2-Prix de vente'!A666,"")</f>
        <v/>
      </c>
      <c r="B666" s="33" t="str">
        <f>IF('Feuille2-Prix de vente'!B666&lt;&gt;"",'Feuille2-Prix de vente'!B666,"")</f>
        <v/>
      </c>
      <c r="C666" s="10" t="str">
        <f>IF('Feuille2-Prix de vente'!C666&lt;&gt;"",'Feuille2-Prix de vente'!C666,"")</f>
        <v/>
      </c>
      <c r="D666" s="10" t="str">
        <f t="shared" si="10"/>
        <v/>
      </c>
      <c r="E666" s="10" t="str">
        <f>IF('Feuille2-Prix de vente'!E666&lt;&gt;"",'Feuille2-Prix de vente'!E666,"")</f>
        <v/>
      </c>
      <c r="F666" s="29" t="str">
        <f ca="1">IF(AND($A666&lt;&gt;"",F$9&lt;&gt;""),IF(HLOOKUP(F$9,'Feuille1-Catégories'!$C$1:$G$2,2,FALSE)="OUI",F$3,IF(HLOOKUP(F$9,'Feuille1-Catégories'!$C$1:$G$3,3,FALSE)="OUI",OFFSET(F$3,MOD(QUOTIENT(ROW()-ROW($A$20),'Feuille1-Catégories'!$B$6/F$6),F$5),0),IF(MOD($A666-1-F$10,'Feuille1-Catégories'!$F$5+1)=0,F$3,""))),"")</f>
        <v/>
      </c>
      <c r="G666" s="29" t="str">
        <f ca="1">IF(AND($A666&lt;&gt;"",G$9&lt;&gt;""),IF(HLOOKUP(G$9,'Feuille1-Catégories'!$C$1:$G$2,2,FALSE)="OUI",G$3,IF(HLOOKUP(G$9,'Feuille1-Catégories'!$C$1:$G$3,3,FALSE)="OUI",OFFSET(G$3,MOD(QUOTIENT(ROW()-ROW($A$20),'Feuille1-Catégories'!$B$6/G$6),G$5),0),IF(MOD($A666-1-G$10,'Feuille1-Catégories'!$F$5+1)=0,G$3,""))),"")</f>
        <v/>
      </c>
      <c r="H666" s="29" t="str">
        <f ca="1">IF(AND($A666&lt;&gt;"",H$9&lt;&gt;""),IF(HLOOKUP(H$9,'Feuille1-Catégories'!$C$1:$G$2,2,FALSE)="OUI",H$3,IF(HLOOKUP(H$9,'Feuille1-Catégories'!$C$1:$G$3,3,FALSE)="OUI",OFFSET(H$3,MOD(QUOTIENT(ROW()-ROW($A$20),'Feuille1-Catégories'!$B$6/H$6),H$5),0),IF(MOD($A666-1-H$10,'Feuille1-Catégories'!$F$5+1)=0,H$3,""))),"")</f>
        <v/>
      </c>
      <c r="I666" s="29" t="str">
        <f ca="1">IF(AND($A666&lt;&gt;"",I$9&lt;&gt;""),IF(HLOOKUP(I$9,'Feuille1-Catégories'!$C$1:$G$2,2,FALSE)="OUI",I$3,IF(HLOOKUP(I$9,'Feuille1-Catégories'!$C$1:$G$3,3,FALSE)="OUI",OFFSET(I$3,MOD(QUOTIENT(ROW()-ROW($A$20),'Feuille1-Catégories'!$B$6/I$6),I$5),0),IF(MOD($A666-1-I$10,'Feuille1-Catégories'!$F$5+1)=0,I$3,""))),"")</f>
        <v/>
      </c>
      <c r="J666" s="29" t="str">
        <f ca="1">IF(AND($A666&lt;&gt;"",J$9&lt;&gt;""),IF(HLOOKUP(J$9,'Feuille1-Catégories'!$C$1:$G$2,2,FALSE)="OUI",J$3,IF(HLOOKUP(J$9,'Feuille1-Catégories'!$C$1:$G$3,3,FALSE)="OUI",OFFSET(J$3,MOD(QUOTIENT(ROW()-ROW($A$20),'Feuille1-Catégories'!$B$6/J$6),J$5),0),IF(MOD($A666-1-J$10,'Feuille1-Catégories'!$F$5+1)=0,J$3,""))),"")</f>
        <v/>
      </c>
      <c r="K666" s="29" t="str">
        <f ca="1">IF(AND($A666&lt;&gt;"",K$9&lt;&gt;""),IF(HLOOKUP(K$9,'Feuille1-Catégories'!$C$1:$G$2,2,FALSE)="OUI",K$3,IF(HLOOKUP(K$9,'Feuille1-Catégories'!$C$1:$G$3,3,FALSE)="OUI",OFFSET(K$3,MOD(QUOTIENT(ROW()-ROW($A$20),'Feuille1-Catégories'!$B$6/K$6),K$5),0),IF(MOD($A666-1-K$10,'Feuille1-Catégories'!$F$5+1)=0,K$3,""))),"")</f>
        <v/>
      </c>
      <c r="L666" s="29" t="str">
        <f ca="1">IF(AND($A666&lt;&gt;"",L$9&lt;&gt;""),IF(HLOOKUP(L$9,'Feuille1-Catégories'!$C$1:$G$2,2,FALSE)="OUI",L$3,IF(HLOOKUP(L$9,'Feuille1-Catégories'!$C$1:$G$3,3,FALSE)="OUI",OFFSET(L$3,MOD(QUOTIENT(ROW()-ROW($A$20),'Feuille1-Catégories'!$B$6/L$6),L$5),0),IF(MOD($A666-1-L$10,'Feuille1-Catégories'!$F$5+1)=0,L$3,""))),"")</f>
        <v/>
      </c>
      <c r="M666" s="29" t="str">
        <f ca="1">IF(AND($A666&lt;&gt;"",M$9&lt;&gt;""),IF(HLOOKUP(M$9,'Feuille1-Catégories'!$C$1:$G$2,2,FALSE)="OUI",M$3,IF(HLOOKUP(M$9,'Feuille1-Catégories'!$C$1:$G$3,3,FALSE)="OUI",OFFSET(M$3,MOD(QUOTIENT(ROW()-ROW($A$20),'Feuille1-Catégories'!$B$6/M$6),M$5),0),IF(MOD($A666-1-M$10,'Feuille1-Catégories'!$F$5+1)=0,M$3,""))),"")</f>
        <v/>
      </c>
      <c r="N666" s="29" t="str">
        <f ca="1">IF(AND($A666&lt;&gt;"",N$9&lt;&gt;""),IF(HLOOKUP(N$9,'Feuille1-Catégories'!$C$1:$G$2,2,FALSE)="OUI",N$3,IF(HLOOKUP(N$9,'Feuille1-Catégories'!$C$1:$G$3,3,FALSE)="OUI",OFFSET(N$3,MOD(QUOTIENT(ROW()-ROW($A$20),'Feuille1-Catégories'!$B$6/N$6),N$5),0),IF(MOD($A666-1-N$10,'Feuille1-Catégories'!$F$5+1)=0,N$3,""))),"")</f>
        <v/>
      </c>
      <c r="O666" s="29" t="str">
        <f ca="1">IF(AND($A666&lt;&gt;"",O$9&lt;&gt;""),IF(HLOOKUP(O$9,'Feuille1-Catégories'!$C$1:$G$2,2,FALSE)="OUI",O$3,IF(HLOOKUP(O$9,'Feuille1-Catégories'!$C$1:$G$3,3,FALSE)="OUI",OFFSET(O$3,MOD(QUOTIENT(ROW()-ROW($A$20),'Feuille1-Catégories'!$B$6/O$6),O$5),0),IF(MOD($A666-1-O$10,'Feuille1-Catégories'!$F$5+1)=0,O$3,""))),"")</f>
        <v/>
      </c>
      <c r="P666" s="29" t="str">
        <f ca="1">IF(AND($A666&lt;&gt;"",P$9&lt;&gt;""),IF(HLOOKUP(P$9,'Feuille1-Catégories'!$C$1:$G$2,2,FALSE)="OUI",P$3,IF(HLOOKUP(P$9,'Feuille1-Catégories'!$C$1:$G$3,3,FALSE)="OUI",OFFSET(P$3,MOD(QUOTIENT(ROW()-ROW($A$20),'Feuille1-Catégories'!$B$6/P$6),P$5),0),IF(MOD($A666-1-P$10,'Feuille1-Catégories'!$F$5+1)=0,P$3,""))),"")</f>
        <v/>
      </c>
      <c r="Q666" s="29" t="str">
        <f ca="1">IF(AND($A666&lt;&gt;"",Q$9&lt;&gt;""),IF(HLOOKUP(Q$9,'Feuille1-Catégories'!$C$1:$G$2,2,FALSE)="OUI",Q$3,IF(HLOOKUP(Q$9,'Feuille1-Catégories'!$C$1:$G$3,3,FALSE)="OUI",OFFSET(Q$3,MOD(QUOTIENT(ROW()-ROW($A$20),'Feuille1-Catégories'!$B$6/Q$6),Q$5),0),IF(MOD($A666-1-Q$10,'Feuille1-Catégories'!$F$5+1)=0,Q$3,""))),"")</f>
        <v/>
      </c>
      <c r="R666" s="29" t="str">
        <f ca="1">IF(AND($A666&lt;&gt;"",R$9&lt;&gt;""),IF(HLOOKUP(R$9,'Feuille1-Catégories'!$C$1:$G$2,2,FALSE)="OUI",R$3,IF(HLOOKUP(R$9,'Feuille1-Catégories'!$C$1:$G$3,3,FALSE)="OUI",OFFSET(R$3,MOD(QUOTIENT(ROW()-ROW($A$20),'Feuille1-Catégories'!$B$6/R$6),R$5),0),IF(MOD($A666-1-R$10,'Feuille1-Catégories'!$F$5+1)=0,R$3,""))),"")</f>
        <v/>
      </c>
      <c r="S666" s="29" t="str">
        <f ca="1">IF(AND($A666&lt;&gt;"",S$9&lt;&gt;""),IF(HLOOKUP(S$9,'Feuille1-Catégories'!$C$1:$G$2,2,FALSE)="OUI",S$3,IF(HLOOKUP(S$9,'Feuille1-Catégories'!$C$1:$G$3,3,FALSE)="OUI",OFFSET(S$3,MOD(QUOTIENT(ROW()-ROW($A$20),'Feuille1-Catégories'!$B$6/S$6),S$5),0),IF(MOD($A666-1-S$10,'Feuille1-Catégories'!$F$5+1)=0,S$3,""))),"")</f>
        <v/>
      </c>
      <c r="T666" s="29" t="str">
        <f ca="1">IF(AND($A666&lt;&gt;"",T$9&lt;&gt;""),IF(HLOOKUP(T$9,'Feuille1-Catégories'!$C$1:$G$2,2,FALSE)="OUI",T$3,IF(HLOOKUP(T$9,'Feuille1-Catégories'!$C$1:$G$3,3,FALSE)="OUI",OFFSET(T$3,MOD(QUOTIENT(ROW()-ROW($A$20),'Feuille1-Catégories'!$B$6/T$6),T$5),0),IF(MOD($A666-1-T$10,'Feuille1-Catégories'!$F$5+1)=0,T$3,""))),"")</f>
        <v/>
      </c>
      <c r="U666" s="29" t="str">
        <f ca="1">IF(AND($A666&lt;&gt;"",U$9&lt;&gt;""),IF(HLOOKUP(U$9,'Feuille1-Catégories'!$C$1:$G$2,2,FALSE)="OUI",U$3,IF(HLOOKUP(U$9,'Feuille1-Catégories'!$C$1:$G$3,3,FALSE)="OUI",OFFSET(U$3,MOD(QUOTIENT(ROW()-ROW($A$20),'Feuille1-Catégories'!$B$6/U$6),U$5),0),IF(MOD($A666-1-U$10,'Feuille1-Catégories'!$F$5+1)=0,U$3,""))),"")</f>
        <v/>
      </c>
      <c r="V666" s="29" t="str">
        <f ca="1">IF(AND($A666&lt;&gt;"",V$9&lt;&gt;""),IF(HLOOKUP(V$9,'Feuille1-Catégories'!$C$1:$G$2,2,FALSE)="OUI",V$3,IF(HLOOKUP(V$9,'Feuille1-Catégories'!$C$1:$G$3,3,FALSE)="OUI",OFFSET(V$3,MOD(QUOTIENT(ROW()-ROW($A$20),'Feuille1-Catégories'!$B$6/V$6),V$5),0),IF(MOD($A666-1-V$10,'Feuille1-Catégories'!$F$5+1)=0,V$3,""))),"")</f>
        <v/>
      </c>
      <c r="W666" s="29" t="str">
        <f ca="1">IF(AND($A666&lt;&gt;"",W$9&lt;&gt;""),IF(HLOOKUP(W$9,'Feuille1-Catégories'!$C$1:$G$2,2,FALSE)="OUI",W$3,IF(HLOOKUP(W$9,'Feuille1-Catégories'!$C$1:$G$3,3,FALSE)="OUI",OFFSET(W$3,MOD(QUOTIENT(ROW()-ROW($A$20),'Feuille1-Catégories'!$B$6/W$6),W$5),0),IF(MOD($A666-1-W$10,'Feuille1-Catégories'!$F$5+1)=0,W$3,""))),"")</f>
        <v/>
      </c>
      <c r="X666" s="29" t="str">
        <f ca="1">IF(AND($A666&lt;&gt;"",X$9&lt;&gt;""),IF(HLOOKUP(X$9,'Feuille1-Catégories'!$C$1:$G$2,2,FALSE)="OUI",X$3,IF(HLOOKUP(X$9,'Feuille1-Catégories'!$C$1:$G$3,3,FALSE)="OUI",OFFSET(X$3,MOD(QUOTIENT(ROW()-ROW($A$20),'Feuille1-Catégories'!$B$6/X$6),X$5),0),IF(MOD($A666-1-X$10,'Feuille1-Catégories'!$F$5+1)=0,X$3,""))),"")</f>
        <v/>
      </c>
      <c r="Y666" s="29" t="str">
        <f ca="1">IF(AND($A666&lt;&gt;"",Y$9&lt;&gt;""),IF(HLOOKUP(Y$9,'Feuille1-Catégories'!$C$1:$G$2,2,FALSE)="OUI",Y$3,IF(HLOOKUP(Y$9,'Feuille1-Catégories'!$C$1:$G$3,3,FALSE)="OUI",OFFSET(Y$3,MOD(QUOTIENT(ROW()-ROW($A$20),'Feuille1-Catégories'!$B$6/Y$6),Y$5),0),IF(MOD($A666-1-Y$10,'Feuille1-Catégories'!$F$5+1)=0,Y$3,""))),"")</f>
        <v/>
      </c>
      <c r="Z666" s="29" t="str">
        <f ca="1">IF(AND($A666&lt;&gt;"",Z$9&lt;&gt;""),IF(HLOOKUP(Z$9,'Feuille1-Catégories'!$C$1:$G$2,2,FALSE)="OUI",Z$3,IF(HLOOKUP(Z$9,'Feuille1-Catégories'!$C$1:$G$3,3,FALSE)="OUI",OFFSET(Z$3,MOD(QUOTIENT(ROW()-ROW($A$20),'Feuille1-Catégories'!$B$6/Z$6),Z$5),0),IF(MOD($A666-1-Z$10,'Feuille1-Catégories'!$F$5+1)=0,Z$3,""))),"")</f>
        <v/>
      </c>
    </row>
    <row r="667" spans="1:26" ht="17" x14ac:dyDescent="0.2">
      <c r="A667" s="21" t="str">
        <f>IF('Feuille2-Prix de vente'!A667&lt;&gt;"",'Feuille2-Prix de vente'!A667,"")</f>
        <v/>
      </c>
      <c r="B667" s="33" t="str">
        <f>IF('Feuille2-Prix de vente'!B667&lt;&gt;"",'Feuille2-Prix de vente'!B667,"")</f>
        <v/>
      </c>
      <c r="C667" s="10" t="str">
        <f>IF('Feuille2-Prix de vente'!C667&lt;&gt;"",'Feuille2-Prix de vente'!C667,"")</f>
        <v/>
      </c>
      <c r="D667" s="10" t="str">
        <f t="shared" si="10"/>
        <v/>
      </c>
      <c r="E667" s="10" t="str">
        <f>IF('Feuille2-Prix de vente'!E667&lt;&gt;"",'Feuille2-Prix de vente'!E667,"")</f>
        <v/>
      </c>
      <c r="F667" s="29" t="str">
        <f ca="1">IF(AND($A667&lt;&gt;"",F$9&lt;&gt;""),IF(HLOOKUP(F$9,'Feuille1-Catégories'!$C$1:$G$2,2,FALSE)="OUI",F$3,IF(HLOOKUP(F$9,'Feuille1-Catégories'!$C$1:$G$3,3,FALSE)="OUI",OFFSET(F$3,MOD(QUOTIENT(ROW()-ROW($A$20),'Feuille1-Catégories'!$B$6/F$6),F$5),0),IF(MOD($A667-1-F$10,'Feuille1-Catégories'!$F$5+1)=0,F$3,""))),"")</f>
        <v/>
      </c>
      <c r="G667" s="29" t="str">
        <f ca="1">IF(AND($A667&lt;&gt;"",G$9&lt;&gt;""),IF(HLOOKUP(G$9,'Feuille1-Catégories'!$C$1:$G$2,2,FALSE)="OUI",G$3,IF(HLOOKUP(G$9,'Feuille1-Catégories'!$C$1:$G$3,3,FALSE)="OUI",OFFSET(G$3,MOD(QUOTIENT(ROW()-ROW($A$20),'Feuille1-Catégories'!$B$6/G$6),G$5),0),IF(MOD($A667-1-G$10,'Feuille1-Catégories'!$F$5+1)=0,G$3,""))),"")</f>
        <v/>
      </c>
      <c r="H667" s="29" t="str">
        <f ca="1">IF(AND($A667&lt;&gt;"",H$9&lt;&gt;""),IF(HLOOKUP(H$9,'Feuille1-Catégories'!$C$1:$G$2,2,FALSE)="OUI",H$3,IF(HLOOKUP(H$9,'Feuille1-Catégories'!$C$1:$G$3,3,FALSE)="OUI",OFFSET(H$3,MOD(QUOTIENT(ROW()-ROW($A$20),'Feuille1-Catégories'!$B$6/H$6),H$5),0),IF(MOD($A667-1-H$10,'Feuille1-Catégories'!$F$5+1)=0,H$3,""))),"")</f>
        <v/>
      </c>
      <c r="I667" s="29" t="str">
        <f ca="1">IF(AND($A667&lt;&gt;"",I$9&lt;&gt;""),IF(HLOOKUP(I$9,'Feuille1-Catégories'!$C$1:$G$2,2,FALSE)="OUI",I$3,IF(HLOOKUP(I$9,'Feuille1-Catégories'!$C$1:$G$3,3,FALSE)="OUI",OFFSET(I$3,MOD(QUOTIENT(ROW()-ROW($A$20),'Feuille1-Catégories'!$B$6/I$6),I$5),0),IF(MOD($A667-1-I$10,'Feuille1-Catégories'!$F$5+1)=0,I$3,""))),"")</f>
        <v/>
      </c>
      <c r="J667" s="29" t="str">
        <f ca="1">IF(AND($A667&lt;&gt;"",J$9&lt;&gt;""),IF(HLOOKUP(J$9,'Feuille1-Catégories'!$C$1:$G$2,2,FALSE)="OUI",J$3,IF(HLOOKUP(J$9,'Feuille1-Catégories'!$C$1:$G$3,3,FALSE)="OUI",OFFSET(J$3,MOD(QUOTIENT(ROW()-ROW($A$20),'Feuille1-Catégories'!$B$6/J$6),J$5),0),IF(MOD($A667-1-J$10,'Feuille1-Catégories'!$F$5+1)=0,J$3,""))),"")</f>
        <v/>
      </c>
      <c r="K667" s="29" t="str">
        <f ca="1">IF(AND($A667&lt;&gt;"",K$9&lt;&gt;""),IF(HLOOKUP(K$9,'Feuille1-Catégories'!$C$1:$G$2,2,FALSE)="OUI",K$3,IF(HLOOKUP(K$9,'Feuille1-Catégories'!$C$1:$G$3,3,FALSE)="OUI",OFFSET(K$3,MOD(QUOTIENT(ROW()-ROW($A$20),'Feuille1-Catégories'!$B$6/K$6),K$5),0),IF(MOD($A667-1-K$10,'Feuille1-Catégories'!$F$5+1)=0,K$3,""))),"")</f>
        <v/>
      </c>
      <c r="L667" s="29" t="str">
        <f ca="1">IF(AND($A667&lt;&gt;"",L$9&lt;&gt;""),IF(HLOOKUP(L$9,'Feuille1-Catégories'!$C$1:$G$2,2,FALSE)="OUI",L$3,IF(HLOOKUP(L$9,'Feuille1-Catégories'!$C$1:$G$3,3,FALSE)="OUI",OFFSET(L$3,MOD(QUOTIENT(ROW()-ROW($A$20),'Feuille1-Catégories'!$B$6/L$6),L$5),0),IF(MOD($A667-1-L$10,'Feuille1-Catégories'!$F$5+1)=0,L$3,""))),"")</f>
        <v/>
      </c>
      <c r="M667" s="29" t="str">
        <f ca="1">IF(AND($A667&lt;&gt;"",M$9&lt;&gt;""),IF(HLOOKUP(M$9,'Feuille1-Catégories'!$C$1:$G$2,2,FALSE)="OUI",M$3,IF(HLOOKUP(M$9,'Feuille1-Catégories'!$C$1:$G$3,3,FALSE)="OUI",OFFSET(M$3,MOD(QUOTIENT(ROW()-ROW($A$20),'Feuille1-Catégories'!$B$6/M$6),M$5),0),IF(MOD($A667-1-M$10,'Feuille1-Catégories'!$F$5+1)=0,M$3,""))),"")</f>
        <v/>
      </c>
      <c r="N667" s="29" t="str">
        <f ca="1">IF(AND($A667&lt;&gt;"",N$9&lt;&gt;""),IF(HLOOKUP(N$9,'Feuille1-Catégories'!$C$1:$G$2,2,FALSE)="OUI",N$3,IF(HLOOKUP(N$9,'Feuille1-Catégories'!$C$1:$G$3,3,FALSE)="OUI",OFFSET(N$3,MOD(QUOTIENT(ROW()-ROW($A$20),'Feuille1-Catégories'!$B$6/N$6),N$5),0),IF(MOD($A667-1-N$10,'Feuille1-Catégories'!$F$5+1)=0,N$3,""))),"")</f>
        <v/>
      </c>
      <c r="O667" s="29" t="str">
        <f ca="1">IF(AND($A667&lt;&gt;"",O$9&lt;&gt;""),IF(HLOOKUP(O$9,'Feuille1-Catégories'!$C$1:$G$2,2,FALSE)="OUI",O$3,IF(HLOOKUP(O$9,'Feuille1-Catégories'!$C$1:$G$3,3,FALSE)="OUI",OFFSET(O$3,MOD(QUOTIENT(ROW()-ROW($A$20),'Feuille1-Catégories'!$B$6/O$6),O$5),0),IF(MOD($A667-1-O$10,'Feuille1-Catégories'!$F$5+1)=0,O$3,""))),"")</f>
        <v/>
      </c>
      <c r="P667" s="29" t="str">
        <f ca="1">IF(AND($A667&lt;&gt;"",P$9&lt;&gt;""),IF(HLOOKUP(P$9,'Feuille1-Catégories'!$C$1:$G$2,2,FALSE)="OUI",P$3,IF(HLOOKUP(P$9,'Feuille1-Catégories'!$C$1:$G$3,3,FALSE)="OUI",OFFSET(P$3,MOD(QUOTIENT(ROW()-ROW($A$20),'Feuille1-Catégories'!$B$6/P$6),P$5),0),IF(MOD($A667-1-P$10,'Feuille1-Catégories'!$F$5+1)=0,P$3,""))),"")</f>
        <v/>
      </c>
      <c r="Q667" s="29" t="str">
        <f ca="1">IF(AND($A667&lt;&gt;"",Q$9&lt;&gt;""),IF(HLOOKUP(Q$9,'Feuille1-Catégories'!$C$1:$G$2,2,FALSE)="OUI",Q$3,IF(HLOOKUP(Q$9,'Feuille1-Catégories'!$C$1:$G$3,3,FALSE)="OUI",OFFSET(Q$3,MOD(QUOTIENT(ROW()-ROW($A$20),'Feuille1-Catégories'!$B$6/Q$6),Q$5),0),IF(MOD($A667-1-Q$10,'Feuille1-Catégories'!$F$5+1)=0,Q$3,""))),"")</f>
        <v/>
      </c>
      <c r="R667" s="29" t="str">
        <f ca="1">IF(AND($A667&lt;&gt;"",R$9&lt;&gt;""),IF(HLOOKUP(R$9,'Feuille1-Catégories'!$C$1:$G$2,2,FALSE)="OUI",R$3,IF(HLOOKUP(R$9,'Feuille1-Catégories'!$C$1:$G$3,3,FALSE)="OUI",OFFSET(R$3,MOD(QUOTIENT(ROW()-ROW($A$20),'Feuille1-Catégories'!$B$6/R$6),R$5),0),IF(MOD($A667-1-R$10,'Feuille1-Catégories'!$F$5+1)=0,R$3,""))),"")</f>
        <v/>
      </c>
      <c r="S667" s="29" t="str">
        <f ca="1">IF(AND($A667&lt;&gt;"",S$9&lt;&gt;""),IF(HLOOKUP(S$9,'Feuille1-Catégories'!$C$1:$G$2,2,FALSE)="OUI",S$3,IF(HLOOKUP(S$9,'Feuille1-Catégories'!$C$1:$G$3,3,FALSE)="OUI",OFFSET(S$3,MOD(QUOTIENT(ROW()-ROW($A$20),'Feuille1-Catégories'!$B$6/S$6),S$5),0),IF(MOD($A667-1-S$10,'Feuille1-Catégories'!$F$5+1)=0,S$3,""))),"")</f>
        <v/>
      </c>
      <c r="T667" s="29" t="str">
        <f ca="1">IF(AND($A667&lt;&gt;"",T$9&lt;&gt;""),IF(HLOOKUP(T$9,'Feuille1-Catégories'!$C$1:$G$2,2,FALSE)="OUI",T$3,IF(HLOOKUP(T$9,'Feuille1-Catégories'!$C$1:$G$3,3,FALSE)="OUI",OFFSET(T$3,MOD(QUOTIENT(ROW()-ROW($A$20),'Feuille1-Catégories'!$B$6/T$6),T$5),0),IF(MOD($A667-1-T$10,'Feuille1-Catégories'!$F$5+1)=0,T$3,""))),"")</f>
        <v/>
      </c>
      <c r="U667" s="29" t="str">
        <f ca="1">IF(AND($A667&lt;&gt;"",U$9&lt;&gt;""),IF(HLOOKUP(U$9,'Feuille1-Catégories'!$C$1:$G$2,2,FALSE)="OUI",U$3,IF(HLOOKUP(U$9,'Feuille1-Catégories'!$C$1:$G$3,3,FALSE)="OUI",OFFSET(U$3,MOD(QUOTIENT(ROW()-ROW($A$20),'Feuille1-Catégories'!$B$6/U$6),U$5),0),IF(MOD($A667-1-U$10,'Feuille1-Catégories'!$F$5+1)=0,U$3,""))),"")</f>
        <v/>
      </c>
      <c r="V667" s="29" t="str">
        <f ca="1">IF(AND($A667&lt;&gt;"",V$9&lt;&gt;""),IF(HLOOKUP(V$9,'Feuille1-Catégories'!$C$1:$G$2,2,FALSE)="OUI",V$3,IF(HLOOKUP(V$9,'Feuille1-Catégories'!$C$1:$G$3,3,FALSE)="OUI",OFFSET(V$3,MOD(QUOTIENT(ROW()-ROW($A$20),'Feuille1-Catégories'!$B$6/V$6),V$5),0),IF(MOD($A667-1-V$10,'Feuille1-Catégories'!$F$5+1)=0,V$3,""))),"")</f>
        <v/>
      </c>
      <c r="W667" s="29" t="str">
        <f ca="1">IF(AND($A667&lt;&gt;"",W$9&lt;&gt;""),IF(HLOOKUP(W$9,'Feuille1-Catégories'!$C$1:$G$2,2,FALSE)="OUI",W$3,IF(HLOOKUP(W$9,'Feuille1-Catégories'!$C$1:$G$3,3,FALSE)="OUI",OFFSET(W$3,MOD(QUOTIENT(ROW()-ROW($A$20),'Feuille1-Catégories'!$B$6/W$6),W$5),0),IF(MOD($A667-1-W$10,'Feuille1-Catégories'!$F$5+1)=0,W$3,""))),"")</f>
        <v/>
      </c>
      <c r="X667" s="29" t="str">
        <f ca="1">IF(AND($A667&lt;&gt;"",X$9&lt;&gt;""),IF(HLOOKUP(X$9,'Feuille1-Catégories'!$C$1:$G$2,2,FALSE)="OUI",X$3,IF(HLOOKUP(X$9,'Feuille1-Catégories'!$C$1:$G$3,3,FALSE)="OUI",OFFSET(X$3,MOD(QUOTIENT(ROW()-ROW($A$20),'Feuille1-Catégories'!$B$6/X$6),X$5),0),IF(MOD($A667-1-X$10,'Feuille1-Catégories'!$F$5+1)=0,X$3,""))),"")</f>
        <v/>
      </c>
      <c r="Y667" s="29" t="str">
        <f ca="1">IF(AND($A667&lt;&gt;"",Y$9&lt;&gt;""),IF(HLOOKUP(Y$9,'Feuille1-Catégories'!$C$1:$G$2,2,FALSE)="OUI",Y$3,IF(HLOOKUP(Y$9,'Feuille1-Catégories'!$C$1:$G$3,3,FALSE)="OUI",OFFSET(Y$3,MOD(QUOTIENT(ROW()-ROW($A$20),'Feuille1-Catégories'!$B$6/Y$6),Y$5),0),IF(MOD($A667-1-Y$10,'Feuille1-Catégories'!$F$5+1)=0,Y$3,""))),"")</f>
        <v/>
      </c>
      <c r="Z667" s="29" t="str">
        <f ca="1">IF(AND($A667&lt;&gt;"",Z$9&lt;&gt;""),IF(HLOOKUP(Z$9,'Feuille1-Catégories'!$C$1:$G$2,2,FALSE)="OUI",Z$3,IF(HLOOKUP(Z$9,'Feuille1-Catégories'!$C$1:$G$3,3,FALSE)="OUI",OFFSET(Z$3,MOD(QUOTIENT(ROW()-ROW($A$20),'Feuille1-Catégories'!$B$6/Z$6),Z$5),0),IF(MOD($A667-1-Z$10,'Feuille1-Catégories'!$F$5+1)=0,Z$3,""))),"")</f>
        <v/>
      </c>
    </row>
    <row r="668" spans="1:26" ht="17" x14ac:dyDescent="0.2">
      <c r="A668" s="21" t="str">
        <f>IF('Feuille2-Prix de vente'!A668&lt;&gt;"",'Feuille2-Prix de vente'!A668,"")</f>
        <v/>
      </c>
      <c r="B668" s="33" t="str">
        <f>IF('Feuille2-Prix de vente'!B668&lt;&gt;"",'Feuille2-Prix de vente'!B668,"")</f>
        <v/>
      </c>
      <c r="C668" s="10" t="str">
        <f>IF('Feuille2-Prix de vente'!C668&lt;&gt;"",'Feuille2-Prix de vente'!C668,"")</f>
        <v/>
      </c>
      <c r="D668" s="10" t="str">
        <f t="shared" si="10"/>
        <v/>
      </c>
      <c r="E668" s="10" t="str">
        <f>IF('Feuille2-Prix de vente'!E668&lt;&gt;"",'Feuille2-Prix de vente'!E668,"")</f>
        <v/>
      </c>
      <c r="F668" s="29" t="str">
        <f ca="1">IF(AND($A668&lt;&gt;"",F$9&lt;&gt;""),IF(HLOOKUP(F$9,'Feuille1-Catégories'!$C$1:$G$2,2,FALSE)="OUI",F$3,IF(HLOOKUP(F$9,'Feuille1-Catégories'!$C$1:$G$3,3,FALSE)="OUI",OFFSET(F$3,MOD(QUOTIENT(ROW()-ROW($A$20),'Feuille1-Catégories'!$B$6/F$6),F$5),0),IF(MOD($A668-1-F$10,'Feuille1-Catégories'!$F$5+1)=0,F$3,""))),"")</f>
        <v/>
      </c>
      <c r="G668" s="29" t="str">
        <f ca="1">IF(AND($A668&lt;&gt;"",G$9&lt;&gt;""),IF(HLOOKUP(G$9,'Feuille1-Catégories'!$C$1:$G$2,2,FALSE)="OUI",G$3,IF(HLOOKUP(G$9,'Feuille1-Catégories'!$C$1:$G$3,3,FALSE)="OUI",OFFSET(G$3,MOD(QUOTIENT(ROW()-ROW($A$20),'Feuille1-Catégories'!$B$6/G$6),G$5),0),IF(MOD($A668-1-G$10,'Feuille1-Catégories'!$F$5+1)=0,G$3,""))),"")</f>
        <v/>
      </c>
      <c r="H668" s="29" t="str">
        <f ca="1">IF(AND($A668&lt;&gt;"",H$9&lt;&gt;""),IF(HLOOKUP(H$9,'Feuille1-Catégories'!$C$1:$G$2,2,FALSE)="OUI",H$3,IF(HLOOKUP(H$9,'Feuille1-Catégories'!$C$1:$G$3,3,FALSE)="OUI",OFFSET(H$3,MOD(QUOTIENT(ROW()-ROW($A$20),'Feuille1-Catégories'!$B$6/H$6),H$5),0),IF(MOD($A668-1-H$10,'Feuille1-Catégories'!$F$5+1)=0,H$3,""))),"")</f>
        <v/>
      </c>
      <c r="I668" s="29" t="str">
        <f ca="1">IF(AND($A668&lt;&gt;"",I$9&lt;&gt;""),IF(HLOOKUP(I$9,'Feuille1-Catégories'!$C$1:$G$2,2,FALSE)="OUI",I$3,IF(HLOOKUP(I$9,'Feuille1-Catégories'!$C$1:$G$3,3,FALSE)="OUI",OFFSET(I$3,MOD(QUOTIENT(ROW()-ROW($A$20),'Feuille1-Catégories'!$B$6/I$6),I$5),0),IF(MOD($A668-1-I$10,'Feuille1-Catégories'!$F$5+1)=0,I$3,""))),"")</f>
        <v/>
      </c>
      <c r="J668" s="29" t="str">
        <f ca="1">IF(AND($A668&lt;&gt;"",J$9&lt;&gt;""),IF(HLOOKUP(J$9,'Feuille1-Catégories'!$C$1:$G$2,2,FALSE)="OUI",J$3,IF(HLOOKUP(J$9,'Feuille1-Catégories'!$C$1:$G$3,3,FALSE)="OUI",OFFSET(J$3,MOD(QUOTIENT(ROW()-ROW($A$20),'Feuille1-Catégories'!$B$6/J$6),J$5),0),IF(MOD($A668-1-J$10,'Feuille1-Catégories'!$F$5+1)=0,J$3,""))),"")</f>
        <v/>
      </c>
      <c r="K668" s="29" t="str">
        <f ca="1">IF(AND($A668&lt;&gt;"",K$9&lt;&gt;""),IF(HLOOKUP(K$9,'Feuille1-Catégories'!$C$1:$G$2,2,FALSE)="OUI",K$3,IF(HLOOKUP(K$9,'Feuille1-Catégories'!$C$1:$G$3,3,FALSE)="OUI",OFFSET(K$3,MOD(QUOTIENT(ROW()-ROW($A$20),'Feuille1-Catégories'!$B$6/K$6),K$5),0),IF(MOD($A668-1-K$10,'Feuille1-Catégories'!$F$5+1)=0,K$3,""))),"")</f>
        <v/>
      </c>
      <c r="L668" s="29" t="str">
        <f ca="1">IF(AND($A668&lt;&gt;"",L$9&lt;&gt;""),IF(HLOOKUP(L$9,'Feuille1-Catégories'!$C$1:$G$2,2,FALSE)="OUI",L$3,IF(HLOOKUP(L$9,'Feuille1-Catégories'!$C$1:$G$3,3,FALSE)="OUI",OFFSET(L$3,MOD(QUOTIENT(ROW()-ROW($A$20),'Feuille1-Catégories'!$B$6/L$6),L$5),0),IF(MOD($A668-1-L$10,'Feuille1-Catégories'!$F$5+1)=0,L$3,""))),"")</f>
        <v/>
      </c>
      <c r="M668" s="29" t="str">
        <f ca="1">IF(AND($A668&lt;&gt;"",M$9&lt;&gt;""),IF(HLOOKUP(M$9,'Feuille1-Catégories'!$C$1:$G$2,2,FALSE)="OUI",M$3,IF(HLOOKUP(M$9,'Feuille1-Catégories'!$C$1:$G$3,3,FALSE)="OUI",OFFSET(M$3,MOD(QUOTIENT(ROW()-ROW($A$20),'Feuille1-Catégories'!$B$6/M$6),M$5),0),IF(MOD($A668-1-M$10,'Feuille1-Catégories'!$F$5+1)=0,M$3,""))),"")</f>
        <v/>
      </c>
      <c r="N668" s="29" t="str">
        <f ca="1">IF(AND($A668&lt;&gt;"",N$9&lt;&gt;""),IF(HLOOKUP(N$9,'Feuille1-Catégories'!$C$1:$G$2,2,FALSE)="OUI",N$3,IF(HLOOKUP(N$9,'Feuille1-Catégories'!$C$1:$G$3,3,FALSE)="OUI",OFFSET(N$3,MOD(QUOTIENT(ROW()-ROW($A$20),'Feuille1-Catégories'!$B$6/N$6),N$5),0),IF(MOD($A668-1-N$10,'Feuille1-Catégories'!$F$5+1)=0,N$3,""))),"")</f>
        <v/>
      </c>
      <c r="O668" s="29" t="str">
        <f ca="1">IF(AND($A668&lt;&gt;"",O$9&lt;&gt;""),IF(HLOOKUP(O$9,'Feuille1-Catégories'!$C$1:$G$2,2,FALSE)="OUI",O$3,IF(HLOOKUP(O$9,'Feuille1-Catégories'!$C$1:$G$3,3,FALSE)="OUI",OFFSET(O$3,MOD(QUOTIENT(ROW()-ROW($A$20),'Feuille1-Catégories'!$B$6/O$6),O$5),0),IF(MOD($A668-1-O$10,'Feuille1-Catégories'!$F$5+1)=0,O$3,""))),"")</f>
        <v/>
      </c>
      <c r="P668" s="29" t="str">
        <f ca="1">IF(AND($A668&lt;&gt;"",P$9&lt;&gt;""),IF(HLOOKUP(P$9,'Feuille1-Catégories'!$C$1:$G$2,2,FALSE)="OUI",P$3,IF(HLOOKUP(P$9,'Feuille1-Catégories'!$C$1:$G$3,3,FALSE)="OUI",OFFSET(P$3,MOD(QUOTIENT(ROW()-ROW($A$20),'Feuille1-Catégories'!$B$6/P$6),P$5),0),IF(MOD($A668-1-P$10,'Feuille1-Catégories'!$F$5+1)=0,P$3,""))),"")</f>
        <v/>
      </c>
      <c r="Q668" s="29" t="str">
        <f ca="1">IF(AND($A668&lt;&gt;"",Q$9&lt;&gt;""),IF(HLOOKUP(Q$9,'Feuille1-Catégories'!$C$1:$G$2,2,FALSE)="OUI",Q$3,IF(HLOOKUP(Q$9,'Feuille1-Catégories'!$C$1:$G$3,3,FALSE)="OUI",OFFSET(Q$3,MOD(QUOTIENT(ROW()-ROW($A$20),'Feuille1-Catégories'!$B$6/Q$6),Q$5),0),IF(MOD($A668-1-Q$10,'Feuille1-Catégories'!$F$5+1)=0,Q$3,""))),"")</f>
        <v/>
      </c>
      <c r="R668" s="29" t="str">
        <f ca="1">IF(AND($A668&lt;&gt;"",R$9&lt;&gt;""),IF(HLOOKUP(R$9,'Feuille1-Catégories'!$C$1:$G$2,2,FALSE)="OUI",R$3,IF(HLOOKUP(R$9,'Feuille1-Catégories'!$C$1:$G$3,3,FALSE)="OUI",OFFSET(R$3,MOD(QUOTIENT(ROW()-ROW($A$20),'Feuille1-Catégories'!$B$6/R$6),R$5),0),IF(MOD($A668-1-R$10,'Feuille1-Catégories'!$F$5+1)=0,R$3,""))),"")</f>
        <v/>
      </c>
      <c r="S668" s="29" t="str">
        <f ca="1">IF(AND($A668&lt;&gt;"",S$9&lt;&gt;""),IF(HLOOKUP(S$9,'Feuille1-Catégories'!$C$1:$G$2,2,FALSE)="OUI",S$3,IF(HLOOKUP(S$9,'Feuille1-Catégories'!$C$1:$G$3,3,FALSE)="OUI",OFFSET(S$3,MOD(QUOTIENT(ROW()-ROW($A$20),'Feuille1-Catégories'!$B$6/S$6),S$5),0),IF(MOD($A668-1-S$10,'Feuille1-Catégories'!$F$5+1)=0,S$3,""))),"")</f>
        <v/>
      </c>
      <c r="T668" s="29" t="str">
        <f ca="1">IF(AND($A668&lt;&gt;"",T$9&lt;&gt;""),IF(HLOOKUP(T$9,'Feuille1-Catégories'!$C$1:$G$2,2,FALSE)="OUI",T$3,IF(HLOOKUP(T$9,'Feuille1-Catégories'!$C$1:$G$3,3,FALSE)="OUI",OFFSET(T$3,MOD(QUOTIENT(ROW()-ROW($A$20),'Feuille1-Catégories'!$B$6/T$6),T$5),0),IF(MOD($A668-1-T$10,'Feuille1-Catégories'!$F$5+1)=0,T$3,""))),"")</f>
        <v/>
      </c>
      <c r="U668" s="29" t="str">
        <f ca="1">IF(AND($A668&lt;&gt;"",U$9&lt;&gt;""),IF(HLOOKUP(U$9,'Feuille1-Catégories'!$C$1:$G$2,2,FALSE)="OUI",U$3,IF(HLOOKUP(U$9,'Feuille1-Catégories'!$C$1:$G$3,3,FALSE)="OUI",OFFSET(U$3,MOD(QUOTIENT(ROW()-ROW($A$20),'Feuille1-Catégories'!$B$6/U$6),U$5),0),IF(MOD($A668-1-U$10,'Feuille1-Catégories'!$F$5+1)=0,U$3,""))),"")</f>
        <v/>
      </c>
      <c r="V668" s="29" t="str">
        <f ca="1">IF(AND($A668&lt;&gt;"",V$9&lt;&gt;""),IF(HLOOKUP(V$9,'Feuille1-Catégories'!$C$1:$G$2,2,FALSE)="OUI",V$3,IF(HLOOKUP(V$9,'Feuille1-Catégories'!$C$1:$G$3,3,FALSE)="OUI",OFFSET(V$3,MOD(QUOTIENT(ROW()-ROW($A$20),'Feuille1-Catégories'!$B$6/V$6),V$5),0),IF(MOD($A668-1-V$10,'Feuille1-Catégories'!$F$5+1)=0,V$3,""))),"")</f>
        <v/>
      </c>
      <c r="W668" s="29" t="str">
        <f ca="1">IF(AND($A668&lt;&gt;"",W$9&lt;&gt;""),IF(HLOOKUP(W$9,'Feuille1-Catégories'!$C$1:$G$2,2,FALSE)="OUI",W$3,IF(HLOOKUP(W$9,'Feuille1-Catégories'!$C$1:$G$3,3,FALSE)="OUI",OFFSET(W$3,MOD(QUOTIENT(ROW()-ROW($A$20),'Feuille1-Catégories'!$B$6/W$6),W$5),0),IF(MOD($A668-1-W$10,'Feuille1-Catégories'!$F$5+1)=0,W$3,""))),"")</f>
        <v/>
      </c>
      <c r="X668" s="29" t="str">
        <f ca="1">IF(AND($A668&lt;&gt;"",X$9&lt;&gt;""),IF(HLOOKUP(X$9,'Feuille1-Catégories'!$C$1:$G$2,2,FALSE)="OUI",X$3,IF(HLOOKUP(X$9,'Feuille1-Catégories'!$C$1:$G$3,3,FALSE)="OUI",OFFSET(X$3,MOD(QUOTIENT(ROW()-ROW($A$20),'Feuille1-Catégories'!$B$6/X$6),X$5),0),IF(MOD($A668-1-X$10,'Feuille1-Catégories'!$F$5+1)=0,X$3,""))),"")</f>
        <v/>
      </c>
      <c r="Y668" s="29" t="str">
        <f ca="1">IF(AND($A668&lt;&gt;"",Y$9&lt;&gt;""),IF(HLOOKUP(Y$9,'Feuille1-Catégories'!$C$1:$G$2,2,FALSE)="OUI",Y$3,IF(HLOOKUP(Y$9,'Feuille1-Catégories'!$C$1:$G$3,3,FALSE)="OUI",OFFSET(Y$3,MOD(QUOTIENT(ROW()-ROW($A$20),'Feuille1-Catégories'!$B$6/Y$6),Y$5),0),IF(MOD($A668-1-Y$10,'Feuille1-Catégories'!$F$5+1)=0,Y$3,""))),"")</f>
        <v/>
      </c>
      <c r="Z668" s="29" t="str">
        <f ca="1">IF(AND($A668&lt;&gt;"",Z$9&lt;&gt;""),IF(HLOOKUP(Z$9,'Feuille1-Catégories'!$C$1:$G$2,2,FALSE)="OUI",Z$3,IF(HLOOKUP(Z$9,'Feuille1-Catégories'!$C$1:$G$3,3,FALSE)="OUI",OFFSET(Z$3,MOD(QUOTIENT(ROW()-ROW($A$20),'Feuille1-Catégories'!$B$6/Z$6),Z$5),0),IF(MOD($A668-1-Z$10,'Feuille1-Catégories'!$F$5+1)=0,Z$3,""))),"")</f>
        <v/>
      </c>
    </row>
    <row r="669" spans="1:26" ht="17" x14ac:dyDescent="0.2">
      <c r="A669" s="21" t="str">
        <f>IF('Feuille2-Prix de vente'!A669&lt;&gt;"",'Feuille2-Prix de vente'!A669,"")</f>
        <v/>
      </c>
      <c r="B669" s="33" t="str">
        <f>IF('Feuille2-Prix de vente'!B669&lt;&gt;"",'Feuille2-Prix de vente'!B669,"")</f>
        <v/>
      </c>
      <c r="C669" s="10" t="str">
        <f>IF('Feuille2-Prix de vente'!C669&lt;&gt;"",'Feuille2-Prix de vente'!C669,"")</f>
        <v/>
      </c>
      <c r="D669" s="10" t="str">
        <f t="shared" si="10"/>
        <v/>
      </c>
      <c r="E669" s="10" t="str">
        <f>IF('Feuille2-Prix de vente'!E669&lt;&gt;"",'Feuille2-Prix de vente'!E669,"")</f>
        <v/>
      </c>
      <c r="F669" s="29" t="str">
        <f ca="1">IF(AND($A669&lt;&gt;"",F$9&lt;&gt;""),IF(HLOOKUP(F$9,'Feuille1-Catégories'!$C$1:$G$2,2,FALSE)="OUI",F$3,IF(HLOOKUP(F$9,'Feuille1-Catégories'!$C$1:$G$3,3,FALSE)="OUI",OFFSET(F$3,MOD(QUOTIENT(ROW()-ROW($A$20),'Feuille1-Catégories'!$B$6/F$6),F$5),0),IF(MOD($A669-1-F$10,'Feuille1-Catégories'!$F$5+1)=0,F$3,""))),"")</f>
        <v/>
      </c>
      <c r="G669" s="29" t="str">
        <f ca="1">IF(AND($A669&lt;&gt;"",G$9&lt;&gt;""),IF(HLOOKUP(G$9,'Feuille1-Catégories'!$C$1:$G$2,2,FALSE)="OUI",G$3,IF(HLOOKUP(G$9,'Feuille1-Catégories'!$C$1:$G$3,3,FALSE)="OUI",OFFSET(G$3,MOD(QUOTIENT(ROW()-ROW($A$20),'Feuille1-Catégories'!$B$6/G$6),G$5),0),IF(MOD($A669-1-G$10,'Feuille1-Catégories'!$F$5+1)=0,G$3,""))),"")</f>
        <v/>
      </c>
      <c r="H669" s="29" t="str">
        <f ca="1">IF(AND($A669&lt;&gt;"",H$9&lt;&gt;""),IF(HLOOKUP(H$9,'Feuille1-Catégories'!$C$1:$G$2,2,FALSE)="OUI",H$3,IF(HLOOKUP(H$9,'Feuille1-Catégories'!$C$1:$G$3,3,FALSE)="OUI",OFFSET(H$3,MOD(QUOTIENT(ROW()-ROW($A$20),'Feuille1-Catégories'!$B$6/H$6),H$5),0),IF(MOD($A669-1-H$10,'Feuille1-Catégories'!$F$5+1)=0,H$3,""))),"")</f>
        <v/>
      </c>
      <c r="I669" s="29" t="str">
        <f ca="1">IF(AND($A669&lt;&gt;"",I$9&lt;&gt;""),IF(HLOOKUP(I$9,'Feuille1-Catégories'!$C$1:$G$2,2,FALSE)="OUI",I$3,IF(HLOOKUP(I$9,'Feuille1-Catégories'!$C$1:$G$3,3,FALSE)="OUI",OFFSET(I$3,MOD(QUOTIENT(ROW()-ROW($A$20),'Feuille1-Catégories'!$B$6/I$6),I$5),0),IF(MOD($A669-1-I$10,'Feuille1-Catégories'!$F$5+1)=0,I$3,""))),"")</f>
        <v/>
      </c>
      <c r="J669" s="29" t="str">
        <f ca="1">IF(AND($A669&lt;&gt;"",J$9&lt;&gt;""),IF(HLOOKUP(J$9,'Feuille1-Catégories'!$C$1:$G$2,2,FALSE)="OUI",J$3,IF(HLOOKUP(J$9,'Feuille1-Catégories'!$C$1:$G$3,3,FALSE)="OUI",OFFSET(J$3,MOD(QUOTIENT(ROW()-ROW($A$20),'Feuille1-Catégories'!$B$6/J$6),J$5),0),IF(MOD($A669-1-J$10,'Feuille1-Catégories'!$F$5+1)=0,J$3,""))),"")</f>
        <v/>
      </c>
      <c r="K669" s="29" t="str">
        <f ca="1">IF(AND($A669&lt;&gt;"",K$9&lt;&gt;""),IF(HLOOKUP(K$9,'Feuille1-Catégories'!$C$1:$G$2,2,FALSE)="OUI",K$3,IF(HLOOKUP(K$9,'Feuille1-Catégories'!$C$1:$G$3,3,FALSE)="OUI",OFFSET(K$3,MOD(QUOTIENT(ROW()-ROW($A$20),'Feuille1-Catégories'!$B$6/K$6),K$5),0),IF(MOD($A669-1-K$10,'Feuille1-Catégories'!$F$5+1)=0,K$3,""))),"")</f>
        <v/>
      </c>
      <c r="L669" s="29" t="str">
        <f ca="1">IF(AND($A669&lt;&gt;"",L$9&lt;&gt;""),IF(HLOOKUP(L$9,'Feuille1-Catégories'!$C$1:$G$2,2,FALSE)="OUI",L$3,IF(HLOOKUP(L$9,'Feuille1-Catégories'!$C$1:$G$3,3,FALSE)="OUI",OFFSET(L$3,MOD(QUOTIENT(ROW()-ROW($A$20),'Feuille1-Catégories'!$B$6/L$6),L$5),0),IF(MOD($A669-1-L$10,'Feuille1-Catégories'!$F$5+1)=0,L$3,""))),"")</f>
        <v/>
      </c>
      <c r="M669" s="29" t="str">
        <f ca="1">IF(AND($A669&lt;&gt;"",M$9&lt;&gt;""),IF(HLOOKUP(M$9,'Feuille1-Catégories'!$C$1:$G$2,2,FALSE)="OUI",M$3,IF(HLOOKUP(M$9,'Feuille1-Catégories'!$C$1:$G$3,3,FALSE)="OUI",OFFSET(M$3,MOD(QUOTIENT(ROW()-ROW($A$20),'Feuille1-Catégories'!$B$6/M$6),M$5),0),IF(MOD($A669-1-M$10,'Feuille1-Catégories'!$F$5+1)=0,M$3,""))),"")</f>
        <v/>
      </c>
      <c r="N669" s="29" t="str">
        <f ca="1">IF(AND($A669&lt;&gt;"",N$9&lt;&gt;""),IF(HLOOKUP(N$9,'Feuille1-Catégories'!$C$1:$G$2,2,FALSE)="OUI",N$3,IF(HLOOKUP(N$9,'Feuille1-Catégories'!$C$1:$G$3,3,FALSE)="OUI",OFFSET(N$3,MOD(QUOTIENT(ROW()-ROW($A$20),'Feuille1-Catégories'!$B$6/N$6),N$5),0),IF(MOD($A669-1-N$10,'Feuille1-Catégories'!$F$5+1)=0,N$3,""))),"")</f>
        <v/>
      </c>
      <c r="O669" s="29" t="str">
        <f ca="1">IF(AND($A669&lt;&gt;"",O$9&lt;&gt;""),IF(HLOOKUP(O$9,'Feuille1-Catégories'!$C$1:$G$2,2,FALSE)="OUI",O$3,IF(HLOOKUP(O$9,'Feuille1-Catégories'!$C$1:$G$3,3,FALSE)="OUI",OFFSET(O$3,MOD(QUOTIENT(ROW()-ROW($A$20),'Feuille1-Catégories'!$B$6/O$6),O$5),0),IF(MOD($A669-1-O$10,'Feuille1-Catégories'!$F$5+1)=0,O$3,""))),"")</f>
        <v/>
      </c>
      <c r="P669" s="29" t="str">
        <f ca="1">IF(AND($A669&lt;&gt;"",P$9&lt;&gt;""),IF(HLOOKUP(P$9,'Feuille1-Catégories'!$C$1:$G$2,2,FALSE)="OUI",P$3,IF(HLOOKUP(P$9,'Feuille1-Catégories'!$C$1:$G$3,3,FALSE)="OUI",OFFSET(P$3,MOD(QUOTIENT(ROW()-ROW($A$20),'Feuille1-Catégories'!$B$6/P$6),P$5),0),IF(MOD($A669-1-P$10,'Feuille1-Catégories'!$F$5+1)=0,P$3,""))),"")</f>
        <v/>
      </c>
      <c r="Q669" s="29" t="str">
        <f ca="1">IF(AND($A669&lt;&gt;"",Q$9&lt;&gt;""),IF(HLOOKUP(Q$9,'Feuille1-Catégories'!$C$1:$G$2,2,FALSE)="OUI",Q$3,IF(HLOOKUP(Q$9,'Feuille1-Catégories'!$C$1:$G$3,3,FALSE)="OUI",OFFSET(Q$3,MOD(QUOTIENT(ROW()-ROW($A$20),'Feuille1-Catégories'!$B$6/Q$6),Q$5),0),IF(MOD($A669-1-Q$10,'Feuille1-Catégories'!$F$5+1)=0,Q$3,""))),"")</f>
        <v/>
      </c>
      <c r="R669" s="29" t="str">
        <f ca="1">IF(AND($A669&lt;&gt;"",R$9&lt;&gt;""),IF(HLOOKUP(R$9,'Feuille1-Catégories'!$C$1:$G$2,2,FALSE)="OUI",R$3,IF(HLOOKUP(R$9,'Feuille1-Catégories'!$C$1:$G$3,3,FALSE)="OUI",OFFSET(R$3,MOD(QUOTIENT(ROW()-ROW($A$20),'Feuille1-Catégories'!$B$6/R$6),R$5),0),IF(MOD($A669-1-R$10,'Feuille1-Catégories'!$F$5+1)=0,R$3,""))),"")</f>
        <v/>
      </c>
      <c r="S669" s="29" t="str">
        <f ca="1">IF(AND($A669&lt;&gt;"",S$9&lt;&gt;""),IF(HLOOKUP(S$9,'Feuille1-Catégories'!$C$1:$G$2,2,FALSE)="OUI",S$3,IF(HLOOKUP(S$9,'Feuille1-Catégories'!$C$1:$G$3,3,FALSE)="OUI",OFFSET(S$3,MOD(QUOTIENT(ROW()-ROW($A$20),'Feuille1-Catégories'!$B$6/S$6),S$5),0),IF(MOD($A669-1-S$10,'Feuille1-Catégories'!$F$5+1)=0,S$3,""))),"")</f>
        <v/>
      </c>
      <c r="T669" s="29" t="str">
        <f ca="1">IF(AND($A669&lt;&gt;"",T$9&lt;&gt;""),IF(HLOOKUP(T$9,'Feuille1-Catégories'!$C$1:$G$2,2,FALSE)="OUI",T$3,IF(HLOOKUP(T$9,'Feuille1-Catégories'!$C$1:$G$3,3,FALSE)="OUI",OFFSET(T$3,MOD(QUOTIENT(ROW()-ROW($A$20),'Feuille1-Catégories'!$B$6/T$6),T$5),0),IF(MOD($A669-1-T$10,'Feuille1-Catégories'!$F$5+1)=0,T$3,""))),"")</f>
        <v/>
      </c>
      <c r="U669" s="29" t="str">
        <f ca="1">IF(AND($A669&lt;&gt;"",U$9&lt;&gt;""),IF(HLOOKUP(U$9,'Feuille1-Catégories'!$C$1:$G$2,2,FALSE)="OUI",U$3,IF(HLOOKUP(U$9,'Feuille1-Catégories'!$C$1:$G$3,3,FALSE)="OUI",OFFSET(U$3,MOD(QUOTIENT(ROW()-ROW($A$20),'Feuille1-Catégories'!$B$6/U$6),U$5),0),IF(MOD($A669-1-U$10,'Feuille1-Catégories'!$F$5+1)=0,U$3,""))),"")</f>
        <v/>
      </c>
      <c r="V669" s="29" t="str">
        <f ca="1">IF(AND($A669&lt;&gt;"",V$9&lt;&gt;""),IF(HLOOKUP(V$9,'Feuille1-Catégories'!$C$1:$G$2,2,FALSE)="OUI",V$3,IF(HLOOKUP(V$9,'Feuille1-Catégories'!$C$1:$G$3,3,FALSE)="OUI",OFFSET(V$3,MOD(QUOTIENT(ROW()-ROW($A$20),'Feuille1-Catégories'!$B$6/V$6),V$5),0),IF(MOD($A669-1-V$10,'Feuille1-Catégories'!$F$5+1)=0,V$3,""))),"")</f>
        <v/>
      </c>
      <c r="W669" s="29" t="str">
        <f ca="1">IF(AND($A669&lt;&gt;"",W$9&lt;&gt;""),IF(HLOOKUP(W$9,'Feuille1-Catégories'!$C$1:$G$2,2,FALSE)="OUI",W$3,IF(HLOOKUP(W$9,'Feuille1-Catégories'!$C$1:$G$3,3,FALSE)="OUI",OFFSET(W$3,MOD(QUOTIENT(ROW()-ROW($A$20),'Feuille1-Catégories'!$B$6/W$6),W$5),0),IF(MOD($A669-1-W$10,'Feuille1-Catégories'!$F$5+1)=0,W$3,""))),"")</f>
        <v/>
      </c>
      <c r="X669" s="29" t="str">
        <f ca="1">IF(AND($A669&lt;&gt;"",X$9&lt;&gt;""),IF(HLOOKUP(X$9,'Feuille1-Catégories'!$C$1:$G$2,2,FALSE)="OUI",X$3,IF(HLOOKUP(X$9,'Feuille1-Catégories'!$C$1:$G$3,3,FALSE)="OUI",OFFSET(X$3,MOD(QUOTIENT(ROW()-ROW($A$20),'Feuille1-Catégories'!$B$6/X$6),X$5),0),IF(MOD($A669-1-X$10,'Feuille1-Catégories'!$F$5+1)=0,X$3,""))),"")</f>
        <v/>
      </c>
      <c r="Y669" s="29" t="str">
        <f ca="1">IF(AND($A669&lt;&gt;"",Y$9&lt;&gt;""),IF(HLOOKUP(Y$9,'Feuille1-Catégories'!$C$1:$G$2,2,FALSE)="OUI",Y$3,IF(HLOOKUP(Y$9,'Feuille1-Catégories'!$C$1:$G$3,3,FALSE)="OUI",OFFSET(Y$3,MOD(QUOTIENT(ROW()-ROW($A$20),'Feuille1-Catégories'!$B$6/Y$6),Y$5),0),IF(MOD($A669-1-Y$10,'Feuille1-Catégories'!$F$5+1)=0,Y$3,""))),"")</f>
        <v/>
      </c>
      <c r="Z669" s="29" t="str">
        <f ca="1">IF(AND($A669&lt;&gt;"",Z$9&lt;&gt;""),IF(HLOOKUP(Z$9,'Feuille1-Catégories'!$C$1:$G$2,2,FALSE)="OUI",Z$3,IF(HLOOKUP(Z$9,'Feuille1-Catégories'!$C$1:$G$3,3,FALSE)="OUI",OFFSET(Z$3,MOD(QUOTIENT(ROW()-ROW($A$20),'Feuille1-Catégories'!$B$6/Z$6),Z$5),0),IF(MOD($A669-1-Z$10,'Feuille1-Catégories'!$F$5+1)=0,Z$3,""))),"")</f>
        <v/>
      </c>
    </row>
    <row r="670" spans="1:26" ht="17" x14ac:dyDescent="0.2">
      <c r="A670" s="21" t="str">
        <f>IF('Feuille2-Prix de vente'!A670&lt;&gt;"",'Feuille2-Prix de vente'!A670,"")</f>
        <v/>
      </c>
      <c r="B670" s="33" t="str">
        <f>IF('Feuille2-Prix de vente'!B670&lt;&gt;"",'Feuille2-Prix de vente'!B670,"")</f>
        <v/>
      </c>
      <c r="C670" s="10" t="str">
        <f>IF('Feuille2-Prix de vente'!C670&lt;&gt;"",'Feuille2-Prix de vente'!C670,"")</f>
        <v/>
      </c>
      <c r="D670" s="10" t="str">
        <f t="shared" si="10"/>
        <v/>
      </c>
      <c r="E670" s="10" t="str">
        <f>IF('Feuille2-Prix de vente'!E670&lt;&gt;"",'Feuille2-Prix de vente'!E670,"")</f>
        <v/>
      </c>
      <c r="F670" s="29" t="str">
        <f ca="1">IF(AND($A670&lt;&gt;"",F$9&lt;&gt;""),IF(HLOOKUP(F$9,'Feuille1-Catégories'!$C$1:$G$2,2,FALSE)="OUI",F$3,IF(HLOOKUP(F$9,'Feuille1-Catégories'!$C$1:$G$3,3,FALSE)="OUI",OFFSET(F$3,MOD(QUOTIENT(ROW()-ROW($A$20),'Feuille1-Catégories'!$B$6/F$6),F$5),0),IF(MOD($A670-1-F$10,'Feuille1-Catégories'!$F$5+1)=0,F$3,""))),"")</f>
        <v/>
      </c>
      <c r="G670" s="29" t="str">
        <f ca="1">IF(AND($A670&lt;&gt;"",G$9&lt;&gt;""),IF(HLOOKUP(G$9,'Feuille1-Catégories'!$C$1:$G$2,2,FALSE)="OUI",G$3,IF(HLOOKUP(G$9,'Feuille1-Catégories'!$C$1:$G$3,3,FALSE)="OUI",OFFSET(G$3,MOD(QUOTIENT(ROW()-ROW($A$20),'Feuille1-Catégories'!$B$6/G$6),G$5),0),IF(MOD($A670-1-G$10,'Feuille1-Catégories'!$F$5+1)=0,G$3,""))),"")</f>
        <v/>
      </c>
      <c r="H670" s="29" t="str">
        <f ca="1">IF(AND($A670&lt;&gt;"",H$9&lt;&gt;""),IF(HLOOKUP(H$9,'Feuille1-Catégories'!$C$1:$G$2,2,FALSE)="OUI",H$3,IF(HLOOKUP(H$9,'Feuille1-Catégories'!$C$1:$G$3,3,FALSE)="OUI",OFFSET(H$3,MOD(QUOTIENT(ROW()-ROW($A$20),'Feuille1-Catégories'!$B$6/H$6),H$5),0),IF(MOD($A670-1-H$10,'Feuille1-Catégories'!$F$5+1)=0,H$3,""))),"")</f>
        <v/>
      </c>
      <c r="I670" s="29" t="str">
        <f ca="1">IF(AND($A670&lt;&gt;"",I$9&lt;&gt;""),IF(HLOOKUP(I$9,'Feuille1-Catégories'!$C$1:$G$2,2,FALSE)="OUI",I$3,IF(HLOOKUP(I$9,'Feuille1-Catégories'!$C$1:$G$3,3,FALSE)="OUI",OFFSET(I$3,MOD(QUOTIENT(ROW()-ROW($A$20),'Feuille1-Catégories'!$B$6/I$6),I$5),0),IF(MOD($A670-1-I$10,'Feuille1-Catégories'!$F$5+1)=0,I$3,""))),"")</f>
        <v/>
      </c>
      <c r="J670" s="29" t="str">
        <f ca="1">IF(AND($A670&lt;&gt;"",J$9&lt;&gt;""),IF(HLOOKUP(J$9,'Feuille1-Catégories'!$C$1:$G$2,2,FALSE)="OUI",J$3,IF(HLOOKUP(J$9,'Feuille1-Catégories'!$C$1:$G$3,3,FALSE)="OUI",OFFSET(J$3,MOD(QUOTIENT(ROW()-ROW($A$20),'Feuille1-Catégories'!$B$6/J$6),J$5),0),IF(MOD($A670-1-J$10,'Feuille1-Catégories'!$F$5+1)=0,J$3,""))),"")</f>
        <v/>
      </c>
      <c r="K670" s="29" t="str">
        <f ca="1">IF(AND($A670&lt;&gt;"",K$9&lt;&gt;""),IF(HLOOKUP(K$9,'Feuille1-Catégories'!$C$1:$G$2,2,FALSE)="OUI",K$3,IF(HLOOKUP(K$9,'Feuille1-Catégories'!$C$1:$G$3,3,FALSE)="OUI",OFFSET(K$3,MOD(QUOTIENT(ROW()-ROW($A$20),'Feuille1-Catégories'!$B$6/K$6),K$5),0),IF(MOD($A670-1-K$10,'Feuille1-Catégories'!$F$5+1)=0,K$3,""))),"")</f>
        <v/>
      </c>
      <c r="L670" s="29" t="str">
        <f ca="1">IF(AND($A670&lt;&gt;"",L$9&lt;&gt;""),IF(HLOOKUP(L$9,'Feuille1-Catégories'!$C$1:$G$2,2,FALSE)="OUI",L$3,IF(HLOOKUP(L$9,'Feuille1-Catégories'!$C$1:$G$3,3,FALSE)="OUI",OFFSET(L$3,MOD(QUOTIENT(ROW()-ROW($A$20),'Feuille1-Catégories'!$B$6/L$6),L$5),0),IF(MOD($A670-1-L$10,'Feuille1-Catégories'!$F$5+1)=0,L$3,""))),"")</f>
        <v/>
      </c>
      <c r="M670" s="29" t="str">
        <f ca="1">IF(AND($A670&lt;&gt;"",M$9&lt;&gt;""),IF(HLOOKUP(M$9,'Feuille1-Catégories'!$C$1:$G$2,2,FALSE)="OUI",M$3,IF(HLOOKUP(M$9,'Feuille1-Catégories'!$C$1:$G$3,3,FALSE)="OUI",OFFSET(M$3,MOD(QUOTIENT(ROW()-ROW($A$20),'Feuille1-Catégories'!$B$6/M$6),M$5),0),IF(MOD($A670-1-M$10,'Feuille1-Catégories'!$F$5+1)=0,M$3,""))),"")</f>
        <v/>
      </c>
      <c r="N670" s="29" t="str">
        <f ca="1">IF(AND($A670&lt;&gt;"",N$9&lt;&gt;""),IF(HLOOKUP(N$9,'Feuille1-Catégories'!$C$1:$G$2,2,FALSE)="OUI",N$3,IF(HLOOKUP(N$9,'Feuille1-Catégories'!$C$1:$G$3,3,FALSE)="OUI",OFFSET(N$3,MOD(QUOTIENT(ROW()-ROW($A$20),'Feuille1-Catégories'!$B$6/N$6),N$5),0),IF(MOD($A670-1-N$10,'Feuille1-Catégories'!$F$5+1)=0,N$3,""))),"")</f>
        <v/>
      </c>
      <c r="O670" s="29" t="str">
        <f ca="1">IF(AND($A670&lt;&gt;"",O$9&lt;&gt;""),IF(HLOOKUP(O$9,'Feuille1-Catégories'!$C$1:$G$2,2,FALSE)="OUI",O$3,IF(HLOOKUP(O$9,'Feuille1-Catégories'!$C$1:$G$3,3,FALSE)="OUI",OFFSET(O$3,MOD(QUOTIENT(ROW()-ROW($A$20),'Feuille1-Catégories'!$B$6/O$6),O$5),0),IF(MOD($A670-1-O$10,'Feuille1-Catégories'!$F$5+1)=0,O$3,""))),"")</f>
        <v/>
      </c>
      <c r="P670" s="29" t="str">
        <f ca="1">IF(AND($A670&lt;&gt;"",P$9&lt;&gt;""),IF(HLOOKUP(P$9,'Feuille1-Catégories'!$C$1:$G$2,2,FALSE)="OUI",P$3,IF(HLOOKUP(P$9,'Feuille1-Catégories'!$C$1:$G$3,3,FALSE)="OUI",OFFSET(P$3,MOD(QUOTIENT(ROW()-ROW($A$20),'Feuille1-Catégories'!$B$6/P$6),P$5),0),IF(MOD($A670-1-P$10,'Feuille1-Catégories'!$F$5+1)=0,P$3,""))),"")</f>
        <v/>
      </c>
      <c r="Q670" s="29" t="str">
        <f ca="1">IF(AND($A670&lt;&gt;"",Q$9&lt;&gt;""),IF(HLOOKUP(Q$9,'Feuille1-Catégories'!$C$1:$G$2,2,FALSE)="OUI",Q$3,IF(HLOOKUP(Q$9,'Feuille1-Catégories'!$C$1:$G$3,3,FALSE)="OUI",OFFSET(Q$3,MOD(QUOTIENT(ROW()-ROW($A$20),'Feuille1-Catégories'!$B$6/Q$6),Q$5),0),IF(MOD($A670-1-Q$10,'Feuille1-Catégories'!$F$5+1)=0,Q$3,""))),"")</f>
        <v/>
      </c>
      <c r="R670" s="29" t="str">
        <f ca="1">IF(AND($A670&lt;&gt;"",R$9&lt;&gt;""),IF(HLOOKUP(R$9,'Feuille1-Catégories'!$C$1:$G$2,2,FALSE)="OUI",R$3,IF(HLOOKUP(R$9,'Feuille1-Catégories'!$C$1:$G$3,3,FALSE)="OUI",OFFSET(R$3,MOD(QUOTIENT(ROW()-ROW($A$20),'Feuille1-Catégories'!$B$6/R$6),R$5),0),IF(MOD($A670-1-R$10,'Feuille1-Catégories'!$F$5+1)=0,R$3,""))),"")</f>
        <v/>
      </c>
      <c r="S670" s="29" t="str">
        <f ca="1">IF(AND($A670&lt;&gt;"",S$9&lt;&gt;""),IF(HLOOKUP(S$9,'Feuille1-Catégories'!$C$1:$G$2,2,FALSE)="OUI",S$3,IF(HLOOKUP(S$9,'Feuille1-Catégories'!$C$1:$G$3,3,FALSE)="OUI",OFFSET(S$3,MOD(QUOTIENT(ROW()-ROW($A$20),'Feuille1-Catégories'!$B$6/S$6),S$5),0),IF(MOD($A670-1-S$10,'Feuille1-Catégories'!$F$5+1)=0,S$3,""))),"")</f>
        <v/>
      </c>
      <c r="T670" s="29" t="str">
        <f ca="1">IF(AND($A670&lt;&gt;"",T$9&lt;&gt;""),IF(HLOOKUP(T$9,'Feuille1-Catégories'!$C$1:$G$2,2,FALSE)="OUI",T$3,IF(HLOOKUP(T$9,'Feuille1-Catégories'!$C$1:$G$3,3,FALSE)="OUI",OFFSET(T$3,MOD(QUOTIENT(ROW()-ROW($A$20),'Feuille1-Catégories'!$B$6/T$6),T$5),0),IF(MOD($A670-1-T$10,'Feuille1-Catégories'!$F$5+1)=0,T$3,""))),"")</f>
        <v/>
      </c>
      <c r="U670" s="29" t="str">
        <f ca="1">IF(AND($A670&lt;&gt;"",U$9&lt;&gt;""),IF(HLOOKUP(U$9,'Feuille1-Catégories'!$C$1:$G$2,2,FALSE)="OUI",U$3,IF(HLOOKUP(U$9,'Feuille1-Catégories'!$C$1:$G$3,3,FALSE)="OUI",OFFSET(U$3,MOD(QUOTIENT(ROW()-ROW($A$20),'Feuille1-Catégories'!$B$6/U$6),U$5),0),IF(MOD($A670-1-U$10,'Feuille1-Catégories'!$F$5+1)=0,U$3,""))),"")</f>
        <v/>
      </c>
      <c r="V670" s="29" t="str">
        <f ca="1">IF(AND($A670&lt;&gt;"",V$9&lt;&gt;""),IF(HLOOKUP(V$9,'Feuille1-Catégories'!$C$1:$G$2,2,FALSE)="OUI",V$3,IF(HLOOKUP(V$9,'Feuille1-Catégories'!$C$1:$G$3,3,FALSE)="OUI",OFFSET(V$3,MOD(QUOTIENT(ROW()-ROW($A$20),'Feuille1-Catégories'!$B$6/V$6),V$5),0),IF(MOD($A670-1-V$10,'Feuille1-Catégories'!$F$5+1)=0,V$3,""))),"")</f>
        <v/>
      </c>
      <c r="W670" s="29" t="str">
        <f ca="1">IF(AND($A670&lt;&gt;"",W$9&lt;&gt;""),IF(HLOOKUP(W$9,'Feuille1-Catégories'!$C$1:$G$2,2,FALSE)="OUI",W$3,IF(HLOOKUP(W$9,'Feuille1-Catégories'!$C$1:$G$3,3,FALSE)="OUI",OFFSET(W$3,MOD(QUOTIENT(ROW()-ROW($A$20),'Feuille1-Catégories'!$B$6/W$6),W$5),0),IF(MOD($A670-1-W$10,'Feuille1-Catégories'!$F$5+1)=0,W$3,""))),"")</f>
        <v/>
      </c>
      <c r="X670" s="29" t="str">
        <f ca="1">IF(AND($A670&lt;&gt;"",X$9&lt;&gt;""),IF(HLOOKUP(X$9,'Feuille1-Catégories'!$C$1:$G$2,2,FALSE)="OUI",X$3,IF(HLOOKUP(X$9,'Feuille1-Catégories'!$C$1:$G$3,3,FALSE)="OUI",OFFSET(X$3,MOD(QUOTIENT(ROW()-ROW($A$20),'Feuille1-Catégories'!$B$6/X$6),X$5),0),IF(MOD($A670-1-X$10,'Feuille1-Catégories'!$F$5+1)=0,X$3,""))),"")</f>
        <v/>
      </c>
      <c r="Y670" s="29" t="str">
        <f ca="1">IF(AND($A670&lt;&gt;"",Y$9&lt;&gt;""),IF(HLOOKUP(Y$9,'Feuille1-Catégories'!$C$1:$G$2,2,FALSE)="OUI",Y$3,IF(HLOOKUP(Y$9,'Feuille1-Catégories'!$C$1:$G$3,3,FALSE)="OUI",OFFSET(Y$3,MOD(QUOTIENT(ROW()-ROW($A$20),'Feuille1-Catégories'!$B$6/Y$6),Y$5),0),IF(MOD($A670-1-Y$10,'Feuille1-Catégories'!$F$5+1)=0,Y$3,""))),"")</f>
        <v/>
      </c>
      <c r="Z670" s="29" t="str">
        <f ca="1">IF(AND($A670&lt;&gt;"",Z$9&lt;&gt;""),IF(HLOOKUP(Z$9,'Feuille1-Catégories'!$C$1:$G$2,2,FALSE)="OUI",Z$3,IF(HLOOKUP(Z$9,'Feuille1-Catégories'!$C$1:$G$3,3,FALSE)="OUI",OFFSET(Z$3,MOD(QUOTIENT(ROW()-ROW($A$20),'Feuille1-Catégories'!$B$6/Z$6),Z$5),0),IF(MOD($A670-1-Z$10,'Feuille1-Catégories'!$F$5+1)=0,Z$3,""))),"")</f>
        <v/>
      </c>
    </row>
    <row r="671" spans="1:26" ht="17" x14ac:dyDescent="0.2">
      <c r="A671" s="21" t="str">
        <f>IF('Feuille2-Prix de vente'!A671&lt;&gt;"",'Feuille2-Prix de vente'!A671,"")</f>
        <v/>
      </c>
      <c r="B671" s="33" t="str">
        <f>IF('Feuille2-Prix de vente'!B671&lt;&gt;"",'Feuille2-Prix de vente'!B671,"")</f>
        <v/>
      </c>
      <c r="C671" s="10" t="str">
        <f>IF('Feuille2-Prix de vente'!C671&lt;&gt;"",'Feuille2-Prix de vente'!C671,"")</f>
        <v/>
      </c>
      <c r="D671" s="10" t="str">
        <f t="shared" si="10"/>
        <v/>
      </c>
      <c r="E671" s="10" t="str">
        <f>IF('Feuille2-Prix de vente'!E671&lt;&gt;"",'Feuille2-Prix de vente'!E671,"")</f>
        <v/>
      </c>
      <c r="F671" s="29" t="str">
        <f ca="1">IF(AND($A671&lt;&gt;"",F$9&lt;&gt;""),IF(HLOOKUP(F$9,'Feuille1-Catégories'!$C$1:$G$2,2,FALSE)="OUI",F$3,IF(HLOOKUP(F$9,'Feuille1-Catégories'!$C$1:$G$3,3,FALSE)="OUI",OFFSET(F$3,MOD(QUOTIENT(ROW()-ROW($A$20),'Feuille1-Catégories'!$B$6/F$6),F$5),0),IF(MOD($A671-1-F$10,'Feuille1-Catégories'!$F$5+1)=0,F$3,""))),"")</f>
        <v/>
      </c>
      <c r="G671" s="29" t="str">
        <f ca="1">IF(AND($A671&lt;&gt;"",G$9&lt;&gt;""),IF(HLOOKUP(G$9,'Feuille1-Catégories'!$C$1:$G$2,2,FALSE)="OUI",G$3,IF(HLOOKUP(G$9,'Feuille1-Catégories'!$C$1:$G$3,3,FALSE)="OUI",OFFSET(G$3,MOD(QUOTIENT(ROW()-ROW($A$20),'Feuille1-Catégories'!$B$6/G$6),G$5),0),IF(MOD($A671-1-G$10,'Feuille1-Catégories'!$F$5+1)=0,G$3,""))),"")</f>
        <v/>
      </c>
      <c r="H671" s="29" t="str">
        <f ca="1">IF(AND($A671&lt;&gt;"",H$9&lt;&gt;""),IF(HLOOKUP(H$9,'Feuille1-Catégories'!$C$1:$G$2,2,FALSE)="OUI",H$3,IF(HLOOKUP(H$9,'Feuille1-Catégories'!$C$1:$G$3,3,FALSE)="OUI",OFFSET(H$3,MOD(QUOTIENT(ROW()-ROW($A$20),'Feuille1-Catégories'!$B$6/H$6),H$5),0),IF(MOD($A671-1-H$10,'Feuille1-Catégories'!$F$5+1)=0,H$3,""))),"")</f>
        <v/>
      </c>
      <c r="I671" s="29" t="str">
        <f ca="1">IF(AND($A671&lt;&gt;"",I$9&lt;&gt;""),IF(HLOOKUP(I$9,'Feuille1-Catégories'!$C$1:$G$2,2,FALSE)="OUI",I$3,IF(HLOOKUP(I$9,'Feuille1-Catégories'!$C$1:$G$3,3,FALSE)="OUI",OFFSET(I$3,MOD(QUOTIENT(ROW()-ROW($A$20),'Feuille1-Catégories'!$B$6/I$6),I$5),0),IF(MOD($A671-1-I$10,'Feuille1-Catégories'!$F$5+1)=0,I$3,""))),"")</f>
        <v/>
      </c>
      <c r="J671" s="29" t="str">
        <f ca="1">IF(AND($A671&lt;&gt;"",J$9&lt;&gt;""),IF(HLOOKUP(J$9,'Feuille1-Catégories'!$C$1:$G$2,2,FALSE)="OUI",J$3,IF(HLOOKUP(J$9,'Feuille1-Catégories'!$C$1:$G$3,3,FALSE)="OUI",OFFSET(J$3,MOD(QUOTIENT(ROW()-ROW($A$20),'Feuille1-Catégories'!$B$6/J$6),J$5),0),IF(MOD($A671-1-J$10,'Feuille1-Catégories'!$F$5+1)=0,J$3,""))),"")</f>
        <v/>
      </c>
      <c r="K671" s="29" t="str">
        <f ca="1">IF(AND($A671&lt;&gt;"",K$9&lt;&gt;""),IF(HLOOKUP(K$9,'Feuille1-Catégories'!$C$1:$G$2,2,FALSE)="OUI",K$3,IF(HLOOKUP(K$9,'Feuille1-Catégories'!$C$1:$G$3,3,FALSE)="OUI",OFFSET(K$3,MOD(QUOTIENT(ROW()-ROW($A$20),'Feuille1-Catégories'!$B$6/K$6),K$5),0),IF(MOD($A671-1-K$10,'Feuille1-Catégories'!$F$5+1)=0,K$3,""))),"")</f>
        <v/>
      </c>
      <c r="L671" s="29" t="str">
        <f ca="1">IF(AND($A671&lt;&gt;"",L$9&lt;&gt;""),IF(HLOOKUP(L$9,'Feuille1-Catégories'!$C$1:$G$2,2,FALSE)="OUI",L$3,IF(HLOOKUP(L$9,'Feuille1-Catégories'!$C$1:$G$3,3,FALSE)="OUI",OFFSET(L$3,MOD(QUOTIENT(ROW()-ROW($A$20),'Feuille1-Catégories'!$B$6/L$6),L$5),0),IF(MOD($A671-1-L$10,'Feuille1-Catégories'!$F$5+1)=0,L$3,""))),"")</f>
        <v/>
      </c>
      <c r="M671" s="29" t="str">
        <f ca="1">IF(AND($A671&lt;&gt;"",M$9&lt;&gt;""),IF(HLOOKUP(M$9,'Feuille1-Catégories'!$C$1:$G$2,2,FALSE)="OUI",M$3,IF(HLOOKUP(M$9,'Feuille1-Catégories'!$C$1:$G$3,3,FALSE)="OUI",OFFSET(M$3,MOD(QUOTIENT(ROW()-ROW($A$20),'Feuille1-Catégories'!$B$6/M$6),M$5),0),IF(MOD($A671-1-M$10,'Feuille1-Catégories'!$F$5+1)=0,M$3,""))),"")</f>
        <v/>
      </c>
      <c r="N671" s="29" t="str">
        <f ca="1">IF(AND($A671&lt;&gt;"",N$9&lt;&gt;""),IF(HLOOKUP(N$9,'Feuille1-Catégories'!$C$1:$G$2,2,FALSE)="OUI",N$3,IF(HLOOKUP(N$9,'Feuille1-Catégories'!$C$1:$G$3,3,FALSE)="OUI",OFFSET(N$3,MOD(QUOTIENT(ROW()-ROW($A$20),'Feuille1-Catégories'!$B$6/N$6),N$5),0),IF(MOD($A671-1-N$10,'Feuille1-Catégories'!$F$5+1)=0,N$3,""))),"")</f>
        <v/>
      </c>
      <c r="O671" s="29" t="str">
        <f ca="1">IF(AND($A671&lt;&gt;"",O$9&lt;&gt;""),IF(HLOOKUP(O$9,'Feuille1-Catégories'!$C$1:$G$2,2,FALSE)="OUI",O$3,IF(HLOOKUP(O$9,'Feuille1-Catégories'!$C$1:$G$3,3,FALSE)="OUI",OFFSET(O$3,MOD(QUOTIENT(ROW()-ROW($A$20),'Feuille1-Catégories'!$B$6/O$6),O$5),0),IF(MOD($A671-1-O$10,'Feuille1-Catégories'!$F$5+1)=0,O$3,""))),"")</f>
        <v/>
      </c>
      <c r="P671" s="29" t="str">
        <f ca="1">IF(AND($A671&lt;&gt;"",P$9&lt;&gt;""),IF(HLOOKUP(P$9,'Feuille1-Catégories'!$C$1:$G$2,2,FALSE)="OUI",P$3,IF(HLOOKUP(P$9,'Feuille1-Catégories'!$C$1:$G$3,3,FALSE)="OUI",OFFSET(P$3,MOD(QUOTIENT(ROW()-ROW($A$20),'Feuille1-Catégories'!$B$6/P$6),P$5),0),IF(MOD($A671-1-P$10,'Feuille1-Catégories'!$F$5+1)=0,P$3,""))),"")</f>
        <v/>
      </c>
      <c r="Q671" s="29" t="str">
        <f ca="1">IF(AND($A671&lt;&gt;"",Q$9&lt;&gt;""),IF(HLOOKUP(Q$9,'Feuille1-Catégories'!$C$1:$G$2,2,FALSE)="OUI",Q$3,IF(HLOOKUP(Q$9,'Feuille1-Catégories'!$C$1:$G$3,3,FALSE)="OUI",OFFSET(Q$3,MOD(QUOTIENT(ROW()-ROW($A$20),'Feuille1-Catégories'!$B$6/Q$6),Q$5),0),IF(MOD($A671-1-Q$10,'Feuille1-Catégories'!$F$5+1)=0,Q$3,""))),"")</f>
        <v/>
      </c>
      <c r="R671" s="29" t="str">
        <f ca="1">IF(AND($A671&lt;&gt;"",R$9&lt;&gt;""),IF(HLOOKUP(R$9,'Feuille1-Catégories'!$C$1:$G$2,2,FALSE)="OUI",R$3,IF(HLOOKUP(R$9,'Feuille1-Catégories'!$C$1:$G$3,3,FALSE)="OUI",OFFSET(R$3,MOD(QUOTIENT(ROW()-ROW($A$20),'Feuille1-Catégories'!$B$6/R$6),R$5),0),IF(MOD($A671-1-R$10,'Feuille1-Catégories'!$F$5+1)=0,R$3,""))),"")</f>
        <v/>
      </c>
      <c r="S671" s="29" t="str">
        <f ca="1">IF(AND($A671&lt;&gt;"",S$9&lt;&gt;""),IF(HLOOKUP(S$9,'Feuille1-Catégories'!$C$1:$G$2,2,FALSE)="OUI",S$3,IF(HLOOKUP(S$9,'Feuille1-Catégories'!$C$1:$G$3,3,FALSE)="OUI",OFFSET(S$3,MOD(QUOTIENT(ROW()-ROW($A$20),'Feuille1-Catégories'!$B$6/S$6),S$5),0),IF(MOD($A671-1-S$10,'Feuille1-Catégories'!$F$5+1)=0,S$3,""))),"")</f>
        <v/>
      </c>
      <c r="T671" s="29" t="str">
        <f ca="1">IF(AND($A671&lt;&gt;"",T$9&lt;&gt;""),IF(HLOOKUP(T$9,'Feuille1-Catégories'!$C$1:$G$2,2,FALSE)="OUI",T$3,IF(HLOOKUP(T$9,'Feuille1-Catégories'!$C$1:$G$3,3,FALSE)="OUI",OFFSET(T$3,MOD(QUOTIENT(ROW()-ROW($A$20),'Feuille1-Catégories'!$B$6/T$6),T$5),0),IF(MOD($A671-1-T$10,'Feuille1-Catégories'!$F$5+1)=0,T$3,""))),"")</f>
        <v/>
      </c>
      <c r="U671" s="29" t="str">
        <f ca="1">IF(AND($A671&lt;&gt;"",U$9&lt;&gt;""),IF(HLOOKUP(U$9,'Feuille1-Catégories'!$C$1:$G$2,2,FALSE)="OUI",U$3,IF(HLOOKUP(U$9,'Feuille1-Catégories'!$C$1:$G$3,3,FALSE)="OUI",OFFSET(U$3,MOD(QUOTIENT(ROW()-ROW($A$20),'Feuille1-Catégories'!$B$6/U$6),U$5),0),IF(MOD($A671-1-U$10,'Feuille1-Catégories'!$F$5+1)=0,U$3,""))),"")</f>
        <v/>
      </c>
      <c r="V671" s="29" t="str">
        <f ca="1">IF(AND($A671&lt;&gt;"",V$9&lt;&gt;""),IF(HLOOKUP(V$9,'Feuille1-Catégories'!$C$1:$G$2,2,FALSE)="OUI",V$3,IF(HLOOKUP(V$9,'Feuille1-Catégories'!$C$1:$G$3,3,FALSE)="OUI",OFFSET(V$3,MOD(QUOTIENT(ROW()-ROW($A$20),'Feuille1-Catégories'!$B$6/V$6),V$5),0),IF(MOD($A671-1-V$10,'Feuille1-Catégories'!$F$5+1)=0,V$3,""))),"")</f>
        <v/>
      </c>
      <c r="W671" s="29" t="str">
        <f ca="1">IF(AND($A671&lt;&gt;"",W$9&lt;&gt;""),IF(HLOOKUP(W$9,'Feuille1-Catégories'!$C$1:$G$2,2,FALSE)="OUI",W$3,IF(HLOOKUP(W$9,'Feuille1-Catégories'!$C$1:$G$3,3,FALSE)="OUI",OFFSET(W$3,MOD(QUOTIENT(ROW()-ROW($A$20),'Feuille1-Catégories'!$B$6/W$6),W$5),0),IF(MOD($A671-1-W$10,'Feuille1-Catégories'!$F$5+1)=0,W$3,""))),"")</f>
        <v/>
      </c>
      <c r="X671" s="29" t="str">
        <f ca="1">IF(AND($A671&lt;&gt;"",X$9&lt;&gt;""),IF(HLOOKUP(X$9,'Feuille1-Catégories'!$C$1:$G$2,2,FALSE)="OUI",X$3,IF(HLOOKUP(X$9,'Feuille1-Catégories'!$C$1:$G$3,3,FALSE)="OUI",OFFSET(X$3,MOD(QUOTIENT(ROW()-ROW($A$20),'Feuille1-Catégories'!$B$6/X$6),X$5),0),IF(MOD($A671-1-X$10,'Feuille1-Catégories'!$F$5+1)=0,X$3,""))),"")</f>
        <v/>
      </c>
      <c r="Y671" s="29" t="str">
        <f ca="1">IF(AND($A671&lt;&gt;"",Y$9&lt;&gt;""),IF(HLOOKUP(Y$9,'Feuille1-Catégories'!$C$1:$G$2,2,FALSE)="OUI",Y$3,IF(HLOOKUP(Y$9,'Feuille1-Catégories'!$C$1:$G$3,3,FALSE)="OUI",OFFSET(Y$3,MOD(QUOTIENT(ROW()-ROW($A$20),'Feuille1-Catégories'!$B$6/Y$6),Y$5),0),IF(MOD($A671-1-Y$10,'Feuille1-Catégories'!$F$5+1)=0,Y$3,""))),"")</f>
        <v/>
      </c>
      <c r="Z671" s="29" t="str">
        <f ca="1">IF(AND($A671&lt;&gt;"",Z$9&lt;&gt;""),IF(HLOOKUP(Z$9,'Feuille1-Catégories'!$C$1:$G$2,2,FALSE)="OUI",Z$3,IF(HLOOKUP(Z$9,'Feuille1-Catégories'!$C$1:$G$3,3,FALSE)="OUI",OFFSET(Z$3,MOD(QUOTIENT(ROW()-ROW($A$20),'Feuille1-Catégories'!$B$6/Z$6),Z$5),0),IF(MOD($A671-1-Z$10,'Feuille1-Catégories'!$F$5+1)=0,Z$3,""))),"")</f>
        <v/>
      </c>
    </row>
    <row r="672" spans="1:26" ht="17" x14ac:dyDescent="0.2">
      <c r="A672" s="21" t="str">
        <f>IF('Feuille2-Prix de vente'!A672&lt;&gt;"",'Feuille2-Prix de vente'!A672,"")</f>
        <v/>
      </c>
      <c r="B672" s="33" t="str">
        <f>IF('Feuille2-Prix de vente'!B672&lt;&gt;"",'Feuille2-Prix de vente'!B672,"")</f>
        <v/>
      </c>
      <c r="C672" s="10" t="str">
        <f>IF('Feuille2-Prix de vente'!C672&lt;&gt;"",'Feuille2-Prix de vente'!C672,"")</f>
        <v/>
      </c>
      <c r="D672" s="10" t="str">
        <f t="shared" si="10"/>
        <v/>
      </c>
      <c r="E672" s="10" t="str">
        <f>IF('Feuille2-Prix de vente'!E672&lt;&gt;"",'Feuille2-Prix de vente'!E672,"")</f>
        <v/>
      </c>
      <c r="F672" s="29" t="str">
        <f ca="1">IF(AND($A672&lt;&gt;"",F$9&lt;&gt;""),IF(HLOOKUP(F$9,'Feuille1-Catégories'!$C$1:$G$2,2,FALSE)="OUI",F$3,IF(HLOOKUP(F$9,'Feuille1-Catégories'!$C$1:$G$3,3,FALSE)="OUI",OFFSET(F$3,MOD(QUOTIENT(ROW()-ROW($A$20),'Feuille1-Catégories'!$B$6/F$6),F$5),0),IF(MOD($A672-1-F$10,'Feuille1-Catégories'!$F$5+1)=0,F$3,""))),"")</f>
        <v/>
      </c>
      <c r="G672" s="29" t="str">
        <f ca="1">IF(AND($A672&lt;&gt;"",G$9&lt;&gt;""),IF(HLOOKUP(G$9,'Feuille1-Catégories'!$C$1:$G$2,2,FALSE)="OUI",G$3,IF(HLOOKUP(G$9,'Feuille1-Catégories'!$C$1:$G$3,3,FALSE)="OUI",OFFSET(G$3,MOD(QUOTIENT(ROW()-ROW($A$20),'Feuille1-Catégories'!$B$6/G$6),G$5),0),IF(MOD($A672-1-G$10,'Feuille1-Catégories'!$F$5+1)=0,G$3,""))),"")</f>
        <v/>
      </c>
      <c r="H672" s="29" t="str">
        <f ca="1">IF(AND($A672&lt;&gt;"",H$9&lt;&gt;""),IF(HLOOKUP(H$9,'Feuille1-Catégories'!$C$1:$G$2,2,FALSE)="OUI",H$3,IF(HLOOKUP(H$9,'Feuille1-Catégories'!$C$1:$G$3,3,FALSE)="OUI",OFFSET(H$3,MOD(QUOTIENT(ROW()-ROW($A$20),'Feuille1-Catégories'!$B$6/H$6),H$5),0),IF(MOD($A672-1-H$10,'Feuille1-Catégories'!$F$5+1)=0,H$3,""))),"")</f>
        <v/>
      </c>
      <c r="I672" s="29" t="str">
        <f ca="1">IF(AND($A672&lt;&gt;"",I$9&lt;&gt;""),IF(HLOOKUP(I$9,'Feuille1-Catégories'!$C$1:$G$2,2,FALSE)="OUI",I$3,IF(HLOOKUP(I$9,'Feuille1-Catégories'!$C$1:$G$3,3,FALSE)="OUI",OFFSET(I$3,MOD(QUOTIENT(ROW()-ROW($A$20),'Feuille1-Catégories'!$B$6/I$6),I$5),0),IF(MOD($A672-1-I$10,'Feuille1-Catégories'!$F$5+1)=0,I$3,""))),"")</f>
        <v/>
      </c>
      <c r="J672" s="29" t="str">
        <f ca="1">IF(AND($A672&lt;&gt;"",J$9&lt;&gt;""),IF(HLOOKUP(J$9,'Feuille1-Catégories'!$C$1:$G$2,2,FALSE)="OUI",J$3,IF(HLOOKUP(J$9,'Feuille1-Catégories'!$C$1:$G$3,3,FALSE)="OUI",OFFSET(J$3,MOD(QUOTIENT(ROW()-ROW($A$20),'Feuille1-Catégories'!$B$6/J$6),J$5),0),IF(MOD($A672-1-J$10,'Feuille1-Catégories'!$F$5+1)=0,J$3,""))),"")</f>
        <v/>
      </c>
      <c r="K672" s="29" t="str">
        <f ca="1">IF(AND($A672&lt;&gt;"",K$9&lt;&gt;""),IF(HLOOKUP(K$9,'Feuille1-Catégories'!$C$1:$G$2,2,FALSE)="OUI",K$3,IF(HLOOKUP(K$9,'Feuille1-Catégories'!$C$1:$G$3,3,FALSE)="OUI",OFFSET(K$3,MOD(QUOTIENT(ROW()-ROW($A$20),'Feuille1-Catégories'!$B$6/K$6),K$5),0),IF(MOD($A672-1-K$10,'Feuille1-Catégories'!$F$5+1)=0,K$3,""))),"")</f>
        <v/>
      </c>
      <c r="L672" s="29" t="str">
        <f ca="1">IF(AND($A672&lt;&gt;"",L$9&lt;&gt;""),IF(HLOOKUP(L$9,'Feuille1-Catégories'!$C$1:$G$2,2,FALSE)="OUI",L$3,IF(HLOOKUP(L$9,'Feuille1-Catégories'!$C$1:$G$3,3,FALSE)="OUI",OFFSET(L$3,MOD(QUOTIENT(ROW()-ROW($A$20),'Feuille1-Catégories'!$B$6/L$6),L$5),0),IF(MOD($A672-1-L$10,'Feuille1-Catégories'!$F$5+1)=0,L$3,""))),"")</f>
        <v/>
      </c>
      <c r="M672" s="29" t="str">
        <f ca="1">IF(AND($A672&lt;&gt;"",M$9&lt;&gt;""),IF(HLOOKUP(M$9,'Feuille1-Catégories'!$C$1:$G$2,2,FALSE)="OUI",M$3,IF(HLOOKUP(M$9,'Feuille1-Catégories'!$C$1:$G$3,3,FALSE)="OUI",OFFSET(M$3,MOD(QUOTIENT(ROW()-ROW($A$20),'Feuille1-Catégories'!$B$6/M$6),M$5),0),IF(MOD($A672-1-M$10,'Feuille1-Catégories'!$F$5+1)=0,M$3,""))),"")</f>
        <v/>
      </c>
      <c r="N672" s="29" t="str">
        <f ca="1">IF(AND($A672&lt;&gt;"",N$9&lt;&gt;""),IF(HLOOKUP(N$9,'Feuille1-Catégories'!$C$1:$G$2,2,FALSE)="OUI",N$3,IF(HLOOKUP(N$9,'Feuille1-Catégories'!$C$1:$G$3,3,FALSE)="OUI",OFFSET(N$3,MOD(QUOTIENT(ROW()-ROW($A$20),'Feuille1-Catégories'!$B$6/N$6),N$5),0),IF(MOD($A672-1-N$10,'Feuille1-Catégories'!$F$5+1)=0,N$3,""))),"")</f>
        <v/>
      </c>
      <c r="O672" s="29" t="str">
        <f ca="1">IF(AND($A672&lt;&gt;"",O$9&lt;&gt;""),IF(HLOOKUP(O$9,'Feuille1-Catégories'!$C$1:$G$2,2,FALSE)="OUI",O$3,IF(HLOOKUP(O$9,'Feuille1-Catégories'!$C$1:$G$3,3,FALSE)="OUI",OFFSET(O$3,MOD(QUOTIENT(ROW()-ROW($A$20),'Feuille1-Catégories'!$B$6/O$6),O$5),0),IF(MOD($A672-1-O$10,'Feuille1-Catégories'!$F$5+1)=0,O$3,""))),"")</f>
        <v/>
      </c>
      <c r="P672" s="29" t="str">
        <f ca="1">IF(AND($A672&lt;&gt;"",P$9&lt;&gt;""),IF(HLOOKUP(P$9,'Feuille1-Catégories'!$C$1:$G$2,2,FALSE)="OUI",P$3,IF(HLOOKUP(P$9,'Feuille1-Catégories'!$C$1:$G$3,3,FALSE)="OUI",OFFSET(P$3,MOD(QUOTIENT(ROW()-ROW($A$20),'Feuille1-Catégories'!$B$6/P$6),P$5),0),IF(MOD($A672-1-P$10,'Feuille1-Catégories'!$F$5+1)=0,P$3,""))),"")</f>
        <v/>
      </c>
      <c r="Q672" s="29" t="str">
        <f ca="1">IF(AND($A672&lt;&gt;"",Q$9&lt;&gt;""),IF(HLOOKUP(Q$9,'Feuille1-Catégories'!$C$1:$G$2,2,FALSE)="OUI",Q$3,IF(HLOOKUP(Q$9,'Feuille1-Catégories'!$C$1:$G$3,3,FALSE)="OUI",OFFSET(Q$3,MOD(QUOTIENT(ROW()-ROW($A$20),'Feuille1-Catégories'!$B$6/Q$6),Q$5),0),IF(MOD($A672-1-Q$10,'Feuille1-Catégories'!$F$5+1)=0,Q$3,""))),"")</f>
        <v/>
      </c>
      <c r="R672" s="29" t="str">
        <f ca="1">IF(AND($A672&lt;&gt;"",R$9&lt;&gt;""),IF(HLOOKUP(R$9,'Feuille1-Catégories'!$C$1:$G$2,2,FALSE)="OUI",R$3,IF(HLOOKUP(R$9,'Feuille1-Catégories'!$C$1:$G$3,3,FALSE)="OUI",OFFSET(R$3,MOD(QUOTIENT(ROW()-ROW($A$20),'Feuille1-Catégories'!$B$6/R$6),R$5),0),IF(MOD($A672-1-R$10,'Feuille1-Catégories'!$F$5+1)=0,R$3,""))),"")</f>
        <v/>
      </c>
      <c r="S672" s="29" t="str">
        <f ca="1">IF(AND($A672&lt;&gt;"",S$9&lt;&gt;""),IF(HLOOKUP(S$9,'Feuille1-Catégories'!$C$1:$G$2,2,FALSE)="OUI",S$3,IF(HLOOKUP(S$9,'Feuille1-Catégories'!$C$1:$G$3,3,FALSE)="OUI",OFFSET(S$3,MOD(QUOTIENT(ROW()-ROW($A$20),'Feuille1-Catégories'!$B$6/S$6),S$5),0),IF(MOD($A672-1-S$10,'Feuille1-Catégories'!$F$5+1)=0,S$3,""))),"")</f>
        <v/>
      </c>
      <c r="T672" s="29" t="str">
        <f ca="1">IF(AND($A672&lt;&gt;"",T$9&lt;&gt;""),IF(HLOOKUP(T$9,'Feuille1-Catégories'!$C$1:$G$2,2,FALSE)="OUI",T$3,IF(HLOOKUP(T$9,'Feuille1-Catégories'!$C$1:$G$3,3,FALSE)="OUI",OFFSET(T$3,MOD(QUOTIENT(ROW()-ROW($A$20),'Feuille1-Catégories'!$B$6/T$6),T$5),0),IF(MOD($A672-1-T$10,'Feuille1-Catégories'!$F$5+1)=0,T$3,""))),"")</f>
        <v/>
      </c>
      <c r="U672" s="29" t="str">
        <f ca="1">IF(AND($A672&lt;&gt;"",U$9&lt;&gt;""),IF(HLOOKUP(U$9,'Feuille1-Catégories'!$C$1:$G$2,2,FALSE)="OUI",U$3,IF(HLOOKUP(U$9,'Feuille1-Catégories'!$C$1:$G$3,3,FALSE)="OUI",OFFSET(U$3,MOD(QUOTIENT(ROW()-ROW($A$20),'Feuille1-Catégories'!$B$6/U$6),U$5),0),IF(MOD($A672-1-U$10,'Feuille1-Catégories'!$F$5+1)=0,U$3,""))),"")</f>
        <v/>
      </c>
      <c r="V672" s="29" t="str">
        <f ca="1">IF(AND($A672&lt;&gt;"",V$9&lt;&gt;""),IF(HLOOKUP(V$9,'Feuille1-Catégories'!$C$1:$G$2,2,FALSE)="OUI",V$3,IF(HLOOKUP(V$9,'Feuille1-Catégories'!$C$1:$G$3,3,FALSE)="OUI",OFFSET(V$3,MOD(QUOTIENT(ROW()-ROW($A$20),'Feuille1-Catégories'!$B$6/V$6),V$5),0),IF(MOD($A672-1-V$10,'Feuille1-Catégories'!$F$5+1)=0,V$3,""))),"")</f>
        <v/>
      </c>
      <c r="W672" s="29" t="str">
        <f ca="1">IF(AND($A672&lt;&gt;"",W$9&lt;&gt;""),IF(HLOOKUP(W$9,'Feuille1-Catégories'!$C$1:$G$2,2,FALSE)="OUI",W$3,IF(HLOOKUP(W$9,'Feuille1-Catégories'!$C$1:$G$3,3,FALSE)="OUI",OFFSET(W$3,MOD(QUOTIENT(ROW()-ROW($A$20),'Feuille1-Catégories'!$B$6/W$6),W$5),0),IF(MOD($A672-1-W$10,'Feuille1-Catégories'!$F$5+1)=0,W$3,""))),"")</f>
        <v/>
      </c>
      <c r="X672" s="29" t="str">
        <f ca="1">IF(AND($A672&lt;&gt;"",X$9&lt;&gt;""),IF(HLOOKUP(X$9,'Feuille1-Catégories'!$C$1:$G$2,2,FALSE)="OUI",X$3,IF(HLOOKUP(X$9,'Feuille1-Catégories'!$C$1:$G$3,3,FALSE)="OUI",OFFSET(X$3,MOD(QUOTIENT(ROW()-ROW($A$20),'Feuille1-Catégories'!$B$6/X$6),X$5),0),IF(MOD($A672-1-X$10,'Feuille1-Catégories'!$F$5+1)=0,X$3,""))),"")</f>
        <v/>
      </c>
      <c r="Y672" s="29" t="str">
        <f ca="1">IF(AND($A672&lt;&gt;"",Y$9&lt;&gt;""),IF(HLOOKUP(Y$9,'Feuille1-Catégories'!$C$1:$G$2,2,FALSE)="OUI",Y$3,IF(HLOOKUP(Y$9,'Feuille1-Catégories'!$C$1:$G$3,3,FALSE)="OUI",OFFSET(Y$3,MOD(QUOTIENT(ROW()-ROW($A$20),'Feuille1-Catégories'!$B$6/Y$6),Y$5),0),IF(MOD($A672-1-Y$10,'Feuille1-Catégories'!$F$5+1)=0,Y$3,""))),"")</f>
        <v/>
      </c>
      <c r="Z672" s="29" t="str">
        <f ca="1">IF(AND($A672&lt;&gt;"",Z$9&lt;&gt;""),IF(HLOOKUP(Z$9,'Feuille1-Catégories'!$C$1:$G$2,2,FALSE)="OUI",Z$3,IF(HLOOKUP(Z$9,'Feuille1-Catégories'!$C$1:$G$3,3,FALSE)="OUI",OFFSET(Z$3,MOD(QUOTIENT(ROW()-ROW($A$20),'Feuille1-Catégories'!$B$6/Z$6),Z$5),0),IF(MOD($A672-1-Z$10,'Feuille1-Catégories'!$F$5+1)=0,Z$3,""))),"")</f>
        <v/>
      </c>
    </row>
    <row r="673" spans="1:26" ht="17" x14ac:dyDescent="0.2">
      <c r="A673" s="21" t="str">
        <f>IF('Feuille2-Prix de vente'!A673&lt;&gt;"",'Feuille2-Prix de vente'!A673,"")</f>
        <v/>
      </c>
      <c r="B673" s="33" t="str">
        <f>IF('Feuille2-Prix de vente'!B673&lt;&gt;"",'Feuille2-Prix de vente'!B673,"")</f>
        <v/>
      </c>
      <c r="C673" s="10" t="str">
        <f>IF('Feuille2-Prix de vente'!C673&lt;&gt;"",'Feuille2-Prix de vente'!C673,"")</f>
        <v/>
      </c>
      <c r="D673" s="10" t="str">
        <f t="shared" si="10"/>
        <v/>
      </c>
      <c r="E673" s="10" t="str">
        <f>IF('Feuille2-Prix de vente'!E673&lt;&gt;"",'Feuille2-Prix de vente'!E673,"")</f>
        <v/>
      </c>
      <c r="F673" s="29" t="str">
        <f ca="1">IF(AND($A673&lt;&gt;"",F$9&lt;&gt;""),IF(HLOOKUP(F$9,'Feuille1-Catégories'!$C$1:$G$2,2,FALSE)="OUI",F$3,IF(HLOOKUP(F$9,'Feuille1-Catégories'!$C$1:$G$3,3,FALSE)="OUI",OFFSET(F$3,MOD(QUOTIENT(ROW()-ROW($A$20),'Feuille1-Catégories'!$B$6/F$6),F$5),0),IF(MOD($A673-1-F$10,'Feuille1-Catégories'!$F$5+1)=0,F$3,""))),"")</f>
        <v/>
      </c>
      <c r="G673" s="29" t="str">
        <f ca="1">IF(AND($A673&lt;&gt;"",G$9&lt;&gt;""),IF(HLOOKUP(G$9,'Feuille1-Catégories'!$C$1:$G$2,2,FALSE)="OUI",G$3,IF(HLOOKUP(G$9,'Feuille1-Catégories'!$C$1:$G$3,3,FALSE)="OUI",OFFSET(G$3,MOD(QUOTIENT(ROW()-ROW($A$20),'Feuille1-Catégories'!$B$6/G$6),G$5),0),IF(MOD($A673-1-G$10,'Feuille1-Catégories'!$F$5+1)=0,G$3,""))),"")</f>
        <v/>
      </c>
      <c r="H673" s="29" t="str">
        <f ca="1">IF(AND($A673&lt;&gt;"",H$9&lt;&gt;""),IF(HLOOKUP(H$9,'Feuille1-Catégories'!$C$1:$G$2,2,FALSE)="OUI",H$3,IF(HLOOKUP(H$9,'Feuille1-Catégories'!$C$1:$G$3,3,FALSE)="OUI",OFFSET(H$3,MOD(QUOTIENT(ROW()-ROW($A$20),'Feuille1-Catégories'!$B$6/H$6),H$5),0),IF(MOD($A673-1-H$10,'Feuille1-Catégories'!$F$5+1)=0,H$3,""))),"")</f>
        <v/>
      </c>
      <c r="I673" s="29" t="str">
        <f ca="1">IF(AND($A673&lt;&gt;"",I$9&lt;&gt;""),IF(HLOOKUP(I$9,'Feuille1-Catégories'!$C$1:$G$2,2,FALSE)="OUI",I$3,IF(HLOOKUP(I$9,'Feuille1-Catégories'!$C$1:$G$3,3,FALSE)="OUI",OFFSET(I$3,MOD(QUOTIENT(ROW()-ROW($A$20),'Feuille1-Catégories'!$B$6/I$6),I$5),0),IF(MOD($A673-1-I$10,'Feuille1-Catégories'!$F$5+1)=0,I$3,""))),"")</f>
        <v/>
      </c>
      <c r="J673" s="29" t="str">
        <f ca="1">IF(AND($A673&lt;&gt;"",J$9&lt;&gt;""),IF(HLOOKUP(J$9,'Feuille1-Catégories'!$C$1:$G$2,2,FALSE)="OUI",J$3,IF(HLOOKUP(J$9,'Feuille1-Catégories'!$C$1:$G$3,3,FALSE)="OUI",OFFSET(J$3,MOD(QUOTIENT(ROW()-ROW($A$20),'Feuille1-Catégories'!$B$6/J$6),J$5),0),IF(MOD($A673-1-J$10,'Feuille1-Catégories'!$F$5+1)=0,J$3,""))),"")</f>
        <v/>
      </c>
      <c r="K673" s="29" t="str">
        <f ca="1">IF(AND($A673&lt;&gt;"",K$9&lt;&gt;""),IF(HLOOKUP(K$9,'Feuille1-Catégories'!$C$1:$G$2,2,FALSE)="OUI",K$3,IF(HLOOKUP(K$9,'Feuille1-Catégories'!$C$1:$G$3,3,FALSE)="OUI",OFFSET(K$3,MOD(QUOTIENT(ROW()-ROW($A$20),'Feuille1-Catégories'!$B$6/K$6),K$5),0),IF(MOD($A673-1-K$10,'Feuille1-Catégories'!$F$5+1)=0,K$3,""))),"")</f>
        <v/>
      </c>
      <c r="L673" s="29" t="str">
        <f ca="1">IF(AND($A673&lt;&gt;"",L$9&lt;&gt;""),IF(HLOOKUP(L$9,'Feuille1-Catégories'!$C$1:$G$2,2,FALSE)="OUI",L$3,IF(HLOOKUP(L$9,'Feuille1-Catégories'!$C$1:$G$3,3,FALSE)="OUI",OFFSET(L$3,MOD(QUOTIENT(ROW()-ROW($A$20),'Feuille1-Catégories'!$B$6/L$6),L$5),0),IF(MOD($A673-1-L$10,'Feuille1-Catégories'!$F$5+1)=0,L$3,""))),"")</f>
        <v/>
      </c>
      <c r="M673" s="29" t="str">
        <f ca="1">IF(AND($A673&lt;&gt;"",M$9&lt;&gt;""),IF(HLOOKUP(M$9,'Feuille1-Catégories'!$C$1:$G$2,2,FALSE)="OUI",M$3,IF(HLOOKUP(M$9,'Feuille1-Catégories'!$C$1:$G$3,3,FALSE)="OUI",OFFSET(M$3,MOD(QUOTIENT(ROW()-ROW($A$20),'Feuille1-Catégories'!$B$6/M$6),M$5),0),IF(MOD($A673-1-M$10,'Feuille1-Catégories'!$F$5+1)=0,M$3,""))),"")</f>
        <v/>
      </c>
      <c r="N673" s="29" t="str">
        <f ca="1">IF(AND($A673&lt;&gt;"",N$9&lt;&gt;""),IF(HLOOKUP(N$9,'Feuille1-Catégories'!$C$1:$G$2,2,FALSE)="OUI",N$3,IF(HLOOKUP(N$9,'Feuille1-Catégories'!$C$1:$G$3,3,FALSE)="OUI",OFFSET(N$3,MOD(QUOTIENT(ROW()-ROW($A$20),'Feuille1-Catégories'!$B$6/N$6),N$5),0),IF(MOD($A673-1-N$10,'Feuille1-Catégories'!$F$5+1)=0,N$3,""))),"")</f>
        <v/>
      </c>
      <c r="O673" s="29" t="str">
        <f ca="1">IF(AND($A673&lt;&gt;"",O$9&lt;&gt;""),IF(HLOOKUP(O$9,'Feuille1-Catégories'!$C$1:$G$2,2,FALSE)="OUI",O$3,IF(HLOOKUP(O$9,'Feuille1-Catégories'!$C$1:$G$3,3,FALSE)="OUI",OFFSET(O$3,MOD(QUOTIENT(ROW()-ROW($A$20),'Feuille1-Catégories'!$B$6/O$6),O$5),0),IF(MOD($A673-1-O$10,'Feuille1-Catégories'!$F$5+1)=0,O$3,""))),"")</f>
        <v/>
      </c>
      <c r="P673" s="29" t="str">
        <f ca="1">IF(AND($A673&lt;&gt;"",P$9&lt;&gt;""),IF(HLOOKUP(P$9,'Feuille1-Catégories'!$C$1:$G$2,2,FALSE)="OUI",P$3,IF(HLOOKUP(P$9,'Feuille1-Catégories'!$C$1:$G$3,3,FALSE)="OUI",OFFSET(P$3,MOD(QUOTIENT(ROW()-ROW($A$20),'Feuille1-Catégories'!$B$6/P$6),P$5),0),IF(MOD($A673-1-P$10,'Feuille1-Catégories'!$F$5+1)=0,P$3,""))),"")</f>
        <v/>
      </c>
      <c r="Q673" s="29" t="str">
        <f ca="1">IF(AND($A673&lt;&gt;"",Q$9&lt;&gt;""),IF(HLOOKUP(Q$9,'Feuille1-Catégories'!$C$1:$G$2,2,FALSE)="OUI",Q$3,IF(HLOOKUP(Q$9,'Feuille1-Catégories'!$C$1:$G$3,3,FALSE)="OUI",OFFSET(Q$3,MOD(QUOTIENT(ROW()-ROW($A$20),'Feuille1-Catégories'!$B$6/Q$6),Q$5),0),IF(MOD($A673-1-Q$10,'Feuille1-Catégories'!$F$5+1)=0,Q$3,""))),"")</f>
        <v/>
      </c>
      <c r="R673" s="29" t="str">
        <f ca="1">IF(AND($A673&lt;&gt;"",R$9&lt;&gt;""),IF(HLOOKUP(R$9,'Feuille1-Catégories'!$C$1:$G$2,2,FALSE)="OUI",R$3,IF(HLOOKUP(R$9,'Feuille1-Catégories'!$C$1:$G$3,3,FALSE)="OUI",OFFSET(R$3,MOD(QUOTIENT(ROW()-ROW($A$20),'Feuille1-Catégories'!$B$6/R$6),R$5),0),IF(MOD($A673-1-R$10,'Feuille1-Catégories'!$F$5+1)=0,R$3,""))),"")</f>
        <v/>
      </c>
      <c r="S673" s="29" t="str">
        <f ca="1">IF(AND($A673&lt;&gt;"",S$9&lt;&gt;""),IF(HLOOKUP(S$9,'Feuille1-Catégories'!$C$1:$G$2,2,FALSE)="OUI",S$3,IF(HLOOKUP(S$9,'Feuille1-Catégories'!$C$1:$G$3,3,FALSE)="OUI",OFFSET(S$3,MOD(QUOTIENT(ROW()-ROW($A$20),'Feuille1-Catégories'!$B$6/S$6),S$5),0),IF(MOD($A673-1-S$10,'Feuille1-Catégories'!$F$5+1)=0,S$3,""))),"")</f>
        <v/>
      </c>
      <c r="T673" s="29" t="str">
        <f ca="1">IF(AND($A673&lt;&gt;"",T$9&lt;&gt;""),IF(HLOOKUP(T$9,'Feuille1-Catégories'!$C$1:$G$2,2,FALSE)="OUI",T$3,IF(HLOOKUP(T$9,'Feuille1-Catégories'!$C$1:$G$3,3,FALSE)="OUI",OFFSET(T$3,MOD(QUOTIENT(ROW()-ROW($A$20),'Feuille1-Catégories'!$B$6/T$6),T$5),0),IF(MOD($A673-1-T$10,'Feuille1-Catégories'!$F$5+1)=0,T$3,""))),"")</f>
        <v/>
      </c>
      <c r="U673" s="29" t="str">
        <f ca="1">IF(AND($A673&lt;&gt;"",U$9&lt;&gt;""),IF(HLOOKUP(U$9,'Feuille1-Catégories'!$C$1:$G$2,2,FALSE)="OUI",U$3,IF(HLOOKUP(U$9,'Feuille1-Catégories'!$C$1:$G$3,3,FALSE)="OUI",OFFSET(U$3,MOD(QUOTIENT(ROW()-ROW($A$20),'Feuille1-Catégories'!$B$6/U$6),U$5),0),IF(MOD($A673-1-U$10,'Feuille1-Catégories'!$F$5+1)=0,U$3,""))),"")</f>
        <v/>
      </c>
      <c r="V673" s="29" t="str">
        <f ca="1">IF(AND($A673&lt;&gt;"",V$9&lt;&gt;""),IF(HLOOKUP(V$9,'Feuille1-Catégories'!$C$1:$G$2,2,FALSE)="OUI",V$3,IF(HLOOKUP(V$9,'Feuille1-Catégories'!$C$1:$G$3,3,FALSE)="OUI",OFFSET(V$3,MOD(QUOTIENT(ROW()-ROW($A$20),'Feuille1-Catégories'!$B$6/V$6),V$5),0),IF(MOD($A673-1-V$10,'Feuille1-Catégories'!$F$5+1)=0,V$3,""))),"")</f>
        <v/>
      </c>
      <c r="W673" s="29" t="str">
        <f ca="1">IF(AND($A673&lt;&gt;"",W$9&lt;&gt;""),IF(HLOOKUP(W$9,'Feuille1-Catégories'!$C$1:$G$2,2,FALSE)="OUI",W$3,IF(HLOOKUP(W$9,'Feuille1-Catégories'!$C$1:$G$3,3,FALSE)="OUI",OFFSET(W$3,MOD(QUOTIENT(ROW()-ROW($A$20),'Feuille1-Catégories'!$B$6/W$6),W$5),0),IF(MOD($A673-1-W$10,'Feuille1-Catégories'!$F$5+1)=0,W$3,""))),"")</f>
        <v/>
      </c>
      <c r="X673" s="29" t="str">
        <f ca="1">IF(AND($A673&lt;&gt;"",X$9&lt;&gt;""),IF(HLOOKUP(X$9,'Feuille1-Catégories'!$C$1:$G$2,2,FALSE)="OUI",X$3,IF(HLOOKUP(X$9,'Feuille1-Catégories'!$C$1:$G$3,3,FALSE)="OUI",OFFSET(X$3,MOD(QUOTIENT(ROW()-ROW($A$20),'Feuille1-Catégories'!$B$6/X$6),X$5),0),IF(MOD($A673-1-X$10,'Feuille1-Catégories'!$F$5+1)=0,X$3,""))),"")</f>
        <v/>
      </c>
      <c r="Y673" s="29" t="str">
        <f ca="1">IF(AND($A673&lt;&gt;"",Y$9&lt;&gt;""),IF(HLOOKUP(Y$9,'Feuille1-Catégories'!$C$1:$G$2,2,FALSE)="OUI",Y$3,IF(HLOOKUP(Y$9,'Feuille1-Catégories'!$C$1:$G$3,3,FALSE)="OUI",OFFSET(Y$3,MOD(QUOTIENT(ROW()-ROW($A$20),'Feuille1-Catégories'!$B$6/Y$6),Y$5),0),IF(MOD($A673-1-Y$10,'Feuille1-Catégories'!$F$5+1)=0,Y$3,""))),"")</f>
        <v/>
      </c>
      <c r="Z673" s="29" t="str">
        <f ca="1">IF(AND($A673&lt;&gt;"",Z$9&lt;&gt;""),IF(HLOOKUP(Z$9,'Feuille1-Catégories'!$C$1:$G$2,2,FALSE)="OUI",Z$3,IF(HLOOKUP(Z$9,'Feuille1-Catégories'!$C$1:$G$3,3,FALSE)="OUI",OFFSET(Z$3,MOD(QUOTIENT(ROW()-ROW($A$20),'Feuille1-Catégories'!$B$6/Z$6),Z$5),0),IF(MOD($A673-1-Z$10,'Feuille1-Catégories'!$F$5+1)=0,Z$3,""))),"")</f>
        <v/>
      </c>
    </row>
    <row r="674" spans="1:26" ht="17" x14ac:dyDescent="0.2">
      <c r="A674" s="21" t="str">
        <f>IF('Feuille2-Prix de vente'!A674&lt;&gt;"",'Feuille2-Prix de vente'!A674,"")</f>
        <v/>
      </c>
      <c r="B674" s="33" t="str">
        <f>IF('Feuille2-Prix de vente'!B674&lt;&gt;"",'Feuille2-Prix de vente'!B674,"")</f>
        <v/>
      </c>
      <c r="C674" s="10" t="str">
        <f>IF('Feuille2-Prix de vente'!C674&lt;&gt;"",'Feuille2-Prix de vente'!C674,"")</f>
        <v/>
      </c>
      <c r="D674" s="10" t="str">
        <f t="shared" si="10"/>
        <v/>
      </c>
      <c r="E674" s="10" t="str">
        <f>IF('Feuille2-Prix de vente'!E674&lt;&gt;"",'Feuille2-Prix de vente'!E674,"")</f>
        <v/>
      </c>
      <c r="F674" s="29" t="str">
        <f ca="1">IF(AND($A674&lt;&gt;"",F$9&lt;&gt;""),IF(HLOOKUP(F$9,'Feuille1-Catégories'!$C$1:$G$2,2,FALSE)="OUI",F$3,IF(HLOOKUP(F$9,'Feuille1-Catégories'!$C$1:$G$3,3,FALSE)="OUI",OFFSET(F$3,MOD(QUOTIENT(ROW()-ROW($A$20),'Feuille1-Catégories'!$B$6/F$6),F$5),0),IF(MOD($A674-1-F$10,'Feuille1-Catégories'!$F$5+1)=0,F$3,""))),"")</f>
        <v/>
      </c>
      <c r="G674" s="29" t="str">
        <f ca="1">IF(AND($A674&lt;&gt;"",G$9&lt;&gt;""),IF(HLOOKUP(G$9,'Feuille1-Catégories'!$C$1:$G$2,2,FALSE)="OUI",G$3,IF(HLOOKUP(G$9,'Feuille1-Catégories'!$C$1:$G$3,3,FALSE)="OUI",OFFSET(G$3,MOD(QUOTIENT(ROW()-ROW($A$20),'Feuille1-Catégories'!$B$6/G$6),G$5),0),IF(MOD($A674-1-G$10,'Feuille1-Catégories'!$F$5+1)=0,G$3,""))),"")</f>
        <v/>
      </c>
      <c r="H674" s="29" t="str">
        <f ca="1">IF(AND($A674&lt;&gt;"",H$9&lt;&gt;""),IF(HLOOKUP(H$9,'Feuille1-Catégories'!$C$1:$G$2,2,FALSE)="OUI",H$3,IF(HLOOKUP(H$9,'Feuille1-Catégories'!$C$1:$G$3,3,FALSE)="OUI",OFFSET(H$3,MOD(QUOTIENT(ROW()-ROW($A$20),'Feuille1-Catégories'!$B$6/H$6),H$5),0),IF(MOD($A674-1-H$10,'Feuille1-Catégories'!$F$5+1)=0,H$3,""))),"")</f>
        <v/>
      </c>
      <c r="I674" s="29" t="str">
        <f ca="1">IF(AND($A674&lt;&gt;"",I$9&lt;&gt;""),IF(HLOOKUP(I$9,'Feuille1-Catégories'!$C$1:$G$2,2,FALSE)="OUI",I$3,IF(HLOOKUP(I$9,'Feuille1-Catégories'!$C$1:$G$3,3,FALSE)="OUI",OFFSET(I$3,MOD(QUOTIENT(ROW()-ROW($A$20),'Feuille1-Catégories'!$B$6/I$6),I$5),0),IF(MOD($A674-1-I$10,'Feuille1-Catégories'!$F$5+1)=0,I$3,""))),"")</f>
        <v/>
      </c>
      <c r="J674" s="29" t="str">
        <f ca="1">IF(AND($A674&lt;&gt;"",J$9&lt;&gt;""),IF(HLOOKUP(J$9,'Feuille1-Catégories'!$C$1:$G$2,2,FALSE)="OUI",J$3,IF(HLOOKUP(J$9,'Feuille1-Catégories'!$C$1:$G$3,3,FALSE)="OUI",OFFSET(J$3,MOD(QUOTIENT(ROW()-ROW($A$20),'Feuille1-Catégories'!$B$6/J$6),J$5),0),IF(MOD($A674-1-J$10,'Feuille1-Catégories'!$F$5+1)=0,J$3,""))),"")</f>
        <v/>
      </c>
      <c r="K674" s="29" t="str">
        <f ca="1">IF(AND($A674&lt;&gt;"",K$9&lt;&gt;""),IF(HLOOKUP(K$9,'Feuille1-Catégories'!$C$1:$G$2,2,FALSE)="OUI",K$3,IF(HLOOKUP(K$9,'Feuille1-Catégories'!$C$1:$G$3,3,FALSE)="OUI",OFFSET(K$3,MOD(QUOTIENT(ROW()-ROW($A$20),'Feuille1-Catégories'!$B$6/K$6),K$5),0),IF(MOD($A674-1-K$10,'Feuille1-Catégories'!$F$5+1)=0,K$3,""))),"")</f>
        <v/>
      </c>
      <c r="L674" s="29" t="str">
        <f ca="1">IF(AND($A674&lt;&gt;"",L$9&lt;&gt;""),IF(HLOOKUP(L$9,'Feuille1-Catégories'!$C$1:$G$2,2,FALSE)="OUI",L$3,IF(HLOOKUP(L$9,'Feuille1-Catégories'!$C$1:$G$3,3,FALSE)="OUI",OFFSET(L$3,MOD(QUOTIENT(ROW()-ROW($A$20),'Feuille1-Catégories'!$B$6/L$6),L$5),0),IF(MOD($A674-1-L$10,'Feuille1-Catégories'!$F$5+1)=0,L$3,""))),"")</f>
        <v/>
      </c>
      <c r="M674" s="29" t="str">
        <f ca="1">IF(AND($A674&lt;&gt;"",M$9&lt;&gt;""),IF(HLOOKUP(M$9,'Feuille1-Catégories'!$C$1:$G$2,2,FALSE)="OUI",M$3,IF(HLOOKUP(M$9,'Feuille1-Catégories'!$C$1:$G$3,3,FALSE)="OUI",OFFSET(M$3,MOD(QUOTIENT(ROW()-ROW($A$20),'Feuille1-Catégories'!$B$6/M$6),M$5),0),IF(MOD($A674-1-M$10,'Feuille1-Catégories'!$F$5+1)=0,M$3,""))),"")</f>
        <v/>
      </c>
      <c r="N674" s="29" t="str">
        <f ca="1">IF(AND($A674&lt;&gt;"",N$9&lt;&gt;""),IF(HLOOKUP(N$9,'Feuille1-Catégories'!$C$1:$G$2,2,FALSE)="OUI",N$3,IF(HLOOKUP(N$9,'Feuille1-Catégories'!$C$1:$G$3,3,FALSE)="OUI",OFFSET(N$3,MOD(QUOTIENT(ROW()-ROW($A$20),'Feuille1-Catégories'!$B$6/N$6),N$5),0),IF(MOD($A674-1-N$10,'Feuille1-Catégories'!$F$5+1)=0,N$3,""))),"")</f>
        <v/>
      </c>
      <c r="O674" s="29" t="str">
        <f ca="1">IF(AND($A674&lt;&gt;"",O$9&lt;&gt;""),IF(HLOOKUP(O$9,'Feuille1-Catégories'!$C$1:$G$2,2,FALSE)="OUI",O$3,IF(HLOOKUP(O$9,'Feuille1-Catégories'!$C$1:$G$3,3,FALSE)="OUI",OFFSET(O$3,MOD(QUOTIENT(ROW()-ROW($A$20),'Feuille1-Catégories'!$B$6/O$6),O$5),0),IF(MOD($A674-1-O$10,'Feuille1-Catégories'!$F$5+1)=0,O$3,""))),"")</f>
        <v/>
      </c>
      <c r="P674" s="29" t="str">
        <f ca="1">IF(AND($A674&lt;&gt;"",P$9&lt;&gt;""),IF(HLOOKUP(P$9,'Feuille1-Catégories'!$C$1:$G$2,2,FALSE)="OUI",P$3,IF(HLOOKUP(P$9,'Feuille1-Catégories'!$C$1:$G$3,3,FALSE)="OUI",OFFSET(P$3,MOD(QUOTIENT(ROW()-ROW($A$20),'Feuille1-Catégories'!$B$6/P$6),P$5),0),IF(MOD($A674-1-P$10,'Feuille1-Catégories'!$F$5+1)=0,P$3,""))),"")</f>
        <v/>
      </c>
      <c r="Q674" s="29" t="str">
        <f ca="1">IF(AND($A674&lt;&gt;"",Q$9&lt;&gt;""),IF(HLOOKUP(Q$9,'Feuille1-Catégories'!$C$1:$G$2,2,FALSE)="OUI",Q$3,IF(HLOOKUP(Q$9,'Feuille1-Catégories'!$C$1:$G$3,3,FALSE)="OUI",OFFSET(Q$3,MOD(QUOTIENT(ROW()-ROW($A$20),'Feuille1-Catégories'!$B$6/Q$6),Q$5),0),IF(MOD($A674-1-Q$10,'Feuille1-Catégories'!$F$5+1)=0,Q$3,""))),"")</f>
        <v/>
      </c>
      <c r="R674" s="29" t="str">
        <f ca="1">IF(AND($A674&lt;&gt;"",R$9&lt;&gt;""),IF(HLOOKUP(R$9,'Feuille1-Catégories'!$C$1:$G$2,2,FALSE)="OUI",R$3,IF(HLOOKUP(R$9,'Feuille1-Catégories'!$C$1:$G$3,3,FALSE)="OUI",OFFSET(R$3,MOD(QUOTIENT(ROW()-ROW($A$20),'Feuille1-Catégories'!$B$6/R$6),R$5),0),IF(MOD($A674-1-R$10,'Feuille1-Catégories'!$F$5+1)=0,R$3,""))),"")</f>
        <v/>
      </c>
      <c r="S674" s="29" t="str">
        <f ca="1">IF(AND($A674&lt;&gt;"",S$9&lt;&gt;""),IF(HLOOKUP(S$9,'Feuille1-Catégories'!$C$1:$G$2,2,FALSE)="OUI",S$3,IF(HLOOKUP(S$9,'Feuille1-Catégories'!$C$1:$G$3,3,FALSE)="OUI",OFFSET(S$3,MOD(QUOTIENT(ROW()-ROW($A$20),'Feuille1-Catégories'!$B$6/S$6),S$5),0),IF(MOD($A674-1-S$10,'Feuille1-Catégories'!$F$5+1)=0,S$3,""))),"")</f>
        <v/>
      </c>
      <c r="T674" s="29" t="str">
        <f ca="1">IF(AND($A674&lt;&gt;"",T$9&lt;&gt;""),IF(HLOOKUP(T$9,'Feuille1-Catégories'!$C$1:$G$2,2,FALSE)="OUI",T$3,IF(HLOOKUP(T$9,'Feuille1-Catégories'!$C$1:$G$3,3,FALSE)="OUI",OFFSET(T$3,MOD(QUOTIENT(ROW()-ROW($A$20),'Feuille1-Catégories'!$B$6/T$6),T$5),0),IF(MOD($A674-1-T$10,'Feuille1-Catégories'!$F$5+1)=0,T$3,""))),"")</f>
        <v/>
      </c>
      <c r="U674" s="29" t="str">
        <f ca="1">IF(AND($A674&lt;&gt;"",U$9&lt;&gt;""),IF(HLOOKUP(U$9,'Feuille1-Catégories'!$C$1:$G$2,2,FALSE)="OUI",U$3,IF(HLOOKUP(U$9,'Feuille1-Catégories'!$C$1:$G$3,3,FALSE)="OUI",OFFSET(U$3,MOD(QUOTIENT(ROW()-ROW($A$20),'Feuille1-Catégories'!$B$6/U$6),U$5),0),IF(MOD($A674-1-U$10,'Feuille1-Catégories'!$F$5+1)=0,U$3,""))),"")</f>
        <v/>
      </c>
      <c r="V674" s="29" t="str">
        <f ca="1">IF(AND($A674&lt;&gt;"",V$9&lt;&gt;""),IF(HLOOKUP(V$9,'Feuille1-Catégories'!$C$1:$G$2,2,FALSE)="OUI",V$3,IF(HLOOKUP(V$9,'Feuille1-Catégories'!$C$1:$G$3,3,FALSE)="OUI",OFFSET(V$3,MOD(QUOTIENT(ROW()-ROW($A$20),'Feuille1-Catégories'!$B$6/V$6),V$5),0),IF(MOD($A674-1-V$10,'Feuille1-Catégories'!$F$5+1)=0,V$3,""))),"")</f>
        <v/>
      </c>
      <c r="W674" s="29" t="str">
        <f ca="1">IF(AND($A674&lt;&gt;"",W$9&lt;&gt;""),IF(HLOOKUP(W$9,'Feuille1-Catégories'!$C$1:$G$2,2,FALSE)="OUI",W$3,IF(HLOOKUP(W$9,'Feuille1-Catégories'!$C$1:$G$3,3,FALSE)="OUI",OFFSET(W$3,MOD(QUOTIENT(ROW()-ROW($A$20),'Feuille1-Catégories'!$B$6/W$6),W$5),0),IF(MOD($A674-1-W$10,'Feuille1-Catégories'!$F$5+1)=0,W$3,""))),"")</f>
        <v/>
      </c>
      <c r="X674" s="29" t="str">
        <f ca="1">IF(AND($A674&lt;&gt;"",X$9&lt;&gt;""),IF(HLOOKUP(X$9,'Feuille1-Catégories'!$C$1:$G$2,2,FALSE)="OUI",X$3,IF(HLOOKUP(X$9,'Feuille1-Catégories'!$C$1:$G$3,3,FALSE)="OUI",OFFSET(X$3,MOD(QUOTIENT(ROW()-ROW($A$20),'Feuille1-Catégories'!$B$6/X$6),X$5),0),IF(MOD($A674-1-X$10,'Feuille1-Catégories'!$F$5+1)=0,X$3,""))),"")</f>
        <v/>
      </c>
      <c r="Y674" s="29" t="str">
        <f ca="1">IF(AND($A674&lt;&gt;"",Y$9&lt;&gt;""),IF(HLOOKUP(Y$9,'Feuille1-Catégories'!$C$1:$G$2,2,FALSE)="OUI",Y$3,IF(HLOOKUP(Y$9,'Feuille1-Catégories'!$C$1:$G$3,3,FALSE)="OUI",OFFSET(Y$3,MOD(QUOTIENT(ROW()-ROW($A$20),'Feuille1-Catégories'!$B$6/Y$6),Y$5),0),IF(MOD($A674-1-Y$10,'Feuille1-Catégories'!$F$5+1)=0,Y$3,""))),"")</f>
        <v/>
      </c>
      <c r="Z674" s="29" t="str">
        <f ca="1">IF(AND($A674&lt;&gt;"",Z$9&lt;&gt;""),IF(HLOOKUP(Z$9,'Feuille1-Catégories'!$C$1:$G$2,2,FALSE)="OUI",Z$3,IF(HLOOKUP(Z$9,'Feuille1-Catégories'!$C$1:$G$3,3,FALSE)="OUI",OFFSET(Z$3,MOD(QUOTIENT(ROW()-ROW($A$20),'Feuille1-Catégories'!$B$6/Z$6),Z$5),0),IF(MOD($A674-1-Z$10,'Feuille1-Catégories'!$F$5+1)=0,Z$3,""))),"")</f>
        <v/>
      </c>
    </row>
    <row r="675" spans="1:26" ht="17" x14ac:dyDescent="0.2">
      <c r="A675" s="21" t="str">
        <f>IF('Feuille2-Prix de vente'!A675&lt;&gt;"",'Feuille2-Prix de vente'!A675,"")</f>
        <v/>
      </c>
      <c r="B675" s="33" t="str">
        <f>IF('Feuille2-Prix de vente'!B675&lt;&gt;"",'Feuille2-Prix de vente'!B675,"")</f>
        <v/>
      </c>
      <c r="C675" s="10" t="str">
        <f>IF('Feuille2-Prix de vente'!C675&lt;&gt;"",'Feuille2-Prix de vente'!C675,"")</f>
        <v/>
      </c>
      <c r="D675" s="10" t="str">
        <f t="shared" si="10"/>
        <v/>
      </c>
      <c r="E675" s="10" t="str">
        <f>IF('Feuille2-Prix de vente'!E675&lt;&gt;"",'Feuille2-Prix de vente'!E675,"")</f>
        <v/>
      </c>
      <c r="F675" s="29" t="str">
        <f ca="1">IF(AND($A675&lt;&gt;"",F$9&lt;&gt;""),IF(HLOOKUP(F$9,'Feuille1-Catégories'!$C$1:$G$2,2,FALSE)="OUI",F$3,IF(HLOOKUP(F$9,'Feuille1-Catégories'!$C$1:$G$3,3,FALSE)="OUI",OFFSET(F$3,MOD(QUOTIENT(ROW()-ROW($A$20),'Feuille1-Catégories'!$B$6/F$6),F$5),0),IF(MOD($A675-1-F$10,'Feuille1-Catégories'!$F$5+1)=0,F$3,""))),"")</f>
        <v/>
      </c>
      <c r="G675" s="29" t="str">
        <f ca="1">IF(AND($A675&lt;&gt;"",G$9&lt;&gt;""),IF(HLOOKUP(G$9,'Feuille1-Catégories'!$C$1:$G$2,2,FALSE)="OUI",G$3,IF(HLOOKUP(G$9,'Feuille1-Catégories'!$C$1:$G$3,3,FALSE)="OUI",OFFSET(G$3,MOD(QUOTIENT(ROW()-ROW($A$20),'Feuille1-Catégories'!$B$6/G$6),G$5),0),IF(MOD($A675-1-G$10,'Feuille1-Catégories'!$F$5+1)=0,G$3,""))),"")</f>
        <v/>
      </c>
      <c r="H675" s="29" t="str">
        <f ca="1">IF(AND($A675&lt;&gt;"",H$9&lt;&gt;""),IF(HLOOKUP(H$9,'Feuille1-Catégories'!$C$1:$G$2,2,FALSE)="OUI",H$3,IF(HLOOKUP(H$9,'Feuille1-Catégories'!$C$1:$G$3,3,FALSE)="OUI",OFFSET(H$3,MOD(QUOTIENT(ROW()-ROW($A$20),'Feuille1-Catégories'!$B$6/H$6),H$5),0),IF(MOD($A675-1-H$10,'Feuille1-Catégories'!$F$5+1)=0,H$3,""))),"")</f>
        <v/>
      </c>
      <c r="I675" s="29" t="str">
        <f ca="1">IF(AND($A675&lt;&gt;"",I$9&lt;&gt;""),IF(HLOOKUP(I$9,'Feuille1-Catégories'!$C$1:$G$2,2,FALSE)="OUI",I$3,IF(HLOOKUP(I$9,'Feuille1-Catégories'!$C$1:$G$3,3,FALSE)="OUI",OFFSET(I$3,MOD(QUOTIENT(ROW()-ROW($A$20),'Feuille1-Catégories'!$B$6/I$6),I$5),0),IF(MOD($A675-1-I$10,'Feuille1-Catégories'!$F$5+1)=0,I$3,""))),"")</f>
        <v/>
      </c>
      <c r="J675" s="29" t="str">
        <f ca="1">IF(AND($A675&lt;&gt;"",J$9&lt;&gt;""),IF(HLOOKUP(J$9,'Feuille1-Catégories'!$C$1:$G$2,2,FALSE)="OUI",J$3,IF(HLOOKUP(J$9,'Feuille1-Catégories'!$C$1:$G$3,3,FALSE)="OUI",OFFSET(J$3,MOD(QUOTIENT(ROW()-ROW($A$20),'Feuille1-Catégories'!$B$6/J$6),J$5),0),IF(MOD($A675-1-J$10,'Feuille1-Catégories'!$F$5+1)=0,J$3,""))),"")</f>
        <v/>
      </c>
      <c r="K675" s="29" t="str">
        <f ca="1">IF(AND($A675&lt;&gt;"",K$9&lt;&gt;""),IF(HLOOKUP(K$9,'Feuille1-Catégories'!$C$1:$G$2,2,FALSE)="OUI",K$3,IF(HLOOKUP(K$9,'Feuille1-Catégories'!$C$1:$G$3,3,FALSE)="OUI",OFFSET(K$3,MOD(QUOTIENT(ROW()-ROW($A$20),'Feuille1-Catégories'!$B$6/K$6),K$5),0),IF(MOD($A675-1-K$10,'Feuille1-Catégories'!$F$5+1)=0,K$3,""))),"")</f>
        <v/>
      </c>
      <c r="L675" s="29" t="str">
        <f ca="1">IF(AND($A675&lt;&gt;"",L$9&lt;&gt;""),IF(HLOOKUP(L$9,'Feuille1-Catégories'!$C$1:$G$2,2,FALSE)="OUI",L$3,IF(HLOOKUP(L$9,'Feuille1-Catégories'!$C$1:$G$3,3,FALSE)="OUI",OFFSET(L$3,MOD(QUOTIENT(ROW()-ROW($A$20),'Feuille1-Catégories'!$B$6/L$6),L$5),0),IF(MOD($A675-1-L$10,'Feuille1-Catégories'!$F$5+1)=0,L$3,""))),"")</f>
        <v/>
      </c>
      <c r="M675" s="29" t="str">
        <f ca="1">IF(AND($A675&lt;&gt;"",M$9&lt;&gt;""),IF(HLOOKUP(M$9,'Feuille1-Catégories'!$C$1:$G$2,2,FALSE)="OUI",M$3,IF(HLOOKUP(M$9,'Feuille1-Catégories'!$C$1:$G$3,3,FALSE)="OUI",OFFSET(M$3,MOD(QUOTIENT(ROW()-ROW($A$20),'Feuille1-Catégories'!$B$6/M$6),M$5),0),IF(MOD($A675-1-M$10,'Feuille1-Catégories'!$F$5+1)=0,M$3,""))),"")</f>
        <v/>
      </c>
      <c r="N675" s="29" t="str">
        <f ca="1">IF(AND($A675&lt;&gt;"",N$9&lt;&gt;""),IF(HLOOKUP(N$9,'Feuille1-Catégories'!$C$1:$G$2,2,FALSE)="OUI",N$3,IF(HLOOKUP(N$9,'Feuille1-Catégories'!$C$1:$G$3,3,FALSE)="OUI",OFFSET(N$3,MOD(QUOTIENT(ROW()-ROW($A$20),'Feuille1-Catégories'!$B$6/N$6),N$5),0),IF(MOD($A675-1-N$10,'Feuille1-Catégories'!$F$5+1)=0,N$3,""))),"")</f>
        <v/>
      </c>
      <c r="O675" s="29" t="str">
        <f ca="1">IF(AND($A675&lt;&gt;"",O$9&lt;&gt;""),IF(HLOOKUP(O$9,'Feuille1-Catégories'!$C$1:$G$2,2,FALSE)="OUI",O$3,IF(HLOOKUP(O$9,'Feuille1-Catégories'!$C$1:$G$3,3,FALSE)="OUI",OFFSET(O$3,MOD(QUOTIENT(ROW()-ROW($A$20),'Feuille1-Catégories'!$B$6/O$6),O$5),0),IF(MOD($A675-1-O$10,'Feuille1-Catégories'!$F$5+1)=0,O$3,""))),"")</f>
        <v/>
      </c>
      <c r="P675" s="29" t="str">
        <f ca="1">IF(AND($A675&lt;&gt;"",P$9&lt;&gt;""),IF(HLOOKUP(P$9,'Feuille1-Catégories'!$C$1:$G$2,2,FALSE)="OUI",P$3,IF(HLOOKUP(P$9,'Feuille1-Catégories'!$C$1:$G$3,3,FALSE)="OUI",OFFSET(P$3,MOD(QUOTIENT(ROW()-ROW($A$20),'Feuille1-Catégories'!$B$6/P$6),P$5),0),IF(MOD($A675-1-P$10,'Feuille1-Catégories'!$F$5+1)=0,P$3,""))),"")</f>
        <v/>
      </c>
      <c r="Q675" s="29" t="str">
        <f ca="1">IF(AND($A675&lt;&gt;"",Q$9&lt;&gt;""),IF(HLOOKUP(Q$9,'Feuille1-Catégories'!$C$1:$G$2,2,FALSE)="OUI",Q$3,IF(HLOOKUP(Q$9,'Feuille1-Catégories'!$C$1:$G$3,3,FALSE)="OUI",OFFSET(Q$3,MOD(QUOTIENT(ROW()-ROW($A$20),'Feuille1-Catégories'!$B$6/Q$6),Q$5),0),IF(MOD($A675-1-Q$10,'Feuille1-Catégories'!$F$5+1)=0,Q$3,""))),"")</f>
        <v/>
      </c>
      <c r="R675" s="29" t="str">
        <f ca="1">IF(AND($A675&lt;&gt;"",R$9&lt;&gt;""),IF(HLOOKUP(R$9,'Feuille1-Catégories'!$C$1:$G$2,2,FALSE)="OUI",R$3,IF(HLOOKUP(R$9,'Feuille1-Catégories'!$C$1:$G$3,3,FALSE)="OUI",OFFSET(R$3,MOD(QUOTIENT(ROW()-ROW($A$20),'Feuille1-Catégories'!$B$6/R$6),R$5),0),IF(MOD($A675-1-R$10,'Feuille1-Catégories'!$F$5+1)=0,R$3,""))),"")</f>
        <v/>
      </c>
      <c r="S675" s="29" t="str">
        <f ca="1">IF(AND($A675&lt;&gt;"",S$9&lt;&gt;""),IF(HLOOKUP(S$9,'Feuille1-Catégories'!$C$1:$G$2,2,FALSE)="OUI",S$3,IF(HLOOKUP(S$9,'Feuille1-Catégories'!$C$1:$G$3,3,FALSE)="OUI",OFFSET(S$3,MOD(QUOTIENT(ROW()-ROW($A$20),'Feuille1-Catégories'!$B$6/S$6),S$5),0),IF(MOD($A675-1-S$10,'Feuille1-Catégories'!$F$5+1)=0,S$3,""))),"")</f>
        <v/>
      </c>
      <c r="T675" s="29" t="str">
        <f ca="1">IF(AND($A675&lt;&gt;"",T$9&lt;&gt;""),IF(HLOOKUP(T$9,'Feuille1-Catégories'!$C$1:$G$2,2,FALSE)="OUI",T$3,IF(HLOOKUP(T$9,'Feuille1-Catégories'!$C$1:$G$3,3,FALSE)="OUI",OFFSET(T$3,MOD(QUOTIENT(ROW()-ROW($A$20),'Feuille1-Catégories'!$B$6/T$6),T$5),0),IF(MOD($A675-1-T$10,'Feuille1-Catégories'!$F$5+1)=0,T$3,""))),"")</f>
        <v/>
      </c>
      <c r="U675" s="29" t="str">
        <f ca="1">IF(AND($A675&lt;&gt;"",U$9&lt;&gt;""),IF(HLOOKUP(U$9,'Feuille1-Catégories'!$C$1:$G$2,2,FALSE)="OUI",U$3,IF(HLOOKUP(U$9,'Feuille1-Catégories'!$C$1:$G$3,3,FALSE)="OUI",OFFSET(U$3,MOD(QUOTIENT(ROW()-ROW($A$20),'Feuille1-Catégories'!$B$6/U$6),U$5),0),IF(MOD($A675-1-U$10,'Feuille1-Catégories'!$F$5+1)=0,U$3,""))),"")</f>
        <v/>
      </c>
      <c r="V675" s="29" t="str">
        <f ca="1">IF(AND($A675&lt;&gt;"",V$9&lt;&gt;""),IF(HLOOKUP(V$9,'Feuille1-Catégories'!$C$1:$G$2,2,FALSE)="OUI",V$3,IF(HLOOKUP(V$9,'Feuille1-Catégories'!$C$1:$G$3,3,FALSE)="OUI",OFFSET(V$3,MOD(QUOTIENT(ROW()-ROW($A$20),'Feuille1-Catégories'!$B$6/V$6),V$5),0),IF(MOD($A675-1-V$10,'Feuille1-Catégories'!$F$5+1)=0,V$3,""))),"")</f>
        <v/>
      </c>
      <c r="W675" s="29" t="str">
        <f ca="1">IF(AND($A675&lt;&gt;"",W$9&lt;&gt;""),IF(HLOOKUP(W$9,'Feuille1-Catégories'!$C$1:$G$2,2,FALSE)="OUI",W$3,IF(HLOOKUP(W$9,'Feuille1-Catégories'!$C$1:$G$3,3,FALSE)="OUI",OFFSET(W$3,MOD(QUOTIENT(ROW()-ROW($A$20),'Feuille1-Catégories'!$B$6/W$6),W$5),0),IF(MOD($A675-1-W$10,'Feuille1-Catégories'!$F$5+1)=0,W$3,""))),"")</f>
        <v/>
      </c>
      <c r="X675" s="29" t="str">
        <f ca="1">IF(AND($A675&lt;&gt;"",X$9&lt;&gt;""),IF(HLOOKUP(X$9,'Feuille1-Catégories'!$C$1:$G$2,2,FALSE)="OUI",X$3,IF(HLOOKUP(X$9,'Feuille1-Catégories'!$C$1:$G$3,3,FALSE)="OUI",OFFSET(X$3,MOD(QUOTIENT(ROW()-ROW($A$20),'Feuille1-Catégories'!$B$6/X$6),X$5),0),IF(MOD($A675-1-X$10,'Feuille1-Catégories'!$F$5+1)=0,X$3,""))),"")</f>
        <v/>
      </c>
      <c r="Y675" s="29" t="str">
        <f ca="1">IF(AND($A675&lt;&gt;"",Y$9&lt;&gt;""),IF(HLOOKUP(Y$9,'Feuille1-Catégories'!$C$1:$G$2,2,FALSE)="OUI",Y$3,IF(HLOOKUP(Y$9,'Feuille1-Catégories'!$C$1:$G$3,3,FALSE)="OUI",OFFSET(Y$3,MOD(QUOTIENT(ROW()-ROW($A$20),'Feuille1-Catégories'!$B$6/Y$6),Y$5),0),IF(MOD($A675-1-Y$10,'Feuille1-Catégories'!$F$5+1)=0,Y$3,""))),"")</f>
        <v/>
      </c>
      <c r="Z675" s="29" t="str">
        <f ca="1">IF(AND($A675&lt;&gt;"",Z$9&lt;&gt;""),IF(HLOOKUP(Z$9,'Feuille1-Catégories'!$C$1:$G$2,2,FALSE)="OUI",Z$3,IF(HLOOKUP(Z$9,'Feuille1-Catégories'!$C$1:$G$3,3,FALSE)="OUI",OFFSET(Z$3,MOD(QUOTIENT(ROW()-ROW($A$20),'Feuille1-Catégories'!$B$6/Z$6),Z$5),0),IF(MOD($A675-1-Z$10,'Feuille1-Catégories'!$F$5+1)=0,Z$3,""))),"")</f>
        <v/>
      </c>
    </row>
    <row r="676" spans="1:26" ht="17" x14ac:dyDescent="0.2">
      <c r="A676" s="21" t="str">
        <f>IF('Feuille2-Prix de vente'!A676&lt;&gt;"",'Feuille2-Prix de vente'!A676,"")</f>
        <v/>
      </c>
      <c r="B676" s="33" t="str">
        <f>IF('Feuille2-Prix de vente'!B676&lt;&gt;"",'Feuille2-Prix de vente'!B676,"")</f>
        <v/>
      </c>
      <c r="C676" s="10" t="str">
        <f>IF('Feuille2-Prix de vente'!C676&lt;&gt;"",'Feuille2-Prix de vente'!C676,"")</f>
        <v/>
      </c>
      <c r="D676" s="10" t="str">
        <f t="shared" si="10"/>
        <v/>
      </c>
      <c r="E676" s="10" t="str">
        <f>IF('Feuille2-Prix de vente'!E676&lt;&gt;"",'Feuille2-Prix de vente'!E676,"")</f>
        <v/>
      </c>
      <c r="F676" s="29" t="str">
        <f ca="1">IF(AND($A676&lt;&gt;"",F$9&lt;&gt;""),IF(HLOOKUP(F$9,'Feuille1-Catégories'!$C$1:$G$2,2,FALSE)="OUI",F$3,IF(HLOOKUP(F$9,'Feuille1-Catégories'!$C$1:$G$3,3,FALSE)="OUI",OFFSET(F$3,MOD(QUOTIENT(ROW()-ROW($A$20),'Feuille1-Catégories'!$B$6/F$6),F$5),0),IF(MOD($A676-1-F$10,'Feuille1-Catégories'!$F$5+1)=0,F$3,""))),"")</f>
        <v/>
      </c>
      <c r="G676" s="29" t="str">
        <f ca="1">IF(AND($A676&lt;&gt;"",G$9&lt;&gt;""),IF(HLOOKUP(G$9,'Feuille1-Catégories'!$C$1:$G$2,2,FALSE)="OUI",G$3,IF(HLOOKUP(G$9,'Feuille1-Catégories'!$C$1:$G$3,3,FALSE)="OUI",OFFSET(G$3,MOD(QUOTIENT(ROW()-ROW($A$20),'Feuille1-Catégories'!$B$6/G$6),G$5),0),IF(MOD($A676-1-G$10,'Feuille1-Catégories'!$F$5+1)=0,G$3,""))),"")</f>
        <v/>
      </c>
      <c r="H676" s="29" t="str">
        <f ca="1">IF(AND($A676&lt;&gt;"",H$9&lt;&gt;""),IF(HLOOKUP(H$9,'Feuille1-Catégories'!$C$1:$G$2,2,FALSE)="OUI",H$3,IF(HLOOKUP(H$9,'Feuille1-Catégories'!$C$1:$G$3,3,FALSE)="OUI",OFFSET(H$3,MOD(QUOTIENT(ROW()-ROW($A$20),'Feuille1-Catégories'!$B$6/H$6),H$5),0),IF(MOD($A676-1-H$10,'Feuille1-Catégories'!$F$5+1)=0,H$3,""))),"")</f>
        <v/>
      </c>
      <c r="I676" s="29" t="str">
        <f ca="1">IF(AND($A676&lt;&gt;"",I$9&lt;&gt;""),IF(HLOOKUP(I$9,'Feuille1-Catégories'!$C$1:$G$2,2,FALSE)="OUI",I$3,IF(HLOOKUP(I$9,'Feuille1-Catégories'!$C$1:$G$3,3,FALSE)="OUI",OFFSET(I$3,MOD(QUOTIENT(ROW()-ROW($A$20),'Feuille1-Catégories'!$B$6/I$6),I$5),0),IF(MOD($A676-1-I$10,'Feuille1-Catégories'!$F$5+1)=0,I$3,""))),"")</f>
        <v/>
      </c>
      <c r="J676" s="29" t="str">
        <f ca="1">IF(AND($A676&lt;&gt;"",J$9&lt;&gt;""),IF(HLOOKUP(J$9,'Feuille1-Catégories'!$C$1:$G$2,2,FALSE)="OUI",J$3,IF(HLOOKUP(J$9,'Feuille1-Catégories'!$C$1:$G$3,3,FALSE)="OUI",OFFSET(J$3,MOD(QUOTIENT(ROW()-ROW($A$20),'Feuille1-Catégories'!$B$6/J$6),J$5),0),IF(MOD($A676-1-J$10,'Feuille1-Catégories'!$F$5+1)=0,J$3,""))),"")</f>
        <v/>
      </c>
      <c r="K676" s="29" t="str">
        <f ca="1">IF(AND($A676&lt;&gt;"",K$9&lt;&gt;""),IF(HLOOKUP(K$9,'Feuille1-Catégories'!$C$1:$G$2,2,FALSE)="OUI",K$3,IF(HLOOKUP(K$9,'Feuille1-Catégories'!$C$1:$G$3,3,FALSE)="OUI",OFFSET(K$3,MOD(QUOTIENT(ROW()-ROW($A$20),'Feuille1-Catégories'!$B$6/K$6),K$5),0),IF(MOD($A676-1-K$10,'Feuille1-Catégories'!$F$5+1)=0,K$3,""))),"")</f>
        <v/>
      </c>
      <c r="L676" s="29" t="str">
        <f ca="1">IF(AND($A676&lt;&gt;"",L$9&lt;&gt;""),IF(HLOOKUP(L$9,'Feuille1-Catégories'!$C$1:$G$2,2,FALSE)="OUI",L$3,IF(HLOOKUP(L$9,'Feuille1-Catégories'!$C$1:$G$3,3,FALSE)="OUI",OFFSET(L$3,MOD(QUOTIENT(ROW()-ROW($A$20),'Feuille1-Catégories'!$B$6/L$6),L$5),0),IF(MOD($A676-1-L$10,'Feuille1-Catégories'!$F$5+1)=0,L$3,""))),"")</f>
        <v/>
      </c>
      <c r="M676" s="29" t="str">
        <f ca="1">IF(AND($A676&lt;&gt;"",M$9&lt;&gt;""),IF(HLOOKUP(M$9,'Feuille1-Catégories'!$C$1:$G$2,2,FALSE)="OUI",M$3,IF(HLOOKUP(M$9,'Feuille1-Catégories'!$C$1:$G$3,3,FALSE)="OUI",OFFSET(M$3,MOD(QUOTIENT(ROW()-ROW($A$20),'Feuille1-Catégories'!$B$6/M$6),M$5),0),IF(MOD($A676-1-M$10,'Feuille1-Catégories'!$F$5+1)=0,M$3,""))),"")</f>
        <v/>
      </c>
      <c r="N676" s="29" t="str">
        <f ca="1">IF(AND($A676&lt;&gt;"",N$9&lt;&gt;""),IF(HLOOKUP(N$9,'Feuille1-Catégories'!$C$1:$G$2,2,FALSE)="OUI",N$3,IF(HLOOKUP(N$9,'Feuille1-Catégories'!$C$1:$G$3,3,FALSE)="OUI",OFFSET(N$3,MOD(QUOTIENT(ROW()-ROW($A$20),'Feuille1-Catégories'!$B$6/N$6),N$5),0),IF(MOD($A676-1-N$10,'Feuille1-Catégories'!$F$5+1)=0,N$3,""))),"")</f>
        <v/>
      </c>
      <c r="O676" s="29" t="str">
        <f ca="1">IF(AND($A676&lt;&gt;"",O$9&lt;&gt;""),IF(HLOOKUP(O$9,'Feuille1-Catégories'!$C$1:$G$2,2,FALSE)="OUI",O$3,IF(HLOOKUP(O$9,'Feuille1-Catégories'!$C$1:$G$3,3,FALSE)="OUI",OFFSET(O$3,MOD(QUOTIENT(ROW()-ROW($A$20),'Feuille1-Catégories'!$B$6/O$6),O$5),0),IF(MOD($A676-1-O$10,'Feuille1-Catégories'!$F$5+1)=0,O$3,""))),"")</f>
        <v/>
      </c>
      <c r="P676" s="29" t="str">
        <f ca="1">IF(AND($A676&lt;&gt;"",P$9&lt;&gt;""),IF(HLOOKUP(P$9,'Feuille1-Catégories'!$C$1:$G$2,2,FALSE)="OUI",P$3,IF(HLOOKUP(P$9,'Feuille1-Catégories'!$C$1:$G$3,3,FALSE)="OUI",OFFSET(P$3,MOD(QUOTIENT(ROW()-ROW($A$20),'Feuille1-Catégories'!$B$6/P$6),P$5),0),IF(MOD($A676-1-P$10,'Feuille1-Catégories'!$F$5+1)=0,P$3,""))),"")</f>
        <v/>
      </c>
      <c r="Q676" s="29" t="str">
        <f ca="1">IF(AND($A676&lt;&gt;"",Q$9&lt;&gt;""),IF(HLOOKUP(Q$9,'Feuille1-Catégories'!$C$1:$G$2,2,FALSE)="OUI",Q$3,IF(HLOOKUP(Q$9,'Feuille1-Catégories'!$C$1:$G$3,3,FALSE)="OUI",OFFSET(Q$3,MOD(QUOTIENT(ROW()-ROW($A$20),'Feuille1-Catégories'!$B$6/Q$6),Q$5),0),IF(MOD($A676-1-Q$10,'Feuille1-Catégories'!$F$5+1)=0,Q$3,""))),"")</f>
        <v/>
      </c>
      <c r="R676" s="29" t="str">
        <f ca="1">IF(AND($A676&lt;&gt;"",R$9&lt;&gt;""),IF(HLOOKUP(R$9,'Feuille1-Catégories'!$C$1:$G$2,2,FALSE)="OUI",R$3,IF(HLOOKUP(R$9,'Feuille1-Catégories'!$C$1:$G$3,3,FALSE)="OUI",OFFSET(R$3,MOD(QUOTIENT(ROW()-ROW($A$20),'Feuille1-Catégories'!$B$6/R$6),R$5),0),IF(MOD($A676-1-R$10,'Feuille1-Catégories'!$F$5+1)=0,R$3,""))),"")</f>
        <v/>
      </c>
      <c r="S676" s="29" t="str">
        <f ca="1">IF(AND($A676&lt;&gt;"",S$9&lt;&gt;""),IF(HLOOKUP(S$9,'Feuille1-Catégories'!$C$1:$G$2,2,FALSE)="OUI",S$3,IF(HLOOKUP(S$9,'Feuille1-Catégories'!$C$1:$G$3,3,FALSE)="OUI",OFFSET(S$3,MOD(QUOTIENT(ROW()-ROW($A$20),'Feuille1-Catégories'!$B$6/S$6),S$5),0),IF(MOD($A676-1-S$10,'Feuille1-Catégories'!$F$5+1)=0,S$3,""))),"")</f>
        <v/>
      </c>
      <c r="T676" s="29" t="str">
        <f ca="1">IF(AND($A676&lt;&gt;"",T$9&lt;&gt;""),IF(HLOOKUP(T$9,'Feuille1-Catégories'!$C$1:$G$2,2,FALSE)="OUI",T$3,IF(HLOOKUP(T$9,'Feuille1-Catégories'!$C$1:$G$3,3,FALSE)="OUI",OFFSET(T$3,MOD(QUOTIENT(ROW()-ROW($A$20),'Feuille1-Catégories'!$B$6/T$6),T$5),0),IF(MOD($A676-1-T$10,'Feuille1-Catégories'!$F$5+1)=0,T$3,""))),"")</f>
        <v/>
      </c>
      <c r="U676" s="29" t="str">
        <f ca="1">IF(AND($A676&lt;&gt;"",U$9&lt;&gt;""),IF(HLOOKUP(U$9,'Feuille1-Catégories'!$C$1:$G$2,2,FALSE)="OUI",U$3,IF(HLOOKUP(U$9,'Feuille1-Catégories'!$C$1:$G$3,3,FALSE)="OUI",OFFSET(U$3,MOD(QUOTIENT(ROW()-ROW($A$20),'Feuille1-Catégories'!$B$6/U$6),U$5),0),IF(MOD($A676-1-U$10,'Feuille1-Catégories'!$F$5+1)=0,U$3,""))),"")</f>
        <v/>
      </c>
      <c r="V676" s="29" t="str">
        <f ca="1">IF(AND($A676&lt;&gt;"",V$9&lt;&gt;""),IF(HLOOKUP(V$9,'Feuille1-Catégories'!$C$1:$G$2,2,FALSE)="OUI",V$3,IF(HLOOKUP(V$9,'Feuille1-Catégories'!$C$1:$G$3,3,FALSE)="OUI",OFFSET(V$3,MOD(QUOTIENT(ROW()-ROW($A$20),'Feuille1-Catégories'!$B$6/V$6),V$5),0),IF(MOD($A676-1-V$10,'Feuille1-Catégories'!$F$5+1)=0,V$3,""))),"")</f>
        <v/>
      </c>
      <c r="W676" s="29" t="str">
        <f ca="1">IF(AND($A676&lt;&gt;"",W$9&lt;&gt;""),IF(HLOOKUP(W$9,'Feuille1-Catégories'!$C$1:$G$2,2,FALSE)="OUI",W$3,IF(HLOOKUP(W$9,'Feuille1-Catégories'!$C$1:$G$3,3,FALSE)="OUI",OFFSET(W$3,MOD(QUOTIENT(ROW()-ROW($A$20),'Feuille1-Catégories'!$B$6/W$6),W$5),0),IF(MOD($A676-1-W$10,'Feuille1-Catégories'!$F$5+1)=0,W$3,""))),"")</f>
        <v/>
      </c>
      <c r="X676" s="29" t="str">
        <f ca="1">IF(AND($A676&lt;&gt;"",X$9&lt;&gt;""),IF(HLOOKUP(X$9,'Feuille1-Catégories'!$C$1:$G$2,2,FALSE)="OUI",X$3,IF(HLOOKUP(X$9,'Feuille1-Catégories'!$C$1:$G$3,3,FALSE)="OUI",OFFSET(X$3,MOD(QUOTIENT(ROW()-ROW($A$20),'Feuille1-Catégories'!$B$6/X$6),X$5),0),IF(MOD($A676-1-X$10,'Feuille1-Catégories'!$F$5+1)=0,X$3,""))),"")</f>
        <v/>
      </c>
      <c r="Y676" s="29" t="str">
        <f ca="1">IF(AND($A676&lt;&gt;"",Y$9&lt;&gt;""),IF(HLOOKUP(Y$9,'Feuille1-Catégories'!$C$1:$G$2,2,FALSE)="OUI",Y$3,IF(HLOOKUP(Y$9,'Feuille1-Catégories'!$C$1:$G$3,3,FALSE)="OUI",OFFSET(Y$3,MOD(QUOTIENT(ROW()-ROW($A$20),'Feuille1-Catégories'!$B$6/Y$6),Y$5),0),IF(MOD($A676-1-Y$10,'Feuille1-Catégories'!$F$5+1)=0,Y$3,""))),"")</f>
        <v/>
      </c>
      <c r="Z676" s="29" t="str">
        <f ca="1">IF(AND($A676&lt;&gt;"",Z$9&lt;&gt;""),IF(HLOOKUP(Z$9,'Feuille1-Catégories'!$C$1:$G$2,2,FALSE)="OUI",Z$3,IF(HLOOKUP(Z$9,'Feuille1-Catégories'!$C$1:$G$3,3,FALSE)="OUI",OFFSET(Z$3,MOD(QUOTIENT(ROW()-ROW($A$20),'Feuille1-Catégories'!$B$6/Z$6),Z$5),0),IF(MOD($A676-1-Z$10,'Feuille1-Catégories'!$F$5+1)=0,Z$3,""))),"")</f>
        <v/>
      </c>
    </row>
    <row r="677" spans="1:26" ht="17" x14ac:dyDescent="0.2">
      <c r="A677" s="21" t="str">
        <f>IF('Feuille2-Prix de vente'!A677&lt;&gt;"",'Feuille2-Prix de vente'!A677,"")</f>
        <v/>
      </c>
      <c r="B677" s="33" t="str">
        <f>IF('Feuille2-Prix de vente'!B677&lt;&gt;"",'Feuille2-Prix de vente'!B677,"")</f>
        <v/>
      </c>
      <c r="C677" s="10" t="str">
        <f>IF('Feuille2-Prix de vente'!C677&lt;&gt;"",'Feuille2-Prix de vente'!C677,"")</f>
        <v/>
      </c>
      <c r="D677" s="10" t="str">
        <f t="shared" si="10"/>
        <v/>
      </c>
      <c r="E677" s="10" t="str">
        <f>IF('Feuille2-Prix de vente'!E677&lt;&gt;"",'Feuille2-Prix de vente'!E677,"")</f>
        <v/>
      </c>
      <c r="F677" s="29" t="str">
        <f ca="1">IF(AND($A677&lt;&gt;"",F$9&lt;&gt;""),IF(HLOOKUP(F$9,'Feuille1-Catégories'!$C$1:$G$2,2,FALSE)="OUI",F$3,IF(HLOOKUP(F$9,'Feuille1-Catégories'!$C$1:$G$3,3,FALSE)="OUI",OFFSET(F$3,MOD(QUOTIENT(ROW()-ROW($A$20),'Feuille1-Catégories'!$B$6/F$6),F$5),0),IF(MOD($A677-1-F$10,'Feuille1-Catégories'!$F$5+1)=0,F$3,""))),"")</f>
        <v/>
      </c>
      <c r="G677" s="29" t="str">
        <f ca="1">IF(AND($A677&lt;&gt;"",G$9&lt;&gt;""),IF(HLOOKUP(G$9,'Feuille1-Catégories'!$C$1:$G$2,2,FALSE)="OUI",G$3,IF(HLOOKUP(G$9,'Feuille1-Catégories'!$C$1:$G$3,3,FALSE)="OUI",OFFSET(G$3,MOD(QUOTIENT(ROW()-ROW($A$20),'Feuille1-Catégories'!$B$6/G$6),G$5),0),IF(MOD($A677-1-G$10,'Feuille1-Catégories'!$F$5+1)=0,G$3,""))),"")</f>
        <v/>
      </c>
      <c r="H677" s="29" t="str">
        <f ca="1">IF(AND($A677&lt;&gt;"",H$9&lt;&gt;""),IF(HLOOKUP(H$9,'Feuille1-Catégories'!$C$1:$G$2,2,FALSE)="OUI",H$3,IF(HLOOKUP(H$9,'Feuille1-Catégories'!$C$1:$G$3,3,FALSE)="OUI",OFFSET(H$3,MOD(QUOTIENT(ROW()-ROW($A$20),'Feuille1-Catégories'!$B$6/H$6),H$5),0),IF(MOD($A677-1-H$10,'Feuille1-Catégories'!$F$5+1)=0,H$3,""))),"")</f>
        <v/>
      </c>
      <c r="I677" s="29" t="str">
        <f ca="1">IF(AND($A677&lt;&gt;"",I$9&lt;&gt;""),IF(HLOOKUP(I$9,'Feuille1-Catégories'!$C$1:$G$2,2,FALSE)="OUI",I$3,IF(HLOOKUP(I$9,'Feuille1-Catégories'!$C$1:$G$3,3,FALSE)="OUI",OFFSET(I$3,MOD(QUOTIENT(ROW()-ROW($A$20),'Feuille1-Catégories'!$B$6/I$6),I$5),0),IF(MOD($A677-1-I$10,'Feuille1-Catégories'!$F$5+1)=0,I$3,""))),"")</f>
        <v/>
      </c>
      <c r="J677" s="29" t="str">
        <f ca="1">IF(AND($A677&lt;&gt;"",J$9&lt;&gt;""),IF(HLOOKUP(J$9,'Feuille1-Catégories'!$C$1:$G$2,2,FALSE)="OUI",J$3,IF(HLOOKUP(J$9,'Feuille1-Catégories'!$C$1:$G$3,3,FALSE)="OUI",OFFSET(J$3,MOD(QUOTIENT(ROW()-ROW($A$20),'Feuille1-Catégories'!$B$6/J$6),J$5),0),IF(MOD($A677-1-J$10,'Feuille1-Catégories'!$F$5+1)=0,J$3,""))),"")</f>
        <v/>
      </c>
      <c r="K677" s="29" t="str">
        <f ca="1">IF(AND($A677&lt;&gt;"",K$9&lt;&gt;""),IF(HLOOKUP(K$9,'Feuille1-Catégories'!$C$1:$G$2,2,FALSE)="OUI",K$3,IF(HLOOKUP(K$9,'Feuille1-Catégories'!$C$1:$G$3,3,FALSE)="OUI",OFFSET(K$3,MOD(QUOTIENT(ROW()-ROW($A$20),'Feuille1-Catégories'!$B$6/K$6),K$5),0),IF(MOD($A677-1-K$10,'Feuille1-Catégories'!$F$5+1)=0,K$3,""))),"")</f>
        <v/>
      </c>
      <c r="L677" s="29" t="str">
        <f ca="1">IF(AND($A677&lt;&gt;"",L$9&lt;&gt;""),IF(HLOOKUP(L$9,'Feuille1-Catégories'!$C$1:$G$2,2,FALSE)="OUI",L$3,IF(HLOOKUP(L$9,'Feuille1-Catégories'!$C$1:$G$3,3,FALSE)="OUI",OFFSET(L$3,MOD(QUOTIENT(ROW()-ROW($A$20),'Feuille1-Catégories'!$B$6/L$6),L$5),0),IF(MOD($A677-1-L$10,'Feuille1-Catégories'!$F$5+1)=0,L$3,""))),"")</f>
        <v/>
      </c>
      <c r="M677" s="29" t="str">
        <f ca="1">IF(AND($A677&lt;&gt;"",M$9&lt;&gt;""),IF(HLOOKUP(M$9,'Feuille1-Catégories'!$C$1:$G$2,2,FALSE)="OUI",M$3,IF(HLOOKUP(M$9,'Feuille1-Catégories'!$C$1:$G$3,3,FALSE)="OUI",OFFSET(M$3,MOD(QUOTIENT(ROW()-ROW($A$20),'Feuille1-Catégories'!$B$6/M$6),M$5),0),IF(MOD($A677-1-M$10,'Feuille1-Catégories'!$F$5+1)=0,M$3,""))),"")</f>
        <v/>
      </c>
      <c r="N677" s="29" t="str">
        <f ca="1">IF(AND($A677&lt;&gt;"",N$9&lt;&gt;""),IF(HLOOKUP(N$9,'Feuille1-Catégories'!$C$1:$G$2,2,FALSE)="OUI",N$3,IF(HLOOKUP(N$9,'Feuille1-Catégories'!$C$1:$G$3,3,FALSE)="OUI",OFFSET(N$3,MOD(QUOTIENT(ROW()-ROW($A$20),'Feuille1-Catégories'!$B$6/N$6),N$5),0),IF(MOD($A677-1-N$10,'Feuille1-Catégories'!$F$5+1)=0,N$3,""))),"")</f>
        <v/>
      </c>
      <c r="O677" s="29" t="str">
        <f ca="1">IF(AND($A677&lt;&gt;"",O$9&lt;&gt;""),IF(HLOOKUP(O$9,'Feuille1-Catégories'!$C$1:$G$2,2,FALSE)="OUI",O$3,IF(HLOOKUP(O$9,'Feuille1-Catégories'!$C$1:$G$3,3,FALSE)="OUI",OFFSET(O$3,MOD(QUOTIENT(ROW()-ROW($A$20),'Feuille1-Catégories'!$B$6/O$6),O$5),0),IF(MOD($A677-1-O$10,'Feuille1-Catégories'!$F$5+1)=0,O$3,""))),"")</f>
        <v/>
      </c>
      <c r="P677" s="29" t="str">
        <f ca="1">IF(AND($A677&lt;&gt;"",P$9&lt;&gt;""),IF(HLOOKUP(P$9,'Feuille1-Catégories'!$C$1:$G$2,2,FALSE)="OUI",P$3,IF(HLOOKUP(P$9,'Feuille1-Catégories'!$C$1:$G$3,3,FALSE)="OUI",OFFSET(P$3,MOD(QUOTIENT(ROW()-ROW($A$20),'Feuille1-Catégories'!$B$6/P$6),P$5),0),IF(MOD($A677-1-P$10,'Feuille1-Catégories'!$F$5+1)=0,P$3,""))),"")</f>
        <v/>
      </c>
      <c r="Q677" s="29" t="str">
        <f ca="1">IF(AND($A677&lt;&gt;"",Q$9&lt;&gt;""),IF(HLOOKUP(Q$9,'Feuille1-Catégories'!$C$1:$G$2,2,FALSE)="OUI",Q$3,IF(HLOOKUP(Q$9,'Feuille1-Catégories'!$C$1:$G$3,3,FALSE)="OUI",OFFSET(Q$3,MOD(QUOTIENT(ROW()-ROW($A$20),'Feuille1-Catégories'!$B$6/Q$6),Q$5),0),IF(MOD($A677-1-Q$10,'Feuille1-Catégories'!$F$5+1)=0,Q$3,""))),"")</f>
        <v/>
      </c>
      <c r="R677" s="29" t="str">
        <f ca="1">IF(AND($A677&lt;&gt;"",R$9&lt;&gt;""),IF(HLOOKUP(R$9,'Feuille1-Catégories'!$C$1:$G$2,2,FALSE)="OUI",R$3,IF(HLOOKUP(R$9,'Feuille1-Catégories'!$C$1:$G$3,3,FALSE)="OUI",OFFSET(R$3,MOD(QUOTIENT(ROW()-ROW($A$20),'Feuille1-Catégories'!$B$6/R$6),R$5),0),IF(MOD($A677-1-R$10,'Feuille1-Catégories'!$F$5+1)=0,R$3,""))),"")</f>
        <v/>
      </c>
      <c r="S677" s="29" t="str">
        <f ca="1">IF(AND($A677&lt;&gt;"",S$9&lt;&gt;""),IF(HLOOKUP(S$9,'Feuille1-Catégories'!$C$1:$G$2,2,FALSE)="OUI",S$3,IF(HLOOKUP(S$9,'Feuille1-Catégories'!$C$1:$G$3,3,FALSE)="OUI",OFFSET(S$3,MOD(QUOTIENT(ROW()-ROW($A$20),'Feuille1-Catégories'!$B$6/S$6),S$5),0),IF(MOD($A677-1-S$10,'Feuille1-Catégories'!$F$5+1)=0,S$3,""))),"")</f>
        <v/>
      </c>
      <c r="T677" s="29" t="str">
        <f ca="1">IF(AND($A677&lt;&gt;"",T$9&lt;&gt;""),IF(HLOOKUP(T$9,'Feuille1-Catégories'!$C$1:$G$2,2,FALSE)="OUI",T$3,IF(HLOOKUP(T$9,'Feuille1-Catégories'!$C$1:$G$3,3,FALSE)="OUI",OFFSET(T$3,MOD(QUOTIENT(ROW()-ROW($A$20),'Feuille1-Catégories'!$B$6/T$6),T$5),0),IF(MOD($A677-1-T$10,'Feuille1-Catégories'!$F$5+1)=0,T$3,""))),"")</f>
        <v/>
      </c>
      <c r="U677" s="29" t="str">
        <f ca="1">IF(AND($A677&lt;&gt;"",U$9&lt;&gt;""),IF(HLOOKUP(U$9,'Feuille1-Catégories'!$C$1:$G$2,2,FALSE)="OUI",U$3,IF(HLOOKUP(U$9,'Feuille1-Catégories'!$C$1:$G$3,3,FALSE)="OUI",OFFSET(U$3,MOD(QUOTIENT(ROW()-ROW($A$20),'Feuille1-Catégories'!$B$6/U$6),U$5),0),IF(MOD($A677-1-U$10,'Feuille1-Catégories'!$F$5+1)=0,U$3,""))),"")</f>
        <v/>
      </c>
      <c r="V677" s="29" t="str">
        <f ca="1">IF(AND($A677&lt;&gt;"",V$9&lt;&gt;""),IF(HLOOKUP(V$9,'Feuille1-Catégories'!$C$1:$G$2,2,FALSE)="OUI",V$3,IF(HLOOKUP(V$9,'Feuille1-Catégories'!$C$1:$G$3,3,FALSE)="OUI",OFFSET(V$3,MOD(QUOTIENT(ROW()-ROW($A$20),'Feuille1-Catégories'!$B$6/V$6),V$5),0),IF(MOD($A677-1-V$10,'Feuille1-Catégories'!$F$5+1)=0,V$3,""))),"")</f>
        <v/>
      </c>
      <c r="W677" s="29" t="str">
        <f ca="1">IF(AND($A677&lt;&gt;"",W$9&lt;&gt;""),IF(HLOOKUP(W$9,'Feuille1-Catégories'!$C$1:$G$2,2,FALSE)="OUI",W$3,IF(HLOOKUP(W$9,'Feuille1-Catégories'!$C$1:$G$3,3,FALSE)="OUI",OFFSET(W$3,MOD(QUOTIENT(ROW()-ROW($A$20),'Feuille1-Catégories'!$B$6/W$6),W$5),0),IF(MOD($A677-1-W$10,'Feuille1-Catégories'!$F$5+1)=0,W$3,""))),"")</f>
        <v/>
      </c>
      <c r="X677" s="29" t="str">
        <f ca="1">IF(AND($A677&lt;&gt;"",X$9&lt;&gt;""),IF(HLOOKUP(X$9,'Feuille1-Catégories'!$C$1:$G$2,2,FALSE)="OUI",X$3,IF(HLOOKUP(X$9,'Feuille1-Catégories'!$C$1:$G$3,3,FALSE)="OUI",OFFSET(X$3,MOD(QUOTIENT(ROW()-ROW($A$20),'Feuille1-Catégories'!$B$6/X$6),X$5),0),IF(MOD($A677-1-X$10,'Feuille1-Catégories'!$F$5+1)=0,X$3,""))),"")</f>
        <v/>
      </c>
      <c r="Y677" s="29" t="str">
        <f ca="1">IF(AND($A677&lt;&gt;"",Y$9&lt;&gt;""),IF(HLOOKUP(Y$9,'Feuille1-Catégories'!$C$1:$G$2,2,FALSE)="OUI",Y$3,IF(HLOOKUP(Y$9,'Feuille1-Catégories'!$C$1:$G$3,3,FALSE)="OUI",OFFSET(Y$3,MOD(QUOTIENT(ROW()-ROW($A$20),'Feuille1-Catégories'!$B$6/Y$6),Y$5),0),IF(MOD($A677-1-Y$10,'Feuille1-Catégories'!$F$5+1)=0,Y$3,""))),"")</f>
        <v/>
      </c>
      <c r="Z677" s="29" t="str">
        <f ca="1">IF(AND($A677&lt;&gt;"",Z$9&lt;&gt;""),IF(HLOOKUP(Z$9,'Feuille1-Catégories'!$C$1:$G$2,2,FALSE)="OUI",Z$3,IF(HLOOKUP(Z$9,'Feuille1-Catégories'!$C$1:$G$3,3,FALSE)="OUI",OFFSET(Z$3,MOD(QUOTIENT(ROW()-ROW($A$20),'Feuille1-Catégories'!$B$6/Z$6),Z$5),0),IF(MOD($A677-1-Z$10,'Feuille1-Catégories'!$F$5+1)=0,Z$3,""))),"")</f>
        <v/>
      </c>
    </row>
    <row r="678" spans="1:26" ht="17" x14ac:dyDescent="0.2">
      <c r="A678" s="21" t="str">
        <f>IF('Feuille2-Prix de vente'!A678&lt;&gt;"",'Feuille2-Prix de vente'!A678,"")</f>
        <v/>
      </c>
      <c r="B678" s="33" t="str">
        <f>IF('Feuille2-Prix de vente'!B678&lt;&gt;"",'Feuille2-Prix de vente'!B678,"")</f>
        <v/>
      </c>
      <c r="C678" s="10" t="str">
        <f>IF('Feuille2-Prix de vente'!C678&lt;&gt;"",'Feuille2-Prix de vente'!C678,"")</f>
        <v/>
      </c>
      <c r="D678" s="10" t="str">
        <f t="shared" si="10"/>
        <v/>
      </c>
      <c r="E678" s="10" t="str">
        <f>IF('Feuille2-Prix de vente'!E678&lt;&gt;"",'Feuille2-Prix de vente'!E678,"")</f>
        <v/>
      </c>
      <c r="F678" s="29" t="str">
        <f ca="1">IF(AND($A678&lt;&gt;"",F$9&lt;&gt;""),IF(HLOOKUP(F$9,'Feuille1-Catégories'!$C$1:$G$2,2,FALSE)="OUI",F$3,IF(HLOOKUP(F$9,'Feuille1-Catégories'!$C$1:$G$3,3,FALSE)="OUI",OFFSET(F$3,MOD(QUOTIENT(ROW()-ROW($A$20),'Feuille1-Catégories'!$B$6/F$6),F$5),0),IF(MOD($A678-1-F$10,'Feuille1-Catégories'!$F$5+1)=0,F$3,""))),"")</f>
        <v/>
      </c>
      <c r="G678" s="29" t="str">
        <f ca="1">IF(AND($A678&lt;&gt;"",G$9&lt;&gt;""),IF(HLOOKUP(G$9,'Feuille1-Catégories'!$C$1:$G$2,2,FALSE)="OUI",G$3,IF(HLOOKUP(G$9,'Feuille1-Catégories'!$C$1:$G$3,3,FALSE)="OUI",OFFSET(G$3,MOD(QUOTIENT(ROW()-ROW($A$20),'Feuille1-Catégories'!$B$6/G$6),G$5),0),IF(MOD($A678-1-G$10,'Feuille1-Catégories'!$F$5+1)=0,G$3,""))),"")</f>
        <v/>
      </c>
      <c r="H678" s="29" t="str">
        <f ca="1">IF(AND($A678&lt;&gt;"",H$9&lt;&gt;""),IF(HLOOKUP(H$9,'Feuille1-Catégories'!$C$1:$G$2,2,FALSE)="OUI",H$3,IF(HLOOKUP(H$9,'Feuille1-Catégories'!$C$1:$G$3,3,FALSE)="OUI",OFFSET(H$3,MOD(QUOTIENT(ROW()-ROW($A$20),'Feuille1-Catégories'!$B$6/H$6),H$5),0),IF(MOD($A678-1-H$10,'Feuille1-Catégories'!$F$5+1)=0,H$3,""))),"")</f>
        <v/>
      </c>
      <c r="I678" s="29" t="str">
        <f ca="1">IF(AND($A678&lt;&gt;"",I$9&lt;&gt;""),IF(HLOOKUP(I$9,'Feuille1-Catégories'!$C$1:$G$2,2,FALSE)="OUI",I$3,IF(HLOOKUP(I$9,'Feuille1-Catégories'!$C$1:$G$3,3,FALSE)="OUI",OFFSET(I$3,MOD(QUOTIENT(ROW()-ROW($A$20),'Feuille1-Catégories'!$B$6/I$6),I$5),0),IF(MOD($A678-1-I$10,'Feuille1-Catégories'!$F$5+1)=0,I$3,""))),"")</f>
        <v/>
      </c>
      <c r="J678" s="29" t="str">
        <f ca="1">IF(AND($A678&lt;&gt;"",J$9&lt;&gt;""),IF(HLOOKUP(J$9,'Feuille1-Catégories'!$C$1:$G$2,2,FALSE)="OUI",J$3,IF(HLOOKUP(J$9,'Feuille1-Catégories'!$C$1:$G$3,3,FALSE)="OUI",OFFSET(J$3,MOD(QUOTIENT(ROW()-ROW($A$20),'Feuille1-Catégories'!$B$6/J$6),J$5),0),IF(MOD($A678-1-J$10,'Feuille1-Catégories'!$F$5+1)=0,J$3,""))),"")</f>
        <v/>
      </c>
      <c r="K678" s="29" t="str">
        <f ca="1">IF(AND($A678&lt;&gt;"",K$9&lt;&gt;""),IF(HLOOKUP(K$9,'Feuille1-Catégories'!$C$1:$G$2,2,FALSE)="OUI",K$3,IF(HLOOKUP(K$9,'Feuille1-Catégories'!$C$1:$G$3,3,FALSE)="OUI",OFFSET(K$3,MOD(QUOTIENT(ROW()-ROW($A$20),'Feuille1-Catégories'!$B$6/K$6),K$5),0),IF(MOD($A678-1-K$10,'Feuille1-Catégories'!$F$5+1)=0,K$3,""))),"")</f>
        <v/>
      </c>
      <c r="L678" s="29" t="str">
        <f ca="1">IF(AND($A678&lt;&gt;"",L$9&lt;&gt;""),IF(HLOOKUP(L$9,'Feuille1-Catégories'!$C$1:$G$2,2,FALSE)="OUI",L$3,IF(HLOOKUP(L$9,'Feuille1-Catégories'!$C$1:$G$3,3,FALSE)="OUI",OFFSET(L$3,MOD(QUOTIENT(ROW()-ROW($A$20),'Feuille1-Catégories'!$B$6/L$6),L$5),0),IF(MOD($A678-1-L$10,'Feuille1-Catégories'!$F$5+1)=0,L$3,""))),"")</f>
        <v/>
      </c>
      <c r="M678" s="29" t="str">
        <f ca="1">IF(AND($A678&lt;&gt;"",M$9&lt;&gt;""),IF(HLOOKUP(M$9,'Feuille1-Catégories'!$C$1:$G$2,2,FALSE)="OUI",M$3,IF(HLOOKUP(M$9,'Feuille1-Catégories'!$C$1:$G$3,3,FALSE)="OUI",OFFSET(M$3,MOD(QUOTIENT(ROW()-ROW($A$20),'Feuille1-Catégories'!$B$6/M$6),M$5),0),IF(MOD($A678-1-M$10,'Feuille1-Catégories'!$F$5+1)=0,M$3,""))),"")</f>
        <v/>
      </c>
      <c r="N678" s="29" t="str">
        <f ca="1">IF(AND($A678&lt;&gt;"",N$9&lt;&gt;""),IF(HLOOKUP(N$9,'Feuille1-Catégories'!$C$1:$G$2,2,FALSE)="OUI",N$3,IF(HLOOKUP(N$9,'Feuille1-Catégories'!$C$1:$G$3,3,FALSE)="OUI",OFFSET(N$3,MOD(QUOTIENT(ROW()-ROW($A$20),'Feuille1-Catégories'!$B$6/N$6),N$5),0),IF(MOD($A678-1-N$10,'Feuille1-Catégories'!$F$5+1)=0,N$3,""))),"")</f>
        <v/>
      </c>
      <c r="O678" s="29" t="str">
        <f ca="1">IF(AND($A678&lt;&gt;"",O$9&lt;&gt;""),IF(HLOOKUP(O$9,'Feuille1-Catégories'!$C$1:$G$2,2,FALSE)="OUI",O$3,IF(HLOOKUP(O$9,'Feuille1-Catégories'!$C$1:$G$3,3,FALSE)="OUI",OFFSET(O$3,MOD(QUOTIENT(ROW()-ROW($A$20),'Feuille1-Catégories'!$B$6/O$6),O$5),0),IF(MOD($A678-1-O$10,'Feuille1-Catégories'!$F$5+1)=0,O$3,""))),"")</f>
        <v/>
      </c>
      <c r="P678" s="29" t="str">
        <f ca="1">IF(AND($A678&lt;&gt;"",P$9&lt;&gt;""),IF(HLOOKUP(P$9,'Feuille1-Catégories'!$C$1:$G$2,2,FALSE)="OUI",P$3,IF(HLOOKUP(P$9,'Feuille1-Catégories'!$C$1:$G$3,3,FALSE)="OUI",OFFSET(P$3,MOD(QUOTIENT(ROW()-ROW($A$20),'Feuille1-Catégories'!$B$6/P$6),P$5),0),IF(MOD($A678-1-P$10,'Feuille1-Catégories'!$F$5+1)=0,P$3,""))),"")</f>
        <v/>
      </c>
      <c r="Q678" s="29" t="str">
        <f ca="1">IF(AND($A678&lt;&gt;"",Q$9&lt;&gt;""),IF(HLOOKUP(Q$9,'Feuille1-Catégories'!$C$1:$G$2,2,FALSE)="OUI",Q$3,IF(HLOOKUP(Q$9,'Feuille1-Catégories'!$C$1:$G$3,3,FALSE)="OUI",OFFSET(Q$3,MOD(QUOTIENT(ROW()-ROW($A$20),'Feuille1-Catégories'!$B$6/Q$6),Q$5),0),IF(MOD($A678-1-Q$10,'Feuille1-Catégories'!$F$5+1)=0,Q$3,""))),"")</f>
        <v/>
      </c>
      <c r="R678" s="29" t="str">
        <f ca="1">IF(AND($A678&lt;&gt;"",R$9&lt;&gt;""),IF(HLOOKUP(R$9,'Feuille1-Catégories'!$C$1:$G$2,2,FALSE)="OUI",R$3,IF(HLOOKUP(R$9,'Feuille1-Catégories'!$C$1:$G$3,3,FALSE)="OUI",OFFSET(R$3,MOD(QUOTIENT(ROW()-ROW($A$20),'Feuille1-Catégories'!$B$6/R$6),R$5),0),IF(MOD($A678-1-R$10,'Feuille1-Catégories'!$F$5+1)=0,R$3,""))),"")</f>
        <v/>
      </c>
      <c r="S678" s="29" t="str">
        <f ca="1">IF(AND($A678&lt;&gt;"",S$9&lt;&gt;""),IF(HLOOKUP(S$9,'Feuille1-Catégories'!$C$1:$G$2,2,FALSE)="OUI",S$3,IF(HLOOKUP(S$9,'Feuille1-Catégories'!$C$1:$G$3,3,FALSE)="OUI",OFFSET(S$3,MOD(QUOTIENT(ROW()-ROW($A$20),'Feuille1-Catégories'!$B$6/S$6),S$5),0),IF(MOD($A678-1-S$10,'Feuille1-Catégories'!$F$5+1)=0,S$3,""))),"")</f>
        <v/>
      </c>
      <c r="T678" s="29" t="str">
        <f ca="1">IF(AND($A678&lt;&gt;"",T$9&lt;&gt;""),IF(HLOOKUP(T$9,'Feuille1-Catégories'!$C$1:$G$2,2,FALSE)="OUI",T$3,IF(HLOOKUP(T$9,'Feuille1-Catégories'!$C$1:$G$3,3,FALSE)="OUI",OFFSET(T$3,MOD(QUOTIENT(ROW()-ROW($A$20),'Feuille1-Catégories'!$B$6/T$6),T$5),0),IF(MOD($A678-1-T$10,'Feuille1-Catégories'!$F$5+1)=0,T$3,""))),"")</f>
        <v/>
      </c>
      <c r="U678" s="29" t="str">
        <f ca="1">IF(AND($A678&lt;&gt;"",U$9&lt;&gt;""),IF(HLOOKUP(U$9,'Feuille1-Catégories'!$C$1:$G$2,2,FALSE)="OUI",U$3,IF(HLOOKUP(U$9,'Feuille1-Catégories'!$C$1:$G$3,3,FALSE)="OUI",OFFSET(U$3,MOD(QUOTIENT(ROW()-ROW($A$20),'Feuille1-Catégories'!$B$6/U$6),U$5),0),IF(MOD($A678-1-U$10,'Feuille1-Catégories'!$F$5+1)=0,U$3,""))),"")</f>
        <v/>
      </c>
      <c r="V678" s="29" t="str">
        <f ca="1">IF(AND($A678&lt;&gt;"",V$9&lt;&gt;""),IF(HLOOKUP(V$9,'Feuille1-Catégories'!$C$1:$G$2,2,FALSE)="OUI",V$3,IF(HLOOKUP(V$9,'Feuille1-Catégories'!$C$1:$G$3,3,FALSE)="OUI",OFFSET(V$3,MOD(QUOTIENT(ROW()-ROW($A$20),'Feuille1-Catégories'!$B$6/V$6),V$5),0),IF(MOD($A678-1-V$10,'Feuille1-Catégories'!$F$5+1)=0,V$3,""))),"")</f>
        <v/>
      </c>
      <c r="W678" s="29" t="str">
        <f ca="1">IF(AND($A678&lt;&gt;"",W$9&lt;&gt;""),IF(HLOOKUP(W$9,'Feuille1-Catégories'!$C$1:$G$2,2,FALSE)="OUI",W$3,IF(HLOOKUP(W$9,'Feuille1-Catégories'!$C$1:$G$3,3,FALSE)="OUI",OFFSET(W$3,MOD(QUOTIENT(ROW()-ROW($A$20),'Feuille1-Catégories'!$B$6/W$6),W$5),0),IF(MOD($A678-1-W$10,'Feuille1-Catégories'!$F$5+1)=0,W$3,""))),"")</f>
        <v/>
      </c>
      <c r="X678" s="29" t="str">
        <f ca="1">IF(AND($A678&lt;&gt;"",X$9&lt;&gt;""),IF(HLOOKUP(X$9,'Feuille1-Catégories'!$C$1:$G$2,2,FALSE)="OUI",X$3,IF(HLOOKUP(X$9,'Feuille1-Catégories'!$C$1:$G$3,3,FALSE)="OUI",OFFSET(X$3,MOD(QUOTIENT(ROW()-ROW($A$20),'Feuille1-Catégories'!$B$6/X$6),X$5),0),IF(MOD($A678-1-X$10,'Feuille1-Catégories'!$F$5+1)=0,X$3,""))),"")</f>
        <v/>
      </c>
      <c r="Y678" s="29" t="str">
        <f ca="1">IF(AND($A678&lt;&gt;"",Y$9&lt;&gt;""),IF(HLOOKUP(Y$9,'Feuille1-Catégories'!$C$1:$G$2,2,FALSE)="OUI",Y$3,IF(HLOOKUP(Y$9,'Feuille1-Catégories'!$C$1:$G$3,3,FALSE)="OUI",OFFSET(Y$3,MOD(QUOTIENT(ROW()-ROW($A$20),'Feuille1-Catégories'!$B$6/Y$6),Y$5),0),IF(MOD($A678-1-Y$10,'Feuille1-Catégories'!$F$5+1)=0,Y$3,""))),"")</f>
        <v/>
      </c>
      <c r="Z678" s="29" t="str">
        <f ca="1">IF(AND($A678&lt;&gt;"",Z$9&lt;&gt;""),IF(HLOOKUP(Z$9,'Feuille1-Catégories'!$C$1:$G$2,2,FALSE)="OUI",Z$3,IF(HLOOKUP(Z$9,'Feuille1-Catégories'!$C$1:$G$3,3,FALSE)="OUI",OFFSET(Z$3,MOD(QUOTIENT(ROW()-ROW($A$20),'Feuille1-Catégories'!$B$6/Z$6),Z$5),0),IF(MOD($A678-1-Z$10,'Feuille1-Catégories'!$F$5+1)=0,Z$3,""))),"")</f>
        <v/>
      </c>
    </row>
    <row r="679" spans="1:26" ht="17" x14ac:dyDescent="0.2">
      <c r="A679" s="21" t="str">
        <f>IF('Feuille2-Prix de vente'!A679&lt;&gt;"",'Feuille2-Prix de vente'!A679,"")</f>
        <v/>
      </c>
      <c r="B679" s="33" t="str">
        <f>IF('Feuille2-Prix de vente'!B679&lt;&gt;"",'Feuille2-Prix de vente'!B679,"")</f>
        <v/>
      </c>
      <c r="C679" s="10" t="str">
        <f>IF('Feuille2-Prix de vente'!C679&lt;&gt;"",'Feuille2-Prix de vente'!C679,"")</f>
        <v/>
      </c>
      <c r="D679" s="10" t="str">
        <f t="shared" si="10"/>
        <v/>
      </c>
      <c r="E679" s="10" t="str">
        <f>IF('Feuille2-Prix de vente'!E679&lt;&gt;"",'Feuille2-Prix de vente'!E679,"")</f>
        <v/>
      </c>
      <c r="F679" s="29" t="str">
        <f ca="1">IF(AND($A679&lt;&gt;"",F$9&lt;&gt;""),IF(HLOOKUP(F$9,'Feuille1-Catégories'!$C$1:$G$2,2,FALSE)="OUI",F$3,IF(HLOOKUP(F$9,'Feuille1-Catégories'!$C$1:$G$3,3,FALSE)="OUI",OFFSET(F$3,MOD(QUOTIENT(ROW()-ROW($A$20),'Feuille1-Catégories'!$B$6/F$6),F$5),0),IF(MOD($A679-1-F$10,'Feuille1-Catégories'!$F$5+1)=0,F$3,""))),"")</f>
        <v/>
      </c>
      <c r="G679" s="29" t="str">
        <f ca="1">IF(AND($A679&lt;&gt;"",G$9&lt;&gt;""),IF(HLOOKUP(G$9,'Feuille1-Catégories'!$C$1:$G$2,2,FALSE)="OUI",G$3,IF(HLOOKUP(G$9,'Feuille1-Catégories'!$C$1:$G$3,3,FALSE)="OUI",OFFSET(G$3,MOD(QUOTIENT(ROW()-ROW($A$20),'Feuille1-Catégories'!$B$6/G$6),G$5),0),IF(MOD($A679-1-G$10,'Feuille1-Catégories'!$F$5+1)=0,G$3,""))),"")</f>
        <v/>
      </c>
      <c r="H679" s="29" t="str">
        <f ca="1">IF(AND($A679&lt;&gt;"",H$9&lt;&gt;""),IF(HLOOKUP(H$9,'Feuille1-Catégories'!$C$1:$G$2,2,FALSE)="OUI",H$3,IF(HLOOKUP(H$9,'Feuille1-Catégories'!$C$1:$G$3,3,FALSE)="OUI",OFFSET(H$3,MOD(QUOTIENT(ROW()-ROW($A$20),'Feuille1-Catégories'!$B$6/H$6),H$5),0),IF(MOD($A679-1-H$10,'Feuille1-Catégories'!$F$5+1)=0,H$3,""))),"")</f>
        <v/>
      </c>
      <c r="I679" s="29" t="str">
        <f ca="1">IF(AND($A679&lt;&gt;"",I$9&lt;&gt;""),IF(HLOOKUP(I$9,'Feuille1-Catégories'!$C$1:$G$2,2,FALSE)="OUI",I$3,IF(HLOOKUP(I$9,'Feuille1-Catégories'!$C$1:$G$3,3,FALSE)="OUI",OFFSET(I$3,MOD(QUOTIENT(ROW()-ROW($A$20),'Feuille1-Catégories'!$B$6/I$6),I$5),0),IF(MOD($A679-1-I$10,'Feuille1-Catégories'!$F$5+1)=0,I$3,""))),"")</f>
        <v/>
      </c>
      <c r="J679" s="29" t="str">
        <f ca="1">IF(AND($A679&lt;&gt;"",J$9&lt;&gt;""),IF(HLOOKUP(J$9,'Feuille1-Catégories'!$C$1:$G$2,2,FALSE)="OUI",J$3,IF(HLOOKUP(J$9,'Feuille1-Catégories'!$C$1:$G$3,3,FALSE)="OUI",OFFSET(J$3,MOD(QUOTIENT(ROW()-ROW($A$20),'Feuille1-Catégories'!$B$6/J$6),J$5),0),IF(MOD($A679-1-J$10,'Feuille1-Catégories'!$F$5+1)=0,J$3,""))),"")</f>
        <v/>
      </c>
      <c r="K679" s="29" t="str">
        <f ca="1">IF(AND($A679&lt;&gt;"",K$9&lt;&gt;""),IF(HLOOKUP(K$9,'Feuille1-Catégories'!$C$1:$G$2,2,FALSE)="OUI",K$3,IF(HLOOKUP(K$9,'Feuille1-Catégories'!$C$1:$G$3,3,FALSE)="OUI",OFFSET(K$3,MOD(QUOTIENT(ROW()-ROW($A$20),'Feuille1-Catégories'!$B$6/K$6),K$5),0),IF(MOD($A679-1-K$10,'Feuille1-Catégories'!$F$5+1)=0,K$3,""))),"")</f>
        <v/>
      </c>
      <c r="L679" s="29" t="str">
        <f ca="1">IF(AND($A679&lt;&gt;"",L$9&lt;&gt;""),IF(HLOOKUP(L$9,'Feuille1-Catégories'!$C$1:$G$2,2,FALSE)="OUI",L$3,IF(HLOOKUP(L$9,'Feuille1-Catégories'!$C$1:$G$3,3,FALSE)="OUI",OFFSET(L$3,MOD(QUOTIENT(ROW()-ROW($A$20),'Feuille1-Catégories'!$B$6/L$6),L$5),0),IF(MOD($A679-1-L$10,'Feuille1-Catégories'!$F$5+1)=0,L$3,""))),"")</f>
        <v/>
      </c>
      <c r="M679" s="29" t="str">
        <f ca="1">IF(AND($A679&lt;&gt;"",M$9&lt;&gt;""),IF(HLOOKUP(M$9,'Feuille1-Catégories'!$C$1:$G$2,2,FALSE)="OUI",M$3,IF(HLOOKUP(M$9,'Feuille1-Catégories'!$C$1:$G$3,3,FALSE)="OUI",OFFSET(M$3,MOD(QUOTIENT(ROW()-ROW($A$20),'Feuille1-Catégories'!$B$6/M$6),M$5),0),IF(MOD($A679-1-M$10,'Feuille1-Catégories'!$F$5+1)=0,M$3,""))),"")</f>
        <v/>
      </c>
      <c r="N679" s="29" t="str">
        <f ca="1">IF(AND($A679&lt;&gt;"",N$9&lt;&gt;""),IF(HLOOKUP(N$9,'Feuille1-Catégories'!$C$1:$G$2,2,FALSE)="OUI",N$3,IF(HLOOKUP(N$9,'Feuille1-Catégories'!$C$1:$G$3,3,FALSE)="OUI",OFFSET(N$3,MOD(QUOTIENT(ROW()-ROW($A$20),'Feuille1-Catégories'!$B$6/N$6),N$5),0),IF(MOD($A679-1-N$10,'Feuille1-Catégories'!$F$5+1)=0,N$3,""))),"")</f>
        <v/>
      </c>
      <c r="O679" s="29" t="str">
        <f ca="1">IF(AND($A679&lt;&gt;"",O$9&lt;&gt;""),IF(HLOOKUP(O$9,'Feuille1-Catégories'!$C$1:$G$2,2,FALSE)="OUI",O$3,IF(HLOOKUP(O$9,'Feuille1-Catégories'!$C$1:$G$3,3,FALSE)="OUI",OFFSET(O$3,MOD(QUOTIENT(ROW()-ROW($A$20),'Feuille1-Catégories'!$B$6/O$6),O$5),0),IF(MOD($A679-1-O$10,'Feuille1-Catégories'!$F$5+1)=0,O$3,""))),"")</f>
        <v/>
      </c>
      <c r="P679" s="29" t="str">
        <f ca="1">IF(AND($A679&lt;&gt;"",P$9&lt;&gt;""),IF(HLOOKUP(P$9,'Feuille1-Catégories'!$C$1:$G$2,2,FALSE)="OUI",P$3,IF(HLOOKUP(P$9,'Feuille1-Catégories'!$C$1:$G$3,3,FALSE)="OUI",OFFSET(P$3,MOD(QUOTIENT(ROW()-ROW($A$20),'Feuille1-Catégories'!$B$6/P$6),P$5),0),IF(MOD($A679-1-P$10,'Feuille1-Catégories'!$F$5+1)=0,P$3,""))),"")</f>
        <v/>
      </c>
      <c r="Q679" s="29" t="str">
        <f ca="1">IF(AND($A679&lt;&gt;"",Q$9&lt;&gt;""),IF(HLOOKUP(Q$9,'Feuille1-Catégories'!$C$1:$G$2,2,FALSE)="OUI",Q$3,IF(HLOOKUP(Q$9,'Feuille1-Catégories'!$C$1:$G$3,3,FALSE)="OUI",OFFSET(Q$3,MOD(QUOTIENT(ROW()-ROW($A$20),'Feuille1-Catégories'!$B$6/Q$6),Q$5),0),IF(MOD($A679-1-Q$10,'Feuille1-Catégories'!$F$5+1)=0,Q$3,""))),"")</f>
        <v/>
      </c>
      <c r="R679" s="29" t="str">
        <f ca="1">IF(AND($A679&lt;&gt;"",R$9&lt;&gt;""),IF(HLOOKUP(R$9,'Feuille1-Catégories'!$C$1:$G$2,2,FALSE)="OUI",R$3,IF(HLOOKUP(R$9,'Feuille1-Catégories'!$C$1:$G$3,3,FALSE)="OUI",OFFSET(R$3,MOD(QUOTIENT(ROW()-ROW($A$20),'Feuille1-Catégories'!$B$6/R$6),R$5),0),IF(MOD($A679-1-R$10,'Feuille1-Catégories'!$F$5+1)=0,R$3,""))),"")</f>
        <v/>
      </c>
      <c r="S679" s="29" t="str">
        <f ca="1">IF(AND($A679&lt;&gt;"",S$9&lt;&gt;""),IF(HLOOKUP(S$9,'Feuille1-Catégories'!$C$1:$G$2,2,FALSE)="OUI",S$3,IF(HLOOKUP(S$9,'Feuille1-Catégories'!$C$1:$G$3,3,FALSE)="OUI",OFFSET(S$3,MOD(QUOTIENT(ROW()-ROW($A$20),'Feuille1-Catégories'!$B$6/S$6),S$5),0),IF(MOD($A679-1-S$10,'Feuille1-Catégories'!$F$5+1)=0,S$3,""))),"")</f>
        <v/>
      </c>
      <c r="T679" s="29" t="str">
        <f ca="1">IF(AND($A679&lt;&gt;"",T$9&lt;&gt;""),IF(HLOOKUP(T$9,'Feuille1-Catégories'!$C$1:$G$2,2,FALSE)="OUI",T$3,IF(HLOOKUP(T$9,'Feuille1-Catégories'!$C$1:$G$3,3,FALSE)="OUI",OFFSET(T$3,MOD(QUOTIENT(ROW()-ROW($A$20),'Feuille1-Catégories'!$B$6/T$6),T$5),0),IF(MOD($A679-1-T$10,'Feuille1-Catégories'!$F$5+1)=0,T$3,""))),"")</f>
        <v/>
      </c>
      <c r="U679" s="29" t="str">
        <f ca="1">IF(AND($A679&lt;&gt;"",U$9&lt;&gt;""),IF(HLOOKUP(U$9,'Feuille1-Catégories'!$C$1:$G$2,2,FALSE)="OUI",U$3,IF(HLOOKUP(U$9,'Feuille1-Catégories'!$C$1:$G$3,3,FALSE)="OUI",OFFSET(U$3,MOD(QUOTIENT(ROW()-ROW($A$20),'Feuille1-Catégories'!$B$6/U$6),U$5),0),IF(MOD($A679-1-U$10,'Feuille1-Catégories'!$F$5+1)=0,U$3,""))),"")</f>
        <v/>
      </c>
      <c r="V679" s="29" t="str">
        <f ca="1">IF(AND($A679&lt;&gt;"",V$9&lt;&gt;""),IF(HLOOKUP(V$9,'Feuille1-Catégories'!$C$1:$G$2,2,FALSE)="OUI",V$3,IF(HLOOKUP(V$9,'Feuille1-Catégories'!$C$1:$G$3,3,FALSE)="OUI",OFFSET(V$3,MOD(QUOTIENT(ROW()-ROW($A$20),'Feuille1-Catégories'!$B$6/V$6),V$5),0),IF(MOD($A679-1-V$10,'Feuille1-Catégories'!$F$5+1)=0,V$3,""))),"")</f>
        <v/>
      </c>
      <c r="W679" s="29" t="str">
        <f ca="1">IF(AND($A679&lt;&gt;"",W$9&lt;&gt;""),IF(HLOOKUP(W$9,'Feuille1-Catégories'!$C$1:$G$2,2,FALSE)="OUI",W$3,IF(HLOOKUP(W$9,'Feuille1-Catégories'!$C$1:$G$3,3,FALSE)="OUI",OFFSET(W$3,MOD(QUOTIENT(ROW()-ROW($A$20),'Feuille1-Catégories'!$B$6/W$6),W$5),0),IF(MOD($A679-1-W$10,'Feuille1-Catégories'!$F$5+1)=0,W$3,""))),"")</f>
        <v/>
      </c>
      <c r="X679" s="29" t="str">
        <f ca="1">IF(AND($A679&lt;&gt;"",X$9&lt;&gt;""),IF(HLOOKUP(X$9,'Feuille1-Catégories'!$C$1:$G$2,2,FALSE)="OUI",X$3,IF(HLOOKUP(X$9,'Feuille1-Catégories'!$C$1:$G$3,3,FALSE)="OUI",OFFSET(X$3,MOD(QUOTIENT(ROW()-ROW($A$20),'Feuille1-Catégories'!$B$6/X$6),X$5),0),IF(MOD($A679-1-X$10,'Feuille1-Catégories'!$F$5+1)=0,X$3,""))),"")</f>
        <v/>
      </c>
      <c r="Y679" s="29" t="str">
        <f ca="1">IF(AND($A679&lt;&gt;"",Y$9&lt;&gt;""),IF(HLOOKUP(Y$9,'Feuille1-Catégories'!$C$1:$G$2,2,FALSE)="OUI",Y$3,IF(HLOOKUP(Y$9,'Feuille1-Catégories'!$C$1:$G$3,3,FALSE)="OUI",OFFSET(Y$3,MOD(QUOTIENT(ROW()-ROW($A$20),'Feuille1-Catégories'!$B$6/Y$6),Y$5),0),IF(MOD($A679-1-Y$10,'Feuille1-Catégories'!$F$5+1)=0,Y$3,""))),"")</f>
        <v/>
      </c>
      <c r="Z679" s="29" t="str">
        <f ca="1">IF(AND($A679&lt;&gt;"",Z$9&lt;&gt;""),IF(HLOOKUP(Z$9,'Feuille1-Catégories'!$C$1:$G$2,2,FALSE)="OUI",Z$3,IF(HLOOKUP(Z$9,'Feuille1-Catégories'!$C$1:$G$3,3,FALSE)="OUI",OFFSET(Z$3,MOD(QUOTIENT(ROW()-ROW($A$20),'Feuille1-Catégories'!$B$6/Z$6),Z$5),0),IF(MOD($A679-1-Z$10,'Feuille1-Catégories'!$F$5+1)=0,Z$3,""))),"")</f>
        <v/>
      </c>
    </row>
    <row r="680" spans="1:26" ht="17" x14ac:dyDescent="0.2">
      <c r="A680" s="21" t="str">
        <f>IF('Feuille2-Prix de vente'!A680&lt;&gt;"",'Feuille2-Prix de vente'!A680,"")</f>
        <v/>
      </c>
      <c r="B680" s="33" t="str">
        <f>IF('Feuille2-Prix de vente'!B680&lt;&gt;"",'Feuille2-Prix de vente'!B680,"")</f>
        <v/>
      </c>
      <c r="C680" s="10" t="str">
        <f>IF('Feuille2-Prix de vente'!C680&lt;&gt;"",'Feuille2-Prix de vente'!C680,"")</f>
        <v/>
      </c>
      <c r="D680" s="10" t="str">
        <f t="shared" si="10"/>
        <v/>
      </c>
      <c r="E680" s="10" t="str">
        <f>IF('Feuille2-Prix de vente'!E680&lt;&gt;"",'Feuille2-Prix de vente'!E680,"")</f>
        <v/>
      </c>
      <c r="F680" s="29" t="str">
        <f ca="1">IF(AND($A680&lt;&gt;"",F$9&lt;&gt;""),IF(HLOOKUP(F$9,'Feuille1-Catégories'!$C$1:$G$2,2,FALSE)="OUI",F$3,IF(HLOOKUP(F$9,'Feuille1-Catégories'!$C$1:$G$3,3,FALSE)="OUI",OFFSET(F$3,MOD(QUOTIENT(ROW()-ROW($A$20),'Feuille1-Catégories'!$B$6/F$6),F$5),0),IF(MOD($A680-1-F$10,'Feuille1-Catégories'!$F$5+1)=0,F$3,""))),"")</f>
        <v/>
      </c>
      <c r="G680" s="29" t="str">
        <f ca="1">IF(AND($A680&lt;&gt;"",G$9&lt;&gt;""),IF(HLOOKUP(G$9,'Feuille1-Catégories'!$C$1:$G$2,2,FALSE)="OUI",G$3,IF(HLOOKUP(G$9,'Feuille1-Catégories'!$C$1:$G$3,3,FALSE)="OUI",OFFSET(G$3,MOD(QUOTIENT(ROW()-ROW($A$20),'Feuille1-Catégories'!$B$6/G$6),G$5),0),IF(MOD($A680-1-G$10,'Feuille1-Catégories'!$F$5+1)=0,G$3,""))),"")</f>
        <v/>
      </c>
      <c r="H680" s="29" t="str">
        <f ca="1">IF(AND($A680&lt;&gt;"",H$9&lt;&gt;""),IF(HLOOKUP(H$9,'Feuille1-Catégories'!$C$1:$G$2,2,FALSE)="OUI",H$3,IF(HLOOKUP(H$9,'Feuille1-Catégories'!$C$1:$G$3,3,FALSE)="OUI",OFFSET(H$3,MOD(QUOTIENT(ROW()-ROW($A$20),'Feuille1-Catégories'!$B$6/H$6),H$5),0),IF(MOD($A680-1-H$10,'Feuille1-Catégories'!$F$5+1)=0,H$3,""))),"")</f>
        <v/>
      </c>
      <c r="I680" s="29" t="str">
        <f ca="1">IF(AND($A680&lt;&gt;"",I$9&lt;&gt;""),IF(HLOOKUP(I$9,'Feuille1-Catégories'!$C$1:$G$2,2,FALSE)="OUI",I$3,IF(HLOOKUP(I$9,'Feuille1-Catégories'!$C$1:$G$3,3,FALSE)="OUI",OFFSET(I$3,MOD(QUOTIENT(ROW()-ROW($A$20),'Feuille1-Catégories'!$B$6/I$6),I$5),0),IF(MOD($A680-1-I$10,'Feuille1-Catégories'!$F$5+1)=0,I$3,""))),"")</f>
        <v/>
      </c>
      <c r="J680" s="29" t="str">
        <f ca="1">IF(AND($A680&lt;&gt;"",J$9&lt;&gt;""),IF(HLOOKUP(J$9,'Feuille1-Catégories'!$C$1:$G$2,2,FALSE)="OUI",J$3,IF(HLOOKUP(J$9,'Feuille1-Catégories'!$C$1:$G$3,3,FALSE)="OUI",OFFSET(J$3,MOD(QUOTIENT(ROW()-ROW($A$20),'Feuille1-Catégories'!$B$6/J$6),J$5),0),IF(MOD($A680-1-J$10,'Feuille1-Catégories'!$F$5+1)=0,J$3,""))),"")</f>
        <v/>
      </c>
      <c r="K680" s="29" t="str">
        <f ca="1">IF(AND($A680&lt;&gt;"",K$9&lt;&gt;""),IF(HLOOKUP(K$9,'Feuille1-Catégories'!$C$1:$G$2,2,FALSE)="OUI",K$3,IF(HLOOKUP(K$9,'Feuille1-Catégories'!$C$1:$G$3,3,FALSE)="OUI",OFFSET(K$3,MOD(QUOTIENT(ROW()-ROW($A$20),'Feuille1-Catégories'!$B$6/K$6),K$5),0),IF(MOD($A680-1-K$10,'Feuille1-Catégories'!$F$5+1)=0,K$3,""))),"")</f>
        <v/>
      </c>
      <c r="L680" s="29" t="str">
        <f ca="1">IF(AND($A680&lt;&gt;"",L$9&lt;&gt;""),IF(HLOOKUP(L$9,'Feuille1-Catégories'!$C$1:$G$2,2,FALSE)="OUI",L$3,IF(HLOOKUP(L$9,'Feuille1-Catégories'!$C$1:$G$3,3,FALSE)="OUI",OFFSET(L$3,MOD(QUOTIENT(ROW()-ROW($A$20),'Feuille1-Catégories'!$B$6/L$6),L$5),0),IF(MOD($A680-1-L$10,'Feuille1-Catégories'!$F$5+1)=0,L$3,""))),"")</f>
        <v/>
      </c>
      <c r="M680" s="29" t="str">
        <f ca="1">IF(AND($A680&lt;&gt;"",M$9&lt;&gt;""),IF(HLOOKUP(M$9,'Feuille1-Catégories'!$C$1:$G$2,2,FALSE)="OUI",M$3,IF(HLOOKUP(M$9,'Feuille1-Catégories'!$C$1:$G$3,3,FALSE)="OUI",OFFSET(M$3,MOD(QUOTIENT(ROW()-ROW($A$20),'Feuille1-Catégories'!$B$6/M$6),M$5),0),IF(MOD($A680-1-M$10,'Feuille1-Catégories'!$F$5+1)=0,M$3,""))),"")</f>
        <v/>
      </c>
      <c r="N680" s="29" t="str">
        <f ca="1">IF(AND($A680&lt;&gt;"",N$9&lt;&gt;""),IF(HLOOKUP(N$9,'Feuille1-Catégories'!$C$1:$G$2,2,FALSE)="OUI",N$3,IF(HLOOKUP(N$9,'Feuille1-Catégories'!$C$1:$G$3,3,FALSE)="OUI",OFFSET(N$3,MOD(QUOTIENT(ROW()-ROW($A$20),'Feuille1-Catégories'!$B$6/N$6),N$5),0),IF(MOD($A680-1-N$10,'Feuille1-Catégories'!$F$5+1)=0,N$3,""))),"")</f>
        <v/>
      </c>
      <c r="O680" s="29" t="str">
        <f ca="1">IF(AND($A680&lt;&gt;"",O$9&lt;&gt;""),IF(HLOOKUP(O$9,'Feuille1-Catégories'!$C$1:$G$2,2,FALSE)="OUI",O$3,IF(HLOOKUP(O$9,'Feuille1-Catégories'!$C$1:$G$3,3,FALSE)="OUI",OFFSET(O$3,MOD(QUOTIENT(ROW()-ROW($A$20),'Feuille1-Catégories'!$B$6/O$6),O$5),0),IF(MOD($A680-1-O$10,'Feuille1-Catégories'!$F$5+1)=0,O$3,""))),"")</f>
        <v/>
      </c>
      <c r="P680" s="29" t="str">
        <f ca="1">IF(AND($A680&lt;&gt;"",P$9&lt;&gt;""),IF(HLOOKUP(P$9,'Feuille1-Catégories'!$C$1:$G$2,2,FALSE)="OUI",P$3,IF(HLOOKUP(P$9,'Feuille1-Catégories'!$C$1:$G$3,3,FALSE)="OUI",OFFSET(P$3,MOD(QUOTIENT(ROW()-ROW($A$20),'Feuille1-Catégories'!$B$6/P$6),P$5),0),IF(MOD($A680-1-P$10,'Feuille1-Catégories'!$F$5+1)=0,P$3,""))),"")</f>
        <v/>
      </c>
      <c r="Q680" s="29" t="str">
        <f ca="1">IF(AND($A680&lt;&gt;"",Q$9&lt;&gt;""),IF(HLOOKUP(Q$9,'Feuille1-Catégories'!$C$1:$G$2,2,FALSE)="OUI",Q$3,IF(HLOOKUP(Q$9,'Feuille1-Catégories'!$C$1:$G$3,3,FALSE)="OUI",OFFSET(Q$3,MOD(QUOTIENT(ROW()-ROW($A$20),'Feuille1-Catégories'!$B$6/Q$6),Q$5),0),IF(MOD($A680-1-Q$10,'Feuille1-Catégories'!$F$5+1)=0,Q$3,""))),"")</f>
        <v/>
      </c>
      <c r="R680" s="29" t="str">
        <f ca="1">IF(AND($A680&lt;&gt;"",R$9&lt;&gt;""),IF(HLOOKUP(R$9,'Feuille1-Catégories'!$C$1:$G$2,2,FALSE)="OUI",R$3,IF(HLOOKUP(R$9,'Feuille1-Catégories'!$C$1:$G$3,3,FALSE)="OUI",OFFSET(R$3,MOD(QUOTIENT(ROW()-ROW($A$20),'Feuille1-Catégories'!$B$6/R$6),R$5),0),IF(MOD($A680-1-R$10,'Feuille1-Catégories'!$F$5+1)=0,R$3,""))),"")</f>
        <v/>
      </c>
      <c r="S680" s="29" t="str">
        <f ca="1">IF(AND($A680&lt;&gt;"",S$9&lt;&gt;""),IF(HLOOKUP(S$9,'Feuille1-Catégories'!$C$1:$G$2,2,FALSE)="OUI",S$3,IF(HLOOKUP(S$9,'Feuille1-Catégories'!$C$1:$G$3,3,FALSE)="OUI",OFFSET(S$3,MOD(QUOTIENT(ROW()-ROW($A$20),'Feuille1-Catégories'!$B$6/S$6),S$5),0),IF(MOD($A680-1-S$10,'Feuille1-Catégories'!$F$5+1)=0,S$3,""))),"")</f>
        <v/>
      </c>
      <c r="T680" s="29" t="str">
        <f ca="1">IF(AND($A680&lt;&gt;"",T$9&lt;&gt;""),IF(HLOOKUP(T$9,'Feuille1-Catégories'!$C$1:$G$2,2,FALSE)="OUI",T$3,IF(HLOOKUP(T$9,'Feuille1-Catégories'!$C$1:$G$3,3,FALSE)="OUI",OFFSET(T$3,MOD(QUOTIENT(ROW()-ROW($A$20),'Feuille1-Catégories'!$B$6/T$6),T$5),0),IF(MOD($A680-1-T$10,'Feuille1-Catégories'!$F$5+1)=0,T$3,""))),"")</f>
        <v/>
      </c>
      <c r="U680" s="29" t="str">
        <f ca="1">IF(AND($A680&lt;&gt;"",U$9&lt;&gt;""),IF(HLOOKUP(U$9,'Feuille1-Catégories'!$C$1:$G$2,2,FALSE)="OUI",U$3,IF(HLOOKUP(U$9,'Feuille1-Catégories'!$C$1:$G$3,3,FALSE)="OUI",OFFSET(U$3,MOD(QUOTIENT(ROW()-ROW($A$20),'Feuille1-Catégories'!$B$6/U$6),U$5),0),IF(MOD($A680-1-U$10,'Feuille1-Catégories'!$F$5+1)=0,U$3,""))),"")</f>
        <v/>
      </c>
      <c r="V680" s="29" t="str">
        <f ca="1">IF(AND($A680&lt;&gt;"",V$9&lt;&gt;""),IF(HLOOKUP(V$9,'Feuille1-Catégories'!$C$1:$G$2,2,FALSE)="OUI",V$3,IF(HLOOKUP(V$9,'Feuille1-Catégories'!$C$1:$G$3,3,FALSE)="OUI",OFFSET(V$3,MOD(QUOTIENT(ROW()-ROW($A$20),'Feuille1-Catégories'!$B$6/V$6),V$5),0),IF(MOD($A680-1-V$10,'Feuille1-Catégories'!$F$5+1)=0,V$3,""))),"")</f>
        <v/>
      </c>
      <c r="W680" s="29" t="str">
        <f ca="1">IF(AND($A680&lt;&gt;"",W$9&lt;&gt;""),IF(HLOOKUP(W$9,'Feuille1-Catégories'!$C$1:$G$2,2,FALSE)="OUI",W$3,IF(HLOOKUP(W$9,'Feuille1-Catégories'!$C$1:$G$3,3,FALSE)="OUI",OFFSET(W$3,MOD(QUOTIENT(ROW()-ROW($A$20),'Feuille1-Catégories'!$B$6/W$6),W$5),0),IF(MOD($A680-1-W$10,'Feuille1-Catégories'!$F$5+1)=0,W$3,""))),"")</f>
        <v/>
      </c>
      <c r="X680" s="29" t="str">
        <f ca="1">IF(AND($A680&lt;&gt;"",X$9&lt;&gt;""),IF(HLOOKUP(X$9,'Feuille1-Catégories'!$C$1:$G$2,2,FALSE)="OUI",X$3,IF(HLOOKUP(X$9,'Feuille1-Catégories'!$C$1:$G$3,3,FALSE)="OUI",OFFSET(X$3,MOD(QUOTIENT(ROW()-ROW($A$20),'Feuille1-Catégories'!$B$6/X$6),X$5),0),IF(MOD($A680-1-X$10,'Feuille1-Catégories'!$F$5+1)=0,X$3,""))),"")</f>
        <v/>
      </c>
      <c r="Y680" s="29" t="str">
        <f ca="1">IF(AND($A680&lt;&gt;"",Y$9&lt;&gt;""),IF(HLOOKUP(Y$9,'Feuille1-Catégories'!$C$1:$G$2,2,FALSE)="OUI",Y$3,IF(HLOOKUP(Y$9,'Feuille1-Catégories'!$C$1:$G$3,3,FALSE)="OUI",OFFSET(Y$3,MOD(QUOTIENT(ROW()-ROW($A$20),'Feuille1-Catégories'!$B$6/Y$6),Y$5),0),IF(MOD($A680-1-Y$10,'Feuille1-Catégories'!$F$5+1)=0,Y$3,""))),"")</f>
        <v/>
      </c>
      <c r="Z680" s="29" t="str">
        <f ca="1">IF(AND($A680&lt;&gt;"",Z$9&lt;&gt;""),IF(HLOOKUP(Z$9,'Feuille1-Catégories'!$C$1:$G$2,2,FALSE)="OUI",Z$3,IF(HLOOKUP(Z$9,'Feuille1-Catégories'!$C$1:$G$3,3,FALSE)="OUI",OFFSET(Z$3,MOD(QUOTIENT(ROW()-ROW($A$20),'Feuille1-Catégories'!$B$6/Z$6),Z$5),0),IF(MOD($A680-1-Z$10,'Feuille1-Catégories'!$F$5+1)=0,Z$3,""))),"")</f>
        <v/>
      </c>
    </row>
    <row r="681" spans="1:26" ht="17" x14ac:dyDescent="0.2">
      <c r="A681" s="21" t="str">
        <f>IF('Feuille2-Prix de vente'!A681&lt;&gt;"",'Feuille2-Prix de vente'!A681,"")</f>
        <v/>
      </c>
      <c r="B681" s="33" t="str">
        <f>IF('Feuille2-Prix de vente'!B681&lt;&gt;"",'Feuille2-Prix de vente'!B681,"")</f>
        <v/>
      </c>
      <c r="C681" s="10" t="str">
        <f>IF('Feuille2-Prix de vente'!C681&lt;&gt;"",'Feuille2-Prix de vente'!C681,"")</f>
        <v/>
      </c>
      <c r="D681" s="10" t="str">
        <f t="shared" si="10"/>
        <v/>
      </c>
      <c r="E681" s="10" t="str">
        <f>IF('Feuille2-Prix de vente'!E681&lt;&gt;"",'Feuille2-Prix de vente'!E681,"")</f>
        <v/>
      </c>
      <c r="F681" s="29" t="str">
        <f ca="1">IF(AND($A681&lt;&gt;"",F$9&lt;&gt;""),IF(HLOOKUP(F$9,'Feuille1-Catégories'!$C$1:$G$2,2,FALSE)="OUI",F$3,IF(HLOOKUP(F$9,'Feuille1-Catégories'!$C$1:$G$3,3,FALSE)="OUI",OFFSET(F$3,MOD(QUOTIENT(ROW()-ROW($A$20),'Feuille1-Catégories'!$B$6/F$6),F$5),0),IF(MOD($A681-1-F$10,'Feuille1-Catégories'!$F$5+1)=0,F$3,""))),"")</f>
        <v/>
      </c>
      <c r="G681" s="29" t="str">
        <f ca="1">IF(AND($A681&lt;&gt;"",G$9&lt;&gt;""),IF(HLOOKUP(G$9,'Feuille1-Catégories'!$C$1:$G$2,2,FALSE)="OUI",G$3,IF(HLOOKUP(G$9,'Feuille1-Catégories'!$C$1:$G$3,3,FALSE)="OUI",OFFSET(G$3,MOD(QUOTIENT(ROW()-ROW($A$20),'Feuille1-Catégories'!$B$6/G$6),G$5),0),IF(MOD($A681-1-G$10,'Feuille1-Catégories'!$F$5+1)=0,G$3,""))),"")</f>
        <v/>
      </c>
      <c r="H681" s="29" t="str">
        <f ca="1">IF(AND($A681&lt;&gt;"",H$9&lt;&gt;""),IF(HLOOKUP(H$9,'Feuille1-Catégories'!$C$1:$G$2,2,FALSE)="OUI",H$3,IF(HLOOKUP(H$9,'Feuille1-Catégories'!$C$1:$G$3,3,FALSE)="OUI",OFFSET(H$3,MOD(QUOTIENT(ROW()-ROW($A$20),'Feuille1-Catégories'!$B$6/H$6),H$5),0),IF(MOD($A681-1-H$10,'Feuille1-Catégories'!$F$5+1)=0,H$3,""))),"")</f>
        <v/>
      </c>
      <c r="I681" s="29" t="str">
        <f ca="1">IF(AND($A681&lt;&gt;"",I$9&lt;&gt;""),IF(HLOOKUP(I$9,'Feuille1-Catégories'!$C$1:$G$2,2,FALSE)="OUI",I$3,IF(HLOOKUP(I$9,'Feuille1-Catégories'!$C$1:$G$3,3,FALSE)="OUI",OFFSET(I$3,MOD(QUOTIENT(ROW()-ROW($A$20),'Feuille1-Catégories'!$B$6/I$6),I$5),0),IF(MOD($A681-1-I$10,'Feuille1-Catégories'!$F$5+1)=0,I$3,""))),"")</f>
        <v/>
      </c>
      <c r="J681" s="29" t="str">
        <f ca="1">IF(AND($A681&lt;&gt;"",J$9&lt;&gt;""),IF(HLOOKUP(J$9,'Feuille1-Catégories'!$C$1:$G$2,2,FALSE)="OUI",J$3,IF(HLOOKUP(J$9,'Feuille1-Catégories'!$C$1:$G$3,3,FALSE)="OUI",OFFSET(J$3,MOD(QUOTIENT(ROW()-ROW($A$20),'Feuille1-Catégories'!$B$6/J$6),J$5),0),IF(MOD($A681-1-J$10,'Feuille1-Catégories'!$F$5+1)=0,J$3,""))),"")</f>
        <v/>
      </c>
      <c r="K681" s="29" t="str">
        <f ca="1">IF(AND($A681&lt;&gt;"",K$9&lt;&gt;""),IF(HLOOKUP(K$9,'Feuille1-Catégories'!$C$1:$G$2,2,FALSE)="OUI",K$3,IF(HLOOKUP(K$9,'Feuille1-Catégories'!$C$1:$G$3,3,FALSE)="OUI",OFFSET(K$3,MOD(QUOTIENT(ROW()-ROW($A$20),'Feuille1-Catégories'!$B$6/K$6),K$5),0),IF(MOD($A681-1-K$10,'Feuille1-Catégories'!$F$5+1)=0,K$3,""))),"")</f>
        <v/>
      </c>
      <c r="L681" s="29" t="str">
        <f ca="1">IF(AND($A681&lt;&gt;"",L$9&lt;&gt;""),IF(HLOOKUP(L$9,'Feuille1-Catégories'!$C$1:$G$2,2,FALSE)="OUI",L$3,IF(HLOOKUP(L$9,'Feuille1-Catégories'!$C$1:$G$3,3,FALSE)="OUI",OFFSET(L$3,MOD(QUOTIENT(ROW()-ROW($A$20),'Feuille1-Catégories'!$B$6/L$6),L$5),0),IF(MOD($A681-1-L$10,'Feuille1-Catégories'!$F$5+1)=0,L$3,""))),"")</f>
        <v/>
      </c>
      <c r="M681" s="29" t="str">
        <f ca="1">IF(AND($A681&lt;&gt;"",M$9&lt;&gt;""),IF(HLOOKUP(M$9,'Feuille1-Catégories'!$C$1:$G$2,2,FALSE)="OUI",M$3,IF(HLOOKUP(M$9,'Feuille1-Catégories'!$C$1:$G$3,3,FALSE)="OUI",OFFSET(M$3,MOD(QUOTIENT(ROW()-ROW($A$20),'Feuille1-Catégories'!$B$6/M$6),M$5),0),IF(MOD($A681-1-M$10,'Feuille1-Catégories'!$F$5+1)=0,M$3,""))),"")</f>
        <v/>
      </c>
      <c r="N681" s="29" t="str">
        <f ca="1">IF(AND($A681&lt;&gt;"",N$9&lt;&gt;""),IF(HLOOKUP(N$9,'Feuille1-Catégories'!$C$1:$G$2,2,FALSE)="OUI",N$3,IF(HLOOKUP(N$9,'Feuille1-Catégories'!$C$1:$G$3,3,FALSE)="OUI",OFFSET(N$3,MOD(QUOTIENT(ROW()-ROW($A$20),'Feuille1-Catégories'!$B$6/N$6),N$5),0),IF(MOD($A681-1-N$10,'Feuille1-Catégories'!$F$5+1)=0,N$3,""))),"")</f>
        <v/>
      </c>
      <c r="O681" s="29" t="str">
        <f ca="1">IF(AND($A681&lt;&gt;"",O$9&lt;&gt;""),IF(HLOOKUP(O$9,'Feuille1-Catégories'!$C$1:$G$2,2,FALSE)="OUI",O$3,IF(HLOOKUP(O$9,'Feuille1-Catégories'!$C$1:$G$3,3,FALSE)="OUI",OFFSET(O$3,MOD(QUOTIENT(ROW()-ROW($A$20),'Feuille1-Catégories'!$B$6/O$6),O$5),0),IF(MOD($A681-1-O$10,'Feuille1-Catégories'!$F$5+1)=0,O$3,""))),"")</f>
        <v/>
      </c>
      <c r="P681" s="29" t="str">
        <f ca="1">IF(AND($A681&lt;&gt;"",P$9&lt;&gt;""),IF(HLOOKUP(P$9,'Feuille1-Catégories'!$C$1:$G$2,2,FALSE)="OUI",P$3,IF(HLOOKUP(P$9,'Feuille1-Catégories'!$C$1:$G$3,3,FALSE)="OUI",OFFSET(P$3,MOD(QUOTIENT(ROW()-ROW($A$20),'Feuille1-Catégories'!$B$6/P$6),P$5),0),IF(MOD($A681-1-P$10,'Feuille1-Catégories'!$F$5+1)=0,P$3,""))),"")</f>
        <v/>
      </c>
      <c r="Q681" s="29" t="str">
        <f ca="1">IF(AND($A681&lt;&gt;"",Q$9&lt;&gt;""),IF(HLOOKUP(Q$9,'Feuille1-Catégories'!$C$1:$G$2,2,FALSE)="OUI",Q$3,IF(HLOOKUP(Q$9,'Feuille1-Catégories'!$C$1:$G$3,3,FALSE)="OUI",OFFSET(Q$3,MOD(QUOTIENT(ROW()-ROW($A$20),'Feuille1-Catégories'!$B$6/Q$6),Q$5),0),IF(MOD($A681-1-Q$10,'Feuille1-Catégories'!$F$5+1)=0,Q$3,""))),"")</f>
        <v/>
      </c>
      <c r="R681" s="29" t="str">
        <f ca="1">IF(AND($A681&lt;&gt;"",R$9&lt;&gt;""),IF(HLOOKUP(R$9,'Feuille1-Catégories'!$C$1:$G$2,2,FALSE)="OUI",R$3,IF(HLOOKUP(R$9,'Feuille1-Catégories'!$C$1:$G$3,3,FALSE)="OUI",OFFSET(R$3,MOD(QUOTIENT(ROW()-ROW($A$20),'Feuille1-Catégories'!$B$6/R$6),R$5),0),IF(MOD($A681-1-R$10,'Feuille1-Catégories'!$F$5+1)=0,R$3,""))),"")</f>
        <v/>
      </c>
      <c r="S681" s="29" t="str">
        <f ca="1">IF(AND($A681&lt;&gt;"",S$9&lt;&gt;""),IF(HLOOKUP(S$9,'Feuille1-Catégories'!$C$1:$G$2,2,FALSE)="OUI",S$3,IF(HLOOKUP(S$9,'Feuille1-Catégories'!$C$1:$G$3,3,FALSE)="OUI",OFFSET(S$3,MOD(QUOTIENT(ROW()-ROW($A$20),'Feuille1-Catégories'!$B$6/S$6),S$5),0),IF(MOD($A681-1-S$10,'Feuille1-Catégories'!$F$5+1)=0,S$3,""))),"")</f>
        <v/>
      </c>
      <c r="T681" s="29" t="str">
        <f ca="1">IF(AND($A681&lt;&gt;"",T$9&lt;&gt;""),IF(HLOOKUP(T$9,'Feuille1-Catégories'!$C$1:$G$2,2,FALSE)="OUI",T$3,IF(HLOOKUP(T$9,'Feuille1-Catégories'!$C$1:$G$3,3,FALSE)="OUI",OFFSET(T$3,MOD(QUOTIENT(ROW()-ROW($A$20),'Feuille1-Catégories'!$B$6/T$6),T$5),0),IF(MOD($A681-1-T$10,'Feuille1-Catégories'!$F$5+1)=0,T$3,""))),"")</f>
        <v/>
      </c>
      <c r="U681" s="29" t="str">
        <f ca="1">IF(AND($A681&lt;&gt;"",U$9&lt;&gt;""),IF(HLOOKUP(U$9,'Feuille1-Catégories'!$C$1:$G$2,2,FALSE)="OUI",U$3,IF(HLOOKUP(U$9,'Feuille1-Catégories'!$C$1:$G$3,3,FALSE)="OUI",OFFSET(U$3,MOD(QUOTIENT(ROW()-ROW($A$20),'Feuille1-Catégories'!$B$6/U$6),U$5),0),IF(MOD($A681-1-U$10,'Feuille1-Catégories'!$F$5+1)=0,U$3,""))),"")</f>
        <v/>
      </c>
      <c r="V681" s="29" t="str">
        <f ca="1">IF(AND($A681&lt;&gt;"",V$9&lt;&gt;""),IF(HLOOKUP(V$9,'Feuille1-Catégories'!$C$1:$G$2,2,FALSE)="OUI",V$3,IF(HLOOKUP(V$9,'Feuille1-Catégories'!$C$1:$G$3,3,FALSE)="OUI",OFFSET(V$3,MOD(QUOTIENT(ROW()-ROW($A$20),'Feuille1-Catégories'!$B$6/V$6),V$5),0),IF(MOD($A681-1-V$10,'Feuille1-Catégories'!$F$5+1)=0,V$3,""))),"")</f>
        <v/>
      </c>
      <c r="W681" s="29" t="str">
        <f ca="1">IF(AND($A681&lt;&gt;"",W$9&lt;&gt;""),IF(HLOOKUP(W$9,'Feuille1-Catégories'!$C$1:$G$2,2,FALSE)="OUI",W$3,IF(HLOOKUP(W$9,'Feuille1-Catégories'!$C$1:$G$3,3,FALSE)="OUI",OFFSET(W$3,MOD(QUOTIENT(ROW()-ROW($A$20),'Feuille1-Catégories'!$B$6/W$6),W$5),0),IF(MOD($A681-1-W$10,'Feuille1-Catégories'!$F$5+1)=0,W$3,""))),"")</f>
        <v/>
      </c>
      <c r="X681" s="29" t="str">
        <f ca="1">IF(AND($A681&lt;&gt;"",X$9&lt;&gt;""),IF(HLOOKUP(X$9,'Feuille1-Catégories'!$C$1:$G$2,2,FALSE)="OUI",X$3,IF(HLOOKUP(X$9,'Feuille1-Catégories'!$C$1:$G$3,3,FALSE)="OUI",OFFSET(X$3,MOD(QUOTIENT(ROW()-ROW($A$20),'Feuille1-Catégories'!$B$6/X$6),X$5),0),IF(MOD($A681-1-X$10,'Feuille1-Catégories'!$F$5+1)=0,X$3,""))),"")</f>
        <v/>
      </c>
      <c r="Y681" s="29" t="str">
        <f ca="1">IF(AND($A681&lt;&gt;"",Y$9&lt;&gt;""),IF(HLOOKUP(Y$9,'Feuille1-Catégories'!$C$1:$G$2,2,FALSE)="OUI",Y$3,IF(HLOOKUP(Y$9,'Feuille1-Catégories'!$C$1:$G$3,3,FALSE)="OUI",OFFSET(Y$3,MOD(QUOTIENT(ROW()-ROW($A$20),'Feuille1-Catégories'!$B$6/Y$6),Y$5),0),IF(MOD($A681-1-Y$10,'Feuille1-Catégories'!$F$5+1)=0,Y$3,""))),"")</f>
        <v/>
      </c>
      <c r="Z681" s="29" t="str">
        <f ca="1">IF(AND($A681&lt;&gt;"",Z$9&lt;&gt;""),IF(HLOOKUP(Z$9,'Feuille1-Catégories'!$C$1:$G$2,2,FALSE)="OUI",Z$3,IF(HLOOKUP(Z$9,'Feuille1-Catégories'!$C$1:$G$3,3,FALSE)="OUI",OFFSET(Z$3,MOD(QUOTIENT(ROW()-ROW($A$20),'Feuille1-Catégories'!$B$6/Z$6),Z$5),0),IF(MOD($A681-1-Z$10,'Feuille1-Catégories'!$F$5+1)=0,Z$3,""))),"")</f>
        <v/>
      </c>
    </row>
    <row r="682" spans="1:26" ht="17" x14ac:dyDescent="0.2">
      <c r="A682" s="21" t="str">
        <f>IF('Feuille2-Prix de vente'!A682&lt;&gt;"",'Feuille2-Prix de vente'!A682,"")</f>
        <v/>
      </c>
      <c r="B682" s="33" t="str">
        <f>IF('Feuille2-Prix de vente'!B682&lt;&gt;"",'Feuille2-Prix de vente'!B682,"")</f>
        <v/>
      </c>
      <c r="C682" s="10" t="str">
        <f>IF('Feuille2-Prix de vente'!C682&lt;&gt;"",'Feuille2-Prix de vente'!C682,"")</f>
        <v/>
      </c>
      <c r="D682" s="10" t="str">
        <f t="shared" si="10"/>
        <v/>
      </c>
      <c r="E682" s="10" t="str">
        <f>IF('Feuille2-Prix de vente'!E682&lt;&gt;"",'Feuille2-Prix de vente'!E682,"")</f>
        <v/>
      </c>
      <c r="F682" s="29" t="str">
        <f ca="1">IF(AND($A682&lt;&gt;"",F$9&lt;&gt;""),IF(HLOOKUP(F$9,'Feuille1-Catégories'!$C$1:$G$2,2,FALSE)="OUI",F$3,IF(HLOOKUP(F$9,'Feuille1-Catégories'!$C$1:$G$3,3,FALSE)="OUI",OFFSET(F$3,MOD(QUOTIENT(ROW()-ROW($A$20),'Feuille1-Catégories'!$B$6/F$6),F$5),0),IF(MOD($A682-1-F$10,'Feuille1-Catégories'!$F$5+1)=0,F$3,""))),"")</f>
        <v/>
      </c>
      <c r="G682" s="29" t="str">
        <f ca="1">IF(AND($A682&lt;&gt;"",G$9&lt;&gt;""),IF(HLOOKUP(G$9,'Feuille1-Catégories'!$C$1:$G$2,2,FALSE)="OUI",G$3,IF(HLOOKUP(G$9,'Feuille1-Catégories'!$C$1:$G$3,3,FALSE)="OUI",OFFSET(G$3,MOD(QUOTIENT(ROW()-ROW($A$20),'Feuille1-Catégories'!$B$6/G$6),G$5),0),IF(MOD($A682-1-G$10,'Feuille1-Catégories'!$F$5+1)=0,G$3,""))),"")</f>
        <v/>
      </c>
      <c r="H682" s="29" t="str">
        <f ca="1">IF(AND($A682&lt;&gt;"",H$9&lt;&gt;""),IF(HLOOKUP(H$9,'Feuille1-Catégories'!$C$1:$G$2,2,FALSE)="OUI",H$3,IF(HLOOKUP(H$9,'Feuille1-Catégories'!$C$1:$G$3,3,FALSE)="OUI",OFFSET(H$3,MOD(QUOTIENT(ROW()-ROW($A$20),'Feuille1-Catégories'!$B$6/H$6),H$5),0),IF(MOD($A682-1-H$10,'Feuille1-Catégories'!$F$5+1)=0,H$3,""))),"")</f>
        <v/>
      </c>
      <c r="I682" s="29" t="str">
        <f ca="1">IF(AND($A682&lt;&gt;"",I$9&lt;&gt;""),IF(HLOOKUP(I$9,'Feuille1-Catégories'!$C$1:$G$2,2,FALSE)="OUI",I$3,IF(HLOOKUP(I$9,'Feuille1-Catégories'!$C$1:$G$3,3,FALSE)="OUI",OFFSET(I$3,MOD(QUOTIENT(ROW()-ROW($A$20),'Feuille1-Catégories'!$B$6/I$6),I$5),0),IF(MOD($A682-1-I$10,'Feuille1-Catégories'!$F$5+1)=0,I$3,""))),"")</f>
        <v/>
      </c>
      <c r="J682" s="29" t="str">
        <f ca="1">IF(AND($A682&lt;&gt;"",J$9&lt;&gt;""),IF(HLOOKUP(J$9,'Feuille1-Catégories'!$C$1:$G$2,2,FALSE)="OUI",J$3,IF(HLOOKUP(J$9,'Feuille1-Catégories'!$C$1:$G$3,3,FALSE)="OUI",OFFSET(J$3,MOD(QUOTIENT(ROW()-ROW($A$20),'Feuille1-Catégories'!$B$6/J$6),J$5),0),IF(MOD($A682-1-J$10,'Feuille1-Catégories'!$F$5+1)=0,J$3,""))),"")</f>
        <v/>
      </c>
      <c r="K682" s="29" t="str">
        <f ca="1">IF(AND($A682&lt;&gt;"",K$9&lt;&gt;""),IF(HLOOKUP(K$9,'Feuille1-Catégories'!$C$1:$G$2,2,FALSE)="OUI",K$3,IF(HLOOKUP(K$9,'Feuille1-Catégories'!$C$1:$G$3,3,FALSE)="OUI",OFFSET(K$3,MOD(QUOTIENT(ROW()-ROW($A$20),'Feuille1-Catégories'!$B$6/K$6),K$5),0),IF(MOD($A682-1-K$10,'Feuille1-Catégories'!$F$5+1)=0,K$3,""))),"")</f>
        <v/>
      </c>
      <c r="L682" s="29" t="str">
        <f ca="1">IF(AND($A682&lt;&gt;"",L$9&lt;&gt;""),IF(HLOOKUP(L$9,'Feuille1-Catégories'!$C$1:$G$2,2,FALSE)="OUI",L$3,IF(HLOOKUP(L$9,'Feuille1-Catégories'!$C$1:$G$3,3,FALSE)="OUI",OFFSET(L$3,MOD(QUOTIENT(ROW()-ROW($A$20),'Feuille1-Catégories'!$B$6/L$6),L$5),0),IF(MOD($A682-1-L$10,'Feuille1-Catégories'!$F$5+1)=0,L$3,""))),"")</f>
        <v/>
      </c>
      <c r="M682" s="29" t="str">
        <f ca="1">IF(AND($A682&lt;&gt;"",M$9&lt;&gt;""),IF(HLOOKUP(M$9,'Feuille1-Catégories'!$C$1:$G$2,2,FALSE)="OUI",M$3,IF(HLOOKUP(M$9,'Feuille1-Catégories'!$C$1:$G$3,3,FALSE)="OUI",OFFSET(M$3,MOD(QUOTIENT(ROW()-ROW($A$20),'Feuille1-Catégories'!$B$6/M$6),M$5),0),IF(MOD($A682-1-M$10,'Feuille1-Catégories'!$F$5+1)=0,M$3,""))),"")</f>
        <v/>
      </c>
      <c r="N682" s="29" t="str">
        <f ca="1">IF(AND($A682&lt;&gt;"",N$9&lt;&gt;""),IF(HLOOKUP(N$9,'Feuille1-Catégories'!$C$1:$G$2,2,FALSE)="OUI",N$3,IF(HLOOKUP(N$9,'Feuille1-Catégories'!$C$1:$G$3,3,FALSE)="OUI",OFFSET(N$3,MOD(QUOTIENT(ROW()-ROW($A$20),'Feuille1-Catégories'!$B$6/N$6),N$5),0),IF(MOD($A682-1-N$10,'Feuille1-Catégories'!$F$5+1)=0,N$3,""))),"")</f>
        <v/>
      </c>
      <c r="O682" s="29" t="str">
        <f ca="1">IF(AND($A682&lt;&gt;"",O$9&lt;&gt;""),IF(HLOOKUP(O$9,'Feuille1-Catégories'!$C$1:$G$2,2,FALSE)="OUI",O$3,IF(HLOOKUP(O$9,'Feuille1-Catégories'!$C$1:$G$3,3,FALSE)="OUI",OFFSET(O$3,MOD(QUOTIENT(ROW()-ROW($A$20),'Feuille1-Catégories'!$B$6/O$6),O$5),0),IF(MOD($A682-1-O$10,'Feuille1-Catégories'!$F$5+1)=0,O$3,""))),"")</f>
        <v/>
      </c>
      <c r="P682" s="29" t="str">
        <f ca="1">IF(AND($A682&lt;&gt;"",P$9&lt;&gt;""),IF(HLOOKUP(P$9,'Feuille1-Catégories'!$C$1:$G$2,2,FALSE)="OUI",P$3,IF(HLOOKUP(P$9,'Feuille1-Catégories'!$C$1:$G$3,3,FALSE)="OUI",OFFSET(P$3,MOD(QUOTIENT(ROW()-ROW($A$20),'Feuille1-Catégories'!$B$6/P$6),P$5),0),IF(MOD($A682-1-P$10,'Feuille1-Catégories'!$F$5+1)=0,P$3,""))),"")</f>
        <v/>
      </c>
      <c r="Q682" s="29" t="str">
        <f ca="1">IF(AND($A682&lt;&gt;"",Q$9&lt;&gt;""),IF(HLOOKUP(Q$9,'Feuille1-Catégories'!$C$1:$G$2,2,FALSE)="OUI",Q$3,IF(HLOOKUP(Q$9,'Feuille1-Catégories'!$C$1:$G$3,3,FALSE)="OUI",OFFSET(Q$3,MOD(QUOTIENT(ROW()-ROW($A$20),'Feuille1-Catégories'!$B$6/Q$6),Q$5),0),IF(MOD($A682-1-Q$10,'Feuille1-Catégories'!$F$5+1)=0,Q$3,""))),"")</f>
        <v/>
      </c>
      <c r="R682" s="29" t="str">
        <f ca="1">IF(AND($A682&lt;&gt;"",R$9&lt;&gt;""),IF(HLOOKUP(R$9,'Feuille1-Catégories'!$C$1:$G$2,2,FALSE)="OUI",R$3,IF(HLOOKUP(R$9,'Feuille1-Catégories'!$C$1:$G$3,3,FALSE)="OUI",OFFSET(R$3,MOD(QUOTIENT(ROW()-ROW($A$20),'Feuille1-Catégories'!$B$6/R$6),R$5),0),IF(MOD($A682-1-R$10,'Feuille1-Catégories'!$F$5+1)=0,R$3,""))),"")</f>
        <v/>
      </c>
      <c r="S682" s="29" t="str">
        <f ca="1">IF(AND($A682&lt;&gt;"",S$9&lt;&gt;""),IF(HLOOKUP(S$9,'Feuille1-Catégories'!$C$1:$G$2,2,FALSE)="OUI",S$3,IF(HLOOKUP(S$9,'Feuille1-Catégories'!$C$1:$G$3,3,FALSE)="OUI",OFFSET(S$3,MOD(QUOTIENT(ROW()-ROW($A$20),'Feuille1-Catégories'!$B$6/S$6),S$5),0),IF(MOD($A682-1-S$10,'Feuille1-Catégories'!$F$5+1)=0,S$3,""))),"")</f>
        <v/>
      </c>
      <c r="T682" s="29" t="str">
        <f ca="1">IF(AND($A682&lt;&gt;"",T$9&lt;&gt;""),IF(HLOOKUP(T$9,'Feuille1-Catégories'!$C$1:$G$2,2,FALSE)="OUI",T$3,IF(HLOOKUP(T$9,'Feuille1-Catégories'!$C$1:$G$3,3,FALSE)="OUI",OFFSET(T$3,MOD(QUOTIENT(ROW()-ROW($A$20),'Feuille1-Catégories'!$B$6/T$6),T$5),0),IF(MOD($A682-1-T$10,'Feuille1-Catégories'!$F$5+1)=0,T$3,""))),"")</f>
        <v/>
      </c>
      <c r="U682" s="29" t="str">
        <f ca="1">IF(AND($A682&lt;&gt;"",U$9&lt;&gt;""),IF(HLOOKUP(U$9,'Feuille1-Catégories'!$C$1:$G$2,2,FALSE)="OUI",U$3,IF(HLOOKUP(U$9,'Feuille1-Catégories'!$C$1:$G$3,3,FALSE)="OUI",OFFSET(U$3,MOD(QUOTIENT(ROW()-ROW($A$20),'Feuille1-Catégories'!$B$6/U$6),U$5),0),IF(MOD($A682-1-U$10,'Feuille1-Catégories'!$F$5+1)=0,U$3,""))),"")</f>
        <v/>
      </c>
      <c r="V682" s="29" t="str">
        <f ca="1">IF(AND($A682&lt;&gt;"",V$9&lt;&gt;""),IF(HLOOKUP(V$9,'Feuille1-Catégories'!$C$1:$G$2,2,FALSE)="OUI",V$3,IF(HLOOKUP(V$9,'Feuille1-Catégories'!$C$1:$G$3,3,FALSE)="OUI",OFFSET(V$3,MOD(QUOTIENT(ROW()-ROW($A$20),'Feuille1-Catégories'!$B$6/V$6),V$5),0),IF(MOD($A682-1-V$10,'Feuille1-Catégories'!$F$5+1)=0,V$3,""))),"")</f>
        <v/>
      </c>
      <c r="W682" s="29" t="str">
        <f ca="1">IF(AND($A682&lt;&gt;"",W$9&lt;&gt;""),IF(HLOOKUP(W$9,'Feuille1-Catégories'!$C$1:$G$2,2,FALSE)="OUI",W$3,IF(HLOOKUP(W$9,'Feuille1-Catégories'!$C$1:$G$3,3,FALSE)="OUI",OFFSET(W$3,MOD(QUOTIENT(ROW()-ROW($A$20),'Feuille1-Catégories'!$B$6/W$6),W$5),0),IF(MOD($A682-1-W$10,'Feuille1-Catégories'!$F$5+1)=0,W$3,""))),"")</f>
        <v/>
      </c>
      <c r="X682" s="29" t="str">
        <f ca="1">IF(AND($A682&lt;&gt;"",X$9&lt;&gt;""),IF(HLOOKUP(X$9,'Feuille1-Catégories'!$C$1:$G$2,2,FALSE)="OUI",X$3,IF(HLOOKUP(X$9,'Feuille1-Catégories'!$C$1:$G$3,3,FALSE)="OUI",OFFSET(X$3,MOD(QUOTIENT(ROW()-ROW($A$20),'Feuille1-Catégories'!$B$6/X$6),X$5),0),IF(MOD($A682-1-X$10,'Feuille1-Catégories'!$F$5+1)=0,X$3,""))),"")</f>
        <v/>
      </c>
      <c r="Y682" s="29" t="str">
        <f ca="1">IF(AND($A682&lt;&gt;"",Y$9&lt;&gt;""),IF(HLOOKUP(Y$9,'Feuille1-Catégories'!$C$1:$G$2,2,FALSE)="OUI",Y$3,IF(HLOOKUP(Y$9,'Feuille1-Catégories'!$C$1:$G$3,3,FALSE)="OUI",OFFSET(Y$3,MOD(QUOTIENT(ROW()-ROW($A$20),'Feuille1-Catégories'!$B$6/Y$6),Y$5),0),IF(MOD($A682-1-Y$10,'Feuille1-Catégories'!$F$5+1)=0,Y$3,""))),"")</f>
        <v/>
      </c>
      <c r="Z682" s="29" t="str">
        <f ca="1">IF(AND($A682&lt;&gt;"",Z$9&lt;&gt;""),IF(HLOOKUP(Z$9,'Feuille1-Catégories'!$C$1:$G$2,2,FALSE)="OUI",Z$3,IF(HLOOKUP(Z$9,'Feuille1-Catégories'!$C$1:$G$3,3,FALSE)="OUI",OFFSET(Z$3,MOD(QUOTIENT(ROW()-ROW($A$20),'Feuille1-Catégories'!$B$6/Z$6),Z$5),0),IF(MOD($A682-1-Z$10,'Feuille1-Catégories'!$F$5+1)=0,Z$3,""))),"")</f>
        <v/>
      </c>
    </row>
    <row r="683" spans="1:26" ht="17" x14ac:dyDescent="0.2">
      <c r="A683" s="21" t="str">
        <f>IF('Feuille2-Prix de vente'!A683&lt;&gt;"",'Feuille2-Prix de vente'!A683,"")</f>
        <v/>
      </c>
      <c r="B683" s="33" t="str">
        <f>IF('Feuille2-Prix de vente'!B683&lt;&gt;"",'Feuille2-Prix de vente'!B683,"")</f>
        <v/>
      </c>
      <c r="C683" s="10" t="str">
        <f>IF('Feuille2-Prix de vente'!C683&lt;&gt;"",'Feuille2-Prix de vente'!C683,"")</f>
        <v/>
      </c>
      <c r="D683" s="10" t="str">
        <f t="shared" si="10"/>
        <v/>
      </c>
      <c r="E683" s="10" t="str">
        <f>IF('Feuille2-Prix de vente'!E683&lt;&gt;"",'Feuille2-Prix de vente'!E683,"")</f>
        <v/>
      </c>
      <c r="F683" s="29" t="str">
        <f ca="1">IF(AND($A683&lt;&gt;"",F$9&lt;&gt;""),IF(HLOOKUP(F$9,'Feuille1-Catégories'!$C$1:$G$2,2,FALSE)="OUI",F$3,IF(HLOOKUP(F$9,'Feuille1-Catégories'!$C$1:$G$3,3,FALSE)="OUI",OFFSET(F$3,MOD(QUOTIENT(ROW()-ROW($A$20),'Feuille1-Catégories'!$B$6/F$6),F$5),0),IF(MOD($A683-1-F$10,'Feuille1-Catégories'!$F$5+1)=0,F$3,""))),"")</f>
        <v/>
      </c>
      <c r="G683" s="29" t="str">
        <f ca="1">IF(AND($A683&lt;&gt;"",G$9&lt;&gt;""),IF(HLOOKUP(G$9,'Feuille1-Catégories'!$C$1:$G$2,2,FALSE)="OUI",G$3,IF(HLOOKUP(G$9,'Feuille1-Catégories'!$C$1:$G$3,3,FALSE)="OUI",OFFSET(G$3,MOD(QUOTIENT(ROW()-ROW($A$20),'Feuille1-Catégories'!$B$6/G$6),G$5),0),IF(MOD($A683-1-G$10,'Feuille1-Catégories'!$F$5+1)=0,G$3,""))),"")</f>
        <v/>
      </c>
      <c r="H683" s="29" t="str">
        <f ca="1">IF(AND($A683&lt;&gt;"",H$9&lt;&gt;""),IF(HLOOKUP(H$9,'Feuille1-Catégories'!$C$1:$G$2,2,FALSE)="OUI",H$3,IF(HLOOKUP(H$9,'Feuille1-Catégories'!$C$1:$G$3,3,FALSE)="OUI",OFFSET(H$3,MOD(QUOTIENT(ROW()-ROW($A$20),'Feuille1-Catégories'!$B$6/H$6),H$5),0),IF(MOD($A683-1-H$10,'Feuille1-Catégories'!$F$5+1)=0,H$3,""))),"")</f>
        <v/>
      </c>
      <c r="I683" s="29" t="str">
        <f ca="1">IF(AND($A683&lt;&gt;"",I$9&lt;&gt;""),IF(HLOOKUP(I$9,'Feuille1-Catégories'!$C$1:$G$2,2,FALSE)="OUI",I$3,IF(HLOOKUP(I$9,'Feuille1-Catégories'!$C$1:$G$3,3,FALSE)="OUI",OFFSET(I$3,MOD(QUOTIENT(ROW()-ROW($A$20),'Feuille1-Catégories'!$B$6/I$6),I$5),0),IF(MOD($A683-1-I$10,'Feuille1-Catégories'!$F$5+1)=0,I$3,""))),"")</f>
        <v/>
      </c>
      <c r="J683" s="29" t="str">
        <f ca="1">IF(AND($A683&lt;&gt;"",J$9&lt;&gt;""),IF(HLOOKUP(J$9,'Feuille1-Catégories'!$C$1:$G$2,2,FALSE)="OUI",J$3,IF(HLOOKUP(J$9,'Feuille1-Catégories'!$C$1:$G$3,3,FALSE)="OUI",OFFSET(J$3,MOD(QUOTIENT(ROW()-ROW($A$20),'Feuille1-Catégories'!$B$6/J$6),J$5),0),IF(MOD($A683-1-J$10,'Feuille1-Catégories'!$F$5+1)=0,J$3,""))),"")</f>
        <v/>
      </c>
      <c r="K683" s="29" t="str">
        <f ca="1">IF(AND($A683&lt;&gt;"",K$9&lt;&gt;""),IF(HLOOKUP(K$9,'Feuille1-Catégories'!$C$1:$G$2,2,FALSE)="OUI",K$3,IF(HLOOKUP(K$9,'Feuille1-Catégories'!$C$1:$G$3,3,FALSE)="OUI",OFFSET(K$3,MOD(QUOTIENT(ROW()-ROW($A$20),'Feuille1-Catégories'!$B$6/K$6),K$5),0),IF(MOD($A683-1-K$10,'Feuille1-Catégories'!$F$5+1)=0,K$3,""))),"")</f>
        <v/>
      </c>
      <c r="L683" s="29" t="str">
        <f ca="1">IF(AND($A683&lt;&gt;"",L$9&lt;&gt;""),IF(HLOOKUP(L$9,'Feuille1-Catégories'!$C$1:$G$2,2,FALSE)="OUI",L$3,IF(HLOOKUP(L$9,'Feuille1-Catégories'!$C$1:$G$3,3,FALSE)="OUI",OFFSET(L$3,MOD(QUOTIENT(ROW()-ROW($A$20),'Feuille1-Catégories'!$B$6/L$6),L$5),0),IF(MOD($A683-1-L$10,'Feuille1-Catégories'!$F$5+1)=0,L$3,""))),"")</f>
        <v/>
      </c>
      <c r="M683" s="29" t="str">
        <f ca="1">IF(AND($A683&lt;&gt;"",M$9&lt;&gt;""),IF(HLOOKUP(M$9,'Feuille1-Catégories'!$C$1:$G$2,2,FALSE)="OUI",M$3,IF(HLOOKUP(M$9,'Feuille1-Catégories'!$C$1:$G$3,3,FALSE)="OUI",OFFSET(M$3,MOD(QUOTIENT(ROW()-ROW($A$20),'Feuille1-Catégories'!$B$6/M$6),M$5),0),IF(MOD($A683-1-M$10,'Feuille1-Catégories'!$F$5+1)=0,M$3,""))),"")</f>
        <v/>
      </c>
      <c r="N683" s="29" t="str">
        <f ca="1">IF(AND($A683&lt;&gt;"",N$9&lt;&gt;""),IF(HLOOKUP(N$9,'Feuille1-Catégories'!$C$1:$G$2,2,FALSE)="OUI",N$3,IF(HLOOKUP(N$9,'Feuille1-Catégories'!$C$1:$G$3,3,FALSE)="OUI",OFFSET(N$3,MOD(QUOTIENT(ROW()-ROW($A$20),'Feuille1-Catégories'!$B$6/N$6),N$5),0),IF(MOD($A683-1-N$10,'Feuille1-Catégories'!$F$5+1)=0,N$3,""))),"")</f>
        <v/>
      </c>
      <c r="O683" s="29" t="str">
        <f ca="1">IF(AND($A683&lt;&gt;"",O$9&lt;&gt;""),IF(HLOOKUP(O$9,'Feuille1-Catégories'!$C$1:$G$2,2,FALSE)="OUI",O$3,IF(HLOOKUP(O$9,'Feuille1-Catégories'!$C$1:$G$3,3,FALSE)="OUI",OFFSET(O$3,MOD(QUOTIENT(ROW()-ROW($A$20),'Feuille1-Catégories'!$B$6/O$6),O$5),0),IF(MOD($A683-1-O$10,'Feuille1-Catégories'!$F$5+1)=0,O$3,""))),"")</f>
        <v/>
      </c>
      <c r="P683" s="29" t="str">
        <f ca="1">IF(AND($A683&lt;&gt;"",P$9&lt;&gt;""),IF(HLOOKUP(P$9,'Feuille1-Catégories'!$C$1:$G$2,2,FALSE)="OUI",P$3,IF(HLOOKUP(P$9,'Feuille1-Catégories'!$C$1:$G$3,3,FALSE)="OUI",OFFSET(P$3,MOD(QUOTIENT(ROW()-ROW($A$20),'Feuille1-Catégories'!$B$6/P$6),P$5),0),IF(MOD($A683-1-P$10,'Feuille1-Catégories'!$F$5+1)=0,P$3,""))),"")</f>
        <v/>
      </c>
      <c r="Q683" s="29" t="str">
        <f ca="1">IF(AND($A683&lt;&gt;"",Q$9&lt;&gt;""),IF(HLOOKUP(Q$9,'Feuille1-Catégories'!$C$1:$G$2,2,FALSE)="OUI",Q$3,IF(HLOOKUP(Q$9,'Feuille1-Catégories'!$C$1:$G$3,3,FALSE)="OUI",OFFSET(Q$3,MOD(QUOTIENT(ROW()-ROW($A$20),'Feuille1-Catégories'!$B$6/Q$6),Q$5),0),IF(MOD($A683-1-Q$10,'Feuille1-Catégories'!$F$5+1)=0,Q$3,""))),"")</f>
        <v/>
      </c>
      <c r="R683" s="29" t="str">
        <f ca="1">IF(AND($A683&lt;&gt;"",R$9&lt;&gt;""),IF(HLOOKUP(R$9,'Feuille1-Catégories'!$C$1:$G$2,2,FALSE)="OUI",R$3,IF(HLOOKUP(R$9,'Feuille1-Catégories'!$C$1:$G$3,3,FALSE)="OUI",OFFSET(R$3,MOD(QUOTIENT(ROW()-ROW($A$20),'Feuille1-Catégories'!$B$6/R$6),R$5),0),IF(MOD($A683-1-R$10,'Feuille1-Catégories'!$F$5+1)=0,R$3,""))),"")</f>
        <v/>
      </c>
      <c r="S683" s="29" t="str">
        <f ca="1">IF(AND($A683&lt;&gt;"",S$9&lt;&gt;""),IF(HLOOKUP(S$9,'Feuille1-Catégories'!$C$1:$G$2,2,FALSE)="OUI",S$3,IF(HLOOKUP(S$9,'Feuille1-Catégories'!$C$1:$G$3,3,FALSE)="OUI",OFFSET(S$3,MOD(QUOTIENT(ROW()-ROW($A$20),'Feuille1-Catégories'!$B$6/S$6),S$5),0),IF(MOD($A683-1-S$10,'Feuille1-Catégories'!$F$5+1)=0,S$3,""))),"")</f>
        <v/>
      </c>
      <c r="T683" s="29" t="str">
        <f ca="1">IF(AND($A683&lt;&gt;"",T$9&lt;&gt;""),IF(HLOOKUP(T$9,'Feuille1-Catégories'!$C$1:$G$2,2,FALSE)="OUI",T$3,IF(HLOOKUP(T$9,'Feuille1-Catégories'!$C$1:$G$3,3,FALSE)="OUI",OFFSET(T$3,MOD(QUOTIENT(ROW()-ROW($A$20),'Feuille1-Catégories'!$B$6/T$6),T$5),0),IF(MOD($A683-1-T$10,'Feuille1-Catégories'!$F$5+1)=0,T$3,""))),"")</f>
        <v/>
      </c>
      <c r="U683" s="29" t="str">
        <f ca="1">IF(AND($A683&lt;&gt;"",U$9&lt;&gt;""),IF(HLOOKUP(U$9,'Feuille1-Catégories'!$C$1:$G$2,2,FALSE)="OUI",U$3,IF(HLOOKUP(U$9,'Feuille1-Catégories'!$C$1:$G$3,3,FALSE)="OUI",OFFSET(U$3,MOD(QUOTIENT(ROW()-ROW($A$20),'Feuille1-Catégories'!$B$6/U$6),U$5),0),IF(MOD($A683-1-U$10,'Feuille1-Catégories'!$F$5+1)=0,U$3,""))),"")</f>
        <v/>
      </c>
      <c r="V683" s="29" t="str">
        <f ca="1">IF(AND($A683&lt;&gt;"",V$9&lt;&gt;""),IF(HLOOKUP(V$9,'Feuille1-Catégories'!$C$1:$G$2,2,FALSE)="OUI",V$3,IF(HLOOKUP(V$9,'Feuille1-Catégories'!$C$1:$G$3,3,FALSE)="OUI",OFFSET(V$3,MOD(QUOTIENT(ROW()-ROW($A$20),'Feuille1-Catégories'!$B$6/V$6),V$5),0),IF(MOD($A683-1-V$10,'Feuille1-Catégories'!$F$5+1)=0,V$3,""))),"")</f>
        <v/>
      </c>
      <c r="W683" s="29" t="str">
        <f ca="1">IF(AND($A683&lt;&gt;"",W$9&lt;&gt;""),IF(HLOOKUP(W$9,'Feuille1-Catégories'!$C$1:$G$2,2,FALSE)="OUI",W$3,IF(HLOOKUP(W$9,'Feuille1-Catégories'!$C$1:$G$3,3,FALSE)="OUI",OFFSET(W$3,MOD(QUOTIENT(ROW()-ROW($A$20),'Feuille1-Catégories'!$B$6/W$6),W$5),0),IF(MOD($A683-1-W$10,'Feuille1-Catégories'!$F$5+1)=0,W$3,""))),"")</f>
        <v/>
      </c>
      <c r="X683" s="29" t="str">
        <f ca="1">IF(AND($A683&lt;&gt;"",X$9&lt;&gt;""),IF(HLOOKUP(X$9,'Feuille1-Catégories'!$C$1:$G$2,2,FALSE)="OUI",X$3,IF(HLOOKUP(X$9,'Feuille1-Catégories'!$C$1:$G$3,3,FALSE)="OUI",OFFSET(X$3,MOD(QUOTIENT(ROW()-ROW($A$20),'Feuille1-Catégories'!$B$6/X$6),X$5),0),IF(MOD($A683-1-X$10,'Feuille1-Catégories'!$F$5+1)=0,X$3,""))),"")</f>
        <v/>
      </c>
      <c r="Y683" s="29" t="str">
        <f ca="1">IF(AND($A683&lt;&gt;"",Y$9&lt;&gt;""),IF(HLOOKUP(Y$9,'Feuille1-Catégories'!$C$1:$G$2,2,FALSE)="OUI",Y$3,IF(HLOOKUP(Y$9,'Feuille1-Catégories'!$C$1:$G$3,3,FALSE)="OUI",OFFSET(Y$3,MOD(QUOTIENT(ROW()-ROW($A$20),'Feuille1-Catégories'!$B$6/Y$6),Y$5),0),IF(MOD($A683-1-Y$10,'Feuille1-Catégories'!$F$5+1)=0,Y$3,""))),"")</f>
        <v/>
      </c>
      <c r="Z683" s="29" t="str">
        <f ca="1">IF(AND($A683&lt;&gt;"",Z$9&lt;&gt;""),IF(HLOOKUP(Z$9,'Feuille1-Catégories'!$C$1:$G$2,2,FALSE)="OUI",Z$3,IF(HLOOKUP(Z$9,'Feuille1-Catégories'!$C$1:$G$3,3,FALSE)="OUI",OFFSET(Z$3,MOD(QUOTIENT(ROW()-ROW($A$20),'Feuille1-Catégories'!$B$6/Z$6),Z$5),0),IF(MOD($A683-1-Z$10,'Feuille1-Catégories'!$F$5+1)=0,Z$3,""))),"")</f>
        <v/>
      </c>
    </row>
    <row r="684" spans="1:26" ht="17" x14ac:dyDescent="0.2">
      <c r="A684" s="21" t="str">
        <f>IF('Feuille2-Prix de vente'!A684&lt;&gt;"",'Feuille2-Prix de vente'!A684,"")</f>
        <v/>
      </c>
      <c r="B684" s="33" t="str">
        <f>IF('Feuille2-Prix de vente'!B684&lt;&gt;"",'Feuille2-Prix de vente'!B684,"")</f>
        <v/>
      </c>
      <c r="C684" s="10" t="str">
        <f>IF('Feuille2-Prix de vente'!C684&lt;&gt;"",'Feuille2-Prix de vente'!C684,"")</f>
        <v/>
      </c>
      <c r="D684" s="10" t="str">
        <f t="shared" si="10"/>
        <v/>
      </c>
      <c r="E684" s="10" t="str">
        <f>IF('Feuille2-Prix de vente'!E684&lt;&gt;"",'Feuille2-Prix de vente'!E684,"")</f>
        <v/>
      </c>
      <c r="F684" s="29" t="str">
        <f ca="1">IF(AND($A684&lt;&gt;"",F$9&lt;&gt;""),IF(HLOOKUP(F$9,'Feuille1-Catégories'!$C$1:$G$2,2,FALSE)="OUI",F$3,IF(HLOOKUP(F$9,'Feuille1-Catégories'!$C$1:$G$3,3,FALSE)="OUI",OFFSET(F$3,MOD(QUOTIENT(ROW()-ROW($A$20),'Feuille1-Catégories'!$B$6/F$6),F$5),0),IF(MOD($A684-1-F$10,'Feuille1-Catégories'!$F$5+1)=0,F$3,""))),"")</f>
        <v/>
      </c>
      <c r="G684" s="29" t="str">
        <f ca="1">IF(AND($A684&lt;&gt;"",G$9&lt;&gt;""),IF(HLOOKUP(G$9,'Feuille1-Catégories'!$C$1:$G$2,2,FALSE)="OUI",G$3,IF(HLOOKUP(G$9,'Feuille1-Catégories'!$C$1:$G$3,3,FALSE)="OUI",OFFSET(G$3,MOD(QUOTIENT(ROW()-ROW($A$20),'Feuille1-Catégories'!$B$6/G$6),G$5),0),IF(MOD($A684-1-G$10,'Feuille1-Catégories'!$F$5+1)=0,G$3,""))),"")</f>
        <v/>
      </c>
      <c r="H684" s="29" t="str">
        <f ca="1">IF(AND($A684&lt;&gt;"",H$9&lt;&gt;""),IF(HLOOKUP(H$9,'Feuille1-Catégories'!$C$1:$G$2,2,FALSE)="OUI",H$3,IF(HLOOKUP(H$9,'Feuille1-Catégories'!$C$1:$G$3,3,FALSE)="OUI",OFFSET(H$3,MOD(QUOTIENT(ROW()-ROW($A$20),'Feuille1-Catégories'!$B$6/H$6),H$5),0),IF(MOD($A684-1-H$10,'Feuille1-Catégories'!$F$5+1)=0,H$3,""))),"")</f>
        <v/>
      </c>
      <c r="I684" s="29" t="str">
        <f ca="1">IF(AND($A684&lt;&gt;"",I$9&lt;&gt;""),IF(HLOOKUP(I$9,'Feuille1-Catégories'!$C$1:$G$2,2,FALSE)="OUI",I$3,IF(HLOOKUP(I$9,'Feuille1-Catégories'!$C$1:$G$3,3,FALSE)="OUI",OFFSET(I$3,MOD(QUOTIENT(ROW()-ROW($A$20),'Feuille1-Catégories'!$B$6/I$6),I$5),0),IF(MOD($A684-1-I$10,'Feuille1-Catégories'!$F$5+1)=0,I$3,""))),"")</f>
        <v/>
      </c>
      <c r="J684" s="29" t="str">
        <f ca="1">IF(AND($A684&lt;&gt;"",J$9&lt;&gt;""),IF(HLOOKUP(J$9,'Feuille1-Catégories'!$C$1:$G$2,2,FALSE)="OUI",J$3,IF(HLOOKUP(J$9,'Feuille1-Catégories'!$C$1:$G$3,3,FALSE)="OUI",OFFSET(J$3,MOD(QUOTIENT(ROW()-ROW($A$20),'Feuille1-Catégories'!$B$6/J$6),J$5),0),IF(MOD($A684-1-J$10,'Feuille1-Catégories'!$F$5+1)=0,J$3,""))),"")</f>
        <v/>
      </c>
      <c r="K684" s="29" t="str">
        <f ca="1">IF(AND($A684&lt;&gt;"",K$9&lt;&gt;""),IF(HLOOKUP(K$9,'Feuille1-Catégories'!$C$1:$G$2,2,FALSE)="OUI",K$3,IF(HLOOKUP(K$9,'Feuille1-Catégories'!$C$1:$G$3,3,FALSE)="OUI",OFFSET(K$3,MOD(QUOTIENT(ROW()-ROW($A$20),'Feuille1-Catégories'!$B$6/K$6),K$5),0),IF(MOD($A684-1-K$10,'Feuille1-Catégories'!$F$5+1)=0,K$3,""))),"")</f>
        <v/>
      </c>
      <c r="L684" s="29" t="str">
        <f ca="1">IF(AND($A684&lt;&gt;"",L$9&lt;&gt;""),IF(HLOOKUP(L$9,'Feuille1-Catégories'!$C$1:$G$2,2,FALSE)="OUI",L$3,IF(HLOOKUP(L$9,'Feuille1-Catégories'!$C$1:$G$3,3,FALSE)="OUI",OFFSET(L$3,MOD(QUOTIENT(ROW()-ROW($A$20),'Feuille1-Catégories'!$B$6/L$6),L$5),0),IF(MOD($A684-1-L$10,'Feuille1-Catégories'!$F$5+1)=0,L$3,""))),"")</f>
        <v/>
      </c>
      <c r="M684" s="29" t="str">
        <f ca="1">IF(AND($A684&lt;&gt;"",M$9&lt;&gt;""),IF(HLOOKUP(M$9,'Feuille1-Catégories'!$C$1:$G$2,2,FALSE)="OUI",M$3,IF(HLOOKUP(M$9,'Feuille1-Catégories'!$C$1:$G$3,3,FALSE)="OUI",OFFSET(M$3,MOD(QUOTIENT(ROW()-ROW($A$20),'Feuille1-Catégories'!$B$6/M$6),M$5),0),IF(MOD($A684-1-M$10,'Feuille1-Catégories'!$F$5+1)=0,M$3,""))),"")</f>
        <v/>
      </c>
      <c r="N684" s="29" t="str">
        <f ca="1">IF(AND($A684&lt;&gt;"",N$9&lt;&gt;""),IF(HLOOKUP(N$9,'Feuille1-Catégories'!$C$1:$G$2,2,FALSE)="OUI",N$3,IF(HLOOKUP(N$9,'Feuille1-Catégories'!$C$1:$G$3,3,FALSE)="OUI",OFFSET(N$3,MOD(QUOTIENT(ROW()-ROW($A$20),'Feuille1-Catégories'!$B$6/N$6),N$5),0),IF(MOD($A684-1-N$10,'Feuille1-Catégories'!$F$5+1)=0,N$3,""))),"")</f>
        <v/>
      </c>
      <c r="O684" s="29" t="str">
        <f ca="1">IF(AND($A684&lt;&gt;"",O$9&lt;&gt;""),IF(HLOOKUP(O$9,'Feuille1-Catégories'!$C$1:$G$2,2,FALSE)="OUI",O$3,IF(HLOOKUP(O$9,'Feuille1-Catégories'!$C$1:$G$3,3,FALSE)="OUI",OFFSET(O$3,MOD(QUOTIENT(ROW()-ROW($A$20),'Feuille1-Catégories'!$B$6/O$6),O$5),0),IF(MOD($A684-1-O$10,'Feuille1-Catégories'!$F$5+1)=0,O$3,""))),"")</f>
        <v/>
      </c>
      <c r="P684" s="29" t="str">
        <f ca="1">IF(AND($A684&lt;&gt;"",P$9&lt;&gt;""),IF(HLOOKUP(P$9,'Feuille1-Catégories'!$C$1:$G$2,2,FALSE)="OUI",P$3,IF(HLOOKUP(P$9,'Feuille1-Catégories'!$C$1:$G$3,3,FALSE)="OUI",OFFSET(P$3,MOD(QUOTIENT(ROW()-ROW($A$20),'Feuille1-Catégories'!$B$6/P$6),P$5),0),IF(MOD($A684-1-P$10,'Feuille1-Catégories'!$F$5+1)=0,P$3,""))),"")</f>
        <v/>
      </c>
      <c r="Q684" s="29" t="str">
        <f ca="1">IF(AND($A684&lt;&gt;"",Q$9&lt;&gt;""),IF(HLOOKUP(Q$9,'Feuille1-Catégories'!$C$1:$G$2,2,FALSE)="OUI",Q$3,IF(HLOOKUP(Q$9,'Feuille1-Catégories'!$C$1:$G$3,3,FALSE)="OUI",OFFSET(Q$3,MOD(QUOTIENT(ROW()-ROW($A$20),'Feuille1-Catégories'!$B$6/Q$6),Q$5),0),IF(MOD($A684-1-Q$10,'Feuille1-Catégories'!$F$5+1)=0,Q$3,""))),"")</f>
        <v/>
      </c>
      <c r="R684" s="29" t="str">
        <f ca="1">IF(AND($A684&lt;&gt;"",R$9&lt;&gt;""),IF(HLOOKUP(R$9,'Feuille1-Catégories'!$C$1:$G$2,2,FALSE)="OUI",R$3,IF(HLOOKUP(R$9,'Feuille1-Catégories'!$C$1:$G$3,3,FALSE)="OUI",OFFSET(R$3,MOD(QUOTIENT(ROW()-ROW($A$20),'Feuille1-Catégories'!$B$6/R$6),R$5),0),IF(MOD($A684-1-R$10,'Feuille1-Catégories'!$F$5+1)=0,R$3,""))),"")</f>
        <v/>
      </c>
      <c r="S684" s="29" t="str">
        <f ca="1">IF(AND($A684&lt;&gt;"",S$9&lt;&gt;""),IF(HLOOKUP(S$9,'Feuille1-Catégories'!$C$1:$G$2,2,FALSE)="OUI",S$3,IF(HLOOKUP(S$9,'Feuille1-Catégories'!$C$1:$G$3,3,FALSE)="OUI",OFFSET(S$3,MOD(QUOTIENT(ROW()-ROW($A$20),'Feuille1-Catégories'!$B$6/S$6),S$5),0),IF(MOD($A684-1-S$10,'Feuille1-Catégories'!$F$5+1)=0,S$3,""))),"")</f>
        <v/>
      </c>
      <c r="T684" s="29" t="str">
        <f ca="1">IF(AND($A684&lt;&gt;"",T$9&lt;&gt;""),IF(HLOOKUP(T$9,'Feuille1-Catégories'!$C$1:$G$2,2,FALSE)="OUI",T$3,IF(HLOOKUP(T$9,'Feuille1-Catégories'!$C$1:$G$3,3,FALSE)="OUI",OFFSET(T$3,MOD(QUOTIENT(ROW()-ROW($A$20),'Feuille1-Catégories'!$B$6/T$6),T$5),0),IF(MOD($A684-1-T$10,'Feuille1-Catégories'!$F$5+1)=0,T$3,""))),"")</f>
        <v/>
      </c>
      <c r="U684" s="29" t="str">
        <f ca="1">IF(AND($A684&lt;&gt;"",U$9&lt;&gt;""),IF(HLOOKUP(U$9,'Feuille1-Catégories'!$C$1:$G$2,2,FALSE)="OUI",U$3,IF(HLOOKUP(U$9,'Feuille1-Catégories'!$C$1:$G$3,3,FALSE)="OUI",OFFSET(U$3,MOD(QUOTIENT(ROW()-ROW($A$20),'Feuille1-Catégories'!$B$6/U$6),U$5),0),IF(MOD($A684-1-U$10,'Feuille1-Catégories'!$F$5+1)=0,U$3,""))),"")</f>
        <v/>
      </c>
      <c r="V684" s="29" t="str">
        <f ca="1">IF(AND($A684&lt;&gt;"",V$9&lt;&gt;""),IF(HLOOKUP(V$9,'Feuille1-Catégories'!$C$1:$G$2,2,FALSE)="OUI",V$3,IF(HLOOKUP(V$9,'Feuille1-Catégories'!$C$1:$G$3,3,FALSE)="OUI",OFFSET(V$3,MOD(QUOTIENT(ROW()-ROW($A$20),'Feuille1-Catégories'!$B$6/V$6),V$5),0),IF(MOD($A684-1-V$10,'Feuille1-Catégories'!$F$5+1)=0,V$3,""))),"")</f>
        <v/>
      </c>
      <c r="W684" s="29" t="str">
        <f ca="1">IF(AND($A684&lt;&gt;"",W$9&lt;&gt;""),IF(HLOOKUP(W$9,'Feuille1-Catégories'!$C$1:$G$2,2,FALSE)="OUI",W$3,IF(HLOOKUP(W$9,'Feuille1-Catégories'!$C$1:$G$3,3,FALSE)="OUI",OFFSET(W$3,MOD(QUOTIENT(ROW()-ROW($A$20),'Feuille1-Catégories'!$B$6/W$6),W$5),0),IF(MOD($A684-1-W$10,'Feuille1-Catégories'!$F$5+1)=0,W$3,""))),"")</f>
        <v/>
      </c>
      <c r="X684" s="29" t="str">
        <f ca="1">IF(AND($A684&lt;&gt;"",X$9&lt;&gt;""),IF(HLOOKUP(X$9,'Feuille1-Catégories'!$C$1:$G$2,2,FALSE)="OUI",X$3,IF(HLOOKUP(X$9,'Feuille1-Catégories'!$C$1:$G$3,3,FALSE)="OUI",OFFSET(X$3,MOD(QUOTIENT(ROW()-ROW($A$20),'Feuille1-Catégories'!$B$6/X$6),X$5),0),IF(MOD($A684-1-X$10,'Feuille1-Catégories'!$F$5+1)=0,X$3,""))),"")</f>
        <v/>
      </c>
      <c r="Y684" s="29" t="str">
        <f ca="1">IF(AND($A684&lt;&gt;"",Y$9&lt;&gt;""),IF(HLOOKUP(Y$9,'Feuille1-Catégories'!$C$1:$G$2,2,FALSE)="OUI",Y$3,IF(HLOOKUP(Y$9,'Feuille1-Catégories'!$C$1:$G$3,3,FALSE)="OUI",OFFSET(Y$3,MOD(QUOTIENT(ROW()-ROW($A$20),'Feuille1-Catégories'!$B$6/Y$6),Y$5),0),IF(MOD($A684-1-Y$10,'Feuille1-Catégories'!$F$5+1)=0,Y$3,""))),"")</f>
        <v/>
      </c>
      <c r="Z684" s="29" t="str">
        <f ca="1">IF(AND($A684&lt;&gt;"",Z$9&lt;&gt;""),IF(HLOOKUP(Z$9,'Feuille1-Catégories'!$C$1:$G$2,2,FALSE)="OUI",Z$3,IF(HLOOKUP(Z$9,'Feuille1-Catégories'!$C$1:$G$3,3,FALSE)="OUI",OFFSET(Z$3,MOD(QUOTIENT(ROW()-ROW($A$20),'Feuille1-Catégories'!$B$6/Z$6),Z$5),0),IF(MOD($A684-1-Z$10,'Feuille1-Catégories'!$F$5+1)=0,Z$3,""))),"")</f>
        <v/>
      </c>
    </row>
    <row r="685" spans="1:26" ht="17" x14ac:dyDescent="0.2">
      <c r="A685" s="21" t="str">
        <f>IF('Feuille2-Prix de vente'!A685&lt;&gt;"",'Feuille2-Prix de vente'!A685,"")</f>
        <v/>
      </c>
      <c r="B685" s="33" t="str">
        <f>IF('Feuille2-Prix de vente'!B685&lt;&gt;"",'Feuille2-Prix de vente'!B685,"")</f>
        <v/>
      </c>
      <c r="C685" s="10" t="str">
        <f>IF('Feuille2-Prix de vente'!C685&lt;&gt;"",'Feuille2-Prix de vente'!C685,"")</f>
        <v/>
      </c>
      <c r="D685" s="10" t="str">
        <f t="shared" si="10"/>
        <v/>
      </c>
      <c r="E685" s="10" t="str">
        <f>IF('Feuille2-Prix de vente'!E685&lt;&gt;"",'Feuille2-Prix de vente'!E685,"")</f>
        <v/>
      </c>
      <c r="F685" s="29" t="str">
        <f ca="1">IF(AND($A685&lt;&gt;"",F$9&lt;&gt;""),IF(HLOOKUP(F$9,'Feuille1-Catégories'!$C$1:$G$2,2,FALSE)="OUI",F$3,IF(HLOOKUP(F$9,'Feuille1-Catégories'!$C$1:$G$3,3,FALSE)="OUI",OFFSET(F$3,MOD(QUOTIENT(ROW()-ROW($A$20),'Feuille1-Catégories'!$B$6/F$6),F$5),0),IF(MOD($A685-1-F$10,'Feuille1-Catégories'!$F$5+1)=0,F$3,""))),"")</f>
        <v/>
      </c>
      <c r="G685" s="29" t="str">
        <f ca="1">IF(AND($A685&lt;&gt;"",G$9&lt;&gt;""),IF(HLOOKUP(G$9,'Feuille1-Catégories'!$C$1:$G$2,2,FALSE)="OUI",G$3,IF(HLOOKUP(G$9,'Feuille1-Catégories'!$C$1:$G$3,3,FALSE)="OUI",OFFSET(G$3,MOD(QUOTIENT(ROW()-ROW($A$20),'Feuille1-Catégories'!$B$6/G$6),G$5),0),IF(MOD($A685-1-G$10,'Feuille1-Catégories'!$F$5+1)=0,G$3,""))),"")</f>
        <v/>
      </c>
      <c r="H685" s="29" t="str">
        <f ca="1">IF(AND($A685&lt;&gt;"",H$9&lt;&gt;""),IF(HLOOKUP(H$9,'Feuille1-Catégories'!$C$1:$G$2,2,FALSE)="OUI",H$3,IF(HLOOKUP(H$9,'Feuille1-Catégories'!$C$1:$G$3,3,FALSE)="OUI",OFFSET(H$3,MOD(QUOTIENT(ROW()-ROW($A$20),'Feuille1-Catégories'!$B$6/H$6),H$5),0),IF(MOD($A685-1-H$10,'Feuille1-Catégories'!$F$5+1)=0,H$3,""))),"")</f>
        <v/>
      </c>
      <c r="I685" s="29" t="str">
        <f ca="1">IF(AND($A685&lt;&gt;"",I$9&lt;&gt;""),IF(HLOOKUP(I$9,'Feuille1-Catégories'!$C$1:$G$2,2,FALSE)="OUI",I$3,IF(HLOOKUP(I$9,'Feuille1-Catégories'!$C$1:$G$3,3,FALSE)="OUI",OFFSET(I$3,MOD(QUOTIENT(ROW()-ROW($A$20),'Feuille1-Catégories'!$B$6/I$6),I$5),0),IF(MOD($A685-1-I$10,'Feuille1-Catégories'!$F$5+1)=0,I$3,""))),"")</f>
        <v/>
      </c>
      <c r="J685" s="29" t="str">
        <f ca="1">IF(AND($A685&lt;&gt;"",J$9&lt;&gt;""),IF(HLOOKUP(J$9,'Feuille1-Catégories'!$C$1:$G$2,2,FALSE)="OUI",J$3,IF(HLOOKUP(J$9,'Feuille1-Catégories'!$C$1:$G$3,3,FALSE)="OUI",OFFSET(J$3,MOD(QUOTIENT(ROW()-ROW($A$20),'Feuille1-Catégories'!$B$6/J$6),J$5),0),IF(MOD($A685-1-J$10,'Feuille1-Catégories'!$F$5+1)=0,J$3,""))),"")</f>
        <v/>
      </c>
      <c r="K685" s="29" t="str">
        <f ca="1">IF(AND($A685&lt;&gt;"",K$9&lt;&gt;""),IF(HLOOKUP(K$9,'Feuille1-Catégories'!$C$1:$G$2,2,FALSE)="OUI",K$3,IF(HLOOKUP(K$9,'Feuille1-Catégories'!$C$1:$G$3,3,FALSE)="OUI",OFFSET(K$3,MOD(QUOTIENT(ROW()-ROW($A$20),'Feuille1-Catégories'!$B$6/K$6),K$5),0),IF(MOD($A685-1-K$10,'Feuille1-Catégories'!$F$5+1)=0,K$3,""))),"")</f>
        <v/>
      </c>
      <c r="L685" s="29" t="str">
        <f ca="1">IF(AND($A685&lt;&gt;"",L$9&lt;&gt;""),IF(HLOOKUP(L$9,'Feuille1-Catégories'!$C$1:$G$2,2,FALSE)="OUI",L$3,IF(HLOOKUP(L$9,'Feuille1-Catégories'!$C$1:$G$3,3,FALSE)="OUI",OFFSET(L$3,MOD(QUOTIENT(ROW()-ROW($A$20),'Feuille1-Catégories'!$B$6/L$6),L$5),0),IF(MOD($A685-1-L$10,'Feuille1-Catégories'!$F$5+1)=0,L$3,""))),"")</f>
        <v/>
      </c>
      <c r="M685" s="29" t="str">
        <f ca="1">IF(AND($A685&lt;&gt;"",M$9&lt;&gt;""),IF(HLOOKUP(M$9,'Feuille1-Catégories'!$C$1:$G$2,2,FALSE)="OUI",M$3,IF(HLOOKUP(M$9,'Feuille1-Catégories'!$C$1:$G$3,3,FALSE)="OUI",OFFSET(M$3,MOD(QUOTIENT(ROW()-ROW($A$20),'Feuille1-Catégories'!$B$6/M$6),M$5),0),IF(MOD($A685-1-M$10,'Feuille1-Catégories'!$F$5+1)=0,M$3,""))),"")</f>
        <v/>
      </c>
      <c r="N685" s="29" t="str">
        <f ca="1">IF(AND($A685&lt;&gt;"",N$9&lt;&gt;""),IF(HLOOKUP(N$9,'Feuille1-Catégories'!$C$1:$G$2,2,FALSE)="OUI",N$3,IF(HLOOKUP(N$9,'Feuille1-Catégories'!$C$1:$G$3,3,FALSE)="OUI",OFFSET(N$3,MOD(QUOTIENT(ROW()-ROW($A$20),'Feuille1-Catégories'!$B$6/N$6),N$5),0),IF(MOD($A685-1-N$10,'Feuille1-Catégories'!$F$5+1)=0,N$3,""))),"")</f>
        <v/>
      </c>
      <c r="O685" s="29" t="str">
        <f ca="1">IF(AND($A685&lt;&gt;"",O$9&lt;&gt;""),IF(HLOOKUP(O$9,'Feuille1-Catégories'!$C$1:$G$2,2,FALSE)="OUI",O$3,IF(HLOOKUP(O$9,'Feuille1-Catégories'!$C$1:$G$3,3,FALSE)="OUI",OFFSET(O$3,MOD(QUOTIENT(ROW()-ROW($A$20),'Feuille1-Catégories'!$B$6/O$6),O$5),0),IF(MOD($A685-1-O$10,'Feuille1-Catégories'!$F$5+1)=0,O$3,""))),"")</f>
        <v/>
      </c>
      <c r="P685" s="29" t="str">
        <f ca="1">IF(AND($A685&lt;&gt;"",P$9&lt;&gt;""),IF(HLOOKUP(P$9,'Feuille1-Catégories'!$C$1:$G$2,2,FALSE)="OUI",P$3,IF(HLOOKUP(P$9,'Feuille1-Catégories'!$C$1:$G$3,3,FALSE)="OUI",OFFSET(P$3,MOD(QUOTIENT(ROW()-ROW($A$20),'Feuille1-Catégories'!$B$6/P$6),P$5),0),IF(MOD($A685-1-P$10,'Feuille1-Catégories'!$F$5+1)=0,P$3,""))),"")</f>
        <v/>
      </c>
      <c r="Q685" s="29" t="str">
        <f ca="1">IF(AND($A685&lt;&gt;"",Q$9&lt;&gt;""),IF(HLOOKUP(Q$9,'Feuille1-Catégories'!$C$1:$G$2,2,FALSE)="OUI",Q$3,IF(HLOOKUP(Q$9,'Feuille1-Catégories'!$C$1:$G$3,3,FALSE)="OUI",OFFSET(Q$3,MOD(QUOTIENT(ROW()-ROW($A$20),'Feuille1-Catégories'!$B$6/Q$6),Q$5),0),IF(MOD($A685-1-Q$10,'Feuille1-Catégories'!$F$5+1)=0,Q$3,""))),"")</f>
        <v/>
      </c>
      <c r="R685" s="29" t="str">
        <f ca="1">IF(AND($A685&lt;&gt;"",R$9&lt;&gt;""),IF(HLOOKUP(R$9,'Feuille1-Catégories'!$C$1:$G$2,2,FALSE)="OUI",R$3,IF(HLOOKUP(R$9,'Feuille1-Catégories'!$C$1:$G$3,3,FALSE)="OUI",OFFSET(R$3,MOD(QUOTIENT(ROW()-ROW($A$20),'Feuille1-Catégories'!$B$6/R$6),R$5),0),IF(MOD($A685-1-R$10,'Feuille1-Catégories'!$F$5+1)=0,R$3,""))),"")</f>
        <v/>
      </c>
      <c r="S685" s="29" t="str">
        <f ca="1">IF(AND($A685&lt;&gt;"",S$9&lt;&gt;""),IF(HLOOKUP(S$9,'Feuille1-Catégories'!$C$1:$G$2,2,FALSE)="OUI",S$3,IF(HLOOKUP(S$9,'Feuille1-Catégories'!$C$1:$G$3,3,FALSE)="OUI",OFFSET(S$3,MOD(QUOTIENT(ROW()-ROW($A$20),'Feuille1-Catégories'!$B$6/S$6),S$5),0),IF(MOD($A685-1-S$10,'Feuille1-Catégories'!$F$5+1)=0,S$3,""))),"")</f>
        <v/>
      </c>
      <c r="T685" s="29" t="str">
        <f ca="1">IF(AND($A685&lt;&gt;"",T$9&lt;&gt;""),IF(HLOOKUP(T$9,'Feuille1-Catégories'!$C$1:$G$2,2,FALSE)="OUI",T$3,IF(HLOOKUP(T$9,'Feuille1-Catégories'!$C$1:$G$3,3,FALSE)="OUI",OFFSET(T$3,MOD(QUOTIENT(ROW()-ROW($A$20),'Feuille1-Catégories'!$B$6/T$6),T$5),0),IF(MOD($A685-1-T$10,'Feuille1-Catégories'!$F$5+1)=0,T$3,""))),"")</f>
        <v/>
      </c>
      <c r="U685" s="29" t="str">
        <f ca="1">IF(AND($A685&lt;&gt;"",U$9&lt;&gt;""),IF(HLOOKUP(U$9,'Feuille1-Catégories'!$C$1:$G$2,2,FALSE)="OUI",U$3,IF(HLOOKUP(U$9,'Feuille1-Catégories'!$C$1:$G$3,3,FALSE)="OUI",OFFSET(U$3,MOD(QUOTIENT(ROW()-ROW($A$20),'Feuille1-Catégories'!$B$6/U$6),U$5),0),IF(MOD($A685-1-U$10,'Feuille1-Catégories'!$F$5+1)=0,U$3,""))),"")</f>
        <v/>
      </c>
      <c r="V685" s="29" t="str">
        <f ca="1">IF(AND($A685&lt;&gt;"",V$9&lt;&gt;""),IF(HLOOKUP(V$9,'Feuille1-Catégories'!$C$1:$G$2,2,FALSE)="OUI",V$3,IF(HLOOKUP(V$9,'Feuille1-Catégories'!$C$1:$G$3,3,FALSE)="OUI",OFFSET(V$3,MOD(QUOTIENT(ROW()-ROW($A$20),'Feuille1-Catégories'!$B$6/V$6),V$5),0),IF(MOD($A685-1-V$10,'Feuille1-Catégories'!$F$5+1)=0,V$3,""))),"")</f>
        <v/>
      </c>
      <c r="W685" s="29" t="str">
        <f ca="1">IF(AND($A685&lt;&gt;"",W$9&lt;&gt;""),IF(HLOOKUP(W$9,'Feuille1-Catégories'!$C$1:$G$2,2,FALSE)="OUI",W$3,IF(HLOOKUP(W$9,'Feuille1-Catégories'!$C$1:$G$3,3,FALSE)="OUI",OFFSET(W$3,MOD(QUOTIENT(ROW()-ROW($A$20),'Feuille1-Catégories'!$B$6/W$6),W$5),0),IF(MOD($A685-1-W$10,'Feuille1-Catégories'!$F$5+1)=0,W$3,""))),"")</f>
        <v/>
      </c>
      <c r="X685" s="29" t="str">
        <f ca="1">IF(AND($A685&lt;&gt;"",X$9&lt;&gt;""),IF(HLOOKUP(X$9,'Feuille1-Catégories'!$C$1:$G$2,2,FALSE)="OUI",X$3,IF(HLOOKUP(X$9,'Feuille1-Catégories'!$C$1:$G$3,3,FALSE)="OUI",OFFSET(X$3,MOD(QUOTIENT(ROW()-ROW($A$20),'Feuille1-Catégories'!$B$6/X$6),X$5),0),IF(MOD($A685-1-X$10,'Feuille1-Catégories'!$F$5+1)=0,X$3,""))),"")</f>
        <v/>
      </c>
      <c r="Y685" s="29" t="str">
        <f ca="1">IF(AND($A685&lt;&gt;"",Y$9&lt;&gt;""),IF(HLOOKUP(Y$9,'Feuille1-Catégories'!$C$1:$G$2,2,FALSE)="OUI",Y$3,IF(HLOOKUP(Y$9,'Feuille1-Catégories'!$C$1:$G$3,3,FALSE)="OUI",OFFSET(Y$3,MOD(QUOTIENT(ROW()-ROW($A$20),'Feuille1-Catégories'!$B$6/Y$6),Y$5),0),IF(MOD($A685-1-Y$10,'Feuille1-Catégories'!$F$5+1)=0,Y$3,""))),"")</f>
        <v/>
      </c>
      <c r="Z685" s="29" t="str">
        <f ca="1">IF(AND($A685&lt;&gt;"",Z$9&lt;&gt;""),IF(HLOOKUP(Z$9,'Feuille1-Catégories'!$C$1:$G$2,2,FALSE)="OUI",Z$3,IF(HLOOKUP(Z$9,'Feuille1-Catégories'!$C$1:$G$3,3,FALSE)="OUI",OFFSET(Z$3,MOD(QUOTIENT(ROW()-ROW($A$20),'Feuille1-Catégories'!$B$6/Z$6),Z$5),0),IF(MOD($A685-1-Z$10,'Feuille1-Catégories'!$F$5+1)=0,Z$3,""))),"")</f>
        <v/>
      </c>
    </row>
    <row r="686" spans="1:26" ht="17" x14ac:dyDescent="0.2">
      <c r="A686" s="21" t="str">
        <f>IF('Feuille2-Prix de vente'!A686&lt;&gt;"",'Feuille2-Prix de vente'!A686,"")</f>
        <v/>
      </c>
      <c r="B686" s="33" t="str">
        <f>IF('Feuille2-Prix de vente'!B686&lt;&gt;"",'Feuille2-Prix de vente'!B686,"")</f>
        <v/>
      </c>
      <c r="C686" s="10" t="str">
        <f>IF('Feuille2-Prix de vente'!C686&lt;&gt;"",'Feuille2-Prix de vente'!C686,"")</f>
        <v/>
      </c>
      <c r="D686" s="10" t="str">
        <f t="shared" si="10"/>
        <v/>
      </c>
      <c r="E686" s="10" t="str">
        <f>IF('Feuille2-Prix de vente'!E686&lt;&gt;"",'Feuille2-Prix de vente'!E686,"")</f>
        <v/>
      </c>
      <c r="F686" s="29" t="str">
        <f ca="1">IF(AND($A686&lt;&gt;"",F$9&lt;&gt;""),IF(HLOOKUP(F$9,'Feuille1-Catégories'!$C$1:$G$2,2,FALSE)="OUI",F$3,IF(HLOOKUP(F$9,'Feuille1-Catégories'!$C$1:$G$3,3,FALSE)="OUI",OFFSET(F$3,MOD(QUOTIENT(ROW()-ROW($A$20),'Feuille1-Catégories'!$B$6/F$6),F$5),0),IF(MOD($A686-1-F$10,'Feuille1-Catégories'!$F$5+1)=0,F$3,""))),"")</f>
        <v/>
      </c>
      <c r="G686" s="29" t="str">
        <f ca="1">IF(AND($A686&lt;&gt;"",G$9&lt;&gt;""),IF(HLOOKUP(G$9,'Feuille1-Catégories'!$C$1:$G$2,2,FALSE)="OUI",G$3,IF(HLOOKUP(G$9,'Feuille1-Catégories'!$C$1:$G$3,3,FALSE)="OUI",OFFSET(G$3,MOD(QUOTIENT(ROW()-ROW($A$20),'Feuille1-Catégories'!$B$6/G$6),G$5),0),IF(MOD($A686-1-G$10,'Feuille1-Catégories'!$F$5+1)=0,G$3,""))),"")</f>
        <v/>
      </c>
      <c r="H686" s="29" t="str">
        <f ca="1">IF(AND($A686&lt;&gt;"",H$9&lt;&gt;""),IF(HLOOKUP(H$9,'Feuille1-Catégories'!$C$1:$G$2,2,FALSE)="OUI",H$3,IF(HLOOKUP(H$9,'Feuille1-Catégories'!$C$1:$G$3,3,FALSE)="OUI",OFFSET(H$3,MOD(QUOTIENT(ROW()-ROW($A$20),'Feuille1-Catégories'!$B$6/H$6),H$5),0),IF(MOD($A686-1-H$10,'Feuille1-Catégories'!$F$5+1)=0,H$3,""))),"")</f>
        <v/>
      </c>
      <c r="I686" s="29" t="str">
        <f ca="1">IF(AND($A686&lt;&gt;"",I$9&lt;&gt;""),IF(HLOOKUP(I$9,'Feuille1-Catégories'!$C$1:$G$2,2,FALSE)="OUI",I$3,IF(HLOOKUP(I$9,'Feuille1-Catégories'!$C$1:$G$3,3,FALSE)="OUI",OFFSET(I$3,MOD(QUOTIENT(ROW()-ROW($A$20),'Feuille1-Catégories'!$B$6/I$6),I$5),0),IF(MOD($A686-1-I$10,'Feuille1-Catégories'!$F$5+1)=0,I$3,""))),"")</f>
        <v/>
      </c>
      <c r="J686" s="29" t="str">
        <f ca="1">IF(AND($A686&lt;&gt;"",J$9&lt;&gt;""),IF(HLOOKUP(J$9,'Feuille1-Catégories'!$C$1:$G$2,2,FALSE)="OUI",J$3,IF(HLOOKUP(J$9,'Feuille1-Catégories'!$C$1:$G$3,3,FALSE)="OUI",OFFSET(J$3,MOD(QUOTIENT(ROW()-ROW($A$20),'Feuille1-Catégories'!$B$6/J$6),J$5),0),IF(MOD($A686-1-J$10,'Feuille1-Catégories'!$F$5+1)=0,J$3,""))),"")</f>
        <v/>
      </c>
      <c r="K686" s="29" t="str">
        <f ca="1">IF(AND($A686&lt;&gt;"",K$9&lt;&gt;""),IF(HLOOKUP(K$9,'Feuille1-Catégories'!$C$1:$G$2,2,FALSE)="OUI",K$3,IF(HLOOKUP(K$9,'Feuille1-Catégories'!$C$1:$G$3,3,FALSE)="OUI",OFFSET(K$3,MOD(QUOTIENT(ROW()-ROW($A$20),'Feuille1-Catégories'!$B$6/K$6),K$5),0),IF(MOD($A686-1-K$10,'Feuille1-Catégories'!$F$5+1)=0,K$3,""))),"")</f>
        <v/>
      </c>
      <c r="L686" s="29" t="str">
        <f ca="1">IF(AND($A686&lt;&gt;"",L$9&lt;&gt;""),IF(HLOOKUP(L$9,'Feuille1-Catégories'!$C$1:$G$2,2,FALSE)="OUI",L$3,IF(HLOOKUP(L$9,'Feuille1-Catégories'!$C$1:$G$3,3,FALSE)="OUI",OFFSET(L$3,MOD(QUOTIENT(ROW()-ROW($A$20),'Feuille1-Catégories'!$B$6/L$6),L$5),0),IF(MOD($A686-1-L$10,'Feuille1-Catégories'!$F$5+1)=0,L$3,""))),"")</f>
        <v/>
      </c>
      <c r="M686" s="29" t="str">
        <f ca="1">IF(AND($A686&lt;&gt;"",M$9&lt;&gt;""),IF(HLOOKUP(M$9,'Feuille1-Catégories'!$C$1:$G$2,2,FALSE)="OUI",M$3,IF(HLOOKUP(M$9,'Feuille1-Catégories'!$C$1:$G$3,3,FALSE)="OUI",OFFSET(M$3,MOD(QUOTIENT(ROW()-ROW($A$20),'Feuille1-Catégories'!$B$6/M$6),M$5),0),IF(MOD($A686-1-M$10,'Feuille1-Catégories'!$F$5+1)=0,M$3,""))),"")</f>
        <v/>
      </c>
      <c r="N686" s="29" t="str">
        <f ca="1">IF(AND($A686&lt;&gt;"",N$9&lt;&gt;""),IF(HLOOKUP(N$9,'Feuille1-Catégories'!$C$1:$G$2,2,FALSE)="OUI",N$3,IF(HLOOKUP(N$9,'Feuille1-Catégories'!$C$1:$G$3,3,FALSE)="OUI",OFFSET(N$3,MOD(QUOTIENT(ROW()-ROW($A$20),'Feuille1-Catégories'!$B$6/N$6),N$5),0),IF(MOD($A686-1-N$10,'Feuille1-Catégories'!$F$5+1)=0,N$3,""))),"")</f>
        <v/>
      </c>
      <c r="O686" s="29" t="str">
        <f ca="1">IF(AND($A686&lt;&gt;"",O$9&lt;&gt;""),IF(HLOOKUP(O$9,'Feuille1-Catégories'!$C$1:$G$2,2,FALSE)="OUI",O$3,IF(HLOOKUP(O$9,'Feuille1-Catégories'!$C$1:$G$3,3,FALSE)="OUI",OFFSET(O$3,MOD(QUOTIENT(ROW()-ROW($A$20),'Feuille1-Catégories'!$B$6/O$6),O$5),0),IF(MOD($A686-1-O$10,'Feuille1-Catégories'!$F$5+1)=0,O$3,""))),"")</f>
        <v/>
      </c>
      <c r="P686" s="29" t="str">
        <f ca="1">IF(AND($A686&lt;&gt;"",P$9&lt;&gt;""),IF(HLOOKUP(P$9,'Feuille1-Catégories'!$C$1:$G$2,2,FALSE)="OUI",P$3,IF(HLOOKUP(P$9,'Feuille1-Catégories'!$C$1:$G$3,3,FALSE)="OUI",OFFSET(P$3,MOD(QUOTIENT(ROW()-ROW($A$20),'Feuille1-Catégories'!$B$6/P$6),P$5),0),IF(MOD($A686-1-P$10,'Feuille1-Catégories'!$F$5+1)=0,P$3,""))),"")</f>
        <v/>
      </c>
      <c r="Q686" s="29" t="str">
        <f ca="1">IF(AND($A686&lt;&gt;"",Q$9&lt;&gt;""),IF(HLOOKUP(Q$9,'Feuille1-Catégories'!$C$1:$G$2,2,FALSE)="OUI",Q$3,IF(HLOOKUP(Q$9,'Feuille1-Catégories'!$C$1:$G$3,3,FALSE)="OUI",OFFSET(Q$3,MOD(QUOTIENT(ROW()-ROW($A$20),'Feuille1-Catégories'!$B$6/Q$6),Q$5),0),IF(MOD($A686-1-Q$10,'Feuille1-Catégories'!$F$5+1)=0,Q$3,""))),"")</f>
        <v/>
      </c>
      <c r="R686" s="29" t="str">
        <f ca="1">IF(AND($A686&lt;&gt;"",R$9&lt;&gt;""),IF(HLOOKUP(R$9,'Feuille1-Catégories'!$C$1:$G$2,2,FALSE)="OUI",R$3,IF(HLOOKUP(R$9,'Feuille1-Catégories'!$C$1:$G$3,3,FALSE)="OUI",OFFSET(R$3,MOD(QUOTIENT(ROW()-ROW($A$20),'Feuille1-Catégories'!$B$6/R$6),R$5),0),IF(MOD($A686-1-R$10,'Feuille1-Catégories'!$F$5+1)=0,R$3,""))),"")</f>
        <v/>
      </c>
      <c r="S686" s="29" t="str">
        <f ca="1">IF(AND($A686&lt;&gt;"",S$9&lt;&gt;""),IF(HLOOKUP(S$9,'Feuille1-Catégories'!$C$1:$G$2,2,FALSE)="OUI",S$3,IF(HLOOKUP(S$9,'Feuille1-Catégories'!$C$1:$G$3,3,FALSE)="OUI",OFFSET(S$3,MOD(QUOTIENT(ROW()-ROW($A$20),'Feuille1-Catégories'!$B$6/S$6),S$5),0),IF(MOD($A686-1-S$10,'Feuille1-Catégories'!$F$5+1)=0,S$3,""))),"")</f>
        <v/>
      </c>
      <c r="T686" s="29" t="str">
        <f ca="1">IF(AND($A686&lt;&gt;"",T$9&lt;&gt;""),IF(HLOOKUP(T$9,'Feuille1-Catégories'!$C$1:$G$2,2,FALSE)="OUI",T$3,IF(HLOOKUP(T$9,'Feuille1-Catégories'!$C$1:$G$3,3,FALSE)="OUI",OFFSET(T$3,MOD(QUOTIENT(ROW()-ROW($A$20),'Feuille1-Catégories'!$B$6/T$6),T$5),0),IF(MOD($A686-1-T$10,'Feuille1-Catégories'!$F$5+1)=0,T$3,""))),"")</f>
        <v/>
      </c>
      <c r="U686" s="29" t="str">
        <f ca="1">IF(AND($A686&lt;&gt;"",U$9&lt;&gt;""),IF(HLOOKUP(U$9,'Feuille1-Catégories'!$C$1:$G$2,2,FALSE)="OUI",U$3,IF(HLOOKUP(U$9,'Feuille1-Catégories'!$C$1:$G$3,3,FALSE)="OUI",OFFSET(U$3,MOD(QUOTIENT(ROW()-ROW($A$20),'Feuille1-Catégories'!$B$6/U$6),U$5),0),IF(MOD($A686-1-U$10,'Feuille1-Catégories'!$F$5+1)=0,U$3,""))),"")</f>
        <v/>
      </c>
      <c r="V686" s="29" t="str">
        <f ca="1">IF(AND($A686&lt;&gt;"",V$9&lt;&gt;""),IF(HLOOKUP(V$9,'Feuille1-Catégories'!$C$1:$G$2,2,FALSE)="OUI",V$3,IF(HLOOKUP(V$9,'Feuille1-Catégories'!$C$1:$G$3,3,FALSE)="OUI",OFFSET(V$3,MOD(QUOTIENT(ROW()-ROW($A$20),'Feuille1-Catégories'!$B$6/V$6),V$5),0),IF(MOD($A686-1-V$10,'Feuille1-Catégories'!$F$5+1)=0,V$3,""))),"")</f>
        <v/>
      </c>
      <c r="W686" s="29" t="str">
        <f ca="1">IF(AND($A686&lt;&gt;"",W$9&lt;&gt;""),IF(HLOOKUP(W$9,'Feuille1-Catégories'!$C$1:$G$2,2,FALSE)="OUI",W$3,IF(HLOOKUP(W$9,'Feuille1-Catégories'!$C$1:$G$3,3,FALSE)="OUI",OFFSET(W$3,MOD(QUOTIENT(ROW()-ROW($A$20),'Feuille1-Catégories'!$B$6/W$6),W$5),0),IF(MOD($A686-1-W$10,'Feuille1-Catégories'!$F$5+1)=0,W$3,""))),"")</f>
        <v/>
      </c>
      <c r="X686" s="29" t="str">
        <f ca="1">IF(AND($A686&lt;&gt;"",X$9&lt;&gt;""),IF(HLOOKUP(X$9,'Feuille1-Catégories'!$C$1:$G$2,2,FALSE)="OUI",X$3,IF(HLOOKUP(X$9,'Feuille1-Catégories'!$C$1:$G$3,3,FALSE)="OUI",OFFSET(X$3,MOD(QUOTIENT(ROW()-ROW($A$20),'Feuille1-Catégories'!$B$6/X$6),X$5),0),IF(MOD($A686-1-X$10,'Feuille1-Catégories'!$F$5+1)=0,X$3,""))),"")</f>
        <v/>
      </c>
      <c r="Y686" s="29" t="str">
        <f ca="1">IF(AND($A686&lt;&gt;"",Y$9&lt;&gt;""),IF(HLOOKUP(Y$9,'Feuille1-Catégories'!$C$1:$G$2,2,FALSE)="OUI",Y$3,IF(HLOOKUP(Y$9,'Feuille1-Catégories'!$C$1:$G$3,3,FALSE)="OUI",OFFSET(Y$3,MOD(QUOTIENT(ROW()-ROW($A$20),'Feuille1-Catégories'!$B$6/Y$6),Y$5),0),IF(MOD($A686-1-Y$10,'Feuille1-Catégories'!$F$5+1)=0,Y$3,""))),"")</f>
        <v/>
      </c>
      <c r="Z686" s="29" t="str">
        <f ca="1">IF(AND($A686&lt;&gt;"",Z$9&lt;&gt;""),IF(HLOOKUP(Z$9,'Feuille1-Catégories'!$C$1:$G$2,2,FALSE)="OUI",Z$3,IF(HLOOKUP(Z$9,'Feuille1-Catégories'!$C$1:$G$3,3,FALSE)="OUI",OFFSET(Z$3,MOD(QUOTIENT(ROW()-ROW($A$20),'Feuille1-Catégories'!$B$6/Z$6),Z$5),0),IF(MOD($A686-1-Z$10,'Feuille1-Catégories'!$F$5+1)=0,Z$3,""))),"")</f>
        <v/>
      </c>
    </row>
    <row r="687" spans="1:26" ht="17" x14ac:dyDescent="0.2">
      <c r="A687" s="21" t="str">
        <f>IF('Feuille2-Prix de vente'!A687&lt;&gt;"",'Feuille2-Prix de vente'!A687,"")</f>
        <v/>
      </c>
      <c r="B687" s="33" t="str">
        <f>IF('Feuille2-Prix de vente'!B687&lt;&gt;"",'Feuille2-Prix de vente'!B687,"")</f>
        <v/>
      </c>
      <c r="C687" s="10" t="str">
        <f>IF('Feuille2-Prix de vente'!C687&lt;&gt;"",'Feuille2-Prix de vente'!C687,"")</f>
        <v/>
      </c>
      <c r="D687" s="10" t="str">
        <f t="shared" si="10"/>
        <v/>
      </c>
      <c r="E687" s="10" t="str">
        <f>IF('Feuille2-Prix de vente'!E687&lt;&gt;"",'Feuille2-Prix de vente'!E687,"")</f>
        <v/>
      </c>
      <c r="F687" s="29" t="str">
        <f ca="1">IF(AND($A687&lt;&gt;"",F$9&lt;&gt;""),IF(HLOOKUP(F$9,'Feuille1-Catégories'!$C$1:$G$2,2,FALSE)="OUI",F$3,IF(HLOOKUP(F$9,'Feuille1-Catégories'!$C$1:$G$3,3,FALSE)="OUI",OFFSET(F$3,MOD(QUOTIENT(ROW()-ROW($A$20),'Feuille1-Catégories'!$B$6/F$6),F$5),0),IF(MOD($A687-1-F$10,'Feuille1-Catégories'!$F$5+1)=0,F$3,""))),"")</f>
        <v/>
      </c>
      <c r="G687" s="29" t="str">
        <f ca="1">IF(AND($A687&lt;&gt;"",G$9&lt;&gt;""),IF(HLOOKUP(G$9,'Feuille1-Catégories'!$C$1:$G$2,2,FALSE)="OUI",G$3,IF(HLOOKUP(G$9,'Feuille1-Catégories'!$C$1:$G$3,3,FALSE)="OUI",OFFSET(G$3,MOD(QUOTIENT(ROW()-ROW($A$20),'Feuille1-Catégories'!$B$6/G$6),G$5),0),IF(MOD($A687-1-G$10,'Feuille1-Catégories'!$F$5+1)=0,G$3,""))),"")</f>
        <v/>
      </c>
      <c r="H687" s="29" t="str">
        <f ca="1">IF(AND($A687&lt;&gt;"",H$9&lt;&gt;""),IF(HLOOKUP(H$9,'Feuille1-Catégories'!$C$1:$G$2,2,FALSE)="OUI",H$3,IF(HLOOKUP(H$9,'Feuille1-Catégories'!$C$1:$G$3,3,FALSE)="OUI",OFFSET(H$3,MOD(QUOTIENT(ROW()-ROW($A$20),'Feuille1-Catégories'!$B$6/H$6),H$5),0),IF(MOD($A687-1-H$10,'Feuille1-Catégories'!$F$5+1)=0,H$3,""))),"")</f>
        <v/>
      </c>
      <c r="I687" s="29" t="str">
        <f ca="1">IF(AND($A687&lt;&gt;"",I$9&lt;&gt;""),IF(HLOOKUP(I$9,'Feuille1-Catégories'!$C$1:$G$2,2,FALSE)="OUI",I$3,IF(HLOOKUP(I$9,'Feuille1-Catégories'!$C$1:$G$3,3,FALSE)="OUI",OFFSET(I$3,MOD(QUOTIENT(ROW()-ROW($A$20),'Feuille1-Catégories'!$B$6/I$6),I$5),0),IF(MOD($A687-1-I$10,'Feuille1-Catégories'!$F$5+1)=0,I$3,""))),"")</f>
        <v/>
      </c>
      <c r="J687" s="29" t="str">
        <f ca="1">IF(AND($A687&lt;&gt;"",J$9&lt;&gt;""),IF(HLOOKUP(J$9,'Feuille1-Catégories'!$C$1:$G$2,2,FALSE)="OUI",J$3,IF(HLOOKUP(J$9,'Feuille1-Catégories'!$C$1:$G$3,3,FALSE)="OUI",OFFSET(J$3,MOD(QUOTIENT(ROW()-ROW($A$20),'Feuille1-Catégories'!$B$6/J$6),J$5),0),IF(MOD($A687-1-J$10,'Feuille1-Catégories'!$F$5+1)=0,J$3,""))),"")</f>
        <v/>
      </c>
      <c r="K687" s="29" t="str">
        <f ca="1">IF(AND($A687&lt;&gt;"",K$9&lt;&gt;""),IF(HLOOKUP(K$9,'Feuille1-Catégories'!$C$1:$G$2,2,FALSE)="OUI",K$3,IF(HLOOKUP(K$9,'Feuille1-Catégories'!$C$1:$G$3,3,FALSE)="OUI",OFFSET(K$3,MOD(QUOTIENT(ROW()-ROW($A$20),'Feuille1-Catégories'!$B$6/K$6),K$5),0),IF(MOD($A687-1-K$10,'Feuille1-Catégories'!$F$5+1)=0,K$3,""))),"")</f>
        <v/>
      </c>
      <c r="L687" s="29" t="str">
        <f ca="1">IF(AND($A687&lt;&gt;"",L$9&lt;&gt;""),IF(HLOOKUP(L$9,'Feuille1-Catégories'!$C$1:$G$2,2,FALSE)="OUI",L$3,IF(HLOOKUP(L$9,'Feuille1-Catégories'!$C$1:$G$3,3,FALSE)="OUI",OFFSET(L$3,MOD(QUOTIENT(ROW()-ROW($A$20),'Feuille1-Catégories'!$B$6/L$6),L$5),0),IF(MOD($A687-1-L$10,'Feuille1-Catégories'!$F$5+1)=0,L$3,""))),"")</f>
        <v/>
      </c>
      <c r="M687" s="29" t="str">
        <f ca="1">IF(AND($A687&lt;&gt;"",M$9&lt;&gt;""),IF(HLOOKUP(M$9,'Feuille1-Catégories'!$C$1:$G$2,2,FALSE)="OUI",M$3,IF(HLOOKUP(M$9,'Feuille1-Catégories'!$C$1:$G$3,3,FALSE)="OUI",OFFSET(M$3,MOD(QUOTIENT(ROW()-ROW($A$20),'Feuille1-Catégories'!$B$6/M$6),M$5),0),IF(MOD($A687-1-M$10,'Feuille1-Catégories'!$F$5+1)=0,M$3,""))),"")</f>
        <v/>
      </c>
      <c r="N687" s="29" t="str">
        <f ca="1">IF(AND($A687&lt;&gt;"",N$9&lt;&gt;""),IF(HLOOKUP(N$9,'Feuille1-Catégories'!$C$1:$G$2,2,FALSE)="OUI",N$3,IF(HLOOKUP(N$9,'Feuille1-Catégories'!$C$1:$G$3,3,FALSE)="OUI",OFFSET(N$3,MOD(QUOTIENT(ROW()-ROW($A$20),'Feuille1-Catégories'!$B$6/N$6),N$5),0),IF(MOD($A687-1-N$10,'Feuille1-Catégories'!$F$5+1)=0,N$3,""))),"")</f>
        <v/>
      </c>
      <c r="O687" s="29" t="str">
        <f ca="1">IF(AND($A687&lt;&gt;"",O$9&lt;&gt;""),IF(HLOOKUP(O$9,'Feuille1-Catégories'!$C$1:$G$2,2,FALSE)="OUI",O$3,IF(HLOOKUP(O$9,'Feuille1-Catégories'!$C$1:$G$3,3,FALSE)="OUI",OFFSET(O$3,MOD(QUOTIENT(ROW()-ROW($A$20),'Feuille1-Catégories'!$B$6/O$6),O$5),0),IF(MOD($A687-1-O$10,'Feuille1-Catégories'!$F$5+1)=0,O$3,""))),"")</f>
        <v/>
      </c>
      <c r="P687" s="29" t="str">
        <f ca="1">IF(AND($A687&lt;&gt;"",P$9&lt;&gt;""),IF(HLOOKUP(P$9,'Feuille1-Catégories'!$C$1:$G$2,2,FALSE)="OUI",P$3,IF(HLOOKUP(P$9,'Feuille1-Catégories'!$C$1:$G$3,3,FALSE)="OUI",OFFSET(P$3,MOD(QUOTIENT(ROW()-ROW($A$20),'Feuille1-Catégories'!$B$6/P$6),P$5),0),IF(MOD($A687-1-P$10,'Feuille1-Catégories'!$F$5+1)=0,P$3,""))),"")</f>
        <v/>
      </c>
      <c r="Q687" s="29" t="str">
        <f ca="1">IF(AND($A687&lt;&gt;"",Q$9&lt;&gt;""),IF(HLOOKUP(Q$9,'Feuille1-Catégories'!$C$1:$G$2,2,FALSE)="OUI",Q$3,IF(HLOOKUP(Q$9,'Feuille1-Catégories'!$C$1:$G$3,3,FALSE)="OUI",OFFSET(Q$3,MOD(QUOTIENT(ROW()-ROW($A$20),'Feuille1-Catégories'!$B$6/Q$6),Q$5),0),IF(MOD($A687-1-Q$10,'Feuille1-Catégories'!$F$5+1)=0,Q$3,""))),"")</f>
        <v/>
      </c>
      <c r="R687" s="29" t="str">
        <f ca="1">IF(AND($A687&lt;&gt;"",R$9&lt;&gt;""),IF(HLOOKUP(R$9,'Feuille1-Catégories'!$C$1:$G$2,2,FALSE)="OUI",R$3,IF(HLOOKUP(R$9,'Feuille1-Catégories'!$C$1:$G$3,3,FALSE)="OUI",OFFSET(R$3,MOD(QUOTIENT(ROW()-ROW($A$20),'Feuille1-Catégories'!$B$6/R$6),R$5),0),IF(MOD($A687-1-R$10,'Feuille1-Catégories'!$F$5+1)=0,R$3,""))),"")</f>
        <v/>
      </c>
      <c r="S687" s="29" t="str">
        <f ca="1">IF(AND($A687&lt;&gt;"",S$9&lt;&gt;""),IF(HLOOKUP(S$9,'Feuille1-Catégories'!$C$1:$G$2,2,FALSE)="OUI",S$3,IF(HLOOKUP(S$9,'Feuille1-Catégories'!$C$1:$G$3,3,FALSE)="OUI",OFFSET(S$3,MOD(QUOTIENT(ROW()-ROW($A$20),'Feuille1-Catégories'!$B$6/S$6),S$5),0),IF(MOD($A687-1-S$10,'Feuille1-Catégories'!$F$5+1)=0,S$3,""))),"")</f>
        <v/>
      </c>
      <c r="T687" s="29" t="str">
        <f ca="1">IF(AND($A687&lt;&gt;"",T$9&lt;&gt;""),IF(HLOOKUP(T$9,'Feuille1-Catégories'!$C$1:$G$2,2,FALSE)="OUI",T$3,IF(HLOOKUP(T$9,'Feuille1-Catégories'!$C$1:$G$3,3,FALSE)="OUI",OFFSET(T$3,MOD(QUOTIENT(ROW()-ROW($A$20),'Feuille1-Catégories'!$B$6/T$6),T$5),0),IF(MOD($A687-1-T$10,'Feuille1-Catégories'!$F$5+1)=0,T$3,""))),"")</f>
        <v/>
      </c>
      <c r="U687" s="29" t="str">
        <f ca="1">IF(AND($A687&lt;&gt;"",U$9&lt;&gt;""),IF(HLOOKUP(U$9,'Feuille1-Catégories'!$C$1:$G$2,2,FALSE)="OUI",U$3,IF(HLOOKUP(U$9,'Feuille1-Catégories'!$C$1:$G$3,3,FALSE)="OUI",OFFSET(U$3,MOD(QUOTIENT(ROW()-ROW($A$20),'Feuille1-Catégories'!$B$6/U$6),U$5),0),IF(MOD($A687-1-U$10,'Feuille1-Catégories'!$F$5+1)=0,U$3,""))),"")</f>
        <v/>
      </c>
      <c r="V687" s="29" t="str">
        <f ca="1">IF(AND($A687&lt;&gt;"",V$9&lt;&gt;""),IF(HLOOKUP(V$9,'Feuille1-Catégories'!$C$1:$G$2,2,FALSE)="OUI",V$3,IF(HLOOKUP(V$9,'Feuille1-Catégories'!$C$1:$G$3,3,FALSE)="OUI",OFFSET(V$3,MOD(QUOTIENT(ROW()-ROW($A$20),'Feuille1-Catégories'!$B$6/V$6),V$5),0),IF(MOD($A687-1-V$10,'Feuille1-Catégories'!$F$5+1)=0,V$3,""))),"")</f>
        <v/>
      </c>
      <c r="W687" s="29" t="str">
        <f ca="1">IF(AND($A687&lt;&gt;"",W$9&lt;&gt;""),IF(HLOOKUP(W$9,'Feuille1-Catégories'!$C$1:$G$2,2,FALSE)="OUI",W$3,IF(HLOOKUP(W$9,'Feuille1-Catégories'!$C$1:$G$3,3,FALSE)="OUI",OFFSET(W$3,MOD(QUOTIENT(ROW()-ROW($A$20),'Feuille1-Catégories'!$B$6/W$6),W$5),0),IF(MOD($A687-1-W$10,'Feuille1-Catégories'!$F$5+1)=0,W$3,""))),"")</f>
        <v/>
      </c>
      <c r="X687" s="29" t="str">
        <f ca="1">IF(AND($A687&lt;&gt;"",X$9&lt;&gt;""),IF(HLOOKUP(X$9,'Feuille1-Catégories'!$C$1:$G$2,2,FALSE)="OUI",X$3,IF(HLOOKUP(X$9,'Feuille1-Catégories'!$C$1:$G$3,3,FALSE)="OUI",OFFSET(X$3,MOD(QUOTIENT(ROW()-ROW($A$20),'Feuille1-Catégories'!$B$6/X$6),X$5),0),IF(MOD($A687-1-X$10,'Feuille1-Catégories'!$F$5+1)=0,X$3,""))),"")</f>
        <v/>
      </c>
      <c r="Y687" s="29" t="str">
        <f ca="1">IF(AND($A687&lt;&gt;"",Y$9&lt;&gt;""),IF(HLOOKUP(Y$9,'Feuille1-Catégories'!$C$1:$G$2,2,FALSE)="OUI",Y$3,IF(HLOOKUP(Y$9,'Feuille1-Catégories'!$C$1:$G$3,3,FALSE)="OUI",OFFSET(Y$3,MOD(QUOTIENT(ROW()-ROW($A$20),'Feuille1-Catégories'!$B$6/Y$6),Y$5),0),IF(MOD($A687-1-Y$10,'Feuille1-Catégories'!$F$5+1)=0,Y$3,""))),"")</f>
        <v/>
      </c>
      <c r="Z687" s="29" t="str">
        <f ca="1">IF(AND($A687&lt;&gt;"",Z$9&lt;&gt;""),IF(HLOOKUP(Z$9,'Feuille1-Catégories'!$C$1:$G$2,2,FALSE)="OUI",Z$3,IF(HLOOKUP(Z$9,'Feuille1-Catégories'!$C$1:$G$3,3,FALSE)="OUI",OFFSET(Z$3,MOD(QUOTIENT(ROW()-ROW($A$20),'Feuille1-Catégories'!$B$6/Z$6),Z$5),0),IF(MOD($A687-1-Z$10,'Feuille1-Catégories'!$F$5+1)=0,Z$3,""))),"")</f>
        <v/>
      </c>
    </row>
    <row r="688" spans="1:26" ht="17" x14ac:dyDescent="0.2">
      <c r="A688" s="21" t="str">
        <f>IF('Feuille2-Prix de vente'!A688&lt;&gt;"",'Feuille2-Prix de vente'!A688,"")</f>
        <v/>
      </c>
      <c r="B688" s="33" t="str">
        <f>IF('Feuille2-Prix de vente'!B688&lt;&gt;"",'Feuille2-Prix de vente'!B688,"")</f>
        <v/>
      </c>
      <c r="C688" s="10" t="str">
        <f>IF('Feuille2-Prix de vente'!C688&lt;&gt;"",'Feuille2-Prix de vente'!C688,"")</f>
        <v/>
      </c>
      <c r="D688" s="10" t="str">
        <f t="shared" si="10"/>
        <v/>
      </c>
      <c r="E688" s="10" t="str">
        <f>IF('Feuille2-Prix de vente'!E688&lt;&gt;"",'Feuille2-Prix de vente'!E688,"")</f>
        <v/>
      </c>
      <c r="F688" s="29" t="str">
        <f ca="1">IF(AND($A688&lt;&gt;"",F$9&lt;&gt;""),IF(HLOOKUP(F$9,'Feuille1-Catégories'!$C$1:$G$2,2,FALSE)="OUI",F$3,IF(HLOOKUP(F$9,'Feuille1-Catégories'!$C$1:$G$3,3,FALSE)="OUI",OFFSET(F$3,MOD(QUOTIENT(ROW()-ROW($A$20),'Feuille1-Catégories'!$B$6/F$6),F$5),0),IF(MOD($A688-1-F$10,'Feuille1-Catégories'!$F$5+1)=0,F$3,""))),"")</f>
        <v/>
      </c>
      <c r="G688" s="29" t="str">
        <f ca="1">IF(AND($A688&lt;&gt;"",G$9&lt;&gt;""),IF(HLOOKUP(G$9,'Feuille1-Catégories'!$C$1:$G$2,2,FALSE)="OUI",G$3,IF(HLOOKUP(G$9,'Feuille1-Catégories'!$C$1:$G$3,3,FALSE)="OUI",OFFSET(G$3,MOD(QUOTIENT(ROW()-ROW($A$20),'Feuille1-Catégories'!$B$6/G$6),G$5),0),IF(MOD($A688-1-G$10,'Feuille1-Catégories'!$F$5+1)=0,G$3,""))),"")</f>
        <v/>
      </c>
      <c r="H688" s="29" t="str">
        <f ca="1">IF(AND($A688&lt;&gt;"",H$9&lt;&gt;""),IF(HLOOKUP(H$9,'Feuille1-Catégories'!$C$1:$G$2,2,FALSE)="OUI",H$3,IF(HLOOKUP(H$9,'Feuille1-Catégories'!$C$1:$G$3,3,FALSE)="OUI",OFFSET(H$3,MOD(QUOTIENT(ROW()-ROW($A$20),'Feuille1-Catégories'!$B$6/H$6),H$5),0),IF(MOD($A688-1-H$10,'Feuille1-Catégories'!$F$5+1)=0,H$3,""))),"")</f>
        <v/>
      </c>
      <c r="I688" s="29" t="str">
        <f ca="1">IF(AND($A688&lt;&gt;"",I$9&lt;&gt;""),IF(HLOOKUP(I$9,'Feuille1-Catégories'!$C$1:$G$2,2,FALSE)="OUI",I$3,IF(HLOOKUP(I$9,'Feuille1-Catégories'!$C$1:$G$3,3,FALSE)="OUI",OFFSET(I$3,MOD(QUOTIENT(ROW()-ROW($A$20),'Feuille1-Catégories'!$B$6/I$6),I$5),0),IF(MOD($A688-1-I$10,'Feuille1-Catégories'!$F$5+1)=0,I$3,""))),"")</f>
        <v/>
      </c>
      <c r="J688" s="29" t="str">
        <f ca="1">IF(AND($A688&lt;&gt;"",J$9&lt;&gt;""),IF(HLOOKUP(J$9,'Feuille1-Catégories'!$C$1:$G$2,2,FALSE)="OUI",J$3,IF(HLOOKUP(J$9,'Feuille1-Catégories'!$C$1:$G$3,3,FALSE)="OUI",OFFSET(J$3,MOD(QUOTIENT(ROW()-ROW($A$20),'Feuille1-Catégories'!$B$6/J$6),J$5),0),IF(MOD($A688-1-J$10,'Feuille1-Catégories'!$F$5+1)=0,J$3,""))),"")</f>
        <v/>
      </c>
      <c r="K688" s="29" t="str">
        <f ca="1">IF(AND($A688&lt;&gt;"",K$9&lt;&gt;""),IF(HLOOKUP(K$9,'Feuille1-Catégories'!$C$1:$G$2,2,FALSE)="OUI",K$3,IF(HLOOKUP(K$9,'Feuille1-Catégories'!$C$1:$G$3,3,FALSE)="OUI",OFFSET(K$3,MOD(QUOTIENT(ROW()-ROW($A$20),'Feuille1-Catégories'!$B$6/K$6),K$5),0),IF(MOD($A688-1-K$10,'Feuille1-Catégories'!$F$5+1)=0,K$3,""))),"")</f>
        <v/>
      </c>
      <c r="L688" s="29" t="str">
        <f ca="1">IF(AND($A688&lt;&gt;"",L$9&lt;&gt;""),IF(HLOOKUP(L$9,'Feuille1-Catégories'!$C$1:$G$2,2,FALSE)="OUI",L$3,IF(HLOOKUP(L$9,'Feuille1-Catégories'!$C$1:$G$3,3,FALSE)="OUI",OFFSET(L$3,MOD(QUOTIENT(ROW()-ROW($A$20),'Feuille1-Catégories'!$B$6/L$6),L$5),0),IF(MOD($A688-1-L$10,'Feuille1-Catégories'!$F$5+1)=0,L$3,""))),"")</f>
        <v/>
      </c>
      <c r="M688" s="29" t="str">
        <f ca="1">IF(AND($A688&lt;&gt;"",M$9&lt;&gt;""),IF(HLOOKUP(M$9,'Feuille1-Catégories'!$C$1:$G$2,2,FALSE)="OUI",M$3,IF(HLOOKUP(M$9,'Feuille1-Catégories'!$C$1:$G$3,3,FALSE)="OUI",OFFSET(M$3,MOD(QUOTIENT(ROW()-ROW($A$20),'Feuille1-Catégories'!$B$6/M$6),M$5),0),IF(MOD($A688-1-M$10,'Feuille1-Catégories'!$F$5+1)=0,M$3,""))),"")</f>
        <v/>
      </c>
      <c r="N688" s="29" t="str">
        <f ca="1">IF(AND($A688&lt;&gt;"",N$9&lt;&gt;""),IF(HLOOKUP(N$9,'Feuille1-Catégories'!$C$1:$G$2,2,FALSE)="OUI",N$3,IF(HLOOKUP(N$9,'Feuille1-Catégories'!$C$1:$G$3,3,FALSE)="OUI",OFFSET(N$3,MOD(QUOTIENT(ROW()-ROW($A$20),'Feuille1-Catégories'!$B$6/N$6),N$5),0),IF(MOD($A688-1-N$10,'Feuille1-Catégories'!$F$5+1)=0,N$3,""))),"")</f>
        <v/>
      </c>
      <c r="O688" s="29" t="str">
        <f ca="1">IF(AND($A688&lt;&gt;"",O$9&lt;&gt;""),IF(HLOOKUP(O$9,'Feuille1-Catégories'!$C$1:$G$2,2,FALSE)="OUI",O$3,IF(HLOOKUP(O$9,'Feuille1-Catégories'!$C$1:$G$3,3,FALSE)="OUI",OFFSET(O$3,MOD(QUOTIENT(ROW()-ROW($A$20),'Feuille1-Catégories'!$B$6/O$6),O$5),0),IF(MOD($A688-1-O$10,'Feuille1-Catégories'!$F$5+1)=0,O$3,""))),"")</f>
        <v/>
      </c>
      <c r="P688" s="29" t="str">
        <f ca="1">IF(AND($A688&lt;&gt;"",P$9&lt;&gt;""),IF(HLOOKUP(P$9,'Feuille1-Catégories'!$C$1:$G$2,2,FALSE)="OUI",P$3,IF(HLOOKUP(P$9,'Feuille1-Catégories'!$C$1:$G$3,3,FALSE)="OUI",OFFSET(P$3,MOD(QUOTIENT(ROW()-ROW($A$20),'Feuille1-Catégories'!$B$6/P$6),P$5),0),IF(MOD($A688-1-P$10,'Feuille1-Catégories'!$F$5+1)=0,P$3,""))),"")</f>
        <v/>
      </c>
      <c r="Q688" s="29" t="str">
        <f ca="1">IF(AND($A688&lt;&gt;"",Q$9&lt;&gt;""),IF(HLOOKUP(Q$9,'Feuille1-Catégories'!$C$1:$G$2,2,FALSE)="OUI",Q$3,IF(HLOOKUP(Q$9,'Feuille1-Catégories'!$C$1:$G$3,3,FALSE)="OUI",OFFSET(Q$3,MOD(QUOTIENT(ROW()-ROW($A$20),'Feuille1-Catégories'!$B$6/Q$6),Q$5),0),IF(MOD($A688-1-Q$10,'Feuille1-Catégories'!$F$5+1)=0,Q$3,""))),"")</f>
        <v/>
      </c>
      <c r="R688" s="29" t="str">
        <f ca="1">IF(AND($A688&lt;&gt;"",R$9&lt;&gt;""),IF(HLOOKUP(R$9,'Feuille1-Catégories'!$C$1:$G$2,2,FALSE)="OUI",R$3,IF(HLOOKUP(R$9,'Feuille1-Catégories'!$C$1:$G$3,3,FALSE)="OUI",OFFSET(R$3,MOD(QUOTIENT(ROW()-ROW($A$20),'Feuille1-Catégories'!$B$6/R$6),R$5),0),IF(MOD($A688-1-R$10,'Feuille1-Catégories'!$F$5+1)=0,R$3,""))),"")</f>
        <v/>
      </c>
      <c r="S688" s="29" t="str">
        <f ca="1">IF(AND($A688&lt;&gt;"",S$9&lt;&gt;""),IF(HLOOKUP(S$9,'Feuille1-Catégories'!$C$1:$G$2,2,FALSE)="OUI",S$3,IF(HLOOKUP(S$9,'Feuille1-Catégories'!$C$1:$G$3,3,FALSE)="OUI",OFFSET(S$3,MOD(QUOTIENT(ROW()-ROW($A$20),'Feuille1-Catégories'!$B$6/S$6),S$5),0),IF(MOD($A688-1-S$10,'Feuille1-Catégories'!$F$5+1)=0,S$3,""))),"")</f>
        <v/>
      </c>
      <c r="T688" s="29" t="str">
        <f ca="1">IF(AND($A688&lt;&gt;"",T$9&lt;&gt;""),IF(HLOOKUP(T$9,'Feuille1-Catégories'!$C$1:$G$2,2,FALSE)="OUI",T$3,IF(HLOOKUP(T$9,'Feuille1-Catégories'!$C$1:$G$3,3,FALSE)="OUI",OFFSET(T$3,MOD(QUOTIENT(ROW()-ROW($A$20),'Feuille1-Catégories'!$B$6/T$6),T$5),0),IF(MOD($A688-1-T$10,'Feuille1-Catégories'!$F$5+1)=0,T$3,""))),"")</f>
        <v/>
      </c>
      <c r="U688" s="29" t="str">
        <f ca="1">IF(AND($A688&lt;&gt;"",U$9&lt;&gt;""),IF(HLOOKUP(U$9,'Feuille1-Catégories'!$C$1:$G$2,2,FALSE)="OUI",U$3,IF(HLOOKUP(U$9,'Feuille1-Catégories'!$C$1:$G$3,3,FALSE)="OUI",OFFSET(U$3,MOD(QUOTIENT(ROW()-ROW($A$20),'Feuille1-Catégories'!$B$6/U$6),U$5),0),IF(MOD($A688-1-U$10,'Feuille1-Catégories'!$F$5+1)=0,U$3,""))),"")</f>
        <v/>
      </c>
      <c r="V688" s="29" t="str">
        <f ca="1">IF(AND($A688&lt;&gt;"",V$9&lt;&gt;""),IF(HLOOKUP(V$9,'Feuille1-Catégories'!$C$1:$G$2,2,FALSE)="OUI",V$3,IF(HLOOKUP(V$9,'Feuille1-Catégories'!$C$1:$G$3,3,FALSE)="OUI",OFFSET(V$3,MOD(QUOTIENT(ROW()-ROW($A$20),'Feuille1-Catégories'!$B$6/V$6),V$5),0),IF(MOD($A688-1-V$10,'Feuille1-Catégories'!$F$5+1)=0,V$3,""))),"")</f>
        <v/>
      </c>
      <c r="W688" s="29" t="str">
        <f ca="1">IF(AND($A688&lt;&gt;"",W$9&lt;&gt;""),IF(HLOOKUP(W$9,'Feuille1-Catégories'!$C$1:$G$2,2,FALSE)="OUI",W$3,IF(HLOOKUP(W$9,'Feuille1-Catégories'!$C$1:$G$3,3,FALSE)="OUI",OFFSET(W$3,MOD(QUOTIENT(ROW()-ROW($A$20),'Feuille1-Catégories'!$B$6/W$6),W$5),0),IF(MOD($A688-1-W$10,'Feuille1-Catégories'!$F$5+1)=0,W$3,""))),"")</f>
        <v/>
      </c>
      <c r="X688" s="29" t="str">
        <f ca="1">IF(AND($A688&lt;&gt;"",X$9&lt;&gt;""),IF(HLOOKUP(X$9,'Feuille1-Catégories'!$C$1:$G$2,2,FALSE)="OUI",X$3,IF(HLOOKUP(X$9,'Feuille1-Catégories'!$C$1:$G$3,3,FALSE)="OUI",OFFSET(X$3,MOD(QUOTIENT(ROW()-ROW($A$20),'Feuille1-Catégories'!$B$6/X$6),X$5),0),IF(MOD($A688-1-X$10,'Feuille1-Catégories'!$F$5+1)=0,X$3,""))),"")</f>
        <v/>
      </c>
      <c r="Y688" s="29" t="str">
        <f ca="1">IF(AND($A688&lt;&gt;"",Y$9&lt;&gt;""),IF(HLOOKUP(Y$9,'Feuille1-Catégories'!$C$1:$G$2,2,FALSE)="OUI",Y$3,IF(HLOOKUP(Y$9,'Feuille1-Catégories'!$C$1:$G$3,3,FALSE)="OUI",OFFSET(Y$3,MOD(QUOTIENT(ROW()-ROW($A$20),'Feuille1-Catégories'!$B$6/Y$6),Y$5),0),IF(MOD($A688-1-Y$10,'Feuille1-Catégories'!$F$5+1)=0,Y$3,""))),"")</f>
        <v/>
      </c>
      <c r="Z688" s="29" t="str">
        <f ca="1">IF(AND($A688&lt;&gt;"",Z$9&lt;&gt;""),IF(HLOOKUP(Z$9,'Feuille1-Catégories'!$C$1:$G$2,2,FALSE)="OUI",Z$3,IF(HLOOKUP(Z$9,'Feuille1-Catégories'!$C$1:$G$3,3,FALSE)="OUI",OFFSET(Z$3,MOD(QUOTIENT(ROW()-ROW($A$20),'Feuille1-Catégories'!$B$6/Z$6),Z$5),0),IF(MOD($A688-1-Z$10,'Feuille1-Catégories'!$F$5+1)=0,Z$3,""))),"")</f>
        <v/>
      </c>
    </row>
    <row r="689" spans="1:26" ht="17" x14ac:dyDescent="0.2">
      <c r="A689" s="21" t="str">
        <f>IF('Feuille2-Prix de vente'!A689&lt;&gt;"",'Feuille2-Prix de vente'!A689,"")</f>
        <v/>
      </c>
      <c r="B689" s="33" t="str">
        <f>IF('Feuille2-Prix de vente'!B689&lt;&gt;"",'Feuille2-Prix de vente'!B689,"")</f>
        <v/>
      </c>
      <c r="C689" s="10" t="str">
        <f>IF('Feuille2-Prix de vente'!C689&lt;&gt;"",'Feuille2-Prix de vente'!C689,"")</f>
        <v/>
      </c>
      <c r="D689" s="10" t="str">
        <f t="shared" si="10"/>
        <v/>
      </c>
      <c r="E689" s="10" t="str">
        <f>IF('Feuille2-Prix de vente'!E689&lt;&gt;"",'Feuille2-Prix de vente'!E689,"")</f>
        <v/>
      </c>
      <c r="F689" s="29" t="str">
        <f ca="1">IF(AND($A689&lt;&gt;"",F$9&lt;&gt;""),IF(HLOOKUP(F$9,'Feuille1-Catégories'!$C$1:$G$2,2,FALSE)="OUI",F$3,IF(HLOOKUP(F$9,'Feuille1-Catégories'!$C$1:$G$3,3,FALSE)="OUI",OFFSET(F$3,MOD(QUOTIENT(ROW()-ROW($A$20),'Feuille1-Catégories'!$B$6/F$6),F$5),0),IF(MOD($A689-1-F$10,'Feuille1-Catégories'!$F$5+1)=0,F$3,""))),"")</f>
        <v/>
      </c>
      <c r="G689" s="29" t="str">
        <f ca="1">IF(AND($A689&lt;&gt;"",G$9&lt;&gt;""),IF(HLOOKUP(G$9,'Feuille1-Catégories'!$C$1:$G$2,2,FALSE)="OUI",G$3,IF(HLOOKUP(G$9,'Feuille1-Catégories'!$C$1:$G$3,3,FALSE)="OUI",OFFSET(G$3,MOD(QUOTIENT(ROW()-ROW($A$20),'Feuille1-Catégories'!$B$6/G$6),G$5),0),IF(MOD($A689-1-G$10,'Feuille1-Catégories'!$F$5+1)=0,G$3,""))),"")</f>
        <v/>
      </c>
      <c r="H689" s="29" t="str">
        <f ca="1">IF(AND($A689&lt;&gt;"",H$9&lt;&gt;""),IF(HLOOKUP(H$9,'Feuille1-Catégories'!$C$1:$G$2,2,FALSE)="OUI",H$3,IF(HLOOKUP(H$9,'Feuille1-Catégories'!$C$1:$G$3,3,FALSE)="OUI",OFFSET(H$3,MOD(QUOTIENT(ROW()-ROW($A$20),'Feuille1-Catégories'!$B$6/H$6),H$5),0),IF(MOD($A689-1-H$10,'Feuille1-Catégories'!$F$5+1)=0,H$3,""))),"")</f>
        <v/>
      </c>
      <c r="I689" s="29" t="str">
        <f ca="1">IF(AND($A689&lt;&gt;"",I$9&lt;&gt;""),IF(HLOOKUP(I$9,'Feuille1-Catégories'!$C$1:$G$2,2,FALSE)="OUI",I$3,IF(HLOOKUP(I$9,'Feuille1-Catégories'!$C$1:$G$3,3,FALSE)="OUI",OFFSET(I$3,MOD(QUOTIENT(ROW()-ROW($A$20),'Feuille1-Catégories'!$B$6/I$6),I$5),0),IF(MOD($A689-1-I$10,'Feuille1-Catégories'!$F$5+1)=0,I$3,""))),"")</f>
        <v/>
      </c>
      <c r="J689" s="29" t="str">
        <f ca="1">IF(AND($A689&lt;&gt;"",J$9&lt;&gt;""),IF(HLOOKUP(J$9,'Feuille1-Catégories'!$C$1:$G$2,2,FALSE)="OUI",J$3,IF(HLOOKUP(J$9,'Feuille1-Catégories'!$C$1:$G$3,3,FALSE)="OUI",OFFSET(J$3,MOD(QUOTIENT(ROW()-ROW($A$20),'Feuille1-Catégories'!$B$6/J$6),J$5),0),IF(MOD($A689-1-J$10,'Feuille1-Catégories'!$F$5+1)=0,J$3,""))),"")</f>
        <v/>
      </c>
      <c r="K689" s="29" t="str">
        <f ca="1">IF(AND($A689&lt;&gt;"",K$9&lt;&gt;""),IF(HLOOKUP(K$9,'Feuille1-Catégories'!$C$1:$G$2,2,FALSE)="OUI",K$3,IF(HLOOKUP(K$9,'Feuille1-Catégories'!$C$1:$G$3,3,FALSE)="OUI",OFFSET(K$3,MOD(QUOTIENT(ROW()-ROW($A$20),'Feuille1-Catégories'!$B$6/K$6),K$5),0),IF(MOD($A689-1-K$10,'Feuille1-Catégories'!$F$5+1)=0,K$3,""))),"")</f>
        <v/>
      </c>
      <c r="L689" s="29" t="str">
        <f ca="1">IF(AND($A689&lt;&gt;"",L$9&lt;&gt;""),IF(HLOOKUP(L$9,'Feuille1-Catégories'!$C$1:$G$2,2,FALSE)="OUI",L$3,IF(HLOOKUP(L$9,'Feuille1-Catégories'!$C$1:$G$3,3,FALSE)="OUI",OFFSET(L$3,MOD(QUOTIENT(ROW()-ROW($A$20),'Feuille1-Catégories'!$B$6/L$6),L$5),0),IF(MOD($A689-1-L$10,'Feuille1-Catégories'!$F$5+1)=0,L$3,""))),"")</f>
        <v/>
      </c>
      <c r="M689" s="29" t="str">
        <f ca="1">IF(AND($A689&lt;&gt;"",M$9&lt;&gt;""),IF(HLOOKUP(M$9,'Feuille1-Catégories'!$C$1:$G$2,2,FALSE)="OUI",M$3,IF(HLOOKUP(M$9,'Feuille1-Catégories'!$C$1:$G$3,3,FALSE)="OUI",OFFSET(M$3,MOD(QUOTIENT(ROW()-ROW($A$20),'Feuille1-Catégories'!$B$6/M$6),M$5),0),IF(MOD($A689-1-M$10,'Feuille1-Catégories'!$F$5+1)=0,M$3,""))),"")</f>
        <v/>
      </c>
      <c r="N689" s="29" t="str">
        <f ca="1">IF(AND($A689&lt;&gt;"",N$9&lt;&gt;""),IF(HLOOKUP(N$9,'Feuille1-Catégories'!$C$1:$G$2,2,FALSE)="OUI",N$3,IF(HLOOKUP(N$9,'Feuille1-Catégories'!$C$1:$G$3,3,FALSE)="OUI",OFFSET(N$3,MOD(QUOTIENT(ROW()-ROW($A$20),'Feuille1-Catégories'!$B$6/N$6),N$5),0),IF(MOD($A689-1-N$10,'Feuille1-Catégories'!$F$5+1)=0,N$3,""))),"")</f>
        <v/>
      </c>
      <c r="O689" s="29" t="str">
        <f ca="1">IF(AND($A689&lt;&gt;"",O$9&lt;&gt;""),IF(HLOOKUP(O$9,'Feuille1-Catégories'!$C$1:$G$2,2,FALSE)="OUI",O$3,IF(HLOOKUP(O$9,'Feuille1-Catégories'!$C$1:$G$3,3,FALSE)="OUI",OFFSET(O$3,MOD(QUOTIENT(ROW()-ROW($A$20),'Feuille1-Catégories'!$B$6/O$6),O$5),0),IF(MOD($A689-1-O$10,'Feuille1-Catégories'!$F$5+1)=0,O$3,""))),"")</f>
        <v/>
      </c>
      <c r="P689" s="29" t="str">
        <f ca="1">IF(AND($A689&lt;&gt;"",P$9&lt;&gt;""),IF(HLOOKUP(P$9,'Feuille1-Catégories'!$C$1:$G$2,2,FALSE)="OUI",P$3,IF(HLOOKUP(P$9,'Feuille1-Catégories'!$C$1:$G$3,3,FALSE)="OUI",OFFSET(P$3,MOD(QUOTIENT(ROW()-ROW($A$20),'Feuille1-Catégories'!$B$6/P$6),P$5),0),IF(MOD($A689-1-P$10,'Feuille1-Catégories'!$F$5+1)=0,P$3,""))),"")</f>
        <v/>
      </c>
      <c r="Q689" s="29" t="str">
        <f ca="1">IF(AND($A689&lt;&gt;"",Q$9&lt;&gt;""),IF(HLOOKUP(Q$9,'Feuille1-Catégories'!$C$1:$G$2,2,FALSE)="OUI",Q$3,IF(HLOOKUP(Q$9,'Feuille1-Catégories'!$C$1:$G$3,3,FALSE)="OUI",OFFSET(Q$3,MOD(QUOTIENT(ROW()-ROW($A$20),'Feuille1-Catégories'!$B$6/Q$6),Q$5),0),IF(MOD($A689-1-Q$10,'Feuille1-Catégories'!$F$5+1)=0,Q$3,""))),"")</f>
        <v/>
      </c>
      <c r="R689" s="29" t="str">
        <f ca="1">IF(AND($A689&lt;&gt;"",R$9&lt;&gt;""),IF(HLOOKUP(R$9,'Feuille1-Catégories'!$C$1:$G$2,2,FALSE)="OUI",R$3,IF(HLOOKUP(R$9,'Feuille1-Catégories'!$C$1:$G$3,3,FALSE)="OUI",OFFSET(R$3,MOD(QUOTIENT(ROW()-ROW($A$20),'Feuille1-Catégories'!$B$6/R$6),R$5),0),IF(MOD($A689-1-R$10,'Feuille1-Catégories'!$F$5+1)=0,R$3,""))),"")</f>
        <v/>
      </c>
      <c r="S689" s="29" t="str">
        <f ca="1">IF(AND($A689&lt;&gt;"",S$9&lt;&gt;""),IF(HLOOKUP(S$9,'Feuille1-Catégories'!$C$1:$G$2,2,FALSE)="OUI",S$3,IF(HLOOKUP(S$9,'Feuille1-Catégories'!$C$1:$G$3,3,FALSE)="OUI",OFFSET(S$3,MOD(QUOTIENT(ROW()-ROW($A$20),'Feuille1-Catégories'!$B$6/S$6),S$5),0),IF(MOD($A689-1-S$10,'Feuille1-Catégories'!$F$5+1)=0,S$3,""))),"")</f>
        <v/>
      </c>
      <c r="T689" s="29" t="str">
        <f ca="1">IF(AND($A689&lt;&gt;"",T$9&lt;&gt;""),IF(HLOOKUP(T$9,'Feuille1-Catégories'!$C$1:$G$2,2,FALSE)="OUI",T$3,IF(HLOOKUP(T$9,'Feuille1-Catégories'!$C$1:$G$3,3,FALSE)="OUI",OFFSET(T$3,MOD(QUOTIENT(ROW()-ROW($A$20),'Feuille1-Catégories'!$B$6/T$6),T$5),0),IF(MOD($A689-1-T$10,'Feuille1-Catégories'!$F$5+1)=0,T$3,""))),"")</f>
        <v/>
      </c>
      <c r="U689" s="29" t="str">
        <f ca="1">IF(AND($A689&lt;&gt;"",U$9&lt;&gt;""),IF(HLOOKUP(U$9,'Feuille1-Catégories'!$C$1:$G$2,2,FALSE)="OUI",U$3,IF(HLOOKUP(U$9,'Feuille1-Catégories'!$C$1:$G$3,3,FALSE)="OUI",OFFSET(U$3,MOD(QUOTIENT(ROW()-ROW($A$20),'Feuille1-Catégories'!$B$6/U$6),U$5),0),IF(MOD($A689-1-U$10,'Feuille1-Catégories'!$F$5+1)=0,U$3,""))),"")</f>
        <v/>
      </c>
      <c r="V689" s="29" t="str">
        <f ca="1">IF(AND($A689&lt;&gt;"",V$9&lt;&gt;""),IF(HLOOKUP(V$9,'Feuille1-Catégories'!$C$1:$G$2,2,FALSE)="OUI",V$3,IF(HLOOKUP(V$9,'Feuille1-Catégories'!$C$1:$G$3,3,FALSE)="OUI",OFFSET(V$3,MOD(QUOTIENT(ROW()-ROW($A$20),'Feuille1-Catégories'!$B$6/V$6),V$5),0),IF(MOD($A689-1-V$10,'Feuille1-Catégories'!$F$5+1)=0,V$3,""))),"")</f>
        <v/>
      </c>
      <c r="W689" s="29" t="str">
        <f ca="1">IF(AND($A689&lt;&gt;"",W$9&lt;&gt;""),IF(HLOOKUP(W$9,'Feuille1-Catégories'!$C$1:$G$2,2,FALSE)="OUI",W$3,IF(HLOOKUP(W$9,'Feuille1-Catégories'!$C$1:$G$3,3,FALSE)="OUI",OFFSET(W$3,MOD(QUOTIENT(ROW()-ROW($A$20),'Feuille1-Catégories'!$B$6/W$6),W$5),0),IF(MOD($A689-1-W$10,'Feuille1-Catégories'!$F$5+1)=0,W$3,""))),"")</f>
        <v/>
      </c>
      <c r="X689" s="29" t="str">
        <f ca="1">IF(AND($A689&lt;&gt;"",X$9&lt;&gt;""),IF(HLOOKUP(X$9,'Feuille1-Catégories'!$C$1:$G$2,2,FALSE)="OUI",X$3,IF(HLOOKUP(X$9,'Feuille1-Catégories'!$C$1:$G$3,3,FALSE)="OUI",OFFSET(X$3,MOD(QUOTIENT(ROW()-ROW($A$20),'Feuille1-Catégories'!$B$6/X$6),X$5),0),IF(MOD($A689-1-X$10,'Feuille1-Catégories'!$F$5+1)=0,X$3,""))),"")</f>
        <v/>
      </c>
      <c r="Y689" s="29" t="str">
        <f ca="1">IF(AND($A689&lt;&gt;"",Y$9&lt;&gt;""),IF(HLOOKUP(Y$9,'Feuille1-Catégories'!$C$1:$G$2,2,FALSE)="OUI",Y$3,IF(HLOOKUP(Y$9,'Feuille1-Catégories'!$C$1:$G$3,3,FALSE)="OUI",OFFSET(Y$3,MOD(QUOTIENT(ROW()-ROW($A$20),'Feuille1-Catégories'!$B$6/Y$6),Y$5),0),IF(MOD($A689-1-Y$10,'Feuille1-Catégories'!$F$5+1)=0,Y$3,""))),"")</f>
        <v/>
      </c>
      <c r="Z689" s="29" t="str">
        <f ca="1">IF(AND($A689&lt;&gt;"",Z$9&lt;&gt;""),IF(HLOOKUP(Z$9,'Feuille1-Catégories'!$C$1:$G$2,2,FALSE)="OUI",Z$3,IF(HLOOKUP(Z$9,'Feuille1-Catégories'!$C$1:$G$3,3,FALSE)="OUI",OFFSET(Z$3,MOD(QUOTIENT(ROW()-ROW($A$20),'Feuille1-Catégories'!$B$6/Z$6),Z$5),0),IF(MOD($A689-1-Z$10,'Feuille1-Catégories'!$F$5+1)=0,Z$3,""))),"")</f>
        <v/>
      </c>
    </row>
    <row r="690" spans="1:26" ht="17" x14ac:dyDescent="0.2">
      <c r="A690" s="21" t="str">
        <f>IF('Feuille2-Prix de vente'!A690&lt;&gt;"",'Feuille2-Prix de vente'!A690,"")</f>
        <v/>
      </c>
      <c r="B690" s="33" t="str">
        <f>IF('Feuille2-Prix de vente'!B690&lt;&gt;"",'Feuille2-Prix de vente'!B690,"")</f>
        <v/>
      </c>
      <c r="C690" s="10" t="str">
        <f>IF('Feuille2-Prix de vente'!C690&lt;&gt;"",'Feuille2-Prix de vente'!C690,"")</f>
        <v/>
      </c>
      <c r="D690" s="10" t="str">
        <f t="shared" si="10"/>
        <v/>
      </c>
      <c r="E690" s="10" t="str">
        <f>IF('Feuille2-Prix de vente'!E690&lt;&gt;"",'Feuille2-Prix de vente'!E690,"")</f>
        <v/>
      </c>
      <c r="F690" s="29" t="str">
        <f ca="1">IF(AND($A690&lt;&gt;"",F$9&lt;&gt;""),IF(HLOOKUP(F$9,'Feuille1-Catégories'!$C$1:$G$2,2,FALSE)="OUI",F$3,IF(HLOOKUP(F$9,'Feuille1-Catégories'!$C$1:$G$3,3,FALSE)="OUI",OFFSET(F$3,MOD(QUOTIENT(ROW()-ROW($A$20),'Feuille1-Catégories'!$B$6/F$6),F$5),0),IF(MOD($A690-1-F$10,'Feuille1-Catégories'!$F$5+1)=0,F$3,""))),"")</f>
        <v/>
      </c>
      <c r="G690" s="29" t="str">
        <f ca="1">IF(AND($A690&lt;&gt;"",G$9&lt;&gt;""),IF(HLOOKUP(G$9,'Feuille1-Catégories'!$C$1:$G$2,2,FALSE)="OUI",G$3,IF(HLOOKUP(G$9,'Feuille1-Catégories'!$C$1:$G$3,3,FALSE)="OUI",OFFSET(G$3,MOD(QUOTIENT(ROW()-ROW($A$20),'Feuille1-Catégories'!$B$6/G$6),G$5),0),IF(MOD($A690-1-G$10,'Feuille1-Catégories'!$F$5+1)=0,G$3,""))),"")</f>
        <v/>
      </c>
      <c r="H690" s="29" t="str">
        <f ca="1">IF(AND($A690&lt;&gt;"",H$9&lt;&gt;""),IF(HLOOKUP(H$9,'Feuille1-Catégories'!$C$1:$G$2,2,FALSE)="OUI",H$3,IF(HLOOKUP(H$9,'Feuille1-Catégories'!$C$1:$G$3,3,FALSE)="OUI",OFFSET(H$3,MOD(QUOTIENT(ROW()-ROW($A$20),'Feuille1-Catégories'!$B$6/H$6),H$5),0),IF(MOD($A690-1-H$10,'Feuille1-Catégories'!$F$5+1)=0,H$3,""))),"")</f>
        <v/>
      </c>
      <c r="I690" s="29" t="str">
        <f ca="1">IF(AND($A690&lt;&gt;"",I$9&lt;&gt;""),IF(HLOOKUP(I$9,'Feuille1-Catégories'!$C$1:$G$2,2,FALSE)="OUI",I$3,IF(HLOOKUP(I$9,'Feuille1-Catégories'!$C$1:$G$3,3,FALSE)="OUI",OFFSET(I$3,MOD(QUOTIENT(ROW()-ROW($A$20),'Feuille1-Catégories'!$B$6/I$6),I$5),0),IF(MOD($A690-1-I$10,'Feuille1-Catégories'!$F$5+1)=0,I$3,""))),"")</f>
        <v/>
      </c>
      <c r="J690" s="29" t="str">
        <f ca="1">IF(AND($A690&lt;&gt;"",J$9&lt;&gt;""),IF(HLOOKUP(J$9,'Feuille1-Catégories'!$C$1:$G$2,2,FALSE)="OUI",J$3,IF(HLOOKUP(J$9,'Feuille1-Catégories'!$C$1:$G$3,3,FALSE)="OUI",OFFSET(J$3,MOD(QUOTIENT(ROW()-ROW($A$20),'Feuille1-Catégories'!$B$6/J$6),J$5),0),IF(MOD($A690-1-J$10,'Feuille1-Catégories'!$F$5+1)=0,J$3,""))),"")</f>
        <v/>
      </c>
      <c r="K690" s="29" t="str">
        <f ca="1">IF(AND($A690&lt;&gt;"",K$9&lt;&gt;""),IF(HLOOKUP(K$9,'Feuille1-Catégories'!$C$1:$G$2,2,FALSE)="OUI",K$3,IF(HLOOKUP(K$9,'Feuille1-Catégories'!$C$1:$G$3,3,FALSE)="OUI",OFFSET(K$3,MOD(QUOTIENT(ROW()-ROW($A$20),'Feuille1-Catégories'!$B$6/K$6),K$5),0),IF(MOD($A690-1-K$10,'Feuille1-Catégories'!$F$5+1)=0,K$3,""))),"")</f>
        <v/>
      </c>
      <c r="L690" s="29" t="str">
        <f ca="1">IF(AND($A690&lt;&gt;"",L$9&lt;&gt;""),IF(HLOOKUP(L$9,'Feuille1-Catégories'!$C$1:$G$2,2,FALSE)="OUI",L$3,IF(HLOOKUP(L$9,'Feuille1-Catégories'!$C$1:$G$3,3,FALSE)="OUI",OFFSET(L$3,MOD(QUOTIENT(ROW()-ROW($A$20),'Feuille1-Catégories'!$B$6/L$6),L$5),0),IF(MOD($A690-1-L$10,'Feuille1-Catégories'!$F$5+1)=0,L$3,""))),"")</f>
        <v/>
      </c>
      <c r="M690" s="29" t="str">
        <f ca="1">IF(AND($A690&lt;&gt;"",M$9&lt;&gt;""),IF(HLOOKUP(M$9,'Feuille1-Catégories'!$C$1:$G$2,2,FALSE)="OUI",M$3,IF(HLOOKUP(M$9,'Feuille1-Catégories'!$C$1:$G$3,3,FALSE)="OUI",OFFSET(M$3,MOD(QUOTIENT(ROW()-ROW($A$20),'Feuille1-Catégories'!$B$6/M$6),M$5),0),IF(MOD($A690-1-M$10,'Feuille1-Catégories'!$F$5+1)=0,M$3,""))),"")</f>
        <v/>
      </c>
      <c r="N690" s="29" t="str">
        <f ca="1">IF(AND($A690&lt;&gt;"",N$9&lt;&gt;""),IF(HLOOKUP(N$9,'Feuille1-Catégories'!$C$1:$G$2,2,FALSE)="OUI",N$3,IF(HLOOKUP(N$9,'Feuille1-Catégories'!$C$1:$G$3,3,FALSE)="OUI",OFFSET(N$3,MOD(QUOTIENT(ROW()-ROW($A$20),'Feuille1-Catégories'!$B$6/N$6),N$5),0),IF(MOD($A690-1-N$10,'Feuille1-Catégories'!$F$5+1)=0,N$3,""))),"")</f>
        <v/>
      </c>
      <c r="O690" s="29" t="str">
        <f ca="1">IF(AND($A690&lt;&gt;"",O$9&lt;&gt;""),IF(HLOOKUP(O$9,'Feuille1-Catégories'!$C$1:$G$2,2,FALSE)="OUI",O$3,IF(HLOOKUP(O$9,'Feuille1-Catégories'!$C$1:$G$3,3,FALSE)="OUI",OFFSET(O$3,MOD(QUOTIENT(ROW()-ROW($A$20),'Feuille1-Catégories'!$B$6/O$6),O$5),0),IF(MOD($A690-1-O$10,'Feuille1-Catégories'!$F$5+1)=0,O$3,""))),"")</f>
        <v/>
      </c>
      <c r="P690" s="29" t="str">
        <f ca="1">IF(AND($A690&lt;&gt;"",P$9&lt;&gt;""),IF(HLOOKUP(P$9,'Feuille1-Catégories'!$C$1:$G$2,2,FALSE)="OUI",P$3,IF(HLOOKUP(P$9,'Feuille1-Catégories'!$C$1:$G$3,3,FALSE)="OUI",OFFSET(P$3,MOD(QUOTIENT(ROW()-ROW($A$20),'Feuille1-Catégories'!$B$6/P$6),P$5),0),IF(MOD($A690-1-P$10,'Feuille1-Catégories'!$F$5+1)=0,P$3,""))),"")</f>
        <v/>
      </c>
      <c r="Q690" s="29" t="str">
        <f ca="1">IF(AND($A690&lt;&gt;"",Q$9&lt;&gt;""),IF(HLOOKUP(Q$9,'Feuille1-Catégories'!$C$1:$G$2,2,FALSE)="OUI",Q$3,IF(HLOOKUP(Q$9,'Feuille1-Catégories'!$C$1:$G$3,3,FALSE)="OUI",OFFSET(Q$3,MOD(QUOTIENT(ROW()-ROW($A$20),'Feuille1-Catégories'!$B$6/Q$6),Q$5),0),IF(MOD($A690-1-Q$10,'Feuille1-Catégories'!$F$5+1)=0,Q$3,""))),"")</f>
        <v/>
      </c>
      <c r="R690" s="29" t="str">
        <f ca="1">IF(AND($A690&lt;&gt;"",R$9&lt;&gt;""),IF(HLOOKUP(R$9,'Feuille1-Catégories'!$C$1:$G$2,2,FALSE)="OUI",R$3,IF(HLOOKUP(R$9,'Feuille1-Catégories'!$C$1:$G$3,3,FALSE)="OUI",OFFSET(R$3,MOD(QUOTIENT(ROW()-ROW($A$20),'Feuille1-Catégories'!$B$6/R$6),R$5),0),IF(MOD($A690-1-R$10,'Feuille1-Catégories'!$F$5+1)=0,R$3,""))),"")</f>
        <v/>
      </c>
      <c r="S690" s="29" t="str">
        <f ca="1">IF(AND($A690&lt;&gt;"",S$9&lt;&gt;""),IF(HLOOKUP(S$9,'Feuille1-Catégories'!$C$1:$G$2,2,FALSE)="OUI",S$3,IF(HLOOKUP(S$9,'Feuille1-Catégories'!$C$1:$G$3,3,FALSE)="OUI",OFFSET(S$3,MOD(QUOTIENT(ROW()-ROW($A$20),'Feuille1-Catégories'!$B$6/S$6),S$5),0),IF(MOD($A690-1-S$10,'Feuille1-Catégories'!$F$5+1)=0,S$3,""))),"")</f>
        <v/>
      </c>
      <c r="T690" s="29" t="str">
        <f ca="1">IF(AND($A690&lt;&gt;"",T$9&lt;&gt;""),IF(HLOOKUP(T$9,'Feuille1-Catégories'!$C$1:$G$2,2,FALSE)="OUI",T$3,IF(HLOOKUP(T$9,'Feuille1-Catégories'!$C$1:$G$3,3,FALSE)="OUI",OFFSET(T$3,MOD(QUOTIENT(ROW()-ROW($A$20),'Feuille1-Catégories'!$B$6/T$6),T$5),0),IF(MOD($A690-1-T$10,'Feuille1-Catégories'!$F$5+1)=0,T$3,""))),"")</f>
        <v/>
      </c>
      <c r="U690" s="29" t="str">
        <f ca="1">IF(AND($A690&lt;&gt;"",U$9&lt;&gt;""),IF(HLOOKUP(U$9,'Feuille1-Catégories'!$C$1:$G$2,2,FALSE)="OUI",U$3,IF(HLOOKUP(U$9,'Feuille1-Catégories'!$C$1:$G$3,3,FALSE)="OUI",OFFSET(U$3,MOD(QUOTIENT(ROW()-ROW($A$20),'Feuille1-Catégories'!$B$6/U$6),U$5),0),IF(MOD($A690-1-U$10,'Feuille1-Catégories'!$F$5+1)=0,U$3,""))),"")</f>
        <v/>
      </c>
      <c r="V690" s="29" t="str">
        <f ca="1">IF(AND($A690&lt;&gt;"",V$9&lt;&gt;""),IF(HLOOKUP(V$9,'Feuille1-Catégories'!$C$1:$G$2,2,FALSE)="OUI",V$3,IF(HLOOKUP(V$9,'Feuille1-Catégories'!$C$1:$G$3,3,FALSE)="OUI",OFFSET(V$3,MOD(QUOTIENT(ROW()-ROW($A$20),'Feuille1-Catégories'!$B$6/V$6),V$5),0),IF(MOD($A690-1-V$10,'Feuille1-Catégories'!$F$5+1)=0,V$3,""))),"")</f>
        <v/>
      </c>
      <c r="W690" s="29" t="str">
        <f ca="1">IF(AND($A690&lt;&gt;"",W$9&lt;&gt;""),IF(HLOOKUP(W$9,'Feuille1-Catégories'!$C$1:$G$2,2,FALSE)="OUI",W$3,IF(HLOOKUP(W$9,'Feuille1-Catégories'!$C$1:$G$3,3,FALSE)="OUI",OFFSET(W$3,MOD(QUOTIENT(ROW()-ROW($A$20),'Feuille1-Catégories'!$B$6/W$6),W$5),0),IF(MOD($A690-1-W$10,'Feuille1-Catégories'!$F$5+1)=0,W$3,""))),"")</f>
        <v/>
      </c>
      <c r="X690" s="29" t="str">
        <f ca="1">IF(AND($A690&lt;&gt;"",X$9&lt;&gt;""),IF(HLOOKUP(X$9,'Feuille1-Catégories'!$C$1:$G$2,2,FALSE)="OUI",X$3,IF(HLOOKUP(X$9,'Feuille1-Catégories'!$C$1:$G$3,3,FALSE)="OUI",OFFSET(X$3,MOD(QUOTIENT(ROW()-ROW($A$20),'Feuille1-Catégories'!$B$6/X$6),X$5),0),IF(MOD($A690-1-X$10,'Feuille1-Catégories'!$F$5+1)=0,X$3,""))),"")</f>
        <v/>
      </c>
      <c r="Y690" s="29" t="str">
        <f ca="1">IF(AND($A690&lt;&gt;"",Y$9&lt;&gt;""),IF(HLOOKUP(Y$9,'Feuille1-Catégories'!$C$1:$G$2,2,FALSE)="OUI",Y$3,IF(HLOOKUP(Y$9,'Feuille1-Catégories'!$C$1:$G$3,3,FALSE)="OUI",OFFSET(Y$3,MOD(QUOTIENT(ROW()-ROW($A$20),'Feuille1-Catégories'!$B$6/Y$6),Y$5),0),IF(MOD($A690-1-Y$10,'Feuille1-Catégories'!$F$5+1)=0,Y$3,""))),"")</f>
        <v/>
      </c>
      <c r="Z690" s="29" t="str">
        <f ca="1">IF(AND($A690&lt;&gt;"",Z$9&lt;&gt;""),IF(HLOOKUP(Z$9,'Feuille1-Catégories'!$C$1:$G$2,2,FALSE)="OUI",Z$3,IF(HLOOKUP(Z$9,'Feuille1-Catégories'!$C$1:$G$3,3,FALSE)="OUI",OFFSET(Z$3,MOD(QUOTIENT(ROW()-ROW($A$20),'Feuille1-Catégories'!$B$6/Z$6),Z$5),0),IF(MOD($A690-1-Z$10,'Feuille1-Catégories'!$F$5+1)=0,Z$3,""))),"")</f>
        <v/>
      </c>
    </row>
    <row r="691" spans="1:26" ht="17" x14ac:dyDescent="0.2">
      <c r="A691" s="21" t="str">
        <f>IF('Feuille2-Prix de vente'!A691&lt;&gt;"",'Feuille2-Prix de vente'!A691,"")</f>
        <v/>
      </c>
      <c r="B691" s="33" t="str">
        <f>IF('Feuille2-Prix de vente'!B691&lt;&gt;"",'Feuille2-Prix de vente'!B691,"")</f>
        <v/>
      </c>
      <c r="C691" s="10" t="str">
        <f>IF('Feuille2-Prix de vente'!C691&lt;&gt;"",'Feuille2-Prix de vente'!C691,"")</f>
        <v/>
      </c>
      <c r="D691" s="10" t="str">
        <f t="shared" si="10"/>
        <v/>
      </c>
      <c r="E691" s="10" t="str">
        <f>IF('Feuille2-Prix de vente'!E691&lt;&gt;"",'Feuille2-Prix de vente'!E691,"")</f>
        <v/>
      </c>
      <c r="F691" s="29" t="str">
        <f ca="1">IF(AND($A691&lt;&gt;"",F$9&lt;&gt;""),IF(HLOOKUP(F$9,'Feuille1-Catégories'!$C$1:$G$2,2,FALSE)="OUI",F$3,IF(HLOOKUP(F$9,'Feuille1-Catégories'!$C$1:$G$3,3,FALSE)="OUI",OFFSET(F$3,MOD(QUOTIENT(ROW()-ROW($A$20),'Feuille1-Catégories'!$B$6/F$6),F$5),0),IF(MOD($A691-1-F$10,'Feuille1-Catégories'!$F$5+1)=0,F$3,""))),"")</f>
        <v/>
      </c>
      <c r="G691" s="29" t="str">
        <f ca="1">IF(AND($A691&lt;&gt;"",G$9&lt;&gt;""),IF(HLOOKUP(G$9,'Feuille1-Catégories'!$C$1:$G$2,2,FALSE)="OUI",G$3,IF(HLOOKUP(G$9,'Feuille1-Catégories'!$C$1:$G$3,3,FALSE)="OUI",OFFSET(G$3,MOD(QUOTIENT(ROW()-ROW($A$20),'Feuille1-Catégories'!$B$6/G$6),G$5),0),IF(MOD($A691-1-G$10,'Feuille1-Catégories'!$F$5+1)=0,G$3,""))),"")</f>
        <v/>
      </c>
      <c r="H691" s="29" t="str">
        <f ca="1">IF(AND($A691&lt;&gt;"",H$9&lt;&gt;""),IF(HLOOKUP(H$9,'Feuille1-Catégories'!$C$1:$G$2,2,FALSE)="OUI",H$3,IF(HLOOKUP(H$9,'Feuille1-Catégories'!$C$1:$G$3,3,FALSE)="OUI",OFFSET(H$3,MOD(QUOTIENT(ROW()-ROW($A$20),'Feuille1-Catégories'!$B$6/H$6),H$5),0),IF(MOD($A691-1-H$10,'Feuille1-Catégories'!$F$5+1)=0,H$3,""))),"")</f>
        <v/>
      </c>
      <c r="I691" s="29" t="str">
        <f ca="1">IF(AND($A691&lt;&gt;"",I$9&lt;&gt;""),IF(HLOOKUP(I$9,'Feuille1-Catégories'!$C$1:$G$2,2,FALSE)="OUI",I$3,IF(HLOOKUP(I$9,'Feuille1-Catégories'!$C$1:$G$3,3,FALSE)="OUI",OFFSET(I$3,MOD(QUOTIENT(ROW()-ROW($A$20),'Feuille1-Catégories'!$B$6/I$6),I$5),0),IF(MOD($A691-1-I$10,'Feuille1-Catégories'!$F$5+1)=0,I$3,""))),"")</f>
        <v/>
      </c>
      <c r="J691" s="29" t="str">
        <f ca="1">IF(AND($A691&lt;&gt;"",J$9&lt;&gt;""),IF(HLOOKUP(J$9,'Feuille1-Catégories'!$C$1:$G$2,2,FALSE)="OUI",J$3,IF(HLOOKUP(J$9,'Feuille1-Catégories'!$C$1:$G$3,3,FALSE)="OUI",OFFSET(J$3,MOD(QUOTIENT(ROW()-ROW($A$20),'Feuille1-Catégories'!$B$6/J$6),J$5),0),IF(MOD($A691-1-J$10,'Feuille1-Catégories'!$F$5+1)=0,J$3,""))),"")</f>
        <v/>
      </c>
      <c r="K691" s="29" t="str">
        <f ca="1">IF(AND($A691&lt;&gt;"",K$9&lt;&gt;""),IF(HLOOKUP(K$9,'Feuille1-Catégories'!$C$1:$G$2,2,FALSE)="OUI",K$3,IF(HLOOKUP(K$9,'Feuille1-Catégories'!$C$1:$G$3,3,FALSE)="OUI",OFFSET(K$3,MOD(QUOTIENT(ROW()-ROW($A$20),'Feuille1-Catégories'!$B$6/K$6),K$5),0),IF(MOD($A691-1-K$10,'Feuille1-Catégories'!$F$5+1)=0,K$3,""))),"")</f>
        <v/>
      </c>
      <c r="L691" s="29" t="str">
        <f ca="1">IF(AND($A691&lt;&gt;"",L$9&lt;&gt;""),IF(HLOOKUP(L$9,'Feuille1-Catégories'!$C$1:$G$2,2,FALSE)="OUI",L$3,IF(HLOOKUP(L$9,'Feuille1-Catégories'!$C$1:$G$3,3,FALSE)="OUI",OFFSET(L$3,MOD(QUOTIENT(ROW()-ROW($A$20),'Feuille1-Catégories'!$B$6/L$6),L$5),0),IF(MOD($A691-1-L$10,'Feuille1-Catégories'!$F$5+1)=0,L$3,""))),"")</f>
        <v/>
      </c>
      <c r="M691" s="29" t="str">
        <f ca="1">IF(AND($A691&lt;&gt;"",M$9&lt;&gt;""),IF(HLOOKUP(M$9,'Feuille1-Catégories'!$C$1:$G$2,2,FALSE)="OUI",M$3,IF(HLOOKUP(M$9,'Feuille1-Catégories'!$C$1:$G$3,3,FALSE)="OUI",OFFSET(M$3,MOD(QUOTIENT(ROW()-ROW($A$20),'Feuille1-Catégories'!$B$6/M$6),M$5),0),IF(MOD($A691-1-M$10,'Feuille1-Catégories'!$F$5+1)=0,M$3,""))),"")</f>
        <v/>
      </c>
      <c r="N691" s="29" t="str">
        <f ca="1">IF(AND($A691&lt;&gt;"",N$9&lt;&gt;""),IF(HLOOKUP(N$9,'Feuille1-Catégories'!$C$1:$G$2,2,FALSE)="OUI",N$3,IF(HLOOKUP(N$9,'Feuille1-Catégories'!$C$1:$G$3,3,FALSE)="OUI",OFFSET(N$3,MOD(QUOTIENT(ROW()-ROW($A$20),'Feuille1-Catégories'!$B$6/N$6),N$5),0),IF(MOD($A691-1-N$10,'Feuille1-Catégories'!$F$5+1)=0,N$3,""))),"")</f>
        <v/>
      </c>
      <c r="O691" s="29" t="str">
        <f ca="1">IF(AND($A691&lt;&gt;"",O$9&lt;&gt;""),IF(HLOOKUP(O$9,'Feuille1-Catégories'!$C$1:$G$2,2,FALSE)="OUI",O$3,IF(HLOOKUP(O$9,'Feuille1-Catégories'!$C$1:$G$3,3,FALSE)="OUI",OFFSET(O$3,MOD(QUOTIENT(ROW()-ROW($A$20),'Feuille1-Catégories'!$B$6/O$6),O$5),0),IF(MOD($A691-1-O$10,'Feuille1-Catégories'!$F$5+1)=0,O$3,""))),"")</f>
        <v/>
      </c>
      <c r="P691" s="29" t="str">
        <f ca="1">IF(AND($A691&lt;&gt;"",P$9&lt;&gt;""),IF(HLOOKUP(P$9,'Feuille1-Catégories'!$C$1:$G$2,2,FALSE)="OUI",P$3,IF(HLOOKUP(P$9,'Feuille1-Catégories'!$C$1:$G$3,3,FALSE)="OUI",OFFSET(P$3,MOD(QUOTIENT(ROW()-ROW($A$20),'Feuille1-Catégories'!$B$6/P$6),P$5),0),IF(MOD($A691-1-P$10,'Feuille1-Catégories'!$F$5+1)=0,P$3,""))),"")</f>
        <v/>
      </c>
      <c r="Q691" s="29" t="str">
        <f ca="1">IF(AND($A691&lt;&gt;"",Q$9&lt;&gt;""),IF(HLOOKUP(Q$9,'Feuille1-Catégories'!$C$1:$G$2,2,FALSE)="OUI",Q$3,IF(HLOOKUP(Q$9,'Feuille1-Catégories'!$C$1:$G$3,3,FALSE)="OUI",OFFSET(Q$3,MOD(QUOTIENT(ROW()-ROW($A$20),'Feuille1-Catégories'!$B$6/Q$6),Q$5),0),IF(MOD($A691-1-Q$10,'Feuille1-Catégories'!$F$5+1)=0,Q$3,""))),"")</f>
        <v/>
      </c>
      <c r="R691" s="29" t="str">
        <f ca="1">IF(AND($A691&lt;&gt;"",R$9&lt;&gt;""),IF(HLOOKUP(R$9,'Feuille1-Catégories'!$C$1:$G$2,2,FALSE)="OUI",R$3,IF(HLOOKUP(R$9,'Feuille1-Catégories'!$C$1:$G$3,3,FALSE)="OUI",OFFSET(R$3,MOD(QUOTIENT(ROW()-ROW($A$20),'Feuille1-Catégories'!$B$6/R$6),R$5),0),IF(MOD($A691-1-R$10,'Feuille1-Catégories'!$F$5+1)=0,R$3,""))),"")</f>
        <v/>
      </c>
      <c r="S691" s="29" t="str">
        <f ca="1">IF(AND($A691&lt;&gt;"",S$9&lt;&gt;""),IF(HLOOKUP(S$9,'Feuille1-Catégories'!$C$1:$G$2,2,FALSE)="OUI",S$3,IF(HLOOKUP(S$9,'Feuille1-Catégories'!$C$1:$G$3,3,FALSE)="OUI",OFFSET(S$3,MOD(QUOTIENT(ROW()-ROW($A$20),'Feuille1-Catégories'!$B$6/S$6),S$5),0),IF(MOD($A691-1-S$10,'Feuille1-Catégories'!$F$5+1)=0,S$3,""))),"")</f>
        <v/>
      </c>
      <c r="T691" s="29" t="str">
        <f ca="1">IF(AND($A691&lt;&gt;"",T$9&lt;&gt;""),IF(HLOOKUP(T$9,'Feuille1-Catégories'!$C$1:$G$2,2,FALSE)="OUI",T$3,IF(HLOOKUP(T$9,'Feuille1-Catégories'!$C$1:$G$3,3,FALSE)="OUI",OFFSET(T$3,MOD(QUOTIENT(ROW()-ROW($A$20),'Feuille1-Catégories'!$B$6/T$6),T$5),0),IF(MOD($A691-1-T$10,'Feuille1-Catégories'!$F$5+1)=0,T$3,""))),"")</f>
        <v/>
      </c>
      <c r="U691" s="29" t="str">
        <f ca="1">IF(AND($A691&lt;&gt;"",U$9&lt;&gt;""),IF(HLOOKUP(U$9,'Feuille1-Catégories'!$C$1:$G$2,2,FALSE)="OUI",U$3,IF(HLOOKUP(U$9,'Feuille1-Catégories'!$C$1:$G$3,3,FALSE)="OUI",OFFSET(U$3,MOD(QUOTIENT(ROW()-ROW($A$20),'Feuille1-Catégories'!$B$6/U$6),U$5),0),IF(MOD($A691-1-U$10,'Feuille1-Catégories'!$F$5+1)=0,U$3,""))),"")</f>
        <v/>
      </c>
      <c r="V691" s="29" t="str">
        <f ca="1">IF(AND($A691&lt;&gt;"",V$9&lt;&gt;""),IF(HLOOKUP(V$9,'Feuille1-Catégories'!$C$1:$G$2,2,FALSE)="OUI",V$3,IF(HLOOKUP(V$9,'Feuille1-Catégories'!$C$1:$G$3,3,FALSE)="OUI",OFFSET(V$3,MOD(QUOTIENT(ROW()-ROW($A$20),'Feuille1-Catégories'!$B$6/V$6),V$5),0),IF(MOD($A691-1-V$10,'Feuille1-Catégories'!$F$5+1)=0,V$3,""))),"")</f>
        <v/>
      </c>
      <c r="W691" s="29" t="str">
        <f ca="1">IF(AND($A691&lt;&gt;"",W$9&lt;&gt;""),IF(HLOOKUP(W$9,'Feuille1-Catégories'!$C$1:$G$2,2,FALSE)="OUI",W$3,IF(HLOOKUP(W$9,'Feuille1-Catégories'!$C$1:$G$3,3,FALSE)="OUI",OFFSET(W$3,MOD(QUOTIENT(ROW()-ROW($A$20),'Feuille1-Catégories'!$B$6/W$6),W$5),0),IF(MOD($A691-1-W$10,'Feuille1-Catégories'!$F$5+1)=0,W$3,""))),"")</f>
        <v/>
      </c>
      <c r="X691" s="29" t="str">
        <f ca="1">IF(AND($A691&lt;&gt;"",X$9&lt;&gt;""),IF(HLOOKUP(X$9,'Feuille1-Catégories'!$C$1:$G$2,2,FALSE)="OUI",X$3,IF(HLOOKUP(X$9,'Feuille1-Catégories'!$C$1:$G$3,3,FALSE)="OUI",OFFSET(X$3,MOD(QUOTIENT(ROW()-ROW($A$20),'Feuille1-Catégories'!$B$6/X$6),X$5),0),IF(MOD($A691-1-X$10,'Feuille1-Catégories'!$F$5+1)=0,X$3,""))),"")</f>
        <v/>
      </c>
      <c r="Y691" s="29" t="str">
        <f ca="1">IF(AND($A691&lt;&gt;"",Y$9&lt;&gt;""),IF(HLOOKUP(Y$9,'Feuille1-Catégories'!$C$1:$G$2,2,FALSE)="OUI",Y$3,IF(HLOOKUP(Y$9,'Feuille1-Catégories'!$C$1:$G$3,3,FALSE)="OUI",OFFSET(Y$3,MOD(QUOTIENT(ROW()-ROW($A$20),'Feuille1-Catégories'!$B$6/Y$6),Y$5),0),IF(MOD($A691-1-Y$10,'Feuille1-Catégories'!$F$5+1)=0,Y$3,""))),"")</f>
        <v/>
      </c>
      <c r="Z691" s="29" t="str">
        <f ca="1">IF(AND($A691&lt;&gt;"",Z$9&lt;&gt;""),IF(HLOOKUP(Z$9,'Feuille1-Catégories'!$C$1:$G$2,2,FALSE)="OUI",Z$3,IF(HLOOKUP(Z$9,'Feuille1-Catégories'!$C$1:$G$3,3,FALSE)="OUI",OFFSET(Z$3,MOD(QUOTIENT(ROW()-ROW($A$20),'Feuille1-Catégories'!$B$6/Z$6),Z$5),0),IF(MOD($A691-1-Z$10,'Feuille1-Catégories'!$F$5+1)=0,Z$3,""))),"")</f>
        <v/>
      </c>
    </row>
    <row r="692" spans="1:26" ht="17" x14ac:dyDescent="0.2">
      <c r="A692" s="21" t="str">
        <f>IF('Feuille2-Prix de vente'!A692&lt;&gt;"",'Feuille2-Prix de vente'!A692,"")</f>
        <v/>
      </c>
      <c r="B692" s="33" t="str">
        <f>IF('Feuille2-Prix de vente'!B692&lt;&gt;"",'Feuille2-Prix de vente'!B692,"")</f>
        <v/>
      </c>
      <c r="C692" s="10" t="str">
        <f>IF('Feuille2-Prix de vente'!C692&lt;&gt;"",'Feuille2-Prix de vente'!C692,"")</f>
        <v/>
      </c>
      <c r="D692" s="10" t="str">
        <f t="shared" si="10"/>
        <v/>
      </c>
      <c r="E692" s="10" t="str">
        <f>IF('Feuille2-Prix de vente'!E692&lt;&gt;"",'Feuille2-Prix de vente'!E692,"")</f>
        <v/>
      </c>
      <c r="F692" s="29" t="str">
        <f ca="1">IF(AND($A692&lt;&gt;"",F$9&lt;&gt;""),IF(HLOOKUP(F$9,'Feuille1-Catégories'!$C$1:$G$2,2,FALSE)="OUI",F$3,IF(HLOOKUP(F$9,'Feuille1-Catégories'!$C$1:$G$3,3,FALSE)="OUI",OFFSET(F$3,MOD(QUOTIENT(ROW()-ROW($A$20),'Feuille1-Catégories'!$B$6/F$6),F$5),0),IF(MOD($A692-1-F$10,'Feuille1-Catégories'!$F$5+1)=0,F$3,""))),"")</f>
        <v/>
      </c>
      <c r="G692" s="29" t="str">
        <f ca="1">IF(AND($A692&lt;&gt;"",G$9&lt;&gt;""),IF(HLOOKUP(G$9,'Feuille1-Catégories'!$C$1:$G$2,2,FALSE)="OUI",G$3,IF(HLOOKUP(G$9,'Feuille1-Catégories'!$C$1:$G$3,3,FALSE)="OUI",OFFSET(G$3,MOD(QUOTIENT(ROW()-ROW($A$20),'Feuille1-Catégories'!$B$6/G$6),G$5),0),IF(MOD($A692-1-G$10,'Feuille1-Catégories'!$F$5+1)=0,G$3,""))),"")</f>
        <v/>
      </c>
      <c r="H692" s="29" t="str">
        <f ca="1">IF(AND($A692&lt;&gt;"",H$9&lt;&gt;""),IF(HLOOKUP(H$9,'Feuille1-Catégories'!$C$1:$G$2,2,FALSE)="OUI",H$3,IF(HLOOKUP(H$9,'Feuille1-Catégories'!$C$1:$G$3,3,FALSE)="OUI",OFFSET(H$3,MOD(QUOTIENT(ROW()-ROW($A$20),'Feuille1-Catégories'!$B$6/H$6),H$5),0),IF(MOD($A692-1-H$10,'Feuille1-Catégories'!$F$5+1)=0,H$3,""))),"")</f>
        <v/>
      </c>
      <c r="I692" s="29" t="str">
        <f ca="1">IF(AND($A692&lt;&gt;"",I$9&lt;&gt;""),IF(HLOOKUP(I$9,'Feuille1-Catégories'!$C$1:$G$2,2,FALSE)="OUI",I$3,IF(HLOOKUP(I$9,'Feuille1-Catégories'!$C$1:$G$3,3,FALSE)="OUI",OFFSET(I$3,MOD(QUOTIENT(ROW()-ROW($A$20),'Feuille1-Catégories'!$B$6/I$6),I$5),0),IF(MOD($A692-1-I$10,'Feuille1-Catégories'!$F$5+1)=0,I$3,""))),"")</f>
        <v/>
      </c>
      <c r="J692" s="29" t="str">
        <f ca="1">IF(AND($A692&lt;&gt;"",J$9&lt;&gt;""),IF(HLOOKUP(J$9,'Feuille1-Catégories'!$C$1:$G$2,2,FALSE)="OUI",J$3,IF(HLOOKUP(J$9,'Feuille1-Catégories'!$C$1:$G$3,3,FALSE)="OUI",OFFSET(J$3,MOD(QUOTIENT(ROW()-ROW($A$20),'Feuille1-Catégories'!$B$6/J$6),J$5),0),IF(MOD($A692-1-J$10,'Feuille1-Catégories'!$F$5+1)=0,J$3,""))),"")</f>
        <v/>
      </c>
      <c r="K692" s="29" t="str">
        <f ca="1">IF(AND($A692&lt;&gt;"",K$9&lt;&gt;""),IF(HLOOKUP(K$9,'Feuille1-Catégories'!$C$1:$G$2,2,FALSE)="OUI",K$3,IF(HLOOKUP(K$9,'Feuille1-Catégories'!$C$1:$G$3,3,FALSE)="OUI",OFFSET(K$3,MOD(QUOTIENT(ROW()-ROW($A$20),'Feuille1-Catégories'!$B$6/K$6),K$5),0),IF(MOD($A692-1-K$10,'Feuille1-Catégories'!$F$5+1)=0,K$3,""))),"")</f>
        <v/>
      </c>
      <c r="L692" s="29" t="str">
        <f ca="1">IF(AND($A692&lt;&gt;"",L$9&lt;&gt;""),IF(HLOOKUP(L$9,'Feuille1-Catégories'!$C$1:$G$2,2,FALSE)="OUI",L$3,IF(HLOOKUP(L$9,'Feuille1-Catégories'!$C$1:$G$3,3,FALSE)="OUI",OFFSET(L$3,MOD(QUOTIENT(ROW()-ROW($A$20),'Feuille1-Catégories'!$B$6/L$6),L$5),0),IF(MOD($A692-1-L$10,'Feuille1-Catégories'!$F$5+1)=0,L$3,""))),"")</f>
        <v/>
      </c>
      <c r="M692" s="29" t="str">
        <f ca="1">IF(AND($A692&lt;&gt;"",M$9&lt;&gt;""),IF(HLOOKUP(M$9,'Feuille1-Catégories'!$C$1:$G$2,2,FALSE)="OUI",M$3,IF(HLOOKUP(M$9,'Feuille1-Catégories'!$C$1:$G$3,3,FALSE)="OUI",OFFSET(M$3,MOD(QUOTIENT(ROW()-ROW($A$20),'Feuille1-Catégories'!$B$6/M$6),M$5),0),IF(MOD($A692-1-M$10,'Feuille1-Catégories'!$F$5+1)=0,M$3,""))),"")</f>
        <v/>
      </c>
      <c r="N692" s="29" t="str">
        <f ca="1">IF(AND($A692&lt;&gt;"",N$9&lt;&gt;""),IF(HLOOKUP(N$9,'Feuille1-Catégories'!$C$1:$G$2,2,FALSE)="OUI",N$3,IF(HLOOKUP(N$9,'Feuille1-Catégories'!$C$1:$G$3,3,FALSE)="OUI",OFFSET(N$3,MOD(QUOTIENT(ROW()-ROW($A$20),'Feuille1-Catégories'!$B$6/N$6),N$5),0),IF(MOD($A692-1-N$10,'Feuille1-Catégories'!$F$5+1)=0,N$3,""))),"")</f>
        <v/>
      </c>
      <c r="O692" s="29" t="str">
        <f ca="1">IF(AND($A692&lt;&gt;"",O$9&lt;&gt;""),IF(HLOOKUP(O$9,'Feuille1-Catégories'!$C$1:$G$2,2,FALSE)="OUI",O$3,IF(HLOOKUP(O$9,'Feuille1-Catégories'!$C$1:$G$3,3,FALSE)="OUI",OFFSET(O$3,MOD(QUOTIENT(ROW()-ROW($A$20),'Feuille1-Catégories'!$B$6/O$6),O$5),0),IF(MOD($A692-1-O$10,'Feuille1-Catégories'!$F$5+1)=0,O$3,""))),"")</f>
        <v/>
      </c>
      <c r="P692" s="29" t="str">
        <f ca="1">IF(AND($A692&lt;&gt;"",P$9&lt;&gt;""),IF(HLOOKUP(P$9,'Feuille1-Catégories'!$C$1:$G$2,2,FALSE)="OUI",P$3,IF(HLOOKUP(P$9,'Feuille1-Catégories'!$C$1:$G$3,3,FALSE)="OUI",OFFSET(P$3,MOD(QUOTIENT(ROW()-ROW($A$20),'Feuille1-Catégories'!$B$6/P$6),P$5),0),IF(MOD($A692-1-P$10,'Feuille1-Catégories'!$F$5+1)=0,P$3,""))),"")</f>
        <v/>
      </c>
      <c r="Q692" s="29" t="str">
        <f ca="1">IF(AND($A692&lt;&gt;"",Q$9&lt;&gt;""),IF(HLOOKUP(Q$9,'Feuille1-Catégories'!$C$1:$G$2,2,FALSE)="OUI",Q$3,IF(HLOOKUP(Q$9,'Feuille1-Catégories'!$C$1:$G$3,3,FALSE)="OUI",OFFSET(Q$3,MOD(QUOTIENT(ROW()-ROW($A$20),'Feuille1-Catégories'!$B$6/Q$6),Q$5),0),IF(MOD($A692-1-Q$10,'Feuille1-Catégories'!$F$5+1)=0,Q$3,""))),"")</f>
        <v/>
      </c>
      <c r="R692" s="29" t="str">
        <f ca="1">IF(AND($A692&lt;&gt;"",R$9&lt;&gt;""),IF(HLOOKUP(R$9,'Feuille1-Catégories'!$C$1:$G$2,2,FALSE)="OUI",R$3,IF(HLOOKUP(R$9,'Feuille1-Catégories'!$C$1:$G$3,3,FALSE)="OUI",OFFSET(R$3,MOD(QUOTIENT(ROW()-ROW($A$20),'Feuille1-Catégories'!$B$6/R$6),R$5),0),IF(MOD($A692-1-R$10,'Feuille1-Catégories'!$F$5+1)=0,R$3,""))),"")</f>
        <v/>
      </c>
      <c r="S692" s="29" t="str">
        <f ca="1">IF(AND($A692&lt;&gt;"",S$9&lt;&gt;""),IF(HLOOKUP(S$9,'Feuille1-Catégories'!$C$1:$G$2,2,FALSE)="OUI",S$3,IF(HLOOKUP(S$9,'Feuille1-Catégories'!$C$1:$G$3,3,FALSE)="OUI",OFFSET(S$3,MOD(QUOTIENT(ROW()-ROW($A$20),'Feuille1-Catégories'!$B$6/S$6),S$5),0),IF(MOD($A692-1-S$10,'Feuille1-Catégories'!$F$5+1)=0,S$3,""))),"")</f>
        <v/>
      </c>
      <c r="T692" s="29" t="str">
        <f ca="1">IF(AND($A692&lt;&gt;"",T$9&lt;&gt;""),IF(HLOOKUP(T$9,'Feuille1-Catégories'!$C$1:$G$2,2,FALSE)="OUI",T$3,IF(HLOOKUP(T$9,'Feuille1-Catégories'!$C$1:$G$3,3,FALSE)="OUI",OFFSET(T$3,MOD(QUOTIENT(ROW()-ROW($A$20),'Feuille1-Catégories'!$B$6/T$6),T$5),0),IF(MOD($A692-1-T$10,'Feuille1-Catégories'!$F$5+1)=0,T$3,""))),"")</f>
        <v/>
      </c>
      <c r="U692" s="29" t="str">
        <f ca="1">IF(AND($A692&lt;&gt;"",U$9&lt;&gt;""),IF(HLOOKUP(U$9,'Feuille1-Catégories'!$C$1:$G$2,2,FALSE)="OUI",U$3,IF(HLOOKUP(U$9,'Feuille1-Catégories'!$C$1:$G$3,3,FALSE)="OUI",OFFSET(U$3,MOD(QUOTIENT(ROW()-ROW($A$20),'Feuille1-Catégories'!$B$6/U$6),U$5),0),IF(MOD($A692-1-U$10,'Feuille1-Catégories'!$F$5+1)=0,U$3,""))),"")</f>
        <v/>
      </c>
      <c r="V692" s="29" t="str">
        <f ca="1">IF(AND($A692&lt;&gt;"",V$9&lt;&gt;""),IF(HLOOKUP(V$9,'Feuille1-Catégories'!$C$1:$G$2,2,FALSE)="OUI",V$3,IF(HLOOKUP(V$9,'Feuille1-Catégories'!$C$1:$G$3,3,FALSE)="OUI",OFFSET(V$3,MOD(QUOTIENT(ROW()-ROW($A$20),'Feuille1-Catégories'!$B$6/V$6),V$5),0),IF(MOD($A692-1-V$10,'Feuille1-Catégories'!$F$5+1)=0,V$3,""))),"")</f>
        <v/>
      </c>
      <c r="W692" s="29" t="str">
        <f ca="1">IF(AND($A692&lt;&gt;"",W$9&lt;&gt;""),IF(HLOOKUP(W$9,'Feuille1-Catégories'!$C$1:$G$2,2,FALSE)="OUI",W$3,IF(HLOOKUP(W$9,'Feuille1-Catégories'!$C$1:$G$3,3,FALSE)="OUI",OFFSET(W$3,MOD(QUOTIENT(ROW()-ROW($A$20),'Feuille1-Catégories'!$B$6/W$6),W$5),0),IF(MOD($A692-1-W$10,'Feuille1-Catégories'!$F$5+1)=0,W$3,""))),"")</f>
        <v/>
      </c>
      <c r="X692" s="29" t="str">
        <f ca="1">IF(AND($A692&lt;&gt;"",X$9&lt;&gt;""),IF(HLOOKUP(X$9,'Feuille1-Catégories'!$C$1:$G$2,2,FALSE)="OUI",X$3,IF(HLOOKUP(X$9,'Feuille1-Catégories'!$C$1:$G$3,3,FALSE)="OUI",OFFSET(X$3,MOD(QUOTIENT(ROW()-ROW($A$20),'Feuille1-Catégories'!$B$6/X$6),X$5),0),IF(MOD($A692-1-X$10,'Feuille1-Catégories'!$F$5+1)=0,X$3,""))),"")</f>
        <v/>
      </c>
      <c r="Y692" s="29" t="str">
        <f ca="1">IF(AND($A692&lt;&gt;"",Y$9&lt;&gt;""),IF(HLOOKUP(Y$9,'Feuille1-Catégories'!$C$1:$G$2,2,FALSE)="OUI",Y$3,IF(HLOOKUP(Y$9,'Feuille1-Catégories'!$C$1:$G$3,3,FALSE)="OUI",OFFSET(Y$3,MOD(QUOTIENT(ROW()-ROW($A$20),'Feuille1-Catégories'!$B$6/Y$6),Y$5),0),IF(MOD($A692-1-Y$10,'Feuille1-Catégories'!$F$5+1)=0,Y$3,""))),"")</f>
        <v/>
      </c>
      <c r="Z692" s="29" t="str">
        <f ca="1">IF(AND($A692&lt;&gt;"",Z$9&lt;&gt;""),IF(HLOOKUP(Z$9,'Feuille1-Catégories'!$C$1:$G$2,2,FALSE)="OUI",Z$3,IF(HLOOKUP(Z$9,'Feuille1-Catégories'!$C$1:$G$3,3,FALSE)="OUI",OFFSET(Z$3,MOD(QUOTIENT(ROW()-ROW($A$20),'Feuille1-Catégories'!$B$6/Z$6),Z$5),0),IF(MOD($A692-1-Z$10,'Feuille1-Catégories'!$F$5+1)=0,Z$3,""))),"")</f>
        <v/>
      </c>
    </row>
    <row r="693" spans="1:26" ht="17" x14ac:dyDescent="0.2">
      <c r="A693" s="21" t="str">
        <f>IF('Feuille2-Prix de vente'!A693&lt;&gt;"",'Feuille2-Prix de vente'!A693,"")</f>
        <v/>
      </c>
      <c r="B693" s="33" t="str">
        <f>IF('Feuille2-Prix de vente'!B693&lt;&gt;"",'Feuille2-Prix de vente'!B693,"")</f>
        <v/>
      </c>
      <c r="C693" s="10" t="str">
        <f>IF('Feuille2-Prix de vente'!C693&lt;&gt;"",'Feuille2-Prix de vente'!C693,"")</f>
        <v/>
      </c>
      <c r="D693" s="10" t="str">
        <f t="shared" si="10"/>
        <v/>
      </c>
      <c r="E693" s="10" t="str">
        <f>IF('Feuille2-Prix de vente'!E693&lt;&gt;"",'Feuille2-Prix de vente'!E693,"")</f>
        <v/>
      </c>
      <c r="F693" s="29" t="str">
        <f ca="1">IF(AND($A693&lt;&gt;"",F$9&lt;&gt;""),IF(HLOOKUP(F$9,'Feuille1-Catégories'!$C$1:$G$2,2,FALSE)="OUI",F$3,IF(HLOOKUP(F$9,'Feuille1-Catégories'!$C$1:$G$3,3,FALSE)="OUI",OFFSET(F$3,MOD(QUOTIENT(ROW()-ROW($A$20),'Feuille1-Catégories'!$B$6/F$6),F$5),0),IF(MOD($A693-1-F$10,'Feuille1-Catégories'!$F$5+1)=0,F$3,""))),"")</f>
        <v/>
      </c>
      <c r="G693" s="29" t="str">
        <f ca="1">IF(AND($A693&lt;&gt;"",G$9&lt;&gt;""),IF(HLOOKUP(G$9,'Feuille1-Catégories'!$C$1:$G$2,2,FALSE)="OUI",G$3,IF(HLOOKUP(G$9,'Feuille1-Catégories'!$C$1:$G$3,3,FALSE)="OUI",OFFSET(G$3,MOD(QUOTIENT(ROW()-ROW($A$20),'Feuille1-Catégories'!$B$6/G$6),G$5),0),IF(MOD($A693-1-G$10,'Feuille1-Catégories'!$F$5+1)=0,G$3,""))),"")</f>
        <v/>
      </c>
      <c r="H693" s="29" t="str">
        <f ca="1">IF(AND($A693&lt;&gt;"",H$9&lt;&gt;""),IF(HLOOKUP(H$9,'Feuille1-Catégories'!$C$1:$G$2,2,FALSE)="OUI",H$3,IF(HLOOKUP(H$9,'Feuille1-Catégories'!$C$1:$G$3,3,FALSE)="OUI",OFFSET(H$3,MOD(QUOTIENT(ROW()-ROW($A$20),'Feuille1-Catégories'!$B$6/H$6),H$5),0),IF(MOD($A693-1-H$10,'Feuille1-Catégories'!$F$5+1)=0,H$3,""))),"")</f>
        <v/>
      </c>
      <c r="I693" s="29" t="str">
        <f ca="1">IF(AND($A693&lt;&gt;"",I$9&lt;&gt;""),IF(HLOOKUP(I$9,'Feuille1-Catégories'!$C$1:$G$2,2,FALSE)="OUI",I$3,IF(HLOOKUP(I$9,'Feuille1-Catégories'!$C$1:$G$3,3,FALSE)="OUI",OFFSET(I$3,MOD(QUOTIENT(ROW()-ROW($A$20),'Feuille1-Catégories'!$B$6/I$6),I$5),0),IF(MOD($A693-1-I$10,'Feuille1-Catégories'!$F$5+1)=0,I$3,""))),"")</f>
        <v/>
      </c>
      <c r="J693" s="29" t="str">
        <f ca="1">IF(AND($A693&lt;&gt;"",J$9&lt;&gt;""),IF(HLOOKUP(J$9,'Feuille1-Catégories'!$C$1:$G$2,2,FALSE)="OUI",J$3,IF(HLOOKUP(J$9,'Feuille1-Catégories'!$C$1:$G$3,3,FALSE)="OUI",OFFSET(J$3,MOD(QUOTIENT(ROW()-ROW($A$20),'Feuille1-Catégories'!$B$6/J$6),J$5),0),IF(MOD($A693-1-J$10,'Feuille1-Catégories'!$F$5+1)=0,J$3,""))),"")</f>
        <v/>
      </c>
      <c r="K693" s="29" t="str">
        <f ca="1">IF(AND($A693&lt;&gt;"",K$9&lt;&gt;""),IF(HLOOKUP(K$9,'Feuille1-Catégories'!$C$1:$G$2,2,FALSE)="OUI",K$3,IF(HLOOKUP(K$9,'Feuille1-Catégories'!$C$1:$G$3,3,FALSE)="OUI",OFFSET(K$3,MOD(QUOTIENT(ROW()-ROW($A$20),'Feuille1-Catégories'!$B$6/K$6),K$5),0),IF(MOD($A693-1-K$10,'Feuille1-Catégories'!$F$5+1)=0,K$3,""))),"")</f>
        <v/>
      </c>
      <c r="L693" s="29" t="str">
        <f ca="1">IF(AND($A693&lt;&gt;"",L$9&lt;&gt;""),IF(HLOOKUP(L$9,'Feuille1-Catégories'!$C$1:$G$2,2,FALSE)="OUI",L$3,IF(HLOOKUP(L$9,'Feuille1-Catégories'!$C$1:$G$3,3,FALSE)="OUI",OFFSET(L$3,MOD(QUOTIENT(ROW()-ROW($A$20),'Feuille1-Catégories'!$B$6/L$6),L$5),0),IF(MOD($A693-1-L$10,'Feuille1-Catégories'!$F$5+1)=0,L$3,""))),"")</f>
        <v/>
      </c>
      <c r="M693" s="29" t="str">
        <f ca="1">IF(AND($A693&lt;&gt;"",M$9&lt;&gt;""),IF(HLOOKUP(M$9,'Feuille1-Catégories'!$C$1:$G$2,2,FALSE)="OUI",M$3,IF(HLOOKUP(M$9,'Feuille1-Catégories'!$C$1:$G$3,3,FALSE)="OUI",OFFSET(M$3,MOD(QUOTIENT(ROW()-ROW($A$20),'Feuille1-Catégories'!$B$6/M$6),M$5),0),IF(MOD($A693-1-M$10,'Feuille1-Catégories'!$F$5+1)=0,M$3,""))),"")</f>
        <v/>
      </c>
      <c r="N693" s="29" t="str">
        <f ca="1">IF(AND($A693&lt;&gt;"",N$9&lt;&gt;""),IF(HLOOKUP(N$9,'Feuille1-Catégories'!$C$1:$G$2,2,FALSE)="OUI",N$3,IF(HLOOKUP(N$9,'Feuille1-Catégories'!$C$1:$G$3,3,FALSE)="OUI",OFFSET(N$3,MOD(QUOTIENT(ROW()-ROW($A$20),'Feuille1-Catégories'!$B$6/N$6),N$5),0),IF(MOD($A693-1-N$10,'Feuille1-Catégories'!$F$5+1)=0,N$3,""))),"")</f>
        <v/>
      </c>
      <c r="O693" s="29" t="str">
        <f ca="1">IF(AND($A693&lt;&gt;"",O$9&lt;&gt;""),IF(HLOOKUP(O$9,'Feuille1-Catégories'!$C$1:$G$2,2,FALSE)="OUI",O$3,IF(HLOOKUP(O$9,'Feuille1-Catégories'!$C$1:$G$3,3,FALSE)="OUI",OFFSET(O$3,MOD(QUOTIENT(ROW()-ROW($A$20),'Feuille1-Catégories'!$B$6/O$6),O$5),0),IF(MOD($A693-1-O$10,'Feuille1-Catégories'!$F$5+1)=0,O$3,""))),"")</f>
        <v/>
      </c>
      <c r="P693" s="29" t="str">
        <f ca="1">IF(AND($A693&lt;&gt;"",P$9&lt;&gt;""),IF(HLOOKUP(P$9,'Feuille1-Catégories'!$C$1:$G$2,2,FALSE)="OUI",P$3,IF(HLOOKUP(P$9,'Feuille1-Catégories'!$C$1:$G$3,3,FALSE)="OUI",OFFSET(P$3,MOD(QUOTIENT(ROW()-ROW($A$20),'Feuille1-Catégories'!$B$6/P$6),P$5),0),IF(MOD($A693-1-P$10,'Feuille1-Catégories'!$F$5+1)=0,P$3,""))),"")</f>
        <v/>
      </c>
      <c r="Q693" s="29" t="str">
        <f ca="1">IF(AND($A693&lt;&gt;"",Q$9&lt;&gt;""),IF(HLOOKUP(Q$9,'Feuille1-Catégories'!$C$1:$G$2,2,FALSE)="OUI",Q$3,IF(HLOOKUP(Q$9,'Feuille1-Catégories'!$C$1:$G$3,3,FALSE)="OUI",OFFSET(Q$3,MOD(QUOTIENT(ROW()-ROW($A$20),'Feuille1-Catégories'!$B$6/Q$6),Q$5),0),IF(MOD($A693-1-Q$10,'Feuille1-Catégories'!$F$5+1)=0,Q$3,""))),"")</f>
        <v/>
      </c>
      <c r="R693" s="29" t="str">
        <f ca="1">IF(AND($A693&lt;&gt;"",R$9&lt;&gt;""),IF(HLOOKUP(R$9,'Feuille1-Catégories'!$C$1:$G$2,2,FALSE)="OUI",R$3,IF(HLOOKUP(R$9,'Feuille1-Catégories'!$C$1:$G$3,3,FALSE)="OUI",OFFSET(R$3,MOD(QUOTIENT(ROW()-ROW($A$20),'Feuille1-Catégories'!$B$6/R$6),R$5),0),IF(MOD($A693-1-R$10,'Feuille1-Catégories'!$F$5+1)=0,R$3,""))),"")</f>
        <v/>
      </c>
      <c r="S693" s="29" t="str">
        <f ca="1">IF(AND($A693&lt;&gt;"",S$9&lt;&gt;""),IF(HLOOKUP(S$9,'Feuille1-Catégories'!$C$1:$G$2,2,FALSE)="OUI",S$3,IF(HLOOKUP(S$9,'Feuille1-Catégories'!$C$1:$G$3,3,FALSE)="OUI",OFFSET(S$3,MOD(QUOTIENT(ROW()-ROW($A$20),'Feuille1-Catégories'!$B$6/S$6),S$5),0),IF(MOD($A693-1-S$10,'Feuille1-Catégories'!$F$5+1)=0,S$3,""))),"")</f>
        <v/>
      </c>
      <c r="T693" s="29" t="str">
        <f ca="1">IF(AND($A693&lt;&gt;"",T$9&lt;&gt;""),IF(HLOOKUP(T$9,'Feuille1-Catégories'!$C$1:$G$2,2,FALSE)="OUI",T$3,IF(HLOOKUP(T$9,'Feuille1-Catégories'!$C$1:$G$3,3,FALSE)="OUI",OFFSET(T$3,MOD(QUOTIENT(ROW()-ROW($A$20),'Feuille1-Catégories'!$B$6/T$6),T$5),0),IF(MOD($A693-1-T$10,'Feuille1-Catégories'!$F$5+1)=0,T$3,""))),"")</f>
        <v/>
      </c>
      <c r="U693" s="29" t="str">
        <f ca="1">IF(AND($A693&lt;&gt;"",U$9&lt;&gt;""),IF(HLOOKUP(U$9,'Feuille1-Catégories'!$C$1:$G$2,2,FALSE)="OUI",U$3,IF(HLOOKUP(U$9,'Feuille1-Catégories'!$C$1:$G$3,3,FALSE)="OUI",OFFSET(U$3,MOD(QUOTIENT(ROW()-ROW($A$20),'Feuille1-Catégories'!$B$6/U$6),U$5),0),IF(MOD($A693-1-U$10,'Feuille1-Catégories'!$F$5+1)=0,U$3,""))),"")</f>
        <v/>
      </c>
      <c r="V693" s="29" t="str">
        <f ca="1">IF(AND($A693&lt;&gt;"",V$9&lt;&gt;""),IF(HLOOKUP(V$9,'Feuille1-Catégories'!$C$1:$G$2,2,FALSE)="OUI",V$3,IF(HLOOKUP(V$9,'Feuille1-Catégories'!$C$1:$G$3,3,FALSE)="OUI",OFFSET(V$3,MOD(QUOTIENT(ROW()-ROW($A$20),'Feuille1-Catégories'!$B$6/V$6),V$5),0),IF(MOD($A693-1-V$10,'Feuille1-Catégories'!$F$5+1)=0,V$3,""))),"")</f>
        <v/>
      </c>
      <c r="W693" s="29" t="str">
        <f ca="1">IF(AND($A693&lt;&gt;"",W$9&lt;&gt;""),IF(HLOOKUP(W$9,'Feuille1-Catégories'!$C$1:$G$2,2,FALSE)="OUI",W$3,IF(HLOOKUP(W$9,'Feuille1-Catégories'!$C$1:$G$3,3,FALSE)="OUI",OFFSET(W$3,MOD(QUOTIENT(ROW()-ROW($A$20),'Feuille1-Catégories'!$B$6/W$6),W$5),0),IF(MOD($A693-1-W$10,'Feuille1-Catégories'!$F$5+1)=0,W$3,""))),"")</f>
        <v/>
      </c>
      <c r="X693" s="29" t="str">
        <f ca="1">IF(AND($A693&lt;&gt;"",X$9&lt;&gt;""),IF(HLOOKUP(X$9,'Feuille1-Catégories'!$C$1:$G$2,2,FALSE)="OUI",X$3,IF(HLOOKUP(X$9,'Feuille1-Catégories'!$C$1:$G$3,3,FALSE)="OUI",OFFSET(X$3,MOD(QUOTIENT(ROW()-ROW($A$20),'Feuille1-Catégories'!$B$6/X$6),X$5),0),IF(MOD($A693-1-X$10,'Feuille1-Catégories'!$F$5+1)=0,X$3,""))),"")</f>
        <v/>
      </c>
      <c r="Y693" s="29" t="str">
        <f ca="1">IF(AND($A693&lt;&gt;"",Y$9&lt;&gt;""),IF(HLOOKUP(Y$9,'Feuille1-Catégories'!$C$1:$G$2,2,FALSE)="OUI",Y$3,IF(HLOOKUP(Y$9,'Feuille1-Catégories'!$C$1:$G$3,3,FALSE)="OUI",OFFSET(Y$3,MOD(QUOTIENT(ROW()-ROW($A$20),'Feuille1-Catégories'!$B$6/Y$6),Y$5),0),IF(MOD($A693-1-Y$10,'Feuille1-Catégories'!$F$5+1)=0,Y$3,""))),"")</f>
        <v/>
      </c>
      <c r="Z693" s="29" t="str">
        <f ca="1">IF(AND($A693&lt;&gt;"",Z$9&lt;&gt;""),IF(HLOOKUP(Z$9,'Feuille1-Catégories'!$C$1:$G$2,2,FALSE)="OUI",Z$3,IF(HLOOKUP(Z$9,'Feuille1-Catégories'!$C$1:$G$3,3,FALSE)="OUI",OFFSET(Z$3,MOD(QUOTIENT(ROW()-ROW($A$20),'Feuille1-Catégories'!$B$6/Z$6),Z$5),0),IF(MOD($A693-1-Z$10,'Feuille1-Catégories'!$F$5+1)=0,Z$3,""))),"")</f>
        <v/>
      </c>
    </row>
    <row r="694" spans="1:26" ht="17" x14ac:dyDescent="0.2">
      <c r="A694" s="21" t="str">
        <f>IF('Feuille2-Prix de vente'!A694&lt;&gt;"",'Feuille2-Prix de vente'!A694,"")</f>
        <v/>
      </c>
      <c r="B694" s="33" t="str">
        <f>IF('Feuille2-Prix de vente'!B694&lt;&gt;"",'Feuille2-Prix de vente'!B694,"")</f>
        <v/>
      </c>
      <c r="C694" s="10" t="str">
        <f>IF('Feuille2-Prix de vente'!C694&lt;&gt;"",'Feuille2-Prix de vente'!C694,"")</f>
        <v/>
      </c>
      <c r="D694" s="10" t="str">
        <f t="shared" si="10"/>
        <v/>
      </c>
      <c r="E694" s="10" t="str">
        <f>IF('Feuille2-Prix de vente'!E694&lt;&gt;"",'Feuille2-Prix de vente'!E694,"")</f>
        <v/>
      </c>
      <c r="F694" s="29" t="str">
        <f ca="1">IF(AND($A694&lt;&gt;"",F$9&lt;&gt;""),IF(HLOOKUP(F$9,'Feuille1-Catégories'!$C$1:$G$2,2,FALSE)="OUI",F$3,IF(HLOOKUP(F$9,'Feuille1-Catégories'!$C$1:$G$3,3,FALSE)="OUI",OFFSET(F$3,MOD(QUOTIENT(ROW()-ROW($A$20),'Feuille1-Catégories'!$B$6/F$6),F$5),0),IF(MOD($A694-1-F$10,'Feuille1-Catégories'!$F$5+1)=0,F$3,""))),"")</f>
        <v/>
      </c>
      <c r="G694" s="29" t="str">
        <f ca="1">IF(AND($A694&lt;&gt;"",G$9&lt;&gt;""),IF(HLOOKUP(G$9,'Feuille1-Catégories'!$C$1:$G$2,2,FALSE)="OUI",G$3,IF(HLOOKUP(G$9,'Feuille1-Catégories'!$C$1:$G$3,3,FALSE)="OUI",OFFSET(G$3,MOD(QUOTIENT(ROW()-ROW($A$20),'Feuille1-Catégories'!$B$6/G$6),G$5),0),IF(MOD($A694-1-G$10,'Feuille1-Catégories'!$F$5+1)=0,G$3,""))),"")</f>
        <v/>
      </c>
      <c r="H694" s="29" t="str">
        <f ca="1">IF(AND($A694&lt;&gt;"",H$9&lt;&gt;""),IF(HLOOKUP(H$9,'Feuille1-Catégories'!$C$1:$G$2,2,FALSE)="OUI",H$3,IF(HLOOKUP(H$9,'Feuille1-Catégories'!$C$1:$G$3,3,FALSE)="OUI",OFFSET(H$3,MOD(QUOTIENT(ROW()-ROW($A$20),'Feuille1-Catégories'!$B$6/H$6),H$5),0),IF(MOD($A694-1-H$10,'Feuille1-Catégories'!$F$5+1)=0,H$3,""))),"")</f>
        <v/>
      </c>
      <c r="I694" s="29" t="str">
        <f ca="1">IF(AND($A694&lt;&gt;"",I$9&lt;&gt;""),IF(HLOOKUP(I$9,'Feuille1-Catégories'!$C$1:$G$2,2,FALSE)="OUI",I$3,IF(HLOOKUP(I$9,'Feuille1-Catégories'!$C$1:$G$3,3,FALSE)="OUI",OFFSET(I$3,MOD(QUOTIENT(ROW()-ROW($A$20),'Feuille1-Catégories'!$B$6/I$6),I$5),0),IF(MOD($A694-1-I$10,'Feuille1-Catégories'!$F$5+1)=0,I$3,""))),"")</f>
        <v/>
      </c>
      <c r="J694" s="29" t="str">
        <f ca="1">IF(AND($A694&lt;&gt;"",J$9&lt;&gt;""),IF(HLOOKUP(J$9,'Feuille1-Catégories'!$C$1:$G$2,2,FALSE)="OUI",J$3,IF(HLOOKUP(J$9,'Feuille1-Catégories'!$C$1:$G$3,3,FALSE)="OUI",OFFSET(J$3,MOD(QUOTIENT(ROW()-ROW($A$20),'Feuille1-Catégories'!$B$6/J$6),J$5),0),IF(MOD($A694-1-J$10,'Feuille1-Catégories'!$F$5+1)=0,J$3,""))),"")</f>
        <v/>
      </c>
      <c r="K694" s="29" t="str">
        <f ca="1">IF(AND($A694&lt;&gt;"",K$9&lt;&gt;""),IF(HLOOKUP(K$9,'Feuille1-Catégories'!$C$1:$G$2,2,FALSE)="OUI",K$3,IF(HLOOKUP(K$9,'Feuille1-Catégories'!$C$1:$G$3,3,FALSE)="OUI",OFFSET(K$3,MOD(QUOTIENT(ROW()-ROW($A$20),'Feuille1-Catégories'!$B$6/K$6),K$5),0),IF(MOD($A694-1-K$10,'Feuille1-Catégories'!$F$5+1)=0,K$3,""))),"")</f>
        <v/>
      </c>
      <c r="L694" s="29" t="str">
        <f ca="1">IF(AND($A694&lt;&gt;"",L$9&lt;&gt;""),IF(HLOOKUP(L$9,'Feuille1-Catégories'!$C$1:$G$2,2,FALSE)="OUI",L$3,IF(HLOOKUP(L$9,'Feuille1-Catégories'!$C$1:$G$3,3,FALSE)="OUI",OFFSET(L$3,MOD(QUOTIENT(ROW()-ROW($A$20),'Feuille1-Catégories'!$B$6/L$6),L$5),0),IF(MOD($A694-1-L$10,'Feuille1-Catégories'!$F$5+1)=0,L$3,""))),"")</f>
        <v/>
      </c>
      <c r="M694" s="29" t="str">
        <f ca="1">IF(AND($A694&lt;&gt;"",M$9&lt;&gt;""),IF(HLOOKUP(M$9,'Feuille1-Catégories'!$C$1:$G$2,2,FALSE)="OUI",M$3,IF(HLOOKUP(M$9,'Feuille1-Catégories'!$C$1:$G$3,3,FALSE)="OUI",OFFSET(M$3,MOD(QUOTIENT(ROW()-ROW($A$20),'Feuille1-Catégories'!$B$6/M$6),M$5),0),IF(MOD($A694-1-M$10,'Feuille1-Catégories'!$F$5+1)=0,M$3,""))),"")</f>
        <v/>
      </c>
      <c r="N694" s="29" t="str">
        <f ca="1">IF(AND($A694&lt;&gt;"",N$9&lt;&gt;""),IF(HLOOKUP(N$9,'Feuille1-Catégories'!$C$1:$G$2,2,FALSE)="OUI",N$3,IF(HLOOKUP(N$9,'Feuille1-Catégories'!$C$1:$G$3,3,FALSE)="OUI",OFFSET(N$3,MOD(QUOTIENT(ROW()-ROW($A$20),'Feuille1-Catégories'!$B$6/N$6),N$5),0),IF(MOD($A694-1-N$10,'Feuille1-Catégories'!$F$5+1)=0,N$3,""))),"")</f>
        <v/>
      </c>
      <c r="O694" s="29" t="str">
        <f ca="1">IF(AND($A694&lt;&gt;"",O$9&lt;&gt;""),IF(HLOOKUP(O$9,'Feuille1-Catégories'!$C$1:$G$2,2,FALSE)="OUI",O$3,IF(HLOOKUP(O$9,'Feuille1-Catégories'!$C$1:$G$3,3,FALSE)="OUI",OFFSET(O$3,MOD(QUOTIENT(ROW()-ROW($A$20),'Feuille1-Catégories'!$B$6/O$6),O$5),0),IF(MOD($A694-1-O$10,'Feuille1-Catégories'!$F$5+1)=0,O$3,""))),"")</f>
        <v/>
      </c>
      <c r="P694" s="29" t="str">
        <f ca="1">IF(AND($A694&lt;&gt;"",P$9&lt;&gt;""),IF(HLOOKUP(P$9,'Feuille1-Catégories'!$C$1:$G$2,2,FALSE)="OUI",P$3,IF(HLOOKUP(P$9,'Feuille1-Catégories'!$C$1:$G$3,3,FALSE)="OUI",OFFSET(P$3,MOD(QUOTIENT(ROW()-ROW($A$20),'Feuille1-Catégories'!$B$6/P$6),P$5),0),IF(MOD($A694-1-P$10,'Feuille1-Catégories'!$F$5+1)=0,P$3,""))),"")</f>
        <v/>
      </c>
      <c r="Q694" s="29" t="str">
        <f ca="1">IF(AND($A694&lt;&gt;"",Q$9&lt;&gt;""),IF(HLOOKUP(Q$9,'Feuille1-Catégories'!$C$1:$G$2,2,FALSE)="OUI",Q$3,IF(HLOOKUP(Q$9,'Feuille1-Catégories'!$C$1:$G$3,3,FALSE)="OUI",OFFSET(Q$3,MOD(QUOTIENT(ROW()-ROW($A$20),'Feuille1-Catégories'!$B$6/Q$6),Q$5),0),IF(MOD($A694-1-Q$10,'Feuille1-Catégories'!$F$5+1)=0,Q$3,""))),"")</f>
        <v/>
      </c>
      <c r="R694" s="29" t="str">
        <f ca="1">IF(AND($A694&lt;&gt;"",R$9&lt;&gt;""),IF(HLOOKUP(R$9,'Feuille1-Catégories'!$C$1:$G$2,2,FALSE)="OUI",R$3,IF(HLOOKUP(R$9,'Feuille1-Catégories'!$C$1:$G$3,3,FALSE)="OUI",OFFSET(R$3,MOD(QUOTIENT(ROW()-ROW($A$20),'Feuille1-Catégories'!$B$6/R$6),R$5),0),IF(MOD($A694-1-R$10,'Feuille1-Catégories'!$F$5+1)=0,R$3,""))),"")</f>
        <v/>
      </c>
      <c r="S694" s="29" t="str">
        <f ca="1">IF(AND($A694&lt;&gt;"",S$9&lt;&gt;""),IF(HLOOKUP(S$9,'Feuille1-Catégories'!$C$1:$G$2,2,FALSE)="OUI",S$3,IF(HLOOKUP(S$9,'Feuille1-Catégories'!$C$1:$G$3,3,FALSE)="OUI",OFFSET(S$3,MOD(QUOTIENT(ROW()-ROW($A$20),'Feuille1-Catégories'!$B$6/S$6),S$5),0),IF(MOD($A694-1-S$10,'Feuille1-Catégories'!$F$5+1)=0,S$3,""))),"")</f>
        <v/>
      </c>
      <c r="T694" s="29" t="str">
        <f ca="1">IF(AND($A694&lt;&gt;"",T$9&lt;&gt;""),IF(HLOOKUP(T$9,'Feuille1-Catégories'!$C$1:$G$2,2,FALSE)="OUI",T$3,IF(HLOOKUP(T$9,'Feuille1-Catégories'!$C$1:$G$3,3,FALSE)="OUI",OFFSET(T$3,MOD(QUOTIENT(ROW()-ROW($A$20),'Feuille1-Catégories'!$B$6/T$6),T$5),0),IF(MOD($A694-1-T$10,'Feuille1-Catégories'!$F$5+1)=0,T$3,""))),"")</f>
        <v/>
      </c>
      <c r="U694" s="29" t="str">
        <f ca="1">IF(AND($A694&lt;&gt;"",U$9&lt;&gt;""),IF(HLOOKUP(U$9,'Feuille1-Catégories'!$C$1:$G$2,2,FALSE)="OUI",U$3,IF(HLOOKUP(U$9,'Feuille1-Catégories'!$C$1:$G$3,3,FALSE)="OUI",OFFSET(U$3,MOD(QUOTIENT(ROW()-ROW($A$20),'Feuille1-Catégories'!$B$6/U$6),U$5),0),IF(MOD($A694-1-U$10,'Feuille1-Catégories'!$F$5+1)=0,U$3,""))),"")</f>
        <v/>
      </c>
      <c r="V694" s="29" t="str">
        <f ca="1">IF(AND($A694&lt;&gt;"",V$9&lt;&gt;""),IF(HLOOKUP(V$9,'Feuille1-Catégories'!$C$1:$G$2,2,FALSE)="OUI",V$3,IF(HLOOKUP(V$9,'Feuille1-Catégories'!$C$1:$G$3,3,FALSE)="OUI",OFFSET(V$3,MOD(QUOTIENT(ROW()-ROW($A$20),'Feuille1-Catégories'!$B$6/V$6),V$5),0),IF(MOD($A694-1-V$10,'Feuille1-Catégories'!$F$5+1)=0,V$3,""))),"")</f>
        <v/>
      </c>
      <c r="W694" s="29" t="str">
        <f ca="1">IF(AND($A694&lt;&gt;"",W$9&lt;&gt;""),IF(HLOOKUP(W$9,'Feuille1-Catégories'!$C$1:$G$2,2,FALSE)="OUI",W$3,IF(HLOOKUP(W$9,'Feuille1-Catégories'!$C$1:$G$3,3,FALSE)="OUI",OFFSET(W$3,MOD(QUOTIENT(ROW()-ROW($A$20),'Feuille1-Catégories'!$B$6/W$6),W$5),0),IF(MOD($A694-1-W$10,'Feuille1-Catégories'!$F$5+1)=0,W$3,""))),"")</f>
        <v/>
      </c>
      <c r="X694" s="29" t="str">
        <f ca="1">IF(AND($A694&lt;&gt;"",X$9&lt;&gt;""),IF(HLOOKUP(X$9,'Feuille1-Catégories'!$C$1:$G$2,2,FALSE)="OUI",X$3,IF(HLOOKUP(X$9,'Feuille1-Catégories'!$C$1:$G$3,3,FALSE)="OUI",OFFSET(X$3,MOD(QUOTIENT(ROW()-ROW($A$20),'Feuille1-Catégories'!$B$6/X$6),X$5),0),IF(MOD($A694-1-X$10,'Feuille1-Catégories'!$F$5+1)=0,X$3,""))),"")</f>
        <v/>
      </c>
      <c r="Y694" s="29" t="str">
        <f ca="1">IF(AND($A694&lt;&gt;"",Y$9&lt;&gt;""),IF(HLOOKUP(Y$9,'Feuille1-Catégories'!$C$1:$G$2,2,FALSE)="OUI",Y$3,IF(HLOOKUP(Y$9,'Feuille1-Catégories'!$C$1:$G$3,3,FALSE)="OUI",OFFSET(Y$3,MOD(QUOTIENT(ROW()-ROW($A$20),'Feuille1-Catégories'!$B$6/Y$6),Y$5),0),IF(MOD($A694-1-Y$10,'Feuille1-Catégories'!$F$5+1)=0,Y$3,""))),"")</f>
        <v/>
      </c>
      <c r="Z694" s="29" t="str">
        <f ca="1">IF(AND($A694&lt;&gt;"",Z$9&lt;&gt;""),IF(HLOOKUP(Z$9,'Feuille1-Catégories'!$C$1:$G$2,2,FALSE)="OUI",Z$3,IF(HLOOKUP(Z$9,'Feuille1-Catégories'!$C$1:$G$3,3,FALSE)="OUI",OFFSET(Z$3,MOD(QUOTIENT(ROW()-ROW($A$20),'Feuille1-Catégories'!$B$6/Z$6),Z$5),0),IF(MOD($A694-1-Z$10,'Feuille1-Catégories'!$F$5+1)=0,Z$3,""))),"")</f>
        <v/>
      </c>
    </row>
    <row r="695" spans="1:26" ht="17" x14ac:dyDescent="0.2">
      <c r="A695" s="21" t="str">
        <f>IF('Feuille2-Prix de vente'!A695&lt;&gt;"",'Feuille2-Prix de vente'!A695,"")</f>
        <v/>
      </c>
      <c r="B695" s="33" t="str">
        <f>IF('Feuille2-Prix de vente'!B695&lt;&gt;"",'Feuille2-Prix de vente'!B695,"")</f>
        <v/>
      </c>
      <c r="C695" s="10" t="str">
        <f>IF('Feuille2-Prix de vente'!C695&lt;&gt;"",'Feuille2-Prix de vente'!C695,"")</f>
        <v/>
      </c>
      <c r="D695" s="10" t="str">
        <f t="shared" si="10"/>
        <v/>
      </c>
      <c r="E695" s="10" t="str">
        <f>IF('Feuille2-Prix de vente'!E695&lt;&gt;"",'Feuille2-Prix de vente'!E695,"")</f>
        <v/>
      </c>
      <c r="F695" s="29" t="str">
        <f ca="1">IF(AND($A695&lt;&gt;"",F$9&lt;&gt;""),IF(HLOOKUP(F$9,'Feuille1-Catégories'!$C$1:$G$2,2,FALSE)="OUI",F$3,IF(HLOOKUP(F$9,'Feuille1-Catégories'!$C$1:$G$3,3,FALSE)="OUI",OFFSET(F$3,MOD(QUOTIENT(ROW()-ROW($A$20),'Feuille1-Catégories'!$B$6/F$6),F$5),0),IF(MOD($A695-1-F$10,'Feuille1-Catégories'!$F$5+1)=0,F$3,""))),"")</f>
        <v/>
      </c>
      <c r="G695" s="29" t="str">
        <f ca="1">IF(AND($A695&lt;&gt;"",G$9&lt;&gt;""),IF(HLOOKUP(G$9,'Feuille1-Catégories'!$C$1:$G$2,2,FALSE)="OUI",G$3,IF(HLOOKUP(G$9,'Feuille1-Catégories'!$C$1:$G$3,3,FALSE)="OUI",OFFSET(G$3,MOD(QUOTIENT(ROW()-ROW($A$20),'Feuille1-Catégories'!$B$6/G$6),G$5),0),IF(MOD($A695-1-G$10,'Feuille1-Catégories'!$F$5+1)=0,G$3,""))),"")</f>
        <v/>
      </c>
      <c r="H695" s="29" t="str">
        <f ca="1">IF(AND($A695&lt;&gt;"",H$9&lt;&gt;""),IF(HLOOKUP(H$9,'Feuille1-Catégories'!$C$1:$G$2,2,FALSE)="OUI",H$3,IF(HLOOKUP(H$9,'Feuille1-Catégories'!$C$1:$G$3,3,FALSE)="OUI",OFFSET(H$3,MOD(QUOTIENT(ROW()-ROW($A$20),'Feuille1-Catégories'!$B$6/H$6),H$5),0),IF(MOD($A695-1-H$10,'Feuille1-Catégories'!$F$5+1)=0,H$3,""))),"")</f>
        <v/>
      </c>
      <c r="I695" s="29" t="str">
        <f ca="1">IF(AND($A695&lt;&gt;"",I$9&lt;&gt;""),IF(HLOOKUP(I$9,'Feuille1-Catégories'!$C$1:$G$2,2,FALSE)="OUI",I$3,IF(HLOOKUP(I$9,'Feuille1-Catégories'!$C$1:$G$3,3,FALSE)="OUI",OFFSET(I$3,MOD(QUOTIENT(ROW()-ROW($A$20),'Feuille1-Catégories'!$B$6/I$6),I$5),0),IF(MOD($A695-1-I$10,'Feuille1-Catégories'!$F$5+1)=0,I$3,""))),"")</f>
        <v/>
      </c>
      <c r="J695" s="29" t="str">
        <f ca="1">IF(AND($A695&lt;&gt;"",J$9&lt;&gt;""),IF(HLOOKUP(J$9,'Feuille1-Catégories'!$C$1:$G$2,2,FALSE)="OUI",J$3,IF(HLOOKUP(J$9,'Feuille1-Catégories'!$C$1:$G$3,3,FALSE)="OUI",OFFSET(J$3,MOD(QUOTIENT(ROW()-ROW($A$20),'Feuille1-Catégories'!$B$6/J$6),J$5),0),IF(MOD($A695-1-J$10,'Feuille1-Catégories'!$F$5+1)=0,J$3,""))),"")</f>
        <v/>
      </c>
      <c r="K695" s="29" t="str">
        <f ca="1">IF(AND($A695&lt;&gt;"",K$9&lt;&gt;""),IF(HLOOKUP(K$9,'Feuille1-Catégories'!$C$1:$G$2,2,FALSE)="OUI",K$3,IF(HLOOKUP(K$9,'Feuille1-Catégories'!$C$1:$G$3,3,FALSE)="OUI",OFFSET(K$3,MOD(QUOTIENT(ROW()-ROW($A$20),'Feuille1-Catégories'!$B$6/K$6),K$5),0),IF(MOD($A695-1-K$10,'Feuille1-Catégories'!$F$5+1)=0,K$3,""))),"")</f>
        <v/>
      </c>
      <c r="L695" s="29" t="str">
        <f ca="1">IF(AND($A695&lt;&gt;"",L$9&lt;&gt;""),IF(HLOOKUP(L$9,'Feuille1-Catégories'!$C$1:$G$2,2,FALSE)="OUI",L$3,IF(HLOOKUP(L$9,'Feuille1-Catégories'!$C$1:$G$3,3,FALSE)="OUI",OFFSET(L$3,MOD(QUOTIENT(ROW()-ROW($A$20),'Feuille1-Catégories'!$B$6/L$6),L$5),0),IF(MOD($A695-1-L$10,'Feuille1-Catégories'!$F$5+1)=0,L$3,""))),"")</f>
        <v/>
      </c>
      <c r="M695" s="29" t="str">
        <f ca="1">IF(AND($A695&lt;&gt;"",M$9&lt;&gt;""),IF(HLOOKUP(M$9,'Feuille1-Catégories'!$C$1:$G$2,2,FALSE)="OUI",M$3,IF(HLOOKUP(M$9,'Feuille1-Catégories'!$C$1:$G$3,3,FALSE)="OUI",OFFSET(M$3,MOD(QUOTIENT(ROW()-ROW($A$20),'Feuille1-Catégories'!$B$6/M$6),M$5),0),IF(MOD($A695-1-M$10,'Feuille1-Catégories'!$F$5+1)=0,M$3,""))),"")</f>
        <v/>
      </c>
      <c r="N695" s="29" t="str">
        <f ca="1">IF(AND($A695&lt;&gt;"",N$9&lt;&gt;""),IF(HLOOKUP(N$9,'Feuille1-Catégories'!$C$1:$G$2,2,FALSE)="OUI",N$3,IF(HLOOKUP(N$9,'Feuille1-Catégories'!$C$1:$G$3,3,FALSE)="OUI",OFFSET(N$3,MOD(QUOTIENT(ROW()-ROW($A$20),'Feuille1-Catégories'!$B$6/N$6),N$5),0),IF(MOD($A695-1-N$10,'Feuille1-Catégories'!$F$5+1)=0,N$3,""))),"")</f>
        <v/>
      </c>
      <c r="O695" s="29" t="str">
        <f ca="1">IF(AND($A695&lt;&gt;"",O$9&lt;&gt;""),IF(HLOOKUP(O$9,'Feuille1-Catégories'!$C$1:$G$2,2,FALSE)="OUI",O$3,IF(HLOOKUP(O$9,'Feuille1-Catégories'!$C$1:$G$3,3,FALSE)="OUI",OFFSET(O$3,MOD(QUOTIENT(ROW()-ROW($A$20),'Feuille1-Catégories'!$B$6/O$6),O$5),0),IF(MOD($A695-1-O$10,'Feuille1-Catégories'!$F$5+1)=0,O$3,""))),"")</f>
        <v/>
      </c>
      <c r="P695" s="29" t="str">
        <f ca="1">IF(AND($A695&lt;&gt;"",P$9&lt;&gt;""),IF(HLOOKUP(P$9,'Feuille1-Catégories'!$C$1:$G$2,2,FALSE)="OUI",P$3,IF(HLOOKUP(P$9,'Feuille1-Catégories'!$C$1:$G$3,3,FALSE)="OUI",OFFSET(P$3,MOD(QUOTIENT(ROW()-ROW($A$20),'Feuille1-Catégories'!$B$6/P$6),P$5),0),IF(MOD($A695-1-P$10,'Feuille1-Catégories'!$F$5+1)=0,P$3,""))),"")</f>
        <v/>
      </c>
      <c r="Q695" s="29" t="str">
        <f ca="1">IF(AND($A695&lt;&gt;"",Q$9&lt;&gt;""),IF(HLOOKUP(Q$9,'Feuille1-Catégories'!$C$1:$G$2,2,FALSE)="OUI",Q$3,IF(HLOOKUP(Q$9,'Feuille1-Catégories'!$C$1:$G$3,3,FALSE)="OUI",OFFSET(Q$3,MOD(QUOTIENT(ROW()-ROW($A$20),'Feuille1-Catégories'!$B$6/Q$6),Q$5),0),IF(MOD($A695-1-Q$10,'Feuille1-Catégories'!$F$5+1)=0,Q$3,""))),"")</f>
        <v/>
      </c>
      <c r="R695" s="29" t="str">
        <f ca="1">IF(AND($A695&lt;&gt;"",R$9&lt;&gt;""),IF(HLOOKUP(R$9,'Feuille1-Catégories'!$C$1:$G$2,2,FALSE)="OUI",R$3,IF(HLOOKUP(R$9,'Feuille1-Catégories'!$C$1:$G$3,3,FALSE)="OUI",OFFSET(R$3,MOD(QUOTIENT(ROW()-ROW($A$20),'Feuille1-Catégories'!$B$6/R$6),R$5),0),IF(MOD($A695-1-R$10,'Feuille1-Catégories'!$F$5+1)=0,R$3,""))),"")</f>
        <v/>
      </c>
      <c r="S695" s="29" t="str">
        <f ca="1">IF(AND($A695&lt;&gt;"",S$9&lt;&gt;""),IF(HLOOKUP(S$9,'Feuille1-Catégories'!$C$1:$G$2,2,FALSE)="OUI",S$3,IF(HLOOKUP(S$9,'Feuille1-Catégories'!$C$1:$G$3,3,FALSE)="OUI",OFFSET(S$3,MOD(QUOTIENT(ROW()-ROW($A$20),'Feuille1-Catégories'!$B$6/S$6),S$5),0),IF(MOD($A695-1-S$10,'Feuille1-Catégories'!$F$5+1)=0,S$3,""))),"")</f>
        <v/>
      </c>
      <c r="T695" s="29" t="str">
        <f ca="1">IF(AND($A695&lt;&gt;"",T$9&lt;&gt;""),IF(HLOOKUP(T$9,'Feuille1-Catégories'!$C$1:$G$2,2,FALSE)="OUI",T$3,IF(HLOOKUP(T$9,'Feuille1-Catégories'!$C$1:$G$3,3,FALSE)="OUI",OFFSET(T$3,MOD(QUOTIENT(ROW()-ROW($A$20),'Feuille1-Catégories'!$B$6/T$6),T$5),0),IF(MOD($A695-1-T$10,'Feuille1-Catégories'!$F$5+1)=0,T$3,""))),"")</f>
        <v/>
      </c>
      <c r="U695" s="29" t="str">
        <f ca="1">IF(AND($A695&lt;&gt;"",U$9&lt;&gt;""),IF(HLOOKUP(U$9,'Feuille1-Catégories'!$C$1:$G$2,2,FALSE)="OUI",U$3,IF(HLOOKUP(U$9,'Feuille1-Catégories'!$C$1:$G$3,3,FALSE)="OUI",OFFSET(U$3,MOD(QUOTIENT(ROW()-ROW($A$20),'Feuille1-Catégories'!$B$6/U$6),U$5),0),IF(MOD($A695-1-U$10,'Feuille1-Catégories'!$F$5+1)=0,U$3,""))),"")</f>
        <v/>
      </c>
      <c r="V695" s="29" t="str">
        <f ca="1">IF(AND($A695&lt;&gt;"",V$9&lt;&gt;""),IF(HLOOKUP(V$9,'Feuille1-Catégories'!$C$1:$G$2,2,FALSE)="OUI",V$3,IF(HLOOKUP(V$9,'Feuille1-Catégories'!$C$1:$G$3,3,FALSE)="OUI",OFFSET(V$3,MOD(QUOTIENT(ROW()-ROW($A$20),'Feuille1-Catégories'!$B$6/V$6),V$5),0),IF(MOD($A695-1-V$10,'Feuille1-Catégories'!$F$5+1)=0,V$3,""))),"")</f>
        <v/>
      </c>
      <c r="W695" s="29" t="str">
        <f ca="1">IF(AND($A695&lt;&gt;"",W$9&lt;&gt;""),IF(HLOOKUP(W$9,'Feuille1-Catégories'!$C$1:$G$2,2,FALSE)="OUI",W$3,IF(HLOOKUP(W$9,'Feuille1-Catégories'!$C$1:$G$3,3,FALSE)="OUI",OFFSET(W$3,MOD(QUOTIENT(ROW()-ROW($A$20),'Feuille1-Catégories'!$B$6/W$6),W$5),0),IF(MOD($A695-1-W$10,'Feuille1-Catégories'!$F$5+1)=0,W$3,""))),"")</f>
        <v/>
      </c>
      <c r="X695" s="29" t="str">
        <f ca="1">IF(AND($A695&lt;&gt;"",X$9&lt;&gt;""),IF(HLOOKUP(X$9,'Feuille1-Catégories'!$C$1:$G$2,2,FALSE)="OUI",X$3,IF(HLOOKUP(X$9,'Feuille1-Catégories'!$C$1:$G$3,3,FALSE)="OUI",OFFSET(X$3,MOD(QUOTIENT(ROW()-ROW($A$20),'Feuille1-Catégories'!$B$6/X$6),X$5),0),IF(MOD($A695-1-X$10,'Feuille1-Catégories'!$F$5+1)=0,X$3,""))),"")</f>
        <v/>
      </c>
      <c r="Y695" s="29" t="str">
        <f ca="1">IF(AND($A695&lt;&gt;"",Y$9&lt;&gt;""),IF(HLOOKUP(Y$9,'Feuille1-Catégories'!$C$1:$G$2,2,FALSE)="OUI",Y$3,IF(HLOOKUP(Y$9,'Feuille1-Catégories'!$C$1:$G$3,3,FALSE)="OUI",OFFSET(Y$3,MOD(QUOTIENT(ROW()-ROW($A$20),'Feuille1-Catégories'!$B$6/Y$6),Y$5),0),IF(MOD($A695-1-Y$10,'Feuille1-Catégories'!$F$5+1)=0,Y$3,""))),"")</f>
        <v/>
      </c>
      <c r="Z695" s="29" t="str">
        <f ca="1">IF(AND($A695&lt;&gt;"",Z$9&lt;&gt;""),IF(HLOOKUP(Z$9,'Feuille1-Catégories'!$C$1:$G$2,2,FALSE)="OUI",Z$3,IF(HLOOKUP(Z$9,'Feuille1-Catégories'!$C$1:$G$3,3,FALSE)="OUI",OFFSET(Z$3,MOD(QUOTIENT(ROW()-ROW($A$20),'Feuille1-Catégories'!$B$6/Z$6),Z$5),0),IF(MOD($A695-1-Z$10,'Feuille1-Catégories'!$F$5+1)=0,Z$3,""))),"")</f>
        <v/>
      </c>
    </row>
    <row r="696" spans="1:26" ht="17" x14ac:dyDescent="0.2">
      <c r="A696" s="21" t="str">
        <f>IF('Feuille2-Prix de vente'!A696&lt;&gt;"",'Feuille2-Prix de vente'!A696,"")</f>
        <v/>
      </c>
      <c r="B696" s="33" t="str">
        <f>IF('Feuille2-Prix de vente'!B696&lt;&gt;"",'Feuille2-Prix de vente'!B696,"")</f>
        <v/>
      </c>
      <c r="C696" s="10" t="str">
        <f>IF('Feuille2-Prix de vente'!C696&lt;&gt;"",'Feuille2-Prix de vente'!C696,"")</f>
        <v/>
      </c>
      <c r="D696" s="10" t="str">
        <f t="shared" si="10"/>
        <v/>
      </c>
      <c r="E696" s="10" t="str">
        <f>IF('Feuille2-Prix de vente'!E696&lt;&gt;"",'Feuille2-Prix de vente'!E696,"")</f>
        <v/>
      </c>
      <c r="F696" s="29" t="str">
        <f ca="1">IF(AND($A696&lt;&gt;"",F$9&lt;&gt;""),IF(HLOOKUP(F$9,'Feuille1-Catégories'!$C$1:$G$2,2,FALSE)="OUI",F$3,IF(HLOOKUP(F$9,'Feuille1-Catégories'!$C$1:$G$3,3,FALSE)="OUI",OFFSET(F$3,MOD(QUOTIENT(ROW()-ROW($A$20),'Feuille1-Catégories'!$B$6/F$6),F$5),0),IF(MOD($A696-1-F$10,'Feuille1-Catégories'!$F$5+1)=0,F$3,""))),"")</f>
        <v/>
      </c>
      <c r="G696" s="29" t="str">
        <f ca="1">IF(AND($A696&lt;&gt;"",G$9&lt;&gt;""),IF(HLOOKUP(G$9,'Feuille1-Catégories'!$C$1:$G$2,2,FALSE)="OUI",G$3,IF(HLOOKUP(G$9,'Feuille1-Catégories'!$C$1:$G$3,3,FALSE)="OUI",OFFSET(G$3,MOD(QUOTIENT(ROW()-ROW($A$20),'Feuille1-Catégories'!$B$6/G$6),G$5),0),IF(MOD($A696-1-G$10,'Feuille1-Catégories'!$F$5+1)=0,G$3,""))),"")</f>
        <v/>
      </c>
      <c r="H696" s="29" t="str">
        <f ca="1">IF(AND($A696&lt;&gt;"",H$9&lt;&gt;""),IF(HLOOKUP(H$9,'Feuille1-Catégories'!$C$1:$G$2,2,FALSE)="OUI",H$3,IF(HLOOKUP(H$9,'Feuille1-Catégories'!$C$1:$G$3,3,FALSE)="OUI",OFFSET(H$3,MOD(QUOTIENT(ROW()-ROW($A$20),'Feuille1-Catégories'!$B$6/H$6),H$5),0),IF(MOD($A696-1-H$10,'Feuille1-Catégories'!$F$5+1)=0,H$3,""))),"")</f>
        <v/>
      </c>
      <c r="I696" s="29" t="str">
        <f ca="1">IF(AND($A696&lt;&gt;"",I$9&lt;&gt;""),IF(HLOOKUP(I$9,'Feuille1-Catégories'!$C$1:$G$2,2,FALSE)="OUI",I$3,IF(HLOOKUP(I$9,'Feuille1-Catégories'!$C$1:$G$3,3,FALSE)="OUI",OFFSET(I$3,MOD(QUOTIENT(ROW()-ROW($A$20),'Feuille1-Catégories'!$B$6/I$6),I$5),0),IF(MOD($A696-1-I$10,'Feuille1-Catégories'!$F$5+1)=0,I$3,""))),"")</f>
        <v/>
      </c>
      <c r="J696" s="29" t="str">
        <f ca="1">IF(AND($A696&lt;&gt;"",J$9&lt;&gt;""),IF(HLOOKUP(J$9,'Feuille1-Catégories'!$C$1:$G$2,2,FALSE)="OUI",J$3,IF(HLOOKUP(J$9,'Feuille1-Catégories'!$C$1:$G$3,3,FALSE)="OUI",OFFSET(J$3,MOD(QUOTIENT(ROW()-ROW($A$20),'Feuille1-Catégories'!$B$6/J$6),J$5),0),IF(MOD($A696-1-J$10,'Feuille1-Catégories'!$F$5+1)=0,J$3,""))),"")</f>
        <v/>
      </c>
      <c r="K696" s="29" t="str">
        <f ca="1">IF(AND($A696&lt;&gt;"",K$9&lt;&gt;""),IF(HLOOKUP(K$9,'Feuille1-Catégories'!$C$1:$G$2,2,FALSE)="OUI",K$3,IF(HLOOKUP(K$9,'Feuille1-Catégories'!$C$1:$G$3,3,FALSE)="OUI",OFFSET(K$3,MOD(QUOTIENT(ROW()-ROW($A$20),'Feuille1-Catégories'!$B$6/K$6),K$5),0),IF(MOD($A696-1-K$10,'Feuille1-Catégories'!$F$5+1)=0,K$3,""))),"")</f>
        <v/>
      </c>
      <c r="L696" s="29" t="str">
        <f ca="1">IF(AND($A696&lt;&gt;"",L$9&lt;&gt;""),IF(HLOOKUP(L$9,'Feuille1-Catégories'!$C$1:$G$2,2,FALSE)="OUI",L$3,IF(HLOOKUP(L$9,'Feuille1-Catégories'!$C$1:$G$3,3,FALSE)="OUI",OFFSET(L$3,MOD(QUOTIENT(ROW()-ROW($A$20),'Feuille1-Catégories'!$B$6/L$6),L$5),0),IF(MOD($A696-1-L$10,'Feuille1-Catégories'!$F$5+1)=0,L$3,""))),"")</f>
        <v/>
      </c>
      <c r="M696" s="29" t="str">
        <f ca="1">IF(AND($A696&lt;&gt;"",M$9&lt;&gt;""),IF(HLOOKUP(M$9,'Feuille1-Catégories'!$C$1:$G$2,2,FALSE)="OUI",M$3,IF(HLOOKUP(M$9,'Feuille1-Catégories'!$C$1:$G$3,3,FALSE)="OUI",OFFSET(M$3,MOD(QUOTIENT(ROW()-ROW($A$20),'Feuille1-Catégories'!$B$6/M$6),M$5),0),IF(MOD($A696-1-M$10,'Feuille1-Catégories'!$F$5+1)=0,M$3,""))),"")</f>
        <v/>
      </c>
      <c r="N696" s="29" t="str">
        <f ca="1">IF(AND($A696&lt;&gt;"",N$9&lt;&gt;""),IF(HLOOKUP(N$9,'Feuille1-Catégories'!$C$1:$G$2,2,FALSE)="OUI",N$3,IF(HLOOKUP(N$9,'Feuille1-Catégories'!$C$1:$G$3,3,FALSE)="OUI",OFFSET(N$3,MOD(QUOTIENT(ROW()-ROW($A$20),'Feuille1-Catégories'!$B$6/N$6),N$5),0),IF(MOD($A696-1-N$10,'Feuille1-Catégories'!$F$5+1)=0,N$3,""))),"")</f>
        <v/>
      </c>
      <c r="O696" s="29" t="str">
        <f ca="1">IF(AND($A696&lt;&gt;"",O$9&lt;&gt;""),IF(HLOOKUP(O$9,'Feuille1-Catégories'!$C$1:$G$2,2,FALSE)="OUI",O$3,IF(HLOOKUP(O$9,'Feuille1-Catégories'!$C$1:$G$3,3,FALSE)="OUI",OFFSET(O$3,MOD(QUOTIENT(ROW()-ROW($A$20),'Feuille1-Catégories'!$B$6/O$6),O$5),0),IF(MOD($A696-1-O$10,'Feuille1-Catégories'!$F$5+1)=0,O$3,""))),"")</f>
        <v/>
      </c>
      <c r="P696" s="29" t="str">
        <f ca="1">IF(AND($A696&lt;&gt;"",P$9&lt;&gt;""),IF(HLOOKUP(P$9,'Feuille1-Catégories'!$C$1:$G$2,2,FALSE)="OUI",P$3,IF(HLOOKUP(P$9,'Feuille1-Catégories'!$C$1:$G$3,3,FALSE)="OUI",OFFSET(P$3,MOD(QUOTIENT(ROW()-ROW($A$20),'Feuille1-Catégories'!$B$6/P$6),P$5),0),IF(MOD($A696-1-P$10,'Feuille1-Catégories'!$F$5+1)=0,P$3,""))),"")</f>
        <v/>
      </c>
      <c r="Q696" s="29" t="str">
        <f ca="1">IF(AND($A696&lt;&gt;"",Q$9&lt;&gt;""),IF(HLOOKUP(Q$9,'Feuille1-Catégories'!$C$1:$G$2,2,FALSE)="OUI",Q$3,IF(HLOOKUP(Q$9,'Feuille1-Catégories'!$C$1:$G$3,3,FALSE)="OUI",OFFSET(Q$3,MOD(QUOTIENT(ROW()-ROW($A$20),'Feuille1-Catégories'!$B$6/Q$6),Q$5),0),IF(MOD($A696-1-Q$10,'Feuille1-Catégories'!$F$5+1)=0,Q$3,""))),"")</f>
        <v/>
      </c>
      <c r="R696" s="29" t="str">
        <f ca="1">IF(AND($A696&lt;&gt;"",R$9&lt;&gt;""),IF(HLOOKUP(R$9,'Feuille1-Catégories'!$C$1:$G$2,2,FALSE)="OUI",R$3,IF(HLOOKUP(R$9,'Feuille1-Catégories'!$C$1:$G$3,3,FALSE)="OUI",OFFSET(R$3,MOD(QUOTIENT(ROW()-ROW($A$20),'Feuille1-Catégories'!$B$6/R$6),R$5),0),IF(MOD($A696-1-R$10,'Feuille1-Catégories'!$F$5+1)=0,R$3,""))),"")</f>
        <v/>
      </c>
      <c r="S696" s="29" t="str">
        <f ca="1">IF(AND($A696&lt;&gt;"",S$9&lt;&gt;""),IF(HLOOKUP(S$9,'Feuille1-Catégories'!$C$1:$G$2,2,FALSE)="OUI",S$3,IF(HLOOKUP(S$9,'Feuille1-Catégories'!$C$1:$G$3,3,FALSE)="OUI",OFFSET(S$3,MOD(QUOTIENT(ROW()-ROW($A$20),'Feuille1-Catégories'!$B$6/S$6),S$5),0),IF(MOD($A696-1-S$10,'Feuille1-Catégories'!$F$5+1)=0,S$3,""))),"")</f>
        <v/>
      </c>
      <c r="T696" s="29" t="str">
        <f ca="1">IF(AND($A696&lt;&gt;"",T$9&lt;&gt;""),IF(HLOOKUP(T$9,'Feuille1-Catégories'!$C$1:$G$2,2,FALSE)="OUI",T$3,IF(HLOOKUP(T$9,'Feuille1-Catégories'!$C$1:$G$3,3,FALSE)="OUI",OFFSET(T$3,MOD(QUOTIENT(ROW()-ROW($A$20),'Feuille1-Catégories'!$B$6/T$6),T$5),0),IF(MOD($A696-1-T$10,'Feuille1-Catégories'!$F$5+1)=0,T$3,""))),"")</f>
        <v/>
      </c>
      <c r="U696" s="29" t="str">
        <f ca="1">IF(AND($A696&lt;&gt;"",U$9&lt;&gt;""),IF(HLOOKUP(U$9,'Feuille1-Catégories'!$C$1:$G$2,2,FALSE)="OUI",U$3,IF(HLOOKUP(U$9,'Feuille1-Catégories'!$C$1:$G$3,3,FALSE)="OUI",OFFSET(U$3,MOD(QUOTIENT(ROW()-ROW($A$20),'Feuille1-Catégories'!$B$6/U$6),U$5),0),IF(MOD($A696-1-U$10,'Feuille1-Catégories'!$F$5+1)=0,U$3,""))),"")</f>
        <v/>
      </c>
      <c r="V696" s="29" t="str">
        <f ca="1">IF(AND($A696&lt;&gt;"",V$9&lt;&gt;""),IF(HLOOKUP(V$9,'Feuille1-Catégories'!$C$1:$G$2,2,FALSE)="OUI",V$3,IF(HLOOKUP(V$9,'Feuille1-Catégories'!$C$1:$G$3,3,FALSE)="OUI",OFFSET(V$3,MOD(QUOTIENT(ROW()-ROW($A$20),'Feuille1-Catégories'!$B$6/V$6),V$5),0),IF(MOD($A696-1-V$10,'Feuille1-Catégories'!$F$5+1)=0,V$3,""))),"")</f>
        <v/>
      </c>
      <c r="W696" s="29" t="str">
        <f ca="1">IF(AND($A696&lt;&gt;"",W$9&lt;&gt;""),IF(HLOOKUP(W$9,'Feuille1-Catégories'!$C$1:$G$2,2,FALSE)="OUI",W$3,IF(HLOOKUP(W$9,'Feuille1-Catégories'!$C$1:$G$3,3,FALSE)="OUI",OFFSET(W$3,MOD(QUOTIENT(ROW()-ROW($A$20),'Feuille1-Catégories'!$B$6/W$6),W$5),0),IF(MOD($A696-1-W$10,'Feuille1-Catégories'!$F$5+1)=0,W$3,""))),"")</f>
        <v/>
      </c>
      <c r="X696" s="29" t="str">
        <f ca="1">IF(AND($A696&lt;&gt;"",X$9&lt;&gt;""),IF(HLOOKUP(X$9,'Feuille1-Catégories'!$C$1:$G$2,2,FALSE)="OUI",X$3,IF(HLOOKUP(X$9,'Feuille1-Catégories'!$C$1:$G$3,3,FALSE)="OUI",OFFSET(X$3,MOD(QUOTIENT(ROW()-ROW($A$20),'Feuille1-Catégories'!$B$6/X$6),X$5),0),IF(MOD($A696-1-X$10,'Feuille1-Catégories'!$F$5+1)=0,X$3,""))),"")</f>
        <v/>
      </c>
      <c r="Y696" s="29" t="str">
        <f ca="1">IF(AND($A696&lt;&gt;"",Y$9&lt;&gt;""),IF(HLOOKUP(Y$9,'Feuille1-Catégories'!$C$1:$G$2,2,FALSE)="OUI",Y$3,IF(HLOOKUP(Y$9,'Feuille1-Catégories'!$C$1:$G$3,3,FALSE)="OUI",OFFSET(Y$3,MOD(QUOTIENT(ROW()-ROW($A$20),'Feuille1-Catégories'!$B$6/Y$6),Y$5),0),IF(MOD($A696-1-Y$10,'Feuille1-Catégories'!$F$5+1)=0,Y$3,""))),"")</f>
        <v/>
      </c>
      <c r="Z696" s="29" t="str">
        <f ca="1">IF(AND($A696&lt;&gt;"",Z$9&lt;&gt;""),IF(HLOOKUP(Z$9,'Feuille1-Catégories'!$C$1:$G$2,2,FALSE)="OUI",Z$3,IF(HLOOKUP(Z$9,'Feuille1-Catégories'!$C$1:$G$3,3,FALSE)="OUI",OFFSET(Z$3,MOD(QUOTIENT(ROW()-ROW($A$20),'Feuille1-Catégories'!$B$6/Z$6),Z$5),0),IF(MOD($A696-1-Z$10,'Feuille1-Catégories'!$F$5+1)=0,Z$3,""))),"")</f>
        <v/>
      </c>
    </row>
    <row r="697" spans="1:26" ht="17" x14ac:dyDescent="0.2">
      <c r="A697" s="21" t="str">
        <f>IF('Feuille2-Prix de vente'!A697&lt;&gt;"",'Feuille2-Prix de vente'!A697,"")</f>
        <v/>
      </c>
      <c r="B697" s="33" t="str">
        <f>IF('Feuille2-Prix de vente'!B697&lt;&gt;"",'Feuille2-Prix de vente'!B697,"")</f>
        <v/>
      </c>
      <c r="C697" s="10" t="str">
        <f>IF('Feuille2-Prix de vente'!C697&lt;&gt;"",'Feuille2-Prix de vente'!C697,"")</f>
        <v/>
      </c>
      <c r="D697" s="10" t="str">
        <f t="shared" si="10"/>
        <v/>
      </c>
      <c r="E697" s="10" t="str">
        <f>IF('Feuille2-Prix de vente'!E697&lt;&gt;"",'Feuille2-Prix de vente'!E697,"")</f>
        <v/>
      </c>
      <c r="F697" s="29" t="str">
        <f ca="1">IF(AND($A697&lt;&gt;"",F$9&lt;&gt;""),IF(HLOOKUP(F$9,'Feuille1-Catégories'!$C$1:$G$2,2,FALSE)="OUI",F$3,IF(HLOOKUP(F$9,'Feuille1-Catégories'!$C$1:$G$3,3,FALSE)="OUI",OFFSET(F$3,MOD(QUOTIENT(ROW()-ROW($A$20),'Feuille1-Catégories'!$B$6/F$6),F$5),0),IF(MOD($A697-1-F$10,'Feuille1-Catégories'!$F$5+1)=0,F$3,""))),"")</f>
        <v/>
      </c>
      <c r="G697" s="29" t="str">
        <f ca="1">IF(AND($A697&lt;&gt;"",G$9&lt;&gt;""),IF(HLOOKUP(G$9,'Feuille1-Catégories'!$C$1:$G$2,2,FALSE)="OUI",G$3,IF(HLOOKUP(G$9,'Feuille1-Catégories'!$C$1:$G$3,3,FALSE)="OUI",OFFSET(G$3,MOD(QUOTIENT(ROW()-ROW($A$20),'Feuille1-Catégories'!$B$6/G$6),G$5),0),IF(MOD($A697-1-G$10,'Feuille1-Catégories'!$F$5+1)=0,G$3,""))),"")</f>
        <v/>
      </c>
      <c r="H697" s="29" t="str">
        <f ca="1">IF(AND($A697&lt;&gt;"",H$9&lt;&gt;""),IF(HLOOKUP(H$9,'Feuille1-Catégories'!$C$1:$G$2,2,FALSE)="OUI",H$3,IF(HLOOKUP(H$9,'Feuille1-Catégories'!$C$1:$G$3,3,FALSE)="OUI",OFFSET(H$3,MOD(QUOTIENT(ROW()-ROW($A$20),'Feuille1-Catégories'!$B$6/H$6),H$5),0),IF(MOD($A697-1-H$10,'Feuille1-Catégories'!$F$5+1)=0,H$3,""))),"")</f>
        <v/>
      </c>
      <c r="I697" s="29" t="str">
        <f ca="1">IF(AND($A697&lt;&gt;"",I$9&lt;&gt;""),IF(HLOOKUP(I$9,'Feuille1-Catégories'!$C$1:$G$2,2,FALSE)="OUI",I$3,IF(HLOOKUP(I$9,'Feuille1-Catégories'!$C$1:$G$3,3,FALSE)="OUI",OFFSET(I$3,MOD(QUOTIENT(ROW()-ROW($A$20),'Feuille1-Catégories'!$B$6/I$6),I$5),0),IF(MOD($A697-1-I$10,'Feuille1-Catégories'!$F$5+1)=0,I$3,""))),"")</f>
        <v/>
      </c>
      <c r="J697" s="29" t="str">
        <f ca="1">IF(AND($A697&lt;&gt;"",J$9&lt;&gt;""),IF(HLOOKUP(J$9,'Feuille1-Catégories'!$C$1:$G$2,2,FALSE)="OUI",J$3,IF(HLOOKUP(J$9,'Feuille1-Catégories'!$C$1:$G$3,3,FALSE)="OUI",OFFSET(J$3,MOD(QUOTIENT(ROW()-ROW($A$20),'Feuille1-Catégories'!$B$6/J$6),J$5),0),IF(MOD($A697-1-J$10,'Feuille1-Catégories'!$F$5+1)=0,J$3,""))),"")</f>
        <v/>
      </c>
      <c r="K697" s="29" t="str">
        <f ca="1">IF(AND($A697&lt;&gt;"",K$9&lt;&gt;""),IF(HLOOKUP(K$9,'Feuille1-Catégories'!$C$1:$G$2,2,FALSE)="OUI",K$3,IF(HLOOKUP(K$9,'Feuille1-Catégories'!$C$1:$G$3,3,FALSE)="OUI",OFFSET(K$3,MOD(QUOTIENT(ROW()-ROW($A$20),'Feuille1-Catégories'!$B$6/K$6),K$5),0),IF(MOD($A697-1-K$10,'Feuille1-Catégories'!$F$5+1)=0,K$3,""))),"")</f>
        <v/>
      </c>
      <c r="L697" s="29" t="str">
        <f ca="1">IF(AND($A697&lt;&gt;"",L$9&lt;&gt;""),IF(HLOOKUP(L$9,'Feuille1-Catégories'!$C$1:$G$2,2,FALSE)="OUI",L$3,IF(HLOOKUP(L$9,'Feuille1-Catégories'!$C$1:$G$3,3,FALSE)="OUI",OFFSET(L$3,MOD(QUOTIENT(ROW()-ROW($A$20),'Feuille1-Catégories'!$B$6/L$6),L$5),0),IF(MOD($A697-1-L$10,'Feuille1-Catégories'!$F$5+1)=0,L$3,""))),"")</f>
        <v/>
      </c>
      <c r="M697" s="29" t="str">
        <f ca="1">IF(AND($A697&lt;&gt;"",M$9&lt;&gt;""),IF(HLOOKUP(M$9,'Feuille1-Catégories'!$C$1:$G$2,2,FALSE)="OUI",M$3,IF(HLOOKUP(M$9,'Feuille1-Catégories'!$C$1:$G$3,3,FALSE)="OUI",OFFSET(M$3,MOD(QUOTIENT(ROW()-ROW($A$20),'Feuille1-Catégories'!$B$6/M$6),M$5),0),IF(MOD($A697-1-M$10,'Feuille1-Catégories'!$F$5+1)=0,M$3,""))),"")</f>
        <v/>
      </c>
      <c r="N697" s="29" t="str">
        <f ca="1">IF(AND($A697&lt;&gt;"",N$9&lt;&gt;""),IF(HLOOKUP(N$9,'Feuille1-Catégories'!$C$1:$G$2,2,FALSE)="OUI",N$3,IF(HLOOKUP(N$9,'Feuille1-Catégories'!$C$1:$G$3,3,FALSE)="OUI",OFFSET(N$3,MOD(QUOTIENT(ROW()-ROW($A$20),'Feuille1-Catégories'!$B$6/N$6),N$5),0),IF(MOD($A697-1-N$10,'Feuille1-Catégories'!$F$5+1)=0,N$3,""))),"")</f>
        <v/>
      </c>
      <c r="O697" s="29" t="str">
        <f ca="1">IF(AND($A697&lt;&gt;"",O$9&lt;&gt;""),IF(HLOOKUP(O$9,'Feuille1-Catégories'!$C$1:$G$2,2,FALSE)="OUI",O$3,IF(HLOOKUP(O$9,'Feuille1-Catégories'!$C$1:$G$3,3,FALSE)="OUI",OFFSET(O$3,MOD(QUOTIENT(ROW()-ROW($A$20),'Feuille1-Catégories'!$B$6/O$6),O$5),0),IF(MOD($A697-1-O$10,'Feuille1-Catégories'!$F$5+1)=0,O$3,""))),"")</f>
        <v/>
      </c>
      <c r="P697" s="29" t="str">
        <f ca="1">IF(AND($A697&lt;&gt;"",P$9&lt;&gt;""),IF(HLOOKUP(P$9,'Feuille1-Catégories'!$C$1:$G$2,2,FALSE)="OUI",P$3,IF(HLOOKUP(P$9,'Feuille1-Catégories'!$C$1:$G$3,3,FALSE)="OUI",OFFSET(P$3,MOD(QUOTIENT(ROW()-ROW($A$20),'Feuille1-Catégories'!$B$6/P$6),P$5),0),IF(MOD($A697-1-P$10,'Feuille1-Catégories'!$F$5+1)=0,P$3,""))),"")</f>
        <v/>
      </c>
      <c r="Q697" s="29" t="str">
        <f ca="1">IF(AND($A697&lt;&gt;"",Q$9&lt;&gt;""),IF(HLOOKUP(Q$9,'Feuille1-Catégories'!$C$1:$G$2,2,FALSE)="OUI",Q$3,IF(HLOOKUP(Q$9,'Feuille1-Catégories'!$C$1:$G$3,3,FALSE)="OUI",OFFSET(Q$3,MOD(QUOTIENT(ROW()-ROW($A$20),'Feuille1-Catégories'!$B$6/Q$6),Q$5),0),IF(MOD($A697-1-Q$10,'Feuille1-Catégories'!$F$5+1)=0,Q$3,""))),"")</f>
        <v/>
      </c>
      <c r="R697" s="29" t="str">
        <f ca="1">IF(AND($A697&lt;&gt;"",R$9&lt;&gt;""),IF(HLOOKUP(R$9,'Feuille1-Catégories'!$C$1:$G$2,2,FALSE)="OUI",R$3,IF(HLOOKUP(R$9,'Feuille1-Catégories'!$C$1:$G$3,3,FALSE)="OUI",OFFSET(R$3,MOD(QUOTIENT(ROW()-ROW($A$20),'Feuille1-Catégories'!$B$6/R$6),R$5),0),IF(MOD($A697-1-R$10,'Feuille1-Catégories'!$F$5+1)=0,R$3,""))),"")</f>
        <v/>
      </c>
      <c r="S697" s="29" t="str">
        <f ca="1">IF(AND($A697&lt;&gt;"",S$9&lt;&gt;""),IF(HLOOKUP(S$9,'Feuille1-Catégories'!$C$1:$G$2,2,FALSE)="OUI",S$3,IF(HLOOKUP(S$9,'Feuille1-Catégories'!$C$1:$G$3,3,FALSE)="OUI",OFFSET(S$3,MOD(QUOTIENT(ROW()-ROW($A$20),'Feuille1-Catégories'!$B$6/S$6),S$5),0),IF(MOD($A697-1-S$10,'Feuille1-Catégories'!$F$5+1)=0,S$3,""))),"")</f>
        <v/>
      </c>
      <c r="T697" s="29" t="str">
        <f ca="1">IF(AND($A697&lt;&gt;"",T$9&lt;&gt;""),IF(HLOOKUP(T$9,'Feuille1-Catégories'!$C$1:$G$2,2,FALSE)="OUI",T$3,IF(HLOOKUP(T$9,'Feuille1-Catégories'!$C$1:$G$3,3,FALSE)="OUI",OFFSET(T$3,MOD(QUOTIENT(ROW()-ROW($A$20),'Feuille1-Catégories'!$B$6/T$6),T$5),0),IF(MOD($A697-1-T$10,'Feuille1-Catégories'!$F$5+1)=0,T$3,""))),"")</f>
        <v/>
      </c>
      <c r="U697" s="29" t="str">
        <f ca="1">IF(AND($A697&lt;&gt;"",U$9&lt;&gt;""),IF(HLOOKUP(U$9,'Feuille1-Catégories'!$C$1:$G$2,2,FALSE)="OUI",U$3,IF(HLOOKUP(U$9,'Feuille1-Catégories'!$C$1:$G$3,3,FALSE)="OUI",OFFSET(U$3,MOD(QUOTIENT(ROW()-ROW($A$20),'Feuille1-Catégories'!$B$6/U$6),U$5),0),IF(MOD($A697-1-U$10,'Feuille1-Catégories'!$F$5+1)=0,U$3,""))),"")</f>
        <v/>
      </c>
      <c r="V697" s="29" t="str">
        <f ca="1">IF(AND($A697&lt;&gt;"",V$9&lt;&gt;""),IF(HLOOKUP(V$9,'Feuille1-Catégories'!$C$1:$G$2,2,FALSE)="OUI",V$3,IF(HLOOKUP(V$9,'Feuille1-Catégories'!$C$1:$G$3,3,FALSE)="OUI",OFFSET(V$3,MOD(QUOTIENT(ROW()-ROW($A$20),'Feuille1-Catégories'!$B$6/V$6),V$5),0),IF(MOD($A697-1-V$10,'Feuille1-Catégories'!$F$5+1)=0,V$3,""))),"")</f>
        <v/>
      </c>
      <c r="W697" s="29" t="str">
        <f ca="1">IF(AND($A697&lt;&gt;"",W$9&lt;&gt;""),IF(HLOOKUP(W$9,'Feuille1-Catégories'!$C$1:$G$2,2,FALSE)="OUI",W$3,IF(HLOOKUP(W$9,'Feuille1-Catégories'!$C$1:$G$3,3,FALSE)="OUI",OFFSET(W$3,MOD(QUOTIENT(ROW()-ROW($A$20),'Feuille1-Catégories'!$B$6/W$6),W$5),0),IF(MOD($A697-1-W$10,'Feuille1-Catégories'!$F$5+1)=0,W$3,""))),"")</f>
        <v/>
      </c>
      <c r="X697" s="29" t="str">
        <f ca="1">IF(AND($A697&lt;&gt;"",X$9&lt;&gt;""),IF(HLOOKUP(X$9,'Feuille1-Catégories'!$C$1:$G$2,2,FALSE)="OUI",X$3,IF(HLOOKUP(X$9,'Feuille1-Catégories'!$C$1:$G$3,3,FALSE)="OUI",OFFSET(X$3,MOD(QUOTIENT(ROW()-ROW($A$20),'Feuille1-Catégories'!$B$6/X$6),X$5),0),IF(MOD($A697-1-X$10,'Feuille1-Catégories'!$F$5+1)=0,X$3,""))),"")</f>
        <v/>
      </c>
      <c r="Y697" s="29" t="str">
        <f ca="1">IF(AND($A697&lt;&gt;"",Y$9&lt;&gt;""),IF(HLOOKUP(Y$9,'Feuille1-Catégories'!$C$1:$G$2,2,FALSE)="OUI",Y$3,IF(HLOOKUP(Y$9,'Feuille1-Catégories'!$C$1:$G$3,3,FALSE)="OUI",OFFSET(Y$3,MOD(QUOTIENT(ROW()-ROW($A$20),'Feuille1-Catégories'!$B$6/Y$6),Y$5),0),IF(MOD($A697-1-Y$10,'Feuille1-Catégories'!$F$5+1)=0,Y$3,""))),"")</f>
        <v/>
      </c>
      <c r="Z697" s="29" t="str">
        <f ca="1">IF(AND($A697&lt;&gt;"",Z$9&lt;&gt;""),IF(HLOOKUP(Z$9,'Feuille1-Catégories'!$C$1:$G$2,2,FALSE)="OUI",Z$3,IF(HLOOKUP(Z$9,'Feuille1-Catégories'!$C$1:$G$3,3,FALSE)="OUI",OFFSET(Z$3,MOD(QUOTIENT(ROW()-ROW($A$20),'Feuille1-Catégories'!$B$6/Z$6),Z$5),0),IF(MOD($A697-1-Z$10,'Feuille1-Catégories'!$F$5+1)=0,Z$3,""))),"")</f>
        <v/>
      </c>
    </row>
    <row r="698" spans="1:26" ht="17" x14ac:dyDescent="0.2">
      <c r="A698" s="21" t="str">
        <f>IF('Feuille2-Prix de vente'!A698&lt;&gt;"",'Feuille2-Prix de vente'!A698,"")</f>
        <v/>
      </c>
      <c r="B698" s="33" t="str">
        <f>IF('Feuille2-Prix de vente'!B698&lt;&gt;"",'Feuille2-Prix de vente'!B698,"")</f>
        <v/>
      </c>
      <c r="C698" s="10" t="str">
        <f>IF('Feuille2-Prix de vente'!C698&lt;&gt;"",'Feuille2-Prix de vente'!C698,"")</f>
        <v/>
      </c>
      <c r="D698" s="10" t="str">
        <f t="shared" si="10"/>
        <v/>
      </c>
      <c r="E698" s="10" t="str">
        <f>IF('Feuille2-Prix de vente'!E698&lt;&gt;"",'Feuille2-Prix de vente'!E698,"")</f>
        <v/>
      </c>
      <c r="F698" s="29" t="str">
        <f ca="1">IF(AND($A698&lt;&gt;"",F$9&lt;&gt;""),IF(HLOOKUP(F$9,'Feuille1-Catégories'!$C$1:$G$2,2,FALSE)="OUI",F$3,IF(HLOOKUP(F$9,'Feuille1-Catégories'!$C$1:$G$3,3,FALSE)="OUI",OFFSET(F$3,MOD(QUOTIENT(ROW()-ROW($A$20),'Feuille1-Catégories'!$B$6/F$6),F$5),0),IF(MOD($A698-1-F$10,'Feuille1-Catégories'!$F$5+1)=0,F$3,""))),"")</f>
        <v/>
      </c>
      <c r="G698" s="29" t="str">
        <f ca="1">IF(AND($A698&lt;&gt;"",G$9&lt;&gt;""),IF(HLOOKUP(G$9,'Feuille1-Catégories'!$C$1:$G$2,2,FALSE)="OUI",G$3,IF(HLOOKUP(G$9,'Feuille1-Catégories'!$C$1:$G$3,3,FALSE)="OUI",OFFSET(G$3,MOD(QUOTIENT(ROW()-ROW($A$20),'Feuille1-Catégories'!$B$6/G$6),G$5),0),IF(MOD($A698-1-G$10,'Feuille1-Catégories'!$F$5+1)=0,G$3,""))),"")</f>
        <v/>
      </c>
      <c r="H698" s="29" t="str">
        <f ca="1">IF(AND($A698&lt;&gt;"",H$9&lt;&gt;""),IF(HLOOKUP(H$9,'Feuille1-Catégories'!$C$1:$G$2,2,FALSE)="OUI",H$3,IF(HLOOKUP(H$9,'Feuille1-Catégories'!$C$1:$G$3,3,FALSE)="OUI",OFFSET(H$3,MOD(QUOTIENT(ROW()-ROW($A$20),'Feuille1-Catégories'!$B$6/H$6),H$5),0),IF(MOD($A698-1-H$10,'Feuille1-Catégories'!$F$5+1)=0,H$3,""))),"")</f>
        <v/>
      </c>
      <c r="I698" s="29" t="str">
        <f ca="1">IF(AND($A698&lt;&gt;"",I$9&lt;&gt;""),IF(HLOOKUP(I$9,'Feuille1-Catégories'!$C$1:$G$2,2,FALSE)="OUI",I$3,IF(HLOOKUP(I$9,'Feuille1-Catégories'!$C$1:$G$3,3,FALSE)="OUI",OFFSET(I$3,MOD(QUOTIENT(ROW()-ROW($A$20),'Feuille1-Catégories'!$B$6/I$6),I$5),0),IF(MOD($A698-1-I$10,'Feuille1-Catégories'!$F$5+1)=0,I$3,""))),"")</f>
        <v/>
      </c>
      <c r="J698" s="29" t="str">
        <f ca="1">IF(AND($A698&lt;&gt;"",J$9&lt;&gt;""),IF(HLOOKUP(J$9,'Feuille1-Catégories'!$C$1:$G$2,2,FALSE)="OUI",J$3,IF(HLOOKUP(J$9,'Feuille1-Catégories'!$C$1:$G$3,3,FALSE)="OUI",OFFSET(J$3,MOD(QUOTIENT(ROW()-ROW($A$20),'Feuille1-Catégories'!$B$6/J$6),J$5),0),IF(MOD($A698-1-J$10,'Feuille1-Catégories'!$F$5+1)=0,J$3,""))),"")</f>
        <v/>
      </c>
      <c r="K698" s="29" t="str">
        <f ca="1">IF(AND($A698&lt;&gt;"",K$9&lt;&gt;""),IF(HLOOKUP(K$9,'Feuille1-Catégories'!$C$1:$G$2,2,FALSE)="OUI",K$3,IF(HLOOKUP(K$9,'Feuille1-Catégories'!$C$1:$G$3,3,FALSE)="OUI",OFFSET(K$3,MOD(QUOTIENT(ROW()-ROW($A$20),'Feuille1-Catégories'!$B$6/K$6),K$5),0),IF(MOD($A698-1-K$10,'Feuille1-Catégories'!$F$5+1)=0,K$3,""))),"")</f>
        <v/>
      </c>
      <c r="L698" s="29" t="str">
        <f ca="1">IF(AND($A698&lt;&gt;"",L$9&lt;&gt;""),IF(HLOOKUP(L$9,'Feuille1-Catégories'!$C$1:$G$2,2,FALSE)="OUI",L$3,IF(HLOOKUP(L$9,'Feuille1-Catégories'!$C$1:$G$3,3,FALSE)="OUI",OFFSET(L$3,MOD(QUOTIENT(ROW()-ROW($A$20),'Feuille1-Catégories'!$B$6/L$6),L$5),0),IF(MOD($A698-1-L$10,'Feuille1-Catégories'!$F$5+1)=0,L$3,""))),"")</f>
        <v/>
      </c>
      <c r="M698" s="29" t="str">
        <f ca="1">IF(AND($A698&lt;&gt;"",M$9&lt;&gt;""),IF(HLOOKUP(M$9,'Feuille1-Catégories'!$C$1:$G$2,2,FALSE)="OUI",M$3,IF(HLOOKUP(M$9,'Feuille1-Catégories'!$C$1:$G$3,3,FALSE)="OUI",OFFSET(M$3,MOD(QUOTIENT(ROW()-ROW($A$20),'Feuille1-Catégories'!$B$6/M$6),M$5),0),IF(MOD($A698-1-M$10,'Feuille1-Catégories'!$F$5+1)=0,M$3,""))),"")</f>
        <v/>
      </c>
      <c r="N698" s="29" t="str">
        <f ca="1">IF(AND($A698&lt;&gt;"",N$9&lt;&gt;""),IF(HLOOKUP(N$9,'Feuille1-Catégories'!$C$1:$G$2,2,FALSE)="OUI",N$3,IF(HLOOKUP(N$9,'Feuille1-Catégories'!$C$1:$G$3,3,FALSE)="OUI",OFFSET(N$3,MOD(QUOTIENT(ROW()-ROW($A$20),'Feuille1-Catégories'!$B$6/N$6),N$5),0),IF(MOD($A698-1-N$10,'Feuille1-Catégories'!$F$5+1)=0,N$3,""))),"")</f>
        <v/>
      </c>
      <c r="O698" s="29" t="str">
        <f ca="1">IF(AND($A698&lt;&gt;"",O$9&lt;&gt;""),IF(HLOOKUP(O$9,'Feuille1-Catégories'!$C$1:$G$2,2,FALSE)="OUI",O$3,IF(HLOOKUP(O$9,'Feuille1-Catégories'!$C$1:$G$3,3,FALSE)="OUI",OFFSET(O$3,MOD(QUOTIENT(ROW()-ROW($A$20),'Feuille1-Catégories'!$B$6/O$6),O$5),0),IF(MOD($A698-1-O$10,'Feuille1-Catégories'!$F$5+1)=0,O$3,""))),"")</f>
        <v/>
      </c>
      <c r="P698" s="29" t="str">
        <f ca="1">IF(AND($A698&lt;&gt;"",P$9&lt;&gt;""),IF(HLOOKUP(P$9,'Feuille1-Catégories'!$C$1:$G$2,2,FALSE)="OUI",P$3,IF(HLOOKUP(P$9,'Feuille1-Catégories'!$C$1:$G$3,3,FALSE)="OUI",OFFSET(P$3,MOD(QUOTIENT(ROW()-ROW($A$20),'Feuille1-Catégories'!$B$6/P$6),P$5),0),IF(MOD($A698-1-P$10,'Feuille1-Catégories'!$F$5+1)=0,P$3,""))),"")</f>
        <v/>
      </c>
      <c r="Q698" s="29" t="str">
        <f ca="1">IF(AND($A698&lt;&gt;"",Q$9&lt;&gt;""),IF(HLOOKUP(Q$9,'Feuille1-Catégories'!$C$1:$G$2,2,FALSE)="OUI",Q$3,IF(HLOOKUP(Q$9,'Feuille1-Catégories'!$C$1:$G$3,3,FALSE)="OUI",OFFSET(Q$3,MOD(QUOTIENT(ROW()-ROW($A$20),'Feuille1-Catégories'!$B$6/Q$6),Q$5),0),IF(MOD($A698-1-Q$10,'Feuille1-Catégories'!$F$5+1)=0,Q$3,""))),"")</f>
        <v/>
      </c>
      <c r="R698" s="29" t="str">
        <f ca="1">IF(AND($A698&lt;&gt;"",R$9&lt;&gt;""),IF(HLOOKUP(R$9,'Feuille1-Catégories'!$C$1:$G$2,2,FALSE)="OUI",R$3,IF(HLOOKUP(R$9,'Feuille1-Catégories'!$C$1:$G$3,3,FALSE)="OUI",OFFSET(R$3,MOD(QUOTIENT(ROW()-ROW($A$20),'Feuille1-Catégories'!$B$6/R$6),R$5),0),IF(MOD($A698-1-R$10,'Feuille1-Catégories'!$F$5+1)=0,R$3,""))),"")</f>
        <v/>
      </c>
      <c r="S698" s="29" t="str">
        <f ca="1">IF(AND($A698&lt;&gt;"",S$9&lt;&gt;""),IF(HLOOKUP(S$9,'Feuille1-Catégories'!$C$1:$G$2,2,FALSE)="OUI",S$3,IF(HLOOKUP(S$9,'Feuille1-Catégories'!$C$1:$G$3,3,FALSE)="OUI",OFFSET(S$3,MOD(QUOTIENT(ROW()-ROW($A$20),'Feuille1-Catégories'!$B$6/S$6),S$5),0),IF(MOD($A698-1-S$10,'Feuille1-Catégories'!$F$5+1)=0,S$3,""))),"")</f>
        <v/>
      </c>
      <c r="T698" s="29" t="str">
        <f ca="1">IF(AND($A698&lt;&gt;"",T$9&lt;&gt;""),IF(HLOOKUP(T$9,'Feuille1-Catégories'!$C$1:$G$2,2,FALSE)="OUI",T$3,IF(HLOOKUP(T$9,'Feuille1-Catégories'!$C$1:$G$3,3,FALSE)="OUI",OFFSET(T$3,MOD(QUOTIENT(ROW()-ROW($A$20),'Feuille1-Catégories'!$B$6/T$6),T$5),0),IF(MOD($A698-1-T$10,'Feuille1-Catégories'!$F$5+1)=0,T$3,""))),"")</f>
        <v/>
      </c>
      <c r="U698" s="29" t="str">
        <f ca="1">IF(AND($A698&lt;&gt;"",U$9&lt;&gt;""),IF(HLOOKUP(U$9,'Feuille1-Catégories'!$C$1:$G$2,2,FALSE)="OUI",U$3,IF(HLOOKUP(U$9,'Feuille1-Catégories'!$C$1:$G$3,3,FALSE)="OUI",OFFSET(U$3,MOD(QUOTIENT(ROW()-ROW($A$20),'Feuille1-Catégories'!$B$6/U$6),U$5),0),IF(MOD($A698-1-U$10,'Feuille1-Catégories'!$F$5+1)=0,U$3,""))),"")</f>
        <v/>
      </c>
      <c r="V698" s="29" t="str">
        <f ca="1">IF(AND($A698&lt;&gt;"",V$9&lt;&gt;""),IF(HLOOKUP(V$9,'Feuille1-Catégories'!$C$1:$G$2,2,FALSE)="OUI",V$3,IF(HLOOKUP(V$9,'Feuille1-Catégories'!$C$1:$G$3,3,FALSE)="OUI",OFFSET(V$3,MOD(QUOTIENT(ROW()-ROW($A$20),'Feuille1-Catégories'!$B$6/V$6),V$5),0),IF(MOD($A698-1-V$10,'Feuille1-Catégories'!$F$5+1)=0,V$3,""))),"")</f>
        <v/>
      </c>
      <c r="W698" s="29" t="str">
        <f ca="1">IF(AND($A698&lt;&gt;"",W$9&lt;&gt;""),IF(HLOOKUP(W$9,'Feuille1-Catégories'!$C$1:$G$2,2,FALSE)="OUI",W$3,IF(HLOOKUP(W$9,'Feuille1-Catégories'!$C$1:$G$3,3,FALSE)="OUI",OFFSET(W$3,MOD(QUOTIENT(ROW()-ROW($A$20),'Feuille1-Catégories'!$B$6/W$6),W$5),0),IF(MOD($A698-1-W$10,'Feuille1-Catégories'!$F$5+1)=0,W$3,""))),"")</f>
        <v/>
      </c>
      <c r="X698" s="29" t="str">
        <f ca="1">IF(AND($A698&lt;&gt;"",X$9&lt;&gt;""),IF(HLOOKUP(X$9,'Feuille1-Catégories'!$C$1:$G$2,2,FALSE)="OUI",X$3,IF(HLOOKUP(X$9,'Feuille1-Catégories'!$C$1:$G$3,3,FALSE)="OUI",OFFSET(X$3,MOD(QUOTIENT(ROW()-ROW($A$20),'Feuille1-Catégories'!$B$6/X$6),X$5),0),IF(MOD($A698-1-X$10,'Feuille1-Catégories'!$F$5+1)=0,X$3,""))),"")</f>
        <v/>
      </c>
      <c r="Y698" s="29" t="str">
        <f ca="1">IF(AND($A698&lt;&gt;"",Y$9&lt;&gt;""),IF(HLOOKUP(Y$9,'Feuille1-Catégories'!$C$1:$G$2,2,FALSE)="OUI",Y$3,IF(HLOOKUP(Y$9,'Feuille1-Catégories'!$C$1:$G$3,3,FALSE)="OUI",OFFSET(Y$3,MOD(QUOTIENT(ROW()-ROW($A$20),'Feuille1-Catégories'!$B$6/Y$6),Y$5),0),IF(MOD($A698-1-Y$10,'Feuille1-Catégories'!$F$5+1)=0,Y$3,""))),"")</f>
        <v/>
      </c>
      <c r="Z698" s="29" t="str">
        <f ca="1">IF(AND($A698&lt;&gt;"",Z$9&lt;&gt;""),IF(HLOOKUP(Z$9,'Feuille1-Catégories'!$C$1:$G$2,2,FALSE)="OUI",Z$3,IF(HLOOKUP(Z$9,'Feuille1-Catégories'!$C$1:$G$3,3,FALSE)="OUI",OFFSET(Z$3,MOD(QUOTIENT(ROW()-ROW($A$20),'Feuille1-Catégories'!$B$6/Z$6),Z$5),0),IF(MOD($A698-1-Z$10,'Feuille1-Catégories'!$F$5+1)=0,Z$3,""))),"")</f>
        <v/>
      </c>
    </row>
    <row r="699" spans="1:26" ht="17" x14ac:dyDescent="0.2">
      <c r="A699" s="21" t="str">
        <f>IF('Feuille2-Prix de vente'!A699&lt;&gt;"",'Feuille2-Prix de vente'!A699,"")</f>
        <v/>
      </c>
      <c r="B699" s="33" t="str">
        <f>IF('Feuille2-Prix de vente'!B699&lt;&gt;"",'Feuille2-Prix de vente'!B699,"")</f>
        <v/>
      </c>
      <c r="C699" s="10" t="str">
        <f>IF('Feuille2-Prix de vente'!C699&lt;&gt;"",'Feuille2-Prix de vente'!C699,"")</f>
        <v/>
      </c>
      <c r="D699" s="10" t="str">
        <f t="shared" si="10"/>
        <v/>
      </c>
      <c r="E699" s="10" t="str">
        <f>IF('Feuille2-Prix de vente'!E699&lt;&gt;"",'Feuille2-Prix de vente'!E699,"")</f>
        <v/>
      </c>
      <c r="F699" s="29" t="str">
        <f ca="1">IF(AND($A699&lt;&gt;"",F$9&lt;&gt;""),IF(HLOOKUP(F$9,'Feuille1-Catégories'!$C$1:$G$2,2,FALSE)="OUI",F$3,IF(HLOOKUP(F$9,'Feuille1-Catégories'!$C$1:$G$3,3,FALSE)="OUI",OFFSET(F$3,MOD(QUOTIENT(ROW()-ROW($A$20),'Feuille1-Catégories'!$B$6/F$6),F$5),0),IF(MOD($A699-1-F$10,'Feuille1-Catégories'!$F$5+1)=0,F$3,""))),"")</f>
        <v/>
      </c>
      <c r="G699" s="29" t="str">
        <f ca="1">IF(AND($A699&lt;&gt;"",G$9&lt;&gt;""),IF(HLOOKUP(G$9,'Feuille1-Catégories'!$C$1:$G$2,2,FALSE)="OUI",G$3,IF(HLOOKUP(G$9,'Feuille1-Catégories'!$C$1:$G$3,3,FALSE)="OUI",OFFSET(G$3,MOD(QUOTIENT(ROW()-ROW($A$20),'Feuille1-Catégories'!$B$6/G$6),G$5),0),IF(MOD($A699-1-G$10,'Feuille1-Catégories'!$F$5+1)=0,G$3,""))),"")</f>
        <v/>
      </c>
      <c r="H699" s="29" t="str">
        <f ca="1">IF(AND($A699&lt;&gt;"",H$9&lt;&gt;""),IF(HLOOKUP(H$9,'Feuille1-Catégories'!$C$1:$G$2,2,FALSE)="OUI",H$3,IF(HLOOKUP(H$9,'Feuille1-Catégories'!$C$1:$G$3,3,FALSE)="OUI",OFFSET(H$3,MOD(QUOTIENT(ROW()-ROW($A$20),'Feuille1-Catégories'!$B$6/H$6),H$5),0),IF(MOD($A699-1-H$10,'Feuille1-Catégories'!$F$5+1)=0,H$3,""))),"")</f>
        <v/>
      </c>
      <c r="I699" s="29" t="str">
        <f ca="1">IF(AND($A699&lt;&gt;"",I$9&lt;&gt;""),IF(HLOOKUP(I$9,'Feuille1-Catégories'!$C$1:$G$2,2,FALSE)="OUI",I$3,IF(HLOOKUP(I$9,'Feuille1-Catégories'!$C$1:$G$3,3,FALSE)="OUI",OFFSET(I$3,MOD(QUOTIENT(ROW()-ROW($A$20),'Feuille1-Catégories'!$B$6/I$6),I$5),0),IF(MOD($A699-1-I$10,'Feuille1-Catégories'!$F$5+1)=0,I$3,""))),"")</f>
        <v/>
      </c>
      <c r="J699" s="29" t="str">
        <f ca="1">IF(AND($A699&lt;&gt;"",J$9&lt;&gt;""),IF(HLOOKUP(J$9,'Feuille1-Catégories'!$C$1:$G$2,2,FALSE)="OUI",J$3,IF(HLOOKUP(J$9,'Feuille1-Catégories'!$C$1:$G$3,3,FALSE)="OUI",OFFSET(J$3,MOD(QUOTIENT(ROW()-ROW($A$20),'Feuille1-Catégories'!$B$6/J$6),J$5),0),IF(MOD($A699-1-J$10,'Feuille1-Catégories'!$F$5+1)=0,J$3,""))),"")</f>
        <v/>
      </c>
      <c r="K699" s="29" t="str">
        <f ca="1">IF(AND($A699&lt;&gt;"",K$9&lt;&gt;""),IF(HLOOKUP(K$9,'Feuille1-Catégories'!$C$1:$G$2,2,FALSE)="OUI",K$3,IF(HLOOKUP(K$9,'Feuille1-Catégories'!$C$1:$G$3,3,FALSE)="OUI",OFFSET(K$3,MOD(QUOTIENT(ROW()-ROW($A$20),'Feuille1-Catégories'!$B$6/K$6),K$5),0),IF(MOD($A699-1-K$10,'Feuille1-Catégories'!$F$5+1)=0,K$3,""))),"")</f>
        <v/>
      </c>
      <c r="L699" s="29" t="str">
        <f ca="1">IF(AND($A699&lt;&gt;"",L$9&lt;&gt;""),IF(HLOOKUP(L$9,'Feuille1-Catégories'!$C$1:$G$2,2,FALSE)="OUI",L$3,IF(HLOOKUP(L$9,'Feuille1-Catégories'!$C$1:$G$3,3,FALSE)="OUI",OFFSET(L$3,MOD(QUOTIENT(ROW()-ROW($A$20),'Feuille1-Catégories'!$B$6/L$6),L$5),0),IF(MOD($A699-1-L$10,'Feuille1-Catégories'!$F$5+1)=0,L$3,""))),"")</f>
        <v/>
      </c>
      <c r="M699" s="29" t="str">
        <f ca="1">IF(AND($A699&lt;&gt;"",M$9&lt;&gt;""),IF(HLOOKUP(M$9,'Feuille1-Catégories'!$C$1:$G$2,2,FALSE)="OUI",M$3,IF(HLOOKUP(M$9,'Feuille1-Catégories'!$C$1:$G$3,3,FALSE)="OUI",OFFSET(M$3,MOD(QUOTIENT(ROW()-ROW($A$20),'Feuille1-Catégories'!$B$6/M$6),M$5),0),IF(MOD($A699-1-M$10,'Feuille1-Catégories'!$F$5+1)=0,M$3,""))),"")</f>
        <v/>
      </c>
      <c r="N699" s="29" t="str">
        <f ca="1">IF(AND($A699&lt;&gt;"",N$9&lt;&gt;""),IF(HLOOKUP(N$9,'Feuille1-Catégories'!$C$1:$G$2,2,FALSE)="OUI",N$3,IF(HLOOKUP(N$9,'Feuille1-Catégories'!$C$1:$G$3,3,FALSE)="OUI",OFFSET(N$3,MOD(QUOTIENT(ROW()-ROW($A$20),'Feuille1-Catégories'!$B$6/N$6),N$5),0),IF(MOD($A699-1-N$10,'Feuille1-Catégories'!$F$5+1)=0,N$3,""))),"")</f>
        <v/>
      </c>
      <c r="O699" s="29" t="str">
        <f ca="1">IF(AND($A699&lt;&gt;"",O$9&lt;&gt;""),IF(HLOOKUP(O$9,'Feuille1-Catégories'!$C$1:$G$2,2,FALSE)="OUI",O$3,IF(HLOOKUP(O$9,'Feuille1-Catégories'!$C$1:$G$3,3,FALSE)="OUI",OFFSET(O$3,MOD(QUOTIENT(ROW()-ROW($A$20),'Feuille1-Catégories'!$B$6/O$6),O$5),0),IF(MOD($A699-1-O$10,'Feuille1-Catégories'!$F$5+1)=0,O$3,""))),"")</f>
        <v/>
      </c>
      <c r="P699" s="29" t="str">
        <f ca="1">IF(AND($A699&lt;&gt;"",P$9&lt;&gt;""),IF(HLOOKUP(P$9,'Feuille1-Catégories'!$C$1:$G$2,2,FALSE)="OUI",P$3,IF(HLOOKUP(P$9,'Feuille1-Catégories'!$C$1:$G$3,3,FALSE)="OUI",OFFSET(P$3,MOD(QUOTIENT(ROW()-ROW($A$20),'Feuille1-Catégories'!$B$6/P$6),P$5),0),IF(MOD($A699-1-P$10,'Feuille1-Catégories'!$F$5+1)=0,P$3,""))),"")</f>
        <v/>
      </c>
      <c r="Q699" s="29" t="str">
        <f ca="1">IF(AND($A699&lt;&gt;"",Q$9&lt;&gt;""),IF(HLOOKUP(Q$9,'Feuille1-Catégories'!$C$1:$G$2,2,FALSE)="OUI",Q$3,IF(HLOOKUP(Q$9,'Feuille1-Catégories'!$C$1:$G$3,3,FALSE)="OUI",OFFSET(Q$3,MOD(QUOTIENT(ROW()-ROW($A$20),'Feuille1-Catégories'!$B$6/Q$6),Q$5),0),IF(MOD($A699-1-Q$10,'Feuille1-Catégories'!$F$5+1)=0,Q$3,""))),"")</f>
        <v/>
      </c>
      <c r="R699" s="29" t="str">
        <f ca="1">IF(AND($A699&lt;&gt;"",R$9&lt;&gt;""),IF(HLOOKUP(R$9,'Feuille1-Catégories'!$C$1:$G$2,2,FALSE)="OUI",R$3,IF(HLOOKUP(R$9,'Feuille1-Catégories'!$C$1:$G$3,3,FALSE)="OUI",OFFSET(R$3,MOD(QUOTIENT(ROW()-ROW($A$20),'Feuille1-Catégories'!$B$6/R$6),R$5),0),IF(MOD($A699-1-R$10,'Feuille1-Catégories'!$F$5+1)=0,R$3,""))),"")</f>
        <v/>
      </c>
      <c r="S699" s="29" t="str">
        <f ca="1">IF(AND($A699&lt;&gt;"",S$9&lt;&gt;""),IF(HLOOKUP(S$9,'Feuille1-Catégories'!$C$1:$G$2,2,FALSE)="OUI",S$3,IF(HLOOKUP(S$9,'Feuille1-Catégories'!$C$1:$G$3,3,FALSE)="OUI",OFFSET(S$3,MOD(QUOTIENT(ROW()-ROW($A$20),'Feuille1-Catégories'!$B$6/S$6),S$5),0),IF(MOD($A699-1-S$10,'Feuille1-Catégories'!$F$5+1)=0,S$3,""))),"")</f>
        <v/>
      </c>
      <c r="T699" s="29" t="str">
        <f ca="1">IF(AND($A699&lt;&gt;"",T$9&lt;&gt;""),IF(HLOOKUP(T$9,'Feuille1-Catégories'!$C$1:$G$2,2,FALSE)="OUI",T$3,IF(HLOOKUP(T$9,'Feuille1-Catégories'!$C$1:$G$3,3,FALSE)="OUI",OFFSET(T$3,MOD(QUOTIENT(ROW()-ROW($A$20),'Feuille1-Catégories'!$B$6/T$6),T$5),0),IF(MOD($A699-1-T$10,'Feuille1-Catégories'!$F$5+1)=0,T$3,""))),"")</f>
        <v/>
      </c>
      <c r="U699" s="29" t="str">
        <f ca="1">IF(AND($A699&lt;&gt;"",U$9&lt;&gt;""),IF(HLOOKUP(U$9,'Feuille1-Catégories'!$C$1:$G$2,2,FALSE)="OUI",U$3,IF(HLOOKUP(U$9,'Feuille1-Catégories'!$C$1:$G$3,3,FALSE)="OUI",OFFSET(U$3,MOD(QUOTIENT(ROW()-ROW($A$20),'Feuille1-Catégories'!$B$6/U$6),U$5),0),IF(MOD($A699-1-U$10,'Feuille1-Catégories'!$F$5+1)=0,U$3,""))),"")</f>
        <v/>
      </c>
      <c r="V699" s="29" t="str">
        <f ca="1">IF(AND($A699&lt;&gt;"",V$9&lt;&gt;""),IF(HLOOKUP(V$9,'Feuille1-Catégories'!$C$1:$G$2,2,FALSE)="OUI",V$3,IF(HLOOKUP(V$9,'Feuille1-Catégories'!$C$1:$G$3,3,FALSE)="OUI",OFFSET(V$3,MOD(QUOTIENT(ROW()-ROW($A$20),'Feuille1-Catégories'!$B$6/V$6),V$5),0),IF(MOD($A699-1-V$10,'Feuille1-Catégories'!$F$5+1)=0,V$3,""))),"")</f>
        <v/>
      </c>
      <c r="W699" s="29" t="str">
        <f ca="1">IF(AND($A699&lt;&gt;"",W$9&lt;&gt;""),IF(HLOOKUP(W$9,'Feuille1-Catégories'!$C$1:$G$2,2,FALSE)="OUI",W$3,IF(HLOOKUP(W$9,'Feuille1-Catégories'!$C$1:$G$3,3,FALSE)="OUI",OFFSET(W$3,MOD(QUOTIENT(ROW()-ROW($A$20),'Feuille1-Catégories'!$B$6/W$6),W$5),0),IF(MOD($A699-1-W$10,'Feuille1-Catégories'!$F$5+1)=0,W$3,""))),"")</f>
        <v/>
      </c>
      <c r="X699" s="29" t="str">
        <f ca="1">IF(AND($A699&lt;&gt;"",X$9&lt;&gt;""),IF(HLOOKUP(X$9,'Feuille1-Catégories'!$C$1:$G$2,2,FALSE)="OUI",X$3,IF(HLOOKUP(X$9,'Feuille1-Catégories'!$C$1:$G$3,3,FALSE)="OUI",OFFSET(X$3,MOD(QUOTIENT(ROW()-ROW($A$20),'Feuille1-Catégories'!$B$6/X$6),X$5),0),IF(MOD($A699-1-X$10,'Feuille1-Catégories'!$F$5+1)=0,X$3,""))),"")</f>
        <v/>
      </c>
      <c r="Y699" s="29" t="str">
        <f ca="1">IF(AND($A699&lt;&gt;"",Y$9&lt;&gt;""),IF(HLOOKUP(Y$9,'Feuille1-Catégories'!$C$1:$G$2,2,FALSE)="OUI",Y$3,IF(HLOOKUP(Y$9,'Feuille1-Catégories'!$C$1:$G$3,3,FALSE)="OUI",OFFSET(Y$3,MOD(QUOTIENT(ROW()-ROW($A$20),'Feuille1-Catégories'!$B$6/Y$6),Y$5),0),IF(MOD($A699-1-Y$10,'Feuille1-Catégories'!$F$5+1)=0,Y$3,""))),"")</f>
        <v/>
      </c>
      <c r="Z699" s="29" t="str">
        <f ca="1">IF(AND($A699&lt;&gt;"",Z$9&lt;&gt;""),IF(HLOOKUP(Z$9,'Feuille1-Catégories'!$C$1:$G$2,2,FALSE)="OUI",Z$3,IF(HLOOKUP(Z$9,'Feuille1-Catégories'!$C$1:$G$3,3,FALSE)="OUI",OFFSET(Z$3,MOD(QUOTIENT(ROW()-ROW($A$20),'Feuille1-Catégories'!$B$6/Z$6),Z$5),0),IF(MOD($A699-1-Z$10,'Feuille1-Catégories'!$F$5+1)=0,Z$3,""))),"")</f>
        <v/>
      </c>
    </row>
    <row r="700" spans="1:26" ht="17" x14ac:dyDescent="0.2">
      <c r="A700" s="21" t="str">
        <f>IF('Feuille2-Prix de vente'!A700&lt;&gt;"",'Feuille2-Prix de vente'!A700,"")</f>
        <v/>
      </c>
      <c r="B700" s="33" t="str">
        <f>IF('Feuille2-Prix de vente'!B700&lt;&gt;"",'Feuille2-Prix de vente'!B700,"")</f>
        <v/>
      </c>
      <c r="C700" s="10" t="str">
        <f>IF('Feuille2-Prix de vente'!C700&lt;&gt;"",'Feuille2-Prix de vente'!C700,"")</f>
        <v/>
      </c>
      <c r="D700" s="10" t="str">
        <f t="shared" si="10"/>
        <v/>
      </c>
      <c r="E700" s="10" t="str">
        <f>IF('Feuille2-Prix de vente'!E700&lt;&gt;"",'Feuille2-Prix de vente'!E700,"")</f>
        <v/>
      </c>
      <c r="F700" s="29" t="str">
        <f ca="1">IF(AND($A700&lt;&gt;"",F$9&lt;&gt;""),IF(HLOOKUP(F$9,'Feuille1-Catégories'!$C$1:$G$2,2,FALSE)="OUI",F$3,IF(HLOOKUP(F$9,'Feuille1-Catégories'!$C$1:$G$3,3,FALSE)="OUI",OFFSET(F$3,MOD(QUOTIENT(ROW()-ROW($A$20),'Feuille1-Catégories'!$B$6/F$6),F$5),0),IF(MOD($A700-1-F$10,'Feuille1-Catégories'!$F$5+1)=0,F$3,""))),"")</f>
        <v/>
      </c>
      <c r="G700" s="29" t="str">
        <f ca="1">IF(AND($A700&lt;&gt;"",G$9&lt;&gt;""),IF(HLOOKUP(G$9,'Feuille1-Catégories'!$C$1:$G$2,2,FALSE)="OUI",G$3,IF(HLOOKUP(G$9,'Feuille1-Catégories'!$C$1:$G$3,3,FALSE)="OUI",OFFSET(G$3,MOD(QUOTIENT(ROW()-ROW($A$20),'Feuille1-Catégories'!$B$6/G$6),G$5),0),IF(MOD($A700-1-G$10,'Feuille1-Catégories'!$F$5+1)=0,G$3,""))),"")</f>
        <v/>
      </c>
      <c r="H700" s="29" t="str">
        <f ca="1">IF(AND($A700&lt;&gt;"",H$9&lt;&gt;""),IF(HLOOKUP(H$9,'Feuille1-Catégories'!$C$1:$G$2,2,FALSE)="OUI",H$3,IF(HLOOKUP(H$9,'Feuille1-Catégories'!$C$1:$G$3,3,FALSE)="OUI",OFFSET(H$3,MOD(QUOTIENT(ROW()-ROW($A$20),'Feuille1-Catégories'!$B$6/H$6),H$5),0),IF(MOD($A700-1-H$10,'Feuille1-Catégories'!$F$5+1)=0,H$3,""))),"")</f>
        <v/>
      </c>
      <c r="I700" s="29" t="str">
        <f ca="1">IF(AND($A700&lt;&gt;"",I$9&lt;&gt;""),IF(HLOOKUP(I$9,'Feuille1-Catégories'!$C$1:$G$2,2,FALSE)="OUI",I$3,IF(HLOOKUP(I$9,'Feuille1-Catégories'!$C$1:$G$3,3,FALSE)="OUI",OFFSET(I$3,MOD(QUOTIENT(ROW()-ROW($A$20),'Feuille1-Catégories'!$B$6/I$6),I$5),0),IF(MOD($A700-1-I$10,'Feuille1-Catégories'!$F$5+1)=0,I$3,""))),"")</f>
        <v/>
      </c>
      <c r="J700" s="29" t="str">
        <f ca="1">IF(AND($A700&lt;&gt;"",J$9&lt;&gt;""),IF(HLOOKUP(J$9,'Feuille1-Catégories'!$C$1:$G$2,2,FALSE)="OUI",J$3,IF(HLOOKUP(J$9,'Feuille1-Catégories'!$C$1:$G$3,3,FALSE)="OUI",OFFSET(J$3,MOD(QUOTIENT(ROW()-ROW($A$20),'Feuille1-Catégories'!$B$6/J$6),J$5),0),IF(MOD($A700-1-J$10,'Feuille1-Catégories'!$F$5+1)=0,J$3,""))),"")</f>
        <v/>
      </c>
      <c r="K700" s="29" t="str">
        <f ca="1">IF(AND($A700&lt;&gt;"",K$9&lt;&gt;""),IF(HLOOKUP(K$9,'Feuille1-Catégories'!$C$1:$G$2,2,FALSE)="OUI",K$3,IF(HLOOKUP(K$9,'Feuille1-Catégories'!$C$1:$G$3,3,FALSE)="OUI",OFFSET(K$3,MOD(QUOTIENT(ROW()-ROW($A$20),'Feuille1-Catégories'!$B$6/K$6),K$5),0),IF(MOD($A700-1-K$10,'Feuille1-Catégories'!$F$5+1)=0,K$3,""))),"")</f>
        <v/>
      </c>
      <c r="L700" s="29" t="str">
        <f ca="1">IF(AND($A700&lt;&gt;"",L$9&lt;&gt;""),IF(HLOOKUP(L$9,'Feuille1-Catégories'!$C$1:$G$2,2,FALSE)="OUI",L$3,IF(HLOOKUP(L$9,'Feuille1-Catégories'!$C$1:$G$3,3,FALSE)="OUI",OFFSET(L$3,MOD(QUOTIENT(ROW()-ROW($A$20),'Feuille1-Catégories'!$B$6/L$6),L$5),0),IF(MOD($A700-1-L$10,'Feuille1-Catégories'!$F$5+1)=0,L$3,""))),"")</f>
        <v/>
      </c>
      <c r="M700" s="29" t="str">
        <f ca="1">IF(AND($A700&lt;&gt;"",M$9&lt;&gt;""),IF(HLOOKUP(M$9,'Feuille1-Catégories'!$C$1:$G$2,2,FALSE)="OUI",M$3,IF(HLOOKUP(M$9,'Feuille1-Catégories'!$C$1:$G$3,3,FALSE)="OUI",OFFSET(M$3,MOD(QUOTIENT(ROW()-ROW($A$20),'Feuille1-Catégories'!$B$6/M$6),M$5),0),IF(MOD($A700-1-M$10,'Feuille1-Catégories'!$F$5+1)=0,M$3,""))),"")</f>
        <v/>
      </c>
      <c r="N700" s="29" t="str">
        <f ca="1">IF(AND($A700&lt;&gt;"",N$9&lt;&gt;""),IF(HLOOKUP(N$9,'Feuille1-Catégories'!$C$1:$G$2,2,FALSE)="OUI",N$3,IF(HLOOKUP(N$9,'Feuille1-Catégories'!$C$1:$G$3,3,FALSE)="OUI",OFFSET(N$3,MOD(QUOTIENT(ROW()-ROW($A$20),'Feuille1-Catégories'!$B$6/N$6),N$5),0),IF(MOD($A700-1-N$10,'Feuille1-Catégories'!$F$5+1)=0,N$3,""))),"")</f>
        <v/>
      </c>
      <c r="O700" s="29" t="str">
        <f ca="1">IF(AND($A700&lt;&gt;"",O$9&lt;&gt;""),IF(HLOOKUP(O$9,'Feuille1-Catégories'!$C$1:$G$2,2,FALSE)="OUI",O$3,IF(HLOOKUP(O$9,'Feuille1-Catégories'!$C$1:$G$3,3,FALSE)="OUI",OFFSET(O$3,MOD(QUOTIENT(ROW()-ROW($A$20),'Feuille1-Catégories'!$B$6/O$6),O$5),0),IF(MOD($A700-1-O$10,'Feuille1-Catégories'!$F$5+1)=0,O$3,""))),"")</f>
        <v/>
      </c>
      <c r="P700" s="29" t="str">
        <f ca="1">IF(AND($A700&lt;&gt;"",P$9&lt;&gt;""),IF(HLOOKUP(P$9,'Feuille1-Catégories'!$C$1:$G$2,2,FALSE)="OUI",P$3,IF(HLOOKUP(P$9,'Feuille1-Catégories'!$C$1:$G$3,3,FALSE)="OUI",OFFSET(P$3,MOD(QUOTIENT(ROW()-ROW($A$20),'Feuille1-Catégories'!$B$6/P$6),P$5),0),IF(MOD($A700-1-P$10,'Feuille1-Catégories'!$F$5+1)=0,P$3,""))),"")</f>
        <v/>
      </c>
      <c r="Q700" s="29" t="str">
        <f ca="1">IF(AND($A700&lt;&gt;"",Q$9&lt;&gt;""),IF(HLOOKUP(Q$9,'Feuille1-Catégories'!$C$1:$G$2,2,FALSE)="OUI",Q$3,IF(HLOOKUP(Q$9,'Feuille1-Catégories'!$C$1:$G$3,3,FALSE)="OUI",OFFSET(Q$3,MOD(QUOTIENT(ROW()-ROW($A$20),'Feuille1-Catégories'!$B$6/Q$6),Q$5),0),IF(MOD($A700-1-Q$10,'Feuille1-Catégories'!$F$5+1)=0,Q$3,""))),"")</f>
        <v/>
      </c>
      <c r="R700" s="29" t="str">
        <f ca="1">IF(AND($A700&lt;&gt;"",R$9&lt;&gt;""),IF(HLOOKUP(R$9,'Feuille1-Catégories'!$C$1:$G$2,2,FALSE)="OUI",R$3,IF(HLOOKUP(R$9,'Feuille1-Catégories'!$C$1:$G$3,3,FALSE)="OUI",OFFSET(R$3,MOD(QUOTIENT(ROW()-ROW($A$20),'Feuille1-Catégories'!$B$6/R$6),R$5),0),IF(MOD($A700-1-R$10,'Feuille1-Catégories'!$F$5+1)=0,R$3,""))),"")</f>
        <v/>
      </c>
      <c r="S700" s="29" t="str">
        <f ca="1">IF(AND($A700&lt;&gt;"",S$9&lt;&gt;""),IF(HLOOKUP(S$9,'Feuille1-Catégories'!$C$1:$G$2,2,FALSE)="OUI",S$3,IF(HLOOKUP(S$9,'Feuille1-Catégories'!$C$1:$G$3,3,FALSE)="OUI",OFFSET(S$3,MOD(QUOTIENT(ROW()-ROW($A$20),'Feuille1-Catégories'!$B$6/S$6),S$5),0),IF(MOD($A700-1-S$10,'Feuille1-Catégories'!$F$5+1)=0,S$3,""))),"")</f>
        <v/>
      </c>
      <c r="T700" s="29" t="str">
        <f ca="1">IF(AND($A700&lt;&gt;"",T$9&lt;&gt;""),IF(HLOOKUP(T$9,'Feuille1-Catégories'!$C$1:$G$2,2,FALSE)="OUI",T$3,IF(HLOOKUP(T$9,'Feuille1-Catégories'!$C$1:$G$3,3,FALSE)="OUI",OFFSET(T$3,MOD(QUOTIENT(ROW()-ROW($A$20),'Feuille1-Catégories'!$B$6/T$6),T$5),0),IF(MOD($A700-1-T$10,'Feuille1-Catégories'!$F$5+1)=0,T$3,""))),"")</f>
        <v/>
      </c>
      <c r="U700" s="29" t="str">
        <f ca="1">IF(AND($A700&lt;&gt;"",U$9&lt;&gt;""),IF(HLOOKUP(U$9,'Feuille1-Catégories'!$C$1:$G$2,2,FALSE)="OUI",U$3,IF(HLOOKUP(U$9,'Feuille1-Catégories'!$C$1:$G$3,3,FALSE)="OUI",OFFSET(U$3,MOD(QUOTIENT(ROW()-ROW($A$20),'Feuille1-Catégories'!$B$6/U$6),U$5),0),IF(MOD($A700-1-U$10,'Feuille1-Catégories'!$F$5+1)=0,U$3,""))),"")</f>
        <v/>
      </c>
      <c r="V700" s="29" t="str">
        <f ca="1">IF(AND($A700&lt;&gt;"",V$9&lt;&gt;""),IF(HLOOKUP(V$9,'Feuille1-Catégories'!$C$1:$G$2,2,FALSE)="OUI",V$3,IF(HLOOKUP(V$9,'Feuille1-Catégories'!$C$1:$G$3,3,FALSE)="OUI",OFFSET(V$3,MOD(QUOTIENT(ROW()-ROW($A$20),'Feuille1-Catégories'!$B$6/V$6),V$5),0),IF(MOD($A700-1-V$10,'Feuille1-Catégories'!$F$5+1)=0,V$3,""))),"")</f>
        <v/>
      </c>
      <c r="W700" s="29" t="str">
        <f ca="1">IF(AND($A700&lt;&gt;"",W$9&lt;&gt;""),IF(HLOOKUP(W$9,'Feuille1-Catégories'!$C$1:$G$2,2,FALSE)="OUI",W$3,IF(HLOOKUP(W$9,'Feuille1-Catégories'!$C$1:$G$3,3,FALSE)="OUI",OFFSET(W$3,MOD(QUOTIENT(ROW()-ROW($A$20),'Feuille1-Catégories'!$B$6/W$6),W$5),0),IF(MOD($A700-1-W$10,'Feuille1-Catégories'!$F$5+1)=0,W$3,""))),"")</f>
        <v/>
      </c>
      <c r="X700" s="29" t="str">
        <f ca="1">IF(AND($A700&lt;&gt;"",X$9&lt;&gt;""),IF(HLOOKUP(X$9,'Feuille1-Catégories'!$C$1:$G$2,2,FALSE)="OUI",X$3,IF(HLOOKUP(X$9,'Feuille1-Catégories'!$C$1:$G$3,3,FALSE)="OUI",OFFSET(X$3,MOD(QUOTIENT(ROW()-ROW($A$20),'Feuille1-Catégories'!$B$6/X$6),X$5),0),IF(MOD($A700-1-X$10,'Feuille1-Catégories'!$F$5+1)=0,X$3,""))),"")</f>
        <v/>
      </c>
      <c r="Y700" s="29" t="str">
        <f ca="1">IF(AND($A700&lt;&gt;"",Y$9&lt;&gt;""),IF(HLOOKUP(Y$9,'Feuille1-Catégories'!$C$1:$G$2,2,FALSE)="OUI",Y$3,IF(HLOOKUP(Y$9,'Feuille1-Catégories'!$C$1:$G$3,3,FALSE)="OUI",OFFSET(Y$3,MOD(QUOTIENT(ROW()-ROW($A$20),'Feuille1-Catégories'!$B$6/Y$6),Y$5),0),IF(MOD($A700-1-Y$10,'Feuille1-Catégories'!$F$5+1)=0,Y$3,""))),"")</f>
        <v/>
      </c>
      <c r="Z700" s="29" t="str">
        <f ca="1">IF(AND($A700&lt;&gt;"",Z$9&lt;&gt;""),IF(HLOOKUP(Z$9,'Feuille1-Catégories'!$C$1:$G$2,2,FALSE)="OUI",Z$3,IF(HLOOKUP(Z$9,'Feuille1-Catégories'!$C$1:$G$3,3,FALSE)="OUI",OFFSET(Z$3,MOD(QUOTIENT(ROW()-ROW($A$20),'Feuille1-Catégories'!$B$6/Z$6),Z$5),0),IF(MOD($A700-1-Z$10,'Feuille1-Catégories'!$F$5+1)=0,Z$3,""))),"")</f>
        <v/>
      </c>
    </row>
    <row r="701" spans="1:26" ht="17" x14ac:dyDescent="0.2">
      <c r="A701" s="21" t="str">
        <f>IF('Feuille2-Prix de vente'!A701&lt;&gt;"",'Feuille2-Prix de vente'!A701,"")</f>
        <v/>
      </c>
      <c r="B701" s="33" t="str">
        <f>IF('Feuille2-Prix de vente'!B701&lt;&gt;"",'Feuille2-Prix de vente'!B701,"")</f>
        <v/>
      </c>
      <c r="C701" s="10" t="str">
        <f>IF('Feuille2-Prix de vente'!C701&lt;&gt;"",'Feuille2-Prix de vente'!C701,"")</f>
        <v/>
      </c>
      <c r="D701" s="10" t="str">
        <f t="shared" si="10"/>
        <v/>
      </c>
      <c r="E701" s="10" t="str">
        <f>IF('Feuille2-Prix de vente'!E701&lt;&gt;"",'Feuille2-Prix de vente'!E701,"")</f>
        <v/>
      </c>
      <c r="F701" s="29" t="str">
        <f ca="1">IF(AND($A701&lt;&gt;"",F$9&lt;&gt;""),IF(HLOOKUP(F$9,'Feuille1-Catégories'!$C$1:$G$2,2,FALSE)="OUI",F$3,IF(HLOOKUP(F$9,'Feuille1-Catégories'!$C$1:$G$3,3,FALSE)="OUI",OFFSET(F$3,MOD(QUOTIENT(ROW()-ROW($A$20),'Feuille1-Catégories'!$B$6/F$6),F$5),0),IF(MOD($A701-1-F$10,'Feuille1-Catégories'!$F$5+1)=0,F$3,""))),"")</f>
        <v/>
      </c>
      <c r="G701" s="29" t="str">
        <f ca="1">IF(AND($A701&lt;&gt;"",G$9&lt;&gt;""),IF(HLOOKUP(G$9,'Feuille1-Catégories'!$C$1:$G$2,2,FALSE)="OUI",G$3,IF(HLOOKUP(G$9,'Feuille1-Catégories'!$C$1:$G$3,3,FALSE)="OUI",OFFSET(G$3,MOD(QUOTIENT(ROW()-ROW($A$20),'Feuille1-Catégories'!$B$6/G$6),G$5),0),IF(MOD($A701-1-G$10,'Feuille1-Catégories'!$F$5+1)=0,G$3,""))),"")</f>
        <v/>
      </c>
      <c r="H701" s="29" t="str">
        <f ca="1">IF(AND($A701&lt;&gt;"",H$9&lt;&gt;""),IF(HLOOKUP(H$9,'Feuille1-Catégories'!$C$1:$G$2,2,FALSE)="OUI",H$3,IF(HLOOKUP(H$9,'Feuille1-Catégories'!$C$1:$G$3,3,FALSE)="OUI",OFFSET(H$3,MOD(QUOTIENT(ROW()-ROW($A$20),'Feuille1-Catégories'!$B$6/H$6),H$5),0),IF(MOD($A701-1-H$10,'Feuille1-Catégories'!$F$5+1)=0,H$3,""))),"")</f>
        <v/>
      </c>
      <c r="I701" s="29" t="str">
        <f ca="1">IF(AND($A701&lt;&gt;"",I$9&lt;&gt;""),IF(HLOOKUP(I$9,'Feuille1-Catégories'!$C$1:$G$2,2,FALSE)="OUI",I$3,IF(HLOOKUP(I$9,'Feuille1-Catégories'!$C$1:$G$3,3,FALSE)="OUI",OFFSET(I$3,MOD(QUOTIENT(ROW()-ROW($A$20),'Feuille1-Catégories'!$B$6/I$6),I$5),0),IF(MOD($A701-1-I$10,'Feuille1-Catégories'!$F$5+1)=0,I$3,""))),"")</f>
        <v/>
      </c>
      <c r="J701" s="29" t="str">
        <f ca="1">IF(AND($A701&lt;&gt;"",J$9&lt;&gt;""),IF(HLOOKUP(J$9,'Feuille1-Catégories'!$C$1:$G$2,2,FALSE)="OUI",J$3,IF(HLOOKUP(J$9,'Feuille1-Catégories'!$C$1:$G$3,3,FALSE)="OUI",OFFSET(J$3,MOD(QUOTIENT(ROW()-ROW($A$20),'Feuille1-Catégories'!$B$6/J$6),J$5),0),IF(MOD($A701-1-J$10,'Feuille1-Catégories'!$F$5+1)=0,J$3,""))),"")</f>
        <v/>
      </c>
      <c r="K701" s="29" t="str">
        <f ca="1">IF(AND($A701&lt;&gt;"",K$9&lt;&gt;""),IF(HLOOKUP(K$9,'Feuille1-Catégories'!$C$1:$G$2,2,FALSE)="OUI",K$3,IF(HLOOKUP(K$9,'Feuille1-Catégories'!$C$1:$G$3,3,FALSE)="OUI",OFFSET(K$3,MOD(QUOTIENT(ROW()-ROW($A$20),'Feuille1-Catégories'!$B$6/K$6),K$5),0),IF(MOD($A701-1-K$10,'Feuille1-Catégories'!$F$5+1)=0,K$3,""))),"")</f>
        <v/>
      </c>
      <c r="L701" s="29" t="str">
        <f ca="1">IF(AND($A701&lt;&gt;"",L$9&lt;&gt;""),IF(HLOOKUP(L$9,'Feuille1-Catégories'!$C$1:$G$2,2,FALSE)="OUI",L$3,IF(HLOOKUP(L$9,'Feuille1-Catégories'!$C$1:$G$3,3,FALSE)="OUI",OFFSET(L$3,MOD(QUOTIENT(ROW()-ROW($A$20),'Feuille1-Catégories'!$B$6/L$6),L$5),0),IF(MOD($A701-1-L$10,'Feuille1-Catégories'!$F$5+1)=0,L$3,""))),"")</f>
        <v/>
      </c>
      <c r="M701" s="29" t="str">
        <f ca="1">IF(AND($A701&lt;&gt;"",M$9&lt;&gt;""),IF(HLOOKUP(M$9,'Feuille1-Catégories'!$C$1:$G$2,2,FALSE)="OUI",M$3,IF(HLOOKUP(M$9,'Feuille1-Catégories'!$C$1:$G$3,3,FALSE)="OUI",OFFSET(M$3,MOD(QUOTIENT(ROW()-ROW($A$20),'Feuille1-Catégories'!$B$6/M$6),M$5),0),IF(MOD($A701-1-M$10,'Feuille1-Catégories'!$F$5+1)=0,M$3,""))),"")</f>
        <v/>
      </c>
      <c r="N701" s="29" t="str">
        <f ca="1">IF(AND($A701&lt;&gt;"",N$9&lt;&gt;""),IF(HLOOKUP(N$9,'Feuille1-Catégories'!$C$1:$G$2,2,FALSE)="OUI",N$3,IF(HLOOKUP(N$9,'Feuille1-Catégories'!$C$1:$G$3,3,FALSE)="OUI",OFFSET(N$3,MOD(QUOTIENT(ROW()-ROW($A$20),'Feuille1-Catégories'!$B$6/N$6),N$5),0),IF(MOD($A701-1-N$10,'Feuille1-Catégories'!$F$5+1)=0,N$3,""))),"")</f>
        <v/>
      </c>
      <c r="O701" s="29" t="str">
        <f ca="1">IF(AND($A701&lt;&gt;"",O$9&lt;&gt;""),IF(HLOOKUP(O$9,'Feuille1-Catégories'!$C$1:$G$2,2,FALSE)="OUI",O$3,IF(HLOOKUP(O$9,'Feuille1-Catégories'!$C$1:$G$3,3,FALSE)="OUI",OFFSET(O$3,MOD(QUOTIENT(ROW()-ROW($A$20),'Feuille1-Catégories'!$B$6/O$6),O$5),0),IF(MOD($A701-1-O$10,'Feuille1-Catégories'!$F$5+1)=0,O$3,""))),"")</f>
        <v/>
      </c>
      <c r="P701" s="29" t="str">
        <f ca="1">IF(AND($A701&lt;&gt;"",P$9&lt;&gt;""),IF(HLOOKUP(P$9,'Feuille1-Catégories'!$C$1:$G$2,2,FALSE)="OUI",P$3,IF(HLOOKUP(P$9,'Feuille1-Catégories'!$C$1:$G$3,3,FALSE)="OUI",OFFSET(P$3,MOD(QUOTIENT(ROW()-ROW($A$20),'Feuille1-Catégories'!$B$6/P$6),P$5),0),IF(MOD($A701-1-P$10,'Feuille1-Catégories'!$F$5+1)=0,P$3,""))),"")</f>
        <v/>
      </c>
      <c r="Q701" s="29" t="str">
        <f ca="1">IF(AND($A701&lt;&gt;"",Q$9&lt;&gt;""),IF(HLOOKUP(Q$9,'Feuille1-Catégories'!$C$1:$G$2,2,FALSE)="OUI",Q$3,IF(HLOOKUP(Q$9,'Feuille1-Catégories'!$C$1:$G$3,3,FALSE)="OUI",OFFSET(Q$3,MOD(QUOTIENT(ROW()-ROW($A$20),'Feuille1-Catégories'!$B$6/Q$6),Q$5),0),IF(MOD($A701-1-Q$10,'Feuille1-Catégories'!$F$5+1)=0,Q$3,""))),"")</f>
        <v/>
      </c>
      <c r="R701" s="29" t="str">
        <f ca="1">IF(AND($A701&lt;&gt;"",R$9&lt;&gt;""),IF(HLOOKUP(R$9,'Feuille1-Catégories'!$C$1:$G$2,2,FALSE)="OUI",R$3,IF(HLOOKUP(R$9,'Feuille1-Catégories'!$C$1:$G$3,3,FALSE)="OUI",OFFSET(R$3,MOD(QUOTIENT(ROW()-ROW($A$20),'Feuille1-Catégories'!$B$6/R$6),R$5),0),IF(MOD($A701-1-R$10,'Feuille1-Catégories'!$F$5+1)=0,R$3,""))),"")</f>
        <v/>
      </c>
      <c r="S701" s="29" t="str">
        <f ca="1">IF(AND($A701&lt;&gt;"",S$9&lt;&gt;""),IF(HLOOKUP(S$9,'Feuille1-Catégories'!$C$1:$G$2,2,FALSE)="OUI",S$3,IF(HLOOKUP(S$9,'Feuille1-Catégories'!$C$1:$G$3,3,FALSE)="OUI",OFFSET(S$3,MOD(QUOTIENT(ROW()-ROW($A$20),'Feuille1-Catégories'!$B$6/S$6),S$5),0),IF(MOD($A701-1-S$10,'Feuille1-Catégories'!$F$5+1)=0,S$3,""))),"")</f>
        <v/>
      </c>
      <c r="T701" s="29" t="str">
        <f ca="1">IF(AND($A701&lt;&gt;"",T$9&lt;&gt;""),IF(HLOOKUP(T$9,'Feuille1-Catégories'!$C$1:$G$2,2,FALSE)="OUI",T$3,IF(HLOOKUP(T$9,'Feuille1-Catégories'!$C$1:$G$3,3,FALSE)="OUI",OFFSET(T$3,MOD(QUOTIENT(ROW()-ROW($A$20),'Feuille1-Catégories'!$B$6/T$6),T$5),0),IF(MOD($A701-1-T$10,'Feuille1-Catégories'!$F$5+1)=0,T$3,""))),"")</f>
        <v/>
      </c>
      <c r="U701" s="29" t="str">
        <f ca="1">IF(AND($A701&lt;&gt;"",U$9&lt;&gt;""),IF(HLOOKUP(U$9,'Feuille1-Catégories'!$C$1:$G$2,2,FALSE)="OUI",U$3,IF(HLOOKUP(U$9,'Feuille1-Catégories'!$C$1:$G$3,3,FALSE)="OUI",OFFSET(U$3,MOD(QUOTIENT(ROW()-ROW($A$20),'Feuille1-Catégories'!$B$6/U$6),U$5),0),IF(MOD($A701-1-U$10,'Feuille1-Catégories'!$F$5+1)=0,U$3,""))),"")</f>
        <v/>
      </c>
      <c r="V701" s="29" t="str">
        <f ca="1">IF(AND($A701&lt;&gt;"",V$9&lt;&gt;""),IF(HLOOKUP(V$9,'Feuille1-Catégories'!$C$1:$G$2,2,FALSE)="OUI",V$3,IF(HLOOKUP(V$9,'Feuille1-Catégories'!$C$1:$G$3,3,FALSE)="OUI",OFFSET(V$3,MOD(QUOTIENT(ROW()-ROW($A$20),'Feuille1-Catégories'!$B$6/V$6),V$5),0),IF(MOD($A701-1-V$10,'Feuille1-Catégories'!$F$5+1)=0,V$3,""))),"")</f>
        <v/>
      </c>
      <c r="W701" s="29" t="str">
        <f ca="1">IF(AND($A701&lt;&gt;"",W$9&lt;&gt;""),IF(HLOOKUP(W$9,'Feuille1-Catégories'!$C$1:$G$2,2,FALSE)="OUI",W$3,IF(HLOOKUP(W$9,'Feuille1-Catégories'!$C$1:$G$3,3,FALSE)="OUI",OFFSET(W$3,MOD(QUOTIENT(ROW()-ROW($A$20),'Feuille1-Catégories'!$B$6/W$6),W$5),0),IF(MOD($A701-1-W$10,'Feuille1-Catégories'!$F$5+1)=0,W$3,""))),"")</f>
        <v/>
      </c>
      <c r="X701" s="29" t="str">
        <f ca="1">IF(AND($A701&lt;&gt;"",X$9&lt;&gt;""),IF(HLOOKUP(X$9,'Feuille1-Catégories'!$C$1:$G$2,2,FALSE)="OUI",X$3,IF(HLOOKUP(X$9,'Feuille1-Catégories'!$C$1:$G$3,3,FALSE)="OUI",OFFSET(X$3,MOD(QUOTIENT(ROW()-ROW($A$20),'Feuille1-Catégories'!$B$6/X$6),X$5),0),IF(MOD($A701-1-X$10,'Feuille1-Catégories'!$F$5+1)=0,X$3,""))),"")</f>
        <v/>
      </c>
      <c r="Y701" s="29" t="str">
        <f ca="1">IF(AND($A701&lt;&gt;"",Y$9&lt;&gt;""),IF(HLOOKUP(Y$9,'Feuille1-Catégories'!$C$1:$G$2,2,FALSE)="OUI",Y$3,IF(HLOOKUP(Y$9,'Feuille1-Catégories'!$C$1:$G$3,3,FALSE)="OUI",OFFSET(Y$3,MOD(QUOTIENT(ROW()-ROW($A$20),'Feuille1-Catégories'!$B$6/Y$6),Y$5),0),IF(MOD($A701-1-Y$10,'Feuille1-Catégories'!$F$5+1)=0,Y$3,""))),"")</f>
        <v/>
      </c>
      <c r="Z701" s="29" t="str">
        <f ca="1">IF(AND($A701&lt;&gt;"",Z$9&lt;&gt;""),IF(HLOOKUP(Z$9,'Feuille1-Catégories'!$C$1:$G$2,2,FALSE)="OUI",Z$3,IF(HLOOKUP(Z$9,'Feuille1-Catégories'!$C$1:$G$3,3,FALSE)="OUI",OFFSET(Z$3,MOD(QUOTIENT(ROW()-ROW($A$20),'Feuille1-Catégories'!$B$6/Z$6),Z$5),0),IF(MOD($A701-1-Z$10,'Feuille1-Catégories'!$F$5+1)=0,Z$3,""))),"")</f>
        <v/>
      </c>
    </row>
    <row r="702" spans="1:26" ht="17" x14ac:dyDescent="0.2">
      <c r="A702" s="21" t="str">
        <f>IF('Feuille2-Prix de vente'!A702&lt;&gt;"",'Feuille2-Prix de vente'!A702,"")</f>
        <v/>
      </c>
      <c r="B702" s="33" t="str">
        <f>IF('Feuille2-Prix de vente'!B702&lt;&gt;"",'Feuille2-Prix de vente'!B702,"")</f>
        <v/>
      </c>
      <c r="C702" s="10" t="str">
        <f>IF('Feuille2-Prix de vente'!C702&lt;&gt;"",'Feuille2-Prix de vente'!C702,"")</f>
        <v/>
      </c>
      <c r="D702" s="10" t="str">
        <f t="shared" si="10"/>
        <v/>
      </c>
      <c r="E702" s="10" t="str">
        <f>IF('Feuille2-Prix de vente'!E702&lt;&gt;"",'Feuille2-Prix de vente'!E702,"")</f>
        <v/>
      </c>
      <c r="F702" s="29" t="str">
        <f ca="1">IF(AND($A702&lt;&gt;"",F$9&lt;&gt;""),IF(HLOOKUP(F$9,'Feuille1-Catégories'!$C$1:$G$2,2,FALSE)="OUI",F$3,IF(HLOOKUP(F$9,'Feuille1-Catégories'!$C$1:$G$3,3,FALSE)="OUI",OFFSET(F$3,MOD(QUOTIENT(ROW()-ROW($A$20),'Feuille1-Catégories'!$B$6/F$6),F$5),0),IF(MOD($A702-1-F$10,'Feuille1-Catégories'!$F$5+1)=0,F$3,""))),"")</f>
        <v/>
      </c>
      <c r="G702" s="29" t="str">
        <f ca="1">IF(AND($A702&lt;&gt;"",G$9&lt;&gt;""),IF(HLOOKUP(G$9,'Feuille1-Catégories'!$C$1:$G$2,2,FALSE)="OUI",G$3,IF(HLOOKUP(G$9,'Feuille1-Catégories'!$C$1:$G$3,3,FALSE)="OUI",OFFSET(G$3,MOD(QUOTIENT(ROW()-ROW($A$20),'Feuille1-Catégories'!$B$6/G$6),G$5),0),IF(MOD($A702-1-G$10,'Feuille1-Catégories'!$F$5+1)=0,G$3,""))),"")</f>
        <v/>
      </c>
      <c r="H702" s="29" t="str">
        <f ca="1">IF(AND($A702&lt;&gt;"",H$9&lt;&gt;""),IF(HLOOKUP(H$9,'Feuille1-Catégories'!$C$1:$G$2,2,FALSE)="OUI",H$3,IF(HLOOKUP(H$9,'Feuille1-Catégories'!$C$1:$G$3,3,FALSE)="OUI",OFFSET(H$3,MOD(QUOTIENT(ROW()-ROW($A$20),'Feuille1-Catégories'!$B$6/H$6),H$5),0),IF(MOD($A702-1-H$10,'Feuille1-Catégories'!$F$5+1)=0,H$3,""))),"")</f>
        <v/>
      </c>
      <c r="I702" s="29" t="str">
        <f ca="1">IF(AND($A702&lt;&gt;"",I$9&lt;&gt;""),IF(HLOOKUP(I$9,'Feuille1-Catégories'!$C$1:$G$2,2,FALSE)="OUI",I$3,IF(HLOOKUP(I$9,'Feuille1-Catégories'!$C$1:$G$3,3,FALSE)="OUI",OFFSET(I$3,MOD(QUOTIENT(ROW()-ROW($A$20),'Feuille1-Catégories'!$B$6/I$6),I$5),0),IF(MOD($A702-1-I$10,'Feuille1-Catégories'!$F$5+1)=0,I$3,""))),"")</f>
        <v/>
      </c>
      <c r="J702" s="29" t="str">
        <f ca="1">IF(AND($A702&lt;&gt;"",J$9&lt;&gt;""),IF(HLOOKUP(J$9,'Feuille1-Catégories'!$C$1:$G$2,2,FALSE)="OUI",J$3,IF(HLOOKUP(J$9,'Feuille1-Catégories'!$C$1:$G$3,3,FALSE)="OUI",OFFSET(J$3,MOD(QUOTIENT(ROW()-ROW($A$20),'Feuille1-Catégories'!$B$6/J$6),J$5),0),IF(MOD($A702-1-J$10,'Feuille1-Catégories'!$F$5+1)=0,J$3,""))),"")</f>
        <v/>
      </c>
      <c r="K702" s="29" t="str">
        <f ca="1">IF(AND($A702&lt;&gt;"",K$9&lt;&gt;""),IF(HLOOKUP(K$9,'Feuille1-Catégories'!$C$1:$G$2,2,FALSE)="OUI",K$3,IF(HLOOKUP(K$9,'Feuille1-Catégories'!$C$1:$G$3,3,FALSE)="OUI",OFFSET(K$3,MOD(QUOTIENT(ROW()-ROW($A$20),'Feuille1-Catégories'!$B$6/K$6),K$5),0),IF(MOD($A702-1-K$10,'Feuille1-Catégories'!$F$5+1)=0,K$3,""))),"")</f>
        <v/>
      </c>
      <c r="L702" s="29" t="str">
        <f ca="1">IF(AND($A702&lt;&gt;"",L$9&lt;&gt;""),IF(HLOOKUP(L$9,'Feuille1-Catégories'!$C$1:$G$2,2,FALSE)="OUI",L$3,IF(HLOOKUP(L$9,'Feuille1-Catégories'!$C$1:$G$3,3,FALSE)="OUI",OFFSET(L$3,MOD(QUOTIENT(ROW()-ROW($A$20),'Feuille1-Catégories'!$B$6/L$6),L$5),0),IF(MOD($A702-1-L$10,'Feuille1-Catégories'!$F$5+1)=0,L$3,""))),"")</f>
        <v/>
      </c>
      <c r="M702" s="29" t="str">
        <f ca="1">IF(AND($A702&lt;&gt;"",M$9&lt;&gt;""),IF(HLOOKUP(M$9,'Feuille1-Catégories'!$C$1:$G$2,2,FALSE)="OUI",M$3,IF(HLOOKUP(M$9,'Feuille1-Catégories'!$C$1:$G$3,3,FALSE)="OUI",OFFSET(M$3,MOD(QUOTIENT(ROW()-ROW($A$20),'Feuille1-Catégories'!$B$6/M$6),M$5),0),IF(MOD($A702-1-M$10,'Feuille1-Catégories'!$F$5+1)=0,M$3,""))),"")</f>
        <v/>
      </c>
      <c r="N702" s="29" t="str">
        <f ca="1">IF(AND($A702&lt;&gt;"",N$9&lt;&gt;""),IF(HLOOKUP(N$9,'Feuille1-Catégories'!$C$1:$G$2,2,FALSE)="OUI",N$3,IF(HLOOKUP(N$9,'Feuille1-Catégories'!$C$1:$G$3,3,FALSE)="OUI",OFFSET(N$3,MOD(QUOTIENT(ROW()-ROW($A$20),'Feuille1-Catégories'!$B$6/N$6),N$5),0),IF(MOD($A702-1-N$10,'Feuille1-Catégories'!$F$5+1)=0,N$3,""))),"")</f>
        <v/>
      </c>
      <c r="O702" s="29" t="str">
        <f ca="1">IF(AND($A702&lt;&gt;"",O$9&lt;&gt;""),IF(HLOOKUP(O$9,'Feuille1-Catégories'!$C$1:$G$2,2,FALSE)="OUI",O$3,IF(HLOOKUP(O$9,'Feuille1-Catégories'!$C$1:$G$3,3,FALSE)="OUI",OFFSET(O$3,MOD(QUOTIENT(ROW()-ROW($A$20),'Feuille1-Catégories'!$B$6/O$6),O$5),0),IF(MOD($A702-1-O$10,'Feuille1-Catégories'!$F$5+1)=0,O$3,""))),"")</f>
        <v/>
      </c>
      <c r="P702" s="29" t="str">
        <f ca="1">IF(AND($A702&lt;&gt;"",P$9&lt;&gt;""),IF(HLOOKUP(P$9,'Feuille1-Catégories'!$C$1:$G$2,2,FALSE)="OUI",P$3,IF(HLOOKUP(P$9,'Feuille1-Catégories'!$C$1:$G$3,3,FALSE)="OUI",OFFSET(P$3,MOD(QUOTIENT(ROW()-ROW($A$20),'Feuille1-Catégories'!$B$6/P$6),P$5),0),IF(MOD($A702-1-P$10,'Feuille1-Catégories'!$F$5+1)=0,P$3,""))),"")</f>
        <v/>
      </c>
      <c r="Q702" s="29" t="str">
        <f ca="1">IF(AND($A702&lt;&gt;"",Q$9&lt;&gt;""),IF(HLOOKUP(Q$9,'Feuille1-Catégories'!$C$1:$G$2,2,FALSE)="OUI",Q$3,IF(HLOOKUP(Q$9,'Feuille1-Catégories'!$C$1:$G$3,3,FALSE)="OUI",OFFSET(Q$3,MOD(QUOTIENT(ROW()-ROW($A$20),'Feuille1-Catégories'!$B$6/Q$6),Q$5),0),IF(MOD($A702-1-Q$10,'Feuille1-Catégories'!$F$5+1)=0,Q$3,""))),"")</f>
        <v/>
      </c>
      <c r="R702" s="29" t="str">
        <f ca="1">IF(AND($A702&lt;&gt;"",R$9&lt;&gt;""),IF(HLOOKUP(R$9,'Feuille1-Catégories'!$C$1:$G$2,2,FALSE)="OUI",R$3,IF(HLOOKUP(R$9,'Feuille1-Catégories'!$C$1:$G$3,3,FALSE)="OUI",OFFSET(R$3,MOD(QUOTIENT(ROW()-ROW($A$20),'Feuille1-Catégories'!$B$6/R$6),R$5),0),IF(MOD($A702-1-R$10,'Feuille1-Catégories'!$F$5+1)=0,R$3,""))),"")</f>
        <v/>
      </c>
      <c r="S702" s="29" t="str">
        <f ca="1">IF(AND($A702&lt;&gt;"",S$9&lt;&gt;""),IF(HLOOKUP(S$9,'Feuille1-Catégories'!$C$1:$G$2,2,FALSE)="OUI",S$3,IF(HLOOKUP(S$9,'Feuille1-Catégories'!$C$1:$G$3,3,FALSE)="OUI",OFFSET(S$3,MOD(QUOTIENT(ROW()-ROW($A$20),'Feuille1-Catégories'!$B$6/S$6),S$5),0),IF(MOD($A702-1-S$10,'Feuille1-Catégories'!$F$5+1)=0,S$3,""))),"")</f>
        <v/>
      </c>
      <c r="T702" s="29" t="str">
        <f ca="1">IF(AND($A702&lt;&gt;"",T$9&lt;&gt;""),IF(HLOOKUP(T$9,'Feuille1-Catégories'!$C$1:$G$2,2,FALSE)="OUI",T$3,IF(HLOOKUP(T$9,'Feuille1-Catégories'!$C$1:$G$3,3,FALSE)="OUI",OFFSET(T$3,MOD(QUOTIENT(ROW()-ROW($A$20),'Feuille1-Catégories'!$B$6/T$6),T$5),0),IF(MOD($A702-1-T$10,'Feuille1-Catégories'!$F$5+1)=0,T$3,""))),"")</f>
        <v/>
      </c>
      <c r="U702" s="29" t="str">
        <f ca="1">IF(AND($A702&lt;&gt;"",U$9&lt;&gt;""),IF(HLOOKUP(U$9,'Feuille1-Catégories'!$C$1:$G$2,2,FALSE)="OUI",U$3,IF(HLOOKUP(U$9,'Feuille1-Catégories'!$C$1:$G$3,3,FALSE)="OUI",OFFSET(U$3,MOD(QUOTIENT(ROW()-ROW($A$20),'Feuille1-Catégories'!$B$6/U$6),U$5),0),IF(MOD($A702-1-U$10,'Feuille1-Catégories'!$F$5+1)=0,U$3,""))),"")</f>
        <v/>
      </c>
      <c r="V702" s="29" t="str">
        <f ca="1">IF(AND($A702&lt;&gt;"",V$9&lt;&gt;""),IF(HLOOKUP(V$9,'Feuille1-Catégories'!$C$1:$G$2,2,FALSE)="OUI",V$3,IF(HLOOKUP(V$9,'Feuille1-Catégories'!$C$1:$G$3,3,FALSE)="OUI",OFFSET(V$3,MOD(QUOTIENT(ROW()-ROW($A$20),'Feuille1-Catégories'!$B$6/V$6),V$5),0),IF(MOD($A702-1-V$10,'Feuille1-Catégories'!$F$5+1)=0,V$3,""))),"")</f>
        <v/>
      </c>
      <c r="W702" s="29" t="str">
        <f ca="1">IF(AND($A702&lt;&gt;"",W$9&lt;&gt;""),IF(HLOOKUP(W$9,'Feuille1-Catégories'!$C$1:$G$2,2,FALSE)="OUI",W$3,IF(HLOOKUP(W$9,'Feuille1-Catégories'!$C$1:$G$3,3,FALSE)="OUI",OFFSET(W$3,MOD(QUOTIENT(ROW()-ROW($A$20),'Feuille1-Catégories'!$B$6/W$6),W$5),0),IF(MOD($A702-1-W$10,'Feuille1-Catégories'!$F$5+1)=0,W$3,""))),"")</f>
        <v/>
      </c>
      <c r="X702" s="29" t="str">
        <f ca="1">IF(AND($A702&lt;&gt;"",X$9&lt;&gt;""),IF(HLOOKUP(X$9,'Feuille1-Catégories'!$C$1:$G$2,2,FALSE)="OUI",X$3,IF(HLOOKUP(X$9,'Feuille1-Catégories'!$C$1:$G$3,3,FALSE)="OUI",OFFSET(X$3,MOD(QUOTIENT(ROW()-ROW($A$20),'Feuille1-Catégories'!$B$6/X$6),X$5),0),IF(MOD($A702-1-X$10,'Feuille1-Catégories'!$F$5+1)=0,X$3,""))),"")</f>
        <v/>
      </c>
      <c r="Y702" s="29" t="str">
        <f ca="1">IF(AND($A702&lt;&gt;"",Y$9&lt;&gt;""),IF(HLOOKUP(Y$9,'Feuille1-Catégories'!$C$1:$G$2,2,FALSE)="OUI",Y$3,IF(HLOOKUP(Y$9,'Feuille1-Catégories'!$C$1:$G$3,3,FALSE)="OUI",OFFSET(Y$3,MOD(QUOTIENT(ROW()-ROW($A$20),'Feuille1-Catégories'!$B$6/Y$6),Y$5),0),IF(MOD($A702-1-Y$10,'Feuille1-Catégories'!$F$5+1)=0,Y$3,""))),"")</f>
        <v/>
      </c>
      <c r="Z702" s="29" t="str">
        <f ca="1">IF(AND($A702&lt;&gt;"",Z$9&lt;&gt;""),IF(HLOOKUP(Z$9,'Feuille1-Catégories'!$C$1:$G$2,2,FALSE)="OUI",Z$3,IF(HLOOKUP(Z$9,'Feuille1-Catégories'!$C$1:$G$3,3,FALSE)="OUI",OFFSET(Z$3,MOD(QUOTIENT(ROW()-ROW($A$20),'Feuille1-Catégories'!$B$6/Z$6),Z$5),0),IF(MOD($A702-1-Z$10,'Feuille1-Catégories'!$F$5+1)=0,Z$3,""))),"")</f>
        <v/>
      </c>
    </row>
    <row r="703" spans="1:26" ht="17" x14ac:dyDescent="0.2">
      <c r="A703" s="21" t="str">
        <f>IF('Feuille2-Prix de vente'!A703&lt;&gt;"",'Feuille2-Prix de vente'!A703,"")</f>
        <v/>
      </c>
      <c r="B703" s="33" t="str">
        <f>IF('Feuille2-Prix de vente'!B703&lt;&gt;"",'Feuille2-Prix de vente'!B703,"")</f>
        <v/>
      </c>
      <c r="C703" s="10" t="str">
        <f>IF('Feuille2-Prix de vente'!C703&lt;&gt;"",'Feuille2-Prix de vente'!C703,"")</f>
        <v/>
      </c>
      <c r="D703" s="10" t="str">
        <f t="shared" si="10"/>
        <v/>
      </c>
      <c r="E703" s="10" t="str">
        <f>IF('Feuille2-Prix de vente'!E703&lt;&gt;"",'Feuille2-Prix de vente'!E703,"")</f>
        <v/>
      </c>
      <c r="F703" s="29" t="str">
        <f ca="1">IF(AND($A703&lt;&gt;"",F$9&lt;&gt;""),IF(HLOOKUP(F$9,'Feuille1-Catégories'!$C$1:$G$2,2,FALSE)="OUI",F$3,IF(HLOOKUP(F$9,'Feuille1-Catégories'!$C$1:$G$3,3,FALSE)="OUI",OFFSET(F$3,MOD(QUOTIENT(ROW()-ROW($A$20),'Feuille1-Catégories'!$B$6/F$6),F$5),0),IF(MOD($A703-1-F$10,'Feuille1-Catégories'!$F$5+1)=0,F$3,""))),"")</f>
        <v/>
      </c>
      <c r="G703" s="29" t="str">
        <f ca="1">IF(AND($A703&lt;&gt;"",G$9&lt;&gt;""),IF(HLOOKUP(G$9,'Feuille1-Catégories'!$C$1:$G$2,2,FALSE)="OUI",G$3,IF(HLOOKUP(G$9,'Feuille1-Catégories'!$C$1:$G$3,3,FALSE)="OUI",OFFSET(G$3,MOD(QUOTIENT(ROW()-ROW($A$20),'Feuille1-Catégories'!$B$6/G$6),G$5),0),IF(MOD($A703-1-G$10,'Feuille1-Catégories'!$F$5+1)=0,G$3,""))),"")</f>
        <v/>
      </c>
      <c r="H703" s="29" t="str">
        <f ca="1">IF(AND($A703&lt;&gt;"",H$9&lt;&gt;""),IF(HLOOKUP(H$9,'Feuille1-Catégories'!$C$1:$G$2,2,FALSE)="OUI",H$3,IF(HLOOKUP(H$9,'Feuille1-Catégories'!$C$1:$G$3,3,FALSE)="OUI",OFFSET(H$3,MOD(QUOTIENT(ROW()-ROW($A$20),'Feuille1-Catégories'!$B$6/H$6),H$5),0),IF(MOD($A703-1-H$10,'Feuille1-Catégories'!$F$5+1)=0,H$3,""))),"")</f>
        <v/>
      </c>
      <c r="I703" s="29" t="str">
        <f ca="1">IF(AND($A703&lt;&gt;"",I$9&lt;&gt;""),IF(HLOOKUP(I$9,'Feuille1-Catégories'!$C$1:$G$2,2,FALSE)="OUI",I$3,IF(HLOOKUP(I$9,'Feuille1-Catégories'!$C$1:$G$3,3,FALSE)="OUI",OFFSET(I$3,MOD(QUOTIENT(ROW()-ROW($A$20),'Feuille1-Catégories'!$B$6/I$6),I$5),0),IF(MOD($A703-1-I$10,'Feuille1-Catégories'!$F$5+1)=0,I$3,""))),"")</f>
        <v/>
      </c>
      <c r="J703" s="29" t="str">
        <f ca="1">IF(AND($A703&lt;&gt;"",J$9&lt;&gt;""),IF(HLOOKUP(J$9,'Feuille1-Catégories'!$C$1:$G$2,2,FALSE)="OUI",J$3,IF(HLOOKUP(J$9,'Feuille1-Catégories'!$C$1:$G$3,3,FALSE)="OUI",OFFSET(J$3,MOD(QUOTIENT(ROW()-ROW($A$20),'Feuille1-Catégories'!$B$6/J$6),J$5),0),IF(MOD($A703-1-J$10,'Feuille1-Catégories'!$F$5+1)=0,J$3,""))),"")</f>
        <v/>
      </c>
      <c r="K703" s="29" t="str">
        <f ca="1">IF(AND($A703&lt;&gt;"",K$9&lt;&gt;""),IF(HLOOKUP(K$9,'Feuille1-Catégories'!$C$1:$G$2,2,FALSE)="OUI",K$3,IF(HLOOKUP(K$9,'Feuille1-Catégories'!$C$1:$G$3,3,FALSE)="OUI",OFFSET(K$3,MOD(QUOTIENT(ROW()-ROW($A$20),'Feuille1-Catégories'!$B$6/K$6),K$5),0),IF(MOD($A703-1-K$10,'Feuille1-Catégories'!$F$5+1)=0,K$3,""))),"")</f>
        <v/>
      </c>
      <c r="L703" s="29" t="str">
        <f ca="1">IF(AND($A703&lt;&gt;"",L$9&lt;&gt;""),IF(HLOOKUP(L$9,'Feuille1-Catégories'!$C$1:$G$2,2,FALSE)="OUI",L$3,IF(HLOOKUP(L$9,'Feuille1-Catégories'!$C$1:$G$3,3,FALSE)="OUI",OFFSET(L$3,MOD(QUOTIENT(ROW()-ROW($A$20),'Feuille1-Catégories'!$B$6/L$6),L$5),0),IF(MOD($A703-1-L$10,'Feuille1-Catégories'!$F$5+1)=0,L$3,""))),"")</f>
        <v/>
      </c>
      <c r="M703" s="29" t="str">
        <f ca="1">IF(AND($A703&lt;&gt;"",M$9&lt;&gt;""),IF(HLOOKUP(M$9,'Feuille1-Catégories'!$C$1:$G$2,2,FALSE)="OUI",M$3,IF(HLOOKUP(M$9,'Feuille1-Catégories'!$C$1:$G$3,3,FALSE)="OUI",OFFSET(M$3,MOD(QUOTIENT(ROW()-ROW($A$20),'Feuille1-Catégories'!$B$6/M$6),M$5),0),IF(MOD($A703-1-M$10,'Feuille1-Catégories'!$F$5+1)=0,M$3,""))),"")</f>
        <v/>
      </c>
      <c r="N703" s="29" t="str">
        <f ca="1">IF(AND($A703&lt;&gt;"",N$9&lt;&gt;""),IF(HLOOKUP(N$9,'Feuille1-Catégories'!$C$1:$G$2,2,FALSE)="OUI",N$3,IF(HLOOKUP(N$9,'Feuille1-Catégories'!$C$1:$G$3,3,FALSE)="OUI",OFFSET(N$3,MOD(QUOTIENT(ROW()-ROW($A$20),'Feuille1-Catégories'!$B$6/N$6),N$5),0),IF(MOD($A703-1-N$10,'Feuille1-Catégories'!$F$5+1)=0,N$3,""))),"")</f>
        <v/>
      </c>
      <c r="O703" s="29" t="str">
        <f ca="1">IF(AND($A703&lt;&gt;"",O$9&lt;&gt;""),IF(HLOOKUP(O$9,'Feuille1-Catégories'!$C$1:$G$2,2,FALSE)="OUI",O$3,IF(HLOOKUP(O$9,'Feuille1-Catégories'!$C$1:$G$3,3,FALSE)="OUI",OFFSET(O$3,MOD(QUOTIENT(ROW()-ROW($A$20),'Feuille1-Catégories'!$B$6/O$6),O$5),0),IF(MOD($A703-1-O$10,'Feuille1-Catégories'!$F$5+1)=0,O$3,""))),"")</f>
        <v/>
      </c>
      <c r="P703" s="29" t="str">
        <f ca="1">IF(AND($A703&lt;&gt;"",P$9&lt;&gt;""),IF(HLOOKUP(P$9,'Feuille1-Catégories'!$C$1:$G$2,2,FALSE)="OUI",P$3,IF(HLOOKUP(P$9,'Feuille1-Catégories'!$C$1:$G$3,3,FALSE)="OUI",OFFSET(P$3,MOD(QUOTIENT(ROW()-ROW($A$20),'Feuille1-Catégories'!$B$6/P$6),P$5),0),IF(MOD($A703-1-P$10,'Feuille1-Catégories'!$F$5+1)=0,P$3,""))),"")</f>
        <v/>
      </c>
      <c r="Q703" s="29" t="str">
        <f ca="1">IF(AND($A703&lt;&gt;"",Q$9&lt;&gt;""),IF(HLOOKUP(Q$9,'Feuille1-Catégories'!$C$1:$G$2,2,FALSE)="OUI",Q$3,IF(HLOOKUP(Q$9,'Feuille1-Catégories'!$C$1:$G$3,3,FALSE)="OUI",OFFSET(Q$3,MOD(QUOTIENT(ROW()-ROW($A$20),'Feuille1-Catégories'!$B$6/Q$6),Q$5),0),IF(MOD($A703-1-Q$10,'Feuille1-Catégories'!$F$5+1)=0,Q$3,""))),"")</f>
        <v/>
      </c>
      <c r="R703" s="29" t="str">
        <f ca="1">IF(AND($A703&lt;&gt;"",R$9&lt;&gt;""),IF(HLOOKUP(R$9,'Feuille1-Catégories'!$C$1:$G$2,2,FALSE)="OUI",R$3,IF(HLOOKUP(R$9,'Feuille1-Catégories'!$C$1:$G$3,3,FALSE)="OUI",OFFSET(R$3,MOD(QUOTIENT(ROW()-ROW($A$20),'Feuille1-Catégories'!$B$6/R$6),R$5),0),IF(MOD($A703-1-R$10,'Feuille1-Catégories'!$F$5+1)=0,R$3,""))),"")</f>
        <v/>
      </c>
      <c r="S703" s="29" t="str">
        <f ca="1">IF(AND($A703&lt;&gt;"",S$9&lt;&gt;""),IF(HLOOKUP(S$9,'Feuille1-Catégories'!$C$1:$G$2,2,FALSE)="OUI",S$3,IF(HLOOKUP(S$9,'Feuille1-Catégories'!$C$1:$G$3,3,FALSE)="OUI",OFFSET(S$3,MOD(QUOTIENT(ROW()-ROW($A$20),'Feuille1-Catégories'!$B$6/S$6),S$5),0),IF(MOD($A703-1-S$10,'Feuille1-Catégories'!$F$5+1)=0,S$3,""))),"")</f>
        <v/>
      </c>
      <c r="T703" s="29" t="str">
        <f ca="1">IF(AND($A703&lt;&gt;"",T$9&lt;&gt;""),IF(HLOOKUP(T$9,'Feuille1-Catégories'!$C$1:$G$2,2,FALSE)="OUI",T$3,IF(HLOOKUP(T$9,'Feuille1-Catégories'!$C$1:$G$3,3,FALSE)="OUI",OFFSET(T$3,MOD(QUOTIENT(ROW()-ROW($A$20),'Feuille1-Catégories'!$B$6/T$6),T$5),0),IF(MOD($A703-1-T$10,'Feuille1-Catégories'!$F$5+1)=0,T$3,""))),"")</f>
        <v/>
      </c>
      <c r="U703" s="29" t="str">
        <f ca="1">IF(AND($A703&lt;&gt;"",U$9&lt;&gt;""),IF(HLOOKUP(U$9,'Feuille1-Catégories'!$C$1:$G$2,2,FALSE)="OUI",U$3,IF(HLOOKUP(U$9,'Feuille1-Catégories'!$C$1:$G$3,3,FALSE)="OUI",OFFSET(U$3,MOD(QUOTIENT(ROW()-ROW($A$20),'Feuille1-Catégories'!$B$6/U$6),U$5),0),IF(MOD($A703-1-U$10,'Feuille1-Catégories'!$F$5+1)=0,U$3,""))),"")</f>
        <v/>
      </c>
      <c r="V703" s="29" t="str">
        <f ca="1">IF(AND($A703&lt;&gt;"",V$9&lt;&gt;""),IF(HLOOKUP(V$9,'Feuille1-Catégories'!$C$1:$G$2,2,FALSE)="OUI",V$3,IF(HLOOKUP(V$9,'Feuille1-Catégories'!$C$1:$G$3,3,FALSE)="OUI",OFFSET(V$3,MOD(QUOTIENT(ROW()-ROW($A$20),'Feuille1-Catégories'!$B$6/V$6),V$5),0),IF(MOD($A703-1-V$10,'Feuille1-Catégories'!$F$5+1)=0,V$3,""))),"")</f>
        <v/>
      </c>
      <c r="W703" s="29" t="str">
        <f ca="1">IF(AND($A703&lt;&gt;"",W$9&lt;&gt;""),IF(HLOOKUP(W$9,'Feuille1-Catégories'!$C$1:$G$2,2,FALSE)="OUI",W$3,IF(HLOOKUP(W$9,'Feuille1-Catégories'!$C$1:$G$3,3,FALSE)="OUI",OFFSET(W$3,MOD(QUOTIENT(ROW()-ROW($A$20),'Feuille1-Catégories'!$B$6/W$6),W$5),0),IF(MOD($A703-1-W$10,'Feuille1-Catégories'!$F$5+1)=0,W$3,""))),"")</f>
        <v/>
      </c>
      <c r="X703" s="29" t="str">
        <f ca="1">IF(AND($A703&lt;&gt;"",X$9&lt;&gt;""),IF(HLOOKUP(X$9,'Feuille1-Catégories'!$C$1:$G$2,2,FALSE)="OUI",X$3,IF(HLOOKUP(X$9,'Feuille1-Catégories'!$C$1:$G$3,3,FALSE)="OUI",OFFSET(X$3,MOD(QUOTIENT(ROW()-ROW($A$20),'Feuille1-Catégories'!$B$6/X$6),X$5),0),IF(MOD($A703-1-X$10,'Feuille1-Catégories'!$F$5+1)=0,X$3,""))),"")</f>
        <v/>
      </c>
      <c r="Y703" s="29" t="str">
        <f ca="1">IF(AND($A703&lt;&gt;"",Y$9&lt;&gt;""),IF(HLOOKUP(Y$9,'Feuille1-Catégories'!$C$1:$G$2,2,FALSE)="OUI",Y$3,IF(HLOOKUP(Y$9,'Feuille1-Catégories'!$C$1:$G$3,3,FALSE)="OUI",OFFSET(Y$3,MOD(QUOTIENT(ROW()-ROW($A$20),'Feuille1-Catégories'!$B$6/Y$6),Y$5),0),IF(MOD($A703-1-Y$10,'Feuille1-Catégories'!$F$5+1)=0,Y$3,""))),"")</f>
        <v/>
      </c>
      <c r="Z703" s="29" t="str">
        <f ca="1">IF(AND($A703&lt;&gt;"",Z$9&lt;&gt;""),IF(HLOOKUP(Z$9,'Feuille1-Catégories'!$C$1:$G$2,2,FALSE)="OUI",Z$3,IF(HLOOKUP(Z$9,'Feuille1-Catégories'!$C$1:$G$3,3,FALSE)="OUI",OFFSET(Z$3,MOD(QUOTIENT(ROW()-ROW($A$20),'Feuille1-Catégories'!$B$6/Z$6),Z$5),0),IF(MOD($A703-1-Z$10,'Feuille1-Catégories'!$F$5+1)=0,Z$3,""))),"")</f>
        <v/>
      </c>
    </row>
    <row r="704" spans="1:26" ht="17" x14ac:dyDescent="0.2">
      <c r="A704" s="21" t="str">
        <f>IF('Feuille2-Prix de vente'!A704&lt;&gt;"",'Feuille2-Prix de vente'!A704,"")</f>
        <v/>
      </c>
      <c r="B704" s="33" t="str">
        <f>IF('Feuille2-Prix de vente'!B704&lt;&gt;"",'Feuille2-Prix de vente'!B704,"")</f>
        <v/>
      </c>
      <c r="C704" s="10" t="str">
        <f>IF('Feuille2-Prix de vente'!C704&lt;&gt;"",'Feuille2-Prix de vente'!C704,"")</f>
        <v/>
      </c>
      <c r="D704" s="10" t="str">
        <f t="shared" si="10"/>
        <v/>
      </c>
      <c r="E704" s="10" t="str">
        <f>IF('Feuille2-Prix de vente'!E704&lt;&gt;"",'Feuille2-Prix de vente'!E704,"")</f>
        <v/>
      </c>
      <c r="F704" s="29" t="str">
        <f ca="1">IF(AND($A704&lt;&gt;"",F$9&lt;&gt;""),IF(HLOOKUP(F$9,'Feuille1-Catégories'!$C$1:$G$2,2,FALSE)="OUI",F$3,IF(HLOOKUP(F$9,'Feuille1-Catégories'!$C$1:$G$3,3,FALSE)="OUI",OFFSET(F$3,MOD(QUOTIENT(ROW()-ROW($A$20),'Feuille1-Catégories'!$B$6/F$6),F$5),0),IF(MOD($A704-1-F$10,'Feuille1-Catégories'!$F$5+1)=0,F$3,""))),"")</f>
        <v/>
      </c>
      <c r="G704" s="29" t="str">
        <f ca="1">IF(AND($A704&lt;&gt;"",G$9&lt;&gt;""),IF(HLOOKUP(G$9,'Feuille1-Catégories'!$C$1:$G$2,2,FALSE)="OUI",G$3,IF(HLOOKUP(G$9,'Feuille1-Catégories'!$C$1:$G$3,3,FALSE)="OUI",OFFSET(G$3,MOD(QUOTIENT(ROW()-ROW($A$20),'Feuille1-Catégories'!$B$6/G$6),G$5),0),IF(MOD($A704-1-G$10,'Feuille1-Catégories'!$F$5+1)=0,G$3,""))),"")</f>
        <v/>
      </c>
      <c r="H704" s="29" t="str">
        <f ca="1">IF(AND($A704&lt;&gt;"",H$9&lt;&gt;""),IF(HLOOKUP(H$9,'Feuille1-Catégories'!$C$1:$G$2,2,FALSE)="OUI",H$3,IF(HLOOKUP(H$9,'Feuille1-Catégories'!$C$1:$G$3,3,FALSE)="OUI",OFFSET(H$3,MOD(QUOTIENT(ROW()-ROW($A$20),'Feuille1-Catégories'!$B$6/H$6),H$5),0),IF(MOD($A704-1-H$10,'Feuille1-Catégories'!$F$5+1)=0,H$3,""))),"")</f>
        <v/>
      </c>
      <c r="I704" s="29" t="str">
        <f ca="1">IF(AND($A704&lt;&gt;"",I$9&lt;&gt;""),IF(HLOOKUP(I$9,'Feuille1-Catégories'!$C$1:$G$2,2,FALSE)="OUI",I$3,IF(HLOOKUP(I$9,'Feuille1-Catégories'!$C$1:$G$3,3,FALSE)="OUI",OFFSET(I$3,MOD(QUOTIENT(ROW()-ROW($A$20),'Feuille1-Catégories'!$B$6/I$6),I$5),0),IF(MOD($A704-1-I$10,'Feuille1-Catégories'!$F$5+1)=0,I$3,""))),"")</f>
        <v/>
      </c>
      <c r="J704" s="29" t="str">
        <f ca="1">IF(AND($A704&lt;&gt;"",J$9&lt;&gt;""),IF(HLOOKUP(J$9,'Feuille1-Catégories'!$C$1:$G$2,2,FALSE)="OUI",J$3,IF(HLOOKUP(J$9,'Feuille1-Catégories'!$C$1:$G$3,3,FALSE)="OUI",OFFSET(J$3,MOD(QUOTIENT(ROW()-ROW($A$20),'Feuille1-Catégories'!$B$6/J$6),J$5),0),IF(MOD($A704-1-J$10,'Feuille1-Catégories'!$F$5+1)=0,J$3,""))),"")</f>
        <v/>
      </c>
      <c r="K704" s="29" t="str">
        <f ca="1">IF(AND($A704&lt;&gt;"",K$9&lt;&gt;""),IF(HLOOKUP(K$9,'Feuille1-Catégories'!$C$1:$G$2,2,FALSE)="OUI",K$3,IF(HLOOKUP(K$9,'Feuille1-Catégories'!$C$1:$G$3,3,FALSE)="OUI",OFFSET(K$3,MOD(QUOTIENT(ROW()-ROW($A$20),'Feuille1-Catégories'!$B$6/K$6),K$5),0),IF(MOD($A704-1-K$10,'Feuille1-Catégories'!$F$5+1)=0,K$3,""))),"")</f>
        <v/>
      </c>
      <c r="L704" s="29" t="str">
        <f ca="1">IF(AND($A704&lt;&gt;"",L$9&lt;&gt;""),IF(HLOOKUP(L$9,'Feuille1-Catégories'!$C$1:$G$2,2,FALSE)="OUI",L$3,IF(HLOOKUP(L$9,'Feuille1-Catégories'!$C$1:$G$3,3,FALSE)="OUI",OFFSET(L$3,MOD(QUOTIENT(ROW()-ROW($A$20),'Feuille1-Catégories'!$B$6/L$6),L$5),0),IF(MOD($A704-1-L$10,'Feuille1-Catégories'!$F$5+1)=0,L$3,""))),"")</f>
        <v/>
      </c>
      <c r="M704" s="29" t="str">
        <f ca="1">IF(AND($A704&lt;&gt;"",M$9&lt;&gt;""),IF(HLOOKUP(M$9,'Feuille1-Catégories'!$C$1:$G$2,2,FALSE)="OUI",M$3,IF(HLOOKUP(M$9,'Feuille1-Catégories'!$C$1:$G$3,3,FALSE)="OUI",OFFSET(M$3,MOD(QUOTIENT(ROW()-ROW($A$20),'Feuille1-Catégories'!$B$6/M$6),M$5),0),IF(MOD($A704-1-M$10,'Feuille1-Catégories'!$F$5+1)=0,M$3,""))),"")</f>
        <v/>
      </c>
      <c r="N704" s="29" t="str">
        <f ca="1">IF(AND($A704&lt;&gt;"",N$9&lt;&gt;""),IF(HLOOKUP(N$9,'Feuille1-Catégories'!$C$1:$G$2,2,FALSE)="OUI",N$3,IF(HLOOKUP(N$9,'Feuille1-Catégories'!$C$1:$G$3,3,FALSE)="OUI",OFFSET(N$3,MOD(QUOTIENT(ROW()-ROW($A$20),'Feuille1-Catégories'!$B$6/N$6),N$5),0),IF(MOD($A704-1-N$10,'Feuille1-Catégories'!$F$5+1)=0,N$3,""))),"")</f>
        <v/>
      </c>
      <c r="O704" s="29" t="str">
        <f ca="1">IF(AND($A704&lt;&gt;"",O$9&lt;&gt;""),IF(HLOOKUP(O$9,'Feuille1-Catégories'!$C$1:$G$2,2,FALSE)="OUI",O$3,IF(HLOOKUP(O$9,'Feuille1-Catégories'!$C$1:$G$3,3,FALSE)="OUI",OFFSET(O$3,MOD(QUOTIENT(ROW()-ROW($A$20),'Feuille1-Catégories'!$B$6/O$6),O$5),0),IF(MOD($A704-1-O$10,'Feuille1-Catégories'!$F$5+1)=0,O$3,""))),"")</f>
        <v/>
      </c>
      <c r="P704" s="29" t="str">
        <f ca="1">IF(AND($A704&lt;&gt;"",P$9&lt;&gt;""),IF(HLOOKUP(P$9,'Feuille1-Catégories'!$C$1:$G$2,2,FALSE)="OUI",P$3,IF(HLOOKUP(P$9,'Feuille1-Catégories'!$C$1:$G$3,3,FALSE)="OUI",OFFSET(P$3,MOD(QUOTIENT(ROW()-ROW($A$20),'Feuille1-Catégories'!$B$6/P$6),P$5),0),IF(MOD($A704-1-P$10,'Feuille1-Catégories'!$F$5+1)=0,P$3,""))),"")</f>
        <v/>
      </c>
      <c r="Q704" s="29" t="str">
        <f ca="1">IF(AND($A704&lt;&gt;"",Q$9&lt;&gt;""),IF(HLOOKUP(Q$9,'Feuille1-Catégories'!$C$1:$G$2,2,FALSE)="OUI",Q$3,IF(HLOOKUP(Q$9,'Feuille1-Catégories'!$C$1:$G$3,3,FALSE)="OUI",OFFSET(Q$3,MOD(QUOTIENT(ROW()-ROW($A$20),'Feuille1-Catégories'!$B$6/Q$6),Q$5),0),IF(MOD($A704-1-Q$10,'Feuille1-Catégories'!$F$5+1)=0,Q$3,""))),"")</f>
        <v/>
      </c>
      <c r="R704" s="29" t="str">
        <f ca="1">IF(AND($A704&lt;&gt;"",R$9&lt;&gt;""),IF(HLOOKUP(R$9,'Feuille1-Catégories'!$C$1:$G$2,2,FALSE)="OUI",R$3,IF(HLOOKUP(R$9,'Feuille1-Catégories'!$C$1:$G$3,3,FALSE)="OUI",OFFSET(R$3,MOD(QUOTIENT(ROW()-ROW($A$20),'Feuille1-Catégories'!$B$6/R$6),R$5),0),IF(MOD($A704-1-R$10,'Feuille1-Catégories'!$F$5+1)=0,R$3,""))),"")</f>
        <v/>
      </c>
      <c r="S704" s="29" t="str">
        <f ca="1">IF(AND($A704&lt;&gt;"",S$9&lt;&gt;""),IF(HLOOKUP(S$9,'Feuille1-Catégories'!$C$1:$G$2,2,FALSE)="OUI",S$3,IF(HLOOKUP(S$9,'Feuille1-Catégories'!$C$1:$G$3,3,FALSE)="OUI",OFFSET(S$3,MOD(QUOTIENT(ROW()-ROW($A$20),'Feuille1-Catégories'!$B$6/S$6),S$5),0),IF(MOD($A704-1-S$10,'Feuille1-Catégories'!$F$5+1)=0,S$3,""))),"")</f>
        <v/>
      </c>
      <c r="T704" s="29" t="str">
        <f ca="1">IF(AND($A704&lt;&gt;"",T$9&lt;&gt;""),IF(HLOOKUP(T$9,'Feuille1-Catégories'!$C$1:$G$2,2,FALSE)="OUI",T$3,IF(HLOOKUP(T$9,'Feuille1-Catégories'!$C$1:$G$3,3,FALSE)="OUI",OFFSET(T$3,MOD(QUOTIENT(ROW()-ROW($A$20),'Feuille1-Catégories'!$B$6/T$6),T$5),0),IF(MOD($A704-1-T$10,'Feuille1-Catégories'!$F$5+1)=0,T$3,""))),"")</f>
        <v/>
      </c>
      <c r="U704" s="29" t="str">
        <f ca="1">IF(AND($A704&lt;&gt;"",U$9&lt;&gt;""),IF(HLOOKUP(U$9,'Feuille1-Catégories'!$C$1:$G$2,2,FALSE)="OUI",U$3,IF(HLOOKUP(U$9,'Feuille1-Catégories'!$C$1:$G$3,3,FALSE)="OUI",OFFSET(U$3,MOD(QUOTIENT(ROW()-ROW($A$20),'Feuille1-Catégories'!$B$6/U$6),U$5),0),IF(MOD($A704-1-U$10,'Feuille1-Catégories'!$F$5+1)=0,U$3,""))),"")</f>
        <v/>
      </c>
      <c r="V704" s="29" t="str">
        <f ca="1">IF(AND($A704&lt;&gt;"",V$9&lt;&gt;""),IF(HLOOKUP(V$9,'Feuille1-Catégories'!$C$1:$G$2,2,FALSE)="OUI",V$3,IF(HLOOKUP(V$9,'Feuille1-Catégories'!$C$1:$G$3,3,FALSE)="OUI",OFFSET(V$3,MOD(QUOTIENT(ROW()-ROW($A$20),'Feuille1-Catégories'!$B$6/V$6),V$5),0),IF(MOD($A704-1-V$10,'Feuille1-Catégories'!$F$5+1)=0,V$3,""))),"")</f>
        <v/>
      </c>
      <c r="W704" s="29" t="str">
        <f ca="1">IF(AND($A704&lt;&gt;"",W$9&lt;&gt;""),IF(HLOOKUP(W$9,'Feuille1-Catégories'!$C$1:$G$2,2,FALSE)="OUI",W$3,IF(HLOOKUP(W$9,'Feuille1-Catégories'!$C$1:$G$3,3,FALSE)="OUI",OFFSET(W$3,MOD(QUOTIENT(ROW()-ROW($A$20),'Feuille1-Catégories'!$B$6/W$6),W$5),0),IF(MOD($A704-1-W$10,'Feuille1-Catégories'!$F$5+1)=0,W$3,""))),"")</f>
        <v/>
      </c>
      <c r="X704" s="29" t="str">
        <f ca="1">IF(AND($A704&lt;&gt;"",X$9&lt;&gt;""),IF(HLOOKUP(X$9,'Feuille1-Catégories'!$C$1:$G$2,2,FALSE)="OUI",X$3,IF(HLOOKUP(X$9,'Feuille1-Catégories'!$C$1:$G$3,3,FALSE)="OUI",OFFSET(X$3,MOD(QUOTIENT(ROW()-ROW($A$20),'Feuille1-Catégories'!$B$6/X$6),X$5),0),IF(MOD($A704-1-X$10,'Feuille1-Catégories'!$F$5+1)=0,X$3,""))),"")</f>
        <v/>
      </c>
      <c r="Y704" s="29" t="str">
        <f ca="1">IF(AND($A704&lt;&gt;"",Y$9&lt;&gt;""),IF(HLOOKUP(Y$9,'Feuille1-Catégories'!$C$1:$G$2,2,FALSE)="OUI",Y$3,IF(HLOOKUP(Y$9,'Feuille1-Catégories'!$C$1:$G$3,3,FALSE)="OUI",OFFSET(Y$3,MOD(QUOTIENT(ROW()-ROW($A$20),'Feuille1-Catégories'!$B$6/Y$6),Y$5),0),IF(MOD($A704-1-Y$10,'Feuille1-Catégories'!$F$5+1)=0,Y$3,""))),"")</f>
        <v/>
      </c>
      <c r="Z704" s="29" t="str">
        <f ca="1">IF(AND($A704&lt;&gt;"",Z$9&lt;&gt;""),IF(HLOOKUP(Z$9,'Feuille1-Catégories'!$C$1:$G$2,2,FALSE)="OUI",Z$3,IF(HLOOKUP(Z$9,'Feuille1-Catégories'!$C$1:$G$3,3,FALSE)="OUI",OFFSET(Z$3,MOD(QUOTIENT(ROW()-ROW($A$20),'Feuille1-Catégories'!$B$6/Z$6),Z$5),0),IF(MOD($A704-1-Z$10,'Feuille1-Catégories'!$F$5+1)=0,Z$3,""))),"")</f>
        <v/>
      </c>
    </row>
    <row r="705" spans="1:26" ht="17" x14ac:dyDescent="0.2">
      <c r="A705" s="21" t="str">
        <f>IF('Feuille2-Prix de vente'!A705&lt;&gt;"",'Feuille2-Prix de vente'!A705,"")</f>
        <v/>
      </c>
      <c r="B705" s="33" t="str">
        <f>IF('Feuille2-Prix de vente'!B705&lt;&gt;"",'Feuille2-Prix de vente'!B705,"")</f>
        <v/>
      </c>
      <c r="C705" s="10" t="str">
        <f>IF('Feuille2-Prix de vente'!C705&lt;&gt;"",'Feuille2-Prix de vente'!C705,"")</f>
        <v/>
      </c>
      <c r="D705" s="10" t="str">
        <f t="shared" si="10"/>
        <v/>
      </c>
      <c r="E705" s="10" t="str">
        <f>IF('Feuille2-Prix de vente'!E705&lt;&gt;"",'Feuille2-Prix de vente'!E705,"")</f>
        <v/>
      </c>
      <c r="F705" s="29" t="str">
        <f ca="1">IF(AND($A705&lt;&gt;"",F$9&lt;&gt;""),IF(HLOOKUP(F$9,'Feuille1-Catégories'!$C$1:$G$2,2,FALSE)="OUI",F$3,IF(HLOOKUP(F$9,'Feuille1-Catégories'!$C$1:$G$3,3,FALSE)="OUI",OFFSET(F$3,MOD(QUOTIENT(ROW()-ROW($A$20),'Feuille1-Catégories'!$B$6/F$6),F$5),0),IF(MOD($A705-1-F$10,'Feuille1-Catégories'!$F$5+1)=0,F$3,""))),"")</f>
        <v/>
      </c>
      <c r="G705" s="29" t="str">
        <f ca="1">IF(AND($A705&lt;&gt;"",G$9&lt;&gt;""),IF(HLOOKUP(G$9,'Feuille1-Catégories'!$C$1:$G$2,2,FALSE)="OUI",G$3,IF(HLOOKUP(G$9,'Feuille1-Catégories'!$C$1:$G$3,3,FALSE)="OUI",OFFSET(G$3,MOD(QUOTIENT(ROW()-ROW($A$20),'Feuille1-Catégories'!$B$6/G$6),G$5),0),IF(MOD($A705-1-G$10,'Feuille1-Catégories'!$F$5+1)=0,G$3,""))),"")</f>
        <v/>
      </c>
      <c r="H705" s="29" t="str">
        <f ca="1">IF(AND($A705&lt;&gt;"",H$9&lt;&gt;""),IF(HLOOKUP(H$9,'Feuille1-Catégories'!$C$1:$G$2,2,FALSE)="OUI",H$3,IF(HLOOKUP(H$9,'Feuille1-Catégories'!$C$1:$G$3,3,FALSE)="OUI",OFFSET(H$3,MOD(QUOTIENT(ROW()-ROW($A$20),'Feuille1-Catégories'!$B$6/H$6),H$5),0),IF(MOD($A705-1-H$10,'Feuille1-Catégories'!$F$5+1)=0,H$3,""))),"")</f>
        <v/>
      </c>
      <c r="I705" s="29" t="str">
        <f ca="1">IF(AND($A705&lt;&gt;"",I$9&lt;&gt;""),IF(HLOOKUP(I$9,'Feuille1-Catégories'!$C$1:$G$2,2,FALSE)="OUI",I$3,IF(HLOOKUP(I$9,'Feuille1-Catégories'!$C$1:$G$3,3,FALSE)="OUI",OFFSET(I$3,MOD(QUOTIENT(ROW()-ROW($A$20),'Feuille1-Catégories'!$B$6/I$6),I$5),0),IF(MOD($A705-1-I$10,'Feuille1-Catégories'!$F$5+1)=0,I$3,""))),"")</f>
        <v/>
      </c>
      <c r="J705" s="29" t="str">
        <f ca="1">IF(AND($A705&lt;&gt;"",J$9&lt;&gt;""),IF(HLOOKUP(J$9,'Feuille1-Catégories'!$C$1:$G$2,2,FALSE)="OUI",J$3,IF(HLOOKUP(J$9,'Feuille1-Catégories'!$C$1:$G$3,3,FALSE)="OUI",OFFSET(J$3,MOD(QUOTIENT(ROW()-ROW($A$20),'Feuille1-Catégories'!$B$6/J$6),J$5),0),IF(MOD($A705-1-J$10,'Feuille1-Catégories'!$F$5+1)=0,J$3,""))),"")</f>
        <v/>
      </c>
      <c r="K705" s="29" t="str">
        <f ca="1">IF(AND($A705&lt;&gt;"",K$9&lt;&gt;""),IF(HLOOKUP(K$9,'Feuille1-Catégories'!$C$1:$G$2,2,FALSE)="OUI",K$3,IF(HLOOKUP(K$9,'Feuille1-Catégories'!$C$1:$G$3,3,FALSE)="OUI",OFFSET(K$3,MOD(QUOTIENT(ROW()-ROW($A$20),'Feuille1-Catégories'!$B$6/K$6),K$5),0),IF(MOD($A705-1-K$10,'Feuille1-Catégories'!$F$5+1)=0,K$3,""))),"")</f>
        <v/>
      </c>
      <c r="L705" s="29" t="str">
        <f ca="1">IF(AND($A705&lt;&gt;"",L$9&lt;&gt;""),IF(HLOOKUP(L$9,'Feuille1-Catégories'!$C$1:$G$2,2,FALSE)="OUI",L$3,IF(HLOOKUP(L$9,'Feuille1-Catégories'!$C$1:$G$3,3,FALSE)="OUI",OFFSET(L$3,MOD(QUOTIENT(ROW()-ROW($A$20),'Feuille1-Catégories'!$B$6/L$6),L$5),0),IF(MOD($A705-1-L$10,'Feuille1-Catégories'!$F$5+1)=0,L$3,""))),"")</f>
        <v/>
      </c>
      <c r="M705" s="29" t="str">
        <f ca="1">IF(AND($A705&lt;&gt;"",M$9&lt;&gt;""),IF(HLOOKUP(M$9,'Feuille1-Catégories'!$C$1:$G$2,2,FALSE)="OUI",M$3,IF(HLOOKUP(M$9,'Feuille1-Catégories'!$C$1:$G$3,3,FALSE)="OUI",OFFSET(M$3,MOD(QUOTIENT(ROW()-ROW($A$20),'Feuille1-Catégories'!$B$6/M$6),M$5),0),IF(MOD($A705-1-M$10,'Feuille1-Catégories'!$F$5+1)=0,M$3,""))),"")</f>
        <v/>
      </c>
      <c r="N705" s="29" t="str">
        <f ca="1">IF(AND($A705&lt;&gt;"",N$9&lt;&gt;""),IF(HLOOKUP(N$9,'Feuille1-Catégories'!$C$1:$G$2,2,FALSE)="OUI",N$3,IF(HLOOKUP(N$9,'Feuille1-Catégories'!$C$1:$G$3,3,FALSE)="OUI",OFFSET(N$3,MOD(QUOTIENT(ROW()-ROW($A$20),'Feuille1-Catégories'!$B$6/N$6),N$5),0),IF(MOD($A705-1-N$10,'Feuille1-Catégories'!$F$5+1)=0,N$3,""))),"")</f>
        <v/>
      </c>
      <c r="O705" s="29" t="str">
        <f ca="1">IF(AND($A705&lt;&gt;"",O$9&lt;&gt;""),IF(HLOOKUP(O$9,'Feuille1-Catégories'!$C$1:$G$2,2,FALSE)="OUI",O$3,IF(HLOOKUP(O$9,'Feuille1-Catégories'!$C$1:$G$3,3,FALSE)="OUI",OFFSET(O$3,MOD(QUOTIENT(ROW()-ROW($A$20),'Feuille1-Catégories'!$B$6/O$6),O$5),0),IF(MOD($A705-1-O$10,'Feuille1-Catégories'!$F$5+1)=0,O$3,""))),"")</f>
        <v/>
      </c>
      <c r="P705" s="29" t="str">
        <f ca="1">IF(AND($A705&lt;&gt;"",P$9&lt;&gt;""),IF(HLOOKUP(P$9,'Feuille1-Catégories'!$C$1:$G$2,2,FALSE)="OUI",P$3,IF(HLOOKUP(P$9,'Feuille1-Catégories'!$C$1:$G$3,3,FALSE)="OUI",OFFSET(P$3,MOD(QUOTIENT(ROW()-ROW($A$20),'Feuille1-Catégories'!$B$6/P$6),P$5),0),IF(MOD($A705-1-P$10,'Feuille1-Catégories'!$F$5+1)=0,P$3,""))),"")</f>
        <v/>
      </c>
      <c r="Q705" s="29" t="str">
        <f ca="1">IF(AND($A705&lt;&gt;"",Q$9&lt;&gt;""),IF(HLOOKUP(Q$9,'Feuille1-Catégories'!$C$1:$G$2,2,FALSE)="OUI",Q$3,IF(HLOOKUP(Q$9,'Feuille1-Catégories'!$C$1:$G$3,3,FALSE)="OUI",OFFSET(Q$3,MOD(QUOTIENT(ROW()-ROW($A$20),'Feuille1-Catégories'!$B$6/Q$6),Q$5),0),IF(MOD($A705-1-Q$10,'Feuille1-Catégories'!$F$5+1)=0,Q$3,""))),"")</f>
        <v/>
      </c>
      <c r="R705" s="29" t="str">
        <f ca="1">IF(AND($A705&lt;&gt;"",R$9&lt;&gt;""),IF(HLOOKUP(R$9,'Feuille1-Catégories'!$C$1:$G$2,2,FALSE)="OUI",R$3,IF(HLOOKUP(R$9,'Feuille1-Catégories'!$C$1:$G$3,3,FALSE)="OUI",OFFSET(R$3,MOD(QUOTIENT(ROW()-ROW($A$20),'Feuille1-Catégories'!$B$6/R$6),R$5),0),IF(MOD($A705-1-R$10,'Feuille1-Catégories'!$F$5+1)=0,R$3,""))),"")</f>
        <v/>
      </c>
      <c r="S705" s="29" t="str">
        <f ca="1">IF(AND($A705&lt;&gt;"",S$9&lt;&gt;""),IF(HLOOKUP(S$9,'Feuille1-Catégories'!$C$1:$G$2,2,FALSE)="OUI",S$3,IF(HLOOKUP(S$9,'Feuille1-Catégories'!$C$1:$G$3,3,FALSE)="OUI",OFFSET(S$3,MOD(QUOTIENT(ROW()-ROW($A$20),'Feuille1-Catégories'!$B$6/S$6),S$5),0),IF(MOD($A705-1-S$10,'Feuille1-Catégories'!$F$5+1)=0,S$3,""))),"")</f>
        <v/>
      </c>
      <c r="T705" s="29" t="str">
        <f ca="1">IF(AND($A705&lt;&gt;"",T$9&lt;&gt;""),IF(HLOOKUP(T$9,'Feuille1-Catégories'!$C$1:$G$2,2,FALSE)="OUI",T$3,IF(HLOOKUP(T$9,'Feuille1-Catégories'!$C$1:$G$3,3,FALSE)="OUI",OFFSET(T$3,MOD(QUOTIENT(ROW()-ROW($A$20),'Feuille1-Catégories'!$B$6/T$6),T$5),0),IF(MOD($A705-1-T$10,'Feuille1-Catégories'!$F$5+1)=0,T$3,""))),"")</f>
        <v/>
      </c>
      <c r="U705" s="29" t="str">
        <f ca="1">IF(AND($A705&lt;&gt;"",U$9&lt;&gt;""),IF(HLOOKUP(U$9,'Feuille1-Catégories'!$C$1:$G$2,2,FALSE)="OUI",U$3,IF(HLOOKUP(U$9,'Feuille1-Catégories'!$C$1:$G$3,3,FALSE)="OUI",OFFSET(U$3,MOD(QUOTIENT(ROW()-ROW($A$20),'Feuille1-Catégories'!$B$6/U$6),U$5),0),IF(MOD($A705-1-U$10,'Feuille1-Catégories'!$F$5+1)=0,U$3,""))),"")</f>
        <v/>
      </c>
      <c r="V705" s="29" t="str">
        <f ca="1">IF(AND($A705&lt;&gt;"",V$9&lt;&gt;""),IF(HLOOKUP(V$9,'Feuille1-Catégories'!$C$1:$G$2,2,FALSE)="OUI",V$3,IF(HLOOKUP(V$9,'Feuille1-Catégories'!$C$1:$G$3,3,FALSE)="OUI",OFFSET(V$3,MOD(QUOTIENT(ROW()-ROW($A$20),'Feuille1-Catégories'!$B$6/V$6),V$5),0),IF(MOD($A705-1-V$10,'Feuille1-Catégories'!$F$5+1)=0,V$3,""))),"")</f>
        <v/>
      </c>
      <c r="W705" s="29" t="str">
        <f ca="1">IF(AND($A705&lt;&gt;"",W$9&lt;&gt;""),IF(HLOOKUP(W$9,'Feuille1-Catégories'!$C$1:$G$2,2,FALSE)="OUI",W$3,IF(HLOOKUP(W$9,'Feuille1-Catégories'!$C$1:$G$3,3,FALSE)="OUI",OFFSET(W$3,MOD(QUOTIENT(ROW()-ROW($A$20),'Feuille1-Catégories'!$B$6/W$6),W$5),0),IF(MOD($A705-1-W$10,'Feuille1-Catégories'!$F$5+1)=0,W$3,""))),"")</f>
        <v/>
      </c>
      <c r="X705" s="29" t="str">
        <f ca="1">IF(AND($A705&lt;&gt;"",X$9&lt;&gt;""),IF(HLOOKUP(X$9,'Feuille1-Catégories'!$C$1:$G$2,2,FALSE)="OUI",X$3,IF(HLOOKUP(X$9,'Feuille1-Catégories'!$C$1:$G$3,3,FALSE)="OUI",OFFSET(X$3,MOD(QUOTIENT(ROW()-ROW($A$20),'Feuille1-Catégories'!$B$6/X$6),X$5),0),IF(MOD($A705-1-X$10,'Feuille1-Catégories'!$F$5+1)=0,X$3,""))),"")</f>
        <v/>
      </c>
      <c r="Y705" s="29" t="str">
        <f ca="1">IF(AND($A705&lt;&gt;"",Y$9&lt;&gt;""),IF(HLOOKUP(Y$9,'Feuille1-Catégories'!$C$1:$G$2,2,FALSE)="OUI",Y$3,IF(HLOOKUP(Y$9,'Feuille1-Catégories'!$C$1:$G$3,3,FALSE)="OUI",OFFSET(Y$3,MOD(QUOTIENT(ROW()-ROW($A$20),'Feuille1-Catégories'!$B$6/Y$6),Y$5),0),IF(MOD($A705-1-Y$10,'Feuille1-Catégories'!$F$5+1)=0,Y$3,""))),"")</f>
        <v/>
      </c>
      <c r="Z705" s="29" t="str">
        <f ca="1">IF(AND($A705&lt;&gt;"",Z$9&lt;&gt;""),IF(HLOOKUP(Z$9,'Feuille1-Catégories'!$C$1:$G$2,2,FALSE)="OUI",Z$3,IF(HLOOKUP(Z$9,'Feuille1-Catégories'!$C$1:$G$3,3,FALSE)="OUI",OFFSET(Z$3,MOD(QUOTIENT(ROW()-ROW($A$20),'Feuille1-Catégories'!$B$6/Z$6),Z$5),0),IF(MOD($A705-1-Z$10,'Feuille1-Catégories'!$F$5+1)=0,Z$3,""))),"")</f>
        <v/>
      </c>
    </row>
    <row r="706" spans="1:26" ht="17" x14ac:dyDescent="0.2">
      <c r="A706" s="21" t="str">
        <f>IF('Feuille2-Prix de vente'!A706&lt;&gt;"",'Feuille2-Prix de vente'!A706,"")</f>
        <v/>
      </c>
      <c r="B706" s="33" t="str">
        <f>IF('Feuille2-Prix de vente'!B706&lt;&gt;"",'Feuille2-Prix de vente'!B706,"")</f>
        <v/>
      </c>
      <c r="C706" s="10" t="str">
        <f>IF('Feuille2-Prix de vente'!C706&lt;&gt;"",'Feuille2-Prix de vente'!C706,"")</f>
        <v/>
      </c>
      <c r="D706" s="10" t="str">
        <f t="shared" si="10"/>
        <v/>
      </c>
      <c r="E706" s="10" t="str">
        <f>IF('Feuille2-Prix de vente'!E706&lt;&gt;"",'Feuille2-Prix de vente'!E706,"")</f>
        <v/>
      </c>
      <c r="F706" s="29" t="str">
        <f ca="1">IF(AND($A706&lt;&gt;"",F$9&lt;&gt;""),IF(HLOOKUP(F$9,'Feuille1-Catégories'!$C$1:$G$2,2,FALSE)="OUI",F$3,IF(HLOOKUP(F$9,'Feuille1-Catégories'!$C$1:$G$3,3,FALSE)="OUI",OFFSET(F$3,MOD(QUOTIENT(ROW()-ROW($A$20),'Feuille1-Catégories'!$B$6/F$6),F$5),0),IF(MOD($A706-1-F$10,'Feuille1-Catégories'!$F$5+1)=0,F$3,""))),"")</f>
        <v/>
      </c>
      <c r="G706" s="29" t="str">
        <f ca="1">IF(AND($A706&lt;&gt;"",G$9&lt;&gt;""),IF(HLOOKUP(G$9,'Feuille1-Catégories'!$C$1:$G$2,2,FALSE)="OUI",G$3,IF(HLOOKUP(G$9,'Feuille1-Catégories'!$C$1:$G$3,3,FALSE)="OUI",OFFSET(G$3,MOD(QUOTIENT(ROW()-ROW($A$20),'Feuille1-Catégories'!$B$6/G$6),G$5),0),IF(MOD($A706-1-G$10,'Feuille1-Catégories'!$F$5+1)=0,G$3,""))),"")</f>
        <v/>
      </c>
      <c r="H706" s="29" t="str">
        <f ca="1">IF(AND($A706&lt;&gt;"",H$9&lt;&gt;""),IF(HLOOKUP(H$9,'Feuille1-Catégories'!$C$1:$G$2,2,FALSE)="OUI",H$3,IF(HLOOKUP(H$9,'Feuille1-Catégories'!$C$1:$G$3,3,FALSE)="OUI",OFFSET(H$3,MOD(QUOTIENT(ROW()-ROW($A$20),'Feuille1-Catégories'!$B$6/H$6),H$5),0),IF(MOD($A706-1-H$10,'Feuille1-Catégories'!$F$5+1)=0,H$3,""))),"")</f>
        <v/>
      </c>
      <c r="I706" s="29" t="str">
        <f ca="1">IF(AND($A706&lt;&gt;"",I$9&lt;&gt;""),IF(HLOOKUP(I$9,'Feuille1-Catégories'!$C$1:$G$2,2,FALSE)="OUI",I$3,IF(HLOOKUP(I$9,'Feuille1-Catégories'!$C$1:$G$3,3,FALSE)="OUI",OFFSET(I$3,MOD(QUOTIENT(ROW()-ROW($A$20),'Feuille1-Catégories'!$B$6/I$6),I$5),0),IF(MOD($A706-1-I$10,'Feuille1-Catégories'!$F$5+1)=0,I$3,""))),"")</f>
        <v/>
      </c>
      <c r="J706" s="29" t="str">
        <f ca="1">IF(AND($A706&lt;&gt;"",J$9&lt;&gt;""),IF(HLOOKUP(J$9,'Feuille1-Catégories'!$C$1:$G$2,2,FALSE)="OUI",J$3,IF(HLOOKUP(J$9,'Feuille1-Catégories'!$C$1:$G$3,3,FALSE)="OUI",OFFSET(J$3,MOD(QUOTIENT(ROW()-ROW($A$20),'Feuille1-Catégories'!$B$6/J$6),J$5),0),IF(MOD($A706-1-J$10,'Feuille1-Catégories'!$F$5+1)=0,J$3,""))),"")</f>
        <v/>
      </c>
      <c r="K706" s="29" t="str">
        <f ca="1">IF(AND($A706&lt;&gt;"",K$9&lt;&gt;""),IF(HLOOKUP(K$9,'Feuille1-Catégories'!$C$1:$G$2,2,FALSE)="OUI",K$3,IF(HLOOKUP(K$9,'Feuille1-Catégories'!$C$1:$G$3,3,FALSE)="OUI",OFFSET(K$3,MOD(QUOTIENT(ROW()-ROW($A$20),'Feuille1-Catégories'!$B$6/K$6),K$5),0),IF(MOD($A706-1-K$10,'Feuille1-Catégories'!$F$5+1)=0,K$3,""))),"")</f>
        <v/>
      </c>
      <c r="L706" s="29" t="str">
        <f ca="1">IF(AND($A706&lt;&gt;"",L$9&lt;&gt;""),IF(HLOOKUP(L$9,'Feuille1-Catégories'!$C$1:$G$2,2,FALSE)="OUI",L$3,IF(HLOOKUP(L$9,'Feuille1-Catégories'!$C$1:$G$3,3,FALSE)="OUI",OFFSET(L$3,MOD(QUOTIENT(ROW()-ROW($A$20),'Feuille1-Catégories'!$B$6/L$6),L$5),0),IF(MOD($A706-1-L$10,'Feuille1-Catégories'!$F$5+1)=0,L$3,""))),"")</f>
        <v/>
      </c>
      <c r="M706" s="29" t="str">
        <f ca="1">IF(AND($A706&lt;&gt;"",M$9&lt;&gt;""),IF(HLOOKUP(M$9,'Feuille1-Catégories'!$C$1:$G$2,2,FALSE)="OUI",M$3,IF(HLOOKUP(M$9,'Feuille1-Catégories'!$C$1:$G$3,3,FALSE)="OUI",OFFSET(M$3,MOD(QUOTIENT(ROW()-ROW($A$20),'Feuille1-Catégories'!$B$6/M$6),M$5),0),IF(MOD($A706-1-M$10,'Feuille1-Catégories'!$F$5+1)=0,M$3,""))),"")</f>
        <v/>
      </c>
      <c r="N706" s="29" t="str">
        <f ca="1">IF(AND($A706&lt;&gt;"",N$9&lt;&gt;""),IF(HLOOKUP(N$9,'Feuille1-Catégories'!$C$1:$G$2,2,FALSE)="OUI",N$3,IF(HLOOKUP(N$9,'Feuille1-Catégories'!$C$1:$G$3,3,FALSE)="OUI",OFFSET(N$3,MOD(QUOTIENT(ROW()-ROW($A$20),'Feuille1-Catégories'!$B$6/N$6),N$5),0),IF(MOD($A706-1-N$10,'Feuille1-Catégories'!$F$5+1)=0,N$3,""))),"")</f>
        <v/>
      </c>
      <c r="O706" s="29" t="str">
        <f ca="1">IF(AND($A706&lt;&gt;"",O$9&lt;&gt;""),IF(HLOOKUP(O$9,'Feuille1-Catégories'!$C$1:$G$2,2,FALSE)="OUI",O$3,IF(HLOOKUP(O$9,'Feuille1-Catégories'!$C$1:$G$3,3,FALSE)="OUI",OFFSET(O$3,MOD(QUOTIENT(ROW()-ROW($A$20),'Feuille1-Catégories'!$B$6/O$6),O$5),0),IF(MOD($A706-1-O$10,'Feuille1-Catégories'!$F$5+1)=0,O$3,""))),"")</f>
        <v/>
      </c>
      <c r="P706" s="29" t="str">
        <f ca="1">IF(AND($A706&lt;&gt;"",P$9&lt;&gt;""),IF(HLOOKUP(P$9,'Feuille1-Catégories'!$C$1:$G$2,2,FALSE)="OUI",P$3,IF(HLOOKUP(P$9,'Feuille1-Catégories'!$C$1:$G$3,3,FALSE)="OUI",OFFSET(P$3,MOD(QUOTIENT(ROW()-ROW($A$20),'Feuille1-Catégories'!$B$6/P$6),P$5),0),IF(MOD($A706-1-P$10,'Feuille1-Catégories'!$F$5+1)=0,P$3,""))),"")</f>
        <v/>
      </c>
      <c r="Q706" s="29" t="str">
        <f ca="1">IF(AND($A706&lt;&gt;"",Q$9&lt;&gt;""),IF(HLOOKUP(Q$9,'Feuille1-Catégories'!$C$1:$G$2,2,FALSE)="OUI",Q$3,IF(HLOOKUP(Q$9,'Feuille1-Catégories'!$C$1:$G$3,3,FALSE)="OUI",OFFSET(Q$3,MOD(QUOTIENT(ROW()-ROW($A$20),'Feuille1-Catégories'!$B$6/Q$6),Q$5),0),IF(MOD($A706-1-Q$10,'Feuille1-Catégories'!$F$5+1)=0,Q$3,""))),"")</f>
        <v/>
      </c>
      <c r="R706" s="29" t="str">
        <f ca="1">IF(AND($A706&lt;&gt;"",R$9&lt;&gt;""),IF(HLOOKUP(R$9,'Feuille1-Catégories'!$C$1:$G$2,2,FALSE)="OUI",R$3,IF(HLOOKUP(R$9,'Feuille1-Catégories'!$C$1:$G$3,3,FALSE)="OUI",OFFSET(R$3,MOD(QUOTIENT(ROW()-ROW($A$20),'Feuille1-Catégories'!$B$6/R$6),R$5),0),IF(MOD($A706-1-R$10,'Feuille1-Catégories'!$F$5+1)=0,R$3,""))),"")</f>
        <v/>
      </c>
      <c r="S706" s="29" t="str">
        <f ca="1">IF(AND($A706&lt;&gt;"",S$9&lt;&gt;""),IF(HLOOKUP(S$9,'Feuille1-Catégories'!$C$1:$G$2,2,FALSE)="OUI",S$3,IF(HLOOKUP(S$9,'Feuille1-Catégories'!$C$1:$G$3,3,FALSE)="OUI",OFFSET(S$3,MOD(QUOTIENT(ROW()-ROW($A$20),'Feuille1-Catégories'!$B$6/S$6),S$5),0),IF(MOD($A706-1-S$10,'Feuille1-Catégories'!$F$5+1)=0,S$3,""))),"")</f>
        <v/>
      </c>
      <c r="T706" s="29" t="str">
        <f ca="1">IF(AND($A706&lt;&gt;"",T$9&lt;&gt;""),IF(HLOOKUP(T$9,'Feuille1-Catégories'!$C$1:$G$2,2,FALSE)="OUI",T$3,IF(HLOOKUP(T$9,'Feuille1-Catégories'!$C$1:$G$3,3,FALSE)="OUI",OFFSET(T$3,MOD(QUOTIENT(ROW()-ROW($A$20),'Feuille1-Catégories'!$B$6/T$6),T$5),0),IF(MOD($A706-1-T$10,'Feuille1-Catégories'!$F$5+1)=0,T$3,""))),"")</f>
        <v/>
      </c>
      <c r="U706" s="29" t="str">
        <f ca="1">IF(AND($A706&lt;&gt;"",U$9&lt;&gt;""),IF(HLOOKUP(U$9,'Feuille1-Catégories'!$C$1:$G$2,2,FALSE)="OUI",U$3,IF(HLOOKUP(U$9,'Feuille1-Catégories'!$C$1:$G$3,3,FALSE)="OUI",OFFSET(U$3,MOD(QUOTIENT(ROW()-ROW($A$20),'Feuille1-Catégories'!$B$6/U$6),U$5),0),IF(MOD($A706-1-U$10,'Feuille1-Catégories'!$F$5+1)=0,U$3,""))),"")</f>
        <v/>
      </c>
      <c r="V706" s="29" t="str">
        <f ca="1">IF(AND($A706&lt;&gt;"",V$9&lt;&gt;""),IF(HLOOKUP(V$9,'Feuille1-Catégories'!$C$1:$G$2,2,FALSE)="OUI",V$3,IF(HLOOKUP(V$9,'Feuille1-Catégories'!$C$1:$G$3,3,FALSE)="OUI",OFFSET(V$3,MOD(QUOTIENT(ROW()-ROW($A$20),'Feuille1-Catégories'!$B$6/V$6),V$5),0),IF(MOD($A706-1-V$10,'Feuille1-Catégories'!$F$5+1)=0,V$3,""))),"")</f>
        <v/>
      </c>
      <c r="W706" s="29" t="str">
        <f ca="1">IF(AND($A706&lt;&gt;"",W$9&lt;&gt;""),IF(HLOOKUP(W$9,'Feuille1-Catégories'!$C$1:$G$2,2,FALSE)="OUI",W$3,IF(HLOOKUP(W$9,'Feuille1-Catégories'!$C$1:$G$3,3,FALSE)="OUI",OFFSET(W$3,MOD(QUOTIENT(ROW()-ROW($A$20),'Feuille1-Catégories'!$B$6/W$6),W$5),0),IF(MOD($A706-1-W$10,'Feuille1-Catégories'!$F$5+1)=0,W$3,""))),"")</f>
        <v/>
      </c>
      <c r="X706" s="29" t="str">
        <f ca="1">IF(AND($A706&lt;&gt;"",X$9&lt;&gt;""),IF(HLOOKUP(X$9,'Feuille1-Catégories'!$C$1:$G$2,2,FALSE)="OUI",X$3,IF(HLOOKUP(X$9,'Feuille1-Catégories'!$C$1:$G$3,3,FALSE)="OUI",OFFSET(X$3,MOD(QUOTIENT(ROW()-ROW($A$20),'Feuille1-Catégories'!$B$6/X$6),X$5),0),IF(MOD($A706-1-X$10,'Feuille1-Catégories'!$F$5+1)=0,X$3,""))),"")</f>
        <v/>
      </c>
      <c r="Y706" s="29" t="str">
        <f ca="1">IF(AND($A706&lt;&gt;"",Y$9&lt;&gt;""),IF(HLOOKUP(Y$9,'Feuille1-Catégories'!$C$1:$G$2,2,FALSE)="OUI",Y$3,IF(HLOOKUP(Y$9,'Feuille1-Catégories'!$C$1:$G$3,3,FALSE)="OUI",OFFSET(Y$3,MOD(QUOTIENT(ROW()-ROW($A$20),'Feuille1-Catégories'!$B$6/Y$6),Y$5),0),IF(MOD($A706-1-Y$10,'Feuille1-Catégories'!$F$5+1)=0,Y$3,""))),"")</f>
        <v/>
      </c>
      <c r="Z706" s="29" t="str">
        <f ca="1">IF(AND($A706&lt;&gt;"",Z$9&lt;&gt;""),IF(HLOOKUP(Z$9,'Feuille1-Catégories'!$C$1:$G$2,2,FALSE)="OUI",Z$3,IF(HLOOKUP(Z$9,'Feuille1-Catégories'!$C$1:$G$3,3,FALSE)="OUI",OFFSET(Z$3,MOD(QUOTIENT(ROW()-ROW($A$20),'Feuille1-Catégories'!$B$6/Z$6),Z$5),0),IF(MOD($A706-1-Z$10,'Feuille1-Catégories'!$F$5+1)=0,Z$3,""))),"")</f>
        <v/>
      </c>
    </row>
    <row r="707" spans="1:26" ht="17" x14ac:dyDescent="0.2">
      <c r="A707" s="21" t="str">
        <f>IF('Feuille2-Prix de vente'!A707&lt;&gt;"",'Feuille2-Prix de vente'!A707,"")</f>
        <v/>
      </c>
      <c r="B707" s="33" t="str">
        <f>IF('Feuille2-Prix de vente'!B707&lt;&gt;"",'Feuille2-Prix de vente'!B707,"")</f>
        <v/>
      </c>
      <c r="C707" s="10" t="str">
        <f>IF('Feuille2-Prix de vente'!C707&lt;&gt;"",'Feuille2-Prix de vente'!C707,"")</f>
        <v/>
      </c>
      <c r="D707" s="10" t="str">
        <f t="shared" si="10"/>
        <v/>
      </c>
      <c r="E707" s="10" t="str">
        <f>IF('Feuille2-Prix de vente'!E707&lt;&gt;"",'Feuille2-Prix de vente'!E707,"")</f>
        <v/>
      </c>
      <c r="F707" s="29" t="str">
        <f ca="1">IF(AND($A707&lt;&gt;"",F$9&lt;&gt;""),IF(HLOOKUP(F$9,'Feuille1-Catégories'!$C$1:$G$2,2,FALSE)="OUI",F$3,IF(HLOOKUP(F$9,'Feuille1-Catégories'!$C$1:$G$3,3,FALSE)="OUI",OFFSET(F$3,MOD(QUOTIENT(ROW()-ROW($A$20),'Feuille1-Catégories'!$B$6/F$6),F$5),0),IF(MOD($A707-1-F$10,'Feuille1-Catégories'!$F$5+1)=0,F$3,""))),"")</f>
        <v/>
      </c>
      <c r="G707" s="29" t="str">
        <f ca="1">IF(AND($A707&lt;&gt;"",G$9&lt;&gt;""),IF(HLOOKUP(G$9,'Feuille1-Catégories'!$C$1:$G$2,2,FALSE)="OUI",G$3,IF(HLOOKUP(G$9,'Feuille1-Catégories'!$C$1:$G$3,3,FALSE)="OUI",OFFSET(G$3,MOD(QUOTIENT(ROW()-ROW($A$20),'Feuille1-Catégories'!$B$6/G$6),G$5),0),IF(MOD($A707-1-G$10,'Feuille1-Catégories'!$F$5+1)=0,G$3,""))),"")</f>
        <v/>
      </c>
      <c r="H707" s="29" t="str">
        <f ca="1">IF(AND($A707&lt;&gt;"",H$9&lt;&gt;""),IF(HLOOKUP(H$9,'Feuille1-Catégories'!$C$1:$G$2,2,FALSE)="OUI",H$3,IF(HLOOKUP(H$9,'Feuille1-Catégories'!$C$1:$G$3,3,FALSE)="OUI",OFFSET(H$3,MOD(QUOTIENT(ROW()-ROW($A$20),'Feuille1-Catégories'!$B$6/H$6),H$5),0),IF(MOD($A707-1-H$10,'Feuille1-Catégories'!$F$5+1)=0,H$3,""))),"")</f>
        <v/>
      </c>
      <c r="I707" s="29" t="str">
        <f ca="1">IF(AND($A707&lt;&gt;"",I$9&lt;&gt;""),IF(HLOOKUP(I$9,'Feuille1-Catégories'!$C$1:$G$2,2,FALSE)="OUI",I$3,IF(HLOOKUP(I$9,'Feuille1-Catégories'!$C$1:$G$3,3,FALSE)="OUI",OFFSET(I$3,MOD(QUOTIENT(ROW()-ROW($A$20),'Feuille1-Catégories'!$B$6/I$6),I$5),0),IF(MOD($A707-1-I$10,'Feuille1-Catégories'!$F$5+1)=0,I$3,""))),"")</f>
        <v/>
      </c>
      <c r="J707" s="29" t="str">
        <f ca="1">IF(AND($A707&lt;&gt;"",J$9&lt;&gt;""),IF(HLOOKUP(J$9,'Feuille1-Catégories'!$C$1:$G$2,2,FALSE)="OUI",J$3,IF(HLOOKUP(J$9,'Feuille1-Catégories'!$C$1:$G$3,3,FALSE)="OUI",OFFSET(J$3,MOD(QUOTIENT(ROW()-ROW($A$20),'Feuille1-Catégories'!$B$6/J$6),J$5),0),IF(MOD($A707-1-J$10,'Feuille1-Catégories'!$F$5+1)=0,J$3,""))),"")</f>
        <v/>
      </c>
      <c r="K707" s="29" t="str">
        <f ca="1">IF(AND($A707&lt;&gt;"",K$9&lt;&gt;""),IF(HLOOKUP(K$9,'Feuille1-Catégories'!$C$1:$G$2,2,FALSE)="OUI",K$3,IF(HLOOKUP(K$9,'Feuille1-Catégories'!$C$1:$G$3,3,FALSE)="OUI",OFFSET(K$3,MOD(QUOTIENT(ROW()-ROW($A$20),'Feuille1-Catégories'!$B$6/K$6),K$5),0),IF(MOD($A707-1-K$10,'Feuille1-Catégories'!$F$5+1)=0,K$3,""))),"")</f>
        <v/>
      </c>
      <c r="L707" s="29" t="str">
        <f ca="1">IF(AND($A707&lt;&gt;"",L$9&lt;&gt;""),IF(HLOOKUP(L$9,'Feuille1-Catégories'!$C$1:$G$2,2,FALSE)="OUI",L$3,IF(HLOOKUP(L$9,'Feuille1-Catégories'!$C$1:$G$3,3,FALSE)="OUI",OFFSET(L$3,MOD(QUOTIENT(ROW()-ROW($A$20),'Feuille1-Catégories'!$B$6/L$6),L$5),0),IF(MOD($A707-1-L$10,'Feuille1-Catégories'!$F$5+1)=0,L$3,""))),"")</f>
        <v/>
      </c>
      <c r="M707" s="29" t="str">
        <f ca="1">IF(AND($A707&lt;&gt;"",M$9&lt;&gt;""),IF(HLOOKUP(M$9,'Feuille1-Catégories'!$C$1:$G$2,2,FALSE)="OUI",M$3,IF(HLOOKUP(M$9,'Feuille1-Catégories'!$C$1:$G$3,3,FALSE)="OUI",OFFSET(M$3,MOD(QUOTIENT(ROW()-ROW($A$20),'Feuille1-Catégories'!$B$6/M$6),M$5),0),IF(MOD($A707-1-M$10,'Feuille1-Catégories'!$F$5+1)=0,M$3,""))),"")</f>
        <v/>
      </c>
      <c r="N707" s="29" t="str">
        <f ca="1">IF(AND($A707&lt;&gt;"",N$9&lt;&gt;""),IF(HLOOKUP(N$9,'Feuille1-Catégories'!$C$1:$G$2,2,FALSE)="OUI",N$3,IF(HLOOKUP(N$9,'Feuille1-Catégories'!$C$1:$G$3,3,FALSE)="OUI",OFFSET(N$3,MOD(QUOTIENT(ROW()-ROW($A$20),'Feuille1-Catégories'!$B$6/N$6),N$5),0),IF(MOD($A707-1-N$10,'Feuille1-Catégories'!$F$5+1)=0,N$3,""))),"")</f>
        <v/>
      </c>
      <c r="O707" s="29" t="str">
        <f ca="1">IF(AND($A707&lt;&gt;"",O$9&lt;&gt;""),IF(HLOOKUP(O$9,'Feuille1-Catégories'!$C$1:$G$2,2,FALSE)="OUI",O$3,IF(HLOOKUP(O$9,'Feuille1-Catégories'!$C$1:$G$3,3,FALSE)="OUI",OFFSET(O$3,MOD(QUOTIENT(ROW()-ROW($A$20),'Feuille1-Catégories'!$B$6/O$6),O$5),0),IF(MOD($A707-1-O$10,'Feuille1-Catégories'!$F$5+1)=0,O$3,""))),"")</f>
        <v/>
      </c>
      <c r="P707" s="29" t="str">
        <f ca="1">IF(AND($A707&lt;&gt;"",P$9&lt;&gt;""),IF(HLOOKUP(P$9,'Feuille1-Catégories'!$C$1:$G$2,2,FALSE)="OUI",P$3,IF(HLOOKUP(P$9,'Feuille1-Catégories'!$C$1:$G$3,3,FALSE)="OUI",OFFSET(P$3,MOD(QUOTIENT(ROW()-ROW($A$20),'Feuille1-Catégories'!$B$6/P$6),P$5),0),IF(MOD($A707-1-P$10,'Feuille1-Catégories'!$F$5+1)=0,P$3,""))),"")</f>
        <v/>
      </c>
      <c r="Q707" s="29" t="str">
        <f ca="1">IF(AND($A707&lt;&gt;"",Q$9&lt;&gt;""),IF(HLOOKUP(Q$9,'Feuille1-Catégories'!$C$1:$G$2,2,FALSE)="OUI",Q$3,IF(HLOOKUP(Q$9,'Feuille1-Catégories'!$C$1:$G$3,3,FALSE)="OUI",OFFSET(Q$3,MOD(QUOTIENT(ROW()-ROW($A$20),'Feuille1-Catégories'!$B$6/Q$6),Q$5),0),IF(MOD($A707-1-Q$10,'Feuille1-Catégories'!$F$5+1)=0,Q$3,""))),"")</f>
        <v/>
      </c>
      <c r="R707" s="29" t="str">
        <f ca="1">IF(AND($A707&lt;&gt;"",R$9&lt;&gt;""),IF(HLOOKUP(R$9,'Feuille1-Catégories'!$C$1:$G$2,2,FALSE)="OUI",R$3,IF(HLOOKUP(R$9,'Feuille1-Catégories'!$C$1:$G$3,3,FALSE)="OUI",OFFSET(R$3,MOD(QUOTIENT(ROW()-ROW($A$20),'Feuille1-Catégories'!$B$6/R$6),R$5),0),IF(MOD($A707-1-R$10,'Feuille1-Catégories'!$F$5+1)=0,R$3,""))),"")</f>
        <v/>
      </c>
      <c r="S707" s="29" t="str">
        <f ca="1">IF(AND($A707&lt;&gt;"",S$9&lt;&gt;""),IF(HLOOKUP(S$9,'Feuille1-Catégories'!$C$1:$G$2,2,FALSE)="OUI",S$3,IF(HLOOKUP(S$9,'Feuille1-Catégories'!$C$1:$G$3,3,FALSE)="OUI",OFFSET(S$3,MOD(QUOTIENT(ROW()-ROW($A$20),'Feuille1-Catégories'!$B$6/S$6),S$5),0),IF(MOD($A707-1-S$10,'Feuille1-Catégories'!$F$5+1)=0,S$3,""))),"")</f>
        <v/>
      </c>
      <c r="T707" s="29" t="str">
        <f ca="1">IF(AND($A707&lt;&gt;"",T$9&lt;&gt;""),IF(HLOOKUP(T$9,'Feuille1-Catégories'!$C$1:$G$2,2,FALSE)="OUI",T$3,IF(HLOOKUP(T$9,'Feuille1-Catégories'!$C$1:$G$3,3,FALSE)="OUI",OFFSET(T$3,MOD(QUOTIENT(ROW()-ROW($A$20),'Feuille1-Catégories'!$B$6/T$6),T$5),0),IF(MOD($A707-1-T$10,'Feuille1-Catégories'!$F$5+1)=0,T$3,""))),"")</f>
        <v/>
      </c>
      <c r="U707" s="29" t="str">
        <f ca="1">IF(AND($A707&lt;&gt;"",U$9&lt;&gt;""),IF(HLOOKUP(U$9,'Feuille1-Catégories'!$C$1:$G$2,2,FALSE)="OUI",U$3,IF(HLOOKUP(U$9,'Feuille1-Catégories'!$C$1:$G$3,3,FALSE)="OUI",OFFSET(U$3,MOD(QUOTIENT(ROW()-ROW($A$20),'Feuille1-Catégories'!$B$6/U$6),U$5),0),IF(MOD($A707-1-U$10,'Feuille1-Catégories'!$F$5+1)=0,U$3,""))),"")</f>
        <v/>
      </c>
      <c r="V707" s="29" t="str">
        <f ca="1">IF(AND($A707&lt;&gt;"",V$9&lt;&gt;""),IF(HLOOKUP(V$9,'Feuille1-Catégories'!$C$1:$G$2,2,FALSE)="OUI",V$3,IF(HLOOKUP(V$9,'Feuille1-Catégories'!$C$1:$G$3,3,FALSE)="OUI",OFFSET(V$3,MOD(QUOTIENT(ROW()-ROW($A$20),'Feuille1-Catégories'!$B$6/V$6),V$5),0),IF(MOD($A707-1-V$10,'Feuille1-Catégories'!$F$5+1)=0,V$3,""))),"")</f>
        <v/>
      </c>
      <c r="W707" s="29" t="str">
        <f ca="1">IF(AND($A707&lt;&gt;"",W$9&lt;&gt;""),IF(HLOOKUP(W$9,'Feuille1-Catégories'!$C$1:$G$2,2,FALSE)="OUI",W$3,IF(HLOOKUP(W$9,'Feuille1-Catégories'!$C$1:$G$3,3,FALSE)="OUI",OFFSET(W$3,MOD(QUOTIENT(ROW()-ROW($A$20),'Feuille1-Catégories'!$B$6/W$6),W$5),0),IF(MOD($A707-1-W$10,'Feuille1-Catégories'!$F$5+1)=0,W$3,""))),"")</f>
        <v/>
      </c>
      <c r="X707" s="29" t="str">
        <f ca="1">IF(AND($A707&lt;&gt;"",X$9&lt;&gt;""),IF(HLOOKUP(X$9,'Feuille1-Catégories'!$C$1:$G$2,2,FALSE)="OUI",X$3,IF(HLOOKUP(X$9,'Feuille1-Catégories'!$C$1:$G$3,3,FALSE)="OUI",OFFSET(X$3,MOD(QUOTIENT(ROW()-ROW($A$20),'Feuille1-Catégories'!$B$6/X$6),X$5),0),IF(MOD($A707-1-X$10,'Feuille1-Catégories'!$F$5+1)=0,X$3,""))),"")</f>
        <v/>
      </c>
      <c r="Y707" s="29" t="str">
        <f ca="1">IF(AND($A707&lt;&gt;"",Y$9&lt;&gt;""),IF(HLOOKUP(Y$9,'Feuille1-Catégories'!$C$1:$G$2,2,FALSE)="OUI",Y$3,IF(HLOOKUP(Y$9,'Feuille1-Catégories'!$C$1:$G$3,3,FALSE)="OUI",OFFSET(Y$3,MOD(QUOTIENT(ROW()-ROW($A$20),'Feuille1-Catégories'!$B$6/Y$6),Y$5),0),IF(MOD($A707-1-Y$10,'Feuille1-Catégories'!$F$5+1)=0,Y$3,""))),"")</f>
        <v/>
      </c>
      <c r="Z707" s="29" t="str">
        <f ca="1">IF(AND($A707&lt;&gt;"",Z$9&lt;&gt;""),IF(HLOOKUP(Z$9,'Feuille1-Catégories'!$C$1:$G$2,2,FALSE)="OUI",Z$3,IF(HLOOKUP(Z$9,'Feuille1-Catégories'!$C$1:$G$3,3,FALSE)="OUI",OFFSET(Z$3,MOD(QUOTIENT(ROW()-ROW($A$20),'Feuille1-Catégories'!$B$6/Z$6),Z$5),0),IF(MOD($A707-1-Z$10,'Feuille1-Catégories'!$F$5+1)=0,Z$3,""))),"")</f>
        <v/>
      </c>
    </row>
    <row r="708" spans="1:26" ht="17" x14ac:dyDescent="0.2">
      <c r="A708" s="21" t="str">
        <f>IF('Feuille2-Prix de vente'!A708&lt;&gt;"",'Feuille2-Prix de vente'!A708,"")</f>
        <v/>
      </c>
      <c r="B708" s="33" t="str">
        <f>IF('Feuille2-Prix de vente'!B708&lt;&gt;"",'Feuille2-Prix de vente'!B708,"")</f>
        <v/>
      </c>
      <c r="C708" s="10" t="str">
        <f>IF('Feuille2-Prix de vente'!C708&lt;&gt;"",'Feuille2-Prix de vente'!C708,"")</f>
        <v/>
      </c>
      <c r="D708" s="10" t="str">
        <f t="shared" si="10"/>
        <v/>
      </c>
      <c r="E708" s="10" t="str">
        <f>IF('Feuille2-Prix de vente'!E708&lt;&gt;"",'Feuille2-Prix de vente'!E708,"")</f>
        <v/>
      </c>
      <c r="F708" s="29" t="str">
        <f ca="1">IF(AND($A708&lt;&gt;"",F$9&lt;&gt;""),IF(HLOOKUP(F$9,'Feuille1-Catégories'!$C$1:$G$2,2,FALSE)="OUI",F$3,IF(HLOOKUP(F$9,'Feuille1-Catégories'!$C$1:$G$3,3,FALSE)="OUI",OFFSET(F$3,MOD(QUOTIENT(ROW()-ROW($A$20),'Feuille1-Catégories'!$B$6/F$6),F$5),0),IF(MOD($A708-1-F$10,'Feuille1-Catégories'!$F$5+1)=0,F$3,""))),"")</f>
        <v/>
      </c>
      <c r="G708" s="29" t="str">
        <f ca="1">IF(AND($A708&lt;&gt;"",G$9&lt;&gt;""),IF(HLOOKUP(G$9,'Feuille1-Catégories'!$C$1:$G$2,2,FALSE)="OUI",G$3,IF(HLOOKUP(G$9,'Feuille1-Catégories'!$C$1:$G$3,3,FALSE)="OUI",OFFSET(G$3,MOD(QUOTIENT(ROW()-ROW($A$20),'Feuille1-Catégories'!$B$6/G$6),G$5),0),IF(MOD($A708-1-G$10,'Feuille1-Catégories'!$F$5+1)=0,G$3,""))),"")</f>
        <v/>
      </c>
      <c r="H708" s="29" t="str">
        <f ca="1">IF(AND($A708&lt;&gt;"",H$9&lt;&gt;""),IF(HLOOKUP(H$9,'Feuille1-Catégories'!$C$1:$G$2,2,FALSE)="OUI",H$3,IF(HLOOKUP(H$9,'Feuille1-Catégories'!$C$1:$G$3,3,FALSE)="OUI",OFFSET(H$3,MOD(QUOTIENT(ROW()-ROW($A$20),'Feuille1-Catégories'!$B$6/H$6),H$5),0),IF(MOD($A708-1-H$10,'Feuille1-Catégories'!$F$5+1)=0,H$3,""))),"")</f>
        <v/>
      </c>
      <c r="I708" s="29" t="str">
        <f ca="1">IF(AND($A708&lt;&gt;"",I$9&lt;&gt;""),IF(HLOOKUP(I$9,'Feuille1-Catégories'!$C$1:$G$2,2,FALSE)="OUI",I$3,IF(HLOOKUP(I$9,'Feuille1-Catégories'!$C$1:$G$3,3,FALSE)="OUI",OFFSET(I$3,MOD(QUOTIENT(ROW()-ROW($A$20),'Feuille1-Catégories'!$B$6/I$6),I$5),0),IF(MOD($A708-1-I$10,'Feuille1-Catégories'!$F$5+1)=0,I$3,""))),"")</f>
        <v/>
      </c>
      <c r="J708" s="29" t="str">
        <f ca="1">IF(AND($A708&lt;&gt;"",J$9&lt;&gt;""),IF(HLOOKUP(J$9,'Feuille1-Catégories'!$C$1:$G$2,2,FALSE)="OUI",J$3,IF(HLOOKUP(J$9,'Feuille1-Catégories'!$C$1:$G$3,3,FALSE)="OUI",OFFSET(J$3,MOD(QUOTIENT(ROW()-ROW($A$20),'Feuille1-Catégories'!$B$6/J$6),J$5),0),IF(MOD($A708-1-J$10,'Feuille1-Catégories'!$F$5+1)=0,J$3,""))),"")</f>
        <v/>
      </c>
      <c r="K708" s="29" t="str">
        <f ca="1">IF(AND($A708&lt;&gt;"",K$9&lt;&gt;""),IF(HLOOKUP(K$9,'Feuille1-Catégories'!$C$1:$G$2,2,FALSE)="OUI",K$3,IF(HLOOKUP(K$9,'Feuille1-Catégories'!$C$1:$G$3,3,FALSE)="OUI",OFFSET(K$3,MOD(QUOTIENT(ROW()-ROW($A$20),'Feuille1-Catégories'!$B$6/K$6),K$5),0),IF(MOD($A708-1-K$10,'Feuille1-Catégories'!$F$5+1)=0,K$3,""))),"")</f>
        <v/>
      </c>
      <c r="L708" s="29" t="str">
        <f ca="1">IF(AND($A708&lt;&gt;"",L$9&lt;&gt;""),IF(HLOOKUP(L$9,'Feuille1-Catégories'!$C$1:$G$2,2,FALSE)="OUI",L$3,IF(HLOOKUP(L$9,'Feuille1-Catégories'!$C$1:$G$3,3,FALSE)="OUI",OFFSET(L$3,MOD(QUOTIENT(ROW()-ROW($A$20),'Feuille1-Catégories'!$B$6/L$6),L$5),0),IF(MOD($A708-1-L$10,'Feuille1-Catégories'!$F$5+1)=0,L$3,""))),"")</f>
        <v/>
      </c>
      <c r="M708" s="29" t="str">
        <f ca="1">IF(AND($A708&lt;&gt;"",M$9&lt;&gt;""),IF(HLOOKUP(M$9,'Feuille1-Catégories'!$C$1:$G$2,2,FALSE)="OUI",M$3,IF(HLOOKUP(M$9,'Feuille1-Catégories'!$C$1:$G$3,3,FALSE)="OUI",OFFSET(M$3,MOD(QUOTIENT(ROW()-ROW($A$20),'Feuille1-Catégories'!$B$6/M$6),M$5),0),IF(MOD($A708-1-M$10,'Feuille1-Catégories'!$F$5+1)=0,M$3,""))),"")</f>
        <v/>
      </c>
      <c r="N708" s="29" t="str">
        <f ca="1">IF(AND($A708&lt;&gt;"",N$9&lt;&gt;""),IF(HLOOKUP(N$9,'Feuille1-Catégories'!$C$1:$G$2,2,FALSE)="OUI",N$3,IF(HLOOKUP(N$9,'Feuille1-Catégories'!$C$1:$G$3,3,FALSE)="OUI",OFFSET(N$3,MOD(QUOTIENT(ROW()-ROW($A$20),'Feuille1-Catégories'!$B$6/N$6),N$5),0),IF(MOD($A708-1-N$10,'Feuille1-Catégories'!$F$5+1)=0,N$3,""))),"")</f>
        <v/>
      </c>
      <c r="O708" s="29" t="str">
        <f ca="1">IF(AND($A708&lt;&gt;"",O$9&lt;&gt;""),IF(HLOOKUP(O$9,'Feuille1-Catégories'!$C$1:$G$2,2,FALSE)="OUI",O$3,IF(HLOOKUP(O$9,'Feuille1-Catégories'!$C$1:$G$3,3,FALSE)="OUI",OFFSET(O$3,MOD(QUOTIENT(ROW()-ROW($A$20),'Feuille1-Catégories'!$B$6/O$6),O$5),0),IF(MOD($A708-1-O$10,'Feuille1-Catégories'!$F$5+1)=0,O$3,""))),"")</f>
        <v/>
      </c>
      <c r="P708" s="29" t="str">
        <f ca="1">IF(AND($A708&lt;&gt;"",P$9&lt;&gt;""),IF(HLOOKUP(P$9,'Feuille1-Catégories'!$C$1:$G$2,2,FALSE)="OUI",P$3,IF(HLOOKUP(P$9,'Feuille1-Catégories'!$C$1:$G$3,3,FALSE)="OUI",OFFSET(P$3,MOD(QUOTIENT(ROW()-ROW($A$20),'Feuille1-Catégories'!$B$6/P$6),P$5),0),IF(MOD($A708-1-P$10,'Feuille1-Catégories'!$F$5+1)=0,P$3,""))),"")</f>
        <v/>
      </c>
      <c r="Q708" s="29" t="str">
        <f ca="1">IF(AND($A708&lt;&gt;"",Q$9&lt;&gt;""),IF(HLOOKUP(Q$9,'Feuille1-Catégories'!$C$1:$G$2,2,FALSE)="OUI",Q$3,IF(HLOOKUP(Q$9,'Feuille1-Catégories'!$C$1:$G$3,3,FALSE)="OUI",OFFSET(Q$3,MOD(QUOTIENT(ROW()-ROW($A$20),'Feuille1-Catégories'!$B$6/Q$6),Q$5),0),IF(MOD($A708-1-Q$10,'Feuille1-Catégories'!$F$5+1)=0,Q$3,""))),"")</f>
        <v/>
      </c>
      <c r="R708" s="29" t="str">
        <f ca="1">IF(AND($A708&lt;&gt;"",R$9&lt;&gt;""),IF(HLOOKUP(R$9,'Feuille1-Catégories'!$C$1:$G$2,2,FALSE)="OUI",R$3,IF(HLOOKUP(R$9,'Feuille1-Catégories'!$C$1:$G$3,3,FALSE)="OUI",OFFSET(R$3,MOD(QUOTIENT(ROW()-ROW($A$20),'Feuille1-Catégories'!$B$6/R$6),R$5),0),IF(MOD($A708-1-R$10,'Feuille1-Catégories'!$F$5+1)=0,R$3,""))),"")</f>
        <v/>
      </c>
      <c r="S708" s="29" t="str">
        <f ca="1">IF(AND($A708&lt;&gt;"",S$9&lt;&gt;""),IF(HLOOKUP(S$9,'Feuille1-Catégories'!$C$1:$G$2,2,FALSE)="OUI",S$3,IF(HLOOKUP(S$9,'Feuille1-Catégories'!$C$1:$G$3,3,FALSE)="OUI",OFFSET(S$3,MOD(QUOTIENT(ROW()-ROW($A$20),'Feuille1-Catégories'!$B$6/S$6),S$5),0),IF(MOD($A708-1-S$10,'Feuille1-Catégories'!$F$5+1)=0,S$3,""))),"")</f>
        <v/>
      </c>
      <c r="T708" s="29" t="str">
        <f ca="1">IF(AND($A708&lt;&gt;"",T$9&lt;&gt;""),IF(HLOOKUP(T$9,'Feuille1-Catégories'!$C$1:$G$2,2,FALSE)="OUI",T$3,IF(HLOOKUP(T$9,'Feuille1-Catégories'!$C$1:$G$3,3,FALSE)="OUI",OFFSET(T$3,MOD(QUOTIENT(ROW()-ROW($A$20),'Feuille1-Catégories'!$B$6/T$6),T$5),0),IF(MOD($A708-1-T$10,'Feuille1-Catégories'!$F$5+1)=0,T$3,""))),"")</f>
        <v/>
      </c>
      <c r="U708" s="29" t="str">
        <f ca="1">IF(AND($A708&lt;&gt;"",U$9&lt;&gt;""),IF(HLOOKUP(U$9,'Feuille1-Catégories'!$C$1:$G$2,2,FALSE)="OUI",U$3,IF(HLOOKUP(U$9,'Feuille1-Catégories'!$C$1:$G$3,3,FALSE)="OUI",OFFSET(U$3,MOD(QUOTIENT(ROW()-ROW($A$20),'Feuille1-Catégories'!$B$6/U$6),U$5),0),IF(MOD($A708-1-U$10,'Feuille1-Catégories'!$F$5+1)=0,U$3,""))),"")</f>
        <v/>
      </c>
      <c r="V708" s="29" t="str">
        <f ca="1">IF(AND($A708&lt;&gt;"",V$9&lt;&gt;""),IF(HLOOKUP(V$9,'Feuille1-Catégories'!$C$1:$G$2,2,FALSE)="OUI",V$3,IF(HLOOKUP(V$9,'Feuille1-Catégories'!$C$1:$G$3,3,FALSE)="OUI",OFFSET(V$3,MOD(QUOTIENT(ROW()-ROW($A$20),'Feuille1-Catégories'!$B$6/V$6),V$5),0),IF(MOD($A708-1-V$10,'Feuille1-Catégories'!$F$5+1)=0,V$3,""))),"")</f>
        <v/>
      </c>
      <c r="W708" s="29" t="str">
        <f ca="1">IF(AND($A708&lt;&gt;"",W$9&lt;&gt;""),IF(HLOOKUP(W$9,'Feuille1-Catégories'!$C$1:$G$2,2,FALSE)="OUI",W$3,IF(HLOOKUP(W$9,'Feuille1-Catégories'!$C$1:$G$3,3,FALSE)="OUI",OFFSET(W$3,MOD(QUOTIENT(ROW()-ROW($A$20),'Feuille1-Catégories'!$B$6/W$6),W$5),0),IF(MOD($A708-1-W$10,'Feuille1-Catégories'!$F$5+1)=0,W$3,""))),"")</f>
        <v/>
      </c>
      <c r="X708" s="29" t="str">
        <f ca="1">IF(AND($A708&lt;&gt;"",X$9&lt;&gt;""),IF(HLOOKUP(X$9,'Feuille1-Catégories'!$C$1:$G$2,2,FALSE)="OUI",X$3,IF(HLOOKUP(X$9,'Feuille1-Catégories'!$C$1:$G$3,3,FALSE)="OUI",OFFSET(X$3,MOD(QUOTIENT(ROW()-ROW($A$20),'Feuille1-Catégories'!$B$6/X$6),X$5),0),IF(MOD($A708-1-X$10,'Feuille1-Catégories'!$F$5+1)=0,X$3,""))),"")</f>
        <v/>
      </c>
      <c r="Y708" s="29" t="str">
        <f ca="1">IF(AND($A708&lt;&gt;"",Y$9&lt;&gt;""),IF(HLOOKUP(Y$9,'Feuille1-Catégories'!$C$1:$G$2,2,FALSE)="OUI",Y$3,IF(HLOOKUP(Y$9,'Feuille1-Catégories'!$C$1:$G$3,3,FALSE)="OUI",OFFSET(Y$3,MOD(QUOTIENT(ROW()-ROW($A$20),'Feuille1-Catégories'!$B$6/Y$6),Y$5),0),IF(MOD($A708-1-Y$10,'Feuille1-Catégories'!$F$5+1)=0,Y$3,""))),"")</f>
        <v/>
      </c>
      <c r="Z708" s="29" t="str">
        <f ca="1">IF(AND($A708&lt;&gt;"",Z$9&lt;&gt;""),IF(HLOOKUP(Z$9,'Feuille1-Catégories'!$C$1:$G$2,2,FALSE)="OUI",Z$3,IF(HLOOKUP(Z$9,'Feuille1-Catégories'!$C$1:$G$3,3,FALSE)="OUI",OFFSET(Z$3,MOD(QUOTIENT(ROW()-ROW($A$20),'Feuille1-Catégories'!$B$6/Z$6),Z$5),0),IF(MOD($A708-1-Z$10,'Feuille1-Catégories'!$F$5+1)=0,Z$3,""))),"")</f>
        <v/>
      </c>
    </row>
    <row r="709" spans="1:26" ht="17" x14ac:dyDescent="0.2">
      <c r="A709" s="21" t="str">
        <f>IF('Feuille2-Prix de vente'!A709&lt;&gt;"",'Feuille2-Prix de vente'!A709,"")</f>
        <v/>
      </c>
      <c r="B709" s="33" t="str">
        <f>IF('Feuille2-Prix de vente'!B709&lt;&gt;"",'Feuille2-Prix de vente'!B709,"")</f>
        <v/>
      </c>
      <c r="C709" s="10" t="str">
        <f>IF('Feuille2-Prix de vente'!C709&lt;&gt;"",'Feuille2-Prix de vente'!C709,"")</f>
        <v/>
      </c>
      <c r="D709" s="10" t="str">
        <f t="shared" si="10"/>
        <v/>
      </c>
      <c r="E709" s="10" t="str">
        <f>IF('Feuille2-Prix de vente'!E709&lt;&gt;"",'Feuille2-Prix de vente'!E709,"")</f>
        <v/>
      </c>
      <c r="F709" s="29" t="str">
        <f ca="1">IF(AND($A709&lt;&gt;"",F$9&lt;&gt;""),IF(HLOOKUP(F$9,'Feuille1-Catégories'!$C$1:$G$2,2,FALSE)="OUI",F$3,IF(HLOOKUP(F$9,'Feuille1-Catégories'!$C$1:$G$3,3,FALSE)="OUI",OFFSET(F$3,MOD(QUOTIENT(ROW()-ROW($A$20),'Feuille1-Catégories'!$B$6/F$6),F$5),0),IF(MOD($A709-1-F$10,'Feuille1-Catégories'!$F$5+1)=0,F$3,""))),"")</f>
        <v/>
      </c>
      <c r="G709" s="29" t="str">
        <f ca="1">IF(AND($A709&lt;&gt;"",G$9&lt;&gt;""),IF(HLOOKUP(G$9,'Feuille1-Catégories'!$C$1:$G$2,2,FALSE)="OUI",G$3,IF(HLOOKUP(G$9,'Feuille1-Catégories'!$C$1:$G$3,3,FALSE)="OUI",OFFSET(G$3,MOD(QUOTIENT(ROW()-ROW($A$20),'Feuille1-Catégories'!$B$6/G$6),G$5),0),IF(MOD($A709-1-G$10,'Feuille1-Catégories'!$F$5+1)=0,G$3,""))),"")</f>
        <v/>
      </c>
      <c r="H709" s="29" t="str">
        <f ca="1">IF(AND($A709&lt;&gt;"",H$9&lt;&gt;""),IF(HLOOKUP(H$9,'Feuille1-Catégories'!$C$1:$G$2,2,FALSE)="OUI",H$3,IF(HLOOKUP(H$9,'Feuille1-Catégories'!$C$1:$G$3,3,FALSE)="OUI",OFFSET(H$3,MOD(QUOTIENT(ROW()-ROW($A$20),'Feuille1-Catégories'!$B$6/H$6),H$5),0),IF(MOD($A709-1-H$10,'Feuille1-Catégories'!$F$5+1)=0,H$3,""))),"")</f>
        <v/>
      </c>
      <c r="I709" s="29" t="str">
        <f ca="1">IF(AND($A709&lt;&gt;"",I$9&lt;&gt;""),IF(HLOOKUP(I$9,'Feuille1-Catégories'!$C$1:$G$2,2,FALSE)="OUI",I$3,IF(HLOOKUP(I$9,'Feuille1-Catégories'!$C$1:$G$3,3,FALSE)="OUI",OFFSET(I$3,MOD(QUOTIENT(ROW()-ROW($A$20),'Feuille1-Catégories'!$B$6/I$6),I$5),0),IF(MOD($A709-1-I$10,'Feuille1-Catégories'!$F$5+1)=0,I$3,""))),"")</f>
        <v/>
      </c>
      <c r="J709" s="29" t="str">
        <f ca="1">IF(AND($A709&lt;&gt;"",J$9&lt;&gt;""),IF(HLOOKUP(J$9,'Feuille1-Catégories'!$C$1:$G$2,2,FALSE)="OUI",J$3,IF(HLOOKUP(J$9,'Feuille1-Catégories'!$C$1:$G$3,3,FALSE)="OUI",OFFSET(J$3,MOD(QUOTIENT(ROW()-ROW($A$20),'Feuille1-Catégories'!$B$6/J$6),J$5),0),IF(MOD($A709-1-J$10,'Feuille1-Catégories'!$F$5+1)=0,J$3,""))),"")</f>
        <v/>
      </c>
      <c r="K709" s="29" t="str">
        <f ca="1">IF(AND($A709&lt;&gt;"",K$9&lt;&gt;""),IF(HLOOKUP(K$9,'Feuille1-Catégories'!$C$1:$G$2,2,FALSE)="OUI",K$3,IF(HLOOKUP(K$9,'Feuille1-Catégories'!$C$1:$G$3,3,FALSE)="OUI",OFFSET(K$3,MOD(QUOTIENT(ROW()-ROW($A$20),'Feuille1-Catégories'!$B$6/K$6),K$5),0),IF(MOD($A709-1-K$10,'Feuille1-Catégories'!$F$5+1)=0,K$3,""))),"")</f>
        <v/>
      </c>
      <c r="L709" s="29" t="str">
        <f ca="1">IF(AND($A709&lt;&gt;"",L$9&lt;&gt;""),IF(HLOOKUP(L$9,'Feuille1-Catégories'!$C$1:$G$2,2,FALSE)="OUI",L$3,IF(HLOOKUP(L$9,'Feuille1-Catégories'!$C$1:$G$3,3,FALSE)="OUI",OFFSET(L$3,MOD(QUOTIENT(ROW()-ROW($A$20),'Feuille1-Catégories'!$B$6/L$6),L$5),0),IF(MOD($A709-1-L$10,'Feuille1-Catégories'!$F$5+1)=0,L$3,""))),"")</f>
        <v/>
      </c>
      <c r="M709" s="29" t="str">
        <f ca="1">IF(AND($A709&lt;&gt;"",M$9&lt;&gt;""),IF(HLOOKUP(M$9,'Feuille1-Catégories'!$C$1:$G$2,2,FALSE)="OUI",M$3,IF(HLOOKUP(M$9,'Feuille1-Catégories'!$C$1:$G$3,3,FALSE)="OUI",OFFSET(M$3,MOD(QUOTIENT(ROW()-ROW($A$20),'Feuille1-Catégories'!$B$6/M$6),M$5),0),IF(MOD($A709-1-M$10,'Feuille1-Catégories'!$F$5+1)=0,M$3,""))),"")</f>
        <v/>
      </c>
      <c r="N709" s="29" t="str">
        <f ca="1">IF(AND($A709&lt;&gt;"",N$9&lt;&gt;""),IF(HLOOKUP(N$9,'Feuille1-Catégories'!$C$1:$G$2,2,FALSE)="OUI",N$3,IF(HLOOKUP(N$9,'Feuille1-Catégories'!$C$1:$G$3,3,FALSE)="OUI",OFFSET(N$3,MOD(QUOTIENT(ROW()-ROW($A$20),'Feuille1-Catégories'!$B$6/N$6),N$5),0),IF(MOD($A709-1-N$10,'Feuille1-Catégories'!$F$5+1)=0,N$3,""))),"")</f>
        <v/>
      </c>
      <c r="O709" s="29" t="str">
        <f ca="1">IF(AND($A709&lt;&gt;"",O$9&lt;&gt;""),IF(HLOOKUP(O$9,'Feuille1-Catégories'!$C$1:$G$2,2,FALSE)="OUI",O$3,IF(HLOOKUP(O$9,'Feuille1-Catégories'!$C$1:$G$3,3,FALSE)="OUI",OFFSET(O$3,MOD(QUOTIENT(ROW()-ROW($A$20),'Feuille1-Catégories'!$B$6/O$6),O$5),0),IF(MOD($A709-1-O$10,'Feuille1-Catégories'!$F$5+1)=0,O$3,""))),"")</f>
        <v/>
      </c>
      <c r="P709" s="29" t="str">
        <f ca="1">IF(AND($A709&lt;&gt;"",P$9&lt;&gt;""),IF(HLOOKUP(P$9,'Feuille1-Catégories'!$C$1:$G$2,2,FALSE)="OUI",P$3,IF(HLOOKUP(P$9,'Feuille1-Catégories'!$C$1:$G$3,3,FALSE)="OUI",OFFSET(P$3,MOD(QUOTIENT(ROW()-ROW($A$20),'Feuille1-Catégories'!$B$6/P$6),P$5),0),IF(MOD($A709-1-P$10,'Feuille1-Catégories'!$F$5+1)=0,P$3,""))),"")</f>
        <v/>
      </c>
      <c r="Q709" s="29" t="str">
        <f ca="1">IF(AND($A709&lt;&gt;"",Q$9&lt;&gt;""),IF(HLOOKUP(Q$9,'Feuille1-Catégories'!$C$1:$G$2,2,FALSE)="OUI",Q$3,IF(HLOOKUP(Q$9,'Feuille1-Catégories'!$C$1:$G$3,3,FALSE)="OUI",OFFSET(Q$3,MOD(QUOTIENT(ROW()-ROW($A$20),'Feuille1-Catégories'!$B$6/Q$6),Q$5),0),IF(MOD($A709-1-Q$10,'Feuille1-Catégories'!$F$5+1)=0,Q$3,""))),"")</f>
        <v/>
      </c>
      <c r="R709" s="29" t="str">
        <f ca="1">IF(AND($A709&lt;&gt;"",R$9&lt;&gt;""),IF(HLOOKUP(R$9,'Feuille1-Catégories'!$C$1:$G$2,2,FALSE)="OUI",R$3,IF(HLOOKUP(R$9,'Feuille1-Catégories'!$C$1:$G$3,3,FALSE)="OUI",OFFSET(R$3,MOD(QUOTIENT(ROW()-ROW($A$20),'Feuille1-Catégories'!$B$6/R$6),R$5),0),IF(MOD($A709-1-R$10,'Feuille1-Catégories'!$F$5+1)=0,R$3,""))),"")</f>
        <v/>
      </c>
      <c r="S709" s="29" t="str">
        <f ca="1">IF(AND($A709&lt;&gt;"",S$9&lt;&gt;""),IF(HLOOKUP(S$9,'Feuille1-Catégories'!$C$1:$G$2,2,FALSE)="OUI",S$3,IF(HLOOKUP(S$9,'Feuille1-Catégories'!$C$1:$G$3,3,FALSE)="OUI",OFFSET(S$3,MOD(QUOTIENT(ROW()-ROW($A$20),'Feuille1-Catégories'!$B$6/S$6),S$5),0),IF(MOD($A709-1-S$10,'Feuille1-Catégories'!$F$5+1)=0,S$3,""))),"")</f>
        <v/>
      </c>
      <c r="T709" s="29" t="str">
        <f ca="1">IF(AND($A709&lt;&gt;"",T$9&lt;&gt;""),IF(HLOOKUP(T$9,'Feuille1-Catégories'!$C$1:$G$2,2,FALSE)="OUI",T$3,IF(HLOOKUP(T$9,'Feuille1-Catégories'!$C$1:$G$3,3,FALSE)="OUI",OFFSET(T$3,MOD(QUOTIENT(ROW()-ROW($A$20),'Feuille1-Catégories'!$B$6/T$6),T$5),0),IF(MOD($A709-1-T$10,'Feuille1-Catégories'!$F$5+1)=0,T$3,""))),"")</f>
        <v/>
      </c>
      <c r="U709" s="29" t="str">
        <f ca="1">IF(AND($A709&lt;&gt;"",U$9&lt;&gt;""),IF(HLOOKUP(U$9,'Feuille1-Catégories'!$C$1:$G$2,2,FALSE)="OUI",U$3,IF(HLOOKUP(U$9,'Feuille1-Catégories'!$C$1:$G$3,3,FALSE)="OUI",OFFSET(U$3,MOD(QUOTIENT(ROW()-ROW($A$20),'Feuille1-Catégories'!$B$6/U$6),U$5),0),IF(MOD($A709-1-U$10,'Feuille1-Catégories'!$F$5+1)=0,U$3,""))),"")</f>
        <v/>
      </c>
      <c r="V709" s="29" t="str">
        <f ca="1">IF(AND($A709&lt;&gt;"",V$9&lt;&gt;""),IF(HLOOKUP(V$9,'Feuille1-Catégories'!$C$1:$G$2,2,FALSE)="OUI",V$3,IF(HLOOKUP(V$9,'Feuille1-Catégories'!$C$1:$G$3,3,FALSE)="OUI",OFFSET(V$3,MOD(QUOTIENT(ROW()-ROW($A$20),'Feuille1-Catégories'!$B$6/V$6),V$5),0),IF(MOD($A709-1-V$10,'Feuille1-Catégories'!$F$5+1)=0,V$3,""))),"")</f>
        <v/>
      </c>
      <c r="W709" s="29" t="str">
        <f ca="1">IF(AND($A709&lt;&gt;"",W$9&lt;&gt;""),IF(HLOOKUP(W$9,'Feuille1-Catégories'!$C$1:$G$2,2,FALSE)="OUI",W$3,IF(HLOOKUP(W$9,'Feuille1-Catégories'!$C$1:$G$3,3,FALSE)="OUI",OFFSET(W$3,MOD(QUOTIENT(ROW()-ROW($A$20),'Feuille1-Catégories'!$B$6/W$6),W$5),0),IF(MOD($A709-1-W$10,'Feuille1-Catégories'!$F$5+1)=0,W$3,""))),"")</f>
        <v/>
      </c>
      <c r="X709" s="29" t="str">
        <f ca="1">IF(AND($A709&lt;&gt;"",X$9&lt;&gt;""),IF(HLOOKUP(X$9,'Feuille1-Catégories'!$C$1:$G$2,2,FALSE)="OUI",X$3,IF(HLOOKUP(X$9,'Feuille1-Catégories'!$C$1:$G$3,3,FALSE)="OUI",OFFSET(X$3,MOD(QUOTIENT(ROW()-ROW($A$20),'Feuille1-Catégories'!$B$6/X$6),X$5),0),IF(MOD($A709-1-X$10,'Feuille1-Catégories'!$F$5+1)=0,X$3,""))),"")</f>
        <v/>
      </c>
      <c r="Y709" s="29" t="str">
        <f ca="1">IF(AND($A709&lt;&gt;"",Y$9&lt;&gt;""),IF(HLOOKUP(Y$9,'Feuille1-Catégories'!$C$1:$G$2,2,FALSE)="OUI",Y$3,IF(HLOOKUP(Y$9,'Feuille1-Catégories'!$C$1:$G$3,3,FALSE)="OUI",OFFSET(Y$3,MOD(QUOTIENT(ROW()-ROW($A$20),'Feuille1-Catégories'!$B$6/Y$6),Y$5),0),IF(MOD($A709-1-Y$10,'Feuille1-Catégories'!$F$5+1)=0,Y$3,""))),"")</f>
        <v/>
      </c>
      <c r="Z709" s="29" t="str">
        <f ca="1">IF(AND($A709&lt;&gt;"",Z$9&lt;&gt;""),IF(HLOOKUP(Z$9,'Feuille1-Catégories'!$C$1:$G$2,2,FALSE)="OUI",Z$3,IF(HLOOKUP(Z$9,'Feuille1-Catégories'!$C$1:$G$3,3,FALSE)="OUI",OFFSET(Z$3,MOD(QUOTIENT(ROW()-ROW($A$20),'Feuille1-Catégories'!$B$6/Z$6),Z$5),0),IF(MOD($A709-1-Z$10,'Feuille1-Catégories'!$F$5+1)=0,Z$3,""))),"")</f>
        <v/>
      </c>
    </row>
    <row r="710" spans="1:26" ht="17" x14ac:dyDescent="0.2">
      <c r="A710" s="21" t="str">
        <f>IF('Feuille2-Prix de vente'!A710&lt;&gt;"",'Feuille2-Prix de vente'!A710,"")</f>
        <v/>
      </c>
      <c r="B710" s="33" t="str">
        <f>IF('Feuille2-Prix de vente'!B710&lt;&gt;"",'Feuille2-Prix de vente'!B710,"")</f>
        <v/>
      </c>
      <c r="C710" s="10" t="str">
        <f>IF('Feuille2-Prix de vente'!C710&lt;&gt;"",'Feuille2-Prix de vente'!C710,"")</f>
        <v/>
      </c>
      <c r="D710" s="10" t="str">
        <f t="shared" si="10"/>
        <v/>
      </c>
      <c r="E710" s="10" t="str">
        <f>IF('Feuille2-Prix de vente'!E710&lt;&gt;"",'Feuille2-Prix de vente'!E710,"")</f>
        <v/>
      </c>
      <c r="F710" s="29" t="str">
        <f ca="1">IF(AND($A710&lt;&gt;"",F$9&lt;&gt;""),IF(HLOOKUP(F$9,'Feuille1-Catégories'!$C$1:$G$2,2,FALSE)="OUI",F$3,IF(HLOOKUP(F$9,'Feuille1-Catégories'!$C$1:$G$3,3,FALSE)="OUI",OFFSET(F$3,MOD(QUOTIENT(ROW()-ROW($A$20),'Feuille1-Catégories'!$B$6/F$6),F$5),0),IF(MOD($A710-1-F$10,'Feuille1-Catégories'!$F$5+1)=0,F$3,""))),"")</f>
        <v/>
      </c>
      <c r="G710" s="29" t="str">
        <f ca="1">IF(AND($A710&lt;&gt;"",G$9&lt;&gt;""),IF(HLOOKUP(G$9,'Feuille1-Catégories'!$C$1:$G$2,2,FALSE)="OUI",G$3,IF(HLOOKUP(G$9,'Feuille1-Catégories'!$C$1:$G$3,3,FALSE)="OUI",OFFSET(G$3,MOD(QUOTIENT(ROW()-ROW($A$20),'Feuille1-Catégories'!$B$6/G$6),G$5),0),IF(MOD($A710-1-G$10,'Feuille1-Catégories'!$F$5+1)=0,G$3,""))),"")</f>
        <v/>
      </c>
      <c r="H710" s="29" t="str">
        <f ca="1">IF(AND($A710&lt;&gt;"",H$9&lt;&gt;""),IF(HLOOKUP(H$9,'Feuille1-Catégories'!$C$1:$G$2,2,FALSE)="OUI",H$3,IF(HLOOKUP(H$9,'Feuille1-Catégories'!$C$1:$G$3,3,FALSE)="OUI",OFFSET(H$3,MOD(QUOTIENT(ROW()-ROW($A$20),'Feuille1-Catégories'!$B$6/H$6),H$5),0),IF(MOD($A710-1-H$10,'Feuille1-Catégories'!$F$5+1)=0,H$3,""))),"")</f>
        <v/>
      </c>
      <c r="I710" s="29" t="str">
        <f ca="1">IF(AND($A710&lt;&gt;"",I$9&lt;&gt;""),IF(HLOOKUP(I$9,'Feuille1-Catégories'!$C$1:$G$2,2,FALSE)="OUI",I$3,IF(HLOOKUP(I$9,'Feuille1-Catégories'!$C$1:$G$3,3,FALSE)="OUI",OFFSET(I$3,MOD(QUOTIENT(ROW()-ROW($A$20),'Feuille1-Catégories'!$B$6/I$6),I$5),0),IF(MOD($A710-1-I$10,'Feuille1-Catégories'!$F$5+1)=0,I$3,""))),"")</f>
        <v/>
      </c>
      <c r="J710" s="29" t="str">
        <f ca="1">IF(AND($A710&lt;&gt;"",J$9&lt;&gt;""),IF(HLOOKUP(J$9,'Feuille1-Catégories'!$C$1:$G$2,2,FALSE)="OUI",J$3,IF(HLOOKUP(J$9,'Feuille1-Catégories'!$C$1:$G$3,3,FALSE)="OUI",OFFSET(J$3,MOD(QUOTIENT(ROW()-ROW($A$20),'Feuille1-Catégories'!$B$6/J$6),J$5),0),IF(MOD($A710-1-J$10,'Feuille1-Catégories'!$F$5+1)=0,J$3,""))),"")</f>
        <v/>
      </c>
      <c r="K710" s="29" t="str">
        <f ca="1">IF(AND($A710&lt;&gt;"",K$9&lt;&gt;""),IF(HLOOKUP(K$9,'Feuille1-Catégories'!$C$1:$G$2,2,FALSE)="OUI",K$3,IF(HLOOKUP(K$9,'Feuille1-Catégories'!$C$1:$G$3,3,FALSE)="OUI",OFFSET(K$3,MOD(QUOTIENT(ROW()-ROW($A$20),'Feuille1-Catégories'!$B$6/K$6),K$5),0),IF(MOD($A710-1-K$10,'Feuille1-Catégories'!$F$5+1)=0,K$3,""))),"")</f>
        <v/>
      </c>
      <c r="L710" s="29" t="str">
        <f ca="1">IF(AND($A710&lt;&gt;"",L$9&lt;&gt;""),IF(HLOOKUP(L$9,'Feuille1-Catégories'!$C$1:$G$2,2,FALSE)="OUI",L$3,IF(HLOOKUP(L$9,'Feuille1-Catégories'!$C$1:$G$3,3,FALSE)="OUI",OFFSET(L$3,MOD(QUOTIENT(ROW()-ROW($A$20),'Feuille1-Catégories'!$B$6/L$6),L$5),0),IF(MOD($A710-1-L$10,'Feuille1-Catégories'!$F$5+1)=0,L$3,""))),"")</f>
        <v/>
      </c>
      <c r="M710" s="29" t="str">
        <f ca="1">IF(AND($A710&lt;&gt;"",M$9&lt;&gt;""),IF(HLOOKUP(M$9,'Feuille1-Catégories'!$C$1:$G$2,2,FALSE)="OUI",M$3,IF(HLOOKUP(M$9,'Feuille1-Catégories'!$C$1:$G$3,3,FALSE)="OUI",OFFSET(M$3,MOD(QUOTIENT(ROW()-ROW($A$20),'Feuille1-Catégories'!$B$6/M$6),M$5),0),IF(MOD($A710-1-M$10,'Feuille1-Catégories'!$F$5+1)=0,M$3,""))),"")</f>
        <v/>
      </c>
      <c r="N710" s="29" t="str">
        <f ca="1">IF(AND($A710&lt;&gt;"",N$9&lt;&gt;""),IF(HLOOKUP(N$9,'Feuille1-Catégories'!$C$1:$G$2,2,FALSE)="OUI",N$3,IF(HLOOKUP(N$9,'Feuille1-Catégories'!$C$1:$G$3,3,FALSE)="OUI",OFFSET(N$3,MOD(QUOTIENT(ROW()-ROW($A$20),'Feuille1-Catégories'!$B$6/N$6),N$5),0),IF(MOD($A710-1-N$10,'Feuille1-Catégories'!$F$5+1)=0,N$3,""))),"")</f>
        <v/>
      </c>
      <c r="O710" s="29" t="str">
        <f ca="1">IF(AND($A710&lt;&gt;"",O$9&lt;&gt;""),IF(HLOOKUP(O$9,'Feuille1-Catégories'!$C$1:$G$2,2,FALSE)="OUI",O$3,IF(HLOOKUP(O$9,'Feuille1-Catégories'!$C$1:$G$3,3,FALSE)="OUI",OFFSET(O$3,MOD(QUOTIENT(ROW()-ROW($A$20),'Feuille1-Catégories'!$B$6/O$6),O$5),0),IF(MOD($A710-1-O$10,'Feuille1-Catégories'!$F$5+1)=0,O$3,""))),"")</f>
        <v/>
      </c>
      <c r="P710" s="29" t="str">
        <f ca="1">IF(AND($A710&lt;&gt;"",P$9&lt;&gt;""),IF(HLOOKUP(P$9,'Feuille1-Catégories'!$C$1:$G$2,2,FALSE)="OUI",P$3,IF(HLOOKUP(P$9,'Feuille1-Catégories'!$C$1:$G$3,3,FALSE)="OUI",OFFSET(P$3,MOD(QUOTIENT(ROW()-ROW($A$20),'Feuille1-Catégories'!$B$6/P$6),P$5),0),IF(MOD($A710-1-P$10,'Feuille1-Catégories'!$F$5+1)=0,P$3,""))),"")</f>
        <v/>
      </c>
      <c r="Q710" s="29" t="str">
        <f ca="1">IF(AND($A710&lt;&gt;"",Q$9&lt;&gt;""),IF(HLOOKUP(Q$9,'Feuille1-Catégories'!$C$1:$G$2,2,FALSE)="OUI",Q$3,IF(HLOOKUP(Q$9,'Feuille1-Catégories'!$C$1:$G$3,3,FALSE)="OUI",OFFSET(Q$3,MOD(QUOTIENT(ROW()-ROW($A$20),'Feuille1-Catégories'!$B$6/Q$6),Q$5),0),IF(MOD($A710-1-Q$10,'Feuille1-Catégories'!$F$5+1)=0,Q$3,""))),"")</f>
        <v/>
      </c>
      <c r="R710" s="29" t="str">
        <f ca="1">IF(AND($A710&lt;&gt;"",R$9&lt;&gt;""),IF(HLOOKUP(R$9,'Feuille1-Catégories'!$C$1:$G$2,2,FALSE)="OUI",R$3,IF(HLOOKUP(R$9,'Feuille1-Catégories'!$C$1:$G$3,3,FALSE)="OUI",OFFSET(R$3,MOD(QUOTIENT(ROW()-ROW($A$20),'Feuille1-Catégories'!$B$6/R$6),R$5),0),IF(MOD($A710-1-R$10,'Feuille1-Catégories'!$F$5+1)=0,R$3,""))),"")</f>
        <v/>
      </c>
      <c r="S710" s="29" t="str">
        <f ca="1">IF(AND($A710&lt;&gt;"",S$9&lt;&gt;""),IF(HLOOKUP(S$9,'Feuille1-Catégories'!$C$1:$G$2,2,FALSE)="OUI",S$3,IF(HLOOKUP(S$9,'Feuille1-Catégories'!$C$1:$G$3,3,FALSE)="OUI",OFFSET(S$3,MOD(QUOTIENT(ROW()-ROW($A$20),'Feuille1-Catégories'!$B$6/S$6),S$5),0),IF(MOD($A710-1-S$10,'Feuille1-Catégories'!$F$5+1)=0,S$3,""))),"")</f>
        <v/>
      </c>
      <c r="T710" s="29" t="str">
        <f ca="1">IF(AND($A710&lt;&gt;"",T$9&lt;&gt;""),IF(HLOOKUP(T$9,'Feuille1-Catégories'!$C$1:$G$2,2,FALSE)="OUI",T$3,IF(HLOOKUP(T$9,'Feuille1-Catégories'!$C$1:$G$3,3,FALSE)="OUI",OFFSET(T$3,MOD(QUOTIENT(ROW()-ROW($A$20),'Feuille1-Catégories'!$B$6/T$6),T$5),0),IF(MOD($A710-1-T$10,'Feuille1-Catégories'!$F$5+1)=0,T$3,""))),"")</f>
        <v/>
      </c>
      <c r="U710" s="29" t="str">
        <f ca="1">IF(AND($A710&lt;&gt;"",U$9&lt;&gt;""),IF(HLOOKUP(U$9,'Feuille1-Catégories'!$C$1:$G$2,2,FALSE)="OUI",U$3,IF(HLOOKUP(U$9,'Feuille1-Catégories'!$C$1:$G$3,3,FALSE)="OUI",OFFSET(U$3,MOD(QUOTIENT(ROW()-ROW($A$20),'Feuille1-Catégories'!$B$6/U$6),U$5),0),IF(MOD($A710-1-U$10,'Feuille1-Catégories'!$F$5+1)=0,U$3,""))),"")</f>
        <v/>
      </c>
      <c r="V710" s="29" t="str">
        <f ca="1">IF(AND($A710&lt;&gt;"",V$9&lt;&gt;""),IF(HLOOKUP(V$9,'Feuille1-Catégories'!$C$1:$G$2,2,FALSE)="OUI",V$3,IF(HLOOKUP(V$9,'Feuille1-Catégories'!$C$1:$G$3,3,FALSE)="OUI",OFFSET(V$3,MOD(QUOTIENT(ROW()-ROW($A$20),'Feuille1-Catégories'!$B$6/V$6),V$5),0),IF(MOD($A710-1-V$10,'Feuille1-Catégories'!$F$5+1)=0,V$3,""))),"")</f>
        <v/>
      </c>
      <c r="W710" s="29" t="str">
        <f ca="1">IF(AND($A710&lt;&gt;"",W$9&lt;&gt;""),IF(HLOOKUP(W$9,'Feuille1-Catégories'!$C$1:$G$2,2,FALSE)="OUI",W$3,IF(HLOOKUP(W$9,'Feuille1-Catégories'!$C$1:$G$3,3,FALSE)="OUI",OFFSET(W$3,MOD(QUOTIENT(ROW()-ROW($A$20),'Feuille1-Catégories'!$B$6/W$6),W$5),0),IF(MOD($A710-1-W$10,'Feuille1-Catégories'!$F$5+1)=0,W$3,""))),"")</f>
        <v/>
      </c>
      <c r="X710" s="29" t="str">
        <f ca="1">IF(AND($A710&lt;&gt;"",X$9&lt;&gt;""),IF(HLOOKUP(X$9,'Feuille1-Catégories'!$C$1:$G$2,2,FALSE)="OUI",X$3,IF(HLOOKUP(X$9,'Feuille1-Catégories'!$C$1:$G$3,3,FALSE)="OUI",OFFSET(X$3,MOD(QUOTIENT(ROW()-ROW($A$20),'Feuille1-Catégories'!$B$6/X$6),X$5),0),IF(MOD($A710-1-X$10,'Feuille1-Catégories'!$F$5+1)=0,X$3,""))),"")</f>
        <v/>
      </c>
      <c r="Y710" s="29" t="str">
        <f ca="1">IF(AND($A710&lt;&gt;"",Y$9&lt;&gt;""),IF(HLOOKUP(Y$9,'Feuille1-Catégories'!$C$1:$G$2,2,FALSE)="OUI",Y$3,IF(HLOOKUP(Y$9,'Feuille1-Catégories'!$C$1:$G$3,3,FALSE)="OUI",OFFSET(Y$3,MOD(QUOTIENT(ROW()-ROW($A$20),'Feuille1-Catégories'!$B$6/Y$6),Y$5),0),IF(MOD($A710-1-Y$10,'Feuille1-Catégories'!$F$5+1)=0,Y$3,""))),"")</f>
        <v/>
      </c>
      <c r="Z710" s="29" t="str">
        <f ca="1">IF(AND($A710&lt;&gt;"",Z$9&lt;&gt;""),IF(HLOOKUP(Z$9,'Feuille1-Catégories'!$C$1:$G$2,2,FALSE)="OUI",Z$3,IF(HLOOKUP(Z$9,'Feuille1-Catégories'!$C$1:$G$3,3,FALSE)="OUI",OFFSET(Z$3,MOD(QUOTIENT(ROW()-ROW($A$20),'Feuille1-Catégories'!$B$6/Z$6),Z$5),0),IF(MOD($A710-1-Z$10,'Feuille1-Catégories'!$F$5+1)=0,Z$3,""))),"")</f>
        <v/>
      </c>
    </row>
    <row r="711" spans="1:26" ht="17" x14ac:dyDescent="0.2">
      <c r="A711" s="21" t="str">
        <f>IF('Feuille2-Prix de vente'!A711&lt;&gt;"",'Feuille2-Prix de vente'!A711,"")</f>
        <v/>
      </c>
      <c r="B711" s="33" t="str">
        <f>IF('Feuille2-Prix de vente'!B711&lt;&gt;"",'Feuille2-Prix de vente'!B711,"")</f>
        <v/>
      </c>
      <c r="C711" s="10" t="str">
        <f>IF('Feuille2-Prix de vente'!C711&lt;&gt;"",'Feuille2-Prix de vente'!C711,"")</f>
        <v/>
      </c>
      <c r="D711" s="10" t="str">
        <f t="shared" si="10"/>
        <v/>
      </c>
      <c r="E711" s="10" t="str">
        <f>IF('Feuille2-Prix de vente'!E711&lt;&gt;"",'Feuille2-Prix de vente'!E711,"")</f>
        <v/>
      </c>
      <c r="F711" s="29" t="str">
        <f ca="1">IF(AND($A711&lt;&gt;"",F$9&lt;&gt;""),IF(HLOOKUP(F$9,'Feuille1-Catégories'!$C$1:$G$2,2,FALSE)="OUI",F$3,IF(HLOOKUP(F$9,'Feuille1-Catégories'!$C$1:$G$3,3,FALSE)="OUI",OFFSET(F$3,MOD(QUOTIENT(ROW()-ROW($A$20),'Feuille1-Catégories'!$B$6/F$6),F$5),0),IF(MOD($A711-1-F$10,'Feuille1-Catégories'!$F$5+1)=0,F$3,""))),"")</f>
        <v/>
      </c>
      <c r="G711" s="29" t="str">
        <f ca="1">IF(AND($A711&lt;&gt;"",G$9&lt;&gt;""),IF(HLOOKUP(G$9,'Feuille1-Catégories'!$C$1:$G$2,2,FALSE)="OUI",G$3,IF(HLOOKUP(G$9,'Feuille1-Catégories'!$C$1:$G$3,3,FALSE)="OUI",OFFSET(G$3,MOD(QUOTIENT(ROW()-ROW($A$20),'Feuille1-Catégories'!$B$6/G$6),G$5),0),IF(MOD($A711-1-G$10,'Feuille1-Catégories'!$F$5+1)=0,G$3,""))),"")</f>
        <v/>
      </c>
      <c r="H711" s="29" t="str">
        <f ca="1">IF(AND($A711&lt;&gt;"",H$9&lt;&gt;""),IF(HLOOKUP(H$9,'Feuille1-Catégories'!$C$1:$G$2,2,FALSE)="OUI",H$3,IF(HLOOKUP(H$9,'Feuille1-Catégories'!$C$1:$G$3,3,FALSE)="OUI",OFFSET(H$3,MOD(QUOTIENT(ROW()-ROW($A$20),'Feuille1-Catégories'!$B$6/H$6),H$5),0),IF(MOD($A711-1-H$10,'Feuille1-Catégories'!$F$5+1)=0,H$3,""))),"")</f>
        <v/>
      </c>
      <c r="I711" s="29" t="str">
        <f ca="1">IF(AND($A711&lt;&gt;"",I$9&lt;&gt;""),IF(HLOOKUP(I$9,'Feuille1-Catégories'!$C$1:$G$2,2,FALSE)="OUI",I$3,IF(HLOOKUP(I$9,'Feuille1-Catégories'!$C$1:$G$3,3,FALSE)="OUI",OFFSET(I$3,MOD(QUOTIENT(ROW()-ROW($A$20),'Feuille1-Catégories'!$B$6/I$6),I$5),0),IF(MOD($A711-1-I$10,'Feuille1-Catégories'!$F$5+1)=0,I$3,""))),"")</f>
        <v/>
      </c>
      <c r="J711" s="29" t="str">
        <f ca="1">IF(AND($A711&lt;&gt;"",J$9&lt;&gt;""),IF(HLOOKUP(J$9,'Feuille1-Catégories'!$C$1:$G$2,2,FALSE)="OUI",J$3,IF(HLOOKUP(J$9,'Feuille1-Catégories'!$C$1:$G$3,3,FALSE)="OUI",OFFSET(J$3,MOD(QUOTIENT(ROW()-ROW($A$20),'Feuille1-Catégories'!$B$6/J$6),J$5),0),IF(MOD($A711-1-J$10,'Feuille1-Catégories'!$F$5+1)=0,J$3,""))),"")</f>
        <v/>
      </c>
      <c r="K711" s="29" t="str">
        <f ca="1">IF(AND($A711&lt;&gt;"",K$9&lt;&gt;""),IF(HLOOKUP(K$9,'Feuille1-Catégories'!$C$1:$G$2,2,FALSE)="OUI",K$3,IF(HLOOKUP(K$9,'Feuille1-Catégories'!$C$1:$G$3,3,FALSE)="OUI",OFFSET(K$3,MOD(QUOTIENT(ROW()-ROW($A$20),'Feuille1-Catégories'!$B$6/K$6),K$5),0),IF(MOD($A711-1-K$10,'Feuille1-Catégories'!$F$5+1)=0,K$3,""))),"")</f>
        <v/>
      </c>
      <c r="L711" s="29" t="str">
        <f ca="1">IF(AND($A711&lt;&gt;"",L$9&lt;&gt;""),IF(HLOOKUP(L$9,'Feuille1-Catégories'!$C$1:$G$2,2,FALSE)="OUI",L$3,IF(HLOOKUP(L$9,'Feuille1-Catégories'!$C$1:$G$3,3,FALSE)="OUI",OFFSET(L$3,MOD(QUOTIENT(ROW()-ROW($A$20),'Feuille1-Catégories'!$B$6/L$6),L$5),0),IF(MOD($A711-1-L$10,'Feuille1-Catégories'!$F$5+1)=0,L$3,""))),"")</f>
        <v/>
      </c>
      <c r="M711" s="29" t="str">
        <f ca="1">IF(AND($A711&lt;&gt;"",M$9&lt;&gt;""),IF(HLOOKUP(M$9,'Feuille1-Catégories'!$C$1:$G$2,2,FALSE)="OUI",M$3,IF(HLOOKUP(M$9,'Feuille1-Catégories'!$C$1:$G$3,3,FALSE)="OUI",OFFSET(M$3,MOD(QUOTIENT(ROW()-ROW($A$20),'Feuille1-Catégories'!$B$6/M$6),M$5),0),IF(MOD($A711-1-M$10,'Feuille1-Catégories'!$F$5+1)=0,M$3,""))),"")</f>
        <v/>
      </c>
      <c r="N711" s="29" t="str">
        <f ca="1">IF(AND($A711&lt;&gt;"",N$9&lt;&gt;""),IF(HLOOKUP(N$9,'Feuille1-Catégories'!$C$1:$G$2,2,FALSE)="OUI",N$3,IF(HLOOKUP(N$9,'Feuille1-Catégories'!$C$1:$G$3,3,FALSE)="OUI",OFFSET(N$3,MOD(QUOTIENT(ROW()-ROW($A$20),'Feuille1-Catégories'!$B$6/N$6),N$5),0),IF(MOD($A711-1-N$10,'Feuille1-Catégories'!$F$5+1)=0,N$3,""))),"")</f>
        <v/>
      </c>
      <c r="O711" s="29" t="str">
        <f ca="1">IF(AND($A711&lt;&gt;"",O$9&lt;&gt;""),IF(HLOOKUP(O$9,'Feuille1-Catégories'!$C$1:$G$2,2,FALSE)="OUI",O$3,IF(HLOOKUP(O$9,'Feuille1-Catégories'!$C$1:$G$3,3,FALSE)="OUI",OFFSET(O$3,MOD(QUOTIENT(ROW()-ROW($A$20),'Feuille1-Catégories'!$B$6/O$6),O$5),0),IF(MOD($A711-1-O$10,'Feuille1-Catégories'!$F$5+1)=0,O$3,""))),"")</f>
        <v/>
      </c>
      <c r="P711" s="29" t="str">
        <f ca="1">IF(AND($A711&lt;&gt;"",P$9&lt;&gt;""),IF(HLOOKUP(P$9,'Feuille1-Catégories'!$C$1:$G$2,2,FALSE)="OUI",P$3,IF(HLOOKUP(P$9,'Feuille1-Catégories'!$C$1:$G$3,3,FALSE)="OUI",OFFSET(P$3,MOD(QUOTIENT(ROW()-ROW($A$20),'Feuille1-Catégories'!$B$6/P$6),P$5),0),IF(MOD($A711-1-P$10,'Feuille1-Catégories'!$F$5+1)=0,P$3,""))),"")</f>
        <v/>
      </c>
      <c r="Q711" s="29" t="str">
        <f ca="1">IF(AND($A711&lt;&gt;"",Q$9&lt;&gt;""),IF(HLOOKUP(Q$9,'Feuille1-Catégories'!$C$1:$G$2,2,FALSE)="OUI",Q$3,IF(HLOOKUP(Q$9,'Feuille1-Catégories'!$C$1:$G$3,3,FALSE)="OUI",OFFSET(Q$3,MOD(QUOTIENT(ROW()-ROW($A$20),'Feuille1-Catégories'!$B$6/Q$6),Q$5),0),IF(MOD($A711-1-Q$10,'Feuille1-Catégories'!$F$5+1)=0,Q$3,""))),"")</f>
        <v/>
      </c>
      <c r="R711" s="29" t="str">
        <f ca="1">IF(AND($A711&lt;&gt;"",R$9&lt;&gt;""),IF(HLOOKUP(R$9,'Feuille1-Catégories'!$C$1:$G$2,2,FALSE)="OUI",R$3,IF(HLOOKUP(R$9,'Feuille1-Catégories'!$C$1:$G$3,3,FALSE)="OUI",OFFSET(R$3,MOD(QUOTIENT(ROW()-ROW($A$20),'Feuille1-Catégories'!$B$6/R$6),R$5),0),IF(MOD($A711-1-R$10,'Feuille1-Catégories'!$F$5+1)=0,R$3,""))),"")</f>
        <v/>
      </c>
      <c r="S711" s="29" t="str">
        <f ca="1">IF(AND($A711&lt;&gt;"",S$9&lt;&gt;""),IF(HLOOKUP(S$9,'Feuille1-Catégories'!$C$1:$G$2,2,FALSE)="OUI",S$3,IF(HLOOKUP(S$9,'Feuille1-Catégories'!$C$1:$G$3,3,FALSE)="OUI",OFFSET(S$3,MOD(QUOTIENT(ROW()-ROW($A$20),'Feuille1-Catégories'!$B$6/S$6),S$5),0),IF(MOD($A711-1-S$10,'Feuille1-Catégories'!$F$5+1)=0,S$3,""))),"")</f>
        <v/>
      </c>
      <c r="T711" s="29" t="str">
        <f ca="1">IF(AND($A711&lt;&gt;"",T$9&lt;&gt;""),IF(HLOOKUP(T$9,'Feuille1-Catégories'!$C$1:$G$2,2,FALSE)="OUI",T$3,IF(HLOOKUP(T$9,'Feuille1-Catégories'!$C$1:$G$3,3,FALSE)="OUI",OFFSET(T$3,MOD(QUOTIENT(ROW()-ROW($A$20),'Feuille1-Catégories'!$B$6/T$6),T$5),0),IF(MOD($A711-1-T$10,'Feuille1-Catégories'!$F$5+1)=0,T$3,""))),"")</f>
        <v/>
      </c>
      <c r="U711" s="29" t="str">
        <f ca="1">IF(AND($A711&lt;&gt;"",U$9&lt;&gt;""),IF(HLOOKUP(U$9,'Feuille1-Catégories'!$C$1:$G$2,2,FALSE)="OUI",U$3,IF(HLOOKUP(U$9,'Feuille1-Catégories'!$C$1:$G$3,3,FALSE)="OUI",OFFSET(U$3,MOD(QUOTIENT(ROW()-ROW($A$20),'Feuille1-Catégories'!$B$6/U$6),U$5),0),IF(MOD($A711-1-U$10,'Feuille1-Catégories'!$F$5+1)=0,U$3,""))),"")</f>
        <v/>
      </c>
      <c r="V711" s="29" t="str">
        <f ca="1">IF(AND($A711&lt;&gt;"",V$9&lt;&gt;""),IF(HLOOKUP(V$9,'Feuille1-Catégories'!$C$1:$G$2,2,FALSE)="OUI",V$3,IF(HLOOKUP(V$9,'Feuille1-Catégories'!$C$1:$G$3,3,FALSE)="OUI",OFFSET(V$3,MOD(QUOTIENT(ROW()-ROW($A$20),'Feuille1-Catégories'!$B$6/V$6),V$5),0),IF(MOD($A711-1-V$10,'Feuille1-Catégories'!$F$5+1)=0,V$3,""))),"")</f>
        <v/>
      </c>
      <c r="W711" s="29" t="str">
        <f ca="1">IF(AND($A711&lt;&gt;"",W$9&lt;&gt;""),IF(HLOOKUP(W$9,'Feuille1-Catégories'!$C$1:$G$2,2,FALSE)="OUI",W$3,IF(HLOOKUP(W$9,'Feuille1-Catégories'!$C$1:$G$3,3,FALSE)="OUI",OFFSET(W$3,MOD(QUOTIENT(ROW()-ROW($A$20),'Feuille1-Catégories'!$B$6/W$6),W$5),0),IF(MOD($A711-1-W$10,'Feuille1-Catégories'!$F$5+1)=0,W$3,""))),"")</f>
        <v/>
      </c>
      <c r="X711" s="29" t="str">
        <f ca="1">IF(AND($A711&lt;&gt;"",X$9&lt;&gt;""),IF(HLOOKUP(X$9,'Feuille1-Catégories'!$C$1:$G$2,2,FALSE)="OUI",X$3,IF(HLOOKUP(X$9,'Feuille1-Catégories'!$C$1:$G$3,3,FALSE)="OUI",OFFSET(X$3,MOD(QUOTIENT(ROW()-ROW($A$20),'Feuille1-Catégories'!$B$6/X$6),X$5),0),IF(MOD($A711-1-X$10,'Feuille1-Catégories'!$F$5+1)=0,X$3,""))),"")</f>
        <v/>
      </c>
      <c r="Y711" s="29" t="str">
        <f ca="1">IF(AND($A711&lt;&gt;"",Y$9&lt;&gt;""),IF(HLOOKUP(Y$9,'Feuille1-Catégories'!$C$1:$G$2,2,FALSE)="OUI",Y$3,IF(HLOOKUP(Y$9,'Feuille1-Catégories'!$C$1:$G$3,3,FALSE)="OUI",OFFSET(Y$3,MOD(QUOTIENT(ROW()-ROW($A$20),'Feuille1-Catégories'!$B$6/Y$6),Y$5),0),IF(MOD($A711-1-Y$10,'Feuille1-Catégories'!$F$5+1)=0,Y$3,""))),"")</f>
        <v/>
      </c>
      <c r="Z711" s="29" t="str">
        <f ca="1">IF(AND($A711&lt;&gt;"",Z$9&lt;&gt;""),IF(HLOOKUP(Z$9,'Feuille1-Catégories'!$C$1:$G$2,2,FALSE)="OUI",Z$3,IF(HLOOKUP(Z$9,'Feuille1-Catégories'!$C$1:$G$3,3,FALSE)="OUI",OFFSET(Z$3,MOD(QUOTIENT(ROW()-ROW($A$20),'Feuille1-Catégories'!$B$6/Z$6),Z$5),0),IF(MOD($A711-1-Z$10,'Feuille1-Catégories'!$F$5+1)=0,Z$3,""))),"")</f>
        <v/>
      </c>
    </row>
    <row r="712" spans="1:26" ht="17" x14ac:dyDescent="0.2">
      <c r="A712" s="21" t="str">
        <f>IF('Feuille2-Prix de vente'!A712&lt;&gt;"",'Feuille2-Prix de vente'!A712,"")</f>
        <v/>
      </c>
      <c r="B712" s="33" t="str">
        <f>IF('Feuille2-Prix de vente'!B712&lt;&gt;"",'Feuille2-Prix de vente'!B712,"")</f>
        <v/>
      </c>
      <c r="C712" s="10" t="str">
        <f>IF('Feuille2-Prix de vente'!C712&lt;&gt;"",'Feuille2-Prix de vente'!C712,"")</f>
        <v/>
      </c>
      <c r="D712" s="10" t="str">
        <f t="shared" si="10"/>
        <v/>
      </c>
      <c r="E712" s="10" t="str">
        <f>IF('Feuille2-Prix de vente'!E712&lt;&gt;"",'Feuille2-Prix de vente'!E712,"")</f>
        <v/>
      </c>
      <c r="F712" s="29" t="str">
        <f ca="1">IF(AND($A712&lt;&gt;"",F$9&lt;&gt;""),IF(HLOOKUP(F$9,'Feuille1-Catégories'!$C$1:$G$2,2,FALSE)="OUI",F$3,IF(HLOOKUP(F$9,'Feuille1-Catégories'!$C$1:$G$3,3,FALSE)="OUI",OFFSET(F$3,MOD(QUOTIENT(ROW()-ROW($A$20),'Feuille1-Catégories'!$B$6/F$6),F$5),0),IF(MOD($A712-1-F$10,'Feuille1-Catégories'!$F$5+1)=0,F$3,""))),"")</f>
        <v/>
      </c>
      <c r="G712" s="29" t="str">
        <f ca="1">IF(AND($A712&lt;&gt;"",G$9&lt;&gt;""),IF(HLOOKUP(G$9,'Feuille1-Catégories'!$C$1:$G$2,2,FALSE)="OUI",G$3,IF(HLOOKUP(G$9,'Feuille1-Catégories'!$C$1:$G$3,3,FALSE)="OUI",OFFSET(G$3,MOD(QUOTIENT(ROW()-ROW($A$20),'Feuille1-Catégories'!$B$6/G$6),G$5),0),IF(MOD($A712-1-G$10,'Feuille1-Catégories'!$F$5+1)=0,G$3,""))),"")</f>
        <v/>
      </c>
      <c r="H712" s="29" t="str">
        <f ca="1">IF(AND($A712&lt;&gt;"",H$9&lt;&gt;""),IF(HLOOKUP(H$9,'Feuille1-Catégories'!$C$1:$G$2,2,FALSE)="OUI",H$3,IF(HLOOKUP(H$9,'Feuille1-Catégories'!$C$1:$G$3,3,FALSE)="OUI",OFFSET(H$3,MOD(QUOTIENT(ROW()-ROW($A$20),'Feuille1-Catégories'!$B$6/H$6),H$5),0),IF(MOD($A712-1-H$10,'Feuille1-Catégories'!$F$5+1)=0,H$3,""))),"")</f>
        <v/>
      </c>
      <c r="I712" s="29" t="str">
        <f ca="1">IF(AND($A712&lt;&gt;"",I$9&lt;&gt;""),IF(HLOOKUP(I$9,'Feuille1-Catégories'!$C$1:$G$2,2,FALSE)="OUI",I$3,IF(HLOOKUP(I$9,'Feuille1-Catégories'!$C$1:$G$3,3,FALSE)="OUI",OFFSET(I$3,MOD(QUOTIENT(ROW()-ROW($A$20),'Feuille1-Catégories'!$B$6/I$6),I$5),0),IF(MOD($A712-1-I$10,'Feuille1-Catégories'!$F$5+1)=0,I$3,""))),"")</f>
        <v/>
      </c>
      <c r="J712" s="29" t="str">
        <f ca="1">IF(AND($A712&lt;&gt;"",J$9&lt;&gt;""),IF(HLOOKUP(J$9,'Feuille1-Catégories'!$C$1:$G$2,2,FALSE)="OUI",J$3,IF(HLOOKUP(J$9,'Feuille1-Catégories'!$C$1:$G$3,3,FALSE)="OUI",OFFSET(J$3,MOD(QUOTIENT(ROW()-ROW($A$20),'Feuille1-Catégories'!$B$6/J$6),J$5),0),IF(MOD($A712-1-J$10,'Feuille1-Catégories'!$F$5+1)=0,J$3,""))),"")</f>
        <v/>
      </c>
      <c r="K712" s="29" t="str">
        <f ca="1">IF(AND($A712&lt;&gt;"",K$9&lt;&gt;""),IF(HLOOKUP(K$9,'Feuille1-Catégories'!$C$1:$G$2,2,FALSE)="OUI",K$3,IF(HLOOKUP(K$9,'Feuille1-Catégories'!$C$1:$G$3,3,FALSE)="OUI",OFFSET(K$3,MOD(QUOTIENT(ROW()-ROW($A$20),'Feuille1-Catégories'!$B$6/K$6),K$5),0),IF(MOD($A712-1-K$10,'Feuille1-Catégories'!$F$5+1)=0,K$3,""))),"")</f>
        <v/>
      </c>
      <c r="L712" s="29" t="str">
        <f ca="1">IF(AND($A712&lt;&gt;"",L$9&lt;&gt;""),IF(HLOOKUP(L$9,'Feuille1-Catégories'!$C$1:$G$2,2,FALSE)="OUI",L$3,IF(HLOOKUP(L$9,'Feuille1-Catégories'!$C$1:$G$3,3,FALSE)="OUI",OFFSET(L$3,MOD(QUOTIENT(ROW()-ROW($A$20),'Feuille1-Catégories'!$B$6/L$6),L$5),0),IF(MOD($A712-1-L$10,'Feuille1-Catégories'!$F$5+1)=0,L$3,""))),"")</f>
        <v/>
      </c>
      <c r="M712" s="29" t="str">
        <f ca="1">IF(AND($A712&lt;&gt;"",M$9&lt;&gt;""),IF(HLOOKUP(M$9,'Feuille1-Catégories'!$C$1:$G$2,2,FALSE)="OUI",M$3,IF(HLOOKUP(M$9,'Feuille1-Catégories'!$C$1:$G$3,3,FALSE)="OUI",OFFSET(M$3,MOD(QUOTIENT(ROW()-ROW($A$20),'Feuille1-Catégories'!$B$6/M$6),M$5),0),IF(MOD($A712-1-M$10,'Feuille1-Catégories'!$F$5+1)=0,M$3,""))),"")</f>
        <v/>
      </c>
      <c r="N712" s="29" t="str">
        <f ca="1">IF(AND($A712&lt;&gt;"",N$9&lt;&gt;""),IF(HLOOKUP(N$9,'Feuille1-Catégories'!$C$1:$G$2,2,FALSE)="OUI",N$3,IF(HLOOKUP(N$9,'Feuille1-Catégories'!$C$1:$G$3,3,FALSE)="OUI",OFFSET(N$3,MOD(QUOTIENT(ROW()-ROW($A$20),'Feuille1-Catégories'!$B$6/N$6),N$5),0),IF(MOD($A712-1-N$10,'Feuille1-Catégories'!$F$5+1)=0,N$3,""))),"")</f>
        <v/>
      </c>
      <c r="O712" s="29" t="str">
        <f ca="1">IF(AND($A712&lt;&gt;"",O$9&lt;&gt;""),IF(HLOOKUP(O$9,'Feuille1-Catégories'!$C$1:$G$2,2,FALSE)="OUI",O$3,IF(HLOOKUP(O$9,'Feuille1-Catégories'!$C$1:$G$3,3,FALSE)="OUI",OFFSET(O$3,MOD(QUOTIENT(ROW()-ROW($A$20),'Feuille1-Catégories'!$B$6/O$6),O$5),0),IF(MOD($A712-1-O$10,'Feuille1-Catégories'!$F$5+1)=0,O$3,""))),"")</f>
        <v/>
      </c>
      <c r="P712" s="29" t="str">
        <f ca="1">IF(AND($A712&lt;&gt;"",P$9&lt;&gt;""),IF(HLOOKUP(P$9,'Feuille1-Catégories'!$C$1:$G$2,2,FALSE)="OUI",P$3,IF(HLOOKUP(P$9,'Feuille1-Catégories'!$C$1:$G$3,3,FALSE)="OUI",OFFSET(P$3,MOD(QUOTIENT(ROW()-ROW($A$20),'Feuille1-Catégories'!$B$6/P$6),P$5),0),IF(MOD($A712-1-P$10,'Feuille1-Catégories'!$F$5+1)=0,P$3,""))),"")</f>
        <v/>
      </c>
      <c r="Q712" s="29" t="str">
        <f ca="1">IF(AND($A712&lt;&gt;"",Q$9&lt;&gt;""),IF(HLOOKUP(Q$9,'Feuille1-Catégories'!$C$1:$G$2,2,FALSE)="OUI",Q$3,IF(HLOOKUP(Q$9,'Feuille1-Catégories'!$C$1:$G$3,3,FALSE)="OUI",OFFSET(Q$3,MOD(QUOTIENT(ROW()-ROW($A$20),'Feuille1-Catégories'!$B$6/Q$6),Q$5),0),IF(MOD($A712-1-Q$10,'Feuille1-Catégories'!$F$5+1)=0,Q$3,""))),"")</f>
        <v/>
      </c>
      <c r="R712" s="29" t="str">
        <f ca="1">IF(AND($A712&lt;&gt;"",R$9&lt;&gt;""),IF(HLOOKUP(R$9,'Feuille1-Catégories'!$C$1:$G$2,2,FALSE)="OUI",R$3,IF(HLOOKUP(R$9,'Feuille1-Catégories'!$C$1:$G$3,3,FALSE)="OUI",OFFSET(R$3,MOD(QUOTIENT(ROW()-ROW($A$20),'Feuille1-Catégories'!$B$6/R$6),R$5),0),IF(MOD($A712-1-R$10,'Feuille1-Catégories'!$F$5+1)=0,R$3,""))),"")</f>
        <v/>
      </c>
      <c r="S712" s="29" t="str">
        <f ca="1">IF(AND($A712&lt;&gt;"",S$9&lt;&gt;""),IF(HLOOKUP(S$9,'Feuille1-Catégories'!$C$1:$G$2,2,FALSE)="OUI",S$3,IF(HLOOKUP(S$9,'Feuille1-Catégories'!$C$1:$G$3,3,FALSE)="OUI",OFFSET(S$3,MOD(QUOTIENT(ROW()-ROW($A$20),'Feuille1-Catégories'!$B$6/S$6),S$5),0),IF(MOD($A712-1-S$10,'Feuille1-Catégories'!$F$5+1)=0,S$3,""))),"")</f>
        <v/>
      </c>
      <c r="T712" s="29" t="str">
        <f ca="1">IF(AND($A712&lt;&gt;"",T$9&lt;&gt;""),IF(HLOOKUP(T$9,'Feuille1-Catégories'!$C$1:$G$2,2,FALSE)="OUI",T$3,IF(HLOOKUP(T$9,'Feuille1-Catégories'!$C$1:$G$3,3,FALSE)="OUI",OFFSET(T$3,MOD(QUOTIENT(ROW()-ROW($A$20),'Feuille1-Catégories'!$B$6/T$6),T$5),0),IF(MOD($A712-1-T$10,'Feuille1-Catégories'!$F$5+1)=0,T$3,""))),"")</f>
        <v/>
      </c>
      <c r="U712" s="29" t="str">
        <f ca="1">IF(AND($A712&lt;&gt;"",U$9&lt;&gt;""),IF(HLOOKUP(U$9,'Feuille1-Catégories'!$C$1:$G$2,2,FALSE)="OUI",U$3,IF(HLOOKUP(U$9,'Feuille1-Catégories'!$C$1:$G$3,3,FALSE)="OUI",OFFSET(U$3,MOD(QUOTIENT(ROW()-ROW($A$20),'Feuille1-Catégories'!$B$6/U$6),U$5),0),IF(MOD($A712-1-U$10,'Feuille1-Catégories'!$F$5+1)=0,U$3,""))),"")</f>
        <v/>
      </c>
      <c r="V712" s="29" t="str">
        <f ca="1">IF(AND($A712&lt;&gt;"",V$9&lt;&gt;""),IF(HLOOKUP(V$9,'Feuille1-Catégories'!$C$1:$G$2,2,FALSE)="OUI",V$3,IF(HLOOKUP(V$9,'Feuille1-Catégories'!$C$1:$G$3,3,FALSE)="OUI",OFFSET(V$3,MOD(QUOTIENT(ROW()-ROW($A$20),'Feuille1-Catégories'!$B$6/V$6),V$5),0),IF(MOD($A712-1-V$10,'Feuille1-Catégories'!$F$5+1)=0,V$3,""))),"")</f>
        <v/>
      </c>
      <c r="W712" s="29" t="str">
        <f ca="1">IF(AND($A712&lt;&gt;"",W$9&lt;&gt;""),IF(HLOOKUP(W$9,'Feuille1-Catégories'!$C$1:$G$2,2,FALSE)="OUI",W$3,IF(HLOOKUP(W$9,'Feuille1-Catégories'!$C$1:$G$3,3,FALSE)="OUI",OFFSET(W$3,MOD(QUOTIENT(ROW()-ROW($A$20),'Feuille1-Catégories'!$B$6/W$6),W$5),0),IF(MOD($A712-1-W$10,'Feuille1-Catégories'!$F$5+1)=0,W$3,""))),"")</f>
        <v/>
      </c>
      <c r="X712" s="29" t="str">
        <f ca="1">IF(AND($A712&lt;&gt;"",X$9&lt;&gt;""),IF(HLOOKUP(X$9,'Feuille1-Catégories'!$C$1:$G$2,2,FALSE)="OUI",X$3,IF(HLOOKUP(X$9,'Feuille1-Catégories'!$C$1:$G$3,3,FALSE)="OUI",OFFSET(X$3,MOD(QUOTIENT(ROW()-ROW($A$20),'Feuille1-Catégories'!$B$6/X$6),X$5),0),IF(MOD($A712-1-X$10,'Feuille1-Catégories'!$F$5+1)=0,X$3,""))),"")</f>
        <v/>
      </c>
      <c r="Y712" s="29" t="str">
        <f ca="1">IF(AND($A712&lt;&gt;"",Y$9&lt;&gt;""),IF(HLOOKUP(Y$9,'Feuille1-Catégories'!$C$1:$G$2,2,FALSE)="OUI",Y$3,IF(HLOOKUP(Y$9,'Feuille1-Catégories'!$C$1:$G$3,3,FALSE)="OUI",OFFSET(Y$3,MOD(QUOTIENT(ROW()-ROW($A$20),'Feuille1-Catégories'!$B$6/Y$6),Y$5),0),IF(MOD($A712-1-Y$10,'Feuille1-Catégories'!$F$5+1)=0,Y$3,""))),"")</f>
        <v/>
      </c>
      <c r="Z712" s="29" t="str">
        <f ca="1">IF(AND($A712&lt;&gt;"",Z$9&lt;&gt;""),IF(HLOOKUP(Z$9,'Feuille1-Catégories'!$C$1:$G$2,2,FALSE)="OUI",Z$3,IF(HLOOKUP(Z$9,'Feuille1-Catégories'!$C$1:$G$3,3,FALSE)="OUI",OFFSET(Z$3,MOD(QUOTIENT(ROW()-ROW($A$20),'Feuille1-Catégories'!$B$6/Z$6),Z$5),0),IF(MOD($A712-1-Z$10,'Feuille1-Catégories'!$F$5+1)=0,Z$3,""))),"")</f>
        <v/>
      </c>
    </row>
    <row r="713" spans="1:26" ht="17" x14ac:dyDescent="0.2">
      <c r="A713" s="21" t="str">
        <f>IF('Feuille2-Prix de vente'!A713&lt;&gt;"",'Feuille2-Prix de vente'!A713,"")</f>
        <v/>
      </c>
      <c r="B713" s="33" t="str">
        <f>IF('Feuille2-Prix de vente'!B713&lt;&gt;"",'Feuille2-Prix de vente'!B713,"")</f>
        <v/>
      </c>
      <c r="C713" s="10" t="str">
        <f>IF('Feuille2-Prix de vente'!C713&lt;&gt;"",'Feuille2-Prix de vente'!C713,"")</f>
        <v/>
      </c>
      <c r="D713" s="10" t="str">
        <f t="shared" si="10"/>
        <v/>
      </c>
      <c r="E713" s="10" t="str">
        <f>IF('Feuille2-Prix de vente'!E713&lt;&gt;"",'Feuille2-Prix de vente'!E713,"")</f>
        <v/>
      </c>
      <c r="F713" s="29" t="str">
        <f ca="1">IF(AND($A713&lt;&gt;"",F$9&lt;&gt;""),IF(HLOOKUP(F$9,'Feuille1-Catégories'!$C$1:$G$2,2,FALSE)="OUI",F$3,IF(HLOOKUP(F$9,'Feuille1-Catégories'!$C$1:$G$3,3,FALSE)="OUI",OFFSET(F$3,MOD(QUOTIENT(ROW()-ROW($A$20),'Feuille1-Catégories'!$B$6/F$6),F$5),0),IF(MOD($A713-1-F$10,'Feuille1-Catégories'!$F$5+1)=0,F$3,""))),"")</f>
        <v/>
      </c>
      <c r="G713" s="29" t="str">
        <f ca="1">IF(AND($A713&lt;&gt;"",G$9&lt;&gt;""),IF(HLOOKUP(G$9,'Feuille1-Catégories'!$C$1:$G$2,2,FALSE)="OUI",G$3,IF(HLOOKUP(G$9,'Feuille1-Catégories'!$C$1:$G$3,3,FALSE)="OUI",OFFSET(G$3,MOD(QUOTIENT(ROW()-ROW($A$20),'Feuille1-Catégories'!$B$6/G$6),G$5),0),IF(MOD($A713-1-G$10,'Feuille1-Catégories'!$F$5+1)=0,G$3,""))),"")</f>
        <v/>
      </c>
      <c r="H713" s="29" t="str">
        <f ca="1">IF(AND($A713&lt;&gt;"",H$9&lt;&gt;""),IF(HLOOKUP(H$9,'Feuille1-Catégories'!$C$1:$G$2,2,FALSE)="OUI",H$3,IF(HLOOKUP(H$9,'Feuille1-Catégories'!$C$1:$G$3,3,FALSE)="OUI",OFFSET(H$3,MOD(QUOTIENT(ROW()-ROW($A$20),'Feuille1-Catégories'!$B$6/H$6),H$5),0),IF(MOD($A713-1-H$10,'Feuille1-Catégories'!$F$5+1)=0,H$3,""))),"")</f>
        <v/>
      </c>
      <c r="I713" s="29" t="str">
        <f ca="1">IF(AND($A713&lt;&gt;"",I$9&lt;&gt;""),IF(HLOOKUP(I$9,'Feuille1-Catégories'!$C$1:$G$2,2,FALSE)="OUI",I$3,IF(HLOOKUP(I$9,'Feuille1-Catégories'!$C$1:$G$3,3,FALSE)="OUI",OFFSET(I$3,MOD(QUOTIENT(ROW()-ROW($A$20),'Feuille1-Catégories'!$B$6/I$6),I$5),0),IF(MOD($A713-1-I$10,'Feuille1-Catégories'!$F$5+1)=0,I$3,""))),"")</f>
        <v/>
      </c>
      <c r="J713" s="29" t="str">
        <f ca="1">IF(AND($A713&lt;&gt;"",J$9&lt;&gt;""),IF(HLOOKUP(J$9,'Feuille1-Catégories'!$C$1:$G$2,2,FALSE)="OUI",J$3,IF(HLOOKUP(J$9,'Feuille1-Catégories'!$C$1:$G$3,3,FALSE)="OUI",OFFSET(J$3,MOD(QUOTIENT(ROW()-ROW($A$20),'Feuille1-Catégories'!$B$6/J$6),J$5),0),IF(MOD($A713-1-J$10,'Feuille1-Catégories'!$F$5+1)=0,J$3,""))),"")</f>
        <v/>
      </c>
      <c r="K713" s="29" t="str">
        <f ca="1">IF(AND($A713&lt;&gt;"",K$9&lt;&gt;""),IF(HLOOKUP(K$9,'Feuille1-Catégories'!$C$1:$G$2,2,FALSE)="OUI",K$3,IF(HLOOKUP(K$9,'Feuille1-Catégories'!$C$1:$G$3,3,FALSE)="OUI",OFFSET(K$3,MOD(QUOTIENT(ROW()-ROW($A$20),'Feuille1-Catégories'!$B$6/K$6),K$5),0),IF(MOD($A713-1-K$10,'Feuille1-Catégories'!$F$5+1)=0,K$3,""))),"")</f>
        <v/>
      </c>
      <c r="L713" s="29" t="str">
        <f ca="1">IF(AND($A713&lt;&gt;"",L$9&lt;&gt;""),IF(HLOOKUP(L$9,'Feuille1-Catégories'!$C$1:$G$2,2,FALSE)="OUI",L$3,IF(HLOOKUP(L$9,'Feuille1-Catégories'!$C$1:$G$3,3,FALSE)="OUI",OFFSET(L$3,MOD(QUOTIENT(ROW()-ROW($A$20),'Feuille1-Catégories'!$B$6/L$6),L$5),0),IF(MOD($A713-1-L$10,'Feuille1-Catégories'!$F$5+1)=0,L$3,""))),"")</f>
        <v/>
      </c>
      <c r="M713" s="29" t="str">
        <f ca="1">IF(AND($A713&lt;&gt;"",M$9&lt;&gt;""),IF(HLOOKUP(M$9,'Feuille1-Catégories'!$C$1:$G$2,2,FALSE)="OUI",M$3,IF(HLOOKUP(M$9,'Feuille1-Catégories'!$C$1:$G$3,3,FALSE)="OUI",OFFSET(M$3,MOD(QUOTIENT(ROW()-ROW($A$20),'Feuille1-Catégories'!$B$6/M$6),M$5),0),IF(MOD($A713-1-M$10,'Feuille1-Catégories'!$F$5+1)=0,M$3,""))),"")</f>
        <v/>
      </c>
      <c r="N713" s="29" t="str">
        <f ca="1">IF(AND($A713&lt;&gt;"",N$9&lt;&gt;""),IF(HLOOKUP(N$9,'Feuille1-Catégories'!$C$1:$G$2,2,FALSE)="OUI",N$3,IF(HLOOKUP(N$9,'Feuille1-Catégories'!$C$1:$G$3,3,FALSE)="OUI",OFFSET(N$3,MOD(QUOTIENT(ROW()-ROW($A$20),'Feuille1-Catégories'!$B$6/N$6),N$5),0),IF(MOD($A713-1-N$10,'Feuille1-Catégories'!$F$5+1)=0,N$3,""))),"")</f>
        <v/>
      </c>
      <c r="O713" s="29" t="str">
        <f ca="1">IF(AND($A713&lt;&gt;"",O$9&lt;&gt;""),IF(HLOOKUP(O$9,'Feuille1-Catégories'!$C$1:$G$2,2,FALSE)="OUI",O$3,IF(HLOOKUP(O$9,'Feuille1-Catégories'!$C$1:$G$3,3,FALSE)="OUI",OFFSET(O$3,MOD(QUOTIENT(ROW()-ROW($A$20),'Feuille1-Catégories'!$B$6/O$6),O$5),0),IF(MOD($A713-1-O$10,'Feuille1-Catégories'!$F$5+1)=0,O$3,""))),"")</f>
        <v/>
      </c>
      <c r="P713" s="29" t="str">
        <f ca="1">IF(AND($A713&lt;&gt;"",P$9&lt;&gt;""),IF(HLOOKUP(P$9,'Feuille1-Catégories'!$C$1:$G$2,2,FALSE)="OUI",P$3,IF(HLOOKUP(P$9,'Feuille1-Catégories'!$C$1:$G$3,3,FALSE)="OUI",OFFSET(P$3,MOD(QUOTIENT(ROW()-ROW($A$20),'Feuille1-Catégories'!$B$6/P$6),P$5),0),IF(MOD($A713-1-P$10,'Feuille1-Catégories'!$F$5+1)=0,P$3,""))),"")</f>
        <v/>
      </c>
      <c r="Q713" s="29" t="str">
        <f ca="1">IF(AND($A713&lt;&gt;"",Q$9&lt;&gt;""),IF(HLOOKUP(Q$9,'Feuille1-Catégories'!$C$1:$G$2,2,FALSE)="OUI",Q$3,IF(HLOOKUP(Q$9,'Feuille1-Catégories'!$C$1:$G$3,3,FALSE)="OUI",OFFSET(Q$3,MOD(QUOTIENT(ROW()-ROW($A$20),'Feuille1-Catégories'!$B$6/Q$6),Q$5),0),IF(MOD($A713-1-Q$10,'Feuille1-Catégories'!$F$5+1)=0,Q$3,""))),"")</f>
        <v/>
      </c>
      <c r="R713" s="29" t="str">
        <f ca="1">IF(AND($A713&lt;&gt;"",R$9&lt;&gt;""),IF(HLOOKUP(R$9,'Feuille1-Catégories'!$C$1:$G$2,2,FALSE)="OUI",R$3,IF(HLOOKUP(R$9,'Feuille1-Catégories'!$C$1:$G$3,3,FALSE)="OUI",OFFSET(R$3,MOD(QUOTIENT(ROW()-ROW($A$20),'Feuille1-Catégories'!$B$6/R$6),R$5),0),IF(MOD($A713-1-R$10,'Feuille1-Catégories'!$F$5+1)=0,R$3,""))),"")</f>
        <v/>
      </c>
      <c r="S713" s="29" t="str">
        <f ca="1">IF(AND($A713&lt;&gt;"",S$9&lt;&gt;""),IF(HLOOKUP(S$9,'Feuille1-Catégories'!$C$1:$G$2,2,FALSE)="OUI",S$3,IF(HLOOKUP(S$9,'Feuille1-Catégories'!$C$1:$G$3,3,FALSE)="OUI",OFFSET(S$3,MOD(QUOTIENT(ROW()-ROW($A$20),'Feuille1-Catégories'!$B$6/S$6),S$5),0),IF(MOD($A713-1-S$10,'Feuille1-Catégories'!$F$5+1)=0,S$3,""))),"")</f>
        <v/>
      </c>
      <c r="T713" s="29" t="str">
        <f ca="1">IF(AND($A713&lt;&gt;"",T$9&lt;&gt;""),IF(HLOOKUP(T$9,'Feuille1-Catégories'!$C$1:$G$2,2,FALSE)="OUI",T$3,IF(HLOOKUP(T$9,'Feuille1-Catégories'!$C$1:$G$3,3,FALSE)="OUI",OFFSET(T$3,MOD(QUOTIENT(ROW()-ROW($A$20),'Feuille1-Catégories'!$B$6/T$6),T$5),0),IF(MOD($A713-1-T$10,'Feuille1-Catégories'!$F$5+1)=0,T$3,""))),"")</f>
        <v/>
      </c>
      <c r="U713" s="29" t="str">
        <f ca="1">IF(AND($A713&lt;&gt;"",U$9&lt;&gt;""),IF(HLOOKUP(U$9,'Feuille1-Catégories'!$C$1:$G$2,2,FALSE)="OUI",U$3,IF(HLOOKUP(U$9,'Feuille1-Catégories'!$C$1:$G$3,3,FALSE)="OUI",OFFSET(U$3,MOD(QUOTIENT(ROW()-ROW($A$20),'Feuille1-Catégories'!$B$6/U$6),U$5),0),IF(MOD($A713-1-U$10,'Feuille1-Catégories'!$F$5+1)=0,U$3,""))),"")</f>
        <v/>
      </c>
      <c r="V713" s="29" t="str">
        <f ca="1">IF(AND($A713&lt;&gt;"",V$9&lt;&gt;""),IF(HLOOKUP(V$9,'Feuille1-Catégories'!$C$1:$G$2,2,FALSE)="OUI",V$3,IF(HLOOKUP(V$9,'Feuille1-Catégories'!$C$1:$G$3,3,FALSE)="OUI",OFFSET(V$3,MOD(QUOTIENT(ROW()-ROW($A$20),'Feuille1-Catégories'!$B$6/V$6),V$5),0),IF(MOD($A713-1-V$10,'Feuille1-Catégories'!$F$5+1)=0,V$3,""))),"")</f>
        <v/>
      </c>
      <c r="W713" s="29" t="str">
        <f ca="1">IF(AND($A713&lt;&gt;"",W$9&lt;&gt;""),IF(HLOOKUP(W$9,'Feuille1-Catégories'!$C$1:$G$2,2,FALSE)="OUI",W$3,IF(HLOOKUP(W$9,'Feuille1-Catégories'!$C$1:$G$3,3,FALSE)="OUI",OFFSET(W$3,MOD(QUOTIENT(ROW()-ROW($A$20),'Feuille1-Catégories'!$B$6/W$6),W$5),0),IF(MOD($A713-1-W$10,'Feuille1-Catégories'!$F$5+1)=0,W$3,""))),"")</f>
        <v/>
      </c>
      <c r="X713" s="29" t="str">
        <f ca="1">IF(AND($A713&lt;&gt;"",X$9&lt;&gt;""),IF(HLOOKUP(X$9,'Feuille1-Catégories'!$C$1:$G$2,2,FALSE)="OUI",X$3,IF(HLOOKUP(X$9,'Feuille1-Catégories'!$C$1:$G$3,3,FALSE)="OUI",OFFSET(X$3,MOD(QUOTIENT(ROW()-ROW($A$20),'Feuille1-Catégories'!$B$6/X$6),X$5),0),IF(MOD($A713-1-X$10,'Feuille1-Catégories'!$F$5+1)=0,X$3,""))),"")</f>
        <v/>
      </c>
      <c r="Y713" s="29" t="str">
        <f ca="1">IF(AND($A713&lt;&gt;"",Y$9&lt;&gt;""),IF(HLOOKUP(Y$9,'Feuille1-Catégories'!$C$1:$G$2,2,FALSE)="OUI",Y$3,IF(HLOOKUP(Y$9,'Feuille1-Catégories'!$C$1:$G$3,3,FALSE)="OUI",OFFSET(Y$3,MOD(QUOTIENT(ROW()-ROW($A$20),'Feuille1-Catégories'!$B$6/Y$6),Y$5),0),IF(MOD($A713-1-Y$10,'Feuille1-Catégories'!$F$5+1)=0,Y$3,""))),"")</f>
        <v/>
      </c>
      <c r="Z713" s="29" t="str">
        <f ca="1">IF(AND($A713&lt;&gt;"",Z$9&lt;&gt;""),IF(HLOOKUP(Z$9,'Feuille1-Catégories'!$C$1:$G$2,2,FALSE)="OUI",Z$3,IF(HLOOKUP(Z$9,'Feuille1-Catégories'!$C$1:$G$3,3,FALSE)="OUI",OFFSET(Z$3,MOD(QUOTIENT(ROW()-ROW($A$20),'Feuille1-Catégories'!$B$6/Z$6),Z$5),0),IF(MOD($A713-1-Z$10,'Feuille1-Catégories'!$F$5+1)=0,Z$3,""))),"")</f>
        <v/>
      </c>
    </row>
    <row r="714" spans="1:26" ht="17" x14ac:dyDescent="0.2">
      <c r="A714" s="21" t="str">
        <f>IF('Feuille2-Prix de vente'!A714&lt;&gt;"",'Feuille2-Prix de vente'!A714,"")</f>
        <v/>
      </c>
      <c r="B714" s="33" t="str">
        <f>IF('Feuille2-Prix de vente'!B714&lt;&gt;"",'Feuille2-Prix de vente'!B714,"")</f>
        <v/>
      </c>
      <c r="C714" s="10" t="str">
        <f>IF('Feuille2-Prix de vente'!C714&lt;&gt;"",'Feuille2-Prix de vente'!C714,"")</f>
        <v/>
      </c>
      <c r="D714" s="10" t="str">
        <f t="shared" si="10"/>
        <v/>
      </c>
      <c r="E714" s="10" t="str">
        <f>IF('Feuille2-Prix de vente'!E714&lt;&gt;"",'Feuille2-Prix de vente'!E714,"")</f>
        <v/>
      </c>
      <c r="F714" s="29" t="str">
        <f ca="1">IF(AND($A714&lt;&gt;"",F$9&lt;&gt;""),IF(HLOOKUP(F$9,'Feuille1-Catégories'!$C$1:$G$2,2,FALSE)="OUI",F$3,IF(HLOOKUP(F$9,'Feuille1-Catégories'!$C$1:$G$3,3,FALSE)="OUI",OFFSET(F$3,MOD(QUOTIENT(ROW()-ROW($A$20),'Feuille1-Catégories'!$B$6/F$6),F$5),0),IF(MOD($A714-1-F$10,'Feuille1-Catégories'!$F$5+1)=0,F$3,""))),"")</f>
        <v/>
      </c>
      <c r="G714" s="29" t="str">
        <f ca="1">IF(AND($A714&lt;&gt;"",G$9&lt;&gt;""),IF(HLOOKUP(G$9,'Feuille1-Catégories'!$C$1:$G$2,2,FALSE)="OUI",G$3,IF(HLOOKUP(G$9,'Feuille1-Catégories'!$C$1:$G$3,3,FALSE)="OUI",OFFSET(G$3,MOD(QUOTIENT(ROW()-ROW($A$20),'Feuille1-Catégories'!$B$6/G$6),G$5),0),IF(MOD($A714-1-G$10,'Feuille1-Catégories'!$F$5+1)=0,G$3,""))),"")</f>
        <v/>
      </c>
      <c r="H714" s="29" t="str">
        <f ca="1">IF(AND($A714&lt;&gt;"",H$9&lt;&gt;""),IF(HLOOKUP(H$9,'Feuille1-Catégories'!$C$1:$G$2,2,FALSE)="OUI",H$3,IF(HLOOKUP(H$9,'Feuille1-Catégories'!$C$1:$G$3,3,FALSE)="OUI",OFFSET(H$3,MOD(QUOTIENT(ROW()-ROW($A$20),'Feuille1-Catégories'!$B$6/H$6),H$5),0),IF(MOD($A714-1-H$10,'Feuille1-Catégories'!$F$5+1)=0,H$3,""))),"")</f>
        <v/>
      </c>
      <c r="I714" s="29" t="str">
        <f ca="1">IF(AND($A714&lt;&gt;"",I$9&lt;&gt;""),IF(HLOOKUP(I$9,'Feuille1-Catégories'!$C$1:$G$2,2,FALSE)="OUI",I$3,IF(HLOOKUP(I$9,'Feuille1-Catégories'!$C$1:$G$3,3,FALSE)="OUI",OFFSET(I$3,MOD(QUOTIENT(ROW()-ROW($A$20),'Feuille1-Catégories'!$B$6/I$6),I$5),0),IF(MOD($A714-1-I$10,'Feuille1-Catégories'!$F$5+1)=0,I$3,""))),"")</f>
        <v/>
      </c>
      <c r="J714" s="29" t="str">
        <f ca="1">IF(AND($A714&lt;&gt;"",J$9&lt;&gt;""),IF(HLOOKUP(J$9,'Feuille1-Catégories'!$C$1:$G$2,2,FALSE)="OUI",J$3,IF(HLOOKUP(J$9,'Feuille1-Catégories'!$C$1:$G$3,3,FALSE)="OUI",OFFSET(J$3,MOD(QUOTIENT(ROW()-ROW($A$20),'Feuille1-Catégories'!$B$6/J$6),J$5),0),IF(MOD($A714-1-J$10,'Feuille1-Catégories'!$F$5+1)=0,J$3,""))),"")</f>
        <v/>
      </c>
      <c r="K714" s="29" t="str">
        <f ca="1">IF(AND($A714&lt;&gt;"",K$9&lt;&gt;""),IF(HLOOKUP(K$9,'Feuille1-Catégories'!$C$1:$G$2,2,FALSE)="OUI",K$3,IF(HLOOKUP(K$9,'Feuille1-Catégories'!$C$1:$G$3,3,FALSE)="OUI",OFFSET(K$3,MOD(QUOTIENT(ROW()-ROW($A$20),'Feuille1-Catégories'!$B$6/K$6),K$5),0),IF(MOD($A714-1-K$10,'Feuille1-Catégories'!$F$5+1)=0,K$3,""))),"")</f>
        <v/>
      </c>
      <c r="L714" s="29" t="str">
        <f ca="1">IF(AND($A714&lt;&gt;"",L$9&lt;&gt;""),IF(HLOOKUP(L$9,'Feuille1-Catégories'!$C$1:$G$2,2,FALSE)="OUI",L$3,IF(HLOOKUP(L$9,'Feuille1-Catégories'!$C$1:$G$3,3,FALSE)="OUI",OFFSET(L$3,MOD(QUOTIENT(ROW()-ROW($A$20),'Feuille1-Catégories'!$B$6/L$6),L$5),0),IF(MOD($A714-1-L$10,'Feuille1-Catégories'!$F$5+1)=0,L$3,""))),"")</f>
        <v/>
      </c>
      <c r="M714" s="29" t="str">
        <f ca="1">IF(AND($A714&lt;&gt;"",M$9&lt;&gt;""),IF(HLOOKUP(M$9,'Feuille1-Catégories'!$C$1:$G$2,2,FALSE)="OUI",M$3,IF(HLOOKUP(M$9,'Feuille1-Catégories'!$C$1:$G$3,3,FALSE)="OUI",OFFSET(M$3,MOD(QUOTIENT(ROW()-ROW($A$20),'Feuille1-Catégories'!$B$6/M$6),M$5),0),IF(MOD($A714-1-M$10,'Feuille1-Catégories'!$F$5+1)=0,M$3,""))),"")</f>
        <v/>
      </c>
      <c r="N714" s="29" t="str">
        <f ca="1">IF(AND($A714&lt;&gt;"",N$9&lt;&gt;""),IF(HLOOKUP(N$9,'Feuille1-Catégories'!$C$1:$G$2,2,FALSE)="OUI",N$3,IF(HLOOKUP(N$9,'Feuille1-Catégories'!$C$1:$G$3,3,FALSE)="OUI",OFFSET(N$3,MOD(QUOTIENT(ROW()-ROW($A$20),'Feuille1-Catégories'!$B$6/N$6),N$5),0),IF(MOD($A714-1-N$10,'Feuille1-Catégories'!$F$5+1)=0,N$3,""))),"")</f>
        <v/>
      </c>
      <c r="O714" s="29" t="str">
        <f ca="1">IF(AND($A714&lt;&gt;"",O$9&lt;&gt;""),IF(HLOOKUP(O$9,'Feuille1-Catégories'!$C$1:$G$2,2,FALSE)="OUI",O$3,IF(HLOOKUP(O$9,'Feuille1-Catégories'!$C$1:$G$3,3,FALSE)="OUI",OFFSET(O$3,MOD(QUOTIENT(ROW()-ROW($A$20),'Feuille1-Catégories'!$B$6/O$6),O$5),0),IF(MOD($A714-1-O$10,'Feuille1-Catégories'!$F$5+1)=0,O$3,""))),"")</f>
        <v/>
      </c>
      <c r="P714" s="29" t="str">
        <f ca="1">IF(AND($A714&lt;&gt;"",P$9&lt;&gt;""),IF(HLOOKUP(P$9,'Feuille1-Catégories'!$C$1:$G$2,2,FALSE)="OUI",P$3,IF(HLOOKUP(P$9,'Feuille1-Catégories'!$C$1:$G$3,3,FALSE)="OUI",OFFSET(P$3,MOD(QUOTIENT(ROW()-ROW($A$20),'Feuille1-Catégories'!$B$6/P$6),P$5),0),IF(MOD($A714-1-P$10,'Feuille1-Catégories'!$F$5+1)=0,P$3,""))),"")</f>
        <v/>
      </c>
      <c r="Q714" s="29" t="str">
        <f ca="1">IF(AND($A714&lt;&gt;"",Q$9&lt;&gt;""),IF(HLOOKUP(Q$9,'Feuille1-Catégories'!$C$1:$G$2,2,FALSE)="OUI",Q$3,IF(HLOOKUP(Q$9,'Feuille1-Catégories'!$C$1:$G$3,3,FALSE)="OUI",OFFSET(Q$3,MOD(QUOTIENT(ROW()-ROW($A$20),'Feuille1-Catégories'!$B$6/Q$6),Q$5),0),IF(MOD($A714-1-Q$10,'Feuille1-Catégories'!$F$5+1)=0,Q$3,""))),"")</f>
        <v/>
      </c>
      <c r="R714" s="29" t="str">
        <f ca="1">IF(AND($A714&lt;&gt;"",R$9&lt;&gt;""),IF(HLOOKUP(R$9,'Feuille1-Catégories'!$C$1:$G$2,2,FALSE)="OUI",R$3,IF(HLOOKUP(R$9,'Feuille1-Catégories'!$C$1:$G$3,3,FALSE)="OUI",OFFSET(R$3,MOD(QUOTIENT(ROW()-ROW($A$20),'Feuille1-Catégories'!$B$6/R$6),R$5),0),IF(MOD($A714-1-R$10,'Feuille1-Catégories'!$F$5+1)=0,R$3,""))),"")</f>
        <v/>
      </c>
      <c r="S714" s="29" t="str">
        <f ca="1">IF(AND($A714&lt;&gt;"",S$9&lt;&gt;""),IF(HLOOKUP(S$9,'Feuille1-Catégories'!$C$1:$G$2,2,FALSE)="OUI",S$3,IF(HLOOKUP(S$9,'Feuille1-Catégories'!$C$1:$G$3,3,FALSE)="OUI",OFFSET(S$3,MOD(QUOTIENT(ROW()-ROW($A$20),'Feuille1-Catégories'!$B$6/S$6),S$5),0),IF(MOD($A714-1-S$10,'Feuille1-Catégories'!$F$5+1)=0,S$3,""))),"")</f>
        <v/>
      </c>
      <c r="T714" s="29" t="str">
        <f ca="1">IF(AND($A714&lt;&gt;"",T$9&lt;&gt;""),IF(HLOOKUP(T$9,'Feuille1-Catégories'!$C$1:$G$2,2,FALSE)="OUI",T$3,IF(HLOOKUP(T$9,'Feuille1-Catégories'!$C$1:$G$3,3,FALSE)="OUI",OFFSET(T$3,MOD(QUOTIENT(ROW()-ROW($A$20),'Feuille1-Catégories'!$B$6/T$6),T$5),0),IF(MOD($A714-1-T$10,'Feuille1-Catégories'!$F$5+1)=0,T$3,""))),"")</f>
        <v/>
      </c>
      <c r="U714" s="29" t="str">
        <f ca="1">IF(AND($A714&lt;&gt;"",U$9&lt;&gt;""),IF(HLOOKUP(U$9,'Feuille1-Catégories'!$C$1:$G$2,2,FALSE)="OUI",U$3,IF(HLOOKUP(U$9,'Feuille1-Catégories'!$C$1:$G$3,3,FALSE)="OUI",OFFSET(U$3,MOD(QUOTIENT(ROW()-ROW($A$20),'Feuille1-Catégories'!$B$6/U$6),U$5),0),IF(MOD($A714-1-U$10,'Feuille1-Catégories'!$F$5+1)=0,U$3,""))),"")</f>
        <v/>
      </c>
      <c r="V714" s="29" t="str">
        <f ca="1">IF(AND($A714&lt;&gt;"",V$9&lt;&gt;""),IF(HLOOKUP(V$9,'Feuille1-Catégories'!$C$1:$G$2,2,FALSE)="OUI",V$3,IF(HLOOKUP(V$9,'Feuille1-Catégories'!$C$1:$G$3,3,FALSE)="OUI",OFFSET(V$3,MOD(QUOTIENT(ROW()-ROW($A$20),'Feuille1-Catégories'!$B$6/V$6),V$5),0),IF(MOD($A714-1-V$10,'Feuille1-Catégories'!$F$5+1)=0,V$3,""))),"")</f>
        <v/>
      </c>
      <c r="W714" s="29" t="str">
        <f ca="1">IF(AND($A714&lt;&gt;"",W$9&lt;&gt;""),IF(HLOOKUP(W$9,'Feuille1-Catégories'!$C$1:$G$2,2,FALSE)="OUI",W$3,IF(HLOOKUP(W$9,'Feuille1-Catégories'!$C$1:$G$3,3,FALSE)="OUI",OFFSET(W$3,MOD(QUOTIENT(ROW()-ROW($A$20),'Feuille1-Catégories'!$B$6/W$6),W$5),0),IF(MOD($A714-1-W$10,'Feuille1-Catégories'!$F$5+1)=0,W$3,""))),"")</f>
        <v/>
      </c>
      <c r="X714" s="29" t="str">
        <f ca="1">IF(AND($A714&lt;&gt;"",X$9&lt;&gt;""),IF(HLOOKUP(X$9,'Feuille1-Catégories'!$C$1:$G$2,2,FALSE)="OUI",X$3,IF(HLOOKUP(X$9,'Feuille1-Catégories'!$C$1:$G$3,3,FALSE)="OUI",OFFSET(X$3,MOD(QUOTIENT(ROW()-ROW($A$20),'Feuille1-Catégories'!$B$6/X$6),X$5),0),IF(MOD($A714-1-X$10,'Feuille1-Catégories'!$F$5+1)=0,X$3,""))),"")</f>
        <v/>
      </c>
      <c r="Y714" s="29" t="str">
        <f ca="1">IF(AND($A714&lt;&gt;"",Y$9&lt;&gt;""),IF(HLOOKUP(Y$9,'Feuille1-Catégories'!$C$1:$G$2,2,FALSE)="OUI",Y$3,IF(HLOOKUP(Y$9,'Feuille1-Catégories'!$C$1:$G$3,3,FALSE)="OUI",OFFSET(Y$3,MOD(QUOTIENT(ROW()-ROW($A$20),'Feuille1-Catégories'!$B$6/Y$6),Y$5),0),IF(MOD($A714-1-Y$10,'Feuille1-Catégories'!$F$5+1)=0,Y$3,""))),"")</f>
        <v/>
      </c>
      <c r="Z714" s="29" t="str">
        <f ca="1">IF(AND($A714&lt;&gt;"",Z$9&lt;&gt;""),IF(HLOOKUP(Z$9,'Feuille1-Catégories'!$C$1:$G$2,2,FALSE)="OUI",Z$3,IF(HLOOKUP(Z$9,'Feuille1-Catégories'!$C$1:$G$3,3,FALSE)="OUI",OFFSET(Z$3,MOD(QUOTIENT(ROW()-ROW($A$20),'Feuille1-Catégories'!$B$6/Z$6),Z$5),0),IF(MOD($A714-1-Z$10,'Feuille1-Catégories'!$F$5+1)=0,Z$3,""))),"")</f>
        <v/>
      </c>
    </row>
    <row r="715" spans="1:26" ht="17" x14ac:dyDescent="0.2">
      <c r="A715" s="21" t="str">
        <f>IF('Feuille2-Prix de vente'!A715&lt;&gt;"",'Feuille2-Prix de vente'!A715,"")</f>
        <v/>
      </c>
      <c r="B715" s="33" t="str">
        <f>IF('Feuille2-Prix de vente'!B715&lt;&gt;"",'Feuille2-Prix de vente'!B715,"")</f>
        <v/>
      </c>
      <c r="C715" s="10" t="str">
        <f>IF('Feuille2-Prix de vente'!C715&lt;&gt;"",'Feuille2-Prix de vente'!C715,"")</f>
        <v/>
      </c>
      <c r="D715" s="10" t="str">
        <f t="shared" si="10"/>
        <v/>
      </c>
      <c r="E715" s="10" t="str">
        <f>IF('Feuille2-Prix de vente'!E715&lt;&gt;"",'Feuille2-Prix de vente'!E715,"")</f>
        <v/>
      </c>
      <c r="F715" s="29" t="str">
        <f ca="1">IF(AND($A715&lt;&gt;"",F$9&lt;&gt;""),IF(HLOOKUP(F$9,'Feuille1-Catégories'!$C$1:$G$2,2,FALSE)="OUI",F$3,IF(HLOOKUP(F$9,'Feuille1-Catégories'!$C$1:$G$3,3,FALSE)="OUI",OFFSET(F$3,MOD(QUOTIENT(ROW()-ROW($A$20),'Feuille1-Catégories'!$B$6/F$6),F$5),0),IF(MOD($A715-1-F$10,'Feuille1-Catégories'!$F$5+1)=0,F$3,""))),"")</f>
        <v/>
      </c>
      <c r="G715" s="29" t="str">
        <f ca="1">IF(AND($A715&lt;&gt;"",G$9&lt;&gt;""),IF(HLOOKUP(G$9,'Feuille1-Catégories'!$C$1:$G$2,2,FALSE)="OUI",G$3,IF(HLOOKUP(G$9,'Feuille1-Catégories'!$C$1:$G$3,3,FALSE)="OUI",OFFSET(G$3,MOD(QUOTIENT(ROW()-ROW($A$20),'Feuille1-Catégories'!$B$6/G$6),G$5),0),IF(MOD($A715-1-G$10,'Feuille1-Catégories'!$F$5+1)=0,G$3,""))),"")</f>
        <v/>
      </c>
      <c r="H715" s="29" t="str">
        <f ca="1">IF(AND($A715&lt;&gt;"",H$9&lt;&gt;""),IF(HLOOKUP(H$9,'Feuille1-Catégories'!$C$1:$G$2,2,FALSE)="OUI",H$3,IF(HLOOKUP(H$9,'Feuille1-Catégories'!$C$1:$G$3,3,FALSE)="OUI",OFFSET(H$3,MOD(QUOTIENT(ROW()-ROW($A$20),'Feuille1-Catégories'!$B$6/H$6),H$5),0),IF(MOD($A715-1-H$10,'Feuille1-Catégories'!$F$5+1)=0,H$3,""))),"")</f>
        <v/>
      </c>
      <c r="I715" s="29" t="str">
        <f ca="1">IF(AND($A715&lt;&gt;"",I$9&lt;&gt;""),IF(HLOOKUP(I$9,'Feuille1-Catégories'!$C$1:$G$2,2,FALSE)="OUI",I$3,IF(HLOOKUP(I$9,'Feuille1-Catégories'!$C$1:$G$3,3,FALSE)="OUI",OFFSET(I$3,MOD(QUOTIENT(ROW()-ROW($A$20),'Feuille1-Catégories'!$B$6/I$6),I$5),0),IF(MOD($A715-1-I$10,'Feuille1-Catégories'!$F$5+1)=0,I$3,""))),"")</f>
        <v/>
      </c>
      <c r="J715" s="29" t="str">
        <f ca="1">IF(AND($A715&lt;&gt;"",J$9&lt;&gt;""),IF(HLOOKUP(J$9,'Feuille1-Catégories'!$C$1:$G$2,2,FALSE)="OUI",J$3,IF(HLOOKUP(J$9,'Feuille1-Catégories'!$C$1:$G$3,3,FALSE)="OUI",OFFSET(J$3,MOD(QUOTIENT(ROW()-ROW($A$20),'Feuille1-Catégories'!$B$6/J$6),J$5),0),IF(MOD($A715-1-J$10,'Feuille1-Catégories'!$F$5+1)=0,J$3,""))),"")</f>
        <v/>
      </c>
      <c r="K715" s="29" t="str">
        <f ca="1">IF(AND($A715&lt;&gt;"",K$9&lt;&gt;""),IF(HLOOKUP(K$9,'Feuille1-Catégories'!$C$1:$G$2,2,FALSE)="OUI",K$3,IF(HLOOKUP(K$9,'Feuille1-Catégories'!$C$1:$G$3,3,FALSE)="OUI",OFFSET(K$3,MOD(QUOTIENT(ROW()-ROW($A$20),'Feuille1-Catégories'!$B$6/K$6),K$5),0),IF(MOD($A715-1-K$10,'Feuille1-Catégories'!$F$5+1)=0,K$3,""))),"")</f>
        <v/>
      </c>
      <c r="L715" s="29" t="str">
        <f ca="1">IF(AND($A715&lt;&gt;"",L$9&lt;&gt;""),IF(HLOOKUP(L$9,'Feuille1-Catégories'!$C$1:$G$2,2,FALSE)="OUI",L$3,IF(HLOOKUP(L$9,'Feuille1-Catégories'!$C$1:$G$3,3,FALSE)="OUI",OFFSET(L$3,MOD(QUOTIENT(ROW()-ROW($A$20),'Feuille1-Catégories'!$B$6/L$6),L$5),0),IF(MOD($A715-1-L$10,'Feuille1-Catégories'!$F$5+1)=0,L$3,""))),"")</f>
        <v/>
      </c>
      <c r="M715" s="29" t="str">
        <f ca="1">IF(AND($A715&lt;&gt;"",M$9&lt;&gt;""),IF(HLOOKUP(M$9,'Feuille1-Catégories'!$C$1:$G$2,2,FALSE)="OUI",M$3,IF(HLOOKUP(M$9,'Feuille1-Catégories'!$C$1:$G$3,3,FALSE)="OUI",OFFSET(M$3,MOD(QUOTIENT(ROW()-ROW($A$20),'Feuille1-Catégories'!$B$6/M$6),M$5),0),IF(MOD($A715-1-M$10,'Feuille1-Catégories'!$F$5+1)=0,M$3,""))),"")</f>
        <v/>
      </c>
      <c r="N715" s="29" t="str">
        <f ca="1">IF(AND($A715&lt;&gt;"",N$9&lt;&gt;""),IF(HLOOKUP(N$9,'Feuille1-Catégories'!$C$1:$G$2,2,FALSE)="OUI",N$3,IF(HLOOKUP(N$9,'Feuille1-Catégories'!$C$1:$G$3,3,FALSE)="OUI",OFFSET(N$3,MOD(QUOTIENT(ROW()-ROW($A$20),'Feuille1-Catégories'!$B$6/N$6),N$5),0),IF(MOD($A715-1-N$10,'Feuille1-Catégories'!$F$5+1)=0,N$3,""))),"")</f>
        <v/>
      </c>
      <c r="O715" s="29" t="str">
        <f ca="1">IF(AND($A715&lt;&gt;"",O$9&lt;&gt;""),IF(HLOOKUP(O$9,'Feuille1-Catégories'!$C$1:$G$2,2,FALSE)="OUI",O$3,IF(HLOOKUP(O$9,'Feuille1-Catégories'!$C$1:$G$3,3,FALSE)="OUI",OFFSET(O$3,MOD(QUOTIENT(ROW()-ROW($A$20),'Feuille1-Catégories'!$B$6/O$6),O$5),0),IF(MOD($A715-1-O$10,'Feuille1-Catégories'!$F$5+1)=0,O$3,""))),"")</f>
        <v/>
      </c>
      <c r="P715" s="29" t="str">
        <f ca="1">IF(AND($A715&lt;&gt;"",P$9&lt;&gt;""),IF(HLOOKUP(P$9,'Feuille1-Catégories'!$C$1:$G$2,2,FALSE)="OUI",P$3,IF(HLOOKUP(P$9,'Feuille1-Catégories'!$C$1:$G$3,3,FALSE)="OUI",OFFSET(P$3,MOD(QUOTIENT(ROW()-ROW($A$20),'Feuille1-Catégories'!$B$6/P$6),P$5),0),IF(MOD($A715-1-P$10,'Feuille1-Catégories'!$F$5+1)=0,P$3,""))),"")</f>
        <v/>
      </c>
      <c r="Q715" s="29" t="str">
        <f ca="1">IF(AND($A715&lt;&gt;"",Q$9&lt;&gt;""),IF(HLOOKUP(Q$9,'Feuille1-Catégories'!$C$1:$G$2,2,FALSE)="OUI",Q$3,IF(HLOOKUP(Q$9,'Feuille1-Catégories'!$C$1:$G$3,3,FALSE)="OUI",OFFSET(Q$3,MOD(QUOTIENT(ROW()-ROW($A$20),'Feuille1-Catégories'!$B$6/Q$6),Q$5),0),IF(MOD($A715-1-Q$10,'Feuille1-Catégories'!$F$5+1)=0,Q$3,""))),"")</f>
        <v/>
      </c>
      <c r="R715" s="29" t="str">
        <f ca="1">IF(AND($A715&lt;&gt;"",R$9&lt;&gt;""),IF(HLOOKUP(R$9,'Feuille1-Catégories'!$C$1:$G$2,2,FALSE)="OUI",R$3,IF(HLOOKUP(R$9,'Feuille1-Catégories'!$C$1:$G$3,3,FALSE)="OUI",OFFSET(R$3,MOD(QUOTIENT(ROW()-ROW($A$20),'Feuille1-Catégories'!$B$6/R$6),R$5),0),IF(MOD($A715-1-R$10,'Feuille1-Catégories'!$F$5+1)=0,R$3,""))),"")</f>
        <v/>
      </c>
      <c r="S715" s="29" t="str">
        <f ca="1">IF(AND($A715&lt;&gt;"",S$9&lt;&gt;""),IF(HLOOKUP(S$9,'Feuille1-Catégories'!$C$1:$G$2,2,FALSE)="OUI",S$3,IF(HLOOKUP(S$9,'Feuille1-Catégories'!$C$1:$G$3,3,FALSE)="OUI",OFFSET(S$3,MOD(QUOTIENT(ROW()-ROW($A$20),'Feuille1-Catégories'!$B$6/S$6),S$5),0),IF(MOD($A715-1-S$10,'Feuille1-Catégories'!$F$5+1)=0,S$3,""))),"")</f>
        <v/>
      </c>
      <c r="T715" s="29" t="str">
        <f ca="1">IF(AND($A715&lt;&gt;"",T$9&lt;&gt;""),IF(HLOOKUP(T$9,'Feuille1-Catégories'!$C$1:$G$2,2,FALSE)="OUI",T$3,IF(HLOOKUP(T$9,'Feuille1-Catégories'!$C$1:$G$3,3,FALSE)="OUI",OFFSET(T$3,MOD(QUOTIENT(ROW()-ROW($A$20),'Feuille1-Catégories'!$B$6/T$6),T$5),0),IF(MOD($A715-1-T$10,'Feuille1-Catégories'!$F$5+1)=0,T$3,""))),"")</f>
        <v/>
      </c>
      <c r="U715" s="29" t="str">
        <f ca="1">IF(AND($A715&lt;&gt;"",U$9&lt;&gt;""),IF(HLOOKUP(U$9,'Feuille1-Catégories'!$C$1:$G$2,2,FALSE)="OUI",U$3,IF(HLOOKUP(U$9,'Feuille1-Catégories'!$C$1:$G$3,3,FALSE)="OUI",OFFSET(U$3,MOD(QUOTIENT(ROW()-ROW($A$20),'Feuille1-Catégories'!$B$6/U$6),U$5),0),IF(MOD($A715-1-U$10,'Feuille1-Catégories'!$F$5+1)=0,U$3,""))),"")</f>
        <v/>
      </c>
      <c r="V715" s="29" t="str">
        <f ca="1">IF(AND($A715&lt;&gt;"",V$9&lt;&gt;""),IF(HLOOKUP(V$9,'Feuille1-Catégories'!$C$1:$G$2,2,FALSE)="OUI",V$3,IF(HLOOKUP(V$9,'Feuille1-Catégories'!$C$1:$G$3,3,FALSE)="OUI",OFFSET(V$3,MOD(QUOTIENT(ROW()-ROW($A$20),'Feuille1-Catégories'!$B$6/V$6),V$5),0),IF(MOD($A715-1-V$10,'Feuille1-Catégories'!$F$5+1)=0,V$3,""))),"")</f>
        <v/>
      </c>
      <c r="W715" s="29" t="str">
        <f ca="1">IF(AND($A715&lt;&gt;"",W$9&lt;&gt;""),IF(HLOOKUP(W$9,'Feuille1-Catégories'!$C$1:$G$2,2,FALSE)="OUI",W$3,IF(HLOOKUP(W$9,'Feuille1-Catégories'!$C$1:$G$3,3,FALSE)="OUI",OFFSET(W$3,MOD(QUOTIENT(ROW()-ROW($A$20),'Feuille1-Catégories'!$B$6/W$6),W$5),0),IF(MOD($A715-1-W$10,'Feuille1-Catégories'!$F$5+1)=0,W$3,""))),"")</f>
        <v/>
      </c>
      <c r="X715" s="29" t="str">
        <f ca="1">IF(AND($A715&lt;&gt;"",X$9&lt;&gt;""),IF(HLOOKUP(X$9,'Feuille1-Catégories'!$C$1:$G$2,2,FALSE)="OUI",X$3,IF(HLOOKUP(X$9,'Feuille1-Catégories'!$C$1:$G$3,3,FALSE)="OUI",OFFSET(X$3,MOD(QUOTIENT(ROW()-ROW($A$20),'Feuille1-Catégories'!$B$6/X$6),X$5),0),IF(MOD($A715-1-X$10,'Feuille1-Catégories'!$F$5+1)=0,X$3,""))),"")</f>
        <v/>
      </c>
      <c r="Y715" s="29" t="str">
        <f ca="1">IF(AND($A715&lt;&gt;"",Y$9&lt;&gt;""),IF(HLOOKUP(Y$9,'Feuille1-Catégories'!$C$1:$G$2,2,FALSE)="OUI",Y$3,IF(HLOOKUP(Y$9,'Feuille1-Catégories'!$C$1:$G$3,3,FALSE)="OUI",OFFSET(Y$3,MOD(QUOTIENT(ROW()-ROW($A$20),'Feuille1-Catégories'!$B$6/Y$6),Y$5),0),IF(MOD($A715-1-Y$10,'Feuille1-Catégories'!$F$5+1)=0,Y$3,""))),"")</f>
        <v/>
      </c>
      <c r="Z715" s="29" t="str">
        <f ca="1">IF(AND($A715&lt;&gt;"",Z$9&lt;&gt;""),IF(HLOOKUP(Z$9,'Feuille1-Catégories'!$C$1:$G$2,2,FALSE)="OUI",Z$3,IF(HLOOKUP(Z$9,'Feuille1-Catégories'!$C$1:$G$3,3,FALSE)="OUI",OFFSET(Z$3,MOD(QUOTIENT(ROW()-ROW($A$20),'Feuille1-Catégories'!$B$6/Z$6),Z$5),0),IF(MOD($A715-1-Z$10,'Feuille1-Catégories'!$F$5+1)=0,Z$3,""))),"")</f>
        <v/>
      </c>
    </row>
    <row r="716" spans="1:26" ht="17" x14ac:dyDescent="0.2">
      <c r="A716" s="21" t="str">
        <f>IF('Feuille2-Prix de vente'!A716&lt;&gt;"",'Feuille2-Prix de vente'!A716,"")</f>
        <v/>
      </c>
      <c r="B716" s="33" t="str">
        <f>IF('Feuille2-Prix de vente'!B716&lt;&gt;"",'Feuille2-Prix de vente'!B716,"")</f>
        <v/>
      </c>
      <c r="C716" s="10" t="str">
        <f>IF('Feuille2-Prix de vente'!C716&lt;&gt;"",'Feuille2-Prix de vente'!C716,"")</f>
        <v/>
      </c>
      <c r="D716" s="10" t="str">
        <f t="shared" si="10"/>
        <v/>
      </c>
      <c r="E716" s="10" t="str">
        <f>IF('Feuille2-Prix de vente'!E716&lt;&gt;"",'Feuille2-Prix de vente'!E716,"")</f>
        <v/>
      </c>
      <c r="F716" s="29" t="str">
        <f ca="1">IF(AND($A716&lt;&gt;"",F$9&lt;&gt;""),IF(HLOOKUP(F$9,'Feuille1-Catégories'!$C$1:$G$2,2,FALSE)="OUI",F$3,IF(HLOOKUP(F$9,'Feuille1-Catégories'!$C$1:$G$3,3,FALSE)="OUI",OFFSET(F$3,MOD(QUOTIENT(ROW()-ROW($A$20),'Feuille1-Catégories'!$B$6/F$6),F$5),0),IF(MOD($A716-1-F$10,'Feuille1-Catégories'!$F$5+1)=0,F$3,""))),"")</f>
        <v/>
      </c>
      <c r="G716" s="29" t="str">
        <f ca="1">IF(AND($A716&lt;&gt;"",G$9&lt;&gt;""),IF(HLOOKUP(G$9,'Feuille1-Catégories'!$C$1:$G$2,2,FALSE)="OUI",G$3,IF(HLOOKUP(G$9,'Feuille1-Catégories'!$C$1:$G$3,3,FALSE)="OUI",OFFSET(G$3,MOD(QUOTIENT(ROW()-ROW($A$20),'Feuille1-Catégories'!$B$6/G$6),G$5),0),IF(MOD($A716-1-G$10,'Feuille1-Catégories'!$F$5+1)=0,G$3,""))),"")</f>
        <v/>
      </c>
      <c r="H716" s="29" t="str">
        <f ca="1">IF(AND($A716&lt;&gt;"",H$9&lt;&gt;""),IF(HLOOKUP(H$9,'Feuille1-Catégories'!$C$1:$G$2,2,FALSE)="OUI",H$3,IF(HLOOKUP(H$9,'Feuille1-Catégories'!$C$1:$G$3,3,FALSE)="OUI",OFFSET(H$3,MOD(QUOTIENT(ROW()-ROW($A$20),'Feuille1-Catégories'!$B$6/H$6),H$5),0),IF(MOD($A716-1-H$10,'Feuille1-Catégories'!$F$5+1)=0,H$3,""))),"")</f>
        <v/>
      </c>
      <c r="I716" s="29" t="str">
        <f ca="1">IF(AND($A716&lt;&gt;"",I$9&lt;&gt;""),IF(HLOOKUP(I$9,'Feuille1-Catégories'!$C$1:$G$2,2,FALSE)="OUI",I$3,IF(HLOOKUP(I$9,'Feuille1-Catégories'!$C$1:$G$3,3,FALSE)="OUI",OFFSET(I$3,MOD(QUOTIENT(ROW()-ROW($A$20),'Feuille1-Catégories'!$B$6/I$6),I$5),0),IF(MOD($A716-1-I$10,'Feuille1-Catégories'!$F$5+1)=0,I$3,""))),"")</f>
        <v/>
      </c>
      <c r="J716" s="29" t="str">
        <f ca="1">IF(AND($A716&lt;&gt;"",J$9&lt;&gt;""),IF(HLOOKUP(J$9,'Feuille1-Catégories'!$C$1:$G$2,2,FALSE)="OUI",J$3,IF(HLOOKUP(J$9,'Feuille1-Catégories'!$C$1:$G$3,3,FALSE)="OUI",OFFSET(J$3,MOD(QUOTIENT(ROW()-ROW($A$20),'Feuille1-Catégories'!$B$6/J$6),J$5),0),IF(MOD($A716-1-J$10,'Feuille1-Catégories'!$F$5+1)=0,J$3,""))),"")</f>
        <v/>
      </c>
      <c r="K716" s="29" t="str">
        <f ca="1">IF(AND($A716&lt;&gt;"",K$9&lt;&gt;""),IF(HLOOKUP(K$9,'Feuille1-Catégories'!$C$1:$G$2,2,FALSE)="OUI",K$3,IF(HLOOKUP(K$9,'Feuille1-Catégories'!$C$1:$G$3,3,FALSE)="OUI",OFFSET(K$3,MOD(QUOTIENT(ROW()-ROW($A$20),'Feuille1-Catégories'!$B$6/K$6),K$5),0),IF(MOD($A716-1-K$10,'Feuille1-Catégories'!$F$5+1)=0,K$3,""))),"")</f>
        <v/>
      </c>
      <c r="L716" s="29" t="str">
        <f ca="1">IF(AND($A716&lt;&gt;"",L$9&lt;&gt;""),IF(HLOOKUP(L$9,'Feuille1-Catégories'!$C$1:$G$2,2,FALSE)="OUI",L$3,IF(HLOOKUP(L$9,'Feuille1-Catégories'!$C$1:$G$3,3,FALSE)="OUI",OFFSET(L$3,MOD(QUOTIENT(ROW()-ROW($A$20),'Feuille1-Catégories'!$B$6/L$6),L$5),0),IF(MOD($A716-1-L$10,'Feuille1-Catégories'!$F$5+1)=0,L$3,""))),"")</f>
        <v/>
      </c>
      <c r="M716" s="29" t="str">
        <f ca="1">IF(AND($A716&lt;&gt;"",M$9&lt;&gt;""),IF(HLOOKUP(M$9,'Feuille1-Catégories'!$C$1:$G$2,2,FALSE)="OUI",M$3,IF(HLOOKUP(M$9,'Feuille1-Catégories'!$C$1:$G$3,3,FALSE)="OUI",OFFSET(M$3,MOD(QUOTIENT(ROW()-ROW($A$20),'Feuille1-Catégories'!$B$6/M$6),M$5),0),IF(MOD($A716-1-M$10,'Feuille1-Catégories'!$F$5+1)=0,M$3,""))),"")</f>
        <v/>
      </c>
      <c r="N716" s="29" t="str">
        <f ca="1">IF(AND($A716&lt;&gt;"",N$9&lt;&gt;""),IF(HLOOKUP(N$9,'Feuille1-Catégories'!$C$1:$G$2,2,FALSE)="OUI",N$3,IF(HLOOKUP(N$9,'Feuille1-Catégories'!$C$1:$G$3,3,FALSE)="OUI",OFFSET(N$3,MOD(QUOTIENT(ROW()-ROW($A$20),'Feuille1-Catégories'!$B$6/N$6),N$5),0),IF(MOD($A716-1-N$10,'Feuille1-Catégories'!$F$5+1)=0,N$3,""))),"")</f>
        <v/>
      </c>
      <c r="O716" s="29" t="str">
        <f ca="1">IF(AND($A716&lt;&gt;"",O$9&lt;&gt;""),IF(HLOOKUP(O$9,'Feuille1-Catégories'!$C$1:$G$2,2,FALSE)="OUI",O$3,IF(HLOOKUP(O$9,'Feuille1-Catégories'!$C$1:$G$3,3,FALSE)="OUI",OFFSET(O$3,MOD(QUOTIENT(ROW()-ROW($A$20),'Feuille1-Catégories'!$B$6/O$6),O$5),0),IF(MOD($A716-1-O$10,'Feuille1-Catégories'!$F$5+1)=0,O$3,""))),"")</f>
        <v/>
      </c>
      <c r="P716" s="29" t="str">
        <f ca="1">IF(AND($A716&lt;&gt;"",P$9&lt;&gt;""),IF(HLOOKUP(P$9,'Feuille1-Catégories'!$C$1:$G$2,2,FALSE)="OUI",P$3,IF(HLOOKUP(P$9,'Feuille1-Catégories'!$C$1:$G$3,3,FALSE)="OUI",OFFSET(P$3,MOD(QUOTIENT(ROW()-ROW($A$20),'Feuille1-Catégories'!$B$6/P$6),P$5),0),IF(MOD($A716-1-P$10,'Feuille1-Catégories'!$F$5+1)=0,P$3,""))),"")</f>
        <v/>
      </c>
      <c r="Q716" s="29" t="str">
        <f ca="1">IF(AND($A716&lt;&gt;"",Q$9&lt;&gt;""),IF(HLOOKUP(Q$9,'Feuille1-Catégories'!$C$1:$G$2,2,FALSE)="OUI",Q$3,IF(HLOOKUP(Q$9,'Feuille1-Catégories'!$C$1:$G$3,3,FALSE)="OUI",OFFSET(Q$3,MOD(QUOTIENT(ROW()-ROW($A$20),'Feuille1-Catégories'!$B$6/Q$6),Q$5),0),IF(MOD($A716-1-Q$10,'Feuille1-Catégories'!$F$5+1)=0,Q$3,""))),"")</f>
        <v/>
      </c>
      <c r="R716" s="29" t="str">
        <f ca="1">IF(AND($A716&lt;&gt;"",R$9&lt;&gt;""),IF(HLOOKUP(R$9,'Feuille1-Catégories'!$C$1:$G$2,2,FALSE)="OUI",R$3,IF(HLOOKUP(R$9,'Feuille1-Catégories'!$C$1:$G$3,3,FALSE)="OUI",OFFSET(R$3,MOD(QUOTIENT(ROW()-ROW($A$20),'Feuille1-Catégories'!$B$6/R$6),R$5),0),IF(MOD($A716-1-R$10,'Feuille1-Catégories'!$F$5+1)=0,R$3,""))),"")</f>
        <v/>
      </c>
      <c r="S716" s="29" t="str">
        <f ca="1">IF(AND($A716&lt;&gt;"",S$9&lt;&gt;""),IF(HLOOKUP(S$9,'Feuille1-Catégories'!$C$1:$G$2,2,FALSE)="OUI",S$3,IF(HLOOKUP(S$9,'Feuille1-Catégories'!$C$1:$G$3,3,FALSE)="OUI",OFFSET(S$3,MOD(QUOTIENT(ROW()-ROW($A$20),'Feuille1-Catégories'!$B$6/S$6),S$5),0),IF(MOD($A716-1-S$10,'Feuille1-Catégories'!$F$5+1)=0,S$3,""))),"")</f>
        <v/>
      </c>
      <c r="T716" s="29" t="str">
        <f ca="1">IF(AND($A716&lt;&gt;"",T$9&lt;&gt;""),IF(HLOOKUP(T$9,'Feuille1-Catégories'!$C$1:$G$2,2,FALSE)="OUI",T$3,IF(HLOOKUP(T$9,'Feuille1-Catégories'!$C$1:$G$3,3,FALSE)="OUI",OFFSET(T$3,MOD(QUOTIENT(ROW()-ROW($A$20),'Feuille1-Catégories'!$B$6/T$6),T$5),0),IF(MOD($A716-1-T$10,'Feuille1-Catégories'!$F$5+1)=0,T$3,""))),"")</f>
        <v/>
      </c>
      <c r="U716" s="29" t="str">
        <f ca="1">IF(AND($A716&lt;&gt;"",U$9&lt;&gt;""),IF(HLOOKUP(U$9,'Feuille1-Catégories'!$C$1:$G$2,2,FALSE)="OUI",U$3,IF(HLOOKUP(U$9,'Feuille1-Catégories'!$C$1:$G$3,3,FALSE)="OUI",OFFSET(U$3,MOD(QUOTIENT(ROW()-ROW($A$20),'Feuille1-Catégories'!$B$6/U$6),U$5),0),IF(MOD($A716-1-U$10,'Feuille1-Catégories'!$F$5+1)=0,U$3,""))),"")</f>
        <v/>
      </c>
      <c r="V716" s="29" t="str">
        <f ca="1">IF(AND($A716&lt;&gt;"",V$9&lt;&gt;""),IF(HLOOKUP(V$9,'Feuille1-Catégories'!$C$1:$G$2,2,FALSE)="OUI",V$3,IF(HLOOKUP(V$9,'Feuille1-Catégories'!$C$1:$G$3,3,FALSE)="OUI",OFFSET(V$3,MOD(QUOTIENT(ROW()-ROW($A$20),'Feuille1-Catégories'!$B$6/V$6),V$5),0),IF(MOD($A716-1-V$10,'Feuille1-Catégories'!$F$5+1)=0,V$3,""))),"")</f>
        <v/>
      </c>
      <c r="W716" s="29" t="str">
        <f ca="1">IF(AND($A716&lt;&gt;"",W$9&lt;&gt;""),IF(HLOOKUP(W$9,'Feuille1-Catégories'!$C$1:$G$2,2,FALSE)="OUI",W$3,IF(HLOOKUP(W$9,'Feuille1-Catégories'!$C$1:$G$3,3,FALSE)="OUI",OFFSET(W$3,MOD(QUOTIENT(ROW()-ROW($A$20),'Feuille1-Catégories'!$B$6/W$6),W$5),0),IF(MOD($A716-1-W$10,'Feuille1-Catégories'!$F$5+1)=0,W$3,""))),"")</f>
        <v/>
      </c>
      <c r="X716" s="29" t="str">
        <f ca="1">IF(AND($A716&lt;&gt;"",X$9&lt;&gt;""),IF(HLOOKUP(X$9,'Feuille1-Catégories'!$C$1:$G$2,2,FALSE)="OUI",X$3,IF(HLOOKUP(X$9,'Feuille1-Catégories'!$C$1:$G$3,3,FALSE)="OUI",OFFSET(X$3,MOD(QUOTIENT(ROW()-ROW($A$20),'Feuille1-Catégories'!$B$6/X$6),X$5),0),IF(MOD($A716-1-X$10,'Feuille1-Catégories'!$F$5+1)=0,X$3,""))),"")</f>
        <v/>
      </c>
      <c r="Y716" s="29" t="str">
        <f ca="1">IF(AND($A716&lt;&gt;"",Y$9&lt;&gt;""),IF(HLOOKUP(Y$9,'Feuille1-Catégories'!$C$1:$G$2,2,FALSE)="OUI",Y$3,IF(HLOOKUP(Y$9,'Feuille1-Catégories'!$C$1:$G$3,3,FALSE)="OUI",OFFSET(Y$3,MOD(QUOTIENT(ROW()-ROW($A$20),'Feuille1-Catégories'!$B$6/Y$6),Y$5),0),IF(MOD($A716-1-Y$10,'Feuille1-Catégories'!$F$5+1)=0,Y$3,""))),"")</f>
        <v/>
      </c>
      <c r="Z716" s="29" t="str">
        <f ca="1">IF(AND($A716&lt;&gt;"",Z$9&lt;&gt;""),IF(HLOOKUP(Z$9,'Feuille1-Catégories'!$C$1:$G$2,2,FALSE)="OUI",Z$3,IF(HLOOKUP(Z$9,'Feuille1-Catégories'!$C$1:$G$3,3,FALSE)="OUI",OFFSET(Z$3,MOD(QUOTIENT(ROW()-ROW($A$20),'Feuille1-Catégories'!$B$6/Z$6),Z$5),0),IF(MOD($A716-1-Z$10,'Feuille1-Catégories'!$F$5+1)=0,Z$3,""))),"")</f>
        <v/>
      </c>
    </row>
    <row r="717" spans="1:26" ht="17" x14ac:dyDescent="0.2">
      <c r="A717" s="21" t="str">
        <f>IF('Feuille2-Prix de vente'!A717&lt;&gt;"",'Feuille2-Prix de vente'!A717,"")</f>
        <v/>
      </c>
      <c r="B717" s="33" t="str">
        <f>IF('Feuille2-Prix de vente'!B717&lt;&gt;"",'Feuille2-Prix de vente'!B717,"")</f>
        <v/>
      </c>
      <c r="C717" s="10" t="str">
        <f>IF('Feuille2-Prix de vente'!C717&lt;&gt;"",'Feuille2-Prix de vente'!C717,"")</f>
        <v/>
      </c>
      <c r="D717" s="10" t="str">
        <f t="shared" si="10"/>
        <v/>
      </c>
      <c r="E717" s="10" t="str">
        <f>IF('Feuille2-Prix de vente'!E717&lt;&gt;"",'Feuille2-Prix de vente'!E717,"")</f>
        <v/>
      </c>
      <c r="F717" s="29" t="str">
        <f ca="1">IF(AND($A717&lt;&gt;"",F$9&lt;&gt;""),IF(HLOOKUP(F$9,'Feuille1-Catégories'!$C$1:$G$2,2,FALSE)="OUI",F$3,IF(HLOOKUP(F$9,'Feuille1-Catégories'!$C$1:$G$3,3,FALSE)="OUI",OFFSET(F$3,MOD(QUOTIENT(ROW()-ROW($A$20),'Feuille1-Catégories'!$B$6/F$6),F$5),0),IF(MOD($A717-1-F$10,'Feuille1-Catégories'!$F$5+1)=0,F$3,""))),"")</f>
        <v/>
      </c>
      <c r="G717" s="29" t="str">
        <f ca="1">IF(AND($A717&lt;&gt;"",G$9&lt;&gt;""),IF(HLOOKUP(G$9,'Feuille1-Catégories'!$C$1:$G$2,2,FALSE)="OUI",G$3,IF(HLOOKUP(G$9,'Feuille1-Catégories'!$C$1:$G$3,3,FALSE)="OUI",OFFSET(G$3,MOD(QUOTIENT(ROW()-ROW($A$20),'Feuille1-Catégories'!$B$6/G$6),G$5),0),IF(MOD($A717-1-G$10,'Feuille1-Catégories'!$F$5+1)=0,G$3,""))),"")</f>
        <v/>
      </c>
      <c r="H717" s="29" t="str">
        <f ca="1">IF(AND($A717&lt;&gt;"",H$9&lt;&gt;""),IF(HLOOKUP(H$9,'Feuille1-Catégories'!$C$1:$G$2,2,FALSE)="OUI",H$3,IF(HLOOKUP(H$9,'Feuille1-Catégories'!$C$1:$G$3,3,FALSE)="OUI",OFFSET(H$3,MOD(QUOTIENT(ROW()-ROW($A$20),'Feuille1-Catégories'!$B$6/H$6),H$5),0),IF(MOD($A717-1-H$10,'Feuille1-Catégories'!$F$5+1)=0,H$3,""))),"")</f>
        <v/>
      </c>
      <c r="I717" s="29" t="str">
        <f ca="1">IF(AND($A717&lt;&gt;"",I$9&lt;&gt;""),IF(HLOOKUP(I$9,'Feuille1-Catégories'!$C$1:$G$2,2,FALSE)="OUI",I$3,IF(HLOOKUP(I$9,'Feuille1-Catégories'!$C$1:$G$3,3,FALSE)="OUI",OFFSET(I$3,MOD(QUOTIENT(ROW()-ROW($A$20),'Feuille1-Catégories'!$B$6/I$6),I$5),0),IF(MOD($A717-1-I$10,'Feuille1-Catégories'!$F$5+1)=0,I$3,""))),"")</f>
        <v/>
      </c>
      <c r="J717" s="29" t="str">
        <f ca="1">IF(AND($A717&lt;&gt;"",J$9&lt;&gt;""),IF(HLOOKUP(J$9,'Feuille1-Catégories'!$C$1:$G$2,2,FALSE)="OUI",J$3,IF(HLOOKUP(J$9,'Feuille1-Catégories'!$C$1:$G$3,3,FALSE)="OUI",OFFSET(J$3,MOD(QUOTIENT(ROW()-ROW($A$20),'Feuille1-Catégories'!$B$6/J$6),J$5),0),IF(MOD($A717-1-J$10,'Feuille1-Catégories'!$F$5+1)=0,J$3,""))),"")</f>
        <v/>
      </c>
      <c r="K717" s="29" t="str">
        <f ca="1">IF(AND($A717&lt;&gt;"",K$9&lt;&gt;""),IF(HLOOKUP(K$9,'Feuille1-Catégories'!$C$1:$G$2,2,FALSE)="OUI",K$3,IF(HLOOKUP(K$9,'Feuille1-Catégories'!$C$1:$G$3,3,FALSE)="OUI",OFFSET(K$3,MOD(QUOTIENT(ROW()-ROW($A$20),'Feuille1-Catégories'!$B$6/K$6),K$5),0),IF(MOD($A717-1-K$10,'Feuille1-Catégories'!$F$5+1)=0,K$3,""))),"")</f>
        <v/>
      </c>
      <c r="L717" s="29" t="str">
        <f ca="1">IF(AND($A717&lt;&gt;"",L$9&lt;&gt;""),IF(HLOOKUP(L$9,'Feuille1-Catégories'!$C$1:$G$2,2,FALSE)="OUI",L$3,IF(HLOOKUP(L$9,'Feuille1-Catégories'!$C$1:$G$3,3,FALSE)="OUI",OFFSET(L$3,MOD(QUOTIENT(ROW()-ROW($A$20),'Feuille1-Catégories'!$B$6/L$6),L$5),0),IF(MOD($A717-1-L$10,'Feuille1-Catégories'!$F$5+1)=0,L$3,""))),"")</f>
        <v/>
      </c>
      <c r="M717" s="29" t="str">
        <f ca="1">IF(AND($A717&lt;&gt;"",M$9&lt;&gt;""),IF(HLOOKUP(M$9,'Feuille1-Catégories'!$C$1:$G$2,2,FALSE)="OUI",M$3,IF(HLOOKUP(M$9,'Feuille1-Catégories'!$C$1:$G$3,3,FALSE)="OUI",OFFSET(M$3,MOD(QUOTIENT(ROW()-ROW($A$20),'Feuille1-Catégories'!$B$6/M$6),M$5),0),IF(MOD($A717-1-M$10,'Feuille1-Catégories'!$F$5+1)=0,M$3,""))),"")</f>
        <v/>
      </c>
      <c r="N717" s="29" t="str">
        <f ca="1">IF(AND($A717&lt;&gt;"",N$9&lt;&gt;""),IF(HLOOKUP(N$9,'Feuille1-Catégories'!$C$1:$G$2,2,FALSE)="OUI",N$3,IF(HLOOKUP(N$9,'Feuille1-Catégories'!$C$1:$G$3,3,FALSE)="OUI",OFFSET(N$3,MOD(QUOTIENT(ROW()-ROW($A$20),'Feuille1-Catégories'!$B$6/N$6),N$5),0),IF(MOD($A717-1-N$10,'Feuille1-Catégories'!$F$5+1)=0,N$3,""))),"")</f>
        <v/>
      </c>
      <c r="O717" s="29" t="str">
        <f ca="1">IF(AND($A717&lt;&gt;"",O$9&lt;&gt;""),IF(HLOOKUP(O$9,'Feuille1-Catégories'!$C$1:$G$2,2,FALSE)="OUI",O$3,IF(HLOOKUP(O$9,'Feuille1-Catégories'!$C$1:$G$3,3,FALSE)="OUI",OFFSET(O$3,MOD(QUOTIENT(ROW()-ROW($A$20),'Feuille1-Catégories'!$B$6/O$6),O$5),0),IF(MOD($A717-1-O$10,'Feuille1-Catégories'!$F$5+1)=0,O$3,""))),"")</f>
        <v/>
      </c>
      <c r="P717" s="29" t="str">
        <f ca="1">IF(AND($A717&lt;&gt;"",P$9&lt;&gt;""),IF(HLOOKUP(P$9,'Feuille1-Catégories'!$C$1:$G$2,2,FALSE)="OUI",P$3,IF(HLOOKUP(P$9,'Feuille1-Catégories'!$C$1:$G$3,3,FALSE)="OUI",OFFSET(P$3,MOD(QUOTIENT(ROW()-ROW($A$20),'Feuille1-Catégories'!$B$6/P$6),P$5),0),IF(MOD($A717-1-P$10,'Feuille1-Catégories'!$F$5+1)=0,P$3,""))),"")</f>
        <v/>
      </c>
      <c r="Q717" s="29" t="str">
        <f ca="1">IF(AND($A717&lt;&gt;"",Q$9&lt;&gt;""),IF(HLOOKUP(Q$9,'Feuille1-Catégories'!$C$1:$G$2,2,FALSE)="OUI",Q$3,IF(HLOOKUP(Q$9,'Feuille1-Catégories'!$C$1:$G$3,3,FALSE)="OUI",OFFSET(Q$3,MOD(QUOTIENT(ROW()-ROW($A$20),'Feuille1-Catégories'!$B$6/Q$6),Q$5),0),IF(MOD($A717-1-Q$10,'Feuille1-Catégories'!$F$5+1)=0,Q$3,""))),"")</f>
        <v/>
      </c>
      <c r="R717" s="29" t="str">
        <f ca="1">IF(AND($A717&lt;&gt;"",R$9&lt;&gt;""),IF(HLOOKUP(R$9,'Feuille1-Catégories'!$C$1:$G$2,2,FALSE)="OUI",R$3,IF(HLOOKUP(R$9,'Feuille1-Catégories'!$C$1:$G$3,3,FALSE)="OUI",OFFSET(R$3,MOD(QUOTIENT(ROW()-ROW($A$20),'Feuille1-Catégories'!$B$6/R$6),R$5),0),IF(MOD($A717-1-R$10,'Feuille1-Catégories'!$F$5+1)=0,R$3,""))),"")</f>
        <v/>
      </c>
      <c r="S717" s="29" t="str">
        <f ca="1">IF(AND($A717&lt;&gt;"",S$9&lt;&gt;""),IF(HLOOKUP(S$9,'Feuille1-Catégories'!$C$1:$G$2,2,FALSE)="OUI",S$3,IF(HLOOKUP(S$9,'Feuille1-Catégories'!$C$1:$G$3,3,FALSE)="OUI",OFFSET(S$3,MOD(QUOTIENT(ROW()-ROW($A$20),'Feuille1-Catégories'!$B$6/S$6),S$5),0),IF(MOD($A717-1-S$10,'Feuille1-Catégories'!$F$5+1)=0,S$3,""))),"")</f>
        <v/>
      </c>
      <c r="T717" s="29" t="str">
        <f ca="1">IF(AND($A717&lt;&gt;"",T$9&lt;&gt;""),IF(HLOOKUP(T$9,'Feuille1-Catégories'!$C$1:$G$2,2,FALSE)="OUI",T$3,IF(HLOOKUP(T$9,'Feuille1-Catégories'!$C$1:$G$3,3,FALSE)="OUI",OFFSET(T$3,MOD(QUOTIENT(ROW()-ROW($A$20),'Feuille1-Catégories'!$B$6/T$6),T$5),0),IF(MOD($A717-1-T$10,'Feuille1-Catégories'!$F$5+1)=0,T$3,""))),"")</f>
        <v/>
      </c>
      <c r="U717" s="29" t="str">
        <f ca="1">IF(AND($A717&lt;&gt;"",U$9&lt;&gt;""),IF(HLOOKUP(U$9,'Feuille1-Catégories'!$C$1:$G$2,2,FALSE)="OUI",U$3,IF(HLOOKUP(U$9,'Feuille1-Catégories'!$C$1:$G$3,3,FALSE)="OUI",OFFSET(U$3,MOD(QUOTIENT(ROW()-ROW($A$20),'Feuille1-Catégories'!$B$6/U$6),U$5),0),IF(MOD($A717-1-U$10,'Feuille1-Catégories'!$F$5+1)=0,U$3,""))),"")</f>
        <v/>
      </c>
      <c r="V717" s="29" t="str">
        <f ca="1">IF(AND($A717&lt;&gt;"",V$9&lt;&gt;""),IF(HLOOKUP(V$9,'Feuille1-Catégories'!$C$1:$G$2,2,FALSE)="OUI",V$3,IF(HLOOKUP(V$9,'Feuille1-Catégories'!$C$1:$G$3,3,FALSE)="OUI",OFFSET(V$3,MOD(QUOTIENT(ROW()-ROW($A$20),'Feuille1-Catégories'!$B$6/V$6),V$5),0),IF(MOD($A717-1-V$10,'Feuille1-Catégories'!$F$5+1)=0,V$3,""))),"")</f>
        <v/>
      </c>
      <c r="W717" s="29" t="str">
        <f ca="1">IF(AND($A717&lt;&gt;"",W$9&lt;&gt;""),IF(HLOOKUP(W$9,'Feuille1-Catégories'!$C$1:$G$2,2,FALSE)="OUI",W$3,IF(HLOOKUP(W$9,'Feuille1-Catégories'!$C$1:$G$3,3,FALSE)="OUI",OFFSET(W$3,MOD(QUOTIENT(ROW()-ROW($A$20),'Feuille1-Catégories'!$B$6/W$6),W$5),0),IF(MOD($A717-1-W$10,'Feuille1-Catégories'!$F$5+1)=0,W$3,""))),"")</f>
        <v/>
      </c>
      <c r="X717" s="29" t="str">
        <f ca="1">IF(AND($A717&lt;&gt;"",X$9&lt;&gt;""),IF(HLOOKUP(X$9,'Feuille1-Catégories'!$C$1:$G$2,2,FALSE)="OUI",X$3,IF(HLOOKUP(X$9,'Feuille1-Catégories'!$C$1:$G$3,3,FALSE)="OUI",OFFSET(X$3,MOD(QUOTIENT(ROW()-ROW($A$20),'Feuille1-Catégories'!$B$6/X$6),X$5),0),IF(MOD($A717-1-X$10,'Feuille1-Catégories'!$F$5+1)=0,X$3,""))),"")</f>
        <v/>
      </c>
      <c r="Y717" s="29" t="str">
        <f ca="1">IF(AND($A717&lt;&gt;"",Y$9&lt;&gt;""),IF(HLOOKUP(Y$9,'Feuille1-Catégories'!$C$1:$G$2,2,FALSE)="OUI",Y$3,IF(HLOOKUP(Y$9,'Feuille1-Catégories'!$C$1:$G$3,3,FALSE)="OUI",OFFSET(Y$3,MOD(QUOTIENT(ROW()-ROW($A$20),'Feuille1-Catégories'!$B$6/Y$6),Y$5),0),IF(MOD($A717-1-Y$10,'Feuille1-Catégories'!$F$5+1)=0,Y$3,""))),"")</f>
        <v/>
      </c>
      <c r="Z717" s="29" t="str">
        <f ca="1">IF(AND($A717&lt;&gt;"",Z$9&lt;&gt;""),IF(HLOOKUP(Z$9,'Feuille1-Catégories'!$C$1:$G$2,2,FALSE)="OUI",Z$3,IF(HLOOKUP(Z$9,'Feuille1-Catégories'!$C$1:$G$3,3,FALSE)="OUI",OFFSET(Z$3,MOD(QUOTIENT(ROW()-ROW($A$20),'Feuille1-Catégories'!$B$6/Z$6),Z$5),0),IF(MOD($A717-1-Z$10,'Feuille1-Catégories'!$F$5+1)=0,Z$3,""))),"")</f>
        <v/>
      </c>
    </row>
    <row r="718" spans="1:26" ht="17" x14ac:dyDescent="0.2">
      <c r="A718" s="21" t="str">
        <f>IF('Feuille2-Prix de vente'!A718&lt;&gt;"",'Feuille2-Prix de vente'!A718,"")</f>
        <v/>
      </c>
      <c r="B718" s="33" t="str">
        <f>IF('Feuille2-Prix de vente'!B718&lt;&gt;"",'Feuille2-Prix de vente'!B718,"")</f>
        <v/>
      </c>
      <c r="C718" s="10" t="str">
        <f>IF('Feuille2-Prix de vente'!C718&lt;&gt;"",'Feuille2-Prix de vente'!C718,"")</f>
        <v/>
      </c>
      <c r="D718" s="10" t="str">
        <f t="shared" si="10"/>
        <v/>
      </c>
      <c r="E718" s="10" t="str">
        <f>IF('Feuille2-Prix de vente'!E718&lt;&gt;"",'Feuille2-Prix de vente'!E718,"")</f>
        <v/>
      </c>
      <c r="F718" s="29" t="str">
        <f ca="1">IF(AND($A718&lt;&gt;"",F$9&lt;&gt;""),IF(HLOOKUP(F$9,'Feuille1-Catégories'!$C$1:$G$2,2,FALSE)="OUI",F$3,IF(HLOOKUP(F$9,'Feuille1-Catégories'!$C$1:$G$3,3,FALSE)="OUI",OFFSET(F$3,MOD(QUOTIENT(ROW()-ROW($A$20),'Feuille1-Catégories'!$B$6/F$6),F$5),0),IF(MOD($A718-1-F$10,'Feuille1-Catégories'!$F$5+1)=0,F$3,""))),"")</f>
        <v/>
      </c>
      <c r="G718" s="29" t="str">
        <f ca="1">IF(AND($A718&lt;&gt;"",G$9&lt;&gt;""),IF(HLOOKUP(G$9,'Feuille1-Catégories'!$C$1:$G$2,2,FALSE)="OUI",G$3,IF(HLOOKUP(G$9,'Feuille1-Catégories'!$C$1:$G$3,3,FALSE)="OUI",OFFSET(G$3,MOD(QUOTIENT(ROW()-ROW($A$20),'Feuille1-Catégories'!$B$6/G$6),G$5),0),IF(MOD($A718-1-G$10,'Feuille1-Catégories'!$F$5+1)=0,G$3,""))),"")</f>
        <v/>
      </c>
      <c r="H718" s="29" t="str">
        <f ca="1">IF(AND($A718&lt;&gt;"",H$9&lt;&gt;""),IF(HLOOKUP(H$9,'Feuille1-Catégories'!$C$1:$G$2,2,FALSE)="OUI",H$3,IF(HLOOKUP(H$9,'Feuille1-Catégories'!$C$1:$G$3,3,FALSE)="OUI",OFFSET(H$3,MOD(QUOTIENT(ROW()-ROW($A$20),'Feuille1-Catégories'!$B$6/H$6),H$5),0),IF(MOD($A718-1-H$10,'Feuille1-Catégories'!$F$5+1)=0,H$3,""))),"")</f>
        <v/>
      </c>
      <c r="I718" s="29" t="str">
        <f ca="1">IF(AND($A718&lt;&gt;"",I$9&lt;&gt;""),IF(HLOOKUP(I$9,'Feuille1-Catégories'!$C$1:$G$2,2,FALSE)="OUI",I$3,IF(HLOOKUP(I$9,'Feuille1-Catégories'!$C$1:$G$3,3,FALSE)="OUI",OFFSET(I$3,MOD(QUOTIENT(ROW()-ROW($A$20),'Feuille1-Catégories'!$B$6/I$6),I$5),0),IF(MOD($A718-1-I$10,'Feuille1-Catégories'!$F$5+1)=0,I$3,""))),"")</f>
        <v/>
      </c>
      <c r="J718" s="29" t="str">
        <f ca="1">IF(AND($A718&lt;&gt;"",J$9&lt;&gt;""),IF(HLOOKUP(J$9,'Feuille1-Catégories'!$C$1:$G$2,2,FALSE)="OUI",J$3,IF(HLOOKUP(J$9,'Feuille1-Catégories'!$C$1:$G$3,3,FALSE)="OUI",OFFSET(J$3,MOD(QUOTIENT(ROW()-ROW($A$20),'Feuille1-Catégories'!$B$6/J$6),J$5),0),IF(MOD($A718-1-J$10,'Feuille1-Catégories'!$F$5+1)=0,J$3,""))),"")</f>
        <v/>
      </c>
      <c r="K718" s="29" t="str">
        <f ca="1">IF(AND($A718&lt;&gt;"",K$9&lt;&gt;""),IF(HLOOKUP(K$9,'Feuille1-Catégories'!$C$1:$G$2,2,FALSE)="OUI",K$3,IF(HLOOKUP(K$9,'Feuille1-Catégories'!$C$1:$G$3,3,FALSE)="OUI",OFFSET(K$3,MOD(QUOTIENT(ROW()-ROW($A$20),'Feuille1-Catégories'!$B$6/K$6),K$5),0),IF(MOD($A718-1-K$10,'Feuille1-Catégories'!$F$5+1)=0,K$3,""))),"")</f>
        <v/>
      </c>
      <c r="L718" s="29" t="str">
        <f ca="1">IF(AND($A718&lt;&gt;"",L$9&lt;&gt;""),IF(HLOOKUP(L$9,'Feuille1-Catégories'!$C$1:$G$2,2,FALSE)="OUI",L$3,IF(HLOOKUP(L$9,'Feuille1-Catégories'!$C$1:$G$3,3,FALSE)="OUI",OFFSET(L$3,MOD(QUOTIENT(ROW()-ROW($A$20),'Feuille1-Catégories'!$B$6/L$6),L$5),0),IF(MOD($A718-1-L$10,'Feuille1-Catégories'!$F$5+1)=0,L$3,""))),"")</f>
        <v/>
      </c>
      <c r="M718" s="29" t="str">
        <f ca="1">IF(AND($A718&lt;&gt;"",M$9&lt;&gt;""),IF(HLOOKUP(M$9,'Feuille1-Catégories'!$C$1:$G$2,2,FALSE)="OUI",M$3,IF(HLOOKUP(M$9,'Feuille1-Catégories'!$C$1:$G$3,3,FALSE)="OUI",OFFSET(M$3,MOD(QUOTIENT(ROW()-ROW($A$20),'Feuille1-Catégories'!$B$6/M$6),M$5),0),IF(MOD($A718-1-M$10,'Feuille1-Catégories'!$F$5+1)=0,M$3,""))),"")</f>
        <v/>
      </c>
      <c r="N718" s="29" t="str">
        <f ca="1">IF(AND($A718&lt;&gt;"",N$9&lt;&gt;""),IF(HLOOKUP(N$9,'Feuille1-Catégories'!$C$1:$G$2,2,FALSE)="OUI",N$3,IF(HLOOKUP(N$9,'Feuille1-Catégories'!$C$1:$G$3,3,FALSE)="OUI",OFFSET(N$3,MOD(QUOTIENT(ROW()-ROW($A$20),'Feuille1-Catégories'!$B$6/N$6),N$5),0),IF(MOD($A718-1-N$10,'Feuille1-Catégories'!$F$5+1)=0,N$3,""))),"")</f>
        <v/>
      </c>
      <c r="O718" s="29" t="str">
        <f ca="1">IF(AND($A718&lt;&gt;"",O$9&lt;&gt;""),IF(HLOOKUP(O$9,'Feuille1-Catégories'!$C$1:$G$2,2,FALSE)="OUI",O$3,IF(HLOOKUP(O$9,'Feuille1-Catégories'!$C$1:$G$3,3,FALSE)="OUI",OFFSET(O$3,MOD(QUOTIENT(ROW()-ROW($A$20),'Feuille1-Catégories'!$B$6/O$6),O$5),0),IF(MOD($A718-1-O$10,'Feuille1-Catégories'!$F$5+1)=0,O$3,""))),"")</f>
        <v/>
      </c>
      <c r="P718" s="29" t="str">
        <f ca="1">IF(AND($A718&lt;&gt;"",P$9&lt;&gt;""),IF(HLOOKUP(P$9,'Feuille1-Catégories'!$C$1:$G$2,2,FALSE)="OUI",P$3,IF(HLOOKUP(P$9,'Feuille1-Catégories'!$C$1:$G$3,3,FALSE)="OUI",OFFSET(P$3,MOD(QUOTIENT(ROW()-ROW($A$20),'Feuille1-Catégories'!$B$6/P$6),P$5),0),IF(MOD($A718-1-P$10,'Feuille1-Catégories'!$F$5+1)=0,P$3,""))),"")</f>
        <v/>
      </c>
      <c r="Q718" s="29" t="str">
        <f ca="1">IF(AND($A718&lt;&gt;"",Q$9&lt;&gt;""),IF(HLOOKUP(Q$9,'Feuille1-Catégories'!$C$1:$G$2,2,FALSE)="OUI",Q$3,IF(HLOOKUP(Q$9,'Feuille1-Catégories'!$C$1:$G$3,3,FALSE)="OUI",OFFSET(Q$3,MOD(QUOTIENT(ROW()-ROW($A$20),'Feuille1-Catégories'!$B$6/Q$6),Q$5),0),IF(MOD($A718-1-Q$10,'Feuille1-Catégories'!$F$5+1)=0,Q$3,""))),"")</f>
        <v/>
      </c>
      <c r="R718" s="29" t="str">
        <f ca="1">IF(AND($A718&lt;&gt;"",R$9&lt;&gt;""),IF(HLOOKUP(R$9,'Feuille1-Catégories'!$C$1:$G$2,2,FALSE)="OUI",R$3,IF(HLOOKUP(R$9,'Feuille1-Catégories'!$C$1:$G$3,3,FALSE)="OUI",OFFSET(R$3,MOD(QUOTIENT(ROW()-ROW($A$20),'Feuille1-Catégories'!$B$6/R$6),R$5),0),IF(MOD($A718-1-R$10,'Feuille1-Catégories'!$F$5+1)=0,R$3,""))),"")</f>
        <v/>
      </c>
      <c r="S718" s="29" t="str">
        <f ca="1">IF(AND($A718&lt;&gt;"",S$9&lt;&gt;""),IF(HLOOKUP(S$9,'Feuille1-Catégories'!$C$1:$G$2,2,FALSE)="OUI",S$3,IF(HLOOKUP(S$9,'Feuille1-Catégories'!$C$1:$G$3,3,FALSE)="OUI",OFFSET(S$3,MOD(QUOTIENT(ROW()-ROW($A$20),'Feuille1-Catégories'!$B$6/S$6),S$5),0),IF(MOD($A718-1-S$10,'Feuille1-Catégories'!$F$5+1)=0,S$3,""))),"")</f>
        <v/>
      </c>
      <c r="T718" s="29" t="str">
        <f ca="1">IF(AND($A718&lt;&gt;"",T$9&lt;&gt;""),IF(HLOOKUP(T$9,'Feuille1-Catégories'!$C$1:$G$2,2,FALSE)="OUI",T$3,IF(HLOOKUP(T$9,'Feuille1-Catégories'!$C$1:$G$3,3,FALSE)="OUI",OFFSET(T$3,MOD(QUOTIENT(ROW()-ROW($A$20),'Feuille1-Catégories'!$B$6/T$6),T$5),0),IF(MOD($A718-1-T$10,'Feuille1-Catégories'!$F$5+1)=0,T$3,""))),"")</f>
        <v/>
      </c>
      <c r="U718" s="29" t="str">
        <f ca="1">IF(AND($A718&lt;&gt;"",U$9&lt;&gt;""),IF(HLOOKUP(U$9,'Feuille1-Catégories'!$C$1:$G$2,2,FALSE)="OUI",U$3,IF(HLOOKUP(U$9,'Feuille1-Catégories'!$C$1:$G$3,3,FALSE)="OUI",OFFSET(U$3,MOD(QUOTIENT(ROW()-ROW($A$20),'Feuille1-Catégories'!$B$6/U$6),U$5),0),IF(MOD($A718-1-U$10,'Feuille1-Catégories'!$F$5+1)=0,U$3,""))),"")</f>
        <v/>
      </c>
      <c r="V718" s="29" t="str">
        <f ca="1">IF(AND($A718&lt;&gt;"",V$9&lt;&gt;""),IF(HLOOKUP(V$9,'Feuille1-Catégories'!$C$1:$G$2,2,FALSE)="OUI",V$3,IF(HLOOKUP(V$9,'Feuille1-Catégories'!$C$1:$G$3,3,FALSE)="OUI",OFFSET(V$3,MOD(QUOTIENT(ROW()-ROW($A$20),'Feuille1-Catégories'!$B$6/V$6),V$5),0),IF(MOD($A718-1-V$10,'Feuille1-Catégories'!$F$5+1)=0,V$3,""))),"")</f>
        <v/>
      </c>
      <c r="W718" s="29" t="str">
        <f ca="1">IF(AND($A718&lt;&gt;"",W$9&lt;&gt;""),IF(HLOOKUP(W$9,'Feuille1-Catégories'!$C$1:$G$2,2,FALSE)="OUI",W$3,IF(HLOOKUP(W$9,'Feuille1-Catégories'!$C$1:$G$3,3,FALSE)="OUI",OFFSET(W$3,MOD(QUOTIENT(ROW()-ROW($A$20),'Feuille1-Catégories'!$B$6/W$6),W$5),0),IF(MOD($A718-1-W$10,'Feuille1-Catégories'!$F$5+1)=0,W$3,""))),"")</f>
        <v/>
      </c>
      <c r="X718" s="29" t="str">
        <f ca="1">IF(AND($A718&lt;&gt;"",X$9&lt;&gt;""),IF(HLOOKUP(X$9,'Feuille1-Catégories'!$C$1:$G$2,2,FALSE)="OUI",X$3,IF(HLOOKUP(X$9,'Feuille1-Catégories'!$C$1:$G$3,3,FALSE)="OUI",OFFSET(X$3,MOD(QUOTIENT(ROW()-ROW($A$20),'Feuille1-Catégories'!$B$6/X$6),X$5),0),IF(MOD($A718-1-X$10,'Feuille1-Catégories'!$F$5+1)=0,X$3,""))),"")</f>
        <v/>
      </c>
      <c r="Y718" s="29" t="str">
        <f ca="1">IF(AND($A718&lt;&gt;"",Y$9&lt;&gt;""),IF(HLOOKUP(Y$9,'Feuille1-Catégories'!$C$1:$G$2,2,FALSE)="OUI",Y$3,IF(HLOOKUP(Y$9,'Feuille1-Catégories'!$C$1:$G$3,3,FALSE)="OUI",OFFSET(Y$3,MOD(QUOTIENT(ROW()-ROW($A$20),'Feuille1-Catégories'!$B$6/Y$6),Y$5),0),IF(MOD($A718-1-Y$10,'Feuille1-Catégories'!$F$5+1)=0,Y$3,""))),"")</f>
        <v/>
      </c>
      <c r="Z718" s="29" t="str">
        <f ca="1">IF(AND($A718&lt;&gt;"",Z$9&lt;&gt;""),IF(HLOOKUP(Z$9,'Feuille1-Catégories'!$C$1:$G$2,2,FALSE)="OUI",Z$3,IF(HLOOKUP(Z$9,'Feuille1-Catégories'!$C$1:$G$3,3,FALSE)="OUI",OFFSET(Z$3,MOD(QUOTIENT(ROW()-ROW($A$20),'Feuille1-Catégories'!$B$6/Z$6),Z$5),0),IF(MOD($A718-1-Z$10,'Feuille1-Catégories'!$F$5+1)=0,Z$3,""))),"")</f>
        <v/>
      </c>
    </row>
    <row r="719" spans="1:26" ht="17" x14ac:dyDescent="0.2">
      <c r="A719" s="21" t="str">
        <f>IF('Feuille2-Prix de vente'!A719&lt;&gt;"",'Feuille2-Prix de vente'!A719,"")</f>
        <v/>
      </c>
      <c r="B719" s="33" t="str">
        <f>IF('Feuille2-Prix de vente'!B719&lt;&gt;"",'Feuille2-Prix de vente'!B719,"")</f>
        <v/>
      </c>
      <c r="C719" s="10" t="str">
        <f>IF('Feuille2-Prix de vente'!C719&lt;&gt;"",'Feuille2-Prix de vente'!C719,"")</f>
        <v/>
      </c>
      <c r="D719" s="10" t="str">
        <f t="shared" si="10"/>
        <v/>
      </c>
      <c r="E719" s="10" t="str">
        <f>IF('Feuille2-Prix de vente'!E719&lt;&gt;"",'Feuille2-Prix de vente'!E719,"")</f>
        <v/>
      </c>
      <c r="F719" s="29" t="str">
        <f ca="1">IF(AND($A719&lt;&gt;"",F$9&lt;&gt;""),IF(HLOOKUP(F$9,'Feuille1-Catégories'!$C$1:$G$2,2,FALSE)="OUI",F$3,IF(HLOOKUP(F$9,'Feuille1-Catégories'!$C$1:$G$3,3,FALSE)="OUI",OFFSET(F$3,MOD(QUOTIENT(ROW()-ROW($A$20),'Feuille1-Catégories'!$B$6/F$6),F$5),0),IF(MOD($A719-1-F$10,'Feuille1-Catégories'!$F$5+1)=0,F$3,""))),"")</f>
        <v/>
      </c>
      <c r="G719" s="29" t="str">
        <f ca="1">IF(AND($A719&lt;&gt;"",G$9&lt;&gt;""),IF(HLOOKUP(G$9,'Feuille1-Catégories'!$C$1:$G$2,2,FALSE)="OUI",G$3,IF(HLOOKUP(G$9,'Feuille1-Catégories'!$C$1:$G$3,3,FALSE)="OUI",OFFSET(G$3,MOD(QUOTIENT(ROW()-ROW($A$20),'Feuille1-Catégories'!$B$6/G$6),G$5),0),IF(MOD($A719-1-G$10,'Feuille1-Catégories'!$F$5+1)=0,G$3,""))),"")</f>
        <v/>
      </c>
      <c r="H719" s="29" t="str">
        <f ca="1">IF(AND($A719&lt;&gt;"",H$9&lt;&gt;""),IF(HLOOKUP(H$9,'Feuille1-Catégories'!$C$1:$G$2,2,FALSE)="OUI",H$3,IF(HLOOKUP(H$9,'Feuille1-Catégories'!$C$1:$G$3,3,FALSE)="OUI",OFFSET(H$3,MOD(QUOTIENT(ROW()-ROW($A$20),'Feuille1-Catégories'!$B$6/H$6),H$5),0),IF(MOD($A719-1-H$10,'Feuille1-Catégories'!$F$5+1)=0,H$3,""))),"")</f>
        <v/>
      </c>
      <c r="I719" s="29" t="str">
        <f ca="1">IF(AND($A719&lt;&gt;"",I$9&lt;&gt;""),IF(HLOOKUP(I$9,'Feuille1-Catégories'!$C$1:$G$2,2,FALSE)="OUI",I$3,IF(HLOOKUP(I$9,'Feuille1-Catégories'!$C$1:$G$3,3,FALSE)="OUI",OFFSET(I$3,MOD(QUOTIENT(ROW()-ROW($A$20),'Feuille1-Catégories'!$B$6/I$6),I$5),0),IF(MOD($A719-1-I$10,'Feuille1-Catégories'!$F$5+1)=0,I$3,""))),"")</f>
        <v/>
      </c>
      <c r="J719" s="29" t="str">
        <f ca="1">IF(AND($A719&lt;&gt;"",J$9&lt;&gt;""),IF(HLOOKUP(J$9,'Feuille1-Catégories'!$C$1:$G$2,2,FALSE)="OUI",J$3,IF(HLOOKUP(J$9,'Feuille1-Catégories'!$C$1:$G$3,3,FALSE)="OUI",OFFSET(J$3,MOD(QUOTIENT(ROW()-ROW($A$20),'Feuille1-Catégories'!$B$6/J$6),J$5),0),IF(MOD($A719-1-J$10,'Feuille1-Catégories'!$F$5+1)=0,J$3,""))),"")</f>
        <v/>
      </c>
      <c r="K719" s="29" t="str">
        <f ca="1">IF(AND($A719&lt;&gt;"",K$9&lt;&gt;""),IF(HLOOKUP(K$9,'Feuille1-Catégories'!$C$1:$G$2,2,FALSE)="OUI",K$3,IF(HLOOKUP(K$9,'Feuille1-Catégories'!$C$1:$G$3,3,FALSE)="OUI",OFFSET(K$3,MOD(QUOTIENT(ROW()-ROW($A$20),'Feuille1-Catégories'!$B$6/K$6),K$5),0),IF(MOD($A719-1-K$10,'Feuille1-Catégories'!$F$5+1)=0,K$3,""))),"")</f>
        <v/>
      </c>
      <c r="L719" s="29" t="str">
        <f ca="1">IF(AND($A719&lt;&gt;"",L$9&lt;&gt;""),IF(HLOOKUP(L$9,'Feuille1-Catégories'!$C$1:$G$2,2,FALSE)="OUI",L$3,IF(HLOOKUP(L$9,'Feuille1-Catégories'!$C$1:$G$3,3,FALSE)="OUI",OFFSET(L$3,MOD(QUOTIENT(ROW()-ROW($A$20),'Feuille1-Catégories'!$B$6/L$6),L$5),0),IF(MOD($A719-1-L$10,'Feuille1-Catégories'!$F$5+1)=0,L$3,""))),"")</f>
        <v/>
      </c>
      <c r="M719" s="29" t="str">
        <f ca="1">IF(AND($A719&lt;&gt;"",M$9&lt;&gt;""),IF(HLOOKUP(M$9,'Feuille1-Catégories'!$C$1:$G$2,2,FALSE)="OUI",M$3,IF(HLOOKUP(M$9,'Feuille1-Catégories'!$C$1:$G$3,3,FALSE)="OUI",OFFSET(M$3,MOD(QUOTIENT(ROW()-ROW($A$20),'Feuille1-Catégories'!$B$6/M$6),M$5),0),IF(MOD($A719-1-M$10,'Feuille1-Catégories'!$F$5+1)=0,M$3,""))),"")</f>
        <v/>
      </c>
      <c r="N719" s="29" t="str">
        <f ca="1">IF(AND($A719&lt;&gt;"",N$9&lt;&gt;""),IF(HLOOKUP(N$9,'Feuille1-Catégories'!$C$1:$G$2,2,FALSE)="OUI",N$3,IF(HLOOKUP(N$9,'Feuille1-Catégories'!$C$1:$G$3,3,FALSE)="OUI",OFFSET(N$3,MOD(QUOTIENT(ROW()-ROW($A$20),'Feuille1-Catégories'!$B$6/N$6),N$5),0),IF(MOD($A719-1-N$10,'Feuille1-Catégories'!$F$5+1)=0,N$3,""))),"")</f>
        <v/>
      </c>
      <c r="O719" s="29" t="str">
        <f ca="1">IF(AND($A719&lt;&gt;"",O$9&lt;&gt;""),IF(HLOOKUP(O$9,'Feuille1-Catégories'!$C$1:$G$2,2,FALSE)="OUI",O$3,IF(HLOOKUP(O$9,'Feuille1-Catégories'!$C$1:$G$3,3,FALSE)="OUI",OFFSET(O$3,MOD(QUOTIENT(ROW()-ROW($A$20),'Feuille1-Catégories'!$B$6/O$6),O$5),0),IF(MOD($A719-1-O$10,'Feuille1-Catégories'!$F$5+1)=0,O$3,""))),"")</f>
        <v/>
      </c>
      <c r="P719" s="29" t="str">
        <f ca="1">IF(AND($A719&lt;&gt;"",P$9&lt;&gt;""),IF(HLOOKUP(P$9,'Feuille1-Catégories'!$C$1:$G$2,2,FALSE)="OUI",P$3,IF(HLOOKUP(P$9,'Feuille1-Catégories'!$C$1:$G$3,3,FALSE)="OUI",OFFSET(P$3,MOD(QUOTIENT(ROW()-ROW($A$20),'Feuille1-Catégories'!$B$6/P$6),P$5),0),IF(MOD($A719-1-P$10,'Feuille1-Catégories'!$F$5+1)=0,P$3,""))),"")</f>
        <v/>
      </c>
      <c r="Q719" s="29" t="str">
        <f ca="1">IF(AND($A719&lt;&gt;"",Q$9&lt;&gt;""),IF(HLOOKUP(Q$9,'Feuille1-Catégories'!$C$1:$G$2,2,FALSE)="OUI",Q$3,IF(HLOOKUP(Q$9,'Feuille1-Catégories'!$C$1:$G$3,3,FALSE)="OUI",OFFSET(Q$3,MOD(QUOTIENT(ROW()-ROW($A$20),'Feuille1-Catégories'!$B$6/Q$6),Q$5),0),IF(MOD($A719-1-Q$10,'Feuille1-Catégories'!$F$5+1)=0,Q$3,""))),"")</f>
        <v/>
      </c>
      <c r="R719" s="29" t="str">
        <f ca="1">IF(AND($A719&lt;&gt;"",R$9&lt;&gt;""),IF(HLOOKUP(R$9,'Feuille1-Catégories'!$C$1:$G$2,2,FALSE)="OUI",R$3,IF(HLOOKUP(R$9,'Feuille1-Catégories'!$C$1:$G$3,3,FALSE)="OUI",OFFSET(R$3,MOD(QUOTIENT(ROW()-ROW($A$20),'Feuille1-Catégories'!$B$6/R$6),R$5),0),IF(MOD($A719-1-R$10,'Feuille1-Catégories'!$F$5+1)=0,R$3,""))),"")</f>
        <v/>
      </c>
      <c r="S719" s="29" t="str">
        <f ca="1">IF(AND($A719&lt;&gt;"",S$9&lt;&gt;""),IF(HLOOKUP(S$9,'Feuille1-Catégories'!$C$1:$G$2,2,FALSE)="OUI",S$3,IF(HLOOKUP(S$9,'Feuille1-Catégories'!$C$1:$G$3,3,FALSE)="OUI",OFFSET(S$3,MOD(QUOTIENT(ROW()-ROW($A$20),'Feuille1-Catégories'!$B$6/S$6),S$5),0),IF(MOD($A719-1-S$10,'Feuille1-Catégories'!$F$5+1)=0,S$3,""))),"")</f>
        <v/>
      </c>
      <c r="T719" s="29" t="str">
        <f ca="1">IF(AND($A719&lt;&gt;"",T$9&lt;&gt;""),IF(HLOOKUP(T$9,'Feuille1-Catégories'!$C$1:$G$2,2,FALSE)="OUI",T$3,IF(HLOOKUP(T$9,'Feuille1-Catégories'!$C$1:$G$3,3,FALSE)="OUI",OFFSET(T$3,MOD(QUOTIENT(ROW()-ROW($A$20),'Feuille1-Catégories'!$B$6/T$6),T$5),0),IF(MOD($A719-1-T$10,'Feuille1-Catégories'!$F$5+1)=0,T$3,""))),"")</f>
        <v/>
      </c>
      <c r="U719" s="29" t="str">
        <f ca="1">IF(AND($A719&lt;&gt;"",U$9&lt;&gt;""),IF(HLOOKUP(U$9,'Feuille1-Catégories'!$C$1:$G$2,2,FALSE)="OUI",U$3,IF(HLOOKUP(U$9,'Feuille1-Catégories'!$C$1:$G$3,3,FALSE)="OUI",OFFSET(U$3,MOD(QUOTIENT(ROW()-ROW($A$20),'Feuille1-Catégories'!$B$6/U$6),U$5),0),IF(MOD($A719-1-U$10,'Feuille1-Catégories'!$F$5+1)=0,U$3,""))),"")</f>
        <v/>
      </c>
      <c r="V719" s="29" t="str">
        <f ca="1">IF(AND($A719&lt;&gt;"",V$9&lt;&gt;""),IF(HLOOKUP(V$9,'Feuille1-Catégories'!$C$1:$G$2,2,FALSE)="OUI",V$3,IF(HLOOKUP(V$9,'Feuille1-Catégories'!$C$1:$G$3,3,FALSE)="OUI",OFFSET(V$3,MOD(QUOTIENT(ROW()-ROW($A$20),'Feuille1-Catégories'!$B$6/V$6),V$5),0),IF(MOD($A719-1-V$10,'Feuille1-Catégories'!$F$5+1)=0,V$3,""))),"")</f>
        <v/>
      </c>
      <c r="W719" s="29" t="str">
        <f ca="1">IF(AND($A719&lt;&gt;"",W$9&lt;&gt;""),IF(HLOOKUP(W$9,'Feuille1-Catégories'!$C$1:$G$2,2,FALSE)="OUI",W$3,IF(HLOOKUP(W$9,'Feuille1-Catégories'!$C$1:$G$3,3,FALSE)="OUI",OFFSET(W$3,MOD(QUOTIENT(ROW()-ROW($A$20),'Feuille1-Catégories'!$B$6/W$6),W$5),0),IF(MOD($A719-1-W$10,'Feuille1-Catégories'!$F$5+1)=0,W$3,""))),"")</f>
        <v/>
      </c>
      <c r="X719" s="29" t="str">
        <f ca="1">IF(AND($A719&lt;&gt;"",X$9&lt;&gt;""),IF(HLOOKUP(X$9,'Feuille1-Catégories'!$C$1:$G$2,2,FALSE)="OUI",X$3,IF(HLOOKUP(X$9,'Feuille1-Catégories'!$C$1:$G$3,3,FALSE)="OUI",OFFSET(X$3,MOD(QUOTIENT(ROW()-ROW($A$20),'Feuille1-Catégories'!$B$6/X$6),X$5),0),IF(MOD($A719-1-X$10,'Feuille1-Catégories'!$F$5+1)=0,X$3,""))),"")</f>
        <v/>
      </c>
      <c r="Y719" s="29" t="str">
        <f ca="1">IF(AND($A719&lt;&gt;"",Y$9&lt;&gt;""),IF(HLOOKUP(Y$9,'Feuille1-Catégories'!$C$1:$G$2,2,FALSE)="OUI",Y$3,IF(HLOOKUP(Y$9,'Feuille1-Catégories'!$C$1:$G$3,3,FALSE)="OUI",OFFSET(Y$3,MOD(QUOTIENT(ROW()-ROW($A$20),'Feuille1-Catégories'!$B$6/Y$6),Y$5),0),IF(MOD($A719-1-Y$10,'Feuille1-Catégories'!$F$5+1)=0,Y$3,""))),"")</f>
        <v/>
      </c>
      <c r="Z719" s="29" t="str">
        <f ca="1">IF(AND($A719&lt;&gt;"",Z$9&lt;&gt;""),IF(HLOOKUP(Z$9,'Feuille1-Catégories'!$C$1:$G$2,2,FALSE)="OUI",Z$3,IF(HLOOKUP(Z$9,'Feuille1-Catégories'!$C$1:$G$3,3,FALSE)="OUI",OFFSET(Z$3,MOD(QUOTIENT(ROW()-ROW($A$20),'Feuille1-Catégories'!$B$6/Z$6),Z$5),0),IF(MOD($A719-1-Z$10,'Feuille1-Catégories'!$F$5+1)=0,Z$3,""))),"")</f>
        <v/>
      </c>
    </row>
    <row r="720" spans="1:26" ht="17" x14ac:dyDescent="0.2">
      <c r="A720" s="21" t="str">
        <f>IF('Feuille2-Prix de vente'!A720&lt;&gt;"",'Feuille2-Prix de vente'!A720,"")</f>
        <v/>
      </c>
      <c r="B720" s="33" t="str">
        <f>IF('Feuille2-Prix de vente'!B720&lt;&gt;"",'Feuille2-Prix de vente'!B720,"")</f>
        <v/>
      </c>
      <c r="C720" s="10" t="str">
        <f>IF('Feuille2-Prix de vente'!C720&lt;&gt;"",'Feuille2-Prix de vente'!C720,"")</f>
        <v/>
      </c>
      <c r="D720" s="10" t="str">
        <f t="shared" si="10"/>
        <v/>
      </c>
      <c r="E720" s="10" t="str">
        <f>IF('Feuille2-Prix de vente'!E720&lt;&gt;"",'Feuille2-Prix de vente'!E720,"")</f>
        <v/>
      </c>
      <c r="F720" s="29" t="str">
        <f ca="1">IF(AND($A720&lt;&gt;"",F$9&lt;&gt;""),IF(HLOOKUP(F$9,'Feuille1-Catégories'!$C$1:$G$2,2,FALSE)="OUI",F$3,IF(HLOOKUP(F$9,'Feuille1-Catégories'!$C$1:$G$3,3,FALSE)="OUI",OFFSET(F$3,MOD(QUOTIENT(ROW()-ROW($A$20),'Feuille1-Catégories'!$B$6/F$6),F$5),0),IF(MOD($A720-1-F$10,'Feuille1-Catégories'!$F$5+1)=0,F$3,""))),"")</f>
        <v/>
      </c>
      <c r="G720" s="29" t="str">
        <f ca="1">IF(AND($A720&lt;&gt;"",G$9&lt;&gt;""),IF(HLOOKUP(G$9,'Feuille1-Catégories'!$C$1:$G$2,2,FALSE)="OUI",G$3,IF(HLOOKUP(G$9,'Feuille1-Catégories'!$C$1:$G$3,3,FALSE)="OUI",OFFSET(G$3,MOD(QUOTIENT(ROW()-ROW($A$20),'Feuille1-Catégories'!$B$6/G$6),G$5),0),IF(MOD($A720-1-G$10,'Feuille1-Catégories'!$F$5+1)=0,G$3,""))),"")</f>
        <v/>
      </c>
      <c r="H720" s="29" t="str">
        <f ca="1">IF(AND($A720&lt;&gt;"",H$9&lt;&gt;""),IF(HLOOKUP(H$9,'Feuille1-Catégories'!$C$1:$G$2,2,FALSE)="OUI",H$3,IF(HLOOKUP(H$9,'Feuille1-Catégories'!$C$1:$G$3,3,FALSE)="OUI",OFFSET(H$3,MOD(QUOTIENT(ROW()-ROW($A$20),'Feuille1-Catégories'!$B$6/H$6),H$5),0),IF(MOD($A720-1-H$10,'Feuille1-Catégories'!$F$5+1)=0,H$3,""))),"")</f>
        <v/>
      </c>
      <c r="I720" s="29" t="str">
        <f ca="1">IF(AND($A720&lt;&gt;"",I$9&lt;&gt;""),IF(HLOOKUP(I$9,'Feuille1-Catégories'!$C$1:$G$2,2,FALSE)="OUI",I$3,IF(HLOOKUP(I$9,'Feuille1-Catégories'!$C$1:$G$3,3,FALSE)="OUI",OFFSET(I$3,MOD(QUOTIENT(ROW()-ROW($A$20),'Feuille1-Catégories'!$B$6/I$6),I$5),0),IF(MOD($A720-1-I$10,'Feuille1-Catégories'!$F$5+1)=0,I$3,""))),"")</f>
        <v/>
      </c>
      <c r="J720" s="29" t="str">
        <f ca="1">IF(AND($A720&lt;&gt;"",J$9&lt;&gt;""),IF(HLOOKUP(J$9,'Feuille1-Catégories'!$C$1:$G$2,2,FALSE)="OUI",J$3,IF(HLOOKUP(J$9,'Feuille1-Catégories'!$C$1:$G$3,3,FALSE)="OUI",OFFSET(J$3,MOD(QUOTIENT(ROW()-ROW($A$20),'Feuille1-Catégories'!$B$6/J$6),J$5),0),IF(MOD($A720-1-J$10,'Feuille1-Catégories'!$F$5+1)=0,J$3,""))),"")</f>
        <v/>
      </c>
      <c r="K720" s="29" t="str">
        <f ca="1">IF(AND($A720&lt;&gt;"",K$9&lt;&gt;""),IF(HLOOKUP(K$9,'Feuille1-Catégories'!$C$1:$G$2,2,FALSE)="OUI",K$3,IF(HLOOKUP(K$9,'Feuille1-Catégories'!$C$1:$G$3,3,FALSE)="OUI",OFFSET(K$3,MOD(QUOTIENT(ROW()-ROW($A$20),'Feuille1-Catégories'!$B$6/K$6),K$5),0),IF(MOD($A720-1-K$10,'Feuille1-Catégories'!$F$5+1)=0,K$3,""))),"")</f>
        <v/>
      </c>
      <c r="L720" s="29" t="str">
        <f ca="1">IF(AND($A720&lt;&gt;"",L$9&lt;&gt;""),IF(HLOOKUP(L$9,'Feuille1-Catégories'!$C$1:$G$2,2,FALSE)="OUI",L$3,IF(HLOOKUP(L$9,'Feuille1-Catégories'!$C$1:$G$3,3,FALSE)="OUI",OFFSET(L$3,MOD(QUOTIENT(ROW()-ROW($A$20),'Feuille1-Catégories'!$B$6/L$6),L$5),0),IF(MOD($A720-1-L$10,'Feuille1-Catégories'!$F$5+1)=0,L$3,""))),"")</f>
        <v/>
      </c>
      <c r="M720" s="29" t="str">
        <f ca="1">IF(AND($A720&lt;&gt;"",M$9&lt;&gt;""),IF(HLOOKUP(M$9,'Feuille1-Catégories'!$C$1:$G$2,2,FALSE)="OUI",M$3,IF(HLOOKUP(M$9,'Feuille1-Catégories'!$C$1:$G$3,3,FALSE)="OUI",OFFSET(M$3,MOD(QUOTIENT(ROW()-ROW($A$20),'Feuille1-Catégories'!$B$6/M$6),M$5),0),IF(MOD($A720-1-M$10,'Feuille1-Catégories'!$F$5+1)=0,M$3,""))),"")</f>
        <v/>
      </c>
      <c r="N720" s="29" t="str">
        <f ca="1">IF(AND($A720&lt;&gt;"",N$9&lt;&gt;""),IF(HLOOKUP(N$9,'Feuille1-Catégories'!$C$1:$G$2,2,FALSE)="OUI",N$3,IF(HLOOKUP(N$9,'Feuille1-Catégories'!$C$1:$G$3,3,FALSE)="OUI",OFFSET(N$3,MOD(QUOTIENT(ROW()-ROW($A$20),'Feuille1-Catégories'!$B$6/N$6),N$5),0),IF(MOD($A720-1-N$10,'Feuille1-Catégories'!$F$5+1)=0,N$3,""))),"")</f>
        <v/>
      </c>
      <c r="O720" s="29" t="str">
        <f ca="1">IF(AND($A720&lt;&gt;"",O$9&lt;&gt;""),IF(HLOOKUP(O$9,'Feuille1-Catégories'!$C$1:$G$2,2,FALSE)="OUI",O$3,IF(HLOOKUP(O$9,'Feuille1-Catégories'!$C$1:$G$3,3,FALSE)="OUI",OFFSET(O$3,MOD(QUOTIENT(ROW()-ROW($A$20),'Feuille1-Catégories'!$B$6/O$6),O$5),0),IF(MOD($A720-1-O$10,'Feuille1-Catégories'!$F$5+1)=0,O$3,""))),"")</f>
        <v/>
      </c>
      <c r="P720" s="29" t="str">
        <f ca="1">IF(AND($A720&lt;&gt;"",P$9&lt;&gt;""),IF(HLOOKUP(P$9,'Feuille1-Catégories'!$C$1:$G$2,2,FALSE)="OUI",P$3,IF(HLOOKUP(P$9,'Feuille1-Catégories'!$C$1:$G$3,3,FALSE)="OUI",OFFSET(P$3,MOD(QUOTIENT(ROW()-ROW($A$20),'Feuille1-Catégories'!$B$6/P$6),P$5),0),IF(MOD($A720-1-P$10,'Feuille1-Catégories'!$F$5+1)=0,P$3,""))),"")</f>
        <v/>
      </c>
      <c r="Q720" s="29" t="str">
        <f ca="1">IF(AND($A720&lt;&gt;"",Q$9&lt;&gt;""),IF(HLOOKUP(Q$9,'Feuille1-Catégories'!$C$1:$G$2,2,FALSE)="OUI",Q$3,IF(HLOOKUP(Q$9,'Feuille1-Catégories'!$C$1:$G$3,3,FALSE)="OUI",OFFSET(Q$3,MOD(QUOTIENT(ROW()-ROW($A$20),'Feuille1-Catégories'!$B$6/Q$6),Q$5),0),IF(MOD($A720-1-Q$10,'Feuille1-Catégories'!$F$5+1)=0,Q$3,""))),"")</f>
        <v/>
      </c>
      <c r="R720" s="29" t="str">
        <f ca="1">IF(AND($A720&lt;&gt;"",R$9&lt;&gt;""),IF(HLOOKUP(R$9,'Feuille1-Catégories'!$C$1:$G$2,2,FALSE)="OUI",R$3,IF(HLOOKUP(R$9,'Feuille1-Catégories'!$C$1:$G$3,3,FALSE)="OUI",OFFSET(R$3,MOD(QUOTIENT(ROW()-ROW($A$20),'Feuille1-Catégories'!$B$6/R$6),R$5),0),IF(MOD($A720-1-R$10,'Feuille1-Catégories'!$F$5+1)=0,R$3,""))),"")</f>
        <v/>
      </c>
      <c r="S720" s="29" t="str">
        <f ca="1">IF(AND($A720&lt;&gt;"",S$9&lt;&gt;""),IF(HLOOKUP(S$9,'Feuille1-Catégories'!$C$1:$G$2,2,FALSE)="OUI",S$3,IF(HLOOKUP(S$9,'Feuille1-Catégories'!$C$1:$G$3,3,FALSE)="OUI",OFFSET(S$3,MOD(QUOTIENT(ROW()-ROW($A$20),'Feuille1-Catégories'!$B$6/S$6),S$5),0),IF(MOD($A720-1-S$10,'Feuille1-Catégories'!$F$5+1)=0,S$3,""))),"")</f>
        <v/>
      </c>
      <c r="T720" s="29" t="str">
        <f ca="1">IF(AND($A720&lt;&gt;"",T$9&lt;&gt;""),IF(HLOOKUP(T$9,'Feuille1-Catégories'!$C$1:$G$2,2,FALSE)="OUI",T$3,IF(HLOOKUP(T$9,'Feuille1-Catégories'!$C$1:$G$3,3,FALSE)="OUI",OFFSET(T$3,MOD(QUOTIENT(ROW()-ROW($A$20),'Feuille1-Catégories'!$B$6/T$6),T$5),0),IF(MOD($A720-1-T$10,'Feuille1-Catégories'!$F$5+1)=0,T$3,""))),"")</f>
        <v/>
      </c>
      <c r="U720" s="29" t="str">
        <f ca="1">IF(AND($A720&lt;&gt;"",U$9&lt;&gt;""),IF(HLOOKUP(U$9,'Feuille1-Catégories'!$C$1:$G$2,2,FALSE)="OUI",U$3,IF(HLOOKUP(U$9,'Feuille1-Catégories'!$C$1:$G$3,3,FALSE)="OUI",OFFSET(U$3,MOD(QUOTIENT(ROW()-ROW($A$20),'Feuille1-Catégories'!$B$6/U$6),U$5),0),IF(MOD($A720-1-U$10,'Feuille1-Catégories'!$F$5+1)=0,U$3,""))),"")</f>
        <v/>
      </c>
      <c r="V720" s="29" t="str">
        <f ca="1">IF(AND($A720&lt;&gt;"",V$9&lt;&gt;""),IF(HLOOKUP(V$9,'Feuille1-Catégories'!$C$1:$G$2,2,FALSE)="OUI",V$3,IF(HLOOKUP(V$9,'Feuille1-Catégories'!$C$1:$G$3,3,FALSE)="OUI",OFFSET(V$3,MOD(QUOTIENT(ROW()-ROW($A$20),'Feuille1-Catégories'!$B$6/V$6),V$5),0),IF(MOD($A720-1-V$10,'Feuille1-Catégories'!$F$5+1)=0,V$3,""))),"")</f>
        <v/>
      </c>
      <c r="W720" s="29" t="str">
        <f ca="1">IF(AND($A720&lt;&gt;"",W$9&lt;&gt;""),IF(HLOOKUP(W$9,'Feuille1-Catégories'!$C$1:$G$2,2,FALSE)="OUI",W$3,IF(HLOOKUP(W$9,'Feuille1-Catégories'!$C$1:$G$3,3,FALSE)="OUI",OFFSET(W$3,MOD(QUOTIENT(ROW()-ROW($A$20),'Feuille1-Catégories'!$B$6/W$6),W$5),0),IF(MOD($A720-1-W$10,'Feuille1-Catégories'!$F$5+1)=0,W$3,""))),"")</f>
        <v/>
      </c>
      <c r="X720" s="29" t="str">
        <f ca="1">IF(AND($A720&lt;&gt;"",X$9&lt;&gt;""),IF(HLOOKUP(X$9,'Feuille1-Catégories'!$C$1:$G$2,2,FALSE)="OUI",X$3,IF(HLOOKUP(X$9,'Feuille1-Catégories'!$C$1:$G$3,3,FALSE)="OUI",OFFSET(X$3,MOD(QUOTIENT(ROW()-ROW($A$20),'Feuille1-Catégories'!$B$6/X$6),X$5),0),IF(MOD($A720-1-X$10,'Feuille1-Catégories'!$F$5+1)=0,X$3,""))),"")</f>
        <v/>
      </c>
      <c r="Y720" s="29" t="str">
        <f ca="1">IF(AND($A720&lt;&gt;"",Y$9&lt;&gt;""),IF(HLOOKUP(Y$9,'Feuille1-Catégories'!$C$1:$G$2,2,FALSE)="OUI",Y$3,IF(HLOOKUP(Y$9,'Feuille1-Catégories'!$C$1:$G$3,3,FALSE)="OUI",OFFSET(Y$3,MOD(QUOTIENT(ROW()-ROW($A$20),'Feuille1-Catégories'!$B$6/Y$6),Y$5),0),IF(MOD($A720-1-Y$10,'Feuille1-Catégories'!$F$5+1)=0,Y$3,""))),"")</f>
        <v/>
      </c>
      <c r="Z720" s="29" t="str">
        <f ca="1">IF(AND($A720&lt;&gt;"",Z$9&lt;&gt;""),IF(HLOOKUP(Z$9,'Feuille1-Catégories'!$C$1:$G$2,2,FALSE)="OUI",Z$3,IF(HLOOKUP(Z$9,'Feuille1-Catégories'!$C$1:$G$3,3,FALSE)="OUI",OFFSET(Z$3,MOD(QUOTIENT(ROW()-ROW($A$20),'Feuille1-Catégories'!$B$6/Z$6),Z$5),0),IF(MOD($A720-1-Z$10,'Feuille1-Catégories'!$F$5+1)=0,Z$3,""))),"")</f>
        <v/>
      </c>
    </row>
    <row r="721" spans="1:26" ht="17" x14ac:dyDescent="0.2">
      <c r="A721" s="21" t="str">
        <f>IF('Feuille2-Prix de vente'!A721&lt;&gt;"",'Feuille2-Prix de vente'!A721,"")</f>
        <v/>
      </c>
      <c r="B721" s="33" t="str">
        <f>IF('Feuille2-Prix de vente'!B721&lt;&gt;"",'Feuille2-Prix de vente'!B721,"")</f>
        <v/>
      </c>
      <c r="C721" s="10" t="str">
        <f>IF('Feuille2-Prix de vente'!C721&lt;&gt;"",'Feuille2-Prix de vente'!C721,"")</f>
        <v/>
      </c>
      <c r="D721" s="10" t="str">
        <f t="shared" si="10"/>
        <v/>
      </c>
      <c r="E721" s="10" t="str">
        <f>IF('Feuille2-Prix de vente'!E721&lt;&gt;"",'Feuille2-Prix de vente'!E721,"")</f>
        <v/>
      </c>
      <c r="F721" s="29" t="str">
        <f ca="1">IF(AND($A721&lt;&gt;"",F$9&lt;&gt;""),IF(HLOOKUP(F$9,'Feuille1-Catégories'!$C$1:$G$2,2,FALSE)="OUI",F$3,IF(HLOOKUP(F$9,'Feuille1-Catégories'!$C$1:$G$3,3,FALSE)="OUI",OFFSET(F$3,MOD(QUOTIENT(ROW()-ROW($A$20),'Feuille1-Catégories'!$B$6/F$6),F$5),0),IF(MOD($A721-1-F$10,'Feuille1-Catégories'!$F$5+1)=0,F$3,""))),"")</f>
        <v/>
      </c>
      <c r="G721" s="29" t="str">
        <f ca="1">IF(AND($A721&lt;&gt;"",G$9&lt;&gt;""),IF(HLOOKUP(G$9,'Feuille1-Catégories'!$C$1:$G$2,2,FALSE)="OUI",G$3,IF(HLOOKUP(G$9,'Feuille1-Catégories'!$C$1:$G$3,3,FALSE)="OUI",OFFSET(G$3,MOD(QUOTIENT(ROW()-ROW($A$20),'Feuille1-Catégories'!$B$6/G$6),G$5),0),IF(MOD($A721-1-G$10,'Feuille1-Catégories'!$F$5+1)=0,G$3,""))),"")</f>
        <v/>
      </c>
      <c r="H721" s="29" t="str">
        <f ca="1">IF(AND($A721&lt;&gt;"",H$9&lt;&gt;""),IF(HLOOKUP(H$9,'Feuille1-Catégories'!$C$1:$G$2,2,FALSE)="OUI",H$3,IF(HLOOKUP(H$9,'Feuille1-Catégories'!$C$1:$G$3,3,FALSE)="OUI",OFFSET(H$3,MOD(QUOTIENT(ROW()-ROW($A$20),'Feuille1-Catégories'!$B$6/H$6),H$5),0),IF(MOD($A721-1-H$10,'Feuille1-Catégories'!$F$5+1)=0,H$3,""))),"")</f>
        <v/>
      </c>
      <c r="I721" s="29" t="str">
        <f ca="1">IF(AND($A721&lt;&gt;"",I$9&lt;&gt;""),IF(HLOOKUP(I$9,'Feuille1-Catégories'!$C$1:$G$2,2,FALSE)="OUI",I$3,IF(HLOOKUP(I$9,'Feuille1-Catégories'!$C$1:$G$3,3,FALSE)="OUI",OFFSET(I$3,MOD(QUOTIENT(ROW()-ROW($A$20),'Feuille1-Catégories'!$B$6/I$6),I$5),0),IF(MOD($A721-1-I$10,'Feuille1-Catégories'!$F$5+1)=0,I$3,""))),"")</f>
        <v/>
      </c>
      <c r="J721" s="29" t="str">
        <f ca="1">IF(AND($A721&lt;&gt;"",J$9&lt;&gt;""),IF(HLOOKUP(J$9,'Feuille1-Catégories'!$C$1:$G$2,2,FALSE)="OUI",J$3,IF(HLOOKUP(J$9,'Feuille1-Catégories'!$C$1:$G$3,3,FALSE)="OUI",OFFSET(J$3,MOD(QUOTIENT(ROW()-ROW($A$20),'Feuille1-Catégories'!$B$6/J$6),J$5),0),IF(MOD($A721-1-J$10,'Feuille1-Catégories'!$F$5+1)=0,J$3,""))),"")</f>
        <v/>
      </c>
      <c r="K721" s="29" t="str">
        <f ca="1">IF(AND($A721&lt;&gt;"",K$9&lt;&gt;""),IF(HLOOKUP(K$9,'Feuille1-Catégories'!$C$1:$G$2,2,FALSE)="OUI",K$3,IF(HLOOKUP(K$9,'Feuille1-Catégories'!$C$1:$G$3,3,FALSE)="OUI",OFFSET(K$3,MOD(QUOTIENT(ROW()-ROW($A$20),'Feuille1-Catégories'!$B$6/K$6),K$5),0),IF(MOD($A721-1-K$10,'Feuille1-Catégories'!$F$5+1)=0,K$3,""))),"")</f>
        <v/>
      </c>
      <c r="L721" s="29" t="str">
        <f ca="1">IF(AND($A721&lt;&gt;"",L$9&lt;&gt;""),IF(HLOOKUP(L$9,'Feuille1-Catégories'!$C$1:$G$2,2,FALSE)="OUI",L$3,IF(HLOOKUP(L$9,'Feuille1-Catégories'!$C$1:$G$3,3,FALSE)="OUI",OFFSET(L$3,MOD(QUOTIENT(ROW()-ROW($A$20),'Feuille1-Catégories'!$B$6/L$6),L$5),0),IF(MOD($A721-1-L$10,'Feuille1-Catégories'!$F$5+1)=0,L$3,""))),"")</f>
        <v/>
      </c>
      <c r="M721" s="29" t="str">
        <f ca="1">IF(AND($A721&lt;&gt;"",M$9&lt;&gt;""),IF(HLOOKUP(M$9,'Feuille1-Catégories'!$C$1:$G$2,2,FALSE)="OUI",M$3,IF(HLOOKUP(M$9,'Feuille1-Catégories'!$C$1:$G$3,3,FALSE)="OUI",OFFSET(M$3,MOD(QUOTIENT(ROW()-ROW($A$20),'Feuille1-Catégories'!$B$6/M$6),M$5),0),IF(MOD($A721-1-M$10,'Feuille1-Catégories'!$F$5+1)=0,M$3,""))),"")</f>
        <v/>
      </c>
      <c r="N721" s="29" t="str">
        <f ca="1">IF(AND($A721&lt;&gt;"",N$9&lt;&gt;""),IF(HLOOKUP(N$9,'Feuille1-Catégories'!$C$1:$G$2,2,FALSE)="OUI",N$3,IF(HLOOKUP(N$9,'Feuille1-Catégories'!$C$1:$G$3,3,FALSE)="OUI",OFFSET(N$3,MOD(QUOTIENT(ROW()-ROW($A$20),'Feuille1-Catégories'!$B$6/N$6),N$5),0),IF(MOD($A721-1-N$10,'Feuille1-Catégories'!$F$5+1)=0,N$3,""))),"")</f>
        <v/>
      </c>
      <c r="O721" s="29" t="str">
        <f ca="1">IF(AND($A721&lt;&gt;"",O$9&lt;&gt;""),IF(HLOOKUP(O$9,'Feuille1-Catégories'!$C$1:$G$2,2,FALSE)="OUI",O$3,IF(HLOOKUP(O$9,'Feuille1-Catégories'!$C$1:$G$3,3,FALSE)="OUI",OFFSET(O$3,MOD(QUOTIENT(ROW()-ROW($A$20),'Feuille1-Catégories'!$B$6/O$6),O$5),0),IF(MOD($A721-1-O$10,'Feuille1-Catégories'!$F$5+1)=0,O$3,""))),"")</f>
        <v/>
      </c>
      <c r="P721" s="29" t="str">
        <f ca="1">IF(AND($A721&lt;&gt;"",P$9&lt;&gt;""),IF(HLOOKUP(P$9,'Feuille1-Catégories'!$C$1:$G$2,2,FALSE)="OUI",P$3,IF(HLOOKUP(P$9,'Feuille1-Catégories'!$C$1:$G$3,3,FALSE)="OUI",OFFSET(P$3,MOD(QUOTIENT(ROW()-ROW($A$20),'Feuille1-Catégories'!$B$6/P$6),P$5),0),IF(MOD($A721-1-P$10,'Feuille1-Catégories'!$F$5+1)=0,P$3,""))),"")</f>
        <v/>
      </c>
      <c r="Q721" s="29" t="str">
        <f ca="1">IF(AND($A721&lt;&gt;"",Q$9&lt;&gt;""),IF(HLOOKUP(Q$9,'Feuille1-Catégories'!$C$1:$G$2,2,FALSE)="OUI",Q$3,IF(HLOOKUP(Q$9,'Feuille1-Catégories'!$C$1:$G$3,3,FALSE)="OUI",OFFSET(Q$3,MOD(QUOTIENT(ROW()-ROW($A$20),'Feuille1-Catégories'!$B$6/Q$6),Q$5),0),IF(MOD($A721-1-Q$10,'Feuille1-Catégories'!$F$5+1)=0,Q$3,""))),"")</f>
        <v/>
      </c>
      <c r="R721" s="29" t="str">
        <f ca="1">IF(AND($A721&lt;&gt;"",R$9&lt;&gt;""),IF(HLOOKUP(R$9,'Feuille1-Catégories'!$C$1:$G$2,2,FALSE)="OUI",R$3,IF(HLOOKUP(R$9,'Feuille1-Catégories'!$C$1:$G$3,3,FALSE)="OUI",OFFSET(R$3,MOD(QUOTIENT(ROW()-ROW($A$20),'Feuille1-Catégories'!$B$6/R$6),R$5),0),IF(MOD($A721-1-R$10,'Feuille1-Catégories'!$F$5+1)=0,R$3,""))),"")</f>
        <v/>
      </c>
      <c r="S721" s="29" t="str">
        <f ca="1">IF(AND($A721&lt;&gt;"",S$9&lt;&gt;""),IF(HLOOKUP(S$9,'Feuille1-Catégories'!$C$1:$G$2,2,FALSE)="OUI",S$3,IF(HLOOKUP(S$9,'Feuille1-Catégories'!$C$1:$G$3,3,FALSE)="OUI",OFFSET(S$3,MOD(QUOTIENT(ROW()-ROW($A$20),'Feuille1-Catégories'!$B$6/S$6),S$5),0),IF(MOD($A721-1-S$10,'Feuille1-Catégories'!$F$5+1)=0,S$3,""))),"")</f>
        <v/>
      </c>
      <c r="T721" s="29" t="str">
        <f ca="1">IF(AND($A721&lt;&gt;"",T$9&lt;&gt;""),IF(HLOOKUP(T$9,'Feuille1-Catégories'!$C$1:$G$2,2,FALSE)="OUI",T$3,IF(HLOOKUP(T$9,'Feuille1-Catégories'!$C$1:$G$3,3,FALSE)="OUI",OFFSET(T$3,MOD(QUOTIENT(ROW()-ROW($A$20),'Feuille1-Catégories'!$B$6/T$6),T$5),0),IF(MOD($A721-1-T$10,'Feuille1-Catégories'!$F$5+1)=0,T$3,""))),"")</f>
        <v/>
      </c>
      <c r="U721" s="29" t="str">
        <f ca="1">IF(AND($A721&lt;&gt;"",U$9&lt;&gt;""),IF(HLOOKUP(U$9,'Feuille1-Catégories'!$C$1:$G$2,2,FALSE)="OUI",U$3,IF(HLOOKUP(U$9,'Feuille1-Catégories'!$C$1:$G$3,3,FALSE)="OUI",OFFSET(U$3,MOD(QUOTIENT(ROW()-ROW($A$20),'Feuille1-Catégories'!$B$6/U$6),U$5),0),IF(MOD($A721-1-U$10,'Feuille1-Catégories'!$F$5+1)=0,U$3,""))),"")</f>
        <v/>
      </c>
      <c r="V721" s="29" t="str">
        <f ca="1">IF(AND($A721&lt;&gt;"",V$9&lt;&gt;""),IF(HLOOKUP(V$9,'Feuille1-Catégories'!$C$1:$G$2,2,FALSE)="OUI",V$3,IF(HLOOKUP(V$9,'Feuille1-Catégories'!$C$1:$G$3,3,FALSE)="OUI",OFFSET(V$3,MOD(QUOTIENT(ROW()-ROW($A$20),'Feuille1-Catégories'!$B$6/V$6),V$5),0),IF(MOD($A721-1-V$10,'Feuille1-Catégories'!$F$5+1)=0,V$3,""))),"")</f>
        <v/>
      </c>
      <c r="W721" s="29" t="str">
        <f ca="1">IF(AND($A721&lt;&gt;"",W$9&lt;&gt;""),IF(HLOOKUP(W$9,'Feuille1-Catégories'!$C$1:$G$2,2,FALSE)="OUI",W$3,IF(HLOOKUP(W$9,'Feuille1-Catégories'!$C$1:$G$3,3,FALSE)="OUI",OFFSET(W$3,MOD(QUOTIENT(ROW()-ROW($A$20),'Feuille1-Catégories'!$B$6/W$6),W$5),0),IF(MOD($A721-1-W$10,'Feuille1-Catégories'!$F$5+1)=0,W$3,""))),"")</f>
        <v/>
      </c>
      <c r="X721" s="29" t="str">
        <f ca="1">IF(AND($A721&lt;&gt;"",X$9&lt;&gt;""),IF(HLOOKUP(X$9,'Feuille1-Catégories'!$C$1:$G$2,2,FALSE)="OUI",X$3,IF(HLOOKUP(X$9,'Feuille1-Catégories'!$C$1:$G$3,3,FALSE)="OUI",OFFSET(X$3,MOD(QUOTIENT(ROW()-ROW($A$20),'Feuille1-Catégories'!$B$6/X$6),X$5),0),IF(MOD($A721-1-X$10,'Feuille1-Catégories'!$F$5+1)=0,X$3,""))),"")</f>
        <v/>
      </c>
      <c r="Y721" s="29" t="str">
        <f ca="1">IF(AND($A721&lt;&gt;"",Y$9&lt;&gt;""),IF(HLOOKUP(Y$9,'Feuille1-Catégories'!$C$1:$G$2,2,FALSE)="OUI",Y$3,IF(HLOOKUP(Y$9,'Feuille1-Catégories'!$C$1:$G$3,3,FALSE)="OUI",OFFSET(Y$3,MOD(QUOTIENT(ROW()-ROW($A$20),'Feuille1-Catégories'!$B$6/Y$6),Y$5),0),IF(MOD($A721-1-Y$10,'Feuille1-Catégories'!$F$5+1)=0,Y$3,""))),"")</f>
        <v/>
      </c>
      <c r="Z721" s="29" t="str">
        <f ca="1">IF(AND($A721&lt;&gt;"",Z$9&lt;&gt;""),IF(HLOOKUP(Z$9,'Feuille1-Catégories'!$C$1:$G$2,2,FALSE)="OUI",Z$3,IF(HLOOKUP(Z$9,'Feuille1-Catégories'!$C$1:$G$3,3,FALSE)="OUI",OFFSET(Z$3,MOD(QUOTIENT(ROW()-ROW($A$20),'Feuille1-Catégories'!$B$6/Z$6),Z$5),0),IF(MOD($A721-1-Z$10,'Feuille1-Catégories'!$F$5+1)=0,Z$3,""))),"")</f>
        <v/>
      </c>
    </row>
    <row r="722" spans="1:26" ht="17" x14ac:dyDescent="0.2">
      <c r="A722" s="21" t="str">
        <f>IF('Feuille2-Prix de vente'!A722&lt;&gt;"",'Feuille2-Prix de vente'!A722,"")</f>
        <v/>
      </c>
      <c r="B722" s="33" t="str">
        <f>IF('Feuille2-Prix de vente'!B722&lt;&gt;"",'Feuille2-Prix de vente'!B722,"")</f>
        <v/>
      </c>
      <c r="C722" s="10" t="str">
        <f>IF('Feuille2-Prix de vente'!C722&lt;&gt;"",'Feuille2-Prix de vente'!C722,"")</f>
        <v/>
      </c>
      <c r="D722" s="10" t="str">
        <f t="shared" si="10"/>
        <v/>
      </c>
      <c r="E722" s="10" t="str">
        <f>IF('Feuille2-Prix de vente'!E722&lt;&gt;"",'Feuille2-Prix de vente'!E722,"")</f>
        <v/>
      </c>
      <c r="F722" s="29" t="str">
        <f ca="1">IF(AND($A722&lt;&gt;"",F$9&lt;&gt;""),IF(HLOOKUP(F$9,'Feuille1-Catégories'!$C$1:$G$2,2,FALSE)="OUI",F$3,IF(HLOOKUP(F$9,'Feuille1-Catégories'!$C$1:$G$3,3,FALSE)="OUI",OFFSET(F$3,MOD(QUOTIENT(ROW()-ROW($A$20),'Feuille1-Catégories'!$B$6/F$6),F$5),0),IF(MOD($A722-1-F$10,'Feuille1-Catégories'!$F$5+1)=0,F$3,""))),"")</f>
        <v/>
      </c>
      <c r="G722" s="29" t="str">
        <f ca="1">IF(AND($A722&lt;&gt;"",G$9&lt;&gt;""),IF(HLOOKUP(G$9,'Feuille1-Catégories'!$C$1:$G$2,2,FALSE)="OUI",G$3,IF(HLOOKUP(G$9,'Feuille1-Catégories'!$C$1:$G$3,3,FALSE)="OUI",OFFSET(G$3,MOD(QUOTIENT(ROW()-ROW($A$20),'Feuille1-Catégories'!$B$6/G$6),G$5),0),IF(MOD($A722-1-G$10,'Feuille1-Catégories'!$F$5+1)=0,G$3,""))),"")</f>
        <v/>
      </c>
      <c r="H722" s="29" t="str">
        <f ca="1">IF(AND($A722&lt;&gt;"",H$9&lt;&gt;""),IF(HLOOKUP(H$9,'Feuille1-Catégories'!$C$1:$G$2,2,FALSE)="OUI",H$3,IF(HLOOKUP(H$9,'Feuille1-Catégories'!$C$1:$G$3,3,FALSE)="OUI",OFFSET(H$3,MOD(QUOTIENT(ROW()-ROW($A$20),'Feuille1-Catégories'!$B$6/H$6),H$5),0),IF(MOD($A722-1-H$10,'Feuille1-Catégories'!$F$5+1)=0,H$3,""))),"")</f>
        <v/>
      </c>
      <c r="I722" s="29" t="str">
        <f ca="1">IF(AND($A722&lt;&gt;"",I$9&lt;&gt;""),IF(HLOOKUP(I$9,'Feuille1-Catégories'!$C$1:$G$2,2,FALSE)="OUI",I$3,IF(HLOOKUP(I$9,'Feuille1-Catégories'!$C$1:$G$3,3,FALSE)="OUI",OFFSET(I$3,MOD(QUOTIENT(ROW()-ROW($A$20),'Feuille1-Catégories'!$B$6/I$6),I$5),0),IF(MOD($A722-1-I$10,'Feuille1-Catégories'!$F$5+1)=0,I$3,""))),"")</f>
        <v/>
      </c>
      <c r="J722" s="29" t="str">
        <f ca="1">IF(AND($A722&lt;&gt;"",J$9&lt;&gt;""),IF(HLOOKUP(J$9,'Feuille1-Catégories'!$C$1:$G$2,2,FALSE)="OUI",J$3,IF(HLOOKUP(J$9,'Feuille1-Catégories'!$C$1:$G$3,3,FALSE)="OUI",OFFSET(J$3,MOD(QUOTIENT(ROW()-ROW($A$20),'Feuille1-Catégories'!$B$6/J$6),J$5),0),IF(MOD($A722-1-J$10,'Feuille1-Catégories'!$F$5+1)=0,J$3,""))),"")</f>
        <v/>
      </c>
      <c r="K722" s="29" t="str">
        <f ca="1">IF(AND($A722&lt;&gt;"",K$9&lt;&gt;""),IF(HLOOKUP(K$9,'Feuille1-Catégories'!$C$1:$G$2,2,FALSE)="OUI",K$3,IF(HLOOKUP(K$9,'Feuille1-Catégories'!$C$1:$G$3,3,FALSE)="OUI",OFFSET(K$3,MOD(QUOTIENT(ROW()-ROW($A$20),'Feuille1-Catégories'!$B$6/K$6),K$5),0),IF(MOD($A722-1-K$10,'Feuille1-Catégories'!$F$5+1)=0,K$3,""))),"")</f>
        <v/>
      </c>
      <c r="L722" s="29" t="str">
        <f ca="1">IF(AND($A722&lt;&gt;"",L$9&lt;&gt;""),IF(HLOOKUP(L$9,'Feuille1-Catégories'!$C$1:$G$2,2,FALSE)="OUI",L$3,IF(HLOOKUP(L$9,'Feuille1-Catégories'!$C$1:$G$3,3,FALSE)="OUI",OFFSET(L$3,MOD(QUOTIENT(ROW()-ROW($A$20),'Feuille1-Catégories'!$B$6/L$6),L$5),0),IF(MOD($A722-1-L$10,'Feuille1-Catégories'!$F$5+1)=0,L$3,""))),"")</f>
        <v/>
      </c>
      <c r="M722" s="29" t="str">
        <f ca="1">IF(AND($A722&lt;&gt;"",M$9&lt;&gt;""),IF(HLOOKUP(M$9,'Feuille1-Catégories'!$C$1:$G$2,2,FALSE)="OUI",M$3,IF(HLOOKUP(M$9,'Feuille1-Catégories'!$C$1:$G$3,3,FALSE)="OUI",OFFSET(M$3,MOD(QUOTIENT(ROW()-ROW($A$20),'Feuille1-Catégories'!$B$6/M$6),M$5),0),IF(MOD($A722-1-M$10,'Feuille1-Catégories'!$F$5+1)=0,M$3,""))),"")</f>
        <v/>
      </c>
      <c r="N722" s="29" t="str">
        <f ca="1">IF(AND($A722&lt;&gt;"",N$9&lt;&gt;""),IF(HLOOKUP(N$9,'Feuille1-Catégories'!$C$1:$G$2,2,FALSE)="OUI",N$3,IF(HLOOKUP(N$9,'Feuille1-Catégories'!$C$1:$G$3,3,FALSE)="OUI",OFFSET(N$3,MOD(QUOTIENT(ROW()-ROW($A$20),'Feuille1-Catégories'!$B$6/N$6),N$5),0),IF(MOD($A722-1-N$10,'Feuille1-Catégories'!$F$5+1)=0,N$3,""))),"")</f>
        <v/>
      </c>
      <c r="O722" s="29" t="str">
        <f ca="1">IF(AND($A722&lt;&gt;"",O$9&lt;&gt;""),IF(HLOOKUP(O$9,'Feuille1-Catégories'!$C$1:$G$2,2,FALSE)="OUI",O$3,IF(HLOOKUP(O$9,'Feuille1-Catégories'!$C$1:$G$3,3,FALSE)="OUI",OFFSET(O$3,MOD(QUOTIENT(ROW()-ROW($A$20),'Feuille1-Catégories'!$B$6/O$6),O$5),0),IF(MOD($A722-1-O$10,'Feuille1-Catégories'!$F$5+1)=0,O$3,""))),"")</f>
        <v/>
      </c>
      <c r="P722" s="29" t="str">
        <f ca="1">IF(AND($A722&lt;&gt;"",P$9&lt;&gt;""),IF(HLOOKUP(P$9,'Feuille1-Catégories'!$C$1:$G$2,2,FALSE)="OUI",P$3,IF(HLOOKUP(P$9,'Feuille1-Catégories'!$C$1:$G$3,3,FALSE)="OUI",OFFSET(P$3,MOD(QUOTIENT(ROW()-ROW($A$20),'Feuille1-Catégories'!$B$6/P$6),P$5),0),IF(MOD($A722-1-P$10,'Feuille1-Catégories'!$F$5+1)=0,P$3,""))),"")</f>
        <v/>
      </c>
      <c r="Q722" s="29" t="str">
        <f ca="1">IF(AND($A722&lt;&gt;"",Q$9&lt;&gt;""),IF(HLOOKUP(Q$9,'Feuille1-Catégories'!$C$1:$G$2,2,FALSE)="OUI",Q$3,IF(HLOOKUP(Q$9,'Feuille1-Catégories'!$C$1:$G$3,3,FALSE)="OUI",OFFSET(Q$3,MOD(QUOTIENT(ROW()-ROW($A$20),'Feuille1-Catégories'!$B$6/Q$6),Q$5),0),IF(MOD($A722-1-Q$10,'Feuille1-Catégories'!$F$5+1)=0,Q$3,""))),"")</f>
        <v/>
      </c>
      <c r="R722" s="29" t="str">
        <f ca="1">IF(AND($A722&lt;&gt;"",R$9&lt;&gt;""),IF(HLOOKUP(R$9,'Feuille1-Catégories'!$C$1:$G$2,2,FALSE)="OUI",R$3,IF(HLOOKUP(R$9,'Feuille1-Catégories'!$C$1:$G$3,3,FALSE)="OUI",OFFSET(R$3,MOD(QUOTIENT(ROW()-ROW($A$20),'Feuille1-Catégories'!$B$6/R$6),R$5),0),IF(MOD($A722-1-R$10,'Feuille1-Catégories'!$F$5+1)=0,R$3,""))),"")</f>
        <v/>
      </c>
      <c r="S722" s="29" t="str">
        <f ca="1">IF(AND($A722&lt;&gt;"",S$9&lt;&gt;""),IF(HLOOKUP(S$9,'Feuille1-Catégories'!$C$1:$G$2,2,FALSE)="OUI",S$3,IF(HLOOKUP(S$9,'Feuille1-Catégories'!$C$1:$G$3,3,FALSE)="OUI",OFFSET(S$3,MOD(QUOTIENT(ROW()-ROW($A$20),'Feuille1-Catégories'!$B$6/S$6),S$5),0),IF(MOD($A722-1-S$10,'Feuille1-Catégories'!$F$5+1)=0,S$3,""))),"")</f>
        <v/>
      </c>
      <c r="T722" s="29" t="str">
        <f ca="1">IF(AND($A722&lt;&gt;"",T$9&lt;&gt;""),IF(HLOOKUP(T$9,'Feuille1-Catégories'!$C$1:$G$2,2,FALSE)="OUI",T$3,IF(HLOOKUP(T$9,'Feuille1-Catégories'!$C$1:$G$3,3,FALSE)="OUI",OFFSET(T$3,MOD(QUOTIENT(ROW()-ROW($A$20),'Feuille1-Catégories'!$B$6/T$6),T$5),0),IF(MOD($A722-1-T$10,'Feuille1-Catégories'!$F$5+1)=0,T$3,""))),"")</f>
        <v/>
      </c>
      <c r="U722" s="29" t="str">
        <f ca="1">IF(AND($A722&lt;&gt;"",U$9&lt;&gt;""),IF(HLOOKUP(U$9,'Feuille1-Catégories'!$C$1:$G$2,2,FALSE)="OUI",U$3,IF(HLOOKUP(U$9,'Feuille1-Catégories'!$C$1:$G$3,3,FALSE)="OUI",OFFSET(U$3,MOD(QUOTIENT(ROW()-ROW($A$20),'Feuille1-Catégories'!$B$6/U$6),U$5),0),IF(MOD($A722-1-U$10,'Feuille1-Catégories'!$F$5+1)=0,U$3,""))),"")</f>
        <v/>
      </c>
      <c r="V722" s="29" t="str">
        <f ca="1">IF(AND($A722&lt;&gt;"",V$9&lt;&gt;""),IF(HLOOKUP(V$9,'Feuille1-Catégories'!$C$1:$G$2,2,FALSE)="OUI",V$3,IF(HLOOKUP(V$9,'Feuille1-Catégories'!$C$1:$G$3,3,FALSE)="OUI",OFFSET(V$3,MOD(QUOTIENT(ROW()-ROW($A$20),'Feuille1-Catégories'!$B$6/V$6),V$5),0),IF(MOD($A722-1-V$10,'Feuille1-Catégories'!$F$5+1)=0,V$3,""))),"")</f>
        <v/>
      </c>
      <c r="W722" s="29" t="str">
        <f ca="1">IF(AND($A722&lt;&gt;"",W$9&lt;&gt;""),IF(HLOOKUP(W$9,'Feuille1-Catégories'!$C$1:$G$2,2,FALSE)="OUI",W$3,IF(HLOOKUP(W$9,'Feuille1-Catégories'!$C$1:$G$3,3,FALSE)="OUI",OFFSET(W$3,MOD(QUOTIENT(ROW()-ROW($A$20),'Feuille1-Catégories'!$B$6/W$6),W$5),0),IF(MOD($A722-1-W$10,'Feuille1-Catégories'!$F$5+1)=0,W$3,""))),"")</f>
        <v/>
      </c>
      <c r="X722" s="29" t="str">
        <f ca="1">IF(AND($A722&lt;&gt;"",X$9&lt;&gt;""),IF(HLOOKUP(X$9,'Feuille1-Catégories'!$C$1:$G$2,2,FALSE)="OUI",X$3,IF(HLOOKUP(X$9,'Feuille1-Catégories'!$C$1:$G$3,3,FALSE)="OUI",OFFSET(X$3,MOD(QUOTIENT(ROW()-ROW($A$20),'Feuille1-Catégories'!$B$6/X$6),X$5),0),IF(MOD($A722-1-X$10,'Feuille1-Catégories'!$F$5+1)=0,X$3,""))),"")</f>
        <v/>
      </c>
      <c r="Y722" s="29" t="str">
        <f ca="1">IF(AND($A722&lt;&gt;"",Y$9&lt;&gt;""),IF(HLOOKUP(Y$9,'Feuille1-Catégories'!$C$1:$G$2,2,FALSE)="OUI",Y$3,IF(HLOOKUP(Y$9,'Feuille1-Catégories'!$C$1:$G$3,3,FALSE)="OUI",OFFSET(Y$3,MOD(QUOTIENT(ROW()-ROW($A$20),'Feuille1-Catégories'!$B$6/Y$6),Y$5),0),IF(MOD($A722-1-Y$10,'Feuille1-Catégories'!$F$5+1)=0,Y$3,""))),"")</f>
        <v/>
      </c>
      <c r="Z722" s="29" t="str">
        <f ca="1">IF(AND($A722&lt;&gt;"",Z$9&lt;&gt;""),IF(HLOOKUP(Z$9,'Feuille1-Catégories'!$C$1:$G$2,2,FALSE)="OUI",Z$3,IF(HLOOKUP(Z$9,'Feuille1-Catégories'!$C$1:$G$3,3,FALSE)="OUI",OFFSET(Z$3,MOD(QUOTIENT(ROW()-ROW($A$20),'Feuille1-Catégories'!$B$6/Z$6),Z$5),0),IF(MOD($A722-1-Z$10,'Feuille1-Catégories'!$F$5+1)=0,Z$3,""))),"")</f>
        <v/>
      </c>
    </row>
    <row r="723" spans="1:26" ht="17" x14ac:dyDescent="0.2">
      <c r="A723" s="21" t="str">
        <f>IF('Feuille2-Prix de vente'!A723&lt;&gt;"",'Feuille2-Prix de vente'!A723,"")</f>
        <v/>
      </c>
      <c r="B723" s="33" t="str">
        <f>IF('Feuille2-Prix de vente'!B723&lt;&gt;"",'Feuille2-Prix de vente'!B723,"")</f>
        <v/>
      </c>
      <c r="C723" s="10" t="str">
        <f>IF('Feuille2-Prix de vente'!C723&lt;&gt;"",'Feuille2-Prix de vente'!C723,"")</f>
        <v/>
      </c>
      <c r="D723" s="10" t="str">
        <f t="shared" si="10"/>
        <v/>
      </c>
      <c r="E723" s="10" t="str">
        <f>IF('Feuille2-Prix de vente'!E723&lt;&gt;"",'Feuille2-Prix de vente'!E723,"")</f>
        <v/>
      </c>
      <c r="F723" s="29" t="str">
        <f ca="1">IF(AND($A723&lt;&gt;"",F$9&lt;&gt;""),IF(HLOOKUP(F$9,'Feuille1-Catégories'!$C$1:$G$2,2,FALSE)="OUI",F$3,IF(HLOOKUP(F$9,'Feuille1-Catégories'!$C$1:$G$3,3,FALSE)="OUI",OFFSET(F$3,MOD(QUOTIENT(ROW()-ROW($A$20),'Feuille1-Catégories'!$B$6/F$6),F$5),0),IF(MOD($A723-1-F$10,'Feuille1-Catégories'!$F$5+1)=0,F$3,""))),"")</f>
        <v/>
      </c>
      <c r="G723" s="29" t="str">
        <f ca="1">IF(AND($A723&lt;&gt;"",G$9&lt;&gt;""),IF(HLOOKUP(G$9,'Feuille1-Catégories'!$C$1:$G$2,2,FALSE)="OUI",G$3,IF(HLOOKUP(G$9,'Feuille1-Catégories'!$C$1:$G$3,3,FALSE)="OUI",OFFSET(G$3,MOD(QUOTIENT(ROW()-ROW($A$20),'Feuille1-Catégories'!$B$6/G$6),G$5),0),IF(MOD($A723-1-G$10,'Feuille1-Catégories'!$F$5+1)=0,G$3,""))),"")</f>
        <v/>
      </c>
      <c r="H723" s="29" t="str">
        <f ca="1">IF(AND($A723&lt;&gt;"",H$9&lt;&gt;""),IF(HLOOKUP(H$9,'Feuille1-Catégories'!$C$1:$G$2,2,FALSE)="OUI",H$3,IF(HLOOKUP(H$9,'Feuille1-Catégories'!$C$1:$G$3,3,FALSE)="OUI",OFFSET(H$3,MOD(QUOTIENT(ROW()-ROW($A$20),'Feuille1-Catégories'!$B$6/H$6),H$5),0),IF(MOD($A723-1-H$10,'Feuille1-Catégories'!$F$5+1)=0,H$3,""))),"")</f>
        <v/>
      </c>
      <c r="I723" s="29" t="str">
        <f ca="1">IF(AND($A723&lt;&gt;"",I$9&lt;&gt;""),IF(HLOOKUP(I$9,'Feuille1-Catégories'!$C$1:$G$2,2,FALSE)="OUI",I$3,IF(HLOOKUP(I$9,'Feuille1-Catégories'!$C$1:$G$3,3,FALSE)="OUI",OFFSET(I$3,MOD(QUOTIENT(ROW()-ROW($A$20),'Feuille1-Catégories'!$B$6/I$6),I$5),0),IF(MOD($A723-1-I$10,'Feuille1-Catégories'!$F$5+1)=0,I$3,""))),"")</f>
        <v/>
      </c>
      <c r="J723" s="29" t="str">
        <f ca="1">IF(AND($A723&lt;&gt;"",J$9&lt;&gt;""),IF(HLOOKUP(J$9,'Feuille1-Catégories'!$C$1:$G$2,2,FALSE)="OUI",J$3,IF(HLOOKUP(J$9,'Feuille1-Catégories'!$C$1:$G$3,3,FALSE)="OUI",OFFSET(J$3,MOD(QUOTIENT(ROW()-ROW($A$20),'Feuille1-Catégories'!$B$6/J$6),J$5),0),IF(MOD($A723-1-J$10,'Feuille1-Catégories'!$F$5+1)=0,J$3,""))),"")</f>
        <v/>
      </c>
      <c r="K723" s="29" t="str">
        <f ca="1">IF(AND($A723&lt;&gt;"",K$9&lt;&gt;""),IF(HLOOKUP(K$9,'Feuille1-Catégories'!$C$1:$G$2,2,FALSE)="OUI",K$3,IF(HLOOKUP(K$9,'Feuille1-Catégories'!$C$1:$G$3,3,FALSE)="OUI",OFFSET(K$3,MOD(QUOTIENT(ROW()-ROW($A$20),'Feuille1-Catégories'!$B$6/K$6),K$5),0),IF(MOD($A723-1-K$10,'Feuille1-Catégories'!$F$5+1)=0,K$3,""))),"")</f>
        <v/>
      </c>
      <c r="L723" s="29" t="str">
        <f ca="1">IF(AND($A723&lt;&gt;"",L$9&lt;&gt;""),IF(HLOOKUP(L$9,'Feuille1-Catégories'!$C$1:$G$2,2,FALSE)="OUI",L$3,IF(HLOOKUP(L$9,'Feuille1-Catégories'!$C$1:$G$3,3,FALSE)="OUI",OFFSET(L$3,MOD(QUOTIENT(ROW()-ROW($A$20),'Feuille1-Catégories'!$B$6/L$6),L$5),0),IF(MOD($A723-1-L$10,'Feuille1-Catégories'!$F$5+1)=0,L$3,""))),"")</f>
        <v/>
      </c>
      <c r="M723" s="29" t="str">
        <f ca="1">IF(AND($A723&lt;&gt;"",M$9&lt;&gt;""),IF(HLOOKUP(M$9,'Feuille1-Catégories'!$C$1:$G$2,2,FALSE)="OUI",M$3,IF(HLOOKUP(M$9,'Feuille1-Catégories'!$C$1:$G$3,3,FALSE)="OUI",OFFSET(M$3,MOD(QUOTIENT(ROW()-ROW($A$20),'Feuille1-Catégories'!$B$6/M$6),M$5),0),IF(MOD($A723-1-M$10,'Feuille1-Catégories'!$F$5+1)=0,M$3,""))),"")</f>
        <v/>
      </c>
      <c r="N723" s="29" t="str">
        <f ca="1">IF(AND($A723&lt;&gt;"",N$9&lt;&gt;""),IF(HLOOKUP(N$9,'Feuille1-Catégories'!$C$1:$G$2,2,FALSE)="OUI",N$3,IF(HLOOKUP(N$9,'Feuille1-Catégories'!$C$1:$G$3,3,FALSE)="OUI",OFFSET(N$3,MOD(QUOTIENT(ROW()-ROW($A$20),'Feuille1-Catégories'!$B$6/N$6),N$5),0),IF(MOD($A723-1-N$10,'Feuille1-Catégories'!$F$5+1)=0,N$3,""))),"")</f>
        <v/>
      </c>
      <c r="O723" s="29" t="str">
        <f ca="1">IF(AND($A723&lt;&gt;"",O$9&lt;&gt;""),IF(HLOOKUP(O$9,'Feuille1-Catégories'!$C$1:$G$2,2,FALSE)="OUI",O$3,IF(HLOOKUP(O$9,'Feuille1-Catégories'!$C$1:$G$3,3,FALSE)="OUI",OFFSET(O$3,MOD(QUOTIENT(ROW()-ROW($A$20),'Feuille1-Catégories'!$B$6/O$6),O$5),0),IF(MOD($A723-1-O$10,'Feuille1-Catégories'!$F$5+1)=0,O$3,""))),"")</f>
        <v/>
      </c>
      <c r="P723" s="29" t="str">
        <f ca="1">IF(AND($A723&lt;&gt;"",P$9&lt;&gt;""),IF(HLOOKUP(P$9,'Feuille1-Catégories'!$C$1:$G$2,2,FALSE)="OUI",P$3,IF(HLOOKUP(P$9,'Feuille1-Catégories'!$C$1:$G$3,3,FALSE)="OUI",OFFSET(P$3,MOD(QUOTIENT(ROW()-ROW($A$20),'Feuille1-Catégories'!$B$6/P$6),P$5),0),IF(MOD($A723-1-P$10,'Feuille1-Catégories'!$F$5+1)=0,P$3,""))),"")</f>
        <v/>
      </c>
      <c r="Q723" s="29" t="str">
        <f ca="1">IF(AND($A723&lt;&gt;"",Q$9&lt;&gt;""),IF(HLOOKUP(Q$9,'Feuille1-Catégories'!$C$1:$G$2,2,FALSE)="OUI",Q$3,IF(HLOOKUP(Q$9,'Feuille1-Catégories'!$C$1:$G$3,3,FALSE)="OUI",OFFSET(Q$3,MOD(QUOTIENT(ROW()-ROW($A$20),'Feuille1-Catégories'!$B$6/Q$6),Q$5),0),IF(MOD($A723-1-Q$10,'Feuille1-Catégories'!$F$5+1)=0,Q$3,""))),"")</f>
        <v/>
      </c>
      <c r="R723" s="29" t="str">
        <f ca="1">IF(AND($A723&lt;&gt;"",R$9&lt;&gt;""),IF(HLOOKUP(R$9,'Feuille1-Catégories'!$C$1:$G$2,2,FALSE)="OUI",R$3,IF(HLOOKUP(R$9,'Feuille1-Catégories'!$C$1:$G$3,3,FALSE)="OUI",OFFSET(R$3,MOD(QUOTIENT(ROW()-ROW($A$20),'Feuille1-Catégories'!$B$6/R$6),R$5),0),IF(MOD($A723-1-R$10,'Feuille1-Catégories'!$F$5+1)=0,R$3,""))),"")</f>
        <v/>
      </c>
      <c r="S723" s="29" t="str">
        <f ca="1">IF(AND($A723&lt;&gt;"",S$9&lt;&gt;""),IF(HLOOKUP(S$9,'Feuille1-Catégories'!$C$1:$G$2,2,FALSE)="OUI",S$3,IF(HLOOKUP(S$9,'Feuille1-Catégories'!$C$1:$G$3,3,FALSE)="OUI",OFFSET(S$3,MOD(QUOTIENT(ROW()-ROW($A$20),'Feuille1-Catégories'!$B$6/S$6),S$5),0),IF(MOD($A723-1-S$10,'Feuille1-Catégories'!$F$5+1)=0,S$3,""))),"")</f>
        <v/>
      </c>
      <c r="T723" s="29" t="str">
        <f ca="1">IF(AND($A723&lt;&gt;"",T$9&lt;&gt;""),IF(HLOOKUP(T$9,'Feuille1-Catégories'!$C$1:$G$2,2,FALSE)="OUI",T$3,IF(HLOOKUP(T$9,'Feuille1-Catégories'!$C$1:$G$3,3,FALSE)="OUI",OFFSET(T$3,MOD(QUOTIENT(ROW()-ROW($A$20),'Feuille1-Catégories'!$B$6/T$6),T$5),0),IF(MOD($A723-1-T$10,'Feuille1-Catégories'!$F$5+1)=0,T$3,""))),"")</f>
        <v/>
      </c>
      <c r="U723" s="29" t="str">
        <f ca="1">IF(AND($A723&lt;&gt;"",U$9&lt;&gt;""),IF(HLOOKUP(U$9,'Feuille1-Catégories'!$C$1:$G$2,2,FALSE)="OUI",U$3,IF(HLOOKUP(U$9,'Feuille1-Catégories'!$C$1:$G$3,3,FALSE)="OUI",OFFSET(U$3,MOD(QUOTIENT(ROW()-ROW($A$20),'Feuille1-Catégories'!$B$6/U$6),U$5),0),IF(MOD($A723-1-U$10,'Feuille1-Catégories'!$F$5+1)=0,U$3,""))),"")</f>
        <v/>
      </c>
      <c r="V723" s="29" t="str">
        <f ca="1">IF(AND($A723&lt;&gt;"",V$9&lt;&gt;""),IF(HLOOKUP(V$9,'Feuille1-Catégories'!$C$1:$G$2,2,FALSE)="OUI",V$3,IF(HLOOKUP(V$9,'Feuille1-Catégories'!$C$1:$G$3,3,FALSE)="OUI",OFFSET(V$3,MOD(QUOTIENT(ROW()-ROW($A$20),'Feuille1-Catégories'!$B$6/V$6),V$5),0),IF(MOD($A723-1-V$10,'Feuille1-Catégories'!$F$5+1)=0,V$3,""))),"")</f>
        <v/>
      </c>
      <c r="W723" s="29" t="str">
        <f ca="1">IF(AND($A723&lt;&gt;"",W$9&lt;&gt;""),IF(HLOOKUP(W$9,'Feuille1-Catégories'!$C$1:$G$2,2,FALSE)="OUI",W$3,IF(HLOOKUP(W$9,'Feuille1-Catégories'!$C$1:$G$3,3,FALSE)="OUI",OFFSET(W$3,MOD(QUOTIENT(ROW()-ROW($A$20),'Feuille1-Catégories'!$B$6/W$6),W$5),0),IF(MOD($A723-1-W$10,'Feuille1-Catégories'!$F$5+1)=0,W$3,""))),"")</f>
        <v/>
      </c>
      <c r="X723" s="29" t="str">
        <f ca="1">IF(AND($A723&lt;&gt;"",X$9&lt;&gt;""),IF(HLOOKUP(X$9,'Feuille1-Catégories'!$C$1:$G$2,2,FALSE)="OUI",X$3,IF(HLOOKUP(X$9,'Feuille1-Catégories'!$C$1:$G$3,3,FALSE)="OUI",OFFSET(X$3,MOD(QUOTIENT(ROW()-ROW($A$20),'Feuille1-Catégories'!$B$6/X$6),X$5),0),IF(MOD($A723-1-X$10,'Feuille1-Catégories'!$F$5+1)=0,X$3,""))),"")</f>
        <v/>
      </c>
      <c r="Y723" s="29" t="str">
        <f ca="1">IF(AND($A723&lt;&gt;"",Y$9&lt;&gt;""),IF(HLOOKUP(Y$9,'Feuille1-Catégories'!$C$1:$G$2,2,FALSE)="OUI",Y$3,IF(HLOOKUP(Y$9,'Feuille1-Catégories'!$C$1:$G$3,3,FALSE)="OUI",OFFSET(Y$3,MOD(QUOTIENT(ROW()-ROW($A$20),'Feuille1-Catégories'!$B$6/Y$6),Y$5),0),IF(MOD($A723-1-Y$10,'Feuille1-Catégories'!$F$5+1)=0,Y$3,""))),"")</f>
        <v/>
      </c>
      <c r="Z723" s="29" t="str">
        <f ca="1">IF(AND($A723&lt;&gt;"",Z$9&lt;&gt;""),IF(HLOOKUP(Z$9,'Feuille1-Catégories'!$C$1:$G$2,2,FALSE)="OUI",Z$3,IF(HLOOKUP(Z$9,'Feuille1-Catégories'!$C$1:$G$3,3,FALSE)="OUI",OFFSET(Z$3,MOD(QUOTIENT(ROW()-ROW($A$20),'Feuille1-Catégories'!$B$6/Z$6),Z$5),0),IF(MOD($A723-1-Z$10,'Feuille1-Catégories'!$F$5+1)=0,Z$3,""))),"")</f>
        <v/>
      </c>
    </row>
    <row r="724" spans="1:26" ht="17" x14ac:dyDescent="0.2">
      <c r="A724" s="21" t="str">
        <f>IF('Feuille2-Prix de vente'!A724&lt;&gt;"",'Feuille2-Prix de vente'!A724,"")</f>
        <v/>
      </c>
      <c r="B724" s="33" t="str">
        <f>IF('Feuille2-Prix de vente'!B724&lt;&gt;"",'Feuille2-Prix de vente'!B724,"")</f>
        <v/>
      </c>
      <c r="C724" s="10" t="str">
        <f>IF('Feuille2-Prix de vente'!C724&lt;&gt;"",'Feuille2-Prix de vente'!C724,"")</f>
        <v/>
      </c>
      <c r="D724" s="10" t="str">
        <f t="shared" si="10"/>
        <v/>
      </c>
      <c r="E724" s="10" t="str">
        <f>IF('Feuille2-Prix de vente'!E724&lt;&gt;"",'Feuille2-Prix de vente'!E724,"")</f>
        <v/>
      </c>
      <c r="F724" s="29" t="str">
        <f ca="1">IF(AND($A724&lt;&gt;"",F$9&lt;&gt;""),IF(HLOOKUP(F$9,'Feuille1-Catégories'!$C$1:$G$2,2,FALSE)="OUI",F$3,IF(HLOOKUP(F$9,'Feuille1-Catégories'!$C$1:$G$3,3,FALSE)="OUI",OFFSET(F$3,MOD(QUOTIENT(ROW()-ROW($A$20),'Feuille1-Catégories'!$B$6/F$6),F$5),0),IF(MOD($A724-1-F$10,'Feuille1-Catégories'!$F$5+1)=0,F$3,""))),"")</f>
        <v/>
      </c>
      <c r="G724" s="29" t="str">
        <f ca="1">IF(AND($A724&lt;&gt;"",G$9&lt;&gt;""),IF(HLOOKUP(G$9,'Feuille1-Catégories'!$C$1:$G$2,2,FALSE)="OUI",G$3,IF(HLOOKUP(G$9,'Feuille1-Catégories'!$C$1:$G$3,3,FALSE)="OUI",OFFSET(G$3,MOD(QUOTIENT(ROW()-ROW($A$20),'Feuille1-Catégories'!$B$6/G$6),G$5),0),IF(MOD($A724-1-G$10,'Feuille1-Catégories'!$F$5+1)=0,G$3,""))),"")</f>
        <v/>
      </c>
      <c r="H724" s="29" t="str">
        <f ca="1">IF(AND($A724&lt;&gt;"",H$9&lt;&gt;""),IF(HLOOKUP(H$9,'Feuille1-Catégories'!$C$1:$G$2,2,FALSE)="OUI",H$3,IF(HLOOKUP(H$9,'Feuille1-Catégories'!$C$1:$G$3,3,FALSE)="OUI",OFFSET(H$3,MOD(QUOTIENT(ROW()-ROW($A$20),'Feuille1-Catégories'!$B$6/H$6),H$5),0),IF(MOD($A724-1-H$10,'Feuille1-Catégories'!$F$5+1)=0,H$3,""))),"")</f>
        <v/>
      </c>
      <c r="I724" s="29" t="str">
        <f ca="1">IF(AND($A724&lt;&gt;"",I$9&lt;&gt;""),IF(HLOOKUP(I$9,'Feuille1-Catégories'!$C$1:$G$2,2,FALSE)="OUI",I$3,IF(HLOOKUP(I$9,'Feuille1-Catégories'!$C$1:$G$3,3,FALSE)="OUI",OFFSET(I$3,MOD(QUOTIENT(ROW()-ROW($A$20),'Feuille1-Catégories'!$B$6/I$6),I$5),0),IF(MOD($A724-1-I$10,'Feuille1-Catégories'!$F$5+1)=0,I$3,""))),"")</f>
        <v/>
      </c>
      <c r="J724" s="29" t="str">
        <f ca="1">IF(AND($A724&lt;&gt;"",J$9&lt;&gt;""),IF(HLOOKUP(J$9,'Feuille1-Catégories'!$C$1:$G$2,2,FALSE)="OUI",J$3,IF(HLOOKUP(J$9,'Feuille1-Catégories'!$C$1:$G$3,3,FALSE)="OUI",OFFSET(J$3,MOD(QUOTIENT(ROW()-ROW($A$20),'Feuille1-Catégories'!$B$6/J$6),J$5),0),IF(MOD($A724-1-J$10,'Feuille1-Catégories'!$F$5+1)=0,J$3,""))),"")</f>
        <v/>
      </c>
      <c r="K724" s="29" t="str">
        <f ca="1">IF(AND($A724&lt;&gt;"",K$9&lt;&gt;""),IF(HLOOKUP(K$9,'Feuille1-Catégories'!$C$1:$G$2,2,FALSE)="OUI",K$3,IF(HLOOKUP(K$9,'Feuille1-Catégories'!$C$1:$G$3,3,FALSE)="OUI",OFFSET(K$3,MOD(QUOTIENT(ROW()-ROW($A$20),'Feuille1-Catégories'!$B$6/K$6),K$5),0),IF(MOD($A724-1-K$10,'Feuille1-Catégories'!$F$5+1)=0,K$3,""))),"")</f>
        <v/>
      </c>
      <c r="L724" s="29" t="str">
        <f ca="1">IF(AND($A724&lt;&gt;"",L$9&lt;&gt;""),IF(HLOOKUP(L$9,'Feuille1-Catégories'!$C$1:$G$2,2,FALSE)="OUI",L$3,IF(HLOOKUP(L$9,'Feuille1-Catégories'!$C$1:$G$3,3,FALSE)="OUI",OFFSET(L$3,MOD(QUOTIENT(ROW()-ROW($A$20),'Feuille1-Catégories'!$B$6/L$6),L$5),0),IF(MOD($A724-1-L$10,'Feuille1-Catégories'!$F$5+1)=0,L$3,""))),"")</f>
        <v/>
      </c>
      <c r="M724" s="29" t="str">
        <f ca="1">IF(AND($A724&lt;&gt;"",M$9&lt;&gt;""),IF(HLOOKUP(M$9,'Feuille1-Catégories'!$C$1:$G$2,2,FALSE)="OUI",M$3,IF(HLOOKUP(M$9,'Feuille1-Catégories'!$C$1:$G$3,3,FALSE)="OUI",OFFSET(M$3,MOD(QUOTIENT(ROW()-ROW($A$20),'Feuille1-Catégories'!$B$6/M$6),M$5),0),IF(MOD($A724-1-M$10,'Feuille1-Catégories'!$F$5+1)=0,M$3,""))),"")</f>
        <v/>
      </c>
      <c r="N724" s="29" t="str">
        <f ca="1">IF(AND($A724&lt;&gt;"",N$9&lt;&gt;""),IF(HLOOKUP(N$9,'Feuille1-Catégories'!$C$1:$G$2,2,FALSE)="OUI",N$3,IF(HLOOKUP(N$9,'Feuille1-Catégories'!$C$1:$G$3,3,FALSE)="OUI",OFFSET(N$3,MOD(QUOTIENT(ROW()-ROW($A$20),'Feuille1-Catégories'!$B$6/N$6),N$5),0),IF(MOD($A724-1-N$10,'Feuille1-Catégories'!$F$5+1)=0,N$3,""))),"")</f>
        <v/>
      </c>
      <c r="O724" s="29" t="str">
        <f ca="1">IF(AND($A724&lt;&gt;"",O$9&lt;&gt;""),IF(HLOOKUP(O$9,'Feuille1-Catégories'!$C$1:$G$2,2,FALSE)="OUI",O$3,IF(HLOOKUP(O$9,'Feuille1-Catégories'!$C$1:$G$3,3,FALSE)="OUI",OFFSET(O$3,MOD(QUOTIENT(ROW()-ROW($A$20),'Feuille1-Catégories'!$B$6/O$6),O$5),0),IF(MOD($A724-1-O$10,'Feuille1-Catégories'!$F$5+1)=0,O$3,""))),"")</f>
        <v/>
      </c>
      <c r="P724" s="29" t="str">
        <f ca="1">IF(AND($A724&lt;&gt;"",P$9&lt;&gt;""),IF(HLOOKUP(P$9,'Feuille1-Catégories'!$C$1:$G$2,2,FALSE)="OUI",P$3,IF(HLOOKUP(P$9,'Feuille1-Catégories'!$C$1:$G$3,3,FALSE)="OUI",OFFSET(P$3,MOD(QUOTIENT(ROW()-ROW($A$20),'Feuille1-Catégories'!$B$6/P$6),P$5),0),IF(MOD($A724-1-P$10,'Feuille1-Catégories'!$F$5+1)=0,P$3,""))),"")</f>
        <v/>
      </c>
      <c r="Q724" s="29" t="str">
        <f ca="1">IF(AND($A724&lt;&gt;"",Q$9&lt;&gt;""),IF(HLOOKUP(Q$9,'Feuille1-Catégories'!$C$1:$G$2,2,FALSE)="OUI",Q$3,IF(HLOOKUP(Q$9,'Feuille1-Catégories'!$C$1:$G$3,3,FALSE)="OUI",OFFSET(Q$3,MOD(QUOTIENT(ROW()-ROW($A$20),'Feuille1-Catégories'!$B$6/Q$6),Q$5),0),IF(MOD($A724-1-Q$10,'Feuille1-Catégories'!$F$5+1)=0,Q$3,""))),"")</f>
        <v/>
      </c>
      <c r="R724" s="29" t="str">
        <f ca="1">IF(AND($A724&lt;&gt;"",R$9&lt;&gt;""),IF(HLOOKUP(R$9,'Feuille1-Catégories'!$C$1:$G$2,2,FALSE)="OUI",R$3,IF(HLOOKUP(R$9,'Feuille1-Catégories'!$C$1:$G$3,3,FALSE)="OUI",OFFSET(R$3,MOD(QUOTIENT(ROW()-ROW($A$20),'Feuille1-Catégories'!$B$6/R$6),R$5),0),IF(MOD($A724-1-R$10,'Feuille1-Catégories'!$F$5+1)=0,R$3,""))),"")</f>
        <v/>
      </c>
      <c r="S724" s="29" t="str">
        <f ca="1">IF(AND($A724&lt;&gt;"",S$9&lt;&gt;""),IF(HLOOKUP(S$9,'Feuille1-Catégories'!$C$1:$G$2,2,FALSE)="OUI",S$3,IF(HLOOKUP(S$9,'Feuille1-Catégories'!$C$1:$G$3,3,FALSE)="OUI",OFFSET(S$3,MOD(QUOTIENT(ROW()-ROW($A$20),'Feuille1-Catégories'!$B$6/S$6),S$5),0),IF(MOD($A724-1-S$10,'Feuille1-Catégories'!$F$5+1)=0,S$3,""))),"")</f>
        <v/>
      </c>
      <c r="T724" s="29" t="str">
        <f ca="1">IF(AND($A724&lt;&gt;"",T$9&lt;&gt;""),IF(HLOOKUP(T$9,'Feuille1-Catégories'!$C$1:$G$2,2,FALSE)="OUI",T$3,IF(HLOOKUP(T$9,'Feuille1-Catégories'!$C$1:$G$3,3,FALSE)="OUI",OFFSET(T$3,MOD(QUOTIENT(ROW()-ROW($A$20),'Feuille1-Catégories'!$B$6/T$6),T$5),0),IF(MOD($A724-1-T$10,'Feuille1-Catégories'!$F$5+1)=0,T$3,""))),"")</f>
        <v/>
      </c>
      <c r="U724" s="29" t="str">
        <f ca="1">IF(AND($A724&lt;&gt;"",U$9&lt;&gt;""),IF(HLOOKUP(U$9,'Feuille1-Catégories'!$C$1:$G$2,2,FALSE)="OUI",U$3,IF(HLOOKUP(U$9,'Feuille1-Catégories'!$C$1:$G$3,3,FALSE)="OUI",OFFSET(U$3,MOD(QUOTIENT(ROW()-ROW($A$20),'Feuille1-Catégories'!$B$6/U$6),U$5),0),IF(MOD($A724-1-U$10,'Feuille1-Catégories'!$F$5+1)=0,U$3,""))),"")</f>
        <v/>
      </c>
      <c r="V724" s="29" t="str">
        <f ca="1">IF(AND($A724&lt;&gt;"",V$9&lt;&gt;""),IF(HLOOKUP(V$9,'Feuille1-Catégories'!$C$1:$G$2,2,FALSE)="OUI",V$3,IF(HLOOKUP(V$9,'Feuille1-Catégories'!$C$1:$G$3,3,FALSE)="OUI",OFFSET(V$3,MOD(QUOTIENT(ROW()-ROW($A$20),'Feuille1-Catégories'!$B$6/V$6),V$5),0),IF(MOD($A724-1-V$10,'Feuille1-Catégories'!$F$5+1)=0,V$3,""))),"")</f>
        <v/>
      </c>
      <c r="W724" s="29" t="str">
        <f ca="1">IF(AND($A724&lt;&gt;"",W$9&lt;&gt;""),IF(HLOOKUP(W$9,'Feuille1-Catégories'!$C$1:$G$2,2,FALSE)="OUI",W$3,IF(HLOOKUP(W$9,'Feuille1-Catégories'!$C$1:$G$3,3,FALSE)="OUI",OFFSET(W$3,MOD(QUOTIENT(ROW()-ROW($A$20),'Feuille1-Catégories'!$B$6/W$6),W$5),0),IF(MOD($A724-1-W$10,'Feuille1-Catégories'!$F$5+1)=0,W$3,""))),"")</f>
        <v/>
      </c>
      <c r="X724" s="29" t="str">
        <f ca="1">IF(AND($A724&lt;&gt;"",X$9&lt;&gt;""),IF(HLOOKUP(X$9,'Feuille1-Catégories'!$C$1:$G$2,2,FALSE)="OUI",X$3,IF(HLOOKUP(X$9,'Feuille1-Catégories'!$C$1:$G$3,3,FALSE)="OUI",OFFSET(X$3,MOD(QUOTIENT(ROW()-ROW($A$20),'Feuille1-Catégories'!$B$6/X$6),X$5),0),IF(MOD($A724-1-X$10,'Feuille1-Catégories'!$F$5+1)=0,X$3,""))),"")</f>
        <v/>
      </c>
      <c r="Y724" s="29" t="str">
        <f ca="1">IF(AND($A724&lt;&gt;"",Y$9&lt;&gt;""),IF(HLOOKUP(Y$9,'Feuille1-Catégories'!$C$1:$G$2,2,FALSE)="OUI",Y$3,IF(HLOOKUP(Y$9,'Feuille1-Catégories'!$C$1:$G$3,3,FALSE)="OUI",OFFSET(Y$3,MOD(QUOTIENT(ROW()-ROW($A$20),'Feuille1-Catégories'!$B$6/Y$6),Y$5),0),IF(MOD($A724-1-Y$10,'Feuille1-Catégories'!$F$5+1)=0,Y$3,""))),"")</f>
        <v/>
      </c>
      <c r="Z724" s="29" t="str">
        <f ca="1">IF(AND($A724&lt;&gt;"",Z$9&lt;&gt;""),IF(HLOOKUP(Z$9,'Feuille1-Catégories'!$C$1:$G$2,2,FALSE)="OUI",Z$3,IF(HLOOKUP(Z$9,'Feuille1-Catégories'!$C$1:$G$3,3,FALSE)="OUI",OFFSET(Z$3,MOD(QUOTIENT(ROW()-ROW($A$20),'Feuille1-Catégories'!$B$6/Z$6),Z$5),0),IF(MOD($A724-1-Z$10,'Feuille1-Catégories'!$F$5+1)=0,Z$3,""))),"")</f>
        <v/>
      </c>
    </row>
    <row r="725" spans="1:26" ht="17" x14ac:dyDescent="0.2">
      <c r="A725" s="21" t="str">
        <f>IF('Feuille2-Prix de vente'!A725&lt;&gt;"",'Feuille2-Prix de vente'!A725,"")</f>
        <v/>
      </c>
      <c r="B725" s="33" t="str">
        <f>IF('Feuille2-Prix de vente'!B725&lt;&gt;"",'Feuille2-Prix de vente'!B725,"")</f>
        <v/>
      </c>
      <c r="C725" s="10" t="str">
        <f>IF('Feuille2-Prix de vente'!C725&lt;&gt;"",'Feuille2-Prix de vente'!C725,"")</f>
        <v/>
      </c>
      <c r="D725" s="10" t="str">
        <f t="shared" ref="D725:D788" si="11">IF($A725&lt;&gt;"",SUM(F725:ZZ725),"")</f>
        <v/>
      </c>
      <c r="E725" s="10" t="str">
        <f>IF('Feuille2-Prix de vente'!E725&lt;&gt;"",'Feuille2-Prix de vente'!E725,"")</f>
        <v/>
      </c>
      <c r="F725" s="29" t="str">
        <f ca="1">IF(AND($A725&lt;&gt;"",F$9&lt;&gt;""),IF(HLOOKUP(F$9,'Feuille1-Catégories'!$C$1:$G$2,2,FALSE)="OUI",F$3,IF(HLOOKUP(F$9,'Feuille1-Catégories'!$C$1:$G$3,3,FALSE)="OUI",OFFSET(F$3,MOD(QUOTIENT(ROW()-ROW($A$20),'Feuille1-Catégories'!$B$6/F$6),F$5),0),IF(MOD($A725-1-F$10,'Feuille1-Catégories'!$F$5+1)=0,F$3,""))),"")</f>
        <v/>
      </c>
      <c r="G725" s="29" t="str">
        <f ca="1">IF(AND($A725&lt;&gt;"",G$9&lt;&gt;""),IF(HLOOKUP(G$9,'Feuille1-Catégories'!$C$1:$G$2,2,FALSE)="OUI",G$3,IF(HLOOKUP(G$9,'Feuille1-Catégories'!$C$1:$G$3,3,FALSE)="OUI",OFFSET(G$3,MOD(QUOTIENT(ROW()-ROW($A$20),'Feuille1-Catégories'!$B$6/G$6),G$5),0),IF(MOD($A725-1-G$10,'Feuille1-Catégories'!$F$5+1)=0,G$3,""))),"")</f>
        <v/>
      </c>
      <c r="H725" s="29" t="str">
        <f ca="1">IF(AND($A725&lt;&gt;"",H$9&lt;&gt;""),IF(HLOOKUP(H$9,'Feuille1-Catégories'!$C$1:$G$2,2,FALSE)="OUI",H$3,IF(HLOOKUP(H$9,'Feuille1-Catégories'!$C$1:$G$3,3,FALSE)="OUI",OFFSET(H$3,MOD(QUOTIENT(ROW()-ROW($A$20),'Feuille1-Catégories'!$B$6/H$6),H$5),0),IF(MOD($A725-1-H$10,'Feuille1-Catégories'!$F$5+1)=0,H$3,""))),"")</f>
        <v/>
      </c>
      <c r="I725" s="29" t="str">
        <f ca="1">IF(AND($A725&lt;&gt;"",I$9&lt;&gt;""),IF(HLOOKUP(I$9,'Feuille1-Catégories'!$C$1:$G$2,2,FALSE)="OUI",I$3,IF(HLOOKUP(I$9,'Feuille1-Catégories'!$C$1:$G$3,3,FALSE)="OUI",OFFSET(I$3,MOD(QUOTIENT(ROW()-ROW($A$20),'Feuille1-Catégories'!$B$6/I$6),I$5),0),IF(MOD($A725-1-I$10,'Feuille1-Catégories'!$F$5+1)=0,I$3,""))),"")</f>
        <v/>
      </c>
      <c r="J725" s="29" t="str">
        <f ca="1">IF(AND($A725&lt;&gt;"",J$9&lt;&gt;""),IF(HLOOKUP(J$9,'Feuille1-Catégories'!$C$1:$G$2,2,FALSE)="OUI",J$3,IF(HLOOKUP(J$9,'Feuille1-Catégories'!$C$1:$G$3,3,FALSE)="OUI",OFFSET(J$3,MOD(QUOTIENT(ROW()-ROW($A$20),'Feuille1-Catégories'!$B$6/J$6),J$5),0),IF(MOD($A725-1-J$10,'Feuille1-Catégories'!$F$5+1)=0,J$3,""))),"")</f>
        <v/>
      </c>
      <c r="K725" s="29" t="str">
        <f ca="1">IF(AND($A725&lt;&gt;"",K$9&lt;&gt;""),IF(HLOOKUP(K$9,'Feuille1-Catégories'!$C$1:$G$2,2,FALSE)="OUI",K$3,IF(HLOOKUP(K$9,'Feuille1-Catégories'!$C$1:$G$3,3,FALSE)="OUI",OFFSET(K$3,MOD(QUOTIENT(ROW()-ROW($A$20),'Feuille1-Catégories'!$B$6/K$6),K$5),0),IF(MOD($A725-1-K$10,'Feuille1-Catégories'!$F$5+1)=0,K$3,""))),"")</f>
        <v/>
      </c>
      <c r="L725" s="29" t="str">
        <f ca="1">IF(AND($A725&lt;&gt;"",L$9&lt;&gt;""),IF(HLOOKUP(L$9,'Feuille1-Catégories'!$C$1:$G$2,2,FALSE)="OUI",L$3,IF(HLOOKUP(L$9,'Feuille1-Catégories'!$C$1:$G$3,3,FALSE)="OUI",OFFSET(L$3,MOD(QUOTIENT(ROW()-ROW($A$20),'Feuille1-Catégories'!$B$6/L$6),L$5),0),IF(MOD($A725-1-L$10,'Feuille1-Catégories'!$F$5+1)=0,L$3,""))),"")</f>
        <v/>
      </c>
      <c r="M725" s="29" t="str">
        <f ca="1">IF(AND($A725&lt;&gt;"",M$9&lt;&gt;""),IF(HLOOKUP(M$9,'Feuille1-Catégories'!$C$1:$G$2,2,FALSE)="OUI",M$3,IF(HLOOKUP(M$9,'Feuille1-Catégories'!$C$1:$G$3,3,FALSE)="OUI",OFFSET(M$3,MOD(QUOTIENT(ROW()-ROW($A$20),'Feuille1-Catégories'!$B$6/M$6),M$5),0),IF(MOD($A725-1-M$10,'Feuille1-Catégories'!$F$5+1)=0,M$3,""))),"")</f>
        <v/>
      </c>
      <c r="N725" s="29" t="str">
        <f ca="1">IF(AND($A725&lt;&gt;"",N$9&lt;&gt;""),IF(HLOOKUP(N$9,'Feuille1-Catégories'!$C$1:$G$2,2,FALSE)="OUI",N$3,IF(HLOOKUP(N$9,'Feuille1-Catégories'!$C$1:$G$3,3,FALSE)="OUI",OFFSET(N$3,MOD(QUOTIENT(ROW()-ROW($A$20),'Feuille1-Catégories'!$B$6/N$6),N$5),0),IF(MOD($A725-1-N$10,'Feuille1-Catégories'!$F$5+1)=0,N$3,""))),"")</f>
        <v/>
      </c>
      <c r="O725" s="29" t="str">
        <f ca="1">IF(AND($A725&lt;&gt;"",O$9&lt;&gt;""),IF(HLOOKUP(O$9,'Feuille1-Catégories'!$C$1:$G$2,2,FALSE)="OUI",O$3,IF(HLOOKUP(O$9,'Feuille1-Catégories'!$C$1:$G$3,3,FALSE)="OUI",OFFSET(O$3,MOD(QUOTIENT(ROW()-ROW($A$20),'Feuille1-Catégories'!$B$6/O$6),O$5),0),IF(MOD($A725-1-O$10,'Feuille1-Catégories'!$F$5+1)=0,O$3,""))),"")</f>
        <v/>
      </c>
      <c r="P725" s="29" t="str">
        <f ca="1">IF(AND($A725&lt;&gt;"",P$9&lt;&gt;""),IF(HLOOKUP(P$9,'Feuille1-Catégories'!$C$1:$G$2,2,FALSE)="OUI",P$3,IF(HLOOKUP(P$9,'Feuille1-Catégories'!$C$1:$G$3,3,FALSE)="OUI",OFFSET(P$3,MOD(QUOTIENT(ROW()-ROW($A$20),'Feuille1-Catégories'!$B$6/P$6),P$5),0),IF(MOD($A725-1-P$10,'Feuille1-Catégories'!$F$5+1)=0,P$3,""))),"")</f>
        <v/>
      </c>
      <c r="Q725" s="29" t="str">
        <f ca="1">IF(AND($A725&lt;&gt;"",Q$9&lt;&gt;""),IF(HLOOKUP(Q$9,'Feuille1-Catégories'!$C$1:$G$2,2,FALSE)="OUI",Q$3,IF(HLOOKUP(Q$9,'Feuille1-Catégories'!$C$1:$G$3,3,FALSE)="OUI",OFFSET(Q$3,MOD(QUOTIENT(ROW()-ROW($A$20),'Feuille1-Catégories'!$B$6/Q$6),Q$5),0),IF(MOD($A725-1-Q$10,'Feuille1-Catégories'!$F$5+1)=0,Q$3,""))),"")</f>
        <v/>
      </c>
      <c r="R725" s="29" t="str">
        <f ca="1">IF(AND($A725&lt;&gt;"",R$9&lt;&gt;""),IF(HLOOKUP(R$9,'Feuille1-Catégories'!$C$1:$G$2,2,FALSE)="OUI",R$3,IF(HLOOKUP(R$9,'Feuille1-Catégories'!$C$1:$G$3,3,FALSE)="OUI",OFFSET(R$3,MOD(QUOTIENT(ROW()-ROW($A$20),'Feuille1-Catégories'!$B$6/R$6),R$5),0),IF(MOD($A725-1-R$10,'Feuille1-Catégories'!$F$5+1)=0,R$3,""))),"")</f>
        <v/>
      </c>
      <c r="S725" s="29" t="str">
        <f ca="1">IF(AND($A725&lt;&gt;"",S$9&lt;&gt;""),IF(HLOOKUP(S$9,'Feuille1-Catégories'!$C$1:$G$2,2,FALSE)="OUI",S$3,IF(HLOOKUP(S$9,'Feuille1-Catégories'!$C$1:$G$3,3,FALSE)="OUI",OFFSET(S$3,MOD(QUOTIENT(ROW()-ROW($A$20),'Feuille1-Catégories'!$B$6/S$6),S$5),0),IF(MOD($A725-1-S$10,'Feuille1-Catégories'!$F$5+1)=0,S$3,""))),"")</f>
        <v/>
      </c>
      <c r="T725" s="29" t="str">
        <f ca="1">IF(AND($A725&lt;&gt;"",T$9&lt;&gt;""),IF(HLOOKUP(T$9,'Feuille1-Catégories'!$C$1:$G$2,2,FALSE)="OUI",T$3,IF(HLOOKUP(T$9,'Feuille1-Catégories'!$C$1:$G$3,3,FALSE)="OUI",OFFSET(T$3,MOD(QUOTIENT(ROW()-ROW($A$20),'Feuille1-Catégories'!$B$6/T$6),T$5),0),IF(MOD($A725-1-T$10,'Feuille1-Catégories'!$F$5+1)=0,T$3,""))),"")</f>
        <v/>
      </c>
      <c r="U725" s="29" t="str">
        <f ca="1">IF(AND($A725&lt;&gt;"",U$9&lt;&gt;""),IF(HLOOKUP(U$9,'Feuille1-Catégories'!$C$1:$G$2,2,FALSE)="OUI",U$3,IF(HLOOKUP(U$9,'Feuille1-Catégories'!$C$1:$G$3,3,FALSE)="OUI",OFFSET(U$3,MOD(QUOTIENT(ROW()-ROW($A$20),'Feuille1-Catégories'!$B$6/U$6),U$5),0),IF(MOD($A725-1-U$10,'Feuille1-Catégories'!$F$5+1)=0,U$3,""))),"")</f>
        <v/>
      </c>
      <c r="V725" s="29" t="str">
        <f ca="1">IF(AND($A725&lt;&gt;"",V$9&lt;&gt;""),IF(HLOOKUP(V$9,'Feuille1-Catégories'!$C$1:$G$2,2,FALSE)="OUI",V$3,IF(HLOOKUP(V$9,'Feuille1-Catégories'!$C$1:$G$3,3,FALSE)="OUI",OFFSET(V$3,MOD(QUOTIENT(ROW()-ROW($A$20),'Feuille1-Catégories'!$B$6/V$6),V$5),0),IF(MOD($A725-1-V$10,'Feuille1-Catégories'!$F$5+1)=0,V$3,""))),"")</f>
        <v/>
      </c>
      <c r="W725" s="29" t="str">
        <f ca="1">IF(AND($A725&lt;&gt;"",W$9&lt;&gt;""),IF(HLOOKUP(W$9,'Feuille1-Catégories'!$C$1:$G$2,2,FALSE)="OUI",W$3,IF(HLOOKUP(W$9,'Feuille1-Catégories'!$C$1:$G$3,3,FALSE)="OUI",OFFSET(W$3,MOD(QUOTIENT(ROW()-ROW($A$20),'Feuille1-Catégories'!$B$6/W$6),W$5),0),IF(MOD($A725-1-W$10,'Feuille1-Catégories'!$F$5+1)=0,W$3,""))),"")</f>
        <v/>
      </c>
      <c r="X725" s="29" t="str">
        <f ca="1">IF(AND($A725&lt;&gt;"",X$9&lt;&gt;""),IF(HLOOKUP(X$9,'Feuille1-Catégories'!$C$1:$G$2,2,FALSE)="OUI",X$3,IF(HLOOKUP(X$9,'Feuille1-Catégories'!$C$1:$G$3,3,FALSE)="OUI",OFFSET(X$3,MOD(QUOTIENT(ROW()-ROW($A$20),'Feuille1-Catégories'!$B$6/X$6),X$5),0),IF(MOD($A725-1-X$10,'Feuille1-Catégories'!$F$5+1)=0,X$3,""))),"")</f>
        <v/>
      </c>
      <c r="Y725" s="29" t="str">
        <f ca="1">IF(AND($A725&lt;&gt;"",Y$9&lt;&gt;""),IF(HLOOKUP(Y$9,'Feuille1-Catégories'!$C$1:$G$2,2,FALSE)="OUI",Y$3,IF(HLOOKUP(Y$9,'Feuille1-Catégories'!$C$1:$G$3,3,FALSE)="OUI",OFFSET(Y$3,MOD(QUOTIENT(ROW()-ROW($A$20),'Feuille1-Catégories'!$B$6/Y$6),Y$5),0),IF(MOD($A725-1-Y$10,'Feuille1-Catégories'!$F$5+1)=0,Y$3,""))),"")</f>
        <v/>
      </c>
      <c r="Z725" s="29" t="str">
        <f ca="1">IF(AND($A725&lt;&gt;"",Z$9&lt;&gt;""),IF(HLOOKUP(Z$9,'Feuille1-Catégories'!$C$1:$G$2,2,FALSE)="OUI",Z$3,IF(HLOOKUP(Z$9,'Feuille1-Catégories'!$C$1:$G$3,3,FALSE)="OUI",OFFSET(Z$3,MOD(QUOTIENT(ROW()-ROW($A$20),'Feuille1-Catégories'!$B$6/Z$6),Z$5),0),IF(MOD($A725-1-Z$10,'Feuille1-Catégories'!$F$5+1)=0,Z$3,""))),"")</f>
        <v/>
      </c>
    </row>
    <row r="726" spans="1:26" ht="17" x14ac:dyDescent="0.2">
      <c r="A726" s="21" t="str">
        <f>IF('Feuille2-Prix de vente'!A726&lt;&gt;"",'Feuille2-Prix de vente'!A726,"")</f>
        <v/>
      </c>
      <c r="B726" s="33" t="str">
        <f>IF('Feuille2-Prix de vente'!B726&lt;&gt;"",'Feuille2-Prix de vente'!B726,"")</f>
        <v/>
      </c>
      <c r="C726" s="10" t="str">
        <f>IF('Feuille2-Prix de vente'!C726&lt;&gt;"",'Feuille2-Prix de vente'!C726,"")</f>
        <v/>
      </c>
      <c r="D726" s="10" t="str">
        <f t="shared" si="11"/>
        <v/>
      </c>
      <c r="E726" s="10" t="str">
        <f>IF('Feuille2-Prix de vente'!E726&lt;&gt;"",'Feuille2-Prix de vente'!E726,"")</f>
        <v/>
      </c>
      <c r="F726" s="29" t="str">
        <f ca="1">IF(AND($A726&lt;&gt;"",F$9&lt;&gt;""),IF(HLOOKUP(F$9,'Feuille1-Catégories'!$C$1:$G$2,2,FALSE)="OUI",F$3,IF(HLOOKUP(F$9,'Feuille1-Catégories'!$C$1:$G$3,3,FALSE)="OUI",OFFSET(F$3,MOD(QUOTIENT(ROW()-ROW($A$20),'Feuille1-Catégories'!$B$6/F$6),F$5),0),IF(MOD($A726-1-F$10,'Feuille1-Catégories'!$F$5+1)=0,F$3,""))),"")</f>
        <v/>
      </c>
      <c r="G726" s="29" t="str">
        <f ca="1">IF(AND($A726&lt;&gt;"",G$9&lt;&gt;""),IF(HLOOKUP(G$9,'Feuille1-Catégories'!$C$1:$G$2,2,FALSE)="OUI",G$3,IF(HLOOKUP(G$9,'Feuille1-Catégories'!$C$1:$G$3,3,FALSE)="OUI",OFFSET(G$3,MOD(QUOTIENT(ROW()-ROW($A$20),'Feuille1-Catégories'!$B$6/G$6),G$5),0),IF(MOD($A726-1-G$10,'Feuille1-Catégories'!$F$5+1)=0,G$3,""))),"")</f>
        <v/>
      </c>
      <c r="H726" s="29" t="str">
        <f ca="1">IF(AND($A726&lt;&gt;"",H$9&lt;&gt;""),IF(HLOOKUP(H$9,'Feuille1-Catégories'!$C$1:$G$2,2,FALSE)="OUI",H$3,IF(HLOOKUP(H$9,'Feuille1-Catégories'!$C$1:$G$3,3,FALSE)="OUI",OFFSET(H$3,MOD(QUOTIENT(ROW()-ROW($A$20),'Feuille1-Catégories'!$B$6/H$6),H$5),0),IF(MOD($A726-1-H$10,'Feuille1-Catégories'!$F$5+1)=0,H$3,""))),"")</f>
        <v/>
      </c>
      <c r="I726" s="29" t="str">
        <f ca="1">IF(AND($A726&lt;&gt;"",I$9&lt;&gt;""),IF(HLOOKUP(I$9,'Feuille1-Catégories'!$C$1:$G$2,2,FALSE)="OUI",I$3,IF(HLOOKUP(I$9,'Feuille1-Catégories'!$C$1:$G$3,3,FALSE)="OUI",OFFSET(I$3,MOD(QUOTIENT(ROW()-ROW($A$20),'Feuille1-Catégories'!$B$6/I$6),I$5),0),IF(MOD($A726-1-I$10,'Feuille1-Catégories'!$F$5+1)=0,I$3,""))),"")</f>
        <v/>
      </c>
      <c r="J726" s="29" t="str">
        <f ca="1">IF(AND($A726&lt;&gt;"",J$9&lt;&gt;""),IF(HLOOKUP(J$9,'Feuille1-Catégories'!$C$1:$G$2,2,FALSE)="OUI",J$3,IF(HLOOKUP(J$9,'Feuille1-Catégories'!$C$1:$G$3,3,FALSE)="OUI",OFFSET(J$3,MOD(QUOTIENT(ROW()-ROW($A$20),'Feuille1-Catégories'!$B$6/J$6),J$5),0),IF(MOD($A726-1-J$10,'Feuille1-Catégories'!$F$5+1)=0,J$3,""))),"")</f>
        <v/>
      </c>
      <c r="K726" s="29" t="str">
        <f ca="1">IF(AND($A726&lt;&gt;"",K$9&lt;&gt;""),IF(HLOOKUP(K$9,'Feuille1-Catégories'!$C$1:$G$2,2,FALSE)="OUI",K$3,IF(HLOOKUP(K$9,'Feuille1-Catégories'!$C$1:$G$3,3,FALSE)="OUI",OFFSET(K$3,MOD(QUOTIENT(ROW()-ROW($A$20),'Feuille1-Catégories'!$B$6/K$6),K$5),0),IF(MOD($A726-1-K$10,'Feuille1-Catégories'!$F$5+1)=0,K$3,""))),"")</f>
        <v/>
      </c>
      <c r="L726" s="29" t="str">
        <f ca="1">IF(AND($A726&lt;&gt;"",L$9&lt;&gt;""),IF(HLOOKUP(L$9,'Feuille1-Catégories'!$C$1:$G$2,2,FALSE)="OUI",L$3,IF(HLOOKUP(L$9,'Feuille1-Catégories'!$C$1:$G$3,3,FALSE)="OUI",OFFSET(L$3,MOD(QUOTIENT(ROW()-ROW($A$20),'Feuille1-Catégories'!$B$6/L$6),L$5),0),IF(MOD($A726-1-L$10,'Feuille1-Catégories'!$F$5+1)=0,L$3,""))),"")</f>
        <v/>
      </c>
      <c r="M726" s="29" t="str">
        <f ca="1">IF(AND($A726&lt;&gt;"",M$9&lt;&gt;""),IF(HLOOKUP(M$9,'Feuille1-Catégories'!$C$1:$G$2,2,FALSE)="OUI",M$3,IF(HLOOKUP(M$9,'Feuille1-Catégories'!$C$1:$G$3,3,FALSE)="OUI",OFFSET(M$3,MOD(QUOTIENT(ROW()-ROW($A$20),'Feuille1-Catégories'!$B$6/M$6),M$5),0),IF(MOD($A726-1-M$10,'Feuille1-Catégories'!$F$5+1)=0,M$3,""))),"")</f>
        <v/>
      </c>
      <c r="N726" s="29" t="str">
        <f ca="1">IF(AND($A726&lt;&gt;"",N$9&lt;&gt;""),IF(HLOOKUP(N$9,'Feuille1-Catégories'!$C$1:$G$2,2,FALSE)="OUI",N$3,IF(HLOOKUP(N$9,'Feuille1-Catégories'!$C$1:$G$3,3,FALSE)="OUI",OFFSET(N$3,MOD(QUOTIENT(ROW()-ROW($A$20),'Feuille1-Catégories'!$B$6/N$6),N$5),0),IF(MOD($A726-1-N$10,'Feuille1-Catégories'!$F$5+1)=0,N$3,""))),"")</f>
        <v/>
      </c>
      <c r="O726" s="29" t="str">
        <f ca="1">IF(AND($A726&lt;&gt;"",O$9&lt;&gt;""),IF(HLOOKUP(O$9,'Feuille1-Catégories'!$C$1:$G$2,2,FALSE)="OUI",O$3,IF(HLOOKUP(O$9,'Feuille1-Catégories'!$C$1:$G$3,3,FALSE)="OUI",OFFSET(O$3,MOD(QUOTIENT(ROW()-ROW($A$20),'Feuille1-Catégories'!$B$6/O$6),O$5),0),IF(MOD($A726-1-O$10,'Feuille1-Catégories'!$F$5+1)=0,O$3,""))),"")</f>
        <v/>
      </c>
      <c r="P726" s="29" t="str">
        <f ca="1">IF(AND($A726&lt;&gt;"",P$9&lt;&gt;""),IF(HLOOKUP(P$9,'Feuille1-Catégories'!$C$1:$G$2,2,FALSE)="OUI",P$3,IF(HLOOKUP(P$9,'Feuille1-Catégories'!$C$1:$G$3,3,FALSE)="OUI",OFFSET(P$3,MOD(QUOTIENT(ROW()-ROW($A$20),'Feuille1-Catégories'!$B$6/P$6),P$5),0),IF(MOD($A726-1-P$10,'Feuille1-Catégories'!$F$5+1)=0,P$3,""))),"")</f>
        <v/>
      </c>
      <c r="Q726" s="29" t="str">
        <f ca="1">IF(AND($A726&lt;&gt;"",Q$9&lt;&gt;""),IF(HLOOKUP(Q$9,'Feuille1-Catégories'!$C$1:$G$2,2,FALSE)="OUI",Q$3,IF(HLOOKUP(Q$9,'Feuille1-Catégories'!$C$1:$G$3,3,FALSE)="OUI",OFFSET(Q$3,MOD(QUOTIENT(ROW()-ROW($A$20),'Feuille1-Catégories'!$B$6/Q$6),Q$5),0),IF(MOD($A726-1-Q$10,'Feuille1-Catégories'!$F$5+1)=0,Q$3,""))),"")</f>
        <v/>
      </c>
      <c r="R726" s="29" t="str">
        <f ca="1">IF(AND($A726&lt;&gt;"",R$9&lt;&gt;""),IF(HLOOKUP(R$9,'Feuille1-Catégories'!$C$1:$G$2,2,FALSE)="OUI",R$3,IF(HLOOKUP(R$9,'Feuille1-Catégories'!$C$1:$G$3,3,FALSE)="OUI",OFFSET(R$3,MOD(QUOTIENT(ROW()-ROW($A$20),'Feuille1-Catégories'!$B$6/R$6),R$5),0),IF(MOD($A726-1-R$10,'Feuille1-Catégories'!$F$5+1)=0,R$3,""))),"")</f>
        <v/>
      </c>
      <c r="S726" s="29" t="str">
        <f ca="1">IF(AND($A726&lt;&gt;"",S$9&lt;&gt;""),IF(HLOOKUP(S$9,'Feuille1-Catégories'!$C$1:$G$2,2,FALSE)="OUI",S$3,IF(HLOOKUP(S$9,'Feuille1-Catégories'!$C$1:$G$3,3,FALSE)="OUI",OFFSET(S$3,MOD(QUOTIENT(ROW()-ROW($A$20),'Feuille1-Catégories'!$B$6/S$6),S$5),0),IF(MOD($A726-1-S$10,'Feuille1-Catégories'!$F$5+1)=0,S$3,""))),"")</f>
        <v/>
      </c>
      <c r="T726" s="29" t="str">
        <f ca="1">IF(AND($A726&lt;&gt;"",T$9&lt;&gt;""),IF(HLOOKUP(T$9,'Feuille1-Catégories'!$C$1:$G$2,2,FALSE)="OUI",T$3,IF(HLOOKUP(T$9,'Feuille1-Catégories'!$C$1:$G$3,3,FALSE)="OUI",OFFSET(T$3,MOD(QUOTIENT(ROW()-ROW($A$20),'Feuille1-Catégories'!$B$6/T$6),T$5),0),IF(MOD($A726-1-T$10,'Feuille1-Catégories'!$F$5+1)=0,T$3,""))),"")</f>
        <v/>
      </c>
      <c r="U726" s="29" t="str">
        <f ca="1">IF(AND($A726&lt;&gt;"",U$9&lt;&gt;""),IF(HLOOKUP(U$9,'Feuille1-Catégories'!$C$1:$G$2,2,FALSE)="OUI",U$3,IF(HLOOKUP(U$9,'Feuille1-Catégories'!$C$1:$G$3,3,FALSE)="OUI",OFFSET(U$3,MOD(QUOTIENT(ROW()-ROW($A$20),'Feuille1-Catégories'!$B$6/U$6),U$5),0),IF(MOD($A726-1-U$10,'Feuille1-Catégories'!$F$5+1)=0,U$3,""))),"")</f>
        <v/>
      </c>
      <c r="V726" s="29" t="str">
        <f ca="1">IF(AND($A726&lt;&gt;"",V$9&lt;&gt;""),IF(HLOOKUP(V$9,'Feuille1-Catégories'!$C$1:$G$2,2,FALSE)="OUI",V$3,IF(HLOOKUP(V$9,'Feuille1-Catégories'!$C$1:$G$3,3,FALSE)="OUI",OFFSET(V$3,MOD(QUOTIENT(ROW()-ROW($A$20),'Feuille1-Catégories'!$B$6/V$6),V$5),0),IF(MOD($A726-1-V$10,'Feuille1-Catégories'!$F$5+1)=0,V$3,""))),"")</f>
        <v/>
      </c>
      <c r="W726" s="29" t="str">
        <f ca="1">IF(AND($A726&lt;&gt;"",W$9&lt;&gt;""),IF(HLOOKUP(W$9,'Feuille1-Catégories'!$C$1:$G$2,2,FALSE)="OUI",W$3,IF(HLOOKUP(W$9,'Feuille1-Catégories'!$C$1:$G$3,3,FALSE)="OUI",OFFSET(W$3,MOD(QUOTIENT(ROW()-ROW($A$20),'Feuille1-Catégories'!$B$6/W$6),W$5),0),IF(MOD($A726-1-W$10,'Feuille1-Catégories'!$F$5+1)=0,W$3,""))),"")</f>
        <v/>
      </c>
      <c r="X726" s="29" t="str">
        <f ca="1">IF(AND($A726&lt;&gt;"",X$9&lt;&gt;""),IF(HLOOKUP(X$9,'Feuille1-Catégories'!$C$1:$G$2,2,FALSE)="OUI",X$3,IF(HLOOKUP(X$9,'Feuille1-Catégories'!$C$1:$G$3,3,FALSE)="OUI",OFFSET(X$3,MOD(QUOTIENT(ROW()-ROW($A$20),'Feuille1-Catégories'!$B$6/X$6),X$5),0),IF(MOD($A726-1-X$10,'Feuille1-Catégories'!$F$5+1)=0,X$3,""))),"")</f>
        <v/>
      </c>
      <c r="Y726" s="29" t="str">
        <f ca="1">IF(AND($A726&lt;&gt;"",Y$9&lt;&gt;""),IF(HLOOKUP(Y$9,'Feuille1-Catégories'!$C$1:$G$2,2,FALSE)="OUI",Y$3,IF(HLOOKUP(Y$9,'Feuille1-Catégories'!$C$1:$G$3,3,FALSE)="OUI",OFFSET(Y$3,MOD(QUOTIENT(ROW()-ROW($A$20),'Feuille1-Catégories'!$B$6/Y$6),Y$5),0),IF(MOD($A726-1-Y$10,'Feuille1-Catégories'!$F$5+1)=0,Y$3,""))),"")</f>
        <v/>
      </c>
      <c r="Z726" s="29" t="str">
        <f ca="1">IF(AND($A726&lt;&gt;"",Z$9&lt;&gt;""),IF(HLOOKUP(Z$9,'Feuille1-Catégories'!$C$1:$G$2,2,FALSE)="OUI",Z$3,IF(HLOOKUP(Z$9,'Feuille1-Catégories'!$C$1:$G$3,3,FALSE)="OUI",OFFSET(Z$3,MOD(QUOTIENT(ROW()-ROW($A$20),'Feuille1-Catégories'!$B$6/Z$6),Z$5),0),IF(MOD($A726-1-Z$10,'Feuille1-Catégories'!$F$5+1)=0,Z$3,""))),"")</f>
        <v/>
      </c>
    </row>
    <row r="727" spans="1:26" ht="17" x14ac:dyDescent="0.2">
      <c r="A727" s="21" t="str">
        <f>IF('Feuille2-Prix de vente'!A727&lt;&gt;"",'Feuille2-Prix de vente'!A727,"")</f>
        <v/>
      </c>
      <c r="B727" s="33" t="str">
        <f>IF('Feuille2-Prix de vente'!B727&lt;&gt;"",'Feuille2-Prix de vente'!B727,"")</f>
        <v/>
      </c>
      <c r="C727" s="10" t="str">
        <f>IF('Feuille2-Prix de vente'!C727&lt;&gt;"",'Feuille2-Prix de vente'!C727,"")</f>
        <v/>
      </c>
      <c r="D727" s="10" t="str">
        <f t="shared" si="11"/>
        <v/>
      </c>
      <c r="E727" s="10" t="str">
        <f>IF('Feuille2-Prix de vente'!E727&lt;&gt;"",'Feuille2-Prix de vente'!E727,"")</f>
        <v/>
      </c>
      <c r="F727" s="29" t="str">
        <f ca="1">IF(AND($A727&lt;&gt;"",F$9&lt;&gt;""),IF(HLOOKUP(F$9,'Feuille1-Catégories'!$C$1:$G$2,2,FALSE)="OUI",F$3,IF(HLOOKUP(F$9,'Feuille1-Catégories'!$C$1:$G$3,3,FALSE)="OUI",OFFSET(F$3,MOD(QUOTIENT(ROW()-ROW($A$20),'Feuille1-Catégories'!$B$6/F$6),F$5),0),IF(MOD($A727-1-F$10,'Feuille1-Catégories'!$F$5+1)=0,F$3,""))),"")</f>
        <v/>
      </c>
      <c r="G727" s="29" t="str">
        <f ca="1">IF(AND($A727&lt;&gt;"",G$9&lt;&gt;""),IF(HLOOKUP(G$9,'Feuille1-Catégories'!$C$1:$G$2,2,FALSE)="OUI",G$3,IF(HLOOKUP(G$9,'Feuille1-Catégories'!$C$1:$G$3,3,FALSE)="OUI",OFFSET(G$3,MOD(QUOTIENT(ROW()-ROW($A$20),'Feuille1-Catégories'!$B$6/G$6),G$5),0),IF(MOD($A727-1-G$10,'Feuille1-Catégories'!$F$5+1)=0,G$3,""))),"")</f>
        <v/>
      </c>
      <c r="H727" s="29" t="str">
        <f ca="1">IF(AND($A727&lt;&gt;"",H$9&lt;&gt;""),IF(HLOOKUP(H$9,'Feuille1-Catégories'!$C$1:$G$2,2,FALSE)="OUI",H$3,IF(HLOOKUP(H$9,'Feuille1-Catégories'!$C$1:$G$3,3,FALSE)="OUI",OFFSET(H$3,MOD(QUOTIENT(ROW()-ROW($A$20),'Feuille1-Catégories'!$B$6/H$6),H$5),0),IF(MOD($A727-1-H$10,'Feuille1-Catégories'!$F$5+1)=0,H$3,""))),"")</f>
        <v/>
      </c>
      <c r="I727" s="29" t="str">
        <f ca="1">IF(AND($A727&lt;&gt;"",I$9&lt;&gt;""),IF(HLOOKUP(I$9,'Feuille1-Catégories'!$C$1:$G$2,2,FALSE)="OUI",I$3,IF(HLOOKUP(I$9,'Feuille1-Catégories'!$C$1:$G$3,3,FALSE)="OUI",OFFSET(I$3,MOD(QUOTIENT(ROW()-ROW($A$20),'Feuille1-Catégories'!$B$6/I$6),I$5),0),IF(MOD($A727-1-I$10,'Feuille1-Catégories'!$F$5+1)=0,I$3,""))),"")</f>
        <v/>
      </c>
      <c r="J727" s="29" t="str">
        <f ca="1">IF(AND($A727&lt;&gt;"",J$9&lt;&gt;""),IF(HLOOKUP(J$9,'Feuille1-Catégories'!$C$1:$G$2,2,FALSE)="OUI",J$3,IF(HLOOKUP(J$9,'Feuille1-Catégories'!$C$1:$G$3,3,FALSE)="OUI",OFFSET(J$3,MOD(QUOTIENT(ROW()-ROW($A$20),'Feuille1-Catégories'!$B$6/J$6),J$5),0),IF(MOD($A727-1-J$10,'Feuille1-Catégories'!$F$5+1)=0,J$3,""))),"")</f>
        <v/>
      </c>
      <c r="K727" s="29" t="str">
        <f ca="1">IF(AND($A727&lt;&gt;"",K$9&lt;&gt;""),IF(HLOOKUP(K$9,'Feuille1-Catégories'!$C$1:$G$2,2,FALSE)="OUI",K$3,IF(HLOOKUP(K$9,'Feuille1-Catégories'!$C$1:$G$3,3,FALSE)="OUI",OFFSET(K$3,MOD(QUOTIENT(ROW()-ROW($A$20),'Feuille1-Catégories'!$B$6/K$6),K$5),0),IF(MOD($A727-1-K$10,'Feuille1-Catégories'!$F$5+1)=0,K$3,""))),"")</f>
        <v/>
      </c>
      <c r="L727" s="29" t="str">
        <f ca="1">IF(AND($A727&lt;&gt;"",L$9&lt;&gt;""),IF(HLOOKUP(L$9,'Feuille1-Catégories'!$C$1:$G$2,2,FALSE)="OUI",L$3,IF(HLOOKUP(L$9,'Feuille1-Catégories'!$C$1:$G$3,3,FALSE)="OUI",OFFSET(L$3,MOD(QUOTIENT(ROW()-ROW($A$20),'Feuille1-Catégories'!$B$6/L$6),L$5),0),IF(MOD($A727-1-L$10,'Feuille1-Catégories'!$F$5+1)=0,L$3,""))),"")</f>
        <v/>
      </c>
      <c r="M727" s="29" t="str">
        <f ca="1">IF(AND($A727&lt;&gt;"",M$9&lt;&gt;""),IF(HLOOKUP(M$9,'Feuille1-Catégories'!$C$1:$G$2,2,FALSE)="OUI",M$3,IF(HLOOKUP(M$9,'Feuille1-Catégories'!$C$1:$G$3,3,FALSE)="OUI",OFFSET(M$3,MOD(QUOTIENT(ROW()-ROW($A$20),'Feuille1-Catégories'!$B$6/M$6),M$5),0),IF(MOD($A727-1-M$10,'Feuille1-Catégories'!$F$5+1)=0,M$3,""))),"")</f>
        <v/>
      </c>
      <c r="N727" s="29" t="str">
        <f ca="1">IF(AND($A727&lt;&gt;"",N$9&lt;&gt;""),IF(HLOOKUP(N$9,'Feuille1-Catégories'!$C$1:$G$2,2,FALSE)="OUI",N$3,IF(HLOOKUP(N$9,'Feuille1-Catégories'!$C$1:$G$3,3,FALSE)="OUI",OFFSET(N$3,MOD(QUOTIENT(ROW()-ROW($A$20),'Feuille1-Catégories'!$B$6/N$6),N$5),0),IF(MOD($A727-1-N$10,'Feuille1-Catégories'!$F$5+1)=0,N$3,""))),"")</f>
        <v/>
      </c>
      <c r="O727" s="29" t="str">
        <f ca="1">IF(AND($A727&lt;&gt;"",O$9&lt;&gt;""),IF(HLOOKUP(O$9,'Feuille1-Catégories'!$C$1:$G$2,2,FALSE)="OUI",O$3,IF(HLOOKUP(O$9,'Feuille1-Catégories'!$C$1:$G$3,3,FALSE)="OUI",OFFSET(O$3,MOD(QUOTIENT(ROW()-ROW($A$20),'Feuille1-Catégories'!$B$6/O$6),O$5),0),IF(MOD($A727-1-O$10,'Feuille1-Catégories'!$F$5+1)=0,O$3,""))),"")</f>
        <v/>
      </c>
      <c r="P727" s="29" t="str">
        <f ca="1">IF(AND($A727&lt;&gt;"",P$9&lt;&gt;""),IF(HLOOKUP(P$9,'Feuille1-Catégories'!$C$1:$G$2,2,FALSE)="OUI",P$3,IF(HLOOKUP(P$9,'Feuille1-Catégories'!$C$1:$G$3,3,FALSE)="OUI",OFFSET(P$3,MOD(QUOTIENT(ROW()-ROW($A$20),'Feuille1-Catégories'!$B$6/P$6),P$5),0),IF(MOD($A727-1-P$10,'Feuille1-Catégories'!$F$5+1)=0,P$3,""))),"")</f>
        <v/>
      </c>
      <c r="Q727" s="29" t="str">
        <f ca="1">IF(AND($A727&lt;&gt;"",Q$9&lt;&gt;""),IF(HLOOKUP(Q$9,'Feuille1-Catégories'!$C$1:$G$2,2,FALSE)="OUI",Q$3,IF(HLOOKUP(Q$9,'Feuille1-Catégories'!$C$1:$G$3,3,FALSE)="OUI",OFFSET(Q$3,MOD(QUOTIENT(ROW()-ROW($A$20),'Feuille1-Catégories'!$B$6/Q$6),Q$5),0),IF(MOD($A727-1-Q$10,'Feuille1-Catégories'!$F$5+1)=0,Q$3,""))),"")</f>
        <v/>
      </c>
      <c r="R727" s="29" t="str">
        <f ca="1">IF(AND($A727&lt;&gt;"",R$9&lt;&gt;""),IF(HLOOKUP(R$9,'Feuille1-Catégories'!$C$1:$G$2,2,FALSE)="OUI",R$3,IF(HLOOKUP(R$9,'Feuille1-Catégories'!$C$1:$G$3,3,FALSE)="OUI",OFFSET(R$3,MOD(QUOTIENT(ROW()-ROW($A$20),'Feuille1-Catégories'!$B$6/R$6),R$5),0),IF(MOD($A727-1-R$10,'Feuille1-Catégories'!$F$5+1)=0,R$3,""))),"")</f>
        <v/>
      </c>
      <c r="S727" s="29" t="str">
        <f ca="1">IF(AND($A727&lt;&gt;"",S$9&lt;&gt;""),IF(HLOOKUP(S$9,'Feuille1-Catégories'!$C$1:$G$2,2,FALSE)="OUI",S$3,IF(HLOOKUP(S$9,'Feuille1-Catégories'!$C$1:$G$3,3,FALSE)="OUI",OFFSET(S$3,MOD(QUOTIENT(ROW()-ROW($A$20),'Feuille1-Catégories'!$B$6/S$6),S$5),0),IF(MOD($A727-1-S$10,'Feuille1-Catégories'!$F$5+1)=0,S$3,""))),"")</f>
        <v/>
      </c>
      <c r="T727" s="29" t="str">
        <f ca="1">IF(AND($A727&lt;&gt;"",T$9&lt;&gt;""),IF(HLOOKUP(T$9,'Feuille1-Catégories'!$C$1:$G$2,2,FALSE)="OUI",T$3,IF(HLOOKUP(T$9,'Feuille1-Catégories'!$C$1:$G$3,3,FALSE)="OUI",OFFSET(T$3,MOD(QUOTIENT(ROW()-ROW($A$20),'Feuille1-Catégories'!$B$6/T$6),T$5),0),IF(MOD($A727-1-T$10,'Feuille1-Catégories'!$F$5+1)=0,T$3,""))),"")</f>
        <v/>
      </c>
      <c r="U727" s="29" t="str">
        <f ca="1">IF(AND($A727&lt;&gt;"",U$9&lt;&gt;""),IF(HLOOKUP(U$9,'Feuille1-Catégories'!$C$1:$G$2,2,FALSE)="OUI",U$3,IF(HLOOKUP(U$9,'Feuille1-Catégories'!$C$1:$G$3,3,FALSE)="OUI",OFFSET(U$3,MOD(QUOTIENT(ROW()-ROW($A$20),'Feuille1-Catégories'!$B$6/U$6),U$5),0),IF(MOD($A727-1-U$10,'Feuille1-Catégories'!$F$5+1)=0,U$3,""))),"")</f>
        <v/>
      </c>
      <c r="V727" s="29" t="str">
        <f ca="1">IF(AND($A727&lt;&gt;"",V$9&lt;&gt;""),IF(HLOOKUP(V$9,'Feuille1-Catégories'!$C$1:$G$2,2,FALSE)="OUI",V$3,IF(HLOOKUP(V$9,'Feuille1-Catégories'!$C$1:$G$3,3,FALSE)="OUI",OFFSET(V$3,MOD(QUOTIENT(ROW()-ROW($A$20),'Feuille1-Catégories'!$B$6/V$6),V$5),0),IF(MOD($A727-1-V$10,'Feuille1-Catégories'!$F$5+1)=0,V$3,""))),"")</f>
        <v/>
      </c>
      <c r="W727" s="29" t="str">
        <f ca="1">IF(AND($A727&lt;&gt;"",W$9&lt;&gt;""),IF(HLOOKUP(W$9,'Feuille1-Catégories'!$C$1:$G$2,2,FALSE)="OUI",W$3,IF(HLOOKUP(W$9,'Feuille1-Catégories'!$C$1:$G$3,3,FALSE)="OUI",OFFSET(W$3,MOD(QUOTIENT(ROW()-ROW($A$20),'Feuille1-Catégories'!$B$6/W$6),W$5),0),IF(MOD($A727-1-W$10,'Feuille1-Catégories'!$F$5+1)=0,W$3,""))),"")</f>
        <v/>
      </c>
      <c r="X727" s="29" t="str">
        <f ca="1">IF(AND($A727&lt;&gt;"",X$9&lt;&gt;""),IF(HLOOKUP(X$9,'Feuille1-Catégories'!$C$1:$G$2,2,FALSE)="OUI",X$3,IF(HLOOKUP(X$9,'Feuille1-Catégories'!$C$1:$G$3,3,FALSE)="OUI",OFFSET(X$3,MOD(QUOTIENT(ROW()-ROW($A$20),'Feuille1-Catégories'!$B$6/X$6),X$5),0),IF(MOD($A727-1-X$10,'Feuille1-Catégories'!$F$5+1)=0,X$3,""))),"")</f>
        <v/>
      </c>
      <c r="Y727" s="29" t="str">
        <f ca="1">IF(AND($A727&lt;&gt;"",Y$9&lt;&gt;""),IF(HLOOKUP(Y$9,'Feuille1-Catégories'!$C$1:$G$2,2,FALSE)="OUI",Y$3,IF(HLOOKUP(Y$9,'Feuille1-Catégories'!$C$1:$G$3,3,FALSE)="OUI",OFFSET(Y$3,MOD(QUOTIENT(ROW()-ROW($A$20),'Feuille1-Catégories'!$B$6/Y$6),Y$5),0),IF(MOD($A727-1-Y$10,'Feuille1-Catégories'!$F$5+1)=0,Y$3,""))),"")</f>
        <v/>
      </c>
      <c r="Z727" s="29" t="str">
        <f ca="1">IF(AND($A727&lt;&gt;"",Z$9&lt;&gt;""),IF(HLOOKUP(Z$9,'Feuille1-Catégories'!$C$1:$G$2,2,FALSE)="OUI",Z$3,IF(HLOOKUP(Z$9,'Feuille1-Catégories'!$C$1:$G$3,3,FALSE)="OUI",OFFSET(Z$3,MOD(QUOTIENT(ROW()-ROW($A$20),'Feuille1-Catégories'!$B$6/Z$6),Z$5),0),IF(MOD($A727-1-Z$10,'Feuille1-Catégories'!$F$5+1)=0,Z$3,""))),"")</f>
        <v/>
      </c>
    </row>
    <row r="728" spans="1:26" ht="17" x14ac:dyDescent="0.2">
      <c r="A728" s="21" t="str">
        <f>IF('Feuille2-Prix de vente'!A728&lt;&gt;"",'Feuille2-Prix de vente'!A728,"")</f>
        <v/>
      </c>
      <c r="B728" s="33" t="str">
        <f>IF('Feuille2-Prix de vente'!B728&lt;&gt;"",'Feuille2-Prix de vente'!B728,"")</f>
        <v/>
      </c>
      <c r="C728" s="10" t="str">
        <f>IF('Feuille2-Prix de vente'!C728&lt;&gt;"",'Feuille2-Prix de vente'!C728,"")</f>
        <v/>
      </c>
      <c r="D728" s="10" t="str">
        <f t="shared" si="11"/>
        <v/>
      </c>
      <c r="E728" s="10" t="str">
        <f>IF('Feuille2-Prix de vente'!E728&lt;&gt;"",'Feuille2-Prix de vente'!E728,"")</f>
        <v/>
      </c>
      <c r="F728" s="29" t="str">
        <f ca="1">IF(AND($A728&lt;&gt;"",F$9&lt;&gt;""),IF(HLOOKUP(F$9,'Feuille1-Catégories'!$C$1:$G$2,2,FALSE)="OUI",F$3,IF(HLOOKUP(F$9,'Feuille1-Catégories'!$C$1:$G$3,3,FALSE)="OUI",OFFSET(F$3,MOD(QUOTIENT(ROW()-ROW($A$20),'Feuille1-Catégories'!$B$6/F$6),F$5),0),IF(MOD($A728-1-F$10,'Feuille1-Catégories'!$F$5+1)=0,F$3,""))),"")</f>
        <v/>
      </c>
      <c r="G728" s="29" t="str">
        <f ca="1">IF(AND($A728&lt;&gt;"",G$9&lt;&gt;""),IF(HLOOKUP(G$9,'Feuille1-Catégories'!$C$1:$G$2,2,FALSE)="OUI",G$3,IF(HLOOKUP(G$9,'Feuille1-Catégories'!$C$1:$G$3,3,FALSE)="OUI",OFFSET(G$3,MOD(QUOTIENT(ROW()-ROW($A$20),'Feuille1-Catégories'!$B$6/G$6),G$5),0),IF(MOD($A728-1-G$10,'Feuille1-Catégories'!$F$5+1)=0,G$3,""))),"")</f>
        <v/>
      </c>
      <c r="H728" s="29" t="str">
        <f ca="1">IF(AND($A728&lt;&gt;"",H$9&lt;&gt;""),IF(HLOOKUP(H$9,'Feuille1-Catégories'!$C$1:$G$2,2,FALSE)="OUI",H$3,IF(HLOOKUP(H$9,'Feuille1-Catégories'!$C$1:$G$3,3,FALSE)="OUI",OFFSET(H$3,MOD(QUOTIENT(ROW()-ROW($A$20),'Feuille1-Catégories'!$B$6/H$6),H$5),0),IF(MOD($A728-1-H$10,'Feuille1-Catégories'!$F$5+1)=0,H$3,""))),"")</f>
        <v/>
      </c>
      <c r="I728" s="29" t="str">
        <f ca="1">IF(AND($A728&lt;&gt;"",I$9&lt;&gt;""),IF(HLOOKUP(I$9,'Feuille1-Catégories'!$C$1:$G$2,2,FALSE)="OUI",I$3,IF(HLOOKUP(I$9,'Feuille1-Catégories'!$C$1:$G$3,3,FALSE)="OUI",OFFSET(I$3,MOD(QUOTIENT(ROW()-ROW($A$20),'Feuille1-Catégories'!$B$6/I$6),I$5),0),IF(MOD($A728-1-I$10,'Feuille1-Catégories'!$F$5+1)=0,I$3,""))),"")</f>
        <v/>
      </c>
      <c r="J728" s="29" t="str">
        <f ca="1">IF(AND($A728&lt;&gt;"",J$9&lt;&gt;""),IF(HLOOKUP(J$9,'Feuille1-Catégories'!$C$1:$G$2,2,FALSE)="OUI",J$3,IF(HLOOKUP(J$9,'Feuille1-Catégories'!$C$1:$G$3,3,FALSE)="OUI",OFFSET(J$3,MOD(QUOTIENT(ROW()-ROW($A$20),'Feuille1-Catégories'!$B$6/J$6),J$5),0),IF(MOD($A728-1-J$10,'Feuille1-Catégories'!$F$5+1)=0,J$3,""))),"")</f>
        <v/>
      </c>
      <c r="K728" s="29" t="str">
        <f ca="1">IF(AND($A728&lt;&gt;"",K$9&lt;&gt;""),IF(HLOOKUP(K$9,'Feuille1-Catégories'!$C$1:$G$2,2,FALSE)="OUI",K$3,IF(HLOOKUP(K$9,'Feuille1-Catégories'!$C$1:$G$3,3,FALSE)="OUI",OFFSET(K$3,MOD(QUOTIENT(ROW()-ROW($A$20),'Feuille1-Catégories'!$B$6/K$6),K$5),0),IF(MOD($A728-1-K$10,'Feuille1-Catégories'!$F$5+1)=0,K$3,""))),"")</f>
        <v/>
      </c>
      <c r="L728" s="29" t="str">
        <f ca="1">IF(AND($A728&lt;&gt;"",L$9&lt;&gt;""),IF(HLOOKUP(L$9,'Feuille1-Catégories'!$C$1:$G$2,2,FALSE)="OUI",L$3,IF(HLOOKUP(L$9,'Feuille1-Catégories'!$C$1:$G$3,3,FALSE)="OUI",OFFSET(L$3,MOD(QUOTIENT(ROW()-ROW($A$20),'Feuille1-Catégories'!$B$6/L$6),L$5),0),IF(MOD($A728-1-L$10,'Feuille1-Catégories'!$F$5+1)=0,L$3,""))),"")</f>
        <v/>
      </c>
      <c r="M728" s="29" t="str">
        <f ca="1">IF(AND($A728&lt;&gt;"",M$9&lt;&gt;""),IF(HLOOKUP(M$9,'Feuille1-Catégories'!$C$1:$G$2,2,FALSE)="OUI",M$3,IF(HLOOKUP(M$9,'Feuille1-Catégories'!$C$1:$G$3,3,FALSE)="OUI",OFFSET(M$3,MOD(QUOTIENT(ROW()-ROW($A$20),'Feuille1-Catégories'!$B$6/M$6),M$5),0),IF(MOD($A728-1-M$10,'Feuille1-Catégories'!$F$5+1)=0,M$3,""))),"")</f>
        <v/>
      </c>
      <c r="N728" s="29" t="str">
        <f ca="1">IF(AND($A728&lt;&gt;"",N$9&lt;&gt;""),IF(HLOOKUP(N$9,'Feuille1-Catégories'!$C$1:$G$2,2,FALSE)="OUI",N$3,IF(HLOOKUP(N$9,'Feuille1-Catégories'!$C$1:$G$3,3,FALSE)="OUI",OFFSET(N$3,MOD(QUOTIENT(ROW()-ROW($A$20),'Feuille1-Catégories'!$B$6/N$6),N$5),0),IF(MOD($A728-1-N$10,'Feuille1-Catégories'!$F$5+1)=0,N$3,""))),"")</f>
        <v/>
      </c>
      <c r="O728" s="29" t="str">
        <f ca="1">IF(AND($A728&lt;&gt;"",O$9&lt;&gt;""),IF(HLOOKUP(O$9,'Feuille1-Catégories'!$C$1:$G$2,2,FALSE)="OUI",O$3,IF(HLOOKUP(O$9,'Feuille1-Catégories'!$C$1:$G$3,3,FALSE)="OUI",OFFSET(O$3,MOD(QUOTIENT(ROW()-ROW($A$20),'Feuille1-Catégories'!$B$6/O$6),O$5),0),IF(MOD($A728-1-O$10,'Feuille1-Catégories'!$F$5+1)=0,O$3,""))),"")</f>
        <v/>
      </c>
      <c r="P728" s="29" t="str">
        <f ca="1">IF(AND($A728&lt;&gt;"",P$9&lt;&gt;""),IF(HLOOKUP(P$9,'Feuille1-Catégories'!$C$1:$G$2,2,FALSE)="OUI",P$3,IF(HLOOKUP(P$9,'Feuille1-Catégories'!$C$1:$G$3,3,FALSE)="OUI",OFFSET(P$3,MOD(QUOTIENT(ROW()-ROW($A$20),'Feuille1-Catégories'!$B$6/P$6),P$5),0),IF(MOD($A728-1-P$10,'Feuille1-Catégories'!$F$5+1)=0,P$3,""))),"")</f>
        <v/>
      </c>
      <c r="Q728" s="29" t="str">
        <f ca="1">IF(AND($A728&lt;&gt;"",Q$9&lt;&gt;""),IF(HLOOKUP(Q$9,'Feuille1-Catégories'!$C$1:$G$2,2,FALSE)="OUI",Q$3,IF(HLOOKUP(Q$9,'Feuille1-Catégories'!$C$1:$G$3,3,FALSE)="OUI",OFFSET(Q$3,MOD(QUOTIENT(ROW()-ROW($A$20),'Feuille1-Catégories'!$B$6/Q$6),Q$5),0),IF(MOD($A728-1-Q$10,'Feuille1-Catégories'!$F$5+1)=0,Q$3,""))),"")</f>
        <v/>
      </c>
      <c r="R728" s="29" t="str">
        <f ca="1">IF(AND($A728&lt;&gt;"",R$9&lt;&gt;""),IF(HLOOKUP(R$9,'Feuille1-Catégories'!$C$1:$G$2,2,FALSE)="OUI",R$3,IF(HLOOKUP(R$9,'Feuille1-Catégories'!$C$1:$G$3,3,FALSE)="OUI",OFFSET(R$3,MOD(QUOTIENT(ROW()-ROW($A$20),'Feuille1-Catégories'!$B$6/R$6),R$5),0),IF(MOD($A728-1-R$10,'Feuille1-Catégories'!$F$5+1)=0,R$3,""))),"")</f>
        <v/>
      </c>
      <c r="S728" s="29" t="str">
        <f ca="1">IF(AND($A728&lt;&gt;"",S$9&lt;&gt;""),IF(HLOOKUP(S$9,'Feuille1-Catégories'!$C$1:$G$2,2,FALSE)="OUI",S$3,IF(HLOOKUP(S$9,'Feuille1-Catégories'!$C$1:$G$3,3,FALSE)="OUI",OFFSET(S$3,MOD(QUOTIENT(ROW()-ROW($A$20),'Feuille1-Catégories'!$B$6/S$6),S$5),0),IF(MOD($A728-1-S$10,'Feuille1-Catégories'!$F$5+1)=0,S$3,""))),"")</f>
        <v/>
      </c>
      <c r="T728" s="29" t="str">
        <f ca="1">IF(AND($A728&lt;&gt;"",T$9&lt;&gt;""),IF(HLOOKUP(T$9,'Feuille1-Catégories'!$C$1:$G$2,2,FALSE)="OUI",T$3,IF(HLOOKUP(T$9,'Feuille1-Catégories'!$C$1:$G$3,3,FALSE)="OUI",OFFSET(T$3,MOD(QUOTIENT(ROW()-ROW($A$20),'Feuille1-Catégories'!$B$6/T$6),T$5),0),IF(MOD($A728-1-T$10,'Feuille1-Catégories'!$F$5+1)=0,T$3,""))),"")</f>
        <v/>
      </c>
      <c r="U728" s="29" t="str">
        <f ca="1">IF(AND($A728&lt;&gt;"",U$9&lt;&gt;""),IF(HLOOKUP(U$9,'Feuille1-Catégories'!$C$1:$G$2,2,FALSE)="OUI",U$3,IF(HLOOKUP(U$9,'Feuille1-Catégories'!$C$1:$G$3,3,FALSE)="OUI",OFFSET(U$3,MOD(QUOTIENT(ROW()-ROW($A$20),'Feuille1-Catégories'!$B$6/U$6),U$5),0),IF(MOD($A728-1-U$10,'Feuille1-Catégories'!$F$5+1)=0,U$3,""))),"")</f>
        <v/>
      </c>
      <c r="V728" s="29" t="str">
        <f ca="1">IF(AND($A728&lt;&gt;"",V$9&lt;&gt;""),IF(HLOOKUP(V$9,'Feuille1-Catégories'!$C$1:$G$2,2,FALSE)="OUI",V$3,IF(HLOOKUP(V$9,'Feuille1-Catégories'!$C$1:$G$3,3,FALSE)="OUI",OFFSET(V$3,MOD(QUOTIENT(ROW()-ROW($A$20),'Feuille1-Catégories'!$B$6/V$6),V$5),0),IF(MOD($A728-1-V$10,'Feuille1-Catégories'!$F$5+1)=0,V$3,""))),"")</f>
        <v/>
      </c>
      <c r="W728" s="29" t="str">
        <f ca="1">IF(AND($A728&lt;&gt;"",W$9&lt;&gt;""),IF(HLOOKUP(W$9,'Feuille1-Catégories'!$C$1:$G$2,2,FALSE)="OUI",W$3,IF(HLOOKUP(W$9,'Feuille1-Catégories'!$C$1:$G$3,3,FALSE)="OUI",OFFSET(W$3,MOD(QUOTIENT(ROW()-ROW($A$20),'Feuille1-Catégories'!$B$6/W$6),W$5),0),IF(MOD($A728-1-W$10,'Feuille1-Catégories'!$F$5+1)=0,W$3,""))),"")</f>
        <v/>
      </c>
      <c r="X728" s="29" t="str">
        <f ca="1">IF(AND($A728&lt;&gt;"",X$9&lt;&gt;""),IF(HLOOKUP(X$9,'Feuille1-Catégories'!$C$1:$G$2,2,FALSE)="OUI",X$3,IF(HLOOKUP(X$9,'Feuille1-Catégories'!$C$1:$G$3,3,FALSE)="OUI",OFFSET(X$3,MOD(QUOTIENT(ROW()-ROW($A$20),'Feuille1-Catégories'!$B$6/X$6),X$5),0),IF(MOD($A728-1-X$10,'Feuille1-Catégories'!$F$5+1)=0,X$3,""))),"")</f>
        <v/>
      </c>
      <c r="Y728" s="29" t="str">
        <f ca="1">IF(AND($A728&lt;&gt;"",Y$9&lt;&gt;""),IF(HLOOKUP(Y$9,'Feuille1-Catégories'!$C$1:$G$2,2,FALSE)="OUI",Y$3,IF(HLOOKUP(Y$9,'Feuille1-Catégories'!$C$1:$G$3,3,FALSE)="OUI",OFFSET(Y$3,MOD(QUOTIENT(ROW()-ROW($A$20),'Feuille1-Catégories'!$B$6/Y$6),Y$5),0),IF(MOD($A728-1-Y$10,'Feuille1-Catégories'!$F$5+1)=0,Y$3,""))),"")</f>
        <v/>
      </c>
      <c r="Z728" s="29" t="str">
        <f ca="1">IF(AND($A728&lt;&gt;"",Z$9&lt;&gt;""),IF(HLOOKUP(Z$9,'Feuille1-Catégories'!$C$1:$G$2,2,FALSE)="OUI",Z$3,IF(HLOOKUP(Z$9,'Feuille1-Catégories'!$C$1:$G$3,3,FALSE)="OUI",OFFSET(Z$3,MOD(QUOTIENT(ROW()-ROW($A$20),'Feuille1-Catégories'!$B$6/Z$6),Z$5),0),IF(MOD($A728-1-Z$10,'Feuille1-Catégories'!$F$5+1)=0,Z$3,""))),"")</f>
        <v/>
      </c>
    </row>
    <row r="729" spans="1:26" ht="17" x14ac:dyDescent="0.2">
      <c r="A729" s="21" t="str">
        <f>IF('Feuille2-Prix de vente'!A729&lt;&gt;"",'Feuille2-Prix de vente'!A729,"")</f>
        <v/>
      </c>
      <c r="B729" s="33" t="str">
        <f>IF('Feuille2-Prix de vente'!B729&lt;&gt;"",'Feuille2-Prix de vente'!B729,"")</f>
        <v/>
      </c>
      <c r="C729" s="10" t="str">
        <f>IF('Feuille2-Prix de vente'!C729&lt;&gt;"",'Feuille2-Prix de vente'!C729,"")</f>
        <v/>
      </c>
      <c r="D729" s="10" t="str">
        <f t="shared" si="11"/>
        <v/>
      </c>
      <c r="E729" s="10" t="str">
        <f>IF('Feuille2-Prix de vente'!E729&lt;&gt;"",'Feuille2-Prix de vente'!E729,"")</f>
        <v/>
      </c>
      <c r="F729" s="29" t="str">
        <f ca="1">IF(AND($A729&lt;&gt;"",F$9&lt;&gt;""),IF(HLOOKUP(F$9,'Feuille1-Catégories'!$C$1:$G$2,2,FALSE)="OUI",F$3,IF(HLOOKUP(F$9,'Feuille1-Catégories'!$C$1:$G$3,3,FALSE)="OUI",OFFSET(F$3,MOD(QUOTIENT(ROW()-ROW($A$20),'Feuille1-Catégories'!$B$6/F$6),F$5),0),IF(MOD($A729-1-F$10,'Feuille1-Catégories'!$F$5+1)=0,F$3,""))),"")</f>
        <v/>
      </c>
      <c r="G729" s="29" t="str">
        <f ca="1">IF(AND($A729&lt;&gt;"",G$9&lt;&gt;""),IF(HLOOKUP(G$9,'Feuille1-Catégories'!$C$1:$G$2,2,FALSE)="OUI",G$3,IF(HLOOKUP(G$9,'Feuille1-Catégories'!$C$1:$G$3,3,FALSE)="OUI",OFFSET(G$3,MOD(QUOTIENT(ROW()-ROW($A$20),'Feuille1-Catégories'!$B$6/G$6),G$5),0),IF(MOD($A729-1-G$10,'Feuille1-Catégories'!$F$5+1)=0,G$3,""))),"")</f>
        <v/>
      </c>
      <c r="H729" s="29" t="str">
        <f ca="1">IF(AND($A729&lt;&gt;"",H$9&lt;&gt;""),IF(HLOOKUP(H$9,'Feuille1-Catégories'!$C$1:$G$2,2,FALSE)="OUI",H$3,IF(HLOOKUP(H$9,'Feuille1-Catégories'!$C$1:$G$3,3,FALSE)="OUI",OFFSET(H$3,MOD(QUOTIENT(ROW()-ROW($A$20),'Feuille1-Catégories'!$B$6/H$6),H$5),0),IF(MOD($A729-1-H$10,'Feuille1-Catégories'!$F$5+1)=0,H$3,""))),"")</f>
        <v/>
      </c>
      <c r="I729" s="29" t="str">
        <f ca="1">IF(AND($A729&lt;&gt;"",I$9&lt;&gt;""),IF(HLOOKUP(I$9,'Feuille1-Catégories'!$C$1:$G$2,2,FALSE)="OUI",I$3,IF(HLOOKUP(I$9,'Feuille1-Catégories'!$C$1:$G$3,3,FALSE)="OUI",OFFSET(I$3,MOD(QUOTIENT(ROW()-ROW($A$20),'Feuille1-Catégories'!$B$6/I$6),I$5),0),IF(MOD($A729-1-I$10,'Feuille1-Catégories'!$F$5+1)=0,I$3,""))),"")</f>
        <v/>
      </c>
      <c r="J729" s="29" t="str">
        <f ca="1">IF(AND($A729&lt;&gt;"",J$9&lt;&gt;""),IF(HLOOKUP(J$9,'Feuille1-Catégories'!$C$1:$G$2,2,FALSE)="OUI",J$3,IF(HLOOKUP(J$9,'Feuille1-Catégories'!$C$1:$G$3,3,FALSE)="OUI",OFFSET(J$3,MOD(QUOTIENT(ROW()-ROW($A$20),'Feuille1-Catégories'!$B$6/J$6),J$5),0),IF(MOD($A729-1-J$10,'Feuille1-Catégories'!$F$5+1)=0,J$3,""))),"")</f>
        <v/>
      </c>
      <c r="K729" s="29" t="str">
        <f ca="1">IF(AND($A729&lt;&gt;"",K$9&lt;&gt;""),IF(HLOOKUP(K$9,'Feuille1-Catégories'!$C$1:$G$2,2,FALSE)="OUI",K$3,IF(HLOOKUP(K$9,'Feuille1-Catégories'!$C$1:$G$3,3,FALSE)="OUI",OFFSET(K$3,MOD(QUOTIENT(ROW()-ROW($A$20),'Feuille1-Catégories'!$B$6/K$6),K$5),0),IF(MOD($A729-1-K$10,'Feuille1-Catégories'!$F$5+1)=0,K$3,""))),"")</f>
        <v/>
      </c>
      <c r="L729" s="29" t="str">
        <f ca="1">IF(AND($A729&lt;&gt;"",L$9&lt;&gt;""),IF(HLOOKUP(L$9,'Feuille1-Catégories'!$C$1:$G$2,2,FALSE)="OUI",L$3,IF(HLOOKUP(L$9,'Feuille1-Catégories'!$C$1:$G$3,3,FALSE)="OUI",OFFSET(L$3,MOD(QUOTIENT(ROW()-ROW($A$20),'Feuille1-Catégories'!$B$6/L$6),L$5),0),IF(MOD($A729-1-L$10,'Feuille1-Catégories'!$F$5+1)=0,L$3,""))),"")</f>
        <v/>
      </c>
      <c r="M729" s="29" t="str">
        <f ca="1">IF(AND($A729&lt;&gt;"",M$9&lt;&gt;""),IF(HLOOKUP(M$9,'Feuille1-Catégories'!$C$1:$G$2,2,FALSE)="OUI",M$3,IF(HLOOKUP(M$9,'Feuille1-Catégories'!$C$1:$G$3,3,FALSE)="OUI",OFFSET(M$3,MOD(QUOTIENT(ROW()-ROW($A$20),'Feuille1-Catégories'!$B$6/M$6),M$5),0),IF(MOD($A729-1-M$10,'Feuille1-Catégories'!$F$5+1)=0,M$3,""))),"")</f>
        <v/>
      </c>
      <c r="N729" s="29" t="str">
        <f ca="1">IF(AND($A729&lt;&gt;"",N$9&lt;&gt;""),IF(HLOOKUP(N$9,'Feuille1-Catégories'!$C$1:$G$2,2,FALSE)="OUI",N$3,IF(HLOOKUP(N$9,'Feuille1-Catégories'!$C$1:$G$3,3,FALSE)="OUI",OFFSET(N$3,MOD(QUOTIENT(ROW()-ROW($A$20),'Feuille1-Catégories'!$B$6/N$6),N$5),0),IF(MOD($A729-1-N$10,'Feuille1-Catégories'!$F$5+1)=0,N$3,""))),"")</f>
        <v/>
      </c>
      <c r="O729" s="29" t="str">
        <f ca="1">IF(AND($A729&lt;&gt;"",O$9&lt;&gt;""),IF(HLOOKUP(O$9,'Feuille1-Catégories'!$C$1:$G$2,2,FALSE)="OUI",O$3,IF(HLOOKUP(O$9,'Feuille1-Catégories'!$C$1:$G$3,3,FALSE)="OUI",OFFSET(O$3,MOD(QUOTIENT(ROW()-ROW($A$20),'Feuille1-Catégories'!$B$6/O$6),O$5),0),IF(MOD($A729-1-O$10,'Feuille1-Catégories'!$F$5+1)=0,O$3,""))),"")</f>
        <v/>
      </c>
      <c r="P729" s="29" t="str">
        <f ca="1">IF(AND($A729&lt;&gt;"",P$9&lt;&gt;""),IF(HLOOKUP(P$9,'Feuille1-Catégories'!$C$1:$G$2,2,FALSE)="OUI",P$3,IF(HLOOKUP(P$9,'Feuille1-Catégories'!$C$1:$G$3,3,FALSE)="OUI",OFFSET(P$3,MOD(QUOTIENT(ROW()-ROW($A$20),'Feuille1-Catégories'!$B$6/P$6),P$5),0),IF(MOD($A729-1-P$10,'Feuille1-Catégories'!$F$5+1)=0,P$3,""))),"")</f>
        <v/>
      </c>
      <c r="Q729" s="29" t="str">
        <f ca="1">IF(AND($A729&lt;&gt;"",Q$9&lt;&gt;""),IF(HLOOKUP(Q$9,'Feuille1-Catégories'!$C$1:$G$2,2,FALSE)="OUI",Q$3,IF(HLOOKUP(Q$9,'Feuille1-Catégories'!$C$1:$G$3,3,FALSE)="OUI",OFFSET(Q$3,MOD(QUOTIENT(ROW()-ROW($A$20),'Feuille1-Catégories'!$B$6/Q$6),Q$5),0),IF(MOD($A729-1-Q$10,'Feuille1-Catégories'!$F$5+1)=0,Q$3,""))),"")</f>
        <v/>
      </c>
      <c r="R729" s="29" t="str">
        <f ca="1">IF(AND($A729&lt;&gt;"",R$9&lt;&gt;""),IF(HLOOKUP(R$9,'Feuille1-Catégories'!$C$1:$G$2,2,FALSE)="OUI",R$3,IF(HLOOKUP(R$9,'Feuille1-Catégories'!$C$1:$G$3,3,FALSE)="OUI",OFFSET(R$3,MOD(QUOTIENT(ROW()-ROW($A$20),'Feuille1-Catégories'!$B$6/R$6),R$5),0),IF(MOD($A729-1-R$10,'Feuille1-Catégories'!$F$5+1)=0,R$3,""))),"")</f>
        <v/>
      </c>
      <c r="S729" s="29" t="str">
        <f ca="1">IF(AND($A729&lt;&gt;"",S$9&lt;&gt;""),IF(HLOOKUP(S$9,'Feuille1-Catégories'!$C$1:$G$2,2,FALSE)="OUI",S$3,IF(HLOOKUP(S$9,'Feuille1-Catégories'!$C$1:$G$3,3,FALSE)="OUI",OFFSET(S$3,MOD(QUOTIENT(ROW()-ROW($A$20),'Feuille1-Catégories'!$B$6/S$6),S$5),0),IF(MOD($A729-1-S$10,'Feuille1-Catégories'!$F$5+1)=0,S$3,""))),"")</f>
        <v/>
      </c>
      <c r="T729" s="29" t="str">
        <f ca="1">IF(AND($A729&lt;&gt;"",T$9&lt;&gt;""),IF(HLOOKUP(T$9,'Feuille1-Catégories'!$C$1:$G$2,2,FALSE)="OUI",T$3,IF(HLOOKUP(T$9,'Feuille1-Catégories'!$C$1:$G$3,3,FALSE)="OUI",OFFSET(T$3,MOD(QUOTIENT(ROW()-ROW($A$20),'Feuille1-Catégories'!$B$6/T$6),T$5),0),IF(MOD($A729-1-T$10,'Feuille1-Catégories'!$F$5+1)=0,T$3,""))),"")</f>
        <v/>
      </c>
      <c r="U729" s="29" t="str">
        <f ca="1">IF(AND($A729&lt;&gt;"",U$9&lt;&gt;""),IF(HLOOKUP(U$9,'Feuille1-Catégories'!$C$1:$G$2,2,FALSE)="OUI",U$3,IF(HLOOKUP(U$9,'Feuille1-Catégories'!$C$1:$G$3,3,FALSE)="OUI",OFFSET(U$3,MOD(QUOTIENT(ROW()-ROW($A$20),'Feuille1-Catégories'!$B$6/U$6),U$5),0),IF(MOD($A729-1-U$10,'Feuille1-Catégories'!$F$5+1)=0,U$3,""))),"")</f>
        <v/>
      </c>
      <c r="V729" s="29" t="str">
        <f ca="1">IF(AND($A729&lt;&gt;"",V$9&lt;&gt;""),IF(HLOOKUP(V$9,'Feuille1-Catégories'!$C$1:$G$2,2,FALSE)="OUI",V$3,IF(HLOOKUP(V$9,'Feuille1-Catégories'!$C$1:$G$3,3,FALSE)="OUI",OFFSET(V$3,MOD(QUOTIENT(ROW()-ROW($A$20),'Feuille1-Catégories'!$B$6/V$6),V$5),0),IF(MOD($A729-1-V$10,'Feuille1-Catégories'!$F$5+1)=0,V$3,""))),"")</f>
        <v/>
      </c>
      <c r="W729" s="29" t="str">
        <f ca="1">IF(AND($A729&lt;&gt;"",W$9&lt;&gt;""),IF(HLOOKUP(W$9,'Feuille1-Catégories'!$C$1:$G$2,2,FALSE)="OUI",W$3,IF(HLOOKUP(W$9,'Feuille1-Catégories'!$C$1:$G$3,3,FALSE)="OUI",OFFSET(W$3,MOD(QUOTIENT(ROW()-ROW($A$20),'Feuille1-Catégories'!$B$6/W$6),W$5),0),IF(MOD($A729-1-W$10,'Feuille1-Catégories'!$F$5+1)=0,W$3,""))),"")</f>
        <v/>
      </c>
      <c r="X729" s="29" t="str">
        <f ca="1">IF(AND($A729&lt;&gt;"",X$9&lt;&gt;""),IF(HLOOKUP(X$9,'Feuille1-Catégories'!$C$1:$G$2,2,FALSE)="OUI",X$3,IF(HLOOKUP(X$9,'Feuille1-Catégories'!$C$1:$G$3,3,FALSE)="OUI",OFFSET(X$3,MOD(QUOTIENT(ROW()-ROW($A$20),'Feuille1-Catégories'!$B$6/X$6),X$5),0),IF(MOD($A729-1-X$10,'Feuille1-Catégories'!$F$5+1)=0,X$3,""))),"")</f>
        <v/>
      </c>
      <c r="Y729" s="29" t="str">
        <f ca="1">IF(AND($A729&lt;&gt;"",Y$9&lt;&gt;""),IF(HLOOKUP(Y$9,'Feuille1-Catégories'!$C$1:$G$2,2,FALSE)="OUI",Y$3,IF(HLOOKUP(Y$9,'Feuille1-Catégories'!$C$1:$G$3,3,FALSE)="OUI",OFFSET(Y$3,MOD(QUOTIENT(ROW()-ROW($A$20),'Feuille1-Catégories'!$B$6/Y$6),Y$5),0),IF(MOD($A729-1-Y$10,'Feuille1-Catégories'!$F$5+1)=0,Y$3,""))),"")</f>
        <v/>
      </c>
      <c r="Z729" s="29" t="str">
        <f ca="1">IF(AND($A729&lt;&gt;"",Z$9&lt;&gt;""),IF(HLOOKUP(Z$9,'Feuille1-Catégories'!$C$1:$G$2,2,FALSE)="OUI",Z$3,IF(HLOOKUP(Z$9,'Feuille1-Catégories'!$C$1:$G$3,3,FALSE)="OUI",OFFSET(Z$3,MOD(QUOTIENT(ROW()-ROW($A$20),'Feuille1-Catégories'!$B$6/Z$6),Z$5),0),IF(MOD($A729-1-Z$10,'Feuille1-Catégories'!$F$5+1)=0,Z$3,""))),"")</f>
        <v/>
      </c>
    </row>
    <row r="730" spans="1:26" ht="17" x14ac:dyDescent="0.2">
      <c r="A730" s="21" t="str">
        <f>IF('Feuille2-Prix de vente'!A730&lt;&gt;"",'Feuille2-Prix de vente'!A730,"")</f>
        <v/>
      </c>
      <c r="B730" s="33" t="str">
        <f>IF('Feuille2-Prix de vente'!B730&lt;&gt;"",'Feuille2-Prix de vente'!B730,"")</f>
        <v/>
      </c>
      <c r="C730" s="10" t="str">
        <f>IF('Feuille2-Prix de vente'!C730&lt;&gt;"",'Feuille2-Prix de vente'!C730,"")</f>
        <v/>
      </c>
      <c r="D730" s="10" t="str">
        <f t="shared" si="11"/>
        <v/>
      </c>
      <c r="E730" s="10" t="str">
        <f>IF('Feuille2-Prix de vente'!E730&lt;&gt;"",'Feuille2-Prix de vente'!E730,"")</f>
        <v/>
      </c>
      <c r="F730" s="29" t="str">
        <f ca="1">IF(AND($A730&lt;&gt;"",F$9&lt;&gt;""),IF(HLOOKUP(F$9,'Feuille1-Catégories'!$C$1:$G$2,2,FALSE)="OUI",F$3,IF(HLOOKUP(F$9,'Feuille1-Catégories'!$C$1:$G$3,3,FALSE)="OUI",OFFSET(F$3,MOD(QUOTIENT(ROW()-ROW($A$20),'Feuille1-Catégories'!$B$6/F$6),F$5),0),IF(MOD($A730-1-F$10,'Feuille1-Catégories'!$F$5+1)=0,F$3,""))),"")</f>
        <v/>
      </c>
      <c r="G730" s="29" t="str">
        <f ca="1">IF(AND($A730&lt;&gt;"",G$9&lt;&gt;""),IF(HLOOKUP(G$9,'Feuille1-Catégories'!$C$1:$G$2,2,FALSE)="OUI",G$3,IF(HLOOKUP(G$9,'Feuille1-Catégories'!$C$1:$G$3,3,FALSE)="OUI",OFFSET(G$3,MOD(QUOTIENT(ROW()-ROW($A$20),'Feuille1-Catégories'!$B$6/G$6),G$5),0),IF(MOD($A730-1-G$10,'Feuille1-Catégories'!$F$5+1)=0,G$3,""))),"")</f>
        <v/>
      </c>
      <c r="H730" s="29" t="str">
        <f ca="1">IF(AND($A730&lt;&gt;"",H$9&lt;&gt;""),IF(HLOOKUP(H$9,'Feuille1-Catégories'!$C$1:$G$2,2,FALSE)="OUI",H$3,IF(HLOOKUP(H$9,'Feuille1-Catégories'!$C$1:$G$3,3,FALSE)="OUI",OFFSET(H$3,MOD(QUOTIENT(ROW()-ROW($A$20),'Feuille1-Catégories'!$B$6/H$6),H$5),0),IF(MOD($A730-1-H$10,'Feuille1-Catégories'!$F$5+1)=0,H$3,""))),"")</f>
        <v/>
      </c>
      <c r="I730" s="29" t="str">
        <f ca="1">IF(AND($A730&lt;&gt;"",I$9&lt;&gt;""),IF(HLOOKUP(I$9,'Feuille1-Catégories'!$C$1:$G$2,2,FALSE)="OUI",I$3,IF(HLOOKUP(I$9,'Feuille1-Catégories'!$C$1:$G$3,3,FALSE)="OUI",OFFSET(I$3,MOD(QUOTIENT(ROW()-ROW($A$20),'Feuille1-Catégories'!$B$6/I$6),I$5),0),IF(MOD($A730-1-I$10,'Feuille1-Catégories'!$F$5+1)=0,I$3,""))),"")</f>
        <v/>
      </c>
      <c r="J730" s="29" t="str">
        <f ca="1">IF(AND($A730&lt;&gt;"",J$9&lt;&gt;""),IF(HLOOKUP(J$9,'Feuille1-Catégories'!$C$1:$G$2,2,FALSE)="OUI",J$3,IF(HLOOKUP(J$9,'Feuille1-Catégories'!$C$1:$G$3,3,FALSE)="OUI",OFFSET(J$3,MOD(QUOTIENT(ROW()-ROW($A$20),'Feuille1-Catégories'!$B$6/J$6),J$5),0),IF(MOD($A730-1-J$10,'Feuille1-Catégories'!$F$5+1)=0,J$3,""))),"")</f>
        <v/>
      </c>
      <c r="K730" s="29" t="str">
        <f ca="1">IF(AND($A730&lt;&gt;"",K$9&lt;&gt;""),IF(HLOOKUP(K$9,'Feuille1-Catégories'!$C$1:$G$2,2,FALSE)="OUI",K$3,IF(HLOOKUP(K$9,'Feuille1-Catégories'!$C$1:$G$3,3,FALSE)="OUI",OFFSET(K$3,MOD(QUOTIENT(ROW()-ROW($A$20),'Feuille1-Catégories'!$B$6/K$6),K$5),0),IF(MOD($A730-1-K$10,'Feuille1-Catégories'!$F$5+1)=0,K$3,""))),"")</f>
        <v/>
      </c>
      <c r="L730" s="29" t="str">
        <f ca="1">IF(AND($A730&lt;&gt;"",L$9&lt;&gt;""),IF(HLOOKUP(L$9,'Feuille1-Catégories'!$C$1:$G$2,2,FALSE)="OUI",L$3,IF(HLOOKUP(L$9,'Feuille1-Catégories'!$C$1:$G$3,3,FALSE)="OUI",OFFSET(L$3,MOD(QUOTIENT(ROW()-ROW($A$20),'Feuille1-Catégories'!$B$6/L$6),L$5),0),IF(MOD($A730-1-L$10,'Feuille1-Catégories'!$F$5+1)=0,L$3,""))),"")</f>
        <v/>
      </c>
      <c r="M730" s="29" t="str">
        <f ca="1">IF(AND($A730&lt;&gt;"",M$9&lt;&gt;""),IF(HLOOKUP(M$9,'Feuille1-Catégories'!$C$1:$G$2,2,FALSE)="OUI",M$3,IF(HLOOKUP(M$9,'Feuille1-Catégories'!$C$1:$G$3,3,FALSE)="OUI",OFFSET(M$3,MOD(QUOTIENT(ROW()-ROW($A$20),'Feuille1-Catégories'!$B$6/M$6),M$5),0),IF(MOD($A730-1-M$10,'Feuille1-Catégories'!$F$5+1)=0,M$3,""))),"")</f>
        <v/>
      </c>
      <c r="N730" s="29" t="str">
        <f ca="1">IF(AND($A730&lt;&gt;"",N$9&lt;&gt;""),IF(HLOOKUP(N$9,'Feuille1-Catégories'!$C$1:$G$2,2,FALSE)="OUI",N$3,IF(HLOOKUP(N$9,'Feuille1-Catégories'!$C$1:$G$3,3,FALSE)="OUI",OFFSET(N$3,MOD(QUOTIENT(ROW()-ROW($A$20),'Feuille1-Catégories'!$B$6/N$6),N$5),0),IF(MOD($A730-1-N$10,'Feuille1-Catégories'!$F$5+1)=0,N$3,""))),"")</f>
        <v/>
      </c>
      <c r="O730" s="29" t="str">
        <f ca="1">IF(AND($A730&lt;&gt;"",O$9&lt;&gt;""),IF(HLOOKUP(O$9,'Feuille1-Catégories'!$C$1:$G$2,2,FALSE)="OUI",O$3,IF(HLOOKUP(O$9,'Feuille1-Catégories'!$C$1:$G$3,3,FALSE)="OUI",OFFSET(O$3,MOD(QUOTIENT(ROW()-ROW($A$20),'Feuille1-Catégories'!$B$6/O$6),O$5),0),IF(MOD($A730-1-O$10,'Feuille1-Catégories'!$F$5+1)=0,O$3,""))),"")</f>
        <v/>
      </c>
      <c r="P730" s="29" t="str">
        <f ca="1">IF(AND($A730&lt;&gt;"",P$9&lt;&gt;""),IF(HLOOKUP(P$9,'Feuille1-Catégories'!$C$1:$G$2,2,FALSE)="OUI",P$3,IF(HLOOKUP(P$9,'Feuille1-Catégories'!$C$1:$G$3,3,FALSE)="OUI",OFFSET(P$3,MOD(QUOTIENT(ROW()-ROW($A$20),'Feuille1-Catégories'!$B$6/P$6),P$5),0),IF(MOD($A730-1-P$10,'Feuille1-Catégories'!$F$5+1)=0,P$3,""))),"")</f>
        <v/>
      </c>
      <c r="Q730" s="29" t="str">
        <f ca="1">IF(AND($A730&lt;&gt;"",Q$9&lt;&gt;""),IF(HLOOKUP(Q$9,'Feuille1-Catégories'!$C$1:$G$2,2,FALSE)="OUI",Q$3,IF(HLOOKUP(Q$9,'Feuille1-Catégories'!$C$1:$G$3,3,FALSE)="OUI",OFFSET(Q$3,MOD(QUOTIENT(ROW()-ROW($A$20),'Feuille1-Catégories'!$B$6/Q$6),Q$5),0),IF(MOD($A730-1-Q$10,'Feuille1-Catégories'!$F$5+1)=0,Q$3,""))),"")</f>
        <v/>
      </c>
      <c r="R730" s="29" t="str">
        <f ca="1">IF(AND($A730&lt;&gt;"",R$9&lt;&gt;""),IF(HLOOKUP(R$9,'Feuille1-Catégories'!$C$1:$G$2,2,FALSE)="OUI",R$3,IF(HLOOKUP(R$9,'Feuille1-Catégories'!$C$1:$G$3,3,FALSE)="OUI",OFFSET(R$3,MOD(QUOTIENT(ROW()-ROW($A$20),'Feuille1-Catégories'!$B$6/R$6),R$5),0),IF(MOD($A730-1-R$10,'Feuille1-Catégories'!$F$5+1)=0,R$3,""))),"")</f>
        <v/>
      </c>
      <c r="S730" s="29" t="str">
        <f ca="1">IF(AND($A730&lt;&gt;"",S$9&lt;&gt;""),IF(HLOOKUP(S$9,'Feuille1-Catégories'!$C$1:$G$2,2,FALSE)="OUI",S$3,IF(HLOOKUP(S$9,'Feuille1-Catégories'!$C$1:$G$3,3,FALSE)="OUI",OFFSET(S$3,MOD(QUOTIENT(ROW()-ROW($A$20),'Feuille1-Catégories'!$B$6/S$6),S$5),0),IF(MOD($A730-1-S$10,'Feuille1-Catégories'!$F$5+1)=0,S$3,""))),"")</f>
        <v/>
      </c>
      <c r="T730" s="29" t="str">
        <f ca="1">IF(AND($A730&lt;&gt;"",T$9&lt;&gt;""),IF(HLOOKUP(T$9,'Feuille1-Catégories'!$C$1:$G$2,2,FALSE)="OUI",T$3,IF(HLOOKUP(T$9,'Feuille1-Catégories'!$C$1:$G$3,3,FALSE)="OUI",OFFSET(T$3,MOD(QUOTIENT(ROW()-ROW($A$20),'Feuille1-Catégories'!$B$6/T$6),T$5),0),IF(MOD($A730-1-T$10,'Feuille1-Catégories'!$F$5+1)=0,T$3,""))),"")</f>
        <v/>
      </c>
      <c r="U730" s="29" t="str">
        <f ca="1">IF(AND($A730&lt;&gt;"",U$9&lt;&gt;""),IF(HLOOKUP(U$9,'Feuille1-Catégories'!$C$1:$G$2,2,FALSE)="OUI",U$3,IF(HLOOKUP(U$9,'Feuille1-Catégories'!$C$1:$G$3,3,FALSE)="OUI",OFFSET(U$3,MOD(QUOTIENT(ROW()-ROW($A$20),'Feuille1-Catégories'!$B$6/U$6),U$5),0),IF(MOD($A730-1-U$10,'Feuille1-Catégories'!$F$5+1)=0,U$3,""))),"")</f>
        <v/>
      </c>
      <c r="V730" s="29" t="str">
        <f ca="1">IF(AND($A730&lt;&gt;"",V$9&lt;&gt;""),IF(HLOOKUP(V$9,'Feuille1-Catégories'!$C$1:$G$2,2,FALSE)="OUI",V$3,IF(HLOOKUP(V$9,'Feuille1-Catégories'!$C$1:$G$3,3,FALSE)="OUI",OFFSET(V$3,MOD(QUOTIENT(ROW()-ROW($A$20),'Feuille1-Catégories'!$B$6/V$6),V$5),0),IF(MOD($A730-1-V$10,'Feuille1-Catégories'!$F$5+1)=0,V$3,""))),"")</f>
        <v/>
      </c>
      <c r="W730" s="29" t="str">
        <f ca="1">IF(AND($A730&lt;&gt;"",W$9&lt;&gt;""),IF(HLOOKUP(W$9,'Feuille1-Catégories'!$C$1:$G$2,2,FALSE)="OUI",W$3,IF(HLOOKUP(W$9,'Feuille1-Catégories'!$C$1:$G$3,3,FALSE)="OUI",OFFSET(W$3,MOD(QUOTIENT(ROW()-ROW($A$20),'Feuille1-Catégories'!$B$6/W$6),W$5),0),IF(MOD($A730-1-W$10,'Feuille1-Catégories'!$F$5+1)=0,W$3,""))),"")</f>
        <v/>
      </c>
      <c r="X730" s="29" t="str">
        <f ca="1">IF(AND($A730&lt;&gt;"",X$9&lt;&gt;""),IF(HLOOKUP(X$9,'Feuille1-Catégories'!$C$1:$G$2,2,FALSE)="OUI",X$3,IF(HLOOKUP(X$9,'Feuille1-Catégories'!$C$1:$G$3,3,FALSE)="OUI",OFFSET(X$3,MOD(QUOTIENT(ROW()-ROW($A$20),'Feuille1-Catégories'!$B$6/X$6),X$5),0),IF(MOD($A730-1-X$10,'Feuille1-Catégories'!$F$5+1)=0,X$3,""))),"")</f>
        <v/>
      </c>
      <c r="Y730" s="29" t="str">
        <f ca="1">IF(AND($A730&lt;&gt;"",Y$9&lt;&gt;""),IF(HLOOKUP(Y$9,'Feuille1-Catégories'!$C$1:$G$2,2,FALSE)="OUI",Y$3,IF(HLOOKUP(Y$9,'Feuille1-Catégories'!$C$1:$G$3,3,FALSE)="OUI",OFFSET(Y$3,MOD(QUOTIENT(ROW()-ROW($A$20),'Feuille1-Catégories'!$B$6/Y$6),Y$5),0),IF(MOD($A730-1-Y$10,'Feuille1-Catégories'!$F$5+1)=0,Y$3,""))),"")</f>
        <v/>
      </c>
      <c r="Z730" s="29" t="str">
        <f ca="1">IF(AND($A730&lt;&gt;"",Z$9&lt;&gt;""),IF(HLOOKUP(Z$9,'Feuille1-Catégories'!$C$1:$G$2,2,FALSE)="OUI",Z$3,IF(HLOOKUP(Z$9,'Feuille1-Catégories'!$C$1:$G$3,3,FALSE)="OUI",OFFSET(Z$3,MOD(QUOTIENT(ROW()-ROW($A$20),'Feuille1-Catégories'!$B$6/Z$6),Z$5),0),IF(MOD($A730-1-Z$10,'Feuille1-Catégories'!$F$5+1)=0,Z$3,""))),"")</f>
        <v/>
      </c>
    </row>
    <row r="731" spans="1:26" ht="17" x14ac:dyDescent="0.2">
      <c r="A731" s="21" t="str">
        <f>IF('Feuille2-Prix de vente'!A731&lt;&gt;"",'Feuille2-Prix de vente'!A731,"")</f>
        <v/>
      </c>
      <c r="B731" s="33" t="str">
        <f>IF('Feuille2-Prix de vente'!B731&lt;&gt;"",'Feuille2-Prix de vente'!B731,"")</f>
        <v/>
      </c>
      <c r="C731" s="10" t="str">
        <f>IF('Feuille2-Prix de vente'!C731&lt;&gt;"",'Feuille2-Prix de vente'!C731,"")</f>
        <v/>
      </c>
      <c r="D731" s="10" t="str">
        <f t="shared" si="11"/>
        <v/>
      </c>
      <c r="E731" s="10" t="str">
        <f>IF('Feuille2-Prix de vente'!E731&lt;&gt;"",'Feuille2-Prix de vente'!E731,"")</f>
        <v/>
      </c>
      <c r="F731" s="29" t="str">
        <f ca="1">IF(AND($A731&lt;&gt;"",F$9&lt;&gt;""),IF(HLOOKUP(F$9,'Feuille1-Catégories'!$C$1:$G$2,2,FALSE)="OUI",F$3,IF(HLOOKUP(F$9,'Feuille1-Catégories'!$C$1:$G$3,3,FALSE)="OUI",OFFSET(F$3,MOD(QUOTIENT(ROW()-ROW($A$20),'Feuille1-Catégories'!$B$6/F$6),F$5),0),IF(MOD($A731-1-F$10,'Feuille1-Catégories'!$F$5+1)=0,F$3,""))),"")</f>
        <v/>
      </c>
      <c r="G731" s="29" t="str">
        <f ca="1">IF(AND($A731&lt;&gt;"",G$9&lt;&gt;""),IF(HLOOKUP(G$9,'Feuille1-Catégories'!$C$1:$G$2,2,FALSE)="OUI",G$3,IF(HLOOKUP(G$9,'Feuille1-Catégories'!$C$1:$G$3,3,FALSE)="OUI",OFFSET(G$3,MOD(QUOTIENT(ROW()-ROW($A$20),'Feuille1-Catégories'!$B$6/G$6),G$5),0),IF(MOD($A731-1-G$10,'Feuille1-Catégories'!$F$5+1)=0,G$3,""))),"")</f>
        <v/>
      </c>
      <c r="H731" s="29" t="str">
        <f ca="1">IF(AND($A731&lt;&gt;"",H$9&lt;&gt;""),IF(HLOOKUP(H$9,'Feuille1-Catégories'!$C$1:$G$2,2,FALSE)="OUI",H$3,IF(HLOOKUP(H$9,'Feuille1-Catégories'!$C$1:$G$3,3,FALSE)="OUI",OFFSET(H$3,MOD(QUOTIENT(ROW()-ROW($A$20),'Feuille1-Catégories'!$B$6/H$6),H$5),0),IF(MOD($A731-1-H$10,'Feuille1-Catégories'!$F$5+1)=0,H$3,""))),"")</f>
        <v/>
      </c>
      <c r="I731" s="29" t="str">
        <f ca="1">IF(AND($A731&lt;&gt;"",I$9&lt;&gt;""),IF(HLOOKUP(I$9,'Feuille1-Catégories'!$C$1:$G$2,2,FALSE)="OUI",I$3,IF(HLOOKUP(I$9,'Feuille1-Catégories'!$C$1:$G$3,3,FALSE)="OUI",OFFSET(I$3,MOD(QUOTIENT(ROW()-ROW($A$20),'Feuille1-Catégories'!$B$6/I$6),I$5),0),IF(MOD($A731-1-I$10,'Feuille1-Catégories'!$F$5+1)=0,I$3,""))),"")</f>
        <v/>
      </c>
      <c r="J731" s="29" t="str">
        <f ca="1">IF(AND($A731&lt;&gt;"",J$9&lt;&gt;""),IF(HLOOKUP(J$9,'Feuille1-Catégories'!$C$1:$G$2,2,FALSE)="OUI",J$3,IF(HLOOKUP(J$9,'Feuille1-Catégories'!$C$1:$G$3,3,FALSE)="OUI",OFFSET(J$3,MOD(QUOTIENT(ROW()-ROW($A$20),'Feuille1-Catégories'!$B$6/J$6),J$5),0),IF(MOD($A731-1-J$10,'Feuille1-Catégories'!$F$5+1)=0,J$3,""))),"")</f>
        <v/>
      </c>
      <c r="K731" s="29" t="str">
        <f ca="1">IF(AND($A731&lt;&gt;"",K$9&lt;&gt;""),IF(HLOOKUP(K$9,'Feuille1-Catégories'!$C$1:$G$2,2,FALSE)="OUI",K$3,IF(HLOOKUP(K$9,'Feuille1-Catégories'!$C$1:$G$3,3,FALSE)="OUI",OFFSET(K$3,MOD(QUOTIENT(ROW()-ROW($A$20),'Feuille1-Catégories'!$B$6/K$6),K$5),0),IF(MOD($A731-1-K$10,'Feuille1-Catégories'!$F$5+1)=0,K$3,""))),"")</f>
        <v/>
      </c>
      <c r="L731" s="29" t="str">
        <f ca="1">IF(AND($A731&lt;&gt;"",L$9&lt;&gt;""),IF(HLOOKUP(L$9,'Feuille1-Catégories'!$C$1:$G$2,2,FALSE)="OUI",L$3,IF(HLOOKUP(L$9,'Feuille1-Catégories'!$C$1:$G$3,3,FALSE)="OUI",OFFSET(L$3,MOD(QUOTIENT(ROW()-ROW($A$20),'Feuille1-Catégories'!$B$6/L$6),L$5),0),IF(MOD($A731-1-L$10,'Feuille1-Catégories'!$F$5+1)=0,L$3,""))),"")</f>
        <v/>
      </c>
      <c r="M731" s="29" t="str">
        <f ca="1">IF(AND($A731&lt;&gt;"",M$9&lt;&gt;""),IF(HLOOKUP(M$9,'Feuille1-Catégories'!$C$1:$G$2,2,FALSE)="OUI",M$3,IF(HLOOKUP(M$9,'Feuille1-Catégories'!$C$1:$G$3,3,FALSE)="OUI",OFFSET(M$3,MOD(QUOTIENT(ROW()-ROW($A$20),'Feuille1-Catégories'!$B$6/M$6),M$5),0),IF(MOD($A731-1-M$10,'Feuille1-Catégories'!$F$5+1)=0,M$3,""))),"")</f>
        <v/>
      </c>
      <c r="N731" s="29" t="str">
        <f ca="1">IF(AND($A731&lt;&gt;"",N$9&lt;&gt;""),IF(HLOOKUP(N$9,'Feuille1-Catégories'!$C$1:$G$2,2,FALSE)="OUI",N$3,IF(HLOOKUP(N$9,'Feuille1-Catégories'!$C$1:$G$3,3,FALSE)="OUI",OFFSET(N$3,MOD(QUOTIENT(ROW()-ROW($A$20),'Feuille1-Catégories'!$B$6/N$6),N$5),0),IF(MOD($A731-1-N$10,'Feuille1-Catégories'!$F$5+1)=0,N$3,""))),"")</f>
        <v/>
      </c>
      <c r="O731" s="29" t="str">
        <f ca="1">IF(AND($A731&lt;&gt;"",O$9&lt;&gt;""),IF(HLOOKUP(O$9,'Feuille1-Catégories'!$C$1:$G$2,2,FALSE)="OUI",O$3,IF(HLOOKUP(O$9,'Feuille1-Catégories'!$C$1:$G$3,3,FALSE)="OUI",OFFSET(O$3,MOD(QUOTIENT(ROW()-ROW($A$20),'Feuille1-Catégories'!$B$6/O$6),O$5),0),IF(MOD($A731-1-O$10,'Feuille1-Catégories'!$F$5+1)=0,O$3,""))),"")</f>
        <v/>
      </c>
      <c r="P731" s="29" t="str">
        <f ca="1">IF(AND($A731&lt;&gt;"",P$9&lt;&gt;""),IF(HLOOKUP(P$9,'Feuille1-Catégories'!$C$1:$G$2,2,FALSE)="OUI",P$3,IF(HLOOKUP(P$9,'Feuille1-Catégories'!$C$1:$G$3,3,FALSE)="OUI",OFFSET(P$3,MOD(QUOTIENT(ROW()-ROW($A$20),'Feuille1-Catégories'!$B$6/P$6),P$5),0),IF(MOD($A731-1-P$10,'Feuille1-Catégories'!$F$5+1)=0,P$3,""))),"")</f>
        <v/>
      </c>
      <c r="Q731" s="29" t="str">
        <f ca="1">IF(AND($A731&lt;&gt;"",Q$9&lt;&gt;""),IF(HLOOKUP(Q$9,'Feuille1-Catégories'!$C$1:$G$2,2,FALSE)="OUI",Q$3,IF(HLOOKUP(Q$9,'Feuille1-Catégories'!$C$1:$G$3,3,FALSE)="OUI",OFFSET(Q$3,MOD(QUOTIENT(ROW()-ROW($A$20),'Feuille1-Catégories'!$B$6/Q$6),Q$5),0),IF(MOD($A731-1-Q$10,'Feuille1-Catégories'!$F$5+1)=0,Q$3,""))),"")</f>
        <v/>
      </c>
      <c r="R731" s="29" t="str">
        <f ca="1">IF(AND($A731&lt;&gt;"",R$9&lt;&gt;""),IF(HLOOKUP(R$9,'Feuille1-Catégories'!$C$1:$G$2,2,FALSE)="OUI",R$3,IF(HLOOKUP(R$9,'Feuille1-Catégories'!$C$1:$G$3,3,FALSE)="OUI",OFFSET(R$3,MOD(QUOTIENT(ROW()-ROW($A$20),'Feuille1-Catégories'!$B$6/R$6),R$5),0),IF(MOD($A731-1-R$10,'Feuille1-Catégories'!$F$5+1)=0,R$3,""))),"")</f>
        <v/>
      </c>
      <c r="S731" s="29" t="str">
        <f ca="1">IF(AND($A731&lt;&gt;"",S$9&lt;&gt;""),IF(HLOOKUP(S$9,'Feuille1-Catégories'!$C$1:$G$2,2,FALSE)="OUI",S$3,IF(HLOOKUP(S$9,'Feuille1-Catégories'!$C$1:$G$3,3,FALSE)="OUI",OFFSET(S$3,MOD(QUOTIENT(ROW()-ROW($A$20),'Feuille1-Catégories'!$B$6/S$6),S$5),0),IF(MOD($A731-1-S$10,'Feuille1-Catégories'!$F$5+1)=0,S$3,""))),"")</f>
        <v/>
      </c>
      <c r="T731" s="29" t="str">
        <f ca="1">IF(AND($A731&lt;&gt;"",T$9&lt;&gt;""),IF(HLOOKUP(T$9,'Feuille1-Catégories'!$C$1:$G$2,2,FALSE)="OUI",T$3,IF(HLOOKUP(T$9,'Feuille1-Catégories'!$C$1:$G$3,3,FALSE)="OUI",OFFSET(T$3,MOD(QUOTIENT(ROW()-ROW($A$20),'Feuille1-Catégories'!$B$6/T$6),T$5),0),IF(MOD($A731-1-T$10,'Feuille1-Catégories'!$F$5+1)=0,T$3,""))),"")</f>
        <v/>
      </c>
      <c r="U731" s="29" t="str">
        <f ca="1">IF(AND($A731&lt;&gt;"",U$9&lt;&gt;""),IF(HLOOKUP(U$9,'Feuille1-Catégories'!$C$1:$G$2,2,FALSE)="OUI",U$3,IF(HLOOKUP(U$9,'Feuille1-Catégories'!$C$1:$G$3,3,FALSE)="OUI",OFFSET(U$3,MOD(QUOTIENT(ROW()-ROW($A$20),'Feuille1-Catégories'!$B$6/U$6),U$5),0),IF(MOD($A731-1-U$10,'Feuille1-Catégories'!$F$5+1)=0,U$3,""))),"")</f>
        <v/>
      </c>
      <c r="V731" s="29" t="str">
        <f ca="1">IF(AND($A731&lt;&gt;"",V$9&lt;&gt;""),IF(HLOOKUP(V$9,'Feuille1-Catégories'!$C$1:$G$2,2,FALSE)="OUI",V$3,IF(HLOOKUP(V$9,'Feuille1-Catégories'!$C$1:$G$3,3,FALSE)="OUI",OFFSET(V$3,MOD(QUOTIENT(ROW()-ROW($A$20),'Feuille1-Catégories'!$B$6/V$6),V$5),0),IF(MOD($A731-1-V$10,'Feuille1-Catégories'!$F$5+1)=0,V$3,""))),"")</f>
        <v/>
      </c>
      <c r="W731" s="29" t="str">
        <f ca="1">IF(AND($A731&lt;&gt;"",W$9&lt;&gt;""),IF(HLOOKUP(W$9,'Feuille1-Catégories'!$C$1:$G$2,2,FALSE)="OUI",W$3,IF(HLOOKUP(W$9,'Feuille1-Catégories'!$C$1:$G$3,3,FALSE)="OUI",OFFSET(W$3,MOD(QUOTIENT(ROW()-ROW($A$20),'Feuille1-Catégories'!$B$6/W$6),W$5),0),IF(MOD($A731-1-W$10,'Feuille1-Catégories'!$F$5+1)=0,W$3,""))),"")</f>
        <v/>
      </c>
      <c r="X731" s="29" t="str">
        <f ca="1">IF(AND($A731&lt;&gt;"",X$9&lt;&gt;""),IF(HLOOKUP(X$9,'Feuille1-Catégories'!$C$1:$G$2,2,FALSE)="OUI",X$3,IF(HLOOKUP(X$9,'Feuille1-Catégories'!$C$1:$G$3,3,FALSE)="OUI",OFFSET(X$3,MOD(QUOTIENT(ROW()-ROW($A$20),'Feuille1-Catégories'!$B$6/X$6),X$5),0),IF(MOD($A731-1-X$10,'Feuille1-Catégories'!$F$5+1)=0,X$3,""))),"")</f>
        <v/>
      </c>
      <c r="Y731" s="29" t="str">
        <f ca="1">IF(AND($A731&lt;&gt;"",Y$9&lt;&gt;""),IF(HLOOKUP(Y$9,'Feuille1-Catégories'!$C$1:$G$2,2,FALSE)="OUI",Y$3,IF(HLOOKUP(Y$9,'Feuille1-Catégories'!$C$1:$G$3,3,FALSE)="OUI",OFFSET(Y$3,MOD(QUOTIENT(ROW()-ROW($A$20),'Feuille1-Catégories'!$B$6/Y$6),Y$5),0),IF(MOD($A731-1-Y$10,'Feuille1-Catégories'!$F$5+1)=0,Y$3,""))),"")</f>
        <v/>
      </c>
      <c r="Z731" s="29" t="str">
        <f ca="1">IF(AND($A731&lt;&gt;"",Z$9&lt;&gt;""),IF(HLOOKUP(Z$9,'Feuille1-Catégories'!$C$1:$G$2,2,FALSE)="OUI",Z$3,IF(HLOOKUP(Z$9,'Feuille1-Catégories'!$C$1:$G$3,3,FALSE)="OUI",OFFSET(Z$3,MOD(QUOTIENT(ROW()-ROW($A$20),'Feuille1-Catégories'!$B$6/Z$6),Z$5),0),IF(MOD($A731-1-Z$10,'Feuille1-Catégories'!$F$5+1)=0,Z$3,""))),"")</f>
        <v/>
      </c>
    </row>
    <row r="732" spans="1:26" ht="17" x14ac:dyDescent="0.2">
      <c r="A732" s="21" t="str">
        <f>IF('Feuille2-Prix de vente'!A732&lt;&gt;"",'Feuille2-Prix de vente'!A732,"")</f>
        <v/>
      </c>
      <c r="B732" s="33" t="str">
        <f>IF('Feuille2-Prix de vente'!B732&lt;&gt;"",'Feuille2-Prix de vente'!B732,"")</f>
        <v/>
      </c>
      <c r="C732" s="10" t="str">
        <f>IF('Feuille2-Prix de vente'!C732&lt;&gt;"",'Feuille2-Prix de vente'!C732,"")</f>
        <v/>
      </c>
      <c r="D732" s="10" t="str">
        <f t="shared" si="11"/>
        <v/>
      </c>
      <c r="E732" s="10" t="str">
        <f>IF('Feuille2-Prix de vente'!E732&lt;&gt;"",'Feuille2-Prix de vente'!E732,"")</f>
        <v/>
      </c>
      <c r="F732" s="29" t="str">
        <f ca="1">IF(AND($A732&lt;&gt;"",F$9&lt;&gt;""),IF(HLOOKUP(F$9,'Feuille1-Catégories'!$C$1:$G$2,2,FALSE)="OUI",F$3,IF(HLOOKUP(F$9,'Feuille1-Catégories'!$C$1:$G$3,3,FALSE)="OUI",OFFSET(F$3,MOD(QUOTIENT(ROW()-ROW($A$20),'Feuille1-Catégories'!$B$6/F$6),F$5),0),IF(MOD($A732-1-F$10,'Feuille1-Catégories'!$F$5+1)=0,F$3,""))),"")</f>
        <v/>
      </c>
      <c r="G732" s="29" t="str">
        <f ca="1">IF(AND($A732&lt;&gt;"",G$9&lt;&gt;""),IF(HLOOKUP(G$9,'Feuille1-Catégories'!$C$1:$G$2,2,FALSE)="OUI",G$3,IF(HLOOKUP(G$9,'Feuille1-Catégories'!$C$1:$G$3,3,FALSE)="OUI",OFFSET(G$3,MOD(QUOTIENT(ROW()-ROW($A$20),'Feuille1-Catégories'!$B$6/G$6),G$5),0),IF(MOD($A732-1-G$10,'Feuille1-Catégories'!$F$5+1)=0,G$3,""))),"")</f>
        <v/>
      </c>
      <c r="H732" s="29" t="str">
        <f ca="1">IF(AND($A732&lt;&gt;"",H$9&lt;&gt;""),IF(HLOOKUP(H$9,'Feuille1-Catégories'!$C$1:$G$2,2,FALSE)="OUI",H$3,IF(HLOOKUP(H$9,'Feuille1-Catégories'!$C$1:$G$3,3,FALSE)="OUI",OFFSET(H$3,MOD(QUOTIENT(ROW()-ROW($A$20),'Feuille1-Catégories'!$B$6/H$6),H$5),0),IF(MOD($A732-1-H$10,'Feuille1-Catégories'!$F$5+1)=0,H$3,""))),"")</f>
        <v/>
      </c>
      <c r="I732" s="29" t="str">
        <f ca="1">IF(AND($A732&lt;&gt;"",I$9&lt;&gt;""),IF(HLOOKUP(I$9,'Feuille1-Catégories'!$C$1:$G$2,2,FALSE)="OUI",I$3,IF(HLOOKUP(I$9,'Feuille1-Catégories'!$C$1:$G$3,3,FALSE)="OUI",OFFSET(I$3,MOD(QUOTIENT(ROW()-ROW($A$20),'Feuille1-Catégories'!$B$6/I$6),I$5),0),IF(MOD($A732-1-I$10,'Feuille1-Catégories'!$F$5+1)=0,I$3,""))),"")</f>
        <v/>
      </c>
      <c r="J732" s="29" t="str">
        <f ca="1">IF(AND($A732&lt;&gt;"",J$9&lt;&gt;""),IF(HLOOKUP(J$9,'Feuille1-Catégories'!$C$1:$G$2,2,FALSE)="OUI",J$3,IF(HLOOKUP(J$9,'Feuille1-Catégories'!$C$1:$G$3,3,FALSE)="OUI",OFFSET(J$3,MOD(QUOTIENT(ROW()-ROW($A$20),'Feuille1-Catégories'!$B$6/J$6),J$5),0),IF(MOD($A732-1-J$10,'Feuille1-Catégories'!$F$5+1)=0,J$3,""))),"")</f>
        <v/>
      </c>
      <c r="K732" s="29" t="str">
        <f ca="1">IF(AND($A732&lt;&gt;"",K$9&lt;&gt;""),IF(HLOOKUP(K$9,'Feuille1-Catégories'!$C$1:$G$2,2,FALSE)="OUI",K$3,IF(HLOOKUP(K$9,'Feuille1-Catégories'!$C$1:$G$3,3,FALSE)="OUI",OFFSET(K$3,MOD(QUOTIENT(ROW()-ROW($A$20),'Feuille1-Catégories'!$B$6/K$6),K$5),0),IF(MOD($A732-1-K$10,'Feuille1-Catégories'!$F$5+1)=0,K$3,""))),"")</f>
        <v/>
      </c>
      <c r="L732" s="29" t="str">
        <f ca="1">IF(AND($A732&lt;&gt;"",L$9&lt;&gt;""),IF(HLOOKUP(L$9,'Feuille1-Catégories'!$C$1:$G$2,2,FALSE)="OUI",L$3,IF(HLOOKUP(L$9,'Feuille1-Catégories'!$C$1:$G$3,3,FALSE)="OUI",OFFSET(L$3,MOD(QUOTIENT(ROW()-ROW($A$20),'Feuille1-Catégories'!$B$6/L$6),L$5),0),IF(MOD($A732-1-L$10,'Feuille1-Catégories'!$F$5+1)=0,L$3,""))),"")</f>
        <v/>
      </c>
      <c r="M732" s="29" t="str">
        <f ca="1">IF(AND($A732&lt;&gt;"",M$9&lt;&gt;""),IF(HLOOKUP(M$9,'Feuille1-Catégories'!$C$1:$G$2,2,FALSE)="OUI",M$3,IF(HLOOKUP(M$9,'Feuille1-Catégories'!$C$1:$G$3,3,FALSE)="OUI",OFFSET(M$3,MOD(QUOTIENT(ROW()-ROW($A$20),'Feuille1-Catégories'!$B$6/M$6),M$5),0),IF(MOD($A732-1-M$10,'Feuille1-Catégories'!$F$5+1)=0,M$3,""))),"")</f>
        <v/>
      </c>
      <c r="N732" s="29" t="str">
        <f ca="1">IF(AND($A732&lt;&gt;"",N$9&lt;&gt;""),IF(HLOOKUP(N$9,'Feuille1-Catégories'!$C$1:$G$2,2,FALSE)="OUI",N$3,IF(HLOOKUP(N$9,'Feuille1-Catégories'!$C$1:$G$3,3,FALSE)="OUI",OFFSET(N$3,MOD(QUOTIENT(ROW()-ROW($A$20),'Feuille1-Catégories'!$B$6/N$6),N$5),0),IF(MOD($A732-1-N$10,'Feuille1-Catégories'!$F$5+1)=0,N$3,""))),"")</f>
        <v/>
      </c>
      <c r="O732" s="29" t="str">
        <f ca="1">IF(AND($A732&lt;&gt;"",O$9&lt;&gt;""),IF(HLOOKUP(O$9,'Feuille1-Catégories'!$C$1:$G$2,2,FALSE)="OUI",O$3,IF(HLOOKUP(O$9,'Feuille1-Catégories'!$C$1:$G$3,3,FALSE)="OUI",OFFSET(O$3,MOD(QUOTIENT(ROW()-ROW($A$20),'Feuille1-Catégories'!$B$6/O$6),O$5),0),IF(MOD($A732-1-O$10,'Feuille1-Catégories'!$F$5+1)=0,O$3,""))),"")</f>
        <v/>
      </c>
      <c r="P732" s="29" t="str">
        <f ca="1">IF(AND($A732&lt;&gt;"",P$9&lt;&gt;""),IF(HLOOKUP(P$9,'Feuille1-Catégories'!$C$1:$G$2,2,FALSE)="OUI",P$3,IF(HLOOKUP(P$9,'Feuille1-Catégories'!$C$1:$G$3,3,FALSE)="OUI",OFFSET(P$3,MOD(QUOTIENT(ROW()-ROW($A$20),'Feuille1-Catégories'!$B$6/P$6),P$5),0),IF(MOD($A732-1-P$10,'Feuille1-Catégories'!$F$5+1)=0,P$3,""))),"")</f>
        <v/>
      </c>
      <c r="Q732" s="29" t="str">
        <f ca="1">IF(AND($A732&lt;&gt;"",Q$9&lt;&gt;""),IF(HLOOKUP(Q$9,'Feuille1-Catégories'!$C$1:$G$2,2,FALSE)="OUI",Q$3,IF(HLOOKUP(Q$9,'Feuille1-Catégories'!$C$1:$G$3,3,FALSE)="OUI",OFFSET(Q$3,MOD(QUOTIENT(ROW()-ROW($A$20),'Feuille1-Catégories'!$B$6/Q$6),Q$5),0),IF(MOD($A732-1-Q$10,'Feuille1-Catégories'!$F$5+1)=0,Q$3,""))),"")</f>
        <v/>
      </c>
      <c r="R732" s="29" t="str">
        <f ca="1">IF(AND($A732&lt;&gt;"",R$9&lt;&gt;""),IF(HLOOKUP(R$9,'Feuille1-Catégories'!$C$1:$G$2,2,FALSE)="OUI",R$3,IF(HLOOKUP(R$9,'Feuille1-Catégories'!$C$1:$G$3,3,FALSE)="OUI",OFFSET(R$3,MOD(QUOTIENT(ROW()-ROW($A$20),'Feuille1-Catégories'!$B$6/R$6),R$5),0),IF(MOD($A732-1-R$10,'Feuille1-Catégories'!$F$5+1)=0,R$3,""))),"")</f>
        <v/>
      </c>
      <c r="S732" s="29" t="str">
        <f ca="1">IF(AND($A732&lt;&gt;"",S$9&lt;&gt;""),IF(HLOOKUP(S$9,'Feuille1-Catégories'!$C$1:$G$2,2,FALSE)="OUI",S$3,IF(HLOOKUP(S$9,'Feuille1-Catégories'!$C$1:$G$3,3,FALSE)="OUI",OFFSET(S$3,MOD(QUOTIENT(ROW()-ROW($A$20),'Feuille1-Catégories'!$B$6/S$6),S$5),0),IF(MOD($A732-1-S$10,'Feuille1-Catégories'!$F$5+1)=0,S$3,""))),"")</f>
        <v/>
      </c>
      <c r="T732" s="29" t="str">
        <f ca="1">IF(AND($A732&lt;&gt;"",T$9&lt;&gt;""),IF(HLOOKUP(T$9,'Feuille1-Catégories'!$C$1:$G$2,2,FALSE)="OUI",T$3,IF(HLOOKUP(T$9,'Feuille1-Catégories'!$C$1:$G$3,3,FALSE)="OUI",OFFSET(T$3,MOD(QUOTIENT(ROW()-ROW($A$20),'Feuille1-Catégories'!$B$6/T$6),T$5),0),IF(MOD($A732-1-T$10,'Feuille1-Catégories'!$F$5+1)=0,T$3,""))),"")</f>
        <v/>
      </c>
      <c r="U732" s="29" t="str">
        <f ca="1">IF(AND($A732&lt;&gt;"",U$9&lt;&gt;""),IF(HLOOKUP(U$9,'Feuille1-Catégories'!$C$1:$G$2,2,FALSE)="OUI",U$3,IF(HLOOKUP(U$9,'Feuille1-Catégories'!$C$1:$G$3,3,FALSE)="OUI",OFFSET(U$3,MOD(QUOTIENT(ROW()-ROW($A$20),'Feuille1-Catégories'!$B$6/U$6),U$5),0),IF(MOD($A732-1-U$10,'Feuille1-Catégories'!$F$5+1)=0,U$3,""))),"")</f>
        <v/>
      </c>
      <c r="V732" s="29" t="str">
        <f ca="1">IF(AND($A732&lt;&gt;"",V$9&lt;&gt;""),IF(HLOOKUP(V$9,'Feuille1-Catégories'!$C$1:$G$2,2,FALSE)="OUI",V$3,IF(HLOOKUP(V$9,'Feuille1-Catégories'!$C$1:$G$3,3,FALSE)="OUI",OFFSET(V$3,MOD(QUOTIENT(ROW()-ROW($A$20),'Feuille1-Catégories'!$B$6/V$6),V$5),0),IF(MOD($A732-1-V$10,'Feuille1-Catégories'!$F$5+1)=0,V$3,""))),"")</f>
        <v/>
      </c>
      <c r="W732" s="29" t="str">
        <f ca="1">IF(AND($A732&lt;&gt;"",W$9&lt;&gt;""),IF(HLOOKUP(W$9,'Feuille1-Catégories'!$C$1:$G$2,2,FALSE)="OUI",W$3,IF(HLOOKUP(W$9,'Feuille1-Catégories'!$C$1:$G$3,3,FALSE)="OUI",OFFSET(W$3,MOD(QUOTIENT(ROW()-ROW($A$20),'Feuille1-Catégories'!$B$6/W$6),W$5),0),IF(MOD($A732-1-W$10,'Feuille1-Catégories'!$F$5+1)=0,W$3,""))),"")</f>
        <v/>
      </c>
      <c r="X732" s="29" t="str">
        <f ca="1">IF(AND($A732&lt;&gt;"",X$9&lt;&gt;""),IF(HLOOKUP(X$9,'Feuille1-Catégories'!$C$1:$G$2,2,FALSE)="OUI",X$3,IF(HLOOKUP(X$9,'Feuille1-Catégories'!$C$1:$G$3,3,FALSE)="OUI",OFFSET(X$3,MOD(QUOTIENT(ROW()-ROW($A$20),'Feuille1-Catégories'!$B$6/X$6),X$5),0),IF(MOD($A732-1-X$10,'Feuille1-Catégories'!$F$5+1)=0,X$3,""))),"")</f>
        <v/>
      </c>
      <c r="Y732" s="29" t="str">
        <f ca="1">IF(AND($A732&lt;&gt;"",Y$9&lt;&gt;""),IF(HLOOKUP(Y$9,'Feuille1-Catégories'!$C$1:$G$2,2,FALSE)="OUI",Y$3,IF(HLOOKUP(Y$9,'Feuille1-Catégories'!$C$1:$G$3,3,FALSE)="OUI",OFFSET(Y$3,MOD(QUOTIENT(ROW()-ROW($A$20),'Feuille1-Catégories'!$B$6/Y$6),Y$5),0),IF(MOD($A732-1-Y$10,'Feuille1-Catégories'!$F$5+1)=0,Y$3,""))),"")</f>
        <v/>
      </c>
      <c r="Z732" s="29" t="str">
        <f ca="1">IF(AND($A732&lt;&gt;"",Z$9&lt;&gt;""),IF(HLOOKUP(Z$9,'Feuille1-Catégories'!$C$1:$G$2,2,FALSE)="OUI",Z$3,IF(HLOOKUP(Z$9,'Feuille1-Catégories'!$C$1:$G$3,3,FALSE)="OUI",OFFSET(Z$3,MOD(QUOTIENT(ROW()-ROW($A$20),'Feuille1-Catégories'!$B$6/Z$6),Z$5),0),IF(MOD($A732-1-Z$10,'Feuille1-Catégories'!$F$5+1)=0,Z$3,""))),"")</f>
        <v/>
      </c>
    </row>
    <row r="733" spans="1:26" ht="17" x14ac:dyDescent="0.2">
      <c r="A733" s="21" t="str">
        <f>IF('Feuille2-Prix de vente'!A733&lt;&gt;"",'Feuille2-Prix de vente'!A733,"")</f>
        <v/>
      </c>
      <c r="B733" s="33" t="str">
        <f>IF('Feuille2-Prix de vente'!B733&lt;&gt;"",'Feuille2-Prix de vente'!B733,"")</f>
        <v/>
      </c>
      <c r="C733" s="10" t="str">
        <f>IF('Feuille2-Prix de vente'!C733&lt;&gt;"",'Feuille2-Prix de vente'!C733,"")</f>
        <v/>
      </c>
      <c r="D733" s="10" t="str">
        <f t="shared" si="11"/>
        <v/>
      </c>
      <c r="E733" s="10" t="str">
        <f>IF('Feuille2-Prix de vente'!E733&lt;&gt;"",'Feuille2-Prix de vente'!E733,"")</f>
        <v/>
      </c>
      <c r="F733" s="29" t="str">
        <f ca="1">IF(AND($A733&lt;&gt;"",F$9&lt;&gt;""),IF(HLOOKUP(F$9,'Feuille1-Catégories'!$C$1:$G$2,2,FALSE)="OUI",F$3,IF(HLOOKUP(F$9,'Feuille1-Catégories'!$C$1:$G$3,3,FALSE)="OUI",OFFSET(F$3,MOD(QUOTIENT(ROW()-ROW($A$20),'Feuille1-Catégories'!$B$6/F$6),F$5),0),IF(MOD($A733-1-F$10,'Feuille1-Catégories'!$F$5+1)=0,F$3,""))),"")</f>
        <v/>
      </c>
      <c r="G733" s="29" t="str">
        <f ca="1">IF(AND($A733&lt;&gt;"",G$9&lt;&gt;""),IF(HLOOKUP(G$9,'Feuille1-Catégories'!$C$1:$G$2,2,FALSE)="OUI",G$3,IF(HLOOKUP(G$9,'Feuille1-Catégories'!$C$1:$G$3,3,FALSE)="OUI",OFFSET(G$3,MOD(QUOTIENT(ROW()-ROW($A$20),'Feuille1-Catégories'!$B$6/G$6),G$5),0),IF(MOD($A733-1-G$10,'Feuille1-Catégories'!$F$5+1)=0,G$3,""))),"")</f>
        <v/>
      </c>
      <c r="H733" s="29" t="str">
        <f ca="1">IF(AND($A733&lt;&gt;"",H$9&lt;&gt;""),IF(HLOOKUP(H$9,'Feuille1-Catégories'!$C$1:$G$2,2,FALSE)="OUI",H$3,IF(HLOOKUP(H$9,'Feuille1-Catégories'!$C$1:$G$3,3,FALSE)="OUI",OFFSET(H$3,MOD(QUOTIENT(ROW()-ROW($A$20),'Feuille1-Catégories'!$B$6/H$6),H$5),0),IF(MOD($A733-1-H$10,'Feuille1-Catégories'!$F$5+1)=0,H$3,""))),"")</f>
        <v/>
      </c>
      <c r="I733" s="29" t="str">
        <f ca="1">IF(AND($A733&lt;&gt;"",I$9&lt;&gt;""),IF(HLOOKUP(I$9,'Feuille1-Catégories'!$C$1:$G$2,2,FALSE)="OUI",I$3,IF(HLOOKUP(I$9,'Feuille1-Catégories'!$C$1:$G$3,3,FALSE)="OUI",OFFSET(I$3,MOD(QUOTIENT(ROW()-ROW($A$20),'Feuille1-Catégories'!$B$6/I$6),I$5),0),IF(MOD($A733-1-I$10,'Feuille1-Catégories'!$F$5+1)=0,I$3,""))),"")</f>
        <v/>
      </c>
      <c r="J733" s="29" t="str">
        <f ca="1">IF(AND($A733&lt;&gt;"",J$9&lt;&gt;""),IF(HLOOKUP(J$9,'Feuille1-Catégories'!$C$1:$G$2,2,FALSE)="OUI",J$3,IF(HLOOKUP(J$9,'Feuille1-Catégories'!$C$1:$G$3,3,FALSE)="OUI",OFFSET(J$3,MOD(QUOTIENT(ROW()-ROW($A$20),'Feuille1-Catégories'!$B$6/J$6),J$5),0),IF(MOD($A733-1-J$10,'Feuille1-Catégories'!$F$5+1)=0,J$3,""))),"")</f>
        <v/>
      </c>
      <c r="K733" s="29" t="str">
        <f ca="1">IF(AND($A733&lt;&gt;"",K$9&lt;&gt;""),IF(HLOOKUP(K$9,'Feuille1-Catégories'!$C$1:$G$2,2,FALSE)="OUI",K$3,IF(HLOOKUP(K$9,'Feuille1-Catégories'!$C$1:$G$3,3,FALSE)="OUI",OFFSET(K$3,MOD(QUOTIENT(ROW()-ROW($A$20),'Feuille1-Catégories'!$B$6/K$6),K$5),0),IF(MOD($A733-1-K$10,'Feuille1-Catégories'!$F$5+1)=0,K$3,""))),"")</f>
        <v/>
      </c>
      <c r="L733" s="29" t="str">
        <f ca="1">IF(AND($A733&lt;&gt;"",L$9&lt;&gt;""),IF(HLOOKUP(L$9,'Feuille1-Catégories'!$C$1:$G$2,2,FALSE)="OUI",L$3,IF(HLOOKUP(L$9,'Feuille1-Catégories'!$C$1:$G$3,3,FALSE)="OUI",OFFSET(L$3,MOD(QUOTIENT(ROW()-ROW($A$20),'Feuille1-Catégories'!$B$6/L$6),L$5),0),IF(MOD($A733-1-L$10,'Feuille1-Catégories'!$F$5+1)=0,L$3,""))),"")</f>
        <v/>
      </c>
      <c r="M733" s="29" t="str">
        <f ca="1">IF(AND($A733&lt;&gt;"",M$9&lt;&gt;""),IF(HLOOKUP(M$9,'Feuille1-Catégories'!$C$1:$G$2,2,FALSE)="OUI",M$3,IF(HLOOKUP(M$9,'Feuille1-Catégories'!$C$1:$G$3,3,FALSE)="OUI",OFFSET(M$3,MOD(QUOTIENT(ROW()-ROW($A$20),'Feuille1-Catégories'!$B$6/M$6),M$5),0),IF(MOD($A733-1-M$10,'Feuille1-Catégories'!$F$5+1)=0,M$3,""))),"")</f>
        <v/>
      </c>
      <c r="N733" s="29" t="str">
        <f ca="1">IF(AND($A733&lt;&gt;"",N$9&lt;&gt;""),IF(HLOOKUP(N$9,'Feuille1-Catégories'!$C$1:$G$2,2,FALSE)="OUI",N$3,IF(HLOOKUP(N$9,'Feuille1-Catégories'!$C$1:$G$3,3,FALSE)="OUI",OFFSET(N$3,MOD(QUOTIENT(ROW()-ROW($A$20),'Feuille1-Catégories'!$B$6/N$6),N$5),0),IF(MOD($A733-1-N$10,'Feuille1-Catégories'!$F$5+1)=0,N$3,""))),"")</f>
        <v/>
      </c>
      <c r="O733" s="29" t="str">
        <f ca="1">IF(AND($A733&lt;&gt;"",O$9&lt;&gt;""),IF(HLOOKUP(O$9,'Feuille1-Catégories'!$C$1:$G$2,2,FALSE)="OUI",O$3,IF(HLOOKUP(O$9,'Feuille1-Catégories'!$C$1:$G$3,3,FALSE)="OUI",OFFSET(O$3,MOD(QUOTIENT(ROW()-ROW($A$20),'Feuille1-Catégories'!$B$6/O$6),O$5),0),IF(MOD($A733-1-O$10,'Feuille1-Catégories'!$F$5+1)=0,O$3,""))),"")</f>
        <v/>
      </c>
      <c r="P733" s="29" t="str">
        <f ca="1">IF(AND($A733&lt;&gt;"",P$9&lt;&gt;""),IF(HLOOKUP(P$9,'Feuille1-Catégories'!$C$1:$G$2,2,FALSE)="OUI",P$3,IF(HLOOKUP(P$9,'Feuille1-Catégories'!$C$1:$G$3,3,FALSE)="OUI",OFFSET(P$3,MOD(QUOTIENT(ROW()-ROW($A$20),'Feuille1-Catégories'!$B$6/P$6),P$5),0),IF(MOD($A733-1-P$10,'Feuille1-Catégories'!$F$5+1)=0,P$3,""))),"")</f>
        <v/>
      </c>
      <c r="Q733" s="29" t="str">
        <f ca="1">IF(AND($A733&lt;&gt;"",Q$9&lt;&gt;""),IF(HLOOKUP(Q$9,'Feuille1-Catégories'!$C$1:$G$2,2,FALSE)="OUI",Q$3,IF(HLOOKUP(Q$9,'Feuille1-Catégories'!$C$1:$G$3,3,FALSE)="OUI",OFFSET(Q$3,MOD(QUOTIENT(ROW()-ROW($A$20),'Feuille1-Catégories'!$B$6/Q$6),Q$5),0),IF(MOD($A733-1-Q$10,'Feuille1-Catégories'!$F$5+1)=0,Q$3,""))),"")</f>
        <v/>
      </c>
      <c r="R733" s="29" t="str">
        <f ca="1">IF(AND($A733&lt;&gt;"",R$9&lt;&gt;""),IF(HLOOKUP(R$9,'Feuille1-Catégories'!$C$1:$G$2,2,FALSE)="OUI",R$3,IF(HLOOKUP(R$9,'Feuille1-Catégories'!$C$1:$G$3,3,FALSE)="OUI",OFFSET(R$3,MOD(QUOTIENT(ROW()-ROW($A$20),'Feuille1-Catégories'!$B$6/R$6),R$5),0),IF(MOD($A733-1-R$10,'Feuille1-Catégories'!$F$5+1)=0,R$3,""))),"")</f>
        <v/>
      </c>
      <c r="S733" s="29" t="str">
        <f ca="1">IF(AND($A733&lt;&gt;"",S$9&lt;&gt;""),IF(HLOOKUP(S$9,'Feuille1-Catégories'!$C$1:$G$2,2,FALSE)="OUI",S$3,IF(HLOOKUP(S$9,'Feuille1-Catégories'!$C$1:$G$3,3,FALSE)="OUI",OFFSET(S$3,MOD(QUOTIENT(ROW()-ROW($A$20),'Feuille1-Catégories'!$B$6/S$6),S$5),0),IF(MOD($A733-1-S$10,'Feuille1-Catégories'!$F$5+1)=0,S$3,""))),"")</f>
        <v/>
      </c>
      <c r="T733" s="29" t="str">
        <f ca="1">IF(AND($A733&lt;&gt;"",T$9&lt;&gt;""),IF(HLOOKUP(T$9,'Feuille1-Catégories'!$C$1:$G$2,2,FALSE)="OUI",T$3,IF(HLOOKUP(T$9,'Feuille1-Catégories'!$C$1:$G$3,3,FALSE)="OUI",OFFSET(T$3,MOD(QUOTIENT(ROW()-ROW($A$20),'Feuille1-Catégories'!$B$6/T$6),T$5),0),IF(MOD($A733-1-T$10,'Feuille1-Catégories'!$F$5+1)=0,T$3,""))),"")</f>
        <v/>
      </c>
      <c r="U733" s="29" t="str">
        <f ca="1">IF(AND($A733&lt;&gt;"",U$9&lt;&gt;""),IF(HLOOKUP(U$9,'Feuille1-Catégories'!$C$1:$G$2,2,FALSE)="OUI",U$3,IF(HLOOKUP(U$9,'Feuille1-Catégories'!$C$1:$G$3,3,FALSE)="OUI",OFFSET(U$3,MOD(QUOTIENT(ROW()-ROW($A$20),'Feuille1-Catégories'!$B$6/U$6),U$5),0),IF(MOD($A733-1-U$10,'Feuille1-Catégories'!$F$5+1)=0,U$3,""))),"")</f>
        <v/>
      </c>
      <c r="V733" s="29" t="str">
        <f ca="1">IF(AND($A733&lt;&gt;"",V$9&lt;&gt;""),IF(HLOOKUP(V$9,'Feuille1-Catégories'!$C$1:$G$2,2,FALSE)="OUI",V$3,IF(HLOOKUP(V$9,'Feuille1-Catégories'!$C$1:$G$3,3,FALSE)="OUI",OFFSET(V$3,MOD(QUOTIENT(ROW()-ROW($A$20),'Feuille1-Catégories'!$B$6/V$6),V$5),0),IF(MOD($A733-1-V$10,'Feuille1-Catégories'!$F$5+1)=0,V$3,""))),"")</f>
        <v/>
      </c>
      <c r="W733" s="29" t="str">
        <f ca="1">IF(AND($A733&lt;&gt;"",W$9&lt;&gt;""),IF(HLOOKUP(W$9,'Feuille1-Catégories'!$C$1:$G$2,2,FALSE)="OUI",W$3,IF(HLOOKUP(W$9,'Feuille1-Catégories'!$C$1:$G$3,3,FALSE)="OUI",OFFSET(W$3,MOD(QUOTIENT(ROW()-ROW($A$20),'Feuille1-Catégories'!$B$6/W$6),W$5),0),IF(MOD($A733-1-W$10,'Feuille1-Catégories'!$F$5+1)=0,W$3,""))),"")</f>
        <v/>
      </c>
      <c r="X733" s="29" t="str">
        <f ca="1">IF(AND($A733&lt;&gt;"",X$9&lt;&gt;""),IF(HLOOKUP(X$9,'Feuille1-Catégories'!$C$1:$G$2,2,FALSE)="OUI",X$3,IF(HLOOKUP(X$9,'Feuille1-Catégories'!$C$1:$G$3,3,FALSE)="OUI",OFFSET(X$3,MOD(QUOTIENT(ROW()-ROW($A$20),'Feuille1-Catégories'!$B$6/X$6),X$5),0),IF(MOD($A733-1-X$10,'Feuille1-Catégories'!$F$5+1)=0,X$3,""))),"")</f>
        <v/>
      </c>
      <c r="Y733" s="29" t="str">
        <f ca="1">IF(AND($A733&lt;&gt;"",Y$9&lt;&gt;""),IF(HLOOKUP(Y$9,'Feuille1-Catégories'!$C$1:$G$2,2,FALSE)="OUI",Y$3,IF(HLOOKUP(Y$9,'Feuille1-Catégories'!$C$1:$G$3,3,FALSE)="OUI",OFFSET(Y$3,MOD(QUOTIENT(ROW()-ROW($A$20),'Feuille1-Catégories'!$B$6/Y$6),Y$5),0),IF(MOD($A733-1-Y$10,'Feuille1-Catégories'!$F$5+1)=0,Y$3,""))),"")</f>
        <v/>
      </c>
      <c r="Z733" s="29" t="str">
        <f ca="1">IF(AND($A733&lt;&gt;"",Z$9&lt;&gt;""),IF(HLOOKUP(Z$9,'Feuille1-Catégories'!$C$1:$G$2,2,FALSE)="OUI",Z$3,IF(HLOOKUP(Z$9,'Feuille1-Catégories'!$C$1:$G$3,3,FALSE)="OUI",OFFSET(Z$3,MOD(QUOTIENT(ROW()-ROW($A$20),'Feuille1-Catégories'!$B$6/Z$6),Z$5),0),IF(MOD($A733-1-Z$10,'Feuille1-Catégories'!$F$5+1)=0,Z$3,""))),"")</f>
        <v/>
      </c>
    </row>
    <row r="734" spans="1:26" ht="17" x14ac:dyDescent="0.2">
      <c r="A734" s="21" t="str">
        <f>IF('Feuille2-Prix de vente'!A734&lt;&gt;"",'Feuille2-Prix de vente'!A734,"")</f>
        <v/>
      </c>
      <c r="B734" s="33" t="str">
        <f>IF('Feuille2-Prix de vente'!B734&lt;&gt;"",'Feuille2-Prix de vente'!B734,"")</f>
        <v/>
      </c>
      <c r="C734" s="10" t="str">
        <f>IF('Feuille2-Prix de vente'!C734&lt;&gt;"",'Feuille2-Prix de vente'!C734,"")</f>
        <v/>
      </c>
      <c r="D734" s="10" t="str">
        <f t="shared" si="11"/>
        <v/>
      </c>
      <c r="E734" s="10" t="str">
        <f>IF('Feuille2-Prix de vente'!E734&lt;&gt;"",'Feuille2-Prix de vente'!E734,"")</f>
        <v/>
      </c>
      <c r="F734" s="29" t="str">
        <f ca="1">IF(AND($A734&lt;&gt;"",F$9&lt;&gt;""),IF(HLOOKUP(F$9,'Feuille1-Catégories'!$C$1:$G$2,2,FALSE)="OUI",F$3,IF(HLOOKUP(F$9,'Feuille1-Catégories'!$C$1:$G$3,3,FALSE)="OUI",OFFSET(F$3,MOD(QUOTIENT(ROW()-ROW($A$20),'Feuille1-Catégories'!$B$6/F$6),F$5),0),IF(MOD($A734-1-F$10,'Feuille1-Catégories'!$F$5+1)=0,F$3,""))),"")</f>
        <v/>
      </c>
      <c r="G734" s="29" t="str">
        <f ca="1">IF(AND($A734&lt;&gt;"",G$9&lt;&gt;""),IF(HLOOKUP(G$9,'Feuille1-Catégories'!$C$1:$G$2,2,FALSE)="OUI",G$3,IF(HLOOKUP(G$9,'Feuille1-Catégories'!$C$1:$G$3,3,FALSE)="OUI",OFFSET(G$3,MOD(QUOTIENT(ROW()-ROW($A$20),'Feuille1-Catégories'!$B$6/G$6),G$5),0),IF(MOD($A734-1-G$10,'Feuille1-Catégories'!$F$5+1)=0,G$3,""))),"")</f>
        <v/>
      </c>
      <c r="H734" s="29" t="str">
        <f ca="1">IF(AND($A734&lt;&gt;"",H$9&lt;&gt;""),IF(HLOOKUP(H$9,'Feuille1-Catégories'!$C$1:$G$2,2,FALSE)="OUI",H$3,IF(HLOOKUP(H$9,'Feuille1-Catégories'!$C$1:$G$3,3,FALSE)="OUI",OFFSET(H$3,MOD(QUOTIENT(ROW()-ROW($A$20),'Feuille1-Catégories'!$B$6/H$6),H$5),0),IF(MOD($A734-1-H$10,'Feuille1-Catégories'!$F$5+1)=0,H$3,""))),"")</f>
        <v/>
      </c>
      <c r="I734" s="29" t="str">
        <f ca="1">IF(AND($A734&lt;&gt;"",I$9&lt;&gt;""),IF(HLOOKUP(I$9,'Feuille1-Catégories'!$C$1:$G$2,2,FALSE)="OUI",I$3,IF(HLOOKUP(I$9,'Feuille1-Catégories'!$C$1:$G$3,3,FALSE)="OUI",OFFSET(I$3,MOD(QUOTIENT(ROW()-ROW($A$20),'Feuille1-Catégories'!$B$6/I$6),I$5),0),IF(MOD($A734-1-I$10,'Feuille1-Catégories'!$F$5+1)=0,I$3,""))),"")</f>
        <v/>
      </c>
      <c r="J734" s="29" t="str">
        <f ca="1">IF(AND($A734&lt;&gt;"",J$9&lt;&gt;""),IF(HLOOKUP(J$9,'Feuille1-Catégories'!$C$1:$G$2,2,FALSE)="OUI",J$3,IF(HLOOKUP(J$9,'Feuille1-Catégories'!$C$1:$G$3,3,FALSE)="OUI",OFFSET(J$3,MOD(QUOTIENT(ROW()-ROW($A$20),'Feuille1-Catégories'!$B$6/J$6),J$5),0),IF(MOD($A734-1-J$10,'Feuille1-Catégories'!$F$5+1)=0,J$3,""))),"")</f>
        <v/>
      </c>
      <c r="K734" s="29" t="str">
        <f ca="1">IF(AND($A734&lt;&gt;"",K$9&lt;&gt;""),IF(HLOOKUP(K$9,'Feuille1-Catégories'!$C$1:$G$2,2,FALSE)="OUI",K$3,IF(HLOOKUP(K$9,'Feuille1-Catégories'!$C$1:$G$3,3,FALSE)="OUI",OFFSET(K$3,MOD(QUOTIENT(ROW()-ROW($A$20),'Feuille1-Catégories'!$B$6/K$6),K$5),0),IF(MOD($A734-1-K$10,'Feuille1-Catégories'!$F$5+1)=0,K$3,""))),"")</f>
        <v/>
      </c>
      <c r="L734" s="29" t="str">
        <f ca="1">IF(AND($A734&lt;&gt;"",L$9&lt;&gt;""),IF(HLOOKUP(L$9,'Feuille1-Catégories'!$C$1:$G$2,2,FALSE)="OUI",L$3,IF(HLOOKUP(L$9,'Feuille1-Catégories'!$C$1:$G$3,3,FALSE)="OUI",OFFSET(L$3,MOD(QUOTIENT(ROW()-ROW($A$20),'Feuille1-Catégories'!$B$6/L$6),L$5),0),IF(MOD($A734-1-L$10,'Feuille1-Catégories'!$F$5+1)=0,L$3,""))),"")</f>
        <v/>
      </c>
      <c r="M734" s="29" t="str">
        <f ca="1">IF(AND($A734&lt;&gt;"",M$9&lt;&gt;""),IF(HLOOKUP(M$9,'Feuille1-Catégories'!$C$1:$G$2,2,FALSE)="OUI",M$3,IF(HLOOKUP(M$9,'Feuille1-Catégories'!$C$1:$G$3,3,FALSE)="OUI",OFFSET(M$3,MOD(QUOTIENT(ROW()-ROW($A$20),'Feuille1-Catégories'!$B$6/M$6),M$5),0),IF(MOD($A734-1-M$10,'Feuille1-Catégories'!$F$5+1)=0,M$3,""))),"")</f>
        <v/>
      </c>
      <c r="N734" s="29" t="str">
        <f ca="1">IF(AND($A734&lt;&gt;"",N$9&lt;&gt;""),IF(HLOOKUP(N$9,'Feuille1-Catégories'!$C$1:$G$2,2,FALSE)="OUI",N$3,IF(HLOOKUP(N$9,'Feuille1-Catégories'!$C$1:$G$3,3,FALSE)="OUI",OFFSET(N$3,MOD(QUOTIENT(ROW()-ROW($A$20),'Feuille1-Catégories'!$B$6/N$6),N$5),0),IF(MOD($A734-1-N$10,'Feuille1-Catégories'!$F$5+1)=0,N$3,""))),"")</f>
        <v/>
      </c>
      <c r="O734" s="29" t="str">
        <f ca="1">IF(AND($A734&lt;&gt;"",O$9&lt;&gt;""),IF(HLOOKUP(O$9,'Feuille1-Catégories'!$C$1:$G$2,2,FALSE)="OUI",O$3,IF(HLOOKUP(O$9,'Feuille1-Catégories'!$C$1:$G$3,3,FALSE)="OUI",OFFSET(O$3,MOD(QUOTIENT(ROW()-ROW($A$20),'Feuille1-Catégories'!$B$6/O$6),O$5),0),IF(MOD($A734-1-O$10,'Feuille1-Catégories'!$F$5+1)=0,O$3,""))),"")</f>
        <v/>
      </c>
      <c r="P734" s="29" t="str">
        <f ca="1">IF(AND($A734&lt;&gt;"",P$9&lt;&gt;""),IF(HLOOKUP(P$9,'Feuille1-Catégories'!$C$1:$G$2,2,FALSE)="OUI",P$3,IF(HLOOKUP(P$9,'Feuille1-Catégories'!$C$1:$G$3,3,FALSE)="OUI",OFFSET(P$3,MOD(QUOTIENT(ROW()-ROW($A$20),'Feuille1-Catégories'!$B$6/P$6),P$5),0),IF(MOD($A734-1-P$10,'Feuille1-Catégories'!$F$5+1)=0,P$3,""))),"")</f>
        <v/>
      </c>
      <c r="Q734" s="29" t="str">
        <f ca="1">IF(AND($A734&lt;&gt;"",Q$9&lt;&gt;""),IF(HLOOKUP(Q$9,'Feuille1-Catégories'!$C$1:$G$2,2,FALSE)="OUI",Q$3,IF(HLOOKUP(Q$9,'Feuille1-Catégories'!$C$1:$G$3,3,FALSE)="OUI",OFFSET(Q$3,MOD(QUOTIENT(ROW()-ROW($A$20),'Feuille1-Catégories'!$B$6/Q$6),Q$5),0),IF(MOD($A734-1-Q$10,'Feuille1-Catégories'!$F$5+1)=0,Q$3,""))),"")</f>
        <v/>
      </c>
      <c r="R734" s="29" t="str">
        <f ca="1">IF(AND($A734&lt;&gt;"",R$9&lt;&gt;""),IF(HLOOKUP(R$9,'Feuille1-Catégories'!$C$1:$G$2,2,FALSE)="OUI",R$3,IF(HLOOKUP(R$9,'Feuille1-Catégories'!$C$1:$G$3,3,FALSE)="OUI",OFFSET(R$3,MOD(QUOTIENT(ROW()-ROW($A$20),'Feuille1-Catégories'!$B$6/R$6),R$5),0),IF(MOD($A734-1-R$10,'Feuille1-Catégories'!$F$5+1)=0,R$3,""))),"")</f>
        <v/>
      </c>
      <c r="S734" s="29" t="str">
        <f ca="1">IF(AND($A734&lt;&gt;"",S$9&lt;&gt;""),IF(HLOOKUP(S$9,'Feuille1-Catégories'!$C$1:$G$2,2,FALSE)="OUI",S$3,IF(HLOOKUP(S$9,'Feuille1-Catégories'!$C$1:$G$3,3,FALSE)="OUI",OFFSET(S$3,MOD(QUOTIENT(ROW()-ROW($A$20),'Feuille1-Catégories'!$B$6/S$6),S$5),0),IF(MOD($A734-1-S$10,'Feuille1-Catégories'!$F$5+1)=0,S$3,""))),"")</f>
        <v/>
      </c>
      <c r="T734" s="29" t="str">
        <f ca="1">IF(AND($A734&lt;&gt;"",T$9&lt;&gt;""),IF(HLOOKUP(T$9,'Feuille1-Catégories'!$C$1:$G$2,2,FALSE)="OUI",T$3,IF(HLOOKUP(T$9,'Feuille1-Catégories'!$C$1:$G$3,3,FALSE)="OUI",OFFSET(T$3,MOD(QUOTIENT(ROW()-ROW($A$20),'Feuille1-Catégories'!$B$6/T$6),T$5),0),IF(MOD($A734-1-T$10,'Feuille1-Catégories'!$F$5+1)=0,T$3,""))),"")</f>
        <v/>
      </c>
      <c r="U734" s="29" t="str">
        <f ca="1">IF(AND($A734&lt;&gt;"",U$9&lt;&gt;""),IF(HLOOKUP(U$9,'Feuille1-Catégories'!$C$1:$G$2,2,FALSE)="OUI",U$3,IF(HLOOKUP(U$9,'Feuille1-Catégories'!$C$1:$G$3,3,FALSE)="OUI",OFFSET(U$3,MOD(QUOTIENT(ROW()-ROW($A$20),'Feuille1-Catégories'!$B$6/U$6),U$5),0),IF(MOD($A734-1-U$10,'Feuille1-Catégories'!$F$5+1)=0,U$3,""))),"")</f>
        <v/>
      </c>
      <c r="V734" s="29" t="str">
        <f ca="1">IF(AND($A734&lt;&gt;"",V$9&lt;&gt;""),IF(HLOOKUP(V$9,'Feuille1-Catégories'!$C$1:$G$2,2,FALSE)="OUI",V$3,IF(HLOOKUP(V$9,'Feuille1-Catégories'!$C$1:$G$3,3,FALSE)="OUI",OFFSET(V$3,MOD(QUOTIENT(ROW()-ROW($A$20),'Feuille1-Catégories'!$B$6/V$6),V$5),0),IF(MOD($A734-1-V$10,'Feuille1-Catégories'!$F$5+1)=0,V$3,""))),"")</f>
        <v/>
      </c>
      <c r="W734" s="29" t="str">
        <f ca="1">IF(AND($A734&lt;&gt;"",W$9&lt;&gt;""),IF(HLOOKUP(W$9,'Feuille1-Catégories'!$C$1:$G$2,2,FALSE)="OUI",W$3,IF(HLOOKUP(W$9,'Feuille1-Catégories'!$C$1:$G$3,3,FALSE)="OUI",OFFSET(W$3,MOD(QUOTIENT(ROW()-ROW($A$20),'Feuille1-Catégories'!$B$6/W$6),W$5),0),IF(MOD($A734-1-W$10,'Feuille1-Catégories'!$F$5+1)=0,W$3,""))),"")</f>
        <v/>
      </c>
      <c r="X734" s="29" t="str">
        <f ca="1">IF(AND($A734&lt;&gt;"",X$9&lt;&gt;""),IF(HLOOKUP(X$9,'Feuille1-Catégories'!$C$1:$G$2,2,FALSE)="OUI",X$3,IF(HLOOKUP(X$9,'Feuille1-Catégories'!$C$1:$G$3,3,FALSE)="OUI",OFFSET(X$3,MOD(QUOTIENT(ROW()-ROW($A$20),'Feuille1-Catégories'!$B$6/X$6),X$5),0),IF(MOD($A734-1-X$10,'Feuille1-Catégories'!$F$5+1)=0,X$3,""))),"")</f>
        <v/>
      </c>
      <c r="Y734" s="29" t="str">
        <f ca="1">IF(AND($A734&lt;&gt;"",Y$9&lt;&gt;""),IF(HLOOKUP(Y$9,'Feuille1-Catégories'!$C$1:$G$2,2,FALSE)="OUI",Y$3,IF(HLOOKUP(Y$9,'Feuille1-Catégories'!$C$1:$G$3,3,FALSE)="OUI",OFFSET(Y$3,MOD(QUOTIENT(ROW()-ROW($A$20),'Feuille1-Catégories'!$B$6/Y$6),Y$5),0),IF(MOD($A734-1-Y$10,'Feuille1-Catégories'!$F$5+1)=0,Y$3,""))),"")</f>
        <v/>
      </c>
      <c r="Z734" s="29" t="str">
        <f ca="1">IF(AND($A734&lt;&gt;"",Z$9&lt;&gt;""),IF(HLOOKUP(Z$9,'Feuille1-Catégories'!$C$1:$G$2,2,FALSE)="OUI",Z$3,IF(HLOOKUP(Z$9,'Feuille1-Catégories'!$C$1:$G$3,3,FALSE)="OUI",OFFSET(Z$3,MOD(QUOTIENT(ROW()-ROW($A$20),'Feuille1-Catégories'!$B$6/Z$6),Z$5),0),IF(MOD($A734-1-Z$10,'Feuille1-Catégories'!$F$5+1)=0,Z$3,""))),"")</f>
        <v/>
      </c>
    </row>
    <row r="735" spans="1:26" ht="17" x14ac:dyDescent="0.2">
      <c r="A735" s="21" t="str">
        <f>IF('Feuille2-Prix de vente'!A735&lt;&gt;"",'Feuille2-Prix de vente'!A735,"")</f>
        <v/>
      </c>
      <c r="B735" s="33" t="str">
        <f>IF('Feuille2-Prix de vente'!B735&lt;&gt;"",'Feuille2-Prix de vente'!B735,"")</f>
        <v/>
      </c>
      <c r="C735" s="10" t="str">
        <f>IF('Feuille2-Prix de vente'!C735&lt;&gt;"",'Feuille2-Prix de vente'!C735,"")</f>
        <v/>
      </c>
      <c r="D735" s="10" t="str">
        <f t="shared" si="11"/>
        <v/>
      </c>
      <c r="E735" s="10" t="str">
        <f>IF('Feuille2-Prix de vente'!E735&lt;&gt;"",'Feuille2-Prix de vente'!E735,"")</f>
        <v/>
      </c>
      <c r="F735" s="29" t="str">
        <f ca="1">IF(AND($A735&lt;&gt;"",F$9&lt;&gt;""),IF(HLOOKUP(F$9,'Feuille1-Catégories'!$C$1:$G$2,2,FALSE)="OUI",F$3,IF(HLOOKUP(F$9,'Feuille1-Catégories'!$C$1:$G$3,3,FALSE)="OUI",OFFSET(F$3,MOD(QUOTIENT(ROW()-ROW($A$20),'Feuille1-Catégories'!$B$6/F$6),F$5),0),IF(MOD($A735-1-F$10,'Feuille1-Catégories'!$F$5+1)=0,F$3,""))),"")</f>
        <v/>
      </c>
      <c r="G735" s="29" t="str">
        <f ca="1">IF(AND($A735&lt;&gt;"",G$9&lt;&gt;""),IF(HLOOKUP(G$9,'Feuille1-Catégories'!$C$1:$G$2,2,FALSE)="OUI",G$3,IF(HLOOKUP(G$9,'Feuille1-Catégories'!$C$1:$G$3,3,FALSE)="OUI",OFFSET(G$3,MOD(QUOTIENT(ROW()-ROW($A$20),'Feuille1-Catégories'!$B$6/G$6),G$5),0),IF(MOD($A735-1-G$10,'Feuille1-Catégories'!$F$5+1)=0,G$3,""))),"")</f>
        <v/>
      </c>
      <c r="H735" s="29" t="str">
        <f ca="1">IF(AND($A735&lt;&gt;"",H$9&lt;&gt;""),IF(HLOOKUP(H$9,'Feuille1-Catégories'!$C$1:$G$2,2,FALSE)="OUI",H$3,IF(HLOOKUP(H$9,'Feuille1-Catégories'!$C$1:$G$3,3,FALSE)="OUI",OFFSET(H$3,MOD(QUOTIENT(ROW()-ROW($A$20),'Feuille1-Catégories'!$B$6/H$6),H$5),0),IF(MOD($A735-1-H$10,'Feuille1-Catégories'!$F$5+1)=0,H$3,""))),"")</f>
        <v/>
      </c>
      <c r="I735" s="29" t="str">
        <f ca="1">IF(AND($A735&lt;&gt;"",I$9&lt;&gt;""),IF(HLOOKUP(I$9,'Feuille1-Catégories'!$C$1:$G$2,2,FALSE)="OUI",I$3,IF(HLOOKUP(I$9,'Feuille1-Catégories'!$C$1:$G$3,3,FALSE)="OUI",OFFSET(I$3,MOD(QUOTIENT(ROW()-ROW($A$20),'Feuille1-Catégories'!$B$6/I$6),I$5),0),IF(MOD($A735-1-I$10,'Feuille1-Catégories'!$F$5+1)=0,I$3,""))),"")</f>
        <v/>
      </c>
      <c r="J735" s="29" t="str">
        <f ca="1">IF(AND($A735&lt;&gt;"",J$9&lt;&gt;""),IF(HLOOKUP(J$9,'Feuille1-Catégories'!$C$1:$G$2,2,FALSE)="OUI",J$3,IF(HLOOKUP(J$9,'Feuille1-Catégories'!$C$1:$G$3,3,FALSE)="OUI",OFFSET(J$3,MOD(QUOTIENT(ROW()-ROW($A$20),'Feuille1-Catégories'!$B$6/J$6),J$5),0),IF(MOD($A735-1-J$10,'Feuille1-Catégories'!$F$5+1)=0,J$3,""))),"")</f>
        <v/>
      </c>
      <c r="K735" s="29" t="str">
        <f ca="1">IF(AND($A735&lt;&gt;"",K$9&lt;&gt;""),IF(HLOOKUP(K$9,'Feuille1-Catégories'!$C$1:$G$2,2,FALSE)="OUI",K$3,IF(HLOOKUP(K$9,'Feuille1-Catégories'!$C$1:$G$3,3,FALSE)="OUI",OFFSET(K$3,MOD(QUOTIENT(ROW()-ROW($A$20),'Feuille1-Catégories'!$B$6/K$6),K$5),0),IF(MOD($A735-1-K$10,'Feuille1-Catégories'!$F$5+1)=0,K$3,""))),"")</f>
        <v/>
      </c>
      <c r="L735" s="29" t="str">
        <f ca="1">IF(AND($A735&lt;&gt;"",L$9&lt;&gt;""),IF(HLOOKUP(L$9,'Feuille1-Catégories'!$C$1:$G$2,2,FALSE)="OUI",L$3,IF(HLOOKUP(L$9,'Feuille1-Catégories'!$C$1:$G$3,3,FALSE)="OUI",OFFSET(L$3,MOD(QUOTIENT(ROW()-ROW($A$20),'Feuille1-Catégories'!$B$6/L$6),L$5),0),IF(MOD($A735-1-L$10,'Feuille1-Catégories'!$F$5+1)=0,L$3,""))),"")</f>
        <v/>
      </c>
      <c r="M735" s="29" t="str">
        <f ca="1">IF(AND($A735&lt;&gt;"",M$9&lt;&gt;""),IF(HLOOKUP(M$9,'Feuille1-Catégories'!$C$1:$G$2,2,FALSE)="OUI",M$3,IF(HLOOKUP(M$9,'Feuille1-Catégories'!$C$1:$G$3,3,FALSE)="OUI",OFFSET(M$3,MOD(QUOTIENT(ROW()-ROW($A$20),'Feuille1-Catégories'!$B$6/M$6),M$5),0),IF(MOD($A735-1-M$10,'Feuille1-Catégories'!$F$5+1)=0,M$3,""))),"")</f>
        <v/>
      </c>
      <c r="N735" s="29" t="str">
        <f ca="1">IF(AND($A735&lt;&gt;"",N$9&lt;&gt;""),IF(HLOOKUP(N$9,'Feuille1-Catégories'!$C$1:$G$2,2,FALSE)="OUI",N$3,IF(HLOOKUP(N$9,'Feuille1-Catégories'!$C$1:$G$3,3,FALSE)="OUI",OFFSET(N$3,MOD(QUOTIENT(ROW()-ROW($A$20),'Feuille1-Catégories'!$B$6/N$6),N$5),0),IF(MOD($A735-1-N$10,'Feuille1-Catégories'!$F$5+1)=0,N$3,""))),"")</f>
        <v/>
      </c>
      <c r="O735" s="29" t="str">
        <f ca="1">IF(AND($A735&lt;&gt;"",O$9&lt;&gt;""),IF(HLOOKUP(O$9,'Feuille1-Catégories'!$C$1:$G$2,2,FALSE)="OUI",O$3,IF(HLOOKUP(O$9,'Feuille1-Catégories'!$C$1:$G$3,3,FALSE)="OUI",OFFSET(O$3,MOD(QUOTIENT(ROW()-ROW($A$20),'Feuille1-Catégories'!$B$6/O$6),O$5),0),IF(MOD($A735-1-O$10,'Feuille1-Catégories'!$F$5+1)=0,O$3,""))),"")</f>
        <v/>
      </c>
      <c r="P735" s="29" t="str">
        <f ca="1">IF(AND($A735&lt;&gt;"",P$9&lt;&gt;""),IF(HLOOKUP(P$9,'Feuille1-Catégories'!$C$1:$G$2,2,FALSE)="OUI",P$3,IF(HLOOKUP(P$9,'Feuille1-Catégories'!$C$1:$G$3,3,FALSE)="OUI",OFFSET(P$3,MOD(QUOTIENT(ROW()-ROW($A$20),'Feuille1-Catégories'!$B$6/P$6),P$5),0),IF(MOD($A735-1-P$10,'Feuille1-Catégories'!$F$5+1)=0,P$3,""))),"")</f>
        <v/>
      </c>
      <c r="Q735" s="29" t="str">
        <f ca="1">IF(AND($A735&lt;&gt;"",Q$9&lt;&gt;""),IF(HLOOKUP(Q$9,'Feuille1-Catégories'!$C$1:$G$2,2,FALSE)="OUI",Q$3,IF(HLOOKUP(Q$9,'Feuille1-Catégories'!$C$1:$G$3,3,FALSE)="OUI",OFFSET(Q$3,MOD(QUOTIENT(ROW()-ROW($A$20),'Feuille1-Catégories'!$B$6/Q$6),Q$5),0),IF(MOD($A735-1-Q$10,'Feuille1-Catégories'!$F$5+1)=0,Q$3,""))),"")</f>
        <v/>
      </c>
      <c r="R735" s="29" t="str">
        <f ca="1">IF(AND($A735&lt;&gt;"",R$9&lt;&gt;""),IF(HLOOKUP(R$9,'Feuille1-Catégories'!$C$1:$G$2,2,FALSE)="OUI",R$3,IF(HLOOKUP(R$9,'Feuille1-Catégories'!$C$1:$G$3,3,FALSE)="OUI",OFFSET(R$3,MOD(QUOTIENT(ROW()-ROW($A$20),'Feuille1-Catégories'!$B$6/R$6),R$5),0),IF(MOD($A735-1-R$10,'Feuille1-Catégories'!$F$5+1)=0,R$3,""))),"")</f>
        <v/>
      </c>
      <c r="S735" s="29" t="str">
        <f ca="1">IF(AND($A735&lt;&gt;"",S$9&lt;&gt;""),IF(HLOOKUP(S$9,'Feuille1-Catégories'!$C$1:$G$2,2,FALSE)="OUI",S$3,IF(HLOOKUP(S$9,'Feuille1-Catégories'!$C$1:$G$3,3,FALSE)="OUI",OFFSET(S$3,MOD(QUOTIENT(ROW()-ROW($A$20),'Feuille1-Catégories'!$B$6/S$6),S$5),0),IF(MOD($A735-1-S$10,'Feuille1-Catégories'!$F$5+1)=0,S$3,""))),"")</f>
        <v/>
      </c>
      <c r="T735" s="29" t="str">
        <f ca="1">IF(AND($A735&lt;&gt;"",T$9&lt;&gt;""),IF(HLOOKUP(T$9,'Feuille1-Catégories'!$C$1:$G$2,2,FALSE)="OUI",T$3,IF(HLOOKUP(T$9,'Feuille1-Catégories'!$C$1:$G$3,3,FALSE)="OUI",OFFSET(T$3,MOD(QUOTIENT(ROW()-ROW($A$20),'Feuille1-Catégories'!$B$6/T$6),T$5),0),IF(MOD($A735-1-T$10,'Feuille1-Catégories'!$F$5+1)=0,T$3,""))),"")</f>
        <v/>
      </c>
      <c r="U735" s="29" t="str">
        <f ca="1">IF(AND($A735&lt;&gt;"",U$9&lt;&gt;""),IF(HLOOKUP(U$9,'Feuille1-Catégories'!$C$1:$G$2,2,FALSE)="OUI",U$3,IF(HLOOKUP(U$9,'Feuille1-Catégories'!$C$1:$G$3,3,FALSE)="OUI",OFFSET(U$3,MOD(QUOTIENT(ROW()-ROW($A$20),'Feuille1-Catégories'!$B$6/U$6),U$5),0),IF(MOD($A735-1-U$10,'Feuille1-Catégories'!$F$5+1)=0,U$3,""))),"")</f>
        <v/>
      </c>
      <c r="V735" s="29" t="str">
        <f ca="1">IF(AND($A735&lt;&gt;"",V$9&lt;&gt;""),IF(HLOOKUP(V$9,'Feuille1-Catégories'!$C$1:$G$2,2,FALSE)="OUI",V$3,IF(HLOOKUP(V$9,'Feuille1-Catégories'!$C$1:$G$3,3,FALSE)="OUI",OFFSET(V$3,MOD(QUOTIENT(ROW()-ROW($A$20),'Feuille1-Catégories'!$B$6/V$6),V$5),0),IF(MOD($A735-1-V$10,'Feuille1-Catégories'!$F$5+1)=0,V$3,""))),"")</f>
        <v/>
      </c>
      <c r="W735" s="29" t="str">
        <f ca="1">IF(AND($A735&lt;&gt;"",W$9&lt;&gt;""),IF(HLOOKUP(W$9,'Feuille1-Catégories'!$C$1:$G$2,2,FALSE)="OUI",W$3,IF(HLOOKUP(W$9,'Feuille1-Catégories'!$C$1:$G$3,3,FALSE)="OUI",OFFSET(W$3,MOD(QUOTIENT(ROW()-ROW($A$20),'Feuille1-Catégories'!$B$6/W$6),W$5),0),IF(MOD($A735-1-W$10,'Feuille1-Catégories'!$F$5+1)=0,W$3,""))),"")</f>
        <v/>
      </c>
      <c r="X735" s="29" t="str">
        <f ca="1">IF(AND($A735&lt;&gt;"",X$9&lt;&gt;""),IF(HLOOKUP(X$9,'Feuille1-Catégories'!$C$1:$G$2,2,FALSE)="OUI",X$3,IF(HLOOKUP(X$9,'Feuille1-Catégories'!$C$1:$G$3,3,FALSE)="OUI",OFFSET(X$3,MOD(QUOTIENT(ROW()-ROW($A$20),'Feuille1-Catégories'!$B$6/X$6),X$5),0),IF(MOD($A735-1-X$10,'Feuille1-Catégories'!$F$5+1)=0,X$3,""))),"")</f>
        <v/>
      </c>
      <c r="Y735" s="29" t="str">
        <f ca="1">IF(AND($A735&lt;&gt;"",Y$9&lt;&gt;""),IF(HLOOKUP(Y$9,'Feuille1-Catégories'!$C$1:$G$2,2,FALSE)="OUI",Y$3,IF(HLOOKUP(Y$9,'Feuille1-Catégories'!$C$1:$G$3,3,FALSE)="OUI",OFFSET(Y$3,MOD(QUOTIENT(ROW()-ROW($A$20),'Feuille1-Catégories'!$B$6/Y$6),Y$5),0),IF(MOD($A735-1-Y$10,'Feuille1-Catégories'!$F$5+1)=0,Y$3,""))),"")</f>
        <v/>
      </c>
      <c r="Z735" s="29" t="str">
        <f ca="1">IF(AND($A735&lt;&gt;"",Z$9&lt;&gt;""),IF(HLOOKUP(Z$9,'Feuille1-Catégories'!$C$1:$G$2,2,FALSE)="OUI",Z$3,IF(HLOOKUP(Z$9,'Feuille1-Catégories'!$C$1:$G$3,3,FALSE)="OUI",OFFSET(Z$3,MOD(QUOTIENT(ROW()-ROW($A$20),'Feuille1-Catégories'!$B$6/Z$6),Z$5),0),IF(MOD($A735-1-Z$10,'Feuille1-Catégories'!$F$5+1)=0,Z$3,""))),"")</f>
        <v/>
      </c>
    </row>
    <row r="736" spans="1:26" ht="17" x14ac:dyDescent="0.2">
      <c r="A736" s="21" t="str">
        <f>IF('Feuille2-Prix de vente'!A736&lt;&gt;"",'Feuille2-Prix de vente'!A736,"")</f>
        <v/>
      </c>
      <c r="B736" s="33" t="str">
        <f>IF('Feuille2-Prix de vente'!B736&lt;&gt;"",'Feuille2-Prix de vente'!B736,"")</f>
        <v/>
      </c>
      <c r="C736" s="10" t="str">
        <f>IF('Feuille2-Prix de vente'!C736&lt;&gt;"",'Feuille2-Prix de vente'!C736,"")</f>
        <v/>
      </c>
      <c r="D736" s="10" t="str">
        <f t="shared" si="11"/>
        <v/>
      </c>
      <c r="E736" s="10" t="str">
        <f>IF('Feuille2-Prix de vente'!E736&lt;&gt;"",'Feuille2-Prix de vente'!E736,"")</f>
        <v/>
      </c>
      <c r="F736" s="29" t="str">
        <f ca="1">IF(AND($A736&lt;&gt;"",F$9&lt;&gt;""),IF(HLOOKUP(F$9,'Feuille1-Catégories'!$C$1:$G$2,2,FALSE)="OUI",F$3,IF(HLOOKUP(F$9,'Feuille1-Catégories'!$C$1:$G$3,3,FALSE)="OUI",OFFSET(F$3,MOD(QUOTIENT(ROW()-ROW($A$20),'Feuille1-Catégories'!$B$6/F$6),F$5),0),IF(MOD($A736-1-F$10,'Feuille1-Catégories'!$F$5+1)=0,F$3,""))),"")</f>
        <v/>
      </c>
      <c r="G736" s="29" t="str">
        <f ca="1">IF(AND($A736&lt;&gt;"",G$9&lt;&gt;""),IF(HLOOKUP(G$9,'Feuille1-Catégories'!$C$1:$G$2,2,FALSE)="OUI",G$3,IF(HLOOKUP(G$9,'Feuille1-Catégories'!$C$1:$G$3,3,FALSE)="OUI",OFFSET(G$3,MOD(QUOTIENT(ROW()-ROW($A$20),'Feuille1-Catégories'!$B$6/G$6),G$5),0),IF(MOD($A736-1-G$10,'Feuille1-Catégories'!$F$5+1)=0,G$3,""))),"")</f>
        <v/>
      </c>
      <c r="H736" s="29" t="str">
        <f ca="1">IF(AND($A736&lt;&gt;"",H$9&lt;&gt;""),IF(HLOOKUP(H$9,'Feuille1-Catégories'!$C$1:$G$2,2,FALSE)="OUI",H$3,IF(HLOOKUP(H$9,'Feuille1-Catégories'!$C$1:$G$3,3,FALSE)="OUI",OFFSET(H$3,MOD(QUOTIENT(ROW()-ROW($A$20),'Feuille1-Catégories'!$B$6/H$6),H$5),0),IF(MOD($A736-1-H$10,'Feuille1-Catégories'!$F$5+1)=0,H$3,""))),"")</f>
        <v/>
      </c>
      <c r="I736" s="29" t="str">
        <f ca="1">IF(AND($A736&lt;&gt;"",I$9&lt;&gt;""),IF(HLOOKUP(I$9,'Feuille1-Catégories'!$C$1:$G$2,2,FALSE)="OUI",I$3,IF(HLOOKUP(I$9,'Feuille1-Catégories'!$C$1:$G$3,3,FALSE)="OUI",OFFSET(I$3,MOD(QUOTIENT(ROW()-ROW($A$20),'Feuille1-Catégories'!$B$6/I$6),I$5),0),IF(MOD($A736-1-I$10,'Feuille1-Catégories'!$F$5+1)=0,I$3,""))),"")</f>
        <v/>
      </c>
      <c r="J736" s="29" t="str">
        <f ca="1">IF(AND($A736&lt;&gt;"",J$9&lt;&gt;""),IF(HLOOKUP(J$9,'Feuille1-Catégories'!$C$1:$G$2,2,FALSE)="OUI",J$3,IF(HLOOKUP(J$9,'Feuille1-Catégories'!$C$1:$G$3,3,FALSE)="OUI",OFFSET(J$3,MOD(QUOTIENT(ROW()-ROW($A$20),'Feuille1-Catégories'!$B$6/J$6),J$5),0),IF(MOD($A736-1-J$10,'Feuille1-Catégories'!$F$5+1)=0,J$3,""))),"")</f>
        <v/>
      </c>
      <c r="K736" s="29" t="str">
        <f ca="1">IF(AND($A736&lt;&gt;"",K$9&lt;&gt;""),IF(HLOOKUP(K$9,'Feuille1-Catégories'!$C$1:$G$2,2,FALSE)="OUI",K$3,IF(HLOOKUP(K$9,'Feuille1-Catégories'!$C$1:$G$3,3,FALSE)="OUI",OFFSET(K$3,MOD(QUOTIENT(ROW()-ROW($A$20),'Feuille1-Catégories'!$B$6/K$6),K$5),0),IF(MOD($A736-1-K$10,'Feuille1-Catégories'!$F$5+1)=0,K$3,""))),"")</f>
        <v/>
      </c>
      <c r="L736" s="29" t="str">
        <f ca="1">IF(AND($A736&lt;&gt;"",L$9&lt;&gt;""),IF(HLOOKUP(L$9,'Feuille1-Catégories'!$C$1:$G$2,2,FALSE)="OUI",L$3,IF(HLOOKUP(L$9,'Feuille1-Catégories'!$C$1:$G$3,3,FALSE)="OUI",OFFSET(L$3,MOD(QUOTIENT(ROW()-ROW($A$20),'Feuille1-Catégories'!$B$6/L$6),L$5),0),IF(MOD($A736-1-L$10,'Feuille1-Catégories'!$F$5+1)=0,L$3,""))),"")</f>
        <v/>
      </c>
      <c r="M736" s="29" t="str">
        <f ca="1">IF(AND($A736&lt;&gt;"",M$9&lt;&gt;""),IF(HLOOKUP(M$9,'Feuille1-Catégories'!$C$1:$G$2,2,FALSE)="OUI",M$3,IF(HLOOKUP(M$9,'Feuille1-Catégories'!$C$1:$G$3,3,FALSE)="OUI",OFFSET(M$3,MOD(QUOTIENT(ROW()-ROW($A$20),'Feuille1-Catégories'!$B$6/M$6),M$5),0),IF(MOD($A736-1-M$10,'Feuille1-Catégories'!$F$5+1)=0,M$3,""))),"")</f>
        <v/>
      </c>
      <c r="N736" s="29" t="str">
        <f ca="1">IF(AND($A736&lt;&gt;"",N$9&lt;&gt;""),IF(HLOOKUP(N$9,'Feuille1-Catégories'!$C$1:$G$2,2,FALSE)="OUI",N$3,IF(HLOOKUP(N$9,'Feuille1-Catégories'!$C$1:$G$3,3,FALSE)="OUI",OFFSET(N$3,MOD(QUOTIENT(ROW()-ROW($A$20),'Feuille1-Catégories'!$B$6/N$6),N$5),0),IF(MOD($A736-1-N$10,'Feuille1-Catégories'!$F$5+1)=0,N$3,""))),"")</f>
        <v/>
      </c>
      <c r="O736" s="29" t="str">
        <f ca="1">IF(AND($A736&lt;&gt;"",O$9&lt;&gt;""),IF(HLOOKUP(O$9,'Feuille1-Catégories'!$C$1:$G$2,2,FALSE)="OUI",O$3,IF(HLOOKUP(O$9,'Feuille1-Catégories'!$C$1:$G$3,3,FALSE)="OUI",OFFSET(O$3,MOD(QUOTIENT(ROW()-ROW($A$20),'Feuille1-Catégories'!$B$6/O$6),O$5),0),IF(MOD($A736-1-O$10,'Feuille1-Catégories'!$F$5+1)=0,O$3,""))),"")</f>
        <v/>
      </c>
      <c r="P736" s="29" t="str">
        <f ca="1">IF(AND($A736&lt;&gt;"",P$9&lt;&gt;""),IF(HLOOKUP(P$9,'Feuille1-Catégories'!$C$1:$G$2,2,FALSE)="OUI",P$3,IF(HLOOKUP(P$9,'Feuille1-Catégories'!$C$1:$G$3,3,FALSE)="OUI",OFFSET(P$3,MOD(QUOTIENT(ROW()-ROW($A$20),'Feuille1-Catégories'!$B$6/P$6),P$5),0),IF(MOD($A736-1-P$10,'Feuille1-Catégories'!$F$5+1)=0,P$3,""))),"")</f>
        <v/>
      </c>
      <c r="Q736" s="29" t="str">
        <f ca="1">IF(AND($A736&lt;&gt;"",Q$9&lt;&gt;""),IF(HLOOKUP(Q$9,'Feuille1-Catégories'!$C$1:$G$2,2,FALSE)="OUI",Q$3,IF(HLOOKUP(Q$9,'Feuille1-Catégories'!$C$1:$G$3,3,FALSE)="OUI",OFFSET(Q$3,MOD(QUOTIENT(ROW()-ROW($A$20),'Feuille1-Catégories'!$B$6/Q$6),Q$5),0),IF(MOD($A736-1-Q$10,'Feuille1-Catégories'!$F$5+1)=0,Q$3,""))),"")</f>
        <v/>
      </c>
      <c r="R736" s="29" t="str">
        <f ca="1">IF(AND($A736&lt;&gt;"",R$9&lt;&gt;""),IF(HLOOKUP(R$9,'Feuille1-Catégories'!$C$1:$G$2,2,FALSE)="OUI",R$3,IF(HLOOKUP(R$9,'Feuille1-Catégories'!$C$1:$G$3,3,FALSE)="OUI",OFFSET(R$3,MOD(QUOTIENT(ROW()-ROW($A$20),'Feuille1-Catégories'!$B$6/R$6),R$5),0),IF(MOD($A736-1-R$10,'Feuille1-Catégories'!$F$5+1)=0,R$3,""))),"")</f>
        <v/>
      </c>
      <c r="S736" s="29" t="str">
        <f ca="1">IF(AND($A736&lt;&gt;"",S$9&lt;&gt;""),IF(HLOOKUP(S$9,'Feuille1-Catégories'!$C$1:$G$2,2,FALSE)="OUI",S$3,IF(HLOOKUP(S$9,'Feuille1-Catégories'!$C$1:$G$3,3,FALSE)="OUI",OFFSET(S$3,MOD(QUOTIENT(ROW()-ROW($A$20),'Feuille1-Catégories'!$B$6/S$6),S$5),0),IF(MOD($A736-1-S$10,'Feuille1-Catégories'!$F$5+1)=0,S$3,""))),"")</f>
        <v/>
      </c>
      <c r="T736" s="29" t="str">
        <f ca="1">IF(AND($A736&lt;&gt;"",T$9&lt;&gt;""),IF(HLOOKUP(T$9,'Feuille1-Catégories'!$C$1:$G$2,2,FALSE)="OUI",T$3,IF(HLOOKUP(T$9,'Feuille1-Catégories'!$C$1:$G$3,3,FALSE)="OUI",OFFSET(T$3,MOD(QUOTIENT(ROW()-ROW($A$20),'Feuille1-Catégories'!$B$6/T$6),T$5),0),IF(MOD($A736-1-T$10,'Feuille1-Catégories'!$F$5+1)=0,T$3,""))),"")</f>
        <v/>
      </c>
      <c r="U736" s="29" t="str">
        <f ca="1">IF(AND($A736&lt;&gt;"",U$9&lt;&gt;""),IF(HLOOKUP(U$9,'Feuille1-Catégories'!$C$1:$G$2,2,FALSE)="OUI",U$3,IF(HLOOKUP(U$9,'Feuille1-Catégories'!$C$1:$G$3,3,FALSE)="OUI",OFFSET(U$3,MOD(QUOTIENT(ROW()-ROW($A$20),'Feuille1-Catégories'!$B$6/U$6),U$5),0),IF(MOD($A736-1-U$10,'Feuille1-Catégories'!$F$5+1)=0,U$3,""))),"")</f>
        <v/>
      </c>
      <c r="V736" s="29" t="str">
        <f ca="1">IF(AND($A736&lt;&gt;"",V$9&lt;&gt;""),IF(HLOOKUP(V$9,'Feuille1-Catégories'!$C$1:$G$2,2,FALSE)="OUI",V$3,IF(HLOOKUP(V$9,'Feuille1-Catégories'!$C$1:$G$3,3,FALSE)="OUI",OFFSET(V$3,MOD(QUOTIENT(ROW()-ROW($A$20),'Feuille1-Catégories'!$B$6/V$6),V$5),0),IF(MOD($A736-1-V$10,'Feuille1-Catégories'!$F$5+1)=0,V$3,""))),"")</f>
        <v/>
      </c>
      <c r="W736" s="29" t="str">
        <f ca="1">IF(AND($A736&lt;&gt;"",W$9&lt;&gt;""),IF(HLOOKUP(W$9,'Feuille1-Catégories'!$C$1:$G$2,2,FALSE)="OUI",W$3,IF(HLOOKUP(W$9,'Feuille1-Catégories'!$C$1:$G$3,3,FALSE)="OUI",OFFSET(W$3,MOD(QUOTIENT(ROW()-ROW($A$20),'Feuille1-Catégories'!$B$6/W$6),W$5),0),IF(MOD($A736-1-W$10,'Feuille1-Catégories'!$F$5+1)=0,W$3,""))),"")</f>
        <v/>
      </c>
      <c r="X736" s="29" t="str">
        <f ca="1">IF(AND($A736&lt;&gt;"",X$9&lt;&gt;""),IF(HLOOKUP(X$9,'Feuille1-Catégories'!$C$1:$G$2,2,FALSE)="OUI",X$3,IF(HLOOKUP(X$9,'Feuille1-Catégories'!$C$1:$G$3,3,FALSE)="OUI",OFFSET(X$3,MOD(QUOTIENT(ROW()-ROW($A$20),'Feuille1-Catégories'!$B$6/X$6),X$5),0),IF(MOD($A736-1-X$10,'Feuille1-Catégories'!$F$5+1)=0,X$3,""))),"")</f>
        <v/>
      </c>
      <c r="Y736" s="29" t="str">
        <f ca="1">IF(AND($A736&lt;&gt;"",Y$9&lt;&gt;""),IF(HLOOKUP(Y$9,'Feuille1-Catégories'!$C$1:$G$2,2,FALSE)="OUI",Y$3,IF(HLOOKUP(Y$9,'Feuille1-Catégories'!$C$1:$G$3,3,FALSE)="OUI",OFFSET(Y$3,MOD(QUOTIENT(ROW()-ROW($A$20),'Feuille1-Catégories'!$B$6/Y$6),Y$5),0),IF(MOD($A736-1-Y$10,'Feuille1-Catégories'!$F$5+1)=0,Y$3,""))),"")</f>
        <v/>
      </c>
      <c r="Z736" s="29" t="str">
        <f ca="1">IF(AND($A736&lt;&gt;"",Z$9&lt;&gt;""),IF(HLOOKUP(Z$9,'Feuille1-Catégories'!$C$1:$G$2,2,FALSE)="OUI",Z$3,IF(HLOOKUP(Z$9,'Feuille1-Catégories'!$C$1:$G$3,3,FALSE)="OUI",OFFSET(Z$3,MOD(QUOTIENT(ROW()-ROW($A$20),'Feuille1-Catégories'!$B$6/Z$6),Z$5),0),IF(MOD($A736-1-Z$10,'Feuille1-Catégories'!$F$5+1)=0,Z$3,""))),"")</f>
        <v/>
      </c>
    </row>
    <row r="737" spans="1:26" ht="17" x14ac:dyDescent="0.2">
      <c r="A737" s="21" t="str">
        <f>IF('Feuille2-Prix de vente'!A737&lt;&gt;"",'Feuille2-Prix de vente'!A737,"")</f>
        <v/>
      </c>
      <c r="B737" s="33" t="str">
        <f>IF('Feuille2-Prix de vente'!B737&lt;&gt;"",'Feuille2-Prix de vente'!B737,"")</f>
        <v/>
      </c>
      <c r="C737" s="10" t="str">
        <f>IF('Feuille2-Prix de vente'!C737&lt;&gt;"",'Feuille2-Prix de vente'!C737,"")</f>
        <v/>
      </c>
      <c r="D737" s="10" t="str">
        <f t="shared" si="11"/>
        <v/>
      </c>
      <c r="E737" s="10" t="str">
        <f>IF('Feuille2-Prix de vente'!E737&lt;&gt;"",'Feuille2-Prix de vente'!E737,"")</f>
        <v/>
      </c>
      <c r="F737" s="29" t="str">
        <f ca="1">IF(AND($A737&lt;&gt;"",F$9&lt;&gt;""),IF(HLOOKUP(F$9,'Feuille1-Catégories'!$C$1:$G$2,2,FALSE)="OUI",F$3,IF(HLOOKUP(F$9,'Feuille1-Catégories'!$C$1:$G$3,3,FALSE)="OUI",OFFSET(F$3,MOD(QUOTIENT(ROW()-ROW($A$20),'Feuille1-Catégories'!$B$6/F$6),F$5),0),IF(MOD($A737-1-F$10,'Feuille1-Catégories'!$F$5+1)=0,F$3,""))),"")</f>
        <v/>
      </c>
      <c r="G737" s="29" t="str">
        <f ca="1">IF(AND($A737&lt;&gt;"",G$9&lt;&gt;""),IF(HLOOKUP(G$9,'Feuille1-Catégories'!$C$1:$G$2,2,FALSE)="OUI",G$3,IF(HLOOKUP(G$9,'Feuille1-Catégories'!$C$1:$G$3,3,FALSE)="OUI",OFFSET(G$3,MOD(QUOTIENT(ROW()-ROW($A$20),'Feuille1-Catégories'!$B$6/G$6),G$5),0),IF(MOD($A737-1-G$10,'Feuille1-Catégories'!$F$5+1)=0,G$3,""))),"")</f>
        <v/>
      </c>
      <c r="H737" s="29" t="str">
        <f ca="1">IF(AND($A737&lt;&gt;"",H$9&lt;&gt;""),IF(HLOOKUP(H$9,'Feuille1-Catégories'!$C$1:$G$2,2,FALSE)="OUI",H$3,IF(HLOOKUP(H$9,'Feuille1-Catégories'!$C$1:$G$3,3,FALSE)="OUI",OFFSET(H$3,MOD(QUOTIENT(ROW()-ROW($A$20),'Feuille1-Catégories'!$B$6/H$6),H$5),0),IF(MOD($A737-1-H$10,'Feuille1-Catégories'!$F$5+1)=0,H$3,""))),"")</f>
        <v/>
      </c>
      <c r="I737" s="29" t="str">
        <f ca="1">IF(AND($A737&lt;&gt;"",I$9&lt;&gt;""),IF(HLOOKUP(I$9,'Feuille1-Catégories'!$C$1:$G$2,2,FALSE)="OUI",I$3,IF(HLOOKUP(I$9,'Feuille1-Catégories'!$C$1:$G$3,3,FALSE)="OUI",OFFSET(I$3,MOD(QUOTIENT(ROW()-ROW($A$20),'Feuille1-Catégories'!$B$6/I$6),I$5),0),IF(MOD($A737-1-I$10,'Feuille1-Catégories'!$F$5+1)=0,I$3,""))),"")</f>
        <v/>
      </c>
      <c r="J737" s="29" t="str">
        <f ca="1">IF(AND($A737&lt;&gt;"",J$9&lt;&gt;""),IF(HLOOKUP(J$9,'Feuille1-Catégories'!$C$1:$G$2,2,FALSE)="OUI",J$3,IF(HLOOKUP(J$9,'Feuille1-Catégories'!$C$1:$G$3,3,FALSE)="OUI",OFFSET(J$3,MOD(QUOTIENT(ROW()-ROW($A$20),'Feuille1-Catégories'!$B$6/J$6),J$5),0),IF(MOD($A737-1-J$10,'Feuille1-Catégories'!$F$5+1)=0,J$3,""))),"")</f>
        <v/>
      </c>
      <c r="K737" s="29" t="str">
        <f ca="1">IF(AND($A737&lt;&gt;"",K$9&lt;&gt;""),IF(HLOOKUP(K$9,'Feuille1-Catégories'!$C$1:$G$2,2,FALSE)="OUI",K$3,IF(HLOOKUP(K$9,'Feuille1-Catégories'!$C$1:$G$3,3,FALSE)="OUI",OFFSET(K$3,MOD(QUOTIENT(ROW()-ROW($A$20),'Feuille1-Catégories'!$B$6/K$6),K$5),0),IF(MOD($A737-1-K$10,'Feuille1-Catégories'!$F$5+1)=0,K$3,""))),"")</f>
        <v/>
      </c>
      <c r="L737" s="29" t="str">
        <f ca="1">IF(AND($A737&lt;&gt;"",L$9&lt;&gt;""),IF(HLOOKUP(L$9,'Feuille1-Catégories'!$C$1:$G$2,2,FALSE)="OUI",L$3,IF(HLOOKUP(L$9,'Feuille1-Catégories'!$C$1:$G$3,3,FALSE)="OUI",OFFSET(L$3,MOD(QUOTIENT(ROW()-ROW($A$20),'Feuille1-Catégories'!$B$6/L$6),L$5),0),IF(MOD($A737-1-L$10,'Feuille1-Catégories'!$F$5+1)=0,L$3,""))),"")</f>
        <v/>
      </c>
      <c r="M737" s="29" t="str">
        <f ca="1">IF(AND($A737&lt;&gt;"",M$9&lt;&gt;""),IF(HLOOKUP(M$9,'Feuille1-Catégories'!$C$1:$G$2,2,FALSE)="OUI",M$3,IF(HLOOKUP(M$9,'Feuille1-Catégories'!$C$1:$G$3,3,FALSE)="OUI",OFFSET(M$3,MOD(QUOTIENT(ROW()-ROW($A$20),'Feuille1-Catégories'!$B$6/M$6),M$5),0),IF(MOD($A737-1-M$10,'Feuille1-Catégories'!$F$5+1)=0,M$3,""))),"")</f>
        <v/>
      </c>
      <c r="N737" s="29" t="str">
        <f ca="1">IF(AND($A737&lt;&gt;"",N$9&lt;&gt;""),IF(HLOOKUP(N$9,'Feuille1-Catégories'!$C$1:$G$2,2,FALSE)="OUI",N$3,IF(HLOOKUP(N$9,'Feuille1-Catégories'!$C$1:$G$3,3,FALSE)="OUI",OFFSET(N$3,MOD(QUOTIENT(ROW()-ROW($A$20),'Feuille1-Catégories'!$B$6/N$6),N$5),0),IF(MOD($A737-1-N$10,'Feuille1-Catégories'!$F$5+1)=0,N$3,""))),"")</f>
        <v/>
      </c>
      <c r="O737" s="29" t="str">
        <f ca="1">IF(AND($A737&lt;&gt;"",O$9&lt;&gt;""),IF(HLOOKUP(O$9,'Feuille1-Catégories'!$C$1:$G$2,2,FALSE)="OUI",O$3,IF(HLOOKUP(O$9,'Feuille1-Catégories'!$C$1:$G$3,3,FALSE)="OUI",OFFSET(O$3,MOD(QUOTIENT(ROW()-ROW($A$20),'Feuille1-Catégories'!$B$6/O$6),O$5),0),IF(MOD($A737-1-O$10,'Feuille1-Catégories'!$F$5+1)=0,O$3,""))),"")</f>
        <v/>
      </c>
      <c r="P737" s="29" t="str">
        <f ca="1">IF(AND($A737&lt;&gt;"",P$9&lt;&gt;""),IF(HLOOKUP(P$9,'Feuille1-Catégories'!$C$1:$G$2,2,FALSE)="OUI",P$3,IF(HLOOKUP(P$9,'Feuille1-Catégories'!$C$1:$G$3,3,FALSE)="OUI",OFFSET(P$3,MOD(QUOTIENT(ROW()-ROW($A$20),'Feuille1-Catégories'!$B$6/P$6),P$5),0),IF(MOD($A737-1-P$10,'Feuille1-Catégories'!$F$5+1)=0,P$3,""))),"")</f>
        <v/>
      </c>
      <c r="Q737" s="29" t="str">
        <f ca="1">IF(AND($A737&lt;&gt;"",Q$9&lt;&gt;""),IF(HLOOKUP(Q$9,'Feuille1-Catégories'!$C$1:$G$2,2,FALSE)="OUI",Q$3,IF(HLOOKUP(Q$9,'Feuille1-Catégories'!$C$1:$G$3,3,FALSE)="OUI",OFFSET(Q$3,MOD(QUOTIENT(ROW()-ROW($A$20),'Feuille1-Catégories'!$B$6/Q$6),Q$5),0),IF(MOD($A737-1-Q$10,'Feuille1-Catégories'!$F$5+1)=0,Q$3,""))),"")</f>
        <v/>
      </c>
      <c r="R737" s="29" t="str">
        <f ca="1">IF(AND($A737&lt;&gt;"",R$9&lt;&gt;""),IF(HLOOKUP(R$9,'Feuille1-Catégories'!$C$1:$G$2,2,FALSE)="OUI",R$3,IF(HLOOKUP(R$9,'Feuille1-Catégories'!$C$1:$G$3,3,FALSE)="OUI",OFFSET(R$3,MOD(QUOTIENT(ROW()-ROW($A$20),'Feuille1-Catégories'!$B$6/R$6),R$5),0),IF(MOD($A737-1-R$10,'Feuille1-Catégories'!$F$5+1)=0,R$3,""))),"")</f>
        <v/>
      </c>
      <c r="S737" s="29" t="str">
        <f ca="1">IF(AND($A737&lt;&gt;"",S$9&lt;&gt;""),IF(HLOOKUP(S$9,'Feuille1-Catégories'!$C$1:$G$2,2,FALSE)="OUI",S$3,IF(HLOOKUP(S$9,'Feuille1-Catégories'!$C$1:$G$3,3,FALSE)="OUI",OFFSET(S$3,MOD(QUOTIENT(ROW()-ROW($A$20),'Feuille1-Catégories'!$B$6/S$6),S$5),0),IF(MOD($A737-1-S$10,'Feuille1-Catégories'!$F$5+1)=0,S$3,""))),"")</f>
        <v/>
      </c>
      <c r="T737" s="29" t="str">
        <f ca="1">IF(AND($A737&lt;&gt;"",T$9&lt;&gt;""),IF(HLOOKUP(T$9,'Feuille1-Catégories'!$C$1:$G$2,2,FALSE)="OUI",T$3,IF(HLOOKUP(T$9,'Feuille1-Catégories'!$C$1:$G$3,3,FALSE)="OUI",OFFSET(T$3,MOD(QUOTIENT(ROW()-ROW($A$20),'Feuille1-Catégories'!$B$6/T$6),T$5),0),IF(MOD($A737-1-T$10,'Feuille1-Catégories'!$F$5+1)=0,T$3,""))),"")</f>
        <v/>
      </c>
      <c r="U737" s="29" t="str">
        <f ca="1">IF(AND($A737&lt;&gt;"",U$9&lt;&gt;""),IF(HLOOKUP(U$9,'Feuille1-Catégories'!$C$1:$G$2,2,FALSE)="OUI",U$3,IF(HLOOKUP(U$9,'Feuille1-Catégories'!$C$1:$G$3,3,FALSE)="OUI",OFFSET(U$3,MOD(QUOTIENT(ROW()-ROW($A$20),'Feuille1-Catégories'!$B$6/U$6),U$5),0),IF(MOD($A737-1-U$10,'Feuille1-Catégories'!$F$5+1)=0,U$3,""))),"")</f>
        <v/>
      </c>
      <c r="V737" s="29" t="str">
        <f ca="1">IF(AND($A737&lt;&gt;"",V$9&lt;&gt;""),IF(HLOOKUP(V$9,'Feuille1-Catégories'!$C$1:$G$2,2,FALSE)="OUI",V$3,IF(HLOOKUP(V$9,'Feuille1-Catégories'!$C$1:$G$3,3,FALSE)="OUI",OFFSET(V$3,MOD(QUOTIENT(ROW()-ROW($A$20),'Feuille1-Catégories'!$B$6/V$6),V$5),0),IF(MOD($A737-1-V$10,'Feuille1-Catégories'!$F$5+1)=0,V$3,""))),"")</f>
        <v/>
      </c>
      <c r="W737" s="29" t="str">
        <f ca="1">IF(AND($A737&lt;&gt;"",W$9&lt;&gt;""),IF(HLOOKUP(W$9,'Feuille1-Catégories'!$C$1:$G$2,2,FALSE)="OUI",W$3,IF(HLOOKUP(W$9,'Feuille1-Catégories'!$C$1:$G$3,3,FALSE)="OUI",OFFSET(W$3,MOD(QUOTIENT(ROW()-ROW($A$20),'Feuille1-Catégories'!$B$6/W$6),W$5),0),IF(MOD($A737-1-W$10,'Feuille1-Catégories'!$F$5+1)=0,W$3,""))),"")</f>
        <v/>
      </c>
      <c r="X737" s="29" t="str">
        <f ca="1">IF(AND($A737&lt;&gt;"",X$9&lt;&gt;""),IF(HLOOKUP(X$9,'Feuille1-Catégories'!$C$1:$G$2,2,FALSE)="OUI",X$3,IF(HLOOKUP(X$9,'Feuille1-Catégories'!$C$1:$G$3,3,FALSE)="OUI",OFFSET(X$3,MOD(QUOTIENT(ROW()-ROW($A$20),'Feuille1-Catégories'!$B$6/X$6),X$5),0),IF(MOD($A737-1-X$10,'Feuille1-Catégories'!$F$5+1)=0,X$3,""))),"")</f>
        <v/>
      </c>
      <c r="Y737" s="29" t="str">
        <f ca="1">IF(AND($A737&lt;&gt;"",Y$9&lt;&gt;""),IF(HLOOKUP(Y$9,'Feuille1-Catégories'!$C$1:$G$2,2,FALSE)="OUI",Y$3,IF(HLOOKUP(Y$9,'Feuille1-Catégories'!$C$1:$G$3,3,FALSE)="OUI",OFFSET(Y$3,MOD(QUOTIENT(ROW()-ROW($A$20),'Feuille1-Catégories'!$B$6/Y$6),Y$5),0),IF(MOD($A737-1-Y$10,'Feuille1-Catégories'!$F$5+1)=0,Y$3,""))),"")</f>
        <v/>
      </c>
      <c r="Z737" s="29" t="str">
        <f ca="1">IF(AND($A737&lt;&gt;"",Z$9&lt;&gt;""),IF(HLOOKUP(Z$9,'Feuille1-Catégories'!$C$1:$G$2,2,FALSE)="OUI",Z$3,IF(HLOOKUP(Z$9,'Feuille1-Catégories'!$C$1:$G$3,3,FALSE)="OUI",OFFSET(Z$3,MOD(QUOTIENT(ROW()-ROW($A$20),'Feuille1-Catégories'!$B$6/Z$6),Z$5),0),IF(MOD($A737-1-Z$10,'Feuille1-Catégories'!$F$5+1)=0,Z$3,""))),"")</f>
        <v/>
      </c>
    </row>
    <row r="738" spans="1:26" ht="17" x14ac:dyDescent="0.2">
      <c r="A738" s="21" t="str">
        <f>IF('Feuille2-Prix de vente'!A738&lt;&gt;"",'Feuille2-Prix de vente'!A738,"")</f>
        <v/>
      </c>
      <c r="B738" s="33" t="str">
        <f>IF('Feuille2-Prix de vente'!B738&lt;&gt;"",'Feuille2-Prix de vente'!B738,"")</f>
        <v/>
      </c>
      <c r="C738" s="10" t="str">
        <f>IF('Feuille2-Prix de vente'!C738&lt;&gt;"",'Feuille2-Prix de vente'!C738,"")</f>
        <v/>
      </c>
      <c r="D738" s="10" t="str">
        <f t="shared" si="11"/>
        <v/>
      </c>
      <c r="E738" s="10" t="str">
        <f>IF('Feuille2-Prix de vente'!E738&lt;&gt;"",'Feuille2-Prix de vente'!E738,"")</f>
        <v/>
      </c>
      <c r="F738" s="29" t="str">
        <f ca="1">IF(AND($A738&lt;&gt;"",F$9&lt;&gt;""),IF(HLOOKUP(F$9,'Feuille1-Catégories'!$C$1:$G$2,2,FALSE)="OUI",F$3,IF(HLOOKUP(F$9,'Feuille1-Catégories'!$C$1:$G$3,3,FALSE)="OUI",OFFSET(F$3,MOD(QUOTIENT(ROW()-ROW($A$20),'Feuille1-Catégories'!$B$6/F$6),F$5),0),IF(MOD($A738-1-F$10,'Feuille1-Catégories'!$F$5+1)=0,F$3,""))),"")</f>
        <v/>
      </c>
      <c r="G738" s="29" t="str">
        <f ca="1">IF(AND($A738&lt;&gt;"",G$9&lt;&gt;""),IF(HLOOKUP(G$9,'Feuille1-Catégories'!$C$1:$G$2,2,FALSE)="OUI",G$3,IF(HLOOKUP(G$9,'Feuille1-Catégories'!$C$1:$G$3,3,FALSE)="OUI",OFFSET(G$3,MOD(QUOTIENT(ROW()-ROW($A$20),'Feuille1-Catégories'!$B$6/G$6),G$5),0),IF(MOD($A738-1-G$10,'Feuille1-Catégories'!$F$5+1)=0,G$3,""))),"")</f>
        <v/>
      </c>
      <c r="H738" s="29" t="str">
        <f ca="1">IF(AND($A738&lt;&gt;"",H$9&lt;&gt;""),IF(HLOOKUP(H$9,'Feuille1-Catégories'!$C$1:$G$2,2,FALSE)="OUI",H$3,IF(HLOOKUP(H$9,'Feuille1-Catégories'!$C$1:$G$3,3,FALSE)="OUI",OFFSET(H$3,MOD(QUOTIENT(ROW()-ROW($A$20),'Feuille1-Catégories'!$B$6/H$6),H$5),0),IF(MOD($A738-1-H$10,'Feuille1-Catégories'!$F$5+1)=0,H$3,""))),"")</f>
        <v/>
      </c>
      <c r="I738" s="29" t="str">
        <f ca="1">IF(AND($A738&lt;&gt;"",I$9&lt;&gt;""),IF(HLOOKUP(I$9,'Feuille1-Catégories'!$C$1:$G$2,2,FALSE)="OUI",I$3,IF(HLOOKUP(I$9,'Feuille1-Catégories'!$C$1:$G$3,3,FALSE)="OUI",OFFSET(I$3,MOD(QUOTIENT(ROW()-ROW($A$20),'Feuille1-Catégories'!$B$6/I$6),I$5),0),IF(MOD($A738-1-I$10,'Feuille1-Catégories'!$F$5+1)=0,I$3,""))),"")</f>
        <v/>
      </c>
      <c r="J738" s="29" t="str">
        <f ca="1">IF(AND($A738&lt;&gt;"",J$9&lt;&gt;""),IF(HLOOKUP(J$9,'Feuille1-Catégories'!$C$1:$G$2,2,FALSE)="OUI",J$3,IF(HLOOKUP(J$9,'Feuille1-Catégories'!$C$1:$G$3,3,FALSE)="OUI",OFFSET(J$3,MOD(QUOTIENT(ROW()-ROW($A$20),'Feuille1-Catégories'!$B$6/J$6),J$5),0),IF(MOD($A738-1-J$10,'Feuille1-Catégories'!$F$5+1)=0,J$3,""))),"")</f>
        <v/>
      </c>
      <c r="K738" s="29" t="str">
        <f ca="1">IF(AND($A738&lt;&gt;"",K$9&lt;&gt;""),IF(HLOOKUP(K$9,'Feuille1-Catégories'!$C$1:$G$2,2,FALSE)="OUI",K$3,IF(HLOOKUP(K$9,'Feuille1-Catégories'!$C$1:$G$3,3,FALSE)="OUI",OFFSET(K$3,MOD(QUOTIENT(ROW()-ROW($A$20),'Feuille1-Catégories'!$B$6/K$6),K$5),0),IF(MOD($A738-1-K$10,'Feuille1-Catégories'!$F$5+1)=0,K$3,""))),"")</f>
        <v/>
      </c>
      <c r="L738" s="29" t="str">
        <f ca="1">IF(AND($A738&lt;&gt;"",L$9&lt;&gt;""),IF(HLOOKUP(L$9,'Feuille1-Catégories'!$C$1:$G$2,2,FALSE)="OUI",L$3,IF(HLOOKUP(L$9,'Feuille1-Catégories'!$C$1:$G$3,3,FALSE)="OUI",OFFSET(L$3,MOD(QUOTIENT(ROW()-ROW($A$20),'Feuille1-Catégories'!$B$6/L$6),L$5),0),IF(MOD($A738-1-L$10,'Feuille1-Catégories'!$F$5+1)=0,L$3,""))),"")</f>
        <v/>
      </c>
      <c r="M738" s="29" t="str">
        <f ca="1">IF(AND($A738&lt;&gt;"",M$9&lt;&gt;""),IF(HLOOKUP(M$9,'Feuille1-Catégories'!$C$1:$G$2,2,FALSE)="OUI",M$3,IF(HLOOKUP(M$9,'Feuille1-Catégories'!$C$1:$G$3,3,FALSE)="OUI",OFFSET(M$3,MOD(QUOTIENT(ROW()-ROW($A$20),'Feuille1-Catégories'!$B$6/M$6),M$5),0),IF(MOD($A738-1-M$10,'Feuille1-Catégories'!$F$5+1)=0,M$3,""))),"")</f>
        <v/>
      </c>
      <c r="N738" s="29" t="str">
        <f ca="1">IF(AND($A738&lt;&gt;"",N$9&lt;&gt;""),IF(HLOOKUP(N$9,'Feuille1-Catégories'!$C$1:$G$2,2,FALSE)="OUI",N$3,IF(HLOOKUP(N$9,'Feuille1-Catégories'!$C$1:$G$3,3,FALSE)="OUI",OFFSET(N$3,MOD(QUOTIENT(ROW()-ROW($A$20),'Feuille1-Catégories'!$B$6/N$6),N$5),0),IF(MOD($A738-1-N$10,'Feuille1-Catégories'!$F$5+1)=0,N$3,""))),"")</f>
        <v/>
      </c>
      <c r="O738" s="29" t="str">
        <f ca="1">IF(AND($A738&lt;&gt;"",O$9&lt;&gt;""),IF(HLOOKUP(O$9,'Feuille1-Catégories'!$C$1:$G$2,2,FALSE)="OUI",O$3,IF(HLOOKUP(O$9,'Feuille1-Catégories'!$C$1:$G$3,3,FALSE)="OUI",OFFSET(O$3,MOD(QUOTIENT(ROW()-ROW($A$20),'Feuille1-Catégories'!$B$6/O$6),O$5),0),IF(MOD($A738-1-O$10,'Feuille1-Catégories'!$F$5+1)=0,O$3,""))),"")</f>
        <v/>
      </c>
      <c r="P738" s="29" t="str">
        <f ca="1">IF(AND($A738&lt;&gt;"",P$9&lt;&gt;""),IF(HLOOKUP(P$9,'Feuille1-Catégories'!$C$1:$G$2,2,FALSE)="OUI",P$3,IF(HLOOKUP(P$9,'Feuille1-Catégories'!$C$1:$G$3,3,FALSE)="OUI",OFFSET(P$3,MOD(QUOTIENT(ROW()-ROW($A$20),'Feuille1-Catégories'!$B$6/P$6),P$5),0),IF(MOD($A738-1-P$10,'Feuille1-Catégories'!$F$5+1)=0,P$3,""))),"")</f>
        <v/>
      </c>
      <c r="Q738" s="29" t="str">
        <f ca="1">IF(AND($A738&lt;&gt;"",Q$9&lt;&gt;""),IF(HLOOKUP(Q$9,'Feuille1-Catégories'!$C$1:$G$2,2,FALSE)="OUI",Q$3,IF(HLOOKUP(Q$9,'Feuille1-Catégories'!$C$1:$G$3,3,FALSE)="OUI",OFFSET(Q$3,MOD(QUOTIENT(ROW()-ROW($A$20),'Feuille1-Catégories'!$B$6/Q$6),Q$5),0),IF(MOD($A738-1-Q$10,'Feuille1-Catégories'!$F$5+1)=0,Q$3,""))),"")</f>
        <v/>
      </c>
      <c r="R738" s="29" t="str">
        <f ca="1">IF(AND($A738&lt;&gt;"",R$9&lt;&gt;""),IF(HLOOKUP(R$9,'Feuille1-Catégories'!$C$1:$G$2,2,FALSE)="OUI",R$3,IF(HLOOKUP(R$9,'Feuille1-Catégories'!$C$1:$G$3,3,FALSE)="OUI",OFFSET(R$3,MOD(QUOTIENT(ROW()-ROW($A$20),'Feuille1-Catégories'!$B$6/R$6),R$5),0),IF(MOD($A738-1-R$10,'Feuille1-Catégories'!$F$5+1)=0,R$3,""))),"")</f>
        <v/>
      </c>
      <c r="S738" s="29" t="str">
        <f ca="1">IF(AND($A738&lt;&gt;"",S$9&lt;&gt;""),IF(HLOOKUP(S$9,'Feuille1-Catégories'!$C$1:$G$2,2,FALSE)="OUI",S$3,IF(HLOOKUP(S$9,'Feuille1-Catégories'!$C$1:$G$3,3,FALSE)="OUI",OFFSET(S$3,MOD(QUOTIENT(ROW()-ROW($A$20),'Feuille1-Catégories'!$B$6/S$6),S$5),0),IF(MOD($A738-1-S$10,'Feuille1-Catégories'!$F$5+1)=0,S$3,""))),"")</f>
        <v/>
      </c>
      <c r="T738" s="29" t="str">
        <f ca="1">IF(AND($A738&lt;&gt;"",T$9&lt;&gt;""),IF(HLOOKUP(T$9,'Feuille1-Catégories'!$C$1:$G$2,2,FALSE)="OUI",T$3,IF(HLOOKUP(T$9,'Feuille1-Catégories'!$C$1:$G$3,3,FALSE)="OUI",OFFSET(T$3,MOD(QUOTIENT(ROW()-ROW($A$20),'Feuille1-Catégories'!$B$6/T$6),T$5),0),IF(MOD($A738-1-T$10,'Feuille1-Catégories'!$F$5+1)=0,T$3,""))),"")</f>
        <v/>
      </c>
      <c r="U738" s="29" t="str">
        <f ca="1">IF(AND($A738&lt;&gt;"",U$9&lt;&gt;""),IF(HLOOKUP(U$9,'Feuille1-Catégories'!$C$1:$G$2,2,FALSE)="OUI",U$3,IF(HLOOKUP(U$9,'Feuille1-Catégories'!$C$1:$G$3,3,FALSE)="OUI",OFFSET(U$3,MOD(QUOTIENT(ROW()-ROW($A$20),'Feuille1-Catégories'!$B$6/U$6),U$5),0),IF(MOD($A738-1-U$10,'Feuille1-Catégories'!$F$5+1)=0,U$3,""))),"")</f>
        <v/>
      </c>
      <c r="V738" s="29" t="str">
        <f ca="1">IF(AND($A738&lt;&gt;"",V$9&lt;&gt;""),IF(HLOOKUP(V$9,'Feuille1-Catégories'!$C$1:$G$2,2,FALSE)="OUI",V$3,IF(HLOOKUP(V$9,'Feuille1-Catégories'!$C$1:$G$3,3,FALSE)="OUI",OFFSET(V$3,MOD(QUOTIENT(ROW()-ROW($A$20),'Feuille1-Catégories'!$B$6/V$6),V$5),0),IF(MOD($A738-1-V$10,'Feuille1-Catégories'!$F$5+1)=0,V$3,""))),"")</f>
        <v/>
      </c>
      <c r="W738" s="29" t="str">
        <f ca="1">IF(AND($A738&lt;&gt;"",W$9&lt;&gt;""),IF(HLOOKUP(W$9,'Feuille1-Catégories'!$C$1:$G$2,2,FALSE)="OUI",W$3,IF(HLOOKUP(W$9,'Feuille1-Catégories'!$C$1:$G$3,3,FALSE)="OUI",OFFSET(W$3,MOD(QUOTIENT(ROW()-ROW($A$20),'Feuille1-Catégories'!$B$6/W$6),W$5),0),IF(MOD($A738-1-W$10,'Feuille1-Catégories'!$F$5+1)=0,W$3,""))),"")</f>
        <v/>
      </c>
      <c r="X738" s="29" t="str">
        <f ca="1">IF(AND($A738&lt;&gt;"",X$9&lt;&gt;""),IF(HLOOKUP(X$9,'Feuille1-Catégories'!$C$1:$G$2,2,FALSE)="OUI",X$3,IF(HLOOKUP(X$9,'Feuille1-Catégories'!$C$1:$G$3,3,FALSE)="OUI",OFFSET(X$3,MOD(QUOTIENT(ROW()-ROW($A$20),'Feuille1-Catégories'!$B$6/X$6),X$5),0),IF(MOD($A738-1-X$10,'Feuille1-Catégories'!$F$5+1)=0,X$3,""))),"")</f>
        <v/>
      </c>
      <c r="Y738" s="29" t="str">
        <f ca="1">IF(AND($A738&lt;&gt;"",Y$9&lt;&gt;""),IF(HLOOKUP(Y$9,'Feuille1-Catégories'!$C$1:$G$2,2,FALSE)="OUI",Y$3,IF(HLOOKUP(Y$9,'Feuille1-Catégories'!$C$1:$G$3,3,FALSE)="OUI",OFFSET(Y$3,MOD(QUOTIENT(ROW()-ROW($A$20),'Feuille1-Catégories'!$B$6/Y$6),Y$5),0),IF(MOD($A738-1-Y$10,'Feuille1-Catégories'!$F$5+1)=0,Y$3,""))),"")</f>
        <v/>
      </c>
      <c r="Z738" s="29" t="str">
        <f ca="1">IF(AND($A738&lt;&gt;"",Z$9&lt;&gt;""),IF(HLOOKUP(Z$9,'Feuille1-Catégories'!$C$1:$G$2,2,FALSE)="OUI",Z$3,IF(HLOOKUP(Z$9,'Feuille1-Catégories'!$C$1:$G$3,3,FALSE)="OUI",OFFSET(Z$3,MOD(QUOTIENT(ROW()-ROW($A$20),'Feuille1-Catégories'!$B$6/Z$6),Z$5),0),IF(MOD($A738-1-Z$10,'Feuille1-Catégories'!$F$5+1)=0,Z$3,""))),"")</f>
        <v/>
      </c>
    </row>
    <row r="739" spans="1:26" ht="17" x14ac:dyDescent="0.2">
      <c r="A739" s="21" t="str">
        <f>IF('Feuille2-Prix de vente'!A739&lt;&gt;"",'Feuille2-Prix de vente'!A739,"")</f>
        <v/>
      </c>
      <c r="B739" s="33" t="str">
        <f>IF('Feuille2-Prix de vente'!B739&lt;&gt;"",'Feuille2-Prix de vente'!B739,"")</f>
        <v/>
      </c>
      <c r="C739" s="10" t="str">
        <f>IF('Feuille2-Prix de vente'!C739&lt;&gt;"",'Feuille2-Prix de vente'!C739,"")</f>
        <v/>
      </c>
      <c r="D739" s="10" t="str">
        <f t="shared" si="11"/>
        <v/>
      </c>
      <c r="E739" s="10" t="str">
        <f>IF('Feuille2-Prix de vente'!E739&lt;&gt;"",'Feuille2-Prix de vente'!E739,"")</f>
        <v/>
      </c>
      <c r="F739" s="29" t="str">
        <f ca="1">IF(AND($A739&lt;&gt;"",F$9&lt;&gt;""),IF(HLOOKUP(F$9,'Feuille1-Catégories'!$C$1:$G$2,2,FALSE)="OUI",F$3,IF(HLOOKUP(F$9,'Feuille1-Catégories'!$C$1:$G$3,3,FALSE)="OUI",OFFSET(F$3,MOD(QUOTIENT(ROW()-ROW($A$20),'Feuille1-Catégories'!$B$6/F$6),F$5),0),IF(MOD($A739-1-F$10,'Feuille1-Catégories'!$F$5+1)=0,F$3,""))),"")</f>
        <v/>
      </c>
      <c r="G739" s="29" t="str">
        <f ca="1">IF(AND($A739&lt;&gt;"",G$9&lt;&gt;""),IF(HLOOKUP(G$9,'Feuille1-Catégories'!$C$1:$G$2,2,FALSE)="OUI",G$3,IF(HLOOKUP(G$9,'Feuille1-Catégories'!$C$1:$G$3,3,FALSE)="OUI",OFFSET(G$3,MOD(QUOTIENT(ROW()-ROW($A$20),'Feuille1-Catégories'!$B$6/G$6),G$5),0),IF(MOD($A739-1-G$10,'Feuille1-Catégories'!$F$5+1)=0,G$3,""))),"")</f>
        <v/>
      </c>
      <c r="H739" s="29" t="str">
        <f ca="1">IF(AND($A739&lt;&gt;"",H$9&lt;&gt;""),IF(HLOOKUP(H$9,'Feuille1-Catégories'!$C$1:$G$2,2,FALSE)="OUI",H$3,IF(HLOOKUP(H$9,'Feuille1-Catégories'!$C$1:$G$3,3,FALSE)="OUI",OFFSET(H$3,MOD(QUOTIENT(ROW()-ROW($A$20),'Feuille1-Catégories'!$B$6/H$6),H$5),0),IF(MOD($A739-1-H$10,'Feuille1-Catégories'!$F$5+1)=0,H$3,""))),"")</f>
        <v/>
      </c>
      <c r="I739" s="29" t="str">
        <f ca="1">IF(AND($A739&lt;&gt;"",I$9&lt;&gt;""),IF(HLOOKUP(I$9,'Feuille1-Catégories'!$C$1:$G$2,2,FALSE)="OUI",I$3,IF(HLOOKUP(I$9,'Feuille1-Catégories'!$C$1:$G$3,3,FALSE)="OUI",OFFSET(I$3,MOD(QUOTIENT(ROW()-ROW($A$20),'Feuille1-Catégories'!$B$6/I$6),I$5),0),IF(MOD($A739-1-I$10,'Feuille1-Catégories'!$F$5+1)=0,I$3,""))),"")</f>
        <v/>
      </c>
      <c r="J739" s="29" t="str">
        <f ca="1">IF(AND($A739&lt;&gt;"",J$9&lt;&gt;""),IF(HLOOKUP(J$9,'Feuille1-Catégories'!$C$1:$G$2,2,FALSE)="OUI",J$3,IF(HLOOKUP(J$9,'Feuille1-Catégories'!$C$1:$G$3,3,FALSE)="OUI",OFFSET(J$3,MOD(QUOTIENT(ROW()-ROW($A$20),'Feuille1-Catégories'!$B$6/J$6),J$5),0),IF(MOD($A739-1-J$10,'Feuille1-Catégories'!$F$5+1)=0,J$3,""))),"")</f>
        <v/>
      </c>
      <c r="K739" s="29" t="str">
        <f ca="1">IF(AND($A739&lt;&gt;"",K$9&lt;&gt;""),IF(HLOOKUP(K$9,'Feuille1-Catégories'!$C$1:$G$2,2,FALSE)="OUI",K$3,IF(HLOOKUP(K$9,'Feuille1-Catégories'!$C$1:$G$3,3,FALSE)="OUI",OFFSET(K$3,MOD(QUOTIENT(ROW()-ROW($A$20),'Feuille1-Catégories'!$B$6/K$6),K$5),0),IF(MOD($A739-1-K$10,'Feuille1-Catégories'!$F$5+1)=0,K$3,""))),"")</f>
        <v/>
      </c>
      <c r="L739" s="29" t="str">
        <f ca="1">IF(AND($A739&lt;&gt;"",L$9&lt;&gt;""),IF(HLOOKUP(L$9,'Feuille1-Catégories'!$C$1:$G$2,2,FALSE)="OUI",L$3,IF(HLOOKUP(L$9,'Feuille1-Catégories'!$C$1:$G$3,3,FALSE)="OUI",OFFSET(L$3,MOD(QUOTIENT(ROW()-ROW($A$20),'Feuille1-Catégories'!$B$6/L$6),L$5),0),IF(MOD($A739-1-L$10,'Feuille1-Catégories'!$F$5+1)=0,L$3,""))),"")</f>
        <v/>
      </c>
      <c r="M739" s="29" t="str">
        <f ca="1">IF(AND($A739&lt;&gt;"",M$9&lt;&gt;""),IF(HLOOKUP(M$9,'Feuille1-Catégories'!$C$1:$G$2,2,FALSE)="OUI",M$3,IF(HLOOKUP(M$9,'Feuille1-Catégories'!$C$1:$G$3,3,FALSE)="OUI",OFFSET(M$3,MOD(QUOTIENT(ROW()-ROW($A$20),'Feuille1-Catégories'!$B$6/M$6),M$5),0),IF(MOD($A739-1-M$10,'Feuille1-Catégories'!$F$5+1)=0,M$3,""))),"")</f>
        <v/>
      </c>
      <c r="N739" s="29" t="str">
        <f ca="1">IF(AND($A739&lt;&gt;"",N$9&lt;&gt;""),IF(HLOOKUP(N$9,'Feuille1-Catégories'!$C$1:$G$2,2,FALSE)="OUI",N$3,IF(HLOOKUP(N$9,'Feuille1-Catégories'!$C$1:$G$3,3,FALSE)="OUI",OFFSET(N$3,MOD(QUOTIENT(ROW()-ROW($A$20),'Feuille1-Catégories'!$B$6/N$6),N$5),0),IF(MOD($A739-1-N$10,'Feuille1-Catégories'!$F$5+1)=0,N$3,""))),"")</f>
        <v/>
      </c>
      <c r="O739" s="29" t="str">
        <f ca="1">IF(AND($A739&lt;&gt;"",O$9&lt;&gt;""),IF(HLOOKUP(O$9,'Feuille1-Catégories'!$C$1:$G$2,2,FALSE)="OUI",O$3,IF(HLOOKUP(O$9,'Feuille1-Catégories'!$C$1:$G$3,3,FALSE)="OUI",OFFSET(O$3,MOD(QUOTIENT(ROW()-ROW($A$20),'Feuille1-Catégories'!$B$6/O$6),O$5),0),IF(MOD($A739-1-O$10,'Feuille1-Catégories'!$F$5+1)=0,O$3,""))),"")</f>
        <v/>
      </c>
      <c r="P739" s="29" t="str">
        <f ca="1">IF(AND($A739&lt;&gt;"",P$9&lt;&gt;""),IF(HLOOKUP(P$9,'Feuille1-Catégories'!$C$1:$G$2,2,FALSE)="OUI",P$3,IF(HLOOKUP(P$9,'Feuille1-Catégories'!$C$1:$G$3,3,FALSE)="OUI",OFFSET(P$3,MOD(QUOTIENT(ROW()-ROW($A$20),'Feuille1-Catégories'!$B$6/P$6),P$5),0),IF(MOD($A739-1-P$10,'Feuille1-Catégories'!$F$5+1)=0,P$3,""))),"")</f>
        <v/>
      </c>
      <c r="Q739" s="29" t="str">
        <f ca="1">IF(AND($A739&lt;&gt;"",Q$9&lt;&gt;""),IF(HLOOKUP(Q$9,'Feuille1-Catégories'!$C$1:$G$2,2,FALSE)="OUI",Q$3,IF(HLOOKUP(Q$9,'Feuille1-Catégories'!$C$1:$G$3,3,FALSE)="OUI",OFFSET(Q$3,MOD(QUOTIENT(ROW()-ROW($A$20),'Feuille1-Catégories'!$B$6/Q$6),Q$5),0),IF(MOD($A739-1-Q$10,'Feuille1-Catégories'!$F$5+1)=0,Q$3,""))),"")</f>
        <v/>
      </c>
      <c r="R739" s="29" t="str">
        <f ca="1">IF(AND($A739&lt;&gt;"",R$9&lt;&gt;""),IF(HLOOKUP(R$9,'Feuille1-Catégories'!$C$1:$G$2,2,FALSE)="OUI",R$3,IF(HLOOKUP(R$9,'Feuille1-Catégories'!$C$1:$G$3,3,FALSE)="OUI",OFFSET(R$3,MOD(QUOTIENT(ROW()-ROW($A$20),'Feuille1-Catégories'!$B$6/R$6),R$5),0),IF(MOD($A739-1-R$10,'Feuille1-Catégories'!$F$5+1)=0,R$3,""))),"")</f>
        <v/>
      </c>
      <c r="S739" s="29" t="str">
        <f ca="1">IF(AND($A739&lt;&gt;"",S$9&lt;&gt;""),IF(HLOOKUP(S$9,'Feuille1-Catégories'!$C$1:$G$2,2,FALSE)="OUI",S$3,IF(HLOOKUP(S$9,'Feuille1-Catégories'!$C$1:$G$3,3,FALSE)="OUI",OFFSET(S$3,MOD(QUOTIENT(ROW()-ROW($A$20),'Feuille1-Catégories'!$B$6/S$6),S$5),0),IF(MOD($A739-1-S$10,'Feuille1-Catégories'!$F$5+1)=0,S$3,""))),"")</f>
        <v/>
      </c>
      <c r="T739" s="29" t="str">
        <f ca="1">IF(AND($A739&lt;&gt;"",T$9&lt;&gt;""),IF(HLOOKUP(T$9,'Feuille1-Catégories'!$C$1:$G$2,2,FALSE)="OUI",T$3,IF(HLOOKUP(T$9,'Feuille1-Catégories'!$C$1:$G$3,3,FALSE)="OUI",OFFSET(T$3,MOD(QUOTIENT(ROW()-ROW($A$20),'Feuille1-Catégories'!$B$6/T$6),T$5),0),IF(MOD($A739-1-T$10,'Feuille1-Catégories'!$F$5+1)=0,T$3,""))),"")</f>
        <v/>
      </c>
      <c r="U739" s="29" t="str">
        <f ca="1">IF(AND($A739&lt;&gt;"",U$9&lt;&gt;""),IF(HLOOKUP(U$9,'Feuille1-Catégories'!$C$1:$G$2,2,FALSE)="OUI",U$3,IF(HLOOKUP(U$9,'Feuille1-Catégories'!$C$1:$G$3,3,FALSE)="OUI",OFFSET(U$3,MOD(QUOTIENT(ROW()-ROW($A$20),'Feuille1-Catégories'!$B$6/U$6),U$5),0),IF(MOD($A739-1-U$10,'Feuille1-Catégories'!$F$5+1)=0,U$3,""))),"")</f>
        <v/>
      </c>
      <c r="V739" s="29" t="str">
        <f ca="1">IF(AND($A739&lt;&gt;"",V$9&lt;&gt;""),IF(HLOOKUP(V$9,'Feuille1-Catégories'!$C$1:$G$2,2,FALSE)="OUI",V$3,IF(HLOOKUP(V$9,'Feuille1-Catégories'!$C$1:$G$3,3,FALSE)="OUI",OFFSET(V$3,MOD(QUOTIENT(ROW()-ROW($A$20),'Feuille1-Catégories'!$B$6/V$6),V$5),0),IF(MOD($A739-1-V$10,'Feuille1-Catégories'!$F$5+1)=0,V$3,""))),"")</f>
        <v/>
      </c>
      <c r="W739" s="29" t="str">
        <f ca="1">IF(AND($A739&lt;&gt;"",W$9&lt;&gt;""),IF(HLOOKUP(W$9,'Feuille1-Catégories'!$C$1:$G$2,2,FALSE)="OUI",W$3,IF(HLOOKUP(W$9,'Feuille1-Catégories'!$C$1:$G$3,3,FALSE)="OUI",OFFSET(W$3,MOD(QUOTIENT(ROW()-ROW($A$20),'Feuille1-Catégories'!$B$6/W$6),W$5),0),IF(MOD($A739-1-W$10,'Feuille1-Catégories'!$F$5+1)=0,W$3,""))),"")</f>
        <v/>
      </c>
      <c r="X739" s="29" t="str">
        <f ca="1">IF(AND($A739&lt;&gt;"",X$9&lt;&gt;""),IF(HLOOKUP(X$9,'Feuille1-Catégories'!$C$1:$G$2,2,FALSE)="OUI",X$3,IF(HLOOKUP(X$9,'Feuille1-Catégories'!$C$1:$G$3,3,FALSE)="OUI",OFFSET(X$3,MOD(QUOTIENT(ROW()-ROW($A$20),'Feuille1-Catégories'!$B$6/X$6),X$5),0),IF(MOD($A739-1-X$10,'Feuille1-Catégories'!$F$5+1)=0,X$3,""))),"")</f>
        <v/>
      </c>
      <c r="Y739" s="29" t="str">
        <f ca="1">IF(AND($A739&lt;&gt;"",Y$9&lt;&gt;""),IF(HLOOKUP(Y$9,'Feuille1-Catégories'!$C$1:$G$2,2,FALSE)="OUI",Y$3,IF(HLOOKUP(Y$9,'Feuille1-Catégories'!$C$1:$G$3,3,FALSE)="OUI",OFFSET(Y$3,MOD(QUOTIENT(ROW()-ROW($A$20),'Feuille1-Catégories'!$B$6/Y$6),Y$5),0),IF(MOD($A739-1-Y$10,'Feuille1-Catégories'!$F$5+1)=0,Y$3,""))),"")</f>
        <v/>
      </c>
      <c r="Z739" s="29" t="str">
        <f ca="1">IF(AND($A739&lt;&gt;"",Z$9&lt;&gt;""),IF(HLOOKUP(Z$9,'Feuille1-Catégories'!$C$1:$G$2,2,FALSE)="OUI",Z$3,IF(HLOOKUP(Z$9,'Feuille1-Catégories'!$C$1:$G$3,3,FALSE)="OUI",OFFSET(Z$3,MOD(QUOTIENT(ROW()-ROW($A$20),'Feuille1-Catégories'!$B$6/Z$6),Z$5),0),IF(MOD($A739-1-Z$10,'Feuille1-Catégories'!$F$5+1)=0,Z$3,""))),"")</f>
        <v/>
      </c>
    </row>
    <row r="740" spans="1:26" ht="17" x14ac:dyDescent="0.2">
      <c r="A740" s="21" t="str">
        <f>IF('Feuille2-Prix de vente'!A740&lt;&gt;"",'Feuille2-Prix de vente'!A740,"")</f>
        <v/>
      </c>
      <c r="B740" s="33" t="str">
        <f>IF('Feuille2-Prix de vente'!B740&lt;&gt;"",'Feuille2-Prix de vente'!B740,"")</f>
        <v/>
      </c>
      <c r="C740" s="10" t="str">
        <f>IF('Feuille2-Prix de vente'!C740&lt;&gt;"",'Feuille2-Prix de vente'!C740,"")</f>
        <v/>
      </c>
      <c r="D740" s="10" t="str">
        <f t="shared" si="11"/>
        <v/>
      </c>
      <c r="E740" s="10" t="str">
        <f>IF('Feuille2-Prix de vente'!E740&lt;&gt;"",'Feuille2-Prix de vente'!E740,"")</f>
        <v/>
      </c>
      <c r="F740" s="29" t="str">
        <f ca="1">IF(AND($A740&lt;&gt;"",F$9&lt;&gt;""),IF(HLOOKUP(F$9,'Feuille1-Catégories'!$C$1:$G$2,2,FALSE)="OUI",F$3,IF(HLOOKUP(F$9,'Feuille1-Catégories'!$C$1:$G$3,3,FALSE)="OUI",OFFSET(F$3,MOD(QUOTIENT(ROW()-ROW($A$20),'Feuille1-Catégories'!$B$6/F$6),F$5),0),IF(MOD($A740-1-F$10,'Feuille1-Catégories'!$F$5+1)=0,F$3,""))),"")</f>
        <v/>
      </c>
      <c r="G740" s="29" t="str">
        <f ca="1">IF(AND($A740&lt;&gt;"",G$9&lt;&gt;""),IF(HLOOKUP(G$9,'Feuille1-Catégories'!$C$1:$G$2,2,FALSE)="OUI",G$3,IF(HLOOKUP(G$9,'Feuille1-Catégories'!$C$1:$G$3,3,FALSE)="OUI",OFFSET(G$3,MOD(QUOTIENT(ROW()-ROW($A$20),'Feuille1-Catégories'!$B$6/G$6),G$5),0),IF(MOD($A740-1-G$10,'Feuille1-Catégories'!$F$5+1)=0,G$3,""))),"")</f>
        <v/>
      </c>
      <c r="H740" s="29" t="str">
        <f ca="1">IF(AND($A740&lt;&gt;"",H$9&lt;&gt;""),IF(HLOOKUP(H$9,'Feuille1-Catégories'!$C$1:$G$2,2,FALSE)="OUI",H$3,IF(HLOOKUP(H$9,'Feuille1-Catégories'!$C$1:$G$3,3,FALSE)="OUI",OFFSET(H$3,MOD(QUOTIENT(ROW()-ROW($A$20),'Feuille1-Catégories'!$B$6/H$6),H$5),0),IF(MOD($A740-1-H$10,'Feuille1-Catégories'!$F$5+1)=0,H$3,""))),"")</f>
        <v/>
      </c>
      <c r="I740" s="29" t="str">
        <f ca="1">IF(AND($A740&lt;&gt;"",I$9&lt;&gt;""),IF(HLOOKUP(I$9,'Feuille1-Catégories'!$C$1:$G$2,2,FALSE)="OUI",I$3,IF(HLOOKUP(I$9,'Feuille1-Catégories'!$C$1:$G$3,3,FALSE)="OUI",OFFSET(I$3,MOD(QUOTIENT(ROW()-ROW($A$20),'Feuille1-Catégories'!$B$6/I$6),I$5),0),IF(MOD($A740-1-I$10,'Feuille1-Catégories'!$F$5+1)=0,I$3,""))),"")</f>
        <v/>
      </c>
      <c r="J740" s="29" t="str">
        <f ca="1">IF(AND($A740&lt;&gt;"",J$9&lt;&gt;""),IF(HLOOKUP(J$9,'Feuille1-Catégories'!$C$1:$G$2,2,FALSE)="OUI",J$3,IF(HLOOKUP(J$9,'Feuille1-Catégories'!$C$1:$G$3,3,FALSE)="OUI",OFFSET(J$3,MOD(QUOTIENT(ROW()-ROW($A$20),'Feuille1-Catégories'!$B$6/J$6),J$5),0),IF(MOD($A740-1-J$10,'Feuille1-Catégories'!$F$5+1)=0,J$3,""))),"")</f>
        <v/>
      </c>
      <c r="K740" s="29" t="str">
        <f ca="1">IF(AND($A740&lt;&gt;"",K$9&lt;&gt;""),IF(HLOOKUP(K$9,'Feuille1-Catégories'!$C$1:$G$2,2,FALSE)="OUI",K$3,IF(HLOOKUP(K$9,'Feuille1-Catégories'!$C$1:$G$3,3,FALSE)="OUI",OFFSET(K$3,MOD(QUOTIENT(ROW()-ROW($A$20),'Feuille1-Catégories'!$B$6/K$6),K$5),0),IF(MOD($A740-1-K$10,'Feuille1-Catégories'!$F$5+1)=0,K$3,""))),"")</f>
        <v/>
      </c>
      <c r="L740" s="29" t="str">
        <f ca="1">IF(AND($A740&lt;&gt;"",L$9&lt;&gt;""),IF(HLOOKUP(L$9,'Feuille1-Catégories'!$C$1:$G$2,2,FALSE)="OUI",L$3,IF(HLOOKUP(L$9,'Feuille1-Catégories'!$C$1:$G$3,3,FALSE)="OUI",OFFSET(L$3,MOD(QUOTIENT(ROW()-ROW($A$20),'Feuille1-Catégories'!$B$6/L$6),L$5),0),IF(MOD($A740-1-L$10,'Feuille1-Catégories'!$F$5+1)=0,L$3,""))),"")</f>
        <v/>
      </c>
      <c r="M740" s="29" t="str">
        <f ca="1">IF(AND($A740&lt;&gt;"",M$9&lt;&gt;""),IF(HLOOKUP(M$9,'Feuille1-Catégories'!$C$1:$G$2,2,FALSE)="OUI",M$3,IF(HLOOKUP(M$9,'Feuille1-Catégories'!$C$1:$G$3,3,FALSE)="OUI",OFFSET(M$3,MOD(QUOTIENT(ROW()-ROW($A$20),'Feuille1-Catégories'!$B$6/M$6),M$5),0),IF(MOD($A740-1-M$10,'Feuille1-Catégories'!$F$5+1)=0,M$3,""))),"")</f>
        <v/>
      </c>
      <c r="N740" s="29" t="str">
        <f ca="1">IF(AND($A740&lt;&gt;"",N$9&lt;&gt;""),IF(HLOOKUP(N$9,'Feuille1-Catégories'!$C$1:$G$2,2,FALSE)="OUI",N$3,IF(HLOOKUP(N$9,'Feuille1-Catégories'!$C$1:$G$3,3,FALSE)="OUI",OFFSET(N$3,MOD(QUOTIENT(ROW()-ROW($A$20),'Feuille1-Catégories'!$B$6/N$6),N$5),0),IF(MOD($A740-1-N$10,'Feuille1-Catégories'!$F$5+1)=0,N$3,""))),"")</f>
        <v/>
      </c>
      <c r="O740" s="29" t="str">
        <f ca="1">IF(AND($A740&lt;&gt;"",O$9&lt;&gt;""),IF(HLOOKUP(O$9,'Feuille1-Catégories'!$C$1:$G$2,2,FALSE)="OUI",O$3,IF(HLOOKUP(O$9,'Feuille1-Catégories'!$C$1:$G$3,3,FALSE)="OUI",OFFSET(O$3,MOD(QUOTIENT(ROW()-ROW($A$20),'Feuille1-Catégories'!$B$6/O$6),O$5),0),IF(MOD($A740-1-O$10,'Feuille1-Catégories'!$F$5+1)=0,O$3,""))),"")</f>
        <v/>
      </c>
      <c r="P740" s="29" t="str">
        <f ca="1">IF(AND($A740&lt;&gt;"",P$9&lt;&gt;""),IF(HLOOKUP(P$9,'Feuille1-Catégories'!$C$1:$G$2,2,FALSE)="OUI",P$3,IF(HLOOKUP(P$9,'Feuille1-Catégories'!$C$1:$G$3,3,FALSE)="OUI",OFFSET(P$3,MOD(QUOTIENT(ROW()-ROW($A$20),'Feuille1-Catégories'!$B$6/P$6),P$5),0),IF(MOD($A740-1-P$10,'Feuille1-Catégories'!$F$5+1)=0,P$3,""))),"")</f>
        <v/>
      </c>
      <c r="Q740" s="29" t="str">
        <f ca="1">IF(AND($A740&lt;&gt;"",Q$9&lt;&gt;""),IF(HLOOKUP(Q$9,'Feuille1-Catégories'!$C$1:$G$2,2,FALSE)="OUI",Q$3,IF(HLOOKUP(Q$9,'Feuille1-Catégories'!$C$1:$G$3,3,FALSE)="OUI",OFFSET(Q$3,MOD(QUOTIENT(ROW()-ROW($A$20),'Feuille1-Catégories'!$B$6/Q$6),Q$5),0),IF(MOD($A740-1-Q$10,'Feuille1-Catégories'!$F$5+1)=0,Q$3,""))),"")</f>
        <v/>
      </c>
      <c r="R740" s="29" t="str">
        <f ca="1">IF(AND($A740&lt;&gt;"",R$9&lt;&gt;""),IF(HLOOKUP(R$9,'Feuille1-Catégories'!$C$1:$G$2,2,FALSE)="OUI",R$3,IF(HLOOKUP(R$9,'Feuille1-Catégories'!$C$1:$G$3,3,FALSE)="OUI",OFFSET(R$3,MOD(QUOTIENT(ROW()-ROW($A$20),'Feuille1-Catégories'!$B$6/R$6),R$5),0),IF(MOD($A740-1-R$10,'Feuille1-Catégories'!$F$5+1)=0,R$3,""))),"")</f>
        <v/>
      </c>
      <c r="S740" s="29" t="str">
        <f ca="1">IF(AND($A740&lt;&gt;"",S$9&lt;&gt;""),IF(HLOOKUP(S$9,'Feuille1-Catégories'!$C$1:$G$2,2,FALSE)="OUI",S$3,IF(HLOOKUP(S$9,'Feuille1-Catégories'!$C$1:$G$3,3,FALSE)="OUI",OFFSET(S$3,MOD(QUOTIENT(ROW()-ROW($A$20),'Feuille1-Catégories'!$B$6/S$6),S$5),0),IF(MOD($A740-1-S$10,'Feuille1-Catégories'!$F$5+1)=0,S$3,""))),"")</f>
        <v/>
      </c>
      <c r="T740" s="29" t="str">
        <f ca="1">IF(AND($A740&lt;&gt;"",T$9&lt;&gt;""),IF(HLOOKUP(T$9,'Feuille1-Catégories'!$C$1:$G$2,2,FALSE)="OUI",T$3,IF(HLOOKUP(T$9,'Feuille1-Catégories'!$C$1:$G$3,3,FALSE)="OUI",OFFSET(T$3,MOD(QUOTIENT(ROW()-ROW($A$20),'Feuille1-Catégories'!$B$6/T$6),T$5),0),IF(MOD($A740-1-T$10,'Feuille1-Catégories'!$F$5+1)=0,T$3,""))),"")</f>
        <v/>
      </c>
      <c r="U740" s="29" t="str">
        <f ca="1">IF(AND($A740&lt;&gt;"",U$9&lt;&gt;""),IF(HLOOKUP(U$9,'Feuille1-Catégories'!$C$1:$G$2,2,FALSE)="OUI",U$3,IF(HLOOKUP(U$9,'Feuille1-Catégories'!$C$1:$G$3,3,FALSE)="OUI",OFFSET(U$3,MOD(QUOTIENT(ROW()-ROW($A$20),'Feuille1-Catégories'!$B$6/U$6),U$5),0),IF(MOD($A740-1-U$10,'Feuille1-Catégories'!$F$5+1)=0,U$3,""))),"")</f>
        <v/>
      </c>
      <c r="V740" s="29" t="str">
        <f ca="1">IF(AND($A740&lt;&gt;"",V$9&lt;&gt;""),IF(HLOOKUP(V$9,'Feuille1-Catégories'!$C$1:$G$2,2,FALSE)="OUI",V$3,IF(HLOOKUP(V$9,'Feuille1-Catégories'!$C$1:$G$3,3,FALSE)="OUI",OFFSET(V$3,MOD(QUOTIENT(ROW()-ROW($A$20),'Feuille1-Catégories'!$B$6/V$6),V$5),0),IF(MOD($A740-1-V$10,'Feuille1-Catégories'!$F$5+1)=0,V$3,""))),"")</f>
        <v/>
      </c>
      <c r="W740" s="29" t="str">
        <f ca="1">IF(AND($A740&lt;&gt;"",W$9&lt;&gt;""),IF(HLOOKUP(W$9,'Feuille1-Catégories'!$C$1:$G$2,2,FALSE)="OUI",W$3,IF(HLOOKUP(W$9,'Feuille1-Catégories'!$C$1:$G$3,3,FALSE)="OUI",OFFSET(W$3,MOD(QUOTIENT(ROW()-ROW($A$20),'Feuille1-Catégories'!$B$6/W$6),W$5),0),IF(MOD($A740-1-W$10,'Feuille1-Catégories'!$F$5+1)=0,W$3,""))),"")</f>
        <v/>
      </c>
      <c r="X740" s="29" t="str">
        <f ca="1">IF(AND($A740&lt;&gt;"",X$9&lt;&gt;""),IF(HLOOKUP(X$9,'Feuille1-Catégories'!$C$1:$G$2,2,FALSE)="OUI",X$3,IF(HLOOKUP(X$9,'Feuille1-Catégories'!$C$1:$G$3,3,FALSE)="OUI",OFFSET(X$3,MOD(QUOTIENT(ROW()-ROW($A$20),'Feuille1-Catégories'!$B$6/X$6),X$5),0),IF(MOD($A740-1-X$10,'Feuille1-Catégories'!$F$5+1)=0,X$3,""))),"")</f>
        <v/>
      </c>
      <c r="Y740" s="29" t="str">
        <f ca="1">IF(AND($A740&lt;&gt;"",Y$9&lt;&gt;""),IF(HLOOKUP(Y$9,'Feuille1-Catégories'!$C$1:$G$2,2,FALSE)="OUI",Y$3,IF(HLOOKUP(Y$9,'Feuille1-Catégories'!$C$1:$G$3,3,FALSE)="OUI",OFFSET(Y$3,MOD(QUOTIENT(ROW()-ROW($A$20),'Feuille1-Catégories'!$B$6/Y$6),Y$5),0),IF(MOD($A740-1-Y$10,'Feuille1-Catégories'!$F$5+1)=0,Y$3,""))),"")</f>
        <v/>
      </c>
      <c r="Z740" s="29" t="str">
        <f ca="1">IF(AND($A740&lt;&gt;"",Z$9&lt;&gt;""),IF(HLOOKUP(Z$9,'Feuille1-Catégories'!$C$1:$G$2,2,FALSE)="OUI",Z$3,IF(HLOOKUP(Z$9,'Feuille1-Catégories'!$C$1:$G$3,3,FALSE)="OUI",OFFSET(Z$3,MOD(QUOTIENT(ROW()-ROW($A$20),'Feuille1-Catégories'!$B$6/Z$6),Z$5),0),IF(MOD($A740-1-Z$10,'Feuille1-Catégories'!$F$5+1)=0,Z$3,""))),"")</f>
        <v/>
      </c>
    </row>
    <row r="741" spans="1:26" ht="17" x14ac:dyDescent="0.2">
      <c r="A741" s="21" t="str">
        <f>IF('Feuille2-Prix de vente'!A741&lt;&gt;"",'Feuille2-Prix de vente'!A741,"")</f>
        <v/>
      </c>
      <c r="B741" s="33" t="str">
        <f>IF('Feuille2-Prix de vente'!B741&lt;&gt;"",'Feuille2-Prix de vente'!B741,"")</f>
        <v/>
      </c>
      <c r="C741" s="10" t="str">
        <f>IF('Feuille2-Prix de vente'!C741&lt;&gt;"",'Feuille2-Prix de vente'!C741,"")</f>
        <v/>
      </c>
      <c r="D741" s="10" t="str">
        <f t="shared" si="11"/>
        <v/>
      </c>
      <c r="E741" s="10" t="str">
        <f>IF('Feuille2-Prix de vente'!E741&lt;&gt;"",'Feuille2-Prix de vente'!E741,"")</f>
        <v/>
      </c>
      <c r="F741" s="29" t="str">
        <f ca="1">IF(AND($A741&lt;&gt;"",F$9&lt;&gt;""),IF(HLOOKUP(F$9,'Feuille1-Catégories'!$C$1:$G$2,2,FALSE)="OUI",F$3,IF(HLOOKUP(F$9,'Feuille1-Catégories'!$C$1:$G$3,3,FALSE)="OUI",OFFSET(F$3,MOD(QUOTIENT(ROW()-ROW($A$20),'Feuille1-Catégories'!$B$6/F$6),F$5),0),IF(MOD($A741-1-F$10,'Feuille1-Catégories'!$F$5+1)=0,F$3,""))),"")</f>
        <v/>
      </c>
      <c r="G741" s="29" t="str">
        <f ca="1">IF(AND($A741&lt;&gt;"",G$9&lt;&gt;""),IF(HLOOKUP(G$9,'Feuille1-Catégories'!$C$1:$G$2,2,FALSE)="OUI",G$3,IF(HLOOKUP(G$9,'Feuille1-Catégories'!$C$1:$G$3,3,FALSE)="OUI",OFFSET(G$3,MOD(QUOTIENT(ROW()-ROW($A$20),'Feuille1-Catégories'!$B$6/G$6),G$5),0),IF(MOD($A741-1-G$10,'Feuille1-Catégories'!$F$5+1)=0,G$3,""))),"")</f>
        <v/>
      </c>
      <c r="H741" s="29" t="str">
        <f ca="1">IF(AND($A741&lt;&gt;"",H$9&lt;&gt;""),IF(HLOOKUP(H$9,'Feuille1-Catégories'!$C$1:$G$2,2,FALSE)="OUI",H$3,IF(HLOOKUP(H$9,'Feuille1-Catégories'!$C$1:$G$3,3,FALSE)="OUI",OFFSET(H$3,MOD(QUOTIENT(ROW()-ROW($A$20),'Feuille1-Catégories'!$B$6/H$6),H$5),0),IF(MOD($A741-1-H$10,'Feuille1-Catégories'!$F$5+1)=0,H$3,""))),"")</f>
        <v/>
      </c>
      <c r="I741" s="29" t="str">
        <f ca="1">IF(AND($A741&lt;&gt;"",I$9&lt;&gt;""),IF(HLOOKUP(I$9,'Feuille1-Catégories'!$C$1:$G$2,2,FALSE)="OUI",I$3,IF(HLOOKUP(I$9,'Feuille1-Catégories'!$C$1:$G$3,3,FALSE)="OUI",OFFSET(I$3,MOD(QUOTIENT(ROW()-ROW($A$20),'Feuille1-Catégories'!$B$6/I$6),I$5),0),IF(MOD($A741-1-I$10,'Feuille1-Catégories'!$F$5+1)=0,I$3,""))),"")</f>
        <v/>
      </c>
      <c r="J741" s="29" t="str">
        <f ca="1">IF(AND($A741&lt;&gt;"",J$9&lt;&gt;""),IF(HLOOKUP(J$9,'Feuille1-Catégories'!$C$1:$G$2,2,FALSE)="OUI",J$3,IF(HLOOKUP(J$9,'Feuille1-Catégories'!$C$1:$G$3,3,FALSE)="OUI",OFFSET(J$3,MOD(QUOTIENT(ROW()-ROW($A$20),'Feuille1-Catégories'!$B$6/J$6),J$5),0),IF(MOD($A741-1-J$10,'Feuille1-Catégories'!$F$5+1)=0,J$3,""))),"")</f>
        <v/>
      </c>
      <c r="K741" s="29" t="str">
        <f ca="1">IF(AND($A741&lt;&gt;"",K$9&lt;&gt;""),IF(HLOOKUP(K$9,'Feuille1-Catégories'!$C$1:$G$2,2,FALSE)="OUI",K$3,IF(HLOOKUP(K$9,'Feuille1-Catégories'!$C$1:$G$3,3,FALSE)="OUI",OFFSET(K$3,MOD(QUOTIENT(ROW()-ROW($A$20),'Feuille1-Catégories'!$B$6/K$6),K$5),0),IF(MOD($A741-1-K$10,'Feuille1-Catégories'!$F$5+1)=0,K$3,""))),"")</f>
        <v/>
      </c>
      <c r="L741" s="29" t="str">
        <f ca="1">IF(AND($A741&lt;&gt;"",L$9&lt;&gt;""),IF(HLOOKUP(L$9,'Feuille1-Catégories'!$C$1:$G$2,2,FALSE)="OUI",L$3,IF(HLOOKUP(L$9,'Feuille1-Catégories'!$C$1:$G$3,3,FALSE)="OUI",OFFSET(L$3,MOD(QUOTIENT(ROW()-ROW($A$20),'Feuille1-Catégories'!$B$6/L$6),L$5),0),IF(MOD($A741-1-L$10,'Feuille1-Catégories'!$F$5+1)=0,L$3,""))),"")</f>
        <v/>
      </c>
      <c r="M741" s="29" t="str">
        <f ca="1">IF(AND($A741&lt;&gt;"",M$9&lt;&gt;""),IF(HLOOKUP(M$9,'Feuille1-Catégories'!$C$1:$G$2,2,FALSE)="OUI",M$3,IF(HLOOKUP(M$9,'Feuille1-Catégories'!$C$1:$G$3,3,FALSE)="OUI",OFFSET(M$3,MOD(QUOTIENT(ROW()-ROW($A$20),'Feuille1-Catégories'!$B$6/M$6),M$5),0),IF(MOD($A741-1-M$10,'Feuille1-Catégories'!$F$5+1)=0,M$3,""))),"")</f>
        <v/>
      </c>
      <c r="N741" s="29" t="str">
        <f ca="1">IF(AND($A741&lt;&gt;"",N$9&lt;&gt;""),IF(HLOOKUP(N$9,'Feuille1-Catégories'!$C$1:$G$2,2,FALSE)="OUI",N$3,IF(HLOOKUP(N$9,'Feuille1-Catégories'!$C$1:$G$3,3,FALSE)="OUI",OFFSET(N$3,MOD(QUOTIENT(ROW()-ROW($A$20),'Feuille1-Catégories'!$B$6/N$6),N$5),0),IF(MOD($A741-1-N$10,'Feuille1-Catégories'!$F$5+1)=0,N$3,""))),"")</f>
        <v/>
      </c>
      <c r="O741" s="29" t="str">
        <f ca="1">IF(AND($A741&lt;&gt;"",O$9&lt;&gt;""),IF(HLOOKUP(O$9,'Feuille1-Catégories'!$C$1:$G$2,2,FALSE)="OUI",O$3,IF(HLOOKUP(O$9,'Feuille1-Catégories'!$C$1:$G$3,3,FALSE)="OUI",OFFSET(O$3,MOD(QUOTIENT(ROW()-ROW($A$20),'Feuille1-Catégories'!$B$6/O$6),O$5),0),IF(MOD($A741-1-O$10,'Feuille1-Catégories'!$F$5+1)=0,O$3,""))),"")</f>
        <v/>
      </c>
      <c r="P741" s="29" t="str">
        <f ca="1">IF(AND($A741&lt;&gt;"",P$9&lt;&gt;""),IF(HLOOKUP(P$9,'Feuille1-Catégories'!$C$1:$G$2,2,FALSE)="OUI",P$3,IF(HLOOKUP(P$9,'Feuille1-Catégories'!$C$1:$G$3,3,FALSE)="OUI",OFFSET(P$3,MOD(QUOTIENT(ROW()-ROW($A$20),'Feuille1-Catégories'!$B$6/P$6),P$5),0),IF(MOD($A741-1-P$10,'Feuille1-Catégories'!$F$5+1)=0,P$3,""))),"")</f>
        <v/>
      </c>
      <c r="Q741" s="29" t="str">
        <f ca="1">IF(AND($A741&lt;&gt;"",Q$9&lt;&gt;""),IF(HLOOKUP(Q$9,'Feuille1-Catégories'!$C$1:$G$2,2,FALSE)="OUI",Q$3,IF(HLOOKUP(Q$9,'Feuille1-Catégories'!$C$1:$G$3,3,FALSE)="OUI",OFFSET(Q$3,MOD(QUOTIENT(ROW()-ROW($A$20),'Feuille1-Catégories'!$B$6/Q$6),Q$5),0),IF(MOD($A741-1-Q$10,'Feuille1-Catégories'!$F$5+1)=0,Q$3,""))),"")</f>
        <v/>
      </c>
      <c r="R741" s="29" t="str">
        <f ca="1">IF(AND($A741&lt;&gt;"",R$9&lt;&gt;""),IF(HLOOKUP(R$9,'Feuille1-Catégories'!$C$1:$G$2,2,FALSE)="OUI",R$3,IF(HLOOKUP(R$9,'Feuille1-Catégories'!$C$1:$G$3,3,FALSE)="OUI",OFFSET(R$3,MOD(QUOTIENT(ROW()-ROW($A$20),'Feuille1-Catégories'!$B$6/R$6),R$5),0),IF(MOD($A741-1-R$10,'Feuille1-Catégories'!$F$5+1)=0,R$3,""))),"")</f>
        <v/>
      </c>
      <c r="S741" s="29" t="str">
        <f ca="1">IF(AND($A741&lt;&gt;"",S$9&lt;&gt;""),IF(HLOOKUP(S$9,'Feuille1-Catégories'!$C$1:$G$2,2,FALSE)="OUI",S$3,IF(HLOOKUP(S$9,'Feuille1-Catégories'!$C$1:$G$3,3,FALSE)="OUI",OFFSET(S$3,MOD(QUOTIENT(ROW()-ROW($A$20),'Feuille1-Catégories'!$B$6/S$6),S$5),0),IF(MOD($A741-1-S$10,'Feuille1-Catégories'!$F$5+1)=0,S$3,""))),"")</f>
        <v/>
      </c>
      <c r="T741" s="29" t="str">
        <f ca="1">IF(AND($A741&lt;&gt;"",T$9&lt;&gt;""),IF(HLOOKUP(T$9,'Feuille1-Catégories'!$C$1:$G$2,2,FALSE)="OUI",T$3,IF(HLOOKUP(T$9,'Feuille1-Catégories'!$C$1:$G$3,3,FALSE)="OUI",OFFSET(T$3,MOD(QUOTIENT(ROW()-ROW($A$20),'Feuille1-Catégories'!$B$6/T$6),T$5),0),IF(MOD($A741-1-T$10,'Feuille1-Catégories'!$F$5+1)=0,T$3,""))),"")</f>
        <v/>
      </c>
      <c r="U741" s="29" t="str">
        <f ca="1">IF(AND($A741&lt;&gt;"",U$9&lt;&gt;""),IF(HLOOKUP(U$9,'Feuille1-Catégories'!$C$1:$G$2,2,FALSE)="OUI",U$3,IF(HLOOKUP(U$9,'Feuille1-Catégories'!$C$1:$G$3,3,FALSE)="OUI",OFFSET(U$3,MOD(QUOTIENT(ROW()-ROW($A$20),'Feuille1-Catégories'!$B$6/U$6),U$5),0),IF(MOD($A741-1-U$10,'Feuille1-Catégories'!$F$5+1)=0,U$3,""))),"")</f>
        <v/>
      </c>
      <c r="V741" s="29" t="str">
        <f ca="1">IF(AND($A741&lt;&gt;"",V$9&lt;&gt;""),IF(HLOOKUP(V$9,'Feuille1-Catégories'!$C$1:$G$2,2,FALSE)="OUI",V$3,IF(HLOOKUP(V$9,'Feuille1-Catégories'!$C$1:$G$3,3,FALSE)="OUI",OFFSET(V$3,MOD(QUOTIENT(ROW()-ROW($A$20),'Feuille1-Catégories'!$B$6/V$6),V$5),0),IF(MOD($A741-1-V$10,'Feuille1-Catégories'!$F$5+1)=0,V$3,""))),"")</f>
        <v/>
      </c>
      <c r="W741" s="29" t="str">
        <f ca="1">IF(AND($A741&lt;&gt;"",W$9&lt;&gt;""),IF(HLOOKUP(W$9,'Feuille1-Catégories'!$C$1:$G$2,2,FALSE)="OUI",W$3,IF(HLOOKUP(W$9,'Feuille1-Catégories'!$C$1:$G$3,3,FALSE)="OUI",OFFSET(W$3,MOD(QUOTIENT(ROW()-ROW($A$20),'Feuille1-Catégories'!$B$6/W$6),W$5),0),IF(MOD($A741-1-W$10,'Feuille1-Catégories'!$F$5+1)=0,W$3,""))),"")</f>
        <v/>
      </c>
      <c r="X741" s="29" t="str">
        <f ca="1">IF(AND($A741&lt;&gt;"",X$9&lt;&gt;""),IF(HLOOKUP(X$9,'Feuille1-Catégories'!$C$1:$G$2,2,FALSE)="OUI",X$3,IF(HLOOKUP(X$9,'Feuille1-Catégories'!$C$1:$G$3,3,FALSE)="OUI",OFFSET(X$3,MOD(QUOTIENT(ROW()-ROW($A$20),'Feuille1-Catégories'!$B$6/X$6),X$5),0),IF(MOD($A741-1-X$10,'Feuille1-Catégories'!$F$5+1)=0,X$3,""))),"")</f>
        <v/>
      </c>
      <c r="Y741" s="29" t="str">
        <f ca="1">IF(AND($A741&lt;&gt;"",Y$9&lt;&gt;""),IF(HLOOKUP(Y$9,'Feuille1-Catégories'!$C$1:$G$2,2,FALSE)="OUI",Y$3,IF(HLOOKUP(Y$9,'Feuille1-Catégories'!$C$1:$G$3,3,FALSE)="OUI",OFFSET(Y$3,MOD(QUOTIENT(ROW()-ROW($A$20),'Feuille1-Catégories'!$B$6/Y$6),Y$5),0),IF(MOD($A741-1-Y$10,'Feuille1-Catégories'!$F$5+1)=0,Y$3,""))),"")</f>
        <v/>
      </c>
      <c r="Z741" s="29" t="str">
        <f ca="1">IF(AND($A741&lt;&gt;"",Z$9&lt;&gt;""),IF(HLOOKUP(Z$9,'Feuille1-Catégories'!$C$1:$G$2,2,FALSE)="OUI",Z$3,IF(HLOOKUP(Z$9,'Feuille1-Catégories'!$C$1:$G$3,3,FALSE)="OUI",OFFSET(Z$3,MOD(QUOTIENT(ROW()-ROW($A$20),'Feuille1-Catégories'!$B$6/Z$6),Z$5),0),IF(MOD($A741-1-Z$10,'Feuille1-Catégories'!$F$5+1)=0,Z$3,""))),"")</f>
        <v/>
      </c>
    </row>
    <row r="742" spans="1:26" ht="17" x14ac:dyDescent="0.2">
      <c r="A742" s="21" t="str">
        <f>IF('Feuille2-Prix de vente'!A742&lt;&gt;"",'Feuille2-Prix de vente'!A742,"")</f>
        <v/>
      </c>
      <c r="B742" s="33" t="str">
        <f>IF('Feuille2-Prix de vente'!B742&lt;&gt;"",'Feuille2-Prix de vente'!B742,"")</f>
        <v/>
      </c>
      <c r="C742" s="10" t="str">
        <f>IF('Feuille2-Prix de vente'!C742&lt;&gt;"",'Feuille2-Prix de vente'!C742,"")</f>
        <v/>
      </c>
      <c r="D742" s="10" t="str">
        <f t="shared" si="11"/>
        <v/>
      </c>
      <c r="E742" s="10" t="str">
        <f>IF('Feuille2-Prix de vente'!E742&lt;&gt;"",'Feuille2-Prix de vente'!E742,"")</f>
        <v/>
      </c>
      <c r="F742" s="29" t="str">
        <f ca="1">IF(AND($A742&lt;&gt;"",F$9&lt;&gt;""),IF(HLOOKUP(F$9,'Feuille1-Catégories'!$C$1:$G$2,2,FALSE)="OUI",F$3,IF(HLOOKUP(F$9,'Feuille1-Catégories'!$C$1:$G$3,3,FALSE)="OUI",OFFSET(F$3,MOD(QUOTIENT(ROW()-ROW($A$20),'Feuille1-Catégories'!$B$6/F$6),F$5),0),IF(MOD($A742-1-F$10,'Feuille1-Catégories'!$F$5+1)=0,F$3,""))),"")</f>
        <v/>
      </c>
      <c r="G742" s="29" t="str">
        <f ca="1">IF(AND($A742&lt;&gt;"",G$9&lt;&gt;""),IF(HLOOKUP(G$9,'Feuille1-Catégories'!$C$1:$G$2,2,FALSE)="OUI",G$3,IF(HLOOKUP(G$9,'Feuille1-Catégories'!$C$1:$G$3,3,FALSE)="OUI",OFFSET(G$3,MOD(QUOTIENT(ROW()-ROW($A$20),'Feuille1-Catégories'!$B$6/G$6),G$5),0),IF(MOD($A742-1-G$10,'Feuille1-Catégories'!$F$5+1)=0,G$3,""))),"")</f>
        <v/>
      </c>
      <c r="H742" s="29" t="str">
        <f ca="1">IF(AND($A742&lt;&gt;"",H$9&lt;&gt;""),IF(HLOOKUP(H$9,'Feuille1-Catégories'!$C$1:$G$2,2,FALSE)="OUI",H$3,IF(HLOOKUP(H$9,'Feuille1-Catégories'!$C$1:$G$3,3,FALSE)="OUI",OFFSET(H$3,MOD(QUOTIENT(ROW()-ROW($A$20),'Feuille1-Catégories'!$B$6/H$6),H$5),0),IF(MOD($A742-1-H$10,'Feuille1-Catégories'!$F$5+1)=0,H$3,""))),"")</f>
        <v/>
      </c>
      <c r="I742" s="29" t="str">
        <f ca="1">IF(AND($A742&lt;&gt;"",I$9&lt;&gt;""),IF(HLOOKUP(I$9,'Feuille1-Catégories'!$C$1:$G$2,2,FALSE)="OUI",I$3,IF(HLOOKUP(I$9,'Feuille1-Catégories'!$C$1:$G$3,3,FALSE)="OUI",OFFSET(I$3,MOD(QUOTIENT(ROW()-ROW($A$20),'Feuille1-Catégories'!$B$6/I$6),I$5),0),IF(MOD($A742-1-I$10,'Feuille1-Catégories'!$F$5+1)=0,I$3,""))),"")</f>
        <v/>
      </c>
      <c r="J742" s="29" t="str">
        <f ca="1">IF(AND($A742&lt;&gt;"",J$9&lt;&gt;""),IF(HLOOKUP(J$9,'Feuille1-Catégories'!$C$1:$G$2,2,FALSE)="OUI",J$3,IF(HLOOKUP(J$9,'Feuille1-Catégories'!$C$1:$G$3,3,FALSE)="OUI",OFFSET(J$3,MOD(QUOTIENT(ROW()-ROW($A$20),'Feuille1-Catégories'!$B$6/J$6),J$5),0),IF(MOD($A742-1-J$10,'Feuille1-Catégories'!$F$5+1)=0,J$3,""))),"")</f>
        <v/>
      </c>
      <c r="K742" s="29" t="str">
        <f ca="1">IF(AND($A742&lt;&gt;"",K$9&lt;&gt;""),IF(HLOOKUP(K$9,'Feuille1-Catégories'!$C$1:$G$2,2,FALSE)="OUI",K$3,IF(HLOOKUP(K$9,'Feuille1-Catégories'!$C$1:$G$3,3,FALSE)="OUI",OFFSET(K$3,MOD(QUOTIENT(ROW()-ROW($A$20),'Feuille1-Catégories'!$B$6/K$6),K$5),0),IF(MOD($A742-1-K$10,'Feuille1-Catégories'!$F$5+1)=0,K$3,""))),"")</f>
        <v/>
      </c>
      <c r="L742" s="29" t="str">
        <f ca="1">IF(AND($A742&lt;&gt;"",L$9&lt;&gt;""),IF(HLOOKUP(L$9,'Feuille1-Catégories'!$C$1:$G$2,2,FALSE)="OUI",L$3,IF(HLOOKUP(L$9,'Feuille1-Catégories'!$C$1:$G$3,3,FALSE)="OUI",OFFSET(L$3,MOD(QUOTIENT(ROW()-ROW($A$20),'Feuille1-Catégories'!$B$6/L$6),L$5),0),IF(MOD($A742-1-L$10,'Feuille1-Catégories'!$F$5+1)=0,L$3,""))),"")</f>
        <v/>
      </c>
      <c r="M742" s="29" t="str">
        <f ca="1">IF(AND($A742&lt;&gt;"",M$9&lt;&gt;""),IF(HLOOKUP(M$9,'Feuille1-Catégories'!$C$1:$G$2,2,FALSE)="OUI",M$3,IF(HLOOKUP(M$9,'Feuille1-Catégories'!$C$1:$G$3,3,FALSE)="OUI",OFFSET(M$3,MOD(QUOTIENT(ROW()-ROW($A$20),'Feuille1-Catégories'!$B$6/M$6),M$5),0),IF(MOD($A742-1-M$10,'Feuille1-Catégories'!$F$5+1)=0,M$3,""))),"")</f>
        <v/>
      </c>
      <c r="N742" s="29" t="str">
        <f ca="1">IF(AND($A742&lt;&gt;"",N$9&lt;&gt;""),IF(HLOOKUP(N$9,'Feuille1-Catégories'!$C$1:$G$2,2,FALSE)="OUI",N$3,IF(HLOOKUP(N$9,'Feuille1-Catégories'!$C$1:$G$3,3,FALSE)="OUI",OFFSET(N$3,MOD(QUOTIENT(ROW()-ROW($A$20),'Feuille1-Catégories'!$B$6/N$6),N$5),0),IF(MOD($A742-1-N$10,'Feuille1-Catégories'!$F$5+1)=0,N$3,""))),"")</f>
        <v/>
      </c>
      <c r="O742" s="29" t="str">
        <f ca="1">IF(AND($A742&lt;&gt;"",O$9&lt;&gt;""),IF(HLOOKUP(O$9,'Feuille1-Catégories'!$C$1:$G$2,2,FALSE)="OUI",O$3,IF(HLOOKUP(O$9,'Feuille1-Catégories'!$C$1:$G$3,3,FALSE)="OUI",OFFSET(O$3,MOD(QUOTIENT(ROW()-ROW($A$20),'Feuille1-Catégories'!$B$6/O$6),O$5),0),IF(MOD($A742-1-O$10,'Feuille1-Catégories'!$F$5+1)=0,O$3,""))),"")</f>
        <v/>
      </c>
      <c r="P742" s="29" t="str">
        <f ca="1">IF(AND($A742&lt;&gt;"",P$9&lt;&gt;""),IF(HLOOKUP(P$9,'Feuille1-Catégories'!$C$1:$G$2,2,FALSE)="OUI",P$3,IF(HLOOKUP(P$9,'Feuille1-Catégories'!$C$1:$G$3,3,FALSE)="OUI",OFFSET(P$3,MOD(QUOTIENT(ROW()-ROW($A$20),'Feuille1-Catégories'!$B$6/P$6),P$5),0),IF(MOD($A742-1-P$10,'Feuille1-Catégories'!$F$5+1)=0,P$3,""))),"")</f>
        <v/>
      </c>
      <c r="Q742" s="29" t="str">
        <f ca="1">IF(AND($A742&lt;&gt;"",Q$9&lt;&gt;""),IF(HLOOKUP(Q$9,'Feuille1-Catégories'!$C$1:$G$2,2,FALSE)="OUI",Q$3,IF(HLOOKUP(Q$9,'Feuille1-Catégories'!$C$1:$G$3,3,FALSE)="OUI",OFFSET(Q$3,MOD(QUOTIENT(ROW()-ROW($A$20),'Feuille1-Catégories'!$B$6/Q$6),Q$5),0),IF(MOD($A742-1-Q$10,'Feuille1-Catégories'!$F$5+1)=0,Q$3,""))),"")</f>
        <v/>
      </c>
      <c r="R742" s="29" t="str">
        <f ca="1">IF(AND($A742&lt;&gt;"",R$9&lt;&gt;""),IF(HLOOKUP(R$9,'Feuille1-Catégories'!$C$1:$G$2,2,FALSE)="OUI",R$3,IF(HLOOKUP(R$9,'Feuille1-Catégories'!$C$1:$G$3,3,FALSE)="OUI",OFFSET(R$3,MOD(QUOTIENT(ROW()-ROW($A$20),'Feuille1-Catégories'!$B$6/R$6),R$5),0),IF(MOD($A742-1-R$10,'Feuille1-Catégories'!$F$5+1)=0,R$3,""))),"")</f>
        <v/>
      </c>
      <c r="S742" s="29" t="str">
        <f ca="1">IF(AND($A742&lt;&gt;"",S$9&lt;&gt;""),IF(HLOOKUP(S$9,'Feuille1-Catégories'!$C$1:$G$2,2,FALSE)="OUI",S$3,IF(HLOOKUP(S$9,'Feuille1-Catégories'!$C$1:$G$3,3,FALSE)="OUI",OFFSET(S$3,MOD(QUOTIENT(ROW()-ROW($A$20),'Feuille1-Catégories'!$B$6/S$6),S$5),0),IF(MOD($A742-1-S$10,'Feuille1-Catégories'!$F$5+1)=0,S$3,""))),"")</f>
        <v/>
      </c>
      <c r="T742" s="29" t="str">
        <f ca="1">IF(AND($A742&lt;&gt;"",T$9&lt;&gt;""),IF(HLOOKUP(T$9,'Feuille1-Catégories'!$C$1:$G$2,2,FALSE)="OUI",T$3,IF(HLOOKUP(T$9,'Feuille1-Catégories'!$C$1:$G$3,3,FALSE)="OUI",OFFSET(T$3,MOD(QUOTIENT(ROW()-ROW($A$20),'Feuille1-Catégories'!$B$6/T$6),T$5),0),IF(MOD($A742-1-T$10,'Feuille1-Catégories'!$F$5+1)=0,T$3,""))),"")</f>
        <v/>
      </c>
      <c r="U742" s="29" t="str">
        <f ca="1">IF(AND($A742&lt;&gt;"",U$9&lt;&gt;""),IF(HLOOKUP(U$9,'Feuille1-Catégories'!$C$1:$G$2,2,FALSE)="OUI",U$3,IF(HLOOKUP(U$9,'Feuille1-Catégories'!$C$1:$G$3,3,FALSE)="OUI",OFFSET(U$3,MOD(QUOTIENT(ROW()-ROW($A$20),'Feuille1-Catégories'!$B$6/U$6),U$5),0),IF(MOD($A742-1-U$10,'Feuille1-Catégories'!$F$5+1)=0,U$3,""))),"")</f>
        <v/>
      </c>
      <c r="V742" s="29" t="str">
        <f ca="1">IF(AND($A742&lt;&gt;"",V$9&lt;&gt;""),IF(HLOOKUP(V$9,'Feuille1-Catégories'!$C$1:$G$2,2,FALSE)="OUI",V$3,IF(HLOOKUP(V$9,'Feuille1-Catégories'!$C$1:$G$3,3,FALSE)="OUI",OFFSET(V$3,MOD(QUOTIENT(ROW()-ROW($A$20),'Feuille1-Catégories'!$B$6/V$6),V$5),0),IF(MOD($A742-1-V$10,'Feuille1-Catégories'!$F$5+1)=0,V$3,""))),"")</f>
        <v/>
      </c>
      <c r="W742" s="29" t="str">
        <f ca="1">IF(AND($A742&lt;&gt;"",W$9&lt;&gt;""),IF(HLOOKUP(W$9,'Feuille1-Catégories'!$C$1:$G$2,2,FALSE)="OUI",W$3,IF(HLOOKUP(W$9,'Feuille1-Catégories'!$C$1:$G$3,3,FALSE)="OUI",OFFSET(W$3,MOD(QUOTIENT(ROW()-ROW($A$20),'Feuille1-Catégories'!$B$6/W$6),W$5),0),IF(MOD($A742-1-W$10,'Feuille1-Catégories'!$F$5+1)=0,W$3,""))),"")</f>
        <v/>
      </c>
      <c r="X742" s="29" t="str">
        <f ca="1">IF(AND($A742&lt;&gt;"",X$9&lt;&gt;""),IF(HLOOKUP(X$9,'Feuille1-Catégories'!$C$1:$G$2,2,FALSE)="OUI",X$3,IF(HLOOKUP(X$9,'Feuille1-Catégories'!$C$1:$G$3,3,FALSE)="OUI",OFFSET(X$3,MOD(QUOTIENT(ROW()-ROW($A$20),'Feuille1-Catégories'!$B$6/X$6),X$5),0),IF(MOD($A742-1-X$10,'Feuille1-Catégories'!$F$5+1)=0,X$3,""))),"")</f>
        <v/>
      </c>
      <c r="Y742" s="29" t="str">
        <f ca="1">IF(AND($A742&lt;&gt;"",Y$9&lt;&gt;""),IF(HLOOKUP(Y$9,'Feuille1-Catégories'!$C$1:$G$2,2,FALSE)="OUI",Y$3,IF(HLOOKUP(Y$9,'Feuille1-Catégories'!$C$1:$G$3,3,FALSE)="OUI",OFFSET(Y$3,MOD(QUOTIENT(ROW()-ROW($A$20),'Feuille1-Catégories'!$B$6/Y$6),Y$5),0),IF(MOD($A742-1-Y$10,'Feuille1-Catégories'!$F$5+1)=0,Y$3,""))),"")</f>
        <v/>
      </c>
      <c r="Z742" s="29" t="str">
        <f ca="1">IF(AND($A742&lt;&gt;"",Z$9&lt;&gt;""),IF(HLOOKUP(Z$9,'Feuille1-Catégories'!$C$1:$G$2,2,FALSE)="OUI",Z$3,IF(HLOOKUP(Z$9,'Feuille1-Catégories'!$C$1:$G$3,3,FALSE)="OUI",OFFSET(Z$3,MOD(QUOTIENT(ROW()-ROW($A$20),'Feuille1-Catégories'!$B$6/Z$6),Z$5),0),IF(MOD($A742-1-Z$10,'Feuille1-Catégories'!$F$5+1)=0,Z$3,""))),"")</f>
        <v/>
      </c>
    </row>
    <row r="743" spans="1:26" ht="17" x14ac:dyDescent="0.2">
      <c r="A743" s="21" t="str">
        <f>IF('Feuille2-Prix de vente'!A743&lt;&gt;"",'Feuille2-Prix de vente'!A743,"")</f>
        <v/>
      </c>
      <c r="B743" s="33" t="str">
        <f>IF('Feuille2-Prix de vente'!B743&lt;&gt;"",'Feuille2-Prix de vente'!B743,"")</f>
        <v/>
      </c>
      <c r="C743" s="10" t="str">
        <f>IF('Feuille2-Prix de vente'!C743&lt;&gt;"",'Feuille2-Prix de vente'!C743,"")</f>
        <v/>
      </c>
      <c r="D743" s="10" t="str">
        <f t="shared" si="11"/>
        <v/>
      </c>
      <c r="E743" s="10" t="str">
        <f>IF('Feuille2-Prix de vente'!E743&lt;&gt;"",'Feuille2-Prix de vente'!E743,"")</f>
        <v/>
      </c>
      <c r="F743" s="29" t="str">
        <f ca="1">IF(AND($A743&lt;&gt;"",F$9&lt;&gt;""),IF(HLOOKUP(F$9,'Feuille1-Catégories'!$C$1:$G$2,2,FALSE)="OUI",F$3,IF(HLOOKUP(F$9,'Feuille1-Catégories'!$C$1:$G$3,3,FALSE)="OUI",OFFSET(F$3,MOD(QUOTIENT(ROW()-ROW($A$20),'Feuille1-Catégories'!$B$6/F$6),F$5),0),IF(MOD($A743-1-F$10,'Feuille1-Catégories'!$F$5+1)=0,F$3,""))),"")</f>
        <v/>
      </c>
      <c r="G743" s="29" t="str">
        <f ca="1">IF(AND($A743&lt;&gt;"",G$9&lt;&gt;""),IF(HLOOKUP(G$9,'Feuille1-Catégories'!$C$1:$G$2,2,FALSE)="OUI",G$3,IF(HLOOKUP(G$9,'Feuille1-Catégories'!$C$1:$G$3,3,FALSE)="OUI",OFFSET(G$3,MOD(QUOTIENT(ROW()-ROW($A$20),'Feuille1-Catégories'!$B$6/G$6),G$5),0),IF(MOD($A743-1-G$10,'Feuille1-Catégories'!$F$5+1)=0,G$3,""))),"")</f>
        <v/>
      </c>
      <c r="H743" s="29" t="str">
        <f ca="1">IF(AND($A743&lt;&gt;"",H$9&lt;&gt;""),IF(HLOOKUP(H$9,'Feuille1-Catégories'!$C$1:$G$2,2,FALSE)="OUI",H$3,IF(HLOOKUP(H$9,'Feuille1-Catégories'!$C$1:$G$3,3,FALSE)="OUI",OFFSET(H$3,MOD(QUOTIENT(ROW()-ROW($A$20),'Feuille1-Catégories'!$B$6/H$6),H$5),0),IF(MOD($A743-1-H$10,'Feuille1-Catégories'!$F$5+1)=0,H$3,""))),"")</f>
        <v/>
      </c>
      <c r="I743" s="29" t="str">
        <f ca="1">IF(AND($A743&lt;&gt;"",I$9&lt;&gt;""),IF(HLOOKUP(I$9,'Feuille1-Catégories'!$C$1:$G$2,2,FALSE)="OUI",I$3,IF(HLOOKUP(I$9,'Feuille1-Catégories'!$C$1:$G$3,3,FALSE)="OUI",OFFSET(I$3,MOD(QUOTIENT(ROW()-ROW($A$20),'Feuille1-Catégories'!$B$6/I$6),I$5),0),IF(MOD($A743-1-I$10,'Feuille1-Catégories'!$F$5+1)=0,I$3,""))),"")</f>
        <v/>
      </c>
      <c r="J743" s="29" t="str">
        <f ca="1">IF(AND($A743&lt;&gt;"",J$9&lt;&gt;""),IF(HLOOKUP(J$9,'Feuille1-Catégories'!$C$1:$G$2,2,FALSE)="OUI",J$3,IF(HLOOKUP(J$9,'Feuille1-Catégories'!$C$1:$G$3,3,FALSE)="OUI",OFFSET(J$3,MOD(QUOTIENT(ROW()-ROW($A$20),'Feuille1-Catégories'!$B$6/J$6),J$5),0),IF(MOD($A743-1-J$10,'Feuille1-Catégories'!$F$5+1)=0,J$3,""))),"")</f>
        <v/>
      </c>
      <c r="K743" s="29" t="str">
        <f ca="1">IF(AND($A743&lt;&gt;"",K$9&lt;&gt;""),IF(HLOOKUP(K$9,'Feuille1-Catégories'!$C$1:$G$2,2,FALSE)="OUI",K$3,IF(HLOOKUP(K$9,'Feuille1-Catégories'!$C$1:$G$3,3,FALSE)="OUI",OFFSET(K$3,MOD(QUOTIENT(ROW()-ROW($A$20),'Feuille1-Catégories'!$B$6/K$6),K$5),0),IF(MOD($A743-1-K$10,'Feuille1-Catégories'!$F$5+1)=0,K$3,""))),"")</f>
        <v/>
      </c>
      <c r="L743" s="29" t="str">
        <f ca="1">IF(AND($A743&lt;&gt;"",L$9&lt;&gt;""),IF(HLOOKUP(L$9,'Feuille1-Catégories'!$C$1:$G$2,2,FALSE)="OUI",L$3,IF(HLOOKUP(L$9,'Feuille1-Catégories'!$C$1:$G$3,3,FALSE)="OUI",OFFSET(L$3,MOD(QUOTIENT(ROW()-ROW($A$20),'Feuille1-Catégories'!$B$6/L$6),L$5),0),IF(MOD($A743-1-L$10,'Feuille1-Catégories'!$F$5+1)=0,L$3,""))),"")</f>
        <v/>
      </c>
      <c r="M743" s="29" t="str">
        <f ca="1">IF(AND($A743&lt;&gt;"",M$9&lt;&gt;""),IF(HLOOKUP(M$9,'Feuille1-Catégories'!$C$1:$G$2,2,FALSE)="OUI",M$3,IF(HLOOKUP(M$9,'Feuille1-Catégories'!$C$1:$G$3,3,FALSE)="OUI",OFFSET(M$3,MOD(QUOTIENT(ROW()-ROW($A$20),'Feuille1-Catégories'!$B$6/M$6),M$5),0),IF(MOD($A743-1-M$10,'Feuille1-Catégories'!$F$5+1)=0,M$3,""))),"")</f>
        <v/>
      </c>
      <c r="N743" s="29" t="str">
        <f ca="1">IF(AND($A743&lt;&gt;"",N$9&lt;&gt;""),IF(HLOOKUP(N$9,'Feuille1-Catégories'!$C$1:$G$2,2,FALSE)="OUI",N$3,IF(HLOOKUP(N$9,'Feuille1-Catégories'!$C$1:$G$3,3,FALSE)="OUI",OFFSET(N$3,MOD(QUOTIENT(ROW()-ROW($A$20),'Feuille1-Catégories'!$B$6/N$6),N$5),0),IF(MOD($A743-1-N$10,'Feuille1-Catégories'!$F$5+1)=0,N$3,""))),"")</f>
        <v/>
      </c>
      <c r="O743" s="29" t="str">
        <f ca="1">IF(AND($A743&lt;&gt;"",O$9&lt;&gt;""),IF(HLOOKUP(O$9,'Feuille1-Catégories'!$C$1:$G$2,2,FALSE)="OUI",O$3,IF(HLOOKUP(O$9,'Feuille1-Catégories'!$C$1:$G$3,3,FALSE)="OUI",OFFSET(O$3,MOD(QUOTIENT(ROW()-ROW($A$20),'Feuille1-Catégories'!$B$6/O$6),O$5),0),IF(MOD($A743-1-O$10,'Feuille1-Catégories'!$F$5+1)=0,O$3,""))),"")</f>
        <v/>
      </c>
      <c r="P743" s="29" t="str">
        <f ca="1">IF(AND($A743&lt;&gt;"",P$9&lt;&gt;""),IF(HLOOKUP(P$9,'Feuille1-Catégories'!$C$1:$G$2,2,FALSE)="OUI",P$3,IF(HLOOKUP(P$9,'Feuille1-Catégories'!$C$1:$G$3,3,FALSE)="OUI",OFFSET(P$3,MOD(QUOTIENT(ROW()-ROW($A$20),'Feuille1-Catégories'!$B$6/P$6),P$5),0),IF(MOD($A743-1-P$10,'Feuille1-Catégories'!$F$5+1)=0,P$3,""))),"")</f>
        <v/>
      </c>
      <c r="Q743" s="29" t="str">
        <f ca="1">IF(AND($A743&lt;&gt;"",Q$9&lt;&gt;""),IF(HLOOKUP(Q$9,'Feuille1-Catégories'!$C$1:$G$2,2,FALSE)="OUI",Q$3,IF(HLOOKUP(Q$9,'Feuille1-Catégories'!$C$1:$G$3,3,FALSE)="OUI",OFFSET(Q$3,MOD(QUOTIENT(ROW()-ROW($A$20),'Feuille1-Catégories'!$B$6/Q$6),Q$5),0),IF(MOD($A743-1-Q$10,'Feuille1-Catégories'!$F$5+1)=0,Q$3,""))),"")</f>
        <v/>
      </c>
      <c r="R743" s="29" t="str">
        <f ca="1">IF(AND($A743&lt;&gt;"",R$9&lt;&gt;""),IF(HLOOKUP(R$9,'Feuille1-Catégories'!$C$1:$G$2,2,FALSE)="OUI",R$3,IF(HLOOKUP(R$9,'Feuille1-Catégories'!$C$1:$G$3,3,FALSE)="OUI",OFFSET(R$3,MOD(QUOTIENT(ROW()-ROW($A$20),'Feuille1-Catégories'!$B$6/R$6),R$5),0),IF(MOD($A743-1-R$10,'Feuille1-Catégories'!$F$5+1)=0,R$3,""))),"")</f>
        <v/>
      </c>
      <c r="S743" s="29" t="str">
        <f ca="1">IF(AND($A743&lt;&gt;"",S$9&lt;&gt;""),IF(HLOOKUP(S$9,'Feuille1-Catégories'!$C$1:$G$2,2,FALSE)="OUI",S$3,IF(HLOOKUP(S$9,'Feuille1-Catégories'!$C$1:$G$3,3,FALSE)="OUI",OFFSET(S$3,MOD(QUOTIENT(ROW()-ROW($A$20),'Feuille1-Catégories'!$B$6/S$6),S$5),0),IF(MOD($A743-1-S$10,'Feuille1-Catégories'!$F$5+1)=0,S$3,""))),"")</f>
        <v/>
      </c>
      <c r="T743" s="29" t="str">
        <f ca="1">IF(AND($A743&lt;&gt;"",T$9&lt;&gt;""),IF(HLOOKUP(T$9,'Feuille1-Catégories'!$C$1:$G$2,2,FALSE)="OUI",T$3,IF(HLOOKUP(T$9,'Feuille1-Catégories'!$C$1:$G$3,3,FALSE)="OUI",OFFSET(T$3,MOD(QUOTIENT(ROW()-ROW($A$20),'Feuille1-Catégories'!$B$6/T$6),T$5),0),IF(MOD($A743-1-T$10,'Feuille1-Catégories'!$F$5+1)=0,T$3,""))),"")</f>
        <v/>
      </c>
      <c r="U743" s="29" t="str">
        <f ca="1">IF(AND($A743&lt;&gt;"",U$9&lt;&gt;""),IF(HLOOKUP(U$9,'Feuille1-Catégories'!$C$1:$G$2,2,FALSE)="OUI",U$3,IF(HLOOKUP(U$9,'Feuille1-Catégories'!$C$1:$G$3,3,FALSE)="OUI",OFFSET(U$3,MOD(QUOTIENT(ROW()-ROW($A$20),'Feuille1-Catégories'!$B$6/U$6),U$5),0),IF(MOD($A743-1-U$10,'Feuille1-Catégories'!$F$5+1)=0,U$3,""))),"")</f>
        <v/>
      </c>
      <c r="V743" s="29" t="str">
        <f ca="1">IF(AND($A743&lt;&gt;"",V$9&lt;&gt;""),IF(HLOOKUP(V$9,'Feuille1-Catégories'!$C$1:$G$2,2,FALSE)="OUI",V$3,IF(HLOOKUP(V$9,'Feuille1-Catégories'!$C$1:$G$3,3,FALSE)="OUI",OFFSET(V$3,MOD(QUOTIENT(ROW()-ROW($A$20),'Feuille1-Catégories'!$B$6/V$6),V$5),0),IF(MOD($A743-1-V$10,'Feuille1-Catégories'!$F$5+1)=0,V$3,""))),"")</f>
        <v/>
      </c>
      <c r="W743" s="29" t="str">
        <f ca="1">IF(AND($A743&lt;&gt;"",W$9&lt;&gt;""),IF(HLOOKUP(W$9,'Feuille1-Catégories'!$C$1:$G$2,2,FALSE)="OUI",W$3,IF(HLOOKUP(W$9,'Feuille1-Catégories'!$C$1:$G$3,3,FALSE)="OUI",OFFSET(W$3,MOD(QUOTIENT(ROW()-ROW($A$20),'Feuille1-Catégories'!$B$6/W$6),W$5),0),IF(MOD($A743-1-W$10,'Feuille1-Catégories'!$F$5+1)=0,W$3,""))),"")</f>
        <v/>
      </c>
      <c r="X743" s="29" t="str">
        <f ca="1">IF(AND($A743&lt;&gt;"",X$9&lt;&gt;""),IF(HLOOKUP(X$9,'Feuille1-Catégories'!$C$1:$G$2,2,FALSE)="OUI",X$3,IF(HLOOKUP(X$9,'Feuille1-Catégories'!$C$1:$G$3,3,FALSE)="OUI",OFFSET(X$3,MOD(QUOTIENT(ROW()-ROW($A$20),'Feuille1-Catégories'!$B$6/X$6),X$5),0),IF(MOD($A743-1-X$10,'Feuille1-Catégories'!$F$5+1)=0,X$3,""))),"")</f>
        <v/>
      </c>
      <c r="Y743" s="29" t="str">
        <f ca="1">IF(AND($A743&lt;&gt;"",Y$9&lt;&gt;""),IF(HLOOKUP(Y$9,'Feuille1-Catégories'!$C$1:$G$2,2,FALSE)="OUI",Y$3,IF(HLOOKUP(Y$9,'Feuille1-Catégories'!$C$1:$G$3,3,FALSE)="OUI",OFFSET(Y$3,MOD(QUOTIENT(ROW()-ROW($A$20),'Feuille1-Catégories'!$B$6/Y$6),Y$5),0),IF(MOD($A743-1-Y$10,'Feuille1-Catégories'!$F$5+1)=0,Y$3,""))),"")</f>
        <v/>
      </c>
      <c r="Z743" s="29" t="str">
        <f ca="1">IF(AND($A743&lt;&gt;"",Z$9&lt;&gt;""),IF(HLOOKUP(Z$9,'Feuille1-Catégories'!$C$1:$G$2,2,FALSE)="OUI",Z$3,IF(HLOOKUP(Z$9,'Feuille1-Catégories'!$C$1:$G$3,3,FALSE)="OUI",OFFSET(Z$3,MOD(QUOTIENT(ROW()-ROW($A$20),'Feuille1-Catégories'!$B$6/Z$6),Z$5),0),IF(MOD($A743-1-Z$10,'Feuille1-Catégories'!$F$5+1)=0,Z$3,""))),"")</f>
        <v/>
      </c>
    </row>
    <row r="744" spans="1:26" ht="17" x14ac:dyDescent="0.2">
      <c r="A744" s="21" t="str">
        <f>IF('Feuille2-Prix de vente'!A744&lt;&gt;"",'Feuille2-Prix de vente'!A744,"")</f>
        <v/>
      </c>
      <c r="B744" s="33" t="str">
        <f>IF('Feuille2-Prix de vente'!B744&lt;&gt;"",'Feuille2-Prix de vente'!B744,"")</f>
        <v/>
      </c>
      <c r="C744" s="10" t="str">
        <f>IF('Feuille2-Prix de vente'!C744&lt;&gt;"",'Feuille2-Prix de vente'!C744,"")</f>
        <v/>
      </c>
      <c r="D744" s="10" t="str">
        <f t="shared" si="11"/>
        <v/>
      </c>
      <c r="E744" s="10" t="str">
        <f>IF('Feuille2-Prix de vente'!E744&lt;&gt;"",'Feuille2-Prix de vente'!E744,"")</f>
        <v/>
      </c>
      <c r="F744" s="29" t="str">
        <f ca="1">IF(AND($A744&lt;&gt;"",F$9&lt;&gt;""),IF(HLOOKUP(F$9,'Feuille1-Catégories'!$C$1:$G$2,2,FALSE)="OUI",F$3,IF(HLOOKUP(F$9,'Feuille1-Catégories'!$C$1:$G$3,3,FALSE)="OUI",OFFSET(F$3,MOD(QUOTIENT(ROW()-ROW($A$20),'Feuille1-Catégories'!$B$6/F$6),F$5),0),IF(MOD($A744-1-F$10,'Feuille1-Catégories'!$F$5+1)=0,F$3,""))),"")</f>
        <v/>
      </c>
      <c r="G744" s="29" t="str">
        <f ca="1">IF(AND($A744&lt;&gt;"",G$9&lt;&gt;""),IF(HLOOKUP(G$9,'Feuille1-Catégories'!$C$1:$G$2,2,FALSE)="OUI",G$3,IF(HLOOKUP(G$9,'Feuille1-Catégories'!$C$1:$G$3,3,FALSE)="OUI",OFFSET(G$3,MOD(QUOTIENT(ROW()-ROW($A$20),'Feuille1-Catégories'!$B$6/G$6),G$5),0),IF(MOD($A744-1-G$10,'Feuille1-Catégories'!$F$5+1)=0,G$3,""))),"")</f>
        <v/>
      </c>
      <c r="H744" s="29" t="str">
        <f ca="1">IF(AND($A744&lt;&gt;"",H$9&lt;&gt;""),IF(HLOOKUP(H$9,'Feuille1-Catégories'!$C$1:$G$2,2,FALSE)="OUI",H$3,IF(HLOOKUP(H$9,'Feuille1-Catégories'!$C$1:$G$3,3,FALSE)="OUI",OFFSET(H$3,MOD(QUOTIENT(ROW()-ROW($A$20),'Feuille1-Catégories'!$B$6/H$6),H$5),0),IF(MOD($A744-1-H$10,'Feuille1-Catégories'!$F$5+1)=0,H$3,""))),"")</f>
        <v/>
      </c>
      <c r="I744" s="29" t="str">
        <f ca="1">IF(AND($A744&lt;&gt;"",I$9&lt;&gt;""),IF(HLOOKUP(I$9,'Feuille1-Catégories'!$C$1:$G$2,2,FALSE)="OUI",I$3,IF(HLOOKUP(I$9,'Feuille1-Catégories'!$C$1:$G$3,3,FALSE)="OUI",OFFSET(I$3,MOD(QUOTIENT(ROW()-ROW($A$20),'Feuille1-Catégories'!$B$6/I$6),I$5),0),IF(MOD($A744-1-I$10,'Feuille1-Catégories'!$F$5+1)=0,I$3,""))),"")</f>
        <v/>
      </c>
      <c r="J744" s="29" t="str">
        <f ca="1">IF(AND($A744&lt;&gt;"",J$9&lt;&gt;""),IF(HLOOKUP(J$9,'Feuille1-Catégories'!$C$1:$G$2,2,FALSE)="OUI",J$3,IF(HLOOKUP(J$9,'Feuille1-Catégories'!$C$1:$G$3,3,FALSE)="OUI",OFFSET(J$3,MOD(QUOTIENT(ROW()-ROW($A$20),'Feuille1-Catégories'!$B$6/J$6),J$5),0),IF(MOD($A744-1-J$10,'Feuille1-Catégories'!$F$5+1)=0,J$3,""))),"")</f>
        <v/>
      </c>
      <c r="K744" s="29" t="str">
        <f ca="1">IF(AND($A744&lt;&gt;"",K$9&lt;&gt;""),IF(HLOOKUP(K$9,'Feuille1-Catégories'!$C$1:$G$2,2,FALSE)="OUI",K$3,IF(HLOOKUP(K$9,'Feuille1-Catégories'!$C$1:$G$3,3,FALSE)="OUI",OFFSET(K$3,MOD(QUOTIENT(ROW()-ROW($A$20),'Feuille1-Catégories'!$B$6/K$6),K$5),0),IF(MOD($A744-1-K$10,'Feuille1-Catégories'!$F$5+1)=0,K$3,""))),"")</f>
        <v/>
      </c>
      <c r="L744" s="29" t="str">
        <f ca="1">IF(AND($A744&lt;&gt;"",L$9&lt;&gt;""),IF(HLOOKUP(L$9,'Feuille1-Catégories'!$C$1:$G$2,2,FALSE)="OUI",L$3,IF(HLOOKUP(L$9,'Feuille1-Catégories'!$C$1:$G$3,3,FALSE)="OUI",OFFSET(L$3,MOD(QUOTIENT(ROW()-ROW($A$20),'Feuille1-Catégories'!$B$6/L$6),L$5),0),IF(MOD($A744-1-L$10,'Feuille1-Catégories'!$F$5+1)=0,L$3,""))),"")</f>
        <v/>
      </c>
      <c r="M744" s="29" t="str">
        <f ca="1">IF(AND($A744&lt;&gt;"",M$9&lt;&gt;""),IF(HLOOKUP(M$9,'Feuille1-Catégories'!$C$1:$G$2,2,FALSE)="OUI",M$3,IF(HLOOKUP(M$9,'Feuille1-Catégories'!$C$1:$G$3,3,FALSE)="OUI",OFFSET(M$3,MOD(QUOTIENT(ROW()-ROW($A$20),'Feuille1-Catégories'!$B$6/M$6),M$5),0),IF(MOD($A744-1-M$10,'Feuille1-Catégories'!$F$5+1)=0,M$3,""))),"")</f>
        <v/>
      </c>
      <c r="N744" s="29" t="str">
        <f ca="1">IF(AND($A744&lt;&gt;"",N$9&lt;&gt;""),IF(HLOOKUP(N$9,'Feuille1-Catégories'!$C$1:$G$2,2,FALSE)="OUI",N$3,IF(HLOOKUP(N$9,'Feuille1-Catégories'!$C$1:$G$3,3,FALSE)="OUI",OFFSET(N$3,MOD(QUOTIENT(ROW()-ROW($A$20),'Feuille1-Catégories'!$B$6/N$6),N$5),0),IF(MOD($A744-1-N$10,'Feuille1-Catégories'!$F$5+1)=0,N$3,""))),"")</f>
        <v/>
      </c>
      <c r="O744" s="29" t="str">
        <f ca="1">IF(AND($A744&lt;&gt;"",O$9&lt;&gt;""),IF(HLOOKUP(O$9,'Feuille1-Catégories'!$C$1:$G$2,2,FALSE)="OUI",O$3,IF(HLOOKUP(O$9,'Feuille1-Catégories'!$C$1:$G$3,3,FALSE)="OUI",OFFSET(O$3,MOD(QUOTIENT(ROW()-ROW($A$20),'Feuille1-Catégories'!$B$6/O$6),O$5),0),IF(MOD($A744-1-O$10,'Feuille1-Catégories'!$F$5+1)=0,O$3,""))),"")</f>
        <v/>
      </c>
      <c r="P744" s="29" t="str">
        <f ca="1">IF(AND($A744&lt;&gt;"",P$9&lt;&gt;""),IF(HLOOKUP(P$9,'Feuille1-Catégories'!$C$1:$G$2,2,FALSE)="OUI",P$3,IF(HLOOKUP(P$9,'Feuille1-Catégories'!$C$1:$G$3,3,FALSE)="OUI",OFFSET(P$3,MOD(QUOTIENT(ROW()-ROW($A$20),'Feuille1-Catégories'!$B$6/P$6),P$5),0),IF(MOD($A744-1-P$10,'Feuille1-Catégories'!$F$5+1)=0,P$3,""))),"")</f>
        <v/>
      </c>
      <c r="Q744" s="29" t="str">
        <f ca="1">IF(AND($A744&lt;&gt;"",Q$9&lt;&gt;""),IF(HLOOKUP(Q$9,'Feuille1-Catégories'!$C$1:$G$2,2,FALSE)="OUI",Q$3,IF(HLOOKUP(Q$9,'Feuille1-Catégories'!$C$1:$G$3,3,FALSE)="OUI",OFFSET(Q$3,MOD(QUOTIENT(ROW()-ROW($A$20),'Feuille1-Catégories'!$B$6/Q$6),Q$5),0),IF(MOD($A744-1-Q$10,'Feuille1-Catégories'!$F$5+1)=0,Q$3,""))),"")</f>
        <v/>
      </c>
      <c r="R744" s="29" t="str">
        <f ca="1">IF(AND($A744&lt;&gt;"",R$9&lt;&gt;""),IF(HLOOKUP(R$9,'Feuille1-Catégories'!$C$1:$G$2,2,FALSE)="OUI",R$3,IF(HLOOKUP(R$9,'Feuille1-Catégories'!$C$1:$G$3,3,FALSE)="OUI",OFFSET(R$3,MOD(QUOTIENT(ROW()-ROW($A$20),'Feuille1-Catégories'!$B$6/R$6),R$5),0),IF(MOD($A744-1-R$10,'Feuille1-Catégories'!$F$5+1)=0,R$3,""))),"")</f>
        <v/>
      </c>
      <c r="S744" s="29" t="str">
        <f ca="1">IF(AND($A744&lt;&gt;"",S$9&lt;&gt;""),IF(HLOOKUP(S$9,'Feuille1-Catégories'!$C$1:$G$2,2,FALSE)="OUI",S$3,IF(HLOOKUP(S$9,'Feuille1-Catégories'!$C$1:$G$3,3,FALSE)="OUI",OFFSET(S$3,MOD(QUOTIENT(ROW()-ROW($A$20),'Feuille1-Catégories'!$B$6/S$6),S$5),0),IF(MOD($A744-1-S$10,'Feuille1-Catégories'!$F$5+1)=0,S$3,""))),"")</f>
        <v/>
      </c>
      <c r="T744" s="29" t="str">
        <f ca="1">IF(AND($A744&lt;&gt;"",T$9&lt;&gt;""),IF(HLOOKUP(T$9,'Feuille1-Catégories'!$C$1:$G$2,2,FALSE)="OUI",T$3,IF(HLOOKUP(T$9,'Feuille1-Catégories'!$C$1:$G$3,3,FALSE)="OUI",OFFSET(T$3,MOD(QUOTIENT(ROW()-ROW($A$20),'Feuille1-Catégories'!$B$6/T$6),T$5),0),IF(MOD($A744-1-T$10,'Feuille1-Catégories'!$F$5+1)=0,T$3,""))),"")</f>
        <v/>
      </c>
      <c r="U744" s="29" t="str">
        <f ca="1">IF(AND($A744&lt;&gt;"",U$9&lt;&gt;""),IF(HLOOKUP(U$9,'Feuille1-Catégories'!$C$1:$G$2,2,FALSE)="OUI",U$3,IF(HLOOKUP(U$9,'Feuille1-Catégories'!$C$1:$G$3,3,FALSE)="OUI",OFFSET(U$3,MOD(QUOTIENT(ROW()-ROW($A$20),'Feuille1-Catégories'!$B$6/U$6),U$5),0),IF(MOD($A744-1-U$10,'Feuille1-Catégories'!$F$5+1)=0,U$3,""))),"")</f>
        <v/>
      </c>
      <c r="V744" s="29" t="str">
        <f ca="1">IF(AND($A744&lt;&gt;"",V$9&lt;&gt;""),IF(HLOOKUP(V$9,'Feuille1-Catégories'!$C$1:$G$2,2,FALSE)="OUI",V$3,IF(HLOOKUP(V$9,'Feuille1-Catégories'!$C$1:$G$3,3,FALSE)="OUI",OFFSET(V$3,MOD(QUOTIENT(ROW()-ROW($A$20),'Feuille1-Catégories'!$B$6/V$6),V$5),0),IF(MOD($A744-1-V$10,'Feuille1-Catégories'!$F$5+1)=0,V$3,""))),"")</f>
        <v/>
      </c>
      <c r="W744" s="29" t="str">
        <f ca="1">IF(AND($A744&lt;&gt;"",W$9&lt;&gt;""),IF(HLOOKUP(W$9,'Feuille1-Catégories'!$C$1:$G$2,2,FALSE)="OUI",W$3,IF(HLOOKUP(W$9,'Feuille1-Catégories'!$C$1:$G$3,3,FALSE)="OUI",OFFSET(W$3,MOD(QUOTIENT(ROW()-ROW($A$20),'Feuille1-Catégories'!$B$6/W$6),W$5),0),IF(MOD($A744-1-W$10,'Feuille1-Catégories'!$F$5+1)=0,W$3,""))),"")</f>
        <v/>
      </c>
      <c r="X744" s="29" t="str">
        <f ca="1">IF(AND($A744&lt;&gt;"",X$9&lt;&gt;""),IF(HLOOKUP(X$9,'Feuille1-Catégories'!$C$1:$G$2,2,FALSE)="OUI",X$3,IF(HLOOKUP(X$9,'Feuille1-Catégories'!$C$1:$G$3,3,FALSE)="OUI",OFFSET(X$3,MOD(QUOTIENT(ROW()-ROW($A$20),'Feuille1-Catégories'!$B$6/X$6),X$5),0),IF(MOD($A744-1-X$10,'Feuille1-Catégories'!$F$5+1)=0,X$3,""))),"")</f>
        <v/>
      </c>
      <c r="Y744" s="29" t="str">
        <f ca="1">IF(AND($A744&lt;&gt;"",Y$9&lt;&gt;""),IF(HLOOKUP(Y$9,'Feuille1-Catégories'!$C$1:$G$2,2,FALSE)="OUI",Y$3,IF(HLOOKUP(Y$9,'Feuille1-Catégories'!$C$1:$G$3,3,FALSE)="OUI",OFFSET(Y$3,MOD(QUOTIENT(ROW()-ROW($A$20),'Feuille1-Catégories'!$B$6/Y$6),Y$5),0),IF(MOD($A744-1-Y$10,'Feuille1-Catégories'!$F$5+1)=0,Y$3,""))),"")</f>
        <v/>
      </c>
      <c r="Z744" s="29" t="str">
        <f ca="1">IF(AND($A744&lt;&gt;"",Z$9&lt;&gt;""),IF(HLOOKUP(Z$9,'Feuille1-Catégories'!$C$1:$G$2,2,FALSE)="OUI",Z$3,IF(HLOOKUP(Z$9,'Feuille1-Catégories'!$C$1:$G$3,3,FALSE)="OUI",OFFSET(Z$3,MOD(QUOTIENT(ROW()-ROW($A$20),'Feuille1-Catégories'!$B$6/Z$6),Z$5),0),IF(MOD($A744-1-Z$10,'Feuille1-Catégories'!$F$5+1)=0,Z$3,""))),"")</f>
        <v/>
      </c>
    </row>
    <row r="745" spans="1:26" ht="17" x14ac:dyDescent="0.2">
      <c r="A745" s="21" t="str">
        <f>IF('Feuille2-Prix de vente'!A745&lt;&gt;"",'Feuille2-Prix de vente'!A745,"")</f>
        <v/>
      </c>
      <c r="B745" s="33" t="str">
        <f>IF('Feuille2-Prix de vente'!B745&lt;&gt;"",'Feuille2-Prix de vente'!B745,"")</f>
        <v/>
      </c>
      <c r="C745" s="10" t="str">
        <f>IF('Feuille2-Prix de vente'!C745&lt;&gt;"",'Feuille2-Prix de vente'!C745,"")</f>
        <v/>
      </c>
      <c r="D745" s="10" t="str">
        <f t="shared" si="11"/>
        <v/>
      </c>
      <c r="E745" s="10" t="str">
        <f>IF('Feuille2-Prix de vente'!E745&lt;&gt;"",'Feuille2-Prix de vente'!E745,"")</f>
        <v/>
      </c>
      <c r="F745" s="29" t="str">
        <f ca="1">IF(AND($A745&lt;&gt;"",F$9&lt;&gt;""),IF(HLOOKUP(F$9,'Feuille1-Catégories'!$C$1:$G$2,2,FALSE)="OUI",F$3,IF(HLOOKUP(F$9,'Feuille1-Catégories'!$C$1:$G$3,3,FALSE)="OUI",OFFSET(F$3,MOD(QUOTIENT(ROW()-ROW($A$20),'Feuille1-Catégories'!$B$6/F$6),F$5),0),IF(MOD($A745-1-F$10,'Feuille1-Catégories'!$F$5+1)=0,F$3,""))),"")</f>
        <v/>
      </c>
      <c r="G745" s="29" t="str">
        <f ca="1">IF(AND($A745&lt;&gt;"",G$9&lt;&gt;""),IF(HLOOKUP(G$9,'Feuille1-Catégories'!$C$1:$G$2,2,FALSE)="OUI",G$3,IF(HLOOKUP(G$9,'Feuille1-Catégories'!$C$1:$G$3,3,FALSE)="OUI",OFFSET(G$3,MOD(QUOTIENT(ROW()-ROW($A$20),'Feuille1-Catégories'!$B$6/G$6),G$5),0),IF(MOD($A745-1-G$10,'Feuille1-Catégories'!$F$5+1)=0,G$3,""))),"")</f>
        <v/>
      </c>
      <c r="H745" s="29" t="str">
        <f ca="1">IF(AND($A745&lt;&gt;"",H$9&lt;&gt;""),IF(HLOOKUP(H$9,'Feuille1-Catégories'!$C$1:$G$2,2,FALSE)="OUI",H$3,IF(HLOOKUP(H$9,'Feuille1-Catégories'!$C$1:$G$3,3,FALSE)="OUI",OFFSET(H$3,MOD(QUOTIENT(ROW()-ROW($A$20),'Feuille1-Catégories'!$B$6/H$6),H$5),0),IF(MOD($A745-1-H$10,'Feuille1-Catégories'!$F$5+1)=0,H$3,""))),"")</f>
        <v/>
      </c>
      <c r="I745" s="29" t="str">
        <f ca="1">IF(AND($A745&lt;&gt;"",I$9&lt;&gt;""),IF(HLOOKUP(I$9,'Feuille1-Catégories'!$C$1:$G$2,2,FALSE)="OUI",I$3,IF(HLOOKUP(I$9,'Feuille1-Catégories'!$C$1:$G$3,3,FALSE)="OUI",OFFSET(I$3,MOD(QUOTIENT(ROW()-ROW($A$20),'Feuille1-Catégories'!$B$6/I$6),I$5),0),IF(MOD($A745-1-I$10,'Feuille1-Catégories'!$F$5+1)=0,I$3,""))),"")</f>
        <v/>
      </c>
      <c r="J745" s="29" t="str">
        <f ca="1">IF(AND($A745&lt;&gt;"",J$9&lt;&gt;""),IF(HLOOKUP(J$9,'Feuille1-Catégories'!$C$1:$G$2,2,FALSE)="OUI",J$3,IF(HLOOKUP(J$9,'Feuille1-Catégories'!$C$1:$G$3,3,FALSE)="OUI",OFFSET(J$3,MOD(QUOTIENT(ROW()-ROW($A$20),'Feuille1-Catégories'!$B$6/J$6),J$5),0),IF(MOD($A745-1-J$10,'Feuille1-Catégories'!$F$5+1)=0,J$3,""))),"")</f>
        <v/>
      </c>
      <c r="K745" s="29" t="str">
        <f ca="1">IF(AND($A745&lt;&gt;"",K$9&lt;&gt;""),IF(HLOOKUP(K$9,'Feuille1-Catégories'!$C$1:$G$2,2,FALSE)="OUI",K$3,IF(HLOOKUP(K$9,'Feuille1-Catégories'!$C$1:$G$3,3,FALSE)="OUI",OFFSET(K$3,MOD(QUOTIENT(ROW()-ROW($A$20),'Feuille1-Catégories'!$B$6/K$6),K$5),0),IF(MOD($A745-1-K$10,'Feuille1-Catégories'!$F$5+1)=0,K$3,""))),"")</f>
        <v/>
      </c>
      <c r="L745" s="29" t="str">
        <f ca="1">IF(AND($A745&lt;&gt;"",L$9&lt;&gt;""),IF(HLOOKUP(L$9,'Feuille1-Catégories'!$C$1:$G$2,2,FALSE)="OUI",L$3,IF(HLOOKUP(L$9,'Feuille1-Catégories'!$C$1:$G$3,3,FALSE)="OUI",OFFSET(L$3,MOD(QUOTIENT(ROW()-ROW($A$20),'Feuille1-Catégories'!$B$6/L$6),L$5),0),IF(MOD($A745-1-L$10,'Feuille1-Catégories'!$F$5+1)=0,L$3,""))),"")</f>
        <v/>
      </c>
      <c r="M745" s="29" t="str">
        <f ca="1">IF(AND($A745&lt;&gt;"",M$9&lt;&gt;""),IF(HLOOKUP(M$9,'Feuille1-Catégories'!$C$1:$G$2,2,FALSE)="OUI",M$3,IF(HLOOKUP(M$9,'Feuille1-Catégories'!$C$1:$G$3,3,FALSE)="OUI",OFFSET(M$3,MOD(QUOTIENT(ROW()-ROW($A$20),'Feuille1-Catégories'!$B$6/M$6),M$5),0),IF(MOD($A745-1-M$10,'Feuille1-Catégories'!$F$5+1)=0,M$3,""))),"")</f>
        <v/>
      </c>
      <c r="N745" s="29" t="str">
        <f ca="1">IF(AND($A745&lt;&gt;"",N$9&lt;&gt;""),IF(HLOOKUP(N$9,'Feuille1-Catégories'!$C$1:$G$2,2,FALSE)="OUI",N$3,IF(HLOOKUP(N$9,'Feuille1-Catégories'!$C$1:$G$3,3,FALSE)="OUI",OFFSET(N$3,MOD(QUOTIENT(ROW()-ROW($A$20),'Feuille1-Catégories'!$B$6/N$6),N$5),0),IF(MOD($A745-1-N$10,'Feuille1-Catégories'!$F$5+1)=0,N$3,""))),"")</f>
        <v/>
      </c>
      <c r="O745" s="29" t="str">
        <f ca="1">IF(AND($A745&lt;&gt;"",O$9&lt;&gt;""),IF(HLOOKUP(O$9,'Feuille1-Catégories'!$C$1:$G$2,2,FALSE)="OUI",O$3,IF(HLOOKUP(O$9,'Feuille1-Catégories'!$C$1:$G$3,3,FALSE)="OUI",OFFSET(O$3,MOD(QUOTIENT(ROW()-ROW($A$20),'Feuille1-Catégories'!$B$6/O$6),O$5),0),IF(MOD($A745-1-O$10,'Feuille1-Catégories'!$F$5+1)=0,O$3,""))),"")</f>
        <v/>
      </c>
      <c r="P745" s="29" t="str">
        <f ca="1">IF(AND($A745&lt;&gt;"",P$9&lt;&gt;""),IF(HLOOKUP(P$9,'Feuille1-Catégories'!$C$1:$G$2,2,FALSE)="OUI",P$3,IF(HLOOKUP(P$9,'Feuille1-Catégories'!$C$1:$G$3,3,FALSE)="OUI",OFFSET(P$3,MOD(QUOTIENT(ROW()-ROW($A$20),'Feuille1-Catégories'!$B$6/P$6),P$5),0),IF(MOD($A745-1-P$10,'Feuille1-Catégories'!$F$5+1)=0,P$3,""))),"")</f>
        <v/>
      </c>
      <c r="Q745" s="29" t="str">
        <f ca="1">IF(AND($A745&lt;&gt;"",Q$9&lt;&gt;""),IF(HLOOKUP(Q$9,'Feuille1-Catégories'!$C$1:$G$2,2,FALSE)="OUI",Q$3,IF(HLOOKUP(Q$9,'Feuille1-Catégories'!$C$1:$G$3,3,FALSE)="OUI",OFFSET(Q$3,MOD(QUOTIENT(ROW()-ROW($A$20),'Feuille1-Catégories'!$B$6/Q$6),Q$5),0),IF(MOD($A745-1-Q$10,'Feuille1-Catégories'!$F$5+1)=0,Q$3,""))),"")</f>
        <v/>
      </c>
      <c r="R745" s="29" t="str">
        <f ca="1">IF(AND($A745&lt;&gt;"",R$9&lt;&gt;""),IF(HLOOKUP(R$9,'Feuille1-Catégories'!$C$1:$G$2,2,FALSE)="OUI",R$3,IF(HLOOKUP(R$9,'Feuille1-Catégories'!$C$1:$G$3,3,FALSE)="OUI",OFFSET(R$3,MOD(QUOTIENT(ROW()-ROW($A$20),'Feuille1-Catégories'!$B$6/R$6),R$5),0),IF(MOD($A745-1-R$10,'Feuille1-Catégories'!$F$5+1)=0,R$3,""))),"")</f>
        <v/>
      </c>
      <c r="S745" s="29" t="str">
        <f ca="1">IF(AND($A745&lt;&gt;"",S$9&lt;&gt;""),IF(HLOOKUP(S$9,'Feuille1-Catégories'!$C$1:$G$2,2,FALSE)="OUI",S$3,IF(HLOOKUP(S$9,'Feuille1-Catégories'!$C$1:$G$3,3,FALSE)="OUI",OFFSET(S$3,MOD(QUOTIENT(ROW()-ROW($A$20),'Feuille1-Catégories'!$B$6/S$6),S$5),0),IF(MOD($A745-1-S$10,'Feuille1-Catégories'!$F$5+1)=0,S$3,""))),"")</f>
        <v/>
      </c>
      <c r="T745" s="29" t="str">
        <f ca="1">IF(AND($A745&lt;&gt;"",T$9&lt;&gt;""),IF(HLOOKUP(T$9,'Feuille1-Catégories'!$C$1:$G$2,2,FALSE)="OUI",T$3,IF(HLOOKUP(T$9,'Feuille1-Catégories'!$C$1:$G$3,3,FALSE)="OUI",OFFSET(T$3,MOD(QUOTIENT(ROW()-ROW($A$20),'Feuille1-Catégories'!$B$6/T$6),T$5),0),IF(MOD($A745-1-T$10,'Feuille1-Catégories'!$F$5+1)=0,T$3,""))),"")</f>
        <v/>
      </c>
      <c r="U745" s="29" t="str">
        <f ca="1">IF(AND($A745&lt;&gt;"",U$9&lt;&gt;""),IF(HLOOKUP(U$9,'Feuille1-Catégories'!$C$1:$G$2,2,FALSE)="OUI",U$3,IF(HLOOKUP(U$9,'Feuille1-Catégories'!$C$1:$G$3,3,FALSE)="OUI",OFFSET(U$3,MOD(QUOTIENT(ROW()-ROW($A$20),'Feuille1-Catégories'!$B$6/U$6),U$5),0),IF(MOD($A745-1-U$10,'Feuille1-Catégories'!$F$5+1)=0,U$3,""))),"")</f>
        <v/>
      </c>
      <c r="V745" s="29" t="str">
        <f ca="1">IF(AND($A745&lt;&gt;"",V$9&lt;&gt;""),IF(HLOOKUP(V$9,'Feuille1-Catégories'!$C$1:$G$2,2,FALSE)="OUI",V$3,IF(HLOOKUP(V$9,'Feuille1-Catégories'!$C$1:$G$3,3,FALSE)="OUI",OFFSET(V$3,MOD(QUOTIENT(ROW()-ROW($A$20),'Feuille1-Catégories'!$B$6/V$6),V$5),0),IF(MOD($A745-1-V$10,'Feuille1-Catégories'!$F$5+1)=0,V$3,""))),"")</f>
        <v/>
      </c>
      <c r="W745" s="29" t="str">
        <f ca="1">IF(AND($A745&lt;&gt;"",W$9&lt;&gt;""),IF(HLOOKUP(W$9,'Feuille1-Catégories'!$C$1:$G$2,2,FALSE)="OUI",W$3,IF(HLOOKUP(W$9,'Feuille1-Catégories'!$C$1:$G$3,3,FALSE)="OUI",OFFSET(W$3,MOD(QUOTIENT(ROW()-ROW($A$20),'Feuille1-Catégories'!$B$6/W$6),W$5),0),IF(MOD($A745-1-W$10,'Feuille1-Catégories'!$F$5+1)=0,W$3,""))),"")</f>
        <v/>
      </c>
      <c r="X745" s="29" t="str">
        <f ca="1">IF(AND($A745&lt;&gt;"",X$9&lt;&gt;""),IF(HLOOKUP(X$9,'Feuille1-Catégories'!$C$1:$G$2,2,FALSE)="OUI",X$3,IF(HLOOKUP(X$9,'Feuille1-Catégories'!$C$1:$G$3,3,FALSE)="OUI",OFFSET(X$3,MOD(QUOTIENT(ROW()-ROW($A$20),'Feuille1-Catégories'!$B$6/X$6),X$5),0),IF(MOD($A745-1-X$10,'Feuille1-Catégories'!$F$5+1)=0,X$3,""))),"")</f>
        <v/>
      </c>
      <c r="Y745" s="29" t="str">
        <f ca="1">IF(AND($A745&lt;&gt;"",Y$9&lt;&gt;""),IF(HLOOKUP(Y$9,'Feuille1-Catégories'!$C$1:$G$2,2,FALSE)="OUI",Y$3,IF(HLOOKUP(Y$9,'Feuille1-Catégories'!$C$1:$G$3,3,FALSE)="OUI",OFFSET(Y$3,MOD(QUOTIENT(ROW()-ROW($A$20),'Feuille1-Catégories'!$B$6/Y$6),Y$5),0),IF(MOD($A745-1-Y$10,'Feuille1-Catégories'!$F$5+1)=0,Y$3,""))),"")</f>
        <v/>
      </c>
      <c r="Z745" s="29" t="str">
        <f ca="1">IF(AND($A745&lt;&gt;"",Z$9&lt;&gt;""),IF(HLOOKUP(Z$9,'Feuille1-Catégories'!$C$1:$G$2,2,FALSE)="OUI",Z$3,IF(HLOOKUP(Z$9,'Feuille1-Catégories'!$C$1:$G$3,3,FALSE)="OUI",OFFSET(Z$3,MOD(QUOTIENT(ROW()-ROW($A$20),'Feuille1-Catégories'!$B$6/Z$6),Z$5),0),IF(MOD($A745-1-Z$10,'Feuille1-Catégories'!$F$5+1)=0,Z$3,""))),"")</f>
        <v/>
      </c>
    </row>
    <row r="746" spans="1:26" ht="17" x14ac:dyDescent="0.2">
      <c r="A746" s="21" t="str">
        <f>IF('Feuille2-Prix de vente'!A746&lt;&gt;"",'Feuille2-Prix de vente'!A746,"")</f>
        <v/>
      </c>
      <c r="B746" s="33" t="str">
        <f>IF('Feuille2-Prix de vente'!B746&lt;&gt;"",'Feuille2-Prix de vente'!B746,"")</f>
        <v/>
      </c>
      <c r="C746" s="10" t="str">
        <f>IF('Feuille2-Prix de vente'!C746&lt;&gt;"",'Feuille2-Prix de vente'!C746,"")</f>
        <v/>
      </c>
      <c r="D746" s="10" t="str">
        <f t="shared" si="11"/>
        <v/>
      </c>
      <c r="E746" s="10" t="str">
        <f>IF('Feuille2-Prix de vente'!E746&lt;&gt;"",'Feuille2-Prix de vente'!E746,"")</f>
        <v/>
      </c>
      <c r="F746" s="29" t="str">
        <f ca="1">IF(AND($A746&lt;&gt;"",F$9&lt;&gt;""),IF(HLOOKUP(F$9,'Feuille1-Catégories'!$C$1:$G$2,2,FALSE)="OUI",F$3,IF(HLOOKUP(F$9,'Feuille1-Catégories'!$C$1:$G$3,3,FALSE)="OUI",OFFSET(F$3,MOD(QUOTIENT(ROW()-ROW($A$20),'Feuille1-Catégories'!$B$6/F$6),F$5),0),IF(MOD($A746-1-F$10,'Feuille1-Catégories'!$F$5+1)=0,F$3,""))),"")</f>
        <v/>
      </c>
      <c r="G746" s="29" t="str">
        <f ca="1">IF(AND($A746&lt;&gt;"",G$9&lt;&gt;""),IF(HLOOKUP(G$9,'Feuille1-Catégories'!$C$1:$G$2,2,FALSE)="OUI",G$3,IF(HLOOKUP(G$9,'Feuille1-Catégories'!$C$1:$G$3,3,FALSE)="OUI",OFFSET(G$3,MOD(QUOTIENT(ROW()-ROW($A$20),'Feuille1-Catégories'!$B$6/G$6),G$5),0),IF(MOD($A746-1-G$10,'Feuille1-Catégories'!$F$5+1)=0,G$3,""))),"")</f>
        <v/>
      </c>
      <c r="H746" s="29" t="str">
        <f ca="1">IF(AND($A746&lt;&gt;"",H$9&lt;&gt;""),IF(HLOOKUP(H$9,'Feuille1-Catégories'!$C$1:$G$2,2,FALSE)="OUI",H$3,IF(HLOOKUP(H$9,'Feuille1-Catégories'!$C$1:$G$3,3,FALSE)="OUI",OFFSET(H$3,MOD(QUOTIENT(ROW()-ROW($A$20),'Feuille1-Catégories'!$B$6/H$6),H$5),0),IF(MOD($A746-1-H$10,'Feuille1-Catégories'!$F$5+1)=0,H$3,""))),"")</f>
        <v/>
      </c>
      <c r="I746" s="29" t="str">
        <f ca="1">IF(AND($A746&lt;&gt;"",I$9&lt;&gt;""),IF(HLOOKUP(I$9,'Feuille1-Catégories'!$C$1:$G$2,2,FALSE)="OUI",I$3,IF(HLOOKUP(I$9,'Feuille1-Catégories'!$C$1:$G$3,3,FALSE)="OUI",OFFSET(I$3,MOD(QUOTIENT(ROW()-ROW($A$20),'Feuille1-Catégories'!$B$6/I$6),I$5),0),IF(MOD($A746-1-I$10,'Feuille1-Catégories'!$F$5+1)=0,I$3,""))),"")</f>
        <v/>
      </c>
      <c r="J746" s="29" t="str">
        <f ca="1">IF(AND($A746&lt;&gt;"",J$9&lt;&gt;""),IF(HLOOKUP(J$9,'Feuille1-Catégories'!$C$1:$G$2,2,FALSE)="OUI",J$3,IF(HLOOKUP(J$9,'Feuille1-Catégories'!$C$1:$G$3,3,FALSE)="OUI",OFFSET(J$3,MOD(QUOTIENT(ROW()-ROW($A$20),'Feuille1-Catégories'!$B$6/J$6),J$5),0),IF(MOD($A746-1-J$10,'Feuille1-Catégories'!$F$5+1)=0,J$3,""))),"")</f>
        <v/>
      </c>
      <c r="K746" s="29" t="str">
        <f ca="1">IF(AND($A746&lt;&gt;"",K$9&lt;&gt;""),IF(HLOOKUP(K$9,'Feuille1-Catégories'!$C$1:$G$2,2,FALSE)="OUI",K$3,IF(HLOOKUP(K$9,'Feuille1-Catégories'!$C$1:$G$3,3,FALSE)="OUI",OFFSET(K$3,MOD(QUOTIENT(ROW()-ROW($A$20),'Feuille1-Catégories'!$B$6/K$6),K$5),0),IF(MOD($A746-1-K$10,'Feuille1-Catégories'!$F$5+1)=0,K$3,""))),"")</f>
        <v/>
      </c>
      <c r="L746" s="29" t="str">
        <f ca="1">IF(AND($A746&lt;&gt;"",L$9&lt;&gt;""),IF(HLOOKUP(L$9,'Feuille1-Catégories'!$C$1:$G$2,2,FALSE)="OUI",L$3,IF(HLOOKUP(L$9,'Feuille1-Catégories'!$C$1:$G$3,3,FALSE)="OUI",OFFSET(L$3,MOD(QUOTIENT(ROW()-ROW($A$20),'Feuille1-Catégories'!$B$6/L$6),L$5),0),IF(MOD($A746-1-L$10,'Feuille1-Catégories'!$F$5+1)=0,L$3,""))),"")</f>
        <v/>
      </c>
      <c r="M746" s="29" t="str">
        <f ca="1">IF(AND($A746&lt;&gt;"",M$9&lt;&gt;""),IF(HLOOKUP(M$9,'Feuille1-Catégories'!$C$1:$G$2,2,FALSE)="OUI",M$3,IF(HLOOKUP(M$9,'Feuille1-Catégories'!$C$1:$G$3,3,FALSE)="OUI",OFFSET(M$3,MOD(QUOTIENT(ROW()-ROW($A$20),'Feuille1-Catégories'!$B$6/M$6),M$5),0),IF(MOD($A746-1-M$10,'Feuille1-Catégories'!$F$5+1)=0,M$3,""))),"")</f>
        <v/>
      </c>
      <c r="N746" s="29" t="str">
        <f ca="1">IF(AND($A746&lt;&gt;"",N$9&lt;&gt;""),IF(HLOOKUP(N$9,'Feuille1-Catégories'!$C$1:$G$2,2,FALSE)="OUI",N$3,IF(HLOOKUP(N$9,'Feuille1-Catégories'!$C$1:$G$3,3,FALSE)="OUI",OFFSET(N$3,MOD(QUOTIENT(ROW()-ROW($A$20),'Feuille1-Catégories'!$B$6/N$6),N$5),0),IF(MOD($A746-1-N$10,'Feuille1-Catégories'!$F$5+1)=0,N$3,""))),"")</f>
        <v/>
      </c>
      <c r="O746" s="29" t="str">
        <f ca="1">IF(AND($A746&lt;&gt;"",O$9&lt;&gt;""),IF(HLOOKUP(O$9,'Feuille1-Catégories'!$C$1:$G$2,2,FALSE)="OUI",O$3,IF(HLOOKUP(O$9,'Feuille1-Catégories'!$C$1:$G$3,3,FALSE)="OUI",OFFSET(O$3,MOD(QUOTIENT(ROW()-ROW($A$20),'Feuille1-Catégories'!$B$6/O$6),O$5),0),IF(MOD($A746-1-O$10,'Feuille1-Catégories'!$F$5+1)=0,O$3,""))),"")</f>
        <v/>
      </c>
      <c r="P746" s="29" t="str">
        <f ca="1">IF(AND($A746&lt;&gt;"",P$9&lt;&gt;""),IF(HLOOKUP(P$9,'Feuille1-Catégories'!$C$1:$G$2,2,FALSE)="OUI",P$3,IF(HLOOKUP(P$9,'Feuille1-Catégories'!$C$1:$G$3,3,FALSE)="OUI",OFFSET(P$3,MOD(QUOTIENT(ROW()-ROW($A$20),'Feuille1-Catégories'!$B$6/P$6),P$5),0),IF(MOD($A746-1-P$10,'Feuille1-Catégories'!$F$5+1)=0,P$3,""))),"")</f>
        <v/>
      </c>
      <c r="Q746" s="29" t="str">
        <f ca="1">IF(AND($A746&lt;&gt;"",Q$9&lt;&gt;""),IF(HLOOKUP(Q$9,'Feuille1-Catégories'!$C$1:$G$2,2,FALSE)="OUI",Q$3,IF(HLOOKUP(Q$9,'Feuille1-Catégories'!$C$1:$G$3,3,FALSE)="OUI",OFFSET(Q$3,MOD(QUOTIENT(ROW()-ROW($A$20),'Feuille1-Catégories'!$B$6/Q$6),Q$5),0),IF(MOD($A746-1-Q$10,'Feuille1-Catégories'!$F$5+1)=0,Q$3,""))),"")</f>
        <v/>
      </c>
      <c r="R746" s="29" t="str">
        <f ca="1">IF(AND($A746&lt;&gt;"",R$9&lt;&gt;""),IF(HLOOKUP(R$9,'Feuille1-Catégories'!$C$1:$G$2,2,FALSE)="OUI",R$3,IF(HLOOKUP(R$9,'Feuille1-Catégories'!$C$1:$G$3,3,FALSE)="OUI",OFFSET(R$3,MOD(QUOTIENT(ROW()-ROW($A$20),'Feuille1-Catégories'!$B$6/R$6),R$5),0),IF(MOD($A746-1-R$10,'Feuille1-Catégories'!$F$5+1)=0,R$3,""))),"")</f>
        <v/>
      </c>
      <c r="S746" s="29" t="str">
        <f ca="1">IF(AND($A746&lt;&gt;"",S$9&lt;&gt;""),IF(HLOOKUP(S$9,'Feuille1-Catégories'!$C$1:$G$2,2,FALSE)="OUI",S$3,IF(HLOOKUP(S$9,'Feuille1-Catégories'!$C$1:$G$3,3,FALSE)="OUI",OFFSET(S$3,MOD(QUOTIENT(ROW()-ROW($A$20),'Feuille1-Catégories'!$B$6/S$6),S$5),0),IF(MOD($A746-1-S$10,'Feuille1-Catégories'!$F$5+1)=0,S$3,""))),"")</f>
        <v/>
      </c>
      <c r="T746" s="29" t="str">
        <f ca="1">IF(AND($A746&lt;&gt;"",T$9&lt;&gt;""),IF(HLOOKUP(T$9,'Feuille1-Catégories'!$C$1:$G$2,2,FALSE)="OUI",T$3,IF(HLOOKUP(T$9,'Feuille1-Catégories'!$C$1:$G$3,3,FALSE)="OUI",OFFSET(T$3,MOD(QUOTIENT(ROW()-ROW($A$20),'Feuille1-Catégories'!$B$6/T$6),T$5),0),IF(MOD($A746-1-T$10,'Feuille1-Catégories'!$F$5+1)=0,T$3,""))),"")</f>
        <v/>
      </c>
      <c r="U746" s="29" t="str">
        <f ca="1">IF(AND($A746&lt;&gt;"",U$9&lt;&gt;""),IF(HLOOKUP(U$9,'Feuille1-Catégories'!$C$1:$G$2,2,FALSE)="OUI",U$3,IF(HLOOKUP(U$9,'Feuille1-Catégories'!$C$1:$G$3,3,FALSE)="OUI",OFFSET(U$3,MOD(QUOTIENT(ROW()-ROW($A$20),'Feuille1-Catégories'!$B$6/U$6),U$5),0),IF(MOD($A746-1-U$10,'Feuille1-Catégories'!$F$5+1)=0,U$3,""))),"")</f>
        <v/>
      </c>
      <c r="V746" s="29" t="str">
        <f ca="1">IF(AND($A746&lt;&gt;"",V$9&lt;&gt;""),IF(HLOOKUP(V$9,'Feuille1-Catégories'!$C$1:$G$2,2,FALSE)="OUI",V$3,IF(HLOOKUP(V$9,'Feuille1-Catégories'!$C$1:$G$3,3,FALSE)="OUI",OFFSET(V$3,MOD(QUOTIENT(ROW()-ROW($A$20),'Feuille1-Catégories'!$B$6/V$6),V$5),0),IF(MOD($A746-1-V$10,'Feuille1-Catégories'!$F$5+1)=0,V$3,""))),"")</f>
        <v/>
      </c>
      <c r="W746" s="29" t="str">
        <f ca="1">IF(AND($A746&lt;&gt;"",W$9&lt;&gt;""),IF(HLOOKUP(W$9,'Feuille1-Catégories'!$C$1:$G$2,2,FALSE)="OUI",W$3,IF(HLOOKUP(W$9,'Feuille1-Catégories'!$C$1:$G$3,3,FALSE)="OUI",OFFSET(W$3,MOD(QUOTIENT(ROW()-ROW($A$20),'Feuille1-Catégories'!$B$6/W$6),W$5),0),IF(MOD($A746-1-W$10,'Feuille1-Catégories'!$F$5+1)=0,W$3,""))),"")</f>
        <v/>
      </c>
      <c r="X746" s="29" t="str">
        <f ca="1">IF(AND($A746&lt;&gt;"",X$9&lt;&gt;""),IF(HLOOKUP(X$9,'Feuille1-Catégories'!$C$1:$G$2,2,FALSE)="OUI",X$3,IF(HLOOKUP(X$9,'Feuille1-Catégories'!$C$1:$G$3,3,FALSE)="OUI",OFFSET(X$3,MOD(QUOTIENT(ROW()-ROW($A$20),'Feuille1-Catégories'!$B$6/X$6),X$5),0),IF(MOD($A746-1-X$10,'Feuille1-Catégories'!$F$5+1)=0,X$3,""))),"")</f>
        <v/>
      </c>
      <c r="Y746" s="29" t="str">
        <f ca="1">IF(AND($A746&lt;&gt;"",Y$9&lt;&gt;""),IF(HLOOKUP(Y$9,'Feuille1-Catégories'!$C$1:$G$2,2,FALSE)="OUI",Y$3,IF(HLOOKUP(Y$9,'Feuille1-Catégories'!$C$1:$G$3,3,FALSE)="OUI",OFFSET(Y$3,MOD(QUOTIENT(ROW()-ROW($A$20),'Feuille1-Catégories'!$B$6/Y$6),Y$5),0),IF(MOD($A746-1-Y$10,'Feuille1-Catégories'!$F$5+1)=0,Y$3,""))),"")</f>
        <v/>
      </c>
      <c r="Z746" s="29" t="str">
        <f ca="1">IF(AND($A746&lt;&gt;"",Z$9&lt;&gt;""),IF(HLOOKUP(Z$9,'Feuille1-Catégories'!$C$1:$G$2,2,FALSE)="OUI",Z$3,IF(HLOOKUP(Z$9,'Feuille1-Catégories'!$C$1:$G$3,3,FALSE)="OUI",OFFSET(Z$3,MOD(QUOTIENT(ROW()-ROW($A$20),'Feuille1-Catégories'!$B$6/Z$6),Z$5),0),IF(MOD($A746-1-Z$10,'Feuille1-Catégories'!$F$5+1)=0,Z$3,""))),"")</f>
        <v/>
      </c>
    </row>
    <row r="747" spans="1:26" ht="17" x14ac:dyDescent="0.2">
      <c r="A747" s="21" t="str">
        <f>IF('Feuille2-Prix de vente'!A747&lt;&gt;"",'Feuille2-Prix de vente'!A747,"")</f>
        <v/>
      </c>
      <c r="B747" s="33" t="str">
        <f>IF('Feuille2-Prix de vente'!B747&lt;&gt;"",'Feuille2-Prix de vente'!B747,"")</f>
        <v/>
      </c>
      <c r="C747" s="10" t="str">
        <f>IF('Feuille2-Prix de vente'!C747&lt;&gt;"",'Feuille2-Prix de vente'!C747,"")</f>
        <v/>
      </c>
      <c r="D747" s="10" t="str">
        <f t="shared" si="11"/>
        <v/>
      </c>
      <c r="E747" s="10" t="str">
        <f>IF('Feuille2-Prix de vente'!E747&lt;&gt;"",'Feuille2-Prix de vente'!E747,"")</f>
        <v/>
      </c>
      <c r="F747" s="29" t="str">
        <f ca="1">IF(AND($A747&lt;&gt;"",F$9&lt;&gt;""),IF(HLOOKUP(F$9,'Feuille1-Catégories'!$C$1:$G$2,2,FALSE)="OUI",F$3,IF(HLOOKUP(F$9,'Feuille1-Catégories'!$C$1:$G$3,3,FALSE)="OUI",OFFSET(F$3,MOD(QUOTIENT(ROW()-ROW($A$20),'Feuille1-Catégories'!$B$6/F$6),F$5),0),IF(MOD($A747-1-F$10,'Feuille1-Catégories'!$F$5+1)=0,F$3,""))),"")</f>
        <v/>
      </c>
      <c r="G747" s="29" t="str">
        <f ca="1">IF(AND($A747&lt;&gt;"",G$9&lt;&gt;""),IF(HLOOKUP(G$9,'Feuille1-Catégories'!$C$1:$G$2,2,FALSE)="OUI",G$3,IF(HLOOKUP(G$9,'Feuille1-Catégories'!$C$1:$G$3,3,FALSE)="OUI",OFFSET(G$3,MOD(QUOTIENT(ROW()-ROW($A$20),'Feuille1-Catégories'!$B$6/G$6),G$5),0),IF(MOD($A747-1-G$10,'Feuille1-Catégories'!$F$5+1)=0,G$3,""))),"")</f>
        <v/>
      </c>
      <c r="H747" s="29" t="str">
        <f ca="1">IF(AND($A747&lt;&gt;"",H$9&lt;&gt;""),IF(HLOOKUP(H$9,'Feuille1-Catégories'!$C$1:$G$2,2,FALSE)="OUI",H$3,IF(HLOOKUP(H$9,'Feuille1-Catégories'!$C$1:$G$3,3,FALSE)="OUI",OFFSET(H$3,MOD(QUOTIENT(ROW()-ROW($A$20),'Feuille1-Catégories'!$B$6/H$6),H$5),0),IF(MOD($A747-1-H$10,'Feuille1-Catégories'!$F$5+1)=0,H$3,""))),"")</f>
        <v/>
      </c>
      <c r="I747" s="29" t="str">
        <f ca="1">IF(AND($A747&lt;&gt;"",I$9&lt;&gt;""),IF(HLOOKUP(I$9,'Feuille1-Catégories'!$C$1:$G$2,2,FALSE)="OUI",I$3,IF(HLOOKUP(I$9,'Feuille1-Catégories'!$C$1:$G$3,3,FALSE)="OUI",OFFSET(I$3,MOD(QUOTIENT(ROW()-ROW($A$20),'Feuille1-Catégories'!$B$6/I$6),I$5),0),IF(MOD($A747-1-I$10,'Feuille1-Catégories'!$F$5+1)=0,I$3,""))),"")</f>
        <v/>
      </c>
      <c r="J747" s="29" t="str">
        <f ca="1">IF(AND($A747&lt;&gt;"",J$9&lt;&gt;""),IF(HLOOKUP(J$9,'Feuille1-Catégories'!$C$1:$G$2,2,FALSE)="OUI",J$3,IF(HLOOKUP(J$9,'Feuille1-Catégories'!$C$1:$G$3,3,FALSE)="OUI",OFFSET(J$3,MOD(QUOTIENT(ROW()-ROW($A$20),'Feuille1-Catégories'!$B$6/J$6),J$5),0),IF(MOD($A747-1-J$10,'Feuille1-Catégories'!$F$5+1)=0,J$3,""))),"")</f>
        <v/>
      </c>
      <c r="K747" s="29" t="str">
        <f ca="1">IF(AND($A747&lt;&gt;"",K$9&lt;&gt;""),IF(HLOOKUP(K$9,'Feuille1-Catégories'!$C$1:$G$2,2,FALSE)="OUI",K$3,IF(HLOOKUP(K$9,'Feuille1-Catégories'!$C$1:$G$3,3,FALSE)="OUI",OFFSET(K$3,MOD(QUOTIENT(ROW()-ROW($A$20),'Feuille1-Catégories'!$B$6/K$6),K$5),0),IF(MOD($A747-1-K$10,'Feuille1-Catégories'!$F$5+1)=0,K$3,""))),"")</f>
        <v/>
      </c>
      <c r="L747" s="29" t="str">
        <f ca="1">IF(AND($A747&lt;&gt;"",L$9&lt;&gt;""),IF(HLOOKUP(L$9,'Feuille1-Catégories'!$C$1:$G$2,2,FALSE)="OUI",L$3,IF(HLOOKUP(L$9,'Feuille1-Catégories'!$C$1:$G$3,3,FALSE)="OUI",OFFSET(L$3,MOD(QUOTIENT(ROW()-ROW($A$20),'Feuille1-Catégories'!$B$6/L$6),L$5),0),IF(MOD($A747-1-L$10,'Feuille1-Catégories'!$F$5+1)=0,L$3,""))),"")</f>
        <v/>
      </c>
      <c r="M747" s="29" t="str">
        <f ca="1">IF(AND($A747&lt;&gt;"",M$9&lt;&gt;""),IF(HLOOKUP(M$9,'Feuille1-Catégories'!$C$1:$G$2,2,FALSE)="OUI",M$3,IF(HLOOKUP(M$9,'Feuille1-Catégories'!$C$1:$G$3,3,FALSE)="OUI",OFFSET(M$3,MOD(QUOTIENT(ROW()-ROW($A$20),'Feuille1-Catégories'!$B$6/M$6),M$5),0),IF(MOD($A747-1-M$10,'Feuille1-Catégories'!$F$5+1)=0,M$3,""))),"")</f>
        <v/>
      </c>
      <c r="N747" s="29" t="str">
        <f ca="1">IF(AND($A747&lt;&gt;"",N$9&lt;&gt;""),IF(HLOOKUP(N$9,'Feuille1-Catégories'!$C$1:$G$2,2,FALSE)="OUI",N$3,IF(HLOOKUP(N$9,'Feuille1-Catégories'!$C$1:$G$3,3,FALSE)="OUI",OFFSET(N$3,MOD(QUOTIENT(ROW()-ROW($A$20),'Feuille1-Catégories'!$B$6/N$6),N$5),0),IF(MOD($A747-1-N$10,'Feuille1-Catégories'!$F$5+1)=0,N$3,""))),"")</f>
        <v/>
      </c>
      <c r="O747" s="29" t="str">
        <f ca="1">IF(AND($A747&lt;&gt;"",O$9&lt;&gt;""),IF(HLOOKUP(O$9,'Feuille1-Catégories'!$C$1:$G$2,2,FALSE)="OUI",O$3,IF(HLOOKUP(O$9,'Feuille1-Catégories'!$C$1:$G$3,3,FALSE)="OUI",OFFSET(O$3,MOD(QUOTIENT(ROW()-ROW($A$20),'Feuille1-Catégories'!$B$6/O$6),O$5),0),IF(MOD($A747-1-O$10,'Feuille1-Catégories'!$F$5+1)=0,O$3,""))),"")</f>
        <v/>
      </c>
      <c r="P747" s="29" t="str">
        <f ca="1">IF(AND($A747&lt;&gt;"",P$9&lt;&gt;""),IF(HLOOKUP(P$9,'Feuille1-Catégories'!$C$1:$G$2,2,FALSE)="OUI",P$3,IF(HLOOKUP(P$9,'Feuille1-Catégories'!$C$1:$G$3,3,FALSE)="OUI",OFFSET(P$3,MOD(QUOTIENT(ROW()-ROW($A$20),'Feuille1-Catégories'!$B$6/P$6),P$5),0),IF(MOD($A747-1-P$10,'Feuille1-Catégories'!$F$5+1)=0,P$3,""))),"")</f>
        <v/>
      </c>
      <c r="Q747" s="29" t="str">
        <f ca="1">IF(AND($A747&lt;&gt;"",Q$9&lt;&gt;""),IF(HLOOKUP(Q$9,'Feuille1-Catégories'!$C$1:$G$2,2,FALSE)="OUI",Q$3,IF(HLOOKUP(Q$9,'Feuille1-Catégories'!$C$1:$G$3,3,FALSE)="OUI",OFFSET(Q$3,MOD(QUOTIENT(ROW()-ROW($A$20),'Feuille1-Catégories'!$B$6/Q$6),Q$5),0),IF(MOD($A747-1-Q$10,'Feuille1-Catégories'!$F$5+1)=0,Q$3,""))),"")</f>
        <v/>
      </c>
      <c r="R747" s="29" t="str">
        <f ca="1">IF(AND($A747&lt;&gt;"",R$9&lt;&gt;""),IF(HLOOKUP(R$9,'Feuille1-Catégories'!$C$1:$G$2,2,FALSE)="OUI",R$3,IF(HLOOKUP(R$9,'Feuille1-Catégories'!$C$1:$G$3,3,FALSE)="OUI",OFFSET(R$3,MOD(QUOTIENT(ROW()-ROW($A$20),'Feuille1-Catégories'!$B$6/R$6),R$5),0),IF(MOD($A747-1-R$10,'Feuille1-Catégories'!$F$5+1)=0,R$3,""))),"")</f>
        <v/>
      </c>
      <c r="S747" s="29" t="str">
        <f ca="1">IF(AND($A747&lt;&gt;"",S$9&lt;&gt;""),IF(HLOOKUP(S$9,'Feuille1-Catégories'!$C$1:$G$2,2,FALSE)="OUI",S$3,IF(HLOOKUP(S$9,'Feuille1-Catégories'!$C$1:$G$3,3,FALSE)="OUI",OFFSET(S$3,MOD(QUOTIENT(ROW()-ROW($A$20),'Feuille1-Catégories'!$B$6/S$6),S$5),0),IF(MOD($A747-1-S$10,'Feuille1-Catégories'!$F$5+1)=0,S$3,""))),"")</f>
        <v/>
      </c>
      <c r="T747" s="29" t="str">
        <f ca="1">IF(AND($A747&lt;&gt;"",T$9&lt;&gt;""),IF(HLOOKUP(T$9,'Feuille1-Catégories'!$C$1:$G$2,2,FALSE)="OUI",T$3,IF(HLOOKUP(T$9,'Feuille1-Catégories'!$C$1:$G$3,3,FALSE)="OUI",OFFSET(T$3,MOD(QUOTIENT(ROW()-ROW($A$20),'Feuille1-Catégories'!$B$6/T$6),T$5),0),IF(MOD($A747-1-T$10,'Feuille1-Catégories'!$F$5+1)=0,T$3,""))),"")</f>
        <v/>
      </c>
      <c r="U747" s="29" t="str">
        <f ca="1">IF(AND($A747&lt;&gt;"",U$9&lt;&gt;""),IF(HLOOKUP(U$9,'Feuille1-Catégories'!$C$1:$G$2,2,FALSE)="OUI",U$3,IF(HLOOKUP(U$9,'Feuille1-Catégories'!$C$1:$G$3,3,FALSE)="OUI",OFFSET(U$3,MOD(QUOTIENT(ROW()-ROW($A$20),'Feuille1-Catégories'!$B$6/U$6),U$5),0),IF(MOD($A747-1-U$10,'Feuille1-Catégories'!$F$5+1)=0,U$3,""))),"")</f>
        <v/>
      </c>
      <c r="V747" s="29" t="str">
        <f ca="1">IF(AND($A747&lt;&gt;"",V$9&lt;&gt;""),IF(HLOOKUP(V$9,'Feuille1-Catégories'!$C$1:$G$2,2,FALSE)="OUI",V$3,IF(HLOOKUP(V$9,'Feuille1-Catégories'!$C$1:$G$3,3,FALSE)="OUI",OFFSET(V$3,MOD(QUOTIENT(ROW()-ROW($A$20),'Feuille1-Catégories'!$B$6/V$6),V$5),0),IF(MOD($A747-1-V$10,'Feuille1-Catégories'!$F$5+1)=0,V$3,""))),"")</f>
        <v/>
      </c>
      <c r="W747" s="29" t="str">
        <f ca="1">IF(AND($A747&lt;&gt;"",W$9&lt;&gt;""),IF(HLOOKUP(W$9,'Feuille1-Catégories'!$C$1:$G$2,2,FALSE)="OUI",W$3,IF(HLOOKUP(W$9,'Feuille1-Catégories'!$C$1:$G$3,3,FALSE)="OUI",OFFSET(W$3,MOD(QUOTIENT(ROW()-ROW($A$20),'Feuille1-Catégories'!$B$6/W$6),W$5),0),IF(MOD($A747-1-W$10,'Feuille1-Catégories'!$F$5+1)=0,W$3,""))),"")</f>
        <v/>
      </c>
      <c r="X747" s="29" t="str">
        <f ca="1">IF(AND($A747&lt;&gt;"",X$9&lt;&gt;""),IF(HLOOKUP(X$9,'Feuille1-Catégories'!$C$1:$G$2,2,FALSE)="OUI",X$3,IF(HLOOKUP(X$9,'Feuille1-Catégories'!$C$1:$G$3,3,FALSE)="OUI",OFFSET(X$3,MOD(QUOTIENT(ROW()-ROW($A$20),'Feuille1-Catégories'!$B$6/X$6),X$5),0),IF(MOD($A747-1-X$10,'Feuille1-Catégories'!$F$5+1)=0,X$3,""))),"")</f>
        <v/>
      </c>
      <c r="Y747" s="29" t="str">
        <f ca="1">IF(AND($A747&lt;&gt;"",Y$9&lt;&gt;""),IF(HLOOKUP(Y$9,'Feuille1-Catégories'!$C$1:$G$2,2,FALSE)="OUI",Y$3,IF(HLOOKUP(Y$9,'Feuille1-Catégories'!$C$1:$G$3,3,FALSE)="OUI",OFFSET(Y$3,MOD(QUOTIENT(ROW()-ROW($A$20),'Feuille1-Catégories'!$B$6/Y$6),Y$5),0),IF(MOD($A747-1-Y$10,'Feuille1-Catégories'!$F$5+1)=0,Y$3,""))),"")</f>
        <v/>
      </c>
      <c r="Z747" s="29" t="str">
        <f ca="1">IF(AND($A747&lt;&gt;"",Z$9&lt;&gt;""),IF(HLOOKUP(Z$9,'Feuille1-Catégories'!$C$1:$G$2,2,FALSE)="OUI",Z$3,IF(HLOOKUP(Z$9,'Feuille1-Catégories'!$C$1:$G$3,3,FALSE)="OUI",OFFSET(Z$3,MOD(QUOTIENT(ROW()-ROW($A$20),'Feuille1-Catégories'!$B$6/Z$6),Z$5),0),IF(MOD($A747-1-Z$10,'Feuille1-Catégories'!$F$5+1)=0,Z$3,""))),"")</f>
        <v/>
      </c>
    </row>
    <row r="748" spans="1:26" ht="17" x14ac:dyDescent="0.2">
      <c r="A748" s="21" t="str">
        <f>IF('Feuille2-Prix de vente'!A748&lt;&gt;"",'Feuille2-Prix de vente'!A748,"")</f>
        <v/>
      </c>
      <c r="B748" s="33" t="str">
        <f>IF('Feuille2-Prix de vente'!B748&lt;&gt;"",'Feuille2-Prix de vente'!B748,"")</f>
        <v/>
      </c>
      <c r="C748" s="10" t="str">
        <f>IF('Feuille2-Prix de vente'!C748&lt;&gt;"",'Feuille2-Prix de vente'!C748,"")</f>
        <v/>
      </c>
      <c r="D748" s="10" t="str">
        <f t="shared" si="11"/>
        <v/>
      </c>
      <c r="E748" s="10" t="str">
        <f>IF('Feuille2-Prix de vente'!E748&lt;&gt;"",'Feuille2-Prix de vente'!E748,"")</f>
        <v/>
      </c>
      <c r="F748" s="29" t="str">
        <f ca="1">IF(AND($A748&lt;&gt;"",F$9&lt;&gt;""),IF(HLOOKUP(F$9,'Feuille1-Catégories'!$C$1:$G$2,2,FALSE)="OUI",F$3,IF(HLOOKUP(F$9,'Feuille1-Catégories'!$C$1:$G$3,3,FALSE)="OUI",OFFSET(F$3,MOD(QUOTIENT(ROW()-ROW($A$20),'Feuille1-Catégories'!$B$6/F$6),F$5),0),IF(MOD($A748-1-F$10,'Feuille1-Catégories'!$F$5+1)=0,F$3,""))),"")</f>
        <v/>
      </c>
      <c r="G748" s="29" t="str">
        <f ca="1">IF(AND($A748&lt;&gt;"",G$9&lt;&gt;""),IF(HLOOKUP(G$9,'Feuille1-Catégories'!$C$1:$G$2,2,FALSE)="OUI",G$3,IF(HLOOKUP(G$9,'Feuille1-Catégories'!$C$1:$G$3,3,FALSE)="OUI",OFFSET(G$3,MOD(QUOTIENT(ROW()-ROW($A$20),'Feuille1-Catégories'!$B$6/G$6),G$5),0),IF(MOD($A748-1-G$10,'Feuille1-Catégories'!$F$5+1)=0,G$3,""))),"")</f>
        <v/>
      </c>
      <c r="H748" s="29" t="str">
        <f ca="1">IF(AND($A748&lt;&gt;"",H$9&lt;&gt;""),IF(HLOOKUP(H$9,'Feuille1-Catégories'!$C$1:$G$2,2,FALSE)="OUI",H$3,IF(HLOOKUP(H$9,'Feuille1-Catégories'!$C$1:$G$3,3,FALSE)="OUI",OFFSET(H$3,MOD(QUOTIENT(ROW()-ROW($A$20),'Feuille1-Catégories'!$B$6/H$6),H$5),0),IF(MOD($A748-1-H$10,'Feuille1-Catégories'!$F$5+1)=0,H$3,""))),"")</f>
        <v/>
      </c>
      <c r="I748" s="29" t="str">
        <f ca="1">IF(AND($A748&lt;&gt;"",I$9&lt;&gt;""),IF(HLOOKUP(I$9,'Feuille1-Catégories'!$C$1:$G$2,2,FALSE)="OUI",I$3,IF(HLOOKUP(I$9,'Feuille1-Catégories'!$C$1:$G$3,3,FALSE)="OUI",OFFSET(I$3,MOD(QUOTIENT(ROW()-ROW($A$20),'Feuille1-Catégories'!$B$6/I$6),I$5),0),IF(MOD($A748-1-I$10,'Feuille1-Catégories'!$F$5+1)=0,I$3,""))),"")</f>
        <v/>
      </c>
      <c r="J748" s="29" t="str">
        <f ca="1">IF(AND($A748&lt;&gt;"",J$9&lt;&gt;""),IF(HLOOKUP(J$9,'Feuille1-Catégories'!$C$1:$G$2,2,FALSE)="OUI",J$3,IF(HLOOKUP(J$9,'Feuille1-Catégories'!$C$1:$G$3,3,FALSE)="OUI",OFFSET(J$3,MOD(QUOTIENT(ROW()-ROW($A$20),'Feuille1-Catégories'!$B$6/J$6),J$5),0),IF(MOD($A748-1-J$10,'Feuille1-Catégories'!$F$5+1)=0,J$3,""))),"")</f>
        <v/>
      </c>
      <c r="K748" s="29" t="str">
        <f ca="1">IF(AND($A748&lt;&gt;"",K$9&lt;&gt;""),IF(HLOOKUP(K$9,'Feuille1-Catégories'!$C$1:$G$2,2,FALSE)="OUI",K$3,IF(HLOOKUP(K$9,'Feuille1-Catégories'!$C$1:$G$3,3,FALSE)="OUI",OFFSET(K$3,MOD(QUOTIENT(ROW()-ROW($A$20),'Feuille1-Catégories'!$B$6/K$6),K$5),0),IF(MOD($A748-1-K$10,'Feuille1-Catégories'!$F$5+1)=0,K$3,""))),"")</f>
        <v/>
      </c>
      <c r="L748" s="29" t="str">
        <f ca="1">IF(AND($A748&lt;&gt;"",L$9&lt;&gt;""),IF(HLOOKUP(L$9,'Feuille1-Catégories'!$C$1:$G$2,2,FALSE)="OUI",L$3,IF(HLOOKUP(L$9,'Feuille1-Catégories'!$C$1:$G$3,3,FALSE)="OUI",OFFSET(L$3,MOD(QUOTIENT(ROW()-ROW($A$20),'Feuille1-Catégories'!$B$6/L$6),L$5),0),IF(MOD($A748-1-L$10,'Feuille1-Catégories'!$F$5+1)=0,L$3,""))),"")</f>
        <v/>
      </c>
      <c r="M748" s="29" t="str">
        <f ca="1">IF(AND($A748&lt;&gt;"",M$9&lt;&gt;""),IF(HLOOKUP(M$9,'Feuille1-Catégories'!$C$1:$G$2,2,FALSE)="OUI",M$3,IF(HLOOKUP(M$9,'Feuille1-Catégories'!$C$1:$G$3,3,FALSE)="OUI",OFFSET(M$3,MOD(QUOTIENT(ROW()-ROW($A$20),'Feuille1-Catégories'!$B$6/M$6),M$5),0),IF(MOD($A748-1-M$10,'Feuille1-Catégories'!$F$5+1)=0,M$3,""))),"")</f>
        <v/>
      </c>
      <c r="N748" s="29" t="str">
        <f ca="1">IF(AND($A748&lt;&gt;"",N$9&lt;&gt;""),IF(HLOOKUP(N$9,'Feuille1-Catégories'!$C$1:$G$2,2,FALSE)="OUI",N$3,IF(HLOOKUP(N$9,'Feuille1-Catégories'!$C$1:$G$3,3,FALSE)="OUI",OFFSET(N$3,MOD(QUOTIENT(ROW()-ROW($A$20),'Feuille1-Catégories'!$B$6/N$6),N$5),0),IF(MOD($A748-1-N$10,'Feuille1-Catégories'!$F$5+1)=0,N$3,""))),"")</f>
        <v/>
      </c>
      <c r="O748" s="29" t="str">
        <f ca="1">IF(AND($A748&lt;&gt;"",O$9&lt;&gt;""),IF(HLOOKUP(O$9,'Feuille1-Catégories'!$C$1:$G$2,2,FALSE)="OUI",O$3,IF(HLOOKUP(O$9,'Feuille1-Catégories'!$C$1:$G$3,3,FALSE)="OUI",OFFSET(O$3,MOD(QUOTIENT(ROW()-ROW($A$20),'Feuille1-Catégories'!$B$6/O$6),O$5),0),IF(MOD($A748-1-O$10,'Feuille1-Catégories'!$F$5+1)=0,O$3,""))),"")</f>
        <v/>
      </c>
      <c r="P748" s="29" t="str">
        <f ca="1">IF(AND($A748&lt;&gt;"",P$9&lt;&gt;""),IF(HLOOKUP(P$9,'Feuille1-Catégories'!$C$1:$G$2,2,FALSE)="OUI",P$3,IF(HLOOKUP(P$9,'Feuille1-Catégories'!$C$1:$G$3,3,FALSE)="OUI",OFFSET(P$3,MOD(QUOTIENT(ROW()-ROW($A$20),'Feuille1-Catégories'!$B$6/P$6),P$5),0),IF(MOD($A748-1-P$10,'Feuille1-Catégories'!$F$5+1)=0,P$3,""))),"")</f>
        <v/>
      </c>
      <c r="Q748" s="29" t="str">
        <f ca="1">IF(AND($A748&lt;&gt;"",Q$9&lt;&gt;""),IF(HLOOKUP(Q$9,'Feuille1-Catégories'!$C$1:$G$2,2,FALSE)="OUI",Q$3,IF(HLOOKUP(Q$9,'Feuille1-Catégories'!$C$1:$G$3,3,FALSE)="OUI",OFFSET(Q$3,MOD(QUOTIENT(ROW()-ROW($A$20),'Feuille1-Catégories'!$B$6/Q$6),Q$5),0),IF(MOD($A748-1-Q$10,'Feuille1-Catégories'!$F$5+1)=0,Q$3,""))),"")</f>
        <v/>
      </c>
      <c r="R748" s="29" t="str">
        <f ca="1">IF(AND($A748&lt;&gt;"",R$9&lt;&gt;""),IF(HLOOKUP(R$9,'Feuille1-Catégories'!$C$1:$G$2,2,FALSE)="OUI",R$3,IF(HLOOKUP(R$9,'Feuille1-Catégories'!$C$1:$G$3,3,FALSE)="OUI",OFFSET(R$3,MOD(QUOTIENT(ROW()-ROW($A$20),'Feuille1-Catégories'!$B$6/R$6),R$5),0),IF(MOD($A748-1-R$10,'Feuille1-Catégories'!$F$5+1)=0,R$3,""))),"")</f>
        <v/>
      </c>
      <c r="S748" s="29" t="str">
        <f ca="1">IF(AND($A748&lt;&gt;"",S$9&lt;&gt;""),IF(HLOOKUP(S$9,'Feuille1-Catégories'!$C$1:$G$2,2,FALSE)="OUI",S$3,IF(HLOOKUP(S$9,'Feuille1-Catégories'!$C$1:$G$3,3,FALSE)="OUI",OFFSET(S$3,MOD(QUOTIENT(ROW()-ROW($A$20),'Feuille1-Catégories'!$B$6/S$6),S$5),0),IF(MOD($A748-1-S$10,'Feuille1-Catégories'!$F$5+1)=0,S$3,""))),"")</f>
        <v/>
      </c>
      <c r="T748" s="29" t="str">
        <f ca="1">IF(AND($A748&lt;&gt;"",T$9&lt;&gt;""),IF(HLOOKUP(T$9,'Feuille1-Catégories'!$C$1:$G$2,2,FALSE)="OUI",T$3,IF(HLOOKUP(T$9,'Feuille1-Catégories'!$C$1:$G$3,3,FALSE)="OUI",OFFSET(T$3,MOD(QUOTIENT(ROW()-ROW($A$20),'Feuille1-Catégories'!$B$6/T$6),T$5),0),IF(MOD($A748-1-T$10,'Feuille1-Catégories'!$F$5+1)=0,T$3,""))),"")</f>
        <v/>
      </c>
      <c r="U748" s="29" t="str">
        <f ca="1">IF(AND($A748&lt;&gt;"",U$9&lt;&gt;""),IF(HLOOKUP(U$9,'Feuille1-Catégories'!$C$1:$G$2,2,FALSE)="OUI",U$3,IF(HLOOKUP(U$9,'Feuille1-Catégories'!$C$1:$G$3,3,FALSE)="OUI",OFFSET(U$3,MOD(QUOTIENT(ROW()-ROW($A$20),'Feuille1-Catégories'!$B$6/U$6),U$5),0),IF(MOD($A748-1-U$10,'Feuille1-Catégories'!$F$5+1)=0,U$3,""))),"")</f>
        <v/>
      </c>
      <c r="V748" s="29" t="str">
        <f ca="1">IF(AND($A748&lt;&gt;"",V$9&lt;&gt;""),IF(HLOOKUP(V$9,'Feuille1-Catégories'!$C$1:$G$2,2,FALSE)="OUI",V$3,IF(HLOOKUP(V$9,'Feuille1-Catégories'!$C$1:$G$3,3,FALSE)="OUI",OFFSET(V$3,MOD(QUOTIENT(ROW()-ROW($A$20),'Feuille1-Catégories'!$B$6/V$6),V$5),0),IF(MOD($A748-1-V$10,'Feuille1-Catégories'!$F$5+1)=0,V$3,""))),"")</f>
        <v/>
      </c>
      <c r="W748" s="29" t="str">
        <f ca="1">IF(AND($A748&lt;&gt;"",W$9&lt;&gt;""),IF(HLOOKUP(W$9,'Feuille1-Catégories'!$C$1:$G$2,2,FALSE)="OUI",W$3,IF(HLOOKUP(W$9,'Feuille1-Catégories'!$C$1:$G$3,3,FALSE)="OUI",OFFSET(W$3,MOD(QUOTIENT(ROW()-ROW($A$20),'Feuille1-Catégories'!$B$6/W$6),W$5),0),IF(MOD($A748-1-W$10,'Feuille1-Catégories'!$F$5+1)=0,W$3,""))),"")</f>
        <v/>
      </c>
      <c r="X748" s="29" t="str">
        <f ca="1">IF(AND($A748&lt;&gt;"",X$9&lt;&gt;""),IF(HLOOKUP(X$9,'Feuille1-Catégories'!$C$1:$G$2,2,FALSE)="OUI",X$3,IF(HLOOKUP(X$9,'Feuille1-Catégories'!$C$1:$G$3,3,FALSE)="OUI",OFFSET(X$3,MOD(QUOTIENT(ROW()-ROW($A$20),'Feuille1-Catégories'!$B$6/X$6),X$5),0),IF(MOD($A748-1-X$10,'Feuille1-Catégories'!$F$5+1)=0,X$3,""))),"")</f>
        <v/>
      </c>
      <c r="Y748" s="29" t="str">
        <f ca="1">IF(AND($A748&lt;&gt;"",Y$9&lt;&gt;""),IF(HLOOKUP(Y$9,'Feuille1-Catégories'!$C$1:$G$2,2,FALSE)="OUI",Y$3,IF(HLOOKUP(Y$9,'Feuille1-Catégories'!$C$1:$G$3,3,FALSE)="OUI",OFFSET(Y$3,MOD(QUOTIENT(ROW()-ROW($A$20),'Feuille1-Catégories'!$B$6/Y$6),Y$5),0),IF(MOD($A748-1-Y$10,'Feuille1-Catégories'!$F$5+1)=0,Y$3,""))),"")</f>
        <v/>
      </c>
      <c r="Z748" s="29" t="str">
        <f ca="1">IF(AND($A748&lt;&gt;"",Z$9&lt;&gt;""),IF(HLOOKUP(Z$9,'Feuille1-Catégories'!$C$1:$G$2,2,FALSE)="OUI",Z$3,IF(HLOOKUP(Z$9,'Feuille1-Catégories'!$C$1:$G$3,3,FALSE)="OUI",OFFSET(Z$3,MOD(QUOTIENT(ROW()-ROW($A$20),'Feuille1-Catégories'!$B$6/Z$6),Z$5),0),IF(MOD($A748-1-Z$10,'Feuille1-Catégories'!$F$5+1)=0,Z$3,""))),"")</f>
        <v/>
      </c>
    </row>
    <row r="749" spans="1:26" ht="17" x14ac:dyDescent="0.2">
      <c r="A749" s="21" t="str">
        <f>IF('Feuille2-Prix de vente'!A749&lt;&gt;"",'Feuille2-Prix de vente'!A749,"")</f>
        <v/>
      </c>
      <c r="B749" s="33" t="str">
        <f>IF('Feuille2-Prix de vente'!B749&lt;&gt;"",'Feuille2-Prix de vente'!B749,"")</f>
        <v/>
      </c>
      <c r="C749" s="10" t="str">
        <f>IF('Feuille2-Prix de vente'!C749&lt;&gt;"",'Feuille2-Prix de vente'!C749,"")</f>
        <v/>
      </c>
      <c r="D749" s="10" t="str">
        <f t="shared" si="11"/>
        <v/>
      </c>
      <c r="E749" s="10" t="str">
        <f>IF('Feuille2-Prix de vente'!E749&lt;&gt;"",'Feuille2-Prix de vente'!E749,"")</f>
        <v/>
      </c>
      <c r="F749" s="29" t="str">
        <f ca="1">IF(AND($A749&lt;&gt;"",F$9&lt;&gt;""),IF(HLOOKUP(F$9,'Feuille1-Catégories'!$C$1:$G$2,2,FALSE)="OUI",F$3,IF(HLOOKUP(F$9,'Feuille1-Catégories'!$C$1:$G$3,3,FALSE)="OUI",OFFSET(F$3,MOD(QUOTIENT(ROW()-ROW($A$20),'Feuille1-Catégories'!$B$6/F$6),F$5),0),IF(MOD($A749-1-F$10,'Feuille1-Catégories'!$F$5+1)=0,F$3,""))),"")</f>
        <v/>
      </c>
      <c r="G749" s="29" t="str">
        <f ca="1">IF(AND($A749&lt;&gt;"",G$9&lt;&gt;""),IF(HLOOKUP(G$9,'Feuille1-Catégories'!$C$1:$G$2,2,FALSE)="OUI",G$3,IF(HLOOKUP(G$9,'Feuille1-Catégories'!$C$1:$G$3,3,FALSE)="OUI",OFFSET(G$3,MOD(QUOTIENT(ROW()-ROW($A$20),'Feuille1-Catégories'!$B$6/G$6),G$5),0),IF(MOD($A749-1-G$10,'Feuille1-Catégories'!$F$5+1)=0,G$3,""))),"")</f>
        <v/>
      </c>
      <c r="H749" s="29" t="str">
        <f ca="1">IF(AND($A749&lt;&gt;"",H$9&lt;&gt;""),IF(HLOOKUP(H$9,'Feuille1-Catégories'!$C$1:$G$2,2,FALSE)="OUI",H$3,IF(HLOOKUP(H$9,'Feuille1-Catégories'!$C$1:$G$3,3,FALSE)="OUI",OFFSET(H$3,MOD(QUOTIENT(ROW()-ROW($A$20),'Feuille1-Catégories'!$B$6/H$6),H$5),0),IF(MOD($A749-1-H$10,'Feuille1-Catégories'!$F$5+1)=0,H$3,""))),"")</f>
        <v/>
      </c>
      <c r="I749" s="29" t="str">
        <f ca="1">IF(AND($A749&lt;&gt;"",I$9&lt;&gt;""),IF(HLOOKUP(I$9,'Feuille1-Catégories'!$C$1:$G$2,2,FALSE)="OUI",I$3,IF(HLOOKUP(I$9,'Feuille1-Catégories'!$C$1:$G$3,3,FALSE)="OUI",OFFSET(I$3,MOD(QUOTIENT(ROW()-ROW($A$20),'Feuille1-Catégories'!$B$6/I$6),I$5),0),IF(MOD($A749-1-I$10,'Feuille1-Catégories'!$F$5+1)=0,I$3,""))),"")</f>
        <v/>
      </c>
      <c r="J749" s="29" t="str">
        <f ca="1">IF(AND($A749&lt;&gt;"",J$9&lt;&gt;""),IF(HLOOKUP(J$9,'Feuille1-Catégories'!$C$1:$G$2,2,FALSE)="OUI",J$3,IF(HLOOKUP(J$9,'Feuille1-Catégories'!$C$1:$G$3,3,FALSE)="OUI",OFFSET(J$3,MOD(QUOTIENT(ROW()-ROW($A$20),'Feuille1-Catégories'!$B$6/J$6),J$5),0),IF(MOD($A749-1-J$10,'Feuille1-Catégories'!$F$5+1)=0,J$3,""))),"")</f>
        <v/>
      </c>
      <c r="K749" s="29" t="str">
        <f ca="1">IF(AND($A749&lt;&gt;"",K$9&lt;&gt;""),IF(HLOOKUP(K$9,'Feuille1-Catégories'!$C$1:$G$2,2,FALSE)="OUI",K$3,IF(HLOOKUP(K$9,'Feuille1-Catégories'!$C$1:$G$3,3,FALSE)="OUI",OFFSET(K$3,MOD(QUOTIENT(ROW()-ROW($A$20),'Feuille1-Catégories'!$B$6/K$6),K$5),0),IF(MOD($A749-1-K$10,'Feuille1-Catégories'!$F$5+1)=0,K$3,""))),"")</f>
        <v/>
      </c>
      <c r="L749" s="29" t="str">
        <f ca="1">IF(AND($A749&lt;&gt;"",L$9&lt;&gt;""),IF(HLOOKUP(L$9,'Feuille1-Catégories'!$C$1:$G$2,2,FALSE)="OUI",L$3,IF(HLOOKUP(L$9,'Feuille1-Catégories'!$C$1:$G$3,3,FALSE)="OUI",OFFSET(L$3,MOD(QUOTIENT(ROW()-ROW($A$20),'Feuille1-Catégories'!$B$6/L$6),L$5),0),IF(MOD($A749-1-L$10,'Feuille1-Catégories'!$F$5+1)=0,L$3,""))),"")</f>
        <v/>
      </c>
      <c r="M749" s="29" t="str">
        <f ca="1">IF(AND($A749&lt;&gt;"",M$9&lt;&gt;""),IF(HLOOKUP(M$9,'Feuille1-Catégories'!$C$1:$G$2,2,FALSE)="OUI",M$3,IF(HLOOKUP(M$9,'Feuille1-Catégories'!$C$1:$G$3,3,FALSE)="OUI",OFFSET(M$3,MOD(QUOTIENT(ROW()-ROW($A$20),'Feuille1-Catégories'!$B$6/M$6),M$5),0),IF(MOD($A749-1-M$10,'Feuille1-Catégories'!$F$5+1)=0,M$3,""))),"")</f>
        <v/>
      </c>
      <c r="N749" s="29" t="str">
        <f ca="1">IF(AND($A749&lt;&gt;"",N$9&lt;&gt;""),IF(HLOOKUP(N$9,'Feuille1-Catégories'!$C$1:$G$2,2,FALSE)="OUI",N$3,IF(HLOOKUP(N$9,'Feuille1-Catégories'!$C$1:$G$3,3,FALSE)="OUI",OFFSET(N$3,MOD(QUOTIENT(ROW()-ROW($A$20),'Feuille1-Catégories'!$B$6/N$6),N$5),0),IF(MOD($A749-1-N$10,'Feuille1-Catégories'!$F$5+1)=0,N$3,""))),"")</f>
        <v/>
      </c>
      <c r="O749" s="29" t="str">
        <f ca="1">IF(AND($A749&lt;&gt;"",O$9&lt;&gt;""),IF(HLOOKUP(O$9,'Feuille1-Catégories'!$C$1:$G$2,2,FALSE)="OUI",O$3,IF(HLOOKUP(O$9,'Feuille1-Catégories'!$C$1:$G$3,3,FALSE)="OUI",OFFSET(O$3,MOD(QUOTIENT(ROW()-ROW($A$20),'Feuille1-Catégories'!$B$6/O$6),O$5),0),IF(MOD($A749-1-O$10,'Feuille1-Catégories'!$F$5+1)=0,O$3,""))),"")</f>
        <v/>
      </c>
      <c r="P749" s="29" t="str">
        <f ca="1">IF(AND($A749&lt;&gt;"",P$9&lt;&gt;""),IF(HLOOKUP(P$9,'Feuille1-Catégories'!$C$1:$G$2,2,FALSE)="OUI",P$3,IF(HLOOKUP(P$9,'Feuille1-Catégories'!$C$1:$G$3,3,FALSE)="OUI",OFFSET(P$3,MOD(QUOTIENT(ROW()-ROW($A$20),'Feuille1-Catégories'!$B$6/P$6),P$5),0),IF(MOD($A749-1-P$10,'Feuille1-Catégories'!$F$5+1)=0,P$3,""))),"")</f>
        <v/>
      </c>
      <c r="Q749" s="29" t="str">
        <f ca="1">IF(AND($A749&lt;&gt;"",Q$9&lt;&gt;""),IF(HLOOKUP(Q$9,'Feuille1-Catégories'!$C$1:$G$2,2,FALSE)="OUI",Q$3,IF(HLOOKUP(Q$9,'Feuille1-Catégories'!$C$1:$G$3,3,FALSE)="OUI",OFFSET(Q$3,MOD(QUOTIENT(ROW()-ROW($A$20),'Feuille1-Catégories'!$B$6/Q$6),Q$5),0),IF(MOD($A749-1-Q$10,'Feuille1-Catégories'!$F$5+1)=0,Q$3,""))),"")</f>
        <v/>
      </c>
      <c r="R749" s="29" t="str">
        <f ca="1">IF(AND($A749&lt;&gt;"",R$9&lt;&gt;""),IF(HLOOKUP(R$9,'Feuille1-Catégories'!$C$1:$G$2,2,FALSE)="OUI",R$3,IF(HLOOKUP(R$9,'Feuille1-Catégories'!$C$1:$G$3,3,FALSE)="OUI",OFFSET(R$3,MOD(QUOTIENT(ROW()-ROW($A$20),'Feuille1-Catégories'!$B$6/R$6),R$5),0),IF(MOD($A749-1-R$10,'Feuille1-Catégories'!$F$5+1)=0,R$3,""))),"")</f>
        <v/>
      </c>
      <c r="S749" s="29" t="str">
        <f ca="1">IF(AND($A749&lt;&gt;"",S$9&lt;&gt;""),IF(HLOOKUP(S$9,'Feuille1-Catégories'!$C$1:$G$2,2,FALSE)="OUI",S$3,IF(HLOOKUP(S$9,'Feuille1-Catégories'!$C$1:$G$3,3,FALSE)="OUI",OFFSET(S$3,MOD(QUOTIENT(ROW()-ROW($A$20),'Feuille1-Catégories'!$B$6/S$6),S$5),0),IF(MOD($A749-1-S$10,'Feuille1-Catégories'!$F$5+1)=0,S$3,""))),"")</f>
        <v/>
      </c>
      <c r="T749" s="29" t="str">
        <f ca="1">IF(AND($A749&lt;&gt;"",T$9&lt;&gt;""),IF(HLOOKUP(T$9,'Feuille1-Catégories'!$C$1:$G$2,2,FALSE)="OUI",T$3,IF(HLOOKUP(T$9,'Feuille1-Catégories'!$C$1:$G$3,3,FALSE)="OUI",OFFSET(T$3,MOD(QUOTIENT(ROW()-ROW($A$20),'Feuille1-Catégories'!$B$6/T$6),T$5),0),IF(MOD($A749-1-T$10,'Feuille1-Catégories'!$F$5+1)=0,T$3,""))),"")</f>
        <v/>
      </c>
      <c r="U749" s="29" t="str">
        <f ca="1">IF(AND($A749&lt;&gt;"",U$9&lt;&gt;""),IF(HLOOKUP(U$9,'Feuille1-Catégories'!$C$1:$G$2,2,FALSE)="OUI",U$3,IF(HLOOKUP(U$9,'Feuille1-Catégories'!$C$1:$G$3,3,FALSE)="OUI",OFFSET(U$3,MOD(QUOTIENT(ROW()-ROW($A$20),'Feuille1-Catégories'!$B$6/U$6),U$5),0),IF(MOD($A749-1-U$10,'Feuille1-Catégories'!$F$5+1)=0,U$3,""))),"")</f>
        <v/>
      </c>
      <c r="V749" s="29" t="str">
        <f ca="1">IF(AND($A749&lt;&gt;"",V$9&lt;&gt;""),IF(HLOOKUP(V$9,'Feuille1-Catégories'!$C$1:$G$2,2,FALSE)="OUI",V$3,IF(HLOOKUP(V$9,'Feuille1-Catégories'!$C$1:$G$3,3,FALSE)="OUI",OFFSET(V$3,MOD(QUOTIENT(ROW()-ROW($A$20),'Feuille1-Catégories'!$B$6/V$6),V$5),0),IF(MOD($A749-1-V$10,'Feuille1-Catégories'!$F$5+1)=0,V$3,""))),"")</f>
        <v/>
      </c>
      <c r="W749" s="29" t="str">
        <f ca="1">IF(AND($A749&lt;&gt;"",W$9&lt;&gt;""),IF(HLOOKUP(W$9,'Feuille1-Catégories'!$C$1:$G$2,2,FALSE)="OUI",W$3,IF(HLOOKUP(W$9,'Feuille1-Catégories'!$C$1:$G$3,3,FALSE)="OUI",OFFSET(W$3,MOD(QUOTIENT(ROW()-ROW($A$20),'Feuille1-Catégories'!$B$6/W$6),W$5),0),IF(MOD($A749-1-W$10,'Feuille1-Catégories'!$F$5+1)=0,W$3,""))),"")</f>
        <v/>
      </c>
      <c r="X749" s="29" t="str">
        <f ca="1">IF(AND($A749&lt;&gt;"",X$9&lt;&gt;""),IF(HLOOKUP(X$9,'Feuille1-Catégories'!$C$1:$G$2,2,FALSE)="OUI",X$3,IF(HLOOKUP(X$9,'Feuille1-Catégories'!$C$1:$G$3,3,FALSE)="OUI",OFFSET(X$3,MOD(QUOTIENT(ROW()-ROW($A$20),'Feuille1-Catégories'!$B$6/X$6),X$5),0),IF(MOD($A749-1-X$10,'Feuille1-Catégories'!$F$5+1)=0,X$3,""))),"")</f>
        <v/>
      </c>
      <c r="Y749" s="29" t="str">
        <f ca="1">IF(AND($A749&lt;&gt;"",Y$9&lt;&gt;""),IF(HLOOKUP(Y$9,'Feuille1-Catégories'!$C$1:$G$2,2,FALSE)="OUI",Y$3,IF(HLOOKUP(Y$9,'Feuille1-Catégories'!$C$1:$G$3,3,FALSE)="OUI",OFFSET(Y$3,MOD(QUOTIENT(ROW()-ROW($A$20),'Feuille1-Catégories'!$B$6/Y$6),Y$5),0),IF(MOD($A749-1-Y$10,'Feuille1-Catégories'!$F$5+1)=0,Y$3,""))),"")</f>
        <v/>
      </c>
      <c r="Z749" s="29" t="str">
        <f ca="1">IF(AND($A749&lt;&gt;"",Z$9&lt;&gt;""),IF(HLOOKUP(Z$9,'Feuille1-Catégories'!$C$1:$G$2,2,FALSE)="OUI",Z$3,IF(HLOOKUP(Z$9,'Feuille1-Catégories'!$C$1:$G$3,3,FALSE)="OUI",OFFSET(Z$3,MOD(QUOTIENT(ROW()-ROW($A$20),'Feuille1-Catégories'!$B$6/Z$6),Z$5),0),IF(MOD($A749-1-Z$10,'Feuille1-Catégories'!$F$5+1)=0,Z$3,""))),"")</f>
        <v/>
      </c>
    </row>
    <row r="750" spans="1:26" ht="17" x14ac:dyDescent="0.2">
      <c r="A750" s="21" t="str">
        <f>IF('Feuille2-Prix de vente'!A750&lt;&gt;"",'Feuille2-Prix de vente'!A750,"")</f>
        <v/>
      </c>
      <c r="B750" s="33" t="str">
        <f>IF('Feuille2-Prix de vente'!B750&lt;&gt;"",'Feuille2-Prix de vente'!B750,"")</f>
        <v/>
      </c>
      <c r="C750" s="10" t="str">
        <f>IF('Feuille2-Prix de vente'!C750&lt;&gt;"",'Feuille2-Prix de vente'!C750,"")</f>
        <v/>
      </c>
      <c r="D750" s="10" t="str">
        <f t="shared" si="11"/>
        <v/>
      </c>
      <c r="E750" s="10" t="str">
        <f>IF('Feuille2-Prix de vente'!E750&lt;&gt;"",'Feuille2-Prix de vente'!E750,"")</f>
        <v/>
      </c>
      <c r="F750" s="29" t="str">
        <f ca="1">IF(AND($A750&lt;&gt;"",F$9&lt;&gt;""),IF(HLOOKUP(F$9,'Feuille1-Catégories'!$C$1:$G$2,2,FALSE)="OUI",F$3,IF(HLOOKUP(F$9,'Feuille1-Catégories'!$C$1:$G$3,3,FALSE)="OUI",OFFSET(F$3,MOD(QUOTIENT(ROW()-ROW($A$20),'Feuille1-Catégories'!$B$6/F$6),F$5),0),IF(MOD($A750-1-F$10,'Feuille1-Catégories'!$F$5+1)=0,F$3,""))),"")</f>
        <v/>
      </c>
      <c r="G750" s="29" t="str">
        <f ca="1">IF(AND($A750&lt;&gt;"",G$9&lt;&gt;""),IF(HLOOKUP(G$9,'Feuille1-Catégories'!$C$1:$G$2,2,FALSE)="OUI",G$3,IF(HLOOKUP(G$9,'Feuille1-Catégories'!$C$1:$G$3,3,FALSE)="OUI",OFFSET(G$3,MOD(QUOTIENT(ROW()-ROW($A$20),'Feuille1-Catégories'!$B$6/G$6),G$5),0),IF(MOD($A750-1-G$10,'Feuille1-Catégories'!$F$5+1)=0,G$3,""))),"")</f>
        <v/>
      </c>
      <c r="H750" s="29" t="str">
        <f ca="1">IF(AND($A750&lt;&gt;"",H$9&lt;&gt;""),IF(HLOOKUP(H$9,'Feuille1-Catégories'!$C$1:$G$2,2,FALSE)="OUI",H$3,IF(HLOOKUP(H$9,'Feuille1-Catégories'!$C$1:$G$3,3,FALSE)="OUI",OFFSET(H$3,MOD(QUOTIENT(ROW()-ROW($A$20),'Feuille1-Catégories'!$B$6/H$6),H$5),0),IF(MOD($A750-1-H$10,'Feuille1-Catégories'!$F$5+1)=0,H$3,""))),"")</f>
        <v/>
      </c>
      <c r="I750" s="29" t="str">
        <f ca="1">IF(AND($A750&lt;&gt;"",I$9&lt;&gt;""),IF(HLOOKUP(I$9,'Feuille1-Catégories'!$C$1:$G$2,2,FALSE)="OUI",I$3,IF(HLOOKUP(I$9,'Feuille1-Catégories'!$C$1:$G$3,3,FALSE)="OUI",OFFSET(I$3,MOD(QUOTIENT(ROW()-ROW($A$20),'Feuille1-Catégories'!$B$6/I$6),I$5),0),IF(MOD($A750-1-I$10,'Feuille1-Catégories'!$F$5+1)=0,I$3,""))),"")</f>
        <v/>
      </c>
      <c r="J750" s="29" t="str">
        <f ca="1">IF(AND($A750&lt;&gt;"",J$9&lt;&gt;""),IF(HLOOKUP(J$9,'Feuille1-Catégories'!$C$1:$G$2,2,FALSE)="OUI",J$3,IF(HLOOKUP(J$9,'Feuille1-Catégories'!$C$1:$G$3,3,FALSE)="OUI",OFFSET(J$3,MOD(QUOTIENT(ROW()-ROW($A$20),'Feuille1-Catégories'!$B$6/J$6),J$5),0),IF(MOD($A750-1-J$10,'Feuille1-Catégories'!$F$5+1)=0,J$3,""))),"")</f>
        <v/>
      </c>
      <c r="K750" s="29" t="str">
        <f ca="1">IF(AND($A750&lt;&gt;"",K$9&lt;&gt;""),IF(HLOOKUP(K$9,'Feuille1-Catégories'!$C$1:$G$2,2,FALSE)="OUI",K$3,IF(HLOOKUP(K$9,'Feuille1-Catégories'!$C$1:$G$3,3,FALSE)="OUI",OFFSET(K$3,MOD(QUOTIENT(ROW()-ROW($A$20),'Feuille1-Catégories'!$B$6/K$6),K$5),0),IF(MOD($A750-1-K$10,'Feuille1-Catégories'!$F$5+1)=0,K$3,""))),"")</f>
        <v/>
      </c>
      <c r="L750" s="29" t="str">
        <f ca="1">IF(AND($A750&lt;&gt;"",L$9&lt;&gt;""),IF(HLOOKUP(L$9,'Feuille1-Catégories'!$C$1:$G$2,2,FALSE)="OUI",L$3,IF(HLOOKUP(L$9,'Feuille1-Catégories'!$C$1:$G$3,3,FALSE)="OUI",OFFSET(L$3,MOD(QUOTIENT(ROW()-ROW($A$20),'Feuille1-Catégories'!$B$6/L$6),L$5),0),IF(MOD($A750-1-L$10,'Feuille1-Catégories'!$F$5+1)=0,L$3,""))),"")</f>
        <v/>
      </c>
      <c r="M750" s="29" t="str">
        <f ca="1">IF(AND($A750&lt;&gt;"",M$9&lt;&gt;""),IF(HLOOKUP(M$9,'Feuille1-Catégories'!$C$1:$G$2,2,FALSE)="OUI",M$3,IF(HLOOKUP(M$9,'Feuille1-Catégories'!$C$1:$G$3,3,FALSE)="OUI",OFFSET(M$3,MOD(QUOTIENT(ROW()-ROW($A$20),'Feuille1-Catégories'!$B$6/M$6),M$5),0),IF(MOD($A750-1-M$10,'Feuille1-Catégories'!$F$5+1)=0,M$3,""))),"")</f>
        <v/>
      </c>
      <c r="N750" s="29" t="str">
        <f ca="1">IF(AND($A750&lt;&gt;"",N$9&lt;&gt;""),IF(HLOOKUP(N$9,'Feuille1-Catégories'!$C$1:$G$2,2,FALSE)="OUI",N$3,IF(HLOOKUP(N$9,'Feuille1-Catégories'!$C$1:$G$3,3,FALSE)="OUI",OFFSET(N$3,MOD(QUOTIENT(ROW()-ROW($A$20),'Feuille1-Catégories'!$B$6/N$6),N$5),0),IF(MOD($A750-1-N$10,'Feuille1-Catégories'!$F$5+1)=0,N$3,""))),"")</f>
        <v/>
      </c>
      <c r="O750" s="29" t="str">
        <f ca="1">IF(AND($A750&lt;&gt;"",O$9&lt;&gt;""),IF(HLOOKUP(O$9,'Feuille1-Catégories'!$C$1:$G$2,2,FALSE)="OUI",O$3,IF(HLOOKUP(O$9,'Feuille1-Catégories'!$C$1:$G$3,3,FALSE)="OUI",OFFSET(O$3,MOD(QUOTIENT(ROW()-ROW($A$20),'Feuille1-Catégories'!$B$6/O$6),O$5),0),IF(MOD($A750-1-O$10,'Feuille1-Catégories'!$F$5+1)=0,O$3,""))),"")</f>
        <v/>
      </c>
      <c r="P750" s="29" t="str">
        <f ca="1">IF(AND($A750&lt;&gt;"",P$9&lt;&gt;""),IF(HLOOKUP(P$9,'Feuille1-Catégories'!$C$1:$G$2,2,FALSE)="OUI",P$3,IF(HLOOKUP(P$9,'Feuille1-Catégories'!$C$1:$G$3,3,FALSE)="OUI",OFFSET(P$3,MOD(QUOTIENT(ROW()-ROW($A$20),'Feuille1-Catégories'!$B$6/P$6),P$5),0),IF(MOD($A750-1-P$10,'Feuille1-Catégories'!$F$5+1)=0,P$3,""))),"")</f>
        <v/>
      </c>
      <c r="Q750" s="29" t="str">
        <f ca="1">IF(AND($A750&lt;&gt;"",Q$9&lt;&gt;""),IF(HLOOKUP(Q$9,'Feuille1-Catégories'!$C$1:$G$2,2,FALSE)="OUI",Q$3,IF(HLOOKUP(Q$9,'Feuille1-Catégories'!$C$1:$G$3,3,FALSE)="OUI",OFFSET(Q$3,MOD(QUOTIENT(ROW()-ROW($A$20),'Feuille1-Catégories'!$B$6/Q$6),Q$5),0),IF(MOD($A750-1-Q$10,'Feuille1-Catégories'!$F$5+1)=0,Q$3,""))),"")</f>
        <v/>
      </c>
      <c r="R750" s="29" t="str">
        <f ca="1">IF(AND($A750&lt;&gt;"",R$9&lt;&gt;""),IF(HLOOKUP(R$9,'Feuille1-Catégories'!$C$1:$G$2,2,FALSE)="OUI",R$3,IF(HLOOKUP(R$9,'Feuille1-Catégories'!$C$1:$G$3,3,FALSE)="OUI",OFFSET(R$3,MOD(QUOTIENT(ROW()-ROW($A$20),'Feuille1-Catégories'!$B$6/R$6),R$5),0),IF(MOD($A750-1-R$10,'Feuille1-Catégories'!$F$5+1)=0,R$3,""))),"")</f>
        <v/>
      </c>
      <c r="S750" s="29" t="str">
        <f ca="1">IF(AND($A750&lt;&gt;"",S$9&lt;&gt;""),IF(HLOOKUP(S$9,'Feuille1-Catégories'!$C$1:$G$2,2,FALSE)="OUI",S$3,IF(HLOOKUP(S$9,'Feuille1-Catégories'!$C$1:$G$3,3,FALSE)="OUI",OFFSET(S$3,MOD(QUOTIENT(ROW()-ROW($A$20),'Feuille1-Catégories'!$B$6/S$6),S$5),0),IF(MOD($A750-1-S$10,'Feuille1-Catégories'!$F$5+1)=0,S$3,""))),"")</f>
        <v/>
      </c>
      <c r="T750" s="29" t="str">
        <f ca="1">IF(AND($A750&lt;&gt;"",T$9&lt;&gt;""),IF(HLOOKUP(T$9,'Feuille1-Catégories'!$C$1:$G$2,2,FALSE)="OUI",T$3,IF(HLOOKUP(T$9,'Feuille1-Catégories'!$C$1:$G$3,3,FALSE)="OUI",OFFSET(T$3,MOD(QUOTIENT(ROW()-ROW($A$20),'Feuille1-Catégories'!$B$6/T$6),T$5),0),IF(MOD($A750-1-T$10,'Feuille1-Catégories'!$F$5+1)=0,T$3,""))),"")</f>
        <v/>
      </c>
      <c r="U750" s="29" t="str">
        <f ca="1">IF(AND($A750&lt;&gt;"",U$9&lt;&gt;""),IF(HLOOKUP(U$9,'Feuille1-Catégories'!$C$1:$G$2,2,FALSE)="OUI",U$3,IF(HLOOKUP(U$9,'Feuille1-Catégories'!$C$1:$G$3,3,FALSE)="OUI",OFFSET(U$3,MOD(QUOTIENT(ROW()-ROW($A$20),'Feuille1-Catégories'!$B$6/U$6),U$5),0),IF(MOD($A750-1-U$10,'Feuille1-Catégories'!$F$5+1)=0,U$3,""))),"")</f>
        <v/>
      </c>
      <c r="V750" s="29" t="str">
        <f ca="1">IF(AND($A750&lt;&gt;"",V$9&lt;&gt;""),IF(HLOOKUP(V$9,'Feuille1-Catégories'!$C$1:$G$2,2,FALSE)="OUI",V$3,IF(HLOOKUP(V$9,'Feuille1-Catégories'!$C$1:$G$3,3,FALSE)="OUI",OFFSET(V$3,MOD(QUOTIENT(ROW()-ROW($A$20),'Feuille1-Catégories'!$B$6/V$6),V$5),0),IF(MOD($A750-1-V$10,'Feuille1-Catégories'!$F$5+1)=0,V$3,""))),"")</f>
        <v/>
      </c>
      <c r="W750" s="29" t="str">
        <f ca="1">IF(AND($A750&lt;&gt;"",W$9&lt;&gt;""),IF(HLOOKUP(W$9,'Feuille1-Catégories'!$C$1:$G$2,2,FALSE)="OUI",W$3,IF(HLOOKUP(W$9,'Feuille1-Catégories'!$C$1:$G$3,3,FALSE)="OUI",OFFSET(W$3,MOD(QUOTIENT(ROW()-ROW($A$20),'Feuille1-Catégories'!$B$6/W$6),W$5),0),IF(MOD($A750-1-W$10,'Feuille1-Catégories'!$F$5+1)=0,W$3,""))),"")</f>
        <v/>
      </c>
      <c r="X750" s="29" t="str">
        <f ca="1">IF(AND($A750&lt;&gt;"",X$9&lt;&gt;""),IF(HLOOKUP(X$9,'Feuille1-Catégories'!$C$1:$G$2,2,FALSE)="OUI",X$3,IF(HLOOKUP(X$9,'Feuille1-Catégories'!$C$1:$G$3,3,FALSE)="OUI",OFFSET(X$3,MOD(QUOTIENT(ROW()-ROW($A$20),'Feuille1-Catégories'!$B$6/X$6),X$5),0),IF(MOD($A750-1-X$10,'Feuille1-Catégories'!$F$5+1)=0,X$3,""))),"")</f>
        <v/>
      </c>
      <c r="Y750" s="29" t="str">
        <f ca="1">IF(AND($A750&lt;&gt;"",Y$9&lt;&gt;""),IF(HLOOKUP(Y$9,'Feuille1-Catégories'!$C$1:$G$2,2,FALSE)="OUI",Y$3,IF(HLOOKUP(Y$9,'Feuille1-Catégories'!$C$1:$G$3,3,FALSE)="OUI",OFFSET(Y$3,MOD(QUOTIENT(ROW()-ROW($A$20),'Feuille1-Catégories'!$B$6/Y$6),Y$5),0),IF(MOD($A750-1-Y$10,'Feuille1-Catégories'!$F$5+1)=0,Y$3,""))),"")</f>
        <v/>
      </c>
      <c r="Z750" s="29" t="str">
        <f ca="1">IF(AND($A750&lt;&gt;"",Z$9&lt;&gt;""),IF(HLOOKUP(Z$9,'Feuille1-Catégories'!$C$1:$G$2,2,FALSE)="OUI",Z$3,IF(HLOOKUP(Z$9,'Feuille1-Catégories'!$C$1:$G$3,3,FALSE)="OUI",OFFSET(Z$3,MOD(QUOTIENT(ROW()-ROW($A$20),'Feuille1-Catégories'!$B$6/Z$6),Z$5),0),IF(MOD($A750-1-Z$10,'Feuille1-Catégories'!$F$5+1)=0,Z$3,""))),"")</f>
        <v/>
      </c>
    </row>
    <row r="751" spans="1:26" ht="17" x14ac:dyDescent="0.2">
      <c r="A751" s="21" t="str">
        <f>IF('Feuille2-Prix de vente'!A751&lt;&gt;"",'Feuille2-Prix de vente'!A751,"")</f>
        <v/>
      </c>
      <c r="B751" s="33" t="str">
        <f>IF('Feuille2-Prix de vente'!B751&lt;&gt;"",'Feuille2-Prix de vente'!B751,"")</f>
        <v/>
      </c>
      <c r="C751" s="10" t="str">
        <f>IF('Feuille2-Prix de vente'!C751&lt;&gt;"",'Feuille2-Prix de vente'!C751,"")</f>
        <v/>
      </c>
      <c r="D751" s="10" t="str">
        <f t="shared" si="11"/>
        <v/>
      </c>
      <c r="E751" s="10" t="str">
        <f>IF('Feuille2-Prix de vente'!E751&lt;&gt;"",'Feuille2-Prix de vente'!E751,"")</f>
        <v/>
      </c>
      <c r="F751" s="29" t="str">
        <f ca="1">IF(AND($A751&lt;&gt;"",F$9&lt;&gt;""),IF(HLOOKUP(F$9,'Feuille1-Catégories'!$C$1:$G$2,2,FALSE)="OUI",F$3,IF(HLOOKUP(F$9,'Feuille1-Catégories'!$C$1:$G$3,3,FALSE)="OUI",OFFSET(F$3,MOD(QUOTIENT(ROW()-ROW($A$20),'Feuille1-Catégories'!$B$6/F$6),F$5),0),IF(MOD($A751-1-F$10,'Feuille1-Catégories'!$F$5+1)=0,F$3,""))),"")</f>
        <v/>
      </c>
      <c r="G751" s="29" t="str">
        <f ca="1">IF(AND($A751&lt;&gt;"",G$9&lt;&gt;""),IF(HLOOKUP(G$9,'Feuille1-Catégories'!$C$1:$G$2,2,FALSE)="OUI",G$3,IF(HLOOKUP(G$9,'Feuille1-Catégories'!$C$1:$G$3,3,FALSE)="OUI",OFFSET(G$3,MOD(QUOTIENT(ROW()-ROW($A$20),'Feuille1-Catégories'!$B$6/G$6),G$5),0),IF(MOD($A751-1-G$10,'Feuille1-Catégories'!$F$5+1)=0,G$3,""))),"")</f>
        <v/>
      </c>
      <c r="H751" s="29" t="str">
        <f ca="1">IF(AND($A751&lt;&gt;"",H$9&lt;&gt;""),IF(HLOOKUP(H$9,'Feuille1-Catégories'!$C$1:$G$2,2,FALSE)="OUI",H$3,IF(HLOOKUP(H$9,'Feuille1-Catégories'!$C$1:$G$3,3,FALSE)="OUI",OFFSET(H$3,MOD(QUOTIENT(ROW()-ROW($A$20),'Feuille1-Catégories'!$B$6/H$6),H$5),0),IF(MOD($A751-1-H$10,'Feuille1-Catégories'!$F$5+1)=0,H$3,""))),"")</f>
        <v/>
      </c>
      <c r="I751" s="29" t="str">
        <f ca="1">IF(AND($A751&lt;&gt;"",I$9&lt;&gt;""),IF(HLOOKUP(I$9,'Feuille1-Catégories'!$C$1:$G$2,2,FALSE)="OUI",I$3,IF(HLOOKUP(I$9,'Feuille1-Catégories'!$C$1:$G$3,3,FALSE)="OUI",OFFSET(I$3,MOD(QUOTIENT(ROW()-ROW($A$20),'Feuille1-Catégories'!$B$6/I$6),I$5),0),IF(MOD($A751-1-I$10,'Feuille1-Catégories'!$F$5+1)=0,I$3,""))),"")</f>
        <v/>
      </c>
      <c r="J751" s="29" t="str">
        <f ca="1">IF(AND($A751&lt;&gt;"",J$9&lt;&gt;""),IF(HLOOKUP(J$9,'Feuille1-Catégories'!$C$1:$G$2,2,FALSE)="OUI",J$3,IF(HLOOKUP(J$9,'Feuille1-Catégories'!$C$1:$G$3,3,FALSE)="OUI",OFFSET(J$3,MOD(QUOTIENT(ROW()-ROW($A$20),'Feuille1-Catégories'!$B$6/J$6),J$5),0),IF(MOD($A751-1-J$10,'Feuille1-Catégories'!$F$5+1)=0,J$3,""))),"")</f>
        <v/>
      </c>
      <c r="K751" s="29" t="str">
        <f ca="1">IF(AND($A751&lt;&gt;"",K$9&lt;&gt;""),IF(HLOOKUP(K$9,'Feuille1-Catégories'!$C$1:$G$2,2,FALSE)="OUI",K$3,IF(HLOOKUP(K$9,'Feuille1-Catégories'!$C$1:$G$3,3,FALSE)="OUI",OFFSET(K$3,MOD(QUOTIENT(ROW()-ROW($A$20),'Feuille1-Catégories'!$B$6/K$6),K$5),0),IF(MOD($A751-1-K$10,'Feuille1-Catégories'!$F$5+1)=0,K$3,""))),"")</f>
        <v/>
      </c>
      <c r="L751" s="29" t="str">
        <f ca="1">IF(AND($A751&lt;&gt;"",L$9&lt;&gt;""),IF(HLOOKUP(L$9,'Feuille1-Catégories'!$C$1:$G$2,2,FALSE)="OUI",L$3,IF(HLOOKUP(L$9,'Feuille1-Catégories'!$C$1:$G$3,3,FALSE)="OUI",OFFSET(L$3,MOD(QUOTIENT(ROW()-ROW($A$20),'Feuille1-Catégories'!$B$6/L$6),L$5),0),IF(MOD($A751-1-L$10,'Feuille1-Catégories'!$F$5+1)=0,L$3,""))),"")</f>
        <v/>
      </c>
      <c r="M751" s="29" t="str">
        <f ca="1">IF(AND($A751&lt;&gt;"",M$9&lt;&gt;""),IF(HLOOKUP(M$9,'Feuille1-Catégories'!$C$1:$G$2,2,FALSE)="OUI",M$3,IF(HLOOKUP(M$9,'Feuille1-Catégories'!$C$1:$G$3,3,FALSE)="OUI",OFFSET(M$3,MOD(QUOTIENT(ROW()-ROW($A$20),'Feuille1-Catégories'!$B$6/M$6),M$5),0),IF(MOD($A751-1-M$10,'Feuille1-Catégories'!$F$5+1)=0,M$3,""))),"")</f>
        <v/>
      </c>
      <c r="N751" s="29" t="str">
        <f ca="1">IF(AND($A751&lt;&gt;"",N$9&lt;&gt;""),IF(HLOOKUP(N$9,'Feuille1-Catégories'!$C$1:$G$2,2,FALSE)="OUI",N$3,IF(HLOOKUP(N$9,'Feuille1-Catégories'!$C$1:$G$3,3,FALSE)="OUI",OFFSET(N$3,MOD(QUOTIENT(ROW()-ROW($A$20),'Feuille1-Catégories'!$B$6/N$6),N$5),0),IF(MOD($A751-1-N$10,'Feuille1-Catégories'!$F$5+1)=0,N$3,""))),"")</f>
        <v/>
      </c>
      <c r="O751" s="29" t="str">
        <f ca="1">IF(AND($A751&lt;&gt;"",O$9&lt;&gt;""),IF(HLOOKUP(O$9,'Feuille1-Catégories'!$C$1:$G$2,2,FALSE)="OUI",O$3,IF(HLOOKUP(O$9,'Feuille1-Catégories'!$C$1:$G$3,3,FALSE)="OUI",OFFSET(O$3,MOD(QUOTIENT(ROW()-ROW($A$20),'Feuille1-Catégories'!$B$6/O$6),O$5),0),IF(MOD($A751-1-O$10,'Feuille1-Catégories'!$F$5+1)=0,O$3,""))),"")</f>
        <v/>
      </c>
      <c r="P751" s="29" t="str">
        <f ca="1">IF(AND($A751&lt;&gt;"",P$9&lt;&gt;""),IF(HLOOKUP(P$9,'Feuille1-Catégories'!$C$1:$G$2,2,FALSE)="OUI",P$3,IF(HLOOKUP(P$9,'Feuille1-Catégories'!$C$1:$G$3,3,FALSE)="OUI",OFFSET(P$3,MOD(QUOTIENT(ROW()-ROW($A$20),'Feuille1-Catégories'!$B$6/P$6),P$5),0),IF(MOD($A751-1-P$10,'Feuille1-Catégories'!$F$5+1)=0,P$3,""))),"")</f>
        <v/>
      </c>
      <c r="Q751" s="29" t="str">
        <f ca="1">IF(AND($A751&lt;&gt;"",Q$9&lt;&gt;""),IF(HLOOKUP(Q$9,'Feuille1-Catégories'!$C$1:$G$2,2,FALSE)="OUI",Q$3,IF(HLOOKUP(Q$9,'Feuille1-Catégories'!$C$1:$G$3,3,FALSE)="OUI",OFFSET(Q$3,MOD(QUOTIENT(ROW()-ROW($A$20),'Feuille1-Catégories'!$B$6/Q$6),Q$5),0),IF(MOD($A751-1-Q$10,'Feuille1-Catégories'!$F$5+1)=0,Q$3,""))),"")</f>
        <v/>
      </c>
      <c r="R751" s="29" t="str">
        <f ca="1">IF(AND($A751&lt;&gt;"",R$9&lt;&gt;""),IF(HLOOKUP(R$9,'Feuille1-Catégories'!$C$1:$G$2,2,FALSE)="OUI",R$3,IF(HLOOKUP(R$9,'Feuille1-Catégories'!$C$1:$G$3,3,FALSE)="OUI",OFFSET(R$3,MOD(QUOTIENT(ROW()-ROW($A$20),'Feuille1-Catégories'!$B$6/R$6),R$5),0),IF(MOD($A751-1-R$10,'Feuille1-Catégories'!$F$5+1)=0,R$3,""))),"")</f>
        <v/>
      </c>
      <c r="S751" s="29" t="str">
        <f ca="1">IF(AND($A751&lt;&gt;"",S$9&lt;&gt;""),IF(HLOOKUP(S$9,'Feuille1-Catégories'!$C$1:$G$2,2,FALSE)="OUI",S$3,IF(HLOOKUP(S$9,'Feuille1-Catégories'!$C$1:$G$3,3,FALSE)="OUI",OFFSET(S$3,MOD(QUOTIENT(ROW()-ROW($A$20),'Feuille1-Catégories'!$B$6/S$6),S$5),0),IF(MOD($A751-1-S$10,'Feuille1-Catégories'!$F$5+1)=0,S$3,""))),"")</f>
        <v/>
      </c>
      <c r="T751" s="29" t="str">
        <f ca="1">IF(AND($A751&lt;&gt;"",T$9&lt;&gt;""),IF(HLOOKUP(T$9,'Feuille1-Catégories'!$C$1:$G$2,2,FALSE)="OUI",T$3,IF(HLOOKUP(T$9,'Feuille1-Catégories'!$C$1:$G$3,3,FALSE)="OUI",OFFSET(T$3,MOD(QUOTIENT(ROW()-ROW($A$20),'Feuille1-Catégories'!$B$6/T$6),T$5),0),IF(MOD($A751-1-T$10,'Feuille1-Catégories'!$F$5+1)=0,T$3,""))),"")</f>
        <v/>
      </c>
      <c r="U751" s="29" t="str">
        <f ca="1">IF(AND($A751&lt;&gt;"",U$9&lt;&gt;""),IF(HLOOKUP(U$9,'Feuille1-Catégories'!$C$1:$G$2,2,FALSE)="OUI",U$3,IF(HLOOKUP(U$9,'Feuille1-Catégories'!$C$1:$G$3,3,FALSE)="OUI",OFFSET(U$3,MOD(QUOTIENT(ROW()-ROW($A$20),'Feuille1-Catégories'!$B$6/U$6),U$5),0),IF(MOD($A751-1-U$10,'Feuille1-Catégories'!$F$5+1)=0,U$3,""))),"")</f>
        <v/>
      </c>
      <c r="V751" s="29" t="str">
        <f ca="1">IF(AND($A751&lt;&gt;"",V$9&lt;&gt;""),IF(HLOOKUP(V$9,'Feuille1-Catégories'!$C$1:$G$2,2,FALSE)="OUI",V$3,IF(HLOOKUP(V$9,'Feuille1-Catégories'!$C$1:$G$3,3,FALSE)="OUI",OFFSET(V$3,MOD(QUOTIENT(ROW()-ROW($A$20),'Feuille1-Catégories'!$B$6/V$6),V$5),0),IF(MOD($A751-1-V$10,'Feuille1-Catégories'!$F$5+1)=0,V$3,""))),"")</f>
        <v/>
      </c>
      <c r="W751" s="29" t="str">
        <f ca="1">IF(AND($A751&lt;&gt;"",W$9&lt;&gt;""),IF(HLOOKUP(W$9,'Feuille1-Catégories'!$C$1:$G$2,2,FALSE)="OUI",W$3,IF(HLOOKUP(W$9,'Feuille1-Catégories'!$C$1:$G$3,3,FALSE)="OUI",OFFSET(W$3,MOD(QUOTIENT(ROW()-ROW($A$20),'Feuille1-Catégories'!$B$6/W$6),W$5),0),IF(MOD($A751-1-W$10,'Feuille1-Catégories'!$F$5+1)=0,W$3,""))),"")</f>
        <v/>
      </c>
      <c r="X751" s="29" t="str">
        <f ca="1">IF(AND($A751&lt;&gt;"",X$9&lt;&gt;""),IF(HLOOKUP(X$9,'Feuille1-Catégories'!$C$1:$G$2,2,FALSE)="OUI",X$3,IF(HLOOKUP(X$9,'Feuille1-Catégories'!$C$1:$G$3,3,FALSE)="OUI",OFFSET(X$3,MOD(QUOTIENT(ROW()-ROW($A$20),'Feuille1-Catégories'!$B$6/X$6),X$5),0),IF(MOD($A751-1-X$10,'Feuille1-Catégories'!$F$5+1)=0,X$3,""))),"")</f>
        <v/>
      </c>
      <c r="Y751" s="29" t="str">
        <f ca="1">IF(AND($A751&lt;&gt;"",Y$9&lt;&gt;""),IF(HLOOKUP(Y$9,'Feuille1-Catégories'!$C$1:$G$2,2,FALSE)="OUI",Y$3,IF(HLOOKUP(Y$9,'Feuille1-Catégories'!$C$1:$G$3,3,FALSE)="OUI",OFFSET(Y$3,MOD(QUOTIENT(ROW()-ROW($A$20),'Feuille1-Catégories'!$B$6/Y$6),Y$5),0),IF(MOD($A751-1-Y$10,'Feuille1-Catégories'!$F$5+1)=0,Y$3,""))),"")</f>
        <v/>
      </c>
      <c r="Z751" s="29" t="str">
        <f ca="1">IF(AND($A751&lt;&gt;"",Z$9&lt;&gt;""),IF(HLOOKUP(Z$9,'Feuille1-Catégories'!$C$1:$G$2,2,FALSE)="OUI",Z$3,IF(HLOOKUP(Z$9,'Feuille1-Catégories'!$C$1:$G$3,3,FALSE)="OUI",OFFSET(Z$3,MOD(QUOTIENT(ROW()-ROW($A$20),'Feuille1-Catégories'!$B$6/Z$6),Z$5),0),IF(MOD($A751-1-Z$10,'Feuille1-Catégories'!$F$5+1)=0,Z$3,""))),"")</f>
        <v/>
      </c>
    </row>
    <row r="752" spans="1:26" ht="17" x14ac:dyDescent="0.2">
      <c r="A752" s="21" t="str">
        <f>IF('Feuille2-Prix de vente'!A752&lt;&gt;"",'Feuille2-Prix de vente'!A752,"")</f>
        <v/>
      </c>
      <c r="B752" s="33" t="str">
        <f>IF('Feuille2-Prix de vente'!B752&lt;&gt;"",'Feuille2-Prix de vente'!B752,"")</f>
        <v/>
      </c>
      <c r="C752" s="10" t="str">
        <f>IF('Feuille2-Prix de vente'!C752&lt;&gt;"",'Feuille2-Prix de vente'!C752,"")</f>
        <v/>
      </c>
      <c r="D752" s="10" t="str">
        <f t="shared" si="11"/>
        <v/>
      </c>
      <c r="E752" s="10" t="str">
        <f>IF('Feuille2-Prix de vente'!E752&lt;&gt;"",'Feuille2-Prix de vente'!E752,"")</f>
        <v/>
      </c>
      <c r="F752" s="29" t="str">
        <f ca="1">IF(AND($A752&lt;&gt;"",F$9&lt;&gt;""),IF(HLOOKUP(F$9,'Feuille1-Catégories'!$C$1:$G$2,2,FALSE)="OUI",F$3,IF(HLOOKUP(F$9,'Feuille1-Catégories'!$C$1:$G$3,3,FALSE)="OUI",OFFSET(F$3,MOD(QUOTIENT(ROW()-ROW($A$20),'Feuille1-Catégories'!$B$6/F$6),F$5),0),IF(MOD($A752-1-F$10,'Feuille1-Catégories'!$F$5+1)=0,F$3,""))),"")</f>
        <v/>
      </c>
      <c r="G752" s="29" t="str">
        <f ca="1">IF(AND($A752&lt;&gt;"",G$9&lt;&gt;""),IF(HLOOKUP(G$9,'Feuille1-Catégories'!$C$1:$G$2,2,FALSE)="OUI",G$3,IF(HLOOKUP(G$9,'Feuille1-Catégories'!$C$1:$G$3,3,FALSE)="OUI",OFFSET(G$3,MOD(QUOTIENT(ROW()-ROW($A$20),'Feuille1-Catégories'!$B$6/G$6),G$5),0),IF(MOD($A752-1-G$10,'Feuille1-Catégories'!$F$5+1)=0,G$3,""))),"")</f>
        <v/>
      </c>
      <c r="H752" s="29" t="str">
        <f ca="1">IF(AND($A752&lt;&gt;"",H$9&lt;&gt;""),IF(HLOOKUP(H$9,'Feuille1-Catégories'!$C$1:$G$2,2,FALSE)="OUI",H$3,IF(HLOOKUP(H$9,'Feuille1-Catégories'!$C$1:$G$3,3,FALSE)="OUI",OFFSET(H$3,MOD(QUOTIENT(ROW()-ROW($A$20),'Feuille1-Catégories'!$B$6/H$6),H$5),0),IF(MOD($A752-1-H$10,'Feuille1-Catégories'!$F$5+1)=0,H$3,""))),"")</f>
        <v/>
      </c>
      <c r="I752" s="29" t="str">
        <f ca="1">IF(AND($A752&lt;&gt;"",I$9&lt;&gt;""),IF(HLOOKUP(I$9,'Feuille1-Catégories'!$C$1:$G$2,2,FALSE)="OUI",I$3,IF(HLOOKUP(I$9,'Feuille1-Catégories'!$C$1:$G$3,3,FALSE)="OUI",OFFSET(I$3,MOD(QUOTIENT(ROW()-ROW($A$20),'Feuille1-Catégories'!$B$6/I$6),I$5),0),IF(MOD($A752-1-I$10,'Feuille1-Catégories'!$F$5+1)=0,I$3,""))),"")</f>
        <v/>
      </c>
      <c r="J752" s="29" t="str">
        <f ca="1">IF(AND($A752&lt;&gt;"",J$9&lt;&gt;""),IF(HLOOKUP(J$9,'Feuille1-Catégories'!$C$1:$G$2,2,FALSE)="OUI",J$3,IF(HLOOKUP(J$9,'Feuille1-Catégories'!$C$1:$G$3,3,FALSE)="OUI",OFFSET(J$3,MOD(QUOTIENT(ROW()-ROW($A$20),'Feuille1-Catégories'!$B$6/J$6),J$5),0),IF(MOD($A752-1-J$10,'Feuille1-Catégories'!$F$5+1)=0,J$3,""))),"")</f>
        <v/>
      </c>
      <c r="K752" s="29" t="str">
        <f ca="1">IF(AND($A752&lt;&gt;"",K$9&lt;&gt;""),IF(HLOOKUP(K$9,'Feuille1-Catégories'!$C$1:$G$2,2,FALSE)="OUI",K$3,IF(HLOOKUP(K$9,'Feuille1-Catégories'!$C$1:$G$3,3,FALSE)="OUI",OFFSET(K$3,MOD(QUOTIENT(ROW()-ROW($A$20),'Feuille1-Catégories'!$B$6/K$6),K$5),0),IF(MOD($A752-1-K$10,'Feuille1-Catégories'!$F$5+1)=0,K$3,""))),"")</f>
        <v/>
      </c>
      <c r="L752" s="29" t="str">
        <f ca="1">IF(AND($A752&lt;&gt;"",L$9&lt;&gt;""),IF(HLOOKUP(L$9,'Feuille1-Catégories'!$C$1:$G$2,2,FALSE)="OUI",L$3,IF(HLOOKUP(L$9,'Feuille1-Catégories'!$C$1:$G$3,3,FALSE)="OUI",OFFSET(L$3,MOD(QUOTIENT(ROW()-ROW($A$20),'Feuille1-Catégories'!$B$6/L$6),L$5),0),IF(MOD($A752-1-L$10,'Feuille1-Catégories'!$F$5+1)=0,L$3,""))),"")</f>
        <v/>
      </c>
      <c r="M752" s="29" t="str">
        <f ca="1">IF(AND($A752&lt;&gt;"",M$9&lt;&gt;""),IF(HLOOKUP(M$9,'Feuille1-Catégories'!$C$1:$G$2,2,FALSE)="OUI",M$3,IF(HLOOKUP(M$9,'Feuille1-Catégories'!$C$1:$G$3,3,FALSE)="OUI",OFFSET(M$3,MOD(QUOTIENT(ROW()-ROW($A$20),'Feuille1-Catégories'!$B$6/M$6),M$5),0),IF(MOD($A752-1-M$10,'Feuille1-Catégories'!$F$5+1)=0,M$3,""))),"")</f>
        <v/>
      </c>
      <c r="N752" s="29" t="str">
        <f ca="1">IF(AND($A752&lt;&gt;"",N$9&lt;&gt;""),IF(HLOOKUP(N$9,'Feuille1-Catégories'!$C$1:$G$2,2,FALSE)="OUI",N$3,IF(HLOOKUP(N$9,'Feuille1-Catégories'!$C$1:$G$3,3,FALSE)="OUI",OFFSET(N$3,MOD(QUOTIENT(ROW()-ROW($A$20),'Feuille1-Catégories'!$B$6/N$6),N$5),0),IF(MOD($A752-1-N$10,'Feuille1-Catégories'!$F$5+1)=0,N$3,""))),"")</f>
        <v/>
      </c>
      <c r="O752" s="29" t="str">
        <f ca="1">IF(AND($A752&lt;&gt;"",O$9&lt;&gt;""),IF(HLOOKUP(O$9,'Feuille1-Catégories'!$C$1:$G$2,2,FALSE)="OUI",O$3,IF(HLOOKUP(O$9,'Feuille1-Catégories'!$C$1:$G$3,3,FALSE)="OUI",OFFSET(O$3,MOD(QUOTIENT(ROW()-ROW($A$20),'Feuille1-Catégories'!$B$6/O$6),O$5),0),IF(MOD($A752-1-O$10,'Feuille1-Catégories'!$F$5+1)=0,O$3,""))),"")</f>
        <v/>
      </c>
      <c r="P752" s="29" t="str">
        <f ca="1">IF(AND($A752&lt;&gt;"",P$9&lt;&gt;""),IF(HLOOKUP(P$9,'Feuille1-Catégories'!$C$1:$G$2,2,FALSE)="OUI",P$3,IF(HLOOKUP(P$9,'Feuille1-Catégories'!$C$1:$G$3,3,FALSE)="OUI",OFFSET(P$3,MOD(QUOTIENT(ROW()-ROW($A$20),'Feuille1-Catégories'!$B$6/P$6),P$5),0),IF(MOD($A752-1-P$10,'Feuille1-Catégories'!$F$5+1)=0,P$3,""))),"")</f>
        <v/>
      </c>
      <c r="Q752" s="29" t="str">
        <f ca="1">IF(AND($A752&lt;&gt;"",Q$9&lt;&gt;""),IF(HLOOKUP(Q$9,'Feuille1-Catégories'!$C$1:$G$2,2,FALSE)="OUI",Q$3,IF(HLOOKUP(Q$9,'Feuille1-Catégories'!$C$1:$G$3,3,FALSE)="OUI",OFFSET(Q$3,MOD(QUOTIENT(ROW()-ROW($A$20),'Feuille1-Catégories'!$B$6/Q$6),Q$5),0),IF(MOD($A752-1-Q$10,'Feuille1-Catégories'!$F$5+1)=0,Q$3,""))),"")</f>
        <v/>
      </c>
      <c r="R752" s="29" t="str">
        <f ca="1">IF(AND($A752&lt;&gt;"",R$9&lt;&gt;""),IF(HLOOKUP(R$9,'Feuille1-Catégories'!$C$1:$G$2,2,FALSE)="OUI",R$3,IF(HLOOKUP(R$9,'Feuille1-Catégories'!$C$1:$G$3,3,FALSE)="OUI",OFFSET(R$3,MOD(QUOTIENT(ROW()-ROW($A$20),'Feuille1-Catégories'!$B$6/R$6),R$5),0),IF(MOD($A752-1-R$10,'Feuille1-Catégories'!$F$5+1)=0,R$3,""))),"")</f>
        <v/>
      </c>
      <c r="S752" s="29" t="str">
        <f ca="1">IF(AND($A752&lt;&gt;"",S$9&lt;&gt;""),IF(HLOOKUP(S$9,'Feuille1-Catégories'!$C$1:$G$2,2,FALSE)="OUI",S$3,IF(HLOOKUP(S$9,'Feuille1-Catégories'!$C$1:$G$3,3,FALSE)="OUI",OFFSET(S$3,MOD(QUOTIENT(ROW()-ROW($A$20),'Feuille1-Catégories'!$B$6/S$6),S$5),0),IF(MOD($A752-1-S$10,'Feuille1-Catégories'!$F$5+1)=0,S$3,""))),"")</f>
        <v/>
      </c>
      <c r="T752" s="29" t="str">
        <f ca="1">IF(AND($A752&lt;&gt;"",T$9&lt;&gt;""),IF(HLOOKUP(T$9,'Feuille1-Catégories'!$C$1:$G$2,2,FALSE)="OUI",T$3,IF(HLOOKUP(T$9,'Feuille1-Catégories'!$C$1:$G$3,3,FALSE)="OUI",OFFSET(T$3,MOD(QUOTIENT(ROW()-ROW($A$20),'Feuille1-Catégories'!$B$6/T$6),T$5),0),IF(MOD($A752-1-T$10,'Feuille1-Catégories'!$F$5+1)=0,T$3,""))),"")</f>
        <v/>
      </c>
      <c r="U752" s="29" t="str">
        <f ca="1">IF(AND($A752&lt;&gt;"",U$9&lt;&gt;""),IF(HLOOKUP(U$9,'Feuille1-Catégories'!$C$1:$G$2,2,FALSE)="OUI",U$3,IF(HLOOKUP(U$9,'Feuille1-Catégories'!$C$1:$G$3,3,FALSE)="OUI",OFFSET(U$3,MOD(QUOTIENT(ROW()-ROW($A$20),'Feuille1-Catégories'!$B$6/U$6),U$5),0),IF(MOD($A752-1-U$10,'Feuille1-Catégories'!$F$5+1)=0,U$3,""))),"")</f>
        <v/>
      </c>
      <c r="V752" s="29" t="str">
        <f ca="1">IF(AND($A752&lt;&gt;"",V$9&lt;&gt;""),IF(HLOOKUP(V$9,'Feuille1-Catégories'!$C$1:$G$2,2,FALSE)="OUI",V$3,IF(HLOOKUP(V$9,'Feuille1-Catégories'!$C$1:$G$3,3,FALSE)="OUI",OFFSET(V$3,MOD(QUOTIENT(ROW()-ROW($A$20),'Feuille1-Catégories'!$B$6/V$6),V$5),0),IF(MOD($A752-1-V$10,'Feuille1-Catégories'!$F$5+1)=0,V$3,""))),"")</f>
        <v/>
      </c>
      <c r="W752" s="29" t="str">
        <f ca="1">IF(AND($A752&lt;&gt;"",W$9&lt;&gt;""),IF(HLOOKUP(W$9,'Feuille1-Catégories'!$C$1:$G$2,2,FALSE)="OUI",W$3,IF(HLOOKUP(W$9,'Feuille1-Catégories'!$C$1:$G$3,3,FALSE)="OUI",OFFSET(W$3,MOD(QUOTIENT(ROW()-ROW($A$20),'Feuille1-Catégories'!$B$6/W$6),W$5),0),IF(MOD($A752-1-W$10,'Feuille1-Catégories'!$F$5+1)=0,W$3,""))),"")</f>
        <v/>
      </c>
      <c r="X752" s="29" t="str">
        <f ca="1">IF(AND($A752&lt;&gt;"",X$9&lt;&gt;""),IF(HLOOKUP(X$9,'Feuille1-Catégories'!$C$1:$G$2,2,FALSE)="OUI",X$3,IF(HLOOKUP(X$9,'Feuille1-Catégories'!$C$1:$G$3,3,FALSE)="OUI",OFFSET(X$3,MOD(QUOTIENT(ROW()-ROW($A$20),'Feuille1-Catégories'!$B$6/X$6),X$5),0),IF(MOD($A752-1-X$10,'Feuille1-Catégories'!$F$5+1)=0,X$3,""))),"")</f>
        <v/>
      </c>
      <c r="Y752" s="29" t="str">
        <f ca="1">IF(AND($A752&lt;&gt;"",Y$9&lt;&gt;""),IF(HLOOKUP(Y$9,'Feuille1-Catégories'!$C$1:$G$2,2,FALSE)="OUI",Y$3,IF(HLOOKUP(Y$9,'Feuille1-Catégories'!$C$1:$G$3,3,FALSE)="OUI",OFFSET(Y$3,MOD(QUOTIENT(ROW()-ROW($A$20),'Feuille1-Catégories'!$B$6/Y$6),Y$5),0),IF(MOD($A752-1-Y$10,'Feuille1-Catégories'!$F$5+1)=0,Y$3,""))),"")</f>
        <v/>
      </c>
      <c r="Z752" s="29" t="str">
        <f ca="1">IF(AND($A752&lt;&gt;"",Z$9&lt;&gt;""),IF(HLOOKUP(Z$9,'Feuille1-Catégories'!$C$1:$G$2,2,FALSE)="OUI",Z$3,IF(HLOOKUP(Z$9,'Feuille1-Catégories'!$C$1:$G$3,3,FALSE)="OUI",OFFSET(Z$3,MOD(QUOTIENT(ROW()-ROW($A$20),'Feuille1-Catégories'!$B$6/Z$6),Z$5),0),IF(MOD($A752-1-Z$10,'Feuille1-Catégories'!$F$5+1)=0,Z$3,""))),"")</f>
        <v/>
      </c>
    </row>
    <row r="753" spans="1:26" ht="17" x14ac:dyDescent="0.2">
      <c r="A753" s="21" t="str">
        <f>IF('Feuille2-Prix de vente'!A753&lt;&gt;"",'Feuille2-Prix de vente'!A753,"")</f>
        <v/>
      </c>
      <c r="B753" s="33" t="str">
        <f>IF('Feuille2-Prix de vente'!B753&lt;&gt;"",'Feuille2-Prix de vente'!B753,"")</f>
        <v/>
      </c>
      <c r="C753" s="10" t="str">
        <f>IF('Feuille2-Prix de vente'!C753&lt;&gt;"",'Feuille2-Prix de vente'!C753,"")</f>
        <v/>
      </c>
      <c r="D753" s="10" t="str">
        <f t="shared" si="11"/>
        <v/>
      </c>
      <c r="E753" s="10" t="str">
        <f>IF('Feuille2-Prix de vente'!E753&lt;&gt;"",'Feuille2-Prix de vente'!E753,"")</f>
        <v/>
      </c>
      <c r="F753" s="29" t="str">
        <f ca="1">IF(AND($A753&lt;&gt;"",F$9&lt;&gt;""),IF(HLOOKUP(F$9,'Feuille1-Catégories'!$C$1:$G$2,2,FALSE)="OUI",F$3,IF(HLOOKUP(F$9,'Feuille1-Catégories'!$C$1:$G$3,3,FALSE)="OUI",OFFSET(F$3,MOD(QUOTIENT(ROW()-ROW($A$20),'Feuille1-Catégories'!$B$6/F$6),F$5),0),IF(MOD($A753-1-F$10,'Feuille1-Catégories'!$F$5+1)=0,F$3,""))),"")</f>
        <v/>
      </c>
      <c r="G753" s="29" t="str">
        <f ca="1">IF(AND($A753&lt;&gt;"",G$9&lt;&gt;""),IF(HLOOKUP(G$9,'Feuille1-Catégories'!$C$1:$G$2,2,FALSE)="OUI",G$3,IF(HLOOKUP(G$9,'Feuille1-Catégories'!$C$1:$G$3,3,FALSE)="OUI",OFFSET(G$3,MOD(QUOTIENT(ROW()-ROW($A$20),'Feuille1-Catégories'!$B$6/G$6),G$5),0),IF(MOD($A753-1-G$10,'Feuille1-Catégories'!$F$5+1)=0,G$3,""))),"")</f>
        <v/>
      </c>
      <c r="H753" s="29" t="str">
        <f ca="1">IF(AND($A753&lt;&gt;"",H$9&lt;&gt;""),IF(HLOOKUP(H$9,'Feuille1-Catégories'!$C$1:$G$2,2,FALSE)="OUI",H$3,IF(HLOOKUP(H$9,'Feuille1-Catégories'!$C$1:$G$3,3,FALSE)="OUI",OFFSET(H$3,MOD(QUOTIENT(ROW()-ROW($A$20),'Feuille1-Catégories'!$B$6/H$6),H$5),0),IF(MOD($A753-1-H$10,'Feuille1-Catégories'!$F$5+1)=0,H$3,""))),"")</f>
        <v/>
      </c>
      <c r="I753" s="29" t="str">
        <f ca="1">IF(AND($A753&lt;&gt;"",I$9&lt;&gt;""),IF(HLOOKUP(I$9,'Feuille1-Catégories'!$C$1:$G$2,2,FALSE)="OUI",I$3,IF(HLOOKUP(I$9,'Feuille1-Catégories'!$C$1:$G$3,3,FALSE)="OUI",OFFSET(I$3,MOD(QUOTIENT(ROW()-ROW($A$20),'Feuille1-Catégories'!$B$6/I$6),I$5),0),IF(MOD($A753-1-I$10,'Feuille1-Catégories'!$F$5+1)=0,I$3,""))),"")</f>
        <v/>
      </c>
      <c r="J753" s="29" t="str">
        <f ca="1">IF(AND($A753&lt;&gt;"",J$9&lt;&gt;""),IF(HLOOKUP(J$9,'Feuille1-Catégories'!$C$1:$G$2,2,FALSE)="OUI",J$3,IF(HLOOKUP(J$9,'Feuille1-Catégories'!$C$1:$G$3,3,FALSE)="OUI",OFFSET(J$3,MOD(QUOTIENT(ROW()-ROW($A$20),'Feuille1-Catégories'!$B$6/J$6),J$5),0),IF(MOD($A753-1-J$10,'Feuille1-Catégories'!$F$5+1)=0,J$3,""))),"")</f>
        <v/>
      </c>
      <c r="K753" s="29" t="str">
        <f ca="1">IF(AND($A753&lt;&gt;"",K$9&lt;&gt;""),IF(HLOOKUP(K$9,'Feuille1-Catégories'!$C$1:$G$2,2,FALSE)="OUI",K$3,IF(HLOOKUP(K$9,'Feuille1-Catégories'!$C$1:$G$3,3,FALSE)="OUI",OFFSET(K$3,MOD(QUOTIENT(ROW()-ROW($A$20),'Feuille1-Catégories'!$B$6/K$6),K$5),0),IF(MOD($A753-1-K$10,'Feuille1-Catégories'!$F$5+1)=0,K$3,""))),"")</f>
        <v/>
      </c>
      <c r="L753" s="29" t="str">
        <f ca="1">IF(AND($A753&lt;&gt;"",L$9&lt;&gt;""),IF(HLOOKUP(L$9,'Feuille1-Catégories'!$C$1:$G$2,2,FALSE)="OUI",L$3,IF(HLOOKUP(L$9,'Feuille1-Catégories'!$C$1:$G$3,3,FALSE)="OUI",OFFSET(L$3,MOD(QUOTIENT(ROW()-ROW($A$20),'Feuille1-Catégories'!$B$6/L$6),L$5),0),IF(MOD($A753-1-L$10,'Feuille1-Catégories'!$F$5+1)=0,L$3,""))),"")</f>
        <v/>
      </c>
      <c r="M753" s="29" t="str">
        <f ca="1">IF(AND($A753&lt;&gt;"",M$9&lt;&gt;""),IF(HLOOKUP(M$9,'Feuille1-Catégories'!$C$1:$G$2,2,FALSE)="OUI",M$3,IF(HLOOKUP(M$9,'Feuille1-Catégories'!$C$1:$G$3,3,FALSE)="OUI",OFFSET(M$3,MOD(QUOTIENT(ROW()-ROW($A$20),'Feuille1-Catégories'!$B$6/M$6),M$5),0),IF(MOD($A753-1-M$10,'Feuille1-Catégories'!$F$5+1)=0,M$3,""))),"")</f>
        <v/>
      </c>
      <c r="N753" s="29" t="str">
        <f ca="1">IF(AND($A753&lt;&gt;"",N$9&lt;&gt;""),IF(HLOOKUP(N$9,'Feuille1-Catégories'!$C$1:$G$2,2,FALSE)="OUI",N$3,IF(HLOOKUP(N$9,'Feuille1-Catégories'!$C$1:$G$3,3,FALSE)="OUI",OFFSET(N$3,MOD(QUOTIENT(ROW()-ROW($A$20),'Feuille1-Catégories'!$B$6/N$6),N$5),0),IF(MOD($A753-1-N$10,'Feuille1-Catégories'!$F$5+1)=0,N$3,""))),"")</f>
        <v/>
      </c>
      <c r="O753" s="29" t="str">
        <f ca="1">IF(AND($A753&lt;&gt;"",O$9&lt;&gt;""),IF(HLOOKUP(O$9,'Feuille1-Catégories'!$C$1:$G$2,2,FALSE)="OUI",O$3,IF(HLOOKUP(O$9,'Feuille1-Catégories'!$C$1:$G$3,3,FALSE)="OUI",OFFSET(O$3,MOD(QUOTIENT(ROW()-ROW($A$20),'Feuille1-Catégories'!$B$6/O$6),O$5),0),IF(MOD($A753-1-O$10,'Feuille1-Catégories'!$F$5+1)=0,O$3,""))),"")</f>
        <v/>
      </c>
      <c r="P753" s="29" t="str">
        <f ca="1">IF(AND($A753&lt;&gt;"",P$9&lt;&gt;""),IF(HLOOKUP(P$9,'Feuille1-Catégories'!$C$1:$G$2,2,FALSE)="OUI",P$3,IF(HLOOKUP(P$9,'Feuille1-Catégories'!$C$1:$G$3,3,FALSE)="OUI",OFFSET(P$3,MOD(QUOTIENT(ROW()-ROW($A$20),'Feuille1-Catégories'!$B$6/P$6),P$5),0),IF(MOD($A753-1-P$10,'Feuille1-Catégories'!$F$5+1)=0,P$3,""))),"")</f>
        <v/>
      </c>
      <c r="Q753" s="29" t="str">
        <f ca="1">IF(AND($A753&lt;&gt;"",Q$9&lt;&gt;""),IF(HLOOKUP(Q$9,'Feuille1-Catégories'!$C$1:$G$2,2,FALSE)="OUI",Q$3,IF(HLOOKUP(Q$9,'Feuille1-Catégories'!$C$1:$G$3,3,FALSE)="OUI",OFFSET(Q$3,MOD(QUOTIENT(ROW()-ROW($A$20),'Feuille1-Catégories'!$B$6/Q$6),Q$5),0),IF(MOD($A753-1-Q$10,'Feuille1-Catégories'!$F$5+1)=0,Q$3,""))),"")</f>
        <v/>
      </c>
      <c r="R753" s="29" t="str">
        <f ca="1">IF(AND($A753&lt;&gt;"",R$9&lt;&gt;""),IF(HLOOKUP(R$9,'Feuille1-Catégories'!$C$1:$G$2,2,FALSE)="OUI",R$3,IF(HLOOKUP(R$9,'Feuille1-Catégories'!$C$1:$G$3,3,FALSE)="OUI",OFFSET(R$3,MOD(QUOTIENT(ROW()-ROW($A$20),'Feuille1-Catégories'!$B$6/R$6),R$5),0),IF(MOD($A753-1-R$10,'Feuille1-Catégories'!$F$5+1)=0,R$3,""))),"")</f>
        <v/>
      </c>
      <c r="S753" s="29" t="str">
        <f ca="1">IF(AND($A753&lt;&gt;"",S$9&lt;&gt;""),IF(HLOOKUP(S$9,'Feuille1-Catégories'!$C$1:$G$2,2,FALSE)="OUI",S$3,IF(HLOOKUP(S$9,'Feuille1-Catégories'!$C$1:$G$3,3,FALSE)="OUI",OFFSET(S$3,MOD(QUOTIENT(ROW()-ROW($A$20),'Feuille1-Catégories'!$B$6/S$6),S$5),0),IF(MOD($A753-1-S$10,'Feuille1-Catégories'!$F$5+1)=0,S$3,""))),"")</f>
        <v/>
      </c>
      <c r="T753" s="29" t="str">
        <f ca="1">IF(AND($A753&lt;&gt;"",T$9&lt;&gt;""),IF(HLOOKUP(T$9,'Feuille1-Catégories'!$C$1:$G$2,2,FALSE)="OUI",T$3,IF(HLOOKUP(T$9,'Feuille1-Catégories'!$C$1:$G$3,3,FALSE)="OUI",OFFSET(T$3,MOD(QUOTIENT(ROW()-ROW($A$20),'Feuille1-Catégories'!$B$6/T$6),T$5),0),IF(MOD($A753-1-T$10,'Feuille1-Catégories'!$F$5+1)=0,T$3,""))),"")</f>
        <v/>
      </c>
      <c r="U753" s="29" t="str">
        <f ca="1">IF(AND($A753&lt;&gt;"",U$9&lt;&gt;""),IF(HLOOKUP(U$9,'Feuille1-Catégories'!$C$1:$G$2,2,FALSE)="OUI",U$3,IF(HLOOKUP(U$9,'Feuille1-Catégories'!$C$1:$G$3,3,FALSE)="OUI",OFFSET(U$3,MOD(QUOTIENT(ROW()-ROW($A$20),'Feuille1-Catégories'!$B$6/U$6),U$5),0),IF(MOD($A753-1-U$10,'Feuille1-Catégories'!$F$5+1)=0,U$3,""))),"")</f>
        <v/>
      </c>
      <c r="V753" s="29" t="str">
        <f ca="1">IF(AND($A753&lt;&gt;"",V$9&lt;&gt;""),IF(HLOOKUP(V$9,'Feuille1-Catégories'!$C$1:$G$2,2,FALSE)="OUI",V$3,IF(HLOOKUP(V$9,'Feuille1-Catégories'!$C$1:$G$3,3,FALSE)="OUI",OFFSET(V$3,MOD(QUOTIENT(ROW()-ROW($A$20),'Feuille1-Catégories'!$B$6/V$6),V$5),0),IF(MOD($A753-1-V$10,'Feuille1-Catégories'!$F$5+1)=0,V$3,""))),"")</f>
        <v/>
      </c>
      <c r="W753" s="29" t="str">
        <f ca="1">IF(AND($A753&lt;&gt;"",W$9&lt;&gt;""),IF(HLOOKUP(W$9,'Feuille1-Catégories'!$C$1:$G$2,2,FALSE)="OUI",W$3,IF(HLOOKUP(W$9,'Feuille1-Catégories'!$C$1:$G$3,3,FALSE)="OUI",OFFSET(W$3,MOD(QUOTIENT(ROW()-ROW($A$20),'Feuille1-Catégories'!$B$6/W$6),W$5),0),IF(MOD($A753-1-W$10,'Feuille1-Catégories'!$F$5+1)=0,W$3,""))),"")</f>
        <v/>
      </c>
      <c r="X753" s="29" t="str">
        <f ca="1">IF(AND($A753&lt;&gt;"",X$9&lt;&gt;""),IF(HLOOKUP(X$9,'Feuille1-Catégories'!$C$1:$G$2,2,FALSE)="OUI",X$3,IF(HLOOKUP(X$9,'Feuille1-Catégories'!$C$1:$G$3,3,FALSE)="OUI",OFFSET(X$3,MOD(QUOTIENT(ROW()-ROW($A$20),'Feuille1-Catégories'!$B$6/X$6),X$5),0),IF(MOD($A753-1-X$10,'Feuille1-Catégories'!$F$5+1)=0,X$3,""))),"")</f>
        <v/>
      </c>
      <c r="Y753" s="29" t="str">
        <f ca="1">IF(AND($A753&lt;&gt;"",Y$9&lt;&gt;""),IF(HLOOKUP(Y$9,'Feuille1-Catégories'!$C$1:$G$2,2,FALSE)="OUI",Y$3,IF(HLOOKUP(Y$9,'Feuille1-Catégories'!$C$1:$G$3,3,FALSE)="OUI",OFFSET(Y$3,MOD(QUOTIENT(ROW()-ROW($A$20),'Feuille1-Catégories'!$B$6/Y$6),Y$5),0),IF(MOD($A753-1-Y$10,'Feuille1-Catégories'!$F$5+1)=0,Y$3,""))),"")</f>
        <v/>
      </c>
      <c r="Z753" s="29" t="str">
        <f ca="1">IF(AND($A753&lt;&gt;"",Z$9&lt;&gt;""),IF(HLOOKUP(Z$9,'Feuille1-Catégories'!$C$1:$G$2,2,FALSE)="OUI",Z$3,IF(HLOOKUP(Z$9,'Feuille1-Catégories'!$C$1:$G$3,3,FALSE)="OUI",OFFSET(Z$3,MOD(QUOTIENT(ROW()-ROW($A$20),'Feuille1-Catégories'!$B$6/Z$6),Z$5),0),IF(MOD($A753-1-Z$10,'Feuille1-Catégories'!$F$5+1)=0,Z$3,""))),"")</f>
        <v/>
      </c>
    </row>
    <row r="754" spans="1:26" ht="17" x14ac:dyDescent="0.2">
      <c r="A754" s="21" t="str">
        <f>IF('Feuille2-Prix de vente'!A754&lt;&gt;"",'Feuille2-Prix de vente'!A754,"")</f>
        <v/>
      </c>
      <c r="B754" s="33" t="str">
        <f>IF('Feuille2-Prix de vente'!B754&lt;&gt;"",'Feuille2-Prix de vente'!B754,"")</f>
        <v/>
      </c>
      <c r="C754" s="10" t="str">
        <f>IF('Feuille2-Prix de vente'!C754&lt;&gt;"",'Feuille2-Prix de vente'!C754,"")</f>
        <v/>
      </c>
      <c r="D754" s="10" t="str">
        <f t="shared" si="11"/>
        <v/>
      </c>
      <c r="E754" s="10" t="str">
        <f>IF('Feuille2-Prix de vente'!E754&lt;&gt;"",'Feuille2-Prix de vente'!E754,"")</f>
        <v/>
      </c>
      <c r="F754" s="29" t="str">
        <f ca="1">IF(AND($A754&lt;&gt;"",F$9&lt;&gt;""),IF(HLOOKUP(F$9,'Feuille1-Catégories'!$C$1:$G$2,2,FALSE)="OUI",F$3,IF(HLOOKUP(F$9,'Feuille1-Catégories'!$C$1:$G$3,3,FALSE)="OUI",OFFSET(F$3,MOD(QUOTIENT(ROW()-ROW($A$20),'Feuille1-Catégories'!$B$6/F$6),F$5),0),IF(MOD($A754-1-F$10,'Feuille1-Catégories'!$F$5+1)=0,F$3,""))),"")</f>
        <v/>
      </c>
      <c r="G754" s="29" t="str">
        <f ca="1">IF(AND($A754&lt;&gt;"",G$9&lt;&gt;""),IF(HLOOKUP(G$9,'Feuille1-Catégories'!$C$1:$G$2,2,FALSE)="OUI",G$3,IF(HLOOKUP(G$9,'Feuille1-Catégories'!$C$1:$G$3,3,FALSE)="OUI",OFFSET(G$3,MOD(QUOTIENT(ROW()-ROW($A$20),'Feuille1-Catégories'!$B$6/G$6),G$5),0),IF(MOD($A754-1-G$10,'Feuille1-Catégories'!$F$5+1)=0,G$3,""))),"")</f>
        <v/>
      </c>
      <c r="H754" s="29" t="str">
        <f ca="1">IF(AND($A754&lt;&gt;"",H$9&lt;&gt;""),IF(HLOOKUP(H$9,'Feuille1-Catégories'!$C$1:$G$2,2,FALSE)="OUI",H$3,IF(HLOOKUP(H$9,'Feuille1-Catégories'!$C$1:$G$3,3,FALSE)="OUI",OFFSET(H$3,MOD(QUOTIENT(ROW()-ROW($A$20),'Feuille1-Catégories'!$B$6/H$6),H$5),0),IF(MOD($A754-1-H$10,'Feuille1-Catégories'!$F$5+1)=0,H$3,""))),"")</f>
        <v/>
      </c>
      <c r="I754" s="29" t="str">
        <f ca="1">IF(AND($A754&lt;&gt;"",I$9&lt;&gt;""),IF(HLOOKUP(I$9,'Feuille1-Catégories'!$C$1:$G$2,2,FALSE)="OUI",I$3,IF(HLOOKUP(I$9,'Feuille1-Catégories'!$C$1:$G$3,3,FALSE)="OUI",OFFSET(I$3,MOD(QUOTIENT(ROW()-ROW($A$20),'Feuille1-Catégories'!$B$6/I$6),I$5),0),IF(MOD($A754-1-I$10,'Feuille1-Catégories'!$F$5+1)=0,I$3,""))),"")</f>
        <v/>
      </c>
      <c r="J754" s="29" t="str">
        <f ca="1">IF(AND($A754&lt;&gt;"",J$9&lt;&gt;""),IF(HLOOKUP(J$9,'Feuille1-Catégories'!$C$1:$G$2,2,FALSE)="OUI",J$3,IF(HLOOKUP(J$9,'Feuille1-Catégories'!$C$1:$G$3,3,FALSE)="OUI",OFFSET(J$3,MOD(QUOTIENT(ROW()-ROW($A$20),'Feuille1-Catégories'!$B$6/J$6),J$5),0),IF(MOD($A754-1-J$10,'Feuille1-Catégories'!$F$5+1)=0,J$3,""))),"")</f>
        <v/>
      </c>
      <c r="K754" s="29" t="str">
        <f ca="1">IF(AND($A754&lt;&gt;"",K$9&lt;&gt;""),IF(HLOOKUP(K$9,'Feuille1-Catégories'!$C$1:$G$2,2,FALSE)="OUI",K$3,IF(HLOOKUP(K$9,'Feuille1-Catégories'!$C$1:$G$3,3,FALSE)="OUI",OFFSET(K$3,MOD(QUOTIENT(ROW()-ROW($A$20),'Feuille1-Catégories'!$B$6/K$6),K$5),0),IF(MOD($A754-1-K$10,'Feuille1-Catégories'!$F$5+1)=0,K$3,""))),"")</f>
        <v/>
      </c>
      <c r="L754" s="29" t="str">
        <f ca="1">IF(AND($A754&lt;&gt;"",L$9&lt;&gt;""),IF(HLOOKUP(L$9,'Feuille1-Catégories'!$C$1:$G$2,2,FALSE)="OUI",L$3,IF(HLOOKUP(L$9,'Feuille1-Catégories'!$C$1:$G$3,3,FALSE)="OUI",OFFSET(L$3,MOD(QUOTIENT(ROW()-ROW($A$20),'Feuille1-Catégories'!$B$6/L$6),L$5),0),IF(MOD($A754-1-L$10,'Feuille1-Catégories'!$F$5+1)=0,L$3,""))),"")</f>
        <v/>
      </c>
      <c r="M754" s="29" t="str">
        <f ca="1">IF(AND($A754&lt;&gt;"",M$9&lt;&gt;""),IF(HLOOKUP(M$9,'Feuille1-Catégories'!$C$1:$G$2,2,FALSE)="OUI",M$3,IF(HLOOKUP(M$9,'Feuille1-Catégories'!$C$1:$G$3,3,FALSE)="OUI",OFFSET(M$3,MOD(QUOTIENT(ROW()-ROW($A$20),'Feuille1-Catégories'!$B$6/M$6),M$5),0),IF(MOD($A754-1-M$10,'Feuille1-Catégories'!$F$5+1)=0,M$3,""))),"")</f>
        <v/>
      </c>
      <c r="N754" s="29" t="str">
        <f ca="1">IF(AND($A754&lt;&gt;"",N$9&lt;&gt;""),IF(HLOOKUP(N$9,'Feuille1-Catégories'!$C$1:$G$2,2,FALSE)="OUI",N$3,IF(HLOOKUP(N$9,'Feuille1-Catégories'!$C$1:$G$3,3,FALSE)="OUI",OFFSET(N$3,MOD(QUOTIENT(ROW()-ROW($A$20),'Feuille1-Catégories'!$B$6/N$6),N$5),0),IF(MOD($A754-1-N$10,'Feuille1-Catégories'!$F$5+1)=0,N$3,""))),"")</f>
        <v/>
      </c>
      <c r="O754" s="29" t="str">
        <f ca="1">IF(AND($A754&lt;&gt;"",O$9&lt;&gt;""),IF(HLOOKUP(O$9,'Feuille1-Catégories'!$C$1:$G$2,2,FALSE)="OUI",O$3,IF(HLOOKUP(O$9,'Feuille1-Catégories'!$C$1:$G$3,3,FALSE)="OUI",OFFSET(O$3,MOD(QUOTIENT(ROW()-ROW($A$20),'Feuille1-Catégories'!$B$6/O$6),O$5),0),IF(MOD($A754-1-O$10,'Feuille1-Catégories'!$F$5+1)=0,O$3,""))),"")</f>
        <v/>
      </c>
      <c r="P754" s="29" t="str">
        <f ca="1">IF(AND($A754&lt;&gt;"",P$9&lt;&gt;""),IF(HLOOKUP(P$9,'Feuille1-Catégories'!$C$1:$G$2,2,FALSE)="OUI",P$3,IF(HLOOKUP(P$9,'Feuille1-Catégories'!$C$1:$G$3,3,FALSE)="OUI",OFFSET(P$3,MOD(QUOTIENT(ROW()-ROW($A$20),'Feuille1-Catégories'!$B$6/P$6),P$5),0),IF(MOD($A754-1-P$10,'Feuille1-Catégories'!$F$5+1)=0,P$3,""))),"")</f>
        <v/>
      </c>
      <c r="Q754" s="29" t="str">
        <f ca="1">IF(AND($A754&lt;&gt;"",Q$9&lt;&gt;""),IF(HLOOKUP(Q$9,'Feuille1-Catégories'!$C$1:$G$2,2,FALSE)="OUI",Q$3,IF(HLOOKUP(Q$9,'Feuille1-Catégories'!$C$1:$G$3,3,FALSE)="OUI",OFFSET(Q$3,MOD(QUOTIENT(ROW()-ROW($A$20),'Feuille1-Catégories'!$B$6/Q$6),Q$5),0),IF(MOD($A754-1-Q$10,'Feuille1-Catégories'!$F$5+1)=0,Q$3,""))),"")</f>
        <v/>
      </c>
      <c r="R754" s="29" t="str">
        <f ca="1">IF(AND($A754&lt;&gt;"",R$9&lt;&gt;""),IF(HLOOKUP(R$9,'Feuille1-Catégories'!$C$1:$G$2,2,FALSE)="OUI",R$3,IF(HLOOKUP(R$9,'Feuille1-Catégories'!$C$1:$G$3,3,FALSE)="OUI",OFFSET(R$3,MOD(QUOTIENT(ROW()-ROW($A$20),'Feuille1-Catégories'!$B$6/R$6),R$5),0),IF(MOD($A754-1-R$10,'Feuille1-Catégories'!$F$5+1)=0,R$3,""))),"")</f>
        <v/>
      </c>
      <c r="S754" s="29" t="str">
        <f ca="1">IF(AND($A754&lt;&gt;"",S$9&lt;&gt;""),IF(HLOOKUP(S$9,'Feuille1-Catégories'!$C$1:$G$2,2,FALSE)="OUI",S$3,IF(HLOOKUP(S$9,'Feuille1-Catégories'!$C$1:$G$3,3,FALSE)="OUI",OFFSET(S$3,MOD(QUOTIENT(ROW()-ROW($A$20),'Feuille1-Catégories'!$B$6/S$6),S$5),0),IF(MOD($A754-1-S$10,'Feuille1-Catégories'!$F$5+1)=0,S$3,""))),"")</f>
        <v/>
      </c>
      <c r="T754" s="29" t="str">
        <f ca="1">IF(AND($A754&lt;&gt;"",T$9&lt;&gt;""),IF(HLOOKUP(T$9,'Feuille1-Catégories'!$C$1:$G$2,2,FALSE)="OUI",T$3,IF(HLOOKUP(T$9,'Feuille1-Catégories'!$C$1:$G$3,3,FALSE)="OUI",OFFSET(T$3,MOD(QUOTIENT(ROW()-ROW($A$20),'Feuille1-Catégories'!$B$6/T$6),T$5),0),IF(MOD($A754-1-T$10,'Feuille1-Catégories'!$F$5+1)=0,T$3,""))),"")</f>
        <v/>
      </c>
      <c r="U754" s="29" t="str">
        <f ca="1">IF(AND($A754&lt;&gt;"",U$9&lt;&gt;""),IF(HLOOKUP(U$9,'Feuille1-Catégories'!$C$1:$G$2,2,FALSE)="OUI",U$3,IF(HLOOKUP(U$9,'Feuille1-Catégories'!$C$1:$G$3,3,FALSE)="OUI",OFFSET(U$3,MOD(QUOTIENT(ROW()-ROW($A$20),'Feuille1-Catégories'!$B$6/U$6),U$5),0),IF(MOD($A754-1-U$10,'Feuille1-Catégories'!$F$5+1)=0,U$3,""))),"")</f>
        <v/>
      </c>
      <c r="V754" s="29" t="str">
        <f ca="1">IF(AND($A754&lt;&gt;"",V$9&lt;&gt;""),IF(HLOOKUP(V$9,'Feuille1-Catégories'!$C$1:$G$2,2,FALSE)="OUI",V$3,IF(HLOOKUP(V$9,'Feuille1-Catégories'!$C$1:$G$3,3,FALSE)="OUI",OFFSET(V$3,MOD(QUOTIENT(ROW()-ROW($A$20),'Feuille1-Catégories'!$B$6/V$6),V$5),0),IF(MOD($A754-1-V$10,'Feuille1-Catégories'!$F$5+1)=0,V$3,""))),"")</f>
        <v/>
      </c>
      <c r="W754" s="29" t="str">
        <f ca="1">IF(AND($A754&lt;&gt;"",W$9&lt;&gt;""),IF(HLOOKUP(W$9,'Feuille1-Catégories'!$C$1:$G$2,2,FALSE)="OUI",W$3,IF(HLOOKUP(W$9,'Feuille1-Catégories'!$C$1:$G$3,3,FALSE)="OUI",OFFSET(W$3,MOD(QUOTIENT(ROW()-ROW($A$20),'Feuille1-Catégories'!$B$6/W$6),W$5),0),IF(MOD($A754-1-W$10,'Feuille1-Catégories'!$F$5+1)=0,W$3,""))),"")</f>
        <v/>
      </c>
      <c r="X754" s="29" t="str">
        <f ca="1">IF(AND($A754&lt;&gt;"",X$9&lt;&gt;""),IF(HLOOKUP(X$9,'Feuille1-Catégories'!$C$1:$G$2,2,FALSE)="OUI",X$3,IF(HLOOKUP(X$9,'Feuille1-Catégories'!$C$1:$G$3,3,FALSE)="OUI",OFFSET(X$3,MOD(QUOTIENT(ROW()-ROW($A$20),'Feuille1-Catégories'!$B$6/X$6),X$5),0),IF(MOD($A754-1-X$10,'Feuille1-Catégories'!$F$5+1)=0,X$3,""))),"")</f>
        <v/>
      </c>
      <c r="Y754" s="29" t="str">
        <f ca="1">IF(AND($A754&lt;&gt;"",Y$9&lt;&gt;""),IF(HLOOKUP(Y$9,'Feuille1-Catégories'!$C$1:$G$2,2,FALSE)="OUI",Y$3,IF(HLOOKUP(Y$9,'Feuille1-Catégories'!$C$1:$G$3,3,FALSE)="OUI",OFFSET(Y$3,MOD(QUOTIENT(ROW()-ROW($A$20),'Feuille1-Catégories'!$B$6/Y$6),Y$5),0),IF(MOD($A754-1-Y$10,'Feuille1-Catégories'!$F$5+1)=0,Y$3,""))),"")</f>
        <v/>
      </c>
      <c r="Z754" s="29" t="str">
        <f ca="1">IF(AND($A754&lt;&gt;"",Z$9&lt;&gt;""),IF(HLOOKUP(Z$9,'Feuille1-Catégories'!$C$1:$G$2,2,FALSE)="OUI",Z$3,IF(HLOOKUP(Z$9,'Feuille1-Catégories'!$C$1:$G$3,3,FALSE)="OUI",OFFSET(Z$3,MOD(QUOTIENT(ROW()-ROW($A$20),'Feuille1-Catégories'!$B$6/Z$6),Z$5),0),IF(MOD($A754-1-Z$10,'Feuille1-Catégories'!$F$5+1)=0,Z$3,""))),"")</f>
        <v/>
      </c>
    </row>
    <row r="755" spans="1:26" ht="17" x14ac:dyDescent="0.2">
      <c r="A755" s="21" t="str">
        <f>IF('Feuille2-Prix de vente'!A755&lt;&gt;"",'Feuille2-Prix de vente'!A755,"")</f>
        <v/>
      </c>
      <c r="B755" s="33" t="str">
        <f>IF('Feuille2-Prix de vente'!B755&lt;&gt;"",'Feuille2-Prix de vente'!B755,"")</f>
        <v/>
      </c>
      <c r="C755" s="10" t="str">
        <f>IF('Feuille2-Prix de vente'!C755&lt;&gt;"",'Feuille2-Prix de vente'!C755,"")</f>
        <v/>
      </c>
      <c r="D755" s="10" t="str">
        <f t="shared" si="11"/>
        <v/>
      </c>
      <c r="E755" s="10" t="str">
        <f>IF('Feuille2-Prix de vente'!E755&lt;&gt;"",'Feuille2-Prix de vente'!E755,"")</f>
        <v/>
      </c>
      <c r="F755" s="29" t="str">
        <f ca="1">IF(AND($A755&lt;&gt;"",F$9&lt;&gt;""),IF(HLOOKUP(F$9,'Feuille1-Catégories'!$C$1:$G$2,2,FALSE)="OUI",F$3,IF(HLOOKUP(F$9,'Feuille1-Catégories'!$C$1:$G$3,3,FALSE)="OUI",OFFSET(F$3,MOD(QUOTIENT(ROW()-ROW($A$20),'Feuille1-Catégories'!$B$6/F$6),F$5),0),IF(MOD($A755-1-F$10,'Feuille1-Catégories'!$F$5+1)=0,F$3,""))),"")</f>
        <v/>
      </c>
      <c r="G755" s="29" t="str">
        <f ca="1">IF(AND($A755&lt;&gt;"",G$9&lt;&gt;""),IF(HLOOKUP(G$9,'Feuille1-Catégories'!$C$1:$G$2,2,FALSE)="OUI",G$3,IF(HLOOKUP(G$9,'Feuille1-Catégories'!$C$1:$G$3,3,FALSE)="OUI",OFFSET(G$3,MOD(QUOTIENT(ROW()-ROW($A$20),'Feuille1-Catégories'!$B$6/G$6),G$5),0),IF(MOD($A755-1-G$10,'Feuille1-Catégories'!$F$5+1)=0,G$3,""))),"")</f>
        <v/>
      </c>
      <c r="H755" s="29" t="str">
        <f ca="1">IF(AND($A755&lt;&gt;"",H$9&lt;&gt;""),IF(HLOOKUP(H$9,'Feuille1-Catégories'!$C$1:$G$2,2,FALSE)="OUI",H$3,IF(HLOOKUP(H$9,'Feuille1-Catégories'!$C$1:$G$3,3,FALSE)="OUI",OFFSET(H$3,MOD(QUOTIENT(ROW()-ROW($A$20),'Feuille1-Catégories'!$B$6/H$6),H$5),0),IF(MOD($A755-1-H$10,'Feuille1-Catégories'!$F$5+1)=0,H$3,""))),"")</f>
        <v/>
      </c>
      <c r="I755" s="29" t="str">
        <f ca="1">IF(AND($A755&lt;&gt;"",I$9&lt;&gt;""),IF(HLOOKUP(I$9,'Feuille1-Catégories'!$C$1:$G$2,2,FALSE)="OUI",I$3,IF(HLOOKUP(I$9,'Feuille1-Catégories'!$C$1:$G$3,3,FALSE)="OUI",OFFSET(I$3,MOD(QUOTIENT(ROW()-ROW($A$20),'Feuille1-Catégories'!$B$6/I$6),I$5),0),IF(MOD($A755-1-I$10,'Feuille1-Catégories'!$F$5+1)=0,I$3,""))),"")</f>
        <v/>
      </c>
      <c r="J755" s="29" t="str">
        <f ca="1">IF(AND($A755&lt;&gt;"",J$9&lt;&gt;""),IF(HLOOKUP(J$9,'Feuille1-Catégories'!$C$1:$G$2,2,FALSE)="OUI",J$3,IF(HLOOKUP(J$9,'Feuille1-Catégories'!$C$1:$G$3,3,FALSE)="OUI",OFFSET(J$3,MOD(QUOTIENT(ROW()-ROW($A$20),'Feuille1-Catégories'!$B$6/J$6),J$5),0),IF(MOD($A755-1-J$10,'Feuille1-Catégories'!$F$5+1)=0,J$3,""))),"")</f>
        <v/>
      </c>
      <c r="K755" s="29" t="str">
        <f ca="1">IF(AND($A755&lt;&gt;"",K$9&lt;&gt;""),IF(HLOOKUP(K$9,'Feuille1-Catégories'!$C$1:$G$2,2,FALSE)="OUI",K$3,IF(HLOOKUP(K$9,'Feuille1-Catégories'!$C$1:$G$3,3,FALSE)="OUI",OFFSET(K$3,MOD(QUOTIENT(ROW()-ROW($A$20),'Feuille1-Catégories'!$B$6/K$6),K$5),0),IF(MOD($A755-1-K$10,'Feuille1-Catégories'!$F$5+1)=0,K$3,""))),"")</f>
        <v/>
      </c>
      <c r="L755" s="29" t="str">
        <f ca="1">IF(AND($A755&lt;&gt;"",L$9&lt;&gt;""),IF(HLOOKUP(L$9,'Feuille1-Catégories'!$C$1:$G$2,2,FALSE)="OUI",L$3,IF(HLOOKUP(L$9,'Feuille1-Catégories'!$C$1:$G$3,3,FALSE)="OUI",OFFSET(L$3,MOD(QUOTIENT(ROW()-ROW($A$20),'Feuille1-Catégories'!$B$6/L$6),L$5),0),IF(MOD($A755-1-L$10,'Feuille1-Catégories'!$F$5+1)=0,L$3,""))),"")</f>
        <v/>
      </c>
      <c r="M755" s="29" t="str">
        <f ca="1">IF(AND($A755&lt;&gt;"",M$9&lt;&gt;""),IF(HLOOKUP(M$9,'Feuille1-Catégories'!$C$1:$G$2,2,FALSE)="OUI",M$3,IF(HLOOKUP(M$9,'Feuille1-Catégories'!$C$1:$G$3,3,FALSE)="OUI",OFFSET(M$3,MOD(QUOTIENT(ROW()-ROW($A$20),'Feuille1-Catégories'!$B$6/M$6),M$5),0),IF(MOD($A755-1-M$10,'Feuille1-Catégories'!$F$5+1)=0,M$3,""))),"")</f>
        <v/>
      </c>
      <c r="N755" s="29" t="str">
        <f ca="1">IF(AND($A755&lt;&gt;"",N$9&lt;&gt;""),IF(HLOOKUP(N$9,'Feuille1-Catégories'!$C$1:$G$2,2,FALSE)="OUI",N$3,IF(HLOOKUP(N$9,'Feuille1-Catégories'!$C$1:$G$3,3,FALSE)="OUI",OFFSET(N$3,MOD(QUOTIENT(ROW()-ROW($A$20),'Feuille1-Catégories'!$B$6/N$6),N$5),0),IF(MOD($A755-1-N$10,'Feuille1-Catégories'!$F$5+1)=0,N$3,""))),"")</f>
        <v/>
      </c>
      <c r="O755" s="29" t="str">
        <f ca="1">IF(AND($A755&lt;&gt;"",O$9&lt;&gt;""),IF(HLOOKUP(O$9,'Feuille1-Catégories'!$C$1:$G$2,2,FALSE)="OUI",O$3,IF(HLOOKUP(O$9,'Feuille1-Catégories'!$C$1:$G$3,3,FALSE)="OUI",OFFSET(O$3,MOD(QUOTIENT(ROW()-ROW($A$20),'Feuille1-Catégories'!$B$6/O$6),O$5),0),IF(MOD($A755-1-O$10,'Feuille1-Catégories'!$F$5+1)=0,O$3,""))),"")</f>
        <v/>
      </c>
      <c r="P755" s="29" t="str">
        <f ca="1">IF(AND($A755&lt;&gt;"",P$9&lt;&gt;""),IF(HLOOKUP(P$9,'Feuille1-Catégories'!$C$1:$G$2,2,FALSE)="OUI",P$3,IF(HLOOKUP(P$9,'Feuille1-Catégories'!$C$1:$G$3,3,FALSE)="OUI",OFFSET(P$3,MOD(QUOTIENT(ROW()-ROW($A$20),'Feuille1-Catégories'!$B$6/P$6),P$5),0),IF(MOD($A755-1-P$10,'Feuille1-Catégories'!$F$5+1)=0,P$3,""))),"")</f>
        <v/>
      </c>
      <c r="Q755" s="29" t="str">
        <f ca="1">IF(AND($A755&lt;&gt;"",Q$9&lt;&gt;""),IF(HLOOKUP(Q$9,'Feuille1-Catégories'!$C$1:$G$2,2,FALSE)="OUI",Q$3,IF(HLOOKUP(Q$9,'Feuille1-Catégories'!$C$1:$G$3,3,FALSE)="OUI",OFFSET(Q$3,MOD(QUOTIENT(ROW()-ROW($A$20),'Feuille1-Catégories'!$B$6/Q$6),Q$5),0),IF(MOD($A755-1-Q$10,'Feuille1-Catégories'!$F$5+1)=0,Q$3,""))),"")</f>
        <v/>
      </c>
      <c r="R755" s="29" t="str">
        <f ca="1">IF(AND($A755&lt;&gt;"",R$9&lt;&gt;""),IF(HLOOKUP(R$9,'Feuille1-Catégories'!$C$1:$G$2,2,FALSE)="OUI",R$3,IF(HLOOKUP(R$9,'Feuille1-Catégories'!$C$1:$G$3,3,FALSE)="OUI",OFFSET(R$3,MOD(QUOTIENT(ROW()-ROW($A$20),'Feuille1-Catégories'!$B$6/R$6),R$5),0),IF(MOD($A755-1-R$10,'Feuille1-Catégories'!$F$5+1)=0,R$3,""))),"")</f>
        <v/>
      </c>
      <c r="S755" s="29" t="str">
        <f ca="1">IF(AND($A755&lt;&gt;"",S$9&lt;&gt;""),IF(HLOOKUP(S$9,'Feuille1-Catégories'!$C$1:$G$2,2,FALSE)="OUI",S$3,IF(HLOOKUP(S$9,'Feuille1-Catégories'!$C$1:$G$3,3,FALSE)="OUI",OFFSET(S$3,MOD(QUOTIENT(ROW()-ROW($A$20),'Feuille1-Catégories'!$B$6/S$6),S$5),0),IF(MOD($A755-1-S$10,'Feuille1-Catégories'!$F$5+1)=0,S$3,""))),"")</f>
        <v/>
      </c>
      <c r="T755" s="29" t="str">
        <f ca="1">IF(AND($A755&lt;&gt;"",T$9&lt;&gt;""),IF(HLOOKUP(T$9,'Feuille1-Catégories'!$C$1:$G$2,2,FALSE)="OUI",T$3,IF(HLOOKUP(T$9,'Feuille1-Catégories'!$C$1:$G$3,3,FALSE)="OUI",OFFSET(T$3,MOD(QUOTIENT(ROW()-ROW($A$20),'Feuille1-Catégories'!$B$6/T$6),T$5),0),IF(MOD($A755-1-T$10,'Feuille1-Catégories'!$F$5+1)=0,T$3,""))),"")</f>
        <v/>
      </c>
      <c r="U755" s="29" t="str">
        <f ca="1">IF(AND($A755&lt;&gt;"",U$9&lt;&gt;""),IF(HLOOKUP(U$9,'Feuille1-Catégories'!$C$1:$G$2,2,FALSE)="OUI",U$3,IF(HLOOKUP(U$9,'Feuille1-Catégories'!$C$1:$G$3,3,FALSE)="OUI",OFFSET(U$3,MOD(QUOTIENT(ROW()-ROW($A$20),'Feuille1-Catégories'!$B$6/U$6),U$5),0),IF(MOD($A755-1-U$10,'Feuille1-Catégories'!$F$5+1)=0,U$3,""))),"")</f>
        <v/>
      </c>
      <c r="V755" s="29" t="str">
        <f ca="1">IF(AND($A755&lt;&gt;"",V$9&lt;&gt;""),IF(HLOOKUP(V$9,'Feuille1-Catégories'!$C$1:$G$2,2,FALSE)="OUI",V$3,IF(HLOOKUP(V$9,'Feuille1-Catégories'!$C$1:$G$3,3,FALSE)="OUI",OFFSET(V$3,MOD(QUOTIENT(ROW()-ROW($A$20),'Feuille1-Catégories'!$B$6/V$6),V$5),0),IF(MOD($A755-1-V$10,'Feuille1-Catégories'!$F$5+1)=0,V$3,""))),"")</f>
        <v/>
      </c>
      <c r="W755" s="29" t="str">
        <f ca="1">IF(AND($A755&lt;&gt;"",W$9&lt;&gt;""),IF(HLOOKUP(W$9,'Feuille1-Catégories'!$C$1:$G$2,2,FALSE)="OUI",W$3,IF(HLOOKUP(W$9,'Feuille1-Catégories'!$C$1:$G$3,3,FALSE)="OUI",OFFSET(W$3,MOD(QUOTIENT(ROW()-ROW($A$20),'Feuille1-Catégories'!$B$6/W$6),W$5),0),IF(MOD($A755-1-W$10,'Feuille1-Catégories'!$F$5+1)=0,W$3,""))),"")</f>
        <v/>
      </c>
      <c r="X755" s="29" t="str">
        <f ca="1">IF(AND($A755&lt;&gt;"",X$9&lt;&gt;""),IF(HLOOKUP(X$9,'Feuille1-Catégories'!$C$1:$G$2,2,FALSE)="OUI",X$3,IF(HLOOKUP(X$9,'Feuille1-Catégories'!$C$1:$G$3,3,FALSE)="OUI",OFFSET(X$3,MOD(QUOTIENT(ROW()-ROW($A$20),'Feuille1-Catégories'!$B$6/X$6),X$5),0),IF(MOD($A755-1-X$10,'Feuille1-Catégories'!$F$5+1)=0,X$3,""))),"")</f>
        <v/>
      </c>
      <c r="Y755" s="29" t="str">
        <f ca="1">IF(AND($A755&lt;&gt;"",Y$9&lt;&gt;""),IF(HLOOKUP(Y$9,'Feuille1-Catégories'!$C$1:$G$2,2,FALSE)="OUI",Y$3,IF(HLOOKUP(Y$9,'Feuille1-Catégories'!$C$1:$G$3,3,FALSE)="OUI",OFFSET(Y$3,MOD(QUOTIENT(ROW()-ROW($A$20),'Feuille1-Catégories'!$B$6/Y$6),Y$5),0),IF(MOD($A755-1-Y$10,'Feuille1-Catégories'!$F$5+1)=0,Y$3,""))),"")</f>
        <v/>
      </c>
      <c r="Z755" s="29" t="str">
        <f ca="1">IF(AND($A755&lt;&gt;"",Z$9&lt;&gt;""),IF(HLOOKUP(Z$9,'Feuille1-Catégories'!$C$1:$G$2,2,FALSE)="OUI",Z$3,IF(HLOOKUP(Z$9,'Feuille1-Catégories'!$C$1:$G$3,3,FALSE)="OUI",OFFSET(Z$3,MOD(QUOTIENT(ROW()-ROW($A$20),'Feuille1-Catégories'!$B$6/Z$6),Z$5),0),IF(MOD($A755-1-Z$10,'Feuille1-Catégories'!$F$5+1)=0,Z$3,""))),"")</f>
        <v/>
      </c>
    </row>
    <row r="756" spans="1:26" ht="17" x14ac:dyDescent="0.2">
      <c r="A756" s="21" t="str">
        <f>IF('Feuille2-Prix de vente'!A756&lt;&gt;"",'Feuille2-Prix de vente'!A756,"")</f>
        <v/>
      </c>
      <c r="B756" s="33" t="str">
        <f>IF('Feuille2-Prix de vente'!B756&lt;&gt;"",'Feuille2-Prix de vente'!B756,"")</f>
        <v/>
      </c>
      <c r="C756" s="10" t="str">
        <f>IF('Feuille2-Prix de vente'!C756&lt;&gt;"",'Feuille2-Prix de vente'!C756,"")</f>
        <v/>
      </c>
      <c r="D756" s="10" t="str">
        <f t="shared" si="11"/>
        <v/>
      </c>
      <c r="E756" s="10" t="str">
        <f>IF('Feuille2-Prix de vente'!E756&lt;&gt;"",'Feuille2-Prix de vente'!E756,"")</f>
        <v/>
      </c>
      <c r="F756" s="29" t="str">
        <f ca="1">IF(AND($A756&lt;&gt;"",F$9&lt;&gt;""),IF(HLOOKUP(F$9,'Feuille1-Catégories'!$C$1:$G$2,2,FALSE)="OUI",F$3,IF(HLOOKUP(F$9,'Feuille1-Catégories'!$C$1:$G$3,3,FALSE)="OUI",OFFSET(F$3,MOD(QUOTIENT(ROW()-ROW($A$20),'Feuille1-Catégories'!$B$6/F$6),F$5),0),IF(MOD($A756-1-F$10,'Feuille1-Catégories'!$F$5+1)=0,F$3,""))),"")</f>
        <v/>
      </c>
      <c r="G756" s="29" t="str">
        <f ca="1">IF(AND($A756&lt;&gt;"",G$9&lt;&gt;""),IF(HLOOKUP(G$9,'Feuille1-Catégories'!$C$1:$G$2,2,FALSE)="OUI",G$3,IF(HLOOKUP(G$9,'Feuille1-Catégories'!$C$1:$G$3,3,FALSE)="OUI",OFFSET(G$3,MOD(QUOTIENT(ROW()-ROW($A$20),'Feuille1-Catégories'!$B$6/G$6),G$5),0),IF(MOD($A756-1-G$10,'Feuille1-Catégories'!$F$5+1)=0,G$3,""))),"")</f>
        <v/>
      </c>
      <c r="H756" s="29" t="str">
        <f ca="1">IF(AND($A756&lt;&gt;"",H$9&lt;&gt;""),IF(HLOOKUP(H$9,'Feuille1-Catégories'!$C$1:$G$2,2,FALSE)="OUI",H$3,IF(HLOOKUP(H$9,'Feuille1-Catégories'!$C$1:$G$3,3,FALSE)="OUI",OFFSET(H$3,MOD(QUOTIENT(ROW()-ROW($A$20),'Feuille1-Catégories'!$B$6/H$6),H$5),0),IF(MOD($A756-1-H$10,'Feuille1-Catégories'!$F$5+1)=0,H$3,""))),"")</f>
        <v/>
      </c>
      <c r="I756" s="29" t="str">
        <f ca="1">IF(AND($A756&lt;&gt;"",I$9&lt;&gt;""),IF(HLOOKUP(I$9,'Feuille1-Catégories'!$C$1:$G$2,2,FALSE)="OUI",I$3,IF(HLOOKUP(I$9,'Feuille1-Catégories'!$C$1:$G$3,3,FALSE)="OUI",OFFSET(I$3,MOD(QUOTIENT(ROW()-ROW($A$20),'Feuille1-Catégories'!$B$6/I$6),I$5),0),IF(MOD($A756-1-I$10,'Feuille1-Catégories'!$F$5+1)=0,I$3,""))),"")</f>
        <v/>
      </c>
      <c r="J756" s="29" t="str">
        <f ca="1">IF(AND($A756&lt;&gt;"",J$9&lt;&gt;""),IF(HLOOKUP(J$9,'Feuille1-Catégories'!$C$1:$G$2,2,FALSE)="OUI",J$3,IF(HLOOKUP(J$9,'Feuille1-Catégories'!$C$1:$G$3,3,FALSE)="OUI",OFFSET(J$3,MOD(QUOTIENT(ROW()-ROW($A$20),'Feuille1-Catégories'!$B$6/J$6),J$5),0),IF(MOD($A756-1-J$10,'Feuille1-Catégories'!$F$5+1)=0,J$3,""))),"")</f>
        <v/>
      </c>
      <c r="K756" s="29" t="str">
        <f ca="1">IF(AND($A756&lt;&gt;"",K$9&lt;&gt;""),IF(HLOOKUP(K$9,'Feuille1-Catégories'!$C$1:$G$2,2,FALSE)="OUI",K$3,IF(HLOOKUP(K$9,'Feuille1-Catégories'!$C$1:$G$3,3,FALSE)="OUI",OFFSET(K$3,MOD(QUOTIENT(ROW()-ROW($A$20),'Feuille1-Catégories'!$B$6/K$6),K$5),0),IF(MOD($A756-1-K$10,'Feuille1-Catégories'!$F$5+1)=0,K$3,""))),"")</f>
        <v/>
      </c>
      <c r="L756" s="29" t="str">
        <f ca="1">IF(AND($A756&lt;&gt;"",L$9&lt;&gt;""),IF(HLOOKUP(L$9,'Feuille1-Catégories'!$C$1:$G$2,2,FALSE)="OUI",L$3,IF(HLOOKUP(L$9,'Feuille1-Catégories'!$C$1:$G$3,3,FALSE)="OUI",OFFSET(L$3,MOD(QUOTIENT(ROW()-ROW($A$20),'Feuille1-Catégories'!$B$6/L$6),L$5),0),IF(MOD($A756-1-L$10,'Feuille1-Catégories'!$F$5+1)=0,L$3,""))),"")</f>
        <v/>
      </c>
      <c r="M756" s="29" t="str">
        <f ca="1">IF(AND($A756&lt;&gt;"",M$9&lt;&gt;""),IF(HLOOKUP(M$9,'Feuille1-Catégories'!$C$1:$G$2,2,FALSE)="OUI",M$3,IF(HLOOKUP(M$9,'Feuille1-Catégories'!$C$1:$G$3,3,FALSE)="OUI",OFFSET(M$3,MOD(QUOTIENT(ROW()-ROW($A$20),'Feuille1-Catégories'!$B$6/M$6),M$5),0),IF(MOD($A756-1-M$10,'Feuille1-Catégories'!$F$5+1)=0,M$3,""))),"")</f>
        <v/>
      </c>
      <c r="N756" s="29" t="str">
        <f ca="1">IF(AND($A756&lt;&gt;"",N$9&lt;&gt;""),IF(HLOOKUP(N$9,'Feuille1-Catégories'!$C$1:$G$2,2,FALSE)="OUI",N$3,IF(HLOOKUP(N$9,'Feuille1-Catégories'!$C$1:$G$3,3,FALSE)="OUI",OFFSET(N$3,MOD(QUOTIENT(ROW()-ROW($A$20),'Feuille1-Catégories'!$B$6/N$6),N$5),0),IF(MOD($A756-1-N$10,'Feuille1-Catégories'!$F$5+1)=0,N$3,""))),"")</f>
        <v/>
      </c>
      <c r="O756" s="29" t="str">
        <f ca="1">IF(AND($A756&lt;&gt;"",O$9&lt;&gt;""),IF(HLOOKUP(O$9,'Feuille1-Catégories'!$C$1:$G$2,2,FALSE)="OUI",O$3,IF(HLOOKUP(O$9,'Feuille1-Catégories'!$C$1:$G$3,3,FALSE)="OUI",OFFSET(O$3,MOD(QUOTIENT(ROW()-ROW($A$20),'Feuille1-Catégories'!$B$6/O$6),O$5),0),IF(MOD($A756-1-O$10,'Feuille1-Catégories'!$F$5+1)=0,O$3,""))),"")</f>
        <v/>
      </c>
      <c r="P756" s="29" t="str">
        <f ca="1">IF(AND($A756&lt;&gt;"",P$9&lt;&gt;""),IF(HLOOKUP(P$9,'Feuille1-Catégories'!$C$1:$G$2,2,FALSE)="OUI",P$3,IF(HLOOKUP(P$9,'Feuille1-Catégories'!$C$1:$G$3,3,FALSE)="OUI",OFFSET(P$3,MOD(QUOTIENT(ROW()-ROW($A$20),'Feuille1-Catégories'!$B$6/P$6),P$5),0),IF(MOD($A756-1-P$10,'Feuille1-Catégories'!$F$5+1)=0,P$3,""))),"")</f>
        <v/>
      </c>
      <c r="Q756" s="29" t="str">
        <f ca="1">IF(AND($A756&lt;&gt;"",Q$9&lt;&gt;""),IF(HLOOKUP(Q$9,'Feuille1-Catégories'!$C$1:$G$2,2,FALSE)="OUI",Q$3,IF(HLOOKUP(Q$9,'Feuille1-Catégories'!$C$1:$G$3,3,FALSE)="OUI",OFFSET(Q$3,MOD(QUOTIENT(ROW()-ROW($A$20),'Feuille1-Catégories'!$B$6/Q$6),Q$5),0),IF(MOD($A756-1-Q$10,'Feuille1-Catégories'!$F$5+1)=0,Q$3,""))),"")</f>
        <v/>
      </c>
      <c r="R756" s="29" t="str">
        <f ca="1">IF(AND($A756&lt;&gt;"",R$9&lt;&gt;""),IF(HLOOKUP(R$9,'Feuille1-Catégories'!$C$1:$G$2,2,FALSE)="OUI",R$3,IF(HLOOKUP(R$9,'Feuille1-Catégories'!$C$1:$G$3,3,FALSE)="OUI",OFFSET(R$3,MOD(QUOTIENT(ROW()-ROW($A$20),'Feuille1-Catégories'!$B$6/R$6),R$5),0),IF(MOD($A756-1-R$10,'Feuille1-Catégories'!$F$5+1)=0,R$3,""))),"")</f>
        <v/>
      </c>
      <c r="S756" s="29" t="str">
        <f ca="1">IF(AND($A756&lt;&gt;"",S$9&lt;&gt;""),IF(HLOOKUP(S$9,'Feuille1-Catégories'!$C$1:$G$2,2,FALSE)="OUI",S$3,IF(HLOOKUP(S$9,'Feuille1-Catégories'!$C$1:$G$3,3,FALSE)="OUI",OFFSET(S$3,MOD(QUOTIENT(ROW()-ROW($A$20),'Feuille1-Catégories'!$B$6/S$6),S$5),0),IF(MOD($A756-1-S$10,'Feuille1-Catégories'!$F$5+1)=0,S$3,""))),"")</f>
        <v/>
      </c>
      <c r="T756" s="29" t="str">
        <f ca="1">IF(AND($A756&lt;&gt;"",T$9&lt;&gt;""),IF(HLOOKUP(T$9,'Feuille1-Catégories'!$C$1:$G$2,2,FALSE)="OUI",T$3,IF(HLOOKUP(T$9,'Feuille1-Catégories'!$C$1:$G$3,3,FALSE)="OUI",OFFSET(T$3,MOD(QUOTIENT(ROW()-ROW($A$20),'Feuille1-Catégories'!$B$6/T$6),T$5),0),IF(MOD($A756-1-T$10,'Feuille1-Catégories'!$F$5+1)=0,T$3,""))),"")</f>
        <v/>
      </c>
      <c r="U756" s="29" t="str">
        <f ca="1">IF(AND($A756&lt;&gt;"",U$9&lt;&gt;""),IF(HLOOKUP(U$9,'Feuille1-Catégories'!$C$1:$G$2,2,FALSE)="OUI",U$3,IF(HLOOKUP(U$9,'Feuille1-Catégories'!$C$1:$G$3,3,FALSE)="OUI",OFFSET(U$3,MOD(QUOTIENT(ROW()-ROW($A$20),'Feuille1-Catégories'!$B$6/U$6),U$5),0),IF(MOD($A756-1-U$10,'Feuille1-Catégories'!$F$5+1)=0,U$3,""))),"")</f>
        <v/>
      </c>
      <c r="V756" s="29" t="str">
        <f ca="1">IF(AND($A756&lt;&gt;"",V$9&lt;&gt;""),IF(HLOOKUP(V$9,'Feuille1-Catégories'!$C$1:$G$2,2,FALSE)="OUI",V$3,IF(HLOOKUP(V$9,'Feuille1-Catégories'!$C$1:$G$3,3,FALSE)="OUI",OFFSET(V$3,MOD(QUOTIENT(ROW()-ROW($A$20),'Feuille1-Catégories'!$B$6/V$6),V$5),0),IF(MOD($A756-1-V$10,'Feuille1-Catégories'!$F$5+1)=0,V$3,""))),"")</f>
        <v/>
      </c>
      <c r="W756" s="29" t="str">
        <f ca="1">IF(AND($A756&lt;&gt;"",W$9&lt;&gt;""),IF(HLOOKUP(W$9,'Feuille1-Catégories'!$C$1:$G$2,2,FALSE)="OUI",W$3,IF(HLOOKUP(W$9,'Feuille1-Catégories'!$C$1:$G$3,3,FALSE)="OUI",OFFSET(W$3,MOD(QUOTIENT(ROW()-ROW($A$20),'Feuille1-Catégories'!$B$6/W$6),W$5),0),IF(MOD($A756-1-W$10,'Feuille1-Catégories'!$F$5+1)=0,W$3,""))),"")</f>
        <v/>
      </c>
      <c r="X756" s="29" t="str">
        <f ca="1">IF(AND($A756&lt;&gt;"",X$9&lt;&gt;""),IF(HLOOKUP(X$9,'Feuille1-Catégories'!$C$1:$G$2,2,FALSE)="OUI",X$3,IF(HLOOKUP(X$9,'Feuille1-Catégories'!$C$1:$G$3,3,FALSE)="OUI",OFFSET(X$3,MOD(QUOTIENT(ROW()-ROW($A$20),'Feuille1-Catégories'!$B$6/X$6),X$5),0),IF(MOD($A756-1-X$10,'Feuille1-Catégories'!$F$5+1)=0,X$3,""))),"")</f>
        <v/>
      </c>
      <c r="Y756" s="29" t="str">
        <f ca="1">IF(AND($A756&lt;&gt;"",Y$9&lt;&gt;""),IF(HLOOKUP(Y$9,'Feuille1-Catégories'!$C$1:$G$2,2,FALSE)="OUI",Y$3,IF(HLOOKUP(Y$9,'Feuille1-Catégories'!$C$1:$G$3,3,FALSE)="OUI",OFFSET(Y$3,MOD(QUOTIENT(ROW()-ROW($A$20),'Feuille1-Catégories'!$B$6/Y$6),Y$5),0),IF(MOD($A756-1-Y$10,'Feuille1-Catégories'!$F$5+1)=0,Y$3,""))),"")</f>
        <v/>
      </c>
      <c r="Z756" s="29" t="str">
        <f ca="1">IF(AND($A756&lt;&gt;"",Z$9&lt;&gt;""),IF(HLOOKUP(Z$9,'Feuille1-Catégories'!$C$1:$G$2,2,FALSE)="OUI",Z$3,IF(HLOOKUP(Z$9,'Feuille1-Catégories'!$C$1:$G$3,3,FALSE)="OUI",OFFSET(Z$3,MOD(QUOTIENT(ROW()-ROW($A$20),'Feuille1-Catégories'!$B$6/Z$6),Z$5),0),IF(MOD($A756-1-Z$10,'Feuille1-Catégories'!$F$5+1)=0,Z$3,""))),"")</f>
        <v/>
      </c>
    </row>
    <row r="757" spans="1:26" ht="17" x14ac:dyDescent="0.2">
      <c r="A757" s="21" t="str">
        <f>IF('Feuille2-Prix de vente'!A757&lt;&gt;"",'Feuille2-Prix de vente'!A757,"")</f>
        <v/>
      </c>
      <c r="B757" s="33" t="str">
        <f>IF('Feuille2-Prix de vente'!B757&lt;&gt;"",'Feuille2-Prix de vente'!B757,"")</f>
        <v/>
      </c>
      <c r="C757" s="10" t="str">
        <f>IF('Feuille2-Prix de vente'!C757&lt;&gt;"",'Feuille2-Prix de vente'!C757,"")</f>
        <v/>
      </c>
      <c r="D757" s="10" t="str">
        <f t="shared" si="11"/>
        <v/>
      </c>
      <c r="E757" s="10" t="str">
        <f>IF('Feuille2-Prix de vente'!E757&lt;&gt;"",'Feuille2-Prix de vente'!E757,"")</f>
        <v/>
      </c>
      <c r="F757" s="29" t="str">
        <f ca="1">IF(AND($A757&lt;&gt;"",F$9&lt;&gt;""),IF(HLOOKUP(F$9,'Feuille1-Catégories'!$C$1:$G$2,2,FALSE)="OUI",F$3,IF(HLOOKUP(F$9,'Feuille1-Catégories'!$C$1:$G$3,3,FALSE)="OUI",OFFSET(F$3,MOD(QUOTIENT(ROW()-ROW($A$20),'Feuille1-Catégories'!$B$6/F$6),F$5),0),IF(MOD($A757-1-F$10,'Feuille1-Catégories'!$F$5+1)=0,F$3,""))),"")</f>
        <v/>
      </c>
      <c r="G757" s="29" t="str">
        <f ca="1">IF(AND($A757&lt;&gt;"",G$9&lt;&gt;""),IF(HLOOKUP(G$9,'Feuille1-Catégories'!$C$1:$G$2,2,FALSE)="OUI",G$3,IF(HLOOKUP(G$9,'Feuille1-Catégories'!$C$1:$G$3,3,FALSE)="OUI",OFFSET(G$3,MOD(QUOTIENT(ROW()-ROW($A$20),'Feuille1-Catégories'!$B$6/G$6),G$5),0),IF(MOD($A757-1-G$10,'Feuille1-Catégories'!$F$5+1)=0,G$3,""))),"")</f>
        <v/>
      </c>
      <c r="H757" s="29" t="str">
        <f ca="1">IF(AND($A757&lt;&gt;"",H$9&lt;&gt;""),IF(HLOOKUP(H$9,'Feuille1-Catégories'!$C$1:$G$2,2,FALSE)="OUI",H$3,IF(HLOOKUP(H$9,'Feuille1-Catégories'!$C$1:$G$3,3,FALSE)="OUI",OFFSET(H$3,MOD(QUOTIENT(ROW()-ROW($A$20),'Feuille1-Catégories'!$B$6/H$6),H$5),0),IF(MOD($A757-1-H$10,'Feuille1-Catégories'!$F$5+1)=0,H$3,""))),"")</f>
        <v/>
      </c>
      <c r="I757" s="29" t="str">
        <f ca="1">IF(AND($A757&lt;&gt;"",I$9&lt;&gt;""),IF(HLOOKUP(I$9,'Feuille1-Catégories'!$C$1:$G$2,2,FALSE)="OUI",I$3,IF(HLOOKUP(I$9,'Feuille1-Catégories'!$C$1:$G$3,3,FALSE)="OUI",OFFSET(I$3,MOD(QUOTIENT(ROW()-ROW($A$20),'Feuille1-Catégories'!$B$6/I$6),I$5),0),IF(MOD($A757-1-I$10,'Feuille1-Catégories'!$F$5+1)=0,I$3,""))),"")</f>
        <v/>
      </c>
      <c r="J757" s="29" t="str">
        <f ca="1">IF(AND($A757&lt;&gt;"",J$9&lt;&gt;""),IF(HLOOKUP(J$9,'Feuille1-Catégories'!$C$1:$G$2,2,FALSE)="OUI",J$3,IF(HLOOKUP(J$9,'Feuille1-Catégories'!$C$1:$G$3,3,FALSE)="OUI",OFFSET(J$3,MOD(QUOTIENT(ROW()-ROW($A$20),'Feuille1-Catégories'!$B$6/J$6),J$5),0),IF(MOD($A757-1-J$10,'Feuille1-Catégories'!$F$5+1)=0,J$3,""))),"")</f>
        <v/>
      </c>
      <c r="K757" s="29" t="str">
        <f ca="1">IF(AND($A757&lt;&gt;"",K$9&lt;&gt;""),IF(HLOOKUP(K$9,'Feuille1-Catégories'!$C$1:$G$2,2,FALSE)="OUI",K$3,IF(HLOOKUP(K$9,'Feuille1-Catégories'!$C$1:$G$3,3,FALSE)="OUI",OFFSET(K$3,MOD(QUOTIENT(ROW()-ROW($A$20),'Feuille1-Catégories'!$B$6/K$6),K$5),0),IF(MOD($A757-1-K$10,'Feuille1-Catégories'!$F$5+1)=0,K$3,""))),"")</f>
        <v/>
      </c>
      <c r="L757" s="29" t="str">
        <f ca="1">IF(AND($A757&lt;&gt;"",L$9&lt;&gt;""),IF(HLOOKUP(L$9,'Feuille1-Catégories'!$C$1:$G$2,2,FALSE)="OUI",L$3,IF(HLOOKUP(L$9,'Feuille1-Catégories'!$C$1:$G$3,3,FALSE)="OUI",OFFSET(L$3,MOD(QUOTIENT(ROW()-ROW($A$20),'Feuille1-Catégories'!$B$6/L$6),L$5),0),IF(MOD($A757-1-L$10,'Feuille1-Catégories'!$F$5+1)=0,L$3,""))),"")</f>
        <v/>
      </c>
      <c r="M757" s="29" t="str">
        <f ca="1">IF(AND($A757&lt;&gt;"",M$9&lt;&gt;""),IF(HLOOKUP(M$9,'Feuille1-Catégories'!$C$1:$G$2,2,FALSE)="OUI",M$3,IF(HLOOKUP(M$9,'Feuille1-Catégories'!$C$1:$G$3,3,FALSE)="OUI",OFFSET(M$3,MOD(QUOTIENT(ROW()-ROW($A$20),'Feuille1-Catégories'!$B$6/M$6),M$5),0),IF(MOD($A757-1-M$10,'Feuille1-Catégories'!$F$5+1)=0,M$3,""))),"")</f>
        <v/>
      </c>
      <c r="N757" s="29" t="str">
        <f ca="1">IF(AND($A757&lt;&gt;"",N$9&lt;&gt;""),IF(HLOOKUP(N$9,'Feuille1-Catégories'!$C$1:$G$2,2,FALSE)="OUI",N$3,IF(HLOOKUP(N$9,'Feuille1-Catégories'!$C$1:$G$3,3,FALSE)="OUI",OFFSET(N$3,MOD(QUOTIENT(ROW()-ROW($A$20),'Feuille1-Catégories'!$B$6/N$6),N$5),0),IF(MOD($A757-1-N$10,'Feuille1-Catégories'!$F$5+1)=0,N$3,""))),"")</f>
        <v/>
      </c>
      <c r="O757" s="29" t="str">
        <f ca="1">IF(AND($A757&lt;&gt;"",O$9&lt;&gt;""),IF(HLOOKUP(O$9,'Feuille1-Catégories'!$C$1:$G$2,2,FALSE)="OUI",O$3,IF(HLOOKUP(O$9,'Feuille1-Catégories'!$C$1:$G$3,3,FALSE)="OUI",OFFSET(O$3,MOD(QUOTIENT(ROW()-ROW($A$20),'Feuille1-Catégories'!$B$6/O$6),O$5),0),IF(MOD($A757-1-O$10,'Feuille1-Catégories'!$F$5+1)=0,O$3,""))),"")</f>
        <v/>
      </c>
      <c r="P757" s="29" t="str">
        <f ca="1">IF(AND($A757&lt;&gt;"",P$9&lt;&gt;""),IF(HLOOKUP(P$9,'Feuille1-Catégories'!$C$1:$G$2,2,FALSE)="OUI",P$3,IF(HLOOKUP(P$9,'Feuille1-Catégories'!$C$1:$G$3,3,FALSE)="OUI",OFFSET(P$3,MOD(QUOTIENT(ROW()-ROW($A$20),'Feuille1-Catégories'!$B$6/P$6),P$5),0),IF(MOD($A757-1-P$10,'Feuille1-Catégories'!$F$5+1)=0,P$3,""))),"")</f>
        <v/>
      </c>
      <c r="Q757" s="29" t="str">
        <f ca="1">IF(AND($A757&lt;&gt;"",Q$9&lt;&gt;""),IF(HLOOKUP(Q$9,'Feuille1-Catégories'!$C$1:$G$2,2,FALSE)="OUI",Q$3,IF(HLOOKUP(Q$9,'Feuille1-Catégories'!$C$1:$G$3,3,FALSE)="OUI",OFFSET(Q$3,MOD(QUOTIENT(ROW()-ROW($A$20),'Feuille1-Catégories'!$B$6/Q$6),Q$5),0),IF(MOD($A757-1-Q$10,'Feuille1-Catégories'!$F$5+1)=0,Q$3,""))),"")</f>
        <v/>
      </c>
      <c r="R757" s="29" t="str">
        <f ca="1">IF(AND($A757&lt;&gt;"",R$9&lt;&gt;""),IF(HLOOKUP(R$9,'Feuille1-Catégories'!$C$1:$G$2,2,FALSE)="OUI",R$3,IF(HLOOKUP(R$9,'Feuille1-Catégories'!$C$1:$G$3,3,FALSE)="OUI",OFFSET(R$3,MOD(QUOTIENT(ROW()-ROW($A$20),'Feuille1-Catégories'!$B$6/R$6),R$5),0),IF(MOD($A757-1-R$10,'Feuille1-Catégories'!$F$5+1)=0,R$3,""))),"")</f>
        <v/>
      </c>
      <c r="S757" s="29" t="str">
        <f ca="1">IF(AND($A757&lt;&gt;"",S$9&lt;&gt;""),IF(HLOOKUP(S$9,'Feuille1-Catégories'!$C$1:$G$2,2,FALSE)="OUI",S$3,IF(HLOOKUP(S$9,'Feuille1-Catégories'!$C$1:$G$3,3,FALSE)="OUI",OFFSET(S$3,MOD(QUOTIENT(ROW()-ROW($A$20),'Feuille1-Catégories'!$B$6/S$6),S$5),0),IF(MOD($A757-1-S$10,'Feuille1-Catégories'!$F$5+1)=0,S$3,""))),"")</f>
        <v/>
      </c>
      <c r="T757" s="29" t="str">
        <f ca="1">IF(AND($A757&lt;&gt;"",T$9&lt;&gt;""),IF(HLOOKUP(T$9,'Feuille1-Catégories'!$C$1:$G$2,2,FALSE)="OUI",T$3,IF(HLOOKUP(T$9,'Feuille1-Catégories'!$C$1:$G$3,3,FALSE)="OUI",OFFSET(T$3,MOD(QUOTIENT(ROW()-ROW($A$20),'Feuille1-Catégories'!$B$6/T$6),T$5),0),IF(MOD($A757-1-T$10,'Feuille1-Catégories'!$F$5+1)=0,T$3,""))),"")</f>
        <v/>
      </c>
      <c r="U757" s="29" t="str">
        <f ca="1">IF(AND($A757&lt;&gt;"",U$9&lt;&gt;""),IF(HLOOKUP(U$9,'Feuille1-Catégories'!$C$1:$G$2,2,FALSE)="OUI",U$3,IF(HLOOKUP(U$9,'Feuille1-Catégories'!$C$1:$G$3,3,FALSE)="OUI",OFFSET(U$3,MOD(QUOTIENT(ROW()-ROW($A$20),'Feuille1-Catégories'!$B$6/U$6),U$5),0),IF(MOD($A757-1-U$10,'Feuille1-Catégories'!$F$5+1)=0,U$3,""))),"")</f>
        <v/>
      </c>
      <c r="V757" s="29" t="str">
        <f ca="1">IF(AND($A757&lt;&gt;"",V$9&lt;&gt;""),IF(HLOOKUP(V$9,'Feuille1-Catégories'!$C$1:$G$2,2,FALSE)="OUI",V$3,IF(HLOOKUP(V$9,'Feuille1-Catégories'!$C$1:$G$3,3,FALSE)="OUI",OFFSET(V$3,MOD(QUOTIENT(ROW()-ROW($A$20),'Feuille1-Catégories'!$B$6/V$6),V$5),0),IF(MOD($A757-1-V$10,'Feuille1-Catégories'!$F$5+1)=0,V$3,""))),"")</f>
        <v/>
      </c>
      <c r="W757" s="29" t="str">
        <f ca="1">IF(AND($A757&lt;&gt;"",W$9&lt;&gt;""),IF(HLOOKUP(W$9,'Feuille1-Catégories'!$C$1:$G$2,2,FALSE)="OUI",W$3,IF(HLOOKUP(W$9,'Feuille1-Catégories'!$C$1:$G$3,3,FALSE)="OUI",OFFSET(W$3,MOD(QUOTIENT(ROW()-ROW($A$20),'Feuille1-Catégories'!$B$6/W$6),W$5),0),IF(MOD($A757-1-W$10,'Feuille1-Catégories'!$F$5+1)=0,W$3,""))),"")</f>
        <v/>
      </c>
      <c r="X757" s="29" t="str">
        <f ca="1">IF(AND($A757&lt;&gt;"",X$9&lt;&gt;""),IF(HLOOKUP(X$9,'Feuille1-Catégories'!$C$1:$G$2,2,FALSE)="OUI",X$3,IF(HLOOKUP(X$9,'Feuille1-Catégories'!$C$1:$G$3,3,FALSE)="OUI",OFFSET(X$3,MOD(QUOTIENT(ROW()-ROW($A$20),'Feuille1-Catégories'!$B$6/X$6),X$5),0),IF(MOD($A757-1-X$10,'Feuille1-Catégories'!$F$5+1)=0,X$3,""))),"")</f>
        <v/>
      </c>
      <c r="Y757" s="29" t="str">
        <f ca="1">IF(AND($A757&lt;&gt;"",Y$9&lt;&gt;""),IF(HLOOKUP(Y$9,'Feuille1-Catégories'!$C$1:$G$2,2,FALSE)="OUI",Y$3,IF(HLOOKUP(Y$9,'Feuille1-Catégories'!$C$1:$G$3,3,FALSE)="OUI",OFFSET(Y$3,MOD(QUOTIENT(ROW()-ROW($A$20),'Feuille1-Catégories'!$B$6/Y$6),Y$5),0),IF(MOD($A757-1-Y$10,'Feuille1-Catégories'!$F$5+1)=0,Y$3,""))),"")</f>
        <v/>
      </c>
      <c r="Z757" s="29" t="str">
        <f ca="1">IF(AND($A757&lt;&gt;"",Z$9&lt;&gt;""),IF(HLOOKUP(Z$9,'Feuille1-Catégories'!$C$1:$G$2,2,FALSE)="OUI",Z$3,IF(HLOOKUP(Z$9,'Feuille1-Catégories'!$C$1:$G$3,3,FALSE)="OUI",OFFSET(Z$3,MOD(QUOTIENT(ROW()-ROW($A$20),'Feuille1-Catégories'!$B$6/Z$6),Z$5),0),IF(MOD($A757-1-Z$10,'Feuille1-Catégories'!$F$5+1)=0,Z$3,""))),"")</f>
        <v/>
      </c>
    </row>
    <row r="758" spans="1:26" ht="17" x14ac:dyDescent="0.2">
      <c r="A758" s="21" t="str">
        <f>IF('Feuille2-Prix de vente'!A758&lt;&gt;"",'Feuille2-Prix de vente'!A758,"")</f>
        <v/>
      </c>
      <c r="B758" s="33" t="str">
        <f>IF('Feuille2-Prix de vente'!B758&lt;&gt;"",'Feuille2-Prix de vente'!B758,"")</f>
        <v/>
      </c>
      <c r="C758" s="10" t="str">
        <f>IF('Feuille2-Prix de vente'!C758&lt;&gt;"",'Feuille2-Prix de vente'!C758,"")</f>
        <v/>
      </c>
      <c r="D758" s="10" t="str">
        <f t="shared" si="11"/>
        <v/>
      </c>
      <c r="E758" s="10" t="str">
        <f>IF('Feuille2-Prix de vente'!E758&lt;&gt;"",'Feuille2-Prix de vente'!E758,"")</f>
        <v/>
      </c>
      <c r="F758" s="29" t="str">
        <f ca="1">IF(AND($A758&lt;&gt;"",F$9&lt;&gt;""),IF(HLOOKUP(F$9,'Feuille1-Catégories'!$C$1:$G$2,2,FALSE)="OUI",F$3,IF(HLOOKUP(F$9,'Feuille1-Catégories'!$C$1:$G$3,3,FALSE)="OUI",OFFSET(F$3,MOD(QUOTIENT(ROW()-ROW($A$20),'Feuille1-Catégories'!$B$6/F$6),F$5),0),IF(MOD($A758-1-F$10,'Feuille1-Catégories'!$F$5+1)=0,F$3,""))),"")</f>
        <v/>
      </c>
      <c r="G758" s="29" t="str">
        <f ca="1">IF(AND($A758&lt;&gt;"",G$9&lt;&gt;""),IF(HLOOKUP(G$9,'Feuille1-Catégories'!$C$1:$G$2,2,FALSE)="OUI",G$3,IF(HLOOKUP(G$9,'Feuille1-Catégories'!$C$1:$G$3,3,FALSE)="OUI",OFFSET(G$3,MOD(QUOTIENT(ROW()-ROW($A$20),'Feuille1-Catégories'!$B$6/G$6),G$5),0),IF(MOD($A758-1-G$10,'Feuille1-Catégories'!$F$5+1)=0,G$3,""))),"")</f>
        <v/>
      </c>
      <c r="H758" s="29" t="str">
        <f ca="1">IF(AND($A758&lt;&gt;"",H$9&lt;&gt;""),IF(HLOOKUP(H$9,'Feuille1-Catégories'!$C$1:$G$2,2,FALSE)="OUI",H$3,IF(HLOOKUP(H$9,'Feuille1-Catégories'!$C$1:$G$3,3,FALSE)="OUI",OFFSET(H$3,MOD(QUOTIENT(ROW()-ROW($A$20),'Feuille1-Catégories'!$B$6/H$6),H$5),0),IF(MOD($A758-1-H$10,'Feuille1-Catégories'!$F$5+1)=0,H$3,""))),"")</f>
        <v/>
      </c>
      <c r="I758" s="29" t="str">
        <f ca="1">IF(AND($A758&lt;&gt;"",I$9&lt;&gt;""),IF(HLOOKUP(I$9,'Feuille1-Catégories'!$C$1:$G$2,2,FALSE)="OUI",I$3,IF(HLOOKUP(I$9,'Feuille1-Catégories'!$C$1:$G$3,3,FALSE)="OUI",OFFSET(I$3,MOD(QUOTIENT(ROW()-ROW($A$20),'Feuille1-Catégories'!$B$6/I$6),I$5),0),IF(MOD($A758-1-I$10,'Feuille1-Catégories'!$F$5+1)=0,I$3,""))),"")</f>
        <v/>
      </c>
      <c r="J758" s="29" t="str">
        <f ca="1">IF(AND($A758&lt;&gt;"",J$9&lt;&gt;""),IF(HLOOKUP(J$9,'Feuille1-Catégories'!$C$1:$G$2,2,FALSE)="OUI",J$3,IF(HLOOKUP(J$9,'Feuille1-Catégories'!$C$1:$G$3,3,FALSE)="OUI",OFFSET(J$3,MOD(QUOTIENT(ROW()-ROW($A$20),'Feuille1-Catégories'!$B$6/J$6),J$5),0),IF(MOD($A758-1-J$10,'Feuille1-Catégories'!$F$5+1)=0,J$3,""))),"")</f>
        <v/>
      </c>
      <c r="K758" s="29" t="str">
        <f ca="1">IF(AND($A758&lt;&gt;"",K$9&lt;&gt;""),IF(HLOOKUP(K$9,'Feuille1-Catégories'!$C$1:$G$2,2,FALSE)="OUI",K$3,IF(HLOOKUP(K$9,'Feuille1-Catégories'!$C$1:$G$3,3,FALSE)="OUI",OFFSET(K$3,MOD(QUOTIENT(ROW()-ROW($A$20),'Feuille1-Catégories'!$B$6/K$6),K$5),0),IF(MOD($A758-1-K$10,'Feuille1-Catégories'!$F$5+1)=0,K$3,""))),"")</f>
        <v/>
      </c>
      <c r="L758" s="29" t="str">
        <f ca="1">IF(AND($A758&lt;&gt;"",L$9&lt;&gt;""),IF(HLOOKUP(L$9,'Feuille1-Catégories'!$C$1:$G$2,2,FALSE)="OUI",L$3,IF(HLOOKUP(L$9,'Feuille1-Catégories'!$C$1:$G$3,3,FALSE)="OUI",OFFSET(L$3,MOD(QUOTIENT(ROW()-ROW($A$20),'Feuille1-Catégories'!$B$6/L$6),L$5),0),IF(MOD($A758-1-L$10,'Feuille1-Catégories'!$F$5+1)=0,L$3,""))),"")</f>
        <v/>
      </c>
      <c r="M758" s="29" t="str">
        <f ca="1">IF(AND($A758&lt;&gt;"",M$9&lt;&gt;""),IF(HLOOKUP(M$9,'Feuille1-Catégories'!$C$1:$G$2,2,FALSE)="OUI",M$3,IF(HLOOKUP(M$9,'Feuille1-Catégories'!$C$1:$G$3,3,FALSE)="OUI",OFFSET(M$3,MOD(QUOTIENT(ROW()-ROW($A$20),'Feuille1-Catégories'!$B$6/M$6),M$5),0),IF(MOD($A758-1-M$10,'Feuille1-Catégories'!$F$5+1)=0,M$3,""))),"")</f>
        <v/>
      </c>
      <c r="N758" s="29" t="str">
        <f ca="1">IF(AND($A758&lt;&gt;"",N$9&lt;&gt;""),IF(HLOOKUP(N$9,'Feuille1-Catégories'!$C$1:$G$2,2,FALSE)="OUI",N$3,IF(HLOOKUP(N$9,'Feuille1-Catégories'!$C$1:$G$3,3,FALSE)="OUI",OFFSET(N$3,MOD(QUOTIENT(ROW()-ROW($A$20),'Feuille1-Catégories'!$B$6/N$6),N$5),0),IF(MOD($A758-1-N$10,'Feuille1-Catégories'!$F$5+1)=0,N$3,""))),"")</f>
        <v/>
      </c>
      <c r="O758" s="29" t="str">
        <f ca="1">IF(AND($A758&lt;&gt;"",O$9&lt;&gt;""),IF(HLOOKUP(O$9,'Feuille1-Catégories'!$C$1:$G$2,2,FALSE)="OUI",O$3,IF(HLOOKUP(O$9,'Feuille1-Catégories'!$C$1:$G$3,3,FALSE)="OUI",OFFSET(O$3,MOD(QUOTIENT(ROW()-ROW($A$20),'Feuille1-Catégories'!$B$6/O$6),O$5),0),IF(MOD($A758-1-O$10,'Feuille1-Catégories'!$F$5+1)=0,O$3,""))),"")</f>
        <v/>
      </c>
      <c r="P758" s="29" t="str">
        <f ca="1">IF(AND($A758&lt;&gt;"",P$9&lt;&gt;""),IF(HLOOKUP(P$9,'Feuille1-Catégories'!$C$1:$G$2,2,FALSE)="OUI",P$3,IF(HLOOKUP(P$9,'Feuille1-Catégories'!$C$1:$G$3,3,FALSE)="OUI",OFFSET(P$3,MOD(QUOTIENT(ROW()-ROW($A$20),'Feuille1-Catégories'!$B$6/P$6),P$5),0),IF(MOD($A758-1-P$10,'Feuille1-Catégories'!$F$5+1)=0,P$3,""))),"")</f>
        <v/>
      </c>
      <c r="Q758" s="29" t="str">
        <f ca="1">IF(AND($A758&lt;&gt;"",Q$9&lt;&gt;""),IF(HLOOKUP(Q$9,'Feuille1-Catégories'!$C$1:$G$2,2,FALSE)="OUI",Q$3,IF(HLOOKUP(Q$9,'Feuille1-Catégories'!$C$1:$G$3,3,FALSE)="OUI",OFFSET(Q$3,MOD(QUOTIENT(ROW()-ROW($A$20),'Feuille1-Catégories'!$B$6/Q$6),Q$5),0),IF(MOD($A758-1-Q$10,'Feuille1-Catégories'!$F$5+1)=0,Q$3,""))),"")</f>
        <v/>
      </c>
      <c r="R758" s="29" t="str">
        <f ca="1">IF(AND($A758&lt;&gt;"",R$9&lt;&gt;""),IF(HLOOKUP(R$9,'Feuille1-Catégories'!$C$1:$G$2,2,FALSE)="OUI",R$3,IF(HLOOKUP(R$9,'Feuille1-Catégories'!$C$1:$G$3,3,FALSE)="OUI",OFFSET(R$3,MOD(QUOTIENT(ROW()-ROW($A$20),'Feuille1-Catégories'!$B$6/R$6),R$5),0),IF(MOD($A758-1-R$10,'Feuille1-Catégories'!$F$5+1)=0,R$3,""))),"")</f>
        <v/>
      </c>
      <c r="S758" s="29" t="str">
        <f ca="1">IF(AND($A758&lt;&gt;"",S$9&lt;&gt;""),IF(HLOOKUP(S$9,'Feuille1-Catégories'!$C$1:$G$2,2,FALSE)="OUI",S$3,IF(HLOOKUP(S$9,'Feuille1-Catégories'!$C$1:$G$3,3,FALSE)="OUI",OFFSET(S$3,MOD(QUOTIENT(ROW()-ROW($A$20),'Feuille1-Catégories'!$B$6/S$6),S$5),0),IF(MOD($A758-1-S$10,'Feuille1-Catégories'!$F$5+1)=0,S$3,""))),"")</f>
        <v/>
      </c>
      <c r="T758" s="29" t="str">
        <f ca="1">IF(AND($A758&lt;&gt;"",T$9&lt;&gt;""),IF(HLOOKUP(T$9,'Feuille1-Catégories'!$C$1:$G$2,2,FALSE)="OUI",T$3,IF(HLOOKUP(T$9,'Feuille1-Catégories'!$C$1:$G$3,3,FALSE)="OUI",OFFSET(T$3,MOD(QUOTIENT(ROW()-ROW($A$20),'Feuille1-Catégories'!$B$6/T$6),T$5),0),IF(MOD($A758-1-T$10,'Feuille1-Catégories'!$F$5+1)=0,T$3,""))),"")</f>
        <v/>
      </c>
      <c r="U758" s="29" t="str">
        <f ca="1">IF(AND($A758&lt;&gt;"",U$9&lt;&gt;""),IF(HLOOKUP(U$9,'Feuille1-Catégories'!$C$1:$G$2,2,FALSE)="OUI",U$3,IF(HLOOKUP(U$9,'Feuille1-Catégories'!$C$1:$G$3,3,FALSE)="OUI",OFFSET(U$3,MOD(QUOTIENT(ROW()-ROW($A$20),'Feuille1-Catégories'!$B$6/U$6),U$5),0),IF(MOD($A758-1-U$10,'Feuille1-Catégories'!$F$5+1)=0,U$3,""))),"")</f>
        <v/>
      </c>
      <c r="V758" s="29" t="str">
        <f ca="1">IF(AND($A758&lt;&gt;"",V$9&lt;&gt;""),IF(HLOOKUP(V$9,'Feuille1-Catégories'!$C$1:$G$2,2,FALSE)="OUI",V$3,IF(HLOOKUP(V$9,'Feuille1-Catégories'!$C$1:$G$3,3,FALSE)="OUI",OFFSET(V$3,MOD(QUOTIENT(ROW()-ROW($A$20),'Feuille1-Catégories'!$B$6/V$6),V$5),0),IF(MOD($A758-1-V$10,'Feuille1-Catégories'!$F$5+1)=0,V$3,""))),"")</f>
        <v/>
      </c>
      <c r="W758" s="29" t="str">
        <f ca="1">IF(AND($A758&lt;&gt;"",W$9&lt;&gt;""),IF(HLOOKUP(W$9,'Feuille1-Catégories'!$C$1:$G$2,2,FALSE)="OUI",W$3,IF(HLOOKUP(W$9,'Feuille1-Catégories'!$C$1:$G$3,3,FALSE)="OUI",OFFSET(W$3,MOD(QUOTIENT(ROW()-ROW($A$20),'Feuille1-Catégories'!$B$6/W$6),W$5),0),IF(MOD($A758-1-W$10,'Feuille1-Catégories'!$F$5+1)=0,W$3,""))),"")</f>
        <v/>
      </c>
      <c r="X758" s="29" t="str">
        <f ca="1">IF(AND($A758&lt;&gt;"",X$9&lt;&gt;""),IF(HLOOKUP(X$9,'Feuille1-Catégories'!$C$1:$G$2,2,FALSE)="OUI",X$3,IF(HLOOKUP(X$9,'Feuille1-Catégories'!$C$1:$G$3,3,FALSE)="OUI",OFFSET(X$3,MOD(QUOTIENT(ROW()-ROW($A$20),'Feuille1-Catégories'!$B$6/X$6),X$5),0),IF(MOD($A758-1-X$10,'Feuille1-Catégories'!$F$5+1)=0,X$3,""))),"")</f>
        <v/>
      </c>
      <c r="Y758" s="29" t="str">
        <f ca="1">IF(AND($A758&lt;&gt;"",Y$9&lt;&gt;""),IF(HLOOKUP(Y$9,'Feuille1-Catégories'!$C$1:$G$2,2,FALSE)="OUI",Y$3,IF(HLOOKUP(Y$9,'Feuille1-Catégories'!$C$1:$G$3,3,FALSE)="OUI",OFFSET(Y$3,MOD(QUOTIENT(ROW()-ROW($A$20),'Feuille1-Catégories'!$B$6/Y$6),Y$5),0),IF(MOD($A758-1-Y$10,'Feuille1-Catégories'!$F$5+1)=0,Y$3,""))),"")</f>
        <v/>
      </c>
      <c r="Z758" s="29" t="str">
        <f ca="1">IF(AND($A758&lt;&gt;"",Z$9&lt;&gt;""),IF(HLOOKUP(Z$9,'Feuille1-Catégories'!$C$1:$G$2,2,FALSE)="OUI",Z$3,IF(HLOOKUP(Z$9,'Feuille1-Catégories'!$C$1:$G$3,3,FALSE)="OUI",OFFSET(Z$3,MOD(QUOTIENT(ROW()-ROW($A$20),'Feuille1-Catégories'!$B$6/Z$6),Z$5),0),IF(MOD($A758-1-Z$10,'Feuille1-Catégories'!$F$5+1)=0,Z$3,""))),"")</f>
        <v/>
      </c>
    </row>
    <row r="759" spans="1:26" ht="17" x14ac:dyDescent="0.2">
      <c r="A759" s="21" t="str">
        <f>IF('Feuille2-Prix de vente'!A759&lt;&gt;"",'Feuille2-Prix de vente'!A759,"")</f>
        <v/>
      </c>
      <c r="B759" s="33" t="str">
        <f>IF('Feuille2-Prix de vente'!B759&lt;&gt;"",'Feuille2-Prix de vente'!B759,"")</f>
        <v/>
      </c>
      <c r="C759" s="10" t="str">
        <f>IF('Feuille2-Prix de vente'!C759&lt;&gt;"",'Feuille2-Prix de vente'!C759,"")</f>
        <v/>
      </c>
      <c r="D759" s="10" t="str">
        <f t="shared" si="11"/>
        <v/>
      </c>
      <c r="E759" s="10" t="str">
        <f>IF('Feuille2-Prix de vente'!E759&lt;&gt;"",'Feuille2-Prix de vente'!E759,"")</f>
        <v/>
      </c>
      <c r="F759" s="29" t="str">
        <f ca="1">IF(AND($A759&lt;&gt;"",F$9&lt;&gt;""),IF(HLOOKUP(F$9,'Feuille1-Catégories'!$C$1:$G$2,2,FALSE)="OUI",F$3,IF(HLOOKUP(F$9,'Feuille1-Catégories'!$C$1:$G$3,3,FALSE)="OUI",OFFSET(F$3,MOD(QUOTIENT(ROW()-ROW($A$20),'Feuille1-Catégories'!$B$6/F$6),F$5),0),IF(MOD($A759-1-F$10,'Feuille1-Catégories'!$F$5+1)=0,F$3,""))),"")</f>
        <v/>
      </c>
      <c r="G759" s="29" t="str">
        <f ca="1">IF(AND($A759&lt;&gt;"",G$9&lt;&gt;""),IF(HLOOKUP(G$9,'Feuille1-Catégories'!$C$1:$G$2,2,FALSE)="OUI",G$3,IF(HLOOKUP(G$9,'Feuille1-Catégories'!$C$1:$G$3,3,FALSE)="OUI",OFFSET(G$3,MOD(QUOTIENT(ROW()-ROW($A$20),'Feuille1-Catégories'!$B$6/G$6),G$5),0),IF(MOD($A759-1-G$10,'Feuille1-Catégories'!$F$5+1)=0,G$3,""))),"")</f>
        <v/>
      </c>
      <c r="H759" s="29" t="str">
        <f ca="1">IF(AND($A759&lt;&gt;"",H$9&lt;&gt;""),IF(HLOOKUP(H$9,'Feuille1-Catégories'!$C$1:$G$2,2,FALSE)="OUI",H$3,IF(HLOOKUP(H$9,'Feuille1-Catégories'!$C$1:$G$3,3,FALSE)="OUI",OFFSET(H$3,MOD(QUOTIENT(ROW()-ROW($A$20),'Feuille1-Catégories'!$B$6/H$6),H$5),0),IF(MOD($A759-1-H$10,'Feuille1-Catégories'!$F$5+1)=0,H$3,""))),"")</f>
        <v/>
      </c>
      <c r="I759" s="29" t="str">
        <f ca="1">IF(AND($A759&lt;&gt;"",I$9&lt;&gt;""),IF(HLOOKUP(I$9,'Feuille1-Catégories'!$C$1:$G$2,2,FALSE)="OUI",I$3,IF(HLOOKUP(I$9,'Feuille1-Catégories'!$C$1:$G$3,3,FALSE)="OUI",OFFSET(I$3,MOD(QUOTIENT(ROW()-ROW($A$20),'Feuille1-Catégories'!$B$6/I$6),I$5),0),IF(MOD($A759-1-I$10,'Feuille1-Catégories'!$F$5+1)=0,I$3,""))),"")</f>
        <v/>
      </c>
      <c r="J759" s="29" t="str">
        <f ca="1">IF(AND($A759&lt;&gt;"",J$9&lt;&gt;""),IF(HLOOKUP(J$9,'Feuille1-Catégories'!$C$1:$G$2,2,FALSE)="OUI",J$3,IF(HLOOKUP(J$9,'Feuille1-Catégories'!$C$1:$G$3,3,FALSE)="OUI",OFFSET(J$3,MOD(QUOTIENT(ROW()-ROW($A$20),'Feuille1-Catégories'!$B$6/J$6),J$5),0),IF(MOD($A759-1-J$10,'Feuille1-Catégories'!$F$5+1)=0,J$3,""))),"")</f>
        <v/>
      </c>
      <c r="K759" s="29" t="str">
        <f ca="1">IF(AND($A759&lt;&gt;"",K$9&lt;&gt;""),IF(HLOOKUP(K$9,'Feuille1-Catégories'!$C$1:$G$2,2,FALSE)="OUI",K$3,IF(HLOOKUP(K$9,'Feuille1-Catégories'!$C$1:$G$3,3,FALSE)="OUI",OFFSET(K$3,MOD(QUOTIENT(ROW()-ROW($A$20),'Feuille1-Catégories'!$B$6/K$6),K$5),0),IF(MOD($A759-1-K$10,'Feuille1-Catégories'!$F$5+1)=0,K$3,""))),"")</f>
        <v/>
      </c>
      <c r="L759" s="29" t="str">
        <f ca="1">IF(AND($A759&lt;&gt;"",L$9&lt;&gt;""),IF(HLOOKUP(L$9,'Feuille1-Catégories'!$C$1:$G$2,2,FALSE)="OUI",L$3,IF(HLOOKUP(L$9,'Feuille1-Catégories'!$C$1:$G$3,3,FALSE)="OUI",OFFSET(L$3,MOD(QUOTIENT(ROW()-ROW($A$20),'Feuille1-Catégories'!$B$6/L$6),L$5),0),IF(MOD($A759-1-L$10,'Feuille1-Catégories'!$F$5+1)=0,L$3,""))),"")</f>
        <v/>
      </c>
      <c r="M759" s="29" t="str">
        <f ca="1">IF(AND($A759&lt;&gt;"",M$9&lt;&gt;""),IF(HLOOKUP(M$9,'Feuille1-Catégories'!$C$1:$G$2,2,FALSE)="OUI",M$3,IF(HLOOKUP(M$9,'Feuille1-Catégories'!$C$1:$G$3,3,FALSE)="OUI",OFFSET(M$3,MOD(QUOTIENT(ROW()-ROW($A$20),'Feuille1-Catégories'!$B$6/M$6),M$5),0),IF(MOD($A759-1-M$10,'Feuille1-Catégories'!$F$5+1)=0,M$3,""))),"")</f>
        <v/>
      </c>
      <c r="N759" s="29" t="str">
        <f ca="1">IF(AND($A759&lt;&gt;"",N$9&lt;&gt;""),IF(HLOOKUP(N$9,'Feuille1-Catégories'!$C$1:$G$2,2,FALSE)="OUI",N$3,IF(HLOOKUP(N$9,'Feuille1-Catégories'!$C$1:$G$3,3,FALSE)="OUI",OFFSET(N$3,MOD(QUOTIENT(ROW()-ROW($A$20),'Feuille1-Catégories'!$B$6/N$6),N$5),0),IF(MOD($A759-1-N$10,'Feuille1-Catégories'!$F$5+1)=0,N$3,""))),"")</f>
        <v/>
      </c>
      <c r="O759" s="29" t="str">
        <f ca="1">IF(AND($A759&lt;&gt;"",O$9&lt;&gt;""),IF(HLOOKUP(O$9,'Feuille1-Catégories'!$C$1:$G$2,2,FALSE)="OUI",O$3,IF(HLOOKUP(O$9,'Feuille1-Catégories'!$C$1:$G$3,3,FALSE)="OUI",OFFSET(O$3,MOD(QUOTIENT(ROW()-ROW($A$20),'Feuille1-Catégories'!$B$6/O$6),O$5),0),IF(MOD($A759-1-O$10,'Feuille1-Catégories'!$F$5+1)=0,O$3,""))),"")</f>
        <v/>
      </c>
      <c r="P759" s="29" t="str">
        <f ca="1">IF(AND($A759&lt;&gt;"",P$9&lt;&gt;""),IF(HLOOKUP(P$9,'Feuille1-Catégories'!$C$1:$G$2,2,FALSE)="OUI",P$3,IF(HLOOKUP(P$9,'Feuille1-Catégories'!$C$1:$G$3,3,FALSE)="OUI",OFFSET(P$3,MOD(QUOTIENT(ROW()-ROW($A$20),'Feuille1-Catégories'!$B$6/P$6),P$5),0),IF(MOD($A759-1-P$10,'Feuille1-Catégories'!$F$5+1)=0,P$3,""))),"")</f>
        <v/>
      </c>
      <c r="Q759" s="29" t="str">
        <f ca="1">IF(AND($A759&lt;&gt;"",Q$9&lt;&gt;""),IF(HLOOKUP(Q$9,'Feuille1-Catégories'!$C$1:$G$2,2,FALSE)="OUI",Q$3,IF(HLOOKUP(Q$9,'Feuille1-Catégories'!$C$1:$G$3,3,FALSE)="OUI",OFFSET(Q$3,MOD(QUOTIENT(ROW()-ROW($A$20),'Feuille1-Catégories'!$B$6/Q$6),Q$5),0),IF(MOD($A759-1-Q$10,'Feuille1-Catégories'!$F$5+1)=0,Q$3,""))),"")</f>
        <v/>
      </c>
      <c r="R759" s="29" t="str">
        <f ca="1">IF(AND($A759&lt;&gt;"",R$9&lt;&gt;""),IF(HLOOKUP(R$9,'Feuille1-Catégories'!$C$1:$G$2,2,FALSE)="OUI",R$3,IF(HLOOKUP(R$9,'Feuille1-Catégories'!$C$1:$G$3,3,FALSE)="OUI",OFFSET(R$3,MOD(QUOTIENT(ROW()-ROW($A$20),'Feuille1-Catégories'!$B$6/R$6),R$5),0),IF(MOD($A759-1-R$10,'Feuille1-Catégories'!$F$5+1)=0,R$3,""))),"")</f>
        <v/>
      </c>
      <c r="S759" s="29" t="str">
        <f ca="1">IF(AND($A759&lt;&gt;"",S$9&lt;&gt;""),IF(HLOOKUP(S$9,'Feuille1-Catégories'!$C$1:$G$2,2,FALSE)="OUI",S$3,IF(HLOOKUP(S$9,'Feuille1-Catégories'!$C$1:$G$3,3,FALSE)="OUI",OFFSET(S$3,MOD(QUOTIENT(ROW()-ROW($A$20),'Feuille1-Catégories'!$B$6/S$6),S$5),0),IF(MOD($A759-1-S$10,'Feuille1-Catégories'!$F$5+1)=0,S$3,""))),"")</f>
        <v/>
      </c>
      <c r="T759" s="29" t="str">
        <f ca="1">IF(AND($A759&lt;&gt;"",T$9&lt;&gt;""),IF(HLOOKUP(T$9,'Feuille1-Catégories'!$C$1:$G$2,2,FALSE)="OUI",T$3,IF(HLOOKUP(T$9,'Feuille1-Catégories'!$C$1:$G$3,3,FALSE)="OUI",OFFSET(T$3,MOD(QUOTIENT(ROW()-ROW($A$20),'Feuille1-Catégories'!$B$6/T$6),T$5),0),IF(MOD($A759-1-T$10,'Feuille1-Catégories'!$F$5+1)=0,T$3,""))),"")</f>
        <v/>
      </c>
      <c r="U759" s="29" t="str">
        <f ca="1">IF(AND($A759&lt;&gt;"",U$9&lt;&gt;""),IF(HLOOKUP(U$9,'Feuille1-Catégories'!$C$1:$G$2,2,FALSE)="OUI",U$3,IF(HLOOKUP(U$9,'Feuille1-Catégories'!$C$1:$G$3,3,FALSE)="OUI",OFFSET(U$3,MOD(QUOTIENT(ROW()-ROW($A$20),'Feuille1-Catégories'!$B$6/U$6),U$5),0),IF(MOD($A759-1-U$10,'Feuille1-Catégories'!$F$5+1)=0,U$3,""))),"")</f>
        <v/>
      </c>
      <c r="V759" s="29" t="str">
        <f ca="1">IF(AND($A759&lt;&gt;"",V$9&lt;&gt;""),IF(HLOOKUP(V$9,'Feuille1-Catégories'!$C$1:$G$2,2,FALSE)="OUI",V$3,IF(HLOOKUP(V$9,'Feuille1-Catégories'!$C$1:$G$3,3,FALSE)="OUI",OFFSET(V$3,MOD(QUOTIENT(ROW()-ROW($A$20),'Feuille1-Catégories'!$B$6/V$6),V$5),0),IF(MOD($A759-1-V$10,'Feuille1-Catégories'!$F$5+1)=0,V$3,""))),"")</f>
        <v/>
      </c>
      <c r="W759" s="29" t="str">
        <f ca="1">IF(AND($A759&lt;&gt;"",W$9&lt;&gt;""),IF(HLOOKUP(W$9,'Feuille1-Catégories'!$C$1:$G$2,2,FALSE)="OUI",W$3,IF(HLOOKUP(W$9,'Feuille1-Catégories'!$C$1:$G$3,3,FALSE)="OUI",OFFSET(W$3,MOD(QUOTIENT(ROW()-ROW($A$20),'Feuille1-Catégories'!$B$6/W$6),W$5),0),IF(MOD($A759-1-W$10,'Feuille1-Catégories'!$F$5+1)=0,W$3,""))),"")</f>
        <v/>
      </c>
      <c r="X759" s="29" t="str">
        <f ca="1">IF(AND($A759&lt;&gt;"",X$9&lt;&gt;""),IF(HLOOKUP(X$9,'Feuille1-Catégories'!$C$1:$G$2,2,FALSE)="OUI",X$3,IF(HLOOKUP(X$9,'Feuille1-Catégories'!$C$1:$G$3,3,FALSE)="OUI",OFFSET(X$3,MOD(QUOTIENT(ROW()-ROW($A$20),'Feuille1-Catégories'!$B$6/X$6),X$5),0),IF(MOD($A759-1-X$10,'Feuille1-Catégories'!$F$5+1)=0,X$3,""))),"")</f>
        <v/>
      </c>
      <c r="Y759" s="29" t="str">
        <f ca="1">IF(AND($A759&lt;&gt;"",Y$9&lt;&gt;""),IF(HLOOKUP(Y$9,'Feuille1-Catégories'!$C$1:$G$2,2,FALSE)="OUI",Y$3,IF(HLOOKUP(Y$9,'Feuille1-Catégories'!$C$1:$G$3,3,FALSE)="OUI",OFFSET(Y$3,MOD(QUOTIENT(ROW()-ROW($A$20),'Feuille1-Catégories'!$B$6/Y$6),Y$5),0),IF(MOD($A759-1-Y$10,'Feuille1-Catégories'!$F$5+1)=0,Y$3,""))),"")</f>
        <v/>
      </c>
      <c r="Z759" s="29" t="str">
        <f ca="1">IF(AND($A759&lt;&gt;"",Z$9&lt;&gt;""),IF(HLOOKUP(Z$9,'Feuille1-Catégories'!$C$1:$G$2,2,FALSE)="OUI",Z$3,IF(HLOOKUP(Z$9,'Feuille1-Catégories'!$C$1:$G$3,3,FALSE)="OUI",OFFSET(Z$3,MOD(QUOTIENT(ROW()-ROW($A$20),'Feuille1-Catégories'!$B$6/Z$6),Z$5),0),IF(MOD($A759-1-Z$10,'Feuille1-Catégories'!$F$5+1)=0,Z$3,""))),"")</f>
        <v/>
      </c>
    </row>
    <row r="760" spans="1:26" ht="17" x14ac:dyDescent="0.2">
      <c r="A760" s="21" t="str">
        <f>IF('Feuille2-Prix de vente'!A760&lt;&gt;"",'Feuille2-Prix de vente'!A760,"")</f>
        <v/>
      </c>
      <c r="B760" s="33" t="str">
        <f>IF('Feuille2-Prix de vente'!B760&lt;&gt;"",'Feuille2-Prix de vente'!B760,"")</f>
        <v/>
      </c>
      <c r="C760" s="10" t="str">
        <f>IF('Feuille2-Prix de vente'!C760&lt;&gt;"",'Feuille2-Prix de vente'!C760,"")</f>
        <v/>
      </c>
      <c r="D760" s="10" t="str">
        <f t="shared" si="11"/>
        <v/>
      </c>
      <c r="E760" s="10" t="str">
        <f>IF('Feuille2-Prix de vente'!E760&lt;&gt;"",'Feuille2-Prix de vente'!E760,"")</f>
        <v/>
      </c>
      <c r="F760" s="29" t="str">
        <f ca="1">IF(AND($A760&lt;&gt;"",F$9&lt;&gt;""),IF(HLOOKUP(F$9,'Feuille1-Catégories'!$C$1:$G$2,2,FALSE)="OUI",F$3,IF(HLOOKUP(F$9,'Feuille1-Catégories'!$C$1:$G$3,3,FALSE)="OUI",OFFSET(F$3,MOD(QUOTIENT(ROW()-ROW($A$20),'Feuille1-Catégories'!$B$6/F$6),F$5),0),IF(MOD($A760-1-F$10,'Feuille1-Catégories'!$F$5+1)=0,F$3,""))),"")</f>
        <v/>
      </c>
      <c r="G760" s="29" t="str">
        <f ca="1">IF(AND($A760&lt;&gt;"",G$9&lt;&gt;""),IF(HLOOKUP(G$9,'Feuille1-Catégories'!$C$1:$G$2,2,FALSE)="OUI",G$3,IF(HLOOKUP(G$9,'Feuille1-Catégories'!$C$1:$G$3,3,FALSE)="OUI",OFFSET(G$3,MOD(QUOTIENT(ROW()-ROW($A$20),'Feuille1-Catégories'!$B$6/G$6),G$5),0),IF(MOD($A760-1-G$10,'Feuille1-Catégories'!$F$5+1)=0,G$3,""))),"")</f>
        <v/>
      </c>
      <c r="H760" s="29" t="str">
        <f ca="1">IF(AND($A760&lt;&gt;"",H$9&lt;&gt;""),IF(HLOOKUP(H$9,'Feuille1-Catégories'!$C$1:$G$2,2,FALSE)="OUI",H$3,IF(HLOOKUP(H$9,'Feuille1-Catégories'!$C$1:$G$3,3,FALSE)="OUI",OFFSET(H$3,MOD(QUOTIENT(ROW()-ROW($A$20),'Feuille1-Catégories'!$B$6/H$6),H$5),0),IF(MOD($A760-1-H$10,'Feuille1-Catégories'!$F$5+1)=0,H$3,""))),"")</f>
        <v/>
      </c>
      <c r="I760" s="29" t="str">
        <f ca="1">IF(AND($A760&lt;&gt;"",I$9&lt;&gt;""),IF(HLOOKUP(I$9,'Feuille1-Catégories'!$C$1:$G$2,2,FALSE)="OUI",I$3,IF(HLOOKUP(I$9,'Feuille1-Catégories'!$C$1:$G$3,3,FALSE)="OUI",OFFSET(I$3,MOD(QUOTIENT(ROW()-ROW($A$20),'Feuille1-Catégories'!$B$6/I$6),I$5),0),IF(MOD($A760-1-I$10,'Feuille1-Catégories'!$F$5+1)=0,I$3,""))),"")</f>
        <v/>
      </c>
      <c r="J760" s="29" t="str">
        <f ca="1">IF(AND($A760&lt;&gt;"",J$9&lt;&gt;""),IF(HLOOKUP(J$9,'Feuille1-Catégories'!$C$1:$G$2,2,FALSE)="OUI",J$3,IF(HLOOKUP(J$9,'Feuille1-Catégories'!$C$1:$G$3,3,FALSE)="OUI",OFFSET(J$3,MOD(QUOTIENT(ROW()-ROW($A$20),'Feuille1-Catégories'!$B$6/J$6),J$5),0),IF(MOD($A760-1-J$10,'Feuille1-Catégories'!$F$5+1)=0,J$3,""))),"")</f>
        <v/>
      </c>
      <c r="K760" s="29" t="str">
        <f ca="1">IF(AND($A760&lt;&gt;"",K$9&lt;&gt;""),IF(HLOOKUP(K$9,'Feuille1-Catégories'!$C$1:$G$2,2,FALSE)="OUI",K$3,IF(HLOOKUP(K$9,'Feuille1-Catégories'!$C$1:$G$3,3,FALSE)="OUI",OFFSET(K$3,MOD(QUOTIENT(ROW()-ROW($A$20),'Feuille1-Catégories'!$B$6/K$6),K$5),0),IF(MOD($A760-1-K$10,'Feuille1-Catégories'!$F$5+1)=0,K$3,""))),"")</f>
        <v/>
      </c>
      <c r="L760" s="29" t="str">
        <f ca="1">IF(AND($A760&lt;&gt;"",L$9&lt;&gt;""),IF(HLOOKUP(L$9,'Feuille1-Catégories'!$C$1:$G$2,2,FALSE)="OUI",L$3,IF(HLOOKUP(L$9,'Feuille1-Catégories'!$C$1:$G$3,3,FALSE)="OUI",OFFSET(L$3,MOD(QUOTIENT(ROW()-ROW($A$20),'Feuille1-Catégories'!$B$6/L$6),L$5),0),IF(MOD($A760-1-L$10,'Feuille1-Catégories'!$F$5+1)=0,L$3,""))),"")</f>
        <v/>
      </c>
      <c r="M760" s="29" t="str">
        <f ca="1">IF(AND($A760&lt;&gt;"",M$9&lt;&gt;""),IF(HLOOKUP(M$9,'Feuille1-Catégories'!$C$1:$G$2,2,FALSE)="OUI",M$3,IF(HLOOKUP(M$9,'Feuille1-Catégories'!$C$1:$G$3,3,FALSE)="OUI",OFFSET(M$3,MOD(QUOTIENT(ROW()-ROW($A$20),'Feuille1-Catégories'!$B$6/M$6),M$5),0),IF(MOD($A760-1-M$10,'Feuille1-Catégories'!$F$5+1)=0,M$3,""))),"")</f>
        <v/>
      </c>
      <c r="N760" s="29" t="str">
        <f ca="1">IF(AND($A760&lt;&gt;"",N$9&lt;&gt;""),IF(HLOOKUP(N$9,'Feuille1-Catégories'!$C$1:$G$2,2,FALSE)="OUI",N$3,IF(HLOOKUP(N$9,'Feuille1-Catégories'!$C$1:$G$3,3,FALSE)="OUI",OFFSET(N$3,MOD(QUOTIENT(ROW()-ROW($A$20),'Feuille1-Catégories'!$B$6/N$6),N$5),0),IF(MOD($A760-1-N$10,'Feuille1-Catégories'!$F$5+1)=0,N$3,""))),"")</f>
        <v/>
      </c>
      <c r="O760" s="29" t="str">
        <f ca="1">IF(AND($A760&lt;&gt;"",O$9&lt;&gt;""),IF(HLOOKUP(O$9,'Feuille1-Catégories'!$C$1:$G$2,2,FALSE)="OUI",O$3,IF(HLOOKUP(O$9,'Feuille1-Catégories'!$C$1:$G$3,3,FALSE)="OUI",OFFSET(O$3,MOD(QUOTIENT(ROW()-ROW($A$20),'Feuille1-Catégories'!$B$6/O$6),O$5),0),IF(MOD($A760-1-O$10,'Feuille1-Catégories'!$F$5+1)=0,O$3,""))),"")</f>
        <v/>
      </c>
      <c r="P760" s="29" t="str">
        <f ca="1">IF(AND($A760&lt;&gt;"",P$9&lt;&gt;""),IF(HLOOKUP(P$9,'Feuille1-Catégories'!$C$1:$G$2,2,FALSE)="OUI",P$3,IF(HLOOKUP(P$9,'Feuille1-Catégories'!$C$1:$G$3,3,FALSE)="OUI",OFFSET(P$3,MOD(QUOTIENT(ROW()-ROW($A$20),'Feuille1-Catégories'!$B$6/P$6),P$5),0),IF(MOD($A760-1-P$10,'Feuille1-Catégories'!$F$5+1)=0,P$3,""))),"")</f>
        <v/>
      </c>
      <c r="Q760" s="29" t="str">
        <f ca="1">IF(AND($A760&lt;&gt;"",Q$9&lt;&gt;""),IF(HLOOKUP(Q$9,'Feuille1-Catégories'!$C$1:$G$2,2,FALSE)="OUI",Q$3,IF(HLOOKUP(Q$9,'Feuille1-Catégories'!$C$1:$G$3,3,FALSE)="OUI",OFFSET(Q$3,MOD(QUOTIENT(ROW()-ROW($A$20),'Feuille1-Catégories'!$B$6/Q$6),Q$5),0),IF(MOD($A760-1-Q$10,'Feuille1-Catégories'!$F$5+1)=0,Q$3,""))),"")</f>
        <v/>
      </c>
      <c r="R760" s="29" t="str">
        <f ca="1">IF(AND($A760&lt;&gt;"",R$9&lt;&gt;""),IF(HLOOKUP(R$9,'Feuille1-Catégories'!$C$1:$G$2,2,FALSE)="OUI",R$3,IF(HLOOKUP(R$9,'Feuille1-Catégories'!$C$1:$G$3,3,FALSE)="OUI",OFFSET(R$3,MOD(QUOTIENT(ROW()-ROW($A$20),'Feuille1-Catégories'!$B$6/R$6),R$5),0),IF(MOD($A760-1-R$10,'Feuille1-Catégories'!$F$5+1)=0,R$3,""))),"")</f>
        <v/>
      </c>
      <c r="S760" s="29" t="str">
        <f ca="1">IF(AND($A760&lt;&gt;"",S$9&lt;&gt;""),IF(HLOOKUP(S$9,'Feuille1-Catégories'!$C$1:$G$2,2,FALSE)="OUI",S$3,IF(HLOOKUP(S$9,'Feuille1-Catégories'!$C$1:$G$3,3,FALSE)="OUI",OFFSET(S$3,MOD(QUOTIENT(ROW()-ROW($A$20),'Feuille1-Catégories'!$B$6/S$6),S$5),0),IF(MOD($A760-1-S$10,'Feuille1-Catégories'!$F$5+1)=0,S$3,""))),"")</f>
        <v/>
      </c>
      <c r="T760" s="29" t="str">
        <f ca="1">IF(AND($A760&lt;&gt;"",T$9&lt;&gt;""),IF(HLOOKUP(T$9,'Feuille1-Catégories'!$C$1:$G$2,2,FALSE)="OUI",T$3,IF(HLOOKUP(T$9,'Feuille1-Catégories'!$C$1:$G$3,3,FALSE)="OUI",OFFSET(T$3,MOD(QUOTIENT(ROW()-ROW($A$20),'Feuille1-Catégories'!$B$6/T$6),T$5),0),IF(MOD($A760-1-T$10,'Feuille1-Catégories'!$F$5+1)=0,T$3,""))),"")</f>
        <v/>
      </c>
      <c r="U760" s="29" t="str">
        <f ca="1">IF(AND($A760&lt;&gt;"",U$9&lt;&gt;""),IF(HLOOKUP(U$9,'Feuille1-Catégories'!$C$1:$G$2,2,FALSE)="OUI",U$3,IF(HLOOKUP(U$9,'Feuille1-Catégories'!$C$1:$G$3,3,FALSE)="OUI",OFFSET(U$3,MOD(QUOTIENT(ROW()-ROW($A$20),'Feuille1-Catégories'!$B$6/U$6),U$5),0),IF(MOD($A760-1-U$10,'Feuille1-Catégories'!$F$5+1)=0,U$3,""))),"")</f>
        <v/>
      </c>
      <c r="V760" s="29" t="str">
        <f ca="1">IF(AND($A760&lt;&gt;"",V$9&lt;&gt;""),IF(HLOOKUP(V$9,'Feuille1-Catégories'!$C$1:$G$2,2,FALSE)="OUI",V$3,IF(HLOOKUP(V$9,'Feuille1-Catégories'!$C$1:$G$3,3,FALSE)="OUI",OFFSET(V$3,MOD(QUOTIENT(ROW()-ROW($A$20),'Feuille1-Catégories'!$B$6/V$6),V$5),0),IF(MOD($A760-1-V$10,'Feuille1-Catégories'!$F$5+1)=0,V$3,""))),"")</f>
        <v/>
      </c>
      <c r="W760" s="29" t="str">
        <f ca="1">IF(AND($A760&lt;&gt;"",W$9&lt;&gt;""),IF(HLOOKUP(W$9,'Feuille1-Catégories'!$C$1:$G$2,2,FALSE)="OUI",W$3,IF(HLOOKUP(W$9,'Feuille1-Catégories'!$C$1:$G$3,3,FALSE)="OUI",OFFSET(W$3,MOD(QUOTIENT(ROW()-ROW($A$20),'Feuille1-Catégories'!$B$6/W$6),W$5),0),IF(MOD($A760-1-W$10,'Feuille1-Catégories'!$F$5+1)=0,W$3,""))),"")</f>
        <v/>
      </c>
      <c r="X760" s="29" t="str">
        <f ca="1">IF(AND($A760&lt;&gt;"",X$9&lt;&gt;""),IF(HLOOKUP(X$9,'Feuille1-Catégories'!$C$1:$G$2,2,FALSE)="OUI",X$3,IF(HLOOKUP(X$9,'Feuille1-Catégories'!$C$1:$G$3,3,FALSE)="OUI",OFFSET(X$3,MOD(QUOTIENT(ROW()-ROW($A$20),'Feuille1-Catégories'!$B$6/X$6),X$5),0),IF(MOD($A760-1-X$10,'Feuille1-Catégories'!$F$5+1)=0,X$3,""))),"")</f>
        <v/>
      </c>
      <c r="Y760" s="29" t="str">
        <f ca="1">IF(AND($A760&lt;&gt;"",Y$9&lt;&gt;""),IF(HLOOKUP(Y$9,'Feuille1-Catégories'!$C$1:$G$2,2,FALSE)="OUI",Y$3,IF(HLOOKUP(Y$9,'Feuille1-Catégories'!$C$1:$G$3,3,FALSE)="OUI",OFFSET(Y$3,MOD(QUOTIENT(ROW()-ROW($A$20),'Feuille1-Catégories'!$B$6/Y$6),Y$5),0),IF(MOD($A760-1-Y$10,'Feuille1-Catégories'!$F$5+1)=0,Y$3,""))),"")</f>
        <v/>
      </c>
      <c r="Z760" s="29" t="str">
        <f ca="1">IF(AND($A760&lt;&gt;"",Z$9&lt;&gt;""),IF(HLOOKUP(Z$9,'Feuille1-Catégories'!$C$1:$G$2,2,FALSE)="OUI",Z$3,IF(HLOOKUP(Z$9,'Feuille1-Catégories'!$C$1:$G$3,3,FALSE)="OUI",OFFSET(Z$3,MOD(QUOTIENT(ROW()-ROW($A$20),'Feuille1-Catégories'!$B$6/Z$6),Z$5),0),IF(MOD($A760-1-Z$10,'Feuille1-Catégories'!$F$5+1)=0,Z$3,""))),"")</f>
        <v/>
      </c>
    </row>
    <row r="761" spans="1:26" ht="17" x14ac:dyDescent="0.2">
      <c r="A761" s="21" t="str">
        <f>IF('Feuille2-Prix de vente'!A761&lt;&gt;"",'Feuille2-Prix de vente'!A761,"")</f>
        <v/>
      </c>
      <c r="B761" s="33" t="str">
        <f>IF('Feuille2-Prix de vente'!B761&lt;&gt;"",'Feuille2-Prix de vente'!B761,"")</f>
        <v/>
      </c>
      <c r="C761" s="10" t="str">
        <f>IF('Feuille2-Prix de vente'!C761&lt;&gt;"",'Feuille2-Prix de vente'!C761,"")</f>
        <v/>
      </c>
      <c r="D761" s="10" t="str">
        <f t="shared" si="11"/>
        <v/>
      </c>
      <c r="E761" s="10" t="str">
        <f>IF('Feuille2-Prix de vente'!E761&lt;&gt;"",'Feuille2-Prix de vente'!E761,"")</f>
        <v/>
      </c>
      <c r="F761" s="29" t="str">
        <f ca="1">IF(AND($A761&lt;&gt;"",F$9&lt;&gt;""),IF(HLOOKUP(F$9,'Feuille1-Catégories'!$C$1:$G$2,2,FALSE)="OUI",F$3,IF(HLOOKUP(F$9,'Feuille1-Catégories'!$C$1:$G$3,3,FALSE)="OUI",OFFSET(F$3,MOD(QUOTIENT(ROW()-ROW($A$20),'Feuille1-Catégories'!$B$6/F$6),F$5),0),IF(MOD($A761-1-F$10,'Feuille1-Catégories'!$F$5+1)=0,F$3,""))),"")</f>
        <v/>
      </c>
      <c r="G761" s="29" t="str">
        <f ca="1">IF(AND($A761&lt;&gt;"",G$9&lt;&gt;""),IF(HLOOKUP(G$9,'Feuille1-Catégories'!$C$1:$G$2,2,FALSE)="OUI",G$3,IF(HLOOKUP(G$9,'Feuille1-Catégories'!$C$1:$G$3,3,FALSE)="OUI",OFFSET(G$3,MOD(QUOTIENT(ROW()-ROW($A$20),'Feuille1-Catégories'!$B$6/G$6),G$5),0),IF(MOD($A761-1-G$10,'Feuille1-Catégories'!$F$5+1)=0,G$3,""))),"")</f>
        <v/>
      </c>
      <c r="H761" s="29" t="str">
        <f ca="1">IF(AND($A761&lt;&gt;"",H$9&lt;&gt;""),IF(HLOOKUP(H$9,'Feuille1-Catégories'!$C$1:$G$2,2,FALSE)="OUI",H$3,IF(HLOOKUP(H$9,'Feuille1-Catégories'!$C$1:$G$3,3,FALSE)="OUI",OFFSET(H$3,MOD(QUOTIENT(ROW()-ROW($A$20),'Feuille1-Catégories'!$B$6/H$6),H$5),0),IF(MOD($A761-1-H$10,'Feuille1-Catégories'!$F$5+1)=0,H$3,""))),"")</f>
        <v/>
      </c>
      <c r="I761" s="29" t="str">
        <f ca="1">IF(AND($A761&lt;&gt;"",I$9&lt;&gt;""),IF(HLOOKUP(I$9,'Feuille1-Catégories'!$C$1:$G$2,2,FALSE)="OUI",I$3,IF(HLOOKUP(I$9,'Feuille1-Catégories'!$C$1:$G$3,3,FALSE)="OUI",OFFSET(I$3,MOD(QUOTIENT(ROW()-ROW($A$20),'Feuille1-Catégories'!$B$6/I$6),I$5),0),IF(MOD($A761-1-I$10,'Feuille1-Catégories'!$F$5+1)=0,I$3,""))),"")</f>
        <v/>
      </c>
      <c r="J761" s="29" t="str">
        <f ca="1">IF(AND($A761&lt;&gt;"",J$9&lt;&gt;""),IF(HLOOKUP(J$9,'Feuille1-Catégories'!$C$1:$G$2,2,FALSE)="OUI",J$3,IF(HLOOKUP(J$9,'Feuille1-Catégories'!$C$1:$G$3,3,FALSE)="OUI",OFFSET(J$3,MOD(QUOTIENT(ROW()-ROW($A$20),'Feuille1-Catégories'!$B$6/J$6),J$5),0),IF(MOD($A761-1-J$10,'Feuille1-Catégories'!$F$5+1)=0,J$3,""))),"")</f>
        <v/>
      </c>
      <c r="K761" s="29" t="str">
        <f ca="1">IF(AND($A761&lt;&gt;"",K$9&lt;&gt;""),IF(HLOOKUP(K$9,'Feuille1-Catégories'!$C$1:$G$2,2,FALSE)="OUI",K$3,IF(HLOOKUP(K$9,'Feuille1-Catégories'!$C$1:$G$3,3,FALSE)="OUI",OFFSET(K$3,MOD(QUOTIENT(ROW()-ROW($A$20),'Feuille1-Catégories'!$B$6/K$6),K$5),0),IF(MOD($A761-1-K$10,'Feuille1-Catégories'!$F$5+1)=0,K$3,""))),"")</f>
        <v/>
      </c>
      <c r="L761" s="29" t="str">
        <f ca="1">IF(AND($A761&lt;&gt;"",L$9&lt;&gt;""),IF(HLOOKUP(L$9,'Feuille1-Catégories'!$C$1:$G$2,2,FALSE)="OUI",L$3,IF(HLOOKUP(L$9,'Feuille1-Catégories'!$C$1:$G$3,3,FALSE)="OUI",OFFSET(L$3,MOD(QUOTIENT(ROW()-ROW($A$20),'Feuille1-Catégories'!$B$6/L$6),L$5),0),IF(MOD($A761-1-L$10,'Feuille1-Catégories'!$F$5+1)=0,L$3,""))),"")</f>
        <v/>
      </c>
      <c r="M761" s="29" t="str">
        <f ca="1">IF(AND($A761&lt;&gt;"",M$9&lt;&gt;""),IF(HLOOKUP(M$9,'Feuille1-Catégories'!$C$1:$G$2,2,FALSE)="OUI",M$3,IF(HLOOKUP(M$9,'Feuille1-Catégories'!$C$1:$G$3,3,FALSE)="OUI",OFFSET(M$3,MOD(QUOTIENT(ROW()-ROW($A$20),'Feuille1-Catégories'!$B$6/M$6),M$5),0),IF(MOD($A761-1-M$10,'Feuille1-Catégories'!$F$5+1)=0,M$3,""))),"")</f>
        <v/>
      </c>
      <c r="N761" s="29" t="str">
        <f ca="1">IF(AND($A761&lt;&gt;"",N$9&lt;&gt;""),IF(HLOOKUP(N$9,'Feuille1-Catégories'!$C$1:$G$2,2,FALSE)="OUI",N$3,IF(HLOOKUP(N$9,'Feuille1-Catégories'!$C$1:$G$3,3,FALSE)="OUI",OFFSET(N$3,MOD(QUOTIENT(ROW()-ROW($A$20),'Feuille1-Catégories'!$B$6/N$6),N$5),0),IF(MOD($A761-1-N$10,'Feuille1-Catégories'!$F$5+1)=0,N$3,""))),"")</f>
        <v/>
      </c>
      <c r="O761" s="29" t="str">
        <f ca="1">IF(AND($A761&lt;&gt;"",O$9&lt;&gt;""),IF(HLOOKUP(O$9,'Feuille1-Catégories'!$C$1:$G$2,2,FALSE)="OUI",O$3,IF(HLOOKUP(O$9,'Feuille1-Catégories'!$C$1:$G$3,3,FALSE)="OUI",OFFSET(O$3,MOD(QUOTIENT(ROW()-ROW($A$20),'Feuille1-Catégories'!$B$6/O$6),O$5),0),IF(MOD($A761-1-O$10,'Feuille1-Catégories'!$F$5+1)=0,O$3,""))),"")</f>
        <v/>
      </c>
      <c r="P761" s="29" t="str">
        <f ca="1">IF(AND($A761&lt;&gt;"",P$9&lt;&gt;""),IF(HLOOKUP(P$9,'Feuille1-Catégories'!$C$1:$G$2,2,FALSE)="OUI",P$3,IF(HLOOKUP(P$9,'Feuille1-Catégories'!$C$1:$G$3,3,FALSE)="OUI",OFFSET(P$3,MOD(QUOTIENT(ROW()-ROW($A$20),'Feuille1-Catégories'!$B$6/P$6),P$5),0),IF(MOD($A761-1-P$10,'Feuille1-Catégories'!$F$5+1)=0,P$3,""))),"")</f>
        <v/>
      </c>
      <c r="Q761" s="29" t="str">
        <f ca="1">IF(AND($A761&lt;&gt;"",Q$9&lt;&gt;""),IF(HLOOKUP(Q$9,'Feuille1-Catégories'!$C$1:$G$2,2,FALSE)="OUI",Q$3,IF(HLOOKUP(Q$9,'Feuille1-Catégories'!$C$1:$G$3,3,FALSE)="OUI",OFFSET(Q$3,MOD(QUOTIENT(ROW()-ROW($A$20),'Feuille1-Catégories'!$B$6/Q$6),Q$5),0),IF(MOD($A761-1-Q$10,'Feuille1-Catégories'!$F$5+1)=0,Q$3,""))),"")</f>
        <v/>
      </c>
      <c r="R761" s="29" t="str">
        <f ca="1">IF(AND($A761&lt;&gt;"",R$9&lt;&gt;""),IF(HLOOKUP(R$9,'Feuille1-Catégories'!$C$1:$G$2,2,FALSE)="OUI",R$3,IF(HLOOKUP(R$9,'Feuille1-Catégories'!$C$1:$G$3,3,FALSE)="OUI",OFFSET(R$3,MOD(QUOTIENT(ROW()-ROW($A$20),'Feuille1-Catégories'!$B$6/R$6),R$5),0),IF(MOD($A761-1-R$10,'Feuille1-Catégories'!$F$5+1)=0,R$3,""))),"")</f>
        <v/>
      </c>
      <c r="S761" s="29" t="str">
        <f ca="1">IF(AND($A761&lt;&gt;"",S$9&lt;&gt;""),IF(HLOOKUP(S$9,'Feuille1-Catégories'!$C$1:$G$2,2,FALSE)="OUI",S$3,IF(HLOOKUP(S$9,'Feuille1-Catégories'!$C$1:$G$3,3,FALSE)="OUI",OFFSET(S$3,MOD(QUOTIENT(ROW()-ROW($A$20),'Feuille1-Catégories'!$B$6/S$6),S$5),0),IF(MOD($A761-1-S$10,'Feuille1-Catégories'!$F$5+1)=0,S$3,""))),"")</f>
        <v/>
      </c>
      <c r="T761" s="29" t="str">
        <f ca="1">IF(AND($A761&lt;&gt;"",T$9&lt;&gt;""),IF(HLOOKUP(T$9,'Feuille1-Catégories'!$C$1:$G$2,2,FALSE)="OUI",T$3,IF(HLOOKUP(T$9,'Feuille1-Catégories'!$C$1:$G$3,3,FALSE)="OUI",OFFSET(T$3,MOD(QUOTIENT(ROW()-ROW($A$20),'Feuille1-Catégories'!$B$6/T$6),T$5),0),IF(MOD($A761-1-T$10,'Feuille1-Catégories'!$F$5+1)=0,T$3,""))),"")</f>
        <v/>
      </c>
      <c r="U761" s="29" t="str">
        <f ca="1">IF(AND($A761&lt;&gt;"",U$9&lt;&gt;""),IF(HLOOKUP(U$9,'Feuille1-Catégories'!$C$1:$G$2,2,FALSE)="OUI",U$3,IF(HLOOKUP(U$9,'Feuille1-Catégories'!$C$1:$G$3,3,FALSE)="OUI",OFFSET(U$3,MOD(QUOTIENT(ROW()-ROW($A$20),'Feuille1-Catégories'!$B$6/U$6),U$5),0),IF(MOD($A761-1-U$10,'Feuille1-Catégories'!$F$5+1)=0,U$3,""))),"")</f>
        <v/>
      </c>
      <c r="V761" s="29" t="str">
        <f ca="1">IF(AND($A761&lt;&gt;"",V$9&lt;&gt;""),IF(HLOOKUP(V$9,'Feuille1-Catégories'!$C$1:$G$2,2,FALSE)="OUI",V$3,IF(HLOOKUP(V$9,'Feuille1-Catégories'!$C$1:$G$3,3,FALSE)="OUI",OFFSET(V$3,MOD(QUOTIENT(ROW()-ROW($A$20),'Feuille1-Catégories'!$B$6/V$6),V$5),0),IF(MOD($A761-1-V$10,'Feuille1-Catégories'!$F$5+1)=0,V$3,""))),"")</f>
        <v/>
      </c>
      <c r="W761" s="29" t="str">
        <f ca="1">IF(AND($A761&lt;&gt;"",W$9&lt;&gt;""),IF(HLOOKUP(W$9,'Feuille1-Catégories'!$C$1:$G$2,2,FALSE)="OUI",W$3,IF(HLOOKUP(W$9,'Feuille1-Catégories'!$C$1:$G$3,3,FALSE)="OUI",OFFSET(W$3,MOD(QUOTIENT(ROW()-ROW($A$20),'Feuille1-Catégories'!$B$6/W$6),W$5),0),IF(MOD($A761-1-W$10,'Feuille1-Catégories'!$F$5+1)=0,W$3,""))),"")</f>
        <v/>
      </c>
      <c r="X761" s="29" t="str">
        <f ca="1">IF(AND($A761&lt;&gt;"",X$9&lt;&gt;""),IF(HLOOKUP(X$9,'Feuille1-Catégories'!$C$1:$G$2,2,FALSE)="OUI",X$3,IF(HLOOKUP(X$9,'Feuille1-Catégories'!$C$1:$G$3,3,FALSE)="OUI",OFFSET(X$3,MOD(QUOTIENT(ROW()-ROW($A$20),'Feuille1-Catégories'!$B$6/X$6),X$5),0),IF(MOD($A761-1-X$10,'Feuille1-Catégories'!$F$5+1)=0,X$3,""))),"")</f>
        <v/>
      </c>
      <c r="Y761" s="29" t="str">
        <f ca="1">IF(AND($A761&lt;&gt;"",Y$9&lt;&gt;""),IF(HLOOKUP(Y$9,'Feuille1-Catégories'!$C$1:$G$2,2,FALSE)="OUI",Y$3,IF(HLOOKUP(Y$9,'Feuille1-Catégories'!$C$1:$G$3,3,FALSE)="OUI",OFFSET(Y$3,MOD(QUOTIENT(ROW()-ROW($A$20),'Feuille1-Catégories'!$B$6/Y$6),Y$5),0),IF(MOD($A761-1-Y$10,'Feuille1-Catégories'!$F$5+1)=0,Y$3,""))),"")</f>
        <v/>
      </c>
      <c r="Z761" s="29" t="str">
        <f ca="1">IF(AND($A761&lt;&gt;"",Z$9&lt;&gt;""),IF(HLOOKUP(Z$9,'Feuille1-Catégories'!$C$1:$G$2,2,FALSE)="OUI",Z$3,IF(HLOOKUP(Z$9,'Feuille1-Catégories'!$C$1:$G$3,3,FALSE)="OUI",OFFSET(Z$3,MOD(QUOTIENT(ROW()-ROW($A$20),'Feuille1-Catégories'!$B$6/Z$6),Z$5),0),IF(MOD($A761-1-Z$10,'Feuille1-Catégories'!$F$5+1)=0,Z$3,""))),"")</f>
        <v/>
      </c>
    </row>
    <row r="762" spans="1:26" ht="17" x14ac:dyDescent="0.2">
      <c r="A762" s="21" t="str">
        <f>IF('Feuille2-Prix de vente'!A762&lt;&gt;"",'Feuille2-Prix de vente'!A762,"")</f>
        <v/>
      </c>
      <c r="B762" s="33" t="str">
        <f>IF('Feuille2-Prix de vente'!B762&lt;&gt;"",'Feuille2-Prix de vente'!B762,"")</f>
        <v/>
      </c>
      <c r="C762" s="10" t="str">
        <f>IF('Feuille2-Prix de vente'!C762&lt;&gt;"",'Feuille2-Prix de vente'!C762,"")</f>
        <v/>
      </c>
      <c r="D762" s="10" t="str">
        <f t="shared" si="11"/>
        <v/>
      </c>
      <c r="E762" s="10" t="str">
        <f>IF('Feuille2-Prix de vente'!E762&lt;&gt;"",'Feuille2-Prix de vente'!E762,"")</f>
        <v/>
      </c>
      <c r="F762" s="29" t="str">
        <f ca="1">IF(AND($A762&lt;&gt;"",F$9&lt;&gt;""),IF(HLOOKUP(F$9,'Feuille1-Catégories'!$C$1:$G$2,2,FALSE)="OUI",F$3,IF(HLOOKUP(F$9,'Feuille1-Catégories'!$C$1:$G$3,3,FALSE)="OUI",OFFSET(F$3,MOD(QUOTIENT(ROW()-ROW($A$20),'Feuille1-Catégories'!$B$6/F$6),F$5),0),IF(MOD($A762-1-F$10,'Feuille1-Catégories'!$F$5+1)=0,F$3,""))),"")</f>
        <v/>
      </c>
      <c r="G762" s="29" t="str">
        <f ca="1">IF(AND($A762&lt;&gt;"",G$9&lt;&gt;""),IF(HLOOKUP(G$9,'Feuille1-Catégories'!$C$1:$G$2,2,FALSE)="OUI",G$3,IF(HLOOKUP(G$9,'Feuille1-Catégories'!$C$1:$G$3,3,FALSE)="OUI",OFFSET(G$3,MOD(QUOTIENT(ROW()-ROW($A$20),'Feuille1-Catégories'!$B$6/G$6),G$5),0),IF(MOD($A762-1-G$10,'Feuille1-Catégories'!$F$5+1)=0,G$3,""))),"")</f>
        <v/>
      </c>
      <c r="H762" s="29" t="str">
        <f ca="1">IF(AND($A762&lt;&gt;"",H$9&lt;&gt;""),IF(HLOOKUP(H$9,'Feuille1-Catégories'!$C$1:$G$2,2,FALSE)="OUI",H$3,IF(HLOOKUP(H$9,'Feuille1-Catégories'!$C$1:$G$3,3,FALSE)="OUI",OFFSET(H$3,MOD(QUOTIENT(ROW()-ROW($A$20),'Feuille1-Catégories'!$B$6/H$6),H$5),0),IF(MOD($A762-1-H$10,'Feuille1-Catégories'!$F$5+1)=0,H$3,""))),"")</f>
        <v/>
      </c>
      <c r="I762" s="29" t="str">
        <f ca="1">IF(AND($A762&lt;&gt;"",I$9&lt;&gt;""),IF(HLOOKUP(I$9,'Feuille1-Catégories'!$C$1:$G$2,2,FALSE)="OUI",I$3,IF(HLOOKUP(I$9,'Feuille1-Catégories'!$C$1:$G$3,3,FALSE)="OUI",OFFSET(I$3,MOD(QUOTIENT(ROW()-ROW($A$20),'Feuille1-Catégories'!$B$6/I$6),I$5),0),IF(MOD($A762-1-I$10,'Feuille1-Catégories'!$F$5+1)=0,I$3,""))),"")</f>
        <v/>
      </c>
      <c r="J762" s="29" t="str">
        <f ca="1">IF(AND($A762&lt;&gt;"",J$9&lt;&gt;""),IF(HLOOKUP(J$9,'Feuille1-Catégories'!$C$1:$G$2,2,FALSE)="OUI",J$3,IF(HLOOKUP(J$9,'Feuille1-Catégories'!$C$1:$G$3,3,FALSE)="OUI",OFFSET(J$3,MOD(QUOTIENT(ROW()-ROW($A$20),'Feuille1-Catégories'!$B$6/J$6),J$5),0),IF(MOD($A762-1-J$10,'Feuille1-Catégories'!$F$5+1)=0,J$3,""))),"")</f>
        <v/>
      </c>
      <c r="K762" s="29" t="str">
        <f ca="1">IF(AND($A762&lt;&gt;"",K$9&lt;&gt;""),IF(HLOOKUP(K$9,'Feuille1-Catégories'!$C$1:$G$2,2,FALSE)="OUI",K$3,IF(HLOOKUP(K$9,'Feuille1-Catégories'!$C$1:$G$3,3,FALSE)="OUI",OFFSET(K$3,MOD(QUOTIENT(ROW()-ROW($A$20),'Feuille1-Catégories'!$B$6/K$6),K$5),0),IF(MOD($A762-1-K$10,'Feuille1-Catégories'!$F$5+1)=0,K$3,""))),"")</f>
        <v/>
      </c>
      <c r="L762" s="29" t="str">
        <f ca="1">IF(AND($A762&lt;&gt;"",L$9&lt;&gt;""),IF(HLOOKUP(L$9,'Feuille1-Catégories'!$C$1:$G$2,2,FALSE)="OUI",L$3,IF(HLOOKUP(L$9,'Feuille1-Catégories'!$C$1:$G$3,3,FALSE)="OUI",OFFSET(L$3,MOD(QUOTIENT(ROW()-ROW($A$20),'Feuille1-Catégories'!$B$6/L$6),L$5),0),IF(MOD($A762-1-L$10,'Feuille1-Catégories'!$F$5+1)=0,L$3,""))),"")</f>
        <v/>
      </c>
      <c r="M762" s="29" t="str">
        <f ca="1">IF(AND($A762&lt;&gt;"",M$9&lt;&gt;""),IF(HLOOKUP(M$9,'Feuille1-Catégories'!$C$1:$G$2,2,FALSE)="OUI",M$3,IF(HLOOKUP(M$9,'Feuille1-Catégories'!$C$1:$G$3,3,FALSE)="OUI",OFFSET(M$3,MOD(QUOTIENT(ROW()-ROW($A$20),'Feuille1-Catégories'!$B$6/M$6),M$5),0),IF(MOD($A762-1-M$10,'Feuille1-Catégories'!$F$5+1)=0,M$3,""))),"")</f>
        <v/>
      </c>
      <c r="N762" s="29" t="str">
        <f ca="1">IF(AND($A762&lt;&gt;"",N$9&lt;&gt;""),IF(HLOOKUP(N$9,'Feuille1-Catégories'!$C$1:$G$2,2,FALSE)="OUI",N$3,IF(HLOOKUP(N$9,'Feuille1-Catégories'!$C$1:$G$3,3,FALSE)="OUI",OFFSET(N$3,MOD(QUOTIENT(ROW()-ROW($A$20),'Feuille1-Catégories'!$B$6/N$6),N$5),0),IF(MOD($A762-1-N$10,'Feuille1-Catégories'!$F$5+1)=0,N$3,""))),"")</f>
        <v/>
      </c>
      <c r="O762" s="29" t="str">
        <f ca="1">IF(AND($A762&lt;&gt;"",O$9&lt;&gt;""),IF(HLOOKUP(O$9,'Feuille1-Catégories'!$C$1:$G$2,2,FALSE)="OUI",O$3,IF(HLOOKUP(O$9,'Feuille1-Catégories'!$C$1:$G$3,3,FALSE)="OUI",OFFSET(O$3,MOD(QUOTIENT(ROW()-ROW($A$20),'Feuille1-Catégories'!$B$6/O$6),O$5),0),IF(MOD($A762-1-O$10,'Feuille1-Catégories'!$F$5+1)=0,O$3,""))),"")</f>
        <v/>
      </c>
      <c r="P762" s="29" t="str">
        <f ca="1">IF(AND($A762&lt;&gt;"",P$9&lt;&gt;""),IF(HLOOKUP(P$9,'Feuille1-Catégories'!$C$1:$G$2,2,FALSE)="OUI",P$3,IF(HLOOKUP(P$9,'Feuille1-Catégories'!$C$1:$G$3,3,FALSE)="OUI",OFFSET(P$3,MOD(QUOTIENT(ROW()-ROW($A$20),'Feuille1-Catégories'!$B$6/P$6),P$5),0),IF(MOD($A762-1-P$10,'Feuille1-Catégories'!$F$5+1)=0,P$3,""))),"")</f>
        <v/>
      </c>
      <c r="Q762" s="29" t="str">
        <f ca="1">IF(AND($A762&lt;&gt;"",Q$9&lt;&gt;""),IF(HLOOKUP(Q$9,'Feuille1-Catégories'!$C$1:$G$2,2,FALSE)="OUI",Q$3,IF(HLOOKUP(Q$9,'Feuille1-Catégories'!$C$1:$G$3,3,FALSE)="OUI",OFFSET(Q$3,MOD(QUOTIENT(ROW()-ROW($A$20),'Feuille1-Catégories'!$B$6/Q$6),Q$5),0),IF(MOD($A762-1-Q$10,'Feuille1-Catégories'!$F$5+1)=0,Q$3,""))),"")</f>
        <v/>
      </c>
      <c r="R762" s="29" t="str">
        <f ca="1">IF(AND($A762&lt;&gt;"",R$9&lt;&gt;""),IF(HLOOKUP(R$9,'Feuille1-Catégories'!$C$1:$G$2,2,FALSE)="OUI",R$3,IF(HLOOKUP(R$9,'Feuille1-Catégories'!$C$1:$G$3,3,FALSE)="OUI",OFFSET(R$3,MOD(QUOTIENT(ROW()-ROW($A$20),'Feuille1-Catégories'!$B$6/R$6),R$5),0),IF(MOD($A762-1-R$10,'Feuille1-Catégories'!$F$5+1)=0,R$3,""))),"")</f>
        <v/>
      </c>
      <c r="S762" s="29" t="str">
        <f ca="1">IF(AND($A762&lt;&gt;"",S$9&lt;&gt;""),IF(HLOOKUP(S$9,'Feuille1-Catégories'!$C$1:$G$2,2,FALSE)="OUI",S$3,IF(HLOOKUP(S$9,'Feuille1-Catégories'!$C$1:$G$3,3,FALSE)="OUI",OFFSET(S$3,MOD(QUOTIENT(ROW()-ROW($A$20),'Feuille1-Catégories'!$B$6/S$6),S$5),0),IF(MOD($A762-1-S$10,'Feuille1-Catégories'!$F$5+1)=0,S$3,""))),"")</f>
        <v/>
      </c>
      <c r="T762" s="29" t="str">
        <f ca="1">IF(AND($A762&lt;&gt;"",T$9&lt;&gt;""),IF(HLOOKUP(T$9,'Feuille1-Catégories'!$C$1:$G$2,2,FALSE)="OUI",T$3,IF(HLOOKUP(T$9,'Feuille1-Catégories'!$C$1:$G$3,3,FALSE)="OUI",OFFSET(T$3,MOD(QUOTIENT(ROW()-ROW($A$20),'Feuille1-Catégories'!$B$6/T$6),T$5),0),IF(MOD($A762-1-T$10,'Feuille1-Catégories'!$F$5+1)=0,T$3,""))),"")</f>
        <v/>
      </c>
      <c r="U762" s="29" t="str">
        <f ca="1">IF(AND($A762&lt;&gt;"",U$9&lt;&gt;""),IF(HLOOKUP(U$9,'Feuille1-Catégories'!$C$1:$G$2,2,FALSE)="OUI",U$3,IF(HLOOKUP(U$9,'Feuille1-Catégories'!$C$1:$G$3,3,FALSE)="OUI",OFFSET(U$3,MOD(QUOTIENT(ROW()-ROW($A$20),'Feuille1-Catégories'!$B$6/U$6),U$5),0),IF(MOD($A762-1-U$10,'Feuille1-Catégories'!$F$5+1)=0,U$3,""))),"")</f>
        <v/>
      </c>
      <c r="V762" s="29" t="str">
        <f ca="1">IF(AND($A762&lt;&gt;"",V$9&lt;&gt;""),IF(HLOOKUP(V$9,'Feuille1-Catégories'!$C$1:$G$2,2,FALSE)="OUI",V$3,IF(HLOOKUP(V$9,'Feuille1-Catégories'!$C$1:$G$3,3,FALSE)="OUI",OFFSET(V$3,MOD(QUOTIENT(ROW()-ROW($A$20),'Feuille1-Catégories'!$B$6/V$6),V$5),0),IF(MOD($A762-1-V$10,'Feuille1-Catégories'!$F$5+1)=0,V$3,""))),"")</f>
        <v/>
      </c>
      <c r="W762" s="29" t="str">
        <f ca="1">IF(AND($A762&lt;&gt;"",W$9&lt;&gt;""),IF(HLOOKUP(W$9,'Feuille1-Catégories'!$C$1:$G$2,2,FALSE)="OUI",W$3,IF(HLOOKUP(W$9,'Feuille1-Catégories'!$C$1:$G$3,3,FALSE)="OUI",OFFSET(W$3,MOD(QUOTIENT(ROW()-ROW($A$20),'Feuille1-Catégories'!$B$6/W$6),W$5),0),IF(MOD($A762-1-W$10,'Feuille1-Catégories'!$F$5+1)=0,W$3,""))),"")</f>
        <v/>
      </c>
      <c r="X762" s="29" t="str">
        <f ca="1">IF(AND($A762&lt;&gt;"",X$9&lt;&gt;""),IF(HLOOKUP(X$9,'Feuille1-Catégories'!$C$1:$G$2,2,FALSE)="OUI",X$3,IF(HLOOKUP(X$9,'Feuille1-Catégories'!$C$1:$G$3,3,FALSE)="OUI",OFFSET(X$3,MOD(QUOTIENT(ROW()-ROW($A$20),'Feuille1-Catégories'!$B$6/X$6),X$5),0),IF(MOD($A762-1-X$10,'Feuille1-Catégories'!$F$5+1)=0,X$3,""))),"")</f>
        <v/>
      </c>
      <c r="Y762" s="29" t="str">
        <f ca="1">IF(AND($A762&lt;&gt;"",Y$9&lt;&gt;""),IF(HLOOKUP(Y$9,'Feuille1-Catégories'!$C$1:$G$2,2,FALSE)="OUI",Y$3,IF(HLOOKUP(Y$9,'Feuille1-Catégories'!$C$1:$G$3,3,FALSE)="OUI",OFFSET(Y$3,MOD(QUOTIENT(ROW()-ROW($A$20),'Feuille1-Catégories'!$B$6/Y$6),Y$5),0),IF(MOD($A762-1-Y$10,'Feuille1-Catégories'!$F$5+1)=0,Y$3,""))),"")</f>
        <v/>
      </c>
      <c r="Z762" s="29" t="str">
        <f ca="1">IF(AND($A762&lt;&gt;"",Z$9&lt;&gt;""),IF(HLOOKUP(Z$9,'Feuille1-Catégories'!$C$1:$G$2,2,FALSE)="OUI",Z$3,IF(HLOOKUP(Z$9,'Feuille1-Catégories'!$C$1:$G$3,3,FALSE)="OUI",OFFSET(Z$3,MOD(QUOTIENT(ROW()-ROW($A$20),'Feuille1-Catégories'!$B$6/Z$6),Z$5),0),IF(MOD($A762-1-Z$10,'Feuille1-Catégories'!$F$5+1)=0,Z$3,""))),"")</f>
        <v/>
      </c>
    </row>
    <row r="763" spans="1:26" ht="17" x14ac:dyDescent="0.2">
      <c r="A763" s="21" t="str">
        <f>IF('Feuille2-Prix de vente'!A763&lt;&gt;"",'Feuille2-Prix de vente'!A763,"")</f>
        <v/>
      </c>
      <c r="B763" s="33" t="str">
        <f>IF('Feuille2-Prix de vente'!B763&lt;&gt;"",'Feuille2-Prix de vente'!B763,"")</f>
        <v/>
      </c>
      <c r="C763" s="10" t="str">
        <f>IF('Feuille2-Prix de vente'!C763&lt;&gt;"",'Feuille2-Prix de vente'!C763,"")</f>
        <v/>
      </c>
      <c r="D763" s="10" t="str">
        <f t="shared" si="11"/>
        <v/>
      </c>
      <c r="E763" s="10" t="str">
        <f>IF('Feuille2-Prix de vente'!E763&lt;&gt;"",'Feuille2-Prix de vente'!E763,"")</f>
        <v/>
      </c>
      <c r="F763" s="29" t="str">
        <f ca="1">IF(AND($A763&lt;&gt;"",F$9&lt;&gt;""),IF(HLOOKUP(F$9,'Feuille1-Catégories'!$C$1:$G$2,2,FALSE)="OUI",F$3,IF(HLOOKUP(F$9,'Feuille1-Catégories'!$C$1:$G$3,3,FALSE)="OUI",OFFSET(F$3,MOD(QUOTIENT(ROW()-ROW($A$20),'Feuille1-Catégories'!$B$6/F$6),F$5),0),IF(MOD($A763-1-F$10,'Feuille1-Catégories'!$F$5+1)=0,F$3,""))),"")</f>
        <v/>
      </c>
      <c r="G763" s="29" t="str">
        <f ca="1">IF(AND($A763&lt;&gt;"",G$9&lt;&gt;""),IF(HLOOKUP(G$9,'Feuille1-Catégories'!$C$1:$G$2,2,FALSE)="OUI",G$3,IF(HLOOKUP(G$9,'Feuille1-Catégories'!$C$1:$G$3,3,FALSE)="OUI",OFFSET(G$3,MOD(QUOTIENT(ROW()-ROW($A$20),'Feuille1-Catégories'!$B$6/G$6),G$5),0),IF(MOD($A763-1-G$10,'Feuille1-Catégories'!$F$5+1)=0,G$3,""))),"")</f>
        <v/>
      </c>
      <c r="H763" s="29" t="str">
        <f ca="1">IF(AND($A763&lt;&gt;"",H$9&lt;&gt;""),IF(HLOOKUP(H$9,'Feuille1-Catégories'!$C$1:$G$2,2,FALSE)="OUI",H$3,IF(HLOOKUP(H$9,'Feuille1-Catégories'!$C$1:$G$3,3,FALSE)="OUI",OFFSET(H$3,MOD(QUOTIENT(ROW()-ROW($A$20),'Feuille1-Catégories'!$B$6/H$6),H$5),0),IF(MOD($A763-1-H$10,'Feuille1-Catégories'!$F$5+1)=0,H$3,""))),"")</f>
        <v/>
      </c>
      <c r="I763" s="29" t="str">
        <f ca="1">IF(AND($A763&lt;&gt;"",I$9&lt;&gt;""),IF(HLOOKUP(I$9,'Feuille1-Catégories'!$C$1:$G$2,2,FALSE)="OUI",I$3,IF(HLOOKUP(I$9,'Feuille1-Catégories'!$C$1:$G$3,3,FALSE)="OUI",OFFSET(I$3,MOD(QUOTIENT(ROW()-ROW($A$20),'Feuille1-Catégories'!$B$6/I$6),I$5),0),IF(MOD($A763-1-I$10,'Feuille1-Catégories'!$F$5+1)=0,I$3,""))),"")</f>
        <v/>
      </c>
      <c r="J763" s="29" t="str">
        <f ca="1">IF(AND($A763&lt;&gt;"",J$9&lt;&gt;""),IF(HLOOKUP(J$9,'Feuille1-Catégories'!$C$1:$G$2,2,FALSE)="OUI",J$3,IF(HLOOKUP(J$9,'Feuille1-Catégories'!$C$1:$G$3,3,FALSE)="OUI",OFFSET(J$3,MOD(QUOTIENT(ROW()-ROW($A$20),'Feuille1-Catégories'!$B$6/J$6),J$5),0),IF(MOD($A763-1-J$10,'Feuille1-Catégories'!$F$5+1)=0,J$3,""))),"")</f>
        <v/>
      </c>
      <c r="K763" s="29" t="str">
        <f ca="1">IF(AND($A763&lt;&gt;"",K$9&lt;&gt;""),IF(HLOOKUP(K$9,'Feuille1-Catégories'!$C$1:$G$2,2,FALSE)="OUI",K$3,IF(HLOOKUP(K$9,'Feuille1-Catégories'!$C$1:$G$3,3,FALSE)="OUI",OFFSET(K$3,MOD(QUOTIENT(ROW()-ROW($A$20),'Feuille1-Catégories'!$B$6/K$6),K$5),0),IF(MOD($A763-1-K$10,'Feuille1-Catégories'!$F$5+1)=0,K$3,""))),"")</f>
        <v/>
      </c>
      <c r="L763" s="29" t="str">
        <f ca="1">IF(AND($A763&lt;&gt;"",L$9&lt;&gt;""),IF(HLOOKUP(L$9,'Feuille1-Catégories'!$C$1:$G$2,2,FALSE)="OUI",L$3,IF(HLOOKUP(L$9,'Feuille1-Catégories'!$C$1:$G$3,3,FALSE)="OUI",OFFSET(L$3,MOD(QUOTIENT(ROW()-ROW($A$20),'Feuille1-Catégories'!$B$6/L$6),L$5),0),IF(MOD($A763-1-L$10,'Feuille1-Catégories'!$F$5+1)=0,L$3,""))),"")</f>
        <v/>
      </c>
      <c r="M763" s="29" t="str">
        <f ca="1">IF(AND($A763&lt;&gt;"",M$9&lt;&gt;""),IF(HLOOKUP(M$9,'Feuille1-Catégories'!$C$1:$G$2,2,FALSE)="OUI",M$3,IF(HLOOKUP(M$9,'Feuille1-Catégories'!$C$1:$G$3,3,FALSE)="OUI",OFFSET(M$3,MOD(QUOTIENT(ROW()-ROW($A$20),'Feuille1-Catégories'!$B$6/M$6),M$5),0),IF(MOD($A763-1-M$10,'Feuille1-Catégories'!$F$5+1)=0,M$3,""))),"")</f>
        <v/>
      </c>
      <c r="N763" s="29" t="str">
        <f ca="1">IF(AND($A763&lt;&gt;"",N$9&lt;&gt;""),IF(HLOOKUP(N$9,'Feuille1-Catégories'!$C$1:$G$2,2,FALSE)="OUI",N$3,IF(HLOOKUP(N$9,'Feuille1-Catégories'!$C$1:$G$3,3,FALSE)="OUI",OFFSET(N$3,MOD(QUOTIENT(ROW()-ROW($A$20),'Feuille1-Catégories'!$B$6/N$6),N$5),0),IF(MOD($A763-1-N$10,'Feuille1-Catégories'!$F$5+1)=0,N$3,""))),"")</f>
        <v/>
      </c>
      <c r="O763" s="29" t="str">
        <f ca="1">IF(AND($A763&lt;&gt;"",O$9&lt;&gt;""),IF(HLOOKUP(O$9,'Feuille1-Catégories'!$C$1:$G$2,2,FALSE)="OUI",O$3,IF(HLOOKUP(O$9,'Feuille1-Catégories'!$C$1:$G$3,3,FALSE)="OUI",OFFSET(O$3,MOD(QUOTIENT(ROW()-ROW($A$20),'Feuille1-Catégories'!$B$6/O$6),O$5),0),IF(MOD($A763-1-O$10,'Feuille1-Catégories'!$F$5+1)=0,O$3,""))),"")</f>
        <v/>
      </c>
      <c r="P763" s="29" t="str">
        <f ca="1">IF(AND($A763&lt;&gt;"",P$9&lt;&gt;""),IF(HLOOKUP(P$9,'Feuille1-Catégories'!$C$1:$G$2,2,FALSE)="OUI",P$3,IF(HLOOKUP(P$9,'Feuille1-Catégories'!$C$1:$G$3,3,FALSE)="OUI",OFFSET(P$3,MOD(QUOTIENT(ROW()-ROW($A$20),'Feuille1-Catégories'!$B$6/P$6),P$5),0),IF(MOD($A763-1-P$10,'Feuille1-Catégories'!$F$5+1)=0,P$3,""))),"")</f>
        <v/>
      </c>
      <c r="Q763" s="29" t="str">
        <f ca="1">IF(AND($A763&lt;&gt;"",Q$9&lt;&gt;""),IF(HLOOKUP(Q$9,'Feuille1-Catégories'!$C$1:$G$2,2,FALSE)="OUI",Q$3,IF(HLOOKUP(Q$9,'Feuille1-Catégories'!$C$1:$G$3,3,FALSE)="OUI",OFFSET(Q$3,MOD(QUOTIENT(ROW()-ROW($A$20),'Feuille1-Catégories'!$B$6/Q$6),Q$5),0),IF(MOD($A763-1-Q$10,'Feuille1-Catégories'!$F$5+1)=0,Q$3,""))),"")</f>
        <v/>
      </c>
      <c r="R763" s="29" t="str">
        <f ca="1">IF(AND($A763&lt;&gt;"",R$9&lt;&gt;""),IF(HLOOKUP(R$9,'Feuille1-Catégories'!$C$1:$G$2,2,FALSE)="OUI",R$3,IF(HLOOKUP(R$9,'Feuille1-Catégories'!$C$1:$G$3,3,FALSE)="OUI",OFFSET(R$3,MOD(QUOTIENT(ROW()-ROW($A$20),'Feuille1-Catégories'!$B$6/R$6),R$5),0),IF(MOD($A763-1-R$10,'Feuille1-Catégories'!$F$5+1)=0,R$3,""))),"")</f>
        <v/>
      </c>
      <c r="S763" s="29" t="str">
        <f ca="1">IF(AND($A763&lt;&gt;"",S$9&lt;&gt;""),IF(HLOOKUP(S$9,'Feuille1-Catégories'!$C$1:$G$2,2,FALSE)="OUI",S$3,IF(HLOOKUP(S$9,'Feuille1-Catégories'!$C$1:$G$3,3,FALSE)="OUI",OFFSET(S$3,MOD(QUOTIENT(ROW()-ROW($A$20),'Feuille1-Catégories'!$B$6/S$6),S$5),0),IF(MOD($A763-1-S$10,'Feuille1-Catégories'!$F$5+1)=0,S$3,""))),"")</f>
        <v/>
      </c>
      <c r="T763" s="29" t="str">
        <f ca="1">IF(AND($A763&lt;&gt;"",T$9&lt;&gt;""),IF(HLOOKUP(T$9,'Feuille1-Catégories'!$C$1:$G$2,2,FALSE)="OUI",T$3,IF(HLOOKUP(T$9,'Feuille1-Catégories'!$C$1:$G$3,3,FALSE)="OUI",OFFSET(T$3,MOD(QUOTIENT(ROW()-ROW($A$20),'Feuille1-Catégories'!$B$6/T$6),T$5),0),IF(MOD($A763-1-T$10,'Feuille1-Catégories'!$F$5+1)=0,T$3,""))),"")</f>
        <v/>
      </c>
      <c r="U763" s="29" t="str">
        <f ca="1">IF(AND($A763&lt;&gt;"",U$9&lt;&gt;""),IF(HLOOKUP(U$9,'Feuille1-Catégories'!$C$1:$G$2,2,FALSE)="OUI",U$3,IF(HLOOKUP(U$9,'Feuille1-Catégories'!$C$1:$G$3,3,FALSE)="OUI",OFFSET(U$3,MOD(QUOTIENT(ROW()-ROW($A$20),'Feuille1-Catégories'!$B$6/U$6),U$5),0),IF(MOD($A763-1-U$10,'Feuille1-Catégories'!$F$5+1)=0,U$3,""))),"")</f>
        <v/>
      </c>
      <c r="V763" s="29" t="str">
        <f ca="1">IF(AND($A763&lt;&gt;"",V$9&lt;&gt;""),IF(HLOOKUP(V$9,'Feuille1-Catégories'!$C$1:$G$2,2,FALSE)="OUI",V$3,IF(HLOOKUP(V$9,'Feuille1-Catégories'!$C$1:$G$3,3,FALSE)="OUI",OFFSET(V$3,MOD(QUOTIENT(ROW()-ROW($A$20),'Feuille1-Catégories'!$B$6/V$6),V$5),0),IF(MOD($A763-1-V$10,'Feuille1-Catégories'!$F$5+1)=0,V$3,""))),"")</f>
        <v/>
      </c>
      <c r="W763" s="29" t="str">
        <f ca="1">IF(AND($A763&lt;&gt;"",W$9&lt;&gt;""),IF(HLOOKUP(W$9,'Feuille1-Catégories'!$C$1:$G$2,2,FALSE)="OUI",W$3,IF(HLOOKUP(W$9,'Feuille1-Catégories'!$C$1:$G$3,3,FALSE)="OUI",OFFSET(W$3,MOD(QUOTIENT(ROW()-ROW($A$20),'Feuille1-Catégories'!$B$6/W$6),W$5),0),IF(MOD($A763-1-W$10,'Feuille1-Catégories'!$F$5+1)=0,W$3,""))),"")</f>
        <v/>
      </c>
      <c r="X763" s="29" t="str">
        <f ca="1">IF(AND($A763&lt;&gt;"",X$9&lt;&gt;""),IF(HLOOKUP(X$9,'Feuille1-Catégories'!$C$1:$G$2,2,FALSE)="OUI",X$3,IF(HLOOKUP(X$9,'Feuille1-Catégories'!$C$1:$G$3,3,FALSE)="OUI",OFFSET(X$3,MOD(QUOTIENT(ROW()-ROW($A$20),'Feuille1-Catégories'!$B$6/X$6),X$5),0),IF(MOD($A763-1-X$10,'Feuille1-Catégories'!$F$5+1)=0,X$3,""))),"")</f>
        <v/>
      </c>
      <c r="Y763" s="29" t="str">
        <f ca="1">IF(AND($A763&lt;&gt;"",Y$9&lt;&gt;""),IF(HLOOKUP(Y$9,'Feuille1-Catégories'!$C$1:$G$2,2,FALSE)="OUI",Y$3,IF(HLOOKUP(Y$9,'Feuille1-Catégories'!$C$1:$G$3,3,FALSE)="OUI",OFFSET(Y$3,MOD(QUOTIENT(ROW()-ROW($A$20),'Feuille1-Catégories'!$B$6/Y$6),Y$5),0),IF(MOD($A763-1-Y$10,'Feuille1-Catégories'!$F$5+1)=0,Y$3,""))),"")</f>
        <v/>
      </c>
      <c r="Z763" s="29" t="str">
        <f ca="1">IF(AND($A763&lt;&gt;"",Z$9&lt;&gt;""),IF(HLOOKUP(Z$9,'Feuille1-Catégories'!$C$1:$G$2,2,FALSE)="OUI",Z$3,IF(HLOOKUP(Z$9,'Feuille1-Catégories'!$C$1:$G$3,3,FALSE)="OUI",OFFSET(Z$3,MOD(QUOTIENT(ROW()-ROW($A$20),'Feuille1-Catégories'!$B$6/Z$6),Z$5),0),IF(MOD($A763-1-Z$10,'Feuille1-Catégories'!$F$5+1)=0,Z$3,""))),"")</f>
        <v/>
      </c>
    </row>
    <row r="764" spans="1:26" ht="17" x14ac:dyDescent="0.2">
      <c r="A764" s="21" t="str">
        <f>IF('Feuille2-Prix de vente'!A764&lt;&gt;"",'Feuille2-Prix de vente'!A764,"")</f>
        <v/>
      </c>
      <c r="B764" s="33" t="str">
        <f>IF('Feuille2-Prix de vente'!B764&lt;&gt;"",'Feuille2-Prix de vente'!B764,"")</f>
        <v/>
      </c>
      <c r="C764" s="10" t="str">
        <f>IF('Feuille2-Prix de vente'!C764&lt;&gt;"",'Feuille2-Prix de vente'!C764,"")</f>
        <v/>
      </c>
      <c r="D764" s="10" t="str">
        <f t="shared" si="11"/>
        <v/>
      </c>
      <c r="E764" s="10" t="str">
        <f>IF('Feuille2-Prix de vente'!E764&lt;&gt;"",'Feuille2-Prix de vente'!E764,"")</f>
        <v/>
      </c>
      <c r="F764" s="29" t="str">
        <f ca="1">IF(AND($A764&lt;&gt;"",F$9&lt;&gt;""),IF(HLOOKUP(F$9,'Feuille1-Catégories'!$C$1:$G$2,2,FALSE)="OUI",F$3,IF(HLOOKUP(F$9,'Feuille1-Catégories'!$C$1:$G$3,3,FALSE)="OUI",OFFSET(F$3,MOD(QUOTIENT(ROW()-ROW($A$20),'Feuille1-Catégories'!$B$6/F$6),F$5),0),IF(MOD($A764-1-F$10,'Feuille1-Catégories'!$F$5+1)=0,F$3,""))),"")</f>
        <v/>
      </c>
      <c r="G764" s="29" t="str">
        <f ca="1">IF(AND($A764&lt;&gt;"",G$9&lt;&gt;""),IF(HLOOKUP(G$9,'Feuille1-Catégories'!$C$1:$G$2,2,FALSE)="OUI",G$3,IF(HLOOKUP(G$9,'Feuille1-Catégories'!$C$1:$G$3,3,FALSE)="OUI",OFFSET(G$3,MOD(QUOTIENT(ROW()-ROW($A$20),'Feuille1-Catégories'!$B$6/G$6),G$5),0),IF(MOD($A764-1-G$10,'Feuille1-Catégories'!$F$5+1)=0,G$3,""))),"")</f>
        <v/>
      </c>
      <c r="H764" s="29" t="str">
        <f ca="1">IF(AND($A764&lt;&gt;"",H$9&lt;&gt;""),IF(HLOOKUP(H$9,'Feuille1-Catégories'!$C$1:$G$2,2,FALSE)="OUI",H$3,IF(HLOOKUP(H$9,'Feuille1-Catégories'!$C$1:$G$3,3,FALSE)="OUI",OFFSET(H$3,MOD(QUOTIENT(ROW()-ROW($A$20),'Feuille1-Catégories'!$B$6/H$6),H$5),0),IF(MOD($A764-1-H$10,'Feuille1-Catégories'!$F$5+1)=0,H$3,""))),"")</f>
        <v/>
      </c>
      <c r="I764" s="29" t="str">
        <f ca="1">IF(AND($A764&lt;&gt;"",I$9&lt;&gt;""),IF(HLOOKUP(I$9,'Feuille1-Catégories'!$C$1:$G$2,2,FALSE)="OUI",I$3,IF(HLOOKUP(I$9,'Feuille1-Catégories'!$C$1:$G$3,3,FALSE)="OUI",OFFSET(I$3,MOD(QUOTIENT(ROW()-ROW($A$20),'Feuille1-Catégories'!$B$6/I$6),I$5),0),IF(MOD($A764-1-I$10,'Feuille1-Catégories'!$F$5+1)=0,I$3,""))),"")</f>
        <v/>
      </c>
      <c r="J764" s="29" t="str">
        <f ca="1">IF(AND($A764&lt;&gt;"",J$9&lt;&gt;""),IF(HLOOKUP(J$9,'Feuille1-Catégories'!$C$1:$G$2,2,FALSE)="OUI",J$3,IF(HLOOKUP(J$9,'Feuille1-Catégories'!$C$1:$G$3,3,FALSE)="OUI",OFFSET(J$3,MOD(QUOTIENT(ROW()-ROW($A$20),'Feuille1-Catégories'!$B$6/J$6),J$5),0),IF(MOD($A764-1-J$10,'Feuille1-Catégories'!$F$5+1)=0,J$3,""))),"")</f>
        <v/>
      </c>
      <c r="K764" s="29" t="str">
        <f ca="1">IF(AND($A764&lt;&gt;"",K$9&lt;&gt;""),IF(HLOOKUP(K$9,'Feuille1-Catégories'!$C$1:$G$2,2,FALSE)="OUI",K$3,IF(HLOOKUP(K$9,'Feuille1-Catégories'!$C$1:$G$3,3,FALSE)="OUI",OFFSET(K$3,MOD(QUOTIENT(ROW()-ROW($A$20),'Feuille1-Catégories'!$B$6/K$6),K$5),0),IF(MOD($A764-1-K$10,'Feuille1-Catégories'!$F$5+1)=0,K$3,""))),"")</f>
        <v/>
      </c>
      <c r="L764" s="29" t="str">
        <f ca="1">IF(AND($A764&lt;&gt;"",L$9&lt;&gt;""),IF(HLOOKUP(L$9,'Feuille1-Catégories'!$C$1:$G$2,2,FALSE)="OUI",L$3,IF(HLOOKUP(L$9,'Feuille1-Catégories'!$C$1:$G$3,3,FALSE)="OUI",OFFSET(L$3,MOD(QUOTIENT(ROW()-ROW($A$20),'Feuille1-Catégories'!$B$6/L$6),L$5),0),IF(MOD($A764-1-L$10,'Feuille1-Catégories'!$F$5+1)=0,L$3,""))),"")</f>
        <v/>
      </c>
      <c r="M764" s="29" t="str">
        <f ca="1">IF(AND($A764&lt;&gt;"",M$9&lt;&gt;""),IF(HLOOKUP(M$9,'Feuille1-Catégories'!$C$1:$G$2,2,FALSE)="OUI",M$3,IF(HLOOKUP(M$9,'Feuille1-Catégories'!$C$1:$G$3,3,FALSE)="OUI",OFFSET(M$3,MOD(QUOTIENT(ROW()-ROW($A$20),'Feuille1-Catégories'!$B$6/M$6),M$5),0),IF(MOD($A764-1-M$10,'Feuille1-Catégories'!$F$5+1)=0,M$3,""))),"")</f>
        <v/>
      </c>
      <c r="N764" s="29" t="str">
        <f ca="1">IF(AND($A764&lt;&gt;"",N$9&lt;&gt;""),IF(HLOOKUP(N$9,'Feuille1-Catégories'!$C$1:$G$2,2,FALSE)="OUI",N$3,IF(HLOOKUP(N$9,'Feuille1-Catégories'!$C$1:$G$3,3,FALSE)="OUI",OFFSET(N$3,MOD(QUOTIENT(ROW()-ROW($A$20),'Feuille1-Catégories'!$B$6/N$6),N$5),0),IF(MOD($A764-1-N$10,'Feuille1-Catégories'!$F$5+1)=0,N$3,""))),"")</f>
        <v/>
      </c>
      <c r="O764" s="29" t="str">
        <f ca="1">IF(AND($A764&lt;&gt;"",O$9&lt;&gt;""),IF(HLOOKUP(O$9,'Feuille1-Catégories'!$C$1:$G$2,2,FALSE)="OUI",O$3,IF(HLOOKUP(O$9,'Feuille1-Catégories'!$C$1:$G$3,3,FALSE)="OUI",OFFSET(O$3,MOD(QUOTIENT(ROW()-ROW($A$20),'Feuille1-Catégories'!$B$6/O$6),O$5),0),IF(MOD($A764-1-O$10,'Feuille1-Catégories'!$F$5+1)=0,O$3,""))),"")</f>
        <v/>
      </c>
      <c r="P764" s="29" t="str">
        <f ca="1">IF(AND($A764&lt;&gt;"",P$9&lt;&gt;""),IF(HLOOKUP(P$9,'Feuille1-Catégories'!$C$1:$G$2,2,FALSE)="OUI",P$3,IF(HLOOKUP(P$9,'Feuille1-Catégories'!$C$1:$G$3,3,FALSE)="OUI",OFFSET(P$3,MOD(QUOTIENT(ROW()-ROW($A$20),'Feuille1-Catégories'!$B$6/P$6),P$5),0),IF(MOD($A764-1-P$10,'Feuille1-Catégories'!$F$5+1)=0,P$3,""))),"")</f>
        <v/>
      </c>
      <c r="Q764" s="29" t="str">
        <f ca="1">IF(AND($A764&lt;&gt;"",Q$9&lt;&gt;""),IF(HLOOKUP(Q$9,'Feuille1-Catégories'!$C$1:$G$2,2,FALSE)="OUI",Q$3,IF(HLOOKUP(Q$9,'Feuille1-Catégories'!$C$1:$G$3,3,FALSE)="OUI",OFFSET(Q$3,MOD(QUOTIENT(ROW()-ROW($A$20),'Feuille1-Catégories'!$B$6/Q$6),Q$5),0),IF(MOD($A764-1-Q$10,'Feuille1-Catégories'!$F$5+1)=0,Q$3,""))),"")</f>
        <v/>
      </c>
      <c r="R764" s="29" t="str">
        <f ca="1">IF(AND($A764&lt;&gt;"",R$9&lt;&gt;""),IF(HLOOKUP(R$9,'Feuille1-Catégories'!$C$1:$G$2,2,FALSE)="OUI",R$3,IF(HLOOKUP(R$9,'Feuille1-Catégories'!$C$1:$G$3,3,FALSE)="OUI",OFFSET(R$3,MOD(QUOTIENT(ROW()-ROW($A$20),'Feuille1-Catégories'!$B$6/R$6),R$5),0),IF(MOD($A764-1-R$10,'Feuille1-Catégories'!$F$5+1)=0,R$3,""))),"")</f>
        <v/>
      </c>
      <c r="S764" s="29" t="str">
        <f ca="1">IF(AND($A764&lt;&gt;"",S$9&lt;&gt;""),IF(HLOOKUP(S$9,'Feuille1-Catégories'!$C$1:$G$2,2,FALSE)="OUI",S$3,IF(HLOOKUP(S$9,'Feuille1-Catégories'!$C$1:$G$3,3,FALSE)="OUI",OFFSET(S$3,MOD(QUOTIENT(ROW()-ROW($A$20),'Feuille1-Catégories'!$B$6/S$6),S$5),0),IF(MOD($A764-1-S$10,'Feuille1-Catégories'!$F$5+1)=0,S$3,""))),"")</f>
        <v/>
      </c>
      <c r="T764" s="29" t="str">
        <f ca="1">IF(AND($A764&lt;&gt;"",T$9&lt;&gt;""),IF(HLOOKUP(T$9,'Feuille1-Catégories'!$C$1:$G$2,2,FALSE)="OUI",T$3,IF(HLOOKUP(T$9,'Feuille1-Catégories'!$C$1:$G$3,3,FALSE)="OUI",OFFSET(T$3,MOD(QUOTIENT(ROW()-ROW($A$20),'Feuille1-Catégories'!$B$6/T$6),T$5),0),IF(MOD($A764-1-T$10,'Feuille1-Catégories'!$F$5+1)=0,T$3,""))),"")</f>
        <v/>
      </c>
      <c r="U764" s="29" t="str">
        <f ca="1">IF(AND($A764&lt;&gt;"",U$9&lt;&gt;""),IF(HLOOKUP(U$9,'Feuille1-Catégories'!$C$1:$G$2,2,FALSE)="OUI",U$3,IF(HLOOKUP(U$9,'Feuille1-Catégories'!$C$1:$G$3,3,FALSE)="OUI",OFFSET(U$3,MOD(QUOTIENT(ROW()-ROW($A$20),'Feuille1-Catégories'!$B$6/U$6),U$5),0),IF(MOD($A764-1-U$10,'Feuille1-Catégories'!$F$5+1)=0,U$3,""))),"")</f>
        <v/>
      </c>
      <c r="V764" s="29" t="str">
        <f ca="1">IF(AND($A764&lt;&gt;"",V$9&lt;&gt;""),IF(HLOOKUP(V$9,'Feuille1-Catégories'!$C$1:$G$2,2,FALSE)="OUI",V$3,IF(HLOOKUP(V$9,'Feuille1-Catégories'!$C$1:$G$3,3,FALSE)="OUI",OFFSET(V$3,MOD(QUOTIENT(ROW()-ROW($A$20),'Feuille1-Catégories'!$B$6/V$6),V$5),0),IF(MOD($A764-1-V$10,'Feuille1-Catégories'!$F$5+1)=0,V$3,""))),"")</f>
        <v/>
      </c>
      <c r="W764" s="29" t="str">
        <f ca="1">IF(AND($A764&lt;&gt;"",W$9&lt;&gt;""),IF(HLOOKUP(W$9,'Feuille1-Catégories'!$C$1:$G$2,2,FALSE)="OUI",W$3,IF(HLOOKUP(W$9,'Feuille1-Catégories'!$C$1:$G$3,3,FALSE)="OUI",OFFSET(W$3,MOD(QUOTIENT(ROW()-ROW($A$20),'Feuille1-Catégories'!$B$6/W$6),W$5),0),IF(MOD($A764-1-W$10,'Feuille1-Catégories'!$F$5+1)=0,W$3,""))),"")</f>
        <v/>
      </c>
      <c r="X764" s="29" t="str">
        <f ca="1">IF(AND($A764&lt;&gt;"",X$9&lt;&gt;""),IF(HLOOKUP(X$9,'Feuille1-Catégories'!$C$1:$G$2,2,FALSE)="OUI",X$3,IF(HLOOKUP(X$9,'Feuille1-Catégories'!$C$1:$G$3,3,FALSE)="OUI",OFFSET(X$3,MOD(QUOTIENT(ROW()-ROW($A$20),'Feuille1-Catégories'!$B$6/X$6),X$5),0),IF(MOD($A764-1-X$10,'Feuille1-Catégories'!$F$5+1)=0,X$3,""))),"")</f>
        <v/>
      </c>
      <c r="Y764" s="29" t="str">
        <f ca="1">IF(AND($A764&lt;&gt;"",Y$9&lt;&gt;""),IF(HLOOKUP(Y$9,'Feuille1-Catégories'!$C$1:$G$2,2,FALSE)="OUI",Y$3,IF(HLOOKUP(Y$9,'Feuille1-Catégories'!$C$1:$G$3,3,FALSE)="OUI",OFFSET(Y$3,MOD(QUOTIENT(ROW()-ROW($A$20),'Feuille1-Catégories'!$B$6/Y$6),Y$5),0),IF(MOD($A764-1-Y$10,'Feuille1-Catégories'!$F$5+1)=0,Y$3,""))),"")</f>
        <v/>
      </c>
      <c r="Z764" s="29" t="str">
        <f ca="1">IF(AND($A764&lt;&gt;"",Z$9&lt;&gt;""),IF(HLOOKUP(Z$9,'Feuille1-Catégories'!$C$1:$G$2,2,FALSE)="OUI",Z$3,IF(HLOOKUP(Z$9,'Feuille1-Catégories'!$C$1:$G$3,3,FALSE)="OUI",OFFSET(Z$3,MOD(QUOTIENT(ROW()-ROW($A$20),'Feuille1-Catégories'!$B$6/Z$6),Z$5),0),IF(MOD($A764-1-Z$10,'Feuille1-Catégories'!$F$5+1)=0,Z$3,""))),"")</f>
        <v/>
      </c>
    </row>
    <row r="765" spans="1:26" ht="17" x14ac:dyDescent="0.2">
      <c r="A765" s="21" t="str">
        <f>IF('Feuille2-Prix de vente'!A765&lt;&gt;"",'Feuille2-Prix de vente'!A765,"")</f>
        <v/>
      </c>
      <c r="B765" s="33" t="str">
        <f>IF('Feuille2-Prix de vente'!B765&lt;&gt;"",'Feuille2-Prix de vente'!B765,"")</f>
        <v/>
      </c>
      <c r="C765" s="10" t="str">
        <f>IF('Feuille2-Prix de vente'!C765&lt;&gt;"",'Feuille2-Prix de vente'!C765,"")</f>
        <v/>
      </c>
      <c r="D765" s="10" t="str">
        <f t="shared" si="11"/>
        <v/>
      </c>
      <c r="E765" s="10" t="str">
        <f>IF('Feuille2-Prix de vente'!E765&lt;&gt;"",'Feuille2-Prix de vente'!E765,"")</f>
        <v/>
      </c>
      <c r="F765" s="29" t="str">
        <f ca="1">IF(AND($A765&lt;&gt;"",F$9&lt;&gt;""),IF(HLOOKUP(F$9,'Feuille1-Catégories'!$C$1:$G$2,2,FALSE)="OUI",F$3,IF(HLOOKUP(F$9,'Feuille1-Catégories'!$C$1:$G$3,3,FALSE)="OUI",OFFSET(F$3,MOD(QUOTIENT(ROW()-ROW($A$20),'Feuille1-Catégories'!$B$6/F$6),F$5),0),IF(MOD($A765-1-F$10,'Feuille1-Catégories'!$F$5+1)=0,F$3,""))),"")</f>
        <v/>
      </c>
      <c r="G765" s="29" t="str">
        <f ca="1">IF(AND($A765&lt;&gt;"",G$9&lt;&gt;""),IF(HLOOKUP(G$9,'Feuille1-Catégories'!$C$1:$G$2,2,FALSE)="OUI",G$3,IF(HLOOKUP(G$9,'Feuille1-Catégories'!$C$1:$G$3,3,FALSE)="OUI",OFFSET(G$3,MOD(QUOTIENT(ROW()-ROW($A$20),'Feuille1-Catégories'!$B$6/G$6),G$5),0),IF(MOD($A765-1-G$10,'Feuille1-Catégories'!$F$5+1)=0,G$3,""))),"")</f>
        <v/>
      </c>
      <c r="H765" s="29" t="str">
        <f ca="1">IF(AND($A765&lt;&gt;"",H$9&lt;&gt;""),IF(HLOOKUP(H$9,'Feuille1-Catégories'!$C$1:$G$2,2,FALSE)="OUI",H$3,IF(HLOOKUP(H$9,'Feuille1-Catégories'!$C$1:$G$3,3,FALSE)="OUI",OFFSET(H$3,MOD(QUOTIENT(ROW()-ROW($A$20),'Feuille1-Catégories'!$B$6/H$6),H$5),0),IF(MOD($A765-1-H$10,'Feuille1-Catégories'!$F$5+1)=0,H$3,""))),"")</f>
        <v/>
      </c>
      <c r="I765" s="29" t="str">
        <f ca="1">IF(AND($A765&lt;&gt;"",I$9&lt;&gt;""),IF(HLOOKUP(I$9,'Feuille1-Catégories'!$C$1:$G$2,2,FALSE)="OUI",I$3,IF(HLOOKUP(I$9,'Feuille1-Catégories'!$C$1:$G$3,3,FALSE)="OUI",OFFSET(I$3,MOD(QUOTIENT(ROW()-ROW($A$20),'Feuille1-Catégories'!$B$6/I$6),I$5),0),IF(MOD($A765-1-I$10,'Feuille1-Catégories'!$F$5+1)=0,I$3,""))),"")</f>
        <v/>
      </c>
      <c r="J765" s="29" t="str">
        <f ca="1">IF(AND($A765&lt;&gt;"",J$9&lt;&gt;""),IF(HLOOKUP(J$9,'Feuille1-Catégories'!$C$1:$G$2,2,FALSE)="OUI",J$3,IF(HLOOKUP(J$9,'Feuille1-Catégories'!$C$1:$G$3,3,FALSE)="OUI",OFFSET(J$3,MOD(QUOTIENT(ROW()-ROW($A$20),'Feuille1-Catégories'!$B$6/J$6),J$5),0),IF(MOD($A765-1-J$10,'Feuille1-Catégories'!$F$5+1)=0,J$3,""))),"")</f>
        <v/>
      </c>
      <c r="K765" s="29" t="str">
        <f ca="1">IF(AND($A765&lt;&gt;"",K$9&lt;&gt;""),IF(HLOOKUP(K$9,'Feuille1-Catégories'!$C$1:$G$2,2,FALSE)="OUI",K$3,IF(HLOOKUP(K$9,'Feuille1-Catégories'!$C$1:$G$3,3,FALSE)="OUI",OFFSET(K$3,MOD(QUOTIENT(ROW()-ROW($A$20),'Feuille1-Catégories'!$B$6/K$6),K$5),0),IF(MOD($A765-1-K$10,'Feuille1-Catégories'!$F$5+1)=0,K$3,""))),"")</f>
        <v/>
      </c>
      <c r="L765" s="29" t="str">
        <f ca="1">IF(AND($A765&lt;&gt;"",L$9&lt;&gt;""),IF(HLOOKUP(L$9,'Feuille1-Catégories'!$C$1:$G$2,2,FALSE)="OUI",L$3,IF(HLOOKUP(L$9,'Feuille1-Catégories'!$C$1:$G$3,3,FALSE)="OUI",OFFSET(L$3,MOD(QUOTIENT(ROW()-ROW($A$20),'Feuille1-Catégories'!$B$6/L$6),L$5),0),IF(MOD($A765-1-L$10,'Feuille1-Catégories'!$F$5+1)=0,L$3,""))),"")</f>
        <v/>
      </c>
      <c r="M765" s="29" t="str">
        <f ca="1">IF(AND($A765&lt;&gt;"",M$9&lt;&gt;""),IF(HLOOKUP(M$9,'Feuille1-Catégories'!$C$1:$G$2,2,FALSE)="OUI",M$3,IF(HLOOKUP(M$9,'Feuille1-Catégories'!$C$1:$G$3,3,FALSE)="OUI",OFFSET(M$3,MOD(QUOTIENT(ROW()-ROW($A$20),'Feuille1-Catégories'!$B$6/M$6),M$5),0),IF(MOD($A765-1-M$10,'Feuille1-Catégories'!$F$5+1)=0,M$3,""))),"")</f>
        <v/>
      </c>
      <c r="N765" s="29" t="str">
        <f ca="1">IF(AND($A765&lt;&gt;"",N$9&lt;&gt;""),IF(HLOOKUP(N$9,'Feuille1-Catégories'!$C$1:$G$2,2,FALSE)="OUI",N$3,IF(HLOOKUP(N$9,'Feuille1-Catégories'!$C$1:$G$3,3,FALSE)="OUI",OFFSET(N$3,MOD(QUOTIENT(ROW()-ROW($A$20),'Feuille1-Catégories'!$B$6/N$6),N$5),0),IF(MOD($A765-1-N$10,'Feuille1-Catégories'!$F$5+1)=0,N$3,""))),"")</f>
        <v/>
      </c>
      <c r="O765" s="29" t="str">
        <f ca="1">IF(AND($A765&lt;&gt;"",O$9&lt;&gt;""),IF(HLOOKUP(O$9,'Feuille1-Catégories'!$C$1:$G$2,2,FALSE)="OUI",O$3,IF(HLOOKUP(O$9,'Feuille1-Catégories'!$C$1:$G$3,3,FALSE)="OUI",OFFSET(O$3,MOD(QUOTIENT(ROW()-ROW($A$20),'Feuille1-Catégories'!$B$6/O$6),O$5),0),IF(MOD($A765-1-O$10,'Feuille1-Catégories'!$F$5+1)=0,O$3,""))),"")</f>
        <v/>
      </c>
      <c r="P765" s="29" t="str">
        <f ca="1">IF(AND($A765&lt;&gt;"",P$9&lt;&gt;""),IF(HLOOKUP(P$9,'Feuille1-Catégories'!$C$1:$G$2,2,FALSE)="OUI",P$3,IF(HLOOKUP(P$9,'Feuille1-Catégories'!$C$1:$G$3,3,FALSE)="OUI",OFFSET(P$3,MOD(QUOTIENT(ROW()-ROW($A$20),'Feuille1-Catégories'!$B$6/P$6),P$5),0),IF(MOD($A765-1-P$10,'Feuille1-Catégories'!$F$5+1)=0,P$3,""))),"")</f>
        <v/>
      </c>
      <c r="Q765" s="29" t="str">
        <f ca="1">IF(AND($A765&lt;&gt;"",Q$9&lt;&gt;""),IF(HLOOKUP(Q$9,'Feuille1-Catégories'!$C$1:$G$2,2,FALSE)="OUI",Q$3,IF(HLOOKUP(Q$9,'Feuille1-Catégories'!$C$1:$G$3,3,FALSE)="OUI",OFFSET(Q$3,MOD(QUOTIENT(ROW()-ROW($A$20),'Feuille1-Catégories'!$B$6/Q$6),Q$5),0),IF(MOD($A765-1-Q$10,'Feuille1-Catégories'!$F$5+1)=0,Q$3,""))),"")</f>
        <v/>
      </c>
      <c r="R765" s="29" t="str">
        <f ca="1">IF(AND($A765&lt;&gt;"",R$9&lt;&gt;""),IF(HLOOKUP(R$9,'Feuille1-Catégories'!$C$1:$G$2,2,FALSE)="OUI",R$3,IF(HLOOKUP(R$9,'Feuille1-Catégories'!$C$1:$G$3,3,FALSE)="OUI",OFFSET(R$3,MOD(QUOTIENT(ROW()-ROW($A$20),'Feuille1-Catégories'!$B$6/R$6),R$5),0),IF(MOD($A765-1-R$10,'Feuille1-Catégories'!$F$5+1)=0,R$3,""))),"")</f>
        <v/>
      </c>
      <c r="S765" s="29" t="str">
        <f ca="1">IF(AND($A765&lt;&gt;"",S$9&lt;&gt;""),IF(HLOOKUP(S$9,'Feuille1-Catégories'!$C$1:$G$2,2,FALSE)="OUI",S$3,IF(HLOOKUP(S$9,'Feuille1-Catégories'!$C$1:$G$3,3,FALSE)="OUI",OFFSET(S$3,MOD(QUOTIENT(ROW()-ROW($A$20),'Feuille1-Catégories'!$B$6/S$6),S$5),0),IF(MOD($A765-1-S$10,'Feuille1-Catégories'!$F$5+1)=0,S$3,""))),"")</f>
        <v/>
      </c>
      <c r="T765" s="29" t="str">
        <f ca="1">IF(AND($A765&lt;&gt;"",T$9&lt;&gt;""),IF(HLOOKUP(T$9,'Feuille1-Catégories'!$C$1:$G$2,2,FALSE)="OUI",T$3,IF(HLOOKUP(T$9,'Feuille1-Catégories'!$C$1:$G$3,3,FALSE)="OUI",OFFSET(T$3,MOD(QUOTIENT(ROW()-ROW($A$20),'Feuille1-Catégories'!$B$6/T$6),T$5),0),IF(MOD($A765-1-T$10,'Feuille1-Catégories'!$F$5+1)=0,T$3,""))),"")</f>
        <v/>
      </c>
      <c r="U765" s="29" t="str">
        <f ca="1">IF(AND($A765&lt;&gt;"",U$9&lt;&gt;""),IF(HLOOKUP(U$9,'Feuille1-Catégories'!$C$1:$G$2,2,FALSE)="OUI",U$3,IF(HLOOKUP(U$9,'Feuille1-Catégories'!$C$1:$G$3,3,FALSE)="OUI",OFFSET(U$3,MOD(QUOTIENT(ROW()-ROW($A$20),'Feuille1-Catégories'!$B$6/U$6),U$5),0),IF(MOD($A765-1-U$10,'Feuille1-Catégories'!$F$5+1)=0,U$3,""))),"")</f>
        <v/>
      </c>
      <c r="V765" s="29" t="str">
        <f ca="1">IF(AND($A765&lt;&gt;"",V$9&lt;&gt;""),IF(HLOOKUP(V$9,'Feuille1-Catégories'!$C$1:$G$2,2,FALSE)="OUI",V$3,IF(HLOOKUP(V$9,'Feuille1-Catégories'!$C$1:$G$3,3,FALSE)="OUI",OFFSET(V$3,MOD(QUOTIENT(ROW()-ROW($A$20),'Feuille1-Catégories'!$B$6/V$6),V$5),0),IF(MOD($A765-1-V$10,'Feuille1-Catégories'!$F$5+1)=0,V$3,""))),"")</f>
        <v/>
      </c>
      <c r="W765" s="29" t="str">
        <f ca="1">IF(AND($A765&lt;&gt;"",W$9&lt;&gt;""),IF(HLOOKUP(W$9,'Feuille1-Catégories'!$C$1:$G$2,2,FALSE)="OUI",W$3,IF(HLOOKUP(W$9,'Feuille1-Catégories'!$C$1:$G$3,3,FALSE)="OUI",OFFSET(W$3,MOD(QUOTIENT(ROW()-ROW($A$20),'Feuille1-Catégories'!$B$6/W$6),W$5),0),IF(MOD($A765-1-W$10,'Feuille1-Catégories'!$F$5+1)=0,W$3,""))),"")</f>
        <v/>
      </c>
      <c r="X765" s="29" t="str">
        <f ca="1">IF(AND($A765&lt;&gt;"",X$9&lt;&gt;""),IF(HLOOKUP(X$9,'Feuille1-Catégories'!$C$1:$G$2,2,FALSE)="OUI",X$3,IF(HLOOKUP(X$9,'Feuille1-Catégories'!$C$1:$G$3,3,FALSE)="OUI",OFFSET(X$3,MOD(QUOTIENT(ROW()-ROW($A$20),'Feuille1-Catégories'!$B$6/X$6),X$5),0),IF(MOD($A765-1-X$10,'Feuille1-Catégories'!$F$5+1)=0,X$3,""))),"")</f>
        <v/>
      </c>
      <c r="Y765" s="29" t="str">
        <f ca="1">IF(AND($A765&lt;&gt;"",Y$9&lt;&gt;""),IF(HLOOKUP(Y$9,'Feuille1-Catégories'!$C$1:$G$2,2,FALSE)="OUI",Y$3,IF(HLOOKUP(Y$9,'Feuille1-Catégories'!$C$1:$G$3,3,FALSE)="OUI",OFFSET(Y$3,MOD(QUOTIENT(ROW()-ROW($A$20),'Feuille1-Catégories'!$B$6/Y$6),Y$5),0),IF(MOD($A765-1-Y$10,'Feuille1-Catégories'!$F$5+1)=0,Y$3,""))),"")</f>
        <v/>
      </c>
      <c r="Z765" s="29" t="str">
        <f ca="1">IF(AND($A765&lt;&gt;"",Z$9&lt;&gt;""),IF(HLOOKUP(Z$9,'Feuille1-Catégories'!$C$1:$G$2,2,FALSE)="OUI",Z$3,IF(HLOOKUP(Z$9,'Feuille1-Catégories'!$C$1:$G$3,3,FALSE)="OUI",OFFSET(Z$3,MOD(QUOTIENT(ROW()-ROW($A$20),'Feuille1-Catégories'!$B$6/Z$6),Z$5),0),IF(MOD($A765-1-Z$10,'Feuille1-Catégories'!$F$5+1)=0,Z$3,""))),"")</f>
        <v/>
      </c>
    </row>
    <row r="766" spans="1:26" ht="17" x14ac:dyDescent="0.2">
      <c r="A766" s="21" t="str">
        <f>IF('Feuille2-Prix de vente'!A766&lt;&gt;"",'Feuille2-Prix de vente'!A766,"")</f>
        <v/>
      </c>
      <c r="B766" s="33" t="str">
        <f>IF('Feuille2-Prix de vente'!B766&lt;&gt;"",'Feuille2-Prix de vente'!B766,"")</f>
        <v/>
      </c>
      <c r="C766" s="10" t="str">
        <f>IF('Feuille2-Prix de vente'!C766&lt;&gt;"",'Feuille2-Prix de vente'!C766,"")</f>
        <v/>
      </c>
      <c r="D766" s="10" t="str">
        <f t="shared" si="11"/>
        <v/>
      </c>
      <c r="E766" s="10" t="str">
        <f>IF('Feuille2-Prix de vente'!E766&lt;&gt;"",'Feuille2-Prix de vente'!E766,"")</f>
        <v/>
      </c>
      <c r="F766" s="29" t="str">
        <f ca="1">IF(AND($A766&lt;&gt;"",F$9&lt;&gt;""),IF(HLOOKUP(F$9,'Feuille1-Catégories'!$C$1:$G$2,2,FALSE)="OUI",F$3,IF(HLOOKUP(F$9,'Feuille1-Catégories'!$C$1:$G$3,3,FALSE)="OUI",OFFSET(F$3,MOD(QUOTIENT(ROW()-ROW($A$20),'Feuille1-Catégories'!$B$6/F$6),F$5),0),IF(MOD($A766-1-F$10,'Feuille1-Catégories'!$F$5+1)=0,F$3,""))),"")</f>
        <v/>
      </c>
      <c r="G766" s="29" t="str">
        <f ca="1">IF(AND($A766&lt;&gt;"",G$9&lt;&gt;""),IF(HLOOKUP(G$9,'Feuille1-Catégories'!$C$1:$G$2,2,FALSE)="OUI",G$3,IF(HLOOKUP(G$9,'Feuille1-Catégories'!$C$1:$G$3,3,FALSE)="OUI",OFFSET(G$3,MOD(QUOTIENT(ROW()-ROW($A$20),'Feuille1-Catégories'!$B$6/G$6),G$5),0),IF(MOD($A766-1-G$10,'Feuille1-Catégories'!$F$5+1)=0,G$3,""))),"")</f>
        <v/>
      </c>
      <c r="H766" s="29" t="str">
        <f ca="1">IF(AND($A766&lt;&gt;"",H$9&lt;&gt;""),IF(HLOOKUP(H$9,'Feuille1-Catégories'!$C$1:$G$2,2,FALSE)="OUI",H$3,IF(HLOOKUP(H$9,'Feuille1-Catégories'!$C$1:$G$3,3,FALSE)="OUI",OFFSET(H$3,MOD(QUOTIENT(ROW()-ROW($A$20),'Feuille1-Catégories'!$B$6/H$6),H$5),0),IF(MOD($A766-1-H$10,'Feuille1-Catégories'!$F$5+1)=0,H$3,""))),"")</f>
        <v/>
      </c>
      <c r="I766" s="29" t="str">
        <f ca="1">IF(AND($A766&lt;&gt;"",I$9&lt;&gt;""),IF(HLOOKUP(I$9,'Feuille1-Catégories'!$C$1:$G$2,2,FALSE)="OUI",I$3,IF(HLOOKUP(I$9,'Feuille1-Catégories'!$C$1:$G$3,3,FALSE)="OUI",OFFSET(I$3,MOD(QUOTIENT(ROW()-ROW($A$20),'Feuille1-Catégories'!$B$6/I$6),I$5),0),IF(MOD($A766-1-I$10,'Feuille1-Catégories'!$F$5+1)=0,I$3,""))),"")</f>
        <v/>
      </c>
      <c r="J766" s="29" t="str">
        <f ca="1">IF(AND($A766&lt;&gt;"",J$9&lt;&gt;""),IF(HLOOKUP(J$9,'Feuille1-Catégories'!$C$1:$G$2,2,FALSE)="OUI",J$3,IF(HLOOKUP(J$9,'Feuille1-Catégories'!$C$1:$G$3,3,FALSE)="OUI",OFFSET(J$3,MOD(QUOTIENT(ROW()-ROW($A$20),'Feuille1-Catégories'!$B$6/J$6),J$5),0),IF(MOD($A766-1-J$10,'Feuille1-Catégories'!$F$5+1)=0,J$3,""))),"")</f>
        <v/>
      </c>
      <c r="K766" s="29" t="str">
        <f ca="1">IF(AND($A766&lt;&gt;"",K$9&lt;&gt;""),IF(HLOOKUP(K$9,'Feuille1-Catégories'!$C$1:$G$2,2,FALSE)="OUI",K$3,IF(HLOOKUP(K$9,'Feuille1-Catégories'!$C$1:$G$3,3,FALSE)="OUI",OFFSET(K$3,MOD(QUOTIENT(ROW()-ROW($A$20),'Feuille1-Catégories'!$B$6/K$6),K$5),0),IF(MOD($A766-1-K$10,'Feuille1-Catégories'!$F$5+1)=0,K$3,""))),"")</f>
        <v/>
      </c>
      <c r="L766" s="29" t="str">
        <f ca="1">IF(AND($A766&lt;&gt;"",L$9&lt;&gt;""),IF(HLOOKUP(L$9,'Feuille1-Catégories'!$C$1:$G$2,2,FALSE)="OUI",L$3,IF(HLOOKUP(L$9,'Feuille1-Catégories'!$C$1:$G$3,3,FALSE)="OUI",OFFSET(L$3,MOD(QUOTIENT(ROW()-ROW($A$20),'Feuille1-Catégories'!$B$6/L$6),L$5),0),IF(MOD($A766-1-L$10,'Feuille1-Catégories'!$F$5+1)=0,L$3,""))),"")</f>
        <v/>
      </c>
      <c r="M766" s="29" t="str">
        <f ca="1">IF(AND($A766&lt;&gt;"",M$9&lt;&gt;""),IF(HLOOKUP(M$9,'Feuille1-Catégories'!$C$1:$G$2,2,FALSE)="OUI",M$3,IF(HLOOKUP(M$9,'Feuille1-Catégories'!$C$1:$G$3,3,FALSE)="OUI",OFFSET(M$3,MOD(QUOTIENT(ROW()-ROW($A$20),'Feuille1-Catégories'!$B$6/M$6),M$5),0),IF(MOD($A766-1-M$10,'Feuille1-Catégories'!$F$5+1)=0,M$3,""))),"")</f>
        <v/>
      </c>
      <c r="N766" s="29" t="str">
        <f ca="1">IF(AND($A766&lt;&gt;"",N$9&lt;&gt;""),IF(HLOOKUP(N$9,'Feuille1-Catégories'!$C$1:$G$2,2,FALSE)="OUI",N$3,IF(HLOOKUP(N$9,'Feuille1-Catégories'!$C$1:$G$3,3,FALSE)="OUI",OFFSET(N$3,MOD(QUOTIENT(ROW()-ROW($A$20),'Feuille1-Catégories'!$B$6/N$6),N$5),0),IF(MOD($A766-1-N$10,'Feuille1-Catégories'!$F$5+1)=0,N$3,""))),"")</f>
        <v/>
      </c>
      <c r="O766" s="29" t="str">
        <f ca="1">IF(AND($A766&lt;&gt;"",O$9&lt;&gt;""),IF(HLOOKUP(O$9,'Feuille1-Catégories'!$C$1:$G$2,2,FALSE)="OUI",O$3,IF(HLOOKUP(O$9,'Feuille1-Catégories'!$C$1:$G$3,3,FALSE)="OUI",OFFSET(O$3,MOD(QUOTIENT(ROW()-ROW($A$20),'Feuille1-Catégories'!$B$6/O$6),O$5),0),IF(MOD($A766-1-O$10,'Feuille1-Catégories'!$F$5+1)=0,O$3,""))),"")</f>
        <v/>
      </c>
      <c r="P766" s="29" t="str">
        <f ca="1">IF(AND($A766&lt;&gt;"",P$9&lt;&gt;""),IF(HLOOKUP(P$9,'Feuille1-Catégories'!$C$1:$G$2,2,FALSE)="OUI",P$3,IF(HLOOKUP(P$9,'Feuille1-Catégories'!$C$1:$G$3,3,FALSE)="OUI",OFFSET(P$3,MOD(QUOTIENT(ROW()-ROW($A$20),'Feuille1-Catégories'!$B$6/P$6),P$5),0),IF(MOD($A766-1-P$10,'Feuille1-Catégories'!$F$5+1)=0,P$3,""))),"")</f>
        <v/>
      </c>
      <c r="Q766" s="29" t="str">
        <f ca="1">IF(AND($A766&lt;&gt;"",Q$9&lt;&gt;""),IF(HLOOKUP(Q$9,'Feuille1-Catégories'!$C$1:$G$2,2,FALSE)="OUI",Q$3,IF(HLOOKUP(Q$9,'Feuille1-Catégories'!$C$1:$G$3,3,FALSE)="OUI",OFFSET(Q$3,MOD(QUOTIENT(ROW()-ROW($A$20),'Feuille1-Catégories'!$B$6/Q$6),Q$5),0),IF(MOD($A766-1-Q$10,'Feuille1-Catégories'!$F$5+1)=0,Q$3,""))),"")</f>
        <v/>
      </c>
      <c r="R766" s="29" t="str">
        <f ca="1">IF(AND($A766&lt;&gt;"",R$9&lt;&gt;""),IF(HLOOKUP(R$9,'Feuille1-Catégories'!$C$1:$G$2,2,FALSE)="OUI",R$3,IF(HLOOKUP(R$9,'Feuille1-Catégories'!$C$1:$G$3,3,FALSE)="OUI",OFFSET(R$3,MOD(QUOTIENT(ROW()-ROW($A$20),'Feuille1-Catégories'!$B$6/R$6),R$5),0),IF(MOD($A766-1-R$10,'Feuille1-Catégories'!$F$5+1)=0,R$3,""))),"")</f>
        <v/>
      </c>
      <c r="S766" s="29" t="str">
        <f ca="1">IF(AND($A766&lt;&gt;"",S$9&lt;&gt;""),IF(HLOOKUP(S$9,'Feuille1-Catégories'!$C$1:$G$2,2,FALSE)="OUI",S$3,IF(HLOOKUP(S$9,'Feuille1-Catégories'!$C$1:$G$3,3,FALSE)="OUI",OFFSET(S$3,MOD(QUOTIENT(ROW()-ROW($A$20),'Feuille1-Catégories'!$B$6/S$6),S$5),0),IF(MOD($A766-1-S$10,'Feuille1-Catégories'!$F$5+1)=0,S$3,""))),"")</f>
        <v/>
      </c>
      <c r="T766" s="29" t="str">
        <f ca="1">IF(AND($A766&lt;&gt;"",T$9&lt;&gt;""),IF(HLOOKUP(T$9,'Feuille1-Catégories'!$C$1:$G$2,2,FALSE)="OUI",T$3,IF(HLOOKUP(T$9,'Feuille1-Catégories'!$C$1:$G$3,3,FALSE)="OUI",OFFSET(T$3,MOD(QUOTIENT(ROW()-ROW($A$20),'Feuille1-Catégories'!$B$6/T$6),T$5),0),IF(MOD($A766-1-T$10,'Feuille1-Catégories'!$F$5+1)=0,T$3,""))),"")</f>
        <v/>
      </c>
      <c r="U766" s="29" t="str">
        <f ca="1">IF(AND($A766&lt;&gt;"",U$9&lt;&gt;""),IF(HLOOKUP(U$9,'Feuille1-Catégories'!$C$1:$G$2,2,FALSE)="OUI",U$3,IF(HLOOKUP(U$9,'Feuille1-Catégories'!$C$1:$G$3,3,FALSE)="OUI",OFFSET(U$3,MOD(QUOTIENT(ROW()-ROW($A$20),'Feuille1-Catégories'!$B$6/U$6),U$5),0),IF(MOD($A766-1-U$10,'Feuille1-Catégories'!$F$5+1)=0,U$3,""))),"")</f>
        <v/>
      </c>
      <c r="V766" s="29" t="str">
        <f ca="1">IF(AND($A766&lt;&gt;"",V$9&lt;&gt;""),IF(HLOOKUP(V$9,'Feuille1-Catégories'!$C$1:$G$2,2,FALSE)="OUI",V$3,IF(HLOOKUP(V$9,'Feuille1-Catégories'!$C$1:$G$3,3,FALSE)="OUI",OFFSET(V$3,MOD(QUOTIENT(ROW()-ROW($A$20),'Feuille1-Catégories'!$B$6/V$6),V$5),0),IF(MOD($A766-1-V$10,'Feuille1-Catégories'!$F$5+1)=0,V$3,""))),"")</f>
        <v/>
      </c>
      <c r="W766" s="29" t="str">
        <f ca="1">IF(AND($A766&lt;&gt;"",W$9&lt;&gt;""),IF(HLOOKUP(W$9,'Feuille1-Catégories'!$C$1:$G$2,2,FALSE)="OUI",W$3,IF(HLOOKUP(W$9,'Feuille1-Catégories'!$C$1:$G$3,3,FALSE)="OUI",OFFSET(W$3,MOD(QUOTIENT(ROW()-ROW($A$20),'Feuille1-Catégories'!$B$6/W$6),W$5),0),IF(MOD($A766-1-W$10,'Feuille1-Catégories'!$F$5+1)=0,W$3,""))),"")</f>
        <v/>
      </c>
      <c r="X766" s="29" t="str">
        <f ca="1">IF(AND($A766&lt;&gt;"",X$9&lt;&gt;""),IF(HLOOKUP(X$9,'Feuille1-Catégories'!$C$1:$G$2,2,FALSE)="OUI",X$3,IF(HLOOKUP(X$9,'Feuille1-Catégories'!$C$1:$G$3,3,FALSE)="OUI",OFFSET(X$3,MOD(QUOTIENT(ROW()-ROW($A$20),'Feuille1-Catégories'!$B$6/X$6),X$5),0),IF(MOD($A766-1-X$10,'Feuille1-Catégories'!$F$5+1)=0,X$3,""))),"")</f>
        <v/>
      </c>
      <c r="Y766" s="29" t="str">
        <f ca="1">IF(AND($A766&lt;&gt;"",Y$9&lt;&gt;""),IF(HLOOKUP(Y$9,'Feuille1-Catégories'!$C$1:$G$2,2,FALSE)="OUI",Y$3,IF(HLOOKUP(Y$9,'Feuille1-Catégories'!$C$1:$G$3,3,FALSE)="OUI",OFFSET(Y$3,MOD(QUOTIENT(ROW()-ROW($A$20),'Feuille1-Catégories'!$B$6/Y$6),Y$5),0),IF(MOD($A766-1-Y$10,'Feuille1-Catégories'!$F$5+1)=0,Y$3,""))),"")</f>
        <v/>
      </c>
      <c r="Z766" s="29" t="str">
        <f ca="1">IF(AND($A766&lt;&gt;"",Z$9&lt;&gt;""),IF(HLOOKUP(Z$9,'Feuille1-Catégories'!$C$1:$G$2,2,FALSE)="OUI",Z$3,IF(HLOOKUP(Z$9,'Feuille1-Catégories'!$C$1:$G$3,3,FALSE)="OUI",OFFSET(Z$3,MOD(QUOTIENT(ROW()-ROW($A$20),'Feuille1-Catégories'!$B$6/Z$6),Z$5),0),IF(MOD($A766-1-Z$10,'Feuille1-Catégories'!$F$5+1)=0,Z$3,""))),"")</f>
        <v/>
      </c>
    </row>
    <row r="767" spans="1:26" ht="17" x14ac:dyDescent="0.2">
      <c r="A767" s="21" t="str">
        <f>IF('Feuille2-Prix de vente'!A767&lt;&gt;"",'Feuille2-Prix de vente'!A767,"")</f>
        <v/>
      </c>
      <c r="B767" s="33" t="str">
        <f>IF('Feuille2-Prix de vente'!B767&lt;&gt;"",'Feuille2-Prix de vente'!B767,"")</f>
        <v/>
      </c>
      <c r="C767" s="10" t="str">
        <f>IF('Feuille2-Prix de vente'!C767&lt;&gt;"",'Feuille2-Prix de vente'!C767,"")</f>
        <v/>
      </c>
      <c r="D767" s="10" t="str">
        <f t="shared" si="11"/>
        <v/>
      </c>
      <c r="E767" s="10" t="str">
        <f>IF('Feuille2-Prix de vente'!E767&lt;&gt;"",'Feuille2-Prix de vente'!E767,"")</f>
        <v/>
      </c>
      <c r="F767" s="29" t="str">
        <f ca="1">IF(AND($A767&lt;&gt;"",F$9&lt;&gt;""),IF(HLOOKUP(F$9,'Feuille1-Catégories'!$C$1:$G$2,2,FALSE)="OUI",F$3,IF(HLOOKUP(F$9,'Feuille1-Catégories'!$C$1:$G$3,3,FALSE)="OUI",OFFSET(F$3,MOD(QUOTIENT(ROW()-ROW($A$20),'Feuille1-Catégories'!$B$6/F$6),F$5),0),IF(MOD($A767-1-F$10,'Feuille1-Catégories'!$F$5+1)=0,F$3,""))),"")</f>
        <v/>
      </c>
      <c r="G767" s="29" t="str">
        <f ca="1">IF(AND($A767&lt;&gt;"",G$9&lt;&gt;""),IF(HLOOKUP(G$9,'Feuille1-Catégories'!$C$1:$G$2,2,FALSE)="OUI",G$3,IF(HLOOKUP(G$9,'Feuille1-Catégories'!$C$1:$G$3,3,FALSE)="OUI",OFFSET(G$3,MOD(QUOTIENT(ROW()-ROW($A$20),'Feuille1-Catégories'!$B$6/G$6),G$5),0),IF(MOD($A767-1-G$10,'Feuille1-Catégories'!$F$5+1)=0,G$3,""))),"")</f>
        <v/>
      </c>
      <c r="H767" s="29" t="str">
        <f ca="1">IF(AND($A767&lt;&gt;"",H$9&lt;&gt;""),IF(HLOOKUP(H$9,'Feuille1-Catégories'!$C$1:$G$2,2,FALSE)="OUI",H$3,IF(HLOOKUP(H$9,'Feuille1-Catégories'!$C$1:$G$3,3,FALSE)="OUI",OFFSET(H$3,MOD(QUOTIENT(ROW()-ROW($A$20),'Feuille1-Catégories'!$B$6/H$6),H$5),0),IF(MOD($A767-1-H$10,'Feuille1-Catégories'!$F$5+1)=0,H$3,""))),"")</f>
        <v/>
      </c>
      <c r="I767" s="29" t="str">
        <f ca="1">IF(AND($A767&lt;&gt;"",I$9&lt;&gt;""),IF(HLOOKUP(I$9,'Feuille1-Catégories'!$C$1:$G$2,2,FALSE)="OUI",I$3,IF(HLOOKUP(I$9,'Feuille1-Catégories'!$C$1:$G$3,3,FALSE)="OUI",OFFSET(I$3,MOD(QUOTIENT(ROW()-ROW($A$20),'Feuille1-Catégories'!$B$6/I$6),I$5),0),IF(MOD($A767-1-I$10,'Feuille1-Catégories'!$F$5+1)=0,I$3,""))),"")</f>
        <v/>
      </c>
      <c r="J767" s="29" t="str">
        <f ca="1">IF(AND($A767&lt;&gt;"",J$9&lt;&gt;""),IF(HLOOKUP(J$9,'Feuille1-Catégories'!$C$1:$G$2,2,FALSE)="OUI",J$3,IF(HLOOKUP(J$9,'Feuille1-Catégories'!$C$1:$G$3,3,FALSE)="OUI",OFFSET(J$3,MOD(QUOTIENT(ROW()-ROW($A$20),'Feuille1-Catégories'!$B$6/J$6),J$5),0),IF(MOD($A767-1-J$10,'Feuille1-Catégories'!$F$5+1)=0,J$3,""))),"")</f>
        <v/>
      </c>
      <c r="K767" s="29" t="str">
        <f ca="1">IF(AND($A767&lt;&gt;"",K$9&lt;&gt;""),IF(HLOOKUP(K$9,'Feuille1-Catégories'!$C$1:$G$2,2,FALSE)="OUI",K$3,IF(HLOOKUP(K$9,'Feuille1-Catégories'!$C$1:$G$3,3,FALSE)="OUI",OFFSET(K$3,MOD(QUOTIENT(ROW()-ROW($A$20),'Feuille1-Catégories'!$B$6/K$6),K$5),0),IF(MOD($A767-1-K$10,'Feuille1-Catégories'!$F$5+1)=0,K$3,""))),"")</f>
        <v/>
      </c>
      <c r="L767" s="29" t="str">
        <f ca="1">IF(AND($A767&lt;&gt;"",L$9&lt;&gt;""),IF(HLOOKUP(L$9,'Feuille1-Catégories'!$C$1:$G$2,2,FALSE)="OUI",L$3,IF(HLOOKUP(L$9,'Feuille1-Catégories'!$C$1:$G$3,3,FALSE)="OUI",OFFSET(L$3,MOD(QUOTIENT(ROW()-ROW($A$20),'Feuille1-Catégories'!$B$6/L$6),L$5),0),IF(MOD($A767-1-L$10,'Feuille1-Catégories'!$F$5+1)=0,L$3,""))),"")</f>
        <v/>
      </c>
      <c r="M767" s="29" t="str">
        <f ca="1">IF(AND($A767&lt;&gt;"",M$9&lt;&gt;""),IF(HLOOKUP(M$9,'Feuille1-Catégories'!$C$1:$G$2,2,FALSE)="OUI",M$3,IF(HLOOKUP(M$9,'Feuille1-Catégories'!$C$1:$G$3,3,FALSE)="OUI",OFFSET(M$3,MOD(QUOTIENT(ROW()-ROW($A$20),'Feuille1-Catégories'!$B$6/M$6),M$5),0),IF(MOD($A767-1-M$10,'Feuille1-Catégories'!$F$5+1)=0,M$3,""))),"")</f>
        <v/>
      </c>
      <c r="N767" s="29" t="str">
        <f ca="1">IF(AND($A767&lt;&gt;"",N$9&lt;&gt;""),IF(HLOOKUP(N$9,'Feuille1-Catégories'!$C$1:$G$2,2,FALSE)="OUI",N$3,IF(HLOOKUP(N$9,'Feuille1-Catégories'!$C$1:$G$3,3,FALSE)="OUI",OFFSET(N$3,MOD(QUOTIENT(ROW()-ROW($A$20),'Feuille1-Catégories'!$B$6/N$6),N$5),0),IF(MOD($A767-1-N$10,'Feuille1-Catégories'!$F$5+1)=0,N$3,""))),"")</f>
        <v/>
      </c>
      <c r="O767" s="29" t="str">
        <f ca="1">IF(AND($A767&lt;&gt;"",O$9&lt;&gt;""),IF(HLOOKUP(O$9,'Feuille1-Catégories'!$C$1:$G$2,2,FALSE)="OUI",O$3,IF(HLOOKUP(O$9,'Feuille1-Catégories'!$C$1:$G$3,3,FALSE)="OUI",OFFSET(O$3,MOD(QUOTIENT(ROW()-ROW($A$20),'Feuille1-Catégories'!$B$6/O$6),O$5),0),IF(MOD($A767-1-O$10,'Feuille1-Catégories'!$F$5+1)=0,O$3,""))),"")</f>
        <v/>
      </c>
      <c r="P767" s="29" t="str">
        <f ca="1">IF(AND($A767&lt;&gt;"",P$9&lt;&gt;""),IF(HLOOKUP(P$9,'Feuille1-Catégories'!$C$1:$G$2,2,FALSE)="OUI",P$3,IF(HLOOKUP(P$9,'Feuille1-Catégories'!$C$1:$G$3,3,FALSE)="OUI",OFFSET(P$3,MOD(QUOTIENT(ROW()-ROW($A$20),'Feuille1-Catégories'!$B$6/P$6),P$5),0),IF(MOD($A767-1-P$10,'Feuille1-Catégories'!$F$5+1)=0,P$3,""))),"")</f>
        <v/>
      </c>
      <c r="Q767" s="29" t="str">
        <f ca="1">IF(AND($A767&lt;&gt;"",Q$9&lt;&gt;""),IF(HLOOKUP(Q$9,'Feuille1-Catégories'!$C$1:$G$2,2,FALSE)="OUI",Q$3,IF(HLOOKUP(Q$9,'Feuille1-Catégories'!$C$1:$G$3,3,FALSE)="OUI",OFFSET(Q$3,MOD(QUOTIENT(ROW()-ROW($A$20),'Feuille1-Catégories'!$B$6/Q$6),Q$5),0),IF(MOD($A767-1-Q$10,'Feuille1-Catégories'!$F$5+1)=0,Q$3,""))),"")</f>
        <v/>
      </c>
      <c r="R767" s="29" t="str">
        <f ca="1">IF(AND($A767&lt;&gt;"",R$9&lt;&gt;""),IF(HLOOKUP(R$9,'Feuille1-Catégories'!$C$1:$G$2,2,FALSE)="OUI",R$3,IF(HLOOKUP(R$9,'Feuille1-Catégories'!$C$1:$G$3,3,FALSE)="OUI",OFFSET(R$3,MOD(QUOTIENT(ROW()-ROW($A$20),'Feuille1-Catégories'!$B$6/R$6),R$5),0),IF(MOD($A767-1-R$10,'Feuille1-Catégories'!$F$5+1)=0,R$3,""))),"")</f>
        <v/>
      </c>
      <c r="S767" s="29" t="str">
        <f ca="1">IF(AND($A767&lt;&gt;"",S$9&lt;&gt;""),IF(HLOOKUP(S$9,'Feuille1-Catégories'!$C$1:$G$2,2,FALSE)="OUI",S$3,IF(HLOOKUP(S$9,'Feuille1-Catégories'!$C$1:$G$3,3,FALSE)="OUI",OFFSET(S$3,MOD(QUOTIENT(ROW()-ROW($A$20),'Feuille1-Catégories'!$B$6/S$6),S$5),0),IF(MOD($A767-1-S$10,'Feuille1-Catégories'!$F$5+1)=0,S$3,""))),"")</f>
        <v/>
      </c>
      <c r="T767" s="29" t="str">
        <f ca="1">IF(AND($A767&lt;&gt;"",T$9&lt;&gt;""),IF(HLOOKUP(T$9,'Feuille1-Catégories'!$C$1:$G$2,2,FALSE)="OUI",T$3,IF(HLOOKUP(T$9,'Feuille1-Catégories'!$C$1:$G$3,3,FALSE)="OUI",OFFSET(T$3,MOD(QUOTIENT(ROW()-ROW($A$20),'Feuille1-Catégories'!$B$6/T$6),T$5),0),IF(MOD($A767-1-T$10,'Feuille1-Catégories'!$F$5+1)=0,T$3,""))),"")</f>
        <v/>
      </c>
      <c r="U767" s="29" t="str">
        <f ca="1">IF(AND($A767&lt;&gt;"",U$9&lt;&gt;""),IF(HLOOKUP(U$9,'Feuille1-Catégories'!$C$1:$G$2,2,FALSE)="OUI",U$3,IF(HLOOKUP(U$9,'Feuille1-Catégories'!$C$1:$G$3,3,FALSE)="OUI",OFFSET(U$3,MOD(QUOTIENT(ROW()-ROW($A$20),'Feuille1-Catégories'!$B$6/U$6),U$5),0),IF(MOD($A767-1-U$10,'Feuille1-Catégories'!$F$5+1)=0,U$3,""))),"")</f>
        <v/>
      </c>
      <c r="V767" s="29" t="str">
        <f ca="1">IF(AND($A767&lt;&gt;"",V$9&lt;&gt;""),IF(HLOOKUP(V$9,'Feuille1-Catégories'!$C$1:$G$2,2,FALSE)="OUI",V$3,IF(HLOOKUP(V$9,'Feuille1-Catégories'!$C$1:$G$3,3,FALSE)="OUI",OFFSET(V$3,MOD(QUOTIENT(ROW()-ROW($A$20),'Feuille1-Catégories'!$B$6/V$6),V$5),0),IF(MOD($A767-1-V$10,'Feuille1-Catégories'!$F$5+1)=0,V$3,""))),"")</f>
        <v/>
      </c>
      <c r="W767" s="29" t="str">
        <f ca="1">IF(AND($A767&lt;&gt;"",W$9&lt;&gt;""),IF(HLOOKUP(W$9,'Feuille1-Catégories'!$C$1:$G$2,2,FALSE)="OUI",W$3,IF(HLOOKUP(W$9,'Feuille1-Catégories'!$C$1:$G$3,3,FALSE)="OUI",OFFSET(W$3,MOD(QUOTIENT(ROW()-ROW($A$20),'Feuille1-Catégories'!$B$6/W$6),W$5),0),IF(MOD($A767-1-W$10,'Feuille1-Catégories'!$F$5+1)=0,W$3,""))),"")</f>
        <v/>
      </c>
      <c r="X767" s="29" t="str">
        <f ca="1">IF(AND($A767&lt;&gt;"",X$9&lt;&gt;""),IF(HLOOKUP(X$9,'Feuille1-Catégories'!$C$1:$G$2,2,FALSE)="OUI",X$3,IF(HLOOKUP(X$9,'Feuille1-Catégories'!$C$1:$G$3,3,FALSE)="OUI",OFFSET(X$3,MOD(QUOTIENT(ROW()-ROW($A$20),'Feuille1-Catégories'!$B$6/X$6),X$5),0),IF(MOD($A767-1-X$10,'Feuille1-Catégories'!$F$5+1)=0,X$3,""))),"")</f>
        <v/>
      </c>
      <c r="Y767" s="29" t="str">
        <f ca="1">IF(AND($A767&lt;&gt;"",Y$9&lt;&gt;""),IF(HLOOKUP(Y$9,'Feuille1-Catégories'!$C$1:$G$2,2,FALSE)="OUI",Y$3,IF(HLOOKUP(Y$9,'Feuille1-Catégories'!$C$1:$G$3,3,FALSE)="OUI",OFFSET(Y$3,MOD(QUOTIENT(ROW()-ROW($A$20),'Feuille1-Catégories'!$B$6/Y$6),Y$5),0),IF(MOD($A767-1-Y$10,'Feuille1-Catégories'!$F$5+1)=0,Y$3,""))),"")</f>
        <v/>
      </c>
      <c r="Z767" s="29" t="str">
        <f ca="1">IF(AND($A767&lt;&gt;"",Z$9&lt;&gt;""),IF(HLOOKUP(Z$9,'Feuille1-Catégories'!$C$1:$G$2,2,FALSE)="OUI",Z$3,IF(HLOOKUP(Z$9,'Feuille1-Catégories'!$C$1:$G$3,3,FALSE)="OUI",OFFSET(Z$3,MOD(QUOTIENT(ROW()-ROW($A$20),'Feuille1-Catégories'!$B$6/Z$6),Z$5),0),IF(MOD($A767-1-Z$10,'Feuille1-Catégories'!$F$5+1)=0,Z$3,""))),"")</f>
        <v/>
      </c>
    </row>
    <row r="768" spans="1:26" ht="17" x14ac:dyDescent="0.2">
      <c r="A768" s="21" t="str">
        <f>IF('Feuille2-Prix de vente'!A768&lt;&gt;"",'Feuille2-Prix de vente'!A768,"")</f>
        <v/>
      </c>
      <c r="B768" s="33" t="str">
        <f>IF('Feuille2-Prix de vente'!B768&lt;&gt;"",'Feuille2-Prix de vente'!B768,"")</f>
        <v/>
      </c>
      <c r="C768" s="10" t="str">
        <f>IF('Feuille2-Prix de vente'!C768&lt;&gt;"",'Feuille2-Prix de vente'!C768,"")</f>
        <v/>
      </c>
      <c r="D768" s="10" t="str">
        <f t="shared" si="11"/>
        <v/>
      </c>
      <c r="E768" s="10" t="str">
        <f>IF('Feuille2-Prix de vente'!E768&lt;&gt;"",'Feuille2-Prix de vente'!E768,"")</f>
        <v/>
      </c>
      <c r="F768" s="29" t="str">
        <f ca="1">IF(AND($A768&lt;&gt;"",F$9&lt;&gt;""),IF(HLOOKUP(F$9,'Feuille1-Catégories'!$C$1:$G$2,2,FALSE)="OUI",F$3,IF(HLOOKUP(F$9,'Feuille1-Catégories'!$C$1:$G$3,3,FALSE)="OUI",OFFSET(F$3,MOD(QUOTIENT(ROW()-ROW($A$20),'Feuille1-Catégories'!$B$6/F$6),F$5),0),IF(MOD($A768-1-F$10,'Feuille1-Catégories'!$F$5+1)=0,F$3,""))),"")</f>
        <v/>
      </c>
      <c r="G768" s="29" t="str">
        <f ca="1">IF(AND($A768&lt;&gt;"",G$9&lt;&gt;""),IF(HLOOKUP(G$9,'Feuille1-Catégories'!$C$1:$G$2,2,FALSE)="OUI",G$3,IF(HLOOKUP(G$9,'Feuille1-Catégories'!$C$1:$G$3,3,FALSE)="OUI",OFFSET(G$3,MOD(QUOTIENT(ROW()-ROW($A$20),'Feuille1-Catégories'!$B$6/G$6),G$5),0),IF(MOD($A768-1-G$10,'Feuille1-Catégories'!$F$5+1)=0,G$3,""))),"")</f>
        <v/>
      </c>
      <c r="H768" s="29" t="str">
        <f ca="1">IF(AND($A768&lt;&gt;"",H$9&lt;&gt;""),IF(HLOOKUP(H$9,'Feuille1-Catégories'!$C$1:$G$2,2,FALSE)="OUI",H$3,IF(HLOOKUP(H$9,'Feuille1-Catégories'!$C$1:$G$3,3,FALSE)="OUI",OFFSET(H$3,MOD(QUOTIENT(ROW()-ROW($A$20),'Feuille1-Catégories'!$B$6/H$6),H$5),0),IF(MOD($A768-1-H$10,'Feuille1-Catégories'!$F$5+1)=0,H$3,""))),"")</f>
        <v/>
      </c>
      <c r="I768" s="29" t="str">
        <f ca="1">IF(AND($A768&lt;&gt;"",I$9&lt;&gt;""),IF(HLOOKUP(I$9,'Feuille1-Catégories'!$C$1:$G$2,2,FALSE)="OUI",I$3,IF(HLOOKUP(I$9,'Feuille1-Catégories'!$C$1:$G$3,3,FALSE)="OUI",OFFSET(I$3,MOD(QUOTIENT(ROW()-ROW($A$20),'Feuille1-Catégories'!$B$6/I$6),I$5),0),IF(MOD($A768-1-I$10,'Feuille1-Catégories'!$F$5+1)=0,I$3,""))),"")</f>
        <v/>
      </c>
      <c r="J768" s="29" t="str">
        <f ca="1">IF(AND($A768&lt;&gt;"",J$9&lt;&gt;""),IF(HLOOKUP(J$9,'Feuille1-Catégories'!$C$1:$G$2,2,FALSE)="OUI",J$3,IF(HLOOKUP(J$9,'Feuille1-Catégories'!$C$1:$G$3,3,FALSE)="OUI",OFFSET(J$3,MOD(QUOTIENT(ROW()-ROW($A$20),'Feuille1-Catégories'!$B$6/J$6),J$5),0),IF(MOD($A768-1-J$10,'Feuille1-Catégories'!$F$5+1)=0,J$3,""))),"")</f>
        <v/>
      </c>
      <c r="K768" s="29" t="str">
        <f ca="1">IF(AND($A768&lt;&gt;"",K$9&lt;&gt;""),IF(HLOOKUP(K$9,'Feuille1-Catégories'!$C$1:$G$2,2,FALSE)="OUI",K$3,IF(HLOOKUP(K$9,'Feuille1-Catégories'!$C$1:$G$3,3,FALSE)="OUI",OFFSET(K$3,MOD(QUOTIENT(ROW()-ROW($A$20),'Feuille1-Catégories'!$B$6/K$6),K$5),0),IF(MOD($A768-1-K$10,'Feuille1-Catégories'!$F$5+1)=0,K$3,""))),"")</f>
        <v/>
      </c>
      <c r="L768" s="29" t="str">
        <f ca="1">IF(AND($A768&lt;&gt;"",L$9&lt;&gt;""),IF(HLOOKUP(L$9,'Feuille1-Catégories'!$C$1:$G$2,2,FALSE)="OUI",L$3,IF(HLOOKUP(L$9,'Feuille1-Catégories'!$C$1:$G$3,3,FALSE)="OUI",OFFSET(L$3,MOD(QUOTIENT(ROW()-ROW($A$20),'Feuille1-Catégories'!$B$6/L$6),L$5),0),IF(MOD($A768-1-L$10,'Feuille1-Catégories'!$F$5+1)=0,L$3,""))),"")</f>
        <v/>
      </c>
      <c r="M768" s="29" t="str">
        <f ca="1">IF(AND($A768&lt;&gt;"",M$9&lt;&gt;""),IF(HLOOKUP(M$9,'Feuille1-Catégories'!$C$1:$G$2,2,FALSE)="OUI",M$3,IF(HLOOKUP(M$9,'Feuille1-Catégories'!$C$1:$G$3,3,FALSE)="OUI",OFFSET(M$3,MOD(QUOTIENT(ROW()-ROW($A$20),'Feuille1-Catégories'!$B$6/M$6),M$5),0),IF(MOD($A768-1-M$10,'Feuille1-Catégories'!$F$5+1)=0,M$3,""))),"")</f>
        <v/>
      </c>
      <c r="N768" s="29" t="str">
        <f ca="1">IF(AND($A768&lt;&gt;"",N$9&lt;&gt;""),IF(HLOOKUP(N$9,'Feuille1-Catégories'!$C$1:$G$2,2,FALSE)="OUI",N$3,IF(HLOOKUP(N$9,'Feuille1-Catégories'!$C$1:$G$3,3,FALSE)="OUI",OFFSET(N$3,MOD(QUOTIENT(ROW()-ROW($A$20),'Feuille1-Catégories'!$B$6/N$6),N$5),0),IF(MOD($A768-1-N$10,'Feuille1-Catégories'!$F$5+1)=0,N$3,""))),"")</f>
        <v/>
      </c>
      <c r="O768" s="29" t="str">
        <f ca="1">IF(AND($A768&lt;&gt;"",O$9&lt;&gt;""),IF(HLOOKUP(O$9,'Feuille1-Catégories'!$C$1:$G$2,2,FALSE)="OUI",O$3,IF(HLOOKUP(O$9,'Feuille1-Catégories'!$C$1:$G$3,3,FALSE)="OUI",OFFSET(O$3,MOD(QUOTIENT(ROW()-ROW($A$20),'Feuille1-Catégories'!$B$6/O$6),O$5),0),IF(MOD($A768-1-O$10,'Feuille1-Catégories'!$F$5+1)=0,O$3,""))),"")</f>
        <v/>
      </c>
      <c r="P768" s="29" t="str">
        <f ca="1">IF(AND($A768&lt;&gt;"",P$9&lt;&gt;""),IF(HLOOKUP(P$9,'Feuille1-Catégories'!$C$1:$G$2,2,FALSE)="OUI",P$3,IF(HLOOKUP(P$9,'Feuille1-Catégories'!$C$1:$G$3,3,FALSE)="OUI",OFFSET(P$3,MOD(QUOTIENT(ROW()-ROW($A$20),'Feuille1-Catégories'!$B$6/P$6),P$5),0),IF(MOD($A768-1-P$10,'Feuille1-Catégories'!$F$5+1)=0,P$3,""))),"")</f>
        <v/>
      </c>
      <c r="Q768" s="29" t="str">
        <f ca="1">IF(AND($A768&lt;&gt;"",Q$9&lt;&gt;""),IF(HLOOKUP(Q$9,'Feuille1-Catégories'!$C$1:$G$2,2,FALSE)="OUI",Q$3,IF(HLOOKUP(Q$9,'Feuille1-Catégories'!$C$1:$G$3,3,FALSE)="OUI",OFFSET(Q$3,MOD(QUOTIENT(ROW()-ROW($A$20),'Feuille1-Catégories'!$B$6/Q$6),Q$5),0),IF(MOD($A768-1-Q$10,'Feuille1-Catégories'!$F$5+1)=0,Q$3,""))),"")</f>
        <v/>
      </c>
      <c r="R768" s="29" t="str">
        <f ca="1">IF(AND($A768&lt;&gt;"",R$9&lt;&gt;""),IF(HLOOKUP(R$9,'Feuille1-Catégories'!$C$1:$G$2,2,FALSE)="OUI",R$3,IF(HLOOKUP(R$9,'Feuille1-Catégories'!$C$1:$G$3,3,FALSE)="OUI",OFFSET(R$3,MOD(QUOTIENT(ROW()-ROW($A$20),'Feuille1-Catégories'!$B$6/R$6),R$5),0),IF(MOD($A768-1-R$10,'Feuille1-Catégories'!$F$5+1)=0,R$3,""))),"")</f>
        <v/>
      </c>
      <c r="S768" s="29" t="str">
        <f ca="1">IF(AND($A768&lt;&gt;"",S$9&lt;&gt;""),IF(HLOOKUP(S$9,'Feuille1-Catégories'!$C$1:$G$2,2,FALSE)="OUI",S$3,IF(HLOOKUP(S$9,'Feuille1-Catégories'!$C$1:$G$3,3,FALSE)="OUI",OFFSET(S$3,MOD(QUOTIENT(ROW()-ROW($A$20),'Feuille1-Catégories'!$B$6/S$6),S$5),0),IF(MOD($A768-1-S$10,'Feuille1-Catégories'!$F$5+1)=0,S$3,""))),"")</f>
        <v/>
      </c>
      <c r="T768" s="29" t="str">
        <f ca="1">IF(AND($A768&lt;&gt;"",T$9&lt;&gt;""),IF(HLOOKUP(T$9,'Feuille1-Catégories'!$C$1:$G$2,2,FALSE)="OUI",T$3,IF(HLOOKUP(T$9,'Feuille1-Catégories'!$C$1:$G$3,3,FALSE)="OUI",OFFSET(T$3,MOD(QUOTIENT(ROW()-ROW($A$20),'Feuille1-Catégories'!$B$6/T$6),T$5),0),IF(MOD($A768-1-T$10,'Feuille1-Catégories'!$F$5+1)=0,T$3,""))),"")</f>
        <v/>
      </c>
      <c r="U768" s="29" t="str">
        <f ca="1">IF(AND($A768&lt;&gt;"",U$9&lt;&gt;""),IF(HLOOKUP(U$9,'Feuille1-Catégories'!$C$1:$G$2,2,FALSE)="OUI",U$3,IF(HLOOKUP(U$9,'Feuille1-Catégories'!$C$1:$G$3,3,FALSE)="OUI",OFFSET(U$3,MOD(QUOTIENT(ROW()-ROW($A$20),'Feuille1-Catégories'!$B$6/U$6),U$5),0),IF(MOD($A768-1-U$10,'Feuille1-Catégories'!$F$5+1)=0,U$3,""))),"")</f>
        <v/>
      </c>
      <c r="V768" s="29" t="str">
        <f ca="1">IF(AND($A768&lt;&gt;"",V$9&lt;&gt;""),IF(HLOOKUP(V$9,'Feuille1-Catégories'!$C$1:$G$2,2,FALSE)="OUI",V$3,IF(HLOOKUP(V$9,'Feuille1-Catégories'!$C$1:$G$3,3,FALSE)="OUI",OFFSET(V$3,MOD(QUOTIENT(ROW()-ROW($A$20),'Feuille1-Catégories'!$B$6/V$6),V$5),0),IF(MOD($A768-1-V$10,'Feuille1-Catégories'!$F$5+1)=0,V$3,""))),"")</f>
        <v/>
      </c>
      <c r="W768" s="29" t="str">
        <f ca="1">IF(AND($A768&lt;&gt;"",W$9&lt;&gt;""),IF(HLOOKUP(W$9,'Feuille1-Catégories'!$C$1:$G$2,2,FALSE)="OUI",W$3,IF(HLOOKUP(W$9,'Feuille1-Catégories'!$C$1:$G$3,3,FALSE)="OUI",OFFSET(W$3,MOD(QUOTIENT(ROW()-ROW($A$20),'Feuille1-Catégories'!$B$6/W$6),W$5),0),IF(MOD($A768-1-W$10,'Feuille1-Catégories'!$F$5+1)=0,W$3,""))),"")</f>
        <v/>
      </c>
      <c r="X768" s="29" t="str">
        <f ca="1">IF(AND($A768&lt;&gt;"",X$9&lt;&gt;""),IF(HLOOKUP(X$9,'Feuille1-Catégories'!$C$1:$G$2,2,FALSE)="OUI",X$3,IF(HLOOKUP(X$9,'Feuille1-Catégories'!$C$1:$G$3,3,FALSE)="OUI",OFFSET(X$3,MOD(QUOTIENT(ROW()-ROW($A$20),'Feuille1-Catégories'!$B$6/X$6),X$5),0),IF(MOD($A768-1-X$10,'Feuille1-Catégories'!$F$5+1)=0,X$3,""))),"")</f>
        <v/>
      </c>
      <c r="Y768" s="29" t="str">
        <f ca="1">IF(AND($A768&lt;&gt;"",Y$9&lt;&gt;""),IF(HLOOKUP(Y$9,'Feuille1-Catégories'!$C$1:$G$2,2,FALSE)="OUI",Y$3,IF(HLOOKUP(Y$9,'Feuille1-Catégories'!$C$1:$G$3,3,FALSE)="OUI",OFFSET(Y$3,MOD(QUOTIENT(ROW()-ROW($A$20),'Feuille1-Catégories'!$B$6/Y$6),Y$5),0),IF(MOD($A768-1-Y$10,'Feuille1-Catégories'!$F$5+1)=0,Y$3,""))),"")</f>
        <v/>
      </c>
      <c r="Z768" s="29" t="str">
        <f ca="1">IF(AND($A768&lt;&gt;"",Z$9&lt;&gt;""),IF(HLOOKUP(Z$9,'Feuille1-Catégories'!$C$1:$G$2,2,FALSE)="OUI",Z$3,IF(HLOOKUP(Z$9,'Feuille1-Catégories'!$C$1:$G$3,3,FALSE)="OUI",OFFSET(Z$3,MOD(QUOTIENT(ROW()-ROW($A$20),'Feuille1-Catégories'!$B$6/Z$6),Z$5),0),IF(MOD($A768-1-Z$10,'Feuille1-Catégories'!$F$5+1)=0,Z$3,""))),"")</f>
        <v/>
      </c>
    </row>
    <row r="769" spans="1:26" ht="17" x14ac:dyDescent="0.2">
      <c r="A769" s="21" t="str">
        <f>IF('Feuille2-Prix de vente'!A769&lt;&gt;"",'Feuille2-Prix de vente'!A769,"")</f>
        <v/>
      </c>
      <c r="B769" s="33" t="str">
        <f>IF('Feuille2-Prix de vente'!B769&lt;&gt;"",'Feuille2-Prix de vente'!B769,"")</f>
        <v/>
      </c>
      <c r="C769" s="10" t="str">
        <f>IF('Feuille2-Prix de vente'!C769&lt;&gt;"",'Feuille2-Prix de vente'!C769,"")</f>
        <v/>
      </c>
      <c r="D769" s="10" t="str">
        <f t="shared" si="11"/>
        <v/>
      </c>
      <c r="E769" s="10" t="str">
        <f>IF('Feuille2-Prix de vente'!E769&lt;&gt;"",'Feuille2-Prix de vente'!E769,"")</f>
        <v/>
      </c>
      <c r="F769" s="29" t="str">
        <f ca="1">IF(AND($A769&lt;&gt;"",F$9&lt;&gt;""),IF(HLOOKUP(F$9,'Feuille1-Catégories'!$C$1:$G$2,2,FALSE)="OUI",F$3,IF(HLOOKUP(F$9,'Feuille1-Catégories'!$C$1:$G$3,3,FALSE)="OUI",OFFSET(F$3,MOD(QUOTIENT(ROW()-ROW($A$20),'Feuille1-Catégories'!$B$6/F$6),F$5),0),IF(MOD($A769-1-F$10,'Feuille1-Catégories'!$F$5+1)=0,F$3,""))),"")</f>
        <v/>
      </c>
      <c r="G769" s="29" t="str">
        <f ca="1">IF(AND($A769&lt;&gt;"",G$9&lt;&gt;""),IF(HLOOKUP(G$9,'Feuille1-Catégories'!$C$1:$G$2,2,FALSE)="OUI",G$3,IF(HLOOKUP(G$9,'Feuille1-Catégories'!$C$1:$G$3,3,FALSE)="OUI",OFFSET(G$3,MOD(QUOTIENT(ROW()-ROW($A$20),'Feuille1-Catégories'!$B$6/G$6),G$5),0),IF(MOD($A769-1-G$10,'Feuille1-Catégories'!$F$5+1)=0,G$3,""))),"")</f>
        <v/>
      </c>
      <c r="H769" s="29" t="str">
        <f ca="1">IF(AND($A769&lt;&gt;"",H$9&lt;&gt;""),IF(HLOOKUP(H$9,'Feuille1-Catégories'!$C$1:$G$2,2,FALSE)="OUI",H$3,IF(HLOOKUP(H$9,'Feuille1-Catégories'!$C$1:$G$3,3,FALSE)="OUI",OFFSET(H$3,MOD(QUOTIENT(ROW()-ROW($A$20),'Feuille1-Catégories'!$B$6/H$6),H$5),0),IF(MOD($A769-1-H$10,'Feuille1-Catégories'!$F$5+1)=0,H$3,""))),"")</f>
        <v/>
      </c>
      <c r="I769" s="29" t="str">
        <f ca="1">IF(AND($A769&lt;&gt;"",I$9&lt;&gt;""),IF(HLOOKUP(I$9,'Feuille1-Catégories'!$C$1:$G$2,2,FALSE)="OUI",I$3,IF(HLOOKUP(I$9,'Feuille1-Catégories'!$C$1:$G$3,3,FALSE)="OUI",OFFSET(I$3,MOD(QUOTIENT(ROW()-ROW($A$20),'Feuille1-Catégories'!$B$6/I$6),I$5),0),IF(MOD($A769-1-I$10,'Feuille1-Catégories'!$F$5+1)=0,I$3,""))),"")</f>
        <v/>
      </c>
      <c r="J769" s="29" t="str">
        <f ca="1">IF(AND($A769&lt;&gt;"",J$9&lt;&gt;""),IF(HLOOKUP(J$9,'Feuille1-Catégories'!$C$1:$G$2,2,FALSE)="OUI",J$3,IF(HLOOKUP(J$9,'Feuille1-Catégories'!$C$1:$G$3,3,FALSE)="OUI",OFFSET(J$3,MOD(QUOTIENT(ROW()-ROW($A$20),'Feuille1-Catégories'!$B$6/J$6),J$5),0),IF(MOD($A769-1-J$10,'Feuille1-Catégories'!$F$5+1)=0,J$3,""))),"")</f>
        <v/>
      </c>
      <c r="K769" s="29" t="str">
        <f ca="1">IF(AND($A769&lt;&gt;"",K$9&lt;&gt;""),IF(HLOOKUP(K$9,'Feuille1-Catégories'!$C$1:$G$2,2,FALSE)="OUI",K$3,IF(HLOOKUP(K$9,'Feuille1-Catégories'!$C$1:$G$3,3,FALSE)="OUI",OFFSET(K$3,MOD(QUOTIENT(ROW()-ROW($A$20),'Feuille1-Catégories'!$B$6/K$6),K$5),0),IF(MOD($A769-1-K$10,'Feuille1-Catégories'!$F$5+1)=0,K$3,""))),"")</f>
        <v/>
      </c>
      <c r="L769" s="29" t="str">
        <f ca="1">IF(AND($A769&lt;&gt;"",L$9&lt;&gt;""),IF(HLOOKUP(L$9,'Feuille1-Catégories'!$C$1:$G$2,2,FALSE)="OUI",L$3,IF(HLOOKUP(L$9,'Feuille1-Catégories'!$C$1:$G$3,3,FALSE)="OUI",OFFSET(L$3,MOD(QUOTIENT(ROW()-ROW($A$20),'Feuille1-Catégories'!$B$6/L$6),L$5),0),IF(MOD($A769-1-L$10,'Feuille1-Catégories'!$F$5+1)=0,L$3,""))),"")</f>
        <v/>
      </c>
      <c r="M769" s="29" t="str">
        <f ca="1">IF(AND($A769&lt;&gt;"",M$9&lt;&gt;""),IF(HLOOKUP(M$9,'Feuille1-Catégories'!$C$1:$G$2,2,FALSE)="OUI",M$3,IF(HLOOKUP(M$9,'Feuille1-Catégories'!$C$1:$G$3,3,FALSE)="OUI",OFFSET(M$3,MOD(QUOTIENT(ROW()-ROW($A$20),'Feuille1-Catégories'!$B$6/M$6),M$5),0),IF(MOD($A769-1-M$10,'Feuille1-Catégories'!$F$5+1)=0,M$3,""))),"")</f>
        <v/>
      </c>
      <c r="N769" s="29" t="str">
        <f ca="1">IF(AND($A769&lt;&gt;"",N$9&lt;&gt;""),IF(HLOOKUP(N$9,'Feuille1-Catégories'!$C$1:$G$2,2,FALSE)="OUI",N$3,IF(HLOOKUP(N$9,'Feuille1-Catégories'!$C$1:$G$3,3,FALSE)="OUI",OFFSET(N$3,MOD(QUOTIENT(ROW()-ROW($A$20),'Feuille1-Catégories'!$B$6/N$6),N$5),0),IF(MOD($A769-1-N$10,'Feuille1-Catégories'!$F$5+1)=0,N$3,""))),"")</f>
        <v/>
      </c>
      <c r="O769" s="29" t="str">
        <f ca="1">IF(AND($A769&lt;&gt;"",O$9&lt;&gt;""),IF(HLOOKUP(O$9,'Feuille1-Catégories'!$C$1:$G$2,2,FALSE)="OUI",O$3,IF(HLOOKUP(O$9,'Feuille1-Catégories'!$C$1:$G$3,3,FALSE)="OUI",OFFSET(O$3,MOD(QUOTIENT(ROW()-ROW($A$20),'Feuille1-Catégories'!$B$6/O$6),O$5),0),IF(MOD($A769-1-O$10,'Feuille1-Catégories'!$F$5+1)=0,O$3,""))),"")</f>
        <v/>
      </c>
      <c r="P769" s="29" t="str">
        <f ca="1">IF(AND($A769&lt;&gt;"",P$9&lt;&gt;""),IF(HLOOKUP(P$9,'Feuille1-Catégories'!$C$1:$G$2,2,FALSE)="OUI",P$3,IF(HLOOKUP(P$9,'Feuille1-Catégories'!$C$1:$G$3,3,FALSE)="OUI",OFFSET(P$3,MOD(QUOTIENT(ROW()-ROW($A$20),'Feuille1-Catégories'!$B$6/P$6),P$5),0),IF(MOD($A769-1-P$10,'Feuille1-Catégories'!$F$5+1)=0,P$3,""))),"")</f>
        <v/>
      </c>
      <c r="Q769" s="29" t="str">
        <f ca="1">IF(AND($A769&lt;&gt;"",Q$9&lt;&gt;""),IF(HLOOKUP(Q$9,'Feuille1-Catégories'!$C$1:$G$2,2,FALSE)="OUI",Q$3,IF(HLOOKUP(Q$9,'Feuille1-Catégories'!$C$1:$G$3,3,FALSE)="OUI",OFFSET(Q$3,MOD(QUOTIENT(ROW()-ROW($A$20),'Feuille1-Catégories'!$B$6/Q$6),Q$5),0),IF(MOD($A769-1-Q$10,'Feuille1-Catégories'!$F$5+1)=0,Q$3,""))),"")</f>
        <v/>
      </c>
      <c r="R769" s="29" t="str">
        <f ca="1">IF(AND($A769&lt;&gt;"",R$9&lt;&gt;""),IF(HLOOKUP(R$9,'Feuille1-Catégories'!$C$1:$G$2,2,FALSE)="OUI",R$3,IF(HLOOKUP(R$9,'Feuille1-Catégories'!$C$1:$G$3,3,FALSE)="OUI",OFFSET(R$3,MOD(QUOTIENT(ROW()-ROW($A$20),'Feuille1-Catégories'!$B$6/R$6),R$5),0),IF(MOD($A769-1-R$10,'Feuille1-Catégories'!$F$5+1)=0,R$3,""))),"")</f>
        <v/>
      </c>
      <c r="S769" s="29" t="str">
        <f ca="1">IF(AND($A769&lt;&gt;"",S$9&lt;&gt;""),IF(HLOOKUP(S$9,'Feuille1-Catégories'!$C$1:$G$2,2,FALSE)="OUI",S$3,IF(HLOOKUP(S$9,'Feuille1-Catégories'!$C$1:$G$3,3,FALSE)="OUI",OFFSET(S$3,MOD(QUOTIENT(ROW()-ROW($A$20),'Feuille1-Catégories'!$B$6/S$6),S$5),0),IF(MOD($A769-1-S$10,'Feuille1-Catégories'!$F$5+1)=0,S$3,""))),"")</f>
        <v/>
      </c>
      <c r="T769" s="29" t="str">
        <f ca="1">IF(AND($A769&lt;&gt;"",T$9&lt;&gt;""),IF(HLOOKUP(T$9,'Feuille1-Catégories'!$C$1:$G$2,2,FALSE)="OUI",T$3,IF(HLOOKUP(T$9,'Feuille1-Catégories'!$C$1:$G$3,3,FALSE)="OUI",OFFSET(T$3,MOD(QUOTIENT(ROW()-ROW($A$20),'Feuille1-Catégories'!$B$6/T$6),T$5),0),IF(MOD($A769-1-T$10,'Feuille1-Catégories'!$F$5+1)=0,T$3,""))),"")</f>
        <v/>
      </c>
      <c r="U769" s="29" t="str">
        <f ca="1">IF(AND($A769&lt;&gt;"",U$9&lt;&gt;""),IF(HLOOKUP(U$9,'Feuille1-Catégories'!$C$1:$G$2,2,FALSE)="OUI",U$3,IF(HLOOKUP(U$9,'Feuille1-Catégories'!$C$1:$G$3,3,FALSE)="OUI",OFFSET(U$3,MOD(QUOTIENT(ROW()-ROW($A$20),'Feuille1-Catégories'!$B$6/U$6),U$5),0),IF(MOD($A769-1-U$10,'Feuille1-Catégories'!$F$5+1)=0,U$3,""))),"")</f>
        <v/>
      </c>
      <c r="V769" s="29" t="str">
        <f ca="1">IF(AND($A769&lt;&gt;"",V$9&lt;&gt;""),IF(HLOOKUP(V$9,'Feuille1-Catégories'!$C$1:$G$2,2,FALSE)="OUI",V$3,IF(HLOOKUP(V$9,'Feuille1-Catégories'!$C$1:$G$3,3,FALSE)="OUI",OFFSET(V$3,MOD(QUOTIENT(ROW()-ROW($A$20),'Feuille1-Catégories'!$B$6/V$6),V$5),0),IF(MOD($A769-1-V$10,'Feuille1-Catégories'!$F$5+1)=0,V$3,""))),"")</f>
        <v/>
      </c>
      <c r="W769" s="29" t="str">
        <f ca="1">IF(AND($A769&lt;&gt;"",W$9&lt;&gt;""),IF(HLOOKUP(W$9,'Feuille1-Catégories'!$C$1:$G$2,2,FALSE)="OUI",W$3,IF(HLOOKUP(W$9,'Feuille1-Catégories'!$C$1:$G$3,3,FALSE)="OUI",OFFSET(W$3,MOD(QUOTIENT(ROW()-ROW($A$20),'Feuille1-Catégories'!$B$6/W$6),W$5),0),IF(MOD($A769-1-W$10,'Feuille1-Catégories'!$F$5+1)=0,W$3,""))),"")</f>
        <v/>
      </c>
      <c r="X769" s="29" t="str">
        <f ca="1">IF(AND($A769&lt;&gt;"",X$9&lt;&gt;""),IF(HLOOKUP(X$9,'Feuille1-Catégories'!$C$1:$G$2,2,FALSE)="OUI",X$3,IF(HLOOKUP(X$9,'Feuille1-Catégories'!$C$1:$G$3,3,FALSE)="OUI",OFFSET(X$3,MOD(QUOTIENT(ROW()-ROW($A$20),'Feuille1-Catégories'!$B$6/X$6),X$5),0),IF(MOD($A769-1-X$10,'Feuille1-Catégories'!$F$5+1)=0,X$3,""))),"")</f>
        <v/>
      </c>
      <c r="Y769" s="29" t="str">
        <f ca="1">IF(AND($A769&lt;&gt;"",Y$9&lt;&gt;""),IF(HLOOKUP(Y$9,'Feuille1-Catégories'!$C$1:$G$2,2,FALSE)="OUI",Y$3,IF(HLOOKUP(Y$9,'Feuille1-Catégories'!$C$1:$G$3,3,FALSE)="OUI",OFFSET(Y$3,MOD(QUOTIENT(ROW()-ROW($A$20),'Feuille1-Catégories'!$B$6/Y$6),Y$5),0),IF(MOD($A769-1-Y$10,'Feuille1-Catégories'!$F$5+1)=0,Y$3,""))),"")</f>
        <v/>
      </c>
      <c r="Z769" s="29" t="str">
        <f ca="1">IF(AND($A769&lt;&gt;"",Z$9&lt;&gt;""),IF(HLOOKUP(Z$9,'Feuille1-Catégories'!$C$1:$G$2,2,FALSE)="OUI",Z$3,IF(HLOOKUP(Z$9,'Feuille1-Catégories'!$C$1:$G$3,3,FALSE)="OUI",OFFSET(Z$3,MOD(QUOTIENT(ROW()-ROW($A$20),'Feuille1-Catégories'!$B$6/Z$6),Z$5),0),IF(MOD($A769-1-Z$10,'Feuille1-Catégories'!$F$5+1)=0,Z$3,""))),"")</f>
        <v/>
      </c>
    </row>
    <row r="770" spans="1:26" ht="17" x14ac:dyDescent="0.2">
      <c r="A770" s="21" t="str">
        <f>IF('Feuille2-Prix de vente'!A770&lt;&gt;"",'Feuille2-Prix de vente'!A770,"")</f>
        <v/>
      </c>
      <c r="B770" s="33" t="str">
        <f>IF('Feuille2-Prix de vente'!B770&lt;&gt;"",'Feuille2-Prix de vente'!B770,"")</f>
        <v/>
      </c>
      <c r="C770" s="10" t="str">
        <f>IF('Feuille2-Prix de vente'!C770&lt;&gt;"",'Feuille2-Prix de vente'!C770,"")</f>
        <v/>
      </c>
      <c r="D770" s="10" t="str">
        <f t="shared" si="11"/>
        <v/>
      </c>
      <c r="E770" s="10" t="str">
        <f>IF('Feuille2-Prix de vente'!E770&lt;&gt;"",'Feuille2-Prix de vente'!E770,"")</f>
        <v/>
      </c>
      <c r="F770" s="29" t="str">
        <f ca="1">IF(AND($A770&lt;&gt;"",F$9&lt;&gt;""),IF(HLOOKUP(F$9,'Feuille1-Catégories'!$C$1:$G$2,2,FALSE)="OUI",F$3,IF(HLOOKUP(F$9,'Feuille1-Catégories'!$C$1:$G$3,3,FALSE)="OUI",OFFSET(F$3,MOD(QUOTIENT(ROW()-ROW($A$20),'Feuille1-Catégories'!$B$6/F$6),F$5),0),IF(MOD($A770-1-F$10,'Feuille1-Catégories'!$F$5+1)=0,F$3,""))),"")</f>
        <v/>
      </c>
      <c r="G770" s="29" t="str">
        <f ca="1">IF(AND($A770&lt;&gt;"",G$9&lt;&gt;""),IF(HLOOKUP(G$9,'Feuille1-Catégories'!$C$1:$G$2,2,FALSE)="OUI",G$3,IF(HLOOKUP(G$9,'Feuille1-Catégories'!$C$1:$G$3,3,FALSE)="OUI",OFFSET(G$3,MOD(QUOTIENT(ROW()-ROW($A$20),'Feuille1-Catégories'!$B$6/G$6),G$5),0),IF(MOD($A770-1-G$10,'Feuille1-Catégories'!$F$5+1)=0,G$3,""))),"")</f>
        <v/>
      </c>
      <c r="H770" s="29" t="str">
        <f ca="1">IF(AND($A770&lt;&gt;"",H$9&lt;&gt;""),IF(HLOOKUP(H$9,'Feuille1-Catégories'!$C$1:$G$2,2,FALSE)="OUI",H$3,IF(HLOOKUP(H$9,'Feuille1-Catégories'!$C$1:$G$3,3,FALSE)="OUI",OFFSET(H$3,MOD(QUOTIENT(ROW()-ROW($A$20),'Feuille1-Catégories'!$B$6/H$6),H$5),0),IF(MOD($A770-1-H$10,'Feuille1-Catégories'!$F$5+1)=0,H$3,""))),"")</f>
        <v/>
      </c>
      <c r="I770" s="29" t="str">
        <f ca="1">IF(AND($A770&lt;&gt;"",I$9&lt;&gt;""),IF(HLOOKUP(I$9,'Feuille1-Catégories'!$C$1:$G$2,2,FALSE)="OUI",I$3,IF(HLOOKUP(I$9,'Feuille1-Catégories'!$C$1:$G$3,3,FALSE)="OUI",OFFSET(I$3,MOD(QUOTIENT(ROW()-ROW($A$20),'Feuille1-Catégories'!$B$6/I$6),I$5),0),IF(MOD($A770-1-I$10,'Feuille1-Catégories'!$F$5+1)=0,I$3,""))),"")</f>
        <v/>
      </c>
      <c r="J770" s="29" t="str">
        <f ca="1">IF(AND($A770&lt;&gt;"",J$9&lt;&gt;""),IF(HLOOKUP(J$9,'Feuille1-Catégories'!$C$1:$G$2,2,FALSE)="OUI",J$3,IF(HLOOKUP(J$9,'Feuille1-Catégories'!$C$1:$G$3,3,FALSE)="OUI",OFFSET(J$3,MOD(QUOTIENT(ROW()-ROW($A$20),'Feuille1-Catégories'!$B$6/J$6),J$5),0),IF(MOD($A770-1-J$10,'Feuille1-Catégories'!$F$5+1)=0,J$3,""))),"")</f>
        <v/>
      </c>
      <c r="K770" s="29" t="str">
        <f ca="1">IF(AND($A770&lt;&gt;"",K$9&lt;&gt;""),IF(HLOOKUP(K$9,'Feuille1-Catégories'!$C$1:$G$2,2,FALSE)="OUI",K$3,IF(HLOOKUP(K$9,'Feuille1-Catégories'!$C$1:$G$3,3,FALSE)="OUI",OFFSET(K$3,MOD(QUOTIENT(ROW()-ROW($A$20),'Feuille1-Catégories'!$B$6/K$6),K$5),0),IF(MOD($A770-1-K$10,'Feuille1-Catégories'!$F$5+1)=0,K$3,""))),"")</f>
        <v/>
      </c>
      <c r="L770" s="29" t="str">
        <f ca="1">IF(AND($A770&lt;&gt;"",L$9&lt;&gt;""),IF(HLOOKUP(L$9,'Feuille1-Catégories'!$C$1:$G$2,2,FALSE)="OUI",L$3,IF(HLOOKUP(L$9,'Feuille1-Catégories'!$C$1:$G$3,3,FALSE)="OUI",OFFSET(L$3,MOD(QUOTIENT(ROW()-ROW($A$20),'Feuille1-Catégories'!$B$6/L$6),L$5),0),IF(MOD($A770-1-L$10,'Feuille1-Catégories'!$F$5+1)=0,L$3,""))),"")</f>
        <v/>
      </c>
      <c r="M770" s="29" t="str">
        <f ca="1">IF(AND($A770&lt;&gt;"",M$9&lt;&gt;""),IF(HLOOKUP(M$9,'Feuille1-Catégories'!$C$1:$G$2,2,FALSE)="OUI",M$3,IF(HLOOKUP(M$9,'Feuille1-Catégories'!$C$1:$G$3,3,FALSE)="OUI",OFFSET(M$3,MOD(QUOTIENT(ROW()-ROW($A$20),'Feuille1-Catégories'!$B$6/M$6),M$5),0),IF(MOD($A770-1-M$10,'Feuille1-Catégories'!$F$5+1)=0,M$3,""))),"")</f>
        <v/>
      </c>
      <c r="N770" s="29" t="str">
        <f ca="1">IF(AND($A770&lt;&gt;"",N$9&lt;&gt;""),IF(HLOOKUP(N$9,'Feuille1-Catégories'!$C$1:$G$2,2,FALSE)="OUI",N$3,IF(HLOOKUP(N$9,'Feuille1-Catégories'!$C$1:$G$3,3,FALSE)="OUI",OFFSET(N$3,MOD(QUOTIENT(ROW()-ROW($A$20),'Feuille1-Catégories'!$B$6/N$6),N$5),0),IF(MOD($A770-1-N$10,'Feuille1-Catégories'!$F$5+1)=0,N$3,""))),"")</f>
        <v/>
      </c>
      <c r="O770" s="29" t="str">
        <f ca="1">IF(AND($A770&lt;&gt;"",O$9&lt;&gt;""),IF(HLOOKUP(O$9,'Feuille1-Catégories'!$C$1:$G$2,2,FALSE)="OUI",O$3,IF(HLOOKUP(O$9,'Feuille1-Catégories'!$C$1:$G$3,3,FALSE)="OUI",OFFSET(O$3,MOD(QUOTIENT(ROW()-ROW($A$20),'Feuille1-Catégories'!$B$6/O$6),O$5),0),IF(MOD($A770-1-O$10,'Feuille1-Catégories'!$F$5+1)=0,O$3,""))),"")</f>
        <v/>
      </c>
      <c r="P770" s="29" t="str">
        <f ca="1">IF(AND($A770&lt;&gt;"",P$9&lt;&gt;""),IF(HLOOKUP(P$9,'Feuille1-Catégories'!$C$1:$G$2,2,FALSE)="OUI",P$3,IF(HLOOKUP(P$9,'Feuille1-Catégories'!$C$1:$G$3,3,FALSE)="OUI",OFFSET(P$3,MOD(QUOTIENT(ROW()-ROW($A$20),'Feuille1-Catégories'!$B$6/P$6),P$5),0),IF(MOD($A770-1-P$10,'Feuille1-Catégories'!$F$5+1)=0,P$3,""))),"")</f>
        <v/>
      </c>
      <c r="Q770" s="29" t="str">
        <f ca="1">IF(AND($A770&lt;&gt;"",Q$9&lt;&gt;""),IF(HLOOKUP(Q$9,'Feuille1-Catégories'!$C$1:$G$2,2,FALSE)="OUI",Q$3,IF(HLOOKUP(Q$9,'Feuille1-Catégories'!$C$1:$G$3,3,FALSE)="OUI",OFFSET(Q$3,MOD(QUOTIENT(ROW()-ROW($A$20),'Feuille1-Catégories'!$B$6/Q$6),Q$5),0),IF(MOD($A770-1-Q$10,'Feuille1-Catégories'!$F$5+1)=0,Q$3,""))),"")</f>
        <v/>
      </c>
      <c r="R770" s="29" t="str">
        <f ca="1">IF(AND($A770&lt;&gt;"",R$9&lt;&gt;""),IF(HLOOKUP(R$9,'Feuille1-Catégories'!$C$1:$G$2,2,FALSE)="OUI",R$3,IF(HLOOKUP(R$9,'Feuille1-Catégories'!$C$1:$G$3,3,FALSE)="OUI",OFFSET(R$3,MOD(QUOTIENT(ROW()-ROW($A$20),'Feuille1-Catégories'!$B$6/R$6),R$5),0),IF(MOD($A770-1-R$10,'Feuille1-Catégories'!$F$5+1)=0,R$3,""))),"")</f>
        <v/>
      </c>
      <c r="S770" s="29" t="str">
        <f ca="1">IF(AND($A770&lt;&gt;"",S$9&lt;&gt;""),IF(HLOOKUP(S$9,'Feuille1-Catégories'!$C$1:$G$2,2,FALSE)="OUI",S$3,IF(HLOOKUP(S$9,'Feuille1-Catégories'!$C$1:$G$3,3,FALSE)="OUI",OFFSET(S$3,MOD(QUOTIENT(ROW()-ROW($A$20),'Feuille1-Catégories'!$B$6/S$6),S$5),0),IF(MOD($A770-1-S$10,'Feuille1-Catégories'!$F$5+1)=0,S$3,""))),"")</f>
        <v/>
      </c>
      <c r="T770" s="29" t="str">
        <f ca="1">IF(AND($A770&lt;&gt;"",T$9&lt;&gt;""),IF(HLOOKUP(T$9,'Feuille1-Catégories'!$C$1:$G$2,2,FALSE)="OUI",T$3,IF(HLOOKUP(T$9,'Feuille1-Catégories'!$C$1:$G$3,3,FALSE)="OUI",OFFSET(T$3,MOD(QUOTIENT(ROW()-ROW($A$20),'Feuille1-Catégories'!$B$6/T$6),T$5),0),IF(MOD($A770-1-T$10,'Feuille1-Catégories'!$F$5+1)=0,T$3,""))),"")</f>
        <v/>
      </c>
      <c r="U770" s="29" t="str">
        <f ca="1">IF(AND($A770&lt;&gt;"",U$9&lt;&gt;""),IF(HLOOKUP(U$9,'Feuille1-Catégories'!$C$1:$G$2,2,FALSE)="OUI",U$3,IF(HLOOKUP(U$9,'Feuille1-Catégories'!$C$1:$G$3,3,FALSE)="OUI",OFFSET(U$3,MOD(QUOTIENT(ROW()-ROW($A$20),'Feuille1-Catégories'!$B$6/U$6),U$5),0),IF(MOD($A770-1-U$10,'Feuille1-Catégories'!$F$5+1)=0,U$3,""))),"")</f>
        <v/>
      </c>
      <c r="V770" s="29" t="str">
        <f ca="1">IF(AND($A770&lt;&gt;"",V$9&lt;&gt;""),IF(HLOOKUP(V$9,'Feuille1-Catégories'!$C$1:$G$2,2,FALSE)="OUI",V$3,IF(HLOOKUP(V$9,'Feuille1-Catégories'!$C$1:$G$3,3,FALSE)="OUI",OFFSET(V$3,MOD(QUOTIENT(ROW()-ROW($A$20),'Feuille1-Catégories'!$B$6/V$6),V$5),0),IF(MOD($A770-1-V$10,'Feuille1-Catégories'!$F$5+1)=0,V$3,""))),"")</f>
        <v/>
      </c>
      <c r="W770" s="29" t="str">
        <f ca="1">IF(AND($A770&lt;&gt;"",W$9&lt;&gt;""),IF(HLOOKUP(W$9,'Feuille1-Catégories'!$C$1:$G$2,2,FALSE)="OUI",W$3,IF(HLOOKUP(W$9,'Feuille1-Catégories'!$C$1:$G$3,3,FALSE)="OUI",OFFSET(W$3,MOD(QUOTIENT(ROW()-ROW($A$20),'Feuille1-Catégories'!$B$6/W$6),W$5),0),IF(MOD($A770-1-W$10,'Feuille1-Catégories'!$F$5+1)=0,W$3,""))),"")</f>
        <v/>
      </c>
      <c r="X770" s="29" t="str">
        <f ca="1">IF(AND($A770&lt;&gt;"",X$9&lt;&gt;""),IF(HLOOKUP(X$9,'Feuille1-Catégories'!$C$1:$G$2,2,FALSE)="OUI",X$3,IF(HLOOKUP(X$9,'Feuille1-Catégories'!$C$1:$G$3,3,FALSE)="OUI",OFFSET(X$3,MOD(QUOTIENT(ROW()-ROW($A$20),'Feuille1-Catégories'!$B$6/X$6),X$5),0),IF(MOD($A770-1-X$10,'Feuille1-Catégories'!$F$5+1)=0,X$3,""))),"")</f>
        <v/>
      </c>
      <c r="Y770" s="29" t="str">
        <f ca="1">IF(AND($A770&lt;&gt;"",Y$9&lt;&gt;""),IF(HLOOKUP(Y$9,'Feuille1-Catégories'!$C$1:$G$2,2,FALSE)="OUI",Y$3,IF(HLOOKUP(Y$9,'Feuille1-Catégories'!$C$1:$G$3,3,FALSE)="OUI",OFFSET(Y$3,MOD(QUOTIENT(ROW()-ROW($A$20),'Feuille1-Catégories'!$B$6/Y$6),Y$5),0),IF(MOD($A770-1-Y$10,'Feuille1-Catégories'!$F$5+1)=0,Y$3,""))),"")</f>
        <v/>
      </c>
      <c r="Z770" s="29" t="str">
        <f ca="1">IF(AND($A770&lt;&gt;"",Z$9&lt;&gt;""),IF(HLOOKUP(Z$9,'Feuille1-Catégories'!$C$1:$G$2,2,FALSE)="OUI",Z$3,IF(HLOOKUP(Z$9,'Feuille1-Catégories'!$C$1:$G$3,3,FALSE)="OUI",OFFSET(Z$3,MOD(QUOTIENT(ROW()-ROW($A$20),'Feuille1-Catégories'!$B$6/Z$6),Z$5),0),IF(MOD($A770-1-Z$10,'Feuille1-Catégories'!$F$5+1)=0,Z$3,""))),"")</f>
        <v/>
      </c>
    </row>
    <row r="771" spans="1:26" ht="17" x14ac:dyDescent="0.2">
      <c r="A771" s="21" t="str">
        <f>IF('Feuille2-Prix de vente'!A771&lt;&gt;"",'Feuille2-Prix de vente'!A771,"")</f>
        <v/>
      </c>
      <c r="B771" s="33" t="str">
        <f>IF('Feuille2-Prix de vente'!B771&lt;&gt;"",'Feuille2-Prix de vente'!B771,"")</f>
        <v/>
      </c>
      <c r="C771" s="10" t="str">
        <f>IF('Feuille2-Prix de vente'!C771&lt;&gt;"",'Feuille2-Prix de vente'!C771,"")</f>
        <v/>
      </c>
      <c r="D771" s="10" t="str">
        <f t="shared" si="11"/>
        <v/>
      </c>
      <c r="E771" s="10" t="str">
        <f>IF('Feuille2-Prix de vente'!E771&lt;&gt;"",'Feuille2-Prix de vente'!E771,"")</f>
        <v/>
      </c>
      <c r="F771" s="29" t="str">
        <f ca="1">IF(AND($A771&lt;&gt;"",F$9&lt;&gt;""),IF(HLOOKUP(F$9,'Feuille1-Catégories'!$C$1:$G$2,2,FALSE)="OUI",F$3,IF(HLOOKUP(F$9,'Feuille1-Catégories'!$C$1:$G$3,3,FALSE)="OUI",OFFSET(F$3,MOD(QUOTIENT(ROW()-ROW($A$20),'Feuille1-Catégories'!$B$6/F$6),F$5),0),IF(MOD($A771-1-F$10,'Feuille1-Catégories'!$F$5+1)=0,F$3,""))),"")</f>
        <v/>
      </c>
      <c r="G771" s="29" t="str">
        <f ca="1">IF(AND($A771&lt;&gt;"",G$9&lt;&gt;""),IF(HLOOKUP(G$9,'Feuille1-Catégories'!$C$1:$G$2,2,FALSE)="OUI",G$3,IF(HLOOKUP(G$9,'Feuille1-Catégories'!$C$1:$G$3,3,FALSE)="OUI",OFFSET(G$3,MOD(QUOTIENT(ROW()-ROW($A$20),'Feuille1-Catégories'!$B$6/G$6),G$5),0),IF(MOD($A771-1-G$10,'Feuille1-Catégories'!$F$5+1)=0,G$3,""))),"")</f>
        <v/>
      </c>
      <c r="H771" s="29" t="str">
        <f ca="1">IF(AND($A771&lt;&gt;"",H$9&lt;&gt;""),IF(HLOOKUP(H$9,'Feuille1-Catégories'!$C$1:$G$2,2,FALSE)="OUI",H$3,IF(HLOOKUP(H$9,'Feuille1-Catégories'!$C$1:$G$3,3,FALSE)="OUI",OFFSET(H$3,MOD(QUOTIENT(ROW()-ROW($A$20),'Feuille1-Catégories'!$B$6/H$6),H$5),0),IF(MOD($A771-1-H$10,'Feuille1-Catégories'!$F$5+1)=0,H$3,""))),"")</f>
        <v/>
      </c>
      <c r="I771" s="29" t="str">
        <f ca="1">IF(AND($A771&lt;&gt;"",I$9&lt;&gt;""),IF(HLOOKUP(I$9,'Feuille1-Catégories'!$C$1:$G$2,2,FALSE)="OUI",I$3,IF(HLOOKUP(I$9,'Feuille1-Catégories'!$C$1:$G$3,3,FALSE)="OUI",OFFSET(I$3,MOD(QUOTIENT(ROW()-ROW($A$20),'Feuille1-Catégories'!$B$6/I$6),I$5),0),IF(MOD($A771-1-I$10,'Feuille1-Catégories'!$F$5+1)=0,I$3,""))),"")</f>
        <v/>
      </c>
      <c r="J771" s="29" t="str">
        <f ca="1">IF(AND($A771&lt;&gt;"",J$9&lt;&gt;""),IF(HLOOKUP(J$9,'Feuille1-Catégories'!$C$1:$G$2,2,FALSE)="OUI",J$3,IF(HLOOKUP(J$9,'Feuille1-Catégories'!$C$1:$G$3,3,FALSE)="OUI",OFFSET(J$3,MOD(QUOTIENT(ROW()-ROW($A$20),'Feuille1-Catégories'!$B$6/J$6),J$5),0),IF(MOD($A771-1-J$10,'Feuille1-Catégories'!$F$5+1)=0,J$3,""))),"")</f>
        <v/>
      </c>
      <c r="K771" s="29" t="str">
        <f ca="1">IF(AND($A771&lt;&gt;"",K$9&lt;&gt;""),IF(HLOOKUP(K$9,'Feuille1-Catégories'!$C$1:$G$2,2,FALSE)="OUI",K$3,IF(HLOOKUP(K$9,'Feuille1-Catégories'!$C$1:$G$3,3,FALSE)="OUI",OFFSET(K$3,MOD(QUOTIENT(ROW()-ROW($A$20),'Feuille1-Catégories'!$B$6/K$6),K$5),0),IF(MOD($A771-1-K$10,'Feuille1-Catégories'!$F$5+1)=0,K$3,""))),"")</f>
        <v/>
      </c>
      <c r="L771" s="29" t="str">
        <f ca="1">IF(AND($A771&lt;&gt;"",L$9&lt;&gt;""),IF(HLOOKUP(L$9,'Feuille1-Catégories'!$C$1:$G$2,2,FALSE)="OUI",L$3,IF(HLOOKUP(L$9,'Feuille1-Catégories'!$C$1:$G$3,3,FALSE)="OUI",OFFSET(L$3,MOD(QUOTIENT(ROW()-ROW($A$20),'Feuille1-Catégories'!$B$6/L$6),L$5),0),IF(MOD($A771-1-L$10,'Feuille1-Catégories'!$F$5+1)=0,L$3,""))),"")</f>
        <v/>
      </c>
      <c r="M771" s="29" t="str">
        <f ca="1">IF(AND($A771&lt;&gt;"",M$9&lt;&gt;""),IF(HLOOKUP(M$9,'Feuille1-Catégories'!$C$1:$G$2,2,FALSE)="OUI",M$3,IF(HLOOKUP(M$9,'Feuille1-Catégories'!$C$1:$G$3,3,FALSE)="OUI",OFFSET(M$3,MOD(QUOTIENT(ROW()-ROW($A$20),'Feuille1-Catégories'!$B$6/M$6),M$5),0),IF(MOD($A771-1-M$10,'Feuille1-Catégories'!$F$5+1)=0,M$3,""))),"")</f>
        <v/>
      </c>
      <c r="N771" s="29" t="str">
        <f ca="1">IF(AND($A771&lt;&gt;"",N$9&lt;&gt;""),IF(HLOOKUP(N$9,'Feuille1-Catégories'!$C$1:$G$2,2,FALSE)="OUI",N$3,IF(HLOOKUP(N$9,'Feuille1-Catégories'!$C$1:$G$3,3,FALSE)="OUI",OFFSET(N$3,MOD(QUOTIENT(ROW()-ROW($A$20),'Feuille1-Catégories'!$B$6/N$6),N$5),0),IF(MOD($A771-1-N$10,'Feuille1-Catégories'!$F$5+1)=0,N$3,""))),"")</f>
        <v/>
      </c>
      <c r="O771" s="29" t="str">
        <f ca="1">IF(AND($A771&lt;&gt;"",O$9&lt;&gt;""),IF(HLOOKUP(O$9,'Feuille1-Catégories'!$C$1:$G$2,2,FALSE)="OUI",O$3,IF(HLOOKUP(O$9,'Feuille1-Catégories'!$C$1:$G$3,3,FALSE)="OUI",OFFSET(O$3,MOD(QUOTIENT(ROW()-ROW($A$20),'Feuille1-Catégories'!$B$6/O$6),O$5),0),IF(MOD($A771-1-O$10,'Feuille1-Catégories'!$F$5+1)=0,O$3,""))),"")</f>
        <v/>
      </c>
      <c r="P771" s="29" t="str">
        <f ca="1">IF(AND($A771&lt;&gt;"",P$9&lt;&gt;""),IF(HLOOKUP(P$9,'Feuille1-Catégories'!$C$1:$G$2,2,FALSE)="OUI",P$3,IF(HLOOKUP(P$9,'Feuille1-Catégories'!$C$1:$G$3,3,FALSE)="OUI",OFFSET(P$3,MOD(QUOTIENT(ROW()-ROW($A$20),'Feuille1-Catégories'!$B$6/P$6),P$5),0),IF(MOD($A771-1-P$10,'Feuille1-Catégories'!$F$5+1)=0,P$3,""))),"")</f>
        <v/>
      </c>
      <c r="Q771" s="29" t="str">
        <f ca="1">IF(AND($A771&lt;&gt;"",Q$9&lt;&gt;""),IF(HLOOKUP(Q$9,'Feuille1-Catégories'!$C$1:$G$2,2,FALSE)="OUI",Q$3,IF(HLOOKUP(Q$9,'Feuille1-Catégories'!$C$1:$G$3,3,FALSE)="OUI",OFFSET(Q$3,MOD(QUOTIENT(ROW()-ROW($A$20),'Feuille1-Catégories'!$B$6/Q$6),Q$5),0),IF(MOD($A771-1-Q$10,'Feuille1-Catégories'!$F$5+1)=0,Q$3,""))),"")</f>
        <v/>
      </c>
      <c r="R771" s="29" t="str">
        <f ca="1">IF(AND($A771&lt;&gt;"",R$9&lt;&gt;""),IF(HLOOKUP(R$9,'Feuille1-Catégories'!$C$1:$G$2,2,FALSE)="OUI",R$3,IF(HLOOKUP(R$9,'Feuille1-Catégories'!$C$1:$G$3,3,FALSE)="OUI",OFFSET(R$3,MOD(QUOTIENT(ROW()-ROW($A$20),'Feuille1-Catégories'!$B$6/R$6),R$5),0),IF(MOD($A771-1-R$10,'Feuille1-Catégories'!$F$5+1)=0,R$3,""))),"")</f>
        <v/>
      </c>
      <c r="S771" s="29" t="str">
        <f ca="1">IF(AND($A771&lt;&gt;"",S$9&lt;&gt;""),IF(HLOOKUP(S$9,'Feuille1-Catégories'!$C$1:$G$2,2,FALSE)="OUI",S$3,IF(HLOOKUP(S$9,'Feuille1-Catégories'!$C$1:$G$3,3,FALSE)="OUI",OFFSET(S$3,MOD(QUOTIENT(ROW()-ROW($A$20),'Feuille1-Catégories'!$B$6/S$6),S$5),0),IF(MOD($A771-1-S$10,'Feuille1-Catégories'!$F$5+1)=0,S$3,""))),"")</f>
        <v/>
      </c>
      <c r="T771" s="29" t="str">
        <f ca="1">IF(AND($A771&lt;&gt;"",T$9&lt;&gt;""),IF(HLOOKUP(T$9,'Feuille1-Catégories'!$C$1:$G$2,2,FALSE)="OUI",T$3,IF(HLOOKUP(T$9,'Feuille1-Catégories'!$C$1:$G$3,3,FALSE)="OUI",OFFSET(T$3,MOD(QUOTIENT(ROW()-ROW($A$20),'Feuille1-Catégories'!$B$6/T$6),T$5),0),IF(MOD($A771-1-T$10,'Feuille1-Catégories'!$F$5+1)=0,T$3,""))),"")</f>
        <v/>
      </c>
      <c r="U771" s="29" t="str">
        <f ca="1">IF(AND($A771&lt;&gt;"",U$9&lt;&gt;""),IF(HLOOKUP(U$9,'Feuille1-Catégories'!$C$1:$G$2,2,FALSE)="OUI",U$3,IF(HLOOKUP(U$9,'Feuille1-Catégories'!$C$1:$G$3,3,FALSE)="OUI",OFFSET(U$3,MOD(QUOTIENT(ROW()-ROW($A$20),'Feuille1-Catégories'!$B$6/U$6),U$5),0),IF(MOD($A771-1-U$10,'Feuille1-Catégories'!$F$5+1)=0,U$3,""))),"")</f>
        <v/>
      </c>
      <c r="V771" s="29" t="str">
        <f ca="1">IF(AND($A771&lt;&gt;"",V$9&lt;&gt;""),IF(HLOOKUP(V$9,'Feuille1-Catégories'!$C$1:$G$2,2,FALSE)="OUI",V$3,IF(HLOOKUP(V$9,'Feuille1-Catégories'!$C$1:$G$3,3,FALSE)="OUI",OFFSET(V$3,MOD(QUOTIENT(ROW()-ROW($A$20),'Feuille1-Catégories'!$B$6/V$6),V$5),0),IF(MOD($A771-1-V$10,'Feuille1-Catégories'!$F$5+1)=0,V$3,""))),"")</f>
        <v/>
      </c>
      <c r="W771" s="29" t="str">
        <f ca="1">IF(AND($A771&lt;&gt;"",W$9&lt;&gt;""),IF(HLOOKUP(W$9,'Feuille1-Catégories'!$C$1:$G$2,2,FALSE)="OUI",W$3,IF(HLOOKUP(W$9,'Feuille1-Catégories'!$C$1:$G$3,3,FALSE)="OUI",OFFSET(W$3,MOD(QUOTIENT(ROW()-ROW($A$20),'Feuille1-Catégories'!$B$6/W$6),W$5),0),IF(MOD($A771-1-W$10,'Feuille1-Catégories'!$F$5+1)=0,W$3,""))),"")</f>
        <v/>
      </c>
      <c r="X771" s="29" t="str">
        <f ca="1">IF(AND($A771&lt;&gt;"",X$9&lt;&gt;""),IF(HLOOKUP(X$9,'Feuille1-Catégories'!$C$1:$G$2,2,FALSE)="OUI",X$3,IF(HLOOKUP(X$9,'Feuille1-Catégories'!$C$1:$G$3,3,FALSE)="OUI",OFFSET(X$3,MOD(QUOTIENT(ROW()-ROW($A$20),'Feuille1-Catégories'!$B$6/X$6),X$5),0),IF(MOD($A771-1-X$10,'Feuille1-Catégories'!$F$5+1)=0,X$3,""))),"")</f>
        <v/>
      </c>
      <c r="Y771" s="29" t="str">
        <f ca="1">IF(AND($A771&lt;&gt;"",Y$9&lt;&gt;""),IF(HLOOKUP(Y$9,'Feuille1-Catégories'!$C$1:$G$2,2,FALSE)="OUI",Y$3,IF(HLOOKUP(Y$9,'Feuille1-Catégories'!$C$1:$G$3,3,FALSE)="OUI",OFFSET(Y$3,MOD(QUOTIENT(ROW()-ROW($A$20),'Feuille1-Catégories'!$B$6/Y$6),Y$5),0),IF(MOD($A771-1-Y$10,'Feuille1-Catégories'!$F$5+1)=0,Y$3,""))),"")</f>
        <v/>
      </c>
      <c r="Z771" s="29" t="str">
        <f ca="1">IF(AND($A771&lt;&gt;"",Z$9&lt;&gt;""),IF(HLOOKUP(Z$9,'Feuille1-Catégories'!$C$1:$G$2,2,FALSE)="OUI",Z$3,IF(HLOOKUP(Z$9,'Feuille1-Catégories'!$C$1:$G$3,3,FALSE)="OUI",OFFSET(Z$3,MOD(QUOTIENT(ROW()-ROW($A$20),'Feuille1-Catégories'!$B$6/Z$6),Z$5),0),IF(MOD($A771-1-Z$10,'Feuille1-Catégories'!$F$5+1)=0,Z$3,""))),"")</f>
        <v/>
      </c>
    </row>
    <row r="772" spans="1:26" ht="17" x14ac:dyDescent="0.2">
      <c r="A772" s="21" t="str">
        <f>IF('Feuille2-Prix de vente'!A772&lt;&gt;"",'Feuille2-Prix de vente'!A772,"")</f>
        <v/>
      </c>
      <c r="B772" s="33" t="str">
        <f>IF('Feuille2-Prix de vente'!B772&lt;&gt;"",'Feuille2-Prix de vente'!B772,"")</f>
        <v/>
      </c>
      <c r="C772" s="10" t="str">
        <f>IF('Feuille2-Prix de vente'!C772&lt;&gt;"",'Feuille2-Prix de vente'!C772,"")</f>
        <v/>
      </c>
      <c r="D772" s="10" t="str">
        <f t="shared" si="11"/>
        <v/>
      </c>
      <c r="E772" s="10" t="str">
        <f>IF('Feuille2-Prix de vente'!E772&lt;&gt;"",'Feuille2-Prix de vente'!E772,"")</f>
        <v/>
      </c>
      <c r="F772" s="29" t="str">
        <f ca="1">IF(AND($A772&lt;&gt;"",F$9&lt;&gt;""),IF(HLOOKUP(F$9,'Feuille1-Catégories'!$C$1:$G$2,2,FALSE)="OUI",F$3,IF(HLOOKUP(F$9,'Feuille1-Catégories'!$C$1:$G$3,3,FALSE)="OUI",OFFSET(F$3,MOD(QUOTIENT(ROW()-ROW($A$20),'Feuille1-Catégories'!$B$6/F$6),F$5),0),IF(MOD($A772-1-F$10,'Feuille1-Catégories'!$F$5+1)=0,F$3,""))),"")</f>
        <v/>
      </c>
      <c r="G772" s="29" t="str">
        <f ca="1">IF(AND($A772&lt;&gt;"",G$9&lt;&gt;""),IF(HLOOKUP(G$9,'Feuille1-Catégories'!$C$1:$G$2,2,FALSE)="OUI",G$3,IF(HLOOKUP(G$9,'Feuille1-Catégories'!$C$1:$G$3,3,FALSE)="OUI",OFFSET(G$3,MOD(QUOTIENT(ROW()-ROW($A$20),'Feuille1-Catégories'!$B$6/G$6),G$5),0),IF(MOD($A772-1-G$10,'Feuille1-Catégories'!$F$5+1)=0,G$3,""))),"")</f>
        <v/>
      </c>
      <c r="H772" s="29" t="str">
        <f ca="1">IF(AND($A772&lt;&gt;"",H$9&lt;&gt;""),IF(HLOOKUP(H$9,'Feuille1-Catégories'!$C$1:$G$2,2,FALSE)="OUI",H$3,IF(HLOOKUP(H$9,'Feuille1-Catégories'!$C$1:$G$3,3,FALSE)="OUI",OFFSET(H$3,MOD(QUOTIENT(ROW()-ROW($A$20),'Feuille1-Catégories'!$B$6/H$6),H$5),0),IF(MOD($A772-1-H$10,'Feuille1-Catégories'!$F$5+1)=0,H$3,""))),"")</f>
        <v/>
      </c>
      <c r="I772" s="29" t="str">
        <f ca="1">IF(AND($A772&lt;&gt;"",I$9&lt;&gt;""),IF(HLOOKUP(I$9,'Feuille1-Catégories'!$C$1:$G$2,2,FALSE)="OUI",I$3,IF(HLOOKUP(I$9,'Feuille1-Catégories'!$C$1:$G$3,3,FALSE)="OUI",OFFSET(I$3,MOD(QUOTIENT(ROW()-ROW($A$20),'Feuille1-Catégories'!$B$6/I$6),I$5),0),IF(MOD($A772-1-I$10,'Feuille1-Catégories'!$F$5+1)=0,I$3,""))),"")</f>
        <v/>
      </c>
      <c r="J772" s="29" t="str">
        <f ca="1">IF(AND($A772&lt;&gt;"",J$9&lt;&gt;""),IF(HLOOKUP(J$9,'Feuille1-Catégories'!$C$1:$G$2,2,FALSE)="OUI",J$3,IF(HLOOKUP(J$9,'Feuille1-Catégories'!$C$1:$G$3,3,FALSE)="OUI",OFFSET(J$3,MOD(QUOTIENT(ROW()-ROW($A$20),'Feuille1-Catégories'!$B$6/J$6),J$5),0),IF(MOD($A772-1-J$10,'Feuille1-Catégories'!$F$5+1)=0,J$3,""))),"")</f>
        <v/>
      </c>
      <c r="K772" s="29" t="str">
        <f ca="1">IF(AND($A772&lt;&gt;"",K$9&lt;&gt;""),IF(HLOOKUP(K$9,'Feuille1-Catégories'!$C$1:$G$2,2,FALSE)="OUI",K$3,IF(HLOOKUP(K$9,'Feuille1-Catégories'!$C$1:$G$3,3,FALSE)="OUI",OFFSET(K$3,MOD(QUOTIENT(ROW()-ROW($A$20),'Feuille1-Catégories'!$B$6/K$6),K$5),0),IF(MOD($A772-1-K$10,'Feuille1-Catégories'!$F$5+1)=0,K$3,""))),"")</f>
        <v/>
      </c>
      <c r="L772" s="29" t="str">
        <f ca="1">IF(AND($A772&lt;&gt;"",L$9&lt;&gt;""),IF(HLOOKUP(L$9,'Feuille1-Catégories'!$C$1:$G$2,2,FALSE)="OUI",L$3,IF(HLOOKUP(L$9,'Feuille1-Catégories'!$C$1:$G$3,3,FALSE)="OUI",OFFSET(L$3,MOD(QUOTIENT(ROW()-ROW($A$20),'Feuille1-Catégories'!$B$6/L$6),L$5),0),IF(MOD($A772-1-L$10,'Feuille1-Catégories'!$F$5+1)=0,L$3,""))),"")</f>
        <v/>
      </c>
      <c r="M772" s="29" t="str">
        <f ca="1">IF(AND($A772&lt;&gt;"",M$9&lt;&gt;""),IF(HLOOKUP(M$9,'Feuille1-Catégories'!$C$1:$G$2,2,FALSE)="OUI",M$3,IF(HLOOKUP(M$9,'Feuille1-Catégories'!$C$1:$G$3,3,FALSE)="OUI",OFFSET(M$3,MOD(QUOTIENT(ROW()-ROW($A$20),'Feuille1-Catégories'!$B$6/M$6),M$5),0),IF(MOD($A772-1-M$10,'Feuille1-Catégories'!$F$5+1)=0,M$3,""))),"")</f>
        <v/>
      </c>
      <c r="N772" s="29" t="str">
        <f ca="1">IF(AND($A772&lt;&gt;"",N$9&lt;&gt;""),IF(HLOOKUP(N$9,'Feuille1-Catégories'!$C$1:$G$2,2,FALSE)="OUI",N$3,IF(HLOOKUP(N$9,'Feuille1-Catégories'!$C$1:$G$3,3,FALSE)="OUI",OFFSET(N$3,MOD(QUOTIENT(ROW()-ROW($A$20),'Feuille1-Catégories'!$B$6/N$6),N$5),0),IF(MOD($A772-1-N$10,'Feuille1-Catégories'!$F$5+1)=0,N$3,""))),"")</f>
        <v/>
      </c>
      <c r="O772" s="29" t="str">
        <f ca="1">IF(AND($A772&lt;&gt;"",O$9&lt;&gt;""),IF(HLOOKUP(O$9,'Feuille1-Catégories'!$C$1:$G$2,2,FALSE)="OUI",O$3,IF(HLOOKUP(O$9,'Feuille1-Catégories'!$C$1:$G$3,3,FALSE)="OUI",OFFSET(O$3,MOD(QUOTIENT(ROW()-ROW($A$20),'Feuille1-Catégories'!$B$6/O$6),O$5),0),IF(MOD($A772-1-O$10,'Feuille1-Catégories'!$F$5+1)=0,O$3,""))),"")</f>
        <v/>
      </c>
      <c r="P772" s="29" t="str">
        <f ca="1">IF(AND($A772&lt;&gt;"",P$9&lt;&gt;""),IF(HLOOKUP(P$9,'Feuille1-Catégories'!$C$1:$G$2,2,FALSE)="OUI",P$3,IF(HLOOKUP(P$9,'Feuille1-Catégories'!$C$1:$G$3,3,FALSE)="OUI",OFFSET(P$3,MOD(QUOTIENT(ROW()-ROW($A$20),'Feuille1-Catégories'!$B$6/P$6),P$5),0),IF(MOD($A772-1-P$10,'Feuille1-Catégories'!$F$5+1)=0,P$3,""))),"")</f>
        <v/>
      </c>
      <c r="Q772" s="29" t="str">
        <f ca="1">IF(AND($A772&lt;&gt;"",Q$9&lt;&gt;""),IF(HLOOKUP(Q$9,'Feuille1-Catégories'!$C$1:$G$2,2,FALSE)="OUI",Q$3,IF(HLOOKUP(Q$9,'Feuille1-Catégories'!$C$1:$G$3,3,FALSE)="OUI",OFFSET(Q$3,MOD(QUOTIENT(ROW()-ROW($A$20),'Feuille1-Catégories'!$B$6/Q$6),Q$5),0),IF(MOD($A772-1-Q$10,'Feuille1-Catégories'!$F$5+1)=0,Q$3,""))),"")</f>
        <v/>
      </c>
      <c r="R772" s="29" t="str">
        <f ca="1">IF(AND($A772&lt;&gt;"",R$9&lt;&gt;""),IF(HLOOKUP(R$9,'Feuille1-Catégories'!$C$1:$G$2,2,FALSE)="OUI",R$3,IF(HLOOKUP(R$9,'Feuille1-Catégories'!$C$1:$G$3,3,FALSE)="OUI",OFFSET(R$3,MOD(QUOTIENT(ROW()-ROW($A$20),'Feuille1-Catégories'!$B$6/R$6),R$5),0),IF(MOD($A772-1-R$10,'Feuille1-Catégories'!$F$5+1)=0,R$3,""))),"")</f>
        <v/>
      </c>
      <c r="S772" s="29" t="str">
        <f ca="1">IF(AND($A772&lt;&gt;"",S$9&lt;&gt;""),IF(HLOOKUP(S$9,'Feuille1-Catégories'!$C$1:$G$2,2,FALSE)="OUI",S$3,IF(HLOOKUP(S$9,'Feuille1-Catégories'!$C$1:$G$3,3,FALSE)="OUI",OFFSET(S$3,MOD(QUOTIENT(ROW()-ROW($A$20),'Feuille1-Catégories'!$B$6/S$6),S$5),0),IF(MOD($A772-1-S$10,'Feuille1-Catégories'!$F$5+1)=0,S$3,""))),"")</f>
        <v/>
      </c>
      <c r="T772" s="29" t="str">
        <f ca="1">IF(AND($A772&lt;&gt;"",T$9&lt;&gt;""),IF(HLOOKUP(T$9,'Feuille1-Catégories'!$C$1:$G$2,2,FALSE)="OUI",T$3,IF(HLOOKUP(T$9,'Feuille1-Catégories'!$C$1:$G$3,3,FALSE)="OUI",OFFSET(T$3,MOD(QUOTIENT(ROW()-ROW($A$20),'Feuille1-Catégories'!$B$6/T$6),T$5),0),IF(MOD($A772-1-T$10,'Feuille1-Catégories'!$F$5+1)=0,T$3,""))),"")</f>
        <v/>
      </c>
      <c r="U772" s="29" t="str">
        <f ca="1">IF(AND($A772&lt;&gt;"",U$9&lt;&gt;""),IF(HLOOKUP(U$9,'Feuille1-Catégories'!$C$1:$G$2,2,FALSE)="OUI",U$3,IF(HLOOKUP(U$9,'Feuille1-Catégories'!$C$1:$G$3,3,FALSE)="OUI",OFFSET(U$3,MOD(QUOTIENT(ROW()-ROW($A$20),'Feuille1-Catégories'!$B$6/U$6),U$5),0),IF(MOD($A772-1-U$10,'Feuille1-Catégories'!$F$5+1)=0,U$3,""))),"")</f>
        <v/>
      </c>
      <c r="V772" s="29" t="str">
        <f ca="1">IF(AND($A772&lt;&gt;"",V$9&lt;&gt;""),IF(HLOOKUP(V$9,'Feuille1-Catégories'!$C$1:$G$2,2,FALSE)="OUI",V$3,IF(HLOOKUP(V$9,'Feuille1-Catégories'!$C$1:$G$3,3,FALSE)="OUI",OFFSET(V$3,MOD(QUOTIENT(ROW()-ROW($A$20),'Feuille1-Catégories'!$B$6/V$6),V$5),0),IF(MOD($A772-1-V$10,'Feuille1-Catégories'!$F$5+1)=0,V$3,""))),"")</f>
        <v/>
      </c>
      <c r="W772" s="29" t="str">
        <f ca="1">IF(AND($A772&lt;&gt;"",W$9&lt;&gt;""),IF(HLOOKUP(W$9,'Feuille1-Catégories'!$C$1:$G$2,2,FALSE)="OUI",W$3,IF(HLOOKUP(W$9,'Feuille1-Catégories'!$C$1:$G$3,3,FALSE)="OUI",OFFSET(W$3,MOD(QUOTIENT(ROW()-ROW($A$20),'Feuille1-Catégories'!$B$6/W$6),W$5),0),IF(MOD($A772-1-W$10,'Feuille1-Catégories'!$F$5+1)=0,W$3,""))),"")</f>
        <v/>
      </c>
      <c r="X772" s="29" t="str">
        <f ca="1">IF(AND($A772&lt;&gt;"",X$9&lt;&gt;""),IF(HLOOKUP(X$9,'Feuille1-Catégories'!$C$1:$G$2,2,FALSE)="OUI",X$3,IF(HLOOKUP(X$9,'Feuille1-Catégories'!$C$1:$G$3,3,FALSE)="OUI",OFFSET(X$3,MOD(QUOTIENT(ROW()-ROW($A$20),'Feuille1-Catégories'!$B$6/X$6),X$5),0),IF(MOD($A772-1-X$10,'Feuille1-Catégories'!$F$5+1)=0,X$3,""))),"")</f>
        <v/>
      </c>
      <c r="Y772" s="29" t="str">
        <f ca="1">IF(AND($A772&lt;&gt;"",Y$9&lt;&gt;""),IF(HLOOKUP(Y$9,'Feuille1-Catégories'!$C$1:$G$2,2,FALSE)="OUI",Y$3,IF(HLOOKUP(Y$9,'Feuille1-Catégories'!$C$1:$G$3,3,FALSE)="OUI",OFFSET(Y$3,MOD(QUOTIENT(ROW()-ROW($A$20),'Feuille1-Catégories'!$B$6/Y$6),Y$5),0),IF(MOD($A772-1-Y$10,'Feuille1-Catégories'!$F$5+1)=0,Y$3,""))),"")</f>
        <v/>
      </c>
      <c r="Z772" s="29" t="str">
        <f ca="1">IF(AND($A772&lt;&gt;"",Z$9&lt;&gt;""),IF(HLOOKUP(Z$9,'Feuille1-Catégories'!$C$1:$G$2,2,FALSE)="OUI",Z$3,IF(HLOOKUP(Z$9,'Feuille1-Catégories'!$C$1:$G$3,3,FALSE)="OUI",OFFSET(Z$3,MOD(QUOTIENT(ROW()-ROW($A$20),'Feuille1-Catégories'!$B$6/Z$6),Z$5),0),IF(MOD($A772-1-Z$10,'Feuille1-Catégories'!$F$5+1)=0,Z$3,""))),"")</f>
        <v/>
      </c>
    </row>
    <row r="773" spans="1:26" ht="17" x14ac:dyDescent="0.2">
      <c r="A773" s="21" t="str">
        <f>IF('Feuille2-Prix de vente'!A773&lt;&gt;"",'Feuille2-Prix de vente'!A773,"")</f>
        <v/>
      </c>
      <c r="B773" s="33" t="str">
        <f>IF('Feuille2-Prix de vente'!B773&lt;&gt;"",'Feuille2-Prix de vente'!B773,"")</f>
        <v/>
      </c>
      <c r="C773" s="10" t="str">
        <f>IF('Feuille2-Prix de vente'!C773&lt;&gt;"",'Feuille2-Prix de vente'!C773,"")</f>
        <v/>
      </c>
      <c r="D773" s="10" t="str">
        <f t="shared" si="11"/>
        <v/>
      </c>
      <c r="E773" s="10" t="str">
        <f>IF('Feuille2-Prix de vente'!E773&lt;&gt;"",'Feuille2-Prix de vente'!E773,"")</f>
        <v/>
      </c>
      <c r="F773" s="29" t="str">
        <f ca="1">IF(AND($A773&lt;&gt;"",F$9&lt;&gt;""),IF(HLOOKUP(F$9,'Feuille1-Catégories'!$C$1:$G$2,2,FALSE)="OUI",F$3,IF(HLOOKUP(F$9,'Feuille1-Catégories'!$C$1:$G$3,3,FALSE)="OUI",OFFSET(F$3,MOD(QUOTIENT(ROW()-ROW($A$20),'Feuille1-Catégories'!$B$6/F$6),F$5),0),IF(MOD($A773-1-F$10,'Feuille1-Catégories'!$F$5+1)=0,F$3,""))),"")</f>
        <v/>
      </c>
      <c r="G773" s="29" t="str">
        <f ca="1">IF(AND($A773&lt;&gt;"",G$9&lt;&gt;""),IF(HLOOKUP(G$9,'Feuille1-Catégories'!$C$1:$G$2,2,FALSE)="OUI",G$3,IF(HLOOKUP(G$9,'Feuille1-Catégories'!$C$1:$G$3,3,FALSE)="OUI",OFFSET(G$3,MOD(QUOTIENT(ROW()-ROW($A$20),'Feuille1-Catégories'!$B$6/G$6),G$5),0),IF(MOD($A773-1-G$10,'Feuille1-Catégories'!$F$5+1)=0,G$3,""))),"")</f>
        <v/>
      </c>
      <c r="H773" s="29" t="str">
        <f ca="1">IF(AND($A773&lt;&gt;"",H$9&lt;&gt;""),IF(HLOOKUP(H$9,'Feuille1-Catégories'!$C$1:$G$2,2,FALSE)="OUI",H$3,IF(HLOOKUP(H$9,'Feuille1-Catégories'!$C$1:$G$3,3,FALSE)="OUI",OFFSET(H$3,MOD(QUOTIENT(ROW()-ROW($A$20),'Feuille1-Catégories'!$B$6/H$6),H$5),0),IF(MOD($A773-1-H$10,'Feuille1-Catégories'!$F$5+1)=0,H$3,""))),"")</f>
        <v/>
      </c>
      <c r="I773" s="29" t="str">
        <f ca="1">IF(AND($A773&lt;&gt;"",I$9&lt;&gt;""),IF(HLOOKUP(I$9,'Feuille1-Catégories'!$C$1:$G$2,2,FALSE)="OUI",I$3,IF(HLOOKUP(I$9,'Feuille1-Catégories'!$C$1:$G$3,3,FALSE)="OUI",OFFSET(I$3,MOD(QUOTIENT(ROW()-ROW($A$20),'Feuille1-Catégories'!$B$6/I$6),I$5),0),IF(MOD($A773-1-I$10,'Feuille1-Catégories'!$F$5+1)=0,I$3,""))),"")</f>
        <v/>
      </c>
      <c r="J773" s="29" t="str">
        <f ca="1">IF(AND($A773&lt;&gt;"",J$9&lt;&gt;""),IF(HLOOKUP(J$9,'Feuille1-Catégories'!$C$1:$G$2,2,FALSE)="OUI",J$3,IF(HLOOKUP(J$9,'Feuille1-Catégories'!$C$1:$G$3,3,FALSE)="OUI",OFFSET(J$3,MOD(QUOTIENT(ROW()-ROW($A$20),'Feuille1-Catégories'!$B$6/J$6),J$5),0),IF(MOD($A773-1-J$10,'Feuille1-Catégories'!$F$5+1)=0,J$3,""))),"")</f>
        <v/>
      </c>
      <c r="K773" s="29" t="str">
        <f ca="1">IF(AND($A773&lt;&gt;"",K$9&lt;&gt;""),IF(HLOOKUP(K$9,'Feuille1-Catégories'!$C$1:$G$2,2,FALSE)="OUI",K$3,IF(HLOOKUP(K$9,'Feuille1-Catégories'!$C$1:$G$3,3,FALSE)="OUI",OFFSET(K$3,MOD(QUOTIENT(ROW()-ROW($A$20),'Feuille1-Catégories'!$B$6/K$6),K$5),0),IF(MOD($A773-1-K$10,'Feuille1-Catégories'!$F$5+1)=0,K$3,""))),"")</f>
        <v/>
      </c>
      <c r="L773" s="29" t="str">
        <f ca="1">IF(AND($A773&lt;&gt;"",L$9&lt;&gt;""),IF(HLOOKUP(L$9,'Feuille1-Catégories'!$C$1:$G$2,2,FALSE)="OUI",L$3,IF(HLOOKUP(L$9,'Feuille1-Catégories'!$C$1:$G$3,3,FALSE)="OUI",OFFSET(L$3,MOD(QUOTIENT(ROW()-ROW($A$20),'Feuille1-Catégories'!$B$6/L$6),L$5),0),IF(MOD($A773-1-L$10,'Feuille1-Catégories'!$F$5+1)=0,L$3,""))),"")</f>
        <v/>
      </c>
      <c r="M773" s="29" t="str">
        <f ca="1">IF(AND($A773&lt;&gt;"",M$9&lt;&gt;""),IF(HLOOKUP(M$9,'Feuille1-Catégories'!$C$1:$G$2,2,FALSE)="OUI",M$3,IF(HLOOKUP(M$9,'Feuille1-Catégories'!$C$1:$G$3,3,FALSE)="OUI",OFFSET(M$3,MOD(QUOTIENT(ROW()-ROW($A$20),'Feuille1-Catégories'!$B$6/M$6),M$5),0),IF(MOD($A773-1-M$10,'Feuille1-Catégories'!$F$5+1)=0,M$3,""))),"")</f>
        <v/>
      </c>
      <c r="N773" s="29" t="str">
        <f ca="1">IF(AND($A773&lt;&gt;"",N$9&lt;&gt;""),IF(HLOOKUP(N$9,'Feuille1-Catégories'!$C$1:$G$2,2,FALSE)="OUI",N$3,IF(HLOOKUP(N$9,'Feuille1-Catégories'!$C$1:$G$3,3,FALSE)="OUI",OFFSET(N$3,MOD(QUOTIENT(ROW()-ROW($A$20),'Feuille1-Catégories'!$B$6/N$6),N$5),0),IF(MOD($A773-1-N$10,'Feuille1-Catégories'!$F$5+1)=0,N$3,""))),"")</f>
        <v/>
      </c>
      <c r="O773" s="29" t="str">
        <f ca="1">IF(AND($A773&lt;&gt;"",O$9&lt;&gt;""),IF(HLOOKUP(O$9,'Feuille1-Catégories'!$C$1:$G$2,2,FALSE)="OUI",O$3,IF(HLOOKUP(O$9,'Feuille1-Catégories'!$C$1:$G$3,3,FALSE)="OUI",OFFSET(O$3,MOD(QUOTIENT(ROW()-ROW($A$20),'Feuille1-Catégories'!$B$6/O$6),O$5),0),IF(MOD($A773-1-O$10,'Feuille1-Catégories'!$F$5+1)=0,O$3,""))),"")</f>
        <v/>
      </c>
      <c r="P773" s="29" t="str">
        <f ca="1">IF(AND($A773&lt;&gt;"",P$9&lt;&gt;""),IF(HLOOKUP(P$9,'Feuille1-Catégories'!$C$1:$G$2,2,FALSE)="OUI",P$3,IF(HLOOKUP(P$9,'Feuille1-Catégories'!$C$1:$G$3,3,FALSE)="OUI",OFFSET(P$3,MOD(QUOTIENT(ROW()-ROW($A$20),'Feuille1-Catégories'!$B$6/P$6),P$5),0),IF(MOD($A773-1-P$10,'Feuille1-Catégories'!$F$5+1)=0,P$3,""))),"")</f>
        <v/>
      </c>
      <c r="Q773" s="29" t="str">
        <f ca="1">IF(AND($A773&lt;&gt;"",Q$9&lt;&gt;""),IF(HLOOKUP(Q$9,'Feuille1-Catégories'!$C$1:$G$2,2,FALSE)="OUI",Q$3,IF(HLOOKUP(Q$9,'Feuille1-Catégories'!$C$1:$G$3,3,FALSE)="OUI",OFFSET(Q$3,MOD(QUOTIENT(ROW()-ROW($A$20),'Feuille1-Catégories'!$B$6/Q$6),Q$5),0),IF(MOD($A773-1-Q$10,'Feuille1-Catégories'!$F$5+1)=0,Q$3,""))),"")</f>
        <v/>
      </c>
      <c r="R773" s="29" t="str">
        <f ca="1">IF(AND($A773&lt;&gt;"",R$9&lt;&gt;""),IF(HLOOKUP(R$9,'Feuille1-Catégories'!$C$1:$G$2,2,FALSE)="OUI",R$3,IF(HLOOKUP(R$9,'Feuille1-Catégories'!$C$1:$G$3,3,FALSE)="OUI",OFFSET(R$3,MOD(QUOTIENT(ROW()-ROW($A$20),'Feuille1-Catégories'!$B$6/R$6),R$5),0),IF(MOD($A773-1-R$10,'Feuille1-Catégories'!$F$5+1)=0,R$3,""))),"")</f>
        <v/>
      </c>
      <c r="S773" s="29" t="str">
        <f ca="1">IF(AND($A773&lt;&gt;"",S$9&lt;&gt;""),IF(HLOOKUP(S$9,'Feuille1-Catégories'!$C$1:$G$2,2,FALSE)="OUI",S$3,IF(HLOOKUP(S$9,'Feuille1-Catégories'!$C$1:$G$3,3,FALSE)="OUI",OFFSET(S$3,MOD(QUOTIENT(ROW()-ROW($A$20),'Feuille1-Catégories'!$B$6/S$6),S$5),0),IF(MOD($A773-1-S$10,'Feuille1-Catégories'!$F$5+1)=0,S$3,""))),"")</f>
        <v/>
      </c>
      <c r="T773" s="29" t="str">
        <f ca="1">IF(AND($A773&lt;&gt;"",T$9&lt;&gt;""),IF(HLOOKUP(T$9,'Feuille1-Catégories'!$C$1:$G$2,2,FALSE)="OUI",T$3,IF(HLOOKUP(T$9,'Feuille1-Catégories'!$C$1:$G$3,3,FALSE)="OUI",OFFSET(T$3,MOD(QUOTIENT(ROW()-ROW($A$20),'Feuille1-Catégories'!$B$6/T$6),T$5),0),IF(MOD($A773-1-T$10,'Feuille1-Catégories'!$F$5+1)=0,T$3,""))),"")</f>
        <v/>
      </c>
      <c r="U773" s="29" t="str">
        <f ca="1">IF(AND($A773&lt;&gt;"",U$9&lt;&gt;""),IF(HLOOKUP(U$9,'Feuille1-Catégories'!$C$1:$G$2,2,FALSE)="OUI",U$3,IF(HLOOKUP(U$9,'Feuille1-Catégories'!$C$1:$G$3,3,FALSE)="OUI",OFFSET(U$3,MOD(QUOTIENT(ROW()-ROW($A$20),'Feuille1-Catégories'!$B$6/U$6),U$5),0),IF(MOD($A773-1-U$10,'Feuille1-Catégories'!$F$5+1)=0,U$3,""))),"")</f>
        <v/>
      </c>
      <c r="V773" s="29" t="str">
        <f ca="1">IF(AND($A773&lt;&gt;"",V$9&lt;&gt;""),IF(HLOOKUP(V$9,'Feuille1-Catégories'!$C$1:$G$2,2,FALSE)="OUI",V$3,IF(HLOOKUP(V$9,'Feuille1-Catégories'!$C$1:$G$3,3,FALSE)="OUI",OFFSET(V$3,MOD(QUOTIENT(ROW()-ROW($A$20),'Feuille1-Catégories'!$B$6/V$6),V$5),0),IF(MOD($A773-1-V$10,'Feuille1-Catégories'!$F$5+1)=0,V$3,""))),"")</f>
        <v/>
      </c>
      <c r="W773" s="29" t="str">
        <f ca="1">IF(AND($A773&lt;&gt;"",W$9&lt;&gt;""),IF(HLOOKUP(W$9,'Feuille1-Catégories'!$C$1:$G$2,2,FALSE)="OUI",W$3,IF(HLOOKUP(W$9,'Feuille1-Catégories'!$C$1:$G$3,3,FALSE)="OUI",OFFSET(W$3,MOD(QUOTIENT(ROW()-ROW($A$20),'Feuille1-Catégories'!$B$6/W$6),W$5),0),IF(MOD($A773-1-W$10,'Feuille1-Catégories'!$F$5+1)=0,W$3,""))),"")</f>
        <v/>
      </c>
      <c r="X773" s="29" t="str">
        <f ca="1">IF(AND($A773&lt;&gt;"",X$9&lt;&gt;""),IF(HLOOKUP(X$9,'Feuille1-Catégories'!$C$1:$G$2,2,FALSE)="OUI",X$3,IF(HLOOKUP(X$9,'Feuille1-Catégories'!$C$1:$G$3,3,FALSE)="OUI",OFFSET(X$3,MOD(QUOTIENT(ROW()-ROW($A$20),'Feuille1-Catégories'!$B$6/X$6),X$5),0),IF(MOD($A773-1-X$10,'Feuille1-Catégories'!$F$5+1)=0,X$3,""))),"")</f>
        <v/>
      </c>
      <c r="Y773" s="29" t="str">
        <f ca="1">IF(AND($A773&lt;&gt;"",Y$9&lt;&gt;""),IF(HLOOKUP(Y$9,'Feuille1-Catégories'!$C$1:$G$2,2,FALSE)="OUI",Y$3,IF(HLOOKUP(Y$9,'Feuille1-Catégories'!$C$1:$G$3,3,FALSE)="OUI",OFFSET(Y$3,MOD(QUOTIENT(ROW()-ROW($A$20),'Feuille1-Catégories'!$B$6/Y$6),Y$5),0),IF(MOD($A773-1-Y$10,'Feuille1-Catégories'!$F$5+1)=0,Y$3,""))),"")</f>
        <v/>
      </c>
      <c r="Z773" s="29" t="str">
        <f ca="1">IF(AND($A773&lt;&gt;"",Z$9&lt;&gt;""),IF(HLOOKUP(Z$9,'Feuille1-Catégories'!$C$1:$G$2,2,FALSE)="OUI",Z$3,IF(HLOOKUP(Z$9,'Feuille1-Catégories'!$C$1:$G$3,3,FALSE)="OUI",OFFSET(Z$3,MOD(QUOTIENT(ROW()-ROW($A$20),'Feuille1-Catégories'!$B$6/Z$6),Z$5),0),IF(MOD($A773-1-Z$10,'Feuille1-Catégories'!$F$5+1)=0,Z$3,""))),"")</f>
        <v/>
      </c>
    </row>
    <row r="774" spans="1:26" ht="17" x14ac:dyDescent="0.2">
      <c r="A774" s="21" t="str">
        <f>IF('Feuille2-Prix de vente'!A774&lt;&gt;"",'Feuille2-Prix de vente'!A774,"")</f>
        <v/>
      </c>
      <c r="B774" s="33" t="str">
        <f>IF('Feuille2-Prix de vente'!B774&lt;&gt;"",'Feuille2-Prix de vente'!B774,"")</f>
        <v/>
      </c>
      <c r="C774" s="10" t="str">
        <f>IF('Feuille2-Prix de vente'!C774&lt;&gt;"",'Feuille2-Prix de vente'!C774,"")</f>
        <v/>
      </c>
      <c r="D774" s="10" t="str">
        <f t="shared" si="11"/>
        <v/>
      </c>
      <c r="E774" s="10" t="str">
        <f>IF('Feuille2-Prix de vente'!E774&lt;&gt;"",'Feuille2-Prix de vente'!E774,"")</f>
        <v/>
      </c>
      <c r="F774" s="29" t="str">
        <f ca="1">IF(AND($A774&lt;&gt;"",F$9&lt;&gt;""),IF(HLOOKUP(F$9,'Feuille1-Catégories'!$C$1:$G$2,2,FALSE)="OUI",F$3,IF(HLOOKUP(F$9,'Feuille1-Catégories'!$C$1:$G$3,3,FALSE)="OUI",OFFSET(F$3,MOD(QUOTIENT(ROW()-ROW($A$20),'Feuille1-Catégories'!$B$6/F$6),F$5),0),IF(MOD($A774-1-F$10,'Feuille1-Catégories'!$F$5+1)=0,F$3,""))),"")</f>
        <v/>
      </c>
      <c r="G774" s="29" t="str">
        <f ca="1">IF(AND($A774&lt;&gt;"",G$9&lt;&gt;""),IF(HLOOKUP(G$9,'Feuille1-Catégories'!$C$1:$G$2,2,FALSE)="OUI",G$3,IF(HLOOKUP(G$9,'Feuille1-Catégories'!$C$1:$G$3,3,FALSE)="OUI",OFFSET(G$3,MOD(QUOTIENT(ROW()-ROW($A$20),'Feuille1-Catégories'!$B$6/G$6),G$5),0),IF(MOD($A774-1-G$10,'Feuille1-Catégories'!$F$5+1)=0,G$3,""))),"")</f>
        <v/>
      </c>
      <c r="H774" s="29" t="str">
        <f ca="1">IF(AND($A774&lt;&gt;"",H$9&lt;&gt;""),IF(HLOOKUP(H$9,'Feuille1-Catégories'!$C$1:$G$2,2,FALSE)="OUI",H$3,IF(HLOOKUP(H$9,'Feuille1-Catégories'!$C$1:$G$3,3,FALSE)="OUI",OFFSET(H$3,MOD(QUOTIENT(ROW()-ROW($A$20),'Feuille1-Catégories'!$B$6/H$6),H$5),0),IF(MOD($A774-1-H$10,'Feuille1-Catégories'!$F$5+1)=0,H$3,""))),"")</f>
        <v/>
      </c>
      <c r="I774" s="29" t="str">
        <f ca="1">IF(AND($A774&lt;&gt;"",I$9&lt;&gt;""),IF(HLOOKUP(I$9,'Feuille1-Catégories'!$C$1:$G$2,2,FALSE)="OUI",I$3,IF(HLOOKUP(I$9,'Feuille1-Catégories'!$C$1:$G$3,3,FALSE)="OUI",OFFSET(I$3,MOD(QUOTIENT(ROW()-ROW($A$20),'Feuille1-Catégories'!$B$6/I$6),I$5),0),IF(MOD($A774-1-I$10,'Feuille1-Catégories'!$F$5+1)=0,I$3,""))),"")</f>
        <v/>
      </c>
      <c r="J774" s="29" t="str">
        <f ca="1">IF(AND($A774&lt;&gt;"",J$9&lt;&gt;""),IF(HLOOKUP(J$9,'Feuille1-Catégories'!$C$1:$G$2,2,FALSE)="OUI",J$3,IF(HLOOKUP(J$9,'Feuille1-Catégories'!$C$1:$G$3,3,FALSE)="OUI",OFFSET(J$3,MOD(QUOTIENT(ROW()-ROW($A$20),'Feuille1-Catégories'!$B$6/J$6),J$5),0),IF(MOD($A774-1-J$10,'Feuille1-Catégories'!$F$5+1)=0,J$3,""))),"")</f>
        <v/>
      </c>
      <c r="K774" s="29" t="str">
        <f ca="1">IF(AND($A774&lt;&gt;"",K$9&lt;&gt;""),IF(HLOOKUP(K$9,'Feuille1-Catégories'!$C$1:$G$2,2,FALSE)="OUI",K$3,IF(HLOOKUP(K$9,'Feuille1-Catégories'!$C$1:$G$3,3,FALSE)="OUI",OFFSET(K$3,MOD(QUOTIENT(ROW()-ROW($A$20),'Feuille1-Catégories'!$B$6/K$6),K$5),0),IF(MOD($A774-1-K$10,'Feuille1-Catégories'!$F$5+1)=0,K$3,""))),"")</f>
        <v/>
      </c>
      <c r="L774" s="29" t="str">
        <f ca="1">IF(AND($A774&lt;&gt;"",L$9&lt;&gt;""),IF(HLOOKUP(L$9,'Feuille1-Catégories'!$C$1:$G$2,2,FALSE)="OUI",L$3,IF(HLOOKUP(L$9,'Feuille1-Catégories'!$C$1:$G$3,3,FALSE)="OUI",OFFSET(L$3,MOD(QUOTIENT(ROW()-ROW($A$20),'Feuille1-Catégories'!$B$6/L$6),L$5),0),IF(MOD($A774-1-L$10,'Feuille1-Catégories'!$F$5+1)=0,L$3,""))),"")</f>
        <v/>
      </c>
      <c r="M774" s="29" t="str">
        <f ca="1">IF(AND($A774&lt;&gt;"",M$9&lt;&gt;""),IF(HLOOKUP(M$9,'Feuille1-Catégories'!$C$1:$G$2,2,FALSE)="OUI",M$3,IF(HLOOKUP(M$9,'Feuille1-Catégories'!$C$1:$G$3,3,FALSE)="OUI",OFFSET(M$3,MOD(QUOTIENT(ROW()-ROW($A$20),'Feuille1-Catégories'!$B$6/M$6),M$5),0),IF(MOD($A774-1-M$10,'Feuille1-Catégories'!$F$5+1)=0,M$3,""))),"")</f>
        <v/>
      </c>
      <c r="N774" s="29" t="str">
        <f ca="1">IF(AND($A774&lt;&gt;"",N$9&lt;&gt;""),IF(HLOOKUP(N$9,'Feuille1-Catégories'!$C$1:$G$2,2,FALSE)="OUI",N$3,IF(HLOOKUP(N$9,'Feuille1-Catégories'!$C$1:$G$3,3,FALSE)="OUI",OFFSET(N$3,MOD(QUOTIENT(ROW()-ROW($A$20),'Feuille1-Catégories'!$B$6/N$6),N$5),0),IF(MOD($A774-1-N$10,'Feuille1-Catégories'!$F$5+1)=0,N$3,""))),"")</f>
        <v/>
      </c>
      <c r="O774" s="29" t="str">
        <f ca="1">IF(AND($A774&lt;&gt;"",O$9&lt;&gt;""),IF(HLOOKUP(O$9,'Feuille1-Catégories'!$C$1:$G$2,2,FALSE)="OUI",O$3,IF(HLOOKUP(O$9,'Feuille1-Catégories'!$C$1:$G$3,3,FALSE)="OUI",OFFSET(O$3,MOD(QUOTIENT(ROW()-ROW($A$20),'Feuille1-Catégories'!$B$6/O$6),O$5),0),IF(MOD($A774-1-O$10,'Feuille1-Catégories'!$F$5+1)=0,O$3,""))),"")</f>
        <v/>
      </c>
      <c r="P774" s="29" t="str">
        <f ca="1">IF(AND($A774&lt;&gt;"",P$9&lt;&gt;""),IF(HLOOKUP(P$9,'Feuille1-Catégories'!$C$1:$G$2,2,FALSE)="OUI",P$3,IF(HLOOKUP(P$9,'Feuille1-Catégories'!$C$1:$G$3,3,FALSE)="OUI",OFFSET(P$3,MOD(QUOTIENT(ROW()-ROW($A$20),'Feuille1-Catégories'!$B$6/P$6),P$5),0),IF(MOD($A774-1-P$10,'Feuille1-Catégories'!$F$5+1)=0,P$3,""))),"")</f>
        <v/>
      </c>
      <c r="Q774" s="29" t="str">
        <f ca="1">IF(AND($A774&lt;&gt;"",Q$9&lt;&gt;""),IF(HLOOKUP(Q$9,'Feuille1-Catégories'!$C$1:$G$2,2,FALSE)="OUI",Q$3,IF(HLOOKUP(Q$9,'Feuille1-Catégories'!$C$1:$G$3,3,FALSE)="OUI",OFFSET(Q$3,MOD(QUOTIENT(ROW()-ROW($A$20),'Feuille1-Catégories'!$B$6/Q$6),Q$5),0),IF(MOD($A774-1-Q$10,'Feuille1-Catégories'!$F$5+1)=0,Q$3,""))),"")</f>
        <v/>
      </c>
      <c r="R774" s="29" t="str">
        <f ca="1">IF(AND($A774&lt;&gt;"",R$9&lt;&gt;""),IF(HLOOKUP(R$9,'Feuille1-Catégories'!$C$1:$G$2,2,FALSE)="OUI",R$3,IF(HLOOKUP(R$9,'Feuille1-Catégories'!$C$1:$G$3,3,FALSE)="OUI",OFFSET(R$3,MOD(QUOTIENT(ROW()-ROW($A$20),'Feuille1-Catégories'!$B$6/R$6),R$5),0),IF(MOD($A774-1-R$10,'Feuille1-Catégories'!$F$5+1)=0,R$3,""))),"")</f>
        <v/>
      </c>
      <c r="S774" s="29" t="str">
        <f ca="1">IF(AND($A774&lt;&gt;"",S$9&lt;&gt;""),IF(HLOOKUP(S$9,'Feuille1-Catégories'!$C$1:$G$2,2,FALSE)="OUI",S$3,IF(HLOOKUP(S$9,'Feuille1-Catégories'!$C$1:$G$3,3,FALSE)="OUI",OFFSET(S$3,MOD(QUOTIENT(ROW()-ROW($A$20),'Feuille1-Catégories'!$B$6/S$6),S$5),0),IF(MOD($A774-1-S$10,'Feuille1-Catégories'!$F$5+1)=0,S$3,""))),"")</f>
        <v/>
      </c>
      <c r="T774" s="29" t="str">
        <f ca="1">IF(AND($A774&lt;&gt;"",T$9&lt;&gt;""),IF(HLOOKUP(T$9,'Feuille1-Catégories'!$C$1:$G$2,2,FALSE)="OUI",T$3,IF(HLOOKUP(T$9,'Feuille1-Catégories'!$C$1:$G$3,3,FALSE)="OUI",OFFSET(T$3,MOD(QUOTIENT(ROW()-ROW($A$20),'Feuille1-Catégories'!$B$6/T$6),T$5),0),IF(MOD($A774-1-T$10,'Feuille1-Catégories'!$F$5+1)=0,T$3,""))),"")</f>
        <v/>
      </c>
      <c r="U774" s="29" t="str">
        <f ca="1">IF(AND($A774&lt;&gt;"",U$9&lt;&gt;""),IF(HLOOKUP(U$9,'Feuille1-Catégories'!$C$1:$G$2,2,FALSE)="OUI",U$3,IF(HLOOKUP(U$9,'Feuille1-Catégories'!$C$1:$G$3,3,FALSE)="OUI",OFFSET(U$3,MOD(QUOTIENT(ROW()-ROW($A$20),'Feuille1-Catégories'!$B$6/U$6),U$5),0),IF(MOD($A774-1-U$10,'Feuille1-Catégories'!$F$5+1)=0,U$3,""))),"")</f>
        <v/>
      </c>
      <c r="V774" s="29" t="str">
        <f ca="1">IF(AND($A774&lt;&gt;"",V$9&lt;&gt;""),IF(HLOOKUP(V$9,'Feuille1-Catégories'!$C$1:$G$2,2,FALSE)="OUI",V$3,IF(HLOOKUP(V$9,'Feuille1-Catégories'!$C$1:$G$3,3,FALSE)="OUI",OFFSET(V$3,MOD(QUOTIENT(ROW()-ROW($A$20),'Feuille1-Catégories'!$B$6/V$6),V$5),0),IF(MOD($A774-1-V$10,'Feuille1-Catégories'!$F$5+1)=0,V$3,""))),"")</f>
        <v/>
      </c>
      <c r="W774" s="29" t="str">
        <f ca="1">IF(AND($A774&lt;&gt;"",W$9&lt;&gt;""),IF(HLOOKUP(W$9,'Feuille1-Catégories'!$C$1:$G$2,2,FALSE)="OUI",W$3,IF(HLOOKUP(W$9,'Feuille1-Catégories'!$C$1:$G$3,3,FALSE)="OUI",OFFSET(W$3,MOD(QUOTIENT(ROW()-ROW($A$20),'Feuille1-Catégories'!$B$6/W$6),W$5),0),IF(MOD($A774-1-W$10,'Feuille1-Catégories'!$F$5+1)=0,W$3,""))),"")</f>
        <v/>
      </c>
      <c r="X774" s="29" t="str">
        <f ca="1">IF(AND($A774&lt;&gt;"",X$9&lt;&gt;""),IF(HLOOKUP(X$9,'Feuille1-Catégories'!$C$1:$G$2,2,FALSE)="OUI",X$3,IF(HLOOKUP(X$9,'Feuille1-Catégories'!$C$1:$G$3,3,FALSE)="OUI",OFFSET(X$3,MOD(QUOTIENT(ROW()-ROW($A$20),'Feuille1-Catégories'!$B$6/X$6),X$5),0),IF(MOD($A774-1-X$10,'Feuille1-Catégories'!$F$5+1)=0,X$3,""))),"")</f>
        <v/>
      </c>
      <c r="Y774" s="29" t="str">
        <f ca="1">IF(AND($A774&lt;&gt;"",Y$9&lt;&gt;""),IF(HLOOKUP(Y$9,'Feuille1-Catégories'!$C$1:$G$2,2,FALSE)="OUI",Y$3,IF(HLOOKUP(Y$9,'Feuille1-Catégories'!$C$1:$G$3,3,FALSE)="OUI",OFFSET(Y$3,MOD(QUOTIENT(ROW()-ROW($A$20),'Feuille1-Catégories'!$B$6/Y$6),Y$5),0),IF(MOD($A774-1-Y$10,'Feuille1-Catégories'!$F$5+1)=0,Y$3,""))),"")</f>
        <v/>
      </c>
      <c r="Z774" s="29" t="str">
        <f ca="1">IF(AND($A774&lt;&gt;"",Z$9&lt;&gt;""),IF(HLOOKUP(Z$9,'Feuille1-Catégories'!$C$1:$G$2,2,FALSE)="OUI",Z$3,IF(HLOOKUP(Z$9,'Feuille1-Catégories'!$C$1:$G$3,3,FALSE)="OUI",OFFSET(Z$3,MOD(QUOTIENT(ROW()-ROW($A$20),'Feuille1-Catégories'!$B$6/Z$6),Z$5),0),IF(MOD($A774-1-Z$10,'Feuille1-Catégories'!$F$5+1)=0,Z$3,""))),"")</f>
        <v/>
      </c>
    </row>
    <row r="775" spans="1:26" ht="17" x14ac:dyDescent="0.2">
      <c r="A775" s="21" t="str">
        <f>IF('Feuille2-Prix de vente'!A775&lt;&gt;"",'Feuille2-Prix de vente'!A775,"")</f>
        <v/>
      </c>
      <c r="B775" s="33" t="str">
        <f>IF('Feuille2-Prix de vente'!B775&lt;&gt;"",'Feuille2-Prix de vente'!B775,"")</f>
        <v/>
      </c>
      <c r="C775" s="10" t="str">
        <f>IF('Feuille2-Prix de vente'!C775&lt;&gt;"",'Feuille2-Prix de vente'!C775,"")</f>
        <v/>
      </c>
      <c r="D775" s="10" t="str">
        <f t="shared" si="11"/>
        <v/>
      </c>
      <c r="E775" s="10" t="str">
        <f>IF('Feuille2-Prix de vente'!E775&lt;&gt;"",'Feuille2-Prix de vente'!E775,"")</f>
        <v/>
      </c>
      <c r="F775" s="29" t="str">
        <f ca="1">IF(AND($A775&lt;&gt;"",F$9&lt;&gt;""),IF(HLOOKUP(F$9,'Feuille1-Catégories'!$C$1:$G$2,2,FALSE)="OUI",F$3,IF(HLOOKUP(F$9,'Feuille1-Catégories'!$C$1:$G$3,3,FALSE)="OUI",OFFSET(F$3,MOD(QUOTIENT(ROW()-ROW($A$20),'Feuille1-Catégories'!$B$6/F$6),F$5),0),IF(MOD($A775-1-F$10,'Feuille1-Catégories'!$F$5+1)=0,F$3,""))),"")</f>
        <v/>
      </c>
      <c r="G775" s="29" t="str">
        <f ca="1">IF(AND($A775&lt;&gt;"",G$9&lt;&gt;""),IF(HLOOKUP(G$9,'Feuille1-Catégories'!$C$1:$G$2,2,FALSE)="OUI",G$3,IF(HLOOKUP(G$9,'Feuille1-Catégories'!$C$1:$G$3,3,FALSE)="OUI",OFFSET(G$3,MOD(QUOTIENT(ROW()-ROW($A$20),'Feuille1-Catégories'!$B$6/G$6),G$5),0),IF(MOD($A775-1-G$10,'Feuille1-Catégories'!$F$5+1)=0,G$3,""))),"")</f>
        <v/>
      </c>
      <c r="H775" s="29" t="str">
        <f ca="1">IF(AND($A775&lt;&gt;"",H$9&lt;&gt;""),IF(HLOOKUP(H$9,'Feuille1-Catégories'!$C$1:$G$2,2,FALSE)="OUI",H$3,IF(HLOOKUP(H$9,'Feuille1-Catégories'!$C$1:$G$3,3,FALSE)="OUI",OFFSET(H$3,MOD(QUOTIENT(ROW()-ROW($A$20),'Feuille1-Catégories'!$B$6/H$6),H$5),0),IF(MOD($A775-1-H$10,'Feuille1-Catégories'!$F$5+1)=0,H$3,""))),"")</f>
        <v/>
      </c>
      <c r="I775" s="29" t="str">
        <f ca="1">IF(AND($A775&lt;&gt;"",I$9&lt;&gt;""),IF(HLOOKUP(I$9,'Feuille1-Catégories'!$C$1:$G$2,2,FALSE)="OUI",I$3,IF(HLOOKUP(I$9,'Feuille1-Catégories'!$C$1:$G$3,3,FALSE)="OUI",OFFSET(I$3,MOD(QUOTIENT(ROW()-ROW($A$20),'Feuille1-Catégories'!$B$6/I$6),I$5),0),IF(MOD($A775-1-I$10,'Feuille1-Catégories'!$F$5+1)=0,I$3,""))),"")</f>
        <v/>
      </c>
      <c r="J775" s="29" t="str">
        <f ca="1">IF(AND($A775&lt;&gt;"",J$9&lt;&gt;""),IF(HLOOKUP(J$9,'Feuille1-Catégories'!$C$1:$G$2,2,FALSE)="OUI",J$3,IF(HLOOKUP(J$9,'Feuille1-Catégories'!$C$1:$G$3,3,FALSE)="OUI",OFFSET(J$3,MOD(QUOTIENT(ROW()-ROW($A$20),'Feuille1-Catégories'!$B$6/J$6),J$5),0),IF(MOD($A775-1-J$10,'Feuille1-Catégories'!$F$5+1)=0,J$3,""))),"")</f>
        <v/>
      </c>
      <c r="K775" s="29" t="str">
        <f ca="1">IF(AND($A775&lt;&gt;"",K$9&lt;&gt;""),IF(HLOOKUP(K$9,'Feuille1-Catégories'!$C$1:$G$2,2,FALSE)="OUI",K$3,IF(HLOOKUP(K$9,'Feuille1-Catégories'!$C$1:$G$3,3,FALSE)="OUI",OFFSET(K$3,MOD(QUOTIENT(ROW()-ROW($A$20),'Feuille1-Catégories'!$B$6/K$6),K$5),0),IF(MOD($A775-1-K$10,'Feuille1-Catégories'!$F$5+1)=0,K$3,""))),"")</f>
        <v/>
      </c>
      <c r="L775" s="29" t="str">
        <f ca="1">IF(AND($A775&lt;&gt;"",L$9&lt;&gt;""),IF(HLOOKUP(L$9,'Feuille1-Catégories'!$C$1:$G$2,2,FALSE)="OUI",L$3,IF(HLOOKUP(L$9,'Feuille1-Catégories'!$C$1:$G$3,3,FALSE)="OUI",OFFSET(L$3,MOD(QUOTIENT(ROW()-ROW($A$20),'Feuille1-Catégories'!$B$6/L$6),L$5),0),IF(MOD($A775-1-L$10,'Feuille1-Catégories'!$F$5+1)=0,L$3,""))),"")</f>
        <v/>
      </c>
      <c r="M775" s="29" t="str">
        <f ca="1">IF(AND($A775&lt;&gt;"",M$9&lt;&gt;""),IF(HLOOKUP(M$9,'Feuille1-Catégories'!$C$1:$G$2,2,FALSE)="OUI",M$3,IF(HLOOKUP(M$9,'Feuille1-Catégories'!$C$1:$G$3,3,FALSE)="OUI",OFFSET(M$3,MOD(QUOTIENT(ROW()-ROW($A$20),'Feuille1-Catégories'!$B$6/M$6),M$5),0),IF(MOD($A775-1-M$10,'Feuille1-Catégories'!$F$5+1)=0,M$3,""))),"")</f>
        <v/>
      </c>
      <c r="N775" s="29" t="str">
        <f ca="1">IF(AND($A775&lt;&gt;"",N$9&lt;&gt;""),IF(HLOOKUP(N$9,'Feuille1-Catégories'!$C$1:$G$2,2,FALSE)="OUI",N$3,IF(HLOOKUP(N$9,'Feuille1-Catégories'!$C$1:$G$3,3,FALSE)="OUI",OFFSET(N$3,MOD(QUOTIENT(ROW()-ROW($A$20),'Feuille1-Catégories'!$B$6/N$6),N$5),0),IF(MOD($A775-1-N$10,'Feuille1-Catégories'!$F$5+1)=0,N$3,""))),"")</f>
        <v/>
      </c>
      <c r="O775" s="29" t="str">
        <f ca="1">IF(AND($A775&lt;&gt;"",O$9&lt;&gt;""),IF(HLOOKUP(O$9,'Feuille1-Catégories'!$C$1:$G$2,2,FALSE)="OUI",O$3,IF(HLOOKUP(O$9,'Feuille1-Catégories'!$C$1:$G$3,3,FALSE)="OUI",OFFSET(O$3,MOD(QUOTIENT(ROW()-ROW($A$20),'Feuille1-Catégories'!$B$6/O$6),O$5),0),IF(MOD($A775-1-O$10,'Feuille1-Catégories'!$F$5+1)=0,O$3,""))),"")</f>
        <v/>
      </c>
      <c r="P775" s="29" t="str">
        <f ca="1">IF(AND($A775&lt;&gt;"",P$9&lt;&gt;""),IF(HLOOKUP(P$9,'Feuille1-Catégories'!$C$1:$G$2,2,FALSE)="OUI",P$3,IF(HLOOKUP(P$9,'Feuille1-Catégories'!$C$1:$G$3,3,FALSE)="OUI",OFFSET(P$3,MOD(QUOTIENT(ROW()-ROW($A$20),'Feuille1-Catégories'!$B$6/P$6),P$5),0),IF(MOD($A775-1-P$10,'Feuille1-Catégories'!$F$5+1)=0,P$3,""))),"")</f>
        <v/>
      </c>
      <c r="Q775" s="29" t="str">
        <f ca="1">IF(AND($A775&lt;&gt;"",Q$9&lt;&gt;""),IF(HLOOKUP(Q$9,'Feuille1-Catégories'!$C$1:$G$2,2,FALSE)="OUI",Q$3,IF(HLOOKUP(Q$9,'Feuille1-Catégories'!$C$1:$G$3,3,FALSE)="OUI",OFFSET(Q$3,MOD(QUOTIENT(ROW()-ROW($A$20),'Feuille1-Catégories'!$B$6/Q$6),Q$5),0),IF(MOD($A775-1-Q$10,'Feuille1-Catégories'!$F$5+1)=0,Q$3,""))),"")</f>
        <v/>
      </c>
      <c r="R775" s="29" t="str">
        <f ca="1">IF(AND($A775&lt;&gt;"",R$9&lt;&gt;""),IF(HLOOKUP(R$9,'Feuille1-Catégories'!$C$1:$G$2,2,FALSE)="OUI",R$3,IF(HLOOKUP(R$9,'Feuille1-Catégories'!$C$1:$G$3,3,FALSE)="OUI",OFFSET(R$3,MOD(QUOTIENT(ROW()-ROW($A$20),'Feuille1-Catégories'!$B$6/R$6),R$5),0),IF(MOD($A775-1-R$10,'Feuille1-Catégories'!$F$5+1)=0,R$3,""))),"")</f>
        <v/>
      </c>
      <c r="S775" s="29" t="str">
        <f ca="1">IF(AND($A775&lt;&gt;"",S$9&lt;&gt;""),IF(HLOOKUP(S$9,'Feuille1-Catégories'!$C$1:$G$2,2,FALSE)="OUI",S$3,IF(HLOOKUP(S$9,'Feuille1-Catégories'!$C$1:$G$3,3,FALSE)="OUI",OFFSET(S$3,MOD(QUOTIENT(ROW()-ROW($A$20),'Feuille1-Catégories'!$B$6/S$6),S$5),0),IF(MOD($A775-1-S$10,'Feuille1-Catégories'!$F$5+1)=0,S$3,""))),"")</f>
        <v/>
      </c>
      <c r="T775" s="29" t="str">
        <f ca="1">IF(AND($A775&lt;&gt;"",T$9&lt;&gt;""),IF(HLOOKUP(T$9,'Feuille1-Catégories'!$C$1:$G$2,2,FALSE)="OUI",T$3,IF(HLOOKUP(T$9,'Feuille1-Catégories'!$C$1:$G$3,3,FALSE)="OUI",OFFSET(T$3,MOD(QUOTIENT(ROW()-ROW($A$20),'Feuille1-Catégories'!$B$6/T$6),T$5),0),IF(MOD($A775-1-T$10,'Feuille1-Catégories'!$F$5+1)=0,T$3,""))),"")</f>
        <v/>
      </c>
      <c r="U775" s="29" t="str">
        <f ca="1">IF(AND($A775&lt;&gt;"",U$9&lt;&gt;""),IF(HLOOKUP(U$9,'Feuille1-Catégories'!$C$1:$G$2,2,FALSE)="OUI",U$3,IF(HLOOKUP(U$9,'Feuille1-Catégories'!$C$1:$G$3,3,FALSE)="OUI",OFFSET(U$3,MOD(QUOTIENT(ROW()-ROW($A$20),'Feuille1-Catégories'!$B$6/U$6),U$5),0),IF(MOD($A775-1-U$10,'Feuille1-Catégories'!$F$5+1)=0,U$3,""))),"")</f>
        <v/>
      </c>
      <c r="V775" s="29" t="str">
        <f ca="1">IF(AND($A775&lt;&gt;"",V$9&lt;&gt;""),IF(HLOOKUP(V$9,'Feuille1-Catégories'!$C$1:$G$2,2,FALSE)="OUI",V$3,IF(HLOOKUP(V$9,'Feuille1-Catégories'!$C$1:$G$3,3,FALSE)="OUI",OFFSET(V$3,MOD(QUOTIENT(ROW()-ROW($A$20),'Feuille1-Catégories'!$B$6/V$6),V$5),0),IF(MOD($A775-1-V$10,'Feuille1-Catégories'!$F$5+1)=0,V$3,""))),"")</f>
        <v/>
      </c>
      <c r="W775" s="29" t="str">
        <f ca="1">IF(AND($A775&lt;&gt;"",W$9&lt;&gt;""),IF(HLOOKUP(W$9,'Feuille1-Catégories'!$C$1:$G$2,2,FALSE)="OUI",W$3,IF(HLOOKUP(W$9,'Feuille1-Catégories'!$C$1:$G$3,3,FALSE)="OUI",OFFSET(W$3,MOD(QUOTIENT(ROW()-ROW($A$20),'Feuille1-Catégories'!$B$6/W$6),W$5),0),IF(MOD($A775-1-W$10,'Feuille1-Catégories'!$F$5+1)=0,W$3,""))),"")</f>
        <v/>
      </c>
      <c r="X775" s="29" t="str">
        <f ca="1">IF(AND($A775&lt;&gt;"",X$9&lt;&gt;""),IF(HLOOKUP(X$9,'Feuille1-Catégories'!$C$1:$G$2,2,FALSE)="OUI",X$3,IF(HLOOKUP(X$9,'Feuille1-Catégories'!$C$1:$G$3,3,FALSE)="OUI",OFFSET(X$3,MOD(QUOTIENT(ROW()-ROW($A$20),'Feuille1-Catégories'!$B$6/X$6),X$5),0),IF(MOD($A775-1-X$10,'Feuille1-Catégories'!$F$5+1)=0,X$3,""))),"")</f>
        <v/>
      </c>
      <c r="Y775" s="29" t="str">
        <f ca="1">IF(AND($A775&lt;&gt;"",Y$9&lt;&gt;""),IF(HLOOKUP(Y$9,'Feuille1-Catégories'!$C$1:$G$2,2,FALSE)="OUI",Y$3,IF(HLOOKUP(Y$9,'Feuille1-Catégories'!$C$1:$G$3,3,FALSE)="OUI",OFFSET(Y$3,MOD(QUOTIENT(ROW()-ROW($A$20),'Feuille1-Catégories'!$B$6/Y$6),Y$5),0),IF(MOD($A775-1-Y$10,'Feuille1-Catégories'!$F$5+1)=0,Y$3,""))),"")</f>
        <v/>
      </c>
      <c r="Z775" s="29" t="str">
        <f ca="1">IF(AND($A775&lt;&gt;"",Z$9&lt;&gt;""),IF(HLOOKUP(Z$9,'Feuille1-Catégories'!$C$1:$G$2,2,FALSE)="OUI",Z$3,IF(HLOOKUP(Z$9,'Feuille1-Catégories'!$C$1:$G$3,3,FALSE)="OUI",OFFSET(Z$3,MOD(QUOTIENT(ROW()-ROW($A$20),'Feuille1-Catégories'!$B$6/Z$6),Z$5),0),IF(MOD($A775-1-Z$10,'Feuille1-Catégories'!$F$5+1)=0,Z$3,""))),"")</f>
        <v/>
      </c>
    </row>
    <row r="776" spans="1:26" ht="17" x14ac:dyDescent="0.2">
      <c r="A776" s="21" t="str">
        <f>IF('Feuille2-Prix de vente'!A776&lt;&gt;"",'Feuille2-Prix de vente'!A776,"")</f>
        <v/>
      </c>
      <c r="B776" s="33" t="str">
        <f>IF('Feuille2-Prix de vente'!B776&lt;&gt;"",'Feuille2-Prix de vente'!B776,"")</f>
        <v/>
      </c>
      <c r="C776" s="10" t="str">
        <f>IF('Feuille2-Prix de vente'!C776&lt;&gt;"",'Feuille2-Prix de vente'!C776,"")</f>
        <v/>
      </c>
      <c r="D776" s="10" t="str">
        <f t="shared" si="11"/>
        <v/>
      </c>
      <c r="E776" s="10" t="str">
        <f>IF('Feuille2-Prix de vente'!E776&lt;&gt;"",'Feuille2-Prix de vente'!E776,"")</f>
        <v/>
      </c>
      <c r="F776" s="29" t="str">
        <f ca="1">IF(AND($A776&lt;&gt;"",F$9&lt;&gt;""),IF(HLOOKUP(F$9,'Feuille1-Catégories'!$C$1:$G$2,2,FALSE)="OUI",F$3,IF(HLOOKUP(F$9,'Feuille1-Catégories'!$C$1:$G$3,3,FALSE)="OUI",OFFSET(F$3,MOD(QUOTIENT(ROW()-ROW($A$20),'Feuille1-Catégories'!$B$6/F$6),F$5),0),IF(MOD($A776-1-F$10,'Feuille1-Catégories'!$F$5+1)=0,F$3,""))),"")</f>
        <v/>
      </c>
      <c r="G776" s="29" t="str">
        <f ca="1">IF(AND($A776&lt;&gt;"",G$9&lt;&gt;""),IF(HLOOKUP(G$9,'Feuille1-Catégories'!$C$1:$G$2,2,FALSE)="OUI",G$3,IF(HLOOKUP(G$9,'Feuille1-Catégories'!$C$1:$G$3,3,FALSE)="OUI",OFFSET(G$3,MOD(QUOTIENT(ROW()-ROW($A$20),'Feuille1-Catégories'!$B$6/G$6),G$5),0),IF(MOD($A776-1-G$10,'Feuille1-Catégories'!$F$5+1)=0,G$3,""))),"")</f>
        <v/>
      </c>
      <c r="H776" s="29" t="str">
        <f ca="1">IF(AND($A776&lt;&gt;"",H$9&lt;&gt;""),IF(HLOOKUP(H$9,'Feuille1-Catégories'!$C$1:$G$2,2,FALSE)="OUI",H$3,IF(HLOOKUP(H$9,'Feuille1-Catégories'!$C$1:$G$3,3,FALSE)="OUI",OFFSET(H$3,MOD(QUOTIENT(ROW()-ROW($A$20),'Feuille1-Catégories'!$B$6/H$6),H$5),0),IF(MOD($A776-1-H$10,'Feuille1-Catégories'!$F$5+1)=0,H$3,""))),"")</f>
        <v/>
      </c>
      <c r="I776" s="29" t="str">
        <f ca="1">IF(AND($A776&lt;&gt;"",I$9&lt;&gt;""),IF(HLOOKUP(I$9,'Feuille1-Catégories'!$C$1:$G$2,2,FALSE)="OUI",I$3,IF(HLOOKUP(I$9,'Feuille1-Catégories'!$C$1:$G$3,3,FALSE)="OUI",OFFSET(I$3,MOD(QUOTIENT(ROW()-ROW($A$20),'Feuille1-Catégories'!$B$6/I$6),I$5),0),IF(MOD($A776-1-I$10,'Feuille1-Catégories'!$F$5+1)=0,I$3,""))),"")</f>
        <v/>
      </c>
      <c r="J776" s="29" t="str">
        <f ca="1">IF(AND($A776&lt;&gt;"",J$9&lt;&gt;""),IF(HLOOKUP(J$9,'Feuille1-Catégories'!$C$1:$G$2,2,FALSE)="OUI",J$3,IF(HLOOKUP(J$9,'Feuille1-Catégories'!$C$1:$G$3,3,FALSE)="OUI",OFFSET(J$3,MOD(QUOTIENT(ROW()-ROW($A$20),'Feuille1-Catégories'!$B$6/J$6),J$5),0),IF(MOD($A776-1-J$10,'Feuille1-Catégories'!$F$5+1)=0,J$3,""))),"")</f>
        <v/>
      </c>
      <c r="K776" s="29" t="str">
        <f ca="1">IF(AND($A776&lt;&gt;"",K$9&lt;&gt;""),IF(HLOOKUP(K$9,'Feuille1-Catégories'!$C$1:$G$2,2,FALSE)="OUI",K$3,IF(HLOOKUP(K$9,'Feuille1-Catégories'!$C$1:$G$3,3,FALSE)="OUI",OFFSET(K$3,MOD(QUOTIENT(ROW()-ROW($A$20),'Feuille1-Catégories'!$B$6/K$6),K$5),0),IF(MOD($A776-1-K$10,'Feuille1-Catégories'!$F$5+1)=0,K$3,""))),"")</f>
        <v/>
      </c>
      <c r="L776" s="29" t="str">
        <f ca="1">IF(AND($A776&lt;&gt;"",L$9&lt;&gt;""),IF(HLOOKUP(L$9,'Feuille1-Catégories'!$C$1:$G$2,2,FALSE)="OUI",L$3,IF(HLOOKUP(L$9,'Feuille1-Catégories'!$C$1:$G$3,3,FALSE)="OUI",OFFSET(L$3,MOD(QUOTIENT(ROW()-ROW($A$20),'Feuille1-Catégories'!$B$6/L$6),L$5),0),IF(MOD($A776-1-L$10,'Feuille1-Catégories'!$F$5+1)=0,L$3,""))),"")</f>
        <v/>
      </c>
      <c r="M776" s="29" t="str">
        <f ca="1">IF(AND($A776&lt;&gt;"",M$9&lt;&gt;""),IF(HLOOKUP(M$9,'Feuille1-Catégories'!$C$1:$G$2,2,FALSE)="OUI",M$3,IF(HLOOKUP(M$9,'Feuille1-Catégories'!$C$1:$G$3,3,FALSE)="OUI",OFFSET(M$3,MOD(QUOTIENT(ROW()-ROW($A$20),'Feuille1-Catégories'!$B$6/M$6),M$5),0),IF(MOD($A776-1-M$10,'Feuille1-Catégories'!$F$5+1)=0,M$3,""))),"")</f>
        <v/>
      </c>
      <c r="N776" s="29" t="str">
        <f ca="1">IF(AND($A776&lt;&gt;"",N$9&lt;&gt;""),IF(HLOOKUP(N$9,'Feuille1-Catégories'!$C$1:$G$2,2,FALSE)="OUI",N$3,IF(HLOOKUP(N$9,'Feuille1-Catégories'!$C$1:$G$3,3,FALSE)="OUI",OFFSET(N$3,MOD(QUOTIENT(ROW()-ROW($A$20),'Feuille1-Catégories'!$B$6/N$6),N$5),0),IF(MOD($A776-1-N$10,'Feuille1-Catégories'!$F$5+1)=0,N$3,""))),"")</f>
        <v/>
      </c>
      <c r="O776" s="29" t="str">
        <f ca="1">IF(AND($A776&lt;&gt;"",O$9&lt;&gt;""),IF(HLOOKUP(O$9,'Feuille1-Catégories'!$C$1:$G$2,2,FALSE)="OUI",O$3,IF(HLOOKUP(O$9,'Feuille1-Catégories'!$C$1:$G$3,3,FALSE)="OUI",OFFSET(O$3,MOD(QUOTIENT(ROW()-ROW($A$20),'Feuille1-Catégories'!$B$6/O$6),O$5),0),IF(MOD($A776-1-O$10,'Feuille1-Catégories'!$F$5+1)=0,O$3,""))),"")</f>
        <v/>
      </c>
      <c r="P776" s="29" t="str">
        <f ca="1">IF(AND($A776&lt;&gt;"",P$9&lt;&gt;""),IF(HLOOKUP(P$9,'Feuille1-Catégories'!$C$1:$G$2,2,FALSE)="OUI",P$3,IF(HLOOKUP(P$9,'Feuille1-Catégories'!$C$1:$G$3,3,FALSE)="OUI",OFFSET(P$3,MOD(QUOTIENT(ROW()-ROW($A$20),'Feuille1-Catégories'!$B$6/P$6),P$5),0),IF(MOD($A776-1-P$10,'Feuille1-Catégories'!$F$5+1)=0,P$3,""))),"")</f>
        <v/>
      </c>
      <c r="Q776" s="29" t="str">
        <f ca="1">IF(AND($A776&lt;&gt;"",Q$9&lt;&gt;""),IF(HLOOKUP(Q$9,'Feuille1-Catégories'!$C$1:$G$2,2,FALSE)="OUI",Q$3,IF(HLOOKUP(Q$9,'Feuille1-Catégories'!$C$1:$G$3,3,FALSE)="OUI",OFFSET(Q$3,MOD(QUOTIENT(ROW()-ROW($A$20),'Feuille1-Catégories'!$B$6/Q$6),Q$5),0),IF(MOD($A776-1-Q$10,'Feuille1-Catégories'!$F$5+1)=0,Q$3,""))),"")</f>
        <v/>
      </c>
      <c r="R776" s="29" t="str">
        <f ca="1">IF(AND($A776&lt;&gt;"",R$9&lt;&gt;""),IF(HLOOKUP(R$9,'Feuille1-Catégories'!$C$1:$G$2,2,FALSE)="OUI",R$3,IF(HLOOKUP(R$9,'Feuille1-Catégories'!$C$1:$G$3,3,FALSE)="OUI",OFFSET(R$3,MOD(QUOTIENT(ROW()-ROW($A$20),'Feuille1-Catégories'!$B$6/R$6),R$5),0),IF(MOD($A776-1-R$10,'Feuille1-Catégories'!$F$5+1)=0,R$3,""))),"")</f>
        <v/>
      </c>
      <c r="S776" s="29" t="str">
        <f ca="1">IF(AND($A776&lt;&gt;"",S$9&lt;&gt;""),IF(HLOOKUP(S$9,'Feuille1-Catégories'!$C$1:$G$2,2,FALSE)="OUI",S$3,IF(HLOOKUP(S$9,'Feuille1-Catégories'!$C$1:$G$3,3,FALSE)="OUI",OFFSET(S$3,MOD(QUOTIENT(ROW()-ROW($A$20),'Feuille1-Catégories'!$B$6/S$6),S$5),0),IF(MOD($A776-1-S$10,'Feuille1-Catégories'!$F$5+1)=0,S$3,""))),"")</f>
        <v/>
      </c>
      <c r="T776" s="29" t="str">
        <f ca="1">IF(AND($A776&lt;&gt;"",T$9&lt;&gt;""),IF(HLOOKUP(T$9,'Feuille1-Catégories'!$C$1:$G$2,2,FALSE)="OUI",T$3,IF(HLOOKUP(T$9,'Feuille1-Catégories'!$C$1:$G$3,3,FALSE)="OUI",OFFSET(T$3,MOD(QUOTIENT(ROW()-ROW($A$20),'Feuille1-Catégories'!$B$6/T$6),T$5),0),IF(MOD($A776-1-T$10,'Feuille1-Catégories'!$F$5+1)=0,T$3,""))),"")</f>
        <v/>
      </c>
      <c r="U776" s="29" t="str">
        <f ca="1">IF(AND($A776&lt;&gt;"",U$9&lt;&gt;""),IF(HLOOKUP(U$9,'Feuille1-Catégories'!$C$1:$G$2,2,FALSE)="OUI",U$3,IF(HLOOKUP(U$9,'Feuille1-Catégories'!$C$1:$G$3,3,FALSE)="OUI",OFFSET(U$3,MOD(QUOTIENT(ROW()-ROW($A$20),'Feuille1-Catégories'!$B$6/U$6),U$5),0),IF(MOD($A776-1-U$10,'Feuille1-Catégories'!$F$5+1)=0,U$3,""))),"")</f>
        <v/>
      </c>
      <c r="V776" s="29" t="str">
        <f ca="1">IF(AND($A776&lt;&gt;"",V$9&lt;&gt;""),IF(HLOOKUP(V$9,'Feuille1-Catégories'!$C$1:$G$2,2,FALSE)="OUI",V$3,IF(HLOOKUP(V$9,'Feuille1-Catégories'!$C$1:$G$3,3,FALSE)="OUI",OFFSET(V$3,MOD(QUOTIENT(ROW()-ROW($A$20),'Feuille1-Catégories'!$B$6/V$6),V$5),0),IF(MOD($A776-1-V$10,'Feuille1-Catégories'!$F$5+1)=0,V$3,""))),"")</f>
        <v/>
      </c>
      <c r="W776" s="29" t="str">
        <f ca="1">IF(AND($A776&lt;&gt;"",W$9&lt;&gt;""),IF(HLOOKUP(W$9,'Feuille1-Catégories'!$C$1:$G$2,2,FALSE)="OUI",W$3,IF(HLOOKUP(W$9,'Feuille1-Catégories'!$C$1:$G$3,3,FALSE)="OUI",OFFSET(W$3,MOD(QUOTIENT(ROW()-ROW($A$20),'Feuille1-Catégories'!$B$6/W$6),W$5),0),IF(MOD($A776-1-W$10,'Feuille1-Catégories'!$F$5+1)=0,W$3,""))),"")</f>
        <v/>
      </c>
      <c r="X776" s="29" t="str">
        <f ca="1">IF(AND($A776&lt;&gt;"",X$9&lt;&gt;""),IF(HLOOKUP(X$9,'Feuille1-Catégories'!$C$1:$G$2,2,FALSE)="OUI",X$3,IF(HLOOKUP(X$9,'Feuille1-Catégories'!$C$1:$G$3,3,FALSE)="OUI",OFFSET(X$3,MOD(QUOTIENT(ROW()-ROW($A$20),'Feuille1-Catégories'!$B$6/X$6),X$5),0),IF(MOD($A776-1-X$10,'Feuille1-Catégories'!$F$5+1)=0,X$3,""))),"")</f>
        <v/>
      </c>
      <c r="Y776" s="29" t="str">
        <f ca="1">IF(AND($A776&lt;&gt;"",Y$9&lt;&gt;""),IF(HLOOKUP(Y$9,'Feuille1-Catégories'!$C$1:$G$2,2,FALSE)="OUI",Y$3,IF(HLOOKUP(Y$9,'Feuille1-Catégories'!$C$1:$G$3,3,FALSE)="OUI",OFFSET(Y$3,MOD(QUOTIENT(ROW()-ROW($A$20),'Feuille1-Catégories'!$B$6/Y$6),Y$5),0),IF(MOD($A776-1-Y$10,'Feuille1-Catégories'!$F$5+1)=0,Y$3,""))),"")</f>
        <v/>
      </c>
      <c r="Z776" s="29" t="str">
        <f ca="1">IF(AND($A776&lt;&gt;"",Z$9&lt;&gt;""),IF(HLOOKUP(Z$9,'Feuille1-Catégories'!$C$1:$G$2,2,FALSE)="OUI",Z$3,IF(HLOOKUP(Z$9,'Feuille1-Catégories'!$C$1:$G$3,3,FALSE)="OUI",OFFSET(Z$3,MOD(QUOTIENT(ROW()-ROW($A$20),'Feuille1-Catégories'!$B$6/Z$6),Z$5),0),IF(MOD($A776-1-Z$10,'Feuille1-Catégories'!$F$5+1)=0,Z$3,""))),"")</f>
        <v/>
      </c>
    </row>
    <row r="777" spans="1:26" ht="17" x14ac:dyDescent="0.2">
      <c r="A777" s="21" t="str">
        <f>IF('Feuille2-Prix de vente'!A777&lt;&gt;"",'Feuille2-Prix de vente'!A777,"")</f>
        <v/>
      </c>
      <c r="B777" s="33" t="str">
        <f>IF('Feuille2-Prix de vente'!B777&lt;&gt;"",'Feuille2-Prix de vente'!B777,"")</f>
        <v/>
      </c>
      <c r="C777" s="10" t="str">
        <f>IF('Feuille2-Prix de vente'!C777&lt;&gt;"",'Feuille2-Prix de vente'!C777,"")</f>
        <v/>
      </c>
      <c r="D777" s="10" t="str">
        <f t="shared" si="11"/>
        <v/>
      </c>
      <c r="E777" s="10" t="str">
        <f>IF('Feuille2-Prix de vente'!E777&lt;&gt;"",'Feuille2-Prix de vente'!E777,"")</f>
        <v/>
      </c>
      <c r="F777" s="29" t="str">
        <f ca="1">IF(AND($A777&lt;&gt;"",F$9&lt;&gt;""),IF(HLOOKUP(F$9,'Feuille1-Catégories'!$C$1:$G$2,2,FALSE)="OUI",F$3,IF(HLOOKUP(F$9,'Feuille1-Catégories'!$C$1:$G$3,3,FALSE)="OUI",OFFSET(F$3,MOD(QUOTIENT(ROW()-ROW($A$20),'Feuille1-Catégories'!$B$6/F$6),F$5),0),IF(MOD($A777-1-F$10,'Feuille1-Catégories'!$F$5+1)=0,F$3,""))),"")</f>
        <v/>
      </c>
      <c r="G777" s="29" t="str">
        <f ca="1">IF(AND($A777&lt;&gt;"",G$9&lt;&gt;""),IF(HLOOKUP(G$9,'Feuille1-Catégories'!$C$1:$G$2,2,FALSE)="OUI",G$3,IF(HLOOKUP(G$9,'Feuille1-Catégories'!$C$1:$G$3,3,FALSE)="OUI",OFFSET(G$3,MOD(QUOTIENT(ROW()-ROW($A$20),'Feuille1-Catégories'!$B$6/G$6),G$5),0),IF(MOD($A777-1-G$10,'Feuille1-Catégories'!$F$5+1)=0,G$3,""))),"")</f>
        <v/>
      </c>
      <c r="H777" s="29" t="str">
        <f ca="1">IF(AND($A777&lt;&gt;"",H$9&lt;&gt;""),IF(HLOOKUP(H$9,'Feuille1-Catégories'!$C$1:$G$2,2,FALSE)="OUI",H$3,IF(HLOOKUP(H$9,'Feuille1-Catégories'!$C$1:$G$3,3,FALSE)="OUI",OFFSET(H$3,MOD(QUOTIENT(ROW()-ROW($A$20),'Feuille1-Catégories'!$B$6/H$6),H$5),0),IF(MOD($A777-1-H$10,'Feuille1-Catégories'!$F$5+1)=0,H$3,""))),"")</f>
        <v/>
      </c>
      <c r="I777" s="29" t="str">
        <f ca="1">IF(AND($A777&lt;&gt;"",I$9&lt;&gt;""),IF(HLOOKUP(I$9,'Feuille1-Catégories'!$C$1:$G$2,2,FALSE)="OUI",I$3,IF(HLOOKUP(I$9,'Feuille1-Catégories'!$C$1:$G$3,3,FALSE)="OUI",OFFSET(I$3,MOD(QUOTIENT(ROW()-ROW($A$20),'Feuille1-Catégories'!$B$6/I$6),I$5),0),IF(MOD($A777-1-I$10,'Feuille1-Catégories'!$F$5+1)=0,I$3,""))),"")</f>
        <v/>
      </c>
      <c r="J777" s="29" t="str">
        <f ca="1">IF(AND($A777&lt;&gt;"",J$9&lt;&gt;""),IF(HLOOKUP(J$9,'Feuille1-Catégories'!$C$1:$G$2,2,FALSE)="OUI",J$3,IF(HLOOKUP(J$9,'Feuille1-Catégories'!$C$1:$G$3,3,FALSE)="OUI",OFFSET(J$3,MOD(QUOTIENT(ROW()-ROW($A$20),'Feuille1-Catégories'!$B$6/J$6),J$5),0),IF(MOD($A777-1-J$10,'Feuille1-Catégories'!$F$5+1)=0,J$3,""))),"")</f>
        <v/>
      </c>
      <c r="K777" s="29" t="str">
        <f ca="1">IF(AND($A777&lt;&gt;"",K$9&lt;&gt;""),IF(HLOOKUP(K$9,'Feuille1-Catégories'!$C$1:$G$2,2,FALSE)="OUI",K$3,IF(HLOOKUP(K$9,'Feuille1-Catégories'!$C$1:$G$3,3,FALSE)="OUI",OFFSET(K$3,MOD(QUOTIENT(ROW()-ROW($A$20),'Feuille1-Catégories'!$B$6/K$6),K$5),0),IF(MOD($A777-1-K$10,'Feuille1-Catégories'!$F$5+1)=0,K$3,""))),"")</f>
        <v/>
      </c>
      <c r="L777" s="29" t="str">
        <f ca="1">IF(AND($A777&lt;&gt;"",L$9&lt;&gt;""),IF(HLOOKUP(L$9,'Feuille1-Catégories'!$C$1:$G$2,2,FALSE)="OUI",L$3,IF(HLOOKUP(L$9,'Feuille1-Catégories'!$C$1:$G$3,3,FALSE)="OUI",OFFSET(L$3,MOD(QUOTIENT(ROW()-ROW($A$20),'Feuille1-Catégories'!$B$6/L$6),L$5),0),IF(MOD($A777-1-L$10,'Feuille1-Catégories'!$F$5+1)=0,L$3,""))),"")</f>
        <v/>
      </c>
      <c r="M777" s="29" t="str">
        <f ca="1">IF(AND($A777&lt;&gt;"",M$9&lt;&gt;""),IF(HLOOKUP(M$9,'Feuille1-Catégories'!$C$1:$G$2,2,FALSE)="OUI",M$3,IF(HLOOKUP(M$9,'Feuille1-Catégories'!$C$1:$G$3,3,FALSE)="OUI",OFFSET(M$3,MOD(QUOTIENT(ROW()-ROW($A$20),'Feuille1-Catégories'!$B$6/M$6),M$5),0),IF(MOD($A777-1-M$10,'Feuille1-Catégories'!$F$5+1)=0,M$3,""))),"")</f>
        <v/>
      </c>
      <c r="N777" s="29" t="str">
        <f ca="1">IF(AND($A777&lt;&gt;"",N$9&lt;&gt;""),IF(HLOOKUP(N$9,'Feuille1-Catégories'!$C$1:$G$2,2,FALSE)="OUI",N$3,IF(HLOOKUP(N$9,'Feuille1-Catégories'!$C$1:$G$3,3,FALSE)="OUI",OFFSET(N$3,MOD(QUOTIENT(ROW()-ROW($A$20),'Feuille1-Catégories'!$B$6/N$6),N$5),0),IF(MOD($A777-1-N$10,'Feuille1-Catégories'!$F$5+1)=0,N$3,""))),"")</f>
        <v/>
      </c>
      <c r="O777" s="29" t="str">
        <f ca="1">IF(AND($A777&lt;&gt;"",O$9&lt;&gt;""),IF(HLOOKUP(O$9,'Feuille1-Catégories'!$C$1:$G$2,2,FALSE)="OUI",O$3,IF(HLOOKUP(O$9,'Feuille1-Catégories'!$C$1:$G$3,3,FALSE)="OUI",OFFSET(O$3,MOD(QUOTIENT(ROW()-ROW($A$20),'Feuille1-Catégories'!$B$6/O$6),O$5),0),IF(MOD($A777-1-O$10,'Feuille1-Catégories'!$F$5+1)=0,O$3,""))),"")</f>
        <v/>
      </c>
      <c r="P777" s="29" t="str">
        <f ca="1">IF(AND($A777&lt;&gt;"",P$9&lt;&gt;""),IF(HLOOKUP(P$9,'Feuille1-Catégories'!$C$1:$G$2,2,FALSE)="OUI",P$3,IF(HLOOKUP(P$9,'Feuille1-Catégories'!$C$1:$G$3,3,FALSE)="OUI",OFFSET(P$3,MOD(QUOTIENT(ROW()-ROW($A$20),'Feuille1-Catégories'!$B$6/P$6),P$5),0),IF(MOD($A777-1-P$10,'Feuille1-Catégories'!$F$5+1)=0,P$3,""))),"")</f>
        <v/>
      </c>
      <c r="Q777" s="29" t="str">
        <f ca="1">IF(AND($A777&lt;&gt;"",Q$9&lt;&gt;""),IF(HLOOKUP(Q$9,'Feuille1-Catégories'!$C$1:$G$2,2,FALSE)="OUI",Q$3,IF(HLOOKUP(Q$9,'Feuille1-Catégories'!$C$1:$G$3,3,FALSE)="OUI",OFFSET(Q$3,MOD(QUOTIENT(ROW()-ROW($A$20),'Feuille1-Catégories'!$B$6/Q$6),Q$5),0),IF(MOD($A777-1-Q$10,'Feuille1-Catégories'!$F$5+1)=0,Q$3,""))),"")</f>
        <v/>
      </c>
      <c r="R777" s="29" t="str">
        <f ca="1">IF(AND($A777&lt;&gt;"",R$9&lt;&gt;""),IF(HLOOKUP(R$9,'Feuille1-Catégories'!$C$1:$G$2,2,FALSE)="OUI",R$3,IF(HLOOKUP(R$9,'Feuille1-Catégories'!$C$1:$G$3,3,FALSE)="OUI",OFFSET(R$3,MOD(QUOTIENT(ROW()-ROW($A$20),'Feuille1-Catégories'!$B$6/R$6),R$5),0),IF(MOD($A777-1-R$10,'Feuille1-Catégories'!$F$5+1)=0,R$3,""))),"")</f>
        <v/>
      </c>
      <c r="S777" s="29" t="str">
        <f ca="1">IF(AND($A777&lt;&gt;"",S$9&lt;&gt;""),IF(HLOOKUP(S$9,'Feuille1-Catégories'!$C$1:$G$2,2,FALSE)="OUI",S$3,IF(HLOOKUP(S$9,'Feuille1-Catégories'!$C$1:$G$3,3,FALSE)="OUI",OFFSET(S$3,MOD(QUOTIENT(ROW()-ROW($A$20),'Feuille1-Catégories'!$B$6/S$6),S$5),0),IF(MOD($A777-1-S$10,'Feuille1-Catégories'!$F$5+1)=0,S$3,""))),"")</f>
        <v/>
      </c>
      <c r="T777" s="29" t="str">
        <f ca="1">IF(AND($A777&lt;&gt;"",T$9&lt;&gt;""),IF(HLOOKUP(T$9,'Feuille1-Catégories'!$C$1:$G$2,2,FALSE)="OUI",T$3,IF(HLOOKUP(T$9,'Feuille1-Catégories'!$C$1:$G$3,3,FALSE)="OUI",OFFSET(T$3,MOD(QUOTIENT(ROW()-ROW($A$20),'Feuille1-Catégories'!$B$6/T$6),T$5),0),IF(MOD($A777-1-T$10,'Feuille1-Catégories'!$F$5+1)=0,T$3,""))),"")</f>
        <v/>
      </c>
      <c r="U777" s="29" t="str">
        <f ca="1">IF(AND($A777&lt;&gt;"",U$9&lt;&gt;""),IF(HLOOKUP(U$9,'Feuille1-Catégories'!$C$1:$G$2,2,FALSE)="OUI",U$3,IF(HLOOKUP(U$9,'Feuille1-Catégories'!$C$1:$G$3,3,FALSE)="OUI",OFFSET(U$3,MOD(QUOTIENT(ROW()-ROW($A$20),'Feuille1-Catégories'!$B$6/U$6),U$5),0),IF(MOD($A777-1-U$10,'Feuille1-Catégories'!$F$5+1)=0,U$3,""))),"")</f>
        <v/>
      </c>
      <c r="V777" s="29" t="str">
        <f ca="1">IF(AND($A777&lt;&gt;"",V$9&lt;&gt;""),IF(HLOOKUP(V$9,'Feuille1-Catégories'!$C$1:$G$2,2,FALSE)="OUI",V$3,IF(HLOOKUP(V$9,'Feuille1-Catégories'!$C$1:$G$3,3,FALSE)="OUI",OFFSET(V$3,MOD(QUOTIENT(ROW()-ROW($A$20),'Feuille1-Catégories'!$B$6/V$6),V$5),0),IF(MOD($A777-1-V$10,'Feuille1-Catégories'!$F$5+1)=0,V$3,""))),"")</f>
        <v/>
      </c>
      <c r="W777" s="29" t="str">
        <f ca="1">IF(AND($A777&lt;&gt;"",W$9&lt;&gt;""),IF(HLOOKUP(W$9,'Feuille1-Catégories'!$C$1:$G$2,2,FALSE)="OUI",W$3,IF(HLOOKUP(W$9,'Feuille1-Catégories'!$C$1:$G$3,3,FALSE)="OUI",OFFSET(W$3,MOD(QUOTIENT(ROW()-ROW($A$20),'Feuille1-Catégories'!$B$6/W$6),W$5),0),IF(MOD($A777-1-W$10,'Feuille1-Catégories'!$F$5+1)=0,W$3,""))),"")</f>
        <v/>
      </c>
      <c r="X777" s="29" t="str">
        <f ca="1">IF(AND($A777&lt;&gt;"",X$9&lt;&gt;""),IF(HLOOKUP(X$9,'Feuille1-Catégories'!$C$1:$G$2,2,FALSE)="OUI",X$3,IF(HLOOKUP(X$9,'Feuille1-Catégories'!$C$1:$G$3,3,FALSE)="OUI",OFFSET(X$3,MOD(QUOTIENT(ROW()-ROW($A$20),'Feuille1-Catégories'!$B$6/X$6),X$5),0),IF(MOD($A777-1-X$10,'Feuille1-Catégories'!$F$5+1)=0,X$3,""))),"")</f>
        <v/>
      </c>
      <c r="Y777" s="29" t="str">
        <f ca="1">IF(AND($A777&lt;&gt;"",Y$9&lt;&gt;""),IF(HLOOKUP(Y$9,'Feuille1-Catégories'!$C$1:$G$2,2,FALSE)="OUI",Y$3,IF(HLOOKUP(Y$9,'Feuille1-Catégories'!$C$1:$G$3,3,FALSE)="OUI",OFFSET(Y$3,MOD(QUOTIENT(ROW()-ROW($A$20),'Feuille1-Catégories'!$B$6/Y$6),Y$5),0),IF(MOD($A777-1-Y$10,'Feuille1-Catégories'!$F$5+1)=0,Y$3,""))),"")</f>
        <v/>
      </c>
      <c r="Z777" s="29" t="str">
        <f ca="1">IF(AND($A777&lt;&gt;"",Z$9&lt;&gt;""),IF(HLOOKUP(Z$9,'Feuille1-Catégories'!$C$1:$G$2,2,FALSE)="OUI",Z$3,IF(HLOOKUP(Z$9,'Feuille1-Catégories'!$C$1:$G$3,3,FALSE)="OUI",OFFSET(Z$3,MOD(QUOTIENT(ROW()-ROW($A$20),'Feuille1-Catégories'!$B$6/Z$6),Z$5),0),IF(MOD($A777-1-Z$10,'Feuille1-Catégories'!$F$5+1)=0,Z$3,""))),"")</f>
        <v/>
      </c>
    </row>
    <row r="778" spans="1:26" ht="17" x14ac:dyDescent="0.2">
      <c r="A778" s="21" t="str">
        <f>IF('Feuille2-Prix de vente'!A778&lt;&gt;"",'Feuille2-Prix de vente'!A778,"")</f>
        <v/>
      </c>
      <c r="B778" s="33" t="str">
        <f>IF('Feuille2-Prix de vente'!B778&lt;&gt;"",'Feuille2-Prix de vente'!B778,"")</f>
        <v/>
      </c>
      <c r="C778" s="10" t="str">
        <f>IF('Feuille2-Prix de vente'!C778&lt;&gt;"",'Feuille2-Prix de vente'!C778,"")</f>
        <v/>
      </c>
      <c r="D778" s="10" t="str">
        <f t="shared" si="11"/>
        <v/>
      </c>
      <c r="E778" s="10" t="str">
        <f>IF('Feuille2-Prix de vente'!E778&lt;&gt;"",'Feuille2-Prix de vente'!E778,"")</f>
        <v/>
      </c>
      <c r="F778" s="29" t="str">
        <f ca="1">IF(AND($A778&lt;&gt;"",F$9&lt;&gt;""),IF(HLOOKUP(F$9,'Feuille1-Catégories'!$C$1:$G$2,2,FALSE)="OUI",F$3,IF(HLOOKUP(F$9,'Feuille1-Catégories'!$C$1:$G$3,3,FALSE)="OUI",OFFSET(F$3,MOD(QUOTIENT(ROW()-ROW($A$20),'Feuille1-Catégories'!$B$6/F$6),F$5),0),IF(MOD($A778-1-F$10,'Feuille1-Catégories'!$F$5+1)=0,F$3,""))),"")</f>
        <v/>
      </c>
      <c r="G778" s="29" t="str">
        <f ca="1">IF(AND($A778&lt;&gt;"",G$9&lt;&gt;""),IF(HLOOKUP(G$9,'Feuille1-Catégories'!$C$1:$G$2,2,FALSE)="OUI",G$3,IF(HLOOKUP(G$9,'Feuille1-Catégories'!$C$1:$G$3,3,FALSE)="OUI",OFFSET(G$3,MOD(QUOTIENT(ROW()-ROW($A$20),'Feuille1-Catégories'!$B$6/G$6),G$5),0),IF(MOD($A778-1-G$10,'Feuille1-Catégories'!$F$5+1)=0,G$3,""))),"")</f>
        <v/>
      </c>
      <c r="H778" s="29" t="str">
        <f ca="1">IF(AND($A778&lt;&gt;"",H$9&lt;&gt;""),IF(HLOOKUP(H$9,'Feuille1-Catégories'!$C$1:$G$2,2,FALSE)="OUI",H$3,IF(HLOOKUP(H$9,'Feuille1-Catégories'!$C$1:$G$3,3,FALSE)="OUI",OFFSET(H$3,MOD(QUOTIENT(ROW()-ROW($A$20),'Feuille1-Catégories'!$B$6/H$6),H$5),0),IF(MOD($A778-1-H$10,'Feuille1-Catégories'!$F$5+1)=0,H$3,""))),"")</f>
        <v/>
      </c>
      <c r="I778" s="29" t="str">
        <f ca="1">IF(AND($A778&lt;&gt;"",I$9&lt;&gt;""),IF(HLOOKUP(I$9,'Feuille1-Catégories'!$C$1:$G$2,2,FALSE)="OUI",I$3,IF(HLOOKUP(I$9,'Feuille1-Catégories'!$C$1:$G$3,3,FALSE)="OUI",OFFSET(I$3,MOD(QUOTIENT(ROW()-ROW($A$20),'Feuille1-Catégories'!$B$6/I$6),I$5),0),IF(MOD($A778-1-I$10,'Feuille1-Catégories'!$F$5+1)=0,I$3,""))),"")</f>
        <v/>
      </c>
      <c r="J778" s="29" t="str">
        <f ca="1">IF(AND($A778&lt;&gt;"",J$9&lt;&gt;""),IF(HLOOKUP(J$9,'Feuille1-Catégories'!$C$1:$G$2,2,FALSE)="OUI",J$3,IF(HLOOKUP(J$9,'Feuille1-Catégories'!$C$1:$G$3,3,FALSE)="OUI",OFFSET(J$3,MOD(QUOTIENT(ROW()-ROW($A$20),'Feuille1-Catégories'!$B$6/J$6),J$5),0),IF(MOD($A778-1-J$10,'Feuille1-Catégories'!$F$5+1)=0,J$3,""))),"")</f>
        <v/>
      </c>
      <c r="K778" s="29" t="str">
        <f ca="1">IF(AND($A778&lt;&gt;"",K$9&lt;&gt;""),IF(HLOOKUP(K$9,'Feuille1-Catégories'!$C$1:$G$2,2,FALSE)="OUI",K$3,IF(HLOOKUP(K$9,'Feuille1-Catégories'!$C$1:$G$3,3,FALSE)="OUI",OFFSET(K$3,MOD(QUOTIENT(ROW()-ROW($A$20),'Feuille1-Catégories'!$B$6/K$6),K$5),0),IF(MOD($A778-1-K$10,'Feuille1-Catégories'!$F$5+1)=0,K$3,""))),"")</f>
        <v/>
      </c>
      <c r="L778" s="29" t="str">
        <f ca="1">IF(AND($A778&lt;&gt;"",L$9&lt;&gt;""),IF(HLOOKUP(L$9,'Feuille1-Catégories'!$C$1:$G$2,2,FALSE)="OUI",L$3,IF(HLOOKUP(L$9,'Feuille1-Catégories'!$C$1:$G$3,3,FALSE)="OUI",OFFSET(L$3,MOD(QUOTIENT(ROW()-ROW($A$20),'Feuille1-Catégories'!$B$6/L$6),L$5),0),IF(MOD($A778-1-L$10,'Feuille1-Catégories'!$F$5+1)=0,L$3,""))),"")</f>
        <v/>
      </c>
      <c r="M778" s="29" t="str">
        <f ca="1">IF(AND($A778&lt;&gt;"",M$9&lt;&gt;""),IF(HLOOKUP(M$9,'Feuille1-Catégories'!$C$1:$G$2,2,FALSE)="OUI",M$3,IF(HLOOKUP(M$9,'Feuille1-Catégories'!$C$1:$G$3,3,FALSE)="OUI",OFFSET(M$3,MOD(QUOTIENT(ROW()-ROW($A$20),'Feuille1-Catégories'!$B$6/M$6),M$5),0),IF(MOD($A778-1-M$10,'Feuille1-Catégories'!$F$5+1)=0,M$3,""))),"")</f>
        <v/>
      </c>
      <c r="N778" s="29" t="str">
        <f ca="1">IF(AND($A778&lt;&gt;"",N$9&lt;&gt;""),IF(HLOOKUP(N$9,'Feuille1-Catégories'!$C$1:$G$2,2,FALSE)="OUI",N$3,IF(HLOOKUP(N$9,'Feuille1-Catégories'!$C$1:$G$3,3,FALSE)="OUI",OFFSET(N$3,MOD(QUOTIENT(ROW()-ROW($A$20),'Feuille1-Catégories'!$B$6/N$6),N$5),0),IF(MOD($A778-1-N$10,'Feuille1-Catégories'!$F$5+1)=0,N$3,""))),"")</f>
        <v/>
      </c>
      <c r="O778" s="29" t="str">
        <f ca="1">IF(AND($A778&lt;&gt;"",O$9&lt;&gt;""),IF(HLOOKUP(O$9,'Feuille1-Catégories'!$C$1:$G$2,2,FALSE)="OUI",O$3,IF(HLOOKUP(O$9,'Feuille1-Catégories'!$C$1:$G$3,3,FALSE)="OUI",OFFSET(O$3,MOD(QUOTIENT(ROW()-ROW($A$20),'Feuille1-Catégories'!$B$6/O$6),O$5),0),IF(MOD($A778-1-O$10,'Feuille1-Catégories'!$F$5+1)=0,O$3,""))),"")</f>
        <v/>
      </c>
      <c r="P778" s="29" t="str">
        <f ca="1">IF(AND($A778&lt;&gt;"",P$9&lt;&gt;""),IF(HLOOKUP(P$9,'Feuille1-Catégories'!$C$1:$G$2,2,FALSE)="OUI",P$3,IF(HLOOKUP(P$9,'Feuille1-Catégories'!$C$1:$G$3,3,FALSE)="OUI",OFFSET(P$3,MOD(QUOTIENT(ROW()-ROW($A$20),'Feuille1-Catégories'!$B$6/P$6),P$5),0),IF(MOD($A778-1-P$10,'Feuille1-Catégories'!$F$5+1)=0,P$3,""))),"")</f>
        <v/>
      </c>
      <c r="Q778" s="29" t="str">
        <f ca="1">IF(AND($A778&lt;&gt;"",Q$9&lt;&gt;""),IF(HLOOKUP(Q$9,'Feuille1-Catégories'!$C$1:$G$2,2,FALSE)="OUI",Q$3,IF(HLOOKUP(Q$9,'Feuille1-Catégories'!$C$1:$G$3,3,FALSE)="OUI",OFFSET(Q$3,MOD(QUOTIENT(ROW()-ROW($A$20),'Feuille1-Catégories'!$B$6/Q$6),Q$5),0),IF(MOD($A778-1-Q$10,'Feuille1-Catégories'!$F$5+1)=0,Q$3,""))),"")</f>
        <v/>
      </c>
      <c r="R778" s="29" t="str">
        <f ca="1">IF(AND($A778&lt;&gt;"",R$9&lt;&gt;""),IF(HLOOKUP(R$9,'Feuille1-Catégories'!$C$1:$G$2,2,FALSE)="OUI",R$3,IF(HLOOKUP(R$9,'Feuille1-Catégories'!$C$1:$G$3,3,FALSE)="OUI",OFFSET(R$3,MOD(QUOTIENT(ROW()-ROW($A$20),'Feuille1-Catégories'!$B$6/R$6),R$5),0),IF(MOD($A778-1-R$10,'Feuille1-Catégories'!$F$5+1)=0,R$3,""))),"")</f>
        <v/>
      </c>
      <c r="S778" s="29" t="str">
        <f ca="1">IF(AND($A778&lt;&gt;"",S$9&lt;&gt;""),IF(HLOOKUP(S$9,'Feuille1-Catégories'!$C$1:$G$2,2,FALSE)="OUI",S$3,IF(HLOOKUP(S$9,'Feuille1-Catégories'!$C$1:$G$3,3,FALSE)="OUI",OFFSET(S$3,MOD(QUOTIENT(ROW()-ROW($A$20),'Feuille1-Catégories'!$B$6/S$6),S$5),0),IF(MOD($A778-1-S$10,'Feuille1-Catégories'!$F$5+1)=0,S$3,""))),"")</f>
        <v/>
      </c>
      <c r="T778" s="29" t="str">
        <f ca="1">IF(AND($A778&lt;&gt;"",T$9&lt;&gt;""),IF(HLOOKUP(T$9,'Feuille1-Catégories'!$C$1:$G$2,2,FALSE)="OUI",T$3,IF(HLOOKUP(T$9,'Feuille1-Catégories'!$C$1:$G$3,3,FALSE)="OUI",OFFSET(T$3,MOD(QUOTIENT(ROW()-ROW($A$20),'Feuille1-Catégories'!$B$6/T$6),T$5),0),IF(MOD($A778-1-T$10,'Feuille1-Catégories'!$F$5+1)=0,T$3,""))),"")</f>
        <v/>
      </c>
      <c r="U778" s="29" t="str">
        <f ca="1">IF(AND($A778&lt;&gt;"",U$9&lt;&gt;""),IF(HLOOKUP(U$9,'Feuille1-Catégories'!$C$1:$G$2,2,FALSE)="OUI",U$3,IF(HLOOKUP(U$9,'Feuille1-Catégories'!$C$1:$G$3,3,FALSE)="OUI",OFFSET(U$3,MOD(QUOTIENT(ROW()-ROW($A$20),'Feuille1-Catégories'!$B$6/U$6),U$5),0),IF(MOD($A778-1-U$10,'Feuille1-Catégories'!$F$5+1)=0,U$3,""))),"")</f>
        <v/>
      </c>
      <c r="V778" s="29" t="str">
        <f ca="1">IF(AND($A778&lt;&gt;"",V$9&lt;&gt;""),IF(HLOOKUP(V$9,'Feuille1-Catégories'!$C$1:$G$2,2,FALSE)="OUI",V$3,IF(HLOOKUP(V$9,'Feuille1-Catégories'!$C$1:$G$3,3,FALSE)="OUI",OFFSET(V$3,MOD(QUOTIENT(ROW()-ROW($A$20),'Feuille1-Catégories'!$B$6/V$6),V$5),0),IF(MOD($A778-1-V$10,'Feuille1-Catégories'!$F$5+1)=0,V$3,""))),"")</f>
        <v/>
      </c>
      <c r="W778" s="29" t="str">
        <f ca="1">IF(AND($A778&lt;&gt;"",W$9&lt;&gt;""),IF(HLOOKUP(W$9,'Feuille1-Catégories'!$C$1:$G$2,2,FALSE)="OUI",W$3,IF(HLOOKUP(W$9,'Feuille1-Catégories'!$C$1:$G$3,3,FALSE)="OUI",OFFSET(W$3,MOD(QUOTIENT(ROW()-ROW($A$20),'Feuille1-Catégories'!$B$6/W$6),W$5),0),IF(MOD($A778-1-W$10,'Feuille1-Catégories'!$F$5+1)=0,W$3,""))),"")</f>
        <v/>
      </c>
      <c r="X778" s="29" t="str">
        <f ca="1">IF(AND($A778&lt;&gt;"",X$9&lt;&gt;""),IF(HLOOKUP(X$9,'Feuille1-Catégories'!$C$1:$G$2,2,FALSE)="OUI",X$3,IF(HLOOKUP(X$9,'Feuille1-Catégories'!$C$1:$G$3,3,FALSE)="OUI",OFFSET(X$3,MOD(QUOTIENT(ROW()-ROW($A$20),'Feuille1-Catégories'!$B$6/X$6),X$5),0),IF(MOD($A778-1-X$10,'Feuille1-Catégories'!$F$5+1)=0,X$3,""))),"")</f>
        <v/>
      </c>
      <c r="Y778" s="29" t="str">
        <f ca="1">IF(AND($A778&lt;&gt;"",Y$9&lt;&gt;""),IF(HLOOKUP(Y$9,'Feuille1-Catégories'!$C$1:$G$2,2,FALSE)="OUI",Y$3,IF(HLOOKUP(Y$9,'Feuille1-Catégories'!$C$1:$G$3,3,FALSE)="OUI",OFFSET(Y$3,MOD(QUOTIENT(ROW()-ROW($A$20),'Feuille1-Catégories'!$B$6/Y$6),Y$5),0),IF(MOD($A778-1-Y$10,'Feuille1-Catégories'!$F$5+1)=0,Y$3,""))),"")</f>
        <v/>
      </c>
      <c r="Z778" s="29" t="str">
        <f ca="1">IF(AND($A778&lt;&gt;"",Z$9&lt;&gt;""),IF(HLOOKUP(Z$9,'Feuille1-Catégories'!$C$1:$G$2,2,FALSE)="OUI",Z$3,IF(HLOOKUP(Z$9,'Feuille1-Catégories'!$C$1:$G$3,3,FALSE)="OUI",OFFSET(Z$3,MOD(QUOTIENT(ROW()-ROW($A$20),'Feuille1-Catégories'!$B$6/Z$6),Z$5),0),IF(MOD($A778-1-Z$10,'Feuille1-Catégories'!$F$5+1)=0,Z$3,""))),"")</f>
        <v/>
      </c>
    </row>
    <row r="779" spans="1:26" ht="17" x14ac:dyDescent="0.2">
      <c r="A779" s="21" t="str">
        <f>IF('Feuille2-Prix de vente'!A779&lt;&gt;"",'Feuille2-Prix de vente'!A779,"")</f>
        <v/>
      </c>
      <c r="B779" s="33" t="str">
        <f>IF('Feuille2-Prix de vente'!B779&lt;&gt;"",'Feuille2-Prix de vente'!B779,"")</f>
        <v/>
      </c>
      <c r="C779" s="10" t="str">
        <f>IF('Feuille2-Prix de vente'!C779&lt;&gt;"",'Feuille2-Prix de vente'!C779,"")</f>
        <v/>
      </c>
      <c r="D779" s="10" t="str">
        <f t="shared" si="11"/>
        <v/>
      </c>
      <c r="E779" s="10" t="str">
        <f>IF('Feuille2-Prix de vente'!E779&lt;&gt;"",'Feuille2-Prix de vente'!E779,"")</f>
        <v/>
      </c>
      <c r="F779" s="29" t="str">
        <f ca="1">IF(AND($A779&lt;&gt;"",F$9&lt;&gt;""),IF(HLOOKUP(F$9,'Feuille1-Catégories'!$C$1:$G$2,2,FALSE)="OUI",F$3,IF(HLOOKUP(F$9,'Feuille1-Catégories'!$C$1:$G$3,3,FALSE)="OUI",OFFSET(F$3,MOD(QUOTIENT(ROW()-ROW($A$20),'Feuille1-Catégories'!$B$6/F$6),F$5),0),IF(MOD($A779-1-F$10,'Feuille1-Catégories'!$F$5+1)=0,F$3,""))),"")</f>
        <v/>
      </c>
      <c r="G779" s="29" t="str">
        <f ca="1">IF(AND($A779&lt;&gt;"",G$9&lt;&gt;""),IF(HLOOKUP(G$9,'Feuille1-Catégories'!$C$1:$G$2,2,FALSE)="OUI",G$3,IF(HLOOKUP(G$9,'Feuille1-Catégories'!$C$1:$G$3,3,FALSE)="OUI",OFFSET(G$3,MOD(QUOTIENT(ROW()-ROW($A$20),'Feuille1-Catégories'!$B$6/G$6),G$5),0),IF(MOD($A779-1-G$10,'Feuille1-Catégories'!$F$5+1)=0,G$3,""))),"")</f>
        <v/>
      </c>
      <c r="H779" s="29" t="str">
        <f ca="1">IF(AND($A779&lt;&gt;"",H$9&lt;&gt;""),IF(HLOOKUP(H$9,'Feuille1-Catégories'!$C$1:$G$2,2,FALSE)="OUI",H$3,IF(HLOOKUP(H$9,'Feuille1-Catégories'!$C$1:$G$3,3,FALSE)="OUI",OFFSET(H$3,MOD(QUOTIENT(ROW()-ROW($A$20),'Feuille1-Catégories'!$B$6/H$6),H$5),0),IF(MOD($A779-1-H$10,'Feuille1-Catégories'!$F$5+1)=0,H$3,""))),"")</f>
        <v/>
      </c>
      <c r="I779" s="29" t="str">
        <f ca="1">IF(AND($A779&lt;&gt;"",I$9&lt;&gt;""),IF(HLOOKUP(I$9,'Feuille1-Catégories'!$C$1:$G$2,2,FALSE)="OUI",I$3,IF(HLOOKUP(I$9,'Feuille1-Catégories'!$C$1:$G$3,3,FALSE)="OUI",OFFSET(I$3,MOD(QUOTIENT(ROW()-ROW($A$20),'Feuille1-Catégories'!$B$6/I$6),I$5),0),IF(MOD($A779-1-I$10,'Feuille1-Catégories'!$F$5+1)=0,I$3,""))),"")</f>
        <v/>
      </c>
      <c r="J779" s="29" t="str">
        <f ca="1">IF(AND($A779&lt;&gt;"",J$9&lt;&gt;""),IF(HLOOKUP(J$9,'Feuille1-Catégories'!$C$1:$G$2,2,FALSE)="OUI",J$3,IF(HLOOKUP(J$9,'Feuille1-Catégories'!$C$1:$G$3,3,FALSE)="OUI",OFFSET(J$3,MOD(QUOTIENT(ROW()-ROW($A$20),'Feuille1-Catégories'!$B$6/J$6),J$5),0),IF(MOD($A779-1-J$10,'Feuille1-Catégories'!$F$5+1)=0,J$3,""))),"")</f>
        <v/>
      </c>
      <c r="K779" s="29" t="str">
        <f ca="1">IF(AND($A779&lt;&gt;"",K$9&lt;&gt;""),IF(HLOOKUP(K$9,'Feuille1-Catégories'!$C$1:$G$2,2,FALSE)="OUI",K$3,IF(HLOOKUP(K$9,'Feuille1-Catégories'!$C$1:$G$3,3,FALSE)="OUI",OFFSET(K$3,MOD(QUOTIENT(ROW()-ROW($A$20),'Feuille1-Catégories'!$B$6/K$6),K$5),0),IF(MOD($A779-1-K$10,'Feuille1-Catégories'!$F$5+1)=0,K$3,""))),"")</f>
        <v/>
      </c>
      <c r="L779" s="29" t="str">
        <f ca="1">IF(AND($A779&lt;&gt;"",L$9&lt;&gt;""),IF(HLOOKUP(L$9,'Feuille1-Catégories'!$C$1:$G$2,2,FALSE)="OUI",L$3,IF(HLOOKUP(L$9,'Feuille1-Catégories'!$C$1:$G$3,3,FALSE)="OUI",OFFSET(L$3,MOD(QUOTIENT(ROW()-ROW($A$20),'Feuille1-Catégories'!$B$6/L$6),L$5),0),IF(MOD($A779-1-L$10,'Feuille1-Catégories'!$F$5+1)=0,L$3,""))),"")</f>
        <v/>
      </c>
      <c r="M779" s="29" t="str">
        <f ca="1">IF(AND($A779&lt;&gt;"",M$9&lt;&gt;""),IF(HLOOKUP(M$9,'Feuille1-Catégories'!$C$1:$G$2,2,FALSE)="OUI",M$3,IF(HLOOKUP(M$9,'Feuille1-Catégories'!$C$1:$G$3,3,FALSE)="OUI",OFFSET(M$3,MOD(QUOTIENT(ROW()-ROW($A$20),'Feuille1-Catégories'!$B$6/M$6),M$5),0),IF(MOD($A779-1-M$10,'Feuille1-Catégories'!$F$5+1)=0,M$3,""))),"")</f>
        <v/>
      </c>
      <c r="N779" s="29" t="str">
        <f ca="1">IF(AND($A779&lt;&gt;"",N$9&lt;&gt;""),IF(HLOOKUP(N$9,'Feuille1-Catégories'!$C$1:$G$2,2,FALSE)="OUI",N$3,IF(HLOOKUP(N$9,'Feuille1-Catégories'!$C$1:$G$3,3,FALSE)="OUI",OFFSET(N$3,MOD(QUOTIENT(ROW()-ROW($A$20),'Feuille1-Catégories'!$B$6/N$6),N$5),0),IF(MOD($A779-1-N$10,'Feuille1-Catégories'!$F$5+1)=0,N$3,""))),"")</f>
        <v/>
      </c>
      <c r="O779" s="29" t="str">
        <f ca="1">IF(AND($A779&lt;&gt;"",O$9&lt;&gt;""),IF(HLOOKUP(O$9,'Feuille1-Catégories'!$C$1:$G$2,2,FALSE)="OUI",O$3,IF(HLOOKUP(O$9,'Feuille1-Catégories'!$C$1:$G$3,3,FALSE)="OUI",OFFSET(O$3,MOD(QUOTIENT(ROW()-ROW($A$20),'Feuille1-Catégories'!$B$6/O$6),O$5),0),IF(MOD($A779-1-O$10,'Feuille1-Catégories'!$F$5+1)=0,O$3,""))),"")</f>
        <v/>
      </c>
      <c r="P779" s="29" t="str">
        <f ca="1">IF(AND($A779&lt;&gt;"",P$9&lt;&gt;""),IF(HLOOKUP(P$9,'Feuille1-Catégories'!$C$1:$G$2,2,FALSE)="OUI",P$3,IF(HLOOKUP(P$9,'Feuille1-Catégories'!$C$1:$G$3,3,FALSE)="OUI",OFFSET(P$3,MOD(QUOTIENT(ROW()-ROW($A$20),'Feuille1-Catégories'!$B$6/P$6),P$5),0),IF(MOD($A779-1-P$10,'Feuille1-Catégories'!$F$5+1)=0,P$3,""))),"")</f>
        <v/>
      </c>
      <c r="Q779" s="29" t="str">
        <f ca="1">IF(AND($A779&lt;&gt;"",Q$9&lt;&gt;""),IF(HLOOKUP(Q$9,'Feuille1-Catégories'!$C$1:$G$2,2,FALSE)="OUI",Q$3,IF(HLOOKUP(Q$9,'Feuille1-Catégories'!$C$1:$G$3,3,FALSE)="OUI",OFFSET(Q$3,MOD(QUOTIENT(ROW()-ROW($A$20),'Feuille1-Catégories'!$B$6/Q$6),Q$5),0),IF(MOD($A779-1-Q$10,'Feuille1-Catégories'!$F$5+1)=0,Q$3,""))),"")</f>
        <v/>
      </c>
      <c r="R779" s="29" t="str">
        <f ca="1">IF(AND($A779&lt;&gt;"",R$9&lt;&gt;""),IF(HLOOKUP(R$9,'Feuille1-Catégories'!$C$1:$G$2,2,FALSE)="OUI",R$3,IF(HLOOKUP(R$9,'Feuille1-Catégories'!$C$1:$G$3,3,FALSE)="OUI",OFFSET(R$3,MOD(QUOTIENT(ROW()-ROW($A$20),'Feuille1-Catégories'!$B$6/R$6),R$5),0),IF(MOD($A779-1-R$10,'Feuille1-Catégories'!$F$5+1)=0,R$3,""))),"")</f>
        <v/>
      </c>
      <c r="S779" s="29" t="str">
        <f ca="1">IF(AND($A779&lt;&gt;"",S$9&lt;&gt;""),IF(HLOOKUP(S$9,'Feuille1-Catégories'!$C$1:$G$2,2,FALSE)="OUI",S$3,IF(HLOOKUP(S$9,'Feuille1-Catégories'!$C$1:$G$3,3,FALSE)="OUI",OFFSET(S$3,MOD(QUOTIENT(ROW()-ROW($A$20),'Feuille1-Catégories'!$B$6/S$6),S$5),0),IF(MOD($A779-1-S$10,'Feuille1-Catégories'!$F$5+1)=0,S$3,""))),"")</f>
        <v/>
      </c>
      <c r="T779" s="29" t="str">
        <f ca="1">IF(AND($A779&lt;&gt;"",T$9&lt;&gt;""),IF(HLOOKUP(T$9,'Feuille1-Catégories'!$C$1:$G$2,2,FALSE)="OUI",T$3,IF(HLOOKUP(T$9,'Feuille1-Catégories'!$C$1:$G$3,3,FALSE)="OUI",OFFSET(T$3,MOD(QUOTIENT(ROW()-ROW($A$20),'Feuille1-Catégories'!$B$6/T$6),T$5),0),IF(MOD($A779-1-T$10,'Feuille1-Catégories'!$F$5+1)=0,T$3,""))),"")</f>
        <v/>
      </c>
      <c r="U779" s="29" t="str">
        <f ca="1">IF(AND($A779&lt;&gt;"",U$9&lt;&gt;""),IF(HLOOKUP(U$9,'Feuille1-Catégories'!$C$1:$G$2,2,FALSE)="OUI",U$3,IF(HLOOKUP(U$9,'Feuille1-Catégories'!$C$1:$G$3,3,FALSE)="OUI",OFFSET(U$3,MOD(QUOTIENT(ROW()-ROW($A$20),'Feuille1-Catégories'!$B$6/U$6),U$5),0),IF(MOD($A779-1-U$10,'Feuille1-Catégories'!$F$5+1)=0,U$3,""))),"")</f>
        <v/>
      </c>
      <c r="V779" s="29" t="str">
        <f ca="1">IF(AND($A779&lt;&gt;"",V$9&lt;&gt;""),IF(HLOOKUP(V$9,'Feuille1-Catégories'!$C$1:$G$2,2,FALSE)="OUI",V$3,IF(HLOOKUP(V$9,'Feuille1-Catégories'!$C$1:$G$3,3,FALSE)="OUI",OFFSET(V$3,MOD(QUOTIENT(ROW()-ROW($A$20),'Feuille1-Catégories'!$B$6/V$6),V$5),0),IF(MOD($A779-1-V$10,'Feuille1-Catégories'!$F$5+1)=0,V$3,""))),"")</f>
        <v/>
      </c>
      <c r="W779" s="29" t="str">
        <f ca="1">IF(AND($A779&lt;&gt;"",W$9&lt;&gt;""),IF(HLOOKUP(W$9,'Feuille1-Catégories'!$C$1:$G$2,2,FALSE)="OUI",W$3,IF(HLOOKUP(W$9,'Feuille1-Catégories'!$C$1:$G$3,3,FALSE)="OUI",OFFSET(W$3,MOD(QUOTIENT(ROW()-ROW($A$20),'Feuille1-Catégories'!$B$6/W$6),W$5),0),IF(MOD($A779-1-W$10,'Feuille1-Catégories'!$F$5+1)=0,W$3,""))),"")</f>
        <v/>
      </c>
      <c r="X779" s="29" t="str">
        <f ca="1">IF(AND($A779&lt;&gt;"",X$9&lt;&gt;""),IF(HLOOKUP(X$9,'Feuille1-Catégories'!$C$1:$G$2,2,FALSE)="OUI",X$3,IF(HLOOKUP(X$9,'Feuille1-Catégories'!$C$1:$G$3,3,FALSE)="OUI",OFFSET(X$3,MOD(QUOTIENT(ROW()-ROW($A$20),'Feuille1-Catégories'!$B$6/X$6),X$5),0),IF(MOD($A779-1-X$10,'Feuille1-Catégories'!$F$5+1)=0,X$3,""))),"")</f>
        <v/>
      </c>
      <c r="Y779" s="29" t="str">
        <f ca="1">IF(AND($A779&lt;&gt;"",Y$9&lt;&gt;""),IF(HLOOKUP(Y$9,'Feuille1-Catégories'!$C$1:$G$2,2,FALSE)="OUI",Y$3,IF(HLOOKUP(Y$9,'Feuille1-Catégories'!$C$1:$G$3,3,FALSE)="OUI",OFFSET(Y$3,MOD(QUOTIENT(ROW()-ROW($A$20),'Feuille1-Catégories'!$B$6/Y$6),Y$5),0),IF(MOD($A779-1-Y$10,'Feuille1-Catégories'!$F$5+1)=0,Y$3,""))),"")</f>
        <v/>
      </c>
      <c r="Z779" s="29" t="str">
        <f ca="1">IF(AND($A779&lt;&gt;"",Z$9&lt;&gt;""),IF(HLOOKUP(Z$9,'Feuille1-Catégories'!$C$1:$G$2,2,FALSE)="OUI",Z$3,IF(HLOOKUP(Z$9,'Feuille1-Catégories'!$C$1:$G$3,3,FALSE)="OUI",OFFSET(Z$3,MOD(QUOTIENT(ROW()-ROW($A$20),'Feuille1-Catégories'!$B$6/Z$6),Z$5),0),IF(MOD($A779-1-Z$10,'Feuille1-Catégories'!$F$5+1)=0,Z$3,""))),"")</f>
        <v/>
      </c>
    </row>
    <row r="780" spans="1:26" ht="17" x14ac:dyDescent="0.2">
      <c r="A780" s="21" t="str">
        <f>IF('Feuille2-Prix de vente'!A780&lt;&gt;"",'Feuille2-Prix de vente'!A780,"")</f>
        <v/>
      </c>
      <c r="B780" s="33" t="str">
        <f>IF('Feuille2-Prix de vente'!B780&lt;&gt;"",'Feuille2-Prix de vente'!B780,"")</f>
        <v/>
      </c>
      <c r="C780" s="10" t="str">
        <f>IF('Feuille2-Prix de vente'!C780&lt;&gt;"",'Feuille2-Prix de vente'!C780,"")</f>
        <v/>
      </c>
      <c r="D780" s="10" t="str">
        <f t="shared" si="11"/>
        <v/>
      </c>
      <c r="E780" s="10" t="str">
        <f>IF('Feuille2-Prix de vente'!E780&lt;&gt;"",'Feuille2-Prix de vente'!E780,"")</f>
        <v/>
      </c>
      <c r="F780" s="29" t="str">
        <f ca="1">IF(AND($A780&lt;&gt;"",F$9&lt;&gt;""),IF(HLOOKUP(F$9,'Feuille1-Catégories'!$C$1:$G$2,2,FALSE)="OUI",F$3,IF(HLOOKUP(F$9,'Feuille1-Catégories'!$C$1:$G$3,3,FALSE)="OUI",OFFSET(F$3,MOD(QUOTIENT(ROW()-ROW($A$20),'Feuille1-Catégories'!$B$6/F$6),F$5),0),IF(MOD($A780-1-F$10,'Feuille1-Catégories'!$F$5+1)=0,F$3,""))),"")</f>
        <v/>
      </c>
      <c r="G780" s="29" t="str">
        <f ca="1">IF(AND($A780&lt;&gt;"",G$9&lt;&gt;""),IF(HLOOKUP(G$9,'Feuille1-Catégories'!$C$1:$G$2,2,FALSE)="OUI",G$3,IF(HLOOKUP(G$9,'Feuille1-Catégories'!$C$1:$G$3,3,FALSE)="OUI",OFFSET(G$3,MOD(QUOTIENT(ROW()-ROW($A$20),'Feuille1-Catégories'!$B$6/G$6),G$5),0),IF(MOD($A780-1-G$10,'Feuille1-Catégories'!$F$5+1)=0,G$3,""))),"")</f>
        <v/>
      </c>
      <c r="H780" s="29" t="str">
        <f ca="1">IF(AND($A780&lt;&gt;"",H$9&lt;&gt;""),IF(HLOOKUP(H$9,'Feuille1-Catégories'!$C$1:$G$2,2,FALSE)="OUI",H$3,IF(HLOOKUP(H$9,'Feuille1-Catégories'!$C$1:$G$3,3,FALSE)="OUI",OFFSET(H$3,MOD(QUOTIENT(ROW()-ROW($A$20),'Feuille1-Catégories'!$B$6/H$6),H$5),0),IF(MOD($A780-1-H$10,'Feuille1-Catégories'!$F$5+1)=0,H$3,""))),"")</f>
        <v/>
      </c>
      <c r="I780" s="29" t="str">
        <f ca="1">IF(AND($A780&lt;&gt;"",I$9&lt;&gt;""),IF(HLOOKUP(I$9,'Feuille1-Catégories'!$C$1:$G$2,2,FALSE)="OUI",I$3,IF(HLOOKUP(I$9,'Feuille1-Catégories'!$C$1:$G$3,3,FALSE)="OUI",OFFSET(I$3,MOD(QUOTIENT(ROW()-ROW($A$20),'Feuille1-Catégories'!$B$6/I$6),I$5),0),IF(MOD($A780-1-I$10,'Feuille1-Catégories'!$F$5+1)=0,I$3,""))),"")</f>
        <v/>
      </c>
      <c r="J780" s="29" t="str">
        <f ca="1">IF(AND($A780&lt;&gt;"",J$9&lt;&gt;""),IF(HLOOKUP(J$9,'Feuille1-Catégories'!$C$1:$G$2,2,FALSE)="OUI",J$3,IF(HLOOKUP(J$9,'Feuille1-Catégories'!$C$1:$G$3,3,FALSE)="OUI",OFFSET(J$3,MOD(QUOTIENT(ROW()-ROW($A$20),'Feuille1-Catégories'!$B$6/J$6),J$5),0),IF(MOD($A780-1-J$10,'Feuille1-Catégories'!$F$5+1)=0,J$3,""))),"")</f>
        <v/>
      </c>
      <c r="K780" s="29" t="str">
        <f ca="1">IF(AND($A780&lt;&gt;"",K$9&lt;&gt;""),IF(HLOOKUP(K$9,'Feuille1-Catégories'!$C$1:$G$2,2,FALSE)="OUI",K$3,IF(HLOOKUP(K$9,'Feuille1-Catégories'!$C$1:$G$3,3,FALSE)="OUI",OFFSET(K$3,MOD(QUOTIENT(ROW()-ROW($A$20),'Feuille1-Catégories'!$B$6/K$6),K$5),0),IF(MOD($A780-1-K$10,'Feuille1-Catégories'!$F$5+1)=0,K$3,""))),"")</f>
        <v/>
      </c>
      <c r="L780" s="29" t="str">
        <f ca="1">IF(AND($A780&lt;&gt;"",L$9&lt;&gt;""),IF(HLOOKUP(L$9,'Feuille1-Catégories'!$C$1:$G$2,2,FALSE)="OUI",L$3,IF(HLOOKUP(L$9,'Feuille1-Catégories'!$C$1:$G$3,3,FALSE)="OUI",OFFSET(L$3,MOD(QUOTIENT(ROW()-ROW($A$20),'Feuille1-Catégories'!$B$6/L$6),L$5),0),IF(MOD($A780-1-L$10,'Feuille1-Catégories'!$F$5+1)=0,L$3,""))),"")</f>
        <v/>
      </c>
      <c r="M780" s="29" t="str">
        <f ca="1">IF(AND($A780&lt;&gt;"",M$9&lt;&gt;""),IF(HLOOKUP(M$9,'Feuille1-Catégories'!$C$1:$G$2,2,FALSE)="OUI",M$3,IF(HLOOKUP(M$9,'Feuille1-Catégories'!$C$1:$G$3,3,FALSE)="OUI",OFFSET(M$3,MOD(QUOTIENT(ROW()-ROW($A$20),'Feuille1-Catégories'!$B$6/M$6),M$5),0),IF(MOD($A780-1-M$10,'Feuille1-Catégories'!$F$5+1)=0,M$3,""))),"")</f>
        <v/>
      </c>
      <c r="N780" s="29" t="str">
        <f ca="1">IF(AND($A780&lt;&gt;"",N$9&lt;&gt;""),IF(HLOOKUP(N$9,'Feuille1-Catégories'!$C$1:$G$2,2,FALSE)="OUI",N$3,IF(HLOOKUP(N$9,'Feuille1-Catégories'!$C$1:$G$3,3,FALSE)="OUI",OFFSET(N$3,MOD(QUOTIENT(ROW()-ROW($A$20),'Feuille1-Catégories'!$B$6/N$6),N$5),0),IF(MOD($A780-1-N$10,'Feuille1-Catégories'!$F$5+1)=0,N$3,""))),"")</f>
        <v/>
      </c>
      <c r="O780" s="29" t="str">
        <f ca="1">IF(AND($A780&lt;&gt;"",O$9&lt;&gt;""),IF(HLOOKUP(O$9,'Feuille1-Catégories'!$C$1:$G$2,2,FALSE)="OUI",O$3,IF(HLOOKUP(O$9,'Feuille1-Catégories'!$C$1:$G$3,3,FALSE)="OUI",OFFSET(O$3,MOD(QUOTIENT(ROW()-ROW($A$20),'Feuille1-Catégories'!$B$6/O$6),O$5),0),IF(MOD($A780-1-O$10,'Feuille1-Catégories'!$F$5+1)=0,O$3,""))),"")</f>
        <v/>
      </c>
      <c r="P780" s="29" t="str">
        <f ca="1">IF(AND($A780&lt;&gt;"",P$9&lt;&gt;""),IF(HLOOKUP(P$9,'Feuille1-Catégories'!$C$1:$G$2,2,FALSE)="OUI",P$3,IF(HLOOKUP(P$9,'Feuille1-Catégories'!$C$1:$G$3,3,FALSE)="OUI",OFFSET(P$3,MOD(QUOTIENT(ROW()-ROW($A$20),'Feuille1-Catégories'!$B$6/P$6),P$5),0),IF(MOD($A780-1-P$10,'Feuille1-Catégories'!$F$5+1)=0,P$3,""))),"")</f>
        <v/>
      </c>
      <c r="Q780" s="29" t="str">
        <f ca="1">IF(AND($A780&lt;&gt;"",Q$9&lt;&gt;""),IF(HLOOKUP(Q$9,'Feuille1-Catégories'!$C$1:$G$2,2,FALSE)="OUI",Q$3,IF(HLOOKUP(Q$9,'Feuille1-Catégories'!$C$1:$G$3,3,FALSE)="OUI",OFFSET(Q$3,MOD(QUOTIENT(ROW()-ROW($A$20),'Feuille1-Catégories'!$B$6/Q$6),Q$5),0),IF(MOD($A780-1-Q$10,'Feuille1-Catégories'!$F$5+1)=0,Q$3,""))),"")</f>
        <v/>
      </c>
      <c r="R780" s="29" t="str">
        <f ca="1">IF(AND($A780&lt;&gt;"",R$9&lt;&gt;""),IF(HLOOKUP(R$9,'Feuille1-Catégories'!$C$1:$G$2,2,FALSE)="OUI",R$3,IF(HLOOKUP(R$9,'Feuille1-Catégories'!$C$1:$G$3,3,FALSE)="OUI",OFFSET(R$3,MOD(QUOTIENT(ROW()-ROW($A$20),'Feuille1-Catégories'!$B$6/R$6),R$5),0),IF(MOD($A780-1-R$10,'Feuille1-Catégories'!$F$5+1)=0,R$3,""))),"")</f>
        <v/>
      </c>
      <c r="S780" s="29" t="str">
        <f ca="1">IF(AND($A780&lt;&gt;"",S$9&lt;&gt;""),IF(HLOOKUP(S$9,'Feuille1-Catégories'!$C$1:$G$2,2,FALSE)="OUI",S$3,IF(HLOOKUP(S$9,'Feuille1-Catégories'!$C$1:$G$3,3,FALSE)="OUI",OFFSET(S$3,MOD(QUOTIENT(ROW()-ROW($A$20),'Feuille1-Catégories'!$B$6/S$6),S$5),0),IF(MOD($A780-1-S$10,'Feuille1-Catégories'!$F$5+1)=0,S$3,""))),"")</f>
        <v/>
      </c>
      <c r="T780" s="29" t="str">
        <f ca="1">IF(AND($A780&lt;&gt;"",T$9&lt;&gt;""),IF(HLOOKUP(T$9,'Feuille1-Catégories'!$C$1:$G$2,2,FALSE)="OUI",T$3,IF(HLOOKUP(T$9,'Feuille1-Catégories'!$C$1:$G$3,3,FALSE)="OUI",OFFSET(T$3,MOD(QUOTIENT(ROW()-ROW($A$20),'Feuille1-Catégories'!$B$6/T$6),T$5),0),IF(MOD($A780-1-T$10,'Feuille1-Catégories'!$F$5+1)=0,T$3,""))),"")</f>
        <v/>
      </c>
      <c r="U780" s="29" t="str">
        <f ca="1">IF(AND($A780&lt;&gt;"",U$9&lt;&gt;""),IF(HLOOKUP(U$9,'Feuille1-Catégories'!$C$1:$G$2,2,FALSE)="OUI",U$3,IF(HLOOKUP(U$9,'Feuille1-Catégories'!$C$1:$G$3,3,FALSE)="OUI",OFFSET(U$3,MOD(QUOTIENT(ROW()-ROW($A$20),'Feuille1-Catégories'!$B$6/U$6),U$5),0),IF(MOD($A780-1-U$10,'Feuille1-Catégories'!$F$5+1)=0,U$3,""))),"")</f>
        <v/>
      </c>
      <c r="V780" s="29" t="str">
        <f ca="1">IF(AND($A780&lt;&gt;"",V$9&lt;&gt;""),IF(HLOOKUP(V$9,'Feuille1-Catégories'!$C$1:$G$2,2,FALSE)="OUI",V$3,IF(HLOOKUP(V$9,'Feuille1-Catégories'!$C$1:$G$3,3,FALSE)="OUI",OFFSET(V$3,MOD(QUOTIENT(ROW()-ROW($A$20),'Feuille1-Catégories'!$B$6/V$6),V$5),0),IF(MOD($A780-1-V$10,'Feuille1-Catégories'!$F$5+1)=0,V$3,""))),"")</f>
        <v/>
      </c>
      <c r="W780" s="29" t="str">
        <f ca="1">IF(AND($A780&lt;&gt;"",W$9&lt;&gt;""),IF(HLOOKUP(W$9,'Feuille1-Catégories'!$C$1:$G$2,2,FALSE)="OUI",W$3,IF(HLOOKUP(W$9,'Feuille1-Catégories'!$C$1:$G$3,3,FALSE)="OUI",OFFSET(W$3,MOD(QUOTIENT(ROW()-ROW($A$20),'Feuille1-Catégories'!$B$6/W$6),W$5),0),IF(MOD($A780-1-W$10,'Feuille1-Catégories'!$F$5+1)=0,W$3,""))),"")</f>
        <v/>
      </c>
      <c r="X780" s="29" t="str">
        <f ca="1">IF(AND($A780&lt;&gt;"",X$9&lt;&gt;""),IF(HLOOKUP(X$9,'Feuille1-Catégories'!$C$1:$G$2,2,FALSE)="OUI",X$3,IF(HLOOKUP(X$9,'Feuille1-Catégories'!$C$1:$G$3,3,FALSE)="OUI",OFFSET(X$3,MOD(QUOTIENT(ROW()-ROW($A$20),'Feuille1-Catégories'!$B$6/X$6),X$5),0),IF(MOD($A780-1-X$10,'Feuille1-Catégories'!$F$5+1)=0,X$3,""))),"")</f>
        <v/>
      </c>
      <c r="Y780" s="29" t="str">
        <f ca="1">IF(AND($A780&lt;&gt;"",Y$9&lt;&gt;""),IF(HLOOKUP(Y$9,'Feuille1-Catégories'!$C$1:$G$2,2,FALSE)="OUI",Y$3,IF(HLOOKUP(Y$9,'Feuille1-Catégories'!$C$1:$G$3,3,FALSE)="OUI",OFFSET(Y$3,MOD(QUOTIENT(ROW()-ROW($A$20),'Feuille1-Catégories'!$B$6/Y$6),Y$5),0),IF(MOD($A780-1-Y$10,'Feuille1-Catégories'!$F$5+1)=0,Y$3,""))),"")</f>
        <v/>
      </c>
      <c r="Z780" s="29" t="str">
        <f ca="1">IF(AND($A780&lt;&gt;"",Z$9&lt;&gt;""),IF(HLOOKUP(Z$9,'Feuille1-Catégories'!$C$1:$G$2,2,FALSE)="OUI",Z$3,IF(HLOOKUP(Z$9,'Feuille1-Catégories'!$C$1:$G$3,3,FALSE)="OUI",OFFSET(Z$3,MOD(QUOTIENT(ROW()-ROW($A$20),'Feuille1-Catégories'!$B$6/Z$6),Z$5),0),IF(MOD($A780-1-Z$10,'Feuille1-Catégories'!$F$5+1)=0,Z$3,""))),"")</f>
        <v/>
      </c>
    </row>
    <row r="781" spans="1:26" ht="17" x14ac:dyDescent="0.2">
      <c r="A781" s="21" t="str">
        <f>IF('Feuille2-Prix de vente'!A781&lt;&gt;"",'Feuille2-Prix de vente'!A781,"")</f>
        <v/>
      </c>
      <c r="B781" s="33" t="str">
        <f>IF('Feuille2-Prix de vente'!B781&lt;&gt;"",'Feuille2-Prix de vente'!B781,"")</f>
        <v/>
      </c>
      <c r="C781" s="10" t="str">
        <f>IF('Feuille2-Prix de vente'!C781&lt;&gt;"",'Feuille2-Prix de vente'!C781,"")</f>
        <v/>
      </c>
      <c r="D781" s="10" t="str">
        <f t="shared" si="11"/>
        <v/>
      </c>
      <c r="E781" s="10" t="str">
        <f>IF('Feuille2-Prix de vente'!E781&lt;&gt;"",'Feuille2-Prix de vente'!E781,"")</f>
        <v/>
      </c>
      <c r="F781" s="29" t="str">
        <f ca="1">IF(AND($A781&lt;&gt;"",F$9&lt;&gt;""),IF(HLOOKUP(F$9,'Feuille1-Catégories'!$C$1:$G$2,2,FALSE)="OUI",F$3,IF(HLOOKUP(F$9,'Feuille1-Catégories'!$C$1:$G$3,3,FALSE)="OUI",OFFSET(F$3,MOD(QUOTIENT(ROW()-ROW($A$20),'Feuille1-Catégories'!$B$6/F$6),F$5),0),IF(MOD($A781-1-F$10,'Feuille1-Catégories'!$F$5+1)=0,F$3,""))),"")</f>
        <v/>
      </c>
      <c r="G781" s="29" t="str">
        <f ca="1">IF(AND($A781&lt;&gt;"",G$9&lt;&gt;""),IF(HLOOKUP(G$9,'Feuille1-Catégories'!$C$1:$G$2,2,FALSE)="OUI",G$3,IF(HLOOKUP(G$9,'Feuille1-Catégories'!$C$1:$G$3,3,FALSE)="OUI",OFFSET(G$3,MOD(QUOTIENT(ROW()-ROW($A$20),'Feuille1-Catégories'!$B$6/G$6),G$5),0),IF(MOD($A781-1-G$10,'Feuille1-Catégories'!$F$5+1)=0,G$3,""))),"")</f>
        <v/>
      </c>
      <c r="H781" s="29" t="str">
        <f ca="1">IF(AND($A781&lt;&gt;"",H$9&lt;&gt;""),IF(HLOOKUP(H$9,'Feuille1-Catégories'!$C$1:$G$2,2,FALSE)="OUI",H$3,IF(HLOOKUP(H$9,'Feuille1-Catégories'!$C$1:$G$3,3,FALSE)="OUI",OFFSET(H$3,MOD(QUOTIENT(ROW()-ROW($A$20),'Feuille1-Catégories'!$B$6/H$6),H$5),0),IF(MOD($A781-1-H$10,'Feuille1-Catégories'!$F$5+1)=0,H$3,""))),"")</f>
        <v/>
      </c>
      <c r="I781" s="29" t="str">
        <f ca="1">IF(AND($A781&lt;&gt;"",I$9&lt;&gt;""),IF(HLOOKUP(I$9,'Feuille1-Catégories'!$C$1:$G$2,2,FALSE)="OUI",I$3,IF(HLOOKUP(I$9,'Feuille1-Catégories'!$C$1:$G$3,3,FALSE)="OUI",OFFSET(I$3,MOD(QUOTIENT(ROW()-ROW($A$20),'Feuille1-Catégories'!$B$6/I$6),I$5),0),IF(MOD($A781-1-I$10,'Feuille1-Catégories'!$F$5+1)=0,I$3,""))),"")</f>
        <v/>
      </c>
      <c r="J781" s="29" t="str">
        <f ca="1">IF(AND($A781&lt;&gt;"",J$9&lt;&gt;""),IF(HLOOKUP(J$9,'Feuille1-Catégories'!$C$1:$G$2,2,FALSE)="OUI",J$3,IF(HLOOKUP(J$9,'Feuille1-Catégories'!$C$1:$G$3,3,FALSE)="OUI",OFFSET(J$3,MOD(QUOTIENT(ROW()-ROW($A$20),'Feuille1-Catégories'!$B$6/J$6),J$5),0),IF(MOD($A781-1-J$10,'Feuille1-Catégories'!$F$5+1)=0,J$3,""))),"")</f>
        <v/>
      </c>
      <c r="K781" s="29" t="str">
        <f ca="1">IF(AND($A781&lt;&gt;"",K$9&lt;&gt;""),IF(HLOOKUP(K$9,'Feuille1-Catégories'!$C$1:$G$2,2,FALSE)="OUI",K$3,IF(HLOOKUP(K$9,'Feuille1-Catégories'!$C$1:$G$3,3,FALSE)="OUI",OFFSET(K$3,MOD(QUOTIENT(ROW()-ROW($A$20),'Feuille1-Catégories'!$B$6/K$6),K$5),0),IF(MOD($A781-1-K$10,'Feuille1-Catégories'!$F$5+1)=0,K$3,""))),"")</f>
        <v/>
      </c>
      <c r="L781" s="29" t="str">
        <f ca="1">IF(AND($A781&lt;&gt;"",L$9&lt;&gt;""),IF(HLOOKUP(L$9,'Feuille1-Catégories'!$C$1:$G$2,2,FALSE)="OUI",L$3,IF(HLOOKUP(L$9,'Feuille1-Catégories'!$C$1:$G$3,3,FALSE)="OUI",OFFSET(L$3,MOD(QUOTIENT(ROW()-ROW($A$20),'Feuille1-Catégories'!$B$6/L$6),L$5),0),IF(MOD($A781-1-L$10,'Feuille1-Catégories'!$F$5+1)=0,L$3,""))),"")</f>
        <v/>
      </c>
      <c r="M781" s="29" t="str">
        <f ca="1">IF(AND($A781&lt;&gt;"",M$9&lt;&gt;""),IF(HLOOKUP(M$9,'Feuille1-Catégories'!$C$1:$G$2,2,FALSE)="OUI",M$3,IF(HLOOKUP(M$9,'Feuille1-Catégories'!$C$1:$G$3,3,FALSE)="OUI",OFFSET(M$3,MOD(QUOTIENT(ROW()-ROW($A$20),'Feuille1-Catégories'!$B$6/M$6),M$5),0),IF(MOD($A781-1-M$10,'Feuille1-Catégories'!$F$5+1)=0,M$3,""))),"")</f>
        <v/>
      </c>
      <c r="N781" s="29" t="str">
        <f ca="1">IF(AND($A781&lt;&gt;"",N$9&lt;&gt;""),IF(HLOOKUP(N$9,'Feuille1-Catégories'!$C$1:$G$2,2,FALSE)="OUI",N$3,IF(HLOOKUP(N$9,'Feuille1-Catégories'!$C$1:$G$3,3,FALSE)="OUI",OFFSET(N$3,MOD(QUOTIENT(ROW()-ROW($A$20),'Feuille1-Catégories'!$B$6/N$6),N$5),0),IF(MOD($A781-1-N$10,'Feuille1-Catégories'!$F$5+1)=0,N$3,""))),"")</f>
        <v/>
      </c>
      <c r="O781" s="29" t="str">
        <f ca="1">IF(AND($A781&lt;&gt;"",O$9&lt;&gt;""),IF(HLOOKUP(O$9,'Feuille1-Catégories'!$C$1:$G$2,2,FALSE)="OUI",O$3,IF(HLOOKUP(O$9,'Feuille1-Catégories'!$C$1:$G$3,3,FALSE)="OUI",OFFSET(O$3,MOD(QUOTIENT(ROW()-ROW($A$20),'Feuille1-Catégories'!$B$6/O$6),O$5),0),IF(MOD($A781-1-O$10,'Feuille1-Catégories'!$F$5+1)=0,O$3,""))),"")</f>
        <v/>
      </c>
      <c r="P781" s="29" t="str">
        <f ca="1">IF(AND($A781&lt;&gt;"",P$9&lt;&gt;""),IF(HLOOKUP(P$9,'Feuille1-Catégories'!$C$1:$G$2,2,FALSE)="OUI",P$3,IF(HLOOKUP(P$9,'Feuille1-Catégories'!$C$1:$G$3,3,FALSE)="OUI",OFFSET(P$3,MOD(QUOTIENT(ROW()-ROW($A$20),'Feuille1-Catégories'!$B$6/P$6),P$5),0),IF(MOD($A781-1-P$10,'Feuille1-Catégories'!$F$5+1)=0,P$3,""))),"")</f>
        <v/>
      </c>
      <c r="Q781" s="29" t="str">
        <f ca="1">IF(AND($A781&lt;&gt;"",Q$9&lt;&gt;""),IF(HLOOKUP(Q$9,'Feuille1-Catégories'!$C$1:$G$2,2,FALSE)="OUI",Q$3,IF(HLOOKUP(Q$9,'Feuille1-Catégories'!$C$1:$G$3,3,FALSE)="OUI",OFFSET(Q$3,MOD(QUOTIENT(ROW()-ROW($A$20),'Feuille1-Catégories'!$B$6/Q$6),Q$5),0),IF(MOD($A781-1-Q$10,'Feuille1-Catégories'!$F$5+1)=0,Q$3,""))),"")</f>
        <v/>
      </c>
      <c r="R781" s="29" t="str">
        <f ca="1">IF(AND($A781&lt;&gt;"",R$9&lt;&gt;""),IF(HLOOKUP(R$9,'Feuille1-Catégories'!$C$1:$G$2,2,FALSE)="OUI",R$3,IF(HLOOKUP(R$9,'Feuille1-Catégories'!$C$1:$G$3,3,FALSE)="OUI",OFFSET(R$3,MOD(QUOTIENT(ROW()-ROW($A$20),'Feuille1-Catégories'!$B$6/R$6),R$5),0),IF(MOD($A781-1-R$10,'Feuille1-Catégories'!$F$5+1)=0,R$3,""))),"")</f>
        <v/>
      </c>
      <c r="S781" s="29" t="str">
        <f ca="1">IF(AND($A781&lt;&gt;"",S$9&lt;&gt;""),IF(HLOOKUP(S$9,'Feuille1-Catégories'!$C$1:$G$2,2,FALSE)="OUI",S$3,IF(HLOOKUP(S$9,'Feuille1-Catégories'!$C$1:$G$3,3,FALSE)="OUI",OFFSET(S$3,MOD(QUOTIENT(ROW()-ROW($A$20),'Feuille1-Catégories'!$B$6/S$6),S$5),0),IF(MOD($A781-1-S$10,'Feuille1-Catégories'!$F$5+1)=0,S$3,""))),"")</f>
        <v/>
      </c>
      <c r="T781" s="29" t="str">
        <f ca="1">IF(AND($A781&lt;&gt;"",T$9&lt;&gt;""),IF(HLOOKUP(T$9,'Feuille1-Catégories'!$C$1:$G$2,2,FALSE)="OUI",T$3,IF(HLOOKUP(T$9,'Feuille1-Catégories'!$C$1:$G$3,3,FALSE)="OUI",OFFSET(T$3,MOD(QUOTIENT(ROW()-ROW($A$20),'Feuille1-Catégories'!$B$6/T$6),T$5),0),IF(MOD($A781-1-T$10,'Feuille1-Catégories'!$F$5+1)=0,T$3,""))),"")</f>
        <v/>
      </c>
      <c r="U781" s="29" t="str">
        <f ca="1">IF(AND($A781&lt;&gt;"",U$9&lt;&gt;""),IF(HLOOKUP(U$9,'Feuille1-Catégories'!$C$1:$G$2,2,FALSE)="OUI",U$3,IF(HLOOKUP(U$9,'Feuille1-Catégories'!$C$1:$G$3,3,FALSE)="OUI",OFFSET(U$3,MOD(QUOTIENT(ROW()-ROW($A$20),'Feuille1-Catégories'!$B$6/U$6),U$5),0),IF(MOD($A781-1-U$10,'Feuille1-Catégories'!$F$5+1)=0,U$3,""))),"")</f>
        <v/>
      </c>
      <c r="V781" s="29" t="str">
        <f ca="1">IF(AND($A781&lt;&gt;"",V$9&lt;&gt;""),IF(HLOOKUP(V$9,'Feuille1-Catégories'!$C$1:$G$2,2,FALSE)="OUI",V$3,IF(HLOOKUP(V$9,'Feuille1-Catégories'!$C$1:$G$3,3,FALSE)="OUI",OFFSET(V$3,MOD(QUOTIENT(ROW()-ROW($A$20),'Feuille1-Catégories'!$B$6/V$6),V$5),0),IF(MOD($A781-1-V$10,'Feuille1-Catégories'!$F$5+1)=0,V$3,""))),"")</f>
        <v/>
      </c>
      <c r="W781" s="29" t="str">
        <f ca="1">IF(AND($A781&lt;&gt;"",W$9&lt;&gt;""),IF(HLOOKUP(W$9,'Feuille1-Catégories'!$C$1:$G$2,2,FALSE)="OUI",W$3,IF(HLOOKUP(W$9,'Feuille1-Catégories'!$C$1:$G$3,3,FALSE)="OUI",OFFSET(W$3,MOD(QUOTIENT(ROW()-ROW($A$20),'Feuille1-Catégories'!$B$6/W$6),W$5),0),IF(MOD($A781-1-W$10,'Feuille1-Catégories'!$F$5+1)=0,W$3,""))),"")</f>
        <v/>
      </c>
      <c r="X781" s="29" t="str">
        <f ca="1">IF(AND($A781&lt;&gt;"",X$9&lt;&gt;""),IF(HLOOKUP(X$9,'Feuille1-Catégories'!$C$1:$G$2,2,FALSE)="OUI",X$3,IF(HLOOKUP(X$9,'Feuille1-Catégories'!$C$1:$G$3,3,FALSE)="OUI",OFFSET(X$3,MOD(QUOTIENT(ROW()-ROW($A$20),'Feuille1-Catégories'!$B$6/X$6),X$5),0),IF(MOD($A781-1-X$10,'Feuille1-Catégories'!$F$5+1)=0,X$3,""))),"")</f>
        <v/>
      </c>
      <c r="Y781" s="29" t="str">
        <f ca="1">IF(AND($A781&lt;&gt;"",Y$9&lt;&gt;""),IF(HLOOKUP(Y$9,'Feuille1-Catégories'!$C$1:$G$2,2,FALSE)="OUI",Y$3,IF(HLOOKUP(Y$9,'Feuille1-Catégories'!$C$1:$G$3,3,FALSE)="OUI",OFFSET(Y$3,MOD(QUOTIENT(ROW()-ROW($A$20),'Feuille1-Catégories'!$B$6/Y$6),Y$5),0),IF(MOD($A781-1-Y$10,'Feuille1-Catégories'!$F$5+1)=0,Y$3,""))),"")</f>
        <v/>
      </c>
      <c r="Z781" s="29" t="str">
        <f ca="1">IF(AND($A781&lt;&gt;"",Z$9&lt;&gt;""),IF(HLOOKUP(Z$9,'Feuille1-Catégories'!$C$1:$G$2,2,FALSE)="OUI",Z$3,IF(HLOOKUP(Z$9,'Feuille1-Catégories'!$C$1:$G$3,3,FALSE)="OUI",OFFSET(Z$3,MOD(QUOTIENT(ROW()-ROW($A$20),'Feuille1-Catégories'!$B$6/Z$6),Z$5),0),IF(MOD($A781-1-Z$10,'Feuille1-Catégories'!$F$5+1)=0,Z$3,""))),"")</f>
        <v/>
      </c>
    </row>
    <row r="782" spans="1:26" ht="17" x14ac:dyDescent="0.2">
      <c r="A782" s="21" t="str">
        <f>IF('Feuille2-Prix de vente'!A782&lt;&gt;"",'Feuille2-Prix de vente'!A782,"")</f>
        <v/>
      </c>
      <c r="B782" s="33" t="str">
        <f>IF('Feuille2-Prix de vente'!B782&lt;&gt;"",'Feuille2-Prix de vente'!B782,"")</f>
        <v/>
      </c>
      <c r="C782" s="10" t="str">
        <f>IF('Feuille2-Prix de vente'!C782&lt;&gt;"",'Feuille2-Prix de vente'!C782,"")</f>
        <v/>
      </c>
      <c r="D782" s="10" t="str">
        <f t="shared" si="11"/>
        <v/>
      </c>
      <c r="E782" s="10" t="str">
        <f>IF('Feuille2-Prix de vente'!E782&lt;&gt;"",'Feuille2-Prix de vente'!E782,"")</f>
        <v/>
      </c>
      <c r="F782" s="29" t="str">
        <f ca="1">IF(AND($A782&lt;&gt;"",F$9&lt;&gt;""),IF(HLOOKUP(F$9,'Feuille1-Catégories'!$C$1:$G$2,2,FALSE)="OUI",F$3,IF(HLOOKUP(F$9,'Feuille1-Catégories'!$C$1:$G$3,3,FALSE)="OUI",OFFSET(F$3,MOD(QUOTIENT(ROW()-ROW($A$20),'Feuille1-Catégories'!$B$6/F$6),F$5),0),IF(MOD($A782-1-F$10,'Feuille1-Catégories'!$F$5+1)=0,F$3,""))),"")</f>
        <v/>
      </c>
      <c r="G782" s="29" t="str">
        <f ca="1">IF(AND($A782&lt;&gt;"",G$9&lt;&gt;""),IF(HLOOKUP(G$9,'Feuille1-Catégories'!$C$1:$G$2,2,FALSE)="OUI",G$3,IF(HLOOKUP(G$9,'Feuille1-Catégories'!$C$1:$G$3,3,FALSE)="OUI",OFFSET(G$3,MOD(QUOTIENT(ROW()-ROW($A$20),'Feuille1-Catégories'!$B$6/G$6),G$5),0),IF(MOD($A782-1-G$10,'Feuille1-Catégories'!$F$5+1)=0,G$3,""))),"")</f>
        <v/>
      </c>
      <c r="H782" s="29" t="str">
        <f ca="1">IF(AND($A782&lt;&gt;"",H$9&lt;&gt;""),IF(HLOOKUP(H$9,'Feuille1-Catégories'!$C$1:$G$2,2,FALSE)="OUI",H$3,IF(HLOOKUP(H$9,'Feuille1-Catégories'!$C$1:$G$3,3,FALSE)="OUI",OFFSET(H$3,MOD(QUOTIENT(ROW()-ROW($A$20),'Feuille1-Catégories'!$B$6/H$6),H$5),0),IF(MOD($A782-1-H$10,'Feuille1-Catégories'!$F$5+1)=0,H$3,""))),"")</f>
        <v/>
      </c>
      <c r="I782" s="29" t="str">
        <f ca="1">IF(AND($A782&lt;&gt;"",I$9&lt;&gt;""),IF(HLOOKUP(I$9,'Feuille1-Catégories'!$C$1:$G$2,2,FALSE)="OUI",I$3,IF(HLOOKUP(I$9,'Feuille1-Catégories'!$C$1:$G$3,3,FALSE)="OUI",OFFSET(I$3,MOD(QUOTIENT(ROW()-ROW($A$20),'Feuille1-Catégories'!$B$6/I$6),I$5),0),IF(MOD($A782-1-I$10,'Feuille1-Catégories'!$F$5+1)=0,I$3,""))),"")</f>
        <v/>
      </c>
      <c r="J782" s="29" t="str">
        <f ca="1">IF(AND($A782&lt;&gt;"",J$9&lt;&gt;""),IF(HLOOKUP(J$9,'Feuille1-Catégories'!$C$1:$G$2,2,FALSE)="OUI",J$3,IF(HLOOKUP(J$9,'Feuille1-Catégories'!$C$1:$G$3,3,FALSE)="OUI",OFFSET(J$3,MOD(QUOTIENT(ROW()-ROW($A$20),'Feuille1-Catégories'!$B$6/J$6),J$5),0),IF(MOD($A782-1-J$10,'Feuille1-Catégories'!$F$5+1)=0,J$3,""))),"")</f>
        <v/>
      </c>
      <c r="K782" s="29" t="str">
        <f ca="1">IF(AND($A782&lt;&gt;"",K$9&lt;&gt;""),IF(HLOOKUP(K$9,'Feuille1-Catégories'!$C$1:$G$2,2,FALSE)="OUI",K$3,IF(HLOOKUP(K$9,'Feuille1-Catégories'!$C$1:$G$3,3,FALSE)="OUI",OFFSET(K$3,MOD(QUOTIENT(ROW()-ROW($A$20),'Feuille1-Catégories'!$B$6/K$6),K$5),0),IF(MOD($A782-1-K$10,'Feuille1-Catégories'!$F$5+1)=0,K$3,""))),"")</f>
        <v/>
      </c>
      <c r="L782" s="29" t="str">
        <f ca="1">IF(AND($A782&lt;&gt;"",L$9&lt;&gt;""),IF(HLOOKUP(L$9,'Feuille1-Catégories'!$C$1:$G$2,2,FALSE)="OUI",L$3,IF(HLOOKUP(L$9,'Feuille1-Catégories'!$C$1:$G$3,3,FALSE)="OUI",OFFSET(L$3,MOD(QUOTIENT(ROW()-ROW($A$20),'Feuille1-Catégories'!$B$6/L$6),L$5),0),IF(MOD($A782-1-L$10,'Feuille1-Catégories'!$F$5+1)=0,L$3,""))),"")</f>
        <v/>
      </c>
      <c r="M782" s="29" t="str">
        <f ca="1">IF(AND($A782&lt;&gt;"",M$9&lt;&gt;""),IF(HLOOKUP(M$9,'Feuille1-Catégories'!$C$1:$G$2,2,FALSE)="OUI",M$3,IF(HLOOKUP(M$9,'Feuille1-Catégories'!$C$1:$G$3,3,FALSE)="OUI",OFFSET(M$3,MOD(QUOTIENT(ROW()-ROW($A$20),'Feuille1-Catégories'!$B$6/M$6),M$5),0),IF(MOD($A782-1-M$10,'Feuille1-Catégories'!$F$5+1)=0,M$3,""))),"")</f>
        <v/>
      </c>
      <c r="N782" s="29" t="str">
        <f ca="1">IF(AND($A782&lt;&gt;"",N$9&lt;&gt;""),IF(HLOOKUP(N$9,'Feuille1-Catégories'!$C$1:$G$2,2,FALSE)="OUI",N$3,IF(HLOOKUP(N$9,'Feuille1-Catégories'!$C$1:$G$3,3,FALSE)="OUI",OFFSET(N$3,MOD(QUOTIENT(ROW()-ROW($A$20),'Feuille1-Catégories'!$B$6/N$6),N$5),0),IF(MOD($A782-1-N$10,'Feuille1-Catégories'!$F$5+1)=0,N$3,""))),"")</f>
        <v/>
      </c>
      <c r="O782" s="29" t="str">
        <f ca="1">IF(AND($A782&lt;&gt;"",O$9&lt;&gt;""),IF(HLOOKUP(O$9,'Feuille1-Catégories'!$C$1:$G$2,2,FALSE)="OUI",O$3,IF(HLOOKUP(O$9,'Feuille1-Catégories'!$C$1:$G$3,3,FALSE)="OUI",OFFSET(O$3,MOD(QUOTIENT(ROW()-ROW($A$20),'Feuille1-Catégories'!$B$6/O$6),O$5),0),IF(MOD($A782-1-O$10,'Feuille1-Catégories'!$F$5+1)=0,O$3,""))),"")</f>
        <v/>
      </c>
      <c r="P782" s="29" t="str">
        <f ca="1">IF(AND($A782&lt;&gt;"",P$9&lt;&gt;""),IF(HLOOKUP(P$9,'Feuille1-Catégories'!$C$1:$G$2,2,FALSE)="OUI",P$3,IF(HLOOKUP(P$9,'Feuille1-Catégories'!$C$1:$G$3,3,FALSE)="OUI",OFFSET(P$3,MOD(QUOTIENT(ROW()-ROW($A$20),'Feuille1-Catégories'!$B$6/P$6),P$5),0),IF(MOD($A782-1-P$10,'Feuille1-Catégories'!$F$5+1)=0,P$3,""))),"")</f>
        <v/>
      </c>
      <c r="Q782" s="29" t="str">
        <f ca="1">IF(AND($A782&lt;&gt;"",Q$9&lt;&gt;""),IF(HLOOKUP(Q$9,'Feuille1-Catégories'!$C$1:$G$2,2,FALSE)="OUI",Q$3,IF(HLOOKUP(Q$9,'Feuille1-Catégories'!$C$1:$G$3,3,FALSE)="OUI",OFFSET(Q$3,MOD(QUOTIENT(ROW()-ROW($A$20),'Feuille1-Catégories'!$B$6/Q$6),Q$5),0),IF(MOD($A782-1-Q$10,'Feuille1-Catégories'!$F$5+1)=0,Q$3,""))),"")</f>
        <v/>
      </c>
      <c r="R782" s="29" t="str">
        <f ca="1">IF(AND($A782&lt;&gt;"",R$9&lt;&gt;""),IF(HLOOKUP(R$9,'Feuille1-Catégories'!$C$1:$G$2,2,FALSE)="OUI",R$3,IF(HLOOKUP(R$9,'Feuille1-Catégories'!$C$1:$G$3,3,FALSE)="OUI",OFFSET(R$3,MOD(QUOTIENT(ROW()-ROW($A$20),'Feuille1-Catégories'!$B$6/R$6),R$5),0),IF(MOD($A782-1-R$10,'Feuille1-Catégories'!$F$5+1)=0,R$3,""))),"")</f>
        <v/>
      </c>
      <c r="S782" s="29" t="str">
        <f ca="1">IF(AND($A782&lt;&gt;"",S$9&lt;&gt;""),IF(HLOOKUP(S$9,'Feuille1-Catégories'!$C$1:$G$2,2,FALSE)="OUI",S$3,IF(HLOOKUP(S$9,'Feuille1-Catégories'!$C$1:$G$3,3,FALSE)="OUI",OFFSET(S$3,MOD(QUOTIENT(ROW()-ROW($A$20),'Feuille1-Catégories'!$B$6/S$6),S$5),0),IF(MOD($A782-1-S$10,'Feuille1-Catégories'!$F$5+1)=0,S$3,""))),"")</f>
        <v/>
      </c>
      <c r="T782" s="29" t="str">
        <f ca="1">IF(AND($A782&lt;&gt;"",T$9&lt;&gt;""),IF(HLOOKUP(T$9,'Feuille1-Catégories'!$C$1:$G$2,2,FALSE)="OUI",T$3,IF(HLOOKUP(T$9,'Feuille1-Catégories'!$C$1:$G$3,3,FALSE)="OUI",OFFSET(T$3,MOD(QUOTIENT(ROW()-ROW($A$20),'Feuille1-Catégories'!$B$6/T$6),T$5),0),IF(MOD($A782-1-T$10,'Feuille1-Catégories'!$F$5+1)=0,T$3,""))),"")</f>
        <v/>
      </c>
      <c r="U782" s="29" t="str">
        <f ca="1">IF(AND($A782&lt;&gt;"",U$9&lt;&gt;""),IF(HLOOKUP(U$9,'Feuille1-Catégories'!$C$1:$G$2,2,FALSE)="OUI",U$3,IF(HLOOKUP(U$9,'Feuille1-Catégories'!$C$1:$G$3,3,FALSE)="OUI",OFFSET(U$3,MOD(QUOTIENT(ROW()-ROW($A$20),'Feuille1-Catégories'!$B$6/U$6),U$5),0),IF(MOD($A782-1-U$10,'Feuille1-Catégories'!$F$5+1)=0,U$3,""))),"")</f>
        <v/>
      </c>
      <c r="V782" s="29" t="str">
        <f ca="1">IF(AND($A782&lt;&gt;"",V$9&lt;&gt;""),IF(HLOOKUP(V$9,'Feuille1-Catégories'!$C$1:$G$2,2,FALSE)="OUI",V$3,IF(HLOOKUP(V$9,'Feuille1-Catégories'!$C$1:$G$3,3,FALSE)="OUI",OFFSET(V$3,MOD(QUOTIENT(ROW()-ROW($A$20),'Feuille1-Catégories'!$B$6/V$6),V$5),0),IF(MOD($A782-1-V$10,'Feuille1-Catégories'!$F$5+1)=0,V$3,""))),"")</f>
        <v/>
      </c>
      <c r="W782" s="29" t="str">
        <f ca="1">IF(AND($A782&lt;&gt;"",W$9&lt;&gt;""),IF(HLOOKUP(W$9,'Feuille1-Catégories'!$C$1:$G$2,2,FALSE)="OUI",W$3,IF(HLOOKUP(W$9,'Feuille1-Catégories'!$C$1:$G$3,3,FALSE)="OUI",OFFSET(W$3,MOD(QUOTIENT(ROW()-ROW($A$20),'Feuille1-Catégories'!$B$6/W$6),W$5),0),IF(MOD($A782-1-W$10,'Feuille1-Catégories'!$F$5+1)=0,W$3,""))),"")</f>
        <v/>
      </c>
      <c r="X782" s="29" t="str">
        <f ca="1">IF(AND($A782&lt;&gt;"",X$9&lt;&gt;""),IF(HLOOKUP(X$9,'Feuille1-Catégories'!$C$1:$G$2,2,FALSE)="OUI",X$3,IF(HLOOKUP(X$9,'Feuille1-Catégories'!$C$1:$G$3,3,FALSE)="OUI",OFFSET(X$3,MOD(QUOTIENT(ROW()-ROW($A$20),'Feuille1-Catégories'!$B$6/X$6),X$5),0),IF(MOD($A782-1-X$10,'Feuille1-Catégories'!$F$5+1)=0,X$3,""))),"")</f>
        <v/>
      </c>
      <c r="Y782" s="29" t="str">
        <f ca="1">IF(AND($A782&lt;&gt;"",Y$9&lt;&gt;""),IF(HLOOKUP(Y$9,'Feuille1-Catégories'!$C$1:$G$2,2,FALSE)="OUI",Y$3,IF(HLOOKUP(Y$9,'Feuille1-Catégories'!$C$1:$G$3,3,FALSE)="OUI",OFFSET(Y$3,MOD(QUOTIENT(ROW()-ROW($A$20),'Feuille1-Catégories'!$B$6/Y$6),Y$5),0),IF(MOD($A782-1-Y$10,'Feuille1-Catégories'!$F$5+1)=0,Y$3,""))),"")</f>
        <v/>
      </c>
      <c r="Z782" s="29" t="str">
        <f ca="1">IF(AND($A782&lt;&gt;"",Z$9&lt;&gt;""),IF(HLOOKUP(Z$9,'Feuille1-Catégories'!$C$1:$G$2,2,FALSE)="OUI",Z$3,IF(HLOOKUP(Z$9,'Feuille1-Catégories'!$C$1:$G$3,3,FALSE)="OUI",OFFSET(Z$3,MOD(QUOTIENT(ROW()-ROW($A$20),'Feuille1-Catégories'!$B$6/Z$6),Z$5),0),IF(MOD($A782-1-Z$10,'Feuille1-Catégories'!$F$5+1)=0,Z$3,""))),"")</f>
        <v/>
      </c>
    </row>
    <row r="783" spans="1:26" ht="17" x14ac:dyDescent="0.2">
      <c r="A783" s="21" t="str">
        <f>IF('Feuille2-Prix de vente'!A783&lt;&gt;"",'Feuille2-Prix de vente'!A783,"")</f>
        <v/>
      </c>
      <c r="B783" s="33" t="str">
        <f>IF('Feuille2-Prix de vente'!B783&lt;&gt;"",'Feuille2-Prix de vente'!B783,"")</f>
        <v/>
      </c>
      <c r="C783" s="10" t="str">
        <f>IF('Feuille2-Prix de vente'!C783&lt;&gt;"",'Feuille2-Prix de vente'!C783,"")</f>
        <v/>
      </c>
      <c r="D783" s="10" t="str">
        <f t="shared" si="11"/>
        <v/>
      </c>
      <c r="E783" s="10" t="str">
        <f>IF('Feuille2-Prix de vente'!E783&lt;&gt;"",'Feuille2-Prix de vente'!E783,"")</f>
        <v/>
      </c>
      <c r="F783" s="29" t="str">
        <f ca="1">IF(AND($A783&lt;&gt;"",F$9&lt;&gt;""),IF(HLOOKUP(F$9,'Feuille1-Catégories'!$C$1:$G$2,2,FALSE)="OUI",F$3,IF(HLOOKUP(F$9,'Feuille1-Catégories'!$C$1:$G$3,3,FALSE)="OUI",OFFSET(F$3,MOD(QUOTIENT(ROW()-ROW($A$20),'Feuille1-Catégories'!$B$6/F$6),F$5),0),IF(MOD($A783-1-F$10,'Feuille1-Catégories'!$F$5+1)=0,F$3,""))),"")</f>
        <v/>
      </c>
      <c r="G783" s="29" t="str">
        <f ca="1">IF(AND($A783&lt;&gt;"",G$9&lt;&gt;""),IF(HLOOKUP(G$9,'Feuille1-Catégories'!$C$1:$G$2,2,FALSE)="OUI",G$3,IF(HLOOKUP(G$9,'Feuille1-Catégories'!$C$1:$G$3,3,FALSE)="OUI",OFFSET(G$3,MOD(QUOTIENT(ROW()-ROW($A$20),'Feuille1-Catégories'!$B$6/G$6),G$5),0),IF(MOD($A783-1-G$10,'Feuille1-Catégories'!$F$5+1)=0,G$3,""))),"")</f>
        <v/>
      </c>
      <c r="H783" s="29" t="str">
        <f ca="1">IF(AND($A783&lt;&gt;"",H$9&lt;&gt;""),IF(HLOOKUP(H$9,'Feuille1-Catégories'!$C$1:$G$2,2,FALSE)="OUI",H$3,IF(HLOOKUP(H$9,'Feuille1-Catégories'!$C$1:$G$3,3,FALSE)="OUI",OFFSET(H$3,MOD(QUOTIENT(ROW()-ROW($A$20),'Feuille1-Catégories'!$B$6/H$6),H$5),0),IF(MOD($A783-1-H$10,'Feuille1-Catégories'!$F$5+1)=0,H$3,""))),"")</f>
        <v/>
      </c>
      <c r="I783" s="29" t="str">
        <f ca="1">IF(AND($A783&lt;&gt;"",I$9&lt;&gt;""),IF(HLOOKUP(I$9,'Feuille1-Catégories'!$C$1:$G$2,2,FALSE)="OUI",I$3,IF(HLOOKUP(I$9,'Feuille1-Catégories'!$C$1:$G$3,3,FALSE)="OUI",OFFSET(I$3,MOD(QUOTIENT(ROW()-ROW($A$20),'Feuille1-Catégories'!$B$6/I$6),I$5),0),IF(MOD($A783-1-I$10,'Feuille1-Catégories'!$F$5+1)=0,I$3,""))),"")</f>
        <v/>
      </c>
      <c r="J783" s="29" t="str">
        <f ca="1">IF(AND($A783&lt;&gt;"",J$9&lt;&gt;""),IF(HLOOKUP(J$9,'Feuille1-Catégories'!$C$1:$G$2,2,FALSE)="OUI",J$3,IF(HLOOKUP(J$9,'Feuille1-Catégories'!$C$1:$G$3,3,FALSE)="OUI",OFFSET(J$3,MOD(QUOTIENT(ROW()-ROW($A$20),'Feuille1-Catégories'!$B$6/J$6),J$5),0),IF(MOD($A783-1-J$10,'Feuille1-Catégories'!$F$5+1)=0,J$3,""))),"")</f>
        <v/>
      </c>
      <c r="K783" s="29" t="str">
        <f ca="1">IF(AND($A783&lt;&gt;"",K$9&lt;&gt;""),IF(HLOOKUP(K$9,'Feuille1-Catégories'!$C$1:$G$2,2,FALSE)="OUI",K$3,IF(HLOOKUP(K$9,'Feuille1-Catégories'!$C$1:$G$3,3,FALSE)="OUI",OFFSET(K$3,MOD(QUOTIENT(ROW()-ROW($A$20),'Feuille1-Catégories'!$B$6/K$6),K$5),0),IF(MOD($A783-1-K$10,'Feuille1-Catégories'!$F$5+1)=0,K$3,""))),"")</f>
        <v/>
      </c>
      <c r="L783" s="29" t="str">
        <f ca="1">IF(AND($A783&lt;&gt;"",L$9&lt;&gt;""),IF(HLOOKUP(L$9,'Feuille1-Catégories'!$C$1:$G$2,2,FALSE)="OUI",L$3,IF(HLOOKUP(L$9,'Feuille1-Catégories'!$C$1:$G$3,3,FALSE)="OUI",OFFSET(L$3,MOD(QUOTIENT(ROW()-ROW($A$20),'Feuille1-Catégories'!$B$6/L$6),L$5),0),IF(MOD($A783-1-L$10,'Feuille1-Catégories'!$F$5+1)=0,L$3,""))),"")</f>
        <v/>
      </c>
      <c r="M783" s="29" t="str">
        <f ca="1">IF(AND($A783&lt;&gt;"",M$9&lt;&gt;""),IF(HLOOKUP(M$9,'Feuille1-Catégories'!$C$1:$G$2,2,FALSE)="OUI",M$3,IF(HLOOKUP(M$9,'Feuille1-Catégories'!$C$1:$G$3,3,FALSE)="OUI",OFFSET(M$3,MOD(QUOTIENT(ROW()-ROW($A$20),'Feuille1-Catégories'!$B$6/M$6),M$5),0),IF(MOD($A783-1-M$10,'Feuille1-Catégories'!$F$5+1)=0,M$3,""))),"")</f>
        <v/>
      </c>
      <c r="N783" s="29" t="str">
        <f ca="1">IF(AND($A783&lt;&gt;"",N$9&lt;&gt;""),IF(HLOOKUP(N$9,'Feuille1-Catégories'!$C$1:$G$2,2,FALSE)="OUI",N$3,IF(HLOOKUP(N$9,'Feuille1-Catégories'!$C$1:$G$3,3,FALSE)="OUI",OFFSET(N$3,MOD(QUOTIENT(ROW()-ROW($A$20),'Feuille1-Catégories'!$B$6/N$6),N$5),0),IF(MOD($A783-1-N$10,'Feuille1-Catégories'!$F$5+1)=0,N$3,""))),"")</f>
        <v/>
      </c>
      <c r="O783" s="29" t="str">
        <f ca="1">IF(AND($A783&lt;&gt;"",O$9&lt;&gt;""),IF(HLOOKUP(O$9,'Feuille1-Catégories'!$C$1:$G$2,2,FALSE)="OUI",O$3,IF(HLOOKUP(O$9,'Feuille1-Catégories'!$C$1:$G$3,3,FALSE)="OUI",OFFSET(O$3,MOD(QUOTIENT(ROW()-ROW($A$20),'Feuille1-Catégories'!$B$6/O$6),O$5),0),IF(MOD($A783-1-O$10,'Feuille1-Catégories'!$F$5+1)=0,O$3,""))),"")</f>
        <v/>
      </c>
      <c r="P783" s="29" t="str">
        <f ca="1">IF(AND($A783&lt;&gt;"",P$9&lt;&gt;""),IF(HLOOKUP(P$9,'Feuille1-Catégories'!$C$1:$G$2,2,FALSE)="OUI",P$3,IF(HLOOKUP(P$9,'Feuille1-Catégories'!$C$1:$G$3,3,FALSE)="OUI",OFFSET(P$3,MOD(QUOTIENT(ROW()-ROW($A$20),'Feuille1-Catégories'!$B$6/P$6),P$5),0),IF(MOD($A783-1-P$10,'Feuille1-Catégories'!$F$5+1)=0,P$3,""))),"")</f>
        <v/>
      </c>
      <c r="Q783" s="29" t="str">
        <f ca="1">IF(AND($A783&lt;&gt;"",Q$9&lt;&gt;""),IF(HLOOKUP(Q$9,'Feuille1-Catégories'!$C$1:$G$2,2,FALSE)="OUI",Q$3,IF(HLOOKUP(Q$9,'Feuille1-Catégories'!$C$1:$G$3,3,FALSE)="OUI",OFFSET(Q$3,MOD(QUOTIENT(ROW()-ROW($A$20),'Feuille1-Catégories'!$B$6/Q$6),Q$5),0),IF(MOD($A783-1-Q$10,'Feuille1-Catégories'!$F$5+1)=0,Q$3,""))),"")</f>
        <v/>
      </c>
      <c r="R783" s="29" t="str">
        <f ca="1">IF(AND($A783&lt;&gt;"",R$9&lt;&gt;""),IF(HLOOKUP(R$9,'Feuille1-Catégories'!$C$1:$G$2,2,FALSE)="OUI",R$3,IF(HLOOKUP(R$9,'Feuille1-Catégories'!$C$1:$G$3,3,FALSE)="OUI",OFFSET(R$3,MOD(QUOTIENT(ROW()-ROW($A$20),'Feuille1-Catégories'!$B$6/R$6),R$5),0),IF(MOD($A783-1-R$10,'Feuille1-Catégories'!$F$5+1)=0,R$3,""))),"")</f>
        <v/>
      </c>
      <c r="S783" s="29" t="str">
        <f ca="1">IF(AND($A783&lt;&gt;"",S$9&lt;&gt;""),IF(HLOOKUP(S$9,'Feuille1-Catégories'!$C$1:$G$2,2,FALSE)="OUI",S$3,IF(HLOOKUP(S$9,'Feuille1-Catégories'!$C$1:$G$3,3,FALSE)="OUI",OFFSET(S$3,MOD(QUOTIENT(ROW()-ROW($A$20),'Feuille1-Catégories'!$B$6/S$6),S$5),0),IF(MOD($A783-1-S$10,'Feuille1-Catégories'!$F$5+1)=0,S$3,""))),"")</f>
        <v/>
      </c>
      <c r="T783" s="29" t="str">
        <f ca="1">IF(AND($A783&lt;&gt;"",T$9&lt;&gt;""),IF(HLOOKUP(T$9,'Feuille1-Catégories'!$C$1:$G$2,2,FALSE)="OUI",T$3,IF(HLOOKUP(T$9,'Feuille1-Catégories'!$C$1:$G$3,3,FALSE)="OUI",OFFSET(T$3,MOD(QUOTIENT(ROW()-ROW($A$20),'Feuille1-Catégories'!$B$6/T$6),T$5),0),IF(MOD($A783-1-T$10,'Feuille1-Catégories'!$F$5+1)=0,T$3,""))),"")</f>
        <v/>
      </c>
      <c r="U783" s="29" t="str">
        <f ca="1">IF(AND($A783&lt;&gt;"",U$9&lt;&gt;""),IF(HLOOKUP(U$9,'Feuille1-Catégories'!$C$1:$G$2,2,FALSE)="OUI",U$3,IF(HLOOKUP(U$9,'Feuille1-Catégories'!$C$1:$G$3,3,FALSE)="OUI",OFFSET(U$3,MOD(QUOTIENT(ROW()-ROW($A$20),'Feuille1-Catégories'!$B$6/U$6),U$5),0),IF(MOD($A783-1-U$10,'Feuille1-Catégories'!$F$5+1)=0,U$3,""))),"")</f>
        <v/>
      </c>
      <c r="V783" s="29" t="str">
        <f ca="1">IF(AND($A783&lt;&gt;"",V$9&lt;&gt;""),IF(HLOOKUP(V$9,'Feuille1-Catégories'!$C$1:$G$2,2,FALSE)="OUI",V$3,IF(HLOOKUP(V$9,'Feuille1-Catégories'!$C$1:$G$3,3,FALSE)="OUI",OFFSET(V$3,MOD(QUOTIENT(ROW()-ROW($A$20),'Feuille1-Catégories'!$B$6/V$6),V$5),0),IF(MOD($A783-1-V$10,'Feuille1-Catégories'!$F$5+1)=0,V$3,""))),"")</f>
        <v/>
      </c>
      <c r="W783" s="29" t="str">
        <f ca="1">IF(AND($A783&lt;&gt;"",W$9&lt;&gt;""),IF(HLOOKUP(W$9,'Feuille1-Catégories'!$C$1:$G$2,2,FALSE)="OUI",W$3,IF(HLOOKUP(W$9,'Feuille1-Catégories'!$C$1:$G$3,3,FALSE)="OUI",OFFSET(W$3,MOD(QUOTIENT(ROW()-ROW($A$20),'Feuille1-Catégories'!$B$6/W$6),W$5),0),IF(MOD($A783-1-W$10,'Feuille1-Catégories'!$F$5+1)=0,W$3,""))),"")</f>
        <v/>
      </c>
      <c r="X783" s="29" t="str">
        <f ca="1">IF(AND($A783&lt;&gt;"",X$9&lt;&gt;""),IF(HLOOKUP(X$9,'Feuille1-Catégories'!$C$1:$G$2,2,FALSE)="OUI",X$3,IF(HLOOKUP(X$9,'Feuille1-Catégories'!$C$1:$G$3,3,FALSE)="OUI",OFFSET(X$3,MOD(QUOTIENT(ROW()-ROW($A$20),'Feuille1-Catégories'!$B$6/X$6),X$5),0),IF(MOD($A783-1-X$10,'Feuille1-Catégories'!$F$5+1)=0,X$3,""))),"")</f>
        <v/>
      </c>
      <c r="Y783" s="29" t="str">
        <f ca="1">IF(AND($A783&lt;&gt;"",Y$9&lt;&gt;""),IF(HLOOKUP(Y$9,'Feuille1-Catégories'!$C$1:$G$2,2,FALSE)="OUI",Y$3,IF(HLOOKUP(Y$9,'Feuille1-Catégories'!$C$1:$G$3,3,FALSE)="OUI",OFFSET(Y$3,MOD(QUOTIENT(ROW()-ROW($A$20),'Feuille1-Catégories'!$B$6/Y$6),Y$5),0),IF(MOD($A783-1-Y$10,'Feuille1-Catégories'!$F$5+1)=0,Y$3,""))),"")</f>
        <v/>
      </c>
      <c r="Z783" s="29" t="str">
        <f ca="1">IF(AND($A783&lt;&gt;"",Z$9&lt;&gt;""),IF(HLOOKUP(Z$9,'Feuille1-Catégories'!$C$1:$G$2,2,FALSE)="OUI",Z$3,IF(HLOOKUP(Z$9,'Feuille1-Catégories'!$C$1:$G$3,3,FALSE)="OUI",OFFSET(Z$3,MOD(QUOTIENT(ROW()-ROW($A$20),'Feuille1-Catégories'!$B$6/Z$6),Z$5),0),IF(MOD($A783-1-Z$10,'Feuille1-Catégories'!$F$5+1)=0,Z$3,""))),"")</f>
        <v/>
      </c>
    </row>
    <row r="784" spans="1:26" ht="17" x14ac:dyDescent="0.2">
      <c r="A784" s="21" t="str">
        <f>IF('Feuille2-Prix de vente'!A784&lt;&gt;"",'Feuille2-Prix de vente'!A784,"")</f>
        <v/>
      </c>
      <c r="B784" s="33" t="str">
        <f>IF('Feuille2-Prix de vente'!B784&lt;&gt;"",'Feuille2-Prix de vente'!B784,"")</f>
        <v/>
      </c>
      <c r="C784" s="10" t="str">
        <f>IF('Feuille2-Prix de vente'!C784&lt;&gt;"",'Feuille2-Prix de vente'!C784,"")</f>
        <v/>
      </c>
      <c r="D784" s="10" t="str">
        <f t="shared" si="11"/>
        <v/>
      </c>
      <c r="E784" s="10" t="str">
        <f>IF('Feuille2-Prix de vente'!E784&lt;&gt;"",'Feuille2-Prix de vente'!E784,"")</f>
        <v/>
      </c>
      <c r="F784" s="29" t="str">
        <f ca="1">IF(AND($A784&lt;&gt;"",F$9&lt;&gt;""),IF(HLOOKUP(F$9,'Feuille1-Catégories'!$C$1:$G$2,2,FALSE)="OUI",F$3,IF(HLOOKUP(F$9,'Feuille1-Catégories'!$C$1:$G$3,3,FALSE)="OUI",OFFSET(F$3,MOD(QUOTIENT(ROW()-ROW($A$20),'Feuille1-Catégories'!$B$6/F$6),F$5),0),IF(MOD($A784-1-F$10,'Feuille1-Catégories'!$F$5+1)=0,F$3,""))),"")</f>
        <v/>
      </c>
      <c r="G784" s="29" t="str">
        <f ca="1">IF(AND($A784&lt;&gt;"",G$9&lt;&gt;""),IF(HLOOKUP(G$9,'Feuille1-Catégories'!$C$1:$G$2,2,FALSE)="OUI",G$3,IF(HLOOKUP(G$9,'Feuille1-Catégories'!$C$1:$G$3,3,FALSE)="OUI",OFFSET(G$3,MOD(QUOTIENT(ROW()-ROW($A$20),'Feuille1-Catégories'!$B$6/G$6),G$5),0),IF(MOD($A784-1-G$10,'Feuille1-Catégories'!$F$5+1)=0,G$3,""))),"")</f>
        <v/>
      </c>
      <c r="H784" s="29" t="str">
        <f ca="1">IF(AND($A784&lt;&gt;"",H$9&lt;&gt;""),IF(HLOOKUP(H$9,'Feuille1-Catégories'!$C$1:$G$2,2,FALSE)="OUI",H$3,IF(HLOOKUP(H$9,'Feuille1-Catégories'!$C$1:$G$3,3,FALSE)="OUI",OFFSET(H$3,MOD(QUOTIENT(ROW()-ROW($A$20),'Feuille1-Catégories'!$B$6/H$6),H$5),0),IF(MOD($A784-1-H$10,'Feuille1-Catégories'!$F$5+1)=0,H$3,""))),"")</f>
        <v/>
      </c>
      <c r="I784" s="29" t="str">
        <f ca="1">IF(AND($A784&lt;&gt;"",I$9&lt;&gt;""),IF(HLOOKUP(I$9,'Feuille1-Catégories'!$C$1:$G$2,2,FALSE)="OUI",I$3,IF(HLOOKUP(I$9,'Feuille1-Catégories'!$C$1:$G$3,3,FALSE)="OUI",OFFSET(I$3,MOD(QUOTIENT(ROW()-ROW($A$20),'Feuille1-Catégories'!$B$6/I$6),I$5),0),IF(MOD($A784-1-I$10,'Feuille1-Catégories'!$F$5+1)=0,I$3,""))),"")</f>
        <v/>
      </c>
      <c r="J784" s="29" t="str">
        <f ca="1">IF(AND($A784&lt;&gt;"",J$9&lt;&gt;""),IF(HLOOKUP(J$9,'Feuille1-Catégories'!$C$1:$G$2,2,FALSE)="OUI",J$3,IF(HLOOKUP(J$9,'Feuille1-Catégories'!$C$1:$G$3,3,FALSE)="OUI",OFFSET(J$3,MOD(QUOTIENT(ROW()-ROW($A$20),'Feuille1-Catégories'!$B$6/J$6),J$5),0),IF(MOD($A784-1-J$10,'Feuille1-Catégories'!$F$5+1)=0,J$3,""))),"")</f>
        <v/>
      </c>
      <c r="K784" s="29" t="str">
        <f ca="1">IF(AND($A784&lt;&gt;"",K$9&lt;&gt;""),IF(HLOOKUP(K$9,'Feuille1-Catégories'!$C$1:$G$2,2,FALSE)="OUI",K$3,IF(HLOOKUP(K$9,'Feuille1-Catégories'!$C$1:$G$3,3,FALSE)="OUI",OFFSET(K$3,MOD(QUOTIENT(ROW()-ROW($A$20),'Feuille1-Catégories'!$B$6/K$6),K$5),0),IF(MOD($A784-1-K$10,'Feuille1-Catégories'!$F$5+1)=0,K$3,""))),"")</f>
        <v/>
      </c>
      <c r="L784" s="29" t="str">
        <f ca="1">IF(AND($A784&lt;&gt;"",L$9&lt;&gt;""),IF(HLOOKUP(L$9,'Feuille1-Catégories'!$C$1:$G$2,2,FALSE)="OUI",L$3,IF(HLOOKUP(L$9,'Feuille1-Catégories'!$C$1:$G$3,3,FALSE)="OUI",OFFSET(L$3,MOD(QUOTIENT(ROW()-ROW($A$20),'Feuille1-Catégories'!$B$6/L$6),L$5),0),IF(MOD($A784-1-L$10,'Feuille1-Catégories'!$F$5+1)=0,L$3,""))),"")</f>
        <v/>
      </c>
      <c r="M784" s="29" t="str">
        <f ca="1">IF(AND($A784&lt;&gt;"",M$9&lt;&gt;""),IF(HLOOKUP(M$9,'Feuille1-Catégories'!$C$1:$G$2,2,FALSE)="OUI",M$3,IF(HLOOKUP(M$9,'Feuille1-Catégories'!$C$1:$G$3,3,FALSE)="OUI",OFFSET(M$3,MOD(QUOTIENT(ROW()-ROW($A$20),'Feuille1-Catégories'!$B$6/M$6),M$5),0),IF(MOD($A784-1-M$10,'Feuille1-Catégories'!$F$5+1)=0,M$3,""))),"")</f>
        <v/>
      </c>
      <c r="N784" s="29" t="str">
        <f ca="1">IF(AND($A784&lt;&gt;"",N$9&lt;&gt;""),IF(HLOOKUP(N$9,'Feuille1-Catégories'!$C$1:$G$2,2,FALSE)="OUI",N$3,IF(HLOOKUP(N$9,'Feuille1-Catégories'!$C$1:$G$3,3,FALSE)="OUI",OFFSET(N$3,MOD(QUOTIENT(ROW()-ROW($A$20),'Feuille1-Catégories'!$B$6/N$6),N$5),0),IF(MOD($A784-1-N$10,'Feuille1-Catégories'!$F$5+1)=0,N$3,""))),"")</f>
        <v/>
      </c>
      <c r="O784" s="29" t="str">
        <f ca="1">IF(AND($A784&lt;&gt;"",O$9&lt;&gt;""),IF(HLOOKUP(O$9,'Feuille1-Catégories'!$C$1:$G$2,2,FALSE)="OUI",O$3,IF(HLOOKUP(O$9,'Feuille1-Catégories'!$C$1:$G$3,3,FALSE)="OUI",OFFSET(O$3,MOD(QUOTIENT(ROW()-ROW($A$20),'Feuille1-Catégories'!$B$6/O$6),O$5),0),IF(MOD($A784-1-O$10,'Feuille1-Catégories'!$F$5+1)=0,O$3,""))),"")</f>
        <v/>
      </c>
      <c r="P784" s="29" t="str">
        <f ca="1">IF(AND($A784&lt;&gt;"",P$9&lt;&gt;""),IF(HLOOKUP(P$9,'Feuille1-Catégories'!$C$1:$G$2,2,FALSE)="OUI",P$3,IF(HLOOKUP(P$9,'Feuille1-Catégories'!$C$1:$G$3,3,FALSE)="OUI",OFFSET(P$3,MOD(QUOTIENT(ROW()-ROW($A$20),'Feuille1-Catégories'!$B$6/P$6),P$5),0),IF(MOD($A784-1-P$10,'Feuille1-Catégories'!$F$5+1)=0,P$3,""))),"")</f>
        <v/>
      </c>
      <c r="Q784" s="29" t="str">
        <f ca="1">IF(AND($A784&lt;&gt;"",Q$9&lt;&gt;""),IF(HLOOKUP(Q$9,'Feuille1-Catégories'!$C$1:$G$2,2,FALSE)="OUI",Q$3,IF(HLOOKUP(Q$9,'Feuille1-Catégories'!$C$1:$G$3,3,FALSE)="OUI",OFFSET(Q$3,MOD(QUOTIENT(ROW()-ROW($A$20),'Feuille1-Catégories'!$B$6/Q$6),Q$5),0),IF(MOD($A784-1-Q$10,'Feuille1-Catégories'!$F$5+1)=0,Q$3,""))),"")</f>
        <v/>
      </c>
      <c r="R784" s="29" t="str">
        <f ca="1">IF(AND($A784&lt;&gt;"",R$9&lt;&gt;""),IF(HLOOKUP(R$9,'Feuille1-Catégories'!$C$1:$G$2,2,FALSE)="OUI",R$3,IF(HLOOKUP(R$9,'Feuille1-Catégories'!$C$1:$G$3,3,FALSE)="OUI",OFFSET(R$3,MOD(QUOTIENT(ROW()-ROW($A$20),'Feuille1-Catégories'!$B$6/R$6),R$5),0),IF(MOD($A784-1-R$10,'Feuille1-Catégories'!$F$5+1)=0,R$3,""))),"")</f>
        <v/>
      </c>
      <c r="S784" s="29" t="str">
        <f ca="1">IF(AND($A784&lt;&gt;"",S$9&lt;&gt;""),IF(HLOOKUP(S$9,'Feuille1-Catégories'!$C$1:$G$2,2,FALSE)="OUI",S$3,IF(HLOOKUP(S$9,'Feuille1-Catégories'!$C$1:$G$3,3,FALSE)="OUI",OFFSET(S$3,MOD(QUOTIENT(ROW()-ROW($A$20),'Feuille1-Catégories'!$B$6/S$6),S$5),0),IF(MOD($A784-1-S$10,'Feuille1-Catégories'!$F$5+1)=0,S$3,""))),"")</f>
        <v/>
      </c>
      <c r="T784" s="29" t="str">
        <f ca="1">IF(AND($A784&lt;&gt;"",T$9&lt;&gt;""),IF(HLOOKUP(T$9,'Feuille1-Catégories'!$C$1:$G$2,2,FALSE)="OUI",T$3,IF(HLOOKUP(T$9,'Feuille1-Catégories'!$C$1:$G$3,3,FALSE)="OUI",OFFSET(T$3,MOD(QUOTIENT(ROW()-ROW($A$20),'Feuille1-Catégories'!$B$6/T$6),T$5),0),IF(MOD($A784-1-T$10,'Feuille1-Catégories'!$F$5+1)=0,T$3,""))),"")</f>
        <v/>
      </c>
      <c r="U784" s="29" t="str">
        <f ca="1">IF(AND($A784&lt;&gt;"",U$9&lt;&gt;""),IF(HLOOKUP(U$9,'Feuille1-Catégories'!$C$1:$G$2,2,FALSE)="OUI",U$3,IF(HLOOKUP(U$9,'Feuille1-Catégories'!$C$1:$G$3,3,FALSE)="OUI",OFFSET(U$3,MOD(QUOTIENT(ROW()-ROW($A$20),'Feuille1-Catégories'!$B$6/U$6),U$5),0),IF(MOD($A784-1-U$10,'Feuille1-Catégories'!$F$5+1)=0,U$3,""))),"")</f>
        <v/>
      </c>
      <c r="V784" s="29" t="str">
        <f ca="1">IF(AND($A784&lt;&gt;"",V$9&lt;&gt;""),IF(HLOOKUP(V$9,'Feuille1-Catégories'!$C$1:$G$2,2,FALSE)="OUI",V$3,IF(HLOOKUP(V$9,'Feuille1-Catégories'!$C$1:$G$3,3,FALSE)="OUI",OFFSET(V$3,MOD(QUOTIENT(ROW()-ROW($A$20),'Feuille1-Catégories'!$B$6/V$6),V$5),0),IF(MOD($A784-1-V$10,'Feuille1-Catégories'!$F$5+1)=0,V$3,""))),"")</f>
        <v/>
      </c>
      <c r="W784" s="29" t="str">
        <f ca="1">IF(AND($A784&lt;&gt;"",W$9&lt;&gt;""),IF(HLOOKUP(W$9,'Feuille1-Catégories'!$C$1:$G$2,2,FALSE)="OUI",W$3,IF(HLOOKUP(W$9,'Feuille1-Catégories'!$C$1:$G$3,3,FALSE)="OUI",OFFSET(W$3,MOD(QUOTIENT(ROW()-ROW($A$20),'Feuille1-Catégories'!$B$6/W$6),W$5),0),IF(MOD($A784-1-W$10,'Feuille1-Catégories'!$F$5+1)=0,W$3,""))),"")</f>
        <v/>
      </c>
      <c r="X784" s="29" t="str">
        <f ca="1">IF(AND($A784&lt;&gt;"",X$9&lt;&gt;""),IF(HLOOKUP(X$9,'Feuille1-Catégories'!$C$1:$G$2,2,FALSE)="OUI",X$3,IF(HLOOKUP(X$9,'Feuille1-Catégories'!$C$1:$G$3,3,FALSE)="OUI",OFFSET(X$3,MOD(QUOTIENT(ROW()-ROW($A$20),'Feuille1-Catégories'!$B$6/X$6),X$5),0),IF(MOD($A784-1-X$10,'Feuille1-Catégories'!$F$5+1)=0,X$3,""))),"")</f>
        <v/>
      </c>
      <c r="Y784" s="29" t="str">
        <f ca="1">IF(AND($A784&lt;&gt;"",Y$9&lt;&gt;""),IF(HLOOKUP(Y$9,'Feuille1-Catégories'!$C$1:$G$2,2,FALSE)="OUI",Y$3,IF(HLOOKUP(Y$9,'Feuille1-Catégories'!$C$1:$G$3,3,FALSE)="OUI",OFFSET(Y$3,MOD(QUOTIENT(ROW()-ROW($A$20),'Feuille1-Catégories'!$B$6/Y$6),Y$5),0),IF(MOD($A784-1-Y$10,'Feuille1-Catégories'!$F$5+1)=0,Y$3,""))),"")</f>
        <v/>
      </c>
      <c r="Z784" s="29" t="str">
        <f ca="1">IF(AND($A784&lt;&gt;"",Z$9&lt;&gt;""),IF(HLOOKUP(Z$9,'Feuille1-Catégories'!$C$1:$G$2,2,FALSE)="OUI",Z$3,IF(HLOOKUP(Z$9,'Feuille1-Catégories'!$C$1:$G$3,3,FALSE)="OUI",OFFSET(Z$3,MOD(QUOTIENT(ROW()-ROW($A$20),'Feuille1-Catégories'!$B$6/Z$6),Z$5),0),IF(MOD($A784-1-Z$10,'Feuille1-Catégories'!$F$5+1)=0,Z$3,""))),"")</f>
        <v/>
      </c>
    </row>
    <row r="785" spans="1:26" ht="17" x14ac:dyDescent="0.2">
      <c r="A785" s="21" t="str">
        <f>IF('Feuille2-Prix de vente'!A785&lt;&gt;"",'Feuille2-Prix de vente'!A785,"")</f>
        <v/>
      </c>
      <c r="B785" s="33" t="str">
        <f>IF('Feuille2-Prix de vente'!B785&lt;&gt;"",'Feuille2-Prix de vente'!B785,"")</f>
        <v/>
      </c>
      <c r="C785" s="10" t="str">
        <f>IF('Feuille2-Prix de vente'!C785&lt;&gt;"",'Feuille2-Prix de vente'!C785,"")</f>
        <v/>
      </c>
      <c r="D785" s="10" t="str">
        <f t="shared" si="11"/>
        <v/>
      </c>
      <c r="E785" s="10" t="str">
        <f>IF('Feuille2-Prix de vente'!E785&lt;&gt;"",'Feuille2-Prix de vente'!E785,"")</f>
        <v/>
      </c>
      <c r="F785" s="29" t="str">
        <f ca="1">IF(AND($A785&lt;&gt;"",F$9&lt;&gt;""),IF(HLOOKUP(F$9,'Feuille1-Catégories'!$C$1:$G$2,2,FALSE)="OUI",F$3,IF(HLOOKUP(F$9,'Feuille1-Catégories'!$C$1:$G$3,3,FALSE)="OUI",OFFSET(F$3,MOD(QUOTIENT(ROW()-ROW($A$20),'Feuille1-Catégories'!$B$6/F$6),F$5),0),IF(MOD($A785-1-F$10,'Feuille1-Catégories'!$F$5+1)=0,F$3,""))),"")</f>
        <v/>
      </c>
      <c r="G785" s="29" t="str">
        <f ca="1">IF(AND($A785&lt;&gt;"",G$9&lt;&gt;""),IF(HLOOKUP(G$9,'Feuille1-Catégories'!$C$1:$G$2,2,FALSE)="OUI",G$3,IF(HLOOKUP(G$9,'Feuille1-Catégories'!$C$1:$G$3,3,FALSE)="OUI",OFFSET(G$3,MOD(QUOTIENT(ROW()-ROW($A$20),'Feuille1-Catégories'!$B$6/G$6),G$5),0),IF(MOD($A785-1-G$10,'Feuille1-Catégories'!$F$5+1)=0,G$3,""))),"")</f>
        <v/>
      </c>
      <c r="H785" s="29" t="str">
        <f ca="1">IF(AND($A785&lt;&gt;"",H$9&lt;&gt;""),IF(HLOOKUP(H$9,'Feuille1-Catégories'!$C$1:$G$2,2,FALSE)="OUI",H$3,IF(HLOOKUP(H$9,'Feuille1-Catégories'!$C$1:$G$3,3,FALSE)="OUI",OFFSET(H$3,MOD(QUOTIENT(ROW()-ROW($A$20),'Feuille1-Catégories'!$B$6/H$6),H$5),0),IF(MOD($A785-1-H$10,'Feuille1-Catégories'!$F$5+1)=0,H$3,""))),"")</f>
        <v/>
      </c>
      <c r="I785" s="29" t="str">
        <f ca="1">IF(AND($A785&lt;&gt;"",I$9&lt;&gt;""),IF(HLOOKUP(I$9,'Feuille1-Catégories'!$C$1:$G$2,2,FALSE)="OUI",I$3,IF(HLOOKUP(I$9,'Feuille1-Catégories'!$C$1:$G$3,3,FALSE)="OUI",OFFSET(I$3,MOD(QUOTIENT(ROW()-ROW($A$20),'Feuille1-Catégories'!$B$6/I$6),I$5),0),IF(MOD($A785-1-I$10,'Feuille1-Catégories'!$F$5+1)=0,I$3,""))),"")</f>
        <v/>
      </c>
      <c r="J785" s="29" t="str">
        <f ca="1">IF(AND($A785&lt;&gt;"",J$9&lt;&gt;""),IF(HLOOKUP(J$9,'Feuille1-Catégories'!$C$1:$G$2,2,FALSE)="OUI",J$3,IF(HLOOKUP(J$9,'Feuille1-Catégories'!$C$1:$G$3,3,FALSE)="OUI",OFFSET(J$3,MOD(QUOTIENT(ROW()-ROW($A$20),'Feuille1-Catégories'!$B$6/J$6),J$5),0),IF(MOD($A785-1-J$10,'Feuille1-Catégories'!$F$5+1)=0,J$3,""))),"")</f>
        <v/>
      </c>
      <c r="K785" s="29" t="str">
        <f ca="1">IF(AND($A785&lt;&gt;"",K$9&lt;&gt;""),IF(HLOOKUP(K$9,'Feuille1-Catégories'!$C$1:$G$2,2,FALSE)="OUI",K$3,IF(HLOOKUP(K$9,'Feuille1-Catégories'!$C$1:$G$3,3,FALSE)="OUI",OFFSET(K$3,MOD(QUOTIENT(ROW()-ROW($A$20),'Feuille1-Catégories'!$B$6/K$6),K$5),0),IF(MOD($A785-1-K$10,'Feuille1-Catégories'!$F$5+1)=0,K$3,""))),"")</f>
        <v/>
      </c>
      <c r="L785" s="29" t="str">
        <f ca="1">IF(AND($A785&lt;&gt;"",L$9&lt;&gt;""),IF(HLOOKUP(L$9,'Feuille1-Catégories'!$C$1:$G$2,2,FALSE)="OUI",L$3,IF(HLOOKUP(L$9,'Feuille1-Catégories'!$C$1:$G$3,3,FALSE)="OUI",OFFSET(L$3,MOD(QUOTIENT(ROW()-ROW($A$20),'Feuille1-Catégories'!$B$6/L$6),L$5),0),IF(MOD($A785-1-L$10,'Feuille1-Catégories'!$F$5+1)=0,L$3,""))),"")</f>
        <v/>
      </c>
      <c r="M785" s="29" t="str">
        <f ca="1">IF(AND($A785&lt;&gt;"",M$9&lt;&gt;""),IF(HLOOKUP(M$9,'Feuille1-Catégories'!$C$1:$G$2,2,FALSE)="OUI",M$3,IF(HLOOKUP(M$9,'Feuille1-Catégories'!$C$1:$G$3,3,FALSE)="OUI",OFFSET(M$3,MOD(QUOTIENT(ROW()-ROW($A$20),'Feuille1-Catégories'!$B$6/M$6),M$5),0),IF(MOD($A785-1-M$10,'Feuille1-Catégories'!$F$5+1)=0,M$3,""))),"")</f>
        <v/>
      </c>
      <c r="N785" s="29" t="str">
        <f ca="1">IF(AND($A785&lt;&gt;"",N$9&lt;&gt;""),IF(HLOOKUP(N$9,'Feuille1-Catégories'!$C$1:$G$2,2,FALSE)="OUI",N$3,IF(HLOOKUP(N$9,'Feuille1-Catégories'!$C$1:$G$3,3,FALSE)="OUI",OFFSET(N$3,MOD(QUOTIENT(ROW()-ROW($A$20),'Feuille1-Catégories'!$B$6/N$6),N$5),0),IF(MOD($A785-1-N$10,'Feuille1-Catégories'!$F$5+1)=0,N$3,""))),"")</f>
        <v/>
      </c>
      <c r="O785" s="29" t="str">
        <f ca="1">IF(AND($A785&lt;&gt;"",O$9&lt;&gt;""),IF(HLOOKUP(O$9,'Feuille1-Catégories'!$C$1:$G$2,2,FALSE)="OUI",O$3,IF(HLOOKUP(O$9,'Feuille1-Catégories'!$C$1:$G$3,3,FALSE)="OUI",OFFSET(O$3,MOD(QUOTIENT(ROW()-ROW($A$20),'Feuille1-Catégories'!$B$6/O$6),O$5),0),IF(MOD($A785-1-O$10,'Feuille1-Catégories'!$F$5+1)=0,O$3,""))),"")</f>
        <v/>
      </c>
      <c r="P785" s="29" t="str">
        <f ca="1">IF(AND($A785&lt;&gt;"",P$9&lt;&gt;""),IF(HLOOKUP(P$9,'Feuille1-Catégories'!$C$1:$G$2,2,FALSE)="OUI",P$3,IF(HLOOKUP(P$9,'Feuille1-Catégories'!$C$1:$G$3,3,FALSE)="OUI",OFFSET(P$3,MOD(QUOTIENT(ROW()-ROW($A$20),'Feuille1-Catégories'!$B$6/P$6),P$5),0),IF(MOD($A785-1-P$10,'Feuille1-Catégories'!$F$5+1)=0,P$3,""))),"")</f>
        <v/>
      </c>
      <c r="Q785" s="29" t="str">
        <f ca="1">IF(AND($A785&lt;&gt;"",Q$9&lt;&gt;""),IF(HLOOKUP(Q$9,'Feuille1-Catégories'!$C$1:$G$2,2,FALSE)="OUI",Q$3,IF(HLOOKUP(Q$9,'Feuille1-Catégories'!$C$1:$G$3,3,FALSE)="OUI",OFFSET(Q$3,MOD(QUOTIENT(ROW()-ROW($A$20),'Feuille1-Catégories'!$B$6/Q$6),Q$5),0),IF(MOD($A785-1-Q$10,'Feuille1-Catégories'!$F$5+1)=0,Q$3,""))),"")</f>
        <v/>
      </c>
      <c r="R785" s="29" t="str">
        <f ca="1">IF(AND($A785&lt;&gt;"",R$9&lt;&gt;""),IF(HLOOKUP(R$9,'Feuille1-Catégories'!$C$1:$G$2,2,FALSE)="OUI",R$3,IF(HLOOKUP(R$9,'Feuille1-Catégories'!$C$1:$G$3,3,FALSE)="OUI",OFFSET(R$3,MOD(QUOTIENT(ROW()-ROW($A$20),'Feuille1-Catégories'!$B$6/R$6),R$5),0),IF(MOD($A785-1-R$10,'Feuille1-Catégories'!$F$5+1)=0,R$3,""))),"")</f>
        <v/>
      </c>
      <c r="S785" s="29" t="str">
        <f ca="1">IF(AND($A785&lt;&gt;"",S$9&lt;&gt;""),IF(HLOOKUP(S$9,'Feuille1-Catégories'!$C$1:$G$2,2,FALSE)="OUI",S$3,IF(HLOOKUP(S$9,'Feuille1-Catégories'!$C$1:$G$3,3,FALSE)="OUI",OFFSET(S$3,MOD(QUOTIENT(ROW()-ROW($A$20),'Feuille1-Catégories'!$B$6/S$6),S$5),0),IF(MOD($A785-1-S$10,'Feuille1-Catégories'!$F$5+1)=0,S$3,""))),"")</f>
        <v/>
      </c>
      <c r="T785" s="29" t="str">
        <f ca="1">IF(AND($A785&lt;&gt;"",T$9&lt;&gt;""),IF(HLOOKUP(T$9,'Feuille1-Catégories'!$C$1:$G$2,2,FALSE)="OUI",T$3,IF(HLOOKUP(T$9,'Feuille1-Catégories'!$C$1:$G$3,3,FALSE)="OUI",OFFSET(T$3,MOD(QUOTIENT(ROW()-ROW($A$20),'Feuille1-Catégories'!$B$6/T$6),T$5),0),IF(MOD($A785-1-T$10,'Feuille1-Catégories'!$F$5+1)=0,T$3,""))),"")</f>
        <v/>
      </c>
      <c r="U785" s="29" t="str">
        <f ca="1">IF(AND($A785&lt;&gt;"",U$9&lt;&gt;""),IF(HLOOKUP(U$9,'Feuille1-Catégories'!$C$1:$G$2,2,FALSE)="OUI",U$3,IF(HLOOKUP(U$9,'Feuille1-Catégories'!$C$1:$G$3,3,FALSE)="OUI",OFFSET(U$3,MOD(QUOTIENT(ROW()-ROW($A$20),'Feuille1-Catégories'!$B$6/U$6),U$5),0),IF(MOD($A785-1-U$10,'Feuille1-Catégories'!$F$5+1)=0,U$3,""))),"")</f>
        <v/>
      </c>
      <c r="V785" s="29" t="str">
        <f ca="1">IF(AND($A785&lt;&gt;"",V$9&lt;&gt;""),IF(HLOOKUP(V$9,'Feuille1-Catégories'!$C$1:$G$2,2,FALSE)="OUI",V$3,IF(HLOOKUP(V$9,'Feuille1-Catégories'!$C$1:$G$3,3,FALSE)="OUI",OFFSET(V$3,MOD(QUOTIENT(ROW()-ROW($A$20),'Feuille1-Catégories'!$B$6/V$6),V$5),0),IF(MOD($A785-1-V$10,'Feuille1-Catégories'!$F$5+1)=0,V$3,""))),"")</f>
        <v/>
      </c>
      <c r="W785" s="29" t="str">
        <f ca="1">IF(AND($A785&lt;&gt;"",W$9&lt;&gt;""),IF(HLOOKUP(W$9,'Feuille1-Catégories'!$C$1:$G$2,2,FALSE)="OUI",W$3,IF(HLOOKUP(W$9,'Feuille1-Catégories'!$C$1:$G$3,3,FALSE)="OUI",OFFSET(W$3,MOD(QUOTIENT(ROW()-ROW($A$20),'Feuille1-Catégories'!$B$6/W$6),W$5),0),IF(MOD($A785-1-W$10,'Feuille1-Catégories'!$F$5+1)=0,W$3,""))),"")</f>
        <v/>
      </c>
      <c r="X785" s="29" t="str">
        <f ca="1">IF(AND($A785&lt;&gt;"",X$9&lt;&gt;""),IF(HLOOKUP(X$9,'Feuille1-Catégories'!$C$1:$G$2,2,FALSE)="OUI",X$3,IF(HLOOKUP(X$9,'Feuille1-Catégories'!$C$1:$G$3,3,FALSE)="OUI",OFFSET(X$3,MOD(QUOTIENT(ROW()-ROW($A$20),'Feuille1-Catégories'!$B$6/X$6),X$5),0),IF(MOD($A785-1-X$10,'Feuille1-Catégories'!$F$5+1)=0,X$3,""))),"")</f>
        <v/>
      </c>
      <c r="Y785" s="29" t="str">
        <f ca="1">IF(AND($A785&lt;&gt;"",Y$9&lt;&gt;""),IF(HLOOKUP(Y$9,'Feuille1-Catégories'!$C$1:$G$2,2,FALSE)="OUI",Y$3,IF(HLOOKUP(Y$9,'Feuille1-Catégories'!$C$1:$G$3,3,FALSE)="OUI",OFFSET(Y$3,MOD(QUOTIENT(ROW()-ROW($A$20),'Feuille1-Catégories'!$B$6/Y$6),Y$5),0),IF(MOD($A785-1-Y$10,'Feuille1-Catégories'!$F$5+1)=0,Y$3,""))),"")</f>
        <v/>
      </c>
      <c r="Z785" s="29" t="str">
        <f ca="1">IF(AND($A785&lt;&gt;"",Z$9&lt;&gt;""),IF(HLOOKUP(Z$9,'Feuille1-Catégories'!$C$1:$G$2,2,FALSE)="OUI",Z$3,IF(HLOOKUP(Z$9,'Feuille1-Catégories'!$C$1:$G$3,3,FALSE)="OUI",OFFSET(Z$3,MOD(QUOTIENT(ROW()-ROW($A$20),'Feuille1-Catégories'!$B$6/Z$6),Z$5),0),IF(MOD($A785-1-Z$10,'Feuille1-Catégories'!$F$5+1)=0,Z$3,""))),"")</f>
        <v/>
      </c>
    </row>
    <row r="786" spans="1:26" ht="17" x14ac:dyDescent="0.2">
      <c r="A786" s="21" t="str">
        <f>IF('Feuille2-Prix de vente'!A786&lt;&gt;"",'Feuille2-Prix de vente'!A786,"")</f>
        <v/>
      </c>
      <c r="B786" s="33" t="str">
        <f>IF('Feuille2-Prix de vente'!B786&lt;&gt;"",'Feuille2-Prix de vente'!B786,"")</f>
        <v/>
      </c>
      <c r="C786" s="10" t="str">
        <f>IF('Feuille2-Prix de vente'!C786&lt;&gt;"",'Feuille2-Prix de vente'!C786,"")</f>
        <v/>
      </c>
      <c r="D786" s="10" t="str">
        <f t="shared" si="11"/>
        <v/>
      </c>
      <c r="E786" s="10" t="str">
        <f>IF('Feuille2-Prix de vente'!E786&lt;&gt;"",'Feuille2-Prix de vente'!E786,"")</f>
        <v/>
      </c>
      <c r="F786" s="29" t="str">
        <f ca="1">IF(AND($A786&lt;&gt;"",F$9&lt;&gt;""),IF(HLOOKUP(F$9,'Feuille1-Catégories'!$C$1:$G$2,2,FALSE)="OUI",F$3,IF(HLOOKUP(F$9,'Feuille1-Catégories'!$C$1:$G$3,3,FALSE)="OUI",OFFSET(F$3,MOD(QUOTIENT(ROW()-ROW($A$20),'Feuille1-Catégories'!$B$6/F$6),F$5),0),IF(MOD($A786-1-F$10,'Feuille1-Catégories'!$F$5+1)=0,F$3,""))),"")</f>
        <v/>
      </c>
      <c r="G786" s="29" t="str">
        <f ca="1">IF(AND($A786&lt;&gt;"",G$9&lt;&gt;""),IF(HLOOKUP(G$9,'Feuille1-Catégories'!$C$1:$G$2,2,FALSE)="OUI",G$3,IF(HLOOKUP(G$9,'Feuille1-Catégories'!$C$1:$G$3,3,FALSE)="OUI",OFFSET(G$3,MOD(QUOTIENT(ROW()-ROW($A$20),'Feuille1-Catégories'!$B$6/G$6),G$5),0),IF(MOD($A786-1-G$10,'Feuille1-Catégories'!$F$5+1)=0,G$3,""))),"")</f>
        <v/>
      </c>
      <c r="H786" s="29" t="str">
        <f ca="1">IF(AND($A786&lt;&gt;"",H$9&lt;&gt;""),IF(HLOOKUP(H$9,'Feuille1-Catégories'!$C$1:$G$2,2,FALSE)="OUI",H$3,IF(HLOOKUP(H$9,'Feuille1-Catégories'!$C$1:$G$3,3,FALSE)="OUI",OFFSET(H$3,MOD(QUOTIENT(ROW()-ROW($A$20),'Feuille1-Catégories'!$B$6/H$6),H$5),0),IF(MOD($A786-1-H$10,'Feuille1-Catégories'!$F$5+1)=0,H$3,""))),"")</f>
        <v/>
      </c>
      <c r="I786" s="29" t="str">
        <f ca="1">IF(AND($A786&lt;&gt;"",I$9&lt;&gt;""),IF(HLOOKUP(I$9,'Feuille1-Catégories'!$C$1:$G$2,2,FALSE)="OUI",I$3,IF(HLOOKUP(I$9,'Feuille1-Catégories'!$C$1:$G$3,3,FALSE)="OUI",OFFSET(I$3,MOD(QUOTIENT(ROW()-ROW($A$20),'Feuille1-Catégories'!$B$6/I$6),I$5),0),IF(MOD($A786-1-I$10,'Feuille1-Catégories'!$F$5+1)=0,I$3,""))),"")</f>
        <v/>
      </c>
      <c r="J786" s="29" t="str">
        <f ca="1">IF(AND($A786&lt;&gt;"",J$9&lt;&gt;""),IF(HLOOKUP(J$9,'Feuille1-Catégories'!$C$1:$G$2,2,FALSE)="OUI",J$3,IF(HLOOKUP(J$9,'Feuille1-Catégories'!$C$1:$G$3,3,FALSE)="OUI",OFFSET(J$3,MOD(QUOTIENT(ROW()-ROW($A$20),'Feuille1-Catégories'!$B$6/J$6),J$5),0),IF(MOD($A786-1-J$10,'Feuille1-Catégories'!$F$5+1)=0,J$3,""))),"")</f>
        <v/>
      </c>
      <c r="K786" s="29" t="str">
        <f ca="1">IF(AND($A786&lt;&gt;"",K$9&lt;&gt;""),IF(HLOOKUP(K$9,'Feuille1-Catégories'!$C$1:$G$2,2,FALSE)="OUI",K$3,IF(HLOOKUP(K$9,'Feuille1-Catégories'!$C$1:$G$3,3,FALSE)="OUI",OFFSET(K$3,MOD(QUOTIENT(ROW()-ROW($A$20),'Feuille1-Catégories'!$B$6/K$6),K$5),0),IF(MOD($A786-1-K$10,'Feuille1-Catégories'!$F$5+1)=0,K$3,""))),"")</f>
        <v/>
      </c>
      <c r="L786" s="29" t="str">
        <f ca="1">IF(AND($A786&lt;&gt;"",L$9&lt;&gt;""),IF(HLOOKUP(L$9,'Feuille1-Catégories'!$C$1:$G$2,2,FALSE)="OUI",L$3,IF(HLOOKUP(L$9,'Feuille1-Catégories'!$C$1:$G$3,3,FALSE)="OUI",OFFSET(L$3,MOD(QUOTIENT(ROW()-ROW($A$20),'Feuille1-Catégories'!$B$6/L$6),L$5),0),IF(MOD($A786-1-L$10,'Feuille1-Catégories'!$F$5+1)=0,L$3,""))),"")</f>
        <v/>
      </c>
      <c r="M786" s="29" t="str">
        <f ca="1">IF(AND($A786&lt;&gt;"",M$9&lt;&gt;""),IF(HLOOKUP(M$9,'Feuille1-Catégories'!$C$1:$G$2,2,FALSE)="OUI",M$3,IF(HLOOKUP(M$9,'Feuille1-Catégories'!$C$1:$G$3,3,FALSE)="OUI",OFFSET(M$3,MOD(QUOTIENT(ROW()-ROW($A$20),'Feuille1-Catégories'!$B$6/M$6),M$5),0),IF(MOD($A786-1-M$10,'Feuille1-Catégories'!$F$5+1)=0,M$3,""))),"")</f>
        <v/>
      </c>
      <c r="N786" s="29" t="str">
        <f ca="1">IF(AND($A786&lt;&gt;"",N$9&lt;&gt;""),IF(HLOOKUP(N$9,'Feuille1-Catégories'!$C$1:$G$2,2,FALSE)="OUI",N$3,IF(HLOOKUP(N$9,'Feuille1-Catégories'!$C$1:$G$3,3,FALSE)="OUI",OFFSET(N$3,MOD(QUOTIENT(ROW()-ROW($A$20),'Feuille1-Catégories'!$B$6/N$6),N$5),0),IF(MOD($A786-1-N$10,'Feuille1-Catégories'!$F$5+1)=0,N$3,""))),"")</f>
        <v/>
      </c>
      <c r="O786" s="29" t="str">
        <f ca="1">IF(AND($A786&lt;&gt;"",O$9&lt;&gt;""),IF(HLOOKUP(O$9,'Feuille1-Catégories'!$C$1:$G$2,2,FALSE)="OUI",O$3,IF(HLOOKUP(O$9,'Feuille1-Catégories'!$C$1:$G$3,3,FALSE)="OUI",OFFSET(O$3,MOD(QUOTIENT(ROW()-ROW($A$20),'Feuille1-Catégories'!$B$6/O$6),O$5),0),IF(MOD($A786-1-O$10,'Feuille1-Catégories'!$F$5+1)=0,O$3,""))),"")</f>
        <v/>
      </c>
      <c r="P786" s="29" t="str">
        <f ca="1">IF(AND($A786&lt;&gt;"",P$9&lt;&gt;""),IF(HLOOKUP(P$9,'Feuille1-Catégories'!$C$1:$G$2,2,FALSE)="OUI",P$3,IF(HLOOKUP(P$9,'Feuille1-Catégories'!$C$1:$G$3,3,FALSE)="OUI",OFFSET(P$3,MOD(QUOTIENT(ROW()-ROW($A$20),'Feuille1-Catégories'!$B$6/P$6),P$5),0),IF(MOD($A786-1-P$10,'Feuille1-Catégories'!$F$5+1)=0,P$3,""))),"")</f>
        <v/>
      </c>
      <c r="Q786" s="29" t="str">
        <f ca="1">IF(AND($A786&lt;&gt;"",Q$9&lt;&gt;""),IF(HLOOKUP(Q$9,'Feuille1-Catégories'!$C$1:$G$2,2,FALSE)="OUI",Q$3,IF(HLOOKUP(Q$9,'Feuille1-Catégories'!$C$1:$G$3,3,FALSE)="OUI",OFFSET(Q$3,MOD(QUOTIENT(ROW()-ROW($A$20),'Feuille1-Catégories'!$B$6/Q$6),Q$5),0),IF(MOD($A786-1-Q$10,'Feuille1-Catégories'!$F$5+1)=0,Q$3,""))),"")</f>
        <v/>
      </c>
      <c r="R786" s="29" t="str">
        <f ca="1">IF(AND($A786&lt;&gt;"",R$9&lt;&gt;""),IF(HLOOKUP(R$9,'Feuille1-Catégories'!$C$1:$G$2,2,FALSE)="OUI",R$3,IF(HLOOKUP(R$9,'Feuille1-Catégories'!$C$1:$G$3,3,FALSE)="OUI",OFFSET(R$3,MOD(QUOTIENT(ROW()-ROW($A$20),'Feuille1-Catégories'!$B$6/R$6),R$5),0),IF(MOD($A786-1-R$10,'Feuille1-Catégories'!$F$5+1)=0,R$3,""))),"")</f>
        <v/>
      </c>
      <c r="S786" s="29" t="str">
        <f ca="1">IF(AND($A786&lt;&gt;"",S$9&lt;&gt;""),IF(HLOOKUP(S$9,'Feuille1-Catégories'!$C$1:$G$2,2,FALSE)="OUI",S$3,IF(HLOOKUP(S$9,'Feuille1-Catégories'!$C$1:$G$3,3,FALSE)="OUI",OFFSET(S$3,MOD(QUOTIENT(ROW()-ROW($A$20),'Feuille1-Catégories'!$B$6/S$6),S$5),0),IF(MOD($A786-1-S$10,'Feuille1-Catégories'!$F$5+1)=0,S$3,""))),"")</f>
        <v/>
      </c>
      <c r="T786" s="29" t="str">
        <f ca="1">IF(AND($A786&lt;&gt;"",T$9&lt;&gt;""),IF(HLOOKUP(T$9,'Feuille1-Catégories'!$C$1:$G$2,2,FALSE)="OUI",T$3,IF(HLOOKUP(T$9,'Feuille1-Catégories'!$C$1:$G$3,3,FALSE)="OUI",OFFSET(T$3,MOD(QUOTIENT(ROW()-ROW($A$20),'Feuille1-Catégories'!$B$6/T$6),T$5),0),IF(MOD($A786-1-T$10,'Feuille1-Catégories'!$F$5+1)=0,T$3,""))),"")</f>
        <v/>
      </c>
      <c r="U786" s="29" t="str">
        <f ca="1">IF(AND($A786&lt;&gt;"",U$9&lt;&gt;""),IF(HLOOKUP(U$9,'Feuille1-Catégories'!$C$1:$G$2,2,FALSE)="OUI",U$3,IF(HLOOKUP(U$9,'Feuille1-Catégories'!$C$1:$G$3,3,FALSE)="OUI",OFFSET(U$3,MOD(QUOTIENT(ROW()-ROW($A$20),'Feuille1-Catégories'!$B$6/U$6),U$5),0),IF(MOD($A786-1-U$10,'Feuille1-Catégories'!$F$5+1)=0,U$3,""))),"")</f>
        <v/>
      </c>
      <c r="V786" s="29" t="str">
        <f ca="1">IF(AND($A786&lt;&gt;"",V$9&lt;&gt;""),IF(HLOOKUP(V$9,'Feuille1-Catégories'!$C$1:$G$2,2,FALSE)="OUI",V$3,IF(HLOOKUP(V$9,'Feuille1-Catégories'!$C$1:$G$3,3,FALSE)="OUI",OFFSET(V$3,MOD(QUOTIENT(ROW()-ROW($A$20),'Feuille1-Catégories'!$B$6/V$6),V$5),0),IF(MOD($A786-1-V$10,'Feuille1-Catégories'!$F$5+1)=0,V$3,""))),"")</f>
        <v/>
      </c>
      <c r="W786" s="29" t="str">
        <f ca="1">IF(AND($A786&lt;&gt;"",W$9&lt;&gt;""),IF(HLOOKUP(W$9,'Feuille1-Catégories'!$C$1:$G$2,2,FALSE)="OUI",W$3,IF(HLOOKUP(W$9,'Feuille1-Catégories'!$C$1:$G$3,3,FALSE)="OUI",OFFSET(W$3,MOD(QUOTIENT(ROW()-ROW($A$20),'Feuille1-Catégories'!$B$6/W$6),W$5),0),IF(MOD($A786-1-W$10,'Feuille1-Catégories'!$F$5+1)=0,W$3,""))),"")</f>
        <v/>
      </c>
      <c r="X786" s="29" t="str">
        <f ca="1">IF(AND($A786&lt;&gt;"",X$9&lt;&gt;""),IF(HLOOKUP(X$9,'Feuille1-Catégories'!$C$1:$G$2,2,FALSE)="OUI",X$3,IF(HLOOKUP(X$9,'Feuille1-Catégories'!$C$1:$G$3,3,FALSE)="OUI",OFFSET(X$3,MOD(QUOTIENT(ROW()-ROW($A$20),'Feuille1-Catégories'!$B$6/X$6),X$5),0),IF(MOD($A786-1-X$10,'Feuille1-Catégories'!$F$5+1)=0,X$3,""))),"")</f>
        <v/>
      </c>
      <c r="Y786" s="29" t="str">
        <f ca="1">IF(AND($A786&lt;&gt;"",Y$9&lt;&gt;""),IF(HLOOKUP(Y$9,'Feuille1-Catégories'!$C$1:$G$2,2,FALSE)="OUI",Y$3,IF(HLOOKUP(Y$9,'Feuille1-Catégories'!$C$1:$G$3,3,FALSE)="OUI",OFFSET(Y$3,MOD(QUOTIENT(ROW()-ROW($A$20),'Feuille1-Catégories'!$B$6/Y$6),Y$5),0),IF(MOD($A786-1-Y$10,'Feuille1-Catégories'!$F$5+1)=0,Y$3,""))),"")</f>
        <v/>
      </c>
      <c r="Z786" s="29" t="str">
        <f ca="1">IF(AND($A786&lt;&gt;"",Z$9&lt;&gt;""),IF(HLOOKUP(Z$9,'Feuille1-Catégories'!$C$1:$G$2,2,FALSE)="OUI",Z$3,IF(HLOOKUP(Z$9,'Feuille1-Catégories'!$C$1:$G$3,3,FALSE)="OUI",OFFSET(Z$3,MOD(QUOTIENT(ROW()-ROW($A$20),'Feuille1-Catégories'!$B$6/Z$6),Z$5),0),IF(MOD($A786-1-Z$10,'Feuille1-Catégories'!$F$5+1)=0,Z$3,""))),"")</f>
        <v/>
      </c>
    </row>
    <row r="787" spans="1:26" ht="17" x14ac:dyDescent="0.2">
      <c r="A787" s="21" t="str">
        <f>IF('Feuille2-Prix de vente'!A787&lt;&gt;"",'Feuille2-Prix de vente'!A787,"")</f>
        <v/>
      </c>
      <c r="B787" s="33" t="str">
        <f>IF('Feuille2-Prix de vente'!B787&lt;&gt;"",'Feuille2-Prix de vente'!B787,"")</f>
        <v/>
      </c>
      <c r="C787" s="10" t="str">
        <f>IF('Feuille2-Prix de vente'!C787&lt;&gt;"",'Feuille2-Prix de vente'!C787,"")</f>
        <v/>
      </c>
      <c r="D787" s="10" t="str">
        <f t="shared" si="11"/>
        <v/>
      </c>
      <c r="E787" s="10" t="str">
        <f>IF('Feuille2-Prix de vente'!E787&lt;&gt;"",'Feuille2-Prix de vente'!E787,"")</f>
        <v/>
      </c>
      <c r="F787" s="29" t="str">
        <f ca="1">IF(AND($A787&lt;&gt;"",F$9&lt;&gt;""),IF(HLOOKUP(F$9,'Feuille1-Catégories'!$C$1:$G$2,2,FALSE)="OUI",F$3,IF(HLOOKUP(F$9,'Feuille1-Catégories'!$C$1:$G$3,3,FALSE)="OUI",OFFSET(F$3,MOD(QUOTIENT(ROW()-ROW($A$20),'Feuille1-Catégories'!$B$6/F$6),F$5),0),IF(MOD($A787-1-F$10,'Feuille1-Catégories'!$F$5+1)=0,F$3,""))),"")</f>
        <v/>
      </c>
      <c r="G787" s="29" t="str">
        <f ca="1">IF(AND($A787&lt;&gt;"",G$9&lt;&gt;""),IF(HLOOKUP(G$9,'Feuille1-Catégories'!$C$1:$G$2,2,FALSE)="OUI",G$3,IF(HLOOKUP(G$9,'Feuille1-Catégories'!$C$1:$G$3,3,FALSE)="OUI",OFFSET(G$3,MOD(QUOTIENT(ROW()-ROW($A$20),'Feuille1-Catégories'!$B$6/G$6),G$5),0),IF(MOD($A787-1-G$10,'Feuille1-Catégories'!$F$5+1)=0,G$3,""))),"")</f>
        <v/>
      </c>
      <c r="H787" s="29" t="str">
        <f ca="1">IF(AND($A787&lt;&gt;"",H$9&lt;&gt;""),IF(HLOOKUP(H$9,'Feuille1-Catégories'!$C$1:$G$2,2,FALSE)="OUI",H$3,IF(HLOOKUP(H$9,'Feuille1-Catégories'!$C$1:$G$3,3,FALSE)="OUI",OFFSET(H$3,MOD(QUOTIENT(ROW()-ROW($A$20),'Feuille1-Catégories'!$B$6/H$6),H$5),0),IF(MOD($A787-1-H$10,'Feuille1-Catégories'!$F$5+1)=0,H$3,""))),"")</f>
        <v/>
      </c>
      <c r="I787" s="29" t="str">
        <f ca="1">IF(AND($A787&lt;&gt;"",I$9&lt;&gt;""),IF(HLOOKUP(I$9,'Feuille1-Catégories'!$C$1:$G$2,2,FALSE)="OUI",I$3,IF(HLOOKUP(I$9,'Feuille1-Catégories'!$C$1:$G$3,3,FALSE)="OUI",OFFSET(I$3,MOD(QUOTIENT(ROW()-ROW($A$20),'Feuille1-Catégories'!$B$6/I$6),I$5),0),IF(MOD($A787-1-I$10,'Feuille1-Catégories'!$F$5+1)=0,I$3,""))),"")</f>
        <v/>
      </c>
      <c r="J787" s="29" t="str">
        <f ca="1">IF(AND($A787&lt;&gt;"",J$9&lt;&gt;""),IF(HLOOKUP(J$9,'Feuille1-Catégories'!$C$1:$G$2,2,FALSE)="OUI",J$3,IF(HLOOKUP(J$9,'Feuille1-Catégories'!$C$1:$G$3,3,FALSE)="OUI",OFFSET(J$3,MOD(QUOTIENT(ROW()-ROW($A$20),'Feuille1-Catégories'!$B$6/J$6),J$5),0),IF(MOD($A787-1-J$10,'Feuille1-Catégories'!$F$5+1)=0,J$3,""))),"")</f>
        <v/>
      </c>
      <c r="K787" s="29" t="str">
        <f ca="1">IF(AND($A787&lt;&gt;"",K$9&lt;&gt;""),IF(HLOOKUP(K$9,'Feuille1-Catégories'!$C$1:$G$2,2,FALSE)="OUI",K$3,IF(HLOOKUP(K$9,'Feuille1-Catégories'!$C$1:$G$3,3,FALSE)="OUI",OFFSET(K$3,MOD(QUOTIENT(ROW()-ROW($A$20),'Feuille1-Catégories'!$B$6/K$6),K$5),0),IF(MOD($A787-1-K$10,'Feuille1-Catégories'!$F$5+1)=0,K$3,""))),"")</f>
        <v/>
      </c>
      <c r="L787" s="29" t="str">
        <f ca="1">IF(AND($A787&lt;&gt;"",L$9&lt;&gt;""),IF(HLOOKUP(L$9,'Feuille1-Catégories'!$C$1:$G$2,2,FALSE)="OUI",L$3,IF(HLOOKUP(L$9,'Feuille1-Catégories'!$C$1:$G$3,3,FALSE)="OUI",OFFSET(L$3,MOD(QUOTIENT(ROW()-ROW($A$20),'Feuille1-Catégories'!$B$6/L$6),L$5),0),IF(MOD($A787-1-L$10,'Feuille1-Catégories'!$F$5+1)=0,L$3,""))),"")</f>
        <v/>
      </c>
      <c r="M787" s="29" t="str">
        <f ca="1">IF(AND($A787&lt;&gt;"",M$9&lt;&gt;""),IF(HLOOKUP(M$9,'Feuille1-Catégories'!$C$1:$G$2,2,FALSE)="OUI",M$3,IF(HLOOKUP(M$9,'Feuille1-Catégories'!$C$1:$G$3,3,FALSE)="OUI",OFFSET(M$3,MOD(QUOTIENT(ROW()-ROW($A$20),'Feuille1-Catégories'!$B$6/M$6),M$5),0),IF(MOD($A787-1-M$10,'Feuille1-Catégories'!$F$5+1)=0,M$3,""))),"")</f>
        <v/>
      </c>
      <c r="N787" s="29" t="str">
        <f ca="1">IF(AND($A787&lt;&gt;"",N$9&lt;&gt;""),IF(HLOOKUP(N$9,'Feuille1-Catégories'!$C$1:$G$2,2,FALSE)="OUI",N$3,IF(HLOOKUP(N$9,'Feuille1-Catégories'!$C$1:$G$3,3,FALSE)="OUI",OFFSET(N$3,MOD(QUOTIENT(ROW()-ROW($A$20),'Feuille1-Catégories'!$B$6/N$6),N$5),0),IF(MOD($A787-1-N$10,'Feuille1-Catégories'!$F$5+1)=0,N$3,""))),"")</f>
        <v/>
      </c>
      <c r="O787" s="29" t="str">
        <f ca="1">IF(AND($A787&lt;&gt;"",O$9&lt;&gt;""),IF(HLOOKUP(O$9,'Feuille1-Catégories'!$C$1:$G$2,2,FALSE)="OUI",O$3,IF(HLOOKUP(O$9,'Feuille1-Catégories'!$C$1:$G$3,3,FALSE)="OUI",OFFSET(O$3,MOD(QUOTIENT(ROW()-ROW($A$20),'Feuille1-Catégories'!$B$6/O$6),O$5),0),IF(MOD($A787-1-O$10,'Feuille1-Catégories'!$F$5+1)=0,O$3,""))),"")</f>
        <v/>
      </c>
      <c r="P787" s="29" t="str">
        <f ca="1">IF(AND($A787&lt;&gt;"",P$9&lt;&gt;""),IF(HLOOKUP(P$9,'Feuille1-Catégories'!$C$1:$G$2,2,FALSE)="OUI",P$3,IF(HLOOKUP(P$9,'Feuille1-Catégories'!$C$1:$G$3,3,FALSE)="OUI",OFFSET(P$3,MOD(QUOTIENT(ROW()-ROW($A$20),'Feuille1-Catégories'!$B$6/P$6),P$5),0),IF(MOD($A787-1-P$10,'Feuille1-Catégories'!$F$5+1)=0,P$3,""))),"")</f>
        <v/>
      </c>
      <c r="Q787" s="29" t="str">
        <f ca="1">IF(AND($A787&lt;&gt;"",Q$9&lt;&gt;""),IF(HLOOKUP(Q$9,'Feuille1-Catégories'!$C$1:$G$2,2,FALSE)="OUI",Q$3,IF(HLOOKUP(Q$9,'Feuille1-Catégories'!$C$1:$G$3,3,FALSE)="OUI",OFFSET(Q$3,MOD(QUOTIENT(ROW()-ROW($A$20),'Feuille1-Catégories'!$B$6/Q$6),Q$5),0),IF(MOD($A787-1-Q$10,'Feuille1-Catégories'!$F$5+1)=0,Q$3,""))),"")</f>
        <v/>
      </c>
      <c r="R787" s="29" t="str">
        <f ca="1">IF(AND($A787&lt;&gt;"",R$9&lt;&gt;""),IF(HLOOKUP(R$9,'Feuille1-Catégories'!$C$1:$G$2,2,FALSE)="OUI",R$3,IF(HLOOKUP(R$9,'Feuille1-Catégories'!$C$1:$G$3,3,FALSE)="OUI",OFFSET(R$3,MOD(QUOTIENT(ROW()-ROW($A$20),'Feuille1-Catégories'!$B$6/R$6),R$5),0),IF(MOD($A787-1-R$10,'Feuille1-Catégories'!$F$5+1)=0,R$3,""))),"")</f>
        <v/>
      </c>
      <c r="S787" s="29" t="str">
        <f ca="1">IF(AND($A787&lt;&gt;"",S$9&lt;&gt;""),IF(HLOOKUP(S$9,'Feuille1-Catégories'!$C$1:$G$2,2,FALSE)="OUI",S$3,IF(HLOOKUP(S$9,'Feuille1-Catégories'!$C$1:$G$3,3,FALSE)="OUI",OFFSET(S$3,MOD(QUOTIENT(ROW()-ROW($A$20),'Feuille1-Catégories'!$B$6/S$6),S$5),0),IF(MOD($A787-1-S$10,'Feuille1-Catégories'!$F$5+1)=0,S$3,""))),"")</f>
        <v/>
      </c>
      <c r="T787" s="29" t="str">
        <f ca="1">IF(AND($A787&lt;&gt;"",T$9&lt;&gt;""),IF(HLOOKUP(T$9,'Feuille1-Catégories'!$C$1:$G$2,2,FALSE)="OUI",T$3,IF(HLOOKUP(T$9,'Feuille1-Catégories'!$C$1:$G$3,3,FALSE)="OUI",OFFSET(T$3,MOD(QUOTIENT(ROW()-ROW($A$20),'Feuille1-Catégories'!$B$6/T$6),T$5),0),IF(MOD($A787-1-T$10,'Feuille1-Catégories'!$F$5+1)=0,T$3,""))),"")</f>
        <v/>
      </c>
      <c r="U787" s="29" t="str">
        <f ca="1">IF(AND($A787&lt;&gt;"",U$9&lt;&gt;""),IF(HLOOKUP(U$9,'Feuille1-Catégories'!$C$1:$G$2,2,FALSE)="OUI",U$3,IF(HLOOKUP(U$9,'Feuille1-Catégories'!$C$1:$G$3,3,FALSE)="OUI",OFFSET(U$3,MOD(QUOTIENT(ROW()-ROW($A$20),'Feuille1-Catégories'!$B$6/U$6),U$5),0),IF(MOD($A787-1-U$10,'Feuille1-Catégories'!$F$5+1)=0,U$3,""))),"")</f>
        <v/>
      </c>
      <c r="V787" s="29" t="str">
        <f ca="1">IF(AND($A787&lt;&gt;"",V$9&lt;&gt;""),IF(HLOOKUP(V$9,'Feuille1-Catégories'!$C$1:$G$2,2,FALSE)="OUI",V$3,IF(HLOOKUP(V$9,'Feuille1-Catégories'!$C$1:$G$3,3,FALSE)="OUI",OFFSET(V$3,MOD(QUOTIENT(ROW()-ROW($A$20),'Feuille1-Catégories'!$B$6/V$6),V$5),0),IF(MOD($A787-1-V$10,'Feuille1-Catégories'!$F$5+1)=0,V$3,""))),"")</f>
        <v/>
      </c>
      <c r="W787" s="29" t="str">
        <f ca="1">IF(AND($A787&lt;&gt;"",W$9&lt;&gt;""),IF(HLOOKUP(W$9,'Feuille1-Catégories'!$C$1:$G$2,2,FALSE)="OUI",W$3,IF(HLOOKUP(W$9,'Feuille1-Catégories'!$C$1:$G$3,3,FALSE)="OUI",OFFSET(W$3,MOD(QUOTIENT(ROW()-ROW($A$20),'Feuille1-Catégories'!$B$6/W$6),W$5),0),IF(MOD($A787-1-W$10,'Feuille1-Catégories'!$F$5+1)=0,W$3,""))),"")</f>
        <v/>
      </c>
      <c r="X787" s="29" t="str">
        <f ca="1">IF(AND($A787&lt;&gt;"",X$9&lt;&gt;""),IF(HLOOKUP(X$9,'Feuille1-Catégories'!$C$1:$G$2,2,FALSE)="OUI",X$3,IF(HLOOKUP(X$9,'Feuille1-Catégories'!$C$1:$G$3,3,FALSE)="OUI",OFFSET(X$3,MOD(QUOTIENT(ROW()-ROW($A$20),'Feuille1-Catégories'!$B$6/X$6),X$5),0),IF(MOD($A787-1-X$10,'Feuille1-Catégories'!$F$5+1)=0,X$3,""))),"")</f>
        <v/>
      </c>
      <c r="Y787" s="29" t="str">
        <f ca="1">IF(AND($A787&lt;&gt;"",Y$9&lt;&gt;""),IF(HLOOKUP(Y$9,'Feuille1-Catégories'!$C$1:$G$2,2,FALSE)="OUI",Y$3,IF(HLOOKUP(Y$9,'Feuille1-Catégories'!$C$1:$G$3,3,FALSE)="OUI",OFFSET(Y$3,MOD(QUOTIENT(ROW()-ROW($A$20),'Feuille1-Catégories'!$B$6/Y$6),Y$5),0),IF(MOD($A787-1-Y$10,'Feuille1-Catégories'!$F$5+1)=0,Y$3,""))),"")</f>
        <v/>
      </c>
      <c r="Z787" s="29" t="str">
        <f ca="1">IF(AND($A787&lt;&gt;"",Z$9&lt;&gt;""),IF(HLOOKUP(Z$9,'Feuille1-Catégories'!$C$1:$G$2,2,FALSE)="OUI",Z$3,IF(HLOOKUP(Z$9,'Feuille1-Catégories'!$C$1:$G$3,3,FALSE)="OUI",OFFSET(Z$3,MOD(QUOTIENT(ROW()-ROW($A$20),'Feuille1-Catégories'!$B$6/Z$6),Z$5),0),IF(MOD($A787-1-Z$10,'Feuille1-Catégories'!$F$5+1)=0,Z$3,""))),"")</f>
        <v/>
      </c>
    </row>
    <row r="788" spans="1:26" ht="17" x14ac:dyDescent="0.2">
      <c r="A788" s="21" t="str">
        <f>IF('Feuille2-Prix de vente'!A788&lt;&gt;"",'Feuille2-Prix de vente'!A788,"")</f>
        <v/>
      </c>
      <c r="B788" s="33" t="str">
        <f>IF('Feuille2-Prix de vente'!B788&lt;&gt;"",'Feuille2-Prix de vente'!B788,"")</f>
        <v/>
      </c>
      <c r="C788" s="10" t="str">
        <f>IF('Feuille2-Prix de vente'!C788&lt;&gt;"",'Feuille2-Prix de vente'!C788,"")</f>
        <v/>
      </c>
      <c r="D788" s="10" t="str">
        <f t="shared" si="11"/>
        <v/>
      </c>
      <c r="E788" s="10" t="str">
        <f>IF('Feuille2-Prix de vente'!E788&lt;&gt;"",'Feuille2-Prix de vente'!E788,"")</f>
        <v/>
      </c>
      <c r="F788" s="29" t="str">
        <f ca="1">IF(AND($A788&lt;&gt;"",F$9&lt;&gt;""),IF(HLOOKUP(F$9,'Feuille1-Catégories'!$C$1:$G$2,2,FALSE)="OUI",F$3,IF(HLOOKUP(F$9,'Feuille1-Catégories'!$C$1:$G$3,3,FALSE)="OUI",OFFSET(F$3,MOD(QUOTIENT(ROW()-ROW($A$20),'Feuille1-Catégories'!$B$6/F$6),F$5),0),IF(MOD($A788-1-F$10,'Feuille1-Catégories'!$F$5+1)=0,F$3,""))),"")</f>
        <v/>
      </c>
      <c r="G788" s="29" t="str">
        <f ca="1">IF(AND($A788&lt;&gt;"",G$9&lt;&gt;""),IF(HLOOKUP(G$9,'Feuille1-Catégories'!$C$1:$G$2,2,FALSE)="OUI",G$3,IF(HLOOKUP(G$9,'Feuille1-Catégories'!$C$1:$G$3,3,FALSE)="OUI",OFFSET(G$3,MOD(QUOTIENT(ROW()-ROW($A$20),'Feuille1-Catégories'!$B$6/G$6),G$5),0),IF(MOD($A788-1-G$10,'Feuille1-Catégories'!$F$5+1)=0,G$3,""))),"")</f>
        <v/>
      </c>
      <c r="H788" s="29" t="str">
        <f ca="1">IF(AND($A788&lt;&gt;"",H$9&lt;&gt;""),IF(HLOOKUP(H$9,'Feuille1-Catégories'!$C$1:$G$2,2,FALSE)="OUI",H$3,IF(HLOOKUP(H$9,'Feuille1-Catégories'!$C$1:$G$3,3,FALSE)="OUI",OFFSET(H$3,MOD(QUOTIENT(ROW()-ROW($A$20),'Feuille1-Catégories'!$B$6/H$6),H$5),0),IF(MOD($A788-1-H$10,'Feuille1-Catégories'!$F$5+1)=0,H$3,""))),"")</f>
        <v/>
      </c>
      <c r="I788" s="29" t="str">
        <f ca="1">IF(AND($A788&lt;&gt;"",I$9&lt;&gt;""),IF(HLOOKUP(I$9,'Feuille1-Catégories'!$C$1:$G$2,2,FALSE)="OUI",I$3,IF(HLOOKUP(I$9,'Feuille1-Catégories'!$C$1:$G$3,3,FALSE)="OUI",OFFSET(I$3,MOD(QUOTIENT(ROW()-ROW($A$20),'Feuille1-Catégories'!$B$6/I$6),I$5),0),IF(MOD($A788-1-I$10,'Feuille1-Catégories'!$F$5+1)=0,I$3,""))),"")</f>
        <v/>
      </c>
      <c r="J788" s="29" t="str">
        <f ca="1">IF(AND($A788&lt;&gt;"",J$9&lt;&gt;""),IF(HLOOKUP(J$9,'Feuille1-Catégories'!$C$1:$G$2,2,FALSE)="OUI",J$3,IF(HLOOKUP(J$9,'Feuille1-Catégories'!$C$1:$G$3,3,FALSE)="OUI",OFFSET(J$3,MOD(QUOTIENT(ROW()-ROW($A$20),'Feuille1-Catégories'!$B$6/J$6),J$5),0),IF(MOD($A788-1-J$10,'Feuille1-Catégories'!$F$5+1)=0,J$3,""))),"")</f>
        <v/>
      </c>
      <c r="K788" s="29" t="str">
        <f ca="1">IF(AND($A788&lt;&gt;"",K$9&lt;&gt;""),IF(HLOOKUP(K$9,'Feuille1-Catégories'!$C$1:$G$2,2,FALSE)="OUI",K$3,IF(HLOOKUP(K$9,'Feuille1-Catégories'!$C$1:$G$3,3,FALSE)="OUI",OFFSET(K$3,MOD(QUOTIENT(ROW()-ROW($A$20),'Feuille1-Catégories'!$B$6/K$6),K$5),0),IF(MOD($A788-1-K$10,'Feuille1-Catégories'!$F$5+1)=0,K$3,""))),"")</f>
        <v/>
      </c>
      <c r="L788" s="29" t="str">
        <f ca="1">IF(AND($A788&lt;&gt;"",L$9&lt;&gt;""),IF(HLOOKUP(L$9,'Feuille1-Catégories'!$C$1:$G$2,2,FALSE)="OUI",L$3,IF(HLOOKUP(L$9,'Feuille1-Catégories'!$C$1:$G$3,3,FALSE)="OUI",OFFSET(L$3,MOD(QUOTIENT(ROW()-ROW($A$20),'Feuille1-Catégories'!$B$6/L$6),L$5),0),IF(MOD($A788-1-L$10,'Feuille1-Catégories'!$F$5+1)=0,L$3,""))),"")</f>
        <v/>
      </c>
      <c r="M788" s="29" t="str">
        <f ca="1">IF(AND($A788&lt;&gt;"",M$9&lt;&gt;""),IF(HLOOKUP(M$9,'Feuille1-Catégories'!$C$1:$G$2,2,FALSE)="OUI",M$3,IF(HLOOKUP(M$9,'Feuille1-Catégories'!$C$1:$G$3,3,FALSE)="OUI",OFFSET(M$3,MOD(QUOTIENT(ROW()-ROW($A$20),'Feuille1-Catégories'!$B$6/M$6),M$5),0),IF(MOD($A788-1-M$10,'Feuille1-Catégories'!$F$5+1)=0,M$3,""))),"")</f>
        <v/>
      </c>
      <c r="N788" s="29" t="str">
        <f ca="1">IF(AND($A788&lt;&gt;"",N$9&lt;&gt;""),IF(HLOOKUP(N$9,'Feuille1-Catégories'!$C$1:$G$2,2,FALSE)="OUI",N$3,IF(HLOOKUP(N$9,'Feuille1-Catégories'!$C$1:$G$3,3,FALSE)="OUI",OFFSET(N$3,MOD(QUOTIENT(ROW()-ROW($A$20),'Feuille1-Catégories'!$B$6/N$6),N$5),0),IF(MOD($A788-1-N$10,'Feuille1-Catégories'!$F$5+1)=0,N$3,""))),"")</f>
        <v/>
      </c>
      <c r="O788" s="29" t="str">
        <f ca="1">IF(AND($A788&lt;&gt;"",O$9&lt;&gt;""),IF(HLOOKUP(O$9,'Feuille1-Catégories'!$C$1:$G$2,2,FALSE)="OUI",O$3,IF(HLOOKUP(O$9,'Feuille1-Catégories'!$C$1:$G$3,3,FALSE)="OUI",OFFSET(O$3,MOD(QUOTIENT(ROW()-ROW($A$20),'Feuille1-Catégories'!$B$6/O$6),O$5),0),IF(MOD($A788-1-O$10,'Feuille1-Catégories'!$F$5+1)=0,O$3,""))),"")</f>
        <v/>
      </c>
      <c r="P788" s="29" t="str">
        <f ca="1">IF(AND($A788&lt;&gt;"",P$9&lt;&gt;""),IF(HLOOKUP(P$9,'Feuille1-Catégories'!$C$1:$G$2,2,FALSE)="OUI",P$3,IF(HLOOKUP(P$9,'Feuille1-Catégories'!$C$1:$G$3,3,FALSE)="OUI",OFFSET(P$3,MOD(QUOTIENT(ROW()-ROW($A$20),'Feuille1-Catégories'!$B$6/P$6),P$5),0),IF(MOD($A788-1-P$10,'Feuille1-Catégories'!$F$5+1)=0,P$3,""))),"")</f>
        <v/>
      </c>
      <c r="Q788" s="29" t="str">
        <f ca="1">IF(AND($A788&lt;&gt;"",Q$9&lt;&gt;""),IF(HLOOKUP(Q$9,'Feuille1-Catégories'!$C$1:$G$2,2,FALSE)="OUI",Q$3,IF(HLOOKUP(Q$9,'Feuille1-Catégories'!$C$1:$G$3,3,FALSE)="OUI",OFFSET(Q$3,MOD(QUOTIENT(ROW()-ROW($A$20),'Feuille1-Catégories'!$B$6/Q$6),Q$5),0),IF(MOD($A788-1-Q$10,'Feuille1-Catégories'!$F$5+1)=0,Q$3,""))),"")</f>
        <v/>
      </c>
      <c r="R788" s="29" t="str">
        <f ca="1">IF(AND($A788&lt;&gt;"",R$9&lt;&gt;""),IF(HLOOKUP(R$9,'Feuille1-Catégories'!$C$1:$G$2,2,FALSE)="OUI",R$3,IF(HLOOKUP(R$9,'Feuille1-Catégories'!$C$1:$G$3,3,FALSE)="OUI",OFFSET(R$3,MOD(QUOTIENT(ROW()-ROW($A$20),'Feuille1-Catégories'!$B$6/R$6),R$5),0),IF(MOD($A788-1-R$10,'Feuille1-Catégories'!$F$5+1)=0,R$3,""))),"")</f>
        <v/>
      </c>
      <c r="S788" s="29" t="str">
        <f ca="1">IF(AND($A788&lt;&gt;"",S$9&lt;&gt;""),IF(HLOOKUP(S$9,'Feuille1-Catégories'!$C$1:$G$2,2,FALSE)="OUI",S$3,IF(HLOOKUP(S$9,'Feuille1-Catégories'!$C$1:$G$3,3,FALSE)="OUI",OFFSET(S$3,MOD(QUOTIENT(ROW()-ROW($A$20),'Feuille1-Catégories'!$B$6/S$6),S$5),0),IF(MOD($A788-1-S$10,'Feuille1-Catégories'!$F$5+1)=0,S$3,""))),"")</f>
        <v/>
      </c>
      <c r="T788" s="29" t="str">
        <f ca="1">IF(AND($A788&lt;&gt;"",T$9&lt;&gt;""),IF(HLOOKUP(T$9,'Feuille1-Catégories'!$C$1:$G$2,2,FALSE)="OUI",T$3,IF(HLOOKUP(T$9,'Feuille1-Catégories'!$C$1:$G$3,3,FALSE)="OUI",OFFSET(T$3,MOD(QUOTIENT(ROW()-ROW($A$20),'Feuille1-Catégories'!$B$6/T$6),T$5),0),IF(MOD($A788-1-T$10,'Feuille1-Catégories'!$F$5+1)=0,T$3,""))),"")</f>
        <v/>
      </c>
      <c r="U788" s="29" t="str">
        <f ca="1">IF(AND($A788&lt;&gt;"",U$9&lt;&gt;""),IF(HLOOKUP(U$9,'Feuille1-Catégories'!$C$1:$G$2,2,FALSE)="OUI",U$3,IF(HLOOKUP(U$9,'Feuille1-Catégories'!$C$1:$G$3,3,FALSE)="OUI",OFFSET(U$3,MOD(QUOTIENT(ROW()-ROW($A$20),'Feuille1-Catégories'!$B$6/U$6),U$5),0),IF(MOD($A788-1-U$10,'Feuille1-Catégories'!$F$5+1)=0,U$3,""))),"")</f>
        <v/>
      </c>
      <c r="V788" s="29" t="str">
        <f ca="1">IF(AND($A788&lt;&gt;"",V$9&lt;&gt;""),IF(HLOOKUP(V$9,'Feuille1-Catégories'!$C$1:$G$2,2,FALSE)="OUI",V$3,IF(HLOOKUP(V$9,'Feuille1-Catégories'!$C$1:$G$3,3,FALSE)="OUI",OFFSET(V$3,MOD(QUOTIENT(ROW()-ROW($A$20),'Feuille1-Catégories'!$B$6/V$6),V$5),0),IF(MOD($A788-1-V$10,'Feuille1-Catégories'!$F$5+1)=0,V$3,""))),"")</f>
        <v/>
      </c>
      <c r="W788" s="29" t="str">
        <f ca="1">IF(AND($A788&lt;&gt;"",W$9&lt;&gt;""),IF(HLOOKUP(W$9,'Feuille1-Catégories'!$C$1:$G$2,2,FALSE)="OUI",W$3,IF(HLOOKUP(W$9,'Feuille1-Catégories'!$C$1:$G$3,3,FALSE)="OUI",OFFSET(W$3,MOD(QUOTIENT(ROW()-ROW($A$20),'Feuille1-Catégories'!$B$6/W$6),W$5),0),IF(MOD($A788-1-W$10,'Feuille1-Catégories'!$F$5+1)=0,W$3,""))),"")</f>
        <v/>
      </c>
      <c r="X788" s="29" t="str">
        <f ca="1">IF(AND($A788&lt;&gt;"",X$9&lt;&gt;""),IF(HLOOKUP(X$9,'Feuille1-Catégories'!$C$1:$G$2,2,FALSE)="OUI",X$3,IF(HLOOKUP(X$9,'Feuille1-Catégories'!$C$1:$G$3,3,FALSE)="OUI",OFFSET(X$3,MOD(QUOTIENT(ROW()-ROW($A$20),'Feuille1-Catégories'!$B$6/X$6),X$5),0),IF(MOD($A788-1-X$10,'Feuille1-Catégories'!$F$5+1)=0,X$3,""))),"")</f>
        <v/>
      </c>
      <c r="Y788" s="29" t="str">
        <f ca="1">IF(AND($A788&lt;&gt;"",Y$9&lt;&gt;""),IF(HLOOKUP(Y$9,'Feuille1-Catégories'!$C$1:$G$2,2,FALSE)="OUI",Y$3,IF(HLOOKUP(Y$9,'Feuille1-Catégories'!$C$1:$G$3,3,FALSE)="OUI",OFFSET(Y$3,MOD(QUOTIENT(ROW()-ROW($A$20),'Feuille1-Catégories'!$B$6/Y$6),Y$5),0),IF(MOD($A788-1-Y$10,'Feuille1-Catégories'!$F$5+1)=0,Y$3,""))),"")</f>
        <v/>
      </c>
      <c r="Z788" s="29" t="str">
        <f ca="1">IF(AND($A788&lt;&gt;"",Z$9&lt;&gt;""),IF(HLOOKUP(Z$9,'Feuille1-Catégories'!$C$1:$G$2,2,FALSE)="OUI",Z$3,IF(HLOOKUP(Z$9,'Feuille1-Catégories'!$C$1:$G$3,3,FALSE)="OUI",OFFSET(Z$3,MOD(QUOTIENT(ROW()-ROW($A$20),'Feuille1-Catégories'!$B$6/Z$6),Z$5),0),IF(MOD($A788-1-Z$10,'Feuille1-Catégories'!$F$5+1)=0,Z$3,""))),"")</f>
        <v/>
      </c>
    </row>
    <row r="789" spans="1:26" ht="17" x14ac:dyDescent="0.2">
      <c r="A789" s="21" t="str">
        <f>IF('Feuille2-Prix de vente'!A789&lt;&gt;"",'Feuille2-Prix de vente'!A789,"")</f>
        <v/>
      </c>
      <c r="B789" s="33" t="str">
        <f>IF('Feuille2-Prix de vente'!B789&lt;&gt;"",'Feuille2-Prix de vente'!B789,"")</f>
        <v/>
      </c>
      <c r="C789" s="10" t="str">
        <f>IF('Feuille2-Prix de vente'!C789&lt;&gt;"",'Feuille2-Prix de vente'!C789,"")</f>
        <v/>
      </c>
      <c r="D789" s="10" t="str">
        <f t="shared" ref="D789:D852" si="12">IF($A789&lt;&gt;"",SUM(F789:ZZ789),"")</f>
        <v/>
      </c>
      <c r="E789" s="10" t="str">
        <f>IF('Feuille2-Prix de vente'!E789&lt;&gt;"",'Feuille2-Prix de vente'!E789,"")</f>
        <v/>
      </c>
      <c r="F789" s="29" t="str">
        <f ca="1">IF(AND($A789&lt;&gt;"",F$9&lt;&gt;""),IF(HLOOKUP(F$9,'Feuille1-Catégories'!$C$1:$G$2,2,FALSE)="OUI",F$3,IF(HLOOKUP(F$9,'Feuille1-Catégories'!$C$1:$G$3,3,FALSE)="OUI",OFFSET(F$3,MOD(QUOTIENT(ROW()-ROW($A$20),'Feuille1-Catégories'!$B$6/F$6),F$5),0),IF(MOD($A789-1-F$10,'Feuille1-Catégories'!$F$5+1)=0,F$3,""))),"")</f>
        <v/>
      </c>
      <c r="G789" s="29" t="str">
        <f ca="1">IF(AND($A789&lt;&gt;"",G$9&lt;&gt;""),IF(HLOOKUP(G$9,'Feuille1-Catégories'!$C$1:$G$2,2,FALSE)="OUI",G$3,IF(HLOOKUP(G$9,'Feuille1-Catégories'!$C$1:$G$3,3,FALSE)="OUI",OFFSET(G$3,MOD(QUOTIENT(ROW()-ROW($A$20),'Feuille1-Catégories'!$B$6/G$6),G$5),0),IF(MOD($A789-1-G$10,'Feuille1-Catégories'!$F$5+1)=0,G$3,""))),"")</f>
        <v/>
      </c>
      <c r="H789" s="29" t="str">
        <f ca="1">IF(AND($A789&lt;&gt;"",H$9&lt;&gt;""),IF(HLOOKUP(H$9,'Feuille1-Catégories'!$C$1:$G$2,2,FALSE)="OUI",H$3,IF(HLOOKUP(H$9,'Feuille1-Catégories'!$C$1:$G$3,3,FALSE)="OUI",OFFSET(H$3,MOD(QUOTIENT(ROW()-ROW($A$20),'Feuille1-Catégories'!$B$6/H$6),H$5),0),IF(MOD($A789-1-H$10,'Feuille1-Catégories'!$F$5+1)=0,H$3,""))),"")</f>
        <v/>
      </c>
      <c r="I789" s="29" t="str">
        <f ca="1">IF(AND($A789&lt;&gt;"",I$9&lt;&gt;""),IF(HLOOKUP(I$9,'Feuille1-Catégories'!$C$1:$G$2,2,FALSE)="OUI",I$3,IF(HLOOKUP(I$9,'Feuille1-Catégories'!$C$1:$G$3,3,FALSE)="OUI",OFFSET(I$3,MOD(QUOTIENT(ROW()-ROW($A$20),'Feuille1-Catégories'!$B$6/I$6),I$5),0),IF(MOD($A789-1-I$10,'Feuille1-Catégories'!$F$5+1)=0,I$3,""))),"")</f>
        <v/>
      </c>
      <c r="J789" s="29" t="str">
        <f ca="1">IF(AND($A789&lt;&gt;"",J$9&lt;&gt;""),IF(HLOOKUP(J$9,'Feuille1-Catégories'!$C$1:$G$2,2,FALSE)="OUI",J$3,IF(HLOOKUP(J$9,'Feuille1-Catégories'!$C$1:$G$3,3,FALSE)="OUI",OFFSET(J$3,MOD(QUOTIENT(ROW()-ROW($A$20),'Feuille1-Catégories'!$B$6/J$6),J$5),0),IF(MOD($A789-1-J$10,'Feuille1-Catégories'!$F$5+1)=0,J$3,""))),"")</f>
        <v/>
      </c>
      <c r="K789" s="29" t="str">
        <f ca="1">IF(AND($A789&lt;&gt;"",K$9&lt;&gt;""),IF(HLOOKUP(K$9,'Feuille1-Catégories'!$C$1:$G$2,2,FALSE)="OUI",K$3,IF(HLOOKUP(K$9,'Feuille1-Catégories'!$C$1:$G$3,3,FALSE)="OUI",OFFSET(K$3,MOD(QUOTIENT(ROW()-ROW($A$20),'Feuille1-Catégories'!$B$6/K$6),K$5),0),IF(MOD($A789-1-K$10,'Feuille1-Catégories'!$F$5+1)=0,K$3,""))),"")</f>
        <v/>
      </c>
      <c r="L789" s="29" t="str">
        <f ca="1">IF(AND($A789&lt;&gt;"",L$9&lt;&gt;""),IF(HLOOKUP(L$9,'Feuille1-Catégories'!$C$1:$G$2,2,FALSE)="OUI",L$3,IF(HLOOKUP(L$9,'Feuille1-Catégories'!$C$1:$G$3,3,FALSE)="OUI",OFFSET(L$3,MOD(QUOTIENT(ROW()-ROW($A$20),'Feuille1-Catégories'!$B$6/L$6),L$5),0),IF(MOD($A789-1-L$10,'Feuille1-Catégories'!$F$5+1)=0,L$3,""))),"")</f>
        <v/>
      </c>
      <c r="M789" s="29" t="str">
        <f ca="1">IF(AND($A789&lt;&gt;"",M$9&lt;&gt;""),IF(HLOOKUP(M$9,'Feuille1-Catégories'!$C$1:$G$2,2,FALSE)="OUI",M$3,IF(HLOOKUP(M$9,'Feuille1-Catégories'!$C$1:$G$3,3,FALSE)="OUI",OFFSET(M$3,MOD(QUOTIENT(ROW()-ROW($A$20),'Feuille1-Catégories'!$B$6/M$6),M$5),0),IF(MOD($A789-1-M$10,'Feuille1-Catégories'!$F$5+1)=0,M$3,""))),"")</f>
        <v/>
      </c>
      <c r="N789" s="29" t="str">
        <f ca="1">IF(AND($A789&lt;&gt;"",N$9&lt;&gt;""),IF(HLOOKUP(N$9,'Feuille1-Catégories'!$C$1:$G$2,2,FALSE)="OUI",N$3,IF(HLOOKUP(N$9,'Feuille1-Catégories'!$C$1:$G$3,3,FALSE)="OUI",OFFSET(N$3,MOD(QUOTIENT(ROW()-ROW($A$20),'Feuille1-Catégories'!$B$6/N$6),N$5),0),IF(MOD($A789-1-N$10,'Feuille1-Catégories'!$F$5+1)=0,N$3,""))),"")</f>
        <v/>
      </c>
      <c r="O789" s="29" t="str">
        <f ca="1">IF(AND($A789&lt;&gt;"",O$9&lt;&gt;""),IF(HLOOKUP(O$9,'Feuille1-Catégories'!$C$1:$G$2,2,FALSE)="OUI",O$3,IF(HLOOKUP(O$9,'Feuille1-Catégories'!$C$1:$G$3,3,FALSE)="OUI",OFFSET(O$3,MOD(QUOTIENT(ROW()-ROW($A$20),'Feuille1-Catégories'!$B$6/O$6),O$5),0),IF(MOD($A789-1-O$10,'Feuille1-Catégories'!$F$5+1)=0,O$3,""))),"")</f>
        <v/>
      </c>
      <c r="P789" s="29" t="str">
        <f ca="1">IF(AND($A789&lt;&gt;"",P$9&lt;&gt;""),IF(HLOOKUP(P$9,'Feuille1-Catégories'!$C$1:$G$2,2,FALSE)="OUI",P$3,IF(HLOOKUP(P$9,'Feuille1-Catégories'!$C$1:$G$3,3,FALSE)="OUI",OFFSET(P$3,MOD(QUOTIENT(ROW()-ROW($A$20),'Feuille1-Catégories'!$B$6/P$6),P$5),0),IF(MOD($A789-1-P$10,'Feuille1-Catégories'!$F$5+1)=0,P$3,""))),"")</f>
        <v/>
      </c>
      <c r="Q789" s="29" t="str">
        <f ca="1">IF(AND($A789&lt;&gt;"",Q$9&lt;&gt;""),IF(HLOOKUP(Q$9,'Feuille1-Catégories'!$C$1:$G$2,2,FALSE)="OUI",Q$3,IF(HLOOKUP(Q$9,'Feuille1-Catégories'!$C$1:$G$3,3,FALSE)="OUI",OFFSET(Q$3,MOD(QUOTIENT(ROW()-ROW($A$20),'Feuille1-Catégories'!$B$6/Q$6),Q$5),0),IF(MOD($A789-1-Q$10,'Feuille1-Catégories'!$F$5+1)=0,Q$3,""))),"")</f>
        <v/>
      </c>
      <c r="R789" s="29" t="str">
        <f ca="1">IF(AND($A789&lt;&gt;"",R$9&lt;&gt;""),IF(HLOOKUP(R$9,'Feuille1-Catégories'!$C$1:$G$2,2,FALSE)="OUI",R$3,IF(HLOOKUP(R$9,'Feuille1-Catégories'!$C$1:$G$3,3,FALSE)="OUI",OFFSET(R$3,MOD(QUOTIENT(ROW()-ROW($A$20),'Feuille1-Catégories'!$B$6/R$6),R$5),0),IF(MOD($A789-1-R$10,'Feuille1-Catégories'!$F$5+1)=0,R$3,""))),"")</f>
        <v/>
      </c>
      <c r="S789" s="29" t="str">
        <f ca="1">IF(AND($A789&lt;&gt;"",S$9&lt;&gt;""),IF(HLOOKUP(S$9,'Feuille1-Catégories'!$C$1:$G$2,2,FALSE)="OUI",S$3,IF(HLOOKUP(S$9,'Feuille1-Catégories'!$C$1:$G$3,3,FALSE)="OUI",OFFSET(S$3,MOD(QUOTIENT(ROW()-ROW($A$20),'Feuille1-Catégories'!$B$6/S$6),S$5),0),IF(MOD($A789-1-S$10,'Feuille1-Catégories'!$F$5+1)=0,S$3,""))),"")</f>
        <v/>
      </c>
      <c r="T789" s="29" t="str">
        <f ca="1">IF(AND($A789&lt;&gt;"",T$9&lt;&gt;""),IF(HLOOKUP(T$9,'Feuille1-Catégories'!$C$1:$G$2,2,FALSE)="OUI",T$3,IF(HLOOKUP(T$9,'Feuille1-Catégories'!$C$1:$G$3,3,FALSE)="OUI",OFFSET(T$3,MOD(QUOTIENT(ROW()-ROW($A$20),'Feuille1-Catégories'!$B$6/T$6),T$5),0),IF(MOD($A789-1-T$10,'Feuille1-Catégories'!$F$5+1)=0,T$3,""))),"")</f>
        <v/>
      </c>
      <c r="U789" s="29" t="str">
        <f ca="1">IF(AND($A789&lt;&gt;"",U$9&lt;&gt;""),IF(HLOOKUP(U$9,'Feuille1-Catégories'!$C$1:$G$2,2,FALSE)="OUI",U$3,IF(HLOOKUP(U$9,'Feuille1-Catégories'!$C$1:$G$3,3,FALSE)="OUI",OFFSET(U$3,MOD(QUOTIENT(ROW()-ROW($A$20),'Feuille1-Catégories'!$B$6/U$6),U$5),0),IF(MOD($A789-1-U$10,'Feuille1-Catégories'!$F$5+1)=0,U$3,""))),"")</f>
        <v/>
      </c>
      <c r="V789" s="29" t="str">
        <f ca="1">IF(AND($A789&lt;&gt;"",V$9&lt;&gt;""),IF(HLOOKUP(V$9,'Feuille1-Catégories'!$C$1:$G$2,2,FALSE)="OUI",V$3,IF(HLOOKUP(V$9,'Feuille1-Catégories'!$C$1:$G$3,3,FALSE)="OUI",OFFSET(V$3,MOD(QUOTIENT(ROW()-ROW($A$20),'Feuille1-Catégories'!$B$6/V$6),V$5),0),IF(MOD($A789-1-V$10,'Feuille1-Catégories'!$F$5+1)=0,V$3,""))),"")</f>
        <v/>
      </c>
      <c r="W789" s="29" t="str">
        <f ca="1">IF(AND($A789&lt;&gt;"",W$9&lt;&gt;""),IF(HLOOKUP(W$9,'Feuille1-Catégories'!$C$1:$G$2,2,FALSE)="OUI",W$3,IF(HLOOKUP(W$9,'Feuille1-Catégories'!$C$1:$G$3,3,FALSE)="OUI",OFFSET(W$3,MOD(QUOTIENT(ROW()-ROW($A$20),'Feuille1-Catégories'!$B$6/W$6),W$5),0),IF(MOD($A789-1-W$10,'Feuille1-Catégories'!$F$5+1)=0,W$3,""))),"")</f>
        <v/>
      </c>
      <c r="X789" s="29" t="str">
        <f ca="1">IF(AND($A789&lt;&gt;"",X$9&lt;&gt;""),IF(HLOOKUP(X$9,'Feuille1-Catégories'!$C$1:$G$2,2,FALSE)="OUI",X$3,IF(HLOOKUP(X$9,'Feuille1-Catégories'!$C$1:$G$3,3,FALSE)="OUI",OFFSET(X$3,MOD(QUOTIENT(ROW()-ROW($A$20),'Feuille1-Catégories'!$B$6/X$6),X$5),0),IF(MOD($A789-1-X$10,'Feuille1-Catégories'!$F$5+1)=0,X$3,""))),"")</f>
        <v/>
      </c>
      <c r="Y789" s="29" t="str">
        <f ca="1">IF(AND($A789&lt;&gt;"",Y$9&lt;&gt;""),IF(HLOOKUP(Y$9,'Feuille1-Catégories'!$C$1:$G$2,2,FALSE)="OUI",Y$3,IF(HLOOKUP(Y$9,'Feuille1-Catégories'!$C$1:$G$3,3,FALSE)="OUI",OFFSET(Y$3,MOD(QUOTIENT(ROW()-ROW($A$20),'Feuille1-Catégories'!$B$6/Y$6),Y$5),0),IF(MOD($A789-1-Y$10,'Feuille1-Catégories'!$F$5+1)=0,Y$3,""))),"")</f>
        <v/>
      </c>
      <c r="Z789" s="29" t="str">
        <f ca="1">IF(AND($A789&lt;&gt;"",Z$9&lt;&gt;""),IF(HLOOKUP(Z$9,'Feuille1-Catégories'!$C$1:$G$2,2,FALSE)="OUI",Z$3,IF(HLOOKUP(Z$9,'Feuille1-Catégories'!$C$1:$G$3,3,FALSE)="OUI",OFFSET(Z$3,MOD(QUOTIENT(ROW()-ROW($A$20),'Feuille1-Catégories'!$B$6/Z$6),Z$5),0),IF(MOD($A789-1-Z$10,'Feuille1-Catégories'!$F$5+1)=0,Z$3,""))),"")</f>
        <v/>
      </c>
    </row>
    <row r="790" spans="1:26" ht="17" x14ac:dyDescent="0.2">
      <c r="A790" s="21" t="str">
        <f>IF('Feuille2-Prix de vente'!A790&lt;&gt;"",'Feuille2-Prix de vente'!A790,"")</f>
        <v/>
      </c>
      <c r="B790" s="33" t="str">
        <f>IF('Feuille2-Prix de vente'!B790&lt;&gt;"",'Feuille2-Prix de vente'!B790,"")</f>
        <v/>
      </c>
      <c r="C790" s="10" t="str">
        <f>IF('Feuille2-Prix de vente'!C790&lt;&gt;"",'Feuille2-Prix de vente'!C790,"")</f>
        <v/>
      </c>
      <c r="D790" s="10" t="str">
        <f t="shared" si="12"/>
        <v/>
      </c>
      <c r="E790" s="10" t="str">
        <f>IF('Feuille2-Prix de vente'!E790&lt;&gt;"",'Feuille2-Prix de vente'!E790,"")</f>
        <v/>
      </c>
      <c r="F790" s="29" t="str">
        <f ca="1">IF(AND($A790&lt;&gt;"",F$9&lt;&gt;""),IF(HLOOKUP(F$9,'Feuille1-Catégories'!$C$1:$G$2,2,FALSE)="OUI",F$3,IF(HLOOKUP(F$9,'Feuille1-Catégories'!$C$1:$G$3,3,FALSE)="OUI",OFFSET(F$3,MOD(QUOTIENT(ROW()-ROW($A$20),'Feuille1-Catégories'!$B$6/F$6),F$5),0),IF(MOD($A790-1-F$10,'Feuille1-Catégories'!$F$5+1)=0,F$3,""))),"")</f>
        <v/>
      </c>
      <c r="G790" s="29" t="str">
        <f ca="1">IF(AND($A790&lt;&gt;"",G$9&lt;&gt;""),IF(HLOOKUP(G$9,'Feuille1-Catégories'!$C$1:$G$2,2,FALSE)="OUI",G$3,IF(HLOOKUP(G$9,'Feuille1-Catégories'!$C$1:$G$3,3,FALSE)="OUI",OFFSET(G$3,MOD(QUOTIENT(ROW()-ROW($A$20),'Feuille1-Catégories'!$B$6/G$6),G$5),0),IF(MOD($A790-1-G$10,'Feuille1-Catégories'!$F$5+1)=0,G$3,""))),"")</f>
        <v/>
      </c>
      <c r="H790" s="29" t="str">
        <f ca="1">IF(AND($A790&lt;&gt;"",H$9&lt;&gt;""),IF(HLOOKUP(H$9,'Feuille1-Catégories'!$C$1:$G$2,2,FALSE)="OUI",H$3,IF(HLOOKUP(H$9,'Feuille1-Catégories'!$C$1:$G$3,3,FALSE)="OUI",OFFSET(H$3,MOD(QUOTIENT(ROW()-ROW($A$20),'Feuille1-Catégories'!$B$6/H$6),H$5),0),IF(MOD($A790-1-H$10,'Feuille1-Catégories'!$F$5+1)=0,H$3,""))),"")</f>
        <v/>
      </c>
      <c r="I790" s="29" t="str">
        <f ca="1">IF(AND($A790&lt;&gt;"",I$9&lt;&gt;""),IF(HLOOKUP(I$9,'Feuille1-Catégories'!$C$1:$G$2,2,FALSE)="OUI",I$3,IF(HLOOKUP(I$9,'Feuille1-Catégories'!$C$1:$G$3,3,FALSE)="OUI",OFFSET(I$3,MOD(QUOTIENT(ROW()-ROW($A$20),'Feuille1-Catégories'!$B$6/I$6),I$5),0),IF(MOD($A790-1-I$10,'Feuille1-Catégories'!$F$5+1)=0,I$3,""))),"")</f>
        <v/>
      </c>
      <c r="J790" s="29" t="str">
        <f ca="1">IF(AND($A790&lt;&gt;"",J$9&lt;&gt;""),IF(HLOOKUP(J$9,'Feuille1-Catégories'!$C$1:$G$2,2,FALSE)="OUI",J$3,IF(HLOOKUP(J$9,'Feuille1-Catégories'!$C$1:$G$3,3,FALSE)="OUI",OFFSET(J$3,MOD(QUOTIENT(ROW()-ROW($A$20),'Feuille1-Catégories'!$B$6/J$6),J$5),0),IF(MOD($A790-1-J$10,'Feuille1-Catégories'!$F$5+1)=0,J$3,""))),"")</f>
        <v/>
      </c>
      <c r="K790" s="29" t="str">
        <f ca="1">IF(AND($A790&lt;&gt;"",K$9&lt;&gt;""),IF(HLOOKUP(K$9,'Feuille1-Catégories'!$C$1:$G$2,2,FALSE)="OUI",K$3,IF(HLOOKUP(K$9,'Feuille1-Catégories'!$C$1:$G$3,3,FALSE)="OUI",OFFSET(K$3,MOD(QUOTIENT(ROW()-ROW($A$20),'Feuille1-Catégories'!$B$6/K$6),K$5),0),IF(MOD($A790-1-K$10,'Feuille1-Catégories'!$F$5+1)=0,K$3,""))),"")</f>
        <v/>
      </c>
      <c r="L790" s="29" t="str">
        <f ca="1">IF(AND($A790&lt;&gt;"",L$9&lt;&gt;""),IF(HLOOKUP(L$9,'Feuille1-Catégories'!$C$1:$G$2,2,FALSE)="OUI",L$3,IF(HLOOKUP(L$9,'Feuille1-Catégories'!$C$1:$G$3,3,FALSE)="OUI",OFFSET(L$3,MOD(QUOTIENT(ROW()-ROW($A$20),'Feuille1-Catégories'!$B$6/L$6),L$5),0),IF(MOD($A790-1-L$10,'Feuille1-Catégories'!$F$5+1)=0,L$3,""))),"")</f>
        <v/>
      </c>
      <c r="M790" s="29" t="str">
        <f ca="1">IF(AND($A790&lt;&gt;"",M$9&lt;&gt;""),IF(HLOOKUP(M$9,'Feuille1-Catégories'!$C$1:$G$2,2,FALSE)="OUI",M$3,IF(HLOOKUP(M$9,'Feuille1-Catégories'!$C$1:$G$3,3,FALSE)="OUI",OFFSET(M$3,MOD(QUOTIENT(ROW()-ROW($A$20),'Feuille1-Catégories'!$B$6/M$6),M$5),0),IF(MOD($A790-1-M$10,'Feuille1-Catégories'!$F$5+1)=0,M$3,""))),"")</f>
        <v/>
      </c>
      <c r="N790" s="29" t="str">
        <f ca="1">IF(AND($A790&lt;&gt;"",N$9&lt;&gt;""),IF(HLOOKUP(N$9,'Feuille1-Catégories'!$C$1:$G$2,2,FALSE)="OUI",N$3,IF(HLOOKUP(N$9,'Feuille1-Catégories'!$C$1:$G$3,3,FALSE)="OUI",OFFSET(N$3,MOD(QUOTIENT(ROW()-ROW($A$20),'Feuille1-Catégories'!$B$6/N$6),N$5),0),IF(MOD($A790-1-N$10,'Feuille1-Catégories'!$F$5+1)=0,N$3,""))),"")</f>
        <v/>
      </c>
      <c r="O790" s="29" t="str">
        <f ca="1">IF(AND($A790&lt;&gt;"",O$9&lt;&gt;""),IF(HLOOKUP(O$9,'Feuille1-Catégories'!$C$1:$G$2,2,FALSE)="OUI",O$3,IF(HLOOKUP(O$9,'Feuille1-Catégories'!$C$1:$G$3,3,FALSE)="OUI",OFFSET(O$3,MOD(QUOTIENT(ROW()-ROW($A$20),'Feuille1-Catégories'!$B$6/O$6),O$5),0),IF(MOD($A790-1-O$10,'Feuille1-Catégories'!$F$5+1)=0,O$3,""))),"")</f>
        <v/>
      </c>
      <c r="P790" s="29" t="str">
        <f ca="1">IF(AND($A790&lt;&gt;"",P$9&lt;&gt;""),IF(HLOOKUP(P$9,'Feuille1-Catégories'!$C$1:$G$2,2,FALSE)="OUI",P$3,IF(HLOOKUP(P$9,'Feuille1-Catégories'!$C$1:$G$3,3,FALSE)="OUI",OFFSET(P$3,MOD(QUOTIENT(ROW()-ROW($A$20),'Feuille1-Catégories'!$B$6/P$6),P$5),0),IF(MOD($A790-1-P$10,'Feuille1-Catégories'!$F$5+1)=0,P$3,""))),"")</f>
        <v/>
      </c>
      <c r="Q790" s="29" t="str">
        <f ca="1">IF(AND($A790&lt;&gt;"",Q$9&lt;&gt;""),IF(HLOOKUP(Q$9,'Feuille1-Catégories'!$C$1:$G$2,2,FALSE)="OUI",Q$3,IF(HLOOKUP(Q$9,'Feuille1-Catégories'!$C$1:$G$3,3,FALSE)="OUI",OFFSET(Q$3,MOD(QUOTIENT(ROW()-ROW($A$20),'Feuille1-Catégories'!$B$6/Q$6),Q$5),0),IF(MOD($A790-1-Q$10,'Feuille1-Catégories'!$F$5+1)=0,Q$3,""))),"")</f>
        <v/>
      </c>
      <c r="R790" s="29" t="str">
        <f ca="1">IF(AND($A790&lt;&gt;"",R$9&lt;&gt;""),IF(HLOOKUP(R$9,'Feuille1-Catégories'!$C$1:$G$2,2,FALSE)="OUI",R$3,IF(HLOOKUP(R$9,'Feuille1-Catégories'!$C$1:$G$3,3,FALSE)="OUI",OFFSET(R$3,MOD(QUOTIENT(ROW()-ROW($A$20),'Feuille1-Catégories'!$B$6/R$6),R$5),0),IF(MOD($A790-1-R$10,'Feuille1-Catégories'!$F$5+1)=0,R$3,""))),"")</f>
        <v/>
      </c>
      <c r="S790" s="29" t="str">
        <f ca="1">IF(AND($A790&lt;&gt;"",S$9&lt;&gt;""),IF(HLOOKUP(S$9,'Feuille1-Catégories'!$C$1:$G$2,2,FALSE)="OUI",S$3,IF(HLOOKUP(S$9,'Feuille1-Catégories'!$C$1:$G$3,3,FALSE)="OUI",OFFSET(S$3,MOD(QUOTIENT(ROW()-ROW($A$20),'Feuille1-Catégories'!$B$6/S$6),S$5),0),IF(MOD($A790-1-S$10,'Feuille1-Catégories'!$F$5+1)=0,S$3,""))),"")</f>
        <v/>
      </c>
      <c r="T790" s="29" t="str">
        <f ca="1">IF(AND($A790&lt;&gt;"",T$9&lt;&gt;""),IF(HLOOKUP(T$9,'Feuille1-Catégories'!$C$1:$G$2,2,FALSE)="OUI",T$3,IF(HLOOKUP(T$9,'Feuille1-Catégories'!$C$1:$G$3,3,FALSE)="OUI",OFFSET(T$3,MOD(QUOTIENT(ROW()-ROW($A$20),'Feuille1-Catégories'!$B$6/T$6),T$5),0),IF(MOD($A790-1-T$10,'Feuille1-Catégories'!$F$5+1)=0,T$3,""))),"")</f>
        <v/>
      </c>
      <c r="U790" s="29" t="str">
        <f ca="1">IF(AND($A790&lt;&gt;"",U$9&lt;&gt;""),IF(HLOOKUP(U$9,'Feuille1-Catégories'!$C$1:$G$2,2,FALSE)="OUI",U$3,IF(HLOOKUP(U$9,'Feuille1-Catégories'!$C$1:$G$3,3,FALSE)="OUI",OFFSET(U$3,MOD(QUOTIENT(ROW()-ROW($A$20),'Feuille1-Catégories'!$B$6/U$6),U$5),0),IF(MOD($A790-1-U$10,'Feuille1-Catégories'!$F$5+1)=0,U$3,""))),"")</f>
        <v/>
      </c>
      <c r="V790" s="29" t="str">
        <f ca="1">IF(AND($A790&lt;&gt;"",V$9&lt;&gt;""),IF(HLOOKUP(V$9,'Feuille1-Catégories'!$C$1:$G$2,2,FALSE)="OUI",V$3,IF(HLOOKUP(V$9,'Feuille1-Catégories'!$C$1:$G$3,3,FALSE)="OUI",OFFSET(V$3,MOD(QUOTIENT(ROW()-ROW($A$20),'Feuille1-Catégories'!$B$6/V$6),V$5),0),IF(MOD($A790-1-V$10,'Feuille1-Catégories'!$F$5+1)=0,V$3,""))),"")</f>
        <v/>
      </c>
      <c r="W790" s="29" t="str">
        <f ca="1">IF(AND($A790&lt;&gt;"",W$9&lt;&gt;""),IF(HLOOKUP(W$9,'Feuille1-Catégories'!$C$1:$G$2,2,FALSE)="OUI",W$3,IF(HLOOKUP(W$9,'Feuille1-Catégories'!$C$1:$G$3,3,FALSE)="OUI",OFFSET(W$3,MOD(QUOTIENT(ROW()-ROW($A$20),'Feuille1-Catégories'!$B$6/W$6),W$5),0),IF(MOD($A790-1-W$10,'Feuille1-Catégories'!$F$5+1)=0,W$3,""))),"")</f>
        <v/>
      </c>
      <c r="X790" s="29" t="str">
        <f ca="1">IF(AND($A790&lt;&gt;"",X$9&lt;&gt;""),IF(HLOOKUP(X$9,'Feuille1-Catégories'!$C$1:$G$2,2,FALSE)="OUI",X$3,IF(HLOOKUP(X$9,'Feuille1-Catégories'!$C$1:$G$3,3,FALSE)="OUI",OFFSET(X$3,MOD(QUOTIENT(ROW()-ROW($A$20),'Feuille1-Catégories'!$B$6/X$6),X$5),0),IF(MOD($A790-1-X$10,'Feuille1-Catégories'!$F$5+1)=0,X$3,""))),"")</f>
        <v/>
      </c>
      <c r="Y790" s="29" t="str">
        <f ca="1">IF(AND($A790&lt;&gt;"",Y$9&lt;&gt;""),IF(HLOOKUP(Y$9,'Feuille1-Catégories'!$C$1:$G$2,2,FALSE)="OUI",Y$3,IF(HLOOKUP(Y$9,'Feuille1-Catégories'!$C$1:$G$3,3,FALSE)="OUI",OFFSET(Y$3,MOD(QUOTIENT(ROW()-ROW($A$20),'Feuille1-Catégories'!$B$6/Y$6),Y$5),0),IF(MOD($A790-1-Y$10,'Feuille1-Catégories'!$F$5+1)=0,Y$3,""))),"")</f>
        <v/>
      </c>
      <c r="Z790" s="29" t="str">
        <f ca="1">IF(AND($A790&lt;&gt;"",Z$9&lt;&gt;""),IF(HLOOKUP(Z$9,'Feuille1-Catégories'!$C$1:$G$2,2,FALSE)="OUI",Z$3,IF(HLOOKUP(Z$9,'Feuille1-Catégories'!$C$1:$G$3,3,FALSE)="OUI",OFFSET(Z$3,MOD(QUOTIENT(ROW()-ROW($A$20),'Feuille1-Catégories'!$B$6/Z$6),Z$5),0),IF(MOD($A790-1-Z$10,'Feuille1-Catégories'!$F$5+1)=0,Z$3,""))),"")</f>
        <v/>
      </c>
    </row>
    <row r="791" spans="1:26" ht="17" x14ac:dyDescent="0.2">
      <c r="A791" s="21" t="str">
        <f>IF('Feuille2-Prix de vente'!A791&lt;&gt;"",'Feuille2-Prix de vente'!A791,"")</f>
        <v/>
      </c>
      <c r="B791" s="33" t="str">
        <f>IF('Feuille2-Prix de vente'!B791&lt;&gt;"",'Feuille2-Prix de vente'!B791,"")</f>
        <v/>
      </c>
      <c r="C791" s="10" t="str">
        <f>IF('Feuille2-Prix de vente'!C791&lt;&gt;"",'Feuille2-Prix de vente'!C791,"")</f>
        <v/>
      </c>
      <c r="D791" s="10" t="str">
        <f t="shared" si="12"/>
        <v/>
      </c>
      <c r="E791" s="10" t="str">
        <f>IF('Feuille2-Prix de vente'!E791&lt;&gt;"",'Feuille2-Prix de vente'!E791,"")</f>
        <v/>
      </c>
      <c r="F791" s="29" t="str">
        <f ca="1">IF(AND($A791&lt;&gt;"",F$9&lt;&gt;""),IF(HLOOKUP(F$9,'Feuille1-Catégories'!$C$1:$G$2,2,FALSE)="OUI",F$3,IF(HLOOKUP(F$9,'Feuille1-Catégories'!$C$1:$G$3,3,FALSE)="OUI",OFFSET(F$3,MOD(QUOTIENT(ROW()-ROW($A$20),'Feuille1-Catégories'!$B$6/F$6),F$5),0),IF(MOD($A791-1-F$10,'Feuille1-Catégories'!$F$5+1)=0,F$3,""))),"")</f>
        <v/>
      </c>
      <c r="G791" s="29" t="str">
        <f ca="1">IF(AND($A791&lt;&gt;"",G$9&lt;&gt;""),IF(HLOOKUP(G$9,'Feuille1-Catégories'!$C$1:$G$2,2,FALSE)="OUI",G$3,IF(HLOOKUP(G$9,'Feuille1-Catégories'!$C$1:$G$3,3,FALSE)="OUI",OFFSET(G$3,MOD(QUOTIENT(ROW()-ROW($A$20),'Feuille1-Catégories'!$B$6/G$6),G$5),0),IF(MOD($A791-1-G$10,'Feuille1-Catégories'!$F$5+1)=0,G$3,""))),"")</f>
        <v/>
      </c>
      <c r="H791" s="29" t="str">
        <f ca="1">IF(AND($A791&lt;&gt;"",H$9&lt;&gt;""),IF(HLOOKUP(H$9,'Feuille1-Catégories'!$C$1:$G$2,2,FALSE)="OUI",H$3,IF(HLOOKUP(H$9,'Feuille1-Catégories'!$C$1:$G$3,3,FALSE)="OUI",OFFSET(H$3,MOD(QUOTIENT(ROW()-ROW($A$20),'Feuille1-Catégories'!$B$6/H$6),H$5),0),IF(MOD($A791-1-H$10,'Feuille1-Catégories'!$F$5+1)=0,H$3,""))),"")</f>
        <v/>
      </c>
      <c r="I791" s="29" t="str">
        <f ca="1">IF(AND($A791&lt;&gt;"",I$9&lt;&gt;""),IF(HLOOKUP(I$9,'Feuille1-Catégories'!$C$1:$G$2,2,FALSE)="OUI",I$3,IF(HLOOKUP(I$9,'Feuille1-Catégories'!$C$1:$G$3,3,FALSE)="OUI",OFFSET(I$3,MOD(QUOTIENT(ROW()-ROW($A$20),'Feuille1-Catégories'!$B$6/I$6),I$5),0),IF(MOD($A791-1-I$10,'Feuille1-Catégories'!$F$5+1)=0,I$3,""))),"")</f>
        <v/>
      </c>
      <c r="J791" s="29" t="str">
        <f ca="1">IF(AND($A791&lt;&gt;"",J$9&lt;&gt;""),IF(HLOOKUP(J$9,'Feuille1-Catégories'!$C$1:$G$2,2,FALSE)="OUI",J$3,IF(HLOOKUP(J$9,'Feuille1-Catégories'!$C$1:$G$3,3,FALSE)="OUI",OFFSET(J$3,MOD(QUOTIENT(ROW()-ROW($A$20),'Feuille1-Catégories'!$B$6/J$6),J$5),0),IF(MOD($A791-1-J$10,'Feuille1-Catégories'!$F$5+1)=0,J$3,""))),"")</f>
        <v/>
      </c>
      <c r="K791" s="29" t="str">
        <f ca="1">IF(AND($A791&lt;&gt;"",K$9&lt;&gt;""),IF(HLOOKUP(K$9,'Feuille1-Catégories'!$C$1:$G$2,2,FALSE)="OUI",K$3,IF(HLOOKUP(K$9,'Feuille1-Catégories'!$C$1:$G$3,3,FALSE)="OUI",OFFSET(K$3,MOD(QUOTIENT(ROW()-ROW($A$20),'Feuille1-Catégories'!$B$6/K$6),K$5),0),IF(MOD($A791-1-K$10,'Feuille1-Catégories'!$F$5+1)=0,K$3,""))),"")</f>
        <v/>
      </c>
      <c r="L791" s="29" t="str">
        <f ca="1">IF(AND($A791&lt;&gt;"",L$9&lt;&gt;""),IF(HLOOKUP(L$9,'Feuille1-Catégories'!$C$1:$G$2,2,FALSE)="OUI",L$3,IF(HLOOKUP(L$9,'Feuille1-Catégories'!$C$1:$G$3,3,FALSE)="OUI",OFFSET(L$3,MOD(QUOTIENT(ROW()-ROW($A$20),'Feuille1-Catégories'!$B$6/L$6),L$5),0),IF(MOD($A791-1-L$10,'Feuille1-Catégories'!$F$5+1)=0,L$3,""))),"")</f>
        <v/>
      </c>
      <c r="M791" s="29" t="str">
        <f ca="1">IF(AND($A791&lt;&gt;"",M$9&lt;&gt;""),IF(HLOOKUP(M$9,'Feuille1-Catégories'!$C$1:$G$2,2,FALSE)="OUI",M$3,IF(HLOOKUP(M$9,'Feuille1-Catégories'!$C$1:$G$3,3,FALSE)="OUI",OFFSET(M$3,MOD(QUOTIENT(ROW()-ROW($A$20),'Feuille1-Catégories'!$B$6/M$6),M$5),0),IF(MOD($A791-1-M$10,'Feuille1-Catégories'!$F$5+1)=0,M$3,""))),"")</f>
        <v/>
      </c>
      <c r="N791" s="29" t="str">
        <f ca="1">IF(AND($A791&lt;&gt;"",N$9&lt;&gt;""),IF(HLOOKUP(N$9,'Feuille1-Catégories'!$C$1:$G$2,2,FALSE)="OUI",N$3,IF(HLOOKUP(N$9,'Feuille1-Catégories'!$C$1:$G$3,3,FALSE)="OUI",OFFSET(N$3,MOD(QUOTIENT(ROW()-ROW($A$20),'Feuille1-Catégories'!$B$6/N$6),N$5),0),IF(MOD($A791-1-N$10,'Feuille1-Catégories'!$F$5+1)=0,N$3,""))),"")</f>
        <v/>
      </c>
      <c r="O791" s="29" t="str">
        <f ca="1">IF(AND($A791&lt;&gt;"",O$9&lt;&gt;""),IF(HLOOKUP(O$9,'Feuille1-Catégories'!$C$1:$G$2,2,FALSE)="OUI",O$3,IF(HLOOKUP(O$9,'Feuille1-Catégories'!$C$1:$G$3,3,FALSE)="OUI",OFFSET(O$3,MOD(QUOTIENT(ROW()-ROW($A$20),'Feuille1-Catégories'!$B$6/O$6),O$5),0),IF(MOD($A791-1-O$10,'Feuille1-Catégories'!$F$5+1)=0,O$3,""))),"")</f>
        <v/>
      </c>
      <c r="P791" s="29" t="str">
        <f ca="1">IF(AND($A791&lt;&gt;"",P$9&lt;&gt;""),IF(HLOOKUP(P$9,'Feuille1-Catégories'!$C$1:$G$2,2,FALSE)="OUI",P$3,IF(HLOOKUP(P$9,'Feuille1-Catégories'!$C$1:$G$3,3,FALSE)="OUI",OFFSET(P$3,MOD(QUOTIENT(ROW()-ROW($A$20),'Feuille1-Catégories'!$B$6/P$6),P$5),0),IF(MOD($A791-1-P$10,'Feuille1-Catégories'!$F$5+1)=0,P$3,""))),"")</f>
        <v/>
      </c>
      <c r="Q791" s="29" t="str">
        <f ca="1">IF(AND($A791&lt;&gt;"",Q$9&lt;&gt;""),IF(HLOOKUP(Q$9,'Feuille1-Catégories'!$C$1:$G$2,2,FALSE)="OUI",Q$3,IF(HLOOKUP(Q$9,'Feuille1-Catégories'!$C$1:$G$3,3,FALSE)="OUI",OFFSET(Q$3,MOD(QUOTIENT(ROW()-ROW($A$20),'Feuille1-Catégories'!$B$6/Q$6),Q$5),0),IF(MOD($A791-1-Q$10,'Feuille1-Catégories'!$F$5+1)=0,Q$3,""))),"")</f>
        <v/>
      </c>
      <c r="R791" s="29" t="str">
        <f ca="1">IF(AND($A791&lt;&gt;"",R$9&lt;&gt;""),IF(HLOOKUP(R$9,'Feuille1-Catégories'!$C$1:$G$2,2,FALSE)="OUI",R$3,IF(HLOOKUP(R$9,'Feuille1-Catégories'!$C$1:$G$3,3,FALSE)="OUI",OFFSET(R$3,MOD(QUOTIENT(ROW()-ROW($A$20),'Feuille1-Catégories'!$B$6/R$6),R$5),0),IF(MOD($A791-1-R$10,'Feuille1-Catégories'!$F$5+1)=0,R$3,""))),"")</f>
        <v/>
      </c>
      <c r="S791" s="29" t="str">
        <f ca="1">IF(AND($A791&lt;&gt;"",S$9&lt;&gt;""),IF(HLOOKUP(S$9,'Feuille1-Catégories'!$C$1:$G$2,2,FALSE)="OUI",S$3,IF(HLOOKUP(S$9,'Feuille1-Catégories'!$C$1:$G$3,3,FALSE)="OUI",OFFSET(S$3,MOD(QUOTIENT(ROW()-ROW($A$20),'Feuille1-Catégories'!$B$6/S$6),S$5),0),IF(MOD($A791-1-S$10,'Feuille1-Catégories'!$F$5+1)=0,S$3,""))),"")</f>
        <v/>
      </c>
      <c r="T791" s="29" t="str">
        <f ca="1">IF(AND($A791&lt;&gt;"",T$9&lt;&gt;""),IF(HLOOKUP(T$9,'Feuille1-Catégories'!$C$1:$G$2,2,FALSE)="OUI",T$3,IF(HLOOKUP(T$9,'Feuille1-Catégories'!$C$1:$G$3,3,FALSE)="OUI",OFFSET(T$3,MOD(QUOTIENT(ROW()-ROW($A$20),'Feuille1-Catégories'!$B$6/T$6),T$5),0),IF(MOD($A791-1-T$10,'Feuille1-Catégories'!$F$5+1)=0,T$3,""))),"")</f>
        <v/>
      </c>
      <c r="U791" s="29" t="str">
        <f ca="1">IF(AND($A791&lt;&gt;"",U$9&lt;&gt;""),IF(HLOOKUP(U$9,'Feuille1-Catégories'!$C$1:$G$2,2,FALSE)="OUI",U$3,IF(HLOOKUP(U$9,'Feuille1-Catégories'!$C$1:$G$3,3,FALSE)="OUI",OFFSET(U$3,MOD(QUOTIENT(ROW()-ROW($A$20),'Feuille1-Catégories'!$B$6/U$6),U$5),0),IF(MOD($A791-1-U$10,'Feuille1-Catégories'!$F$5+1)=0,U$3,""))),"")</f>
        <v/>
      </c>
      <c r="V791" s="29" t="str">
        <f ca="1">IF(AND($A791&lt;&gt;"",V$9&lt;&gt;""),IF(HLOOKUP(V$9,'Feuille1-Catégories'!$C$1:$G$2,2,FALSE)="OUI",V$3,IF(HLOOKUP(V$9,'Feuille1-Catégories'!$C$1:$G$3,3,FALSE)="OUI",OFFSET(V$3,MOD(QUOTIENT(ROW()-ROW($A$20),'Feuille1-Catégories'!$B$6/V$6),V$5),0),IF(MOD($A791-1-V$10,'Feuille1-Catégories'!$F$5+1)=0,V$3,""))),"")</f>
        <v/>
      </c>
      <c r="W791" s="29" t="str">
        <f ca="1">IF(AND($A791&lt;&gt;"",W$9&lt;&gt;""),IF(HLOOKUP(W$9,'Feuille1-Catégories'!$C$1:$G$2,2,FALSE)="OUI",W$3,IF(HLOOKUP(W$9,'Feuille1-Catégories'!$C$1:$G$3,3,FALSE)="OUI",OFFSET(W$3,MOD(QUOTIENT(ROW()-ROW($A$20),'Feuille1-Catégories'!$B$6/W$6),W$5),0),IF(MOD($A791-1-W$10,'Feuille1-Catégories'!$F$5+1)=0,W$3,""))),"")</f>
        <v/>
      </c>
      <c r="X791" s="29" t="str">
        <f ca="1">IF(AND($A791&lt;&gt;"",X$9&lt;&gt;""),IF(HLOOKUP(X$9,'Feuille1-Catégories'!$C$1:$G$2,2,FALSE)="OUI",X$3,IF(HLOOKUP(X$9,'Feuille1-Catégories'!$C$1:$G$3,3,FALSE)="OUI",OFFSET(X$3,MOD(QUOTIENT(ROW()-ROW($A$20),'Feuille1-Catégories'!$B$6/X$6),X$5),0),IF(MOD($A791-1-X$10,'Feuille1-Catégories'!$F$5+1)=0,X$3,""))),"")</f>
        <v/>
      </c>
      <c r="Y791" s="29" t="str">
        <f ca="1">IF(AND($A791&lt;&gt;"",Y$9&lt;&gt;""),IF(HLOOKUP(Y$9,'Feuille1-Catégories'!$C$1:$G$2,2,FALSE)="OUI",Y$3,IF(HLOOKUP(Y$9,'Feuille1-Catégories'!$C$1:$G$3,3,FALSE)="OUI",OFFSET(Y$3,MOD(QUOTIENT(ROW()-ROW($A$20),'Feuille1-Catégories'!$B$6/Y$6),Y$5),0),IF(MOD($A791-1-Y$10,'Feuille1-Catégories'!$F$5+1)=0,Y$3,""))),"")</f>
        <v/>
      </c>
      <c r="Z791" s="29" t="str">
        <f ca="1">IF(AND($A791&lt;&gt;"",Z$9&lt;&gt;""),IF(HLOOKUP(Z$9,'Feuille1-Catégories'!$C$1:$G$2,2,FALSE)="OUI",Z$3,IF(HLOOKUP(Z$9,'Feuille1-Catégories'!$C$1:$G$3,3,FALSE)="OUI",OFFSET(Z$3,MOD(QUOTIENT(ROW()-ROW($A$20),'Feuille1-Catégories'!$B$6/Z$6),Z$5),0),IF(MOD($A791-1-Z$10,'Feuille1-Catégories'!$F$5+1)=0,Z$3,""))),"")</f>
        <v/>
      </c>
    </row>
    <row r="792" spans="1:26" ht="17" x14ac:dyDescent="0.2">
      <c r="A792" s="21" t="str">
        <f>IF('Feuille2-Prix de vente'!A792&lt;&gt;"",'Feuille2-Prix de vente'!A792,"")</f>
        <v/>
      </c>
      <c r="B792" s="33" t="str">
        <f>IF('Feuille2-Prix de vente'!B792&lt;&gt;"",'Feuille2-Prix de vente'!B792,"")</f>
        <v/>
      </c>
      <c r="C792" s="10" t="str">
        <f>IF('Feuille2-Prix de vente'!C792&lt;&gt;"",'Feuille2-Prix de vente'!C792,"")</f>
        <v/>
      </c>
      <c r="D792" s="10" t="str">
        <f t="shared" si="12"/>
        <v/>
      </c>
      <c r="E792" s="10" t="str">
        <f>IF('Feuille2-Prix de vente'!E792&lt;&gt;"",'Feuille2-Prix de vente'!E792,"")</f>
        <v/>
      </c>
      <c r="F792" s="29" t="str">
        <f ca="1">IF(AND($A792&lt;&gt;"",F$9&lt;&gt;""),IF(HLOOKUP(F$9,'Feuille1-Catégories'!$C$1:$G$2,2,FALSE)="OUI",F$3,IF(HLOOKUP(F$9,'Feuille1-Catégories'!$C$1:$G$3,3,FALSE)="OUI",OFFSET(F$3,MOD(QUOTIENT(ROW()-ROW($A$20),'Feuille1-Catégories'!$B$6/F$6),F$5),0),IF(MOD($A792-1-F$10,'Feuille1-Catégories'!$F$5+1)=0,F$3,""))),"")</f>
        <v/>
      </c>
      <c r="G792" s="29" t="str">
        <f ca="1">IF(AND($A792&lt;&gt;"",G$9&lt;&gt;""),IF(HLOOKUP(G$9,'Feuille1-Catégories'!$C$1:$G$2,2,FALSE)="OUI",G$3,IF(HLOOKUP(G$9,'Feuille1-Catégories'!$C$1:$G$3,3,FALSE)="OUI",OFFSET(G$3,MOD(QUOTIENT(ROW()-ROW($A$20),'Feuille1-Catégories'!$B$6/G$6),G$5),0),IF(MOD($A792-1-G$10,'Feuille1-Catégories'!$F$5+1)=0,G$3,""))),"")</f>
        <v/>
      </c>
      <c r="H792" s="29" t="str">
        <f ca="1">IF(AND($A792&lt;&gt;"",H$9&lt;&gt;""),IF(HLOOKUP(H$9,'Feuille1-Catégories'!$C$1:$G$2,2,FALSE)="OUI",H$3,IF(HLOOKUP(H$9,'Feuille1-Catégories'!$C$1:$G$3,3,FALSE)="OUI",OFFSET(H$3,MOD(QUOTIENT(ROW()-ROW($A$20),'Feuille1-Catégories'!$B$6/H$6),H$5),0),IF(MOD($A792-1-H$10,'Feuille1-Catégories'!$F$5+1)=0,H$3,""))),"")</f>
        <v/>
      </c>
      <c r="I792" s="29" t="str">
        <f ca="1">IF(AND($A792&lt;&gt;"",I$9&lt;&gt;""),IF(HLOOKUP(I$9,'Feuille1-Catégories'!$C$1:$G$2,2,FALSE)="OUI",I$3,IF(HLOOKUP(I$9,'Feuille1-Catégories'!$C$1:$G$3,3,FALSE)="OUI",OFFSET(I$3,MOD(QUOTIENT(ROW()-ROW($A$20),'Feuille1-Catégories'!$B$6/I$6),I$5),0),IF(MOD($A792-1-I$10,'Feuille1-Catégories'!$F$5+1)=0,I$3,""))),"")</f>
        <v/>
      </c>
      <c r="J792" s="29" t="str">
        <f ca="1">IF(AND($A792&lt;&gt;"",J$9&lt;&gt;""),IF(HLOOKUP(J$9,'Feuille1-Catégories'!$C$1:$G$2,2,FALSE)="OUI",J$3,IF(HLOOKUP(J$9,'Feuille1-Catégories'!$C$1:$G$3,3,FALSE)="OUI",OFFSET(J$3,MOD(QUOTIENT(ROW()-ROW($A$20),'Feuille1-Catégories'!$B$6/J$6),J$5),0),IF(MOD($A792-1-J$10,'Feuille1-Catégories'!$F$5+1)=0,J$3,""))),"")</f>
        <v/>
      </c>
      <c r="K792" s="29" t="str">
        <f ca="1">IF(AND($A792&lt;&gt;"",K$9&lt;&gt;""),IF(HLOOKUP(K$9,'Feuille1-Catégories'!$C$1:$G$2,2,FALSE)="OUI",K$3,IF(HLOOKUP(K$9,'Feuille1-Catégories'!$C$1:$G$3,3,FALSE)="OUI",OFFSET(K$3,MOD(QUOTIENT(ROW()-ROW($A$20),'Feuille1-Catégories'!$B$6/K$6),K$5),0),IF(MOD($A792-1-K$10,'Feuille1-Catégories'!$F$5+1)=0,K$3,""))),"")</f>
        <v/>
      </c>
      <c r="L792" s="29" t="str">
        <f ca="1">IF(AND($A792&lt;&gt;"",L$9&lt;&gt;""),IF(HLOOKUP(L$9,'Feuille1-Catégories'!$C$1:$G$2,2,FALSE)="OUI",L$3,IF(HLOOKUP(L$9,'Feuille1-Catégories'!$C$1:$G$3,3,FALSE)="OUI",OFFSET(L$3,MOD(QUOTIENT(ROW()-ROW($A$20),'Feuille1-Catégories'!$B$6/L$6),L$5),0),IF(MOD($A792-1-L$10,'Feuille1-Catégories'!$F$5+1)=0,L$3,""))),"")</f>
        <v/>
      </c>
      <c r="M792" s="29" t="str">
        <f ca="1">IF(AND($A792&lt;&gt;"",M$9&lt;&gt;""),IF(HLOOKUP(M$9,'Feuille1-Catégories'!$C$1:$G$2,2,FALSE)="OUI",M$3,IF(HLOOKUP(M$9,'Feuille1-Catégories'!$C$1:$G$3,3,FALSE)="OUI",OFFSET(M$3,MOD(QUOTIENT(ROW()-ROW($A$20),'Feuille1-Catégories'!$B$6/M$6),M$5),0),IF(MOD($A792-1-M$10,'Feuille1-Catégories'!$F$5+1)=0,M$3,""))),"")</f>
        <v/>
      </c>
      <c r="N792" s="29" t="str">
        <f ca="1">IF(AND($A792&lt;&gt;"",N$9&lt;&gt;""),IF(HLOOKUP(N$9,'Feuille1-Catégories'!$C$1:$G$2,2,FALSE)="OUI",N$3,IF(HLOOKUP(N$9,'Feuille1-Catégories'!$C$1:$G$3,3,FALSE)="OUI",OFFSET(N$3,MOD(QUOTIENT(ROW()-ROW($A$20),'Feuille1-Catégories'!$B$6/N$6),N$5),0),IF(MOD($A792-1-N$10,'Feuille1-Catégories'!$F$5+1)=0,N$3,""))),"")</f>
        <v/>
      </c>
      <c r="O792" s="29" t="str">
        <f ca="1">IF(AND($A792&lt;&gt;"",O$9&lt;&gt;""),IF(HLOOKUP(O$9,'Feuille1-Catégories'!$C$1:$G$2,2,FALSE)="OUI",O$3,IF(HLOOKUP(O$9,'Feuille1-Catégories'!$C$1:$G$3,3,FALSE)="OUI",OFFSET(O$3,MOD(QUOTIENT(ROW()-ROW($A$20),'Feuille1-Catégories'!$B$6/O$6),O$5),0),IF(MOD($A792-1-O$10,'Feuille1-Catégories'!$F$5+1)=0,O$3,""))),"")</f>
        <v/>
      </c>
      <c r="P792" s="29" t="str">
        <f ca="1">IF(AND($A792&lt;&gt;"",P$9&lt;&gt;""),IF(HLOOKUP(P$9,'Feuille1-Catégories'!$C$1:$G$2,2,FALSE)="OUI",P$3,IF(HLOOKUP(P$9,'Feuille1-Catégories'!$C$1:$G$3,3,FALSE)="OUI",OFFSET(P$3,MOD(QUOTIENT(ROW()-ROW($A$20),'Feuille1-Catégories'!$B$6/P$6),P$5),0),IF(MOD($A792-1-P$10,'Feuille1-Catégories'!$F$5+1)=0,P$3,""))),"")</f>
        <v/>
      </c>
      <c r="Q792" s="29" t="str">
        <f ca="1">IF(AND($A792&lt;&gt;"",Q$9&lt;&gt;""),IF(HLOOKUP(Q$9,'Feuille1-Catégories'!$C$1:$G$2,2,FALSE)="OUI",Q$3,IF(HLOOKUP(Q$9,'Feuille1-Catégories'!$C$1:$G$3,3,FALSE)="OUI",OFFSET(Q$3,MOD(QUOTIENT(ROW()-ROW($A$20),'Feuille1-Catégories'!$B$6/Q$6),Q$5),0),IF(MOD($A792-1-Q$10,'Feuille1-Catégories'!$F$5+1)=0,Q$3,""))),"")</f>
        <v/>
      </c>
      <c r="R792" s="29" t="str">
        <f ca="1">IF(AND($A792&lt;&gt;"",R$9&lt;&gt;""),IF(HLOOKUP(R$9,'Feuille1-Catégories'!$C$1:$G$2,2,FALSE)="OUI",R$3,IF(HLOOKUP(R$9,'Feuille1-Catégories'!$C$1:$G$3,3,FALSE)="OUI",OFFSET(R$3,MOD(QUOTIENT(ROW()-ROW($A$20),'Feuille1-Catégories'!$B$6/R$6),R$5),0),IF(MOD($A792-1-R$10,'Feuille1-Catégories'!$F$5+1)=0,R$3,""))),"")</f>
        <v/>
      </c>
      <c r="S792" s="29" t="str">
        <f ca="1">IF(AND($A792&lt;&gt;"",S$9&lt;&gt;""),IF(HLOOKUP(S$9,'Feuille1-Catégories'!$C$1:$G$2,2,FALSE)="OUI",S$3,IF(HLOOKUP(S$9,'Feuille1-Catégories'!$C$1:$G$3,3,FALSE)="OUI",OFFSET(S$3,MOD(QUOTIENT(ROW()-ROW($A$20),'Feuille1-Catégories'!$B$6/S$6),S$5),0),IF(MOD($A792-1-S$10,'Feuille1-Catégories'!$F$5+1)=0,S$3,""))),"")</f>
        <v/>
      </c>
      <c r="T792" s="29" t="str">
        <f ca="1">IF(AND($A792&lt;&gt;"",T$9&lt;&gt;""),IF(HLOOKUP(T$9,'Feuille1-Catégories'!$C$1:$G$2,2,FALSE)="OUI",T$3,IF(HLOOKUP(T$9,'Feuille1-Catégories'!$C$1:$G$3,3,FALSE)="OUI",OFFSET(T$3,MOD(QUOTIENT(ROW()-ROW($A$20),'Feuille1-Catégories'!$B$6/T$6),T$5),0),IF(MOD($A792-1-T$10,'Feuille1-Catégories'!$F$5+1)=0,T$3,""))),"")</f>
        <v/>
      </c>
      <c r="U792" s="29" t="str">
        <f ca="1">IF(AND($A792&lt;&gt;"",U$9&lt;&gt;""),IF(HLOOKUP(U$9,'Feuille1-Catégories'!$C$1:$G$2,2,FALSE)="OUI",U$3,IF(HLOOKUP(U$9,'Feuille1-Catégories'!$C$1:$G$3,3,FALSE)="OUI",OFFSET(U$3,MOD(QUOTIENT(ROW()-ROW($A$20),'Feuille1-Catégories'!$B$6/U$6),U$5),0),IF(MOD($A792-1-U$10,'Feuille1-Catégories'!$F$5+1)=0,U$3,""))),"")</f>
        <v/>
      </c>
      <c r="V792" s="29" t="str">
        <f ca="1">IF(AND($A792&lt;&gt;"",V$9&lt;&gt;""),IF(HLOOKUP(V$9,'Feuille1-Catégories'!$C$1:$G$2,2,FALSE)="OUI",V$3,IF(HLOOKUP(V$9,'Feuille1-Catégories'!$C$1:$G$3,3,FALSE)="OUI",OFFSET(V$3,MOD(QUOTIENT(ROW()-ROW($A$20),'Feuille1-Catégories'!$B$6/V$6),V$5),0),IF(MOD($A792-1-V$10,'Feuille1-Catégories'!$F$5+1)=0,V$3,""))),"")</f>
        <v/>
      </c>
      <c r="W792" s="29" t="str">
        <f ca="1">IF(AND($A792&lt;&gt;"",W$9&lt;&gt;""),IF(HLOOKUP(W$9,'Feuille1-Catégories'!$C$1:$G$2,2,FALSE)="OUI",W$3,IF(HLOOKUP(W$9,'Feuille1-Catégories'!$C$1:$G$3,3,FALSE)="OUI",OFFSET(W$3,MOD(QUOTIENT(ROW()-ROW($A$20),'Feuille1-Catégories'!$B$6/W$6),W$5),0),IF(MOD($A792-1-W$10,'Feuille1-Catégories'!$F$5+1)=0,W$3,""))),"")</f>
        <v/>
      </c>
      <c r="X792" s="29" t="str">
        <f ca="1">IF(AND($A792&lt;&gt;"",X$9&lt;&gt;""),IF(HLOOKUP(X$9,'Feuille1-Catégories'!$C$1:$G$2,2,FALSE)="OUI",X$3,IF(HLOOKUP(X$9,'Feuille1-Catégories'!$C$1:$G$3,3,FALSE)="OUI",OFFSET(X$3,MOD(QUOTIENT(ROW()-ROW($A$20),'Feuille1-Catégories'!$B$6/X$6),X$5),0),IF(MOD($A792-1-X$10,'Feuille1-Catégories'!$F$5+1)=0,X$3,""))),"")</f>
        <v/>
      </c>
      <c r="Y792" s="29" t="str">
        <f ca="1">IF(AND($A792&lt;&gt;"",Y$9&lt;&gt;""),IF(HLOOKUP(Y$9,'Feuille1-Catégories'!$C$1:$G$2,2,FALSE)="OUI",Y$3,IF(HLOOKUP(Y$9,'Feuille1-Catégories'!$C$1:$G$3,3,FALSE)="OUI",OFFSET(Y$3,MOD(QUOTIENT(ROW()-ROW($A$20),'Feuille1-Catégories'!$B$6/Y$6),Y$5),0),IF(MOD($A792-1-Y$10,'Feuille1-Catégories'!$F$5+1)=0,Y$3,""))),"")</f>
        <v/>
      </c>
      <c r="Z792" s="29" t="str">
        <f ca="1">IF(AND($A792&lt;&gt;"",Z$9&lt;&gt;""),IF(HLOOKUP(Z$9,'Feuille1-Catégories'!$C$1:$G$2,2,FALSE)="OUI",Z$3,IF(HLOOKUP(Z$9,'Feuille1-Catégories'!$C$1:$G$3,3,FALSE)="OUI",OFFSET(Z$3,MOD(QUOTIENT(ROW()-ROW($A$20),'Feuille1-Catégories'!$B$6/Z$6),Z$5),0),IF(MOD($A792-1-Z$10,'Feuille1-Catégories'!$F$5+1)=0,Z$3,""))),"")</f>
        <v/>
      </c>
    </row>
    <row r="793" spans="1:26" ht="17" x14ac:dyDescent="0.2">
      <c r="A793" s="21" t="str">
        <f>IF('Feuille2-Prix de vente'!A793&lt;&gt;"",'Feuille2-Prix de vente'!A793,"")</f>
        <v/>
      </c>
      <c r="B793" s="33" t="str">
        <f>IF('Feuille2-Prix de vente'!B793&lt;&gt;"",'Feuille2-Prix de vente'!B793,"")</f>
        <v/>
      </c>
      <c r="C793" s="10" t="str">
        <f>IF('Feuille2-Prix de vente'!C793&lt;&gt;"",'Feuille2-Prix de vente'!C793,"")</f>
        <v/>
      </c>
      <c r="D793" s="10" t="str">
        <f t="shared" si="12"/>
        <v/>
      </c>
      <c r="E793" s="10" t="str">
        <f>IF('Feuille2-Prix de vente'!E793&lt;&gt;"",'Feuille2-Prix de vente'!E793,"")</f>
        <v/>
      </c>
      <c r="F793" s="29" t="str">
        <f ca="1">IF(AND($A793&lt;&gt;"",F$9&lt;&gt;""),IF(HLOOKUP(F$9,'Feuille1-Catégories'!$C$1:$G$2,2,FALSE)="OUI",F$3,IF(HLOOKUP(F$9,'Feuille1-Catégories'!$C$1:$G$3,3,FALSE)="OUI",OFFSET(F$3,MOD(QUOTIENT(ROW()-ROW($A$20),'Feuille1-Catégories'!$B$6/F$6),F$5),0),IF(MOD($A793-1-F$10,'Feuille1-Catégories'!$F$5+1)=0,F$3,""))),"")</f>
        <v/>
      </c>
      <c r="G793" s="29" t="str">
        <f ca="1">IF(AND($A793&lt;&gt;"",G$9&lt;&gt;""),IF(HLOOKUP(G$9,'Feuille1-Catégories'!$C$1:$G$2,2,FALSE)="OUI",G$3,IF(HLOOKUP(G$9,'Feuille1-Catégories'!$C$1:$G$3,3,FALSE)="OUI",OFFSET(G$3,MOD(QUOTIENT(ROW()-ROW($A$20),'Feuille1-Catégories'!$B$6/G$6),G$5),0),IF(MOD($A793-1-G$10,'Feuille1-Catégories'!$F$5+1)=0,G$3,""))),"")</f>
        <v/>
      </c>
      <c r="H793" s="29" t="str">
        <f ca="1">IF(AND($A793&lt;&gt;"",H$9&lt;&gt;""),IF(HLOOKUP(H$9,'Feuille1-Catégories'!$C$1:$G$2,2,FALSE)="OUI",H$3,IF(HLOOKUP(H$9,'Feuille1-Catégories'!$C$1:$G$3,3,FALSE)="OUI",OFFSET(H$3,MOD(QUOTIENT(ROW()-ROW($A$20),'Feuille1-Catégories'!$B$6/H$6),H$5),0),IF(MOD($A793-1-H$10,'Feuille1-Catégories'!$F$5+1)=0,H$3,""))),"")</f>
        <v/>
      </c>
      <c r="I793" s="29" t="str">
        <f ca="1">IF(AND($A793&lt;&gt;"",I$9&lt;&gt;""),IF(HLOOKUP(I$9,'Feuille1-Catégories'!$C$1:$G$2,2,FALSE)="OUI",I$3,IF(HLOOKUP(I$9,'Feuille1-Catégories'!$C$1:$G$3,3,FALSE)="OUI",OFFSET(I$3,MOD(QUOTIENT(ROW()-ROW($A$20),'Feuille1-Catégories'!$B$6/I$6),I$5),0),IF(MOD($A793-1-I$10,'Feuille1-Catégories'!$F$5+1)=0,I$3,""))),"")</f>
        <v/>
      </c>
      <c r="J793" s="29" t="str">
        <f ca="1">IF(AND($A793&lt;&gt;"",J$9&lt;&gt;""),IF(HLOOKUP(J$9,'Feuille1-Catégories'!$C$1:$G$2,2,FALSE)="OUI",J$3,IF(HLOOKUP(J$9,'Feuille1-Catégories'!$C$1:$G$3,3,FALSE)="OUI",OFFSET(J$3,MOD(QUOTIENT(ROW()-ROW($A$20),'Feuille1-Catégories'!$B$6/J$6),J$5),0),IF(MOD($A793-1-J$10,'Feuille1-Catégories'!$F$5+1)=0,J$3,""))),"")</f>
        <v/>
      </c>
      <c r="K793" s="29" t="str">
        <f ca="1">IF(AND($A793&lt;&gt;"",K$9&lt;&gt;""),IF(HLOOKUP(K$9,'Feuille1-Catégories'!$C$1:$G$2,2,FALSE)="OUI",K$3,IF(HLOOKUP(K$9,'Feuille1-Catégories'!$C$1:$G$3,3,FALSE)="OUI",OFFSET(K$3,MOD(QUOTIENT(ROW()-ROW($A$20),'Feuille1-Catégories'!$B$6/K$6),K$5),0),IF(MOD($A793-1-K$10,'Feuille1-Catégories'!$F$5+1)=0,K$3,""))),"")</f>
        <v/>
      </c>
      <c r="L793" s="29" t="str">
        <f ca="1">IF(AND($A793&lt;&gt;"",L$9&lt;&gt;""),IF(HLOOKUP(L$9,'Feuille1-Catégories'!$C$1:$G$2,2,FALSE)="OUI",L$3,IF(HLOOKUP(L$9,'Feuille1-Catégories'!$C$1:$G$3,3,FALSE)="OUI",OFFSET(L$3,MOD(QUOTIENT(ROW()-ROW($A$20),'Feuille1-Catégories'!$B$6/L$6),L$5),0),IF(MOD($A793-1-L$10,'Feuille1-Catégories'!$F$5+1)=0,L$3,""))),"")</f>
        <v/>
      </c>
      <c r="M793" s="29" t="str">
        <f ca="1">IF(AND($A793&lt;&gt;"",M$9&lt;&gt;""),IF(HLOOKUP(M$9,'Feuille1-Catégories'!$C$1:$G$2,2,FALSE)="OUI",M$3,IF(HLOOKUP(M$9,'Feuille1-Catégories'!$C$1:$G$3,3,FALSE)="OUI",OFFSET(M$3,MOD(QUOTIENT(ROW()-ROW($A$20),'Feuille1-Catégories'!$B$6/M$6),M$5),0),IF(MOD($A793-1-M$10,'Feuille1-Catégories'!$F$5+1)=0,M$3,""))),"")</f>
        <v/>
      </c>
      <c r="N793" s="29" t="str">
        <f ca="1">IF(AND($A793&lt;&gt;"",N$9&lt;&gt;""),IF(HLOOKUP(N$9,'Feuille1-Catégories'!$C$1:$G$2,2,FALSE)="OUI",N$3,IF(HLOOKUP(N$9,'Feuille1-Catégories'!$C$1:$G$3,3,FALSE)="OUI",OFFSET(N$3,MOD(QUOTIENT(ROW()-ROW($A$20),'Feuille1-Catégories'!$B$6/N$6),N$5),0),IF(MOD($A793-1-N$10,'Feuille1-Catégories'!$F$5+1)=0,N$3,""))),"")</f>
        <v/>
      </c>
      <c r="O793" s="29" t="str">
        <f ca="1">IF(AND($A793&lt;&gt;"",O$9&lt;&gt;""),IF(HLOOKUP(O$9,'Feuille1-Catégories'!$C$1:$G$2,2,FALSE)="OUI",O$3,IF(HLOOKUP(O$9,'Feuille1-Catégories'!$C$1:$G$3,3,FALSE)="OUI",OFFSET(O$3,MOD(QUOTIENT(ROW()-ROW($A$20),'Feuille1-Catégories'!$B$6/O$6),O$5),0),IF(MOD($A793-1-O$10,'Feuille1-Catégories'!$F$5+1)=0,O$3,""))),"")</f>
        <v/>
      </c>
      <c r="P793" s="29" t="str">
        <f ca="1">IF(AND($A793&lt;&gt;"",P$9&lt;&gt;""),IF(HLOOKUP(P$9,'Feuille1-Catégories'!$C$1:$G$2,2,FALSE)="OUI",P$3,IF(HLOOKUP(P$9,'Feuille1-Catégories'!$C$1:$G$3,3,FALSE)="OUI",OFFSET(P$3,MOD(QUOTIENT(ROW()-ROW($A$20),'Feuille1-Catégories'!$B$6/P$6),P$5),0),IF(MOD($A793-1-P$10,'Feuille1-Catégories'!$F$5+1)=0,P$3,""))),"")</f>
        <v/>
      </c>
      <c r="Q793" s="29" t="str">
        <f ca="1">IF(AND($A793&lt;&gt;"",Q$9&lt;&gt;""),IF(HLOOKUP(Q$9,'Feuille1-Catégories'!$C$1:$G$2,2,FALSE)="OUI",Q$3,IF(HLOOKUP(Q$9,'Feuille1-Catégories'!$C$1:$G$3,3,FALSE)="OUI",OFFSET(Q$3,MOD(QUOTIENT(ROW()-ROW($A$20),'Feuille1-Catégories'!$B$6/Q$6),Q$5),0),IF(MOD($A793-1-Q$10,'Feuille1-Catégories'!$F$5+1)=0,Q$3,""))),"")</f>
        <v/>
      </c>
      <c r="R793" s="29" t="str">
        <f ca="1">IF(AND($A793&lt;&gt;"",R$9&lt;&gt;""),IF(HLOOKUP(R$9,'Feuille1-Catégories'!$C$1:$G$2,2,FALSE)="OUI",R$3,IF(HLOOKUP(R$9,'Feuille1-Catégories'!$C$1:$G$3,3,FALSE)="OUI",OFFSET(R$3,MOD(QUOTIENT(ROW()-ROW($A$20),'Feuille1-Catégories'!$B$6/R$6),R$5),0),IF(MOD($A793-1-R$10,'Feuille1-Catégories'!$F$5+1)=0,R$3,""))),"")</f>
        <v/>
      </c>
      <c r="S793" s="29" t="str">
        <f ca="1">IF(AND($A793&lt;&gt;"",S$9&lt;&gt;""),IF(HLOOKUP(S$9,'Feuille1-Catégories'!$C$1:$G$2,2,FALSE)="OUI",S$3,IF(HLOOKUP(S$9,'Feuille1-Catégories'!$C$1:$G$3,3,FALSE)="OUI",OFFSET(S$3,MOD(QUOTIENT(ROW()-ROW($A$20),'Feuille1-Catégories'!$B$6/S$6),S$5),0),IF(MOD($A793-1-S$10,'Feuille1-Catégories'!$F$5+1)=0,S$3,""))),"")</f>
        <v/>
      </c>
      <c r="T793" s="29" t="str">
        <f ca="1">IF(AND($A793&lt;&gt;"",T$9&lt;&gt;""),IF(HLOOKUP(T$9,'Feuille1-Catégories'!$C$1:$G$2,2,FALSE)="OUI",T$3,IF(HLOOKUP(T$9,'Feuille1-Catégories'!$C$1:$G$3,3,FALSE)="OUI",OFFSET(T$3,MOD(QUOTIENT(ROW()-ROW($A$20),'Feuille1-Catégories'!$B$6/T$6),T$5),0),IF(MOD($A793-1-T$10,'Feuille1-Catégories'!$F$5+1)=0,T$3,""))),"")</f>
        <v/>
      </c>
      <c r="U793" s="29" t="str">
        <f ca="1">IF(AND($A793&lt;&gt;"",U$9&lt;&gt;""),IF(HLOOKUP(U$9,'Feuille1-Catégories'!$C$1:$G$2,2,FALSE)="OUI",U$3,IF(HLOOKUP(U$9,'Feuille1-Catégories'!$C$1:$G$3,3,FALSE)="OUI",OFFSET(U$3,MOD(QUOTIENT(ROW()-ROW($A$20),'Feuille1-Catégories'!$B$6/U$6),U$5),0),IF(MOD($A793-1-U$10,'Feuille1-Catégories'!$F$5+1)=0,U$3,""))),"")</f>
        <v/>
      </c>
      <c r="V793" s="29" t="str">
        <f ca="1">IF(AND($A793&lt;&gt;"",V$9&lt;&gt;""),IF(HLOOKUP(V$9,'Feuille1-Catégories'!$C$1:$G$2,2,FALSE)="OUI",V$3,IF(HLOOKUP(V$9,'Feuille1-Catégories'!$C$1:$G$3,3,FALSE)="OUI",OFFSET(V$3,MOD(QUOTIENT(ROW()-ROW($A$20),'Feuille1-Catégories'!$B$6/V$6),V$5),0),IF(MOD($A793-1-V$10,'Feuille1-Catégories'!$F$5+1)=0,V$3,""))),"")</f>
        <v/>
      </c>
      <c r="W793" s="29" t="str">
        <f ca="1">IF(AND($A793&lt;&gt;"",W$9&lt;&gt;""),IF(HLOOKUP(W$9,'Feuille1-Catégories'!$C$1:$G$2,2,FALSE)="OUI",W$3,IF(HLOOKUP(W$9,'Feuille1-Catégories'!$C$1:$G$3,3,FALSE)="OUI",OFFSET(W$3,MOD(QUOTIENT(ROW()-ROW($A$20),'Feuille1-Catégories'!$B$6/W$6),W$5),0),IF(MOD($A793-1-W$10,'Feuille1-Catégories'!$F$5+1)=0,W$3,""))),"")</f>
        <v/>
      </c>
      <c r="X793" s="29" t="str">
        <f ca="1">IF(AND($A793&lt;&gt;"",X$9&lt;&gt;""),IF(HLOOKUP(X$9,'Feuille1-Catégories'!$C$1:$G$2,2,FALSE)="OUI",X$3,IF(HLOOKUP(X$9,'Feuille1-Catégories'!$C$1:$G$3,3,FALSE)="OUI",OFFSET(X$3,MOD(QUOTIENT(ROW()-ROW($A$20),'Feuille1-Catégories'!$B$6/X$6),X$5),0),IF(MOD($A793-1-X$10,'Feuille1-Catégories'!$F$5+1)=0,X$3,""))),"")</f>
        <v/>
      </c>
      <c r="Y793" s="29" t="str">
        <f ca="1">IF(AND($A793&lt;&gt;"",Y$9&lt;&gt;""),IF(HLOOKUP(Y$9,'Feuille1-Catégories'!$C$1:$G$2,2,FALSE)="OUI",Y$3,IF(HLOOKUP(Y$9,'Feuille1-Catégories'!$C$1:$G$3,3,FALSE)="OUI",OFFSET(Y$3,MOD(QUOTIENT(ROW()-ROW($A$20),'Feuille1-Catégories'!$B$6/Y$6),Y$5),0),IF(MOD($A793-1-Y$10,'Feuille1-Catégories'!$F$5+1)=0,Y$3,""))),"")</f>
        <v/>
      </c>
      <c r="Z793" s="29" t="str">
        <f ca="1">IF(AND($A793&lt;&gt;"",Z$9&lt;&gt;""),IF(HLOOKUP(Z$9,'Feuille1-Catégories'!$C$1:$G$2,2,FALSE)="OUI",Z$3,IF(HLOOKUP(Z$9,'Feuille1-Catégories'!$C$1:$G$3,3,FALSE)="OUI",OFFSET(Z$3,MOD(QUOTIENT(ROW()-ROW($A$20),'Feuille1-Catégories'!$B$6/Z$6),Z$5),0),IF(MOD($A793-1-Z$10,'Feuille1-Catégories'!$F$5+1)=0,Z$3,""))),"")</f>
        <v/>
      </c>
    </row>
    <row r="794" spans="1:26" ht="17" x14ac:dyDescent="0.2">
      <c r="A794" s="21" t="str">
        <f>IF('Feuille2-Prix de vente'!A794&lt;&gt;"",'Feuille2-Prix de vente'!A794,"")</f>
        <v/>
      </c>
      <c r="B794" s="33" t="str">
        <f>IF('Feuille2-Prix de vente'!B794&lt;&gt;"",'Feuille2-Prix de vente'!B794,"")</f>
        <v/>
      </c>
      <c r="C794" s="10" t="str">
        <f>IF('Feuille2-Prix de vente'!C794&lt;&gt;"",'Feuille2-Prix de vente'!C794,"")</f>
        <v/>
      </c>
      <c r="D794" s="10" t="str">
        <f t="shared" si="12"/>
        <v/>
      </c>
      <c r="E794" s="10" t="str">
        <f>IF('Feuille2-Prix de vente'!E794&lt;&gt;"",'Feuille2-Prix de vente'!E794,"")</f>
        <v/>
      </c>
      <c r="F794" s="29" t="str">
        <f ca="1">IF(AND($A794&lt;&gt;"",F$9&lt;&gt;""),IF(HLOOKUP(F$9,'Feuille1-Catégories'!$C$1:$G$2,2,FALSE)="OUI",F$3,IF(HLOOKUP(F$9,'Feuille1-Catégories'!$C$1:$G$3,3,FALSE)="OUI",OFFSET(F$3,MOD(QUOTIENT(ROW()-ROW($A$20),'Feuille1-Catégories'!$B$6/F$6),F$5),0),IF(MOD($A794-1-F$10,'Feuille1-Catégories'!$F$5+1)=0,F$3,""))),"")</f>
        <v/>
      </c>
      <c r="G794" s="29" t="str">
        <f ca="1">IF(AND($A794&lt;&gt;"",G$9&lt;&gt;""),IF(HLOOKUP(G$9,'Feuille1-Catégories'!$C$1:$G$2,2,FALSE)="OUI",G$3,IF(HLOOKUP(G$9,'Feuille1-Catégories'!$C$1:$G$3,3,FALSE)="OUI",OFFSET(G$3,MOD(QUOTIENT(ROW()-ROW($A$20),'Feuille1-Catégories'!$B$6/G$6),G$5),0),IF(MOD($A794-1-G$10,'Feuille1-Catégories'!$F$5+1)=0,G$3,""))),"")</f>
        <v/>
      </c>
      <c r="H794" s="29" t="str">
        <f ca="1">IF(AND($A794&lt;&gt;"",H$9&lt;&gt;""),IF(HLOOKUP(H$9,'Feuille1-Catégories'!$C$1:$G$2,2,FALSE)="OUI",H$3,IF(HLOOKUP(H$9,'Feuille1-Catégories'!$C$1:$G$3,3,FALSE)="OUI",OFFSET(H$3,MOD(QUOTIENT(ROW()-ROW($A$20),'Feuille1-Catégories'!$B$6/H$6),H$5),0),IF(MOD($A794-1-H$10,'Feuille1-Catégories'!$F$5+1)=0,H$3,""))),"")</f>
        <v/>
      </c>
      <c r="I794" s="29" t="str">
        <f ca="1">IF(AND($A794&lt;&gt;"",I$9&lt;&gt;""),IF(HLOOKUP(I$9,'Feuille1-Catégories'!$C$1:$G$2,2,FALSE)="OUI",I$3,IF(HLOOKUP(I$9,'Feuille1-Catégories'!$C$1:$G$3,3,FALSE)="OUI",OFFSET(I$3,MOD(QUOTIENT(ROW()-ROW($A$20),'Feuille1-Catégories'!$B$6/I$6),I$5),0),IF(MOD($A794-1-I$10,'Feuille1-Catégories'!$F$5+1)=0,I$3,""))),"")</f>
        <v/>
      </c>
      <c r="J794" s="29" t="str">
        <f ca="1">IF(AND($A794&lt;&gt;"",J$9&lt;&gt;""),IF(HLOOKUP(J$9,'Feuille1-Catégories'!$C$1:$G$2,2,FALSE)="OUI",J$3,IF(HLOOKUP(J$9,'Feuille1-Catégories'!$C$1:$G$3,3,FALSE)="OUI",OFFSET(J$3,MOD(QUOTIENT(ROW()-ROW($A$20),'Feuille1-Catégories'!$B$6/J$6),J$5),0),IF(MOD($A794-1-J$10,'Feuille1-Catégories'!$F$5+1)=0,J$3,""))),"")</f>
        <v/>
      </c>
      <c r="K794" s="29" t="str">
        <f ca="1">IF(AND($A794&lt;&gt;"",K$9&lt;&gt;""),IF(HLOOKUP(K$9,'Feuille1-Catégories'!$C$1:$G$2,2,FALSE)="OUI",K$3,IF(HLOOKUP(K$9,'Feuille1-Catégories'!$C$1:$G$3,3,FALSE)="OUI",OFFSET(K$3,MOD(QUOTIENT(ROW()-ROW($A$20),'Feuille1-Catégories'!$B$6/K$6),K$5),0),IF(MOD($A794-1-K$10,'Feuille1-Catégories'!$F$5+1)=0,K$3,""))),"")</f>
        <v/>
      </c>
      <c r="L794" s="29" t="str">
        <f ca="1">IF(AND($A794&lt;&gt;"",L$9&lt;&gt;""),IF(HLOOKUP(L$9,'Feuille1-Catégories'!$C$1:$G$2,2,FALSE)="OUI",L$3,IF(HLOOKUP(L$9,'Feuille1-Catégories'!$C$1:$G$3,3,FALSE)="OUI",OFFSET(L$3,MOD(QUOTIENT(ROW()-ROW($A$20),'Feuille1-Catégories'!$B$6/L$6),L$5),0),IF(MOD($A794-1-L$10,'Feuille1-Catégories'!$F$5+1)=0,L$3,""))),"")</f>
        <v/>
      </c>
      <c r="M794" s="29" t="str">
        <f ca="1">IF(AND($A794&lt;&gt;"",M$9&lt;&gt;""),IF(HLOOKUP(M$9,'Feuille1-Catégories'!$C$1:$G$2,2,FALSE)="OUI",M$3,IF(HLOOKUP(M$9,'Feuille1-Catégories'!$C$1:$G$3,3,FALSE)="OUI",OFFSET(M$3,MOD(QUOTIENT(ROW()-ROW($A$20),'Feuille1-Catégories'!$B$6/M$6),M$5),0),IF(MOD($A794-1-M$10,'Feuille1-Catégories'!$F$5+1)=0,M$3,""))),"")</f>
        <v/>
      </c>
      <c r="N794" s="29" t="str">
        <f ca="1">IF(AND($A794&lt;&gt;"",N$9&lt;&gt;""),IF(HLOOKUP(N$9,'Feuille1-Catégories'!$C$1:$G$2,2,FALSE)="OUI",N$3,IF(HLOOKUP(N$9,'Feuille1-Catégories'!$C$1:$G$3,3,FALSE)="OUI",OFFSET(N$3,MOD(QUOTIENT(ROW()-ROW($A$20),'Feuille1-Catégories'!$B$6/N$6),N$5),0),IF(MOD($A794-1-N$10,'Feuille1-Catégories'!$F$5+1)=0,N$3,""))),"")</f>
        <v/>
      </c>
      <c r="O794" s="29" t="str">
        <f ca="1">IF(AND($A794&lt;&gt;"",O$9&lt;&gt;""),IF(HLOOKUP(O$9,'Feuille1-Catégories'!$C$1:$G$2,2,FALSE)="OUI",O$3,IF(HLOOKUP(O$9,'Feuille1-Catégories'!$C$1:$G$3,3,FALSE)="OUI",OFFSET(O$3,MOD(QUOTIENT(ROW()-ROW($A$20),'Feuille1-Catégories'!$B$6/O$6),O$5),0),IF(MOD($A794-1-O$10,'Feuille1-Catégories'!$F$5+1)=0,O$3,""))),"")</f>
        <v/>
      </c>
      <c r="P794" s="29" t="str">
        <f ca="1">IF(AND($A794&lt;&gt;"",P$9&lt;&gt;""),IF(HLOOKUP(P$9,'Feuille1-Catégories'!$C$1:$G$2,2,FALSE)="OUI",P$3,IF(HLOOKUP(P$9,'Feuille1-Catégories'!$C$1:$G$3,3,FALSE)="OUI",OFFSET(P$3,MOD(QUOTIENT(ROW()-ROW($A$20),'Feuille1-Catégories'!$B$6/P$6),P$5),0),IF(MOD($A794-1-P$10,'Feuille1-Catégories'!$F$5+1)=0,P$3,""))),"")</f>
        <v/>
      </c>
      <c r="Q794" s="29" t="str">
        <f ca="1">IF(AND($A794&lt;&gt;"",Q$9&lt;&gt;""),IF(HLOOKUP(Q$9,'Feuille1-Catégories'!$C$1:$G$2,2,FALSE)="OUI",Q$3,IF(HLOOKUP(Q$9,'Feuille1-Catégories'!$C$1:$G$3,3,FALSE)="OUI",OFFSET(Q$3,MOD(QUOTIENT(ROW()-ROW($A$20),'Feuille1-Catégories'!$B$6/Q$6),Q$5),0),IF(MOD($A794-1-Q$10,'Feuille1-Catégories'!$F$5+1)=0,Q$3,""))),"")</f>
        <v/>
      </c>
      <c r="R794" s="29" t="str">
        <f ca="1">IF(AND($A794&lt;&gt;"",R$9&lt;&gt;""),IF(HLOOKUP(R$9,'Feuille1-Catégories'!$C$1:$G$2,2,FALSE)="OUI",R$3,IF(HLOOKUP(R$9,'Feuille1-Catégories'!$C$1:$G$3,3,FALSE)="OUI",OFFSET(R$3,MOD(QUOTIENT(ROW()-ROW($A$20),'Feuille1-Catégories'!$B$6/R$6),R$5),0),IF(MOD($A794-1-R$10,'Feuille1-Catégories'!$F$5+1)=0,R$3,""))),"")</f>
        <v/>
      </c>
      <c r="S794" s="29" t="str">
        <f ca="1">IF(AND($A794&lt;&gt;"",S$9&lt;&gt;""),IF(HLOOKUP(S$9,'Feuille1-Catégories'!$C$1:$G$2,2,FALSE)="OUI",S$3,IF(HLOOKUP(S$9,'Feuille1-Catégories'!$C$1:$G$3,3,FALSE)="OUI",OFFSET(S$3,MOD(QUOTIENT(ROW()-ROW($A$20),'Feuille1-Catégories'!$B$6/S$6),S$5),0),IF(MOD($A794-1-S$10,'Feuille1-Catégories'!$F$5+1)=0,S$3,""))),"")</f>
        <v/>
      </c>
      <c r="T794" s="29" t="str">
        <f ca="1">IF(AND($A794&lt;&gt;"",T$9&lt;&gt;""),IF(HLOOKUP(T$9,'Feuille1-Catégories'!$C$1:$G$2,2,FALSE)="OUI",T$3,IF(HLOOKUP(T$9,'Feuille1-Catégories'!$C$1:$G$3,3,FALSE)="OUI",OFFSET(T$3,MOD(QUOTIENT(ROW()-ROW($A$20),'Feuille1-Catégories'!$B$6/T$6),T$5),0),IF(MOD($A794-1-T$10,'Feuille1-Catégories'!$F$5+1)=0,T$3,""))),"")</f>
        <v/>
      </c>
      <c r="U794" s="29" t="str">
        <f ca="1">IF(AND($A794&lt;&gt;"",U$9&lt;&gt;""),IF(HLOOKUP(U$9,'Feuille1-Catégories'!$C$1:$G$2,2,FALSE)="OUI",U$3,IF(HLOOKUP(U$9,'Feuille1-Catégories'!$C$1:$G$3,3,FALSE)="OUI",OFFSET(U$3,MOD(QUOTIENT(ROW()-ROW($A$20),'Feuille1-Catégories'!$B$6/U$6),U$5),0),IF(MOD($A794-1-U$10,'Feuille1-Catégories'!$F$5+1)=0,U$3,""))),"")</f>
        <v/>
      </c>
      <c r="V794" s="29" t="str">
        <f ca="1">IF(AND($A794&lt;&gt;"",V$9&lt;&gt;""),IF(HLOOKUP(V$9,'Feuille1-Catégories'!$C$1:$G$2,2,FALSE)="OUI",V$3,IF(HLOOKUP(V$9,'Feuille1-Catégories'!$C$1:$G$3,3,FALSE)="OUI",OFFSET(V$3,MOD(QUOTIENT(ROW()-ROW($A$20),'Feuille1-Catégories'!$B$6/V$6),V$5),0),IF(MOD($A794-1-V$10,'Feuille1-Catégories'!$F$5+1)=0,V$3,""))),"")</f>
        <v/>
      </c>
      <c r="W794" s="29" t="str">
        <f ca="1">IF(AND($A794&lt;&gt;"",W$9&lt;&gt;""),IF(HLOOKUP(W$9,'Feuille1-Catégories'!$C$1:$G$2,2,FALSE)="OUI",W$3,IF(HLOOKUP(W$9,'Feuille1-Catégories'!$C$1:$G$3,3,FALSE)="OUI",OFFSET(W$3,MOD(QUOTIENT(ROW()-ROW($A$20),'Feuille1-Catégories'!$B$6/W$6),W$5),0),IF(MOD($A794-1-W$10,'Feuille1-Catégories'!$F$5+1)=0,W$3,""))),"")</f>
        <v/>
      </c>
      <c r="X794" s="29" t="str">
        <f ca="1">IF(AND($A794&lt;&gt;"",X$9&lt;&gt;""),IF(HLOOKUP(X$9,'Feuille1-Catégories'!$C$1:$G$2,2,FALSE)="OUI",X$3,IF(HLOOKUP(X$9,'Feuille1-Catégories'!$C$1:$G$3,3,FALSE)="OUI",OFFSET(X$3,MOD(QUOTIENT(ROW()-ROW($A$20),'Feuille1-Catégories'!$B$6/X$6),X$5),0),IF(MOD($A794-1-X$10,'Feuille1-Catégories'!$F$5+1)=0,X$3,""))),"")</f>
        <v/>
      </c>
      <c r="Y794" s="29" t="str">
        <f ca="1">IF(AND($A794&lt;&gt;"",Y$9&lt;&gt;""),IF(HLOOKUP(Y$9,'Feuille1-Catégories'!$C$1:$G$2,2,FALSE)="OUI",Y$3,IF(HLOOKUP(Y$9,'Feuille1-Catégories'!$C$1:$G$3,3,FALSE)="OUI",OFFSET(Y$3,MOD(QUOTIENT(ROW()-ROW($A$20),'Feuille1-Catégories'!$B$6/Y$6),Y$5),0),IF(MOD($A794-1-Y$10,'Feuille1-Catégories'!$F$5+1)=0,Y$3,""))),"")</f>
        <v/>
      </c>
      <c r="Z794" s="29" t="str">
        <f ca="1">IF(AND($A794&lt;&gt;"",Z$9&lt;&gt;""),IF(HLOOKUP(Z$9,'Feuille1-Catégories'!$C$1:$G$2,2,FALSE)="OUI",Z$3,IF(HLOOKUP(Z$9,'Feuille1-Catégories'!$C$1:$G$3,3,FALSE)="OUI",OFFSET(Z$3,MOD(QUOTIENT(ROW()-ROW($A$20),'Feuille1-Catégories'!$B$6/Z$6),Z$5),0),IF(MOD($A794-1-Z$10,'Feuille1-Catégories'!$F$5+1)=0,Z$3,""))),"")</f>
        <v/>
      </c>
    </row>
    <row r="795" spans="1:26" ht="17" x14ac:dyDescent="0.2">
      <c r="A795" s="21" t="str">
        <f>IF('Feuille2-Prix de vente'!A795&lt;&gt;"",'Feuille2-Prix de vente'!A795,"")</f>
        <v/>
      </c>
      <c r="B795" s="33" t="str">
        <f>IF('Feuille2-Prix de vente'!B795&lt;&gt;"",'Feuille2-Prix de vente'!B795,"")</f>
        <v/>
      </c>
      <c r="C795" s="10" t="str">
        <f>IF('Feuille2-Prix de vente'!C795&lt;&gt;"",'Feuille2-Prix de vente'!C795,"")</f>
        <v/>
      </c>
      <c r="D795" s="10" t="str">
        <f t="shared" si="12"/>
        <v/>
      </c>
      <c r="E795" s="10" t="str">
        <f>IF('Feuille2-Prix de vente'!E795&lt;&gt;"",'Feuille2-Prix de vente'!E795,"")</f>
        <v/>
      </c>
      <c r="F795" s="29" t="str">
        <f ca="1">IF(AND($A795&lt;&gt;"",F$9&lt;&gt;""),IF(HLOOKUP(F$9,'Feuille1-Catégories'!$C$1:$G$2,2,FALSE)="OUI",F$3,IF(HLOOKUP(F$9,'Feuille1-Catégories'!$C$1:$G$3,3,FALSE)="OUI",OFFSET(F$3,MOD(QUOTIENT(ROW()-ROW($A$20),'Feuille1-Catégories'!$B$6/F$6),F$5),0),IF(MOD($A795-1-F$10,'Feuille1-Catégories'!$F$5+1)=0,F$3,""))),"")</f>
        <v/>
      </c>
      <c r="G795" s="29" t="str">
        <f ca="1">IF(AND($A795&lt;&gt;"",G$9&lt;&gt;""),IF(HLOOKUP(G$9,'Feuille1-Catégories'!$C$1:$G$2,2,FALSE)="OUI",G$3,IF(HLOOKUP(G$9,'Feuille1-Catégories'!$C$1:$G$3,3,FALSE)="OUI",OFFSET(G$3,MOD(QUOTIENT(ROW()-ROW($A$20),'Feuille1-Catégories'!$B$6/G$6),G$5),0),IF(MOD($A795-1-G$10,'Feuille1-Catégories'!$F$5+1)=0,G$3,""))),"")</f>
        <v/>
      </c>
      <c r="H795" s="29" t="str">
        <f ca="1">IF(AND($A795&lt;&gt;"",H$9&lt;&gt;""),IF(HLOOKUP(H$9,'Feuille1-Catégories'!$C$1:$G$2,2,FALSE)="OUI",H$3,IF(HLOOKUP(H$9,'Feuille1-Catégories'!$C$1:$G$3,3,FALSE)="OUI",OFFSET(H$3,MOD(QUOTIENT(ROW()-ROW($A$20),'Feuille1-Catégories'!$B$6/H$6),H$5),0),IF(MOD($A795-1-H$10,'Feuille1-Catégories'!$F$5+1)=0,H$3,""))),"")</f>
        <v/>
      </c>
      <c r="I795" s="29" t="str">
        <f ca="1">IF(AND($A795&lt;&gt;"",I$9&lt;&gt;""),IF(HLOOKUP(I$9,'Feuille1-Catégories'!$C$1:$G$2,2,FALSE)="OUI",I$3,IF(HLOOKUP(I$9,'Feuille1-Catégories'!$C$1:$G$3,3,FALSE)="OUI",OFFSET(I$3,MOD(QUOTIENT(ROW()-ROW($A$20),'Feuille1-Catégories'!$B$6/I$6),I$5),0),IF(MOD($A795-1-I$10,'Feuille1-Catégories'!$F$5+1)=0,I$3,""))),"")</f>
        <v/>
      </c>
      <c r="J795" s="29" t="str">
        <f ca="1">IF(AND($A795&lt;&gt;"",J$9&lt;&gt;""),IF(HLOOKUP(J$9,'Feuille1-Catégories'!$C$1:$G$2,2,FALSE)="OUI",J$3,IF(HLOOKUP(J$9,'Feuille1-Catégories'!$C$1:$G$3,3,FALSE)="OUI",OFFSET(J$3,MOD(QUOTIENT(ROW()-ROW($A$20),'Feuille1-Catégories'!$B$6/J$6),J$5),0),IF(MOD($A795-1-J$10,'Feuille1-Catégories'!$F$5+1)=0,J$3,""))),"")</f>
        <v/>
      </c>
      <c r="K795" s="29" t="str">
        <f ca="1">IF(AND($A795&lt;&gt;"",K$9&lt;&gt;""),IF(HLOOKUP(K$9,'Feuille1-Catégories'!$C$1:$G$2,2,FALSE)="OUI",K$3,IF(HLOOKUP(K$9,'Feuille1-Catégories'!$C$1:$G$3,3,FALSE)="OUI",OFFSET(K$3,MOD(QUOTIENT(ROW()-ROW($A$20),'Feuille1-Catégories'!$B$6/K$6),K$5),0),IF(MOD($A795-1-K$10,'Feuille1-Catégories'!$F$5+1)=0,K$3,""))),"")</f>
        <v/>
      </c>
      <c r="L795" s="29" t="str">
        <f ca="1">IF(AND($A795&lt;&gt;"",L$9&lt;&gt;""),IF(HLOOKUP(L$9,'Feuille1-Catégories'!$C$1:$G$2,2,FALSE)="OUI",L$3,IF(HLOOKUP(L$9,'Feuille1-Catégories'!$C$1:$G$3,3,FALSE)="OUI",OFFSET(L$3,MOD(QUOTIENT(ROW()-ROW($A$20),'Feuille1-Catégories'!$B$6/L$6),L$5),0),IF(MOD($A795-1-L$10,'Feuille1-Catégories'!$F$5+1)=0,L$3,""))),"")</f>
        <v/>
      </c>
      <c r="M795" s="29" t="str">
        <f ca="1">IF(AND($A795&lt;&gt;"",M$9&lt;&gt;""),IF(HLOOKUP(M$9,'Feuille1-Catégories'!$C$1:$G$2,2,FALSE)="OUI",M$3,IF(HLOOKUP(M$9,'Feuille1-Catégories'!$C$1:$G$3,3,FALSE)="OUI",OFFSET(M$3,MOD(QUOTIENT(ROW()-ROW($A$20),'Feuille1-Catégories'!$B$6/M$6),M$5),0),IF(MOD($A795-1-M$10,'Feuille1-Catégories'!$F$5+1)=0,M$3,""))),"")</f>
        <v/>
      </c>
      <c r="N795" s="29" t="str">
        <f ca="1">IF(AND($A795&lt;&gt;"",N$9&lt;&gt;""),IF(HLOOKUP(N$9,'Feuille1-Catégories'!$C$1:$G$2,2,FALSE)="OUI",N$3,IF(HLOOKUP(N$9,'Feuille1-Catégories'!$C$1:$G$3,3,FALSE)="OUI",OFFSET(N$3,MOD(QUOTIENT(ROW()-ROW($A$20),'Feuille1-Catégories'!$B$6/N$6),N$5),0),IF(MOD($A795-1-N$10,'Feuille1-Catégories'!$F$5+1)=0,N$3,""))),"")</f>
        <v/>
      </c>
      <c r="O795" s="29" t="str">
        <f ca="1">IF(AND($A795&lt;&gt;"",O$9&lt;&gt;""),IF(HLOOKUP(O$9,'Feuille1-Catégories'!$C$1:$G$2,2,FALSE)="OUI",O$3,IF(HLOOKUP(O$9,'Feuille1-Catégories'!$C$1:$G$3,3,FALSE)="OUI",OFFSET(O$3,MOD(QUOTIENT(ROW()-ROW($A$20),'Feuille1-Catégories'!$B$6/O$6),O$5),0),IF(MOD($A795-1-O$10,'Feuille1-Catégories'!$F$5+1)=0,O$3,""))),"")</f>
        <v/>
      </c>
      <c r="P795" s="29" t="str">
        <f ca="1">IF(AND($A795&lt;&gt;"",P$9&lt;&gt;""),IF(HLOOKUP(P$9,'Feuille1-Catégories'!$C$1:$G$2,2,FALSE)="OUI",P$3,IF(HLOOKUP(P$9,'Feuille1-Catégories'!$C$1:$G$3,3,FALSE)="OUI",OFFSET(P$3,MOD(QUOTIENT(ROW()-ROW($A$20),'Feuille1-Catégories'!$B$6/P$6),P$5),0),IF(MOD($A795-1-P$10,'Feuille1-Catégories'!$F$5+1)=0,P$3,""))),"")</f>
        <v/>
      </c>
      <c r="Q795" s="29" t="str">
        <f ca="1">IF(AND($A795&lt;&gt;"",Q$9&lt;&gt;""),IF(HLOOKUP(Q$9,'Feuille1-Catégories'!$C$1:$G$2,2,FALSE)="OUI",Q$3,IF(HLOOKUP(Q$9,'Feuille1-Catégories'!$C$1:$G$3,3,FALSE)="OUI",OFFSET(Q$3,MOD(QUOTIENT(ROW()-ROW($A$20),'Feuille1-Catégories'!$B$6/Q$6),Q$5),0),IF(MOD($A795-1-Q$10,'Feuille1-Catégories'!$F$5+1)=0,Q$3,""))),"")</f>
        <v/>
      </c>
      <c r="R795" s="29" t="str">
        <f ca="1">IF(AND($A795&lt;&gt;"",R$9&lt;&gt;""),IF(HLOOKUP(R$9,'Feuille1-Catégories'!$C$1:$G$2,2,FALSE)="OUI",R$3,IF(HLOOKUP(R$9,'Feuille1-Catégories'!$C$1:$G$3,3,FALSE)="OUI",OFFSET(R$3,MOD(QUOTIENT(ROW()-ROW($A$20),'Feuille1-Catégories'!$B$6/R$6),R$5),0),IF(MOD($A795-1-R$10,'Feuille1-Catégories'!$F$5+1)=0,R$3,""))),"")</f>
        <v/>
      </c>
      <c r="S795" s="29" t="str">
        <f ca="1">IF(AND($A795&lt;&gt;"",S$9&lt;&gt;""),IF(HLOOKUP(S$9,'Feuille1-Catégories'!$C$1:$G$2,2,FALSE)="OUI",S$3,IF(HLOOKUP(S$9,'Feuille1-Catégories'!$C$1:$G$3,3,FALSE)="OUI",OFFSET(S$3,MOD(QUOTIENT(ROW()-ROW($A$20),'Feuille1-Catégories'!$B$6/S$6),S$5),0),IF(MOD($A795-1-S$10,'Feuille1-Catégories'!$F$5+1)=0,S$3,""))),"")</f>
        <v/>
      </c>
      <c r="T795" s="29" t="str">
        <f ca="1">IF(AND($A795&lt;&gt;"",T$9&lt;&gt;""),IF(HLOOKUP(T$9,'Feuille1-Catégories'!$C$1:$G$2,2,FALSE)="OUI",T$3,IF(HLOOKUP(T$9,'Feuille1-Catégories'!$C$1:$G$3,3,FALSE)="OUI",OFFSET(T$3,MOD(QUOTIENT(ROW()-ROW($A$20),'Feuille1-Catégories'!$B$6/T$6),T$5),0),IF(MOD($A795-1-T$10,'Feuille1-Catégories'!$F$5+1)=0,T$3,""))),"")</f>
        <v/>
      </c>
      <c r="U795" s="29" t="str">
        <f ca="1">IF(AND($A795&lt;&gt;"",U$9&lt;&gt;""),IF(HLOOKUP(U$9,'Feuille1-Catégories'!$C$1:$G$2,2,FALSE)="OUI",U$3,IF(HLOOKUP(U$9,'Feuille1-Catégories'!$C$1:$G$3,3,FALSE)="OUI",OFFSET(U$3,MOD(QUOTIENT(ROW()-ROW($A$20),'Feuille1-Catégories'!$B$6/U$6),U$5),0),IF(MOD($A795-1-U$10,'Feuille1-Catégories'!$F$5+1)=0,U$3,""))),"")</f>
        <v/>
      </c>
      <c r="V795" s="29" t="str">
        <f ca="1">IF(AND($A795&lt;&gt;"",V$9&lt;&gt;""),IF(HLOOKUP(V$9,'Feuille1-Catégories'!$C$1:$G$2,2,FALSE)="OUI",V$3,IF(HLOOKUP(V$9,'Feuille1-Catégories'!$C$1:$G$3,3,FALSE)="OUI",OFFSET(V$3,MOD(QUOTIENT(ROW()-ROW($A$20),'Feuille1-Catégories'!$B$6/V$6),V$5),0),IF(MOD($A795-1-V$10,'Feuille1-Catégories'!$F$5+1)=0,V$3,""))),"")</f>
        <v/>
      </c>
      <c r="W795" s="29" t="str">
        <f ca="1">IF(AND($A795&lt;&gt;"",W$9&lt;&gt;""),IF(HLOOKUP(W$9,'Feuille1-Catégories'!$C$1:$G$2,2,FALSE)="OUI",W$3,IF(HLOOKUP(W$9,'Feuille1-Catégories'!$C$1:$G$3,3,FALSE)="OUI",OFFSET(W$3,MOD(QUOTIENT(ROW()-ROW($A$20),'Feuille1-Catégories'!$B$6/W$6),W$5),0),IF(MOD($A795-1-W$10,'Feuille1-Catégories'!$F$5+1)=0,W$3,""))),"")</f>
        <v/>
      </c>
      <c r="X795" s="29" t="str">
        <f ca="1">IF(AND($A795&lt;&gt;"",X$9&lt;&gt;""),IF(HLOOKUP(X$9,'Feuille1-Catégories'!$C$1:$G$2,2,FALSE)="OUI",X$3,IF(HLOOKUP(X$9,'Feuille1-Catégories'!$C$1:$G$3,3,FALSE)="OUI",OFFSET(X$3,MOD(QUOTIENT(ROW()-ROW($A$20),'Feuille1-Catégories'!$B$6/X$6),X$5),0),IF(MOD($A795-1-X$10,'Feuille1-Catégories'!$F$5+1)=0,X$3,""))),"")</f>
        <v/>
      </c>
      <c r="Y795" s="29" t="str">
        <f ca="1">IF(AND($A795&lt;&gt;"",Y$9&lt;&gt;""),IF(HLOOKUP(Y$9,'Feuille1-Catégories'!$C$1:$G$2,2,FALSE)="OUI",Y$3,IF(HLOOKUP(Y$9,'Feuille1-Catégories'!$C$1:$G$3,3,FALSE)="OUI",OFFSET(Y$3,MOD(QUOTIENT(ROW()-ROW($A$20),'Feuille1-Catégories'!$B$6/Y$6),Y$5),0),IF(MOD($A795-1-Y$10,'Feuille1-Catégories'!$F$5+1)=0,Y$3,""))),"")</f>
        <v/>
      </c>
      <c r="Z795" s="29" t="str">
        <f ca="1">IF(AND($A795&lt;&gt;"",Z$9&lt;&gt;""),IF(HLOOKUP(Z$9,'Feuille1-Catégories'!$C$1:$G$2,2,FALSE)="OUI",Z$3,IF(HLOOKUP(Z$9,'Feuille1-Catégories'!$C$1:$G$3,3,FALSE)="OUI",OFFSET(Z$3,MOD(QUOTIENT(ROW()-ROW($A$20),'Feuille1-Catégories'!$B$6/Z$6),Z$5),0),IF(MOD($A795-1-Z$10,'Feuille1-Catégories'!$F$5+1)=0,Z$3,""))),"")</f>
        <v/>
      </c>
    </row>
    <row r="796" spans="1:26" ht="17" x14ac:dyDescent="0.2">
      <c r="A796" s="21" t="str">
        <f>IF('Feuille2-Prix de vente'!A796&lt;&gt;"",'Feuille2-Prix de vente'!A796,"")</f>
        <v/>
      </c>
      <c r="B796" s="33" t="str">
        <f>IF('Feuille2-Prix de vente'!B796&lt;&gt;"",'Feuille2-Prix de vente'!B796,"")</f>
        <v/>
      </c>
      <c r="C796" s="10" t="str">
        <f>IF('Feuille2-Prix de vente'!C796&lt;&gt;"",'Feuille2-Prix de vente'!C796,"")</f>
        <v/>
      </c>
      <c r="D796" s="10" t="str">
        <f t="shared" si="12"/>
        <v/>
      </c>
      <c r="E796" s="10" t="str">
        <f>IF('Feuille2-Prix de vente'!E796&lt;&gt;"",'Feuille2-Prix de vente'!E796,"")</f>
        <v/>
      </c>
      <c r="F796" s="29" t="str">
        <f ca="1">IF(AND($A796&lt;&gt;"",F$9&lt;&gt;""),IF(HLOOKUP(F$9,'Feuille1-Catégories'!$C$1:$G$2,2,FALSE)="OUI",F$3,IF(HLOOKUP(F$9,'Feuille1-Catégories'!$C$1:$G$3,3,FALSE)="OUI",OFFSET(F$3,MOD(QUOTIENT(ROW()-ROW($A$20),'Feuille1-Catégories'!$B$6/F$6),F$5),0),IF(MOD($A796-1-F$10,'Feuille1-Catégories'!$F$5+1)=0,F$3,""))),"")</f>
        <v/>
      </c>
      <c r="G796" s="29" t="str">
        <f ca="1">IF(AND($A796&lt;&gt;"",G$9&lt;&gt;""),IF(HLOOKUP(G$9,'Feuille1-Catégories'!$C$1:$G$2,2,FALSE)="OUI",G$3,IF(HLOOKUP(G$9,'Feuille1-Catégories'!$C$1:$G$3,3,FALSE)="OUI",OFFSET(G$3,MOD(QUOTIENT(ROW()-ROW($A$20),'Feuille1-Catégories'!$B$6/G$6),G$5),0),IF(MOD($A796-1-G$10,'Feuille1-Catégories'!$F$5+1)=0,G$3,""))),"")</f>
        <v/>
      </c>
      <c r="H796" s="29" t="str">
        <f ca="1">IF(AND($A796&lt;&gt;"",H$9&lt;&gt;""),IF(HLOOKUP(H$9,'Feuille1-Catégories'!$C$1:$G$2,2,FALSE)="OUI",H$3,IF(HLOOKUP(H$9,'Feuille1-Catégories'!$C$1:$G$3,3,FALSE)="OUI",OFFSET(H$3,MOD(QUOTIENT(ROW()-ROW($A$20),'Feuille1-Catégories'!$B$6/H$6),H$5),0),IF(MOD($A796-1-H$10,'Feuille1-Catégories'!$F$5+1)=0,H$3,""))),"")</f>
        <v/>
      </c>
      <c r="I796" s="29" t="str">
        <f ca="1">IF(AND($A796&lt;&gt;"",I$9&lt;&gt;""),IF(HLOOKUP(I$9,'Feuille1-Catégories'!$C$1:$G$2,2,FALSE)="OUI",I$3,IF(HLOOKUP(I$9,'Feuille1-Catégories'!$C$1:$G$3,3,FALSE)="OUI",OFFSET(I$3,MOD(QUOTIENT(ROW()-ROW($A$20),'Feuille1-Catégories'!$B$6/I$6),I$5),0),IF(MOD($A796-1-I$10,'Feuille1-Catégories'!$F$5+1)=0,I$3,""))),"")</f>
        <v/>
      </c>
      <c r="J796" s="29" t="str">
        <f ca="1">IF(AND($A796&lt;&gt;"",J$9&lt;&gt;""),IF(HLOOKUP(J$9,'Feuille1-Catégories'!$C$1:$G$2,2,FALSE)="OUI",J$3,IF(HLOOKUP(J$9,'Feuille1-Catégories'!$C$1:$G$3,3,FALSE)="OUI",OFFSET(J$3,MOD(QUOTIENT(ROW()-ROW($A$20),'Feuille1-Catégories'!$B$6/J$6),J$5),0),IF(MOD($A796-1-J$10,'Feuille1-Catégories'!$F$5+1)=0,J$3,""))),"")</f>
        <v/>
      </c>
      <c r="K796" s="29" t="str">
        <f ca="1">IF(AND($A796&lt;&gt;"",K$9&lt;&gt;""),IF(HLOOKUP(K$9,'Feuille1-Catégories'!$C$1:$G$2,2,FALSE)="OUI",K$3,IF(HLOOKUP(K$9,'Feuille1-Catégories'!$C$1:$G$3,3,FALSE)="OUI",OFFSET(K$3,MOD(QUOTIENT(ROW()-ROW($A$20),'Feuille1-Catégories'!$B$6/K$6),K$5),0),IF(MOD($A796-1-K$10,'Feuille1-Catégories'!$F$5+1)=0,K$3,""))),"")</f>
        <v/>
      </c>
      <c r="L796" s="29" t="str">
        <f ca="1">IF(AND($A796&lt;&gt;"",L$9&lt;&gt;""),IF(HLOOKUP(L$9,'Feuille1-Catégories'!$C$1:$G$2,2,FALSE)="OUI",L$3,IF(HLOOKUP(L$9,'Feuille1-Catégories'!$C$1:$G$3,3,FALSE)="OUI",OFFSET(L$3,MOD(QUOTIENT(ROW()-ROW($A$20),'Feuille1-Catégories'!$B$6/L$6),L$5),0),IF(MOD($A796-1-L$10,'Feuille1-Catégories'!$F$5+1)=0,L$3,""))),"")</f>
        <v/>
      </c>
      <c r="M796" s="29" t="str">
        <f ca="1">IF(AND($A796&lt;&gt;"",M$9&lt;&gt;""),IF(HLOOKUP(M$9,'Feuille1-Catégories'!$C$1:$G$2,2,FALSE)="OUI",M$3,IF(HLOOKUP(M$9,'Feuille1-Catégories'!$C$1:$G$3,3,FALSE)="OUI",OFFSET(M$3,MOD(QUOTIENT(ROW()-ROW($A$20),'Feuille1-Catégories'!$B$6/M$6),M$5),0),IF(MOD($A796-1-M$10,'Feuille1-Catégories'!$F$5+1)=0,M$3,""))),"")</f>
        <v/>
      </c>
      <c r="N796" s="29" t="str">
        <f ca="1">IF(AND($A796&lt;&gt;"",N$9&lt;&gt;""),IF(HLOOKUP(N$9,'Feuille1-Catégories'!$C$1:$G$2,2,FALSE)="OUI",N$3,IF(HLOOKUP(N$9,'Feuille1-Catégories'!$C$1:$G$3,3,FALSE)="OUI",OFFSET(N$3,MOD(QUOTIENT(ROW()-ROW($A$20),'Feuille1-Catégories'!$B$6/N$6),N$5),0),IF(MOD($A796-1-N$10,'Feuille1-Catégories'!$F$5+1)=0,N$3,""))),"")</f>
        <v/>
      </c>
      <c r="O796" s="29" t="str">
        <f ca="1">IF(AND($A796&lt;&gt;"",O$9&lt;&gt;""),IF(HLOOKUP(O$9,'Feuille1-Catégories'!$C$1:$G$2,2,FALSE)="OUI",O$3,IF(HLOOKUP(O$9,'Feuille1-Catégories'!$C$1:$G$3,3,FALSE)="OUI",OFFSET(O$3,MOD(QUOTIENT(ROW()-ROW($A$20),'Feuille1-Catégories'!$B$6/O$6),O$5),0),IF(MOD($A796-1-O$10,'Feuille1-Catégories'!$F$5+1)=0,O$3,""))),"")</f>
        <v/>
      </c>
      <c r="P796" s="29" t="str">
        <f ca="1">IF(AND($A796&lt;&gt;"",P$9&lt;&gt;""),IF(HLOOKUP(P$9,'Feuille1-Catégories'!$C$1:$G$2,2,FALSE)="OUI",P$3,IF(HLOOKUP(P$9,'Feuille1-Catégories'!$C$1:$G$3,3,FALSE)="OUI",OFFSET(P$3,MOD(QUOTIENT(ROW()-ROW($A$20),'Feuille1-Catégories'!$B$6/P$6),P$5),0),IF(MOD($A796-1-P$10,'Feuille1-Catégories'!$F$5+1)=0,P$3,""))),"")</f>
        <v/>
      </c>
      <c r="Q796" s="29" t="str">
        <f ca="1">IF(AND($A796&lt;&gt;"",Q$9&lt;&gt;""),IF(HLOOKUP(Q$9,'Feuille1-Catégories'!$C$1:$G$2,2,FALSE)="OUI",Q$3,IF(HLOOKUP(Q$9,'Feuille1-Catégories'!$C$1:$G$3,3,FALSE)="OUI",OFFSET(Q$3,MOD(QUOTIENT(ROW()-ROW($A$20),'Feuille1-Catégories'!$B$6/Q$6),Q$5),0),IF(MOD($A796-1-Q$10,'Feuille1-Catégories'!$F$5+1)=0,Q$3,""))),"")</f>
        <v/>
      </c>
      <c r="R796" s="29" t="str">
        <f ca="1">IF(AND($A796&lt;&gt;"",R$9&lt;&gt;""),IF(HLOOKUP(R$9,'Feuille1-Catégories'!$C$1:$G$2,2,FALSE)="OUI",R$3,IF(HLOOKUP(R$9,'Feuille1-Catégories'!$C$1:$G$3,3,FALSE)="OUI",OFFSET(R$3,MOD(QUOTIENT(ROW()-ROW($A$20),'Feuille1-Catégories'!$B$6/R$6),R$5),0),IF(MOD($A796-1-R$10,'Feuille1-Catégories'!$F$5+1)=0,R$3,""))),"")</f>
        <v/>
      </c>
      <c r="S796" s="29" t="str">
        <f ca="1">IF(AND($A796&lt;&gt;"",S$9&lt;&gt;""),IF(HLOOKUP(S$9,'Feuille1-Catégories'!$C$1:$G$2,2,FALSE)="OUI",S$3,IF(HLOOKUP(S$9,'Feuille1-Catégories'!$C$1:$G$3,3,FALSE)="OUI",OFFSET(S$3,MOD(QUOTIENT(ROW()-ROW($A$20),'Feuille1-Catégories'!$B$6/S$6),S$5),0),IF(MOD($A796-1-S$10,'Feuille1-Catégories'!$F$5+1)=0,S$3,""))),"")</f>
        <v/>
      </c>
      <c r="T796" s="29" t="str">
        <f ca="1">IF(AND($A796&lt;&gt;"",T$9&lt;&gt;""),IF(HLOOKUP(T$9,'Feuille1-Catégories'!$C$1:$G$2,2,FALSE)="OUI",T$3,IF(HLOOKUP(T$9,'Feuille1-Catégories'!$C$1:$G$3,3,FALSE)="OUI",OFFSET(T$3,MOD(QUOTIENT(ROW()-ROW($A$20),'Feuille1-Catégories'!$B$6/T$6),T$5),0),IF(MOD($A796-1-T$10,'Feuille1-Catégories'!$F$5+1)=0,T$3,""))),"")</f>
        <v/>
      </c>
      <c r="U796" s="29" t="str">
        <f ca="1">IF(AND($A796&lt;&gt;"",U$9&lt;&gt;""),IF(HLOOKUP(U$9,'Feuille1-Catégories'!$C$1:$G$2,2,FALSE)="OUI",U$3,IF(HLOOKUP(U$9,'Feuille1-Catégories'!$C$1:$G$3,3,FALSE)="OUI",OFFSET(U$3,MOD(QUOTIENT(ROW()-ROW($A$20),'Feuille1-Catégories'!$B$6/U$6),U$5),0),IF(MOD($A796-1-U$10,'Feuille1-Catégories'!$F$5+1)=0,U$3,""))),"")</f>
        <v/>
      </c>
      <c r="V796" s="29" t="str">
        <f ca="1">IF(AND($A796&lt;&gt;"",V$9&lt;&gt;""),IF(HLOOKUP(V$9,'Feuille1-Catégories'!$C$1:$G$2,2,FALSE)="OUI",V$3,IF(HLOOKUP(V$9,'Feuille1-Catégories'!$C$1:$G$3,3,FALSE)="OUI",OFFSET(V$3,MOD(QUOTIENT(ROW()-ROW($A$20),'Feuille1-Catégories'!$B$6/V$6),V$5),0),IF(MOD($A796-1-V$10,'Feuille1-Catégories'!$F$5+1)=0,V$3,""))),"")</f>
        <v/>
      </c>
      <c r="W796" s="29" t="str">
        <f ca="1">IF(AND($A796&lt;&gt;"",W$9&lt;&gt;""),IF(HLOOKUP(W$9,'Feuille1-Catégories'!$C$1:$G$2,2,FALSE)="OUI",W$3,IF(HLOOKUP(W$9,'Feuille1-Catégories'!$C$1:$G$3,3,FALSE)="OUI",OFFSET(W$3,MOD(QUOTIENT(ROW()-ROW($A$20),'Feuille1-Catégories'!$B$6/W$6),W$5),0),IF(MOD($A796-1-W$10,'Feuille1-Catégories'!$F$5+1)=0,W$3,""))),"")</f>
        <v/>
      </c>
      <c r="X796" s="29" t="str">
        <f ca="1">IF(AND($A796&lt;&gt;"",X$9&lt;&gt;""),IF(HLOOKUP(X$9,'Feuille1-Catégories'!$C$1:$G$2,2,FALSE)="OUI",X$3,IF(HLOOKUP(X$9,'Feuille1-Catégories'!$C$1:$G$3,3,FALSE)="OUI",OFFSET(X$3,MOD(QUOTIENT(ROW()-ROW($A$20),'Feuille1-Catégories'!$B$6/X$6),X$5),0),IF(MOD($A796-1-X$10,'Feuille1-Catégories'!$F$5+1)=0,X$3,""))),"")</f>
        <v/>
      </c>
      <c r="Y796" s="29" t="str">
        <f ca="1">IF(AND($A796&lt;&gt;"",Y$9&lt;&gt;""),IF(HLOOKUP(Y$9,'Feuille1-Catégories'!$C$1:$G$2,2,FALSE)="OUI",Y$3,IF(HLOOKUP(Y$9,'Feuille1-Catégories'!$C$1:$G$3,3,FALSE)="OUI",OFFSET(Y$3,MOD(QUOTIENT(ROW()-ROW($A$20),'Feuille1-Catégories'!$B$6/Y$6),Y$5),0),IF(MOD($A796-1-Y$10,'Feuille1-Catégories'!$F$5+1)=0,Y$3,""))),"")</f>
        <v/>
      </c>
      <c r="Z796" s="29" t="str">
        <f ca="1">IF(AND($A796&lt;&gt;"",Z$9&lt;&gt;""),IF(HLOOKUP(Z$9,'Feuille1-Catégories'!$C$1:$G$2,2,FALSE)="OUI",Z$3,IF(HLOOKUP(Z$9,'Feuille1-Catégories'!$C$1:$G$3,3,FALSE)="OUI",OFFSET(Z$3,MOD(QUOTIENT(ROW()-ROW($A$20),'Feuille1-Catégories'!$B$6/Z$6),Z$5),0),IF(MOD($A796-1-Z$10,'Feuille1-Catégories'!$F$5+1)=0,Z$3,""))),"")</f>
        <v/>
      </c>
    </row>
    <row r="797" spans="1:26" ht="17" x14ac:dyDescent="0.2">
      <c r="A797" s="21" t="str">
        <f>IF('Feuille2-Prix de vente'!A797&lt;&gt;"",'Feuille2-Prix de vente'!A797,"")</f>
        <v/>
      </c>
      <c r="B797" s="33" t="str">
        <f>IF('Feuille2-Prix de vente'!B797&lt;&gt;"",'Feuille2-Prix de vente'!B797,"")</f>
        <v/>
      </c>
      <c r="C797" s="10" t="str">
        <f>IF('Feuille2-Prix de vente'!C797&lt;&gt;"",'Feuille2-Prix de vente'!C797,"")</f>
        <v/>
      </c>
      <c r="D797" s="10" t="str">
        <f t="shared" si="12"/>
        <v/>
      </c>
      <c r="E797" s="10" t="str">
        <f>IF('Feuille2-Prix de vente'!E797&lt;&gt;"",'Feuille2-Prix de vente'!E797,"")</f>
        <v/>
      </c>
      <c r="F797" s="29" t="str">
        <f ca="1">IF(AND($A797&lt;&gt;"",F$9&lt;&gt;""),IF(HLOOKUP(F$9,'Feuille1-Catégories'!$C$1:$G$2,2,FALSE)="OUI",F$3,IF(HLOOKUP(F$9,'Feuille1-Catégories'!$C$1:$G$3,3,FALSE)="OUI",OFFSET(F$3,MOD(QUOTIENT(ROW()-ROW($A$20),'Feuille1-Catégories'!$B$6/F$6),F$5),0),IF(MOD($A797-1-F$10,'Feuille1-Catégories'!$F$5+1)=0,F$3,""))),"")</f>
        <v/>
      </c>
      <c r="G797" s="29" t="str">
        <f ca="1">IF(AND($A797&lt;&gt;"",G$9&lt;&gt;""),IF(HLOOKUP(G$9,'Feuille1-Catégories'!$C$1:$G$2,2,FALSE)="OUI",G$3,IF(HLOOKUP(G$9,'Feuille1-Catégories'!$C$1:$G$3,3,FALSE)="OUI",OFFSET(G$3,MOD(QUOTIENT(ROW()-ROW($A$20),'Feuille1-Catégories'!$B$6/G$6),G$5),0),IF(MOD($A797-1-G$10,'Feuille1-Catégories'!$F$5+1)=0,G$3,""))),"")</f>
        <v/>
      </c>
      <c r="H797" s="29" t="str">
        <f ca="1">IF(AND($A797&lt;&gt;"",H$9&lt;&gt;""),IF(HLOOKUP(H$9,'Feuille1-Catégories'!$C$1:$G$2,2,FALSE)="OUI",H$3,IF(HLOOKUP(H$9,'Feuille1-Catégories'!$C$1:$G$3,3,FALSE)="OUI",OFFSET(H$3,MOD(QUOTIENT(ROW()-ROW($A$20),'Feuille1-Catégories'!$B$6/H$6),H$5),0),IF(MOD($A797-1-H$10,'Feuille1-Catégories'!$F$5+1)=0,H$3,""))),"")</f>
        <v/>
      </c>
      <c r="I797" s="29" t="str">
        <f ca="1">IF(AND($A797&lt;&gt;"",I$9&lt;&gt;""),IF(HLOOKUP(I$9,'Feuille1-Catégories'!$C$1:$G$2,2,FALSE)="OUI",I$3,IF(HLOOKUP(I$9,'Feuille1-Catégories'!$C$1:$G$3,3,FALSE)="OUI",OFFSET(I$3,MOD(QUOTIENT(ROW()-ROW($A$20),'Feuille1-Catégories'!$B$6/I$6),I$5),0),IF(MOD($A797-1-I$10,'Feuille1-Catégories'!$F$5+1)=0,I$3,""))),"")</f>
        <v/>
      </c>
      <c r="J797" s="29" t="str">
        <f ca="1">IF(AND($A797&lt;&gt;"",J$9&lt;&gt;""),IF(HLOOKUP(J$9,'Feuille1-Catégories'!$C$1:$G$2,2,FALSE)="OUI",J$3,IF(HLOOKUP(J$9,'Feuille1-Catégories'!$C$1:$G$3,3,FALSE)="OUI",OFFSET(J$3,MOD(QUOTIENT(ROW()-ROW($A$20),'Feuille1-Catégories'!$B$6/J$6),J$5),0),IF(MOD($A797-1-J$10,'Feuille1-Catégories'!$F$5+1)=0,J$3,""))),"")</f>
        <v/>
      </c>
      <c r="K797" s="29" t="str">
        <f ca="1">IF(AND($A797&lt;&gt;"",K$9&lt;&gt;""),IF(HLOOKUP(K$9,'Feuille1-Catégories'!$C$1:$G$2,2,FALSE)="OUI",K$3,IF(HLOOKUP(K$9,'Feuille1-Catégories'!$C$1:$G$3,3,FALSE)="OUI",OFFSET(K$3,MOD(QUOTIENT(ROW()-ROW($A$20),'Feuille1-Catégories'!$B$6/K$6),K$5),0),IF(MOD($A797-1-K$10,'Feuille1-Catégories'!$F$5+1)=0,K$3,""))),"")</f>
        <v/>
      </c>
      <c r="L797" s="29" t="str">
        <f ca="1">IF(AND($A797&lt;&gt;"",L$9&lt;&gt;""),IF(HLOOKUP(L$9,'Feuille1-Catégories'!$C$1:$G$2,2,FALSE)="OUI",L$3,IF(HLOOKUP(L$9,'Feuille1-Catégories'!$C$1:$G$3,3,FALSE)="OUI",OFFSET(L$3,MOD(QUOTIENT(ROW()-ROW($A$20),'Feuille1-Catégories'!$B$6/L$6),L$5),0),IF(MOD($A797-1-L$10,'Feuille1-Catégories'!$F$5+1)=0,L$3,""))),"")</f>
        <v/>
      </c>
      <c r="M797" s="29" t="str">
        <f ca="1">IF(AND($A797&lt;&gt;"",M$9&lt;&gt;""),IF(HLOOKUP(M$9,'Feuille1-Catégories'!$C$1:$G$2,2,FALSE)="OUI",M$3,IF(HLOOKUP(M$9,'Feuille1-Catégories'!$C$1:$G$3,3,FALSE)="OUI",OFFSET(M$3,MOD(QUOTIENT(ROW()-ROW($A$20),'Feuille1-Catégories'!$B$6/M$6),M$5),0),IF(MOD($A797-1-M$10,'Feuille1-Catégories'!$F$5+1)=0,M$3,""))),"")</f>
        <v/>
      </c>
      <c r="N797" s="29" t="str">
        <f ca="1">IF(AND($A797&lt;&gt;"",N$9&lt;&gt;""),IF(HLOOKUP(N$9,'Feuille1-Catégories'!$C$1:$G$2,2,FALSE)="OUI",N$3,IF(HLOOKUP(N$9,'Feuille1-Catégories'!$C$1:$G$3,3,FALSE)="OUI",OFFSET(N$3,MOD(QUOTIENT(ROW()-ROW($A$20),'Feuille1-Catégories'!$B$6/N$6),N$5),0),IF(MOD($A797-1-N$10,'Feuille1-Catégories'!$F$5+1)=0,N$3,""))),"")</f>
        <v/>
      </c>
      <c r="O797" s="29" t="str">
        <f ca="1">IF(AND($A797&lt;&gt;"",O$9&lt;&gt;""),IF(HLOOKUP(O$9,'Feuille1-Catégories'!$C$1:$G$2,2,FALSE)="OUI",O$3,IF(HLOOKUP(O$9,'Feuille1-Catégories'!$C$1:$G$3,3,FALSE)="OUI",OFFSET(O$3,MOD(QUOTIENT(ROW()-ROW($A$20),'Feuille1-Catégories'!$B$6/O$6),O$5),0),IF(MOD($A797-1-O$10,'Feuille1-Catégories'!$F$5+1)=0,O$3,""))),"")</f>
        <v/>
      </c>
      <c r="P797" s="29" t="str">
        <f ca="1">IF(AND($A797&lt;&gt;"",P$9&lt;&gt;""),IF(HLOOKUP(P$9,'Feuille1-Catégories'!$C$1:$G$2,2,FALSE)="OUI",P$3,IF(HLOOKUP(P$9,'Feuille1-Catégories'!$C$1:$G$3,3,FALSE)="OUI",OFFSET(P$3,MOD(QUOTIENT(ROW()-ROW($A$20),'Feuille1-Catégories'!$B$6/P$6),P$5),0),IF(MOD($A797-1-P$10,'Feuille1-Catégories'!$F$5+1)=0,P$3,""))),"")</f>
        <v/>
      </c>
      <c r="Q797" s="29" t="str">
        <f ca="1">IF(AND($A797&lt;&gt;"",Q$9&lt;&gt;""),IF(HLOOKUP(Q$9,'Feuille1-Catégories'!$C$1:$G$2,2,FALSE)="OUI",Q$3,IF(HLOOKUP(Q$9,'Feuille1-Catégories'!$C$1:$G$3,3,FALSE)="OUI",OFFSET(Q$3,MOD(QUOTIENT(ROW()-ROW($A$20),'Feuille1-Catégories'!$B$6/Q$6),Q$5),0),IF(MOD($A797-1-Q$10,'Feuille1-Catégories'!$F$5+1)=0,Q$3,""))),"")</f>
        <v/>
      </c>
      <c r="R797" s="29" t="str">
        <f ca="1">IF(AND($A797&lt;&gt;"",R$9&lt;&gt;""),IF(HLOOKUP(R$9,'Feuille1-Catégories'!$C$1:$G$2,2,FALSE)="OUI",R$3,IF(HLOOKUP(R$9,'Feuille1-Catégories'!$C$1:$G$3,3,FALSE)="OUI",OFFSET(R$3,MOD(QUOTIENT(ROW()-ROW($A$20),'Feuille1-Catégories'!$B$6/R$6),R$5),0),IF(MOD($A797-1-R$10,'Feuille1-Catégories'!$F$5+1)=0,R$3,""))),"")</f>
        <v/>
      </c>
      <c r="S797" s="29" t="str">
        <f ca="1">IF(AND($A797&lt;&gt;"",S$9&lt;&gt;""),IF(HLOOKUP(S$9,'Feuille1-Catégories'!$C$1:$G$2,2,FALSE)="OUI",S$3,IF(HLOOKUP(S$9,'Feuille1-Catégories'!$C$1:$G$3,3,FALSE)="OUI",OFFSET(S$3,MOD(QUOTIENT(ROW()-ROW($A$20),'Feuille1-Catégories'!$B$6/S$6),S$5),0),IF(MOD($A797-1-S$10,'Feuille1-Catégories'!$F$5+1)=0,S$3,""))),"")</f>
        <v/>
      </c>
      <c r="T797" s="29" t="str">
        <f ca="1">IF(AND($A797&lt;&gt;"",T$9&lt;&gt;""),IF(HLOOKUP(T$9,'Feuille1-Catégories'!$C$1:$G$2,2,FALSE)="OUI",T$3,IF(HLOOKUP(T$9,'Feuille1-Catégories'!$C$1:$G$3,3,FALSE)="OUI",OFFSET(T$3,MOD(QUOTIENT(ROW()-ROW($A$20),'Feuille1-Catégories'!$B$6/T$6),T$5),0),IF(MOD($A797-1-T$10,'Feuille1-Catégories'!$F$5+1)=0,T$3,""))),"")</f>
        <v/>
      </c>
      <c r="U797" s="29" t="str">
        <f ca="1">IF(AND($A797&lt;&gt;"",U$9&lt;&gt;""),IF(HLOOKUP(U$9,'Feuille1-Catégories'!$C$1:$G$2,2,FALSE)="OUI",U$3,IF(HLOOKUP(U$9,'Feuille1-Catégories'!$C$1:$G$3,3,FALSE)="OUI",OFFSET(U$3,MOD(QUOTIENT(ROW()-ROW($A$20),'Feuille1-Catégories'!$B$6/U$6),U$5),0),IF(MOD($A797-1-U$10,'Feuille1-Catégories'!$F$5+1)=0,U$3,""))),"")</f>
        <v/>
      </c>
      <c r="V797" s="29" t="str">
        <f ca="1">IF(AND($A797&lt;&gt;"",V$9&lt;&gt;""),IF(HLOOKUP(V$9,'Feuille1-Catégories'!$C$1:$G$2,2,FALSE)="OUI",V$3,IF(HLOOKUP(V$9,'Feuille1-Catégories'!$C$1:$G$3,3,FALSE)="OUI",OFFSET(V$3,MOD(QUOTIENT(ROW()-ROW($A$20),'Feuille1-Catégories'!$B$6/V$6),V$5),0),IF(MOD($A797-1-V$10,'Feuille1-Catégories'!$F$5+1)=0,V$3,""))),"")</f>
        <v/>
      </c>
      <c r="W797" s="29" t="str">
        <f ca="1">IF(AND($A797&lt;&gt;"",W$9&lt;&gt;""),IF(HLOOKUP(W$9,'Feuille1-Catégories'!$C$1:$G$2,2,FALSE)="OUI",W$3,IF(HLOOKUP(W$9,'Feuille1-Catégories'!$C$1:$G$3,3,FALSE)="OUI",OFFSET(W$3,MOD(QUOTIENT(ROW()-ROW($A$20),'Feuille1-Catégories'!$B$6/W$6),W$5),0),IF(MOD($A797-1-W$10,'Feuille1-Catégories'!$F$5+1)=0,W$3,""))),"")</f>
        <v/>
      </c>
      <c r="X797" s="29" t="str">
        <f ca="1">IF(AND($A797&lt;&gt;"",X$9&lt;&gt;""),IF(HLOOKUP(X$9,'Feuille1-Catégories'!$C$1:$G$2,2,FALSE)="OUI",X$3,IF(HLOOKUP(X$9,'Feuille1-Catégories'!$C$1:$G$3,3,FALSE)="OUI",OFFSET(X$3,MOD(QUOTIENT(ROW()-ROW($A$20),'Feuille1-Catégories'!$B$6/X$6),X$5),0),IF(MOD($A797-1-X$10,'Feuille1-Catégories'!$F$5+1)=0,X$3,""))),"")</f>
        <v/>
      </c>
      <c r="Y797" s="29" t="str">
        <f ca="1">IF(AND($A797&lt;&gt;"",Y$9&lt;&gt;""),IF(HLOOKUP(Y$9,'Feuille1-Catégories'!$C$1:$G$2,2,FALSE)="OUI",Y$3,IF(HLOOKUP(Y$9,'Feuille1-Catégories'!$C$1:$G$3,3,FALSE)="OUI",OFFSET(Y$3,MOD(QUOTIENT(ROW()-ROW($A$20),'Feuille1-Catégories'!$B$6/Y$6),Y$5),0),IF(MOD($A797-1-Y$10,'Feuille1-Catégories'!$F$5+1)=0,Y$3,""))),"")</f>
        <v/>
      </c>
      <c r="Z797" s="29" t="str">
        <f ca="1">IF(AND($A797&lt;&gt;"",Z$9&lt;&gt;""),IF(HLOOKUP(Z$9,'Feuille1-Catégories'!$C$1:$G$2,2,FALSE)="OUI",Z$3,IF(HLOOKUP(Z$9,'Feuille1-Catégories'!$C$1:$G$3,3,FALSE)="OUI",OFFSET(Z$3,MOD(QUOTIENT(ROW()-ROW($A$20),'Feuille1-Catégories'!$B$6/Z$6),Z$5),0),IF(MOD($A797-1-Z$10,'Feuille1-Catégories'!$F$5+1)=0,Z$3,""))),"")</f>
        <v/>
      </c>
    </row>
    <row r="798" spans="1:26" ht="17" x14ac:dyDescent="0.2">
      <c r="A798" s="21" t="str">
        <f>IF('Feuille2-Prix de vente'!A798&lt;&gt;"",'Feuille2-Prix de vente'!A798,"")</f>
        <v/>
      </c>
      <c r="B798" s="33" t="str">
        <f>IF('Feuille2-Prix de vente'!B798&lt;&gt;"",'Feuille2-Prix de vente'!B798,"")</f>
        <v/>
      </c>
      <c r="C798" s="10" t="str">
        <f>IF('Feuille2-Prix de vente'!C798&lt;&gt;"",'Feuille2-Prix de vente'!C798,"")</f>
        <v/>
      </c>
      <c r="D798" s="10" t="str">
        <f t="shared" si="12"/>
        <v/>
      </c>
      <c r="E798" s="10" t="str">
        <f>IF('Feuille2-Prix de vente'!E798&lt;&gt;"",'Feuille2-Prix de vente'!E798,"")</f>
        <v/>
      </c>
      <c r="F798" s="29" t="str">
        <f ca="1">IF(AND($A798&lt;&gt;"",F$9&lt;&gt;""),IF(HLOOKUP(F$9,'Feuille1-Catégories'!$C$1:$G$2,2,FALSE)="OUI",F$3,IF(HLOOKUP(F$9,'Feuille1-Catégories'!$C$1:$G$3,3,FALSE)="OUI",OFFSET(F$3,MOD(QUOTIENT(ROW()-ROW($A$20),'Feuille1-Catégories'!$B$6/F$6),F$5),0),IF(MOD($A798-1-F$10,'Feuille1-Catégories'!$F$5+1)=0,F$3,""))),"")</f>
        <v/>
      </c>
      <c r="G798" s="29" t="str">
        <f ca="1">IF(AND($A798&lt;&gt;"",G$9&lt;&gt;""),IF(HLOOKUP(G$9,'Feuille1-Catégories'!$C$1:$G$2,2,FALSE)="OUI",G$3,IF(HLOOKUP(G$9,'Feuille1-Catégories'!$C$1:$G$3,3,FALSE)="OUI",OFFSET(G$3,MOD(QUOTIENT(ROW()-ROW($A$20),'Feuille1-Catégories'!$B$6/G$6),G$5),0),IF(MOD($A798-1-G$10,'Feuille1-Catégories'!$F$5+1)=0,G$3,""))),"")</f>
        <v/>
      </c>
      <c r="H798" s="29" t="str">
        <f ca="1">IF(AND($A798&lt;&gt;"",H$9&lt;&gt;""),IF(HLOOKUP(H$9,'Feuille1-Catégories'!$C$1:$G$2,2,FALSE)="OUI",H$3,IF(HLOOKUP(H$9,'Feuille1-Catégories'!$C$1:$G$3,3,FALSE)="OUI",OFFSET(H$3,MOD(QUOTIENT(ROW()-ROW($A$20),'Feuille1-Catégories'!$B$6/H$6),H$5),0),IF(MOD($A798-1-H$10,'Feuille1-Catégories'!$F$5+1)=0,H$3,""))),"")</f>
        <v/>
      </c>
      <c r="I798" s="29" t="str">
        <f ca="1">IF(AND($A798&lt;&gt;"",I$9&lt;&gt;""),IF(HLOOKUP(I$9,'Feuille1-Catégories'!$C$1:$G$2,2,FALSE)="OUI",I$3,IF(HLOOKUP(I$9,'Feuille1-Catégories'!$C$1:$G$3,3,FALSE)="OUI",OFFSET(I$3,MOD(QUOTIENT(ROW()-ROW($A$20),'Feuille1-Catégories'!$B$6/I$6),I$5),0),IF(MOD($A798-1-I$10,'Feuille1-Catégories'!$F$5+1)=0,I$3,""))),"")</f>
        <v/>
      </c>
      <c r="J798" s="29" t="str">
        <f ca="1">IF(AND($A798&lt;&gt;"",J$9&lt;&gt;""),IF(HLOOKUP(J$9,'Feuille1-Catégories'!$C$1:$G$2,2,FALSE)="OUI",J$3,IF(HLOOKUP(J$9,'Feuille1-Catégories'!$C$1:$G$3,3,FALSE)="OUI",OFFSET(J$3,MOD(QUOTIENT(ROW()-ROW($A$20),'Feuille1-Catégories'!$B$6/J$6),J$5),0),IF(MOD($A798-1-J$10,'Feuille1-Catégories'!$F$5+1)=0,J$3,""))),"")</f>
        <v/>
      </c>
      <c r="K798" s="29" t="str">
        <f ca="1">IF(AND($A798&lt;&gt;"",K$9&lt;&gt;""),IF(HLOOKUP(K$9,'Feuille1-Catégories'!$C$1:$G$2,2,FALSE)="OUI",K$3,IF(HLOOKUP(K$9,'Feuille1-Catégories'!$C$1:$G$3,3,FALSE)="OUI",OFFSET(K$3,MOD(QUOTIENT(ROW()-ROW($A$20),'Feuille1-Catégories'!$B$6/K$6),K$5),0),IF(MOD($A798-1-K$10,'Feuille1-Catégories'!$F$5+1)=0,K$3,""))),"")</f>
        <v/>
      </c>
      <c r="L798" s="29" t="str">
        <f ca="1">IF(AND($A798&lt;&gt;"",L$9&lt;&gt;""),IF(HLOOKUP(L$9,'Feuille1-Catégories'!$C$1:$G$2,2,FALSE)="OUI",L$3,IF(HLOOKUP(L$9,'Feuille1-Catégories'!$C$1:$G$3,3,FALSE)="OUI",OFFSET(L$3,MOD(QUOTIENT(ROW()-ROW($A$20),'Feuille1-Catégories'!$B$6/L$6),L$5),0),IF(MOD($A798-1-L$10,'Feuille1-Catégories'!$F$5+1)=0,L$3,""))),"")</f>
        <v/>
      </c>
      <c r="M798" s="29" t="str">
        <f ca="1">IF(AND($A798&lt;&gt;"",M$9&lt;&gt;""),IF(HLOOKUP(M$9,'Feuille1-Catégories'!$C$1:$G$2,2,FALSE)="OUI",M$3,IF(HLOOKUP(M$9,'Feuille1-Catégories'!$C$1:$G$3,3,FALSE)="OUI",OFFSET(M$3,MOD(QUOTIENT(ROW()-ROW($A$20),'Feuille1-Catégories'!$B$6/M$6),M$5),0),IF(MOD($A798-1-M$10,'Feuille1-Catégories'!$F$5+1)=0,M$3,""))),"")</f>
        <v/>
      </c>
      <c r="N798" s="29" t="str">
        <f ca="1">IF(AND($A798&lt;&gt;"",N$9&lt;&gt;""),IF(HLOOKUP(N$9,'Feuille1-Catégories'!$C$1:$G$2,2,FALSE)="OUI",N$3,IF(HLOOKUP(N$9,'Feuille1-Catégories'!$C$1:$G$3,3,FALSE)="OUI",OFFSET(N$3,MOD(QUOTIENT(ROW()-ROW($A$20),'Feuille1-Catégories'!$B$6/N$6),N$5),0),IF(MOD($A798-1-N$10,'Feuille1-Catégories'!$F$5+1)=0,N$3,""))),"")</f>
        <v/>
      </c>
      <c r="O798" s="29" t="str">
        <f ca="1">IF(AND($A798&lt;&gt;"",O$9&lt;&gt;""),IF(HLOOKUP(O$9,'Feuille1-Catégories'!$C$1:$G$2,2,FALSE)="OUI",O$3,IF(HLOOKUP(O$9,'Feuille1-Catégories'!$C$1:$G$3,3,FALSE)="OUI",OFFSET(O$3,MOD(QUOTIENT(ROW()-ROW($A$20),'Feuille1-Catégories'!$B$6/O$6),O$5),0),IF(MOD($A798-1-O$10,'Feuille1-Catégories'!$F$5+1)=0,O$3,""))),"")</f>
        <v/>
      </c>
      <c r="P798" s="29" t="str">
        <f ca="1">IF(AND($A798&lt;&gt;"",P$9&lt;&gt;""),IF(HLOOKUP(P$9,'Feuille1-Catégories'!$C$1:$G$2,2,FALSE)="OUI",P$3,IF(HLOOKUP(P$9,'Feuille1-Catégories'!$C$1:$G$3,3,FALSE)="OUI",OFFSET(P$3,MOD(QUOTIENT(ROW()-ROW($A$20),'Feuille1-Catégories'!$B$6/P$6),P$5),0),IF(MOD($A798-1-P$10,'Feuille1-Catégories'!$F$5+1)=0,P$3,""))),"")</f>
        <v/>
      </c>
      <c r="Q798" s="29" t="str">
        <f ca="1">IF(AND($A798&lt;&gt;"",Q$9&lt;&gt;""),IF(HLOOKUP(Q$9,'Feuille1-Catégories'!$C$1:$G$2,2,FALSE)="OUI",Q$3,IF(HLOOKUP(Q$9,'Feuille1-Catégories'!$C$1:$G$3,3,FALSE)="OUI",OFFSET(Q$3,MOD(QUOTIENT(ROW()-ROW($A$20),'Feuille1-Catégories'!$B$6/Q$6),Q$5),0),IF(MOD($A798-1-Q$10,'Feuille1-Catégories'!$F$5+1)=0,Q$3,""))),"")</f>
        <v/>
      </c>
      <c r="R798" s="29" t="str">
        <f ca="1">IF(AND($A798&lt;&gt;"",R$9&lt;&gt;""),IF(HLOOKUP(R$9,'Feuille1-Catégories'!$C$1:$G$2,2,FALSE)="OUI",R$3,IF(HLOOKUP(R$9,'Feuille1-Catégories'!$C$1:$G$3,3,FALSE)="OUI",OFFSET(R$3,MOD(QUOTIENT(ROW()-ROW($A$20),'Feuille1-Catégories'!$B$6/R$6),R$5),0),IF(MOD($A798-1-R$10,'Feuille1-Catégories'!$F$5+1)=0,R$3,""))),"")</f>
        <v/>
      </c>
      <c r="S798" s="29" t="str">
        <f ca="1">IF(AND($A798&lt;&gt;"",S$9&lt;&gt;""),IF(HLOOKUP(S$9,'Feuille1-Catégories'!$C$1:$G$2,2,FALSE)="OUI",S$3,IF(HLOOKUP(S$9,'Feuille1-Catégories'!$C$1:$G$3,3,FALSE)="OUI",OFFSET(S$3,MOD(QUOTIENT(ROW()-ROW($A$20),'Feuille1-Catégories'!$B$6/S$6),S$5),0),IF(MOD($A798-1-S$10,'Feuille1-Catégories'!$F$5+1)=0,S$3,""))),"")</f>
        <v/>
      </c>
      <c r="T798" s="29" t="str">
        <f ca="1">IF(AND($A798&lt;&gt;"",T$9&lt;&gt;""),IF(HLOOKUP(T$9,'Feuille1-Catégories'!$C$1:$G$2,2,FALSE)="OUI",T$3,IF(HLOOKUP(T$9,'Feuille1-Catégories'!$C$1:$G$3,3,FALSE)="OUI",OFFSET(T$3,MOD(QUOTIENT(ROW()-ROW($A$20),'Feuille1-Catégories'!$B$6/T$6),T$5),0),IF(MOD($A798-1-T$10,'Feuille1-Catégories'!$F$5+1)=0,T$3,""))),"")</f>
        <v/>
      </c>
      <c r="U798" s="29" t="str">
        <f ca="1">IF(AND($A798&lt;&gt;"",U$9&lt;&gt;""),IF(HLOOKUP(U$9,'Feuille1-Catégories'!$C$1:$G$2,2,FALSE)="OUI",U$3,IF(HLOOKUP(U$9,'Feuille1-Catégories'!$C$1:$G$3,3,FALSE)="OUI",OFFSET(U$3,MOD(QUOTIENT(ROW()-ROW($A$20),'Feuille1-Catégories'!$B$6/U$6),U$5),0),IF(MOD($A798-1-U$10,'Feuille1-Catégories'!$F$5+1)=0,U$3,""))),"")</f>
        <v/>
      </c>
      <c r="V798" s="29" t="str">
        <f ca="1">IF(AND($A798&lt;&gt;"",V$9&lt;&gt;""),IF(HLOOKUP(V$9,'Feuille1-Catégories'!$C$1:$G$2,2,FALSE)="OUI",V$3,IF(HLOOKUP(V$9,'Feuille1-Catégories'!$C$1:$G$3,3,FALSE)="OUI",OFFSET(V$3,MOD(QUOTIENT(ROW()-ROW($A$20),'Feuille1-Catégories'!$B$6/V$6),V$5),0),IF(MOD($A798-1-V$10,'Feuille1-Catégories'!$F$5+1)=0,V$3,""))),"")</f>
        <v/>
      </c>
      <c r="W798" s="29" t="str">
        <f ca="1">IF(AND($A798&lt;&gt;"",W$9&lt;&gt;""),IF(HLOOKUP(W$9,'Feuille1-Catégories'!$C$1:$G$2,2,FALSE)="OUI",W$3,IF(HLOOKUP(W$9,'Feuille1-Catégories'!$C$1:$G$3,3,FALSE)="OUI",OFFSET(W$3,MOD(QUOTIENT(ROW()-ROW($A$20),'Feuille1-Catégories'!$B$6/W$6),W$5),0),IF(MOD($A798-1-W$10,'Feuille1-Catégories'!$F$5+1)=0,W$3,""))),"")</f>
        <v/>
      </c>
      <c r="X798" s="29" t="str">
        <f ca="1">IF(AND($A798&lt;&gt;"",X$9&lt;&gt;""),IF(HLOOKUP(X$9,'Feuille1-Catégories'!$C$1:$G$2,2,FALSE)="OUI",X$3,IF(HLOOKUP(X$9,'Feuille1-Catégories'!$C$1:$G$3,3,FALSE)="OUI",OFFSET(X$3,MOD(QUOTIENT(ROW()-ROW($A$20),'Feuille1-Catégories'!$B$6/X$6),X$5),0),IF(MOD($A798-1-X$10,'Feuille1-Catégories'!$F$5+1)=0,X$3,""))),"")</f>
        <v/>
      </c>
      <c r="Y798" s="29" t="str">
        <f ca="1">IF(AND($A798&lt;&gt;"",Y$9&lt;&gt;""),IF(HLOOKUP(Y$9,'Feuille1-Catégories'!$C$1:$G$2,2,FALSE)="OUI",Y$3,IF(HLOOKUP(Y$9,'Feuille1-Catégories'!$C$1:$G$3,3,FALSE)="OUI",OFFSET(Y$3,MOD(QUOTIENT(ROW()-ROW($A$20),'Feuille1-Catégories'!$B$6/Y$6),Y$5),0),IF(MOD($A798-1-Y$10,'Feuille1-Catégories'!$F$5+1)=0,Y$3,""))),"")</f>
        <v/>
      </c>
      <c r="Z798" s="29" t="str">
        <f ca="1">IF(AND($A798&lt;&gt;"",Z$9&lt;&gt;""),IF(HLOOKUP(Z$9,'Feuille1-Catégories'!$C$1:$G$2,2,FALSE)="OUI",Z$3,IF(HLOOKUP(Z$9,'Feuille1-Catégories'!$C$1:$G$3,3,FALSE)="OUI",OFFSET(Z$3,MOD(QUOTIENT(ROW()-ROW($A$20),'Feuille1-Catégories'!$B$6/Z$6),Z$5),0),IF(MOD($A798-1-Z$10,'Feuille1-Catégories'!$F$5+1)=0,Z$3,""))),"")</f>
        <v/>
      </c>
    </row>
    <row r="799" spans="1:26" ht="17" x14ac:dyDescent="0.2">
      <c r="A799" s="21" t="str">
        <f>IF('Feuille2-Prix de vente'!A799&lt;&gt;"",'Feuille2-Prix de vente'!A799,"")</f>
        <v/>
      </c>
      <c r="B799" s="33" t="str">
        <f>IF('Feuille2-Prix de vente'!B799&lt;&gt;"",'Feuille2-Prix de vente'!B799,"")</f>
        <v/>
      </c>
      <c r="C799" s="10" t="str">
        <f>IF('Feuille2-Prix de vente'!C799&lt;&gt;"",'Feuille2-Prix de vente'!C799,"")</f>
        <v/>
      </c>
      <c r="D799" s="10" t="str">
        <f t="shared" si="12"/>
        <v/>
      </c>
      <c r="E799" s="10" t="str">
        <f>IF('Feuille2-Prix de vente'!E799&lt;&gt;"",'Feuille2-Prix de vente'!E799,"")</f>
        <v/>
      </c>
      <c r="F799" s="29" t="str">
        <f ca="1">IF(AND($A799&lt;&gt;"",F$9&lt;&gt;""),IF(HLOOKUP(F$9,'Feuille1-Catégories'!$C$1:$G$2,2,FALSE)="OUI",F$3,IF(HLOOKUP(F$9,'Feuille1-Catégories'!$C$1:$G$3,3,FALSE)="OUI",OFFSET(F$3,MOD(QUOTIENT(ROW()-ROW($A$20),'Feuille1-Catégories'!$B$6/F$6),F$5),0),IF(MOD($A799-1-F$10,'Feuille1-Catégories'!$F$5+1)=0,F$3,""))),"")</f>
        <v/>
      </c>
      <c r="G799" s="29" t="str">
        <f ca="1">IF(AND($A799&lt;&gt;"",G$9&lt;&gt;""),IF(HLOOKUP(G$9,'Feuille1-Catégories'!$C$1:$G$2,2,FALSE)="OUI",G$3,IF(HLOOKUP(G$9,'Feuille1-Catégories'!$C$1:$G$3,3,FALSE)="OUI",OFFSET(G$3,MOD(QUOTIENT(ROW()-ROW($A$20),'Feuille1-Catégories'!$B$6/G$6),G$5),0),IF(MOD($A799-1-G$10,'Feuille1-Catégories'!$F$5+1)=0,G$3,""))),"")</f>
        <v/>
      </c>
      <c r="H799" s="29" t="str">
        <f ca="1">IF(AND($A799&lt;&gt;"",H$9&lt;&gt;""),IF(HLOOKUP(H$9,'Feuille1-Catégories'!$C$1:$G$2,2,FALSE)="OUI",H$3,IF(HLOOKUP(H$9,'Feuille1-Catégories'!$C$1:$G$3,3,FALSE)="OUI",OFFSET(H$3,MOD(QUOTIENT(ROW()-ROW($A$20),'Feuille1-Catégories'!$B$6/H$6),H$5),0),IF(MOD($A799-1-H$10,'Feuille1-Catégories'!$F$5+1)=0,H$3,""))),"")</f>
        <v/>
      </c>
      <c r="I799" s="29" t="str">
        <f ca="1">IF(AND($A799&lt;&gt;"",I$9&lt;&gt;""),IF(HLOOKUP(I$9,'Feuille1-Catégories'!$C$1:$G$2,2,FALSE)="OUI",I$3,IF(HLOOKUP(I$9,'Feuille1-Catégories'!$C$1:$G$3,3,FALSE)="OUI",OFFSET(I$3,MOD(QUOTIENT(ROW()-ROW($A$20),'Feuille1-Catégories'!$B$6/I$6),I$5),0),IF(MOD($A799-1-I$10,'Feuille1-Catégories'!$F$5+1)=0,I$3,""))),"")</f>
        <v/>
      </c>
      <c r="J799" s="29" t="str">
        <f ca="1">IF(AND($A799&lt;&gt;"",J$9&lt;&gt;""),IF(HLOOKUP(J$9,'Feuille1-Catégories'!$C$1:$G$2,2,FALSE)="OUI",J$3,IF(HLOOKUP(J$9,'Feuille1-Catégories'!$C$1:$G$3,3,FALSE)="OUI",OFFSET(J$3,MOD(QUOTIENT(ROW()-ROW($A$20),'Feuille1-Catégories'!$B$6/J$6),J$5),0),IF(MOD($A799-1-J$10,'Feuille1-Catégories'!$F$5+1)=0,J$3,""))),"")</f>
        <v/>
      </c>
      <c r="K799" s="29" t="str">
        <f ca="1">IF(AND($A799&lt;&gt;"",K$9&lt;&gt;""),IF(HLOOKUP(K$9,'Feuille1-Catégories'!$C$1:$G$2,2,FALSE)="OUI",K$3,IF(HLOOKUP(K$9,'Feuille1-Catégories'!$C$1:$G$3,3,FALSE)="OUI",OFFSET(K$3,MOD(QUOTIENT(ROW()-ROW($A$20),'Feuille1-Catégories'!$B$6/K$6),K$5),0),IF(MOD($A799-1-K$10,'Feuille1-Catégories'!$F$5+1)=0,K$3,""))),"")</f>
        <v/>
      </c>
      <c r="L799" s="29" t="str">
        <f ca="1">IF(AND($A799&lt;&gt;"",L$9&lt;&gt;""),IF(HLOOKUP(L$9,'Feuille1-Catégories'!$C$1:$G$2,2,FALSE)="OUI",L$3,IF(HLOOKUP(L$9,'Feuille1-Catégories'!$C$1:$G$3,3,FALSE)="OUI",OFFSET(L$3,MOD(QUOTIENT(ROW()-ROW($A$20),'Feuille1-Catégories'!$B$6/L$6),L$5),0),IF(MOD($A799-1-L$10,'Feuille1-Catégories'!$F$5+1)=0,L$3,""))),"")</f>
        <v/>
      </c>
      <c r="M799" s="29" t="str">
        <f ca="1">IF(AND($A799&lt;&gt;"",M$9&lt;&gt;""),IF(HLOOKUP(M$9,'Feuille1-Catégories'!$C$1:$G$2,2,FALSE)="OUI",M$3,IF(HLOOKUP(M$9,'Feuille1-Catégories'!$C$1:$G$3,3,FALSE)="OUI",OFFSET(M$3,MOD(QUOTIENT(ROW()-ROW($A$20),'Feuille1-Catégories'!$B$6/M$6),M$5),0),IF(MOD($A799-1-M$10,'Feuille1-Catégories'!$F$5+1)=0,M$3,""))),"")</f>
        <v/>
      </c>
      <c r="N799" s="29" t="str">
        <f ca="1">IF(AND($A799&lt;&gt;"",N$9&lt;&gt;""),IF(HLOOKUP(N$9,'Feuille1-Catégories'!$C$1:$G$2,2,FALSE)="OUI",N$3,IF(HLOOKUP(N$9,'Feuille1-Catégories'!$C$1:$G$3,3,FALSE)="OUI",OFFSET(N$3,MOD(QUOTIENT(ROW()-ROW($A$20),'Feuille1-Catégories'!$B$6/N$6),N$5),0),IF(MOD($A799-1-N$10,'Feuille1-Catégories'!$F$5+1)=0,N$3,""))),"")</f>
        <v/>
      </c>
      <c r="O799" s="29" t="str">
        <f ca="1">IF(AND($A799&lt;&gt;"",O$9&lt;&gt;""),IF(HLOOKUP(O$9,'Feuille1-Catégories'!$C$1:$G$2,2,FALSE)="OUI",O$3,IF(HLOOKUP(O$9,'Feuille1-Catégories'!$C$1:$G$3,3,FALSE)="OUI",OFFSET(O$3,MOD(QUOTIENT(ROW()-ROW($A$20),'Feuille1-Catégories'!$B$6/O$6),O$5),0),IF(MOD($A799-1-O$10,'Feuille1-Catégories'!$F$5+1)=0,O$3,""))),"")</f>
        <v/>
      </c>
      <c r="P799" s="29" t="str">
        <f ca="1">IF(AND($A799&lt;&gt;"",P$9&lt;&gt;""),IF(HLOOKUP(P$9,'Feuille1-Catégories'!$C$1:$G$2,2,FALSE)="OUI",P$3,IF(HLOOKUP(P$9,'Feuille1-Catégories'!$C$1:$G$3,3,FALSE)="OUI",OFFSET(P$3,MOD(QUOTIENT(ROW()-ROW($A$20),'Feuille1-Catégories'!$B$6/P$6),P$5),0),IF(MOD($A799-1-P$10,'Feuille1-Catégories'!$F$5+1)=0,P$3,""))),"")</f>
        <v/>
      </c>
      <c r="Q799" s="29" t="str">
        <f ca="1">IF(AND($A799&lt;&gt;"",Q$9&lt;&gt;""),IF(HLOOKUP(Q$9,'Feuille1-Catégories'!$C$1:$G$2,2,FALSE)="OUI",Q$3,IF(HLOOKUP(Q$9,'Feuille1-Catégories'!$C$1:$G$3,3,FALSE)="OUI",OFFSET(Q$3,MOD(QUOTIENT(ROW()-ROW($A$20),'Feuille1-Catégories'!$B$6/Q$6),Q$5),0),IF(MOD($A799-1-Q$10,'Feuille1-Catégories'!$F$5+1)=0,Q$3,""))),"")</f>
        <v/>
      </c>
      <c r="R799" s="29" t="str">
        <f ca="1">IF(AND($A799&lt;&gt;"",R$9&lt;&gt;""),IF(HLOOKUP(R$9,'Feuille1-Catégories'!$C$1:$G$2,2,FALSE)="OUI",R$3,IF(HLOOKUP(R$9,'Feuille1-Catégories'!$C$1:$G$3,3,FALSE)="OUI",OFFSET(R$3,MOD(QUOTIENT(ROW()-ROW($A$20),'Feuille1-Catégories'!$B$6/R$6),R$5),0),IF(MOD($A799-1-R$10,'Feuille1-Catégories'!$F$5+1)=0,R$3,""))),"")</f>
        <v/>
      </c>
      <c r="S799" s="29" t="str">
        <f ca="1">IF(AND($A799&lt;&gt;"",S$9&lt;&gt;""),IF(HLOOKUP(S$9,'Feuille1-Catégories'!$C$1:$G$2,2,FALSE)="OUI",S$3,IF(HLOOKUP(S$9,'Feuille1-Catégories'!$C$1:$G$3,3,FALSE)="OUI",OFFSET(S$3,MOD(QUOTIENT(ROW()-ROW($A$20),'Feuille1-Catégories'!$B$6/S$6),S$5),0),IF(MOD($A799-1-S$10,'Feuille1-Catégories'!$F$5+1)=0,S$3,""))),"")</f>
        <v/>
      </c>
      <c r="T799" s="29" t="str">
        <f ca="1">IF(AND($A799&lt;&gt;"",T$9&lt;&gt;""),IF(HLOOKUP(T$9,'Feuille1-Catégories'!$C$1:$G$2,2,FALSE)="OUI",T$3,IF(HLOOKUP(T$9,'Feuille1-Catégories'!$C$1:$G$3,3,FALSE)="OUI",OFFSET(T$3,MOD(QUOTIENT(ROW()-ROW($A$20),'Feuille1-Catégories'!$B$6/T$6),T$5),0),IF(MOD($A799-1-T$10,'Feuille1-Catégories'!$F$5+1)=0,T$3,""))),"")</f>
        <v/>
      </c>
      <c r="U799" s="29" t="str">
        <f ca="1">IF(AND($A799&lt;&gt;"",U$9&lt;&gt;""),IF(HLOOKUP(U$9,'Feuille1-Catégories'!$C$1:$G$2,2,FALSE)="OUI",U$3,IF(HLOOKUP(U$9,'Feuille1-Catégories'!$C$1:$G$3,3,FALSE)="OUI",OFFSET(U$3,MOD(QUOTIENT(ROW()-ROW($A$20),'Feuille1-Catégories'!$B$6/U$6),U$5),0),IF(MOD($A799-1-U$10,'Feuille1-Catégories'!$F$5+1)=0,U$3,""))),"")</f>
        <v/>
      </c>
      <c r="V799" s="29" t="str">
        <f ca="1">IF(AND($A799&lt;&gt;"",V$9&lt;&gt;""),IF(HLOOKUP(V$9,'Feuille1-Catégories'!$C$1:$G$2,2,FALSE)="OUI",V$3,IF(HLOOKUP(V$9,'Feuille1-Catégories'!$C$1:$G$3,3,FALSE)="OUI",OFFSET(V$3,MOD(QUOTIENT(ROW()-ROW($A$20),'Feuille1-Catégories'!$B$6/V$6),V$5),0),IF(MOD($A799-1-V$10,'Feuille1-Catégories'!$F$5+1)=0,V$3,""))),"")</f>
        <v/>
      </c>
      <c r="W799" s="29" t="str">
        <f ca="1">IF(AND($A799&lt;&gt;"",W$9&lt;&gt;""),IF(HLOOKUP(W$9,'Feuille1-Catégories'!$C$1:$G$2,2,FALSE)="OUI",W$3,IF(HLOOKUP(W$9,'Feuille1-Catégories'!$C$1:$G$3,3,FALSE)="OUI",OFFSET(W$3,MOD(QUOTIENT(ROW()-ROW($A$20),'Feuille1-Catégories'!$B$6/W$6),W$5),0),IF(MOD($A799-1-W$10,'Feuille1-Catégories'!$F$5+1)=0,W$3,""))),"")</f>
        <v/>
      </c>
      <c r="X799" s="29" t="str">
        <f ca="1">IF(AND($A799&lt;&gt;"",X$9&lt;&gt;""),IF(HLOOKUP(X$9,'Feuille1-Catégories'!$C$1:$G$2,2,FALSE)="OUI",X$3,IF(HLOOKUP(X$9,'Feuille1-Catégories'!$C$1:$G$3,3,FALSE)="OUI",OFFSET(X$3,MOD(QUOTIENT(ROW()-ROW($A$20),'Feuille1-Catégories'!$B$6/X$6),X$5),0),IF(MOD($A799-1-X$10,'Feuille1-Catégories'!$F$5+1)=0,X$3,""))),"")</f>
        <v/>
      </c>
      <c r="Y799" s="29" t="str">
        <f ca="1">IF(AND($A799&lt;&gt;"",Y$9&lt;&gt;""),IF(HLOOKUP(Y$9,'Feuille1-Catégories'!$C$1:$G$2,2,FALSE)="OUI",Y$3,IF(HLOOKUP(Y$9,'Feuille1-Catégories'!$C$1:$G$3,3,FALSE)="OUI",OFFSET(Y$3,MOD(QUOTIENT(ROW()-ROW($A$20),'Feuille1-Catégories'!$B$6/Y$6),Y$5),0),IF(MOD($A799-1-Y$10,'Feuille1-Catégories'!$F$5+1)=0,Y$3,""))),"")</f>
        <v/>
      </c>
      <c r="Z799" s="29" t="str">
        <f ca="1">IF(AND($A799&lt;&gt;"",Z$9&lt;&gt;""),IF(HLOOKUP(Z$9,'Feuille1-Catégories'!$C$1:$G$2,2,FALSE)="OUI",Z$3,IF(HLOOKUP(Z$9,'Feuille1-Catégories'!$C$1:$G$3,3,FALSE)="OUI",OFFSET(Z$3,MOD(QUOTIENT(ROW()-ROW($A$20),'Feuille1-Catégories'!$B$6/Z$6),Z$5),0),IF(MOD($A799-1-Z$10,'Feuille1-Catégories'!$F$5+1)=0,Z$3,""))),"")</f>
        <v/>
      </c>
    </row>
    <row r="800" spans="1:26" ht="17" x14ac:dyDescent="0.2">
      <c r="A800" s="21" t="str">
        <f>IF('Feuille2-Prix de vente'!A800&lt;&gt;"",'Feuille2-Prix de vente'!A800,"")</f>
        <v/>
      </c>
      <c r="B800" s="33" t="str">
        <f>IF('Feuille2-Prix de vente'!B800&lt;&gt;"",'Feuille2-Prix de vente'!B800,"")</f>
        <v/>
      </c>
      <c r="C800" s="10" t="str">
        <f>IF('Feuille2-Prix de vente'!C800&lt;&gt;"",'Feuille2-Prix de vente'!C800,"")</f>
        <v/>
      </c>
      <c r="D800" s="10" t="str">
        <f t="shared" si="12"/>
        <v/>
      </c>
      <c r="E800" s="10" t="str">
        <f>IF('Feuille2-Prix de vente'!E800&lt;&gt;"",'Feuille2-Prix de vente'!E800,"")</f>
        <v/>
      </c>
      <c r="F800" s="29" t="str">
        <f ca="1">IF(AND($A800&lt;&gt;"",F$9&lt;&gt;""),IF(HLOOKUP(F$9,'Feuille1-Catégories'!$C$1:$G$2,2,FALSE)="OUI",F$3,IF(HLOOKUP(F$9,'Feuille1-Catégories'!$C$1:$G$3,3,FALSE)="OUI",OFFSET(F$3,MOD(QUOTIENT(ROW()-ROW($A$20),'Feuille1-Catégories'!$B$6/F$6),F$5),0),IF(MOD($A800-1-F$10,'Feuille1-Catégories'!$F$5+1)=0,F$3,""))),"")</f>
        <v/>
      </c>
      <c r="G800" s="29" t="str">
        <f ca="1">IF(AND($A800&lt;&gt;"",G$9&lt;&gt;""),IF(HLOOKUP(G$9,'Feuille1-Catégories'!$C$1:$G$2,2,FALSE)="OUI",G$3,IF(HLOOKUP(G$9,'Feuille1-Catégories'!$C$1:$G$3,3,FALSE)="OUI",OFFSET(G$3,MOD(QUOTIENT(ROW()-ROW($A$20),'Feuille1-Catégories'!$B$6/G$6),G$5),0),IF(MOD($A800-1-G$10,'Feuille1-Catégories'!$F$5+1)=0,G$3,""))),"")</f>
        <v/>
      </c>
      <c r="H800" s="29" t="str">
        <f ca="1">IF(AND($A800&lt;&gt;"",H$9&lt;&gt;""),IF(HLOOKUP(H$9,'Feuille1-Catégories'!$C$1:$G$2,2,FALSE)="OUI",H$3,IF(HLOOKUP(H$9,'Feuille1-Catégories'!$C$1:$G$3,3,FALSE)="OUI",OFFSET(H$3,MOD(QUOTIENT(ROW()-ROW($A$20),'Feuille1-Catégories'!$B$6/H$6),H$5),0),IF(MOD($A800-1-H$10,'Feuille1-Catégories'!$F$5+1)=0,H$3,""))),"")</f>
        <v/>
      </c>
      <c r="I800" s="29" t="str">
        <f ca="1">IF(AND($A800&lt;&gt;"",I$9&lt;&gt;""),IF(HLOOKUP(I$9,'Feuille1-Catégories'!$C$1:$G$2,2,FALSE)="OUI",I$3,IF(HLOOKUP(I$9,'Feuille1-Catégories'!$C$1:$G$3,3,FALSE)="OUI",OFFSET(I$3,MOD(QUOTIENT(ROW()-ROW($A$20),'Feuille1-Catégories'!$B$6/I$6),I$5),0),IF(MOD($A800-1-I$10,'Feuille1-Catégories'!$F$5+1)=0,I$3,""))),"")</f>
        <v/>
      </c>
      <c r="J800" s="29" t="str">
        <f ca="1">IF(AND($A800&lt;&gt;"",J$9&lt;&gt;""),IF(HLOOKUP(J$9,'Feuille1-Catégories'!$C$1:$G$2,2,FALSE)="OUI",J$3,IF(HLOOKUP(J$9,'Feuille1-Catégories'!$C$1:$G$3,3,FALSE)="OUI",OFFSET(J$3,MOD(QUOTIENT(ROW()-ROW($A$20),'Feuille1-Catégories'!$B$6/J$6),J$5),0),IF(MOD($A800-1-J$10,'Feuille1-Catégories'!$F$5+1)=0,J$3,""))),"")</f>
        <v/>
      </c>
      <c r="K800" s="29" t="str">
        <f ca="1">IF(AND($A800&lt;&gt;"",K$9&lt;&gt;""),IF(HLOOKUP(K$9,'Feuille1-Catégories'!$C$1:$G$2,2,FALSE)="OUI",K$3,IF(HLOOKUP(K$9,'Feuille1-Catégories'!$C$1:$G$3,3,FALSE)="OUI",OFFSET(K$3,MOD(QUOTIENT(ROW()-ROW($A$20),'Feuille1-Catégories'!$B$6/K$6),K$5),0),IF(MOD($A800-1-K$10,'Feuille1-Catégories'!$F$5+1)=0,K$3,""))),"")</f>
        <v/>
      </c>
      <c r="L800" s="29" t="str">
        <f ca="1">IF(AND($A800&lt;&gt;"",L$9&lt;&gt;""),IF(HLOOKUP(L$9,'Feuille1-Catégories'!$C$1:$G$2,2,FALSE)="OUI",L$3,IF(HLOOKUP(L$9,'Feuille1-Catégories'!$C$1:$G$3,3,FALSE)="OUI",OFFSET(L$3,MOD(QUOTIENT(ROW()-ROW($A$20),'Feuille1-Catégories'!$B$6/L$6),L$5),0),IF(MOD($A800-1-L$10,'Feuille1-Catégories'!$F$5+1)=0,L$3,""))),"")</f>
        <v/>
      </c>
      <c r="M800" s="29" t="str">
        <f ca="1">IF(AND($A800&lt;&gt;"",M$9&lt;&gt;""),IF(HLOOKUP(M$9,'Feuille1-Catégories'!$C$1:$G$2,2,FALSE)="OUI",M$3,IF(HLOOKUP(M$9,'Feuille1-Catégories'!$C$1:$G$3,3,FALSE)="OUI",OFFSET(M$3,MOD(QUOTIENT(ROW()-ROW($A$20),'Feuille1-Catégories'!$B$6/M$6),M$5),0),IF(MOD($A800-1-M$10,'Feuille1-Catégories'!$F$5+1)=0,M$3,""))),"")</f>
        <v/>
      </c>
      <c r="N800" s="29" t="str">
        <f ca="1">IF(AND($A800&lt;&gt;"",N$9&lt;&gt;""),IF(HLOOKUP(N$9,'Feuille1-Catégories'!$C$1:$G$2,2,FALSE)="OUI",N$3,IF(HLOOKUP(N$9,'Feuille1-Catégories'!$C$1:$G$3,3,FALSE)="OUI",OFFSET(N$3,MOD(QUOTIENT(ROW()-ROW($A$20),'Feuille1-Catégories'!$B$6/N$6),N$5),0),IF(MOD($A800-1-N$10,'Feuille1-Catégories'!$F$5+1)=0,N$3,""))),"")</f>
        <v/>
      </c>
      <c r="O800" s="29" t="str">
        <f ca="1">IF(AND($A800&lt;&gt;"",O$9&lt;&gt;""),IF(HLOOKUP(O$9,'Feuille1-Catégories'!$C$1:$G$2,2,FALSE)="OUI",O$3,IF(HLOOKUP(O$9,'Feuille1-Catégories'!$C$1:$G$3,3,FALSE)="OUI",OFFSET(O$3,MOD(QUOTIENT(ROW()-ROW($A$20),'Feuille1-Catégories'!$B$6/O$6),O$5),0),IF(MOD($A800-1-O$10,'Feuille1-Catégories'!$F$5+1)=0,O$3,""))),"")</f>
        <v/>
      </c>
      <c r="P800" s="29" t="str">
        <f ca="1">IF(AND($A800&lt;&gt;"",P$9&lt;&gt;""),IF(HLOOKUP(P$9,'Feuille1-Catégories'!$C$1:$G$2,2,FALSE)="OUI",P$3,IF(HLOOKUP(P$9,'Feuille1-Catégories'!$C$1:$G$3,3,FALSE)="OUI",OFFSET(P$3,MOD(QUOTIENT(ROW()-ROW($A$20),'Feuille1-Catégories'!$B$6/P$6),P$5),0),IF(MOD($A800-1-P$10,'Feuille1-Catégories'!$F$5+1)=0,P$3,""))),"")</f>
        <v/>
      </c>
      <c r="Q800" s="29" t="str">
        <f ca="1">IF(AND($A800&lt;&gt;"",Q$9&lt;&gt;""),IF(HLOOKUP(Q$9,'Feuille1-Catégories'!$C$1:$G$2,2,FALSE)="OUI",Q$3,IF(HLOOKUP(Q$9,'Feuille1-Catégories'!$C$1:$G$3,3,FALSE)="OUI",OFFSET(Q$3,MOD(QUOTIENT(ROW()-ROW($A$20),'Feuille1-Catégories'!$B$6/Q$6),Q$5),0),IF(MOD($A800-1-Q$10,'Feuille1-Catégories'!$F$5+1)=0,Q$3,""))),"")</f>
        <v/>
      </c>
      <c r="R800" s="29" t="str">
        <f ca="1">IF(AND($A800&lt;&gt;"",R$9&lt;&gt;""),IF(HLOOKUP(R$9,'Feuille1-Catégories'!$C$1:$G$2,2,FALSE)="OUI",R$3,IF(HLOOKUP(R$9,'Feuille1-Catégories'!$C$1:$G$3,3,FALSE)="OUI",OFFSET(R$3,MOD(QUOTIENT(ROW()-ROW($A$20),'Feuille1-Catégories'!$B$6/R$6),R$5),0),IF(MOD($A800-1-R$10,'Feuille1-Catégories'!$F$5+1)=0,R$3,""))),"")</f>
        <v/>
      </c>
      <c r="S800" s="29" t="str">
        <f ca="1">IF(AND($A800&lt;&gt;"",S$9&lt;&gt;""),IF(HLOOKUP(S$9,'Feuille1-Catégories'!$C$1:$G$2,2,FALSE)="OUI",S$3,IF(HLOOKUP(S$9,'Feuille1-Catégories'!$C$1:$G$3,3,FALSE)="OUI",OFFSET(S$3,MOD(QUOTIENT(ROW()-ROW($A$20),'Feuille1-Catégories'!$B$6/S$6),S$5),0),IF(MOD($A800-1-S$10,'Feuille1-Catégories'!$F$5+1)=0,S$3,""))),"")</f>
        <v/>
      </c>
      <c r="T800" s="29" t="str">
        <f ca="1">IF(AND($A800&lt;&gt;"",T$9&lt;&gt;""),IF(HLOOKUP(T$9,'Feuille1-Catégories'!$C$1:$G$2,2,FALSE)="OUI",T$3,IF(HLOOKUP(T$9,'Feuille1-Catégories'!$C$1:$G$3,3,FALSE)="OUI",OFFSET(T$3,MOD(QUOTIENT(ROW()-ROW($A$20),'Feuille1-Catégories'!$B$6/T$6),T$5),0),IF(MOD($A800-1-T$10,'Feuille1-Catégories'!$F$5+1)=0,T$3,""))),"")</f>
        <v/>
      </c>
      <c r="U800" s="29" t="str">
        <f ca="1">IF(AND($A800&lt;&gt;"",U$9&lt;&gt;""),IF(HLOOKUP(U$9,'Feuille1-Catégories'!$C$1:$G$2,2,FALSE)="OUI",U$3,IF(HLOOKUP(U$9,'Feuille1-Catégories'!$C$1:$G$3,3,FALSE)="OUI",OFFSET(U$3,MOD(QUOTIENT(ROW()-ROW($A$20),'Feuille1-Catégories'!$B$6/U$6),U$5),0),IF(MOD($A800-1-U$10,'Feuille1-Catégories'!$F$5+1)=0,U$3,""))),"")</f>
        <v/>
      </c>
      <c r="V800" s="29" t="str">
        <f ca="1">IF(AND($A800&lt;&gt;"",V$9&lt;&gt;""),IF(HLOOKUP(V$9,'Feuille1-Catégories'!$C$1:$G$2,2,FALSE)="OUI",V$3,IF(HLOOKUP(V$9,'Feuille1-Catégories'!$C$1:$G$3,3,FALSE)="OUI",OFFSET(V$3,MOD(QUOTIENT(ROW()-ROW($A$20),'Feuille1-Catégories'!$B$6/V$6),V$5),0),IF(MOD($A800-1-V$10,'Feuille1-Catégories'!$F$5+1)=0,V$3,""))),"")</f>
        <v/>
      </c>
      <c r="W800" s="29" t="str">
        <f ca="1">IF(AND($A800&lt;&gt;"",W$9&lt;&gt;""),IF(HLOOKUP(W$9,'Feuille1-Catégories'!$C$1:$G$2,2,FALSE)="OUI",W$3,IF(HLOOKUP(W$9,'Feuille1-Catégories'!$C$1:$G$3,3,FALSE)="OUI",OFFSET(W$3,MOD(QUOTIENT(ROW()-ROW($A$20),'Feuille1-Catégories'!$B$6/W$6),W$5),0),IF(MOD($A800-1-W$10,'Feuille1-Catégories'!$F$5+1)=0,W$3,""))),"")</f>
        <v/>
      </c>
      <c r="X800" s="29" t="str">
        <f ca="1">IF(AND($A800&lt;&gt;"",X$9&lt;&gt;""),IF(HLOOKUP(X$9,'Feuille1-Catégories'!$C$1:$G$2,2,FALSE)="OUI",X$3,IF(HLOOKUP(X$9,'Feuille1-Catégories'!$C$1:$G$3,3,FALSE)="OUI",OFFSET(X$3,MOD(QUOTIENT(ROW()-ROW($A$20),'Feuille1-Catégories'!$B$6/X$6),X$5),0),IF(MOD($A800-1-X$10,'Feuille1-Catégories'!$F$5+1)=0,X$3,""))),"")</f>
        <v/>
      </c>
      <c r="Y800" s="29" t="str">
        <f ca="1">IF(AND($A800&lt;&gt;"",Y$9&lt;&gt;""),IF(HLOOKUP(Y$9,'Feuille1-Catégories'!$C$1:$G$2,2,FALSE)="OUI",Y$3,IF(HLOOKUP(Y$9,'Feuille1-Catégories'!$C$1:$G$3,3,FALSE)="OUI",OFFSET(Y$3,MOD(QUOTIENT(ROW()-ROW($A$20),'Feuille1-Catégories'!$B$6/Y$6),Y$5),0),IF(MOD($A800-1-Y$10,'Feuille1-Catégories'!$F$5+1)=0,Y$3,""))),"")</f>
        <v/>
      </c>
      <c r="Z800" s="29" t="str">
        <f ca="1">IF(AND($A800&lt;&gt;"",Z$9&lt;&gt;""),IF(HLOOKUP(Z$9,'Feuille1-Catégories'!$C$1:$G$2,2,FALSE)="OUI",Z$3,IF(HLOOKUP(Z$9,'Feuille1-Catégories'!$C$1:$G$3,3,FALSE)="OUI",OFFSET(Z$3,MOD(QUOTIENT(ROW()-ROW($A$20),'Feuille1-Catégories'!$B$6/Z$6),Z$5),0),IF(MOD($A800-1-Z$10,'Feuille1-Catégories'!$F$5+1)=0,Z$3,""))),"")</f>
        <v/>
      </c>
    </row>
    <row r="801" spans="1:26" ht="17" x14ac:dyDescent="0.2">
      <c r="A801" s="21" t="str">
        <f>IF('Feuille2-Prix de vente'!A801&lt;&gt;"",'Feuille2-Prix de vente'!A801,"")</f>
        <v/>
      </c>
      <c r="B801" s="33" t="str">
        <f>IF('Feuille2-Prix de vente'!B801&lt;&gt;"",'Feuille2-Prix de vente'!B801,"")</f>
        <v/>
      </c>
      <c r="C801" s="10" t="str">
        <f>IF('Feuille2-Prix de vente'!C801&lt;&gt;"",'Feuille2-Prix de vente'!C801,"")</f>
        <v/>
      </c>
      <c r="D801" s="10" t="str">
        <f t="shared" si="12"/>
        <v/>
      </c>
      <c r="E801" s="10" t="str">
        <f>IF('Feuille2-Prix de vente'!E801&lt;&gt;"",'Feuille2-Prix de vente'!E801,"")</f>
        <v/>
      </c>
      <c r="F801" s="29" t="str">
        <f ca="1">IF(AND($A801&lt;&gt;"",F$9&lt;&gt;""),IF(HLOOKUP(F$9,'Feuille1-Catégories'!$C$1:$G$2,2,FALSE)="OUI",F$3,IF(HLOOKUP(F$9,'Feuille1-Catégories'!$C$1:$G$3,3,FALSE)="OUI",OFFSET(F$3,MOD(QUOTIENT(ROW()-ROW($A$20),'Feuille1-Catégories'!$B$6/F$6),F$5),0),IF(MOD($A801-1-F$10,'Feuille1-Catégories'!$F$5+1)=0,F$3,""))),"")</f>
        <v/>
      </c>
      <c r="G801" s="29" t="str">
        <f ca="1">IF(AND($A801&lt;&gt;"",G$9&lt;&gt;""),IF(HLOOKUP(G$9,'Feuille1-Catégories'!$C$1:$G$2,2,FALSE)="OUI",G$3,IF(HLOOKUP(G$9,'Feuille1-Catégories'!$C$1:$G$3,3,FALSE)="OUI",OFFSET(G$3,MOD(QUOTIENT(ROW()-ROW($A$20),'Feuille1-Catégories'!$B$6/G$6),G$5),0),IF(MOD($A801-1-G$10,'Feuille1-Catégories'!$F$5+1)=0,G$3,""))),"")</f>
        <v/>
      </c>
      <c r="H801" s="29" t="str">
        <f ca="1">IF(AND($A801&lt;&gt;"",H$9&lt;&gt;""),IF(HLOOKUP(H$9,'Feuille1-Catégories'!$C$1:$G$2,2,FALSE)="OUI",H$3,IF(HLOOKUP(H$9,'Feuille1-Catégories'!$C$1:$G$3,3,FALSE)="OUI",OFFSET(H$3,MOD(QUOTIENT(ROW()-ROW($A$20),'Feuille1-Catégories'!$B$6/H$6),H$5),0),IF(MOD($A801-1-H$10,'Feuille1-Catégories'!$F$5+1)=0,H$3,""))),"")</f>
        <v/>
      </c>
      <c r="I801" s="29" t="str">
        <f ca="1">IF(AND($A801&lt;&gt;"",I$9&lt;&gt;""),IF(HLOOKUP(I$9,'Feuille1-Catégories'!$C$1:$G$2,2,FALSE)="OUI",I$3,IF(HLOOKUP(I$9,'Feuille1-Catégories'!$C$1:$G$3,3,FALSE)="OUI",OFFSET(I$3,MOD(QUOTIENT(ROW()-ROW($A$20),'Feuille1-Catégories'!$B$6/I$6),I$5),0),IF(MOD($A801-1-I$10,'Feuille1-Catégories'!$F$5+1)=0,I$3,""))),"")</f>
        <v/>
      </c>
      <c r="J801" s="29" t="str">
        <f ca="1">IF(AND($A801&lt;&gt;"",J$9&lt;&gt;""),IF(HLOOKUP(J$9,'Feuille1-Catégories'!$C$1:$G$2,2,FALSE)="OUI",J$3,IF(HLOOKUP(J$9,'Feuille1-Catégories'!$C$1:$G$3,3,FALSE)="OUI",OFFSET(J$3,MOD(QUOTIENT(ROW()-ROW($A$20),'Feuille1-Catégories'!$B$6/J$6),J$5),0),IF(MOD($A801-1-J$10,'Feuille1-Catégories'!$F$5+1)=0,J$3,""))),"")</f>
        <v/>
      </c>
      <c r="K801" s="29" t="str">
        <f ca="1">IF(AND($A801&lt;&gt;"",K$9&lt;&gt;""),IF(HLOOKUP(K$9,'Feuille1-Catégories'!$C$1:$G$2,2,FALSE)="OUI",K$3,IF(HLOOKUP(K$9,'Feuille1-Catégories'!$C$1:$G$3,3,FALSE)="OUI",OFFSET(K$3,MOD(QUOTIENT(ROW()-ROW($A$20),'Feuille1-Catégories'!$B$6/K$6),K$5),0),IF(MOD($A801-1-K$10,'Feuille1-Catégories'!$F$5+1)=0,K$3,""))),"")</f>
        <v/>
      </c>
      <c r="L801" s="29" t="str">
        <f ca="1">IF(AND($A801&lt;&gt;"",L$9&lt;&gt;""),IF(HLOOKUP(L$9,'Feuille1-Catégories'!$C$1:$G$2,2,FALSE)="OUI",L$3,IF(HLOOKUP(L$9,'Feuille1-Catégories'!$C$1:$G$3,3,FALSE)="OUI",OFFSET(L$3,MOD(QUOTIENT(ROW()-ROW($A$20),'Feuille1-Catégories'!$B$6/L$6),L$5),0),IF(MOD($A801-1-L$10,'Feuille1-Catégories'!$F$5+1)=0,L$3,""))),"")</f>
        <v/>
      </c>
      <c r="M801" s="29" t="str">
        <f ca="1">IF(AND($A801&lt;&gt;"",M$9&lt;&gt;""),IF(HLOOKUP(M$9,'Feuille1-Catégories'!$C$1:$G$2,2,FALSE)="OUI",M$3,IF(HLOOKUP(M$9,'Feuille1-Catégories'!$C$1:$G$3,3,FALSE)="OUI",OFFSET(M$3,MOD(QUOTIENT(ROW()-ROW($A$20),'Feuille1-Catégories'!$B$6/M$6),M$5),0),IF(MOD($A801-1-M$10,'Feuille1-Catégories'!$F$5+1)=0,M$3,""))),"")</f>
        <v/>
      </c>
      <c r="N801" s="29" t="str">
        <f ca="1">IF(AND($A801&lt;&gt;"",N$9&lt;&gt;""),IF(HLOOKUP(N$9,'Feuille1-Catégories'!$C$1:$G$2,2,FALSE)="OUI",N$3,IF(HLOOKUP(N$9,'Feuille1-Catégories'!$C$1:$G$3,3,FALSE)="OUI",OFFSET(N$3,MOD(QUOTIENT(ROW()-ROW($A$20),'Feuille1-Catégories'!$B$6/N$6),N$5),0),IF(MOD($A801-1-N$10,'Feuille1-Catégories'!$F$5+1)=0,N$3,""))),"")</f>
        <v/>
      </c>
      <c r="O801" s="29" t="str">
        <f ca="1">IF(AND($A801&lt;&gt;"",O$9&lt;&gt;""),IF(HLOOKUP(O$9,'Feuille1-Catégories'!$C$1:$G$2,2,FALSE)="OUI",O$3,IF(HLOOKUP(O$9,'Feuille1-Catégories'!$C$1:$G$3,3,FALSE)="OUI",OFFSET(O$3,MOD(QUOTIENT(ROW()-ROW($A$20),'Feuille1-Catégories'!$B$6/O$6),O$5),0),IF(MOD($A801-1-O$10,'Feuille1-Catégories'!$F$5+1)=0,O$3,""))),"")</f>
        <v/>
      </c>
      <c r="P801" s="29" t="str">
        <f ca="1">IF(AND($A801&lt;&gt;"",P$9&lt;&gt;""),IF(HLOOKUP(P$9,'Feuille1-Catégories'!$C$1:$G$2,2,FALSE)="OUI",P$3,IF(HLOOKUP(P$9,'Feuille1-Catégories'!$C$1:$G$3,3,FALSE)="OUI",OFFSET(P$3,MOD(QUOTIENT(ROW()-ROW($A$20),'Feuille1-Catégories'!$B$6/P$6),P$5),0),IF(MOD($A801-1-P$10,'Feuille1-Catégories'!$F$5+1)=0,P$3,""))),"")</f>
        <v/>
      </c>
      <c r="Q801" s="29" t="str">
        <f ca="1">IF(AND($A801&lt;&gt;"",Q$9&lt;&gt;""),IF(HLOOKUP(Q$9,'Feuille1-Catégories'!$C$1:$G$2,2,FALSE)="OUI",Q$3,IF(HLOOKUP(Q$9,'Feuille1-Catégories'!$C$1:$G$3,3,FALSE)="OUI",OFFSET(Q$3,MOD(QUOTIENT(ROW()-ROW($A$20),'Feuille1-Catégories'!$B$6/Q$6),Q$5),0),IF(MOD($A801-1-Q$10,'Feuille1-Catégories'!$F$5+1)=0,Q$3,""))),"")</f>
        <v/>
      </c>
      <c r="R801" s="29" t="str">
        <f ca="1">IF(AND($A801&lt;&gt;"",R$9&lt;&gt;""),IF(HLOOKUP(R$9,'Feuille1-Catégories'!$C$1:$G$2,2,FALSE)="OUI",R$3,IF(HLOOKUP(R$9,'Feuille1-Catégories'!$C$1:$G$3,3,FALSE)="OUI",OFFSET(R$3,MOD(QUOTIENT(ROW()-ROW($A$20),'Feuille1-Catégories'!$B$6/R$6),R$5),0),IF(MOD($A801-1-R$10,'Feuille1-Catégories'!$F$5+1)=0,R$3,""))),"")</f>
        <v/>
      </c>
      <c r="S801" s="29" t="str">
        <f ca="1">IF(AND($A801&lt;&gt;"",S$9&lt;&gt;""),IF(HLOOKUP(S$9,'Feuille1-Catégories'!$C$1:$G$2,2,FALSE)="OUI",S$3,IF(HLOOKUP(S$9,'Feuille1-Catégories'!$C$1:$G$3,3,FALSE)="OUI",OFFSET(S$3,MOD(QUOTIENT(ROW()-ROW($A$20),'Feuille1-Catégories'!$B$6/S$6),S$5),0),IF(MOD($A801-1-S$10,'Feuille1-Catégories'!$F$5+1)=0,S$3,""))),"")</f>
        <v/>
      </c>
      <c r="T801" s="29" t="str">
        <f ca="1">IF(AND($A801&lt;&gt;"",T$9&lt;&gt;""),IF(HLOOKUP(T$9,'Feuille1-Catégories'!$C$1:$G$2,2,FALSE)="OUI",T$3,IF(HLOOKUP(T$9,'Feuille1-Catégories'!$C$1:$G$3,3,FALSE)="OUI",OFFSET(T$3,MOD(QUOTIENT(ROW()-ROW($A$20),'Feuille1-Catégories'!$B$6/T$6),T$5),0),IF(MOD($A801-1-T$10,'Feuille1-Catégories'!$F$5+1)=0,T$3,""))),"")</f>
        <v/>
      </c>
      <c r="U801" s="29" t="str">
        <f ca="1">IF(AND($A801&lt;&gt;"",U$9&lt;&gt;""),IF(HLOOKUP(U$9,'Feuille1-Catégories'!$C$1:$G$2,2,FALSE)="OUI",U$3,IF(HLOOKUP(U$9,'Feuille1-Catégories'!$C$1:$G$3,3,FALSE)="OUI",OFFSET(U$3,MOD(QUOTIENT(ROW()-ROW($A$20),'Feuille1-Catégories'!$B$6/U$6),U$5),0),IF(MOD($A801-1-U$10,'Feuille1-Catégories'!$F$5+1)=0,U$3,""))),"")</f>
        <v/>
      </c>
      <c r="V801" s="29" t="str">
        <f ca="1">IF(AND($A801&lt;&gt;"",V$9&lt;&gt;""),IF(HLOOKUP(V$9,'Feuille1-Catégories'!$C$1:$G$2,2,FALSE)="OUI",V$3,IF(HLOOKUP(V$9,'Feuille1-Catégories'!$C$1:$G$3,3,FALSE)="OUI",OFFSET(V$3,MOD(QUOTIENT(ROW()-ROW($A$20),'Feuille1-Catégories'!$B$6/V$6),V$5),0),IF(MOD($A801-1-V$10,'Feuille1-Catégories'!$F$5+1)=0,V$3,""))),"")</f>
        <v/>
      </c>
      <c r="W801" s="29" t="str">
        <f ca="1">IF(AND($A801&lt;&gt;"",W$9&lt;&gt;""),IF(HLOOKUP(W$9,'Feuille1-Catégories'!$C$1:$G$2,2,FALSE)="OUI",W$3,IF(HLOOKUP(W$9,'Feuille1-Catégories'!$C$1:$G$3,3,FALSE)="OUI",OFFSET(W$3,MOD(QUOTIENT(ROW()-ROW($A$20),'Feuille1-Catégories'!$B$6/W$6),W$5),0),IF(MOD($A801-1-W$10,'Feuille1-Catégories'!$F$5+1)=0,W$3,""))),"")</f>
        <v/>
      </c>
      <c r="X801" s="29" t="str">
        <f ca="1">IF(AND($A801&lt;&gt;"",X$9&lt;&gt;""),IF(HLOOKUP(X$9,'Feuille1-Catégories'!$C$1:$G$2,2,FALSE)="OUI",X$3,IF(HLOOKUP(X$9,'Feuille1-Catégories'!$C$1:$G$3,3,FALSE)="OUI",OFFSET(X$3,MOD(QUOTIENT(ROW()-ROW($A$20),'Feuille1-Catégories'!$B$6/X$6),X$5),0),IF(MOD($A801-1-X$10,'Feuille1-Catégories'!$F$5+1)=0,X$3,""))),"")</f>
        <v/>
      </c>
      <c r="Y801" s="29" t="str">
        <f ca="1">IF(AND($A801&lt;&gt;"",Y$9&lt;&gt;""),IF(HLOOKUP(Y$9,'Feuille1-Catégories'!$C$1:$G$2,2,FALSE)="OUI",Y$3,IF(HLOOKUP(Y$9,'Feuille1-Catégories'!$C$1:$G$3,3,FALSE)="OUI",OFFSET(Y$3,MOD(QUOTIENT(ROW()-ROW($A$20),'Feuille1-Catégories'!$B$6/Y$6),Y$5),0),IF(MOD($A801-1-Y$10,'Feuille1-Catégories'!$F$5+1)=0,Y$3,""))),"")</f>
        <v/>
      </c>
      <c r="Z801" s="29" t="str">
        <f ca="1">IF(AND($A801&lt;&gt;"",Z$9&lt;&gt;""),IF(HLOOKUP(Z$9,'Feuille1-Catégories'!$C$1:$G$2,2,FALSE)="OUI",Z$3,IF(HLOOKUP(Z$9,'Feuille1-Catégories'!$C$1:$G$3,3,FALSE)="OUI",OFFSET(Z$3,MOD(QUOTIENT(ROW()-ROW($A$20),'Feuille1-Catégories'!$B$6/Z$6),Z$5),0),IF(MOD($A801-1-Z$10,'Feuille1-Catégories'!$F$5+1)=0,Z$3,""))),"")</f>
        <v/>
      </c>
    </row>
    <row r="802" spans="1:26" ht="17" x14ac:dyDescent="0.2">
      <c r="A802" s="21" t="str">
        <f>IF('Feuille2-Prix de vente'!A802&lt;&gt;"",'Feuille2-Prix de vente'!A802,"")</f>
        <v/>
      </c>
      <c r="B802" s="33" t="str">
        <f>IF('Feuille2-Prix de vente'!B802&lt;&gt;"",'Feuille2-Prix de vente'!B802,"")</f>
        <v/>
      </c>
      <c r="C802" s="10" t="str">
        <f>IF('Feuille2-Prix de vente'!C802&lt;&gt;"",'Feuille2-Prix de vente'!C802,"")</f>
        <v/>
      </c>
      <c r="D802" s="10" t="str">
        <f t="shared" si="12"/>
        <v/>
      </c>
      <c r="E802" s="10" t="str">
        <f>IF('Feuille2-Prix de vente'!E802&lt;&gt;"",'Feuille2-Prix de vente'!E802,"")</f>
        <v/>
      </c>
      <c r="F802" s="29" t="str">
        <f ca="1">IF(AND($A802&lt;&gt;"",F$9&lt;&gt;""),IF(HLOOKUP(F$9,'Feuille1-Catégories'!$C$1:$G$2,2,FALSE)="OUI",F$3,IF(HLOOKUP(F$9,'Feuille1-Catégories'!$C$1:$G$3,3,FALSE)="OUI",OFFSET(F$3,MOD(QUOTIENT(ROW()-ROW($A$20),'Feuille1-Catégories'!$B$6/F$6),F$5),0),IF(MOD($A802-1-F$10,'Feuille1-Catégories'!$F$5+1)=0,F$3,""))),"")</f>
        <v/>
      </c>
      <c r="G802" s="29" t="str">
        <f ca="1">IF(AND($A802&lt;&gt;"",G$9&lt;&gt;""),IF(HLOOKUP(G$9,'Feuille1-Catégories'!$C$1:$G$2,2,FALSE)="OUI",G$3,IF(HLOOKUP(G$9,'Feuille1-Catégories'!$C$1:$G$3,3,FALSE)="OUI",OFFSET(G$3,MOD(QUOTIENT(ROW()-ROW($A$20),'Feuille1-Catégories'!$B$6/G$6),G$5),0),IF(MOD($A802-1-G$10,'Feuille1-Catégories'!$F$5+1)=0,G$3,""))),"")</f>
        <v/>
      </c>
      <c r="H802" s="29" t="str">
        <f ca="1">IF(AND($A802&lt;&gt;"",H$9&lt;&gt;""),IF(HLOOKUP(H$9,'Feuille1-Catégories'!$C$1:$G$2,2,FALSE)="OUI",H$3,IF(HLOOKUP(H$9,'Feuille1-Catégories'!$C$1:$G$3,3,FALSE)="OUI",OFFSET(H$3,MOD(QUOTIENT(ROW()-ROW($A$20),'Feuille1-Catégories'!$B$6/H$6),H$5),0),IF(MOD($A802-1-H$10,'Feuille1-Catégories'!$F$5+1)=0,H$3,""))),"")</f>
        <v/>
      </c>
      <c r="I802" s="29" t="str">
        <f ca="1">IF(AND($A802&lt;&gt;"",I$9&lt;&gt;""),IF(HLOOKUP(I$9,'Feuille1-Catégories'!$C$1:$G$2,2,FALSE)="OUI",I$3,IF(HLOOKUP(I$9,'Feuille1-Catégories'!$C$1:$G$3,3,FALSE)="OUI",OFFSET(I$3,MOD(QUOTIENT(ROW()-ROW($A$20),'Feuille1-Catégories'!$B$6/I$6),I$5),0),IF(MOD($A802-1-I$10,'Feuille1-Catégories'!$F$5+1)=0,I$3,""))),"")</f>
        <v/>
      </c>
      <c r="J802" s="29" t="str">
        <f ca="1">IF(AND($A802&lt;&gt;"",J$9&lt;&gt;""),IF(HLOOKUP(J$9,'Feuille1-Catégories'!$C$1:$G$2,2,FALSE)="OUI",J$3,IF(HLOOKUP(J$9,'Feuille1-Catégories'!$C$1:$G$3,3,FALSE)="OUI",OFFSET(J$3,MOD(QUOTIENT(ROW()-ROW($A$20),'Feuille1-Catégories'!$B$6/J$6),J$5),0),IF(MOD($A802-1-J$10,'Feuille1-Catégories'!$F$5+1)=0,J$3,""))),"")</f>
        <v/>
      </c>
      <c r="K802" s="29" t="str">
        <f ca="1">IF(AND($A802&lt;&gt;"",K$9&lt;&gt;""),IF(HLOOKUP(K$9,'Feuille1-Catégories'!$C$1:$G$2,2,FALSE)="OUI",K$3,IF(HLOOKUP(K$9,'Feuille1-Catégories'!$C$1:$G$3,3,FALSE)="OUI",OFFSET(K$3,MOD(QUOTIENT(ROW()-ROW($A$20),'Feuille1-Catégories'!$B$6/K$6),K$5),0),IF(MOD($A802-1-K$10,'Feuille1-Catégories'!$F$5+1)=0,K$3,""))),"")</f>
        <v/>
      </c>
      <c r="L802" s="29" t="str">
        <f ca="1">IF(AND($A802&lt;&gt;"",L$9&lt;&gt;""),IF(HLOOKUP(L$9,'Feuille1-Catégories'!$C$1:$G$2,2,FALSE)="OUI",L$3,IF(HLOOKUP(L$9,'Feuille1-Catégories'!$C$1:$G$3,3,FALSE)="OUI",OFFSET(L$3,MOD(QUOTIENT(ROW()-ROW($A$20),'Feuille1-Catégories'!$B$6/L$6),L$5),0),IF(MOD($A802-1-L$10,'Feuille1-Catégories'!$F$5+1)=0,L$3,""))),"")</f>
        <v/>
      </c>
      <c r="M802" s="29" t="str">
        <f ca="1">IF(AND($A802&lt;&gt;"",M$9&lt;&gt;""),IF(HLOOKUP(M$9,'Feuille1-Catégories'!$C$1:$G$2,2,FALSE)="OUI",M$3,IF(HLOOKUP(M$9,'Feuille1-Catégories'!$C$1:$G$3,3,FALSE)="OUI",OFFSET(M$3,MOD(QUOTIENT(ROW()-ROW($A$20),'Feuille1-Catégories'!$B$6/M$6),M$5),0),IF(MOD($A802-1-M$10,'Feuille1-Catégories'!$F$5+1)=0,M$3,""))),"")</f>
        <v/>
      </c>
      <c r="N802" s="29" t="str">
        <f ca="1">IF(AND($A802&lt;&gt;"",N$9&lt;&gt;""),IF(HLOOKUP(N$9,'Feuille1-Catégories'!$C$1:$G$2,2,FALSE)="OUI",N$3,IF(HLOOKUP(N$9,'Feuille1-Catégories'!$C$1:$G$3,3,FALSE)="OUI",OFFSET(N$3,MOD(QUOTIENT(ROW()-ROW($A$20),'Feuille1-Catégories'!$B$6/N$6),N$5),0),IF(MOD($A802-1-N$10,'Feuille1-Catégories'!$F$5+1)=0,N$3,""))),"")</f>
        <v/>
      </c>
      <c r="O802" s="29" t="str">
        <f ca="1">IF(AND($A802&lt;&gt;"",O$9&lt;&gt;""),IF(HLOOKUP(O$9,'Feuille1-Catégories'!$C$1:$G$2,2,FALSE)="OUI",O$3,IF(HLOOKUP(O$9,'Feuille1-Catégories'!$C$1:$G$3,3,FALSE)="OUI",OFFSET(O$3,MOD(QUOTIENT(ROW()-ROW($A$20),'Feuille1-Catégories'!$B$6/O$6),O$5),0),IF(MOD($A802-1-O$10,'Feuille1-Catégories'!$F$5+1)=0,O$3,""))),"")</f>
        <v/>
      </c>
      <c r="P802" s="29" t="str">
        <f ca="1">IF(AND($A802&lt;&gt;"",P$9&lt;&gt;""),IF(HLOOKUP(P$9,'Feuille1-Catégories'!$C$1:$G$2,2,FALSE)="OUI",P$3,IF(HLOOKUP(P$9,'Feuille1-Catégories'!$C$1:$G$3,3,FALSE)="OUI",OFFSET(P$3,MOD(QUOTIENT(ROW()-ROW($A$20),'Feuille1-Catégories'!$B$6/P$6),P$5),0),IF(MOD($A802-1-P$10,'Feuille1-Catégories'!$F$5+1)=0,P$3,""))),"")</f>
        <v/>
      </c>
      <c r="Q802" s="29" t="str">
        <f ca="1">IF(AND($A802&lt;&gt;"",Q$9&lt;&gt;""),IF(HLOOKUP(Q$9,'Feuille1-Catégories'!$C$1:$G$2,2,FALSE)="OUI",Q$3,IF(HLOOKUP(Q$9,'Feuille1-Catégories'!$C$1:$G$3,3,FALSE)="OUI",OFFSET(Q$3,MOD(QUOTIENT(ROW()-ROW($A$20),'Feuille1-Catégories'!$B$6/Q$6),Q$5),0),IF(MOD($A802-1-Q$10,'Feuille1-Catégories'!$F$5+1)=0,Q$3,""))),"")</f>
        <v/>
      </c>
      <c r="R802" s="29" t="str">
        <f ca="1">IF(AND($A802&lt;&gt;"",R$9&lt;&gt;""),IF(HLOOKUP(R$9,'Feuille1-Catégories'!$C$1:$G$2,2,FALSE)="OUI",R$3,IF(HLOOKUP(R$9,'Feuille1-Catégories'!$C$1:$G$3,3,FALSE)="OUI",OFFSET(R$3,MOD(QUOTIENT(ROW()-ROW($A$20),'Feuille1-Catégories'!$B$6/R$6),R$5),0),IF(MOD($A802-1-R$10,'Feuille1-Catégories'!$F$5+1)=0,R$3,""))),"")</f>
        <v/>
      </c>
      <c r="S802" s="29" t="str">
        <f ca="1">IF(AND($A802&lt;&gt;"",S$9&lt;&gt;""),IF(HLOOKUP(S$9,'Feuille1-Catégories'!$C$1:$G$2,2,FALSE)="OUI",S$3,IF(HLOOKUP(S$9,'Feuille1-Catégories'!$C$1:$G$3,3,FALSE)="OUI",OFFSET(S$3,MOD(QUOTIENT(ROW()-ROW($A$20),'Feuille1-Catégories'!$B$6/S$6),S$5),0),IF(MOD($A802-1-S$10,'Feuille1-Catégories'!$F$5+1)=0,S$3,""))),"")</f>
        <v/>
      </c>
      <c r="T802" s="29" t="str">
        <f ca="1">IF(AND($A802&lt;&gt;"",T$9&lt;&gt;""),IF(HLOOKUP(T$9,'Feuille1-Catégories'!$C$1:$G$2,2,FALSE)="OUI",T$3,IF(HLOOKUP(T$9,'Feuille1-Catégories'!$C$1:$G$3,3,FALSE)="OUI",OFFSET(T$3,MOD(QUOTIENT(ROW()-ROW($A$20),'Feuille1-Catégories'!$B$6/T$6),T$5),0),IF(MOD($A802-1-T$10,'Feuille1-Catégories'!$F$5+1)=0,T$3,""))),"")</f>
        <v/>
      </c>
      <c r="U802" s="29" t="str">
        <f ca="1">IF(AND($A802&lt;&gt;"",U$9&lt;&gt;""),IF(HLOOKUP(U$9,'Feuille1-Catégories'!$C$1:$G$2,2,FALSE)="OUI",U$3,IF(HLOOKUP(U$9,'Feuille1-Catégories'!$C$1:$G$3,3,FALSE)="OUI",OFFSET(U$3,MOD(QUOTIENT(ROW()-ROW($A$20),'Feuille1-Catégories'!$B$6/U$6),U$5),0),IF(MOD($A802-1-U$10,'Feuille1-Catégories'!$F$5+1)=0,U$3,""))),"")</f>
        <v/>
      </c>
      <c r="V802" s="29" t="str">
        <f ca="1">IF(AND($A802&lt;&gt;"",V$9&lt;&gt;""),IF(HLOOKUP(V$9,'Feuille1-Catégories'!$C$1:$G$2,2,FALSE)="OUI",V$3,IF(HLOOKUP(V$9,'Feuille1-Catégories'!$C$1:$G$3,3,FALSE)="OUI",OFFSET(V$3,MOD(QUOTIENT(ROW()-ROW($A$20),'Feuille1-Catégories'!$B$6/V$6),V$5),0),IF(MOD($A802-1-V$10,'Feuille1-Catégories'!$F$5+1)=0,V$3,""))),"")</f>
        <v/>
      </c>
      <c r="W802" s="29" t="str">
        <f ca="1">IF(AND($A802&lt;&gt;"",W$9&lt;&gt;""),IF(HLOOKUP(W$9,'Feuille1-Catégories'!$C$1:$G$2,2,FALSE)="OUI",W$3,IF(HLOOKUP(W$9,'Feuille1-Catégories'!$C$1:$G$3,3,FALSE)="OUI",OFFSET(W$3,MOD(QUOTIENT(ROW()-ROW($A$20),'Feuille1-Catégories'!$B$6/W$6),W$5),0),IF(MOD($A802-1-W$10,'Feuille1-Catégories'!$F$5+1)=0,W$3,""))),"")</f>
        <v/>
      </c>
      <c r="X802" s="29" t="str">
        <f ca="1">IF(AND($A802&lt;&gt;"",X$9&lt;&gt;""),IF(HLOOKUP(X$9,'Feuille1-Catégories'!$C$1:$G$2,2,FALSE)="OUI",X$3,IF(HLOOKUP(X$9,'Feuille1-Catégories'!$C$1:$G$3,3,FALSE)="OUI",OFFSET(X$3,MOD(QUOTIENT(ROW()-ROW($A$20),'Feuille1-Catégories'!$B$6/X$6),X$5),0),IF(MOD($A802-1-X$10,'Feuille1-Catégories'!$F$5+1)=0,X$3,""))),"")</f>
        <v/>
      </c>
      <c r="Y802" s="29" t="str">
        <f ca="1">IF(AND($A802&lt;&gt;"",Y$9&lt;&gt;""),IF(HLOOKUP(Y$9,'Feuille1-Catégories'!$C$1:$G$2,2,FALSE)="OUI",Y$3,IF(HLOOKUP(Y$9,'Feuille1-Catégories'!$C$1:$G$3,3,FALSE)="OUI",OFFSET(Y$3,MOD(QUOTIENT(ROW()-ROW($A$20),'Feuille1-Catégories'!$B$6/Y$6),Y$5),0),IF(MOD($A802-1-Y$10,'Feuille1-Catégories'!$F$5+1)=0,Y$3,""))),"")</f>
        <v/>
      </c>
      <c r="Z802" s="29" t="str">
        <f ca="1">IF(AND($A802&lt;&gt;"",Z$9&lt;&gt;""),IF(HLOOKUP(Z$9,'Feuille1-Catégories'!$C$1:$G$2,2,FALSE)="OUI",Z$3,IF(HLOOKUP(Z$9,'Feuille1-Catégories'!$C$1:$G$3,3,FALSE)="OUI",OFFSET(Z$3,MOD(QUOTIENT(ROW()-ROW($A$20),'Feuille1-Catégories'!$B$6/Z$6),Z$5),0),IF(MOD($A802-1-Z$10,'Feuille1-Catégories'!$F$5+1)=0,Z$3,""))),"")</f>
        <v/>
      </c>
    </row>
    <row r="803" spans="1:26" ht="17" x14ac:dyDescent="0.2">
      <c r="A803" s="21" t="str">
        <f>IF('Feuille2-Prix de vente'!A803&lt;&gt;"",'Feuille2-Prix de vente'!A803,"")</f>
        <v/>
      </c>
      <c r="B803" s="33" t="str">
        <f>IF('Feuille2-Prix de vente'!B803&lt;&gt;"",'Feuille2-Prix de vente'!B803,"")</f>
        <v/>
      </c>
      <c r="C803" s="10" t="str">
        <f>IF('Feuille2-Prix de vente'!C803&lt;&gt;"",'Feuille2-Prix de vente'!C803,"")</f>
        <v/>
      </c>
      <c r="D803" s="10" t="str">
        <f t="shared" si="12"/>
        <v/>
      </c>
      <c r="E803" s="10" t="str">
        <f>IF('Feuille2-Prix de vente'!E803&lt;&gt;"",'Feuille2-Prix de vente'!E803,"")</f>
        <v/>
      </c>
      <c r="F803" s="29" t="str">
        <f ca="1">IF(AND($A803&lt;&gt;"",F$9&lt;&gt;""),IF(HLOOKUP(F$9,'Feuille1-Catégories'!$C$1:$G$2,2,FALSE)="OUI",F$3,IF(HLOOKUP(F$9,'Feuille1-Catégories'!$C$1:$G$3,3,FALSE)="OUI",OFFSET(F$3,MOD(QUOTIENT(ROW()-ROW($A$20),'Feuille1-Catégories'!$B$6/F$6),F$5),0),IF(MOD($A803-1-F$10,'Feuille1-Catégories'!$F$5+1)=0,F$3,""))),"")</f>
        <v/>
      </c>
      <c r="G803" s="29" t="str">
        <f ca="1">IF(AND($A803&lt;&gt;"",G$9&lt;&gt;""),IF(HLOOKUP(G$9,'Feuille1-Catégories'!$C$1:$G$2,2,FALSE)="OUI",G$3,IF(HLOOKUP(G$9,'Feuille1-Catégories'!$C$1:$G$3,3,FALSE)="OUI",OFFSET(G$3,MOD(QUOTIENT(ROW()-ROW($A$20),'Feuille1-Catégories'!$B$6/G$6),G$5),0),IF(MOD($A803-1-G$10,'Feuille1-Catégories'!$F$5+1)=0,G$3,""))),"")</f>
        <v/>
      </c>
      <c r="H803" s="29" t="str">
        <f ca="1">IF(AND($A803&lt;&gt;"",H$9&lt;&gt;""),IF(HLOOKUP(H$9,'Feuille1-Catégories'!$C$1:$G$2,2,FALSE)="OUI",H$3,IF(HLOOKUP(H$9,'Feuille1-Catégories'!$C$1:$G$3,3,FALSE)="OUI",OFFSET(H$3,MOD(QUOTIENT(ROW()-ROW($A$20),'Feuille1-Catégories'!$B$6/H$6),H$5),0),IF(MOD($A803-1-H$10,'Feuille1-Catégories'!$F$5+1)=0,H$3,""))),"")</f>
        <v/>
      </c>
      <c r="I803" s="29" t="str">
        <f ca="1">IF(AND($A803&lt;&gt;"",I$9&lt;&gt;""),IF(HLOOKUP(I$9,'Feuille1-Catégories'!$C$1:$G$2,2,FALSE)="OUI",I$3,IF(HLOOKUP(I$9,'Feuille1-Catégories'!$C$1:$G$3,3,FALSE)="OUI",OFFSET(I$3,MOD(QUOTIENT(ROW()-ROW($A$20),'Feuille1-Catégories'!$B$6/I$6),I$5),0),IF(MOD($A803-1-I$10,'Feuille1-Catégories'!$F$5+1)=0,I$3,""))),"")</f>
        <v/>
      </c>
      <c r="J803" s="29" t="str">
        <f ca="1">IF(AND($A803&lt;&gt;"",J$9&lt;&gt;""),IF(HLOOKUP(J$9,'Feuille1-Catégories'!$C$1:$G$2,2,FALSE)="OUI",J$3,IF(HLOOKUP(J$9,'Feuille1-Catégories'!$C$1:$G$3,3,FALSE)="OUI",OFFSET(J$3,MOD(QUOTIENT(ROW()-ROW($A$20),'Feuille1-Catégories'!$B$6/J$6),J$5),0),IF(MOD($A803-1-J$10,'Feuille1-Catégories'!$F$5+1)=0,J$3,""))),"")</f>
        <v/>
      </c>
      <c r="K803" s="29" t="str">
        <f ca="1">IF(AND($A803&lt;&gt;"",K$9&lt;&gt;""),IF(HLOOKUP(K$9,'Feuille1-Catégories'!$C$1:$G$2,2,FALSE)="OUI",K$3,IF(HLOOKUP(K$9,'Feuille1-Catégories'!$C$1:$G$3,3,FALSE)="OUI",OFFSET(K$3,MOD(QUOTIENT(ROW()-ROW($A$20),'Feuille1-Catégories'!$B$6/K$6),K$5),0),IF(MOD($A803-1-K$10,'Feuille1-Catégories'!$F$5+1)=0,K$3,""))),"")</f>
        <v/>
      </c>
      <c r="L803" s="29" t="str">
        <f ca="1">IF(AND($A803&lt;&gt;"",L$9&lt;&gt;""),IF(HLOOKUP(L$9,'Feuille1-Catégories'!$C$1:$G$2,2,FALSE)="OUI",L$3,IF(HLOOKUP(L$9,'Feuille1-Catégories'!$C$1:$G$3,3,FALSE)="OUI",OFFSET(L$3,MOD(QUOTIENT(ROW()-ROW($A$20),'Feuille1-Catégories'!$B$6/L$6),L$5),0),IF(MOD($A803-1-L$10,'Feuille1-Catégories'!$F$5+1)=0,L$3,""))),"")</f>
        <v/>
      </c>
      <c r="M803" s="29" t="str">
        <f ca="1">IF(AND($A803&lt;&gt;"",M$9&lt;&gt;""),IF(HLOOKUP(M$9,'Feuille1-Catégories'!$C$1:$G$2,2,FALSE)="OUI",M$3,IF(HLOOKUP(M$9,'Feuille1-Catégories'!$C$1:$G$3,3,FALSE)="OUI",OFFSET(M$3,MOD(QUOTIENT(ROW()-ROW($A$20),'Feuille1-Catégories'!$B$6/M$6),M$5),0),IF(MOD($A803-1-M$10,'Feuille1-Catégories'!$F$5+1)=0,M$3,""))),"")</f>
        <v/>
      </c>
      <c r="N803" s="29" t="str">
        <f ca="1">IF(AND($A803&lt;&gt;"",N$9&lt;&gt;""),IF(HLOOKUP(N$9,'Feuille1-Catégories'!$C$1:$G$2,2,FALSE)="OUI",N$3,IF(HLOOKUP(N$9,'Feuille1-Catégories'!$C$1:$G$3,3,FALSE)="OUI",OFFSET(N$3,MOD(QUOTIENT(ROW()-ROW($A$20),'Feuille1-Catégories'!$B$6/N$6),N$5),0),IF(MOD($A803-1-N$10,'Feuille1-Catégories'!$F$5+1)=0,N$3,""))),"")</f>
        <v/>
      </c>
      <c r="O803" s="29" t="str">
        <f ca="1">IF(AND($A803&lt;&gt;"",O$9&lt;&gt;""),IF(HLOOKUP(O$9,'Feuille1-Catégories'!$C$1:$G$2,2,FALSE)="OUI",O$3,IF(HLOOKUP(O$9,'Feuille1-Catégories'!$C$1:$G$3,3,FALSE)="OUI",OFFSET(O$3,MOD(QUOTIENT(ROW()-ROW($A$20),'Feuille1-Catégories'!$B$6/O$6),O$5),0),IF(MOD($A803-1-O$10,'Feuille1-Catégories'!$F$5+1)=0,O$3,""))),"")</f>
        <v/>
      </c>
      <c r="P803" s="29" t="str">
        <f ca="1">IF(AND($A803&lt;&gt;"",P$9&lt;&gt;""),IF(HLOOKUP(P$9,'Feuille1-Catégories'!$C$1:$G$2,2,FALSE)="OUI",P$3,IF(HLOOKUP(P$9,'Feuille1-Catégories'!$C$1:$G$3,3,FALSE)="OUI",OFFSET(P$3,MOD(QUOTIENT(ROW()-ROW($A$20),'Feuille1-Catégories'!$B$6/P$6),P$5),0),IF(MOD($A803-1-P$10,'Feuille1-Catégories'!$F$5+1)=0,P$3,""))),"")</f>
        <v/>
      </c>
      <c r="Q803" s="29" t="str">
        <f ca="1">IF(AND($A803&lt;&gt;"",Q$9&lt;&gt;""),IF(HLOOKUP(Q$9,'Feuille1-Catégories'!$C$1:$G$2,2,FALSE)="OUI",Q$3,IF(HLOOKUP(Q$9,'Feuille1-Catégories'!$C$1:$G$3,3,FALSE)="OUI",OFFSET(Q$3,MOD(QUOTIENT(ROW()-ROW($A$20),'Feuille1-Catégories'!$B$6/Q$6),Q$5),0),IF(MOD($A803-1-Q$10,'Feuille1-Catégories'!$F$5+1)=0,Q$3,""))),"")</f>
        <v/>
      </c>
      <c r="R803" s="29" t="str">
        <f ca="1">IF(AND($A803&lt;&gt;"",R$9&lt;&gt;""),IF(HLOOKUP(R$9,'Feuille1-Catégories'!$C$1:$G$2,2,FALSE)="OUI",R$3,IF(HLOOKUP(R$9,'Feuille1-Catégories'!$C$1:$G$3,3,FALSE)="OUI",OFFSET(R$3,MOD(QUOTIENT(ROW()-ROW($A$20),'Feuille1-Catégories'!$B$6/R$6),R$5),0),IF(MOD($A803-1-R$10,'Feuille1-Catégories'!$F$5+1)=0,R$3,""))),"")</f>
        <v/>
      </c>
      <c r="S803" s="29" t="str">
        <f ca="1">IF(AND($A803&lt;&gt;"",S$9&lt;&gt;""),IF(HLOOKUP(S$9,'Feuille1-Catégories'!$C$1:$G$2,2,FALSE)="OUI",S$3,IF(HLOOKUP(S$9,'Feuille1-Catégories'!$C$1:$G$3,3,FALSE)="OUI",OFFSET(S$3,MOD(QUOTIENT(ROW()-ROW($A$20),'Feuille1-Catégories'!$B$6/S$6),S$5),0),IF(MOD($A803-1-S$10,'Feuille1-Catégories'!$F$5+1)=0,S$3,""))),"")</f>
        <v/>
      </c>
      <c r="T803" s="29" t="str">
        <f ca="1">IF(AND($A803&lt;&gt;"",T$9&lt;&gt;""),IF(HLOOKUP(T$9,'Feuille1-Catégories'!$C$1:$G$2,2,FALSE)="OUI",T$3,IF(HLOOKUP(T$9,'Feuille1-Catégories'!$C$1:$G$3,3,FALSE)="OUI",OFFSET(T$3,MOD(QUOTIENT(ROW()-ROW($A$20),'Feuille1-Catégories'!$B$6/T$6),T$5),0),IF(MOD($A803-1-T$10,'Feuille1-Catégories'!$F$5+1)=0,T$3,""))),"")</f>
        <v/>
      </c>
      <c r="U803" s="29" t="str">
        <f ca="1">IF(AND($A803&lt;&gt;"",U$9&lt;&gt;""),IF(HLOOKUP(U$9,'Feuille1-Catégories'!$C$1:$G$2,2,FALSE)="OUI",U$3,IF(HLOOKUP(U$9,'Feuille1-Catégories'!$C$1:$G$3,3,FALSE)="OUI",OFFSET(U$3,MOD(QUOTIENT(ROW()-ROW($A$20),'Feuille1-Catégories'!$B$6/U$6),U$5),0),IF(MOD($A803-1-U$10,'Feuille1-Catégories'!$F$5+1)=0,U$3,""))),"")</f>
        <v/>
      </c>
      <c r="V803" s="29" t="str">
        <f ca="1">IF(AND($A803&lt;&gt;"",V$9&lt;&gt;""),IF(HLOOKUP(V$9,'Feuille1-Catégories'!$C$1:$G$2,2,FALSE)="OUI",V$3,IF(HLOOKUP(V$9,'Feuille1-Catégories'!$C$1:$G$3,3,FALSE)="OUI",OFFSET(V$3,MOD(QUOTIENT(ROW()-ROW($A$20),'Feuille1-Catégories'!$B$6/V$6),V$5),0),IF(MOD($A803-1-V$10,'Feuille1-Catégories'!$F$5+1)=0,V$3,""))),"")</f>
        <v/>
      </c>
      <c r="W803" s="29" t="str">
        <f ca="1">IF(AND($A803&lt;&gt;"",W$9&lt;&gt;""),IF(HLOOKUP(W$9,'Feuille1-Catégories'!$C$1:$G$2,2,FALSE)="OUI",W$3,IF(HLOOKUP(W$9,'Feuille1-Catégories'!$C$1:$G$3,3,FALSE)="OUI",OFFSET(W$3,MOD(QUOTIENT(ROW()-ROW($A$20),'Feuille1-Catégories'!$B$6/W$6),W$5),0),IF(MOD($A803-1-W$10,'Feuille1-Catégories'!$F$5+1)=0,W$3,""))),"")</f>
        <v/>
      </c>
      <c r="X803" s="29" t="str">
        <f ca="1">IF(AND($A803&lt;&gt;"",X$9&lt;&gt;""),IF(HLOOKUP(X$9,'Feuille1-Catégories'!$C$1:$G$2,2,FALSE)="OUI",X$3,IF(HLOOKUP(X$9,'Feuille1-Catégories'!$C$1:$G$3,3,FALSE)="OUI",OFFSET(X$3,MOD(QUOTIENT(ROW()-ROW($A$20),'Feuille1-Catégories'!$B$6/X$6),X$5),0),IF(MOD($A803-1-X$10,'Feuille1-Catégories'!$F$5+1)=0,X$3,""))),"")</f>
        <v/>
      </c>
      <c r="Y803" s="29" t="str">
        <f ca="1">IF(AND($A803&lt;&gt;"",Y$9&lt;&gt;""),IF(HLOOKUP(Y$9,'Feuille1-Catégories'!$C$1:$G$2,2,FALSE)="OUI",Y$3,IF(HLOOKUP(Y$9,'Feuille1-Catégories'!$C$1:$G$3,3,FALSE)="OUI",OFFSET(Y$3,MOD(QUOTIENT(ROW()-ROW($A$20),'Feuille1-Catégories'!$B$6/Y$6),Y$5),0),IF(MOD($A803-1-Y$10,'Feuille1-Catégories'!$F$5+1)=0,Y$3,""))),"")</f>
        <v/>
      </c>
      <c r="Z803" s="29" t="str">
        <f ca="1">IF(AND($A803&lt;&gt;"",Z$9&lt;&gt;""),IF(HLOOKUP(Z$9,'Feuille1-Catégories'!$C$1:$G$2,2,FALSE)="OUI",Z$3,IF(HLOOKUP(Z$9,'Feuille1-Catégories'!$C$1:$G$3,3,FALSE)="OUI",OFFSET(Z$3,MOD(QUOTIENT(ROW()-ROW($A$20),'Feuille1-Catégories'!$B$6/Z$6),Z$5),0),IF(MOD($A803-1-Z$10,'Feuille1-Catégories'!$F$5+1)=0,Z$3,""))),"")</f>
        <v/>
      </c>
    </row>
    <row r="804" spans="1:26" ht="17" x14ac:dyDescent="0.2">
      <c r="A804" s="21" t="str">
        <f>IF('Feuille2-Prix de vente'!A804&lt;&gt;"",'Feuille2-Prix de vente'!A804,"")</f>
        <v/>
      </c>
      <c r="B804" s="33" t="str">
        <f>IF('Feuille2-Prix de vente'!B804&lt;&gt;"",'Feuille2-Prix de vente'!B804,"")</f>
        <v/>
      </c>
      <c r="C804" s="10" t="str">
        <f>IF('Feuille2-Prix de vente'!C804&lt;&gt;"",'Feuille2-Prix de vente'!C804,"")</f>
        <v/>
      </c>
      <c r="D804" s="10" t="str">
        <f t="shared" si="12"/>
        <v/>
      </c>
      <c r="E804" s="10" t="str">
        <f>IF('Feuille2-Prix de vente'!E804&lt;&gt;"",'Feuille2-Prix de vente'!E804,"")</f>
        <v/>
      </c>
      <c r="F804" s="29" t="str">
        <f ca="1">IF(AND($A804&lt;&gt;"",F$9&lt;&gt;""),IF(HLOOKUP(F$9,'Feuille1-Catégories'!$C$1:$G$2,2,FALSE)="OUI",F$3,IF(HLOOKUP(F$9,'Feuille1-Catégories'!$C$1:$G$3,3,FALSE)="OUI",OFFSET(F$3,MOD(QUOTIENT(ROW()-ROW($A$20),'Feuille1-Catégories'!$B$6/F$6),F$5),0),IF(MOD($A804-1-F$10,'Feuille1-Catégories'!$F$5+1)=0,F$3,""))),"")</f>
        <v/>
      </c>
      <c r="G804" s="29" t="str">
        <f ca="1">IF(AND($A804&lt;&gt;"",G$9&lt;&gt;""),IF(HLOOKUP(G$9,'Feuille1-Catégories'!$C$1:$G$2,2,FALSE)="OUI",G$3,IF(HLOOKUP(G$9,'Feuille1-Catégories'!$C$1:$G$3,3,FALSE)="OUI",OFFSET(G$3,MOD(QUOTIENT(ROW()-ROW($A$20),'Feuille1-Catégories'!$B$6/G$6),G$5),0),IF(MOD($A804-1-G$10,'Feuille1-Catégories'!$F$5+1)=0,G$3,""))),"")</f>
        <v/>
      </c>
      <c r="H804" s="29" t="str">
        <f ca="1">IF(AND($A804&lt;&gt;"",H$9&lt;&gt;""),IF(HLOOKUP(H$9,'Feuille1-Catégories'!$C$1:$G$2,2,FALSE)="OUI",H$3,IF(HLOOKUP(H$9,'Feuille1-Catégories'!$C$1:$G$3,3,FALSE)="OUI",OFFSET(H$3,MOD(QUOTIENT(ROW()-ROW($A$20),'Feuille1-Catégories'!$B$6/H$6),H$5),0),IF(MOD($A804-1-H$10,'Feuille1-Catégories'!$F$5+1)=0,H$3,""))),"")</f>
        <v/>
      </c>
      <c r="I804" s="29" t="str">
        <f ca="1">IF(AND($A804&lt;&gt;"",I$9&lt;&gt;""),IF(HLOOKUP(I$9,'Feuille1-Catégories'!$C$1:$G$2,2,FALSE)="OUI",I$3,IF(HLOOKUP(I$9,'Feuille1-Catégories'!$C$1:$G$3,3,FALSE)="OUI",OFFSET(I$3,MOD(QUOTIENT(ROW()-ROW($A$20),'Feuille1-Catégories'!$B$6/I$6),I$5),0),IF(MOD($A804-1-I$10,'Feuille1-Catégories'!$F$5+1)=0,I$3,""))),"")</f>
        <v/>
      </c>
      <c r="J804" s="29" t="str">
        <f ca="1">IF(AND($A804&lt;&gt;"",J$9&lt;&gt;""),IF(HLOOKUP(J$9,'Feuille1-Catégories'!$C$1:$G$2,2,FALSE)="OUI",J$3,IF(HLOOKUP(J$9,'Feuille1-Catégories'!$C$1:$G$3,3,FALSE)="OUI",OFFSET(J$3,MOD(QUOTIENT(ROW()-ROW($A$20),'Feuille1-Catégories'!$B$6/J$6),J$5),0),IF(MOD($A804-1-J$10,'Feuille1-Catégories'!$F$5+1)=0,J$3,""))),"")</f>
        <v/>
      </c>
      <c r="K804" s="29" t="str">
        <f ca="1">IF(AND($A804&lt;&gt;"",K$9&lt;&gt;""),IF(HLOOKUP(K$9,'Feuille1-Catégories'!$C$1:$G$2,2,FALSE)="OUI",K$3,IF(HLOOKUP(K$9,'Feuille1-Catégories'!$C$1:$G$3,3,FALSE)="OUI",OFFSET(K$3,MOD(QUOTIENT(ROW()-ROW($A$20),'Feuille1-Catégories'!$B$6/K$6),K$5),0),IF(MOD($A804-1-K$10,'Feuille1-Catégories'!$F$5+1)=0,K$3,""))),"")</f>
        <v/>
      </c>
      <c r="L804" s="29" t="str">
        <f ca="1">IF(AND($A804&lt;&gt;"",L$9&lt;&gt;""),IF(HLOOKUP(L$9,'Feuille1-Catégories'!$C$1:$G$2,2,FALSE)="OUI",L$3,IF(HLOOKUP(L$9,'Feuille1-Catégories'!$C$1:$G$3,3,FALSE)="OUI",OFFSET(L$3,MOD(QUOTIENT(ROW()-ROW($A$20),'Feuille1-Catégories'!$B$6/L$6),L$5),0),IF(MOD($A804-1-L$10,'Feuille1-Catégories'!$F$5+1)=0,L$3,""))),"")</f>
        <v/>
      </c>
      <c r="M804" s="29" t="str">
        <f ca="1">IF(AND($A804&lt;&gt;"",M$9&lt;&gt;""),IF(HLOOKUP(M$9,'Feuille1-Catégories'!$C$1:$G$2,2,FALSE)="OUI",M$3,IF(HLOOKUP(M$9,'Feuille1-Catégories'!$C$1:$G$3,3,FALSE)="OUI",OFFSET(M$3,MOD(QUOTIENT(ROW()-ROW($A$20),'Feuille1-Catégories'!$B$6/M$6),M$5),0),IF(MOD($A804-1-M$10,'Feuille1-Catégories'!$F$5+1)=0,M$3,""))),"")</f>
        <v/>
      </c>
      <c r="N804" s="29" t="str">
        <f ca="1">IF(AND($A804&lt;&gt;"",N$9&lt;&gt;""),IF(HLOOKUP(N$9,'Feuille1-Catégories'!$C$1:$G$2,2,FALSE)="OUI",N$3,IF(HLOOKUP(N$9,'Feuille1-Catégories'!$C$1:$G$3,3,FALSE)="OUI",OFFSET(N$3,MOD(QUOTIENT(ROW()-ROW($A$20),'Feuille1-Catégories'!$B$6/N$6),N$5),0),IF(MOD($A804-1-N$10,'Feuille1-Catégories'!$F$5+1)=0,N$3,""))),"")</f>
        <v/>
      </c>
      <c r="O804" s="29" t="str">
        <f ca="1">IF(AND($A804&lt;&gt;"",O$9&lt;&gt;""),IF(HLOOKUP(O$9,'Feuille1-Catégories'!$C$1:$G$2,2,FALSE)="OUI",O$3,IF(HLOOKUP(O$9,'Feuille1-Catégories'!$C$1:$G$3,3,FALSE)="OUI",OFFSET(O$3,MOD(QUOTIENT(ROW()-ROW($A$20),'Feuille1-Catégories'!$B$6/O$6),O$5),0),IF(MOD($A804-1-O$10,'Feuille1-Catégories'!$F$5+1)=0,O$3,""))),"")</f>
        <v/>
      </c>
      <c r="P804" s="29" t="str">
        <f ca="1">IF(AND($A804&lt;&gt;"",P$9&lt;&gt;""),IF(HLOOKUP(P$9,'Feuille1-Catégories'!$C$1:$G$2,2,FALSE)="OUI",P$3,IF(HLOOKUP(P$9,'Feuille1-Catégories'!$C$1:$G$3,3,FALSE)="OUI",OFFSET(P$3,MOD(QUOTIENT(ROW()-ROW($A$20),'Feuille1-Catégories'!$B$6/P$6),P$5),0),IF(MOD($A804-1-P$10,'Feuille1-Catégories'!$F$5+1)=0,P$3,""))),"")</f>
        <v/>
      </c>
      <c r="Q804" s="29" t="str">
        <f ca="1">IF(AND($A804&lt;&gt;"",Q$9&lt;&gt;""),IF(HLOOKUP(Q$9,'Feuille1-Catégories'!$C$1:$G$2,2,FALSE)="OUI",Q$3,IF(HLOOKUP(Q$9,'Feuille1-Catégories'!$C$1:$G$3,3,FALSE)="OUI",OFFSET(Q$3,MOD(QUOTIENT(ROW()-ROW($A$20),'Feuille1-Catégories'!$B$6/Q$6),Q$5),0),IF(MOD($A804-1-Q$10,'Feuille1-Catégories'!$F$5+1)=0,Q$3,""))),"")</f>
        <v/>
      </c>
      <c r="R804" s="29" t="str">
        <f ca="1">IF(AND($A804&lt;&gt;"",R$9&lt;&gt;""),IF(HLOOKUP(R$9,'Feuille1-Catégories'!$C$1:$G$2,2,FALSE)="OUI",R$3,IF(HLOOKUP(R$9,'Feuille1-Catégories'!$C$1:$G$3,3,FALSE)="OUI",OFFSET(R$3,MOD(QUOTIENT(ROW()-ROW($A$20),'Feuille1-Catégories'!$B$6/R$6),R$5),0),IF(MOD($A804-1-R$10,'Feuille1-Catégories'!$F$5+1)=0,R$3,""))),"")</f>
        <v/>
      </c>
      <c r="S804" s="29" t="str">
        <f ca="1">IF(AND($A804&lt;&gt;"",S$9&lt;&gt;""),IF(HLOOKUP(S$9,'Feuille1-Catégories'!$C$1:$G$2,2,FALSE)="OUI",S$3,IF(HLOOKUP(S$9,'Feuille1-Catégories'!$C$1:$G$3,3,FALSE)="OUI",OFFSET(S$3,MOD(QUOTIENT(ROW()-ROW($A$20),'Feuille1-Catégories'!$B$6/S$6),S$5),0),IF(MOD($A804-1-S$10,'Feuille1-Catégories'!$F$5+1)=0,S$3,""))),"")</f>
        <v/>
      </c>
      <c r="T804" s="29" t="str">
        <f ca="1">IF(AND($A804&lt;&gt;"",T$9&lt;&gt;""),IF(HLOOKUP(T$9,'Feuille1-Catégories'!$C$1:$G$2,2,FALSE)="OUI",T$3,IF(HLOOKUP(T$9,'Feuille1-Catégories'!$C$1:$G$3,3,FALSE)="OUI",OFFSET(T$3,MOD(QUOTIENT(ROW()-ROW($A$20),'Feuille1-Catégories'!$B$6/T$6),T$5),0),IF(MOD($A804-1-T$10,'Feuille1-Catégories'!$F$5+1)=0,T$3,""))),"")</f>
        <v/>
      </c>
      <c r="U804" s="29" t="str">
        <f ca="1">IF(AND($A804&lt;&gt;"",U$9&lt;&gt;""),IF(HLOOKUP(U$9,'Feuille1-Catégories'!$C$1:$G$2,2,FALSE)="OUI",U$3,IF(HLOOKUP(U$9,'Feuille1-Catégories'!$C$1:$G$3,3,FALSE)="OUI",OFFSET(U$3,MOD(QUOTIENT(ROW()-ROW($A$20),'Feuille1-Catégories'!$B$6/U$6),U$5),0),IF(MOD($A804-1-U$10,'Feuille1-Catégories'!$F$5+1)=0,U$3,""))),"")</f>
        <v/>
      </c>
      <c r="V804" s="29" t="str">
        <f ca="1">IF(AND($A804&lt;&gt;"",V$9&lt;&gt;""),IF(HLOOKUP(V$9,'Feuille1-Catégories'!$C$1:$G$2,2,FALSE)="OUI",V$3,IF(HLOOKUP(V$9,'Feuille1-Catégories'!$C$1:$G$3,3,FALSE)="OUI",OFFSET(V$3,MOD(QUOTIENT(ROW()-ROW($A$20),'Feuille1-Catégories'!$B$6/V$6),V$5),0),IF(MOD($A804-1-V$10,'Feuille1-Catégories'!$F$5+1)=0,V$3,""))),"")</f>
        <v/>
      </c>
      <c r="W804" s="29" t="str">
        <f ca="1">IF(AND($A804&lt;&gt;"",W$9&lt;&gt;""),IF(HLOOKUP(W$9,'Feuille1-Catégories'!$C$1:$G$2,2,FALSE)="OUI",W$3,IF(HLOOKUP(W$9,'Feuille1-Catégories'!$C$1:$G$3,3,FALSE)="OUI",OFFSET(W$3,MOD(QUOTIENT(ROW()-ROW($A$20),'Feuille1-Catégories'!$B$6/W$6),W$5),0),IF(MOD($A804-1-W$10,'Feuille1-Catégories'!$F$5+1)=0,W$3,""))),"")</f>
        <v/>
      </c>
      <c r="X804" s="29" t="str">
        <f ca="1">IF(AND($A804&lt;&gt;"",X$9&lt;&gt;""),IF(HLOOKUP(X$9,'Feuille1-Catégories'!$C$1:$G$2,2,FALSE)="OUI",X$3,IF(HLOOKUP(X$9,'Feuille1-Catégories'!$C$1:$G$3,3,FALSE)="OUI",OFFSET(X$3,MOD(QUOTIENT(ROW()-ROW($A$20),'Feuille1-Catégories'!$B$6/X$6),X$5),0),IF(MOD($A804-1-X$10,'Feuille1-Catégories'!$F$5+1)=0,X$3,""))),"")</f>
        <v/>
      </c>
      <c r="Y804" s="29" t="str">
        <f ca="1">IF(AND($A804&lt;&gt;"",Y$9&lt;&gt;""),IF(HLOOKUP(Y$9,'Feuille1-Catégories'!$C$1:$G$2,2,FALSE)="OUI",Y$3,IF(HLOOKUP(Y$9,'Feuille1-Catégories'!$C$1:$G$3,3,FALSE)="OUI",OFFSET(Y$3,MOD(QUOTIENT(ROW()-ROW($A$20),'Feuille1-Catégories'!$B$6/Y$6),Y$5),0),IF(MOD($A804-1-Y$10,'Feuille1-Catégories'!$F$5+1)=0,Y$3,""))),"")</f>
        <v/>
      </c>
      <c r="Z804" s="29" t="str">
        <f ca="1">IF(AND($A804&lt;&gt;"",Z$9&lt;&gt;""),IF(HLOOKUP(Z$9,'Feuille1-Catégories'!$C$1:$G$2,2,FALSE)="OUI",Z$3,IF(HLOOKUP(Z$9,'Feuille1-Catégories'!$C$1:$G$3,3,FALSE)="OUI",OFFSET(Z$3,MOD(QUOTIENT(ROW()-ROW($A$20),'Feuille1-Catégories'!$B$6/Z$6),Z$5),0),IF(MOD($A804-1-Z$10,'Feuille1-Catégories'!$F$5+1)=0,Z$3,""))),"")</f>
        <v/>
      </c>
    </row>
    <row r="805" spans="1:26" ht="17" x14ac:dyDescent="0.2">
      <c r="A805" s="21" t="str">
        <f>IF('Feuille2-Prix de vente'!A805&lt;&gt;"",'Feuille2-Prix de vente'!A805,"")</f>
        <v/>
      </c>
      <c r="B805" s="33" t="str">
        <f>IF('Feuille2-Prix de vente'!B805&lt;&gt;"",'Feuille2-Prix de vente'!B805,"")</f>
        <v/>
      </c>
      <c r="C805" s="10" t="str">
        <f>IF('Feuille2-Prix de vente'!C805&lt;&gt;"",'Feuille2-Prix de vente'!C805,"")</f>
        <v/>
      </c>
      <c r="D805" s="10" t="str">
        <f t="shared" si="12"/>
        <v/>
      </c>
      <c r="E805" s="10" t="str">
        <f>IF('Feuille2-Prix de vente'!E805&lt;&gt;"",'Feuille2-Prix de vente'!E805,"")</f>
        <v/>
      </c>
      <c r="F805" s="29" t="str">
        <f ca="1">IF(AND($A805&lt;&gt;"",F$9&lt;&gt;""),IF(HLOOKUP(F$9,'Feuille1-Catégories'!$C$1:$G$2,2,FALSE)="OUI",F$3,IF(HLOOKUP(F$9,'Feuille1-Catégories'!$C$1:$G$3,3,FALSE)="OUI",OFFSET(F$3,MOD(QUOTIENT(ROW()-ROW($A$20),'Feuille1-Catégories'!$B$6/F$6),F$5),0),IF(MOD($A805-1-F$10,'Feuille1-Catégories'!$F$5+1)=0,F$3,""))),"")</f>
        <v/>
      </c>
      <c r="G805" s="29" t="str">
        <f ca="1">IF(AND($A805&lt;&gt;"",G$9&lt;&gt;""),IF(HLOOKUP(G$9,'Feuille1-Catégories'!$C$1:$G$2,2,FALSE)="OUI",G$3,IF(HLOOKUP(G$9,'Feuille1-Catégories'!$C$1:$G$3,3,FALSE)="OUI",OFFSET(G$3,MOD(QUOTIENT(ROW()-ROW($A$20),'Feuille1-Catégories'!$B$6/G$6),G$5),0),IF(MOD($A805-1-G$10,'Feuille1-Catégories'!$F$5+1)=0,G$3,""))),"")</f>
        <v/>
      </c>
      <c r="H805" s="29" t="str">
        <f ca="1">IF(AND($A805&lt;&gt;"",H$9&lt;&gt;""),IF(HLOOKUP(H$9,'Feuille1-Catégories'!$C$1:$G$2,2,FALSE)="OUI",H$3,IF(HLOOKUP(H$9,'Feuille1-Catégories'!$C$1:$G$3,3,FALSE)="OUI",OFFSET(H$3,MOD(QUOTIENT(ROW()-ROW($A$20),'Feuille1-Catégories'!$B$6/H$6),H$5),0),IF(MOD($A805-1-H$10,'Feuille1-Catégories'!$F$5+1)=0,H$3,""))),"")</f>
        <v/>
      </c>
      <c r="I805" s="29" t="str">
        <f ca="1">IF(AND($A805&lt;&gt;"",I$9&lt;&gt;""),IF(HLOOKUP(I$9,'Feuille1-Catégories'!$C$1:$G$2,2,FALSE)="OUI",I$3,IF(HLOOKUP(I$9,'Feuille1-Catégories'!$C$1:$G$3,3,FALSE)="OUI",OFFSET(I$3,MOD(QUOTIENT(ROW()-ROW($A$20),'Feuille1-Catégories'!$B$6/I$6),I$5),0),IF(MOD($A805-1-I$10,'Feuille1-Catégories'!$F$5+1)=0,I$3,""))),"")</f>
        <v/>
      </c>
      <c r="J805" s="29" t="str">
        <f ca="1">IF(AND($A805&lt;&gt;"",J$9&lt;&gt;""),IF(HLOOKUP(J$9,'Feuille1-Catégories'!$C$1:$G$2,2,FALSE)="OUI",J$3,IF(HLOOKUP(J$9,'Feuille1-Catégories'!$C$1:$G$3,3,FALSE)="OUI",OFFSET(J$3,MOD(QUOTIENT(ROW()-ROW($A$20),'Feuille1-Catégories'!$B$6/J$6),J$5),0),IF(MOD($A805-1-J$10,'Feuille1-Catégories'!$F$5+1)=0,J$3,""))),"")</f>
        <v/>
      </c>
      <c r="K805" s="29" t="str">
        <f ca="1">IF(AND($A805&lt;&gt;"",K$9&lt;&gt;""),IF(HLOOKUP(K$9,'Feuille1-Catégories'!$C$1:$G$2,2,FALSE)="OUI",K$3,IF(HLOOKUP(K$9,'Feuille1-Catégories'!$C$1:$G$3,3,FALSE)="OUI",OFFSET(K$3,MOD(QUOTIENT(ROW()-ROW($A$20),'Feuille1-Catégories'!$B$6/K$6),K$5),0),IF(MOD($A805-1-K$10,'Feuille1-Catégories'!$F$5+1)=0,K$3,""))),"")</f>
        <v/>
      </c>
      <c r="L805" s="29" t="str">
        <f ca="1">IF(AND($A805&lt;&gt;"",L$9&lt;&gt;""),IF(HLOOKUP(L$9,'Feuille1-Catégories'!$C$1:$G$2,2,FALSE)="OUI",L$3,IF(HLOOKUP(L$9,'Feuille1-Catégories'!$C$1:$G$3,3,FALSE)="OUI",OFFSET(L$3,MOD(QUOTIENT(ROW()-ROW($A$20),'Feuille1-Catégories'!$B$6/L$6),L$5),0),IF(MOD($A805-1-L$10,'Feuille1-Catégories'!$F$5+1)=0,L$3,""))),"")</f>
        <v/>
      </c>
      <c r="M805" s="29" t="str">
        <f ca="1">IF(AND($A805&lt;&gt;"",M$9&lt;&gt;""),IF(HLOOKUP(M$9,'Feuille1-Catégories'!$C$1:$G$2,2,FALSE)="OUI",M$3,IF(HLOOKUP(M$9,'Feuille1-Catégories'!$C$1:$G$3,3,FALSE)="OUI",OFFSET(M$3,MOD(QUOTIENT(ROW()-ROW($A$20),'Feuille1-Catégories'!$B$6/M$6),M$5),0),IF(MOD($A805-1-M$10,'Feuille1-Catégories'!$F$5+1)=0,M$3,""))),"")</f>
        <v/>
      </c>
      <c r="N805" s="29" t="str">
        <f ca="1">IF(AND($A805&lt;&gt;"",N$9&lt;&gt;""),IF(HLOOKUP(N$9,'Feuille1-Catégories'!$C$1:$G$2,2,FALSE)="OUI",N$3,IF(HLOOKUP(N$9,'Feuille1-Catégories'!$C$1:$G$3,3,FALSE)="OUI",OFFSET(N$3,MOD(QUOTIENT(ROW()-ROW($A$20),'Feuille1-Catégories'!$B$6/N$6),N$5),0),IF(MOD($A805-1-N$10,'Feuille1-Catégories'!$F$5+1)=0,N$3,""))),"")</f>
        <v/>
      </c>
      <c r="O805" s="29" t="str">
        <f ca="1">IF(AND($A805&lt;&gt;"",O$9&lt;&gt;""),IF(HLOOKUP(O$9,'Feuille1-Catégories'!$C$1:$G$2,2,FALSE)="OUI",O$3,IF(HLOOKUP(O$9,'Feuille1-Catégories'!$C$1:$G$3,3,FALSE)="OUI",OFFSET(O$3,MOD(QUOTIENT(ROW()-ROW($A$20),'Feuille1-Catégories'!$B$6/O$6),O$5),0),IF(MOD($A805-1-O$10,'Feuille1-Catégories'!$F$5+1)=0,O$3,""))),"")</f>
        <v/>
      </c>
      <c r="P805" s="29" t="str">
        <f ca="1">IF(AND($A805&lt;&gt;"",P$9&lt;&gt;""),IF(HLOOKUP(P$9,'Feuille1-Catégories'!$C$1:$G$2,2,FALSE)="OUI",P$3,IF(HLOOKUP(P$9,'Feuille1-Catégories'!$C$1:$G$3,3,FALSE)="OUI",OFFSET(P$3,MOD(QUOTIENT(ROW()-ROW($A$20),'Feuille1-Catégories'!$B$6/P$6),P$5),0),IF(MOD($A805-1-P$10,'Feuille1-Catégories'!$F$5+1)=0,P$3,""))),"")</f>
        <v/>
      </c>
      <c r="Q805" s="29" t="str">
        <f ca="1">IF(AND($A805&lt;&gt;"",Q$9&lt;&gt;""),IF(HLOOKUP(Q$9,'Feuille1-Catégories'!$C$1:$G$2,2,FALSE)="OUI",Q$3,IF(HLOOKUP(Q$9,'Feuille1-Catégories'!$C$1:$G$3,3,FALSE)="OUI",OFFSET(Q$3,MOD(QUOTIENT(ROW()-ROW($A$20),'Feuille1-Catégories'!$B$6/Q$6),Q$5),0),IF(MOD($A805-1-Q$10,'Feuille1-Catégories'!$F$5+1)=0,Q$3,""))),"")</f>
        <v/>
      </c>
      <c r="R805" s="29" t="str">
        <f ca="1">IF(AND($A805&lt;&gt;"",R$9&lt;&gt;""),IF(HLOOKUP(R$9,'Feuille1-Catégories'!$C$1:$G$2,2,FALSE)="OUI",R$3,IF(HLOOKUP(R$9,'Feuille1-Catégories'!$C$1:$G$3,3,FALSE)="OUI",OFFSET(R$3,MOD(QUOTIENT(ROW()-ROW($A$20),'Feuille1-Catégories'!$B$6/R$6),R$5),0),IF(MOD($A805-1-R$10,'Feuille1-Catégories'!$F$5+1)=0,R$3,""))),"")</f>
        <v/>
      </c>
      <c r="S805" s="29" t="str">
        <f ca="1">IF(AND($A805&lt;&gt;"",S$9&lt;&gt;""),IF(HLOOKUP(S$9,'Feuille1-Catégories'!$C$1:$G$2,2,FALSE)="OUI",S$3,IF(HLOOKUP(S$9,'Feuille1-Catégories'!$C$1:$G$3,3,FALSE)="OUI",OFFSET(S$3,MOD(QUOTIENT(ROW()-ROW($A$20),'Feuille1-Catégories'!$B$6/S$6),S$5),0),IF(MOD($A805-1-S$10,'Feuille1-Catégories'!$F$5+1)=0,S$3,""))),"")</f>
        <v/>
      </c>
      <c r="T805" s="29" t="str">
        <f ca="1">IF(AND($A805&lt;&gt;"",T$9&lt;&gt;""),IF(HLOOKUP(T$9,'Feuille1-Catégories'!$C$1:$G$2,2,FALSE)="OUI",T$3,IF(HLOOKUP(T$9,'Feuille1-Catégories'!$C$1:$G$3,3,FALSE)="OUI",OFFSET(T$3,MOD(QUOTIENT(ROW()-ROW($A$20),'Feuille1-Catégories'!$B$6/T$6),T$5),0),IF(MOD($A805-1-T$10,'Feuille1-Catégories'!$F$5+1)=0,T$3,""))),"")</f>
        <v/>
      </c>
      <c r="U805" s="29" t="str">
        <f ca="1">IF(AND($A805&lt;&gt;"",U$9&lt;&gt;""),IF(HLOOKUP(U$9,'Feuille1-Catégories'!$C$1:$G$2,2,FALSE)="OUI",U$3,IF(HLOOKUP(U$9,'Feuille1-Catégories'!$C$1:$G$3,3,FALSE)="OUI",OFFSET(U$3,MOD(QUOTIENT(ROW()-ROW($A$20),'Feuille1-Catégories'!$B$6/U$6),U$5),0),IF(MOD($A805-1-U$10,'Feuille1-Catégories'!$F$5+1)=0,U$3,""))),"")</f>
        <v/>
      </c>
      <c r="V805" s="29" t="str">
        <f ca="1">IF(AND($A805&lt;&gt;"",V$9&lt;&gt;""),IF(HLOOKUP(V$9,'Feuille1-Catégories'!$C$1:$G$2,2,FALSE)="OUI",V$3,IF(HLOOKUP(V$9,'Feuille1-Catégories'!$C$1:$G$3,3,FALSE)="OUI",OFFSET(V$3,MOD(QUOTIENT(ROW()-ROW($A$20),'Feuille1-Catégories'!$B$6/V$6),V$5),0),IF(MOD($A805-1-V$10,'Feuille1-Catégories'!$F$5+1)=0,V$3,""))),"")</f>
        <v/>
      </c>
      <c r="W805" s="29" t="str">
        <f ca="1">IF(AND($A805&lt;&gt;"",W$9&lt;&gt;""),IF(HLOOKUP(W$9,'Feuille1-Catégories'!$C$1:$G$2,2,FALSE)="OUI",W$3,IF(HLOOKUP(W$9,'Feuille1-Catégories'!$C$1:$G$3,3,FALSE)="OUI",OFFSET(W$3,MOD(QUOTIENT(ROW()-ROW($A$20),'Feuille1-Catégories'!$B$6/W$6),W$5),0),IF(MOD($A805-1-W$10,'Feuille1-Catégories'!$F$5+1)=0,W$3,""))),"")</f>
        <v/>
      </c>
      <c r="X805" s="29" t="str">
        <f ca="1">IF(AND($A805&lt;&gt;"",X$9&lt;&gt;""),IF(HLOOKUP(X$9,'Feuille1-Catégories'!$C$1:$G$2,2,FALSE)="OUI",X$3,IF(HLOOKUP(X$9,'Feuille1-Catégories'!$C$1:$G$3,3,FALSE)="OUI",OFFSET(X$3,MOD(QUOTIENT(ROW()-ROW($A$20),'Feuille1-Catégories'!$B$6/X$6),X$5),0),IF(MOD($A805-1-X$10,'Feuille1-Catégories'!$F$5+1)=0,X$3,""))),"")</f>
        <v/>
      </c>
      <c r="Y805" s="29" t="str">
        <f ca="1">IF(AND($A805&lt;&gt;"",Y$9&lt;&gt;""),IF(HLOOKUP(Y$9,'Feuille1-Catégories'!$C$1:$G$2,2,FALSE)="OUI",Y$3,IF(HLOOKUP(Y$9,'Feuille1-Catégories'!$C$1:$G$3,3,FALSE)="OUI",OFFSET(Y$3,MOD(QUOTIENT(ROW()-ROW($A$20),'Feuille1-Catégories'!$B$6/Y$6),Y$5),0),IF(MOD($A805-1-Y$10,'Feuille1-Catégories'!$F$5+1)=0,Y$3,""))),"")</f>
        <v/>
      </c>
      <c r="Z805" s="29" t="str">
        <f ca="1">IF(AND($A805&lt;&gt;"",Z$9&lt;&gt;""),IF(HLOOKUP(Z$9,'Feuille1-Catégories'!$C$1:$G$2,2,FALSE)="OUI",Z$3,IF(HLOOKUP(Z$9,'Feuille1-Catégories'!$C$1:$G$3,3,FALSE)="OUI",OFFSET(Z$3,MOD(QUOTIENT(ROW()-ROW($A$20),'Feuille1-Catégories'!$B$6/Z$6),Z$5),0),IF(MOD($A805-1-Z$10,'Feuille1-Catégories'!$F$5+1)=0,Z$3,""))),"")</f>
        <v/>
      </c>
    </row>
    <row r="806" spans="1:26" ht="17" x14ac:dyDescent="0.2">
      <c r="A806" s="21" t="str">
        <f>IF('Feuille2-Prix de vente'!A806&lt;&gt;"",'Feuille2-Prix de vente'!A806,"")</f>
        <v/>
      </c>
      <c r="B806" s="33" t="str">
        <f>IF('Feuille2-Prix de vente'!B806&lt;&gt;"",'Feuille2-Prix de vente'!B806,"")</f>
        <v/>
      </c>
      <c r="C806" s="10" t="str">
        <f>IF('Feuille2-Prix de vente'!C806&lt;&gt;"",'Feuille2-Prix de vente'!C806,"")</f>
        <v/>
      </c>
      <c r="D806" s="10" t="str">
        <f t="shared" si="12"/>
        <v/>
      </c>
      <c r="E806" s="10" t="str">
        <f>IF('Feuille2-Prix de vente'!E806&lt;&gt;"",'Feuille2-Prix de vente'!E806,"")</f>
        <v/>
      </c>
      <c r="F806" s="29" t="str">
        <f ca="1">IF(AND($A806&lt;&gt;"",F$9&lt;&gt;""),IF(HLOOKUP(F$9,'Feuille1-Catégories'!$C$1:$G$2,2,FALSE)="OUI",F$3,IF(HLOOKUP(F$9,'Feuille1-Catégories'!$C$1:$G$3,3,FALSE)="OUI",OFFSET(F$3,MOD(QUOTIENT(ROW()-ROW($A$20),'Feuille1-Catégories'!$B$6/F$6),F$5),0),IF(MOD($A806-1-F$10,'Feuille1-Catégories'!$F$5+1)=0,F$3,""))),"")</f>
        <v/>
      </c>
      <c r="G806" s="29" t="str">
        <f ca="1">IF(AND($A806&lt;&gt;"",G$9&lt;&gt;""),IF(HLOOKUP(G$9,'Feuille1-Catégories'!$C$1:$G$2,2,FALSE)="OUI",G$3,IF(HLOOKUP(G$9,'Feuille1-Catégories'!$C$1:$G$3,3,FALSE)="OUI",OFFSET(G$3,MOD(QUOTIENT(ROW()-ROW($A$20),'Feuille1-Catégories'!$B$6/G$6),G$5),0),IF(MOD($A806-1-G$10,'Feuille1-Catégories'!$F$5+1)=0,G$3,""))),"")</f>
        <v/>
      </c>
      <c r="H806" s="29" t="str">
        <f ca="1">IF(AND($A806&lt;&gt;"",H$9&lt;&gt;""),IF(HLOOKUP(H$9,'Feuille1-Catégories'!$C$1:$G$2,2,FALSE)="OUI",H$3,IF(HLOOKUP(H$9,'Feuille1-Catégories'!$C$1:$G$3,3,FALSE)="OUI",OFFSET(H$3,MOD(QUOTIENT(ROW()-ROW($A$20),'Feuille1-Catégories'!$B$6/H$6),H$5),0),IF(MOD($A806-1-H$10,'Feuille1-Catégories'!$F$5+1)=0,H$3,""))),"")</f>
        <v/>
      </c>
      <c r="I806" s="29" t="str">
        <f ca="1">IF(AND($A806&lt;&gt;"",I$9&lt;&gt;""),IF(HLOOKUP(I$9,'Feuille1-Catégories'!$C$1:$G$2,2,FALSE)="OUI",I$3,IF(HLOOKUP(I$9,'Feuille1-Catégories'!$C$1:$G$3,3,FALSE)="OUI",OFFSET(I$3,MOD(QUOTIENT(ROW()-ROW($A$20),'Feuille1-Catégories'!$B$6/I$6),I$5),0),IF(MOD($A806-1-I$10,'Feuille1-Catégories'!$F$5+1)=0,I$3,""))),"")</f>
        <v/>
      </c>
      <c r="J806" s="29" t="str">
        <f ca="1">IF(AND($A806&lt;&gt;"",J$9&lt;&gt;""),IF(HLOOKUP(J$9,'Feuille1-Catégories'!$C$1:$G$2,2,FALSE)="OUI",J$3,IF(HLOOKUP(J$9,'Feuille1-Catégories'!$C$1:$G$3,3,FALSE)="OUI",OFFSET(J$3,MOD(QUOTIENT(ROW()-ROW($A$20),'Feuille1-Catégories'!$B$6/J$6),J$5),0),IF(MOD($A806-1-J$10,'Feuille1-Catégories'!$F$5+1)=0,J$3,""))),"")</f>
        <v/>
      </c>
      <c r="K806" s="29" t="str">
        <f ca="1">IF(AND($A806&lt;&gt;"",K$9&lt;&gt;""),IF(HLOOKUP(K$9,'Feuille1-Catégories'!$C$1:$G$2,2,FALSE)="OUI",K$3,IF(HLOOKUP(K$9,'Feuille1-Catégories'!$C$1:$G$3,3,FALSE)="OUI",OFFSET(K$3,MOD(QUOTIENT(ROW()-ROW($A$20),'Feuille1-Catégories'!$B$6/K$6),K$5),0),IF(MOD($A806-1-K$10,'Feuille1-Catégories'!$F$5+1)=0,K$3,""))),"")</f>
        <v/>
      </c>
      <c r="L806" s="29" t="str">
        <f ca="1">IF(AND($A806&lt;&gt;"",L$9&lt;&gt;""),IF(HLOOKUP(L$9,'Feuille1-Catégories'!$C$1:$G$2,2,FALSE)="OUI",L$3,IF(HLOOKUP(L$9,'Feuille1-Catégories'!$C$1:$G$3,3,FALSE)="OUI",OFFSET(L$3,MOD(QUOTIENT(ROW()-ROW($A$20),'Feuille1-Catégories'!$B$6/L$6),L$5),0),IF(MOD($A806-1-L$10,'Feuille1-Catégories'!$F$5+1)=0,L$3,""))),"")</f>
        <v/>
      </c>
      <c r="M806" s="29" t="str">
        <f ca="1">IF(AND($A806&lt;&gt;"",M$9&lt;&gt;""),IF(HLOOKUP(M$9,'Feuille1-Catégories'!$C$1:$G$2,2,FALSE)="OUI",M$3,IF(HLOOKUP(M$9,'Feuille1-Catégories'!$C$1:$G$3,3,FALSE)="OUI",OFFSET(M$3,MOD(QUOTIENT(ROW()-ROW($A$20),'Feuille1-Catégories'!$B$6/M$6),M$5),0),IF(MOD($A806-1-M$10,'Feuille1-Catégories'!$F$5+1)=0,M$3,""))),"")</f>
        <v/>
      </c>
      <c r="N806" s="29" t="str">
        <f ca="1">IF(AND($A806&lt;&gt;"",N$9&lt;&gt;""),IF(HLOOKUP(N$9,'Feuille1-Catégories'!$C$1:$G$2,2,FALSE)="OUI",N$3,IF(HLOOKUP(N$9,'Feuille1-Catégories'!$C$1:$G$3,3,FALSE)="OUI",OFFSET(N$3,MOD(QUOTIENT(ROW()-ROW($A$20),'Feuille1-Catégories'!$B$6/N$6),N$5),0),IF(MOD($A806-1-N$10,'Feuille1-Catégories'!$F$5+1)=0,N$3,""))),"")</f>
        <v/>
      </c>
      <c r="O806" s="29" t="str">
        <f ca="1">IF(AND($A806&lt;&gt;"",O$9&lt;&gt;""),IF(HLOOKUP(O$9,'Feuille1-Catégories'!$C$1:$G$2,2,FALSE)="OUI",O$3,IF(HLOOKUP(O$9,'Feuille1-Catégories'!$C$1:$G$3,3,FALSE)="OUI",OFFSET(O$3,MOD(QUOTIENT(ROW()-ROW($A$20),'Feuille1-Catégories'!$B$6/O$6),O$5),0),IF(MOD($A806-1-O$10,'Feuille1-Catégories'!$F$5+1)=0,O$3,""))),"")</f>
        <v/>
      </c>
      <c r="P806" s="29" t="str">
        <f ca="1">IF(AND($A806&lt;&gt;"",P$9&lt;&gt;""),IF(HLOOKUP(P$9,'Feuille1-Catégories'!$C$1:$G$2,2,FALSE)="OUI",P$3,IF(HLOOKUP(P$9,'Feuille1-Catégories'!$C$1:$G$3,3,FALSE)="OUI",OFFSET(P$3,MOD(QUOTIENT(ROW()-ROW($A$20),'Feuille1-Catégories'!$B$6/P$6),P$5),0),IF(MOD($A806-1-P$10,'Feuille1-Catégories'!$F$5+1)=0,P$3,""))),"")</f>
        <v/>
      </c>
      <c r="Q806" s="29" t="str">
        <f ca="1">IF(AND($A806&lt;&gt;"",Q$9&lt;&gt;""),IF(HLOOKUP(Q$9,'Feuille1-Catégories'!$C$1:$G$2,2,FALSE)="OUI",Q$3,IF(HLOOKUP(Q$9,'Feuille1-Catégories'!$C$1:$G$3,3,FALSE)="OUI",OFFSET(Q$3,MOD(QUOTIENT(ROW()-ROW($A$20),'Feuille1-Catégories'!$B$6/Q$6),Q$5),0),IF(MOD($A806-1-Q$10,'Feuille1-Catégories'!$F$5+1)=0,Q$3,""))),"")</f>
        <v/>
      </c>
      <c r="R806" s="29" t="str">
        <f ca="1">IF(AND($A806&lt;&gt;"",R$9&lt;&gt;""),IF(HLOOKUP(R$9,'Feuille1-Catégories'!$C$1:$G$2,2,FALSE)="OUI",R$3,IF(HLOOKUP(R$9,'Feuille1-Catégories'!$C$1:$G$3,3,FALSE)="OUI",OFFSET(R$3,MOD(QUOTIENT(ROW()-ROW($A$20),'Feuille1-Catégories'!$B$6/R$6),R$5),0),IF(MOD($A806-1-R$10,'Feuille1-Catégories'!$F$5+1)=0,R$3,""))),"")</f>
        <v/>
      </c>
      <c r="S806" s="29" t="str">
        <f ca="1">IF(AND($A806&lt;&gt;"",S$9&lt;&gt;""),IF(HLOOKUP(S$9,'Feuille1-Catégories'!$C$1:$G$2,2,FALSE)="OUI",S$3,IF(HLOOKUP(S$9,'Feuille1-Catégories'!$C$1:$G$3,3,FALSE)="OUI",OFFSET(S$3,MOD(QUOTIENT(ROW()-ROW($A$20),'Feuille1-Catégories'!$B$6/S$6),S$5),0),IF(MOD($A806-1-S$10,'Feuille1-Catégories'!$F$5+1)=0,S$3,""))),"")</f>
        <v/>
      </c>
      <c r="T806" s="29" t="str">
        <f ca="1">IF(AND($A806&lt;&gt;"",T$9&lt;&gt;""),IF(HLOOKUP(T$9,'Feuille1-Catégories'!$C$1:$G$2,2,FALSE)="OUI",T$3,IF(HLOOKUP(T$9,'Feuille1-Catégories'!$C$1:$G$3,3,FALSE)="OUI",OFFSET(T$3,MOD(QUOTIENT(ROW()-ROW($A$20),'Feuille1-Catégories'!$B$6/T$6),T$5),0),IF(MOD($A806-1-T$10,'Feuille1-Catégories'!$F$5+1)=0,T$3,""))),"")</f>
        <v/>
      </c>
      <c r="U806" s="29" t="str">
        <f ca="1">IF(AND($A806&lt;&gt;"",U$9&lt;&gt;""),IF(HLOOKUP(U$9,'Feuille1-Catégories'!$C$1:$G$2,2,FALSE)="OUI",U$3,IF(HLOOKUP(U$9,'Feuille1-Catégories'!$C$1:$G$3,3,FALSE)="OUI",OFFSET(U$3,MOD(QUOTIENT(ROW()-ROW($A$20),'Feuille1-Catégories'!$B$6/U$6),U$5),0),IF(MOD($A806-1-U$10,'Feuille1-Catégories'!$F$5+1)=0,U$3,""))),"")</f>
        <v/>
      </c>
      <c r="V806" s="29" t="str">
        <f ca="1">IF(AND($A806&lt;&gt;"",V$9&lt;&gt;""),IF(HLOOKUP(V$9,'Feuille1-Catégories'!$C$1:$G$2,2,FALSE)="OUI",V$3,IF(HLOOKUP(V$9,'Feuille1-Catégories'!$C$1:$G$3,3,FALSE)="OUI",OFFSET(V$3,MOD(QUOTIENT(ROW()-ROW($A$20),'Feuille1-Catégories'!$B$6/V$6),V$5),0),IF(MOD($A806-1-V$10,'Feuille1-Catégories'!$F$5+1)=0,V$3,""))),"")</f>
        <v/>
      </c>
      <c r="W806" s="29" t="str">
        <f ca="1">IF(AND($A806&lt;&gt;"",W$9&lt;&gt;""),IF(HLOOKUP(W$9,'Feuille1-Catégories'!$C$1:$G$2,2,FALSE)="OUI",W$3,IF(HLOOKUP(W$9,'Feuille1-Catégories'!$C$1:$G$3,3,FALSE)="OUI",OFFSET(W$3,MOD(QUOTIENT(ROW()-ROW($A$20),'Feuille1-Catégories'!$B$6/W$6),W$5),0),IF(MOD($A806-1-W$10,'Feuille1-Catégories'!$F$5+1)=0,W$3,""))),"")</f>
        <v/>
      </c>
      <c r="X806" s="29" t="str">
        <f ca="1">IF(AND($A806&lt;&gt;"",X$9&lt;&gt;""),IF(HLOOKUP(X$9,'Feuille1-Catégories'!$C$1:$G$2,2,FALSE)="OUI",X$3,IF(HLOOKUP(X$9,'Feuille1-Catégories'!$C$1:$G$3,3,FALSE)="OUI",OFFSET(X$3,MOD(QUOTIENT(ROW()-ROW($A$20),'Feuille1-Catégories'!$B$6/X$6),X$5),0),IF(MOD($A806-1-X$10,'Feuille1-Catégories'!$F$5+1)=0,X$3,""))),"")</f>
        <v/>
      </c>
      <c r="Y806" s="29" t="str">
        <f ca="1">IF(AND($A806&lt;&gt;"",Y$9&lt;&gt;""),IF(HLOOKUP(Y$9,'Feuille1-Catégories'!$C$1:$G$2,2,FALSE)="OUI",Y$3,IF(HLOOKUP(Y$9,'Feuille1-Catégories'!$C$1:$G$3,3,FALSE)="OUI",OFFSET(Y$3,MOD(QUOTIENT(ROW()-ROW($A$20),'Feuille1-Catégories'!$B$6/Y$6),Y$5),0),IF(MOD($A806-1-Y$10,'Feuille1-Catégories'!$F$5+1)=0,Y$3,""))),"")</f>
        <v/>
      </c>
      <c r="Z806" s="29" t="str">
        <f ca="1">IF(AND($A806&lt;&gt;"",Z$9&lt;&gt;""),IF(HLOOKUP(Z$9,'Feuille1-Catégories'!$C$1:$G$2,2,FALSE)="OUI",Z$3,IF(HLOOKUP(Z$9,'Feuille1-Catégories'!$C$1:$G$3,3,FALSE)="OUI",OFFSET(Z$3,MOD(QUOTIENT(ROW()-ROW($A$20),'Feuille1-Catégories'!$B$6/Z$6),Z$5),0),IF(MOD($A806-1-Z$10,'Feuille1-Catégories'!$F$5+1)=0,Z$3,""))),"")</f>
        <v/>
      </c>
    </row>
    <row r="807" spans="1:26" ht="17" x14ac:dyDescent="0.2">
      <c r="A807" s="21" t="str">
        <f>IF('Feuille2-Prix de vente'!A807&lt;&gt;"",'Feuille2-Prix de vente'!A807,"")</f>
        <v/>
      </c>
      <c r="B807" s="33" t="str">
        <f>IF('Feuille2-Prix de vente'!B807&lt;&gt;"",'Feuille2-Prix de vente'!B807,"")</f>
        <v/>
      </c>
      <c r="C807" s="10" t="str">
        <f>IF('Feuille2-Prix de vente'!C807&lt;&gt;"",'Feuille2-Prix de vente'!C807,"")</f>
        <v/>
      </c>
      <c r="D807" s="10" t="str">
        <f t="shared" si="12"/>
        <v/>
      </c>
      <c r="E807" s="10" t="str">
        <f>IF('Feuille2-Prix de vente'!E807&lt;&gt;"",'Feuille2-Prix de vente'!E807,"")</f>
        <v/>
      </c>
      <c r="F807" s="29" t="str">
        <f ca="1">IF(AND($A807&lt;&gt;"",F$9&lt;&gt;""),IF(HLOOKUP(F$9,'Feuille1-Catégories'!$C$1:$G$2,2,FALSE)="OUI",F$3,IF(HLOOKUP(F$9,'Feuille1-Catégories'!$C$1:$G$3,3,FALSE)="OUI",OFFSET(F$3,MOD(QUOTIENT(ROW()-ROW($A$20),'Feuille1-Catégories'!$B$6/F$6),F$5),0),IF(MOD($A807-1-F$10,'Feuille1-Catégories'!$F$5+1)=0,F$3,""))),"")</f>
        <v/>
      </c>
      <c r="G807" s="29" t="str">
        <f ca="1">IF(AND($A807&lt;&gt;"",G$9&lt;&gt;""),IF(HLOOKUP(G$9,'Feuille1-Catégories'!$C$1:$G$2,2,FALSE)="OUI",G$3,IF(HLOOKUP(G$9,'Feuille1-Catégories'!$C$1:$G$3,3,FALSE)="OUI",OFFSET(G$3,MOD(QUOTIENT(ROW()-ROW($A$20),'Feuille1-Catégories'!$B$6/G$6),G$5),0),IF(MOD($A807-1-G$10,'Feuille1-Catégories'!$F$5+1)=0,G$3,""))),"")</f>
        <v/>
      </c>
      <c r="H807" s="29" t="str">
        <f ca="1">IF(AND($A807&lt;&gt;"",H$9&lt;&gt;""),IF(HLOOKUP(H$9,'Feuille1-Catégories'!$C$1:$G$2,2,FALSE)="OUI",H$3,IF(HLOOKUP(H$9,'Feuille1-Catégories'!$C$1:$G$3,3,FALSE)="OUI",OFFSET(H$3,MOD(QUOTIENT(ROW()-ROW($A$20),'Feuille1-Catégories'!$B$6/H$6),H$5),0),IF(MOD($A807-1-H$10,'Feuille1-Catégories'!$F$5+1)=0,H$3,""))),"")</f>
        <v/>
      </c>
      <c r="I807" s="29" t="str">
        <f ca="1">IF(AND($A807&lt;&gt;"",I$9&lt;&gt;""),IF(HLOOKUP(I$9,'Feuille1-Catégories'!$C$1:$G$2,2,FALSE)="OUI",I$3,IF(HLOOKUP(I$9,'Feuille1-Catégories'!$C$1:$G$3,3,FALSE)="OUI",OFFSET(I$3,MOD(QUOTIENT(ROW()-ROW($A$20),'Feuille1-Catégories'!$B$6/I$6),I$5),0),IF(MOD($A807-1-I$10,'Feuille1-Catégories'!$F$5+1)=0,I$3,""))),"")</f>
        <v/>
      </c>
      <c r="J807" s="29" t="str">
        <f ca="1">IF(AND($A807&lt;&gt;"",J$9&lt;&gt;""),IF(HLOOKUP(J$9,'Feuille1-Catégories'!$C$1:$G$2,2,FALSE)="OUI",J$3,IF(HLOOKUP(J$9,'Feuille1-Catégories'!$C$1:$G$3,3,FALSE)="OUI",OFFSET(J$3,MOD(QUOTIENT(ROW()-ROW($A$20),'Feuille1-Catégories'!$B$6/J$6),J$5),0),IF(MOD($A807-1-J$10,'Feuille1-Catégories'!$F$5+1)=0,J$3,""))),"")</f>
        <v/>
      </c>
      <c r="K807" s="29" t="str">
        <f ca="1">IF(AND($A807&lt;&gt;"",K$9&lt;&gt;""),IF(HLOOKUP(K$9,'Feuille1-Catégories'!$C$1:$G$2,2,FALSE)="OUI",K$3,IF(HLOOKUP(K$9,'Feuille1-Catégories'!$C$1:$G$3,3,FALSE)="OUI",OFFSET(K$3,MOD(QUOTIENT(ROW()-ROW($A$20),'Feuille1-Catégories'!$B$6/K$6),K$5),0),IF(MOD($A807-1-K$10,'Feuille1-Catégories'!$F$5+1)=0,K$3,""))),"")</f>
        <v/>
      </c>
      <c r="L807" s="29" t="str">
        <f ca="1">IF(AND($A807&lt;&gt;"",L$9&lt;&gt;""),IF(HLOOKUP(L$9,'Feuille1-Catégories'!$C$1:$G$2,2,FALSE)="OUI",L$3,IF(HLOOKUP(L$9,'Feuille1-Catégories'!$C$1:$G$3,3,FALSE)="OUI",OFFSET(L$3,MOD(QUOTIENT(ROW()-ROW($A$20),'Feuille1-Catégories'!$B$6/L$6),L$5),0),IF(MOD($A807-1-L$10,'Feuille1-Catégories'!$F$5+1)=0,L$3,""))),"")</f>
        <v/>
      </c>
      <c r="M807" s="29" t="str">
        <f ca="1">IF(AND($A807&lt;&gt;"",M$9&lt;&gt;""),IF(HLOOKUP(M$9,'Feuille1-Catégories'!$C$1:$G$2,2,FALSE)="OUI",M$3,IF(HLOOKUP(M$9,'Feuille1-Catégories'!$C$1:$G$3,3,FALSE)="OUI",OFFSET(M$3,MOD(QUOTIENT(ROW()-ROW($A$20),'Feuille1-Catégories'!$B$6/M$6),M$5),0),IF(MOD($A807-1-M$10,'Feuille1-Catégories'!$F$5+1)=0,M$3,""))),"")</f>
        <v/>
      </c>
      <c r="N807" s="29" t="str">
        <f ca="1">IF(AND($A807&lt;&gt;"",N$9&lt;&gt;""),IF(HLOOKUP(N$9,'Feuille1-Catégories'!$C$1:$G$2,2,FALSE)="OUI",N$3,IF(HLOOKUP(N$9,'Feuille1-Catégories'!$C$1:$G$3,3,FALSE)="OUI",OFFSET(N$3,MOD(QUOTIENT(ROW()-ROW($A$20),'Feuille1-Catégories'!$B$6/N$6),N$5),0),IF(MOD($A807-1-N$10,'Feuille1-Catégories'!$F$5+1)=0,N$3,""))),"")</f>
        <v/>
      </c>
      <c r="O807" s="29" t="str">
        <f ca="1">IF(AND($A807&lt;&gt;"",O$9&lt;&gt;""),IF(HLOOKUP(O$9,'Feuille1-Catégories'!$C$1:$G$2,2,FALSE)="OUI",O$3,IF(HLOOKUP(O$9,'Feuille1-Catégories'!$C$1:$G$3,3,FALSE)="OUI",OFFSET(O$3,MOD(QUOTIENT(ROW()-ROW($A$20),'Feuille1-Catégories'!$B$6/O$6),O$5),0),IF(MOD($A807-1-O$10,'Feuille1-Catégories'!$F$5+1)=0,O$3,""))),"")</f>
        <v/>
      </c>
      <c r="P807" s="29" t="str">
        <f ca="1">IF(AND($A807&lt;&gt;"",P$9&lt;&gt;""),IF(HLOOKUP(P$9,'Feuille1-Catégories'!$C$1:$G$2,2,FALSE)="OUI",P$3,IF(HLOOKUP(P$9,'Feuille1-Catégories'!$C$1:$G$3,3,FALSE)="OUI",OFFSET(P$3,MOD(QUOTIENT(ROW()-ROW($A$20),'Feuille1-Catégories'!$B$6/P$6),P$5),0),IF(MOD($A807-1-P$10,'Feuille1-Catégories'!$F$5+1)=0,P$3,""))),"")</f>
        <v/>
      </c>
      <c r="Q807" s="29" t="str">
        <f ca="1">IF(AND($A807&lt;&gt;"",Q$9&lt;&gt;""),IF(HLOOKUP(Q$9,'Feuille1-Catégories'!$C$1:$G$2,2,FALSE)="OUI",Q$3,IF(HLOOKUP(Q$9,'Feuille1-Catégories'!$C$1:$G$3,3,FALSE)="OUI",OFFSET(Q$3,MOD(QUOTIENT(ROW()-ROW($A$20),'Feuille1-Catégories'!$B$6/Q$6),Q$5),0),IF(MOD($A807-1-Q$10,'Feuille1-Catégories'!$F$5+1)=0,Q$3,""))),"")</f>
        <v/>
      </c>
      <c r="R807" s="29" t="str">
        <f ca="1">IF(AND($A807&lt;&gt;"",R$9&lt;&gt;""),IF(HLOOKUP(R$9,'Feuille1-Catégories'!$C$1:$G$2,2,FALSE)="OUI",R$3,IF(HLOOKUP(R$9,'Feuille1-Catégories'!$C$1:$G$3,3,FALSE)="OUI",OFFSET(R$3,MOD(QUOTIENT(ROW()-ROW($A$20),'Feuille1-Catégories'!$B$6/R$6),R$5),0),IF(MOD($A807-1-R$10,'Feuille1-Catégories'!$F$5+1)=0,R$3,""))),"")</f>
        <v/>
      </c>
      <c r="S807" s="29" t="str">
        <f ca="1">IF(AND($A807&lt;&gt;"",S$9&lt;&gt;""),IF(HLOOKUP(S$9,'Feuille1-Catégories'!$C$1:$G$2,2,FALSE)="OUI",S$3,IF(HLOOKUP(S$9,'Feuille1-Catégories'!$C$1:$G$3,3,FALSE)="OUI",OFFSET(S$3,MOD(QUOTIENT(ROW()-ROW($A$20),'Feuille1-Catégories'!$B$6/S$6),S$5),0),IF(MOD($A807-1-S$10,'Feuille1-Catégories'!$F$5+1)=0,S$3,""))),"")</f>
        <v/>
      </c>
      <c r="T807" s="29" t="str">
        <f ca="1">IF(AND($A807&lt;&gt;"",T$9&lt;&gt;""),IF(HLOOKUP(T$9,'Feuille1-Catégories'!$C$1:$G$2,2,FALSE)="OUI",T$3,IF(HLOOKUP(T$9,'Feuille1-Catégories'!$C$1:$G$3,3,FALSE)="OUI",OFFSET(T$3,MOD(QUOTIENT(ROW()-ROW($A$20),'Feuille1-Catégories'!$B$6/T$6),T$5),0),IF(MOD($A807-1-T$10,'Feuille1-Catégories'!$F$5+1)=0,T$3,""))),"")</f>
        <v/>
      </c>
      <c r="U807" s="29" t="str">
        <f ca="1">IF(AND($A807&lt;&gt;"",U$9&lt;&gt;""),IF(HLOOKUP(U$9,'Feuille1-Catégories'!$C$1:$G$2,2,FALSE)="OUI",U$3,IF(HLOOKUP(U$9,'Feuille1-Catégories'!$C$1:$G$3,3,FALSE)="OUI",OFFSET(U$3,MOD(QUOTIENT(ROW()-ROW($A$20),'Feuille1-Catégories'!$B$6/U$6),U$5),0),IF(MOD($A807-1-U$10,'Feuille1-Catégories'!$F$5+1)=0,U$3,""))),"")</f>
        <v/>
      </c>
      <c r="V807" s="29" t="str">
        <f ca="1">IF(AND($A807&lt;&gt;"",V$9&lt;&gt;""),IF(HLOOKUP(V$9,'Feuille1-Catégories'!$C$1:$G$2,2,FALSE)="OUI",V$3,IF(HLOOKUP(V$9,'Feuille1-Catégories'!$C$1:$G$3,3,FALSE)="OUI",OFFSET(V$3,MOD(QUOTIENT(ROW()-ROW($A$20),'Feuille1-Catégories'!$B$6/V$6),V$5),0),IF(MOD($A807-1-V$10,'Feuille1-Catégories'!$F$5+1)=0,V$3,""))),"")</f>
        <v/>
      </c>
      <c r="W807" s="29" t="str">
        <f ca="1">IF(AND($A807&lt;&gt;"",W$9&lt;&gt;""),IF(HLOOKUP(W$9,'Feuille1-Catégories'!$C$1:$G$2,2,FALSE)="OUI",W$3,IF(HLOOKUP(W$9,'Feuille1-Catégories'!$C$1:$G$3,3,FALSE)="OUI",OFFSET(W$3,MOD(QUOTIENT(ROW()-ROW($A$20),'Feuille1-Catégories'!$B$6/W$6),W$5),0),IF(MOD($A807-1-W$10,'Feuille1-Catégories'!$F$5+1)=0,W$3,""))),"")</f>
        <v/>
      </c>
      <c r="X807" s="29" t="str">
        <f ca="1">IF(AND($A807&lt;&gt;"",X$9&lt;&gt;""),IF(HLOOKUP(X$9,'Feuille1-Catégories'!$C$1:$G$2,2,FALSE)="OUI",X$3,IF(HLOOKUP(X$9,'Feuille1-Catégories'!$C$1:$G$3,3,FALSE)="OUI",OFFSET(X$3,MOD(QUOTIENT(ROW()-ROW($A$20),'Feuille1-Catégories'!$B$6/X$6),X$5),0),IF(MOD($A807-1-X$10,'Feuille1-Catégories'!$F$5+1)=0,X$3,""))),"")</f>
        <v/>
      </c>
      <c r="Y807" s="29" t="str">
        <f ca="1">IF(AND($A807&lt;&gt;"",Y$9&lt;&gt;""),IF(HLOOKUP(Y$9,'Feuille1-Catégories'!$C$1:$G$2,2,FALSE)="OUI",Y$3,IF(HLOOKUP(Y$9,'Feuille1-Catégories'!$C$1:$G$3,3,FALSE)="OUI",OFFSET(Y$3,MOD(QUOTIENT(ROW()-ROW($A$20),'Feuille1-Catégories'!$B$6/Y$6),Y$5),0),IF(MOD($A807-1-Y$10,'Feuille1-Catégories'!$F$5+1)=0,Y$3,""))),"")</f>
        <v/>
      </c>
      <c r="Z807" s="29" t="str">
        <f ca="1">IF(AND($A807&lt;&gt;"",Z$9&lt;&gt;""),IF(HLOOKUP(Z$9,'Feuille1-Catégories'!$C$1:$G$2,2,FALSE)="OUI",Z$3,IF(HLOOKUP(Z$9,'Feuille1-Catégories'!$C$1:$G$3,3,FALSE)="OUI",OFFSET(Z$3,MOD(QUOTIENT(ROW()-ROW($A$20),'Feuille1-Catégories'!$B$6/Z$6),Z$5),0),IF(MOD($A807-1-Z$10,'Feuille1-Catégories'!$F$5+1)=0,Z$3,""))),"")</f>
        <v/>
      </c>
    </row>
    <row r="808" spans="1:26" ht="17" x14ac:dyDescent="0.2">
      <c r="A808" s="21" t="str">
        <f>IF('Feuille2-Prix de vente'!A808&lt;&gt;"",'Feuille2-Prix de vente'!A808,"")</f>
        <v/>
      </c>
      <c r="B808" s="33" t="str">
        <f>IF('Feuille2-Prix de vente'!B808&lt;&gt;"",'Feuille2-Prix de vente'!B808,"")</f>
        <v/>
      </c>
      <c r="C808" s="10" t="str">
        <f>IF('Feuille2-Prix de vente'!C808&lt;&gt;"",'Feuille2-Prix de vente'!C808,"")</f>
        <v/>
      </c>
      <c r="D808" s="10" t="str">
        <f t="shared" si="12"/>
        <v/>
      </c>
      <c r="E808" s="10" t="str">
        <f>IF('Feuille2-Prix de vente'!E808&lt;&gt;"",'Feuille2-Prix de vente'!E808,"")</f>
        <v/>
      </c>
      <c r="F808" s="29" t="str">
        <f ca="1">IF(AND($A808&lt;&gt;"",F$9&lt;&gt;""),IF(HLOOKUP(F$9,'Feuille1-Catégories'!$C$1:$G$2,2,FALSE)="OUI",F$3,IF(HLOOKUP(F$9,'Feuille1-Catégories'!$C$1:$G$3,3,FALSE)="OUI",OFFSET(F$3,MOD(QUOTIENT(ROW()-ROW($A$20),'Feuille1-Catégories'!$B$6/F$6),F$5),0),IF(MOD($A808-1-F$10,'Feuille1-Catégories'!$F$5+1)=0,F$3,""))),"")</f>
        <v/>
      </c>
      <c r="G808" s="29" t="str">
        <f ca="1">IF(AND($A808&lt;&gt;"",G$9&lt;&gt;""),IF(HLOOKUP(G$9,'Feuille1-Catégories'!$C$1:$G$2,2,FALSE)="OUI",G$3,IF(HLOOKUP(G$9,'Feuille1-Catégories'!$C$1:$G$3,3,FALSE)="OUI",OFFSET(G$3,MOD(QUOTIENT(ROW()-ROW($A$20),'Feuille1-Catégories'!$B$6/G$6),G$5),0),IF(MOD($A808-1-G$10,'Feuille1-Catégories'!$F$5+1)=0,G$3,""))),"")</f>
        <v/>
      </c>
      <c r="H808" s="29" t="str">
        <f ca="1">IF(AND($A808&lt;&gt;"",H$9&lt;&gt;""),IF(HLOOKUP(H$9,'Feuille1-Catégories'!$C$1:$G$2,2,FALSE)="OUI",H$3,IF(HLOOKUP(H$9,'Feuille1-Catégories'!$C$1:$G$3,3,FALSE)="OUI",OFFSET(H$3,MOD(QUOTIENT(ROW()-ROW($A$20),'Feuille1-Catégories'!$B$6/H$6),H$5),0),IF(MOD($A808-1-H$10,'Feuille1-Catégories'!$F$5+1)=0,H$3,""))),"")</f>
        <v/>
      </c>
      <c r="I808" s="29" t="str">
        <f ca="1">IF(AND($A808&lt;&gt;"",I$9&lt;&gt;""),IF(HLOOKUP(I$9,'Feuille1-Catégories'!$C$1:$G$2,2,FALSE)="OUI",I$3,IF(HLOOKUP(I$9,'Feuille1-Catégories'!$C$1:$G$3,3,FALSE)="OUI",OFFSET(I$3,MOD(QUOTIENT(ROW()-ROW($A$20),'Feuille1-Catégories'!$B$6/I$6),I$5),0),IF(MOD($A808-1-I$10,'Feuille1-Catégories'!$F$5+1)=0,I$3,""))),"")</f>
        <v/>
      </c>
      <c r="J808" s="29" t="str">
        <f ca="1">IF(AND($A808&lt;&gt;"",J$9&lt;&gt;""),IF(HLOOKUP(J$9,'Feuille1-Catégories'!$C$1:$G$2,2,FALSE)="OUI",J$3,IF(HLOOKUP(J$9,'Feuille1-Catégories'!$C$1:$G$3,3,FALSE)="OUI",OFFSET(J$3,MOD(QUOTIENT(ROW()-ROW($A$20),'Feuille1-Catégories'!$B$6/J$6),J$5),0),IF(MOD($A808-1-J$10,'Feuille1-Catégories'!$F$5+1)=0,J$3,""))),"")</f>
        <v/>
      </c>
      <c r="K808" s="29" t="str">
        <f ca="1">IF(AND($A808&lt;&gt;"",K$9&lt;&gt;""),IF(HLOOKUP(K$9,'Feuille1-Catégories'!$C$1:$G$2,2,FALSE)="OUI",K$3,IF(HLOOKUP(K$9,'Feuille1-Catégories'!$C$1:$G$3,3,FALSE)="OUI",OFFSET(K$3,MOD(QUOTIENT(ROW()-ROW($A$20),'Feuille1-Catégories'!$B$6/K$6),K$5),0),IF(MOD($A808-1-K$10,'Feuille1-Catégories'!$F$5+1)=0,K$3,""))),"")</f>
        <v/>
      </c>
      <c r="L808" s="29" t="str">
        <f ca="1">IF(AND($A808&lt;&gt;"",L$9&lt;&gt;""),IF(HLOOKUP(L$9,'Feuille1-Catégories'!$C$1:$G$2,2,FALSE)="OUI",L$3,IF(HLOOKUP(L$9,'Feuille1-Catégories'!$C$1:$G$3,3,FALSE)="OUI",OFFSET(L$3,MOD(QUOTIENT(ROW()-ROW($A$20),'Feuille1-Catégories'!$B$6/L$6),L$5),0),IF(MOD($A808-1-L$10,'Feuille1-Catégories'!$F$5+1)=0,L$3,""))),"")</f>
        <v/>
      </c>
      <c r="M808" s="29" t="str">
        <f ca="1">IF(AND($A808&lt;&gt;"",M$9&lt;&gt;""),IF(HLOOKUP(M$9,'Feuille1-Catégories'!$C$1:$G$2,2,FALSE)="OUI",M$3,IF(HLOOKUP(M$9,'Feuille1-Catégories'!$C$1:$G$3,3,FALSE)="OUI",OFFSET(M$3,MOD(QUOTIENT(ROW()-ROW($A$20),'Feuille1-Catégories'!$B$6/M$6),M$5),0),IF(MOD($A808-1-M$10,'Feuille1-Catégories'!$F$5+1)=0,M$3,""))),"")</f>
        <v/>
      </c>
      <c r="N808" s="29" t="str">
        <f ca="1">IF(AND($A808&lt;&gt;"",N$9&lt;&gt;""),IF(HLOOKUP(N$9,'Feuille1-Catégories'!$C$1:$G$2,2,FALSE)="OUI",N$3,IF(HLOOKUP(N$9,'Feuille1-Catégories'!$C$1:$G$3,3,FALSE)="OUI",OFFSET(N$3,MOD(QUOTIENT(ROW()-ROW($A$20),'Feuille1-Catégories'!$B$6/N$6),N$5),0),IF(MOD($A808-1-N$10,'Feuille1-Catégories'!$F$5+1)=0,N$3,""))),"")</f>
        <v/>
      </c>
      <c r="O808" s="29" t="str">
        <f ca="1">IF(AND($A808&lt;&gt;"",O$9&lt;&gt;""),IF(HLOOKUP(O$9,'Feuille1-Catégories'!$C$1:$G$2,2,FALSE)="OUI",O$3,IF(HLOOKUP(O$9,'Feuille1-Catégories'!$C$1:$G$3,3,FALSE)="OUI",OFFSET(O$3,MOD(QUOTIENT(ROW()-ROW($A$20),'Feuille1-Catégories'!$B$6/O$6),O$5),0),IF(MOD($A808-1-O$10,'Feuille1-Catégories'!$F$5+1)=0,O$3,""))),"")</f>
        <v/>
      </c>
      <c r="P808" s="29" t="str">
        <f ca="1">IF(AND($A808&lt;&gt;"",P$9&lt;&gt;""),IF(HLOOKUP(P$9,'Feuille1-Catégories'!$C$1:$G$2,2,FALSE)="OUI",P$3,IF(HLOOKUP(P$9,'Feuille1-Catégories'!$C$1:$G$3,3,FALSE)="OUI",OFFSET(P$3,MOD(QUOTIENT(ROW()-ROW($A$20),'Feuille1-Catégories'!$B$6/P$6),P$5),0),IF(MOD($A808-1-P$10,'Feuille1-Catégories'!$F$5+1)=0,P$3,""))),"")</f>
        <v/>
      </c>
      <c r="Q808" s="29" t="str">
        <f ca="1">IF(AND($A808&lt;&gt;"",Q$9&lt;&gt;""),IF(HLOOKUP(Q$9,'Feuille1-Catégories'!$C$1:$G$2,2,FALSE)="OUI",Q$3,IF(HLOOKUP(Q$9,'Feuille1-Catégories'!$C$1:$G$3,3,FALSE)="OUI",OFFSET(Q$3,MOD(QUOTIENT(ROW()-ROW($A$20),'Feuille1-Catégories'!$B$6/Q$6),Q$5),0),IF(MOD($A808-1-Q$10,'Feuille1-Catégories'!$F$5+1)=0,Q$3,""))),"")</f>
        <v/>
      </c>
      <c r="R808" s="29" t="str">
        <f ca="1">IF(AND($A808&lt;&gt;"",R$9&lt;&gt;""),IF(HLOOKUP(R$9,'Feuille1-Catégories'!$C$1:$G$2,2,FALSE)="OUI",R$3,IF(HLOOKUP(R$9,'Feuille1-Catégories'!$C$1:$G$3,3,FALSE)="OUI",OFFSET(R$3,MOD(QUOTIENT(ROW()-ROW($A$20),'Feuille1-Catégories'!$B$6/R$6),R$5),0),IF(MOD($A808-1-R$10,'Feuille1-Catégories'!$F$5+1)=0,R$3,""))),"")</f>
        <v/>
      </c>
      <c r="S808" s="29" t="str">
        <f ca="1">IF(AND($A808&lt;&gt;"",S$9&lt;&gt;""),IF(HLOOKUP(S$9,'Feuille1-Catégories'!$C$1:$G$2,2,FALSE)="OUI",S$3,IF(HLOOKUP(S$9,'Feuille1-Catégories'!$C$1:$G$3,3,FALSE)="OUI",OFFSET(S$3,MOD(QUOTIENT(ROW()-ROW($A$20),'Feuille1-Catégories'!$B$6/S$6),S$5),0),IF(MOD($A808-1-S$10,'Feuille1-Catégories'!$F$5+1)=0,S$3,""))),"")</f>
        <v/>
      </c>
      <c r="T808" s="29" t="str">
        <f ca="1">IF(AND($A808&lt;&gt;"",T$9&lt;&gt;""),IF(HLOOKUP(T$9,'Feuille1-Catégories'!$C$1:$G$2,2,FALSE)="OUI",T$3,IF(HLOOKUP(T$9,'Feuille1-Catégories'!$C$1:$G$3,3,FALSE)="OUI",OFFSET(T$3,MOD(QUOTIENT(ROW()-ROW($A$20),'Feuille1-Catégories'!$B$6/T$6),T$5),0),IF(MOD($A808-1-T$10,'Feuille1-Catégories'!$F$5+1)=0,T$3,""))),"")</f>
        <v/>
      </c>
      <c r="U808" s="29" t="str">
        <f ca="1">IF(AND($A808&lt;&gt;"",U$9&lt;&gt;""),IF(HLOOKUP(U$9,'Feuille1-Catégories'!$C$1:$G$2,2,FALSE)="OUI",U$3,IF(HLOOKUP(U$9,'Feuille1-Catégories'!$C$1:$G$3,3,FALSE)="OUI",OFFSET(U$3,MOD(QUOTIENT(ROW()-ROW($A$20),'Feuille1-Catégories'!$B$6/U$6),U$5),0),IF(MOD($A808-1-U$10,'Feuille1-Catégories'!$F$5+1)=0,U$3,""))),"")</f>
        <v/>
      </c>
      <c r="V808" s="29" t="str">
        <f ca="1">IF(AND($A808&lt;&gt;"",V$9&lt;&gt;""),IF(HLOOKUP(V$9,'Feuille1-Catégories'!$C$1:$G$2,2,FALSE)="OUI",V$3,IF(HLOOKUP(V$9,'Feuille1-Catégories'!$C$1:$G$3,3,FALSE)="OUI",OFFSET(V$3,MOD(QUOTIENT(ROW()-ROW($A$20),'Feuille1-Catégories'!$B$6/V$6),V$5),0),IF(MOD($A808-1-V$10,'Feuille1-Catégories'!$F$5+1)=0,V$3,""))),"")</f>
        <v/>
      </c>
      <c r="W808" s="29" t="str">
        <f ca="1">IF(AND($A808&lt;&gt;"",W$9&lt;&gt;""),IF(HLOOKUP(W$9,'Feuille1-Catégories'!$C$1:$G$2,2,FALSE)="OUI",W$3,IF(HLOOKUP(W$9,'Feuille1-Catégories'!$C$1:$G$3,3,FALSE)="OUI",OFFSET(W$3,MOD(QUOTIENT(ROW()-ROW($A$20),'Feuille1-Catégories'!$B$6/W$6),W$5),0),IF(MOD($A808-1-W$10,'Feuille1-Catégories'!$F$5+1)=0,W$3,""))),"")</f>
        <v/>
      </c>
      <c r="X808" s="29" t="str">
        <f ca="1">IF(AND($A808&lt;&gt;"",X$9&lt;&gt;""),IF(HLOOKUP(X$9,'Feuille1-Catégories'!$C$1:$G$2,2,FALSE)="OUI",X$3,IF(HLOOKUP(X$9,'Feuille1-Catégories'!$C$1:$G$3,3,FALSE)="OUI",OFFSET(X$3,MOD(QUOTIENT(ROW()-ROW($A$20),'Feuille1-Catégories'!$B$6/X$6),X$5),0),IF(MOD($A808-1-X$10,'Feuille1-Catégories'!$F$5+1)=0,X$3,""))),"")</f>
        <v/>
      </c>
      <c r="Y808" s="29" t="str">
        <f ca="1">IF(AND($A808&lt;&gt;"",Y$9&lt;&gt;""),IF(HLOOKUP(Y$9,'Feuille1-Catégories'!$C$1:$G$2,2,FALSE)="OUI",Y$3,IF(HLOOKUP(Y$9,'Feuille1-Catégories'!$C$1:$G$3,3,FALSE)="OUI",OFFSET(Y$3,MOD(QUOTIENT(ROW()-ROW($A$20),'Feuille1-Catégories'!$B$6/Y$6),Y$5),0),IF(MOD($A808-1-Y$10,'Feuille1-Catégories'!$F$5+1)=0,Y$3,""))),"")</f>
        <v/>
      </c>
      <c r="Z808" s="29" t="str">
        <f ca="1">IF(AND($A808&lt;&gt;"",Z$9&lt;&gt;""),IF(HLOOKUP(Z$9,'Feuille1-Catégories'!$C$1:$G$2,2,FALSE)="OUI",Z$3,IF(HLOOKUP(Z$9,'Feuille1-Catégories'!$C$1:$G$3,3,FALSE)="OUI",OFFSET(Z$3,MOD(QUOTIENT(ROW()-ROW($A$20),'Feuille1-Catégories'!$B$6/Z$6),Z$5),0),IF(MOD($A808-1-Z$10,'Feuille1-Catégories'!$F$5+1)=0,Z$3,""))),"")</f>
        <v/>
      </c>
    </row>
    <row r="809" spans="1:26" ht="17" x14ac:dyDescent="0.2">
      <c r="A809" s="21" t="str">
        <f>IF('Feuille2-Prix de vente'!A809&lt;&gt;"",'Feuille2-Prix de vente'!A809,"")</f>
        <v/>
      </c>
      <c r="B809" s="33" t="str">
        <f>IF('Feuille2-Prix de vente'!B809&lt;&gt;"",'Feuille2-Prix de vente'!B809,"")</f>
        <v/>
      </c>
      <c r="C809" s="10" t="str">
        <f>IF('Feuille2-Prix de vente'!C809&lt;&gt;"",'Feuille2-Prix de vente'!C809,"")</f>
        <v/>
      </c>
      <c r="D809" s="10" t="str">
        <f t="shared" si="12"/>
        <v/>
      </c>
      <c r="E809" s="10" t="str">
        <f>IF('Feuille2-Prix de vente'!E809&lt;&gt;"",'Feuille2-Prix de vente'!E809,"")</f>
        <v/>
      </c>
      <c r="F809" s="29" t="str">
        <f ca="1">IF(AND($A809&lt;&gt;"",F$9&lt;&gt;""),IF(HLOOKUP(F$9,'Feuille1-Catégories'!$C$1:$G$2,2,FALSE)="OUI",F$3,IF(HLOOKUP(F$9,'Feuille1-Catégories'!$C$1:$G$3,3,FALSE)="OUI",OFFSET(F$3,MOD(QUOTIENT(ROW()-ROW($A$20),'Feuille1-Catégories'!$B$6/F$6),F$5),0),IF(MOD($A809-1-F$10,'Feuille1-Catégories'!$F$5+1)=0,F$3,""))),"")</f>
        <v/>
      </c>
      <c r="G809" s="29" t="str">
        <f ca="1">IF(AND($A809&lt;&gt;"",G$9&lt;&gt;""),IF(HLOOKUP(G$9,'Feuille1-Catégories'!$C$1:$G$2,2,FALSE)="OUI",G$3,IF(HLOOKUP(G$9,'Feuille1-Catégories'!$C$1:$G$3,3,FALSE)="OUI",OFFSET(G$3,MOD(QUOTIENT(ROW()-ROW($A$20),'Feuille1-Catégories'!$B$6/G$6),G$5),0),IF(MOD($A809-1-G$10,'Feuille1-Catégories'!$F$5+1)=0,G$3,""))),"")</f>
        <v/>
      </c>
      <c r="H809" s="29" t="str">
        <f ca="1">IF(AND($A809&lt;&gt;"",H$9&lt;&gt;""),IF(HLOOKUP(H$9,'Feuille1-Catégories'!$C$1:$G$2,2,FALSE)="OUI",H$3,IF(HLOOKUP(H$9,'Feuille1-Catégories'!$C$1:$G$3,3,FALSE)="OUI",OFFSET(H$3,MOD(QUOTIENT(ROW()-ROW($A$20),'Feuille1-Catégories'!$B$6/H$6),H$5),0),IF(MOD($A809-1-H$10,'Feuille1-Catégories'!$F$5+1)=0,H$3,""))),"")</f>
        <v/>
      </c>
      <c r="I809" s="29" t="str">
        <f ca="1">IF(AND($A809&lt;&gt;"",I$9&lt;&gt;""),IF(HLOOKUP(I$9,'Feuille1-Catégories'!$C$1:$G$2,2,FALSE)="OUI",I$3,IF(HLOOKUP(I$9,'Feuille1-Catégories'!$C$1:$G$3,3,FALSE)="OUI",OFFSET(I$3,MOD(QUOTIENT(ROW()-ROW($A$20),'Feuille1-Catégories'!$B$6/I$6),I$5),0),IF(MOD($A809-1-I$10,'Feuille1-Catégories'!$F$5+1)=0,I$3,""))),"")</f>
        <v/>
      </c>
      <c r="J809" s="29" t="str">
        <f ca="1">IF(AND($A809&lt;&gt;"",J$9&lt;&gt;""),IF(HLOOKUP(J$9,'Feuille1-Catégories'!$C$1:$G$2,2,FALSE)="OUI",J$3,IF(HLOOKUP(J$9,'Feuille1-Catégories'!$C$1:$G$3,3,FALSE)="OUI",OFFSET(J$3,MOD(QUOTIENT(ROW()-ROW($A$20),'Feuille1-Catégories'!$B$6/J$6),J$5),0),IF(MOD($A809-1-J$10,'Feuille1-Catégories'!$F$5+1)=0,J$3,""))),"")</f>
        <v/>
      </c>
      <c r="K809" s="29" t="str">
        <f ca="1">IF(AND($A809&lt;&gt;"",K$9&lt;&gt;""),IF(HLOOKUP(K$9,'Feuille1-Catégories'!$C$1:$G$2,2,FALSE)="OUI",K$3,IF(HLOOKUP(K$9,'Feuille1-Catégories'!$C$1:$G$3,3,FALSE)="OUI",OFFSET(K$3,MOD(QUOTIENT(ROW()-ROW($A$20),'Feuille1-Catégories'!$B$6/K$6),K$5),0),IF(MOD($A809-1-K$10,'Feuille1-Catégories'!$F$5+1)=0,K$3,""))),"")</f>
        <v/>
      </c>
      <c r="L809" s="29" t="str">
        <f ca="1">IF(AND($A809&lt;&gt;"",L$9&lt;&gt;""),IF(HLOOKUP(L$9,'Feuille1-Catégories'!$C$1:$G$2,2,FALSE)="OUI",L$3,IF(HLOOKUP(L$9,'Feuille1-Catégories'!$C$1:$G$3,3,FALSE)="OUI",OFFSET(L$3,MOD(QUOTIENT(ROW()-ROW($A$20),'Feuille1-Catégories'!$B$6/L$6),L$5),0),IF(MOD($A809-1-L$10,'Feuille1-Catégories'!$F$5+1)=0,L$3,""))),"")</f>
        <v/>
      </c>
      <c r="M809" s="29" t="str">
        <f ca="1">IF(AND($A809&lt;&gt;"",M$9&lt;&gt;""),IF(HLOOKUP(M$9,'Feuille1-Catégories'!$C$1:$G$2,2,FALSE)="OUI",M$3,IF(HLOOKUP(M$9,'Feuille1-Catégories'!$C$1:$G$3,3,FALSE)="OUI",OFFSET(M$3,MOD(QUOTIENT(ROW()-ROW($A$20),'Feuille1-Catégories'!$B$6/M$6),M$5),0),IF(MOD($A809-1-M$10,'Feuille1-Catégories'!$F$5+1)=0,M$3,""))),"")</f>
        <v/>
      </c>
      <c r="N809" s="29" t="str">
        <f ca="1">IF(AND($A809&lt;&gt;"",N$9&lt;&gt;""),IF(HLOOKUP(N$9,'Feuille1-Catégories'!$C$1:$G$2,2,FALSE)="OUI",N$3,IF(HLOOKUP(N$9,'Feuille1-Catégories'!$C$1:$G$3,3,FALSE)="OUI",OFFSET(N$3,MOD(QUOTIENT(ROW()-ROW($A$20),'Feuille1-Catégories'!$B$6/N$6),N$5),0),IF(MOD($A809-1-N$10,'Feuille1-Catégories'!$F$5+1)=0,N$3,""))),"")</f>
        <v/>
      </c>
      <c r="O809" s="29" t="str">
        <f ca="1">IF(AND($A809&lt;&gt;"",O$9&lt;&gt;""),IF(HLOOKUP(O$9,'Feuille1-Catégories'!$C$1:$G$2,2,FALSE)="OUI",O$3,IF(HLOOKUP(O$9,'Feuille1-Catégories'!$C$1:$G$3,3,FALSE)="OUI",OFFSET(O$3,MOD(QUOTIENT(ROW()-ROW($A$20),'Feuille1-Catégories'!$B$6/O$6),O$5),0),IF(MOD($A809-1-O$10,'Feuille1-Catégories'!$F$5+1)=0,O$3,""))),"")</f>
        <v/>
      </c>
      <c r="P809" s="29" t="str">
        <f ca="1">IF(AND($A809&lt;&gt;"",P$9&lt;&gt;""),IF(HLOOKUP(P$9,'Feuille1-Catégories'!$C$1:$G$2,2,FALSE)="OUI",P$3,IF(HLOOKUP(P$9,'Feuille1-Catégories'!$C$1:$G$3,3,FALSE)="OUI",OFFSET(P$3,MOD(QUOTIENT(ROW()-ROW($A$20),'Feuille1-Catégories'!$B$6/P$6),P$5),0),IF(MOD($A809-1-P$10,'Feuille1-Catégories'!$F$5+1)=0,P$3,""))),"")</f>
        <v/>
      </c>
      <c r="Q809" s="29" t="str">
        <f ca="1">IF(AND($A809&lt;&gt;"",Q$9&lt;&gt;""),IF(HLOOKUP(Q$9,'Feuille1-Catégories'!$C$1:$G$2,2,FALSE)="OUI",Q$3,IF(HLOOKUP(Q$9,'Feuille1-Catégories'!$C$1:$G$3,3,FALSE)="OUI",OFFSET(Q$3,MOD(QUOTIENT(ROW()-ROW($A$20),'Feuille1-Catégories'!$B$6/Q$6),Q$5),0),IF(MOD($A809-1-Q$10,'Feuille1-Catégories'!$F$5+1)=0,Q$3,""))),"")</f>
        <v/>
      </c>
      <c r="R809" s="29" t="str">
        <f ca="1">IF(AND($A809&lt;&gt;"",R$9&lt;&gt;""),IF(HLOOKUP(R$9,'Feuille1-Catégories'!$C$1:$G$2,2,FALSE)="OUI",R$3,IF(HLOOKUP(R$9,'Feuille1-Catégories'!$C$1:$G$3,3,FALSE)="OUI",OFFSET(R$3,MOD(QUOTIENT(ROW()-ROW($A$20),'Feuille1-Catégories'!$B$6/R$6),R$5),0),IF(MOD($A809-1-R$10,'Feuille1-Catégories'!$F$5+1)=0,R$3,""))),"")</f>
        <v/>
      </c>
      <c r="S809" s="29" t="str">
        <f ca="1">IF(AND($A809&lt;&gt;"",S$9&lt;&gt;""),IF(HLOOKUP(S$9,'Feuille1-Catégories'!$C$1:$G$2,2,FALSE)="OUI",S$3,IF(HLOOKUP(S$9,'Feuille1-Catégories'!$C$1:$G$3,3,FALSE)="OUI",OFFSET(S$3,MOD(QUOTIENT(ROW()-ROW($A$20),'Feuille1-Catégories'!$B$6/S$6),S$5),0),IF(MOD($A809-1-S$10,'Feuille1-Catégories'!$F$5+1)=0,S$3,""))),"")</f>
        <v/>
      </c>
      <c r="T809" s="29" t="str">
        <f ca="1">IF(AND($A809&lt;&gt;"",T$9&lt;&gt;""),IF(HLOOKUP(T$9,'Feuille1-Catégories'!$C$1:$G$2,2,FALSE)="OUI",T$3,IF(HLOOKUP(T$9,'Feuille1-Catégories'!$C$1:$G$3,3,FALSE)="OUI",OFFSET(T$3,MOD(QUOTIENT(ROW()-ROW($A$20),'Feuille1-Catégories'!$B$6/T$6),T$5),0),IF(MOD($A809-1-T$10,'Feuille1-Catégories'!$F$5+1)=0,T$3,""))),"")</f>
        <v/>
      </c>
      <c r="U809" s="29" t="str">
        <f ca="1">IF(AND($A809&lt;&gt;"",U$9&lt;&gt;""),IF(HLOOKUP(U$9,'Feuille1-Catégories'!$C$1:$G$2,2,FALSE)="OUI",U$3,IF(HLOOKUP(U$9,'Feuille1-Catégories'!$C$1:$G$3,3,FALSE)="OUI",OFFSET(U$3,MOD(QUOTIENT(ROW()-ROW($A$20),'Feuille1-Catégories'!$B$6/U$6),U$5),0),IF(MOD($A809-1-U$10,'Feuille1-Catégories'!$F$5+1)=0,U$3,""))),"")</f>
        <v/>
      </c>
      <c r="V809" s="29" t="str">
        <f ca="1">IF(AND($A809&lt;&gt;"",V$9&lt;&gt;""),IF(HLOOKUP(V$9,'Feuille1-Catégories'!$C$1:$G$2,2,FALSE)="OUI",V$3,IF(HLOOKUP(V$9,'Feuille1-Catégories'!$C$1:$G$3,3,FALSE)="OUI",OFFSET(V$3,MOD(QUOTIENT(ROW()-ROW($A$20),'Feuille1-Catégories'!$B$6/V$6),V$5),0),IF(MOD($A809-1-V$10,'Feuille1-Catégories'!$F$5+1)=0,V$3,""))),"")</f>
        <v/>
      </c>
      <c r="W809" s="29" t="str">
        <f ca="1">IF(AND($A809&lt;&gt;"",W$9&lt;&gt;""),IF(HLOOKUP(W$9,'Feuille1-Catégories'!$C$1:$G$2,2,FALSE)="OUI",W$3,IF(HLOOKUP(W$9,'Feuille1-Catégories'!$C$1:$G$3,3,FALSE)="OUI",OFFSET(W$3,MOD(QUOTIENT(ROW()-ROW($A$20),'Feuille1-Catégories'!$B$6/W$6),W$5),0),IF(MOD($A809-1-W$10,'Feuille1-Catégories'!$F$5+1)=0,W$3,""))),"")</f>
        <v/>
      </c>
      <c r="X809" s="29" t="str">
        <f ca="1">IF(AND($A809&lt;&gt;"",X$9&lt;&gt;""),IF(HLOOKUP(X$9,'Feuille1-Catégories'!$C$1:$G$2,2,FALSE)="OUI",X$3,IF(HLOOKUP(X$9,'Feuille1-Catégories'!$C$1:$G$3,3,FALSE)="OUI",OFFSET(X$3,MOD(QUOTIENT(ROW()-ROW($A$20),'Feuille1-Catégories'!$B$6/X$6),X$5),0),IF(MOD($A809-1-X$10,'Feuille1-Catégories'!$F$5+1)=0,X$3,""))),"")</f>
        <v/>
      </c>
      <c r="Y809" s="29" t="str">
        <f ca="1">IF(AND($A809&lt;&gt;"",Y$9&lt;&gt;""),IF(HLOOKUP(Y$9,'Feuille1-Catégories'!$C$1:$G$2,2,FALSE)="OUI",Y$3,IF(HLOOKUP(Y$9,'Feuille1-Catégories'!$C$1:$G$3,3,FALSE)="OUI",OFFSET(Y$3,MOD(QUOTIENT(ROW()-ROW($A$20),'Feuille1-Catégories'!$B$6/Y$6),Y$5),0),IF(MOD($A809-1-Y$10,'Feuille1-Catégories'!$F$5+1)=0,Y$3,""))),"")</f>
        <v/>
      </c>
      <c r="Z809" s="29" t="str">
        <f ca="1">IF(AND($A809&lt;&gt;"",Z$9&lt;&gt;""),IF(HLOOKUP(Z$9,'Feuille1-Catégories'!$C$1:$G$2,2,FALSE)="OUI",Z$3,IF(HLOOKUP(Z$9,'Feuille1-Catégories'!$C$1:$G$3,3,FALSE)="OUI",OFFSET(Z$3,MOD(QUOTIENT(ROW()-ROW($A$20),'Feuille1-Catégories'!$B$6/Z$6),Z$5),0),IF(MOD($A809-1-Z$10,'Feuille1-Catégories'!$F$5+1)=0,Z$3,""))),"")</f>
        <v/>
      </c>
    </row>
    <row r="810" spans="1:26" ht="17" x14ac:dyDescent="0.2">
      <c r="A810" s="21" t="str">
        <f>IF('Feuille2-Prix de vente'!A810&lt;&gt;"",'Feuille2-Prix de vente'!A810,"")</f>
        <v/>
      </c>
      <c r="B810" s="33" t="str">
        <f>IF('Feuille2-Prix de vente'!B810&lt;&gt;"",'Feuille2-Prix de vente'!B810,"")</f>
        <v/>
      </c>
      <c r="C810" s="10" t="str">
        <f>IF('Feuille2-Prix de vente'!C810&lt;&gt;"",'Feuille2-Prix de vente'!C810,"")</f>
        <v/>
      </c>
      <c r="D810" s="10" t="str">
        <f t="shared" si="12"/>
        <v/>
      </c>
      <c r="E810" s="10" t="str">
        <f>IF('Feuille2-Prix de vente'!E810&lt;&gt;"",'Feuille2-Prix de vente'!E810,"")</f>
        <v/>
      </c>
      <c r="F810" s="29" t="str">
        <f ca="1">IF(AND($A810&lt;&gt;"",F$9&lt;&gt;""),IF(HLOOKUP(F$9,'Feuille1-Catégories'!$C$1:$G$2,2,FALSE)="OUI",F$3,IF(HLOOKUP(F$9,'Feuille1-Catégories'!$C$1:$G$3,3,FALSE)="OUI",OFFSET(F$3,MOD(QUOTIENT(ROW()-ROW($A$20),'Feuille1-Catégories'!$B$6/F$6),F$5),0),IF(MOD($A810-1-F$10,'Feuille1-Catégories'!$F$5+1)=0,F$3,""))),"")</f>
        <v/>
      </c>
      <c r="G810" s="29" t="str">
        <f ca="1">IF(AND($A810&lt;&gt;"",G$9&lt;&gt;""),IF(HLOOKUP(G$9,'Feuille1-Catégories'!$C$1:$G$2,2,FALSE)="OUI",G$3,IF(HLOOKUP(G$9,'Feuille1-Catégories'!$C$1:$G$3,3,FALSE)="OUI",OFFSET(G$3,MOD(QUOTIENT(ROW()-ROW($A$20),'Feuille1-Catégories'!$B$6/G$6),G$5),0),IF(MOD($A810-1-G$10,'Feuille1-Catégories'!$F$5+1)=0,G$3,""))),"")</f>
        <v/>
      </c>
      <c r="H810" s="29" t="str">
        <f ca="1">IF(AND($A810&lt;&gt;"",H$9&lt;&gt;""),IF(HLOOKUP(H$9,'Feuille1-Catégories'!$C$1:$G$2,2,FALSE)="OUI",H$3,IF(HLOOKUP(H$9,'Feuille1-Catégories'!$C$1:$G$3,3,FALSE)="OUI",OFFSET(H$3,MOD(QUOTIENT(ROW()-ROW($A$20),'Feuille1-Catégories'!$B$6/H$6),H$5),0),IF(MOD($A810-1-H$10,'Feuille1-Catégories'!$F$5+1)=0,H$3,""))),"")</f>
        <v/>
      </c>
      <c r="I810" s="29" t="str">
        <f ca="1">IF(AND($A810&lt;&gt;"",I$9&lt;&gt;""),IF(HLOOKUP(I$9,'Feuille1-Catégories'!$C$1:$G$2,2,FALSE)="OUI",I$3,IF(HLOOKUP(I$9,'Feuille1-Catégories'!$C$1:$G$3,3,FALSE)="OUI",OFFSET(I$3,MOD(QUOTIENT(ROW()-ROW($A$20),'Feuille1-Catégories'!$B$6/I$6),I$5),0),IF(MOD($A810-1-I$10,'Feuille1-Catégories'!$F$5+1)=0,I$3,""))),"")</f>
        <v/>
      </c>
      <c r="J810" s="29" t="str">
        <f ca="1">IF(AND($A810&lt;&gt;"",J$9&lt;&gt;""),IF(HLOOKUP(J$9,'Feuille1-Catégories'!$C$1:$G$2,2,FALSE)="OUI",J$3,IF(HLOOKUP(J$9,'Feuille1-Catégories'!$C$1:$G$3,3,FALSE)="OUI",OFFSET(J$3,MOD(QUOTIENT(ROW()-ROW($A$20),'Feuille1-Catégories'!$B$6/J$6),J$5),0),IF(MOD($A810-1-J$10,'Feuille1-Catégories'!$F$5+1)=0,J$3,""))),"")</f>
        <v/>
      </c>
      <c r="K810" s="29" t="str">
        <f ca="1">IF(AND($A810&lt;&gt;"",K$9&lt;&gt;""),IF(HLOOKUP(K$9,'Feuille1-Catégories'!$C$1:$G$2,2,FALSE)="OUI",K$3,IF(HLOOKUP(K$9,'Feuille1-Catégories'!$C$1:$G$3,3,FALSE)="OUI",OFFSET(K$3,MOD(QUOTIENT(ROW()-ROW($A$20),'Feuille1-Catégories'!$B$6/K$6),K$5),0),IF(MOD($A810-1-K$10,'Feuille1-Catégories'!$F$5+1)=0,K$3,""))),"")</f>
        <v/>
      </c>
      <c r="L810" s="29" t="str">
        <f ca="1">IF(AND($A810&lt;&gt;"",L$9&lt;&gt;""),IF(HLOOKUP(L$9,'Feuille1-Catégories'!$C$1:$G$2,2,FALSE)="OUI",L$3,IF(HLOOKUP(L$9,'Feuille1-Catégories'!$C$1:$G$3,3,FALSE)="OUI",OFFSET(L$3,MOD(QUOTIENT(ROW()-ROW($A$20),'Feuille1-Catégories'!$B$6/L$6),L$5),0),IF(MOD($A810-1-L$10,'Feuille1-Catégories'!$F$5+1)=0,L$3,""))),"")</f>
        <v/>
      </c>
      <c r="M810" s="29" t="str">
        <f ca="1">IF(AND($A810&lt;&gt;"",M$9&lt;&gt;""),IF(HLOOKUP(M$9,'Feuille1-Catégories'!$C$1:$G$2,2,FALSE)="OUI",M$3,IF(HLOOKUP(M$9,'Feuille1-Catégories'!$C$1:$G$3,3,FALSE)="OUI",OFFSET(M$3,MOD(QUOTIENT(ROW()-ROW($A$20),'Feuille1-Catégories'!$B$6/M$6),M$5),0),IF(MOD($A810-1-M$10,'Feuille1-Catégories'!$F$5+1)=0,M$3,""))),"")</f>
        <v/>
      </c>
      <c r="N810" s="29" t="str">
        <f ca="1">IF(AND($A810&lt;&gt;"",N$9&lt;&gt;""),IF(HLOOKUP(N$9,'Feuille1-Catégories'!$C$1:$G$2,2,FALSE)="OUI",N$3,IF(HLOOKUP(N$9,'Feuille1-Catégories'!$C$1:$G$3,3,FALSE)="OUI",OFFSET(N$3,MOD(QUOTIENT(ROW()-ROW($A$20),'Feuille1-Catégories'!$B$6/N$6),N$5),0),IF(MOD($A810-1-N$10,'Feuille1-Catégories'!$F$5+1)=0,N$3,""))),"")</f>
        <v/>
      </c>
      <c r="O810" s="29" t="str">
        <f ca="1">IF(AND($A810&lt;&gt;"",O$9&lt;&gt;""),IF(HLOOKUP(O$9,'Feuille1-Catégories'!$C$1:$G$2,2,FALSE)="OUI",O$3,IF(HLOOKUP(O$9,'Feuille1-Catégories'!$C$1:$G$3,3,FALSE)="OUI",OFFSET(O$3,MOD(QUOTIENT(ROW()-ROW($A$20),'Feuille1-Catégories'!$B$6/O$6),O$5),0),IF(MOD($A810-1-O$10,'Feuille1-Catégories'!$F$5+1)=0,O$3,""))),"")</f>
        <v/>
      </c>
      <c r="P810" s="29" t="str">
        <f ca="1">IF(AND($A810&lt;&gt;"",P$9&lt;&gt;""),IF(HLOOKUP(P$9,'Feuille1-Catégories'!$C$1:$G$2,2,FALSE)="OUI",P$3,IF(HLOOKUP(P$9,'Feuille1-Catégories'!$C$1:$G$3,3,FALSE)="OUI",OFFSET(P$3,MOD(QUOTIENT(ROW()-ROW($A$20),'Feuille1-Catégories'!$B$6/P$6),P$5),0),IF(MOD($A810-1-P$10,'Feuille1-Catégories'!$F$5+1)=0,P$3,""))),"")</f>
        <v/>
      </c>
      <c r="Q810" s="29" t="str">
        <f ca="1">IF(AND($A810&lt;&gt;"",Q$9&lt;&gt;""),IF(HLOOKUP(Q$9,'Feuille1-Catégories'!$C$1:$G$2,2,FALSE)="OUI",Q$3,IF(HLOOKUP(Q$9,'Feuille1-Catégories'!$C$1:$G$3,3,FALSE)="OUI",OFFSET(Q$3,MOD(QUOTIENT(ROW()-ROW($A$20),'Feuille1-Catégories'!$B$6/Q$6),Q$5),0),IF(MOD($A810-1-Q$10,'Feuille1-Catégories'!$F$5+1)=0,Q$3,""))),"")</f>
        <v/>
      </c>
      <c r="R810" s="29" t="str">
        <f ca="1">IF(AND($A810&lt;&gt;"",R$9&lt;&gt;""),IF(HLOOKUP(R$9,'Feuille1-Catégories'!$C$1:$G$2,2,FALSE)="OUI",R$3,IF(HLOOKUP(R$9,'Feuille1-Catégories'!$C$1:$G$3,3,FALSE)="OUI",OFFSET(R$3,MOD(QUOTIENT(ROW()-ROW($A$20),'Feuille1-Catégories'!$B$6/R$6),R$5),0),IF(MOD($A810-1-R$10,'Feuille1-Catégories'!$F$5+1)=0,R$3,""))),"")</f>
        <v/>
      </c>
      <c r="S810" s="29" t="str">
        <f ca="1">IF(AND($A810&lt;&gt;"",S$9&lt;&gt;""),IF(HLOOKUP(S$9,'Feuille1-Catégories'!$C$1:$G$2,2,FALSE)="OUI",S$3,IF(HLOOKUP(S$9,'Feuille1-Catégories'!$C$1:$G$3,3,FALSE)="OUI",OFFSET(S$3,MOD(QUOTIENT(ROW()-ROW($A$20),'Feuille1-Catégories'!$B$6/S$6),S$5),0),IF(MOD($A810-1-S$10,'Feuille1-Catégories'!$F$5+1)=0,S$3,""))),"")</f>
        <v/>
      </c>
      <c r="T810" s="29" t="str">
        <f ca="1">IF(AND($A810&lt;&gt;"",T$9&lt;&gt;""),IF(HLOOKUP(T$9,'Feuille1-Catégories'!$C$1:$G$2,2,FALSE)="OUI",T$3,IF(HLOOKUP(T$9,'Feuille1-Catégories'!$C$1:$G$3,3,FALSE)="OUI",OFFSET(T$3,MOD(QUOTIENT(ROW()-ROW($A$20),'Feuille1-Catégories'!$B$6/T$6),T$5),0),IF(MOD($A810-1-T$10,'Feuille1-Catégories'!$F$5+1)=0,T$3,""))),"")</f>
        <v/>
      </c>
      <c r="U810" s="29" t="str">
        <f ca="1">IF(AND($A810&lt;&gt;"",U$9&lt;&gt;""),IF(HLOOKUP(U$9,'Feuille1-Catégories'!$C$1:$G$2,2,FALSE)="OUI",U$3,IF(HLOOKUP(U$9,'Feuille1-Catégories'!$C$1:$G$3,3,FALSE)="OUI",OFFSET(U$3,MOD(QUOTIENT(ROW()-ROW($A$20),'Feuille1-Catégories'!$B$6/U$6),U$5),0),IF(MOD($A810-1-U$10,'Feuille1-Catégories'!$F$5+1)=0,U$3,""))),"")</f>
        <v/>
      </c>
      <c r="V810" s="29" t="str">
        <f ca="1">IF(AND($A810&lt;&gt;"",V$9&lt;&gt;""),IF(HLOOKUP(V$9,'Feuille1-Catégories'!$C$1:$G$2,2,FALSE)="OUI",V$3,IF(HLOOKUP(V$9,'Feuille1-Catégories'!$C$1:$G$3,3,FALSE)="OUI",OFFSET(V$3,MOD(QUOTIENT(ROW()-ROW($A$20),'Feuille1-Catégories'!$B$6/V$6),V$5),0),IF(MOD($A810-1-V$10,'Feuille1-Catégories'!$F$5+1)=0,V$3,""))),"")</f>
        <v/>
      </c>
      <c r="W810" s="29" t="str">
        <f ca="1">IF(AND($A810&lt;&gt;"",W$9&lt;&gt;""),IF(HLOOKUP(W$9,'Feuille1-Catégories'!$C$1:$G$2,2,FALSE)="OUI",W$3,IF(HLOOKUP(W$9,'Feuille1-Catégories'!$C$1:$G$3,3,FALSE)="OUI",OFFSET(W$3,MOD(QUOTIENT(ROW()-ROW($A$20),'Feuille1-Catégories'!$B$6/W$6),W$5),0),IF(MOD($A810-1-W$10,'Feuille1-Catégories'!$F$5+1)=0,W$3,""))),"")</f>
        <v/>
      </c>
      <c r="X810" s="29" t="str">
        <f ca="1">IF(AND($A810&lt;&gt;"",X$9&lt;&gt;""),IF(HLOOKUP(X$9,'Feuille1-Catégories'!$C$1:$G$2,2,FALSE)="OUI",X$3,IF(HLOOKUP(X$9,'Feuille1-Catégories'!$C$1:$G$3,3,FALSE)="OUI",OFFSET(X$3,MOD(QUOTIENT(ROW()-ROW($A$20),'Feuille1-Catégories'!$B$6/X$6),X$5),0),IF(MOD($A810-1-X$10,'Feuille1-Catégories'!$F$5+1)=0,X$3,""))),"")</f>
        <v/>
      </c>
      <c r="Y810" s="29" t="str">
        <f ca="1">IF(AND($A810&lt;&gt;"",Y$9&lt;&gt;""),IF(HLOOKUP(Y$9,'Feuille1-Catégories'!$C$1:$G$2,2,FALSE)="OUI",Y$3,IF(HLOOKUP(Y$9,'Feuille1-Catégories'!$C$1:$G$3,3,FALSE)="OUI",OFFSET(Y$3,MOD(QUOTIENT(ROW()-ROW($A$20),'Feuille1-Catégories'!$B$6/Y$6),Y$5),0),IF(MOD($A810-1-Y$10,'Feuille1-Catégories'!$F$5+1)=0,Y$3,""))),"")</f>
        <v/>
      </c>
      <c r="Z810" s="29" t="str">
        <f ca="1">IF(AND($A810&lt;&gt;"",Z$9&lt;&gt;""),IF(HLOOKUP(Z$9,'Feuille1-Catégories'!$C$1:$G$2,2,FALSE)="OUI",Z$3,IF(HLOOKUP(Z$9,'Feuille1-Catégories'!$C$1:$G$3,3,FALSE)="OUI",OFFSET(Z$3,MOD(QUOTIENT(ROW()-ROW($A$20),'Feuille1-Catégories'!$B$6/Z$6),Z$5),0),IF(MOD($A810-1-Z$10,'Feuille1-Catégories'!$F$5+1)=0,Z$3,""))),"")</f>
        <v/>
      </c>
    </row>
    <row r="811" spans="1:26" ht="17" x14ac:dyDescent="0.2">
      <c r="A811" s="21" t="str">
        <f>IF('Feuille2-Prix de vente'!A811&lt;&gt;"",'Feuille2-Prix de vente'!A811,"")</f>
        <v/>
      </c>
      <c r="B811" s="33" t="str">
        <f>IF('Feuille2-Prix de vente'!B811&lt;&gt;"",'Feuille2-Prix de vente'!B811,"")</f>
        <v/>
      </c>
      <c r="C811" s="10" t="str">
        <f>IF('Feuille2-Prix de vente'!C811&lt;&gt;"",'Feuille2-Prix de vente'!C811,"")</f>
        <v/>
      </c>
      <c r="D811" s="10" t="str">
        <f t="shared" si="12"/>
        <v/>
      </c>
      <c r="E811" s="10" t="str">
        <f>IF('Feuille2-Prix de vente'!E811&lt;&gt;"",'Feuille2-Prix de vente'!E811,"")</f>
        <v/>
      </c>
      <c r="F811" s="29" t="str">
        <f ca="1">IF(AND($A811&lt;&gt;"",F$9&lt;&gt;""),IF(HLOOKUP(F$9,'Feuille1-Catégories'!$C$1:$G$2,2,FALSE)="OUI",F$3,IF(HLOOKUP(F$9,'Feuille1-Catégories'!$C$1:$G$3,3,FALSE)="OUI",OFFSET(F$3,MOD(QUOTIENT(ROW()-ROW($A$20),'Feuille1-Catégories'!$B$6/F$6),F$5),0),IF(MOD($A811-1-F$10,'Feuille1-Catégories'!$F$5+1)=0,F$3,""))),"")</f>
        <v/>
      </c>
      <c r="G811" s="29" t="str">
        <f ca="1">IF(AND($A811&lt;&gt;"",G$9&lt;&gt;""),IF(HLOOKUP(G$9,'Feuille1-Catégories'!$C$1:$G$2,2,FALSE)="OUI",G$3,IF(HLOOKUP(G$9,'Feuille1-Catégories'!$C$1:$G$3,3,FALSE)="OUI",OFFSET(G$3,MOD(QUOTIENT(ROW()-ROW($A$20),'Feuille1-Catégories'!$B$6/G$6),G$5),0),IF(MOD($A811-1-G$10,'Feuille1-Catégories'!$F$5+1)=0,G$3,""))),"")</f>
        <v/>
      </c>
      <c r="H811" s="29" t="str">
        <f ca="1">IF(AND($A811&lt;&gt;"",H$9&lt;&gt;""),IF(HLOOKUP(H$9,'Feuille1-Catégories'!$C$1:$G$2,2,FALSE)="OUI",H$3,IF(HLOOKUP(H$9,'Feuille1-Catégories'!$C$1:$G$3,3,FALSE)="OUI",OFFSET(H$3,MOD(QUOTIENT(ROW()-ROW($A$20),'Feuille1-Catégories'!$B$6/H$6),H$5),0),IF(MOD($A811-1-H$10,'Feuille1-Catégories'!$F$5+1)=0,H$3,""))),"")</f>
        <v/>
      </c>
      <c r="I811" s="29" t="str">
        <f ca="1">IF(AND($A811&lt;&gt;"",I$9&lt;&gt;""),IF(HLOOKUP(I$9,'Feuille1-Catégories'!$C$1:$G$2,2,FALSE)="OUI",I$3,IF(HLOOKUP(I$9,'Feuille1-Catégories'!$C$1:$G$3,3,FALSE)="OUI",OFFSET(I$3,MOD(QUOTIENT(ROW()-ROW($A$20),'Feuille1-Catégories'!$B$6/I$6),I$5),0),IF(MOD($A811-1-I$10,'Feuille1-Catégories'!$F$5+1)=0,I$3,""))),"")</f>
        <v/>
      </c>
      <c r="J811" s="29" t="str">
        <f ca="1">IF(AND($A811&lt;&gt;"",J$9&lt;&gt;""),IF(HLOOKUP(J$9,'Feuille1-Catégories'!$C$1:$G$2,2,FALSE)="OUI",J$3,IF(HLOOKUP(J$9,'Feuille1-Catégories'!$C$1:$G$3,3,FALSE)="OUI",OFFSET(J$3,MOD(QUOTIENT(ROW()-ROW($A$20),'Feuille1-Catégories'!$B$6/J$6),J$5),0),IF(MOD($A811-1-J$10,'Feuille1-Catégories'!$F$5+1)=0,J$3,""))),"")</f>
        <v/>
      </c>
      <c r="K811" s="29" t="str">
        <f ca="1">IF(AND($A811&lt;&gt;"",K$9&lt;&gt;""),IF(HLOOKUP(K$9,'Feuille1-Catégories'!$C$1:$G$2,2,FALSE)="OUI",K$3,IF(HLOOKUP(K$9,'Feuille1-Catégories'!$C$1:$G$3,3,FALSE)="OUI",OFFSET(K$3,MOD(QUOTIENT(ROW()-ROW($A$20),'Feuille1-Catégories'!$B$6/K$6),K$5),0),IF(MOD($A811-1-K$10,'Feuille1-Catégories'!$F$5+1)=0,K$3,""))),"")</f>
        <v/>
      </c>
      <c r="L811" s="29" t="str">
        <f ca="1">IF(AND($A811&lt;&gt;"",L$9&lt;&gt;""),IF(HLOOKUP(L$9,'Feuille1-Catégories'!$C$1:$G$2,2,FALSE)="OUI",L$3,IF(HLOOKUP(L$9,'Feuille1-Catégories'!$C$1:$G$3,3,FALSE)="OUI",OFFSET(L$3,MOD(QUOTIENT(ROW()-ROW($A$20),'Feuille1-Catégories'!$B$6/L$6),L$5),0),IF(MOD($A811-1-L$10,'Feuille1-Catégories'!$F$5+1)=0,L$3,""))),"")</f>
        <v/>
      </c>
      <c r="M811" s="29" t="str">
        <f ca="1">IF(AND($A811&lt;&gt;"",M$9&lt;&gt;""),IF(HLOOKUP(M$9,'Feuille1-Catégories'!$C$1:$G$2,2,FALSE)="OUI",M$3,IF(HLOOKUP(M$9,'Feuille1-Catégories'!$C$1:$G$3,3,FALSE)="OUI",OFFSET(M$3,MOD(QUOTIENT(ROW()-ROW($A$20),'Feuille1-Catégories'!$B$6/M$6),M$5),0),IF(MOD($A811-1-M$10,'Feuille1-Catégories'!$F$5+1)=0,M$3,""))),"")</f>
        <v/>
      </c>
      <c r="N811" s="29" t="str">
        <f ca="1">IF(AND($A811&lt;&gt;"",N$9&lt;&gt;""),IF(HLOOKUP(N$9,'Feuille1-Catégories'!$C$1:$G$2,2,FALSE)="OUI",N$3,IF(HLOOKUP(N$9,'Feuille1-Catégories'!$C$1:$G$3,3,FALSE)="OUI",OFFSET(N$3,MOD(QUOTIENT(ROW()-ROW($A$20),'Feuille1-Catégories'!$B$6/N$6),N$5),0),IF(MOD($A811-1-N$10,'Feuille1-Catégories'!$F$5+1)=0,N$3,""))),"")</f>
        <v/>
      </c>
      <c r="O811" s="29" t="str">
        <f ca="1">IF(AND($A811&lt;&gt;"",O$9&lt;&gt;""),IF(HLOOKUP(O$9,'Feuille1-Catégories'!$C$1:$G$2,2,FALSE)="OUI",O$3,IF(HLOOKUP(O$9,'Feuille1-Catégories'!$C$1:$G$3,3,FALSE)="OUI",OFFSET(O$3,MOD(QUOTIENT(ROW()-ROW($A$20),'Feuille1-Catégories'!$B$6/O$6),O$5),0),IF(MOD($A811-1-O$10,'Feuille1-Catégories'!$F$5+1)=0,O$3,""))),"")</f>
        <v/>
      </c>
      <c r="P811" s="29" t="str">
        <f ca="1">IF(AND($A811&lt;&gt;"",P$9&lt;&gt;""),IF(HLOOKUP(P$9,'Feuille1-Catégories'!$C$1:$G$2,2,FALSE)="OUI",P$3,IF(HLOOKUP(P$9,'Feuille1-Catégories'!$C$1:$G$3,3,FALSE)="OUI",OFFSET(P$3,MOD(QUOTIENT(ROW()-ROW($A$20),'Feuille1-Catégories'!$B$6/P$6),P$5),0),IF(MOD($A811-1-P$10,'Feuille1-Catégories'!$F$5+1)=0,P$3,""))),"")</f>
        <v/>
      </c>
      <c r="Q811" s="29" t="str">
        <f ca="1">IF(AND($A811&lt;&gt;"",Q$9&lt;&gt;""),IF(HLOOKUP(Q$9,'Feuille1-Catégories'!$C$1:$G$2,2,FALSE)="OUI",Q$3,IF(HLOOKUP(Q$9,'Feuille1-Catégories'!$C$1:$G$3,3,FALSE)="OUI",OFFSET(Q$3,MOD(QUOTIENT(ROW()-ROW($A$20),'Feuille1-Catégories'!$B$6/Q$6),Q$5),0),IF(MOD($A811-1-Q$10,'Feuille1-Catégories'!$F$5+1)=0,Q$3,""))),"")</f>
        <v/>
      </c>
      <c r="R811" s="29" t="str">
        <f ca="1">IF(AND($A811&lt;&gt;"",R$9&lt;&gt;""),IF(HLOOKUP(R$9,'Feuille1-Catégories'!$C$1:$G$2,2,FALSE)="OUI",R$3,IF(HLOOKUP(R$9,'Feuille1-Catégories'!$C$1:$G$3,3,FALSE)="OUI",OFFSET(R$3,MOD(QUOTIENT(ROW()-ROW($A$20),'Feuille1-Catégories'!$B$6/R$6),R$5),0),IF(MOD($A811-1-R$10,'Feuille1-Catégories'!$F$5+1)=0,R$3,""))),"")</f>
        <v/>
      </c>
      <c r="S811" s="29" t="str">
        <f ca="1">IF(AND($A811&lt;&gt;"",S$9&lt;&gt;""),IF(HLOOKUP(S$9,'Feuille1-Catégories'!$C$1:$G$2,2,FALSE)="OUI",S$3,IF(HLOOKUP(S$9,'Feuille1-Catégories'!$C$1:$G$3,3,FALSE)="OUI",OFFSET(S$3,MOD(QUOTIENT(ROW()-ROW($A$20),'Feuille1-Catégories'!$B$6/S$6),S$5),0),IF(MOD($A811-1-S$10,'Feuille1-Catégories'!$F$5+1)=0,S$3,""))),"")</f>
        <v/>
      </c>
      <c r="T811" s="29" t="str">
        <f ca="1">IF(AND($A811&lt;&gt;"",T$9&lt;&gt;""),IF(HLOOKUP(T$9,'Feuille1-Catégories'!$C$1:$G$2,2,FALSE)="OUI",T$3,IF(HLOOKUP(T$9,'Feuille1-Catégories'!$C$1:$G$3,3,FALSE)="OUI",OFFSET(T$3,MOD(QUOTIENT(ROW()-ROW($A$20),'Feuille1-Catégories'!$B$6/T$6),T$5),0),IF(MOD($A811-1-T$10,'Feuille1-Catégories'!$F$5+1)=0,T$3,""))),"")</f>
        <v/>
      </c>
      <c r="U811" s="29" t="str">
        <f ca="1">IF(AND($A811&lt;&gt;"",U$9&lt;&gt;""),IF(HLOOKUP(U$9,'Feuille1-Catégories'!$C$1:$G$2,2,FALSE)="OUI",U$3,IF(HLOOKUP(U$9,'Feuille1-Catégories'!$C$1:$G$3,3,FALSE)="OUI",OFFSET(U$3,MOD(QUOTIENT(ROW()-ROW($A$20),'Feuille1-Catégories'!$B$6/U$6),U$5),0),IF(MOD($A811-1-U$10,'Feuille1-Catégories'!$F$5+1)=0,U$3,""))),"")</f>
        <v/>
      </c>
      <c r="V811" s="29" t="str">
        <f ca="1">IF(AND($A811&lt;&gt;"",V$9&lt;&gt;""),IF(HLOOKUP(V$9,'Feuille1-Catégories'!$C$1:$G$2,2,FALSE)="OUI",V$3,IF(HLOOKUP(V$9,'Feuille1-Catégories'!$C$1:$G$3,3,FALSE)="OUI",OFFSET(V$3,MOD(QUOTIENT(ROW()-ROW($A$20),'Feuille1-Catégories'!$B$6/V$6),V$5),0),IF(MOD($A811-1-V$10,'Feuille1-Catégories'!$F$5+1)=0,V$3,""))),"")</f>
        <v/>
      </c>
      <c r="W811" s="29" t="str">
        <f ca="1">IF(AND($A811&lt;&gt;"",W$9&lt;&gt;""),IF(HLOOKUP(W$9,'Feuille1-Catégories'!$C$1:$G$2,2,FALSE)="OUI",W$3,IF(HLOOKUP(W$9,'Feuille1-Catégories'!$C$1:$G$3,3,FALSE)="OUI",OFFSET(W$3,MOD(QUOTIENT(ROW()-ROW($A$20),'Feuille1-Catégories'!$B$6/W$6),W$5),0),IF(MOD($A811-1-W$10,'Feuille1-Catégories'!$F$5+1)=0,W$3,""))),"")</f>
        <v/>
      </c>
      <c r="X811" s="29" t="str">
        <f ca="1">IF(AND($A811&lt;&gt;"",X$9&lt;&gt;""),IF(HLOOKUP(X$9,'Feuille1-Catégories'!$C$1:$G$2,2,FALSE)="OUI",X$3,IF(HLOOKUP(X$9,'Feuille1-Catégories'!$C$1:$G$3,3,FALSE)="OUI",OFFSET(X$3,MOD(QUOTIENT(ROW()-ROW($A$20),'Feuille1-Catégories'!$B$6/X$6),X$5),0),IF(MOD($A811-1-X$10,'Feuille1-Catégories'!$F$5+1)=0,X$3,""))),"")</f>
        <v/>
      </c>
      <c r="Y811" s="29" t="str">
        <f ca="1">IF(AND($A811&lt;&gt;"",Y$9&lt;&gt;""),IF(HLOOKUP(Y$9,'Feuille1-Catégories'!$C$1:$G$2,2,FALSE)="OUI",Y$3,IF(HLOOKUP(Y$9,'Feuille1-Catégories'!$C$1:$G$3,3,FALSE)="OUI",OFFSET(Y$3,MOD(QUOTIENT(ROW()-ROW($A$20),'Feuille1-Catégories'!$B$6/Y$6),Y$5),0),IF(MOD($A811-1-Y$10,'Feuille1-Catégories'!$F$5+1)=0,Y$3,""))),"")</f>
        <v/>
      </c>
      <c r="Z811" s="29" t="str">
        <f ca="1">IF(AND($A811&lt;&gt;"",Z$9&lt;&gt;""),IF(HLOOKUP(Z$9,'Feuille1-Catégories'!$C$1:$G$2,2,FALSE)="OUI",Z$3,IF(HLOOKUP(Z$9,'Feuille1-Catégories'!$C$1:$G$3,3,FALSE)="OUI",OFFSET(Z$3,MOD(QUOTIENT(ROW()-ROW($A$20),'Feuille1-Catégories'!$B$6/Z$6),Z$5),0),IF(MOD($A811-1-Z$10,'Feuille1-Catégories'!$F$5+1)=0,Z$3,""))),"")</f>
        <v/>
      </c>
    </row>
    <row r="812" spans="1:26" ht="17" x14ac:dyDescent="0.2">
      <c r="A812" s="21" t="str">
        <f>IF('Feuille2-Prix de vente'!A812&lt;&gt;"",'Feuille2-Prix de vente'!A812,"")</f>
        <v/>
      </c>
      <c r="B812" s="33" t="str">
        <f>IF('Feuille2-Prix de vente'!B812&lt;&gt;"",'Feuille2-Prix de vente'!B812,"")</f>
        <v/>
      </c>
      <c r="C812" s="10" t="str">
        <f>IF('Feuille2-Prix de vente'!C812&lt;&gt;"",'Feuille2-Prix de vente'!C812,"")</f>
        <v/>
      </c>
      <c r="D812" s="10" t="str">
        <f t="shared" si="12"/>
        <v/>
      </c>
      <c r="E812" s="10" t="str">
        <f>IF('Feuille2-Prix de vente'!E812&lt;&gt;"",'Feuille2-Prix de vente'!E812,"")</f>
        <v/>
      </c>
      <c r="F812" s="29" t="str">
        <f ca="1">IF(AND($A812&lt;&gt;"",F$9&lt;&gt;""),IF(HLOOKUP(F$9,'Feuille1-Catégories'!$C$1:$G$2,2,FALSE)="OUI",F$3,IF(HLOOKUP(F$9,'Feuille1-Catégories'!$C$1:$G$3,3,FALSE)="OUI",OFFSET(F$3,MOD(QUOTIENT(ROW()-ROW($A$20),'Feuille1-Catégories'!$B$6/F$6),F$5),0),IF(MOD($A812-1-F$10,'Feuille1-Catégories'!$F$5+1)=0,F$3,""))),"")</f>
        <v/>
      </c>
      <c r="G812" s="29" t="str">
        <f ca="1">IF(AND($A812&lt;&gt;"",G$9&lt;&gt;""),IF(HLOOKUP(G$9,'Feuille1-Catégories'!$C$1:$G$2,2,FALSE)="OUI",G$3,IF(HLOOKUP(G$9,'Feuille1-Catégories'!$C$1:$G$3,3,FALSE)="OUI",OFFSET(G$3,MOD(QUOTIENT(ROW()-ROW($A$20),'Feuille1-Catégories'!$B$6/G$6),G$5),0),IF(MOD($A812-1-G$10,'Feuille1-Catégories'!$F$5+1)=0,G$3,""))),"")</f>
        <v/>
      </c>
      <c r="H812" s="29" t="str">
        <f ca="1">IF(AND($A812&lt;&gt;"",H$9&lt;&gt;""),IF(HLOOKUP(H$9,'Feuille1-Catégories'!$C$1:$G$2,2,FALSE)="OUI",H$3,IF(HLOOKUP(H$9,'Feuille1-Catégories'!$C$1:$G$3,3,FALSE)="OUI",OFFSET(H$3,MOD(QUOTIENT(ROW()-ROW($A$20),'Feuille1-Catégories'!$B$6/H$6),H$5),0),IF(MOD($A812-1-H$10,'Feuille1-Catégories'!$F$5+1)=0,H$3,""))),"")</f>
        <v/>
      </c>
      <c r="I812" s="29" t="str">
        <f ca="1">IF(AND($A812&lt;&gt;"",I$9&lt;&gt;""),IF(HLOOKUP(I$9,'Feuille1-Catégories'!$C$1:$G$2,2,FALSE)="OUI",I$3,IF(HLOOKUP(I$9,'Feuille1-Catégories'!$C$1:$G$3,3,FALSE)="OUI",OFFSET(I$3,MOD(QUOTIENT(ROW()-ROW($A$20),'Feuille1-Catégories'!$B$6/I$6),I$5),0),IF(MOD($A812-1-I$10,'Feuille1-Catégories'!$F$5+1)=0,I$3,""))),"")</f>
        <v/>
      </c>
      <c r="J812" s="29" t="str">
        <f ca="1">IF(AND($A812&lt;&gt;"",J$9&lt;&gt;""),IF(HLOOKUP(J$9,'Feuille1-Catégories'!$C$1:$G$2,2,FALSE)="OUI",J$3,IF(HLOOKUP(J$9,'Feuille1-Catégories'!$C$1:$G$3,3,FALSE)="OUI",OFFSET(J$3,MOD(QUOTIENT(ROW()-ROW($A$20),'Feuille1-Catégories'!$B$6/J$6),J$5),0),IF(MOD($A812-1-J$10,'Feuille1-Catégories'!$F$5+1)=0,J$3,""))),"")</f>
        <v/>
      </c>
      <c r="K812" s="29" t="str">
        <f ca="1">IF(AND($A812&lt;&gt;"",K$9&lt;&gt;""),IF(HLOOKUP(K$9,'Feuille1-Catégories'!$C$1:$G$2,2,FALSE)="OUI",K$3,IF(HLOOKUP(K$9,'Feuille1-Catégories'!$C$1:$G$3,3,FALSE)="OUI",OFFSET(K$3,MOD(QUOTIENT(ROW()-ROW($A$20),'Feuille1-Catégories'!$B$6/K$6),K$5),0),IF(MOD($A812-1-K$10,'Feuille1-Catégories'!$F$5+1)=0,K$3,""))),"")</f>
        <v/>
      </c>
      <c r="L812" s="29" t="str">
        <f ca="1">IF(AND($A812&lt;&gt;"",L$9&lt;&gt;""),IF(HLOOKUP(L$9,'Feuille1-Catégories'!$C$1:$G$2,2,FALSE)="OUI",L$3,IF(HLOOKUP(L$9,'Feuille1-Catégories'!$C$1:$G$3,3,FALSE)="OUI",OFFSET(L$3,MOD(QUOTIENT(ROW()-ROW($A$20),'Feuille1-Catégories'!$B$6/L$6),L$5),0),IF(MOD($A812-1-L$10,'Feuille1-Catégories'!$F$5+1)=0,L$3,""))),"")</f>
        <v/>
      </c>
      <c r="M812" s="29" t="str">
        <f ca="1">IF(AND($A812&lt;&gt;"",M$9&lt;&gt;""),IF(HLOOKUP(M$9,'Feuille1-Catégories'!$C$1:$G$2,2,FALSE)="OUI",M$3,IF(HLOOKUP(M$9,'Feuille1-Catégories'!$C$1:$G$3,3,FALSE)="OUI",OFFSET(M$3,MOD(QUOTIENT(ROW()-ROW($A$20),'Feuille1-Catégories'!$B$6/M$6),M$5),0),IF(MOD($A812-1-M$10,'Feuille1-Catégories'!$F$5+1)=0,M$3,""))),"")</f>
        <v/>
      </c>
      <c r="N812" s="29" t="str">
        <f ca="1">IF(AND($A812&lt;&gt;"",N$9&lt;&gt;""),IF(HLOOKUP(N$9,'Feuille1-Catégories'!$C$1:$G$2,2,FALSE)="OUI",N$3,IF(HLOOKUP(N$9,'Feuille1-Catégories'!$C$1:$G$3,3,FALSE)="OUI",OFFSET(N$3,MOD(QUOTIENT(ROW()-ROW($A$20),'Feuille1-Catégories'!$B$6/N$6),N$5),0),IF(MOD($A812-1-N$10,'Feuille1-Catégories'!$F$5+1)=0,N$3,""))),"")</f>
        <v/>
      </c>
      <c r="O812" s="29" t="str">
        <f ca="1">IF(AND($A812&lt;&gt;"",O$9&lt;&gt;""),IF(HLOOKUP(O$9,'Feuille1-Catégories'!$C$1:$G$2,2,FALSE)="OUI",O$3,IF(HLOOKUP(O$9,'Feuille1-Catégories'!$C$1:$G$3,3,FALSE)="OUI",OFFSET(O$3,MOD(QUOTIENT(ROW()-ROW($A$20),'Feuille1-Catégories'!$B$6/O$6),O$5),0),IF(MOD($A812-1-O$10,'Feuille1-Catégories'!$F$5+1)=0,O$3,""))),"")</f>
        <v/>
      </c>
      <c r="P812" s="29" t="str">
        <f ca="1">IF(AND($A812&lt;&gt;"",P$9&lt;&gt;""),IF(HLOOKUP(P$9,'Feuille1-Catégories'!$C$1:$G$2,2,FALSE)="OUI",P$3,IF(HLOOKUP(P$9,'Feuille1-Catégories'!$C$1:$G$3,3,FALSE)="OUI",OFFSET(P$3,MOD(QUOTIENT(ROW()-ROW($A$20),'Feuille1-Catégories'!$B$6/P$6),P$5),0),IF(MOD($A812-1-P$10,'Feuille1-Catégories'!$F$5+1)=0,P$3,""))),"")</f>
        <v/>
      </c>
      <c r="Q812" s="29" t="str">
        <f ca="1">IF(AND($A812&lt;&gt;"",Q$9&lt;&gt;""),IF(HLOOKUP(Q$9,'Feuille1-Catégories'!$C$1:$G$2,2,FALSE)="OUI",Q$3,IF(HLOOKUP(Q$9,'Feuille1-Catégories'!$C$1:$G$3,3,FALSE)="OUI",OFFSET(Q$3,MOD(QUOTIENT(ROW()-ROW($A$20),'Feuille1-Catégories'!$B$6/Q$6),Q$5),0),IF(MOD($A812-1-Q$10,'Feuille1-Catégories'!$F$5+1)=0,Q$3,""))),"")</f>
        <v/>
      </c>
      <c r="R812" s="29" t="str">
        <f ca="1">IF(AND($A812&lt;&gt;"",R$9&lt;&gt;""),IF(HLOOKUP(R$9,'Feuille1-Catégories'!$C$1:$G$2,2,FALSE)="OUI",R$3,IF(HLOOKUP(R$9,'Feuille1-Catégories'!$C$1:$G$3,3,FALSE)="OUI",OFFSET(R$3,MOD(QUOTIENT(ROW()-ROW($A$20),'Feuille1-Catégories'!$B$6/R$6),R$5),0),IF(MOD($A812-1-R$10,'Feuille1-Catégories'!$F$5+1)=0,R$3,""))),"")</f>
        <v/>
      </c>
      <c r="S812" s="29" t="str">
        <f ca="1">IF(AND($A812&lt;&gt;"",S$9&lt;&gt;""),IF(HLOOKUP(S$9,'Feuille1-Catégories'!$C$1:$G$2,2,FALSE)="OUI",S$3,IF(HLOOKUP(S$9,'Feuille1-Catégories'!$C$1:$G$3,3,FALSE)="OUI",OFFSET(S$3,MOD(QUOTIENT(ROW()-ROW($A$20),'Feuille1-Catégories'!$B$6/S$6),S$5),0),IF(MOD($A812-1-S$10,'Feuille1-Catégories'!$F$5+1)=0,S$3,""))),"")</f>
        <v/>
      </c>
      <c r="T812" s="29" t="str">
        <f ca="1">IF(AND($A812&lt;&gt;"",T$9&lt;&gt;""),IF(HLOOKUP(T$9,'Feuille1-Catégories'!$C$1:$G$2,2,FALSE)="OUI",T$3,IF(HLOOKUP(T$9,'Feuille1-Catégories'!$C$1:$G$3,3,FALSE)="OUI",OFFSET(T$3,MOD(QUOTIENT(ROW()-ROW($A$20),'Feuille1-Catégories'!$B$6/T$6),T$5),0),IF(MOD($A812-1-T$10,'Feuille1-Catégories'!$F$5+1)=0,T$3,""))),"")</f>
        <v/>
      </c>
      <c r="U812" s="29" t="str">
        <f ca="1">IF(AND($A812&lt;&gt;"",U$9&lt;&gt;""),IF(HLOOKUP(U$9,'Feuille1-Catégories'!$C$1:$G$2,2,FALSE)="OUI",U$3,IF(HLOOKUP(U$9,'Feuille1-Catégories'!$C$1:$G$3,3,FALSE)="OUI",OFFSET(U$3,MOD(QUOTIENT(ROW()-ROW($A$20),'Feuille1-Catégories'!$B$6/U$6),U$5),0),IF(MOD($A812-1-U$10,'Feuille1-Catégories'!$F$5+1)=0,U$3,""))),"")</f>
        <v/>
      </c>
      <c r="V812" s="29" t="str">
        <f ca="1">IF(AND($A812&lt;&gt;"",V$9&lt;&gt;""),IF(HLOOKUP(V$9,'Feuille1-Catégories'!$C$1:$G$2,2,FALSE)="OUI",V$3,IF(HLOOKUP(V$9,'Feuille1-Catégories'!$C$1:$G$3,3,FALSE)="OUI",OFFSET(V$3,MOD(QUOTIENT(ROW()-ROW($A$20),'Feuille1-Catégories'!$B$6/V$6),V$5),0),IF(MOD($A812-1-V$10,'Feuille1-Catégories'!$F$5+1)=0,V$3,""))),"")</f>
        <v/>
      </c>
      <c r="W812" s="29" t="str">
        <f ca="1">IF(AND($A812&lt;&gt;"",W$9&lt;&gt;""),IF(HLOOKUP(W$9,'Feuille1-Catégories'!$C$1:$G$2,2,FALSE)="OUI",W$3,IF(HLOOKUP(W$9,'Feuille1-Catégories'!$C$1:$G$3,3,FALSE)="OUI",OFFSET(W$3,MOD(QUOTIENT(ROW()-ROW($A$20),'Feuille1-Catégories'!$B$6/W$6),W$5),0),IF(MOD($A812-1-W$10,'Feuille1-Catégories'!$F$5+1)=0,W$3,""))),"")</f>
        <v/>
      </c>
      <c r="X812" s="29" t="str">
        <f ca="1">IF(AND($A812&lt;&gt;"",X$9&lt;&gt;""),IF(HLOOKUP(X$9,'Feuille1-Catégories'!$C$1:$G$2,2,FALSE)="OUI",X$3,IF(HLOOKUP(X$9,'Feuille1-Catégories'!$C$1:$G$3,3,FALSE)="OUI",OFFSET(X$3,MOD(QUOTIENT(ROW()-ROW($A$20),'Feuille1-Catégories'!$B$6/X$6),X$5),0),IF(MOD($A812-1-X$10,'Feuille1-Catégories'!$F$5+1)=0,X$3,""))),"")</f>
        <v/>
      </c>
      <c r="Y812" s="29" t="str">
        <f ca="1">IF(AND($A812&lt;&gt;"",Y$9&lt;&gt;""),IF(HLOOKUP(Y$9,'Feuille1-Catégories'!$C$1:$G$2,2,FALSE)="OUI",Y$3,IF(HLOOKUP(Y$9,'Feuille1-Catégories'!$C$1:$G$3,3,FALSE)="OUI",OFFSET(Y$3,MOD(QUOTIENT(ROW()-ROW($A$20),'Feuille1-Catégories'!$B$6/Y$6),Y$5),0),IF(MOD($A812-1-Y$10,'Feuille1-Catégories'!$F$5+1)=0,Y$3,""))),"")</f>
        <v/>
      </c>
      <c r="Z812" s="29" t="str">
        <f ca="1">IF(AND($A812&lt;&gt;"",Z$9&lt;&gt;""),IF(HLOOKUP(Z$9,'Feuille1-Catégories'!$C$1:$G$2,2,FALSE)="OUI",Z$3,IF(HLOOKUP(Z$9,'Feuille1-Catégories'!$C$1:$G$3,3,FALSE)="OUI",OFFSET(Z$3,MOD(QUOTIENT(ROW()-ROW($A$20),'Feuille1-Catégories'!$B$6/Z$6),Z$5),0),IF(MOD($A812-1-Z$10,'Feuille1-Catégories'!$F$5+1)=0,Z$3,""))),"")</f>
        <v/>
      </c>
    </row>
    <row r="813" spans="1:26" ht="17" x14ac:dyDescent="0.2">
      <c r="A813" s="21" t="str">
        <f>IF('Feuille2-Prix de vente'!A813&lt;&gt;"",'Feuille2-Prix de vente'!A813,"")</f>
        <v/>
      </c>
      <c r="B813" s="33" t="str">
        <f>IF('Feuille2-Prix de vente'!B813&lt;&gt;"",'Feuille2-Prix de vente'!B813,"")</f>
        <v/>
      </c>
      <c r="C813" s="10" t="str">
        <f>IF('Feuille2-Prix de vente'!C813&lt;&gt;"",'Feuille2-Prix de vente'!C813,"")</f>
        <v/>
      </c>
      <c r="D813" s="10" t="str">
        <f t="shared" si="12"/>
        <v/>
      </c>
      <c r="E813" s="10" t="str">
        <f>IF('Feuille2-Prix de vente'!E813&lt;&gt;"",'Feuille2-Prix de vente'!E813,"")</f>
        <v/>
      </c>
      <c r="F813" s="29" t="str">
        <f ca="1">IF(AND($A813&lt;&gt;"",F$9&lt;&gt;""),IF(HLOOKUP(F$9,'Feuille1-Catégories'!$C$1:$G$2,2,FALSE)="OUI",F$3,IF(HLOOKUP(F$9,'Feuille1-Catégories'!$C$1:$G$3,3,FALSE)="OUI",OFFSET(F$3,MOD(QUOTIENT(ROW()-ROW($A$20),'Feuille1-Catégories'!$B$6/F$6),F$5),0),IF(MOD($A813-1-F$10,'Feuille1-Catégories'!$F$5+1)=0,F$3,""))),"")</f>
        <v/>
      </c>
      <c r="G813" s="29" t="str">
        <f ca="1">IF(AND($A813&lt;&gt;"",G$9&lt;&gt;""),IF(HLOOKUP(G$9,'Feuille1-Catégories'!$C$1:$G$2,2,FALSE)="OUI",G$3,IF(HLOOKUP(G$9,'Feuille1-Catégories'!$C$1:$G$3,3,FALSE)="OUI",OFFSET(G$3,MOD(QUOTIENT(ROW()-ROW($A$20),'Feuille1-Catégories'!$B$6/G$6),G$5),0),IF(MOD($A813-1-G$10,'Feuille1-Catégories'!$F$5+1)=0,G$3,""))),"")</f>
        <v/>
      </c>
      <c r="H813" s="29" t="str">
        <f ca="1">IF(AND($A813&lt;&gt;"",H$9&lt;&gt;""),IF(HLOOKUP(H$9,'Feuille1-Catégories'!$C$1:$G$2,2,FALSE)="OUI",H$3,IF(HLOOKUP(H$9,'Feuille1-Catégories'!$C$1:$G$3,3,FALSE)="OUI",OFFSET(H$3,MOD(QUOTIENT(ROW()-ROW($A$20),'Feuille1-Catégories'!$B$6/H$6),H$5),0),IF(MOD($A813-1-H$10,'Feuille1-Catégories'!$F$5+1)=0,H$3,""))),"")</f>
        <v/>
      </c>
      <c r="I813" s="29" t="str">
        <f ca="1">IF(AND($A813&lt;&gt;"",I$9&lt;&gt;""),IF(HLOOKUP(I$9,'Feuille1-Catégories'!$C$1:$G$2,2,FALSE)="OUI",I$3,IF(HLOOKUP(I$9,'Feuille1-Catégories'!$C$1:$G$3,3,FALSE)="OUI",OFFSET(I$3,MOD(QUOTIENT(ROW()-ROW($A$20),'Feuille1-Catégories'!$B$6/I$6),I$5),0),IF(MOD($A813-1-I$10,'Feuille1-Catégories'!$F$5+1)=0,I$3,""))),"")</f>
        <v/>
      </c>
      <c r="J813" s="29" t="str">
        <f ca="1">IF(AND($A813&lt;&gt;"",J$9&lt;&gt;""),IF(HLOOKUP(J$9,'Feuille1-Catégories'!$C$1:$G$2,2,FALSE)="OUI",J$3,IF(HLOOKUP(J$9,'Feuille1-Catégories'!$C$1:$G$3,3,FALSE)="OUI",OFFSET(J$3,MOD(QUOTIENT(ROW()-ROW($A$20),'Feuille1-Catégories'!$B$6/J$6),J$5),0),IF(MOD($A813-1-J$10,'Feuille1-Catégories'!$F$5+1)=0,J$3,""))),"")</f>
        <v/>
      </c>
      <c r="K813" s="29" t="str">
        <f ca="1">IF(AND($A813&lt;&gt;"",K$9&lt;&gt;""),IF(HLOOKUP(K$9,'Feuille1-Catégories'!$C$1:$G$2,2,FALSE)="OUI",K$3,IF(HLOOKUP(K$9,'Feuille1-Catégories'!$C$1:$G$3,3,FALSE)="OUI",OFFSET(K$3,MOD(QUOTIENT(ROW()-ROW($A$20),'Feuille1-Catégories'!$B$6/K$6),K$5),0),IF(MOD($A813-1-K$10,'Feuille1-Catégories'!$F$5+1)=0,K$3,""))),"")</f>
        <v/>
      </c>
      <c r="L813" s="29" t="str">
        <f ca="1">IF(AND($A813&lt;&gt;"",L$9&lt;&gt;""),IF(HLOOKUP(L$9,'Feuille1-Catégories'!$C$1:$G$2,2,FALSE)="OUI",L$3,IF(HLOOKUP(L$9,'Feuille1-Catégories'!$C$1:$G$3,3,FALSE)="OUI",OFFSET(L$3,MOD(QUOTIENT(ROW()-ROW($A$20),'Feuille1-Catégories'!$B$6/L$6),L$5),0),IF(MOD($A813-1-L$10,'Feuille1-Catégories'!$F$5+1)=0,L$3,""))),"")</f>
        <v/>
      </c>
      <c r="M813" s="29" t="str">
        <f ca="1">IF(AND($A813&lt;&gt;"",M$9&lt;&gt;""),IF(HLOOKUP(M$9,'Feuille1-Catégories'!$C$1:$G$2,2,FALSE)="OUI",M$3,IF(HLOOKUP(M$9,'Feuille1-Catégories'!$C$1:$G$3,3,FALSE)="OUI",OFFSET(M$3,MOD(QUOTIENT(ROW()-ROW($A$20),'Feuille1-Catégories'!$B$6/M$6),M$5),0),IF(MOD($A813-1-M$10,'Feuille1-Catégories'!$F$5+1)=0,M$3,""))),"")</f>
        <v/>
      </c>
      <c r="N813" s="29" t="str">
        <f ca="1">IF(AND($A813&lt;&gt;"",N$9&lt;&gt;""),IF(HLOOKUP(N$9,'Feuille1-Catégories'!$C$1:$G$2,2,FALSE)="OUI",N$3,IF(HLOOKUP(N$9,'Feuille1-Catégories'!$C$1:$G$3,3,FALSE)="OUI",OFFSET(N$3,MOD(QUOTIENT(ROW()-ROW($A$20),'Feuille1-Catégories'!$B$6/N$6),N$5),0),IF(MOD($A813-1-N$10,'Feuille1-Catégories'!$F$5+1)=0,N$3,""))),"")</f>
        <v/>
      </c>
      <c r="O813" s="29" t="str">
        <f ca="1">IF(AND($A813&lt;&gt;"",O$9&lt;&gt;""),IF(HLOOKUP(O$9,'Feuille1-Catégories'!$C$1:$G$2,2,FALSE)="OUI",O$3,IF(HLOOKUP(O$9,'Feuille1-Catégories'!$C$1:$G$3,3,FALSE)="OUI",OFFSET(O$3,MOD(QUOTIENT(ROW()-ROW($A$20),'Feuille1-Catégories'!$B$6/O$6),O$5),0),IF(MOD($A813-1-O$10,'Feuille1-Catégories'!$F$5+1)=0,O$3,""))),"")</f>
        <v/>
      </c>
      <c r="P813" s="29" t="str">
        <f ca="1">IF(AND($A813&lt;&gt;"",P$9&lt;&gt;""),IF(HLOOKUP(P$9,'Feuille1-Catégories'!$C$1:$G$2,2,FALSE)="OUI",P$3,IF(HLOOKUP(P$9,'Feuille1-Catégories'!$C$1:$G$3,3,FALSE)="OUI",OFFSET(P$3,MOD(QUOTIENT(ROW()-ROW($A$20),'Feuille1-Catégories'!$B$6/P$6),P$5),0),IF(MOD($A813-1-P$10,'Feuille1-Catégories'!$F$5+1)=0,P$3,""))),"")</f>
        <v/>
      </c>
      <c r="Q813" s="29" t="str">
        <f ca="1">IF(AND($A813&lt;&gt;"",Q$9&lt;&gt;""),IF(HLOOKUP(Q$9,'Feuille1-Catégories'!$C$1:$G$2,2,FALSE)="OUI",Q$3,IF(HLOOKUP(Q$9,'Feuille1-Catégories'!$C$1:$G$3,3,FALSE)="OUI",OFFSET(Q$3,MOD(QUOTIENT(ROW()-ROW($A$20),'Feuille1-Catégories'!$B$6/Q$6),Q$5),0),IF(MOD($A813-1-Q$10,'Feuille1-Catégories'!$F$5+1)=0,Q$3,""))),"")</f>
        <v/>
      </c>
      <c r="R813" s="29" t="str">
        <f ca="1">IF(AND($A813&lt;&gt;"",R$9&lt;&gt;""),IF(HLOOKUP(R$9,'Feuille1-Catégories'!$C$1:$G$2,2,FALSE)="OUI",R$3,IF(HLOOKUP(R$9,'Feuille1-Catégories'!$C$1:$G$3,3,FALSE)="OUI",OFFSET(R$3,MOD(QUOTIENT(ROW()-ROW($A$20),'Feuille1-Catégories'!$B$6/R$6),R$5),0),IF(MOD($A813-1-R$10,'Feuille1-Catégories'!$F$5+1)=0,R$3,""))),"")</f>
        <v/>
      </c>
      <c r="S813" s="29" t="str">
        <f ca="1">IF(AND($A813&lt;&gt;"",S$9&lt;&gt;""),IF(HLOOKUP(S$9,'Feuille1-Catégories'!$C$1:$G$2,2,FALSE)="OUI",S$3,IF(HLOOKUP(S$9,'Feuille1-Catégories'!$C$1:$G$3,3,FALSE)="OUI",OFFSET(S$3,MOD(QUOTIENT(ROW()-ROW($A$20),'Feuille1-Catégories'!$B$6/S$6),S$5),0),IF(MOD($A813-1-S$10,'Feuille1-Catégories'!$F$5+1)=0,S$3,""))),"")</f>
        <v/>
      </c>
      <c r="T813" s="29" t="str">
        <f ca="1">IF(AND($A813&lt;&gt;"",T$9&lt;&gt;""),IF(HLOOKUP(T$9,'Feuille1-Catégories'!$C$1:$G$2,2,FALSE)="OUI",T$3,IF(HLOOKUP(T$9,'Feuille1-Catégories'!$C$1:$G$3,3,FALSE)="OUI",OFFSET(T$3,MOD(QUOTIENT(ROW()-ROW($A$20),'Feuille1-Catégories'!$B$6/T$6),T$5),0),IF(MOD($A813-1-T$10,'Feuille1-Catégories'!$F$5+1)=0,T$3,""))),"")</f>
        <v/>
      </c>
      <c r="U813" s="29" t="str">
        <f ca="1">IF(AND($A813&lt;&gt;"",U$9&lt;&gt;""),IF(HLOOKUP(U$9,'Feuille1-Catégories'!$C$1:$G$2,2,FALSE)="OUI",U$3,IF(HLOOKUP(U$9,'Feuille1-Catégories'!$C$1:$G$3,3,FALSE)="OUI",OFFSET(U$3,MOD(QUOTIENT(ROW()-ROW($A$20),'Feuille1-Catégories'!$B$6/U$6),U$5),0),IF(MOD($A813-1-U$10,'Feuille1-Catégories'!$F$5+1)=0,U$3,""))),"")</f>
        <v/>
      </c>
      <c r="V813" s="29" t="str">
        <f ca="1">IF(AND($A813&lt;&gt;"",V$9&lt;&gt;""),IF(HLOOKUP(V$9,'Feuille1-Catégories'!$C$1:$G$2,2,FALSE)="OUI",V$3,IF(HLOOKUP(V$9,'Feuille1-Catégories'!$C$1:$G$3,3,FALSE)="OUI",OFFSET(V$3,MOD(QUOTIENT(ROW()-ROW($A$20),'Feuille1-Catégories'!$B$6/V$6),V$5),0),IF(MOD($A813-1-V$10,'Feuille1-Catégories'!$F$5+1)=0,V$3,""))),"")</f>
        <v/>
      </c>
      <c r="W813" s="29" t="str">
        <f ca="1">IF(AND($A813&lt;&gt;"",W$9&lt;&gt;""),IF(HLOOKUP(W$9,'Feuille1-Catégories'!$C$1:$G$2,2,FALSE)="OUI",W$3,IF(HLOOKUP(W$9,'Feuille1-Catégories'!$C$1:$G$3,3,FALSE)="OUI",OFFSET(W$3,MOD(QUOTIENT(ROW()-ROW($A$20),'Feuille1-Catégories'!$B$6/W$6),W$5),0),IF(MOD($A813-1-W$10,'Feuille1-Catégories'!$F$5+1)=0,W$3,""))),"")</f>
        <v/>
      </c>
      <c r="X813" s="29" t="str">
        <f ca="1">IF(AND($A813&lt;&gt;"",X$9&lt;&gt;""),IF(HLOOKUP(X$9,'Feuille1-Catégories'!$C$1:$G$2,2,FALSE)="OUI",X$3,IF(HLOOKUP(X$9,'Feuille1-Catégories'!$C$1:$G$3,3,FALSE)="OUI",OFFSET(X$3,MOD(QUOTIENT(ROW()-ROW($A$20),'Feuille1-Catégories'!$B$6/X$6),X$5),0),IF(MOD($A813-1-X$10,'Feuille1-Catégories'!$F$5+1)=0,X$3,""))),"")</f>
        <v/>
      </c>
      <c r="Y813" s="29" t="str">
        <f ca="1">IF(AND($A813&lt;&gt;"",Y$9&lt;&gt;""),IF(HLOOKUP(Y$9,'Feuille1-Catégories'!$C$1:$G$2,2,FALSE)="OUI",Y$3,IF(HLOOKUP(Y$9,'Feuille1-Catégories'!$C$1:$G$3,3,FALSE)="OUI",OFFSET(Y$3,MOD(QUOTIENT(ROW()-ROW($A$20),'Feuille1-Catégories'!$B$6/Y$6),Y$5),0),IF(MOD($A813-1-Y$10,'Feuille1-Catégories'!$F$5+1)=0,Y$3,""))),"")</f>
        <v/>
      </c>
      <c r="Z813" s="29" t="str">
        <f ca="1">IF(AND($A813&lt;&gt;"",Z$9&lt;&gt;""),IF(HLOOKUP(Z$9,'Feuille1-Catégories'!$C$1:$G$2,2,FALSE)="OUI",Z$3,IF(HLOOKUP(Z$9,'Feuille1-Catégories'!$C$1:$G$3,3,FALSE)="OUI",OFFSET(Z$3,MOD(QUOTIENT(ROW()-ROW($A$20),'Feuille1-Catégories'!$B$6/Z$6),Z$5),0),IF(MOD($A813-1-Z$10,'Feuille1-Catégories'!$F$5+1)=0,Z$3,""))),"")</f>
        <v/>
      </c>
    </row>
    <row r="814" spans="1:26" ht="17" x14ac:dyDescent="0.2">
      <c r="A814" s="21" t="str">
        <f>IF('Feuille2-Prix de vente'!A814&lt;&gt;"",'Feuille2-Prix de vente'!A814,"")</f>
        <v/>
      </c>
      <c r="B814" s="33" t="str">
        <f>IF('Feuille2-Prix de vente'!B814&lt;&gt;"",'Feuille2-Prix de vente'!B814,"")</f>
        <v/>
      </c>
      <c r="C814" s="10" t="str">
        <f>IF('Feuille2-Prix de vente'!C814&lt;&gt;"",'Feuille2-Prix de vente'!C814,"")</f>
        <v/>
      </c>
      <c r="D814" s="10" t="str">
        <f t="shared" si="12"/>
        <v/>
      </c>
      <c r="E814" s="10" t="str">
        <f>IF('Feuille2-Prix de vente'!E814&lt;&gt;"",'Feuille2-Prix de vente'!E814,"")</f>
        <v/>
      </c>
      <c r="F814" s="29" t="str">
        <f ca="1">IF(AND($A814&lt;&gt;"",F$9&lt;&gt;""),IF(HLOOKUP(F$9,'Feuille1-Catégories'!$C$1:$G$2,2,FALSE)="OUI",F$3,IF(HLOOKUP(F$9,'Feuille1-Catégories'!$C$1:$G$3,3,FALSE)="OUI",OFFSET(F$3,MOD(QUOTIENT(ROW()-ROW($A$20),'Feuille1-Catégories'!$B$6/F$6),F$5),0),IF(MOD($A814-1-F$10,'Feuille1-Catégories'!$F$5+1)=0,F$3,""))),"")</f>
        <v/>
      </c>
      <c r="G814" s="29" t="str">
        <f ca="1">IF(AND($A814&lt;&gt;"",G$9&lt;&gt;""),IF(HLOOKUP(G$9,'Feuille1-Catégories'!$C$1:$G$2,2,FALSE)="OUI",G$3,IF(HLOOKUP(G$9,'Feuille1-Catégories'!$C$1:$G$3,3,FALSE)="OUI",OFFSET(G$3,MOD(QUOTIENT(ROW()-ROW($A$20),'Feuille1-Catégories'!$B$6/G$6),G$5),0),IF(MOD($A814-1-G$10,'Feuille1-Catégories'!$F$5+1)=0,G$3,""))),"")</f>
        <v/>
      </c>
      <c r="H814" s="29" t="str">
        <f ca="1">IF(AND($A814&lt;&gt;"",H$9&lt;&gt;""),IF(HLOOKUP(H$9,'Feuille1-Catégories'!$C$1:$G$2,2,FALSE)="OUI",H$3,IF(HLOOKUP(H$9,'Feuille1-Catégories'!$C$1:$G$3,3,FALSE)="OUI",OFFSET(H$3,MOD(QUOTIENT(ROW()-ROW($A$20),'Feuille1-Catégories'!$B$6/H$6),H$5),0),IF(MOD($A814-1-H$10,'Feuille1-Catégories'!$F$5+1)=0,H$3,""))),"")</f>
        <v/>
      </c>
      <c r="I814" s="29" t="str">
        <f ca="1">IF(AND($A814&lt;&gt;"",I$9&lt;&gt;""),IF(HLOOKUP(I$9,'Feuille1-Catégories'!$C$1:$G$2,2,FALSE)="OUI",I$3,IF(HLOOKUP(I$9,'Feuille1-Catégories'!$C$1:$G$3,3,FALSE)="OUI",OFFSET(I$3,MOD(QUOTIENT(ROW()-ROW($A$20),'Feuille1-Catégories'!$B$6/I$6),I$5),0),IF(MOD($A814-1-I$10,'Feuille1-Catégories'!$F$5+1)=0,I$3,""))),"")</f>
        <v/>
      </c>
      <c r="J814" s="29" t="str">
        <f ca="1">IF(AND($A814&lt;&gt;"",J$9&lt;&gt;""),IF(HLOOKUP(J$9,'Feuille1-Catégories'!$C$1:$G$2,2,FALSE)="OUI",J$3,IF(HLOOKUP(J$9,'Feuille1-Catégories'!$C$1:$G$3,3,FALSE)="OUI",OFFSET(J$3,MOD(QUOTIENT(ROW()-ROW($A$20),'Feuille1-Catégories'!$B$6/J$6),J$5),0),IF(MOD($A814-1-J$10,'Feuille1-Catégories'!$F$5+1)=0,J$3,""))),"")</f>
        <v/>
      </c>
      <c r="K814" s="29" t="str">
        <f ca="1">IF(AND($A814&lt;&gt;"",K$9&lt;&gt;""),IF(HLOOKUP(K$9,'Feuille1-Catégories'!$C$1:$G$2,2,FALSE)="OUI",K$3,IF(HLOOKUP(K$9,'Feuille1-Catégories'!$C$1:$G$3,3,FALSE)="OUI",OFFSET(K$3,MOD(QUOTIENT(ROW()-ROW($A$20),'Feuille1-Catégories'!$B$6/K$6),K$5),0),IF(MOD($A814-1-K$10,'Feuille1-Catégories'!$F$5+1)=0,K$3,""))),"")</f>
        <v/>
      </c>
      <c r="L814" s="29" t="str">
        <f ca="1">IF(AND($A814&lt;&gt;"",L$9&lt;&gt;""),IF(HLOOKUP(L$9,'Feuille1-Catégories'!$C$1:$G$2,2,FALSE)="OUI",L$3,IF(HLOOKUP(L$9,'Feuille1-Catégories'!$C$1:$G$3,3,FALSE)="OUI",OFFSET(L$3,MOD(QUOTIENT(ROW()-ROW($A$20),'Feuille1-Catégories'!$B$6/L$6),L$5),0),IF(MOD($A814-1-L$10,'Feuille1-Catégories'!$F$5+1)=0,L$3,""))),"")</f>
        <v/>
      </c>
      <c r="M814" s="29" t="str">
        <f ca="1">IF(AND($A814&lt;&gt;"",M$9&lt;&gt;""),IF(HLOOKUP(M$9,'Feuille1-Catégories'!$C$1:$G$2,2,FALSE)="OUI",M$3,IF(HLOOKUP(M$9,'Feuille1-Catégories'!$C$1:$G$3,3,FALSE)="OUI",OFFSET(M$3,MOD(QUOTIENT(ROW()-ROW($A$20),'Feuille1-Catégories'!$B$6/M$6),M$5),0),IF(MOD($A814-1-M$10,'Feuille1-Catégories'!$F$5+1)=0,M$3,""))),"")</f>
        <v/>
      </c>
      <c r="N814" s="29" t="str">
        <f ca="1">IF(AND($A814&lt;&gt;"",N$9&lt;&gt;""),IF(HLOOKUP(N$9,'Feuille1-Catégories'!$C$1:$G$2,2,FALSE)="OUI",N$3,IF(HLOOKUP(N$9,'Feuille1-Catégories'!$C$1:$G$3,3,FALSE)="OUI",OFFSET(N$3,MOD(QUOTIENT(ROW()-ROW($A$20),'Feuille1-Catégories'!$B$6/N$6),N$5),0),IF(MOD($A814-1-N$10,'Feuille1-Catégories'!$F$5+1)=0,N$3,""))),"")</f>
        <v/>
      </c>
      <c r="O814" s="29" t="str">
        <f ca="1">IF(AND($A814&lt;&gt;"",O$9&lt;&gt;""),IF(HLOOKUP(O$9,'Feuille1-Catégories'!$C$1:$G$2,2,FALSE)="OUI",O$3,IF(HLOOKUP(O$9,'Feuille1-Catégories'!$C$1:$G$3,3,FALSE)="OUI",OFFSET(O$3,MOD(QUOTIENT(ROW()-ROW($A$20),'Feuille1-Catégories'!$B$6/O$6),O$5),0),IF(MOD($A814-1-O$10,'Feuille1-Catégories'!$F$5+1)=0,O$3,""))),"")</f>
        <v/>
      </c>
      <c r="P814" s="29" t="str">
        <f ca="1">IF(AND($A814&lt;&gt;"",P$9&lt;&gt;""),IF(HLOOKUP(P$9,'Feuille1-Catégories'!$C$1:$G$2,2,FALSE)="OUI",P$3,IF(HLOOKUP(P$9,'Feuille1-Catégories'!$C$1:$G$3,3,FALSE)="OUI",OFFSET(P$3,MOD(QUOTIENT(ROW()-ROW($A$20),'Feuille1-Catégories'!$B$6/P$6),P$5),0),IF(MOD($A814-1-P$10,'Feuille1-Catégories'!$F$5+1)=0,P$3,""))),"")</f>
        <v/>
      </c>
      <c r="Q814" s="29" t="str">
        <f ca="1">IF(AND($A814&lt;&gt;"",Q$9&lt;&gt;""),IF(HLOOKUP(Q$9,'Feuille1-Catégories'!$C$1:$G$2,2,FALSE)="OUI",Q$3,IF(HLOOKUP(Q$9,'Feuille1-Catégories'!$C$1:$G$3,3,FALSE)="OUI",OFFSET(Q$3,MOD(QUOTIENT(ROW()-ROW($A$20),'Feuille1-Catégories'!$B$6/Q$6),Q$5),0),IF(MOD($A814-1-Q$10,'Feuille1-Catégories'!$F$5+1)=0,Q$3,""))),"")</f>
        <v/>
      </c>
      <c r="R814" s="29" t="str">
        <f ca="1">IF(AND($A814&lt;&gt;"",R$9&lt;&gt;""),IF(HLOOKUP(R$9,'Feuille1-Catégories'!$C$1:$G$2,2,FALSE)="OUI",R$3,IF(HLOOKUP(R$9,'Feuille1-Catégories'!$C$1:$G$3,3,FALSE)="OUI",OFFSET(R$3,MOD(QUOTIENT(ROW()-ROW($A$20),'Feuille1-Catégories'!$B$6/R$6),R$5),0),IF(MOD($A814-1-R$10,'Feuille1-Catégories'!$F$5+1)=0,R$3,""))),"")</f>
        <v/>
      </c>
      <c r="S814" s="29" t="str">
        <f ca="1">IF(AND($A814&lt;&gt;"",S$9&lt;&gt;""),IF(HLOOKUP(S$9,'Feuille1-Catégories'!$C$1:$G$2,2,FALSE)="OUI",S$3,IF(HLOOKUP(S$9,'Feuille1-Catégories'!$C$1:$G$3,3,FALSE)="OUI",OFFSET(S$3,MOD(QUOTIENT(ROW()-ROW($A$20),'Feuille1-Catégories'!$B$6/S$6),S$5),0),IF(MOD($A814-1-S$10,'Feuille1-Catégories'!$F$5+1)=0,S$3,""))),"")</f>
        <v/>
      </c>
      <c r="T814" s="29" t="str">
        <f ca="1">IF(AND($A814&lt;&gt;"",T$9&lt;&gt;""),IF(HLOOKUP(T$9,'Feuille1-Catégories'!$C$1:$G$2,2,FALSE)="OUI",T$3,IF(HLOOKUP(T$9,'Feuille1-Catégories'!$C$1:$G$3,3,FALSE)="OUI",OFFSET(T$3,MOD(QUOTIENT(ROW()-ROW($A$20),'Feuille1-Catégories'!$B$6/T$6),T$5),0),IF(MOD($A814-1-T$10,'Feuille1-Catégories'!$F$5+1)=0,T$3,""))),"")</f>
        <v/>
      </c>
      <c r="U814" s="29" t="str">
        <f ca="1">IF(AND($A814&lt;&gt;"",U$9&lt;&gt;""),IF(HLOOKUP(U$9,'Feuille1-Catégories'!$C$1:$G$2,2,FALSE)="OUI",U$3,IF(HLOOKUP(U$9,'Feuille1-Catégories'!$C$1:$G$3,3,FALSE)="OUI",OFFSET(U$3,MOD(QUOTIENT(ROW()-ROW($A$20),'Feuille1-Catégories'!$B$6/U$6),U$5),0),IF(MOD($A814-1-U$10,'Feuille1-Catégories'!$F$5+1)=0,U$3,""))),"")</f>
        <v/>
      </c>
      <c r="V814" s="29" t="str">
        <f ca="1">IF(AND($A814&lt;&gt;"",V$9&lt;&gt;""),IF(HLOOKUP(V$9,'Feuille1-Catégories'!$C$1:$G$2,2,FALSE)="OUI",V$3,IF(HLOOKUP(V$9,'Feuille1-Catégories'!$C$1:$G$3,3,FALSE)="OUI",OFFSET(V$3,MOD(QUOTIENT(ROW()-ROW($A$20),'Feuille1-Catégories'!$B$6/V$6),V$5),0),IF(MOD($A814-1-V$10,'Feuille1-Catégories'!$F$5+1)=0,V$3,""))),"")</f>
        <v/>
      </c>
      <c r="W814" s="29" t="str">
        <f ca="1">IF(AND($A814&lt;&gt;"",W$9&lt;&gt;""),IF(HLOOKUP(W$9,'Feuille1-Catégories'!$C$1:$G$2,2,FALSE)="OUI",W$3,IF(HLOOKUP(W$9,'Feuille1-Catégories'!$C$1:$G$3,3,FALSE)="OUI",OFFSET(W$3,MOD(QUOTIENT(ROW()-ROW($A$20),'Feuille1-Catégories'!$B$6/W$6),W$5),0),IF(MOD($A814-1-W$10,'Feuille1-Catégories'!$F$5+1)=0,W$3,""))),"")</f>
        <v/>
      </c>
      <c r="X814" s="29" t="str">
        <f ca="1">IF(AND($A814&lt;&gt;"",X$9&lt;&gt;""),IF(HLOOKUP(X$9,'Feuille1-Catégories'!$C$1:$G$2,2,FALSE)="OUI",X$3,IF(HLOOKUP(X$9,'Feuille1-Catégories'!$C$1:$G$3,3,FALSE)="OUI",OFFSET(X$3,MOD(QUOTIENT(ROW()-ROW($A$20),'Feuille1-Catégories'!$B$6/X$6),X$5),0),IF(MOD($A814-1-X$10,'Feuille1-Catégories'!$F$5+1)=0,X$3,""))),"")</f>
        <v/>
      </c>
      <c r="Y814" s="29" t="str">
        <f ca="1">IF(AND($A814&lt;&gt;"",Y$9&lt;&gt;""),IF(HLOOKUP(Y$9,'Feuille1-Catégories'!$C$1:$G$2,2,FALSE)="OUI",Y$3,IF(HLOOKUP(Y$9,'Feuille1-Catégories'!$C$1:$G$3,3,FALSE)="OUI",OFFSET(Y$3,MOD(QUOTIENT(ROW()-ROW($A$20),'Feuille1-Catégories'!$B$6/Y$6),Y$5),0),IF(MOD($A814-1-Y$10,'Feuille1-Catégories'!$F$5+1)=0,Y$3,""))),"")</f>
        <v/>
      </c>
      <c r="Z814" s="29" t="str">
        <f ca="1">IF(AND($A814&lt;&gt;"",Z$9&lt;&gt;""),IF(HLOOKUP(Z$9,'Feuille1-Catégories'!$C$1:$G$2,2,FALSE)="OUI",Z$3,IF(HLOOKUP(Z$9,'Feuille1-Catégories'!$C$1:$G$3,3,FALSE)="OUI",OFFSET(Z$3,MOD(QUOTIENT(ROW()-ROW($A$20),'Feuille1-Catégories'!$B$6/Z$6),Z$5),0),IF(MOD($A814-1-Z$10,'Feuille1-Catégories'!$F$5+1)=0,Z$3,""))),"")</f>
        <v/>
      </c>
    </row>
    <row r="815" spans="1:26" ht="17" x14ac:dyDescent="0.2">
      <c r="A815" s="21" t="str">
        <f>IF('Feuille2-Prix de vente'!A815&lt;&gt;"",'Feuille2-Prix de vente'!A815,"")</f>
        <v/>
      </c>
      <c r="B815" s="33" t="str">
        <f>IF('Feuille2-Prix de vente'!B815&lt;&gt;"",'Feuille2-Prix de vente'!B815,"")</f>
        <v/>
      </c>
      <c r="C815" s="10" t="str">
        <f>IF('Feuille2-Prix de vente'!C815&lt;&gt;"",'Feuille2-Prix de vente'!C815,"")</f>
        <v/>
      </c>
      <c r="D815" s="10" t="str">
        <f t="shared" si="12"/>
        <v/>
      </c>
      <c r="E815" s="10" t="str">
        <f>IF('Feuille2-Prix de vente'!E815&lt;&gt;"",'Feuille2-Prix de vente'!E815,"")</f>
        <v/>
      </c>
      <c r="F815" s="29" t="str">
        <f ca="1">IF(AND($A815&lt;&gt;"",F$9&lt;&gt;""),IF(HLOOKUP(F$9,'Feuille1-Catégories'!$C$1:$G$2,2,FALSE)="OUI",F$3,IF(HLOOKUP(F$9,'Feuille1-Catégories'!$C$1:$G$3,3,FALSE)="OUI",OFFSET(F$3,MOD(QUOTIENT(ROW()-ROW($A$20),'Feuille1-Catégories'!$B$6/F$6),F$5),0),IF(MOD($A815-1-F$10,'Feuille1-Catégories'!$F$5+1)=0,F$3,""))),"")</f>
        <v/>
      </c>
      <c r="G815" s="29" t="str">
        <f ca="1">IF(AND($A815&lt;&gt;"",G$9&lt;&gt;""),IF(HLOOKUP(G$9,'Feuille1-Catégories'!$C$1:$G$2,2,FALSE)="OUI",G$3,IF(HLOOKUP(G$9,'Feuille1-Catégories'!$C$1:$G$3,3,FALSE)="OUI",OFFSET(G$3,MOD(QUOTIENT(ROW()-ROW($A$20),'Feuille1-Catégories'!$B$6/G$6),G$5),0),IF(MOD($A815-1-G$10,'Feuille1-Catégories'!$F$5+1)=0,G$3,""))),"")</f>
        <v/>
      </c>
      <c r="H815" s="29" t="str">
        <f ca="1">IF(AND($A815&lt;&gt;"",H$9&lt;&gt;""),IF(HLOOKUP(H$9,'Feuille1-Catégories'!$C$1:$G$2,2,FALSE)="OUI",H$3,IF(HLOOKUP(H$9,'Feuille1-Catégories'!$C$1:$G$3,3,FALSE)="OUI",OFFSET(H$3,MOD(QUOTIENT(ROW()-ROW($A$20),'Feuille1-Catégories'!$B$6/H$6),H$5),0),IF(MOD($A815-1-H$10,'Feuille1-Catégories'!$F$5+1)=0,H$3,""))),"")</f>
        <v/>
      </c>
      <c r="I815" s="29" t="str">
        <f ca="1">IF(AND($A815&lt;&gt;"",I$9&lt;&gt;""),IF(HLOOKUP(I$9,'Feuille1-Catégories'!$C$1:$G$2,2,FALSE)="OUI",I$3,IF(HLOOKUP(I$9,'Feuille1-Catégories'!$C$1:$G$3,3,FALSE)="OUI",OFFSET(I$3,MOD(QUOTIENT(ROW()-ROW($A$20),'Feuille1-Catégories'!$B$6/I$6),I$5),0),IF(MOD($A815-1-I$10,'Feuille1-Catégories'!$F$5+1)=0,I$3,""))),"")</f>
        <v/>
      </c>
      <c r="J815" s="29" t="str">
        <f ca="1">IF(AND($A815&lt;&gt;"",J$9&lt;&gt;""),IF(HLOOKUP(J$9,'Feuille1-Catégories'!$C$1:$G$2,2,FALSE)="OUI",J$3,IF(HLOOKUP(J$9,'Feuille1-Catégories'!$C$1:$G$3,3,FALSE)="OUI",OFFSET(J$3,MOD(QUOTIENT(ROW()-ROW($A$20),'Feuille1-Catégories'!$B$6/J$6),J$5),0),IF(MOD($A815-1-J$10,'Feuille1-Catégories'!$F$5+1)=0,J$3,""))),"")</f>
        <v/>
      </c>
      <c r="K815" s="29" t="str">
        <f ca="1">IF(AND($A815&lt;&gt;"",K$9&lt;&gt;""),IF(HLOOKUP(K$9,'Feuille1-Catégories'!$C$1:$G$2,2,FALSE)="OUI",K$3,IF(HLOOKUP(K$9,'Feuille1-Catégories'!$C$1:$G$3,3,FALSE)="OUI",OFFSET(K$3,MOD(QUOTIENT(ROW()-ROW($A$20),'Feuille1-Catégories'!$B$6/K$6),K$5),0),IF(MOD($A815-1-K$10,'Feuille1-Catégories'!$F$5+1)=0,K$3,""))),"")</f>
        <v/>
      </c>
      <c r="L815" s="29" t="str">
        <f ca="1">IF(AND($A815&lt;&gt;"",L$9&lt;&gt;""),IF(HLOOKUP(L$9,'Feuille1-Catégories'!$C$1:$G$2,2,FALSE)="OUI",L$3,IF(HLOOKUP(L$9,'Feuille1-Catégories'!$C$1:$G$3,3,FALSE)="OUI",OFFSET(L$3,MOD(QUOTIENT(ROW()-ROW($A$20),'Feuille1-Catégories'!$B$6/L$6),L$5),0),IF(MOD($A815-1-L$10,'Feuille1-Catégories'!$F$5+1)=0,L$3,""))),"")</f>
        <v/>
      </c>
      <c r="M815" s="29" t="str">
        <f ca="1">IF(AND($A815&lt;&gt;"",M$9&lt;&gt;""),IF(HLOOKUP(M$9,'Feuille1-Catégories'!$C$1:$G$2,2,FALSE)="OUI",M$3,IF(HLOOKUP(M$9,'Feuille1-Catégories'!$C$1:$G$3,3,FALSE)="OUI",OFFSET(M$3,MOD(QUOTIENT(ROW()-ROW($A$20),'Feuille1-Catégories'!$B$6/M$6),M$5),0),IF(MOD($A815-1-M$10,'Feuille1-Catégories'!$F$5+1)=0,M$3,""))),"")</f>
        <v/>
      </c>
      <c r="N815" s="29" t="str">
        <f ca="1">IF(AND($A815&lt;&gt;"",N$9&lt;&gt;""),IF(HLOOKUP(N$9,'Feuille1-Catégories'!$C$1:$G$2,2,FALSE)="OUI",N$3,IF(HLOOKUP(N$9,'Feuille1-Catégories'!$C$1:$G$3,3,FALSE)="OUI",OFFSET(N$3,MOD(QUOTIENT(ROW()-ROW($A$20),'Feuille1-Catégories'!$B$6/N$6),N$5),0),IF(MOD($A815-1-N$10,'Feuille1-Catégories'!$F$5+1)=0,N$3,""))),"")</f>
        <v/>
      </c>
      <c r="O815" s="29" t="str">
        <f ca="1">IF(AND($A815&lt;&gt;"",O$9&lt;&gt;""),IF(HLOOKUP(O$9,'Feuille1-Catégories'!$C$1:$G$2,2,FALSE)="OUI",O$3,IF(HLOOKUP(O$9,'Feuille1-Catégories'!$C$1:$G$3,3,FALSE)="OUI",OFFSET(O$3,MOD(QUOTIENT(ROW()-ROW($A$20),'Feuille1-Catégories'!$B$6/O$6),O$5),0),IF(MOD($A815-1-O$10,'Feuille1-Catégories'!$F$5+1)=0,O$3,""))),"")</f>
        <v/>
      </c>
      <c r="P815" s="29" t="str">
        <f ca="1">IF(AND($A815&lt;&gt;"",P$9&lt;&gt;""),IF(HLOOKUP(P$9,'Feuille1-Catégories'!$C$1:$G$2,2,FALSE)="OUI",P$3,IF(HLOOKUP(P$9,'Feuille1-Catégories'!$C$1:$G$3,3,FALSE)="OUI",OFFSET(P$3,MOD(QUOTIENT(ROW()-ROW($A$20),'Feuille1-Catégories'!$B$6/P$6),P$5),0),IF(MOD($A815-1-P$10,'Feuille1-Catégories'!$F$5+1)=0,P$3,""))),"")</f>
        <v/>
      </c>
      <c r="Q815" s="29" t="str">
        <f ca="1">IF(AND($A815&lt;&gt;"",Q$9&lt;&gt;""),IF(HLOOKUP(Q$9,'Feuille1-Catégories'!$C$1:$G$2,2,FALSE)="OUI",Q$3,IF(HLOOKUP(Q$9,'Feuille1-Catégories'!$C$1:$G$3,3,FALSE)="OUI",OFFSET(Q$3,MOD(QUOTIENT(ROW()-ROW($A$20),'Feuille1-Catégories'!$B$6/Q$6),Q$5),0),IF(MOD($A815-1-Q$10,'Feuille1-Catégories'!$F$5+1)=0,Q$3,""))),"")</f>
        <v/>
      </c>
      <c r="R815" s="29" t="str">
        <f ca="1">IF(AND($A815&lt;&gt;"",R$9&lt;&gt;""),IF(HLOOKUP(R$9,'Feuille1-Catégories'!$C$1:$G$2,2,FALSE)="OUI",R$3,IF(HLOOKUP(R$9,'Feuille1-Catégories'!$C$1:$G$3,3,FALSE)="OUI",OFFSET(R$3,MOD(QUOTIENT(ROW()-ROW($A$20),'Feuille1-Catégories'!$B$6/R$6),R$5),0),IF(MOD($A815-1-R$10,'Feuille1-Catégories'!$F$5+1)=0,R$3,""))),"")</f>
        <v/>
      </c>
      <c r="S815" s="29" t="str">
        <f ca="1">IF(AND($A815&lt;&gt;"",S$9&lt;&gt;""),IF(HLOOKUP(S$9,'Feuille1-Catégories'!$C$1:$G$2,2,FALSE)="OUI",S$3,IF(HLOOKUP(S$9,'Feuille1-Catégories'!$C$1:$G$3,3,FALSE)="OUI",OFFSET(S$3,MOD(QUOTIENT(ROW()-ROW($A$20),'Feuille1-Catégories'!$B$6/S$6),S$5),0),IF(MOD($A815-1-S$10,'Feuille1-Catégories'!$F$5+1)=0,S$3,""))),"")</f>
        <v/>
      </c>
      <c r="T815" s="29" t="str">
        <f ca="1">IF(AND($A815&lt;&gt;"",T$9&lt;&gt;""),IF(HLOOKUP(T$9,'Feuille1-Catégories'!$C$1:$G$2,2,FALSE)="OUI",T$3,IF(HLOOKUP(T$9,'Feuille1-Catégories'!$C$1:$G$3,3,FALSE)="OUI",OFFSET(T$3,MOD(QUOTIENT(ROW()-ROW($A$20),'Feuille1-Catégories'!$B$6/T$6),T$5),0),IF(MOD($A815-1-T$10,'Feuille1-Catégories'!$F$5+1)=0,T$3,""))),"")</f>
        <v/>
      </c>
      <c r="U815" s="29" t="str">
        <f ca="1">IF(AND($A815&lt;&gt;"",U$9&lt;&gt;""),IF(HLOOKUP(U$9,'Feuille1-Catégories'!$C$1:$G$2,2,FALSE)="OUI",U$3,IF(HLOOKUP(U$9,'Feuille1-Catégories'!$C$1:$G$3,3,FALSE)="OUI",OFFSET(U$3,MOD(QUOTIENT(ROW()-ROW($A$20),'Feuille1-Catégories'!$B$6/U$6),U$5),0),IF(MOD($A815-1-U$10,'Feuille1-Catégories'!$F$5+1)=0,U$3,""))),"")</f>
        <v/>
      </c>
      <c r="V815" s="29" t="str">
        <f ca="1">IF(AND($A815&lt;&gt;"",V$9&lt;&gt;""),IF(HLOOKUP(V$9,'Feuille1-Catégories'!$C$1:$G$2,2,FALSE)="OUI",V$3,IF(HLOOKUP(V$9,'Feuille1-Catégories'!$C$1:$G$3,3,FALSE)="OUI",OFFSET(V$3,MOD(QUOTIENT(ROW()-ROW($A$20),'Feuille1-Catégories'!$B$6/V$6),V$5),0),IF(MOD($A815-1-V$10,'Feuille1-Catégories'!$F$5+1)=0,V$3,""))),"")</f>
        <v/>
      </c>
      <c r="W815" s="29" t="str">
        <f ca="1">IF(AND($A815&lt;&gt;"",W$9&lt;&gt;""),IF(HLOOKUP(W$9,'Feuille1-Catégories'!$C$1:$G$2,2,FALSE)="OUI",W$3,IF(HLOOKUP(W$9,'Feuille1-Catégories'!$C$1:$G$3,3,FALSE)="OUI",OFFSET(W$3,MOD(QUOTIENT(ROW()-ROW($A$20),'Feuille1-Catégories'!$B$6/W$6),W$5),0),IF(MOD($A815-1-W$10,'Feuille1-Catégories'!$F$5+1)=0,W$3,""))),"")</f>
        <v/>
      </c>
      <c r="X815" s="29" t="str">
        <f ca="1">IF(AND($A815&lt;&gt;"",X$9&lt;&gt;""),IF(HLOOKUP(X$9,'Feuille1-Catégories'!$C$1:$G$2,2,FALSE)="OUI",X$3,IF(HLOOKUP(X$9,'Feuille1-Catégories'!$C$1:$G$3,3,FALSE)="OUI",OFFSET(X$3,MOD(QUOTIENT(ROW()-ROW($A$20),'Feuille1-Catégories'!$B$6/X$6),X$5),0),IF(MOD($A815-1-X$10,'Feuille1-Catégories'!$F$5+1)=0,X$3,""))),"")</f>
        <v/>
      </c>
      <c r="Y815" s="29" t="str">
        <f ca="1">IF(AND($A815&lt;&gt;"",Y$9&lt;&gt;""),IF(HLOOKUP(Y$9,'Feuille1-Catégories'!$C$1:$G$2,2,FALSE)="OUI",Y$3,IF(HLOOKUP(Y$9,'Feuille1-Catégories'!$C$1:$G$3,3,FALSE)="OUI",OFFSET(Y$3,MOD(QUOTIENT(ROW()-ROW($A$20),'Feuille1-Catégories'!$B$6/Y$6),Y$5),0),IF(MOD($A815-1-Y$10,'Feuille1-Catégories'!$F$5+1)=0,Y$3,""))),"")</f>
        <v/>
      </c>
      <c r="Z815" s="29" t="str">
        <f ca="1">IF(AND($A815&lt;&gt;"",Z$9&lt;&gt;""),IF(HLOOKUP(Z$9,'Feuille1-Catégories'!$C$1:$G$2,2,FALSE)="OUI",Z$3,IF(HLOOKUP(Z$9,'Feuille1-Catégories'!$C$1:$G$3,3,FALSE)="OUI",OFFSET(Z$3,MOD(QUOTIENT(ROW()-ROW($A$20),'Feuille1-Catégories'!$B$6/Z$6),Z$5),0),IF(MOD($A815-1-Z$10,'Feuille1-Catégories'!$F$5+1)=0,Z$3,""))),"")</f>
        <v/>
      </c>
    </row>
    <row r="816" spans="1:26" ht="17" x14ac:dyDescent="0.2">
      <c r="A816" s="21" t="str">
        <f>IF('Feuille2-Prix de vente'!A816&lt;&gt;"",'Feuille2-Prix de vente'!A816,"")</f>
        <v/>
      </c>
      <c r="B816" s="33" t="str">
        <f>IF('Feuille2-Prix de vente'!B816&lt;&gt;"",'Feuille2-Prix de vente'!B816,"")</f>
        <v/>
      </c>
      <c r="C816" s="10" t="str">
        <f>IF('Feuille2-Prix de vente'!C816&lt;&gt;"",'Feuille2-Prix de vente'!C816,"")</f>
        <v/>
      </c>
      <c r="D816" s="10" t="str">
        <f t="shared" si="12"/>
        <v/>
      </c>
      <c r="E816" s="10" t="str">
        <f>IF('Feuille2-Prix de vente'!E816&lt;&gt;"",'Feuille2-Prix de vente'!E816,"")</f>
        <v/>
      </c>
      <c r="F816" s="29" t="str">
        <f ca="1">IF(AND($A816&lt;&gt;"",F$9&lt;&gt;""),IF(HLOOKUP(F$9,'Feuille1-Catégories'!$C$1:$G$2,2,FALSE)="OUI",F$3,IF(HLOOKUP(F$9,'Feuille1-Catégories'!$C$1:$G$3,3,FALSE)="OUI",OFFSET(F$3,MOD(QUOTIENT(ROW()-ROW($A$20),'Feuille1-Catégories'!$B$6/F$6),F$5),0),IF(MOD($A816-1-F$10,'Feuille1-Catégories'!$F$5+1)=0,F$3,""))),"")</f>
        <v/>
      </c>
      <c r="G816" s="29" t="str">
        <f ca="1">IF(AND($A816&lt;&gt;"",G$9&lt;&gt;""),IF(HLOOKUP(G$9,'Feuille1-Catégories'!$C$1:$G$2,2,FALSE)="OUI",G$3,IF(HLOOKUP(G$9,'Feuille1-Catégories'!$C$1:$G$3,3,FALSE)="OUI",OFFSET(G$3,MOD(QUOTIENT(ROW()-ROW($A$20),'Feuille1-Catégories'!$B$6/G$6),G$5),0),IF(MOD($A816-1-G$10,'Feuille1-Catégories'!$F$5+1)=0,G$3,""))),"")</f>
        <v/>
      </c>
      <c r="H816" s="29" t="str">
        <f ca="1">IF(AND($A816&lt;&gt;"",H$9&lt;&gt;""),IF(HLOOKUP(H$9,'Feuille1-Catégories'!$C$1:$G$2,2,FALSE)="OUI",H$3,IF(HLOOKUP(H$9,'Feuille1-Catégories'!$C$1:$G$3,3,FALSE)="OUI",OFFSET(H$3,MOD(QUOTIENT(ROW()-ROW($A$20),'Feuille1-Catégories'!$B$6/H$6),H$5),0),IF(MOD($A816-1-H$10,'Feuille1-Catégories'!$F$5+1)=0,H$3,""))),"")</f>
        <v/>
      </c>
      <c r="I816" s="29" t="str">
        <f ca="1">IF(AND($A816&lt;&gt;"",I$9&lt;&gt;""),IF(HLOOKUP(I$9,'Feuille1-Catégories'!$C$1:$G$2,2,FALSE)="OUI",I$3,IF(HLOOKUP(I$9,'Feuille1-Catégories'!$C$1:$G$3,3,FALSE)="OUI",OFFSET(I$3,MOD(QUOTIENT(ROW()-ROW($A$20),'Feuille1-Catégories'!$B$6/I$6),I$5),0),IF(MOD($A816-1-I$10,'Feuille1-Catégories'!$F$5+1)=0,I$3,""))),"")</f>
        <v/>
      </c>
      <c r="J816" s="29" t="str">
        <f ca="1">IF(AND($A816&lt;&gt;"",J$9&lt;&gt;""),IF(HLOOKUP(J$9,'Feuille1-Catégories'!$C$1:$G$2,2,FALSE)="OUI",J$3,IF(HLOOKUP(J$9,'Feuille1-Catégories'!$C$1:$G$3,3,FALSE)="OUI",OFFSET(J$3,MOD(QUOTIENT(ROW()-ROW($A$20),'Feuille1-Catégories'!$B$6/J$6),J$5),0),IF(MOD($A816-1-J$10,'Feuille1-Catégories'!$F$5+1)=0,J$3,""))),"")</f>
        <v/>
      </c>
      <c r="K816" s="29" t="str">
        <f ca="1">IF(AND($A816&lt;&gt;"",K$9&lt;&gt;""),IF(HLOOKUP(K$9,'Feuille1-Catégories'!$C$1:$G$2,2,FALSE)="OUI",K$3,IF(HLOOKUP(K$9,'Feuille1-Catégories'!$C$1:$G$3,3,FALSE)="OUI",OFFSET(K$3,MOD(QUOTIENT(ROW()-ROW($A$20),'Feuille1-Catégories'!$B$6/K$6),K$5),0),IF(MOD($A816-1-K$10,'Feuille1-Catégories'!$F$5+1)=0,K$3,""))),"")</f>
        <v/>
      </c>
      <c r="L816" s="29" t="str">
        <f ca="1">IF(AND($A816&lt;&gt;"",L$9&lt;&gt;""),IF(HLOOKUP(L$9,'Feuille1-Catégories'!$C$1:$G$2,2,FALSE)="OUI",L$3,IF(HLOOKUP(L$9,'Feuille1-Catégories'!$C$1:$G$3,3,FALSE)="OUI",OFFSET(L$3,MOD(QUOTIENT(ROW()-ROW($A$20),'Feuille1-Catégories'!$B$6/L$6),L$5),0),IF(MOD($A816-1-L$10,'Feuille1-Catégories'!$F$5+1)=0,L$3,""))),"")</f>
        <v/>
      </c>
      <c r="M816" s="29" t="str">
        <f ca="1">IF(AND($A816&lt;&gt;"",M$9&lt;&gt;""),IF(HLOOKUP(M$9,'Feuille1-Catégories'!$C$1:$G$2,2,FALSE)="OUI",M$3,IF(HLOOKUP(M$9,'Feuille1-Catégories'!$C$1:$G$3,3,FALSE)="OUI",OFFSET(M$3,MOD(QUOTIENT(ROW()-ROW($A$20),'Feuille1-Catégories'!$B$6/M$6),M$5),0),IF(MOD($A816-1-M$10,'Feuille1-Catégories'!$F$5+1)=0,M$3,""))),"")</f>
        <v/>
      </c>
      <c r="N816" s="29" t="str">
        <f ca="1">IF(AND($A816&lt;&gt;"",N$9&lt;&gt;""),IF(HLOOKUP(N$9,'Feuille1-Catégories'!$C$1:$G$2,2,FALSE)="OUI",N$3,IF(HLOOKUP(N$9,'Feuille1-Catégories'!$C$1:$G$3,3,FALSE)="OUI",OFFSET(N$3,MOD(QUOTIENT(ROW()-ROW($A$20),'Feuille1-Catégories'!$B$6/N$6),N$5),0),IF(MOD($A816-1-N$10,'Feuille1-Catégories'!$F$5+1)=0,N$3,""))),"")</f>
        <v/>
      </c>
      <c r="O816" s="29" t="str">
        <f ca="1">IF(AND($A816&lt;&gt;"",O$9&lt;&gt;""),IF(HLOOKUP(O$9,'Feuille1-Catégories'!$C$1:$G$2,2,FALSE)="OUI",O$3,IF(HLOOKUP(O$9,'Feuille1-Catégories'!$C$1:$G$3,3,FALSE)="OUI",OFFSET(O$3,MOD(QUOTIENT(ROW()-ROW($A$20),'Feuille1-Catégories'!$B$6/O$6),O$5),0),IF(MOD($A816-1-O$10,'Feuille1-Catégories'!$F$5+1)=0,O$3,""))),"")</f>
        <v/>
      </c>
      <c r="P816" s="29" t="str">
        <f ca="1">IF(AND($A816&lt;&gt;"",P$9&lt;&gt;""),IF(HLOOKUP(P$9,'Feuille1-Catégories'!$C$1:$G$2,2,FALSE)="OUI",P$3,IF(HLOOKUP(P$9,'Feuille1-Catégories'!$C$1:$G$3,3,FALSE)="OUI",OFFSET(P$3,MOD(QUOTIENT(ROW()-ROW($A$20),'Feuille1-Catégories'!$B$6/P$6),P$5),0),IF(MOD($A816-1-P$10,'Feuille1-Catégories'!$F$5+1)=0,P$3,""))),"")</f>
        <v/>
      </c>
      <c r="Q816" s="29" t="str">
        <f ca="1">IF(AND($A816&lt;&gt;"",Q$9&lt;&gt;""),IF(HLOOKUP(Q$9,'Feuille1-Catégories'!$C$1:$G$2,2,FALSE)="OUI",Q$3,IF(HLOOKUP(Q$9,'Feuille1-Catégories'!$C$1:$G$3,3,FALSE)="OUI",OFFSET(Q$3,MOD(QUOTIENT(ROW()-ROW($A$20),'Feuille1-Catégories'!$B$6/Q$6),Q$5),0),IF(MOD($A816-1-Q$10,'Feuille1-Catégories'!$F$5+1)=0,Q$3,""))),"")</f>
        <v/>
      </c>
      <c r="R816" s="29" t="str">
        <f ca="1">IF(AND($A816&lt;&gt;"",R$9&lt;&gt;""),IF(HLOOKUP(R$9,'Feuille1-Catégories'!$C$1:$G$2,2,FALSE)="OUI",R$3,IF(HLOOKUP(R$9,'Feuille1-Catégories'!$C$1:$G$3,3,FALSE)="OUI",OFFSET(R$3,MOD(QUOTIENT(ROW()-ROW($A$20),'Feuille1-Catégories'!$B$6/R$6),R$5),0),IF(MOD($A816-1-R$10,'Feuille1-Catégories'!$F$5+1)=0,R$3,""))),"")</f>
        <v/>
      </c>
      <c r="S816" s="29" t="str">
        <f ca="1">IF(AND($A816&lt;&gt;"",S$9&lt;&gt;""),IF(HLOOKUP(S$9,'Feuille1-Catégories'!$C$1:$G$2,2,FALSE)="OUI",S$3,IF(HLOOKUP(S$9,'Feuille1-Catégories'!$C$1:$G$3,3,FALSE)="OUI",OFFSET(S$3,MOD(QUOTIENT(ROW()-ROW($A$20),'Feuille1-Catégories'!$B$6/S$6),S$5),0),IF(MOD($A816-1-S$10,'Feuille1-Catégories'!$F$5+1)=0,S$3,""))),"")</f>
        <v/>
      </c>
      <c r="T816" s="29" t="str">
        <f ca="1">IF(AND($A816&lt;&gt;"",T$9&lt;&gt;""),IF(HLOOKUP(T$9,'Feuille1-Catégories'!$C$1:$G$2,2,FALSE)="OUI",T$3,IF(HLOOKUP(T$9,'Feuille1-Catégories'!$C$1:$G$3,3,FALSE)="OUI",OFFSET(T$3,MOD(QUOTIENT(ROW()-ROW($A$20),'Feuille1-Catégories'!$B$6/T$6),T$5),0),IF(MOD($A816-1-T$10,'Feuille1-Catégories'!$F$5+1)=0,T$3,""))),"")</f>
        <v/>
      </c>
      <c r="U816" s="29" t="str">
        <f ca="1">IF(AND($A816&lt;&gt;"",U$9&lt;&gt;""),IF(HLOOKUP(U$9,'Feuille1-Catégories'!$C$1:$G$2,2,FALSE)="OUI",U$3,IF(HLOOKUP(U$9,'Feuille1-Catégories'!$C$1:$G$3,3,FALSE)="OUI",OFFSET(U$3,MOD(QUOTIENT(ROW()-ROW($A$20),'Feuille1-Catégories'!$B$6/U$6),U$5),0),IF(MOD($A816-1-U$10,'Feuille1-Catégories'!$F$5+1)=0,U$3,""))),"")</f>
        <v/>
      </c>
      <c r="V816" s="29" t="str">
        <f ca="1">IF(AND($A816&lt;&gt;"",V$9&lt;&gt;""),IF(HLOOKUP(V$9,'Feuille1-Catégories'!$C$1:$G$2,2,FALSE)="OUI",V$3,IF(HLOOKUP(V$9,'Feuille1-Catégories'!$C$1:$G$3,3,FALSE)="OUI",OFFSET(V$3,MOD(QUOTIENT(ROW()-ROW($A$20),'Feuille1-Catégories'!$B$6/V$6),V$5),0),IF(MOD($A816-1-V$10,'Feuille1-Catégories'!$F$5+1)=0,V$3,""))),"")</f>
        <v/>
      </c>
      <c r="W816" s="29" t="str">
        <f ca="1">IF(AND($A816&lt;&gt;"",W$9&lt;&gt;""),IF(HLOOKUP(W$9,'Feuille1-Catégories'!$C$1:$G$2,2,FALSE)="OUI",W$3,IF(HLOOKUP(W$9,'Feuille1-Catégories'!$C$1:$G$3,3,FALSE)="OUI",OFFSET(W$3,MOD(QUOTIENT(ROW()-ROW($A$20),'Feuille1-Catégories'!$B$6/W$6),W$5),0),IF(MOD($A816-1-W$10,'Feuille1-Catégories'!$F$5+1)=0,W$3,""))),"")</f>
        <v/>
      </c>
      <c r="X816" s="29" t="str">
        <f ca="1">IF(AND($A816&lt;&gt;"",X$9&lt;&gt;""),IF(HLOOKUP(X$9,'Feuille1-Catégories'!$C$1:$G$2,2,FALSE)="OUI",X$3,IF(HLOOKUP(X$9,'Feuille1-Catégories'!$C$1:$G$3,3,FALSE)="OUI",OFFSET(X$3,MOD(QUOTIENT(ROW()-ROW($A$20),'Feuille1-Catégories'!$B$6/X$6),X$5),0),IF(MOD($A816-1-X$10,'Feuille1-Catégories'!$F$5+1)=0,X$3,""))),"")</f>
        <v/>
      </c>
      <c r="Y816" s="29" t="str">
        <f ca="1">IF(AND($A816&lt;&gt;"",Y$9&lt;&gt;""),IF(HLOOKUP(Y$9,'Feuille1-Catégories'!$C$1:$G$2,2,FALSE)="OUI",Y$3,IF(HLOOKUP(Y$9,'Feuille1-Catégories'!$C$1:$G$3,3,FALSE)="OUI",OFFSET(Y$3,MOD(QUOTIENT(ROW()-ROW($A$20),'Feuille1-Catégories'!$B$6/Y$6),Y$5),0),IF(MOD($A816-1-Y$10,'Feuille1-Catégories'!$F$5+1)=0,Y$3,""))),"")</f>
        <v/>
      </c>
      <c r="Z816" s="29" t="str">
        <f ca="1">IF(AND($A816&lt;&gt;"",Z$9&lt;&gt;""),IF(HLOOKUP(Z$9,'Feuille1-Catégories'!$C$1:$G$2,2,FALSE)="OUI",Z$3,IF(HLOOKUP(Z$9,'Feuille1-Catégories'!$C$1:$G$3,3,FALSE)="OUI",OFFSET(Z$3,MOD(QUOTIENT(ROW()-ROW($A$20),'Feuille1-Catégories'!$B$6/Z$6),Z$5),0),IF(MOD($A816-1-Z$10,'Feuille1-Catégories'!$F$5+1)=0,Z$3,""))),"")</f>
        <v/>
      </c>
    </row>
    <row r="817" spans="1:26" ht="17" x14ac:dyDescent="0.2">
      <c r="A817" s="21" t="str">
        <f>IF('Feuille2-Prix de vente'!A817&lt;&gt;"",'Feuille2-Prix de vente'!A817,"")</f>
        <v/>
      </c>
      <c r="B817" s="33" t="str">
        <f>IF('Feuille2-Prix de vente'!B817&lt;&gt;"",'Feuille2-Prix de vente'!B817,"")</f>
        <v/>
      </c>
      <c r="C817" s="10" t="str">
        <f>IF('Feuille2-Prix de vente'!C817&lt;&gt;"",'Feuille2-Prix de vente'!C817,"")</f>
        <v/>
      </c>
      <c r="D817" s="10" t="str">
        <f t="shared" si="12"/>
        <v/>
      </c>
      <c r="E817" s="10" t="str">
        <f>IF('Feuille2-Prix de vente'!E817&lt;&gt;"",'Feuille2-Prix de vente'!E817,"")</f>
        <v/>
      </c>
      <c r="F817" s="29" t="str">
        <f ca="1">IF(AND($A817&lt;&gt;"",F$9&lt;&gt;""),IF(HLOOKUP(F$9,'Feuille1-Catégories'!$C$1:$G$2,2,FALSE)="OUI",F$3,IF(HLOOKUP(F$9,'Feuille1-Catégories'!$C$1:$G$3,3,FALSE)="OUI",OFFSET(F$3,MOD(QUOTIENT(ROW()-ROW($A$20),'Feuille1-Catégories'!$B$6/F$6),F$5),0),IF(MOD($A817-1-F$10,'Feuille1-Catégories'!$F$5+1)=0,F$3,""))),"")</f>
        <v/>
      </c>
      <c r="G817" s="29" t="str">
        <f ca="1">IF(AND($A817&lt;&gt;"",G$9&lt;&gt;""),IF(HLOOKUP(G$9,'Feuille1-Catégories'!$C$1:$G$2,2,FALSE)="OUI",G$3,IF(HLOOKUP(G$9,'Feuille1-Catégories'!$C$1:$G$3,3,FALSE)="OUI",OFFSET(G$3,MOD(QUOTIENT(ROW()-ROW($A$20),'Feuille1-Catégories'!$B$6/G$6),G$5),0),IF(MOD($A817-1-G$10,'Feuille1-Catégories'!$F$5+1)=0,G$3,""))),"")</f>
        <v/>
      </c>
      <c r="H817" s="29" t="str">
        <f ca="1">IF(AND($A817&lt;&gt;"",H$9&lt;&gt;""),IF(HLOOKUP(H$9,'Feuille1-Catégories'!$C$1:$G$2,2,FALSE)="OUI",H$3,IF(HLOOKUP(H$9,'Feuille1-Catégories'!$C$1:$G$3,3,FALSE)="OUI",OFFSET(H$3,MOD(QUOTIENT(ROW()-ROW($A$20),'Feuille1-Catégories'!$B$6/H$6),H$5),0),IF(MOD($A817-1-H$10,'Feuille1-Catégories'!$F$5+1)=0,H$3,""))),"")</f>
        <v/>
      </c>
      <c r="I817" s="29" t="str">
        <f ca="1">IF(AND($A817&lt;&gt;"",I$9&lt;&gt;""),IF(HLOOKUP(I$9,'Feuille1-Catégories'!$C$1:$G$2,2,FALSE)="OUI",I$3,IF(HLOOKUP(I$9,'Feuille1-Catégories'!$C$1:$G$3,3,FALSE)="OUI",OFFSET(I$3,MOD(QUOTIENT(ROW()-ROW($A$20),'Feuille1-Catégories'!$B$6/I$6),I$5),0),IF(MOD($A817-1-I$10,'Feuille1-Catégories'!$F$5+1)=0,I$3,""))),"")</f>
        <v/>
      </c>
      <c r="J817" s="29" t="str">
        <f ca="1">IF(AND($A817&lt;&gt;"",J$9&lt;&gt;""),IF(HLOOKUP(J$9,'Feuille1-Catégories'!$C$1:$G$2,2,FALSE)="OUI",J$3,IF(HLOOKUP(J$9,'Feuille1-Catégories'!$C$1:$G$3,3,FALSE)="OUI",OFFSET(J$3,MOD(QUOTIENT(ROW()-ROW($A$20),'Feuille1-Catégories'!$B$6/J$6),J$5),0),IF(MOD($A817-1-J$10,'Feuille1-Catégories'!$F$5+1)=0,J$3,""))),"")</f>
        <v/>
      </c>
      <c r="K817" s="29" t="str">
        <f ca="1">IF(AND($A817&lt;&gt;"",K$9&lt;&gt;""),IF(HLOOKUP(K$9,'Feuille1-Catégories'!$C$1:$G$2,2,FALSE)="OUI",K$3,IF(HLOOKUP(K$9,'Feuille1-Catégories'!$C$1:$G$3,3,FALSE)="OUI",OFFSET(K$3,MOD(QUOTIENT(ROW()-ROW($A$20),'Feuille1-Catégories'!$B$6/K$6),K$5),0),IF(MOD($A817-1-K$10,'Feuille1-Catégories'!$F$5+1)=0,K$3,""))),"")</f>
        <v/>
      </c>
      <c r="L817" s="29" t="str">
        <f ca="1">IF(AND($A817&lt;&gt;"",L$9&lt;&gt;""),IF(HLOOKUP(L$9,'Feuille1-Catégories'!$C$1:$G$2,2,FALSE)="OUI",L$3,IF(HLOOKUP(L$9,'Feuille1-Catégories'!$C$1:$G$3,3,FALSE)="OUI",OFFSET(L$3,MOD(QUOTIENT(ROW()-ROW($A$20),'Feuille1-Catégories'!$B$6/L$6),L$5),0),IF(MOD($A817-1-L$10,'Feuille1-Catégories'!$F$5+1)=0,L$3,""))),"")</f>
        <v/>
      </c>
      <c r="M817" s="29" t="str">
        <f ca="1">IF(AND($A817&lt;&gt;"",M$9&lt;&gt;""),IF(HLOOKUP(M$9,'Feuille1-Catégories'!$C$1:$G$2,2,FALSE)="OUI",M$3,IF(HLOOKUP(M$9,'Feuille1-Catégories'!$C$1:$G$3,3,FALSE)="OUI",OFFSET(M$3,MOD(QUOTIENT(ROW()-ROW($A$20),'Feuille1-Catégories'!$B$6/M$6),M$5),0),IF(MOD($A817-1-M$10,'Feuille1-Catégories'!$F$5+1)=0,M$3,""))),"")</f>
        <v/>
      </c>
      <c r="N817" s="29" t="str">
        <f ca="1">IF(AND($A817&lt;&gt;"",N$9&lt;&gt;""),IF(HLOOKUP(N$9,'Feuille1-Catégories'!$C$1:$G$2,2,FALSE)="OUI",N$3,IF(HLOOKUP(N$9,'Feuille1-Catégories'!$C$1:$G$3,3,FALSE)="OUI",OFFSET(N$3,MOD(QUOTIENT(ROW()-ROW($A$20),'Feuille1-Catégories'!$B$6/N$6),N$5),0),IF(MOD($A817-1-N$10,'Feuille1-Catégories'!$F$5+1)=0,N$3,""))),"")</f>
        <v/>
      </c>
      <c r="O817" s="29" t="str">
        <f ca="1">IF(AND($A817&lt;&gt;"",O$9&lt;&gt;""),IF(HLOOKUP(O$9,'Feuille1-Catégories'!$C$1:$G$2,2,FALSE)="OUI",O$3,IF(HLOOKUP(O$9,'Feuille1-Catégories'!$C$1:$G$3,3,FALSE)="OUI",OFFSET(O$3,MOD(QUOTIENT(ROW()-ROW($A$20),'Feuille1-Catégories'!$B$6/O$6),O$5),0),IF(MOD($A817-1-O$10,'Feuille1-Catégories'!$F$5+1)=0,O$3,""))),"")</f>
        <v/>
      </c>
      <c r="P817" s="29" t="str">
        <f ca="1">IF(AND($A817&lt;&gt;"",P$9&lt;&gt;""),IF(HLOOKUP(P$9,'Feuille1-Catégories'!$C$1:$G$2,2,FALSE)="OUI",P$3,IF(HLOOKUP(P$9,'Feuille1-Catégories'!$C$1:$G$3,3,FALSE)="OUI",OFFSET(P$3,MOD(QUOTIENT(ROW()-ROW($A$20),'Feuille1-Catégories'!$B$6/P$6),P$5),0),IF(MOD($A817-1-P$10,'Feuille1-Catégories'!$F$5+1)=0,P$3,""))),"")</f>
        <v/>
      </c>
      <c r="Q817" s="29" t="str">
        <f ca="1">IF(AND($A817&lt;&gt;"",Q$9&lt;&gt;""),IF(HLOOKUP(Q$9,'Feuille1-Catégories'!$C$1:$G$2,2,FALSE)="OUI",Q$3,IF(HLOOKUP(Q$9,'Feuille1-Catégories'!$C$1:$G$3,3,FALSE)="OUI",OFFSET(Q$3,MOD(QUOTIENT(ROW()-ROW($A$20),'Feuille1-Catégories'!$B$6/Q$6),Q$5),0),IF(MOD($A817-1-Q$10,'Feuille1-Catégories'!$F$5+1)=0,Q$3,""))),"")</f>
        <v/>
      </c>
      <c r="R817" s="29" t="str">
        <f ca="1">IF(AND($A817&lt;&gt;"",R$9&lt;&gt;""),IF(HLOOKUP(R$9,'Feuille1-Catégories'!$C$1:$G$2,2,FALSE)="OUI",R$3,IF(HLOOKUP(R$9,'Feuille1-Catégories'!$C$1:$G$3,3,FALSE)="OUI",OFFSET(R$3,MOD(QUOTIENT(ROW()-ROW($A$20),'Feuille1-Catégories'!$B$6/R$6),R$5),0),IF(MOD($A817-1-R$10,'Feuille1-Catégories'!$F$5+1)=0,R$3,""))),"")</f>
        <v/>
      </c>
      <c r="S817" s="29" t="str">
        <f ca="1">IF(AND($A817&lt;&gt;"",S$9&lt;&gt;""),IF(HLOOKUP(S$9,'Feuille1-Catégories'!$C$1:$G$2,2,FALSE)="OUI",S$3,IF(HLOOKUP(S$9,'Feuille1-Catégories'!$C$1:$G$3,3,FALSE)="OUI",OFFSET(S$3,MOD(QUOTIENT(ROW()-ROW($A$20),'Feuille1-Catégories'!$B$6/S$6),S$5),0),IF(MOD($A817-1-S$10,'Feuille1-Catégories'!$F$5+1)=0,S$3,""))),"")</f>
        <v/>
      </c>
      <c r="T817" s="29" t="str">
        <f ca="1">IF(AND($A817&lt;&gt;"",T$9&lt;&gt;""),IF(HLOOKUP(T$9,'Feuille1-Catégories'!$C$1:$G$2,2,FALSE)="OUI",T$3,IF(HLOOKUP(T$9,'Feuille1-Catégories'!$C$1:$G$3,3,FALSE)="OUI",OFFSET(T$3,MOD(QUOTIENT(ROW()-ROW($A$20),'Feuille1-Catégories'!$B$6/T$6),T$5),0),IF(MOD($A817-1-T$10,'Feuille1-Catégories'!$F$5+1)=0,T$3,""))),"")</f>
        <v/>
      </c>
      <c r="U817" s="29" t="str">
        <f ca="1">IF(AND($A817&lt;&gt;"",U$9&lt;&gt;""),IF(HLOOKUP(U$9,'Feuille1-Catégories'!$C$1:$G$2,2,FALSE)="OUI",U$3,IF(HLOOKUP(U$9,'Feuille1-Catégories'!$C$1:$G$3,3,FALSE)="OUI",OFFSET(U$3,MOD(QUOTIENT(ROW()-ROW($A$20),'Feuille1-Catégories'!$B$6/U$6),U$5),0),IF(MOD($A817-1-U$10,'Feuille1-Catégories'!$F$5+1)=0,U$3,""))),"")</f>
        <v/>
      </c>
      <c r="V817" s="29" t="str">
        <f ca="1">IF(AND($A817&lt;&gt;"",V$9&lt;&gt;""),IF(HLOOKUP(V$9,'Feuille1-Catégories'!$C$1:$G$2,2,FALSE)="OUI",V$3,IF(HLOOKUP(V$9,'Feuille1-Catégories'!$C$1:$G$3,3,FALSE)="OUI",OFFSET(V$3,MOD(QUOTIENT(ROW()-ROW($A$20),'Feuille1-Catégories'!$B$6/V$6),V$5),0),IF(MOD($A817-1-V$10,'Feuille1-Catégories'!$F$5+1)=0,V$3,""))),"")</f>
        <v/>
      </c>
      <c r="W817" s="29" t="str">
        <f ca="1">IF(AND($A817&lt;&gt;"",W$9&lt;&gt;""),IF(HLOOKUP(W$9,'Feuille1-Catégories'!$C$1:$G$2,2,FALSE)="OUI",W$3,IF(HLOOKUP(W$9,'Feuille1-Catégories'!$C$1:$G$3,3,FALSE)="OUI",OFFSET(W$3,MOD(QUOTIENT(ROW()-ROW($A$20),'Feuille1-Catégories'!$B$6/W$6),W$5),0),IF(MOD($A817-1-W$10,'Feuille1-Catégories'!$F$5+1)=0,W$3,""))),"")</f>
        <v/>
      </c>
      <c r="X817" s="29" t="str">
        <f ca="1">IF(AND($A817&lt;&gt;"",X$9&lt;&gt;""),IF(HLOOKUP(X$9,'Feuille1-Catégories'!$C$1:$G$2,2,FALSE)="OUI",X$3,IF(HLOOKUP(X$9,'Feuille1-Catégories'!$C$1:$G$3,3,FALSE)="OUI",OFFSET(X$3,MOD(QUOTIENT(ROW()-ROW($A$20),'Feuille1-Catégories'!$B$6/X$6),X$5),0),IF(MOD($A817-1-X$10,'Feuille1-Catégories'!$F$5+1)=0,X$3,""))),"")</f>
        <v/>
      </c>
      <c r="Y817" s="29" t="str">
        <f ca="1">IF(AND($A817&lt;&gt;"",Y$9&lt;&gt;""),IF(HLOOKUP(Y$9,'Feuille1-Catégories'!$C$1:$G$2,2,FALSE)="OUI",Y$3,IF(HLOOKUP(Y$9,'Feuille1-Catégories'!$C$1:$G$3,3,FALSE)="OUI",OFFSET(Y$3,MOD(QUOTIENT(ROW()-ROW($A$20),'Feuille1-Catégories'!$B$6/Y$6),Y$5),0),IF(MOD($A817-1-Y$10,'Feuille1-Catégories'!$F$5+1)=0,Y$3,""))),"")</f>
        <v/>
      </c>
      <c r="Z817" s="29" t="str">
        <f ca="1">IF(AND($A817&lt;&gt;"",Z$9&lt;&gt;""),IF(HLOOKUP(Z$9,'Feuille1-Catégories'!$C$1:$G$2,2,FALSE)="OUI",Z$3,IF(HLOOKUP(Z$9,'Feuille1-Catégories'!$C$1:$G$3,3,FALSE)="OUI",OFFSET(Z$3,MOD(QUOTIENT(ROW()-ROW($A$20),'Feuille1-Catégories'!$B$6/Z$6),Z$5),0),IF(MOD($A817-1-Z$10,'Feuille1-Catégories'!$F$5+1)=0,Z$3,""))),"")</f>
        <v/>
      </c>
    </row>
    <row r="818" spans="1:26" ht="17" x14ac:dyDescent="0.2">
      <c r="A818" s="21" t="str">
        <f>IF('Feuille2-Prix de vente'!A818&lt;&gt;"",'Feuille2-Prix de vente'!A818,"")</f>
        <v/>
      </c>
      <c r="B818" s="33" t="str">
        <f>IF('Feuille2-Prix de vente'!B818&lt;&gt;"",'Feuille2-Prix de vente'!B818,"")</f>
        <v/>
      </c>
      <c r="C818" s="10" t="str">
        <f>IF('Feuille2-Prix de vente'!C818&lt;&gt;"",'Feuille2-Prix de vente'!C818,"")</f>
        <v/>
      </c>
      <c r="D818" s="10" t="str">
        <f t="shared" si="12"/>
        <v/>
      </c>
      <c r="E818" s="10" t="str">
        <f>IF('Feuille2-Prix de vente'!E818&lt;&gt;"",'Feuille2-Prix de vente'!E818,"")</f>
        <v/>
      </c>
      <c r="F818" s="29" t="str">
        <f ca="1">IF(AND($A818&lt;&gt;"",F$9&lt;&gt;""),IF(HLOOKUP(F$9,'Feuille1-Catégories'!$C$1:$G$2,2,FALSE)="OUI",F$3,IF(HLOOKUP(F$9,'Feuille1-Catégories'!$C$1:$G$3,3,FALSE)="OUI",OFFSET(F$3,MOD(QUOTIENT(ROW()-ROW($A$20),'Feuille1-Catégories'!$B$6/F$6),F$5),0),IF(MOD($A818-1-F$10,'Feuille1-Catégories'!$F$5+1)=0,F$3,""))),"")</f>
        <v/>
      </c>
      <c r="G818" s="29" t="str">
        <f ca="1">IF(AND($A818&lt;&gt;"",G$9&lt;&gt;""),IF(HLOOKUP(G$9,'Feuille1-Catégories'!$C$1:$G$2,2,FALSE)="OUI",G$3,IF(HLOOKUP(G$9,'Feuille1-Catégories'!$C$1:$G$3,3,FALSE)="OUI",OFFSET(G$3,MOD(QUOTIENT(ROW()-ROW($A$20),'Feuille1-Catégories'!$B$6/G$6),G$5),0),IF(MOD($A818-1-G$10,'Feuille1-Catégories'!$F$5+1)=0,G$3,""))),"")</f>
        <v/>
      </c>
      <c r="H818" s="29" t="str">
        <f ca="1">IF(AND($A818&lt;&gt;"",H$9&lt;&gt;""),IF(HLOOKUP(H$9,'Feuille1-Catégories'!$C$1:$G$2,2,FALSE)="OUI",H$3,IF(HLOOKUP(H$9,'Feuille1-Catégories'!$C$1:$G$3,3,FALSE)="OUI",OFFSET(H$3,MOD(QUOTIENT(ROW()-ROW($A$20),'Feuille1-Catégories'!$B$6/H$6),H$5),0),IF(MOD($A818-1-H$10,'Feuille1-Catégories'!$F$5+1)=0,H$3,""))),"")</f>
        <v/>
      </c>
      <c r="I818" s="29" t="str">
        <f ca="1">IF(AND($A818&lt;&gt;"",I$9&lt;&gt;""),IF(HLOOKUP(I$9,'Feuille1-Catégories'!$C$1:$G$2,2,FALSE)="OUI",I$3,IF(HLOOKUP(I$9,'Feuille1-Catégories'!$C$1:$G$3,3,FALSE)="OUI",OFFSET(I$3,MOD(QUOTIENT(ROW()-ROW($A$20),'Feuille1-Catégories'!$B$6/I$6),I$5),0),IF(MOD($A818-1-I$10,'Feuille1-Catégories'!$F$5+1)=0,I$3,""))),"")</f>
        <v/>
      </c>
      <c r="J818" s="29" t="str">
        <f ca="1">IF(AND($A818&lt;&gt;"",J$9&lt;&gt;""),IF(HLOOKUP(J$9,'Feuille1-Catégories'!$C$1:$G$2,2,FALSE)="OUI",J$3,IF(HLOOKUP(J$9,'Feuille1-Catégories'!$C$1:$G$3,3,FALSE)="OUI",OFFSET(J$3,MOD(QUOTIENT(ROW()-ROW($A$20),'Feuille1-Catégories'!$B$6/J$6),J$5),0),IF(MOD($A818-1-J$10,'Feuille1-Catégories'!$F$5+1)=0,J$3,""))),"")</f>
        <v/>
      </c>
      <c r="K818" s="29" t="str">
        <f ca="1">IF(AND($A818&lt;&gt;"",K$9&lt;&gt;""),IF(HLOOKUP(K$9,'Feuille1-Catégories'!$C$1:$G$2,2,FALSE)="OUI",K$3,IF(HLOOKUP(K$9,'Feuille1-Catégories'!$C$1:$G$3,3,FALSE)="OUI",OFFSET(K$3,MOD(QUOTIENT(ROW()-ROW($A$20),'Feuille1-Catégories'!$B$6/K$6),K$5),0),IF(MOD($A818-1-K$10,'Feuille1-Catégories'!$F$5+1)=0,K$3,""))),"")</f>
        <v/>
      </c>
      <c r="L818" s="29" t="str">
        <f ca="1">IF(AND($A818&lt;&gt;"",L$9&lt;&gt;""),IF(HLOOKUP(L$9,'Feuille1-Catégories'!$C$1:$G$2,2,FALSE)="OUI",L$3,IF(HLOOKUP(L$9,'Feuille1-Catégories'!$C$1:$G$3,3,FALSE)="OUI",OFFSET(L$3,MOD(QUOTIENT(ROW()-ROW($A$20),'Feuille1-Catégories'!$B$6/L$6),L$5),0),IF(MOD($A818-1-L$10,'Feuille1-Catégories'!$F$5+1)=0,L$3,""))),"")</f>
        <v/>
      </c>
      <c r="M818" s="29" t="str">
        <f ca="1">IF(AND($A818&lt;&gt;"",M$9&lt;&gt;""),IF(HLOOKUP(M$9,'Feuille1-Catégories'!$C$1:$G$2,2,FALSE)="OUI",M$3,IF(HLOOKUP(M$9,'Feuille1-Catégories'!$C$1:$G$3,3,FALSE)="OUI",OFFSET(M$3,MOD(QUOTIENT(ROW()-ROW($A$20),'Feuille1-Catégories'!$B$6/M$6),M$5),0),IF(MOD($A818-1-M$10,'Feuille1-Catégories'!$F$5+1)=0,M$3,""))),"")</f>
        <v/>
      </c>
      <c r="N818" s="29" t="str">
        <f ca="1">IF(AND($A818&lt;&gt;"",N$9&lt;&gt;""),IF(HLOOKUP(N$9,'Feuille1-Catégories'!$C$1:$G$2,2,FALSE)="OUI",N$3,IF(HLOOKUP(N$9,'Feuille1-Catégories'!$C$1:$G$3,3,FALSE)="OUI",OFFSET(N$3,MOD(QUOTIENT(ROW()-ROW($A$20),'Feuille1-Catégories'!$B$6/N$6),N$5),0),IF(MOD($A818-1-N$10,'Feuille1-Catégories'!$F$5+1)=0,N$3,""))),"")</f>
        <v/>
      </c>
      <c r="O818" s="29" t="str">
        <f ca="1">IF(AND($A818&lt;&gt;"",O$9&lt;&gt;""),IF(HLOOKUP(O$9,'Feuille1-Catégories'!$C$1:$G$2,2,FALSE)="OUI",O$3,IF(HLOOKUP(O$9,'Feuille1-Catégories'!$C$1:$G$3,3,FALSE)="OUI",OFFSET(O$3,MOD(QUOTIENT(ROW()-ROW($A$20),'Feuille1-Catégories'!$B$6/O$6),O$5),0),IF(MOD($A818-1-O$10,'Feuille1-Catégories'!$F$5+1)=0,O$3,""))),"")</f>
        <v/>
      </c>
      <c r="P818" s="29" t="str">
        <f ca="1">IF(AND($A818&lt;&gt;"",P$9&lt;&gt;""),IF(HLOOKUP(P$9,'Feuille1-Catégories'!$C$1:$G$2,2,FALSE)="OUI",P$3,IF(HLOOKUP(P$9,'Feuille1-Catégories'!$C$1:$G$3,3,FALSE)="OUI",OFFSET(P$3,MOD(QUOTIENT(ROW()-ROW($A$20),'Feuille1-Catégories'!$B$6/P$6),P$5),0),IF(MOD($A818-1-P$10,'Feuille1-Catégories'!$F$5+1)=0,P$3,""))),"")</f>
        <v/>
      </c>
      <c r="Q818" s="29" t="str">
        <f ca="1">IF(AND($A818&lt;&gt;"",Q$9&lt;&gt;""),IF(HLOOKUP(Q$9,'Feuille1-Catégories'!$C$1:$G$2,2,FALSE)="OUI",Q$3,IF(HLOOKUP(Q$9,'Feuille1-Catégories'!$C$1:$G$3,3,FALSE)="OUI",OFFSET(Q$3,MOD(QUOTIENT(ROW()-ROW($A$20),'Feuille1-Catégories'!$B$6/Q$6),Q$5),0),IF(MOD($A818-1-Q$10,'Feuille1-Catégories'!$F$5+1)=0,Q$3,""))),"")</f>
        <v/>
      </c>
      <c r="R818" s="29" t="str">
        <f ca="1">IF(AND($A818&lt;&gt;"",R$9&lt;&gt;""),IF(HLOOKUP(R$9,'Feuille1-Catégories'!$C$1:$G$2,2,FALSE)="OUI",R$3,IF(HLOOKUP(R$9,'Feuille1-Catégories'!$C$1:$G$3,3,FALSE)="OUI",OFFSET(R$3,MOD(QUOTIENT(ROW()-ROW($A$20),'Feuille1-Catégories'!$B$6/R$6),R$5),0),IF(MOD($A818-1-R$10,'Feuille1-Catégories'!$F$5+1)=0,R$3,""))),"")</f>
        <v/>
      </c>
      <c r="S818" s="29" t="str">
        <f ca="1">IF(AND($A818&lt;&gt;"",S$9&lt;&gt;""),IF(HLOOKUP(S$9,'Feuille1-Catégories'!$C$1:$G$2,2,FALSE)="OUI",S$3,IF(HLOOKUP(S$9,'Feuille1-Catégories'!$C$1:$G$3,3,FALSE)="OUI",OFFSET(S$3,MOD(QUOTIENT(ROW()-ROW($A$20),'Feuille1-Catégories'!$B$6/S$6),S$5),0),IF(MOD($A818-1-S$10,'Feuille1-Catégories'!$F$5+1)=0,S$3,""))),"")</f>
        <v/>
      </c>
      <c r="T818" s="29" t="str">
        <f ca="1">IF(AND($A818&lt;&gt;"",T$9&lt;&gt;""),IF(HLOOKUP(T$9,'Feuille1-Catégories'!$C$1:$G$2,2,FALSE)="OUI",T$3,IF(HLOOKUP(T$9,'Feuille1-Catégories'!$C$1:$G$3,3,FALSE)="OUI",OFFSET(T$3,MOD(QUOTIENT(ROW()-ROW($A$20),'Feuille1-Catégories'!$B$6/T$6),T$5),0),IF(MOD($A818-1-T$10,'Feuille1-Catégories'!$F$5+1)=0,T$3,""))),"")</f>
        <v/>
      </c>
      <c r="U818" s="29" t="str">
        <f ca="1">IF(AND($A818&lt;&gt;"",U$9&lt;&gt;""),IF(HLOOKUP(U$9,'Feuille1-Catégories'!$C$1:$G$2,2,FALSE)="OUI",U$3,IF(HLOOKUP(U$9,'Feuille1-Catégories'!$C$1:$G$3,3,FALSE)="OUI",OFFSET(U$3,MOD(QUOTIENT(ROW()-ROW($A$20),'Feuille1-Catégories'!$B$6/U$6),U$5),0),IF(MOD($A818-1-U$10,'Feuille1-Catégories'!$F$5+1)=0,U$3,""))),"")</f>
        <v/>
      </c>
      <c r="V818" s="29" t="str">
        <f ca="1">IF(AND($A818&lt;&gt;"",V$9&lt;&gt;""),IF(HLOOKUP(V$9,'Feuille1-Catégories'!$C$1:$G$2,2,FALSE)="OUI",V$3,IF(HLOOKUP(V$9,'Feuille1-Catégories'!$C$1:$G$3,3,FALSE)="OUI",OFFSET(V$3,MOD(QUOTIENT(ROW()-ROW($A$20),'Feuille1-Catégories'!$B$6/V$6),V$5),0),IF(MOD($A818-1-V$10,'Feuille1-Catégories'!$F$5+1)=0,V$3,""))),"")</f>
        <v/>
      </c>
      <c r="W818" s="29" t="str">
        <f ca="1">IF(AND($A818&lt;&gt;"",W$9&lt;&gt;""),IF(HLOOKUP(W$9,'Feuille1-Catégories'!$C$1:$G$2,2,FALSE)="OUI",W$3,IF(HLOOKUP(W$9,'Feuille1-Catégories'!$C$1:$G$3,3,FALSE)="OUI",OFFSET(W$3,MOD(QUOTIENT(ROW()-ROW($A$20),'Feuille1-Catégories'!$B$6/W$6),W$5),0),IF(MOD($A818-1-W$10,'Feuille1-Catégories'!$F$5+1)=0,W$3,""))),"")</f>
        <v/>
      </c>
      <c r="X818" s="29" t="str">
        <f ca="1">IF(AND($A818&lt;&gt;"",X$9&lt;&gt;""),IF(HLOOKUP(X$9,'Feuille1-Catégories'!$C$1:$G$2,2,FALSE)="OUI",X$3,IF(HLOOKUP(X$9,'Feuille1-Catégories'!$C$1:$G$3,3,FALSE)="OUI",OFFSET(X$3,MOD(QUOTIENT(ROW()-ROW($A$20),'Feuille1-Catégories'!$B$6/X$6),X$5),0),IF(MOD($A818-1-X$10,'Feuille1-Catégories'!$F$5+1)=0,X$3,""))),"")</f>
        <v/>
      </c>
      <c r="Y818" s="29" t="str">
        <f ca="1">IF(AND($A818&lt;&gt;"",Y$9&lt;&gt;""),IF(HLOOKUP(Y$9,'Feuille1-Catégories'!$C$1:$G$2,2,FALSE)="OUI",Y$3,IF(HLOOKUP(Y$9,'Feuille1-Catégories'!$C$1:$G$3,3,FALSE)="OUI",OFFSET(Y$3,MOD(QUOTIENT(ROW()-ROW($A$20),'Feuille1-Catégories'!$B$6/Y$6),Y$5),0),IF(MOD($A818-1-Y$10,'Feuille1-Catégories'!$F$5+1)=0,Y$3,""))),"")</f>
        <v/>
      </c>
      <c r="Z818" s="29" t="str">
        <f ca="1">IF(AND($A818&lt;&gt;"",Z$9&lt;&gt;""),IF(HLOOKUP(Z$9,'Feuille1-Catégories'!$C$1:$G$2,2,FALSE)="OUI",Z$3,IF(HLOOKUP(Z$9,'Feuille1-Catégories'!$C$1:$G$3,3,FALSE)="OUI",OFFSET(Z$3,MOD(QUOTIENT(ROW()-ROW($A$20),'Feuille1-Catégories'!$B$6/Z$6),Z$5),0),IF(MOD($A818-1-Z$10,'Feuille1-Catégories'!$F$5+1)=0,Z$3,""))),"")</f>
        <v/>
      </c>
    </row>
    <row r="819" spans="1:26" ht="17" x14ac:dyDescent="0.2">
      <c r="A819" s="21" t="str">
        <f>IF('Feuille2-Prix de vente'!A819&lt;&gt;"",'Feuille2-Prix de vente'!A819,"")</f>
        <v/>
      </c>
      <c r="B819" s="33" t="str">
        <f>IF('Feuille2-Prix de vente'!B819&lt;&gt;"",'Feuille2-Prix de vente'!B819,"")</f>
        <v/>
      </c>
      <c r="C819" s="10" t="str">
        <f>IF('Feuille2-Prix de vente'!C819&lt;&gt;"",'Feuille2-Prix de vente'!C819,"")</f>
        <v/>
      </c>
      <c r="D819" s="10" t="str">
        <f t="shared" si="12"/>
        <v/>
      </c>
      <c r="E819" s="10" t="str">
        <f>IF('Feuille2-Prix de vente'!E819&lt;&gt;"",'Feuille2-Prix de vente'!E819,"")</f>
        <v/>
      </c>
      <c r="F819" s="29" t="str">
        <f ca="1">IF(AND($A819&lt;&gt;"",F$9&lt;&gt;""),IF(HLOOKUP(F$9,'Feuille1-Catégories'!$C$1:$G$2,2,FALSE)="OUI",F$3,IF(HLOOKUP(F$9,'Feuille1-Catégories'!$C$1:$G$3,3,FALSE)="OUI",OFFSET(F$3,MOD(QUOTIENT(ROW()-ROW($A$20),'Feuille1-Catégories'!$B$6/F$6),F$5),0),IF(MOD($A819-1-F$10,'Feuille1-Catégories'!$F$5+1)=0,F$3,""))),"")</f>
        <v/>
      </c>
      <c r="G819" s="29" t="str">
        <f ca="1">IF(AND($A819&lt;&gt;"",G$9&lt;&gt;""),IF(HLOOKUP(G$9,'Feuille1-Catégories'!$C$1:$G$2,2,FALSE)="OUI",G$3,IF(HLOOKUP(G$9,'Feuille1-Catégories'!$C$1:$G$3,3,FALSE)="OUI",OFFSET(G$3,MOD(QUOTIENT(ROW()-ROW($A$20),'Feuille1-Catégories'!$B$6/G$6),G$5),0),IF(MOD($A819-1-G$10,'Feuille1-Catégories'!$F$5+1)=0,G$3,""))),"")</f>
        <v/>
      </c>
      <c r="H819" s="29" t="str">
        <f ca="1">IF(AND($A819&lt;&gt;"",H$9&lt;&gt;""),IF(HLOOKUP(H$9,'Feuille1-Catégories'!$C$1:$G$2,2,FALSE)="OUI",H$3,IF(HLOOKUP(H$9,'Feuille1-Catégories'!$C$1:$G$3,3,FALSE)="OUI",OFFSET(H$3,MOD(QUOTIENT(ROW()-ROW($A$20),'Feuille1-Catégories'!$B$6/H$6),H$5),0),IF(MOD($A819-1-H$10,'Feuille1-Catégories'!$F$5+1)=0,H$3,""))),"")</f>
        <v/>
      </c>
      <c r="I819" s="29" t="str">
        <f ca="1">IF(AND($A819&lt;&gt;"",I$9&lt;&gt;""),IF(HLOOKUP(I$9,'Feuille1-Catégories'!$C$1:$G$2,2,FALSE)="OUI",I$3,IF(HLOOKUP(I$9,'Feuille1-Catégories'!$C$1:$G$3,3,FALSE)="OUI",OFFSET(I$3,MOD(QUOTIENT(ROW()-ROW($A$20),'Feuille1-Catégories'!$B$6/I$6),I$5),0),IF(MOD($A819-1-I$10,'Feuille1-Catégories'!$F$5+1)=0,I$3,""))),"")</f>
        <v/>
      </c>
      <c r="J819" s="29" t="str">
        <f ca="1">IF(AND($A819&lt;&gt;"",J$9&lt;&gt;""),IF(HLOOKUP(J$9,'Feuille1-Catégories'!$C$1:$G$2,2,FALSE)="OUI",J$3,IF(HLOOKUP(J$9,'Feuille1-Catégories'!$C$1:$G$3,3,FALSE)="OUI",OFFSET(J$3,MOD(QUOTIENT(ROW()-ROW($A$20),'Feuille1-Catégories'!$B$6/J$6),J$5),0),IF(MOD($A819-1-J$10,'Feuille1-Catégories'!$F$5+1)=0,J$3,""))),"")</f>
        <v/>
      </c>
      <c r="K819" s="29" t="str">
        <f ca="1">IF(AND($A819&lt;&gt;"",K$9&lt;&gt;""),IF(HLOOKUP(K$9,'Feuille1-Catégories'!$C$1:$G$2,2,FALSE)="OUI",K$3,IF(HLOOKUP(K$9,'Feuille1-Catégories'!$C$1:$G$3,3,FALSE)="OUI",OFFSET(K$3,MOD(QUOTIENT(ROW()-ROW($A$20),'Feuille1-Catégories'!$B$6/K$6),K$5),0),IF(MOD($A819-1-K$10,'Feuille1-Catégories'!$F$5+1)=0,K$3,""))),"")</f>
        <v/>
      </c>
      <c r="L819" s="29" t="str">
        <f ca="1">IF(AND($A819&lt;&gt;"",L$9&lt;&gt;""),IF(HLOOKUP(L$9,'Feuille1-Catégories'!$C$1:$G$2,2,FALSE)="OUI",L$3,IF(HLOOKUP(L$9,'Feuille1-Catégories'!$C$1:$G$3,3,FALSE)="OUI",OFFSET(L$3,MOD(QUOTIENT(ROW()-ROW($A$20),'Feuille1-Catégories'!$B$6/L$6),L$5),0),IF(MOD($A819-1-L$10,'Feuille1-Catégories'!$F$5+1)=0,L$3,""))),"")</f>
        <v/>
      </c>
      <c r="M819" s="29" t="str">
        <f ca="1">IF(AND($A819&lt;&gt;"",M$9&lt;&gt;""),IF(HLOOKUP(M$9,'Feuille1-Catégories'!$C$1:$G$2,2,FALSE)="OUI",M$3,IF(HLOOKUP(M$9,'Feuille1-Catégories'!$C$1:$G$3,3,FALSE)="OUI",OFFSET(M$3,MOD(QUOTIENT(ROW()-ROW($A$20),'Feuille1-Catégories'!$B$6/M$6),M$5),0),IF(MOD($A819-1-M$10,'Feuille1-Catégories'!$F$5+1)=0,M$3,""))),"")</f>
        <v/>
      </c>
      <c r="N819" s="29" t="str">
        <f ca="1">IF(AND($A819&lt;&gt;"",N$9&lt;&gt;""),IF(HLOOKUP(N$9,'Feuille1-Catégories'!$C$1:$G$2,2,FALSE)="OUI",N$3,IF(HLOOKUP(N$9,'Feuille1-Catégories'!$C$1:$G$3,3,FALSE)="OUI",OFFSET(N$3,MOD(QUOTIENT(ROW()-ROW($A$20),'Feuille1-Catégories'!$B$6/N$6),N$5),0),IF(MOD($A819-1-N$10,'Feuille1-Catégories'!$F$5+1)=0,N$3,""))),"")</f>
        <v/>
      </c>
      <c r="O819" s="29" t="str">
        <f ca="1">IF(AND($A819&lt;&gt;"",O$9&lt;&gt;""),IF(HLOOKUP(O$9,'Feuille1-Catégories'!$C$1:$G$2,2,FALSE)="OUI",O$3,IF(HLOOKUP(O$9,'Feuille1-Catégories'!$C$1:$G$3,3,FALSE)="OUI",OFFSET(O$3,MOD(QUOTIENT(ROW()-ROW($A$20),'Feuille1-Catégories'!$B$6/O$6),O$5),0),IF(MOD($A819-1-O$10,'Feuille1-Catégories'!$F$5+1)=0,O$3,""))),"")</f>
        <v/>
      </c>
      <c r="P819" s="29" t="str">
        <f ca="1">IF(AND($A819&lt;&gt;"",P$9&lt;&gt;""),IF(HLOOKUP(P$9,'Feuille1-Catégories'!$C$1:$G$2,2,FALSE)="OUI",P$3,IF(HLOOKUP(P$9,'Feuille1-Catégories'!$C$1:$G$3,3,FALSE)="OUI",OFFSET(P$3,MOD(QUOTIENT(ROW()-ROW($A$20),'Feuille1-Catégories'!$B$6/P$6),P$5),0),IF(MOD($A819-1-P$10,'Feuille1-Catégories'!$F$5+1)=0,P$3,""))),"")</f>
        <v/>
      </c>
      <c r="Q819" s="29" t="str">
        <f ca="1">IF(AND($A819&lt;&gt;"",Q$9&lt;&gt;""),IF(HLOOKUP(Q$9,'Feuille1-Catégories'!$C$1:$G$2,2,FALSE)="OUI",Q$3,IF(HLOOKUP(Q$9,'Feuille1-Catégories'!$C$1:$G$3,3,FALSE)="OUI",OFFSET(Q$3,MOD(QUOTIENT(ROW()-ROW($A$20),'Feuille1-Catégories'!$B$6/Q$6),Q$5),0),IF(MOD($A819-1-Q$10,'Feuille1-Catégories'!$F$5+1)=0,Q$3,""))),"")</f>
        <v/>
      </c>
      <c r="R819" s="29" t="str">
        <f ca="1">IF(AND($A819&lt;&gt;"",R$9&lt;&gt;""),IF(HLOOKUP(R$9,'Feuille1-Catégories'!$C$1:$G$2,2,FALSE)="OUI",R$3,IF(HLOOKUP(R$9,'Feuille1-Catégories'!$C$1:$G$3,3,FALSE)="OUI",OFFSET(R$3,MOD(QUOTIENT(ROW()-ROW($A$20),'Feuille1-Catégories'!$B$6/R$6),R$5),0),IF(MOD($A819-1-R$10,'Feuille1-Catégories'!$F$5+1)=0,R$3,""))),"")</f>
        <v/>
      </c>
      <c r="S819" s="29" t="str">
        <f ca="1">IF(AND($A819&lt;&gt;"",S$9&lt;&gt;""),IF(HLOOKUP(S$9,'Feuille1-Catégories'!$C$1:$G$2,2,FALSE)="OUI",S$3,IF(HLOOKUP(S$9,'Feuille1-Catégories'!$C$1:$G$3,3,FALSE)="OUI",OFFSET(S$3,MOD(QUOTIENT(ROW()-ROW($A$20),'Feuille1-Catégories'!$B$6/S$6),S$5),0),IF(MOD($A819-1-S$10,'Feuille1-Catégories'!$F$5+1)=0,S$3,""))),"")</f>
        <v/>
      </c>
      <c r="T819" s="29" t="str">
        <f ca="1">IF(AND($A819&lt;&gt;"",T$9&lt;&gt;""),IF(HLOOKUP(T$9,'Feuille1-Catégories'!$C$1:$G$2,2,FALSE)="OUI",T$3,IF(HLOOKUP(T$9,'Feuille1-Catégories'!$C$1:$G$3,3,FALSE)="OUI",OFFSET(T$3,MOD(QUOTIENT(ROW()-ROW($A$20),'Feuille1-Catégories'!$B$6/T$6),T$5),0),IF(MOD($A819-1-T$10,'Feuille1-Catégories'!$F$5+1)=0,T$3,""))),"")</f>
        <v/>
      </c>
      <c r="U819" s="29" t="str">
        <f ca="1">IF(AND($A819&lt;&gt;"",U$9&lt;&gt;""),IF(HLOOKUP(U$9,'Feuille1-Catégories'!$C$1:$G$2,2,FALSE)="OUI",U$3,IF(HLOOKUP(U$9,'Feuille1-Catégories'!$C$1:$G$3,3,FALSE)="OUI",OFFSET(U$3,MOD(QUOTIENT(ROW()-ROW($A$20),'Feuille1-Catégories'!$B$6/U$6),U$5),0),IF(MOD($A819-1-U$10,'Feuille1-Catégories'!$F$5+1)=0,U$3,""))),"")</f>
        <v/>
      </c>
      <c r="V819" s="29" t="str">
        <f ca="1">IF(AND($A819&lt;&gt;"",V$9&lt;&gt;""),IF(HLOOKUP(V$9,'Feuille1-Catégories'!$C$1:$G$2,2,FALSE)="OUI",V$3,IF(HLOOKUP(V$9,'Feuille1-Catégories'!$C$1:$G$3,3,FALSE)="OUI",OFFSET(V$3,MOD(QUOTIENT(ROW()-ROW($A$20),'Feuille1-Catégories'!$B$6/V$6),V$5),0),IF(MOD($A819-1-V$10,'Feuille1-Catégories'!$F$5+1)=0,V$3,""))),"")</f>
        <v/>
      </c>
      <c r="W819" s="29" t="str">
        <f ca="1">IF(AND($A819&lt;&gt;"",W$9&lt;&gt;""),IF(HLOOKUP(W$9,'Feuille1-Catégories'!$C$1:$G$2,2,FALSE)="OUI",W$3,IF(HLOOKUP(W$9,'Feuille1-Catégories'!$C$1:$G$3,3,FALSE)="OUI",OFFSET(W$3,MOD(QUOTIENT(ROW()-ROW($A$20),'Feuille1-Catégories'!$B$6/W$6),W$5),0),IF(MOD($A819-1-W$10,'Feuille1-Catégories'!$F$5+1)=0,W$3,""))),"")</f>
        <v/>
      </c>
      <c r="X819" s="29" t="str">
        <f ca="1">IF(AND($A819&lt;&gt;"",X$9&lt;&gt;""),IF(HLOOKUP(X$9,'Feuille1-Catégories'!$C$1:$G$2,2,FALSE)="OUI",X$3,IF(HLOOKUP(X$9,'Feuille1-Catégories'!$C$1:$G$3,3,FALSE)="OUI",OFFSET(X$3,MOD(QUOTIENT(ROW()-ROW($A$20),'Feuille1-Catégories'!$B$6/X$6),X$5),0),IF(MOD($A819-1-X$10,'Feuille1-Catégories'!$F$5+1)=0,X$3,""))),"")</f>
        <v/>
      </c>
      <c r="Y819" s="29" t="str">
        <f ca="1">IF(AND($A819&lt;&gt;"",Y$9&lt;&gt;""),IF(HLOOKUP(Y$9,'Feuille1-Catégories'!$C$1:$G$2,2,FALSE)="OUI",Y$3,IF(HLOOKUP(Y$9,'Feuille1-Catégories'!$C$1:$G$3,3,FALSE)="OUI",OFFSET(Y$3,MOD(QUOTIENT(ROW()-ROW($A$20),'Feuille1-Catégories'!$B$6/Y$6),Y$5),0),IF(MOD($A819-1-Y$10,'Feuille1-Catégories'!$F$5+1)=0,Y$3,""))),"")</f>
        <v/>
      </c>
      <c r="Z819" s="29" t="str">
        <f ca="1">IF(AND($A819&lt;&gt;"",Z$9&lt;&gt;""),IF(HLOOKUP(Z$9,'Feuille1-Catégories'!$C$1:$G$2,2,FALSE)="OUI",Z$3,IF(HLOOKUP(Z$9,'Feuille1-Catégories'!$C$1:$G$3,3,FALSE)="OUI",OFFSET(Z$3,MOD(QUOTIENT(ROW()-ROW($A$20),'Feuille1-Catégories'!$B$6/Z$6),Z$5),0),IF(MOD($A819-1-Z$10,'Feuille1-Catégories'!$F$5+1)=0,Z$3,""))),"")</f>
        <v/>
      </c>
    </row>
    <row r="820" spans="1:26" ht="17" x14ac:dyDescent="0.2">
      <c r="A820" s="21" t="str">
        <f>IF('Feuille2-Prix de vente'!A820&lt;&gt;"",'Feuille2-Prix de vente'!A820,"")</f>
        <v/>
      </c>
      <c r="B820" s="33" t="str">
        <f>IF('Feuille2-Prix de vente'!B820&lt;&gt;"",'Feuille2-Prix de vente'!B820,"")</f>
        <v/>
      </c>
      <c r="C820" s="10" t="str">
        <f>IF('Feuille2-Prix de vente'!C820&lt;&gt;"",'Feuille2-Prix de vente'!C820,"")</f>
        <v/>
      </c>
      <c r="D820" s="10" t="str">
        <f t="shared" si="12"/>
        <v/>
      </c>
      <c r="E820" s="10" t="str">
        <f>IF('Feuille2-Prix de vente'!E820&lt;&gt;"",'Feuille2-Prix de vente'!E820,"")</f>
        <v/>
      </c>
      <c r="F820" s="29" t="str">
        <f ca="1">IF(AND($A820&lt;&gt;"",F$9&lt;&gt;""),IF(HLOOKUP(F$9,'Feuille1-Catégories'!$C$1:$G$2,2,FALSE)="OUI",F$3,IF(HLOOKUP(F$9,'Feuille1-Catégories'!$C$1:$G$3,3,FALSE)="OUI",OFFSET(F$3,MOD(QUOTIENT(ROW()-ROW($A$20),'Feuille1-Catégories'!$B$6/F$6),F$5),0),IF(MOD($A820-1-F$10,'Feuille1-Catégories'!$F$5+1)=0,F$3,""))),"")</f>
        <v/>
      </c>
      <c r="G820" s="29" t="str">
        <f ca="1">IF(AND($A820&lt;&gt;"",G$9&lt;&gt;""),IF(HLOOKUP(G$9,'Feuille1-Catégories'!$C$1:$G$2,2,FALSE)="OUI",G$3,IF(HLOOKUP(G$9,'Feuille1-Catégories'!$C$1:$G$3,3,FALSE)="OUI",OFFSET(G$3,MOD(QUOTIENT(ROW()-ROW($A$20),'Feuille1-Catégories'!$B$6/G$6),G$5),0),IF(MOD($A820-1-G$10,'Feuille1-Catégories'!$F$5+1)=0,G$3,""))),"")</f>
        <v/>
      </c>
      <c r="H820" s="29" t="str">
        <f ca="1">IF(AND($A820&lt;&gt;"",H$9&lt;&gt;""),IF(HLOOKUP(H$9,'Feuille1-Catégories'!$C$1:$G$2,2,FALSE)="OUI",H$3,IF(HLOOKUP(H$9,'Feuille1-Catégories'!$C$1:$G$3,3,FALSE)="OUI",OFFSET(H$3,MOD(QUOTIENT(ROW()-ROW($A$20),'Feuille1-Catégories'!$B$6/H$6),H$5),0),IF(MOD($A820-1-H$10,'Feuille1-Catégories'!$F$5+1)=0,H$3,""))),"")</f>
        <v/>
      </c>
      <c r="I820" s="29" t="str">
        <f ca="1">IF(AND($A820&lt;&gt;"",I$9&lt;&gt;""),IF(HLOOKUP(I$9,'Feuille1-Catégories'!$C$1:$G$2,2,FALSE)="OUI",I$3,IF(HLOOKUP(I$9,'Feuille1-Catégories'!$C$1:$G$3,3,FALSE)="OUI",OFFSET(I$3,MOD(QUOTIENT(ROW()-ROW($A$20),'Feuille1-Catégories'!$B$6/I$6),I$5),0),IF(MOD($A820-1-I$10,'Feuille1-Catégories'!$F$5+1)=0,I$3,""))),"")</f>
        <v/>
      </c>
      <c r="J820" s="29" t="str">
        <f ca="1">IF(AND($A820&lt;&gt;"",J$9&lt;&gt;""),IF(HLOOKUP(J$9,'Feuille1-Catégories'!$C$1:$G$2,2,FALSE)="OUI",J$3,IF(HLOOKUP(J$9,'Feuille1-Catégories'!$C$1:$G$3,3,FALSE)="OUI",OFFSET(J$3,MOD(QUOTIENT(ROW()-ROW($A$20),'Feuille1-Catégories'!$B$6/J$6),J$5),0),IF(MOD($A820-1-J$10,'Feuille1-Catégories'!$F$5+1)=0,J$3,""))),"")</f>
        <v/>
      </c>
      <c r="K820" s="29" t="str">
        <f ca="1">IF(AND($A820&lt;&gt;"",K$9&lt;&gt;""),IF(HLOOKUP(K$9,'Feuille1-Catégories'!$C$1:$G$2,2,FALSE)="OUI",K$3,IF(HLOOKUP(K$9,'Feuille1-Catégories'!$C$1:$G$3,3,FALSE)="OUI",OFFSET(K$3,MOD(QUOTIENT(ROW()-ROW($A$20),'Feuille1-Catégories'!$B$6/K$6),K$5),0),IF(MOD($A820-1-K$10,'Feuille1-Catégories'!$F$5+1)=0,K$3,""))),"")</f>
        <v/>
      </c>
      <c r="L820" s="29" t="str">
        <f ca="1">IF(AND($A820&lt;&gt;"",L$9&lt;&gt;""),IF(HLOOKUP(L$9,'Feuille1-Catégories'!$C$1:$G$2,2,FALSE)="OUI",L$3,IF(HLOOKUP(L$9,'Feuille1-Catégories'!$C$1:$G$3,3,FALSE)="OUI",OFFSET(L$3,MOD(QUOTIENT(ROW()-ROW($A$20),'Feuille1-Catégories'!$B$6/L$6),L$5),0),IF(MOD($A820-1-L$10,'Feuille1-Catégories'!$F$5+1)=0,L$3,""))),"")</f>
        <v/>
      </c>
      <c r="M820" s="29" t="str">
        <f ca="1">IF(AND($A820&lt;&gt;"",M$9&lt;&gt;""),IF(HLOOKUP(M$9,'Feuille1-Catégories'!$C$1:$G$2,2,FALSE)="OUI",M$3,IF(HLOOKUP(M$9,'Feuille1-Catégories'!$C$1:$G$3,3,FALSE)="OUI",OFFSET(M$3,MOD(QUOTIENT(ROW()-ROW($A$20),'Feuille1-Catégories'!$B$6/M$6),M$5),0),IF(MOD($A820-1-M$10,'Feuille1-Catégories'!$F$5+1)=0,M$3,""))),"")</f>
        <v/>
      </c>
      <c r="N820" s="29" t="str">
        <f ca="1">IF(AND($A820&lt;&gt;"",N$9&lt;&gt;""),IF(HLOOKUP(N$9,'Feuille1-Catégories'!$C$1:$G$2,2,FALSE)="OUI",N$3,IF(HLOOKUP(N$9,'Feuille1-Catégories'!$C$1:$G$3,3,FALSE)="OUI",OFFSET(N$3,MOD(QUOTIENT(ROW()-ROW($A$20),'Feuille1-Catégories'!$B$6/N$6),N$5),0),IF(MOD($A820-1-N$10,'Feuille1-Catégories'!$F$5+1)=0,N$3,""))),"")</f>
        <v/>
      </c>
      <c r="O820" s="29" t="str">
        <f ca="1">IF(AND($A820&lt;&gt;"",O$9&lt;&gt;""),IF(HLOOKUP(O$9,'Feuille1-Catégories'!$C$1:$G$2,2,FALSE)="OUI",O$3,IF(HLOOKUP(O$9,'Feuille1-Catégories'!$C$1:$G$3,3,FALSE)="OUI",OFFSET(O$3,MOD(QUOTIENT(ROW()-ROW($A$20),'Feuille1-Catégories'!$B$6/O$6),O$5),0),IF(MOD($A820-1-O$10,'Feuille1-Catégories'!$F$5+1)=0,O$3,""))),"")</f>
        <v/>
      </c>
      <c r="P820" s="29" t="str">
        <f ca="1">IF(AND($A820&lt;&gt;"",P$9&lt;&gt;""),IF(HLOOKUP(P$9,'Feuille1-Catégories'!$C$1:$G$2,2,FALSE)="OUI",P$3,IF(HLOOKUP(P$9,'Feuille1-Catégories'!$C$1:$G$3,3,FALSE)="OUI",OFFSET(P$3,MOD(QUOTIENT(ROW()-ROW($A$20),'Feuille1-Catégories'!$B$6/P$6),P$5),0),IF(MOD($A820-1-P$10,'Feuille1-Catégories'!$F$5+1)=0,P$3,""))),"")</f>
        <v/>
      </c>
      <c r="Q820" s="29" t="str">
        <f ca="1">IF(AND($A820&lt;&gt;"",Q$9&lt;&gt;""),IF(HLOOKUP(Q$9,'Feuille1-Catégories'!$C$1:$G$2,2,FALSE)="OUI",Q$3,IF(HLOOKUP(Q$9,'Feuille1-Catégories'!$C$1:$G$3,3,FALSE)="OUI",OFFSET(Q$3,MOD(QUOTIENT(ROW()-ROW($A$20),'Feuille1-Catégories'!$B$6/Q$6),Q$5),0),IF(MOD($A820-1-Q$10,'Feuille1-Catégories'!$F$5+1)=0,Q$3,""))),"")</f>
        <v/>
      </c>
      <c r="R820" s="29" t="str">
        <f ca="1">IF(AND($A820&lt;&gt;"",R$9&lt;&gt;""),IF(HLOOKUP(R$9,'Feuille1-Catégories'!$C$1:$G$2,2,FALSE)="OUI",R$3,IF(HLOOKUP(R$9,'Feuille1-Catégories'!$C$1:$G$3,3,FALSE)="OUI",OFFSET(R$3,MOD(QUOTIENT(ROW()-ROW($A$20),'Feuille1-Catégories'!$B$6/R$6),R$5),0),IF(MOD($A820-1-R$10,'Feuille1-Catégories'!$F$5+1)=0,R$3,""))),"")</f>
        <v/>
      </c>
      <c r="S820" s="29" t="str">
        <f ca="1">IF(AND($A820&lt;&gt;"",S$9&lt;&gt;""),IF(HLOOKUP(S$9,'Feuille1-Catégories'!$C$1:$G$2,2,FALSE)="OUI",S$3,IF(HLOOKUP(S$9,'Feuille1-Catégories'!$C$1:$G$3,3,FALSE)="OUI",OFFSET(S$3,MOD(QUOTIENT(ROW()-ROW($A$20),'Feuille1-Catégories'!$B$6/S$6),S$5),0),IF(MOD($A820-1-S$10,'Feuille1-Catégories'!$F$5+1)=0,S$3,""))),"")</f>
        <v/>
      </c>
      <c r="T820" s="29" t="str">
        <f ca="1">IF(AND($A820&lt;&gt;"",T$9&lt;&gt;""),IF(HLOOKUP(T$9,'Feuille1-Catégories'!$C$1:$G$2,2,FALSE)="OUI",T$3,IF(HLOOKUP(T$9,'Feuille1-Catégories'!$C$1:$G$3,3,FALSE)="OUI",OFFSET(T$3,MOD(QUOTIENT(ROW()-ROW($A$20),'Feuille1-Catégories'!$B$6/T$6),T$5),0),IF(MOD($A820-1-T$10,'Feuille1-Catégories'!$F$5+1)=0,T$3,""))),"")</f>
        <v/>
      </c>
      <c r="U820" s="29" t="str">
        <f ca="1">IF(AND($A820&lt;&gt;"",U$9&lt;&gt;""),IF(HLOOKUP(U$9,'Feuille1-Catégories'!$C$1:$G$2,2,FALSE)="OUI",U$3,IF(HLOOKUP(U$9,'Feuille1-Catégories'!$C$1:$G$3,3,FALSE)="OUI",OFFSET(U$3,MOD(QUOTIENT(ROW()-ROW($A$20),'Feuille1-Catégories'!$B$6/U$6),U$5),0),IF(MOD($A820-1-U$10,'Feuille1-Catégories'!$F$5+1)=0,U$3,""))),"")</f>
        <v/>
      </c>
      <c r="V820" s="29" t="str">
        <f ca="1">IF(AND($A820&lt;&gt;"",V$9&lt;&gt;""),IF(HLOOKUP(V$9,'Feuille1-Catégories'!$C$1:$G$2,2,FALSE)="OUI",V$3,IF(HLOOKUP(V$9,'Feuille1-Catégories'!$C$1:$G$3,3,FALSE)="OUI",OFFSET(V$3,MOD(QUOTIENT(ROW()-ROW($A$20),'Feuille1-Catégories'!$B$6/V$6),V$5),0),IF(MOD($A820-1-V$10,'Feuille1-Catégories'!$F$5+1)=0,V$3,""))),"")</f>
        <v/>
      </c>
      <c r="W820" s="29" t="str">
        <f ca="1">IF(AND($A820&lt;&gt;"",W$9&lt;&gt;""),IF(HLOOKUP(W$9,'Feuille1-Catégories'!$C$1:$G$2,2,FALSE)="OUI",W$3,IF(HLOOKUP(W$9,'Feuille1-Catégories'!$C$1:$G$3,3,FALSE)="OUI",OFFSET(W$3,MOD(QUOTIENT(ROW()-ROW($A$20),'Feuille1-Catégories'!$B$6/W$6),W$5),0),IF(MOD($A820-1-W$10,'Feuille1-Catégories'!$F$5+1)=0,W$3,""))),"")</f>
        <v/>
      </c>
      <c r="X820" s="29" t="str">
        <f ca="1">IF(AND($A820&lt;&gt;"",X$9&lt;&gt;""),IF(HLOOKUP(X$9,'Feuille1-Catégories'!$C$1:$G$2,2,FALSE)="OUI",X$3,IF(HLOOKUP(X$9,'Feuille1-Catégories'!$C$1:$G$3,3,FALSE)="OUI",OFFSET(X$3,MOD(QUOTIENT(ROW()-ROW($A$20),'Feuille1-Catégories'!$B$6/X$6),X$5),0),IF(MOD($A820-1-X$10,'Feuille1-Catégories'!$F$5+1)=0,X$3,""))),"")</f>
        <v/>
      </c>
      <c r="Y820" s="29" t="str">
        <f ca="1">IF(AND($A820&lt;&gt;"",Y$9&lt;&gt;""),IF(HLOOKUP(Y$9,'Feuille1-Catégories'!$C$1:$G$2,2,FALSE)="OUI",Y$3,IF(HLOOKUP(Y$9,'Feuille1-Catégories'!$C$1:$G$3,3,FALSE)="OUI",OFFSET(Y$3,MOD(QUOTIENT(ROW()-ROW($A$20),'Feuille1-Catégories'!$B$6/Y$6),Y$5),0),IF(MOD($A820-1-Y$10,'Feuille1-Catégories'!$F$5+1)=0,Y$3,""))),"")</f>
        <v/>
      </c>
      <c r="Z820" s="29" t="str">
        <f ca="1">IF(AND($A820&lt;&gt;"",Z$9&lt;&gt;""),IF(HLOOKUP(Z$9,'Feuille1-Catégories'!$C$1:$G$2,2,FALSE)="OUI",Z$3,IF(HLOOKUP(Z$9,'Feuille1-Catégories'!$C$1:$G$3,3,FALSE)="OUI",OFFSET(Z$3,MOD(QUOTIENT(ROW()-ROW($A$20),'Feuille1-Catégories'!$B$6/Z$6),Z$5),0),IF(MOD($A820-1-Z$10,'Feuille1-Catégories'!$F$5+1)=0,Z$3,""))),"")</f>
        <v/>
      </c>
    </row>
    <row r="821" spans="1:26" ht="17" x14ac:dyDescent="0.2">
      <c r="A821" s="21" t="str">
        <f>IF('Feuille2-Prix de vente'!A821&lt;&gt;"",'Feuille2-Prix de vente'!A821,"")</f>
        <v/>
      </c>
      <c r="B821" s="33" t="str">
        <f>IF('Feuille2-Prix de vente'!B821&lt;&gt;"",'Feuille2-Prix de vente'!B821,"")</f>
        <v/>
      </c>
      <c r="C821" s="10" t="str">
        <f>IF('Feuille2-Prix de vente'!C821&lt;&gt;"",'Feuille2-Prix de vente'!C821,"")</f>
        <v/>
      </c>
      <c r="D821" s="10" t="str">
        <f t="shared" si="12"/>
        <v/>
      </c>
      <c r="E821" s="10" t="str">
        <f>IF('Feuille2-Prix de vente'!E821&lt;&gt;"",'Feuille2-Prix de vente'!E821,"")</f>
        <v/>
      </c>
      <c r="F821" s="29" t="str">
        <f ca="1">IF(AND($A821&lt;&gt;"",F$9&lt;&gt;""),IF(HLOOKUP(F$9,'Feuille1-Catégories'!$C$1:$G$2,2,FALSE)="OUI",F$3,IF(HLOOKUP(F$9,'Feuille1-Catégories'!$C$1:$G$3,3,FALSE)="OUI",OFFSET(F$3,MOD(QUOTIENT(ROW()-ROW($A$20),'Feuille1-Catégories'!$B$6/F$6),F$5),0),IF(MOD($A821-1-F$10,'Feuille1-Catégories'!$F$5+1)=0,F$3,""))),"")</f>
        <v/>
      </c>
      <c r="G821" s="29" t="str">
        <f ca="1">IF(AND($A821&lt;&gt;"",G$9&lt;&gt;""),IF(HLOOKUP(G$9,'Feuille1-Catégories'!$C$1:$G$2,2,FALSE)="OUI",G$3,IF(HLOOKUP(G$9,'Feuille1-Catégories'!$C$1:$G$3,3,FALSE)="OUI",OFFSET(G$3,MOD(QUOTIENT(ROW()-ROW($A$20),'Feuille1-Catégories'!$B$6/G$6),G$5),0),IF(MOD($A821-1-G$10,'Feuille1-Catégories'!$F$5+1)=0,G$3,""))),"")</f>
        <v/>
      </c>
      <c r="H821" s="29" t="str">
        <f ca="1">IF(AND($A821&lt;&gt;"",H$9&lt;&gt;""),IF(HLOOKUP(H$9,'Feuille1-Catégories'!$C$1:$G$2,2,FALSE)="OUI",H$3,IF(HLOOKUP(H$9,'Feuille1-Catégories'!$C$1:$G$3,3,FALSE)="OUI",OFFSET(H$3,MOD(QUOTIENT(ROW()-ROW($A$20),'Feuille1-Catégories'!$B$6/H$6),H$5),0),IF(MOD($A821-1-H$10,'Feuille1-Catégories'!$F$5+1)=0,H$3,""))),"")</f>
        <v/>
      </c>
      <c r="I821" s="29" t="str">
        <f ca="1">IF(AND($A821&lt;&gt;"",I$9&lt;&gt;""),IF(HLOOKUP(I$9,'Feuille1-Catégories'!$C$1:$G$2,2,FALSE)="OUI",I$3,IF(HLOOKUP(I$9,'Feuille1-Catégories'!$C$1:$G$3,3,FALSE)="OUI",OFFSET(I$3,MOD(QUOTIENT(ROW()-ROW($A$20),'Feuille1-Catégories'!$B$6/I$6),I$5),0),IF(MOD($A821-1-I$10,'Feuille1-Catégories'!$F$5+1)=0,I$3,""))),"")</f>
        <v/>
      </c>
      <c r="J821" s="29" t="str">
        <f ca="1">IF(AND($A821&lt;&gt;"",J$9&lt;&gt;""),IF(HLOOKUP(J$9,'Feuille1-Catégories'!$C$1:$G$2,2,FALSE)="OUI",J$3,IF(HLOOKUP(J$9,'Feuille1-Catégories'!$C$1:$G$3,3,FALSE)="OUI",OFFSET(J$3,MOD(QUOTIENT(ROW()-ROW($A$20),'Feuille1-Catégories'!$B$6/J$6),J$5),0),IF(MOD($A821-1-J$10,'Feuille1-Catégories'!$F$5+1)=0,J$3,""))),"")</f>
        <v/>
      </c>
      <c r="K821" s="29" t="str">
        <f ca="1">IF(AND($A821&lt;&gt;"",K$9&lt;&gt;""),IF(HLOOKUP(K$9,'Feuille1-Catégories'!$C$1:$G$2,2,FALSE)="OUI",K$3,IF(HLOOKUP(K$9,'Feuille1-Catégories'!$C$1:$G$3,3,FALSE)="OUI",OFFSET(K$3,MOD(QUOTIENT(ROW()-ROW($A$20),'Feuille1-Catégories'!$B$6/K$6),K$5),0),IF(MOD($A821-1-K$10,'Feuille1-Catégories'!$F$5+1)=0,K$3,""))),"")</f>
        <v/>
      </c>
      <c r="L821" s="29" t="str">
        <f ca="1">IF(AND($A821&lt;&gt;"",L$9&lt;&gt;""),IF(HLOOKUP(L$9,'Feuille1-Catégories'!$C$1:$G$2,2,FALSE)="OUI",L$3,IF(HLOOKUP(L$9,'Feuille1-Catégories'!$C$1:$G$3,3,FALSE)="OUI",OFFSET(L$3,MOD(QUOTIENT(ROW()-ROW($A$20),'Feuille1-Catégories'!$B$6/L$6),L$5),0),IF(MOD($A821-1-L$10,'Feuille1-Catégories'!$F$5+1)=0,L$3,""))),"")</f>
        <v/>
      </c>
      <c r="M821" s="29" t="str">
        <f ca="1">IF(AND($A821&lt;&gt;"",M$9&lt;&gt;""),IF(HLOOKUP(M$9,'Feuille1-Catégories'!$C$1:$G$2,2,FALSE)="OUI",M$3,IF(HLOOKUP(M$9,'Feuille1-Catégories'!$C$1:$G$3,3,FALSE)="OUI",OFFSET(M$3,MOD(QUOTIENT(ROW()-ROW($A$20),'Feuille1-Catégories'!$B$6/M$6),M$5),0),IF(MOD($A821-1-M$10,'Feuille1-Catégories'!$F$5+1)=0,M$3,""))),"")</f>
        <v/>
      </c>
      <c r="N821" s="29" t="str">
        <f ca="1">IF(AND($A821&lt;&gt;"",N$9&lt;&gt;""),IF(HLOOKUP(N$9,'Feuille1-Catégories'!$C$1:$G$2,2,FALSE)="OUI",N$3,IF(HLOOKUP(N$9,'Feuille1-Catégories'!$C$1:$G$3,3,FALSE)="OUI",OFFSET(N$3,MOD(QUOTIENT(ROW()-ROW($A$20),'Feuille1-Catégories'!$B$6/N$6),N$5),0),IF(MOD($A821-1-N$10,'Feuille1-Catégories'!$F$5+1)=0,N$3,""))),"")</f>
        <v/>
      </c>
      <c r="O821" s="29" t="str">
        <f ca="1">IF(AND($A821&lt;&gt;"",O$9&lt;&gt;""),IF(HLOOKUP(O$9,'Feuille1-Catégories'!$C$1:$G$2,2,FALSE)="OUI",O$3,IF(HLOOKUP(O$9,'Feuille1-Catégories'!$C$1:$G$3,3,FALSE)="OUI",OFFSET(O$3,MOD(QUOTIENT(ROW()-ROW($A$20),'Feuille1-Catégories'!$B$6/O$6),O$5),0),IF(MOD($A821-1-O$10,'Feuille1-Catégories'!$F$5+1)=0,O$3,""))),"")</f>
        <v/>
      </c>
      <c r="P821" s="29" t="str">
        <f ca="1">IF(AND($A821&lt;&gt;"",P$9&lt;&gt;""),IF(HLOOKUP(P$9,'Feuille1-Catégories'!$C$1:$G$2,2,FALSE)="OUI",P$3,IF(HLOOKUP(P$9,'Feuille1-Catégories'!$C$1:$G$3,3,FALSE)="OUI",OFFSET(P$3,MOD(QUOTIENT(ROW()-ROW($A$20),'Feuille1-Catégories'!$B$6/P$6),P$5),0),IF(MOD($A821-1-P$10,'Feuille1-Catégories'!$F$5+1)=0,P$3,""))),"")</f>
        <v/>
      </c>
      <c r="Q821" s="29" t="str">
        <f ca="1">IF(AND($A821&lt;&gt;"",Q$9&lt;&gt;""),IF(HLOOKUP(Q$9,'Feuille1-Catégories'!$C$1:$G$2,2,FALSE)="OUI",Q$3,IF(HLOOKUP(Q$9,'Feuille1-Catégories'!$C$1:$G$3,3,FALSE)="OUI",OFFSET(Q$3,MOD(QUOTIENT(ROW()-ROW($A$20),'Feuille1-Catégories'!$B$6/Q$6),Q$5),0),IF(MOD($A821-1-Q$10,'Feuille1-Catégories'!$F$5+1)=0,Q$3,""))),"")</f>
        <v/>
      </c>
      <c r="R821" s="29" t="str">
        <f ca="1">IF(AND($A821&lt;&gt;"",R$9&lt;&gt;""),IF(HLOOKUP(R$9,'Feuille1-Catégories'!$C$1:$G$2,2,FALSE)="OUI",R$3,IF(HLOOKUP(R$9,'Feuille1-Catégories'!$C$1:$G$3,3,FALSE)="OUI",OFFSET(R$3,MOD(QUOTIENT(ROW()-ROW($A$20),'Feuille1-Catégories'!$B$6/R$6),R$5),0),IF(MOD($A821-1-R$10,'Feuille1-Catégories'!$F$5+1)=0,R$3,""))),"")</f>
        <v/>
      </c>
      <c r="S821" s="29" t="str">
        <f ca="1">IF(AND($A821&lt;&gt;"",S$9&lt;&gt;""),IF(HLOOKUP(S$9,'Feuille1-Catégories'!$C$1:$G$2,2,FALSE)="OUI",S$3,IF(HLOOKUP(S$9,'Feuille1-Catégories'!$C$1:$G$3,3,FALSE)="OUI",OFFSET(S$3,MOD(QUOTIENT(ROW()-ROW($A$20),'Feuille1-Catégories'!$B$6/S$6),S$5),0),IF(MOD($A821-1-S$10,'Feuille1-Catégories'!$F$5+1)=0,S$3,""))),"")</f>
        <v/>
      </c>
      <c r="T821" s="29" t="str">
        <f ca="1">IF(AND($A821&lt;&gt;"",T$9&lt;&gt;""),IF(HLOOKUP(T$9,'Feuille1-Catégories'!$C$1:$G$2,2,FALSE)="OUI",T$3,IF(HLOOKUP(T$9,'Feuille1-Catégories'!$C$1:$G$3,3,FALSE)="OUI",OFFSET(T$3,MOD(QUOTIENT(ROW()-ROW($A$20),'Feuille1-Catégories'!$B$6/T$6),T$5),0),IF(MOD($A821-1-T$10,'Feuille1-Catégories'!$F$5+1)=0,T$3,""))),"")</f>
        <v/>
      </c>
      <c r="U821" s="29" t="str">
        <f ca="1">IF(AND($A821&lt;&gt;"",U$9&lt;&gt;""),IF(HLOOKUP(U$9,'Feuille1-Catégories'!$C$1:$G$2,2,FALSE)="OUI",U$3,IF(HLOOKUP(U$9,'Feuille1-Catégories'!$C$1:$G$3,3,FALSE)="OUI",OFFSET(U$3,MOD(QUOTIENT(ROW()-ROW($A$20),'Feuille1-Catégories'!$B$6/U$6),U$5),0),IF(MOD($A821-1-U$10,'Feuille1-Catégories'!$F$5+1)=0,U$3,""))),"")</f>
        <v/>
      </c>
      <c r="V821" s="29" t="str">
        <f ca="1">IF(AND($A821&lt;&gt;"",V$9&lt;&gt;""),IF(HLOOKUP(V$9,'Feuille1-Catégories'!$C$1:$G$2,2,FALSE)="OUI",V$3,IF(HLOOKUP(V$9,'Feuille1-Catégories'!$C$1:$G$3,3,FALSE)="OUI",OFFSET(V$3,MOD(QUOTIENT(ROW()-ROW($A$20),'Feuille1-Catégories'!$B$6/V$6),V$5),0),IF(MOD($A821-1-V$10,'Feuille1-Catégories'!$F$5+1)=0,V$3,""))),"")</f>
        <v/>
      </c>
      <c r="W821" s="29" t="str">
        <f ca="1">IF(AND($A821&lt;&gt;"",W$9&lt;&gt;""),IF(HLOOKUP(W$9,'Feuille1-Catégories'!$C$1:$G$2,2,FALSE)="OUI",W$3,IF(HLOOKUP(W$9,'Feuille1-Catégories'!$C$1:$G$3,3,FALSE)="OUI",OFFSET(W$3,MOD(QUOTIENT(ROW()-ROW($A$20),'Feuille1-Catégories'!$B$6/W$6),W$5),0),IF(MOD($A821-1-W$10,'Feuille1-Catégories'!$F$5+1)=0,W$3,""))),"")</f>
        <v/>
      </c>
      <c r="X821" s="29" t="str">
        <f ca="1">IF(AND($A821&lt;&gt;"",X$9&lt;&gt;""),IF(HLOOKUP(X$9,'Feuille1-Catégories'!$C$1:$G$2,2,FALSE)="OUI",X$3,IF(HLOOKUP(X$9,'Feuille1-Catégories'!$C$1:$G$3,3,FALSE)="OUI",OFFSET(X$3,MOD(QUOTIENT(ROW()-ROW($A$20),'Feuille1-Catégories'!$B$6/X$6),X$5),0),IF(MOD($A821-1-X$10,'Feuille1-Catégories'!$F$5+1)=0,X$3,""))),"")</f>
        <v/>
      </c>
      <c r="Y821" s="29" t="str">
        <f ca="1">IF(AND($A821&lt;&gt;"",Y$9&lt;&gt;""),IF(HLOOKUP(Y$9,'Feuille1-Catégories'!$C$1:$G$2,2,FALSE)="OUI",Y$3,IF(HLOOKUP(Y$9,'Feuille1-Catégories'!$C$1:$G$3,3,FALSE)="OUI",OFFSET(Y$3,MOD(QUOTIENT(ROW()-ROW($A$20),'Feuille1-Catégories'!$B$6/Y$6),Y$5),0),IF(MOD($A821-1-Y$10,'Feuille1-Catégories'!$F$5+1)=0,Y$3,""))),"")</f>
        <v/>
      </c>
      <c r="Z821" s="29" t="str">
        <f ca="1">IF(AND($A821&lt;&gt;"",Z$9&lt;&gt;""),IF(HLOOKUP(Z$9,'Feuille1-Catégories'!$C$1:$G$2,2,FALSE)="OUI",Z$3,IF(HLOOKUP(Z$9,'Feuille1-Catégories'!$C$1:$G$3,3,FALSE)="OUI",OFFSET(Z$3,MOD(QUOTIENT(ROW()-ROW($A$20),'Feuille1-Catégories'!$B$6/Z$6),Z$5),0),IF(MOD($A821-1-Z$10,'Feuille1-Catégories'!$F$5+1)=0,Z$3,""))),"")</f>
        <v/>
      </c>
    </row>
    <row r="822" spans="1:26" ht="17" x14ac:dyDescent="0.2">
      <c r="A822" s="21" t="str">
        <f>IF('Feuille2-Prix de vente'!A822&lt;&gt;"",'Feuille2-Prix de vente'!A822,"")</f>
        <v/>
      </c>
      <c r="B822" s="33" t="str">
        <f>IF('Feuille2-Prix de vente'!B822&lt;&gt;"",'Feuille2-Prix de vente'!B822,"")</f>
        <v/>
      </c>
      <c r="C822" s="10" t="str">
        <f>IF('Feuille2-Prix de vente'!C822&lt;&gt;"",'Feuille2-Prix de vente'!C822,"")</f>
        <v/>
      </c>
      <c r="D822" s="10" t="str">
        <f t="shared" si="12"/>
        <v/>
      </c>
      <c r="E822" s="10" t="str">
        <f>IF('Feuille2-Prix de vente'!E822&lt;&gt;"",'Feuille2-Prix de vente'!E822,"")</f>
        <v/>
      </c>
      <c r="F822" s="29" t="str">
        <f ca="1">IF(AND($A822&lt;&gt;"",F$9&lt;&gt;""),IF(HLOOKUP(F$9,'Feuille1-Catégories'!$C$1:$G$2,2,FALSE)="OUI",F$3,IF(HLOOKUP(F$9,'Feuille1-Catégories'!$C$1:$G$3,3,FALSE)="OUI",OFFSET(F$3,MOD(QUOTIENT(ROW()-ROW($A$20),'Feuille1-Catégories'!$B$6/F$6),F$5),0),IF(MOD($A822-1-F$10,'Feuille1-Catégories'!$F$5+1)=0,F$3,""))),"")</f>
        <v/>
      </c>
      <c r="G822" s="29" t="str">
        <f ca="1">IF(AND($A822&lt;&gt;"",G$9&lt;&gt;""),IF(HLOOKUP(G$9,'Feuille1-Catégories'!$C$1:$G$2,2,FALSE)="OUI",G$3,IF(HLOOKUP(G$9,'Feuille1-Catégories'!$C$1:$G$3,3,FALSE)="OUI",OFFSET(G$3,MOD(QUOTIENT(ROW()-ROW($A$20),'Feuille1-Catégories'!$B$6/G$6),G$5),0),IF(MOD($A822-1-G$10,'Feuille1-Catégories'!$F$5+1)=0,G$3,""))),"")</f>
        <v/>
      </c>
      <c r="H822" s="29" t="str">
        <f ca="1">IF(AND($A822&lt;&gt;"",H$9&lt;&gt;""),IF(HLOOKUP(H$9,'Feuille1-Catégories'!$C$1:$G$2,2,FALSE)="OUI",H$3,IF(HLOOKUP(H$9,'Feuille1-Catégories'!$C$1:$G$3,3,FALSE)="OUI",OFFSET(H$3,MOD(QUOTIENT(ROW()-ROW($A$20),'Feuille1-Catégories'!$B$6/H$6),H$5),0),IF(MOD($A822-1-H$10,'Feuille1-Catégories'!$F$5+1)=0,H$3,""))),"")</f>
        <v/>
      </c>
      <c r="I822" s="29" t="str">
        <f ca="1">IF(AND($A822&lt;&gt;"",I$9&lt;&gt;""),IF(HLOOKUP(I$9,'Feuille1-Catégories'!$C$1:$G$2,2,FALSE)="OUI",I$3,IF(HLOOKUP(I$9,'Feuille1-Catégories'!$C$1:$G$3,3,FALSE)="OUI",OFFSET(I$3,MOD(QUOTIENT(ROW()-ROW($A$20),'Feuille1-Catégories'!$B$6/I$6),I$5),0),IF(MOD($A822-1-I$10,'Feuille1-Catégories'!$F$5+1)=0,I$3,""))),"")</f>
        <v/>
      </c>
      <c r="J822" s="29" t="str">
        <f ca="1">IF(AND($A822&lt;&gt;"",J$9&lt;&gt;""),IF(HLOOKUP(J$9,'Feuille1-Catégories'!$C$1:$G$2,2,FALSE)="OUI",J$3,IF(HLOOKUP(J$9,'Feuille1-Catégories'!$C$1:$G$3,3,FALSE)="OUI",OFFSET(J$3,MOD(QUOTIENT(ROW()-ROW($A$20),'Feuille1-Catégories'!$B$6/J$6),J$5),0),IF(MOD($A822-1-J$10,'Feuille1-Catégories'!$F$5+1)=0,J$3,""))),"")</f>
        <v/>
      </c>
      <c r="K822" s="29" t="str">
        <f ca="1">IF(AND($A822&lt;&gt;"",K$9&lt;&gt;""),IF(HLOOKUP(K$9,'Feuille1-Catégories'!$C$1:$G$2,2,FALSE)="OUI",K$3,IF(HLOOKUP(K$9,'Feuille1-Catégories'!$C$1:$G$3,3,FALSE)="OUI",OFFSET(K$3,MOD(QUOTIENT(ROW()-ROW($A$20),'Feuille1-Catégories'!$B$6/K$6),K$5),0),IF(MOD($A822-1-K$10,'Feuille1-Catégories'!$F$5+1)=0,K$3,""))),"")</f>
        <v/>
      </c>
      <c r="L822" s="29" t="str">
        <f ca="1">IF(AND($A822&lt;&gt;"",L$9&lt;&gt;""),IF(HLOOKUP(L$9,'Feuille1-Catégories'!$C$1:$G$2,2,FALSE)="OUI",L$3,IF(HLOOKUP(L$9,'Feuille1-Catégories'!$C$1:$G$3,3,FALSE)="OUI",OFFSET(L$3,MOD(QUOTIENT(ROW()-ROW($A$20),'Feuille1-Catégories'!$B$6/L$6),L$5),0),IF(MOD($A822-1-L$10,'Feuille1-Catégories'!$F$5+1)=0,L$3,""))),"")</f>
        <v/>
      </c>
      <c r="M822" s="29" t="str">
        <f ca="1">IF(AND($A822&lt;&gt;"",M$9&lt;&gt;""),IF(HLOOKUP(M$9,'Feuille1-Catégories'!$C$1:$G$2,2,FALSE)="OUI",M$3,IF(HLOOKUP(M$9,'Feuille1-Catégories'!$C$1:$G$3,3,FALSE)="OUI",OFFSET(M$3,MOD(QUOTIENT(ROW()-ROW($A$20),'Feuille1-Catégories'!$B$6/M$6),M$5),0),IF(MOD($A822-1-M$10,'Feuille1-Catégories'!$F$5+1)=0,M$3,""))),"")</f>
        <v/>
      </c>
      <c r="N822" s="29" t="str">
        <f ca="1">IF(AND($A822&lt;&gt;"",N$9&lt;&gt;""),IF(HLOOKUP(N$9,'Feuille1-Catégories'!$C$1:$G$2,2,FALSE)="OUI",N$3,IF(HLOOKUP(N$9,'Feuille1-Catégories'!$C$1:$G$3,3,FALSE)="OUI",OFFSET(N$3,MOD(QUOTIENT(ROW()-ROW($A$20),'Feuille1-Catégories'!$B$6/N$6),N$5),0),IF(MOD($A822-1-N$10,'Feuille1-Catégories'!$F$5+1)=0,N$3,""))),"")</f>
        <v/>
      </c>
      <c r="O822" s="29" t="str">
        <f ca="1">IF(AND($A822&lt;&gt;"",O$9&lt;&gt;""),IF(HLOOKUP(O$9,'Feuille1-Catégories'!$C$1:$G$2,2,FALSE)="OUI",O$3,IF(HLOOKUP(O$9,'Feuille1-Catégories'!$C$1:$G$3,3,FALSE)="OUI",OFFSET(O$3,MOD(QUOTIENT(ROW()-ROW($A$20),'Feuille1-Catégories'!$B$6/O$6),O$5),0),IF(MOD($A822-1-O$10,'Feuille1-Catégories'!$F$5+1)=0,O$3,""))),"")</f>
        <v/>
      </c>
      <c r="P822" s="29" t="str">
        <f ca="1">IF(AND($A822&lt;&gt;"",P$9&lt;&gt;""),IF(HLOOKUP(P$9,'Feuille1-Catégories'!$C$1:$G$2,2,FALSE)="OUI",P$3,IF(HLOOKUP(P$9,'Feuille1-Catégories'!$C$1:$G$3,3,FALSE)="OUI",OFFSET(P$3,MOD(QUOTIENT(ROW()-ROW($A$20),'Feuille1-Catégories'!$B$6/P$6),P$5),0),IF(MOD($A822-1-P$10,'Feuille1-Catégories'!$F$5+1)=0,P$3,""))),"")</f>
        <v/>
      </c>
      <c r="Q822" s="29" t="str">
        <f ca="1">IF(AND($A822&lt;&gt;"",Q$9&lt;&gt;""),IF(HLOOKUP(Q$9,'Feuille1-Catégories'!$C$1:$G$2,2,FALSE)="OUI",Q$3,IF(HLOOKUP(Q$9,'Feuille1-Catégories'!$C$1:$G$3,3,FALSE)="OUI",OFFSET(Q$3,MOD(QUOTIENT(ROW()-ROW($A$20),'Feuille1-Catégories'!$B$6/Q$6),Q$5),0),IF(MOD($A822-1-Q$10,'Feuille1-Catégories'!$F$5+1)=0,Q$3,""))),"")</f>
        <v/>
      </c>
      <c r="R822" s="29" t="str">
        <f ca="1">IF(AND($A822&lt;&gt;"",R$9&lt;&gt;""),IF(HLOOKUP(R$9,'Feuille1-Catégories'!$C$1:$G$2,2,FALSE)="OUI",R$3,IF(HLOOKUP(R$9,'Feuille1-Catégories'!$C$1:$G$3,3,FALSE)="OUI",OFFSET(R$3,MOD(QUOTIENT(ROW()-ROW($A$20),'Feuille1-Catégories'!$B$6/R$6),R$5),0),IF(MOD($A822-1-R$10,'Feuille1-Catégories'!$F$5+1)=0,R$3,""))),"")</f>
        <v/>
      </c>
      <c r="S822" s="29" t="str">
        <f ca="1">IF(AND($A822&lt;&gt;"",S$9&lt;&gt;""),IF(HLOOKUP(S$9,'Feuille1-Catégories'!$C$1:$G$2,2,FALSE)="OUI",S$3,IF(HLOOKUP(S$9,'Feuille1-Catégories'!$C$1:$G$3,3,FALSE)="OUI",OFFSET(S$3,MOD(QUOTIENT(ROW()-ROW($A$20),'Feuille1-Catégories'!$B$6/S$6),S$5),0),IF(MOD($A822-1-S$10,'Feuille1-Catégories'!$F$5+1)=0,S$3,""))),"")</f>
        <v/>
      </c>
      <c r="T822" s="29" t="str">
        <f ca="1">IF(AND($A822&lt;&gt;"",T$9&lt;&gt;""),IF(HLOOKUP(T$9,'Feuille1-Catégories'!$C$1:$G$2,2,FALSE)="OUI",T$3,IF(HLOOKUP(T$9,'Feuille1-Catégories'!$C$1:$G$3,3,FALSE)="OUI",OFFSET(T$3,MOD(QUOTIENT(ROW()-ROW($A$20),'Feuille1-Catégories'!$B$6/T$6),T$5),0),IF(MOD($A822-1-T$10,'Feuille1-Catégories'!$F$5+1)=0,T$3,""))),"")</f>
        <v/>
      </c>
      <c r="U822" s="29" t="str">
        <f ca="1">IF(AND($A822&lt;&gt;"",U$9&lt;&gt;""),IF(HLOOKUP(U$9,'Feuille1-Catégories'!$C$1:$G$2,2,FALSE)="OUI",U$3,IF(HLOOKUP(U$9,'Feuille1-Catégories'!$C$1:$G$3,3,FALSE)="OUI",OFFSET(U$3,MOD(QUOTIENT(ROW()-ROW($A$20),'Feuille1-Catégories'!$B$6/U$6),U$5),0),IF(MOD($A822-1-U$10,'Feuille1-Catégories'!$F$5+1)=0,U$3,""))),"")</f>
        <v/>
      </c>
      <c r="V822" s="29" t="str">
        <f ca="1">IF(AND($A822&lt;&gt;"",V$9&lt;&gt;""),IF(HLOOKUP(V$9,'Feuille1-Catégories'!$C$1:$G$2,2,FALSE)="OUI",V$3,IF(HLOOKUP(V$9,'Feuille1-Catégories'!$C$1:$G$3,3,FALSE)="OUI",OFFSET(V$3,MOD(QUOTIENT(ROW()-ROW($A$20),'Feuille1-Catégories'!$B$6/V$6),V$5),0),IF(MOD($A822-1-V$10,'Feuille1-Catégories'!$F$5+1)=0,V$3,""))),"")</f>
        <v/>
      </c>
      <c r="W822" s="29" t="str">
        <f ca="1">IF(AND($A822&lt;&gt;"",W$9&lt;&gt;""),IF(HLOOKUP(W$9,'Feuille1-Catégories'!$C$1:$G$2,2,FALSE)="OUI",W$3,IF(HLOOKUP(W$9,'Feuille1-Catégories'!$C$1:$G$3,3,FALSE)="OUI",OFFSET(W$3,MOD(QUOTIENT(ROW()-ROW($A$20),'Feuille1-Catégories'!$B$6/W$6),W$5),0),IF(MOD($A822-1-W$10,'Feuille1-Catégories'!$F$5+1)=0,W$3,""))),"")</f>
        <v/>
      </c>
      <c r="X822" s="29" t="str">
        <f ca="1">IF(AND($A822&lt;&gt;"",X$9&lt;&gt;""),IF(HLOOKUP(X$9,'Feuille1-Catégories'!$C$1:$G$2,2,FALSE)="OUI",X$3,IF(HLOOKUP(X$9,'Feuille1-Catégories'!$C$1:$G$3,3,FALSE)="OUI",OFFSET(X$3,MOD(QUOTIENT(ROW()-ROW($A$20),'Feuille1-Catégories'!$B$6/X$6),X$5),0),IF(MOD($A822-1-X$10,'Feuille1-Catégories'!$F$5+1)=0,X$3,""))),"")</f>
        <v/>
      </c>
      <c r="Y822" s="29" t="str">
        <f ca="1">IF(AND($A822&lt;&gt;"",Y$9&lt;&gt;""),IF(HLOOKUP(Y$9,'Feuille1-Catégories'!$C$1:$G$2,2,FALSE)="OUI",Y$3,IF(HLOOKUP(Y$9,'Feuille1-Catégories'!$C$1:$G$3,3,FALSE)="OUI",OFFSET(Y$3,MOD(QUOTIENT(ROW()-ROW($A$20),'Feuille1-Catégories'!$B$6/Y$6),Y$5),0),IF(MOD($A822-1-Y$10,'Feuille1-Catégories'!$F$5+1)=0,Y$3,""))),"")</f>
        <v/>
      </c>
      <c r="Z822" s="29" t="str">
        <f ca="1">IF(AND($A822&lt;&gt;"",Z$9&lt;&gt;""),IF(HLOOKUP(Z$9,'Feuille1-Catégories'!$C$1:$G$2,2,FALSE)="OUI",Z$3,IF(HLOOKUP(Z$9,'Feuille1-Catégories'!$C$1:$G$3,3,FALSE)="OUI",OFFSET(Z$3,MOD(QUOTIENT(ROW()-ROW($A$20),'Feuille1-Catégories'!$B$6/Z$6),Z$5),0),IF(MOD($A822-1-Z$10,'Feuille1-Catégories'!$F$5+1)=0,Z$3,""))),"")</f>
        <v/>
      </c>
    </row>
    <row r="823" spans="1:26" ht="17" x14ac:dyDescent="0.2">
      <c r="A823" s="21" t="str">
        <f>IF('Feuille2-Prix de vente'!A823&lt;&gt;"",'Feuille2-Prix de vente'!A823,"")</f>
        <v/>
      </c>
      <c r="B823" s="33" t="str">
        <f>IF('Feuille2-Prix de vente'!B823&lt;&gt;"",'Feuille2-Prix de vente'!B823,"")</f>
        <v/>
      </c>
      <c r="C823" s="10" t="str">
        <f>IF('Feuille2-Prix de vente'!C823&lt;&gt;"",'Feuille2-Prix de vente'!C823,"")</f>
        <v/>
      </c>
      <c r="D823" s="10" t="str">
        <f t="shared" si="12"/>
        <v/>
      </c>
      <c r="E823" s="10" t="str">
        <f>IF('Feuille2-Prix de vente'!E823&lt;&gt;"",'Feuille2-Prix de vente'!E823,"")</f>
        <v/>
      </c>
      <c r="F823" s="29" t="str">
        <f ca="1">IF(AND($A823&lt;&gt;"",F$9&lt;&gt;""),IF(HLOOKUP(F$9,'Feuille1-Catégories'!$C$1:$G$2,2,FALSE)="OUI",F$3,IF(HLOOKUP(F$9,'Feuille1-Catégories'!$C$1:$G$3,3,FALSE)="OUI",OFFSET(F$3,MOD(QUOTIENT(ROW()-ROW($A$20),'Feuille1-Catégories'!$B$6/F$6),F$5),0),IF(MOD($A823-1-F$10,'Feuille1-Catégories'!$F$5+1)=0,F$3,""))),"")</f>
        <v/>
      </c>
      <c r="G823" s="29" t="str">
        <f ca="1">IF(AND($A823&lt;&gt;"",G$9&lt;&gt;""),IF(HLOOKUP(G$9,'Feuille1-Catégories'!$C$1:$G$2,2,FALSE)="OUI",G$3,IF(HLOOKUP(G$9,'Feuille1-Catégories'!$C$1:$G$3,3,FALSE)="OUI",OFFSET(G$3,MOD(QUOTIENT(ROW()-ROW($A$20),'Feuille1-Catégories'!$B$6/G$6),G$5),0),IF(MOD($A823-1-G$10,'Feuille1-Catégories'!$F$5+1)=0,G$3,""))),"")</f>
        <v/>
      </c>
      <c r="H823" s="29" t="str">
        <f ca="1">IF(AND($A823&lt;&gt;"",H$9&lt;&gt;""),IF(HLOOKUP(H$9,'Feuille1-Catégories'!$C$1:$G$2,2,FALSE)="OUI",H$3,IF(HLOOKUP(H$9,'Feuille1-Catégories'!$C$1:$G$3,3,FALSE)="OUI",OFFSET(H$3,MOD(QUOTIENT(ROW()-ROW($A$20),'Feuille1-Catégories'!$B$6/H$6),H$5),0),IF(MOD($A823-1-H$10,'Feuille1-Catégories'!$F$5+1)=0,H$3,""))),"")</f>
        <v/>
      </c>
      <c r="I823" s="29" t="str">
        <f ca="1">IF(AND($A823&lt;&gt;"",I$9&lt;&gt;""),IF(HLOOKUP(I$9,'Feuille1-Catégories'!$C$1:$G$2,2,FALSE)="OUI",I$3,IF(HLOOKUP(I$9,'Feuille1-Catégories'!$C$1:$G$3,3,FALSE)="OUI",OFFSET(I$3,MOD(QUOTIENT(ROW()-ROW($A$20),'Feuille1-Catégories'!$B$6/I$6),I$5),0),IF(MOD($A823-1-I$10,'Feuille1-Catégories'!$F$5+1)=0,I$3,""))),"")</f>
        <v/>
      </c>
      <c r="J823" s="29" t="str">
        <f ca="1">IF(AND($A823&lt;&gt;"",J$9&lt;&gt;""),IF(HLOOKUP(J$9,'Feuille1-Catégories'!$C$1:$G$2,2,FALSE)="OUI",J$3,IF(HLOOKUP(J$9,'Feuille1-Catégories'!$C$1:$G$3,3,FALSE)="OUI",OFFSET(J$3,MOD(QUOTIENT(ROW()-ROW($A$20),'Feuille1-Catégories'!$B$6/J$6),J$5),0),IF(MOD($A823-1-J$10,'Feuille1-Catégories'!$F$5+1)=0,J$3,""))),"")</f>
        <v/>
      </c>
      <c r="K823" s="29" t="str">
        <f ca="1">IF(AND($A823&lt;&gt;"",K$9&lt;&gt;""),IF(HLOOKUP(K$9,'Feuille1-Catégories'!$C$1:$G$2,2,FALSE)="OUI",K$3,IF(HLOOKUP(K$9,'Feuille1-Catégories'!$C$1:$G$3,3,FALSE)="OUI",OFFSET(K$3,MOD(QUOTIENT(ROW()-ROW($A$20),'Feuille1-Catégories'!$B$6/K$6),K$5),0),IF(MOD($A823-1-K$10,'Feuille1-Catégories'!$F$5+1)=0,K$3,""))),"")</f>
        <v/>
      </c>
      <c r="L823" s="29" t="str">
        <f ca="1">IF(AND($A823&lt;&gt;"",L$9&lt;&gt;""),IF(HLOOKUP(L$9,'Feuille1-Catégories'!$C$1:$G$2,2,FALSE)="OUI",L$3,IF(HLOOKUP(L$9,'Feuille1-Catégories'!$C$1:$G$3,3,FALSE)="OUI",OFFSET(L$3,MOD(QUOTIENT(ROW()-ROW($A$20),'Feuille1-Catégories'!$B$6/L$6),L$5),0),IF(MOD($A823-1-L$10,'Feuille1-Catégories'!$F$5+1)=0,L$3,""))),"")</f>
        <v/>
      </c>
      <c r="M823" s="29" t="str">
        <f ca="1">IF(AND($A823&lt;&gt;"",M$9&lt;&gt;""),IF(HLOOKUP(M$9,'Feuille1-Catégories'!$C$1:$G$2,2,FALSE)="OUI",M$3,IF(HLOOKUP(M$9,'Feuille1-Catégories'!$C$1:$G$3,3,FALSE)="OUI",OFFSET(M$3,MOD(QUOTIENT(ROW()-ROW($A$20),'Feuille1-Catégories'!$B$6/M$6),M$5),0),IF(MOD($A823-1-M$10,'Feuille1-Catégories'!$F$5+1)=0,M$3,""))),"")</f>
        <v/>
      </c>
      <c r="N823" s="29" t="str">
        <f ca="1">IF(AND($A823&lt;&gt;"",N$9&lt;&gt;""),IF(HLOOKUP(N$9,'Feuille1-Catégories'!$C$1:$G$2,2,FALSE)="OUI",N$3,IF(HLOOKUP(N$9,'Feuille1-Catégories'!$C$1:$G$3,3,FALSE)="OUI",OFFSET(N$3,MOD(QUOTIENT(ROW()-ROW($A$20),'Feuille1-Catégories'!$B$6/N$6),N$5),0),IF(MOD($A823-1-N$10,'Feuille1-Catégories'!$F$5+1)=0,N$3,""))),"")</f>
        <v/>
      </c>
      <c r="O823" s="29" t="str">
        <f ca="1">IF(AND($A823&lt;&gt;"",O$9&lt;&gt;""),IF(HLOOKUP(O$9,'Feuille1-Catégories'!$C$1:$G$2,2,FALSE)="OUI",O$3,IF(HLOOKUP(O$9,'Feuille1-Catégories'!$C$1:$G$3,3,FALSE)="OUI",OFFSET(O$3,MOD(QUOTIENT(ROW()-ROW($A$20),'Feuille1-Catégories'!$B$6/O$6),O$5),0),IF(MOD($A823-1-O$10,'Feuille1-Catégories'!$F$5+1)=0,O$3,""))),"")</f>
        <v/>
      </c>
      <c r="P823" s="29" t="str">
        <f ca="1">IF(AND($A823&lt;&gt;"",P$9&lt;&gt;""),IF(HLOOKUP(P$9,'Feuille1-Catégories'!$C$1:$G$2,2,FALSE)="OUI",P$3,IF(HLOOKUP(P$9,'Feuille1-Catégories'!$C$1:$G$3,3,FALSE)="OUI",OFFSET(P$3,MOD(QUOTIENT(ROW()-ROW($A$20),'Feuille1-Catégories'!$B$6/P$6),P$5),0),IF(MOD($A823-1-P$10,'Feuille1-Catégories'!$F$5+1)=0,P$3,""))),"")</f>
        <v/>
      </c>
      <c r="Q823" s="29" t="str">
        <f ca="1">IF(AND($A823&lt;&gt;"",Q$9&lt;&gt;""),IF(HLOOKUP(Q$9,'Feuille1-Catégories'!$C$1:$G$2,2,FALSE)="OUI",Q$3,IF(HLOOKUP(Q$9,'Feuille1-Catégories'!$C$1:$G$3,3,FALSE)="OUI",OFFSET(Q$3,MOD(QUOTIENT(ROW()-ROW($A$20),'Feuille1-Catégories'!$B$6/Q$6),Q$5),0),IF(MOD($A823-1-Q$10,'Feuille1-Catégories'!$F$5+1)=0,Q$3,""))),"")</f>
        <v/>
      </c>
      <c r="R823" s="29" t="str">
        <f ca="1">IF(AND($A823&lt;&gt;"",R$9&lt;&gt;""),IF(HLOOKUP(R$9,'Feuille1-Catégories'!$C$1:$G$2,2,FALSE)="OUI",R$3,IF(HLOOKUP(R$9,'Feuille1-Catégories'!$C$1:$G$3,3,FALSE)="OUI",OFFSET(R$3,MOD(QUOTIENT(ROW()-ROW($A$20),'Feuille1-Catégories'!$B$6/R$6),R$5),0),IF(MOD($A823-1-R$10,'Feuille1-Catégories'!$F$5+1)=0,R$3,""))),"")</f>
        <v/>
      </c>
      <c r="S823" s="29" t="str">
        <f ca="1">IF(AND($A823&lt;&gt;"",S$9&lt;&gt;""),IF(HLOOKUP(S$9,'Feuille1-Catégories'!$C$1:$G$2,2,FALSE)="OUI",S$3,IF(HLOOKUP(S$9,'Feuille1-Catégories'!$C$1:$G$3,3,FALSE)="OUI",OFFSET(S$3,MOD(QUOTIENT(ROW()-ROW($A$20),'Feuille1-Catégories'!$B$6/S$6),S$5),0),IF(MOD($A823-1-S$10,'Feuille1-Catégories'!$F$5+1)=0,S$3,""))),"")</f>
        <v/>
      </c>
      <c r="T823" s="29" t="str">
        <f ca="1">IF(AND($A823&lt;&gt;"",T$9&lt;&gt;""),IF(HLOOKUP(T$9,'Feuille1-Catégories'!$C$1:$G$2,2,FALSE)="OUI",T$3,IF(HLOOKUP(T$9,'Feuille1-Catégories'!$C$1:$G$3,3,FALSE)="OUI",OFFSET(T$3,MOD(QUOTIENT(ROW()-ROW($A$20),'Feuille1-Catégories'!$B$6/T$6),T$5),0),IF(MOD($A823-1-T$10,'Feuille1-Catégories'!$F$5+1)=0,T$3,""))),"")</f>
        <v/>
      </c>
      <c r="U823" s="29" t="str">
        <f ca="1">IF(AND($A823&lt;&gt;"",U$9&lt;&gt;""),IF(HLOOKUP(U$9,'Feuille1-Catégories'!$C$1:$G$2,2,FALSE)="OUI",U$3,IF(HLOOKUP(U$9,'Feuille1-Catégories'!$C$1:$G$3,3,FALSE)="OUI",OFFSET(U$3,MOD(QUOTIENT(ROW()-ROW($A$20),'Feuille1-Catégories'!$B$6/U$6),U$5),0),IF(MOD($A823-1-U$10,'Feuille1-Catégories'!$F$5+1)=0,U$3,""))),"")</f>
        <v/>
      </c>
      <c r="V823" s="29" t="str">
        <f ca="1">IF(AND($A823&lt;&gt;"",V$9&lt;&gt;""),IF(HLOOKUP(V$9,'Feuille1-Catégories'!$C$1:$G$2,2,FALSE)="OUI",V$3,IF(HLOOKUP(V$9,'Feuille1-Catégories'!$C$1:$G$3,3,FALSE)="OUI",OFFSET(V$3,MOD(QUOTIENT(ROW()-ROW($A$20),'Feuille1-Catégories'!$B$6/V$6),V$5),0),IF(MOD($A823-1-V$10,'Feuille1-Catégories'!$F$5+1)=0,V$3,""))),"")</f>
        <v/>
      </c>
      <c r="W823" s="29" t="str">
        <f ca="1">IF(AND($A823&lt;&gt;"",W$9&lt;&gt;""),IF(HLOOKUP(W$9,'Feuille1-Catégories'!$C$1:$G$2,2,FALSE)="OUI",W$3,IF(HLOOKUP(W$9,'Feuille1-Catégories'!$C$1:$G$3,3,FALSE)="OUI",OFFSET(W$3,MOD(QUOTIENT(ROW()-ROW($A$20),'Feuille1-Catégories'!$B$6/W$6),W$5),0),IF(MOD($A823-1-W$10,'Feuille1-Catégories'!$F$5+1)=0,W$3,""))),"")</f>
        <v/>
      </c>
      <c r="X823" s="29" t="str">
        <f ca="1">IF(AND($A823&lt;&gt;"",X$9&lt;&gt;""),IF(HLOOKUP(X$9,'Feuille1-Catégories'!$C$1:$G$2,2,FALSE)="OUI",X$3,IF(HLOOKUP(X$9,'Feuille1-Catégories'!$C$1:$G$3,3,FALSE)="OUI",OFFSET(X$3,MOD(QUOTIENT(ROW()-ROW($A$20),'Feuille1-Catégories'!$B$6/X$6),X$5),0),IF(MOD($A823-1-X$10,'Feuille1-Catégories'!$F$5+1)=0,X$3,""))),"")</f>
        <v/>
      </c>
      <c r="Y823" s="29" t="str">
        <f ca="1">IF(AND($A823&lt;&gt;"",Y$9&lt;&gt;""),IF(HLOOKUP(Y$9,'Feuille1-Catégories'!$C$1:$G$2,2,FALSE)="OUI",Y$3,IF(HLOOKUP(Y$9,'Feuille1-Catégories'!$C$1:$G$3,3,FALSE)="OUI",OFFSET(Y$3,MOD(QUOTIENT(ROW()-ROW($A$20),'Feuille1-Catégories'!$B$6/Y$6),Y$5),0),IF(MOD($A823-1-Y$10,'Feuille1-Catégories'!$F$5+1)=0,Y$3,""))),"")</f>
        <v/>
      </c>
      <c r="Z823" s="29" t="str">
        <f ca="1">IF(AND($A823&lt;&gt;"",Z$9&lt;&gt;""),IF(HLOOKUP(Z$9,'Feuille1-Catégories'!$C$1:$G$2,2,FALSE)="OUI",Z$3,IF(HLOOKUP(Z$9,'Feuille1-Catégories'!$C$1:$G$3,3,FALSE)="OUI",OFFSET(Z$3,MOD(QUOTIENT(ROW()-ROW($A$20),'Feuille1-Catégories'!$B$6/Z$6),Z$5),0),IF(MOD($A823-1-Z$10,'Feuille1-Catégories'!$F$5+1)=0,Z$3,""))),"")</f>
        <v/>
      </c>
    </row>
    <row r="824" spans="1:26" ht="17" x14ac:dyDescent="0.2">
      <c r="A824" s="21" t="str">
        <f>IF('Feuille2-Prix de vente'!A824&lt;&gt;"",'Feuille2-Prix de vente'!A824,"")</f>
        <v/>
      </c>
      <c r="B824" s="33" t="str">
        <f>IF('Feuille2-Prix de vente'!B824&lt;&gt;"",'Feuille2-Prix de vente'!B824,"")</f>
        <v/>
      </c>
      <c r="C824" s="10" t="str">
        <f>IF('Feuille2-Prix de vente'!C824&lt;&gt;"",'Feuille2-Prix de vente'!C824,"")</f>
        <v/>
      </c>
      <c r="D824" s="10" t="str">
        <f t="shared" si="12"/>
        <v/>
      </c>
      <c r="E824" s="10" t="str">
        <f>IF('Feuille2-Prix de vente'!E824&lt;&gt;"",'Feuille2-Prix de vente'!E824,"")</f>
        <v/>
      </c>
      <c r="F824" s="29" t="str">
        <f ca="1">IF(AND($A824&lt;&gt;"",F$9&lt;&gt;""),IF(HLOOKUP(F$9,'Feuille1-Catégories'!$C$1:$G$2,2,FALSE)="OUI",F$3,IF(HLOOKUP(F$9,'Feuille1-Catégories'!$C$1:$G$3,3,FALSE)="OUI",OFFSET(F$3,MOD(QUOTIENT(ROW()-ROW($A$20),'Feuille1-Catégories'!$B$6/F$6),F$5),0),IF(MOD($A824-1-F$10,'Feuille1-Catégories'!$F$5+1)=0,F$3,""))),"")</f>
        <v/>
      </c>
      <c r="G824" s="29" t="str">
        <f ca="1">IF(AND($A824&lt;&gt;"",G$9&lt;&gt;""),IF(HLOOKUP(G$9,'Feuille1-Catégories'!$C$1:$G$2,2,FALSE)="OUI",G$3,IF(HLOOKUP(G$9,'Feuille1-Catégories'!$C$1:$G$3,3,FALSE)="OUI",OFFSET(G$3,MOD(QUOTIENT(ROW()-ROW($A$20),'Feuille1-Catégories'!$B$6/G$6),G$5),0),IF(MOD($A824-1-G$10,'Feuille1-Catégories'!$F$5+1)=0,G$3,""))),"")</f>
        <v/>
      </c>
      <c r="H824" s="29" t="str">
        <f ca="1">IF(AND($A824&lt;&gt;"",H$9&lt;&gt;""),IF(HLOOKUP(H$9,'Feuille1-Catégories'!$C$1:$G$2,2,FALSE)="OUI",H$3,IF(HLOOKUP(H$9,'Feuille1-Catégories'!$C$1:$G$3,3,FALSE)="OUI",OFFSET(H$3,MOD(QUOTIENT(ROW()-ROW($A$20),'Feuille1-Catégories'!$B$6/H$6),H$5),0),IF(MOD($A824-1-H$10,'Feuille1-Catégories'!$F$5+1)=0,H$3,""))),"")</f>
        <v/>
      </c>
      <c r="I824" s="29" t="str">
        <f ca="1">IF(AND($A824&lt;&gt;"",I$9&lt;&gt;""),IF(HLOOKUP(I$9,'Feuille1-Catégories'!$C$1:$G$2,2,FALSE)="OUI",I$3,IF(HLOOKUP(I$9,'Feuille1-Catégories'!$C$1:$G$3,3,FALSE)="OUI",OFFSET(I$3,MOD(QUOTIENT(ROW()-ROW($A$20),'Feuille1-Catégories'!$B$6/I$6),I$5),0),IF(MOD($A824-1-I$10,'Feuille1-Catégories'!$F$5+1)=0,I$3,""))),"")</f>
        <v/>
      </c>
      <c r="J824" s="29" t="str">
        <f ca="1">IF(AND($A824&lt;&gt;"",J$9&lt;&gt;""),IF(HLOOKUP(J$9,'Feuille1-Catégories'!$C$1:$G$2,2,FALSE)="OUI",J$3,IF(HLOOKUP(J$9,'Feuille1-Catégories'!$C$1:$G$3,3,FALSE)="OUI",OFFSET(J$3,MOD(QUOTIENT(ROW()-ROW($A$20),'Feuille1-Catégories'!$B$6/J$6),J$5),0),IF(MOD($A824-1-J$10,'Feuille1-Catégories'!$F$5+1)=0,J$3,""))),"")</f>
        <v/>
      </c>
      <c r="K824" s="29" t="str">
        <f ca="1">IF(AND($A824&lt;&gt;"",K$9&lt;&gt;""),IF(HLOOKUP(K$9,'Feuille1-Catégories'!$C$1:$G$2,2,FALSE)="OUI",K$3,IF(HLOOKUP(K$9,'Feuille1-Catégories'!$C$1:$G$3,3,FALSE)="OUI",OFFSET(K$3,MOD(QUOTIENT(ROW()-ROW($A$20),'Feuille1-Catégories'!$B$6/K$6),K$5),0),IF(MOD($A824-1-K$10,'Feuille1-Catégories'!$F$5+1)=0,K$3,""))),"")</f>
        <v/>
      </c>
      <c r="L824" s="29" t="str">
        <f ca="1">IF(AND($A824&lt;&gt;"",L$9&lt;&gt;""),IF(HLOOKUP(L$9,'Feuille1-Catégories'!$C$1:$G$2,2,FALSE)="OUI",L$3,IF(HLOOKUP(L$9,'Feuille1-Catégories'!$C$1:$G$3,3,FALSE)="OUI",OFFSET(L$3,MOD(QUOTIENT(ROW()-ROW($A$20),'Feuille1-Catégories'!$B$6/L$6),L$5),0),IF(MOD($A824-1-L$10,'Feuille1-Catégories'!$F$5+1)=0,L$3,""))),"")</f>
        <v/>
      </c>
      <c r="M824" s="29" t="str">
        <f ca="1">IF(AND($A824&lt;&gt;"",M$9&lt;&gt;""),IF(HLOOKUP(M$9,'Feuille1-Catégories'!$C$1:$G$2,2,FALSE)="OUI",M$3,IF(HLOOKUP(M$9,'Feuille1-Catégories'!$C$1:$G$3,3,FALSE)="OUI",OFFSET(M$3,MOD(QUOTIENT(ROW()-ROW($A$20),'Feuille1-Catégories'!$B$6/M$6),M$5),0),IF(MOD($A824-1-M$10,'Feuille1-Catégories'!$F$5+1)=0,M$3,""))),"")</f>
        <v/>
      </c>
      <c r="N824" s="29" t="str">
        <f ca="1">IF(AND($A824&lt;&gt;"",N$9&lt;&gt;""),IF(HLOOKUP(N$9,'Feuille1-Catégories'!$C$1:$G$2,2,FALSE)="OUI",N$3,IF(HLOOKUP(N$9,'Feuille1-Catégories'!$C$1:$G$3,3,FALSE)="OUI",OFFSET(N$3,MOD(QUOTIENT(ROW()-ROW($A$20),'Feuille1-Catégories'!$B$6/N$6),N$5),0),IF(MOD($A824-1-N$10,'Feuille1-Catégories'!$F$5+1)=0,N$3,""))),"")</f>
        <v/>
      </c>
      <c r="O824" s="29" t="str">
        <f ca="1">IF(AND($A824&lt;&gt;"",O$9&lt;&gt;""),IF(HLOOKUP(O$9,'Feuille1-Catégories'!$C$1:$G$2,2,FALSE)="OUI",O$3,IF(HLOOKUP(O$9,'Feuille1-Catégories'!$C$1:$G$3,3,FALSE)="OUI",OFFSET(O$3,MOD(QUOTIENT(ROW()-ROW($A$20),'Feuille1-Catégories'!$B$6/O$6),O$5),0),IF(MOD($A824-1-O$10,'Feuille1-Catégories'!$F$5+1)=0,O$3,""))),"")</f>
        <v/>
      </c>
      <c r="P824" s="29" t="str">
        <f ca="1">IF(AND($A824&lt;&gt;"",P$9&lt;&gt;""),IF(HLOOKUP(P$9,'Feuille1-Catégories'!$C$1:$G$2,2,FALSE)="OUI",P$3,IF(HLOOKUP(P$9,'Feuille1-Catégories'!$C$1:$G$3,3,FALSE)="OUI",OFFSET(P$3,MOD(QUOTIENT(ROW()-ROW($A$20),'Feuille1-Catégories'!$B$6/P$6),P$5),0),IF(MOD($A824-1-P$10,'Feuille1-Catégories'!$F$5+1)=0,P$3,""))),"")</f>
        <v/>
      </c>
      <c r="Q824" s="29" t="str">
        <f ca="1">IF(AND($A824&lt;&gt;"",Q$9&lt;&gt;""),IF(HLOOKUP(Q$9,'Feuille1-Catégories'!$C$1:$G$2,2,FALSE)="OUI",Q$3,IF(HLOOKUP(Q$9,'Feuille1-Catégories'!$C$1:$G$3,3,FALSE)="OUI",OFFSET(Q$3,MOD(QUOTIENT(ROW()-ROW($A$20),'Feuille1-Catégories'!$B$6/Q$6),Q$5),0),IF(MOD($A824-1-Q$10,'Feuille1-Catégories'!$F$5+1)=0,Q$3,""))),"")</f>
        <v/>
      </c>
      <c r="R824" s="29" t="str">
        <f ca="1">IF(AND($A824&lt;&gt;"",R$9&lt;&gt;""),IF(HLOOKUP(R$9,'Feuille1-Catégories'!$C$1:$G$2,2,FALSE)="OUI",R$3,IF(HLOOKUP(R$9,'Feuille1-Catégories'!$C$1:$G$3,3,FALSE)="OUI",OFFSET(R$3,MOD(QUOTIENT(ROW()-ROW($A$20),'Feuille1-Catégories'!$B$6/R$6),R$5),0),IF(MOD($A824-1-R$10,'Feuille1-Catégories'!$F$5+1)=0,R$3,""))),"")</f>
        <v/>
      </c>
      <c r="S824" s="29" t="str">
        <f ca="1">IF(AND($A824&lt;&gt;"",S$9&lt;&gt;""),IF(HLOOKUP(S$9,'Feuille1-Catégories'!$C$1:$G$2,2,FALSE)="OUI",S$3,IF(HLOOKUP(S$9,'Feuille1-Catégories'!$C$1:$G$3,3,FALSE)="OUI",OFFSET(S$3,MOD(QUOTIENT(ROW()-ROW($A$20),'Feuille1-Catégories'!$B$6/S$6),S$5),0),IF(MOD($A824-1-S$10,'Feuille1-Catégories'!$F$5+1)=0,S$3,""))),"")</f>
        <v/>
      </c>
      <c r="T824" s="29" t="str">
        <f ca="1">IF(AND($A824&lt;&gt;"",T$9&lt;&gt;""),IF(HLOOKUP(T$9,'Feuille1-Catégories'!$C$1:$G$2,2,FALSE)="OUI",T$3,IF(HLOOKUP(T$9,'Feuille1-Catégories'!$C$1:$G$3,3,FALSE)="OUI",OFFSET(T$3,MOD(QUOTIENT(ROW()-ROW($A$20),'Feuille1-Catégories'!$B$6/T$6),T$5),0),IF(MOD($A824-1-T$10,'Feuille1-Catégories'!$F$5+1)=0,T$3,""))),"")</f>
        <v/>
      </c>
      <c r="U824" s="29" t="str">
        <f ca="1">IF(AND($A824&lt;&gt;"",U$9&lt;&gt;""),IF(HLOOKUP(U$9,'Feuille1-Catégories'!$C$1:$G$2,2,FALSE)="OUI",U$3,IF(HLOOKUP(U$9,'Feuille1-Catégories'!$C$1:$G$3,3,FALSE)="OUI",OFFSET(U$3,MOD(QUOTIENT(ROW()-ROW($A$20),'Feuille1-Catégories'!$B$6/U$6),U$5),0),IF(MOD($A824-1-U$10,'Feuille1-Catégories'!$F$5+1)=0,U$3,""))),"")</f>
        <v/>
      </c>
      <c r="V824" s="29" t="str">
        <f ca="1">IF(AND($A824&lt;&gt;"",V$9&lt;&gt;""),IF(HLOOKUP(V$9,'Feuille1-Catégories'!$C$1:$G$2,2,FALSE)="OUI",V$3,IF(HLOOKUP(V$9,'Feuille1-Catégories'!$C$1:$G$3,3,FALSE)="OUI",OFFSET(V$3,MOD(QUOTIENT(ROW()-ROW($A$20),'Feuille1-Catégories'!$B$6/V$6),V$5),0),IF(MOD($A824-1-V$10,'Feuille1-Catégories'!$F$5+1)=0,V$3,""))),"")</f>
        <v/>
      </c>
      <c r="W824" s="29" t="str">
        <f ca="1">IF(AND($A824&lt;&gt;"",W$9&lt;&gt;""),IF(HLOOKUP(W$9,'Feuille1-Catégories'!$C$1:$G$2,2,FALSE)="OUI",W$3,IF(HLOOKUP(W$9,'Feuille1-Catégories'!$C$1:$G$3,3,FALSE)="OUI",OFFSET(W$3,MOD(QUOTIENT(ROW()-ROW($A$20),'Feuille1-Catégories'!$B$6/W$6),W$5),0),IF(MOD($A824-1-W$10,'Feuille1-Catégories'!$F$5+1)=0,W$3,""))),"")</f>
        <v/>
      </c>
      <c r="X824" s="29" t="str">
        <f ca="1">IF(AND($A824&lt;&gt;"",X$9&lt;&gt;""),IF(HLOOKUP(X$9,'Feuille1-Catégories'!$C$1:$G$2,2,FALSE)="OUI",X$3,IF(HLOOKUP(X$9,'Feuille1-Catégories'!$C$1:$G$3,3,FALSE)="OUI",OFFSET(X$3,MOD(QUOTIENT(ROW()-ROW($A$20),'Feuille1-Catégories'!$B$6/X$6),X$5),0),IF(MOD($A824-1-X$10,'Feuille1-Catégories'!$F$5+1)=0,X$3,""))),"")</f>
        <v/>
      </c>
      <c r="Y824" s="29" t="str">
        <f ca="1">IF(AND($A824&lt;&gt;"",Y$9&lt;&gt;""),IF(HLOOKUP(Y$9,'Feuille1-Catégories'!$C$1:$G$2,2,FALSE)="OUI",Y$3,IF(HLOOKUP(Y$9,'Feuille1-Catégories'!$C$1:$G$3,3,FALSE)="OUI",OFFSET(Y$3,MOD(QUOTIENT(ROW()-ROW($A$20),'Feuille1-Catégories'!$B$6/Y$6),Y$5),0),IF(MOD($A824-1-Y$10,'Feuille1-Catégories'!$F$5+1)=0,Y$3,""))),"")</f>
        <v/>
      </c>
      <c r="Z824" s="29" t="str">
        <f ca="1">IF(AND($A824&lt;&gt;"",Z$9&lt;&gt;""),IF(HLOOKUP(Z$9,'Feuille1-Catégories'!$C$1:$G$2,2,FALSE)="OUI",Z$3,IF(HLOOKUP(Z$9,'Feuille1-Catégories'!$C$1:$G$3,3,FALSE)="OUI",OFFSET(Z$3,MOD(QUOTIENT(ROW()-ROW($A$20),'Feuille1-Catégories'!$B$6/Z$6),Z$5),0),IF(MOD($A824-1-Z$10,'Feuille1-Catégories'!$F$5+1)=0,Z$3,""))),"")</f>
        <v/>
      </c>
    </row>
    <row r="825" spans="1:26" ht="17" x14ac:dyDescent="0.2">
      <c r="A825" s="21" t="str">
        <f>IF('Feuille2-Prix de vente'!A825&lt;&gt;"",'Feuille2-Prix de vente'!A825,"")</f>
        <v/>
      </c>
      <c r="B825" s="33" t="str">
        <f>IF('Feuille2-Prix de vente'!B825&lt;&gt;"",'Feuille2-Prix de vente'!B825,"")</f>
        <v/>
      </c>
      <c r="C825" s="10" t="str">
        <f>IF('Feuille2-Prix de vente'!C825&lt;&gt;"",'Feuille2-Prix de vente'!C825,"")</f>
        <v/>
      </c>
      <c r="D825" s="10" t="str">
        <f t="shared" si="12"/>
        <v/>
      </c>
      <c r="E825" s="10" t="str">
        <f>IF('Feuille2-Prix de vente'!E825&lt;&gt;"",'Feuille2-Prix de vente'!E825,"")</f>
        <v/>
      </c>
      <c r="F825" s="29" t="str">
        <f ca="1">IF(AND($A825&lt;&gt;"",F$9&lt;&gt;""),IF(HLOOKUP(F$9,'Feuille1-Catégories'!$C$1:$G$2,2,FALSE)="OUI",F$3,IF(HLOOKUP(F$9,'Feuille1-Catégories'!$C$1:$G$3,3,FALSE)="OUI",OFFSET(F$3,MOD(QUOTIENT(ROW()-ROW($A$20),'Feuille1-Catégories'!$B$6/F$6),F$5),0),IF(MOD($A825-1-F$10,'Feuille1-Catégories'!$F$5+1)=0,F$3,""))),"")</f>
        <v/>
      </c>
      <c r="G825" s="29" t="str">
        <f ca="1">IF(AND($A825&lt;&gt;"",G$9&lt;&gt;""),IF(HLOOKUP(G$9,'Feuille1-Catégories'!$C$1:$G$2,2,FALSE)="OUI",G$3,IF(HLOOKUP(G$9,'Feuille1-Catégories'!$C$1:$G$3,3,FALSE)="OUI",OFFSET(G$3,MOD(QUOTIENT(ROW()-ROW($A$20),'Feuille1-Catégories'!$B$6/G$6),G$5),0),IF(MOD($A825-1-G$10,'Feuille1-Catégories'!$F$5+1)=0,G$3,""))),"")</f>
        <v/>
      </c>
      <c r="H825" s="29" t="str">
        <f ca="1">IF(AND($A825&lt;&gt;"",H$9&lt;&gt;""),IF(HLOOKUP(H$9,'Feuille1-Catégories'!$C$1:$G$2,2,FALSE)="OUI",H$3,IF(HLOOKUP(H$9,'Feuille1-Catégories'!$C$1:$G$3,3,FALSE)="OUI",OFFSET(H$3,MOD(QUOTIENT(ROW()-ROW($A$20),'Feuille1-Catégories'!$B$6/H$6),H$5),0),IF(MOD($A825-1-H$10,'Feuille1-Catégories'!$F$5+1)=0,H$3,""))),"")</f>
        <v/>
      </c>
      <c r="I825" s="29" t="str">
        <f ca="1">IF(AND($A825&lt;&gt;"",I$9&lt;&gt;""),IF(HLOOKUP(I$9,'Feuille1-Catégories'!$C$1:$G$2,2,FALSE)="OUI",I$3,IF(HLOOKUP(I$9,'Feuille1-Catégories'!$C$1:$G$3,3,FALSE)="OUI",OFFSET(I$3,MOD(QUOTIENT(ROW()-ROW($A$20),'Feuille1-Catégories'!$B$6/I$6),I$5),0),IF(MOD($A825-1-I$10,'Feuille1-Catégories'!$F$5+1)=0,I$3,""))),"")</f>
        <v/>
      </c>
      <c r="J825" s="29" t="str">
        <f ca="1">IF(AND($A825&lt;&gt;"",J$9&lt;&gt;""),IF(HLOOKUP(J$9,'Feuille1-Catégories'!$C$1:$G$2,2,FALSE)="OUI",J$3,IF(HLOOKUP(J$9,'Feuille1-Catégories'!$C$1:$G$3,3,FALSE)="OUI",OFFSET(J$3,MOD(QUOTIENT(ROW()-ROW($A$20),'Feuille1-Catégories'!$B$6/J$6),J$5),0),IF(MOD($A825-1-J$10,'Feuille1-Catégories'!$F$5+1)=0,J$3,""))),"")</f>
        <v/>
      </c>
      <c r="K825" s="29" t="str">
        <f ca="1">IF(AND($A825&lt;&gt;"",K$9&lt;&gt;""),IF(HLOOKUP(K$9,'Feuille1-Catégories'!$C$1:$G$2,2,FALSE)="OUI",K$3,IF(HLOOKUP(K$9,'Feuille1-Catégories'!$C$1:$G$3,3,FALSE)="OUI",OFFSET(K$3,MOD(QUOTIENT(ROW()-ROW($A$20),'Feuille1-Catégories'!$B$6/K$6),K$5),0),IF(MOD($A825-1-K$10,'Feuille1-Catégories'!$F$5+1)=0,K$3,""))),"")</f>
        <v/>
      </c>
      <c r="L825" s="29" t="str">
        <f ca="1">IF(AND($A825&lt;&gt;"",L$9&lt;&gt;""),IF(HLOOKUP(L$9,'Feuille1-Catégories'!$C$1:$G$2,2,FALSE)="OUI",L$3,IF(HLOOKUP(L$9,'Feuille1-Catégories'!$C$1:$G$3,3,FALSE)="OUI",OFFSET(L$3,MOD(QUOTIENT(ROW()-ROW($A$20),'Feuille1-Catégories'!$B$6/L$6),L$5),0),IF(MOD($A825-1-L$10,'Feuille1-Catégories'!$F$5+1)=0,L$3,""))),"")</f>
        <v/>
      </c>
      <c r="M825" s="29" t="str">
        <f ca="1">IF(AND($A825&lt;&gt;"",M$9&lt;&gt;""),IF(HLOOKUP(M$9,'Feuille1-Catégories'!$C$1:$G$2,2,FALSE)="OUI",M$3,IF(HLOOKUP(M$9,'Feuille1-Catégories'!$C$1:$G$3,3,FALSE)="OUI",OFFSET(M$3,MOD(QUOTIENT(ROW()-ROW($A$20),'Feuille1-Catégories'!$B$6/M$6),M$5),0),IF(MOD($A825-1-M$10,'Feuille1-Catégories'!$F$5+1)=0,M$3,""))),"")</f>
        <v/>
      </c>
      <c r="N825" s="29" t="str">
        <f ca="1">IF(AND($A825&lt;&gt;"",N$9&lt;&gt;""),IF(HLOOKUP(N$9,'Feuille1-Catégories'!$C$1:$G$2,2,FALSE)="OUI",N$3,IF(HLOOKUP(N$9,'Feuille1-Catégories'!$C$1:$G$3,3,FALSE)="OUI",OFFSET(N$3,MOD(QUOTIENT(ROW()-ROW($A$20),'Feuille1-Catégories'!$B$6/N$6),N$5),0),IF(MOD($A825-1-N$10,'Feuille1-Catégories'!$F$5+1)=0,N$3,""))),"")</f>
        <v/>
      </c>
      <c r="O825" s="29" t="str">
        <f ca="1">IF(AND($A825&lt;&gt;"",O$9&lt;&gt;""),IF(HLOOKUP(O$9,'Feuille1-Catégories'!$C$1:$G$2,2,FALSE)="OUI",O$3,IF(HLOOKUP(O$9,'Feuille1-Catégories'!$C$1:$G$3,3,FALSE)="OUI",OFFSET(O$3,MOD(QUOTIENT(ROW()-ROW($A$20),'Feuille1-Catégories'!$B$6/O$6),O$5),0),IF(MOD($A825-1-O$10,'Feuille1-Catégories'!$F$5+1)=0,O$3,""))),"")</f>
        <v/>
      </c>
      <c r="P825" s="29" t="str">
        <f ca="1">IF(AND($A825&lt;&gt;"",P$9&lt;&gt;""),IF(HLOOKUP(P$9,'Feuille1-Catégories'!$C$1:$G$2,2,FALSE)="OUI",P$3,IF(HLOOKUP(P$9,'Feuille1-Catégories'!$C$1:$G$3,3,FALSE)="OUI",OFFSET(P$3,MOD(QUOTIENT(ROW()-ROW($A$20),'Feuille1-Catégories'!$B$6/P$6),P$5),0),IF(MOD($A825-1-P$10,'Feuille1-Catégories'!$F$5+1)=0,P$3,""))),"")</f>
        <v/>
      </c>
      <c r="Q825" s="29" t="str">
        <f ca="1">IF(AND($A825&lt;&gt;"",Q$9&lt;&gt;""),IF(HLOOKUP(Q$9,'Feuille1-Catégories'!$C$1:$G$2,2,FALSE)="OUI",Q$3,IF(HLOOKUP(Q$9,'Feuille1-Catégories'!$C$1:$G$3,3,FALSE)="OUI",OFFSET(Q$3,MOD(QUOTIENT(ROW()-ROW($A$20),'Feuille1-Catégories'!$B$6/Q$6),Q$5),0),IF(MOD($A825-1-Q$10,'Feuille1-Catégories'!$F$5+1)=0,Q$3,""))),"")</f>
        <v/>
      </c>
      <c r="R825" s="29" t="str">
        <f ca="1">IF(AND($A825&lt;&gt;"",R$9&lt;&gt;""),IF(HLOOKUP(R$9,'Feuille1-Catégories'!$C$1:$G$2,2,FALSE)="OUI",R$3,IF(HLOOKUP(R$9,'Feuille1-Catégories'!$C$1:$G$3,3,FALSE)="OUI",OFFSET(R$3,MOD(QUOTIENT(ROW()-ROW($A$20),'Feuille1-Catégories'!$B$6/R$6),R$5),0),IF(MOD($A825-1-R$10,'Feuille1-Catégories'!$F$5+1)=0,R$3,""))),"")</f>
        <v/>
      </c>
      <c r="S825" s="29" t="str">
        <f ca="1">IF(AND($A825&lt;&gt;"",S$9&lt;&gt;""),IF(HLOOKUP(S$9,'Feuille1-Catégories'!$C$1:$G$2,2,FALSE)="OUI",S$3,IF(HLOOKUP(S$9,'Feuille1-Catégories'!$C$1:$G$3,3,FALSE)="OUI",OFFSET(S$3,MOD(QUOTIENT(ROW()-ROW($A$20),'Feuille1-Catégories'!$B$6/S$6),S$5),0),IF(MOD($A825-1-S$10,'Feuille1-Catégories'!$F$5+1)=0,S$3,""))),"")</f>
        <v/>
      </c>
      <c r="T825" s="29" t="str">
        <f ca="1">IF(AND($A825&lt;&gt;"",T$9&lt;&gt;""),IF(HLOOKUP(T$9,'Feuille1-Catégories'!$C$1:$G$2,2,FALSE)="OUI",T$3,IF(HLOOKUP(T$9,'Feuille1-Catégories'!$C$1:$G$3,3,FALSE)="OUI",OFFSET(T$3,MOD(QUOTIENT(ROW()-ROW($A$20),'Feuille1-Catégories'!$B$6/T$6),T$5),0),IF(MOD($A825-1-T$10,'Feuille1-Catégories'!$F$5+1)=0,T$3,""))),"")</f>
        <v/>
      </c>
      <c r="U825" s="29" t="str">
        <f ca="1">IF(AND($A825&lt;&gt;"",U$9&lt;&gt;""),IF(HLOOKUP(U$9,'Feuille1-Catégories'!$C$1:$G$2,2,FALSE)="OUI",U$3,IF(HLOOKUP(U$9,'Feuille1-Catégories'!$C$1:$G$3,3,FALSE)="OUI",OFFSET(U$3,MOD(QUOTIENT(ROW()-ROW($A$20),'Feuille1-Catégories'!$B$6/U$6),U$5),0),IF(MOD($A825-1-U$10,'Feuille1-Catégories'!$F$5+1)=0,U$3,""))),"")</f>
        <v/>
      </c>
      <c r="V825" s="29" t="str">
        <f ca="1">IF(AND($A825&lt;&gt;"",V$9&lt;&gt;""),IF(HLOOKUP(V$9,'Feuille1-Catégories'!$C$1:$G$2,2,FALSE)="OUI",V$3,IF(HLOOKUP(V$9,'Feuille1-Catégories'!$C$1:$G$3,3,FALSE)="OUI",OFFSET(V$3,MOD(QUOTIENT(ROW()-ROW($A$20),'Feuille1-Catégories'!$B$6/V$6),V$5),0),IF(MOD($A825-1-V$10,'Feuille1-Catégories'!$F$5+1)=0,V$3,""))),"")</f>
        <v/>
      </c>
      <c r="W825" s="29" t="str">
        <f ca="1">IF(AND($A825&lt;&gt;"",W$9&lt;&gt;""),IF(HLOOKUP(W$9,'Feuille1-Catégories'!$C$1:$G$2,2,FALSE)="OUI",W$3,IF(HLOOKUP(W$9,'Feuille1-Catégories'!$C$1:$G$3,3,FALSE)="OUI",OFFSET(W$3,MOD(QUOTIENT(ROW()-ROW($A$20),'Feuille1-Catégories'!$B$6/W$6),W$5),0),IF(MOD($A825-1-W$10,'Feuille1-Catégories'!$F$5+1)=0,W$3,""))),"")</f>
        <v/>
      </c>
      <c r="X825" s="29" t="str">
        <f ca="1">IF(AND($A825&lt;&gt;"",X$9&lt;&gt;""),IF(HLOOKUP(X$9,'Feuille1-Catégories'!$C$1:$G$2,2,FALSE)="OUI",X$3,IF(HLOOKUP(X$9,'Feuille1-Catégories'!$C$1:$G$3,3,FALSE)="OUI",OFFSET(X$3,MOD(QUOTIENT(ROW()-ROW($A$20),'Feuille1-Catégories'!$B$6/X$6),X$5),0),IF(MOD($A825-1-X$10,'Feuille1-Catégories'!$F$5+1)=0,X$3,""))),"")</f>
        <v/>
      </c>
      <c r="Y825" s="29" t="str">
        <f ca="1">IF(AND($A825&lt;&gt;"",Y$9&lt;&gt;""),IF(HLOOKUP(Y$9,'Feuille1-Catégories'!$C$1:$G$2,2,FALSE)="OUI",Y$3,IF(HLOOKUP(Y$9,'Feuille1-Catégories'!$C$1:$G$3,3,FALSE)="OUI",OFFSET(Y$3,MOD(QUOTIENT(ROW()-ROW($A$20),'Feuille1-Catégories'!$B$6/Y$6),Y$5),0),IF(MOD($A825-1-Y$10,'Feuille1-Catégories'!$F$5+1)=0,Y$3,""))),"")</f>
        <v/>
      </c>
      <c r="Z825" s="29" t="str">
        <f ca="1">IF(AND($A825&lt;&gt;"",Z$9&lt;&gt;""),IF(HLOOKUP(Z$9,'Feuille1-Catégories'!$C$1:$G$2,2,FALSE)="OUI",Z$3,IF(HLOOKUP(Z$9,'Feuille1-Catégories'!$C$1:$G$3,3,FALSE)="OUI",OFFSET(Z$3,MOD(QUOTIENT(ROW()-ROW($A$20),'Feuille1-Catégories'!$B$6/Z$6),Z$5),0),IF(MOD($A825-1-Z$10,'Feuille1-Catégories'!$F$5+1)=0,Z$3,""))),"")</f>
        <v/>
      </c>
    </row>
    <row r="826" spans="1:26" ht="17" x14ac:dyDescent="0.2">
      <c r="A826" s="21" t="str">
        <f>IF('Feuille2-Prix de vente'!A826&lt;&gt;"",'Feuille2-Prix de vente'!A826,"")</f>
        <v/>
      </c>
      <c r="B826" s="33" t="str">
        <f>IF('Feuille2-Prix de vente'!B826&lt;&gt;"",'Feuille2-Prix de vente'!B826,"")</f>
        <v/>
      </c>
      <c r="C826" s="10" t="str">
        <f>IF('Feuille2-Prix de vente'!C826&lt;&gt;"",'Feuille2-Prix de vente'!C826,"")</f>
        <v/>
      </c>
      <c r="D826" s="10" t="str">
        <f t="shared" si="12"/>
        <v/>
      </c>
      <c r="E826" s="10" t="str">
        <f>IF('Feuille2-Prix de vente'!E826&lt;&gt;"",'Feuille2-Prix de vente'!E826,"")</f>
        <v/>
      </c>
      <c r="F826" s="29" t="str">
        <f ca="1">IF(AND($A826&lt;&gt;"",F$9&lt;&gt;""),IF(HLOOKUP(F$9,'Feuille1-Catégories'!$C$1:$G$2,2,FALSE)="OUI",F$3,IF(HLOOKUP(F$9,'Feuille1-Catégories'!$C$1:$G$3,3,FALSE)="OUI",OFFSET(F$3,MOD(QUOTIENT(ROW()-ROW($A$20),'Feuille1-Catégories'!$B$6/F$6),F$5),0),IF(MOD($A826-1-F$10,'Feuille1-Catégories'!$F$5+1)=0,F$3,""))),"")</f>
        <v/>
      </c>
      <c r="G826" s="29" t="str">
        <f ca="1">IF(AND($A826&lt;&gt;"",G$9&lt;&gt;""),IF(HLOOKUP(G$9,'Feuille1-Catégories'!$C$1:$G$2,2,FALSE)="OUI",G$3,IF(HLOOKUP(G$9,'Feuille1-Catégories'!$C$1:$G$3,3,FALSE)="OUI",OFFSET(G$3,MOD(QUOTIENT(ROW()-ROW($A$20),'Feuille1-Catégories'!$B$6/G$6),G$5),0),IF(MOD($A826-1-G$10,'Feuille1-Catégories'!$F$5+1)=0,G$3,""))),"")</f>
        <v/>
      </c>
      <c r="H826" s="29" t="str">
        <f ca="1">IF(AND($A826&lt;&gt;"",H$9&lt;&gt;""),IF(HLOOKUP(H$9,'Feuille1-Catégories'!$C$1:$G$2,2,FALSE)="OUI",H$3,IF(HLOOKUP(H$9,'Feuille1-Catégories'!$C$1:$G$3,3,FALSE)="OUI",OFFSET(H$3,MOD(QUOTIENT(ROW()-ROW($A$20),'Feuille1-Catégories'!$B$6/H$6),H$5),0),IF(MOD($A826-1-H$10,'Feuille1-Catégories'!$F$5+1)=0,H$3,""))),"")</f>
        <v/>
      </c>
      <c r="I826" s="29" t="str">
        <f ca="1">IF(AND($A826&lt;&gt;"",I$9&lt;&gt;""),IF(HLOOKUP(I$9,'Feuille1-Catégories'!$C$1:$G$2,2,FALSE)="OUI",I$3,IF(HLOOKUP(I$9,'Feuille1-Catégories'!$C$1:$G$3,3,FALSE)="OUI",OFFSET(I$3,MOD(QUOTIENT(ROW()-ROW($A$20),'Feuille1-Catégories'!$B$6/I$6),I$5),0),IF(MOD($A826-1-I$10,'Feuille1-Catégories'!$F$5+1)=0,I$3,""))),"")</f>
        <v/>
      </c>
      <c r="J826" s="29" t="str">
        <f ca="1">IF(AND($A826&lt;&gt;"",J$9&lt;&gt;""),IF(HLOOKUP(J$9,'Feuille1-Catégories'!$C$1:$G$2,2,FALSE)="OUI",J$3,IF(HLOOKUP(J$9,'Feuille1-Catégories'!$C$1:$G$3,3,FALSE)="OUI",OFFSET(J$3,MOD(QUOTIENT(ROW()-ROW($A$20),'Feuille1-Catégories'!$B$6/J$6),J$5),0),IF(MOD($A826-1-J$10,'Feuille1-Catégories'!$F$5+1)=0,J$3,""))),"")</f>
        <v/>
      </c>
      <c r="K826" s="29" t="str">
        <f ca="1">IF(AND($A826&lt;&gt;"",K$9&lt;&gt;""),IF(HLOOKUP(K$9,'Feuille1-Catégories'!$C$1:$G$2,2,FALSE)="OUI",K$3,IF(HLOOKUP(K$9,'Feuille1-Catégories'!$C$1:$G$3,3,FALSE)="OUI",OFFSET(K$3,MOD(QUOTIENT(ROW()-ROW($A$20),'Feuille1-Catégories'!$B$6/K$6),K$5),0),IF(MOD($A826-1-K$10,'Feuille1-Catégories'!$F$5+1)=0,K$3,""))),"")</f>
        <v/>
      </c>
      <c r="L826" s="29" t="str">
        <f ca="1">IF(AND($A826&lt;&gt;"",L$9&lt;&gt;""),IF(HLOOKUP(L$9,'Feuille1-Catégories'!$C$1:$G$2,2,FALSE)="OUI",L$3,IF(HLOOKUP(L$9,'Feuille1-Catégories'!$C$1:$G$3,3,FALSE)="OUI",OFFSET(L$3,MOD(QUOTIENT(ROW()-ROW($A$20),'Feuille1-Catégories'!$B$6/L$6),L$5),0),IF(MOD($A826-1-L$10,'Feuille1-Catégories'!$F$5+1)=0,L$3,""))),"")</f>
        <v/>
      </c>
      <c r="M826" s="29" t="str">
        <f ca="1">IF(AND($A826&lt;&gt;"",M$9&lt;&gt;""),IF(HLOOKUP(M$9,'Feuille1-Catégories'!$C$1:$G$2,2,FALSE)="OUI",M$3,IF(HLOOKUP(M$9,'Feuille1-Catégories'!$C$1:$G$3,3,FALSE)="OUI",OFFSET(M$3,MOD(QUOTIENT(ROW()-ROW($A$20),'Feuille1-Catégories'!$B$6/M$6),M$5),0),IF(MOD($A826-1-M$10,'Feuille1-Catégories'!$F$5+1)=0,M$3,""))),"")</f>
        <v/>
      </c>
      <c r="N826" s="29" t="str">
        <f ca="1">IF(AND($A826&lt;&gt;"",N$9&lt;&gt;""),IF(HLOOKUP(N$9,'Feuille1-Catégories'!$C$1:$G$2,2,FALSE)="OUI",N$3,IF(HLOOKUP(N$9,'Feuille1-Catégories'!$C$1:$G$3,3,FALSE)="OUI",OFFSET(N$3,MOD(QUOTIENT(ROW()-ROW($A$20),'Feuille1-Catégories'!$B$6/N$6),N$5),0),IF(MOD($A826-1-N$10,'Feuille1-Catégories'!$F$5+1)=0,N$3,""))),"")</f>
        <v/>
      </c>
      <c r="O826" s="29" t="str">
        <f ca="1">IF(AND($A826&lt;&gt;"",O$9&lt;&gt;""),IF(HLOOKUP(O$9,'Feuille1-Catégories'!$C$1:$G$2,2,FALSE)="OUI",O$3,IF(HLOOKUP(O$9,'Feuille1-Catégories'!$C$1:$G$3,3,FALSE)="OUI",OFFSET(O$3,MOD(QUOTIENT(ROW()-ROW($A$20),'Feuille1-Catégories'!$B$6/O$6),O$5),0),IF(MOD($A826-1-O$10,'Feuille1-Catégories'!$F$5+1)=0,O$3,""))),"")</f>
        <v/>
      </c>
      <c r="P826" s="29" t="str">
        <f ca="1">IF(AND($A826&lt;&gt;"",P$9&lt;&gt;""),IF(HLOOKUP(P$9,'Feuille1-Catégories'!$C$1:$G$2,2,FALSE)="OUI",P$3,IF(HLOOKUP(P$9,'Feuille1-Catégories'!$C$1:$G$3,3,FALSE)="OUI",OFFSET(P$3,MOD(QUOTIENT(ROW()-ROW($A$20),'Feuille1-Catégories'!$B$6/P$6),P$5),0),IF(MOD($A826-1-P$10,'Feuille1-Catégories'!$F$5+1)=0,P$3,""))),"")</f>
        <v/>
      </c>
      <c r="Q826" s="29" t="str">
        <f ca="1">IF(AND($A826&lt;&gt;"",Q$9&lt;&gt;""),IF(HLOOKUP(Q$9,'Feuille1-Catégories'!$C$1:$G$2,2,FALSE)="OUI",Q$3,IF(HLOOKUP(Q$9,'Feuille1-Catégories'!$C$1:$G$3,3,FALSE)="OUI",OFFSET(Q$3,MOD(QUOTIENT(ROW()-ROW($A$20),'Feuille1-Catégories'!$B$6/Q$6),Q$5),0),IF(MOD($A826-1-Q$10,'Feuille1-Catégories'!$F$5+1)=0,Q$3,""))),"")</f>
        <v/>
      </c>
      <c r="R826" s="29" t="str">
        <f ca="1">IF(AND($A826&lt;&gt;"",R$9&lt;&gt;""),IF(HLOOKUP(R$9,'Feuille1-Catégories'!$C$1:$G$2,2,FALSE)="OUI",R$3,IF(HLOOKUP(R$9,'Feuille1-Catégories'!$C$1:$G$3,3,FALSE)="OUI",OFFSET(R$3,MOD(QUOTIENT(ROW()-ROW($A$20),'Feuille1-Catégories'!$B$6/R$6),R$5),0),IF(MOD($A826-1-R$10,'Feuille1-Catégories'!$F$5+1)=0,R$3,""))),"")</f>
        <v/>
      </c>
      <c r="S826" s="29" t="str">
        <f ca="1">IF(AND($A826&lt;&gt;"",S$9&lt;&gt;""),IF(HLOOKUP(S$9,'Feuille1-Catégories'!$C$1:$G$2,2,FALSE)="OUI",S$3,IF(HLOOKUP(S$9,'Feuille1-Catégories'!$C$1:$G$3,3,FALSE)="OUI",OFFSET(S$3,MOD(QUOTIENT(ROW()-ROW($A$20),'Feuille1-Catégories'!$B$6/S$6),S$5),0),IF(MOD($A826-1-S$10,'Feuille1-Catégories'!$F$5+1)=0,S$3,""))),"")</f>
        <v/>
      </c>
      <c r="T826" s="29" t="str">
        <f ca="1">IF(AND($A826&lt;&gt;"",T$9&lt;&gt;""),IF(HLOOKUP(T$9,'Feuille1-Catégories'!$C$1:$G$2,2,FALSE)="OUI",T$3,IF(HLOOKUP(T$9,'Feuille1-Catégories'!$C$1:$G$3,3,FALSE)="OUI",OFFSET(T$3,MOD(QUOTIENT(ROW()-ROW($A$20),'Feuille1-Catégories'!$B$6/T$6),T$5),0),IF(MOD($A826-1-T$10,'Feuille1-Catégories'!$F$5+1)=0,T$3,""))),"")</f>
        <v/>
      </c>
      <c r="U826" s="29" t="str">
        <f ca="1">IF(AND($A826&lt;&gt;"",U$9&lt;&gt;""),IF(HLOOKUP(U$9,'Feuille1-Catégories'!$C$1:$G$2,2,FALSE)="OUI",U$3,IF(HLOOKUP(U$9,'Feuille1-Catégories'!$C$1:$G$3,3,FALSE)="OUI",OFFSET(U$3,MOD(QUOTIENT(ROW()-ROW($A$20),'Feuille1-Catégories'!$B$6/U$6),U$5),0),IF(MOD($A826-1-U$10,'Feuille1-Catégories'!$F$5+1)=0,U$3,""))),"")</f>
        <v/>
      </c>
      <c r="V826" s="29" t="str">
        <f ca="1">IF(AND($A826&lt;&gt;"",V$9&lt;&gt;""),IF(HLOOKUP(V$9,'Feuille1-Catégories'!$C$1:$G$2,2,FALSE)="OUI",V$3,IF(HLOOKUP(V$9,'Feuille1-Catégories'!$C$1:$G$3,3,FALSE)="OUI",OFFSET(V$3,MOD(QUOTIENT(ROW()-ROW($A$20),'Feuille1-Catégories'!$B$6/V$6),V$5),0),IF(MOD($A826-1-V$10,'Feuille1-Catégories'!$F$5+1)=0,V$3,""))),"")</f>
        <v/>
      </c>
      <c r="W826" s="29" t="str">
        <f ca="1">IF(AND($A826&lt;&gt;"",W$9&lt;&gt;""),IF(HLOOKUP(W$9,'Feuille1-Catégories'!$C$1:$G$2,2,FALSE)="OUI",W$3,IF(HLOOKUP(W$9,'Feuille1-Catégories'!$C$1:$G$3,3,FALSE)="OUI",OFFSET(W$3,MOD(QUOTIENT(ROW()-ROW($A$20),'Feuille1-Catégories'!$B$6/W$6),W$5),0),IF(MOD($A826-1-W$10,'Feuille1-Catégories'!$F$5+1)=0,W$3,""))),"")</f>
        <v/>
      </c>
      <c r="X826" s="29" t="str">
        <f ca="1">IF(AND($A826&lt;&gt;"",X$9&lt;&gt;""),IF(HLOOKUP(X$9,'Feuille1-Catégories'!$C$1:$G$2,2,FALSE)="OUI",X$3,IF(HLOOKUP(X$9,'Feuille1-Catégories'!$C$1:$G$3,3,FALSE)="OUI",OFFSET(X$3,MOD(QUOTIENT(ROW()-ROW($A$20),'Feuille1-Catégories'!$B$6/X$6),X$5),0),IF(MOD($A826-1-X$10,'Feuille1-Catégories'!$F$5+1)=0,X$3,""))),"")</f>
        <v/>
      </c>
      <c r="Y826" s="29" t="str">
        <f ca="1">IF(AND($A826&lt;&gt;"",Y$9&lt;&gt;""),IF(HLOOKUP(Y$9,'Feuille1-Catégories'!$C$1:$G$2,2,FALSE)="OUI",Y$3,IF(HLOOKUP(Y$9,'Feuille1-Catégories'!$C$1:$G$3,3,FALSE)="OUI",OFFSET(Y$3,MOD(QUOTIENT(ROW()-ROW($A$20),'Feuille1-Catégories'!$B$6/Y$6),Y$5),0),IF(MOD($A826-1-Y$10,'Feuille1-Catégories'!$F$5+1)=0,Y$3,""))),"")</f>
        <v/>
      </c>
      <c r="Z826" s="29" t="str">
        <f ca="1">IF(AND($A826&lt;&gt;"",Z$9&lt;&gt;""),IF(HLOOKUP(Z$9,'Feuille1-Catégories'!$C$1:$G$2,2,FALSE)="OUI",Z$3,IF(HLOOKUP(Z$9,'Feuille1-Catégories'!$C$1:$G$3,3,FALSE)="OUI",OFFSET(Z$3,MOD(QUOTIENT(ROW()-ROW($A$20),'Feuille1-Catégories'!$B$6/Z$6),Z$5),0),IF(MOD($A826-1-Z$10,'Feuille1-Catégories'!$F$5+1)=0,Z$3,""))),"")</f>
        <v/>
      </c>
    </row>
    <row r="827" spans="1:26" ht="17" x14ac:dyDescent="0.2">
      <c r="A827" s="21" t="str">
        <f>IF('Feuille2-Prix de vente'!A827&lt;&gt;"",'Feuille2-Prix de vente'!A827,"")</f>
        <v/>
      </c>
      <c r="B827" s="33" t="str">
        <f>IF('Feuille2-Prix de vente'!B827&lt;&gt;"",'Feuille2-Prix de vente'!B827,"")</f>
        <v/>
      </c>
      <c r="C827" s="10" t="str">
        <f>IF('Feuille2-Prix de vente'!C827&lt;&gt;"",'Feuille2-Prix de vente'!C827,"")</f>
        <v/>
      </c>
      <c r="D827" s="10" t="str">
        <f t="shared" si="12"/>
        <v/>
      </c>
      <c r="E827" s="10" t="str">
        <f>IF('Feuille2-Prix de vente'!E827&lt;&gt;"",'Feuille2-Prix de vente'!E827,"")</f>
        <v/>
      </c>
      <c r="F827" s="29" t="str">
        <f ca="1">IF(AND($A827&lt;&gt;"",F$9&lt;&gt;""),IF(HLOOKUP(F$9,'Feuille1-Catégories'!$C$1:$G$2,2,FALSE)="OUI",F$3,IF(HLOOKUP(F$9,'Feuille1-Catégories'!$C$1:$G$3,3,FALSE)="OUI",OFFSET(F$3,MOD(QUOTIENT(ROW()-ROW($A$20),'Feuille1-Catégories'!$B$6/F$6),F$5),0),IF(MOD($A827-1-F$10,'Feuille1-Catégories'!$F$5+1)=0,F$3,""))),"")</f>
        <v/>
      </c>
      <c r="G827" s="29" t="str">
        <f ca="1">IF(AND($A827&lt;&gt;"",G$9&lt;&gt;""),IF(HLOOKUP(G$9,'Feuille1-Catégories'!$C$1:$G$2,2,FALSE)="OUI",G$3,IF(HLOOKUP(G$9,'Feuille1-Catégories'!$C$1:$G$3,3,FALSE)="OUI",OFFSET(G$3,MOD(QUOTIENT(ROW()-ROW($A$20),'Feuille1-Catégories'!$B$6/G$6),G$5),0),IF(MOD($A827-1-G$10,'Feuille1-Catégories'!$F$5+1)=0,G$3,""))),"")</f>
        <v/>
      </c>
      <c r="H827" s="29" t="str">
        <f ca="1">IF(AND($A827&lt;&gt;"",H$9&lt;&gt;""),IF(HLOOKUP(H$9,'Feuille1-Catégories'!$C$1:$G$2,2,FALSE)="OUI",H$3,IF(HLOOKUP(H$9,'Feuille1-Catégories'!$C$1:$G$3,3,FALSE)="OUI",OFFSET(H$3,MOD(QUOTIENT(ROW()-ROW($A$20),'Feuille1-Catégories'!$B$6/H$6),H$5),0),IF(MOD($A827-1-H$10,'Feuille1-Catégories'!$F$5+1)=0,H$3,""))),"")</f>
        <v/>
      </c>
      <c r="I827" s="29" t="str">
        <f ca="1">IF(AND($A827&lt;&gt;"",I$9&lt;&gt;""),IF(HLOOKUP(I$9,'Feuille1-Catégories'!$C$1:$G$2,2,FALSE)="OUI",I$3,IF(HLOOKUP(I$9,'Feuille1-Catégories'!$C$1:$G$3,3,FALSE)="OUI",OFFSET(I$3,MOD(QUOTIENT(ROW()-ROW($A$20),'Feuille1-Catégories'!$B$6/I$6),I$5),0),IF(MOD($A827-1-I$10,'Feuille1-Catégories'!$F$5+1)=0,I$3,""))),"")</f>
        <v/>
      </c>
      <c r="J827" s="29" t="str">
        <f ca="1">IF(AND($A827&lt;&gt;"",J$9&lt;&gt;""),IF(HLOOKUP(J$9,'Feuille1-Catégories'!$C$1:$G$2,2,FALSE)="OUI",J$3,IF(HLOOKUP(J$9,'Feuille1-Catégories'!$C$1:$G$3,3,FALSE)="OUI",OFFSET(J$3,MOD(QUOTIENT(ROW()-ROW($A$20),'Feuille1-Catégories'!$B$6/J$6),J$5),0),IF(MOD($A827-1-J$10,'Feuille1-Catégories'!$F$5+1)=0,J$3,""))),"")</f>
        <v/>
      </c>
      <c r="K827" s="29" t="str">
        <f ca="1">IF(AND($A827&lt;&gt;"",K$9&lt;&gt;""),IF(HLOOKUP(K$9,'Feuille1-Catégories'!$C$1:$G$2,2,FALSE)="OUI",K$3,IF(HLOOKUP(K$9,'Feuille1-Catégories'!$C$1:$G$3,3,FALSE)="OUI",OFFSET(K$3,MOD(QUOTIENT(ROW()-ROW($A$20),'Feuille1-Catégories'!$B$6/K$6),K$5),0),IF(MOD($A827-1-K$10,'Feuille1-Catégories'!$F$5+1)=0,K$3,""))),"")</f>
        <v/>
      </c>
      <c r="L827" s="29" t="str">
        <f ca="1">IF(AND($A827&lt;&gt;"",L$9&lt;&gt;""),IF(HLOOKUP(L$9,'Feuille1-Catégories'!$C$1:$G$2,2,FALSE)="OUI",L$3,IF(HLOOKUP(L$9,'Feuille1-Catégories'!$C$1:$G$3,3,FALSE)="OUI",OFFSET(L$3,MOD(QUOTIENT(ROW()-ROW($A$20),'Feuille1-Catégories'!$B$6/L$6),L$5),0),IF(MOD($A827-1-L$10,'Feuille1-Catégories'!$F$5+1)=0,L$3,""))),"")</f>
        <v/>
      </c>
      <c r="M827" s="29" t="str">
        <f ca="1">IF(AND($A827&lt;&gt;"",M$9&lt;&gt;""),IF(HLOOKUP(M$9,'Feuille1-Catégories'!$C$1:$G$2,2,FALSE)="OUI",M$3,IF(HLOOKUP(M$9,'Feuille1-Catégories'!$C$1:$G$3,3,FALSE)="OUI",OFFSET(M$3,MOD(QUOTIENT(ROW()-ROW($A$20),'Feuille1-Catégories'!$B$6/M$6),M$5),0),IF(MOD($A827-1-M$10,'Feuille1-Catégories'!$F$5+1)=0,M$3,""))),"")</f>
        <v/>
      </c>
      <c r="N827" s="29" t="str">
        <f ca="1">IF(AND($A827&lt;&gt;"",N$9&lt;&gt;""),IF(HLOOKUP(N$9,'Feuille1-Catégories'!$C$1:$G$2,2,FALSE)="OUI",N$3,IF(HLOOKUP(N$9,'Feuille1-Catégories'!$C$1:$G$3,3,FALSE)="OUI",OFFSET(N$3,MOD(QUOTIENT(ROW()-ROW($A$20),'Feuille1-Catégories'!$B$6/N$6),N$5),0),IF(MOD($A827-1-N$10,'Feuille1-Catégories'!$F$5+1)=0,N$3,""))),"")</f>
        <v/>
      </c>
      <c r="O827" s="29" t="str">
        <f ca="1">IF(AND($A827&lt;&gt;"",O$9&lt;&gt;""),IF(HLOOKUP(O$9,'Feuille1-Catégories'!$C$1:$G$2,2,FALSE)="OUI",O$3,IF(HLOOKUP(O$9,'Feuille1-Catégories'!$C$1:$G$3,3,FALSE)="OUI",OFFSET(O$3,MOD(QUOTIENT(ROW()-ROW($A$20),'Feuille1-Catégories'!$B$6/O$6),O$5),0),IF(MOD($A827-1-O$10,'Feuille1-Catégories'!$F$5+1)=0,O$3,""))),"")</f>
        <v/>
      </c>
      <c r="P827" s="29" t="str">
        <f ca="1">IF(AND($A827&lt;&gt;"",P$9&lt;&gt;""),IF(HLOOKUP(P$9,'Feuille1-Catégories'!$C$1:$G$2,2,FALSE)="OUI",P$3,IF(HLOOKUP(P$9,'Feuille1-Catégories'!$C$1:$G$3,3,FALSE)="OUI",OFFSET(P$3,MOD(QUOTIENT(ROW()-ROW($A$20),'Feuille1-Catégories'!$B$6/P$6),P$5),0),IF(MOD($A827-1-P$10,'Feuille1-Catégories'!$F$5+1)=0,P$3,""))),"")</f>
        <v/>
      </c>
      <c r="Q827" s="29" t="str">
        <f ca="1">IF(AND($A827&lt;&gt;"",Q$9&lt;&gt;""),IF(HLOOKUP(Q$9,'Feuille1-Catégories'!$C$1:$G$2,2,FALSE)="OUI",Q$3,IF(HLOOKUP(Q$9,'Feuille1-Catégories'!$C$1:$G$3,3,FALSE)="OUI",OFFSET(Q$3,MOD(QUOTIENT(ROW()-ROW($A$20),'Feuille1-Catégories'!$B$6/Q$6),Q$5),0),IF(MOD($A827-1-Q$10,'Feuille1-Catégories'!$F$5+1)=0,Q$3,""))),"")</f>
        <v/>
      </c>
      <c r="R827" s="29" t="str">
        <f ca="1">IF(AND($A827&lt;&gt;"",R$9&lt;&gt;""),IF(HLOOKUP(R$9,'Feuille1-Catégories'!$C$1:$G$2,2,FALSE)="OUI",R$3,IF(HLOOKUP(R$9,'Feuille1-Catégories'!$C$1:$G$3,3,FALSE)="OUI",OFFSET(R$3,MOD(QUOTIENT(ROW()-ROW($A$20),'Feuille1-Catégories'!$B$6/R$6),R$5),0),IF(MOD($A827-1-R$10,'Feuille1-Catégories'!$F$5+1)=0,R$3,""))),"")</f>
        <v/>
      </c>
      <c r="S827" s="29" t="str">
        <f ca="1">IF(AND($A827&lt;&gt;"",S$9&lt;&gt;""),IF(HLOOKUP(S$9,'Feuille1-Catégories'!$C$1:$G$2,2,FALSE)="OUI",S$3,IF(HLOOKUP(S$9,'Feuille1-Catégories'!$C$1:$G$3,3,FALSE)="OUI",OFFSET(S$3,MOD(QUOTIENT(ROW()-ROW($A$20),'Feuille1-Catégories'!$B$6/S$6),S$5),0),IF(MOD($A827-1-S$10,'Feuille1-Catégories'!$F$5+1)=0,S$3,""))),"")</f>
        <v/>
      </c>
      <c r="T827" s="29" t="str">
        <f ca="1">IF(AND($A827&lt;&gt;"",T$9&lt;&gt;""),IF(HLOOKUP(T$9,'Feuille1-Catégories'!$C$1:$G$2,2,FALSE)="OUI",T$3,IF(HLOOKUP(T$9,'Feuille1-Catégories'!$C$1:$G$3,3,FALSE)="OUI",OFFSET(T$3,MOD(QUOTIENT(ROW()-ROW($A$20),'Feuille1-Catégories'!$B$6/T$6),T$5),0),IF(MOD($A827-1-T$10,'Feuille1-Catégories'!$F$5+1)=0,T$3,""))),"")</f>
        <v/>
      </c>
      <c r="U827" s="29" t="str">
        <f ca="1">IF(AND($A827&lt;&gt;"",U$9&lt;&gt;""),IF(HLOOKUP(U$9,'Feuille1-Catégories'!$C$1:$G$2,2,FALSE)="OUI",U$3,IF(HLOOKUP(U$9,'Feuille1-Catégories'!$C$1:$G$3,3,FALSE)="OUI",OFFSET(U$3,MOD(QUOTIENT(ROW()-ROW($A$20),'Feuille1-Catégories'!$B$6/U$6),U$5),0),IF(MOD($A827-1-U$10,'Feuille1-Catégories'!$F$5+1)=0,U$3,""))),"")</f>
        <v/>
      </c>
      <c r="V827" s="29" t="str">
        <f ca="1">IF(AND($A827&lt;&gt;"",V$9&lt;&gt;""),IF(HLOOKUP(V$9,'Feuille1-Catégories'!$C$1:$G$2,2,FALSE)="OUI",V$3,IF(HLOOKUP(V$9,'Feuille1-Catégories'!$C$1:$G$3,3,FALSE)="OUI",OFFSET(V$3,MOD(QUOTIENT(ROW()-ROW($A$20),'Feuille1-Catégories'!$B$6/V$6),V$5),0),IF(MOD($A827-1-V$10,'Feuille1-Catégories'!$F$5+1)=0,V$3,""))),"")</f>
        <v/>
      </c>
      <c r="W827" s="29" t="str">
        <f ca="1">IF(AND($A827&lt;&gt;"",W$9&lt;&gt;""),IF(HLOOKUP(W$9,'Feuille1-Catégories'!$C$1:$G$2,2,FALSE)="OUI",W$3,IF(HLOOKUP(W$9,'Feuille1-Catégories'!$C$1:$G$3,3,FALSE)="OUI",OFFSET(W$3,MOD(QUOTIENT(ROW()-ROW($A$20),'Feuille1-Catégories'!$B$6/W$6),W$5),0),IF(MOD($A827-1-W$10,'Feuille1-Catégories'!$F$5+1)=0,W$3,""))),"")</f>
        <v/>
      </c>
      <c r="X827" s="29" t="str">
        <f ca="1">IF(AND($A827&lt;&gt;"",X$9&lt;&gt;""),IF(HLOOKUP(X$9,'Feuille1-Catégories'!$C$1:$G$2,2,FALSE)="OUI",X$3,IF(HLOOKUP(X$9,'Feuille1-Catégories'!$C$1:$G$3,3,FALSE)="OUI",OFFSET(X$3,MOD(QUOTIENT(ROW()-ROW($A$20),'Feuille1-Catégories'!$B$6/X$6),X$5),0),IF(MOD($A827-1-X$10,'Feuille1-Catégories'!$F$5+1)=0,X$3,""))),"")</f>
        <v/>
      </c>
      <c r="Y827" s="29" t="str">
        <f ca="1">IF(AND($A827&lt;&gt;"",Y$9&lt;&gt;""),IF(HLOOKUP(Y$9,'Feuille1-Catégories'!$C$1:$G$2,2,FALSE)="OUI",Y$3,IF(HLOOKUP(Y$9,'Feuille1-Catégories'!$C$1:$G$3,3,FALSE)="OUI",OFFSET(Y$3,MOD(QUOTIENT(ROW()-ROW($A$20),'Feuille1-Catégories'!$B$6/Y$6),Y$5),0),IF(MOD($A827-1-Y$10,'Feuille1-Catégories'!$F$5+1)=0,Y$3,""))),"")</f>
        <v/>
      </c>
      <c r="Z827" s="29" t="str">
        <f ca="1">IF(AND($A827&lt;&gt;"",Z$9&lt;&gt;""),IF(HLOOKUP(Z$9,'Feuille1-Catégories'!$C$1:$G$2,2,FALSE)="OUI",Z$3,IF(HLOOKUP(Z$9,'Feuille1-Catégories'!$C$1:$G$3,3,FALSE)="OUI",OFFSET(Z$3,MOD(QUOTIENT(ROW()-ROW($A$20),'Feuille1-Catégories'!$B$6/Z$6),Z$5),0),IF(MOD($A827-1-Z$10,'Feuille1-Catégories'!$F$5+1)=0,Z$3,""))),"")</f>
        <v/>
      </c>
    </row>
    <row r="828" spans="1:26" ht="17" x14ac:dyDescent="0.2">
      <c r="A828" s="21" t="str">
        <f>IF('Feuille2-Prix de vente'!A828&lt;&gt;"",'Feuille2-Prix de vente'!A828,"")</f>
        <v/>
      </c>
      <c r="B828" s="33" t="str">
        <f>IF('Feuille2-Prix de vente'!B828&lt;&gt;"",'Feuille2-Prix de vente'!B828,"")</f>
        <v/>
      </c>
      <c r="C828" s="10" t="str">
        <f>IF('Feuille2-Prix de vente'!C828&lt;&gt;"",'Feuille2-Prix de vente'!C828,"")</f>
        <v/>
      </c>
      <c r="D828" s="10" t="str">
        <f t="shared" si="12"/>
        <v/>
      </c>
      <c r="E828" s="10" t="str">
        <f>IF('Feuille2-Prix de vente'!E828&lt;&gt;"",'Feuille2-Prix de vente'!E828,"")</f>
        <v/>
      </c>
      <c r="F828" s="29" t="str">
        <f ca="1">IF(AND($A828&lt;&gt;"",F$9&lt;&gt;""),IF(HLOOKUP(F$9,'Feuille1-Catégories'!$C$1:$G$2,2,FALSE)="OUI",F$3,IF(HLOOKUP(F$9,'Feuille1-Catégories'!$C$1:$G$3,3,FALSE)="OUI",OFFSET(F$3,MOD(QUOTIENT(ROW()-ROW($A$20),'Feuille1-Catégories'!$B$6/F$6),F$5),0),IF(MOD($A828-1-F$10,'Feuille1-Catégories'!$F$5+1)=0,F$3,""))),"")</f>
        <v/>
      </c>
      <c r="G828" s="29" t="str">
        <f ca="1">IF(AND($A828&lt;&gt;"",G$9&lt;&gt;""),IF(HLOOKUP(G$9,'Feuille1-Catégories'!$C$1:$G$2,2,FALSE)="OUI",G$3,IF(HLOOKUP(G$9,'Feuille1-Catégories'!$C$1:$G$3,3,FALSE)="OUI",OFFSET(G$3,MOD(QUOTIENT(ROW()-ROW($A$20),'Feuille1-Catégories'!$B$6/G$6),G$5),0),IF(MOD($A828-1-G$10,'Feuille1-Catégories'!$F$5+1)=0,G$3,""))),"")</f>
        <v/>
      </c>
      <c r="H828" s="29" t="str">
        <f ca="1">IF(AND($A828&lt;&gt;"",H$9&lt;&gt;""),IF(HLOOKUP(H$9,'Feuille1-Catégories'!$C$1:$G$2,2,FALSE)="OUI",H$3,IF(HLOOKUP(H$9,'Feuille1-Catégories'!$C$1:$G$3,3,FALSE)="OUI",OFFSET(H$3,MOD(QUOTIENT(ROW()-ROW($A$20),'Feuille1-Catégories'!$B$6/H$6),H$5),0),IF(MOD($A828-1-H$10,'Feuille1-Catégories'!$F$5+1)=0,H$3,""))),"")</f>
        <v/>
      </c>
      <c r="I828" s="29" t="str">
        <f ca="1">IF(AND($A828&lt;&gt;"",I$9&lt;&gt;""),IF(HLOOKUP(I$9,'Feuille1-Catégories'!$C$1:$G$2,2,FALSE)="OUI",I$3,IF(HLOOKUP(I$9,'Feuille1-Catégories'!$C$1:$G$3,3,FALSE)="OUI",OFFSET(I$3,MOD(QUOTIENT(ROW()-ROW($A$20),'Feuille1-Catégories'!$B$6/I$6),I$5),0),IF(MOD($A828-1-I$10,'Feuille1-Catégories'!$F$5+1)=0,I$3,""))),"")</f>
        <v/>
      </c>
      <c r="J828" s="29" t="str">
        <f ca="1">IF(AND($A828&lt;&gt;"",J$9&lt;&gt;""),IF(HLOOKUP(J$9,'Feuille1-Catégories'!$C$1:$G$2,2,FALSE)="OUI",J$3,IF(HLOOKUP(J$9,'Feuille1-Catégories'!$C$1:$G$3,3,FALSE)="OUI",OFFSET(J$3,MOD(QUOTIENT(ROW()-ROW($A$20),'Feuille1-Catégories'!$B$6/J$6),J$5),0),IF(MOD($A828-1-J$10,'Feuille1-Catégories'!$F$5+1)=0,J$3,""))),"")</f>
        <v/>
      </c>
      <c r="K828" s="29" t="str">
        <f ca="1">IF(AND($A828&lt;&gt;"",K$9&lt;&gt;""),IF(HLOOKUP(K$9,'Feuille1-Catégories'!$C$1:$G$2,2,FALSE)="OUI",K$3,IF(HLOOKUP(K$9,'Feuille1-Catégories'!$C$1:$G$3,3,FALSE)="OUI",OFFSET(K$3,MOD(QUOTIENT(ROW()-ROW($A$20),'Feuille1-Catégories'!$B$6/K$6),K$5),0),IF(MOD($A828-1-K$10,'Feuille1-Catégories'!$F$5+1)=0,K$3,""))),"")</f>
        <v/>
      </c>
      <c r="L828" s="29" t="str">
        <f ca="1">IF(AND($A828&lt;&gt;"",L$9&lt;&gt;""),IF(HLOOKUP(L$9,'Feuille1-Catégories'!$C$1:$G$2,2,FALSE)="OUI",L$3,IF(HLOOKUP(L$9,'Feuille1-Catégories'!$C$1:$G$3,3,FALSE)="OUI",OFFSET(L$3,MOD(QUOTIENT(ROW()-ROW($A$20),'Feuille1-Catégories'!$B$6/L$6),L$5),0),IF(MOD($A828-1-L$10,'Feuille1-Catégories'!$F$5+1)=0,L$3,""))),"")</f>
        <v/>
      </c>
      <c r="M828" s="29" t="str">
        <f ca="1">IF(AND($A828&lt;&gt;"",M$9&lt;&gt;""),IF(HLOOKUP(M$9,'Feuille1-Catégories'!$C$1:$G$2,2,FALSE)="OUI",M$3,IF(HLOOKUP(M$9,'Feuille1-Catégories'!$C$1:$G$3,3,FALSE)="OUI",OFFSET(M$3,MOD(QUOTIENT(ROW()-ROW($A$20),'Feuille1-Catégories'!$B$6/M$6),M$5),0),IF(MOD($A828-1-M$10,'Feuille1-Catégories'!$F$5+1)=0,M$3,""))),"")</f>
        <v/>
      </c>
      <c r="N828" s="29" t="str">
        <f ca="1">IF(AND($A828&lt;&gt;"",N$9&lt;&gt;""),IF(HLOOKUP(N$9,'Feuille1-Catégories'!$C$1:$G$2,2,FALSE)="OUI",N$3,IF(HLOOKUP(N$9,'Feuille1-Catégories'!$C$1:$G$3,3,FALSE)="OUI",OFFSET(N$3,MOD(QUOTIENT(ROW()-ROW($A$20),'Feuille1-Catégories'!$B$6/N$6),N$5),0),IF(MOD($A828-1-N$10,'Feuille1-Catégories'!$F$5+1)=0,N$3,""))),"")</f>
        <v/>
      </c>
      <c r="O828" s="29" t="str">
        <f ca="1">IF(AND($A828&lt;&gt;"",O$9&lt;&gt;""),IF(HLOOKUP(O$9,'Feuille1-Catégories'!$C$1:$G$2,2,FALSE)="OUI",O$3,IF(HLOOKUP(O$9,'Feuille1-Catégories'!$C$1:$G$3,3,FALSE)="OUI",OFFSET(O$3,MOD(QUOTIENT(ROW()-ROW($A$20),'Feuille1-Catégories'!$B$6/O$6),O$5),0),IF(MOD($A828-1-O$10,'Feuille1-Catégories'!$F$5+1)=0,O$3,""))),"")</f>
        <v/>
      </c>
      <c r="P828" s="29" t="str">
        <f ca="1">IF(AND($A828&lt;&gt;"",P$9&lt;&gt;""),IF(HLOOKUP(P$9,'Feuille1-Catégories'!$C$1:$G$2,2,FALSE)="OUI",P$3,IF(HLOOKUP(P$9,'Feuille1-Catégories'!$C$1:$G$3,3,FALSE)="OUI",OFFSET(P$3,MOD(QUOTIENT(ROW()-ROW($A$20),'Feuille1-Catégories'!$B$6/P$6),P$5),0),IF(MOD($A828-1-P$10,'Feuille1-Catégories'!$F$5+1)=0,P$3,""))),"")</f>
        <v/>
      </c>
      <c r="Q828" s="29" t="str">
        <f ca="1">IF(AND($A828&lt;&gt;"",Q$9&lt;&gt;""),IF(HLOOKUP(Q$9,'Feuille1-Catégories'!$C$1:$G$2,2,FALSE)="OUI",Q$3,IF(HLOOKUP(Q$9,'Feuille1-Catégories'!$C$1:$G$3,3,FALSE)="OUI",OFFSET(Q$3,MOD(QUOTIENT(ROW()-ROW($A$20),'Feuille1-Catégories'!$B$6/Q$6),Q$5),0),IF(MOD($A828-1-Q$10,'Feuille1-Catégories'!$F$5+1)=0,Q$3,""))),"")</f>
        <v/>
      </c>
      <c r="R828" s="29" t="str">
        <f ca="1">IF(AND($A828&lt;&gt;"",R$9&lt;&gt;""),IF(HLOOKUP(R$9,'Feuille1-Catégories'!$C$1:$G$2,2,FALSE)="OUI",R$3,IF(HLOOKUP(R$9,'Feuille1-Catégories'!$C$1:$G$3,3,FALSE)="OUI",OFFSET(R$3,MOD(QUOTIENT(ROW()-ROW($A$20),'Feuille1-Catégories'!$B$6/R$6),R$5),0),IF(MOD($A828-1-R$10,'Feuille1-Catégories'!$F$5+1)=0,R$3,""))),"")</f>
        <v/>
      </c>
      <c r="S828" s="29" t="str">
        <f ca="1">IF(AND($A828&lt;&gt;"",S$9&lt;&gt;""),IF(HLOOKUP(S$9,'Feuille1-Catégories'!$C$1:$G$2,2,FALSE)="OUI",S$3,IF(HLOOKUP(S$9,'Feuille1-Catégories'!$C$1:$G$3,3,FALSE)="OUI",OFFSET(S$3,MOD(QUOTIENT(ROW()-ROW($A$20),'Feuille1-Catégories'!$B$6/S$6),S$5),0),IF(MOD($A828-1-S$10,'Feuille1-Catégories'!$F$5+1)=0,S$3,""))),"")</f>
        <v/>
      </c>
      <c r="T828" s="29" t="str">
        <f ca="1">IF(AND($A828&lt;&gt;"",T$9&lt;&gt;""),IF(HLOOKUP(T$9,'Feuille1-Catégories'!$C$1:$G$2,2,FALSE)="OUI",T$3,IF(HLOOKUP(T$9,'Feuille1-Catégories'!$C$1:$G$3,3,FALSE)="OUI",OFFSET(T$3,MOD(QUOTIENT(ROW()-ROW($A$20),'Feuille1-Catégories'!$B$6/T$6),T$5),0),IF(MOD($A828-1-T$10,'Feuille1-Catégories'!$F$5+1)=0,T$3,""))),"")</f>
        <v/>
      </c>
      <c r="U828" s="29" t="str">
        <f ca="1">IF(AND($A828&lt;&gt;"",U$9&lt;&gt;""),IF(HLOOKUP(U$9,'Feuille1-Catégories'!$C$1:$G$2,2,FALSE)="OUI",U$3,IF(HLOOKUP(U$9,'Feuille1-Catégories'!$C$1:$G$3,3,FALSE)="OUI",OFFSET(U$3,MOD(QUOTIENT(ROW()-ROW($A$20),'Feuille1-Catégories'!$B$6/U$6),U$5),0),IF(MOD($A828-1-U$10,'Feuille1-Catégories'!$F$5+1)=0,U$3,""))),"")</f>
        <v/>
      </c>
      <c r="V828" s="29" t="str">
        <f ca="1">IF(AND($A828&lt;&gt;"",V$9&lt;&gt;""),IF(HLOOKUP(V$9,'Feuille1-Catégories'!$C$1:$G$2,2,FALSE)="OUI",V$3,IF(HLOOKUP(V$9,'Feuille1-Catégories'!$C$1:$G$3,3,FALSE)="OUI",OFFSET(V$3,MOD(QUOTIENT(ROW()-ROW($A$20),'Feuille1-Catégories'!$B$6/V$6),V$5),0),IF(MOD($A828-1-V$10,'Feuille1-Catégories'!$F$5+1)=0,V$3,""))),"")</f>
        <v/>
      </c>
      <c r="W828" s="29" t="str">
        <f ca="1">IF(AND($A828&lt;&gt;"",W$9&lt;&gt;""),IF(HLOOKUP(W$9,'Feuille1-Catégories'!$C$1:$G$2,2,FALSE)="OUI",W$3,IF(HLOOKUP(W$9,'Feuille1-Catégories'!$C$1:$G$3,3,FALSE)="OUI",OFFSET(W$3,MOD(QUOTIENT(ROW()-ROW($A$20),'Feuille1-Catégories'!$B$6/W$6),W$5),0),IF(MOD($A828-1-W$10,'Feuille1-Catégories'!$F$5+1)=0,W$3,""))),"")</f>
        <v/>
      </c>
      <c r="X828" s="29" t="str">
        <f ca="1">IF(AND($A828&lt;&gt;"",X$9&lt;&gt;""),IF(HLOOKUP(X$9,'Feuille1-Catégories'!$C$1:$G$2,2,FALSE)="OUI",X$3,IF(HLOOKUP(X$9,'Feuille1-Catégories'!$C$1:$G$3,3,FALSE)="OUI",OFFSET(X$3,MOD(QUOTIENT(ROW()-ROW($A$20),'Feuille1-Catégories'!$B$6/X$6),X$5),0),IF(MOD($A828-1-X$10,'Feuille1-Catégories'!$F$5+1)=0,X$3,""))),"")</f>
        <v/>
      </c>
      <c r="Y828" s="29" t="str">
        <f ca="1">IF(AND($A828&lt;&gt;"",Y$9&lt;&gt;""),IF(HLOOKUP(Y$9,'Feuille1-Catégories'!$C$1:$G$2,2,FALSE)="OUI",Y$3,IF(HLOOKUP(Y$9,'Feuille1-Catégories'!$C$1:$G$3,3,FALSE)="OUI",OFFSET(Y$3,MOD(QUOTIENT(ROW()-ROW($A$20),'Feuille1-Catégories'!$B$6/Y$6),Y$5),0),IF(MOD($A828-1-Y$10,'Feuille1-Catégories'!$F$5+1)=0,Y$3,""))),"")</f>
        <v/>
      </c>
      <c r="Z828" s="29" t="str">
        <f ca="1">IF(AND($A828&lt;&gt;"",Z$9&lt;&gt;""),IF(HLOOKUP(Z$9,'Feuille1-Catégories'!$C$1:$G$2,2,FALSE)="OUI",Z$3,IF(HLOOKUP(Z$9,'Feuille1-Catégories'!$C$1:$G$3,3,FALSE)="OUI",OFFSET(Z$3,MOD(QUOTIENT(ROW()-ROW($A$20),'Feuille1-Catégories'!$B$6/Z$6),Z$5),0),IF(MOD($A828-1-Z$10,'Feuille1-Catégories'!$F$5+1)=0,Z$3,""))),"")</f>
        <v/>
      </c>
    </row>
    <row r="829" spans="1:26" ht="17" x14ac:dyDescent="0.2">
      <c r="A829" s="21" t="str">
        <f>IF('Feuille2-Prix de vente'!A829&lt;&gt;"",'Feuille2-Prix de vente'!A829,"")</f>
        <v/>
      </c>
      <c r="B829" s="33" t="str">
        <f>IF('Feuille2-Prix de vente'!B829&lt;&gt;"",'Feuille2-Prix de vente'!B829,"")</f>
        <v/>
      </c>
      <c r="C829" s="10" t="str">
        <f>IF('Feuille2-Prix de vente'!C829&lt;&gt;"",'Feuille2-Prix de vente'!C829,"")</f>
        <v/>
      </c>
      <c r="D829" s="10" t="str">
        <f t="shared" si="12"/>
        <v/>
      </c>
      <c r="E829" s="10" t="str">
        <f>IF('Feuille2-Prix de vente'!E829&lt;&gt;"",'Feuille2-Prix de vente'!E829,"")</f>
        <v/>
      </c>
      <c r="F829" s="29" t="str">
        <f ca="1">IF(AND($A829&lt;&gt;"",F$9&lt;&gt;""),IF(HLOOKUP(F$9,'Feuille1-Catégories'!$C$1:$G$2,2,FALSE)="OUI",F$3,IF(HLOOKUP(F$9,'Feuille1-Catégories'!$C$1:$G$3,3,FALSE)="OUI",OFFSET(F$3,MOD(QUOTIENT(ROW()-ROW($A$20),'Feuille1-Catégories'!$B$6/F$6),F$5),0),IF(MOD($A829-1-F$10,'Feuille1-Catégories'!$F$5+1)=0,F$3,""))),"")</f>
        <v/>
      </c>
      <c r="G829" s="29" t="str">
        <f ca="1">IF(AND($A829&lt;&gt;"",G$9&lt;&gt;""),IF(HLOOKUP(G$9,'Feuille1-Catégories'!$C$1:$G$2,2,FALSE)="OUI",G$3,IF(HLOOKUP(G$9,'Feuille1-Catégories'!$C$1:$G$3,3,FALSE)="OUI",OFFSET(G$3,MOD(QUOTIENT(ROW()-ROW($A$20),'Feuille1-Catégories'!$B$6/G$6),G$5),0),IF(MOD($A829-1-G$10,'Feuille1-Catégories'!$F$5+1)=0,G$3,""))),"")</f>
        <v/>
      </c>
      <c r="H829" s="29" t="str">
        <f ca="1">IF(AND($A829&lt;&gt;"",H$9&lt;&gt;""),IF(HLOOKUP(H$9,'Feuille1-Catégories'!$C$1:$G$2,2,FALSE)="OUI",H$3,IF(HLOOKUP(H$9,'Feuille1-Catégories'!$C$1:$G$3,3,FALSE)="OUI",OFFSET(H$3,MOD(QUOTIENT(ROW()-ROW($A$20),'Feuille1-Catégories'!$B$6/H$6),H$5),0),IF(MOD($A829-1-H$10,'Feuille1-Catégories'!$F$5+1)=0,H$3,""))),"")</f>
        <v/>
      </c>
      <c r="I829" s="29" t="str">
        <f ca="1">IF(AND($A829&lt;&gt;"",I$9&lt;&gt;""),IF(HLOOKUP(I$9,'Feuille1-Catégories'!$C$1:$G$2,2,FALSE)="OUI",I$3,IF(HLOOKUP(I$9,'Feuille1-Catégories'!$C$1:$G$3,3,FALSE)="OUI",OFFSET(I$3,MOD(QUOTIENT(ROW()-ROW($A$20),'Feuille1-Catégories'!$B$6/I$6),I$5),0),IF(MOD($A829-1-I$10,'Feuille1-Catégories'!$F$5+1)=0,I$3,""))),"")</f>
        <v/>
      </c>
      <c r="J829" s="29" t="str">
        <f ca="1">IF(AND($A829&lt;&gt;"",J$9&lt;&gt;""),IF(HLOOKUP(J$9,'Feuille1-Catégories'!$C$1:$G$2,2,FALSE)="OUI",J$3,IF(HLOOKUP(J$9,'Feuille1-Catégories'!$C$1:$G$3,3,FALSE)="OUI",OFFSET(J$3,MOD(QUOTIENT(ROW()-ROW($A$20),'Feuille1-Catégories'!$B$6/J$6),J$5),0),IF(MOD($A829-1-J$10,'Feuille1-Catégories'!$F$5+1)=0,J$3,""))),"")</f>
        <v/>
      </c>
      <c r="K829" s="29" t="str">
        <f ca="1">IF(AND($A829&lt;&gt;"",K$9&lt;&gt;""),IF(HLOOKUP(K$9,'Feuille1-Catégories'!$C$1:$G$2,2,FALSE)="OUI",K$3,IF(HLOOKUP(K$9,'Feuille1-Catégories'!$C$1:$G$3,3,FALSE)="OUI",OFFSET(K$3,MOD(QUOTIENT(ROW()-ROW($A$20),'Feuille1-Catégories'!$B$6/K$6),K$5),0),IF(MOD($A829-1-K$10,'Feuille1-Catégories'!$F$5+1)=0,K$3,""))),"")</f>
        <v/>
      </c>
      <c r="L829" s="29" t="str">
        <f ca="1">IF(AND($A829&lt;&gt;"",L$9&lt;&gt;""),IF(HLOOKUP(L$9,'Feuille1-Catégories'!$C$1:$G$2,2,FALSE)="OUI",L$3,IF(HLOOKUP(L$9,'Feuille1-Catégories'!$C$1:$G$3,3,FALSE)="OUI",OFFSET(L$3,MOD(QUOTIENT(ROW()-ROW($A$20),'Feuille1-Catégories'!$B$6/L$6),L$5),0),IF(MOD($A829-1-L$10,'Feuille1-Catégories'!$F$5+1)=0,L$3,""))),"")</f>
        <v/>
      </c>
      <c r="M829" s="29" t="str">
        <f ca="1">IF(AND($A829&lt;&gt;"",M$9&lt;&gt;""),IF(HLOOKUP(M$9,'Feuille1-Catégories'!$C$1:$G$2,2,FALSE)="OUI",M$3,IF(HLOOKUP(M$9,'Feuille1-Catégories'!$C$1:$G$3,3,FALSE)="OUI",OFFSET(M$3,MOD(QUOTIENT(ROW()-ROW($A$20),'Feuille1-Catégories'!$B$6/M$6),M$5),0),IF(MOD($A829-1-M$10,'Feuille1-Catégories'!$F$5+1)=0,M$3,""))),"")</f>
        <v/>
      </c>
      <c r="N829" s="29" t="str">
        <f ca="1">IF(AND($A829&lt;&gt;"",N$9&lt;&gt;""),IF(HLOOKUP(N$9,'Feuille1-Catégories'!$C$1:$G$2,2,FALSE)="OUI",N$3,IF(HLOOKUP(N$9,'Feuille1-Catégories'!$C$1:$G$3,3,FALSE)="OUI",OFFSET(N$3,MOD(QUOTIENT(ROW()-ROW($A$20),'Feuille1-Catégories'!$B$6/N$6),N$5),0),IF(MOD($A829-1-N$10,'Feuille1-Catégories'!$F$5+1)=0,N$3,""))),"")</f>
        <v/>
      </c>
      <c r="O829" s="29" t="str">
        <f ca="1">IF(AND($A829&lt;&gt;"",O$9&lt;&gt;""),IF(HLOOKUP(O$9,'Feuille1-Catégories'!$C$1:$G$2,2,FALSE)="OUI",O$3,IF(HLOOKUP(O$9,'Feuille1-Catégories'!$C$1:$G$3,3,FALSE)="OUI",OFFSET(O$3,MOD(QUOTIENT(ROW()-ROW($A$20),'Feuille1-Catégories'!$B$6/O$6),O$5),0),IF(MOD($A829-1-O$10,'Feuille1-Catégories'!$F$5+1)=0,O$3,""))),"")</f>
        <v/>
      </c>
      <c r="P829" s="29" t="str">
        <f ca="1">IF(AND($A829&lt;&gt;"",P$9&lt;&gt;""),IF(HLOOKUP(P$9,'Feuille1-Catégories'!$C$1:$G$2,2,FALSE)="OUI",P$3,IF(HLOOKUP(P$9,'Feuille1-Catégories'!$C$1:$G$3,3,FALSE)="OUI",OFFSET(P$3,MOD(QUOTIENT(ROW()-ROW($A$20),'Feuille1-Catégories'!$B$6/P$6),P$5),0),IF(MOD($A829-1-P$10,'Feuille1-Catégories'!$F$5+1)=0,P$3,""))),"")</f>
        <v/>
      </c>
      <c r="Q829" s="29" t="str">
        <f ca="1">IF(AND($A829&lt;&gt;"",Q$9&lt;&gt;""),IF(HLOOKUP(Q$9,'Feuille1-Catégories'!$C$1:$G$2,2,FALSE)="OUI",Q$3,IF(HLOOKUP(Q$9,'Feuille1-Catégories'!$C$1:$G$3,3,FALSE)="OUI",OFFSET(Q$3,MOD(QUOTIENT(ROW()-ROW($A$20),'Feuille1-Catégories'!$B$6/Q$6),Q$5),0),IF(MOD($A829-1-Q$10,'Feuille1-Catégories'!$F$5+1)=0,Q$3,""))),"")</f>
        <v/>
      </c>
      <c r="R829" s="29" t="str">
        <f ca="1">IF(AND($A829&lt;&gt;"",R$9&lt;&gt;""),IF(HLOOKUP(R$9,'Feuille1-Catégories'!$C$1:$G$2,2,FALSE)="OUI",R$3,IF(HLOOKUP(R$9,'Feuille1-Catégories'!$C$1:$G$3,3,FALSE)="OUI",OFFSET(R$3,MOD(QUOTIENT(ROW()-ROW($A$20),'Feuille1-Catégories'!$B$6/R$6),R$5),0),IF(MOD($A829-1-R$10,'Feuille1-Catégories'!$F$5+1)=0,R$3,""))),"")</f>
        <v/>
      </c>
      <c r="S829" s="29" t="str">
        <f ca="1">IF(AND($A829&lt;&gt;"",S$9&lt;&gt;""),IF(HLOOKUP(S$9,'Feuille1-Catégories'!$C$1:$G$2,2,FALSE)="OUI",S$3,IF(HLOOKUP(S$9,'Feuille1-Catégories'!$C$1:$G$3,3,FALSE)="OUI",OFFSET(S$3,MOD(QUOTIENT(ROW()-ROW($A$20),'Feuille1-Catégories'!$B$6/S$6),S$5),0),IF(MOD($A829-1-S$10,'Feuille1-Catégories'!$F$5+1)=0,S$3,""))),"")</f>
        <v/>
      </c>
      <c r="T829" s="29" t="str">
        <f ca="1">IF(AND($A829&lt;&gt;"",T$9&lt;&gt;""),IF(HLOOKUP(T$9,'Feuille1-Catégories'!$C$1:$G$2,2,FALSE)="OUI",T$3,IF(HLOOKUP(T$9,'Feuille1-Catégories'!$C$1:$G$3,3,FALSE)="OUI",OFFSET(T$3,MOD(QUOTIENT(ROW()-ROW($A$20),'Feuille1-Catégories'!$B$6/T$6),T$5),0),IF(MOD($A829-1-T$10,'Feuille1-Catégories'!$F$5+1)=0,T$3,""))),"")</f>
        <v/>
      </c>
      <c r="U829" s="29" t="str">
        <f ca="1">IF(AND($A829&lt;&gt;"",U$9&lt;&gt;""),IF(HLOOKUP(U$9,'Feuille1-Catégories'!$C$1:$G$2,2,FALSE)="OUI",U$3,IF(HLOOKUP(U$9,'Feuille1-Catégories'!$C$1:$G$3,3,FALSE)="OUI",OFFSET(U$3,MOD(QUOTIENT(ROW()-ROW($A$20),'Feuille1-Catégories'!$B$6/U$6),U$5),0),IF(MOD($A829-1-U$10,'Feuille1-Catégories'!$F$5+1)=0,U$3,""))),"")</f>
        <v/>
      </c>
      <c r="V829" s="29" t="str">
        <f ca="1">IF(AND($A829&lt;&gt;"",V$9&lt;&gt;""),IF(HLOOKUP(V$9,'Feuille1-Catégories'!$C$1:$G$2,2,FALSE)="OUI",V$3,IF(HLOOKUP(V$9,'Feuille1-Catégories'!$C$1:$G$3,3,FALSE)="OUI",OFFSET(V$3,MOD(QUOTIENT(ROW()-ROW($A$20),'Feuille1-Catégories'!$B$6/V$6),V$5),0),IF(MOD($A829-1-V$10,'Feuille1-Catégories'!$F$5+1)=0,V$3,""))),"")</f>
        <v/>
      </c>
      <c r="W829" s="29" t="str">
        <f ca="1">IF(AND($A829&lt;&gt;"",W$9&lt;&gt;""),IF(HLOOKUP(W$9,'Feuille1-Catégories'!$C$1:$G$2,2,FALSE)="OUI",W$3,IF(HLOOKUP(W$9,'Feuille1-Catégories'!$C$1:$G$3,3,FALSE)="OUI",OFFSET(W$3,MOD(QUOTIENT(ROW()-ROW($A$20),'Feuille1-Catégories'!$B$6/W$6),W$5),0),IF(MOD($A829-1-W$10,'Feuille1-Catégories'!$F$5+1)=0,W$3,""))),"")</f>
        <v/>
      </c>
      <c r="X829" s="29" t="str">
        <f ca="1">IF(AND($A829&lt;&gt;"",X$9&lt;&gt;""),IF(HLOOKUP(X$9,'Feuille1-Catégories'!$C$1:$G$2,2,FALSE)="OUI",X$3,IF(HLOOKUP(X$9,'Feuille1-Catégories'!$C$1:$G$3,3,FALSE)="OUI",OFFSET(X$3,MOD(QUOTIENT(ROW()-ROW($A$20),'Feuille1-Catégories'!$B$6/X$6),X$5),0),IF(MOD($A829-1-X$10,'Feuille1-Catégories'!$F$5+1)=0,X$3,""))),"")</f>
        <v/>
      </c>
      <c r="Y829" s="29" t="str">
        <f ca="1">IF(AND($A829&lt;&gt;"",Y$9&lt;&gt;""),IF(HLOOKUP(Y$9,'Feuille1-Catégories'!$C$1:$G$2,2,FALSE)="OUI",Y$3,IF(HLOOKUP(Y$9,'Feuille1-Catégories'!$C$1:$G$3,3,FALSE)="OUI",OFFSET(Y$3,MOD(QUOTIENT(ROW()-ROW($A$20),'Feuille1-Catégories'!$B$6/Y$6),Y$5),0),IF(MOD($A829-1-Y$10,'Feuille1-Catégories'!$F$5+1)=0,Y$3,""))),"")</f>
        <v/>
      </c>
      <c r="Z829" s="29" t="str">
        <f ca="1">IF(AND($A829&lt;&gt;"",Z$9&lt;&gt;""),IF(HLOOKUP(Z$9,'Feuille1-Catégories'!$C$1:$G$2,2,FALSE)="OUI",Z$3,IF(HLOOKUP(Z$9,'Feuille1-Catégories'!$C$1:$G$3,3,FALSE)="OUI",OFFSET(Z$3,MOD(QUOTIENT(ROW()-ROW($A$20),'Feuille1-Catégories'!$B$6/Z$6),Z$5),0),IF(MOD($A829-1-Z$10,'Feuille1-Catégories'!$F$5+1)=0,Z$3,""))),"")</f>
        <v/>
      </c>
    </row>
    <row r="830" spans="1:26" ht="17" x14ac:dyDescent="0.2">
      <c r="A830" s="21" t="str">
        <f>IF('Feuille2-Prix de vente'!A830&lt;&gt;"",'Feuille2-Prix de vente'!A830,"")</f>
        <v/>
      </c>
      <c r="B830" s="33" t="str">
        <f>IF('Feuille2-Prix de vente'!B830&lt;&gt;"",'Feuille2-Prix de vente'!B830,"")</f>
        <v/>
      </c>
      <c r="C830" s="10" t="str">
        <f>IF('Feuille2-Prix de vente'!C830&lt;&gt;"",'Feuille2-Prix de vente'!C830,"")</f>
        <v/>
      </c>
      <c r="D830" s="10" t="str">
        <f t="shared" si="12"/>
        <v/>
      </c>
      <c r="E830" s="10" t="str">
        <f>IF('Feuille2-Prix de vente'!E830&lt;&gt;"",'Feuille2-Prix de vente'!E830,"")</f>
        <v/>
      </c>
      <c r="F830" s="29" t="str">
        <f ca="1">IF(AND($A830&lt;&gt;"",F$9&lt;&gt;""),IF(HLOOKUP(F$9,'Feuille1-Catégories'!$C$1:$G$2,2,FALSE)="OUI",F$3,IF(HLOOKUP(F$9,'Feuille1-Catégories'!$C$1:$G$3,3,FALSE)="OUI",OFFSET(F$3,MOD(QUOTIENT(ROW()-ROW($A$20),'Feuille1-Catégories'!$B$6/F$6),F$5),0),IF(MOD($A830-1-F$10,'Feuille1-Catégories'!$F$5+1)=0,F$3,""))),"")</f>
        <v/>
      </c>
      <c r="G830" s="29" t="str">
        <f ca="1">IF(AND($A830&lt;&gt;"",G$9&lt;&gt;""),IF(HLOOKUP(G$9,'Feuille1-Catégories'!$C$1:$G$2,2,FALSE)="OUI",G$3,IF(HLOOKUP(G$9,'Feuille1-Catégories'!$C$1:$G$3,3,FALSE)="OUI",OFFSET(G$3,MOD(QUOTIENT(ROW()-ROW($A$20),'Feuille1-Catégories'!$B$6/G$6),G$5),0),IF(MOD($A830-1-G$10,'Feuille1-Catégories'!$F$5+1)=0,G$3,""))),"")</f>
        <v/>
      </c>
      <c r="H830" s="29" t="str">
        <f ca="1">IF(AND($A830&lt;&gt;"",H$9&lt;&gt;""),IF(HLOOKUP(H$9,'Feuille1-Catégories'!$C$1:$G$2,2,FALSE)="OUI",H$3,IF(HLOOKUP(H$9,'Feuille1-Catégories'!$C$1:$G$3,3,FALSE)="OUI",OFFSET(H$3,MOD(QUOTIENT(ROW()-ROW($A$20),'Feuille1-Catégories'!$B$6/H$6),H$5),0),IF(MOD($A830-1-H$10,'Feuille1-Catégories'!$F$5+1)=0,H$3,""))),"")</f>
        <v/>
      </c>
      <c r="I830" s="29" t="str">
        <f ca="1">IF(AND($A830&lt;&gt;"",I$9&lt;&gt;""),IF(HLOOKUP(I$9,'Feuille1-Catégories'!$C$1:$G$2,2,FALSE)="OUI",I$3,IF(HLOOKUP(I$9,'Feuille1-Catégories'!$C$1:$G$3,3,FALSE)="OUI",OFFSET(I$3,MOD(QUOTIENT(ROW()-ROW($A$20),'Feuille1-Catégories'!$B$6/I$6),I$5),0),IF(MOD($A830-1-I$10,'Feuille1-Catégories'!$F$5+1)=0,I$3,""))),"")</f>
        <v/>
      </c>
      <c r="J830" s="29" t="str">
        <f ca="1">IF(AND($A830&lt;&gt;"",J$9&lt;&gt;""),IF(HLOOKUP(J$9,'Feuille1-Catégories'!$C$1:$G$2,2,FALSE)="OUI",J$3,IF(HLOOKUP(J$9,'Feuille1-Catégories'!$C$1:$G$3,3,FALSE)="OUI",OFFSET(J$3,MOD(QUOTIENT(ROW()-ROW($A$20),'Feuille1-Catégories'!$B$6/J$6),J$5),0),IF(MOD($A830-1-J$10,'Feuille1-Catégories'!$F$5+1)=0,J$3,""))),"")</f>
        <v/>
      </c>
      <c r="K830" s="29" t="str">
        <f ca="1">IF(AND($A830&lt;&gt;"",K$9&lt;&gt;""),IF(HLOOKUP(K$9,'Feuille1-Catégories'!$C$1:$G$2,2,FALSE)="OUI",K$3,IF(HLOOKUP(K$9,'Feuille1-Catégories'!$C$1:$G$3,3,FALSE)="OUI",OFFSET(K$3,MOD(QUOTIENT(ROW()-ROW($A$20),'Feuille1-Catégories'!$B$6/K$6),K$5),0),IF(MOD($A830-1-K$10,'Feuille1-Catégories'!$F$5+1)=0,K$3,""))),"")</f>
        <v/>
      </c>
      <c r="L830" s="29" t="str">
        <f ca="1">IF(AND($A830&lt;&gt;"",L$9&lt;&gt;""),IF(HLOOKUP(L$9,'Feuille1-Catégories'!$C$1:$G$2,2,FALSE)="OUI",L$3,IF(HLOOKUP(L$9,'Feuille1-Catégories'!$C$1:$G$3,3,FALSE)="OUI",OFFSET(L$3,MOD(QUOTIENT(ROW()-ROW($A$20),'Feuille1-Catégories'!$B$6/L$6),L$5),0),IF(MOD($A830-1-L$10,'Feuille1-Catégories'!$F$5+1)=0,L$3,""))),"")</f>
        <v/>
      </c>
      <c r="M830" s="29" t="str">
        <f ca="1">IF(AND($A830&lt;&gt;"",M$9&lt;&gt;""),IF(HLOOKUP(M$9,'Feuille1-Catégories'!$C$1:$G$2,2,FALSE)="OUI",M$3,IF(HLOOKUP(M$9,'Feuille1-Catégories'!$C$1:$G$3,3,FALSE)="OUI",OFFSET(M$3,MOD(QUOTIENT(ROW()-ROW($A$20),'Feuille1-Catégories'!$B$6/M$6),M$5),0),IF(MOD($A830-1-M$10,'Feuille1-Catégories'!$F$5+1)=0,M$3,""))),"")</f>
        <v/>
      </c>
      <c r="N830" s="29" t="str">
        <f ca="1">IF(AND($A830&lt;&gt;"",N$9&lt;&gt;""),IF(HLOOKUP(N$9,'Feuille1-Catégories'!$C$1:$G$2,2,FALSE)="OUI",N$3,IF(HLOOKUP(N$9,'Feuille1-Catégories'!$C$1:$G$3,3,FALSE)="OUI",OFFSET(N$3,MOD(QUOTIENT(ROW()-ROW($A$20),'Feuille1-Catégories'!$B$6/N$6),N$5),0),IF(MOD($A830-1-N$10,'Feuille1-Catégories'!$F$5+1)=0,N$3,""))),"")</f>
        <v/>
      </c>
      <c r="O830" s="29" t="str">
        <f ca="1">IF(AND($A830&lt;&gt;"",O$9&lt;&gt;""),IF(HLOOKUP(O$9,'Feuille1-Catégories'!$C$1:$G$2,2,FALSE)="OUI",O$3,IF(HLOOKUP(O$9,'Feuille1-Catégories'!$C$1:$G$3,3,FALSE)="OUI",OFFSET(O$3,MOD(QUOTIENT(ROW()-ROW($A$20),'Feuille1-Catégories'!$B$6/O$6),O$5),0),IF(MOD($A830-1-O$10,'Feuille1-Catégories'!$F$5+1)=0,O$3,""))),"")</f>
        <v/>
      </c>
      <c r="P830" s="29" t="str">
        <f ca="1">IF(AND($A830&lt;&gt;"",P$9&lt;&gt;""),IF(HLOOKUP(P$9,'Feuille1-Catégories'!$C$1:$G$2,2,FALSE)="OUI",P$3,IF(HLOOKUP(P$9,'Feuille1-Catégories'!$C$1:$G$3,3,FALSE)="OUI",OFFSET(P$3,MOD(QUOTIENT(ROW()-ROW($A$20),'Feuille1-Catégories'!$B$6/P$6),P$5),0),IF(MOD($A830-1-P$10,'Feuille1-Catégories'!$F$5+1)=0,P$3,""))),"")</f>
        <v/>
      </c>
      <c r="Q830" s="29" t="str">
        <f ca="1">IF(AND($A830&lt;&gt;"",Q$9&lt;&gt;""),IF(HLOOKUP(Q$9,'Feuille1-Catégories'!$C$1:$G$2,2,FALSE)="OUI",Q$3,IF(HLOOKUP(Q$9,'Feuille1-Catégories'!$C$1:$G$3,3,FALSE)="OUI",OFFSET(Q$3,MOD(QUOTIENT(ROW()-ROW($A$20),'Feuille1-Catégories'!$B$6/Q$6),Q$5),0),IF(MOD($A830-1-Q$10,'Feuille1-Catégories'!$F$5+1)=0,Q$3,""))),"")</f>
        <v/>
      </c>
      <c r="R830" s="29" t="str">
        <f ca="1">IF(AND($A830&lt;&gt;"",R$9&lt;&gt;""),IF(HLOOKUP(R$9,'Feuille1-Catégories'!$C$1:$G$2,2,FALSE)="OUI",R$3,IF(HLOOKUP(R$9,'Feuille1-Catégories'!$C$1:$G$3,3,FALSE)="OUI",OFFSET(R$3,MOD(QUOTIENT(ROW()-ROW($A$20),'Feuille1-Catégories'!$B$6/R$6),R$5),0),IF(MOD($A830-1-R$10,'Feuille1-Catégories'!$F$5+1)=0,R$3,""))),"")</f>
        <v/>
      </c>
      <c r="S830" s="29" t="str">
        <f ca="1">IF(AND($A830&lt;&gt;"",S$9&lt;&gt;""),IF(HLOOKUP(S$9,'Feuille1-Catégories'!$C$1:$G$2,2,FALSE)="OUI",S$3,IF(HLOOKUP(S$9,'Feuille1-Catégories'!$C$1:$G$3,3,FALSE)="OUI",OFFSET(S$3,MOD(QUOTIENT(ROW()-ROW($A$20),'Feuille1-Catégories'!$B$6/S$6),S$5),0),IF(MOD($A830-1-S$10,'Feuille1-Catégories'!$F$5+1)=0,S$3,""))),"")</f>
        <v/>
      </c>
      <c r="T830" s="29" t="str">
        <f ca="1">IF(AND($A830&lt;&gt;"",T$9&lt;&gt;""),IF(HLOOKUP(T$9,'Feuille1-Catégories'!$C$1:$G$2,2,FALSE)="OUI",T$3,IF(HLOOKUP(T$9,'Feuille1-Catégories'!$C$1:$G$3,3,FALSE)="OUI",OFFSET(T$3,MOD(QUOTIENT(ROW()-ROW($A$20),'Feuille1-Catégories'!$B$6/T$6),T$5),0),IF(MOD($A830-1-T$10,'Feuille1-Catégories'!$F$5+1)=0,T$3,""))),"")</f>
        <v/>
      </c>
      <c r="U830" s="29" t="str">
        <f ca="1">IF(AND($A830&lt;&gt;"",U$9&lt;&gt;""),IF(HLOOKUP(U$9,'Feuille1-Catégories'!$C$1:$G$2,2,FALSE)="OUI",U$3,IF(HLOOKUP(U$9,'Feuille1-Catégories'!$C$1:$G$3,3,FALSE)="OUI",OFFSET(U$3,MOD(QUOTIENT(ROW()-ROW($A$20),'Feuille1-Catégories'!$B$6/U$6),U$5),0),IF(MOD($A830-1-U$10,'Feuille1-Catégories'!$F$5+1)=0,U$3,""))),"")</f>
        <v/>
      </c>
      <c r="V830" s="29" t="str">
        <f ca="1">IF(AND($A830&lt;&gt;"",V$9&lt;&gt;""),IF(HLOOKUP(V$9,'Feuille1-Catégories'!$C$1:$G$2,2,FALSE)="OUI",V$3,IF(HLOOKUP(V$9,'Feuille1-Catégories'!$C$1:$G$3,3,FALSE)="OUI",OFFSET(V$3,MOD(QUOTIENT(ROW()-ROW($A$20),'Feuille1-Catégories'!$B$6/V$6),V$5),0),IF(MOD($A830-1-V$10,'Feuille1-Catégories'!$F$5+1)=0,V$3,""))),"")</f>
        <v/>
      </c>
      <c r="W830" s="29" t="str">
        <f ca="1">IF(AND($A830&lt;&gt;"",W$9&lt;&gt;""),IF(HLOOKUP(W$9,'Feuille1-Catégories'!$C$1:$G$2,2,FALSE)="OUI",W$3,IF(HLOOKUP(W$9,'Feuille1-Catégories'!$C$1:$G$3,3,FALSE)="OUI",OFFSET(W$3,MOD(QUOTIENT(ROW()-ROW($A$20),'Feuille1-Catégories'!$B$6/W$6),W$5),0),IF(MOD($A830-1-W$10,'Feuille1-Catégories'!$F$5+1)=0,W$3,""))),"")</f>
        <v/>
      </c>
      <c r="X830" s="29" t="str">
        <f ca="1">IF(AND($A830&lt;&gt;"",X$9&lt;&gt;""),IF(HLOOKUP(X$9,'Feuille1-Catégories'!$C$1:$G$2,2,FALSE)="OUI",X$3,IF(HLOOKUP(X$9,'Feuille1-Catégories'!$C$1:$G$3,3,FALSE)="OUI",OFFSET(X$3,MOD(QUOTIENT(ROW()-ROW($A$20),'Feuille1-Catégories'!$B$6/X$6),X$5),0),IF(MOD($A830-1-X$10,'Feuille1-Catégories'!$F$5+1)=0,X$3,""))),"")</f>
        <v/>
      </c>
      <c r="Y830" s="29" t="str">
        <f ca="1">IF(AND($A830&lt;&gt;"",Y$9&lt;&gt;""),IF(HLOOKUP(Y$9,'Feuille1-Catégories'!$C$1:$G$2,2,FALSE)="OUI",Y$3,IF(HLOOKUP(Y$9,'Feuille1-Catégories'!$C$1:$G$3,3,FALSE)="OUI",OFFSET(Y$3,MOD(QUOTIENT(ROW()-ROW($A$20),'Feuille1-Catégories'!$B$6/Y$6),Y$5),0),IF(MOD($A830-1-Y$10,'Feuille1-Catégories'!$F$5+1)=0,Y$3,""))),"")</f>
        <v/>
      </c>
      <c r="Z830" s="29" t="str">
        <f ca="1">IF(AND($A830&lt;&gt;"",Z$9&lt;&gt;""),IF(HLOOKUP(Z$9,'Feuille1-Catégories'!$C$1:$G$2,2,FALSE)="OUI",Z$3,IF(HLOOKUP(Z$9,'Feuille1-Catégories'!$C$1:$G$3,3,FALSE)="OUI",OFFSET(Z$3,MOD(QUOTIENT(ROW()-ROW($A$20),'Feuille1-Catégories'!$B$6/Z$6),Z$5),0),IF(MOD($A830-1-Z$10,'Feuille1-Catégories'!$F$5+1)=0,Z$3,""))),"")</f>
        <v/>
      </c>
    </row>
    <row r="831" spans="1:26" ht="17" x14ac:dyDescent="0.2">
      <c r="A831" s="21" t="str">
        <f>IF('Feuille2-Prix de vente'!A831&lt;&gt;"",'Feuille2-Prix de vente'!A831,"")</f>
        <v/>
      </c>
      <c r="B831" s="33" t="str">
        <f>IF('Feuille2-Prix de vente'!B831&lt;&gt;"",'Feuille2-Prix de vente'!B831,"")</f>
        <v/>
      </c>
      <c r="C831" s="10" t="str">
        <f>IF('Feuille2-Prix de vente'!C831&lt;&gt;"",'Feuille2-Prix de vente'!C831,"")</f>
        <v/>
      </c>
      <c r="D831" s="10" t="str">
        <f t="shared" si="12"/>
        <v/>
      </c>
      <c r="E831" s="10" t="str">
        <f>IF('Feuille2-Prix de vente'!E831&lt;&gt;"",'Feuille2-Prix de vente'!E831,"")</f>
        <v/>
      </c>
      <c r="F831" s="29" t="str">
        <f ca="1">IF(AND($A831&lt;&gt;"",F$9&lt;&gt;""),IF(HLOOKUP(F$9,'Feuille1-Catégories'!$C$1:$G$2,2,FALSE)="OUI",F$3,IF(HLOOKUP(F$9,'Feuille1-Catégories'!$C$1:$G$3,3,FALSE)="OUI",OFFSET(F$3,MOD(QUOTIENT(ROW()-ROW($A$20),'Feuille1-Catégories'!$B$6/F$6),F$5),0),IF(MOD($A831-1-F$10,'Feuille1-Catégories'!$F$5+1)=0,F$3,""))),"")</f>
        <v/>
      </c>
      <c r="G831" s="29" t="str">
        <f ca="1">IF(AND($A831&lt;&gt;"",G$9&lt;&gt;""),IF(HLOOKUP(G$9,'Feuille1-Catégories'!$C$1:$G$2,2,FALSE)="OUI",G$3,IF(HLOOKUP(G$9,'Feuille1-Catégories'!$C$1:$G$3,3,FALSE)="OUI",OFFSET(G$3,MOD(QUOTIENT(ROW()-ROW($A$20),'Feuille1-Catégories'!$B$6/G$6),G$5),0),IF(MOD($A831-1-G$10,'Feuille1-Catégories'!$F$5+1)=0,G$3,""))),"")</f>
        <v/>
      </c>
      <c r="H831" s="29" t="str">
        <f ca="1">IF(AND($A831&lt;&gt;"",H$9&lt;&gt;""),IF(HLOOKUP(H$9,'Feuille1-Catégories'!$C$1:$G$2,2,FALSE)="OUI",H$3,IF(HLOOKUP(H$9,'Feuille1-Catégories'!$C$1:$G$3,3,FALSE)="OUI",OFFSET(H$3,MOD(QUOTIENT(ROW()-ROW($A$20),'Feuille1-Catégories'!$B$6/H$6),H$5),0),IF(MOD($A831-1-H$10,'Feuille1-Catégories'!$F$5+1)=0,H$3,""))),"")</f>
        <v/>
      </c>
      <c r="I831" s="29" t="str">
        <f ca="1">IF(AND($A831&lt;&gt;"",I$9&lt;&gt;""),IF(HLOOKUP(I$9,'Feuille1-Catégories'!$C$1:$G$2,2,FALSE)="OUI",I$3,IF(HLOOKUP(I$9,'Feuille1-Catégories'!$C$1:$G$3,3,FALSE)="OUI",OFFSET(I$3,MOD(QUOTIENT(ROW()-ROW($A$20),'Feuille1-Catégories'!$B$6/I$6),I$5),0),IF(MOD($A831-1-I$10,'Feuille1-Catégories'!$F$5+1)=0,I$3,""))),"")</f>
        <v/>
      </c>
      <c r="J831" s="29" t="str">
        <f ca="1">IF(AND($A831&lt;&gt;"",J$9&lt;&gt;""),IF(HLOOKUP(J$9,'Feuille1-Catégories'!$C$1:$G$2,2,FALSE)="OUI",J$3,IF(HLOOKUP(J$9,'Feuille1-Catégories'!$C$1:$G$3,3,FALSE)="OUI",OFFSET(J$3,MOD(QUOTIENT(ROW()-ROW($A$20),'Feuille1-Catégories'!$B$6/J$6),J$5),0),IF(MOD($A831-1-J$10,'Feuille1-Catégories'!$F$5+1)=0,J$3,""))),"")</f>
        <v/>
      </c>
      <c r="K831" s="29" t="str">
        <f ca="1">IF(AND($A831&lt;&gt;"",K$9&lt;&gt;""),IF(HLOOKUP(K$9,'Feuille1-Catégories'!$C$1:$G$2,2,FALSE)="OUI",K$3,IF(HLOOKUP(K$9,'Feuille1-Catégories'!$C$1:$G$3,3,FALSE)="OUI",OFFSET(K$3,MOD(QUOTIENT(ROW()-ROW($A$20),'Feuille1-Catégories'!$B$6/K$6),K$5),0),IF(MOD($A831-1-K$10,'Feuille1-Catégories'!$F$5+1)=0,K$3,""))),"")</f>
        <v/>
      </c>
      <c r="L831" s="29" t="str">
        <f ca="1">IF(AND($A831&lt;&gt;"",L$9&lt;&gt;""),IF(HLOOKUP(L$9,'Feuille1-Catégories'!$C$1:$G$2,2,FALSE)="OUI",L$3,IF(HLOOKUP(L$9,'Feuille1-Catégories'!$C$1:$G$3,3,FALSE)="OUI",OFFSET(L$3,MOD(QUOTIENT(ROW()-ROW($A$20),'Feuille1-Catégories'!$B$6/L$6),L$5),0),IF(MOD($A831-1-L$10,'Feuille1-Catégories'!$F$5+1)=0,L$3,""))),"")</f>
        <v/>
      </c>
      <c r="M831" s="29" t="str">
        <f ca="1">IF(AND($A831&lt;&gt;"",M$9&lt;&gt;""),IF(HLOOKUP(M$9,'Feuille1-Catégories'!$C$1:$G$2,2,FALSE)="OUI",M$3,IF(HLOOKUP(M$9,'Feuille1-Catégories'!$C$1:$G$3,3,FALSE)="OUI",OFFSET(M$3,MOD(QUOTIENT(ROW()-ROW($A$20),'Feuille1-Catégories'!$B$6/M$6),M$5),0),IF(MOD($A831-1-M$10,'Feuille1-Catégories'!$F$5+1)=0,M$3,""))),"")</f>
        <v/>
      </c>
      <c r="N831" s="29" t="str">
        <f ca="1">IF(AND($A831&lt;&gt;"",N$9&lt;&gt;""),IF(HLOOKUP(N$9,'Feuille1-Catégories'!$C$1:$G$2,2,FALSE)="OUI",N$3,IF(HLOOKUP(N$9,'Feuille1-Catégories'!$C$1:$G$3,3,FALSE)="OUI",OFFSET(N$3,MOD(QUOTIENT(ROW()-ROW($A$20),'Feuille1-Catégories'!$B$6/N$6),N$5),0),IF(MOD($A831-1-N$10,'Feuille1-Catégories'!$F$5+1)=0,N$3,""))),"")</f>
        <v/>
      </c>
      <c r="O831" s="29" t="str">
        <f ca="1">IF(AND($A831&lt;&gt;"",O$9&lt;&gt;""),IF(HLOOKUP(O$9,'Feuille1-Catégories'!$C$1:$G$2,2,FALSE)="OUI",O$3,IF(HLOOKUP(O$9,'Feuille1-Catégories'!$C$1:$G$3,3,FALSE)="OUI",OFFSET(O$3,MOD(QUOTIENT(ROW()-ROW($A$20),'Feuille1-Catégories'!$B$6/O$6),O$5),0),IF(MOD($A831-1-O$10,'Feuille1-Catégories'!$F$5+1)=0,O$3,""))),"")</f>
        <v/>
      </c>
      <c r="P831" s="29" t="str">
        <f ca="1">IF(AND($A831&lt;&gt;"",P$9&lt;&gt;""),IF(HLOOKUP(P$9,'Feuille1-Catégories'!$C$1:$G$2,2,FALSE)="OUI",P$3,IF(HLOOKUP(P$9,'Feuille1-Catégories'!$C$1:$G$3,3,FALSE)="OUI",OFFSET(P$3,MOD(QUOTIENT(ROW()-ROW($A$20),'Feuille1-Catégories'!$B$6/P$6),P$5),0),IF(MOD($A831-1-P$10,'Feuille1-Catégories'!$F$5+1)=0,P$3,""))),"")</f>
        <v/>
      </c>
      <c r="Q831" s="29" t="str">
        <f ca="1">IF(AND($A831&lt;&gt;"",Q$9&lt;&gt;""),IF(HLOOKUP(Q$9,'Feuille1-Catégories'!$C$1:$G$2,2,FALSE)="OUI",Q$3,IF(HLOOKUP(Q$9,'Feuille1-Catégories'!$C$1:$G$3,3,FALSE)="OUI",OFFSET(Q$3,MOD(QUOTIENT(ROW()-ROW($A$20),'Feuille1-Catégories'!$B$6/Q$6),Q$5),0),IF(MOD($A831-1-Q$10,'Feuille1-Catégories'!$F$5+1)=0,Q$3,""))),"")</f>
        <v/>
      </c>
      <c r="R831" s="29" t="str">
        <f ca="1">IF(AND($A831&lt;&gt;"",R$9&lt;&gt;""),IF(HLOOKUP(R$9,'Feuille1-Catégories'!$C$1:$G$2,2,FALSE)="OUI",R$3,IF(HLOOKUP(R$9,'Feuille1-Catégories'!$C$1:$G$3,3,FALSE)="OUI",OFFSET(R$3,MOD(QUOTIENT(ROW()-ROW($A$20),'Feuille1-Catégories'!$B$6/R$6),R$5),0),IF(MOD($A831-1-R$10,'Feuille1-Catégories'!$F$5+1)=0,R$3,""))),"")</f>
        <v/>
      </c>
      <c r="S831" s="29" t="str">
        <f ca="1">IF(AND($A831&lt;&gt;"",S$9&lt;&gt;""),IF(HLOOKUP(S$9,'Feuille1-Catégories'!$C$1:$G$2,2,FALSE)="OUI",S$3,IF(HLOOKUP(S$9,'Feuille1-Catégories'!$C$1:$G$3,3,FALSE)="OUI",OFFSET(S$3,MOD(QUOTIENT(ROW()-ROW($A$20),'Feuille1-Catégories'!$B$6/S$6),S$5),0),IF(MOD($A831-1-S$10,'Feuille1-Catégories'!$F$5+1)=0,S$3,""))),"")</f>
        <v/>
      </c>
      <c r="T831" s="29" t="str">
        <f ca="1">IF(AND($A831&lt;&gt;"",T$9&lt;&gt;""),IF(HLOOKUP(T$9,'Feuille1-Catégories'!$C$1:$G$2,2,FALSE)="OUI",T$3,IF(HLOOKUP(T$9,'Feuille1-Catégories'!$C$1:$G$3,3,FALSE)="OUI",OFFSET(T$3,MOD(QUOTIENT(ROW()-ROW($A$20),'Feuille1-Catégories'!$B$6/T$6),T$5),0),IF(MOD($A831-1-T$10,'Feuille1-Catégories'!$F$5+1)=0,T$3,""))),"")</f>
        <v/>
      </c>
      <c r="U831" s="29" t="str">
        <f ca="1">IF(AND($A831&lt;&gt;"",U$9&lt;&gt;""),IF(HLOOKUP(U$9,'Feuille1-Catégories'!$C$1:$G$2,2,FALSE)="OUI",U$3,IF(HLOOKUP(U$9,'Feuille1-Catégories'!$C$1:$G$3,3,FALSE)="OUI",OFFSET(U$3,MOD(QUOTIENT(ROW()-ROW($A$20),'Feuille1-Catégories'!$B$6/U$6),U$5),0),IF(MOD($A831-1-U$10,'Feuille1-Catégories'!$F$5+1)=0,U$3,""))),"")</f>
        <v/>
      </c>
      <c r="V831" s="29" t="str">
        <f ca="1">IF(AND($A831&lt;&gt;"",V$9&lt;&gt;""),IF(HLOOKUP(V$9,'Feuille1-Catégories'!$C$1:$G$2,2,FALSE)="OUI",V$3,IF(HLOOKUP(V$9,'Feuille1-Catégories'!$C$1:$G$3,3,FALSE)="OUI",OFFSET(V$3,MOD(QUOTIENT(ROW()-ROW($A$20),'Feuille1-Catégories'!$B$6/V$6),V$5),0),IF(MOD($A831-1-V$10,'Feuille1-Catégories'!$F$5+1)=0,V$3,""))),"")</f>
        <v/>
      </c>
      <c r="W831" s="29" t="str">
        <f ca="1">IF(AND($A831&lt;&gt;"",W$9&lt;&gt;""),IF(HLOOKUP(W$9,'Feuille1-Catégories'!$C$1:$G$2,2,FALSE)="OUI",W$3,IF(HLOOKUP(W$9,'Feuille1-Catégories'!$C$1:$G$3,3,FALSE)="OUI",OFFSET(W$3,MOD(QUOTIENT(ROW()-ROW($A$20),'Feuille1-Catégories'!$B$6/W$6),W$5),0),IF(MOD($A831-1-W$10,'Feuille1-Catégories'!$F$5+1)=0,W$3,""))),"")</f>
        <v/>
      </c>
      <c r="X831" s="29" t="str">
        <f ca="1">IF(AND($A831&lt;&gt;"",X$9&lt;&gt;""),IF(HLOOKUP(X$9,'Feuille1-Catégories'!$C$1:$G$2,2,FALSE)="OUI",X$3,IF(HLOOKUP(X$9,'Feuille1-Catégories'!$C$1:$G$3,3,FALSE)="OUI",OFFSET(X$3,MOD(QUOTIENT(ROW()-ROW($A$20),'Feuille1-Catégories'!$B$6/X$6),X$5),0),IF(MOD($A831-1-X$10,'Feuille1-Catégories'!$F$5+1)=0,X$3,""))),"")</f>
        <v/>
      </c>
      <c r="Y831" s="29" t="str">
        <f ca="1">IF(AND($A831&lt;&gt;"",Y$9&lt;&gt;""),IF(HLOOKUP(Y$9,'Feuille1-Catégories'!$C$1:$G$2,2,FALSE)="OUI",Y$3,IF(HLOOKUP(Y$9,'Feuille1-Catégories'!$C$1:$G$3,3,FALSE)="OUI",OFFSET(Y$3,MOD(QUOTIENT(ROW()-ROW($A$20),'Feuille1-Catégories'!$B$6/Y$6),Y$5),0),IF(MOD($A831-1-Y$10,'Feuille1-Catégories'!$F$5+1)=0,Y$3,""))),"")</f>
        <v/>
      </c>
      <c r="Z831" s="29" t="str">
        <f ca="1">IF(AND($A831&lt;&gt;"",Z$9&lt;&gt;""),IF(HLOOKUP(Z$9,'Feuille1-Catégories'!$C$1:$G$2,2,FALSE)="OUI",Z$3,IF(HLOOKUP(Z$9,'Feuille1-Catégories'!$C$1:$G$3,3,FALSE)="OUI",OFFSET(Z$3,MOD(QUOTIENT(ROW()-ROW($A$20),'Feuille1-Catégories'!$B$6/Z$6),Z$5),0),IF(MOD($A831-1-Z$10,'Feuille1-Catégories'!$F$5+1)=0,Z$3,""))),"")</f>
        <v/>
      </c>
    </row>
    <row r="832" spans="1:26" ht="17" x14ac:dyDescent="0.2">
      <c r="A832" s="21" t="str">
        <f>IF('Feuille2-Prix de vente'!A832&lt;&gt;"",'Feuille2-Prix de vente'!A832,"")</f>
        <v/>
      </c>
      <c r="B832" s="33" t="str">
        <f>IF('Feuille2-Prix de vente'!B832&lt;&gt;"",'Feuille2-Prix de vente'!B832,"")</f>
        <v/>
      </c>
      <c r="C832" s="10" t="str">
        <f>IF('Feuille2-Prix de vente'!C832&lt;&gt;"",'Feuille2-Prix de vente'!C832,"")</f>
        <v/>
      </c>
      <c r="D832" s="10" t="str">
        <f t="shared" si="12"/>
        <v/>
      </c>
      <c r="E832" s="10" t="str">
        <f>IF('Feuille2-Prix de vente'!E832&lt;&gt;"",'Feuille2-Prix de vente'!E832,"")</f>
        <v/>
      </c>
      <c r="F832" s="29" t="str">
        <f ca="1">IF(AND($A832&lt;&gt;"",F$9&lt;&gt;""),IF(HLOOKUP(F$9,'Feuille1-Catégories'!$C$1:$G$2,2,FALSE)="OUI",F$3,IF(HLOOKUP(F$9,'Feuille1-Catégories'!$C$1:$G$3,3,FALSE)="OUI",OFFSET(F$3,MOD(QUOTIENT(ROW()-ROW($A$20),'Feuille1-Catégories'!$B$6/F$6),F$5),0),IF(MOD($A832-1-F$10,'Feuille1-Catégories'!$F$5+1)=0,F$3,""))),"")</f>
        <v/>
      </c>
      <c r="G832" s="29" t="str">
        <f ca="1">IF(AND($A832&lt;&gt;"",G$9&lt;&gt;""),IF(HLOOKUP(G$9,'Feuille1-Catégories'!$C$1:$G$2,2,FALSE)="OUI",G$3,IF(HLOOKUP(G$9,'Feuille1-Catégories'!$C$1:$G$3,3,FALSE)="OUI",OFFSET(G$3,MOD(QUOTIENT(ROW()-ROW($A$20),'Feuille1-Catégories'!$B$6/G$6),G$5),0),IF(MOD($A832-1-G$10,'Feuille1-Catégories'!$F$5+1)=0,G$3,""))),"")</f>
        <v/>
      </c>
      <c r="H832" s="29" t="str">
        <f ca="1">IF(AND($A832&lt;&gt;"",H$9&lt;&gt;""),IF(HLOOKUP(H$9,'Feuille1-Catégories'!$C$1:$G$2,2,FALSE)="OUI",H$3,IF(HLOOKUP(H$9,'Feuille1-Catégories'!$C$1:$G$3,3,FALSE)="OUI",OFFSET(H$3,MOD(QUOTIENT(ROW()-ROW($A$20),'Feuille1-Catégories'!$B$6/H$6),H$5),0),IF(MOD($A832-1-H$10,'Feuille1-Catégories'!$F$5+1)=0,H$3,""))),"")</f>
        <v/>
      </c>
      <c r="I832" s="29" t="str">
        <f ca="1">IF(AND($A832&lt;&gt;"",I$9&lt;&gt;""),IF(HLOOKUP(I$9,'Feuille1-Catégories'!$C$1:$G$2,2,FALSE)="OUI",I$3,IF(HLOOKUP(I$9,'Feuille1-Catégories'!$C$1:$G$3,3,FALSE)="OUI",OFFSET(I$3,MOD(QUOTIENT(ROW()-ROW($A$20),'Feuille1-Catégories'!$B$6/I$6),I$5),0),IF(MOD($A832-1-I$10,'Feuille1-Catégories'!$F$5+1)=0,I$3,""))),"")</f>
        <v/>
      </c>
      <c r="J832" s="29" t="str">
        <f ca="1">IF(AND($A832&lt;&gt;"",J$9&lt;&gt;""),IF(HLOOKUP(J$9,'Feuille1-Catégories'!$C$1:$G$2,2,FALSE)="OUI",J$3,IF(HLOOKUP(J$9,'Feuille1-Catégories'!$C$1:$G$3,3,FALSE)="OUI",OFFSET(J$3,MOD(QUOTIENT(ROW()-ROW($A$20),'Feuille1-Catégories'!$B$6/J$6),J$5),0),IF(MOD($A832-1-J$10,'Feuille1-Catégories'!$F$5+1)=0,J$3,""))),"")</f>
        <v/>
      </c>
      <c r="K832" s="29" t="str">
        <f ca="1">IF(AND($A832&lt;&gt;"",K$9&lt;&gt;""),IF(HLOOKUP(K$9,'Feuille1-Catégories'!$C$1:$G$2,2,FALSE)="OUI",K$3,IF(HLOOKUP(K$9,'Feuille1-Catégories'!$C$1:$G$3,3,FALSE)="OUI",OFFSET(K$3,MOD(QUOTIENT(ROW()-ROW($A$20),'Feuille1-Catégories'!$B$6/K$6),K$5),0),IF(MOD($A832-1-K$10,'Feuille1-Catégories'!$F$5+1)=0,K$3,""))),"")</f>
        <v/>
      </c>
      <c r="L832" s="29" t="str">
        <f ca="1">IF(AND($A832&lt;&gt;"",L$9&lt;&gt;""),IF(HLOOKUP(L$9,'Feuille1-Catégories'!$C$1:$G$2,2,FALSE)="OUI",L$3,IF(HLOOKUP(L$9,'Feuille1-Catégories'!$C$1:$G$3,3,FALSE)="OUI",OFFSET(L$3,MOD(QUOTIENT(ROW()-ROW($A$20),'Feuille1-Catégories'!$B$6/L$6),L$5),0),IF(MOD($A832-1-L$10,'Feuille1-Catégories'!$F$5+1)=0,L$3,""))),"")</f>
        <v/>
      </c>
      <c r="M832" s="29" t="str">
        <f ca="1">IF(AND($A832&lt;&gt;"",M$9&lt;&gt;""),IF(HLOOKUP(M$9,'Feuille1-Catégories'!$C$1:$G$2,2,FALSE)="OUI",M$3,IF(HLOOKUP(M$9,'Feuille1-Catégories'!$C$1:$G$3,3,FALSE)="OUI",OFFSET(M$3,MOD(QUOTIENT(ROW()-ROW($A$20),'Feuille1-Catégories'!$B$6/M$6),M$5),0),IF(MOD($A832-1-M$10,'Feuille1-Catégories'!$F$5+1)=0,M$3,""))),"")</f>
        <v/>
      </c>
      <c r="N832" s="29" t="str">
        <f ca="1">IF(AND($A832&lt;&gt;"",N$9&lt;&gt;""),IF(HLOOKUP(N$9,'Feuille1-Catégories'!$C$1:$G$2,2,FALSE)="OUI",N$3,IF(HLOOKUP(N$9,'Feuille1-Catégories'!$C$1:$G$3,3,FALSE)="OUI",OFFSET(N$3,MOD(QUOTIENT(ROW()-ROW($A$20),'Feuille1-Catégories'!$B$6/N$6),N$5),0),IF(MOD($A832-1-N$10,'Feuille1-Catégories'!$F$5+1)=0,N$3,""))),"")</f>
        <v/>
      </c>
      <c r="O832" s="29" t="str">
        <f ca="1">IF(AND($A832&lt;&gt;"",O$9&lt;&gt;""),IF(HLOOKUP(O$9,'Feuille1-Catégories'!$C$1:$G$2,2,FALSE)="OUI",O$3,IF(HLOOKUP(O$9,'Feuille1-Catégories'!$C$1:$G$3,3,FALSE)="OUI",OFFSET(O$3,MOD(QUOTIENT(ROW()-ROW($A$20),'Feuille1-Catégories'!$B$6/O$6),O$5),0),IF(MOD($A832-1-O$10,'Feuille1-Catégories'!$F$5+1)=0,O$3,""))),"")</f>
        <v/>
      </c>
      <c r="P832" s="29" t="str">
        <f ca="1">IF(AND($A832&lt;&gt;"",P$9&lt;&gt;""),IF(HLOOKUP(P$9,'Feuille1-Catégories'!$C$1:$G$2,2,FALSE)="OUI",P$3,IF(HLOOKUP(P$9,'Feuille1-Catégories'!$C$1:$G$3,3,FALSE)="OUI",OFFSET(P$3,MOD(QUOTIENT(ROW()-ROW($A$20),'Feuille1-Catégories'!$B$6/P$6),P$5),0),IF(MOD($A832-1-P$10,'Feuille1-Catégories'!$F$5+1)=0,P$3,""))),"")</f>
        <v/>
      </c>
      <c r="Q832" s="29" t="str">
        <f ca="1">IF(AND($A832&lt;&gt;"",Q$9&lt;&gt;""),IF(HLOOKUP(Q$9,'Feuille1-Catégories'!$C$1:$G$2,2,FALSE)="OUI",Q$3,IF(HLOOKUP(Q$9,'Feuille1-Catégories'!$C$1:$G$3,3,FALSE)="OUI",OFFSET(Q$3,MOD(QUOTIENT(ROW()-ROW($A$20),'Feuille1-Catégories'!$B$6/Q$6),Q$5),0),IF(MOD($A832-1-Q$10,'Feuille1-Catégories'!$F$5+1)=0,Q$3,""))),"")</f>
        <v/>
      </c>
      <c r="R832" s="29" t="str">
        <f ca="1">IF(AND($A832&lt;&gt;"",R$9&lt;&gt;""),IF(HLOOKUP(R$9,'Feuille1-Catégories'!$C$1:$G$2,2,FALSE)="OUI",R$3,IF(HLOOKUP(R$9,'Feuille1-Catégories'!$C$1:$G$3,3,FALSE)="OUI",OFFSET(R$3,MOD(QUOTIENT(ROW()-ROW($A$20),'Feuille1-Catégories'!$B$6/R$6),R$5),0),IF(MOD($A832-1-R$10,'Feuille1-Catégories'!$F$5+1)=0,R$3,""))),"")</f>
        <v/>
      </c>
      <c r="S832" s="29" t="str">
        <f ca="1">IF(AND($A832&lt;&gt;"",S$9&lt;&gt;""),IF(HLOOKUP(S$9,'Feuille1-Catégories'!$C$1:$G$2,2,FALSE)="OUI",S$3,IF(HLOOKUP(S$9,'Feuille1-Catégories'!$C$1:$G$3,3,FALSE)="OUI",OFFSET(S$3,MOD(QUOTIENT(ROW()-ROW($A$20),'Feuille1-Catégories'!$B$6/S$6),S$5),0),IF(MOD($A832-1-S$10,'Feuille1-Catégories'!$F$5+1)=0,S$3,""))),"")</f>
        <v/>
      </c>
      <c r="T832" s="29" t="str">
        <f ca="1">IF(AND($A832&lt;&gt;"",T$9&lt;&gt;""),IF(HLOOKUP(T$9,'Feuille1-Catégories'!$C$1:$G$2,2,FALSE)="OUI",T$3,IF(HLOOKUP(T$9,'Feuille1-Catégories'!$C$1:$G$3,3,FALSE)="OUI",OFFSET(T$3,MOD(QUOTIENT(ROW()-ROW($A$20),'Feuille1-Catégories'!$B$6/T$6),T$5),0),IF(MOD($A832-1-T$10,'Feuille1-Catégories'!$F$5+1)=0,T$3,""))),"")</f>
        <v/>
      </c>
      <c r="U832" s="29" t="str">
        <f ca="1">IF(AND($A832&lt;&gt;"",U$9&lt;&gt;""),IF(HLOOKUP(U$9,'Feuille1-Catégories'!$C$1:$G$2,2,FALSE)="OUI",U$3,IF(HLOOKUP(U$9,'Feuille1-Catégories'!$C$1:$G$3,3,FALSE)="OUI",OFFSET(U$3,MOD(QUOTIENT(ROW()-ROW($A$20),'Feuille1-Catégories'!$B$6/U$6),U$5),0),IF(MOD($A832-1-U$10,'Feuille1-Catégories'!$F$5+1)=0,U$3,""))),"")</f>
        <v/>
      </c>
      <c r="V832" s="29" t="str">
        <f ca="1">IF(AND($A832&lt;&gt;"",V$9&lt;&gt;""),IF(HLOOKUP(V$9,'Feuille1-Catégories'!$C$1:$G$2,2,FALSE)="OUI",V$3,IF(HLOOKUP(V$9,'Feuille1-Catégories'!$C$1:$G$3,3,FALSE)="OUI",OFFSET(V$3,MOD(QUOTIENT(ROW()-ROW($A$20),'Feuille1-Catégories'!$B$6/V$6),V$5),0),IF(MOD($A832-1-V$10,'Feuille1-Catégories'!$F$5+1)=0,V$3,""))),"")</f>
        <v/>
      </c>
      <c r="W832" s="29" t="str">
        <f ca="1">IF(AND($A832&lt;&gt;"",W$9&lt;&gt;""),IF(HLOOKUP(W$9,'Feuille1-Catégories'!$C$1:$G$2,2,FALSE)="OUI",W$3,IF(HLOOKUP(W$9,'Feuille1-Catégories'!$C$1:$G$3,3,FALSE)="OUI",OFFSET(W$3,MOD(QUOTIENT(ROW()-ROW($A$20),'Feuille1-Catégories'!$B$6/W$6),W$5),0),IF(MOD($A832-1-W$10,'Feuille1-Catégories'!$F$5+1)=0,W$3,""))),"")</f>
        <v/>
      </c>
      <c r="X832" s="29" t="str">
        <f ca="1">IF(AND($A832&lt;&gt;"",X$9&lt;&gt;""),IF(HLOOKUP(X$9,'Feuille1-Catégories'!$C$1:$G$2,2,FALSE)="OUI",X$3,IF(HLOOKUP(X$9,'Feuille1-Catégories'!$C$1:$G$3,3,FALSE)="OUI",OFFSET(X$3,MOD(QUOTIENT(ROW()-ROW($A$20),'Feuille1-Catégories'!$B$6/X$6),X$5),0),IF(MOD($A832-1-X$10,'Feuille1-Catégories'!$F$5+1)=0,X$3,""))),"")</f>
        <v/>
      </c>
      <c r="Y832" s="29" t="str">
        <f ca="1">IF(AND($A832&lt;&gt;"",Y$9&lt;&gt;""),IF(HLOOKUP(Y$9,'Feuille1-Catégories'!$C$1:$G$2,2,FALSE)="OUI",Y$3,IF(HLOOKUP(Y$9,'Feuille1-Catégories'!$C$1:$G$3,3,FALSE)="OUI",OFFSET(Y$3,MOD(QUOTIENT(ROW()-ROW($A$20),'Feuille1-Catégories'!$B$6/Y$6),Y$5),0),IF(MOD($A832-1-Y$10,'Feuille1-Catégories'!$F$5+1)=0,Y$3,""))),"")</f>
        <v/>
      </c>
      <c r="Z832" s="29" t="str">
        <f ca="1">IF(AND($A832&lt;&gt;"",Z$9&lt;&gt;""),IF(HLOOKUP(Z$9,'Feuille1-Catégories'!$C$1:$G$2,2,FALSE)="OUI",Z$3,IF(HLOOKUP(Z$9,'Feuille1-Catégories'!$C$1:$G$3,3,FALSE)="OUI",OFFSET(Z$3,MOD(QUOTIENT(ROW()-ROW($A$20),'Feuille1-Catégories'!$B$6/Z$6),Z$5),0),IF(MOD($A832-1-Z$10,'Feuille1-Catégories'!$F$5+1)=0,Z$3,""))),"")</f>
        <v/>
      </c>
    </row>
    <row r="833" spans="1:26" ht="17" x14ac:dyDescent="0.2">
      <c r="A833" s="21" t="str">
        <f>IF('Feuille2-Prix de vente'!A833&lt;&gt;"",'Feuille2-Prix de vente'!A833,"")</f>
        <v/>
      </c>
      <c r="B833" s="33" t="str">
        <f>IF('Feuille2-Prix de vente'!B833&lt;&gt;"",'Feuille2-Prix de vente'!B833,"")</f>
        <v/>
      </c>
      <c r="C833" s="10" t="str">
        <f>IF('Feuille2-Prix de vente'!C833&lt;&gt;"",'Feuille2-Prix de vente'!C833,"")</f>
        <v/>
      </c>
      <c r="D833" s="10" t="str">
        <f t="shared" si="12"/>
        <v/>
      </c>
      <c r="E833" s="10" t="str">
        <f>IF('Feuille2-Prix de vente'!E833&lt;&gt;"",'Feuille2-Prix de vente'!E833,"")</f>
        <v/>
      </c>
      <c r="F833" s="29" t="str">
        <f ca="1">IF(AND($A833&lt;&gt;"",F$9&lt;&gt;""),IF(HLOOKUP(F$9,'Feuille1-Catégories'!$C$1:$G$2,2,FALSE)="OUI",F$3,IF(HLOOKUP(F$9,'Feuille1-Catégories'!$C$1:$G$3,3,FALSE)="OUI",OFFSET(F$3,MOD(QUOTIENT(ROW()-ROW($A$20),'Feuille1-Catégories'!$B$6/F$6),F$5),0),IF(MOD($A833-1-F$10,'Feuille1-Catégories'!$F$5+1)=0,F$3,""))),"")</f>
        <v/>
      </c>
      <c r="G833" s="29" t="str">
        <f ca="1">IF(AND($A833&lt;&gt;"",G$9&lt;&gt;""),IF(HLOOKUP(G$9,'Feuille1-Catégories'!$C$1:$G$2,2,FALSE)="OUI",G$3,IF(HLOOKUP(G$9,'Feuille1-Catégories'!$C$1:$G$3,3,FALSE)="OUI",OFFSET(G$3,MOD(QUOTIENT(ROW()-ROW($A$20),'Feuille1-Catégories'!$B$6/G$6),G$5),0),IF(MOD($A833-1-G$10,'Feuille1-Catégories'!$F$5+1)=0,G$3,""))),"")</f>
        <v/>
      </c>
      <c r="H833" s="29" t="str">
        <f ca="1">IF(AND($A833&lt;&gt;"",H$9&lt;&gt;""),IF(HLOOKUP(H$9,'Feuille1-Catégories'!$C$1:$G$2,2,FALSE)="OUI",H$3,IF(HLOOKUP(H$9,'Feuille1-Catégories'!$C$1:$G$3,3,FALSE)="OUI",OFFSET(H$3,MOD(QUOTIENT(ROW()-ROW($A$20),'Feuille1-Catégories'!$B$6/H$6),H$5),0),IF(MOD($A833-1-H$10,'Feuille1-Catégories'!$F$5+1)=0,H$3,""))),"")</f>
        <v/>
      </c>
      <c r="I833" s="29" t="str">
        <f ca="1">IF(AND($A833&lt;&gt;"",I$9&lt;&gt;""),IF(HLOOKUP(I$9,'Feuille1-Catégories'!$C$1:$G$2,2,FALSE)="OUI",I$3,IF(HLOOKUP(I$9,'Feuille1-Catégories'!$C$1:$G$3,3,FALSE)="OUI",OFFSET(I$3,MOD(QUOTIENT(ROW()-ROW($A$20),'Feuille1-Catégories'!$B$6/I$6),I$5),0),IF(MOD($A833-1-I$10,'Feuille1-Catégories'!$F$5+1)=0,I$3,""))),"")</f>
        <v/>
      </c>
      <c r="J833" s="29" t="str">
        <f ca="1">IF(AND($A833&lt;&gt;"",J$9&lt;&gt;""),IF(HLOOKUP(J$9,'Feuille1-Catégories'!$C$1:$G$2,2,FALSE)="OUI",J$3,IF(HLOOKUP(J$9,'Feuille1-Catégories'!$C$1:$G$3,3,FALSE)="OUI",OFFSET(J$3,MOD(QUOTIENT(ROW()-ROW($A$20),'Feuille1-Catégories'!$B$6/J$6),J$5),0),IF(MOD($A833-1-J$10,'Feuille1-Catégories'!$F$5+1)=0,J$3,""))),"")</f>
        <v/>
      </c>
      <c r="K833" s="29" t="str">
        <f ca="1">IF(AND($A833&lt;&gt;"",K$9&lt;&gt;""),IF(HLOOKUP(K$9,'Feuille1-Catégories'!$C$1:$G$2,2,FALSE)="OUI",K$3,IF(HLOOKUP(K$9,'Feuille1-Catégories'!$C$1:$G$3,3,FALSE)="OUI",OFFSET(K$3,MOD(QUOTIENT(ROW()-ROW($A$20),'Feuille1-Catégories'!$B$6/K$6),K$5),0),IF(MOD($A833-1-K$10,'Feuille1-Catégories'!$F$5+1)=0,K$3,""))),"")</f>
        <v/>
      </c>
      <c r="L833" s="29" t="str">
        <f ca="1">IF(AND($A833&lt;&gt;"",L$9&lt;&gt;""),IF(HLOOKUP(L$9,'Feuille1-Catégories'!$C$1:$G$2,2,FALSE)="OUI",L$3,IF(HLOOKUP(L$9,'Feuille1-Catégories'!$C$1:$G$3,3,FALSE)="OUI",OFFSET(L$3,MOD(QUOTIENT(ROW()-ROW($A$20),'Feuille1-Catégories'!$B$6/L$6),L$5),0),IF(MOD($A833-1-L$10,'Feuille1-Catégories'!$F$5+1)=0,L$3,""))),"")</f>
        <v/>
      </c>
      <c r="M833" s="29" t="str">
        <f ca="1">IF(AND($A833&lt;&gt;"",M$9&lt;&gt;""),IF(HLOOKUP(M$9,'Feuille1-Catégories'!$C$1:$G$2,2,FALSE)="OUI",M$3,IF(HLOOKUP(M$9,'Feuille1-Catégories'!$C$1:$G$3,3,FALSE)="OUI",OFFSET(M$3,MOD(QUOTIENT(ROW()-ROW($A$20),'Feuille1-Catégories'!$B$6/M$6),M$5),0),IF(MOD($A833-1-M$10,'Feuille1-Catégories'!$F$5+1)=0,M$3,""))),"")</f>
        <v/>
      </c>
      <c r="N833" s="29" t="str">
        <f ca="1">IF(AND($A833&lt;&gt;"",N$9&lt;&gt;""),IF(HLOOKUP(N$9,'Feuille1-Catégories'!$C$1:$G$2,2,FALSE)="OUI",N$3,IF(HLOOKUP(N$9,'Feuille1-Catégories'!$C$1:$G$3,3,FALSE)="OUI",OFFSET(N$3,MOD(QUOTIENT(ROW()-ROW($A$20),'Feuille1-Catégories'!$B$6/N$6),N$5),0),IF(MOD($A833-1-N$10,'Feuille1-Catégories'!$F$5+1)=0,N$3,""))),"")</f>
        <v/>
      </c>
      <c r="O833" s="29" t="str">
        <f ca="1">IF(AND($A833&lt;&gt;"",O$9&lt;&gt;""),IF(HLOOKUP(O$9,'Feuille1-Catégories'!$C$1:$G$2,2,FALSE)="OUI",O$3,IF(HLOOKUP(O$9,'Feuille1-Catégories'!$C$1:$G$3,3,FALSE)="OUI",OFFSET(O$3,MOD(QUOTIENT(ROW()-ROW($A$20),'Feuille1-Catégories'!$B$6/O$6),O$5),0),IF(MOD($A833-1-O$10,'Feuille1-Catégories'!$F$5+1)=0,O$3,""))),"")</f>
        <v/>
      </c>
      <c r="P833" s="29" t="str">
        <f ca="1">IF(AND($A833&lt;&gt;"",P$9&lt;&gt;""),IF(HLOOKUP(P$9,'Feuille1-Catégories'!$C$1:$G$2,2,FALSE)="OUI",P$3,IF(HLOOKUP(P$9,'Feuille1-Catégories'!$C$1:$G$3,3,FALSE)="OUI",OFFSET(P$3,MOD(QUOTIENT(ROW()-ROW($A$20),'Feuille1-Catégories'!$B$6/P$6),P$5),0),IF(MOD($A833-1-P$10,'Feuille1-Catégories'!$F$5+1)=0,P$3,""))),"")</f>
        <v/>
      </c>
      <c r="Q833" s="29" t="str">
        <f ca="1">IF(AND($A833&lt;&gt;"",Q$9&lt;&gt;""),IF(HLOOKUP(Q$9,'Feuille1-Catégories'!$C$1:$G$2,2,FALSE)="OUI",Q$3,IF(HLOOKUP(Q$9,'Feuille1-Catégories'!$C$1:$G$3,3,FALSE)="OUI",OFFSET(Q$3,MOD(QUOTIENT(ROW()-ROW($A$20),'Feuille1-Catégories'!$B$6/Q$6),Q$5),0),IF(MOD($A833-1-Q$10,'Feuille1-Catégories'!$F$5+1)=0,Q$3,""))),"")</f>
        <v/>
      </c>
      <c r="R833" s="29" t="str">
        <f ca="1">IF(AND($A833&lt;&gt;"",R$9&lt;&gt;""),IF(HLOOKUP(R$9,'Feuille1-Catégories'!$C$1:$G$2,2,FALSE)="OUI",R$3,IF(HLOOKUP(R$9,'Feuille1-Catégories'!$C$1:$G$3,3,FALSE)="OUI",OFFSET(R$3,MOD(QUOTIENT(ROW()-ROW($A$20),'Feuille1-Catégories'!$B$6/R$6),R$5),0),IF(MOD($A833-1-R$10,'Feuille1-Catégories'!$F$5+1)=0,R$3,""))),"")</f>
        <v/>
      </c>
      <c r="S833" s="29" t="str">
        <f ca="1">IF(AND($A833&lt;&gt;"",S$9&lt;&gt;""),IF(HLOOKUP(S$9,'Feuille1-Catégories'!$C$1:$G$2,2,FALSE)="OUI",S$3,IF(HLOOKUP(S$9,'Feuille1-Catégories'!$C$1:$G$3,3,FALSE)="OUI",OFFSET(S$3,MOD(QUOTIENT(ROW()-ROW($A$20),'Feuille1-Catégories'!$B$6/S$6),S$5),0),IF(MOD($A833-1-S$10,'Feuille1-Catégories'!$F$5+1)=0,S$3,""))),"")</f>
        <v/>
      </c>
      <c r="T833" s="29" t="str">
        <f ca="1">IF(AND($A833&lt;&gt;"",T$9&lt;&gt;""),IF(HLOOKUP(T$9,'Feuille1-Catégories'!$C$1:$G$2,2,FALSE)="OUI",T$3,IF(HLOOKUP(T$9,'Feuille1-Catégories'!$C$1:$G$3,3,FALSE)="OUI",OFFSET(T$3,MOD(QUOTIENT(ROW()-ROW($A$20),'Feuille1-Catégories'!$B$6/T$6),T$5),0),IF(MOD($A833-1-T$10,'Feuille1-Catégories'!$F$5+1)=0,T$3,""))),"")</f>
        <v/>
      </c>
      <c r="U833" s="29" t="str">
        <f ca="1">IF(AND($A833&lt;&gt;"",U$9&lt;&gt;""),IF(HLOOKUP(U$9,'Feuille1-Catégories'!$C$1:$G$2,2,FALSE)="OUI",U$3,IF(HLOOKUP(U$9,'Feuille1-Catégories'!$C$1:$G$3,3,FALSE)="OUI",OFFSET(U$3,MOD(QUOTIENT(ROW()-ROW($A$20),'Feuille1-Catégories'!$B$6/U$6),U$5),0),IF(MOD($A833-1-U$10,'Feuille1-Catégories'!$F$5+1)=0,U$3,""))),"")</f>
        <v/>
      </c>
      <c r="V833" s="29" t="str">
        <f ca="1">IF(AND($A833&lt;&gt;"",V$9&lt;&gt;""),IF(HLOOKUP(V$9,'Feuille1-Catégories'!$C$1:$G$2,2,FALSE)="OUI",V$3,IF(HLOOKUP(V$9,'Feuille1-Catégories'!$C$1:$G$3,3,FALSE)="OUI",OFFSET(V$3,MOD(QUOTIENT(ROW()-ROW($A$20),'Feuille1-Catégories'!$B$6/V$6),V$5),0),IF(MOD($A833-1-V$10,'Feuille1-Catégories'!$F$5+1)=0,V$3,""))),"")</f>
        <v/>
      </c>
      <c r="W833" s="29" t="str">
        <f ca="1">IF(AND($A833&lt;&gt;"",W$9&lt;&gt;""),IF(HLOOKUP(W$9,'Feuille1-Catégories'!$C$1:$G$2,2,FALSE)="OUI",W$3,IF(HLOOKUP(W$9,'Feuille1-Catégories'!$C$1:$G$3,3,FALSE)="OUI",OFFSET(W$3,MOD(QUOTIENT(ROW()-ROW($A$20),'Feuille1-Catégories'!$B$6/W$6),W$5),0),IF(MOD($A833-1-W$10,'Feuille1-Catégories'!$F$5+1)=0,W$3,""))),"")</f>
        <v/>
      </c>
      <c r="X833" s="29" t="str">
        <f ca="1">IF(AND($A833&lt;&gt;"",X$9&lt;&gt;""),IF(HLOOKUP(X$9,'Feuille1-Catégories'!$C$1:$G$2,2,FALSE)="OUI",X$3,IF(HLOOKUP(X$9,'Feuille1-Catégories'!$C$1:$G$3,3,FALSE)="OUI",OFFSET(X$3,MOD(QUOTIENT(ROW()-ROW($A$20),'Feuille1-Catégories'!$B$6/X$6),X$5),0),IF(MOD($A833-1-X$10,'Feuille1-Catégories'!$F$5+1)=0,X$3,""))),"")</f>
        <v/>
      </c>
      <c r="Y833" s="29" t="str">
        <f ca="1">IF(AND($A833&lt;&gt;"",Y$9&lt;&gt;""),IF(HLOOKUP(Y$9,'Feuille1-Catégories'!$C$1:$G$2,2,FALSE)="OUI",Y$3,IF(HLOOKUP(Y$9,'Feuille1-Catégories'!$C$1:$G$3,3,FALSE)="OUI",OFFSET(Y$3,MOD(QUOTIENT(ROW()-ROW($A$20),'Feuille1-Catégories'!$B$6/Y$6),Y$5),0),IF(MOD($A833-1-Y$10,'Feuille1-Catégories'!$F$5+1)=0,Y$3,""))),"")</f>
        <v/>
      </c>
      <c r="Z833" s="29" t="str">
        <f ca="1">IF(AND($A833&lt;&gt;"",Z$9&lt;&gt;""),IF(HLOOKUP(Z$9,'Feuille1-Catégories'!$C$1:$G$2,2,FALSE)="OUI",Z$3,IF(HLOOKUP(Z$9,'Feuille1-Catégories'!$C$1:$G$3,3,FALSE)="OUI",OFFSET(Z$3,MOD(QUOTIENT(ROW()-ROW($A$20),'Feuille1-Catégories'!$B$6/Z$6),Z$5),0),IF(MOD($A833-1-Z$10,'Feuille1-Catégories'!$F$5+1)=0,Z$3,""))),"")</f>
        <v/>
      </c>
    </row>
    <row r="834" spans="1:26" ht="17" x14ac:dyDescent="0.2">
      <c r="A834" s="21" t="str">
        <f>IF('Feuille2-Prix de vente'!A834&lt;&gt;"",'Feuille2-Prix de vente'!A834,"")</f>
        <v/>
      </c>
      <c r="B834" s="33" t="str">
        <f>IF('Feuille2-Prix de vente'!B834&lt;&gt;"",'Feuille2-Prix de vente'!B834,"")</f>
        <v/>
      </c>
      <c r="C834" s="10" t="str">
        <f>IF('Feuille2-Prix de vente'!C834&lt;&gt;"",'Feuille2-Prix de vente'!C834,"")</f>
        <v/>
      </c>
      <c r="D834" s="10" t="str">
        <f t="shared" si="12"/>
        <v/>
      </c>
      <c r="E834" s="10" t="str">
        <f>IF('Feuille2-Prix de vente'!E834&lt;&gt;"",'Feuille2-Prix de vente'!E834,"")</f>
        <v/>
      </c>
      <c r="F834" s="29" t="str">
        <f ca="1">IF(AND($A834&lt;&gt;"",F$9&lt;&gt;""),IF(HLOOKUP(F$9,'Feuille1-Catégories'!$C$1:$G$2,2,FALSE)="OUI",F$3,IF(HLOOKUP(F$9,'Feuille1-Catégories'!$C$1:$G$3,3,FALSE)="OUI",OFFSET(F$3,MOD(QUOTIENT(ROW()-ROW($A$20),'Feuille1-Catégories'!$B$6/F$6),F$5),0),IF(MOD($A834-1-F$10,'Feuille1-Catégories'!$F$5+1)=0,F$3,""))),"")</f>
        <v/>
      </c>
      <c r="G834" s="29" t="str">
        <f ca="1">IF(AND($A834&lt;&gt;"",G$9&lt;&gt;""),IF(HLOOKUP(G$9,'Feuille1-Catégories'!$C$1:$G$2,2,FALSE)="OUI",G$3,IF(HLOOKUP(G$9,'Feuille1-Catégories'!$C$1:$G$3,3,FALSE)="OUI",OFFSET(G$3,MOD(QUOTIENT(ROW()-ROW($A$20),'Feuille1-Catégories'!$B$6/G$6),G$5),0),IF(MOD($A834-1-G$10,'Feuille1-Catégories'!$F$5+1)=0,G$3,""))),"")</f>
        <v/>
      </c>
      <c r="H834" s="29" t="str">
        <f ca="1">IF(AND($A834&lt;&gt;"",H$9&lt;&gt;""),IF(HLOOKUP(H$9,'Feuille1-Catégories'!$C$1:$G$2,2,FALSE)="OUI",H$3,IF(HLOOKUP(H$9,'Feuille1-Catégories'!$C$1:$G$3,3,FALSE)="OUI",OFFSET(H$3,MOD(QUOTIENT(ROW()-ROW($A$20),'Feuille1-Catégories'!$B$6/H$6),H$5),0),IF(MOD($A834-1-H$10,'Feuille1-Catégories'!$F$5+1)=0,H$3,""))),"")</f>
        <v/>
      </c>
      <c r="I834" s="29" t="str">
        <f ca="1">IF(AND($A834&lt;&gt;"",I$9&lt;&gt;""),IF(HLOOKUP(I$9,'Feuille1-Catégories'!$C$1:$G$2,2,FALSE)="OUI",I$3,IF(HLOOKUP(I$9,'Feuille1-Catégories'!$C$1:$G$3,3,FALSE)="OUI",OFFSET(I$3,MOD(QUOTIENT(ROW()-ROW($A$20),'Feuille1-Catégories'!$B$6/I$6),I$5),0),IF(MOD($A834-1-I$10,'Feuille1-Catégories'!$F$5+1)=0,I$3,""))),"")</f>
        <v/>
      </c>
      <c r="J834" s="29" t="str">
        <f ca="1">IF(AND($A834&lt;&gt;"",J$9&lt;&gt;""),IF(HLOOKUP(J$9,'Feuille1-Catégories'!$C$1:$G$2,2,FALSE)="OUI",J$3,IF(HLOOKUP(J$9,'Feuille1-Catégories'!$C$1:$G$3,3,FALSE)="OUI",OFFSET(J$3,MOD(QUOTIENT(ROW()-ROW($A$20),'Feuille1-Catégories'!$B$6/J$6),J$5),0),IF(MOD($A834-1-J$10,'Feuille1-Catégories'!$F$5+1)=0,J$3,""))),"")</f>
        <v/>
      </c>
      <c r="K834" s="29" t="str">
        <f ca="1">IF(AND($A834&lt;&gt;"",K$9&lt;&gt;""),IF(HLOOKUP(K$9,'Feuille1-Catégories'!$C$1:$G$2,2,FALSE)="OUI",K$3,IF(HLOOKUP(K$9,'Feuille1-Catégories'!$C$1:$G$3,3,FALSE)="OUI",OFFSET(K$3,MOD(QUOTIENT(ROW()-ROW($A$20),'Feuille1-Catégories'!$B$6/K$6),K$5),0),IF(MOD($A834-1-K$10,'Feuille1-Catégories'!$F$5+1)=0,K$3,""))),"")</f>
        <v/>
      </c>
      <c r="L834" s="29" t="str">
        <f ca="1">IF(AND($A834&lt;&gt;"",L$9&lt;&gt;""),IF(HLOOKUP(L$9,'Feuille1-Catégories'!$C$1:$G$2,2,FALSE)="OUI",L$3,IF(HLOOKUP(L$9,'Feuille1-Catégories'!$C$1:$G$3,3,FALSE)="OUI",OFFSET(L$3,MOD(QUOTIENT(ROW()-ROW($A$20),'Feuille1-Catégories'!$B$6/L$6),L$5),0),IF(MOD($A834-1-L$10,'Feuille1-Catégories'!$F$5+1)=0,L$3,""))),"")</f>
        <v/>
      </c>
      <c r="M834" s="29" t="str">
        <f ca="1">IF(AND($A834&lt;&gt;"",M$9&lt;&gt;""),IF(HLOOKUP(M$9,'Feuille1-Catégories'!$C$1:$G$2,2,FALSE)="OUI",M$3,IF(HLOOKUP(M$9,'Feuille1-Catégories'!$C$1:$G$3,3,FALSE)="OUI",OFFSET(M$3,MOD(QUOTIENT(ROW()-ROW($A$20),'Feuille1-Catégories'!$B$6/M$6),M$5),0),IF(MOD($A834-1-M$10,'Feuille1-Catégories'!$F$5+1)=0,M$3,""))),"")</f>
        <v/>
      </c>
      <c r="N834" s="29" t="str">
        <f ca="1">IF(AND($A834&lt;&gt;"",N$9&lt;&gt;""),IF(HLOOKUP(N$9,'Feuille1-Catégories'!$C$1:$G$2,2,FALSE)="OUI",N$3,IF(HLOOKUP(N$9,'Feuille1-Catégories'!$C$1:$G$3,3,FALSE)="OUI",OFFSET(N$3,MOD(QUOTIENT(ROW()-ROW($A$20),'Feuille1-Catégories'!$B$6/N$6),N$5),0),IF(MOD($A834-1-N$10,'Feuille1-Catégories'!$F$5+1)=0,N$3,""))),"")</f>
        <v/>
      </c>
      <c r="O834" s="29" t="str">
        <f ca="1">IF(AND($A834&lt;&gt;"",O$9&lt;&gt;""),IF(HLOOKUP(O$9,'Feuille1-Catégories'!$C$1:$G$2,2,FALSE)="OUI",O$3,IF(HLOOKUP(O$9,'Feuille1-Catégories'!$C$1:$G$3,3,FALSE)="OUI",OFFSET(O$3,MOD(QUOTIENT(ROW()-ROW($A$20),'Feuille1-Catégories'!$B$6/O$6),O$5),0),IF(MOD($A834-1-O$10,'Feuille1-Catégories'!$F$5+1)=0,O$3,""))),"")</f>
        <v/>
      </c>
      <c r="P834" s="29" t="str">
        <f ca="1">IF(AND($A834&lt;&gt;"",P$9&lt;&gt;""),IF(HLOOKUP(P$9,'Feuille1-Catégories'!$C$1:$G$2,2,FALSE)="OUI",P$3,IF(HLOOKUP(P$9,'Feuille1-Catégories'!$C$1:$G$3,3,FALSE)="OUI",OFFSET(P$3,MOD(QUOTIENT(ROW()-ROW($A$20),'Feuille1-Catégories'!$B$6/P$6),P$5),0),IF(MOD($A834-1-P$10,'Feuille1-Catégories'!$F$5+1)=0,P$3,""))),"")</f>
        <v/>
      </c>
      <c r="Q834" s="29" t="str">
        <f ca="1">IF(AND($A834&lt;&gt;"",Q$9&lt;&gt;""),IF(HLOOKUP(Q$9,'Feuille1-Catégories'!$C$1:$G$2,2,FALSE)="OUI",Q$3,IF(HLOOKUP(Q$9,'Feuille1-Catégories'!$C$1:$G$3,3,FALSE)="OUI",OFFSET(Q$3,MOD(QUOTIENT(ROW()-ROW($A$20),'Feuille1-Catégories'!$B$6/Q$6),Q$5),0),IF(MOD($A834-1-Q$10,'Feuille1-Catégories'!$F$5+1)=0,Q$3,""))),"")</f>
        <v/>
      </c>
      <c r="R834" s="29" t="str">
        <f ca="1">IF(AND($A834&lt;&gt;"",R$9&lt;&gt;""),IF(HLOOKUP(R$9,'Feuille1-Catégories'!$C$1:$G$2,2,FALSE)="OUI",R$3,IF(HLOOKUP(R$9,'Feuille1-Catégories'!$C$1:$G$3,3,FALSE)="OUI",OFFSET(R$3,MOD(QUOTIENT(ROW()-ROW($A$20),'Feuille1-Catégories'!$B$6/R$6),R$5),0),IF(MOD($A834-1-R$10,'Feuille1-Catégories'!$F$5+1)=0,R$3,""))),"")</f>
        <v/>
      </c>
      <c r="S834" s="29" t="str">
        <f ca="1">IF(AND($A834&lt;&gt;"",S$9&lt;&gt;""),IF(HLOOKUP(S$9,'Feuille1-Catégories'!$C$1:$G$2,2,FALSE)="OUI",S$3,IF(HLOOKUP(S$9,'Feuille1-Catégories'!$C$1:$G$3,3,FALSE)="OUI",OFFSET(S$3,MOD(QUOTIENT(ROW()-ROW($A$20),'Feuille1-Catégories'!$B$6/S$6),S$5),0),IF(MOD($A834-1-S$10,'Feuille1-Catégories'!$F$5+1)=0,S$3,""))),"")</f>
        <v/>
      </c>
      <c r="T834" s="29" t="str">
        <f ca="1">IF(AND($A834&lt;&gt;"",T$9&lt;&gt;""),IF(HLOOKUP(T$9,'Feuille1-Catégories'!$C$1:$G$2,2,FALSE)="OUI",T$3,IF(HLOOKUP(T$9,'Feuille1-Catégories'!$C$1:$G$3,3,FALSE)="OUI",OFFSET(T$3,MOD(QUOTIENT(ROW()-ROW($A$20),'Feuille1-Catégories'!$B$6/T$6),T$5),0),IF(MOD($A834-1-T$10,'Feuille1-Catégories'!$F$5+1)=0,T$3,""))),"")</f>
        <v/>
      </c>
      <c r="U834" s="29" t="str">
        <f ca="1">IF(AND($A834&lt;&gt;"",U$9&lt;&gt;""),IF(HLOOKUP(U$9,'Feuille1-Catégories'!$C$1:$G$2,2,FALSE)="OUI",U$3,IF(HLOOKUP(U$9,'Feuille1-Catégories'!$C$1:$G$3,3,FALSE)="OUI",OFFSET(U$3,MOD(QUOTIENT(ROW()-ROW($A$20),'Feuille1-Catégories'!$B$6/U$6),U$5),0),IF(MOD($A834-1-U$10,'Feuille1-Catégories'!$F$5+1)=0,U$3,""))),"")</f>
        <v/>
      </c>
      <c r="V834" s="29" t="str">
        <f ca="1">IF(AND($A834&lt;&gt;"",V$9&lt;&gt;""),IF(HLOOKUP(V$9,'Feuille1-Catégories'!$C$1:$G$2,2,FALSE)="OUI",V$3,IF(HLOOKUP(V$9,'Feuille1-Catégories'!$C$1:$G$3,3,FALSE)="OUI",OFFSET(V$3,MOD(QUOTIENT(ROW()-ROW($A$20),'Feuille1-Catégories'!$B$6/V$6),V$5),0),IF(MOD($A834-1-V$10,'Feuille1-Catégories'!$F$5+1)=0,V$3,""))),"")</f>
        <v/>
      </c>
      <c r="W834" s="29" t="str">
        <f ca="1">IF(AND($A834&lt;&gt;"",W$9&lt;&gt;""),IF(HLOOKUP(W$9,'Feuille1-Catégories'!$C$1:$G$2,2,FALSE)="OUI",W$3,IF(HLOOKUP(W$9,'Feuille1-Catégories'!$C$1:$G$3,3,FALSE)="OUI",OFFSET(W$3,MOD(QUOTIENT(ROW()-ROW($A$20),'Feuille1-Catégories'!$B$6/W$6),W$5),0),IF(MOD($A834-1-W$10,'Feuille1-Catégories'!$F$5+1)=0,W$3,""))),"")</f>
        <v/>
      </c>
      <c r="X834" s="29" t="str">
        <f ca="1">IF(AND($A834&lt;&gt;"",X$9&lt;&gt;""),IF(HLOOKUP(X$9,'Feuille1-Catégories'!$C$1:$G$2,2,FALSE)="OUI",X$3,IF(HLOOKUP(X$9,'Feuille1-Catégories'!$C$1:$G$3,3,FALSE)="OUI",OFFSET(X$3,MOD(QUOTIENT(ROW()-ROW($A$20),'Feuille1-Catégories'!$B$6/X$6),X$5),0),IF(MOD($A834-1-X$10,'Feuille1-Catégories'!$F$5+1)=0,X$3,""))),"")</f>
        <v/>
      </c>
      <c r="Y834" s="29" t="str">
        <f ca="1">IF(AND($A834&lt;&gt;"",Y$9&lt;&gt;""),IF(HLOOKUP(Y$9,'Feuille1-Catégories'!$C$1:$G$2,2,FALSE)="OUI",Y$3,IF(HLOOKUP(Y$9,'Feuille1-Catégories'!$C$1:$G$3,3,FALSE)="OUI",OFFSET(Y$3,MOD(QUOTIENT(ROW()-ROW($A$20),'Feuille1-Catégories'!$B$6/Y$6),Y$5),0),IF(MOD($A834-1-Y$10,'Feuille1-Catégories'!$F$5+1)=0,Y$3,""))),"")</f>
        <v/>
      </c>
      <c r="Z834" s="29" t="str">
        <f ca="1">IF(AND($A834&lt;&gt;"",Z$9&lt;&gt;""),IF(HLOOKUP(Z$9,'Feuille1-Catégories'!$C$1:$G$2,2,FALSE)="OUI",Z$3,IF(HLOOKUP(Z$9,'Feuille1-Catégories'!$C$1:$G$3,3,FALSE)="OUI",OFFSET(Z$3,MOD(QUOTIENT(ROW()-ROW($A$20),'Feuille1-Catégories'!$B$6/Z$6),Z$5),0),IF(MOD($A834-1-Z$10,'Feuille1-Catégories'!$F$5+1)=0,Z$3,""))),"")</f>
        <v/>
      </c>
    </row>
    <row r="835" spans="1:26" ht="17" x14ac:dyDescent="0.2">
      <c r="A835" s="21" t="str">
        <f>IF('Feuille2-Prix de vente'!A835&lt;&gt;"",'Feuille2-Prix de vente'!A835,"")</f>
        <v/>
      </c>
      <c r="B835" s="33" t="str">
        <f>IF('Feuille2-Prix de vente'!B835&lt;&gt;"",'Feuille2-Prix de vente'!B835,"")</f>
        <v/>
      </c>
      <c r="C835" s="10" t="str">
        <f>IF('Feuille2-Prix de vente'!C835&lt;&gt;"",'Feuille2-Prix de vente'!C835,"")</f>
        <v/>
      </c>
      <c r="D835" s="10" t="str">
        <f t="shared" si="12"/>
        <v/>
      </c>
      <c r="E835" s="10" t="str">
        <f>IF('Feuille2-Prix de vente'!E835&lt;&gt;"",'Feuille2-Prix de vente'!E835,"")</f>
        <v/>
      </c>
      <c r="F835" s="29" t="str">
        <f ca="1">IF(AND($A835&lt;&gt;"",F$9&lt;&gt;""),IF(HLOOKUP(F$9,'Feuille1-Catégories'!$C$1:$G$2,2,FALSE)="OUI",F$3,IF(HLOOKUP(F$9,'Feuille1-Catégories'!$C$1:$G$3,3,FALSE)="OUI",OFFSET(F$3,MOD(QUOTIENT(ROW()-ROW($A$20),'Feuille1-Catégories'!$B$6/F$6),F$5),0),IF(MOD($A835-1-F$10,'Feuille1-Catégories'!$F$5+1)=0,F$3,""))),"")</f>
        <v/>
      </c>
      <c r="G835" s="29" t="str">
        <f ca="1">IF(AND($A835&lt;&gt;"",G$9&lt;&gt;""),IF(HLOOKUP(G$9,'Feuille1-Catégories'!$C$1:$G$2,2,FALSE)="OUI",G$3,IF(HLOOKUP(G$9,'Feuille1-Catégories'!$C$1:$G$3,3,FALSE)="OUI",OFFSET(G$3,MOD(QUOTIENT(ROW()-ROW($A$20),'Feuille1-Catégories'!$B$6/G$6),G$5),0),IF(MOD($A835-1-G$10,'Feuille1-Catégories'!$F$5+1)=0,G$3,""))),"")</f>
        <v/>
      </c>
      <c r="H835" s="29" t="str">
        <f ca="1">IF(AND($A835&lt;&gt;"",H$9&lt;&gt;""),IF(HLOOKUP(H$9,'Feuille1-Catégories'!$C$1:$G$2,2,FALSE)="OUI",H$3,IF(HLOOKUP(H$9,'Feuille1-Catégories'!$C$1:$G$3,3,FALSE)="OUI",OFFSET(H$3,MOD(QUOTIENT(ROW()-ROW($A$20),'Feuille1-Catégories'!$B$6/H$6),H$5),0),IF(MOD($A835-1-H$10,'Feuille1-Catégories'!$F$5+1)=0,H$3,""))),"")</f>
        <v/>
      </c>
      <c r="I835" s="29" t="str">
        <f ca="1">IF(AND($A835&lt;&gt;"",I$9&lt;&gt;""),IF(HLOOKUP(I$9,'Feuille1-Catégories'!$C$1:$G$2,2,FALSE)="OUI",I$3,IF(HLOOKUP(I$9,'Feuille1-Catégories'!$C$1:$G$3,3,FALSE)="OUI",OFFSET(I$3,MOD(QUOTIENT(ROW()-ROW($A$20),'Feuille1-Catégories'!$B$6/I$6),I$5),0),IF(MOD($A835-1-I$10,'Feuille1-Catégories'!$F$5+1)=0,I$3,""))),"")</f>
        <v/>
      </c>
      <c r="J835" s="29" t="str">
        <f ca="1">IF(AND($A835&lt;&gt;"",J$9&lt;&gt;""),IF(HLOOKUP(J$9,'Feuille1-Catégories'!$C$1:$G$2,2,FALSE)="OUI",J$3,IF(HLOOKUP(J$9,'Feuille1-Catégories'!$C$1:$G$3,3,FALSE)="OUI",OFFSET(J$3,MOD(QUOTIENT(ROW()-ROW($A$20),'Feuille1-Catégories'!$B$6/J$6),J$5),0),IF(MOD($A835-1-J$10,'Feuille1-Catégories'!$F$5+1)=0,J$3,""))),"")</f>
        <v/>
      </c>
      <c r="K835" s="29" t="str">
        <f ca="1">IF(AND($A835&lt;&gt;"",K$9&lt;&gt;""),IF(HLOOKUP(K$9,'Feuille1-Catégories'!$C$1:$G$2,2,FALSE)="OUI",K$3,IF(HLOOKUP(K$9,'Feuille1-Catégories'!$C$1:$G$3,3,FALSE)="OUI",OFFSET(K$3,MOD(QUOTIENT(ROW()-ROW($A$20),'Feuille1-Catégories'!$B$6/K$6),K$5),0),IF(MOD($A835-1-K$10,'Feuille1-Catégories'!$F$5+1)=0,K$3,""))),"")</f>
        <v/>
      </c>
      <c r="L835" s="29" t="str">
        <f ca="1">IF(AND($A835&lt;&gt;"",L$9&lt;&gt;""),IF(HLOOKUP(L$9,'Feuille1-Catégories'!$C$1:$G$2,2,FALSE)="OUI",L$3,IF(HLOOKUP(L$9,'Feuille1-Catégories'!$C$1:$G$3,3,FALSE)="OUI",OFFSET(L$3,MOD(QUOTIENT(ROW()-ROW($A$20),'Feuille1-Catégories'!$B$6/L$6),L$5),0),IF(MOD($A835-1-L$10,'Feuille1-Catégories'!$F$5+1)=0,L$3,""))),"")</f>
        <v/>
      </c>
      <c r="M835" s="29" t="str">
        <f ca="1">IF(AND($A835&lt;&gt;"",M$9&lt;&gt;""),IF(HLOOKUP(M$9,'Feuille1-Catégories'!$C$1:$G$2,2,FALSE)="OUI",M$3,IF(HLOOKUP(M$9,'Feuille1-Catégories'!$C$1:$G$3,3,FALSE)="OUI",OFFSET(M$3,MOD(QUOTIENT(ROW()-ROW($A$20),'Feuille1-Catégories'!$B$6/M$6),M$5),0),IF(MOD($A835-1-M$10,'Feuille1-Catégories'!$F$5+1)=0,M$3,""))),"")</f>
        <v/>
      </c>
      <c r="N835" s="29" t="str">
        <f ca="1">IF(AND($A835&lt;&gt;"",N$9&lt;&gt;""),IF(HLOOKUP(N$9,'Feuille1-Catégories'!$C$1:$G$2,2,FALSE)="OUI",N$3,IF(HLOOKUP(N$9,'Feuille1-Catégories'!$C$1:$G$3,3,FALSE)="OUI",OFFSET(N$3,MOD(QUOTIENT(ROW()-ROW($A$20),'Feuille1-Catégories'!$B$6/N$6),N$5),0),IF(MOD($A835-1-N$10,'Feuille1-Catégories'!$F$5+1)=0,N$3,""))),"")</f>
        <v/>
      </c>
      <c r="O835" s="29" t="str">
        <f ca="1">IF(AND($A835&lt;&gt;"",O$9&lt;&gt;""),IF(HLOOKUP(O$9,'Feuille1-Catégories'!$C$1:$G$2,2,FALSE)="OUI",O$3,IF(HLOOKUP(O$9,'Feuille1-Catégories'!$C$1:$G$3,3,FALSE)="OUI",OFFSET(O$3,MOD(QUOTIENT(ROW()-ROW($A$20),'Feuille1-Catégories'!$B$6/O$6),O$5),0),IF(MOD($A835-1-O$10,'Feuille1-Catégories'!$F$5+1)=0,O$3,""))),"")</f>
        <v/>
      </c>
      <c r="P835" s="29" t="str">
        <f ca="1">IF(AND($A835&lt;&gt;"",P$9&lt;&gt;""),IF(HLOOKUP(P$9,'Feuille1-Catégories'!$C$1:$G$2,2,FALSE)="OUI",P$3,IF(HLOOKUP(P$9,'Feuille1-Catégories'!$C$1:$G$3,3,FALSE)="OUI",OFFSET(P$3,MOD(QUOTIENT(ROW()-ROW($A$20),'Feuille1-Catégories'!$B$6/P$6),P$5),0),IF(MOD($A835-1-P$10,'Feuille1-Catégories'!$F$5+1)=0,P$3,""))),"")</f>
        <v/>
      </c>
      <c r="Q835" s="29" t="str">
        <f ca="1">IF(AND($A835&lt;&gt;"",Q$9&lt;&gt;""),IF(HLOOKUP(Q$9,'Feuille1-Catégories'!$C$1:$G$2,2,FALSE)="OUI",Q$3,IF(HLOOKUP(Q$9,'Feuille1-Catégories'!$C$1:$G$3,3,FALSE)="OUI",OFFSET(Q$3,MOD(QUOTIENT(ROW()-ROW($A$20),'Feuille1-Catégories'!$B$6/Q$6),Q$5),0),IF(MOD($A835-1-Q$10,'Feuille1-Catégories'!$F$5+1)=0,Q$3,""))),"")</f>
        <v/>
      </c>
      <c r="R835" s="29" t="str">
        <f ca="1">IF(AND($A835&lt;&gt;"",R$9&lt;&gt;""),IF(HLOOKUP(R$9,'Feuille1-Catégories'!$C$1:$G$2,2,FALSE)="OUI",R$3,IF(HLOOKUP(R$9,'Feuille1-Catégories'!$C$1:$G$3,3,FALSE)="OUI",OFFSET(R$3,MOD(QUOTIENT(ROW()-ROW($A$20),'Feuille1-Catégories'!$B$6/R$6),R$5),0),IF(MOD($A835-1-R$10,'Feuille1-Catégories'!$F$5+1)=0,R$3,""))),"")</f>
        <v/>
      </c>
      <c r="S835" s="29" t="str">
        <f ca="1">IF(AND($A835&lt;&gt;"",S$9&lt;&gt;""),IF(HLOOKUP(S$9,'Feuille1-Catégories'!$C$1:$G$2,2,FALSE)="OUI",S$3,IF(HLOOKUP(S$9,'Feuille1-Catégories'!$C$1:$G$3,3,FALSE)="OUI",OFFSET(S$3,MOD(QUOTIENT(ROW()-ROW($A$20),'Feuille1-Catégories'!$B$6/S$6),S$5),0),IF(MOD($A835-1-S$10,'Feuille1-Catégories'!$F$5+1)=0,S$3,""))),"")</f>
        <v/>
      </c>
      <c r="T835" s="29" t="str">
        <f ca="1">IF(AND($A835&lt;&gt;"",T$9&lt;&gt;""),IF(HLOOKUP(T$9,'Feuille1-Catégories'!$C$1:$G$2,2,FALSE)="OUI",T$3,IF(HLOOKUP(T$9,'Feuille1-Catégories'!$C$1:$G$3,3,FALSE)="OUI",OFFSET(T$3,MOD(QUOTIENT(ROW()-ROW($A$20),'Feuille1-Catégories'!$B$6/T$6),T$5),0),IF(MOD($A835-1-T$10,'Feuille1-Catégories'!$F$5+1)=0,T$3,""))),"")</f>
        <v/>
      </c>
      <c r="U835" s="29" t="str">
        <f ca="1">IF(AND($A835&lt;&gt;"",U$9&lt;&gt;""),IF(HLOOKUP(U$9,'Feuille1-Catégories'!$C$1:$G$2,2,FALSE)="OUI",U$3,IF(HLOOKUP(U$9,'Feuille1-Catégories'!$C$1:$G$3,3,FALSE)="OUI",OFFSET(U$3,MOD(QUOTIENT(ROW()-ROW($A$20),'Feuille1-Catégories'!$B$6/U$6),U$5),0),IF(MOD($A835-1-U$10,'Feuille1-Catégories'!$F$5+1)=0,U$3,""))),"")</f>
        <v/>
      </c>
      <c r="V835" s="29" t="str">
        <f ca="1">IF(AND($A835&lt;&gt;"",V$9&lt;&gt;""),IF(HLOOKUP(V$9,'Feuille1-Catégories'!$C$1:$G$2,2,FALSE)="OUI",V$3,IF(HLOOKUP(V$9,'Feuille1-Catégories'!$C$1:$G$3,3,FALSE)="OUI",OFFSET(V$3,MOD(QUOTIENT(ROW()-ROW($A$20),'Feuille1-Catégories'!$B$6/V$6),V$5),0),IF(MOD($A835-1-V$10,'Feuille1-Catégories'!$F$5+1)=0,V$3,""))),"")</f>
        <v/>
      </c>
      <c r="W835" s="29" t="str">
        <f ca="1">IF(AND($A835&lt;&gt;"",W$9&lt;&gt;""),IF(HLOOKUP(W$9,'Feuille1-Catégories'!$C$1:$G$2,2,FALSE)="OUI",W$3,IF(HLOOKUP(W$9,'Feuille1-Catégories'!$C$1:$G$3,3,FALSE)="OUI",OFFSET(W$3,MOD(QUOTIENT(ROW()-ROW($A$20),'Feuille1-Catégories'!$B$6/W$6),W$5),0),IF(MOD($A835-1-W$10,'Feuille1-Catégories'!$F$5+1)=0,W$3,""))),"")</f>
        <v/>
      </c>
      <c r="X835" s="29" t="str">
        <f ca="1">IF(AND($A835&lt;&gt;"",X$9&lt;&gt;""),IF(HLOOKUP(X$9,'Feuille1-Catégories'!$C$1:$G$2,2,FALSE)="OUI",X$3,IF(HLOOKUP(X$9,'Feuille1-Catégories'!$C$1:$G$3,3,FALSE)="OUI",OFFSET(X$3,MOD(QUOTIENT(ROW()-ROW($A$20),'Feuille1-Catégories'!$B$6/X$6),X$5),0),IF(MOD($A835-1-X$10,'Feuille1-Catégories'!$F$5+1)=0,X$3,""))),"")</f>
        <v/>
      </c>
      <c r="Y835" s="29" t="str">
        <f ca="1">IF(AND($A835&lt;&gt;"",Y$9&lt;&gt;""),IF(HLOOKUP(Y$9,'Feuille1-Catégories'!$C$1:$G$2,2,FALSE)="OUI",Y$3,IF(HLOOKUP(Y$9,'Feuille1-Catégories'!$C$1:$G$3,3,FALSE)="OUI",OFFSET(Y$3,MOD(QUOTIENT(ROW()-ROW($A$20),'Feuille1-Catégories'!$B$6/Y$6),Y$5),0),IF(MOD($A835-1-Y$10,'Feuille1-Catégories'!$F$5+1)=0,Y$3,""))),"")</f>
        <v/>
      </c>
      <c r="Z835" s="29" t="str">
        <f ca="1">IF(AND($A835&lt;&gt;"",Z$9&lt;&gt;""),IF(HLOOKUP(Z$9,'Feuille1-Catégories'!$C$1:$G$2,2,FALSE)="OUI",Z$3,IF(HLOOKUP(Z$9,'Feuille1-Catégories'!$C$1:$G$3,3,FALSE)="OUI",OFFSET(Z$3,MOD(QUOTIENT(ROW()-ROW($A$20),'Feuille1-Catégories'!$B$6/Z$6),Z$5),0),IF(MOD($A835-1-Z$10,'Feuille1-Catégories'!$F$5+1)=0,Z$3,""))),"")</f>
        <v/>
      </c>
    </row>
    <row r="836" spans="1:26" ht="17" x14ac:dyDescent="0.2">
      <c r="A836" s="21" t="str">
        <f>IF('Feuille2-Prix de vente'!A836&lt;&gt;"",'Feuille2-Prix de vente'!A836,"")</f>
        <v/>
      </c>
      <c r="B836" s="33" t="str">
        <f>IF('Feuille2-Prix de vente'!B836&lt;&gt;"",'Feuille2-Prix de vente'!B836,"")</f>
        <v/>
      </c>
      <c r="C836" s="10" t="str">
        <f>IF('Feuille2-Prix de vente'!C836&lt;&gt;"",'Feuille2-Prix de vente'!C836,"")</f>
        <v/>
      </c>
      <c r="D836" s="10" t="str">
        <f t="shared" si="12"/>
        <v/>
      </c>
      <c r="E836" s="10" t="str">
        <f>IF('Feuille2-Prix de vente'!E836&lt;&gt;"",'Feuille2-Prix de vente'!E836,"")</f>
        <v/>
      </c>
      <c r="F836" s="29" t="str">
        <f ca="1">IF(AND($A836&lt;&gt;"",F$9&lt;&gt;""),IF(HLOOKUP(F$9,'Feuille1-Catégories'!$C$1:$G$2,2,FALSE)="OUI",F$3,IF(HLOOKUP(F$9,'Feuille1-Catégories'!$C$1:$G$3,3,FALSE)="OUI",OFFSET(F$3,MOD(QUOTIENT(ROW()-ROW($A$20),'Feuille1-Catégories'!$B$6/F$6),F$5),0),IF(MOD($A836-1-F$10,'Feuille1-Catégories'!$F$5+1)=0,F$3,""))),"")</f>
        <v/>
      </c>
      <c r="G836" s="29" t="str">
        <f ca="1">IF(AND($A836&lt;&gt;"",G$9&lt;&gt;""),IF(HLOOKUP(G$9,'Feuille1-Catégories'!$C$1:$G$2,2,FALSE)="OUI",G$3,IF(HLOOKUP(G$9,'Feuille1-Catégories'!$C$1:$G$3,3,FALSE)="OUI",OFFSET(G$3,MOD(QUOTIENT(ROW()-ROW($A$20),'Feuille1-Catégories'!$B$6/G$6),G$5),0),IF(MOD($A836-1-G$10,'Feuille1-Catégories'!$F$5+1)=0,G$3,""))),"")</f>
        <v/>
      </c>
      <c r="H836" s="29" t="str">
        <f ca="1">IF(AND($A836&lt;&gt;"",H$9&lt;&gt;""),IF(HLOOKUP(H$9,'Feuille1-Catégories'!$C$1:$G$2,2,FALSE)="OUI",H$3,IF(HLOOKUP(H$9,'Feuille1-Catégories'!$C$1:$G$3,3,FALSE)="OUI",OFFSET(H$3,MOD(QUOTIENT(ROW()-ROW($A$20),'Feuille1-Catégories'!$B$6/H$6),H$5),0),IF(MOD($A836-1-H$10,'Feuille1-Catégories'!$F$5+1)=0,H$3,""))),"")</f>
        <v/>
      </c>
      <c r="I836" s="29" t="str">
        <f ca="1">IF(AND($A836&lt;&gt;"",I$9&lt;&gt;""),IF(HLOOKUP(I$9,'Feuille1-Catégories'!$C$1:$G$2,2,FALSE)="OUI",I$3,IF(HLOOKUP(I$9,'Feuille1-Catégories'!$C$1:$G$3,3,FALSE)="OUI",OFFSET(I$3,MOD(QUOTIENT(ROW()-ROW($A$20),'Feuille1-Catégories'!$B$6/I$6),I$5),0),IF(MOD($A836-1-I$10,'Feuille1-Catégories'!$F$5+1)=0,I$3,""))),"")</f>
        <v/>
      </c>
      <c r="J836" s="29" t="str">
        <f ca="1">IF(AND($A836&lt;&gt;"",J$9&lt;&gt;""),IF(HLOOKUP(J$9,'Feuille1-Catégories'!$C$1:$G$2,2,FALSE)="OUI",J$3,IF(HLOOKUP(J$9,'Feuille1-Catégories'!$C$1:$G$3,3,FALSE)="OUI",OFFSET(J$3,MOD(QUOTIENT(ROW()-ROW($A$20),'Feuille1-Catégories'!$B$6/J$6),J$5),0),IF(MOD($A836-1-J$10,'Feuille1-Catégories'!$F$5+1)=0,J$3,""))),"")</f>
        <v/>
      </c>
      <c r="K836" s="29" t="str">
        <f ca="1">IF(AND($A836&lt;&gt;"",K$9&lt;&gt;""),IF(HLOOKUP(K$9,'Feuille1-Catégories'!$C$1:$G$2,2,FALSE)="OUI",K$3,IF(HLOOKUP(K$9,'Feuille1-Catégories'!$C$1:$G$3,3,FALSE)="OUI",OFFSET(K$3,MOD(QUOTIENT(ROW()-ROW($A$20),'Feuille1-Catégories'!$B$6/K$6),K$5),0),IF(MOD($A836-1-K$10,'Feuille1-Catégories'!$F$5+1)=0,K$3,""))),"")</f>
        <v/>
      </c>
      <c r="L836" s="29" t="str">
        <f ca="1">IF(AND($A836&lt;&gt;"",L$9&lt;&gt;""),IF(HLOOKUP(L$9,'Feuille1-Catégories'!$C$1:$G$2,2,FALSE)="OUI",L$3,IF(HLOOKUP(L$9,'Feuille1-Catégories'!$C$1:$G$3,3,FALSE)="OUI",OFFSET(L$3,MOD(QUOTIENT(ROW()-ROW($A$20),'Feuille1-Catégories'!$B$6/L$6),L$5),0),IF(MOD($A836-1-L$10,'Feuille1-Catégories'!$F$5+1)=0,L$3,""))),"")</f>
        <v/>
      </c>
      <c r="M836" s="29" t="str">
        <f ca="1">IF(AND($A836&lt;&gt;"",M$9&lt;&gt;""),IF(HLOOKUP(M$9,'Feuille1-Catégories'!$C$1:$G$2,2,FALSE)="OUI",M$3,IF(HLOOKUP(M$9,'Feuille1-Catégories'!$C$1:$G$3,3,FALSE)="OUI",OFFSET(M$3,MOD(QUOTIENT(ROW()-ROW($A$20),'Feuille1-Catégories'!$B$6/M$6),M$5),0),IF(MOD($A836-1-M$10,'Feuille1-Catégories'!$F$5+1)=0,M$3,""))),"")</f>
        <v/>
      </c>
      <c r="N836" s="29" t="str">
        <f ca="1">IF(AND($A836&lt;&gt;"",N$9&lt;&gt;""),IF(HLOOKUP(N$9,'Feuille1-Catégories'!$C$1:$G$2,2,FALSE)="OUI",N$3,IF(HLOOKUP(N$9,'Feuille1-Catégories'!$C$1:$G$3,3,FALSE)="OUI",OFFSET(N$3,MOD(QUOTIENT(ROW()-ROW($A$20),'Feuille1-Catégories'!$B$6/N$6),N$5),0),IF(MOD($A836-1-N$10,'Feuille1-Catégories'!$F$5+1)=0,N$3,""))),"")</f>
        <v/>
      </c>
      <c r="O836" s="29" t="str">
        <f ca="1">IF(AND($A836&lt;&gt;"",O$9&lt;&gt;""),IF(HLOOKUP(O$9,'Feuille1-Catégories'!$C$1:$G$2,2,FALSE)="OUI",O$3,IF(HLOOKUP(O$9,'Feuille1-Catégories'!$C$1:$G$3,3,FALSE)="OUI",OFFSET(O$3,MOD(QUOTIENT(ROW()-ROW($A$20),'Feuille1-Catégories'!$B$6/O$6),O$5),0),IF(MOD($A836-1-O$10,'Feuille1-Catégories'!$F$5+1)=0,O$3,""))),"")</f>
        <v/>
      </c>
      <c r="P836" s="29" t="str">
        <f ca="1">IF(AND($A836&lt;&gt;"",P$9&lt;&gt;""),IF(HLOOKUP(P$9,'Feuille1-Catégories'!$C$1:$G$2,2,FALSE)="OUI",P$3,IF(HLOOKUP(P$9,'Feuille1-Catégories'!$C$1:$G$3,3,FALSE)="OUI",OFFSET(P$3,MOD(QUOTIENT(ROW()-ROW($A$20),'Feuille1-Catégories'!$B$6/P$6),P$5),0),IF(MOD($A836-1-P$10,'Feuille1-Catégories'!$F$5+1)=0,P$3,""))),"")</f>
        <v/>
      </c>
      <c r="Q836" s="29" t="str">
        <f ca="1">IF(AND($A836&lt;&gt;"",Q$9&lt;&gt;""),IF(HLOOKUP(Q$9,'Feuille1-Catégories'!$C$1:$G$2,2,FALSE)="OUI",Q$3,IF(HLOOKUP(Q$9,'Feuille1-Catégories'!$C$1:$G$3,3,FALSE)="OUI",OFFSET(Q$3,MOD(QUOTIENT(ROW()-ROW($A$20),'Feuille1-Catégories'!$B$6/Q$6),Q$5),0),IF(MOD($A836-1-Q$10,'Feuille1-Catégories'!$F$5+1)=0,Q$3,""))),"")</f>
        <v/>
      </c>
      <c r="R836" s="29" t="str">
        <f ca="1">IF(AND($A836&lt;&gt;"",R$9&lt;&gt;""),IF(HLOOKUP(R$9,'Feuille1-Catégories'!$C$1:$G$2,2,FALSE)="OUI",R$3,IF(HLOOKUP(R$9,'Feuille1-Catégories'!$C$1:$G$3,3,FALSE)="OUI",OFFSET(R$3,MOD(QUOTIENT(ROW()-ROW($A$20),'Feuille1-Catégories'!$B$6/R$6),R$5),0),IF(MOD($A836-1-R$10,'Feuille1-Catégories'!$F$5+1)=0,R$3,""))),"")</f>
        <v/>
      </c>
      <c r="S836" s="29" t="str">
        <f ca="1">IF(AND($A836&lt;&gt;"",S$9&lt;&gt;""),IF(HLOOKUP(S$9,'Feuille1-Catégories'!$C$1:$G$2,2,FALSE)="OUI",S$3,IF(HLOOKUP(S$9,'Feuille1-Catégories'!$C$1:$G$3,3,FALSE)="OUI",OFFSET(S$3,MOD(QUOTIENT(ROW()-ROW($A$20),'Feuille1-Catégories'!$B$6/S$6),S$5),0),IF(MOD($A836-1-S$10,'Feuille1-Catégories'!$F$5+1)=0,S$3,""))),"")</f>
        <v/>
      </c>
      <c r="T836" s="29" t="str">
        <f ca="1">IF(AND($A836&lt;&gt;"",T$9&lt;&gt;""),IF(HLOOKUP(T$9,'Feuille1-Catégories'!$C$1:$G$2,2,FALSE)="OUI",T$3,IF(HLOOKUP(T$9,'Feuille1-Catégories'!$C$1:$G$3,3,FALSE)="OUI",OFFSET(T$3,MOD(QUOTIENT(ROW()-ROW($A$20),'Feuille1-Catégories'!$B$6/T$6),T$5),0),IF(MOD($A836-1-T$10,'Feuille1-Catégories'!$F$5+1)=0,T$3,""))),"")</f>
        <v/>
      </c>
      <c r="U836" s="29" t="str">
        <f ca="1">IF(AND($A836&lt;&gt;"",U$9&lt;&gt;""),IF(HLOOKUP(U$9,'Feuille1-Catégories'!$C$1:$G$2,2,FALSE)="OUI",U$3,IF(HLOOKUP(U$9,'Feuille1-Catégories'!$C$1:$G$3,3,FALSE)="OUI",OFFSET(U$3,MOD(QUOTIENT(ROW()-ROW($A$20),'Feuille1-Catégories'!$B$6/U$6),U$5),0),IF(MOD($A836-1-U$10,'Feuille1-Catégories'!$F$5+1)=0,U$3,""))),"")</f>
        <v/>
      </c>
      <c r="V836" s="29" t="str">
        <f ca="1">IF(AND($A836&lt;&gt;"",V$9&lt;&gt;""),IF(HLOOKUP(V$9,'Feuille1-Catégories'!$C$1:$G$2,2,FALSE)="OUI",V$3,IF(HLOOKUP(V$9,'Feuille1-Catégories'!$C$1:$G$3,3,FALSE)="OUI",OFFSET(V$3,MOD(QUOTIENT(ROW()-ROW($A$20),'Feuille1-Catégories'!$B$6/V$6),V$5),0),IF(MOD($A836-1-V$10,'Feuille1-Catégories'!$F$5+1)=0,V$3,""))),"")</f>
        <v/>
      </c>
      <c r="W836" s="29" t="str">
        <f ca="1">IF(AND($A836&lt;&gt;"",W$9&lt;&gt;""),IF(HLOOKUP(W$9,'Feuille1-Catégories'!$C$1:$G$2,2,FALSE)="OUI",W$3,IF(HLOOKUP(W$9,'Feuille1-Catégories'!$C$1:$G$3,3,FALSE)="OUI",OFFSET(W$3,MOD(QUOTIENT(ROW()-ROW($A$20),'Feuille1-Catégories'!$B$6/W$6),W$5),0),IF(MOD($A836-1-W$10,'Feuille1-Catégories'!$F$5+1)=0,W$3,""))),"")</f>
        <v/>
      </c>
      <c r="X836" s="29" t="str">
        <f ca="1">IF(AND($A836&lt;&gt;"",X$9&lt;&gt;""),IF(HLOOKUP(X$9,'Feuille1-Catégories'!$C$1:$G$2,2,FALSE)="OUI",X$3,IF(HLOOKUP(X$9,'Feuille1-Catégories'!$C$1:$G$3,3,FALSE)="OUI",OFFSET(X$3,MOD(QUOTIENT(ROW()-ROW($A$20),'Feuille1-Catégories'!$B$6/X$6),X$5),0),IF(MOD($A836-1-X$10,'Feuille1-Catégories'!$F$5+1)=0,X$3,""))),"")</f>
        <v/>
      </c>
      <c r="Y836" s="29" t="str">
        <f ca="1">IF(AND($A836&lt;&gt;"",Y$9&lt;&gt;""),IF(HLOOKUP(Y$9,'Feuille1-Catégories'!$C$1:$G$2,2,FALSE)="OUI",Y$3,IF(HLOOKUP(Y$9,'Feuille1-Catégories'!$C$1:$G$3,3,FALSE)="OUI",OFFSET(Y$3,MOD(QUOTIENT(ROW()-ROW($A$20),'Feuille1-Catégories'!$B$6/Y$6),Y$5),0),IF(MOD($A836-1-Y$10,'Feuille1-Catégories'!$F$5+1)=0,Y$3,""))),"")</f>
        <v/>
      </c>
      <c r="Z836" s="29" t="str">
        <f ca="1">IF(AND($A836&lt;&gt;"",Z$9&lt;&gt;""),IF(HLOOKUP(Z$9,'Feuille1-Catégories'!$C$1:$G$2,2,FALSE)="OUI",Z$3,IF(HLOOKUP(Z$9,'Feuille1-Catégories'!$C$1:$G$3,3,FALSE)="OUI",OFFSET(Z$3,MOD(QUOTIENT(ROW()-ROW($A$20),'Feuille1-Catégories'!$B$6/Z$6),Z$5),0),IF(MOD($A836-1-Z$10,'Feuille1-Catégories'!$F$5+1)=0,Z$3,""))),"")</f>
        <v/>
      </c>
    </row>
    <row r="837" spans="1:26" ht="17" x14ac:dyDescent="0.2">
      <c r="A837" s="21" t="str">
        <f>IF('Feuille2-Prix de vente'!A837&lt;&gt;"",'Feuille2-Prix de vente'!A837,"")</f>
        <v/>
      </c>
      <c r="B837" s="33" t="str">
        <f>IF('Feuille2-Prix de vente'!B837&lt;&gt;"",'Feuille2-Prix de vente'!B837,"")</f>
        <v/>
      </c>
      <c r="C837" s="10" t="str">
        <f>IF('Feuille2-Prix de vente'!C837&lt;&gt;"",'Feuille2-Prix de vente'!C837,"")</f>
        <v/>
      </c>
      <c r="D837" s="10" t="str">
        <f t="shared" si="12"/>
        <v/>
      </c>
      <c r="E837" s="10" t="str">
        <f>IF('Feuille2-Prix de vente'!E837&lt;&gt;"",'Feuille2-Prix de vente'!E837,"")</f>
        <v/>
      </c>
      <c r="F837" s="29" t="str">
        <f ca="1">IF(AND($A837&lt;&gt;"",F$9&lt;&gt;""),IF(HLOOKUP(F$9,'Feuille1-Catégories'!$C$1:$G$2,2,FALSE)="OUI",F$3,IF(HLOOKUP(F$9,'Feuille1-Catégories'!$C$1:$G$3,3,FALSE)="OUI",OFFSET(F$3,MOD(QUOTIENT(ROW()-ROW($A$20),'Feuille1-Catégories'!$B$6/F$6),F$5),0),IF(MOD($A837-1-F$10,'Feuille1-Catégories'!$F$5+1)=0,F$3,""))),"")</f>
        <v/>
      </c>
      <c r="G837" s="29" t="str">
        <f ca="1">IF(AND($A837&lt;&gt;"",G$9&lt;&gt;""),IF(HLOOKUP(G$9,'Feuille1-Catégories'!$C$1:$G$2,2,FALSE)="OUI",G$3,IF(HLOOKUP(G$9,'Feuille1-Catégories'!$C$1:$G$3,3,FALSE)="OUI",OFFSET(G$3,MOD(QUOTIENT(ROW()-ROW($A$20),'Feuille1-Catégories'!$B$6/G$6),G$5),0),IF(MOD($A837-1-G$10,'Feuille1-Catégories'!$F$5+1)=0,G$3,""))),"")</f>
        <v/>
      </c>
      <c r="H837" s="29" t="str">
        <f ca="1">IF(AND($A837&lt;&gt;"",H$9&lt;&gt;""),IF(HLOOKUP(H$9,'Feuille1-Catégories'!$C$1:$G$2,2,FALSE)="OUI",H$3,IF(HLOOKUP(H$9,'Feuille1-Catégories'!$C$1:$G$3,3,FALSE)="OUI",OFFSET(H$3,MOD(QUOTIENT(ROW()-ROW($A$20),'Feuille1-Catégories'!$B$6/H$6),H$5),0),IF(MOD($A837-1-H$10,'Feuille1-Catégories'!$F$5+1)=0,H$3,""))),"")</f>
        <v/>
      </c>
      <c r="I837" s="29" t="str">
        <f ca="1">IF(AND($A837&lt;&gt;"",I$9&lt;&gt;""),IF(HLOOKUP(I$9,'Feuille1-Catégories'!$C$1:$G$2,2,FALSE)="OUI",I$3,IF(HLOOKUP(I$9,'Feuille1-Catégories'!$C$1:$G$3,3,FALSE)="OUI",OFFSET(I$3,MOD(QUOTIENT(ROW()-ROW($A$20),'Feuille1-Catégories'!$B$6/I$6),I$5),0),IF(MOD($A837-1-I$10,'Feuille1-Catégories'!$F$5+1)=0,I$3,""))),"")</f>
        <v/>
      </c>
      <c r="J837" s="29" t="str">
        <f ca="1">IF(AND($A837&lt;&gt;"",J$9&lt;&gt;""),IF(HLOOKUP(J$9,'Feuille1-Catégories'!$C$1:$G$2,2,FALSE)="OUI",J$3,IF(HLOOKUP(J$9,'Feuille1-Catégories'!$C$1:$G$3,3,FALSE)="OUI",OFFSET(J$3,MOD(QUOTIENT(ROW()-ROW($A$20),'Feuille1-Catégories'!$B$6/J$6),J$5),0),IF(MOD($A837-1-J$10,'Feuille1-Catégories'!$F$5+1)=0,J$3,""))),"")</f>
        <v/>
      </c>
      <c r="K837" s="29" t="str">
        <f ca="1">IF(AND($A837&lt;&gt;"",K$9&lt;&gt;""),IF(HLOOKUP(K$9,'Feuille1-Catégories'!$C$1:$G$2,2,FALSE)="OUI",K$3,IF(HLOOKUP(K$9,'Feuille1-Catégories'!$C$1:$G$3,3,FALSE)="OUI",OFFSET(K$3,MOD(QUOTIENT(ROW()-ROW($A$20),'Feuille1-Catégories'!$B$6/K$6),K$5),0),IF(MOD($A837-1-K$10,'Feuille1-Catégories'!$F$5+1)=0,K$3,""))),"")</f>
        <v/>
      </c>
      <c r="L837" s="29" t="str">
        <f ca="1">IF(AND($A837&lt;&gt;"",L$9&lt;&gt;""),IF(HLOOKUP(L$9,'Feuille1-Catégories'!$C$1:$G$2,2,FALSE)="OUI",L$3,IF(HLOOKUP(L$9,'Feuille1-Catégories'!$C$1:$G$3,3,FALSE)="OUI",OFFSET(L$3,MOD(QUOTIENT(ROW()-ROW($A$20),'Feuille1-Catégories'!$B$6/L$6),L$5),0),IF(MOD($A837-1-L$10,'Feuille1-Catégories'!$F$5+1)=0,L$3,""))),"")</f>
        <v/>
      </c>
      <c r="M837" s="29" t="str">
        <f ca="1">IF(AND($A837&lt;&gt;"",M$9&lt;&gt;""),IF(HLOOKUP(M$9,'Feuille1-Catégories'!$C$1:$G$2,2,FALSE)="OUI",M$3,IF(HLOOKUP(M$9,'Feuille1-Catégories'!$C$1:$G$3,3,FALSE)="OUI",OFFSET(M$3,MOD(QUOTIENT(ROW()-ROW($A$20),'Feuille1-Catégories'!$B$6/M$6),M$5),0),IF(MOD($A837-1-M$10,'Feuille1-Catégories'!$F$5+1)=0,M$3,""))),"")</f>
        <v/>
      </c>
      <c r="N837" s="29" t="str">
        <f ca="1">IF(AND($A837&lt;&gt;"",N$9&lt;&gt;""),IF(HLOOKUP(N$9,'Feuille1-Catégories'!$C$1:$G$2,2,FALSE)="OUI",N$3,IF(HLOOKUP(N$9,'Feuille1-Catégories'!$C$1:$G$3,3,FALSE)="OUI",OFFSET(N$3,MOD(QUOTIENT(ROW()-ROW($A$20),'Feuille1-Catégories'!$B$6/N$6),N$5),0),IF(MOD($A837-1-N$10,'Feuille1-Catégories'!$F$5+1)=0,N$3,""))),"")</f>
        <v/>
      </c>
      <c r="O837" s="29" t="str">
        <f ca="1">IF(AND($A837&lt;&gt;"",O$9&lt;&gt;""),IF(HLOOKUP(O$9,'Feuille1-Catégories'!$C$1:$G$2,2,FALSE)="OUI",O$3,IF(HLOOKUP(O$9,'Feuille1-Catégories'!$C$1:$G$3,3,FALSE)="OUI",OFFSET(O$3,MOD(QUOTIENT(ROW()-ROW($A$20),'Feuille1-Catégories'!$B$6/O$6),O$5),0),IF(MOD($A837-1-O$10,'Feuille1-Catégories'!$F$5+1)=0,O$3,""))),"")</f>
        <v/>
      </c>
      <c r="P837" s="29" t="str">
        <f ca="1">IF(AND($A837&lt;&gt;"",P$9&lt;&gt;""),IF(HLOOKUP(P$9,'Feuille1-Catégories'!$C$1:$G$2,2,FALSE)="OUI",P$3,IF(HLOOKUP(P$9,'Feuille1-Catégories'!$C$1:$G$3,3,FALSE)="OUI",OFFSET(P$3,MOD(QUOTIENT(ROW()-ROW($A$20),'Feuille1-Catégories'!$B$6/P$6),P$5),0),IF(MOD($A837-1-P$10,'Feuille1-Catégories'!$F$5+1)=0,P$3,""))),"")</f>
        <v/>
      </c>
      <c r="Q837" s="29" t="str">
        <f ca="1">IF(AND($A837&lt;&gt;"",Q$9&lt;&gt;""),IF(HLOOKUP(Q$9,'Feuille1-Catégories'!$C$1:$G$2,2,FALSE)="OUI",Q$3,IF(HLOOKUP(Q$9,'Feuille1-Catégories'!$C$1:$G$3,3,FALSE)="OUI",OFFSET(Q$3,MOD(QUOTIENT(ROW()-ROW($A$20),'Feuille1-Catégories'!$B$6/Q$6),Q$5),0),IF(MOD($A837-1-Q$10,'Feuille1-Catégories'!$F$5+1)=0,Q$3,""))),"")</f>
        <v/>
      </c>
      <c r="R837" s="29" t="str">
        <f ca="1">IF(AND($A837&lt;&gt;"",R$9&lt;&gt;""),IF(HLOOKUP(R$9,'Feuille1-Catégories'!$C$1:$G$2,2,FALSE)="OUI",R$3,IF(HLOOKUP(R$9,'Feuille1-Catégories'!$C$1:$G$3,3,FALSE)="OUI",OFFSET(R$3,MOD(QUOTIENT(ROW()-ROW($A$20),'Feuille1-Catégories'!$B$6/R$6),R$5),0),IF(MOD($A837-1-R$10,'Feuille1-Catégories'!$F$5+1)=0,R$3,""))),"")</f>
        <v/>
      </c>
      <c r="S837" s="29" t="str">
        <f ca="1">IF(AND($A837&lt;&gt;"",S$9&lt;&gt;""),IF(HLOOKUP(S$9,'Feuille1-Catégories'!$C$1:$G$2,2,FALSE)="OUI",S$3,IF(HLOOKUP(S$9,'Feuille1-Catégories'!$C$1:$G$3,3,FALSE)="OUI",OFFSET(S$3,MOD(QUOTIENT(ROW()-ROW($A$20),'Feuille1-Catégories'!$B$6/S$6),S$5),0),IF(MOD($A837-1-S$10,'Feuille1-Catégories'!$F$5+1)=0,S$3,""))),"")</f>
        <v/>
      </c>
      <c r="T837" s="29" t="str">
        <f ca="1">IF(AND($A837&lt;&gt;"",T$9&lt;&gt;""),IF(HLOOKUP(T$9,'Feuille1-Catégories'!$C$1:$G$2,2,FALSE)="OUI",T$3,IF(HLOOKUP(T$9,'Feuille1-Catégories'!$C$1:$G$3,3,FALSE)="OUI",OFFSET(T$3,MOD(QUOTIENT(ROW()-ROW($A$20),'Feuille1-Catégories'!$B$6/T$6),T$5),0),IF(MOD($A837-1-T$10,'Feuille1-Catégories'!$F$5+1)=0,T$3,""))),"")</f>
        <v/>
      </c>
      <c r="U837" s="29" t="str">
        <f ca="1">IF(AND($A837&lt;&gt;"",U$9&lt;&gt;""),IF(HLOOKUP(U$9,'Feuille1-Catégories'!$C$1:$G$2,2,FALSE)="OUI",U$3,IF(HLOOKUP(U$9,'Feuille1-Catégories'!$C$1:$G$3,3,FALSE)="OUI",OFFSET(U$3,MOD(QUOTIENT(ROW()-ROW($A$20),'Feuille1-Catégories'!$B$6/U$6),U$5),0),IF(MOD($A837-1-U$10,'Feuille1-Catégories'!$F$5+1)=0,U$3,""))),"")</f>
        <v/>
      </c>
      <c r="V837" s="29" t="str">
        <f ca="1">IF(AND($A837&lt;&gt;"",V$9&lt;&gt;""),IF(HLOOKUP(V$9,'Feuille1-Catégories'!$C$1:$G$2,2,FALSE)="OUI",V$3,IF(HLOOKUP(V$9,'Feuille1-Catégories'!$C$1:$G$3,3,FALSE)="OUI",OFFSET(V$3,MOD(QUOTIENT(ROW()-ROW($A$20),'Feuille1-Catégories'!$B$6/V$6),V$5),0),IF(MOD($A837-1-V$10,'Feuille1-Catégories'!$F$5+1)=0,V$3,""))),"")</f>
        <v/>
      </c>
      <c r="W837" s="29" t="str">
        <f ca="1">IF(AND($A837&lt;&gt;"",W$9&lt;&gt;""),IF(HLOOKUP(W$9,'Feuille1-Catégories'!$C$1:$G$2,2,FALSE)="OUI",W$3,IF(HLOOKUP(W$9,'Feuille1-Catégories'!$C$1:$G$3,3,FALSE)="OUI",OFFSET(W$3,MOD(QUOTIENT(ROW()-ROW($A$20),'Feuille1-Catégories'!$B$6/W$6),W$5),0),IF(MOD($A837-1-W$10,'Feuille1-Catégories'!$F$5+1)=0,W$3,""))),"")</f>
        <v/>
      </c>
      <c r="X837" s="29" t="str">
        <f ca="1">IF(AND($A837&lt;&gt;"",X$9&lt;&gt;""),IF(HLOOKUP(X$9,'Feuille1-Catégories'!$C$1:$G$2,2,FALSE)="OUI",X$3,IF(HLOOKUP(X$9,'Feuille1-Catégories'!$C$1:$G$3,3,FALSE)="OUI",OFFSET(X$3,MOD(QUOTIENT(ROW()-ROW($A$20),'Feuille1-Catégories'!$B$6/X$6),X$5),0),IF(MOD($A837-1-X$10,'Feuille1-Catégories'!$F$5+1)=0,X$3,""))),"")</f>
        <v/>
      </c>
      <c r="Y837" s="29" t="str">
        <f ca="1">IF(AND($A837&lt;&gt;"",Y$9&lt;&gt;""),IF(HLOOKUP(Y$9,'Feuille1-Catégories'!$C$1:$G$2,2,FALSE)="OUI",Y$3,IF(HLOOKUP(Y$9,'Feuille1-Catégories'!$C$1:$G$3,3,FALSE)="OUI",OFFSET(Y$3,MOD(QUOTIENT(ROW()-ROW($A$20),'Feuille1-Catégories'!$B$6/Y$6),Y$5),0),IF(MOD($A837-1-Y$10,'Feuille1-Catégories'!$F$5+1)=0,Y$3,""))),"")</f>
        <v/>
      </c>
      <c r="Z837" s="29" t="str">
        <f ca="1">IF(AND($A837&lt;&gt;"",Z$9&lt;&gt;""),IF(HLOOKUP(Z$9,'Feuille1-Catégories'!$C$1:$G$2,2,FALSE)="OUI",Z$3,IF(HLOOKUP(Z$9,'Feuille1-Catégories'!$C$1:$G$3,3,FALSE)="OUI",OFFSET(Z$3,MOD(QUOTIENT(ROW()-ROW($A$20),'Feuille1-Catégories'!$B$6/Z$6),Z$5),0),IF(MOD($A837-1-Z$10,'Feuille1-Catégories'!$F$5+1)=0,Z$3,""))),"")</f>
        <v/>
      </c>
    </row>
    <row r="838" spans="1:26" ht="17" x14ac:dyDescent="0.2">
      <c r="A838" s="21" t="str">
        <f>IF('Feuille2-Prix de vente'!A838&lt;&gt;"",'Feuille2-Prix de vente'!A838,"")</f>
        <v/>
      </c>
      <c r="B838" s="33" t="str">
        <f>IF('Feuille2-Prix de vente'!B838&lt;&gt;"",'Feuille2-Prix de vente'!B838,"")</f>
        <v/>
      </c>
      <c r="C838" s="10" t="str">
        <f>IF('Feuille2-Prix de vente'!C838&lt;&gt;"",'Feuille2-Prix de vente'!C838,"")</f>
        <v/>
      </c>
      <c r="D838" s="10" t="str">
        <f t="shared" si="12"/>
        <v/>
      </c>
      <c r="E838" s="10" t="str">
        <f>IF('Feuille2-Prix de vente'!E838&lt;&gt;"",'Feuille2-Prix de vente'!E838,"")</f>
        <v/>
      </c>
      <c r="F838" s="29" t="str">
        <f ca="1">IF(AND($A838&lt;&gt;"",F$9&lt;&gt;""),IF(HLOOKUP(F$9,'Feuille1-Catégories'!$C$1:$G$2,2,FALSE)="OUI",F$3,IF(HLOOKUP(F$9,'Feuille1-Catégories'!$C$1:$G$3,3,FALSE)="OUI",OFFSET(F$3,MOD(QUOTIENT(ROW()-ROW($A$20),'Feuille1-Catégories'!$B$6/F$6),F$5),0),IF(MOD($A838-1-F$10,'Feuille1-Catégories'!$F$5+1)=0,F$3,""))),"")</f>
        <v/>
      </c>
      <c r="G838" s="29" t="str">
        <f ca="1">IF(AND($A838&lt;&gt;"",G$9&lt;&gt;""),IF(HLOOKUP(G$9,'Feuille1-Catégories'!$C$1:$G$2,2,FALSE)="OUI",G$3,IF(HLOOKUP(G$9,'Feuille1-Catégories'!$C$1:$G$3,3,FALSE)="OUI",OFFSET(G$3,MOD(QUOTIENT(ROW()-ROW($A$20),'Feuille1-Catégories'!$B$6/G$6),G$5),0),IF(MOD($A838-1-G$10,'Feuille1-Catégories'!$F$5+1)=0,G$3,""))),"")</f>
        <v/>
      </c>
      <c r="H838" s="29" t="str">
        <f ca="1">IF(AND($A838&lt;&gt;"",H$9&lt;&gt;""),IF(HLOOKUP(H$9,'Feuille1-Catégories'!$C$1:$G$2,2,FALSE)="OUI",H$3,IF(HLOOKUP(H$9,'Feuille1-Catégories'!$C$1:$G$3,3,FALSE)="OUI",OFFSET(H$3,MOD(QUOTIENT(ROW()-ROW($A$20),'Feuille1-Catégories'!$B$6/H$6),H$5),0),IF(MOD($A838-1-H$10,'Feuille1-Catégories'!$F$5+1)=0,H$3,""))),"")</f>
        <v/>
      </c>
      <c r="I838" s="29" t="str">
        <f ca="1">IF(AND($A838&lt;&gt;"",I$9&lt;&gt;""),IF(HLOOKUP(I$9,'Feuille1-Catégories'!$C$1:$G$2,2,FALSE)="OUI",I$3,IF(HLOOKUP(I$9,'Feuille1-Catégories'!$C$1:$G$3,3,FALSE)="OUI",OFFSET(I$3,MOD(QUOTIENT(ROW()-ROW($A$20),'Feuille1-Catégories'!$B$6/I$6),I$5),0),IF(MOD($A838-1-I$10,'Feuille1-Catégories'!$F$5+1)=0,I$3,""))),"")</f>
        <v/>
      </c>
      <c r="J838" s="29" t="str">
        <f ca="1">IF(AND($A838&lt;&gt;"",J$9&lt;&gt;""),IF(HLOOKUP(J$9,'Feuille1-Catégories'!$C$1:$G$2,2,FALSE)="OUI",J$3,IF(HLOOKUP(J$9,'Feuille1-Catégories'!$C$1:$G$3,3,FALSE)="OUI",OFFSET(J$3,MOD(QUOTIENT(ROW()-ROW($A$20),'Feuille1-Catégories'!$B$6/J$6),J$5),0),IF(MOD($A838-1-J$10,'Feuille1-Catégories'!$F$5+1)=0,J$3,""))),"")</f>
        <v/>
      </c>
      <c r="K838" s="29" t="str">
        <f ca="1">IF(AND($A838&lt;&gt;"",K$9&lt;&gt;""),IF(HLOOKUP(K$9,'Feuille1-Catégories'!$C$1:$G$2,2,FALSE)="OUI",K$3,IF(HLOOKUP(K$9,'Feuille1-Catégories'!$C$1:$G$3,3,FALSE)="OUI",OFFSET(K$3,MOD(QUOTIENT(ROW()-ROW($A$20),'Feuille1-Catégories'!$B$6/K$6),K$5),0),IF(MOD($A838-1-K$10,'Feuille1-Catégories'!$F$5+1)=0,K$3,""))),"")</f>
        <v/>
      </c>
      <c r="L838" s="29" t="str">
        <f ca="1">IF(AND($A838&lt;&gt;"",L$9&lt;&gt;""),IF(HLOOKUP(L$9,'Feuille1-Catégories'!$C$1:$G$2,2,FALSE)="OUI",L$3,IF(HLOOKUP(L$9,'Feuille1-Catégories'!$C$1:$G$3,3,FALSE)="OUI",OFFSET(L$3,MOD(QUOTIENT(ROW()-ROW($A$20),'Feuille1-Catégories'!$B$6/L$6),L$5),0),IF(MOD($A838-1-L$10,'Feuille1-Catégories'!$F$5+1)=0,L$3,""))),"")</f>
        <v/>
      </c>
      <c r="M838" s="29" t="str">
        <f ca="1">IF(AND($A838&lt;&gt;"",M$9&lt;&gt;""),IF(HLOOKUP(M$9,'Feuille1-Catégories'!$C$1:$G$2,2,FALSE)="OUI",M$3,IF(HLOOKUP(M$9,'Feuille1-Catégories'!$C$1:$G$3,3,FALSE)="OUI",OFFSET(M$3,MOD(QUOTIENT(ROW()-ROW($A$20),'Feuille1-Catégories'!$B$6/M$6),M$5),0),IF(MOD($A838-1-M$10,'Feuille1-Catégories'!$F$5+1)=0,M$3,""))),"")</f>
        <v/>
      </c>
      <c r="N838" s="29" t="str">
        <f ca="1">IF(AND($A838&lt;&gt;"",N$9&lt;&gt;""),IF(HLOOKUP(N$9,'Feuille1-Catégories'!$C$1:$G$2,2,FALSE)="OUI",N$3,IF(HLOOKUP(N$9,'Feuille1-Catégories'!$C$1:$G$3,3,FALSE)="OUI",OFFSET(N$3,MOD(QUOTIENT(ROW()-ROW($A$20),'Feuille1-Catégories'!$B$6/N$6),N$5),0),IF(MOD($A838-1-N$10,'Feuille1-Catégories'!$F$5+1)=0,N$3,""))),"")</f>
        <v/>
      </c>
      <c r="O838" s="29" t="str">
        <f ca="1">IF(AND($A838&lt;&gt;"",O$9&lt;&gt;""),IF(HLOOKUP(O$9,'Feuille1-Catégories'!$C$1:$G$2,2,FALSE)="OUI",O$3,IF(HLOOKUP(O$9,'Feuille1-Catégories'!$C$1:$G$3,3,FALSE)="OUI",OFFSET(O$3,MOD(QUOTIENT(ROW()-ROW($A$20),'Feuille1-Catégories'!$B$6/O$6),O$5),0),IF(MOD($A838-1-O$10,'Feuille1-Catégories'!$F$5+1)=0,O$3,""))),"")</f>
        <v/>
      </c>
      <c r="P838" s="29" t="str">
        <f ca="1">IF(AND($A838&lt;&gt;"",P$9&lt;&gt;""),IF(HLOOKUP(P$9,'Feuille1-Catégories'!$C$1:$G$2,2,FALSE)="OUI",P$3,IF(HLOOKUP(P$9,'Feuille1-Catégories'!$C$1:$G$3,3,FALSE)="OUI",OFFSET(P$3,MOD(QUOTIENT(ROW()-ROW($A$20),'Feuille1-Catégories'!$B$6/P$6),P$5),0),IF(MOD($A838-1-P$10,'Feuille1-Catégories'!$F$5+1)=0,P$3,""))),"")</f>
        <v/>
      </c>
      <c r="Q838" s="29" t="str">
        <f ca="1">IF(AND($A838&lt;&gt;"",Q$9&lt;&gt;""),IF(HLOOKUP(Q$9,'Feuille1-Catégories'!$C$1:$G$2,2,FALSE)="OUI",Q$3,IF(HLOOKUP(Q$9,'Feuille1-Catégories'!$C$1:$G$3,3,FALSE)="OUI",OFFSET(Q$3,MOD(QUOTIENT(ROW()-ROW($A$20),'Feuille1-Catégories'!$B$6/Q$6),Q$5),0),IF(MOD($A838-1-Q$10,'Feuille1-Catégories'!$F$5+1)=0,Q$3,""))),"")</f>
        <v/>
      </c>
      <c r="R838" s="29" t="str">
        <f ca="1">IF(AND($A838&lt;&gt;"",R$9&lt;&gt;""),IF(HLOOKUP(R$9,'Feuille1-Catégories'!$C$1:$G$2,2,FALSE)="OUI",R$3,IF(HLOOKUP(R$9,'Feuille1-Catégories'!$C$1:$G$3,3,FALSE)="OUI",OFFSET(R$3,MOD(QUOTIENT(ROW()-ROW($A$20),'Feuille1-Catégories'!$B$6/R$6),R$5),0),IF(MOD($A838-1-R$10,'Feuille1-Catégories'!$F$5+1)=0,R$3,""))),"")</f>
        <v/>
      </c>
      <c r="S838" s="29" t="str">
        <f ca="1">IF(AND($A838&lt;&gt;"",S$9&lt;&gt;""),IF(HLOOKUP(S$9,'Feuille1-Catégories'!$C$1:$G$2,2,FALSE)="OUI",S$3,IF(HLOOKUP(S$9,'Feuille1-Catégories'!$C$1:$G$3,3,FALSE)="OUI",OFFSET(S$3,MOD(QUOTIENT(ROW()-ROW($A$20),'Feuille1-Catégories'!$B$6/S$6),S$5),0),IF(MOD($A838-1-S$10,'Feuille1-Catégories'!$F$5+1)=0,S$3,""))),"")</f>
        <v/>
      </c>
      <c r="T838" s="29" t="str">
        <f ca="1">IF(AND($A838&lt;&gt;"",T$9&lt;&gt;""),IF(HLOOKUP(T$9,'Feuille1-Catégories'!$C$1:$G$2,2,FALSE)="OUI",T$3,IF(HLOOKUP(T$9,'Feuille1-Catégories'!$C$1:$G$3,3,FALSE)="OUI",OFFSET(T$3,MOD(QUOTIENT(ROW()-ROW($A$20),'Feuille1-Catégories'!$B$6/T$6),T$5),0),IF(MOD($A838-1-T$10,'Feuille1-Catégories'!$F$5+1)=0,T$3,""))),"")</f>
        <v/>
      </c>
      <c r="U838" s="29" t="str">
        <f ca="1">IF(AND($A838&lt;&gt;"",U$9&lt;&gt;""),IF(HLOOKUP(U$9,'Feuille1-Catégories'!$C$1:$G$2,2,FALSE)="OUI",U$3,IF(HLOOKUP(U$9,'Feuille1-Catégories'!$C$1:$G$3,3,FALSE)="OUI",OFFSET(U$3,MOD(QUOTIENT(ROW()-ROW($A$20),'Feuille1-Catégories'!$B$6/U$6),U$5),0),IF(MOD($A838-1-U$10,'Feuille1-Catégories'!$F$5+1)=0,U$3,""))),"")</f>
        <v/>
      </c>
      <c r="V838" s="29" t="str">
        <f ca="1">IF(AND($A838&lt;&gt;"",V$9&lt;&gt;""),IF(HLOOKUP(V$9,'Feuille1-Catégories'!$C$1:$G$2,2,FALSE)="OUI",V$3,IF(HLOOKUP(V$9,'Feuille1-Catégories'!$C$1:$G$3,3,FALSE)="OUI",OFFSET(V$3,MOD(QUOTIENT(ROW()-ROW($A$20),'Feuille1-Catégories'!$B$6/V$6),V$5),0),IF(MOD($A838-1-V$10,'Feuille1-Catégories'!$F$5+1)=0,V$3,""))),"")</f>
        <v/>
      </c>
      <c r="W838" s="29" t="str">
        <f ca="1">IF(AND($A838&lt;&gt;"",W$9&lt;&gt;""),IF(HLOOKUP(W$9,'Feuille1-Catégories'!$C$1:$G$2,2,FALSE)="OUI",W$3,IF(HLOOKUP(W$9,'Feuille1-Catégories'!$C$1:$G$3,3,FALSE)="OUI",OFFSET(W$3,MOD(QUOTIENT(ROW()-ROW($A$20),'Feuille1-Catégories'!$B$6/W$6),W$5),0),IF(MOD($A838-1-W$10,'Feuille1-Catégories'!$F$5+1)=0,W$3,""))),"")</f>
        <v/>
      </c>
      <c r="X838" s="29" t="str">
        <f ca="1">IF(AND($A838&lt;&gt;"",X$9&lt;&gt;""),IF(HLOOKUP(X$9,'Feuille1-Catégories'!$C$1:$G$2,2,FALSE)="OUI",X$3,IF(HLOOKUP(X$9,'Feuille1-Catégories'!$C$1:$G$3,3,FALSE)="OUI",OFFSET(X$3,MOD(QUOTIENT(ROW()-ROW($A$20),'Feuille1-Catégories'!$B$6/X$6),X$5),0),IF(MOD($A838-1-X$10,'Feuille1-Catégories'!$F$5+1)=0,X$3,""))),"")</f>
        <v/>
      </c>
      <c r="Y838" s="29" t="str">
        <f ca="1">IF(AND($A838&lt;&gt;"",Y$9&lt;&gt;""),IF(HLOOKUP(Y$9,'Feuille1-Catégories'!$C$1:$G$2,2,FALSE)="OUI",Y$3,IF(HLOOKUP(Y$9,'Feuille1-Catégories'!$C$1:$G$3,3,FALSE)="OUI",OFFSET(Y$3,MOD(QUOTIENT(ROW()-ROW($A$20),'Feuille1-Catégories'!$B$6/Y$6),Y$5),0),IF(MOD($A838-1-Y$10,'Feuille1-Catégories'!$F$5+1)=0,Y$3,""))),"")</f>
        <v/>
      </c>
      <c r="Z838" s="29" t="str">
        <f ca="1">IF(AND($A838&lt;&gt;"",Z$9&lt;&gt;""),IF(HLOOKUP(Z$9,'Feuille1-Catégories'!$C$1:$G$2,2,FALSE)="OUI",Z$3,IF(HLOOKUP(Z$9,'Feuille1-Catégories'!$C$1:$G$3,3,FALSE)="OUI",OFFSET(Z$3,MOD(QUOTIENT(ROW()-ROW($A$20),'Feuille1-Catégories'!$B$6/Z$6),Z$5),0),IF(MOD($A838-1-Z$10,'Feuille1-Catégories'!$F$5+1)=0,Z$3,""))),"")</f>
        <v/>
      </c>
    </row>
    <row r="839" spans="1:26" ht="17" x14ac:dyDescent="0.2">
      <c r="A839" s="21" t="str">
        <f>IF('Feuille2-Prix de vente'!A839&lt;&gt;"",'Feuille2-Prix de vente'!A839,"")</f>
        <v/>
      </c>
      <c r="B839" s="33" t="str">
        <f>IF('Feuille2-Prix de vente'!B839&lt;&gt;"",'Feuille2-Prix de vente'!B839,"")</f>
        <v/>
      </c>
      <c r="C839" s="10" t="str">
        <f>IF('Feuille2-Prix de vente'!C839&lt;&gt;"",'Feuille2-Prix de vente'!C839,"")</f>
        <v/>
      </c>
      <c r="D839" s="10" t="str">
        <f t="shared" si="12"/>
        <v/>
      </c>
      <c r="E839" s="10" t="str">
        <f>IF('Feuille2-Prix de vente'!E839&lt;&gt;"",'Feuille2-Prix de vente'!E839,"")</f>
        <v/>
      </c>
      <c r="F839" s="29" t="str">
        <f ca="1">IF(AND($A839&lt;&gt;"",F$9&lt;&gt;""),IF(HLOOKUP(F$9,'Feuille1-Catégories'!$C$1:$G$2,2,FALSE)="OUI",F$3,IF(HLOOKUP(F$9,'Feuille1-Catégories'!$C$1:$G$3,3,FALSE)="OUI",OFFSET(F$3,MOD(QUOTIENT(ROW()-ROW($A$20),'Feuille1-Catégories'!$B$6/F$6),F$5),0),IF(MOD($A839-1-F$10,'Feuille1-Catégories'!$F$5+1)=0,F$3,""))),"")</f>
        <v/>
      </c>
      <c r="G839" s="29" t="str">
        <f ca="1">IF(AND($A839&lt;&gt;"",G$9&lt;&gt;""),IF(HLOOKUP(G$9,'Feuille1-Catégories'!$C$1:$G$2,2,FALSE)="OUI",G$3,IF(HLOOKUP(G$9,'Feuille1-Catégories'!$C$1:$G$3,3,FALSE)="OUI",OFFSET(G$3,MOD(QUOTIENT(ROW()-ROW($A$20),'Feuille1-Catégories'!$B$6/G$6),G$5),0),IF(MOD($A839-1-G$10,'Feuille1-Catégories'!$F$5+1)=0,G$3,""))),"")</f>
        <v/>
      </c>
      <c r="H839" s="29" t="str">
        <f ca="1">IF(AND($A839&lt;&gt;"",H$9&lt;&gt;""),IF(HLOOKUP(H$9,'Feuille1-Catégories'!$C$1:$G$2,2,FALSE)="OUI",H$3,IF(HLOOKUP(H$9,'Feuille1-Catégories'!$C$1:$G$3,3,FALSE)="OUI",OFFSET(H$3,MOD(QUOTIENT(ROW()-ROW($A$20),'Feuille1-Catégories'!$B$6/H$6),H$5),0),IF(MOD($A839-1-H$10,'Feuille1-Catégories'!$F$5+1)=0,H$3,""))),"")</f>
        <v/>
      </c>
      <c r="I839" s="29" t="str">
        <f ca="1">IF(AND($A839&lt;&gt;"",I$9&lt;&gt;""),IF(HLOOKUP(I$9,'Feuille1-Catégories'!$C$1:$G$2,2,FALSE)="OUI",I$3,IF(HLOOKUP(I$9,'Feuille1-Catégories'!$C$1:$G$3,3,FALSE)="OUI",OFFSET(I$3,MOD(QUOTIENT(ROW()-ROW($A$20),'Feuille1-Catégories'!$B$6/I$6),I$5),0),IF(MOD($A839-1-I$10,'Feuille1-Catégories'!$F$5+1)=0,I$3,""))),"")</f>
        <v/>
      </c>
      <c r="J839" s="29" t="str">
        <f ca="1">IF(AND($A839&lt;&gt;"",J$9&lt;&gt;""),IF(HLOOKUP(J$9,'Feuille1-Catégories'!$C$1:$G$2,2,FALSE)="OUI",J$3,IF(HLOOKUP(J$9,'Feuille1-Catégories'!$C$1:$G$3,3,FALSE)="OUI",OFFSET(J$3,MOD(QUOTIENT(ROW()-ROW($A$20),'Feuille1-Catégories'!$B$6/J$6),J$5),0),IF(MOD($A839-1-J$10,'Feuille1-Catégories'!$F$5+1)=0,J$3,""))),"")</f>
        <v/>
      </c>
      <c r="K839" s="29" t="str">
        <f ca="1">IF(AND($A839&lt;&gt;"",K$9&lt;&gt;""),IF(HLOOKUP(K$9,'Feuille1-Catégories'!$C$1:$G$2,2,FALSE)="OUI",K$3,IF(HLOOKUP(K$9,'Feuille1-Catégories'!$C$1:$G$3,3,FALSE)="OUI",OFFSET(K$3,MOD(QUOTIENT(ROW()-ROW($A$20),'Feuille1-Catégories'!$B$6/K$6),K$5),0),IF(MOD($A839-1-K$10,'Feuille1-Catégories'!$F$5+1)=0,K$3,""))),"")</f>
        <v/>
      </c>
      <c r="L839" s="29" t="str">
        <f ca="1">IF(AND($A839&lt;&gt;"",L$9&lt;&gt;""),IF(HLOOKUP(L$9,'Feuille1-Catégories'!$C$1:$G$2,2,FALSE)="OUI",L$3,IF(HLOOKUP(L$9,'Feuille1-Catégories'!$C$1:$G$3,3,FALSE)="OUI",OFFSET(L$3,MOD(QUOTIENT(ROW()-ROW($A$20),'Feuille1-Catégories'!$B$6/L$6),L$5),0),IF(MOD($A839-1-L$10,'Feuille1-Catégories'!$F$5+1)=0,L$3,""))),"")</f>
        <v/>
      </c>
      <c r="M839" s="29" t="str">
        <f ca="1">IF(AND($A839&lt;&gt;"",M$9&lt;&gt;""),IF(HLOOKUP(M$9,'Feuille1-Catégories'!$C$1:$G$2,2,FALSE)="OUI",M$3,IF(HLOOKUP(M$9,'Feuille1-Catégories'!$C$1:$G$3,3,FALSE)="OUI",OFFSET(M$3,MOD(QUOTIENT(ROW()-ROW($A$20),'Feuille1-Catégories'!$B$6/M$6),M$5),0),IF(MOD($A839-1-M$10,'Feuille1-Catégories'!$F$5+1)=0,M$3,""))),"")</f>
        <v/>
      </c>
      <c r="N839" s="29" t="str">
        <f ca="1">IF(AND($A839&lt;&gt;"",N$9&lt;&gt;""),IF(HLOOKUP(N$9,'Feuille1-Catégories'!$C$1:$G$2,2,FALSE)="OUI",N$3,IF(HLOOKUP(N$9,'Feuille1-Catégories'!$C$1:$G$3,3,FALSE)="OUI",OFFSET(N$3,MOD(QUOTIENT(ROW()-ROW($A$20),'Feuille1-Catégories'!$B$6/N$6),N$5),0),IF(MOD($A839-1-N$10,'Feuille1-Catégories'!$F$5+1)=0,N$3,""))),"")</f>
        <v/>
      </c>
      <c r="O839" s="29" t="str">
        <f ca="1">IF(AND($A839&lt;&gt;"",O$9&lt;&gt;""),IF(HLOOKUP(O$9,'Feuille1-Catégories'!$C$1:$G$2,2,FALSE)="OUI",O$3,IF(HLOOKUP(O$9,'Feuille1-Catégories'!$C$1:$G$3,3,FALSE)="OUI",OFFSET(O$3,MOD(QUOTIENT(ROW()-ROW($A$20),'Feuille1-Catégories'!$B$6/O$6),O$5),0),IF(MOD($A839-1-O$10,'Feuille1-Catégories'!$F$5+1)=0,O$3,""))),"")</f>
        <v/>
      </c>
      <c r="P839" s="29" t="str">
        <f ca="1">IF(AND($A839&lt;&gt;"",P$9&lt;&gt;""),IF(HLOOKUP(P$9,'Feuille1-Catégories'!$C$1:$G$2,2,FALSE)="OUI",P$3,IF(HLOOKUP(P$9,'Feuille1-Catégories'!$C$1:$G$3,3,FALSE)="OUI",OFFSET(P$3,MOD(QUOTIENT(ROW()-ROW($A$20),'Feuille1-Catégories'!$B$6/P$6),P$5),0),IF(MOD($A839-1-P$10,'Feuille1-Catégories'!$F$5+1)=0,P$3,""))),"")</f>
        <v/>
      </c>
      <c r="Q839" s="29" t="str">
        <f ca="1">IF(AND($A839&lt;&gt;"",Q$9&lt;&gt;""),IF(HLOOKUP(Q$9,'Feuille1-Catégories'!$C$1:$G$2,2,FALSE)="OUI",Q$3,IF(HLOOKUP(Q$9,'Feuille1-Catégories'!$C$1:$G$3,3,FALSE)="OUI",OFFSET(Q$3,MOD(QUOTIENT(ROW()-ROW($A$20),'Feuille1-Catégories'!$B$6/Q$6),Q$5),0),IF(MOD($A839-1-Q$10,'Feuille1-Catégories'!$F$5+1)=0,Q$3,""))),"")</f>
        <v/>
      </c>
      <c r="R839" s="29" t="str">
        <f ca="1">IF(AND($A839&lt;&gt;"",R$9&lt;&gt;""),IF(HLOOKUP(R$9,'Feuille1-Catégories'!$C$1:$G$2,2,FALSE)="OUI",R$3,IF(HLOOKUP(R$9,'Feuille1-Catégories'!$C$1:$G$3,3,FALSE)="OUI",OFFSET(R$3,MOD(QUOTIENT(ROW()-ROW($A$20),'Feuille1-Catégories'!$B$6/R$6),R$5),0),IF(MOD($A839-1-R$10,'Feuille1-Catégories'!$F$5+1)=0,R$3,""))),"")</f>
        <v/>
      </c>
      <c r="S839" s="29" t="str">
        <f ca="1">IF(AND($A839&lt;&gt;"",S$9&lt;&gt;""),IF(HLOOKUP(S$9,'Feuille1-Catégories'!$C$1:$G$2,2,FALSE)="OUI",S$3,IF(HLOOKUP(S$9,'Feuille1-Catégories'!$C$1:$G$3,3,FALSE)="OUI",OFFSET(S$3,MOD(QUOTIENT(ROW()-ROW($A$20),'Feuille1-Catégories'!$B$6/S$6),S$5),0),IF(MOD($A839-1-S$10,'Feuille1-Catégories'!$F$5+1)=0,S$3,""))),"")</f>
        <v/>
      </c>
      <c r="T839" s="29" t="str">
        <f ca="1">IF(AND($A839&lt;&gt;"",T$9&lt;&gt;""),IF(HLOOKUP(T$9,'Feuille1-Catégories'!$C$1:$G$2,2,FALSE)="OUI",T$3,IF(HLOOKUP(T$9,'Feuille1-Catégories'!$C$1:$G$3,3,FALSE)="OUI",OFFSET(T$3,MOD(QUOTIENT(ROW()-ROW($A$20),'Feuille1-Catégories'!$B$6/T$6),T$5),0),IF(MOD($A839-1-T$10,'Feuille1-Catégories'!$F$5+1)=0,T$3,""))),"")</f>
        <v/>
      </c>
      <c r="U839" s="29" t="str">
        <f ca="1">IF(AND($A839&lt;&gt;"",U$9&lt;&gt;""),IF(HLOOKUP(U$9,'Feuille1-Catégories'!$C$1:$G$2,2,FALSE)="OUI",U$3,IF(HLOOKUP(U$9,'Feuille1-Catégories'!$C$1:$G$3,3,FALSE)="OUI",OFFSET(U$3,MOD(QUOTIENT(ROW()-ROW($A$20),'Feuille1-Catégories'!$B$6/U$6),U$5),0),IF(MOD($A839-1-U$10,'Feuille1-Catégories'!$F$5+1)=0,U$3,""))),"")</f>
        <v/>
      </c>
      <c r="V839" s="29" t="str">
        <f ca="1">IF(AND($A839&lt;&gt;"",V$9&lt;&gt;""),IF(HLOOKUP(V$9,'Feuille1-Catégories'!$C$1:$G$2,2,FALSE)="OUI",V$3,IF(HLOOKUP(V$9,'Feuille1-Catégories'!$C$1:$G$3,3,FALSE)="OUI",OFFSET(V$3,MOD(QUOTIENT(ROW()-ROW($A$20),'Feuille1-Catégories'!$B$6/V$6),V$5),0),IF(MOD($A839-1-V$10,'Feuille1-Catégories'!$F$5+1)=0,V$3,""))),"")</f>
        <v/>
      </c>
      <c r="W839" s="29" t="str">
        <f ca="1">IF(AND($A839&lt;&gt;"",W$9&lt;&gt;""),IF(HLOOKUP(W$9,'Feuille1-Catégories'!$C$1:$G$2,2,FALSE)="OUI",W$3,IF(HLOOKUP(W$9,'Feuille1-Catégories'!$C$1:$G$3,3,FALSE)="OUI",OFFSET(W$3,MOD(QUOTIENT(ROW()-ROW($A$20),'Feuille1-Catégories'!$B$6/W$6),W$5),0),IF(MOD($A839-1-W$10,'Feuille1-Catégories'!$F$5+1)=0,W$3,""))),"")</f>
        <v/>
      </c>
      <c r="X839" s="29" t="str">
        <f ca="1">IF(AND($A839&lt;&gt;"",X$9&lt;&gt;""),IF(HLOOKUP(X$9,'Feuille1-Catégories'!$C$1:$G$2,2,FALSE)="OUI",X$3,IF(HLOOKUP(X$9,'Feuille1-Catégories'!$C$1:$G$3,3,FALSE)="OUI",OFFSET(X$3,MOD(QUOTIENT(ROW()-ROW($A$20),'Feuille1-Catégories'!$B$6/X$6),X$5),0),IF(MOD($A839-1-X$10,'Feuille1-Catégories'!$F$5+1)=0,X$3,""))),"")</f>
        <v/>
      </c>
      <c r="Y839" s="29" t="str">
        <f ca="1">IF(AND($A839&lt;&gt;"",Y$9&lt;&gt;""),IF(HLOOKUP(Y$9,'Feuille1-Catégories'!$C$1:$G$2,2,FALSE)="OUI",Y$3,IF(HLOOKUP(Y$9,'Feuille1-Catégories'!$C$1:$G$3,3,FALSE)="OUI",OFFSET(Y$3,MOD(QUOTIENT(ROW()-ROW($A$20),'Feuille1-Catégories'!$B$6/Y$6),Y$5),0),IF(MOD($A839-1-Y$10,'Feuille1-Catégories'!$F$5+1)=0,Y$3,""))),"")</f>
        <v/>
      </c>
      <c r="Z839" s="29" t="str">
        <f ca="1">IF(AND($A839&lt;&gt;"",Z$9&lt;&gt;""),IF(HLOOKUP(Z$9,'Feuille1-Catégories'!$C$1:$G$2,2,FALSE)="OUI",Z$3,IF(HLOOKUP(Z$9,'Feuille1-Catégories'!$C$1:$G$3,3,FALSE)="OUI",OFFSET(Z$3,MOD(QUOTIENT(ROW()-ROW($A$20),'Feuille1-Catégories'!$B$6/Z$6),Z$5),0),IF(MOD($A839-1-Z$10,'Feuille1-Catégories'!$F$5+1)=0,Z$3,""))),"")</f>
        <v/>
      </c>
    </row>
    <row r="840" spans="1:26" ht="17" x14ac:dyDescent="0.2">
      <c r="A840" s="21" t="str">
        <f>IF('Feuille2-Prix de vente'!A840&lt;&gt;"",'Feuille2-Prix de vente'!A840,"")</f>
        <v/>
      </c>
      <c r="B840" s="33" t="str">
        <f>IF('Feuille2-Prix de vente'!B840&lt;&gt;"",'Feuille2-Prix de vente'!B840,"")</f>
        <v/>
      </c>
      <c r="C840" s="10" t="str">
        <f>IF('Feuille2-Prix de vente'!C840&lt;&gt;"",'Feuille2-Prix de vente'!C840,"")</f>
        <v/>
      </c>
      <c r="D840" s="10" t="str">
        <f t="shared" si="12"/>
        <v/>
      </c>
      <c r="E840" s="10" t="str">
        <f>IF('Feuille2-Prix de vente'!E840&lt;&gt;"",'Feuille2-Prix de vente'!E840,"")</f>
        <v/>
      </c>
      <c r="F840" s="29" t="str">
        <f ca="1">IF(AND($A840&lt;&gt;"",F$9&lt;&gt;""),IF(HLOOKUP(F$9,'Feuille1-Catégories'!$C$1:$G$2,2,FALSE)="OUI",F$3,IF(HLOOKUP(F$9,'Feuille1-Catégories'!$C$1:$G$3,3,FALSE)="OUI",OFFSET(F$3,MOD(QUOTIENT(ROW()-ROW($A$20),'Feuille1-Catégories'!$B$6/F$6),F$5),0),IF(MOD($A840-1-F$10,'Feuille1-Catégories'!$F$5+1)=0,F$3,""))),"")</f>
        <v/>
      </c>
      <c r="G840" s="29" t="str">
        <f ca="1">IF(AND($A840&lt;&gt;"",G$9&lt;&gt;""),IF(HLOOKUP(G$9,'Feuille1-Catégories'!$C$1:$G$2,2,FALSE)="OUI",G$3,IF(HLOOKUP(G$9,'Feuille1-Catégories'!$C$1:$G$3,3,FALSE)="OUI",OFFSET(G$3,MOD(QUOTIENT(ROW()-ROW($A$20),'Feuille1-Catégories'!$B$6/G$6),G$5),0),IF(MOD($A840-1-G$10,'Feuille1-Catégories'!$F$5+1)=0,G$3,""))),"")</f>
        <v/>
      </c>
      <c r="H840" s="29" t="str">
        <f ca="1">IF(AND($A840&lt;&gt;"",H$9&lt;&gt;""),IF(HLOOKUP(H$9,'Feuille1-Catégories'!$C$1:$G$2,2,FALSE)="OUI",H$3,IF(HLOOKUP(H$9,'Feuille1-Catégories'!$C$1:$G$3,3,FALSE)="OUI",OFFSET(H$3,MOD(QUOTIENT(ROW()-ROW($A$20),'Feuille1-Catégories'!$B$6/H$6),H$5),0),IF(MOD($A840-1-H$10,'Feuille1-Catégories'!$F$5+1)=0,H$3,""))),"")</f>
        <v/>
      </c>
      <c r="I840" s="29" t="str">
        <f ca="1">IF(AND($A840&lt;&gt;"",I$9&lt;&gt;""),IF(HLOOKUP(I$9,'Feuille1-Catégories'!$C$1:$G$2,2,FALSE)="OUI",I$3,IF(HLOOKUP(I$9,'Feuille1-Catégories'!$C$1:$G$3,3,FALSE)="OUI",OFFSET(I$3,MOD(QUOTIENT(ROW()-ROW($A$20),'Feuille1-Catégories'!$B$6/I$6),I$5),0),IF(MOD($A840-1-I$10,'Feuille1-Catégories'!$F$5+1)=0,I$3,""))),"")</f>
        <v/>
      </c>
      <c r="J840" s="29" t="str">
        <f ca="1">IF(AND($A840&lt;&gt;"",J$9&lt;&gt;""),IF(HLOOKUP(J$9,'Feuille1-Catégories'!$C$1:$G$2,2,FALSE)="OUI",J$3,IF(HLOOKUP(J$9,'Feuille1-Catégories'!$C$1:$G$3,3,FALSE)="OUI",OFFSET(J$3,MOD(QUOTIENT(ROW()-ROW($A$20),'Feuille1-Catégories'!$B$6/J$6),J$5),0),IF(MOD($A840-1-J$10,'Feuille1-Catégories'!$F$5+1)=0,J$3,""))),"")</f>
        <v/>
      </c>
      <c r="K840" s="29" t="str">
        <f ca="1">IF(AND($A840&lt;&gt;"",K$9&lt;&gt;""),IF(HLOOKUP(K$9,'Feuille1-Catégories'!$C$1:$G$2,2,FALSE)="OUI",K$3,IF(HLOOKUP(K$9,'Feuille1-Catégories'!$C$1:$G$3,3,FALSE)="OUI",OFFSET(K$3,MOD(QUOTIENT(ROW()-ROW($A$20),'Feuille1-Catégories'!$B$6/K$6),K$5),0),IF(MOD($A840-1-K$10,'Feuille1-Catégories'!$F$5+1)=0,K$3,""))),"")</f>
        <v/>
      </c>
      <c r="L840" s="29" t="str">
        <f ca="1">IF(AND($A840&lt;&gt;"",L$9&lt;&gt;""),IF(HLOOKUP(L$9,'Feuille1-Catégories'!$C$1:$G$2,2,FALSE)="OUI",L$3,IF(HLOOKUP(L$9,'Feuille1-Catégories'!$C$1:$G$3,3,FALSE)="OUI",OFFSET(L$3,MOD(QUOTIENT(ROW()-ROW($A$20),'Feuille1-Catégories'!$B$6/L$6),L$5),0),IF(MOD($A840-1-L$10,'Feuille1-Catégories'!$F$5+1)=0,L$3,""))),"")</f>
        <v/>
      </c>
      <c r="M840" s="29" t="str">
        <f ca="1">IF(AND($A840&lt;&gt;"",M$9&lt;&gt;""),IF(HLOOKUP(M$9,'Feuille1-Catégories'!$C$1:$G$2,2,FALSE)="OUI",M$3,IF(HLOOKUP(M$9,'Feuille1-Catégories'!$C$1:$G$3,3,FALSE)="OUI",OFFSET(M$3,MOD(QUOTIENT(ROW()-ROW($A$20),'Feuille1-Catégories'!$B$6/M$6),M$5),0),IF(MOD($A840-1-M$10,'Feuille1-Catégories'!$F$5+1)=0,M$3,""))),"")</f>
        <v/>
      </c>
      <c r="N840" s="29" t="str">
        <f ca="1">IF(AND($A840&lt;&gt;"",N$9&lt;&gt;""),IF(HLOOKUP(N$9,'Feuille1-Catégories'!$C$1:$G$2,2,FALSE)="OUI",N$3,IF(HLOOKUP(N$9,'Feuille1-Catégories'!$C$1:$G$3,3,FALSE)="OUI",OFFSET(N$3,MOD(QUOTIENT(ROW()-ROW($A$20),'Feuille1-Catégories'!$B$6/N$6),N$5),0),IF(MOD($A840-1-N$10,'Feuille1-Catégories'!$F$5+1)=0,N$3,""))),"")</f>
        <v/>
      </c>
      <c r="O840" s="29" t="str">
        <f ca="1">IF(AND($A840&lt;&gt;"",O$9&lt;&gt;""),IF(HLOOKUP(O$9,'Feuille1-Catégories'!$C$1:$G$2,2,FALSE)="OUI",O$3,IF(HLOOKUP(O$9,'Feuille1-Catégories'!$C$1:$G$3,3,FALSE)="OUI",OFFSET(O$3,MOD(QUOTIENT(ROW()-ROW($A$20),'Feuille1-Catégories'!$B$6/O$6),O$5),0),IF(MOD($A840-1-O$10,'Feuille1-Catégories'!$F$5+1)=0,O$3,""))),"")</f>
        <v/>
      </c>
      <c r="P840" s="29" t="str">
        <f ca="1">IF(AND($A840&lt;&gt;"",P$9&lt;&gt;""),IF(HLOOKUP(P$9,'Feuille1-Catégories'!$C$1:$G$2,2,FALSE)="OUI",P$3,IF(HLOOKUP(P$9,'Feuille1-Catégories'!$C$1:$G$3,3,FALSE)="OUI",OFFSET(P$3,MOD(QUOTIENT(ROW()-ROW($A$20),'Feuille1-Catégories'!$B$6/P$6),P$5),0),IF(MOD($A840-1-P$10,'Feuille1-Catégories'!$F$5+1)=0,P$3,""))),"")</f>
        <v/>
      </c>
      <c r="Q840" s="29" t="str">
        <f ca="1">IF(AND($A840&lt;&gt;"",Q$9&lt;&gt;""),IF(HLOOKUP(Q$9,'Feuille1-Catégories'!$C$1:$G$2,2,FALSE)="OUI",Q$3,IF(HLOOKUP(Q$9,'Feuille1-Catégories'!$C$1:$G$3,3,FALSE)="OUI",OFFSET(Q$3,MOD(QUOTIENT(ROW()-ROW($A$20),'Feuille1-Catégories'!$B$6/Q$6),Q$5),0),IF(MOD($A840-1-Q$10,'Feuille1-Catégories'!$F$5+1)=0,Q$3,""))),"")</f>
        <v/>
      </c>
      <c r="R840" s="29" t="str">
        <f ca="1">IF(AND($A840&lt;&gt;"",R$9&lt;&gt;""),IF(HLOOKUP(R$9,'Feuille1-Catégories'!$C$1:$G$2,2,FALSE)="OUI",R$3,IF(HLOOKUP(R$9,'Feuille1-Catégories'!$C$1:$G$3,3,FALSE)="OUI",OFFSET(R$3,MOD(QUOTIENT(ROW()-ROW($A$20),'Feuille1-Catégories'!$B$6/R$6),R$5),0),IF(MOD($A840-1-R$10,'Feuille1-Catégories'!$F$5+1)=0,R$3,""))),"")</f>
        <v/>
      </c>
      <c r="S840" s="29" t="str">
        <f ca="1">IF(AND($A840&lt;&gt;"",S$9&lt;&gt;""),IF(HLOOKUP(S$9,'Feuille1-Catégories'!$C$1:$G$2,2,FALSE)="OUI",S$3,IF(HLOOKUP(S$9,'Feuille1-Catégories'!$C$1:$G$3,3,FALSE)="OUI",OFFSET(S$3,MOD(QUOTIENT(ROW()-ROW($A$20),'Feuille1-Catégories'!$B$6/S$6),S$5),0),IF(MOD($A840-1-S$10,'Feuille1-Catégories'!$F$5+1)=0,S$3,""))),"")</f>
        <v/>
      </c>
      <c r="T840" s="29" t="str">
        <f ca="1">IF(AND($A840&lt;&gt;"",T$9&lt;&gt;""),IF(HLOOKUP(T$9,'Feuille1-Catégories'!$C$1:$G$2,2,FALSE)="OUI",T$3,IF(HLOOKUP(T$9,'Feuille1-Catégories'!$C$1:$G$3,3,FALSE)="OUI",OFFSET(T$3,MOD(QUOTIENT(ROW()-ROW($A$20),'Feuille1-Catégories'!$B$6/T$6),T$5),0),IF(MOD($A840-1-T$10,'Feuille1-Catégories'!$F$5+1)=0,T$3,""))),"")</f>
        <v/>
      </c>
      <c r="U840" s="29" t="str">
        <f ca="1">IF(AND($A840&lt;&gt;"",U$9&lt;&gt;""),IF(HLOOKUP(U$9,'Feuille1-Catégories'!$C$1:$G$2,2,FALSE)="OUI",U$3,IF(HLOOKUP(U$9,'Feuille1-Catégories'!$C$1:$G$3,3,FALSE)="OUI",OFFSET(U$3,MOD(QUOTIENT(ROW()-ROW($A$20),'Feuille1-Catégories'!$B$6/U$6),U$5),0),IF(MOD($A840-1-U$10,'Feuille1-Catégories'!$F$5+1)=0,U$3,""))),"")</f>
        <v/>
      </c>
      <c r="V840" s="29" t="str">
        <f ca="1">IF(AND($A840&lt;&gt;"",V$9&lt;&gt;""),IF(HLOOKUP(V$9,'Feuille1-Catégories'!$C$1:$G$2,2,FALSE)="OUI",V$3,IF(HLOOKUP(V$9,'Feuille1-Catégories'!$C$1:$G$3,3,FALSE)="OUI",OFFSET(V$3,MOD(QUOTIENT(ROW()-ROW($A$20),'Feuille1-Catégories'!$B$6/V$6),V$5),0),IF(MOD($A840-1-V$10,'Feuille1-Catégories'!$F$5+1)=0,V$3,""))),"")</f>
        <v/>
      </c>
      <c r="W840" s="29" t="str">
        <f ca="1">IF(AND($A840&lt;&gt;"",W$9&lt;&gt;""),IF(HLOOKUP(W$9,'Feuille1-Catégories'!$C$1:$G$2,2,FALSE)="OUI",W$3,IF(HLOOKUP(W$9,'Feuille1-Catégories'!$C$1:$G$3,3,FALSE)="OUI",OFFSET(W$3,MOD(QUOTIENT(ROW()-ROW($A$20),'Feuille1-Catégories'!$B$6/W$6),W$5),0),IF(MOD($A840-1-W$10,'Feuille1-Catégories'!$F$5+1)=0,W$3,""))),"")</f>
        <v/>
      </c>
      <c r="X840" s="29" t="str">
        <f ca="1">IF(AND($A840&lt;&gt;"",X$9&lt;&gt;""),IF(HLOOKUP(X$9,'Feuille1-Catégories'!$C$1:$G$2,2,FALSE)="OUI",X$3,IF(HLOOKUP(X$9,'Feuille1-Catégories'!$C$1:$G$3,3,FALSE)="OUI",OFFSET(X$3,MOD(QUOTIENT(ROW()-ROW($A$20),'Feuille1-Catégories'!$B$6/X$6),X$5),0),IF(MOD($A840-1-X$10,'Feuille1-Catégories'!$F$5+1)=0,X$3,""))),"")</f>
        <v/>
      </c>
      <c r="Y840" s="29" t="str">
        <f ca="1">IF(AND($A840&lt;&gt;"",Y$9&lt;&gt;""),IF(HLOOKUP(Y$9,'Feuille1-Catégories'!$C$1:$G$2,2,FALSE)="OUI",Y$3,IF(HLOOKUP(Y$9,'Feuille1-Catégories'!$C$1:$G$3,3,FALSE)="OUI",OFFSET(Y$3,MOD(QUOTIENT(ROW()-ROW($A$20),'Feuille1-Catégories'!$B$6/Y$6),Y$5),0),IF(MOD($A840-1-Y$10,'Feuille1-Catégories'!$F$5+1)=0,Y$3,""))),"")</f>
        <v/>
      </c>
      <c r="Z840" s="29" t="str">
        <f ca="1">IF(AND($A840&lt;&gt;"",Z$9&lt;&gt;""),IF(HLOOKUP(Z$9,'Feuille1-Catégories'!$C$1:$G$2,2,FALSE)="OUI",Z$3,IF(HLOOKUP(Z$9,'Feuille1-Catégories'!$C$1:$G$3,3,FALSE)="OUI",OFFSET(Z$3,MOD(QUOTIENT(ROW()-ROW($A$20),'Feuille1-Catégories'!$B$6/Z$6),Z$5),0),IF(MOD($A840-1-Z$10,'Feuille1-Catégories'!$F$5+1)=0,Z$3,""))),"")</f>
        <v/>
      </c>
    </row>
    <row r="841" spans="1:26" ht="17" x14ac:dyDescent="0.2">
      <c r="A841" s="21" t="str">
        <f>IF('Feuille2-Prix de vente'!A841&lt;&gt;"",'Feuille2-Prix de vente'!A841,"")</f>
        <v/>
      </c>
      <c r="B841" s="33" t="str">
        <f>IF('Feuille2-Prix de vente'!B841&lt;&gt;"",'Feuille2-Prix de vente'!B841,"")</f>
        <v/>
      </c>
      <c r="C841" s="10" t="str">
        <f>IF('Feuille2-Prix de vente'!C841&lt;&gt;"",'Feuille2-Prix de vente'!C841,"")</f>
        <v/>
      </c>
      <c r="D841" s="10" t="str">
        <f t="shared" si="12"/>
        <v/>
      </c>
      <c r="E841" s="10" t="str">
        <f>IF('Feuille2-Prix de vente'!E841&lt;&gt;"",'Feuille2-Prix de vente'!E841,"")</f>
        <v/>
      </c>
      <c r="F841" s="29" t="str">
        <f ca="1">IF(AND($A841&lt;&gt;"",F$9&lt;&gt;""),IF(HLOOKUP(F$9,'Feuille1-Catégories'!$C$1:$G$2,2,FALSE)="OUI",F$3,IF(HLOOKUP(F$9,'Feuille1-Catégories'!$C$1:$G$3,3,FALSE)="OUI",OFFSET(F$3,MOD(QUOTIENT(ROW()-ROW($A$20),'Feuille1-Catégories'!$B$6/F$6),F$5),0),IF(MOD($A841-1-F$10,'Feuille1-Catégories'!$F$5+1)=0,F$3,""))),"")</f>
        <v/>
      </c>
      <c r="G841" s="29" t="str">
        <f ca="1">IF(AND($A841&lt;&gt;"",G$9&lt;&gt;""),IF(HLOOKUP(G$9,'Feuille1-Catégories'!$C$1:$G$2,2,FALSE)="OUI",G$3,IF(HLOOKUP(G$9,'Feuille1-Catégories'!$C$1:$G$3,3,FALSE)="OUI",OFFSET(G$3,MOD(QUOTIENT(ROW()-ROW($A$20),'Feuille1-Catégories'!$B$6/G$6),G$5),0),IF(MOD($A841-1-G$10,'Feuille1-Catégories'!$F$5+1)=0,G$3,""))),"")</f>
        <v/>
      </c>
      <c r="H841" s="29" t="str">
        <f ca="1">IF(AND($A841&lt;&gt;"",H$9&lt;&gt;""),IF(HLOOKUP(H$9,'Feuille1-Catégories'!$C$1:$G$2,2,FALSE)="OUI",H$3,IF(HLOOKUP(H$9,'Feuille1-Catégories'!$C$1:$G$3,3,FALSE)="OUI",OFFSET(H$3,MOD(QUOTIENT(ROW()-ROW($A$20),'Feuille1-Catégories'!$B$6/H$6),H$5),0),IF(MOD($A841-1-H$10,'Feuille1-Catégories'!$F$5+1)=0,H$3,""))),"")</f>
        <v/>
      </c>
      <c r="I841" s="29" t="str">
        <f ca="1">IF(AND($A841&lt;&gt;"",I$9&lt;&gt;""),IF(HLOOKUP(I$9,'Feuille1-Catégories'!$C$1:$G$2,2,FALSE)="OUI",I$3,IF(HLOOKUP(I$9,'Feuille1-Catégories'!$C$1:$G$3,3,FALSE)="OUI",OFFSET(I$3,MOD(QUOTIENT(ROW()-ROW($A$20),'Feuille1-Catégories'!$B$6/I$6),I$5),0),IF(MOD($A841-1-I$10,'Feuille1-Catégories'!$F$5+1)=0,I$3,""))),"")</f>
        <v/>
      </c>
      <c r="J841" s="29" t="str">
        <f ca="1">IF(AND($A841&lt;&gt;"",J$9&lt;&gt;""),IF(HLOOKUP(J$9,'Feuille1-Catégories'!$C$1:$G$2,2,FALSE)="OUI",J$3,IF(HLOOKUP(J$9,'Feuille1-Catégories'!$C$1:$G$3,3,FALSE)="OUI",OFFSET(J$3,MOD(QUOTIENT(ROW()-ROW($A$20),'Feuille1-Catégories'!$B$6/J$6),J$5),0),IF(MOD($A841-1-J$10,'Feuille1-Catégories'!$F$5+1)=0,J$3,""))),"")</f>
        <v/>
      </c>
      <c r="K841" s="29" t="str">
        <f ca="1">IF(AND($A841&lt;&gt;"",K$9&lt;&gt;""),IF(HLOOKUP(K$9,'Feuille1-Catégories'!$C$1:$G$2,2,FALSE)="OUI",K$3,IF(HLOOKUP(K$9,'Feuille1-Catégories'!$C$1:$G$3,3,FALSE)="OUI",OFFSET(K$3,MOD(QUOTIENT(ROW()-ROW($A$20),'Feuille1-Catégories'!$B$6/K$6),K$5),0),IF(MOD($A841-1-K$10,'Feuille1-Catégories'!$F$5+1)=0,K$3,""))),"")</f>
        <v/>
      </c>
      <c r="L841" s="29" t="str">
        <f ca="1">IF(AND($A841&lt;&gt;"",L$9&lt;&gt;""),IF(HLOOKUP(L$9,'Feuille1-Catégories'!$C$1:$G$2,2,FALSE)="OUI",L$3,IF(HLOOKUP(L$9,'Feuille1-Catégories'!$C$1:$G$3,3,FALSE)="OUI",OFFSET(L$3,MOD(QUOTIENT(ROW()-ROW($A$20),'Feuille1-Catégories'!$B$6/L$6),L$5),0),IF(MOD($A841-1-L$10,'Feuille1-Catégories'!$F$5+1)=0,L$3,""))),"")</f>
        <v/>
      </c>
      <c r="M841" s="29" t="str">
        <f ca="1">IF(AND($A841&lt;&gt;"",M$9&lt;&gt;""),IF(HLOOKUP(M$9,'Feuille1-Catégories'!$C$1:$G$2,2,FALSE)="OUI",M$3,IF(HLOOKUP(M$9,'Feuille1-Catégories'!$C$1:$G$3,3,FALSE)="OUI",OFFSET(M$3,MOD(QUOTIENT(ROW()-ROW($A$20),'Feuille1-Catégories'!$B$6/M$6),M$5),0),IF(MOD($A841-1-M$10,'Feuille1-Catégories'!$F$5+1)=0,M$3,""))),"")</f>
        <v/>
      </c>
      <c r="N841" s="29" t="str">
        <f ca="1">IF(AND($A841&lt;&gt;"",N$9&lt;&gt;""),IF(HLOOKUP(N$9,'Feuille1-Catégories'!$C$1:$G$2,2,FALSE)="OUI",N$3,IF(HLOOKUP(N$9,'Feuille1-Catégories'!$C$1:$G$3,3,FALSE)="OUI",OFFSET(N$3,MOD(QUOTIENT(ROW()-ROW($A$20),'Feuille1-Catégories'!$B$6/N$6),N$5),0),IF(MOD($A841-1-N$10,'Feuille1-Catégories'!$F$5+1)=0,N$3,""))),"")</f>
        <v/>
      </c>
      <c r="O841" s="29" t="str">
        <f ca="1">IF(AND($A841&lt;&gt;"",O$9&lt;&gt;""),IF(HLOOKUP(O$9,'Feuille1-Catégories'!$C$1:$G$2,2,FALSE)="OUI",O$3,IF(HLOOKUP(O$9,'Feuille1-Catégories'!$C$1:$G$3,3,FALSE)="OUI",OFFSET(O$3,MOD(QUOTIENT(ROW()-ROW($A$20),'Feuille1-Catégories'!$B$6/O$6),O$5),0),IF(MOD($A841-1-O$10,'Feuille1-Catégories'!$F$5+1)=0,O$3,""))),"")</f>
        <v/>
      </c>
      <c r="P841" s="29" t="str">
        <f ca="1">IF(AND($A841&lt;&gt;"",P$9&lt;&gt;""),IF(HLOOKUP(P$9,'Feuille1-Catégories'!$C$1:$G$2,2,FALSE)="OUI",P$3,IF(HLOOKUP(P$9,'Feuille1-Catégories'!$C$1:$G$3,3,FALSE)="OUI",OFFSET(P$3,MOD(QUOTIENT(ROW()-ROW($A$20),'Feuille1-Catégories'!$B$6/P$6),P$5),0),IF(MOD($A841-1-P$10,'Feuille1-Catégories'!$F$5+1)=0,P$3,""))),"")</f>
        <v/>
      </c>
      <c r="Q841" s="29" t="str">
        <f ca="1">IF(AND($A841&lt;&gt;"",Q$9&lt;&gt;""),IF(HLOOKUP(Q$9,'Feuille1-Catégories'!$C$1:$G$2,2,FALSE)="OUI",Q$3,IF(HLOOKUP(Q$9,'Feuille1-Catégories'!$C$1:$G$3,3,FALSE)="OUI",OFFSET(Q$3,MOD(QUOTIENT(ROW()-ROW($A$20),'Feuille1-Catégories'!$B$6/Q$6),Q$5),0),IF(MOD($A841-1-Q$10,'Feuille1-Catégories'!$F$5+1)=0,Q$3,""))),"")</f>
        <v/>
      </c>
      <c r="R841" s="29" t="str">
        <f ca="1">IF(AND($A841&lt;&gt;"",R$9&lt;&gt;""),IF(HLOOKUP(R$9,'Feuille1-Catégories'!$C$1:$G$2,2,FALSE)="OUI",R$3,IF(HLOOKUP(R$9,'Feuille1-Catégories'!$C$1:$G$3,3,FALSE)="OUI",OFFSET(R$3,MOD(QUOTIENT(ROW()-ROW($A$20),'Feuille1-Catégories'!$B$6/R$6),R$5),0),IF(MOD($A841-1-R$10,'Feuille1-Catégories'!$F$5+1)=0,R$3,""))),"")</f>
        <v/>
      </c>
      <c r="S841" s="29" t="str">
        <f ca="1">IF(AND($A841&lt;&gt;"",S$9&lt;&gt;""),IF(HLOOKUP(S$9,'Feuille1-Catégories'!$C$1:$G$2,2,FALSE)="OUI",S$3,IF(HLOOKUP(S$9,'Feuille1-Catégories'!$C$1:$G$3,3,FALSE)="OUI",OFFSET(S$3,MOD(QUOTIENT(ROW()-ROW($A$20),'Feuille1-Catégories'!$B$6/S$6),S$5),0),IF(MOD($A841-1-S$10,'Feuille1-Catégories'!$F$5+1)=0,S$3,""))),"")</f>
        <v/>
      </c>
      <c r="T841" s="29" t="str">
        <f ca="1">IF(AND($A841&lt;&gt;"",T$9&lt;&gt;""),IF(HLOOKUP(T$9,'Feuille1-Catégories'!$C$1:$G$2,2,FALSE)="OUI",T$3,IF(HLOOKUP(T$9,'Feuille1-Catégories'!$C$1:$G$3,3,FALSE)="OUI",OFFSET(T$3,MOD(QUOTIENT(ROW()-ROW($A$20),'Feuille1-Catégories'!$B$6/T$6),T$5),0),IF(MOD($A841-1-T$10,'Feuille1-Catégories'!$F$5+1)=0,T$3,""))),"")</f>
        <v/>
      </c>
      <c r="U841" s="29" t="str">
        <f ca="1">IF(AND($A841&lt;&gt;"",U$9&lt;&gt;""),IF(HLOOKUP(U$9,'Feuille1-Catégories'!$C$1:$G$2,2,FALSE)="OUI",U$3,IF(HLOOKUP(U$9,'Feuille1-Catégories'!$C$1:$G$3,3,FALSE)="OUI",OFFSET(U$3,MOD(QUOTIENT(ROW()-ROW($A$20),'Feuille1-Catégories'!$B$6/U$6),U$5),0),IF(MOD($A841-1-U$10,'Feuille1-Catégories'!$F$5+1)=0,U$3,""))),"")</f>
        <v/>
      </c>
      <c r="V841" s="29" t="str">
        <f ca="1">IF(AND($A841&lt;&gt;"",V$9&lt;&gt;""),IF(HLOOKUP(V$9,'Feuille1-Catégories'!$C$1:$G$2,2,FALSE)="OUI",V$3,IF(HLOOKUP(V$9,'Feuille1-Catégories'!$C$1:$G$3,3,FALSE)="OUI",OFFSET(V$3,MOD(QUOTIENT(ROW()-ROW($A$20),'Feuille1-Catégories'!$B$6/V$6),V$5),0),IF(MOD($A841-1-V$10,'Feuille1-Catégories'!$F$5+1)=0,V$3,""))),"")</f>
        <v/>
      </c>
      <c r="W841" s="29" t="str">
        <f ca="1">IF(AND($A841&lt;&gt;"",W$9&lt;&gt;""),IF(HLOOKUP(W$9,'Feuille1-Catégories'!$C$1:$G$2,2,FALSE)="OUI",W$3,IF(HLOOKUP(W$9,'Feuille1-Catégories'!$C$1:$G$3,3,FALSE)="OUI",OFFSET(W$3,MOD(QUOTIENT(ROW()-ROW($A$20),'Feuille1-Catégories'!$B$6/W$6),W$5),0),IF(MOD($A841-1-W$10,'Feuille1-Catégories'!$F$5+1)=0,W$3,""))),"")</f>
        <v/>
      </c>
      <c r="X841" s="29" t="str">
        <f ca="1">IF(AND($A841&lt;&gt;"",X$9&lt;&gt;""),IF(HLOOKUP(X$9,'Feuille1-Catégories'!$C$1:$G$2,2,FALSE)="OUI",X$3,IF(HLOOKUP(X$9,'Feuille1-Catégories'!$C$1:$G$3,3,FALSE)="OUI",OFFSET(X$3,MOD(QUOTIENT(ROW()-ROW($A$20),'Feuille1-Catégories'!$B$6/X$6),X$5),0),IF(MOD($A841-1-X$10,'Feuille1-Catégories'!$F$5+1)=0,X$3,""))),"")</f>
        <v/>
      </c>
      <c r="Y841" s="29" t="str">
        <f ca="1">IF(AND($A841&lt;&gt;"",Y$9&lt;&gt;""),IF(HLOOKUP(Y$9,'Feuille1-Catégories'!$C$1:$G$2,2,FALSE)="OUI",Y$3,IF(HLOOKUP(Y$9,'Feuille1-Catégories'!$C$1:$G$3,3,FALSE)="OUI",OFFSET(Y$3,MOD(QUOTIENT(ROW()-ROW($A$20),'Feuille1-Catégories'!$B$6/Y$6),Y$5),0),IF(MOD($A841-1-Y$10,'Feuille1-Catégories'!$F$5+1)=0,Y$3,""))),"")</f>
        <v/>
      </c>
      <c r="Z841" s="29" t="str">
        <f ca="1">IF(AND($A841&lt;&gt;"",Z$9&lt;&gt;""),IF(HLOOKUP(Z$9,'Feuille1-Catégories'!$C$1:$G$2,2,FALSE)="OUI",Z$3,IF(HLOOKUP(Z$9,'Feuille1-Catégories'!$C$1:$G$3,3,FALSE)="OUI",OFFSET(Z$3,MOD(QUOTIENT(ROW()-ROW($A$20),'Feuille1-Catégories'!$B$6/Z$6),Z$5),0),IF(MOD($A841-1-Z$10,'Feuille1-Catégories'!$F$5+1)=0,Z$3,""))),"")</f>
        <v/>
      </c>
    </row>
    <row r="842" spans="1:26" ht="17" x14ac:dyDescent="0.2">
      <c r="A842" s="21" t="str">
        <f>IF('Feuille2-Prix de vente'!A842&lt;&gt;"",'Feuille2-Prix de vente'!A842,"")</f>
        <v/>
      </c>
      <c r="B842" s="33" t="str">
        <f>IF('Feuille2-Prix de vente'!B842&lt;&gt;"",'Feuille2-Prix de vente'!B842,"")</f>
        <v/>
      </c>
      <c r="C842" s="10" t="str">
        <f>IF('Feuille2-Prix de vente'!C842&lt;&gt;"",'Feuille2-Prix de vente'!C842,"")</f>
        <v/>
      </c>
      <c r="D842" s="10" t="str">
        <f t="shared" si="12"/>
        <v/>
      </c>
      <c r="E842" s="10" t="str">
        <f>IF('Feuille2-Prix de vente'!E842&lt;&gt;"",'Feuille2-Prix de vente'!E842,"")</f>
        <v/>
      </c>
      <c r="F842" s="29" t="str">
        <f ca="1">IF(AND($A842&lt;&gt;"",F$9&lt;&gt;""),IF(HLOOKUP(F$9,'Feuille1-Catégories'!$C$1:$G$2,2,FALSE)="OUI",F$3,IF(HLOOKUP(F$9,'Feuille1-Catégories'!$C$1:$G$3,3,FALSE)="OUI",OFFSET(F$3,MOD(QUOTIENT(ROW()-ROW($A$20),'Feuille1-Catégories'!$B$6/F$6),F$5),0),IF(MOD($A842-1-F$10,'Feuille1-Catégories'!$F$5+1)=0,F$3,""))),"")</f>
        <v/>
      </c>
      <c r="G842" s="29" t="str">
        <f ca="1">IF(AND($A842&lt;&gt;"",G$9&lt;&gt;""),IF(HLOOKUP(G$9,'Feuille1-Catégories'!$C$1:$G$2,2,FALSE)="OUI",G$3,IF(HLOOKUP(G$9,'Feuille1-Catégories'!$C$1:$G$3,3,FALSE)="OUI",OFFSET(G$3,MOD(QUOTIENT(ROW()-ROW($A$20),'Feuille1-Catégories'!$B$6/G$6),G$5),0),IF(MOD($A842-1-G$10,'Feuille1-Catégories'!$F$5+1)=0,G$3,""))),"")</f>
        <v/>
      </c>
      <c r="H842" s="29" t="str">
        <f ca="1">IF(AND($A842&lt;&gt;"",H$9&lt;&gt;""),IF(HLOOKUP(H$9,'Feuille1-Catégories'!$C$1:$G$2,2,FALSE)="OUI",H$3,IF(HLOOKUP(H$9,'Feuille1-Catégories'!$C$1:$G$3,3,FALSE)="OUI",OFFSET(H$3,MOD(QUOTIENT(ROW()-ROW($A$20),'Feuille1-Catégories'!$B$6/H$6),H$5),0),IF(MOD($A842-1-H$10,'Feuille1-Catégories'!$F$5+1)=0,H$3,""))),"")</f>
        <v/>
      </c>
      <c r="I842" s="29" t="str">
        <f ca="1">IF(AND($A842&lt;&gt;"",I$9&lt;&gt;""),IF(HLOOKUP(I$9,'Feuille1-Catégories'!$C$1:$G$2,2,FALSE)="OUI",I$3,IF(HLOOKUP(I$9,'Feuille1-Catégories'!$C$1:$G$3,3,FALSE)="OUI",OFFSET(I$3,MOD(QUOTIENT(ROW()-ROW($A$20),'Feuille1-Catégories'!$B$6/I$6),I$5),0),IF(MOD($A842-1-I$10,'Feuille1-Catégories'!$F$5+1)=0,I$3,""))),"")</f>
        <v/>
      </c>
      <c r="J842" s="29" t="str">
        <f ca="1">IF(AND($A842&lt;&gt;"",J$9&lt;&gt;""),IF(HLOOKUP(J$9,'Feuille1-Catégories'!$C$1:$G$2,2,FALSE)="OUI",J$3,IF(HLOOKUP(J$9,'Feuille1-Catégories'!$C$1:$G$3,3,FALSE)="OUI",OFFSET(J$3,MOD(QUOTIENT(ROW()-ROW($A$20),'Feuille1-Catégories'!$B$6/J$6),J$5),0),IF(MOD($A842-1-J$10,'Feuille1-Catégories'!$F$5+1)=0,J$3,""))),"")</f>
        <v/>
      </c>
      <c r="K842" s="29" t="str">
        <f ca="1">IF(AND($A842&lt;&gt;"",K$9&lt;&gt;""),IF(HLOOKUP(K$9,'Feuille1-Catégories'!$C$1:$G$2,2,FALSE)="OUI",K$3,IF(HLOOKUP(K$9,'Feuille1-Catégories'!$C$1:$G$3,3,FALSE)="OUI",OFFSET(K$3,MOD(QUOTIENT(ROW()-ROW($A$20),'Feuille1-Catégories'!$B$6/K$6),K$5),0),IF(MOD($A842-1-K$10,'Feuille1-Catégories'!$F$5+1)=0,K$3,""))),"")</f>
        <v/>
      </c>
      <c r="L842" s="29" t="str">
        <f ca="1">IF(AND($A842&lt;&gt;"",L$9&lt;&gt;""),IF(HLOOKUP(L$9,'Feuille1-Catégories'!$C$1:$G$2,2,FALSE)="OUI",L$3,IF(HLOOKUP(L$9,'Feuille1-Catégories'!$C$1:$G$3,3,FALSE)="OUI",OFFSET(L$3,MOD(QUOTIENT(ROW()-ROW($A$20),'Feuille1-Catégories'!$B$6/L$6),L$5),0),IF(MOD($A842-1-L$10,'Feuille1-Catégories'!$F$5+1)=0,L$3,""))),"")</f>
        <v/>
      </c>
      <c r="M842" s="29" t="str">
        <f ca="1">IF(AND($A842&lt;&gt;"",M$9&lt;&gt;""),IF(HLOOKUP(M$9,'Feuille1-Catégories'!$C$1:$G$2,2,FALSE)="OUI",M$3,IF(HLOOKUP(M$9,'Feuille1-Catégories'!$C$1:$G$3,3,FALSE)="OUI",OFFSET(M$3,MOD(QUOTIENT(ROW()-ROW($A$20),'Feuille1-Catégories'!$B$6/M$6),M$5),0),IF(MOD($A842-1-M$10,'Feuille1-Catégories'!$F$5+1)=0,M$3,""))),"")</f>
        <v/>
      </c>
      <c r="N842" s="29" t="str">
        <f ca="1">IF(AND($A842&lt;&gt;"",N$9&lt;&gt;""),IF(HLOOKUP(N$9,'Feuille1-Catégories'!$C$1:$G$2,2,FALSE)="OUI",N$3,IF(HLOOKUP(N$9,'Feuille1-Catégories'!$C$1:$G$3,3,FALSE)="OUI",OFFSET(N$3,MOD(QUOTIENT(ROW()-ROW($A$20),'Feuille1-Catégories'!$B$6/N$6),N$5),0),IF(MOD($A842-1-N$10,'Feuille1-Catégories'!$F$5+1)=0,N$3,""))),"")</f>
        <v/>
      </c>
      <c r="O842" s="29" t="str">
        <f ca="1">IF(AND($A842&lt;&gt;"",O$9&lt;&gt;""),IF(HLOOKUP(O$9,'Feuille1-Catégories'!$C$1:$G$2,2,FALSE)="OUI",O$3,IF(HLOOKUP(O$9,'Feuille1-Catégories'!$C$1:$G$3,3,FALSE)="OUI",OFFSET(O$3,MOD(QUOTIENT(ROW()-ROW($A$20),'Feuille1-Catégories'!$B$6/O$6),O$5),0),IF(MOD($A842-1-O$10,'Feuille1-Catégories'!$F$5+1)=0,O$3,""))),"")</f>
        <v/>
      </c>
      <c r="P842" s="29" t="str">
        <f ca="1">IF(AND($A842&lt;&gt;"",P$9&lt;&gt;""),IF(HLOOKUP(P$9,'Feuille1-Catégories'!$C$1:$G$2,2,FALSE)="OUI",P$3,IF(HLOOKUP(P$9,'Feuille1-Catégories'!$C$1:$G$3,3,FALSE)="OUI",OFFSET(P$3,MOD(QUOTIENT(ROW()-ROW($A$20),'Feuille1-Catégories'!$B$6/P$6),P$5),0),IF(MOD($A842-1-P$10,'Feuille1-Catégories'!$F$5+1)=0,P$3,""))),"")</f>
        <v/>
      </c>
      <c r="Q842" s="29" t="str">
        <f ca="1">IF(AND($A842&lt;&gt;"",Q$9&lt;&gt;""),IF(HLOOKUP(Q$9,'Feuille1-Catégories'!$C$1:$G$2,2,FALSE)="OUI",Q$3,IF(HLOOKUP(Q$9,'Feuille1-Catégories'!$C$1:$G$3,3,FALSE)="OUI",OFFSET(Q$3,MOD(QUOTIENT(ROW()-ROW($A$20),'Feuille1-Catégories'!$B$6/Q$6),Q$5),0),IF(MOD($A842-1-Q$10,'Feuille1-Catégories'!$F$5+1)=0,Q$3,""))),"")</f>
        <v/>
      </c>
      <c r="R842" s="29" t="str">
        <f ca="1">IF(AND($A842&lt;&gt;"",R$9&lt;&gt;""),IF(HLOOKUP(R$9,'Feuille1-Catégories'!$C$1:$G$2,2,FALSE)="OUI",R$3,IF(HLOOKUP(R$9,'Feuille1-Catégories'!$C$1:$G$3,3,FALSE)="OUI",OFFSET(R$3,MOD(QUOTIENT(ROW()-ROW($A$20),'Feuille1-Catégories'!$B$6/R$6),R$5),0),IF(MOD($A842-1-R$10,'Feuille1-Catégories'!$F$5+1)=0,R$3,""))),"")</f>
        <v/>
      </c>
      <c r="S842" s="29" t="str">
        <f ca="1">IF(AND($A842&lt;&gt;"",S$9&lt;&gt;""),IF(HLOOKUP(S$9,'Feuille1-Catégories'!$C$1:$G$2,2,FALSE)="OUI",S$3,IF(HLOOKUP(S$9,'Feuille1-Catégories'!$C$1:$G$3,3,FALSE)="OUI",OFFSET(S$3,MOD(QUOTIENT(ROW()-ROW($A$20),'Feuille1-Catégories'!$B$6/S$6),S$5),0),IF(MOD($A842-1-S$10,'Feuille1-Catégories'!$F$5+1)=0,S$3,""))),"")</f>
        <v/>
      </c>
      <c r="T842" s="29" t="str">
        <f ca="1">IF(AND($A842&lt;&gt;"",T$9&lt;&gt;""),IF(HLOOKUP(T$9,'Feuille1-Catégories'!$C$1:$G$2,2,FALSE)="OUI",T$3,IF(HLOOKUP(T$9,'Feuille1-Catégories'!$C$1:$G$3,3,FALSE)="OUI",OFFSET(T$3,MOD(QUOTIENT(ROW()-ROW($A$20),'Feuille1-Catégories'!$B$6/T$6),T$5),0),IF(MOD($A842-1-T$10,'Feuille1-Catégories'!$F$5+1)=0,T$3,""))),"")</f>
        <v/>
      </c>
      <c r="U842" s="29" t="str">
        <f ca="1">IF(AND($A842&lt;&gt;"",U$9&lt;&gt;""),IF(HLOOKUP(U$9,'Feuille1-Catégories'!$C$1:$G$2,2,FALSE)="OUI",U$3,IF(HLOOKUP(U$9,'Feuille1-Catégories'!$C$1:$G$3,3,FALSE)="OUI",OFFSET(U$3,MOD(QUOTIENT(ROW()-ROW($A$20),'Feuille1-Catégories'!$B$6/U$6),U$5),0),IF(MOD($A842-1-U$10,'Feuille1-Catégories'!$F$5+1)=0,U$3,""))),"")</f>
        <v/>
      </c>
      <c r="V842" s="29" t="str">
        <f ca="1">IF(AND($A842&lt;&gt;"",V$9&lt;&gt;""),IF(HLOOKUP(V$9,'Feuille1-Catégories'!$C$1:$G$2,2,FALSE)="OUI",V$3,IF(HLOOKUP(V$9,'Feuille1-Catégories'!$C$1:$G$3,3,FALSE)="OUI",OFFSET(V$3,MOD(QUOTIENT(ROW()-ROW($A$20),'Feuille1-Catégories'!$B$6/V$6),V$5),0),IF(MOD($A842-1-V$10,'Feuille1-Catégories'!$F$5+1)=0,V$3,""))),"")</f>
        <v/>
      </c>
      <c r="W842" s="29" t="str">
        <f ca="1">IF(AND($A842&lt;&gt;"",W$9&lt;&gt;""),IF(HLOOKUP(W$9,'Feuille1-Catégories'!$C$1:$G$2,2,FALSE)="OUI",W$3,IF(HLOOKUP(W$9,'Feuille1-Catégories'!$C$1:$G$3,3,FALSE)="OUI",OFFSET(W$3,MOD(QUOTIENT(ROW()-ROW($A$20),'Feuille1-Catégories'!$B$6/W$6),W$5),0),IF(MOD($A842-1-W$10,'Feuille1-Catégories'!$F$5+1)=0,W$3,""))),"")</f>
        <v/>
      </c>
      <c r="X842" s="29" t="str">
        <f ca="1">IF(AND($A842&lt;&gt;"",X$9&lt;&gt;""),IF(HLOOKUP(X$9,'Feuille1-Catégories'!$C$1:$G$2,2,FALSE)="OUI",X$3,IF(HLOOKUP(X$9,'Feuille1-Catégories'!$C$1:$G$3,3,FALSE)="OUI",OFFSET(X$3,MOD(QUOTIENT(ROW()-ROW($A$20),'Feuille1-Catégories'!$B$6/X$6),X$5),0),IF(MOD($A842-1-X$10,'Feuille1-Catégories'!$F$5+1)=0,X$3,""))),"")</f>
        <v/>
      </c>
      <c r="Y842" s="29" t="str">
        <f ca="1">IF(AND($A842&lt;&gt;"",Y$9&lt;&gt;""),IF(HLOOKUP(Y$9,'Feuille1-Catégories'!$C$1:$G$2,2,FALSE)="OUI",Y$3,IF(HLOOKUP(Y$9,'Feuille1-Catégories'!$C$1:$G$3,3,FALSE)="OUI",OFFSET(Y$3,MOD(QUOTIENT(ROW()-ROW($A$20),'Feuille1-Catégories'!$B$6/Y$6),Y$5),0),IF(MOD($A842-1-Y$10,'Feuille1-Catégories'!$F$5+1)=0,Y$3,""))),"")</f>
        <v/>
      </c>
      <c r="Z842" s="29" t="str">
        <f ca="1">IF(AND($A842&lt;&gt;"",Z$9&lt;&gt;""),IF(HLOOKUP(Z$9,'Feuille1-Catégories'!$C$1:$G$2,2,FALSE)="OUI",Z$3,IF(HLOOKUP(Z$9,'Feuille1-Catégories'!$C$1:$G$3,3,FALSE)="OUI",OFFSET(Z$3,MOD(QUOTIENT(ROW()-ROW($A$20),'Feuille1-Catégories'!$B$6/Z$6),Z$5),0),IF(MOD($A842-1-Z$10,'Feuille1-Catégories'!$F$5+1)=0,Z$3,""))),"")</f>
        <v/>
      </c>
    </row>
    <row r="843" spans="1:26" ht="17" x14ac:dyDescent="0.2">
      <c r="A843" s="21" t="str">
        <f>IF('Feuille2-Prix de vente'!A843&lt;&gt;"",'Feuille2-Prix de vente'!A843,"")</f>
        <v/>
      </c>
      <c r="B843" s="33" t="str">
        <f>IF('Feuille2-Prix de vente'!B843&lt;&gt;"",'Feuille2-Prix de vente'!B843,"")</f>
        <v/>
      </c>
      <c r="C843" s="10" t="str">
        <f>IF('Feuille2-Prix de vente'!C843&lt;&gt;"",'Feuille2-Prix de vente'!C843,"")</f>
        <v/>
      </c>
      <c r="D843" s="10" t="str">
        <f t="shared" si="12"/>
        <v/>
      </c>
      <c r="E843" s="10" t="str">
        <f>IF('Feuille2-Prix de vente'!E843&lt;&gt;"",'Feuille2-Prix de vente'!E843,"")</f>
        <v/>
      </c>
      <c r="F843" s="29" t="str">
        <f ca="1">IF(AND($A843&lt;&gt;"",F$9&lt;&gt;""),IF(HLOOKUP(F$9,'Feuille1-Catégories'!$C$1:$G$2,2,FALSE)="OUI",F$3,IF(HLOOKUP(F$9,'Feuille1-Catégories'!$C$1:$G$3,3,FALSE)="OUI",OFFSET(F$3,MOD(QUOTIENT(ROW()-ROW($A$20),'Feuille1-Catégories'!$B$6/F$6),F$5),0),IF(MOD($A843-1-F$10,'Feuille1-Catégories'!$F$5+1)=0,F$3,""))),"")</f>
        <v/>
      </c>
      <c r="G843" s="29" t="str">
        <f ca="1">IF(AND($A843&lt;&gt;"",G$9&lt;&gt;""),IF(HLOOKUP(G$9,'Feuille1-Catégories'!$C$1:$G$2,2,FALSE)="OUI",G$3,IF(HLOOKUP(G$9,'Feuille1-Catégories'!$C$1:$G$3,3,FALSE)="OUI",OFFSET(G$3,MOD(QUOTIENT(ROW()-ROW($A$20),'Feuille1-Catégories'!$B$6/G$6),G$5),0),IF(MOD($A843-1-G$10,'Feuille1-Catégories'!$F$5+1)=0,G$3,""))),"")</f>
        <v/>
      </c>
      <c r="H843" s="29" t="str">
        <f ca="1">IF(AND($A843&lt;&gt;"",H$9&lt;&gt;""),IF(HLOOKUP(H$9,'Feuille1-Catégories'!$C$1:$G$2,2,FALSE)="OUI",H$3,IF(HLOOKUP(H$9,'Feuille1-Catégories'!$C$1:$G$3,3,FALSE)="OUI",OFFSET(H$3,MOD(QUOTIENT(ROW()-ROW($A$20),'Feuille1-Catégories'!$B$6/H$6),H$5),0),IF(MOD($A843-1-H$10,'Feuille1-Catégories'!$F$5+1)=0,H$3,""))),"")</f>
        <v/>
      </c>
      <c r="I843" s="29" t="str">
        <f ca="1">IF(AND($A843&lt;&gt;"",I$9&lt;&gt;""),IF(HLOOKUP(I$9,'Feuille1-Catégories'!$C$1:$G$2,2,FALSE)="OUI",I$3,IF(HLOOKUP(I$9,'Feuille1-Catégories'!$C$1:$G$3,3,FALSE)="OUI",OFFSET(I$3,MOD(QUOTIENT(ROW()-ROW($A$20),'Feuille1-Catégories'!$B$6/I$6),I$5),0),IF(MOD($A843-1-I$10,'Feuille1-Catégories'!$F$5+1)=0,I$3,""))),"")</f>
        <v/>
      </c>
      <c r="J843" s="29" t="str">
        <f ca="1">IF(AND($A843&lt;&gt;"",J$9&lt;&gt;""),IF(HLOOKUP(J$9,'Feuille1-Catégories'!$C$1:$G$2,2,FALSE)="OUI",J$3,IF(HLOOKUP(J$9,'Feuille1-Catégories'!$C$1:$G$3,3,FALSE)="OUI",OFFSET(J$3,MOD(QUOTIENT(ROW()-ROW($A$20),'Feuille1-Catégories'!$B$6/J$6),J$5),0),IF(MOD($A843-1-J$10,'Feuille1-Catégories'!$F$5+1)=0,J$3,""))),"")</f>
        <v/>
      </c>
      <c r="K843" s="29" t="str">
        <f ca="1">IF(AND($A843&lt;&gt;"",K$9&lt;&gt;""),IF(HLOOKUP(K$9,'Feuille1-Catégories'!$C$1:$G$2,2,FALSE)="OUI",K$3,IF(HLOOKUP(K$9,'Feuille1-Catégories'!$C$1:$G$3,3,FALSE)="OUI",OFFSET(K$3,MOD(QUOTIENT(ROW()-ROW($A$20),'Feuille1-Catégories'!$B$6/K$6),K$5),0),IF(MOD($A843-1-K$10,'Feuille1-Catégories'!$F$5+1)=0,K$3,""))),"")</f>
        <v/>
      </c>
      <c r="L843" s="29" t="str">
        <f ca="1">IF(AND($A843&lt;&gt;"",L$9&lt;&gt;""),IF(HLOOKUP(L$9,'Feuille1-Catégories'!$C$1:$G$2,2,FALSE)="OUI",L$3,IF(HLOOKUP(L$9,'Feuille1-Catégories'!$C$1:$G$3,3,FALSE)="OUI",OFFSET(L$3,MOD(QUOTIENT(ROW()-ROW($A$20),'Feuille1-Catégories'!$B$6/L$6),L$5),0),IF(MOD($A843-1-L$10,'Feuille1-Catégories'!$F$5+1)=0,L$3,""))),"")</f>
        <v/>
      </c>
      <c r="M843" s="29" t="str">
        <f ca="1">IF(AND($A843&lt;&gt;"",M$9&lt;&gt;""),IF(HLOOKUP(M$9,'Feuille1-Catégories'!$C$1:$G$2,2,FALSE)="OUI",M$3,IF(HLOOKUP(M$9,'Feuille1-Catégories'!$C$1:$G$3,3,FALSE)="OUI",OFFSET(M$3,MOD(QUOTIENT(ROW()-ROW($A$20),'Feuille1-Catégories'!$B$6/M$6),M$5),0),IF(MOD($A843-1-M$10,'Feuille1-Catégories'!$F$5+1)=0,M$3,""))),"")</f>
        <v/>
      </c>
      <c r="N843" s="29" t="str">
        <f ca="1">IF(AND($A843&lt;&gt;"",N$9&lt;&gt;""),IF(HLOOKUP(N$9,'Feuille1-Catégories'!$C$1:$G$2,2,FALSE)="OUI",N$3,IF(HLOOKUP(N$9,'Feuille1-Catégories'!$C$1:$G$3,3,FALSE)="OUI",OFFSET(N$3,MOD(QUOTIENT(ROW()-ROW($A$20),'Feuille1-Catégories'!$B$6/N$6),N$5),0),IF(MOD($A843-1-N$10,'Feuille1-Catégories'!$F$5+1)=0,N$3,""))),"")</f>
        <v/>
      </c>
      <c r="O843" s="29" t="str">
        <f ca="1">IF(AND($A843&lt;&gt;"",O$9&lt;&gt;""),IF(HLOOKUP(O$9,'Feuille1-Catégories'!$C$1:$G$2,2,FALSE)="OUI",O$3,IF(HLOOKUP(O$9,'Feuille1-Catégories'!$C$1:$G$3,3,FALSE)="OUI",OFFSET(O$3,MOD(QUOTIENT(ROW()-ROW($A$20),'Feuille1-Catégories'!$B$6/O$6),O$5),0),IF(MOD($A843-1-O$10,'Feuille1-Catégories'!$F$5+1)=0,O$3,""))),"")</f>
        <v/>
      </c>
      <c r="P843" s="29" t="str">
        <f ca="1">IF(AND($A843&lt;&gt;"",P$9&lt;&gt;""),IF(HLOOKUP(P$9,'Feuille1-Catégories'!$C$1:$G$2,2,FALSE)="OUI",P$3,IF(HLOOKUP(P$9,'Feuille1-Catégories'!$C$1:$G$3,3,FALSE)="OUI",OFFSET(P$3,MOD(QUOTIENT(ROW()-ROW($A$20),'Feuille1-Catégories'!$B$6/P$6),P$5),0),IF(MOD($A843-1-P$10,'Feuille1-Catégories'!$F$5+1)=0,P$3,""))),"")</f>
        <v/>
      </c>
      <c r="Q843" s="29" t="str">
        <f ca="1">IF(AND($A843&lt;&gt;"",Q$9&lt;&gt;""),IF(HLOOKUP(Q$9,'Feuille1-Catégories'!$C$1:$G$2,2,FALSE)="OUI",Q$3,IF(HLOOKUP(Q$9,'Feuille1-Catégories'!$C$1:$G$3,3,FALSE)="OUI",OFFSET(Q$3,MOD(QUOTIENT(ROW()-ROW($A$20),'Feuille1-Catégories'!$B$6/Q$6),Q$5),0),IF(MOD($A843-1-Q$10,'Feuille1-Catégories'!$F$5+1)=0,Q$3,""))),"")</f>
        <v/>
      </c>
      <c r="R843" s="29" t="str">
        <f ca="1">IF(AND($A843&lt;&gt;"",R$9&lt;&gt;""),IF(HLOOKUP(R$9,'Feuille1-Catégories'!$C$1:$G$2,2,FALSE)="OUI",R$3,IF(HLOOKUP(R$9,'Feuille1-Catégories'!$C$1:$G$3,3,FALSE)="OUI",OFFSET(R$3,MOD(QUOTIENT(ROW()-ROW($A$20),'Feuille1-Catégories'!$B$6/R$6),R$5),0),IF(MOD($A843-1-R$10,'Feuille1-Catégories'!$F$5+1)=0,R$3,""))),"")</f>
        <v/>
      </c>
      <c r="S843" s="29" t="str">
        <f ca="1">IF(AND($A843&lt;&gt;"",S$9&lt;&gt;""),IF(HLOOKUP(S$9,'Feuille1-Catégories'!$C$1:$G$2,2,FALSE)="OUI",S$3,IF(HLOOKUP(S$9,'Feuille1-Catégories'!$C$1:$G$3,3,FALSE)="OUI",OFFSET(S$3,MOD(QUOTIENT(ROW()-ROW($A$20),'Feuille1-Catégories'!$B$6/S$6),S$5),0),IF(MOD($A843-1-S$10,'Feuille1-Catégories'!$F$5+1)=0,S$3,""))),"")</f>
        <v/>
      </c>
      <c r="T843" s="29" t="str">
        <f ca="1">IF(AND($A843&lt;&gt;"",T$9&lt;&gt;""),IF(HLOOKUP(T$9,'Feuille1-Catégories'!$C$1:$G$2,2,FALSE)="OUI",T$3,IF(HLOOKUP(T$9,'Feuille1-Catégories'!$C$1:$G$3,3,FALSE)="OUI",OFFSET(T$3,MOD(QUOTIENT(ROW()-ROW($A$20),'Feuille1-Catégories'!$B$6/T$6),T$5),0),IF(MOD($A843-1-T$10,'Feuille1-Catégories'!$F$5+1)=0,T$3,""))),"")</f>
        <v/>
      </c>
      <c r="U843" s="29" t="str">
        <f ca="1">IF(AND($A843&lt;&gt;"",U$9&lt;&gt;""),IF(HLOOKUP(U$9,'Feuille1-Catégories'!$C$1:$G$2,2,FALSE)="OUI",U$3,IF(HLOOKUP(U$9,'Feuille1-Catégories'!$C$1:$G$3,3,FALSE)="OUI",OFFSET(U$3,MOD(QUOTIENT(ROW()-ROW($A$20),'Feuille1-Catégories'!$B$6/U$6),U$5),0),IF(MOD($A843-1-U$10,'Feuille1-Catégories'!$F$5+1)=0,U$3,""))),"")</f>
        <v/>
      </c>
      <c r="V843" s="29" t="str">
        <f ca="1">IF(AND($A843&lt;&gt;"",V$9&lt;&gt;""),IF(HLOOKUP(V$9,'Feuille1-Catégories'!$C$1:$G$2,2,FALSE)="OUI",V$3,IF(HLOOKUP(V$9,'Feuille1-Catégories'!$C$1:$G$3,3,FALSE)="OUI",OFFSET(V$3,MOD(QUOTIENT(ROW()-ROW($A$20),'Feuille1-Catégories'!$B$6/V$6),V$5),0),IF(MOD($A843-1-V$10,'Feuille1-Catégories'!$F$5+1)=0,V$3,""))),"")</f>
        <v/>
      </c>
      <c r="W843" s="29" t="str">
        <f ca="1">IF(AND($A843&lt;&gt;"",W$9&lt;&gt;""),IF(HLOOKUP(W$9,'Feuille1-Catégories'!$C$1:$G$2,2,FALSE)="OUI",W$3,IF(HLOOKUP(W$9,'Feuille1-Catégories'!$C$1:$G$3,3,FALSE)="OUI",OFFSET(W$3,MOD(QUOTIENT(ROW()-ROW($A$20),'Feuille1-Catégories'!$B$6/W$6),W$5),0),IF(MOD($A843-1-W$10,'Feuille1-Catégories'!$F$5+1)=0,W$3,""))),"")</f>
        <v/>
      </c>
      <c r="X843" s="29" t="str">
        <f ca="1">IF(AND($A843&lt;&gt;"",X$9&lt;&gt;""),IF(HLOOKUP(X$9,'Feuille1-Catégories'!$C$1:$G$2,2,FALSE)="OUI",X$3,IF(HLOOKUP(X$9,'Feuille1-Catégories'!$C$1:$G$3,3,FALSE)="OUI",OFFSET(X$3,MOD(QUOTIENT(ROW()-ROW($A$20),'Feuille1-Catégories'!$B$6/X$6),X$5),0),IF(MOD($A843-1-X$10,'Feuille1-Catégories'!$F$5+1)=0,X$3,""))),"")</f>
        <v/>
      </c>
      <c r="Y843" s="29" t="str">
        <f ca="1">IF(AND($A843&lt;&gt;"",Y$9&lt;&gt;""),IF(HLOOKUP(Y$9,'Feuille1-Catégories'!$C$1:$G$2,2,FALSE)="OUI",Y$3,IF(HLOOKUP(Y$9,'Feuille1-Catégories'!$C$1:$G$3,3,FALSE)="OUI",OFFSET(Y$3,MOD(QUOTIENT(ROW()-ROW($A$20),'Feuille1-Catégories'!$B$6/Y$6),Y$5),0),IF(MOD($A843-1-Y$10,'Feuille1-Catégories'!$F$5+1)=0,Y$3,""))),"")</f>
        <v/>
      </c>
      <c r="Z843" s="29" t="str">
        <f ca="1">IF(AND($A843&lt;&gt;"",Z$9&lt;&gt;""),IF(HLOOKUP(Z$9,'Feuille1-Catégories'!$C$1:$G$2,2,FALSE)="OUI",Z$3,IF(HLOOKUP(Z$9,'Feuille1-Catégories'!$C$1:$G$3,3,FALSE)="OUI",OFFSET(Z$3,MOD(QUOTIENT(ROW()-ROW($A$20),'Feuille1-Catégories'!$B$6/Z$6),Z$5),0),IF(MOD($A843-1-Z$10,'Feuille1-Catégories'!$F$5+1)=0,Z$3,""))),"")</f>
        <v/>
      </c>
    </row>
    <row r="844" spans="1:26" ht="17" x14ac:dyDescent="0.2">
      <c r="A844" s="21" t="str">
        <f>IF('Feuille2-Prix de vente'!A844&lt;&gt;"",'Feuille2-Prix de vente'!A844,"")</f>
        <v/>
      </c>
      <c r="B844" s="33" t="str">
        <f>IF('Feuille2-Prix de vente'!B844&lt;&gt;"",'Feuille2-Prix de vente'!B844,"")</f>
        <v/>
      </c>
      <c r="C844" s="10" t="str">
        <f>IF('Feuille2-Prix de vente'!C844&lt;&gt;"",'Feuille2-Prix de vente'!C844,"")</f>
        <v/>
      </c>
      <c r="D844" s="10" t="str">
        <f t="shared" si="12"/>
        <v/>
      </c>
      <c r="E844" s="10" t="str">
        <f>IF('Feuille2-Prix de vente'!E844&lt;&gt;"",'Feuille2-Prix de vente'!E844,"")</f>
        <v/>
      </c>
      <c r="F844" s="29" t="str">
        <f ca="1">IF(AND($A844&lt;&gt;"",F$9&lt;&gt;""),IF(HLOOKUP(F$9,'Feuille1-Catégories'!$C$1:$G$2,2,FALSE)="OUI",F$3,IF(HLOOKUP(F$9,'Feuille1-Catégories'!$C$1:$G$3,3,FALSE)="OUI",OFFSET(F$3,MOD(QUOTIENT(ROW()-ROW($A$20),'Feuille1-Catégories'!$B$6/F$6),F$5),0),IF(MOD($A844-1-F$10,'Feuille1-Catégories'!$F$5+1)=0,F$3,""))),"")</f>
        <v/>
      </c>
      <c r="G844" s="29" t="str">
        <f ca="1">IF(AND($A844&lt;&gt;"",G$9&lt;&gt;""),IF(HLOOKUP(G$9,'Feuille1-Catégories'!$C$1:$G$2,2,FALSE)="OUI",G$3,IF(HLOOKUP(G$9,'Feuille1-Catégories'!$C$1:$G$3,3,FALSE)="OUI",OFFSET(G$3,MOD(QUOTIENT(ROW()-ROW($A$20),'Feuille1-Catégories'!$B$6/G$6),G$5),0),IF(MOD($A844-1-G$10,'Feuille1-Catégories'!$F$5+1)=0,G$3,""))),"")</f>
        <v/>
      </c>
      <c r="H844" s="29" t="str">
        <f ca="1">IF(AND($A844&lt;&gt;"",H$9&lt;&gt;""),IF(HLOOKUP(H$9,'Feuille1-Catégories'!$C$1:$G$2,2,FALSE)="OUI",H$3,IF(HLOOKUP(H$9,'Feuille1-Catégories'!$C$1:$G$3,3,FALSE)="OUI",OFFSET(H$3,MOD(QUOTIENT(ROW()-ROW($A$20),'Feuille1-Catégories'!$B$6/H$6),H$5),0),IF(MOD($A844-1-H$10,'Feuille1-Catégories'!$F$5+1)=0,H$3,""))),"")</f>
        <v/>
      </c>
      <c r="I844" s="29" t="str">
        <f ca="1">IF(AND($A844&lt;&gt;"",I$9&lt;&gt;""),IF(HLOOKUP(I$9,'Feuille1-Catégories'!$C$1:$G$2,2,FALSE)="OUI",I$3,IF(HLOOKUP(I$9,'Feuille1-Catégories'!$C$1:$G$3,3,FALSE)="OUI",OFFSET(I$3,MOD(QUOTIENT(ROW()-ROW($A$20),'Feuille1-Catégories'!$B$6/I$6),I$5),0),IF(MOD($A844-1-I$10,'Feuille1-Catégories'!$F$5+1)=0,I$3,""))),"")</f>
        <v/>
      </c>
      <c r="J844" s="29" t="str">
        <f ca="1">IF(AND($A844&lt;&gt;"",J$9&lt;&gt;""),IF(HLOOKUP(J$9,'Feuille1-Catégories'!$C$1:$G$2,2,FALSE)="OUI",J$3,IF(HLOOKUP(J$9,'Feuille1-Catégories'!$C$1:$G$3,3,FALSE)="OUI",OFFSET(J$3,MOD(QUOTIENT(ROW()-ROW($A$20),'Feuille1-Catégories'!$B$6/J$6),J$5),0),IF(MOD($A844-1-J$10,'Feuille1-Catégories'!$F$5+1)=0,J$3,""))),"")</f>
        <v/>
      </c>
      <c r="K844" s="29" t="str">
        <f ca="1">IF(AND($A844&lt;&gt;"",K$9&lt;&gt;""),IF(HLOOKUP(K$9,'Feuille1-Catégories'!$C$1:$G$2,2,FALSE)="OUI",K$3,IF(HLOOKUP(K$9,'Feuille1-Catégories'!$C$1:$G$3,3,FALSE)="OUI",OFFSET(K$3,MOD(QUOTIENT(ROW()-ROW($A$20),'Feuille1-Catégories'!$B$6/K$6),K$5),0),IF(MOD($A844-1-K$10,'Feuille1-Catégories'!$F$5+1)=0,K$3,""))),"")</f>
        <v/>
      </c>
      <c r="L844" s="29" t="str">
        <f ca="1">IF(AND($A844&lt;&gt;"",L$9&lt;&gt;""),IF(HLOOKUP(L$9,'Feuille1-Catégories'!$C$1:$G$2,2,FALSE)="OUI",L$3,IF(HLOOKUP(L$9,'Feuille1-Catégories'!$C$1:$G$3,3,FALSE)="OUI",OFFSET(L$3,MOD(QUOTIENT(ROW()-ROW($A$20),'Feuille1-Catégories'!$B$6/L$6),L$5),0),IF(MOD($A844-1-L$10,'Feuille1-Catégories'!$F$5+1)=0,L$3,""))),"")</f>
        <v/>
      </c>
      <c r="M844" s="29" t="str">
        <f ca="1">IF(AND($A844&lt;&gt;"",M$9&lt;&gt;""),IF(HLOOKUP(M$9,'Feuille1-Catégories'!$C$1:$G$2,2,FALSE)="OUI",M$3,IF(HLOOKUP(M$9,'Feuille1-Catégories'!$C$1:$G$3,3,FALSE)="OUI",OFFSET(M$3,MOD(QUOTIENT(ROW()-ROW($A$20),'Feuille1-Catégories'!$B$6/M$6),M$5),0),IF(MOD($A844-1-M$10,'Feuille1-Catégories'!$F$5+1)=0,M$3,""))),"")</f>
        <v/>
      </c>
      <c r="N844" s="29" t="str">
        <f ca="1">IF(AND($A844&lt;&gt;"",N$9&lt;&gt;""),IF(HLOOKUP(N$9,'Feuille1-Catégories'!$C$1:$G$2,2,FALSE)="OUI",N$3,IF(HLOOKUP(N$9,'Feuille1-Catégories'!$C$1:$G$3,3,FALSE)="OUI",OFFSET(N$3,MOD(QUOTIENT(ROW()-ROW($A$20),'Feuille1-Catégories'!$B$6/N$6),N$5),0),IF(MOD($A844-1-N$10,'Feuille1-Catégories'!$F$5+1)=0,N$3,""))),"")</f>
        <v/>
      </c>
      <c r="O844" s="29" t="str">
        <f ca="1">IF(AND($A844&lt;&gt;"",O$9&lt;&gt;""),IF(HLOOKUP(O$9,'Feuille1-Catégories'!$C$1:$G$2,2,FALSE)="OUI",O$3,IF(HLOOKUP(O$9,'Feuille1-Catégories'!$C$1:$G$3,3,FALSE)="OUI",OFFSET(O$3,MOD(QUOTIENT(ROW()-ROW($A$20),'Feuille1-Catégories'!$B$6/O$6),O$5),0),IF(MOD($A844-1-O$10,'Feuille1-Catégories'!$F$5+1)=0,O$3,""))),"")</f>
        <v/>
      </c>
      <c r="P844" s="29" t="str">
        <f ca="1">IF(AND($A844&lt;&gt;"",P$9&lt;&gt;""),IF(HLOOKUP(P$9,'Feuille1-Catégories'!$C$1:$G$2,2,FALSE)="OUI",P$3,IF(HLOOKUP(P$9,'Feuille1-Catégories'!$C$1:$G$3,3,FALSE)="OUI",OFFSET(P$3,MOD(QUOTIENT(ROW()-ROW($A$20),'Feuille1-Catégories'!$B$6/P$6),P$5),0),IF(MOD($A844-1-P$10,'Feuille1-Catégories'!$F$5+1)=0,P$3,""))),"")</f>
        <v/>
      </c>
      <c r="Q844" s="29" t="str">
        <f ca="1">IF(AND($A844&lt;&gt;"",Q$9&lt;&gt;""),IF(HLOOKUP(Q$9,'Feuille1-Catégories'!$C$1:$G$2,2,FALSE)="OUI",Q$3,IF(HLOOKUP(Q$9,'Feuille1-Catégories'!$C$1:$G$3,3,FALSE)="OUI",OFFSET(Q$3,MOD(QUOTIENT(ROW()-ROW($A$20),'Feuille1-Catégories'!$B$6/Q$6),Q$5),0),IF(MOD($A844-1-Q$10,'Feuille1-Catégories'!$F$5+1)=0,Q$3,""))),"")</f>
        <v/>
      </c>
      <c r="R844" s="29" t="str">
        <f ca="1">IF(AND($A844&lt;&gt;"",R$9&lt;&gt;""),IF(HLOOKUP(R$9,'Feuille1-Catégories'!$C$1:$G$2,2,FALSE)="OUI",R$3,IF(HLOOKUP(R$9,'Feuille1-Catégories'!$C$1:$G$3,3,FALSE)="OUI",OFFSET(R$3,MOD(QUOTIENT(ROW()-ROW($A$20),'Feuille1-Catégories'!$B$6/R$6),R$5),0),IF(MOD($A844-1-R$10,'Feuille1-Catégories'!$F$5+1)=0,R$3,""))),"")</f>
        <v/>
      </c>
      <c r="S844" s="29" t="str">
        <f ca="1">IF(AND($A844&lt;&gt;"",S$9&lt;&gt;""),IF(HLOOKUP(S$9,'Feuille1-Catégories'!$C$1:$G$2,2,FALSE)="OUI",S$3,IF(HLOOKUP(S$9,'Feuille1-Catégories'!$C$1:$G$3,3,FALSE)="OUI",OFFSET(S$3,MOD(QUOTIENT(ROW()-ROW($A$20),'Feuille1-Catégories'!$B$6/S$6),S$5),0),IF(MOD($A844-1-S$10,'Feuille1-Catégories'!$F$5+1)=0,S$3,""))),"")</f>
        <v/>
      </c>
      <c r="T844" s="29" t="str">
        <f ca="1">IF(AND($A844&lt;&gt;"",T$9&lt;&gt;""),IF(HLOOKUP(T$9,'Feuille1-Catégories'!$C$1:$G$2,2,FALSE)="OUI",T$3,IF(HLOOKUP(T$9,'Feuille1-Catégories'!$C$1:$G$3,3,FALSE)="OUI",OFFSET(T$3,MOD(QUOTIENT(ROW()-ROW($A$20),'Feuille1-Catégories'!$B$6/T$6),T$5),0),IF(MOD($A844-1-T$10,'Feuille1-Catégories'!$F$5+1)=0,T$3,""))),"")</f>
        <v/>
      </c>
      <c r="U844" s="29" t="str">
        <f ca="1">IF(AND($A844&lt;&gt;"",U$9&lt;&gt;""),IF(HLOOKUP(U$9,'Feuille1-Catégories'!$C$1:$G$2,2,FALSE)="OUI",U$3,IF(HLOOKUP(U$9,'Feuille1-Catégories'!$C$1:$G$3,3,FALSE)="OUI",OFFSET(U$3,MOD(QUOTIENT(ROW()-ROW($A$20),'Feuille1-Catégories'!$B$6/U$6),U$5),0),IF(MOD($A844-1-U$10,'Feuille1-Catégories'!$F$5+1)=0,U$3,""))),"")</f>
        <v/>
      </c>
      <c r="V844" s="29" t="str">
        <f ca="1">IF(AND($A844&lt;&gt;"",V$9&lt;&gt;""),IF(HLOOKUP(V$9,'Feuille1-Catégories'!$C$1:$G$2,2,FALSE)="OUI",V$3,IF(HLOOKUP(V$9,'Feuille1-Catégories'!$C$1:$G$3,3,FALSE)="OUI",OFFSET(V$3,MOD(QUOTIENT(ROW()-ROW($A$20),'Feuille1-Catégories'!$B$6/V$6),V$5),0),IF(MOD($A844-1-V$10,'Feuille1-Catégories'!$F$5+1)=0,V$3,""))),"")</f>
        <v/>
      </c>
      <c r="W844" s="29" t="str">
        <f ca="1">IF(AND($A844&lt;&gt;"",W$9&lt;&gt;""),IF(HLOOKUP(W$9,'Feuille1-Catégories'!$C$1:$G$2,2,FALSE)="OUI",W$3,IF(HLOOKUP(W$9,'Feuille1-Catégories'!$C$1:$G$3,3,FALSE)="OUI",OFFSET(W$3,MOD(QUOTIENT(ROW()-ROW($A$20),'Feuille1-Catégories'!$B$6/W$6),W$5),0),IF(MOD($A844-1-W$10,'Feuille1-Catégories'!$F$5+1)=0,W$3,""))),"")</f>
        <v/>
      </c>
      <c r="X844" s="29" t="str">
        <f ca="1">IF(AND($A844&lt;&gt;"",X$9&lt;&gt;""),IF(HLOOKUP(X$9,'Feuille1-Catégories'!$C$1:$G$2,2,FALSE)="OUI",X$3,IF(HLOOKUP(X$9,'Feuille1-Catégories'!$C$1:$G$3,3,FALSE)="OUI",OFFSET(X$3,MOD(QUOTIENT(ROW()-ROW($A$20),'Feuille1-Catégories'!$B$6/X$6),X$5),0),IF(MOD($A844-1-X$10,'Feuille1-Catégories'!$F$5+1)=0,X$3,""))),"")</f>
        <v/>
      </c>
      <c r="Y844" s="29" t="str">
        <f ca="1">IF(AND($A844&lt;&gt;"",Y$9&lt;&gt;""),IF(HLOOKUP(Y$9,'Feuille1-Catégories'!$C$1:$G$2,2,FALSE)="OUI",Y$3,IF(HLOOKUP(Y$9,'Feuille1-Catégories'!$C$1:$G$3,3,FALSE)="OUI",OFFSET(Y$3,MOD(QUOTIENT(ROW()-ROW($A$20),'Feuille1-Catégories'!$B$6/Y$6),Y$5),0),IF(MOD($A844-1-Y$10,'Feuille1-Catégories'!$F$5+1)=0,Y$3,""))),"")</f>
        <v/>
      </c>
      <c r="Z844" s="29" t="str">
        <f ca="1">IF(AND($A844&lt;&gt;"",Z$9&lt;&gt;""),IF(HLOOKUP(Z$9,'Feuille1-Catégories'!$C$1:$G$2,2,FALSE)="OUI",Z$3,IF(HLOOKUP(Z$9,'Feuille1-Catégories'!$C$1:$G$3,3,FALSE)="OUI",OFFSET(Z$3,MOD(QUOTIENT(ROW()-ROW($A$20),'Feuille1-Catégories'!$B$6/Z$6),Z$5),0),IF(MOD($A844-1-Z$10,'Feuille1-Catégories'!$F$5+1)=0,Z$3,""))),"")</f>
        <v/>
      </c>
    </row>
    <row r="845" spans="1:26" ht="17" x14ac:dyDescent="0.2">
      <c r="A845" s="21" t="str">
        <f>IF('Feuille2-Prix de vente'!A845&lt;&gt;"",'Feuille2-Prix de vente'!A845,"")</f>
        <v/>
      </c>
      <c r="B845" s="33" t="str">
        <f>IF('Feuille2-Prix de vente'!B845&lt;&gt;"",'Feuille2-Prix de vente'!B845,"")</f>
        <v/>
      </c>
      <c r="C845" s="10" t="str">
        <f>IF('Feuille2-Prix de vente'!C845&lt;&gt;"",'Feuille2-Prix de vente'!C845,"")</f>
        <v/>
      </c>
      <c r="D845" s="10" t="str">
        <f t="shared" si="12"/>
        <v/>
      </c>
      <c r="E845" s="10" t="str">
        <f>IF('Feuille2-Prix de vente'!E845&lt;&gt;"",'Feuille2-Prix de vente'!E845,"")</f>
        <v/>
      </c>
      <c r="F845" s="29" t="str">
        <f ca="1">IF(AND($A845&lt;&gt;"",F$9&lt;&gt;""),IF(HLOOKUP(F$9,'Feuille1-Catégories'!$C$1:$G$2,2,FALSE)="OUI",F$3,IF(HLOOKUP(F$9,'Feuille1-Catégories'!$C$1:$G$3,3,FALSE)="OUI",OFFSET(F$3,MOD(QUOTIENT(ROW()-ROW($A$20),'Feuille1-Catégories'!$B$6/F$6),F$5),0),IF(MOD($A845-1-F$10,'Feuille1-Catégories'!$F$5+1)=0,F$3,""))),"")</f>
        <v/>
      </c>
      <c r="G845" s="29" t="str">
        <f ca="1">IF(AND($A845&lt;&gt;"",G$9&lt;&gt;""),IF(HLOOKUP(G$9,'Feuille1-Catégories'!$C$1:$G$2,2,FALSE)="OUI",G$3,IF(HLOOKUP(G$9,'Feuille1-Catégories'!$C$1:$G$3,3,FALSE)="OUI",OFFSET(G$3,MOD(QUOTIENT(ROW()-ROW($A$20),'Feuille1-Catégories'!$B$6/G$6),G$5),0),IF(MOD($A845-1-G$10,'Feuille1-Catégories'!$F$5+1)=0,G$3,""))),"")</f>
        <v/>
      </c>
      <c r="H845" s="29" t="str">
        <f ca="1">IF(AND($A845&lt;&gt;"",H$9&lt;&gt;""),IF(HLOOKUP(H$9,'Feuille1-Catégories'!$C$1:$G$2,2,FALSE)="OUI",H$3,IF(HLOOKUP(H$9,'Feuille1-Catégories'!$C$1:$G$3,3,FALSE)="OUI",OFFSET(H$3,MOD(QUOTIENT(ROW()-ROW($A$20),'Feuille1-Catégories'!$B$6/H$6),H$5),0),IF(MOD($A845-1-H$10,'Feuille1-Catégories'!$F$5+1)=0,H$3,""))),"")</f>
        <v/>
      </c>
      <c r="I845" s="29" t="str">
        <f ca="1">IF(AND($A845&lt;&gt;"",I$9&lt;&gt;""),IF(HLOOKUP(I$9,'Feuille1-Catégories'!$C$1:$G$2,2,FALSE)="OUI",I$3,IF(HLOOKUP(I$9,'Feuille1-Catégories'!$C$1:$G$3,3,FALSE)="OUI",OFFSET(I$3,MOD(QUOTIENT(ROW()-ROW($A$20),'Feuille1-Catégories'!$B$6/I$6),I$5),0),IF(MOD($A845-1-I$10,'Feuille1-Catégories'!$F$5+1)=0,I$3,""))),"")</f>
        <v/>
      </c>
      <c r="J845" s="29" t="str">
        <f ca="1">IF(AND($A845&lt;&gt;"",J$9&lt;&gt;""),IF(HLOOKUP(J$9,'Feuille1-Catégories'!$C$1:$G$2,2,FALSE)="OUI",J$3,IF(HLOOKUP(J$9,'Feuille1-Catégories'!$C$1:$G$3,3,FALSE)="OUI",OFFSET(J$3,MOD(QUOTIENT(ROW()-ROW($A$20),'Feuille1-Catégories'!$B$6/J$6),J$5),0),IF(MOD($A845-1-J$10,'Feuille1-Catégories'!$F$5+1)=0,J$3,""))),"")</f>
        <v/>
      </c>
      <c r="K845" s="29" t="str">
        <f ca="1">IF(AND($A845&lt;&gt;"",K$9&lt;&gt;""),IF(HLOOKUP(K$9,'Feuille1-Catégories'!$C$1:$G$2,2,FALSE)="OUI",K$3,IF(HLOOKUP(K$9,'Feuille1-Catégories'!$C$1:$G$3,3,FALSE)="OUI",OFFSET(K$3,MOD(QUOTIENT(ROW()-ROW($A$20),'Feuille1-Catégories'!$B$6/K$6),K$5),0),IF(MOD($A845-1-K$10,'Feuille1-Catégories'!$F$5+1)=0,K$3,""))),"")</f>
        <v/>
      </c>
      <c r="L845" s="29" t="str">
        <f ca="1">IF(AND($A845&lt;&gt;"",L$9&lt;&gt;""),IF(HLOOKUP(L$9,'Feuille1-Catégories'!$C$1:$G$2,2,FALSE)="OUI",L$3,IF(HLOOKUP(L$9,'Feuille1-Catégories'!$C$1:$G$3,3,FALSE)="OUI",OFFSET(L$3,MOD(QUOTIENT(ROW()-ROW($A$20),'Feuille1-Catégories'!$B$6/L$6),L$5),0),IF(MOD($A845-1-L$10,'Feuille1-Catégories'!$F$5+1)=0,L$3,""))),"")</f>
        <v/>
      </c>
      <c r="M845" s="29" t="str">
        <f ca="1">IF(AND($A845&lt;&gt;"",M$9&lt;&gt;""),IF(HLOOKUP(M$9,'Feuille1-Catégories'!$C$1:$G$2,2,FALSE)="OUI",M$3,IF(HLOOKUP(M$9,'Feuille1-Catégories'!$C$1:$G$3,3,FALSE)="OUI",OFFSET(M$3,MOD(QUOTIENT(ROW()-ROW($A$20),'Feuille1-Catégories'!$B$6/M$6),M$5),0),IF(MOD($A845-1-M$10,'Feuille1-Catégories'!$F$5+1)=0,M$3,""))),"")</f>
        <v/>
      </c>
      <c r="N845" s="29" t="str">
        <f ca="1">IF(AND($A845&lt;&gt;"",N$9&lt;&gt;""),IF(HLOOKUP(N$9,'Feuille1-Catégories'!$C$1:$G$2,2,FALSE)="OUI",N$3,IF(HLOOKUP(N$9,'Feuille1-Catégories'!$C$1:$G$3,3,FALSE)="OUI",OFFSET(N$3,MOD(QUOTIENT(ROW()-ROW($A$20),'Feuille1-Catégories'!$B$6/N$6),N$5),0),IF(MOD($A845-1-N$10,'Feuille1-Catégories'!$F$5+1)=0,N$3,""))),"")</f>
        <v/>
      </c>
      <c r="O845" s="29" t="str">
        <f ca="1">IF(AND($A845&lt;&gt;"",O$9&lt;&gt;""),IF(HLOOKUP(O$9,'Feuille1-Catégories'!$C$1:$G$2,2,FALSE)="OUI",O$3,IF(HLOOKUP(O$9,'Feuille1-Catégories'!$C$1:$G$3,3,FALSE)="OUI",OFFSET(O$3,MOD(QUOTIENT(ROW()-ROW($A$20),'Feuille1-Catégories'!$B$6/O$6),O$5),0),IF(MOD($A845-1-O$10,'Feuille1-Catégories'!$F$5+1)=0,O$3,""))),"")</f>
        <v/>
      </c>
      <c r="P845" s="29" t="str">
        <f ca="1">IF(AND($A845&lt;&gt;"",P$9&lt;&gt;""),IF(HLOOKUP(P$9,'Feuille1-Catégories'!$C$1:$G$2,2,FALSE)="OUI",P$3,IF(HLOOKUP(P$9,'Feuille1-Catégories'!$C$1:$G$3,3,FALSE)="OUI",OFFSET(P$3,MOD(QUOTIENT(ROW()-ROW($A$20),'Feuille1-Catégories'!$B$6/P$6),P$5),0),IF(MOD($A845-1-P$10,'Feuille1-Catégories'!$F$5+1)=0,P$3,""))),"")</f>
        <v/>
      </c>
      <c r="Q845" s="29" t="str">
        <f ca="1">IF(AND($A845&lt;&gt;"",Q$9&lt;&gt;""),IF(HLOOKUP(Q$9,'Feuille1-Catégories'!$C$1:$G$2,2,FALSE)="OUI",Q$3,IF(HLOOKUP(Q$9,'Feuille1-Catégories'!$C$1:$G$3,3,FALSE)="OUI",OFFSET(Q$3,MOD(QUOTIENT(ROW()-ROW($A$20),'Feuille1-Catégories'!$B$6/Q$6),Q$5),0),IF(MOD($A845-1-Q$10,'Feuille1-Catégories'!$F$5+1)=0,Q$3,""))),"")</f>
        <v/>
      </c>
      <c r="R845" s="29" t="str">
        <f ca="1">IF(AND($A845&lt;&gt;"",R$9&lt;&gt;""),IF(HLOOKUP(R$9,'Feuille1-Catégories'!$C$1:$G$2,2,FALSE)="OUI",R$3,IF(HLOOKUP(R$9,'Feuille1-Catégories'!$C$1:$G$3,3,FALSE)="OUI",OFFSET(R$3,MOD(QUOTIENT(ROW()-ROW($A$20),'Feuille1-Catégories'!$B$6/R$6),R$5),0),IF(MOD($A845-1-R$10,'Feuille1-Catégories'!$F$5+1)=0,R$3,""))),"")</f>
        <v/>
      </c>
      <c r="S845" s="29" t="str">
        <f ca="1">IF(AND($A845&lt;&gt;"",S$9&lt;&gt;""),IF(HLOOKUP(S$9,'Feuille1-Catégories'!$C$1:$G$2,2,FALSE)="OUI",S$3,IF(HLOOKUP(S$9,'Feuille1-Catégories'!$C$1:$G$3,3,FALSE)="OUI",OFFSET(S$3,MOD(QUOTIENT(ROW()-ROW($A$20),'Feuille1-Catégories'!$B$6/S$6),S$5),0),IF(MOD($A845-1-S$10,'Feuille1-Catégories'!$F$5+1)=0,S$3,""))),"")</f>
        <v/>
      </c>
      <c r="T845" s="29" t="str">
        <f ca="1">IF(AND($A845&lt;&gt;"",T$9&lt;&gt;""),IF(HLOOKUP(T$9,'Feuille1-Catégories'!$C$1:$G$2,2,FALSE)="OUI",T$3,IF(HLOOKUP(T$9,'Feuille1-Catégories'!$C$1:$G$3,3,FALSE)="OUI",OFFSET(T$3,MOD(QUOTIENT(ROW()-ROW($A$20),'Feuille1-Catégories'!$B$6/T$6),T$5),0),IF(MOD($A845-1-T$10,'Feuille1-Catégories'!$F$5+1)=0,T$3,""))),"")</f>
        <v/>
      </c>
      <c r="U845" s="29" t="str">
        <f ca="1">IF(AND($A845&lt;&gt;"",U$9&lt;&gt;""),IF(HLOOKUP(U$9,'Feuille1-Catégories'!$C$1:$G$2,2,FALSE)="OUI",U$3,IF(HLOOKUP(U$9,'Feuille1-Catégories'!$C$1:$G$3,3,FALSE)="OUI",OFFSET(U$3,MOD(QUOTIENT(ROW()-ROW($A$20),'Feuille1-Catégories'!$B$6/U$6),U$5),0),IF(MOD($A845-1-U$10,'Feuille1-Catégories'!$F$5+1)=0,U$3,""))),"")</f>
        <v/>
      </c>
      <c r="V845" s="29" t="str">
        <f ca="1">IF(AND($A845&lt;&gt;"",V$9&lt;&gt;""),IF(HLOOKUP(V$9,'Feuille1-Catégories'!$C$1:$G$2,2,FALSE)="OUI",V$3,IF(HLOOKUP(V$9,'Feuille1-Catégories'!$C$1:$G$3,3,FALSE)="OUI",OFFSET(V$3,MOD(QUOTIENT(ROW()-ROW($A$20),'Feuille1-Catégories'!$B$6/V$6),V$5),0),IF(MOD($A845-1-V$10,'Feuille1-Catégories'!$F$5+1)=0,V$3,""))),"")</f>
        <v/>
      </c>
      <c r="W845" s="29" t="str">
        <f ca="1">IF(AND($A845&lt;&gt;"",W$9&lt;&gt;""),IF(HLOOKUP(W$9,'Feuille1-Catégories'!$C$1:$G$2,2,FALSE)="OUI",W$3,IF(HLOOKUP(W$9,'Feuille1-Catégories'!$C$1:$G$3,3,FALSE)="OUI",OFFSET(W$3,MOD(QUOTIENT(ROW()-ROW($A$20),'Feuille1-Catégories'!$B$6/W$6),W$5),0),IF(MOD($A845-1-W$10,'Feuille1-Catégories'!$F$5+1)=0,W$3,""))),"")</f>
        <v/>
      </c>
      <c r="X845" s="29" t="str">
        <f ca="1">IF(AND($A845&lt;&gt;"",X$9&lt;&gt;""),IF(HLOOKUP(X$9,'Feuille1-Catégories'!$C$1:$G$2,2,FALSE)="OUI",X$3,IF(HLOOKUP(X$9,'Feuille1-Catégories'!$C$1:$G$3,3,FALSE)="OUI",OFFSET(X$3,MOD(QUOTIENT(ROW()-ROW($A$20),'Feuille1-Catégories'!$B$6/X$6),X$5),0),IF(MOD($A845-1-X$10,'Feuille1-Catégories'!$F$5+1)=0,X$3,""))),"")</f>
        <v/>
      </c>
      <c r="Y845" s="29" t="str">
        <f ca="1">IF(AND($A845&lt;&gt;"",Y$9&lt;&gt;""),IF(HLOOKUP(Y$9,'Feuille1-Catégories'!$C$1:$G$2,2,FALSE)="OUI",Y$3,IF(HLOOKUP(Y$9,'Feuille1-Catégories'!$C$1:$G$3,3,FALSE)="OUI",OFFSET(Y$3,MOD(QUOTIENT(ROW()-ROW($A$20),'Feuille1-Catégories'!$B$6/Y$6),Y$5),0),IF(MOD($A845-1-Y$10,'Feuille1-Catégories'!$F$5+1)=0,Y$3,""))),"")</f>
        <v/>
      </c>
      <c r="Z845" s="29" t="str">
        <f ca="1">IF(AND($A845&lt;&gt;"",Z$9&lt;&gt;""),IF(HLOOKUP(Z$9,'Feuille1-Catégories'!$C$1:$G$2,2,FALSE)="OUI",Z$3,IF(HLOOKUP(Z$9,'Feuille1-Catégories'!$C$1:$G$3,3,FALSE)="OUI",OFFSET(Z$3,MOD(QUOTIENT(ROW()-ROW($A$20),'Feuille1-Catégories'!$B$6/Z$6),Z$5),0),IF(MOD($A845-1-Z$10,'Feuille1-Catégories'!$F$5+1)=0,Z$3,""))),"")</f>
        <v/>
      </c>
    </row>
    <row r="846" spans="1:26" ht="17" x14ac:dyDescent="0.2">
      <c r="A846" s="21" t="str">
        <f>IF('Feuille2-Prix de vente'!A846&lt;&gt;"",'Feuille2-Prix de vente'!A846,"")</f>
        <v/>
      </c>
      <c r="B846" s="33" t="str">
        <f>IF('Feuille2-Prix de vente'!B846&lt;&gt;"",'Feuille2-Prix de vente'!B846,"")</f>
        <v/>
      </c>
      <c r="C846" s="10" t="str">
        <f>IF('Feuille2-Prix de vente'!C846&lt;&gt;"",'Feuille2-Prix de vente'!C846,"")</f>
        <v/>
      </c>
      <c r="D846" s="10" t="str">
        <f t="shared" si="12"/>
        <v/>
      </c>
      <c r="E846" s="10" t="str">
        <f>IF('Feuille2-Prix de vente'!E846&lt;&gt;"",'Feuille2-Prix de vente'!E846,"")</f>
        <v/>
      </c>
      <c r="F846" s="29" t="str">
        <f ca="1">IF(AND($A846&lt;&gt;"",F$9&lt;&gt;""),IF(HLOOKUP(F$9,'Feuille1-Catégories'!$C$1:$G$2,2,FALSE)="OUI",F$3,IF(HLOOKUP(F$9,'Feuille1-Catégories'!$C$1:$G$3,3,FALSE)="OUI",OFFSET(F$3,MOD(QUOTIENT(ROW()-ROW($A$20),'Feuille1-Catégories'!$B$6/F$6),F$5),0),IF(MOD($A846-1-F$10,'Feuille1-Catégories'!$F$5+1)=0,F$3,""))),"")</f>
        <v/>
      </c>
      <c r="G846" s="29" t="str">
        <f ca="1">IF(AND($A846&lt;&gt;"",G$9&lt;&gt;""),IF(HLOOKUP(G$9,'Feuille1-Catégories'!$C$1:$G$2,2,FALSE)="OUI",G$3,IF(HLOOKUP(G$9,'Feuille1-Catégories'!$C$1:$G$3,3,FALSE)="OUI",OFFSET(G$3,MOD(QUOTIENT(ROW()-ROW($A$20),'Feuille1-Catégories'!$B$6/G$6),G$5),0),IF(MOD($A846-1-G$10,'Feuille1-Catégories'!$F$5+1)=0,G$3,""))),"")</f>
        <v/>
      </c>
      <c r="H846" s="29" t="str">
        <f ca="1">IF(AND($A846&lt;&gt;"",H$9&lt;&gt;""),IF(HLOOKUP(H$9,'Feuille1-Catégories'!$C$1:$G$2,2,FALSE)="OUI",H$3,IF(HLOOKUP(H$9,'Feuille1-Catégories'!$C$1:$G$3,3,FALSE)="OUI",OFFSET(H$3,MOD(QUOTIENT(ROW()-ROW($A$20),'Feuille1-Catégories'!$B$6/H$6),H$5),0),IF(MOD($A846-1-H$10,'Feuille1-Catégories'!$F$5+1)=0,H$3,""))),"")</f>
        <v/>
      </c>
      <c r="I846" s="29" t="str">
        <f ca="1">IF(AND($A846&lt;&gt;"",I$9&lt;&gt;""),IF(HLOOKUP(I$9,'Feuille1-Catégories'!$C$1:$G$2,2,FALSE)="OUI",I$3,IF(HLOOKUP(I$9,'Feuille1-Catégories'!$C$1:$G$3,3,FALSE)="OUI",OFFSET(I$3,MOD(QUOTIENT(ROW()-ROW($A$20),'Feuille1-Catégories'!$B$6/I$6),I$5),0),IF(MOD($A846-1-I$10,'Feuille1-Catégories'!$F$5+1)=0,I$3,""))),"")</f>
        <v/>
      </c>
      <c r="J846" s="29" t="str">
        <f ca="1">IF(AND($A846&lt;&gt;"",J$9&lt;&gt;""),IF(HLOOKUP(J$9,'Feuille1-Catégories'!$C$1:$G$2,2,FALSE)="OUI",J$3,IF(HLOOKUP(J$9,'Feuille1-Catégories'!$C$1:$G$3,3,FALSE)="OUI",OFFSET(J$3,MOD(QUOTIENT(ROW()-ROW($A$20),'Feuille1-Catégories'!$B$6/J$6),J$5),0),IF(MOD($A846-1-J$10,'Feuille1-Catégories'!$F$5+1)=0,J$3,""))),"")</f>
        <v/>
      </c>
      <c r="K846" s="29" t="str">
        <f ca="1">IF(AND($A846&lt;&gt;"",K$9&lt;&gt;""),IF(HLOOKUP(K$9,'Feuille1-Catégories'!$C$1:$G$2,2,FALSE)="OUI",K$3,IF(HLOOKUP(K$9,'Feuille1-Catégories'!$C$1:$G$3,3,FALSE)="OUI",OFFSET(K$3,MOD(QUOTIENT(ROW()-ROW($A$20),'Feuille1-Catégories'!$B$6/K$6),K$5),0),IF(MOD($A846-1-K$10,'Feuille1-Catégories'!$F$5+1)=0,K$3,""))),"")</f>
        <v/>
      </c>
      <c r="L846" s="29" t="str">
        <f ca="1">IF(AND($A846&lt;&gt;"",L$9&lt;&gt;""),IF(HLOOKUP(L$9,'Feuille1-Catégories'!$C$1:$G$2,2,FALSE)="OUI",L$3,IF(HLOOKUP(L$9,'Feuille1-Catégories'!$C$1:$G$3,3,FALSE)="OUI",OFFSET(L$3,MOD(QUOTIENT(ROW()-ROW($A$20),'Feuille1-Catégories'!$B$6/L$6),L$5),0),IF(MOD($A846-1-L$10,'Feuille1-Catégories'!$F$5+1)=0,L$3,""))),"")</f>
        <v/>
      </c>
      <c r="M846" s="29" t="str">
        <f ca="1">IF(AND($A846&lt;&gt;"",M$9&lt;&gt;""),IF(HLOOKUP(M$9,'Feuille1-Catégories'!$C$1:$G$2,2,FALSE)="OUI",M$3,IF(HLOOKUP(M$9,'Feuille1-Catégories'!$C$1:$G$3,3,FALSE)="OUI",OFFSET(M$3,MOD(QUOTIENT(ROW()-ROW($A$20),'Feuille1-Catégories'!$B$6/M$6),M$5),0),IF(MOD($A846-1-M$10,'Feuille1-Catégories'!$F$5+1)=0,M$3,""))),"")</f>
        <v/>
      </c>
      <c r="N846" s="29" t="str">
        <f ca="1">IF(AND($A846&lt;&gt;"",N$9&lt;&gt;""),IF(HLOOKUP(N$9,'Feuille1-Catégories'!$C$1:$G$2,2,FALSE)="OUI",N$3,IF(HLOOKUP(N$9,'Feuille1-Catégories'!$C$1:$G$3,3,FALSE)="OUI",OFFSET(N$3,MOD(QUOTIENT(ROW()-ROW($A$20),'Feuille1-Catégories'!$B$6/N$6),N$5),0),IF(MOD($A846-1-N$10,'Feuille1-Catégories'!$F$5+1)=0,N$3,""))),"")</f>
        <v/>
      </c>
      <c r="O846" s="29" t="str">
        <f ca="1">IF(AND($A846&lt;&gt;"",O$9&lt;&gt;""),IF(HLOOKUP(O$9,'Feuille1-Catégories'!$C$1:$G$2,2,FALSE)="OUI",O$3,IF(HLOOKUP(O$9,'Feuille1-Catégories'!$C$1:$G$3,3,FALSE)="OUI",OFFSET(O$3,MOD(QUOTIENT(ROW()-ROW($A$20),'Feuille1-Catégories'!$B$6/O$6),O$5),0),IF(MOD($A846-1-O$10,'Feuille1-Catégories'!$F$5+1)=0,O$3,""))),"")</f>
        <v/>
      </c>
      <c r="P846" s="29" t="str">
        <f ca="1">IF(AND($A846&lt;&gt;"",P$9&lt;&gt;""),IF(HLOOKUP(P$9,'Feuille1-Catégories'!$C$1:$G$2,2,FALSE)="OUI",P$3,IF(HLOOKUP(P$9,'Feuille1-Catégories'!$C$1:$G$3,3,FALSE)="OUI",OFFSET(P$3,MOD(QUOTIENT(ROW()-ROW($A$20),'Feuille1-Catégories'!$B$6/P$6),P$5),0),IF(MOD($A846-1-P$10,'Feuille1-Catégories'!$F$5+1)=0,P$3,""))),"")</f>
        <v/>
      </c>
      <c r="Q846" s="29" t="str">
        <f ca="1">IF(AND($A846&lt;&gt;"",Q$9&lt;&gt;""),IF(HLOOKUP(Q$9,'Feuille1-Catégories'!$C$1:$G$2,2,FALSE)="OUI",Q$3,IF(HLOOKUP(Q$9,'Feuille1-Catégories'!$C$1:$G$3,3,FALSE)="OUI",OFFSET(Q$3,MOD(QUOTIENT(ROW()-ROW($A$20),'Feuille1-Catégories'!$B$6/Q$6),Q$5),0),IF(MOD($A846-1-Q$10,'Feuille1-Catégories'!$F$5+1)=0,Q$3,""))),"")</f>
        <v/>
      </c>
      <c r="R846" s="29" t="str">
        <f ca="1">IF(AND($A846&lt;&gt;"",R$9&lt;&gt;""),IF(HLOOKUP(R$9,'Feuille1-Catégories'!$C$1:$G$2,2,FALSE)="OUI",R$3,IF(HLOOKUP(R$9,'Feuille1-Catégories'!$C$1:$G$3,3,FALSE)="OUI",OFFSET(R$3,MOD(QUOTIENT(ROW()-ROW($A$20),'Feuille1-Catégories'!$B$6/R$6),R$5),0),IF(MOD($A846-1-R$10,'Feuille1-Catégories'!$F$5+1)=0,R$3,""))),"")</f>
        <v/>
      </c>
      <c r="S846" s="29" t="str">
        <f ca="1">IF(AND($A846&lt;&gt;"",S$9&lt;&gt;""),IF(HLOOKUP(S$9,'Feuille1-Catégories'!$C$1:$G$2,2,FALSE)="OUI",S$3,IF(HLOOKUP(S$9,'Feuille1-Catégories'!$C$1:$G$3,3,FALSE)="OUI",OFFSET(S$3,MOD(QUOTIENT(ROW()-ROW($A$20),'Feuille1-Catégories'!$B$6/S$6),S$5),0),IF(MOD($A846-1-S$10,'Feuille1-Catégories'!$F$5+1)=0,S$3,""))),"")</f>
        <v/>
      </c>
      <c r="T846" s="29" t="str">
        <f ca="1">IF(AND($A846&lt;&gt;"",T$9&lt;&gt;""),IF(HLOOKUP(T$9,'Feuille1-Catégories'!$C$1:$G$2,2,FALSE)="OUI",T$3,IF(HLOOKUP(T$9,'Feuille1-Catégories'!$C$1:$G$3,3,FALSE)="OUI",OFFSET(T$3,MOD(QUOTIENT(ROW()-ROW($A$20),'Feuille1-Catégories'!$B$6/T$6),T$5),0),IF(MOD($A846-1-T$10,'Feuille1-Catégories'!$F$5+1)=0,T$3,""))),"")</f>
        <v/>
      </c>
      <c r="U846" s="29" t="str">
        <f ca="1">IF(AND($A846&lt;&gt;"",U$9&lt;&gt;""),IF(HLOOKUP(U$9,'Feuille1-Catégories'!$C$1:$G$2,2,FALSE)="OUI",U$3,IF(HLOOKUP(U$9,'Feuille1-Catégories'!$C$1:$G$3,3,FALSE)="OUI",OFFSET(U$3,MOD(QUOTIENT(ROW()-ROW($A$20),'Feuille1-Catégories'!$B$6/U$6),U$5),0),IF(MOD($A846-1-U$10,'Feuille1-Catégories'!$F$5+1)=0,U$3,""))),"")</f>
        <v/>
      </c>
      <c r="V846" s="29" t="str">
        <f ca="1">IF(AND($A846&lt;&gt;"",V$9&lt;&gt;""),IF(HLOOKUP(V$9,'Feuille1-Catégories'!$C$1:$G$2,2,FALSE)="OUI",V$3,IF(HLOOKUP(V$9,'Feuille1-Catégories'!$C$1:$G$3,3,FALSE)="OUI",OFFSET(V$3,MOD(QUOTIENT(ROW()-ROW($A$20),'Feuille1-Catégories'!$B$6/V$6),V$5),0),IF(MOD($A846-1-V$10,'Feuille1-Catégories'!$F$5+1)=0,V$3,""))),"")</f>
        <v/>
      </c>
      <c r="W846" s="29" t="str">
        <f ca="1">IF(AND($A846&lt;&gt;"",W$9&lt;&gt;""),IF(HLOOKUP(W$9,'Feuille1-Catégories'!$C$1:$G$2,2,FALSE)="OUI",W$3,IF(HLOOKUP(W$9,'Feuille1-Catégories'!$C$1:$G$3,3,FALSE)="OUI",OFFSET(W$3,MOD(QUOTIENT(ROW()-ROW($A$20),'Feuille1-Catégories'!$B$6/W$6),W$5),0),IF(MOD($A846-1-W$10,'Feuille1-Catégories'!$F$5+1)=0,W$3,""))),"")</f>
        <v/>
      </c>
      <c r="X846" s="29" t="str">
        <f ca="1">IF(AND($A846&lt;&gt;"",X$9&lt;&gt;""),IF(HLOOKUP(X$9,'Feuille1-Catégories'!$C$1:$G$2,2,FALSE)="OUI",X$3,IF(HLOOKUP(X$9,'Feuille1-Catégories'!$C$1:$G$3,3,FALSE)="OUI",OFFSET(X$3,MOD(QUOTIENT(ROW()-ROW($A$20),'Feuille1-Catégories'!$B$6/X$6),X$5),0),IF(MOD($A846-1-X$10,'Feuille1-Catégories'!$F$5+1)=0,X$3,""))),"")</f>
        <v/>
      </c>
      <c r="Y846" s="29" t="str">
        <f ca="1">IF(AND($A846&lt;&gt;"",Y$9&lt;&gt;""),IF(HLOOKUP(Y$9,'Feuille1-Catégories'!$C$1:$G$2,2,FALSE)="OUI",Y$3,IF(HLOOKUP(Y$9,'Feuille1-Catégories'!$C$1:$G$3,3,FALSE)="OUI",OFFSET(Y$3,MOD(QUOTIENT(ROW()-ROW($A$20),'Feuille1-Catégories'!$B$6/Y$6),Y$5),0),IF(MOD($A846-1-Y$10,'Feuille1-Catégories'!$F$5+1)=0,Y$3,""))),"")</f>
        <v/>
      </c>
      <c r="Z846" s="29" t="str">
        <f ca="1">IF(AND($A846&lt;&gt;"",Z$9&lt;&gt;""),IF(HLOOKUP(Z$9,'Feuille1-Catégories'!$C$1:$G$2,2,FALSE)="OUI",Z$3,IF(HLOOKUP(Z$9,'Feuille1-Catégories'!$C$1:$G$3,3,FALSE)="OUI",OFFSET(Z$3,MOD(QUOTIENT(ROW()-ROW($A$20),'Feuille1-Catégories'!$B$6/Z$6),Z$5),0),IF(MOD($A846-1-Z$10,'Feuille1-Catégories'!$F$5+1)=0,Z$3,""))),"")</f>
        <v/>
      </c>
    </row>
    <row r="847" spans="1:26" ht="17" x14ac:dyDescent="0.2">
      <c r="A847" s="21" t="str">
        <f>IF('Feuille2-Prix de vente'!A847&lt;&gt;"",'Feuille2-Prix de vente'!A847,"")</f>
        <v/>
      </c>
      <c r="B847" s="33" t="str">
        <f>IF('Feuille2-Prix de vente'!B847&lt;&gt;"",'Feuille2-Prix de vente'!B847,"")</f>
        <v/>
      </c>
      <c r="C847" s="10" t="str">
        <f>IF('Feuille2-Prix de vente'!C847&lt;&gt;"",'Feuille2-Prix de vente'!C847,"")</f>
        <v/>
      </c>
      <c r="D847" s="10" t="str">
        <f t="shared" si="12"/>
        <v/>
      </c>
      <c r="E847" s="10" t="str">
        <f>IF('Feuille2-Prix de vente'!E847&lt;&gt;"",'Feuille2-Prix de vente'!E847,"")</f>
        <v/>
      </c>
      <c r="F847" s="29" t="str">
        <f ca="1">IF(AND($A847&lt;&gt;"",F$9&lt;&gt;""),IF(HLOOKUP(F$9,'Feuille1-Catégories'!$C$1:$G$2,2,FALSE)="OUI",F$3,IF(HLOOKUP(F$9,'Feuille1-Catégories'!$C$1:$G$3,3,FALSE)="OUI",OFFSET(F$3,MOD(QUOTIENT(ROW()-ROW($A$20),'Feuille1-Catégories'!$B$6/F$6),F$5),0),IF(MOD($A847-1-F$10,'Feuille1-Catégories'!$F$5+1)=0,F$3,""))),"")</f>
        <v/>
      </c>
      <c r="G847" s="29" t="str">
        <f ca="1">IF(AND($A847&lt;&gt;"",G$9&lt;&gt;""),IF(HLOOKUP(G$9,'Feuille1-Catégories'!$C$1:$G$2,2,FALSE)="OUI",G$3,IF(HLOOKUP(G$9,'Feuille1-Catégories'!$C$1:$G$3,3,FALSE)="OUI",OFFSET(G$3,MOD(QUOTIENT(ROW()-ROW($A$20),'Feuille1-Catégories'!$B$6/G$6),G$5),0),IF(MOD($A847-1-G$10,'Feuille1-Catégories'!$F$5+1)=0,G$3,""))),"")</f>
        <v/>
      </c>
      <c r="H847" s="29" t="str">
        <f ca="1">IF(AND($A847&lt;&gt;"",H$9&lt;&gt;""),IF(HLOOKUP(H$9,'Feuille1-Catégories'!$C$1:$G$2,2,FALSE)="OUI",H$3,IF(HLOOKUP(H$9,'Feuille1-Catégories'!$C$1:$G$3,3,FALSE)="OUI",OFFSET(H$3,MOD(QUOTIENT(ROW()-ROW($A$20),'Feuille1-Catégories'!$B$6/H$6),H$5),0),IF(MOD($A847-1-H$10,'Feuille1-Catégories'!$F$5+1)=0,H$3,""))),"")</f>
        <v/>
      </c>
      <c r="I847" s="29" t="str">
        <f ca="1">IF(AND($A847&lt;&gt;"",I$9&lt;&gt;""),IF(HLOOKUP(I$9,'Feuille1-Catégories'!$C$1:$G$2,2,FALSE)="OUI",I$3,IF(HLOOKUP(I$9,'Feuille1-Catégories'!$C$1:$G$3,3,FALSE)="OUI",OFFSET(I$3,MOD(QUOTIENT(ROW()-ROW($A$20),'Feuille1-Catégories'!$B$6/I$6),I$5),0),IF(MOD($A847-1-I$10,'Feuille1-Catégories'!$F$5+1)=0,I$3,""))),"")</f>
        <v/>
      </c>
      <c r="J847" s="29" t="str">
        <f ca="1">IF(AND($A847&lt;&gt;"",J$9&lt;&gt;""),IF(HLOOKUP(J$9,'Feuille1-Catégories'!$C$1:$G$2,2,FALSE)="OUI",J$3,IF(HLOOKUP(J$9,'Feuille1-Catégories'!$C$1:$G$3,3,FALSE)="OUI",OFFSET(J$3,MOD(QUOTIENT(ROW()-ROW($A$20),'Feuille1-Catégories'!$B$6/J$6),J$5),0),IF(MOD($A847-1-J$10,'Feuille1-Catégories'!$F$5+1)=0,J$3,""))),"")</f>
        <v/>
      </c>
      <c r="K847" s="29" t="str">
        <f ca="1">IF(AND($A847&lt;&gt;"",K$9&lt;&gt;""),IF(HLOOKUP(K$9,'Feuille1-Catégories'!$C$1:$G$2,2,FALSE)="OUI",K$3,IF(HLOOKUP(K$9,'Feuille1-Catégories'!$C$1:$G$3,3,FALSE)="OUI",OFFSET(K$3,MOD(QUOTIENT(ROW()-ROW($A$20),'Feuille1-Catégories'!$B$6/K$6),K$5),0),IF(MOD($A847-1-K$10,'Feuille1-Catégories'!$F$5+1)=0,K$3,""))),"")</f>
        <v/>
      </c>
      <c r="L847" s="29" t="str">
        <f ca="1">IF(AND($A847&lt;&gt;"",L$9&lt;&gt;""),IF(HLOOKUP(L$9,'Feuille1-Catégories'!$C$1:$G$2,2,FALSE)="OUI",L$3,IF(HLOOKUP(L$9,'Feuille1-Catégories'!$C$1:$G$3,3,FALSE)="OUI",OFFSET(L$3,MOD(QUOTIENT(ROW()-ROW($A$20),'Feuille1-Catégories'!$B$6/L$6),L$5),0),IF(MOD($A847-1-L$10,'Feuille1-Catégories'!$F$5+1)=0,L$3,""))),"")</f>
        <v/>
      </c>
      <c r="M847" s="29" t="str">
        <f ca="1">IF(AND($A847&lt;&gt;"",M$9&lt;&gt;""),IF(HLOOKUP(M$9,'Feuille1-Catégories'!$C$1:$G$2,2,FALSE)="OUI",M$3,IF(HLOOKUP(M$9,'Feuille1-Catégories'!$C$1:$G$3,3,FALSE)="OUI",OFFSET(M$3,MOD(QUOTIENT(ROW()-ROW($A$20),'Feuille1-Catégories'!$B$6/M$6),M$5),0),IF(MOD($A847-1-M$10,'Feuille1-Catégories'!$F$5+1)=0,M$3,""))),"")</f>
        <v/>
      </c>
      <c r="N847" s="29" t="str">
        <f ca="1">IF(AND($A847&lt;&gt;"",N$9&lt;&gt;""),IF(HLOOKUP(N$9,'Feuille1-Catégories'!$C$1:$G$2,2,FALSE)="OUI",N$3,IF(HLOOKUP(N$9,'Feuille1-Catégories'!$C$1:$G$3,3,FALSE)="OUI",OFFSET(N$3,MOD(QUOTIENT(ROW()-ROW($A$20),'Feuille1-Catégories'!$B$6/N$6),N$5),0),IF(MOD($A847-1-N$10,'Feuille1-Catégories'!$F$5+1)=0,N$3,""))),"")</f>
        <v/>
      </c>
      <c r="O847" s="29" t="str">
        <f ca="1">IF(AND($A847&lt;&gt;"",O$9&lt;&gt;""),IF(HLOOKUP(O$9,'Feuille1-Catégories'!$C$1:$G$2,2,FALSE)="OUI",O$3,IF(HLOOKUP(O$9,'Feuille1-Catégories'!$C$1:$G$3,3,FALSE)="OUI",OFFSET(O$3,MOD(QUOTIENT(ROW()-ROW($A$20),'Feuille1-Catégories'!$B$6/O$6),O$5),0),IF(MOD($A847-1-O$10,'Feuille1-Catégories'!$F$5+1)=0,O$3,""))),"")</f>
        <v/>
      </c>
      <c r="P847" s="29" t="str">
        <f ca="1">IF(AND($A847&lt;&gt;"",P$9&lt;&gt;""),IF(HLOOKUP(P$9,'Feuille1-Catégories'!$C$1:$G$2,2,FALSE)="OUI",P$3,IF(HLOOKUP(P$9,'Feuille1-Catégories'!$C$1:$G$3,3,FALSE)="OUI",OFFSET(P$3,MOD(QUOTIENT(ROW()-ROW($A$20),'Feuille1-Catégories'!$B$6/P$6),P$5),0),IF(MOD($A847-1-P$10,'Feuille1-Catégories'!$F$5+1)=0,P$3,""))),"")</f>
        <v/>
      </c>
      <c r="Q847" s="29" t="str">
        <f ca="1">IF(AND($A847&lt;&gt;"",Q$9&lt;&gt;""),IF(HLOOKUP(Q$9,'Feuille1-Catégories'!$C$1:$G$2,2,FALSE)="OUI",Q$3,IF(HLOOKUP(Q$9,'Feuille1-Catégories'!$C$1:$G$3,3,FALSE)="OUI",OFFSET(Q$3,MOD(QUOTIENT(ROW()-ROW($A$20),'Feuille1-Catégories'!$B$6/Q$6),Q$5),0),IF(MOD($A847-1-Q$10,'Feuille1-Catégories'!$F$5+1)=0,Q$3,""))),"")</f>
        <v/>
      </c>
      <c r="R847" s="29" t="str">
        <f ca="1">IF(AND($A847&lt;&gt;"",R$9&lt;&gt;""),IF(HLOOKUP(R$9,'Feuille1-Catégories'!$C$1:$G$2,2,FALSE)="OUI",R$3,IF(HLOOKUP(R$9,'Feuille1-Catégories'!$C$1:$G$3,3,FALSE)="OUI",OFFSET(R$3,MOD(QUOTIENT(ROW()-ROW($A$20),'Feuille1-Catégories'!$B$6/R$6),R$5),0),IF(MOD($A847-1-R$10,'Feuille1-Catégories'!$F$5+1)=0,R$3,""))),"")</f>
        <v/>
      </c>
      <c r="S847" s="29" t="str">
        <f ca="1">IF(AND($A847&lt;&gt;"",S$9&lt;&gt;""),IF(HLOOKUP(S$9,'Feuille1-Catégories'!$C$1:$G$2,2,FALSE)="OUI",S$3,IF(HLOOKUP(S$9,'Feuille1-Catégories'!$C$1:$G$3,3,FALSE)="OUI",OFFSET(S$3,MOD(QUOTIENT(ROW()-ROW($A$20),'Feuille1-Catégories'!$B$6/S$6),S$5),0),IF(MOD($A847-1-S$10,'Feuille1-Catégories'!$F$5+1)=0,S$3,""))),"")</f>
        <v/>
      </c>
      <c r="T847" s="29" t="str">
        <f ca="1">IF(AND($A847&lt;&gt;"",T$9&lt;&gt;""),IF(HLOOKUP(T$9,'Feuille1-Catégories'!$C$1:$G$2,2,FALSE)="OUI",T$3,IF(HLOOKUP(T$9,'Feuille1-Catégories'!$C$1:$G$3,3,FALSE)="OUI",OFFSET(T$3,MOD(QUOTIENT(ROW()-ROW($A$20),'Feuille1-Catégories'!$B$6/T$6),T$5),0),IF(MOD($A847-1-T$10,'Feuille1-Catégories'!$F$5+1)=0,T$3,""))),"")</f>
        <v/>
      </c>
      <c r="U847" s="29" t="str">
        <f ca="1">IF(AND($A847&lt;&gt;"",U$9&lt;&gt;""),IF(HLOOKUP(U$9,'Feuille1-Catégories'!$C$1:$G$2,2,FALSE)="OUI",U$3,IF(HLOOKUP(U$9,'Feuille1-Catégories'!$C$1:$G$3,3,FALSE)="OUI",OFFSET(U$3,MOD(QUOTIENT(ROW()-ROW($A$20),'Feuille1-Catégories'!$B$6/U$6),U$5),0),IF(MOD($A847-1-U$10,'Feuille1-Catégories'!$F$5+1)=0,U$3,""))),"")</f>
        <v/>
      </c>
      <c r="V847" s="29" t="str">
        <f ca="1">IF(AND($A847&lt;&gt;"",V$9&lt;&gt;""),IF(HLOOKUP(V$9,'Feuille1-Catégories'!$C$1:$G$2,2,FALSE)="OUI",V$3,IF(HLOOKUP(V$9,'Feuille1-Catégories'!$C$1:$G$3,3,FALSE)="OUI",OFFSET(V$3,MOD(QUOTIENT(ROW()-ROW($A$20),'Feuille1-Catégories'!$B$6/V$6),V$5),0),IF(MOD($A847-1-V$10,'Feuille1-Catégories'!$F$5+1)=0,V$3,""))),"")</f>
        <v/>
      </c>
      <c r="W847" s="29" t="str">
        <f ca="1">IF(AND($A847&lt;&gt;"",W$9&lt;&gt;""),IF(HLOOKUP(W$9,'Feuille1-Catégories'!$C$1:$G$2,2,FALSE)="OUI",W$3,IF(HLOOKUP(W$9,'Feuille1-Catégories'!$C$1:$G$3,3,FALSE)="OUI",OFFSET(W$3,MOD(QUOTIENT(ROW()-ROW($A$20),'Feuille1-Catégories'!$B$6/W$6),W$5),0),IF(MOD($A847-1-W$10,'Feuille1-Catégories'!$F$5+1)=0,W$3,""))),"")</f>
        <v/>
      </c>
      <c r="X847" s="29" t="str">
        <f ca="1">IF(AND($A847&lt;&gt;"",X$9&lt;&gt;""),IF(HLOOKUP(X$9,'Feuille1-Catégories'!$C$1:$G$2,2,FALSE)="OUI",X$3,IF(HLOOKUP(X$9,'Feuille1-Catégories'!$C$1:$G$3,3,FALSE)="OUI",OFFSET(X$3,MOD(QUOTIENT(ROW()-ROW($A$20),'Feuille1-Catégories'!$B$6/X$6),X$5),0),IF(MOD($A847-1-X$10,'Feuille1-Catégories'!$F$5+1)=0,X$3,""))),"")</f>
        <v/>
      </c>
      <c r="Y847" s="29" t="str">
        <f ca="1">IF(AND($A847&lt;&gt;"",Y$9&lt;&gt;""),IF(HLOOKUP(Y$9,'Feuille1-Catégories'!$C$1:$G$2,2,FALSE)="OUI",Y$3,IF(HLOOKUP(Y$9,'Feuille1-Catégories'!$C$1:$G$3,3,FALSE)="OUI",OFFSET(Y$3,MOD(QUOTIENT(ROW()-ROW($A$20),'Feuille1-Catégories'!$B$6/Y$6),Y$5),0),IF(MOD($A847-1-Y$10,'Feuille1-Catégories'!$F$5+1)=0,Y$3,""))),"")</f>
        <v/>
      </c>
      <c r="Z847" s="29" t="str">
        <f ca="1">IF(AND($A847&lt;&gt;"",Z$9&lt;&gt;""),IF(HLOOKUP(Z$9,'Feuille1-Catégories'!$C$1:$G$2,2,FALSE)="OUI",Z$3,IF(HLOOKUP(Z$9,'Feuille1-Catégories'!$C$1:$G$3,3,FALSE)="OUI",OFFSET(Z$3,MOD(QUOTIENT(ROW()-ROW($A$20),'Feuille1-Catégories'!$B$6/Z$6),Z$5),0),IF(MOD($A847-1-Z$10,'Feuille1-Catégories'!$F$5+1)=0,Z$3,""))),"")</f>
        <v/>
      </c>
    </row>
    <row r="848" spans="1:26" ht="17" x14ac:dyDescent="0.2">
      <c r="A848" s="21" t="str">
        <f>IF('Feuille2-Prix de vente'!A848&lt;&gt;"",'Feuille2-Prix de vente'!A848,"")</f>
        <v/>
      </c>
      <c r="B848" s="33" t="str">
        <f>IF('Feuille2-Prix de vente'!B848&lt;&gt;"",'Feuille2-Prix de vente'!B848,"")</f>
        <v/>
      </c>
      <c r="C848" s="10" t="str">
        <f>IF('Feuille2-Prix de vente'!C848&lt;&gt;"",'Feuille2-Prix de vente'!C848,"")</f>
        <v/>
      </c>
      <c r="D848" s="10" t="str">
        <f t="shared" si="12"/>
        <v/>
      </c>
      <c r="E848" s="10" t="str">
        <f>IF('Feuille2-Prix de vente'!E848&lt;&gt;"",'Feuille2-Prix de vente'!E848,"")</f>
        <v/>
      </c>
      <c r="F848" s="29" t="str">
        <f ca="1">IF(AND($A848&lt;&gt;"",F$9&lt;&gt;""),IF(HLOOKUP(F$9,'Feuille1-Catégories'!$C$1:$G$2,2,FALSE)="OUI",F$3,IF(HLOOKUP(F$9,'Feuille1-Catégories'!$C$1:$G$3,3,FALSE)="OUI",OFFSET(F$3,MOD(QUOTIENT(ROW()-ROW($A$20),'Feuille1-Catégories'!$B$6/F$6),F$5),0),IF(MOD($A848-1-F$10,'Feuille1-Catégories'!$F$5+1)=0,F$3,""))),"")</f>
        <v/>
      </c>
      <c r="G848" s="29" t="str">
        <f ca="1">IF(AND($A848&lt;&gt;"",G$9&lt;&gt;""),IF(HLOOKUP(G$9,'Feuille1-Catégories'!$C$1:$G$2,2,FALSE)="OUI",G$3,IF(HLOOKUP(G$9,'Feuille1-Catégories'!$C$1:$G$3,3,FALSE)="OUI",OFFSET(G$3,MOD(QUOTIENT(ROW()-ROW($A$20),'Feuille1-Catégories'!$B$6/G$6),G$5),0),IF(MOD($A848-1-G$10,'Feuille1-Catégories'!$F$5+1)=0,G$3,""))),"")</f>
        <v/>
      </c>
      <c r="H848" s="29" t="str">
        <f ca="1">IF(AND($A848&lt;&gt;"",H$9&lt;&gt;""),IF(HLOOKUP(H$9,'Feuille1-Catégories'!$C$1:$G$2,2,FALSE)="OUI",H$3,IF(HLOOKUP(H$9,'Feuille1-Catégories'!$C$1:$G$3,3,FALSE)="OUI",OFFSET(H$3,MOD(QUOTIENT(ROW()-ROW($A$20),'Feuille1-Catégories'!$B$6/H$6),H$5),0),IF(MOD($A848-1-H$10,'Feuille1-Catégories'!$F$5+1)=0,H$3,""))),"")</f>
        <v/>
      </c>
      <c r="I848" s="29" t="str">
        <f ca="1">IF(AND($A848&lt;&gt;"",I$9&lt;&gt;""),IF(HLOOKUP(I$9,'Feuille1-Catégories'!$C$1:$G$2,2,FALSE)="OUI",I$3,IF(HLOOKUP(I$9,'Feuille1-Catégories'!$C$1:$G$3,3,FALSE)="OUI",OFFSET(I$3,MOD(QUOTIENT(ROW()-ROW($A$20),'Feuille1-Catégories'!$B$6/I$6),I$5),0),IF(MOD($A848-1-I$10,'Feuille1-Catégories'!$F$5+1)=0,I$3,""))),"")</f>
        <v/>
      </c>
      <c r="J848" s="29" t="str">
        <f ca="1">IF(AND($A848&lt;&gt;"",J$9&lt;&gt;""),IF(HLOOKUP(J$9,'Feuille1-Catégories'!$C$1:$G$2,2,FALSE)="OUI",J$3,IF(HLOOKUP(J$9,'Feuille1-Catégories'!$C$1:$G$3,3,FALSE)="OUI",OFFSET(J$3,MOD(QUOTIENT(ROW()-ROW($A$20),'Feuille1-Catégories'!$B$6/J$6),J$5),0),IF(MOD($A848-1-J$10,'Feuille1-Catégories'!$F$5+1)=0,J$3,""))),"")</f>
        <v/>
      </c>
      <c r="K848" s="29" t="str">
        <f ca="1">IF(AND($A848&lt;&gt;"",K$9&lt;&gt;""),IF(HLOOKUP(K$9,'Feuille1-Catégories'!$C$1:$G$2,2,FALSE)="OUI",K$3,IF(HLOOKUP(K$9,'Feuille1-Catégories'!$C$1:$G$3,3,FALSE)="OUI",OFFSET(K$3,MOD(QUOTIENT(ROW()-ROW($A$20),'Feuille1-Catégories'!$B$6/K$6),K$5),0),IF(MOD($A848-1-K$10,'Feuille1-Catégories'!$F$5+1)=0,K$3,""))),"")</f>
        <v/>
      </c>
      <c r="L848" s="29" t="str">
        <f ca="1">IF(AND($A848&lt;&gt;"",L$9&lt;&gt;""),IF(HLOOKUP(L$9,'Feuille1-Catégories'!$C$1:$G$2,2,FALSE)="OUI",L$3,IF(HLOOKUP(L$9,'Feuille1-Catégories'!$C$1:$G$3,3,FALSE)="OUI",OFFSET(L$3,MOD(QUOTIENT(ROW()-ROW($A$20),'Feuille1-Catégories'!$B$6/L$6),L$5),0),IF(MOD($A848-1-L$10,'Feuille1-Catégories'!$F$5+1)=0,L$3,""))),"")</f>
        <v/>
      </c>
      <c r="M848" s="29" t="str">
        <f ca="1">IF(AND($A848&lt;&gt;"",M$9&lt;&gt;""),IF(HLOOKUP(M$9,'Feuille1-Catégories'!$C$1:$G$2,2,FALSE)="OUI",M$3,IF(HLOOKUP(M$9,'Feuille1-Catégories'!$C$1:$G$3,3,FALSE)="OUI",OFFSET(M$3,MOD(QUOTIENT(ROW()-ROW($A$20),'Feuille1-Catégories'!$B$6/M$6),M$5),0),IF(MOD($A848-1-M$10,'Feuille1-Catégories'!$F$5+1)=0,M$3,""))),"")</f>
        <v/>
      </c>
      <c r="N848" s="29" t="str">
        <f ca="1">IF(AND($A848&lt;&gt;"",N$9&lt;&gt;""),IF(HLOOKUP(N$9,'Feuille1-Catégories'!$C$1:$G$2,2,FALSE)="OUI",N$3,IF(HLOOKUP(N$9,'Feuille1-Catégories'!$C$1:$G$3,3,FALSE)="OUI",OFFSET(N$3,MOD(QUOTIENT(ROW()-ROW($A$20),'Feuille1-Catégories'!$B$6/N$6),N$5),0),IF(MOD($A848-1-N$10,'Feuille1-Catégories'!$F$5+1)=0,N$3,""))),"")</f>
        <v/>
      </c>
      <c r="O848" s="29" t="str">
        <f ca="1">IF(AND($A848&lt;&gt;"",O$9&lt;&gt;""),IF(HLOOKUP(O$9,'Feuille1-Catégories'!$C$1:$G$2,2,FALSE)="OUI",O$3,IF(HLOOKUP(O$9,'Feuille1-Catégories'!$C$1:$G$3,3,FALSE)="OUI",OFFSET(O$3,MOD(QUOTIENT(ROW()-ROW($A$20),'Feuille1-Catégories'!$B$6/O$6),O$5),0),IF(MOD($A848-1-O$10,'Feuille1-Catégories'!$F$5+1)=0,O$3,""))),"")</f>
        <v/>
      </c>
      <c r="P848" s="29" t="str">
        <f ca="1">IF(AND($A848&lt;&gt;"",P$9&lt;&gt;""),IF(HLOOKUP(P$9,'Feuille1-Catégories'!$C$1:$G$2,2,FALSE)="OUI",P$3,IF(HLOOKUP(P$9,'Feuille1-Catégories'!$C$1:$G$3,3,FALSE)="OUI",OFFSET(P$3,MOD(QUOTIENT(ROW()-ROW($A$20),'Feuille1-Catégories'!$B$6/P$6),P$5),0),IF(MOD($A848-1-P$10,'Feuille1-Catégories'!$F$5+1)=0,P$3,""))),"")</f>
        <v/>
      </c>
      <c r="Q848" s="29" t="str">
        <f ca="1">IF(AND($A848&lt;&gt;"",Q$9&lt;&gt;""),IF(HLOOKUP(Q$9,'Feuille1-Catégories'!$C$1:$G$2,2,FALSE)="OUI",Q$3,IF(HLOOKUP(Q$9,'Feuille1-Catégories'!$C$1:$G$3,3,FALSE)="OUI",OFFSET(Q$3,MOD(QUOTIENT(ROW()-ROW($A$20),'Feuille1-Catégories'!$B$6/Q$6),Q$5),0),IF(MOD($A848-1-Q$10,'Feuille1-Catégories'!$F$5+1)=0,Q$3,""))),"")</f>
        <v/>
      </c>
      <c r="R848" s="29" t="str">
        <f ca="1">IF(AND($A848&lt;&gt;"",R$9&lt;&gt;""),IF(HLOOKUP(R$9,'Feuille1-Catégories'!$C$1:$G$2,2,FALSE)="OUI",R$3,IF(HLOOKUP(R$9,'Feuille1-Catégories'!$C$1:$G$3,3,FALSE)="OUI",OFFSET(R$3,MOD(QUOTIENT(ROW()-ROW($A$20),'Feuille1-Catégories'!$B$6/R$6),R$5),0),IF(MOD($A848-1-R$10,'Feuille1-Catégories'!$F$5+1)=0,R$3,""))),"")</f>
        <v/>
      </c>
      <c r="S848" s="29" t="str">
        <f ca="1">IF(AND($A848&lt;&gt;"",S$9&lt;&gt;""),IF(HLOOKUP(S$9,'Feuille1-Catégories'!$C$1:$G$2,2,FALSE)="OUI",S$3,IF(HLOOKUP(S$9,'Feuille1-Catégories'!$C$1:$G$3,3,FALSE)="OUI",OFFSET(S$3,MOD(QUOTIENT(ROW()-ROW($A$20),'Feuille1-Catégories'!$B$6/S$6),S$5),0),IF(MOD($A848-1-S$10,'Feuille1-Catégories'!$F$5+1)=0,S$3,""))),"")</f>
        <v/>
      </c>
      <c r="T848" s="29" t="str">
        <f ca="1">IF(AND($A848&lt;&gt;"",T$9&lt;&gt;""),IF(HLOOKUP(T$9,'Feuille1-Catégories'!$C$1:$G$2,2,FALSE)="OUI",T$3,IF(HLOOKUP(T$9,'Feuille1-Catégories'!$C$1:$G$3,3,FALSE)="OUI",OFFSET(T$3,MOD(QUOTIENT(ROW()-ROW($A$20),'Feuille1-Catégories'!$B$6/T$6),T$5),0),IF(MOD($A848-1-T$10,'Feuille1-Catégories'!$F$5+1)=0,T$3,""))),"")</f>
        <v/>
      </c>
      <c r="U848" s="29" t="str">
        <f ca="1">IF(AND($A848&lt;&gt;"",U$9&lt;&gt;""),IF(HLOOKUP(U$9,'Feuille1-Catégories'!$C$1:$G$2,2,FALSE)="OUI",U$3,IF(HLOOKUP(U$9,'Feuille1-Catégories'!$C$1:$G$3,3,FALSE)="OUI",OFFSET(U$3,MOD(QUOTIENT(ROW()-ROW($A$20),'Feuille1-Catégories'!$B$6/U$6),U$5),0),IF(MOD($A848-1-U$10,'Feuille1-Catégories'!$F$5+1)=0,U$3,""))),"")</f>
        <v/>
      </c>
      <c r="V848" s="29" t="str">
        <f ca="1">IF(AND($A848&lt;&gt;"",V$9&lt;&gt;""),IF(HLOOKUP(V$9,'Feuille1-Catégories'!$C$1:$G$2,2,FALSE)="OUI",V$3,IF(HLOOKUP(V$9,'Feuille1-Catégories'!$C$1:$G$3,3,FALSE)="OUI",OFFSET(V$3,MOD(QUOTIENT(ROW()-ROW($A$20),'Feuille1-Catégories'!$B$6/V$6),V$5),0),IF(MOD($A848-1-V$10,'Feuille1-Catégories'!$F$5+1)=0,V$3,""))),"")</f>
        <v/>
      </c>
      <c r="W848" s="29" t="str">
        <f ca="1">IF(AND($A848&lt;&gt;"",W$9&lt;&gt;""),IF(HLOOKUP(W$9,'Feuille1-Catégories'!$C$1:$G$2,2,FALSE)="OUI",W$3,IF(HLOOKUP(W$9,'Feuille1-Catégories'!$C$1:$G$3,3,FALSE)="OUI",OFFSET(W$3,MOD(QUOTIENT(ROW()-ROW($A$20),'Feuille1-Catégories'!$B$6/W$6),W$5),0),IF(MOD($A848-1-W$10,'Feuille1-Catégories'!$F$5+1)=0,W$3,""))),"")</f>
        <v/>
      </c>
      <c r="X848" s="29" t="str">
        <f ca="1">IF(AND($A848&lt;&gt;"",X$9&lt;&gt;""),IF(HLOOKUP(X$9,'Feuille1-Catégories'!$C$1:$G$2,2,FALSE)="OUI",X$3,IF(HLOOKUP(X$9,'Feuille1-Catégories'!$C$1:$G$3,3,FALSE)="OUI",OFFSET(X$3,MOD(QUOTIENT(ROW()-ROW($A$20),'Feuille1-Catégories'!$B$6/X$6),X$5),0),IF(MOD($A848-1-X$10,'Feuille1-Catégories'!$F$5+1)=0,X$3,""))),"")</f>
        <v/>
      </c>
      <c r="Y848" s="29" t="str">
        <f ca="1">IF(AND($A848&lt;&gt;"",Y$9&lt;&gt;""),IF(HLOOKUP(Y$9,'Feuille1-Catégories'!$C$1:$G$2,2,FALSE)="OUI",Y$3,IF(HLOOKUP(Y$9,'Feuille1-Catégories'!$C$1:$G$3,3,FALSE)="OUI",OFFSET(Y$3,MOD(QUOTIENT(ROW()-ROW($A$20),'Feuille1-Catégories'!$B$6/Y$6),Y$5),0),IF(MOD($A848-1-Y$10,'Feuille1-Catégories'!$F$5+1)=0,Y$3,""))),"")</f>
        <v/>
      </c>
      <c r="Z848" s="29" t="str">
        <f ca="1">IF(AND($A848&lt;&gt;"",Z$9&lt;&gt;""),IF(HLOOKUP(Z$9,'Feuille1-Catégories'!$C$1:$G$2,2,FALSE)="OUI",Z$3,IF(HLOOKUP(Z$9,'Feuille1-Catégories'!$C$1:$G$3,3,FALSE)="OUI",OFFSET(Z$3,MOD(QUOTIENT(ROW()-ROW($A$20),'Feuille1-Catégories'!$B$6/Z$6),Z$5),0),IF(MOD($A848-1-Z$10,'Feuille1-Catégories'!$F$5+1)=0,Z$3,""))),"")</f>
        <v/>
      </c>
    </row>
    <row r="849" spans="1:26" ht="17" x14ac:dyDescent="0.2">
      <c r="A849" s="21" t="str">
        <f>IF('Feuille2-Prix de vente'!A849&lt;&gt;"",'Feuille2-Prix de vente'!A849,"")</f>
        <v/>
      </c>
      <c r="B849" s="33" t="str">
        <f>IF('Feuille2-Prix de vente'!B849&lt;&gt;"",'Feuille2-Prix de vente'!B849,"")</f>
        <v/>
      </c>
      <c r="C849" s="10" t="str">
        <f>IF('Feuille2-Prix de vente'!C849&lt;&gt;"",'Feuille2-Prix de vente'!C849,"")</f>
        <v/>
      </c>
      <c r="D849" s="10" t="str">
        <f t="shared" si="12"/>
        <v/>
      </c>
      <c r="E849" s="10" t="str">
        <f>IF('Feuille2-Prix de vente'!E849&lt;&gt;"",'Feuille2-Prix de vente'!E849,"")</f>
        <v/>
      </c>
      <c r="F849" s="29" t="str">
        <f ca="1">IF(AND($A849&lt;&gt;"",F$9&lt;&gt;""),IF(HLOOKUP(F$9,'Feuille1-Catégories'!$C$1:$G$2,2,FALSE)="OUI",F$3,IF(HLOOKUP(F$9,'Feuille1-Catégories'!$C$1:$G$3,3,FALSE)="OUI",OFFSET(F$3,MOD(QUOTIENT(ROW()-ROW($A$20),'Feuille1-Catégories'!$B$6/F$6),F$5),0),IF(MOD($A849-1-F$10,'Feuille1-Catégories'!$F$5+1)=0,F$3,""))),"")</f>
        <v/>
      </c>
      <c r="G849" s="29" t="str">
        <f ca="1">IF(AND($A849&lt;&gt;"",G$9&lt;&gt;""),IF(HLOOKUP(G$9,'Feuille1-Catégories'!$C$1:$G$2,2,FALSE)="OUI",G$3,IF(HLOOKUP(G$9,'Feuille1-Catégories'!$C$1:$G$3,3,FALSE)="OUI",OFFSET(G$3,MOD(QUOTIENT(ROW()-ROW($A$20),'Feuille1-Catégories'!$B$6/G$6),G$5),0),IF(MOD($A849-1-G$10,'Feuille1-Catégories'!$F$5+1)=0,G$3,""))),"")</f>
        <v/>
      </c>
      <c r="H849" s="29" t="str">
        <f ca="1">IF(AND($A849&lt;&gt;"",H$9&lt;&gt;""),IF(HLOOKUP(H$9,'Feuille1-Catégories'!$C$1:$G$2,2,FALSE)="OUI",H$3,IF(HLOOKUP(H$9,'Feuille1-Catégories'!$C$1:$G$3,3,FALSE)="OUI",OFFSET(H$3,MOD(QUOTIENT(ROW()-ROW($A$20),'Feuille1-Catégories'!$B$6/H$6),H$5),0),IF(MOD($A849-1-H$10,'Feuille1-Catégories'!$F$5+1)=0,H$3,""))),"")</f>
        <v/>
      </c>
      <c r="I849" s="29" t="str">
        <f ca="1">IF(AND($A849&lt;&gt;"",I$9&lt;&gt;""),IF(HLOOKUP(I$9,'Feuille1-Catégories'!$C$1:$G$2,2,FALSE)="OUI",I$3,IF(HLOOKUP(I$9,'Feuille1-Catégories'!$C$1:$G$3,3,FALSE)="OUI",OFFSET(I$3,MOD(QUOTIENT(ROW()-ROW($A$20),'Feuille1-Catégories'!$B$6/I$6),I$5),0),IF(MOD($A849-1-I$10,'Feuille1-Catégories'!$F$5+1)=0,I$3,""))),"")</f>
        <v/>
      </c>
      <c r="J849" s="29" t="str">
        <f ca="1">IF(AND($A849&lt;&gt;"",J$9&lt;&gt;""),IF(HLOOKUP(J$9,'Feuille1-Catégories'!$C$1:$G$2,2,FALSE)="OUI",J$3,IF(HLOOKUP(J$9,'Feuille1-Catégories'!$C$1:$G$3,3,FALSE)="OUI",OFFSET(J$3,MOD(QUOTIENT(ROW()-ROW($A$20),'Feuille1-Catégories'!$B$6/J$6),J$5),0),IF(MOD($A849-1-J$10,'Feuille1-Catégories'!$F$5+1)=0,J$3,""))),"")</f>
        <v/>
      </c>
      <c r="K849" s="29" t="str">
        <f ca="1">IF(AND($A849&lt;&gt;"",K$9&lt;&gt;""),IF(HLOOKUP(K$9,'Feuille1-Catégories'!$C$1:$G$2,2,FALSE)="OUI",K$3,IF(HLOOKUP(K$9,'Feuille1-Catégories'!$C$1:$G$3,3,FALSE)="OUI",OFFSET(K$3,MOD(QUOTIENT(ROW()-ROW($A$20),'Feuille1-Catégories'!$B$6/K$6),K$5),0),IF(MOD($A849-1-K$10,'Feuille1-Catégories'!$F$5+1)=0,K$3,""))),"")</f>
        <v/>
      </c>
      <c r="L849" s="29" t="str">
        <f ca="1">IF(AND($A849&lt;&gt;"",L$9&lt;&gt;""),IF(HLOOKUP(L$9,'Feuille1-Catégories'!$C$1:$G$2,2,FALSE)="OUI",L$3,IF(HLOOKUP(L$9,'Feuille1-Catégories'!$C$1:$G$3,3,FALSE)="OUI",OFFSET(L$3,MOD(QUOTIENT(ROW()-ROW($A$20),'Feuille1-Catégories'!$B$6/L$6),L$5),0),IF(MOD($A849-1-L$10,'Feuille1-Catégories'!$F$5+1)=0,L$3,""))),"")</f>
        <v/>
      </c>
      <c r="M849" s="29" t="str">
        <f ca="1">IF(AND($A849&lt;&gt;"",M$9&lt;&gt;""),IF(HLOOKUP(M$9,'Feuille1-Catégories'!$C$1:$G$2,2,FALSE)="OUI",M$3,IF(HLOOKUP(M$9,'Feuille1-Catégories'!$C$1:$G$3,3,FALSE)="OUI",OFFSET(M$3,MOD(QUOTIENT(ROW()-ROW($A$20),'Feuille1-Catégories'!$B$6/M$6),M$5),0),IF(MOD($A849-1-M$10,'Feuille1-Catégories'!$F$5+1)=0,M$3,""))),"")</f>
        <v/>
      </c>
      <c r="N849" s="29" t="str">
        <f ca="1">IF(AND($A849&lt;&gt;"",N$9&lt;&gt;""),IF(HLOOKUP(N$9,'Feuille1-Catégories'!$C$1:$G$2,2,FALSE)="OUI",N$3,IF(HLOOKUP(N$9,'Feuille1-Catégories'!$C$1:$G$3,3,FALSE)="OUI",OFFSET(N$3,MOD(QUOTIENT(ROW()-ROW($A$20),'Feuille1-Catégories'!$B$6/N$6),N$5),0),IF(MOD($A849-1-N$10,'Feuille1-Catégories'!$F$5+1)=0,N$3,""))),"")</f>
        <v/>
      </c>
      <c r="O849" s="29" t="str">
        <f ca="1">IF(AND($A849&lt;&gt;"",O$9&lt;&gt;""),IF(HLOOKUP(O$9,'Feuille1-Catégories'!$C$1:$G$2,2,FALSE)="OUI",O$3,IF(HLOOKUP(O$9,'Feuille1-Catégories'!$C$1:$G$3,3,FALSE)="OUI",OFFSET(O$3,MOD(QUOTIENT(ROW()-ROW($A$20),'Feuille1-Catégories'!$B$6/O$6),O$5),0),IF(MOD($A849-1-O$10,'Feuille1-Catégories'!$F$5+1)=0,O$3,""))),"")</f>
        <v/>
      </c>
      <c r="P849" s="29" t="str">
        <f ca="1">IF(AND($A849&lt;&gt;"",P$9&lt;&gt;""),IF(HLOOKUP(P$9,'Feuille1-Catégories'!$C$1:$G$2,2,FALSE)="OUI",P$3,IF(HLOOKUP(P$9,'Feuille1-Catégories'!$C$1:$G$3,3,FALSE)="OUI",OFFSET(P$3,MOD(QUOTIENT(ROW()-ROW($A$20),'Feuille1-Catégories'!$B$6/P$6),P$5),0),IF(MOD($A849-1-P$10,'Feuille1-Catégories'!$F$5+1)=0,P$3,""))),"")</f>
        <v/>
      </c>
      <c r="Q849" s="29" t="str">
        <f ca="1">IF(AND($A849&lt;&gt;"",Q$9&lt;&gt;""),IF(HLOOKUP(Q$9,'Feuille1-Catégories'!$C$1:$G$2,2,FALSE)="OUI",Q$3,IF(HLOOKUP(Q$9,'Feuille1-Catégories'!$C$1:$G$3,3,FALSE)="OUI",OFFSET(Q$3,MOD(QUOTIENT(ROW()-ROW($A$20),'Feuille1-Catégories'!$B$6/Q$6),Q$5),0),IF(MOD($A849-1-Q$10,'Feuille1-Catégories'!$F$5+1)=0,Q$3,""))),"")</f>
        <v/>
      </c>
      <c r="R849" s="29" t="str">
        <f ca="1">IF(AND($A849&lt;&gt;"",R$9&lt;&gt;""),IF(HLOOKUP(R$9,'Feuille1-Catégories'!$C$1:$G$2,2,FALSE)="OUI",R$3,IF(HLOOKUP(R$9,'Feuille1-Catégories'!$C$1:$G$3,3,FALSE)="OUI",OFFSET(R$3,MOD(QUOTIENT(ROW()-ROW($A$20),'Feuille1-Catégories'!$B$6/R$6),R$5),0),IF(MOD($A849-1-R$10,'Feuille1-Catégories'!$F$5+1)=0,R$3,""))),"")</f>
        <v/>
      </c>
      <c r="S849" s="29" t="str">
        <f ca="1">IF(AND($A849&lt;&gt;"",S$9&lt;&gt;""),IF(HLOOKUP(S$9,'Feuille1-Catégories'!$C$1:$G$2,2,FALSE)="OUI",S$3,IF(HLOOKUP(S$9,'Feuille1-Catégories'!$C$1:$G$3,3,FALSE)="OUI",OFFSET(S$3,MOD(QUOTIENT(ROW()-ROW($A$20),'Feuille1-Catégories'!$B$6/S$6),S$5),0),IF(MOD($A849-1-S$10,'Feuille1-Catégories'!$F$5+1)=0,S$3,""))),"")</f>
        <v/>
      </c>
      <c r="T849" s="29" t="str">
        <f ca="1">IF(AND($A849&lt;&gt;"",T$9&lt;&gt;""),IF(HLOOKUP(T$9,'Feuille1-Catégories'!$C$1:$G$2,2,FALSE)="OUI",T$3,IF(HLOOKUP(T$9,'Feuille1-Catégories'!$C$1:$G$3,3,FALSE)="OUI",OFFSET(T$3,MOD(QUOTIENT(ROW()-ROW($A$20),'Feuille1-Catégories'!$B$6/T$6),T$5),0),IF(MOD($A849-1-T$10,'Feuille1-Catégories'!$F$5+1)=0,T$3,""))),"")</f>
        <v/>
      </c>
      <c r="U849" s="29" t="str">
        <f ca="1">IF(AND($A849&lt;&gt;"",U$9&lt;&gt;""),IF(HLOOKUP(U$9,'Feuille1-Catégories'!$C$1:$G$2,2,FALSE)="OUI",U$3,IF(HLOOKUP(U$9,'Feuille1-Catégories'!$C$1:$G$3,3,FALSE)="OUI",OFFSET(U$3,MOD(QUOTIENT(ROW()-ROW($A$20),'Feuille1-Catégories'!$B$6/U$6),U$5),0),IF(MOD($A849-1-U$10,'Feuille1-Catégories'!$F$5+1)=0,U$3,""))),"")</f>
        <v/>
      </c>
      <c r="V849" s="29" t="str">
        <f ca="1">IF(AND($A849&lt;&gt;"",V$9&lt;&gt;""),IF(HLOOKUP(V$9,'Feuille1-Catégories'!$C$1:$G$2,2,FALSE)="OUI",V$3,IF(HLOOKUP(V$9,'Feuille1-Catégories'!$C$1:$G$3,3,FALSE)="OUI",OFFSET(V$3,MOD(QUOTIENT(ROW()-ROW($A$20),'Feuille1-Catégories'!$B$6/V$6),V$5),0),IF(MOD($A849-1-V$10,'Feuille1-Catégories'!$F$5+1)=0,V$3,""))),"")</f>
        <v/>
      </c>
      <c r="W849" s="29" t="str">
        <f ca="1">IF(AND($A849&lt;&gt;"",W$9&lt;&gt;""),IF(HLOOKUP(W$9,'Feuille1-Catégories'!$C$1:$G$2,2,FALSE)="OUI",W$3,IF(HLOOKUP(W$9,'Feuille1-Catégories'!$C$1:$G$3,3,FALSE)="OUI",OFFSET(W$3,MOD(QUOTIENT(ROW()-ROW($A$20),'Feuille1-Catégories'!$B$6/W$6),W$5),0),IF(MOD($A849-1-W$10,'Feuille1-Catégories'!$F$5+1)=0,W$3,""))),"")</f>
        <v/>
      </c>
      <c r="X849" s="29" t="str">
        <f ca="1">IF(AND($A849&lt;&gt;"",X$9&lt;&gt;""),IF(HLOOKUP(X$9,'Feuille1-Catégories'!$C$1:$G$2,2,FALSE)="OUI",X$3,IF(HLOOKUP(X$9,'Feuille1-Catégories'!$C$1:$G$3,3,FALSE)="OUI",OFFSET(X$3,MOD(QUOTIENT(ROW()-ROW($A$20),'Feuille1-Catégories'!$B$6/X$6),X$5),0),IF(MOD($A849-1-X$10,'Feuille1-Catégories'!$F$5+1)=0,X$3,""))),"")</f>
        <v/>
      </c>
      <c r="Y849" s="29" t="str">
        <f ca="1">IF(AND($A849&lt;&gt;"",Y$9&lt;&gt;""),IF(HLOOKUP(Y$9,'Feuille1-Catégories'!$C$1:$G$2,2,FALSE)="OUI",Y$3,IF(HLOOKUP(Y$9,'Feuille1-Catégories'!$C$1:$G$3,3,FALSE)="OUI",OFFSET(Y$3,MOD(QUOTIENT(ROW()-ROW($A$20),'Feuille1-Catégories'!$B$6/Y$6),Y$5),0),IF(MOD($A849-1-Y$10,'Feuille1-Catégories'!$F$5+1)=0,Y$3,""))),"")</f>
        <v/>
      </c>
      <c r="Z849" s="29" t="str">
        <f ca="1">IF(AND($A849&lt;&gt;"",Z$9&lt;&gt;""),IF(HLOOKUP(Z$9,'Feuille1-Catégories'!$C$1:$G$2,2,FALSE)="OUI",Z$3,IF(HLOOKUP(Z$9,'Feuille1-Catégories'!$C$1:$G$3,3,FALSE)="OUI",OFFSET(Z$3,MOD(QUOTIENT(ROW()-ROW($A$20),'Feuille1-Catégories'!$B$6/Z$6),Z$5),0),IF(MOD($A849-1-Z$10,'Feuille1-Catégories'!$F$5+1)=0,Z$3,""))),"")</f>
        <v/>
      </c>
    </row>
    <row r="850" spans="1:26" ht="17" x14ac:dyDescent="0.2">
      <c r="A850" s="21" t="str">
        <f>IF('Feuille2-Prix de vente'!A850&lt;&gt;"",'Feuille2-Prix de vente'!A850,"")</f>
        <v/>
      </c>
      <c r="B850" s="33" t="str">
        <f>IF('Feuille2-Prix de vente'!B850&lt;&gt;"",'Feuille2-Prix de vente'!B850,"")</f>
        <v/>
      </c>
      <c r="C850" s="10" t="str">
        <f>IF('Feuille2-Prix de vente'!C850&lt;&gt;"",'Feuille2-Prix de vente'!C850,"")</f>
        <v/>
      </c>
      <c r="D850" s="10" t="str">
        <f t="shared" si="12"/>
        <v/>
      </c>
      <c r="E850" s="10" t="str">
        <f>IF('Feuille2-Prix de vente'!E850&lt;&gt;"",'Feuille2-Prix de vente'!E850,"")</f>
        <v/>
      </c>
      <c r="F850" s="29" t="str">
        <f ca="1">IF(AND($A850&lt;&gt;"",F$9&lt;&gt;""),IF(HLOOKUP(F$9,'Feuille1-Catégories'!$C$1:$G$2,2,FALSE)="OUI",F$3,IF(HLOOKUP(F$9,'Feuille1-Catégories'!$C$1:$G$3,3,FALSE)="OUI",OFFSET(F$3,MOD(QUOTIENT(ROW()-ROW($A$20),'Feuille1-Catégories'!$B$6/F$6),F$5),0),IF(MOD($A850-1-F$10,'Feuille1-Catégories'!$F$5+1)=0,F$3,""))),"")</f>
        <v/>
      </c>
      <c r="G850" s="29" t="str">
        <f ca="1">IF(AND($A850&lt;&gt;"",G$9&lt;&gt;""),IF(HLOOKUP(G$9,'Feuille1-Catégories'!$C$1:$G$2,2,FALSE)="OUI",G$3,IF(HLOOKUP(G$9,'Feuille1-Catégories'!$C$1:$G$3,3,FALSE)="OUI",OFFSET(G$3,MOD(QUOTIENT(ROW()-ROW($A$20),'Feuille1-Catégories'!$B$6/G$6),G$5),0),IF(MOD($A850-1-G$10,'Feuille1-Catégories'!$F$5+1)=0,G$3,""))),"")</f>
        <v/>
      </c>
      <c r="H850" s="29" t="str">
        <f ca="1">IF(AND($A850&lt;&gt;"",H$9&lt;&gt;""),IF(HLOOKUP(H$9,'Feuille1-Catégories'!$C$1:$G$2,2,FALSE)="OUI",H$3,IF(HLOOKUP(H$9,'Feuille1-Catégories'!$C$1:$G$3,3,FALSE)="OUI",OFFSET(H$3,MOD(QUOTIENT(ROW()-ROW($A$20),'Feuille1-Catégories'!$B$6/H$6),H$5),0),IF(MOD($A850-1-H$10,'Feuille1-Catégories'!$F$5+1)=0,H$3,""))),"")</f>
        <v/>
      </c>
      <c r="I850" s="29" t="str">
        <f ca="1">IF(AND($A850&lt;&gt;"",I$9&lt;&gt;""),IF(HLOOKUP(I$9,'Feuille1-Catégories'!$C$1:$G$2,2,FALSE)="OUI",I$3,IF(HLOOKUP(I$9,'Feuille1-Catégories'!$C$1:$G$3,3,FALSE)="OUI",OFFSET(I$3,MOD(QUOTIENT(ROW()-ROW($A$20),'Feuille1-Catégories'!$B$6/I$6),I$5),0),IF(MOD($A850-1-I$10,'Feuille1-Catégories'!$F$5+1)=0,I$3,""))),"")</f>
        <v/>
      </c>
      <c r="J850" s="29" t="str">
        <f ca="1">IF(AND($A850&lt;&gt;"",J$9&lt;&gt;""),IF(HLOOKUP(J$9,'Feuille1-Catégories'!$C$1:$G$2,2,FALSE)="OUI",J$3,IF(HLOOKUP(J$9,'Feuille1-Catégories'!$C$1:$G$3,3,FALSE)="OUI",OFFSET(J$3,MOD(QUOTIENT(ROW()-ROW($A$20),'Feuille1-Catégories'!$B$6/J$6),J$5),0),IF(MOD($A850-1-J$10,'Feuille1-Catégories'!$F$5+1)=0,J$3,""))),"")</f>
        <v/>
      </c>
      <c r="K850" s="29" t="str">
        <f ca="1">IF(AND($A850&lt;&gt;"",K$9&lt;&gt;""),IF(HLOOKUP(K$9,'Feuille1-Catégories'!$C$1:$G$2,2,FALSE)="OUI",K$3,IF(HLOOKUP(K$9,'Feuille1-Catégories'!$C$1:$G$3,3,FALSE)="OUI",OFFSET(K$3,MOD(QUOTIENT(ROW()-ROW($A$20),'Feuille1-Catégories'!$B$6/K$6),K$5),0),IF(MOD($A850-1-K$10,'Feuille1-Catégories'!$F$5+1)=0,K$3,""))),"")</f>
        <v/>
      </c>
      <c r="L850" s="29" t="str">
        <f ca="1">IF(AND($A850&lt;&gt;"",L$9&lt;&gt;""),IF(HLOOKUP(L$9,'Feuille1-Catégories'!$C$1:$G$2,2,FALSE)="OUI",L$3,IF(HLOOKUP(L$9,'Feuille1-Catégories'!$C$1:$G$3,3,FALSE)="OUI",OFFSET(L$3,MOD(QUOTIENT(ROW()-ROW($A$20),'Feuille1-Catégories'!$B$6/L$6),L$5),0),IF(MOD($A850-1-L$10,'Feuille1-Catégories'!$F$5+1)=0,L$3,""))),"")</f>
        <v/>
      </c>
      <c r="M850" s="29" t="str">
        <f ca="1">IF(AND($A850&lt;&gt;"",M$9&lt;&gt;""),IF(HLOOKUP(M$9,'Feuille1-Catégories'!$C$1:$G$2,2,FALSE)="OUI",M$3,IF(HLOOKUP(M$9,'Feuille1-Catégories'!$C$1:$G$3,3,FALSE)="OUI",OFFSET(M$3,MOD(QUOTIENT(ROW()-ROW($A$20),'Feuille1-Catégories'!$B$6/M$6),M$5),0),IF(MOD($A850-1-M$10,'Feuille1-Catégories'!$F$5+1)=0,M$3,""))),"")</f>
        <v/>
      </c>
      <c r="N850" s="29" t="str">
        <f ca="1">IF(AND($A850&lt;&gt;"",N$9&lt;&gt;""),IF(HLOOKUP(N$9,'Feuille1-Catégories'!$C$1:$G$2,2,FALSE)="OUI",N$3,IF(HLOOKUP(N$9,'Feuille1-Catégories'!$C$1:$G$3,3,FALSE)="OUI",OFFSET(N$3,MOD(QUOTIENT(ROW()-ROW($A$20),'Feuille1-Catégories'!$B$6/N$6),N$5),0),IF(MOD($A850-1-N$10,'Feuille1-Catégories'!$F$5+1)=0,N$3,""))),"")</f>
        <v/>
      </c>
      <c r="O850" s="29" t="str">
        <f ca="1">IF(AND($A850&lt;&gt;"",O$9&lt;&gt;""),IF(HLOOKUP(O$9,'Feuille1-Catégories'!$C$1:$G$2,2,FALSE)="OUI",O$3,IF(HLOOKUP(O$9,'Feuille1-Catégories'!$C$1:$G$3,3,FALSE)="OUI",OFFSET(O$3,MOD(QUOTIENT(ROW()-ROW($A$20),'Feuille1-Catégories'!$B$6/O$6),O$5),0),IF(MOD($A850-1-O$10,'Feuille1-Catégories'!$F$5+1)=0,O$3,""))),"")</f>
        <v/>
      </c>
      <c r="P850" s="29" t="str">
        <f ca="1">IF(AND($A850&lt;&gt;"",P$9&lt;&gt;""),IF(HLOOKUP(P$9,'Feuille1-Catégories'!$C$1:$G$2,2,FALSE)="OUI",P$3,IF(HLOOKUP(P$9,'Feuille1-Catégories'!$C$1:$G$3,3,FALSE)="OUI",OFFSET(P$3,MOD(QUOTIENT(ROW()-ROW($A$20),'Feuille1-Catégories'!$B$6/P$6),P$5),0),IF(MOD($A850-1-P$10,'Feuille1-Catégories'!$F$5+1)=0,P$3,""))),"")</f>
        <v/>
      </c>
      <c r="Q850" s="29" t="str">
        <f ca="1">IF(AND($A850&lt;&gt;"",Q$9&lt;&gt;""),IF(HLOOKUP(Q$9,'Feuille1-Catégories'!$C$1:$G$2,2,FALSE)="OUI",Q$3,IF(HLOOKUP(Q$9,'Feuille1-Catégories'!$C$1:$G$3,3,FALSE)="OUI",OFFSET(Q$3,MOD(QUOTIENT(ROW()-ROW($A$20),'Feuille1-Catégories'!$B$6/Q$6),Q$5),0),IF(MOD($A850-1-Q$10,'Feuille1-Catégories'!$F$5+1)=0,Q$3,""))),"")</f>
        <v/>
      </c>
      <c r="R850" s="29" t="str">
        <f ca="1">IF(AND($A850&lt;&gt;"",R$9&lt;&gt;""),IF(HLOOKUP(R$9,'Feuille1-Catégories'!$C$1:$G$2,2,FALSE)="OUI",R$3,IF(HLOOKUP(R$9,'Feuille1-Catégories'!$C$1:$G$3,3,FALSE)="OUI",OFFSET(R$3,MOD(QUOTIENT(ROW()-ROW($A$20),'Feuille1-Catégories'!$B$6/R$6),R$5),0),IF(MOD($A850-1-R$10,'Feuille1-Catégories'!$F$5+1)=0,R$3,""))),"")</f>
        <v/>
      </c>
      <c r="S850" s="29" t="str">
        <f ca="1">IF(AND($A850&lt;&gt;"",S$9&lt;&gt;""),IF(HLOOKUP(S$9,'Feuille1-Catégories'!$C$1:$G$2,2,FALSE)="OUI",S$3,IF(HLOOKUP(S$9,'Feuille1-Catégories'!$C$1:$G$3,3,FALSE)="OUI",OFFSET(S$3,MOD(QUOTIENT(ROW()-ROW($A$20),'Feuille1-Catégories'!$B$6/S$6),S$5),0),IF(MOD($A850-1-S$10,'Feuille1-Catégories'!$F$5+1)=0,S$3,""))),"")</f>
        <v/>
      </c>
      <c r="T850" s="29" t="str">
        <f ca="1">IF(AND($A850&lt;&gt;"",T$9&lt;&gt;""),IF(HLOOKUP(T$9,'Feuille1-Catégories'!$C$1:$G$2,2,FALSE)="OUI",T$3,IF(HLOOKUP(T$9,'Feuille1-Catégories'!$C$1:$G$3,3,FALSE)="OUI",OFFSET(T$3,MOD(QUOTIENT(ROW()-ROW($A$20),'Feuille1-Catégories'!$B$6/T$6),T$5),0),IF(MOD($A850-1-T$10,'Feuille1-Catégories'!$F$5+1)=0,T$3,""))),"")</f>
        <v/>
      </c>
      <c r="U850" s="29" t="str">
        <f ca="1">IF(AND($A850&lt;&gt;"",U$9&lt;&gt;""),IF(HLOOKUP(U$9,'Feuille1-Catégories'!$C$1:$G$2,2,FALSE)="OUI",U$3,IF(HLOOKUP(U$9,'Feuille1-Catégories'!$C$1:$G$3,3,FALSE)="OUI",OFFSET(U$3,MOD(QUOTIENT(ROW()-ROW($A$20),'Feuille1-Catégories'!$B$6/U$6),U$5),0),IF(MOD($A850-1-U$10,'Feuille1-Catégories'!$F$5+1)=0,U$3,""))),"")</f>
        <v/>
      </c>
      <c r="V850" s="29" t="str">
        <f ca="1">IF(AND($A850&lt;&gt;"",V$9&lt;&gt;""),IF(HLOOKUP(V$9,'Feuille1-Catégories'!$C$1:$G$2,2,FALSE)="OUI",V$3,IF(HLOOKUP(V$9,'Feuille1-Catégories'!$C$1:$G$3,3,FALSE)="OUI",OFFSET(V$3,MOD(QUOTIENT(ROW()-ROW($A$20),'Feuille1-Catégories'!$B$6/V$6),V$5),0),IF(MOD($A850-1-V$10,'Feuille1-Catégories'!$F$5+1)=0,V$3,""))),"")</f>
        <v/>
      </c>
      <c r="W850" s="29" t="str">
        <f ca="1">IF(AND($A850&lt;&gt;"",W$9&lt;&gt;""),IF(HLOOKUP(W$9,'Feuille1-Catégories'!$C$1:$G$2,2,FALSE)="OUI",W$3,IF(HLOOKUP(W$9,'Feuille1-Catégories'!$C$1:$G$3,3,FALSE)="OUI",OFFSET(W$3,MOD(QUOTIENT(ROW()-ROW($A$20),'Feuille1-Catégories'!$B$6/W$6),W$5),0),IF(MOD($A850-1-W$10,'Feuille1-Catégories'!$F$5+1)=0,W$3,""))),"")</f>
        <v/>
      </c>
      <c r="X850" s="29" t="str">
        <f ca="1">IF(AND($A850&lt;&gt;"",X$9&lt;&gt;""),IF(HLOOKUP(X$9,'Feuille1-Catégories'!$C$1:$G$2,2,FALSE)="OUI",X$3,IF(HLOOKUP(X$9,'Feuille1-Catégories'!$C$1:$G$3,3,FALSE)="OUI",OFFSET(X$3,MOD(QUOTIENT(ROW()-ROW($A$20),'Feuille1-Catégories'!$B$6/X$6),X$5),0),IF(MOD($A850-1-X$10,'Feuille1-Catégories'!$F$5+1)=0,X$3,""))),"")</f>
        <v/>
      </c>
      <c r="Y850" s="29" t="str">
        <f ca="1">IF(AND($A850&lt;&gt;"",Y$9&lt;&gt;""),IF(HLOOKUP(Y$9,'Feuille1-Catégories'!$C$1:$G$2,2,FALSE)="OUI",Y$3,IF(HLOOKUP(Y$9,'Feuille1-Catégories'!$C$1:$G$3,3,FALSE)="OUI",OFFSET(Y$3,MOD(QUOTIENT(ROW()-ROW($A$20),'Feuille1-Catégories'!$B$6/Y$6),Y$5),0),IF(MOD($A850-1-Y$10,'Feuille1-Catégories'!$F$5+1)=0,Y$3,""))),"")</f>
        <v/>
      </c>
      <c r="Z850" s="29" t="str">
        <f ca="1">IF(AND($A850&lt;&gt;"",Z$9&lt;&gt;""),IF(HLOOKUP(Z$9,'Feuille1-Catégories'!$C$1:$G$2,2,FALSE)="OUI",Z$3,IF(HLOOKUP(Z$9,'Feuille1-Catégories'!$C$1:$G$3,3,FALSE)="OUI",OFFSET(Z$3,MOD(QUOTIENT(ROW()-ROW($A$20),'Feuille1-Catégories'!$B$6/Z$6),Z$5),0),IF(MOD($A850-1-Z$10,'Feuille1-Catégories'!$F$5+1)=0,Z$3,""))),"")</f>
        <v/>
      </c>
    </row>
    <row r="851" spans="1:26" ht="17" x14ac:dyDescent="0.2">
      <c r="A851" s="21" t="str">
        <f>IF('Feuille2-Prix de vente'!A851&lt;&gt;"",'Feuille2-Prix de vente'!A851,"")</f>
        <v/>
      </c>
      <c r="B851" s="33" t="str">
        <f>IF('Feuille2-Prix de vente'!B851&lt;&gt;"",'Feuille2-Prix de vente'!B851,"")</f>
        <v/>
      </c>
      <c r="C851" s="10" t="str">
        <f>IF('Feuille2-Prix de vente'!C851&lt;&gt;"",'Feuille2-Prix de vente'!C851,"")</f>
        <v/>
      </c>
      <c r="D851" s="10" t="str">
        <f t="shared" si="12"/>
        <v/>
      </c>
      <c r="E851" s="10" t="str">
        <f>IF('Feuille2-Prix de vente'!E851&lt;&gt;"",'Feuille2-Prix de vente'!E851,"")</f>
        <v/>
      </c>
      <c r="F851" s="29" t="str">
        <f ca="1">IF(AND($A851&lt;&gt;"",F$9&lt;&gt;""),IF(HLOOKUP(F$9,'Feuille1-Catégories'!$C$1:$G$2,2,FALSE)="OUI",F$3,IF(HLOOKUP(F$9,'Feuille1-Catégories'!$C$1:$G$3,3,FALSE)="OUI",OFFSET(F$3,MOD(QUOTIENT(ROW()-ROW($A$20),'Feuille1-Catégories'!$B$6/F$6),F$5),0),IF(MOD($A851-1-F$10,'Feuille1-Catégories'!$F$5+1)=0,F$3,""))),"")</f>
        <v/>
      </c>
      <c r="G851" s="29" t="str">
        <f ca="1">IF(AND($A851&lt;&gt;"",G$9&lt;&gt;""),IF(HLOOKUP(G$9,'Feuille1-Catégories'!$C$1:$G$2,2,FALSE)="OUI",G$3,IF(HLOOKUP(G$9,'Feuille1-Catégories'!$C$1:$G$3,3,FALSE)="OUI",OFFSET(G$3,MOD(QUOTIENT(ROW()-ROW($A$20),'Feuille1-Catégories'!$B$6/G$6),G$5),0),IF(MOD($A851-1-G$10,'Feuille1-Catégories'!$F$5+1)=0,G$3,""))),"")</f>
        <v/>
      </c>
      <c r="H851" s="29" t="str">
        <f ca="1">IF(AND($A851&lt;&gt;"",H$9&lt;&gt;""),IF(HLOOKUP(H$9,'Feuille1-Catégories'!$C$1:$G$2,2,FALSE)="OUI",H$3,IF(HLOOKUP(H$9,'Feuille1-Catégories'!$C$1:$G$3,3,FALSE)="OUI",OFFSET(H$3,MOD(QUOTIENT(ROW()-ROW($A$20),'Feuille1-Catégories'!$B$6/H$6),H$5),0),IF(MOD($A851-1-H$10,'Feuille1-Catégories'!$F$5+1)=0,H$3,""))),"")</f>
        <v/>
      </c>
      <c r="I851" s="29" t="str">
        <f ca="1">IF(AND($A851&lt;&gt;"",I$9&lt;&gt;""),IF(HLOOKUP(I$9,'Feuille1-Catégories'!$C$1:$G$2,2,FALSE)="OUI",I$3,IF(HLOOKUP(I$9,'Feuille1-Catégories'!$C$1:$G$3,3,FALSE)="OUI",OFFSET(I$3,MOD(QUOTIENT(ROW()-ROW($A$20),'Feuille1-Catégories'!$B$6/I$6),I$5),0),IF(MOD($A851-1-I$10,'Feuille1-Catégories'!$F$5+1)=0,I$3,""))),"")</f>
        <v/>
      </c>
      <c r="J851" s="29" t="str">
        <f ca="1">IF(AND($A851&lt;&gt;"",J$9&lt;&gt;""),IF(HLOOKUP(J$9,'Feuille1-Catégories'!$C$1:$G$2,2,FALSE)="OUI",J$3,IF(HLOOKUP(J$9,'Feuille1-Catégories'!$C$1:$G$3,3,FALSE)="OUI",OFFSET(J$3,MOD(QUOTIENT(ROW()-ROW($A$20),'Feuille1-Catégories'!$B$6/J$6),J$5),0),IF(MOD($A851-1-J$10,'Feuille1-Catégories'!$F$5+1)=0,J$3,""))),"")</f>
        <v/>
      </c>
      <c r="K851" s="29" t="str">
        <f ca="1">IF(AND($A851&lt;&gt;"",K$9&lt;&gt;""),IF(HLOOKUP(K$9,'Feuille1-Catégories'!$C$1:$G$2,2,FALSE)="OUI",K$3,IF(HLOOKUP(K$9,'Feuille1-Catégories'!$C$1:$G$3,3,FALSE)="OUI",OFFSET(K$3,MOD(QUOTIENT(ROW()-ROW($A$20),'Feuille1-Catégories'!$B$6/K$6),K$5),0),IF(MOD($A851-1-K$10,'Feuille1-Catégories'!$F$5+1)=0,K$3,""))),"")</f>
        <v/>
      </c>
      <c r="L851" s="29" t="str">
        <f ca="1">IF(AND($A851&lt;&gt;"",L$9&lt;&gt;""),IF(HLOOKUP(L$9,'Feuille1-Catégories'!$C$1:$G$2,2,FALSE)="OUI",L$3,IF(HLOOKUP(L$9,'Feuille1-Catégories'!$C$1:$G$3,3,FALSE)="OUI",OFFSET(L$3,MOD(QUOTIENT(ROW()-ROW($A$20),'Feuille1-Catégories'!$B$6/L$6),L$5),0),IF(MOD($A851-1-L$10,'Feuille1-Catégories'!$F$5+1)=0,L$3,""))),"")</f>
        <v/>
      </c>
      <c r="M851" s="29" t="str">
        <f ca="1">IF(AND($A851&lt;&gt;"",M$9&lt;&gt;""),IF(HLOOKUP(M$9,'Feuille1-Catégories'!$C$1:$G$2,2,FALSE)="OUI",M$3,IF(HLOOKUP(M$9,'Feuille1-Catégories'!$C$1:$G$3,3,FALSE)="OUI",OFFSET(M$3,MOD(QUOTIENT(ROW()-ROW($A$20),'Feuille1-Catégories'!$B$6/M$6),M$5),0),IF(MOD($A851-1-M$10,'Feuille1-Catégories'!$F$5+1)=0,M$3,""))),"")</f>
        <v/>
      </c>
      <c r="N851" s="29" t="str">
        <f ca="1">IF(AND($A851&lt;&gt;"",N$9&lt;&gt;""),IF(HLOOKUP(N$9,'Feuille1-Catégories'!$C$1:$G$2,2,FALSE)="OUI",N$3,IF(HLOOKUP(N$9,'Feuille1-Catégories'!$C$1:$G$3,3,FALSE)="OUI",OFFSET(N$3,MOD(QUOTIENT(ROW()-ROW($A$20),'Feuille1-Catégories'!$B$6/N$6),N$5),0),IF(MOD($A851-1-N$10,'Feuille1-Catégories'!$F$5+1)=0,N$3,""))),"")</f>
        <v/>
      </c>
      <c r="O851" s="29" t="str">
        <f ca="1">IF(AND($A851&lt;&gt;"",O$9&lt;&gt;""),IF(HLOOKUP(O$9,'Feuille1-Catégories'!$C$1:$G$2,2,FALSE)="OUI",O$3,IF(HLOOKUP(O$9,'Feuille1-Catégories'!$C$1:$G$3,3,FALSE)="OUI",OFFSET(O$3,MOD(QUOTIENT(ROW()-ROW($A$20),'Feuille1-Catégories'!$B$6/O$6),O$5),0),IF(MOD($A851-1-O$10,'Feuille1-Catégories'!$F$5+1)=0,O$3,""))),"")</f>
        <v/>
      </c>
      <c r="P851" s="29" t="str">
        <f ca="1">IF(AND($A851&lt;&gt;"",P$9&lt;&gt;""),IF(HLOOKUP(P$9,'Feuille1-Catégories'!$C$1:$G$2,2,FALSE)="OUI",P$3,IF(HLOOKUP(P$9,'Feuille1-Catégories'!$C$1:$G$3,3,FALSE)="OUI",OFFSET(P$3,MOD(QUOTIENT(ROW()-ROW($A$20),'Feuille1-Catégories'!$B$6/P$6),P$5),0),IF(MOD($A851-1-P$10,'Feuille1-Catégories'!$F$5+1)=0,P$3,""))),"")</f>
        <v/>
      </c>
      <c r="Q851" s="29" t="str">
        <f ca="1">IF(AND($A851&lt;&gt;"",Q$9&lt;&gt;""),IF(HLOOKUP(Q$9,'Feuille1-Catégories'!$C$1:$G$2,2,FALSE)="OUI",Q$3,IF(HLOOKUP(Q$9,'Feuille1-Catégories'!$C$1:$G$3,3,FALSE)="OUI",OFFSET(Q$3,MOD(QUOTIENT(ROW()-ROW($A$20),'Feuille1-Catégories'!$B$6/Q$6),Q$5),0),IF(MOD($A851-1-Q$10,'Feuille1-Catégories'!$F$5+1)=0,Q$3,""))),"")</f>
        <v/>
      </c>
      <c r="R851" s="29" t="str">
        <f ca="1">IF(AND($A851&lt;&gt;"",R$9&lt;&gt;""),IF(HLOOKUP(R$9,'Feuille1-Catégories'!$C$1:$G$2,2,FALSE)="OUI",R$3,IF(HLOOKUP(R$9,'Feuille1-Catégories'!$C$1:$G$3,3,FALSE)="OUI",OFFSET(R$3,MOD(QUOTIENT(ROW()-ROW($A$20),'Feuille1-Catégories'!$B$6/R$6),R$5),0),IF(MOD($A851-1-R$10,'Feuille1-Catégories'!$F$5+1)=0,R$3,""))),"")</f>
        <v/>
      </c>
      <c r="S851" s="29" t="str">
        <f ca="1">IF(AND($A851&lt;&gt;"",S$9&lt;&gt;""),IF(HLOOKUP(S$9,'Feuille1-Catégories'!$C$1:$G$2,2,FALSE)="OUI",S$3,IF(HLOOKUP(S$9,'Feuille1-Catégories'!$C$1:$G$3,3,FALSE)="OUI",OFFSET(S$3,MOD(QUOTIENT(ROW()-ROW($A$20),'Feuille1-Catégories'!$B$6/S$6),S$5),0),IF(MOD($A851-1-S$10,'Feuille1-Catégories'!$F$5+1)=0,S$3,""))),"")</f>
        <v/>
      </c>
      <c r="T851" s="29" t="str">
        <f ca="1">IF(AND($A851&lt;&gt;"",T$9&lt;&gt;""),IF(HLOOKUP(T$9,'Feuille1-Catégories'!$C$1:$G$2,2,FALSE)="OUI",T$3,IF(HLOOKUP(T$9,'Feuille1-Catégories'!$C$1:$G$3,3,FALSE)="OUI",OFFSET(T$3,MOD(QUOTIENT(ROW()-ROW($A$20),'Feuille1-Catégories'!$B$6/T$6),T$5),0),IF(MOD($A851-1-T$10,'Feuille1-Catégories'!$F$5+1)=0,T$3,""))),"")</f>
        <v/>
      </c>
      <c r="U851" s="29" t="str">
        <f ca="1">IF(AND($A851&lt;&gt;"",U$9&lt;&gt;""),IF(HLOOKUP(U$9,'Feuille1-Catégories'!$C$1:$G$2,2,FALSE)="OUI",U$3,IF(HLOOKUP(U$9,'Feuille1-Catégories'!$C$1:$G$3,3,FALSE)="OUI",OFFSET(U$3,MOD(QUOTIENT(ROW()-ROW($A$20),'Feuille1-Catégories'!$B$6/U$6),U$5),0),IF(MOD($A851-1-U$10,'Feuille1-Catégories'!$F$5+1)=0,U$3,""))),"")</f>
        <v/>
      </c>
      <c r="V851" s="29" t="str">
        <f ca="1">IF(AND($A851&lt;&gt;"",V$9&lt;&gt;""),IF(HLOOKUP(V$9,'Feuille1-Catégories'!$C$1:$G$2,2,FALSE)="OUI",V$3,IF(HLOOKUP(V$9,'Feuille1-Catégories'!$C$1:$G$3,3,FALSE)="OUI",OFFSET(V$3,MOD(QUOTIENT(ROW()-ROW($A$20),'Feuille1-Catégories'!$B$6/V$6),V$5),0),IF(MOD($A851-1-V$10,'Feuille1-Catégories'!$F$5+1)=0,V$3,""))),"")</f>
        <v/>
      </c>
      <c r="W851" s="29" t="str">
        <f ca="1">IF(AND($A851&lt;&gt;"",W$9&lt;&gt;""),IF(HLOOKUP(W$9,'Feuille1-Catégories'!$C$1:$G$2,2,FALSE)="OUI",W$3,IF(HLOOKUP(W$9,'Feuille1-Catégories'!$C$1:$G$3,3,FALSE)="OUI",OFFSET(W$3,MOD(QUOTIENT(ROW()-ROW($A$20),'Feuille1-Catégories'!$B$6/W$6),W$5),0),IF(MOD($A851-1-W$10,'Feuille1-Catégories'!$F$5+1)=0,W$3,""))),"")</f>
        <v/>
      </c>
      <c r="X851" s="29" t="str">
        <f ca="1">IF(AND($A851&lt;&gt;"",X$9&lt;&gt;""),IF(HLOOKUP(X$9,'Feuille1-Catégories'!$C$1:$G$2,2,FALSE)="OUI",X$3,IF(HLOOKUP(X$9,'Feuille1-Catégories'!$C$1:$G$3,3,FALSE)="OUI",OFFSET(X$3,MOD(QUOTIENT(ROW()-ROW($A$20),'Feuille1-Catégories'!$B$6/X$6),X$5),0),IF(MOD($A851-1-X$10,'Feuille1-Catégories'!$F$5+1)=0,X$3,""))),"")</f>
        <v/>
      </c>
      <c r="Y851" s="29" t="str">
        <f ca="1">IF(AND($A851&lt;&gt;"",Y$9&lt;&gt;""),IF(HLOOKUP(Y$9,'Feuille1-Catégories'!$C$1:$G$2,2,FALSE)="OUI",Y$3,IF(HLOOKUP(Y$9,'Feuille1-Catégories'!$C$1:$G$3,3,FALSE)="OUI",OFFSET(Y$3,MOD(QUOTIENT(ROW()-ROW($A$20),'Feuille1-Catégories'!$B$6/Y$6),Y$5),0),IF(MOD($A851-1-Y$10,'Feuille1-Catégories'!$F$5+1)=0,Y$3,""))),"")</f>
        <v/>
      </c>
      <c r="Z851" s="29" t="str">
        <f ca="1">IF(AND($A851&lt;&gt;"",Z$9&lt;&gt;""),IF(HLOOKUP(Z$9,'Feuille1-Catégories'!$C$1:$G$2,2,FALSE)="OUI",Z$3,IF(HLOOKUP(Z$9,'Feuille1-Catégories'!$C$1:$G$3,3,FALSE)="OUI",OFFSET(Z$3,MOD(QUOTIENT(ROW()-ROW($A$20),'Feuille1-Catégories'!$B$6/Z$6),Z$5),0),IF(MOD($A851-1-Z$10,'Feuille1-Catégories'!$F$5+1)=0,Z$3,""))),"")</f>
        <v/>
      </c>
    </row>
    <row r="852" spans="1:26" ht="17" x14ac:dyDescent="0.2">
      <c r="A852" s="21" t="str">
        <f>IF('Feuille2-Prix de vente'!A852&lt;&gt;"",'Feuille2-Prix de vente'!A852,"")</f>
        <v/>
      </c>
      <c r="B852" s="33" t="str">
        <f>IF('Feuille2-Prix de vente'!B852&lt;&gt;"",'Feuille2-Prix de vente'!B852,"")</f>
        <v/>
      </c>
      <c r="C852" s="10" t="str">
        <f>IF('Feuille2-Prix de vente'!C852&lt;&gt;"",'Feuille2-Prix de vente'!C852,"")</f>
        <v/>
      </c>
      <c r="D852" s="10" t="str">
        <f t="shared" si="12"/>
        <v/>
      </c>
      <c r="E852" s="10" t="str">
        <f>IF('Feuille2-Prix de vente'!E852&lt;&gt;"",'Feuille2-Prix de vente'!E852,"")</f>
        <v/>
      </c>
      <c r="F852" s="29" t="str">
        <f ca="1">IF(AND($A852&lt;&gt;"",F$9&lt;&gt;""),IF(HLOOKUP(F$9,'Feuille1-Catégories'!$C$1:$G$2,2,FALSE)="OUI",F$3,IF(HLOOKUP(F$9,'Feuille1-Catégories'!$C$1:$G$3,3,FALSE)="OUI",OFFSET(F$3,MOD(QUOTIENT(ROW()-ROW($A$20),'Feuille1-Catégories'!$B$6/F$6),F$5),0),IF(MOD($A852-1-F$10,'Feuille1-Catégories'!$F$5+1)=0,F$3,""))),"")</f>
        <v/>
      </c>
      <c r="G852" s="29" t="str">
        <f ca="1">IF(AND($A852&lt;&gt;"",G$9&lt;&gt;""),IF(HLOOKUP(G$9,'Feuille1-Catégories'!$C$1:$G$2,2,FALSE)="OUI",G$3,IF(HLOOKUP(G$9,'Feuille1-Catégories'!$C$1:$G$3,3,FALSE)="OUI",OFFSET(G$3,MOD(QUOTIENT(ROW()-ROW($A$20),'Feuille1-Catégories'!$B$6/G$6),G$5),0),IF(MOD($A852-1-G$10,'Feuille1-Catégories'!$F$5+1)=0,G$3,""))),"")</f>
        <v/>
      </c>
      <c r="H852" s="29" t="str">
        <f ca="1">IF(AND($A852&lt;&gt;"",H$9&lt;&gt;""),IF(HLOOKUP(H$9,'Feuille1-Catégories'!$C$1:$G$2,2,FALSE)="OUI",H$3,IF(HLOOKUP(H$9,'Feuille1-Catégories'!$C$1:$G$3,3,FALSE)="OUI",OFFSET(H$3,MOD(QUOTIENT(ROW()-ROW($A$20),'Feuille1-Catégories'!$B$6/H$6),H$5),0),IF(MOD($A852-1-H$10,'Feuille1-Catégories'!$F$5+1)=0,H$3,""))),"")</f>
        <v/>
      </c>
      <c r="I852" s="29" t="str">
        <f ca="1">IF(AND($A852&lt;&gt;"",I$9&lt;&gt;""),IF(HLOOKUP(I$9,'Feuille1-Catégories'!$C$1:$G$2,2,FALSE)="OUI",I$3,IF(HLOOKUP(I$9,'Feuille1-Catégories'!$C$1:$G$3,3,FALSE)="OUI",OFFSET(I$3,MOD(QUOTIENT(ROW()-ROW($A$20),'Feuille1-Catégories'!$B$6/I$6),I$5),0),IF(MOD($A852-1-I$10,'Feuille1-Catégories'!$F$5+1)=0,I$3,""))),"")</f>
        <v/>
      </c>
      <c r="J852" s="29" t="str">
        <f ca="1">IF(AND($A852&lt;&gt;"",J$9&lt;&gt;""),IF(HLOOKUP(J$9,'Feuille1-Catégories'!$C$1:$G$2,2,FALSE)="OUI",J$3,IF(HLOOKUP(J$9,'Feuille1-Catégories'!$C$1:$G$3,3,FALSE)="OUI",OFFSET(J$3,MOD(QUOTIENT(ROW()-ROW($A$20),'Feuille1-Catégories'!$B$6/J$6),J$5),0),IF(MOD($A852-1-J$10,'Feuille1-Catégories'!$F$5+1)=0,J$3,""))),"")</f>
        <v/>
      </c>
      <c r="K852" s="29" t="str">
        <f ca="1">IF(AND($A852&lt;&gt;"",K$9&lt;&gt;""),IF(HLOOKUP(K$9,'Feuille1-Catégories'!$C$1:$G$2,2,FALSE)="OUI",K$3,IF(HLOOKUP(K$9,'Feuille1-Catégories'!$C$1:$G$3,3,FALSE)="OUI",OFFSET(K$3,MOD(QUOTIENT(ROW()-ROW($A$20),'Feuille1-Catégories'!$B$6/K$6),K$5),0),IF(MOD($A852-1-K$10,'Feuille1-Catégories'!$F$5+1)=0,K$3,""))),"")</f>
        <v/>
      </c>
      <c r="L852" s="29" t="str">
        <f ca="1">IF(AND($A852&lt;&gt;"",L$9&lt;&gt;""),IF(HLOOKUP(L$9,'Feuille1-Catégories'!$C$1:$G$2,2,FALSE)="OUI",L$3,IF(HLOOKUP(L$9,'Feuille1-Catégories'!$C$1:$G$3,3,FALSE)="OUI",OFFSET(L$3,MOD(QUOTIENT(ROW()-ROW($A$20),'Feuille1-Catégories'!$B$6/L$6),L$5),0),IF(MOD($A852-1-L$10,'Feuille1-Catégories'!$F$5+1)=0,L$3,""))),"")</f>
        <v/>
      </c>
      <c r="M852" s="29" t="str">
        <f ca="1">IF(AND($A852&lt;&gt;"",M$9&lt;&gt;""),IF(HLOOKUP(M$9,'Feuille1-Catégories'!$C$1:$G$2,2,FALSE)="OUI",M$3,IF(HLOOKUP(M$9,'Feuille1-Catégories'!$C$1:$G$3,3,FALSE)="OUI",OFFSET(M$3,MOD(QUOTIENT(ROW()-ROW($A$20),'Feuille1-Catégories'!$B$6/M$6),M$5),0),IF(MOD($A852-1-M$10,'Feuille1-Catégories'!$F$5+1)=0,M$3,""))),"")</f>
        <v/>
      </c>
      <c r="N852" s="29" t="str">
        <f ca="1">IF(AND($A852&lt;&gt;"",N$9&lt;&gt;""),IF(HLOOKUP(N$9,'Feuille1-Catégories'!$C$1:$G$2,2,FALSE)="OUI",N$3,IF(HLOOKUP(N$9,'Feuille1-Catégories'!$C$1:$G$3,3,FALSE)="OUI",OFFSET(N$3,MOD(QUOTIENT(ROW()-ROW($A$20),'Feuille1-Catégories'!$B$6/N$6),N$5),0),IF(MOD($A852-1-N$10,'Feuille1-Catégories'!$F$5+1)=0,N$3,""))),"")</f>
        <v/>
      </c>
      <c r="O852" s="29" t="str">
        <f ca="1">IF(AND($A852&lt;&gt;"",O$9&lt;&gt;""),IF(HLOOKUP(O$9,'Feuille1-Catégories'!$C$1:$G$2,2,FALSE)="OUI",O$3,IF(HLOOKUP(O$9,'Feuille1-Catégories'!$C$1:$G$3,3,FALSE)="OUI",OFFSET(O$3,MOD(QUOTIENT(ROW()-ROW($A$20),'Feuille1-Catégories'!$B$6/O$6),O$5),0),IF(MOD($A852-1-O$10,'Feuille1-Catégories'!$F$5+1)=0,O$3,""))),"")</f>
        <v/>
      </c>
      <c r="P852" s="29" t="str">
        <f ca="1">IF(AND($A852&lt;&gt;"",P$9&lt;&gt;""),IF(HLOOKUP(P$9,'Feuille1-Catégories'!$C$1:$G$2,2,FALSE)="OUI",P$3,IF(HLOOKUP(P$9,'Feuille1-Catégories'!$C$1:$G$3,3,FALSE)="OUI",OFFSET(P$3,MOD(QUOTIENT(ROW()-ROW($A$20),'Feuille1-Catégories'!$B$6/P$6),P$5),0),IF(MOD($A852-1-P$10,'Feuille1-Catégories'!$F$5+1)=0,P$3,""))),"")</f>
        <v/>
      </c>
      <c r="Q852" s="29" t="str">
        <f ca="1">IF(AND($A852&lt;&gt;"",Q$9&lt;&gt;""),IF(HLOOKUP(Q$9,'Feuille1-Catégories'!$C$1:$G$2,2,FALSE)="OUI",Q$3,IF(HLOOKUP(Q$9,'Feuille1-Catégories'!$C$1:$G$3,3,FALSE)="OUI",OFFSET(Q$3,MOD(QUOTIENT(ROW()-ROW($A$20),'Feuille1-Catégories'!$B$6/Q$6),Q$5),0),IF(MOD($A852-1-Q$10,'Feuille1-Catégories'!$F$5+1)=0,Q$3,""))),"")</f>
        <v/>
      </c>
      <c r="R852" s="29" t="str">
        <f ca="1">IF(AND($A852&lt;&gt;"",R$9&lt;&gt;""),IF(HLOOKUP(R$9,'Feuille1-Catégories'!$C$1:$G$2,2,FALSE)="OUI",R$3,IF(HLOOKUP(R$9,'Feuille1-Catégories'!$C$1:$G$3,3,FALSE)="OUI",OFFSET(R$3,MOD(QUOTIENT(ROW()-ROW($A$20),'Feuille1-Catégories'!$B$6/R$6),R$5),0),IF(MOD($A852-1-R$10,'Feuille1-Catégories'!$F$5+1)=0,R$3,""))),"")</f>
        <v/>
      </c>
      <c r="S852" s="29" t="str">
        <f ca="1">IF(AND($A852&lt;&gt;"",S$9&lt;&gt;""),IF(HLOOKUP(S$9,'Feuille1-Catégories'!$C$1:$G$2,2,FALSE)="OUI",S$3,IF(HLOOKUP(S$9,'Feuille1-Catégories'!$C$1:$G$3,3,FALSE)="OUI",OFFSET(S$3,MOD(QUOTIENT(ROW()-ROW($A$20),'Feuille1-Catégories'!$B$6/S$6),S$5),0),IF(MOD($A852-1-S$10,'Feuille1-Catégories'!$F$5+1)=0,S$3,""))),"")</f>
        <v/>
      </c>
      <c r="T852" s="29" t="str">
        <f ca="1">IF(AND($A852&lt;&gt;"",T$9&lt;&gt;""),IF(HLOOKUP(T$9,'Feuille1-Catégories'!$C$1:$G$2,2,FALSE)="OUI",T$3,IF(HLOOKUP(T$9,'Feuille1-Catégories'!$C$1:$G$3,3,FALSE)="OUI",OFFSET(T$3,MOD(QUOTIENT(ROW()-ROW($A$20),'Feuille1-Catégories'!$B$6/T$6),T$5),0),IF(MOD($A852-1-T$10,'Feuille1-Catégories'!$F$5+1)=0,T$3,""))),"")</f>
        <v/>
      </c>
      <c r="U852" s="29" t="str">
        <f ca="1">IF(AND($A852&lt;&gt;"",U$9&lt;&gt;""),IF(HLOOKUP(U$9,'Feuille1-Catégories'!$C$1:$G$2,2,FALSE)="OUI",U$3,IF(HLOOKUP(U$9,'Feuille1-Catégories'!$C$1:$G$3,3,FALSE)="OUI",OFFSET(U$3,MOD(QUOTIENT(ROW()-ROW($A$20),'Feuille1-Catégories'!$B$6/U$6),U$5),0),IF(MOD($A852-1-U$10,'Feuille1-Catégories'!$F$5+1)=0,U$3,""))),"")</f>
        <v/>
      </c>
      <c r="V852" s="29" t="str">
        <f ca="1">IF(AND($A852&lt;&gt;"",V$9&lt;&gt;""),IF(HLOOKUP(V$9,'Feuille1-Catégories'!$C$1:$G$2,2,FALSE)="OUI",V$3,IF(HLOOKUP(V$9,'Feuille1-Catégories'!$C$1:$G$3,3,FALSE)="OUI",OFFSET(V$3,MOD(QUOTIENT(ROW()-ROW($A$20),'Feuille1-Catégories'!$B$6/V$6),V$5),0),IF(MOD($A852-1-V$10,'Feuille1-Catégories'!$F$5+1)=0,V$3,""))),"")</f>
        <v/>
      </c>
      <c r="W852" s="29" t="str">
        <f ca="1">IF(AND($A852&lt;&gt;"",W$9&lt;&gt;""),IF(HLOOKUP(W$9,'Feuille1-Catégories'!$C$1:$G$2,2,FALSE)="OUI",W$3,IF(HLOOKUP(W$9,'Feuille1-Catégories'!$C$1:$G$3,3,FALSE)="OUI",OFFSET(W$3,MOD(QUOTIENT(ROW()-ROW($A$20),'Feuille1-Catégories'!$B$6/W$6),W$5),0),IF(MOD($A852-1-W$10,'Feuille1-Catégories'!$F$5+1)=0,W$3,""))),"")</f>
        <v/>
      </c>
      <c r="X852" s="29" t="str">
        <f ca="1">IF(AND($A852&lt;&gt;"",X$9&lt;&gt;""),IF(HLOOKUP(X$9,'Feuille1-Catégories'!$C$1:$G$2,2,FALSE)="OUI",X$3,IF(HLOOKUP(X$9,'Feuille1-Catégories'!$C$1:$G$3,3,FALSE)="OUI",OFFSET(X$3,MOD(QUOTIENT(ROW()-ROW($A$20),'Feuille1-Catégories'!$B$6/X$6),X$5),0),IF(MOD($A852-1-X$10,'Feuille1-Catégories'!$F$5+1)=0,X$3,""))),"")</f>
        <v/>
      </c>
      <c r="Y852" s="29" t="str">
        <f ca="1">IF(AND($A852&lt;&gt;"",Y$9&lt;&gt;""),IF(HLOOKUP(Y$9,'Feuille1-Catégories'!$C$1:$G$2,2,FALSE)="OUI",Y$3,IF(HLOOKUP(Y$9,'Feuille1-Catégories'!$C$1:$G$3,3,FALSE)="OUI",OFFSET(Y$3,MOD(QUOTIENT(ROW()-ROW($A$20),'Feuille1-Catégories'!$B$6/Y$6),Y$5),0),IF(MOD($A852-1-Y$10,'Feuille1-Catégories'!$F$5+1)=0,Y$3,""))),"")</f>
        <v/>
      </c>
      <c r="Z852" s="29" t="str">
        <f ca="1">IF(AND($A852&lt;&gt;"",Z$9&lt;&gt;""),IF(HLOOKUP(Z$9,'Feuille1-Catégories'!$C$1:$G$2,2,FALSE)="OUI",Z$3,IF(HLOOKUP(Z$9,'Feuille1-Catégories'!$C$1:$G$3,3,FALSE)="OUI",OFFSET(Z$3,MOD(QUOTIENT(ROW()-ROW($A$20),'Feuille1-Catégories'!$B$6/Z$6),Z$5),0),IF(MOD($A852-1-Z$10,'Feuille1-Catégories'!$F$5+1)=0,Z$3,""))),"")</f>
        <v/>
      </c>
    </row>
    <row r="853" spans="1:26" ht="17" x14ac:dyDescent="0.2">
      <c r="A853" s="21" t="str">
        <f>IF('Feuille2-Prix de vente'!A853&lt;&gt;"",'Feuille2-Prix de vente'!A853,"")</f>
        <v/>
      </c>
      <c r="B853" s="33" t="str">
        <f>IF('Feuille2-Prix de vente'!B853&lt;&gt;"",'Feuille2-Prix de vente'!B853,"")</f>
        <v/>
      </c>
      <c r="C853" s="10" t="str">
        <f>IF('Feuille2-Prix de vente'!C853&lt;&gt;"",'Feuille2-Prix de vente'!C853,"")</f>
        <v/>
      </c>
      <c r="D853" s="10" t="str">
        <f t="shared" ref="D853:D916" si="13">IF($A853&lt;&gt;"",SUM(F853:ZZ853),"")</f>
        <v/>
      </c>
      <c r="E853" s="10" t="str">
        <f>IF('Feuille2-Prix de vente'!E853&lt;&gt;"",'Feuille2-Prix de vente'!E853,"")</f>
        <v/>
      </c>
      <c r="F853" s="29" t="str">
        <f ca="1">IF(AND($A853&lt;&gt;"",F$9&lt;&gt;""),IF(HLOOKUP(F$9,'Feuille1-Catégories'!$C$1:$G$2,2,FALSE)="OUI",F$3,IF(HLOOKUP(F$9,'Feuille1-Catégories'!$C$1:$G$3,3,FALSE)="OUI",OFFSET(F$3,MOD(QUOTIENT(ROW()-ROW($A$20),'Feuille1-Catégories'!$B$6/F$6),F$5),0),IF(MOD($A853-1-F$10,'Feuille1-Catégories'!$F$5+1)=0,F$3,""))),"")</f>
        <v/>
      </c>
      <c r="G853" s="29" t="str">
        <f ca="1">IF(AND($A853&lt;&gt;"",G$9&lt;&gt;""),IF(HLOOKUP(G$9,'Feuille1-Catégories'!$C$1:$G$2,2,FALSE)="OUI",G$3,IF(HLOOKUP(G$9,'Feuille1-Catégories'!$C$1:$G$3,3,FALSE)="OUI",OFFSET(G$3,MOD(QUOTIENT(ROW()-ROW($A$20),'Feuille1-Catégories'!$B$6/G$6),G$5),0),IF(MOD($A853-1-G$10,'Feuille1-Catégories'!$F$5+1)=0,G$3,""))),"")</f>
        <v/>
      </c>
      <c r="H853" s="29" t="str">
        <f ca="1">IF(AND($A853&lt;&gt;"",H$9&lt;&gt;""),IF(HLOOKUP(H$9,'Feuille1-Catégories'!$C$1:$G$2,2,FALSE)="OUI",H$3,IF(HLOOKUP(H$9,'Feuille1-Catégories'!$C$1:$G$3,3,FALSE)="OUI",OFFSET(H$3,MOD(QUOTIENT(ROW()-ROW($A$20),'Feuille1-Catégories'!$B$6/H$6),H$5),0),IF(MOD($A853-1-H$10,'Feuille1-Catégories'!$F$5+1)=0,H$3,""))),"")</f>
        <v/>
      </c>
      <c r="I853" s="29" t="str">
        <f ca="1">IF(AND($A853&lt;&gt;"",I$9&lt;&gt;""),IF(HLOOKUP(I$9,'Feuille1-Catégories'!$C$1:$G$2,2,FALSE)="OUI",I$3,IF(HLOOKUP(I$9,'Feuille1-Catégories'!$C$1:$G$3,3,FALSE)="OUI",OFFSET(I$3,MOD(QUOTIENT(ROW()-ROW($A$20),'Feuille1-Catégories'!$B$6/I$6),I$5),0),IF(MOD($A853-1-I$10,'Feuille1-Catégories'!$F$5+1)=0,I$3,""))),"")</f>
        <v/>
      </c>
      <c r="J853" s="29" t="str">
        <f ca="1">IF(AND($A853&lt;&gt;"",J$9&lt;&gt;""),IF(HLOOKUP(J$9,'Feuille1-Catégories'!$C$1:$G$2,2,FALSE)="OUI",J$3,IF(HLOOKUP(J$9,'Feuille1-Catégories'!$C$1:$G$3,3,FALSE)="OUI",OFFSET(J$3,MOD(QUOTIENT(ROW()-ROW($A$20),'Feuille1-Catégories'!$B$6/J$6),J$5),0),IF(MOD($A853-1-J$10,'Feuille1-Catégories'!$F$5+1)=0,J$3,""))),"")</f>
        <v/>
      </c>
      <c r="K853" s="29" t="str">
        <f ca="1">IF(AND($A853&lt;&gt;"",K$9&lt;&gt;""),IF(HLOOKUP(K$9,'Feuille1-Catégories'!$C$1:$G$2,2,FALSE)="OUI",K$3,IF(HLOOKUP(K$9,'Feuille1-Catégories'!$C$1:$G$3,3,FALSE)="OUI",OFFSET(K$3,MOD(QUOTIENT(ROW()-ROW($A$20),'Feuille1-Catégories'!$B$6/K$6),K$5),0),IF(MOD($A853-1-K$10,'Feuille1-Catégories'!$F$5+1)=0,K$3,""))),"")</f>
        <v/>
      </c>
      <c r="L853" s="29" t="str">
        <f ca="1">IF(AND($A853&lt;&gt;"",L$9&lt;&gt;""),IF(HLOOKUP(L$9,'Feuille1-Catégories'!$C$1:$G$2,2,FALSE)="OUI",L$3,IF(HLOOKUP(L$9,'Feuille1-Catégories'!$C$1:$G$3,3,FALSE)="OUI",OFFSET(L$3,MOD(QUOTIENT(ROW()-ROW($A$20),'Feuille1-Catégories'!$B$6/L$6),L$5),0),IF(MOD($A853-1-L$10,'Feuille1-Catégories'!$F$5+1)=0,L$3,""))),"")</f>
        <v/>
      </c>
      <c r="M853" s="29" t="str">
        <f ca="1">IF(AND($A853&lt;&gt;"",M$9&lt;&gt;""),IF(HLOOKUP(M$9,'Feuille1-Catégories'!$C$1:$G$2,2,FALSE)="OUI",M$3,IF(HLOOKUP(M$9,'Feuille1-Catégories'!$C$1:$G$3,3,FALSE)="OUI",OFFSET(M$3,MOD(QUOTIENT(ROW()-ROW($A$20),'Feuille1-Catégories'!$B$6/M$6),M$5),0),IF(MOD($A853-1-M$10,'Feuille1-Catégories'!$F$5+1)=0,M$3,""))),"")</f>
        <v/>
      </c>
      <c r="N853" s="29" t="str">
        <f ca="1">IF(AND($A853&lt;&gt;"",N$9&lt;&gt;""),IF(HLOOKUP(N$9,'Feuille1-Catégories'!$C$1:$G$2,2,FALSE)="OUI",N$3,IF(HLOOKUP(N$9,'Feuille1-Catégories'!$C$1:$G$3,3,FALSE)="OUI",OFFSET(N$3,MOD(QUOTIENT(ROW()-ROW($A$20),'Feuille1-Catégories'!$B$6/N$6),N$5),0),IF(MOD($A853-1-N$10,'Feuille1-Catégories'!$F$5+1)=0,N$3,""))),"")</f>
        <v/>
      </c>
      <c r="O853" s="29" t="str">
        <f ca="1">IF(AND($A853&lt;&gt;"",O$9&lt;&gt;""),IF(HLOOKUP(O$9,'Feuille1-Catégories'!$C$1:$G$2,2,FALSE)="OUI",O$3,IF(HLOOKUP(O$9,'Feuille1-Catégories'!$C$1:$G$3,3,FALSE)="OUI",OFFSET(O$3,MOD(QUOTIENT(ROW()-ROW($A$20),'Feuille1-Catégories'!$B$6/O$6),O$5),0),IF(MOD($A853-1-O$10,'Feuille1-Catégories'!$F$5+1)=0,O$3,""))),"")</f>
        <v/>
      </c>
      <c r="P853" s="29" t="str">
        <f ca="1">IF(AND($A853&lt;&gt;"",P$9&lt;&gt;""),IF(HLOOKUP(P$9,'Feuille1-Catégories'!$C$1:$G$2,2,FALSE)="OUI",P$3,IF(HLOOKUP(P$9,'Feuille1-Catégories'!$C$1:$G$3,3,FALSE)="OUI",OFFSET(P$3,MOD(QUOTIENT(ROW()-ROW($A$20),'Feuille1-Catégories'!$B$6/P$6),P$5),0),IF(MOD($A853-1-P$10,'Feuille1-Catégories'!$F$5+1)=0,P$3,""))),"")</f>
        <v/>
      </c>
      <c r="Q853" s="29" t="str">
        <f ca="1">IF(AND($A853&lt;&gt;"",Q$9&lt;&gt;""),IF(HLOOKUP(Q$9,'Feuille1-Catégories'!$C$1:$G$2,2,FALSE)="OUI",Q$3,IF(HLOOKUP(Q$9,'Feuille1-Catégories'!$C$1:$G$3,3,FALSE)="OUI",OFFSET(Q$3,MOD(QUOTIENT(ROW()-ROW($A$20),'Feuille1-Catégories'!$B$6/Q$6),Q$5),0),IF(MOD($A853-1-Q$10,'Feuille1-Catégories'!$F$5+1)=0,Q$3,""))),"")</f>
        <v/>
      </c>
      <c r="R853" s="29" t="str">
        <f ca="1">IF(AND($A853&lt;&gt;"",R$9&lt;&gt;""),IF(HLOOKUP(R$9,'Feuille1-Catégories'!$C$1:$G$2,2,FALSE)="OUI",R$3,IF(HLOOKUP(R$9,'Feuille1-Catégories'!$C$1:$G$3,3,FALSE)="OUI",OFFSET(R$3,MOD(QUOTIENT(ROW()-ROW($A$20),'Feuille1-Catégories'!$B$6/R$6),R$5),0),IF(MOD($A853-1-R$10,'Feuille1-Catégories'!$F$5+1)=0,R$3,""))),"")</f>
        <v/>
      </c>
      <c r="S853" s="29" t="str">
        <f ca="1">IF(AND($A853&lt;&gt;"",S$9&lt;&gt;""),IF(HLOOKUP(S$9,'Feuille1-Catégories'!$C$1:$G$2,2,FALSE)="OUI",S$3,IF(HLOOKUP(S$9,'Feuille1-Catégories'!$C$1:$G$3,3,FALSE)="OUI",OFFSET(S$3,MOD(QUOTIENT(ROW()-ROW($A$20),'Feuille1-Catégories'!$B$6/S$6),S$5),0),IF(MOD($A853-1-S$10,'Feuille1-Catégories'!$F$5+1)=0,S$3,""))),"")</f>
        <v/>
      </c>
      <c r="T853" s="29" t="str">
        <f ca="1">IF(AND($A853&lt;&gt;"",T$9&lt;&gt;""),IF(HLOOKUP(T$9,'Feuille1-Catégories'!$C$1:$G$2,2,FALSE)="OUI",T$3,IF(HLOOKUP(T$9,'Feuille1-Catégories'!$C$1:$G$3,3,FALSE)="OUI",OFFSET(T$3,MOD(QUOTIENT(ROW()-ROW($A$20),'Feuille1-Catégories'!$B$6/T$6),T$5),0),IF(MOD($A853-1-T$10,'Feuille1-Catégories'!$F$5+1)=0,T$3,""))),"")</f>
        <v/>
      </c>
      <c r="U853" s="29" t="str">
        <f ca="1">IF(AND($A853&lt;&gt;"",U$9&lt;&gt;""),IF(HLOOKUP(U$9,'Feuille1-Catégories'!$C$1:$G$2,2,FALSE)="OUI",U$3,IF(HLOOKUP(U$9,'Feuille1-Catégories'!$C$1:$G$3,3,FALSE)="OUI",OFFSET(U$3,MOD(QUOTIENT(ROW()-ROW($A$20),'Feuille1-Catégories'!$B$6/U$6),U$5),0),IF(MOD($A853-1-U$10,'Feuille1-Catégories'!$F$5+1)=0,U$3,""))),"")</f>
        <v/>
      </c>
      <c r="V853" s="29" t="str">
        <f ca="1">IF(AND($A853&lt;&gt;"",V$9&lt;&gt;""),IF(HLOOKUP(V$9,'Feuille1-Catégories'!$C$1:$G$2,2,FALSE)="OUI",V$3,IF(HLOOKUP(V$9,'Feuille1-Catégories'!$C$1:$G$3,3,FALSE)="OUI",OFFSET(V$3,MOD(QUOTIENT(ROW()-ROW($A$20),'Feuille1-Catégories'!$B$6/V$6),V$5),0),IF(MOD($A853-1-V$10,'Feuille1-Catégories'!$F$5+1)=0,V$3,""))),"")</f>
        <v/>
      </c>
      <c r="W853" s="29" t="str">
        <f ca="1">IF(AND($A853&lt;&gt;"",W$9&lt;&gt;""),IF(HLOOKUP(W$9,'Feuille1-Catégories'!$C$1:$G$2,2,FALSE)="OUI",W$3,IF(HLOOKUP(W$9,'Feuille1-Catégories'!$C$1:$G$3,3,FALSE)="OUI",OFFSET(W$3,MOD(QUOTIENT(ROW()-ROW($A$20),'Feuille1-Catégories'!$B$6/W$6),W$5),0),IF(MOD($A853-1-W$10,'Feuille1-Catégories'!$F$5+1)=0,W$3,""))),"")</f>
        <v/>
      </c>
      <c r="X853" s="29" t="str">
        <f ca="1">IF(AND($A853&lt;&gt;"",X$9&lt;&gt;""),IF(HLOOKUP(X$9,'Feuille1-Catégories'!$C$1:$G$2,2,FALSE)="OUI",X$3,IF(HLOOKUP(X$9,'Feuille1-Catégories'!$C$1:$G$3,3,FALSE)="OUI",OFFSET(X$3,MOD(QUOTIENT(ROW()-ROW($A$20),'Feuille1-Catégories'!$B$6/X$6),X$5),0),IF(MOD($A853-1-X$10,'Feuille1-Catégories'!$F$5+1)=0,X$3,""))),"")</f>
        <v/>
      </c>
      <c r="Y853" s="29" t="str">
        <f ca="1">IF(AND($A853&lt;&gt;"",Y$9&lt;&gt;""),IF(HLOOKUP(Y$9,'Feuille1-Catégories'!$C$1:$G$2,2,FALSE)="OUI",Y$3,IF(HLOOKUP(Y$9,'Feuille1-Catégories'!$C$1:$G$3,3,FALSE)="OUI",OFFSET(Y$3,MOD(QUOTIENT(ROW()-ROW($A$20),'Feuille1-Catégories'!$B$6/Y$6),Y$5),0),IF(MOD($A853-1-Y$10,'Feuille1-Catégories'!$F$5+1)=0,Y$3,""))),"")</f>
        <v/>
      </c>
      <c r="Z853" s="29" t="str">
        <f ca="1">IF(AND($A853&lt;&gt;"",Z$9&lt;&gt;""),IF(HLOOKUP(Z$9,'Feuille1-Catégories'!$C$1:$G$2,2,FALSE)="OUI",Z$3,IF(HLOOKUP(Z$9,'Feuille1-Catégories'!$C$1:$G$3,3,FALSE)="OUI",OFFSET(Z$3,MOD(QUOTIENT(ROW()-ROW($A$20),'Feuille1-Catégories'!$B$6/Z$6),Z$5),0),IF(MOD($A853-1-Z$10,'Feuille1-Catégories'!$F$5+1)=0,Z$3,""))),"")</f>
        <v/>
      </c>
    </row>
    <row r="854" spans="1:26" ht="17" x14ac:dyDescent="0.2">
      <c r="A854" s="21" t="str">
        <f>IF('Feuille2-Prix de vente'!A854&lt;&gt;"",'Feuille2-Prix de vente'!A854,"")</f>
        <v/>
      </c>
      <c r="B854" s="33" t="str">
        <f>IF('Feuille2-Prix de vente'!B854&lt;&gt;"",'Feuille2-Prix de vente'!B854,"")</f>
        <v/>
      </c>
      <c r="C854" s="10" t="str">
        <f>IF('Feuille2-Prix de vente'!C854&lt;&gt;"",'Feuille2-Prix de vente'!C854,"")</f>
        <v/>
      </c>
      <c r="D854" s="10" t="str">
        <f t="shared" si="13"/>
        <v/>
      </c>
      <c r="E854" s="10" t="str">
        <f>IF('Feuille2-Prix de vente'!E854&lt;&gt;"",'Feuille2-Prix de vente'!E854,"")</f>
        <v/>
      </c>
      <c r="F854" s="29" t="str">
        <f ca="1">IF(AND($A854&lt;&gt;"",F$9&lt;&gt;""),IF(HLOOKUP(F$9,'Feuille1-Catégories'!$C$1:$G$2,2,FALSE)="OUI",F$3,IF(HLOOKUP(F$9,'Feuille1-Catégories'!$C$1:$G$3,3,FALSE)="OUI",OFFSET(F$3,MOD(QUOTIENT(ROW()-ROW($A$20),'Feuille1-Catégories'!$B$6/F$6),F$5),0),IF(MOD($A854-1-F$10,'Feuille1-Catégories'!$F$5+1)=0,F$3,""))),"")</f>
        <v/>
      </c>
      <c r="G854" s="29" t="str">
        <f ca="1">IF(AND($A854&lt;&gt;"",G$9&lt;&gt;""),IF(HLOOKUP(G$9,'Feuille1-Catégories'!$C$1:$G$2,2,FALSE)="OUI",G$3,IF(HLOOKUP(G$9,'Feuille1-Catégories'!$C$1:$G$3,3,FALSE)="OUI",OFFSET(G$3,MOD(QUOTIENT(ROW()-ROW($A$20),'Feuille1-Catégories'!$B$6/G$6),G$5),0),IF(MOD($A854-1-G$10,'Feuille1-Catégories'!$F$5+1)=0,G$3,""))),"")</f>
        <v/>
      </c>
      <c r="H854" s="29" t="str">
        <f ca="1">IF(AND($A854&lt;&gt;"",H$9&lt;&gt;""),IF(HLOOKUP(H$9,'Feuille1-Catégories'!$C$1:$G$2,2,FALSE)="OUI",H$3,IF(HLOOKUP(H$9,'Feuille1-Catégories'!$C$1:$G$3,3,FALSE)="OUI",OFFSET(H$3,MOD(QUOTIENT(ROW()-ROW($A$20),'Feuille1-Catégories'!$B$6/H$6),H$5),0),IF(MOD($A854-1-H$10,'Feuille1-Catégories'!$F$5+1)=0,H$3,""))),"")</f>
        <v/>
      </c>
      <c r="I854" s="29" t="str">
        <f ca="1">IF(AND($A854&lt;&gt;"",I$9&lt;&gt;""),IF(HLOOKUP(I$9,'Feuille1-Catégories'!$C$1:$G$2,2,FALSE)="OUI",I$3,IF(HLOOKUP(I$9,'Feuille1-Catégories'!$C$1:$G$3,3,FALSE)="OUI",OFFSET(I$3,MOD(QUOTIENT(ROW()-ROW($A$20),'Feuille1-Catégories'!$B$6/I$6),I$5),0),IF(MOD($A854-1-I$10,'Feuille1-Catégories'!$F$5+1)=0,I$3,""))),"")</f>
        <v/>
      </c>
      <c r="J854" s="29" t="str">
        <f ca="1">IF(AND($A854&lt;&gt;"",J$9&lt;&gt;""),IF(HLOOKUP(J$9,'Feuille1-Catégories'!$C$1:$G$2,2,FALSE)="OUI",J$3,IF(HLOOKUP(J$9,'Feuille1-Catégories'!$C$1:$G$3,3,FALSE)="OUI",OFFSET(J$3,MOD(QUOTIENT(ROW()-ROW($A$20),'Feuille1-Catégories'!$B$6/J$6),J$5),0),IF(MOD($A854-1-J$10,'Feuille1-Catégories'!$F$5+1)=0,J$3,""))),"")</f>
        <v/>
      </c>
      <c r="K854" s="29" t="str">
        <f ca="1">IF(AND($A854&lt;&gt;"",K$9&lt;&gt;""),IF(HLOOKUP(K$9,'Feuille1-Catégories'!$C$1:$G$2,2,FALSE)="OUI",K$3,IF(HLOOKUP(K$9,'Feuille1-Catégories'!$C$1:$G$3,3,FALSE)="OUI",OFFSET(K$3,MOD(QUOTIENT(ROW()-ROW($A$20),'Feuille1-Catégories'!$B$6/K$6),K$5),0),IF(MOD($A854-1-K$10,'Feuille1-Catégories'!$F$5+1)=0,K$3,""))),"")</f>
        <v/>
      </c>
      <c r="L854" s="29" t="str">
        <f ca="1">IF(AND($A854&lt;&gt;"",L$9&lt;&gt;""),IF(HLOOKUP(L$9,'Feuille1-Catégories'!$C$1:$G$2,2,FALSE)="OUI",L$3,IF(HLOOKUP(L$9,'Feuille1-Catégories'!$C$1:$G$3,3,FALSE)="OUI",OFFSET(L$3,MOD(QUOTIENT(ROW()-ROW($A$20),'Feuille1-Catégories'!$B$6/L$6),L$5),0),IF(MOD($A854-1-L$10,'Feuille1-Catégories'!$F$5+1)=0,L$3,""))),"")</f>
        <v/>
      </c>
      <c r="M854" s="29" t="str">
        <f ca="1">IF(AND($A854&lt;&gt;"",M$9&lt;&gt;""),IF(HLOOKUP(M$9,'Feuille1-Catégories'!$C$1:$G$2,2,FALSE)="OUI",M$3,IF(HLOOKUP(M$9,'Feuille1-Catégories'!$C$1:$G$3,3,FALSE)="OUI",OFFSET(M$3,MOD(QUOTIENT(ROW()-ROW($A$20),'Feuille1-Catégories'!$B$6/M$6),M$5),0),IF(MOD($A854-1-M$10,'Feuille1-Catégories'!$F$5+1)=0,M$3,""))),"")</f>
        <v/>
      </c>
      <c r="N854" s="29" t="str">
        <f ca="1">IF(AND($A854&lt;&gt;"",N$9&lt;&gt;""),IF(HLOOKUP(N$9,'Feuille1-Catégories'!$C$1:$G$2,2,FALSE)="OUI",N$3,IF(HLOOKUP(N$9,'Feuille1-Catégories'!$C$1:$G$3,3,FALSE)="OUI",OFFSET(N$3,MOD(QUOTIENT(ROW()-ROW($A$20),'Feuille1-Catégories'!$B$6/N$6),N$5),0),IF(MOD($A854-1-N$10,'Feuille1-Catégories'!$F$5+1)=0,N$3,""))),"")</f>
        <v/>
      </c>
      <c r="O854" s="29" t="str">
        <f ca="1">IF(AND($A854&lt;&gt;"",O$9&lt;&gt;""),IF(HLOOKUP(O$9,'Feuille1-Catégories'!$C$1:$G$2,2,FALSE)="OUI",O$3,IF(HLOOKUP(O$9,'Feuille1-Catégories'!$C$1:$G$3,3,FALSE)="OUI",OFFSET(O$3,MOD(QUOTIENT(ROW()-ROW($A$20),'Feuille1-Catégories'!$B$6/O$6),O$5),0),IF(MOD($A854-1-O$10,'Feuille1-Catégories'!$F$5+1)=0,O$3,""))),"")</f>
        <v/>
      </c>
      <c r="P854" s="29" t="str">
        <f ca="1">IF(AND($A854&lt;&gt;"",P$9&lt;&gt;""),IF(HLOOKUP(P$9,'Feuille1-Catégories'!$C$1:$G$2,2,FALSE)="OUI",P$3,IF(HLOOKUP(P$9,'Feuille1-Catégories'!$C$1:$G$3,3,FALSE)="OUI",OFFSET(P$3,MOD(QUOTIENT(ROW()-ROW($A$20),'Feuille1-Catégories'!$B$6/P$6),P$5),0),IF(MOD($A854-1-P$10,'Feuille1-Catégories'!$F$5+1)=0,P$3,""))),"")</f>
        <v/>
      </c>
      <c r="Q854" s="29" t="str">
        <f ca="1">IF(AND($A854&lt;&gt;"",Q$9&lt;&gt;""),IF(HLOOKUP(Q$9,'Feuille1-Catégories'!$C$1:$G$2,2,FALSE)="OUI",Q$3,IF(HLOOKUP(Q$9,'Feuille1-Catégories'!$C$1:$G$3,3,FALSE)="OUI",OFFSET(Q$3,MOD(QUOTIENT(ROW()-ROW($A$20),'Feuille1-Catégories'!$B$6/Q$6),Q$5),0),IF(MOD($A854-1-Q$10,'Feuille1-Catégories'!$F$5+1)=0,Q$3,""))),"")</f>
        <v/>
      </c>
      <c r="R854" s="29" t="str">
        <f ca="1">IF(AND($A854&lt;&gt;"",R$9&lt;&gt;""),IF(HLOOKUP(R$9,'Feuille1-Catégories'!$C$1:$G$2,2,FALSE)="OUI",R$3,IF(HLOOKUP(R$9,'Feuille1-Catégories'!$C$1:$G$3,3,FALSE)="OUI",OFFSET(R$3,MOD(QUOTIENT(ROW()-ROW($A$20),'Feuille1-Catégories'!$B$6/R$6),R$5),0),IF(MOD($A854-1-R$10,'Feuille1-Catégories'!$F$5+1)=0,R$3,""))),"")</f>
        <v/>
      </c>
      <c r="S854" s="29" t="str">
        <f ca="1">IF(AND($A854&lt;&gt;"",S$9&lt;&gt;""),IF(HLOOKUP(S$9,'Feuille1-Catégories'!$C$1:$G$2,2,FALSE)="OUI",S$3,IF(HLOOKUP(S$9,'Feuille1-Catégories'!$C$1:$G$3,3,FALSE)="OUI",OFFSET(S$3,MOD(QUOTIENT(ROW()-ROW($A$20),'Feuille1-Catégories'!$B$6/S$6),S$5),0),IF(MOD($A854-1-S$10,'Feuille1-Catégories'!$F$5+1)=0,S$3,""))),"")</f>
        <v/>
      </c>
      <c r="T854" s="29" t="str">
        <f ca="1">IF(AND($A854&lt;&gt;"",T$9&lt;&gt;""),IF(HLOOKUP(T$9,'Feuille1-Catégories'!$C$1:$G$2,2,FALSE)="OUI",T$3,IF(HLOOKUP(T$9,'Feuille1-Catégories'!$C$1:$G$3,3,FALSE)="OUI",OFFSET(T$3,MOD(QUOTIENT(ROW()-ROW($A$20),'Feuille1-Catégories'!$B$6/T$6),T$5),0),IF(MOD($A854-1-T$10,'Feuille1-Catégories'!$F$5+1)=0,T$3,""))),"")</f>
        <v/>
      </c>
      <c r="U854" s="29" t="str">
        <f ca="1">IF(AND($A854&lt;&gt;"",U$9&lt;&gt;""),IF(HLOOKUP(U$9,'Feuille1-Catégories'!$C$1:$G$2,2,FALSE)="OUI",U$3,IF(HLOOKUP(U$9,'Feuille1-Catégories'!$C$1:$G$3,3,FALSE)="OUI",OFFSET(U$3,MOD(QUOTIENT(ROW()-ROW($A$20),'Feuille1-Catégories'!$B$6/U$6),U$5),0),IF(MOD($A854-1-U$10,'Feuille1-Catégories'!$F$5+1)=0,U$3,""))),"")</f>
        <v/>
      </c>
      <c r="V854" s="29" t="str">
        <f ca="1">IF(AND($A854&lt;&gt;"",V$9&lt;&gt;""),IF(HLOOKUP(V$9,'Feuille1-Catégories'!$C$1:$G$2,2,FALSE)="OUI",V$3,IF(HLOOKUP(V$9,'Feuille1-Catégories'!$C$1:$G$3,3,FALSE)="OUI",OFFSET(V$3,MOD(QUOTIENT(ROW()-ROW($A$20),'Feuille1-Catégories'!$B$6/V$6),V$5),0),IF(MOD($A854-1-V$10,'Feuille1-Catégories'!$F$5+1)=0,V$3,""))),"")</f>
        <v/>
      </c>
      <c r="W854" s="29" t="str">
        <f ca="1">IF(AND($A854&lt;&gt;"",W$9&lt;&gt;""),IF(HLOOKUP(W$9,'Feuille1-Catégories'!$C$1:$G$2,2,FALSE)="OUI",W$3,IF(HLOOKUP(W$9,'Feuille1-Catégories'!$C$1:$G$3,3,FALSE)="OUI",OFFSET(W$3,MOD(QUOTIENT(ROW()-ROW($A$20),'Feuille1-Catégories'!$B$6/W$6),W$5),0),IF(MOD($A854-1-W$10,'Feuille1-Catégories'!$F$5+1)=0,W$3,""))),"")</f>
        <v/>
      </c>
      <c r="X854" s="29" t="str">
        <f ca="1">IF(AND($A854&lt;&gt;"",X$9&lt;&gt;""),IF(HLOOKUP(X$9,'Feuille1-Catégories'!$C$1:$G$2,2,FALSE)="OUI",X$3,IF(HLOOKUP(X$9,'Feuille1-Catégories'!$C$1:$G$3,3,FALSE)="OUI",OFFSET(X$3,MOD(QUOTIENT(ROW()-ROW($A$20),'Feuille1-Catégories'!$B$6/X$6),X$5),0),IF(MOD($A854-1-X$10,'Feuille1-Catégories'!$F$5+1)=0,X$3,""))),"")</f>
        <v/>
      </c>
      <c r="Y854" s="29" t="str">
        <f ca="1">IF(AND($A854&lt;&gt;"",Y$9&lt;&gt;""),IF(HLOOKUP(Y$9,'Feuille1-Catégories'!$C$1:$G$2,2,FALSE)="OUI",Y$3,IF(HLOOKUP(Y$9,'Feuille1-Catégories'!$C$1:$G$3,3,FALSE)="OUI",OFFSET(Y$3,MOD(QUOTIENT(ROW()-ROW($A$20),'Feuille1-Catégories'!$B$6/Y$6),Y$5),0),IF(MOD($A854-1-Y$10,'Feuille1-Catégories'!$F$5+1)=0,Y$3,""))),"")</f>
        <v/>
      </c>
      <c r="Z854" s="29" t="str">
        <f ca="1">IF(AND($A854&lt;&gt;"",Z$9&lt;&gt;""),IF(HLOOKUP(Z$9,'Feuille1-Catégories'!$C$1:$G$2,2,FALSE)="OUI",Z$3,IF(HLOOKUP(Z$9,'Feuille1-Catégories'!$C$1:$G$3,3,FALSE)="OUI",OFFSET(Z$3,MOD(QUOTIENT(ROW()-ROW($A$20),'Feuille1-Catégories'!$B$6/Z$6),Z$5),0),IF(MOD($A854-1-Z$10,'Feuille1-Catégories'!$F$5+1)=0,Z$3,""))),"")</f>
        <v/>
      </c>
    </row>
    <row r="855" spans="1:26" ht="17" x14ac:dyDescent="0.2">
      <c r="A855" s="21" t="str">
        <f>IF('Feuille2-Prix de vente'!A855&lt;&gt;"",'Feuille2-Prix de vente'!A855,"")</f>
        <v/>
      </c>
      <c r="B855" s="33" t="str">
        <f>IF('Feuille2-Prix de vente'!B855&lt;&gt;"",'Feuille2-Prix de vente'!B855,"")</f>
        <v/>
      </c>
      <c r="C855" s="10" t="str">
        <f>IF('Feuille2-Prix de vente'!C855&lt;&gt;"",'Feuille2-Prix de vente'!C855,"")</f>
        <v/>
      </c>
      <c r="D855" s="10" t="str">
        <f t="shared" si="13"/>
        <v/>
      </c>
      <c r="E855" s="10" t="str">
        <f>IF('Feuille2-Prix de vente'!E855&lt;&gt;"",'Feuille2-Prix de vente'!E855,"")</f>
        <v/>
      </c>
      <c r="F855" s="29" t="str">
        <f ca="1">IF(AND($A855&lt;&gt;"",F$9&lt;&gt;""),IF(HLOOKUP(F$9,'Feuille1-Catégories'!$C$1:$G$2,2,FALSE)="OUI",F$3,IF(HLOOKUP(F$9,'Feuille1-Catégories'!$C$1:$G$3,3,FALSE)="OUI",OFFSET(F$3,MOD(QUOTIENT(ROW()-ROW($A$20),'Feuille1-Catégories'!$B$6/F$6),F$5),0),IF(MOD($A855-1-F$10,'Feuille1-Catégories'!$F$5+1)=0,F$3,""))),"")</f>
        <v/>
      </c>
      <c r="G855" s="29" t="str">
        <f ca="1">IF(AND($A855&lt;&gt;"",G$9&lt;&gt;""),IF(HLOOKUP(G$9,'Feuille1-Catégories'!$C$1:$G$2,2,FALSE)="OUI",G$3,IF(HLOOKUP(G$9,'Feuille1-Catégories'!$C$1:$G$3,3,FALSE)="OUI",OFFSET(G$3,MOD(QUOTIENT(ROW()-ROW($A$20),'Feuille1-Catégories'!$B$6/G$6),G$5),0),IF(MOD($A855-1-G$10,'Feuille1-Catégories'!$F$5+1)=0,G$3,""))),"")</f>
        <v/>
      </c>
      <c r="H855" s="29" t="str">
        <f ca="1">IF(AND($A855&lt;&gt;"",H$9&lt;&gt;""),IF(HLOOKUP(H$9,'Feuille1-Catégories'!$C$1:$G$2,2,FALSE)="OUI",H$3,IF(HLOOKUP(H$9,'Feuille1-Catégories'!$C$1:$G$3,3,FALSE)="OUI",OFFSET(H$3,MOD(QUOTIENT(ROW()-ROW($A$20),'Feuille1-Catégories'!$B$6/H$6),H$5),0),IF(MOD($A855-1-H$10,'Feuille1-Catégories'!$F$5+1)=0,H$3,""))),"")</f>
        <v/>
      </c>
      <c r="I855" s="29" t="str">
        <f ca="1">IF(AND($A855&lt;&gt;"",I$9&lt;&gt;""),IF(HLOOKUP(I$9,'Feuille1-Catégories'!$C$1:$G$2,2,FALSE)="OUI",I$3,IF(HLOOKUP(I$9,'Feuille1-Catégories'!$C$1:$G$3,3,FALSE)="OUI",OFFSET(I$3,MOD(QUOTIENT(ROW()-ROW($A$20),'Feuille1-Catégories'!$B$6/I$6),I$5),0),IF(MOD($A855-1-I$10,'Feuille1-Catégories'!$F$5+1)=0,I$3,""))),"")</f>
        <v/>
      </c>
      <c r="J855" s="29" t="str">
        <f ca="1">IF(AND($A855&lt;&gt;"",J$9&lt;&gt;""),IF(HLOOKUP(J$9,'Feuille1-Catégories'!$C$1:$G$2,2,FALSE)="OUI",J$3,IF(HLOOKUP(J$9,'Feuille1-Catégories'!$C$1:$G$3,3,FALSE)="OUI",OFFSET(J$3,MOD(QUOTIENT(ROW()-ROW($A$20),'Feuille1-Catégories'!$B$6/J$6),J$5),0),IF(MOD($A855-1-J$10,'Feuille1-Catégories'!$F$5+1)=0,J$3,""))),"")</f>
        <v/>
      </c>
      <c r="K855" s="29" t="str">
        <f ca="1">IF(AND($A855&lt;&gt;"",K$9&lt;&gt;""),IF(HLOOKUP(K$9,'Feuille1-Catégories'!$C$1:$G$2,2,FALSE)="OUI",K$3,IF(HLOOKUP(K$9,'Feuille1-Catégories'!$C$1:$G$3,3,FALSE)="OUI",OFFSET(K$3,MOD(QUOTIENT(ROW()-ROW($A$20),'Feuille1-Catégories'!$B$6/K$6),K$5),0),IF(MOD($A855-1-K$10,'Feuille1-Catégories'!$F$5+1)=0,K$3,""))),"")</f>
        <v/>
      </c>
      <c r="L855" s="29" t="str">
        <f ca="1">IF(AND($A855&lt;&gt;"",L$9&lt;&gt;""),IF(HLOOKUP(L$9,'Feuille1-Catégories'!$C$1:$G$2,2,FALSE)="OUI",L$3,IF(HLOOKUP(L$9,'Feuille1-Catégories'!$C$1:$G$3,3,FALSE)="OUI",OFFSET(L$3,MOD(QUOTIENT(ROW()-ROW($A$20),'Feuille1-Catégories'!$B$6/L$6),L$5),0),IF(MOD($A855-1-L$10,'Feuille1-Catégories'!$F$5+1)=0,L$3,""))),"")</f>
        <v/>
      </c>
      <c r="M855" s="29" t="str">
        <f ca="1">IF(AND($A855&lt;&gt;"",M$9&lt;&gt;""),IF(HLOOKUP(M$9,'Feuille1-Catégories'!$C$1:$G$2,2,FALSE)="OUI",M$3,IF(HLOOKUP(M$9,'Feuille1-Catégories'!$C$1:$G$3,3,FALSE)="OUI",OFFSET(M$3,MOD(QUOTIENT(ROW()-ROW($A$20),'Feuille1-Catégories'!$B$6/M$6),M$5),0),IF(MOD($A855-1-M$10,'Feuille1-Catégories'!$F$5+1)=0,M$3,""))),"")</f>
        <v/>
      </c>
      <c r="N855" s="29" t="str">
        <f ca="1">IF(AND($A855&lt;&gt;"",N$9&lt;&gt;""),IF(HLOOKUP(N$9,'Feuille1-Catégories'!$C$1:$G$2,2,FALSE)="OUI",N$3,IF(HLOOKUP(N$9,'Feuille1-Catégories'!$C$1:$G$3,3,FALSE)="OUI",OFFSET(N$3,MOD(QUOTIENT(ROW()-ROW($A$20),'Feuille1-Catégories'!$B$6/N$6),N$5),0),IF(MOD($A855-1-N$10,'Feuille1-Catégories'!$F$5+1)=0,N$3,""))),"")</f>
        <v/>
      </c>
      <c r="O855" s="29" t="str">
        <f ca="1">IF(AND($A855&lt;&gt;"",O$9&lt;&gt;""),IF(HLOOKUP(O$9,'Feuille1-Catégories'!$C$1:$G$2,2,FALSE)="OUI",O$3,IF(HLOOKUP(O$9,'Feuille1-Catégories'!$C$1:$G$3,3,FALSE)="OUI",OFFSET(O$3,MOD(QUOTIENT(ROW()-ROW($A$20),'Feuille1-Catégories'!$B$6/O$6),O$5),0),IF(MOD($A855-1-O$10,'Feuille1-Catégories'!$F$5+1)=0,O$3,""))),"")</f>
        <v/>
      </c>
      <c r="P855" s="29" t="str">
        <f ca="1">IF(AND($A855&lt;&gt;"",P$9&lt;&gt;""),IF(HLOOKUP(P$9,'Feuille1-Catégories'!$C$1:$G$2,2,FALSE)="OUI",P$3,IF(HLOOKUP(P$9,'Feuille1-Catégories'!$C$1:$G$3,3,FALSE)="OUI",OFFSET(P$3,MOD(QUOTIENT(ROW()-ROW($A$20),'Feuille1-Catégories'!$B$6/P$6),P$5),0),IF(MOD($A855-1-P$10,'Feuille1-Catégories'!$F$5+1)=0,P$3,""))),"")</f>
        <v/>
      </c>
      <c r="Q855" s="29" t="str">
        <f ca="1">IF(AND($A855&lt;&gt;"",Q$9&lt;&gt;""),IF(HLOOKUP(Q$9,'Feuille1-Catégories'!$C$1:$G$2,2,FALSE)="OUI",Q$3,IF(HLOOKUP(Q$9,'Feuille1-Catégories'!$C$1:$G$3,3,FALSE)="OUI",OFFSET(Q$3,MOD(QUOTIENT(ROW()-ROW($A$20),'Feuille1-Catégories'!$B$6/Q$6),Q$5),0),IF(MOD($A855-1-Q$10,'Feuille1-Catégories'!$F$5+1)=0,Q$3,""))),"")</f>
        <v/>
      </c>
      <c r="R855" s="29" t="str">
        <f ca="1">IF(AND($A855&lt;&gt;"",R$9&lt;&gt;""),IF(HLOOKUP(R$9,'Feuille1-Catégories'!$C$1:$G$2,2,FALSE)="OUI",R$3,IF(HLOOKUP(R$9,'Feuille1-Catégories'!$C$1:$G$3,3,FALSE)="OUI",OFFSET(R$3,MOD(QUOTIENT(ROW()-ROW($A$20),'Feuille1-Catégories'!$B$6/R$6),R$5),0),IF(MOD($A855-1-R$10,'Feuille1-Catégories'!$F$5+1)=0,R$3,""))),"")</f>
        <v/>
      </c>
      <c r="S855" s="29" t="str">
        <f ca="1">IF(AND($A855&lt;&gt;"",S$9&lt;&gt;""),IF(HLOOKUP(S$9,'Feuille1-Catégories'!$C$1:$G$2,2,FALSE)="OUI",S$3,IF(HLOOKUP(S$9,'Feuille1-Catégories'!$C$1:$G$3,3,FALSE)="OUI",OFFSET(S$3,MOD(QUOTIENT(ROW()-ROW($A$20),'Feuille1-Catégories'!$B$6/S$6),S$5),0),IF(MOD($A855-1-S$10,'Feuille1-Catégories'!$F$5+1)=0,S$3,""))),"")</f>
        <v/>
      </c>
      <c r="T855" s="29" t="str">
        <f ca="1">IF(AND($A855&lt;&gt;"",T$9&lt;&gt;""),IF(HLOOKUP(T$9,'Feuille1-Catégories'!$C$1:$G$2,2,FALSE)="OUI",T$3,IF(HLOOKUP(T$9,'Feuille1-Catégories'!$C$1:$G$3,3,FALSE)="OUI",OFFSET(T$3,MOD(QUOTIENT(ROW()-ROW($A$20),'Feuille1-Catégories'!$B$6/T$6),T$5),0),IF(MOD($A855-1-T$10,'Feuille1-Catégories'!$F$5+1)=0,T$3,""))),"")</f>
        <v/>
      </c>
      <c r="U855" s="29" t="str">
        <f ca="1">IF(AND($A855&lt;&gt;"",U$9&lt;&gt;""),IF(HLOOKUP(U$9,'Feuille1-Catégories'!$C$1:$G$2,2,FALSE)="OUI",U$3,IF(HLOOKUP(U$9,'Feuille1-Catégories'!$C$1:$G$3,3,FALSE)="OUI",OFFSET(U$3,MOD(QUOTIENT(ROW()-ROW($A$20),'Feuille1-Catégories'!$B$6/U$6),U$5),0),IF(MOD($A855-1-U$10,'Feuille1-Catégories'!$F$5+1)=0,U$3,""))),"")</f>
        <v/>
      </c>
      <c r="V855" s="29" t="str">
        <f ca="1">IF(AND($A855&lt;&gt;"",V$9&lt;&gt;""),IF(HLOOKUP(V$9,'Feuille1-Catégories'!$C$1:$G$2,2,FALSE)="OUI",V$3,IF(HLOOKUP(V$9,'Feuille1-Catégories'!$C$1:$G$3,3,FALSE)="OUI",OFFSET(V$3,MOD(QUOTIENT(ROW()-ROW($A$20),'Feuille1-Catégories'!$B$6/V$6),V$5),0),IF(MOD($A855-1-V$10,'Feuille1-Catégories'!$F$5+1)=0,V$3,""))),"")</f>
        <v/>
      </c>
      <c r="W855" s="29" t="str">
        <f ca="1">IF(AND($A855&lt;&gt;"",W$9&lt;&gt;""),IF(HLOOKUP(W$9,'Feuille1-Catégories'!$C$1:$G$2,2,FALSE)="OUI",W$3,IF(HLOOKUP(W$9,'Feuille1-Catégories'!$C$1:$G$3,3,FALSE)="OUI",OFFSET(W$3,MOD(QUOTIENT(ROW()-ROW($A$20),'Feuille1-Catégories'!$B$6/W$6),W$5),0),IF(MOD($A855-1-W$10,'Feuille1-Catégories'!$F$5+1)=0,W$3,""))),"")</f>
        <v/>
      </c>
      <c r="X855" s="29" t="str">
        <f ca="1">IF(AND($A855&lt;&gt;"",X$9&lt;&gt;""),IF(HLOOKUP(X$9,'Feuille1-Catégories'!$C$1:$G$2,2,FALSE)="OUI",X$3,IF(HLOOKUP(X$9,'Feuille1-Catégories'!$C$1:$G$3,3,FALSE)="OUI",OFFSET(X$3,MOD(QUOTIENT(ROW()-ROW($A$20),'Feuille1-Catégories'!$B$6/X$6),X$5),0),IF(MOD($A855-1-X$10,'Feuille1-Catégories'!$F$5+1)=0,X$3,""))),"")</f>
        <v/>
      </c>
      <c r="Y855" s="29" t="str">
        <f ca="1">IF(AND($A855&lt;&gt;"",Y$9&lt;&gt;""),IF(HLOOKUP(Y$9,'Feuille1-Catégories'!$C$1:$G$2,2,FALSE)="OUI",Y$3,IF(HLOOKUP(Y$9,'Feuille1-Catégories'!$C$1:$G$3,3,FALSE)="OUI",OFFSET(Y$3,MOD(QUOTIENT(ROW()-ROW($A$20),'Feuille1-Catégories'!$B$6/Y$6),Y$5),0),IF(MOD($A855-1-Y$10,'Feuille1-Catégories'!$F$5+1)=0,Y$3,""))),"")</f>
        <v/>
      </c>
      <c r="Z855" s="29" t="str">
        <f ca="1">IF(AND($A855&lt;&gt;"",Z$9&lt;&gt;""),IF(HLOOKUP(Z$9,'Feuille1-Catégories'!$C$1:$G$2,2,FALSE)="OUI",Z$3,IF(HLOOKUP(Z$9,'Feuille1-Catégories'!$C$1:$G$3,3,FALSE)="OUI",OFFSET(Z$3,MOD(QUOTIENT(ROW()-ROW($A$20),'Feuille1-Catégories'!$B$6/Z$6),Z$5),0),IF(MOD($A855-1-Z$10,'Feuille1-Catégories'!$F$5+1)=0,Z$3,""))),"")</f>
        <v/>
      </c>
    </row>
    <row r="856" spans="1:26" ht="17" x14ac:dyDescent="0.2">
      <c r="A856" s="21" t="str">
        <f>IF('Feuille2-Prix de vente'!A856&lt;&gt;"",'Feuille2-Prix de vente'!A856,"")</f>
        <v/>
      </c>
      <c r="B856" s="33" t="str">
        <f>IF('Feuille2-Prix de vente'!B856&lt;&gt;"",'Feuille2-Prix de vente'!B856,"")</f>
        <v/>
      </c>
      <c r="C856" s="10" t="str">
        <f>IF('Feuille2-Prix de vente'!C856&lt;&gt;"",'Feuille2-Prix de vente'!C856,"")</f>
        <v/>
      </c>
      <c r="D856" s="10" t="str">
        <f t="shared" si="13"/>
        <v/>
      </c>
      <c r="E856" s="10" t="str">
        <f>IF('Feuille2-Prix de vente'!E856&lt;&gt;"",'Feuille2-Prix de vente'!E856,"")</f>
        <v/>
      </c>
      <c r="F856" s="29" t="str">
        <f ca="1">IF(AND($A856&lt;&gt;"",F$9&lt;&gt;""),IF(HLOOKUP(F$9,'Feuille1-Catégories'!$C$1:$G$2,2,FALSE)="OUI",F$3,IF(HLOOKUP(F$9,'Feuille1-Catégories'!$C$1:$G$3,3,FALSE)="OUI",OFFSET(F$3,MOD(QUOTIENT(ROW()-ROW($A$20),'Feuille1-Catégories'!$B$6/F$6),F$5),0),IF(MOD($A856-1-F$10,'Feuille1-Catégories'!$F$5+1)=0,F$3,""))),"")</f>
        <v/>
      </c>
      <c r="G856" s="29" t="str">
        <f ca="1">IF(AND($A856&lt;&gt;"",G$9&lt;&gt;""),IF(HLOOKUP(G$9,'Feuille1-Catégories'!$C$1:$G$2,2,FALSE)="OUI",G$3,IF(HLOOKUP(G$9,'Feuille1-Catégories'!$C$1:$G$3,3,FALSE)="OUI",OFFSET(G$3,MOD(QUOTIENT(ROW()-ROW($A$20),'Feuille1-Catégories'!$B$6/G$6),G$5),0),IF(MOD($A856-1-G$10,'Feuille1-Catégories'!$F$5+1)=0,G$3,""))),"")</f>
        <v/>
      </c>
      <c r="H856" s="29" t="str">
        <f ca="1">IF(AND($A856&lt;&gt;"",H$9&lt;&gt;""),IF(HLOOKUP(H$9,'Feuille1-Catégories'!$C$1:$G$2,2,FALSE)="OUI",H$3,IF(HLOOKUP(H$9,'Feuille1-Catégories'!$C$1:$G$3,3,FALSE)="OUI",OFFSET(H$3,MOD(QUOTIENT(ROW()-ROW($A$20),'Feuille1-Catégories'!$B$6/H$6),H$5),0),IF(MOD($A856-1-H$10,'Feuille1-Catégories'!$F$5+1)=0,H$3,""))),"")</f>
        <v/>
      </c>
      <c r="I856" s="29" t="str">
        <f ca="1">IF(AND($A856&lt;&gt;"",I$9&lt;&gt;""),IF(HLOOKUP(I$9,'Feuille1-Catégories'!$C$1:$G$2,2,FALSE)="OUI",I$3,IF(HLOOKUP(I$9,'Feuille1-Catégories'!$C$1:$G$3,3,FALSE)="OUI",OFFSET(I$3,MOD(QUOTIENT(ROW()-ROW($A$20),'Feuille1-Catégories'!$B$6/I$6),I$5),0),IF(MOD($A856-1-I$10,'Feuille1-Catégories'!$F$5+1)=0,I$3,""))),"")</f>
        <v/>
      </c>
      <c r="J856" s="29" t="str">
        <f ca="1">IF(AND($A856&lt;&gt;"",J$9&lt;&gt;""),IF(HLOOKUP(J$9,'Feuille1-Catégories'!$C$1:$G$2,2,FALSE)="OUI",J$3,IF(HLOOKUP(J$9,'Feuille1-Catégories'!$C$1:$G$3,3,FALSE)="OUI",OFFSET(J$3,MOD(QUOTIENT(ROW()-ROW($A$20),'Feuille1-Catégories'!$B$6/J$6),J$5),0),IF(MOD($A856-1-J$10,'Feuille1-Catégories'!$F$5+1)=0,J$3,""))),"")</f>
        <v/>
      </c>
      <c r="K856" s="29" t="str">
        <f ca="1">IF(AND($A856&lt;&gt;"",K$9&lt;&gt;""),IF(HLOOKUP(K$9,'Feuille1-Catégories'!$C$1:$G$2,2,FALSE)="OUI",K$3,IF(HLOOKUP(K$9,'Feuille1-Catégories'!$C$1:$G$3,3,FALSE)="OUI",OFFSET(K$3,MOD(QUOTIENT(ROW()-ROW($A$20),'Feuille1-Catégories'!$B$6/K$6),K$5),0),IF(MOD($A856-1-K$10,'Feuille1-Catégories'!$F$5+1)=0,K$3,""))),"")</f>
        <v/>
      </c>
      <c r="L856" s="29" t="str">
        <f ca="1">IF(AND($A856&lt;&gt;"",L$9&lt;&gt;""),IF(HLOOKUP(L$9,'Feuille1-Catégories'!$C$1:$G$2,2,FALSE)="OUI",L$3,IF(HLOOKUP(L$9,'Feuille1-Catégories'!$C$1:$G$3,3,FALSE)="OUI",OFFSET(L$3,MOD(QUOTIENT(ROW()-ROW($A$20),'Feuille1-Catégories'!$B$6/L$6),L$5),0),IF(MOD($A856-1-L$10,'Feuille1-Catégories'!$F$5+1)=0,L$3,""))),"")</f>
        <v/>
      </c>
      <c r="M856" s="29" t="str">
        <f ca="1">IF(AND($A856&lt;&gt;"",M$9&lt;&gt;""),IF(HLOOKUP(M$9,'Feuille1-Catégories'!$C$1:$G$2,2,FALSE)="OUI",M$3,IF(HLOOKUP(M$9,'Feuille1-Catégories'!$C$1:$G$3,3,FALSE)="OUI",OFFSET(M$3,MOD(QUOTIENT(ROW()-ROW($A$20),'Feuille1-Catégories'!$B$6/M$6),M$5),0),IF(MOD($A856-1-M$10,'Feuille1-Catégories'!$F$5+1)=0,M$3,""))),"")</f>
        <v/>
      </c>
      <c r="N856" s="29" t="str">
        <f ca="1">IF(AND($A856&lt;&gt;"",N$9&lt;&gt;""),IF(HLOOKUP(N$9,'Feuille1-Catégories'!$C$1:$G$2,2,FALSE)="OUI",N$3,IF(HLOOKUP(N$9,'Feuille1-Catégories'!$C$1:$G$3,3,FALSE)="OUI",OFFSET(N$3,MOD(QUOTIENT(ROW()-ROW($A$20),'Feuille1-Catégories'!$B$6/N$6),N$5),0),IF(MOD($A856-1-N$10,'Feuille1-Catégories'!$F$5+1)=0,N$3,""))),"")</f>
        <v/>
      </c>
      <c r="O856" s="29" t="str">
        <f ca="1">IF(AND($A856&lt;&gt;"",O$9&lt;&gt;""),IF(HLOOKUP(O$9,'Feuille1-Catégories'!$C$1:$G$2,2,FALSE)="OUI",O$3,IF(HLOOKUP(O$9,'Feuille1-Catégories'!$C$1:$G$3,3,FALSE)="OUI",OFFSET(O$3,MOD(QUOTIENT(ROW()-ROW($A$20),'Feuille1-Catégories'!$B$6/O$6),O$5),0),IF(MOD($A856-1-O$10,'Feuille1-Catégories'!$F$5+1)=0,O$3,""))),"")</f>
        <v/>
      </c>
      <c r="P856" s="29" t="str">
        <f ca="1">IF(AND($A856&lt;&gt;"",P$9&lt;&gt;""),IF(HLOOKUP(P$9,'Feuille1-Catégories'!$C$1:$G$2,2,FALSE)="OUI",P$3,IF(HLOOKUP(P$9,'Feuille1-Catégories'!$C$1:$G$3,3,FALSE)="OUI",OFFSET(P$3,MOD(QUOTIENT(ROW()-ROW($A$20),'Feuille1-Catégories'!$B$6/P$6),P$5),0),IF(MOD($A856-1-P$10,'Feuille1-Catégories'!$F$5+1)=0,P$3,""))),"")</f>
        <v/>
      </c>
      <c r="Q856" s="29" t="str">
        <f ca="1">IF(AND($A856&lt;&gt;"",Q$9&lt;&gt;""),IF(HLOOKUP(Q$9,'Feuille1-Catégories'!$C$1:$G$2,2,FALSE)="OUI",Q$3,IF(HLOOKUP(Q$9,'Feuille1-Catégories'!$C$1:$G$3,3,FALSE)="OUI",OFFSET(Q$3,MOD(QUOTIENT(ROW()-ROW($A$20),'Feuille1-Catégories'!$B$6/Q$6),Q$5),0),IF(MOD($A856-1-Q$10,'Feuille1-Catégories'!$F$5+1)=0,Q$3,""))),"")</f>
        <v/>
      </c>
      <c r="R856" s="29" t="str">
        <f ca="1">IF(AND($A856&lt;&gt;"",R$9&lt;&gt;""),IF(HLOOKUP(R$9,'Feuille1-Catégories'!$C$1:$G$2,2,FALSE)="OUI",R$3,IF(HLOOKUP(R$9,'Feuille1-Catégories'!$C$1:$G$3,3,FALSE)="OUI",OFFSET(R$3,MOD(QUOTIENT(ROW()-ROW($A$20),'Feuille1-Catégories'!$B$6/R$6),R$5),0),IF(MOD($A856-1-R$10,'Feuille1-Catégories'!$F$5+1)=0,R$3,""))),"")</f>
        <v/>
      </c>
      <c r="S856" s="29" t="str">
        <f ca="1">IF(AND($A856&lt;&gt;"",S$9&lt;&gt;""),IF(HLOOKUP(S$9,'Feuille1-Catégories'!$C$1:$G$2,2,FALSE)="OUI",S$3,IF(HLOOKUP(S$9,'Feuille1-Catégories'!$C$1:$G$3,3,FALSE)="OUI",OFFSET(S$3,MOD(QUOTIENT(ROW()-ROW($A$20),'Feuille1-Catégories'!$B$6/S$6),S$5),0),IF(MOD($A856-1-S$10,'Feuille1-Catégories'!$F$5+1)=0,S$3,""))),"")</f>
        <v/>
      </c>
      <c r="T856" s="29" t="str">
        <f ca="1">IF(AND($A856&lt;&gt;"",T$9&lt;&gt;""),IF(HLOOKUP(T$9,'Feuille1-Catégories'!$C$1:$G$2,2,FALSE)="OUI",T$3,IF(HLOOKUP(T$9,'Feuille1-Catégories'!$C$1:$G$3,3,FALSE)="OUI",OFFSET(T$3,MOD(QUOTIENT(ROW()-ROW($A$20),'Feuille1-Catégories'!$B$6/T$6),T$5),0),IF(MOD($A856-1-T$10,'Feuille1-Catégories'!$F$5+1)=0,T$3,""))),"")</f>
        <v/>
      </c>
      <c r="U856" s="29" t="str">
        <f ca="1">IF(AND($A856&lt;&gt;"",U$9&lt;&gt;""),IF(HLOOKUP(U$9,'Feuille1-Catégories'!$C$1:$G$2,2,FALSE)="OUI",U$3,IF(HLOOKUP(U$9,'Feuille1-Catégories'!$C$1:$G$3,3,FALSE)="OUI",OFFSET(U$3,MOD(QUOTIENT(ROW()-ROW($A$20),'Feuille1-Catégories'!$B$6/U$6),U$5),0),IF(MOD($A856-1-U$10,'Feuille1-Catégories'!$F$5+1)=0,U$3,""))),"")</f>
        <v/>
      </c>
      <c r="V856" s="29" t="str">
        <f ca="1">IF(AND($A856&lt;&gt;"",V$9&lt;&gt;""),IF(HLOOKUP(V$9,'Feuille1-Catégories'!$C$1:$G$2,2,FALSE)="OUI",V$3,IF(HLOOKUP(V$9,'Feuille1-Catégories'!$C$1:$G$3,3,FALSE)="OUI",OFFSET(V$3,MOD(QUOTIENT(ROW()-ROW($A$20),'Feuille1-Catégories'!$B$6/V$6),V$5),0),IF(MOD($A856-1-V$10,'Feuille1-Catégories'!$F$5+1)=0,V$3,""))),"")</f>
        <v/>
      </c>
      <c r="W856" s="29" t="str">
        <f ca="1">IF(AND($A856&lt;&gt;"",W$9&lt;&gt;""),IF(HLOOKUP(W$9,'Feuille1-Catégories'!$C$1:$G$2,2,FALSE)="OUI",W$3,IF(HLOOKUP(W$9,'Feuille1-Catégories'!$C$1:$G$3,3,FALSE)="OUI",OFFSET(W$3,MOD(QUOTIENT(ROW()-ROW($A$20),'Feuille1-Catégories'!$B$6/W$6),W$5),0),IF(MOD($A856-1-W$10,'Feuille1-Catégories'!$F$5+1)=0,W$3,""))),"")</f>
        <v/>
      </c>
      <c r="X856" s="29" t="str">
        <f ca="1">IF(AND($A856&lt;&gt;"",X$9&lt;&gt;""),IF(HLOOKUP(X$9,'Feuille1-Catégories'!$C$1:$G$2,2,FALSE)="OUI",X$3,IF(HLOOKUP(X$9,'Feuille1-Catégories'!$C$1:$G$3,3,FALSE)="OUI",OFFSET(X$3,MOD(QUOTIENT(ROW()-ROW($A$20),'Feuille1-Catégories'!$B$6/X$6),X$5),0),IF(MOD($A856-1-X$10,'Feuille1-Catégories'!$F$5+1)=0,X$3,""))),"")</f>
        <v/>
      </c>
      <c r="Y856" s="29" t="str">
        <f ca="1">IF(AND($A856&lt;&gt;"",Y$9&lt;&gt;""),IF(HLOOKUP(Y$9,'Feuille1-Catégories'!$C$1:$G$2,2,FALSE)="OUI",Y$3,IF(HLOOKUP(Y$9,'Feuille1-Catégories'!$C$1:$G$3,3,FALSE)="OUI",OFFSET(Y$3,MOD(QUOTIENT(ROW()-ROW($A$20),'Feuille1-Catégories'!$B$6/Y$6),Y$5),0),IF(MOD($A856-1-Y$10,'Feuille1-Catégories'!$F$5+1)=0,Y$3,""))),"")</f>
        <v/>
      </c>
      <c r="Z856" s="29" t="str">
        <f ca="1">IF(AND($A856&lt;&gt;"",Z$9&lt;&gt;""),IF(HLOOKUP(Z$9,'Feuille1-Catégories'!$C$1:$G$2,2,FALSE)="OUI",Z$3,IF(HLOOKUP(Z$9,'Feuille1-Catégories'!$C$1:$G$3,3,FALSE)="OUI",OFFSET(Z$3,MOD(QUOTIENT(ROW()-ROW($A$20),'Feuille1-Catégories'!$B$6/Z$6),Z$5),0),IF(MOD($A856-1-Z$10,'Feuille1-Catégories'!$F$5+1)=0,Z$3,""))),"")</f>
        <v/>
      </c>
    </row>
    <row r="857" spans="1:26" ht="17" x14ac:dyDescent="0.2">
      <c r="A857" s="21" t="str">
        <f>IF('Feuille2-Prix de vente'!A857&lt;&gt;"",'Feuille2-Prix de vente'!A857,"")</f>
        <v/>
      </c>
      <c r="B857" s="33" t="str">
        <f>IF('Feuille2-Prix de vente'!B857&lt;&gt;"",'Feuille2-Prix de vente'!B857,"")</f>
        <v/>
      </c>
      <c r="C857" s="10" t="str">
        <f>IF('Feuille2-Prix de vente'!C857&lt;&gt;"",'Feuille2-Prix de vente'!C857,"")</f>
        <v/>
      </c>
      <c r="D857" s="10" t="str">
        <f t="shared" si="13"/>
        <v/>
      </c>
      <c r="E857" s="10" t="str">
        <f>IF('Feuille2-Prix de vente'!E857&lt;&gt;"",'Feuille2-Prix de vente'!E857,"")</f>
        <v/>
      </c>
      <c r="F857" s="29" t="str">
        <f ca="1">IF(AND($A857&lt;&gt;"",F$9&lt;&gt;""),IF(HLOOKUP(F$9,'Feuille1-Catégories'!$C$1:$G$2,2,FALSE)="OUI",F$3,IF(HLOOKUP(F$9,'Feuille1-Catégories'!$C$1:$G$3,3,FALSE)="OUI",OFFSET(F$3,MOD(QUOTIENT(ROW()-ROW($A$20),'Feuille1-Catégories'!$B$6/F$6),F$5),0),IF(MOD($A857-1-F$10,'Feuille1-Catégories'!$F$5+1)=0,F$3,""))),"")</f>
        <v/>
      </c>
      <c r="G857" s="29" t="str">
        <f ca="1">IF(AND($A857&lt;&gt;"",G$9&lt;&gt;""),IF(HLOOKUP(G$9,'Feuille1-Catégories'!$C$1:$G$2,2,FALSE)="OUI",G$3,IF(HLOOKUP(G$9,'Feuille1-Catégories'!$C$1:$G$3,3,FALSE)="OUI",OFFSET(G$3,MOD(QUOTIENT(ROW()-ROW($A$20),'Feuille1-Catégories'!$B$6/G$6),G$5),0),IF(MOD($A857-1-G$10,'Feuille1-Catégories'!$F$5+1)=0,G$3,""))),"")</f>
        <v/>
      </c>
      <c r="H857" s="29" t="str">
        <f ca="1">IF(AND($A857&lt;&gt;"",H$9&lt;&gt;""),IF(HLOOKUP(H$9,'Feuille1-Catégories'!$C$1:$G$2,2,FALSE)="OUI",H$3,IF(HLOOKUP(H$9,'Feuille1-Catégories'!$C$1:$G$3,3,FALSE)="OUI",OFFSET(H$3,MOD(QUOTIENT(ROW()-ROW($A$20),'Feuille1-Catégories'!$B$6/H$6),H$5),0),IF(MOD($A857-1-H$10,'Feuille1-Catégories'!$F$5+1)=0,H$3,""))),"")</f>
        <v/>
      </c>
      <c r="I857" s="29" t="str">
        <f ca="1">IF(AND($A857&lt;&gt;"",I$9&lt;&gt;""),IF(HLOOKUP(I$9,'Feuille1-Catégories'!$C$1:$G$2,2,FALSE)="OUI",I$3,IF(HLOOKUP(I$9,'Feuille1-Catégories'!$C$1:$G$3,3,FALSE)="OUI",OFFSET(I$3,MOD(QUOTIENT(ROW()-ROW($A$20),'Feuille1-Catégories'!$B$6/I$6),I$5),0),IF(MOD($A857-1-I$10,'Feuille1-Catégories'!$F$5+1)=0,I$3,""))),"")</f>
        <v/>
      </c>
      <c r="J857" s="29" t="str">
        <f ca="1">IF(AND($A857&lt;&gt;"",J$9&lt;&gt;""),IF(HLOOKUP(J$9,'Feuille1-Catégories'!$C$1:$G$2,2,FALSE)="OUI",J$3,IF(HLOOKUP(J$9,'Feuille1-Catégories'!$C$1:$G$3,3,FALSE)="OUI",OFFSET(J$3,MOD(QUOTIENT(ROW()-ROW($A$20),'Feuille1-Catégories'!$B$6/J$6),J$5),0),IF(MOD($A857-1-J$10,'Feuille1-Catégories'!$F$5+1)=0,J$3,""))),"")</f>
        <v/>
      </c>
      <c r="K857" s="29" t="str">
        <f ca="1">IF(AND($A857&lt;&gt;"",K$9&lt;&gt;""),IF(HLOOKUP(K$9,'Feuille1-Catégories'!$C$1:$G$2,2,FALSE)="OUI",K$3,IF(HLOOKUP(K$9,'Feuille1-Catégories'!$C$1:$G$3,3,FALSE)="OUI",OFFSET(K$3,MOD(QUOTIENT(ROW()-ROW($A$20),'Feuille1-Catégories'!$B$6/K$6),K$5),0),IF(MOD($A857-1-K$10,'Feuille1-Catégories'!$F$5+1)=0,K$3,""))),"")</f>
        <v/>
      </c>
      <c r="L857" s="29" t="str">
        <f ca="1">IF(AND($A857&lt;&gt;"",L$9&lt;&gt;""),IF(HLOOKUP(L$9,'Feuille1-Catégories'!$C$1:$G$2,2,FALSE)="OUI",L$3,IF(HLOOKUP(L$9,'Feuille1-Catégories'!$C$1:$G$3,3,FALSE)="OUI",OFFSET(L$3,MOD(QUOTIENT(ROW()-ROW($A$20),'Feuille1-Catégories'!$B$6/L$6),L$5),0),IF(MOD($A857-1-L$10,'Feuille1-Catégories'!$F$5+1)=0,L$3,""))),"")</f>
        <v/>
      </c>
      <c r="M857" s="29" t="str">
        <f ca="1">IF(AND($A857&lt;&gt;"",M$9&lt;&gt;""),IF(HLOOKUP(M$9,'Feuille1-Catégories'!$C$1:$G$2,2,FALSE)="OUI",M$3,IF(HLOOKUP(M$9,'Feuille1-Catégories'!$C$1:$G$3,3,FALSE)="OUI",OFFSET(M$3,MOD(QUOTIENT(ROW()-ROW($A$20),'Feuille1-Catégories'!$B$6/M$6),M$5),0),IF(MOD($A857-1-M$10,'Feuille1-Catégories'!$F$5+1)=0,M$3,""))),"")</f>
        <v/>
      </c>
      <c r="N857" s="29" t="str">
        <f ca="1">IF(AND($A857&lt;&gt;"",N$9&lt;&gt;""),IF(HLOOKUP(N$9,'Feuille1-Catégories'!$C$1:$G$2,2,FALSE)="OUI",N$3,IF(HLOOKUP(N$9,'Feuille1-Catégories'!$C$1:$G$3,3,FALSE)="OUI",OFFSET(N$3,MOD(QUOTIENT(ROW()-ROW($A$20),'Feuille1-Catégories'!$B$6/N$6),N$5),0),IF(MOD($A857-1-N$10,'Feuille1-Catégories'!$F$5+1)=0,N$3,""))),"")</f>
        <v/>
      </c>
      <c r="O857" s="29" t="str">
        <f ca="1">IF(AND($A857&lt;&gt;"",O$9&lt;&gt;""),IF(HLOOKUP(O$9,'Feuille1-Catégories'!$C$1:$G$2,2,FALSE)="OUI",O$3,IF(HLOOKUP(O$9,'Feuille1-Catégories'!$C$1:$G$3,3,FALSE)="OUI",OFFSET(O$3,MOD(QUOTIENT(ROW()-ROW($A$20),'Feuille1-Catégories'!$B$6/O$6),O$5),0),IF(MOD($A857-1-O$10,'Feuille1-Catégories'!$F$5+1)=0,O$3,""))),"")</f>
        <v/>
      </c>
      <c r="P857" s="29" t="str">
        <f ca="1">IF(AND($A857&lt;&gt;"",P$9&lt;&gt;""),IF(HLOOKUP(P$9,'Feuille1-Catégories'!$C$1:$G$2,2,FALSE)="OUI",P$3,IF(HLOOKUP(P$9,'Feuille1-Catégories'!$C$1:$G$3,3,FALSE)="OUI",OFFSET(P$3,MOD(QUOTIENT(ROW()-ROW($A$20),'Feuille1-Catégories'!$B$6/P$6),P$5),0),IF(MOD($A857-1-P$10,'Feuille1-Catégories'!$F$5+1)=0,P$3,""))),"")</f>
        <v/>
      </c>
      <c r="Q857" s="29" t="str">
        <f ca="1">IF(AND($A857&lt;&gt;"",Q$9&lt;&gt;""),IF(HLOOKUP(Q$9,'Feuille1-Catégories'!$C$1:$G$2,2,FALSE)="OUI",Q$3,IF(HLOOKUP(Q$9,'Feuille1-Catégories'!$C$1:$G$3,3,FALSE)="OUI",OFFSET(Q$3,MOD(QUOTIENT(ROW()-ROW($A$20),'Feuille1-Catégories'!$B$6/Q$6),Q$5),0),IF(MOD($A857-1-Q$10,'Feuille1-Catégories'!$F$5+1)=0,Q$3,""))),"")</f>
        <v/>
      </c>
      <c r="R857" s="29" t="str">
        <f ca="1">IF(AND($A857&lt;&gt;"",R$9&lt;&gt;""),IF(HLOOKUP(R$9,'Feuille1-Catégories'!$C$1:$G$2,2,FALSE)="OUI",R$3,IF(HLOOKUP(R$9,'Feuille1-Catégories'!$C$1:$G$3,3,FALSE)="OUI",OFFSET(R$3,MOD(QUOTIENT(ROW()-ROW($A$20),'Feuille1-Catégories'!$B$6/R$6),R$5),0),IF(MOD($A857-1-R$10,'Feuille1-Catégories'!$F$5+1)=0,R$3,""))),"")</f>
        <v/>
      </c>
      <c r="S857" s="29" t="str">
        <f ca="1">IF(AND($A857&lt;&gt;"",S$9&lt;&gt;""),IF(HLOOKUP(S$9,'Feuille1-Catégories'!$C$1:$G$2,2,FALSE)="OUI",S$3,IF(HLOOKUP(S$9,'Feuille1-Catégories'!$C$1:$G$3,3,FALSE)="OUI",OFFSET(S$3,MOD(QUOTIENT(ROW()-ROW($A$20),'Feuille1-Catégories'!$B$6/S$6),S$5),0),IF(MOD($A857-1-S$10,'Feuille1-Catégories'!$F$5+1)=0,S$3,""))),"")</f>
        <v/>
      </c>
      <c r="T857" s="29" t="str">
        <f ca="1">IF(AND($A857&lt;&gt;"",T$9&lt;&gt;""),IF(HLOOKUP(T$9,'Feuille1-Catégories'!$C$1:$G$2,2,FALSE)="OUI",T$3,IF(HLOOKUP(T$9,'Feuille1-Catégories'!$C$1:$G$3,3,FALSE)="OUI",OFFSET(T$3,MOD(QUOTIENT(ROW()-ROW($A$20),'Feuille1-Catégories'!$B$6/T$6),T$5),0),IF(MOD($A857-1-T$10,'Feuille1-Catégories'!$F$5+1)=0,T$3,""))),"")</f>
        <v/>
      </c>
      <c r="U857" s="29" t="str">
        <f ca="1">IF(AND($A857&lt;&gt;"",U$9&lt;&gt;""),IF(HLOOKUP(U$9,'Feuille1-Catégories'!$C$1:$G$2,2,FALSE)="OUI",U$3,IF(HLOOKUP(U$9,'Feuille1-Catégories'!$C$1:$G$3,3,FALSE)="OUI",OFFSET(U$3,MOD(QUOTIENT(ROW()-ROW($A$20),'Feuille1-Catégories'!$B$6/U$6),U$5),0),IF(MOD($A857-1-U$10,'Feuille1-Catégories'!$F$5+1)=0,U$3,""))),"")</f>
        <v/>
      </c>
      <c r="V857" s="29" t="str">
        <f ca="1">IF(AND($A857&lt;&gt;"",V$9&lt;&gt;""),IF(HLOOKUP(V$9,'Feuille1-Catégories'!$C$1:$G$2,2,FALSE)="OUI",V$3,IF(HLOOKUP(V$9,'Feuille1-Catégories'!$C$1:$G$3,3,FALSE)="OUI",OFFSET(V$3,MOD(QUOTIENT(ROW()-ROW($A$20),'Feuille1-Catégories'!$B$6/V$6),V$5),0),IF(MOD($A857-1-V$10,'Feuille1-Catégories'!$F$5+1)=0,V$3,""))),"")</f>
        <v/>
      </c>
      <c r="W857" s="29" t="str">
        <f ca="1">IF(AND($A857&lt;&gt;"",W$9&lt;&gt;""),IF(HLOOKUP(W$9,'Feuille1-Catégories'!$C$1:$G$2,2,FALSE)="OUI",W$3,IF(HLOOKUP(W$9,'Feuille1-Catégories'!$C$1:$G$3,3,FALSE)="OUI",OFFSET(W$3,MOD(QUOTIENT(ROW()-ROW($A$20),'Feuille1-Catégories'!$B$6/W$6),W$5),0),IF(MOD($A857-1-W$10,'Feuille1-Catégories'!$F$5+1)=0,W$3,""))),"")</f>
        <v/>
      </c>
      <c r="X857" s="29" t="str">
        <f ca="1">IF(AND($A857&lt;&gt;"",X$9&lt;&gt;""),IF(HLOOKUP(X$9,'Feuille1-Catégories'!$C$1:$G$2,2,FALSE)="OUI",X$3,IF(HLOOKUP(X$9,'Feuille1-Catégories'!$C$1:$G$3,3,FALSE)="OUI",OFFSET(X$3,MOD(QUOTIENT(ROW()-ROW($A$20),'Feuille1-Catégories'!$B$6/X$6),X$5),0),IF(MOD($A857-1-X$10,'Feuille1-Catégories'!$F$5+1)=0,X$3,""))),"")</f>
        <v/>
      </c>
      <c r="Y857" s="29" t="str">
        <f ca="1">IF(AND($A857&lt;&gt;"",Y$9&lt;&gt;""),IF(HLOOKUP(Y$9,'Feuille1-Catégories'!$C$1:$G$2,2,FALSE)="OUI",Y$3,IF(HLOOKUP(Y$9,'Feuille1-Catégories'!$C$1:$G$3,3,FALSE)="OUI",OFFSET(Y$3,MOD(QUOTIENT(ROW()-ROW($A$20),'Feuille1-Catégories'!$B$6/Y$6),Y$5),0),IF(MOD($A857-1-Y$10,'Feuille1-Catégories'!$F$5+1)=0,Y$3,""))),"")</f>
        <v/>
      </c>
      <c r="Z857" s="29" t="str">
        <f ca="1">IF(AND($A857&lt;&gt;"",Z$9&lt;&gt;""),IF(HLOOKUP(Z$9,'Feuille1-Catégories'!$C$1:$G$2,2,FALSE)="OUI",Z$3,IF(HLOOKUP(Z$9,'Feuille1-Catégories'!$C$1:$G$3,3,FALSE)="OUI",OFFSET(Z$3,MOD(QUOTIENT(ROW()-ROW($A$20),'Feuille1-Catégories'!$B$6/Z$6),Z$5),0),IF(MOD($A857-1-Z$10,'Feuille1-Catégories'!$F$5+1)=0,Z$3,""))),"")</f>
        <v/>
      </c>
    </row>
    <row r="858" spans="1:26" ht="17" x14ac:dyDescent="0.2">
      <c r="A858" s="21" t="str">
        <f>IF('Feuille2-Prix de vente'!A858&lt;&gt;"",'Feuille2-Prix de vente'!A858,"")</f>
        <v/>
      </c>
      <c r="B858" s="33" t="str">
        <f>IF('Feuille2-Prix de vente'!B858&lt;&gt;"",'Feuille2-Prix de vente'!B858,"")</f>
        <v/>
      </c>
      <c r="C858" s="10" t="str">
        <f>IF('Feuille2-Prix de vente'!C858&lt;&gt;"",'Feuille2-Prix de vente'!C858,"")</f>
        <v/>
      </c>
      <c r="D858" s="10" t="str">
        <f t="shared" si="13"/>
        <v/>
      </c>
      <c r="E858" s="10" t="str">
        <f>IF('Feuille2-Prix de vente'!E858&lt;&gt;"",'Feuille2-Prix de vente'!E858,"")</f>
        <v/>
      </c>
      <c r="F858" s="29" t="str">
        <f ca="1">IF(AND($A858&lt;&gt;"",F$9&lt;&gt;""),IF(HLOOKUP(F$9,'Feuille1-Catégories'!$C$1:$G$2,2,FALSE)="OUI",F$3,IF(HLOOKUP(F$9,'Feuille1-Catégories'!$C$1:$G$3,3,FALSE)="OUI",OFFSET(F$3,MOD(QUOTIENT(ROW()-ROW($A$20),'Feuille1-Catégories'!$B$6/F$6),F$5),0),IF(MOD($A858-1-F$10,'Feuille1-Catégories'!$F$5+1)=0,F$3,""))),"")</f>
        <v/>
      </c>
      <c r="G858" s="29" t="str">
        <f ca="1">IF(AND($A858&lt;&gt;"",G$9&lt;&gt;""),IF(HLOOKUP(G$9,'Feuille1-Catégories'!$C$1:$G$2,2,FALSE)="OUI",G$3,IF(HLOOKUP(G$9,'Feuille1-Catégories'!$C$1:$G$3,3,FALSE)="OUI",OFFSET(G$3,MOD(QUOTIENT(ROW()-ROW($A$20),'Feuille1-Catégories'!$B$6/G$6),G$5),0),IF(MOD($A858-1-G$10,'Feuille1-Catégories'!$F$5+1)=0,G$3,""))),"")</f>
        <v/>
      </c>
      <c r="H858" s="29" t="str">
        <f ca="1">IF(AND($A858&lt;&gt;"",H$9&lt;&gt;""),IF(HLOOKUP(H$9,'Feuille1-Catégories'!$C$1:$G$2,2,FALSE)="OUI",H$3,IF(HLOOKUP(H$9,'Feuille1-Catégories'!$C$1:$G$3,3,FALSE)="OUI",OFFSET(H$3,MOD(QUOTIENT(ROW()-ROW($A$20),'Feuille1-Catégories'!$B$6/H$6),H$5),0),IF(MOD($A858-1-H$10,'Feuille1-Catégories'!$F$5+1)=0,H$3,""))),"")</f>
        <v/>
      </c>
      <c r="I858" s="29" t="str">
        <f ca="1">IF(AND($A858&lt;&gt;"",I$9&lt;&gt;""),IF(HLOOKUP(I$9,'Feuille1-Catégories'!$C$1:$G$2,2,FALSE)="OUI",I$3,IF(HLOOKUP(I$9,'Feuille1-Catégories'!$C$1:$G$3,3,FALSE)="OUI",OFFSET(I$3,MOD(QUOTIENT(ROW()-ROW($A$20),'Feuille1-Catégories'!$B$6/I$6),I$5),0),IF(MOD($A858-1-I$10,'Feuille1-Catégories'!$F$5+1)=0,I$3,""))),"")</f>
        <v/>
      </c>
      <c r="J858" s="29" t="str">
        <f ca="1">IF(AND($A858&lt;&gt;"",J$9&lt;&gt;""),IF(HLOOKUP(J$9,'Feuille1-Catégories'!$C$1:$G$2,2,FALSE)="OUI",J$3,IF(HLOOKUP(J$9,'Feuille1-Catégories'!$C$1:$G$3,3,FALSE)="OUI",OFFSET(J$3,MOD(QUOTIENT(ROW()-ROW($A$20),'Feuille1-Catégories'!$B$6/J$6),J$5),0),IF(MOD($A858-1-J$10,'Feuille1-Catégories'!$F$5+1)=0,J$3,""))),"")</f>
        <v/>
      </c>
      <c r="K858" s="29" t="str">
        <f ca="1">IF(AND($A858&lt;&gt;"",K$9&lt;&gt;""),IF(HLOOKUP(K$9,'Feuille1-Catégories'!$C$1:$G$2,2,FALSE)="OUI",K$3,IF(HLOOKUP(K$9,'Feuille1-Catégories'!$C$1:$G$3,3,FALSE)="OUI",OFFSET(K$3,MOD(QUOTIENT(ROW()-ROW($A$20),'Feuille1-Catégories'!$B$6/K$6),K$5),0),IF(MOD($A858-1-K$10,'Feuille1-Catégories'!$F$5+1)=0,K$3,""))),"")</f>
        <v/>
      </c>
      <c r="L858" s="29" t="str">
        <f ca="1">IF(AND($A858&lt;&gt;"",L$9&lt;&gt;""),IF(HLOOKUP(L$9,'Feuille1-Catégories'!$C$1:$G$2,2,FALSE)="OUI",L$3,IF(HLOOKUP(L$9,'Feuille1-Catégories'!$C$1:$G$3,3,FALSE)="OUI",OFFSET(L$3,MOD(QUOTIENT(ROW()-ROW($A$20),'Feuille1-Catégories'!$B$6/L$6),L$5),0),IF(MOD($A858-1-L$10,'Feuille1-Catégories'!$F$5+1)=0,L$3,""))),"")</f>
        <v/>
      </c>
      <c r="M858" s="29" t="str">
        <f ca="1">IF(AND($A858&lt;&gt;"",M$9&lt;&gt;""),IF(HLOOKUP(M$9,'Feuille1-Catégories'!$C$1:$G$2,2,FALSE)="OUI",M$3,IF(HLOOKUP(M$9,'Feuille1-Catégories'!$C$1:$G$3,3,FALSE)="OUI",OFFSET(M$3,MOD(QUOTIENT(ROW()-ROW($A$20),'Feuille1-Catégories'!$B$6/M$6),M$5),0),IF(MOD($A858-1-M$10,'Feuille1-Catégories'!$F$5+1)=0,M$3,""))),"")</f>
        <v/>
      </c>
      <c r="N858" s="29" t="str">
        <f ca="1">IF(AND($A858&lt;&gt;"",N$9&lt;&gt;""),IF(HLOOKUP(N$9,'Feuille1-Catégories'!$C$1:$G$2,2,FALSE)="OUI",N$3,IF(HLOOKUP(N$9,'Feuille1-Catégories'!$C$1:$G$3,3,FALSE)="OUI",OFFSET(N$3,MOD(QUOTIENT(ROW()-ROW($A$20),'Feuille1-Catégories'!$B$6/N$6),N$5),0),IF(MOD($A858-1-N$10,'Feuille1-Catégories'!$F$5+1)=0,N$3,""))),"")</f>
        <v/>
      </c>
      <c r="O858" s="29" t="str">
        <f ca="1">IF(AND($A858&lt;&gt;"",O$9&lt;&gt;""),IF(HLOOKUP(O$9,'Feuille1-Catégories'!$C$1:$G$2,2,FALSE)="OUI",O$3,IF(HLOOKUP(O$9,'Feuille1-Catégories'!$C$1:$G$3,3,FALSE)="OUI",OFFSET(O$3,MOD(QUOTIENT(ROW()-ROW($A$20),'Feuille1-Catégories'!$B$6/O$6),O$5),0),IF(MOD($A858-1-O$10,'Feuille1-Catégories'!$F$5+1)=0,O$3,""))),"")</f>
        <v/>
      </c>
      <c r="P858" s="29" t="str">
        <f ca="1">IF(AND($A858&lt;&gt;"",P$9&lt;&gt;""),IF(HLOOKUP(P$9,'Feuille1-Catégories'!$C$1:$G$2,2,FALSE)="OUI",P$3,IF(HLOOKUP(P$9,'Feuille1-Catégories'!$C$1:$G$3,3,FALSE)="OUI",OFFSET(P$3,MOD(QUOTIENT(ROW()-ROW($A$20),'Feuille1-Catégories'!$B$6/P$6),P$5),0),IF(MOD($A858-1-P$10,'Feuille1-Catégories'!$F$5+1)=0,P$3,""))),"")</f>
        <v/>
      </c>
      <c r="Q858" s="29" t="str">
        <f ca="1">IF(AND($A858&lt;&gt;"",Q$9&lt;&gt;""),IF(HLOOKUP(Q$9,'Feuille1-Catégories'!$C$1:$G$2,2,FALSE)="OUI",Q$3,IF(HLOOKUP(Q$9,'Feuille1-Catégories'!$C$1:$G$3,3,FALSE)="OUI",OFFSET(Q$3,MOD(QUOTIENT(ROW()-ROW($A$20),'Feuille1-Catégories'!$B$6/Q$6),Q$5),0),IF(MOD($A858-1-Q$10,'Feuille1-Catégories'!$F$5+1)=0,Q$3,""))),"")</f>
        <v/>
      </c>
      <c r="R858" s="29" t="str">
        <f ca="1">IF(AND($A858&lt;&gt;"",R$9&lt;&gt;""),IF(HLOOKUP(R$9,'Feuille1-Catégories'!$C$1:$G$2,2,FALSE)="OUI",R$3,IF(HLOOKUP(R$9,'Feuille1-Catégories'!$C$1:$G$3,3,FALSE)="OUI",OFFSET(R$3,MOD(QUOTIENT(ROW()-ROW($A$20),'Feuille1-Catégories'!$B$6/R$6),R$5),0),IF(MOD($A858-1-R$10,'Feuille1-Catégories'!$F$5+1)=0,R$3,""))),"")</f>
        <v/>
      </c>
      <c r="S858" s="29" t="str">
        <f ca="1">IF(AND($A858&lt;&gt;"",S$9&lt;&gt;""),IF(HLOOKUP(S$9,'Feuille1-Catégories'!$C$1:$G$2,2,FALSE)="OUI",S$3,IF(HLOOKUP(S$9,'Feuille1-Catégories'!$C$1:$G$3,3,FALSE)="OUI",OFFSET(S$3,MOD(QUOTIENT(ROW()-ROW($A$20),'Feuille1-Catégories'!$B$6/S$6),S$5),0),IF(MOD($A858-1-S$10,'Feuille1-Catégories'!$F$5+1)=0,S$3,""))),"")</f>
        <v/>
      </c>
      <c r="T858" s="29" t="str">
        <f ca="1">IF(AND($A858&lt;&gt;"",T$9&lt;&gt;""),IF(HLOOKUP(T$9,'Feuille1-Catégories'!$C$1:$G$2,2,FALSE)="OUI",T$3,IF(HLOOKUP(T$9,'Feuille1-Catégories'!$C$1:$G$3,3,FALSE)="OUI",OFFSET(T$3,MOD(QUOTIENT(ROW()-ROW($A$20),'Feuille1-Catégories'!$B$6/T$6),T$5),0),IF(MOD($A858-1-T$10,'Feuille1-Catégories'!$F$5+1)=0,T$3,""))),"")</f>
        <v/>
      </c>
      <c r="U858" s="29" t="str">
        <f ca="1">IF(AND($A858&lt;&gt;"",U$9&lt;&gt;""),IF(HLOOKUP(U$9,'Feuille1-Catégories'!$C$1:$G$2,2,FALSE)="OUI",U$3,IF(HLOOKUP(U$9,'Feuille1-Catégories'!$C$1:$G$3,3,FALSE)="OUI",OFFSET(U$3,MOD(QUOTIENT(ROW()-ROW($A$20),'Feuille1-Catégories'!$B$6/U$6),U$5),0),IF(MOD($A858-1-U$10,'Feuille1-Catégories'!$F$5+1)=0,U$3,""))),"")</f>
        <v/>
      </c>
      <c r="V858" s="29" t="str">
        <f ca="1">IF(AND($A858&lt;&gt;"",V$9&lt;&gt;""),IF(HLOOKUP(V$9,'Feuille1-Catégories'!$C$1:$G$2,2,FALSE)="OUI",V$3,IF(HLOOKUP(V$9,'Feuille1-Catégories'!$C$1:$G$3,3,FALSE)="OUI",OFFSET(V$3,MOD(QUOTIENT(ROW()-ROW($A$20),'Feuille1-Catégories'!$B$6/V$6),V$5),0),IF(MOD($A858-1-V$10,'Feuille1-Catégories'!$F$5+1)=0,V$3,""))),"")</f>
        <v/>
      </c>
      <c r="W858" s="29" t="str">
        <f ca="1">IF(AND($A858&lt;&gt;"",W$9&lt;&gt;""),IF(HLOOKUP(W$9,'Feuille1-Catégories'!$C$1:$G$2,2,FALSE)="OUI",W$3,IF(HLOOKUP(W$9,'Feuille1-Catégories'!$C$1:$G$3,3,FALSE)="OUI",OFFSET(W$3,MOD(QUOTIENT(ROW()-ROW($A$20),'Feuille1-Catégories'!$B$6/W$6),W$5),0),IF(MOD($A858-1-W$10,'Feuille1-Catégories'!$F$5+1)=0,W$3,""))),"")</f>
        <v/>
      </c>
      <c r="X858" s="29" t="str">
        <f ca="1">IF(AND($A858&lt;&gt;"",X$9&lt;&gt;""),IF(HLOOKUP(X$9,'Feuille1-Catégories'!$C$1:$G$2,2,FALSE)="OUI",X$3,IF(HLOOKUP(X$9,'Feuille1-Catégories'!$C$1:$G$3,3,FALSE)="OUI",OFFSET(X$3,MOD(QUOTIENT(ROW()-ROW($A$20),'Feuille1-Catégories'!$B$6/X$6),X$5),0),IF(MOD($A858-1-X$10,'Feuille1-Catégories'!$F$5+1)=0,X$3,""))),"")</f>
        <v/>
      </c>
      <c r="Y858" s="29" t="str">
        <f ca="1">IF(AND($A858&lt;&gt;"",Y$9&lt;&gt;""),IF(HLOOKUP(Y$9,'Feuille1-Catégories'!$C$1:$G$2,2,FALSE)="OUI",Y$3,IF(HLOOKUP(Y$9,'Feuille1-Catégories'!$C$1:$G$3,3,FALSE)="OUI",OFFSET(Y$3,MOD(QUOTIENT(ROW()-ROW($A$20),'Feuille1-Catégories'!$B$6/Y$6),Y$5),0),IF(MOD($A858-1-Y$10,'Feuille1-Catégories'!$F$5+1)=0,Y$3,""))),"")</f>
        <v/>
      </c>
      <c r="Z858" s="29" t="str">
        <f ca="1">IF(AND($A858&lt;&gt;"",Z$9&lt;&gt;""),IF(HLOOKUP(Z$9,'Feuille1-Catégories'!$C$1:$G$2,2,FALSE)="OUI",Z$3,IF(HLOOKUP(Z$9,'Feuille1-Catégories'!$C$1:$G$3,3,FALSE)="OUI",OFFSET(Z$3,MOD(QUOTIENT(ROW()-ROW($A$20),'Feuille1-Catégories'!$B$6/Z$6),Z$5),0),IF(MOD($A858-1-Z$10,'Feuille1-Catégories'!$F$5+1)=0,Z$3,""))),"")</f>
        <v/>
      </c>
    </row>
    <row r="859" spans="1:26" ht="17" x14ac:dyDescent="0.2">
      <c r="A859" s="21" t="str">
        <f>IF('Feuille2-Prix de vente'!A859&lt;&gt;"",'Feuille2-Prix de vente'!A859,"")</f>
        <v/>
      </c>
      <c r="B859" s="33" t="str">
        <f>IF('Feuille2-Prix de vente'!B859&lt;&gt;"",'Feuille2-Prix de vente'!B859,"")</f>
        <v/>
      </c>
      <c r="C859" s="10" t="str">
        <f>IF('Feuille2-Prix de vente'!C859&lt;&gt;"",'Feuille2-Prix de vente'!C859,"")</f>
        <v/>
      </c>
      <c r="D859" s="10" t="str">
        <f t="shared" si="13"/>
        <v/>
      </c>
      <c r="E859" s="10" t="str">
        <f>IF('Feuille2-Prix de vente'!E859&lt;&gt;"",'Feuille2-Prix de vente'!E859,"")</f>
        <v/>
      </c>
      <c r="F859" s="29" t="str">
        <f ca="1">IF(AND($A859&lt;&gt;"",F$9&lt;&gt;""),IF(HLOOKUP(F$9,'Feuille1-Catégories'!$C$1:$G$2,2,FALSE)="OUI",F$3,IF(HLOOKUP(F$9,'Feuille1-Catégories'!$C$1:$G$3,3,FALSE)="OUI",OFFSET(F$3,MOD(QUOTIENT(ROW()-ROW($A$20),'Feuille1-Catégories'!$B$6/F$6),F$5),0),IF(MOD($A859-1-F$10,'Feuille1-Catégories'!$F$5+1)=0,F$3,""))),"")</f>
        <v/>
      </c>
      <c r="G859" s="29" t="str">
        <f ca="1">IF(AND($A859&lt;&gt;"",G$9&lt;&gt;""),IF(HLOOKUP(G$9,'Feuille1-Catégories'!$C$1:$G$2,2,FALSE)="OUI",G$3,IF(HLOOKUP(G$9,'Feuille1-Catégories'!$C$1:$G$3,3,FALSE)="OUI",OFFSET(G$3,MOD(QUOTIENT(ROW()-ROW($A$20),'Feuille1-Catégories'!$B$6/G$6),G$5),0),IF(MOD($A859-1-G$10,'Feuille1-Catégories'!$F$5+1)=0,G$3,""))),"")</f>
        <v/>
      </c>
      <c r="H859" s="29" t="str">
        <f ca="1">IF(AND($A859&lt;&gt;"",H$9&lt;&gt;""),IF(HLOOKUP(H$9,'Feuille1-Catégories'!$C$1:$G$2,2,FALSE)="OUI",H$3,IF(HLOOKUP(H$9,'Feuille1-Catégories'!$C$1:$G$3,3,FALSE)="OUI",OFFSET(H$3,MOD(QUOTIENT(ROW()-ROW($A$20),'Feuille1-Catégories'!$B$6/H$6),H$5),0),IF(MOD($A859-1-H$10,'Feuille1-Catégories'!$F$5+1)=0,H$3,""))),"")</f>
        <v/>
      </c>
      <c r="I859" s="29" t="str">
        <f ca="1">IF(AND($A859&lt;&gt;"",I$9&lt;&gt;""),IF(HLOOKUP(I$9,'Feuille1-Catégories'!$C$1:$G$2,2,FALSE)="OUI",I$3,IF(HLOOKUP(I$9,'Feuille1-Catégories'!$C$1:$G$3,3,FALSE)="OUI",OFFSET(I$3,MOD(QUOTIENT(ROW()-ROW($A$20),'Feuille1-Catégories'!$B$6/I$6),I$5),0),IF(MOD($A859-1-I$10,'Feuille1-Catégories'!$F$5+1)=0,I$3,""))),"")</f>
        <v/>
      </c>
      <c r="J859" s="29" t="str">
        <f ca="1">IF(AND($A859&lt;&gt;"",J$9&lt;&gt;""),IF(HLOOKUP(J$9,'Feuille1-Catégories'!$C$1:$G$2,2,FALSE)="OUI",J$3,IF(HLOOKUP(J$9,'Feuille1-Catégories'!$C$1:$G$3,3,FALSE)="OUI",OFFSET(J$3,MOD(QUOTIENT(ROW()-ROW($A$20),'Feuille1-Catégories'!$B$6/J$6),J$5),0),IF(MOD($A859-1-J$10,'Feuille1-Catégories'!$F$5+1)=0,J$3,""))),"")</f>
        <v/>
      </c>
      <c r="K859" s="29" t="str">
        <f ca="1">IF(AND($A859&lt;&gt;"",K$9&lt;&gt;""),IF(HLOOKUP(K$9,'Feuille1-Catégories'!$C$1:$G$2,2,FALSE)="OUI",K$3,IF(HLOOKUP(K$9,'Feuille1-Catégories'!$C$1:$G$3,3,FALSE)="OUI",OFFSET(K$3,MOD(QUOTIENT(ROW()-ROW($A$20),'Feuille1-Catégories'!$B$6/K$6),K$5),0),IF(MOD($A859-1-K$10,'Feuille1-Catégories'!$F$5+1)=0,K$3,""))),"")</f>
        <v/>
      </c>
      <c r="L859" s="29" t="str">
        <f ca="1">IF(AND($A859&lt;&gt;"",L$9&lt;&gt;""),IF(HLOOKUP(L$9,'Feuille1-Catégories'!$C$1:$G$2,2,FALSE)="OUI",L$3,IF(HLOOKUP(L$9,'Feuille1-Catégories'!$C$1:$G$3,3,FALSE)="OUI",OFFSET(L$3,MOD(QUOTIENT(ROW()-ROW($A$20),'Feuille1-Catégories'!$B$6/L$6),L$5),0),IF(MOD($A859-1-L$10,'Feuille1-Catégories'!$F$5+1)=0,L$3,""))),"")</f>
        <v/>
      </c>
      <c r="M859" s="29" t="str">
        <f ca="1">IF(AND($A859&lt;&gt;"",M$9&lt;&gt;""),IF(HLOOKUP(M$9,'Feuille1-Catégories'!$C$1:$G$2,2,FALSE)="OUI",M$3,IF(HLOOKUP(M$9,'Feuille1-Catégories'!$C$1:$G$3,3,FALSE)="OUI",OFFSET(M$3,MOD(QUOTIENT(ROW()-ROW($A$20),'Feuille1-Catégories'!$B$6/M$6),M$5),0),IF(MOD($A859-1-M$10,'Feuille1-Catégories'!$F$5+1)=0,M$3,""))),"")</f>
        <v/>
      </c>
      <c r="N859" s="29" t="str">
        <f ca="1">IF(AND($A859&lt;&gt;"",N$9&lt;&gt;""),IF(HLOOKUP(N$9,'Feuille1-Catégories'!$C$1:$G$2,2,FALSE)="OUI",N$3,IF(HLOOKUP(N$9,'Feuille1-Catégories'!$C$1:$G$3,3,FALSE)="OUI",OFFSET(N$3,MOD(QUOTIENT(ROW()-ROW($A$20),'Feuille1-Catégories'!$B$6/N$6),N$5),0),IF(MOD($A859-1-N$10,'Feuille1-Catégories'!$F$5+1)=0,N$3,""))),"")</f>
        <v/>
      </c>
      <c r="O859" s="29" t="str">
        <f ca="1">IF(AND($A859&lt;&gt;"",O$9&lt;&gt;""),IF(HLOOKUP(O$9,'Feuille1-Catégories'!$C$1:$G$2,2,FALSE)="OUI",O$3,IF(HLOOKUP(O$9,'Feuille1-Catégories'!$C$1:$G$3,3,FALSE)="OUI",OFFSET(O$3,MOD(QUOTIENT(ROW()-ROW($A$20),'Feuille1-Catégories'!$B$6/O$6),O$5),0),IF(MOD($A859-1-O$10,'Feuille1-Catégories'!$F$5+1)=0,O$3,""))),"")</f>
        <v/>
      </c>
      <c r="P859" s="29" t="str">
        <f ca="1">IF(AND($A859&lt;&gt;"",P$9&lt;&gt;""),IF(HLOOKUP(P$9,'Feuille1-Catégories'!$C$1:$G$2,2,FALSE)="OUI",P$3,IF(HLOOKUP(P$9,'Feuille1-Catégories'!$C$1:$G$3,3,FALSE)="OUI",OFFSET(P$3,MOD(QUOTIENT(ROW()-ROW($A$20),'Feuille1-Catégories'!$B$6/P$6),P$5),0),IF(MOD($A859-1-P$10,'Feuille1-Catégories'!$F$5+1)=0,P$3,""))),"")</f>
        <v/>
      </c>
      <c r="Q859" s="29" t="str">
        <f ca="1">IF(AND($A859&lt;&gt;"",Q$9&lt;&gt;""),IF(HLOOKUP(Q$9,'Feuille1-Catégories'!$C$1:$G$2,2,FALSE)="OUI",Q$3,IF(HLOOKUP(Q$9,'Feuille1-Catégories'!$C$1:$G$3,3,FALSE)="OUI",OFFSET(Q$3,MOD(QUOTIENT(ROW()-ROW($A$20),'Feuille1-Catégories'!$B$6/Q$6),Q$5),0),IF(MOD($A859-1-Q$10,'Feuille1-Catégories'!$F$5+1)=0,Q$3,""))),"")</f>
        <v/>
      </c>
      <c r="R859" s="29" t="str">
        <f ca="1">IF(AND($A859&lt;&gt;"",R$9&lt;&gt;""),IF(HLOOKUP(R$9,'Feuille1-Catégories'!$C$1:$G$2,2,FALSE)="OUI",R$3,IF(HLOOKUP(R$9,'Feuille1-Catégories'!$C$1:$G$3,3,FALSE)="OUI",OFFSET(R$3,MOD(QUOTIENT(ROW()-ROW($A$20),'Feuille1-Catégories'!$B$6/R$6),R$5),0),IF(MOD($A859-1-R$10,'Feuille1-Catégories'!$F$5+1)=0,R$3,""))),"")</f>
        <v/>
      </c>
      <c r="S859" s="29" t="str">
        <f ca="1">IF(AND($A859&lt;&gt;"",S$9&lt;&gt;""),IF(HLOOKUP(S$9,'Feuille1-Catégories'!$C$1:$G$2,2,FALSE)="OUI",S$3,IF(HLOOKUP(S$9,'Feuille1-Catégories'!$C$1:$G$3,3,FALSE)="OUI",OFFSET(S$3,MOD(QUOTIENT(ROW()-ROW($A$20),'Feuille1-Catégories'!$B$6/S$6),S$5),0),IF(MOD($A859-1-S$10,'Feuille1-Catégories'!$F$5+1)=0,S$3,""))),"")</f>
        <v/>
      </c>
      <c r="T859" s="29" t="str">
        <f ca="1">IF(AND($A859&lt;&gt;"",T$9&lt;&gt;""),IF(HLOOKUP(T$9,'Feuille1-Catégories'!$C$1:$G$2,2,FALSE)="OUI",T$3,IF(HLOOKUP(T$9,'Feuille1-Catégories'!$C$1:$G$3,3,FALSE)="OUI",OFFSET(T$3,MOD(QUOTIENT(ROW()-ROW($A$20),'Feuille1-Catégories'!$B$6/T$6),T$5),0),IF(MOD($A859-1-T$10,'Feuille1-Catégories'!$F$5+1)=0,T$3,""))),"")</f>
        <v/>
      </c>
      <c r="U859" s="29" t="str">
        <f ca="1">IF(AND($A859&lt;&gt;"",U$9&lt;&gt;""),IF(HLOOKUP(U$9,'Feuille1-Catégories'!$C$1:$G$2,2,FALSE)="OUI",U$3,IF(HLOOKUP(U$9,'Feuille1-Catégories'!$C$1:$G$3,3,FALSE)="OUI",OFFSET(U$3,MOD(QUOTIENT(ROW()-ROW($A$20),'Feuille1-Catégories'!$B$6/U$6),U$5),0),IF(MOD($A859-1-U$10,'Feuille1-Catégories'!$F$5+1)=0,U$3,""))),"")</f>
        <v/>
      </c>
      <c r="V859" s="29" t="str">
        <f ca="1">IF(AND($A859&lt;&gt;"",V$9&lt;&gt;""),IF(HLOOKUP(V$9,'Feuille1-Catégories'!$C$1:$G$2,2,FALSE)="OUI",V$3,IF(HLOOKUP(V$9,'Feuille1-Catégories'!$C$1:$G$3,3,FALSE)="OUI",OFFSET(V$3,MOD(QUOTIENT(ROW()-ROW($A$20),'Feuille1-Catégories'!$B$6/V$6),V$5),0),IF(MOD($A859-1-V$10,'Feuille1-Catégories'!$F$5+1)=0,V$3,""))),"")</f>
        <v/>
      </c>
      <c r="W859" s="29" t="str">
        <f ca="1">IF(AND($A859&lt;&gt;"",W$9&lt;&gt;""),IF(HLOOKUP(W$9,'Feuille1-Catégories'!$C$1:$G$2,2,FALSE)="OUI",W$3,IF(HLOOKUP(W$9,'Feuille1-Catégories'!$C$1:$G$3,3,FALSE)="OUI",OFFSET(W$3,MOD(QUOTIENT(ROW()-ROW($A$20),'Feuille1-Catégories'!$B$6/W$6),W$5),0),IF(MOD($A859-1-W$10,'Feuille1-Catégories'!$F$5+1)=0,W$3,""))),"")</f>
        <v/>
      </c>
      <c r="X859" s="29" t="str">
        <f ca="1">IF(AND($A859&lt;&gt;"",X$9&lt;&gt;""),IF(HLOOKUP(X$9,'Feuille1-Catégories'!$C$1:$G$2,2,FALSE)="OUI",X$3,IF(HLOOKUP(X$9,'Feuille1-Catégories'!$C$1:$G$3,3,FALSE)="OUI",OFFSET(X$3,MOD(QUOTIENT(ROW()-ROW($A$20),'Feuille1-Catégories'!$B$6/X$6),X$5),0),IF(MOD($A859-1-X$10,'Feuille1-Catégories'!$F$5+1)=0,X$3,""))),"")</f>
        <v/>
      </c>
      <c r="Y859" s="29" t="str">
        <f ca="1">IF(AND($A859&lt;&gt;"",Y$9&lt;&gt;""),IF(HLOOKUP(Y$9,'Feuille1-Catégories'!$C$1:$G$2,2,FALSE)="OUI",Y$3,IF(HLOOKUP(Y$9,'Feuille1-Catégories'!$C$1:$G$3,3,FALSE)="OUI",OFFSET(Y$3,MOD(QUOTIENT(ROW()-ROW($A$20),'Feuille1-Catégories'!$B$6/Y$6),Y$5),0),IF(MOD($A859-1-Y$10,'Feuille1-Catégories'!$F$5+1)=0,Y$3,""))),"")</f>
        <v/>
      </c>
      <c r="Z859" s="29" t="str">
        <f ca="1">IF(AND($A859&lt;&gt;"",Z$9&lt;&gt;""),IF(HLOOKUP(Z$9,'Feuille1-Catégories'!$C$1:$G$2,2,FALSE)="OUI",Z$3,IF(HLOOKUP(Z$9,'Feuille1-Catégories'!$C$1:$G$3,3,FALSE)="OUI",OFFSET(Z$3,MOD(QUOTIENT(ROW()-ROW($A$20),'Feuille1-Catégories'!$B$6/Z$6),Z$5),0),IF(MOD($A859-1-Z$10,'Feuille1-Catégories'!$F$5+1)=0,Z$3,""))),"")</f>
        <v/>
      </c>
    </row>
    <row r="860" spans="1:26" ht="17" x14ac:dyDescent="0.2">
      <c r="A860" s="21" t="str">
        <f>IF('Feuille2-Prix de vente'!A860&lt;&gt;"",'Feuille2-Prix de vente'!A860,"")</f>
        <v/>
      </c>
      <c r="B860" s="33" t="str">
        <f>IF('Feuille2-Prix de vente'!B860&lt;&gt;"",'Feuille2-Prix de vente'!B860,"")</f>
        <v/>
      </c>
      <c r="C860" s="10" t="str">
        <f>IF('Feuille2-Prix de vente'!C860&lt;&gt;"",'Feuille2-Prix de vente'!C860,"")</f>
        <v/>
      </c>
      <c r="D860" s="10" t="str">
        <f t="shared" si="13"/>
        <v/>
      </c>
      <c r="E860" s="10" t="str">
        <f>IF('Feuille2-Prix de vente'!E860&lt;&gt;"",'Feuille2-Prix de vente'!E860,"")</f>
        <v/>
      </c>
      <c r="F860" s="29" t="str">
        <f ca="1">IF(AND($A860&lt;&gt;"",F$9&lt;&gt;""),IF(HLOOKUP(F$9,'Feuille1-Catégories'!$C$1:$G$2,2,FALSE)="OUI",F$3,IF(HLOOKUP(F$9,'Feuille1-Catégories'!$C$1:$G$3,3,FALSE)="OUI",OFFSET(F$3,MOD(QUOTIENT(ROW()-ROW($A$20),'Feuille1-Catégories'!$B$6/F$6),F$5),0),IF(MOD($A860-1-F$10,'Feuille1-Catégories'!$F$5+1)=0,F$3,""))),"")</f>
        <v/>
      </c>
      <c r="G860" s="29" t="str">
        <f ca="1">IF(AND($A860&lt;&gt;"",G$9&lt;&gt;""),IF(HLOOKUP(G$9,'Feuille1-Catégories'!$C$1:$G$2,2,FALSE)="OUI",G$3,IF(HLOOKUP(G$9,'Feuille1-Catégories'!$C$1:$G$3,3,FALSE)="OUI",OFFSET(G$3,MOD(QUOTIENT(ROW()-ROW($A$20),'Feuille1-Catégories'!$B$6/G$6),G$5),0),IF(MOD($A860-1-G$10,'Feuille1-Catégories'!$F$5+1)=0,G$3,""))),"")</f>
        <v/>
      </c>
      <c r="H860" s="29" t="str">
        <f ca="1">IF(AND($A860&lt;&gt;"",H$9&lt;&gt;""),IF(HLOOKUP(H$9,'Feuille1-Catégories'!$C$1:$G$2,2,FALSE)="OUI",H$3,IF(HLOOKUP(H$9,'Feuille1-Catégories'!$C$1:$G$3,3,FALSE)="OUI",OFFSET(H$3,MOD(QUOTIENT(ROW()-ROW($A$20),'Feuille1-Catégories'!$B$6/H$6),H$5),0),IF(MOD($A860-1-H$10,'Feuille1-Catégories'!$F$5+1)=0,H$3,""))),"")</f>
        <v/>
      </c>
      <c r="I860" s="29" t="str">
        <f ca="1">IF(AND($A860&lt;&gt;"",I$9&lt;&gt;""),IF(HLOOKUP(I$9,'Feuille1-Catégories'!$C$1:$G$2,2,FALSE)="OUI",I$3,IF(HLOOKUP(I$9,'Feuille1-Catégories'!$C$1:$G$3,3,FALSE)="OUI",OFFSET(I$3,MOD(QUOTIENT(ROW()-ROW($A$20),'Feuille1-Catégories'!$B$6/I$6),I$5),0),IF(MOD($A860-1-I$10,'Feuille1-Catégories'!$F$5+1)=0,I$3,""))),"")</f>
        <v/>
      </c>
      <c r="J860" s="29" t="str">
        <f ca="1">IF(AND($A860&lt;&gt;"",J$9&lt;&gt;""),IF(HLOOKUP(J$9,'Feuille1-Catégories'!$C$1:$G$2,2,FALSE)="OUI",J$3,IF(HLOOKUP(J$9,'Feuille1-Catégories'!$C$1:$G$3,3,FALSE)="OUI",OFFSET(J$3,MOD(QUOTIENT(ROW()-ROW($A$20),'Feuille1-Catégories'!$B$6/J$6),J$5),0),IF(MOD($A860-1-J$10,'Feuille1-Catégories'!$F$5+1)=0,J$3,""))),"")</f>
        <v/>
      </c>
      <c r="K860" s="29" t="str">
        <f ca="1">IF(AND($A860&lt;&gt;"",K$9&lt;&gt;""),IF(HLOOKUP(K$9,'Feuille1-Catégories'!$C$1:$G$2,2,FALSE)="OUI",K$3,IF(HLOOKUP(K$9,'Feuille1-Catégories'!$C$1:$G$3,3,FALSE)="OUI",OFFSET(K$3,MOD(QUOTIENT(ROW()-ROW($A$20),'Feuille1-Catégories'!$B$6/K$6),K$5),0),IF(MOD($A860-1-K$10,'Feuille1-Catégories'!$F$5+1)=0,K$3,""))),"")</f>
        <v/>
      </c>
      <c r="L860" s="29" t="str">
        <f ca="1">IF(AND($A860&lt;&gt;"",L$9&lt;&gt;""),IF(HLOOKUP(L$9,'Feuille1-Catégories'!$C$1:$G$2,2,FALSE)="OUI",L$3,IF(HLOOKUP(L$9,'Feuille1-Catégories'!$C$1:$G$3,3,FALSE)="OUI",OFFSET(L$3,MOD(QUOTIENT(ROW()-ROW($A$20),'Feuille1-Catégories'!$B$6/L$6),L$5),0),IF(MOD($A860-1-L$10,'Feuille1-Catégories'!$F$5+1)=0,L$3,""))),"")</f>
        <v/>
      </c>
      <c r="M860" s="29" t="str">
        <f ca="1">IF(AND($A860&lt;&gt;"",M$9&lt;&gt;""),IF(HLOOKUP(M$9,'Feuille1-Catégories'!$C$1:$G$2,2,FALSE)="OUI",M$3,IF(HLOOKUP(M$9,'Feuille1-Catégories'!$C$1:$G$3,3,FALSE)="OUI",OFFSET(M$3,MOD(QUOTIENT(ROW()-ROW($A$20),'Feuille1-Catégories'!$B$6/M$6),M$5),0),IF(MOD($A860-1-M$10,'Feuille1-Catégories'!$F$5+1)=0,M$3,""))),"")</f>
        <v/>
      </c>
      <c r="N860" s="29" t="str">
        <f ca="1">IF(AND($A860&lt;&gt;"",N$9&lt;&gt;""),IF(HLOOKUP(N$9,'Feuille1-Catégories'!$C$1:$G$2,2,FALSE)="OUI",N$3,IF(HLOOKUP(N$9,'Feuille1-Catégories'!$C$1:$G$3,3,FALSE)="OUI",OFFSET(N$3,MOD(QUOTIENT(ROW()-ROW($A$20),'Feuille1-Catégories'!$B$6/N$6),N$5),0),IF(MOD($A860-1-N$10,'Feuille1-Catégories'!$F$5+1)=0,N$3,""))),"")</f>
        <v/>
      </c>
      <c r="O860" s="29" t="str">
        <f ca="1">IF(AND($A860&lt;&gt;"",O$9&lt;&gt;""),IF(HLOOKUP(O$9,'Feuille1-Catégories'!$C$1:$G$2,2,FALSE)="OUI",O$3,IF(HLOOKUP(O$9,'Feuille1-Catégories'!$C$1:$G$3,3,FALSE)="OUI",OFFSET(O$3,MOD(QUOTIENT(ROW()-ROW($A$20),'Feuille1-Catégories'!$B$6/O$6),O$5),0),IF(MOD($A860-1-O$10,'Feuille1-Catégories'!$F$5+1)=0,O$3,""))),"")</f>
        <v/>
      </c>
      <c r="P860" s="29" t="str">
        <f ca="1">IF(AND($A860&lt;&gt;"",P$9&lt;&gt;""),IF(HLOOKUP(P$9,'Feuille1-Catégories'!$C$1:$G$2,2,FALSE)="OUI",P$3,IF(HLOOKUP(P$9,'Feuille1-Catégories'!$C$1:$G$3,3,FALSE)="OUI",OFFSET(P$3,MOD(QUOTIENT(ROW()-ROW($A$20),'Feuille1-Catégories'!$B$6/P$6),P$5),0),IF(MOD($A860-1-P$10,'Feuille1-Catégories'!$F$5+1)=0,P$3,""))),"")</f>
        <v/>
      </c>
      <c r="Q860" s="29" t="str">
        <f ca="1">IF(AND($A860&lt;&gt;"",Q$9&lt;&gt;""),IF(HLOOKUP(Q$9,'Feuille1-Catégories'!$C$1:$G$2,2,FALSE)="OUI",Q$3,IF(HLOOKUP(Q$9,'Feuille1-Catégories'!$C$1:$G$3,3,FALSE)="OUI",OFFSET(Q$3,MOD(QUOTIENT(ROW()-ROW($A$20),'Feuille1-Catégories'!$B$6/Q$6),Q$5),0),IF(MOD($A860-1-Q$10,'Feuille1-Catégories'!$F$5+1)=0,Q$3,""))),"")</f>
        <v/>
      </c>
      <c r="R860" s="29" t="str">
        <f ca="1">IF(AND($A860&lt;&gt;"",R$9&lt;&gt;""),IF(HLOOKUP(R$9,'Feuille1-Catégories'!$C$1:$G$2,2,FALSE)="OUI",R$3,IF(HLOOKUP(R$9,'Feuille1-Catégories'!$C$1:$G$3,3,FALSE)="OUI",OFFSET(R$3,MOD(QUOTIENT(ROW()-ROW($A$20),'Feuille1-Catégories'!$B$6/R$6),R$5),0),IF(MOD($A860-1-R$10,'Feuille1-Catégories'!$F$5+1)=0,R$3,""))),"")</f>
        <v/>
      </c>
      <c r="S860" s="29" t="str">
        <f ca="1">IF(AND($A860&lt;&gt;"",S$9&lt;&gt;""),IF(HLOOKUP(S$9,'Feuille1-Catégories'!$C$1:$G$2,2,FALSE)="OUI",S$3,IF(HLOOKUP(S$9,'Feuille1-Catégories'!$C$1:$G$3,3,FALSE)="OUI",OFFSET(S$3,MOD(QUOTIENT(ROW()-ROW($A$20),'Feuille1-Catégories'!$B$6/S$6),S$5),0),IF(MOD($A860-1-S$10,'Feuille1-Catégories'!$F$5+1)=0,S$3,""))),"")</f>
        <v/>
      </c>
      <c r="T860" s="29" t="str">
        <f ca="1">IF(AND($A860&lt;&gt;"",T$9&lt;&gt;""),IF(HLOOKUP(T$9,'Feuille1-Catégories'!$C$1:$G$2,2,FALSE)="OUI",T$3,IF(HLOOKUP(T$9,'Feuille1-Catégories'!$C$1:$G$3,3,FALSE)="OUI",OFFSET(T$3,MOD(QUOTIENT(ROW()-ROW($A$20),'Feuille1-Catégories'!$B$6/T$6),T$5),0),IF(MOD($A860-1-T$10,'Feuille1-Catégories'!$F$5+1)=0,T$3,""))),"")</f>
        <v/>
      </c>
      <c r="U860" s="29" t="str">
        <f ca="1">IF(AND($A860&lt;&gt;"",U$9&lt;&gt;""),IF(HLOOKUP(U$9,'Feuille1-Catégories'!$C$1:$G$2,2,FALSE)="OUI",U$3,IF(HLOOKUP(U$9,'Feuille1-Catégories'!$C$1:$G$3,3,FALSE)="OUI",OFFSET(U$3,MOD(QUOTIENT(ROW()-ROW($A$20),'Feuille1-Catégories'!$B$6/U$6),U$5),0),IF(MOD($A860-1-U$10,'Feuille1-Catégories'!$F$5+1)=0,U$3,""))),"")</f>
        <v/>
      </c>
      <c r="V860" s="29" t="str">
        <f ca="1">IF(AND($A860&lt;&gt;"",V$9&lt;&gt;""),IF(HLOOKUP(V$9,'Feuille1-Catégories'!$C$1:$G$2,2,FALSE)="OUI",V$3,IF(HLOOKUP(V$9,'Feuille1-Catégories'!$C$1:$G$3,3,FALSE)="OUI",OFFSET(V$3,MOD(QUOTIENT(ROW()-ROW($A$20),'Feuille1-Catégories'!$B$6/V$6),V$5),0),IF(MOD($A860-1-V$10,'Feuille1-Catégories'!$F$5+1)=0,V$3,""))),"")</f>
        <v/>
      </c>
      <c r="W860" s="29" t="str">
        <f ca="1">IF(AND($A860&lt;&gt;"",W$9&lt;&gt;""),IF(HLOOKUP(W$9,'Feuille1-Catégories'!$C$1:$G$2,2,FALSE)="OUI",W$3,IF(HLOOKUP(W$9,'Feuille1-Catégories'!$C$1:$G$3,3,FALSE)="OUI",OFFSET(W$3,MOD(QUOTIENT(ROW()-ROW($A$20),'Feuille1-Catégories'!$B$6/W$6),W$5),0),IF(MOD($A860-1-W$10,'Feuille1-Catégories'!$F$5+1)=0,W$3,""))),"")</f>
        <v/>
      </c>
      <c r="X860" s="29" t="str">
        <f ca="1">IF(AND($A860&lt;&gt;"",X$9&lt;&gt;""),IF(HLOOKUP(X$9,'Feuille1-Catégories'!$C$1:$G$2,2,FALSE)="OUI",X$3,IF(HLOOKUP(X$9,'Feuille1-Catégories'!$C$1:$G$3,3,FALSE)="OUI",OFFSET(X$3,MOD(QUOTIENT(ROW()-ROW($A$20),'Feuille1-Catégories'!$B$6/X$6),X$5),0),IF(MOD($A860-1-X$10,'Feuille1-Catégories'!$F$5+1)=0,X$3,""))),"")</f>
        <v/>
      </c>
      <c r="Y860" s="29" t="str">
        <f ca="1">IF(AND($A860&lt;&gt;"",Y$9&lt;&gt;""),IF(HLOOKUP(Y$9,'Feuille1-Catégories'!$C$1:$G$2,2,FALSE)="OUI",Y$3,IF(HLOOKUP(Y$9,'Feuille1-Catégories'!$C$1:$G$3,3,FALSE)="OUI",OFFSET(Y$3,MOD(QUOTIENT(ROW()-ROW($A$20),'Feuille1-Catégories'!$B$6/Y$6),Y$5),0),IF(MOD($A860-1-Y$10,'Feuille1-Catégories'!$F$5+1)=0,Y$3,""))),"")</f>
        <v/>
      </c>
      <c r="Z860" s="29" t="str">
        <f ca="1">IF(AND($A860&lt;&gt;"",Z$9&lt;&gt;""),IF(HLOOKUP(Z$9,'Feuille1-Catégories'!$C$1:$G$2,2,FALSE)="OUI",Z$3,IF(HLOOKUP(Z$9,'Feuille1-Catégories'!$C$1:$G$3,3,FALSE)="OUI",OFFSET(Z$3,MOD(QUOTIENT(ROW()-ROW($A$20),'Feuille1-Catégories'!$B$6/Z$6),Z$5),0),IF(MOD($A860-1-Z$10,'Feuille1-Catégories'!$F$5+1)=0,Z$3,""))),"")</f>
        <v/>
      </c>
    </row>
    <row r="861" spans="1:26" ht="17" x14ac:dyDescent="0.2">
      <c r="A861" s="21" t="str">
        <f>IF('Feuille2-Prix de vente'!A861&lt;&gt;"",'Feuille2-Prix de vente'!A861,"")</f>
        <v/>
      </c>
      <c r="B861" s="33" t="str">
        <f>IF('Feuille2-Prix de vente'!B861&lt;&gt;"",'Feuille2-Prix de vente'!B861,"")</f>
        <v/>
      </c>
      <c r="C861" s="10" t="str">
        <f>IF('Feuille2-Prix de vente'!C861&lt;&gt;"",'Feuille2-Prix de vente'!C861,"")</f>
        <v/>
      </c>
      <c r="D861" s="10" t="str">
        <f t="shared" si="13"/>
        <v/>
      </c>
      <c r="E861" s="10" t="str">
        <f>IF('Feuille2-Prix de vente'!E861&lt;&gt;"",'Feuille2-Prix de vente'!E861,"")</f>
        <v/>
      </c>
      <c r="F861" s="29" t="str">
        <f ca="1">IF(AND($A861&lt;&gt;"",F$9&lt;&gt;""),IF(HLOOKUP(F$9,'Feuille1-Catégories'!$C$1:$G$2,2,FALSE)="OUI",F$3,IF(HLOOKUP(F$9,'Feuille1-Catégories'!$C$1:$G$3,3,FALSE)="OUI",OFFSET(F$3,MOD(QUOTIENT(ROW()-ROW($A$20),'Feuille1-Catégories'!$B$6/F$6),F$5),0),IF(MOD($A861-1-F$10,'Feuille1-Catégories'!$F$5+1)=0,F$3,""))),"")</f>
        <v/>
      </c>
      <c r="G861" s="29" t="str">
        <f ca="1">IF(AND($A861&lt;&gt;"",G$9&lt;&gt;""),IF(HLOOKUP(G$9,'Feuille1-Catégories'!$C$1:$G$2,2,FALSE)="OUI",G$3,IF(HLOOKUP(G$9,'Feuille1-Catégories'!$C$1:$G$3,3,FALSE)="OUI",OFFSET(G$3,MOD(QUOTIENT(ROW()-ROW($A$20),'Feuille1-Catégories'!$B$6/G$6),G$5),0),IF(MOD($A861-1-G$10,'Feuille1-Catégories'!$F$5+1)=0,G$3,""))),"")</f>
        <v/>
      </c>
      <c r="H861" s="29" t="str">
        <f ca="1">IF(AND($A861&lt;&gt;"",H$9&lt;&gt;""),IF(HLOOKUP(H$9,'Feuille1-Catégories'!$C$1:$G$2,2,FALSE)="OUI",H$3,IF(HLOOKUP(H$9,'Feuille1-Catégories'!$C$1:$G$3,3,FALSE)="OUI",OFFSET(H$3,MOD(QUOTIENT(ROW()-ROW($A$20),'Feuille1-Catégories'!$B$6/H$6),H$5),0),IF(MOD($A861-1-H$10,'Feuille1-Catégories'!$F$5+1)=0,H$3,""))),"")</f>
        <v/>
      </c>
      <c r="I861" s="29" t="str">
        <f ca="1">IF(AND($A861&lt;&gt;"",I$9&lt;&gt;""),IF(HLOOKUP(I$9,'Feuille1-Catégories'!$C$1:$G$2,2,FALSE)="OUI",I$3,IF(HLOOKUP(I$9,'Feuille1-Catégories'!$C$1:$G$3,3,FALSE)="OUI",OFFSET(I$3,MOD(QUOTIENT(ROW()-ROW($A$20),'Feuille1-Catégories'!$B$6/I$6),I$5),0),IF(MOD($A861-1-I$10,'Feuille1-Catégories'!$F$5+1)=0,I$3,""))),"")</f>
        <v/>
      </c>
      <c r="J861" s="29" t="str">
        <f ca="1">IF(AND($A861&lt;&gt;"",J$9&lt;&gt;""),IF(HLOOKUP(J$9,'Feuille1-Catégories'!$C$1:$G$2,2,FALSE)="OUI",J$3,IF(HLOOKUP(J$9,'Feuille1-Catégories'!$C$1:$G$3,3,FALSE)="OUI",OFFSET(J$3,MOD(QUOTIENT(ROW()-ROW($A$20),'Feuille1-Catégories'!$B$6/J$6),J$5),0),IF(MOD($A861-1-J$10,'Feuille1-Catégories'!$F$5+1)=0,J$3,""))),"")</f>
        <v/>
      </c>
      <c r="K861" s="29" t="str">
        <f ca="1">IF(AND($A861&lt;&gt;"",K$9&lt;&gt;""),IF(HLOOKUP(K$9,'Feuille1-Catégories'!$C$1:$G$2,2,FALSE)="OUI",K$3,IF(HLOOKUP(K$9,'Feuille1-Catégories'!$C$1:$G$3,3,FALSE)="OUI",OFFSET(K$3,MOD(QUOTIENT(ROW()-ROW($A$20),'Feuille1-Catégories'!$B$6/K$6),K$5),0),IF(MOD($A861-1-K$10,'Feuille1-Catégories'!$F$5+1)=0,K$3,""))),"")</f>
        <v/>
      </c>
      <c r="L861" s="29" t="str">
        <f ca="1">IF(AND($A861&lt;&gt;"",L$9&lt;&gt;""),IF(HLOOKUP(L$9,'Feuille1-Catégories'!$C$1:$G$2,2,FALSE)="OUI",L$3,IF(HLOOKUP(L$9,'Feuille1-Catégories'!$C$1:$G$3,3,FALSE)="OUI",OFFSET(L$3,MOD(QUOTIENT(ROW()-ROW($A$20),'Feuille1-Catégories'!$B$6/L$6),L$5),0),IF(MOD($A861-1-L$10,'Feuille1-Catégories'!$F$5+1)=0,L$3,""))),"")</f>
        <v/>
      </c>
      <c r="M861" s="29" t="str">
        <f ca="1">IF(AND($A861&lt;&gt;"",M$9&lt;&gt;""),IF(HLOOKUP(M$9,'Feuille1-Catégories'!$C$1:$G$2,2,FALSE)="OUI",M$3,IF(HLOOKUP(M$9,'Feuille1-Catégories'!$C$1:$G$3,3,FALSE)="OUI",OFFSET(M$3,MOD(QUOTIENT(ROW()-ROW($A$20),'Feuille1-Catégories'!$B$6/M$6),M$5),0),IF(MOD($A861-1-M$10,'Feuille1-Catégories'!$F$5+1)=0,M$3,""))),"")</f>
        <v/>
      </c>
      <c r="N861" s="29" t="str">
        <f ca="1">IF(AND($A861&lt;&gt;"",N$9&lt;&gt;""),IF(HLOOKUP(N$9,'Feuille1-Catégories'!$C$1:$G$2,2,FALSE)="OUI",N$3,IF(HLOOKUP(N$9,'Feuille1-Catégories'!$C$1:$G$3,3,FALSE)="OUI",OFFSET(N$3,MOD(QUOTIENT(ROW()-ROW($A$20),'Feuille1-Catégories'!$B$6/N$6),N$5),0),IF(MOD($A861-1-N$10,'Feuille1-Catégories'!$F$5+1)=0,N$3,""))),"")</f>
        <v/>
      </c>
      <c r="O861" s="29" t="str">
        <f ca="1">IF(AND($A861&lt;&gt;"",O$9&lt;&gt;""),IF(HLOOKUP(O$9,'Feuille1-Catégories'!$C$1:$G$2,2,FALSE)="OUI",O$3,IF(HLOOKUP(O$9,'Feuille1-Catégories'!$C$1:$G$3,3,FALSE)="OUI",OFFSET(O$3,MOD(QUOTIENT(ROW()-ROW($A$20),'Feuille1-Catégories'!$B$6/O$6),O$5),0),IF(MOD($A861-1-O$10,'Feuille1-Catégories'!$F$5+1)=0,O$3,""))),"")</f>
        <v/>
      </c>
      <c r="P861" s="29" t="str">
        <f ca="1">IF(AND($A861&lt;&gt;"",P$9&lt;&gt;""),IF(HLOOKUP(P$9,'Feuille1-Catégories'!$C$1:$G$2,2,FALSE)="OUI",P$3,IF(HLOOKUP(P$9,'Feuille1-Catégories'!$C$1:$G$3,3,FALSE)="OUI",OFFSET(P$3,MOD(QUOTIENT(ROW()-ROW($A$20),'Feuille1-Catégories'!$B$6/P$6),P$5),0),IF(MOD($A861-1-P$10,'Feuille1-Catégories'!$F$5+1)=0,P$3,""))),"")</f>
        <v/>
      </c>
      <c r="Q861" s="29" t="str">
        <f ca="1">IF(AND($A861&lt;&gt;"",Q$9&lt;&gt;""),IF(HLOOKUP(Q$9,'Feuille1-Catégories'!$C$1:$G$2,2,FALSE)="OUI",Q$3,IF(HLOOKUP(Q$9,'Feuille1-Catégories'!$C$1:$G$3,3,FALSE)="OUI",OFFSET(Q$3,MOD(QUOTIENT(ROW()-ROW($A$20),'Feuille1-Catégories'!$B$6/Q$6),Q$5),0),IF(MOD($A861-1-Q$10,'Feuille1-Catégories'!$F$5+1)=0,Q$3,""))),"")</f>
        <v/>
      </c>
      <c r="R861" s="29" t="str">
        <f ca="1">IF(AND($A861&lt;&gt;"",R$9&lt;&gt;""),IF(HLOOKUP(R$9,'Feuille1-Catégories'!$C$1:$G$2,2,FALSE)="OUI",R$3,IF(HLOOKUP(R$9,'Feuille1-Catégories'!$C$1:$G$3,3,FALSE)="OUI",OFFSET(R$3,MOD(QUOTIENT(ROW()-ROW($A$20),'Feuille1-Catégories'!$B$6/R$6),R$5),0),IF(MOD($A861-1-R$10,'Feuille1-Catégories'!$F$5+1)=0,R$3,""))),"")</f>
        <v/>
      </c>
      <c r="S861" s="29" t="str">
        <f ca="1">IF(AND($A861&lt;&gt;"",S$9&lt;&gt;""),IF(HLOOKUP(S$9,'Feuille1-Catégories'!$C$1:$G$2,2,FALSE)="OUI",S$3,IF(HLOOKUP(S$9,'Feuille1-Catégories'!$C$1:$G$3,3,FALSE)="OUI",OFFSET(S$3,MOD(QUOTIENT(ROW()-ROW($A$20),'Feuille1-Catégories'!$B$6/S$6),S$5),0),IF(MOD($A861-1-S$10,'Feuille1-Catégories'!$F$5+1)=0,S$3,""))),"")</f>
        <v/>
      </c>
      <c r="T861" s="29" t="str">
        <f ca="1">IF(AND($A861&lt;&gt;"",T$9&lt;&gt;""),IF(HLOOKUP(T$9,'Feuille1-Catégories'!$C$1:$G$2,2,FALSE)="OUI",T$3,IF(HLOOKUP(T$9,'Feuille1-Catégories'!$C$1:$G$3,3,FALSE)="OUI",OFFSET(T$3,MOD(QUOTIENT(ROW()-ROW($A$20),'Feuille1-Catégories'!$B$6/T$6),T$5),0),IF(MOD($A861-1-T$10,'Feuille1-Catégories'!$F$5+1)=0,T$3,""))),"")</f>
        <v/>
      </c>
      <c r="U861" s="29" t="str">
        <f ca="1">IF(AND($A861&lt;&gt;"",U$9&lt;&gt;""),IF(HLOOKUP(U$9,'Feuille1-Catégories'!$C$1:$G$2,2,FALSE)="OUI",U$3,IF(HLOOKUP(U$9,'Feuille1-Catégories'!$C$1:$G$3,3,FALSE)="OUI",OFFSET(U$3,MOD(QUOTIENT(ROW()-ROW($A$20),'Feuille1-Catégories'!$B$6/U$6),U$5),0),IF(MOD($A861-1-U$10,'Feuille1-Catégories'!$F$5+1)=0,U$3,""))),"")</f>
        <v/>
      </c>
      <c r="V861" s="29" t="str">
        <f ca="1">IF(AND($A861&lt;&gt;"",V$9&lt;&gt;""),IF(HLOOKUP(V$9,'Feuille1-Catégories'!$C$1:$G$2,2,FALSE)="OUI",V$3,IF(HLOOKUP(V$9,'Feuille1-Catégories'!$C$1:$G$3,3,FALSE)="OUI",OFFSET(V$3,MOD(QUOTIENT(ROW()-ROW($A$20),'Feuille1-Catégories'!$B$6/V$6),V$5),0),IF(MOD($A861-1-V$10,'Feuille1-Catégories'!$F$5+1)=0,V$3,""))),"")</f>
        <v/>
      </c>
      <c r="W861" s="29" t="str">
        <f ca="1">IF(AND($A861&lt;&gt;"",W$9&lt;&gt;""),IF(HLOOKUP(W$9,'Feuille1-Catégories'!$C$1:$G$2,2,FALSE)="OUI",W$3,IF(HLOOKUP(W$9,'Feuille1-Catégories'!$C$1:$G$3,3,FALSE)="OUI",OFFSET(W$3,MOD(QUOTIENT(ROW()-ROW($A$20),'Feuille1-Catégories'!$B$6/W$6),W$5),0),IF(MOD($A861-1-W$10,'Feuille1-Catégories'!$F$5+1)=0,W$3,""))),"")</f>
        <v/>
      </c>
      <c r="X861" s="29" t="str">
        <f ca="1">IF(AND($A861&lt;&gt;"",X$9&lt;&gt;""),IF(HLOOKUP(X$9,'Feuille1-Catégories'!$C$1:$G$2,2,FALSE)="OUI",X$3,IF(HLOOKUP(X$9,'Feuille1-Catégories'!$C$1:$G$3,3,FALSE)="OUI",OFFSET(X$3,MOD(QUOTIENT(ROW()-ROW($A$20),'Feuille1-Catégories'!$B$6/X$6),X$5),0),IF(MOD($A861-1-X$10,'Feuille1-Catégories'!$F$5+1)=0,X$3,""))),"")</f>
        <v/>
      </c>
      <c r="Y861" s="29" t="str">
        <f ca="1">IF(AND($A861&lt;&gt;"",Y$9&lt;&gt;""),IF(HLOOKUP(Y$9,'Feuille1-Catégories'!$C$1:$G$2,2,FALSE)="OUI",Y$3,IF(HLOOKUP(Y$9,'Feuille1-Catégories'!$C$1:$G$3,3,FALSE)="OUI",OFFSET(Y$3,MOD(QUOTIENT(ROW()-ROW($A$20),'Feuille1-Catégories'!$B$6/Y$6),Y$5),0),IF(MOD($A861-1-Y$10,'Feuille1-Catégories'!$F$5+1)=0,Y$3,""))),"")</f>
        <v/>
      </c>
      <c r="Z861" s="29" t="str">
        <f ca="1">IF(AND($A861&lt;&gt;"",Z$9&lt;&gt;""),IF(HLOOKUP(Z$9,'Feuille1-Catégories'!$C$1:$G$2,2,FALSE)="OUI",Z$3,IF(HLOOKUP(Z$9,'Feuille1-Catégories'!$C$1:$G$3,3,FALSE)="OUI",OFFSET(Z$3,MOD(QUOTIENT(ROW()-ROW($A$20),'Feuille1-Catégories'!$B$6/Z$6),Z$5),0),IF(MOD($A861-1-Z$10,'Feuille1-Catégories'!$F$5+1)=0,Z$3,""))),"")</f>
        <v/>
      </c>
    </row>
    <row r="862" spans="1:26" ht="17" x14ac:dyDescent="0.2">
      <c r="A862" s="21" t="str">
        <f>IF('Feuille2-Prix de vente'!A862&lt;&gt;"",'Feuille2-Prix de vente'!A862,"")</f>
        <v/>
      </c>
      <c r="B862" s="33" t="str">
        <f>IF('Feuille2-Prix de vente'!B862&lt;&gt;"",'Feuille2-Prix de vente'!B862,"")</f>
        <v/>
      </c>
      <c r="C862" s="10" t="str">
        <f>IF('Feuille2-Prix de vente'!C862&lt;&gt;"",'Feuille2-Prix de vente'!C862,"")</f>
        <v/>
      </c>
      <c r="D862" s="10" t="str">
        <f t="shared" si="13"/>
        <v/>
      </c>
      <c r="E862" s="10" t="str">
        <f>IF('Feuille2-Prix de vente'!E862&lt;&gt;"",'Feuille2-Prix de vente'!E862,"")</f>
        <v/>
      </c>
      <c r="F862" s="29" t="str">
        <f ca="1">IF(AND($A862&lt;&gt;"",F$9&lt;&gt;""),IF(HLOOKUP(F$9,'Feuille1-Catégories'!$C$1:$G$2,2,FALSE)="OUI",F$3,IF(HLOOKUP(F$9,'Feuille1-Catégories'!$C$1:$G$3,3,FALSE)="OUI",OFFSET(F$3,MOD(QUOTIENT(ROW()-ROW($A$20),'Feuille1-Catégories'!$B$6/F$6),F$5),0),IF(MOD($A862-1-F$10,'Feuille1-Catégories'!$F$5+1)=0,F$3,""))),"")</f>
        <v/>
      </c>
      <c r="G862" s="29" t="str">
        <f ca="1">IF(AND($A862&lt;&gt;"",G$9&lt;&gt;""),IF(HLOOKUP(G$9,'Feuille1-Catégories'!$C$1:$G$2,2,FALSE)="OUI",G$3,IF(HLOOKUP(G$9,'Feuille1-Catégories'!$C$1:$G$3,3,FALSE)="OUI",OFFSET(G$3,MOD(QUOTIENT(ROW()-ROW($A$20),'Feuille1-Catégories'!$B$6/G$6),G$5),0),IF(MOD($A862-1-G$10,'Feuille1-Catégories'!$F$5+1)=0,G$3,""))),"")</f>
        <v/>
      </c>
      <c r="H862" s="29" t="str">
        <f ca="1">IF(AND($A862&lt;&gt;"",H$9&lt;&gt;""),IF(HLOOKUP(H$9,'Feuille1-Catégories'!$C$1:$G$2,2,FALSE)="OUI",H$3,IF(HLOOKUP(H$9,'Feuille1-Catégories'!$C$1:$G$3,3,FALSE)="OUI",OFFSET(H$3,MOD(QUOTIENT(ROW()-ROW($A$20),'Feuille1-Catégories'!$B$6/H$6),H$5),0),IF(MOD($A862-1-H$10,'Feuille1-Catégories'!$F$5+1)=0,H$3,""))),"")</f>
        <v/>
      </c>
      <c r="I862" s="29" t="str">
        <f ca="1">IF(AND($A862&lt;&gt;"",I$9&lt;&gt;""),IF(HLOOKUP(I$9,'Feuille1-Catégories'!$C$1:$G$2,2,FALSE)="OUI",I$3,IF(HLOOKUP(I$9,'Feuille1-Catégories'!$C$1:$G$3,3,FALSE)="OUI",OFFSET(I$3,MOD(QUOTIENT(ROW()-ROW($A$20),'Feuille1-Catégories'!$B$6/I$6),I$5),0),IF(MOD($A862-1-I$10,'Feuille1-Catégories'!$F$5+1)=0,I$3,""))),"")</f>
        <v/>
      </c>
      <c r="J862" s="29" t="str">
        <f ca="1">IF(AND($A862&lt;&gt;"",J$9&lt;&gt;""),IF(HLOOKUP(J$9,'Feuille1-Catégories'!$C$1:$G$2,2,FALSE)="OUI",J$3,IF(HLOOKUP(J$9,'Feuille1-Catégories'!$C$1:$G$3,3,FALSE)="OUI",OFFSET(J$3,MOD(QUOTIENT(ROW()-ROW($A$20),'Feuille1-Catégories'!$B$6/J$6),J$5),0),IF(MOD($A862-1-J$10,'Feuille1-Catégories'!$F$5+1)=0,J$3,""))),"")</f>
        <v/>
      </c>
      <c r="K862" s="29" t="str">
        <f ca="1">IF(AND($A862&lt;&gt;"",K$9&lt;&gt;""),IF(HLOOKUP(K$9,'Feuille1-Catégories'!$C$1:$G$2,2,FALSE)="OUI",K$3,IF(HLOOKUP(K$9,'Feuille1-Catégories'!$C$1:$G$3,3,FALSE)="OUI",OFFSET(K$3,MOD(QUOTIENT(ROW()-ROW($A$20),'Feuille1-Catégories'!$B$6/K$6),K$5),0),IF(MOD($A862-1-K$10,'Feuille1-Catégories'!$F$5+1)=0,K$3,""))),"")</f>
        <v/>
      </c>
      <c r="L862" s="29" t="str">
        <f ca="1">IF(AND($A862&lt;&gt;"",L$9&lt;&gt;""),IF(HLOOKUP(L$9,'Feuille1-Catégories'!$C$1:$G$2,2,FALSE)="OUI",L$3,IF(HLOOKUP(L$9,'Feuille1-Catégories'!$C$1:$G$3,3,FALSE)="OUI",OFFSET(L$3,MOD(QUOTIENT(ROW()-ROW($A$20),'Feuille1-Catégories'!$B$6/L$6),L$5),0),IF(MOD($A862-1-L$10,'Feuille1-Catégories'!$F$5+1)=0,L$3,""))),"")</f>
        <v/>
      </c>
      <c r="M862" s="29" t="str">
        <f ca="1">IF(AND($A862&lt;&gt;"",M$9&lt;&gt;""),IF(HLOOKUP(M$9,'Feuille1-Catégories'!$C$1:$G$2,2,FALSE)="OUI",M$3,IF(HLOOKUP(M$9,'Feuille1-Catégories'!$C$1:$G$3,3,FALSE)="OUI",OFFSET(M$3,MOD(QUOTIENT(ROW()-ROW($A$20),'Feuille1-Catégories'!$B$6/M$6),M$5),0),IF(MOD($A862-1-M$10,'Feuille1-Catégories'!$F$5+1)=0,M$3,""))),"")</f>
        <v/>
      </c>
      <c r="N862" s="29" t="str">
        <f ca="1">IF(AND($A862&lt;&gt;"",N$9&lt;&gt;""),IF(HLOOKUP(N$9,'Feuille1-Catégories'!$C$1:$G$2,2,FALSE)="OUI",N$3,IF(HLOOKUP(N$9,'Feuille1-Catégories'!$C$1:$G$3,3,FALSE)="OUI",OFFSET(N$3,MOD(QUOTIENT(ROW()-ROW($A$20),'Feuille1-Catégories'!$B$6/N$6),N$5),0),IF(MOD($A862-1-N$10,'Feuille1-Catégories'!$F$5+1)=0,N$3,""))),"")</f>
        <v/>
      </c>
      <c r="O862" s="29" t="str">
        <f ca="1">IF(AND($A862&lt;&gt;"",O$9&lt;&gt;""),IF(HLOOKUP(O$9,'Feuille1-Catégories'!$C$1:$G$2,2,FALSE)="OUI",O$3,IF(HLOOKUP(O$9,'Feuille1-Catégories'!$C$1:$G$3,3,FALSE)="OUI",OFFSET(O$3,MOD(QUOTIENT(ROW()-ROW($A$20),'Feuille1-Catégories'!$B$6/O$6),O$5),0),IF(MOD($A862-1-O$10,'Feuille1-Catégories'!$F$5+1)=0,O$3,""))),"")</f>
        <v/>
      </c>
      <c r="P862" s="29" t="str">
        <f ca="1">IF(AND($A862&lt;&gt;"",P$9&lt;&gt;""),IF(HLOOKUP(P$9,'Feuille1-Catégories'!$C$1:$G$2,2,FALSE)="OUI",P$3,IF(HLOOKUP(P$9,'Feuille1-Catégories'!$C$1:$G$3,3,FALSE)="OUI",OFFSET(P$3,MOD(QUOTIENT(ROW()-ROW($A$20),'Feuille1-Catégories'!$B$6/P$6),P$5),0),IF(MOD($A862-1-P$10,'Feuille1-Catégories'!$F$5+1)=0,P$3,""))),"")</f>
        <v/>
      </c>
      <c r="Q862" s="29" t="str">
        <f ca="1">IF(AND($A862&lt;&gt;"",Q$9&lt;&gt;""),IF(HLOOKUP(Q$9,'Feuille1-Catégories'!$C$1:$G$2,2,FALSE)="OUI",Q$3,IF(HLOOKUP(Q$9,'Feuille1-Catégories'!$C$1:$G$3,3,FALSE)="OUI",OFFSET(Q$3,MOD(QUOTIENT(ROW()-ROW($A$20),'Feuille1-Catégories'!$B$6/Q$6),Q$5),0),IF(MOD($A862-1-Q$10,'Feuille1-Catégories'!$F$5+1)=0,Q$3,""))),"")</f>
        <v/>
      </c>
      <c r="R862" s="29" t="str">
        <f ca="1">IF(AND($A862&lt;&gt;"",R$9&lt;&gt;""),IF(HLOOKUP(R$9,'Feuille1-Catégories'!$C$1:$G$2,2,FALSE)="OUI",R$3,IF(HLOOKUP(R$9,'Feuille1-Catégories'!$C$1:$G$3,3,FALSE)="OUI",OFFSET(R$3,MOD(QUOTIENT(ROW()-ROW($A$20),'Feuille1-Catégories'!$B$6/R$6),R$5),0),IF(MOD($A862-1-R$10,'Feuille1-Catégories'!$F$5+1)=0,R$3,""))),"")</f>
        <v/>
      </c>
      <c r="S862" s="29" t="str">
        <f ca="1">IF(AND($A862&lt;&gt;"",S$9&lt;&gt;""),IF(HLOOKUP(S$9,'Feuille1-Catégories'!$C$1:$G$2,2,FALSE)="OUI",S$3,IF(HLOOKUP(S$9,'Feuille1-Catégories'!$C$1:$G$3,3,FALSE)="OUI",OFFSET(S$3,MOD(QUOTIENT(ROW()-ROW($A$20),'Feuille1-Catégories'!$B$6/S$6),S$5),0),IF(MOD($A862-1-S$10,'Feuille1-Catégories'!$F$5+1)=0,S$3,""))),"")</f>
        <v/>
      </c>
      <c r="T862" s="29" t="str">
        <f ca="1">IF(AND($A862&lt;&gt;"",T$9&lt;&gt;""),IF(HLOOKUP(T$9,'Feuille1-Catégories'!$C$1:$G$2,2,FALSE)="OUI",T$3,IF(HLOOKUP(T$9,'Feuille1-Catégories'!$C$1:$G$3,3,FALSE)="OUI",OFFSET(T$3,MOD(QUOTIENT(ROW()-ROW($A$20),'Feuille1-Catégories'!$B$6/T$6),T$5),0),IF(MOD($A862-1-T$10,'Feuille1-Catégories'!$F$5+1)=0,T$3,""))),"")</f>
        <v/>
      </c>
      <c r="U862" s="29" t="str">
        <f ca="1">IF(AND($A862&lt;&gt;"",U$9&lt;&gt;""),IF(HLOOKUP(U$9,'Feuille1-Catégories'!$C$1:$G$2,2,FALSE)="OUI",U$3,IF(HLOOKUP(U$9,'Feuille1-Catégories'!$C$1:$G$3,3,FALSE)="OUI",OFFSET(U$3,MOD(QUOTIENT(ROW()-ROW($A$20),'Feuille1-Catégories'!$B$6/U$6),U$5),0),IF(MOD($A862-1-U$10,'Feuille1-Catégories'!$F$5+1)=0,U$3,""))),"")</f>
        <v/>
      </c>
      <c r="V862" s="29" t="str">
        <f ca="1">IF(AND($A862&lt;&gt;"",V$9&lt;&gt;""),IF(HLOOKUP(V$9,'Feuille1-Catégories'!$C$1:$G$2,2,FALSE)="OUI",V$3,IF(HLOOKUP(V$9,'Feuille1-Catégories'!$C$1:$G$3,3,FALSE)="OUI",OFFSET(V$3,MOD(QUOTIENT(ROW()-ROW($A$20),'Feuille1-Catégories'!$B$6/V$6),V$5),0),IF(MOD($A862-1-V$10,'Feuille1-Catégories'!$F$5+1)=0,V$3,""))),"")</f>
        <v/>
      </c>
      <c r="W862" s="29" t="str">
        <f ca="1">IF(AND($A862&lt;&gt;"",W$9&lt;&gt;""),IF(HLOOKUP(W$9,'Feuille1-Catégories'!$C$1:$G$2,2,FALSE)="OUI",W$3,IF(HLOOKUP(W$9,'Feuille1-Catégories'!$C$1:$G$3,3,FALSE)="OUI",OFFSET(W$3,MOD(QUOTIENT(ROW()-ROW($A$20),'Feuille1-Catégories'!$B$6/W$6),W$5),0),IF(MOD($A862-1-W$10,'Feuille1-Catégories'!$F$5+1)=0,W$3,""))),"")</f>
        <v/>
      </c>
      <c r="X862" s="29" t="str">
        <f ca="1">IF(AND($A862&lt;&gt;"",X$9&lt;&gt;""),IF(HLOOKUP(X$9,'Feuille1-Catégories'!$C$1:$G$2,2,FALSE)="OUI",X$3,IF(HLOOKUP(X$9,'Feuille1-Catégories'!$C$1:$G$3,3,FALSE)="OUI",OFFSET(X$3,MOD(QUOTIENT(ROW()-ROW($A$20),'Feuille1-Catégories'!$B$6/X$6),X$5),0),IF(MOD($A862-1-X$10,'Feuille1-Catégories'!$F$5+1)=0,X$3,""))),"")</f>
        <v/>
      </c>
      <c r="Y862" s="29" t="str">
        <f ca="1">IF(AND($A862&lt;&gt;"",Y$9&lt;&gt;""),IF(HLOOKUP(Y$9,'Feuille1-Catégories'!$C$1:$G$2,2,FALSE)="OUI",Y$3,IF(HLOOKUP(Y$9,'Feuille1-Catégories'!$C$1:$G$3,3,FALSE)="OUI",OFFSET(Y$3,MOD(QUOTIENT(ROW()-ROW($A$20),'Feuille1-Catégories'!$B$6/Y$6),Y$5),0),IF(MOD($A862-1-Y$10,'Feuille1-Catégories'!$F$5+1)=0,Y$3,""))),"")</f>
        <v/>
      </c>
      <c r="Z862" s="29" t="str">
        <f ca="1">IF(AND($A862&lt;&gt;"",Z$9&lt;&gt;""),IF(HLOOKUP(Z$9,'Feuille1-Catégories'!$C$1:$G$2,2,FALSE)="OUI",Z$3,IF(HLOOKUP(Z$9,'Feuille1-Catégories'!$C$1:$G$3,3,FALSE)="OUI",OFFSET(Z$3,MOD(QUOTIENT(ROW()-ROW($A$20),'Feuille1-Catégories'!$B$6/Z$6),Z$5),0),IF(MOD($A862-1-Z$10,'Feuille1-Catégories'!$F$5+1)=0,Z$3,""))),"")</f>
        <v/>
      </c>
    </row>
    <row r="863" spans="1:26" ht="17" x14ac:dyDescent="0.2">
      <c r="A863" s="21" t="str">
        <f>IF('Feuille2-Prix de vente'!A863&lt;&gt;"",'Feuille2-Prix de vente'!A863,"")</f>
        <v/>
      </c>
      <c r="B863" s="33" t="str">
        <f>IF('Feuille2-Prix de vente'!B863&lt;&gt;"",'Feuille2-Prix de vente'!B863,"")</f>
        <v/>
      </c>
      <c r="C863" s="10" t="str">
        <f>IF('Feuille2-Prix de vente'!C863&lt;&gt;"",'Feuille2-Prix de vente'!C863,"")</f>
        <v/>
      </c>
      <c r="D863" s="10" t="str">
        <f t="shared" si="13"/>
        <v/>
      </c>
      <c r="E863" s="10" t="str">
        <f>IF('Feuille2-Prix de vente'!E863&lt;&gt;"",'Feuille2-Prix de vente'!E863,"")</f>
        <v/>
      </c>
      <c r="F863" s="29" t="str">
        <f ca="1">IF(AND($A863&lt;&gt;"",F$9&lt;&gt;""),IF(HLOOKUP(F$9,'Feuille1-Catégories'!$C$1:$G$2,2,FALSE)="OUI",F$3,IF(HLOOKUP(F$9,'Feuille1-Catégories'!$C$1:$G$3,3,FALSE)="OUI",OFFSET(F$3,MOD(QUOTIENT(ROW()-ROW($A$20),'Feuille1-Catégories'!$B$6/F$6),F$5),0),IF(MOD($A863-1-F$10,'Feuille1-Catégories'!$F$5+1)=0,F$3,""))),"")</f>
        <v/>
      </c>
      <c r="G863" s="29" t="str">
        <f ca="1">IF(AND($A863&lt;&gt;"",G$9&lt;&gt;""),IF(HLOOKUP(G$9,'Feuille1-Catégories'!$C$1:$G$2,2,FALSE)="OUI",G$3,IF(HLOOKUP(G$9,'Feuille1-Catégories'!$C$1:$G$3,3,FALSE)="OUI",OFFSET(G$3,MOD(QUOTIENT(ROW()-ROW($A$20),'Feuille1-Catégories'!$B$6/G$6),G$5),0),IF(MOD($A863-1-G$10,'Feuille1-Catégories'!$F$5+1)=0,G$3,""))),"")</f>
        <v/>
      </c>
      <c r="H863" s="29" t="str">
        <f ca="1">IF(AND($A863&lt;&gt;"",H$9&lt;&gt;""),IF(HLOOKUP(H$9,'Feuille1-Catégories'!$C$1:$G$2,2,FALSE)="OUI",H$3,IF(HLOOKUP(H$9,'Feuille1-Catégories'!$C$1:$G$3,3,FALSE)="OUI",OFFSET(H$3,MOD(QUOTIENT(ROW()-ROW($A$20),'Feuille1-Catégories'!$B$6/H$6),H$5),0),IF(MOD($A863-1-H$10,'Feuille1-Catégories'!$F$5+1)=0,H$3,""))),"")</f>
        <v/>
      </c>
      <c r="I863" s="29" t="str">
        <f ca="1">IF(AND($A863&lt;&gt;"",I$9&lt;&gt;""),IF(HLOOKUP(I$9,'Feuille1-Catégories'!$C$1:$G$2,2,FALSE)="OUI",I$3,IF(HLOOKUP(I$9,'Feuille1-Catégories'!$C$1:$G$3,3,FALSE)="OUI",OFFSET(I$3,MOD(QUOTIENT(ROW()-ROW($A$20),'Feuille1-Catégories'!$B$6/I$6),I$5),0),IF(MOD($A863-1-I$10,'Feuille1-Catégories'!$F$5+1)=0,I$3,""))),"")</f>
        <v/>
      </c>
      <c r="J863" s="29" t="str">
        <f ca="1">IF(AND($A863&lt;&gt;"",J$9&lt;&gt;""),IF(HLOOKUP(J$9,'Feuille1-Catégories'!$C$1:$G$2,2,FALSE)="OUI",J$3,IF(HLOOKUP(J$9,'Feuille1-Catégories'!$C$1:$G$3,3,FALSE)="OUI",OFFSET(J$3,MOD(QUOTIENT(ROW()-ROW($A$20),'Feuille1-Catégories'!$B$6/J$6),J$5),0),IF(MOD($A863-1-J$10,'Feuille1-Catégories'!$F$5+1)=0,J$3,""))),"")</f>
        <v/>
      </c>
      <c r="K863" s="29" t="str">
        <f ca="1">IF(AND($A863&lt;&gt;"",K$9&lt;&gt;""),IF(HLOOKUP(K$9,'Feuille1-Catégories'!$C$1:$G$2,2,FALSE)="OUI",K$3,IF(HLOOKUP(K$9,'Feuille1-Catégories'!$C$1:$G$3,3,FALSE)="OUI",OFFSET(K$3,MOD(QUOTIENT(ROW()-ROW($A$20),'Feuille1-Catégories'!$B$6/K$6),K$5),0),IF(MOD($A863-1-K$10,'Feuille1-Catégories'!$F$5+1)=0,K$3,""))),"")</f>
        <v/>
      </c>
      <c r="L863" s="29" t="str">
        <f ca="1">IF(AND($A863&lt;&gt;"",L$9&lt;&gt;""),IF(HLOOKUP(L$9,'Feuille1-Catégories'!$C$1:$G$2,2,FALSE)="OUI",L$3,IF(HLOOKUP(L$9,'Feuille1-Catégories'!$C$1:$G$3,3,FALSE)="OUI",OFFSET(L$3,MOD(QUOTIENT(ROW()-ROW($A$20),'Feuille1-Catégories'!$B$6/L$6),L$5),0),IF(MOD($A863-1-L$10,'Feuille1-Catégories'!$F$5+1)=0,L$3,""))),"")</f>
        <v/>
      </c>
      <c r="M863" s="29" t="str">
        <f ca="1">IF(AND($A863&lt;&gt;"",M$9&lt;&gt;""),IF(HLOOKUP(M$9,'Feuille1-Catégories'!$C$1:$G$2,2,FALSE)="OUI",M$3,IF(HLOOKUP(M$9,'Feuille1-Catégories'!$C$1:$G$3,3,FALSE)="OUI",OFFSET(M$3,MOD(QUOTIENT(ROW()-ROW($A$20),'Feuille1-Catégories'!$B$6/M$6),M$5),0),IF(MOD($A863-1-M$10,'Feuille1-Catégories'!$F$5+1)=0,M$3,""))),"")</f>
        <v/>
      </c>
      <c r="N863" s="29" t="str">
        <f ca="1">IF(AND($A863&lt;&gt;"",N$9&lt;&gt;""),IF(HLOOKUP(N$9,'Feuille1-Catégories'!$C$1:$G$2,2,FALSE)="OUI",N$3,IF(HLOOKUP(N$9,'Feuille1-Catégories'!$C$1:$G$3,3,FALSE)="OUI",OFFSET(N$3,MOD(QUOTIENT(ROW()-ROW($A$20),'Feuille1-Catégories'!$B$6/N$6),N$5),0),IF(MOD($A863-1-N$10,'Feuille1-Catégories'!$F$5+1)=0,N$3,""))),"")</f>
        <v/>
      </c>
      <c r="O863" s="29" t="str">
        <f ca="1">IF(AND($A863&lt;&gt;"",O$9&lt;&gt;""),IF(HLOOKUP(O$9,'Feuille1-Catégories'!$C$1:$G$2,2,FALSE)="OUI",O$3,IF(HLOOKUP(O$9,'Feuille1-Catégories'!$C$1:$G$3,3,FALSE)="OUI",OFFSET(O$3,MOD(QUOTIENT(ROW()-ROW($A$20),'Feuille1-Catégories'!$B$6/O$6),O$5),0),IF(MOD($A863-1-O$10,'Feuille1-Catégories'!$F$5+1)=0,O$3,""))),"")</f>
        <v/>
      </c>
      <c r="P863" s="29" t="str">
        <f ca="1">IF(AND($A863&lt;&gt;"",P$9&lt;&gt;""),IF(HLOOKUP(P$9,'Feuille1-Catégories'!$C$1:$G$2,2,FALSE)="OUI",P$3,IF(HLOOKUP(P$9,'Feuille1-Catégories'!$C$1:$G$3,3,FALSE)="OUI",OFFSET(P$3,MOD(QUOTIENT(ROW()-ROW($A$20),'Feuille1-Catégories'!$B$6/P$6),P$5),0),IF(MOD($A863-1-P$10,'Feuille1-Catégories'!$F$5+1)=0,P$3,""))),"")</f>
        <v/>
      </c>
      <c r="Q863" s="29" t="str">
        <f ca="1">IF(AND($A863&lt;&gt;"",Q$9&lt;&gt;""),IF(HLOOKUP(Q$9,'Feuille1-Catégories'!$C$1:$G$2,2,FALSE)="OUI",Q$3,IF(HLOOKUP(Q$9,'Feuille1-Catégories'!$C$1:$G$3,3,FALSE)="OUI",OFFSET(Q$3,MOD(QUOTIENT(ROW()-ROW($A$20),'Feuille1-Catégories'!$B$6/Q$6),Q$5),0),IF(MOD($A863-1-Q$10,'Feuille1-Catégories'!$F$5+1)=0,Q$3,""))),"")</f>
        <v/>
      </c>
      <c r="R863" s="29" t="str">
        <f ca="1">IF(AND($A863&lt;&gt;"",R$9&lt;&gt;""),IF(HLOOKUP(R$9,'Feuille1-Catégories'!$C$1:$G$2,2,FALSE)="OUI",R$3,IF(HLOOKUP(R$9,'Feuille1-Catégories'!$C$1:$G$3,3,FALSE)="OUI",OFFSET(R$3,MOD(QUOTIENT(ROW()-ROW($A$20),'Feuille1-Catégories'!$B$6/R$6),R$5),0),IF(MOD($A863-1-R$10,'Feuille1-Catégories'!$F$5+1)=0,R$3,""))),"")</f>
        <v/>
      </c>
      <c r="S863" s="29" t="str">
        <f ca="1">IF(AND($A863&lt;&gt;"",S$9&lt;&gt;""),IF(HLOOKUP(S$9,'Feuille1-Catégories'!$C$1:$G$2,2,FALSE)="OUI",S$3,IF(HLOOKUP(S$9,'Feuille1-Catégories'!$C$1:$G$3,3,FALSE)="OUI",OFFSET(S$3,MOD(QUOTIENT(ROW()-ROW($A$20),'Feuille1-Catégories'!$B$6/S$6),S$5),0),IF(MOD($A863-1-S$10,'Feuille1-Catégories'!$F$5+1)=0,S$3,""))),"")</f>
        <v/>
      </c>
      <c r="T863" s="29" t="str">
        <f ca="1">IF(AND($A863&lt;&gt;"",T$9&lt;&gt;""),IF(HLOOKUP(T$9,'Feuille1-Catégories'!$C$1:$G$2,2,FALSE)="OUI",T$3,IF(HLOOKUP(T$9,'Feuille1-Catégories'!$C$1:$G$3,3,FALSE)="OUI",OFFSET(T$3,MOD(QUOTIENT(ROW()-ROW($A$20),'Feuille1-Catégories'!$B$6/T$6),T$5),0),IF(MOD($A863-1-T$10,'Feuille1-Catégories'!$F$5+1)=0,T$3,""))),"")</f>
        <v/>
      </c>
      <c r="U863" s="29" t="str">
        <f ca="1">IF(AND($A863&lt;&gt;"",U$9&lt;&gt;""),IF(HLOOKUP(U$9,'Feuille1-Catégories'!$C$1:$G$2,2,FALSE)="OUI",U$3,IF(HLOOKUP(U$9,'Feuille1-Catégories'!$C$1:$G$3,3,FALSE)="OUI",OFFSET(U$3,MOD(QUOTIENT(ROW()-ROW($A$20),'Feuille1-Catégories'!$B$6/U$6),U$5),0),IF(MOD($A863-1-U$10,'Feuille1-Catégories'!$F$5+1)=0,U$3,""))),"")</f>
        <v/>
      </c>
      <c r="V863" s="29" t="str">
        <f ca="1">IF(AND($A863&lt;&gt;"",V$9&lt;&gt;""),IF(HLOOKUP(V$9,'Feuille1-Catégories'!$C$1:$G$2,2,FALSE)="OUI",V$3,IF(HLOOKUP(V$9,'Feuille1-Catégories'!$C$1:$G$3,3,FALSE)="OUI",OFFSET(V$3,MOD(QUOTIENT(ROW()-ROW($A$20),'Feuille1-Catégories'!$B$6/V$6),V$5),0),IF(MOD($A863-1-V$10,'Feuille1-Catégories'!$F$5+1)=0,V$3,""))),"")</f>
        <v/>
      </c>
      <c r="W863" s="29" t="str">
        <f ca="1">IF(AND($A863&lt;&gt;"",W$9&lt;&gt;""),IF(HLOOKUP(W$9,'Feuille1-Catégories'!$C$1:$G$2,2,FALSE)="OUI",W$3,IF(HLOOKUP(W$9,'Feuille1-Catégories'!$C$1:$G$3,3,FALSE)="OUI",OFFSET(W$3,MOD(QUOTIENT(ROW()-ROW($A$20),'Feuille1-Catégories'!$B$6/W$6),W$5),0),IF(MOD($A863-1-W$10,'Feuille1-Catégories'!$F$5+1)=0,W$3,""))),"")</f>
        <v/>
      </c>
      <c r="X863" s="29" t="str">
        <f ca="1">IF(AND($A863&lt;&gt;"",X$9&lt;&gt;""),IF(HLOOKUP(X$9,'Feuille1-Catégories'!$C$1:$G$2,2,FALSE)="OUI",X$3,IF(HLOOKUP(X$9,'Feuille1-Catégories'!$C$1:$G$3,3,FALSE)="OUI",OFFSET(X$3,MOD(QUOTIENT(ROW()-ROW($A$20),'Feuille1-Catégories'!$B$6/X$6),X$5),0),IF(MOD($A863-1-X$10,'Feuille1-Catégories'!$F$5+1)=0,X$3,""))),"")</f>
        <v/>
      </c>
      <c r="Y863" s="29" t="str">
        <f ca="1">IF(AND($A863&lt;&gt;"",Y$9&lt;&gt;""),IF(HLOOKUP(Y$9,'Feuille1-Catégories'!$C$1:$G$2,2,FALSE)="OUI",Y$3,IF(HLOOKUP(Y$9,'Feuille1-Catégories'!$C$1:$G$3,3,FALSE)="OUI",OFFSET(Y$3,MOD(QUOTIENT(ROW()-ROW($A$20),'Feuille1-Catégories'!$B$6/Y$6),Y$5),0),IF(MOD($A863-1-Y$10,'Feuille1-Catégories'!$F$5+1)=0,Y$3,""))),"")</f>
        <v/>
      </c>
      <c r="Z863" s="29" t="str">
        <f ca="1">IF(AND($A863&lt;&gt;"",Z$9&lt;&gt;""),IF(HLOOKUP(Z$9,'Feuille1-Catégories'!$C$1:$G$2,2,FALSE)="OUI",Z$3,IF(HLOOKUP(Z$9,'Feuille1-Catégories'!$C$1:$G$3,3,FALSE)="OUI",OFFSET(Z$3,MOD(QUOTIENT(ROW()-ROW($A$20),'Feuille1-Catégories'!$B$6/Z$6),Z$5),0),IF(MOD($A863-1-Z$10,'Feuille1-Catégories'!$F$5+1)=0,Z$3,""))),"")</f>
        <v/>
      </c>
    </row>
    <row r="864" spans="1:26" ht="17" x14ac:dyDescent="0.2">
      <c r="A864" s="21" t="str">
        <f>IF('Feuille2-Prix de vente'!A864&lt;&gt;"",'Feuille2-Prix de vente'!A864,"")</f>
        <v/>
      </c>
      <c r="B864" s="33" t="str">
        <f>IF('Feuille2-Prix de vente'!B864&lt;&gt;"",'Feuille2-Prix de vente'!B864,"")</f>
        <v/>
      </c>
      <c r="C864" s="10" t="str">
        <f>IF('Feuille2-Prix de vente'!C864&lt;&gt;"",'Feuille2-Prix de vente'!C864,"")</f>
        <v/>
      </c>
      <c r="D864" s="10" t="str">
        <f t="shared" si="13"/>
        <v/>
      </c>
      <c r="E864" s="10" t="str">
        <f>IF('Feuille2-Prix de vente'!E864&lt;&gt;"",'Feuille2-Prix de vente'!E864,"")</f>
        <v/>
      </c>
      <c r="F864" s="29" t="str">
        <f ca="1">IF(AND($A864&lt;&gt;"",F$9&lt;&gt;""),IF(HLOOKUP(F$9,'Feuille1-Catégories'!$C$1:$G$2,2,FALSE)="OUI",F$3,IF(HLOOKUP(F$9,'Feuille1-Catégories'!$C$1:$G$3,3,FALSE)="OUI",OFFSET(F$3,MOD(QUOTIENT(ROW()-ROW($A$20),'Feuille1-Catégories'!$B$6/F$6),F$5),0),IF(MOD($A864-1-F$10,'Feuille1-Catégories'!$F$5+1)=0,F$3,""))),"")</f>
        <v/>
      </c>
      <c r="G864" s="29" t="str">
        <f ca="1">IF(AND($A864&lt;&gt;"",G$9&lt;&gt;""),IF(HLOOKUP(G$9,'Feuille1-Catégories'!$C$1:$G$2,2,FALSE)="OUI",G$3,IF(HLOOKUP(G$9,'Feuille1-Catégories'!$C$1:$G$3,3,FALSE)="OUI",OFFSET(G$3,MOD(QUOTIENT(ROW()-ROW($A$20),'Feuille1-Catégories'!$B$6/G$6),G$5),0),IF(MOD($A864-1-G$10,'Feuille1-Catégories'!$F$5+1)=0,G$3,""))),"")</f>
        <v/>
      </c>
      <c r="H864" s="29" t="str">
        <f ca="1">IF(AND($A864&lt;&gt;"",H$9&lt;&gt;""),IF(HLOOKUP(H$9,'Feuille1-Catégories'!$C$1:$G$2,2,FALSE)="OUI",H$3,IF(HLOOKUP(H$9,'Feuille1-Catégories'!$C$1:$G$3,3,FALSE)="OUI",OFFSET(H$3,MOD(QUOTIENT(ROW()-ROW($A$20),'Feuille1-Catégories'!$B$6/H$6),H$5),0),IF(MOD($A864-1-H$10,'Feuille1-Catégories'!$F$5+1)=0,H$3,""))),"")</f>
        <v/>
      </c>
      <c r="I864" s="29" t="str">
        <f ca="1">IF(AND($A864&lt;&gt;"",I$9&lt;&gt;""),IF(HLOOKUP(I$9,'Feuille1-Catégories'!$C$1:$G$2,2,FALSE)="OUI",I$3,IF(HLOOKUP(I$9,'Feuille1-Catégories'!$C$1:$G$3,3,FALSE)="OUI",OFFSET(I$3,MOD(QUOTIENT(ROW()-ROW($A$20),'Feuille1-Catégories'!$B$6/I$6),I$5),0),IF(MOD($A864-1-I$10,'Feuille1-Catégories'!$F$5+1)=0,I$3,""))),"")</f>
        <v/>
      </c>
      <c r="J864" s="29" t="str">
        <f ca="1">IF(AND($A864&lt;&gt;"",J$9&lt;&gt;""),IF(HLOOKUP(J$9,'Feuille1-Catégories'!$C$1:$G$2,2,FALSE)="OUI",J$3,IF(HLOOKUP(J$9,'Feuille1-Catégories'!$C$1:$G$3,3,FALSE)="OUI",OFFSET(J$3,MOD(QUOTIENT(ROW()-ROW($A$20),'Feuille1-Catégories'!$B$6/J$6),J$5),0),IF(MOD($A864-1-J$10,'Feuille1-Catégories'!$F$5+1)=0,J$3,""))),"")</f>
        <v/>
      </c>
      <c r="K864" s="29" t="str">
        <f ca="1">IF(AND($A864&lt;&gt;"",K$9&lt;&gt;""),IF(HLOOKUP(K$9,'Feuille1-Catégories'!$C$1:$G$2,2,FALSE)="OUI",K$3,IF(HLOOKUP(K$9,'Feuille1-Catégories'!$C$1:$G$3,3,FALSE)="OUI",OFFSET(K$3,MOD(QUOTIENT(ROW()-ROW($A$20),'Feuille1-Catégories'!$B$6/K$6),K$5),0),IF(MOD($A864-1-K$10,'Feuille1-Catégories'!$F$5+1)=0,K$3,""))),"")</f>
        <v/>
      </c>
      <c r="L864" s="29" t="str">
        <f ca="1">IF(AND($A864&lt;&gt;"",L$9&lt;&gt;""),IF(HLOOKUP(L$9,'Feuille1-Catégories'!$C$1:$G$2,2,FALSE)="OUI",L$3,IF(HLOOKUP(L$9,'Feuille1-Catégories'!$C$1:$G$3,3,FALSE)="OUI",OFFSET(L$3,MOD(QUOTIENT(ROW()-ROW($A$20),'Feuille1-Catégories'!$B$6/L$6),L$5),0),IF(MOD($A864-1-L$10,'Feuille1-Catégories'!$F$5+1)=0,L$3,""))),"")</f>
        <v/>
      </c>
      <c r="M864" s="29" t="str">
        <f ca="1">IF(AND($A864&lt;&gt;"",M$9&lt;&gt;""),IF(HLOOKUP(M$9,'Feuille1-Catégories'!$C$1:$G$2,2,FALSE)="OUI",M$3,IF(HLOOKUP(M$9,'Feuille1-Catégories'!$C$1:$G$3,3,FALSE)="OUI",OFFSET(M$3,MOD(QUOTIENT(ROW()-ROW($A$20),'Feuille1-Catégories'!$B$6/M$6),M$5),0),IF(MOD($A864-1-M$10,'Feuille1-Catégories'!$F$5+1)=0,M$3,""))),"")</f>
        <v/>
      </c>
      <c r="N864" s="29" t="str">
        <f ca="1">IF(AND($A864&lt;&gt;"",N$9&lt;&gt;""),IF(HLOOKUP(N$9,'Feuille1-Catégories'!$C$1:$G$2,2,FALSE)="OUI",N$3,IF(HLOOKUP(N$9,'Feuille1-Catégories'!$C$1:$G$3,3,FALSE)="OUI",OFFSET(N$3,MOD(QUOTIENT(ROW()-ROW($A$20),'Feuille1-Catégories'!$B$6/N$6),N$5),0),IF(MOD($A864-1-N$10,'Feuille1-Catégories'!$F$5+1)=0,N$3,""))),"")</f>
        <v/>
      </c>
      <c r="O864" s="29" t="str">
        <f ca="1">IF(AND($A864&lt;&gt;"",O$9&lt;&gt;""),IF(HLOOKUP(O$9,'Feuille1-Catégories'!$C$1:$G$2,2,FALSE)="OUI",O$3,IF(HLOOKUP(O$9,'Feuille1-Catégories'!$C$1:$G$3,3,FALSE)="OUI",OFFSET(O$3,MOD(QUOTIENT(ROW()-ROW($A$20),'Feuille1-Catégories'!$B$6/O$6),O$5),0),IF(MOD($A864-1-O$10,'Feuille1-Catégories'!$F$5+1)=0,O$3,""))),"")</f>
        <v/>
      </c>
      <c r="P864" s="29" t="str">
        <f ca="1">IF(AND($A864&lt;&gt;"",P$9&lt;&gt;""),IF(HLOOKUP(P$9,'Feuille1-Catégories'!$C$1:$G$2,2,FALSE)="OUI",P$3,IF(HLOOKUP(P$9,'Feuille1-Catégories'!$C$1:$G$3,3,FALSE)="OUI",OFFSET(P$3,MOD(QUOTIENT(ROW()-ROW($A$20),'Feuille1-Catégories'!$B$6/P$6),P$5),0),IF(MOD($A864-1-P$10,'Feuille1-Catégories'!$F$5+1)=0,P$3,""))),"")</f>
        <v/>
      </c>
      <c r="Q864" s="29" t="str">
        <f ca="1">IF(AND($A864&lt;&gt;"",Q$9&lt;&gt;""),IF(HLOOKUP(Q$9,'Feuille1-Catégories'!$C$1:$G$2,2,FALSE)="OUI",Q$3,IF(HLOOKUP(Q$9,'Feuille1-Catégories'!$C$1:$G$3,3,FALSE)="OUI",OFFSET(Q$3,MOD(QUOTIENT(ROW()-ROW($A$20),'Feuille1-Catégories'!$B$6/Q$6),Q$5),0),IF(MOD($A864-1-Q$10,'Feuille1-Catégories'!$F$5+1)=0,Q$3,""))),"")</f>
        <v/>
      </c>
      <c r="R864" s="29" t="str">
        <f ca="1">IF(AND($A864&lt;&gt;"",R$9&lt;&gt;""),IF(HLOOKUP(R$9,'Feuille1-Catégories'!$C$1:$G$2,2,FALSE)="OUI",R$3,IF(HLOOKUP(R$9,'Feuille1-Catégories'!$C$1:$G$3,3,FALSE)="OUI",OFFSET(R$3,MOD(QUOTIENT(ROW()-ROW($A$20),'Feuille1-Catégories'!$B$6/R$6),R$5),0),IF(MOD($A864-1-R$10,'Feuille1-Catégories'!$F$5+1)=0,R$3,""))),"")</f>
        <v/>
      </c>
      <c r="S864" s="29" t="str">
        <f ca="1">IF(AND($A864&lt;&gt;"",S$9&lt;&gt;""),IF(HLOOKUP(S$9,'Feuille1-Catégories'!$C$1:$G$2,2,FALSE)="OUI",S$3,IF(HLOOKUP(S$9,'Feuille1-Catégories'!$C$1:$G$3,3,FALSE)="OUI",OFFSET(S$3,MOD(QUOTIENT(ROW()-ROW($A$20),'Feuille1-Catégories'!$B$6/S$6),S$5),0),IF(MOD($A864-1-S$10,'Feuille1-Catégories'!$F$5+1)=0,S$3,""))),"")</f>
        <v/>
      </c>
      <c r="T864" s="29" t="str">
        <f ca="1">IF(AND($A864&lt;&gt;"",T$9&lt;&gt;""),IF(HLOOKUP(T$9,'Feuille1-Catégories'!$C$1:$G$2,2,FALSE)="OUI",T$3,IF(HLOOKUP(T$9,'Feuille1-Catégories'!$C$1:$G$3,3,FALSE)="OUI",OFFSET(T$3,MOD(QUOTIENT(ROW()-ROW($A$20),'Feuille1-Catégories'!$B$6/T$6),T$5),0),IF(MOD($A864-1-T$10,'Feuille1-Catégories'!$F$5+1)=0,T$3,""))),"")</f>
        <v/>
      </c>
      <c r="U864" s="29" t="str">
        <f ca="1">IF(AND($A864&lt;&gt;"",U$9&lt;&gt;""),IF(HLOOKUP(U$9,'Feuille1-Catégories'!$C$1:$G$2,2,FALSE)="OUI",U$3,IF(HLOOKUP(U$9,'Feuille1-Catégories'!$C$1:$G$3,3,FALSE)="OUI",OFFSET(U$3,MOD(QUOTIENT(ROW()-ROW($A$20),'Feuille1-Catégories'!$B$6/U$6),U$5),0),IF(MOD($A864-1-U$10,'Feuille1-Catégories'!$F$5+1)=0,U$3,""))),"")</f>
        <v/>
      </c>
      <c r="V864" s="29" t="str">
        <f ca="1">IF(AND($A864&lt;&gt;"",V$9&lt;&gt;""),IF(HLOOKUP(V$9,'Feuille1-Catégories'!$C$1:$G$2,2,FALSE)="OUI",V$3,IF(HLOOKUP(V$9,'Feuille1-Catégories'!$C$1:$G$3,3,FALSE)="OUI",OFFSET(V$3,MOD(QUOTIENT(ROW()-ROW($A$20),'Feuille1-Catégories'!$B$6/V$6),V$5),0),IF(MOD($A864-1-V$10,'Feuille1-Catégories'!$F$5+1)=0,V$3,""))),"")</f>
        <v/>
      </c>
      <c r="W864" s="29" t="str">
        <f ca="1">IF(AND($A864&lt;&gt;"",W$9&lt;&gt;""),IF(HLOOKUP(W$9,'Feuille1-Catégories'!$C$1:$G$2,2,FALSE)="OUI",W$3,IF(HLOOKUP(W$9,'Feuille1-Catégories'!$C$1:$G$3,3,FALSE)="OUI",OFFSET(W$3,MOD(QUOTIENT(ROW()-ROW($A$20),'Feuille1-Catégories'!$B$6/W$6),W$5),0),IF(MOD($A864-1-W$10,'Feuille1-Catégories'!$F$5+1)=0,W$3,""))),"")</f>
        <v/>
      </c>
      <c r="X864" s="29" t="str">
        <f ca="1">IF(AND($A864&lt;&gt;"",X$9&lt;&gt;""),IF(HLOOKUP(X$9,'Feuille1-Catégories'!$C$1:$G$2,2,FALSE)="OUI",X$3,IF(HLOOKUP(X$9,'Feuille1-Catégories'!$C$1:$G$3,3,FALSE)="OUI",OFFSET(X$3,MOD(QUOTIENT(ROW()-ROW($A$20),'Feuille1-Catégories'!$B$6/X$6),X$5),0),IF(MOD($A864-1-X$10,'Feuille1-Catégories'!$F$5+1)=0,X$3,""))),"")</f>
        <v/>
      </c>
      <c r="Y864" s="29" t="str">
        <f ca="1">IF(AND($A864&lt;&gt;"",Y$9&lt;&gt;""),IF(HLOOKUP(Y$9,'Feuille1-Catégories'!$C$1:$G$2,2,FALSE)="OUI",Y$3,IF(HLOOKUP(Y$9,'Feuille1-Catégories'!$C$1:$G$3,3,FALSE)="OUI",OFFSET(Y$3,MOD(QUOTIENT(ROW()-ROW($A$20),'Feuille1-Catégories'!$B$6/Y$6),Y$5),0),IF(MOD($A864-1-Y$10,'Feuille1-Catégories'!$F$5+1)=0,Y$3,""))),"")</f>
        <v/>
      </c>
      <c r="Z864" s="29" t="str">
        <f ca="1">IF(AND($A864&lt;&gt;"",Z$9&lt;&gt;""),IF(HLOOKUP(Z$9,'Feuille1-Catégories'!$C$1:$G$2,2,FALSE)="OUI",Z$3,IF(HLOOKUP(Z$9,'Feuille1-Catégories'!$C$1:$G$3,3,FALSE)="OUI",OFFSET(Z$3,MOD(QUOTIENT(ROW()-ROW($A$20),'Feuille1-Catégories'!$B$6/Z$6),Z$5),0),IF(MOD($A864-1-Z$10,'Feuille1-Catégories'!$F$5+1)=0,Z$3,""))),"")</f>
        <v/>
      </c>
    </row>
    <row r="865" spans="1:26" ht="17" x14ac:dyDescent="0.2">
      <c r="A865" s="21" t="str">
        <f>IF('Feuille2-Prix de vente'!A865&lt;&gt;"",'Feuille2-Prix de vente'!A865,"")</f>
        <v/>
      </c>
      <c r="B865" s="33" t="str">
        <f>IF('Feuille2-Prix de vente'!B865&lt;&gt;"",'Feuille2-Prix de vente'!B865,"")</f>
        <v/>
      </c>
      <c r="C865" s="10" t="str">
        <f>IF('Feuille2-Prix de vente'!C865&lt;&gt;"",'Feuille2-Prix de vente'!C865,"")</f>
        <v/>
      </c>
      <c r="D865" s="10" t="str">
        <f t="shared" si="13"/>
        <v/>
      </c>
      <c r="E865" s="10" t="str">
        <f>IF('Feuille2-Prix de vente'!E865&lt;&gt;"",'Feuille2-Prix de vente'!E865,"")</f>
        <v/>
      </c>
      <c r="F865" s="29" t="str">
        <f ca="1">IF(AND($A865&lt;&gt;"",F$9&lt;&gt;""),IF(HLOOKUP(F$9,'Feuille1-Catégories'!$C$1:$G$2,2,FALSE)="OUI",F$3,IF(HLOOKUP(F$9,'Feuille1-Catégories'!$C$1:$G$3,3,FALSE)="OUI",OFFSET(F$3,MOD(QUOTIENT(ROW()-ROW($A$20),'Feuille1-Catégories'!$B$6/F$6),F$5),0),IF(MOD($A865-1-F$10,'Feuille1-Catégories'!$F$5+1)=0,F$3,""))),"")</f>
        <v/>
      </c>
      <c r="G865" s="29" t="str">
        <f ca="1">IF(AND($A865&lt;&gt;"",G$9&lt;&gt;""),IF(HLOOKUP(G$9,'Feuille1-Catégories'!$C$1:$G$2,2,FALSE)="OUI",G$3,IF(HLOOKUP(G$9,'Feuille1-Catégories'!$C$1:$G$3,3,FALSE)="OUI",OFFSET(G$3,MOD(QUOTIENT(ROW()-ROW($A$20),'Feuille1-Catégories'!$B$6/G$6),G$5),0),IF(MOD($A865-1-G$10,'Feuille1-Catégories'!$F$5+1)=0,G$3,""))),"")</f>
        <v/>
      </c>
      <c r="H865" s="29" t="str">
        <f ca="1">IF(AND($A865&lt;&gt;"",H$9&lt;&gt;""),IF(HLOOKUP(H$9,'Feuille1-Catégories'!$C$1:$G$2,2,FALSE)="OUI",H$3,IF(HLOOKUP(H$9,'Feuille1-Catégories'!$C$1:$G$3,3,FALSE)="OUI",OFFSET(H$3,MOD(QUOTIENT(ROW()-ROW($A$20),'Feuille1-Catégories'!$B$6/H$6),H$5),0),IF(MOD($A865-1-H$10,'Feuille1-Catégories'!$F$5+1)=0,H$3,""))),"")</f>
        <v/>
      </c>
      <c r="I865" s="29" t="str">
        <f ca="1">IF(AND($A865&lt;&gt;"",I$9&lt;&gt;""),IF(HLOOKUP(I$9,'Feuille1-Catégories'!$C$1:$G$2,2,FALSE)="OUI",I$3,IF(HLOOKUP(I$9,'Feuille1-Catégories'!$C$1:$G$3,3,FALSE)="OUI",OFFSET(I$3,MOD(QUOTIENT(ROW()-ROW($A$20),'Feuille1-Catégories'!$B$6/I$6),I$5),0),IF(MOD($A865-1-I$10,'Feuille1-Catégories'!$F$5+1)=0,I$3,""))),"")</f>
        <v/>
      </c>
      <c r="J865" s="29" t="str">
        <f ca="1">IF(AND($A865&lt;&gt;"",J$9&lt;&gt;""),IF(HLOOKUP(J$9,'Feuille1-Catégories'!$C$1:$G$2,2,FALSE)="OUI",J$3,IF(HLOOKUP(J$9,'Feuille1-Catégories'!$C$1:$G$3,3,FALSE)="OUI",OFFSET(J$3,MOD(QUOTIENT(ROW()-ROW($A$20),'Feuille1-Catégories'!$B$6/J$6),J$5),0),IF(MOD($A865-1-J$10,'Feuille1-Catégories'!$F$5+1)=0,J$3,""))),"")</f>
        <v/>
      </c>
      <c r="K865" s="29" t="str">
        <f ca="1">IF(AND($A865&lt;&gt;"",K$9&lt;&gt;""),IF(HLOOKUP(K$9,'Feuille1-Catégories'!$C$1:$G$2,2,FALSE)="OUI",K$3,IF(HLOOKUP(K$9,'Feuille1-Catégories'!$C$1:$G$3,3,FALSE)="OUI",OFFSET(K$3,MOD(QUOTIENT(ROW()-ROW($A$20),'Feuille1-Catégories'!$B$6/K$6),K$5),0),IF(MOD($A865-1-K$10,'Feuille1-Catégories'!$F$5+1)=0,K$3,""))),"")</f>
        <v/>
      </c>
      <c r="L865" s="29" t="str">
        <f ca="1">IF(AND($A865&lt;&gt;"",L$9&lt;&gt;""),IF(HLOOKUP(L$9,'Feuille1-Catégories'!$C$1:$G$2,2,FALSE)="OUI",L$3,IF(HLOOKUP(L$9,'Feuille1-Catégories'!$C$1:$G$3,3,FALSE)="OUI",OFFSET(L$3,MOD(QUOTIENT(ROW()-ROW($A$20),'Feuille1-Catégories'!$B$6/L$6),L$5),0),IF(MOD($A865-1-L$10,'Feuille1-Catégories'!$F$5+1)=0,L$3,""))),"")</f>
        <v/>
      </c>
      <c r="M865" s="29" t="str">
        <f ca="1">IF(AND($A865&lt;&gt;"",M$9&lt;&gt;""),IF(HLOOKUP(M$9,'Feuille1-Catégories'!$C$1:$G$2,2,FALSE)="OUI",M$3,IF(HLOOKUP(M$9,'Feuille1-Catégories'!$C$1:$G$3,3,FALSE)="OUI",OFFSET(M$3,MOD(QUOTIENT(ROW()-ROW($A$20),'Feuille1-Catégories'!$B$6/M$6),M$5),0),IF(MOD($A865-1-M$10,'Feuille1-Catégories'!$F$5+1)=0,M$3,""))),"")</f>
        <v/>
      </c>
      <c r="N865" s="29" t="str">
        <f ca="1">IF(AND($A865&lt;&gt;"",N$9&lt;&gt;""),IF(HLOOKUP(N$9,'Feuille1-Catégories'!$C$1:$G$2,2,FALSE)="OUI",N$3,IF(HLOOKUP(N$9,'Feuille1-Catégories'!$C$1:$G$3,3,FALSE)="OUI",OFFSET(N$3,MOD(QUOTIENT(ROW()-ROW($A$20),'Feuille1-Catégories'!$B$6/N$6),N$5),0),IF(MOD($A865-1-N$10,'Feuille1-Catégories'!$F$5+1)=0,N$3,""))),"")</f>
        <v/>
      </c>
      <c r="O865" s="29" t="str">
        <f ca="1">IF(AND($A865&lt;&gt;"",O$9&lt;&gt;""),IF(HLOOKUP(O$9,'Feuille1-Catégories'!$C$1:$G$2,2,FALSE)="OUI",O$3,IF(HLOOKUP(O$9,'Feuille1-Catégories'!$C$1:$G$3,3,FALSE)="OUI",OFFSET(O$3,MOD(QUOTIENT(ROW()-ROW($A$20),'Feuille1-Catégories'!$B$6/O$6),O$5),0),IF(MOD($A865-1-O$10,'Feuille1-Catégories'!$F$5+1)=0,O$3,""))),"")</f>
        <v/>
      </c>
      <c r="P865" s="29" t="str">
        <f ca="1">IF(AND($A865&lt;&gt;"",P$9&lt;&gt;""),IF(HLOOKUP(P$9,'Feuille1-Catégories'!$C$1:$G$2,2,FALSE)="OUI",P$3,IF(HLOOKUP(P$9,'Feuille1-Catégories'!$C$1:$G$3,3,FALSE)="OUI",OFFSET(P$3,MOD(QUOTIENT(ROW()-ROW($A$20),'Feuille1-Catégories'!$B$6/P$6),P$5),0),IF(MOD($A865-1-P$10,'Feuille1-Catégories'!$F$5+1)=0,P$3,""))),"")</f>
        <v/>
      </c>
      <c r="Q865" s="29" t="str">
        <f ca="1">IF(AND($A865&lt;&gt;"",Q$9&lt;&gt;""),IF(HLOOKUP(Q$9,'Feuille1-Catégories'!$C$1:$G$2,2,FALSE)="OUI",Q$3,IF(HLOOKUP(Q$9,'Feuille1-Catégories'!$C$1:$G$3,3,FALSE)="OUI",OFFSET(Q$3,MOD(QUOTIENT(ROW()-ROW($A$20),'Feuille1-Catégories'!$B$6/Q$6),Q$5),0),IF(MOD($A865-1-Q$10,'Feuille1-Catégories'!$F$5+1)=0,Q$3,""))),"")</f>
        <v/>
      </c>
      <c r="R865" s="29" t="str">
        <f ca="1">IF(AND($A865&lt;&gt;"",R$9&lt;&gt;""),IF(HLOOKUP(R$9,'Feuille1-Catégories'!$C$1:$G$2,2,FALSE)="OUI",R$3,IF(HLOOKUP(R$9,'Feuille1-Catégories'!$C$1:$G$3,3,FALSE)="OUI",OFFSET(R$3,MOD(QUOTIENT(ROW()-ROW($A$20),'Feuille1-Catégories'!$B$6/R$6),R$5),0),IF(MOD($A865-1-R$10,'Feuille1-Catégories'!$F$5+1)=0,R$3,""))),"")</f>
        <v/>
      </c>
      <c r="S865" s="29" t="str">
        <f ca="1">IF(AND($A865&lt;&gt;"",S$9&lt;&gt;""),IF(HLOOKUP(S$9,'Feuille1-Catégories'!$C$1:$G$2,2,FALSE)="OUI",S$3,IF(HLOOKUP(S$9,'Feuille1-Catégories'!$C$1:$G$3,3,FALSE)="OUI",OFFSET(S$3,MOD(QUOTIENT(ROW()-ROW($A$20),'Feuille1-Catégories'!$B$6/S$6),S$5),0),IF(MOD($A865-1-S$10,'Feuille1-Catégories'!$F$5+1)=0,S$3,""))),"")</f>
        <v/>
      </c>
      <c r="T865" s="29" t="str">
        <f ca="1">IF(AND($A865&lt;&gt;"",T$9&lt;&gt;""),IF(HLOOKUP(T$9,'Feuille1-Catégories'!$C$1:$G$2,2,FALSE)="OUI",T$3,IF(HLOOKUP(T$9,'Feuille1-Catégories'!$C$1:$G$3,3,FALSE)="OUI",OFFSET(T$3,MOD(QUOTIENT(ROW()-ROW($A$20),'Feuille1-Catégories'!$B$6/T$6),T$5),0),IF(MOD($A865-1-T$10,'Feuille1-Catégories'!$F$5+1)=0,T$3,""))),"")</f>
        <v/>
      </c>
      <c r="U865" s="29" t="str">
        <f ca="1">IF(AND($A865&lt;&gt;"",U$9&lt;&gt;""),IF(HLOOKUP(U$9,'Feuille1-Catégories'!$C$1:$G$2,2,FALSE)="OUI",U$3,IF(HLOOKUP(U$9,'Feuille1-Catégories'!$C$1:$G$3,3,FALSE)="OUI",OFFSET(U$3,MOD(QUOTIENT(ROW()-ROW($A$20),'Feuille1-Catégories'!$B$6/U$6),U$5),0),IF(MOD($A865-1-U$10,'Feuille1-Catégories'!$F$5+1)=0,U$3,""))),"")</f>
        <v/>
      </c>
      <c r="V865" s="29" t="str">
        <f ca="1">IF(AND($A865&lt;&gt;"",V$9&lt;&gt;""),IF(HLOOKUP(V$9,'Feuille1-Catégories'!$C$1:$G$2,2,FALSE)="OUI",V$3,IF(HLOOKUP(V$9,'Feuille1-Catégories'!$C$1:$G$3,3,FALSE)="OUI",OFFSET(V$3,MOD(QUOTIENT(ROW()-ROW($A$20),'Feuille1-Catégories'!$B$6/V$6),V$5),0),IF(MOD($A865-1-V$10,'Feuille1-Catégories'!$F$5+1)=0,V$3,""))),"")</f>
        <v/>
      </c>
      <c r="W865" s="29" t="str">
        <f ca="1">IF(AND($A865&lt;&gt;"",W$9&lt;&gt;""),IF(HLOOKUP(W$9,'Feuille1-Catégories'!$C$1:$G$2,2,FALSE)="OUI",W$3,IF(HLOOKUP(W$9,'Feuille1-Catégories'!$C$1:$G$3,3,FALSE)="OUI",OFFSET(W$3,MOD(QUOTIENT(ROW()-ROW($A$20),'Feuille1-Catégories'!$B$6/W$6),W$5),0),IF(MOD($A865-1-W$10,'Feuille1-Catégories'!$F$5+1)=0,W$3,""))),"")</f>
        <v/>
      </c>
      <c r="X865" s="29" t="str">
        <f ca="1">IF(AND($A865&lt;&gt;"",X$9&lt;&gt;""),IF(HLOOKUP(X$9,'Feuille1-Catégories'!$C$1:$G$2,2,FALSE)="OUI",X$3,IF(HLOOKUP(X$9,'Feuille1-Catégories'!$C$1:$G$3,3,FALSE)="OUI",OFFSET(X$3,MOD(QUOTIENT(ROW()-ROW($A$20),'Feuille1-Catégories'!$B$6/X$6),X$5),0),IF(MOD($A865-1-X$10,'Feuille1-Catégories'!$F$5+1)=0,X$3,""))),"")</f>
        <v/>
      </c>
      <c r="Y865" s="29" t="str">
        <f ca="1">IF(AND($A865&lt;&gt;"",Y$9&lt;&gt;""),IF(HLOOKUP(Y$9,'Feuille1-Catégories'!$C$1:$G$2,2,FALSE)="OUI",Y$3,IF(HLOOKUP(Y$9,'Feuille1-Catégories'!$C$1:$G$3,3,FALSE)="OUI",OFFSET(Y$3,MOD(QUOTIENT(ROW()-ROW($A$20),'Feuille1-Catégories'!$B$6/Y$6),Y$5),0),IF(MOD($A865-1-Y$10,'Feuille1-Catégories'!$F$5+1)=0,Y$3,""))),"")</f>
        <v/>
      </c>
      <c r="Z865" s="29" t="str">
        <f ca="1">IF(AND($A865&lt;&gt;"",Z$9&lt;&gt;""),IF(HLOOKUP(Z$9,'Feuille1-Catégories'!$C$1:$G$2,2,FALSE)="OUI",Z$3,IF(HLOOKUP(Z$9,'Feuille1-Catégories'!$C$1:$G$3,3,FALSE)="OUI",OFFSET(Z$3,MOD(QUOTIENT(ROW()-ROW($A$20),'Feuille1-Catégories'!$B$6/Z$6),Z$5),0),IF(MOD($A865-1-Z$10,'Feuille1-Catégories'!$F$5+1)=0,Z$3,""))),"")</f>
        <v/>
      </c>
    </row>
    <row r="866" spans="1:26" ht="17" x14ac:dyDescent="0.2">
      <c r="A866" s="21" t="str">
        <f>IF('Feuille2-Prix de vente'!A866&lt;&gt;"",'Feuille2-Prix de vente'!A866,"")</f>
        <v/>
      </c>
      <c r="B866" s="33" t="str">
        <f>IF('Feuille2-Prix de vente'!B866&lt;&gt;"",'Feuille2-Prix de vente'!B866,"")</f>
        <v/>
      </c>
      <c r="C866" s="10" t="str">
        <f>IF('Feuille2-Prix de vente'!C866&lt;&gt;"",'Feuille2-Prix de vente'!C866,"")</f>
        <v/>
      </c>
      <c r="D866" s="10" t="str">
        <f t="shared" si="13"/>
        <v/>
      </c>
      <c r="E866" s="10" t="str">
        <f>IF('Feuille2-Prix de vente'!E866&lt;&gt;"",'Feuille2-Prix de vente'!E866,"")</f>
        <v/>
      </c>
      <c r="F866" s="29" t="str">
        <f ca="1">IF(AND($A866&lt;&gt;"",F$9&lt;&gt;""),IF(HLOOKUP(F$9,'Feuille1-Catégories'!$C$1:$G$2,2,FALSE)="OUI",F$3,IF(HLOOKUP(F$9,'Feuille1-Catégories'!$C$1:$G$3,3,FALSE)="OUI",OFFSET(F$3,MOD(QUOTIENT(ROW()-ROW($A$20),'Feuille1-Catégories'!$B$6/F$6),F$5),0),IF(MOD($A866-1-F$10,'Feuille1-Catégories'!$F$5+1)=0,F$3,""))),"")</f>
        <v/>
      </c>
      <c r="G866" s="29" t="str">
        <f ca="1">IF(AND($A866&lt;&gt;"",G$9&lt;&gt;""),IF(HLOOKUP(G$9,'Feuille1-Catégories'!$C$1:$G$2,2,FALSE)="OUI",G$3,IF(HLOOKUP(G$9,'Feuille1-Catégories'!$C$1:$G$3,3,FALSE)="OUI",OFFSET(G$3,MOD(QUOTIENT(ROW()-ROW($A$20),'Feuille1-Catégories'!$B$6/G$6),G$5),0),IF(MOD($A866-1-G$10,'Feuille1-Catégories'!$F$5+1)=0,G$3,""))),"")</f>
        <v/>
      </c>
      <c r="H866" s="29" t="str">
        <f ca="1">IF(AND($A866&lt;&gt;"",H$9&lt;&gt;""),IF(HLOOKUP(H$9,'Feuille1-Catégories'!$C$1:$G$2,2,FALSE)="OUI",H$3,IF(HLOOKUP(H$9,'Feuille1-Catégories'!$C$1:$G$3,3,FALSE)="OUI",OFFSET(H$3,MOD(QUOTIENT(ROW()-ROW($A$20),'Feuille1-Catégories'!$B$6/H$6),H$5),0),IF(MOD($A866-1-H$10,'Feuille1-Catégories'!$F$5+1)=0,H$3,""))),"")</f>
        <v/>
      </c>
      <c r="I866" s="29" t="str">
        <f ca="1">IF(AND($A866&lt;&gt;"",I$9&lt;&gt;""),IF(HLOOKUP(I$9,'Feuille1-Catégories'!$C$1:$G$2,2,FALSE)="OUI",I$3,IF(HLOOKUP(I$9,'Feuille1-Catégories'!$C$1:$G$3,3,FALSE)="OUI",OFFSET(I$3,MOD(QUOTIENT(ROW()-ROW($A$20),'Feuille1-Catégories'!$B$6/I$6),I$5),0),IF(MOD($A866-1-I$10,'Feuille1-Catégories'!$F$5+1)=0,I$3,""))),"")</f>
        <v/>
      </c>
      <c r="J866" s="29" t="str">
        <f ca="1">IF(AND($A866&lt;&gt;"",J$9&lt;&gt;""),IF(HLOOKUP(J$9,'Feuille1-Catégories'!$C$1:$G$2,2,FALSE)="OUI",J$3,IF(HLOOKUP(J$9,'Feuille1-Catégories'!$C$1:$G$3,3,FALSE)="OUI",OFFSET(J$3,MOD(QUOTIENT(ROW()-ROW($A$20),'Feuille1-Catégories'!$B$6/J$6),J$5),0),IF(MOD($A866-1-J$10,'Feuille1-Catégories'!$F$5+1)=0,J$3,""))),"")</f>
        <v/>
      </c>
      <c r="K866" s="29" t="str">
        <f ca="1">IF(AND($A866&lt;&gt;"",K$9&lt;&gt;""),IF(HLOOKUP(K$9,'Feuille1-Catégories'!$C$1:$G$2,2,FALSE)="OUI",K$3,IF(HLOOKUP(K$9,'Feuille1-Catégories'!$C$1:$G$3,3,FALSE)="OUI",OFFSET(K$3,MOD(QUOTIENT(ROW()-ROW($A$20),'Feuille1-Catégories'!$B$6/K$6),K$5),0),IF(MOD($A866-1-K$10,'Feuille1-Catégories'!$F$5+1)=0,K$3,""))),"")</f>
        <v/>
      </c>
      <c r="L866" s="29" t="str">
        <f ca="1">IF(AND($A866&lt;&gt;"",L$9&lt;&gt;""),IF(HLOOKUP(L$9,'Feuille1-Catégories'!$C$1:$G$2,2,FALSE)="OUI",L$3,IF(HLOOKUP(L$9,'Feuille1-Catégories'!$C$1:$G$3,3,FALSE)="OUI",OFFSET(L$3,MOD(QUOTIENT(ROW()-ROW($A$20),'Feuille1-Catégories'!$B$6/L$6),L$5),0),IF(MOD($A866-1-L$10,'Feuille1-Catégories'!$F$5+1)=0,L$3,""))),"")</f>
        <v/>
      </c>
      <c r="M866" s="29" t="str">
        <f ca="1">IF(AND($A866&lt;&gt;"",M$9&lt;&gt;""),IF(HLOOKUP(M$9,'Feuille1-Catégories'!$C$1:$G$2,2,FALSE)="OUI",M$3,IF(HLOOKUP(M$9,'Feuille1-Catégories'!$C$1:$G$3,3,FALSE)="OUI",OFFSET(M$3,MOD(QUOTIENT(ROW()-ROW($A$20),'Feuille1-Catégories'!$B$6/M$6),M$5),0),IF(MOD($A866-1-M$10,'Feuille1-Catégories'!$F$5+1)=0,M$3,""))),"")</f>
        <v/>
      </c>
      <c r="N866" s="29" t="str">
        <f ca="1">IF(AND($A866&lt;&gt;"",N$9&lt;&gt;""),IF(HLOOKUP(N$9,'Feuille1-Catégories'!$C$1:$G$2,2,FALSE)="OUI",N$3,IF(HLOOKUP(N$9,'Feuille1-Catégories'!$C$1:$G$3,3,FALSE)="OUI",OFFSET(N$3,MOD(QUOTIENT(ROW()-ROW($A$20),'Feuille1-Catégories'!$B$6/N$6),N$5),0),IF(MOD($A866-1-N$10,'Feuille1-Catégories'!$F$5+1)=0,N$3,""))),"")</f>
        <v/>
      </c>
      <c r="O866" s="29" t="str">
        <f ca="1">IF(AND($A866&lt;&gt;"",O$9&lt;&gt;""),IF(HLOOKUP(O$9,'Feuille1-Catégories'!$C$1:$G$2,2,FALSE)="OUI",O$3,IF(HLOOKUP(O$9,'Feuille1-Catégories'!$C$1:$G$3,3,FALSE)="OUI",OFFSET(O$3,MOD(QUOTIENT(ROW()-ROW($A$20),'Feuille1-Catégories'!$B$6/O$6),O$5),0),IF(MOD($A866-1-O$10,'Feuille1-Catégories'!$F$5+1)=0,O$3,""))),"")</f>
        <v/>
      </c>
      <c r="P866" s="29" t="str">
        <f ca="1">IF(AND($A866&lt;&gt;"",P$9&lt;&gt;""),IF(HLOOKUP(P$9,'Feuille1-Catégories'!$C$1:$G$2,2,FALSE)="OUI",P$3,IF(HLOOKUP(P$9,'Feuille1-Catégories'!$C$1:$G$3,3,FALSE)="OUI",OFFSET(P$3,MOD(QUOTIENT(ROW()-ROW($A$20),'Feuille1-Catégories'!$B$6/P$6),P$5),0),IF(MOD($A866-1-P$10,'Feuille1-Catégories'!$F$5+1)=0,P$3,""))),"")</f>
        <v/>
      </c>
      <c r="Q866" s="29" t="str">
        <f ca="1">IF(AND($A866&lt;&gt;"",Q$9&lt;&gt;""),IF(HLOOKUP(Q$9,'Feuille1-Catégories'!$C$1:$G$2,2,FALSE)="OUI",Q$3,IF(HLOOKUP(Q$9,'Feuille1-Catégories'!$C$1:$G$3,3,FALSE)="OUI",OFFSET(Q$3,MOD(QUOTIENT(ROW()-ROW($A$20),'Feuille1-Catégories'!$B$6/Q$6),Q$5),0),IF(MOD($A866-1-Q$10,'Feuille1-Catégories'!$F$5+1)=0,Q$3,""))),"")</f>
        <v/>
      </c>
      <c r="R866" s="29" t="str">
        <f ca="1">IF(AND($A866&lt;&gt;"",R$9&lt;&gt;""),IF(HLOOKUP(R$9,'Feuille1-Catégories'!$C$1:$G$2,2,FALSE)="OUI",R$3,IF(HLOOKUP(R$9,'Feuille1-Catégories'!$C$1:$G$3,3,FALSE)="OUI",OFFSET(R$3,MOD(QUOTIENT(ROW()-ROW($A$20),'Feuille1-Catégories'!$B$6/R$6),R$5),0),IF(MOD($A866-1-R$10,'Feuille1-Catégories'!$F$5+1)=0,R$3,""))),"")</f>
        <v/>
      </c>
      <c r="S866" s="29" t="str">
        <f ca="1">IF(AND($A866&lt;&gt;"",S$9&lt;&gt;""),IF(HLOOKUP(S$9,'Feuille1-Catégories'!$C$1:$G$2,2,FALSE)="OUI",S$3,IF(HLOOKUP(S$9,'Feuille1-Catégories'!$C$1:$G$3,3,FALSE)="OUI",OFFSET(S$3,MOD(QUOTIENT(ROW()-ROW($A$20),'Feuille1-Catégories'!$B$6/S$6),S$5),0),IF(MOD($A866-1-S$10,'Feuille1-Catégories'!$F$5+1)=0,S$3,""))),"")</f>
        <v/>
      </c>
      <c r="T866" s="29" t="str">
        <f ca="1">IF(AND($A866&lt;&gt;"",T$9&lt;&gt;""),IF(HLOOKUP(T$9,'Feuille1-Catégories'!$C$1:$G$2,2,FALSE)="OUI",T$3,IF(HLOOKUP(T$9,'Feuille1-Catégories'!$C$1:$G$3,3,FALSE)="OUI",OFFSET(T$3,MOD(QUOTIENT(ROW()-ROW($A$20),'Feuille1-Catégories'!$B$6/T$6),T$5),0),IF(MOD($A866-1-T$10,'Feuille1-Catégories'!$F$5+1)=0,T$3,""))),"")</f>
        <v/>
      </c>
      <c r="U866" s="29" t="str">
        <f ca="1">IF(AND($A866&lt;&gt;"",U$9&lt;&gt;""),IF(HLOOKUP(U$9,'Feuille1-Catégories'!$C$1:$G$2,2,FALSE)="OUI",U$3,IF(HLOOKUP(U$9,'Feuille1-Catégories'!$C$1:$G$3,3,FALSE)="OUI",OFFSET(U$3,MOD(QUOTIENT(ROW()-ROW($A$20),'Feuille1-Catégories'!$B$6/U$6),U$5),0),IF(MOD($A866-1-U$10,'Feuille1-Catégories'!$F$5+1)=0,U$3,""))),"")</f>
        <v/>
      </c>
      <c r="V866" s="29" t="str">
        <f ca="1">IF(AND($A866&lt;&gt;"",V$9&lt;&gt;""),IF(HLOOKUP(V$9,'Feuille1-Catégories'!$C$1:$G$2,2,FALSE)="OUI",V$3,IF(HLOOKUP(V$9,'Feuille1-Catégories'!$C$1:$G$3,3,FALSE)="OUI",OFFSET(V$3,MOD(QUOTIENT(ROW()-ROW($A$20),'Feuille1-Catégories'!$B$6/V$6),V$5),0),IF(MOD($A866-1-V$10,'Feuille1-Catégories'!$F$5+1)=0,V$3,""))),"")</f>
        <v/>
      </c>
      <c r="W866" s="29" t="str">
        <f ca="1">IF(AND($A866&lt;&gt;"",W$9&lt;&gt;""),IF(HLOOKUP(W$9,'Feuille1-Catégories'!$C$1:$G$2,2,FALSE)="OUI",W$3,IF(HLOOKUP(W$9,'Feuille1-Catégories'!$C$1:$G$3,3,FALSE)="OUI",OFFSET(W$3,MOD(QUOTIENT(ROW()-ROW($A$20),'Feuille1-Catégories'!$B$6/W$6),W$5),0),IF(MOD($A866-1-W$10,'Feuille1-Catégories'!$F$5+1)=0,W$3,""))),"")</f>
        <v/>
      </c>
      <c r="X866" s="29" t="str">
        <f ca="1">IF(AND($A866&lt;&gt;"",X$9&lt;&gt;""),IF(HLOOKUP(X$9,'Feuille1-Catégories'!$C$1:$G$2,2,FALSE)="OUI",X$3,IF(HLOOKUP(X$9,'Feuille1-Catégories'!$C$1:$G$3,3,FALSE)="OUI",OFFSET(X$3,MOD(QUOTIENT(ROW()-ROW($A$20),'Feuille1-Catégories'!$B$6/X$6),X$5),0),IF(MOD($A866-1-X$10,'Feuille1-Catégories'!$F$5+1)=0,X$3,""))),"")</f>
        <v/>
      </c>
      <c r="Y866" s="29" t="str">
        <f ca="1">IF(AND($A866&lt;&gt;"",Y$9&lt;&gt;""),IF(HLOOKUP(Y$9,'Feuille1-Catégories'!$C$1:$G$2,2,FALSE)="OUI",Y$3,IF(HLOOKUP(Y$9,'Feuille1-Catégories'!$C$1:$G$3,3,FALSE)="OUI",OFFSET(Y$3,MOD(QUOTIENT(ROW()-ROW($A$20),'Feuille1-Catégories'!$B$6/Y$6),Y$5),0),IF(MOD($A866-1-Y$10,'Feuille1-Catégories'!$F$5+1)=0,Y$3,""))),"")</f>
        <v/>
      </c>
      <c r="Z866" s="29" t="str">
        <f ca="1">IF(AND($A866&lt;&gt;"",Z$9&lt;&gt;""),IF(HLOOKUP(Z$9,'Feuille1-Catégories'!$C$1:$G$2,2,FALSE)="OUI",Z$3,IF(HLOOKUP(Z$9,'Feuille1-Catégories'!$C$1:$G$3,3,FALSE)="OUI",OFFSET(Z$3,MOD(QUOTIENT(ROW()-ROW($A$20),'Feuille1-Catégories'!$B$6/Z$6),Z$5),0),IF(MOD($A866-1-Z$10,'Feuille1-Catégories'!$F$5+1)=0,Z$3,""))),"")</f>
        <v/>
      </c>
    </row>
    <row r="867" spans="1:26" ht="17" x14ac:dyDescent="0.2">
      <c r="A867" s="21" t="str">
        <f>IF('Feuille2-Prix de vente'!A867&lt;&gt;"",'Feuille2-Prix de vente'!A867,"")</f>
        <v/>
      </c>
      <c r="B867" s="33" t="str">
        <f>IF('Feuille2-Prix de vente'!B867&lt;&gt;"",'Feuille2-Prix de vente'!B867,"")</f>
        <v/>
      </c>
      <c r="C867" s="10" t="str">
        <f>IF('Feuille2-Prix de vente'!C867&lt;&gt;"",'Feuille2-Prix de vente'!C867,"")</f>
        <v/>
      </c>
      <c r="D867" s="10" t="str">
        <f t="shared" si="13"/>
        <v/>
      </c>
      <c r="E867" s="10" t="str">
        <f>IF('Feuille2-Prix de vente'!E867&lt;&gt;"",'Feuille2-Prix de vente'!E867,"")</f>
        <v/>
      </c>
      <c r="F867" s="29" t="str">
        <f ca="1">IF(AND($A867&lt;&gt;"",F$9&lt;&gt;""),IF(HLOOKUP(F$9,'Feuille1-Catégories'!$C$1:$G$2,2,FALSE)="OUI",F$3,IF(HLOOKUP(F$9,'Feuille1-Catégories'!$C$1:$G$3,3,FALSE)="OUI",OFFSET(F$3,MOD(QUOTIENT(ROW()-ROW($A$20),'Feuille1-Catégories'!$B$6/F$6),F$5),0),IF(MOD($A867-1-F$10,'Feuille1-Catégories'!$F$5+1)=0,F$3,""))),"")</f>
        <v/>
      </c>
      <c r="G867" s="29" t="str">
        <f ca="1">IF(AND($A867&lt;&gt;"",G$9&lt;&gt;""),IF(HLOOKUP(G$9,'Feuille1-Catégories'!$C$1:$G$2,2,FALSE)="OUI",G$3,IF(HLOOKUP(G$9,'Feuille1-Catégories'!$C$1:$G$3,3,FALSE)="OUI",OFFSET(G$3,MOD(QUOTIENT(ROW()-ROW($A$20),'Feuille1-Catégories'!$B$6/G$6),G$5),0),IF(MOD($A867-1-G$10,'Feuille1-Catégories'!$F$5+1)=0,G$3,""))),"")</f>
        <v/>
      </c>
      <c r="H867" s="29" t="str">
        <f ca="1">IF(AND($A867&lt;&gt;"",H$9&lt;&gt;""),IF(HLOOKUP(H$9,'Feuille1-Catégories'!$C$1:$G$2,2,FALSE)="OUI",H$3,IF(HLOOKUP(H$9,'Feuille1-Catégories'!$C$1:$G$3,3,FALSE)="OUI",OFFSET(H$3,MOD(QUOTIENT(ROW()-ROW($A$20),'Feuille1-Catégories'!$B$6/H$6),H$5),0),IF(MOD($A867-1-H$10,'Feuille1-Catégories'!$F$5+1)=0,H$3,""))),"")</f>
        <v/>
      </c>
      <c r="I867" s="29" t="str">
        <f ca="1">IF(AND($A867&lt;&gt;"",I$9&lt;&gt;""),IF(HLOOKUP(I$9,'Feuille1-Catégories'!$C$1:$G$2,2,FALSE)="OUI",I$3,IF(HLOOKUP(I$9,'Feuille1-Catégories'!$C$1:$G$3,3,FALSE)="OUI",OFFSET(I$3,MOD(QUOTIENT(ROW()-ROW($A$20),'Feuille1-Catégories'!$B$6/I$6),I$5),0),IF(MOD($A867-1-I$10,'Feuille1-Catégories'!$F$5+1)=0,I$3,""))),"")</f>
        <v/>
      </c>
      <c r="J867" s="29" t="str">
        <f ca="1">IF(AND($A867&lt;&gt;"",J$9&lt;&gt;""),IF(HLOOKUP(J$9,'Feuille1-Catégories'!$C$1:$G$2,2,FALSE)="OUI",J$3,IF(HLOOKUP(J$9,'Feuille1-Catégories'!$C$1:$G$3,3,FALSE)="OUI",OFFSET(J$3,MOD(QUOTIENT(ROW()-ROW($A$20),'Feuille1-Catégories'!$B$6/J$6),J$5),0),IF(MOD($A867-1-J$10,'Feuille1-Catégories'!$F$5+1)=0,J$3,""))),"")</f>
        <v/>
      </c>
      <c r="K867" s="29" t="str">
        <f ca="1">IF(AND($A867&lt;&gt;"",K$9&lt;&gt;""),IF(HLOOKUP(K$9,'Feuille1-Catégories'!$C$1:$G$2,2,FALSE)="OUI",K$3,IF(HLOOKUP(K$9,'Feuille1-Catégories'!$C$1:$G$3,3,FALSE)="OUI",OFFSET(K$3,MOD(QUOTIENT(ROW()-ROW($A$20),'Feuille1-Catégories'!$B$6/K$6),K$5),0),IF(MOD($A867-1-K$10,'Feuille1-Catégories'!$F$5+1)=0,K$3,""))),"")</f>
        <v/>
      </c>
      <c r="L867" s="29" t="str">
        <f ca="1">IF(AND($A867&lt;&gt;"",L$9&lt;&gt;""),IF(HLOOKUP(L$9,'Feuille1-Catégories'!$C$1:$G$2,2,FALSE)="OUI",L$3,IF(HLOOKUP(L$9,'Feuille1-Catégories'!$C$1:$G$3,3,FALSE)="OUI",OFFSET(L$3,MOD(QUOTIENT(ROW()-ROW($A$20),'Feuille1-Catégories'!$B$6/L$6),L$5),0),IF(MOD($A867-1-L$10,'Feuille1-Catégories'!$F$5+1)=0,L$3,""))),"")</f>
        <v/>
      </c>
      <c r="M867" s="29" t="str">
        <f ca="1">IF(AND($A867&lt;&gt;"",M$9&lt;&gt;""),IF(HLOOKUP(M$9,'Feuille1-Catégories'!$C$1:$G$2,2,FALSE)="OUI",M$3,IF(HLOOKUP(M$9,'Feuille1-Catégories'!$C$1:$G$3,3,FALSE)="OUI",OFFSET(M$3,MOD(QUOTIENT(ROW()-ROW($A$20),'Feuille1-Catégories'!$B$6/M$6),M$5),0),IF(MOD($A867-1-M$10,'Feuille1-Catégories'!$F$5+1)=0,M$3,""))),"")</f>
        <v/>
      </c>
      <c r="N867" s="29" t="str">
        <f ca="1">IF(AND($A867&lt;&gt;"",N$9&lt;&gt;""),IF(HLOOKUP(N$9,'Feuille1-Catégories'!$C$1:$G$2,2,FALSE)="OUI",N$3,IF(HLOOKUP(N$9,'Feuille1-Catégories'!$C$1:$G$3,3,FALSE)="OUI",OFFSET(N$3,MOD(QUOTIENT(ROW()-ROW($A$20),'Feuille1-Catégories'!$B$6/N$6),N$5),0),IF(MOD($A867-1-N$10,'Feuille1-Catégories'!$F$5+1)=0,N$3,""))),"")</f>
        <v/>
      </c>
      <c r="O867" s="29" t="str">
        <f ca="1">IF(AND($A867&lt;&gt;"",O$9&lt;&gt;""),IF(HLOOKUP(O$9,'Feuille1-Catégories'!$C$1:$G$2,2,FALSE)="OUI",O$3,IF(HLOOKUP(O$9,'Feuille1-Catégories'!$C$1:$G$3,3,FALSE)="OUI",OFFSET(O$3,MOD(QUOTIENT(ROW()-ROW($A$20),'Feuille1-Catégories'!$B$6/O$6),O$5),0),IF(MOD($A867-1-O$10,'Feuille1-Catégories'!$F$5+1)=0,O$3,""))),"")</f>
        <v/>
      </c>
      <c r="P867" s="29" t="str">
        <f ca="1">IF(AND($A867&lt;&gt;"",P$9&lt;&gt;""),IF(HLOOKUP(P$9,'Feuille1-Catégories'!$C$1:$G$2,2,FALSE)="OUI",P$3,IF(HLOOKUP(P$9,'Feuille1-Catégories'!$C$1:$G$3,3,FALSE)="OUI",OFFSET(P$3,MOD(QUOTIENT(ROW()-ROW($A$20),'Feuille1-Catégories'!$B$6/P$6),P$5),0),IF(MOD($A867-1-P$10,'Feuille1-Catégories'!$F$5+1)=0,P$3,""))),"")</f>
        <v/>
      </c>
      <c r="Q867" s="29" t="str">
        <f ca="1">IF(AND($A867&lt;&gt;"",Q$9&lt;&gt;""),IF(HLOOKUP(Q$9,'Feuille1-Catégories'!$C$1:$G$2,2,FALSE)="OUI",Q$3,IF(HLOOKUP(Q$9,'Feuille1-Catégories'!$C$1:$G$3,3,FALSE)="OUI",OFFSET(Q$3,MOD(QUOTIENT(ROW()-ROW($A$20),'Feuille1-Catégories'!$B$6/Q$6),Q$5),0),IF(MOD($A867-1-Q$10,'Feuille1-Catégories'!$F$5+1)=0,Q$3,""))),"")</f>
        <v/>
      </c>
      <c r="R867" s="29" t="str">
        <f ca="1">IF(AND($A867&lt;&gt;"",R$9&lt;&gt;""),IF(HLOOKUP(R$9,'Feuille1-Catégories'!$C$1:$G$2,2,FALSE)="OUI",R$3,IF(HLOOKUP(R$9,'Feuille1-Catégories'!$C$1:$G$3,3,FALSE)="OUI",OFFSET(R$3,MOD(QUOTIENT(ROW()-ROW($A$20),'Feuille1-Catégories'!$B$6/R$6),R$5),0),IF(MOD($A867-1-R$10,'Feuille1-Catégories'!$F$5+1)=0,R$3,""))),"")</f>
        <v/>
      </c>
      <c r="S867" s="29" t="str">
        <f ca="1">IF(AND($A867&lt;&gt;"",S$9&lt;&gt;""),IF(HLOOKUP(S$9,'Feuille1-Catégories'!$C$1:$G$2,2,FALSE)="OUI",S$3,IF(HLOOKUP(S$9,'Feuille1-Catégories'!$C$1:$G$3,3,FALSE)="OUI",OFFSET(S$3,MOD(QUOTIENT(ROW()-ROW($A$20),'Feuille1-Catégories'!$B$6/S$6),S$5),0),IF(MOD($A867-1-S$10,'Feuille1-Catégories'!$F$5+1)=0,S$3,""))),"")</f>
        <v/>
      </c>
      <c r="T867" s="29" t="str">
        <f ca="1">IF(AND($A867&lt;&gt;"",T$9&lt;&gt;""),IF(HLOOKUP(T$9,'Feuille1-Catégories'!$C$1:$G$2,2,FALSE)="OUI",T$3,IF(HLOOKUP(T$9,'Feuille1-Catégories'!$C$1:$G$3,3,FALSE)="OUI",OFFSET(T$3,MOD(QUOTIENT(ROW()-ROW($A$20),'Feuille1-Catégories'!$B$6/T$6),T$5),0),IF(MOD($A867-1-T$10,'Feuille1-Catégories'!$F$5+1)=0,T$3,""))),"")</f>
        <v/>
      </c>
      <c r="U867" s="29" t="str">
        <f ca="1">IF(AND($A867&lt;&gt;"",U$9&lt;&gt;""),IF(HLOOKUP(U$9,'Feuille1-Catégories'!$C$1:$G$2,2,FALSE)="OUI",U$3,IF(HLOOKUP(U$9,'Feuille1-Catégories'!$C$1:$G$3,3,FALSE)="OUI",OFFSET(U$3,MOD(QUOTIENT(ROW()-ROW($A$20),'Feuille1-Catégories'!$B$6/U$6),U$5),0),IF(MOD($A867-1-U$10,'Feuille1-Catégories'!$F$5+1)=0,U$3,""))),"")</f>
        <v/>
      </c>
      <c r="V867" s="29" t="str">
        <f ca="1">IF(AND($A867&lt;&gt;"",V$9&lt;&gt;""),IF(HLOOKUP(V$9,'Feuille1-Catégories'!$C$1:$G$2,2,FALSE)="OUI",V$3,IF(HLOOKUP(V$9,'Feuille1-Catégories'!$C$1:$G$3,3,FALSE)="OUI",OFFSET(V$3,MOD(QUOTIENT(ROW()-ROW($A$20),'Feuille1-Catégories'!$B$6/V$6),V$5),0),IF(MOD($A867-1-V$10,'Feuille1-Catégories'!$F$5+1)=0,V$3,""))),"")</f>
        <v/>
      </c>
      <c r="W867" s="29" t="str">
        <f ca="1">IF(AND($A867&lt;&gt;"",W$9&lt;&gt;""),IF(HLOOKUP(W$9,'Feuille1-Catégories'!$C$1:$G$2,2,FALSE)="OUI",W$3,IF(HLOOKUP(W$9,'Feuille1-Catégories'!$C$1:$G$3,3,FALSE)="OUI",OFFSET(W$3,MOD(QUOTIENT(ROW()-ROW($A$20),'Feuille1-Catégories'!$B$6/W$6),W$5),0),IF(MOD($A867-1-W$10,'Feuille1-Catégories'!$F$5+1)=0,W$3,""))),"")</f>
        <v/>
      </c>
      <c r="X867" s="29" t="str">
        <f ca="1">IF(AND($A867&lt;&gt;"",X$9&lt;&gt;""),IF(HLOOKUP(X$9,'Feuille1-Catégories'!$C$1:$G$2,2,FALSE)="OUI",X$3,IF(HLOOKUP(X$9,'Feuille1-Catégories'!$C$1:$G$3,3,FALSE)="OUI",OFFSET(X$3,MOD(QUOTIENT(ROW()-ROW($A$20),'Feuille1-Catégories'!$B$6/X$6),X$5),0),IF(MOD($A867-1-X$10,'Feuille1-Catégories'!$F$5+1)=0,X$3,""))),"")</f>
        <v/>
      </c>
      <c r="Y867" s="29" t="str">
        <f ca="1">IF(AND($A867&lt;&gt;"",Y$9&lt;&gt;""),IF(HLOOKUP(Y$9,'Feuille1-Catégories'!$C$1:$G$2,2,FALSE)="OUI",Y$3,IF(HLOOKUP(Y$9,'Feuille1-Catégories'!$C$1:$G$3,3,FALSE)="OUI",OFFSET(Y$3,MOD(QUOTIENT(ROW()-ROW($A$20),'Feuille1-Catégories'!$B$6/Y$6),Y$5),0),IF(MOD($A867-1-Y$10,'Feuille1-Catégories'!$F$5+1)=0,Y$3,""))),"")</f>
        <v/>
      </c>
      <c r="Z867" s="29" t="str">
        <f ca="1">IF(AND($A867&lt;&gt;"",Z$9&lt;&gt;""),IF(HLOOKUP(Z$9,'Feuille1-Catégories'!$C$1:$G$2,2,FALSE)="OUI",Z$3,IF(HLOOKUP(Z$9,'Feuille1-Catégories'!$C$1:$G$3,3,FALSE)="OUI",OFFSET(Z$3,MOD(QUOTIENT(ROW()-ROW($A$20),'Feuille1-Catégories'!$B$6/Z$6),Z$5),0),IF(MOD($A867-1-Z$10,'Feuille1-Catégories'!$F$5+1)=0,Z$3,""))),"")</f>
        <v/>
      </c>
    </row>
    <row r="868" spans="1:26" ht="17" x14ac:dyDescent="0.2">
      <c r="A868" s="21" t="str">
        <f>IF('Feuille2-Prix de vente'!A868&lt;&gt;"",'Feuille2-Prix de vente'!A868,"")</f>
        <v/>
      </c>
      <c r="B868" s="33" t="str">
        <f>IF('Feuille2-Prix de vente'!B868&lt;&gt;"",'Feuille2-Prix de vente'!B868,"")</f>
        <v/>
      </c>
      <c r="C868" s="10" t="str">
        <f>IF('Feuille2-Prix de vente'!C868&lt;&gt;"",'Feuille2-Prix de vente'!C868,"")</f>
        <v/>
      </c>
      <c r="D868" s="10" t="str">
        <f t="shared" si="13"/>
        <v/>
      </c>
      <c r="E868" s="10" t="str">
        <f>IF('Feuille2-Prix de vente'!E868&lt;&gt;"",'Feuille2-Prix de vente'!E868,"")</f>
        <v/>
      </c>
      <c r="F868" s="29" t="str">
        <f ca="1">IF(AND($A868&lt;&gt;"",F$9&lt;&gt;""),IF(HLOOKUP(F$9,'Feuille1-Catégories'!$C$1:$G$2,2,FALSE)="OUI",F$3,IF(HLOOKUP(F$9,'Feuille1-Catégories'!$C$1:$G$3,3,FALSE)="OUI",OFFSET(F$3,MOD(QUOTIENT(ROW()-ROW($A$20),'Feuille1-Catégories'!$B$6/F$6),F$5),0),IF(MOD($A868-1-F$10,'Feuille1-Catégories'!$F$5+1)=0,F$3,""))),"")</f>
        <v/>
      </c>
      <c r="G868" s="29" t="str">
        <f ca="1">IF(AND($A868&lt;&gt;"",G$9&lt;&gt;""),IF(HLOOKUP(G$9,'Feuille1-Catégories'!$C$1:$G$2,2,FALSE)="OUI",G$3,IF(HLOOKUP(G$9,'Feuille1-Catégories'!$C$1:$G$3,3,FALSE)="OUI",OFFSET(G$3,MOD(QUOTIENT(ROW()-ROW($A$20),'Feuille1-Catégories'!$B$6/G$6),G$5),0),IF(MOD($A868-1-G$10,'Feuille1-Catégories'!$F$5+1)=0,G$3,""))),"")</f>
        <v/>
      </c>
      <c r="H868" s="29" t="str">
        <f ca="1">IF(AND($A868&lt;&gt;"",H$9&lt;&gt;""),IF(HLOOKUP(H$9,'Feuille1-Catégories'!$C$1:$G$2,2,FALSE)="OUI",H$3,IF(HLOOKUP(H$9,'Feuille1-Catégories'!$C$1:$G$3,3,FALSE)="OUI",OFFSET(H$3,MOD(QUOTIENT(ROW()-ROW($A$20),'Feuille1-Catégories'!$B$6/H$6),H$5),0),IF(MOD($A868-1-H$10,'Feuille1-Catégories'!$F$5+1)=0,H$3,""))),"")</f>
        <v/>
      </c>
      <c r="I868" s="29" t="str">
        <f ca="1">IF(AND($A868&lt;&gt;"",I$9&lt;&gt;""),IF(HLOOKUP(I$9,'Feuille1-Catégories'!$C$1:$G$2,2,FALSE)="OUI",I$3,IF(HLOOKUP(I$9,'Feuille1-Catégories'!$C$1:$G$3,3,FALSE)="OUI",OFFSET(I$3,MOD(QUOTIENT(ROW()-ROW($A$20),'Feuille1-Catégories'!$B$6/I$6),I$5),0),IF(MOD($A868-1-I$10,'Feuille1-Catégories'!$F$5+1)=0,I$3,""))),"")</f>
        <v/>
      </c>
      <c r="J868" s="29" t="str">
        <f ca="1">IF(AND($A868&lt;&gt;"",J$9&lt;&gt;""),IF(HLOOKUP(J$9,'Feuille1-Catégories'!$C$1:$G$2,2,FALSE)="OUI",J$3,IF(HLOOKUP(J$9,'Feuille1-Catégories'!$C$1:$G$3,3,FALSE)="OUI",OFFSET(J$3,MOD(QUOTIENT(ROW()-ROW($A$20),'Feuille1-Catégories'!$B$6/J$6),J$5),0),IF(MOD($A868-1-J$10,'Feuille1-Catégories'!$F$5+1)=0,J$3,""))),"")</f>
        <v/>
      </c>
      <c r="K868" s="29" t="str">
        <f ca="1">IF(AND($A868&lt;&gt;"",K$9&lt;&gt;""),IF(HLOOKUP(K$9,'Feuille1-Catégories'!$C$1:$G$2,2,FALSE)="OUI",K$3,IF(HLOOKUP(K$9,'Feuille1-Catégories'!$C$1:$G$3,3,FALSE)="OUI",OFFSET(K$3,MOD(QUOTIENT(ROW()-ROW($A$20),'Feuille1-Catégories'!$B$6/K$6),K$5),0),IF(MOD($A868-1-K$10,'Feuille1-Catégories'!$F$5+1)=0,K$3,""))),"")</f>
        <v/>
      </c>
      <c r="L868" s="29" t="str">
        <f ca="1">IF(AND($A868&lt;&gt;"",L$9&lt;&gt;""),IF(HLOOKUP(L$9,'Feuille1-Catégories'!$C$1:$G$2,2,FALSE)="OUI",L$3,IF(HLOOKUP(L$9,'Feuille1-Catégories'!$C$1:$G$3,3,FALSE)="OUI",OFFSET(L$3,MOD(QUOTIENT(ROW()-ROW($A$20),'Feuille1-Catégories'!$B$6/L$6),L$5),0),IF(MOD($A868-1-L$10,'Feuille1-Catégories'!$F$5+1)=0,L$3,""))),"")</f>
        <v/>
      </c>
      <c r="M868" s="29" t="str">
        <f ca="1">IF(AND($A868&lt;&gt;"",M$9&lt;&gt;""),IF(HLOOKUP(M$9,'Feuille1-Catégories'!$C$1:$G$2,2,FALSE)="OUI",M$3,IF(HLOOKUP(M$9,'Feuille1-Catégories'!$C$1:$G$3,3,FALSE)="OUI",OFFSET(M$3,MOD(QUOTIENT(ROW()-ROW($A$20),'Feuille1-Catégories'!$B$6/M$6),M$5),0),IF(MOD($A868-1-M$10,'Feuille1-Catégories'!$F$5+1)=0,M$3,""))),"")</f>
        <v/>
      </c>
      <c r="N868" s="29" t="str">
        <f ca="1">IF(AND($A868&lt;&gt;"",N$9&lt;&gt;""),IF(HLOOKUP(N$9,'Feuille1-Catégories'!$C$1:$G$2,2,FALSE)="OUI",N$3,IF(HLOOKUP(N$9,'Feuille1-Catégories'!$C$1:$G$3,3,FALSE)="OUI",OFFSET(N$3,MOD(QUOTIENT(ROW()-ROW($A$20),'Feuille1-Catégories'!$B$6/N$6),N$5),0),IF(MOD($A868-1-N$10,'Feuille1-Catégories'!$F$5+1)=0,N$3,""))),"")</f>
        <v/>
      </c>
      <c r="O868" s="29" t="str">
        <f ca="1">IF(AND($A868&lt;&gt;"",O$9&lt;&gt;""),IF(HLOOKUP(O$9,'Feuille1-Catégories'!$C$1:$G$2,2,FALSE)="OUI",O$3,IF(HLOOKUP(O$9,'Feuille1-Catégories'!$C$1:$G$3,3,FALSE)="OUI",OFFSET(O$3,MOD(QUOTIENT(ROW()-ROW($A$20),'Feuille1-Catégories'!$B$6/O$6),O$5),0),IF(MOD($A868-1-O$10,'Feuille1-Catégories'!$F$5+1)=0,O$3,""))),"")</f>
        <v/>
      </c>
      <c r="P868" s="29" t="str">
        <f ca="1">IF(AND($A868&lt;&gt;"",P$9&lt;&gt;""),IF(HLOOKUP(P$9,'Feuille1-Catégories'!$C$1:$G$2,2,FALSE)="OUI",P$3,IF(HLOOKUP(P$9,'Feuille1-Catégories'!$C$1:$G$3,3,FALSE)="OUI",OFFSET(P$3,MOD(QUOTIENT(ROW()-ROW($A$20),'Feuille1-Catégories'!$B$6/P$6),P$5),0),IF(MOD($A868-1-P$10,'Feuille1-Catégories'!$F$5+1)=0,P$3,""))),"")</f>
        <v/>
      </c>
      <c r="Q868" s="29" t="str">
        <f ca="1">IF(AND($A868&lt;&gt;"",Q$9&lt;&gt;""),IF(HLOOKUP(Q$9,'Feuille1-Catégories'!$C$1:$G$2,2,FALSE)="OUI",Q$3,IF(HLOOKUP(Q$9,'Feuille1-Catégories'!$C$1:$G$3,3,FALSE)="OUI",OFFSET(Q$3,MOD(QUOTIENT(ROW()-ROW($A$20),'Feuille1-Catégories'!$B$6/Q$6),Q$5),0),IF(MOD($A868-1-Q$10,'Feuille1-Catégories'!$F$5+1)=0,Q$3,""))),"")</f>
        <v/>
      </c>
      <c r="R868" s="29" t="str">
        <f ca="1">IF(AND($A868&lt;&gt;"",R$9&lt;&gt;""),IF(HLOOKUP(R$9,'Feuille1-Catégories'!$C$1:$G$2,2,FALSE)="OUI",R$3,IF(HLOOKUP(R$9,'Feuille1-Catégories'!$C$1:$G$3,3,FALSE)="OUI",OFFSET(R$3,MOD(QUOTIENT(ROW()-ROW($A$20),'Feuille1-Catégories'!$B$6/R$6),R$5),0),IF(MOD($A868-1-R$10,'Feuille1-Catégories'!$F$5+1)=0,R$3,""))),"")</f>
        <v/>
      </c>
      <c r="S868" s="29" t="str">
        <f ca="1">IF(AND($A868&lt;&gt;"",S$9&lt;&gt;""),IF(HLOOKUP(S$9,'Feuille1-Catégories'!$C$1:$G$2,2,FALSE)="OUI",S$3,IF(HLOOKUP(S$9,'Feuille1-Catégories'!$C$1:$G$3,3,FALSE)="OUI",OFFSET(S$3,MOD(QUOTIENT(ROW()-ROW($A$20),'Feuille1-Catégories'!$B$6/S$6),S$5),0),IF(MOD($A868-1-S$10,'Feuille1-Catégories'!$F$5+1)=0,S$3,""))),"")</f>
        <v/>
      </c>
      <c r="T868" s="29" t="str">
        <f ca="1">IF(AND($A868&lt;&gt;"",T$9&lt;&gt;""),IF(HLOOKUP(T$9,'Feuille1-Catégories'!$C$1:$G$2,2,FALSE)="OUI",T$3,IF(HLOOKUP(T$9,'Feuille1-Catégories'!$C$1:$G$3,3,FALSE)="OUI",OFFSET(T$3,MOD(QUOTIENT(ROW()-ROW($A$20),'Feuille1-Catégories'!$B$6/T$6),T$5),0),IF(MOD($A868-1-T$10,'Feuille1-Catégories'!$F$5+1)=0,T$3,""))),"")</f>
        <v/>
      </c>
      <c r="U868" s="29" t="str">
        <f ca="1">IF(AND($A868&lt;&gt;"",U$9&lt;&gt;""),IF(HLOOKUP(U$9,'Feuille1-Catégories'!$C$1:$G$2,2,FALSE)="OUI",U$3,IF(HLOOKUP(U$9,'Feuille1-Catégories'!$C$1:$G$3,3,FALSE)="OUI",OFFSET(U$3,MOD(QUOTIENT(ROW()-ROW($A$20),'Feuille1-Catégories'!$B$6/U$6),U$5),0),IF(MOD($A868-1-U$10,'Feuille1-Catégories'!$F$5+1)=0,U$3,""))),"")</f>
        <v/>
      </c>
      <c r="V868" s="29" t="str">
        <f ca="1">IF(AND($A868&lt;&gt;"",V$9&lt;&gt;""),IF(HLOOKUP(V$9,'Feuille1-Catégories'!$C$1:$G$2,2,FALSE)="OUI",V$3,IF(HLOOKUP(V$9,'Feuille1-Catégories'!$C$1:$G$3,3,FALSE)="OUI",OFFSET(V$3,MOD(QUOTIENT(ROW()-ROW($A$20),'Feuille1-Catégories'!$B$6/V$6),V$5),0),IF(MOD($A868-1-V$10,'Feuille1-Catégories'!$F$5+1)=0,V$3,""))),"")</f>
        <v/>
      </c>
      <c r="W868" s="29" t="str">
        <f ca="1">IF(AND($A868&lt;&gt;"",W$9&lt;&gt;""),IF(HLOOKUP(W$9,'Feuille1-Catégories'!$C$1:$G$2,2,FALSE)="OUI",W$3,IF(HLOOKUP(W$9,'Feuille1-Catégories'!$C$1:$G$3,3,FALSE)="OUI",OFFSET(W$3,MOD(QUOTIENT(ROW()-ROW($A$20),'Feuille1-Catégories'!$B$6/W$6),W$5),0),IF(MOD($A868-1-W$10,'Feuille1-Catégories'!$F$5+1)=0,W$3,""))),"")</f>
        <v/>
      </c>
      <c r="X868" s="29" t="str">
        <f ca="1">IF(AND($A868&lt;&gt;"",X$9&lt;&gt;""),IF(HLOOKUP(X$9,'Feuille1-Catégories'!$C$1:$G$2,2,FALSE)="OUI",X$3,IF(HLOOKUP(X$9,'Feuille1-Catégories'!$C$1:$G$3,3,FALSE)="OUI",OFFSET(X$3,MOD(QUOTIENT(ROW()-ROW($A$20),'Feuille1-Catégories'!$B$6/X$6),X$5),0),IF(MOD($A868-1-X$10,'Feuille1-Catégories'!$F$5+1)=0,X$3,""))),"")</f>
        <v/>
      </c>
      <c r="Y868" s="29" t="str">
        <f ca="1">IF(AND($A868&lt;&gt;"",Y$9&lt;&gt;""),IF(HLOOKUP(Y$9,'Feuille1-Catégories'!$C$1:$G$2,2,FALSE)="OUI",Y$3,IF(HLOOKUP(Y$9,'Feuille1-Catégories'!$C$1:$G$3,3,FALSE)="OUI",OFFSET(Y$3,MOD(QUOTIENT(ROW()-ROW($A$20),'Feuille1-Catégories'!$B$6/Y$6),Y$5),0),IF(MOD($A868-1-Y$10,'Feuille1-Catégories'!$F$5+1)=0,Y$3,""))),"")</f>
        <v/>
      </c>
      <c r="Z868" s="29" t="str">
        <f ca="1">IF(AND($A868&lt;&gt;"",Z$9&lt;&gt;""),IF(HLOOKUP(Z$9,'Feuille1-Catégories'!$C$1:$G$2,2,FALSE)="OUI",Z$3,IF(HLOOKUP(Z$9,'Feuille1-Catégories'!$C$1:$G$3,3,FALSE)="OUI",OFFSET(Z$3,MOD(QUOTIENT(ROW()-ROW($A$20),'Feuille1-Catégories'!$B$6/Z$6),Z$5),0),IF(MOD($A868-1-Z$10,'Feuille1-Catégories'!$F$5+1)=0,Z$3,""))),"")</f>
        <v/>
      </c>
    </row>
    <row r="869" spans="1:26" ht="17" x14ac:dyDescent="0.2">
      <c r="A869" s="21" t="str">
        <f>IF('Feuille2-Prix de vente'!A869&lt;&gt;"",'Feuille2-Prix de vente'!A869,"")</f>
        <v/>
      </c>
      <c r="B869" s="33" t="str">
        <f>IF('Feuille2-Prix de vente'!B869&lt;&gt;"",'Feuille2-Prix de vente'!B869,"")</f>
        <v/>
      </c>
      <c r="C869" s="10" t="str">
        <f>IF('Feuille2-Prix de vente'!C869&lt;&gt;"",'Feuille2-Prix de vente'!C869,"")</f>
        <v/>
      </c>
      <c r="D869" s="10" t="str">
        <f t="shared" si="13"/>
        <v/>
      </c>
      <c r="E869" s="10" t="str">
        <f>IF('Feuille2-Prix de vente'!E869&lt;&gt;"",'Feuille2-Prix de vente'!E869,"")</f>
        <v/>
      </c>
      <c r="F869" s="29" t="str">
        <f ca="1">IF(AND($A869&lt;&gt;"",F$9&lt;&gt;""),IF(HLOOKUP(F$9,'Feuille1-Catégories'!$C$1:$G$2,2,FALSE)="OUI",F$3,IF(HLOOKUP(F$9,'Feuille1-Catégories'!$C$1:$G$3,3,FALSE)="OUI",OFFSET(F$3,MOD(QUOTIENT(ROW()-ROW($A$20),'Feuille1-Catégories'!$B$6/F$6),F$5),0),IF(MOD($A869-1-F$10,'Feuille1-Catégories'!$F$5+1)=0,F$3,""))),"")</f>
        <v/>
      </c>
      <c r="G869" s="29" t="str">
        <f ca="1">IF(AND($A869&lt;&gt;"",G$9&lt;&gt;""),IF(HLOOKUP(G$9,'Feuille1-Catégories'!$C$1:$G$2,2,FALSE)="OUI",G$3,IF(HLOOKUP(G$9,'Feuille1-Catégories'!$C$1:$G$3,3,FALSE)="OUI",OFFSET(G$3,MOD(QUOTIENT(ROW()-ROW($A$20),'Feuille1-Catégories'!$B$6/G$6),G$5),0),IF(MOD($A869-1-G$10,'Feuille1-Catégories'!$F$5+1)=0,G$3,""))),"")</f>
        <v/>
      </c>
      <c r="H869" s="29" t="str">
        <f ca="1">IF(AND($A869&lt;&gt;"",H$9&lt;&gt;""),IF(HLOOKUP(H$9,'Feuille1-Catégories'!$C$1:$G$2,2,FALSE)="OUI",H$3,IF(HLOOKUP(H$9,'Feuille1-Catégories'!$C$1:$G$3,3,FALSE)="OUI",OFFSET(H$3,MOD(QUOTIENT(ROW()-ROW($A$20),'Feuille1-Catégories'!$B$6/H$6),H$5),0),IF(MOD($A869-1-H$10,'Feuille1-Catégories'!$F$5+1)=0,H$3,""))),"")</f>
        <v/>
      </c>
      <c r="I869" s="29" t="str">
        <f ca="1">IF(AND($A869&lt;&gt;"",I$9&lt;&gt;""),IF(HLOOKUP(I$9,'Feuille1-Catégories'!$C$1:$G$2,2,FALSE)="OUI",I$3,IF(HLOOKUP(I$9,'Feuille1-Catégories'!$C$1:$G$3,3,FALSE)="OUI",OFFSET(I$3,MOD(QUOTIENT(ROW()-ROW($A$20),'Feuille1-Catégories'!$B$6/I$6),I$5),0),IF(MOD($A869-1-I$10,'Feuille1-Catégories'!$F$5+1)=0,I$3,""))),"")</f>
        <v/>
      </c>
      <c r="J869" s="29" t="str">
        <f ca="1">IF(AND($A869&lt;&gt;"",J$9&lt;&gt;""),IF(HLOOKUP(J$9,'Feuille1-Catégories'!$C$1:$G$2,2,FALSE)="OUI",J$3,IF(HLOOKUP(J$9,'Feuille1-Catégories'!$C$1:$G$3,3,FALSE)="OUI",OFFSET(J$3,MOD(QUOTIENT(ROW()-ROW($A$20),'Feuille1-Catégories'!$B$6/J$6),J$5),0),IF(MOD($A869-1-J$10,'Feuille1-Catégories'!$F$5+1)=0,J$3,""))),"")</f>
        <v/>
      </c>
      <c r="K869" s="29" t="str">
        <f ca="1">IF(AND($A869&lt;&gt;"",K$9&lt;&gt;""),IF(HLOOKUP(K$9,'Feuille1-Catégories'!$C$1:$G$2,2,FALSE)="OUI",K$3,IF(HLOOKUP(K$9,'Feuille1-Catégories'!$C$1:$G$3,3,FALSE)="OUI",OFFSET(K$3,MOD(QUOTIENT(ROW()-ROW($A$20),'Feuille1-Catégories'!$B$6/K$6),K$5),0),IF(MOD($A869-1-K$10,'Feuille1-Catégories'!$F$5+1)=0,K$3,""))),"")</f>
        <v/>
      </c>
      <c r="L869" s="29" t="str">
        <f ca="1">IF(AND($A869&lt;&gt;"",L$9&lt;&gt;""),IF(HLOOKUP(L$9,'Feuille1-Catégories'!$C$1:$G$2,2,FALSE)="OUI",L$3,IF(HLOOKUP(L$9,'Feuille1-Catégories'!$C$1:$G$3,3,FALSE)="OUI",OFFSET(L$3,MOD(QUOTIENT(ROW()-ROW($A$20),'Feuille1-Catégories'!$B$6/L$6),L$5),0),IF(MOD($A869-1-L$10,'Feuille1-Catégories'!$F$5+1)=0,L$3,""))),"")</f>
        <v/>
      </c>
      <c r="M869" s="29" t="str">
        <f ca="1">IF(AND($A869&lt;&gt;"",M$9&lt;&gt;""),IF(HLOOKUP(M$9,'Feuille1-Catégories'!$C$1:$G$2,2,FALSE)="OUI",M$3,IF(HLOOKUP(M$9,'Feuille1-Catégories'!$C$1:$G$3,3,FALSE)="OUI",OFFSET(M$3,MOD(QUOTIENT(ROW()-ROW($A$20),'Feuille1-Catégories'!$B$6/M$6),M$5),0),IF(MOD($A869-1-M$10,'Feuille1-Catégories'!$F$5+1)=0,M$3,""))),"")</f>
        <v/>
      </c>
      <c r="N869" s="29" t="str">
        <f ca="1">IF(AND($A869&lt;&gt;"",N$9&lt;&gt;""),IF(HLOOKUP(N$9,'Feuille1-Catégories'!$C$1:$G$2,2,FALSE)="OUI",N$3,IF(HLOOKUP(N$9,'Feuille1-Catégories'!$C$1:$G$3,3,FALSE)="OUI",OFFSET(N$3,MOD(QUOTIENT(ROW()-ROW($A$20),'Feuille1-Catégories'!$B$6/N$6),N$5),0),IF(MOD($A869-1-N$10,'Feuille1-Catégories'!$F$5+1)=0,N$3,""))),"")</f>
        <v/>
      </c>
      <c r="O869" s="29" t="str">
        <f ca="1">IF(AND($A869&lt;&gt;"",O$9&lt;&gt;""),IF(HLOOKUP(O$9,'Feuille1-Catégories'!$C$1:$G$2,2,FALSE)="OUI",O$3,IF(HLOOKUP(O$9,'Feuille1-Catégories'!$C$1:$G$3,3,FALSE)="OUI",OFFSET(O$3,MOD(QUOTIENT(ROW()-ROW($A$20),'Feuille1-Catégories'!$B$6/O$6),O$5),0),IF(MOD($A869-1-O$10,'Feuille1-Catégories'!$F$5+1)=0,O$3,""))),"")</f>
        <v/>
      </c>
      <c r="P869" s="29" t="str">
        <f ca="1">IF(AND($A869&lt;&gt;"",P$9&lt;&gt;""),IF(HLOOKUP(P$9,'Feuille1-Catégories'!$C$1:$G$2,2,FALSE)="OUI",P$3,IF(HLOOKUP(P$9,'Feuille1-Catégories'!$C$1:$G$3,3,FALSE)="OUI",OFFSET(P$3,MOD(QUOTIENT(ROW()-ROW($A$20),'Feuille1-Catégories'!$B$6/P$6),P$5),0),IF(MOD($A869-1-P$10,'Feuille1-Catégories'!$F$5+1)=0,P$3,""))),"")</f>
        <v/>
      </c>
      <c r="Q869" s="29" t="str">
        <f ca="1">IF(AND($A869&lt;&gt;"",Q$9&lt;&gt;""),IF(HLOOKUP(Q$9,'Feuille1-Catégories'!$C$1:$G$2,2,FALSE)="OUI",Q$3,IF(HLOOKUP(Q$9,'Feuille1-Catégories'!$C$1:$G$3,3,FALSE)="OUI",OFFSET(Q$3,MOD(QUOTIENT(ROW()-ROW($A$20),'Feuille1-Catégories'!$B$6/Q$6),Q$5),0),IF(MOD($A869-1-Q$10,'Feuille1-Catégories'!$F$5+1)=0,Q$3,""))),"")</f>
        <v/>
      </c>
      <c r="R869" s="29" t="str">
        <f ca="1">IF(AND($A869&lt;&gt;"",R$9&lt;&gt;""),IF(HLOOKUP(R$9,'Feuille1-Catégories'!$C$1:$G$2,2,FALSE)="OUI",R$3,IF(HLOOKUP(R$9,'Feuille1-Catégories'!$C$1:$G$3,3,FALSE)="OUI",OFFSET(R$3,MOD(QUOTIENT(ROW()-ROW($A$20),'Feuille1-Catégories'!$B$6/R$6),R$5),0),IF(MOD($A869-1-R$10,'Feuille1-Catégories'!$F$5+1)=0,R$3,""))),"")</f>
        <v/>
      </c>
      <c r="S869" s="29" t="str">
        <f ca="1">IF(AND($A869&lt;&gt;"",S$9&lt;&gt;""),IF(HLOOKUP(S$9,'Feuille1-Catégories'!$C$1:$G$2,2,FALSE)="OUI",S$3,IF(HLOOKUP(S$9,'Feuille1-Catégories'!$C$1:$G$3,3,FALSE)="OUI",OFFSET(S$3,MOD(QUOTIENT(ROW()-ROW($A$20),'Feuille1-Catégories'!$B$6/S$6),S$5),0),IF(MOD($A869-1-S$10,'Feuille1-Catégories'!$F$5+1)=0,S$3,""))),"")</f>
        <v/>
      </c>
      <c r="T869" s="29" t="str">
        <f ca="1">IF(AND($A869&lt;&gt;"",T$9&lt;&gt;""),IF(HLOOKUP(T$9,'Feuille1-Catégories'!$C$1:$G$2,2,FALSE)="OUI",T$3,IF(HLOOKUP(T$9,'Feuille1-Catégories'!$C$1:$G$3,3,FALSE)="OUI",OFFSET(T$3,MOD(QUOTIENT(ROW()-ROW($A$20),'Feuille1-Catégories'!$B$6/T$6),T$5),0),IF(MOD($A869-1-T$10,'Feuille1-Catégories'!$F$5+1)=0,T$3,""))),"")</f>
        <v/>
      </c>
      <c r="U869" s="29" t="str">
        <f ca="1">IF(AND($A869&lt;&gt;"",U$9&lt;&gt;""),IF(HLOOKUP(U$9,'Feuille1-Catégories'!$C$1:$G$2,2,FALSE)="OUI",U$3,IF(HLOOKUP(U$9,'Feuille1-Catégories'!$C$1:$G$3,3,FALSE)="OUI",OFFSET(U$3,MOD(QUOTIENT(ROW()-ROW($A$20),'Feuille1-Catégories'!$B$6/U$6),U$5),0),IF(MOD($A869-1-U$10,'Feuille1-Catégories'!$F$5+1)=0,U$3,""))),"")</f>
        <v/>
      </c>
      <c r="V869" s="29" t="str">
        <f ca="1">IF(AND($A869&lt;&gt;"",V$9&lt;&gt;""),IF(HLOOKUP(V$9,'Feuille1-Catégories'!$C$1:$G$2,2,FALSE)="OUI",V$3,IF(HLOOKUP(V$9,'Feuille1-Catégories'!$C$1:$G$3,3,FALSE)="OUI",OFFSET(V$3,MOD(QUOTIENT(ROW()-ROW($A$20),'Feuille1-Catégories'!$B$6/V$6),V$5),0),IF(MOD($A869-1-V$10,'Feuille1-Catégories'!$F$5+1)=0,V$3,""))),"")</f>
        <v/>
      </c>
      <c r="W869" s="29" t="str">
        <f ca="1">IF(AND($A869&lt;&gt;"",W$9&lt;&gt;""),IF(HLOOKUP(W$9,'Feuille1-Catégories'!$C$1:$G$2,2,FALSE)="OUI",W$3,IF(HLOOKUP(W$9,'Feuille1-Catégories'!$C$1:$G$3,3,FALSE)="OUI",OFFSET(W$3,MOD(QUOTIENT(ROW()-ROW($A$20),'Feuille1-Catégories'!$B$6/W$6),W$5),0),IF(MOD($A869-1-W$10,'Feuille1-Catégories'!$F$5+1)=0,W$3,""))),"")</f>
        <v/>
      </c>
      <c r="X869" s="29" t="str">
        <f ca="1">IF(AND($A869&lt;&gt;"",X$9&lt;&gt;""),IF(HLOOKUP(X$9,'Feuille1-Catégories'!$C$1:$G$2,2,FALSE)="OUI",X$3,IF(HLOOKUP(X$9,'Feuille1-Catégories'!$C$1:$G$3,3,FALSE)="OUI",OFFSET(X$3,MOD(QUOTIENT(ROW()-ROW($A$20),'Feuille1-Catégories'!$B$6/X$6),X$5),0),IF(MOD($A869-1-X$10,'Feuille1-Catégories'!$F$5+1)=0,X$3,""))),"")</f>
        <v/>
      </c>
      <c r="Y869" s="29" t="str">
        <f ca="1">IF(AND($A869&lt;&gt;"",Y$9&lt;&gt;""),IF(HLOOKUP(Y$9,'Feuille1-Catégories'!$C$1:$G$2,2,FALSE)="OUI",Y$3,IF(HLOOKUP(Y$9,'Feuille1-Catégories'!$C$1:$G$3,3,FALSE)="OUI",OFFSET(Y$3,MOD(QUOTIENT(ROW()-ROW($A$20),'Feuille1-Catégories'!$B$6/Y$6),Y$5),0),IF(MOD($A869-1-Y$10,'Feuille1-Catégories'!$F$5+1)=0,Y$3,""))),"")</f>
        <v/>
      </c>
      <c r="Z869" s="29" t="str">
        <f ca="1">IF(AND($A869&lt;&gt;"",Z$9&lt;&gt;""),IF(HLOOKUP(Z$9,'Feuille1-Catégories'!$C$1:$G$2,2,FALSE)="OUI",Z$3,IF(HLOOKUP(Z$9,'Feuille1-Catégories'!$C$1:$G$3,3,FALSE)="OUI",OFFSET(Z$3,MOD(QUOTIENT(ROW()-ROW($A$20),'Feuille1-Catégories'!$B$6/Z$6),Z$5),0),IF(MOD($A869-1-Z$10,'Feuille1-Catégories'!$F$5+1)=0,Z$3,""))),"")</f>
        <v/>
      </c>
    </row>
    <row r="870" spans="1:26" ht="17" x14ac:dyDescent="0.2">
      <c r="A870" s="21" t="str">
        <f>IF('Feuille2-Prix de vente'!A870&lt;&gt;"",'Feuille2-Prix de vente'!A870,"")</f>
        <v/>
      </c>
      <c r="B870" s="33" t="str">
        <f>IF('Feuille2-Prix de vente'!B870&lt;&gt;"",'Feuille2-Prix de vente'!B870,"")</f>
        <v/>
      </c>
      <c r="C870" s="10" t="str">
        <f>IF('Feuille2-Prix de vente'!C870&lt;&gt;"",'Feuille2-Prix de vente'!C870,"")</f>
        <v/>
      </c>
      <c r="D870" s="10" t="str">
        <f t="shared" si="13"/>
        <v/>
      </c>
      <c r="E870" s="10" t="str">
        <f>IF('Feuille2-Prix de vente'!E870&lt;&gt;"",'Feuille2-Prix de vente'!E870,"")</f>
        <v/>
      </c>
      <c r="F870" s="29" t="str">
        <f ca="1">IF(AND($A870&lt;&gt;"",F$9&lt;&gt;""),IF(HLOOKUP(F$9,'Feuille1-Catégories'!$C$1:$G$2,2,FALSE)="OUI",F$3,IF(HLOOKUP(F$9,'Feuille1-Catégories'!$C$1:$G$3,3,FALSE)="OUI",OFFSET(F$3,MOD(QUOTIENT(ROW()-ROW($A$20),'Feuille1-Catégories'!$B$6/F$6),F$5),0),IF(MOD($A870-1-F$10,'Feuille1-Catégories'!$F$5+1)=0,F$3,""))),"")</f>
        <v/>
      </c>
      <c r="G870" s="29" t="str">
        <f ca="1">IF(AND($A870&lt;&gt;"",G$9&lt;&gt;""),IF(HLOOKUP(G$9,'Feuille1-Catégories'!$C$1:$G$2,2,FALSE)="OUI",G$3,IF(HLOOKUP(G$9,'Feuille1-Catégories'!$C$1:$G$3,3,FALSE)="OUI",OFFSET(G$3,MOD(QUOTIENT(ROW()-ROW($A$20),'Feuille1-Catégories'!$B$6/G$6),G$5),0),IF(MOD($A870-1-G$10,'Feuille1-Catégories'!$F$5+1)=0,G$3,""))),"")</f>
        <v/>
      </c>
      <c r="H870" s="29" t="str">
        <f ca="1">IF(AND($A870&lt;&gt;"",H$9&lt;&gt;""),IF(HLOOKUP(H$9,'Feuille1-Catégories'!$C$1:$G$2,2,FALSE)="OUI",H$3,IF(HLOOKUP(H$9,'Feuille1-Catégories'!$C$1:$G$3,3,FALSE)="OUI",OFFSET(H$3,MOD(QUOTIENT(ROW()-ROW($A$20),'Feuille1-Catégories'!$B$6/H$6),H$5),0),IF(MOD($A870-1-H$10,'Feuille1-Catégories'!$F$5+1)=0,H$3,""))),"")</f>
        <v/>
      </c>
      <c r="I870" s="29" t="str">
        <f ca="1">IF(AND($A870&lt;&gt;"",I$9&lt;&gt;""),IF(HLOOKUP(I$9,'Feuille1-Catégories'!$C$1:$G$2,2,FALSE)="OUI",I$3,IF(HLOOKUP(I$9,'Feuille1-Catégories'!$C$1:$G$3,3,FALSE)="OUI",OFFSET(I$3,MOD(QUOTIENT(ROW()-ROW($A$20),'Feuille1-Catégories'!$B$6/I$6),I$5),0),IF(MOD($A870-1-I$10,'Feuille1-Catégories'!$F$5+1)=0,I$3,""))),"")</f>
        <v/>
      </c>
      <c r="J870" s="29" t="str">
        <f ca="1">IF(AND($A870&lt;&gt;"",J$9&lt;&gt;""),IF(HLOOKUP(J$9,'Feuille1-Catégories'!$C$1:$G$2,2,FALSE)="OUI",J$3,IF(HLOOKUP(J$9,'Feuille1-Catégories'!$C$1:$G$3,3,FALSE)="OUI",OFFSET(J$3,MOD(QUOTIENT(ROW()-ROW($A$20),'Feuille1-Catégories'!$B$6/J$6),J$5),0),IF(MOD($A870-1-J$10,'Feuille1-Catégories'!$F$5+1)=0,J$3,""))),"")</f>
        <v/>
      </c>
      <c r="K870" s="29" t="str">
        <f ca="1">IF(AND($A870&lt;&gt;"",K$9&lt;&gt;""),IF(HLOOKUP(K$9,'Feuille1-Catégories'!$C$1:$G$2,2,FALSE)="OUI",K$3,IF(HLOOKUP(K$9,'Feuille1-Catégories'!$C$1:$G$3,3,FALSE)="OUI",OFFSET(K$3,MOD(QUOTIENT(ROW()-ROW($A$20),'Feuille1-Catégories'!$B$6/K$6),K$5),0),IF(MOD($A870-1-K$10,'Feuille1-Catégories'!$F$5+1)=0,K$3,""))),"")</f>
        <v/>
      </c>
      <c r="L870" s="29" t="str">
        <f ca="1">IF(AND($A870&lt;&gt;"",L$9&lt;&gt;""),IF(HLOOKUP(L$9,'Feuille1-Catégories'!$C$1:$G$2,2,FALSE)="OUI",L$3,IF(HLOOKUP(L$9,'Feuille1-Catégories'!$C$1:$G$3,3,FALSE)="OUI",OFFSET(L$3,MOD(QUOTIENT(ROW()-ROW($A$20),'Feuille1-Catégories'!$B$6/L$6),L$5),0),IF(MOD($A870-1-L$10,'Feuille1-Catégories'!$F$5+1)=0,L$3,""))),"")</f>
        <v/>
      </c>
      <c r="M870" s="29" t="str">
        <f ca="1">IF(AND($A870&lt;&gt;"",M$9&lt;&gt;""),IF(HLOOKUP(M$9,'Feuille1-Catégories'!$C$1:$G$2,2,FALSE)="OUI",M$3,IF(HLOOKUP(M$9,'Feuille1-Catégories'!$C$1:$G$3,3,FALSE)="OUI",OFFSET(M$3,MOD(QUOTIENT(ROW()-ROW($A$20),'Feuille1-Catégories'!$B$6/M$6),M$5),0),IF(MOD($A870-1-M$10,'Feuille1-Catégories'!$F$5+1)=0,M$3,""))),"")</f>
        <v/>
      </c>
      <c r="N870" s="29" t="str">
        <f ca="1">IF(AND($A870&lt;&gt;"",N$9&lt;&gt;""),IF(HLOOKUP(N$9,'Feuille1-Catégories'!$C$1:$G$2,2,FALSE)="OUI",N$3,IF(HLOOKUP(N$9,'Feuille1-Catégories'!$C$1:$G$3,3,FALSE)="OUI",OFFSET(N$3,MOD(QUOTIENT(ROW()-ROW($A$20),'Feuille1-Catégories'!$B$6/N$6),N$5),0),IF(MOD($A870-1-N$10,'Feuille1-Catégories'!$F$5+1)=0,N$3,""))),"")</f>
        <v/>
      </c>
      <c r="O870" s="29" t="str">
        <f ca="1">IF(AND($A870&lt;&gt;"",O$9&lt;&gt;""),IF(HLOOKUP(O$9,'Feuille1-Catégories'!$C$1:$G$2,2,FALSE)="OUI",O$3,IF(HLOOKUP(O$9,'Feuille1-Catégories'!$C$1:$G$3,3,FALSE)="OUI",OFFSET(O$3,MOD(QUOTIENT(ROW()-ROW($A$20),'Feuille1-Catégories'!$B$6/O$6),O$5),0),IF(MOD($A870-1-O$10,'Feuille1-Catégories'!$F$5+1)=0,O$3,""))),"")</f>
        <v/>
      </c>
      <c r="P870" s="29" t="str">
        <f ca="1">IF(AND($A870&lt;&gt;"",P$9&lt;&gt;""),IF(HLOOKUP(P$9,'Feuille1-Catégories'!$C$1:$G$2,2,FALSE)="OUI",P$3,IF(HLOOKUP(P$9,'Feuille1-Catégories'!$C$1:$G$3,3,FALSE)="OUI",OFFSET(P$3,MOD(QUOTIENT(ROW()-ROW($A$20),'Feuille1-Catégories'!$B$6/P$6),P$5),0),IF(MOD($A870-1-P$10,'Feuille1-Catégories'!$F$5+1)=0,P$3,""))),"")</f>
        <v/>
      </c>
      <c r="Q870" s="29" t="str">
        <f ca="1">IF(AND($A870&lt;&gt;"",Q$9&lt;&gt;""),IF(HLOOKUP(Q$9,'Feuille1-Catégories'!$C$1:$G$2,2,FALSE)="OUI",Q$3,IF(HLOOKUP(Q$9,'Feuille1-Catégories'!$C$1:$G$3,3,FALSE)="OUI",OFFSET(Q$3,MOD(QUOTIENT(ROW()-ROW($A$20),'Feuille1-Catégories'!$B$6/Q$6),Q$5),0),IF(MOD($A870-1-Q$10,'Feuille1-Catégories'!$F$5+1)=0,Q$3,""))),"")</f>
        <v/>
      </c>
      <c r="R870" s="29" t="str">
        <f ca="1">IF(AND($A870&lt;&gt;"",R$9&lt;&gt;""),IF(HLOOKUP(R$9,'Feuille1-Catégories'!$C$1:$G$2,2,FALSE)="OUI",R$3,IF(HLOOKUP(R$9,'Feuille1-Catégories'!$C$1:$G$3,3,FALSE)="OUI",OFFSET(R$3,MOD(QUOTIENT(ROW()-ROW($A$20),'Feuille1-Catégories'!$B$6/R$6),R$5),0),IF(MOD($A870-1-R$10,'Feuille1-Catégories'!$F$5+1)=0,R$3,""))),"")</f>
        <v/>
      </c>
      <c r="S870" s="29" t="str">
        <f ca="1">IF(AND($A870&lt;&gt;"",S$9&lt;&gt;""),IF(HLOOKUP(S$9,'Feuille1-Catégories'!$C$1:$G$2,2,FALSE)="OUI",S$3,IF(HLOOKUP(S$9,'Feuille1-Catégories'!$C$1:$G$3,3,FALSE)="OUI",OFFSET(S$3,MOD(QUOTIENT(ROW()-ROW($A$20),'Feuille1-Catégories'!$B$6/S$6),S$5),0),IF(MOD($A870-1-S$10,'Feuille1-Catégories'!$F$5+1)=0,S$3,""))),"")</f>
        <v/>
      </c>
      <c r="T870" s="29" t="str">
        <f ca="1">IF(AND($A870&lt;&gt;"",T$9&lt;&gt;""),IF(HLOOKUP(T$9,'Feuille1-Catégories'!$C$1:$G$2,2,FALSE)="OUI",T$3,IF(HLOOKUP(T$9,'Feuille1-Catégories'!$C$1:$G$3,3,FALSE)="OUI",OFFSET(T$3,MOD(QUOTIENT(ROW()-ROW($A$20),'Feuille1-Catégories'!$B$6/T$6),T$5),0),IF(MOD($A870-1-T$10,'Feuille1-Catégories'!$F$5+1)=0,T$3,""))),"")</f>
        <v/>
      </c>
      <c r="U870" s="29" t="str">
        <f ca="1">IF(AND($A870&lt;&gt;"",U$9&lt;&gt;""),IF(HLOOKUP(U$9,'Feuille1-Catégories'!$C$1:$G$2,2,FALSE)="OUI",U$3,IF(HLOOKUP(U$9,'Feuille1-Catégories'!$C$1:$G$3,3,FALSE)="OUI",OFFSET(U$3,MOD(QUOTIENT(ROW()-ROW($A$20),'Feuille1-Catégories'!$B$6/U$6),U$5),0),IF(MOD($A870-1-U$10,'Feuille1-Catégories'!$F$5+1)=0,U$3,""))),"")</f>
        <v/>
      </c>
      <c r="V870" s="29" t="str">
        <f ca="1">IF(AND($A870&lt;&gt;"",V$9&lt;&gt;""),IF(HLOOKUP(V$9,'Feuille1-Catégories'!$C$1:$G$2,2,FALSE)="OUI",V$3,IF(HLOOKUP(V$9,'Feuille1-Catégories'!$C$1:$G$3,3,FALSE)="OUI",OFFSET(V$3,MOD(QUOTIENT(ROW()-ROW($A$20),'Feuille1-Catégories'!$B$6/V$6),V$5),0),IF(MOD($A870-1-V$10,'Feuille1-Catégories'!$F$5+1)=0,V$3,""))),"")</f>
        <v/>
      </c>
      <c r="W870" s="29" t="str">
        <f ca="1">IF(AND($A870&lt;&gt;"",W$9&lt;&gt;""),IF(HLOOKUP(W$9,'Feuille1-Catégories'!$C$1:$G$2,2,FALSE)="OUI",W$3,IF(HLOOKUP(W$9,'Feuille1-Catégories'!$C$1:$G$3,3,FALSE)="OUI",OFFSET(W$3,MOD(QUOTIENT(ROW()-ROW($A$20),'Feuille1-Catégories'!$B$6/W$6),W$5),0),IF(MOD($A870-1-W$10,'Feuille1-Catégories'!$F$5+1)=0,W$3,""))),"")</f>
        <v/>
      </c>
      <c r="X870" s="29" t="str">
        <f ca="1">IF(AND($A870&lt;&gt;"",X$9&lt;&gt;""),IF(HLOOKUP(X$9,'Feuille1-Catégories'!$C$1:$G$2,2,FALSE)="OUI",X$3,IF(HLOOKUP(X$9,'Feuille1-Catégories'!$C$1:$G$3,3,FALSE)="OUI",OFFSET(X$3,MOD(QUOTIENT(ROW()-ROW($A$20),'Feuille1-Catégories'!$B$6/X$6),X$5),0),IF(MOD($A870-1-X$10,'Feuille1-Catégories'!$F$5+1)=0,X$3,""))),"")</f>
        <v/>
      </c>
      <c r="Y870" s="29" t="str">
        <f ca="1">IF(AND($A870&lt;&gt;"",Y$9&lt;&gt;""),IF(HLOOKUP(Y$9,'Feuille1-Catégories'!$C$1:$G$2,2,FALSE)="OUI",Y$3,IF(HLOOKUP(Y$9,'Feuille1-Catégories'!$C$1:$G$3,3,FALSE)="OUI",OFFSET(Y$3,MOD(QUOTIENT(ROW()-ROW($A$20),'Feuille1-Catégories'!$B$6/Y$6),Y$5),0),IF(MOD($A870-1-Y$10,'Feuille1-Catégories'!$F$5+1)=0,Y$3,""))),"")</f>
        <v/>
      </c>
      <c r="Z870" s="29" t="str">
        <f ca="1">IF(AND($A870&lt;&gt;"",Z$9&lt;&gt;""),IF(HLOOKUP(Z$9,'Feuille1-Catégories'!$C$1:$G$2,2,FALSE)="OUI",Z$3,IF(HLOOKUP(Z$9,'Feuille1-Catégories'!$C$1:$G$3,3,FALSE)="OUI",OFFSET(Z$3,MOD(QUOTIENT(ROW()-ROW($A$20),'Feuille1-Catégories'!$B$6/Z$6),Z$5),0),IF(MOD($A870-1-Z$10,'Feuille1-Catégories'!$F$5+1)=0,Z$3,""))),"")</f>
        <v/>
      </c>
    </row>
    <row r="871" spans="1:26" ht="17" x14ac:dyDescent="0.2">
      <c r="A871" s="21" t="str">
        <f>IF('Feuille2-Prix de vente'!A871&lt;&gt;"",'Feuille2-Prix de vente'!A871,"")</f>
        <v/>
      </c>
      <c r="B871" s="33" t="str">
        <f>IF('Feuille2-Prix de vente'!B871&lt;&gt;"",'Feuille2-Prix de vente'!B871,"")</f>
        <v/>
      </c>
      <c r="C871" s="10" t="str">
        <f>IF('Feuille2-Prix de vente'!C871&lt;&gt;"",'Feuille2-Prix de vente'!C871,"")</f>
        <v/>
      </c>
      <c r="D871" s="10" t="str">
        <f t="shared" si="13"/>
        <v/>
      </c>
      <c r="E871" s="10" t="str">
        <f>IF('Feuille2-Prix de vente'!E871&lt;&gt;"",'Feuille2-Prix de vente'!E871,"")</f>
        <v/>
      </c>
      <c r="F871" s="29" t="str">
        <f ca="1">IF(AND($A871&lt;&gt;"",F$9&lt;&gt;""),IF(HLOOKUP(F$9,'Feuille1-Catégories'!$C$1:$G$2,2,FALSE)="OUI",F$3,IF(HLOOKUP(F$9,'Feuille1-Catégories'!$C$1:$G$3,3,FALSE)="OUI",OFFSET(F$3,MOD(QUOTIENT(ROW()-ROW($A$20),'Feuille1-Catégories'!$B$6/F$6),F$5),0),IF(MOD($A871-1-F$10,'Feuille1-Catégories'!$F$5+1)=0,F$3,""))),"")</f>
        <v/>
      </c>
      <c r="G871" s="29" t="str">
        <f ca="1">IF(AND($A871&lt;&gt;"",G$9&lt;&gt;""),IF(HLOOKUP(G$9,'Feuille1-Catégories'!$C$1:$G$2,2,FALSE)="OUI",G$3,IF(HLOOKUP(G$9,'Feuille1-Catégories'!$C$1:$G$3,3,FALSE)="OUI",OFFSET(G$3,MOD(QUOTIENT(ROW()-ROW($A$20),'Feuille1-Catégories'!$B$6/G$6),G$5),0),IF(MOD($A871-1-G$10,'Feuille1-Catégories'!$F$5+1)=0,G$3,""))),"")</f>
        <v/>
      </c>
      <c r="H871" s="29" t="str">
        <f ca="1">IF(AND($A871&lt;&gt;"",H$9&lt;&gt;""),IF(HLOOKUP(H$9,'Feuille1-Catégories'!$C$1:$G$2,2,FALSE)="OUI",H$3,IF(HLOOKUP(H$9,'Feuille1-Catégories'!$C$1:$G$3,3,FALSE)="OUI",OFFSET(H$3,MOD(QUOTIENT(ROW()-ROW($A$20),'Feuille1-Catégories'!$B$6/H$6),H$5),0),IF(MOD($A871-1-H$10,'Feuille1-Catégories'!$F$5+1)=0,H$3,""))),"")</f>
        <v/>
      </c>
      <c r="I871" s="29" t="str">
        <f ca="1">IF(AND($A871&lt;&gt;"",I$9&lt;&gt;""),IF(HLOOKUP(I$9,'Feuille1-Catégories'!$C$1:$G$2,2,FALSE)="OUI",I$3,IF(HLOOKUP(I$9,'Feuille1-Catégories'!$C$1:$G$3,3,FALSE)="OUI",OFFSET(I$3,MOD(QUOTIENT(ROW()-ROW($A$20),'Feuille1-Catégories'!$B$6/I$6),I$5),0),IF(MOD($A871-1-I$10,'Feuille1-Catégories'!$F$5+1)=0,I$3,""))),"")</f>
        <v/>
      </c>
      <c r="J871" s="29" t="str">
        <f ca="1">IF(AND($A871&lt;&gt;"",J$9&lt;&gt;""),IF(HLOOKUP(J$9,'Feuille1-Catégories'!$C$1:$G$2,2,FALSE)="OUI",J$3,IF(HLOOKUP(J$9,'Feuille1-Catégories'!$C$1:$G$3,3,FALSE)="OUI",OFFSET(J$3,MOD(QUOTIENT(ROW()-ROW($A$20),'Feuille1-Catégories'!$B$6/J$6),J$5),0),IF(MOD($A871-1-J$10,'Feuille1-Catégories'!$F$5+1)=0,J$3,""))),"")</f>
        <v/>
      </c>
      <c r="K871" s="29" t="str">
        <f ca="1">IF(AND($A871&lt;&gt;"",K$9&lt;&gt;""),IF(HLOOKUP(K$9,'Feuille1-Catégories'!$C$1:$G$2,2,FALSE)="OUI",K$3,IF(HLOOKUP(K$9,'Feuille1-Catégories'!$C$1:$G$3,3,FALSE)="OUI",OFFSET(K$3,MOD(QUOTIENT(ROW()-ROW($A$20),'Feuille1-Catégories'!$B$6/K$6),K$5),0),IF(MOD($A871-1-K$10,'Feuille1-Catégories'!$F$5+1)=0,K$3,""))),"")</f>
        <v/>
      </c>
      <c r="L871" s="29" t="str">
        <f ca="1">IF(AND($A871&lt;&gt;"",L$9&lt;&gt;""),IF(HLOOKUP(L$9,'Feuille1-Catégories'!$C$1:$G$2,2,FALSE)="OUI",L$3,IF(HLOOKUP(L$9,'Feuille1-Catégories'!$C$1:$G$3,3,FALSE)="OUI",OFFSET(L$3,MOD(QUOTIENT(ROW()-ROW($A$20),'Feuille1-Catégories'!$B$6/L$6),L$5),0),IF(MOD($A871-1-L$10,'Feuille1-Catégories'!$F$5+1)=0,L$3,""))),"")</f>
        <v/>
      </c>
      <c r="M871" s="29" t="str">
        <f ca="1">IF(AND($A871&lt;&gt;"",M$9&lt;&gt;""),IF(HLOOKUP(M$9,'Feuille1-Catégories'!$C$1:$G$2,2,FALSE)="OUI",M$3,IF(HLOOKUP(M$9,'Feuille1-Catégories'!$C$1:$G$3,3,FALSE)="OUI",OFFSET(M$3,MOD(QUOTIENT(ROW()-ROW($A$20),'Feuille1-Catégories'!$B$6/M$6),M$5),0),IF(MOD($A871-1-M$10,'Feuille1-Catégories'!$F$5+1)=0,M$3,""))),"")</f>
        <v/>
      </c>
      <c r="N871" s="29" t="str">
        <f ca="1">IF(AND($A871&lt;&gt;"",N$9&lt;&gt;""),IF(HLOOKUP(N$9,'Feuille1-Catégories'!$C$1:$G$2,2,FALSE)="OUI",N$3,IF(HLOOKUP(N$9,'Feuille1-Catégories'!$C$1:$G$3,3,FALSE)="OUI",OFFSET(N$3,MOD(QUOTIENT(ROW()-ROW($A$20),'Feuille1-Catégories'!$B$6/N$6),N$5),0),IF(MOD($A871-1-N$10,'Feuille1-Catégories'!$F$5+1)=0,N$3,""))),"")</f>
        <v/>
      </c>
      <c r="O871" s="29" t="str">
        <f ca="1">IF(AND($A871&lt;&gt;"",O$9&lt;&gt;""),IF(HLOOKUP(O$9,'Feuille1-Catégories'!$C$1:$G$2,2,FALSE)="OUI",O$3,IF(HLOOKUP(O$9,'Feuille1-Catégories'!$C$1:$G$3,3,FALSE)="OUI",OFFSET(O$3,MOD(QUOTIENT(ROW()-ROW($A$20),'Feuille1-Catégories'!$B$6/O$6),O$5),0),IF(MOD($A871-1-O$10,'Feuille1-Catégories'!$F$5+1)=0,O$3,""))),"")</f>
        <v/>
      </c>
      <c r="P871" s="29" t="str">
        <f ca="1">IF(AND($A871&lt;&gt;"",P$9&lt;&gt;""),IF(HLOOKUP(P$9,'Feuille1-Catégories'!$C$1:$G$2,2,FALSE)="OUI",P$3,IF(HLOOKUP(P$9,'Feuille1-Catégories'!$C$1:$G$3,3,FALSE)="OUI",OFFSET(P$3,MOD(QUOTIENT(ROW()-ROW($A$20),'Feuille1-Catégories'!$B$6/P$6),P$5),0),IF(MOD($A871-1-P$10,'Feuille1-Catégories'!$F$5+1)=0,P$3,""))),"")</f>
        <v/>
      </c>
      <c r="Q871" s="29" t="str">
        <f ca="1">IF(AND($A871&lt;&gt;"",Q$9&lt;&gt;""),IF(HLOOKUP(Q$9,'Feuille1-Catégories'!$C$1:$G$2,2,FALSE)="OUI",Q$3,IF(HLOOKUP(Q$9,'Feuille1-Catégories'!$C$1:$G$3,3,FALSE)="OUI",OFFSET(Q$3,MOD(QUOTIENT(ROW()-ROW($A$20),'Feuille1-Catégories'!$B$6/Q$6),Q$5),0),IF(MOD($A871-1-Q$10,'Feuille1-Catégories'!$F$5+1)=0,Q$3,""))),"")</f>
        <v/>
      </c>
      <c r="R871" s="29" t="str">
        <f ca="1">IF(AND($A871&lt;&gt;"",R$9&lt;&gt;""),IF(HLOOKUP(R$9,'Feuille1-Catégories'!$C$1:$G$2,2,FALSE)="OUI",R$3,IF(HLOOKUP(R$9,'Feuille1-Catégories'!$C$1:$G$3,3,FALSE)="OUI",OFFSET(R$3,MOD(QUOTIENT(ROW()-ROW($A$20),'Feuille1-Catégories'!$B$6/R$6),R$5),0),IF(MOD($A871-1-R$10,'Feuille1-Catégories'!$F$5+1)=0,R$3,""))),"")</f>
        <v/>
      </c>
      <c r="S871" s="29" t="str">
        <f ca="1">IF(AND($A871&lt;&gt;"",S$9&lt;&gt;""),IF(HLOOKUP(S$9,'Feuille1-Catégories'!$C$1:$G$2,2,FALSE)="OUI",S$3,IF(HLOOKUP(S$9,'Feuille1-Catégories'!$C$1:$G$3,3,FALSE)="OUI",OFFSET(S$3,MOD(QUOTIENT(ROW()-ROW($A$20),'Feuille1-Catégories'!$B$6/S$6),S$5),0),IF(MOD($A871-1-S$10,'Feuille1-Catégories'!$F$5+1)=0,S$3,""))),"")</f>
        <v/>
      </c>
      <c r="T871" s="29" t="str">
        <f ca="1">IF(AND($A871&lt;&gt;"",T$9&lt;&gt;""),IF(HLOOKUP(T$9,'Feuille1-Catégories'!$C$1:$G$2,2,FALSE)="OUI",T$3,IF(HLOOKUP(T$9,'Feuille1-Catégories'!$C$1:$G$3,3,FALSE)="OUI",OFFSET(T$3,MOD(QUOTIENT(ROW()-ROW($A$20),'Feuille1-Catégories'!$B$6/T$6),T$5),0),IF(MOD($A871-1-T$10,'Feuille1-Catégories'!$F$5+1)=0,T$3,""))),"")</f>
        <v/>
      </c>
      <c r="U871" s="29" t="str">
        <f ca="1">IF(AND($A871&lt;&gt;"",U$9&lt;&gt;""),IF(HLOOKUP(U$9,'Feuille1-Catégories'!$C$1:$G$2,2,FALSE)="OUI",U$3,IF(HLOOKUP(U$9,'Feuille1-Catégories'!$C$1:$G$3,3,FALSE)="OUI",OFFSET(U$3,MOD(QUOTIENT(ROW()-ROW($A$20),'Feuille1-Catégories'!$B$6/U$6),U$5),0),IF(MOD($A871-1-U$10,'Feuille1-Catégories'!$F$5+1)=0,U$3,""))),"")</f>
        <v/>
      </c>
      <c r="V871" s="29" t="str">
        <f ca="1">IF(AND($A871&lt;&gt;"",V$9&lt;&gt;""),IF(HLOOKUP(V$9,'Feuille1-Catégories'!$C$1:$G$2,2,FALSE)="OUI",V$3,IF(HLOOKUP(V$9,'Feuille1-Catégories'!$C$1:$G$3,3,FALSE)="OUI",OFFSET(V$3,MOD(QUOTIENT(ROW()-ROW($A$20),'Feuille1-Catégories'!$B$6/V$6),V$5),0),IF(MOD($A871-1-V$10,'Feuille1-Catégories'!$F$5+1)=0,V$3,""))),"")</f>
        <v/>
      </c>
      <c r="W871" s="29" t="str">
        <f ca="1">IF(AND($A871&lt;&gt;"",W$9&lt;&gt;""),IF(HLOOKUP(W$9,'Feuille1-Catégories'!$C$1:$G$2,2,FALSE)="OUI",W$3,IF(HLOOKUP(W$9,'Feuille1-Catégories'!$C$1:$G$3,3,FALSE)="OUI",OFFSET(W$3,MOD(QUOTIENT(ROW()-ROW($A$20),'Feuille1-Catégories'!$B$6/W$6),W$5),0),IF(MOD($A871-1-W$10,'Feuille1-Catégories'!$F$5+1)=0,W$3,""))),"")</f>
        <v/>
      </c>
      <c r="X871" s="29" t="str">
        <f ca="1">IF(AND($A871&lt;&gt;"",X$9&lt;&gt;""),IF(HLOOKUP(X$9,'Feuille1-Catégories'!$C$1:$G$2,2,FALSE)="OUI",X$3,IF(HLOOKUP(X$9,'Feuille1-Catégories'!$C$1:$G$3,3,FALSE)="OUI",OFFSET(X$3,MOD(QUOTIENT(ROW()-ROW($A$20),'Feuille1-Catégories'!$B$6/X$6),X$5),0),IF(MOD($A871-1-X$10,'Feuille1-Catégories'!$F$5+1)=0,X$3,""))),"")</f>
        <v/>
      </c>
      <c r="Y871" s="29" t="str">
        <f ca="1">IF(AND($A871&lt;&gt;"",Y$9&lt;&gt;""),IF(HLOOKUP(Y$9,'Feuille1-Catégories'!$C$1:$G$2,2,FALSE)="OUI",Y$3,IF(HLOOKUP(Y$9,'Feuille1-Catégories'!$C$1:$G$3,3,FALSE)="OUI",OFFSET(Y$3,MOD(QUOTIENT(ROW()-ROW($A$20),'Feuille1-Catégories'!$B$6/Y$6),Y$5),0),IF(MOD($A871-1-Y$10,'Feuille1-Catégories'!$F$5+1)=0,Y$3,""))),"")</f>
        <v/>
      </c>
      <c r="Z871" s="29" t="str">
        <f ca="1">IF(AND($A871&lt;&gt;"",Z$9&lt;&gt;""),IF(HLOOKUP(Z$9,'Feuille1-Catégories'!$C$1:$G$2,2,FALSE)="OUI",Z$3,IF(HLOOKUP(Z$9,'Feuille1-Catégories'!$C$1:$G$3,3,FALSE)="OUI",OFFSET(Z$3,MOD(QUOTIENT(ROW()-ROW($A$20),'Feuille1-Catégories'!$B$6/Z$6),Z$5),0),IF(MOD($A871-1-Z$10,'Feuille1-Catégories'!$F$5+1)=0,Z$3,""))),"")</f>
        <v/>
      </c>
    </row>
    <row r="872" spans="1:26" ht="17" x14ac:dyDescent="0.2">
      <c r="A872" s="21" t="str">
        <f>IF('Feuille2-Prix de vente'!A872&lt;&gt;"",'Feuille2-Prix de vente'!A872,"")</f>
        <v/>
      </c>
      <c r="B872" s="33" t="str">
        <f>IF('Feuille2-Prix de vente'!B872&lt;&gt;"",'Feuille2-Prix de vente'!B872,"")</f>
        <v/>
      </c>
      <c r="C872" s="10" t="str">
        <f>IF('Feuille2-Prix de vente'!C872&lt;&gt;"",'Feuille2-Prix de vente'!C872,"")</f>
        <v/>
      </c>
      <c r="D872" s="10" t="str">
        <f t="shared" si="13"/>
        <v/>
      </c>
      <c r="E872" s="10" t="str">
        <f>IF('Feuille2-Prix de vente'!E872&lt;&gt;"",'Feuille2-Prix de vente'!E872,"")</f>
        <v/>
      </c>
      <c r="F872" s="29" t="str">
        <f ca="1">IF(AND($A872&lt;&gt;"",F$9&lt;&gt;""),IF(HLOOKUP(F$9,'Feuille1-Catégories'!$C$1:$G$2,2,FALSE)="OUI",F$3,IF(HLOOKUP(F$9,'Feuille1-Catégories'!$C$1:$G$3,3,FALSE)="OUI",OFFSET(F$3,MOD(QUOTIENT(ROW()-ROW($A$20),'Feuille1-Catégories'!$B$6/F$6),F$5),0),IF(MOD($A872-1-F$10,'Feuille1-Catégories'!$F$5+1)=0,F$3,""))),"")</f>
        <v/>
      </c>
      <c r="G872" s="29" t="str">
        <f ca="1">IF(AND($A872&lt;&gt;"",G$9&lt;&gt;""),IF(HLOOKUP(G$9,'Feuille1-Catégories'!$C$1:$G$2,2,FALSE)="OUI",G$3,IF(HLOOKUP(G$9,'Feuille1-Catégories'!$C$1:$G$3,3,FALSE)="OUI",OFFSET(G$3,MOD(QUOTIENT(ROW()-ROW($A$20),'Feuille1-Catégories'!$B$6/G$6),G$5),0),IF(MOD($A872-1-G$10,'Feuille1-Catégories'!$F$5+1)=0,G$3,""))),"")</f>
        <v/>
      </c>
      <c r="H872" s="29" t="str">
        <f ca="1">IF(AND($A872&lt;&gt;"",H$9&lt;&gt;""),IF(HLOOKUP(H$9,'Feuille1-Catégories'!$C$1:$G$2,2,FALSE)="OUI",H$3,IF(HLOOKUP(H$9,'Feuille1-Catégories'!$C$1:$G$3,3,FALSE)="OUI",OFFSET(H$3,MOD(QUOTIENT(ROW()-ROW($A$20),'Feuille1-Catégories'!$B$6/H$6),H$5),0),IF(MOD($A872-1-H$10,'Feuille1-Catégories'!$F$5+1)=0,H$3,""))),"")</f>
        <v/>
      </c>
      <c r="I872" s="29" t="str">
        <f ca="1">IF(AND($A872&lt;&gt;"",I$9&lt;&gt;""),IF(HLOOKUP(I$9,'Feuille1-Catégories'!$C$1:$G$2,2,FALSE)="OUI",I$3,IF(HLOOKUP(I$9,'Feuille1-Catégories'!$C$1:$G$3,3,FALSE)="OUI",OFFSET(I$3,MOD(QUOTIENT(ROW()-ROW($A$20),'Feuille1-Catégories'!$B$6/I$6),I$5),0),IF(MOD($A872-1-I$10,'Feuille1-Catégories'!$F$5+1)=0,I$3,""))),"")</f>
        <v/>
      </c>
      <c r="J872" s="29" t="str">
        <f ca="1">IF(AND($A872&lt;&gt;"",J$9&lt;&gt;""),IF(HLOOKUP(J$9,'Feuille1-Catégories'!$C$1:$G$2,2,FALSE)="OUI",J$3,IF(HLOOKUP(J$9,'Feuille1-Catégories'!$C$1:$G$3,3,FALSE)="OUI",OFFSET(J$3,MOD(QUOTIENT(ROW()-ROW($A$20),'Feuille1-Catégories'!$B$6/J$6),J$5),0),IF(MOD($A872-1-J$10,'Feuille1-Catégories'!$F$5+1)=0,J$3,""))),"")</f>
        <v/>
      </c>
      <c r="K872" s="29" t="str">
        <f ca="1">IF(AND($A872&lt;&gt;"",K$9&lt;&gt;""),IF(HLOOKUP(K$9,'Feuille1-Catégories'!$C$1:$G$2,2,FALSE)="OUI",K$3,IF(HLOOKUP(K$9,'Feuille1-Catégories'!$C$1:$G$3,3,FALSE)="OUI",OFFSET(K$3,MOD(QUOTIENT(ROW()-ROW($A$20),'Feuille1-Catégories'!$B$6/K$6),K$5),0),IF(MOD($A872-1-K$10,'Feuille1-Catégories'!$F$5+1)=0,K$3,""))),"")</f>
        <v/>
      </c>
      <c r="L872" s="29" t="str">
        <f ca="1">IF(AND($A872&lt;&gt;"",L$9&lt;&gt;""),IF(HLOOKUP(L$9,'Feuille1-Catégories'!$C$1:$G$2,2,FALSE)="OUI",L$3,IF(HLOOKUP(L$9,'Feuille1-Catégories'!$C$1:$G$3,3,FALSE)="OUI",OFFSET(L$3,MOD(QUOTIENT(ROW()-ROW($A$20),'Feuille1-Catégories'!$B$6/L$6),L$5),0),IF(MOD($A872-1-L$10,'Feuille1-Catégories'!$F$5+1)=0,L$3,""))),"")</f>
        <v/>
      </c>
      <c r="M872" s="29" t="str">
        <f ca="1">IF(AND($A872&lt;&gt;"",M$9&lt;&gt;""),IF(HLOOKUP(M$9,'Feuille1-Catégories'!$C$1:$G$2,2,FALSE)="OUI",M$3,IF(HLOOKUP(M$9,'Feuille1-Catégories'!$C$1:$G$3,3,FALSE)="OUI",OFFSET(M$3,MOD(QUOTIENT(ROW()-ROW($A$20),'Feuille1-Catégories'!$B$6/M$6),M$5),0),IF(MOD($A872-1-M$10,'Feuille1-Catégories'!$F$5+1)=0,M$3,""))),"")</f>
        <v/>
      </c>
      <c r="N872" s="29" t="str">
        <f ca="1">IF(AND($A872&lt;&gt;"",N$9&lt;&gt;""),IF(HLOOKUP(N$9,'Feuille1-Catégories'!$C$1:$G$2,2,FALSE)="OUI",N$3,IF(HLOOKUP(N$9,'Feuille1-Catégories'!$C$1:$G$3,3,FALSE)="OUI",OFFSET(N$3,MOD(QUOTIENT(ROW()-ROW($A$20),'Feuille1-Catégories'!$B$6/N$6),N$5),0),IF(MOD($A872-1-N$10,'Feuille1-Catégories'!$F$5+1)=0,N$3,""))),"")</f>
        <v/>
      </c>
      <c r="O872" s="29" t="str">
        <f ca="1">IF(AND($A872&lt;&gt;"",O$9&lt;&gt;""),IF(HLOOKUP(O$9,'Feuille1-Catégories'!$C$1:$G$2,2,FALSE)="OUI",O$3,IF(HLOOKUP(O$9,'Feuille1-Catégories'!$C$1:$G$3,3,FALSE)="OUI",OFFSET(O$3,MOD(QUOTIENT(ROW()-ROW($A$20),'Feuille1-Catégories'!$B$6/O$6),O$5),0),IF(MOD($A872-1-O$10,'Feuille1-Catégories'!$F$5+1)=0,O$3,""))),"")</f>
        <v/>
      </c>
      <c r="P872" s="29" t="str">
        <f ca="1">IF(AND($A872&lt;&gt;"",P$9&lt;&gt;""),IF(HLOOKUP(P$9,'Feuille1-Catégories'!$C$1:$G$2,2,FALSE)="OUI",P$3,IF(HLOOKUP(P$9,'Feuille1-Catégories'!$C$1:$G$3,3,FALSE)="OUI",OFFSET(P$3,MOD(QUOTIENT(ROW()-ROW($A$20),'Feuille1-Catégories'!$B$6/P$6),P$5),0),IF(MOD($A872-1-P$10,'Feuille1-Catégories'!$F$5+1)=0,P$3,""))),"")</f>
        <v/>
      </c>
      <c r="Q872" s="29" t="str">
        <f ca="1">IF(AND($A872&lt;&gt;"",Q$9&lt;&gt;""),IF(HLOOKUP(Q$9,'Feuille1-Catégories'!$C$1:$G$2,2,FALSE)="OUI",Q$3,IF(HLOOKUP(Q$9,'Feuille1-Catégories'!$C$1:$G$3,3,FALSE)="OUI",OFFSET(Q$3,MOD(QUOTIENT(ROW()-ROW($A$20),'Feuille1-Catégories'!$B$6/Q$6),Q$5),0),IF(MOD($A872-1-Q$10,'Feuille1-Catégories'!$F$5+1)=0,Q$3,""))),"")</f>
        <v/>
      </c>
      <c r="R872" s="29" t="str">
        <f ca="1">IF(AND($A872&lt;&gt;"",R$9&lt;&gt;""),IF(HLOOKUP(R$9,'Feuille1-Catégories'!$C$1:$G$2,2,FALSE)="OUI",R$3,IF(HLOOKUP(R$9,'Feuille1-Catégories'!$C$1:$G$3,3,FALSE)="OUI",OFFSET(R$3,MOD(QUOTIENT(ROW()-ROW($A$20),'Feuille1-Catégories'!$B$6/R$6),R$5),0),IF(MOD($A872-1-R$10,'Feuille1-Catégories'!$F$5+1)=0,R$3,""))),"")</f>
        <v/>
      </c>
      <c r="S872" s="29" t="str">
        <f ca="1">IF(AND($A872&lt;&gt;"",S$9&lt;&gt;""),IF(HLOOKUP(S$9,'Feuille1-Catégories'!$C$1:$G$2,2,FALSE)="OUI",S$3,IF(HLOOKUP(S$9,'Feuille1-Catégories'!$C$1:$G$3,3,FALSE)="OUI",OFFSET(S$3,MOD(QUOTIENT(ROW()-ROW($A$20),'Feuille1-Catégories'!$B$6/S$6),S$5),0),IF(MOD($A872-1-S$10,'Feuille1-Catégories'!$F$5+1)=0,S$3,""))),"")</f>
        <v/>
      </c>
      <c r="T872" s="29" t="str">
        <f ca="1">IF(AND($A872&lt;&gt;"",T$9&lt;&gt;""),IF(HLOOKUP(T$9,'Feuille1-Catégories'!$C$1:$G$2,2,FALSE)="OUI",T$3,IF(HLOOKUP(T$9,'Feuille1-Catégories'!$C$1:$G$3,3,FALSE)="OUI",OFFSET(T$3,MOD(QUOTIENT(ROW()-ROW($A$20),'Feuille1-Catégories'!$B$6/T$6),T$5),0),IF(MOD($A872-1-T$10,'Feuille1-Catégories'!$F$5+1)=0,T$3,""))),"")</f>
        <v/>
      </c>
      <c r="U872" s="29" t="str">
        <f ca="1">IF(AND($A872&lt;&gt;"",U$9&lt;&gt;""),IF(HLOOKUP(U$9,'Feuille1-Catégories'!$C$1:$G$2,2,FALSE)="OUI",U$3,IF(HLOOKUP(U$9,'Feuille1-Catégories'!$C$1:$G$3,3,FALSE)="OUI",OFFSET(U$3,MOD(QUOTIENT(ROW()-ROW($A$20),'Feuille1-Catégories'!$B$6/U$6),U$5),0),IF(MOD($A872-1-U$10,'Feuille1-Catégories'!$F$5+1)=0,U$3,""))),"")</f>
        <v/>
      </c>
      <c r="V872" s="29" t="str">
        <f ca="1">IF(AND($A872&lt;&gt;"",V$9&lt;&gt;""),IF(HLOOKUP(V$9,'Feuille1-Catégories'!$C$1:$G$2,2,FALSE)="OUI",V$3,IF(HLOOKUP(V$9,'Feuille1-Catégories'!$C$1:$G$3,3,FALSE)="OUI",OFFSET(V$3,MOD(QUOTIENT(ROW()-ROW($A$20),'Feuille1-Catégories'!$B$6/V$6),V$5),0),IF(MOD($A872-1-V$10,'Feuille1-Catégories'!$F$5+1)=0,V$3,""))),"")</f>
        <v/>
      </c>
      <c r="W872" s="29" t="str">
        <f ca="1">IF(AND($A872&lt;&gt;"",W$9&lt;&gt;""),IF(HLOOKUP(W$9,'Feuille1-Catégories'!$C$1:$G$2,2,FALSE)="OUI",W$3,IF(HLOOKUP(W$9,'Feuille1-Catégories'!$C$1:$G$3,3,FALSE)="OUI",OFFSET(W$3,MOD(QUOTIENT(ROW()-ROW($A$20),'Feuille1-Catégories'!$B$6/W$6),W$5),0),IF(MOD($A872-1-W$10,'Feuille1-Catégories'!$F$5+1)=0,W$3,""))),"")</f>
        <v/>
      </c>
      <c r="X872" s="29" t="str">
        <f ca="1">IF(AND($A872&lt;&gt;"",X$9&lt;&gt;""),IF(HLOOKUP(X$9,'Feuille1-Catégories'!$C$1:$G$2,2,FALSE)="OUI",X$3,IF(HLOOKUP(X$9,'Feuille1-Catégories'!$C$1:$G$3,3,FALSE)="OUI",OFFSET(X$3,MOD(QUOTIENT(ROW()-ROW($A$20),'Feuille1-Catégories'!$B$6/X$6),X$5),0),IF(MOD($A872-1-X$10,'Feuille1-Catégories'!$F$5+1)=0,X$3,""))),"")</f>
        <v/>
      </c>
      <c r="Y872" s="29" t="str">
        <f ca="1">IF(AND($A872&lt;&gt;"",Y$9&lt;&gt;""),IF(HLOOKUP(Y$9,'Feuille1-Catégories'!$C$1:$G$2,2,FALSE)="OUI",Y$3,IF(HLOOKUP(Y$9,'Feuille1-Catégories'!$C$1:$G$3,3,FALSE)="OUI",OFFSET(Y$3,MOD(QUOTIENT(ROW()-ROW($A$20),'Feuille1-Catégories'!$B$6/Y$6),Y$5),0),IF(MOD($A872-1-Y$10,'Feuille1-Catégories'!$F$5+1)=0,Y$3,""))),"")</f>
        <v/>
      </c>
      <c r="Z872" s="29" t="str">
        <f ca="1">IF(AND($A872&lt;&gt;"",Z$9&lt;&gt;""),IF(HLOOKUP(Z$9,'Feuille1-Catégories'!$C$1:$G$2,2,FALSE)="OUI",Z$3,IF(HLOOKUP(Z$9,'Feuille1-Catégories'!$C$1:$G$3,3,FALSE)="OUI",OFFSET(Z$3,MOD(QUOTIENT(ROW()-ROW($A$20),'Feuille1-Catégories'!$B$6/Z$6),Z$5),0),IF(MOD($A872-1-Z$10,'Feuille1-Catégories'!$F$5+1)=0,Z$3,""))),"")</f>
        <v/>
      </c>
    </row>
    <row r="873" spans="1:26" ht="17" x14ac:dyDescent="0.2">
      <c r="A873" s="21" t="str">
        <f>IF('Feuille2-Prix de vente'!A873&lt;&gt;"",'Feuille2-Prix de vente'!A873,"")</f>
        <v/>
      </c>
      <c r="B873" s="33" t="str">
        <f>IF('Feuille2-Prix de vente'!B873&lt;&gt;"",'Feuille2-Prix de vente'!B873,"")</f>
        <v/>
      </c>
      <c r="C873" s="10" t="str">
        <f>IF('Feuille2-Prix de vente'!C873&lt;&gt;"",'Feuille2-Prix de vente'!C873,"")</f>
        <v/>
      </c>
      <c r="D873" s="10" t="str">
        <f t="shared" si="13"/>
        <v/>
      </c>
      <c r="E873" s="10" t="str">
        <f>IF('Feuille2-Prix de vente'!E873&lt;&gt;"",'Feuille2-Prix de vente'!E873,"")</f>
        <v/>
      </c>
      <c r="F873" s="29" t="str">
        <f ca="1">IF(AND($A873&lt;&gt;"",F$9&lt;&gt;""),IF(HLOOKUP(F$9,'Feuille1-Catégories'!$C$1:$G$2,2,FALSE)="OUI",F$3,IF(HLOOKUP(F$9,'Feuille1-Catégories'!$C$1:$G$3,3,FALSE)="OUI",OFFSET(F$3,MOD(QUOTIENT(ROW()-ROW($A$20),'Feuille1-Catégories'!$B$6/F$6),F$5),0),IF(MOD($A873-1-F$10,'Feuille1-Catégories'!$F$5+1)=0,F$3,""))),"")</f>
        <v/>
      </c>
      <c r="G873" s="29" t="str">
        <f ca="1">IF(AND($A873&lt;&gt;"",G$9&lt;&gt;""),IF(HLOOKUP(G$9,'Feuille1-Catégories'!$C$1:$G$2,2,FALSE)="OUI",G$3,IF(HLOOKUP(G$9,'Feuille1-Catégories'!$C$1:$G$3,3,FALSE)="OUI",OFFSET(G$3,MOD(QUOTIENT(ROW()-ROW($A$20),'Feuille1-Catégories'!$B$6/G$6),G$5),0),IF(MOD($A873-1-G$10,'Feuille1-Catégories'!$F$5+1)=0,G$3,""))),"")</f>
        <v/>
      </c>
      <c r="H873" s="29" t="str">
        <f ca="1">IF(AND($A873&lt;&gt;"",H$9&lt;&gt;""),IF(HLOOKUP(H$9,'Feuille1-Catégories'!$C$1:$G$2,2,FALSE)="OUI",H$3,IF(HLOOKUP(H$9,'Feuille1-Catégories'!$C$1:$G$3,3,FALSE)="OUI",OFFSET(H$3,MOD(QUOTIENT(ROW()-ROW($A$20),'Feuille1-Catégories'!$B$6/H$6),H$5),0),IF(MOD($A873-1-H$10,'Feuille1-Catégories'!$F$5+1)=0,H$3,""))),"")</f>
        <v/>
      </c>
      <c r="I873" s="29" t="str">
        <f ca="1">IF(AND($A873&lt;&gt;"",I$9&lt;&gt;""),IF(HLOOKUP(I$9,'Feuille1-Catégories'!$C$1:$G$2,2,FALSE)="OUI",I$3,IF(HLOOKUP(I$9,'Feuille1-Catégories'!$C$1:$G$3,3,FALSE)="OUI",OFFSET(I$3,MOD(QUOTIENT(ROW()-ROW($A$20),'Feuille1-Catégories'!$B$6/I$6),I$5),0),IF(MOD($A873-1-I$10,'Feuille1-Catégories'!$F$5+1)=0,I$3,""))),"")</f>
        <v/>
      </c>
      <c r="J873" s="29" t="str">
        <f ca="1">IF(AND($A873&lt;&gt;"",J$9&lt;&gt;""),IF(HLOOKUP(J$9,'Feuille1-Catégories'!$C$1:$G$2,2,FALSE)="OUI",J$3,IF(HLOOKUP(J$9,'Feuille1-Catégories'!$C$1:$G$3,3,FALSE)="OUI",OFFSET(J$3,MOD(QUOTIENT(ROW()-ROW($A$20),'Feuille1-Catégories'!$B$6/J$6),J$5),0),IF(MOD($A873-1-J$10,'Feuille1-Catégories'!$F$5+1)=0,J$3,""))),"")</f>
        <v/>
      </c>
      <c r="K873" s="29" t="str">
        <f ca="1">IF(AND($A873&lt;&gt;"",K$9&lt;&gt;""),IF(HLOOKUP(K$9,'Feuille1-Catégories'!$C$1:$G$2,2,FALSE)="OUI",K$3,IF(HLOOKUP(K$9,'Feuille1-Catégories'!$C$1:$G$3,3,FALSE)="OUI",OFFSET(K$3,MOD(QUOTIENT(ROW()-ROW($A$20),'Feuille1-Catégories'!$B$6/K$6),K$5),0),IF(MOD($A873-1-K$10,'Feuille1-Catégories'!$F$5+1)=0,K$3,""))),"")</f>
        <v/>
      </c>
      <c r="L873" s="29" t="str">
        <f ca="1">IF(AND($A873&lt;&gt;"",L$9&lt;&gt;""),IF(HLOOKUP(L$9,'Feuille1-Catégories'!$C$1:$G$2,2,FALSE)="OUI",L$3,IF(HLOOKUP(L$9,'Feuille1-Catégories'!$C$1:$G$3,3,FALSE)="OUI",OFFSET(L$3,MOD(QUOTIENT(ROW()-ROW($A$20),'Feuille1-Catégories'!$B$6/L$6),L$5),0),IF(MOD($A873-1-L$10,'Feuille1-Catégories'!$F$5+1)=0,L$3,""))),"")</f>
        <v/>
      </c>
      <c r="M873" s="29" t="str">
        <f ca="1">IF(AND($A873&lt;&gt;"",M$9&lt;&gt;""),IF(HLOOKUP(M$9,'Feuille1-Catégories'!$C$1:$G$2,2,FALSE)="OUI",M$3,IF(HLOOKUP(M$9,'Feuille1-Catégories'!$C$1:$G$3,3,FALSE)="OUI",OFFSET(M$3,MOD(QUOTIENT(ROW()-ROW($A$20),'Feuille1-Catégories'!$B$6/M$6),M$5),0),IF(MOD($A873-1-M$10,'Feuille1-Catégories'!$F$5+1)=0,M$3,""))),"")</f>
        <v/>
      </c>
      <c r="N873" s="29" t="str">
        <f ca="1">IF(AND($A873&lt;&gt;"",N$9&lt;&gt;""),IF(HLOOKUP(N$9,'Feuille1-Catégories'!$C$1:$G$2,2,FALSE)="OUI",N$3,IF(HLOOKUP(N$9,'Feuille1-Catégories'!$C$1:$G$3,3,FALSE)="OUI",OFFSET(N$3,MOD(QUOTIENT(ROW()-ROW($A$20),'Feuille1-Catégories'!$B$6/N$6),N$5),0),IF(MOD($A873-1-N$10,'Feuille1-Catégories'!$F$5+1)=0,N$3,""))),"")</f>
        <v/>
      </c>
      <c r="O873" s="29" t="str">
        <f ca="1">IF(AND($A873&lt;&gt;"",O$9&lt;&gt;""),IF(HLOOKUP(O$9,'Feuille1-Catégories'!$C$1:$G$2,2,FALSE)="OUI",O$3,IF(HLOOKUP(O$9,'Feuille1-Catégories'!$C$1:$G$3,3,FALSE)="OUI",OFFSET(O$3,MOD(QUOTIENT(ROW()-ROW($A$20),'Feuille1-Catégories'!$B$6/O$6),O$5),0),IF(MOD($A873-1-O$10,'Feuille1-Catégories'!$F$5+1)=0,O$3,""))),"")</f>
        <v/>
      </c>
      <c r="P873" s="29" t="str">
        <f ca="1">IF(AND($A873&lt;&gt;"",P$9&lt;&gt;""),IF(HLOOKUP(P$9,'Feuille1-Catégories'!$C$1:$G$2,2,FALSE)="OUI",P$3,IF(HLOOKUP(P$9,'Feuille1-Catégories'!$C$1:$G$3,3,FALSE)="OUI",OFFSET(P$3,MOD(QUOTIENT(ROW()-ROW($A$20),'Feuille1-Catégories'!$B$6/P$6),P$5),0),IF(MOD($A873-1-P$10,'Feuille1-Catégories'!$F$5+1)=0,P$3,""))),"")</f>
        <v/>
      </c>
      <c r="Q873" s="29" t="str">
        <f ca="1">IF(AND($A873&lt;&gt;"",Q$9&lt;&gt;""),IF(HLOOKUP(Q$9,'Feuille1-Catégories'!$C$1:$G$2,2,FALSE)="OUI",Q$3,IF(HLOOKUP(Q$9,'Feuille1-Catégories'!$C$1:$G$3,3,FALSE)="OUI",OFFSET(Q$3,MOD(QUOTIENT(ROW()-ROW($A$20),'Feuille1-Catégories'!$B$6/Q$6),Q$5),0),IF(MOD($A873-1-Q$10,'Feuille1-Catégories'!$F$5+1)=0,Q$3,""))),"")</f>
        <v/>
      </c>
      <c r="R873" s="29" t="str">
        <f ca="1">IF(AND($A873&lt;&gt;"",R$9&lt;&gt;""),IF(HLOOKUP(R$9,'Feuille1-Catégories'!$C$1:$G$2,2,FALSE)="OUI",R$3,IF(HLOOKUP(R$9,'Feuille1-Catégories'!$C$1:$G$3,3,FALSE)="OUI",OFFSET(R$3,MOD(QUOTIENT(ROW()-ROW($A$20),'Feuille1-Catégories'!$B$6/R$6),R$5),0),IF(MOD($A873-1-R$10,'Feuille1-Catégories'!$F$5+1)=0,R$3,""))),"")</f>
        <v/>
      </c>
      <c r="S873" s="29" t="str">
        <f ca="1">IF(AND($A873&lt;&gt;"",S$9&lt;&gt;""),IF(HLOOKUP(S$9,'Feuille1-Catégories'!$C$1:$G$2,2,FALSE)="OUI",S$3,IF(HLOOKUP(S$9,'Feuille1-Catégories'!$C$1:$G$3,3,FALSE)="OUI",OFFSET(S$3,MOD(QUOTIENT(ROW()-ROW($A$20),'Feuille1-Catégories'!$B$6/S$6),S$5),0),IF(MOD($A873-1-S$10,'Feuille1-Catégories'!$F$5+1)=0,S$3,""))),"")</f>
        <v/>
      </c>
      <c r="T873" s="29" t="str">
        <f ca="1">IF(AND($A873&lt;&gt;"",T$9&lt;&gt;""),IF(HLOOKUP(T$9,'Feuille1-Catégories'!$C$1:$G$2,2,FALSE)="OUI",T$3,IF(HLOOKUP(T$9,'Feuille1-Catégories'!$C$1:$G$3,3,FALSE)="OUI",OFFSET(T$3,MOD(QUOTIENT(ROW()-ROW($A$20),'Feuille1-Catégories'!$B$6/T$6),T$5),0),IF(MOD($A873-1-T$10,'Feuille1-Catégories'!$F$5+1)=0,T$3,""))),"")</f>
        <v/>
      </c>
      <c r="U873" s="29" t="str">
        <f ca="1">IF(AND($A873&lt;&gt;"",U$9&lt;&gt;""),IF(HLOOKUP(U$9,'Feuille1-Catégories'!$C$1:$G$2,2,FALSE)="OUI",U$3,IF(HLOOKUP(U$9,'Feuille1-Catégories'!$C$1:$G$3,3,FALSE)="OUI",OFFSET(U$3,MOD(QUOTIENT(ROW()-ROW($A$20),'Feuille1-Catégories'!$B$6/U$6),U$5),0),IF(MOD($A873-1-U$10,'Feuille1-Catégories'!$F$5+1)=0,U$3,""))),"")</f>
        <v/>
      </c>
      <c r="V873" s="29" t="str">
        <f ca="1">IF(AND($A873&lt;&gt;"",V$9&lt;&gt;""),IF(HLOOKUP(V$9,'Feuille1-Catégories'!$C$1:$G$2,2,FALSE)="OUI",V$3,IF(HLOOKUP(V$9,'Feuille1-Catégories'!$C$1:$G$3,3,FALSE)="OUI",OFFSET(V$3,MOD(QUOTIENT(ROW()-ROW($A$20),'Feuille1-Catégories'!$B$6/V$6),V$5),0),IF(MOD($A873-1-V$10,'Feuille1-Catégories'!$F$5+1)=0,V$3,""))),"")</f>
        <v/>
      </c>
      <c r="W873" s="29" t="str">
        <f ca="1">IF(AND($A873&lt;&gt;"",W$9&lt;&gt;""),IF(HLOOKUP(W$9,'Feuille1-Catégories'!$C$1:$G$2,2,FALSE)="OUI",W$3,IF(HLOOKUP(W$9,'Feuille1-Catégories'!$C$1:$G$3,3,FALSE)="OUI",OFFSET(W$3,MOD(QUOTIENT(ROW()-ROW($A$20),'Feuille1-Catégories'!$B$6/W$6),W$5),0),IF(MOD($A873-1-W$10,'Feuille1-Catégories'!$F$5+1)=0,W$3,""))),"")</f>
        <v/>
      </c>
      <c r="X873" s="29" t="str">
        <f ca="1">IF(AND($A873&lt;&gt;"",X$9&lt;&gt;""),IF(HLOOKUP(X$9,'Feuille1-Catégories'!$C$1:$G$2,2,FALSE)="OUI",X$3,IF(HLOOKUP(X$9,'Feuille1-Catégories'!$C$1:$G$3,3,FALSE)="OUI",OFFSET(X$3,MOD(QUOTIENT(ROW()-ROW($A$20),'Feuille1-Catégories'!$B$6/X$6),X$5),0),IF(MOD($A873-1-X$10,'Feuille1-Catégories'!$F$5+1)=0,X$3,""))),"")</f>
        <v/>
      </c>
      <c r="Y873" s="29" t="str">
        <f ca="1">IF(AND($A873&lt;&gt;"",Y$9&lt;&gt;""),IF(HLOOKUP(Y$9,'Feuille1-Catégories'!$C$1:$G$2,2,FALSE)="OUI",Y$3,IF(HLOOKUP(Y$9,'Feuille1-Catégories'!$C$1:$G$3,3,FALSE)="OUI",OFFSET(Y$3,MOD(QUOTIENT(ROW()-ROW($A$20),'Feuille1-Catégories'!$B$6/Y$6),Y$5),0),IF(MOD($A873-1-Y$10,'Feuille1-Catégories'!$F$5+1)=0,Y$3,""))),"")</f>
        <v/>
      </c>
      <c r="Z873" s="29" t="str">
        <f ca="1">IF(AND($A873&lt;&gt;"",Z$9&lt;&gt;""),IF(HLOOKUP(Z$9,'Feuille1-Catégories'!$C$1:$G$2,2,FALSE)="OUI",Z$3,IF(HLOOKUP(Z$9,'Feuille1-Catégories'!$C$1:$G$3,3,FALSE)="OUI",OFFSET(Z$3,MOD(QUOTIENT(ROW()-ROW($A$20),'Feuille1-Catégories'!$B$6/Z$6),Z$5),0),IF(MOD($A873-1-Z$10,'Feuille1-Catégories'!$F$5+1)=0,Z$3,""))),"")</f>
        <v/>
      </c>
    </row>
    <row r="874" spans="1:26" ht="17" x14ac:dyDescent="0.2">
      <c r="A874" s="21" t="str">
        <f>IF('Feuille2-Prix de vente'!A874&lt;&gt;"",'Feuille2-Prix de vente'!A874,"")</f>
        <v/>
      </c>
      <c r="B874" s="33" t="str">
        <f>IF('Feuille2-Prix de vente'!B874&lt;&gt;"",'Feuille2-Prix de vente'!B874,"")</f>
        <v/>
      </c>
      <c r="C874" s="10" t="str">
        <f>IF('Feuille2-Prix de vente'!C874&lt;&gt;"",'Feuille2-Prix de vente'!C874,"")</f>
        <v/>
      </c>
      <c r="D874" s="10" t="str">
        <f t="shared" si="13"/>
        <v/>
      </c>
      <c r="E874" s="10" t="str">
        <f>IF('Feuille2-Prix de vente'!E874&lt;&gt;"",'Feuille2-Prix de vente'!E874,"")</f>
        <v/>
      </c>
      <c r="F874" s="29" t="str">
        <f ca="1">IF(AND($A874&lt;&gt;"",F$9&lt;&gt;""),IF(HLOOKUP(F$9,'Feuille1-Catégories'!$C$1:$G$2,2,FALSE)="OUI",F$3,IF(HLOOKUP(F$9,'Feuille1-Catégories'!$C$1:$G$3,3,FALSE)="OUI",OFFSET(F$3,MOD(QUOTIENT(ROW()-ROW($A$20),'Feuille1-Catégories'!$B$6/F$6),F$5),0),IF(MOD($A874-1-F$10,'Feuille1-Catégories'!$F$5+1)=0,F$3,""))),"")</f>
        <v/>
      </c>
      <c r="G874" s="29" t="str">
        <f ca="1">IF(AND($A874&lt;&gt;"",G$9&lt;&gt;""),IF(HLOOKUP(G$9,'Feuille1-Catégories'!$C$1:$G$2,2,FALSE)="OUI",G$3,IF(HLOOKUP(G$9,'Feuille1-Catégories'!$C$1:$G$3,3,FALSE)="OUI",OFFSET(G$3,MOD(QUOTIENT(ROW()-ROW($A$20),'Feuille1-Catégories'!$B$6/G$6),G$5),0),IF(MOD($A874-1-G$10,'Feuille1-Catégories'!$F$5+1)=0,G$3,""))),"")</f>
        <v/>
      </c>
      <c r="H874" s="29" t="str">
        <f ca="1">IF(AND($A874&lt;&gt;"",H$9&lt;&gt;""),IF(HLOOKUP(H$9,'Feuille1-Catégories'!$C$1:$G$2,2,FALSE)="OUI",H$3,IF(HLOOKUP(H$9,'Feuille1-Catégories'!$C$1:$G$3,3,FALSE)="OUI",OFFSET(H$3,MOD(QUOTIENT(ROW()-ROW($A$20),'Feuille1-Catégories'!$B$6/H$6),H$5),0),IF(MOD($A874-1-H$10,'Feuille1-Catégories'!$F$5+1)=0,H$3,""))),"")</f>
        <v/>
      </c>
      <c r="I874" s="29" t="str">
        <f ca="1">IF(AND($A874&lt;&gt;"",I$9&lt;&gt;""),IF(HLOOKUP(I$9,'Feuille1-Catégories'!$C$1:$G$2,2,FALSE)="OUI",I$3,IF(HLOOKUP(I$9,'Feuille1-Catégories'!$C$1:$G$3,3,FALSE)="OUI",OFFSET(I$3,MOD(QUOTIENT(ROW()-ROW($A$20),'Feuille1-Catégories'!$B$6/I$6),I$5),0),IF(MOD($A874-1-I$10,'Feuille1-Catégories'!$F$5+1)=0,I$3,""))),"")</f>
        <v/>
      </c>
      <c r="J874" s="29" t="str">
        <f ca="1">IF(AND($A874&lt;&gt;"",J$9&lt;&gt;""),IF(HLOOKUP(J$9,'Feuille1-Catégories'!$C$1:$G$2,2,FALSE)="OUI",J$3,IF(HLOOKUP(J$9,'Feuille1-Catégories'!$C$1:$G$3,3,FALSE)="OUI",OFFSET(J$3,MOD(QUOTIENT(ROW()-ROW($A$20),'Feuille1-Catégories'!$B$6/J$6),J$5),0),IF(MOD($A874-1-J$10,'Feuille1-Catégories'!$F$5+1)=0,J$3,""))),"")</f>
        <v/>
      </c>
      <c r="K874" s="29" t="str">
        <f ca="1">IF(AND($A874&lt;&gt;"",K$9&lt;&gt;""),IF(HLOOKUP(K$9,'Feuille1-Catégories'!$C$1:$G$2,2,FALSE)="OUI",K$3,IF(HLOOKUP(K$9,'Feuille1-Catégories'!$C$1:$G$3,3,FALSE)="OUI",OFFSET(K$3,MOD(QUOTIENT(ROW()-ROW($A$20),'Feuille1-Catégories'!$B$6/K$6),K$5),0),IF(MOD($A874-1-K$10,'Feuille1-Catégories'!$F$5+1)=0,K$3,""))),"")</f>
        <v/>
      </c>
      <c r="L874" s="29" t="str">
        <f ca="1">IF(AND($A874&lt;&gt;"",L$9&lt;&gt;""),IF(HLOOKUP(L$9,'Feuille1-Catégories'!$C$1:$G$2,2,FALSE)="OUI",L$3,IF(HLOOKUP(L$9,'Feuille1-Catégories'!$C$1:$G$3,3,FALSE)="OUI",OFFSET(L$3,MOD(QUOTIENT(ROW()-ROW($A$20),'Feuille1-Catégories'!$B$6/L$6),L$5),0),IF(MOD($A874-1-L$10,'Feuille1-Catégories'!$F$5+1)=0,L$3,""))),"")</f>
        <v/>
      </c>
      <c r="M874" s="29" t="str">
        <f ca="1">IF(AND($A874&lt;&gt;"",M$9&lt;&gt;""),IF(HLOOKUP(M$9,'Feuille1-Catégories'!$C$1:$G$2,2,FALSE)="OUI",M$3,IF(HLOOKUP(M$9,'Feuille1-Catégories'!$C$1:$G$3,3,FALSE)="OUI",OFFSET(M$3,MOD(QUOTIENT(ROW()-ROW($A$20),'Feuille1-Catégories'!$B$6/M$6),M$5),0),IF(MOD($A874-1-M$10,'Feuille1-Catégories'!$F$5+1)=0,M$3,""))),"")</f>
        <v/>
      </c>
      <c r="N874" s="29" t="str">
        <f ca="1">IF(AND($A874&lt;&gt;"",N$9&lt;&gt;""),IF(HLOOKUP(N$9,'Feuille1-Catégories'!$C$1:$G$2,2,FALSE)="OUI",N$3,IF(HLOOKUP(N$9,'Feuille1-Catégories'!$C$1:$G$3,3,FALSE)="OUI",OFFSET(N$3,MOD(QUOTIENT(ROW()-ROW($A$20),'Feuille1-Catégories'!$B$6/N$6),N$5),0),IF(MOD($A874-1-N$10,'Feuille1-Catégories'!$F$5+1)=0,N$3,""))),"")</f>
        <v/>
      </c>
      <c r="O874" s="29" t="str">
        <f ca="1">IF(AND($A874&lt;&gt;"",O$9&lt;&gt;""),IF(HLOOKUP(O$9,'Feuille1-Catégories'!$C$1:$G$2,2,FALSE)="OUI",O$3,IF(HLOOKUP(O$9,'Feuille1-Catégories'!$C$1:$G$3,3,FALSE)="OUI",OFFSET(O$3,MOD(QUOTIENT(ROW()-ROW($A$20),'Feuille1-Catégories'!$B$6/O$6),O$5),0),IF(MOD($A874-1-O$10,'Feuille1-Catégories'!$F$5+1)=0,O$3,""))),"")</f>
        <v/>
      </c>
      <c r="P874" s="29" t="str">
        <f ca="1">IF(AND($A874&lt;&gt;"",P$9&lt;&gt;""),IF(HLOOKUP(P$9,'Feuille1-Catégories'!$C$1:$G$2,2,FALSE)="OUI",P$3,IF(HLOOKUP(P$9,'Feuille1-Catégories'!$C$1:$G$3,3,FALSE)="OUI",OFFSET(P$3,MOD(QUOTIENT(ROW()-ROW($A$20),'Feuille1-Catégories'!$B$6/P$6),P$5),0),IF(MOD($A874-1-P$10,'Feuille1-Catégories'!$F$5+1)=0,P$3,""))),"")</f>
        <v/>
      </c>
      <c r="Q874" s="29" t="str">
        <f ca="1">IF(AND($A874&lt;&gt;"",Q$9&lt;&gt;""),IF(HLOOKUP(Q$9,'Feuille1-Catégories'!$C$1:$G$2,2,FALSE)="OUI",Q$3,IF(HLOOKUP(Q$9,'Feuille1-Catégories'!$C$1:$G$3,3,FALSE)="OUI",OFFSET(Q$3,MOD(QUOTIENT(ROW()-ROW($A$20),'Feuille1-Catégories'!$B$6/Q$6),Q$5),0),IF(MOD($A874-1-Q$10,'Feuille1-Catégories'!$F$5+1)=0,Q$3,""))),"")</f>
        <v/>
      </c>
      <c r="R874" s="29" t="str">
        <f ca="1">IF(AND($A874&lt;&gt;"",R$9&lt;&gt;""),IF(HLOOKUP(R$9,'Feuille1-Catégories'!$C$1:$G$2,2,FALSE)="OUI",R$3,IF(HLOOKUP(R$9,'Feuille1-Catégories'!$C$1:$G$3,3,FALSE)="OUI",OFFSET(R$3,MOD(QUOTIENT(ROW()-ROW($A$20),'Feuille1-Catégories'!$B$6/R$6),R$5),0),IF(MOD($A874-1-R$10,'Feuille1-Catégories'!$F$5+1)=0,R$3,""))),"")</f>
        <v/>
      </c>
      <c r="S874" s="29" t="str">
        <f ca="1">IF(AND($A874&lt;&gt;"",S$9&lt;&gt;""),IF(HLOOKUP(S$9,'Feuille1-Catégories'!$C$1:$G$2,2,FALSE)="OUI",S$3,IF(HLOOKUP(S$9,'Feuille1-Catégories'!$C$1:$G$3,3,FALSE)="OUI",OFFSET(S$3,MOD(QUOTIENT(ROW()-ROW($A$20),'Feuille1-Catégories'!$B$6/S$6),S$5),0),IF(MOD($A874-1-S$10,'Feuille1-Catégories'!$F$5+1)=0,S$3,""))),"")</f>
        <v/>
      </c>
      <c r="T874" s="29" t="str">
        <f ca="1">IF(AND($A874&lt;&gt;"",T$9&lt;&gt;""),IF(HLOOKUP(T$9,'Feuille1-Catégories'!$C$1:$G$2,2,FALSE)="OUI",T$3,IF(HLOOKUP(T$9,'Feuille1-Catégories'!$C$1:$G$3,3,FALSE)="OUI",OFFSET(T$3,MOD(QUOTIENT(ROW()-ROW($A$20),'Feuille1-Catégories'!$B$6/T$6),T$5),0),IF(MOD($A874-1-T$10,'Feuille1-Catégories'!$F$5+1)=0,T$3,""))),"")</f>
        <v/>
      </c>
      <c r="U874" s="29" t="str">
        <f ca="1">IF(AND($A874&lt;&gt;"",U$9&lt;&gt;""),IF(HLOOKUP(U$9,'Feuille1-Catégories'!$C$1:$G$2,2,FALSE)="OUI",U$3,IF(HLOOKUP(U$9,'Feuille1-Catégories'!$C$1:$G$3,3,FALSE)="OUI",OFFSET(U$3,MOD(QUOTIENT(ROW()-ROW($A$20),'Feuille1-Catégories'!$B$6/U$6),U$5),0),IF(MOD($A874-1-U$10,'Feuille1-Catégories'!$F$5+1)=0,U$3,""))),"")</f>
        <v/>
      </c>
      <c r="V874" s="29" t="str">
        <f ca="1">IF(AND($A874&lt;&gt;"",V$9&lt;&gt;""),IF(HLOOKUP(V$9,'Feuille1-Catégories'!$C$1:$G$2,2,FALSE)="OUI",V$3,IF(HLOOKUP(V$9,'Feuille1-Catégories'!$C$1:$G$3,3,FALSE)="OUI",OFFSET(V$3,MOD(QUOTIENT(ROW()-ROW($A$20),'Feuille1-Catégories'!$B$6/V$6),V$5),0),IF(MOD($A874-1-V$10,'Feuille1-Catégories'!$F$5+1)=0,V$3,""))),"")</f>
        <v/>
      </c>
      <c r="W874" s="29" t="str">
        <f ca="1">IF(AND($A874&lt;&gt;"",W$9&lt;&gt;""),IF(HLOOKUP(W$9,'Feuille1-Catégories'!$C$1:$G$2,2,FALSE)="OUI",W$3,IF(HLOOKUP(W$9,'Feuille1-Catégories'!$C$1:$G$3,3,FALSE)="OUI",OFFSET(W$3,MOD(QUOTIENT(ROW()-ROW($A$20),'Feuille1-Catégories'!$B$6/W$6),W$5),0),IF(MOD($A874-1-W$10,'Feuille1-Catégories'!$F$5+1)=0,W$3,""))),"")</f>
        <v/>
      </c>
      <c r="X874" s="29" t="str">
        <f ca="1">IF(AND($A874&lt;&gt;"",X$9&lt;&gt;""),IF(HLOOKUP(X$9,'Feuille1-Catégories'!$C$1:$G$2,2,FALSE)="OUI",X$3,IF(HLOOKUP(X$9,'Feuille1-Catégories'!$C$1:$G$3,3,FALSE)="OUI",OFFSET(X$3,MOD(QUOTIENT(ROW()-ROW($A$20),'Feuille1-Catégories'!$B$6/X$6),X$5),0),IF(MOD($A874-1-X$10,'Feuille1-Catégories'!$F$5+1)=0,X$3,""))),"")</f>
        <v/>
      </c>
      <c r="Y874" s="29" t="str">
        <f ca="1">IF(AND($A874&lt;&gt;"",Y$9&lt;&gt;""),IF(HLOOKUP(Y$9,'Feuille1-Catégories'!$C$1:$G$2,2,FALSE)="OUI",Y$3,IF(HLOOKUP(Y$9,'Feuille1-Catégories'!$C$1:$G$3,3,FALSE)="OUI",OFFSET(Y$3,MOD(QUOTIENT(ROW()-ROW($A$20),'Feuille1-Catégories'!$B$6/Y$6),Y$5),0),IF(MOD($A874-1-Y$10,'Feuille1-Catégories'!$F$5+1)=0,Y$3,""))),"")</f>
        <v/>
      </c>
      <c r="Z874" s="29" t="str">
        <f ca="1">IF(AND($A874&lt;&gt;"",Z$9&lt;&gt;""),IF(HLOOKUP(Z$9,'Feuille1-Catégories'!$C$1:$G$2,2,FALSE)="OUI",Z$3,IF(HLOOKUP(Z$9,'Feuille1-Catégories'!$C$1:$G$3,3,FALSE)="OUI",OFFSET(Z$3,MOD(QUOTIENT(ROW()-ROW($A$20),'Feuille1-Catégories'!$B$6/Z$6),Z$5),0),IF(MOD($A874-1-Z$10,'Feuille1-Catégories'!$F$5+1)=0,Z$3,""))),"")</f>
        <v/>
      </c>
    </row>
    <row r="875" spans="1:26" ht="17" x14ac:dyDescent="0.2">
      <c r="A875" s="21" t="str">
        <f>IF('Feuille2-Prix de vente'!A875&lt;&gt;"",'Feuille2-Prix de vente'!A875,"")</f>
        <v/>
      </c>
      <c r="B875" s="33" t="str">
        <f>IF('Feuille2-Prix de vente'!B875&lt;&gt;"",'Feuille2-Prix de vente'!B875,"")</f>
        <v/>
      </c>
      <c r="C875" s="10" t="str">
        <f>IF('Feuille2-Prix de vente'!C875&lt;&gt;"",'Feuille2-Prix de vente'!C875,"")</f>
        <v/>
      </c>
      <c r="D875" s="10" t="str">
        <f t="shared" si="13"/>
        <v/>
      </c>
      <c r="E875" s="10" t="str">
        <f>IF('Feuille2-Prix de vente'!E875&lt;&gt;"",'Feuille2-Prix de vente'!E875,"")</f>
        <v/>
      </c>
      <c r="F875" s="29" t="str">
        <f ca="1">IF(AND($A875&lt;&gt;"",F$9&lt;&gt;""),IF(HLOOKUP(F$9,'Feuille1-Catégories'!$C$1:$G$2,2,FALSE)="OUI",F$3,IF(HLOOKUP(F$9,'Feuille1-Catégories'!$C$1:$G$3,3,FALSE)="OUI",OFFSET(F$3,MOD(QUOTIENT(ROW()-ROW($A$20),'Feuille1-Catégories'!$B$6/F$6),F$5),0),IF(MOD($A875-1-F$10,'Feuille1-Catégories'!$F$5+1)=0,F$3,""))),"")</f>
        <v/>
      </c>
      <c r="G875" s="29" t="str">
        <f ca="1">IF(AND($A875&lt;&gt;"",G$9&lt;&gt;""),IF(HLOOKUP(G$9,'Feuille1-Catégories'!$C$1:$G$2,2,FALSE)="OUI",G$3,IF(HLOOKUP(G$9,'Feuille1-Catégories'!$C$1:$G$3,3,FALSE)="OUI",OFFSET(G$3,MOD(QUOTIENT(ROW()-ROW($A$20),'Feuille1-Catégories'!$B$6/G$6),G$5),0),IF(MOD($A875-1-G$10,'Feuille1-Catégories'!$F$5+1)=0,G$3,""))),"")</f>
        <v/>
      </c>
      <c r="H875" s="29" t="str">
        <f ca="1">IF(AND($A875&lt;&gt;"",H$9&lt;&gt;""),IF(HLOOKUP(H$9,'Feuille1-Catégories'!$C$1:$G$2,2,FALSE)="OUI",H$3,IF(HLOOKUP(H$9,'Feuille1-Catégories'!$C$1:$G$3,3,FALSE)="OUI",OFFSET(H$3,MOD(QUOTIENT(ROW()-ROW($A$20),'Feuille1-Catégories'!$B$6/H$6),H$5),0),IF(MOD($A875-1-H$10,'Feuille1-Catégories'!$F$5+1)=0,H$3,""))),"")</f>
        <v/>
      </c>
      <c r="I875" s="29" t="str">
        <f ca="1">IF(AND($A875&lt;&gt;"",I$9&lt;&gt;""),IF(HLOOKUP(I$9,'Feuille1-Catégories'!$C$1:$G$2,2,FALSE)="OUI",I$3,IF(HLOOKUP(I$9,'Feuille1-Catégories'!$C$1:$G$3,3,FALSE)="OUI",OFFSET(I$3,MOD(QUOTIENT(ROW()-ROW($A$20),'Feuille1-Catégories'!$B$6/I$6),I$5),0),IF(MOD($A875-1-I$10,'Feuille1-Catégories'!$F$5+1)=0,I$3,""))),"")</f>
        <v/>
      </c>
      <c r="J875" s="29" t="str">
        <f ca="1">IF(AND($A875&lt;&gt;"",J$9&lt;&gt;""),IF(HLOOKUP(J$9,'Feuille1-Catégories'!$C$1:$G$2,2,FALSE)="OUI",J$3,IF(HLOOKUP(J$9,'Feuille1-Catégories'!$C$1:$G$3,3,FALSE)="OUI",OFFSET(J$3,MOD(QUOTIENT(ROW()-ROW($A$20),'Feuille1-Catégories'!$B$6/J$6),J$5),0),IF(MOD($A875-1-J$10,'Feuille1-Catégories'!$F$5+1)=0,J$3,""))),"")</f>
        <v/>
      </c>
      <c r="K875" s="29" t="str">
        <f ca="1">IF(AND($A875&lt;&gt;"",K$9&lt;&gt;""),IF(HLOOKUP(K$9,'Feuille1-Catégories'!$C$1:$G$2,2,FALSE)="OUI",K$3,IF(HLOOKUP(K$9,'Feuille1-Catégories'!$C$1:$G$3,3,FALSE)="OUI",OFFSET(K$3,MOD(QUOTIENT(ROW()-ROW($A$20),'Feuille1-Catégories'!$B$6/K$6),K$5),0),IF(MOD($A875-1-K$10,'Feuille1-Catégories'!$F$5+1)=0,K$3,""))),"")</f>
        <v/>
      </c>
      <c r="L875" s="29" t="str">
        <f ca="1">IF(AND($A875&lt;&gt;"",L$9&lt;&gt;""),IF(HLOOKUP(L$9,'Feuille1-Catégories'!$C$1:$G$2,2,FALSE)="OUI",L$3,IF(HLOOKUP(L$9,'Feuille1-Catégories'!$C$1:$G$3,3,FALSE)="OUI",OFFSET(L$3,MOD(QUOTIENT(ROW()-ROW($A$20),'Feuille1-Catégories'!$B$6/L$6),L$5),0),IF(MOD($A875-1-L$10,'Feuille1-Catégories'!$F$5+1)=0,L$3,""))),"")</f>
        <v/>
      </c>
      <c r="M875" s="29" t="str">
        <f ca="1">IF(AND($A875&lt;&gt;"",M$9&lt;&gt;""),IF(HLOOKUP(M$9,'Feuille1-Catégories'!$C$1:$G$2,2,FALSE)="OUI",M$3,IF(HLOOKUP(M$9,'Feuille1-Catégories'!$C$1:$G$3,3,FALSE)="OUI",OFFSET(M$3,MOD(QUOTIENT(ROW()-ROW($A$20),'Feuille1-Catégories'!$B$6/M$6),M$5),0),IF(MOD($A875-1-M$10,'Feuille1-Catégories'!$F$5+1)=0,M$3,""))),"")</f>
        <v/>
      </c>
      <c r="N875" s="29" t="str">
        <f ca="1">IF(AND($A875&lt;&gt;"",N$9&lt;&gt;""),IF(HLOOKUP(N$9,'Feuille1-Catégories'!$C$1:$G$2,2,FALSE)="OUI",N$3,IF(HLOOKUP(N$9,'Feuille1-Catégories'!$C$1:$G$3,3,FALSE)="OUI",OFFSET(N$3,MOD(QUOTIENT(ROW()-ROW($A$20),'Feuille1-Catégories'!$B$6/N$6),N$5),0),IF(MOD($A875-1-N$10,'Feuille1-Catégories'!$F$5+1)=0,N$3,""))),"")</f>
        <v/>
      </c>
      <c r="O875" s="29" t="str">
        <f ca="1">IF(AND($A875&lt;&gt;"",O$9&lt;&gt;""),IF(HLOOKUP(O$9,'Feuille1-Catégories'!$C$1:$G$2,2,FALSE)="OUI",O$3,IF(HLOOKUP(O$9,'Feuille1-Catégories'!$C$1:$G$3,3,FALSE)="OUI",OFFSET(O$3,MOD(QUOTIENT(ROW()-ROW($A$20),'Feuille1-Catégories'!$B$6/O$6),O$5),0),IF(MOD($A875-1-O$10,'Feuille1-Catégories'!$F$5+1)=0,O$3,""))),"")</f>
        <v/>
      </c>
      <c r="P875" s="29" t="str">
        <f ca="1">IF(AND($A875&lt;&gt;"",P$9&lt;&gt;""),IF(HLOOKUP(P$9,'Feuille1-Catégories'!$C$1:$G$2,2,FALSE)="OUI",P$3,IF(HLOOKUP(P$9,'Feuille1-Catégories'!$C$1:$G$3,3,FALSE)="OUI",OFFSET(P$3,MOD(QUOTIENT(ROW()-ROW($A$20),'Feuille1-Catégories'!$B$6/P$6),P$5),0),IF(MOD($A875-1-P$10,'Feuille1-Catégories'!$F$5+1)=0,P$3,""))),"")</f>
        <v/>
      </c>
      <c r="Q875" s="29" t="str">
        <f ca="1">IF(AND($A875&lt;&gt;"",Q$9&lt;&gt;""),IF(HLOOKUP(Q$9,'Feuille1-Catégories'!$C$1:$G$2,2,FALSE)="OUI",Q$3,IF(HLOOKUP(Q$9,'Feuille1-Catégories'!$C$1:$G$3,3,FALSE)="OUI",OFFSET(Q$3,MOD(QUOTIENT(ROW()-ROW($A$20),'Feuille1-Catégories'!$B$6/Q$6),Q$5),0),IF(MOD($A875-1-Q$10,'Feuille1-Catégories'!$F$5+1)=0,Q$3,""))),"")</f>
        <v/>
      </c>
      <c r="R875" s="29" t="str">
        <f ca="1">IF(AND($A875&lt;&gt;"",R$9&lt;&gt;""),IF(HLOOKUP(R$9,'Feuille1-Catégories'!$C$1:$G$2,2,FALSE)="OUI",R$3,IF(HLOOKUP(R$9,'Feuille1-Catégories'!$C$1:$G$3,3,FALSE)="OUI",OFFSET(R$3,MOD(QUOTIENT(ROW()-ROW($A$20),'Feuille1-Catégories'!$B$6/R$6),R$5),0),IF(MOD($A875-1-R$10,'Feuille1-Catégories'!$F$5+1)=0,R$3,""))),"")</f>
        <v/>
      </c>
      <c r="S875" s="29" t="str">
        <f ca="1">IF(AND($A875&lt;&gt;"",S$9&lt;&gt;""),IF(HLOOKUP(S$9,'Feuille1-Catégories'!$C$1:$G$2,2,FALSE)="OUI",S$3,IF(HLOOKUP(S$9,'Feuille1-Catégories'!$C$1:$G$3,3,FALSE)="OUI",OFFSET(S$3,MOD(QUOTIENT(ROW()-ROW($A$20),'Feuille1-Catégories'!$B$6/S$6),S$5),0),IF(MOD($A875-1-S$10,'Feuille1-Catégories'!$F$5+1)=0,S$3,""))),"")</f>
        <v/>
      </c>
      <c r="T875" s="29" t="str">
        <f ca="1">IF(AND($A875&lt;&gt;"",T$9&lt;&gt;""),IF(HLOOKUP(T$9,'Feuille1-Catégories'!$C$1:$G$2,2,FALSE)="OUI",T$3,IF(HLOOKUP(T$9,'Feuille1-Catégories'!$C$1:$G$3,3,FALSE)="OUI",OFFSET(T$3,MOD(QUOTIENT(ROW()-ROW($A$20),'Feuille1-Catégories'!$B$6/T$6),T$5),0),IF(MOD($A875-1-T$10,'Feuille1-Catégories'!$F$5+1)=0,T$3,""))),"")</f>
        <v/>
      </c>
      <c r="U875" s="29" t="str">
        <f ca="1">IF(AND($A875&lt;&gt;"",U$9&lt;&gt;""),IF(HLOOKUP(U$9,'Feuille1-Catégories'!$C$1:$G$2,2,FALSE)="OUI",U$3,IF(HLOOKUP(U$9,'Feuille1-Catégories'!$C$1:$G$3,3,FALSE)="OUI",OFFSET(U$3,MOD(QUOTIENT(ROW()-ROW($A$20),'Feuille1-Catégories'!$B$6/U$6),U$5),0),IF(MOD($A875-1-U$10,'Feuille1-Catégories'!$F$5+1)=0,U$3,""))),"")</f>
        <v/>
      </c>
      <c r="V875" s="29" t="str">
        <f ca="1">IF(AND($A875&lt;&gt;"",V$9&lt;&gt;""),IF(HLOOKUP(V$9,'Feuille1-Catégories'!$C$1:$G$2,2,FALSE)="OUI",V$3,IF(HLOOKUP(V$9,'Feuille1-Catégories'!$C$1:$G$3,3,FALSE)="OUI",OFFSET(V$3,MOD(QUOTIENT(ROW()-ROW($A$20),'Feuille1-Catégories'!$B$6/V$6),V$5),0),IF(MOD($A875-1-V$10,'Feuille1-Catégories'!$F$5+1)=0,V$3,""))),"")</f>
        <v/>
      </c>
      <c r="W875" s="29" t="str">
        <f ca="1">IF(AND($A875&lt;&gt;"",W$9&lt;&gt;""),IF(HLOOKUP(W$9,'Feuille1-Catégories'!$C$1:$G$2,2,FALSE)="OUI",W$3,IF(HLOOKUP(W$9,'Feuille1-Catégories'!$C$1:$G$3,3,FALSE)="OUI",OFFSET(W$3,MOD(QUOTIENT(ROW()-ROW($A$20),'Feuille1-Catégories'!$B$6/W$6),W$5),0),IF(MOD($A875-1-W$10,'Feuille1-Catégories'!$F$5+1)=0,W$3,""))),"")</f>
        <v/>
      </c>
      <c r="X875" s="29" t="str">
        <f ca="1">IF(AND($A875&lt;&gt;"",X$9&lt;&gt;""),IF(HLOOKUP(X$9,'Feuille1-Catégories'!$C$1:$G$2,2,FALSE)="OUI",X$3,IF(HLOOKUP(X$9,'Feuille1-Catégories'!$C$1:$G$3,3,FALSE)="OUI",OFFSET(X$3,MOD(QUOTIENT(ROW()-ROW($A$20),'Feuille1-Catégories'!$B$6/X$6),X$5),0),IF(MOD($A875-1-X$10,'Feuille1-Catégories'!$F$5+1)=0,X$3,""))),"")</f>
        <v/>
      </c>
      <c r="Y875" s="29" t="str">
        <f ca="1">IF(AND($A875&lt;&gt;"",Y$9&lt;&gt;""),IF(HLOOKUP(Y$9,'Feuille1-Catégories'!$C$1:$G$2,2,FALSE)="OUI",Y$3,IF(HLOOKUP(Y$9,'Feuille1-Catégories'!$C$1:$G$3,3,FALSE)="OUI",OFFSET(Y$3,MOD(QUOTIENT(ROW()-ROW($A$20),'Feuille1-Catégories'!$B$6/Y$6),Y$5),0),IF(MOD($A875-1-Y$10,'Feuille1-Catégories'!$F$5+1)=0,Y$3,""))),"")</f>
        <v/>
      </c>
      <c r="Z875" s="29" t="str">
        <f ca="1">IF(AND($A875&lt;&gt;"",Z$9&lt;&gt;""),IF(HLOOKUP(Z$9,'Feuille1-Catégories'!$C$1:$G$2,2,FALSE)="OUI",Z$3,IF(HLOOKUP(Z$9,'Feuille1-Catégories'!$C$1:$G$3,3,FALSE)="OUI",OFFSET(Z$3,MOD(QUOTIENT(ROW()-ROW($A$20),'Feuille1-Catégories'!$B$6/Z$6),Z$5),0),IF(MOD($A875-1-Z$10,'Feuille1-Catégories'!$F$5+1)=0,Z$3,""))),"")</f>
        <v/>
      </c>
    </row>
    <row r="876" spans="1:26" ht="17" x14ac:dyDescent="0.2">
      <c r="A876" s="21" t="str">
        <f>IF('Feuille2-Prix de vente'!A876&lt;&gt;"",'Feuille2-Prix de vente'!A876,"")</f>
        <v/>
      </c>
      <c r="B876" s="33" t="str">
        <f>IF('Feuille2-Prix de vente'!B876&lt;&gt;"",'Feuille2-Prix de vente'!B876,"")</f>
        <v/>
      </c>
      <c r="C876" s="10" t="str">
        <f>IF('Feuille2-Prix de vente'!C876&lt;&gt;"",'Feuille2-Prix de vente'!C876,"")</f>
        <v/>
      </c>
      <c r="D876" s="10" t="str">
        <f t="shared" si="13"/>
        <v/>
      </c>
      <c r="E876" s="10" t="str">
        <f>IF('Feuille2-Prix de vente'!E876&lt;&gt;"",'Feuille2-Prix de vente'!E876,"")</f>
        <v/>
      </c>
      <c r="F876" s="29" t="str">
        <f ca="1">IF(AND($A876&lt;&gt;"",F$9&lt;&gt;""),IF(HLOOKUP(F$9,'Feuille1-Catégories'!$C$1:$G$2,2,FALSE)="OUI",F$3,IF(HLOOKUP(F$9,'Feuille1-Catégories'!$C$1:$G$3,3,FALSE)="OUI",OFFSET(F$3,MOD(QUOTIENT(ROW()-ROW($A$20),'Feuille1-Catégories'!$B$6/F$6),F$5),0),IF(MOD($A876-1-F$10,'Feuille1-Catégories'!$F$5+1)=0,F$3,""))),"")</f>
        <v/>
      </c>
      <c r="G876" s="29" t="str">
        <f ca="1">IF(AND($A876&lt;&gt;"",G$9&lt;&gt;""),IF(HLOOKUP(G$9,'Feuille1-Catégories'!$C$1:$G$2,2,FALSE)="OUI",G$3,IF(HLOOKUP(G$9,'Feuille1-Catégories'!$C$1:$G$3,3,FALSE)="OUI",OFFSET(G$3,MOD(QUOTIENT(ROW()-ROW($A$20),'Feuille1-Catégories'!$B$6/G$6),G$5),0),IF(MOD($A876-1-G$10,'Feuille1-Catégories'!$F$5+1)=0,G$3,""))),"")</f>
        <v/>
      </c>
      <c r="H876" s="29" t="str">
        <f ca="1">IF(AND($A876&lt;&gt;"",H$9&lt;&gt;""),IF(HLOOKUP(H$9,'Feuille1-Catégories'!$C$1:$G$2,2,FALSE)="OUI",H$3,IF(HLOOKUP(H$9,'Feuille1-Catégories'!$C$1:$G$3,3,FALSE)="OUI",OFFSET(H$3,MOD(QUOTIENT(ROW()-ROW($A$20),'Feuille1-Catégories'!$B$6/H$6),H$5),0),IF(MOD($A876-1-H$10,'Feuille1-Catégories'!$F$5+1)=0,H$3,""))),"")</f>
        <v/>
      </c>
      <c r="I876" s="29" t="str">
        <f ca="1">IF(AND($A876&lt;&gt;"",I$9&lt;&gt;""),IF(HLOOKUP(I$9,'Feuille1-Catégories'!$C$1:$G$2,2,FALSE)="OUI",I$3,IF(HLOOKUP(I$9,'Feuille1-Catégories'!$C$1:$G$3,3,FALSE)="OUI",OFFSET(I$3,MOD(QUOTIENT(ROW()-ROW($A$20),'Feuille1-Catégories'!$B$6/I$6),I$5),0),IF(MOD($A876-1-I$10,'Feuille1-Catégories'!$F$5+1)=0,I$3,""))),"")</f>
        <v/>
      </c>
      <c r="J876" s="29" t="str">
        <f ca="1">IF(AND($A876&lt;&gt;"",J$9&lt;&gt;""),IF(HLOOKUP(J$9,'Feuille1-Catégories'!$C$1:$G$2,2,FALSE)="OUI",J$3,IF(HLOOKUP(J$9,'Feuille1-Catégories'!$C$1:$G$3,3,FALSE)="OUI",OFFSET(J$3,MOD(QUOTIENT(ROW()-ROW($A$20),'Feuille1-Catégories'!$B$6/J$6),J$5),0),IF(MOD($A876-1-J$10,'Feuille1-Catégories'!$F$5+1)=0,J$3,""))),"")</f>
        <v/>
      </c>
      <c r="K876" s="29" t="str">
        <f ca="1">IF(AND($A876&lt;&gt;"",K$9&lt;&gt;""),IF(HLOOKUP(K$9,'Feuille1-Catégories'!$C$1:$G$2,2,FALSE)="OUI",K$3,IF(HLOOKUP(K$9,'Feuille1-Catégories'!$C$1:$G$3,3,FALSE)="OUI",OFFSET(K$3,MOD(QUOTIENT(ROW()-ROW($A$20),'Feuille1-Catégories'!$B$6/K$6),K$5),0),IF(MOD($A876-1-K$10,'Feuille1-Catégories'!$F$5+1)=0,K$3,""))),"")</f>
        <v/>
      </c>
      <c r="L876" s="29" t="str">
        <f ca="1">IF(AND($A876&lt;&gt;"",L$9&lt;&gt;""),IF(HLOOKUP(L$9,'Feuille1-Catégories'!$C$1:$G$2,2,FALSE)="OUI",L$3,IF(HLOOKUP(L$9,'Feuille1-Catégories'!$C$1:$G$3,3,FALSE)="OUI",OFFSET(L$3,MOD(QUOTIENT(ROW()-ROW($A$20),'Feuille1-Catégories'!$B$6/L$6),L$5),0),IF(MOD($A876-1-L$10,'Feuille1-Catégories'!$F$5+1)=0,L$3,""))),"")</f>
        <v/>
      </c>
      <c r="M876" s="29" t="str">
        <f ca="1">IF(AND($A876&lt;&gt;"",M$9&lt;&gt;""),IF(HLOOKUP(M$9,'Feuille1-Catégories'!$C$1:$G$2,2,FALSE)="OUI",M$3,IF(HLOOKUP(M$9,'Feuille1-Catégories'!$C$1:$G$3,3,FALSE)="OUI",OFFSET(M$3,MOD(QUOTIENT(ROW()-ROW($A$20),'Feuille1-Catégories'!$B$6/M$6),M$5),0),IF(MOD($A876-1-M$10,'Feuille1-Catégories'!$F$5+1)=0,M$3,""))),"")</f>
        <v/>
      </c>
      <c r="N876" s="29" t="str">
        <f ca="1">IF(AND($A876&lt;&gt;"",N$9&lt;&gt;""),IF(HLOOKUP(N$9,'Feuille1-Catégories'!$C$1:$G$2,2,FALSE)="OUI",N$3,IF(HLOOKUP(N$9,'Feuille1-Catégories'!$C$1:$G$3,3,FALSE)="OUI",OFFSET(N$3,MOD(QUOTIENT(ROW()-ROW($A$20),'Feuille1-Catégories'!$B$6/N$6),N$5),0),IF(MOD($A876-1-N$10,'Feuille1-Catégories'!$F$5+1)=0,N$3,""))),"")</f>
        <v/>
      </c>
      <c r="O876" s="29" t="str">
        <f ca="1">IF(AND($A876&lt;&gt;"",O$9&lt;&gt;""),IF(HLOOKUP(O$9,'Feuille1-Catégories'!$C$1:$G$2,2,FALSE)="OUI",O$3,IF(HLOOKUP(O$9,'Feuille1-Catégories'!$C$1:$G$3,3,FALSE)="OUI",OFFSET(O$3,MOD(QUOTIENT(ROW()-ROW($A$20),'Feuille1-Catégories'!$B$6/O$6),O$5),0),IF(MOD($A876-1-O$10,'Feuille1-Catégories'!$F$5+1)=0,O$3,""))),"")</f>
        <v/>
      </c>
      <c r="P876" s="29" t="str">
        <f ca="1">IF(AND($A876&lt;&gt;"",P$9&lt;&gt;""),IF(HLOOKUP(P$9,'Feuille1-Catégories'!$C$1:$G$2,2,FALSE)="OUI",P$3,IF(HLOOKUP(P$9,'Feuille1-Catégories'!$C$1:$G$3,3,FALSE)="OUI",OFFSET(P$3,MOD(QUOTIENT(ROW()-ROW($A$20),'Feuille1-Catégories'!$B$6/P$6),P$5),0),IF(MOD($A876-1-P$10,'Feuille1-Catégories'!$F$5+1)=0,P$3,""))),"")</f>
        <v/>
      </c>
      <c r="Q876" s="29" t="str">
        <f ca="1">IF(AND($A876&lt;&gt;"",Q$9&lt;&gt;""),IF(HLOOKUP(Q$9,'Feuille1-Catégories'!$C$1:$G$2,2,FALSE)="OUI",Q$3,IF(HLOOKUP(Q$9,'Feuille1-Catégories'!$C$1:$G$3,3,FALSE)="OUI",OFFSET(Q$3,MOD(QUOTIENT(ROW()-ROW($A$20),'Feuille1-Catégories'!$B$6/Q$6),Q$5),0),IF(MOD($A876-1-Q$10,'Feuille1-Catégories'!$F$5+1)=0,Q$3,""))),"")</f>
        <v/>
      </c>
      <c r="R876" s="29" t="str">
        <f ca="1">IF(AND($A876&lt;&gt;"",R$9&lt;&gt;""),IF(HLOOKUP(R$9,'Feuille1-Catégories'!$C$1:$G$2,2,FALSE)="OUI",R$3,IF(HLOOKUP(R$9,'Feuille1-Catégories'!$C$1:$G$3,3,FALSE)="OUI",OFFSET(R$3,MOD(QUOTIENT(ROW()-ROW($A$20),'Feuille1-Catégories'!$B$6/R$6),R$5),0),IF(MOD($A876-1-R$10,'Feuille1-Catégories'!$F$5+1)=0,R$3,""))),"")</f>
        <v/>
      </c>
      <c r="S876" s="29" t="str">
        <f ca="1">IF(AND($A876&lt;&gt;"",S$9&lt;&gt;""),IF(HLOOKUP(S$9,'Feuille1-Catégories'!$C$1:$G$2,2,FALSE)="OUI",S$3,IF(HLOOKUP(S$9,'Feuille1-Catégories'!$C$1:$G$3,3,FALSE)="OUI",OFFSET(S$3,MOD(QUOTIENT(ROW()-ROW($A$20),'Feuille1-Catégories'!$B$6/S$6),S$5),0),IF(MOD($A876-1-S$10,'Feuille1-Catégories'!$F$5+1)=0,S$3,""))),"")</f>
        <v/>
      </c>
      <c r="T876" s="29" t="str">
        <f ca="1">IF(AND($A876&lt;&gt;"",T$9&lt;&gt;""),IF(HLOOKUP(T$9,'Feuille1-Catégories'!$C$1:$G$2,2,FALSE)="OUI",T$3,IF(HLOOKUP(T$9,'Feuille1-Catégories'!$C$1:$G$3,3,FALSE)="OUI",OFFSET(T$3,MOD(QUOTIENT(ROW()-ROW($A$20),'Feuille1-Catégories'!$B$6/T$6),T$5),0),IF(MOD($A876-1-T$10,'Feuille1-Catégories'!$F$5+1)=0,T$3,""))),"")</f>
        <v/>
      </c>
      <c r="U876" s="29" t="str">
        <f ca="1">IF(AND($A876&lt;&gt;"",U$9&lt;&gt;""),IF(HLOOKUP(U$9,'Feuille1-Catégories'!$C$1:$G$2,2,FALSE)="OUI",U$3,IF(HLOOKUP(U$9,'Feuille1-Catégories'!$C$1:$G$3,3,FALSE)="OUI",OFFSET(U$3,MOD(QUOTIENT(ROW()-ROW($A$20),'Feuille1-Catégories'!$B$6/U$6),U$5),0),IF(MOD($A876-1-U$10,'Feuille1-Catégories'!$F$5+1)=0,U$3,""))),"")</f>
        <v/>
      </c>
      <c r="V876" s="29" t="str">
        <f ca="1">IF(AND($A876&lt;&gt;"",V$9&lt;&gt;""),IF(HLOOKUP(V$9,'Feuille1-Catégories'!$C$1:$G$2,2,FALSE)="OUI",V$3,IF(HLOOKUP(V$9,'Feuille1-Catégories'!$C$1:$G$3,3,FALSE)="OUI",OFFSET(V$3,MOD(QUOTIENT(ROW()-ROW($A$20),'Feuille1-Catégories'!$B$6/V$6),V$5),0),IF(MOD($A876-1-V$10,'Feuille1-Catégories'!$F$5+1)=0,V$3,""))),"")</f>
        <v/>
      </c>
      <c r="W876" s="29" t="str">
        <f ca="1">IF(AND($A876&lt;&gt;"",W$9&lt;&gt;""),IF(HLOOKUP(W$9,'Feuille1-Catégories'!$C$1:$G$2,2,FALSE)="OUI",W$3,IF(HLOOKUP(W$9,'Feuille1-Catégories'!$C$1:$G$3,3,FALSE)="OUI",OFFSET(W$3,MOD(QUOTIENT(ROW()-ROW($A$20),'Feuille1-Catégories'!$B$6/W$6),W$5),0),IF(MOD($A876-1-W$10,'Feuille1-Catégories'!$F$5+1)=0,W$3,""))),"")</f>
        <v/>
      </c>
      <c r="X876" s="29" t="str">
        <f ca="1">IF(AND($A876&lt;&gt;"",X$9&lt;&gt;""),IF(HLOOKUP(X$9,'Feuille1-Catégories'!$C$1:$G$2,2,FALSE)="OUI",X$3,IF(HLOOKUP(X$9,'Feuille1-Catégories'!$C$1:$G$3,3,FALSE)="OUI",OFFSET(X$3,MOD(QUOTIENT(ROW()-ROW($A$20),'Feuille1-Catégories'!$B$6/X$6),X$5),0),IF(MOD($A876-1-X$10,'Feuille1-Catégories'!$F$5+1)=0,X$3,""))),"")</f>
        <v/>
      </c>
      <c r="Y876" s="29" t="str">
        <f ca="1">IF(AND($A876&lt;&gt;"",Y$9&lt;&gt;""),IF(HLOOKUP(Y$9,'Feuille1-Catégories'!$C$1:$G$2,2,FALSE)="OUI",Y$3,IF(HLOOKUP(Y$9,'Feuille1-Catégories'!$C$1:$G$3,3,FALSE)="OUI",OFFSET(Y$3,MOD(QUOTIENT(ROW()-ROW($A$20),'Feuille1-Catégories'!$B$6/Y$6),Y$5),0),IF(MOD($A876-1-Y$10,'Feuille1-Catégories'!$F$5+1)=0,Y$3,""))),"")</f>
        <v/>
      </c>
      <c r="Z876" s="29" t="str">
        <f ca="1">IF(AND($A876&lt;&gt;"",Z$9&lt;&gt;""),IF(HLOOKUP(Z$9,'Feuille1-Catégories'!$C$1:$G$2,2,FALSE)="OUI",Z$3,IF(HLOOKUP(Z$9,'Feuille1-Catégories'!$C$1:$G$3,3,FALSE)="OUI",OFFSET(Z$3,MOD(QUOTIENT(ROW()-ROW($A$20),'Feuille1-Catégories'!$B$6/Z$6),Z$5),0),IF(MOD($A876-1-Z$10,'Feuille1-Catégories'!$F$5+1)=0,Z$3,""))),"")</f>
        <v/>
      </c>
    </row>
    <row r="877" spans="1:26" ht="17" x14ac:dyDescent="0.2">
      <c r="A877" s="21" t="str">
        <f>IF('Feuille2-Prix de vente'!A877&lt;&gt;"",'Feuille2-Prix de vente'!A877,"")</f>
        <v/>
      </c>
      <c r="B877" s="33" t="str">
        <f>IF('Feuille2-Prix de vente'!B877&lt;&gt;"",'Feuille2-Prix de vente'!B877,"")</f>
        <v/>
      </c>
      <c r="C877" s="10" t="str">
        <f>IF('Feuille2-Prix de vente'!C877&lt;&gt;"",'Feuille2-Prix de vente'!C877,"")</f>
        <v/>
      </c>
      <c r="D877" s="10" t="str">
        <f t="shared" si="13"/>
        <v/>
      </c>
      <c r="E877" s="10" t="str">
        <f>IF('Feuille2-Prix de vente'!E877&lt;&gt;"",'Feuille2-Prix de vente'!E877,"")</f>
        <v/>
      </c>
      <c r="F877" s="29" t="str">
        <f ca="1">IF(AND($A877&lt;&gt;"",F$9&lt;&gt;""),IF(HLOOKUP(F$9,'Feuille1-Catégories'!$C$1:$G$2,2,FALSE)="OUI",F$3,IF(HLOOKUP(F$9,'Feuille1-Catégories'!$C$1:$G$3,3,FALSE)="OUI",OFFSET(F$3,MOD(QUOTIENT(ROW()-ROW($A$20),'Feuille1-Catégories'!$B$6/F$6),F$5),0),IF(MOD($A877-1-F$10,'Feuille1-Catégories'!$F$5+1)=0,F$3,""))),"")</f>
        <v/>
      </c>
      <c r="G877" s="29" t="str">
        <f ca="1">IF(AND($A877&lt;&gt;"",G$9&lt;&gt;""),IF(HLOOKUP(G$9,'Feuille1-Catégories'!$C$1:$G$2,2,FALSE)="OUI",G$3,IF(HLOOKUP(G$9,'Feuille1-Catégories'!$C$1:$G$3,3,FALSE)="OUI",OFFSET(G$3,MOD(QUOTIENT(ROW()-ROW($A$20),'Feuille1-Catégories'!$B$6/G$6),G$5),0),IF(MOD($A877-1-G$10,'Feuille1-Catégories'!$F$5+1)=0,G$3,""))),"")</f>
        <v/>
      </c>
      <c r="H877" s="29" t="str">
        <f ca="1">IF(AND($A877&lt;&gt;"",H$9&lt;&gt;""),IF(HLOOKUP(H$9,'Feuille1-Catégories'!$C$1:$G$2,2,FALSE)="OUI",H$3,IF(HLOOKUP(H$9,'Feuille1-Catégories'!$C$1:$G$3,3,FALSE)="OUI",OFFSET(H$3,MOD(QUOTIENT(ROW()-ROW($A$20),'Feuille1-Catégories'!$B$6/H$6),H$5),0),IF(MOD($A877-1-H$10,'Feuille1-Catégories'!$F$5+1)=0,H$3,""))),"")</f>
        <v/>
      </c>
      <c r="I877" s="29" t="str">
        <f ca="1">IF(AND($A877&lt;&gt;"",I$9&lt;&gt;""),IF(HLOOKUP(I$9,'Feuille1-Catégories'!$C$1:$G$2,2,FALSE)="OUI",I$3,IF(HLOOKUP(I$9,'Feuille1-Catégories'!$C$1:$G$3,3,FALSE)="OUI",OFFSET(I$3,MOD(QUOTIENT(ROW()-ROW($A$20),'Feuille1-Catégories'!$B$6/I$6),I$5),0),IF(MOD($A877-1-I$10,'Feuille1-Catégories'!$F$5+1)=0,I$3,""))),"")</f>
        <v/>
      </c>
      <c r="J877" s="29" t="str">
        <f ca="1">IF(AND($A877&lt;&gt;"",J$9&lt;&gt;""),IF(HLOOKUP(J$9,'Feuille1-Catégories'!$C$1:$G$2,2,FALSE)="OUI",J$3,IF(HLOOKUP(J$9,'Feuille1-Catégories'!$C$1:$G$3,3,FALSE)="OUI",OFFSET(J$3,MOD(QUOTIENT(ROW()-ROW($A$20),'Feuille1-Catégories'!$B$6/J$6),J$5),0),IF(MOD($A877-1-J$10,'Feuille1-Catégories'!$F$5+1)=0,J$3,""))),"")</f>
        <v/>
      </c>
      <c r="K877" s="29" t="str">
        <f ca="1">IF(AND($A877&lt;&gt;"",K$9&lt;&gt;""),IF(HLOOKUP(K$9,'Feuille1-Catégories'!$C$1:$G$2,2,FALSE)="OUI",K$3,IF(HLOOKUP(K$9,'Feuille1-Catégories'!$C$1:$G$3,3,FALSE)="OUI",OFFSET(K$3,MOD(QUOTIENT(ROW()-ROW($A$20),'Feuille1-Catégories'!$B$6/K$6),K$5),0),IF(MOD($A877-1-K$10,'Feuille1-Catégories'!$F$5+1)=0,K$3,""))),"")</f>
        <v/>
      </c>
      <c r="L877" s="29" t="str">
        <f ca="1">IF(AND($A877&lt;&gt;"",L$9&lt;&gt;""),IF(HLOOKUP(L$9,'Feuille1-Catégories'!$C$1:$G$2,2,FALSE)="OUI",L$3,IF(HLOOKUP(L$9,'Feuille1-Catégories'!$C$1:$G$3,3,FALSE)="OUI",OFFSET(L$3,MOD(QUOTIENT(ROW()-ROW($A$20),'Feuille1-Catégories'!$B$6/L$6),L$5),0),IF(MOD($A877-1-L$10,'Feuille1-Catégories'!$F$5+1)=0,L$3,""))),"")</f>
        <v/>
      </c>
      <c r="M877" s="29" t="str">
        <f ca="1">IF(AND($A877&lt;&gt;"",M$9&lt;&gt;""),IF(HLOOKUP(M$9,'Feuille1-Catégories'!$C$1:$G$2,2,FALSE)="OUI",M$3,IF(HLOOKUP(M$9,'Feuille1-Catégories'!$C$1:$G$3,3,FALSE)="OUI",OFFSET(M$3,MOD(QUOTIENT(ROW()-ROW($A$20),'Feuille1-Catégories'!$B$6/M$6),M$5),0),IF(MOD($A877-1-M$10,'Feuille1-Catégories'!$F$5+1)=0,M$3,""))),"")</f>
        <v/>
      </c>
      <c r="N877" s="29" t="str">
        <f ca="1">IF(AND($A877&lt;&gt;"",N$9&lt;&gt;""),IF(HLOOKUP(N$9,'Feuille1-Catégories'!$C$1:$G$2,2,FALSE)="OUI",N$3,IF(HLOOKUP(N$9,'Feuille1-Catégories'!$C$1:$G$3,3,FALSE)="OUI",OFFSET(N$3,MOD(QUOTIENT(ROW()-ROW($A$20),'Feuille1-Catégories'!$B$6/N$6),N$5),0),IF(MOD($A877-1-N$10,'Feuille1-Catégories'!$F$5+1)=0,N$3,""))),"")</f>
        <v/>
      </c>
      <c r="O877" s="29" t="str">
        <f ca="1">IF(AND($A877&lt;&gt;"",O$9&lt;&gt;""),IF(HLOOKUP(O$9,'Feuille1-Catégories'!$C$1:$G$2,2,FALSE)="OUI",O$3,IF(HLOOKUP(O$9,'Feuille1-Catégories'!$C$1:$G$3,3,FALSE)="OUI",OFFSET(O$3,MOD(QUOTIENT(ROW()-ROW($A$20),'Feuille1-Catégories'!$B$6/O$6),O$5),0),IF(MOD($A877-1-O$10,'Feuille1-Catégories'!$F$5+1)=0,O$3,""))),"")</f>
        <v/>
      </c>
      <c r="P877" s="29" t="str">
        <f ca="1">IF(AND($A877&lt;&gt;"",P$9&lt;&gt;""),IF(HLOOKUP(P$9,'Feuille1-Catégories'!$C$1:$G$2,2,FALSE)="OUI",P$3,IF(HLOOKUP(P$9,'Feuille1-Catégories'!$C$1:$G$3,3,FALSE)="OUI",OFFSET(P$3,MOD(QUOTIENT(ROW()-ROW($A$20),'Feuille1-Catégories'!$B$6/P$6),P$5),0),IF(MOD($A877-1-P$10,'Feuille1-Catégories'!$F$5+1)=0,P$3,""))),"")</f>
        <v/>
      </c>
      <c r="Q877" s="29" t="str">
        <f ca="1">IF(AND($A877&lt;&gt;"",Q$9&lt;&gt;""),IF(HLOOKUP(Q$9,'Feuille1-Catégories'!$C$1:$G$2,2,FALSE)="OUI",Q$3,IF(HLOOKUP(Q$9,'Feuille1-Catégories'!$C$1:$G$3,3,FALSE)="OUI",OFFSET(Q$3,MOD(QUOTIENT(ROW()-ROW($A$20),'Feuille1-Catégories'!$B$6/Q$6),Q$5),0),IF(MOD($A877-1-Q$10,'Feuille1-Catégories'!$F$5+1)=0,Q$3,""))),"")</f>
        <v/>
      </c>
      <c r="R877" s="29" t="str">
        <f ca="1">IF(AND($A877&lt;&gt;"",R$9&lt;&gt;""),IF(HLOOKUP(R$9,'Feuille1-Catégories'!$C$1:$G$2,2,FALSE)="OUI",R$3,IF(HLOOKUP(R$9,'Feuille1-Catégories'!$C$1:$G$3,3,FALSE)="OUI",OFFSET(R$3,MOD(QUOTIENT(ROW()-ROW($A$20),'Feuille1-Catégories'!$B$6/R$6),R$5),0),IF(MOD($A877-1-R$10,'Feuille1-Catégories'!$F$5+1)=0,R$3,""))),"")</f>
        <v/>
      </c>
      <c r="S877" s="29" t="str">
        <f ca="1">IF(AND($A877&lt;&gt;"",S$9&lt;&gt;""),IF(HLOOKUP(S$9,'Feuille1-Catégories'!$C$1:$G$2,2,FALSE)="OUI",S$3,IF(HLOOKUP(S$9,'Feuille1-Catégories'!$C$1:$G$3,3,FALSE)="OUI",OFFSET(S$3,MOD(QUOTIENT(ROW()-ROW($A$20),'Feuille1-Catégories'!$B$6/S$6),S$5),0),IF(MOD($A877-1-S$10,'Feuille1-Catégories'!$F$5+1)=0,S$3,""))),"")</f>
        <v/>
      </c>
      <c r="T877" s="29" t="str">
        <f ca="1">IF(AND($A877&lt;&gt;"",T$9&lt;&gt;""),IF(HLOOKUP(T$9,'Feuille1-Catégories'!$C$1:$G$2,2,FALSE)="OUI",T$3,IF(HLOOKUP(T$9,'Feuille1-Catégories'!$C$1:$G$3,3,FALSE)="OUI",OFFSET(T$3,MOD(QUOTIENT(ROW()-ROW($A$20),'Feuille1-Catégories'!$B$6/T$6),T$5),0),IF(MOD($A877-1-T$10,'Feuille1-Catégories'!$F$5+1)=0,T$3,""))),"")</f>
        <v/>
      </c>
      <c r="U877" s="29" t="str">
        <f ca="1">IF(AND($A877&lt;&gt;"",U$9&lt;&gt;""),IF(HLOOKUP(U$9,'Feuille1-Catégories'!$C$1:$G$2,2,FALSE)="OUI",U$3,IF(HLOOKUP(U$9,'Feuille1-Catégories'!$C$1:$G$3,3,FALSE)="OUI",OFFSET(U$3,MOD(QUOTIENT(ROW()-ROW($A$20),'Feuille1-Catégories'!$B$6/U$6),U$5),0),IF(MOD($A877-1-U$10,'Feuille1-Catégories'!$F$5+1)=0,U$3,""))),"")</f>
        <v/>
      </c>
      <c r="V877" s="29" t="str">
        <f ca="1">IF(AND($A877&lt;&gt;"",V$9&lt;&gt;""),IF(HLOOKUP(V$9,'Feuille1-Catégories'!$C$1:$G$2,2,FALSE)="OUI",V$3,IF(HLOOKUP(V$9,'Feuille1-Catégories'!$C$1:$G$3,3,FALSE)="OUI",OFFSET(V$3,MOD(QUOTIENT(ROW()-ROW($A$20),'Feuille1-Catégories'!$B$6/V$6),V$5),0),IF(MOD($A877-1-V$10,'Feuille1-Catégories'!$F$5+1)=0,V$3,""))),"")</f>
        <v/>
      </c>
      <c r="W877" s="29" t="str">
        <f ca="1">IF(AND($A877&lt;&gt;"",W$9&lt;&gt;""),IF(HLOOKUP(W$9,'Feuille1-Catégories'!$C$1:$G$2,2,FALSE)="OUI",W$3,IF(HLOOKUP(W$9,'Feuille1-Catégories'!$C$1:$G$3,3,FALSE)="OUI",OFFSET(W$3,MOD(QUOTIENT(ROW()-ROW($A$20),'Feuille1-Catégories'!$B$6/W$6),W$5),0),IF(MOD($A877-1-W$10,'Feuille1-Catégories'!$F$5+1)=0,W$3,""))),"")</f>
        <v/>
      </c>
      <c r="X877" s="29" t="str">
        <f ca="1">IF(AND($A877&lt;&gt;"",X$9&lt;&gt;""),IF(HLOOKUP(X$9,'Feuille1-Catégories'!$C$1:$G$2,2,FALSE)="OUI",X$3,IF(HLOOKUP(X$9,'Feuille1-Catégories'!$C$1:$G$3,3,FALSE)="OUI",OFFSET(X$3,MOD(QUOTIENT(ROW()-ROW($A$20),'Feuille1-Catégories'!$B$6/X$6),X$5),0),IF(MOD($A877-1-X$10,'Feuille1-Catégories'!$F$5+1)=0,X$3,""))),"")</f>
        <v/>
      </c>
      <c r="Y877" s="29" t="str">
        <f ca="1">IF(AND($A877&lt;&gt;"",Y$9&lt;&gt;""),IF(HLOOKUP(Y$9,'Feuille1-Catégories'!$C$1:$G$2,2,FALSE)="OUI",Y$3,IF(HLOOKUP(Y$9,'Feuille1-Catégories'!$C$1:$G$3,3,FALSE)="OUI",OFFSET(Y$3,MOD(QUOTIENT(ROW()-ROW($A$20),'Feuille1-Catégories'!$B$6/Y$6),Y$5),0),IF(MOD($A877-1-Y$10,'Feuille1-Catégories'!$F$5+1)=0,Y$3,""))),"")</f>
        <v/>
      </c>
      <c r="Z877" s="29" t="str">
        <f ca="1">IF(AND($A877&lt;&gt;"",Z$9&lt;&gt;""),IF(HLOOKUP(Z$9,'Feuille1-Catégories'!$C$1:$G$2,2,FALSE)="OUI",Z$3,IF(HLOOKUP(Z$9,'Feuille1-Catégories'!$C$1:$G$3,3,FALSE)="OUI",OFFSET(Z$3,MOD(QUOTIENT(ROW()-ROW($A$20),'Feuille1-Catégories'!$B$6/Z$6),Z$5),0),IF(MOD($A877-1-Z$10,'Feuille1-Catégories'!$F$5+1)=0,Z$3,""))),"")</f>
        <v/>
      </c>
    </row>
    <row r="878" spans="1:26" ht="17" x14ac:dyDescent="0.2">
      <c r="A878" s="21" t="str">
        <f>IF('Feuille2-Prix de vente'!A878&lt;&gt;"",'Feuille2-Prix de vente'!A878,"")</f>
        <v/>
      </c>
      <c r="B878" s="33" t="str">
        <f>IF('Feuille2-Prix de vente'!B878&lt;&gt;"",'Feuille2-Prix de vente'!B878,"")</f>
        <v/>
      </c>
      <c r="C878" s="10" t="str">
        <f>IF('Feuille2-Prix de vente'!C878&lt;&gt;"",'Feuille2-Prix de vente'!C878,"")</f>
        <v/>
      </c>
      <c r="D878" s="10" t="str">
        <f t="shared" si="13"/>
        <v/>
      </c>
      <c r="E878" s="10" t="str">
        <f>IF('Feuille2-Prix de vente'!E878&lt;&gt;"",'Feuille2-Prix de vente'!E878,"")</f>
        <v/>
      </c>
      <c r="F878" s="29" t="str">
        <f ca="1">IF(AND($A878&lt;&gt;"",F$9&lt;&gt;""),IF(HLOOKUP(F$9,'Feuille1-Catégories'!$C$1:$G$2,2,FALSE)="OUI",F$3,IF(HLOOKUP(F$9,'Feuille1-Catégories'!$C$1:$G$3,3,FALSE)="OUI",OFFSET(F$3,MOD(QUOTIENT(ROW()-ROW($A$20),'Feuille1-Catégories'!$B$6/F$6),F$5),0),IF(MOD($A878-1-F$10,'Feuille1-Catégories'!$F$5+1)=0,F$3,""))),"")</f>
        <v/>
      </c>
      <c r="G878" s="29" t="str">
        <f ca="1">IF(AND($A878&lt;&gt;"",G$9&lt;&gt;""),IF(HLOOKUP(G$9,'Feuille1-Catégories'!$C$1:$G$2,2,FALSE)="OUI",G$3,IF(HLOOKUP(G$9,'Feuille1-Catégories'!$C$1:$G$3,3,FALSE)="OUI",OFFSET(G$3,MOD(QUOTIENT(ROW()-ROW($A$20),'Feuille1-Catégories'!$B$6/G$6),G$5),0),IF(MOD($A878-1-G$10,'Feuille1-Catégories'!$F$5+1)=0,G$3,""))),"")</f>
        <v/>
      </c>
      <c r="H878" s="29" t="str">
        <f ca="1">IF(AND($A878&lt;&gt;"",H$9&lt;&gt;""),IF(HLOOKUP(H$9,'Feuille1-Catégories'!$C$1:$G$2,2,FALSE)="OUI",H$3,IF(HLOOKUP(H$9,'Feuille1-Catégories'!$C$1:$G$3,3,FALSE)="OUI",OFFSET(H$3,MOD(QUOTIENT(ROW()-ROW($A$20),'Feuille1-Catégories'!$B$6/H$6),H$5),0),IF(MOD($A878-1-H$10,'Feuille1-Catégories'!$F$5+1)=0,H$3,""))),"")</f>
        <v/>
      </c>
      <c r="I878" s="29" t="str">
        <f ca="1">IF(AND($A878&lt;&gt;"",I$9&lt;&gt;""),IF(HLOOKUP(I$9,'Feuille1-Catégories'!$C$1:$G$2,2,FALSE)="OUI",I$3,IF(HLOOKUP(I$9,'Feuille1-Catégories'!$C$1:$G$3,3,FALSE)="OUI",OFFSET(I$3,MOD(QUOTIENT(ROW()-ROW($A$20),'Feuille1-Catégories'!$B$6/I$6),I$5),0),IF(MOD($A878-1-I$10,'Feuille1-Catégories'!$F$5+1)=0,I$3,""))),"")</f>
        <v/>
      </c>
      <c r="J878" s="29" t="str">
        <f ca="1">IF(AND($A878&lt;&gt;"",J$9&lt;&gt;""),IF(HLOOKUP(J$9,'Feuille1-Catégories'!$C$1:$G$2,2,FALSE)="OUI",J$3,IF(HLOOKUP(J$9,'Feuille1-Catégories'!$C$1:$G$3,3,FALSE)="OUI",OFFSET(J$3,MOD(QUOTIENT(ROW()-ROW($A$20),'Feuille1-Catégories'!$B$6/J$6),J$5),0),IF(MOD($A878-1-J$10,'Feuille1-Catégories'!$F$5+1)=0,J$3,""))),"")</f>
        <v/>
      </c>
      <c r="K878" s="29" t="str">
        <f ca="1">IF(AND($A878&lt;&gt;"",K$9&lt;&gt;""),IF(HLOOKUP(K$9,'Feuille1-Catégories'!$C$1:$G$2,2,FALSE)="OUI",K$3,IF(HLOOKUP(K$9,'Feuille1-Catégories'!$C$1:$G$3,3,FALSE)="OUI",OFFSET(K$3,MOD(QUOTIENT(ROW()-ROW($A$20),'Feuille1-Catégories'!$B$6/K$6),K$5),0),IF(MOD($A878-1-K$10,'Feuille1-Catégories'!$F$5+1)=0,K$3,""))),"")</f>
        <v/>
      </c>
      <c r="L878" s="29" t="str">
        <f ca="1">IF(AND($A878&lt;&gt;"",L$9&lt;&gt;""),IF(HLOOKUP(L$9,'Feuille1-Catégories'!$C$1:$G$2,2,FALSE)="OUI",L$3,IF(HLOOKUP(L$9,'Feuille1-Catégories'!$C$1:$G$3,3,FALSE)="OUI",OFFSET(L$3,MOD(QUOTIENT(ROW()-ROW($A$20),'Feuille1-Catégories'!$B$6/L$6),L$5),0),IF(MOD($A878-1-L$10,'Feuille1-Catégories'!$F$5+1)=0,L$3,""))),"")</f>
        <v/>
      </c>
      <c r="M878" s="29" t="str">
        <f ca="1">IF(AND($A878&lt;&gt;"",M$9&lt;&gt;""),IF(HLOOKUP(M$9,'Feuille1-Catégories'!$C$1:$G$2,2,FALSE)="OUI",M$3,IF(HLOOKUP(M$9,'Feuille1-Catégories'!$C$1:$G$3,3,FALSE)="OUI",OFFSET(M$3,MOD(QUOTIENT(ROW()-ROW($A$20),'Feuille1-Catégories'!$B$6/M$6),M$5),0),IF(MOD($A878-1-M$10,'Feuille1-Catégories'!$F$5+1)=0,M$3,""))),"")</f>
        <v/>
      </c>
      <c r="N878" s="29" t="str">
        <f ca="1">IF(AND($A878&lt;&gt;"",N$9&lt;&gt;""),IF(HLOOKUP(N$9,'Feuille1-Catégories'!$C$1:$G$2,2,FALSE)="OUI",N$3,IF(HLOOKUP(N$9,'Feuille1-Catégories'!$C$1:$G$3,3,FALSE)="OUI",OFFSET(N$3,MOD(QUOTIENT(ROW()-ROW($A$20),'Feuille1-Catégories'!$B$6/N$6),N$5),0),IF(MOD($A878-1-N$10,'Feuille1-Catégories'!$F$5+1)=0,N$3,""))),"")</f>
        <v/>
      </c>
      <c r="O878" s="29" t="str">
        <f ca="1">IF(AND($A878&lt;&gt;"",O$9&lt;&gt;""),IF(HLOOKUP(O$9,'Feuille1-Catégories'!$C$1:$G$2,2,FALSE)="OUI",O$3,IF(HLOOKUP(O$9,'Feuille1-Catégories'!$C$1:$G$3,3,FALSE)="OUI",OFFSET(O$3,MOD(QUOTIENT(ROW()-ROW($A$20),'Feuille1-Catégories'!$B$6/O$6),O$5),0),IF(MOD($A878-1-O$10,'Feuille1-Catégories'!$F$5+1)=0,O$3,""))),"")</f>
        <v/>
      </c>
      <c r="P878" s="29" t="str">
        <f ca="1">IF(AND($A878&lt;&gt;"",P$9&lt;&gt;""),IF(HLOOKUP(P$9,'Feuille1-Catégories'!$C$1:$G$2,2,FALSE)="OUI",P$3,IF(HLOOKUP(P$9,'Feuille1-Catégories'!$C$1:$G$3,3,FALSE)="OUI",OFFSET(P$3,MOD(QUOTIENT(ROW()-ROW($A$20),'Feuille1-Catégories'!$B$6/P$6),P$5),0),IF(MOD($A878-1-P$10,'Feuille1-Catégories'!$F$5+1)=0,P$3,""))),"")</f>
        <v/>
      </c>
      <c r="Q878" s="29" t="str">
        <f ca="1">IF(AND($A878&lt;&gt;"",Q$9&lt;&gt;""),IF(HLOOKUP(Q$9,'Feuille1-Catégories'!$C$1:$G$2,2,FALSE)="OUI",Q$3,IF(HLOOKUP(Q$9,'Feuille1-Catégories'!$C$1:$G$3,3,FALSE)="OUI",OFFSET(Q$3,MOD(QUOTIENT(ROW()-ROW($A$20),'Feuille1-Catégories'!$B$6/Q$6),Q$5),0),IF(MOD($A878-1-Q$10,'Feuille1-Catégories'!$F$5+1)=0,Q$3,""))),"")</f>
        <v/>
      </c>
      <c r="R878" s="29" t="str">
        <f ca="1">IF(AND($A878&lt;&gt;"",R$9&lt;&gt;""),IF(HLOOKUP(R$9,'Feuille1-Catégories'!$C$1:$G$2,2,FALSE)="OUI",R$3,IF(HLOOKUP(R$9,'Feuille1-Catégories'!$C$1:$G$3,3,FALSE)="OUI",OFFSET(R$3,MOD(QUOTIENT(ROW()-ROW($A$20),'Feuille1-Catégories'!$B$6/R$6),R$5),0),IF(MOD($A878-1-R$10,'Feuille1-Catégories'!$F$5+1)=0,R$3,""))),"")</f>
        <v/>
      </c>
      <c r="S878" s="29" t="str">
        <f ca="1">IF(AND($A878&lt;&gt;"",S$9&lt;&gt;""),IF(HLOOKUP(S$9,'Feuille1-Catégories'!$C$1:$G$2,2,FALSE)="OUI",S$3,IF(HLOOKUP(S$9,'Feuille1-Catégories'!$C$1:$G$3,3,FALSE)="OUI",OFFSET(S$3,MOD(QUOTIENT(ROW()-ROW($A$20),'Feuille1-Catégories'!$B$6/S$6),S$5),0),IF(MOD($A878-1-S$10,'Feuille1-Catégories'!$F$5+1)=0,S$3,""))),"")</f>
        <v/>
      </c>
      <c r="T878" s="29" t="str">
        <f ca="1">IF(AND($A878&lt;&gt;"",T$9&lt;&gt;""),IF(HLOOKUP(T$9,'Feuille1-Catégories'!$C$1:$G$2,2,FALSE)="OUI",T$3,IF(HLOOKUP(T$9,'Feuille1-Catégories'!$C$1:$G$3,3,FALSE)="OUI",OFFSET(T$3,MOD(QUOTIENT(ROW()-ROW($A$20),'Feuille1-Catégories'!$B$6/T$6),T$5),0),IF(MOD($A878-1-T$10,'Feuille1-Catégories'!$F$5+1)=0,T$3,""))),"")</f>
        <v/>
      </c>
      <c r="U878" s="29" t="str">
        <f ca="1">IF(AND($A878&lt;&gt;"",U$9&lt;&gt;""),IF(HLOOKUP(U$9,'Feuille1-Catégories'!$C$1:$G$2,2,FALSE)="OUI",U$3,IF(HLOOKUP(U$9,'Feuille1-Catégories'!$C$1:$G$3,3,FALSE)="OUI",OFFSET(U$3,MOD(QUOTIENT(ROW()-ROW($A$20),'Feuille1-Catégories'!$B$6/U$6),U$5),0),IF(MOD($A878-1-U$10,'Feuille1-Catégories'!$F$5+1)=0,U$3,""))),"")</f>
        <v/>
      </c>
      <c r="V878" s="29" t="str">
        <f ca="1">IF(AND($A878&lt;&gt;"",V$9&lt;&gt;""),IF(HLOOKUP(V$9,'Feuille1-Catégories'!$C$1:$G$2,2,FALSE)="OUI",V$3,IF(HLOOKUP(V$9,'Feuille1-Catégories'!$C$1:$G$3,3,FALSE)="OUI",OFFSET(V$3,MOD(QUOTIENT(ROW()-ROW($A$20),'Feuille1-Catégories'!$B$6/V$6),V$5),0),IF(MOD($A878-1-V$10,'Feuille1-Catégories'!$F$5+1)=0,V$3,""))),"")</f>
        <v/>
      </c>
      <c r="W878" s="29" t="str">
        <f ca="1">IF(AND($A878&lt;&gt;"",W$9&lt;&gt;""),IF(HLOOKUP(W$9,'Feuille1-Catégories'!$C$1:$G$2,2,FALSE)="OUI",W$3,IF(HLOOKUP(W$9,'Feuille1-Catégories'!$C$1:$G$3,3,FALSE)="OUI",OFFSET(W$3,MOD(QUOTIENT(ROW()-ROW($A$20),'Feuille1-Catégories'!$B$6/W$6),W$5),0),IF(MOD($A878-1-W$10,'Feuille1-Catégories'!$F$5+1)=0,W$3,""))),"")</f>
        <v/>
      </c>
      <c r="X878" s="29" t="str">
        <f ca="1">IF(AND($A878&lt;&gt;"",X$9&lt;&gt;""),IF(HLOOKUP(X$9,'Feuille1-Catégories'!$C$1:$G$2,2,FALSE)="OUI",X$3,IF(HLOOKUP(X$9,'Feuille1-Catégories'!$C$1:$G$3,3,FALSE)="OUI",OFFSET(X$3,MOD(QUOTIENT(ROW()-ROW($A$20),'Feuille1-Catégories'!$B$6/X$6),X$5),0),IF(MOD($A878-1-X$10,'Feuille1-Catégories'!$F$5+1)=0,X$3,""))),"")</f>
        <v/>
      </c>
      <c r="Y878" s="29" t="str">
        <f ca="1">IF(AND($A878&lt;&gt;"",Y$9&lt;&gt;""),IF(HLOOKUP(Y$9,'Feuille1-Catégories'!$C$1:$G$2,2,FALSE)="OUI",Y$3,IF(HLOOKUP(Y$9,'Feuille1-Catégories'!$C$1:$G$3,3,FALSE)="OUI",OFFSET(Y$3,MOD(QUOTIENT(ROW()-ROW($A$20),'Feuille1-Catégories'!$B$6/Y$6),Y$5),0),IF(MOD($A878-1-Y$10,'Feuille1-Catégories'!$F$5+1)=0,Y$3,""))),"")</f>
        <v/>
      </c>
      <c r="Z878" s="29" t="str">
        <f ca="1">IF(AND($A878&lt;&gt;"",Z$9&lt;&gt;""),IF(HLOOKUP(Z$9,'Feuille1-Catégories'!$C$1:$G$2,2,FALSE)="OUI",Z$3,IF(HLOOKUP(Z$9,'Feuille1-Catégories'!$C$1:$G$3,3,FALSE)="OUI",OFFSET(Z$3,MOD(QUOTIENT(ROW()-ROW($A$20),'Feuille1-Catégories'!$B$6/Z$6),Z$5),0),IF(MOD($A878-1-Z$10,'Feuille1-Catégories'!$F$5+1)=0,Z$3,""))),"")</f>
        <v/>
      </c>
    </row>
    <row r="879" spans="1:26" ht="17" x14ac:dyDescent="0.2">
      <c r="A879" s="21" t="str">
        <f>IF('Feuille2-Prix de vente'!A879&lt;&gt;"",'Feuille2-Prix de vente'!A879,"")</f>
        <v/>
      </c>
      <c r="B879" s="33" t="str">
        <f>IF('Feuille2-Prix de vente'!B879&lt;&gt;"",'Feuille2-Prix de vente'!B879,"")</f>
        <v/>
      </c>
      <c r="C879" s="10" t="str">
        <f>IF('Feuille2-Prix de vente'!C879&lt;&gt;"",'Feuille2-Prix de vente'!C879,"")</f>
        <v/>
      </c>
      <c r="D879" s="10" t="str">
        <f t="shared" si="13"/>
        <v/>
      </c>
      <c r="E879" s="10" t="str">
        <f>IF('Feuille2-Prix de vente'!E879&lt;&gt;"",'Feuille2-Prix de vente'!E879,"")</f>
        <v/>
      </c>
      <c r="F879" s="29" t="str">
        <f ca="1">IF(AND($A879&lt;&gt;"",F$9&lt;&gt;""),IF(HLOOKUP(F$9,'Feuille1-Catégories'!$C$1:$G$2,2,FALSE)="OUI",F$3,IF(HLOOKUP(F$9,'Feuille1-Catégories'!$C$1:$G$3,3,FALSE)="OUI",OFFSET(F$3,MOD(QUOTIENT(ROW()-ROW($A$20),'Feuille1-Catégories'!$B$6/F$6),F$5),0),IF(MOD($A879-1-F$10,'Feuille1-Catégories'!$F$5+1)=0,F$3,""))),"")</f>
        <v/>
      </c>
      <c r="G879" s="29" t="str">
        <f ca="1">IF(AND($A879&lt;&gt;"",G$9&lt;&gt;""),IF(HLOOKUP(G$9,'Feuille1-Catégories'!$C$1:$G$2,2,FALSE)="OUI",G$3,IF(HLOOKUP(G$9,'Feuille1-Catégories'!$C$1:$G$3,3,FALSE)="OUI",OFFSET(G$3,MOD(QUOTIENT(ROW()-ROW($A$20),'Feuille1-Catégories'!$B$6/G$6),G$5),0),IF(MOD($A879-1-G$10,'Feuille1-Catégories'!$F$5+1)=0,G$3,""))),"")</f>
        <v/>
      </c>
      <c r="H879" s="29" t="str">
        <f ca="1">IF(AND($A879&lt;&gt;"",H$9&lt;&gt;""),IF(HLOOKUP(H$9,'Feuille1-Catégories'!$C$1:$G$2,2,FALSE)="OUI",H$3,IF(HLOOKUP(H$9,'Feuille1-Catégories'!$C$1:$G$3,3,FALSE)="OUI",OFFSET(H$3,MOD(QUOTIENT(ROW()-ROW($A$20),'Feuille1-Catégories'!$B$6/H$6),H$5),0),IF(MOD($A879-1-H$10,'Feuille1-Catégories'!$F$5+1)=0,H$3,""))),"")</f>
        <v/>
      </c>
      <c r="I879" s="29" t="str">
        <f ca="1">IF(AND($A879&lt;&gt;"",I$9&lt;&gt;""),IF(HLOOKUP(I$9,'Feuille1-Catégories'!$C$1:$G$2,2,FALSE)="OUI",I$3,IF(HLOOKUP(I$9,'Feuille1-Catégories'!$C$1:$G$3,3,FALSE)="OUI",OFFSET(I$3,MOD(QUOTIENT(ROW()-ROW($A$20),'Feuille1-Catégories'!$B$6/I$6),I$5),0),IF(MOD($A879-1-I$10,'Feuille1-Catégories'!$F$5+1)=0,I$3,""))),"")</f>
        <v/>
      </c>
      <c r="J879" s="29" t="str">
        <f ca="1">IF(AND($A879&lt;&gt;"",J$9&lt;&gt;""),IF(HLOOKUP(J$9,'Feuille1-Catégories'!$C$1:$G$2,2,FALSE)="OUI",J$3,IF(HLOOKUP(J$9,'Feuille1-Catégories'!$C$1:$G$3,3,FALSE)="OUI",OFFSET(J$3,MOD(QUOTIENT(ROW()-ROW($A$20),'Feuille1-Catégories'!$B$6/J$6),J$5),0),IF(MOD($A879-1-J$10,'Feuille1-Catégories'!$F$5+1)=0,J$3,""))),"")</f>
        <v/>
      </c>
      <c r="K879" s="29" t="str">
        <f ca="1">IF(AND($A879&lt;&gt;"",K$9&lt;&gt;""),IF(HLOOKUP(K$9,'Feuille1-Catégories'!$C$1:$G$2,2,FALSE)="OUI",K$3,IF(HLOOKUP(K$9,'Feuille1-Catégories'!$C$1:$G$3,3,FALSE)="OUI",OFFSET(K$3,MOD(QUOTIENT(ROW()-ROW($A$20),'Feuille1-Catégories'!$B$6/K$6),K$5),0),IF(MOD($A879-1-K$10,'Feuille1-Catégories'!$F$5+1)=0,K$3,""))),"")</f>
        <v/>
      </c>
      <c r="L879" s="29" t="str">
        <f ca="1">IF(AND($A879&lt;&gt;"",L$9&lt;&gt;""),IF(HLOOKUP(L$9,'Feuille1-Catégories'!$C$1:$G$2,2,FALSE)="OUI",L$3,IF(HLOOKUP(L$9,'Feuille1-Catégories'!$C$1:$G$3,3,FALSE)="OUI",OFFSET(L$3,MOD(QUOTIENT(ROW()-ROW($A$20),'Feuille1-Catégories'!$B$6/L$6),L$5),0),IF(MOD($A879-1-L$10,'Feuille1-Catégories'!$F$5+1)=0,L$3,""))),"")</f>
        <v/>
      </c>
      <c r="M879" s="29" t="str">
        <f ca="1">IF(AND($A879&lt;&gt;"",M$9&lt;&gt;""),IF(HLOOKUP(M$9,'Feuille1-Catégories'!$C$1:$G$2,2,FALSE)="OUI",M$3,IF(HLOOKUP(M$9,'Feuille1-Catégories'!$C$1:$G$3,3,FALSE)="OUI",OFFSET(M$3,MOD(QUOTIENT(ROW()-ROW($A$20),'Feuille1-Catégories'!$B$6/M$6),M$5),0),IF(MOD($A879-1-M$10,'Feuille1-Catégories'!$F$5+1)=0,M$3,""))),"")</f>
        <v/>
      </c>
      <c r="N879" s="29" t="str">
        <f ca="1">IF(AND($A879&lt;&gt;"",N$9&lt;&gt;""),IF(HLOOKUP(N$9,'Feuille1-Catégories'!$C$1:$G$2,2,FALSE)="OUI",N$3,IF(HLOOKUP(N$9,'Feuille1-Catégories'!$C$1:$G$3,3,FALSE)="OUI",OFFSET(N$3,MOD(QUOTIENT(ROW()-ROW($A$20),'Feuille1-Catégories'!$B$6/N$6),N$5),0),IF(MOD($A879-1-N$10,'Feuille1-Catégories'!$F$5+1)=0,N$3,""))),"")</f>
        <v/>
      </c>
      <c r="O879" s="29" t="str">
        <f ca="1">IF(AND($A879&lt;&gt;"",O$9&lt;&gt;""),IF(HLOOKUP(O$9,'Feuille1-Catégories'!$C$1:$G$2,2,FALSE)="OUI",O$3,IF(HLOOKUP(O$9,'Feuille1-Catégories'!$C$1:$G$3,3,FALSE)="OUI",OFFSET(O$3,MOD(QUOTIENT(ROW()-ROW($A$20),'Feuille1-Catégories'!$B$6/O$6),O$5),0),IF(MOD($A879-1-O$10,'Feuille1-Catégories'!$F$5+1)=0,O$3,""))),"")</f>
        <v/>
      </c>
      <c r="P879" s="29" t="str">
        <f ca="1">IF(AND($A879&lt;&gt;"",P$9&lt;&gt;""),IF(HLOOKUP(P$9,'Feuille1-Catégories'!$C$1:$G$2,2,FALSE)="OUI",P$3,IF(HLOOKUP(P$9,'Feuille1-Catégories'!$C$1:$G$3,3,FALSE)="OUI",OFFSET(P$3,MOD(QUOTIENT(ROW()-ROW($A$20),'Feuille1-Catégories'!$B$6/P$6),P$5),0),IF(MOD($A879-1-P$10,'Feuille1-Catégories'!$F$5+1)=0,P$3,""))),"")</f>
        <v/>
      </c>
      <c r="Q879" s="29" t="str">
        <f ca="1">IF(AND($A879&lt;&gt;"",Q$9&lt;&gt;""),IF(HLOOKUP(Q$9,'Feuille1-Catégories'!$C$1:$G$2,2,FALSE)="OUI",Q$3,IF(HLOOKUP(Q$9,'Feuille1-Catégories'!$C$1:$G$3,3,FALSE)="OUI",OFFSET(Q$3,MOD(QUOTIENT(ROW()-ROW($A$20),'Feuille1-Catégories'!$B$6/Q$6),Q$5),0),IF(MOD($A879-1-Q$10,'Feuille1-Catégories'!$F$5+1)=0,Q$3,""))),"")</f>
        <v/>
      </c>
      <c r="R879" s="29" t="str">
        <f ca="1">IF(AND($A879&lt;&gt;"",R$9&lt;&gt;""),IF(HLOOKUP(R$9,'Feuille1-Catégories'!$C$1:$G$2,2,FALSE)="OUI",R$3,IF(HLOOKUP(R$9,'Feuille1-Catégories'!$C$1:$G$3,3,FALSE)="OUI",OFFSET(R$3,MOD(QUOTIENT(ROW()-ROW($A$20),'Feuille1-Catégories'!$B$6/R$6),R$5),0),IF(MOD($A879-1-R$10,'Feuille1-Catégories'!$F$5+1)=0,R$3,""))),"")</f>
        <v/>
      </c>
      <c r="S879" s="29" t="str">
        <f ca="1">IF(AND($A879&lt;&gt;"",S$9&lt;&gt;""),IF(HLOOKUP(S$9,'Feuille1-Catégories'!$C$1:$G$2,2,FALSE)="OUI",S$3,IF(HLOOKUP(S$9,'Feuille1-Catégories'!$C$1:$G$3,3,FALSE)="OUI",OFFSET(S$3,MOD(QUOTIENT(ROW()-ROW($A$20),'Feuille1-Catégories'!$B$6/S$6),S$5),0),IF(MOD($A879-1-S$10,'Feuille1-Catégories'!$F$5+1)=0,S$3,""))),"")</f>
        <v/>
      </c>
      <c r="T879" s="29" t="str">
        <f ca="1">IF(AND($A879&lt;&gt;"",T$9&lt;&gt;""),IF(HLOOKUP(T$9,'Feuille1-Catégories'!$C$1:$G$2,2,FALSE)="OUI",T$3,IF(HLOOKUP(T$9,'Feuille1-Catégories'!$C$1:$G$3,3,FALSE)="OUI",OFFSET(T$3,MOD(QUOTIENT(ROW()-ROW($A$20),'Feuille1-Catégories'!$B$6/T$6),T$5),0),IF(MOD($A879-1-T$10,'Feuille1-Catégories'!$F$5+1)=0,T$3,""))),"")</f>
        <v/>
      </c>
      <c r="U879" s="29" t="str">
        <f ca="1">IF(AND($A879&lt;&gt;"",U$9&lt;&gt;""),IF(HLOOKUP(U$9,'Feuille1-Catégories'!$C$1:$G$2,2,FALSE)="OUI",U$3,IF(HLOOKUP(U$9,'Feuille1-Catégories'!$C$1:$G$3,3,FALSE)="OUI",OFFSET(U$3,MOD(QUOTIENT(ROW()-ROW($A$20),'Feuille1-Catégories'!$B$6/U$6),U$5),0),IF(MOD($A879-1-U$10,'Feuille1-Catégories'!$F$5+1)=0,U$3,""))),"")</f>
        <v/>
      </c>
      <c r="V879" s="29" t="str">
        <f ca="1">IF(AND($A879&lt;&gt;"",V$9&lt;&gt;""),IF(HLOOKUP(V$9,'Feuille1-Catégories'!$C$1:$G$2,2,FALSE)="OUI",V$3,IF(HLOOKUP(V$9,'Feuille1-Catégories'!$C$1:$G$3,3,FALSE)="OUI",OFFSET(V$3,MOD(QUOTIENT(ROW()-ROW($A$20),'Feuille1-Catégories'!$B$6/V$6),V$5),0),IF(MOD($A879-1-V$10,'Feuille1-Catégories'!$F$5+1)=0,V$3,""))),"")</f>
        <v/>
      </c>
      <c r="W879" s="29" t="str">
        <f ca="1">IF(AND($A879&lt;&gt;"",W$9&lt;&gt;""),IF(HLOOKUP(W$9,'Feuille1-Catégories'!$C$1:$G$2,2,FALSE)="OUI",W$3,IF(HLOOKUP(W$9,'Feuille1-Catégories'!$C$1:$G$3,3,FALSE)="OUI",OFFSET(W$3,MOD(QUOTIENT(ROW()-ROW($A$20),'Feuille1-Catégories'!$B$6/W$6),W$5),0),IF(MOD($A879-1-W$10,'Feuille1-Catégories'!$F$5+1)=0,W$3,""))),"")</f>
        <v/>
      </c>
      <c r="X879" s="29" t="str">
        <f ca="1">IF(AND($A879&lt;&gt;"",X$9&lt;&gt;""),IF(HLOOKUP(X$9,'Feuille1-Catégories'!$C$1:$G$2,2,FALSE)="OUI",X$3,IF(HLOOKUP(X$9,'Feuille1-Catégories'!$C$1:$G$3,3,FALSE)="OUI",OFFSET(X$3,MOD(QUOTIENT(ROW()-ROW($A$20),'Feuille1-Catégories'!$B$6/X$6),X$5),0),IF(MOD($A879-1-X$10,'Feuille1-Catégories'!$F$5+1)=0,X$3,""))),"")</f>
        <v/>
      </c>
      <c r="Y879" s="29" t="str">
        <f ca="1">IF(AND($A879&lt;&gt;"",Y$9&lt;&gt;""),IF(HLOOKUP(Y$9,'Feuille1-Catégories'!$C$1:$G$2,2,FALSE)="OUI",Y$3,IF(HLOOKUP(Y$9,'Feuille1-Catégories'!$C$1:$G$3,3,FALSE)="OUI",OFFSET(Y$3,MOD(QUOTIENT(ROW()-ROW($A$20),'Feuille1-Catégories'!$B$6/Y$6),Y$5),0),IF(MOD($A879-1-Y$10,'Feuille1-Catégories'!$F$5+1)=0,Y$3,""))),"")</f>
        <v/>
      </c>
      <c r="Z879" s="29" t="str">
        <f ca="1">IF(AND($A879&lt;&gt;"",Z$9&lt;&gt;""),IF(HLOOKUP(Z$9,'Feuille1-Catégories'!$C$1:$G$2,2,FALSE)="OUI",Z$3,IF(HLOOKUP(Z$9,'Feuille1-Catégories'!$C$1:$G$3,3,FALSE)="OUI",OFFSET(Z$3,MOD(QUOTIENT(ROW()-ROW($A$20),'Feuille1-Catégories'!$B$6/Z$6),Z$5),0),IF(MOD($A879-1-Z$10,'Feuille1-Catégories'!$F$5+1)=0,Z$3,""))),"")</f>
        <v/>
      </c>
    </row>
    <row r="880" spans="1:26" ht="17" x14ac:dyDescent="0.2">
      <c r="A880" s="21" t="str">
        <f>IF('Feuille2-Prix de vente'!A880&lt;&gt;"",'Feuille2-Prix de vente'!A880,"")</f>
        <v/>
      </c>
      <c r="B880" s="33" t="str">
        <f>IF('Feuille2-Prix de vente'!B880&lt;&gt;"",'Feuille2-Prix de vente'!B880,"")</f>
        <v/>
      </c>
      <c r="C880" s="10" t="str">
        <f>IF('Feuille2-Prix de vente'!C880&lt;&gt;"",'Feuille2-Prix de vente'!C880,"")</f>
        <v/>
      </c>
      <c r="D880" s="10" t="str">
        <f t="shared" si="13"/>
        <v/>
      </c>
      <c r="E880" s="10" t="str">
        <f>IF('Feuille2-Prix de vente'!E880&lt;&gt;"",'Feuille2-Prix de vente'!E880,"")</f>
        <v/>
      </c>
      <c r="F880" s="29" t="str">
        <f ca="1">IF(AND($A880&lt;&gt;"",F$9&lt;&gt;""),IF(HLOOKUP(F$9,'Feuille1-Catégories'!$C$1:$G$2,2,FALSE)="OUI",F$3,IF(HLOOKUP(F$9,'Feuille1-Catégories'!$C$1:$G$3,3,FALSE)="OUI",OFFSET(F$3,MOD(QUOTIENT(ROW()-ROW($A$20),'Feuille1-Catégories'!$B$6/F$6),F$5),0),IF(MOD($A880-1-F$10,'Feuille1-Catégories'!$F$5+1)=0,F$3,""))),"")</f>
        <v/>
      </c>
      <c r="G880" s="29" t="str">
        <f ca="1">IF(AND($A880&lt;&gt;"",G$9&lt;&gt;""),IF(HLOOKUP(G$9,'Feuille1-Catégories'!$C$1:$G$2,2,FALSE)="OUI",G$3,IF(HLOOKUP(G$9,'Feuille1-Catégories'!$C$1:$G$3,3,FALSE)="OUI",OFFSET(G$3,MOD(QUOTIENT(ROW()-ROW($A$20),'Feuille1-Catégories'!$B$6/G$6),G$5),0),IF(MOD($A880-1-G$10,'Feuille1-Catégories'!$F$5+1)=0,G$3,""))),"")</f>
        <v/>
      </c>
      <c r="H880" s="29" t="str">
        <f ca="1">IF(AND($A880&lt;&gt;"",H$9&lt;&gt;""),IF(HLOOKUP(H$9,'Feuille1-Catégories'!$C$1:$G$2,2,FALSE)="OUI",H$3,IF(HLOOKUP(H$9,'Feuille1-Catégories'!$C$1:$G$3,3,FALSE)="OUI",OFFSET(H$3,MOD(QUOTIENT(ROW()-ROW($A$20),'Feuille1-Catégories'!$B$6/H$6),H$5),0),IF(MOD($A880-1-H$10,'Feuille1-Catégories'!$F$5+1)=0,H$3,""))),"")</f>
        <v/>
      </c>
      <c r="I880" s="29" t="str">
        <f ca="1">IF(AND($A880&lt;&gt;"",I$9&lt;&gt;""),IF(HLOOKUP(I$9,'Feuille1-Catégories'!$C$1:$G$2,2,FALSE)="OUI",I$3,IF(HLOOKUP(I$9,'Feuille1-Catégories'!$C$1:$G$3,3,FALSE)="OUI",OFFSET(I$3,MOD(QUOTIENT(ROW()-ROW($A$20),'Feuille1-Catégories'!$B$6/I$6),I$5),0),IF(MOD($A880-1-I$10,'Feuille1-Catégories'!$F$5+1)=0,I$3,""))),"")</f>
        <v/>
      </c>
      <c r="J880" s="29" t="str">
        <f ca="1">IF(AND($A880&lt;&gt;"",J$9&lt;&gt;""),IF(HLOOKUP(J$9,'Feuille1-Catégories'!$C$1:$G$2,2,FALSE)="OUI",J$3,IF(HLOOKUP(J$9,'Feuille1-Catégories'!$C$1:$G$3,3,FALSE)="OUI",OFFSET(J$3,MOD(QUOTIENT(ROW()-ROW($A$20),'Feuille1-Catégories'!$B$6/J$6),J$5),0),IF(MOD($A880-1-J$10,'Feuille1-Catégories'!$F$5+1)=0,J$3,""))),"")</f>
        <v/>
      </c>
      <c r="K880" s="29" t="str">
        <f ca="1">IF(AND($A880&lt;&gt;"",K$9&lt;&gt;""),IF(HLOOKUP(K$9,'Feuille1-Catégories'!$C$1:$G$2,2,FALSE)="OUI",K$3,IF(HLOOKUP(K$9,'Feuille1-Catégories'!$C$1:$G$3,3,FALSE)="OUI",OFFSET(K$3,MOD(QUOTIENT(ROW()-ROW($A$20),'Feuille1-Catégories'!$B$6/K$6),K$5),0),IF(MOD($A880-1-K$10,'Feuille1-Catégories'!$F$5+1)=0,K$3,""))),"")</f>
        <v/>
      </c>
      <c r="L880" s="29" t="str">
        <f ca="1">IF(AND($A880&lt;&gt;"",L$9&lt;&gt;""),IF(HLOOKUP(L$9,'Feuille1-Catégories'!$C$1:$G$2,2,FALSE)="OUI",L$3,IF(HLOOKUP(L$9,'Feuille1-Catégories'!$C$1:$G$3,3,FALSE)="OUI",OFFSET(L$3,MOD(QUOTIENT(ROW()-ROW($A$20),'Feuille1-Catégories'!$B$6/L$6),L$5),0),IF(MOD($A880-1-L$10,'Feuille1-Catégories'!$F$5+1)=0,L$3,""))),"")</f>
        <v/>
      </c>
      <c r="M880" s="29" t="str">
        <f ca="1">IF(AND($A880&lt;&gt;"",M$9&lt;&gt;""),IF(HLOOKUP(M$9,'Feuille1-Catégories'!$C$1:$G$2,2,FALSE)="OUI",M$3,IF(HLOOKUP(M$9,'Feuille1-Catégories'!$C$1:$G$3,3,FALSE)="OUI",OFFSET(M$3,MOD(QUOTIENT(ROW()-ROW($A$20),'Feuille1-Catégories'!$B$6/M$6),M$5),0),IF(MOD($A880-1-M$10,'Feuille1-Catégories'!$F$5+1)=0,M$3,""))),"")</f>
        <v/>
      </c>
      <c r="N880" s="29" t="str">
        <f ca="1">IF(AND($A880&lt;&gt;"",N$9&lt;&gt;""),IF(HLOOKUP(N$9,'Feuille1-Catégories'!$C$1:$G$2,2,FALSE)="OUI",N$3,IF(HLOOKUP(N$9,'Feuille1-Catégories'!$C$1:$G$3,3,FALSE)="OUI",OFFSET(N$3,MOD(QUOTIENT(ROW()-ROW($A$20),'Feuille1-Catégories'!$B$6/N$6),N$5),0),IF(MOD($A880-1-N$10,'Feuille1-Catégories'!$F$5+1)=0,N$3,""))),"")</f>
        <v/>
      </c>
      <c r="O880" s="29" t="str">
        <f ca="1">IF(AND($A880&lt;&gt;"",O$9&lt;&gt;""),IF(HLOOKUP(O$9,'Feuille1-Catégories'!$C$1:$G$2,2,FALSE)="OUI",O$3,IF(HLOOKUP(O$9,'Feuille1-Catégories'!$C$1:$G$3,3,FALSE)="OUI",OFFSET(O$3,MOD(QUOTIENT(ROW()-ROW($A$20),'Feuille1-Catégories'!$B$6/O$6),O$5),0),IF(MOD($A880-1-O$10,'Feuille1-Catégories'!$F$5+1)=0,O$3,""))),"")</f>
        <v/>
      </c>
      <c r="P880" s="29" t="str">
        <f ca="1">IF(AND($A880&lt;&gt;"",P$9&lt;&gt;""),IF(HLOOKUP(P$9,'Feuille1-Catégories'!$C$1:$G$2,2,FALSE)="OUI",P$3,IF(HLOOKUP(P$9,'Feuille1-Catégories'!$C$1:$G$3,3,FALSE)="OUI",OFFSET(P$3,MOD(QUOTIENT(ROW()-ROW($A$20),'Feuille1-Catégories'!$B$6/P$6),P$5),0),IF(MOD($A880-1-P$10,'Feuille1-Catégories'!$F$5+1)=0,P$3,""))),"")</f>
        <v/>
      </c>
      <c r="Q880" s="29" t="str">
        <f ca="1">IF(AND($A880&lt;&gt;"",Q$9&lt;&gt;""),IF(HLOOKUP(Q$9,'Feuille1-Catégories'!$C$1:$G$2,2,FALSE)="OUI",Q$3,IF(HLOOKUP(Q$9,'Feuille1-Catégories'!$C$1:$G$3,3,FALSE)="OUI",OFFSET(Q$3,MOD(QUOTIENT(ROW()-ROW($A$20),'Feuille1-Catégories'!$B$6/Q$6),Q$5),0),IF(MOD($A880-1-Q$10,'Feuille1-Catégories'!$F$5+1)=0,Q$3,""))),"")</f>
        <v/>
      </c>
      <c r="R880" s="29" t="str">
        <f ca="1">IF(AND($A880&lt;&gt;"",R$9&lt;&gt;""),IF(HLOOKUP(R$9,'Feuille1-Catégories'!$C$1:$G$2,2,FALSE)="OUI",R$3,IF(HLOOKUP(R$9,'Feuille1-Catégories'!$C$1:$G$3,3,FALSE)="OUI",OFFSET(R$3,MOD(QUOTIENT(ROW()-ROW($A$20),'Feuille1-Catégories'!$B$6/R$6),R$5),0),IF(MOD($A880-1-R$10,'Feuille1-Catégories'!$F$5+1)=0,R$3,""))),"")</f>
        <v/>
      </c>
      <c r="S880" s="29" t="str">
        <f ca="1">IF(AND($A880&lt;&gt;"",S$9&lt;&gt;""),IF(HLOOKUP(S$9,'Feuille1-Catégories'!$C$1:$G$2,2,FALSE)="OUI",S$3,IF(HLOOKUP(S$9,'Feuille1-Catégories'!$C$1:$G$3,3,FALSE)="OUI",OFFSET(S$3,MOD(QUOTIENT(ROW()-ROW($A$20),'Feuille1-Catégories'!$B$6/S$6),S$5),0),IF(MOD($A880-1-S$10,'Feuille1-Catégories'!$F$5+1)=0,S$3,""))),"")</f>
        <v/>
      </c>
      <c r="T880" s="29" t="str">
        <f ca="1">IF(AND($A880&lt;&gt;"",T$9&lt;&gt;""),IF(HLOOKUP(T$9,'Feuille1-Catégories'!$C$1:$G$2,2,FALSE)="OUI",T$3,IF(HLOOKUP(T$9,'Feuille1-Catégories'!$C$1:$G$3,3,FALSE)="OUI",OFFSET(T$3,MOD(QUOTIENT(ROW()-ROW($A$20),'Feuille1-Catégories'!$B$6/T$6),T$5),0),IF(MOD($A880-1-T$10,'Feuille1-Catégories'!$F$5+1)=0,T$3,""))),"")</f>
        <v/>
      </c>
      <c r="U880" s="29" t="str">
        <f ca="1">IF(AND($A880&lt;&gt;"",U$9&lt;&gt;""),IF(HLOOKUP(U$9,'Feuille1-Catégories'!$C$1:$G$2,2,FALSE)="OUI",U$3,IF(HLOOKUP(U$9,'Feuille1-Catégories'!$C$1:$G$3,3,FALSE)="OUI",OFFSET(U$3,MOD(QUOTIENT(ROW()-ROW($A$20),'Feuille1-Catégories'!$B$6/U$6),U$5),0),IF(MOD($A880-1-U$10,'Feuille1-Catégories'!$F$5+1)=0,U$3,""))),"")</f>
        <v/>
      </c>
      <c r="V880" s="29" t="str">
        <f ca="1">IF(AND($A880&lt;&gt;"",V$9&lt;&gt;""),IF(HLOOKUP(V$9,'Feuille1-Catégories'!$C$1:$G$2,2,FALSE)="OUI",V$3,IF(HLOOKUP(V$9,'Feuille1-Catégories'!$C$1:$G$3,3,FALSE)="OUI",OFFSET(V$3,MOD(QUOTIENT(ROW()-ROW($A$20),'Feuille1-Catégories'!$B$6/V$6),V$5),0),IF(MOD($A880-1-V$10,'Feuille1-Catégories'!$F$5+1)=0,V$3,""))),"")</f>
        <v/>
      </c>
      <c r="W880" s="29" t="str">
        <f ca="1">IF(AND($A880&lt;&gt;"",W$9&lt;&gt;""),IF(HLOOKUP(W$9,'Feuille1-Catégories'!$C$1:$G$2,2,FALSE)="OUI",W$3,IF(HLOOKUP(W$9,'Feuille1-Catégories'!$C$1:$G$3,3,FALSE)="OUI",OFFSET(W$3,MOD(QUOTIENT(ROW()-ROW($A$20),'Feuille1-Catégories'!$B$6/W$6),W$5),0),IF(MOD($A880-1-W$10,'Feuille1-Catégories'!$F$5+1)=0,W$3,""))),"")</f>
        <v/>
      </c>
      <c r="X880" s="29" t="str">
        <f ca="1">IF(AND($A880&lt;&gt;"",X$9&lt;&gt;""),IF(HLOOKUP(X$9,'Feuille1-Catégories'!$C$1:$G$2,2,FALSE)="OUI",X$3,IF(HLOOKUP(X$9,'Feuille1-Catégories'!$C$1:$G$3,3,FALSE)="OUI",OFFSET(X$3,MOD(QUOTIENT(ROW()-ROW($A$20),'Feuille1-Catégories'!$B$6/X$6),X$5),0),IF(MOD($A880-1-X$10,'Feuille1-Catégories'!$F$5+1)=0,X$3,""))),"")</f>
        <v/>
      </c>
      <c r="Y880" s="29" t="str">
        <f ca="1">IF(AND($A880&lt;&gt;"",Y$9&lt;&gt;""),IF(HLOOKUP(Y$9,'Feuille1-Catégories'!$C$1:$G$2,2,FALSE)="OUI",Y$3,IF(HLOOKUP(Y$9,'Feuille1-Catégories'!$C$1:$G$3,3,FALSE)="OUI",OFFSET(Y$3,MOD(QUOTIENT(ROW()-ROW($A$20),'Feuille1-Catégories'!$B$6/Y$6),Y$5),0),IF(MOD($A880-1-Y$10,'Feuille1-Catégories'!$F$5+1)=0,Y$3,""))),"")</f>
        <v/>
      </c>
      <c r="Z880" s="29" t="str">
        <f ca="1">IF(AND($A880&lt;&gt;"",Z$9&lt;&gt;""),IF(HLOOKUP(Z$9,'Feuille1-Catégories'!$C$1:$G$2,2,FALSE)="OUI",Z$3,IF(HLOOKUP(Z$9,'Feuille1-Catégories'!$C$1:$G$3,3,FALSE)="OUI",OFFSET(Z$3,MOD(QUOTIENT(ROW()-ROW($A$20),'Feuille1-Catégories'!$B$6/Z$6),Z$5),0),IF(MOD($A880-1-Z$10,'Feuille1-Catégories'!$F$5+1)=0,Z$3,""))),"")</f>
        <v/>
      </c>
    </row>
    <row r="881" spans="1:26" ht="17" x14ac:dyDescent="0.2">
      <c r="A881" s="21" t="str">
        <f>IF('Feuille2-Prix de vente'!A881&lt;&gt;"",'Feuille2-Prix de vente'!A881,"")</f>
        <v/>
      </c>
      <c r="B881" s="33" t="str">
        <f>IF('Feuille2-Prix de vente'!B881&lt;&gt;"",'Feuille2-Prix de vente'!B881,"")</f>
        <v/>
      </c>
      <c r="C881" s="10" t="str">
        <f>IF('Feuille2-Prix de vente'!C881&lt;&gt;"",'Feuille2-Prix de vente'!C881,"")</f>
        <v/>
      </c>
      <c r="D881" s="10" t="str">
        <f t="shared" si="13"/>
        <v/>
      </c>
      <c r="E881" s="10" t="str">
        <f>IF('Feuille2-Prix de vente'!E881&lt;&gt;"",'Feuille2-Prix de vente'!E881,"")</f>
        <v/>
      </c>
      <c r="F881" s="29" t="str">
        <f ca="1">IF(AND($A881&lt;&gt;"",F$9&lt;&gt;""),IF(HLOOKUP(F$9,'Feuille1-Catégories'!$C$1:$G$2,2,FALSE)="OUI",F$3,IF(HLOOKUP(F$9,'Feuille1-Catégories'!$C$1:$G$3,3,FALSE)="OUI",OFFSET(F$3,MOD(QUOTIENT(ROW()-ROW($A$20),'Feuille1-Catégories'!$B$6/F$6),F$5),0),IF(MOD($A881-1-F$10,'Feuille1-Catégories'!$F$5+1)=0,F$3,""))),"")</f>
        <v/>
      </c>
      <c r="G881" s="29" t="str">
        <f ca="1">IF(AND($A881&lt;&gt;"",G$9&lt;&gt;""),IF(HLOOKUP(G$9,'Feuille1-Catégories'!$C$1:$G$2,2,FALSE)="OUI",G$3,IF(HLOOKUP(G$9,'Feuille1-Catégories'!$C$1:$G$3,3,FALSE)="OUI",OFFSET(G$3,MOD(QUOTIENT(ROW()-ROW($A$20),'Feuille1-Catégories'!$B$6/G$6),G$5),0),IF(MOD($A881-1-G$10,'Feuille1-Catégories'!$F$5+1)=0,G$3,""))),"")</f>
        <v/>
      </c>
      <c r="H881" s="29" t="str">
        <f ca="1">IF(AND($A881&lt;&gt;"",H$9&lt;&gt;""),IF(HLOOKUP(H$9,'Feuille1-Catégories'!$C$1:$G$2,2,FALSE)="OUI",H$3,IF(HLOOKUP(H$9,'Feuille1-Catégories'!$C$1:$G$3,3,FALSE)="OUI",OFFSET(H$3,MOD(QUOTIENT(ROW()-ROW($A$20),'Feuille1-Catégories'!$B$6/H$6),H$5),0),IF(MOD($A881-1-H$10,'Feuille1-Catégories'!$F$5+1)=0,H$3,""))),"")</f>
        <v/>
      </c>
      <c r="I881" s="29" t="str">
        <f ca="1">IF(AND($A881&lt;&gt;"",I$9&lt;&gt;""),IF(HLOOKUP(I$9,'Feuille1-Catégories'!$C$1:$G$2,2,FALSE)="OUI",I$3,IF(HLOOKUP(I$9,'Feuille1-Catégories'!$C$1:$G$3,3,FALSE)="OUI",OFFSET(I$3,MOD(QUOTIENT(ROW()-ROW($A$20),'Feuille1-Catégories'!$B$6/I$6),I$5),0),IF(MOD($A881-1-I$10,'Feuille1-Catégories'!$F$5+1)=0,I$3,""))),"")</f>
        <v/>
      </c>
      <c r="J881" s="29" t="str">
        <f ca="1">IF(AND($A881&lt;&gt;"",J$9&lt;&gt;""),IF(HLOOKUP(J$9,'Feuille1-Catégories'!$C$1:$G$2,2,FALSE)="OUI",J$3,IF(HLOOKUP(J$9,'Feuille1-Catégories'!$C$1:$G$3,3,FALSE)="OUI",OFFSET(J$3,MOD(QUOTIENT(ROW()-ROW($A$20),'Feuille1-Catégories'!$B$6/J$6),J$5),0),IF(MOD($A881-1-J$10,'Feuille1-Catégories'!$F$5+1)=0,J$3,""))),"")</f>
        <v/>
      </c>
      <c r="K881" s="29" t="str">
        <f ca="1">IF(AND($A881&lt;&gt;"",K$9&lt;&gt;""),IF(HLOOKUP(K$9,'Feuille1-Catégories'!$C$1:$G$2,2,FALSE)="OUI",K$3,IF(HLOOKUP(K$9,'Feuille1-Catégories'!$C$1:$G$3,3,FALSE)="OUI",OFFSET(K$3,MOD(QUOTIENT(ROW()-ROW($A$20),'Feuille1-Catégories'!$B$6/K$6),K$5),0),IF(MOD($A881-1-K$10,'Feuille1-Catégories'!$F$5+1)=0,K$3,""))),"")</f>
        <v/>
      </c>
      <c r="L881" s="29" t="str">
        <f ca="1">IF(AND($A881&lt;&gt;"",L$9&lt;&gt;""),IF(HLOOKUP(L$9,'Feuille1-Catégories'!$C$1:$G$2,2,FALSE)="OUI",L$3,IF(HLOOKUP(L$9,'Feuille1-Catégories'!$C$1:$G$3,3,FALSE)="OUI",OFFSET(L$3,MOD(QUOTIENT(ROW()-ROW($A$20),'Feuille1-Catégories'!$B$6/L$6),L$5),0),IF(MOD($A881-1-L$10,'Feuille1-Catégories'!$F$5+1)=0,L$3,""))),"")</f>
        <v/>
      </c>
      <c r="M881" s="29" t="str">
        <f ca="1">IF(AND($A881&lt;&gt;"",M$9&lt;&gt;""),IF(HLOOKUP(M$9,'Feuille1-Catégories'!$C$1:$G$2,2,FALSE)="OUI",M$3,IF(HLOOKUP(M$9,'Feuille1-Catégories'!$C$1:$G$3,3,FALSE)="OUI",OFFSET(M$3,MOD(QUOTIENT(ROW()-ROW($A$20),'Feuille1-Catégories'!$B$6/M$6),M$5),0),IF(MOD($A881-1-M$10,'Feuille1-Catégories'!$F$5+1)=0,M$3,""))),"")</f>
        <v/>
      </c>
      <c r="N881" s="29" t="str">
        <f ca="1">IF(AND($A881&lt;&gt;"",N$9&lt;&gt;""),IF(HLOOKUP(N$9,'Feuille1-Catégories'!$C$1:$G$2,2,FALSE)="OUI",N$3,IF(HLOOKUP(N$9,'Feuille1-Catégories'!$C$1:$G$3,3,FALSE)="OUI",OFFSET(N$3,MOD(QUOTIENT(ROW()-ROW($A$20),'Feuille1-Catégories'!$B$6/N$6),N$5),0),IF(MOD($A881-1-N$10,'Feuille1-Catégories'!$F$5+1)=0,N$3,""))),"")</f>
        <v/>
      </c>
      <c r="O881" s="29" t="str">
        <f ca="1">IF(AND($A881&lt;&gt;"",O$9&lt;&gt;""),IF(HLOOKUP(O$9,'Feuille1-Catégories'!$C$1:$G$2,2,FALSE)="OUI",O$3,IF(HLOOKUP(O$9,'Feuille1-Catégories'!$C$1:$G$3,3,FALSE)="OUI",OFFSET(O$3,MOD(QUOTIENT(ROW()-ROW($A$20),'Feuille1-Catégories'!$B$6/O$6),O$5),0),IF(MOD($A881-1-O$10,'Feuille1-Catégories'!$F$5+1)=0,O$3,""))),"")</f>
        <v/>
      </c>
      <c r="P881" s="29" t="str">
        <f ca="1">IF(AND($A881&lt;&gt;"",P$9&lt;&gt;""),IF(HLOOKUP(P$9,'Feuille1-Catégories'!$C$1:$G$2,2,FALSE)="OUI",P$3,IF(HLOOKUP(P$9,'Feuille1-Catégories'!$C$1:$G$3,3,FALSE)="OUI",OFFSET(P$3,MOD(QUOTIENT(ROW()-ROW($A$20),'Feuille1-Catégories'!$B$6/P$6),P$5),0),IF(MOD($A881-1-P$10,'Feuille1-Catégories'!$F$5+1)=0,P$3,""))),"")</f>
        <v/>
      </c>
      <c r="Q881" s="29" t="str">
        <f ca="1">IF(AND($A881&lt;&gt;"",Q$9&lt;&gt;""),IF(HLOOKUP(Q$9,'Feuille1-Catégories'!$C$1:$G$2,2,FALSE)="OUI",Q$3,IF(HLOOKUP(Q$9,'Feuille1-Catégories'!$C$1:$G$3,3,FALSE)="OUI",OFFSET(Q$3,MOD(QUOTIENT(ROW()-ROW($A$20),'Feuille1-Catégories'!$B$6/Q$6),Q$5),0),IF(MOD($A881-1-Q$10,'Feuille1-Catégories'!$F$5+1)=0,Q$3,""))),"")</f>
        <v/>
      </c>
      <c r="R881" s="29" t="str">
        <f ca="1">IF(AND($A881&lt;&gt;"",R$9&lt;&gt;""),IF(HLOOKUP(R$9,'Feuille1-Catégories'!$C$1:$G$2,2,FALSE)="OUI",R$3,IF(HLOOKUP(R$9,'Feuille1-Catégories'!$C$1:$G$3,3,FALSE)="OUI",OFFSET(R$3,MOD(QUOTIENT(ROW()-ROW($A$20),'Feuille1-Catégories'!$B$6/R$6),R$5),0),IF(MOD($A881-1-R$10,'Feuille1-Catégories'!$F$5+1)=0,R$3,""))),"")</f>
        <v/>
      </c>
      <c r="S881" s="29" t="str">
        <f ca="1">IF(AND($A881&lt;&gt;"",S$9&lt;&gt;""),IF(HLOOKUP(S$9,'Feuille1-Catégories'!$C$1:$G$2,2,FALSE)="OUI",S$3,IF(HLOOKUP(S$9,'Feuille1-Catégories'!$C$1:$G$3,3,FALSE)="OUI",OFFSET(S$3,MOD(QUOTIENT(ROW()-ROW($A$20),'Feuille1-Catégories'!$B$6/S$6),S$5),0),IF(MOD($A881-1-S$10,'Feuille1-Catégories'!$F$5+1)=0,S$3,""))),"")</f>
        <v/>
      </c>
      <c r="T881" s="29" t="str">
        <f ca="1">IF(AND($A881&lt;&gt;"",T$9&lt;&gt;""),IF(HLOOKUP(T$9,'Feuille1-Catégories'!$C$1:$G$2,2,FALSE)="OUI",T$3,IF(HLOOKUP(T$9,'Feuille1-Catégories'!$C$1:$G$3,3,FALSE)="OUI",OFFSET(T$3,MOD(QUOTIENT(ROW()-ROW($A$20),'Feuille1-Catégories'!$B$6/T$6),T$5),0),IF(MOD($A881-1-T$10,'Feuille1-Catégories'!$F$5+1)=0,T$3,""))),"")</f>
        <v/>
      </c>
      <c r="U881" s="29" t="str">
        <f ca="1">IF(AND($A881&lt;&gt;"",U$9&lt;&gt;""),IF(HLOOKUP(U$9,'Feuille1-Catégories'!$C$1:$G$2,2,FALSE)="OUI",U$3,IF(HLOOKUP(U$9,'Feuille1-Catégories'!$C$1:$G$3,3,FALSE)="OUI",OFFSET(U$3,MOD(QUOTIENT(ROW()-ROW($A$20),'Feuille1-Catégories'!$B$6/U$6),U$5),0),IF(MOD($A881-1-U$10,'Feuille1-Catégories'!$F$5+1)=0,U$3,""))),"")</f>
        <v/>
      </c>
      <c r="V881" s="29" t="str">
        <f ca="1">IF(AND($A881&lt;&gt;"",V$9&lt;&gt;""),IF(HLOOKUP(V$9,'Feuille1-Catégories'!$C$1:$G$2,2,FALSE)="OUI",V$3,IF(HLOOKUP(V$9,'Feuille1-Catégories'!$C$1:$G$3,3,FALSE)="OUI",OFFSET(V$3,MOD(QUOTIENT(ROW()-ROW($A$20),'Feuille1-Catégories'!$B$6/V$6),V$5),0),IF(MOD($A881-1-V$10,'Feuille1-Catégories'!$F$5+1)=0,V$3,""))),"")</f>
        <v/>
      </c>
      <c r="W881" s="29" t="str">
        <f ca="1">IF(AND($A881&lt;&gt;"",W$9&lt;&gt;""),IF(HLOOKUP(W$9,'Feuille1-Catégories'!$C$1:$G$2,2,FALSE)="OUI",W$3,IF(HLOOKUP(W$9,'Feuille1-Catégories'!$C$1:$G$3,3,FALSE)="OUI",OFFSET(W$3,MOD(QUOTIENT(ROW()-ROW($A$20),'Feuille1-Catégories'!$B$6/W$6),W$5),0),IF(MOD($A881-1-W$10,'Feuille1-Catégories'!$F$5+1)=0,W$3,""))),"")</f>
        <v/>
      </c>
      <c r="X881" s="29" t="str">
        <f ca="1">IF(AND($A881&lt;&gt;"",X$9&lt;&gt;""),IF(HLOOKUP(X$9,'Feuille1-Catégories'!$C$1:$G$2,2,FALSE)="OUI",X$3,IF(HLOOKUP(X$9,'Feuille1-Catégories'!$C$1:$G$3,3,FALSE)="OUI",OFFSET(X$3,MOD(QUOTIENT(ROW()-ROW($A$20),'Feuille1-Catégories'!$B$6/X$6),X$5),0),IF(MOD($A881-1-X$10,'Feuille1-Catégories'!$F$5+1)=0,X$3,""))),"")</f>
        <v/>
      </c>
      <c r="Y881" s="29" t="str">
        <f ca="1">IF(AND($A881&lt;&gt;"",Y$9&lt;&gt;""),IF(HLOOKUP(Y$9,'Feuille1-Catégories'!$C$1:$G$2,2,FALSE)="OUI",Y$3,IF(HLOOKUP(Y$9,'Feuille1-Catégories'!$C$1:$G$3,3,FALSE)="OUI",OFFSET(Y$3,MOD(QUOTIENT(ROW()-ROW($A$20),'Feuille1-Catégories'!$B$6/Y$6),Y$5),0),IF(MOD($A881-1-Y$10,'Feuille1-Catégories'!$F$5+1)=0,Y$3,""))),"")</f>
        <v/>
      </c>
      <c r="Z881" s="29" t="str">
        <f ca="1">IF(AND($A881&lt;&gt;"",Z$9&lt;&gt;""),IF(HLOOKUP(Z$9,'Feuille1-Catégories'!$C$1:$G$2,2,FALSE)="OUI",Z$3,IF(HLOOKUP(Z$9,'Feuille1-Catégories'!$C$1:$G$3,3,FALSE)="OUI",OFFSET(Z$3,MOD(QUOTIENT(ROW()-ROW($A$20),'Feuille1-Catégories'!$B$6/Z$6),Z$5),0),IF(MOD($A881-1-Z$10,'Feuille1-Catégories'!$F$5+1)=0,Z$3,""))),"")</f>
        <v/>
      </c>
    </row>
    <row r="882" spans="1:26" ht="17" x14ac:dyDescent="0.2">
      <c r="A882" s="21" t="str">
        <f>IF('Feuille2-Prix de vente'!A882&lt;&gt;"",'Feuille2-Prix de vente'!A882,"")</f>
        <v/>
      </c>
      <c r="B882" s="33" t="str">
        <f>IF('Feuille2-Prix de vente'!B882&lt;&gt;"",'Feuille2-Prix de vente'!B882,"")</f>
        <v/>
      </c>
      <c r="C882" s="10" t="str">
        <f>IF('Feuille2-Prix de vente'!C882&lt;&gt;"",'Feuille2-Prix de vente'!C882,"")</f>
        <v/>
      </c>
      <c r="D882" s="10" t="str">
        <f t="shared" si="13"/>
        <v/>
      </c>
      <c r="E882" s="10" t="str">
        <f>IF('Feuille2-Prix de vente'!E882&lt;&gt;"",'Feuille2-Prix de vente'!E882,"")</f>
        <v/>
      </c>
      <c r="F882" s="29" t="str">
        <f ca="1">IF(AND($A882&lt;&gt;"",F$9&lt;&gt;""),IF(HLOOKUP(F$9,'Feuille1-Catégories'!$C$1:$G$2,2,FALSE)="OUI",F$3,IF(HLOOKUP(F$9,'Feuille1-Catégories'!$C$1:$G$3,3,FALSE)="OUI",OFFSET(F$3,MOD(QUOTIENT(ROW()-ROW($A$20),'Feuille1-Catégories'!$B$6/F$6),F$5),0),IF(MOD($A882-1-F$10,'Feuille1-Catégories'!$F$5+1)=0,F$3,""))),"")</f>
        <v/>
      </c>
      <c r="G882" s="29" t="str">
        <f ca="1">IF(AND($A882&lt;&gt;"",G$9&lt;&gt;""),IF(HLOOKUP(G$9,'Feuille1-Catégories'!$C$1:$G$2,2,FALSE)="OUI",G$3,IF(HLOOKUP(G$9,'Feuille1-Catégories'!$C$1:$G$3,3,FALSE)="OUI",OFFSET(G$3,MOD(QUOTIENT(ROW()-ROW($A$20),'Feuille1-Catégories'!$B$6/G$6),G$5),0),IF(MOD($A882-1-G$10,'Feuille1-Catégories'!$F$5+1)=0,G$3,""))),"")</f>
        <v/>
      </c>
      <c r="H882" s="29" t="str">
        <f ca="1">IF(AND($A882&lt;&gt;"",H$9&lt;&gt;""),IF(HLOOKUP(H$9,'Feuille1-Catégories'!$C$1:$G$2,2,FALSE)="OUI",H$3,IF(HLOOKUP(H$9,'Feuille1-Catégories'!$C$1:$G$3,3,FALSE)="OUI",OFFSET(H$3,MOD(QUOTIENT(ROW()-ROW($A$20),'Feuille1-Catégories'!$B$6/H$6),H$5),0),IF(MOD($A882-1-H$10,'Feuille1-Catégories'!$F$5+1)=0,H$3,""))),"")</f>
        <v/>
      </c>
      <c r="I882" s="29" t="str">
        <f ca="1">IF(AND($A882&lt;&gt;"",I$9&lt;&gt;""),IF(HLOOKUP(I$9,'Feuille1-Catégories'!$C$1:$G$2,2,FALSE)="OUI",I$3,IF(HLOOKUP(I$9,'Feuille1-Catégories'!$C$1:$G$3,3,FALSE)="OUI",OFFSET(I$3,MOD(QUOTIENT(ROW()-ROW($A$20),'Feuille1-Catégories'!$B$6/I$6),I$5),0),IF(MOD($A882-1-I$10,'Feuille1-Catégories'!$F$5+1)=0,I$3,""))),"")</f>
        <v/>
      </c>
      <c r="J882" s="29" t="str">
        <f ca="1">IF(AND($A882&lt;&gt;"",J$9&lt;&gt;""),IF(HLOOKUP(J$9,'Feuille1-Catégories'!$C$1:$G$2,2,FALSE)="OUI",J$3,IF(HLOOKUP(J$9,'Feuille1-Catégories'!$C$1:$G$3,3,FALSE)="OUI",OFFSET(J$3,MOD(QUOTIENT(ROW()-ROW($A$20),'Feuille1-Catégories'!$B$6/J$6),J$5),0),IF(MOD($A882-1-J$10,'Feuille1-Catégories'!$F$5+1)=0,J$3,""))),"")</f>
        <v/>
      </c>
      <c r="K882" s="29" t="str">
        <f ca="1">IF(AND($A882&lt;&gt;"",K$9&lt;&gt;""),IF(HLOOKUP(K$9,'Feuille1-Catégories'!$C$1:$G$2,2,FALSE)="OUI",K$3,IF(HLOOKUP(K$9,'Feuille1-Catégories'!$C$1:$G$3,3,FALSE)="OUI",OFFSET(K$3,MOD(QUOTIENT(ROW()-ROW($A$20),'Feuille1-Catégories'!$B$6/K$6),K$5),0),IF(MOD($A882-1-K$10,'Feuille1-Catégories'!$F$5+1)=0,K$3,""))),"")</f>
        <v/>
      </c>
      <c r="L882" s="29" t="str">
        <f ca="1">IF(AND($A882&lt;&gt;"",L$9&lt;&gt;""),IF(HLOOKUP(L$9,'Feuille1-Catégories'!$C$1:$G$2,2,FALSE)="OUI",L$3,IF(HLOOKUP(L$9,'Feuille1-Catégories'!$C$1:$G$3,3,FALSE)="OUI",OFFSET(L$3,MOD(QUOTIENT(ROW()-ROW($A$20),'Feuille1-Catégories'!$B$6/L$6),L$5),0),IF(MOD($A882-1-L$10,'Feuille1-Catégories'!$F$5+1)=0,L$3,""))),"")</f>
        <v/>
      </c>
      <c r="M882" s="29" t="str">
        <f ca="1">IF(AND($A882&lt;&gt;"",M$9&lt;&gt;""),IF(HLOOKUP(M$9,'Feuille1-Catégories'!$C$1:$G$2,2,FALSE)="OUI",M$3,IF(HLOOKUP(M$9,'Feuille1-Catégories'!$C$1:$G$3,3,FALSE)="OUI",OFFSET(M$3,MOD(QUOTIENT(ROW()-ROW($A$20),'Feuille1-Catégories'!$B$6/M$6),M$5),0),IF(MOD($A882-1-M$10,'Feuille1-Catégories'!$F$5+1)=0,M$3,""))),"")</f>
        <v/>
      </c>
      <c r="N882" s="29" t="str">
        <f ca="1">IF(AND($A882&lt;&gt;"",N$9&lt;&gt;""),IF(HLOOKUP(N$9,'Feuille1-Catégories'!$C$1:$G$2,2,FALSE)="OUI",N$3,IF(HLOOKUP(N$9,'Feuille1-Catégories'!$C$1:$G$3,3,FALSE)="OUI",OFFSET(N$3,MOD(QUOTIENT(ROW()-ROW($A$20),'Feuille1-Catégories'!$B$6/N$6),N$5),0),IF(MOD($A882-1-N$10,'Feuille1-Catégories'!$F$5+1)=0,N$3,""))),"")</f>
        <v/>
      </c>
      <c r="O882" s="29" t="str">
        <f ca="1">IF(AND($A882&lt;&gt;"",O$9&lt;&gt;""),IF(HLOOKUP(O$9,'Feuille1-Catégories'!$C$1:$G$2,2,FALSE)="OUI",O$3,IF(HLOOKUP(O$9,'Feuille1-Catégories'!$C$1:$G$3,3,FALSE)="OUI",OFFSET(O$3,MOD(QUOTIENT(ROW()-ROW($A$20),'Feuille1-Catégories'!$B$6/O$6),O$5),0),IF(MOD($A882-1-O$10,'Feuille1-Catégories'!$F$5+1)=0,O$3,""))),"")</f>
        <v/>
      </c>
      <c r="P882" s="29" t="str">
        <f ca="1">IF(AND($A882&lt;&gt;"",P$9&lt;&gt;""),IF(HLOOKUP(P$9,'Feuille1-Catégories'!$C$1:$G$2,2,FALSE)="OUI",P$3,IF(HLOOKUP(P$9,'Feuille1-Catégories'!$C$1:$G$3,3,FALSE)="OUI",OFFSET(P$3,MOD(QUOTIENT(ROW()-ROW($A$20),'Feuille1-Catégories'!$B$6/P$6),P$5),0),IF(MOD($A882-1-P$10,'Feuille1-Catégories'!$F$5+1)=0,P$3,""))),"")</f>
        <v/>
      </c>
      <c r="Q882" s="29" t="str">
        <f ca="1">IF(AND($A882&lt;&gt;"",Q$9&lt;&gt;""),IF(HLOOKUP(Q$9,'Feuille1-Catégories'!$C$1:$G$2,2,FALSE)="OUI",Q$3,IF(HLOOKUP(Q$9,'Feuille1-Catégories'!$C$1:$G$3,3,FALSE)="OUI",OFFSET(Q$3,MOD(QUOTIENT(ROW()-ROW($A$20),'Feuille1-Catégories'!$B$6/Q$6),Q$5),0),IF(MOD($A882-1-Q$10,'Feuille1-Catégories'!$F$5+1)=0,Q$3,""))),"")</f>
        <v/>
      </c>
      <c r="R882" s="29" t="str">
        <f ca="1">IF(AND($A882&lt;&gt;"",R$9&lt;&gt;""),IF(HLOOKUP(R$9,'Feuille1-Catégories'!$C$1:$G$2,2,FALSE)="OUI",R$3,IF(HLOOKUP(R$9,'Feuille1-Catégories'!$C$1:$G$3,3,FALSE)="OUI",OFFSET(R$3,MOD(QUOTIENT(ROW()-ROW($A$20),'Feuille1-Catégories'!$B$6/R$6),R$5),0),IF(MOD($A882-1-R$10,'Feuille1-Catégories'!$F$5+1)=0,R$3,""))),"")</f>
        <v/>
      </c>
      <c r="S882" s="29" t="str">
        <f ca="1">IF(AND($A882&lt;&gt;"",S$9&lt;&gt;""),IF(HLOOKUP(S$9,'Feuille1-Catégories'!$C$1:$G$2,2,FALSE)="OUI",S$3,IF(HLOOKUP(S$9,'Feuille1-Catégories'!$C$1:$G$3,3,FALSE)="OUI",OFFSET(S$3,MOD(QUOTIENT(ROW()-ROW($A$20),'Feuille1-Catégories'!$B$6/S$6),S$5),0),IF(MOD($A882-1-S$10,'Feuille1-Catégories'!$F$5+1)=0,S$3,""))),"")</f>
        <v/>
      </c>
      <c r="T882" s="29" t="str">
        <f ca="1">IF(AND($A882&lt;&gt;"",T$9&lt;&gt;""),IF(HLOOKUP(T$9,'Feuille1-Catégories'!$C$1:$G$2,2,FALSE)="OUI",T$3,IF(HLOOKUP(T$9,'Feuille1-Catégories'!$C$1:$G$3,3,FALSE)="OUI",OFFSET(T$3,MOD(QUOTIENT(ROW()-ROW($A$20),'Feuille1-Catégories'!$B$6/T$6),T$5),0),IF(MOD($A882-1-T$10,'Feuille1-Catégories'!$F$5+1)=0,T$3,""))),"")</f>
        <v/>
      </c>
      <c r="U882" s="29" t="str">
        <f ca="1">IF(AND($A882&lt;&gt;"",U$9&lt;&gt;""),IF(HLOOKUP(U$9,'Feuille1-Catégories'!$C$1:$G$2,2,FALSE)="OUI",U$3,IF(HLOOKUP(U$9,'Feuille1-Catégories'!$C$1:$G$3,3,FALSE)="OUI",OFFSET(U$3,MOD(QUOTIENT(ROW()-ROW($A$20),'Feuille1-Catégories'!$B$6/U$6),U$5),0),IF(MOD($A882-1-U$10,'Feuille1-Catégories'!$F$5+1)=0,U$3,""))),"")</f>
        <v/>
      </c>
      <c r="V882" s="29" t="str">
        <f ca="1">IF(AND($A882&lt;&gt;"",V$9&lt;&gt;""),IF(HLOOKUP(V$9,'Feuille1-Catégories'!$C$1:$G$2,2,FALSE)="OUI",V$3,IF(HLOOKUP(V$9,'Feuille1-Catégories'!$C$1:$G$3,3,FALSE)="OUI",OFFSET(V$3,MOD(QUOTIENT(ROW()-ROW($A$20),'Feuille1-Catégories'!$B$6/V$6),V$5),0),IF(MOD($A882-1-V$10,'Feuille1-Catégories'!$F$5+1)=0,V$3,""))),"")</f>
        <v/>
      </c>
      <c r="W882" s="29" t="str">
        <f ca="1">IF(AND($A882&lt;&gt;"",W$9&lt;&gt;""),IF(HLOOKUP(W$9,'Feuille1-Catégories'!$C$1:$G$2,2,FALSE)="OUI",W$3,IF(HLOOKUP(W$9,'Feuille1-Catégories'!$C$1:$G$3,3,FALSE)="OUI",OFFSET(W$3,MOD(QUOTIENT(ROW()-ROW($A$20),'Feuille1-Catégories'!$B$6/W$6),W$5),0),IF(MOD($A882-1-W$10,'Feuille1-Catégories'!$F$5+1)=0,W$3,""))),"")</f>
        <v/>
      </c>
      <c r="X882" s="29" t="str">
        <f ca="1">IF(AND($A882&lt;&gt;"",X$9&lt;&gt;""),IF(HLOOKUP(X$9,'Feuille1-Catégories'!$C$1:$G$2,2,FALSE)="OUI",X$3,IF(HLOOKUP(X$9,'Feuille1-Catégories'!$C$1:$G$3,3,FALSE)="OUI",OFFSET(X$3,MOD(QUOTIENT(ROW()-ROW($A$20),'Feuille1-Catégories'!$B$6/X$6),X$5),0),IF(MOD($A882-1-X$10,'Feuille1-Catégories'!$F$5+1)=0,X$3,""))),"")</f>
        <v/>
      </c>
      <c r="Y882" s="29" t="str">
        <f ca="1">IF(AND($A882&lt;&gt;"",Y$9&lt;&gt;""),IF(HLOOKUP(Y$9,'Feuille1-Catégories'!$C$1:$G$2,2,FALSE)="OUI",Y$3,IF(HLOOKUP(Y$9,'Feuille1-Catégories'!$C$1:$G$3,3,FALSE)="OUI",OFFSET(Y$3,MOD(QUOTIENT(ROW()-ROW($A$20),'Feuille1-Catégories'!$B$6/Y$6),Y$5),0),IF(MOD($A882-1-Y$10,'Feuille1-Catégories'!$F$5+1)=0,Y$3,""))),"")</f>
        <v/>
      </c>
      <c r="Z882" s="29" t="str">
        <f ca="1">IF(AND($A882&lt;&gt;"",Z$9&lt;&gt;""),IF(HLOOKUP(Z$9,'Feuille1-Catégories'!$C$1:$G$2,2,FALSE)="OUI",Z$3,IF(HLOOKUP(Z$9,'Feuille1-Catégories'!$C$1:$G$3,3,FALSE)="OUI",OFFSET(Z$3,MOD(QUOTIENT(ROW()-ROW($A$20),'Feuille1-Catégories'!$B$6/Z$6),Z$5),0),IF(MOD($A882-1-Z$10,'Feuille1-Catégories'!$F$5+1)=0,Z$3,""))),"")</f>
        <v/>
      </c>
    </row>
    <row r="883" spans="1:26" ht="17" x14ac:dyDescent="0.2">
      <c r="A883" s="21" t="str">
        <f>IF('Feuille2-Prix de vente'!A883&lt;&gt;"",'Feuille2-Prix de vente'!A883,"")</f>
        <v/>
      </c>
      <c r="B883" s="33" t="str">
        <f>IF('Feuille2-Prix de vente'!B883&lt;&gt;"",'Feuille2-Prix de vente'!B883,"")</f>
        <v/>
      </c>
      <c r="C883" s="10" t="str">
        <f>IF('Feuille2-Prix de vente'!C883&lt;&gt;"",'Feuille2-Prix de vente'!C883,"")</f>
        <v/>
      </c>
      <c r="D883" s="10" t="str">
        <f t="shared" si="13"/>
        <v/>
      </c>
      <c r="E883" s="10" t="str">
        <f>IF('Feuille2-Prix de vente'!E883&lt;&gt;"",'Feuille2-Prix de vente'!E883,"")</f>
        <v/>
      </c>
      <c r="F883" s="29" t="str">
        <f ca="1">IF(AND($A883&lt;&gt;"",F$9&lt;&gt;""),IF(HLOOKUP(F$9,'Feuille1-Catégories'!$C$1:$G$2,2,FALSE)="OUI",F$3,IF(HLOOKUP(F$9,'Feuille1-Catégories'!$C$1:$G$3,3,FALSE)="OUI",OFFSET(F$3,MOD(QUOTIENT(ROW()-ROW($A$20),'Feuille1-Catégories'!$B$6/F$6),F$5),0),IF(MOD($A883-1-F$10,'Feuille1-Catégories'!$F$5+1)=0,F$3,""))),"")</f>
        <v/>
      </c>
      <c r="G883" s="29" t="str">
        <f ca="1">IF(AND($A883&lt;&gt;"",G$9&lt;&gt;""),IF(HLOOKUP(G$9,'Feuille1-Catégories'!$C$1:$G$2,2,FALSE)="OUI",G$3,IF(HLOOKUP(G$9,'Feuille1-Catégories'!$C$1:$G$3,3,FALSE)="OUI",OFFSET(G$3,MOD(QUOTIENT(ROW()-ROW($A$20),'Feuille1-Catégories'!$B$6/G$6),G$5),0),IF(MOD($A883-1-G$10,'Feuille1-Catégories'!$F$5+1)=0,G$3,""))),"")</f>
        <v/>
      </c>
      <c r="H883" s="29" t="str">
        <f ca="1">IF(AND($A883&lt;&gt;"",H$9&lt;&gt;""),IF(HLOOKUP(H$9,'Feuille1-Catégories'!$C$1:$G$2,2,FALSE)="OUI",H$3,IF(HLOOKUP(H$9,'Feuille1-Catégories'!$C$1:$G$3,3,FALSE)="OUI",OFFSET(H$3,MOD(QUOTIENT(ROW()-ROW($A$20),'Feuille1-Catégories'!$B$6/H$6),H$5),0),IF(MOD($A883-1-H$10,'Feuille1-Catégories'!$F$5+1)=0,H$3,""))),"")</f>
        <v/>
      </c>
      <c r="I883" s="29" t="str">
        <f ca="1">IF(AND($A883&lt;&gt;"",I$9&lt;&gt;""),IF(HLOOKUP(I$9,'Feuille1-Catégories'!$C$1:$G$2,2,FALSE)="OUI",I$3,IF(HLOOKUP(I$9,'Feuille1-Catégories'!$C$1:$G$3,3,FALSE)="OUI",OFFSET(I$3,MOD(QUOTIENT(ROW()-ROW($A$20),'Feuille1-Catégories'!$B$6/I$6),I$5),0),IF(MOD($A883-1-I$10,'Feuille1-Catégories'!$F$5+1)=0,I$3,""))),"")</f>
        <v/>
      </c>
      <c r="J883" s="29" t="str">
        <f ca="1">IF(AND($A883&lt;&gt;"",J$9&lt;&gt;""),IF(HLOOKUP(J$9,'Feuille1-Catégories'!$C$1:$G$2,2,FALSE)="OUI",J$3,IF(HLOOKUP(J$9,'Feuille1-Catégories'!$C$1:$G$3,3,FALSE)="OUI",OFFSET(J$3,MOD(QUOTIENT(ROW()-ROW($A$20),'Feuille1-Catégories'!$B$6/J$6),J$5),0),IF(MOD($A883-1-J$10,'Feuille1-Catégories'!$F$5+1)=0,J$3,""))),"")</f>
        <v/>
      </c>
      <c r="K883" s="29" t="str">
        <f ca="1">IF(AND($A883&lt;&gt;"",K$9&lt;&gt;""),IF(HLOOKUP(K$9,'Feuille1-Catégories'!$C$1:$G$2,2,FALSE)="OUI",K$3,IF(HLOOKUP(K$9,'Feuille1-Catégories'!$C$1:$G$3,3,FALSE)="OUI",OFFSET(K$3,MOD(QUOTIENT(ROW()-ROW($A$20),'Feuille1-Catégories'!$B$6/K$6),K$5),0),IF(MOD($A883-1-K$10,'Feuille1-Catégories'!$F$5+1)=0,K$3,""))),"")</f>
        <v/>
      </c>
      <c r="L883" s="29" t="str">
        <f ca="1">IF(AND($A883&lt;&gt;"",L$9&lt;&gt;""),IF(HLOOKUP(L$9,'Feuille1-Catégories'!$C$1:$G$2,2,FALSE)="OUI",L$3,IF(HLOOKUP(L$9,'Feuille1-Catégories'!$C$1:$G$3,3,FALSE)="OUI",OFFSET(L$3,MOD(QUOTIENT(ROW()-ROW($A$20),'Feuille1-Catégories'!$B$6/L$6),L$5),0),IF(MOD($A883-1-L$10,'Feuille1-Catégories'!$F$5+1)=0,L$3,""))),"")</f>
        <v/>
      </c>
      <c r="M883" s="29" t="str">
        <f ca="1">IF(AND($A883&lt;&gt;"",M$9&lt;&gt;""),IF(HLOOKUP(M$9,'Feuille1-Catégories'!$C$1:$G$2,2,FALSE)="OUI",M$3,IF(HLOOKUP(M$9,'Feuille1-Catégories'!$C$1:$G$3,3,FALSE)="OUI",OFFSET(M$3,MOD(QUOTIENT(ROW()-ROW($A$20),'Feuille1-Catégories'!$B$6/M$6),M$5),0),IF(MOD($A883-1-M$10,'Feuille1-Catégories'!$F$5+1)=0,M$3,""))),"")</f>
        <v/>
      </c>
      <c r="N883" s="29" t="str">
        <f ca="1">IF(AND($A883&lt;&gt;"",N$9&lt;&gt;""),IF(HLOOKUP(N$9,'Feuille1-Catégories'!$C$1:$G$2,2,FALSE)="OUI",N$3,IF(HLOOKUP(N$9,'Feuille1-Catégories'!$C$1:$G$3,3,FALSE)="OUI",OFFSET(N$3,MOD(QUOTIENT(ROW()-ROW($A$20),'Feuille1-Catégories'!$B$6/N$6),N$5),0),IF(MOD($A883-1-N$10,'Feuille1-Catégories'!$F$5+1)=0,N$3,""))),"")</f>
        <v/>
      </c>
      <c r="O883" s="29" t="str">
        <f ca="1">IF(AND($A883&lt;&gt;"",O$9&lt;&gt;""),IF(HLOOKUP(O$9,'Feuille1-Catégories'!$C$1:$G$2,2,FALSE)="OUI",O$3,IF(HLOOKUP(O$9,'Feuille1-Catégories'!$C$1:$G$3,3,FALSE)="OUI",OFFSET(O$3,MOD(QUOTIENT(ROW()-ROW($A$20),'Feuille1-Catégories'!$B$6/O$6),O$5),0),IF(MOD($A883-1-O$10,'Feuille1-Catégories'!$F$5+1)=0,O$3,""))),"")</f>
        <v/>
      </c>
      <c r="P883" s="29" t="str">
        <f ca="1">IF(AND($A883&lt;&gt;"",P$9&lt;&gt;""),IF(HLOOKUP(P$9,'Feuille1-Catégories'!$C$1:$G$2,2,FALSE)="OUI",P$3,IF(HLOOKUP(P$9,'Feuille1-Catégories'!$C$1:$G$3,3,FALSE)="OUI",OFFSET(P$3,MOD(QUOTIENT(ROW()-ROW($A$20),'Feuille1-Catégories'!$B$6/P$6),P$5),0),IF(MOD($A883-1-P$10,'Feuille1-Catégories'!$F$5+1)=0,P$3,""))),"")</f>
        <v/>
      </c>
      <c r="Q883" s="29" t="str">
        <f ca="1">IF(AND($A883&lt;&gt;"",Q$9&lt;&gt;""),IF(HLOOKUP(Q$9,'Feuille1-Catégories'!$C$1:$G$2,2,FALSE)="OUI",Q$3,IF(HLOOKUP(Q$9,'Feuille1-Catégories'!$C$1:$G$3,3,FALSE)="OUI",OFFSET(Q$3,MOD(QUOTIENT(ROW()-ROW($A$20),'Feuille1-Catégories'!$B$6/Q$6),Q$5),0),IF(MOD($A883-1-Q$10,'Feuille1-Catégories'!$F$5+1)=0,Q$3,""))),"")</f>
        <v/>
      </c>
      <c r="R883" s="29" t="str">
        <f ca="1">IF(AND($A883&lt;&gt;"",R$9&lt;&gt;""),IF(HLOOKUP(R$9,'Feuille1-Catégories'!$C$1:$G$2,2,FALSE)="OUI",R$3,IF(HLOOKUP(R$9,'Feuille1-Catégories'!$C$1:$G$3,3,FALSE)="OUI",OFFSET(R$3,MOD(QUOTIENT(ROW()-ROW($A$20),'Feuille1-Catégories'!$B$6/R$6),R$5),0),IF(MOD($A883-1-R$10,'Feuille1-Catégories'!$F$5+1)=0,R$3,""))),"")</f>
        <v/>
      </c>
      <c r="S883" s="29" t="str">
        <f ca="1">IF(AND($A883&lt;&gt;"",S$9&lt;&gt;""),IF(HLOOKUP(S$9,'Feuille1-Catégories'!$C$1:$G$2,2,FALSE)="OUI",S$3,IF(HLOOKUP(S$9,'Feuille1-Catégories'!$C$1:$G$3,3,FALSE)="OUI",OFFSET(S$3,MOD(QUOTIENT(ROW()-ROW($A$20),'Feuille1-Catégories'!$B$6/S$6),S$5),0),IF(MOD($A883-1-S$10,'Feuille1-Catégories'!$F$5+1)=0,S$3,""))),"")</f>
        <v/>
      </c>
      <c r="T883" s="29" t="str">
        <f ca="1">IF(AND($A883&lt;&gt;"",T$9&lt;&gt;""),IF(HLOOKUP(T$9,'Feuille1-Catégories'!$C$1:$G$2,2,FALSE)="OUI",T$3,IF(HLOOKUP(T$9,'Feuille1-Catégories'!$C$1:$G$3,3,FALSE)="OUI",OFFSET(T$3,MOD(QUOTIENT(ROW()-ROW($A$20),'Feuille1-Catégories'!$B$6/T$6),T$5),0),IF(MOD($A883-1-T$10,'Feuille1-Catégories'!$F$5+1)=0,T$3,""))),"")</f>
        <v/>
      </c>
      <c r="U883" s="29" t="str">
        <f ca="1">IF(AND($A883&lt;&gt;"",U$9&lt;&gt;""),IF(HLOOKUP(U$9,'Feuille1-Catégories'!$C$1:$G$2,2,FALSE)="OUI",U$3,IF(HLOOKUP(U$9,'Feuille1-Catégories'!$C$1:$G$3,3,FALSE)="OUI",OFFSET(U$3,MOD(QUOTIENT(ROW()-ROW($A$20),'Feuille1-Catégories'!$B$6/U$6),U$5),0),IF(MOD($A883-1-U$10,'Feuille1-Catégories'!$F$5+1)=0,U$3,""))),"")</f>
        <v/>
      </c>
      <c r="V883" s="29" t="str">
        <f ca="1">IF(AND($A883&lt;&gt;"",V$9&lt;&gt;""),IF(HLOOKUP(V$9,'Feuille1-Catégories'!$C$1:$G$2,2,FALSE)="OUI",V$3,IF(HLOOKUP(V$9,'Feuille1-Catégories'!$C$1:$G$3,3,FALSE)="OUI",OFFSET(V$3,MOD(QUOTIENT(ROW()-ROW($A$20),'Feuille1-Catégories'!$B$6/V$6),V$5),0),IF(MOD($A883-1-V$10,'Feuille1-Catégories'!$F$5+1)=0,V$3,""))),"")</f>
        <v/>
      </c>
      <c r="W883" s="29" t="str">
        <f ca="1">IF(AND($A883&lt;&gt;"",W$9&lt;&gt;""),IF(HLOOKUP(W$9,'Feuille1-Catégories'!$C$1:$G$2,2,FALSE)="OUI",W$3,IF(HLOOKUP(W$9,'Feuille1-Catégories'!$C$1:$G$3,3,FALSE)="OUI",OFFSET(W$3,MOD(QUOTIENT(ROW()-ROW($A$20),'Feuille1-Catégories'!$B$6/W$6),W$5),0),IF(MOD($A883-1-W$10,'Feuille1-Catégories'!$F$5+1)=0,W$3,""))),"")</f>
        <v/>
      </c>
      <c r="X883" s="29" t="str">
        <f ca="1">IF(AND($A883&lt;&gt;"",X$9&lt;&gt;""),IF(HLOOKUP(X$9,'Feuille1-Catégories'!$C$1:$G$2,2,FALSE)="OUI",X$3,IF(HLOOKUP(X$9,'Feuille1-Catégories'!$C$1:$G$3,3,FALSE)="OUI",OFFSET(X$3,MOD(QUOTIENT(ROW()-ROW($A$20),'Feuille1-Catégories'!$B$6/X$6),X$5),0),IF(MOD($A883-1-X$10,'Feuille1-Catégories'!$F$5+1)=0,X$3,""))),"")</f>
        <v/>
      </c>
      <c r="Y883" s="29" t="str">
        <f ca="1">IF(AND($A883&lt;&gt;"",Y$9&lt;&gt;""),IF(HLOOKUP(Y$9,'Feuille1-Catégories'!$C$1:$G$2,2,FALSE)="OUI",Y$3,IF(HLOOKUP(Y$9,'Feuille1-Catégories'!$C$1:$G$3,3,FALSE)="OUI",OFFSET(Y$3,MOD(QUOTIENT(ROW()-ROW($A$20),'Feuille1-Catégories'!$B$6/Y$6),Y$5),0),IF(MOD($A883-1-Y$10,'Feuille1-Catégories'!$F$5+1)=0,Y$3,""))),"")</f>
        <v/>
      </c>
      <c r="Z883" s="29" t="str">
        <f ca="1">IF(AND($A883&lt;&gt;"",Z$9&lt;&gt;""),IF(HLOOKUP(Z$9,'Feuille1-Catégories'!$C$1:$G$2,2,FALSE)="OUI",Z$3,IF(HLOOKUP(Z$9,'Feuille1-Catégories'!$C$1:$G$3,3,FALSE)="OUI",OFFSET(Z$3,MOD(QUOTIENT(ROW()-ROW($A$20),'Feuille1-Catégories'!$B$6/Z$6),Z$5),0),IF(MOD($A883-1-Z$10,'Feuille1-Catégories'!$F$5+1)=0,Z$3,""))),"")</f>
        <v/>
      </c>
    </row>
    <row r="884" spans="1:26" ht="17" x14ac:dyDescent="0.2">
      <c r="A884" s="21" t="str">
        <f>IF('Feuille2-Prix de vente'!A884&lt;&gt;"",'Feuille2-Prix de vente'!A884,"")</f>
        <v/>
      </c>
      <c r="B884" s="33" t="str">
        <f>IF('Feuille2-Prix de vente'!B884&lt;&gt;"",'Feuille2-Prix de vente'!B884,"")</f>
        <v/>
      </c>
      <c r="C884" s="10" t="str">
        <f>IF('Feuille2-Prix de vente'!C884&lt;&gt;"",'Feuille2-Prix de vente'!C884,"")</f>
        <v/>
      </c>
      <c r="D884" s="10" t="str">
        <f t="shared" si="13"/>
        <v/>
      </c>
      <c r="E884" s="10" t="str">
        <f>IF('Feuille2-Prix de vente'!E884&lt;&gt;"",'Feuille2-Prix de vente'!E884,"")</f>
        <v/>
      </c>
      <c r="F884" s="29" t="str">
        <f ca="1">IF(AND($A884&lt;&gt;"",F$9&lt;&gt;""),IF(HLOOKUP(F$9,'Feuille1-Catégories'!$C$1:$G$2,2,FALSE)="OUI",F$3,IF(HLOOKUP(F$9,'Feuille1-Catégories'!$C$1:$G$3,3,FALSE)="OUI",OFFSET(F$3,MOD(QUOTIENT(ROW()-ROW($A$20),'Feuille1-Catégories'!$B$6/F$6),F$5),0),IF(MOD($A884-1-F$10,'Feuille1-Catégories'!$F$5+1)=0,F$3,""))),"")</f>
        <v/>
      </c>
      <c r="G884" s="29" t="str">
        <f ca="1">IF(AND($A884&lt;&gt;"",G$9&lt;&gt;""),IF(HLOOKUP(G$9,'Feuille1-Catégories'!$C$1:$G$2,2,FALSE)="OUI",G$3,IF(HLOOKUP(G$9,'Feuille1-Catégories'!$C$1:$G$3,3,FALSE)="OUI",OFFSET(G$3,MOD(QUOTIENT(ROW()-ROW($A$20),'Feuille1-Catégories'!$B$6/G$6),G$5),0),IF(MOD($A884-1-G$10,'Feuille1-Catégories'!$F$5+1)=0,G$3,""))),"")</f>
        <v/>
      </c>
      <c r="H884" s="29" t="str">
        <f ca="1">IF(AND($A884&lt;&gt;"",H$9&lt;&gt;""),IF(HLOOKUP(H$9,'Feuille1-Catégories'!$C$1:$G$2,2,FALSE)="OUI",H$3,IF(HLOOKUP(H$9,'Feuille1-Catégories'!$C$1:$G$3,3,FALSE)="OUI",OFFSET(H$3,MOD(QUOTIENT(ROW()-ROW($A$20),'Feuille1-Catégories'!$B$6/H$6),H$5),0),IF(MOD($A884-1-H$10,'Feuille1-Catégories'!$F$5+1)=0,H$3,""))),"")</f>
        <v/>
      </c>
      <c r="I884" s="29" t="str">
        <f ca="1">IF(AND($A884&lt;&gt;"",I$9&lt;&gt;""),IF(HLOOKUP(I$9,'Feuille1-Catégories'!$C$1:$G$2,2,FALSE)="OUI",I$3,IF(HLOOKUP(I$9,'Feuille1-Catégories'!$C$1:$G$3,3,FALSE)="OUI",OFFSET(I$3,MOD(QUOTIENT(ROW()-ROW($A$20),'Feuille1-Catégories'!$B$6/I$6),I$5),0),IF(MOD($A884-1-I$10,'Feuille1-Catégories'!$F$5+1)=0,I$3,""))),"")</f>
        <v/>
      </c>
      <c r="J884" s="29" t="str">
        <f ca="1">IF(AND($A884&lt;&gt;"",J$9&lt;&gt;""),IF(HLOOKUP(J$9,'Feuille1-Catégories'!$C$1:$G$2,2,FALSE)="OUI",J$3,IF(HLOOKUP(J$9,'Feuille1-Catégories'!$C$1:$G$3,3,FALSE)="OUI",OFFSET(J$3,MOD(QUOTIENT(ROW()-ROW($A$20),'Feuille1-Catégories'!$B$6/J$6),J$5),0),IF(MOD($A884-1-J$10,'Feuille1-Catégories'!$F$5+1)=0,J$3,""))),"")</f>
        <v/>
      </c>
      <c r="K884" s="29" t="str">
        <f ca="1">IF(AND($A884&lt;&gt;"",K$9&lt;&gt;""),IF(HLOOKUP(K$9,'Feuille1-Catégories'!$C$1:$G$2,2,FALSE)="OUI",K$3,IF(HLOOKUP(K$9,'Feuille1-Catégories'!$C$1:$G$3,3,FALSE)="OUI",OFFSET(K$3,MOD(QUOTIENT(ROW()-ROW($A$20),'Feuille1-Catégories'!$B$6/K$6),K$5),0),IF(MOD($A884-1-K$10,'Feuille1-Catégories'!$F$5+1)=0,K$3,""))),"")</f>
        <v/>
      </c>
      <c r="L884" s="29" t="str">
        <f ca="1">IF(AND($A884&lt;&gt;"",L$9&lt;&gt;""),IF(HLOOKUP(L$9,'Feuille1-Catégories'!$C$1:$G$2,2,FALSE)="OUI",L$3,IF(HLOOKUP(L$9,'Feuille1-Catégories'!$C$1:$G$3,3,FALSE)="OUI",OFFSET(L$3,MOD(QUOTIENT(ROW()-ROW($A$20),'Feuille1-Catégories'!$B$6/L$6),L$5),0),IF(MOD($A884-1-L$10,'Feuille1-Catégories'!$F$5+1)=0,L$3,""))),"")</f>
        <v/>
      </c>
      <c r="M884" s="29" t="str">
        <f ca="1">IF(AND($A884&lt;&gt;"",M$9&lt;&gt;""),IF(HLOOKUP(M$9,'Feuille1-Catégories'!$C$1:$G$2,2,FALSE)="OUI",M$3,IF(HLOOKUP(M$9,'Feuille1-Catégories'!$C$1:$G$3,3,FALSE)="OUI",OFFSET(M$3,MOD(QUOTIENT(ROW()-ROW($A$20),'Feuille1-Catégories'!$B$6/M$6),M$5),0),IF(MOD($A884-1-M$10,'Feuille1-Catégories'!$F$5+1)=0,M$3,""))),"")</f>
        <v/>
      </c>
      <c r="N884" s="29" t="str">
        <f ca="1">IF(AND($A884&lt;&gt;"",N$9&lt;&gt;""),IF(HLOOKUP(N$9,'Feuille1-Catégories'!$C$1:$G$2,2,FALSE)="OUI",N$3,IF(HLOOKUP(N$9,'Feuille1-Catégories'!$C$1:$G$3,3,FALSE)="OUI",OFFSET(N$3,MOD(QUOTIENT(ROW()-ROW($A$20),'Feuille1-Catégories'!$B$6/N$6),N$5),0),IF(MOD($A884-1-N$10,'Feuille1-Catégories'!$F$5+1)=0,N$3,""))),"")</f>
        <v/>
      </c>
      <c r="O884" s="29" t="str">
        <f ca="1">IF(AND($A884&lt;&gt;"",O$9&lt;&gt;""),IF(HLOOKUP(O$9,'Feuille1-Catégories'!$C$1:$G$2,2,FALSE)="OUI",O$3,IF(HLOOKUP(O$9,'Feuille1-Catégories'!$C$1:$G$3,3,FALSE)="OUI",OFFSET(O$3,MOD(QUOTIENT(ROW()-ROW($A$20),'Feuille1-Catégories'!$B$6/O$6),O$5),0),IF(MOD($A884-1-O$10,'Feuille1-Catégories'!$F$5+1)=0,O$3,""))),"")</f>
        <v/>
      </c>
      <c r="P884" s="29" t="str">
        <f ca="1">IF(AND($A884&lt;&gt;"",P$9&lt;&gt;""),IF(HLOOKUP(P$9,'Feuille1-Catégories'!$C$1:$G$2,2,FALSE)="OUI",P$3,IF(HLOOKUP(P$9,'Feuille1-Catégories'!$C$1:$G$3,3,FALSE)="OUI",OFFSET(P$3,MOD(QUOTIENT(ROW()-ROW($A$20),'Feuille1-Catégories'!$B$6/P$6),P$5),0),IF(MOD($A884-1-P$10,'Feuille1-Catégories'!$F$5+1)=0,P$3,""))),"")</f>
        <v/>
      </c>
      <c r="Q884" s="29" t="str">
        <f ca="1">IF(AND($A884&lt;&gt;"",Q$9&lt;&gt;""),IF(HLOOKUP(Q$9,'Feuille1-Catégories'!$C$1:$G$2,2,FALSE)="OUI",Q$3,IF(HLOOKUP(Q$9,'Feuille1-Catégories'!$C$1:$G$3,3,FALSE)="OUI",OFFSET(Q$3,MOD(QUOTIENT(ROW()-ROW($A$20),'Feuille1-Catégories'!$B$6/Q$6),Q$5),0),IF(MOD($A884-1-Q$10,'Feuille1-Catégories'!$F$5+1)=0,Q$3,""))),"")</f>
        <v/>
      </c>
      <c r="R884" s="29" t="str">
        <f ca="1">IF(AND($A884&lt;&gt;"",R$9&lt;&gt;""),IF(HLOOKUP(R$9,'Feuille1-Catégories'!$C$1:$G$2,2,FALSE)="OUI",R$3,IF(HLOOKUP(R$9,'Feuille1-Catégories'!$C$1:$G$3,3,FALSE)="OUI",OFFSET(R$3,MOD(QUOTIENT(ROW()-ROW($A$20),'Feuille1-Catégories'!$B$6/R$6),R$5),0),IF(MOD($A884-1-R$10,'Feuille1-Catégories'!$F$5+1)=0,R$3,""))),"")</f>
        <v/>
      </c>
      <c r="S884" s="29" t="str">
        <f ca="1">IF(AND($A884&lt;&gt;"",S$9&lt;&gt;""),IF(HLOOKUP(S$9,'Feuille1-Catégories'!$C$1:$G$2,2,FALSE)="OUI",S$3,IF(HLOOKUP(S$9,'Feuille1-Catégories'!$C$1:$G$3,3,FALSE)="OUI",OFFSET(S$3,MOD(QUOTIENT(ROW()-ROW($A$20),'Feuille1-Catégories'!$B$6/S$6),S$5),0),IF(MOD($A884-1-S$10,'Feuille1-Catégories'!$F$5+1)=0,S$3,""))),"")</f>
        <v/>
      </c>
      <c r="T884" s="29" t="str">
        <f ca="1">IF(AND($A884&lt;&gt;"",T$9&lt;&gt;""),IF(HLOOKUP(T$9,'Feuille1-Catégories'!$C$1:$G$2,2,FALSE)="OUI",T$3,IF(HLOOKUP(T$9,'Feuille1-Catégories'!$C$1:$G$3,3,FALSE)="OUI",OFFSET(T$3,MOD(QUOTIENT(ROW()-ROW($A$20),'Feuille1-Catégories'!$B$6/T$6),T$5),0),IF(MOD($A884-1-T$10,'Feuille1-Catégories'!$F$5+1)=0,T$3,""))),"")</f>
        <v/>
      </c>
      <c r="U884" s="29" t="str">
        <f ca="1">IF(AND($A884&lt;&gt;"",U$9&lt;&gt;""),IF(HLOOKUP(U$9,'Feuille1-Catégories'!$C$1:$G$2,2,FALSE)="OUI",U$3,IF(HLOOKUP(U$9,'Feuille1-Catégories'!$C$1:$G$3,3,FALSE)="OUI",OFFSET(U$3,MOD(QUOTIENT(ROW()-ROW($A$20),'Feuille1-Catégories'!$B$6/U$6),U$5),0),IF(MOD($A884-1-U$10,'Feuille1-Catégories'!$F$5+1)=0,U$3,""))),"")</f>
        <v/>
      </c>
      <c r="V884" s="29" t="str">
        <f ca="1">IF(AND($A884&lt;&gt;"",V$9&lt;&gt;""),IF(HLOOKUP(V$9,'Feuille1-Catégories'!$C$1:$G$2,2,FALSE)="OUI",V$3,IF(HLOOKUP(V$9,'Feuille1-Catégories'!$C$1:$G$3,3,FALSE)="OUI",OFFSET(V$3,MOD(QUOTIENT(ROW()-ROW($A$20),'Feuille1-Catégories'!$B$6/V$6),V$5),0),IF(MOD($A884-1-V$10,'Feuille1-Catégories'!$F$5+1)=0,V$3,""))),"")</f>
        <v/>
      </c>
      <c r="W884" s="29" t="str">
        <f ca="1">IF(AND($A884&lt;&gt;"",W$9&lt;&gt;""),IF(HLOOKUP(W$9,'Feuille1-Catégories'!$C$1:$G$2,2,FALSE)="OUI",W$3,IF(HLOOKUP(W$9,'Feuille1-Catégories'!$C$1:$G$3,3,FALSE)="OUI",OFFSET(W$3,MOD(QUOTIENT(ROW()-ROW($A$20),'Feuille1-Catégories'!$B$6/W$6),W$5),0),IF(MOD($A884-1-W$10,'Feuille1-Catégories'!$F$5+1)=0,W$3,""))),"")</f>
        <v/>
      </c>
      <c r="X884" s="29" t="str">
        <f ca="1">IF(AND($A884&lt;&gt;"",X$9&lt;&gt;""),IF(HLOOKUP(X$9,'Feuille1-Catégories'!$C$1:$G$2,2,FALSE)="OUI",X$3,IF(HLOOKUP(X$9,'Feuille1-Catégories'!$C$1:$G$3,3,FALSE)="OUI",OFFSET(X$3,MOD(QUOTIENT(ROW()-ROW($A$20),'Feuille1-Catégories'!$B$6/X$6),X$5),0),IF(MOD($A884-1-X$10,'Feuille1-Catégories'!$F$5+1)=0,X$3,""))),"")</f>
        <v/>
      </c>
      <c r="Y884" s="29" t="str">
        <f ca="1">IF(AND($A884&lt;&gt;"",Y$9&lt;&gt;""),IF(HLOOKUP(Y$9,'Feuille1-Catégories'!$C$1:$G$2,2,FALSE)="OUI",Y$3,IF(HLOOKUP(Y$9,'Feuille1-Catégories'!$C$1:$G$3,3,FALSE)="OUI",OFFSET(Y$3,MOD(QUOTIENT(ROW()-ROW($A$20),'Feuille1-Catégories'!$B$6/Y$6),Y$5),0),IF(MOD($A884-1-Y$10,'Feuille1-Catégories'!$F$5+1)=0,Y$3,""))),"")</f>
        <v/>
      </c>
      <c r="Z884" s="29" t="str">
        <f ca="1">IF(AND($A884&lt;&gt;"",Z$9&lt;&gt;""),IF(HLOOKUP(Z$9,'Feuille1-Catégories'!$C$1:$G$2,2,FALSE)="OUI",Z$3,IF(HLOOKUP(Z$9,'Feuille1-Catégories'!$C$1:$G$3,3,FALSE)="OUI",OFFSET(Z$3,MOD(QUOTIENT(ROW()-ROW($A$20),'Feuille1-Catégories'!$B$6/Z$6),Z$5),0),IF(MOD($A884-1-Z$10,'Feuille1-Catégories'!$F$5+1)=0,Z$3,""))),"")</f>
        <v/>
      </c>
    </row>
    <row r="885" spans="1:26" ht="17" x14ac:dyDescent="0.2">
      <c r="A885" s="21" t="str">
        <f>IF('Feuille2-Prix de vente'!A885&lt;&gt;"",'Feuille2-Prix de vente'!A885,"")</f>
        <v/>
      </c>
      <c r="B885" s="33" t="str">
        <f>IF('Feuille2-Prix de vente'!B885&lt;&gt;"",'Feuille2-Prix de vente'!B885,"")</f>
        <v/>
      </c>
      <c r="C885" s="10" t="str">
        <f>IF('Feuille2-Prix de vente'!C885&lt;&gt;"",'Feuille2-Prix de vente'!C885,"")</f>
        <v/>
      </c>
      <c r="D885" s="10" t="str">
        <f t="shared" si="13"/>
        <v/>
      </c>
      <c r="E885" s="10" t="str">
        <f>IF('Feuille2-Prix de vente'!E885&lt;&gt;"",'Feuille2-Prix de vente'!E885,"")</f>
        <v/>
      </c>
      <c r="F885" s="29" t="str">
        <f ca="1">IF(AND($A885&lt;&gt;"",F$9&lt;&gt;""),IF(HLOOKUP(F$9,'Feuille1-Catégories'!$C$1:$G$2,2,FALSE)="OUI",F$3,IF(HLOOKUP(F$9,'Feuille1-Catégories'!$C$1:$G$3,3,FALSE)="OUI",OFFSET(F$3,MOD(QUOTIENT(ROW()-ROW($A$20),'Feuille1-Catégories'!$B$6/F$6),F$5),0),IF(MOD($A885-1-F$10,'Feuille1-Catégories'!$F$5+1)=0,F$3,""))),"")</f>
        <v/>
      </c>
      <c r="G885" s="29" t="str">
        <f ca="1">IF(AND($A885&lt;&gt;"",G$9&lt;&gt;""),IF(HLOOKUP(G$9,'Feuille1-Catégories'!$C$1:$G$2,2,FALSE)="OUI",G$3,IF(HLOOKUP(G$9,'Feuille1-Catégories'!$C$1:$G$3,3,FALSE)="OUI",OFFSET(G$3,MOD(QUOTIENT(ROW()-ROW($A$20),'Feuille1-Catégories'!$B$6/G$6),G$5),0),IF(MOD($A885-1-G$10,'Feuille1-Catégories'!$F$5+1)=0,G$3,""))),"")</f>
        <v/>
      </c>
      <c r="H885" s="29" t="str">
        <f ca="1">IF(AND($A885&lt;&gt;"",H$9&lt;&gt;""),IF(HLOOKUP(H$9,'Feuille1-Catégories'!$C$1:$G$2,2,FALSE)="OUI",H$3,IF(HLOOKUP(H$9,'Feuille1-Catégories'!$C$1:$G$3,3,FALSE)="OUI",OFFSET(H$3,MOD(QUOTIENT(ROW()-ROW($A$20),'Feuille1-Catégories'!$B$6/H$6),H$5),0),IF(MOD($A885-1-H$10,'Feuille1-Catégories'!$F$5+1)=0,H$3,""))),"")</f>
        <v/>
      </c>
      <c r="I885" s="29" t="str">
        <f ca="1">IF(AND($A885&lt;&gt;"",I$9&lt;&gt;""),IF(HLOOKUP(I$9,'Feuille1-Catégories'!$C$1:$G$2,2,FALSE)="OUI",I$3,IF(HLOOKUP(I$9,'Feuille1-Catégories'!$C$1:$G$3,3,FALSE)="OUI",OFFSET(I$3,MOD(QUOTIENT(ROW()-ROW($A$20),'Feuille1-Catégories'!$B$6/I$6),I$5),0),IF(MOD($A885-1-I$10,'Feuille1-Catégories'!$F$5+1)=0,I$3,""))),"")</f>
        <v/>
      </c>
      <c r="J885" s="29" t="str">
        <f ca="1">IF(AND($A885&lt;&gt;"",J$9&lt;&gt;""),IF(HLOOKUP(J$9,'Feuille1-Catégories'!$C$1:$G$2,2,FALSE)="OUI",J$3,IF(HLOOKUP(J$9,'Feuille1-Catégories'!$C$1:$G$3,3,FALSE)="OUI",OFFSET(J$3,MOD(QUOTIENT(ROW()-ROW($A$20),'Feuille1-Catégories'!$B$6/J$6),J$5),0),IF(MOD($A885-1-J$10,'Feuille1-Catégories'!$F$5+1)=0,J$3,""))),"")</f>
        <v/>
      </c>
      <c r="K885" s="29" t="str">
        <f ca="1">IF(AND($A885&lt;&gt;"",K$9&lt;&gt;""),IF(HLOOKUP(K$9,'Feuille1-Catégories'!$C$1:$G$2,2,FALSE)="OUI",K$3,IF(HLOOKUP(K$9,'Feuille1-Catégories'!$C$1:$G$3,3,FALSE)="OUI",OFFSET(K$3,MOD(QUOTIENT(ROW()-ROW($A$20),'Feuille1-Catégories'!$B$6/K$6),K$5),0),IF(MOD($A885-1-K$10,'Feuille1-Catégories'!$F$5+1)=0,K$3,""))),"")</f>
        <v/>
      </c>
      <c r="L885" s="29" t="str">
        <f ca="1">IF(AND($A885&lt;&gt;"",L$9&lt;&gt;""),IF(HLOOKUP(L$9,'Feuille1-Catégories'!$C$1:$G$2,2,FALSE)="OUI",L$3,IF(HLOOKUP(L$9,'Feuille1-Catégories'!$C$1:$G$3,3,FALSE)="OUI",OFFSET(L$3,MOD(QUOTIENT(ROW()-ROW($A$20),'Feuille1-Catégories'!$B$6/L$6),L$5),0),IF(MOD($A885-1-L$10,'Feuille1-Catégories'!$F$5+1)=0,L$3,""))),"")</f>
        <v/>
      </c>
      <c r="M885" s="29" t="str">
        <f ca="1">IF(AND($A885&lt;&gt;"",M$9&lt;&gt;""),IF(HLOOKUP(M$9,'Feuille1-Catégories'!$C$1:$G$2,2,FALSE)="OUI",M$3,IF(HLOOKUP(M$9,'Feuille1-Catégories'!$C$1:$G$3,3,FALSE)="OUI",OFFSET(M$3,MOD(QUOTIENT(ROW()-ROW($A$20),'Feuille1-Catégories'!$B$6/M$6),M$5),0),IF(MOD($A885-1-M$10,'Feuille1-Catégories'!$F$5+1)=0,M$3,""))),"")</f>
        <v/>
      </c>
      <c r="N885" s="29" t="str">
        <f ca="1">IF(AND($A885&lt;&gt;"",N$9&lt;&gt;""),IF(HLOOKUP(N$9,'Feuille1-Catégories'!$C$1:$G$2,2,FALSE)="OUI",N$3,IF(HLOOKUP(N$9,'Feuille1-Catégories'!$C$1:$G$3,3,FALSE)="OUI",OFFSET(N$3,MOD(QUOTIENT(ROW()-ROW($A$20),'Feuille1-Catégories'!$B$6/N$6),N$5),0),IF(MOD($A885-1-N$10,'Feuille1-Catégories'!$F$5+1)=0,N$3,""))),"")</f>
        <v/>
      </c>
      <c r="O885" s="29" t="str">
        <f ca="1">IF(AND($A885&lt;&gt;"",O$9&lt;&gt;""),IF(HLOOKUP(O$9,'Feuille1-Catégories'!$C$1:$G$2,2,FALSE)="OUI",O$3,IF(HLOOKUP(O$9,'Feuille1-Catégories'!$C$1:$G$3,3,FALSE)="OUI",OFFSET(O$3,MOD(QUOTIENT(ROW()-ROW($A$20),'Feuille1-Catégories'!$B$6/O$6),O$5),0),IF(MOD($A885-1-O$10,'Feuille1-Catégories'!$F$5+1)=0,O$3,""))),"")</f>
        <v/>
      </c>
      <c r="P885" s="29" t="str">
        <f ca="1">IF(AND($A885&lt;&gt;"",P$9&lt;&gt;""),IF(HLOOKUP(P$9,'Feuille1-Catégories'!$C$1:$G$2,2,FALSE)="OUI",P$3,IF(HLOOKUP(P$9,'Feuille1-Catégories'!$C$1:$G$3,3,FALSE)="OUI",OFFSET(P$3,MOD(QUOTIENT(ROW()-ROW($A$20),'Feuille1-Catégories'!$B$6/P$6),P$5),0),IF(MOD($A885-1-P$10,'Feuille1-Catégories'!$F$5+1)=0,P$3,""))),"")</f>
        <v/>
      </c>
      <c r="Q885" s="29" t="str">
        <f ca="1">IF(AND($A885&lt;&gt;"",Q$9&lt;&gt;""),IF(HLOOKUP(Q$9,'Feuille1-Catégories'!$C$1:$G$2,2,FALSE)="OUI",Q$3,IF(HLOOKUP(Q$9,'Feuille1-Catégories'!$C$1:$G$3,3,FALSE)="OUI",OFFSET(Q$3,MOD(QUOTIENT(ROW()-ROW($A$20),'Feuille1-Catégories'!$B$6/Q$6),Q$5),0),IF(MOD($A885-1-Q$10,'Feuille1-Catégories'!$F$5+1)=0,Q$3,""))),"")</f>
        <v/>
      </c>
      <c r="R885" s="29" t="str">
        <f ca="1">IF(AND($A885&lt;&gt;"",R$9&lt;&gt;""),IF(HLOOKUP(R$9,'Feuille1-Catégories'!$C$1:$G$2,2,FALSE)="OUI",R$3,IF(HLOOKUP(R$9,'Feuille1-Catégories'!$C$1:$G$3,3,FALSE)="OUI",OFFSET(R$3,MOD(QUOTIENT(ROW()-ROW($A$20),'Feuille1-Catégories'!$B$6/R$6),R$5),0),IF(MOD($A885-1-R$10,'Feuille1-Catégories'!$F$5+1)=0,R$3,""))),"")</f>
        <v/>
      </c>
      <c r="S885" s="29" t="str">
        <f ca="1">IF(AND($A885&lt;&gt;"",S$9&lt;&gt;""),IF(HLOOKUP(S$9,'Feuille1-Catégories'!$C$1:$G$2,2,FALSE)="OUI",S$3,IF(HLOOKUP(S$9,'Feuille1-Catégories'!$C$1:$G$3,3,FALSE)="OUI",OFFSET(S$3,MOD(QUOTIENT(ROW()-ROW($A$20),'Feuille1-Catégories'!$B$6/S$6),S$5),0),IF(MOD($A885-1-S$10,'Feuille1-Catégories'!$F$5+1)=0,S$3,""))),"")</f>
        <v/>
      </c>
      <c r="T885" s="29" t="str">
        <f ca="1">IF(AND($A885&lt;&gt;"",T$9&lt;&gt;""),IF(HLOOKUP(T$9,'Feuille1-Catégories'!$C$1:$G$2,2,FALSE)="OUI",T$3,IF(HLOOKUP(T$9,'Feuille1-Catégories'!$C$1:$G$3,3,FALSE)="OUI",OFFSET(T$3,MOD(QUOTIENT(ROW()-ROW($A$20),'Feuille1-Catégories'!$B$6/T$6),T$5),0),IF(MOD($A885-1-T$10,'Feuille1-Catégories'!$F$5+1)=0,T$3,""))),"")</f>
        <v/>
      </c>
      <c r="U885" s="29" t="str">
        <f ca="1">IF(AND($A885&lt;&gt;"",U$9&lt;&gt;""),IF(HLOOKUP(U$9,'Feuille1-Catégories'!$C$1:$G$2,2,FALSE)="OUI",U$3,IF(HLOOKUP(U$9,'Feuille1-Catégories'!$C$1:$G$3,3,FALSE)="OUI",OFFSET(U$3,MOD(QUOTIENT(ROW()-ROW($A$20),'Feuille1-Catégories'!$B$6/U$6),U$5),0),IF(MOD($A885-1-U$10,'Feuille1-Catégories'!$F$5+1)=0,U$3,""))),"")</f>
        <v/>
      </c>
      <c r="V885" s="29" t="str">
        <f ca="1">IF(AND($A885&lt;&gt;"",V$9&lt;&gt;""),IF(HLOOKUP(V$9,'Feuille1-Catégories'!$C$1:$G$2,2,FALSE)="OUI",V$3,IF(HLOOKUP(V$9,'Feuille1-Catégories'!$C$1:$G$3,3,FALSE)="OUI",OFFSET(V$3,MOD(QUOTIENT(ROW()-ROW($A$20),'Feuille1-Catégories'!$B$6/V$6),V$5),0),IF(MOD($A885-1-V$10,'Feuille1-Catégories'!$F$5+1)=0,V$3,""))),"")</f>
        <v/>
      </c>
      <c r="W885" s="29" t="str">
        <f ca="1">IF(AND($A885&lt;&gt;"",W$9&lt;&gt;""),IF(HLOOKUP(W$9,'Feuille1-Catégories'!$C$1:$G$2,2,FALSE)="OUI",W$3,IF(HLOOKUP(W$9,'Feuille1-Catégories'!$C$1:$G$3,3,FALSE)="OUI",OFFSET(W$3,MOD(QUOTIENT(ROW()-ROW($A$20),'Feuille1-Catégories'!$B$6/W$6),W$5),0),IF(MOD($A885-1-W$10,'Feuille1-Catégories'!$F$5+1)=0,W$3,""))),"")</f>
        <v/>
      </c>
      <c r="X885" s="29" t="str">
        <f ca="1">IF(AND($A885&lt;&gt;"",X$9&lt;&gt;""),IF(HLOOKUP(X$9,'Feuille1-Catégories'!$C$1:$G$2,2,FALSE)="OUI",X$3,IF(HLOOKUP(X$9,'Feuille1-Catégories'!$C$1:$G$3,3,FALSE)="OUI",OFFSET(X$3,MOD(QUOTIENT(ROW()-ROW($A$20),'Feuille1-Catégories'!$B$6/X$6),X$5),0),IF(MOD($A885-1-X$10,'Feuille1-Catégories'!$F$5+1)=0,X$3,""))),"")</f>
        <v/>
      </c>
      <c r="Y885" s="29" t="str">
        <f ca="1">IF(AND($A885&lt;&gt;"",Y$9&lt;&gt;""),IF(HLOOKUP(Y$9,'Feuille1-Catégories'!$C$1:$G$2,2,FALSE)="OUI",Y$3,IF(HLOOKUP(Y$9,'Feuille1-Catégories'!$C$1:$G$3,3,FALSE)="OUI",OFFSET(Y$3,MOD(QUOTIENT(ROW()-ROW($A$20),'Feuille1-Catégories'!$B$6/Y$6),Y$5),0),IF(MOD($A885-1-Y$10,'Feuille1-Catégories'!$F$5+1)=0,Y$3,""))),"")</f>
        <v/>
      </c>
      <c r="Z885" s="29" t="str">
        <f ca="1">IF(AND($A885&lt;&gt;"",Z$9&lt;&gt;""),IF(HLOOKUP(Z$9,'Feuille1-Catégories'!$C$1:$G$2,2,FALSE)="OUI",Z$3,IF(HLOOKUP(Z$9,'Feuille1-Catégories'!$C$1:$G$3,3,FALSE)="OUI",OFFSET(Z$3,MOD(QUOTIENT(ROW()-ROW($A$20),'Feuille1-Catégories'!$B$6/Z$6),Z$5),0),IF(MOD($A885-1-Z$10,'Feuille1-Catégories'!$F$5+1)=0,Z$3,""))),"")</f>
        <v/>
      </c>
    </row>
    <row r="886" spans="1:26" ht="17" x14ac:dyDescent="0.2">
      <c r="A886" s="21" t="str">
        <f>IF('Feuille2-Prix de vente'!A886&lt;&gt;"",'Feuille2-Prix de vente'!A886,"")</f>
        <v/>
      </c>
      <c r="B886" s="33" t="str">
        <f>IF('Feuille2-Prix de vente'!B886&lt;&gt;"",'Feuille2-Prix de vente'!B886,"")</f>
        <v/>
      </c>
      <c r="C886" s="10" t="str">
        <f>IF('Feuille2-Prix de vente'!C886&lt;&gt;"",'Feuille2-Prix de vente'!C886,"")</f>
        <v/>
      </c>
      <c r="D886" s="10" t="str">
        <f t="shared" si="13"/>
        <v/>
      </c>
      <c r="E886" s="10" t="str">
        <f>IF('Feuille2-Prix de vente'!E886&lt;&gt;"",'Feuille2-Prix de vente'!E886,"")</f>
        <v/>
      </c>
      <c r="F886" s="29" t="str">
        <f ca="1">IF(AND($A886&lt;&gt;"",F$9&lt;&gt;""),IF(HLOOKUP(F$9,'Feuille1-Catégories'!$C$1:$G$2,2,FALSE)="OUI",F$3,IF(HLOOKUP(F$9,'Feuille1-Catégories'!$C$1:$G$3,3,FALSE)="OUI",OFFSET(F$3,MOD(QUOTIENT(ROW()-ROW($A$20),'Feuille1-Catégories'!$B$6/F$6),F$5),0),IF(MOD($A886-1-F$10,'Feuille1-Catégories'!$F$5+1)=0,F$3,""))),"")</f>
        <v/>
      </c>
      <c r="G886" s="29" t="str">
        <f ca="1">IF(AND($A886&lt;&gt;"",G$9&lt;&gt;""),IF(HLOOKUP(G$9,'Feuille1-Catégories'!$C$1:$G$2,2,FALSE)="OUI",G$3,IF(HLOOKUP(G$9,'Feuille1-Catégories'!$C$1:$G$3,3,FALSE)="OUI",OFFSET(G$3,MOD(QUOTIENT(ROW()-ROW($A$20),'Feuille1-Catégories'!$B$6/G$6),G$5),0),IF(MOD($A886-1-G$10,'Feuille1-Catégories'!$F$5+1)=0,G$3,""))),"")</f>
        <v/>
      </c>
      <c r="H886" s="29" t="str">
        <f ca="1">IF(AND($A886&lt;&gt;"",H$9&lt;&gt;""),IF(HLOOKUP(H$9,'Feuille1-Catégories'!$C$1:$G$2,2,FALSE)="OUI",H$3,IF(HLOOKUP(H$9,'Feuille1-Catégories'!$C$1:$G$3,3,FALSE)="OUI",OFFSET(H$3,MOD(QUOTIENT(ROW()-ROW($A$20),'Feuille1-Catégories'!$B$6/H$6),H$5),0),IF(MOD($A886-1-H$10,'Feuille1-Catégories'!$F$5+1)=0,H$3,""))),"")</f>
        <v/>
      </c>
      <c r="I886" s="29" t="str">
        <f ca="1">IF(AND($A886&lt;&gt;"",I$9&lt;&gt;""),IF(HLOOKUP(I$9,'Feuille1-Catégories'!$C$1:$G$2,2,FALSE)="OUI",I$3,IF(HLOOKUP(I$9,'Feuille1-Catégories'!$C$1:$G$3,3,FALSE)="OUI",OFFSET(I$3,MOD(QUOTIENT(ROW()-ROW($A$20),'Feuille1-Catégories'!$B$6/I$6),I$5),0),IF(MOD($A886-1-I$10,'Feuille1-Catégories'!$F$5+1)=0,I$3,""))),"")</f>
        <v/>
      </c>
      <c r="J886" s="29" t="str">
        <f ca="1">IF(AND($A886&lt;&gt;"",J$9&lt;&gt;""),IF(HLOOKUP(J$9,'Feuille1-Catégories'!$C$1:$G$2,2,FALSE)="OUI",J$3,IF(HLOOKUP(J$9,'Feuille1-Catégories'!$C$1:$G$3,3,FALSE)="OUI",OFFSET(J$3,MOD(QUOTIENT(ROW()-ROW($A$20),'Feuille1-Catégories'!$B$6/J$6),J$5),0),IF(MOD($A886-1-J$10,'Feuille1-Catégories'!$F$5+1)=0,J$3,""))),"")</f>
        <v/>
      </c>
      <c r="K886" s="29" t="str">
        <f ca="1">IF(AND($A886&lt;&gt;"",K$9&lt;&gt;""),IF(HLOOKUP(K$9,'Feuille1-Catégories'!$C$1:$G$2,2,FALSE)="OUI",K$3,IF(HLOOKUP(K$9,'Feuille1-Catégories'!$C$1:$G$3,3,FALSE)="OUI",OFFSET(K$3,MOD(QUOTIENT(ROW()-ROW($A$20),'Feuille1-Catégories'!$B$6/K$6),K$5),0),IF(MOD($A886-1-K$10,'Feuille1-Catégories'!$F$5+1)=0,K$3,""))),"")</f>
        <v/>
      </c>
      <c r="L886" s="29" t="str">
        <f ca="1">IF(AND($A886&lt;&gt;"",L$9&lt;&gt;""),IF(HLOOKUP(L$9,'Feuille1-Catégories'!$C$1:$G$2,2,FALSE)="OUI",L$3,IF(HLOOKUP(L$9,'Feuille1-Catégories'!$C$1:$G$3,3,FALSE)="OUI",OFFSET(L$3,MOD(QUOTIENT(ROW()-ROW($A$20),'Feuille1-Catégories'!$B$6/L$6),L$5),0),IF(MOD($A886-1-L$10,'Feuille1-Catégories'!$F$5+1)=0,L$3,""))),"")</f>
        <v/>
      </c>
      <c r="M886" s="29" t="str">
        <f ca="1">IF(AND($A886&lt;&gt;"",M$9&lt;&gt;""),IF(HLOOKUP(M$9,'Feuille1-Catégories'!$C$1:$G$2,2,FALSE)="OUI",M$3,IF(HLOOKUP(M$9,'Feuille1-Catégories'!$C$1:$G$3,3,FALSE)="OUI",OFFSET(M$3,MOD(QUOTIENT(ROW()-ROW($A$20),'Feuille1-Catégories'!$B$6/M$6),M$5),0),IF(MOD($A886-1-M$10,'Feuille1-Catégories'!$F$5+1)=0,M$3,""))),"")</f>
        <v/>
      </c>
      <c r="N886" s="29" t="str">
        <f ca="1">IF(AND($A886&lt;&gt;"",N$9&lt;&gt;""),IF(HLOOKUP(N$9,'Feuille1-Catégories'!$C$1:$G$2,2,FALSE)="OUI",N$3,IF(HLOOKUP(N$9,'Feuille1-Catégories'!$C$1:$G$3,3,FALSE)="OUI",OFFSET(N$3,MOD(QUOTIENT(ROW()-ROW($A$20),'Feuille1-Catégories'!$B$6/N$6),N$5),0),IF(MOD($A886-1-N$10,'Feuille1-Catégories'!$F$5+1)=0,N$3,""))),"")</f>
        <v/>
      </c>
      <c r="O886" s="29" t="str">
        <f ca="1">IF(AND($A886&lt;&gt;"",O$9&lt;&gt;""),IF(HLOOKUP(O$9,'Feuille1-Catégories'!$C$1:$G$2,2,FALSE)="OUI",O$3,IF(HLOOKUP(O$9,'Feuille1-Catégories'!$C$1:$G$3,3,FALSE)="OUI",OFFSET(O$3,MOD(QUOTIENT(ROW()-ROW($A$20),'Feuille1-Catégories'!$B$6/O$6),O$5),0),IF(MOD($A886-1-O$10,'Feuille1-Catégories'!$F$5+1)=0,O$3,""))),"")</f>
        <v/>
      </c>
      <c r="P886" s="29" t="str">
        <f ca="1">IF(AND($A886&lt;&gt;"",P$9&lt;&gt;""),IF(HLOOKUP(P$9,'Feuille1-Catégories'!$C$1:$G$2,2,FALSE)="OUI",P$3,IF(HLOOKUP(P$9,'Feuille1-Catégories'!$C$1:$G$3,3,FALSE)="OUI",OFFSET(P$3,MOD(QUOTIENT(ROW()-ROW($A$20),'Feuille1-Catégories'!$B$6/P$6),P$5),0),IF(MOD($A886-1-P$10,'Feuille1-Catégories'!$F$5+1)=0,P$3,""))),"")</f>
        <v/>
      </c>
      <c r="Q886" s="29" t="str">
        <f ca="1">IF(AND($A886&lt;&gt;"",Q$9&lt;&gt;""),IF(HLOOKUP(Q$9,'Feuille1-Catégories'!$C$1:$G$2,2,FALSE)="OUI",Q$3,IF(HLOOKUP(Q$9,'Feuille1-Catégories'!$C$1:$G$3,3,FALSE)="OUI",OFFSET(Q$3,MOD(QUOTIENT(ROW()-ROW($A$20),'Feuille1-Catégories'!$B$6/Q$6),Q$5),0),IF(MOD($A886-1-Q$10,'Feuille1-Catégories'!$F$5+1)=0,Q$3,""))),"")</f>
        <v/>
      </c>
      <c r="R886" s="29" t="str">
        <f ca="1">IF(AND($A886&lt;&gt;"",R$9&lt;&gt;""),IF(HLOOKUP(R$9,'Feuille1-Catégories'!$C$1:$G$2,2,FALSE)="OUI",R$3,IF(HLOOKUP(R$9,'Feuille1-Catégories'!$C$1:$G$3,3,FALSE)="OUI",OFFSET(R$3,MOD(QUOTIENT(ROW()-ROW($A$20),'Feuille1-Catégories'!$B$6/R$6),R$5),0),IF(MOD($A886-1-R$10,'Feuille1-Catégories'!$F$5+1)=0,R$3,""))),"")</f>
        <v/>
      </c>
      <c r="S886" s="29" t="str">
        <f ca="1">IF(AND($A886&lt;&gt;"",S$9&lt;&gt;""),IF(HLOOKUP(S$9,'Feuille1-Catégories'!$C$1:$G$2,2,FALSE)="OUI",S$3,IF(HLOOKUP(S$9,'Feuille1-Catégories'!$C$1:$G$3,3,FALSE)="OUI",OFFSET(S$3,MOD(QUOTIENT(ROW()-ROW($A$20),'Feuille1-Catégories'!$B$6/S$6),S$5),0),IF(MOD($A886-1-S$10,'Feuille1-Catégories'!$F$5+1)=0,S$3,""))),"")</f>
        <v/>
      </c>
      <c r="T886" s="29" t="str">
        <f ca="1">IF(AND($A886&lt;&gt;"",T$9&lt;&gt;""),IF(HLOOKUP(T$9,'Feuille1-Catégories'!$C$1:$G$2,2,FALSE)="OUI",T$3,IF(HLOOKUP(T$9,'Feuille1-Catégories'!$C$1:$G$3,3,FALSE)="OUI",OFFSET(T$3,MOD(QUOTIENT(ROW()-ROW($A$20),'Feuille1-Catégories'!$B$6/T$6),T$5),0),IF(MOD($A886-1-T$10,'Feuille1-Catégories'!$F$5+1)=0,T$3,""))),"")</f>
        <v/>
      </c>
      <c r="U886" s="29" t="str">
        <f ca="1">IF(AND($A886&lt;&gt;"",U$9&lt;&gt;""),IF(HLOOKUP(U$9,'Feuille1-Catégories'!$C$1:$G$2,2,FALSE)="OUI",U$3,IF(HLOOKUP(U$9,'Feuille1-Catégories'!$C$1:$G$3,3,FALSE)="OUI",OFFSET(U$3,MOD(QUOTIENT(ROW()-ROW($A$20),'Feuille1-Catégories'!$B$6/U$6),U$5),0),IF(MOD($A886-1-U$10,'Feuille1-Catégories'!$F$5+1)=0,U$3,""))),"")</f>
        <v/>
      </c>
      <c r="V886" s="29" t="str">
        <f ca="1">IF(AND($A886&lt;&gt;"",V$9&lt;&gt;""),IF(HLOOKUP(V$9,'Feuille1-Catégories'!$C$1:$G$2,2,FALSE)="OUI",V$3,IF(HLOOKUP(V$9,'Feuille1-Catégories'!$C$1:$G$3,3,FALSE)="OUI",OFFSET(V$3,MOD(QUOTIENT(ROW()-ROW($A$20),'Feuille1-Catégories'!$B$6/V$6),V$5),0),IF(MOD($A886-1-V$10,'Feuille1-Catégories'!$F$5+1)=0,V$3,""))),"")</f>
        <v/>
      </c>
      <c r="W886" s="29" t="str">
        <f ca="1">IF(AND($A886&lt;&gt;"",W$9&lt;&gt;""),IF(HLOOKUP(W$9,'Feuille1-Catégories'!$C$1:$G$2,2,FALSE)="OUI",W$3,IF(HLOOKUP(W$9,'Feuille1-Catégories'!$C$1:$G$3,3,FALSE)="OUI",OFFSET(W$3,MOD(QUOTIENT(ROW()-ROW($A$20),'Feuille1-Catégories'!$B$6/W$6),W$5),0),IF(MOD($A886-1-W$10,'Feuille1-Catégories'!$F$5+1)=0,W$3,""))),"")</f>
        <v/>
      </c>
      <c r="X886" s="29" t="str">
        <f ca="1">IF(AND($A886&lt;&gt;"",X$9&lt;&gt;""),IF(HLOOKUP(X$9,'Feuille1-Catégories'!$C$1:$G$2,2,FALSE)="OUI",X$3,IF(HLOOKUP(X$9,'Feuille1-Catégories'!$C$1:$G$3,3,FALSE)="OUI",OFFSET(X$3,MOD(QUOTIENT(ROW()-ROW($A$20),'Feuille1-Catégories'!$B$6/X$6),X$5),0),IF(MOD($A886-1-X$10,'Feuille1-Catégories'!$F$5+1)=0,X$3,""))),"")</f>
        <v/>
      </c>
      <c r="Y886" s="29" t="str">
        <f ca="1">IF(AND($A886&lt;&gt;"",Y$9&lt;&gt;""),IF(HLOOKUP(Y$9,'Feuille1-Catégories'!$C$1:$G$2,2,FALSE)="OUI",Y$3,IF(HLOOKUP(Y$9,'Feuille1-Catégories'!$C$1:$G$3,3,FALSE)="OUI",OFFSET(Y$3,MOD(QUOTIENT(ROW()-ROW($A$20),'Feuille1-Catégories'!$B$6/Y$6),Y$5),0),IF(MOD($A886-1-Y$10,'Feuille1-Catégories'!$F$5+1)=0,Y$3,""))),"")</f>
        <v/>
      </c>
      <c r="Z886" s="29" t="str">
        <f ca="1">IF(AND($A886&lt;&gt;"",Z$9&lt;&gt;""),IF(HLOOKUP(Z$9,'Feuille1-Catégories'!$C$1:$G$2,2,FALSE)="OUI",Z$3,IF(HLOOKUP(Z$9,'Feuille1-Catégories'!$C$1:$G$3,3,FALSE)="OUI",OFFSET(Z$3,MOD(QUOTIENT(ROW()-ROW($A$20),'Feuille1-Catégories'!$B$6/Z$6),Z$5),0),IF(MOD($A886-1-Z$10,'Feuille1-Catégories'!$F$5+1)=0,Z$3,""))),"")</f>
        <v/>
      </c>
    </row>
    <row r="887" spans="1:26" ht="17" x14ac:dyDescent="0.2">
      <c r="A887" s="21" t="str">
        <f>IF('Feuille2-Prix de vente'!A887&lt;&gt;"",'Feuille2-Prix de vente'!A887,"")</f>
        <v/>
      </c>
      <c r="B887" s="33" t="str">
        <f>IF('Feuille2-Prix de vente'!B887&lt;&gt;"",'Feuille2-Prix de vente'!B887,"")</f>
        <v/>
      </c>
      <c r="C887" s="10" t="str">
        <f>IF('Feuille2-Prix de vente'!C887&lt;&gt;"",'Feuille2-Prix de vente'!C887,"")</f>
        <v/>
      </c>
      <c r="D887" s="10" t="str">
        <f t="shared" si="13"/>
        <v/>
      </c>
      <c r="E887" s="10" t="str">
        <f>IF('Feuille2-Prix de vente'!E887&lt;&gt;"",'Feuille2-Prix de vente'!E887,"")</f>
        <v/>
      </c>
      <c r="F887" s="29" t="str">
        <f ca="1">IF(AND($A887&lt;&gt;"",F$9&lt;&gt;""),IF(HLOOKUP(F$9,'Feuille1-Catégories'!$C$1:$G$2,2,FALSE)="OUI",F$3,IF(HLOOKUP(F$9,'Feuille1-Catégories'!$C$1:$G$3,3,FALSE)="OUI",OFFSET(F$3,MOD(QUOTIENT(ROW()-ROW($A$20),'Feuille1-Catégories'!$B$6/F$6),F$5),0),IF(MOD($A887-1-F$10,'Feuille1-Catégories'!$F$5+1)=0,F$3,""))),"")</f>
        <v/>
      </c>
      <c r="G887" s="29" t="str">
        <f ca="1">IF(AND($A887&lt;&gt;"",G$9&lt;&gt;""),IF(HLOOKUP(G$9,'Feuille1-Catégories'!$C$1:$G$2,2,FALSE)="OUI",G$3,IF(HLOOKUP(G$9,'Feuille1-Catégories'!$C$1:$G$3,3,FALSE)="OUI",OFFSET(G$3,MOD(QUOTIENT(ROW()-ROW($A$20),'Feuille1-Catégories'!$B$6/G$6),G$5),0),IF(MOD($A887-1-G$10,'Feuille1-Catégories'!$F$5+1)=0,G$3,""))),"")</f>
        <v/>
      </c>
      <c r="H887" s="29" t="str">
        <f ca="1">IF(AND($A887&lt;&gt;"",H$9&lt;&gt;""),IF(HLOOKUP(H$9,'Feuille1-Catégories'!$C$1:$G$2,2,FALSE)="OUI",H$3,IF(HLOOKUP(H$9,'Feuille1-Catégories'!$C$1:$G$3,3,FALSE)="OUI",OFFSET(H$3,MOD(QUOTIENT(ROW()-ROW($A$20),'Feuille1-Catégories'!$B$6/H$6),H$5),0),IF(MOD($A887-1-H$10,'Feuille1-Catégories'!$F$5+1)=0,H$3,""))),"")</f>
        <v/>
      </c>
      <c r="I887" s="29" t="str">
        <f ca="1">IF(AND($A887&lt;&gt;"",I$9&lt;&gt;""),IF(HLOOKUP(I$9,'Feuille1-Catégories'!$C$1:$G$2,2,FALSE)="OUI",I$3,IF(HLOOKUP(I$9,'Feuille1-Catégories'!$C$1:$G$3,3,FALSE)="OUI",OFFSET(I$3,MOD(QUOTIENT(ROW()-ROW($A$20),'Feuille1-Catégories'!$B$6/I$6),I$5),0),IF(MOD($A887-1-I$10,'Feuille1-Catégories'!$F$5+1)=0,I$3,""))),"")</f>
        <v/>
      </c>
      <c r="J887" s="29" t="str">
        <f ca="1">IF(AND($A887&lt;&gt;"",J$9&lt;&gt;""),IF(HLOOKUP(J$9,'Feuille1-Catégories'!$C$1:$G$2,2,FALSE)="OUI",J$3,IF(HLOOKUP(J$9,'Feuille1-Catégories'!$C$1:$G$3,3,FALSE)="OUI",OFFSET(J$3,MOD(QUOTIENT(ROW()-ROW($A$20),'Feuille1-Catégories'!$B$6/J$6),J$5),0),IF(MOD($A887-1-J$10,'Feuille1-Catégories'!$F$5+1)=0,J$3,""))),"")</f>
        <v/>
      </c>
      <c r="K887" s="29" t="str">
        <f ca="1">IF(AND($A887&lt;&gt;"",K$9&lt;&gt;""),IF(HLOOKUP(K$9,'Feuille1-Catégories'!$C$1:$G$2,2,FALSE)="OUI",K$3,IF(HLOOKUP(K$9,'Feuille1-Catégories'!$C$1:$G$3,3,FALSE)="OUI",OFFSET(K$3,MOD(QUOTIENT(ROW()-ROW($A$20),'Feuille1-Catégories'!$B$6/K$6),K$5),0),IF(MOD($A887-1-K$10,'Feuille1-Catégories'!$F$5+1)=0,K$3,""))),"")</f>
        <v/>
      </c>
      <c r="L887" s="29" t="str">
        <f ca="1">IF(AND($A887&lt;&gt;"",L$9&lt;&gt;""),IF(HLOOKUP(L$9,'Feuille1-Catégories'!$C$1:$G$2,2,FALSE)="OUI",L$3,IF(HLOOKUP(L$9,'Feuille1-Catégories'!$C$1:$G$3,3,FALSE)="OUI",OFFSET(L$3,MOD(QUOTIENT(ROW()-ROW($A$20),'Feuille1-Catégories'!$B$6/L$6),L$5),0),IF(MOD($A887-1-L$10,'Feuille1-Catégories'!$F$5+1)=0,L$3,""))),"")</f>
        <v/>
      </c>
      <c r="M887" s="29" t="str">
        <f ca="1">IF(AND($A887&lt;&gt;"",M$9&lt;&gt;""),IF(HLOOKUP(M$9,'Feuille1-Catégories'!$C$1:$G$2,2,FALSE)="OUI",M$3,IF(HLOOKUP(M$9,'Feuille1-Catégories'!$C$1:$G$3,3,FALSE)="OUI",OFFSET(M$3,MOD(QUOTIENT(ROW()-ROW($A$20),'Feuille1-Catégories'!$B$6/M$6),M$5),0),IF(MOD($A887-1-M$10,'Feuille1-Catégories'!$F$5+1)=0,M$3,""))),"")</f>
        <v/>
      </c>
      <c r="N887" s="29" t="str">
        <f ca="1">IF(AND($A887&lt;&gt;"",N$9&lt;&gt;""),IF(HLOOKUP(N$9,'Feuille1-Catégories'!$C$1:$G$2,2,FALSE)="OUI",N$3,IF(HLOOKUP(N$9,'Feuille1-Catégories'!$C$1:$G$3,3,FALSE)="OUI",OFFSET(N$3,MOD(QUOTIENT(ROW()-ROW($A$20),'Feuille1-Catégories'!$B$6/N$6),N$5),0),IF(MOD($A887-1-N$10,'Feuille1-Catégories'!$F$5+1)=0,N$3,""))),"")</f>
        <v/>
      </c>
      <c r="O887" s="29" t="str">
        <f ca="1">IF(AND($A887&lt;&gt;"",O$9&lt;&gt;""),IF(HLOOKUP(O$9,'Feuille1-Catégories'!$C$1:$G$2,2,FALSE)="OUI",O$3,IF(HLOOKUP(O$9,'Feuille1-Catégories'!$C$1:$G$3,3,FALSE)="OUI",OFFSET(O$3,MOD(QUOTIENT(ROW()-ROW($A$20),'Feuille1-Catégories'!$B$6/O$6),O$5),0),IF(MOD($A887-1-O$10,'Feuille1-Catégories'!$F$5+1)=0,O$3,""))),"")</f>
        <v/>
      </c>
      <c r="P887" s="29" t="str">
        <f ca="1">IF(AND($A887&lt;&gt;"",P$9&lt;&gt;""),IF(HLOOKUP(P$9,'Feuille1-Catégories'!$C$1:$G$2,2,FALSE)="OUI",P$3,IF(HLOOKUP(P$9,'Feuille1-Catégories'!$C$1:$G$3,3,FALSE)="OUI",OFFSET(P$3,MOD(QUOTIENT(ROW()-ROW($A$20),'Feuille1-Catégories'!$B$6/P$6),P$5),0),IF(MOD($A887-1-P$10,'Feuille1-Catégories'!$F$5+1)=0,P$3,""))),"")</f>
        <v/>
      </c>
      <c r="Q887" s="29" t="str">
        <f ca="1">IF(AND($A887&lt;&gt;"",Q$9&lt;&gt;""),IF(HLOOKUP(Q$9,'Feuille1-Catégories'!$C$1:$G$2,2,FALSE)="OUI",Q$3,IF(HLOOKUP(Q$9,'Feuille1-Catégories'!$C$1:$G$3,3,FALSE)="OUI",OFFSET(Q$3,MOD(QUOTIENT(ROW()-ROW($A$20),'Feuille1-Catégories'!$B$6/Q$6),Q$5),0),IF(MOD($A887-1-Q$10,'Feuille1-Catégories'!$F$5+1)=0,Q$3,""))),"")</f>
        <v/>
      </c>
      <c r="R887" s="29" t="str">
        <f ca="1">IF(AND($A887&lt;&gt;"",R$9&lt;&gt;""),IF(HLOOKUP(R$9,'Feuille1-Catégories'!$C$1:$G$2,2,FALSE)="OUI",R$3,IF(HLOOKUP(R$9,'Feuille1-Catégories'!$C$1:$G$3,3,FALSE)="OUI",OFFSET(R$3,MOD(QUOTIENT(ROW()-ROW($A$20),'Feuille1-Catégories'!$B$6/R$6),R$5),0),IF(MOD($A887-1-R$10,'Feuille1-Catégories'!$F$5+1)=0,R$3,""))),"")</f>
        <v/>
      </c>
      <c r="S887" s="29" t="str">
        <f ca="1">IF(AND($A887&lt;&gt;"",S$9&lt;&gt;""),IF(HLOOKUP(S$9,'Feuille1-Catégories'!$C$1:$G$2,2,FALSE)="OUI",S$3,IF(HLOOKUP(S$9,'Feuille1-Catégories'!$C$1:$G$3,3,FALSE)="OUI",OFFSET(S$3,MOD(QUOTIENT(ROW()-ROW($A$20),'Feuille1-Catégories'!$B$6/S$6),S$5),0),IF(MOD($A887-1-S$10,'Feuille1-Catégories'!$F$5+1)=0,S$3,""))),"")</f>
        <v/>
      </c>
      <c r="T887" s="29" t="str">
        <f ca="1">IF(AND($A887&lt;&gt;"",T$9&lt;&gt;""),IF(HLOOKUP(T$9,'Feuille1-Catégories'!$C$1:$G$2,2,FALSE)="OUI",T$3,IF(HLOOKUP(T$9,'Feuille1-Catégories'!$C$1:$G$3,3,FALSE)="OUI",OFFSET(T$3,MOD(QUOTIENT(ROW()-ROW($A$20),'Feuille1-Catégories'!$B$6/T$6),T$5),0),IF(MOD($A887-1-T$10,'Feuille1-Catégories'!$F$5+1)=0,T$3,""))),"")</f>
        <v/>
      </c>
      <c r="U887" s="29" t="str">
        <f ca="1">IF(AND($A887&lt;&gt;"",U$9&lt;&gt;""),IF(HLOOKUP(U$9,'Feuille1-Catégories'!$C$1:$G$2,2,FALSE)="OUI",U$3,IF(HLOOKUP(U$9,'Feuille1-Catégories'!$C$1:$G$3,3,FALSE)="OUI",OFFSET(U$3,MOD(QUOTIENT(ROW()-ROW($A$20),'Feuille1-Catégories'!$B$6/U$6),U$5),0),IF(MOD($A887-1-U$10,'Feuille1-Catégories'!$F$5+1)=0,U$3,""))),"")</f>
        <v/>
      </c>
      <c r="V887" s="29" t="str">
        <f ca="1">IF(AND($A887&lt;&gt;"",V$9&lt;&gt;""),IF(HLOOKUP(V$9,'Feuille1-Catégories'!$C$1:$G$2,2,FALSE)="OUI",V$3,IF(HLOOKUP(V$9,'Feuille1-Catégories'!$C$1:$G$3,3,FALSE)="OUI",OFFSET(V$3,MOD(QUOTIENT(ROW()-ROW($A$20),'Feuille1-Catégories'!$B$6/V$6),V$5),0),IF(MOD($A887-1-V$10,'Feuille1-Catégories'!$F$5+1)=0,V$3,""))),"")</f>
        <v/>
      </c>
      <c r="W887" s="29" t="str">
        <f ca="1">IF(AND($A887&lt;&gt;"",W$9&lt;&gt;""),IF(HLOOKUP(W$9,'Feuille1-Catégories'!$C$1:$G$2,2,FALSE)="OUI",W$3,IF(HLOOKUP(W$9,'Feuille1-Catégories'!$C$1:$G$3,3,FALSE)="OUI",OFFSET(W$3,MOD(QUOTIENT(ROW()-ROW($A$20),'Feuille1-Catégories'!$B$6/W$6),W$5),0),IF(MOD($A887-1-W$10,'Feuille1-Catégories'!$F$5+1)=0,W$3,""))),"")</f>
        <v/>
      </c>
      <c r="X887" s="29" t="str">
        <f ca="1">IF(AND($A887&lt;&gt;"",X$9&lt;&gt;""),IF(HLOOKUP(X$9,'Feuille1-Catégories'!$C$1:$G$2,2,FALSE)="OUI",X$3,IF(HLOOKUP(X$9,'Feuille1-Catégories'!$C$1:$G$3,3,FALSE)="OUI",OFFSET(X$3,MOD(QUOTIENT(ROW()-ROW($A$20),'Feuille1-Catégories'!$B$6/X$6),X$5),0),IF(MOD($A887-1-X$10,'Feuille1-Catégories'!$F$5+1)=0,X$3,""))),"")</f>
        <v/>
      </c>
      <c r="Y887" s="29" t="str">
        <f ca="1">IF(AND($A887&lt;&gt;"",Y$9&lt;&gt;""),IF(HLOOKUP(Y$9,'Feuille1-Catégories'!$C$1:$G$2,2,FALSE)="OUI",Y$3,IF(HLOOKUP(Y$9,'Feuille1-Catégories'!$C$1:$G$3,3,FALSE)="OUI",OFFSET(Y$3,MOD(QUOTIENT(ROW()-ROW($A$20),'Feuille1-Catégories'!$B$6/Y$6),Y$5),0),IF(MOD($A887-1-Y$10,'Feuille1-Catégories'!$F$5+1)=0,Y$3,""))),"")</f>
        <v/>
      </c>
      <c r="Z887" s="29" t="str">
        <f ca="1">IF(AND($A887&lt;&gt;"",Z$9&lt;&gt;""),IF(HLOOKUP(Z$9,'Feuille1-Catégories'!$C$1:$G$2,2,FALSE)="OUI",Z$3,IF(HLOOKUP(Z$9,'Feuille1-Catégories'!$C$1:$G$3,3,FALSE)="OUI",OFFSET(Z$3,MOD(QUOTIENT(ROW()-ROW($A$20),'Feuille1-Catégories'!$B$6/Z$6),Z$5),0),IF(MOD($A887-1-Z$10,'Feuille1-Catégories'!$F$5+1)=0,Z$3,""))),"")</f>
        <v/>
      </c>
    </row>
    <row r="888" spans="1:26" ht="17" x14ac:dyDescent="0.2">
      <c r="A888" s="21" t="str">
        <f>IF('Feuille2-Prix de vente'!A888&lt;&gt;"",'Feuille2-Prix de vente'!A888,"")</f>
        <v/>
      </c>
      <c r="B888" s="33" t="str">
        <f>IF('Feuille2-Prix de vente'!B888&lt;&gt;"",'Feuille2-Prix de vente'!B888,"")</f>
        <v/>
      </c>
      <c r="C888" s="10" t="str">
        <f>IF('Feuille2-Prix de vente'!C888&lt;&gt;"",'Feuille2-Prix de vente'!C888,"")</f>
        <v/>
      </c>
      <c r="D888" s="10" t="str">
        <f t="shared" si="13"/>
        <v/>
      </c>
      <c r="E888" s="10" t="str">
        <f>IF('Feuille2-Prix de vente'!E888&lt;&gt;"",'Feuille2-Prix de vente'!E888,"")</f>
        <v/>
      </c>
      <c r="F888" s="29" t="str">
        <f ca="1">IF(AND($A888&lt;&gt;"",F$9&lt;&gt;""),IF(HLOOKUP(F$9,'Feuille1-Catégories'!$C$1:$G$2,2,FALSE)="OUI",F$3,IF(HLOOKUP(F$9,'Feuille1-Catégories'!$C$1:$G$3,3,FALSE)="OUI",OFFSET(F$3,MOD(QUOTIENT(ROW()-ROW($A$20),'Feuille1-Catégories'!$B$6/F$6),F$5),0),IF(MOD($A888-1-F$10,'Feuille1-Catégories'!$F$5+1)=0,F$3,""))),"")</f>
        <v/>
      </c>
      <c r="G888" s="29" t="str">
        <f ca="1">IF(AND($A888&lt;&gt;"",G$9&lt;&gt;""),IF(HLOOKUP(G$9,'Feuille1-Catégories'!$C$1:$G$2,2,FALSE)="OUI",G$3,IF(HLOOKUP(G$9,'Feuille1-Catégories'!$C$1:$G$3,3,FALSE)="OUI",OFFSET(G$3,MOD(QUOTIENT(ROW()-ROW($A$20),'Feuille1-Catégories'!$B$6/G$6),G$5),0),IF(MOD($A888-1-G$10,'Feuille1-Catégories'!$F$5+1)=0,G$3,""))),"")</f>
        <v/>
      </c>
      <c r="H888" s="29" t="str">
        <f ca="1">IF(AND($A888&lt;&gt;"",H$9&lt;&gt;""),IF(HLOOKUP(H$9,'Feuille1-Catégories'!$C$1:$G$2,2,FALSE)="OUI",H$3,IF(HLOOKUP(H$9,'Feuille1-Catégories'!$C$1:$G$3,3,FALSE)="OUI",OFFSET(H$3,MOD(QUOTIENT(ROW()-ROW($A$20),'Feuille1-Catégories'!$B$6/H$6),H$5),0),IF(MOD($A888-1-H$10,'Feuille1-Catégories'!$F$5+1)=0,H$3,""))),"")</f>
        <v/>
      </c>
      <c r="I888" s="29" t="str">
        <f ca="1">IF(AND($A888&lt;&gt;"",I$9&lt;&gt;""),IF(HLOOKUP(I$9,'Feuille1-Catégories'!$C$1:$G$2,2,FALSE)="OUI",I$3,IF(HLOOKUP(I$9,'Feuille1-Catégories'!$C$1:$G$3,3,FALSE)="OUI",OFFSET(I$3,MOD(QUOTIENT(ROW()-ROW($A$20),'Feuille1-Catégories'!$B$6/I$6),I$5),0),IF(MOD($A888-1-I$10,'Feuille1-Catégories'!$F$5+1)=0,I$3,""))),"")</f>
        <v/>
      </c>
      <c r="J888" s="29" t="str">
        <f ca="1">IF(AND($A888&lt;&gt;"",J$9&lt;&gt;""),IF(HLOOKUP(J$9,'Feuille1-Catégories'!$C$1:$G$2,2,FALSE)="OUI",J$3,IF(HLOOKUP(J$9,'Feuille1-Catégories'!$C$1:$G$3,3,FALSE)="OUI",OFFSET(J$3,MOD(QUOTIENT(ROW()-ROW($A$20),'Feuille1-Catégories'!$B$6/J$6),J$5),0),IF(MOD($A888-1-J$10,'Feuille1-Catégories'!$F$5+1)=0,J$3,""))),"")</f>
        <v/>
      </c>
      <c r="K888" s="29" t="str">
        <f ca="1">IF(AND($A888&lt;&gt;"",K$9&lt;&gt;""),IF(HLOOKUP(K$9,'Feuille1-Catégories'!$C$1:$G$2,2,FALSE)="OUI",K$3,IF(HLOOKUP(K$9,'Feuille1-Catégories'!$C$1:$G$3,3,FALSE)="OUI",OFFSET(K$3,MOD(QUOTIENT(ROW()-ROW($A$20),'Feuille1-Catégories'!$B$6/K$6),K$5),0),IF(MOD($A888-1-K$10,'Feuille1-Catégories'!$F$5+1)=0,K$3,""))),"")</f>
        <v/>
      </c>
      <c r="L888" s="29" t="str">
        <f ca="1">IF(AND($A888&lt;&gt;"",L$9&lt;&gt;""),IF(HLOOKUP(L$9,'Feuille1-Catégories'!$C$1:$G$2,2,FALSE)="OUI",L$3,IF(HLOOKUP(L$9,'Feuille1-Catégories'!$C$1:$G$3,3,FALSE)="OUI",OFFSET(L$3,MOD(QUOTIENT(ROW()-ROW($A$20),'Feuille1-Catégories'!$B$6/L$6),L$5),0),IF(MOD($A888-1-L$10,'Feuille1-Catégories'!$F$5+1)=0,L$3,""))),"")</f>
        <v/>
      </c>
      <c r="M888" s="29" t="str">
        <f ca="1">IF(AND($A888&lt;&gt;"",M$9&lt;&gt;""),IF(HLOOKUP(M$9,'Feuille1-Catégories'!$C$1:$G$2,2,FALSE)="OUI",M$3,IF(HLOOKUP(M$9,'Feuille1-Catégories'!$C$1:$G$3,3,FALSE)="OUI",OFFSET(M$3,MOD(QUOTIENT(ROW()-ROW($A$20),'Feuille1-Catégories'!$B$6/M$6),M$5),0),IF(MOD($A888-1-M$10,'Feuille1-Catégories'!$F$5+1)=0,M$3,""))),"")</f>
        <v/>
      </c>
      <c r="N888" s="29" t="str">
        <f ca="1">IF(AND($A888&lt;&gt;"",N$9&lt;&gt;""),IF(HLOOKUP(N$9,'Feuille1-Catégories'!$C$1:$G$2,2,FALSE)="OUI",N$3,IF(HLOOKUP(N$9,'Feuille1-Catégories'!$C$1:$G$3,3,FALSE)="OUI",OFFSET(N$3,MOD(QUOTIENT(ROW()-ROW($A$20),'Feuille1-Catégories'!$B$6/N$6),N$5),0),IF(MOD($A888-1-N$10,'Feuille1-Catégories'!$F$5+1)=0,N$3,""))),"")</f>
        <v/>
      </c>
      <c r="O888" s="29" t="str">
        <f ca="1">IF(AND($A888&lt;&gt;"",O$9&lt;&gt;""),IF(HLOOKUP(O$9,'Feuille1-Catégories'!$C$1:$G$2,2,FALSE)="OUI",O$3,IF(HLOOKUP(O$9,'Feuille1-Catégories'!$C$1:$G$3,3,FALSE)="OUI",OFFSET(O$3,MOD(QUOTIENT(ROW()-ROW($A$20),'Feuille1-Catégories'!$B$6/O$6),O$5),0),IF(MOD($A888-1-O$10,'Feuille1-Catégories'!$F$5+1)=0,O$3,""))),"")</f>
        <v/>
      </c>
      <c r="P888" s="29" t="str">
        <f ca="1">IF(AND($A888&lt;&gt;"",P$9&lt;&gt;""),IF(HLOOKUP(P$9,'Feuille1-Catégories'!$C$1:$G$2,2,FALSE)="OUI",P$3,IF(HLOOKUP(P$9,'Feuille1-Catégories'!$C$1:$G$3,3,FALSE)="OUI",OFFSET(P$3,MOD(QUOTIENT(ROW()-ROW($A$20),'Feuille1-Catégories'!$B$6/P$6),P$5),0),IF(MOD($A888-1-P$10,'Feuille1-Catégories'!$F$5+1)=0,P$3,""))),"")</f>
        <v/>
      </c>
      <c r="Q888" s="29" t="str">
        <f ca="1">IF(AND($A888&lt;&gt;"",Q$9&lt;&gt;""),IF(HLOOKUP(Q$9,'Feuille1-Catégories'!$C$1:$G$2,2,FALSE)="OUI",Q$3,IF(HLOOKUP(Q$9,'Feuille1-Catégories'!$C$1:$G$3,3,FALSE)="OUI",OFFSET(Q$3,MOD(QUOTIENT(ROW()-ROW($A$20),'Feuille1-Catégories'!$B$6/Q$6),Q$5),0),IF(MOD($A888-1-Q$10,'Feuille1-Catégories'!$F$5+1)=0,Q$3,""))),"")</f>
        <v/>
      </c>
      <c r="R888" s="29" t="str">
        <f ca="1">IF(AND($A888&lt;&gt;"",R$9&lt;&gt;""),IF(HLOOKUP(R$9,'Feuille1-Catégories'!$C$1:$G$2,2,FALSE)="OUI",R$3,IF(HLOOKUP(R$9,'Feuille1-Catégories'!$C$1:$G$3,3,FALSE)="OUI",OFFSET(R$3,MOD(QUOTIENT(ROW()-ROW($A$20),'Feuille1-Catégories'!$B$6/R$6),R$5),0),IF(MOD($A888-1-R$10,'Feuille1-Catégories'!$F$5+1)=0,R$3,""))),"")</f>
        <v/>
      </c>
      <c r="S888" s="29" t="str">
        <f ca="1">IF(AND($A888&lt;&gt;"",S$9&lt;&gt;""),IF(HLOOKUP(S$9,'Feuille1-Catégories'!$C$1:$G$2,2,FALSE)="OUI",S$3,IF(HLOOKUP(S$9,'Feuille1-Catégories'!$C$1:$G$3,3,FALSE)="OUI",OFFSET(S$3,MOD(QUOTIENT(ROW()-ROW($A$20),'Feuille1-Catégories'!$B$6/S$6),S$5),0),IF(MOD($A888-1-S$10,'Feuille1-Catégories'!$F$5+1)=0,S$3,""))),"")</f>
        <v/>
      </c>
      <c r="T888" s="29" t="str">
        <f ca="1">IF(AND($A888&lt;&gt;"",T$9&lt;&gt;""),IF(HLOOKUP(T$9,'Feuille1-Catégories'!$C$1:$G$2,2,FALSE)="OUI",T$3,IF(HLOOKUP(T$9,'Feuille1-Catégories'!$C$1:$G$3,3,FALSE)="OUI",OFFSET(T$3,MOD(QUOTIENT(ROW()-ROW($A$20),'Feuille1-Catégories'!$B$6/T$6),T$5),0),IF(MOD($A888-1-T$10,'Feuille1-Catégories'!$F$5+1)=0,T$3,""))),"")</f>
        <v/>
      </c>
      <c r="U888" s="29" t="str">
        <f ca="1">IF(AND($A888&lt;&gt;"",U$9&lt;&gt;""),IF(HLOOKUP(U$9,'Feuille1-Catégories'!$C$1:$G$2,2,FALSE)="OUI",U$3,IF(HLOOKUP(U$9,'Feuille1-Catégories'!$C$1:$G$3,3,FALSE)="OUI",OFFSET(U$3,MOD(QUOTIENT(ROW()-ROW($A$20),'Feuille1-Catégories'!$B$6/U$6),U$5),0),IF(MOD($A888-1-U$10,'Feuille1-Catégories'!$F$5+1)=0,U$3,""))),"")</f>
        <v/>
      </c>
      <c r="V888" s="29" t="str">
        <f ca="1">IF(AND($A888&lt;&gt;"",V$9&lt;&gt;""),IF(HLOOKUP(V$9,'Feuille1-Catégories'!$C$1:$G$2,2,FALSE)="OUI",V$3,IF(HLOOKUP(V$9,'Feuille1-Catégories'!$C$1:$G$3,3,FALSE)="OUI",OFFSET(V$3,MOD(QUOTIENT(ROW()-ROW($A$20),'Feuille1-Catégories'!$B$6/V$6),V$5),0),IF(MOD($A888-1-V$10,'Feuille1-Catégories'!$F$5+1)=0,V$3,""))),"")</f>
        <v/>
      </c>
      <c r="W888" s="29" t="str">
        <f ca="1">IF(AND($A888&lt;&gt;"",W$9&lt;&gt;""),IF(HLOOKUP(W$9,'Feuille1-Catégories'!$C$1:$G$2,2,FALSE)="OUI",W$3,IF(HLOOKUP(W$9,'Feuille1-Catégories'!$C$1:$G$3,3,FALSE)="OUI",OFFSET(W$3,MOD(QUOTIENT(ROW()-ROW($A$20),'Feuille1-Catégories'!$B$6/W$6),W$5),0),IF(MOD($A888-1-W$10,'Feuille1-Catégories'!$F$5+1)=0,W$3,""))),"")</f>
        <v/>
      </c>
      <c r="X888" s="29" t="str">
        <f ca="1">IF(AND($A888&lt;&gt;"",X$9&lt;&gt;""),IF(HLOOKUP(X$9,'Feuille1-Catégories'!$C$1:$G$2,2,FALSE)="OUI",X$3,IF(HLOOKUP(X$9,'Feuille1-Catégories'!$C$1:$G$3,3,FALSE)="OUI",OFFSET(X$3,MOD(QUOTIENT(ROW()-ROW($A$20),'Feuille1-Catégories'!$B$6/X$6),X$5),0),IF(MOD($A888-1-X$10,'Feuille1-Catégories'!$F$5+1)=0,X$3,""))),"")</f>
        <v/>
      </c>
      <c r="Y888" s="29" t="str">
        <f ca="1">IF(AND($A888&lt;&gt;"",Y$9&lt;&gt;""),IF(HLOOKUP(Y$9,'Feuille1-Catégories'!$C$1:$G$2,2,FALSE)="OUI",Y$3,IF(HLOOKUP(Y$9,'Feuille1-Catégories'!$C$1:$G$3,3,FALSE)="OUI",OFFSET(Y$3,MOD(QUOTIENT(ROW()-ROW($A$20),'Feuille1-Catégories'!$B$6/Y$6),Y$5),0),IF(MOD($A888-1-Y$10,'Feuille1-Catégories'!$F$5+1)=0,Y$3,""))),"")</f>
        <v/>
      </c>
      <c r="Z888" s="29" t="str">
        <f ca="1">IF(AND($A888&lt;&gt;"",Z$9&lt;&gt;""),IF(HLOOKUP(Z$9,'Feuille1-Catégories'!$C$1:$G$2,2,FALSE)="OUI",Z$3,IF(HLOOKUP(Z$9,'Feuille1-Catégories'!$C$1:$G$3,3,FALSE)="OUI",OFFSET(Z$3,MOD(QUOTIENT(ROW()-ROW($A$20),'Feuille1-Catégories'!$B$6/Z$6),Z$5),0),IF(MOD($A888-1-Z$10,'Feuille1-Catégories'!$F$5+1)=0,Z$3,""))),"")</f>
        <v/>
      </c>
    </row>
    <row r="889" spans="1:26" ht="17" x14ac:dyDescent="0.2">
      <c r="A889" s="21" t="str">
        <f>IF('Feuille2-Prix de vente'!A889&lt;&gt;"",'Feuille2-Prix de vente'!A889,"")</f>
        <v/>
      </c>
      <c r="B889" s="33" t="str">
        <f>IF('Feuille2-Prix de vente'!B889&lt;&gt;"",'Feuille2-Prix de vente'!B889,"")</f>
        <v/>
      </c>
      <c r="C889" s="10" t="str">
        <f>IF('Feuille2-Prix de vente'!C889&lt;&gt;"",'Feuille2-Prix de vente'!C889,"")</f>
        <v/>
      </c>
      <c r="D889" s="10" t="str">
        <f t="shared" si="13"/>
        <v/>
      </c>
      <c r="E889" s="10" t="str">
        <f>IF('Feuille2-Prix de vente'!E889&lt;&gt;"",'Feuille2-Prix de vente'!E889,"")</f>
        <v/>
      </c>
      <c r="F889" s="29" t="str">
        <f ca="1">IF(AND($A889&lt;&gt;"",F$9&lt;&gt;""),IF(HLOOKUP(F$9,'Feuille1-Catégories'!$C$1:$G$2,2,FALSE)="OUI",F$3,IF(HLOOKUP(F$9,'Feuille1-Catégories'!$C$1:$G$3,3,FALSE)="OUI",OFFSET(F$3,MOD(QUOTIENT(ROW()-ROW($A$20),'Feuille1-Catégories'!$B$6/F$6),F$5),0),IF(MOD($A889-1-F$10,'Feuille1-Catégories'!$F$5+1)=0,F$3,""))),"")</f>
        <v/>
      </c>
      <c r="G889" s="29" t="str">
        <f ca="1">IF(AND($A889&lt;&gt;"",G$9&lt;&gt;""),IF(HLOOKUP(G$9,'Feuille1-Catégories'!$C$1:$G$2,2,FALSE)="OUI",G$3,IF(HLOOKUP(G$9,'Feuille1-Catégories'!$C$1:$G$3,3,FALSE)="OUI",OFFSET(G$3,MOD(QUOTIENT(ROW()-ROW($A$20),'Feuille1-Catégories'!$B$6/G$6),G$5),0),IF(MOD($A889-1-G$10,'Feuille1-Catégories'!$F$5+1)=0,G$3,""))),"")</f>
        <v/>
      </c>
      <c r="H889" s="29" t="str">
        <f ca="1">IF(AND($A889&lt;&gt;"",H$9&lt;&gt;""),IF(HLOOKUP(H$9,'Feuille1-Catégories'!$C$1:$G$2,2,FALSE)="OUI",H$3,IF(HLOOKUP(H$9,'Feuille1-Catégories'!$C$1:$G$3,3,FALSE)="OUI",OFFSET(H$3,MOD(QUOTIENT(ROW()-ROW($A$20),'Feuille1-Catégories'!$B$6/H$6),H$5),0),IF(MOD($A889-1-H$10,'Feuille1-Catégories'!$F$5+1)=0,H$3,""))),"")</f>
        <v/>
      </c>
      <c r="I889" s="29" t="str">
        <f ca="1">IF(AND($A889&lt;&gt;"",I$9&lt;&gt;""),IF(HLOOKUP(I$9,'Feuille1-Catégories'!$C$1:$G$2,2,FALSE)="OUI",I$3,IF(HLOOKUP(I$9,'Feuille1-Catégories'!$C$1:$G$3,3,FALSE)="OUI",OFFSET(I$3,MOD(QUOTIENT(ROW()-ROW($A$20),'Feuille1-Catégories'!$B$6/I$6),I$5),0),IF(MOD($A889-1-I$10,'Feuille1-Catégories'!$F$5+1)=0,I$3,""))),"")</f>
        <v/>
      </c>
      <c r="J889" s="29" t="str">
        <f ca="1">IF(AND($A889&lt;&gt;"",J$9&lt;&gt;""),IF(HLOOKUP(J$9,'Feuille1-Catégories'!$C$1:$G$2,2,FALSE)="OUI",J$3,IF(HLOOKUP(J$9,'Feuille1-Catégories'!$C$1:$G$3,3,FALSE)="OUI",OFFSET(J$3,MOD(QUOTIENT(ROW()-ROW($A$20),'Feuille1-Catégories'!$B$6/J$6),J$5),0),IF(MOD($A889-1-J$10,'Feuille1-Catégories'!$F$5+1)=0,J$3,""))),"")</f>
        <v/>
      </c>
      <c r="K889" s="29" t="str">
        <f ca="1">IF(AND($A889&lt;&gt;"",K$9&lt;&gt;""),IF(HLOOKUP(K$9,'Feuille1-Catégories'!$C$1:$G$2,2,FALSE)="OUI",K$3,IF(HLOOKUP(K$9,'Feuille1-Catégories'!$C$1:$G$3,3,FALSE)="OUI",OFFSET(K$3,MOD(QUOTIENT(ROW()-ROW($A$20),'Feuille1-Catégories'!$B$6/K$6),K$5),0),IF(MOD($A889-1-K$10,'Feuille1-Catégories'!$F$5+1)=0,K$3,""))),"")</f>
        <v/>
      </c>
      <c r="L889" s="29" t="str">
        <f ca="1">IF(AND($A889&lt;&gt;"",L$9&lt;&gt;""),IF(HLOOKUP(L$9,'Feuille1-Catégories'!$C$1:$G$2,2,FALSE)="OUI",L$3,IF(HLOOKUP(L$9,'Feuille1-Catégories'!$C$1:$G$3,3,FALSE)="OUI",OFFSET(L$3,MOD(QUOTIENT(ROW()-ROW($A$20),'Feuille1-Catégories'!$B$6/L$6),L$5),0),IF(MOD($A889-1-L$10,'Feuille1-Catégories'!$F$5+1)=0,L$3,""))),"")</f>
        <v/>
      </c>
      <c r="M889" s="29" t="str">
        <f ca="1">IF(AND($A889&lt;&gt;"",M$9&lt;&gt;""),IF(HLOOKUP(M$9,'Feuille1-Catégories'!$C$1:$G$2,2,FALSE)="OUI",M$3,IF(HLOOKUP(M$9,'Feuille1-Catégories'!$C$1:$G$3,3,FALSE)="OUI",OFFSET(M$3,MOD(QUOTIENT(ROW()-ROW($A$20),'Feuille1-Catégories'!$B$6/M$6),M$5),0),IF(MOD($A889-1-M$10,'Feuille1-Catégories'!$F$5+1)=0,M$3,""))),"")</f>
        <v/>
      </c>
      <c r="N889" s="29" t="str">
        <f ca="1">IF(AND($A889&lt;&gt;"",N$9&lt;&gt;""),IF(HLOOKUP(N$9,'Feuille1-Catégories'!$C$1:$G$2,2,FALSE)="OUI",N$3,IF(HLOOKUP(N$9,'Feuille1-Catégories'!$C$1:$G$3,3,FALSE)="OUI",OFFSET(N$3,MOD(QUOTIENT(ROW()-ROW($A$20),'Feuille1-Catégories'!$B$6/N$6),N$5),0),IF(MOD($A889-1-N$10,'Feuille1-Catégories'!$F$5+1)=0,N$3,""))),"")</f>
        <v/>
      </c>
      <c r="O889" s="29" t="str">
        <f ca="1">IF(AND($A889&lt;&gt;"",O$9&lt;&gt;""),IF(HLOOKUP(O$9,'Feuille1-Catégories'!$C$1:$G$2,2,FALSE)="OUI",O$3,IF(HLOOKUP(O$9,'Feuille1-Catégories'!$C$1:$G$3,3,FALSE)="OUI",OFFSET(O$3,MOD(QUOTIENT(ROW()-ROW($A$20),'Feuille1-Catégories'!$B$6/O$6),O$5),0),IF(MOD($A889-1-O$10,'Feuille1-Catégories'!$F$5+1)=0,O$3,""))),"")</f>
        <v/>
      </c>
      <c r="P889" s="29" t="str">
        <f ca="1">IF(AND($A889&lt;&gt;"",P$9&lt;&gt;""),IF(HLOOKUP(P$9,'Feuille1-Catégories'!$C$1:$G$2,2,FALSE)="OUI",P$3,IF(HLOOKUP(P$9,'Feuille1-Catégories'!$C$1:$G$3,3,FALSE)="OUI",OFFSET(P$3,MOD(QUOTIENT(ROW()-ROW($A$20),'Feuille1-Catégories'!$B$6/P$6),P$5),0),IF(MOD($A889-1-P$10,'Feuille1-Catégories'!$F$5+1)=0,P$3,""))),"")</f>
        <v/>
      </c>
      <c r="Q889" s="29" t="str">
        <f ca="1">IF(AND($A889&lt;&gt;"",Q$9&lt;&gt;""),IF(HLOOKUP(Q$9,'Feuille1-Catégories'!$C$1:$G$2,2,FALSE)="OUI",Q$3,IF(HLOOKUP(Q$9,'Feuille1-Catégories'!$C$1:$G$3,3,FALSE)="OUI",OFFSET(Q$3,MOD(QUOTIENT(ROW()-ROW($A$20),'Feuille1-Catégories'!$B$6/Q$6),Q$5),0),IF(MOD($A889-1-Q$10,'Feuille1-Catégories'!$F$5+1)=0,Q$3,""))),"")</f>
        <v/>
      </c>
      <c r="R889" s="29" t="str">
        <f ca="1">IF(AND($A889&lt;&gt;"",R$9&lt;&gt;""),IF(HLOOKUP(R$9,'Feuille1-Catégories'!$C$1:$G$2,2,FALSE)="OUI",R$3,IF(HLOOKUP(R$9,'Feuille1-Catégories'!$C$1:$G$3,3,FALSE)="OUI",OFFSET(R$3,MOD(QUOTIENT(ROW()-ROW($A$20),'Feuille1-Catégories'!$B$6/R$6),R$5),0),IF(MOD($A889-1-R$10,'Feuille1-Catégories'!$F$5+1)=0,R$3,""))),"")</f>
        <v/>
      </c>
      <c r="S889" s="29" t="str">
        <f ca="1">IF(AND($A889&lt;&gt;"",S$9&lt;&gt;""),IF(HLOOKUP(S$9,'Feuille1-Catégories'!$C$1:$G$2,2,FALSE)="OUI",S$3,IF(HLOOKUP(S$9,'Feuille1-Catégories'!$C$1:$G$3,3,FALSE)="OUI",OFFSET(S$3,MOD(QUOTIENT(ROW()-ROW($A$20),'Feuille1-Catégories'!$B$6/S$6),S$5),0),IF(MOD($A889-1-S$10,'Feuille1-Catégories'!$F$5+1)=0,S$3,""))),"")</f>
        <v/>
      </c>
      <c r="T889" s="29" t="str">
        <f ca="1">IF(AND($A889&lt;&gt;"",T$9&lt;&gt;""),IF(HLOOKUP(T$9,'Feuille1-Catégories'!$C$1:$G$2,2,FALSE)="OUI",T$3,IF(HLOOKUP(T$9,'Feuille1-Catégories'!$C$1:$G$3,3,FALSE)="OUI",OFFSET(T$3,MOD(QUOTIENT(ROW()-ROW($A$20),'Feuille1-Catégories'!$B$6/T$6),T$5),0),IF(MOD($A889-1-T$10,'Feuille1-Catégories'!$F$5+1)=0,T$3,""))),"")</f>
        <v/>
      </c>
      <c r="U889" s="29" t="str">
        <f ca="1">IF(AND($A889&lt;&gt;"",U$9&lt;&gt;""),IF(HLOOKUP(U$9,'Feuille1-Catégories'!$C$1:$G$2,2,FALSE)="OUI",U$3,IF(HLOOKUP(U$9,'Feuille1-Catégories'!$C$1:$G$3,3,FALSE)="OUI",OFFSET(U$3,MOD(QUOTIENT(ROW()-ROW($A$20),'Feuille1-Catégories'!$B$6/U$6),U$5),0),IF(MOD($A889-1-U$10,'Feuille1-Catégories'!$F$5+1)=0,U$3,""))),"")</f>
        <v/>
      </c>
      <c r="V889" s="29" t="str">
        <f ca="1">IF(AND($A889&lt;&gt;"",V$9&lt;&gt;""),IF(HLOOKUP(V$9,'Feuille1-Catégories'!$C$1:$G$2,2,FALSE)="OUI",V$3,IF(HLOOKUP(V$9,'Feuille1-Catégories'!$C$1:$G$3,3,FALSE)="OUI",OFFSET(V$3,MOD(QUOTIENT(ROW()-ROW($A$20),'Feuille1-Catégories'!$B$6/V$6),V$5),0),IF(MOD($A889-1-V$10,'Feuille1-Catégories'!$F$5+1)=0,V$3,""))),"")</f>
        <v/>
      </c>
      <c r="W889" s="29" t="str">
        <f ca="1">IF(AND($A889&lt;&gt;"",W$9&lt;&gt;""),IF(HLOOKUP(W$9,'Feuille1-Catégories'!$C$1:$G$2,2,FALSE)="OUI",W$3,IF(HLOOKUP(W$9,'Feuille1-Catégories'!$C$1:$G$3,3,FALSE)="OUI",OFFSET(W$3,MOD(QUOTIENT(ROW()-ROW($A$20),'Feuille1-Catégories'!$B$6/W$6),W$5),0),IF(MOD($A889-1-W$10,'Feuille1-Catégories'!$F$5+1)=0,W$3,""))),"")</f>
        <v/>
      </c>
      <c r="X889" s="29" t="str">
        <f ca="1">IF(AND($A889&lt;&gt;"",X$9&lt;&gt;""),IF(HLOOKUP(X$9,'Feuille1-Catégories'!$C$1:$G$2,2,FALSE)="OUI",X$3,IF(HLOOKUP(X$9,'Feuille1-Catégories'!$C$1:$G$3,3,FALSE)="OUI",OFFSET(X$3,MOD(QUOTIENT(ROW()-ROW($A$20),'Feuille1-Catégories'!$B$6/X$6),X$5),0),IF(MOD($A889-1-X$10,'Feuille1-Catégories'!$F$5+1)=0,X$3,""))),"")</f>
        <v/>
      </c>
      <c r="Y889" s="29" t="str">
        <f ca="1">IF(AND($A889&lt;&gt;"",Y$9&lt;&gt;""),IF(HLOOKUP(Y$9,'Feuille1-Catégories'!$C$1:$G$2,2,FALSE)="OUI",Y$3,IF(HLOOKUP(Y$9,'Feuille1-Catégories'!$C$1:$G$3,3,FALSE)="OUI",OFFSET(Y$3,MOD(QUOTIENT(ROW()-ROW($A$20),'Feuille1-Catégories'!$B$6/Y$6),Y$5),0),IF(MOD($A889-1-Y$10,'Feuille1-Catégories'!$F$5+1)=0,Y$3,""))),"")</f>
        <v/>
      </c>
      <c r="Z889" s="29" t="str">
        <f ca="1">IF(AND($A889&lt;&gt;"",Z$9&lt;&gt;""),IF(HLOOKUP(Z$9,'Feuille1-Catégories'!$C$1:$G$2,2,FALSE)="OUI",Z$3,IF(HLOOKUP(Z$9,'Feuille1-Catégories'!$C$1:$G$3,3,FALSE)="OUI",OFFSET(Z$3,MOD(QUOTIENT(ROW()-ROW($A$20),'Feuille1-Catégories'!$B$6/Z$6),Z$5),0),IF(MOD($A889-1-Z$10,'Feuille1-Catégories'!$F$5+1)=0,Z$3,""))),"")</f>
        <v/>
      </c>
    </row>
    <row r="890" spans="1:26" ht="17" x14ac:dyDescent="0.2">
      <c r="A890" s="21" t="str">
        <f>IF('Feuille2-Prix de vente'!A890&lt;&gt;"",'Feuille2-Prix de vente'!A890,"")</f>
        <v/>
      </c>
      <c r="B890" s="33" t="str">
        <f>IF('Feuille2-Prix de vente'!B890&lt;&gt;"",'Feuille2-Prix de vente'!B890,"")</f>
        <v/>
      </c>
      <c r="C890" s="10" t="str">
        <f>IF('Feuille2-Prix de vente'!C890&lt;&gt;"",'Feuille2-Prix de vente'!C890,"")</f>
        <v/>
      </c>
      <c r="D890" s="10" t="str">
        <f t="shared" si="13"/>
        <v/>
      </c>
      <c r="E890" s="10" t="str">
        <f>IF('Feuille2-Prix de vente'!E890&lt;&gt;"",'Feuille2-Prix de vente'!E890,"")</f>
        <v/>
      </c>
      <c r="F890" s="29" t="str">
        <f ca="1">IF(AND($A890&lt;&gt;"",F$9&lt;&gt;""),IF(HLOOKUP(F$9,'Feuille1-Catégories'!$C$1:$G$2,2,FALSE)="OUI",F$3,IF(HLOOKUP(F$9,'Feuille1-Catégories'!$C$1:$G$3,3,FALSE)="OUI",OFFSET(F$3,MOD(QUOTIENT(ROW()-ROW($A$20),'Feuille1-Catégories'!$B$6/F$6),F$5),0),IF(MOD($A890-1-F$10,'Feuille1-Catégories'!$F$5+1)=0,F$3,""))),"")</f>
        <v/>
      </c>
      <c r="G890" s="29" t="str">
        <f ca="1">IF(AND($A890&lt;&gt;"",G$9&lt;&gt;""),IF(HLOOKUP(G$9,'Feuille1-Catégories'!$C$1:$G$2,2,FALSE)="OUI",G$3,IF(HLOOKUP(G$9,'Feuille1-Catégories'!$C$1:$G$3,3,FALSE)="OUI",OFFSET(G$3,MOD(QUOTIENT(ROW()-ROW($A$20),'Feuille1-Catégories'!$B$6/G$6),G$5),0),IF(MOD($A890-1-G$10,'Feuille1-Catégories'!$F$5+1)=0,G$3,""))),"")</f>
        <v/>
      </c>
      <c r="H890" s="29" t="str">
        <f ca="1">IF(AND($A890&lt;&gt;"",H$9&lt;&gt;""),IF(HLOOKUP(H$9,'Feuille1-Catégories'!$C$1:$G$2,2,FALSE)="OUI",H$3,IF(HLOOKUP(H$9,'Feuille1-Catégories'!$C$1:$G$3,3,FALSE)="OUI",OFFSET(H$3,MOD(QUOTIENT(ROW()-ROW($A$20),'Feuille1-Catégories'!$B$6/H$6),H$5),0),IF(MOD($A890-1-H$10,'Feuille1-Catégories'!$F$5+1)=0,H$3,""))),"")</f>
        <v/>
      </c>
      <c r="I890" s="29" t="str">
        <f ca="1">IF(AND($A890&lt;&gt;"",I$9&lt;&gt;""),IF(HLOOKUP(I$9,'Feuille1-Catégories'!$C$1:$G$2,2,FALSE)="OUI",I$3,IF(HLOOKUP(I$9,'Feuille1-Catégories'!$C$1:$G$3,3,FALSE)="OUI",OFFSET(I$3,MOD(QUOTIENT(ROW()-ROW($A$20),'Feuille1-Catégories'!$B$6/I$6),I$5),0),IF(MOD($A890-1-I$10,'Feuille1-Catégories'!$F$5+1)=0,I$3,""))),"")</f>
        <v/>
      </c>
      <c r="J890" s="29" t="str">
        <f ca="1">IF(AND($A890&lt;&gt;"",J$9&lt;&gt;""),IF(HLOOKUP(J$9,'Feuille1-Catégories'!$C$1:$G$2,2,FALSE)="OUI",J$3,IF(HLOOKUP(J$9,'Feuille1-Catégories'!$C$1:$G$3,3,FALSE)="OUI",OFFSET(J$3,MOD(QUOTIENT(ROW()-ROW($A$20),'Feuille1-Catégories'!$B$6/J$6),J$5),0),IF(MOD($A890-1-J$10,'Feuille1-Catégories'!$F$5+1)=0,J$3,""))),"")</f>
        <v/>
      </c>
      <c r="K890" s="29" t="str">
        <f ca="1">IF(AND($A890&lt;&gt;"",K$9&lt;&gt;""),IF(HLOOKUP(K$9,'Feuille1-Catégories'!$C$1:$G$2,2,FALSE)="OUI",K$3,IF(HLOOKUP(K$9,'Feuille1-Catégories'!$C$1:$G$3,3,FALSE)="OUI",OFFSET(K$3,MOD(QUOTIENT(ROW()-ROW($A$20),'Feuille1-Catégories'!$B$6/K$6),K$5),0),IF(MOD($A890-1-K$10,'Feuille1-Catégories'!$F$5+1)=0,K$3,""))),"")</f>
        <v/>
      </c>
      <c r="L890" s="29" t="str">
        <f ca="1">IF(AND($A890&lt;&gt;"",L$9&lt;&gt;""),IF(HLOOKUP(L$9,'Feuille1-Catégories'!$C$1:$G$2,2,FALSE)="OUI",L$3,IF(HLOOKUP(L$9,'Feuille1-Catégories'!$C$1:$G$3,3,FALSE)="OUI",OFFSET(L$3,MOD(QUOTIENT(ROW()-ROW($A$20),'Feuille1-Catégories'!$B$6/L$6),L$5),0),IF(MOD($A890-1-L$10,'Feuille1-Catégories'!$F$5+1)=0,L$3,""))),"")</f>
        <v/>
      </c>
      <c r="M890" s="29" t="str">
        <f ca="1">IF(AND($A890&lt;&gt;"",M$9&lt;&gt;""),IF(HLOOKUP(M$9,'Feuille1-Catégories'!$C$1:$G$2,2,FALSE)="OUI",M$3,IF(HLOOKUP(M$9,'Feuille1-Catégories'!$C$1:$G$3,3,FALSE)="OUI",OFFSET(M$3,MOD(QUOTIENT(ROW()-ROW($A$20),'Feuille1-Catégories'!$B$6/M$6),M$5),0),IF(MOD($A890-1-M$10,'Feuille1-Catégories'!$F$5+1)=0,M$3,""))),"")</f>
        <v/>
      </c>
      <c r="N890" s="29" t="str">
        <f ca="1">IF(AND($A890&lt;&gt;"",N$9&lt;&gt;""),IF(HLOOKUP(N$9,'Feuille1-Catégories'!$C$1:$G$2,2,FALSE)="OUI",N$3,IF(HLOOKUP(N$9,'Feuille1-Catégories'!$C$1:$G$3,3,FALSE)="OUI",OFFSET(N$3,MOD(QUOTIENT(ROW()-ROW($A$20),'Feuille1-Catégories'!$B$6/N$6),N$5),0),IF(MOD($A890-1-N$10,'Feuille1-Catégories'!$F$5+1)=0,N$3,""))),"")</f>
        <v/>
      </c>
      <c r="O890" s="29" t="str">
        <f ca="1">IF(AND($A890&lt;&gt;"",O$9&lt;&gt;""),IF(HLOOKUP(O$9,'Feuille1-Catégories'!$C$1:$G$2,2,FALSE)="OUI",O$3,IF(HLOOKUP(O$9,'Feuille1-Catégories'!$C$1:$G$3,3,FALSE)="OUI",OFFSET(O$3,MOD(QUOTIENT(ROW()-ROW($A$20),'Feuille1-Catégories'!$B$6/O$6),O$5),0),IF(MOD($A890-1-O$10,'Feuille1-Catégories'!$F$5+1)=0,O$3,""))),"")</f>
        <v/>
      </c>
      <c r="P890" s="29" t="str">
        <f ca="1">IF(AND($A890&lt;&gt;"",P$9&lt;&gt;""),IF(HLOOKUP(P$9,'Feuille1-Catégories'!$C$1:$G$2,2,FALSE)="OUI",P$3,IF(HLOOKUP(P$9,'Feuille1-Catégories'!$C$1:$G$3,3,FALSE)="OUI",OFFSET(P$3,MOD(QUOTIENT(ROW()-ROW($A$20),'Feuille1-Catégories'!$B$6/P$6),P$5),0),IF(MOD($A890-1-P$10,'Feuille1-Catégories'!$F$5+1)=0,P$3,""))),"")</f>
        <v/>
      </c>
      <c r="Q890" s="29" t="str">
        <f ca="1">IF(AND($A890&lt;&gt;"",Q$9&lt;&gt;""),IF(HLOOKUP(Q$9,'Feuille1-Catégories'!$C$1:$G$2,2,FALSE)="OUI",Q$3,IF(HLOOKUP(Q$9,'Feuille1-Catégories'!$C$1:$G$3,3,FALSE)="OUI",OFFSET(Q$3,MOD(QUOTIENT(ROW()-ROW($A$20),'Feuille1-Catégories'!$B$6/Q$6),Q$5),0),IF(MOD($A890-1-Q$10,'Feuille1-Catégories'!$F$5+1)=0,Q$3,""))),"")</f>
        <v/>
      </c>
      <c r="R890" s="29" t="str">
        <f ca="1">IF(AND($A890&lt;&gt;"",R$9&lt;&gt;""),IF(HLOOKUP(R$9,'Feuille1-Catégories'!$C$1:$G$2,2,FALSE)="OUI",R$3,IF(HLOOKUP(R$9,'Feuille1-Catégories'!$C$1:$G$3,3,FALSE)="OUI",OFFSET(R$3,MOD(QUOTIENT(ROW()-ROW($A$20),'Feuille1-Catégories'!$B$6/R$6),R$5),0),IF(MOD($A890-1-R$10,'Feuille1-Catégories'!$F$5+1)=0,R$3,""))),"")</f>
        <v/>
      </c>
      <c r="S890" s="29" t="str">
        <f ca="1">IF(AND($A890&lt;&gt;"",S$9&lt;&gt;""),IF(HLOOKUP(S$9,'Feuille1-Catégories'!$C$1:$G$2,2,FALSE)="OUI",S$3,IF(HLOOKUP(S$9,'Feuille1-Catégories'!$C$1:$G$3,3,FALSE)="OUI",OFFSET(S$3,MOD(QUOTIENT(ROW()-ROW($A$20),'Feuille1-Catégories'!$B$6/S$6),S$5),0),IF(MOD($A890-1-S$10,'Feuille1-Catégories'!$F$5+1)=0,S$3,""))),"")</f>
        <v/>
      </c>
      <c r="T890" s="29" t="str">
        <f ca="1">IF(AND($A890&lt;&gt;"",T$9&lt;&gt;""),IF(HLOOKUP(T$9,'Feuille1-Catégories'!$C$1:$G$2,2,FALSE)="OUI",T$3,IF(HLOOKUP(T$9,'Feuille1-Catégories'!$C$1:$G$3,3,FALSE)="OUI",OFFSET(T$3,MOD(QUOTIENT(ROW()-ROW($A$20),'Feuille1-Catégories'!$B$6/T$6),T$5),0),IF(MOD($A890-1-T$10,'Feuille1-Catégories'!$F$5+1)=0,T$3,""))),"")</f>
        <v/>
      </c>
      <c r="U890" s="29" t="str">
        <f ca="1">IF(AND($A890&lt;&gt;"",U$9&lt;&gt;""),IF(HLOOKUP(U$9,'Feuille1-Catégories'!$C$1:$G$2,2,FALSE)="OUI",U$3,IF(HLOOKUP(U$9,'Feuille1-Catégories'!$C$1:$G$3,3,FALSE)="OUI",OFFSET(U$3,MOD(QUOTIENT(ROW()-ROW($A$20),'Feuille1-Catégories'!$B$6/U$6),U$5),0),IF(MOD($A890-1-U$10,'Feuille1-Catégories'!$F$5+1)=0,U$3,""))),"")</f>
        <v/>
      </c>
      <c r="V890" s="29" t="str">
        <f ca="1">IF(AND($A890&lt;&gt;"",V$9&lt;&gt;""),IF(HLOOKUP(V$9,'Feuille1-Catégories'!$C$1:$G$2,2,FALSE)="OUI",V$3,IF(HLOOKUP(V$9,'Feuille1-Catégories'!$C$1:$G$3,3,FALSE)="OUI",OFFSET(V$3,MOD(QUOTIENT(ROW()-ROW($A$20),'Feuille1-Catégories'!$B$6/V$6),V$5),0),IF(MOD($A890-1-V$10,'Feuille1-Catégories'!$F$5+1)=0,V$3,""))),"")</f>
        <v/>
      </c>
      <c r="W890" s="29" t="str">
        <f ca="1">IF(AND($A890&lt;&gt;"",W$9&lt;&gt;""),IF(HLOOKUP(W$9,'Feuille1-Catégories'!$C$1:$G$2,2,FALSE)="OUI",W$3,IF(HLOOKUP(W$9,'Feuille1-Catégories'!$C$1:$G$3,3,FALSE)="OUI",OFFSET(W$3,MOD(QUOTIENT(ROW()-ROW($A$20),'Feuille1-Catégories'!$B$6/W$6),W$5),0),IF(MOD($A890-1-W$10,'Feuille1-Catégories'!$F$5+1)=0,W$3,""))),"")</f>
        <v/>
      </c>
      <c r="X890" s="29" t="str">
        <f ca="1">IF(AND($A890&lt;&gt;"",X$9&lt;&gt;""),IF(HLOOKUP(X$9,'Feuille1-Catégories'!$C$1:$G$2,2,FALSE)="OUI",X$3,IF(HLOOKUP(X$9,'Feuille1-Catégories'!$C$1:$G$3,3,FALSE)="OUI",OFFSET(X$3,MOD(QUOTIENT(ROW()-ROW($A$20),'Feuille1-Catégories'!$B$6/X$6),X$5),0),IF(MOD($A890-1-X$10,'Feuille1-Catégories'!$F$5+1)=0,X$3,""))),"")</f>
        <v/>
      </c>
      <c r="Y890" s="29" t="str">
        <f ca="1">IF(AND($A890&lt;&gt;"",Y$9&lt;&gt;""),IF(HLOOKUP(Y$9,'Feuille1-Catégories'!$C$1:$G$2,2,FALSE)="OUI",Y$3,IF(HLOOKUP(Y$9,'Feuille1-Catégories'!$C$1:$G$3,3,FALSE)="OUI",OFFSET(Y$3,MOD(QUOTIENT(ROW()-ROW($A$20),'Feuille1-Catégories'!$B$6/Y$6),Y$5),0),IF(MOD($A890-1-Y$10,'Feuille1-Catégories'!$F$5+1)=0,Y$3,""))),"")</f>
        <v/>
      </c>
      <c r="Z890" s="29" t="str">
        <f ca="1">IF(AND($A890&lt;&gt;"",Z$9&lt;&gt;""),IF(HLOOKUP(Z$9,'Feuille1-Catégories'!$C$1:$G$2,2,FALSE)="OUI",Z$3,IF(HLOOKUP(Z$9,'Feuille1-Catégories'!$C$1:$G$3,3,FALSE)="OUI",OFFSET(Z$3,MOD(QUOTIENT(ROW()-ROW($A$20),'Feuille1-Catégories'!$B$6/Z$6),Z$5),0),IF(MOD($A890-1-Z$10,'Feuille1-Catégories'!$F$5+1)=0,Z$3,""))),"")</f>
        <v/>
      </c>
    </row>
    <row r="891" spans="1:26" ht="17" x14ac:dyDescent="0.2">
      <c r="A891" s="21" t="str">
        <f>IF('Feuille2-Prix de vente'!A891&lt;&gt;"",'Feuille2-Prix de vente'!A891,"")</f>
        <v/>
      </c>
      <c r="B891" s="33" t="str">
        <f>IF('Feuille2-Prix de vente'!B891&lt;&gt;"",'Feuille2-Prix de vente'!B891,"")</f>
        <v/>
      </c>
      <c r="C891" s="10" t="str">
        <f>IF('Feuille2-Prix de vente'!C891&lt;&gt;"",'Feuille2-Prix de vente'!C891,"")</f>
        <v/>
      </c>
      <c r="D891" s="10" t="str">
        <f t="shared" si="13"/>
        <v/>
      </c>
      <c r="E891" s="10" t="str">
        <f>IF('Feuille2-Prix de vente'!E891&lt;&gt;"",'Feuille2-Prix de vente'!E891,"")</f>
        <v/>
      </c>
      <c r="F891" s="29" t="str">
        <f ca="1">IF(AND($A891&lt;&gt;"",F$9&lt;&gt;""),IF(HLOOKUP(F$9,'Feuille1-Catégories'!$C$1:$G$2,2,FALSE)="OUI",F$3,IF(HLOOKUP(F$9,'Feuille1-Catégories'!$C$1:$G$3,3,FALSE)="OUI",OFFSET(F$3,MOD(QUOTIENT(ROW()-ROW($A$20),'Feuille1-Catégories'!$B$6/F$6),F$5),0),IF(MOD($A891-1-F$10,'Feuille1-Catégories'!$F$5+1)=0,F$3,""))),"")</f>
        <v/>
      </c>
      <c r="G891" s="29" t="str">
        <f ca="1">IF(AND($A891&lt;&gt;"",G$9&lt;&gt;""),IF(HLOOKUP(G$9,'Feuille1-Catégories'!$C$1:$G$2,2,FALSE)="OUI",G$3,IF(HLOOKUP(G$9,'Feuille1-Catégories'!$C$1:$G$3,3,FALSE)="OUI",OFFSET(G$3,MOD(QUOTIENT(ROW()-ROW($A$20),'Feuille1-Catégories'!$B$6/G$6),G$5),0),IF(MOD($A891-1-G$10,'Feuille1-Catégories'!$F$5+1)=0,G$3,""))),"")</f>
        <v/>
      </c>
      <c r="H891" s="29" t="str">
        <f ca="1">IF(AND($A891&lt;&gt;"",H$9&lt;&gt;""),IF(HLOOKUP(H$9,'Feuille1-Catégories'!$C$1:$G$2,2,FALSE)="OUI",H$3,IF(HLOOKUP(H$9,'Feuille1-Catégories'!$C$1:$G$3,3,FALSE)="OUI",OFFSET(H$3,MOD(QUOTIENT(ROW()-ROW($A$20),'Feuille1-Catégories'!$B$6/H$6),H$5),0),IF(MOD($A891-1-H$10,'Feuille1-Catégories'!$F$5+1)=0,H$3,""))),"")</f>
        <v/>
      </c>
      <c r="I891" s="29" t="str">
        <f ca="1">IF(AND($A891&lt;&gt;"",I$9&lt;&gt;""),IF(HLOOKUP(I$9,'Feuille1-Catégories'!$C$1:$G$2,2,FALSE)="OUI",I$3,IF(HLOOKUP(I$9,'Feuille1-Catégories'!$C$1:$G$3,3,FALSE)="OUI",OFFSET(I$3,MOD(QUOTIENT(ROW()-ROW($A$20),'Feuille1-Catégories'!$B$6/I$6),I$5),0),IF(MOD($A891-1-I$10,'Feuille1-Catégories'!$F$5+1)=0,I$3,""))),"")</f>
        <v/>
      </c>
      <c r="J891" s="29" t="str">
        <f ca="1">IF(AND($A891&lt;&gt;"",J$9&lt;&gt;""),IF(HLOOKUP(J$9,'Feuille1-Catégories'!$C$1:$G$2,2,FALSE)="OUI",J$3,IF(HLOOKUP(J$9,'Feuille1-Catégories'!$C$1:$G$3,3,FALSE)="OUI",OFFSET(J$3,MOD(QUOTIENT(ROW()-ROW($A$20),'Feuille1-Catégories'!$B$6/J$6),J$5),0),IF(MOD($A891-1-J$10,'Feuille1-Catégories'!$F$5+1)=0,J$3,""))),"")</f>
        <v/>
      </c>
      <c r="K891" s="29" t="str">
        <f ca="1">IF(AND($A891&lt;&gt;"",K$9&lt;&gt;""),IF(HLOOKUP(K$9,'Feuille1-Catégories'!$C$1:$G$2,2,FALSE)="OUI",K$3,IF(HLOOKUP(K$9,'Feuille1-Catégories'!$C$1:$G$3,3,FALSE)="OUI",OFFSET(K$3,MOD(QUOTIENT(ROW()-ROW($A$20),'Feuille1-Catégories'!$B$6/K$6),K$5),0),IF(MOD($A891-1-K$10,'Feuille1-Catégories'!$F$5+1)=0,K$3,""))),"")</f>
        <v/>
      </c>
      <c r="L891" s="29" t="str">
        <f ca="1">IF(AND($A891&lt;&gt;"",L$9&lt;&gt;""),IF(HLOOKUP(L$9,'Feuille1-Catégories'!$C$1:$G$2,2,FALSE)="OUI",L$3,IF(HLOOKUP(L$9,'Feuille1-Catégories'!$C$1:$G$3,3,FALSE)="OUI",OFFSET(L$3,MOD(QUOTIENT(ROW()-ROW($A$20),'Feuille1-Catégories'!$B$6/L$6),L$5),0),IF(MOD($A891-1-L$10,'Feuille1-Catégories'!$F$5+1)=0,L$3,""))),"")</f>
        <v/>
      </c>
      <c r="M891" s="29" t="str">
        <f ca="1">IF(AND($A891&lt;&gt;"",M$9&lt;&gt;""),IF(HLOOKUP(M$9,'Feuille1-Catégories'!$C$1:$G$2,2,FALSE)="OUI",M$3,IF(HLOOKUP(M$9,'Feuille1-Catégories'!$C$1:$G$3,3,FALSE)="OUI",OFFSET(M$3,MOD(QUOTIENT(ROW()-ROW($A$20),'Feuille1-Catégories'!$B$6/M$6),M$5),0),IF(MOD($A891-1-M$10,'Feuille1-Catégories'!$F$5+1)=0,M$3,""))),"")</f>
        <v/>
      </c>
      <c r="N891" s="29" t="str">
        <f ca="1">IF(AND($A891&lt;&gt;"",N$9&lt;&gt;""),IF(HLOOKUP(N$9,'Feuille1-Catégories'!$C$1:$G$2,2,FALSE)="OUI",N$3,IF(HLOOKUP(N$9,'Feuille1-Catégories'!$C$1:$G$3,3,FALSE)="OUI",OFFSET(N$3,MOD(QUOTIENT(ROW()-ROW($A$20),'Feuille1-Catégories'!$B$6/N$6),N$5),0),IF(MOD($A891-1-N$10,'Feuille1-Catégories'!$F$5+1)=0,N$3,""))),"")</f>
        <v/>
      </c>
      <c r="O891" s="29" t="str">
        <f ca="1">IF(AND($A891&lt;&gt;"",O$9&lt;&gt;""),IF(HLOOKUP(O$9,'Feuille1-Catégories'!$C$1:$G$2,2,FALSE)="OUI",O$3,IF(HLOOKUP(O$9,'Feuille1-Catégories'!$C$1:$G$3,3,FALSE)="OUI",OFFSET(O$3,MOD(QUOTIENT(ROW()-ROW($A$20),'Feuille1-Catégories'!$B$6/O$6),O$5),0),IF(MOD($A891-1-O$10,'Feuille1-Catégories'!$F$5+1)=0,O$3,""))),"")</f>
        <v/>
      </c>
      <c r="P891" s="29" t="str">
        <f ca="1">IF(AND($A891&lt;&gt;"",P$9&lt;&gt;""),IF(HLOOKUP(P$9,'Feuille1-Catégories'!$C$1:$G$2,2,FALSE)="OUI",P$3,IF(HLOOKUP(P$9,'Feuille1-Catégories'!$C$1:$G$3,3,FALSE)="OUI",OFFSET(P$3,MOD(QUOTIENT(ROW()-ROW($A$20),'Feuille1-Catégories'!$B$6/P$6),P$5),0),IF(MOD($A891-1-P$10,'Feuille1-Catégories'!$F$5+1)=0,P$3,""))),"")</f>
        <v/>
      </c>
      <c r="Q891" s="29" t="str">
        <f ca="1">IF(AND($A891&lt;&gt;"",Q$9&lt;&gt;""),IF(HLOOKUP(Q$9,'Feuille1-Catégories'!$C$1:$G$2,2,FALSE)="OUI",Q$3,IF(HLOOKUP(Q$9,'Feuille1-Catégories'!$C$1:$G$3,3,FALSE)="OUI",OFFSET(Q$3,MOD(QUOTIENT(ROW()-ROW($A$20),'Feuille1-Catégories'!$B$6/Q$6),Q$5),0),IF(MOD($A891-1-Q$10,'Feuille1-Catégories'!$F$5+1)=0,Q$3,""))),"")</f>
        <v/>
      </c>
      <c r="R891" s="29" t="str">
        <f ca="1">IF(AND($A891&lt;&gt;"",R$9&lt;&gt;""),IF(HLOOKUP(R$9,'Feuille1-Catégories'!$C$1:$G$2,2,FALSE)="OUI",R$3,IF(HLOOKUP(R$9,'Feuille1-Catégories'!$C$1:$G$3,3,FALSE)="OUI",OFFSET(R$3,MOD(QUOTIENT(ROW()-ROW($A$20),'Feuille1-Catégories'!$B$6/R$6),R$5),0),IF(MOD($A891-1-R$10,'Feuille1-Catégories'!$F$5+1)=0,R$3,""))),"")</f>
        <v/>
      </c>
      <c r="S891" s="29" t="str">
        <f ca="1">IF(AND($A891&lt;&gt;"",S$9&lt;&gt;""),IF(HLOOKUP(S$9,'Feuille1-Catégories'!$C$1:$G$2,2,FALSE)="OUI",S$3,IF(HLOOKUP(S$9,'Feuille1-Catégories'!$C$1:$G$3,3,FALSE)="OUI",OFFSET(S$3,MOD(QUOTIENT(ROW()-ROW($A$20),'Feuille1-Catégories'!$B$6/S$6),S$5),0),IF(MOD($A891-1-S$10,'Feuille1-Catégories'!$F$5+1)=0,S$3,""))),"")</f>
        <v/>
      </c>
      <c r="T891" s="29" t="str">
        <f ca="1">IF(AND($A891&lt;&gt;"",T$9&lt;&gt;""),IF(HLOOKUP(T$9,'Feuille1-Catégories'!$C$1:$G$2,2,FALSE)="OUI",T$3,IF(HLOOKUP(T$9,'Feuille1-Catégories'!$C$1:$G$3,3,FALSE)="OUI",OFFSET(T$3,MOD(QUOTIENT(ROW()-ROW($A$20),'Feuille1-Catégories'!$B$6/T$6),T$5),0),IF(MOD($A891-1-T$10,'Feuille1-Catégories'!$F$5+1)=0,T$3,""))),"")</f>
        <v/>
      </c>
      <c r="U891" s="29" t="str">
        <f ca="1">IF(AND($A891&lt;&gt;"",U$9&lt;&gt;""),IF(HLOOKUP(U$9,'Feuille1-Catégories'!$C$1:$G$2,2,FALSE)="OUI",U$3,IF(HLOOKUP(U$9,'Feuille1-Catégories'!$C$1:$G$3,3,FALSE)="OUI",OFFSET(U$3,MOD(QUOTIENT(ROW()-ROW($A$20),'Feuille1-Catégories'!$B$6/U$6),U$5),0),IF(MOD($A891-1-U$10,'Feuille1-Catégories'!$F$5+1)=0,U$3,""))),"")</f>
        <v/>
      </c>
      <c r="V891" s="29" t="str">
        <f ca="1">IF(AND($A891&lt;&gt;"",V$9&lt;&gt;""),IF(HLOOKUP(V$9,'Feuille1-Catégories'!$C$1:$G$2,2,FALSE)="OUI",V$3,IF(HLOOKUP(V$9,'Feuille1-Catégories'!$C$1:$G$3,3,FALSE)="OUI",OFFSET(V$3,MOD(QUOTIENT(ROW()-ROW($A$20),'Feuille1-Catégories'!$B$6/V$6),V$5),0),IF(MOD($A891-1-V$10,'Feuille1-Catégories'!$F$5+1)=0,V$3,""))),"")</f>
        <v/>
      </c>
      <c r="W891" s="29" t="str">
        <f ca="1">IF(AND($A891&lt;&gt;"",W$9&lt;&gt;""),IF(HLOOKUP(W$9,'Feuille1-Catégories'!$C$1:$G$2,2,FALSE)="OUI",W$3,IF(HLOOKUP(W$9,'Feuille1-Catégories'!$C$1:$G$3,3,FALSE)="OUI",OFFSET(W$3,MOD(QUOTIENT(ROW()-ROW($A$20),'Feuille1-Catégories'!$B$6/W$6),W$5),0),IF(MOD($A891-1-W$10,'Feuille1-Catégories'!$F$5+1)=0,W$3,""))),"")</f>
        <v/>
      </c>
      <c r="X891" s="29" t="str">
        <f ca="1">IF(AND($A891&lt;&gt;"",X$9&lt;&gt;""),IF(HLOOKUP(X$9,'Feuille1-Catégories'!$C$1:$G$2,2,FALSE)="OUI",X$3,IF(HLOOKUP(X$9,'Feuille1-Catégories'!$C$1:$G$3,3,FALSE)="OUI",OFFSET(X$3,MOD(QUOTIENT(ROW()-ROW($A$20),'Feuille1-Catégories'!$B$6/X$6),X$5),0),IF(MOD($A891-1-X$10,'Feuille1-Catégories'!$F$5+1)=0,X$3,""))),"")</f>
        <v/>
      </c>
      <c r="Y891" s="29" t="str">
        <f ca="1">IF(AND($A891&lt;&gt;"",Y$9&lt;&gt;""),IF(HLOOKUP(Y$9,'Feuille1-Catégories'!$C$1:$G$2,2,FALSE)="OUI",Y$3,IF(HLOOKUP(Y$9,'Feuille1-Catégories'!$C$1:$G$3,3,FALSE)="OUI",OFFSET(Y$3,MOD(QUOTIENT(ROW()-ROW($A$20),'Feuille1-Catégories'!$B$6/Y$6),Y$5),0),IF(MOD($A891-1-Y$10,'Feuille1-Catégories'!$F$5+1)=0,Y$3,""))),"")</f>
        <v/>
      </c>
      <c r="Z891" s="29" t="str">
        <f ca="1">IF(AND($A891&lt;&gt;"",Z$9&lt;&gt;""),IF(HLOOKUP(Z$9,'Feuille1-Catégories'!$C$1:$G$2,2,FALSE)="OUI",Z$3,IF(HLOOKUP(Z$9,'Feuille1-Catégories'!$C$1:$G$3,3,FALSE)="OUI",OFFSET(Z$3,MOD(QUOTIENT(ROW()-ROW($A$20),'Feuille1-Catégories'!$B$6/Z$6),Z$5),0),IF(MOD($A891-1-Z$10,'Feuille1-Catégories'!$F$5+1)=0,Z$3,""))),"")</f>
        <v/>
      </c>
    </row>
    <row r="892" spans="1:26" ht="17" x14ac:dyDescent="0.2">
      <c r="A892" s="21" t="str">
        <f>IF('Feuille2-Prix de vente'!A892&lt;&gt;"",'Feuille2-Prix de vente'!A892,"")</f>
        <v/>
      </c>
      <c r="B892" s="33" t="str">
        <f>IF('Feuille2-Prix de vente'!B892&lt;&gt;"",'Feuille2-Prix de vente'!B892,"")</f>
        <v/>
      </c>
      <c r="C892" s="10" t="str">
        <f>IF('Feuille2-Prix de vente'!C892&lt;&gt;"",'Feuille2-Prix de vente'!C892,"")</f>
        <v/>
      </c>
      <c r="D892" s="10" t="str">
        <f t="shared" si="13"/>
        <v/>
      </c>
      <c r="E892" s="10" t="str">
        <f>IF('Feuille2-Prix de vente'!E892&lt;&gt;"",'Feuille2-Prix de vente'!E892,"")</f>
        <v/>
      </c>
      <c r="F892" s="29" t="str">
        <f ca="1">IF(AND($A892&lt;&gt;"",F$9&lt;&gt;""),IF(HLOOKUP(F$9,'Feuille1-Catégories'!$C$1:$G$2,2,FALSE)="OUI",F$3,IF(HLOOKUP(F$9,'Feuille1-Catégories'!$C$1:$G$3,3,FALSE)="OUI",OFFSET(F$3,MOD(QUOTIENT(ROW()-ROW($A$20),'Feuille1-Catégories'!$B$6/F$6),F$5),0),IF(MOD($A892-1-F$10,'Feuille1-Catégories'!$F$5+1)=0,F$3,""))),"")</f>
        <v/>
      </c>
      <c r="G892" s="29" t="str">
        <f ca="1">IF(AND($A892&lt;&gt;"",G$9&lt;&gt;""),IF(HLOOKUP(G$9,'Feuille1-Catégories'!$C$1:$G$2,2,FALSE)="OUI",G$3,IF(HLOOKUP(G$9,'Feuille1-Catégories'!$C$1:$G$3,3,FALSE)="OUI",OFFSET(G$3,MOD(QUOTIENT(ROW()-ROW($A$20),'Feuille1-Catégories'!$B$6/G$6),G$5),0),IF(MOD($A892-1-G$10,'Feuille1-Catégories'!$F$5+1)=0,G$3,""))),"")</f>
        <v/>
      </c>
      <c r="H892" s="29" t="str">
        <f ca="1">IF(AND($A892&lt;&gt;"",H$9&lt;&gt;""),IF(HLOOKUP(H$9,'Feuille1-Catégories'!$C$1:$G$2,2,FALSE)="OUI",H$3,IF(HLOOKUP(H$9,'Feuille1-Catégories'!$C$1:$G$3,3,FALSE)="OUI",OFFSET(H$3,MOD(QUOTIENT(ROW()-ROW($A$20),'Feuille1-Catégories'!$B$6/H$6),H$5),0),IF(MOD($A892-1-H$10,'Feuille1-Catégories'!$F$5+1)=0,H$3,""))),"")</f>
        <v/>
      </c>
      <c r="I892" s="29" t="str">
        <f ca="1">IF(AND($A892&lt;&gt;"",I$9&lt;&gt;""),IF(HLOOKUP(I$9,'Feuille1-Catégories'!$C$1:$G$2,2,FALSE)="OUI",I$3,IF(HLOOKUP(I$9,'Feuille1-Catégories'!$C$1:$G$3,3,FALSE)="OUI",OFFSET(I$3,MOD(QUOTIENT(ROW()-ROW($A$20),'Feuille1-Catégories'!$B$6/I$6),I$5),0),IF(MOD($A892-1-I$10,'Feuille1-Catégories'!$F$5+1)=0,I$3,""))),"")</f>
        <v/>
      </c>
      <c r="J892" s="29" t="str">
        <f ca="1">IF(AND($A892&lt;&gt;"",J$9&lt;&gt;""),IF(HLOOKUP(J$9,'Feuille1-Catégories'!$C$1:$G$2,2,FALSE)="OUI",J$3,IF(HLOOKUP(J$9,'Feuille1-Catégories'!$C$1:$G$3,3,FALSE)="OUI",OFFSET(J$3,MOD(QUOTIENT(ROW()-ROW($A$20),'Feuille1-Catégories'!$B$6/J$6),J$5),0),IF(MOD($A892-1-J$10,'Feuille1-Catégories'!$F$5+1)=0,J$3,""))),"")</f>
        <v/>
      </c>
      <c r="K892" s="29" t="str">
        <f ca="1">IF(AND($A892&lt;&gt;"",K$9&lt;&gt;""),IF(HLOOKUP(K$9,'Feuille1-Catégories'!$C$1:$G$2,2,FALSE)="OUI",K$3,IF(HLOOKUP(K$9,'Feuille1-Catégories'!$C$1:$G$3,3,FALSE)="OUI",OFFSET(K$3,MOD(QUOTIENT(ROW()-ROW($A$20),'Feuille1-Catégories'!$B$6/K$6),K$5),0),IF(MOD($A892-1-K$10,'Feuille1-Catégories'!$F$5+1)=0,K$3,""))),"")</f>
        <v/>
      </c>
      <c r="L892" s="29" t="str">
        <f ca="1">IF(AND($A892&lt;&gt;"",L$9&lt;&gt;""),IF(HLOOKUP(L$9,'Feuille1-Catégories'!$C$1:$G$2,2,FALSE)="OUI",L$3,IF(HLOOKUP(L$9,'Feuille1-Catégories'!$C$1:$G$3,3,FALSE)="OUI",OFFSET(L$3,MOD(QUOTIENT(ROW()-ROW($A$20),'Feuille1-Catégories'!$B$6/L$6),L$5),0),IF(MOD($A892-1-L$10,'Feuille1-Catégories'!$F$5+1)=0,L$3,""))),"")</f>
        <v/>
      </c>
      <c r="M892" s="29" t="str">
        <f ca="1">IF(AND($A892&lt;&gt;"",M$9&lt;&gt;""),IF(HLOOKUP(M$9,'Feuille1-Catégories'!$C$1:$G$2,2,FALSE)="OUI",M$3,IF(HLOOKUP(M$9,'Feuille1-Catégories'!$C$1:$G$3,3,FALSE)="OUI",OFFSET(M$3,MOD(QUOTIENT(ROW()-ROW($A$20),'Feuille1-Catégories'!$B$6/M$6),M$5),0),IF(MOD($A892-1-M$10,'Feuille1-Catégories'!$F$5+1)=0,M$3,""))),"")</f>
        <v/>
      </c>
      <c r="N892" s="29" t="str">
        <f ca="1">IF(AND($A892&lt;&gt;"",N$9&lt;&gt;""),IF(HLOOKUP(N$9,'Feuille1-Catégories'!$C$1:$G$2,2,FALSE)="OUI",N$3,IF(HLOOKUP(N$9,'Feuille1-Catégories'!$C$1:$G$3,3,FALSE)="OUI",OFFSET(N$3,MOD(QUOTIENT(ROW()-ROW($A$20),'Feuille1-Catégories'!$B$6/N$6),N$5),0),IF(MOD($A892-1-N$10,'Feuille1-Catégories'!$F$5+1)=0,N$3,""))),"")</f>
        <v/>
      </c>
      <c r="O892" s="29" t="str">
        <f ca="1">IF(AND($A892&lt;&gt;"",O$9&lt;&gt;""),IF(HLOOKUP(O$9,'Feuille1-Catégories'!$C$1:$G$2,2,FALSE)="OUI",O$3,IF(HLOOKUP(O$9,'Feuille1-Catégories'!$C$1:$G$3,3,FALSE)="OUI",OFFSET(O$3,MOD(QUOTIENT(ROW()-ROW($A$20),'Feuille1-Catégories'!$B$6/O$6),O$5),0),IF(MOD($A892-1-O$10,'Feuille1-Catégories'!$F$5+1)=0,O$3,""))),"")</f>
        <v/>
      </c>
      <c r="P892" s="29" t="str">
        <f ca="1">IF(AND($A892&lt;&gt;"",P$9&lt;&gt;""),IF(HLOOKUP(P$9,'Feuille1-Catégories'!$C$1:$G$2,2,FALSE)="OUI",P$3,IF(HLOOKUP(P$9,'Feuille1-Catégories'!$C$1:$G$3,3,FALSE)="OUI",OFFSET(P$3,MOD(QUOTIENT(ROW()-ROW($A$20),'Feuille1-Catégories'!$B$6/P$6),P$5),0),IF(MOD($A892-1-P$10,'Feuille1-Catégories'!$F$5+1)=0,P$3,""))),"")</f>
        <v/>
      </c>
      <c r="Q892" s="29" t="str">
        <f ca="1">IF(AND($A892&lt;&gt;"",Q$9&lt;&gt;""),IF(HLOOKUP(Q$9,'Feuille1-Catégories'!$C$1:$G$2,2,FALSE)="OUI",Q$3,IF(HLOOKUP(Q$9,'Feuille1-Catégories'!$C$1:$G$3,3,FALSE)="OUI",OFFSET(Q$3,MOD(QUOTIENT(ROW()-ROW($A$20),'Feuille1-Catégories'!$B$6/Q$6),Q$5),0),IF(MOD($A892-1-Q$10,'Feuille1-Catégories'!$F$5+1)=0,Q$3,""))),"")</f>
        <v/>
      </c>
      <c r="R892" s="29" t="str">
        <f ca="1">IF(AND($A892&lt;&gt;"",R$9&lt;&gt;""),IF(HLOOKUP(R$9,'Feuille1-Catégories'!$C$1:$G$2,2,FALSE)="OUI",R$3,IF(HLOOKUP(R$9,'Feuille1-Catégories'!$C$1:$G$3,3,FALSE)="OUI",OFFSET(R$3,MOD(QUOTIENT(ROW()-ROW($A$20),'Feuille1-Catégories'!$B$6/R$6),R$5),0),IF(MOD($A892-1-R$10,'Feuille1-Catégories'!$F$5+1)=0,R$3,""))),"")</f>
        <v/>
      </c>
      <c r="S892" s="29" t="str">
        <f ca="1">IF(AND($A892&lt;&gt;"",S$9&lt;&gt;""),IF(HLOOKUP(S$9,'Feuille1-Catégories'!$C$1:$G$2,2,FALSE)="OUI",S$3,IF(HLOOKUP(S$9,'Feuille1-Catégories'!$C$1:$G$3,3,FALSE)="OUI",OFFSET(S$3,MOD(QUOTIENT(ROW()-ROW($A$20),'Feuille1-Catégories'!$B$6/S$6),S$5),0),IF(MOD($A892-1-S$10,'Feuille1-Catégories'!$F$5+1)=0,S$3,""))),"")</f>
        <v/>
      </c>
      <c r="T892" s="29" t="str">
        <f ca="1">IF(AND($A892&lt;&gt;"",T$9&lt;&gt;""),IF(HLOOKUP(T$9,'Feuille1-Catégories'!$C$1:$G$2,2,FALSE)="OUI",T$3,IF(HLOOKUP(T$9,'Feuille1-Catégories'!$C$1:$G$3,3,FALSE)="OUI",OFFSET(T$3,MOD(QUOTIENT(ROW()-ROW($A$20),'Feuille1-Catégories'!$B$6/T$6),T$5),0),IF(MOD($A892-1-T$10,'Feuille1-Catégories'!$F$5+1)=0,T$3,""))),"")</f>
        <v/>
      </c>
      <c r="U892" s="29" t="str">
        <f ca="1">IF(AND($A892&lt;&gt;"",U$9&lt;&gt;""),IF(HLOOKUP(U$9,'Feuille1-Catégories'!$C$1:$G$2,2,FALSE)="OUI",U$3,IF(HLOOKUP(U$9,'Feuille1-Catégories'!$C$1:$G$3,3,FALSE)="OUI",OFFSET(U$3,MOD(QUOTIENT(ROW()-ROW($A$20),'Feuille1-Catégories'!$B$6/U$6),U$5),0),IF(MOD($A892-1-U$10,'Feuille1-Catégories'!$F$5+1)=0,U$3,""))),"")</f>
        <v/>
      </c>
      <c r="V892" s="29" t="str">
        <f ca="1">IF(AND($A892&lt;&gt;"",V$9&lt;&gt;""),IF(HLOOKUP(V$9,'Feuille1-Catégories'!$C$1:$G$2,2,FALSE)="OUI",V$3,IF(HLOOKUP(V$9,'Feuille1-Catégories'!$C$1:$G$3,3,FALSE)="OUI",OFFSET(V$3,MOD(QUOTIENT(ROW()-ROW($A$20),'Feuille1-Catégories'!$B$6/V$6),V$5),0),IF(MOD($A892-1-V$10,'Feuille1-Catégories'!$F$5+1)=0,V$3,""))),"")</f>
        <v/>
      </c>
      <c r="W892" s="29" t="str">
        <f ca="1">IF(AND($A892&lt;&gt;"",W$9&lt;&gt;""),IF(HLOOKUP(W$9,'Feuille1-Catégories'!$C$1:$G$2,2,FALSE)="OUI",W$3,IF(HLOOKUP(W$9,'Feuille1-Catégories'!$C$1:$G$3,3,FALSE)="OUI",OFFSET(W$3,MOD(QUOTIENT(ROW()-ROW($A$20),'Feuille1-Catégories'!$B$6/W$6),W$5),0),IF(MOD($A892-1-W$10,'Feuille1-Catégories'!$F$5+1)=0,W$3,""))),"")</f>
        <v/>
      </c>
      <c r="X892" s="29" t="str">
        <f ca="1">IF(AND($A892&lt;&gt;"",X$9&lt;&gt;""),IF(HLOOKUP(X$9,'Feuille1-Catégories'!$C$1:$G$2,2,FALSE)="OUI",X$3,IF(HLOOKUP(X$9,'Feuille1-Catégories'!$C$1:$G$3,3,FALSE)="OUI",OFFSET(X$3,MOD(QUOTIENT(ROW()-ROW($A$20),'Feuille1-Catégories'!$B$6/X$6),X$5),0),IF(MOD($A892-1-X$10,'Feuille1-Catégories'!$F$5+1)=0,X$3,""))),"")</f>
        <v/>
      </c>
      <c r="Y892" s="29" t="str">
        <f ca="1">IF(AND($A892&lt;&gt;"",Y$9&lt;&gt;""),IF(HLOOKUP(Y$9,'Feuille1-Catégories'!$C$1:$G$2,2,FALSE)="OUI",Y$3,IF(HLOOKUP(Y$9,'Feuille1-Catégories'!$C$1:$G$3,3,FALSE)="OUI",OFFSET(Y$3,MOD(QUOTIENT(ROW()-ROW($A$20),'Feuille1-Catégories'!$B$6/Y$6),Y$5),0),IF(MOD($A892-1-Y$10,'Feuille1-Catégories'!$F$5+1)=0,Y$3,""))),"")</f>
        <v/>
      </c>
      <c r="Z892" s="29" t="str">
        <f ca="1">IF(AND($A892&lt;&gt;"",Z$9&lt;&gt;""),IF(HLOOKUP(Z$9,'Feuille1-Catégories'!$C$1:$G$2,2,FALSE)="OUI",Z$3,IF(HLOOKUP(Z$9,'Feuille1-Catégories'!$C$1:$G$3,3,FALSE)="OUI",OFFSET(Z$3,MOD(QUOTIENT(ROW()-ROW($A$20),'Feuille1-Catégories'!$B$6/Z$6),Z$5),0),IF(MOD($A892-1-Z$10,'Feuille1-Catégories'!$F$5+1)=0,Z$3,""))),"")</f>
        <v/>
      </c>
    </row>
    <row r="893" spans="1:26" ht="17" x14ac:dyDescent="0.2">
      <c r="A893" s="21" t="str">
        <f>IF('Feuille2-Prix de vente'!A893&lt;&gt;"",'Feuille2-Prix de vente'!A893,"")</f>
        <v/>
      </c>
      <c r="B893" s="33" t="str">
        <f>IF('Feuille2-Prix de vente'!B893&lt;&gt;"",'Feuille2-Prix de vente'!B893,"")</f>
        <v/>
      </c>
      <c r="C893" s="10" t="str">
        <f>IF('Feuille2-Prix de vente'!C893&lt;&gt;"",'Feuille2-Prix de vente'!C893,"")</f>
        <v/>
      </c>
      <c r="D893" s="10" t="str">
        <f t="shared" si="13"/>
        <v/>
      </c>
      <c r="E893" s="10" t="str">
        <f>IF('Feuille2-Prix de vente'!E893&lt;&gt;"",'Feuille2-Prix de vente'!E893,"")</f>
        <v/>
      </c>
      <c r="F893" s="29" t="str">
        <f ca="1">IF(AND($A893&lt;&gt;"",F$9&lt;&gt;""),IF(HLOOKUP(F$9,'Feuille1-Catégories'!$C$1:$G$2,2,FALSE)="OUI",F$3,IF(HLOOKUP(F$9,'Feuille1-Catégories'!$C$1:$G$3,3,FALSE)="OUI",OFFSET(F$3,MOD(QUOTIENT(ROW()-ROW($A$20),'Feuille1-Catégories'!$B$6/F$6),F$5),0),IF(MOD($A893-1-F$10,'Feuille1-Catégories'!$F$5+1)=0,F$3,""))),"")</f>
        <v/>
      </c>
      <c r="G893" s="29" t="str">
        <f ca="1">IF(AND($A893&lt;&gt;"",G$9&lt;&gt;""),IF(HLOOKUP(G$9,'Feuille1-Catégories'!$C$1:$G$2,2,FALSE)="OUI",G$3,IF(HLOOKUP(G$9,'Feuille1-Catégories'!$C$1:$G$3,3,FALSE)="OUI",OFFSET(G$3,MOD(QUOTIENT(ROW()-ROW($A$20),'Feuille1-Catégories'!$B$6/G$6),G$5),0),IF(MOD($A893-1-G$10,'Feuille1-Catégories'!$F$5+1)=0,G$3,""))),"")</f>
        <v/>
      </c>
      <c r="H893" s="29" t="str">
        <f ca="1">IF(AND($A893&lt;&gt;"",H$9&lt;&gt;""),IF(HLOOKUP(H$9,'Feuille1-Catégories'!$C$1:$G$2,2,FALSE)="OUI",H$3,IF(HLOOKUP(H$9,'Feuille1-Catégories'!$C$1:$G$3,3,FALSE)="OUI",OFFSET(H$3,MOD(QUOTIENT(ROW()-ROW($A$20),'Feuille1-Catégories'!$B$6/H$6),H$5),0),IF(MOD($A893-1-H$10,'Feuille1-Catégories'!$F$5+1)=0,H$3,""))),"")</f>
        <v/>
      </c>
      <c r="I893" s="29" t="str">
        <f ca="1">IF(AND($A893&lt;&gt;"",I$9&lt;&gt;""),IF(HLOOKUP(I$9,'Feuille1-Catégories'!$C$1:$G$2,2,FALSE)="OUI",I$3,IF(HLOOKUP(I$9,'Feuille1-Catégories'!$C$1:$G$3,3,FALSE)="OUI",OFFSET(I$3,MOD(QUOTIENT(ROW()-ROW($A$20),'Feuille1-Catégories'!$B$6/I$6),I$5),0),IF(MOD($A893-1-I$10,'Feuille1-Catégories'!$F$5+1)=0,I$3,""))),"")</f>
        <v/>
      </c>
      <c r="J893" s="29" t="str">
        <f ca="1">IF(AND($A893&lt;&gt;"",J$9&lt;&gt;""),IF(HLOOKUP(J$9,'Feuille1-Catégories'!$C$1:$G$2,2,FALSE)="OUI",J$3,IF(HLOOKUP(J$9,'Feuille1-Catégories'!$C$1:$G$3,3,FALSE)="OUI",OFFSET(J$3,MOD(QUOTIENT(ROW()-ROW($A$20),'Feuille1-Catégories'!$B$6/J$6),J$5),0),IF(MOD($A893-1-J$10,'Feuille1-Catégories'!$F$5+1)=0,J$3,""))),"")</f>
        <v/>
      </c>
      <c r="K893" s="29" t="str">
        <f ca="1">IF(AND($A893&lt;&gt;"",K$9&lt;&gt;""),IF(HLOOKUP(K$9,'Feuille1-Catégories'!$C$1:$G$2,2,FALSE)="OUI",K$3,IF(HLOOKUP(K$9,'Feuille1-Catégories'!$C$1:$G$3,3,FALSE)="OUI",OFFSET(K$3,MOD(QUOTIENT(ROW()-ROW($A$20),'Feuille1-Catégories'!$B$6/K$6),K$5),0),IF(MOD($A893-1-K$10,'Feuille1-Catégories'!$F$5+1)=0,K$3,""))),"")</f>
        <v/>
      </c>
      <c r="L893" s="29" t="str">
        <f ca="1">IF(AND($A893&lt;&gt;"",L$9&lt;&gt;""),IF(HLOOKUP(L$9,'Feuille1-Catégories'!$C$1:$G$2,2,FALSE)="OUI",L$3,IF(HLOOKUP(L$9,'Feuille1-Catégories'!$C$1:$G$3,3,FALSE)="OUI",OFFSET(L$3,MOD(QUOTIENT(ROW()-ROW($A$20),'Feuille1-Catégories'!$B$6/L$6),L$5),0),IF(MOD($A893-1-L$10,'Feuille1-Catégories'!$F$5+1)=0,L$3,""))),"")</f>
        <v/>
      </c>
      <c r="M893" s="29" t="str">
        <f ca="1">IF(AND($A893&lt;&gt;"",M$9&lt;&gt;""),IF(HLOOKUP(M$9,'Feuille1-Catégories'!$C$1:$G$2,2,FALSE)="OUI",M$3,IF(HLOOKUP(M$9,'Feuille1-Catégories'!$C$1:$G$3,3,FALSE)="OUI",OFFSET(M$3,MOD(QUOTIENT(ROW()-ROW($A$20),'Feuille1-Catégories'!$B$6/M$6),M$5),0),IF(MOD($A893-1-M$10,'Feuille1-Catégories'!$F$5+1)=0,M$3,""))),"")</f>
        <v/>
      </c>
      <c r="N893" s="29" t="str">
        <f ca="1">IF(AND($A893&lt;&gt;"",N$9&lt;&gt;""),IF(HLOOKUP(N$9,'Feuille1-Catégories'!$C$1:$G$2,2,FALSE)="OUI",N$3,IF(HLOOKUP(N$9,'Feuille1-Catégories'!$C$1:$G$3,3,FALSE)="OUI",OFFSET(N$3,MOD(QUOTIENT(ROW()-ROW($A$20),'Feuille1-Catégories'!$B$6/N$6),N$5),0),IF(MOD($A893-1-N$10,'Feuille1-Catégories'!$F$5+1)=0,N$3,""))),"")</f>
        <v/>
      </c>
      <c r="O893" s="29" t="str">
        <f ca="1">IF(AND($A893&lt;&gt;"",O$9&lt;&gt;""),IF(HLOOKUP(O$9,'Feuille1-Catégories'!$C$1:$G$2,2,FALSE)="OUI",O$3,IF(HLOOKUP(O$9,'Feuille1-Catégories'!$C$1:$G$3,3,FALSE)="OUI",OFFSET(O$3,MOD(QUOTIENT(ROW()-ROW($A$20),'Feuille1-Catégories'!$B$6/O$6),O$5),0),IF(MOD($A893-1-O$10,'Feuille1-Catégories'!$F$5+1)=0,O$3,""))),"")</f>
        <v/>
      </c>
      <c r="P893" s="29" t="str">
        <f ca="1">IF(AND($A893&lt;&gt;"",P$9&lt;&gt;""),IF(HLOOKUP(P$9,'Feuille1-Catégories'!$C$1:$G$2,2,FALSE)="OUI",P$3,IF(HLOOKUP(P$9,'Feuille1-Catégories'!$C$1:$G$3,3,FALSE)="OUI",OFFSET(P$3,MOD(QUOTIENT(ROW()-ROW($A$20),'Feuille1-Catégories'!$B$6/P$6),P$5),0),IF(MOD($A893-1-P$10,'Feuille1-Catégories'!$F$5+1)=0,P$3,""))),"")</f>
        <v/>
      </c>
      <c r="Q893" s="29" t="str">
        <f ca="1">IF(AND($A893&lt;&gt;"",Q$9&lt;&gt;""),IF(HLOOKUP(Q$9,'Feuille1-Catégories'!$C$1:$G$2,2,FALSE)="OUI",Q$3,IF(HLOOKUP(Q$9,'Feuille1-Catégories'!$C$1:$G$3,3,FALSE)="OUI",OFFSET(Q$3,MOD(QUOTIENT(ROW()-ROW($A$20),'Feuille1-Catégories'!$B$6/Q$6),Q$5),0),IF(MOD($A893-1-Q$10,'Feuille1-Catégories'!$F$5+1)=0,Q$3,""))),"")</f>
        <v/>
      </c>
      <c r="R893" s="29" t="str">
        <f ca="1">IF(AND($A893&lt;&gt;"",R$9&lt;&gt;""),IF(HLOOKUP(R$9,'Feuille1-Catégories'!$C$1:$G$2,2,FALSE)="OUI",R$3,IF(HLOOKUP(R$9,'Feuille1-Catégories'!$C$1:$G$3,3,FALSE)="OUI",OFFSET(R$3,MOD(QUOTIENT(ROW()-ROW($A$20),'Feuille1-Catégories'!$B$6/R$6),R$5),0),IF(MOD($A893-1-R$10,'Feuille1-Catégories'!$F$5+1)=0,R$3,""))),"")</f>
        <v/>
      </c>
      <c r="S893" s="29" t="str">
        <f ca="1">IF(AND($A893&lt;&gt;"",S$9&lt;&gt;""),IF(HLOOKUP(S$9,'Feuille1-Catégories'!$C$1:$G$2,2,FALSE)="OUI",S$3,IF(HLOOKUP(S$9,'Feuille1-Catégories'!$C$1:$G$3,3,FALSE)="OUI",OFFSET(S$3,MOD(QUOTIENT(ROW()-ROW($A$20),'Feuille1-Catégories'!$B$6/S$6),S$5),0),IF(MOD($A893-1-S$10,'Feuille1-Catégories'!$F$5+1)=0,S$3,""))),"")</f>
        <v/>
      </c>
      <c r="T893" s="29" t="str">
        <f ca="1">IF(AND($A893&lt;&gt;"",T$9&lt;&gt;""),IF(HLOOKUP(T$9,'Feuille1-Catégories'!$C$1:$G$2,2,FALSE)="OUI",T$3,IF(HLOOKUP(T$9,'Feuille1-Catégories'!$C$1:$G$3,3,FALSE)="OUI",OFFSET(T$3,MOD(QUOTIENT(ROW()-ROW($A$20),'Feuille1-Catégories'!$B$6/T$6),T$5),0),IF(MOD($A893-1-T$10,'Feuille1-Catégories'!$F$5+1)=0,T$3,""))),"")</f>
        <v/>
      </c>
      <c r="U893" s="29" t="str">
        <f ca="1">IF(AND($A893&lt;&gt;"",U$9&lt;&gt;""),IF(HLOOKUP(U$9,'Feuille1-Catégories'!$C$1:$G$2,2,FALSE)="OUI",U$3,IF(HLOOKUP(U$9,'Feuille1-Catégories'!$C$1:$G$3,3,FALSE)="OUI",OFFSET(U$3,MOD(QUOTIENT(ROW()-ROW($A$20),'Feuille1-Catégories'!$B$6/U$6),U$5),0),IF(MOD($A893-1-U$10,'Feuille1-Catégories'!$F$5+1)=0,U$3,""))),"")</f>
        <v/>
      </c>
      <c r="V893" s="29" t="str">
        <f ca="1">IF(AND($A893&lt;&gt;"",V$9&lt;&gt;""),IF(HLOOKUP(V$9,'Feuille1-Catégories'!$C$1:$G$2,2,FALSE)="OUI",V$3,IF(HLOOKUP(V$9,'Feuille1-Catégories'!$C$1:$G$3,3,FALSE)="OUI",OFFSET(V$3,MOD(QUOTIENT(ROW()-ROW($A$20),'Feuille1-Catégories'!$B$6/V$6),V$5),0),IF(MOD($A893-1-V$10,'Feuille1-Catégories'!$F$5+1)=0,V$3,""))),"")</f>
        <v/>
      </c>
      <c r="W893" s="29" t="str">
        <f ca="1">IF(AND($A893&lt;&gt;"",W$9&lt;&gt;""),IF(HLOOKUP(W$9,'Feuille1-Catégories'!$C$1:$G$2,2,FALSE)="OUI",W$3,IF(HLOOKUP(W$9,'Feuille1-Catégories'!$C$1:$G$3,3,FALSE)="OUI",OFFSET(W$3,MOD(QUOTIENT(ROW()-ROW($A$20),'Feuille1-Catégories'!$B$6/W$6),W$5),0),IF(MOD($A893-1-W$10,'Feuille1-Catégories'!$F$5+1)=0,W$3,""))),"")</f>
        <v/>
      </c>
      <c r="X893" s="29" t="str">
        <f ca="1">IF(AND($A893&lt;&gt;"",X$9&lt;&gt;""),IF(HLOOKUP(X$9,'Feuille1-Catégories'!$C$1:$G$2,2,FALSE)="OUI",X$3,IF(HLOOKUP(X$9,'Feuille1-Catégories'!$C$1:$G$3,3,FALSE)="OUI",OFFSET(X$3,MOD(QUOTIENT(ROW()-ROW($A$20),'Feuille1-Catégories'!$B$6/X$6),X$5),0),IF(MOD($A893-1-X$10,'Feuille1-Catégories'!$F$5+1)=0,X$3,""))),"")</f>
        <v/>
      </c>
      <c r="Y893" s="29" t="str">
        <f ca="1">IF(AND($A893&lt;&gt;"",Y$9&lt;&gt;""),IF(HLOOKUP(Y$9,'Feuille1-Catégories'!$C$1:$G$2,2,FALSE)="OUI",Y$3,IF(HLOOKUP(Y$9,'Feuille1-Catégories'!$C$1:$G$3,3,FALSE)="OUI",OFFSET(Y$3,MOD(QUOTIENT(ROW()-ROW($A$20),'Feuille1-Catégories'!$B$6/Y$6),Y$5),0),IF(MOD($A893-1-Y$10,'Feuille1-Catégories'!$F$5+1)=0,Y$3,""))),"")</f>
        <v/>
      </c>
      <c r="Z893" s="29" t="str">
        <f ca="1">IF(AND($A893&lt;&gt;"",Z$9&lt;&gt;""),IF(HLOOKUP(Z$9,'Feuille1-Catégories'!$C$1:$G$2,2,FALSE)="OUI",Z$3,IF(HLOOKUP(Z$9,'Feuille1-Catégories'!$C$1:$G$3,3,FALSE)="OUI",OFFSET(Z$3,MOD(QUOTIENT(ROW()-ROW($A$20),'Feuille1-Catégories'!$B$6/Z$6),Z$5),0),IF(MOD($A893-1-Z$10,'Feuille1-Catégories'!$F$5+1)=0,Z$3,""))),"")</f>
        <v/>
      </c>
    </row>
    <row r="894" spans="1:26" ht="17" x14ac:dyDescent="0.2">
      <c r="A894" s="21" t="str">
        <f>IF('Feuille2-Prix de vente'!A894&lt;&gt;"",'Feuille2-Prix de vente'!A894,"")</f>
        <v/>
      </c>
      <c r="B894" s="33" t="str">
        <f>IF('Feuille2-Prix de vente'!B894&lt;&gt;"",'Feuille2-Prix de vente'!B894,"")</f>
        <v/>
      </c>
      <c r="C894" s="10" t="str">
        <f>IF('Feuille2-Prix de vente'!C894&lt;&gt;"",'Feuille2-Prix de vente'!C894,"")</f>
        <v/>
      </c>
      <c r="D894" s="10" t="str">
        <f t="shared" si="13"/>
        <v/>
      </c>
      <c r="E894" s="10" t="str">
        <f>IF('Feuille2-Prix de vente'!E894&lt;&gt;"",'Feuille2-Prix de vente'!E894,"")</f>
        <v/>
      </c>
      <c r="F894" s="29" t="str">
        <f ca="1">IF(AND($A894&lt;&gt;"",F$9&lt;&gt;""),IF(HLOOKUP(F$9,'Feuille1-Catégories'!$C$1:$G$2,2,FALSE)="OUI",F$3,IF(HLOOKUP(F$9,'Feuille1-Catégories'!$C$1:$G$3,3,FALSE)="OUI",OFFSET(F$3,MOD(QUOTIENT(ROW()-ROW($A$20),'Feuille1-Catégories'!$B$6/F$6),F$5),0),IF(MOD($A894-1-F$10,'Feuille1-Catégories'!$F$5+1)=0,F$3,""))),"")</f>
        <v/>
      </c>
      <c r="G894" s="29" t="str">
        <f ca="1">IF(AND($A894&lt;&gt;"",G$9&lt;&gt;""),IF(HLOOKUP(G$9,'Feuille1-Catégories'!$C$1:$G$2,2,FALSE)="OUI",G$3,IF(HLOOKUP(G$9,'Feuille1-Catégories'!$C$1:$G$3,3,FALSE)="OUI",OFFSET(G$3,MOD(QUOTIENT(ROW()-ROW($A$20),'Feuille1-Catégories'!$B$6/G$6),G$5),0),IF(MOD($A894-1-G$10,'Feuille1-Catégories'!$F$5+1)=0,G$3,""))),"")</f>
        <v/>
      </c>
      <c r="H894" s="29" t="str">
        <f ca="1">IF(AND($A894&lt;&gt;"",H$9&lt;&gt;""),IF(HLOOKUP(H$9,'Feuille1-Catégories'!$C$1:$G$2,2,FALSE)="OUI",H$3,IF(HLOOKUP(H$9,'Feuille1-Catégories'!$C$1:$G$3,3,FALSE)="OUI",OFFSET(H$3,MOD(QUOTIENT(ROW()-ROW($A$20),'Feuille1-Catégories'!$B$6/H$6),H$5),0),IF(MOD($A894-1-H$10,'Feuille1-Catégories'!$F$5+1)=0,H$3,""))),"")</f>
        <v/>
      </c>
      <c r="I894" s="29" t="str">
        <f ca="1">IF(AND($A894&lt;&gt;"",I$9&lt;&gt;""),IF(HLOOKUP(I$9,'Feuille1-Catégories'!$C$1:$G$2,2,FALSE)="OUI",I$3,IF(HLOOKUP(I$9,'Feuille1-Catégories'!$C$1:$G$3,3,FALSE)="OUI",OFFSET(I$3,MOD(QUOTIENT(ROW()-ROW($A$20),'Feuille1-Catégories'!$B$6/I$6),I$5),0),IF(MOD($A894-1-I$10,'Feuille1-Catégories'!$F$5+1)=0,I$3,""))),"")</f>
        <v/>
      </c>
      <c r="J894" s="29" t="str">
        <f ca="1">IF(AND($A894&lt;&gt;"",J$9&lt;&gt;""),IF(HLOOKUP(J$9,'Feuille1-Catégories'!$C$1:$G$2,2,FALSE)="OUI",J$3,IF(HLOOKUP(J$9,'Feuille1-Catégories'!$C$1:$G$3,3,FALSE)="OUI",OFFSET(J$3,MOD(QUOTIENT(ROW()-ROW($A$20),'Feuille1-Catégories'!$B$6/J$6),J$5),0),IF(MOD($A894-1-J$10,'Feuille1-Catégories'!$F$5+1)=0,J$3,""))),"")</f>
        <v/>
      </c>
      <c r="K894" s="29" t="str">
        <f ca="1">IF(AND($A894&lt;&gt;"",K$9&lt;&gt;""),IF(HLOOKUP(K$9,'Feuille1-Catégories'!$C$1:$G$2,2,FALSE)="OUI",K$3,IF(HLOOKUP(K$9,'Feuille1-Catégories'!$C$1:$G$3,3,FALSE)="OUI",OFFSET(K$3,MOD(QUOTIENT(ROW()-ROW($A$20),'Feuille1-Catégories'!$B$6/K$6),K$5),0),IF(MOD($A894-1-K$10,'Feuille1-Catégories'!$F$5+1)=0,K$3,""))),"")</f>
        <v/>
      </c>
      <c r="L894" s="29" t="str">
        <f ca="1">IF(AND($A894&lt;&gt;"",L$9&lt;&gt;""),IF(HLOOKUP(L$9,'Feuille1-Catégories'!$C$1:$G$2,2,FALSE)="OUI",L$3,IF(HLOOKUP(L$9,'Feuille1-Catégories'!$C$1:$G$3,3,FALSE)="OUI",OFFSET(L$3,MOD(QUOTIENT(ROW()-ROW($A$20),'Feuille1-Catégories'!$B$6/L$6),L$5),0),IF(MOD($A894-1-L$10,'Feuille1-Catégories'!$F$5+1)=0,L$3,""))),"")</f>
        <v/>
      </c>
      <c r="M894" s="29" t="str">
        <f ca="1">IF(AND($A894&lt;&gt;"",M$9&lt;&gt;""),IF(HLOOKUP(M$9,'Feuille1-Catégories'!$C$1:$G$2,2,FALSE)="OUI",M$3,IF(HLOOKUP(M$9,'Feuille1-Catégories'!$C$1:$G$3,3,FALSE)="OUI",OFFSET(M$3,MOD(QUOTIENT(ROW()-ROW($A$20),'Feuille1-Catégories'!$B$6/M$6),M$5),0),IF(MOD($A894-1-M$10,'Feuille1-Catégories'!$F$5+1)=0,M$3,""))),"")</f>
        <v/>
      </c>
      <c r="N894" s="29" t="str">
        <f ca="1">IF(AND($A894&lt;&gt;"",N$9&lt;&gt;""),IF(HLOOKUP(N$9,'Feuille1-Catégories'!$C$1:$G$2,2,FALSE)="OUI",N$3,IF(HLOOKUP(N$9,'Feuille1-Catégories'!$C$1:$G$3,3,FALSE)="OUI",OFFSET(N$3,MOD(QUOTIENT(ROW()-ROW($A$20),'Feuille1-Catégories'!$B$6/N$6),N$5),0),IF(MOD($A894-1-N$10,'Feuille1-Catégories'!$F$5+1)=0,N$3,""))),"")</f>
        <v/>
      </c>
      <c r="O894" s="29" t="str">
        <f ca="1">IF(AND($A894&lt;&gt;"",O$9&lt;&gt;""),IF(HLOOKUP(O$9,'Feuille1-Catégories'!$C$1:$G$2,2,FALSE)="OUI",O$3,IF(HLOOKUP(O$9,'Feuille1-Catégories'!$C$1:$G$3,3,FALSE)="OUI",OFFSET(O$3,MOD(QUOTIENT(ROW()-ROW($A$20),'Feuille1-Catégories'!$B$6/O$6),O$5),0),IF(MOD($A894-1-O$10,'Feuille1-Catégories'!$F$5+1)=0,O$3,""))),"")</f>
        <v/>
      </c>
      <c r="P894" s="29" t="str">
        <f ca="1">IF(AND($A894&lt;&gt;"",P$9&lt;&gt;""),IF(HLOOKUP(P$9,'Feuille1-Catégories'!$C$1:$G$2,2,FALSE)="OUI",P$3,IF(HLOOKUP(P$9,'Feuille1-Catégories'!$C$1:$G$3,3,FALSE)="OUI",OFFSET(P$3,MOD(QUOTIENT(ROW()-ROW($A$20),'Feuille1-Catégories'!$B$6/P$6),P$5),0),IF(MOD($A894-1-P$10,'Feuille1-Catégories'!$F$5+1)=0,P$3,""))),"")</f>
        <v/>
      </c>
      <c r="Q894" s="29" t="str">
        <f ca="1">IF(AND($A894&lt;&gt;"",Q$9&lt;&gt;""),IF(HLOOKUP(Q$9,'Feuille1-Catégories'!$C$1:$G$2,2,FALSE)="OUI",Q$3,IF(HLOOKUP(Q$9,'Feuille1-Catégories'!$C$1:$G$3,3,FALSE)="OUI",OFFSET(Q$3,MOD(QUOTIENT(ROW()-ROW($A$20),'Feuille1-Catégories'!$B$6/Q$6),Q$5),0),IF(MOD($A894-1-Q$10,'Feuille1-Catégories'!$F$5+1)=0,Q$3,""))),"")</f>
        <v/>
      </c>
      <c r="R894" s="29" t="str">
        <f ca="1">IF(AND($A894&lt;&gt;"",R$9&lt;&gt;""),IF(HLOOKUP(R$9,'Feuille1-Catégories'!$C$1:$G$2,2,FALSE)="OUI",R$3,IF(HLOOKUP(R$9,'Feuille1-Catégories'!$C$1:$G$3,3,FALSE)="OUI",OFFSET(R$3,MOD(QUOTIENT(ROW()-ROW($A$20),'Feuille1-Catégories'!$B$6/R$6),R$5),0),IF(MOD($A894-1-R$10,'Feuille1-Catégories'!$F$5+1)=0,R$3,""))),"")</f>
        <v/>
      </c>
      <c r="S894" s="29" t="str">
        <f ca="1">IF(AND($A894&lt;&gt;"",S$9&lt;&gt;""),IF(HLOOKUP(S$9,'Feuille1-Catégories'!$C$1:$G$2,2,FALSE)="OUI",S$3,IF(HLOOKUP(S$9,'Feuille1-Catégories'!$C$1:$G$3,3,FALSE)="OUI",OFFSET(S$3,MOD(QUOTIENT(ROW()-ROW($A$20),'Feuille1-Catégories'!$B$6/S$6),S$5),0),IF(MOD($A894-1-S$10,'Feuille1-Catégories'!$F$5+1)=0,S$3,""))),"")</f>
        <v/>
      </c>
      <c r="T894" s="29" t="str">
        <f ca="1">IF(AND($A894&lt;&gt;"",T$9&lt;&gt;""),IF(HLOOKUP(T$9,'Feuille1-Catégories'!$C$1:$G$2,2,FALSE)="OUI",T$3,IF(HLOOKUP(T$9,'Feuille1-Catégories'!$C$1:$G$3,3,FALSE)="OUI",OFFSET(T$3,MOD(QUOTIENT(ROW()-ROW($A$20),'Feuille1-Catégories'!$B$6/T$6),T$5),0),IF(MOD($A894-1-T$10,'Feuille1-Catégories'!$F$5+1)=0,T$3,""))),"")</f>
        <v/>
      </c>
      <c r="U894" s="29" t="str">
        <f ca="1">IF(AND($A894&lt;&gt;"",U$9&lt;&gt;""),IF(HLOOKUP(U$9,'Feuille1-Catégories'!$C$1:$G$2,2,FALSE)="OUI",U$3,IF(HLOOKUP(U$9,'Feuille1-Catégories'!$C$1:$G$3,3,FALSE)="OUI",OFFSET(U$3,MOD(QUOTIENT(ROW()-ROW($A$20),'Feuille1-Catégories'!$B$6/U$6),U$5),0),IF(MOD($A894-1-U$10,'Feuille1-Catégories'!$F$5+1)=0,U$3,""))),"")</f>
        <v/>
      </c>
      <c r="V894" s="29" t="str">
        <f ca="1">IF(AND($A894&lt;&gt;"",V$9&lt;&gt;""),IF(HLOOKUP(V$9,'Feuille1-Catégories'!$C$1:$G$2,2,FALSE)="OUI",V$3,IF(HLOOKUP(V$9,'Feuille1-Catégories'!$C$1:$G$3,3,FALSE)="OUI",OFFSET(V$3,MOD(QUOTIENT(ROW()-ROW($A$20),'Feuille1-Catégories'!$B$6/V$6),V$5),0),IF(MOD($A894-1-V$10,'Feuille1-Catégories'!$F$5+1)=0,V$3,""))),"")</f>
        <v/>
      </c>
      <c r="W894" s="29" t="str">
        <f ca="1">IF(AND($A894&lt;&gt;"",W$9&lt;&gt;""),IF(HLOOKUP(W$9,'Feuille1-Catégories'!$C$1:$G$2,2,FALSE)="OUI",W$3,IF(HLOOKUP(W$9,'Feuille1-Catégories'!$C$1:$G$3,3,FALSE)="OUI",OFFSET(W$3,MOD(QUOTIENT(ROW()-ROW($A$20),'Feuille1-Catégories'!$B$6/W$6),W$5),0),IF(MOD($A894-1-W$10,'Feuille1-Catégories'!$F$5+1)=0,W$3,""))),"")</f>
        <v/>
      </c>
      <c r="X894" s="29" t="str">
        <f ca="1">IF(AND($A894&lt;&gt;"",X$9&lt;&gt;""),IF(HLOOKUP(X$9,'Feuille1-Catégories'!$C$1:$G$2,2,FALSE)="OUI",X$3,IF(HLOOKUP(X$9,'Feuille1-Catégories'!$C$1:$G$3,3,FALSE)="OUI",OFFSET(X$3,MOD(QUOTIENT(ROW()-ROW($A$20),'Feuille1-Catégories'!$B$6/X$6),X$5),0),IF(MOD($A894-1-X$10,'Feuille1-Catégories'!$F$5+1)=0,X$3,""))),"")</f>
        <v/>
      </c>
      <c r="Y894" s="29" t="str">
        <f ca="1">IF(AND($A894&lt;&gt;"",Y$9&lt;&gt;""),IF(HLOOKUP(Y$9,'Feuille1-Catégories'!$C$1:$G$2,2,FALSE)="OUI",Y$3,IF(HLOOKUP(Y$9,'Feuille1-Catégories'!$C$1:$G$3,3,FALSE)="OUI",OFFSET(Y$3,MOD(QUOTIENT(ROW()-ROW($A$20),'Feuille1-Catégories'!$B$6/Y$6),Y$5),0),IF(MOD($A894-1-Y$10,'Feuille1-Catégories'!$F$5+1)=0,Y$3,""))),"")</f>
        <v/>
      </c>
      <c r="Z894" s="29" t="str">
        <f ca="1">IF(AND($A894&lt;&gt;"",Z$9&lt;&gt;""),IF(HLOOKUP(Z$9,'Feuille1-Catégories'!$C$1:$G$2,2,FALSE)="OUI",Z$3,IF(HLOOKUP(Z$9,'Feuille1-Catégories'!$C$1:$G$3,3,FALSE)="OUI",OFFSET(Z$3,MOD(QUOTIENT(ROW()-ROW($A$20),'Feuille1-Catégories'!$B$6/Z$6),Z$5),0),IF(MOD($A894-1-Z$10,'Feuille1-Catégories'!$F$5+1)=0,Z$3,""))),"")</f>
        <v/>
      </c>
    </row>
    <row r="895" spans="1:26" ht="17" x14ac:dyDescent="0.2">
      <c r="A895" s="21" t="str">
        <f>IF('Feuille2-Prix de vente'!A895&lt;&gt;"",'Feuille2-Prix de vente'!A895,"")</f>
        <v/>
      </c>
      <c r="B895" s="33" t="str">
        <f>IF('Feuille2-Prix de vente'!B895&lt;&gt;"",'Feuille2-Prix de vente'!B895,"")</f>
        <v/>
      </c>
      <c r="C895" s="10" t="str">
        <f>IF('Feuille2-Prix de vente'!C895&lt;&gt;"",'Feuille2-Prix de vente'!C895,"")</f>
        <v/>
      </c>
      <c r="D895" s="10" t="str">
        <f t="shared" si="13"/>
        <v/>
      </c>
      <c r="E895" s="10" t="str">
        <f>IF('Feuille2-Prix de vente'!E895&lt;&gt;"",'Feuille2-Prix de vente'!E895,"")</f>
        <v/>
      </c>
      <c r="F895" s="29" t="str">
        <f ca="1">IF(AND($A895&lt;&gt;"",F$9&lt;&gt;""),IF(HLOOKUP(F$9,'Feuille1-Catégories'!$C$1:$G$2,2,FALSE)="OUI",F$3,IF(HLOOKUP(F$9,'Feuille1-Catégories'!$C$1:$G$3,3,FALSE)="OUI",OFFSET(F$3,MOD(QUOTIENT(ROW()-ROW($A$20),'Feuille1-Catégories'!$B$6/F$6),F$5),0),IF(MOD($A895-1-F$10,'Feuille1-Catégories'!$F$5+1)=0,F$3,""))),"")</f>
        <v/>
      </c>
      <c r="G895" s="29" t="str">
        <f ca="1">IF(AND($A895&lt;&gt;"",G$9&lt;&gt;""),IF(HLOOKUP(G$9,'Feuille1-Catégories'!$C$1:$G$2,2,FALSE)="OUI",G$3,IF(HLOOKUP(G$9,'Feuille1-Catégories'!$C$1:$G$3,3,FALSE)="OUI",OFFSET(G$3,MOD(QUOTIENT(ROW()-ROW($A$20),'Feuille1-Catégories'!$B$6/G$6),G$5),0),IF(MOD($A895-1-G$10,'Feuille1-Catégories'!$F$5+1)=0,G$3,""))),"")</f>
        <v/>
      </c>
      <c r="H895" s="29" t="str">
        <f ca="1">IF(AND($A895&lt;&gt;"",H$9&lt;&gt;""),IF(HLOOKUP(H$9,'Feuille1-Catégories'!$C$1:$G$2,2,FALSE)="OUI",H$3,IF(HLOOKUP(H$9,'Feuille1-Catégories'!$C$1:$G$3,3,FALSE)="OUI",OFFSET(H$3,MOD(QUOTIENT(ROW()-ROW($A$20),'Feuille1-Catégories'!$B$6/H$6),H$5),0),IF(MOD($A895-1-H$10,'Feuille1-Catégories'!$F$5+1)=0,H$3,""))),"")</f>
        <v/>
      </c>
      <c r="I895" s="29" t="str">
        <f ca="1">IF(AND($A895&lt;&gt;"",I$9&lt;&gt;""),IF(HLOOKUP(I$9,'Feuille1-Catégories'!$C$1:$G$2,2,FALSE)="OUI",I$3,IF(HLOOKUP(I$9,'Feuille1-Catégories'!$C$1:$G$3,3,FALSE)="OUI",OFFSET(I$3,MOD(QUOTIENT(ROW()-ROW($A$20),'Feuille1-Catégories'!$B$6/I$6),I$5),0),IF(MOD($A895-1-I$10,'Feuille1-Catégories'!$F$5+1)=0,I$3,""))),"")</f>
        <v/>
      </c>
      <c r="J895" s="29" t="str">
        <f ca="1">IF(AND($A895&lt;&gt;"",J$9&lt;&gt;""),IF(HLOOKUP(J$9,'Feuille1-Catégories'!$C$1:$G$2,2,FALSE)="OUI",J$3,IF(HLOOKUP(J$9,'Feuille1-Catégories'!$C$1:$G$3,3,FALSE)="OUI",OFFSET(J$3,MOD(QUOTIENT(ROW()-ROW($A$20),'Feuille1-Catégories'!$B$6/J$6),J$5),0),IF(MOD($A895-1-J$10,'Feuille1-Catégories'!$F$5+1)=0,J$3,""))),"")</f>
        <v/>
      </c>
      <c r="K895" s="29" t="str">
        <f ca="1">IF(AND($A895&lt;&gt;"",K$9&lt;&gt;""),IF(HLOOKUP(K$9,'Feuille1-Catégories'!$C$1:$G$2,2,FALSE)="OUI",K$3,IF(HLOOKUP(K$9,'Feuille1-Catégories'!$C$1:$G$3,3,FALSE)="OUI",OFFSET(K$3,MOD(QUOTIENT(ROW()-ROW($A$20),'Feuille1-Catégories'!$B$6/K$6),K$5),0),IF(MOD($A895-1-K$10,'Feuille1-Catégories'!$F$5+1)=0,K$3,""))),"")</f>
        <v/>
      </c>
      <c r="L895" s="29" t="str">
        <f ca="1">IF(AND($A895&lt;&gt;"",L$9&lt;&gt;""),IF(HLOOKUP(L$9,'Feuille1-Catégories'!$C$1:$G$2,2,FALSE)="OUI",L$3,IF(HLOOKUP(L$9,'Feuille1-Catégories'!$C$1:$G$3,3,FALSE)="OUI",OFFSET(L$3,MOD(QUOTIENT(ROW()-ROW($A$20),'Feuille1-Catégories'!$B$6/L$6),L$5),0),IF(MOD($A895-1-L$10,'Feuille1-Catégories'!$F$5+1)=0,L$3,""))),"")</f>
        <v/>
      </c>
      <c r="M895" s="29" t="str">
        <f ca="1">IF(AND($A895&lt;&gt;"",M$9&lt;&gt;""),IF(HLOOKUP(M$9,'Feuille1-Catégories'!$C$1:$G$2,2,FALSE)="OUI",M$3,IF(HLOOKUP(M$9,'Feuille1-Catégories'!$C$1:$G$3,3,FALSE)="OUI",OFFSET(M$3,MOD(QUOTIENT(ROW()-ROW($A$20),'Feuille1-Catégories'!$B$6/M$6),M$5),0),IF(MOD($A895-1-M$10,'Feuille1-Catégories'!$F$5+1)=0,M$3,""))),"")</f>
        <v/>
      </c>
      <c r="N895" s="29" t="str">
        <f ca="1">IF(AND($A895&lt;&gt;"",N$9&lt;&gt;""),IF(HLOOKUP(N$9,'Feuille1-Catégories'!$C$1:$G$2,2,FALSE)="OUI",N$3,IF(HLOOKUP(N$9,'Feuille1-Catégories'!$C$1:$G$3,3,FALSE)="OUI",OFFSET(N$3,MOD(QUOTIENT(ROW()-ROW($A$20),'Feuille1-Catégories'!$B$6/N$6),N$5),0),IF(MOD($A895-1-N$10,'Feuille1-Catégories'!$F$5+1)=0,N$3,""))),"")</f>
        <v/>
      </c>
      <c r="O895" s="29" t="str">
        <f ca="1">IF(AND($A895&lt;&gt;"",O$9&lt;&gt;""),IF(HLOOKUP(O$9,'Feuille1-Catégories'!$C$1:$G$2,2,FALSE)="OUI",O$3,IF(HLOOKUP(O$9,'Feuille1-Catégories'!$C$1:$G$3,3,FALSE)="OUI",OFFSET(O$3,MOD(QUOTIENT(ROW()-ROW($A$20),'Feuille1-Catégories'!$B$6/O$6),O$5),0),IF(MOD($A895-1-O$10,'Feuille1-Catégories'!$F$5+1)=0,O$3,""))),"")</f>
        <v/>
      </c>
      <c r="P895" s="29" t="str">
        <f ca="1">IF(AND($A895&lt;&gt;"",P$9&lt;&gt;""),IF(HLOOKUP(P$9,'Feuille1-Catégories'!$C$1:$G$2,2,FALSE)="OUI",P$3,IF(HLOOKUP(P$9,'Feuille1-Catégories'!$C$1:$G$3,3,FALSE)="OUI",OFFSET(P$3,MOD(QUOTIENT(ROW()-ROW($A$20),'Feuille1-Catégories'!$B$6/P$6),P$5),0),IF(MOD($A895-1-P$10,'Feuille1-Catégories'!$F$5+1)=0,P$3,""))),"")</f>
        <v/>
      </c>
      <c r="Q895" s="29" t="str">
        <f ca="1">IF(AND($A895&lt;&gt;"",Q$9&lt;&gt;""),IF(HLOOKUP(Q$9,'Feuille1-Catégories'!$C$1:$G$2,2,FALSE)="OUI",Q$3,IF(HLOOKUP(Q$9,'Feuille1-Catégories'!$C$1:$G$3,3,FALSE)="OUI",OFFSET(Q$3,MOD(QUOTIENT(ROW()-ROW($A$20),'Feuille1-Catégories'!$B$6/Q$6),Q$5),0),IF(MOD($A895-1-Q$10,'Feuille1-Catégories'!$F$5+1)=0,Q$3,""))),"")</f>
        <v/>
      </c>
      <c r="R895" s="29" t="str">
        <f ca="1">IF(AND($A895&lt;&gt;"",R$9&lt;&gt;""),IF(HLOOKUP(R$9,'Feuille1-Catégories'!$C$1:$G$2,2,FALSE)="OUI",R$3,IF(HLOOKUP(R$9,'Feuille1-Catégories'!$C$1:$G$3,3,FALSE)="OUI",OFFSET(R$3,MOD(QUOTIENT(ROW()-ROW($A$20),'Feuille1-Catégories'!$B$6/R$6),R$5),0),IF(MOD($A895-1-R$10,'Feuille1-Catégories'!$F$5+1)=0,R$3,""))),"")</f>
        <v/>
      </c>
      <c r="S895" s="29" t="str">
        <f ca="1">IF(AND($A895&lt;&gt;"",S$9&lt;&gt;""),IF(HLOOKUP(S$9,'Feuille1-Catégories'!$C$1:$G$2,2,FALSE)="OUI",S$3,IF(HLOOKUP(S$9,'Feuille1-Catégories'!$C$1:$G$3,3,FALSE)="OUI",OFFSET(S$3,MOD(QUOTIENT(ROW()-ROW($A$20),'Feuille1-Catégories'!$B$6/S$6),S$5),0),IF(MOD($A895-1-S$10,'Feuille1-Catégories'!$F$5+1)=0,S$3,""))),"")</f>
        <v/>
      </c>
      <c r="T895" s="29" t="str">
        <f ca="1">IF(AND($A895&lt;&gt;"",T$9&lt;&gt;""),IF(HLOOKUP(T$9,'Feuille1-Catégories'!$C$1:$G$2,2,FALSE)="OUI",T$3,IF(HLOOKUP(T$9,'Feuille1-Catégories'!$C$1:$G$3,3,FALSE)="OUI",OFFSET(T$3,MOD(QUOTIENT(ROW()-ROW($A$20),'Feuille1-Catégories'!$B$6/T$6),T$5),0),IF(MOD($A895-1-T$10,'Feuille1-Catégories'!$F$5+1)=0,T$3,""))),"")</f>
        <v/>
      </c>
      <c r="U895" s="29" t="str">
        <f ca="1">IF(AND($A895&lt;&gt;"",U$9&lt;&gt;""),IF(HLOOKUP(U$9,'Feuille1-Catégories'!$C$1:$G$2,2,FALSE)="OUI",U$3,IF(HLOOKUP(U$9,'Feuille1-Catégories'!$C$1:$G$3,3,FALSE)="OUI",OFFSET(U$3,MOD(QUOTIENT(ROW()-ROW($A$20),'Feuille1-Catégories'!$B$6/U$6),U$5),0),IF(MOD($A895-1-U$10,'Feuille1-Catégories'!$F$5+1)=0,U$3,""))),"")</f>
        <v/>
      </c>
      <c r="V895" s="29" t="str">
        <f ca="1">IF(AND($A895&lt;&gt;"",V$9&lt;&gt;""),IF(HLOOKUP(V$9,'Feuille1-Catégories'!$C$1:$G$2,2,FALSE)="OUI",V$3,IF(HLOOKUP(V$9,'Feuille1-Catégories'!$C$1:$G$3,3,FALSE)="OUI",OFFSET(V$3,MOD(QUOTIENT(ROW()-ROW($A$20),'Feuille1-Catégories'!$B$6/V$6),V$5),0),IF(MOD($A895-1-V$10,'Feuille1-Catégories'!$F$5+1)=0,V$3,""))),"")</f>
        <v/>
      </c>
      <c r="W895" s="29" t="str">
        <f ca="1">IF(AND($A895&lt;&gt;"",W$9&lt;&gt;""),IF(HLOOKUP(W$9,'Feuille1-Catégories'!$C$1:$G$2,2,FALSE)="OUI",W$3,IF(HLOOKUP(W$9,'Feuille1-Catégories'!$C$1:$G$3,3,FALSE)="OUI",OFFSET(W$3,MOD(QUOTIENT(ROW()-ROW($A$20),'Feuille1-Catégories'!$B$6/W$6),W$5),0),IF(MOD($A895-1-W$10,'Feuille1-Catégories'!$F$5+1)=0,W$3,""))),"")</f>
        <v/>
      </c>
      <c r="X895" s="29" t="str">
        <f ca="1">IF(AND($A895&lt;&gt;"",X$9&lt;&gt;""),IF(HLOOKUP(X$9,'Feuille1-Catégories'!$C$1:$G$2,2,FALSE)="OUI",X$3,IF(HLOOKUP(X$9,'Feuille1-Catégories'!$C$1:$G$3,3,FALSE)="OUI",OFFSET(X$3,MOD(QUOTIENT(ROW()-ROW($A$20),'Feuille1-Catégories'!$B$6/X$6),X$5),0),IF(MOD($A895-1-X$10,'Feuille1-Catégories'!$F$5+1)=0,X$3,""))),"")</f>
        <v/>
      </c>
      <c r="Y895" s="29" t="str">
        <f ca="1">IF(AND($A895&lt;&gt;"",Y$9&lt;&gt;""),IF(HLOOKUP(Y$9,'Feuille1-Catégories'!$C$1:$G$2,2,FALSE)="OUI",Y$3,IF(HLOOKUP(Y$9,'Feuille1-Catégories'!$C$1:$G$3,3,FALSE)="OUI",OFFSET(Y$3,MOD(QUOTIENT(ROW()-ROW($A$20),'Feuille1-Catégories'!$B$6/Y$6),Y$5),0),IF(MOD($A895-1-Y$10,'Feuille1-Catégories'!$F$5+1)=0,Y$3,""))),"")</f>
        <v/>
      </c>
      <c r="Z895" s="29" t="str">
        <f ca="1">IF(AND($A895&lt;&gt;"",Z$9&lt;&gt;""),IF(HLOOKUP(Z$9,'Feuille1-Catégories'!$C$1:$G$2,2,FALSE)="OUI",Z$3,IF(HLOOKUP(Z$9,'Feuille1-Catégories'!$C$1:$G$3,3,FALSE)="OUI",OFFSET(Z$3,MOD(QUOTIENT(ROW()-ROW($A$20),'Feuille1-Catégories'!$B$6/Z$6),Z$5),0),IF(MOD($A895-1-Z$10,'Feuille1-Catégories'!$F$5+1)=0,Z$3,""))),"")</f>
        <v/>
      </c>
    </row>
    <row r="896" spans="1:26" ht="17" x14ac:dyDescent="0.2">
      <c r="A896" s="21" t="str">
        <f>IF('Feuille2-Prix de vente'!A896&lt;&gt;"",'Feuille2-Prix de vente'!A896,"")</f>
        <v/>
      </c>
      <c r="B896" s="33" t="str">
        <f>IF('Feuille2-Prix de vente'!B896&lt;&gt;"",'Feuille2-Prix de vente'!B896,"")</f>
        <v/>
      </c>
      <c r="C896" s="10" t="str">
        <f>IF('Feuille2-Prix de vente'!C896&lt;&gt;"",'Feuille2-Prix de vente'!C896,"")</f>
        <v/>
      </c>
      <c r="D896" s="10" t="str">
        <f t="shared" si="13"/>
        <v/>
      </c>
      <c r="E896" s="10" t="str">
        <f>IF('Feuille2-Prix de vente'!E896&lt;&gt;"",'Feuille2-Prix de vente'!E896,"")</f>
        <v/>
      </c>
      <c r="F896" s="29" t="str">
        <f ca="1">IF(AND($A896&lt;&gt;"",F$9&lt;&gt;""),IF(HLOOKUP(F$9,'Feuille1-Catégories'!$C$1:$G$2,2,FALSE)="OUI",F$3,IF(HLOOKUP(F$9,'Feuille1-Catégories'!$C$1:$G$3,3,FALSE)="OUI",OFFSET(F$3,MOD(QUOTIENT(ROW()-ROW($A$20),'Feuille1-Catégories'!$B$6/F$6),F$5),0),IF(MOD($A896-1-F$10,'Feuille1-Catégories'!$F$5+1)=0,F$3,""))),"")</f>
        <v/>
      </c>
      <c r="G896" s="29" t="str">
        <f ca="1">IF(AND($A896&lt;&gt;"",G$9&lt;&gt;""),IF(HLOOKUP(G$9,'Feuille1-Catégories'!$C$1:$G$2,2,FALSE)="OUI",G$3,IF(HLOOKUP(G$9,'Feuille1-Catégories'!$C$1:$G$3,3,FALSE)="OUI",OFFSET(G$3,MOD(QUOTIENT(ROW()-ROW($A$20),'Feuille1-Catégories'!$B$6/G$6),G$5),0),IF(MOD($A896-1-G$10,'Feuille1-Catégories'!$F$5+1)=0,G$3,""))),"")</f>
        <v/>
      </c>
      <c r="H896" s="29" t="str">
        <f ca="1">IF(AND($A896&lt;&gt;"",H$9&lt;&gt;""),IF(HLOOKUP(H$9,'Feuille1-Catégories'!$C$1:$G$2,2,FALSE)="OUI",H$3,IF(HLOOKUP(H$9,'Feuille1-Catégories'!$C$1:$G$3,3,FALSE)="OUI",OFFSET(H$3,MOD(QUOTIENT(ROW()-ROW($A$20),'Feuille1-Catégories'!$B$6/H$6),H$5),0),IF(MOD($A896-1-H$10,'Feuille1-Catégories'!$F$5+1)=0,H$3,""))),"")</f>
        <v/>
      </c>
      <c r="I896" s="29" t="str">
        <f ca="1">IF(AND($A896&lt;&gt;"",I$9&lt;&gt;""),IF(HLOOKUP(I$9,'Feuille1-Catégories'!$C$1:$G$2,2,FALSE)="OUI",I$3,IF(HLOOKUP(I$9,'Feuille1-Catégories'!$C$1:$G$3,3,FALSE)="OUI",OFFSET(I$3,MOD(QUOTIENT(ROW()-ROW($A$20),'Feuille1-Catégories'!$B$6/I$6),I$5),0),IF(MOD($A896-1-I$10,'Feuille1-Catégories'!$F$5+1)=0,I$3,""))),"")</f>
        <v/>
      </c>
      <c r="J896" s="29" t="str">
        <f ca="1">IF(AND($A896&lt;&gt;"",J$9&lt;&gt;""),IF(HLOOKUP(J$9,'Feuille1-Catégories'!$C$1:$G$2,2,FALSE)="OUI",J$3,IF(HLOOKUP(J$9,'Feuille1-Catégories'!$C$1:$G$3,3,FALSE)="OUI",OFFSET(J$3,MOD(QUOTIENT(ROW()-ROW($A$20),'Feuille1-Catégories'!$B$6/J$6),J$5),0),IF(MOD($A896-1-J$10,'Feuille1-Catégories'!$F$5+1)=0,J$3,""))),"")</f>
        <v/>
      </c>
      <c r="K896" s="29" t="str">
        <f ca="1">IF(AND($A896&lt;&gt;"",K$9&lt;&gt;""),IF(HLOOKUP(K$9,'Feuille1-Catégories'!$C$1:$G$2,2,FALSE)="OUI",K$3,IF(HLOOKUP(K$9,'Feuille1-Catégories'!$C$1:$G$3,3,FALSE)="OUI",OFFSET(K$3,MOD(QUOTIENT(ROW()-ROW($A$20),'Feuille1-Catégories'!$B$6/K$6),K$5),0),IF(MOD($A896-1-K$10,'Feuille1-Catégories'!$F$5+1)=0,K$3,""))),"")</f>
        <v/>
      </c>
      <c r="L896" s="29" t="str">
        <f ca="1">IF(AND($A896&lt;&gt;"",L$9&lt;&gt;""),IF(HLOOKUP(L$9,'Feuille1-Catégories'!$C$1:$G$2,2,FALSE)="OUI",L$3,IF(HLOOKUP(L$9,'Feuille1-Catégories'!$C$1:$G$3,3,FALSE)="OUI",OFFSET(L$3,MOD(QUOTIENT(ROW()-ROW($A$20),'Feuille1-Catégories'!$B$6/L$6),L$5),0),IF(MOD($A896-1-L$10,'Feuille1-Catégories'!$F$5+1)=0,L$3,""))),"")</f>
        <v/>
      </c>
      <c r="M896" s="29" t="str">
        <f ca="1">IF(AND($A896&lt;&gt;"",M$9&lt;&gt;""),IF(HLOOKUP(M$9,'Feuille1-Catégories'!$C$1:$G$2,2,FALSE)="OUI",M$3,IF(HLOOKUP(M$9,'Feuille1-Catégories'!$C$1:$G$3,3,FALSE)="OUI",OFFSET(M$3,MOD(QUOTIENT(ROW()-ROW($A$20),'Feuille1-Catégories'!$B$6/M$6),M$5),0),IF(MOD($A896-1-M$10,'Feuille1-Catégories'!$F$5+1)=0,M$3,""))),"")</f>
        <v/>
      </c>
      <c r="N896" s="29" t="str">
        <f ca="1">IF(AND($A896&lt;&gt;"",N$9&lt;&gt;""),IF(HLOOKUP(N$9,'Feuille1-Catégories'!$C$1:$G$2,2,FALSE)="OUI",N$3,IF(HLOOKUP(N$9,'Feuille1-Catégories'!$C$1:$G$3,3,FALSE)="OUI",OFFSET(N$3,MOD(QUOTIENT(ROW()-ROW($A$20),'Feuille1-Catégories'!$B$6/N$6),N$5),0),IF(MOD($A896-1-N$10,'Feuille1-Catégories'!$F$5+1)=0,N$3,""))),"")</f>
        <v/>
      </c>
      <c r="O896" s="29" t="str">
        <f ca="1">IF(AND($A896&lt;&gt;"",O$9&lt;&gt;""),IF(HLOOKUP(O$9,'Feuille1-Catégories'!$C$1:$G$2,2,FALSE)="OUI",O$3,IF(HLOOKUP(O$9,'Feuille1-Catégories'!$C$1:$G$3,3,FALSE)="OUI",OFFSET(O$3,MOD(QUOTIENT(ROW()-ROW($A$20),'Feuille1-Catégories'!$B$6/O$6),O$5),0),IF(MOD($A896-1-O$10,'Feuille1-Catégories'!$F$5+1)=0,O$3,""))),"")</f>
        <v/>
      </c>
      <c r="P896" s="29" t="str">
        <f ca="1">IF(AND($A896&lt;&gt;"",P$9&lt;&gt;""),IF(HLOOKUP(P$9,'Feuille1-Catégories'!$C$1:$G$2,2,FALSE)="OUI",P$3,IF(HLOOKUP(P$9,'Feuille1-Catégories'!$C$1:$G$3,3,FALSE)="OUI",OFFSET(P$3,MOD(QUOTIENT(ROW()-ROW($A$20),'Feuille1-Catégories'!$B$6/P$6),P$5),0),IF(MOD($A896-1-P$10,'Feuille1-Catégories'!$F$5+1)=0,P$3,""))),"")</f>
        <v/>
      </c>
      <c r="Q896" s="29" t="str">
        <f ca="1">IF(AND($A896&lt;&gt;"",Q$9&lt;&gt;""),IF(HLOOKUP(Q$9,'Feuille1-Catégories'!$C$1:$G$2,2,FALSE)="OUI",Q$3,IF(HLOOKUP(Q$9,'Feuille1-Catégories'!$C$1:$G$3,3,FALSE)="OUI",OFFSET(Q$3,MOD(QUOTIENT(ROW()-ROW($A$20),'Feuille1-Catégories'!$B$6/Q$6),Q$5),0),IF(MOD($A896-1-Q$10,'Feuille1-Catégories'!$F$5+1)=0,Q$3,""))),"")</f>
        <v/>
      </c>
      <c r="R896" s="29" t="str">
        <f ca="1">IF(AND($A896&lt;&gt;"",R$9&lt;&gt;""),IF(HLOOKUP(R$9,'Feuille1-Catégories'!$C$1:$G$2,2,FALSE)="OUI",R$3,IF(HLOOKUP(R$9,'Feuille1-Catégories'!$C$1:$G$3,3,FALSE)="OUI",OFFSET(R$3,MOD(QUOTIENT(ROW()-ROW($A$20),'Feuille1-Catégories'!$B$6/R$6),R$5),0),IF(MOD($A896-1-R$10,'Feuille1-Catégories'!$F$5+1)=0,R$3,""))),"")</f>
        <v/>
      </c>
      <c r="S896" s="29" t="str">
        <f ca="1">IF(AND($A896&lt;&gt;"",S$9&lt;&gt;""),IF(HLOOKUP(S$9,'Feuille1-Catégories'!$C$1:$G$2,2,FALSE)="OUI",S$3,IF(HLOOKUP(S$9,'Feuille1-Catégories'!$C$1:$G$3,3,FALSE)="OUI",OFFSET(S$3,MOD(QUOTIENT(ROW()-ROW($A$20),'Feuille1-Catégories'!$B$6/S$6),S$5),0),IF(MOD($A896-1-S$10,'Feuille1-Catégories'!$F$5+1)=0,S$3,""))),"")</f>
        <v/>
      </c>
      <c r="T896" s="29" t="str">
        <f ca="1">IF(AND($A896&lt;&gt;"",T$9&lt;&gt;""),IF(HLOOKUP(T$9,'Feuille1-Catégories'!$C$1:$G$2,2,FALSE)="OUI",T$3,IF(HLOOKUP(T$9,'Feuille1-Catégories'!$C$1:$G$3,3,FALSE)="OUI",OFFSET(T$3,MOD(QUOTIENT(ROW()-ROW($A$20),'Feuille1-Catégories'!$B$6/T$6),T$5),0),IF(MOD($A896-1-T$10,'Feuille1-Catégories'!$F$5+1)=0,T$3,""))),"")</f>
        <v/>
      </c>
      <c r="U896" s="29" t="str">
        <f ca="1">IF(AND($A896&lt;&gt;"",U$9&lt;&gt;""),IF(HLOOKUP(U$9,'Feuille1-Catégories'!$C$1:$G$2,2,FALSE)="OUI",U$3,IF(HLOOKUP(U$9,'Feuille1-Catégories'!$C$1:$G$3,3,FALSE)="OUI",OFFSET(U$3,MOD(QUOTIENT(ROW()-ROW($A$20),'Feuille1-Catégories'!$B$6/U$6),U$5),0),IF(MOD($A896-1-U$10,'Feuille1-Catégories'!$F$5+1)=0,U$3,""))),"")</f>
        <v/>
      </c>
      <c r="V896" s="29" t="str">
        <f ca="1">IF(AND($A896&lt;&gt;"",V$9&lt;&gt;""),IF(HLOOKUP(V$9,'Feuille1-Catégories'!$C$1:$G$2,2,FALSE)="OUI",V$3,IF(HLOOKUP(V$9,'Feuille1-Catégories'!$C$1:$G$3,3,FALSE)="OUI",OFFSET(V$3,MOD(QUOTIENT(ROW()-ROW($A$20),'Feuille1-Catégories'!$B$6/V$6),V$5),0),IF(MOD($A896-1-V$10,'Feuille1-Catégories'!$F$5+1)=0,V$3,""))),"")</f>
        <v/>
      </c>
      <c r="W896" s="29" t="str">
        <f ca="1">IF(AND($A896&lt;&gt;"",W$9&lt;&gt;""),IF(HLOOKUP(W$9,'Feuille1-Catégories'!$C$1:$G$2,2,FALSE)="OUI",W$3,IF(HLOOKUP(W$9,'Feuille1-Catégories'!$C$1:$G$3,3,FALSE)="OUI",OFFSET(W$3,MOD(QUOTIENT(ROW()-ROW($A$20),'Feuille1-Catégories'!$B$6/W$6),W$5),0),IF(MOD($A896-1-W$10,'Feuille1-Catégories'!$F$5+1)=0,W$3,""))),"")</f>
        <v/>
      </c>
      <c r="X896" s="29" t="str">
        <f ca="1">IF(AND($A896&lt;&gt;"",X$9&lt;&gt;""),IF(HLOOKUP(X$9,'Feuille1-Catégories'!$C$1:$G$2,2,FALSE)="OUI",X$3,IF(HLOOKUP(X$9,'Feuille1-Catégories'!$C$1:$G$3,3,FALSE)="OUI",OFFSET(X$3,MOD(QUOTIENT(ROW()-ROW($A$20),'Feuille1-Catégories'!$B$6/X$6),X$5),0),IF(MOD($A896-1-X$10,'Feuille1-Catégories'!$F$5+1)=0,X$3,""))),"")</f>
        <v/>
      </c>
      <c r="Y896" s="29" t="str">
        <f ca="1">IF(AND($A896&lt;&gt;"",Y$9&lt;&gt;""),IF(HLOOKUP(Y$9,'Feuille1-Catégories'!$C$1:$G$2,2,FALSE)="OUI",Y$3,IF(HLOOKUP(Y$9,'Feuille1-Catégories'!$C$1:$G$3,3,FALSE)="OUI",OFFSET(Y$3,MOD(QUOTIENT(ROW()-ROW($A$20),'Feuille1-Catégories'!$B$6/Y$6),Y$5),0),IF(MOD($A896-1-Y$10,'Feuille1-Catégories'!$F$5+1)=0,Y$3,""))),"")</f>
        <v/>
      </c>
      <c r="Z896" s="29" t="str">
        <f ca="1">IF(AND($A896&lt;&gt;"",Z$9&lt;&gt;""),IF(HLOOKUP(Z$9,'Feuille1-Catégories'!$C$1:$G$2,2,FALSE)="OUI",Z$3,IF(HLOOKUP(Z$9,'Feuille1-Catégories'!$C$1:$G$3,3,FALSE)="OUI",OFFSET(Z$3,MOD(QUOTIENT(ROW()-ROW($A$20),'Feuille1-Catégories'!$B$6/Z$6),Z$5),0),IF(MOD($A896-1-Z$10,'Feuille1-Catégories'!$F$5+1)=0,Z$3,""))),"")</f>
        <v/>
      </c>
    </row>
    <row r="897" spans="1:26" ht="17" x14ac:dyDescent="0.2">
      <c r="A897" s="21" t="str">
        <f>IF('Feuille2-Prix de vente'!A897&lt;&gt;"",'Feuille2-Prix de vente'!A897,"")</f>
        <v/>
      </c>
      <c r="B897" s="33" t="str">
        <f>IF('Feuille2-Prix de vente'!B897&lt;&gt;"",'Feuille2-Prix de vente'!B897,"")</f>
        <v/>
      </c>
      <c r="C897" s="10" t="str">
        <f>IF('Feuille2-Prix de vente'!C897&lt;&gt;"",'Feuille2-Prix de vente'!C897,"")</f>
        <v/>
      </c>
      <c r="D897" s="10" t="str">
        <f t="shared" si="13"/>
        <v/>
      </c>
      <c r="E897" s="10" t="str">
        <f>IF('Feuille2-Prix de vente'!E897&lt;&gt;"",'Feuille2-Prix de vente'!E897,"")</f>
        <v/>
      </c>
      <c r="F897" s="29" t="str">
        <f ca="1">IF(AND($A897&lt;&gt;"",F$9&lt;&gt;""),IF(HLOOKUP(F$9,'Feuille1-Catégories'!$C$1:$G$2,2,FALSE)="OUI",F$3,IF(HLOOKUP(F$9,'Feuille1-Catégories'!$C$1:$G$3,3,FALSE)="OUI",OFFSET(F$3,MOD(QUOTIENT(ROW()-ROW($A$20),'Feuille1-Catégories'!$B$6/F$6),F$5),0),IF(MOD($A897-1-F$10,'Feuille1-Catégories'!$F$5+1)=0,F$3,""))),"")</f>
        <v/>
      </c>
      <c r="G897" s="29" t="str">
        <f ca="1">IF(AND($A897&lt;&gt;"",G$9&lt;&gt;""),IF(HLOOKUP(G$9,'Feuille1-Catégories'!$C$1:$G$2,2,FALSE)="OUI",G$3,IF(HLOOKUP(G$9,'Feuille1-Catégories'!$C$1:$G$3,3,FALSE)="OUI",OFFSET(G$3,MOD(QUOTIENT(ROW()-ROW($A$20),'Feuille1-Catégories'!$B$6/G$6),G$5),0),IF(MOD($A897-1-G$10,'Feuille1-Catégories'!$F$5+1)=0,G$3,""))),"")</f>
        <v/>
      </c>
      <c r="H897" s="29" t="str">
        <f ca="1">IF(AND($A897&lt;&gt;"",H$9&lt;&gt;""),IF(HLOOKUP(H$9,'Feuille1-Catégories'!$C$1:$G$2,2,FALSE)="OUI",H$3,IF(HLOOKUP(H$9,'Feuille1-Catégories'!$C$1:$G$3,3,FALSE)="OUI",OFFSET(H$3,MOD(QUOTIENT(ROW()-ROW($A$20),'Feuille1-Catégories'!$B$6/H$6),H$5),0),IF(MOD($A897-1-H$10,'Feuille1-Catégories'!$F$5+1)=0,H$3,""))),"")</f>
        <v/>
      </c>
      <c r="I897" s="29" t="str">
        <f ca="1">IF(AND($A897&lt;&gt;"",I$9&lt;&gt;""),IF(HLOOKUP(I$9,'Feuille1-Catégories'!$C$1:$G$2,2,FALSE)="OUI",I$3,IF(HLOOKUP(I$9,'Feuille1-Catégories'!$C$1:$G$3,3,FALSE)="OUI",OFFSET(I$3,MOD(QUOTIENT(ROW()-ROW($A$20),'Feuille1-Catégories'!$B$6/I$6),I$5),0),IF(MOD($A897-1-I$10,'Feuille1-Catégories'!$F$5+1)=0,I$3,""))),"")</f>
        <v/>
      </c>
      <c r="J897" s="29" t="str">
        <f ca="1">IF(AND($A897&lt;&gt;"",J$9&lt;&gt;""),IF(HLOOKUP(J$9,'Feuille1-Catégories'!$C$1:$G$2,2,FALSE)="OUI",J$3,IF(HLOOKUP(J$9,'Feuille1-Catégories'!$C$1:$G$3,3,FALSE)="OUI",OFFSET(J$3,MOD(QUOTIENT(ROW()-ROW($A$20),'Feuille1-Catégories'!$B$6/J$6),J$5),0),IF(MOD($A897-1-J$10,'Feuille1-Catégories'!$F$5+1)=0,J$3,""))),"")</f>
        <v/>
      </c>
      <c r="K897" s="29" t="str">
        <f ca="1">IF(AND($A897&lt;&gt;"",K$9&lt;&gt;""),IF(HLOOKUP(K$9,'Feuille1-Catégories'!$C$1:$G$2,2,FALSE)="OUI",K$3,IF(HLOOKUP(K$9,'Feuille1-Catégories'!$C$1:$G$3,3,FALSE)="OUI",OFFSET(K$3,MOD(QUOTIENT(ROW()-ROW($A$20),'Feuille1-Catégories'!$B$6/K$6),K$5),0),IF(MOD($A897-1-K$10,'Feuille1-Catégories'!$F$5+1)=0,K$3,""))),"")</f>
        <v/>
      </c>
      <c r="L897" s="29" t="str">
        <f ca="1">IF(AND($A897&lt;&gt;"",L$9&lt;&gt;""),IF(HLOOKUP(L$9,'Feuille1-Catégories'!$C$1:$G$2,2,FALSE)="OUI",L$3,IF(HLOOKUP(L$9,'Feuille1-Catégories'!$C$1:$G$3,3,FALSE)="OUI",OFFSET(L$3,MOD(QUOTIENT(ROW()-ROW($A$20),'Feuille1-Catégories'!$B$6/L$6),L$5),0),IF(MOD($A897-1-L$10,'Feuille1-Catégories'!$F$5+1)=0,L$3,""))),"")</f>
        <v/>
      </c>
      <c r="M897" s="29" t="str">
        <f ca="1">IF(AND($A897&lt;&gt;"",M$9&lt;&gt;""),IF(HLOOKUP(M$9,'Feuille1-Catégories'!$C$1:$G$2,2,FALSE)="OUI",M$3,IF(HLOOKUP(M$9,'Feuille1-Catégories'!$C$1:$G$3,3,FALSE)="OUI",OFFSET(M$3,MOD(QUOTIENT(ROW()-ROW($A$20),'Feuille1-Catégories'!$B$6/M$6),M$5),0),IF(MOD($A897-1-M$10,'Feuille1-Catégories'!$F$5+1)=0,M$3,""))),"")</f>
        <v/>
      </c>
      <c r="N897" s="29" t="str">
        <f ca="1">IF(AND($A897&lt;&gt;"",N$9&lt;&gt;""),IF(HLOOKUP(N$9,'Feuille1-Catégories'!$C$1:$G$2,2,FALSE)="OUI",N$3,IF(HLOOKUP(N$9,'Feuille1-Catégories'!$C$1:$G$3,3,FALSE)="OUI",OFFSET(N$3,MOD(QUOTIENT(ROW()-ROW($A$20),'Feuille1-Catégories'!$B$6/N$6),N$5),0),IF(MOD($A897-1-N$10,'Feuille1-Catégories'!$F$5+1)=0,N$3,""))),"")</f>
        <v/>
      </c>
      <c r="O897" s="29" t="str">
        <f ca="1">IF(AND($A897&lt;&gt;"",O$9&lt;&gt;""),IF(HLOOKUP(O$9,'Feuille1-Catégories'!$C$1:$G$2,2,FALSE)="OUI",O$3,IF(HLOOKUP(O$9,'Feuille1-Catégories'!$C$1:$G$3,3,FALSE)="OUI",OFFSET(O$3,MOD(QUOTIENT(ROW()-ROW($A$20),'Feuille1-Catégories'!$B$6/O$6),O$5),0),IF(MOD($A897-1-O$10,'Feuille1-Catégories'!$F$5+1)=0,O$3,""))),"")</f>
        <v/>
      </c>
      <c r="P897" s="29" t="str">
        <f ca="1">IF(AND($A897&lt;&gt;"",P$9&lt;&gt;""),IF(HLOOKUP(P$9,'Feuille1-Catégories'!$C$1:$G$2,2,FALSE)="OUI",P$3,IF(HLOOKUP(P$9,'Feuille1-Catégories'!$C$1:$G$3,3,FALSE)="OUI",OFFSET(P$3,MOD(QUOTIENT(ROW()-ROW($A$20),'Feuille1-Catégories'!$B$6/P$6),P$5),0),IF(MOD($A897-1-P$10,'Feuille1-Catégories'!$F$5+1)=0,P$3,""))),"")</f>
        <v/>
      </c>
      <c r="Q897" s="29" t="str">
        <f ca="1">IF(AND($A897&lt;&gt;"",Q$9&lt;&gt;""),IF(HLOOKUP(Q$9,'Feuille1-Catégories'!$C$1:$G$2,2,FALSE)="OUI",Q$3,IF(HLOOKUP(Q$9,'Feuille1-Catégories'!$C$1:$G$3,3,FALSE)="OUI",OFFSET(Q$3,MOD(QUOTIENT(ROW()-ROW($A$20),'Feuille1-Catégories'!$B$6/Q$6),Q$5),0),IF(MOD($A897-1-Q$10,'Feuille1-Catégories'!$F$5+1)=0,Q$3,""))),"")</f>
        <v/>
      </c>
      <c r="R897" s="29" t="str">
        <f ca="1">IF(AND($A897&lt;&gt;"",R$9&lt;&gt;""),IF(HLOOKUP(R$9,'Feuille1-Catégories'!$C$1:$G$2,2,FALSE)="OUI",R$3,IF(HLOOKUP(R$9,'Feuille1-Catégories'!$C$1:$G$3,3,FALSE)="OUI",OFFSET(R$3,MOD(QUOTIENT(ROW()-ROW($A$20),'Feuille1-Catégories'!$B$6/R$6),R$5),0),IF(MOD($A897-1-R$10,'Feuille1-Catégories'!$F$5+1)=0,R$3,""))),"")</f>
        <v/>
      </c>
      <c r="S897" s="29" t="str">
        <f ca="1">IF(AND($A897&lt;&gt;"",S$9&lt;&gt;""),IF(HLOOKUP(S$9,'Feuille1-Catégories'!$C$1:$G$2,2,FALSE)="OUI",S$3,IF(HLOOKUP(S$9,'Feuille1-Catégories'!$C$1:$G$3,3,FALSE)="OUI",OFFSET(S$3,MOD(QUOTIENT(ROW()-ROW($A$20),'Feuille1-Catégories'!$B$6/S$6),S$5),0),IF(MOD($A897-1-S$10,'Feuille1-Catégories'!$F$5+1)=0,S$3,""))),"")</f>
        <v/>
      </c>
      <c r="T897" s="29" t="str">
        <f ca="1">IF(AND($A897&lt;&gt;"",T$9&lt;&gt;""),IF(HLOOKUP(T$9,'Feuille1-Catégories'!$C$1:$G$2,2,FALSE)="OUI",T$3,IF(HLOOKUP(T$9,'Feuille1-Catégories'!$C$1:$G$3,3,FALSE)="OUI",OFFSET(T$3,MOD(QUOTIENT(ROW()-ROW($A$20),'Feuille1-Catégories'!$B$6/T$6),T$5),0),IF(MOD($A897-1-T$10,'Feuille1-Catégories'!$F$5+1)=0,T$3,""))),"")</f>
        <v/>
      </c>
      <c r="U897" s="29" t="str">
        <f ca="1">IF(AND($A897&lt;&gt;"",U$9&lt;&gt;""),IF(HLOOKUP(U$9,'Feuille1-Catégories'!$C$1:$G$2,2,FALSE)="OUI",U$3,IF(HLOOKUP(U$9,'Feuille1-Catégories'!$C$1:$G$3,3,FALSE)="OUI",OFFSET(U$3,MOD(QUOTIENT(ROW()-ROW($A$20),'Feuille1-Catégories'!$B$6/U$6),U$5),0),IF(MOD($A897-1-U$10,'Feuille1-Catégories'!$F$5+1)=0,U$3,""))),"")</f>
        <v/>
      </c>
      <c r="V897" s="29" t="str">
        <f ca="1">IF(AND($A897&lt;&gt;"",V$9&lt;&gt;""),IF(HLOOKUP(V$9,'Feuille1-Catégories'!$C$1:$G$2,2,FALSE)="OUI",V$3,IF(HLOOKUP(V$9,'Feuille1-Catégories'!$C$1:$G$3,3,FALSE)="OUI",OFFSET(V$3,MOD(QUOTIENT(ROW()-ROW($A$20),'Feuille1-Catégories'!$B$6/V$6),V$5),0),IF(MOD($A897-1-V$10,'Feuille1-Catégories'!$F$5+1)=0,V$3,""))),"")</f>
        <v/>
      </c>
      <c r="W897" s="29" t="str">
        <f ca="1">IF(AND($A897&lt;&gt;"",W$9&lt;&gt;""),IF(HLOOKUP(W$9,'Feuille1-Catégories'!$C$1:$G$2,2,FALSE)="OUI",W$3,IF(HLOOKUP(W$9,'Feuille1-Catégories'!$C$1:$G$3,3,FALSE)="OUI",OFFSET(W$3,MOD(QUOTIENT(ROW()-ROW($A$20),'Feuille1-Catégories'!$B$6/W$6),W$5),0),IF(MOD($A897-1-W$10,'Feuille1-Catégories'!$F$5+1)=0,W$3,""))),"")</f>
        <v/>
      </c>
      <c r="X897" s="29" t="str">
        <f ca="1">IF(AND($A897&lt;&gt;"",X$9&lt;&gt;""),IF(HLOOKUP(X$9,'Feuille1-Catégories'!$C$1:$G$2,2,FALSE)="OUI",X$3,IF(HLOOKUP(X$9,'Feuille1-Catégories'!$C$1:$G$3,3,FALSE)="OUI",OFFSET(X$3,MOD(QUOTIENT(ROW()-ROW($A$20),'Feuille1-Catégories'!$B$6/X$6),X$5),0),IF(MOD($A897-1-X$10,'Feuille1-Catégories'!$F$5+1)=0,X$3,""))),"")</f>
        <v/>
      </c>
      <c r="Y897" s="29" t="str">
        <f ca="1">IF(AND($A897&lt;&gt;"",Y$9&lt;&gt;""),IF(HLOOKUP(Y$9,'Feuille1-Catégories'!$C$1:$G$2,2,FALSE)="OUI",Y$3,IF(HLOOKUP(Y$9,'Feuille1-Catégories'!$C$1:$G$3,3,FALSE)="OUI",OFFSET(Y$3,MOD(QUOTIENT(ROW()-ROW($A$20),'Feuille1-Catégories'!$B$6/Y$6),Y$5),0),IF(MOD($A897-1-Y$10,'Feuille1-Catégories'!$F$5+1)=0,Y$3,""))),"")</f>
        <v/>
      </c>
      <c r="Z897" s="29" t="str">
        <f ca="1">IF(AND($A897&lt;&gt;"",Z$9&lt;&gt;""),IF(HLOOKUP(Z$9,'Feuille1-Catégories'!$C$1:$G$2,2,FALSE)="OUI",Z$3,IF(HLOOKUP(Z$9,'Feuille1-Catégories'!$C$1:$G$3,3,FALSE)="OUI",OFFSET(Z$3,MOD(QUOTIENT(ROW()-ROW($A$20),'Feuille1-Catégories'!$B$6/Z$6),Z$5),0),IF(MOD($A897-1-Z$10,'Feuille1-Catégories'!$F$5+1)=0,Z$3,""))),"")</f>
        <v/>
      </c>
    </row>
    <row r="898" spans="1:26" ht="17" x14ac:dyDescent="0.2">
      <c r="A898" s="21" t="str">
        <f>IF('Feuille2-Prix de vente'!A898&lt;&gt;"",'Feuille2-Prix de vente'!A898,"")</f>
        <v/>
      </c>
      <c r="B898" s="33" t="str">
        <f>IF('Feuille2-Prix de vente'!B898&lt;&gt;"",'Feuille2-Prix de vente'!B898,"")</f>
        <v/>
      </c>
      <c r="C898" s="10" t="str">
        <f>IF('Feuille2-Prix de vente'!C898&lt;&gt;"",'Feuille2-Prix de vente'!C898,"")</f>
        <v/>
      </c>
      <c r="D898" s="10" t="str">
        <f t="shared" si="13"/>
        <v/>
      </c>
      <c r="E898" s="10" t="str">
        <f>IF('Feuille2-Prix de vente'!E898&lt;&gt;"",'Feuille2-Prix de vente'!E898,"")</f>
        <v/>
      </c>
      <c r="F898" s="29" t="str">
        <f ca="1">IF(AND($A898&lt;&gt;"",F$9&lt;&gt;""),IF(HLOOKUP(F$9,'Feuille1-Catégories'!$C$1:$G$2,2,FALSE)="OUI",F$3,IF(HLOOKUP(F$9,'Feuille1-Catégories'!$C$1:$G$3,3,FALSE)="OUI",OFFSET(F$3,MOD(QUOTIENT(ROW()-ROW($A$20),'Feuille1-Catégories'!$B$6/F$6),F$5),0),IF(MOD($A898-1-F$10,'Feuille1-Catégories'!$F$5+1)=0,F$3,""))),"")</f>
        <v/>
      </c>
      <c r="G898" s="29" t="str">
        <f ca="1">IF(AND($A898&lt;&gt;"",G$9&lt;&gt;""),IF(HLOOKUP(G$9,'Feuille1-Catégories'!$C$1:$G$2,2,FALSE)="OUI",G$3,IF(HLOOKUP(G$9,'Feuille1-Catégories'!$C$1:$G$3,3,FALSE)="OUI",OFFSET(G$3,MOD(QUOTIENT(ROW()-ROW($A$20),'Feuille1-Catégories'!$B$6/G$6),G$5),0),IF(MOD($A898-1-G$10,'Feuille1-Catégories'!$F$5+1)=0,G$3,""))),"")</f>
        <v/>
      </c>
      <c r="H898" s="29" t="str">
        <f ca="1">IF(AND($A898&lt;&gt;"",H$9&lt;&gt;""),IF(HLOOKUP(H$9,'Feuille1-Catégories'!$C$1:$G$2,2,FALSE)="OUI",H$3,IF(HLOOKUP(H$9,'Feuille1-Catégories'!$C$1:$G$3,3,FALSE)="OUI",OFFSET(H$3,MOD(QUOTIENT(ROW()-ROW($A$20),'Feuille1-Catégories'!$B$6/H$6),H$5),0),IF(MOD($A898-1-H$10,'Feuille1-Catégories'!$F$5+1)=0,H$3,""))),"")</f>
        <v/>
      </c>
      <c r="I898" s="29" t="str">
        <f ca="1">IF(AND($A898&lt;&gt;"",I$9&lt;&gt;""),IF(HLOOKUP(I$9,'Feuille1-Catégories'!$C$1:$G$2,2,FALSE)="OUI",I$3,IF(HLOOKUP(I$9,'Feuille1-Catégories'!$C$1:$G$3,3,FALSE)="OUI",OFFSET(I$3,MOD(QUOTIENT(ROW()-ROW($A$20),'Feuille1-Catégories'!$B$6/I$6),I$5),0),IF(MOD($A898-1-I$10,'Feuille1-Catégories'!$F$5+1)=0,I$3,""))),"")</f>
        <v/>
      </c>
      <c r="J898" s="29" t="str">
        <f ca="1">IF(AND($A898&lt;&gt;"",J$9&lt;&gt;""),IF(HLOOKUP(J$9,'Feuille1-Catégories'!$C$1:$G$2,2,FALSE)="OUI",J$3,IF(HLOOKUP(J$9,'Feuille1-Catégories'!$C$1:$G$3,3,FALSE)="OUI",OFFSET(J$3,MOD(QUOTIENT(ROW()-ROW($A$20),'Feuille1-Catégories'!$B$6/J$6),J$5),0),IF(MOD($A898-1-J$10,'Feuille1-Catégories'!$F$5+1)=0,J$3,""))),"")</f>
        <v/>
      </c>
      <c r="K898" s="29" t="str">
        <f ca="1">IF(AND($A898&lt;&gt;"",K$9&lt;&gt;""),IF(HLOOKUP(K$9,'Feuille1-Catégories'!$C$1:$G$2,2,FALSE)="OUI",K$3,IF(HLOOKUP(K$9,'Feuille1-Catégories'!$C$1:$G$3,3,FALSE)="OUI",OFFSET(K$3,MOD(QUOTIENT(ROW()-ROW($A$20),'Feuille1-Catégories'!$B$6/K$6),K$5),0),IF(MOD($A898-1-K$10,'Feuille1-Catégories'!$F$5+1)=0,K$3,""))),"")</f>
        <v/>
      </c>
      <c r="L898" s="29" t="str">
        <f ca="1">IF(AND($A898&lt;&gt;"",L$9&lt;&gt;""),IF(HLOOKUP(L$9,'Feuille1-Catégories'!$C$1:$G$2,2,FALSE)="OUI",L$3,IF(HLOOKUP(L$9,'Feuille1-Catégories'!$C$1:$G$3,3,FALSE)="OUI",OFFSET(L$3,MOD(QUOTIENT(ROW()-ROW($A$20),'Feuille1-Catégories'!$B$6/L$6),L$5),0),IF(MOD($A898-1-L$10,'Feuille1-Catégories'!$F$5+1)=0,L$3,""))),"")</f>
        <v/>
      </c>
      <c r="M898" s="29" t="str">
        <f ca="1">IF(AND($A898&lt;&gt;"",M$9&lt;&gt;""),IF(HLOOKUP(M$9,'Feuille1-Catégories'!$C$1:$G$2,2,FALSE)="OUI",M$3,IF(HLOOKUP(M$9,'Feuille1-Catégories'!$C$1:$G$3,3,FALSE)="OUI",OFFSET(M$3,MOD(QUOTIENT(ROW()-ROW($A$20),'Feuille1-Catégories'!$B$6/M$6),M$5),0),IF(MOD($A898-1-M$10,'Feuille1-Catégories'!$F$5+1)=0,M$3,""))),"")</f>
        <v/>
      </c>
      <c r="N898" s="29" t="str">
        <f ca="1">IF(AND($A898&lt;&gt;"",N$9&lt;&gt;""),IF(HLOOKUP(N$9,'Feuille1-Catégories'!$C$1:$G$2,2,FALSE)="OUI",N$3,IF(HLOOKUP(N$9,'Feuille1-Catégories'!$C$1:$G$3,3,FALSE)="OUI",OFFSET(N$3,MOD(QUOTIENT(ROW()-ROW($A$20),'Feuille1-Catégories'!$B$6/N$6),N$5),0),IF(MOD($A898-1-N$10,'Feuille1-Catégories'!$F$5+1)=0,N$3,""))),"")</f>
        <v/>
      </c>
      <c r="O898" s="29" t="str">
        <f ca="1">IF(AND($A898&lt;&gt;"",O$9&lt;&gt;""),IF(HLOOKUP(O$9,'Feuille1-Catégories'!$C$1:$G$2,2,FALSE)="OUI",O$3,IF(HLOOKUP(O$9,'Feuille1-Catégories'!$C$1:$G$3,3,FALSE)="OUI",OFFSET(O$3,MOD(QUOTIENT(ROW()-ROW($A$20),'Feuille1-Catégories'!$B$6/O$6),O$5),0),IF(MOD($A898-1-O$10,'Feuille1-Catégories'!$F$5+1)=0,O$3,""))),"")</f>
        <v/>
      </c>
      <c r="P898" s="29" t="str">
        <f ca="1">IF(AND($A898&lt;&gt;"",P$9&lt;&gt;""),IF(HLOOKUP(P$9,'Feuille1-Catégories'!$C$1:$G$2,2,FALSE)="OUI",P$3,IF(HLOOKUP(P$9,'Feuille1-Catégories'!$C$1:$G$3,3,FALSE)="OUI",OFFSET(P$3,MOD(QUOTIENT(ROW()-ROW($A$20),'Feuille1-Catégories'!$B$6/P$6),P$5),0),IF(MOD($A898-1-P$10,'Feuille1-Catégories'!$F$5+1)=0,P$3,""))),"")</f>
        <v/>
      </c>
      <c r="Q898" s="29" t="str">
        <f ca="1">IF(AND($A898&lt;&gt;"",Q$9&lt;&gt;""),IF(HLOOKUP(Q$9,'Feuille1-Catégories'!$C$1:$G$2,2,FALSE)="OUI",Q$3,IF(HLOOKUP(Q$9,'Feuille1-Catégories'!$C$1:$G$3,3,FALSE)="OUI",OFFSET(Q$3,MOD(QUOTIENT(ROW()-ROW($A$20),'Feuille1-Catégories'!$B$6/Q$6),Q$5),0),IF(MOD($A898-1-Q$10,'Feuille1-Catégories'!$F$5+1)=0,Q$3,""))),"")</f>
        <v/>
      </c>
      <c r="R898" s="29" t="str">
        <f ca="1">IF(AND($A898&lt;&gt;"",R$9&lt;&gt;""),IF(HLOOKUP(R$9,'Feuille1-Catégories'!$C$1:$G$2,2,FALSE)="OUI",R$3,IF(HLOOKUP(R$9,'Feuille1-Catégories'!$C$1:$G$3,3,FALSE)="OUI",OFFSET(R$3,MOD(QUOTIENT(ROW()-ROW($A$20),'Feuille1-Catégories'!$B$6/R$6),R$5),0),IF(MOD($A898-1-R$10,'Feuille1-Catégories'!$F$5+1)=0,R$3,""))),"")</f>
        <v/>
      </c>
      <c r="S898" s="29" t="str">
        <f ca="1">IF(AND($A898&lt;&gt;"",S$9&lt;&gt;""),IF(HLOOKUP(S$9,'Feuille1-Catégories'!$C$1:$G$2,2,FALSE)="OUI",S$3,IF(HLOOKUP(S$9,'Feuille1-Catégories'!$C$1:$G$3,3,FALSE)="OUI",OFFSET(S$3,MOD(QUOTIENT(ROW()-ROW($A$20),'Feuille1-Catégories'!$B$6/S$6),S$5),0),IF(MOD($A898-1-S$10,'Feuille1-Catégories'!$F$5+1)=0,S$3,""))),"")</f>
        <v/>
      </c>
      <c r="T898" s="29" t="str">
        <f ca="1">IF(AND($A898&lt;&gt;"",T$9&lt;&gt;""),IF(HLOOKUP(T$9,'Feuille1-Catégories'!$C$1:$G$2,2,FALSE)="OUI",T$3,IF(HLOOKUP(T$9,'Feuille1-Catégories'!$C$1:$G$3,3,FALSE)="OUI",OFFSET(T$3,MOD(QUOTIENT(ROW()-ROW($A$20),'Feuille1-Catégories'!$B$6/T$6),T$5),0),IF(MOD($A898-1-T$10,'Feuille1-Catégories'!$F$5+1)=0,T$3,""))),"")</f>
        <v/>
      </c>
      <c r="U898" s="29" t="str">
        <f ca="1">IF(AND($A898&lt;&gt;"",U$9&lt;&gt;""),IF(HLOOKUP(U$9,'Feuille1-Catégories'!$C$1:$G$2,2,FALSE)="OUI",U$3,IF(HLOOKUP(U$9,'Feuille1-Catégories'!$C$1:$G$3,3,FALSE)="OUI",OFFSET(U$3,MOD(QUOTIENT(ROW()-ROW($A$20),'Feuille1-Catégories'!$B$6/U$6),U$5),0),IF(MOD($A898-1-U$10,'Feuille1-Catégories'!$F$5+1)=0,U$3,""))),"")</f>
        <v/>
      </c>
      <c r="V898" s="29" t="str">
        <f ca="1">IF(AND($A898&lt;&gt;"",V$9&lt;&gt;""),IF(HLOOKUP(V$9,'Feuille1-Catégories'!$C$1:$G$2,2,FALSE)="OUI",V$3,IF(HLOOKUP(V$9,'Feuille1-Catégories'!$C$1:$G$3,3,FALSE)="OUI",OFFSET(V$3,MOD(QUOTIENT(ROW()-ROW($A$20),'Feuille1-Catégories'!$B$6/V$6),V$5),0),IF(MOD($A898-1-V$10,'Feuille1-Catégories'!$F$5+1)=0,V$3,""))),"")</f>
        <v/>
      </c>
      <c r="W898" s="29" t="str">
        <f ca="1">IF(AND($A898&lt;&gt;"",W$9&lt;&gt;""),IF(HLOOKUP(W$9,'Feuille1-Catégories'!$C$1:$G$2,2,FALSE)="OUI",W$3,IF(HLOOKUP(W$9,'Feuille1-Catégories'!$C$1:$G$3,3,FALSE)="OUI",OFFSET(W$3,MOD(QUOTIENT(ROW()-ROW($A$20),'Feuille1-Catégories'!$B$6/W$6),W$5),0),IF(MOD($A898-1-W$10,'Feuille1-Catégories'!$F$5+1)=0,W$3,""))),"")</f>
        <v/>
      </c>
      <c r="X898" s="29" t="str">
        <f ca="1">IF(AND($A898&lt;&gt;"",X$9&lt;&gt;""),IF(HLOOKUP(X$9,'Feuille1-Catégories'!$C$1:$G$2,2,FALSE)="OUI",X$3,IF(HLOOKUP(X$9,'Feuille1-Catégories'!$C$1:$G$3,3,FALSE)="OUI",OFFSET(X$3,MOD(QUOTIENT(ROW()-ROW($A$20),'Feuille1-Catégories'!$B$6/X$6),X$5),0),IF(MOD($A898-1-X$10,'Feuille1-Catégories'!$F$5+1)=0,X$3,""))),"")</f>
        <v/>
      </c>
      <c r="Y898" s="29" t="str">
        <f ca="1">IF(AND($A898&lt;&gt;"",Y$9&lt;&gt;""),IF(HLOOKUP(Y$9,'Feuille1-Catégories'!$C$1:$G$2,2,FALSE)="OUI",Y$3,IF(HLOOKUP(Y$9,'Feuille1-Catégories'!$C$1:$G$3,3,FALSE)="OUI",OFFSET(Y$3,MOD(QUOTIENT(ROW()-ROW($A$20),'Feuille1-Catégories'!$B$6/Y$6),Y$5),0),IF(MOD($A898-1-Y$10,'Feuille1-Catégories'!$F$5+1)=0,Y$3,""))),"")</f>
        <v/>
      </c>
      <c r="Z898" s="29" t="str">
        <f ca="1">IF(AND($A898&lt;&gt;"",Z$9&lt;&gt;""),IF(HLOOKUP(Z$9,'Feuille1-Catégories'!$C$1:$G$2,2,FALSE)="OUI",Z$3,IF(HLOOKUP(Z$9,'Feuille1-Catégories'!$C$1:$G$3,3,FALSE)="OUI",OFFSET(Z$3,MOD(QUOTIENT(ROW()-ROW($A$20),'Feuille1-Catégories'!$B$6/Z$6),Z$5),0),IF(MOD($A898-1-Z$10,'Feuille1-Catégories'!$F$5+1)=0,Z$3,""))),"")</f>
        <v/>
      </c>
    </row>
    <row r="899" spans="1:26" ht="17" x14ac:dyDescent="0.2">
      <c r="A899" s="21" t="str">
        <f>IF('Feuille2-Prix de vente'!A899&lt;&gt;"",'Feuille2-Prix de vente'!A899,"")</f>
        <v/>
      </c>
      <c r="B899" s="33" t="str">
        <f>IF('Feuille2-Prix de vente'!B899&lt;&gt;"",'Feuille2-Prix de vente'!B899,"")</f>
        <v/>
      </c>
      <c r="C899" s="10" t="str">
        <f>IF('Feuille2-Prix de vente'!C899&lt;&gt;"",'Feuille2-Prix de vente'!C899,"")</f>
        <v/>
      </c>
      <c r="D899" s="10" t="str">
        <f t="shared" si="13"/>
        <v/>
      </c>
      <c r="E899" s="10" t="str">
        <f>IF('Feuille2-Prix de vente'!E899&lt;&gt;"",'Feuille2-Prix de vente'!E899,"")</f>
        <v/>
      </c>
      <c r="F899" s="29" t="str">
        <f ca="1">IF(AND($A899&lt;&gt;"",F$9&lt;&gt;""),IF(HLOOKUP(F$9,'Feuille1-Catégories'!$C$1:$G$2,2,FALSE)="OUI",F$3,IF(HLOOKUP(F$9,'Feuille1-Catégories'!$C$1:$G$3,3,FALSE)="OUI",OFFSET(F$3,MOD(QUOTIENT(ROW()-ROW($A$20),'Feuille1-Catégories'!$B$6/F$6),F$5),0),IF(MOD($A899-1-F$10,'Feuille1-Catégories'!$F$5+1)=0,F$3,""))),"")</f>
        <v/>
      </c>
      <c r="G899" s="29" t="str">
        <f ca="1">IF(AND($A899&lt;&gt;"",G$9&lt;&gt;""),IF(HLOOKUP(G$9,'Feuille1-Catégories'!$C$1:$G$2,2,FALSE)="OUI",G$3,IF(HLOOKUP(G$9,'Feuille1-Catégories'!$C$1:$G$3,3,FALSE)="OUI",OFFSET(G$3,MOD(QUOTIENT(ROW()-ROW($A$20),'Feuille1-Catégories'!$B$6/G$6),G$5),0),IF(MOD($A899-1-G$10,'Feuille1-Catégories'!$F$5+1)=0,G$3,""))),"")</f>
        <v/>
      </c>
      <c r="H899" s="29" t="str">
        <f ca="1">IF(AND($A899&lt;&gt;"",H$9&lt;&gt;""),IF(HLOOKUP(H$9,'Feuille1-Catégories'!$C$1:$G$2,2,FALSE)="OUI",H$3,IF(HLOOKUP(H$9,'Feuille1-Catégories'!$C$1:$G$3,3,FALSE)="OUI",OFFSET(H$3,MOD(QUOTIENT(ROW()-ROW($A$20),'Feuille1-Catégories'!$B$6/H$6),H$5),0),IF(MOD($A899-1-H$10,'Feuille1-Catégories'!$F$5+1)=0,H$3,""))),"")</f>
        <v/>
      </c>
      <c r="I899" s="29" t="str">
        <f ca="1">IF(AND($A899&lt;&gt;"",I$9&lt;&gt;""),IF(HLOOKUP(I$9,'Feuille1-Catégories'!$C$1:$G$2,2,FALSE)="OUI",I$3,IF(HLOOKUP(I$9,'Feuille1-Catégories'!$C$1:$G$3,3,FALSE)="OUI",OFFSET(I$3,MOD(QUOTIENT(ROW()-ROW($A$20),'Feuille1-Catégories'!$B$6/I$6),I$5),0),IF(MOD($A899-1-I$10,'Feuille1-Catégories'!$F$5+1)=0,I$3,""))),"")</f>
        <v/>
      </c>
      <c r="J899" s="29" t="str">
        <f ca="1">IF(AND($A899&lt;&gt;"",J$9&lt;&gt;""),IF(HLOOKUP(J$9,'Feuille1-Catégories'!$C$1:$G$2,2,FALSE)="OUI",J$3,IF(HLOOKUP(J$9,'Feuille1-Catégories'!$C$1:$G$3,3,FALSE)="OUI",OFFSET(J$3,MOD(QUOTIENT(ROW()-ROW($A$20),'Feuille1-Catégories'!$B$6/J$6),J$5),0),IF(MOD($A899-1-J$10,'Feuille1-Catégories'!$F$5+1)=0,J$3,""))),"")</f>
        <v/>
      </c>
      <c r="K899" s="29" t="str">
        <f ca="1">IF(AND($A899&lt;&gt;"",K$9&lt;&gt;""),IF(HLOOKUP(K$9,'Feuille1-Catégories'!$C$1:$G$2,2,FALSE)="OUI",K$3,IF(HLOOKUP(K$9,'Feuille1-Catégories'!$C$1:$G$3,3,FALSE)="OUI",OFFSET(K$3,MOD(QUOTIENT(ROW()-ROW($A$20),'Feuille1-Catégories'!$B$6/K$6),K$5),0),IF(MOD($A899-1-K$10,'Feuille1-Catégories'!$F$5+1)=0,K$3,""))),"")</f>
        <v/>
      </c>
      <c r="L899" s="29" t="str">
        <f ca="1">IF(AND($A899&lt;&gt;"",L$9&lt;&gt;""),IF(HLOOKUP(L$9,'Feuille1-Catégories'!$C$1:$G$2,2,FALSE)="OUI",L$3,IF(HLOOKUP(L$9,'Feuille1-Catégories'!$C$1:$G$3,3,FALSE)="OUI",OFFSET(L$3,MOD(QUOTIENT(ROW()-ROW($A$20),'Feuille1-Catégories'!$B$6/L$6),L$5),0),IF(MOD($A899-1-L$10,'Feuille1-Catégories'!$F$5+1)=0,L$3,""))),"")</f>
        <v/>
      </c>
      <c r="M899" s="29" t="str">
        <f ca="1">IF(AND($A899&lt;&gt;"",M$9&lt;&gt;""),IF(HLOOKUP(M$9,'Feuille1-Catégories'!$C$1:$G$2,2,FALSE)="OUI",M$3,IF(HLOOKUP(M$9,'Feuille1-Catégories'!$C$1:$G$3,3,FALSE)="OUI",OFFSET(M$3,MOD(QUOTIENT(ROW()-ROW($A$20),'Feuille1-Catégories'!$B$6/M$6),M$5),0),IF(MOD($A899-1-M$10,'Feuille1-Catégories'!$F$5+1)=0,M$3,""))),"")</f>
        <v/>
      </c>
      <c r="N899" s="29" t="str">
        <f ca="1">IF(AND($A899&lt;&gt;"",N$9&lt;&gt;""),IF(HLOOKUP(N$9,'Feuille1-Catégories'!$C$1:$G$2,2,FALSE)="OUI",N$3,IF(HLOOKUP(N$9,'Feuille1-Catégories'!$C$1:$G$3,3,FALSE)="OUI",OFFSET(N$3,MOD(QUOTIENT(ROW()-ROW($A$20),'Feuille1-Catégories'!$B$6/N$6),N$5),0),IF(MOD($A899-1-N$10,'Feuille1-Catégories'!$F$5+1)=0,N$3,""))),"")</f>
        <v/>
      </c>
      <c r="O899" s="29" t="str">
        <f ca="1">IF(AND($A899&lt;&gt;"",O$9&lt;&gt;""),IF(HLOOKUP(O$9,'Feuille1-Catégories'!$C$1:$G$2,2,FALSE)="OUI",O$3,IF(HLOOKUP(O$9,'Feuille1-Catégories'!$C$1:$G$3,3,FALSE)="OUI",OFFSET(O$3,MOD(QUOTIENT(ROW()-ROW($A$20),'Feuille1-Catégories'!$B$6/O$6),O$5),0),IF(MOD($A899-1-O$10,'Feuille1-Catégories'!$F$5+1)=0,O$3,""))),"")</f>
        <v/>
      </c>
      <c r="P899" s="29" t="str">
        <f ca="1">IF(AND($A899&lt;&gt;"",P$9&lt;&gt;""),IF(HLOOKUP(P$9,'Feuille1-Catégories'!$C$1:$G$2,2,FALSE)="OUI",P$3,IF(HLOOKUP(P$9,'Feuille1-Catégories'!$C$1:$G$3,3,FALSE)="OUI",OFFSET(P$3,MOD(QUOTIENT(ROW()-ROW($A$20),'Feuille1-Catégories'!$B$6/P$6),P$5),0),IF(MOD($A899-1-P$10,'Feuille1-Catégories'!$F$5+1)=0,P$3,""))),"")</f>
        <v/>
      </c>
      <c r="Q899" s="29" t="str">
        <f ca="1">IF(AND($A899&lt;&gt;"",Q$9&lt;&gt;""),IF(HLOOKUP(Q$9,'Feuille1-Catégories'!$C$1:$G$2,2,FALSE)="OUI",Q$3,IF(HLOOKUP(Q$9,'Feuille1-Catégories'!$C$1:$G$3,3,FALSE)="OUI",OFFSET(Q$3,MOD(QUOTIENT(ROW()-ROW($A$20),'Feuille1-Catégories'!$B$6/Q$6),Q$5),0),IF(MOD($A899-1-Q$10,'Feuille1-Catégories'!$F$5+1)=0,Q$3,""))),"")</f>
        <v/>
      </c>
      <c r="R899" s="29" t="str">
        <f ca="1">IF(AND($A899&lt;&gt;"",R$9&lt;&gt;""),IF(HLOOKUP(R$9,'Feuille1-Catégories'!$C$1:$G$2,2,FALSE)="OUI",R$3,IF(HLOOKUP(R$9,'Feuille1-Catégories'!$C$1:$G$3,3,FALSE)="OUI",OFFSET(R$3,MOD(QUOTIENT(ROW()-ROW($A$20),'Feuille1-Catégories'!$B$6/R$6),R$5),0),IF(MOD($A899-1-R$10,'Feuille1-Catégories'!$F$5+1)=0,R$3,""))),"")</f>
        <v/>
      </c>
      <c r="S899" s="29" t="str">
        <f ca="1">IF(AND($A899&lt;&gt;"",S$9&lt;&gt;""),IF(HLOOKUP(S$9,'Feuille1-Catégories'!$C$1:$G$2,2,FALSE)="OUI",S$3,IF(HLOOKUP(S$9,'Feuille1-Catégories'!$C$1:$G$3,3,FALSE)="OUI",OFFSET(S$3,MOD(QUOTIENT(ROW()-ROW($A$20),'Feuille1-Catégories'!$B$6/S$6),S$5),0),IF(MOD($A899-1-S$10,'Feuille1-Catégories'!$F$5+1)=0,S$3,""))),"")</f>
        <v/>
      </c>
      <c r="T899" s="29" t="str">
        <f ca="1">IF(AND($A899&lt;&gt;"",T$9&lt;&gt;""),IF(HLOOKUP(T$9,'Feuille1-Catégories'!$C$1:$G$2,2,FALSE)="OUI",T$3,IF(HLOOKUP(T$9,'Feuille1-Catégories'!$C$1:$G$3,3,FALSE)="OUI",OFFSET(T$3,MOD(QUOTIENT(ROW()-ROW($A$20),'Feuille1-Catégories'!$B$6/T$6),T$5),0),IF(MOD($A899-1-T$10,'Feuille1-Catégories'!$F$5+1)=0,T$3,""))),"")</f>
        <v/>
      </c>
      <c r="U899" s="29" t="str">
        <f ca="1">IF(AND($A899&lt;&gt;"",U$9&lt;&gt;""),IF(HLOOKUP(U$9,'Feuille1-Catégories'!$C$1:$G$2,2,FALSE)="OUI",U$3,IF(HLOOKUP(U$9,'Feuille1-Catégories'!$C$1:$G$3,3,FALSE)="OUI",OFFSET(U$3,MOD(QUOTIENT(ROW()-ROW($A$20),'Feuille1-Catégories'!$B$6/U$6),U$5),0),IF(MOD($A899-1-U$10,'Feuille1-Catégories'!$F$5+1)=0,U$3,""))),"")</f>
        <v/>
      </c>
      <c r="V899" s="29" t="str">
        <f ca="1">IF(AND($A899&lt;&gt;"",V$9&lt;&gt;""),IF(HLOOKUP(V$9,'Feuille1-Catégories'!$C$1:$G$2,2,FALSE)="OUI",V$3,IF(HLOOKUP(V$9,'Feuille1-Catégories'!$C$1:$G$3,3,FALSE)="OUI",OFFSET(V$3,MOD(QUOTIENT(ROW()-ROW($A$20),'Feuille1-Catégories'!$B$6/V$6),V$5),0),IF(MOD($A899-1-V$10,'Feuille1-Catégories'!$F$5+1)=0,V$3,""))),"")</f>
        <v/>
      </c>
      <c r="W899" s="29" t="str">
        <f ca="1">IF(AND($A899&lt;&gt;"",W$9&lt;&gt;""),IF(HLOOKUP(W$9,'Feuille1-Catégories'!$C$1:$G$2,2,FALSE)="OUI",W$3,IF(HLOOKUP(W$9,'Feuille1-Catégories'!$C$1:$G$3,3,FALSE)="OUI",OFFSET(W$3,MOD(QUOTIENT(ROW()-ROW($A$20),'Feuille1-Catégories'!$B$6/W$6),W$5),0),IF(MOD($A899-1-W$10,'Feuille1-Catégories'!$F$5+1)=0,W$3,""))),"")</f>
        <v/>
      </c>
      <c r="X899" s="29" t="str">
        <f ca="1">IF(AND($A899&lt;&gt;"",X$9&lt;&gt;""),IF(HLOOKUP(X$9,'Feuille1-Catégories'!$C$1:$G$2,2,FALSE)="OUI",X$3,IF(HLOOKUP(X$9,'Feuille1-Catégories'!$C$1:$G$3,3,FALSE)="OUI",OFFSET(X$3,MOD(QUOTIENT(ROW()-ROW($A$20),'Feuille1-Catégories'!$B$6/X$6),X$5),0),IF(MOD($A899-1-X$10,'Feuille1-Catégories'!$F$5+1)=0,X$3,""))),"")</f>
        <v/>
      </c>
      <c r="Y899" s="29" t="str">
        <f ca="1">IF(AND($A899&lt;&gt;"",Y$9&lt;&gt;""),IF(HLOOKUP(Y$9,'Feuille1-Catégories'!$C$1:$G$2,2,FALSE)="OUI",Y$3,IF(HLOOKUP(Y$9,'Feuille1-Catégories'!$C$1:$G$3,3,FALSE)="OUI",OFFSET(Y$3,MOD(QUOTIENT(ROW()-ROW($A$20),'Feuille1-Catégories'!$B$6/Y$6),Y$5),0),IF(MOD($A899-1-Y$10,'Feuille1-Catégories'!$F$5+1)=0,Y$3,""))),"")</f>
        <v/>
      </c>
      <c r="Z899" s="29" t="str">
        <f ca="1">IF(AND($A899&lt;&gt;"",Z$9&lt;&gt;""),IF(HLOOKUP(Z$9,'Feuille1-Catégories'!$C$1:$G$2,2,FALSE)="OUI",Z$3,IF(HLOOKUP(Z$9,'Feuille1-Catégories'!$C$1:$G$3,3,FALSE)="OUI",OFFSET(Z$3,MOD(QUOTIENT(ROW()-ROW($A$20),'Feuille1-Catégories'!$B$6/Z$6),Z$5),0),IF(MOD($A899-1-Z$10,'Feuille1-Catégories'!$F$5+1)=0,Z$3,""))),"")</f>
        <v/>
      </c>
    </row>
    <row r="900" spans="1:26" ht="17" x14ac:dyDescent="0.2">
      <c r="A900" s="21" t="str">
        <f>IF('Feuille2-Prix de vente'!A900&lt;&gt;"",'Feuille2-Prix de vente'!A900,"")</f>
        <v/>
      </c>
      <c r="B900" s="33" t="str">
        <f>IF('Feuille2-Prix de vente'!B900&lt;&gt;"",'Feuille2-Prix de vente'!B900,"")</f>
        <v/>
      </c>
      <c r="C900" s="10" t="str">
        <f>IF('Feuille2-Prix de vente'!C900&lt;&gt;"",'Feuille2-Prix de vente'!C900,"")</f>
        <v/>
      </c>
      <c r="D900" s="10" t="str">
        <f t="shared" si="13"/>
        <v/>
      </c>
      <c r="E900" s="10" t="str">
        <f>IF('Feuille2-Prix de vente'!E900&lt;&gt;"",'Feuille2-Prix de vente'!E900,"")</f>
        <v/>
      </c>
      <c r="F900" s="29" t="str">
        <f ca="1">IF(AND($A900&lt;&gt;"",F$9&lt;&gt;""),IF(HLOOKUP(F$9,'Feuille1-Catégories'!$C$1:$G$2,2,FALSE)="OUI",F$3,IF(HLOOKUP(F$9,'Feuille1-Catégories'!$C$1:$G$3,3,FALSE)="OUI",OFFSET(F$3,MOD(QUOTIENT(ROW()-ROW($A$20),'Feuille1-Catégories'!$B$6/F$6),F$5),0),IF(MOD($A900-1-F$10,'Feuille1-Catégories'!$F$5+1)=0,F$3,""))),"")</f>
        <v/>
      </c>
      <c r="G900" s="29" t="str">
        <f ca="1">IF(AND($A900&lt;&gt;"",G$9&lt;&gt;""),IF(HLOOKUP(G$9,'Feuille1-Catégories'!$C$1:$G$2,2,FALSE)="OUI",G$3,IF(HLOOKUP(G$9,'Feuille1-Catégories'!$C$1:$G$3,3,FALSE)="OUI",OFFSET(G$3,MOD(QUOTIENT(ROW()-ROW($A$20),'Feuille1-Catégories'!$B$6/G$6),G$5),0),IF(MOD($A900-1-G$10,'Feuille1-Catégories'!$F$5+1)=0,G$3,""))),"")</f>
        <v/>
      </c>
      <c r="H900" s="29" t="str">
        <f ca="1">IF(AND($A900&lt;&gt;"",H$9&lt;&gt;""),IF(HLOOKUP(H$9,'Feuille1-Catégories'!$C$1:$G$2,2,FALSE)="OUI",H$3,IF(HLOOKUP(H$9,'Feuille1-Catégories'!$C$1:$G$3,3,FALSE)="OUI",OFFSET(H$3,MOD(QUOTIENT(ROW()-ROW($A$20),'Feuille1-Catégories'!$B$6/H$6),H$5),0),IF(MOD($A900-1-H$10,'Feuille1-Catégories'!$F$5+1)=0,H$3,""))),"")</f>
        <v/>
      </c>
      <c r="I900" s="29" t="str">
        <f ca="1">IF(AND($A900&lt;&gt;"",I$9&lt;&gt;""),IF(HLOOKUP(I$9,'Feuille1-Catégories'!$C$1:$G$2,2,FALSE)="OUI",I$3,IF(HLOOKUP(I$9,'Feuille1-Catégories'!$C$1:$G$3,3,FALSE)="OUI",OFFSET(I$3,MOD(QUOTIENT(ROW()-ROW($A$20),'Feuille1-Catégories'!$B$6/I$6),I$5),0),IF(MOD($A900-1-I$10,'Feuille1-Catégories'!$F$5+1)=0,I$3,""))),"")</f>
        <v/>
      </c>
      <c r="J900" s="29" t="str">
        <f ca="1">IF(AND($A900&lt;&gt;"",J$9&lt;&gt;""),IF(HLOOKUP(J$9,'Feuille1-Catégories'!$C$1:$G$2,2,FALSE)="OUI",J$3,IF(HLOOKUP(J$9,'Feuille1-Catégories'!$C$1:$G$3,3,FALSE)="OUI",OFFSET(J$3,MOD(QUOTIENT(ROW()-ROW($A$20),'Feuille1-Catégories'!$B$6/J$6),J$5),0),IF(MOD($A900-1-J$10,'Feuille1-Catégories'!$F$5+1)=0,J$3,""))),"")</f>
        <v/>
      </c>
      <c r="K900" s="29" t="str">
        <f ca="1">IF(AND($A900&lt;&gt;"",K$9&lt;&gt;""),IF(HLOOKUP(K$9,'Feuille1-Catégories'!$C$1:$G$2,2,FALSE)="OUI",K$3,IF(HLOOKUP(K$9,'Feuille1-Catégories'!$C$1:$G$3,3,FALSE)="OUI",OFFSET(K$3,MOD(QUOTIENT(ROW()-ROW($A$20),'Feuille1-Catégories'!$B$6/K$6),K$5),0),IF(MOD($A900-1-K$10,'Feuille1-Catégories'!$F$5+1)=0,K$3,""))),"")</f>
        <v/>
      </c>
      <c r="L900" s="29" t="str">
        <f ca="1">IF(AND($A900&lt;&gt;"",L$9&lt;&gt;""),IF(HLOOKUP(L$9,'Feuille1-Catégories'!$C$1:$G$2,2,FALSE)="OUI",L$3,IF(HLOOKUP(L$9,'Feuille1-Catégories'!$C$1:$G$3,3,FALSE)="OUI",OFFSET(L$3,MOD(QUOTIENT(ROW()-ROW($A$20),'Feuille1-Catégories'!$B$6/L$6),L$5),0),IF(MOD($A900-1-L$10,'Feuille1-Catégories'!$F$5+1)=0,L$3,""))),"")</f>
        <v/>
      </c>
      <c r="M900" s="29" t="str">
        <f ca="1">IF(AND($A900&lt;&gt;"",M$9&lt;&gt;""),IF(HLOOKUP(M$9,'Feuille1-Catégories'!$C$1:$G$2,2,FALSE)="OUI",M$3,IF(HLOOKUP(M$9,'Feuille1-Catégories'!$C$1:$G$3,3,FALSE)="OUI",OFFSET(M$3,MOD(QUOTIENT(ROW()-ROW($A$20),'Feuille1-Catégories'!$B$6/M$6),M$5),0),IF(MOD($A900-1-M$10,'Feuille1-Catégories'!$F$5+1)=0,M$3,""))),"")</f>
        <v/>
      </c>
      <c r="N900" s="29" t="str">
        <f ca="1">IF(AND($A900&lt;&gt;"",N$9&lt;&gt;""),IF(HLOOKUP(N$9,'Feuille1-Catégories'!$C$1:$G$2,2,FALSE)="OUI",N$3,IF(HLOOKUP(N$9,'Feuille1-Catégories'!$C$1:$G$3,3,FALSE)="OUI",OFFSET(N$3,MOD(QUOTIENT(ROW()-ROW($A$20),'Feuille1-Catégories'!$B$6/N$6),N$5),0),IF(MOD($A900-1-N$10,'Feuille1-Catégories'!$F$5+1)=0,N$3,""))),"")</f>
        <v/>
      </c>
      <c r="O900" s="29" t="str">
        <f ca="1">IF(AND($A900&lt;&gt;"",O$9&lt;&gt;""),IF(HLOOKUP(O$9,'Feuille1-Catégories'!$C$1:$G$2,2,FALSE)="OUI",O$3,IF(HLOOKUP(O$9,'Feuille1-Catégories'!$C$1:$G$3,3,FALSE)="OUI",OFFSET(O$3,MOD(QUOTIENT(ROW()-ROW($A$20),'Feuille1-Catégories'!$B$6/O$6),O$5),0),IF(MOD($A900-1-O$10,'Feuille1-Catégories'!$F$5+1)=0,O$3,""))),"")</f>
        <v/>
      </c>
      <c r="P900" s="29" t="str">
        <f ca="1">IF(AND($A900&lt;&gt;"",P$9&lt;&gt;""),IF(HLOOKUP(P$9,'Feuille1-Catégories'!$C$1:$G$2,2,FALSE)="OUI",P$3,IF(HLOOKUP(P$9,'Feuille1-Catégories'!$C$1:$G$3,3,FALSE)="OUI",OFFSET(P$3,MOD(QUOTIENT(ROW()-ROW($A$20),'Feuille1-Catégories'!$B$6/P$6),P$5),0),IF(MOD($A900-1-P$10,'Feuille1-Catégories'!$F$5+1)=0,P$3,""))),"")</f>
        <v/>
      </c>
      <c r="Q900" s="29" t="str">
        <f ca="1">IF(AND($A900&lt;&gt;"",Q$9&lt;&gt;""),IF(HLOOKUP(Q$9,'Feuille1-Catégories'!$C$1:$G$2,2,FALSE)="OUI",Q$3,IF(HLOOKUP(Q$9,'Feuille1-Catégories'!$C$1:$G$3,3,FALSE)="OUI",OFFSET(Q$3,MOD(QUOTIENT(ROW()-ROW($A$20),'Feuille1-Catégories'!$B$6/Q$6),Q$5),0),IF(MOD($A900-1-Q$10,'Feuille1-Catégories'!$F$5+1)=0,Q$3,""))),"")</f>
        <v/>
      </c>
      <c r="R900" s="29" t="str">
        <f ca="1">IF(AND($A900&lt;&gt;"",R$9&lt;&gt;""),IF(HLOOKUP(R$9,'Feuille1-Catégories'!$C$1:$G$2,2,FALSE)="OUI",R$3,IF(HLOOKUP(R$9,'Feuille1-Catégories'!$C$1:$G$3,3,FALSE)="OUI",OFFSET(R$3,MOD(QUOTIENT(ROW()-ROW($A$20),'Feuille1-Catégories'!$B$6/R$6),R$5),0),IF(MOD($A900-1-R$10,'Feuille1-Catégories'!$F$5+1)=0,R$3,""))),"")</f>
        <v/>
      </c>
      <c r="S900" s="29" t="str">
        <f ca="1">IF(AND($A900&lt;&gt;"",S$9&lt;&gt;""),IF(HLOOKUP(S$9,'Feuille1-Catégories'!$C$1:$G$2,2,FALSE)="OUI",S$3,IF(HLOOKUP(S$9,'Feuille1-Catégories'!$C$1:$G$3,3,FALSE)="OUI",OFFSET(S$3,MOD(QUOTIENT(ROW()-ROW($A$20),'Feuille1-Catégories'!$B$6/S$6),S$5),0),IF(MOD($A900-1-S$10,'Feuille1-Catégories'!$F$5+1)=0,S$3,""))),"")</f>
        <v/>
      </c>
      <c r="T900" s="29" t="str">
        <f ca="1">IF(AND($A900&lt;&gt;"",T$9&lt;&gt;""),IF(HLOOKUP(T$9,'Feuille1-Catégories'!$C$1:$G$2,2,FALSE)="OUI",T$3,IF(HLOOKUP(T$9,'Feuille1-Catégories'!$C$1:$G$3,3,FALSE)="OUI",OFFSET(T$3,MOD(QUOTIENT(ROW()-ROW($A$20),'Feuille1-Catégories'!$B$6/T$6),T$5),0),IF(MOD($A900-1-T$10,'Feuille1-Catégories'!$F$5+1)=0,T$3,""))),"")</f>
        <v/>
      </c>
      <c r="U900" s="29" t="str">
        <f ca="1">IF(AND($A900&lt;&gt;"",U$9&lt;&gt;""),IF(HLOOKUP(U$9,'Feuille1-Catégories'!$C$1:$G$2,2,FALSE)="OUI",U$3,IF(HLOOKUP(U$9,'Feuille1-Catégories'!$C$1:$G$3,3,FALSE)="OUI",OFFSET(U$3,MOD(QUOTIENT(ROW()-ROW($A$20),'Feuille1-Catégories'!$B$6/U$6),U$5),0),IF(MOD($A900-1-U$10,'Feuille1-Catégories'!$F$5+1)=0,U$3,""))),"")</f>
        <v/>
      </c>
      <c r="V900" s="29" t="str">
        <f ca="1">IF(AND($A900&lt;&gt;"",V$9&lt;&gt;""),IF(HLOOKUP(V$9,'Feuille1-Catégories'!$C$1:$G$2,2,FALSE)="OUI",V$3,IF(HLOOKUP(V$9,'Feuille1-Catégories'!$C$1:$G$3,3,FALSE)="OUI",OFFSET(V$3,MOD(QUOTIENT(ROW()-ROW($A$20),'Feuille1-Catégories'!$B$6/V$6),V$5),0),IF(MOD($A900-1-V$10,'Feuille1-Catégories'!$F$5+1)=0,V$3,""))),"")</f>
        <v/>
      </c>
      <c r="W900" s="29" t="str">
        <f ca="1">IF(AND($A900&lt;&gt;"",W$9&lt;&gt;""),IF(HLOOKUP(W$9,'Feuille1-Catégories'!$C$1:$G$2,2,FALSE)="OUI",W$3,IF(HLOOKUP(W$9,'Feuille1-Catégories'!$C$1:$G$3,3,FALSE)="OUI",OFFSET(W$3,MOD(QUOTIENT(ROW()-ROW($A$20),'Feuille1-Catégories'!$B$6/W$6),W$5),0),IF(MOD($A900-1-W$10,'Feuille1-Catégories'!$F$5+1)=0,W$3,""))),"")</f>
        <v/>
      </c>
      <c r="X900" s="29" t="str">
        <f ca="1">IF(AND($A900&lt;&gt;"",X$9&lt;&gt;""),IF(HLOOKUP(X$9,'Feuille1-Catégories'!$C$1:$G$2,2,FALSE)="OUI",X$3,IF(HLOOKUP(X$9,'Feuille1-Catégories'!$C$1:$G$3,3,FALSE)="OUI",OFFSET(X$3,MOD(QUOTIENT(ROW()-ROW($A$20),'Feuille1-Catégories'!$B$6/X$6),X$5),0),IF(MOD($A900-1-X$10,'Feuille1-Catégories'!$F$5+1)=0,X$3,""))),"")</f>
        <v/>
      </c>
      <c r="Y900" s="29" t="str">
        <f ca="1">IF(AND($A900&lt;&gt;"",Y$9&lt;&gt;""),IF(HLOOKUP(Y$9,'Feuille1-Catégories'!$C$1:$G$2,2,FALSE)="OUI",Y$3,IF(HLOOKUP(Y$9,'Feuille1-Catégories'!$C$1:$G$3,3,FALSE)="OUI",OFFSET(Y$3,MOD(QUOTIENT(ROW()-ROW($A$20),'Feuille1-Catégories'!$B$6/Y$6),Y$5),0),IF(MOD($A900-1-Y$10,'Feuille1-Catégories'!$F$5+1)=0,Y$3,""))),"")</f>
        <v/>
      </c>
      <c r="Z900" s="29" t="str">
        <f ca="1">IF(AND($A900&lt;&gt;"",Z$9&lt;&gt;""),IF(HLOOKUP(Z$9,'Feuille1-Catégories'!$C$1:$G$2,2,FALSE)="OUI",Z$3,IF(HLOOKUP(Z$9,'Feuille1-Catégories'!$C$1:$G$3,3,FALSE)="OUI",OFFSET(Z$3,MOD(QUOTIENT(ROW()-ROW($A$20),'Feuille1-Catégories'!$B$6/Z$6),Z$5),0),IF(MOD($A900-1-Z$10,'Feuille1-Catégories'!$F$5+1)=0,Z$3,""))),"")</f>
        <v/>
      </c>
    </row>
    <row r="901" spans="1:26" ht="17" x14ac:dyDescent="0.2">
      <c r="A901" s="21" t="str">
        <f>IF('Feuille2-Prix de vente'!A901&lt;&gt;"",'Feuille2-Prix de vente'!A901,"")</f>
        <v/>
      </c>
      <c r="B901" s="33" t="str">
        <f>IF('Feuille2-Prix de vente'!B901&lt;&gt;"",'Feuille2-Prix de vente'!B901,"")</f>
        <v/>
      </c>
      <c r="C901" s="10" t="str">
        <f>IF('Feuille2-Prix de vente'!C901&lt;&gt;"",'Feuille2-Prix de vente'!C901,"")</f>
        <v/>
      </c>
      <c r="D901" s="10" t="str">
        <f t="shared" si="13"/>
        <v/>
      </c>
      <c r="E901" s="10" t="str">
        <f>IF('Feuille2-Prix de vente'!E901&lt;&gt;"",'Feuille2-Prix de vente'!E901,"")</f>
        <v/>
      </c>
      <c r="F901" s="29" t="str">
        <f ca="1">IF(AND($A901&lt;&gt;"",F$9&lt;&gt;""),IF(HLOOKUP(F$9,'Feuille1-Catégories'!$C$1:$G$2,2,FALSE)="OUI",F$3,IF(HLOOKUP(F$9,'Feuille1-Catégories'!$C$1:$G$3,3,FALSE)="OUI",OFFSET(F$3,MOD(QUOTIENT(ROW()-ROW($A$20),'Feuille1-Catégories'!$B$6/F$6),F$5),0),IF(MOD($A901-1-F$10,'Feuille1-Catégories'!$F$5+1)=0,F$3,""))),"")</f>
        <v/>
      </c>
      <c r="G901" s="29" t="str">
        <f ca="1">IF(AND($A901&lt;&gt;"",G$9&lt;&gt;""),IF(HLOOKUP(G$9,'Feuille1-Catégories'!$C$1:$G$2,2,FALSE)="OUI",G$3,IF(HLOOKUP(G$9,'Feuille1-Catégories'!$C$1:$G$3,3,FALSE)="OUI",OFFSET(G$3,MOD(QUOTIENT(ROW()-ROW($A$20),'Feuille1-Catégories'!$B$6/G$6),G$5),0),IF(MOD($A901-1-G$10,'Feuille1-Catégories'!$F$5+1)=0,G$3,""))),"")</f>
        <v/>
      </c>
      <c r="H901" s="29" t="str">
        <f ca="1">IF(AND($A901&lt;&gt;"",H$9&lt;&gt;""),IF(HLOOKUP(H$9,'Feuille1-Catégories'!$C$1:$G$2,2,FALSE)="OUI",H$3,IF(HLOOKUP(H$9,'Feuille1-Catégories'!$C$1:$G$3,3,FALSE)="OUI",OFFSET(H$3,MOD(QUOTIENT(ROW()-ROW($A$20),'Feuille1-Catégories'!$B$6/H$6),H$5),0),IF(MOD($A901-1-H$10,'Feuille1-Catégories'!$F$5+1)=0,H$3,""))),"")</f>
        <v/>
      </c>
      <c r="I901" s="29" t="str">
        <f ca="1">IF(AND($A901&lt;&gt;"",I$9&lt;&gt;""),IF(HLOOKUP(I$9,'Feuille1-Catégories'!$C$1:$G$2,2,FALSE)="OUI",I$3,IF(HLOOKUP(I$9,'Feuille1-Catégories'!$C$1:$G$3,3,FALSE)="OUI",OFFSET(I$3,MOD(QUOTIENT(ROW()-ROW($A$20),'Feuille1-Catégories'!$B$6/I$6),I$5),0),IF(MOD($A901-1-I$10,'Feuille1-Catégories'!$F$5+1)=0,I$3,""))),"")</f>
        <v/>
      </c>
      <c r="J901" s="29" t="str">
        <f ca="1">IF(AND($A901&lt;&gt;"",J$9&lt;&gt;""),IF(HLOOKUP(J$9,'Feuille1-Catégories'!$C$1:$G$2,2,FALSE)="OUI",J$3,IF(HLOOKUP(J$9,'Feuille1-Catégories'!$C$1:$G$3,3,FALSE)="OUI",OFFSET(J$3,MOD(QUOTIENT(ROW()-ROW($A$20),'Feuille1-Catégories'!$B$6/J$6),J$5),0),IF(MOD($A901-1-J$10,'Feuille1-Catégories'!$F$5+1)=0,J$3,""))),"")</f>
        <v/>
      </c>
      <c r="K901" s="29" t="str">
        <f ca="1">IF(AND($A901&lt;&gt;"",K$9&lt;&gt;""),IF(HLOOKUP(K$9,'Feuille1-Catégories'!$C$1:$G$2,2,FALSE)="OUI",K$3,IF(HLOOKUP(K$9,'Feuille1-Catégories'!$C$1:$G$3,3,FALSE)="OUI",OFFSET(K$3,MOD(QUOTIENT(ROW()-ROW($A$20),'Feuille1-Catégories'!$B$6/K$6),K$5),0),IF(MOD($A901-1-K$10,'Feuille1-Catégories'!$F$5+1)=0,K$3,""))),"")</f>
        <v/>
      </c>
      <c r="L901" s="29" t="str">
        <f ca="1">IF(AND($A901&lt;&gt;"",L$9&lt;&gt;""),IF(HLOOKUP(L$9,'Feuille1-Catégories'!$C$1:$G$2,2,FALSE)="OUI",L$3,IF(HLOOKUP(L$9,'Feuille1-Catégories'!$C$1:$G$3,3,FALSE)="OUI",OFFSET(L$3,MOD(QUOTIENT(ROW()-ROW($A$20),'Feuille1-Catégories'!$B$6/L$6),L$5),0),IF(MOD($A901-1-L$10,'Feuille1-Catégories'!$F$5+1)=0,L$3,""))),"")</f>
        <v/>
      </c>
      <c r="M901" s="29" t="str">
        <f ca="1">IF(AND($A901&lt;&gt;"",M$9&lt;&gt;""),IF(HLOOKUP(M$9,'Feuille1-Catégories'!$C$1:$G$2,2,FALSE)="OUI",M$3,IF(HLOOKUP(M$9,'Feuille1-Catégories'!$C$1:$G$3,3,FALSE)="OUI",OFFSET(M$3,MOD(QUOTIENT(ROW()-ROW($A$20),'Feuille1-Catégories'!$B$6/M$6),M$5),0),IF(MOD($A901-1-M$10,'Feuille1-Catégories'!$F$5+1)=0,M$3,""))),"")</f>
        <v/>
      </c>
      <c r="N901" s="29" t="str">
        <f ca="1">IF(AND($A901&lt;&gt;"",N$9&lt;&gt;""),IF(HLOOKUP(N$9,'Feuille1-Catégories'!$C$1:$G$2,2,FALSE)="OUI",N$3,IF(HLOOKUP(N$9,'Feuille1-Catégories'!$C$1:$G$3,3,FALSE)="OUI",OFFSET(N$3,MOD(QUOTIENT(ROW()-ROW($A$20),'Feuille1-Catégories'!$B$6/N$6),N$5),0),IF(MOD($A901-1-N$10,'Feuille1-Catégories'!$F$5+1)=0,N$3,""))),"")</f>
        <v/>
      </c>
      <c r="O901" s="29" t="str">
        <f ca="1">IF(AND($A901&lt;&gt;"",O$9&lt;&gt;""),IF(HLOOKUP(O$9,'Feuille1-Catégories'!$C$1:$G$2,2,FALSE)="OUI",O$3,IF(HLOOKUP(O$9,'Feuille1-Catégories'!$C$1:$G$3,3,FALSE)="OUI",OFFSET(O$3,MOD(QUOTIENT(ROW()-ROW($A$20),'Feuille1-Catégories'!$B$6/O$6),O$5),0),IF(MOD($A901-1-O$10,'Feuille1-Catégories'!$F$5+1)=0,O$3,""))),"")</f>
        <v/>
      </c>
      <c r="P901" s="29" t="str">
        <f ca="1">IF(AND($A901&lt;&gt;"",P$9&lt;&gt;""),IF(HLOOKUP(P$9,'Feuille1-Catégories'!$C$1:$G$2,2,FALSE)="OUI",P$3,IF(HLOOKUP(P$9,'Feuille1-Catégories'!$C$1:$G$3,3,FALSE)="OUI",OFFSET(P$3,MOD(QUOTIENT(ROW()-ROW($A$20),'Feuille1-Catégories'!$B$6/P$6),P$5),0),IF(MOD($A901-1-P$10,'Feuille1-Catégories'!$F$5+1)=0,P$3,""))),"")</f>
        <v/>
      </c>
      <c r="Q901" s="29" t="str">
        <f ca="1">IF(AND($A901&lt;&gt;"",Q$9&lt;&gt;""),IF(HLOOKUP(Q$9,'Feuille1-Catégories'!$C$1:$G$2,2,FALSE)="OUI",Q$3,IF(HLOOKUP(Q$9,'Feuille1-Catégories'!$C$1:$G$3,3,FALSE)="OUI",OFFSET(Q$3,MOD(QUOTIENT(ROW()-ROW($A$20),'Feuille1-Catégories'!$B$6/Q$6),Q$5),0),IF(MOD($A901-1-Q$10,'Feuille1-Catégories'!$F$5+1)=0,Q$3,""))),"")</f>
        <v/>
      </c>
      <c r="R901" s="29" t="str">
        <f ca="1">IF(AND($A901&lt;&gt;"",R$9&lt;&gt;""),IF(HLOOKUP(R$9,'Feuille1-Catégories'!$C$1:$G$2,2,FALSE)="OUI",R$3,IF(HLOOKUP(R$9,'Feuille1-Catégories'!$C$1:$G$3,3,FALSE)="OUI",OFFSET(R$3,MOD(QUOTIENT(ROW()-ROW($A$20),'Feuille1-Catégories'!$B$6/R$6),R$5),0),IF(MOD($A901-1-R$10,'Feuille1-Catégories'!$F$5+1)=0,R$3,""))),"")</f>
        <v/>
      </c>
      <c r="S901" s="29" t="str">
        <f ca="1">IF(AND($A901&lt;&gt;"",S$9&lt;&gt;""),IF(HLOOKUP(S$9,'Feuille1-Catégories'!$C$1:$G$2,2,FALSE)="OUI",S$3,IF(HLOOKUP(S$9,'Feuille1-Catégories'!$C$1:$G$3,3,FALSE)="OUI",OFFSET(S$3,MOD(QUOTIENT(ROW()-ROW($A$20),'Feuille1-Catégories'!$B$6/S$6),S$5),0),IF(MOD($A901-1-S$10,'Feuille1-Catégories'!$F$5+1)=0,S$3,""))),"")</f>
        <v/>
      </c>
      <c r="T901" s="29" t="str">
        <f ca="1">IF(AND($A901&lt;&gt;"",T$9&lt;&gt;""),IF(HLOOKUP(T$9,'Feuille1-Catégories'!$C$1:$G$2,2,FALSE)="OUI",T$3,IF(HLOOKUP(T$9,'Feuille1-Catégories'!$C$1:$G$3,3,FALSE)="OUI",OFFSET(T$3,MOD(QUOTIENT(ROW()-ROW($A$20),'Feuille1-Catégories'!$B$6/T$6),T$5),0),IF(MOD($A901-1-T$10,'Feuille1-Catégories'!$F$5+1)=0,T$3,""))),"")</f>
        <v/>
      </c>
      <c r="U901" s="29" t="str">
        <f ca="1">IF(AND($A901&lt;&gt;"",U$9&lt;&gt;""),IF(HLOOKUP(U$9,'Feuille1-Catégories'!$C$1:$G$2,2,FALSE)="OUI",U$3,IF(HLOOKUP(U$9,'Feuille1-Catégories'!$C$1:$G$3,3,FALSE)="OUI",OFFSET(U$3,MOD(QUOTIENT(ROW()-ROW($A$20),'Feuille1-Catégories'!$B$6/U$6),U$5),0),IF(MOD($A901-1-U$10,'Feuille1-Catégories'!$F$5+1)=0,U$3,""))),"")</f>
        <v/>
      </c>
      <c r="V901" s="29" t="str">
        <f ca="1">IF(AND($A901&lt;&gt;"",V$9&lt;&gt;""),IF(HLOOKUP(V$9,'Feuille1-Catégories'!$C$1:$G$2,2,FALSE)="OUI",V$3,IF(HLOOKUP(V$9,'Feuille1-Catégories'!$C$1:$G$3,3,FALSE)="OUI",OFFSET(V$3,MOD(QUOTIENT(ROW()-ROW($A$20),'Feuille1-Catégories'!$B$6/V$6),V$5),0),IF(MOD($A901-1-V$10,'Feuille1-Catégories'!$F$5+1)=0,V$3,""))),"")</f>
        <v/>
      </c>
      <c r="W901" s="29" t="str">
        <f ca="1">IF(AND($A901&lt;&gt;"",W$9&lt;&gt;""),IF(HLOOKUP(W$9,'Feuille1-Catégories'!$C$1:$G$2,2,FALSE)="OUI",W$3,IF(HLOOKUP(W$9,'Feuille1-Catégories'!$C$1:$G$3,3,FALSE)="OUI",OFFSET(W$3,MOD(QUOTIENT(ROW()-ROW($A$20),'Feuille1-Catégories'!$B$6/W$6),W$5),0),IF(MOD($A901-1-W$10,'Feuille1-Catégories'!$F$5+1)=0,W$3,""))),"")</f>
        <v/>
      </c>
      <c r="X901" s="29" t="str">
        <f ca="1">IF(AND($A901&lt;&gt;"",X$9&lt;&gt;""),IF(HLOOKUP(X$9,'Feuille1-Catégories'!$C$1:$G$2,2,FALSE)="OUI",X$3,IF(HLOOKUP(X$9,'Feuille1-Catégories'!$C$1:$G$3,3,FALSE)="OUI",OFFSET(X$3,MOD(QUOTIENT(ROW()-ROW($A$20),'Feuille1-Catégories'!$B$6/X$6),X$5),0),IF(MOD($A901-1-X$10,'Feuille1-Catégories'!$F$5+1)=0,X$3,""))),"")</f>
        <v/>
      </c>
      <c r="Y901" s="29" t="str">
        <f ca="1">IF(AND($A901&lt;&gt;"",Y$9&lt;&gt;""),IF(HLOOKUP(Y$9,'Feuille1-Catégories'!$C$1:$G$2,2,FALSE)="OUI",Y$3,IF(HLOOKUP(Y$9,'Feuille1-Catégories'!$C$1:$G$3,3,FALSE)="OUI",OFFSET(Y$3,MOD(QUOTIENT(ROW()-ROW($A$20),'Feuille1-Catégories'!$B$6/Y$6),Y$5),0),IF(MOD($A901-1-Y$10,'Feuille1-Catégories'!$F$5+1)=0,Y$3,""))),"")</f>
        <v/>
      </c>
      <c r="Z901" s="29" t="str">
        <f ca="1">IF(AND($A901&lt;&gt;"",Z$9&lt;&gt;""),IF(HLOOKUP(Z$9,'Feuille1-Catégories'!$C$1:$G$2,2,FALSE)="OUI",Z$3,IF(HLOOKUP(Z$9,'Feuille1-Catégories'!$C$1:$G$3,3,FALSE)="OUI",OFFSET(Z$3,MOD(QUOTIENT(ROW()-ROW($A$20),'Feuille1-Catégories'!$B$6/Z$6),Z$5),0),IF(MOD($A901-1-Z$10,'Feuille1-Catégories'!$F$5+1)=0,Z$3,""))),"")</f>
        <v/>
      </c>
    </row>
    <row r="902" spans="1:26" ht="17" x14ac:dyDescent="0.2">
      <c r="A902" s="21" t="str">
        <f>IF('Feuille2-Prix de vente'!A902&lt;&gt;"",'Feuille2-Prix de vente'!A902,"")</f>
        <v/>
      </c>
      <c r="B902" s="33" t="str">
        <f>IF('Feuille2-Prix de vente'!B902&lt;&gt;"",'Feuille2-Prix de vente'!B902,"")</f>
        <v/>
      </c>
      <c r="C902" s="10" t="str">
        <f>IF('Feuille2-Prix de vente'!C902&lt;&gt;"",'Feuille2-Prix de vente'!C902,"")</f>
        <v/>
      </c>
      <c r="D902" s="10" t="str">
        <f t="shared" si="13"/>
        <v/>
      </c>
      <c r="E902" s="10" t="str">
        <f>IF('Feuille2-Prix de vente'!E902&lt;&gt;"",'Feuille2-Prix de vente'!E902,"")</f>
        <v/>
      </c>
      <c r="F902" s="29" t="str">
        <f ca="1">IF(AND($A902&lt;&gt;"",F$9&lt;&gt;""),IF(HLOOKUP(F$9,'Feuille1-Catégories'!$C$1:$G$2,2,FALSE)="OUI",F$3,IF(HLOOKUP(F$9,'Feuille1-Catégories'!$C$1:$G$3,3,FALSE)="OUI",OFFSET(F$3,MOD(QUOTIENT(ROW()-ROW($A$20),'Feuille1-Catégories'!$B$6/F$6),F$5),0),IF(MOD($A902-1-F$10,'Feuille1-Catégories'!$F$5+1)=0,F$3,""))),"")</f>
        <v/>
      </c>
      <c r="G902" s="29" t="str">
        <f ca="1">IF(AND($A902&lt;&gt;"",G$9&lt;&gt;""),IF(HLOOKUP(G$9,'Feuille1-Catégories'!$C$1:$G$2,2,FALSE)="OUI",G$3,IF(HLOOKUP(G$9,'Feuille1-Catégories'!$C$1:$G$3,3,FALSE)="OUI",OFFSET(G$3,MOD(QUOTIENT(ROW()-ROW($A$20),'Feuille1-Catégories'!$B$6/G$6),G$5),0),IF(MOD($A902-1-G$10,'Feuille1-Catégories'!$F$5+1)=0,G$3,""))),"")</f>
        <v/>
      </c>
      <c r="H902" s="29" t="str">
        <f ca="1">IF(AND($A902&lt;&gt;"",H$9&lt;&gt;""),IF(HLOOKUP(H$9,'Feuille1-Catégories'!$C$1:$G$2,2,FALSE)="OUI",H$3,IF(HLOOKUP(H$9,'Feuille1-Catégories'!$C$1:$G$3,3,FALSE)="OUI",OFFSET(H$3,MOD(QUOTIENT(ROW()-ROW($A$20),'Feuille1-Catégories'!$B$6/H$6),H$5),0),IF(MOD($A902-1-H$10,'Feuille1-Catégories'!$F$5+1)=0,H$3,""))),"")</f>
        <v/>
      </c>
      <c r="I902" s="29" t="str">
        <f ca="1">IF(AND($A902&lt;&gt;"",I$9&lt;&gt;""),IF(HLOOKUP(I$9,'Feuille1-Catégories'!$C$1:$G$2,2,FALSE)="OUI",I$3,IF(HLOOKUP(I$9,'Feuille1-Catégories'!$C$1:$G$3,3,FALSE)="OUI",OFFSET(I$3,MOD(QUOTIENT(ROW()-ROW($A$20),'Feuille1-Catégories'!$B$6/I$6),I$5),0),IF(MOD($A902-1-I$10,'Feuille1-Catégories'!$F$5+1)=0,I$3,""))),"")</f>
        <v/>
      </c>
      <c r="J902" s="29" t="str">
        <f ca="1">IF(AND($A902&lt;&gt;"",J$9&lt;&gt;""),IF(HLOOKUP(J$9,'Feuille1-Catégories'!$C$1:$G$2,2,FALSE)="OUI",J$3,IF(HLOOKUP(J$9,'Feuille1-Catégories'!$C$1:$G$3,3,FALSE)="OUI",OFFSET(J$3,MOD(QUOTIENT(ROW()-ROW($A$20),'Feuille1-Catégories'!$B$6/J$6),J$5),0),IF(MOD($A902-1-J$10,'Feuille1-Catégories'!$F$5+1)=0,J$3,""))),"")</f>
        <v/>
      </c>
      <c r="K902" s="29" t="str">
        <f ca="1">IF(AND($A902&lt;&gt;"",K$9&lt;&gt;""),IF(HLOOKUP(K$9,'Feuille1-Catégories'!$C$1:$G$2,2,FALSE)="OUI",K$3,IF(HLOOKUP(K$9,'Feuille1-Catégories'!$C$1:$G$3,3,FALSE)="OUI",OFFSET(K$3,MOD(QUOTIENT(ROW()-ROW($A$20),'Feuille1-Catégories'!$B$6/K$6),K$5),0),IF(MOD($A902-1-K$10,'Feuille1-Catégories'!$F$5+1)=0,K$3,""))),"")</f>
        <v/>
      </c>
      <c r="L902" s="29" t="str">
        <f ca="1">IF(AND($A902&lt;&gt;"",L$9&lt;&gt;""),IF(HLOOKUP(L$9,'Feuille1-Catégories'!$C$1:$G$2,2,FALSE)="OUI",L$3,IF(HLOOKUP(L$9,'Feuille1-Catégories'!$C$1:$G$3,3,FALSE)="OUI",OFFSET(L$3,MOD(QUOTIENT(ROW()-ROW($A$20),'Feuille1-Catégories'!$B$6/L$6),L$5),0),IF(MOD($A902-1-L$10,'Feuille1-Catégories'!$F$5+1)=0,L$3,""))),"")</f>
        <v/>
      </c>
      <c r="M902" s="29" t="str">
        <f ca="1">IF(AND($A902&lt;&gt;"",M$9&lt;&gt;""),IF(HLOOKUP(M$9,'Feuille1-Catégories'!$C$1:$G$2,2,FALSE)="OUI",M$3,IF(HLOOKUP(M$9,'Feuille1-Catégories'!$C$1:$G$3,3,FALSE)="OUI",OFFSET(M$3,MOD(QUOTIENT(ROW()-ROW($A$20),'Feuille1-Catégories'!$B$6/M$6),M$5),0),IF(MOD($A902-1-M$10,'Feuille1-Catégories'!$F$5+1)=0,M$3,""))),"")</f>
        <v/>
      </c>
      <c r="N902" s="29" t="str">
        <f ca="1">IF(AND($A902&lt;&gt;"",N$9&lt;&gt;""),IF(HLOOKUP(N$9,'Feuille1-Catégories'!$C$1:$G$2,2,FALSE)="OUI",N$3,IF(HLOOKUP(N$9,'Feuille1-Catégories'!$C$1:$G$3,3,FALSE)="OUI",OFFSET(N$3,MOD(QUOTIENT(ROW()-ROW($A$20),'Feuille1-Catégories'!$B$6/N$6),N$5),0),IF(MOD($A902-1-N$10,'Feuille1-Catégories'!$F$5+1)=0,N$3,""))),"")</f>
        <v/>
      </c>
      <c r="O902" s="29" t="str">
        <f ca="1">IF(AND($A902&lt;&gt;"",O$9&lt;&gt;""),IF(HLOOKUP(O$9,'Feuille1-Catégories'!$C$1:$G$2,2,FALSE)="OUI",O$3,IF(HLOOKUP(O$9,'Feuille1-Catégories'!$C$1:$G$3,3,FALSE)="OUI",OFFSET(O$3,MOD(QUOTIENT(ROW()-ROW($A$20),'Feuille1-Catégories'!$B$6/O$6),O$5),0),IF(MOD($A902-1-O$10,'Feuille1-Catégories'!$F$5+1)=0,O$3,""))),"")</f>
        <v/>
      </c>
      <c r="P902" s="29" t="str">
        <f ca="1">IF(AND($A902&lt;&gt;"",P$9&lt;&gt;""),IF(HLOOKUP(P$9,'Feuille1-Catégories'!$C$1:$G$2,2,FALSE)="OUI",P$3,IF(HLOOKUP(P$9,'Feuille1-Catégories'!$C$1:$G$3,3,FALSE)="OUI",OFFSET(P$3,MOD(QUOTIENT(ROW()-ROW($A$20),'Feuille1-Catégories'!$B$6/P$6),P$5),0),IF(MOD($A902-1-P$10,'Feuille1-Catégories'!$F$5+1)=0,P$3,""))),"")</f>
        <v/>
      </c>
      <c r="Q902" s="29" t="str">
        <f ca="1">IF(AND($A902&lt;&gt;"",Q$9&lt;&gt;""),IF(HLOOKUP(Q$9,'Feuille1-Catégories'!$C$1:$G$2,2,FALSE)="OUI",Q$3,IF(HLOOKUP(Q$9,'Feuille1-Catégories'!$C$1:$G$3,3,FALSE)="OUI",OFFSET(Q$3,MOD(QUOTIENT(ROW()-ROW($A$20),'Feuille1-Catégories'!$B$6/Q$6),Q$5),0),IF(MOD($A902-1-Q$10,'Feuille1-Catégories'!$F$5+1)=0,Q$3,""))),"")</f>
        <v/>
      </c>
      <c r="R902" s="29" t="str">
        <f ca="1">IF(AND($A902&lt;&gt;"",R$9&lt;&gt;""),IF(HLOOKUP(R$9,'Feuille1-Catégories'!$C$1:$G$2,2,FALSE)="OUI",R$3,IF(HLOOKUP(R$9,'Feuille1-Catégories'!$C$1:$G$3,3,FALSE)="OUI",OFFSET(R$3,MOD(QUOTIENT(ROW()-ROW($A$20),'Feuille1-Catégories'!$B$6/R$6),R$5),0),IF(MOD($A902-1-R$10,'Feuille1-Catégories'!$F$5+1)=0,R$3,""))),"")</f>
        <v/>
      </c>
      <c r="S902" s="29" t="str">
        <f ca="1">IF(AND($A902&lt;&gt;"",S$9&lt;&gt;""),IF(HLOOKUP(S$9,'Feuille1-Catégories'!$C$1:$G$2,2,FALSE)="OUI",S$3,IF(HLOOKUP(S$9,'Feuille1-Catégories'!$C$1:$G$3,3,FALSE)="OUI",OFFSET(S$3,MOD(QUOTIENT(ROW()-ROW($A$20),'Feuille1-Catégories'!$B$6/S$6),S$5),0),IF(MOD($A902-1-S$10,'Feuille1-Catégories'!$F$5+1)=0,S$3,""))),"")</f>
        <v/>
      </c>
      <c r="T902" s="29" t="str">
        <f ca="1">IF(AND($A902&lt;&gt;"",T$9&lt;&gt;""),IF(HLOOKUP(T$9,'Feuille1-Catégories'!$C$1:$G$2,2,FALSE)="OUI",T$3,IF(HLOOKUP(T$9,'Feuille1-Catégories'!$C$1:$G$3,3,FALSE)="OUI",OFFSET(T$3,MOD(QUOTIENT(ROW()-ROW($A$20),'Feuille1-Catégories'!$B$6/T$6),T$5),0),IF(MOD($A902-1-T$10,'Feuille1-Catégories'!$F$5+1)=0,T$3,""))),"")</f>
        <v/>
      </c>
      <c r="U902" s="29" t="str">
        <f ca="1">IF(AND($A902&lt;&gt;"",U$9&lt;&gt;""),IF(HLOOKUP(U$9,'Feuille1-Catégories'!$C$1:$G$2,2,FALSE)="OUI",U$3,IF(HLOOKUP(U$9,'Feuille1-Catégories'!$C$1:$G$3,3,FALSE)="OUI",OFFSET(U$3,MOD(QUOTIENT(ROW()-ROW($A$20),'Feuille1-Catégories'!$B$6/U$6),U$5),0),IF(MOD($A902-1-U$10,'Feuille1-Catégories'!$F$5+1)=0,U$3,""))),"")</f>
        <v/>
      </c>
      <c r="V902" s="29" t="str">
        <f ca="1">IF(AND($A902&lt;&gt;"",V$9&lt;&gt;""),IF(HLOOKUP(V$9,'Feuille1-Catégories'!$C$1:$G$2,2,FALSE)="OUI",V$3,IF(HLOOKUP(V$9,'Feuille1-Catégories'!$C$1:$G$3,3,FALSE)="OUI",OFFSET(V$3,MOD(QUOTIENT(ROW()-ROW($A$20),'Feuille1-Catégories'!$B$6/V$6),V$5),0),IF(MOD($A902-1-V$10,'Feuille1-Catégories'!$F$5+1)=0,V$3,""))),"")</f>
        <v/>
      </c>
      <c r="W902" s="29" t="str">
        <f ca="1">IF(AND($A902&lt;&gt;"",W$9&lt;&gt;""),IF(HLOOKUP(W$9,'Feuille1-Catégories'!$C$1:$G$2,2,FALSE)="OUI",W$3,IF(HLOOKUP(W$9,'Feuille1-Catégories'!$C$1:$G$3,3,FALSE)="OUI",OFFSET(W$3,MOD(QUOTIENT(ROW()-ROW($A$20),'Feuille1-Catégories'!$B$6/W$6),W$5),0),IF(MOD($A902-1-W$10,'Feuille1-Catégories'!$F$5+1)=0,W$3,""))),"")</f>
        <v/>
      </c>
      <c r="X902" s="29" t="str">
        <f ca="1">IF(AND($A902&lt;&gt;"",X$9&lt;&gt;""),IF(HLOOKUP(X$9,'Feuille1-Catégories'!$C$1:$G$2,2,FALSE)="OUI",X$3,IF(HLOOKUP(X$9,'Feuille1-Catégories'!$C$1:$G$3,3,FALSE)="OUI",OFFSET(X$3,MOD(QUOTIENT(ROW()-ROW($A$20),'Feuille1-Catégories'!$B$6/X$6),X$5),0),IF(MOD($A902-1-X$10,'Feuille1-Catégories'!$F$5+1)=0,X$3,""))),"")</f>
        <v/>
      </c>
      <c r="Y902" s="29" t="str">
        <f ca="1">IF(AND($A902&lt;&gt;"",Y$9&lt;&gt;""),IF(HLOOKUP(Y$9,'Feuille1-Catégories'!$C$1:$G$2,2,FALSE)="OUI",Y$3,IF(HLOOKUP(Y$9,'Feuille1-Catégories'!$C$1:$G$3,3,FALSE)="OUI",OFFSET(Y$3,MOD(QUOTIENT(ROW()-ROW($A$20),'Feuille1-Catégories'!$B$6/Y$6),Y$5),0),IF(MOD($A902-1-Y$10,'Feuille1-Catégories'!$F$5+1)=0,Y$3,""))),"")</f>
        <v/>
      </c>
      <c r="Z902" s="29" t="str">
        <f ca="1">IF(AND($A902&lt;&gt;"",Z$9&lt;&gt;""),IF(HLOOKUP(Z$9,'Feuille1-Catégories'!$C$1:$G$2,2,FALSE)="OUI",Z$3,IF(HLOOKUP(Z$9,'Feuille1-Catégories'!$C$1:$G$3,3,FALSE)="OUI",OFFSET(Z$3,MOD(QUOTIENT(ROW()-ROW($A$20),'Feuille1-Catégories'!$B$6/Z$6),Z$5),0),IF(MOD($A902-1-Z$10,'Feuille1-Catégories'!$F$5+1)=0,Z$3,""))),"")</f>
        <v/>
      </c>
    </row>
    <row r="903" spans="1:26" ht="17" x14ac:dyDescent="0.2">
      <c r="A903" s="21" t="str">
        <f>IF('Feuille2-Prix de vente'!A903&lt;&gt;"",'Feuille2-Prix de vente'!A903,"")</f>
        <v/>
      </c>
      <c r="B903" s="33" t="str">
        <f>IF('Feuille2-Prix de vente'!B903&lt;&gt;"",'Feuille2-Prix de vente'!B903,"")</f>
        <v/>
      </c>
      <c r="C903" s="10" t="str">
        <f>IF('Feuille2-Prix de vente'!C903&lt;&gt;"",'Feuille2-Prix de vente'!C903,"")</f>
        <v/>
      </c>
      <c r="D903" s="10" t="str">
        <f t="shared" si="13"/>
        <v/>
      </c>
      <c r="E903" s="10" t="str">
        <f>IF('Feuille2-Prix de vente'!E903&lt;&gt;"",'Feuille2-Prix de vente'!E903,"")</f>
        <v/>
      </c>
      <c r="F903" s="29" t="str">
        <f ca="1">IF(AND($A903&lt;&gt;"",F$9&lt;&gt;""),IF(HLOOKUP(F$9,'Feuille1-Catégories'!$C$1:$G$2,2,FALSE)="OUI",F$3,IF(HLOOKUP(F$9,'Feuille1-Catégories'!$C$1:$G$3,3,FALSE)="OUI",OFFSET(F$3,MOD(QUOTIENT(ROW()-ROW($A$20),'Feuille1-Catégories'!$B$6/F$6),F$5),0),IF(MOD($A903-1-F$10,'Feuille1-Catégories'!$F$5+1)=0,F$3,""))),"")</f>
        <v/>
      </c>
      <c r="G903" s="29" t="str">
        <f ca="1">IF(AND($A903&lt;&gt;"",G$9&lt;&gt;""),IF(HLOOKUP(G$9,'Feuille1-Catégories'!$C$1:$G$2,2,FALSE)="OUI",G$3,IF(HLOOKUP(G$9,'Feuille1-Catégories'!$C$1:$G$3,3,FALSE)="OUI",OFFSET(G$3,MOD(QUOTIENT(ROW()-ROW($A$20),'Feuille1-Catégories'!$B$6/G$6),G$5),0),IF(MOD($A903-1-G$10,'Feuille1-Catégories'!$F$5+1)=0,G$3,""))),"")</f>
        <v/>
      </c>
      <c r="H903" s="29" t="str">
        <f ca="1">IF(AND($A903&lt;&gt;"",H$9&lt;&gt;""),IF(HLOOKUP(H$9,'Feuille1-Catégories'!$C$1:$G$2,2,FALSE)="OUI",H$3,IF(HLOOKUP(H$9,'Feuille1-Catégories'!$C$1:$G$3,3,FALSE)="OUI",OFFSET(H$3,MOD(QUOTIENT(ROW()-ROW($A$20),'Feuille1-Catégories'!$B$6/H$6),H$5),0),IF(MOD($A903-1-H$10,'Feuille1-Catégories'!$F$5+1)=0,H$3,""))),"")</f>
        <v/>
      </c>
      <c r="I903" s="29" t="str">
        <f ca="1">IF(AND($A903&lt;&gt;"",I$9&lt;&gt;""),IF(HLOOKUP(I$9,'Feuille1-Catégories'!$C$1:$G$2,2,FALSE)="OUI",I$3,IF(HLOOKUP(I$9,'Feuille1-Catégories'!$C$1:$G$3,3,FALSE)="OUI",OFFSET(I$3,MOD(QUOTIENT(ROW()-ROW($A$20),'Feuille1-Catégories'!$B$6/I$6),I$5),0),IF(MOD($A903-1-I$10,'Feuille1-Catégories'!$F$5+1)=0,I$3,""))),"")</f>
        <v/>
      </c>
      <c r="J903" s="29" t="str">
        <f ca="1">IF(AND($A903&lt;&gt;"",J$9&lt;&gt;""),IF(HLOOKUP(J$9,'Feuille1-Catégories'!$C$1:$G$2,2,FALSE)="OUI",J$3,IF(HLOOKUP(J$9,'Feuille1-Catégories'!$C$1:$G$3,3,FALSE)="OUI",OFFSET(J$3,MOD(QUOTIENT(ROW()-ROW($A$20),'Feuille1-Catégories'!$B$6/J$6),J$5),0),IF(MOD($A903-1-J$10,'Feuille1-Catégories'!$F$5+1)=0,J$3,""))),"")</f>
        <v/>
      </c>
      <c r="K903" s="29" t="str">
        <f ca="1">IF(AND($A903&lt;&gt;"",K$9&lt;&gt;""),IF(HLOOKUP(K$9,'Feuille1-Catégories'!$C$1:$G$2,2,FALSE)="OUI",K$3,IF(HLOOKUP(K$9,'Feuille1-Catégories'!$C$1:$G$3,3,FALSE)="OUI",OFFSET(K$3,MOD(QUOTIENT(ROW()-ROW($A$20),'Feuille1-Catégories'!$B$6/K$6),K$5),0),IF(MOD($A903-1-K$10,'Feuille1-Catégories'!$F$5+1)=0,K$3,""))),"")</f>
        <v/>
      </c>
      <c r="L903" s="29" t="str">
        <f ca="1">IF(AND($A903&lt;&gt;"",L$9&lt;&gt;""),IF(HLOOKUP(L$9,'Feuille1-Catégories'!$C$1:$G$2,2,FALSE)="OUI",L$3,IF(HLOOKUP(L$9,'Feuille1-Catégories'!$C$1:$G$3,3,FALSE)="OUI",OFFSET(L$3,MOD(QUOTIENT(ROW()-ROW($A$20),'Feuille1-Catégories'!$B$6/L$6),L$5),0),IF(MOD($A903-1-L$10,'Feuille1-Catégories'!$F$5+1)=0,L$3,""))),"")</f>
        <v/>
      </c>
      <c r="M903" s="29" t="str">
        <f ca="1">IF(AND($A903&lt;&gt;"",M$9&lt;&gt;""),IF(HLOOKUP(M$9,'Feuille1-Catégories'!$C$1:$G$2,2,FALSE)="OUI",M$3,IF(HLOOKUP(M$9,'Feuille1-Catégories'!$C$1:$G$3,3,FALSE)="OUI",OFFSET(M$3,MOD(QUOTIENT(ROW()-ROW($A$20),'Feuille1-Catégories'!$B$6/M$6),M$5),0),IF(MOD($A903-1-M$10,'Feuille1-Catégories'!$F$5+1)=0,M$3,""))),"")</f>
        <v/>
      </c>
      <c r="N903" s="29" t="str">
        <f ca="1">IF(AND($A903&lt;&gt;"",N$9&lt;&gt;""),IF(HLOOKUP(N$9,'Feuille1-Catégories'!$C$1:$G$2,2,FALSE)="OUI",N$3,IF(HLOOKUP(N$9,'Feuille1-Catégories'!$C$1:$G$3,3,FALSE)="OUI",OFFSET(N$3,MOD(QUOTIENT(ROW()-ROW($A$20),'Feuille1-Catégories'!$B$6/N$6),N$5),0),IF(MOD($A903-1-N$10,'Feuille1-Catégories'!$F$5+1)=0,N$3,""))),"")</f>
        <v/>
      </c>
      <c r="O903" s="29" t="str">
        <f ca="1">IF(AND($A903&lt;&gt;"",O$9&lt;&gt;""),IF(HLOOKUP(O$9,'Feuille1-Catégories'!$C$1:$G$2,2,FALSE)="OUI",O$3,IF(HLOOKUP(O$9,'Feuille1-Catégories'!$C$1:$G$3,3,FALSE)="OUI",OFFSET(O$3,MOD(QUOTIENT(ROW()-ROW($A$20),'Feuille1-Catégories'!$B$6/O$6),O$5),0),IF(MOD($A903-1-O$10,'Feuille1-Catégories'!$F$5+1)=0,O$3,""))),"")</f>
        <v/>
      </c>
      <c r="P903" s="29" t="str">
        <f ca="1">IF(AND($A903&lt;&gt;"",P$9&lt;&gt;""),IF(HLOOKUP(P$9,'Feuille1-Catégories'!$C$1:$G$2,2,FALSE)="OUI",P$3,IF(HLOOKUP(P$9,'Feuille1-Catégories'!$C$1:$G$3,3,FALSE)="OUI",OFFSET(P$3,MOD(QUOTIENT(ROW()-ROW($A$20),'Feuille1-Catégories'!$B$6/P$6),P$5),0),IF(MOD($A903-1-P$10,'Feuille1-Catégories'!$F$5+1)=0,P$3,""))),"")</f>
        <v/>
      </c>
      <c r="Q903" s="29" t="str">
        <f ca="1">IF(AND($A903&lt;&gt;"",Q$9&lt;&gt;""),IF(HLOOKUP(Q$9,'Feuille1-Catégories'!$C$1:$G$2,2,FALSE)="OUI",Q$3,IF(HLOOKUP(Q$9,'Feuille1-Catégories'!$C$1:$G$3,3,FALSE)="OUI",OFFSET(Q$3,MOD(QUOTIENT(ROW()-ROW($A$20),'Feuille1-Catégories'!$B$6/Q$6),Q$5),0),IF(MOD($A903-1-Q$10,'Feuille1-Catégories'!$F$5+1)=0,Q$3,""))),"")</f>
        <v/>
      </c>
      <c r="R903" s="29" t="str">
        <f ca="1">IF(AND($A903&lt;&gt;"",R$9&lt;&gt;""),IF(HLOOKUP(R$9,'Feuille1-Catégories'!$C$1:$G$2,2,FALSE)="OUI",R$3,IF(HLOOKUP(R$9,'Feuille1-Catégories'!$C$1:$G$3,3,FALSE)="OUI",OFFSET(R$3,MOD(QUOTIENT(ROW()-ROW($A$20),'Feuille1-Catégories'!$B$6/R$6),R$5),0),IF(MOD($A903-1-R$10,'Feuille1-Catégories'!$F$5+1)=0,R$3,""))),"")</f>
        <v/>
      </c>
      <c r="S903" s="29" t="str">
        <f ca="1">IF(AND($A903&lt;&gt;"",S$9&lt;&gt;""),IF(HLOOKUP(S$9,'Feuille1-Catégories'!$C$1:$G$2,2,FALSE)="OUI",S$3,IF(HLOOKUP(S$9,'Feuille1-Catégories'!$C$1:$G$3,3,FALSE)="OUI",OFFSET(S$3,MOD(QUOTIENT(ROW()-ROW($A$20),'Feuille1-Catégories'!$B$6/S$6),S$5),0),IF(MOD($A903-1-S$10,'Feuille1-Catégories'!$F$5+1)=0,S$3,""))),"")</f>
        <v/>
      </c>
      <c r="T903" s="29" t="str">
        <f ca="1">IF(AND($A903&lt;&gt;"",T$9&lt;&gt;""),IF(HLOOKUP(T$9,'Feuille1-Catégories'!$C$1:$G$2,2,FALSE)="OUI",T$3,IF(HLOOKUP(T$9,'Feuille1-Catégories'!$C$1:$G$3,3,FALSE)="OUI",OFFSET(T$3,MOD(QUOTIENT(ROW()-ROW($A$20),'Feuille1-Catégories'!$B$6/T$6),T$5),0),IF(MOD($A903-1-T$10,'Feuille1-Catégories'!$F$5+1)=0,T$3,""))),"")</f>
        <v/>
      </c>
      <c r="U903" s="29" t="str">
        <f ca="1">IF(AND($A903&lt;&gt;"",U$9&lt;&gt;""),IF(HLOOKUP(U$9,'Feuille1-Catégories'!$C$1:$G$2,2,FALSE)="OUI",U$3,IF(HLOOKUP(U$9,'Feuille1-Catégories'!$C$1:$G$3,3,FALSE)="OUI",OFFSET(U$3,MOD(QUOTIENT(ROW()-ROW($A$20),'Feuille1-Catégories'!$B$6/U$6),U$5),0),IF(MOD($A903-1-U$10,'Feuille1-Catégories'!$F$5+1)=0,U$3,""))),"")</f>
        <v/>
      </c>
      <c r="V903" s="29" t="str">
        <f ca="1">IF(AND($A903&lt;&gt;"",V$9&lt;&gt;""),IF(HLOOKUP(V$9,'Feuille1-Catégories'!$C$1:$G$2,2,FALSE)="OUI",V$3,IF(HLOOKUP(V$9,'Feuille1-Catégories'!$C$1:$G$3,3,FALSE)="OUI",OFFSET(V$3,MOD(QUOTIENT(ROW()-ROW($A$20),'Feuille1-Catégories'!$B$6/V$6),V$5),0),IF(MOD($A903-1-V$10,'Feuille1-Catégories'!$F$5+1)=0,V$3,""))),"")</f>
        <v/>
      </c>
      <c r="W903" s="29" t="str">
        <f ca="1">IF(AND($A903&lt;&gt;"",W$9&lt;&gt;""),IF(HLOOKUP(W$9,'Feuille1-Catégories'!$C$1:$G$2,2,FALSE)="OUI",W$3,IF(HLOOKUP(W$9,'Feuille1-Catégories'!$C$1:$G$3,3,FALSE)="OUI",OFFSET(W$3,MOD(QUOTIENT(ROW()-ROW($A$20),'Feuille1-Catégories'!$B$6/W$6),W$5),0),IF(MOD($A903-1-W$10,'Feuille1-Catégories'!$F$5+1)=0,W$3,""))),"")</f>
        <v/>
      </c>
      <c r="X903" s="29" t="str">
        <f ca="1">IF(AND($A903&lt;&gt;"",X$9&lt;&gt;""),IF(HLOOKUP(X$9,'Feuille1-Catégories'!$C$1:$G$2,2,FALSE)="OUI",X$3,IF(HLOOKUP(X$9,'Feuille1-Catégories'!$C$1:$G$3,3,FALSE)="OUI",OFFSET(X$3,MOD(QUOTIENT(ROW()-ROW($A$20),'Feuille1-Catégories'!$B$6/X$6),X$5),0),IF(MOD($A903-1-X$10,'Feuille1-Catégories'!$F$5+1)=0,X$3,""))),"")</f>
        <v/>
      </c>
      <c r="Y903" s="29" t="str">
        <f ca="1">IF(AND($A903&lt;&gt;"",Y$9&lt;&gt;""),IF(HLOOKUP(Y$9,'Feuille1-Catégories'!$C$1:$G$2,2,FALSE)="OUI",Y$3,IF(HLOOKUP(Y$9,'Feuille1-Catégories'!$C$1:$G$3,3,FALSE)="OUI",OFFSET(Y$3,MOD(QUOTIENT(ROW()-ROW($A$20),'Feuille1-Catégories'!$B$6/Y$6),Y$5),0),IF(MOD($A903-1-Y$10,'Feuille1-Catégories'!$F$5+1)=0,Y$3,""))),"")</f>
        <v/>
      </c>
      <c r="Z903" s="29" t="str">
        <f ca="1">IF(AND($A903&lt;&gt;"",Z$9&lt;&gt;""),IF(HLOOKUP(Z$9,'Feuille1-Catégories'!$C$1:$G$2,2,FALSE)="OUI",Z$3,IF(HLOOKUP(Z$9,'Feuille1-Catégories'!$C$1:$G$3,3,FALSE)="OUI",OFFSET(Z$3,MOD(QUOTIENT(ROW()-ROW($A$20),'Feuille1-Catégories'!$B$6/Z$6),Z$5),0),IF(MOD($A903-1-Z$10,'Feuille1-Catégories'!$F$5+1)=0,Z$3,""))),"")</f>
        <v/>
      </c>
    </row>
    <row r="904" spans="1:26" ht="17" x14ac:dyDescent="0.2">
      <c r="A904" s="21" t="str">
        <f>IF('Feuille2-Prix de vente'!A904&lt;&gt;"",'Feuille2-Prix de vente'!A904,"")</f>
        <v/>
      </c>
      <c r="B904" s="33" t="str">
        <f>IF('Feuille2-Prix de vente'!B904&lt;&gt;"",'Feuille2-Prix de vente'!B904,"")</f>
        <v/>
      </c>
      <c r="C904" s="10" t="str">
        <f>IF('Feuille2-Prix de vente'!C904&lt;&gt;"",'Feuille2-Prix de vente'!C904,"")</f>
        <v/>
      </c>
      <c r="D904" s="10" t="str">
        <f t="shared" si="13"/>
        <v/>
      </c>
      <c r="E904" s="10" t="str">
        <f>IF('Feuille2-Prix de vente'!E904&lt;&gt;"",'Feuille2-Prix de vente'!E904,"")</f>
        <v/>
      </c>
      <c r="F904" s="29" t="str">
        <f ca="1">IF(AND($A904&lt;&gt;"",F$9&lt;&gt;""),IF(HLOOKUP(F$9,'Feuille1-Catégories'!$C$1:$G$2,2,FALSE)="OUI",F$3,IF(HLOOKUP(F$9,'Feuille1-Catégories'!$C$1:$G$3,3,FALSE)="OUI",OFFSET(F$3,MOD(QUOTIENT(ROW()-ROW($A$20),'Feuille1-Catégories'!$B$6/F$6),F$5),0),IF(MOD($A904-1-F$10,'Feuille1-Catégories'!$F$5+1)=0,F$3,""))),"")</f>
        <v/>
      </c>
      <c r="G904" s="29" t="str">
        <f ca="1">IF(AND($A904&lt;&gt;"",G$9&lt;&gt;""),IF(HLOOKUP(G$9,'Feuille1-Catégories'!$C$1:$G$2,2,FALSE)="OUI",G$3,IF(HLOOKUP(G$9,'Feuille1-Catégories'!$C$1:$G$3,3,FALSE)="OUI",OFFSET(G$3,MOD(QUOTIENT(ROW()-ROW($A$20),'Feuille1-Catégories'!$B$6/G$6),G$5),0),IF(MOD($A904-1-G$10,'Feuille1-Catégories'!$F$5+1)=0,G$3,""))),"")</f>
        <v/>
      </c>
      <c r="H904" s="29" t="str">
        <f ca="1">IF(AND($A904&lt;&gt;"",H$9&lt;&gt;""),IF(HLOOKUP(H$9,'Feuille1-Catégories'!$C$1:$G$2,2,FALSE)="OUI",H$3,IF(HLOOKUP(H$9,'Feuille1-Catégories'!$C$1:$G$3,3,FALSE)="OUI",OFFSET(H$3,MOD(QUOTIENT(ROW()-ROW($A$20),'Feuille1-Catégories'!$B$6/H$6),H$5),0),IF(MOD($A904-1-H$10,'Feuille1-Catégories'!$F$5+1)=0,H$3,""))),"")</f>
        <v/>
      </c>
      <c r="I904" s="29" t="str">
        <f ca="1">IF(AND($A904&lt;&gt;"",I$9&lt;&gt;""),IF(HLOOKUP(I$9,'Feuille1-Catégories'!$C$1:$G$2,2,FALSE)="OUI",I$3,IF(HLOOKUP(I$9,'Feuille1-Catégories'!$C$1:$G$3,3,FALSE)="OUI",OFFSET(I$3,MOD(QUOTIENT(ROW()-ROW($A$20),'Feuille1-Catégories'!$B$6/I$6),I$5),0),IF(MOD($A904-1-I$10,'Feuille1-Catégories'!$F$5+1)=0,I$3,""))),"")</f>
        <v/>
      </c>
      <c r="J904" s="29" t="str">
        <f ca="1">IF(AND($A904&lt;&gt;"",J$9&lt;&gt;""),IF(HLOOKUP(J$9,'Feuille1-Catégories'!$C$1:$G$2,2,FALSE)="OUI",J$3,IF(HLOOKUP(J$9,'Feuille1-Catégories'!$C$1:$G$3,3,FALSE)="OUI",OFFSET(J$3,MOD(QUOTIENT(ROW()-ROW($A$20),'Feuille1-Catégories'!$B$6/J$6),J$5),0),IF(MOD($A904-1-J$10,'Feuille1-Catégories'!$F$5+1)=0,J$3,""))),"")</f>
        <v/>
      </c>
      <c r="K904" s="29" t="str">
        <f ca="1">IF(AND($A904&lt;&gt;"",K$9&lt;&gt;""),IF(HLOOKUP(K$9,'Feuille1-Catégories'!$C$1:$G$2,2,FALSE)="OUI",K$3,IF(HLOOKUP(K$9,'Feuille1-Catégories'!$C$1:$G$3,3,FALSE)="OUI",OFFSET(K$3,MOD(QUOTIENT(ROW()-ROW($A$20),'Feuille1-Catégories'!$B$6/K$6),K$5),0),IF(MOD($A904-1-K$10,'Feuille1-Catégories'!$F$5+1)=0,K$3,""))),"")</f>
        <v/>
      </c>
      <c r="L904" s="29" t="str">
        <f ca="1">IF(AND($A904&lt;&gt;"",L$9&lt;&gt;""),IF(HLOOKUP(L$9,'Feuille1-Catégories'!$C$1:$G$2,2,FALSE)="OUI",L$3,IF(HLOOKUP(L$9,'Feuille1-Catégories'!$C$1:$G$3,3,FALSE)="OUI",OFFSET(L$3,MOD(QUOTIENT(ROW()-ROW($A$20),'Feuille1-Catégories'!$B$6/L$6),L$5),0),IF(MOD($A904-1-L$10,'Feuille1-Catégories'!$F$5+1)=0,L$3,""))),"")</f>
        <v/>
      </c>
      <c r="M904" s="29" t="str">
        <f ca="1">IF(AND($A904&lt;&gt;"",M$9&lt;&gt;""),IF(HLOOKUP(M$9,'Feuille1-Catégories'!$C$1:$G$2,2,FALSE)="OUI",M$3,IF(HLOOKUP(M$9,'Feuille1-Catégories'!$C$1:$G$3,3,FALSE)="OUI",OFFSET(M$3,MOD(QUOTIENT(ROW()-ROW($A$20),'Feuille1-Catégories'!$B$6/M$6),M$5),0),IF(MOD($A904-1-M$10,'Feuille1-Catégories'!$F$5+1)=0,M$3,""))),"")</f>
        <v/>
      </c>
      <c r="N904" s="29" t="str">
        <f ca="1">IF(AND($A904&lt;&gt;"",N$9&lt;&gt;""),IF(HLOOKUP(N$9,'Feuille1-Catégories'!$C$1:$G$2,2,FALSE)="OUI",N$3,IF(HLOOKUP(N$9,'Feuille1-Catégories'!$C$1:$G$3,3,FALSE)="OUI",OFFSET(N$3,MOD(QUOTIENT(ROW()-ROW($A$20),'Feuille1-Catégories'!$B$6/N$6),N$5),0),IF(MOD($A904-1-N$10,'Feuille1-Catégories'!$F$5+1)=0,N$3,""))),"")</f>
        <v/>
      </c>
      <c r="O904" s="29" t="str">
        <f ca="1">IF(AND($A904&lt;&gt;"",O$9&lt;&gt;""),IF(HLOOKUP(O$9,'Feuille1-Catégories'!$C$1:$G$2,2,FALSE)="OUI",O$3,IF(HLOOKUP(O$9,'Feuille1-Catégories'!$C$1:$G$3,3,FALSE)="OUI",OFFSET(O$3,MOD(QUOTIENT(ROW()-ROW($A$20),'Feuille1-Catégories'!$B$6/O$6),O$5),0),IF(MOD($A904-1-O$10,'Feuille1-Catégories'!$F$5+1)=0,O$3,""))),"")</f>
        <v/>
      </c>
      <c r="P904" s="29" t="str">
        <f ca="1">IF(AND($A904&lt;&gt;"",P$9&lt;&gt;""),IF(HLOOKUP(P$9,'Feuille1-Catégories'!$C$1:$G$2,2,FALSE)="OUI",P$3,IF(HLOOKUP(P$9,'Feuille1-Catégories'!$C$1:$G$3,3,FALSE)="OUI",OFFSET(P$3,MOD(QUOTIENT(ROW()-ROW($A$20),'Feuille1-Catégories'!$B$6/P$6),P$5),0),IF(MOD($A904-1-P$10,'Feuille1-Catégories'!$F$5+1)=0,P$3,""))),"")</f>
        <v/>
      </c>
      <c r="Q904" s="29" t="str">
        <f ca="1">IF(AND($A904&lt;&gt;"",Q$9&lt;&gt;""),IF(HLOOKUP(Q$9,'Feuille1-Catégories'!$C$1:$G$2,2,FALSE)="OUI",Q$3,IF(HLOOKUP(Q$9,'Feuille1-Catégories'!$C$1:$G$3,3,FALSE)="OUI",OFFSET(Q$3,MOD(QUOTIENT(ROW()-ROW($A$20),'Feuille1-Catégories'!$B$6/Q$6),Q$5),0),IF(MOD($A904-1-Q$10,'Feuille1-Catégories'!$F$5+1)=0,Q$3,""))),"")</f>
        <v/>
      </c>
      <c r="R904" s="29" t="str">
        <f ca="1">IF(AND($A904&lt;&gt;"",R$9&lt;&gt;""),IF(HLOOKUP(R$9,'Feuille1-Catégories'!$C$1:$G$2,2,FALSE)="OUI",R$3,IF(HLOOKUP(R$9,'Feuille1-Catégories'!$C$1:$G$3,3,FALSE)="OUI",OFFSET(R$3,MOD(QUOTIENT(ROW()-ROW($A$20),'Feuille1-Catégories'!$B$6/R$6),R$5),0),IF(MOD($A904-1-R$10,'Feuille1-Catégories'!$F$5+1)=0,R$3,""))),"")</f>
        <v/>
      </c>
      <c r="S904" s="29" t="str">
        <f ca="1">IF(AND($A904&lt;&gt;"",S$9&lt;&gt;""),IF(HLOOKUP(S$9,'Feuille1-Catégories'!$C$1:$G$2,2,FALSE)="OUI",S$3,IF(HLOOKUP(S$9,'Feuille1-Catégories'!$C$1:$G$3,3,FALSE)="OUI",OFFSET(S$3,MOD(QUOTIENT(ROW()-ROW($A$20),'Feuille1-Catégories'!$B$6/S$6),S$5),0),IF(MOD($A904-1-S$10,'Feuille1-Catégories'!$F$5+1)=0,S$3,""))),"")</f>
        <v/>
      </c>
      <c r="T904" s="29" t="str">
        <f ca="1">IF(AND($A904&lt;&gt;"",T$9&lt;&gt;""),IF(HLOOKUP(T$9,'Feuille1-Catégories'!$C$1:$G$2,2,FALSE)="OUI",T$3,IF(HLOOKUP(T$9,'Feuille1-Catégories'!$C$1:$G$3,3,FALSE)="OUI",OFFSET(T$3,MOD(QUOTIENT(ROW()-ROW($A$20),'Feuille1-Catégories'!$B$6/T$6),T$5),0),IF(MOD($A904-1-T$10,'Feuille1-Catégories'!$F$5+1)=0,T$3,""))),"")</f>
        <v/>
      </c>
      <c r="U904" s="29" t="str">
        <f ca="1">IF(AND($A904&lt;&gt;"",U$9&lt;&gt;""),IF(HLOOKUP(U$9,'Feuille1-Catégories'!$C$1:$G$2,2,FALSE)="OUI",U$3,IF(HLOOKUP(U$9,'Feuille1-Catégories'!$C$1:$G$3,3,FALSE)="OUI",OFFSET(U$3,MOD(QUOTIENT(ROW()-ROW($A$20),'Feuille1-Catégories'!$B$6/U$6),U$5),0),IF(MOD($A904-1-U$10,'Feuille1-Catégories'!$F$5+1)=0,U$3,""))),"")</f>
        <v/>
      </c>
      <c r="V904" s="29" t="str">
        <f ca="1">IF(AND($A904&lt;&gt;"",V$9&lt;&gt;""),IF(HLOOKUP(V$9,'Feuille1-Catégories'!$C$1:$G$2,2,FALSE)="OUI",V$3,IF(HLOOKUP(V$9,'Feuille1-Catégories'!$C$1:$G$3,3,FALSE)="OUI",OFFSET(V$3,MOD(QUOTIENT(ROW()-ROW($A$20),'Feuille1-Catégories'!$B$6/V$6),V$5),0),IF(MOD($A904-1-V$10,'Feuille1-Catégories'!$F$5+1)=0,V$3,""))),"")</f>
        <v/>
      </c>
      <c r="W904" s="29" t="str">
        <f ca="1">IF(AND($A904&lt;&gt;"",W$9&lt;&gt;""),IF(HLOOKUP(W$9,'Feuille1-Catégories'!$C$1:$G$2,2,FALSE)="OUI",W$3,IF(HLOOKUP(W$9,'Feuille1-Catégories'!$C$1:$G$3,3,FALSE)="OUI",OFFSET(W$3,MOD(QUOTIENT(ROW()-ROW($A$20),'Feuille1-Catégories'!$B$6/W$6),W$5),0),IF(MOD($A904-1-W$10,'Feuille1-Catégories'!$F$5+1)=0,W$3,""))),"")</f>
        <v/>
      </c>
      <c r="X904" s="29" t="str">
        <f ca="1">IF(AND($A904&lt;&gt;"",X$9&lt;&gt;""),IF(HLOOKUP(X$9,'Feuille1-Catégories'!$C$1:$G$2,2,FALSE)="OUI",X$3,IF(HLOOKUP(X$9,'Feuille1-Catégories'!$C$1:$G$3,3,FALSE)="OUI",OFFSET(X$3,MOD(QUOTIENT(ROW()-ROW($A$20),'Feuille1-Catégories'!$B$6/X$6),X$5),0),IF(MOD($A904-1-X$10,'Feuille1-Catégories'!$F$5+1)=0,X$3,""))),"")</f>
        <v/>
      </c>
      <c r="Y904" s="29" t="str">
        <f ca="1">IF(AND($A904&lt;&gt;"",Y$9&lt;&gt;""),IF(HLOOKUP(Y$9,'Feuille1-Catégories'!$C$1:$G$2,2,FALSE)="OUI",Y$3,IF(HLOOKUP(Y$9,'Feuille1-Catégories'!$C$1:$G$3,3,FALSE)="OUI",OFFSET(Y$3,MOD(QUOTIENT(ROW()-ROW($A$20),'Feuille1-Catégories'!$B$6/Y$6),Y$5),0),IF(MOD($A904-1-Y$10,'Feuille1-Catégories'!$F$5+1)=0,Y$3,""))),"")</f>
        <v/>
      </c>
      <c r="Z904" s="29" t="str">
        <f ca="1">IF(AND($A904&lt;&gt;"",Z$9&lt;&gt;""),IF(HLOOKUP(Z$9,'Feuille1-Catégories'!$C$1:$G$2,2,FALSE)="OUI",Z$3,IF(HLOOKUP(Z$9,'Feuille1-Catégories'!$C$1:$G$3,3,FALSE)="OUI",OFFSET(Z$3,MOD(QUOTIENT(ROW()-ROW($A$20),'Feuille1-Catégories'!$B$6/Z$6),Z$5),0),IF(MOD($A904-1-Z$10,'Feuille1-Catégories'!$F$5+1)=0,Z$3,""))),"")</f>
        <v/>
      </c>
    </row>
    <row r="905" spans="1:26" ht="17" x14ac:dyDescent="0.2">
      <c r="A905" s="21" t="str">
        <f>IF('Feuille2-Prix de vente'!A905&lt;&gt;"",'Feuille2-Prix de vente'!A905,"")</f>
        <v/>
      </c>
      <c r="B905" s="33" t="str">
        <f>IF('Feuille2-Prix de vente'!B905&lt;&gt;"",'Feuille2-Prix de vente'!B905,"")</f>
        <v/>
      </c>
      <c r="C905" s="10" t="str">
        <f>IF('Feuille2-Prix de vente'!C905&lt;&gt;"",'Feuille2-Prix de vente'!C905,"")</f>
        <v/>
      </c>
      <c r="D905" s="10" t="str">
        <f t="shared" si="13"/>
        <v/>
      </c>
      <c r="E905" s="10" t="str">
        <f>IF('Feuille2-Prix de vente'!E905&lt;&gt;"",'Feuille2-Prix de vente'!E905,"")</f>
        <v/>
      </c>
      <c r="F905" s="29" t="str">
        <f ca="1">IF(AND($A905&lt;&gt;"",F$9&lt;&gt;""),IF(HLOOKUP(F$9,'Feuille1-Catégories'!$C$1:$G$2,2,FALSE)="OUI",F$3,IF(HLOOKUP(F$9,'Feuille1-Catégories'!$C$1:$G$3,3,FALSE)="OUI",OFFSET(F$3,MOD(QUOTIENT(ROW()-ROW($A$20),'Feuille1-Catégories'!$B$6/F$6),F$5),0),IF(MOD($A905-1-F$10,'Feuille1-Catégories'!$F$5+1)=0,F$3,""))),"")</f>
        <v/>
      </c>
      <c r="G905" s="29" t="str">
        <f ca="1">IF(AND($A905&lt;&gt;"",G$9&lt;&gt;""),IF(HLOOKUP(G$9,'Feuille1-Catégories'!$C$1:$G$2,2,FALSE)="OUI",G$3,IF(HLOOKUP(G$9,'Feuille1-Catégories'!$C$1:$G$3,3,FALSE)="OUI",OFFSET(G$3,MOD(QUOTIENT(ROW()-ROW($A$20),'Feuille1-Catégories'!$B$6/G$6),G$5),0),IF(MOD($A905-1-G$10,'Feuille1-Catégories'!$F$5+1)=0,G$3,""))),"")</f>
        <v/>
      </c>
      <c r="H905" s="29" t="str">
        <f ca="1">IF(AND($A905&lt;&gt;"",H$9&lt;&gt;""),IF(HLOOKUP(H$9,'Feuille1-Catégories'!$C$1:$G$2,2,FALSE)="OUI",H$3,IF(HLOOKUP(H$9,'Feuille1-Catégories'!$C$1:$G$3,3,FALSE)="OUI",OFFSET(H$3,MOD(QUOTIENT(ROW()-ROW($A$20),'Feuille1-Catégories'!$B$6/H$6),H$5),0),IF(MOD($A905-1-H$10,'Feuille1-Catégories'!$F$5+1)=0,H$3,""))),"")</f>
        <v/>
      </c>
      <c r="I905" s="29" t="str">
        <f ca="1">IF(AND($A905&lt;&gt;"",I$9&lt;&gt;""),IF(HLOOKUP(I$9,'Feuille1-Catégories'!$C$1:$G$2,2,FALSE)="OUI",I$3,IF(HLOOKUP(I$9,'Feuille1-Catégories'!$C$1:$G$3,3,FALSE)="OUI",OFFSET(I$3,MOD(QUOTIENT(ROW()-ROW($A$20),'Feuille1-Catégories'!$B$6/I$6),I$5),0),IF(MOD($A905-1-I$10,'Feuille1-Catégories'!$F$5+1)=0,I$3,""))),"")</f>
        <v/>
      </c>
      <c r="J905" s="29" t="str">
        <f ca="1">IF(AND($A905&lt;&gt;"",J$9&lt;&gt;""),IF(HLOOKUP(J$9,'Feuille1-Catégories'!$C$1:$G$2,2,FALSE)="OUI",J$3,IF(HLOOKUP(J$9,'Feuille1-Catégories'!$C$1:$G$3,3,FALSE)="OUI",OFFSET(J$3,MOD(QUOTIENT(ROW()-ROW($A$20),'Feuille1-Catégories'!$B$6/J$6),J$5),0),IF(MOD($A905-1-J$10,'Feuille1-Catégories'!$F$5+1)=0,J$3,""))),"")</f>
        <v/>
      </c>
      <c r="K905" s="29" t="str">
        <f ca="1">IF(AND($A905&lt;&gt;"",K$9&lt;&gt;""),IF(HLOOKUP(K$9,'Feuille1-Catégories'!$C$1:$G$2,2,FALSE)="OUI",K$3,IF(HLOOKUP(K$9,'Feuille1-Catégories'!$C$1:$G$3,3,FALSE)="OUI",OFFSET(K$3,MOD(QUOTIENT(ROW()-ROW($A$20),'Feuille1-Catégories'!$B$6/K$6),K$5),0),IF(MOD($A905-1-K$10,'Feuille1-Catégories'!$F$5+1)=0,K$3,""))),"")</f>
        <v/>
      </c>
      <c r="L905" s="29" t="str">
        <f ca="1">IF(AND($A905&lt;&gt;"",L$9&lt;&gt;""),IF(HLOOKUP(L$9,'Feuille1-Catégories'!$C$1:$G$2,2,FALSE)="OUI",L$3,IF(HLOOKUP(L$9,'Feuille1-Catégories'!$C$1:$G$3,3,FALSE)="OUI",OFFSET(L$3,MOD(QUOTIENT(ROW()-ROW($A$20),'Feuille1-Catégories'!$B$6/L$6),L$5),0),IF(MOD($A905-1-L$10,'Feuille1-Catégories'!$F$5+1)=0,L$3,""))),"")</f>
        <v/>
      </c>
      <c r="M905" s="29" t="str">
        <f ca="1">IF(AND($A905&lt;&gt;"",M$9&lt;&gt;""),IF(HLOOKUP(M$9,'Feuille1-Catégories'!$C$1:$G$2,2,FALSE)="OUI",M$3,IF(HLOOKUP(M$9,'Feuille1-Catégories'!$C$1:$G$3,3,FALSE)="OUI",OFFSET(M$3,MOD(QUOTIENT(ROW()-ROW($A$20),'Feuille1-Catégories'!$B$6/M$6),M$5),0),IF(MOD($A905-1-M$10,'Feuille1-Catégories'!$F$5+1)=0,M$3,""))),"")</f>
        <v/>
      </c>
      <c r="N905" s="29" t="str">
        <f ca="1">IF(AND($A905&lt;&gt;"",N$9&lt;&gt;""),IF(HLOOKUP(N$9,'Feuille1-Catégories'!$C$1:$G$2,2,FALSE)="OUI",N$3,IF(HLOOKUP(N$9,'Feuille1-Catégories'!$C$1:$G$3,3,FALSE)="OUI",OFFSET(N$3,MOD(QUOTIENT(ROW()-ROW($A$20),'Feuille1-Catégories'!$B$6/N$6),N$5),0),IF(MOD($A905-1-N$10,'Feuille1-Catégories'!$F$5+1)=0,N$3,""))),"")</f>
        <v/>
      </c>
      <c r="O905" s="29" t="str">
        <f ca="1">IF(AND($A905&lt;&gt;"",O$9&lt;&gt;""),IF(HLOOKUP(O$9,'Feuille1-Catégories'!$C$1:$G$2,2,FALSE)="OUI",O$3,IF(HLOOKUP(O$9,'Feuille1-Catégories'!$C$1:$G$3,3,FALSE)="OUI",OFFSET(O$3,MOD(QUOTIENT(ROW()-ROW($A$20),'Feuille1-Catégories'!$B$6/O$6),O$5),0),IF(MOD($A905-1-O$10,'Feuille1-Catégories'!$F$5+1)=0,O$3,""))),"")</f>
        <v/>
      </c>
      <c r="P905" s="29" t="str">
        <f ca="1">IF(AND($A905&lt;&gt;"",P$9&lt;&gt;""),IF(HLOOKUP(P$9,'Feuille1-Catégories'!$C$1:$G$2,2,FALSE)="OUI",P$3,IF(HLOOKUP(P$9,'Feuille1-Catégories'!$C$1:$G$3,3,FALSE)="OUI",OFFSET(P$3,MOD(QUOTIENT(ROW()-ROW($A$20),'Feuille1-Catégories'!$B$6/P$6),P$5),0),IF(MOD($A905-1-P$10,'Feuille1-Catégories'!$F$5+1)=0,P$3,""))),"")</f>
        <v/>
      </c>
      <c r="Q905" s="29" t="str">
        <f ca="1">IF(AND($A905&lt;&gt;"",Q$9&lt;&gt;""),IF(HLOOKUP(Q$9,'Feuille1-Catégories'!$C$1:$G$2,2,FALSE)="OUI",Q$3,IF(HLOOKUP(Q$9,'Feuille1-Catégories'!$C$1:$G$3,3,FALSE)="OUI",OFFSET(Q$3,MOD(QUOTIENT(ROW()-ROW($A$20),'Feuille1-Catégories'!$B$6/Q$6),Q$5),0),IF(MOD($A905-1-Q$10,'Feuille1-Catégories'!$F$5+1)=0,Q$3,""))),"")</f>
        <v/>
      </c>
      <c r="R905" s="29" t="str">
        <f ca="1">IF(AND($A905&lt;&gt;"",R$9&lt;&gt;""),IF(HLOOKUP(R$9,'Feuille1-Catégories'!$C$1:$G$2,2,FALSE)="OUI",R$3,IF(HLOOKUP(R$9,'Feuille1-Catégories'!$C$1:$G$3,3,FALSE)="OUI",OFFSET(R$3,MOD(QUOTIENT(ROW()-ROW($A$20),'Feuille1-Catégories'!$B$6/R$6),R$5),0),IF(MOD($A905-1-R$10,'Feuille1-Catégories'!$F$5+1)=0,R$3,""))),"")</f>
        <v/>
      </c>
      <c r="S905" s="29" t="str">
        <f ca="1">IF(AND($A905&lt;&gt;"",S$9&lt;&gt;""),IF(HLOOKUP(S$9,'Feuille1-Catégories'!$C$1:$G$2,2,FALSE)="OUI",S$3,IF(HLOOKUP(S$9,'Feuille1-Catégories'!$C$1:$G$3,3,FALSE)="OUI",OFFSET(S$3,MOD(QUOTIENT(ROW()-ROW($A$20),'Feuille1-Catégories'!$B$6/S$6),S$5),0),IF(MOD($A905-1-S$10,'Feuille1-Catégories'!$F$5+1)=0,S$3,""))),"")</f>
        <v/>
      </c>
      <c r="T905" s="29" t="str">
        <f ca="1">IF(AND($A905&lt;&gt;"",T$9&lt;&gt;""),IF(HLOOKUP(T$9,'Feuille1-Catégories'!$C$1:$G$2,2,FALSE)="OUI",T$3,IF(HLOOKUP(T$9,'Feuille1-Catégories'!$C$1:$G$3,3,FALSE)="OUI",OFFSET(T$3,MOD(QUOTIENT(ROW()-ROW($A$20),'Feuille1-Catégories'!$B$6/T$6),T$5),0),IF(MOD($A905-1-T$10,'Feuille1-Catégories'!$F$5+1)=0,T$3,""))),"")</f>
        <v/>
      </c>
      <c r="U905" s="29" t="str">
        <f ca="1">IF(AND($A905&lt;&gt;"",U$9&lt;&gt;""),IF(HLOOKUP(U$9,'Feuille1-Catégories'!$C$1:$G$2,2,FALSE)="OUI",U$3,IF(HLOOKUP(U$9,'Feuille1-Catégories'!$C$1:$G$3,3,FALSE)="OUI",OFFSET(U$3,MOD(QUOTIENT(ROW()-ROW($A$20),'Feuille1-Catégories'!$B$6/U$6),U$5),0),IF(MOD($A905-1-U$10,'Feuille1-Catégories'!$F$5+1)=0,U$3,""))),"")</f>
        <v/>
      </c>
      <c r="V905" s="29" t="str">
        <f ca="1">IF(AND($A905&lt;&gt;"",V$9&lt;&gt;""),IF(HLOOKUP(V$9,'Feuille1-Catégories'!$C$1:$G$2,2,FALSE)="OUI",V$3,IF(HLOOKUP(V$9,'Feuille1-Catégories'!$C$1:$G$3,3,FALSE)="OUI",OFFSET(V$3,MOD(QUOTIENT(ROW()-ROW($A$20),'Feuille1-Catégories'!$B$6/V$6),V$5),0),IF(MOD($A905-1-V$10,'Feuille1-Catégories'!$F$5+1)=0,V$3,""))),"")</f>
        <v/>
      </c>
      <c r="W905" s="29" t="str">
        <f ca="1">IF(AND($A905&lt;&gt;"",W$9&lt;&gt;""),IF(HLOOKUP(W$9,'Feuille1-Catégories'!$C$1:$G$2,2,FALSE)="OUI",W$3,IF(HLOOKUP(W$9,'Feuille1-Catégories'!$C$1:$G$3,3,FALSE)="OUI",OFFSET(W$3,MOD(QUOTIENT(ROW()-ROW($A$20),'Feuille1-Catégories'!$B$6/W$6),W$5),0),IF(MOD($A905-1-W$10,'Feuille1-Catégories'!$F$5+1)=0,W$3,""))),"")</f>
        <v/>
      </c>
      <c r="X905" s="29" t="str">
        <f ca="1">IF(AND($A905&lt;&gt;"",X$9&lt;&gt;""),IF(HLOOKUP(X$9,'Feuille1-Catégories'!$C$1:$G$2,2,FALSE)="OUI",X$3,IF(HLOOKUP(X$9,'Feuille1-Catégories'!$C$1:$G$3,3,FALSE)="OUI",OFFSET(X$3,MOD(QUOTIENT(ROW()-ROW($A$20),'Feuille1-Catégories'!$B$6/X$6),X$5),0),IF(MOD($A905-1-X$10,'Feuille1-Catégories'!$F$5+1)=0,X$3,""))),"")</f>
        <v/>
      </c>
      <c r="Y905" s="29" t="str">
        <f ca="1">IF(AND($A905&lt;&gt;"",Y$9&lt;&gt;""),IF(HLOOKUP(Y$9,'Feuille1-Catégories'!$C$1:$G$2,2,FALSE)="OUI",Y$3,IF(HLOOKUP(Y$9,'Feuille1-Catégories'!$C$1:$G$3,3,FALSE)="OUI",OFFSET(Y$3,MOD(QUOTIENT(ROW()-ROW($A$20),'Feuille1-Catégories'!$B$6/Y$6),Y$5),0),IF(MOD($A905-1-Y$10,'Feuille1-Catégories'!$F$5+1)=0,Y$3,""))),"")</f>
        <v/>
      </c>
      <c r="Z905" s="29" t="str">
        <f ca="1">IF(AND($A905&lt;&gt;"",Z$9&lt;&gt;""),IF(HLOOKUP(Z$9,'Feuille1-Catégories'!$C$1:$G$2,2,FALSE)="OUI",Z$3,IF(HLOOKUP(Z$9,'Feuille1-Catégories'!$C$1:$G$3,3,FALSE)="OUI",OFFSET(Z$3,MOD(QUOTIENT(ROW()-ROW($A$20),'Feuille1-Catégories'!$B$6/Z$6),Z$5),0),IF(MOD($A905-1-Z$10,'Feuille1-Catégories'!$F$5+1)=0,Z$3,""))),"")</f>
        <v/>
      </c>
    </row>
    <row r="906" spans="1:26" ht="17" x14ac:dyDescent="0.2">
      <c r="A906" s="21" t="str">
        <f>IF('Feuille2-Prix de vente'!A906&lt;&gt;"",'Feuille2-Prix de vente'!A906,"")</f>
        <v/>
      </c>
      <c r="B906" s="33" t="str">
        <f>IF('Feuille2-Prix de vente'!B906&lt;&gt;"",'Feuille2-Prix de vente'!B906,"")</f>
        <v/>
      </c>
      <c r="C906" s="10" t="str">
        <f>IF('Feuille2-Prix de vente'!C906&lt;&gt;"",'Feuille2-Prix de vente'!C906,"")</f>
        <v/>
      </c>
      <c r="D906" s="10" t="str">
        <f t="shared" si="13"/>
        <v/>
      </c>
      <c r="E906" s="10" t="str">
        <f>IF('Feuille2-Prix de vente'!E906&lt;&gt;"",'Feuille2-Prix de vente'!E906,"")</f>
        <v/>
      </c>
      <c r="F906" s="29" t="str">
        <f ca="1">IF(AND($A906&lt;&gt;"",F$9&lt;&gt;""),IF(HLOOKUP(F$9,'Feuille1-Catégories'!$C$1:$G$2,2,FALSE)="OUI",F$3,IF(HLOOKUP(F$9,'Feuille1-Catégories'!$C$1:$G$3,3,FALSE)="OUI",OFFSET(F$3,MOD(QUOTIENT(ROW()-ROW($A$20),'Feuille1-Catégories'!$B$6/F$6),F$5),0),IF(MOD($A906-1-F$10,'Feuille1-Catégories'!$F$5+1)=0,F$3,""))),"")</f>
        <v/>
      </c>
      <c r="G906" s="29" t="str">
        <f ca="1">IF(AND($A906&lt;&gt;"",G$9&lt;&gt;""),IF(HLOOKUP(G$9,'Feuille1-Catégories'!$C$1:$G$2,2,FALSE)="OUI",G$3,IF(HLOOKUP(G$9,'Feuille1-Catégories'!$C$1:$G$3,3,FALSE)="OUI",OFFSET(G$3,MOD(QUOTIENT(ROW()-ROW($A$20),'Feuille1-Catégories'!$B$6/G$6),G$5),0),IF(MOD($A906-1-G$10,'Feuille1-Catégories'!$F$5+1)=0,G$3,""))),"")</f>
        <v/>
      </c>
      <c r="H906" s="29" t="str">
        <f ca="1">IF(AND($A906&lt;&gt;"",H$9&lt;&gt;""),IF(HLOOKUP(H$9,'Feuille1-Catégories'!$C$1:$G$2,2,FALSE)="OUI",H$3,IF(HLOOKUP(H$9,'Feuille1-Catégories'!$C$1:$G$3,3,FALSE)="OUI",OFFSET(H$3,MOD(QUOTIENT(ROW()-ROW($A$20),'Feuille1-Catégories'!$B$6/H$6),H$5),0),IF(MOD($A906-1-H$10,'Feuille1-Catégories'!$F$5+1)=0,H$3,""))),"")</f>
        <v/>
      </c>
      <c r="I906" s="29" t="str">
        <f ca="1">IF(AND($A906&lt;&gt;"",I$9&lt;&gt;""),IF(HLOOKUP(I$9,'Feuille1-Catégories'!$C$1:$G$2,2,FALSE)="OUI",I$3,IF(HLOOKUP(I$9,'Feuille1-Catégories'!$C$1:$G$3,3,FALSE)="OUI",OFFSET(I$3,MOD(QUOTIENT(ROW()-ROW($A$20),'Feuille1-Catégories'!$B$6/I$6),I$5),0),IF(MOD($A906-1-I$10,'Feuille1-Catégories'!$F$5+1)=0,I$3,""))),"")</f>
        <v/>
      </c>
      <c r="J906" s="29" t="str">
        <f ca="1">IF(AND($A906&lt;&gt;"",J$9&lt;&gt;""),IF(HLOOKUP(J$9,'Feuille1-Catégories'!$C$1:$G$2,2,FALSE)="OUI",J$3,IF(HLOOKUP(J$9,'Feuille1-Catégories'!$C$1:$G$3,3,FALSE)="OUI",OFFSET(J$3,MOD(QUOTIENT(ROW()-ROW($A$20),'Feuille1-Catégories'!$B$6/J$6),J$5),0),IF(MOD($A906-1-J$10,'Feuille1-Catégories'!$F$5+1)=0,J$3,""))),"")</f>
        <v/>
      </c>
      <c r="K906" s="29" t="str">
        <f ca="1">IF(AND($A906&lt;&gt;"",K$9&lt;&gt;""),IF(HLOOKUP(K$9,'Feuille1-Catégories'!$C$1:$G$2,2,FALSE)="OUI",K$3,IF(HLOOKUP(K$9,'Feuille1-Catégories'!$C$1:$G$3,3,FALSE)="OUI",OFFSET(K$3,MOD(QUOTIENT(ROW()-ROW($A$20),'Feuille1-Catégories'!$B$6/K$6),K$5),0),IF(MOD($A906-1-K$10,'Feuille1-Catégories'!$F$5+1)=0,K$3,""))),"")</f>
        <v/>
      </c>
      <c r="L906" s="29" t="str">
        <f ca="1">IF(AND($A906&lt;&gt;"",L$9&lt;&gt;""),IF(HLOOKUP(L$9,'Feuille1-Catégories'!$C$1:$G$2,2,FALSE)="OUI",L$3,IF(HLOOKUP(L$9,'Feuille1-Catégories'!$C$1:$G$3,3,FALSE)="OUI",OFFSET(L$3,MOD(QUOTIENT(ROW()-ROW($A$20),'Feuille1-Catégories'!$B$6/L$6),L$5),0),IF(MOD($A906-1-L$10,'Feuille1-Catégories'!$F$5+1)=0,L$3,""))),"")</f>
        <v/>
      </c>
      <c r="M906" s="29" t="str">
        <f ca="1">IF(AND($A906&lt;&gt;"",M$9&lt;&gt;""),IF(HLOOKUP(M$9,'Feuille1-Catégories'!$C$1:$G$2,2,FALSE)="OUI",M$3,IF(HLOOKUP(M$9,'Feuille1-Catégories'!$C$1:$G$3,3,FALSE)="OUI",OFFSET(M$3,MOD(QUOTIENT(ROW()-ROW($A$20),'Feuille1-Catégories'!$B$6/M$6),M$5),0),IF(MOD($A906-1-M$10,'Feuille1-Catégories'!$F$5+1)=0,M$3,""))),"")</f>
        <v/>
      </c>
      <c r="N906" s="29" t="str">
        <f ca="1">IF(AND($A906&lt;&gt;"",N$9&lt;&gt;""),IF(HLOOKUP(N$9,'Feuille1-Catégories'!$C$1:$G$2,2,FALSE)="OUI",N$3,IF(HLOOKUP(N$9,'Feuille1-Catégories'!$C$1:$G$3,3,FALSE)="OUI",OFFSET(N$3,MOD(QUOTIENT(ROW()-ROW($A$20),'Feuille1-Catégories'!$B$6/N$6),N$5),0),IF(MOD($A906-1-N$10,'Feuille1-Catégories'!$F$5+1)=0,N$3,""))),"")</f>
        <v/>
      </c>
      <c r="O906" s="29" t="str">
        <f ca="1">IF(AND($A906&lt;&gt;"",O$9&lt;&gt;""),IF(HLOOKUP(O$9,'Feuille1-Catégories'!$C$1:$G$2,2,FALSE)="OUI",O$3,IF(HLOOKUP(O$9,'Feuille1-Catégories'!$C$1:$G$3,3,FALSE)="OUI",OFFSET(O$3,MOD(QUOTIENT(ROW()-ROW($A$20),'Feuille1-Catégories'!$B$6/O$6),O$5),0),IF(MOD($A906-1-O$10,'Feuille1-Catégories'!$F$5+1)=0,O$3,""))),"")</f>
        <v/>
      </c>
      <c r="P906" s="29" t="str">
        <f ca="1">IF(AND($A906&lt;&gt;"",P$9&lt;&gt;""),IF(HLOOKUP(P$9,'Feuille1-Catégories'!$C$1:$G$2,2,FALSE)="OUI",P$3,IF(HLOOKUP(P$9,'Feuille1-Catégories'!$C$1:$G$3,3,FALSE)="OUI",OFFSET(P$3,MOD(QUOTIENT(ROW()-ROW($A$20),'Feuille1-Catégories'!$B$6/P$6),P$5),0),IF(MOD($A906-1-P$10,'Feuille1-Catégories'!$F$5+1)=0,P$3,""))),"")</f>
        <v/>
      </c>
      <c r="Q906" s="29" t="str">
        <f ca="1">IF(AND($A906&lt;&gt;"",Q$9&lt;&gt;""),IF(HLOOKUP(Q$9,'Feuille1-Catégories'!$C$1:$G$2,2,FALSE)="OUI",Q$3,IF(HLOOKUP(Q$9,'Feuille1-Catégories'!$C$1:$G$3,3,FALSE)="OUI",OFFSET(Q$3,MOD(QUOTIENT(ROW()-ROW($A$20),'Feuille1-Catégories'!$B$6/Q$6),Q$5),0),IF(MOD($A906-1-Q$10,'Feuille1-Catégories'!$F$5+1)=0,Q$3,""))),"")</f>
        <v/>
      </c>
      <c r="R906" s="29" t="str">
        <f ca="1">IF(AND($A906&lt;&gt;"",R$9&lt;&gt;""),IF(HLOOKUP(R$9,'Feuille1-Catégories'!$C$1:$G$2,2,FALSE)="OUI",R$3,IF(HLOOKUP(R$9,'Feuille1-Catégories'!$C$1:$G$3,3,FALSE)="OUI",OFFSET(R$3,MOD(QUOTIENT(ROW()-ROW($A$20),'Feuille1-Catégories'!$B$6/R$6),R$5),0),IF(MOD($A906-1-R$10,'Feuille1-Catégories'!$F$5+1)=0,R$3,""))),"")</f>
        <v/>
      </c>
      <c r="S906" s="29" t="str">
        <f ca="1">IF(AND($A906&lt;&gt;"",S$9&lt;&gt;""),IF(HLOOKUP(S$9,'Feuille1-Catégories'!$C$1:$G$2,2,FALSE)="OUI",S$3,IF(HLOOKUP(S$9,'Feuille1-Catégories'!$C$1:$G$3,3,FALSE)="OUI",OFFSET(S$3,MOD(QUOTIENT(ROW()-ROW($A$20),'Feuille1-Catégories'!$B$6/S$6),S$5),0),IF(MOD($A906-1-S$10,'Feuille1-Catégories'!$F$5+1)=0,S$3,""))),"")</f>
        <v/>
      </c>
      <c r="T906" s="29" t="str">
        <f ca="1">IF(AND($A906&lt;&gt;"",T$9&lt;&gt;""),IF(HLOOKUP(T$9,'Feuille1-Catégories'!$C$1:$G$2,2,FALSE)="OUI",T$3,IF(HLOOKUP(T$9,'Feuille1-Catégories'!$C$1:$G$3,3,FALSE)="OUI",OFFSET(T$3,MOD(QUOTIENT(ROW()-ROW($A$20),'Feuille1-Catégories'!$B$6/T$6),T$5),0),IF(MOD($A906-1-T$10,'Feuille1-Catégories'!$F$5+1)=0,T$3,""))),"")</f>
        <v/>
      </c>
      <c r="U906" s="29" t="str">
        <f ca="1">IF(AND($A906&lt;&gt;"",U$9&lt;&gt;""),IF(HLOOKUP(U$9,'Feuille1-Catégories'!$C$1:$G$2,2,FALSE)="OUI",U$3,IF(HLOOKUP(U$9,'Feuille1-Catégories'!$C$1:$G$3,3,FALSE)="OUI",OFFSET(U$3,MOD(QUOTIENT(ROW()-ROW($A$20),'Feuille1-Catégories'!$B$6/U$6),U$5),0),IF(MOD($A906-1-U$10,'Feuille1-Catégories'!$F$5+1)=0,U$3,""))),"")</f>
        <v/>
      </c>
      <c r="V906" s="29" t="str">
        <f ca="1">IF(AND($A906&lt;&gt;"",V$9&lt;&gt;""),IF(HLOOKUP(V$9,'Feuille1-Catégories'!$C$1:$G$2,2,FALSE)="OUI",V$3,IF(HLOOKUP(V$9,'Feuille1-Catégories'!$C$1:$G$3,3,FALSE)="OUI",OFFSET(V$3,MOD(QUOTIENT(ROW()-ROW($A$20),'Feuille1-Catégories'!$B$6/V$6),V$5),0),IF(MOD($A906-1-V$10,'Feuille1-Catégories'!$F$5+1)=0,V$3,""))),"")</f>
        <v/>
      </c>
      <c r="W906" s="29" t="str">
        <f ca="1">IF(AND($A906&lt;&gt;"",W$9&lt;&gt;""),IF(HLOOKUP(W$9,'Feuille1-Catégories'!$C$1:$G$2,2,FALSE)="OUI",W$3,IF(HLOOKUP(W$9,'Feuille1-Catégories'!$C$1:$G$3,3,FALSE)="OUI",OFFSET(W$3,MOD(QUOTIENT(ROW()-ROW($A$20),'Feuille1-Catégories'!$B$6/W$6),W$5),0),IF(MOD($A906-1-W$10,'Feuille1-Catégories'!$F$5+1)=0,W$3,""))),"")</f>
        <v/>
      </c>
      <c r="X906" s="29" t="str">
        <f ca="1">IF(AND($A906&lt;&gt;"",X$9&lt;&gt;""),IF(HLOOKUP(X$9,'Feuille1-Catégories'!$C$1:$G$2,2,FALSE)="OUI",X$3,IF(HLOOKUP(X$9,'Feuille1-Catégories'!$C$1:$G$3,3,FALSE)="OUI",OFFSET(X$3,MOD(QUOTIENT(ROW()-ROW($A$20),'Feuille1-Catégories'!$B$6/X$6),X$5),0),IF(MOD($A906-1-X$10,'Feuille1-Catégories'!$F$5+1)=0,X$3,""))),"")</f>
        <v/>
      </c>
      <c r="Y906" s="29" t="str">
        <f ca="1">IF(AND($A906&lt;&gt;"",Y$9&lt;&gt;""),IF(HLOOKUP(Y$9,'Feuille1-Catégories'!$C$1:$G$2,2,FALSE)="OUI",Y$3,IF(HLOOKUP(Y$9,'Feuille1-Catégories'!$C$1:$G$3,3,FALSE)="OUI",OFFSET(Y$3,MOD(QUOTIENT(ROW()-ROW($A$20),'Feuille1-Catégories'!$B$6/Y$6),Y$5),0),IF(MOD($A906-1-Y$10,'Feuille1-Catégories'!$F$5+1)=0,Y$3,""))),"")</f>
        <v/>
      </c>
      <c r="Z906" s="29" t="str">
        <f ca="1">IF(AND($A906&lt;&gt;"",Z$9&lt;&gt;""),IF(HLOOKUP(Z$9,'Feuille1-Catégories'!$C$1:$G$2,2,FALSE)="OUI",Z$3,IF(HLOOKUP(Z$9,'Feuille1-Catégories'!$C$1:$G$3,3,FALSE)="OUI",OFFSET(Z$3,MOD(QUOTIENT(ROW()-ROW($A$20),'Feuille1-Catégories'!$B$6/Z$6),Z$5),0),IF(MOD($A906-1-Z$10,'Feuille1-Catégories'!$F$5+1)=0,Z$3,""))),"")</f>
        <v/>
      </c>
    </row>
    <row r="907" spans="1:26" ht="17" x14ac:dyDescent="0.2">
      <c r="A907" s="21" t="str">
        <f>IF('Feuille2-Prix de vente'!A907&lt;&gt;"",'Feuille2-Prix de vente'!A907,"")</f>
        <v/>
      </c>
      <c r="B907" s="33" t="str">
        <f>IF('Feuille2-Prix de vente'!B907&lt;&gt;"",'Feuille2-Prix de vente'!B907,"")</f>
        <v/>
      </c>
      <c r="C907" s="10" t="str">
        <f>IF('Feuille2-Prix de vente'!C907&lt;&gt;"",'Feuille2-Prix de vente'!C907,"")</f>
        <v/>
      </c>
      <c r="D907" s="10" t="str">
        <f t="shared" si="13"/>
        <v/>
      </c>
      <c r="E907" s="10" t="str">
        <f>IF('Feuille2-Prix de vente'!E907&lt;&gt;"",'Feuille2-Prix de vente'!E907,"")</f>
        <v/>
      </c>
      <c r="F907" s="29" t="str">
        <f ca="1">IF(AND($A907&lt;&gt;"",F$9&lt;&gt;""),IF(HLOOKUP(F$9,'Feuille1-Catégories'!$C$1:$G$2,2,FALSE)="OUI",F$3,IF(HLOOKUP(F$9,'Feuille1-Catégories'!$C$1:$G$3,3,FALSE)="OUI",OFFSET(F$3,MOD(QUOTIENT(ROW()-ROW($A$20),'Feuille1-Catégories'!$B$6/F$6),F$5),0),IF(MOD($A907-1-F$10,'Feuille1-Catégories'!$F$5+1)=0,F$3,""))),"")</f>
        <v/>
      </c>
      <c r="G907" s="29" t="str">
        <f ca="1">IF(AND($A907&lt;&gt;"",G$9&lt;&gt;""),IF(HLOOKUP(G$9,'Feuille1-Catégories'!$C$1:$G$2,2,FALSE)="OUI",G$3,IF(HLOOKUP(G$9,'Feuille1-Catégories'!$C$1:$G$3,3,FALSE)="OUI",OFFSET(G$3,MOD(QUOTIENT(ROW()-ROW($A$20),'Feuille1-Catégories'!$B$6/G$6),G$5),0),IF(MOD($A907-1-G$10,'Feuille1-Catégories'!$F$5+1)=0,G$3,""))),"")</f>
        <v/>
      </c>
      <c r="H907" s="29" t="str">
        <f ca="1">IF(AND($A907&lt;&gt;"",H$9&lt;&gt;""),IF(HLOOKUP(H$9,'Feuille1-Catégories'!$C$1:$G$2,2,FALSE)="OUI",H$3,IF(HLOOKUP(H$9,'Feuille1-Catégories'!$C$1:$G$3,3,FALSE)="OUI",OFFSET(H$3,MOD(QUOTIENT(ROW()-ROW($A$20),'Feuille1-Catégories'!$B$6/H$6),H$5),0),IF(MOD($A907-1-H$10,'Feuille1-Catégories'!$F$5+1)=0,H$3,""))),"")</f>
        <v/>
      </c>
      <c r="I907" s="29" t="str">
        <f ca="1">IF(AND($A907&lt;&gt;"",I$9&lt;&gt;""),IF(HLOOKUP(I$9,'Feuille1-Catégories'!$C$1:$G$2,2,FALSE)="OUI",I$3,IF(HLOOKUP(I$9,'Feuille1-Catégories'!$C$1:$G$3,3,FALSE)="OUI",OFFSET(I$3,MOD(QUOTIENT(ROW()-ROW($A$20),'Feuille1-Catégories'!$B$6/I$6),I$5),0),IF(MOD($A907-1-I$10,'Feuille1-Catégories'!$F$5+1)=0,I$3,""))),"")</f>
        <v/>
      </c>
      <c r="J907" s="29" t="str">
        <f ca="1">IF(AND($A907&lt;&gt;"",J$9&lt;&gt;""),IF(HLOOKUP(J$9,'Feuille1-Catégories'!$C$1:$G$2,2,FALSE)="OUI",J$3,IF(HLOOKUP(J$9,'Feuille1-Catégories'!$C$1:$G$3,3,FALSE)="OUI",OFFSET(J$3,MOD(QUOTIENT(ROW()-ROW($A$20),'Feuille1-Catégories'!$B$6/J$6),J$5),0),IF(MOD($A907-1-J$10,'Feuille1-Catégories'!$F$5+1)=0,J$3,""))),"")</f>
        <v/>
      </c>
      <c r="K907" s="29" t="str">
        <f ca="1">IF(AND($A907&lt;&gt;"",K$9&lt;&gt;""),IF(HLOOKUP(K$9,'Feuille1-Catégories'!$C$1:$G$2,2,FALSE)="OUI",K$3,IF(HLOOKUP(K$9,'Feuille1-Catégories'!$C$1:$G$3,3,FALSE)="OUI",OFFSET(K$3,MOD(QUOTIENT(ROW()-ROW($A$20),'Feuille1-Catégories'!$B$6/K$6),K$5),0),IF(MOD($A907-1-K$10,'Feuille1-Catégories'!$F$5+1)=0,K$3,""))),"")</f>
        <v/>
      </c>
      <c r="L907" s="29" t="str">
        <f ca="1">IF(AND($A907&lt;&gt;"",L$9&lt;&gt;""),IF(HLOOKUP(L$9,'Feuille1-Catégories'!$C$1:$G$2,2,FALSE)="OUI",L$3,IF(HLOOKUP(L$9,'Feuille1-Catégories'!$C$1:$G$3,3,FALSE)="OUI",OFFSET(L$3,MOD(QUOTIENT(ROW()-ROW($A$20),'Feuille1-Catégories'!$B$6/L$6),L$5),0),IF(MOD($A907-1-L$10,'Feuille1-Catégories'!$F$5+1)=0,L$3,""))),"")</f>
        <v/>
      </c>
      <c r="M907" s="29" t="str">
        <f ca="1">IF(AND($A907&lt;&gt;"",M$9&lt;&gt;""),IF(HLOOKUP(M$9,'Feuille1-Catégories'!$C$1:$G$2,2,FALSE)="OUI",M$3,IF(HLOOKUP(M$9,'Feuille1-Catégories'!$C$1:$G$3,3,FALSE)="OUI",OFFSET(M$3,MOD(QUOTIENT(ROW()-ROW($A$20),'Feuille1-Catégories'!$B$6/M$6),M$5),0),IF(MOD($A907-1-M$10,'Feuille1-Catégories'!$F$5+1)=0,M$3,""))),"")</f>
        <v/>
      </c>
      <c r="N907" s="29" t="str">
        <f ca="1">IF(AND($A907&lt;&gt;"",N$9&lt;&gt;""),IF(HLOOKUP(N$9,'Feuille1-Catégories'!$C$1:$G$2,2,FALSE)="OUI",N$3,IF(HLOOKUP(N$9,'Feuille1-Catégories'!$C$1:$G$3,3,FALSE)="OUI",OFFSET(N$3,MOD(QUOTIENT(ROW()-ROW($A$20),'Feuille1-Catégories'!$B$6/N$6),N$5),0),IF(MOD($A907-1-N$10,'Feuille1-Catégories'!$F$5+1)=0,N$3,""))),"")</f>
        <v/>
      </c>
      <c r="O907" s="29" t="str">
        <f ca="1">IF(AND($A907&lt;&gt;"",O$9&lt;&gt;""),IF(HLOOKUP(O$9,'Feuille1-Catégories'!$C$1:$G$2,2,FALSE)="OUI",O$3,IF(HLOOKUP(O$9,'Feuille1-Catégories'!$C$1:$G$3,3,FALSE)="OUI",OFFSET(O$3,MOD(QUOTIENT(ROW()-ROW($A$20),'Feuille1-Catégories'!$B$6/O$6),O$5),0),IF(MOD($A907-1-O$10,'Feuille1-Catégories'!$F$5+1)=0,O$3,""))),"")</f>
        <v/>
      </c>
      <c r="P907" s="29" t="str">
        <f ca="1">IF(AND($A907&lt;&gt;"",P$9&lt;&gt;""),IF(HLOOKUP(P$9,'Feuille1-Catégories'!$C$1:$G$2,2,FALSE)="OUI",P$3,IF(HLOOKUP(P$9,'Feuille1-Catégories'!$C$1:$G$3,3,FALSE)="OUI",OFFSET(P$3,MOD(QUOTIENT(ROW()-ROW($A$20),'Feuille1-Catégories'!$B$6/P$6),P$5),0),IF(MOD($A907-1-P$10,'Feuille1-Catégories'!$F$5+1)=0,P$3,""))),"")</f>
        <v/>
      </c>
      <c r="Q907" s="29" t="str">
        <f ca="1">IF(AND($A907&lt;&gt;"",Q$9&lt;&gt;""),IF(HLOOKUP(Q$9,'Feuille1-Catégories'!$C$1:$G$2,2,FALSE)="OUI",Q$3,IF(HLOOKUP(Q$9,'Feuille1-Catégories'!$C$1:$G$3,3,FALSE)="OUI",OFFSET(Q$3,MOD(QUOTIENT(ROW()-ROW($A$20),'Feuille1-Catégories'!$B$6/Q$6),Q$5),0),IF(MOD($A907-1-Q$10,'Feuille1-Catégories'!$F$5+1)=0,Q$3,""))),"")</f>
        <v/>
      </c>
      <c r="R907" s="29" t="str">
        <f ca="1">IF(AND($A907&lt;&gt;"",R$9&lt;&gt;""),IF(HLOOKUP(R$9,'Feuille1-Catégories'!$C$1:$G$2,2,FALSE)="OUI",R$3,IF(HLOOKUP(R$9,'Feuille1-Catégories'!$C$1:$G$3,3,FALSE)="OUI",OFFSET(R$3,MOD(QUOTIENT(ROW()-ROW($A$20),'Feuille1-Catégories'!$B$6/R$6),R$5),0),IF(MOD($A907-1-R$10,'Feuille1-Catégories'!$F$5+1)=0,R$3,""))),"")</f>
        <v/>
      </c>
      <c r="S907" s="29" t="str">
        <f ca="1">IF(AND($A907&lt;&gt;"",S$9&lt;&gt;""),IF(HLOOKUP(S$9,'Feuille1-Catégories'!$C$1:$G$2,2,FALSE)="OUI",S$3,IF(HLOOKUP(S$9,'Feuille1-Catégories'!$C$1:$G$3,3,FALSE)="OUI",OFFSET(S$3,MOD(QUOTIENT(ROW()-ROW($A$20),'Feuille1-Catégories'!$B$6/S$6),S$5),0),IF(MOD($A907-1-S$10,'Feuille1-Catégories'!$F$5+1)=0,S$3,""))),"")</f>
        <v/>
      </c>
      <c r="T907" s="29" t="str">
        <f ca="1">IF(AND($A907&lt;&gt;"",T$9&lt;&gt;""),IF(HLOOKUP(T$9,'Feuille1-Catégories'!$C$1:$G$2,2,FALSE)="OUI",T$3,IF(HLOOKUP(T$9,'Feuille1-Catégories'!$C$1:$G$3,3,FALSE)="OUI",OFFSET(T$3,MOD(QUOTIENT(ROW()-ROW($A$20),'Feuille1-Catégories'!$B$6/T$6),T$5),0),IF(MOD($A907-1-T$10,'Feuille1-Catégories'!$F$5+1)=0,T$3,""))),"")</f>
        <v/>
      </c>
      <c r="U907" s="29" t="str">
        <f ca="1">IF(AND($A907&lt;&gt;"",U$9&lt;&gt;""),IF(HLOOKUP(U$9,'Feuille1-Catégories'!$C$1:$G$2,2,FALSE)="OUI",U$3,IF(HLOOKUP(U$9,'Feuille1-Catégories'!$C$1:$G$3,3,FALSE)="OUI",OFFSET(U$3,MOD(QUOTIENT(ROW()-ROW($A$20),'Feuille1-Catégories'!$B$6/U$6),U$5),0),IF(MOD($A907-1-U$10,'Feuille1-Catégories'!$F$5+1)=0,U$3,""))),"")</f>
        <v/>
      </c>
      <c r="V907" s="29" t="str">
        <f ca="1">IF(AND($A907&lt;&gt;"",V$9&lt;&gt;""),IF(HLOOKUP(V$9,'Feuille1-Catégories'!$C$1:$G$2,2,FALSE)="OUI",V$3,IF(HLOOKUP(V$9,'Feuille1-Catégories'!$C$1:$G$3,3,FALSE)="OUI",OFFSET(V$3,MOD(QUOTIENT(ROW()-ROW($A$20),'Feuille1-Catégories'!$B$6/V$6),V$5),0),IF(MOD($A907-1-V$10,'Feuille1-Catégories'!$F$5+1)=0,V$3,""))),"")</f>
        <v/>
      </c>
      <c r="W907" s="29" t="str">
        <f ca="1">IF(AND($A907&lt;&gt;"",W$9&lt;&gt;""),IF(HLOOKUP(W$9,'Feuille1-Catégories'!$C$1:$G$2,2,FALSE)="OUI",W$3,IF(HLOOKUP(W$9,'Feuille1-Catégories'!$C$1:$G$3,3,FALSE)="OUI",OFFSET(W$3,MOD(QUOTIENT(ROW()-ROW($A$20),'Feuille1-Catégories'!$B$6/W$6),W$5),0),IF(MOD($A907-1-W$10,'Feuille1-Catégories'!$F$5+1)=0,W$3,""))),"")</f>
        <v/>
      </c>
      <c r="X907" s="29" t="str">
        <f ca="1">IF(AND($A907&lt;&gt;"",X$9&lt;&gt;""),IF(HLOOKUP(X$9,'Feuille1-Catégories'!$C$1:$G$2,2,FALSE)="OUI",X$3,IF(HLOOKUP(X$9,'Feuille1-Catégories'!$C$1:$G$3,3,FALSE)="OUI",OFFSET(X$3,MOD(QUOTIENT(ROW()-ROW($A$20),'Feuille1-Catégories'!$B$6/X$6),X$5),0),IF(MOD($A907-1-X$10,'Feuille1-Catégories'!$F$5+1)=0,X$3,""))),"")</f>
        <v/>
      </c>
      <c r="Y907" s="29" t="str">
        <f ca="1">IF(AND($A907&lt;&gt;"",Y$9&lt;&gt;""),IF(HLOOKUP(Y$9,'Feuille1-Catégories'!$C$1:$G$2,2,FALSE)="OUI",Y$3,IF(HLOOKUP(Y$9,'Feuille1-Catégories'!$C$1:$G$3,3,FALSE)="OUI",OFFSET(Y$3,MOD(QUOTIENT(ROW()-ROW($A$20),'Feuille1-Catégories'!$B$6/Y$6),Y$5),0),IF(MOD($A907-1-Y$10,'Feuille1-Catégories'!$F$5+1)=0,Y$3,""))),"")</f>
        <v/>
      </c>
      <c r="Z907" s="29" t="str">
        <f ca="1">IF(AND($A907&lt;&gt;"",Z$9&lt;&gt;""),IF(HLOOKUP(Z$9,'Feuille1-Catégories'!$C$1:$G$2,2,FALSE)="OUI",Z$3,IF(HLOOKUP(Z$9,'Feuille1-Catégories'!$C$1:$G$3,3,FALSE)="OUI",OFFSET(Z$3,MOD(QUOTIENT(ROW()-ROW($A$20),'Feuille1-Catégories'!$B$6/Z$6),Z$5),0),IF(MOD($A907-1-Z$10,'Feuille1-Catégories'!$F$5+1)=0,Z$3,""))),"")</f>
        <v/>
      </c>
    </row>
    <row r="908" spans="1:26" ht="17" x14ac:dyDescent="0.2">
      <c r="A908" s="21" t="str">
        <f>IF('Feuille2-Prix de vente'!A908&lt;&gt;"",'Feuille2-Prix de vente'!A908,"")</f>
        <v/>
      </c>
      <c r="B908" s="33" t="str">
        <f>IF('Feuille2-Prix de vente'!B908&lt;&gt;"",'Feuille2-Prix de vente'!B908,"")</f>
        <v/>
      </c>
      <c r="C908" s="10" t="str">
        <f>IF('Feuille2-Prix de vente'!C908&lt;&gt;"",'Feuille2-Prix de vente'!C908,"")</f>
        <v/>
      </c>
      <c r="D908" s="10" t="str">
        <f t="shared" si="13"/>
        <v/>
      </c>
      <c r="E908" s="10" t="str">
        <f>IF('Feuille2-Prix de vente'!E908&lt;&gt;"",'Feuille2-Prix de vente'!E908,"")</f>
        <v/>
      </c>
      <c r="F908" s="29" t="str">
        <f ca="1">IF(AND($A908&lt;&gt;"",F$9&lt;&gt;""),IF(HLOOKUP(F$9,'Feuille1-Catégories'!$C$1:$G$2,2,FALSE)="OUI",F$3,IF(HLOOKUP(F$9,'Feuille1-Catégories'!$C$1:$G$3,3,FALSE)="OUI",OFFSET(F$3,MOD(QUOTIENT(ROW()-ROW($A$20),'Feuille1-Catégories'!$B$6/F$6),F$5),0),IF(MOD($A908-1-F$10,'Feuille1-Catégories'!$F$5+1)=0,F$3,""))),"")</f>
        <v/>
      </c>
      <c r="G908" s="29" t="str">
        <f ca="1">IF(AND($A908&lt;&gt;"",G$9&lt;&gt;""),IF(HLOOKUP(G$9,'Feuille1-Catégories'!$C$1:$G$2,2,FALSE)="OUI",G$3,IF(HLOOKUP(G$9,'Feuille1-Catégories'!$C$1:$G$3,3,FALSE)="OUI",OFFSET(G$3,MOD(QUOTIENT(ROW()-ROW($A$20),'Feuille1-Catégories'!$B$6/G$6),G$5),0),IF(MOD($A908-1-G$10,'Feuille1-Catégories'!$F$5+1)=0,G$3,""))),"")</f>
        <v/>
      </c>
      <c r="H908" s="29" t="str">
        <f ca="1">IF(AND($A908&lt;&gt;"",H$9&lt;&gt;""),IF(HLOOKUP(H$9,'Feuille1-Catégories'!$C$1:$G$2,2,FALSE)="OUI",H$3,IF(HLOOKUP(H$9,'Feuille1-Catégories'!$C$1:$G$3,3,FALSE)="OUI",OFFSET(H$3,MOD(QUOTIENT(ROW()-ROW($A$20),'Feuille1-Catégories'!$B$6/H$6),H$5),0),IF(MOD($A908-1-H$10,'Feuille1-Catégories'!$F$5+1)=0,H$3,""))),"")</f>
        <v/>
      </c>
      <c r="I908" s="29" t="str">
        <f ca="1">IF(AND($A908&lt;&gt;"",I$9&lt;&gt;""),IF(HLOOKUP(I$9,'Feuille1-Catégories'!$C$1:$G$2,2,FALSE)="OUI",I$3,IF(HLOOKUP(I$9,'Feuille1-Catégories'!$C$1:$G$3,3,FALSE)="OUI",OFFSET(I$3,MOD(QUOTIENT(ROW()-ROW($A$20),'Feuille1-Catégories'!$B$6/I$6),I$5),0),IF(MOD($A908-1-I$10,'Feuille1-Catégories'!$F$5+1)=0,I$3,""))),"")</f>
        <v/>
      </c>
      <c r="J908" s="29" t="str">
        <f ca="1">IF(AND($A908&lt;&gt;"",J$9&lt;&gt;""),IF(HLOOKUP(J$9,'Feuille1-Catégories'!$C$1:$G$2,2,FALSE)="OUI",J$3,IF(HLOOKUP(J$9,'Feuille1-Catégories'!$C$1:$G$3,3,FALSE)="OUI",OFFSET(J$3,MOD(QUOTIENT(ROW()-ROW($A$20),'Feuille1-Catégories'!$B$6/J$6),J$5),0),IF(MOD($A908-1-J$10,'Feuille1-Catégories'!$F$5+1)=0,J$3,""))),"")</f>
        <v/>
      </c>
      <c r="K908" s="29" t="str">
        <f ca="1">IF(AND($A908&lt;&gt;"",K$9&lt;&gt;""),IF(HLOOKUP(K$9,'Feuille1-Catégories'!$C$1:$G$2,2,FALSE)="OUI",K$3,IF(HLOOKUP(K$9,'Feuille1-Catégories'!$C$1:$G$3,3,FALSE)="OUI",OFFSET(K$3,MOD(QUOTIENT(ROW()-ROW($A$20),'Feuille1-Catégories'!$B$6/K$6),K$5),0),IF(MOD($A908-1-K$10,'Feuille1-Catégories'!$F$5+1)=0,K$3,""))),"")</f>
        <v/>
      </c>
      <c r="L908" s="29" t="str">
        <f ca="1">IF(AND($A908&lt;&gt;"",L$9&lt;&gt;""),IF(HLOOKUP(L$9,'Feuille1-Catégories'!$C$1:$G$2,2,FALSE)="OUI",L$3,IF(HLOOKUP(L$9,'Feuille1-Catégories'!$C$1:$G$3,3,FALSE)="OUI",OFFSET(L$3,MOD(QUOTIENT(ROW()-ROW($A$20),'Feuille1-Catégories'!$B$6/L$6),L$5),0),IF(MOD($A908-1-L$10,'Feuille1-Catégories'!$F$5+1)=0,L$3,""))),"")</f>
        <v/>
      </c>
      <c r="M908" s="29" t="str">
        <f ca="1">IF(AND($A908&lt;&gt;"",M$9&lt;&gt;""),IF(HLOOKUP(M$9,'Feuille1-Catégories'!$C$1:$G$2,2,FALSE)="OUI",M$3,IF(HLOOKUP(M$9,'Feuille1-Catégories'!$C$1:$G$3,3,FALSE)="OUI",OFFSET(M$3,MOD(QUOTIENT(ROW()-ROW($A$20),'Feuille1-Catégories'!$B$6/M$6),M$5),0),IF(MOD($A908-1-M$10,'Feuille1-Catégories'!$F$5+1)=0,M$3,""))),"")</f>
        <v/>
      </c>
      <c r="N908" s="29" t="str">
        <f ca="1">IF(AND($A908&lt;&gt;"",N$9&lt;&gt;""),IF(HLOOKUP(N$9,'Feuille1-Catégories'!$C$1:$G$2,2,FALSE)="OUI",N$3,IF(HLOOKUP(N$9,'Feuille1-Catégories'!$C$1:$G$3,3,FALSE)="OUI",OFFSET(N$3,MOD(QUOTIENT(ROW()-ROW($A$20),'Feuille1-Catégories'!$B$6/N$6),N$5),0),IF(MOD($A908-1-N$10,'Feuille1-Catégories'!$F$5+1)=0,N$3,""))),"")</f>
        <v/>
      </c>
      <c r="O908" s="29" t="str">
        <f ca="1">IF(AND($A908&lt;&gt;"",O$9&lt;&gt;""),IF(HLOOKUP(O$9,'Feuille1-Catégories'!$C$1:$G$2,2,FALSE)="OUI",O$3,IF(HLOOKUP(O$9,'Feuille1-Catégories'!$C$1:$G$3,3,FALSE)="OUI",OFFSET(O$3,MOD(QUOTIENT(ROW()-ROW($A$20),'Feuille1-Catégories'!$B$6/O$6),O$5),0),IF(MOD($A908-1-O$10,'Feuille1-Catégories'!$F$5+1)=0,O$3,""))),"")</f>
        <v/>
      </c>
      <c r="P908" s="29" t="str">
        <f ca="1">IF(AND($A908&lt;&gt;"",P$9&lt;&gt;""),IF(HLOOKUP(P$9,'Feuille1-Catégories'!$C$1:$G$2,2,FALSE)="OUI",P$3,IF(HLOOKUP(P$9,'Feuille1-Catégories'!$C$1:$G$3,3,FALSE)="OUI",OFFSET(P$3,MOD(QUOTIENT(ROW()-ROW($A$20),'Feuille1-Catégories'!$B$6/P$6),P$5),0),IF(MOD($A908-1-P$10,'Feuille1-Catégories'!$F$5+1)=0,P$3,""))),"")</f>
        <v/>
      </c>
      <c r="Q908" s="29" t="str">
        <f ca="1">IF(AND($A908&lt;&gt;"",Q$9&lt;&gt;""),IF(HLOOKUP(Q$9,'Feuille1-Catégories'!$C$1:$G$2,2,FALSE)="OUI",Q$3,IF(HLOOKUP(Q$9,'Feuille1-Catégories'!$C$1:$G$3,3,FALSE)="OUI",OFFSET(Q$3,MOD(QUOTIENT(ROW()-ROW($A$20),'Feuille1-Catégories'!$B$6/Q$6),Q$5),0),IF(MOD($A908-1-Q$10,'Feuille1-Catégories'!$F$5+1)=0,Q$3,""))),"")</f>
        <v/>
      </c>
      <c r="R908" s="29" t="str">
        <f ca="1">IF(AND($A908&lt;&gt;"",R$9&lt;&gt;""),IF(HLOOKUP(R$9,'Feuille1-Catégories'!$C$1:$G$2,2,FALSE)="OUI",R$3,IF(HLOOKUP(R$9,'Feuille1-Catégories'!$C$1:$G$3,3,FALSE)="OUI",OFFSET(R$3,MOD(QUOTIENT(ROW()-ROW($A$20),'Feuille1-Catégories'!$B$6/R$6),R$5),0),IF(MOD($A908-1-R$10,'Feuille1-Catégories'!$F$5+1)=0,R$3,""))),"")</f>
        <v/>
      </c>
      <c r="S908" s="29" t="str">
        <f ca="1">IF(AND($A908&lt;&gt;"",S$9&lt;&gt;""),IF(HLOOKUP(S$9,'Feuille1-Catégories'!$C$1:$G$2,2,FALSE)="OUI",S$3,IF(HLOOKUP(S$9,'Feuille1-Catégories'!$C$1:$G$3,3,FALSE)="OUI",OFFSET(S$3,MOD(QUOTIENT(ROW()-ROW($A$20),'Feuille1-Catégories'!$B$6/S$6),S$5),0),IF(MOD($A908-1-S$10,'Feuille1-Catégories'!$F$5+1)=0,S$3,""))),"")</f>
        <v/>
      </c>
      <c r="T908" s="29" t="str">
        <f ca="1">IF(AND($A908&lt;&gt;"",T$9&lt;&gt;""),IF(HLOOKUP(T$9,'Feuille1-Catégories'!$C$1:$G$2,2,FALSE)="OUI",T$3,IF(HLOOKUP(T$9,'Feuille1-Catégories'!$C$1:$G$3,3,FALSE)="OUI",OFFSET(T$3,MOD(QUOTIENT(ROW()-ROW($A$20),'Feuille1-Catégories'!$B$6/T$6),T$5),0),IF(MOD($A908-1-T$10,'Feuille1-Catégories'!$F$5+1)=0,T$3,""))),"")</f>
        <v/>
      </c>
      <c r="U908" s="29" t="str">
        <f ca="1">IF(AND($A908&lt;&gt;"",U$9&lt;&gt;""),IF(HLOOKUP(U$9,'Feuille1-Catégories'!$C$1:$G$2,2,FALSE)="OUI",U$3,IF(HLOOKUP(U$9,'Feuille1-Catégories'!$C$1:$G$3,3,FALSE)="OUI",OFFSET(U$3,MOD(QUOTIENT(ROW()-ROW($A$20),'Feuille1-Catégories'!$B$6/U$6),U$5),0),IF(MOD($A908-1-U$10,'Feuille1-Catégories'!$F$5+1)=0,U$3,""))),"")</f>
        <v/>
      </c>
      <c r="V908" s="29" t="str">
        <f ca="1">IF(AND($A908&lt;&gt;"",V$9&lt;&gt;""),IF(HLOOKUP(V$9,'Feuille1-Catégories'!$C$1:$G$2,2,FALSE)="OUI",V$3,IF(HLOOKUP(V$9,'Feuille1-Catégories'!$C$1:$G$3,3,FALSE)="OUI",OFFSET(V$3,MOD(QUOTIENT(ROW()-ROW($A$20),'Feuille1-Catégories'!$B$6/V$6),V$5),0),IF(MOD($A908-1-V$10,'Feuille1-Catégories'!$F$5+1)=0,V$3,""))),"")</f>
        <v/>
      </c>
      <c r="W908" s="29" t="str">
        <f ca="1">IF(AND($A908&lt;&gt;"",W$9&lt;&gt;""),IF(HLOOKUP(W$9,'Feuille1-Catégories'!$C$1:$G$2,2,FALSE)="OUI",W$3,IF(HLOOKUP(W$9,'Feuille1-Catégories'!$C$1:$G$3,3,FALSE)="OUI",OFFSET(W$3,MOD(QUOTIENT(ROW()-ROW($A$20),'Feuille1-Catégories'!$B$6/W$6),W$5),0),IF(MOD($A908-1-W$10,'Feuille1-Catégories'!$F$5+1)=0,W$3,""))),"")</f>
        <v/>
      </c>
      <c r="X908" s="29" t="str">
        <f ca="1">IF(AND($A908&lt;&gt;"",X$9&lt;&gt;""),IF(HLOOKUP(X$9,'Feuille1-Catégories'!$C$1:$G$2,2,FALSE)="OUI",X$3,IF(HLOOKUP(X$9,'Feuille1-Catégories'!$C$1:$G$3,3,FALSE)="OUI",OFFSET(X$3,MOD(QUOTIENT(ROW()-ROW($A$20),'Feuille1-Catégories'!$B$6/X$6),X$5),0),IF(MOD($A908-1-X$10,'Feuille1-Catégories'!$F$5+1)=0,X$3,""))),"")</f>
        <v/>
      </c>
      <c r="Y908" s="29" t="str">
        <f ca="1">IF(AND($A908&lt;&gt;"",Y$9&lt;&gt;""),IF(HLOOKUP(Y$9,'Feuille1-Catégories'!$C$1:$G$2,2,FALSE)="OUI",Y$3,IF(HLOOKUP(Y$9,'Feuille1-Catégories'!$C$1:$G$3,3,FALSE)="OUI",OFFSET(Y$3,MOD(QUOTIENT(ROW()-ROW($A$20),'Feuille1-Catégories'!$B$6/Y$6),Y$5),0),IF(MOD($A908-1-Y$10,'Feuille1-Catégories'!$F$5+1)=0,Y$3,""))),"")</f>
        <v/>
      </c>
      <c r="Z908" s="29" t="str">
        <f ca="1">IF(AND($A908&lt;&gt;"",Z$9&lt;&gt;""),IF(HLOOKUP(Z$9,'Feuille1-Catégories'!$C$1:$G$2,2,FALSE)="OUI",Z$3,IF(HLOOKUP(Z$9,'Feuille1-Catégories'!$C$1:$G$3,3,FALSE)="OUI",OFFSET(Z$3,MOD(QUOTIENT(ROW()-ROW($A$20),'Feuille1-Catégories'!$B$6/Z$6),Z$5),0),IF(MOD($A908-1-Z$10,'Feuille1-Catégories'!$F$5+1)=0,Z$3,""))),"")</f>
        <v/>
      </c>
    </row>
    <row r="909" spans="1:26" ht="17" x14ac:dyDescent="0.2">
      <c r="A909" s="21" t="str">
        <f>IF('Feuille2-Prix de vente'!A909&lt;&gt;"",'Feuille2-Prix de vente'!A909,"")</f>
        <v/>
      </c>
      <c r="B909" s="33" t="str">
        <f>IF('Feuille2-Prix de vente'!B909&lt;&gt;"",'Feuille2-Prix de vente'!B909,"")</f>
        <v/>
      </c>
      <c r="C909" s="10" t="str">
        <f>IF('Feuille2-Prix de vente'!C909&lt;&gt;"",'Feuille2-Prix de vente'!C909,"")</f>
        <v/>
      </c>
      <c r="D909" s="10" t="str">
        <f t="shared" si="13"/>
        <v/>
      </c>
      <c r="E909" s="10" t="str">
        <f>IF('Feuille2-Prix de vente'!E909&lt;&gt;"",'Feuille2-Prix de vente'!E909,"")</f>
        <v/>
      </c>
      <c r="F909" s="29" t="str">
        <f ca="1">IF(AND($A909&lt;&gt;"",F$9&lt;&gt;""),IF(HLOOKUP(F$9,'Feuille1-Catégories'!$C$1:$G$2,2,FALSE)="OUI",F$3,IF(HLOOKUP(F$9,'Feuille1-Catégories'!$C$1:$G$3,3,FALSE)="OUI",OFFSET(F$3,MOD(QUOTIENT(ROW()-ROW($A$20),'Feuille1-Catégories'!$B$6/F$6),F$5),0),IF(MOD($A909-1-F$10,'Feuille1-Catégories'!$F$5+1)=0,F$3,""))),"")</f>
        <v/>
      </c>
      <c r="G909" s="29" t="str">
        <f ca="1">IF(AND($A909&lt;&gt;"",G$9&lt;&gt;""),IF(HLOOKUP(G$9,'Feuille1-Catégories'!$C$1:$G$2,2,FALSE)="OUI",G$3,IF(HLOOKUP(G$9,'Feuille1-Catégories'!$C$1:$G$3,3,FALSE)="OUI",OFFSET(G$3,MOD(QUOTIENT(ROW()-ROW($A$20),'Feuille1-Catégories'!$B$6/G$6),G$5),0),IF(MOD($A909-1-G$10,'Feuille1-Catégories'!$F$5+1)=0,G$3,""))),"")</f>
        <v/>
      </c>
      <c r="H909" s="29" t="str">
        <f ca="1">IF(AND($A909&lt;&gt;"",H$9&lt;&gt;""),IF(HLOOKUP(H$9,'Feuille1-Catégories'!$C$1:$G$2,2,FALSE)="OUI",H$3,IF(HLOOKUP(H$9,'Feuille1-Catégories'!$C$1:$G$3,3,FALSE)="OUI",OFFSET(H$3,MOD(QUOTIENT(ROW()-ROW($A$20),'Feuille1-Catégories'!$B$6/H$6),H$5),0),IF(MOD($A909-1-H$10,'Feuille1-Catégories'!$F$5+1)=0,H$3,""))),"")</f>
        <v/>
      </c>
      <c r="I909" s="29" t="str">
        <f ca="1">IF(AND($A909&lt;&gt;"",I$9&lt;&gt;""),IF(HLOOKUP(I$9,'Feuille1-Catégories'!$C$1:$G$2,2,FALSE)="OUI",I$3,IF(HLOOKUP(I$9,'Feuille1-Catégories'!$C$1:$G$3,3,FALSE)="OUI",OFFSET(I$3,MOD(QUOTIENT(ROW()-ROW($A$20),'Feuille1-Catégories'!$B$6/I$6),I$5),0),IF(MOD($A909-1-I$10,'Feuille1-Catégories'!$F$5+1)=0,I$3,""))),"")</f>
        <v/>
      </c>
      <c r="J909" s="29" t="str">
        <f ca="1">IF(AND($A909&lt;&gt;"",J$9&lt;&gt;""),IF(HLOOKUP(J$9,'Feuille1-Catégories'!$C$1:$G$2,2,FALSE)="OUI",J$3,IF(HLOOKUP(J$9,'Feuille1-Catégories'!$C$1:$G$3,3,FALSE)="OUI",OFFSET(J$3,MOD(QUOTIENT(ROW()-ROW($A$20),'Feuille1-Catégories'!$B$6/J$6),J$5),0),IF(MOD($A909-1-J$10,'Feuille1-Catégories'!$F$5+1)=0,J$3,""))),"")</f>
        <v/>
      </c>
      <c r="K909" s="29" t="str">
        <f ca="1">IF(AND($A909&lt;&gt;"",K$9&lt;&gt;""),IF(HLOOKUP(K$9,'Feuille1-Catégories'!$C$1:$G$2,2,FALSE)="OUI",K$3,IF(HLOOKUP(K$9,'Feuille1-Catégories'!$C$1:$G$3,3,FALSE)="OUI",OFFSET(K$3,MOD(QUOTIENT(ROW()-ROW($A$20),'Feuille1-Catégories'!$B$6/K$6),K$5),0),IF(MOD($A909-1-K$10,'Feuille1-Catégories'!$F$5+1)=0,K$3,""))),"")</f>
        <v/>
      </c>
      <c r="L909" s="29" t="str">
        <f ca="1">IF(AND($A909&lt;&gt;"",L$9&lt;&gt;""),IF(HLOOKUP(L$9,'Feuille1-Catégories'!$C$1:$G$2,2,FALSE)="OUI",L$3,IF(HLOOKUP(L$9,'Feuille1-Catégories'!$C$1:$G$3,3,FALSE)="OUI",OFFSET(L$3,MOD(QUOTIENT(ROW()-ROW($A$20),'Feuille1-Catégories'!$B$6/L$6),L$5),0),IF(MOD($A909-1-L$10,'Feuille1-Catégories'!$F$5+1)=0,L$3,""))),"")</f>
        <v/>
      </c>
      <c r="M909" s="29" t="str">
        <f ca="1">IF(AND($A909&lt;&gt;"",M$9&lt;&gt;""),IF(HLOOKUP(M$9,'Feuille1-Catégories'!$C$1:$G$2,2,FALSE)="OUI",M$3,IF(HLOOKUP(M$9,'Feuille1-Catégories'!$C$1:$G$3,3,FALSE)="OUI",OFFSET(M$3,MOD(QUOTIENT(ROW()-ROW($A$20),'Feuille1-Catégories'!$B$6/M$6),M$5),0),IF(MOD($A909-1-M$10,'Feuille1-Catégories'!$F$5+1)=0,M$3,""))),"")</f>
        <v/>
      </c>
      <c r="N909" s="29" t="str">
        <f ca="1">IF(AND($A909&lt;&gt;"",N$9&lt;&gt;""),IF(HLOOKUP(N$9,'Feuille1-Catégories'!$C$1:$G$2,2,FALSE)="OUI",N$3,IF(HLOOKUP(N$9,'Feuille1-Catégories'!$C$1:$G$3,3,FALSE)="OUI",OFFSET(N$3,MOD(QUOTIENT(ROW()-ROW($A$20),'Feuille1-Catégories'!$B$6/N$6),N$5),0),IF(MOD($A909-1-N$10,'Feuille1-Catégories'!$F$5+1)=0,N$3,""))),"")</f>
        <v/>
      </c>
      <c r="O909" s="29" t="str">
        <f ca="1">IF(AND($A909&lt;&gt;"",O$9&lt;&gt;""),IF(HLOOKUP(O$9,'Feuille1-Catégories'!$C$1:$G$2,2,FALSE)="OUI",O$3,IF(HLOOKUP(O$9,'Feuille1-Catégories'!$C$1:$G$3,3,FALSE)="OUI",OFFSET(O$3,MOD(QUOTIENT(ROW()-ROW($A$20),'Feuille1-Catégories'!$B$6/O$6),O$5),0),IF(MOD($A909-1-O$10,'Feuille1-Catégories'!$F$5+1)=0,O$3,""))),"")</f>
        <v/>
      </c>
      <c r="P909" s="29" t="str">
        <f ca="1">IF(AND($A909&lt;&gt;"",P$9&lt;&gt;""),IF(HLOOKUP(P$9,'Feuille1-Catégories'!$C$1:$G$2,2,FALSE)="OUI",P$3,IF(HLOOKUP(P$9,'Feuille1-Catégories'!$C$1:$G$3,3,FALSE)="OUI",OFFSET(P$3,MOD(QUOTIENT(ROW()-ROW($A$20),'Feuille1-Catégories'!$B$6/P$6),P$5),0),IF(MOD($A909-1-P$10,'Feuille1-Catégories'!$F$5+1)=0,P$3,""))),"")</f>
        <v/>
      </c>
      <c r="Q909" s="29" t="str">
        <f ca="1">IF(AND($A909&lt;&gt;"",Q$9&lt;&gt;""),IF(HLOOKUP(Q$9,'Feuille1-Catégories'!$C$1:$G$2,2,FALSE)="OUI",Q$3,IF(HLOOKUP(Q$9,'Feuille1-Catégories'!$C$1:$G$3,3,FALSE)="OUI",OFFSET(Q$3,MOD(QUOTIENT(ROW()-ROW($A$20),'Feuille1-Catégories'!$B$6/Q$6),Q$5),0),IF(MOD($A909-1-Q$10,'Feuille1-Catégories'!$F$5+1)=0,Q$3,""))),"")</f>
        <v/>
      </c>
      <c r="R909" s="29" t="str">
        <f ca="1">IF(AND($A909&lt;&gt;"",R$9&lt;&gt;""),IF(HLOOKUP(R$9,'Feuille1-Catégories'!$C$1:$G$2,2,FALSE)="OUI",R$3,IF(HLOOKUP(R$9,'Feuille1-Catégories'!$C$1:$G$3,3,FALSE)="OUI",OFFSET(R$3,MOD(QUOTIENT(ROW()-ROW($A$20),'Feuille1-Catégories'!$B$6/R$6),R$5),0),IF(MOD($A909-1-R$10,'Feuille1-Catégories'!$F$5+1)=0,R$3,""))),"")</f>
        <v/>
      </c>
      <c r="S909" s="29" t="str">
        <f ca="1">IF(AND($A909&lt;&gt;"",S$9&lt;&gt;""),IF(HLOOKUP(S$9,'Feuille1-Catégories'!$C$1:$G$2,2,FALSE)="OUI",S$3,IF(HLOOKUP(S$9,'Feuille1-Catégories'!$C$1:$G$3,3,FALSE)="OUI",OFFSET(S$3,MOD(QUOTIENT(ROW()-ROW($A$20),'Feuille1-Catégories'!$B$6/S$6),S$5),0),IF(MOD($A909-1-S$10,'Feuille1-Catégories'!$F$5+1)=0,S$3,""))),"")</f>
        <v/>
      </c>
      <c r="T909" s="29" t="str">
        <f ca="1">IF(AND($A909&lt;&gt;"",T$9&lt;&gt;""),IF(HLOOKUP(T$9,'Feuille1-Catégories'!$C$1:$G$2,2,FALSE)="OUI",T$3,IF(HLOOKUP(T$9,'Feuille1-Catégories'!$C$1:$G$3,3,FALSE)="OUI",OFFSET(T$3,MOD(QUOTIENT(ROW()-ROW($A$20),'Feuille1-Catégories'!$B$6/T$6),T$5),0),IF(MOD($A909-1-T$10,'Feuille1-Catégories'!$F$5+1)=0,T$3,""))),"")</f>
        <v/>
      </c>
      <c r="U909" s="29" t="str">
        <f ca="1">IF(AND($A909&lt;&gt;"",U$9&lt;&gt;""),IF(HLOOKUP(U$9,'Feuille1-Catégories'!$C$1:$G$2,2,FALSE)="OUI",U$3,IF(HLOOKUP(U$9,'Feuille1-Catégories'!$C$1:$G$3,3,FALSE)="OUI",OFFSET(U$3,MOD(QUOTIENT(ROW()-ROW($A$20),'Feuille1-Catégories'!$B$6/U$6),U$5),0),IF(MOD($A909-1-U$10,'Feuille1-Catégories'!$F$5+1)=0,U$3,""))),"")</f>
        <v/>
      </c>
      <c r="V909" s="29" t="str">
        <f ca="1">IF(AND($A909&lt;&gt;"",V$9&lt;&gt;""),IF(HLOOKUP(V$9,'Feuille1-Catégories'!$C$1:$G$2,2,FALSE)="OUI",V$3,IF(HLOOKUP(V$9,'Feuille1-Catégories'!$C$1:$G$3,3,FALSE)="OUI",OFFSET(V$3,MOD(QUOTIENT(ROW()-ROW($A$20),'Feuille1-Catégories'!$B$6/V$6),V$5),0),IF(MOD($A909-1-V$10,'Feuille1-Catégories'!$F$5+1)=0,V$3,""))),"")</f>
        <v/>
      </c>
      <c r="W909" s="29" t="str">
        <f ca="1">IF(AND($A909&lt;&gt;"",W$9&lt;&gt;""),IF(HLOOKUP(W$9,'Feuille1-Catégories'!$C$1:$G$2,2,FALSE)="OUI",W$3,IF(HLOOKUP(W$9,'Feuille1-Catégories'!$C$1:$G$3,3,FALSE)="OUI",OFFSET(W$3,MOD(QUOTIENT(ROW()-ROW($A$20),'Feuille1-Catégories'!$B$6/W$6),W$5),0),IF(MOD($A909-1-W$10,'Feuille1-Catégories'!$F$5+1)=0,W$3,""))),"")</f>
        <v/>
      </c>
      <c r="X909" s="29" t="str">
        <f ca="1">IF(AND($A909&lt;&gt;"",X$9&lt;&gt;""),IF(HLOOKUP(X$9,'Feuille1-Catégories'!$C$1:$G$2,2,FALSE)="OUI",X$3,IF(HLOOKUP(X$9,'Feuille1-Catégories'!$C$1:$G$3,3,FALSE)="OUI",OFFSET(X$3,MOD(QUOTIENT(ROW()-ROW($A$20),'Feuille1-Catégories'!$B$6/X$6),X$5),0),IF(MOD($A909-1-X$10,'Feuille1-Catégories'!$F$5+1)=0,X$3,""))),"")</f>
        <v/>
      </c>
      <c r="Y909" s="29" t="str">
        <f ca="1">IF(AND($A909&lt;&gt;"",Y$9&lt;&gt;""),IF(HLOOKUP(Y$9,'Feuille1-Catégories'!$C$1:$G$2,2,FALSE)="OUI",Y$3,IF(HLOOKUP(Y$9,'Feuille1-Catégories'!$C$1:$G$3,3,FALSE)="OUI",OFFSET(Y$3,MOD(QUOTIENT(ROW()-ROW($A$20),'Feuille1-Catégories'!$B$6/Y$6),Y$5),0),IF(MOD($A909-1-Y$10,'Feuille1-Catégories'!$F$5+1)=0,Y$3,""))),"")</f>
        <v/>
      </c>
      <c r="Z909" s="29" t="str">
        <f ca="1">IF(AND($A909&lt;&gt;"",Z$9&lt;&gt;""),IF(HLOOKUP(Z$9,'Feuille1-Catégories'!$C$1:$G$2,2,FALSE)="OUI",Z$3,IF(HLOOKUP(Z$9,'Feuille1-Catégories'!$C$1:$G$3,3,FALSE)="OUI",OFFSET(Z$3,MOD(QUOTIENT(ROW()-ROW($A$20),'Feuille1-Catégories'!$B$6/Z$6),Z$5),0),IF(MOD($A909-1-Z$10,'Feuille1-Catégories'!$F$5+1)=0,Z$3,""))),"")</f>
        <v/>
      </c>
    </row>
    <row r="910" spans="1:26" ht="17" x14ac:dyDescent="0.2">
      <c r="A910" s="21" t="str">
        <f>IF('Feuille2-Prix de vente'!A910&lt;&gt;"",'Feuille2-Prix de vente'!A910,"")</f>
        <v/>
      </c>
      <c r="B910" s="33" t="str">
        <f>IF('Feuille2-Prix de vente'!B910&lt;&gt;"",'Feuille2-Prix de vente'!B910,"")</f>
        <v/>
      </c>
      <c r="C910" s="10" t="str">
        <f>IF('Feuille2-Prix de vente'!C910&lt;&gt;"",'Feuille2-Prix de vente'!C910,"")</f>
        <v/>
      </c>
      <c r="D910" s="10" t="str">
        <f t="shared" si="13"/>
        <v/>
      </c>
      <c r="E910" s="10" t="str">
        <f>IF('Feuille2-Prix de vente'!E910&lt;&gt;"",'Feuille2-Prix de vente'!E910,"")</f>
        <v/>
      </c>
      <c r="F910" s="29" t="str">
        <f ca="1">IF(AND($A910&lt;&gt;"",F$9&lt;&gt;""),IF(HLOOKUP(F$9,'Feuille1-Catégories'!$C$1:$G$2,2,FALSE)="OUI",F$3,IF(HLOOKUP(F$9,'Feuille1-Catégories'!$C$1:$G$3,3,FALSE)="OUI",OFFSET(F$3,MOD(QUOTIENT(ROW()-ROW($A$20),'Feuille1-Catégories'!$B$6/F$6),F$5),0),IF(MOD($A910-1-F$10,'Feuille1-Catégories'!$F$5+1)=0,F$3,""))),"")</f>
        <v/>
      </c>
      <c r="G910" s="29" t="str">
        <f ca="1">IF(AND($A910&lt;&gt;"",G$9&lt;&gt;""),IF(HLOOKUP(G$9,'Feuille1-Catégories'!$C$1:$G$2,2,FALSE)="OUI",G$3,IF(HLOOKUP(G$9,'Feuille1-Catégories'!$C$1:$G$3,3,FALSE)="OUI",OFFSET(G$3,MOD(QUOTIENT(ROW()-ROW($A$20),'Feuille1-Catégories'!$B$6/G$6),G$5),0),IF(MOD($A910-1-G$10,'Feuille1-Catégories'!$F$5+1)=0,G$3,""))),"")</f>
        <v/>
      </c>
      <c r="H910" s="29" t="str">
        <f ca="1">IF(AND($A910&lt;&gt;"",H$9&lt;&gt;""),IF(HLOOKUP(H$9,'Feuille1-Catégories'!$C$1:$G$2,2,FALSE)="OUI",H$3,IF(HLOOKUP(H$9,'Feuille1-Catégories'!$C$1:$G$3,3,FALSE)="OUI",OFFSET(H$3,MOD(QUOTIENT(ROW()-ROW($A$20),'Feuille1-Catégories'!$B$6/H$6),H$5),0),IF(MOD($A910-1-H$10,'Feuille1-Catégories'!$F$5+1)=0,H$3,""))),"")</f>
        <v/>
      </c>
      <c r="I910" s="29" t="str">
        <f ca="1">IF(AND($A910&lt;&gt;"",I$9&lt;&gt;""),IF(HLOOKUP(I$9,'Feuille1-Catégories'!$C$1:$G$2,2,FALSE)="OUI",I$3,IF(HLOOKUP(I$9,'Feuille1-Catégories'!$C$1:$G$3,3,FALSE)="OUI",OFFSET(I$3,MOD(QUOTIENT(ROW()-ROW($A$20),'Feuille1-Catégories'!$B$6/I$6),I$5),0),IF(MOD($A910-1-I$10,'Feuille1-Catégories'!$F$5+1)=0,I$3,""))),"")</f>
        <v/>
      </c>
      <c r="J910" s="29" t="str">
        <f ca="1">IF(AND($A910&lt;&gt;"",J$9&lt;&gt;""),IF(HLOOKUP(J$9,'Feuille1-Catégories'!$C$1:$G$2,2,FALSE)="OUI",J$3,IF(HLOOKUP(J$9,'Feuille1-Catégories'!$C$1:$G$3,3,FALSE)="OUI",OFFSET(J$3,MOD(QUOTIENT(ROW()-ROW($A$20),'Feuille1-Catégories'!$B$6/J$6),J$5),0),IF(MOD($A910-1-J$10,'Feuille1-Catégories'!$F$5+1)=0,J$3,""))),"")</f>
        <v/>
      </c>
      <c r="K910" s="29" t="str">
        <f ca="1">IF(AND($A910&lt;&gt;"",K$9&lt;&gt;""),IF(HLOOKUP(K$9,'Feuille1-Catégories'!$C$1:$G$2,2,FALSE)="OUI",K$3,IF(HLOOKUP(K$9,'Feuille1-Catégories'!$C$1:$G$3,3,FALSE)="OUI",OFFSET(K$3,MOD(QUOTIENT(ROW()-ROW($A$20),'Feuille1-Catégories'!$B$6/K$6),K$5),0),IF(MOD($A910-1-K$10,'Feuille1-Catégories'!$F$5+1)=0,K$3,""))),"")</f>
        <v/>
      </c>
      <c r="L910" s="29" t="str">
        <f ca="1">IF(AND($A910&lt;&gt;"",L$9&lt;&gt;""),IF(HLOOKUP(L$9,'Feuille1-Catégories'!$C$1:$G$2,2,FALSE)="OUI",L$3,IF(HLOOKUP(L$9,'Feuille1-Catégories'!$C$1:$G$3,3,FALSE)="OUI",OFFSET(L$3,MOD(QUOTIENT(ROW()-ROW($A$20),'Feuille1-Catégories'!$B$6/L$6),L$5),0),IF(MOD($A910-1-L$10,'Feuille1-Catégories'!$F$5+1)=0,L$3,""))),"")</f>
        <v/>
      </c>
      <c r="M910" s="29" t="str">
        <f ca="1">IF(AND($A910&lt;&gt;"",M$9&lt;&gt;""),IF(HLOOKUP(M$9,'Feuille1-Catégories'!$C$1:$G$2,2,FALSE)="OUI",M$3,IF(HLOOKUP(M$9,'Feuille1-Catégories'!$C$1:$G$3,3,FALSE)="OUI",OFFSET(M$3,MOD(QUOTIENT(ROW()-ROW($A$20),'Feuille1-Catégories'!$B$6/M$6),M$5),0),IF(MOD($A910-1-M$10,'Feuille1-Catégories'!$F$5+1)=0,M$3,""))),"")</f>
        <v/>
      </c>
      <c r="N910" s="29" t="str">
        <f ca="1">IF(AND($A910&lt;&gt;"",N$9&lt;&gt;""),IF(HLOOKUP(N$9,'Feuille1-Catégories'!$C$1:$G$2,2,FALSE)="OUI",N$3,IF(HLOOKUP(N$9,'Feuille1-Catégories'!$C$1:$G$3,3,FALSE)="OUI",OFFSET(N$3,MOD(QUOTIENT(ROW()-ROW($A$20),'Feuille1-Catégories'!$B$6/N$6),N$5),0),IF(MOD($A910-1-N$10,'Feuille1-Catégories'!$F$5+1)=0,N$3,""))),"")</f>
        <v/>
      </c>
      <c r="O910" s="29" t="str">
        <f ca="1">IF(AND($A910&lt;&gt;"",O$9&lt;&gt;""),IF(HLOOKUP(O$9,'Feuille1-Catégories'!$C$1:$G$2,2,FALSE)="OUI",O$3,IF(HLOOKUP(O$9,'Feuille1-Catégories'!$C$1:$G$3,3,FALSE)="OUI",OFFSET(O$3,MOD(QUOTIENT(ROW()-ROW($A$20),'Feuille1-Catégories'!$B$6/O$6),O$5),0),IF(MOD($A910-1-O$10,'Feuille1-Catégories'!$F$5+1)=0,O$3,""))),"")</f>
        <v/>
      </c>
      <c r="P910" s="29" t="str">
        <f ca="1">IF(AND($A910&lt;&gt;"",P$9&lt;&gt;""),IF(HLOOKUP(P$9,'Feuille1-Catégories'!$C$1:$G$2,2,FALSE)="OUI",P$3,IF(HLOOKUP(P$9,'Feuille1-Catégories'!$C$1:$G$3,3,FALSE)="OUI",OFFSET(P$3,MOD(QUOTIENT(ROW()-ROW($A$20),'Feuille1-Catégories'!$B$6/P$6),P$5),0),IF(MOD($A910-1-P$10,'Feuille1-Catégories'!$F$5+1)=0,P$3,""))),"")</f>
        <v/>
      </c>
      <c r="Q910" s="29" t="str">
        <f ca="1">IF(AND($A910&lt;&gt;"",Q$9&lt;&gt;""),IF(HLOOKUP(Q$9,'Feuille1-Catégories'!$C$1:$G$2,2,FALSE)="OUI",Q$3,IF(HLOOKUP(Q$9,'Feuille1-Catégories'!$C$1:$G$3,3,FALSE)="OUI",OFFSET(Q$3,MOD(QUOTIENT(ROW()-ROW($A$20),'Feuille1-Catégories'!$B$6/Q$6),Q$5),0),IF(MOD($A910-1-Q$10,'Feuille1-Catégories'!$F$5+1)=0,Q$3,""))),"")</f>
        <v/>
      </c>
      <c r="R910" s="29" t="str">
        <f ca="1">IF(AND($A910&lt;&gt;"",R$9&lt;&gt;""),IF(HLOOKUP(R$9,'Feuille1-Catégories'!$C$1:$G$2,2,FALSE)="OUI",R$3,IF(HLOOKUP(R$9,'Feuille1-Catégories'!$C$1:$G$3,3,FALSE)="OUI",OFFSET(R$3,MOD(QUOTIENT(ROW()-ROW($A$20),'Feuille1-Catégories'!$B$6/R$6),R$5),0),IF(MOD($A910-1-R$10,'Feuille1-Catégories'!$F$5+1)=0,R$3,""))),"")</f>
        <v/>
      </c>
      <c r="S910" s="29" t="str">
        <f ca="1">IF(AND($A910&lt;&gt;"",S$9&lt;&gt;""),IF(HLOOKUP(S$9,'Feuille1-Catégories'!$C$1:$G$2,2,FALSE)="OUI",S$3,IF(HLOOKUP(S$9,'Feuille1-Catégories'!$C$1:$G$3,3,FALSE)="OUI",OFFSET(S$3,MOD(QUOTIENT(ROW()-ROW($A$20),'Feuille1-Catégories'!$B$6/S$6),S$5),0),IF(MOD($A910-1-S$10,'Feuille1-Catégories'!$F$5+1)=0,S$3,""))),"")</f>
        <v/>
      </c>
      <c r="T910" s="29" t="str">
        <f ca="1">IF(AND($A910&lt;&gt;"",T$9&lt;&gt;""),IF(HLOOKUP(T$9,'Feuille1-Catégories'!$C$1:$G$2,2,FALSE)="OUI",T$3,IF(HLOOKUP(T$9,'Feuille1-Catégories'!$C$1:$G$3,3,FALSE)="OUI",OFFSET(T$3,MOD(QUOTIENT(ROW()-ROW($A$20),'Feuille1-Catégories'!$B$6/T$6),T$5),0),IF(MOD($A910-1-T$10,'Feuille1-Catégories'!$F$5+1)=0,T$3,""))),"")</f>
        <v/>
      </c>
      <c r="U910" s="29" t="str">
        <f ca="1">IF(AND($A910&lt;&gt;"",U$9&lt;&gt;""),IF(HLOOKUP(U$9,'Feuille1-Catégories'!$C$1:$G$2,2,FALSE)="OUI",U$3,IF(HLOOKUP(U$9,'Feuille1-Catégories'!$C$1:$G$3,3,FALSE)="OUI",OFFSET(U$3,MOD(QUOTIENT(ROW()-ROW($A$20),'Feuille1-Catégories'!$B$6/U$6),U$5),0),IF(MOD($A910-1-U$10,'Feuille1-Catégories'!$F$5+1)=0,U$3,""))),"")</f>
        <v/>
      </c>
      <c r="V910" s="29" t="str">
        <f ca="1">IF(AND($A910&lt;&gt;"",V$9&lt;&gt;""),IF(HLOOKUP(V$9,'Feuille1-Catégories'!$C$1:$G$2,2,FALSE)="OUI",V$3,IF(HLOOKUP(V$9,'Feuille1-Catégories'!$C$1:$G$3,3,FALSE)="OUI",OFFSET(V$3,MOD(QUOTIENT(ROW()-ROW($A$20),'Feuille1-Catégories'!$B$6/V$6),V$5),0),IF(MOD($A910-1-V$10,'Feuille1-Catégories'!$F$5+1)=0,V$3,""))),"")</f>
        <v/>
      </c>
      <c r="W910" s="29" t="str">
        <f ca="1">IF(AND($A910&lt;&gt;"",W$9&lt;&gt;""),IF(HLOOKUP(W$9,'Feuille1-Catégories'!$C$1:$G$2,2,FALSE)="OUI",W$3,IF(HLOOKUP(W$9,'Feuille1-Catégories'!$C$1:$G$3,3,FALSE)="OUI",OFFSET(W$3,MOD(QUOTIENT(ROW()-ROW($A$20),'Feuille1-Catégories'!$B$6/W$6),W$5),0),IF(MOD($A910-1-W$10,'Feuille1-Catégories'!$F$5+1)=0,W$3,""))),"")</f>
        <v/>
      </c>
      <c r="X910" s="29" t="str">
        <f ca="1">IF(AND($A910&lt;&gt;"",X$9&lt;&gt;""),IF(HLOOKUP(X$9,'Feuille1-Catégories'!$C$1:$G$2,2,FALSE)="OUI",X$3,IF(HLOOKUP(X$9,'Feuille1-Catégories'!$C$1:$G$3,3,FALSE)="OUI",OFFSET(X$3,MOD(QUOTIENT(ROW()-ROW($A$20),'Feuille1-Catégories'!$B$6/X$6),X$5),0),IF(MOD($A910-1-X$10,'Feuille1-Catégories'!$F$5+1)=0,X$3,""))),"")</f>
        <v/>
      </c>
      <c r="Y910" s="29" t="str">
        <f ca="1">IF(AND($A910&lt;&gt;"",Y$9&lt;&gt;""),IF(HLOOKUP(Y$9,'Feuille1-Catégories'!$C$1:$G$2,2,FALSE)="OUI",Y$3,IF(HLOOKUP(Y$9,'Feuille1-Catégories'!$C$1:$G$3,3,FALSE)="OUI",OFFSET(Y$3,MOD(QUOTIENT(ROW()-ROW($A$20),'Feuille1-Catégories'!$B$6/Y$6),Y$5),0),IF(MOD($A910-1-Y$10,'Feuille1-Catégories'!$F$5+1)=0,Y$3,""))),"")</f>
        <v/>
      </c>
      <c r="Z910" s="29" t="str">
        <f ca="1">IF(AND($A910&lt;&gt;"",Z$9&lt;&gt;""),IF(HLOOKUP(Z$9,'Feuille1-Catégories'!$C$1:$G$2,2,FALSE)="OUI",Z$3,IF(HLOOKUP(Z$9,'Feuille1-Catégories'!$C$1:$G$3,3,FALSE)="OUI",OFFSET(Z$3,MOD(QUOTIENT(ROW()-ROW($A$20),'Feuille1-Catégories'!$B$6/Z$6),Z$5),0),IF(MOD($A910-1-Z$10,'Feuille1-Catégories'!$F$5+1)=0,Z$3,""))),"")</f>
        <v/>
      </c>
    </row>
    <row r="911" spans="1:26" ht="17" x14ac:dyDescent="0.2">
      <c r="A911" s="21" t="str">
        <f>IF('Feuille2-Prix de vente'!A911&lt;&gt;"",'Feuille2-Prix de vente'!A911,"")</f>
        <v/>
      </c>
      <c r="B911" s="33" t="str">
        <f>IF('Feuille2-Prix de vente'!B911&lt;&gt;"",'Feuille2-Prix de vente'!B911,"")</f>
        <v/>
      </c>
      <c r="C911" s="10" t="str">
        <f>IF('Feuille2-Prix de vente'!C911&lt;&gt;"",'Feuille2-Prix de vente'!C911,"")</f>
        <v/>
      </c>
      <c r="D911" s="10" t="str">
        <f t="shared" si="13"/>
        <v/>
      </c>
      <c r="E911" s="10" t="str">
        <f>IF('Feuille2-Prix de vente'!E911&lt;&gt;"",'Feuille2-Prix de vente'!E911,"")</f>
        <v/>
      </c>
      <c r="F911" s="29" t="str">
        <f ca="1">IF(AND($A911&lt;&gt;"",F$9&lt;&gt;""),IF(HLOOKUP(F$9,'Feuille1-Catégories'!$C$1:$G$2,2,FALSE)="OUI",F$3,IF(HLOOKUP(F$9,'Feuille1-Catégories'!$C$1:$G$3,3,FALSE)="OUI",OFFSET(F$3,MOD(QUOTIENT(ROW()-ROW($A$20),'Feuille1-Catégories'!$B$6/F$6),F$5),0),IF(MOD($A911-1-F$10,'Feuille1-Catégories'!$F$5+1)=0,F$3,""))),"")</f>
        <v/>
      </c>
      <c r="G911" s="29" t="str">
        <f ca="1">IF(AND($A911&lt;&gt;"",G$9&lt;&gt;""),IF(HLOOKUP(G$9,'Feuille1-Catégories'!$C$1:$G$2,2,FALSE)="OUI",G$3,IF(HLOOKUP(G$9,'Feuille1-Catégories'!$C$1:$G$3,3,FALSE)="OUI",OFFSET(G$3,MOD(QUOTIENT(ROW()-ROW($A$20),'Feuille1-Catégories'!$B$6/G$6),G$5),0),IF(MOD($A911-1-G$10,'Feuille1-Catégories'!$F$5+1)=0,G$3,""))),"")</f>
        <v/>
      </c>
      <c r="H911" s="29" t="str">
        <f ca="1">IF(AND($A911&lt;&gt;"",H$9&lt;&gt;""),IF(HLOOKUP(H$9,'Feuille1-Catégories'!$C$1:$G$2,2,FALSE)="OUI",H$3,IF(HLOOKUP(H$9,'Feuille1-Catégories'!$C$1:$G$3,3,FALSE)="OUI",OFFSET(H$3,MOD(QUOTIENT(ROW()-ROW($A$20),'Feuille1-Catégories'!$B$6/H$6),H$5),0),IF(MOD($A911-1-H$10,'Feuille1-Catégories'!$F$5+1)=0,H$3,""))),"")</f>
        <v/>
      </c>
      <c r="I911" s="29" t="str">
        <f ca="1">IF(AND($A911&lt;&gt;"",I$9&lt;&gt;""),IF(HLOOKUP(I$9,'Feuille1-Catégories'!$C$1:$G$2,2,FALSE)="OUI",I$3,IF(HLOOKUP(I$9,'Feuille1-Catégories'!$C$1:$G$3,3,FALSE)="OUI",OFFSET(I$3,MOD(QUOTIENT(ROW()-ROW($A$20),'Feuille1-Catégories'!$B$6/I$6),I$5),0),IF(MOD($A911-1-I$10,'Feuille1-Catégories'!$F$5+1)=0,I$3,""))),"")</f>
        <v/>
      </c>
      <c r="J911" s="29" t="str">
        <f ca="1">IF(AND($A911&lt;&gt;"",J$9&lt;&gt;""),IF(HLOOKUP(J$9,'Feuille1-Catégories'!$C$1:$G$2,2,FALSE)="OUI",J$3,IF(HLOOKUP(J$9,'Feuille1-Catégories'!$C$1:$G$3,3,FALSE)="OUI",OFFSET(J$3,MOD(QUOTIENT(ROW()-ROW($A$20),'Feuille1-Catégories'!$B$6/J$6),J$5),0),IF(MOD($A911-1-J$10,'Feuille1-Catégories'!$F$5+1)=0,J$3,""))),"")</f>
        <v/>
      </c>
      <c r="K911" s="29" t="str">
        <f ca="1">IF(AND($A911&lt;&gt;"",K$9&lt;&gt;""),IF(HLOOKUP(K$9,'Feuille1-Catégories'!$C$1:$G$2,2,FALSE)="OUI",K$3,IF(HLOOKUP(K$9,'Feuille1-Catégories'!$C$1:$G$3,3,FALSE)="OUI",OFFSET(K$3,MOD(QUOTIENT(ROW()-ROW($A$20),'Feuille1-Catégories'!$B$6/K$6),K$5),0),IF(MOD($A911-1-K$10,'Feuille1-Catégories'!$F$5+1)=0,K$3,""))),"")</f>
        <v/>
      </c>
      <c r="L911" s="29" t="str">
        <f ca="1">IF(AND($A911&lt;&gt;"",L$9&lt;&gt;""),IF(HLOOKUP(L$9,'Feuille1-Catégories'!$C$1:$G$2,2,FALSE)="OUI",L$3,IF(HLOOKUP(L$9,'Feuille1-Catégories'!$C$1:$G$3,3,FALSE)="OUI",OFFSET(L$3,MOD(QUOTIENT(ROW()-ROW($A$20),'Feuille1-Catégories'!$B$6/L$6),L$5),0),IF(MOD($A911-1-L$10,'Feuille1-Catégories'!$F$5+1)=0,L$3,""))),"")</f>
        <v/>
      </c>
      <c r="M911" s="29" t="str">
        <f ca="1">IF(AND($A911&lt;&gt;"",M$9&lt;&gt;""),IF(HLOOKUP(M$9,'Feuille1-Catégories'!$C$1:$G$2,2,FALSE)="OUI",M$3,IF(HLOOKUP(M$9,'Feuille1-Catégories'!$C$1:$G$3,3,FALSE)="OUI",OFFSET(M$3,MOD(QUOTIENT(ROW()-ROW($A$20),'Feuille1-Catégories'!$B$6/M$6),M$5),0),IF(MOD($A911-1-M$10,'Feuille1-Catégories'!$F$5+1)=0,M$3,""))),"")</f>
        <v/>
      </c>
      <c r="N911" s="29" t="str">
        <f ca="1">IF(AND($A911&lt;&gt;"",N$9&lt;&gt;""),IF(HLOOKUP(N$9,'Feuille1-Catégories'!$C$1:$G$2,2,FALSE)="OUI",N$3,IF(HLOOKUP(N$9,'Feuille1-Catégories'!$C$1:$G$3,3,FALSE)="OUI",OFFSET(N$3,MOD(QUOTIENT(ROW()-ROW($A$20),'Feuille1-Catégories'!$B$6/N$6),N$5),0),IF(MOD($A911-1-N$10,'Feuille1-Catégories'!$F$5+1)=0,N$3,""))),"")</f>
        <v/>
      </c>
      <c r="O911" s="29" t="str">
        <f ca="1">IF(AND($A911&lt;&gt;"",O$9&lt;&gt;""),IF(HLOOKUP(O$9,'Feuille1-Catégories'!$C$1:$G$2,2,FALSE)="OUI",O$3,IF(HLOOKUP(O$9,'Feuille1-Catégories'!$C$1:$G$3,3,FALSE)="OUI",OFFSET(O$3,MOD(QUOTIENT(ROW()-ROW($A$20),'Feuille1-Catégories'!$B$6/O$6),O$5),0),IF(MOD($A911-1-O$10,'Feuille1-Catégories'!$F$5+1)=0,O$3,""))),"")</f>
        <v/>
      </c>
      <c r="P911" s="29" t="str">
        <f ca="1">IF(AND($A911&lt;&gt;"",P$9&lt;&gt;""),IF(HLOOKUP(P$9,'Feuille1-Catégories'!$C$1:$G$2,2,FALSE)="OUI",P$3,IF(HLOOKUP(P$9,'Feuille1-Catégories'!$C$1:$G$3,3,FALSE)="OUI",OFFSET(P$3,MOD(QUOTIENT(ROW()-ROW($A$20),'Feuille1-Catégories'!$B$6/P$6),P$5),0),IF(MOD($A911-1-P$10,'Feuille1-Catégories'!$F$5+1)=0,P$3,""))),"")</f>
        <v/>
      </c>
      <c r="Q911" s="29" t="str">
        <f ca="1">IF(AND($A911&lt;&gt;"",Q$9&lt;&gt;""),IF(HLOOKUP(Q$9,'Feuille1-Catégories'!$C$1:$G$2,2,FALSE)="OUI",Q$3,IF(HLOOKUP(Q$9,'Feuille1-Catégories'!$C$1:$G$3,3,FALSE)="OUI",OFFSET(Q$3,MOD(QUOTIENT(ROW()-ROW($A$20),'Feuille1-Catégories'!$B$6/Q$6),Q$5),0),IF(MOD($A911-1-Q$10,'Feuille1-Catégories'!$F$5+1)=0,Q$3,""))),"")</f>
        <v/>
      </c>
      <c r="R911" s="29" t="str">
        <f ca="1">IF(AND($A911&lt;&gt;"",R$9&lt;&gt;""),IF(HLOOKUP(R$9,'Feuille1-Catégories'!$C$1:$G$2,2,FALSE)="OUI",R$3,IF(HLOOKUP(R$9,'Feuille1-Catégories'!$C$1:$G$3,3,FALSE)="OUI",OFFSET(R$3,MOD(QUOTIENT(ROW()-ROW($A$20),'Feuille1-Catégories'!$B$6/R$6),R$5),0),IF(MOD($A911-1-R$10,'Feuille1-Catégories'!$F$5+1)=0,R$3,""))),"")</f>
        <v/>
      </c>
      <c r="S911" s="29" t="str">
        <f ca="1">IF(AND($A911&lt;&gt;"",S$9&lt;&gt;""),IF(HLOOKUP(S$9,'Feuille1-Catégories'!$C$1:$G$2,2,FALSE)="OUI",S$3,IF(HLOOKUP(S$9,'Feuille1-Catégories'!$C$1:$G$3,3,FALSE)="OUI",OFFSET(S$3,MOD(QUOTIENT(ROW()-ROW($A$20),'Feuille1-Catégories'!$B$6/S$6),S$5),0),IF(MOD($A911-1-S$10,'Feuille1-Catégories'!$F$5+1)=0,S$3,""))),"")</f>
        <v/>
      </c>
      <c r="T911" s="29" t="str">
        <f ca="1">IF(AND($A911&lt;&gt;"",T$9&lt;&gt;""),IF(HLOOKUP(T$9,'Feuille1-Catégories'!$C$1:$G$2,2,FALSE)="OUI",T$3,IF(HLOOKUP(T$9,'Feuille1-Catégories'!$C$1:$G$3,3,FALSE)="OUI",OFFSET(T$3,MOD(QUOTIENT(ROW()-ROW($A$20),'Feuille1-Catégories'!$B$6/T$6),T$5),0),IF(MOD($A911-1-T$10,'Feuille1-Catégories'!$F$5+1)=0,T$3,""))),"")</f>
        <v/>
      </c>
      <c r="U911" s="29" t="str">
        <f ca="1">IF(AND($A911&lt;&gt;"",U$9&lt;&gt;""),IF(HLOOKUP(U$9,'Feuille1-Catégories'!$C$1:$G$2,2,FALSE)="OUI",U$3,IF(HLOOKUP(U$9,'Feuille1-Catégories'!$C$1:$G$3,3,FALSE)="OUI",OFFSET(U$3,MOD(QUOTIENT(ROW()-ROW($A$20),'Feuille1-Catégories'!$B$6/U$6),U$5),0),IF(MOD($A911-1-U$10,'Feuille1-Catégories'!$F$5+1)=0,U$3,""))),"")</f>
        <v/>
      </c>
      <c r="V911" s="29" t="str">
        <f ca="1">IF(AND($A911&lt;&gt;"",V$9&lt;&gt;""),IF(HLOOKUP(V$9,'Feuille1-Catégories'!$C$1:$G$2,2,FALSE)="OUI",V$3,IF(HLOOKUP(V$9,'Feuille1-Catégories'!$C$1:$G$3,3,FALSE)="OUI",OFFSET(V$3,MOD(QUOTIENT(ROW()-ROW($A$20),'Feuille1-Catégories'!$B$6/V$6),V$5),0),IF(MOD($A911-1-V$10,'Feuille1-Catégories'!$F$5+1)=0,V$3,""))),"")</f>
        <v/>
      </c>
      <c r="W911" s="29" t="str">
        <f ca="1">IF(AND($A911&lt;&gt;"",W$9&lt;&gt;""),IF(HLOOKUP(W$9,'Feuille1-Catégories'!$C$1:$G$2,2,FALSE)="OUI",W$3,IF(HLOOKUP(W$9,'Feuille1-Catégories'!$C$1:$G$3,3,FALSE)="OUI",OFFSET(W$3,MOD(QUOTIENT(ROW()-ROW($A$20),'Feuille1-Catégories'!$B$6/W$6),W$5),0),IF(MOD($A911-1-W$10,'Feuille1-Catégories'!$F$5+1)=0,W$3,""))),"")</f>
        <v/>
      </c>
      <c r="X911" s="29" t="str">
        <f ca="1">IF(AND($A911&lt;&gt;"",X$9&lt;&gt;""),IF(HLOOKUP(X$9,'Feuille1-Catégories'!$C$1:$G$2,2,FALSE)="OUI",X$3,IF(HLOOKUP(X$9,'Feuille1-Catégories'!$C$1:$G$3,3,FALSE)="OUI",OFFSET(X$3,MOD(QUOTIENT(ROW()-ROW($A$20),'Feuille1-Catégories'!$B$6/X$6),X$5),0),IF(MOD($A911-1-X$10,'Feuille1-Catégories'!$F$5+1)=0,X$3,""))),"")</f>
        <v/>
      </c>
      <c r="Y911" s="29" t="str">
        <f ca="1">IF(AND($A911&lt;&gt;"",Y$9&lt;&gt;""),IF(HLOOKUP(Y$9,'Feuille1-Catégories'!$C$1:$G$2,2,FALSE)="OUI",Y$3,IF(HLOOKUP(Y$9,'Feuille1-Catégories'!$C$1:$G$3,3,FALSE)="OUI",OFFSET(Y$3,MOD(QUOTIENT(ROW()-ROW($A$20),'Feuille1-Catégories'!$B$6/Y$6),Y$5),0),IF(MOD($A911-1-Y$10,'Feuille1-Catégories'!$F$5+1)=0,Y$3,""))),"")</f>
        <v/>
      </c>
      <c r="Z911" s="29" t="str">
        <f ca="1">IF(AND($A911&lt;&gt;"",Z$9&lt;&gt;""),IF(HLOOKUP(Z$9,'Feuille1-Catégories'!$C$1:$G$2,2,FALSE)="OUI",Z$3,IF(HLOOKUP(Z$9,'Feuille1-Catégories'!$C$1:$G$3,3,FALSE)="OUI",OFFSET(Z$3,MOD(QUOTIENT(ROW()-ROW($A$20),'Feuille1-Catégories'!$B$6/Z$6),Z$5),0),IF(MOD($A911-1-Z$10,'Feuille1-Catégories'!$F$5+1)=0,Z$3,""))),"")</f>
        <v/>
      </c>
    </row>
    <row r="912" spans="1:26" ht="17" x14ac:dyDescent="0.2">
      <c r="A912" s="21" t="str">
        <f>IF('Feuille2-Prix de vente'!A912&lt;&gt;"",'Feuille2-Prix de vente'!A912,"")</f>
        <v/>
      </c>
      <c r="B912" s="33" t="str">
        <f>IF('Feuille2-Prix de vente'!B912&lt;&gt;"",'Feuille2-Prix de vente'!B912,"")</f>
        <v/>
      </c>
      <c r="C912" s="10" t="str">
        <f>IF('Feuille2-Prix de vente'!C912&lt;&gt;"",'Feuille2-Prix de vente'!C912,"")</f>
        <v/>
      </c>
      <c r="D912" s="10" t="str">
        <f t="shared" si="13"/>
        <v/>
      </c>
      <c r="E912" s="10" t="str">
        <f>IF('Feuille2-Prix de vente'!E912&lt;&gt;"",'Feuille2-Prix de vente'!E912,"")</f>
        <v/>
      </c>
      <c r="F912" s="29" t="str">
        <f ca="1">IF(AND($A912&lt;&gt;"",F$9&lt;&gt;""),IF(HLOOKUP(F$9,'Feuille1-Catégories'!$C$1:$G$2,2,FALSE)="OUI",F$3,IF(HLOOKUP(F$9,'Feuille1-Catégories'!$C$1:$G$3,3,FALSE)="OUI",OFFSET(F$3,MOD(QUOTIENT(ROW()-ROW($A$20),'Feuille1-Catégories'!$B$6/F$6),F$5),0),IF(MOD($A912-1-F$10,'Feuille1-Catégories'!$F$5+1)=0,F$3,""))),"")</f>
        <v/>
      </c>
      <c r="G912" s="29" t="str">
        <f ca="1">IF(AND($A912&lt;&gt;"",G$9&lt;&gt;""),IF(HLOOKUP(G$9,'Feuille1-Catégories'!$C$1:$G$2,2,FALSE)="OUI",G$3,IF(HLOOKUP(G$9,'Feuille1-Catégories'!$C$1:$G$3,3,FALSE)="OUI",OFFSET(G$3,MOD(QUOTIENT(ROW()-ROW($A$20),'Feuille1-Catégories'!$B$6/G$6),G$5),0),IF(MOD($A912-1-G$10,'Feuille1-Catégories'!$F$5+1)=0,G$3,""))),"")</f>
        <v/>
      </c>
      <c r="H912" s="29" t="str">
        <f ca="1">IF(AND($A912&lt;&gt;"",H$9&lt;&gt;""),IF(HLOOKUP(H$9,'Feuille1-Catégories'!$C$1:$G$2,2,FALSE)="OUI",H$3,IF(HLOOKUP(H$9,'Feuille1-Catégories'!$C$1:$G$3,3,FALSE)="OUI",OFFSET(H$3,MOD(QUOTIENT(ROW()-ROW($A$20),'Feuille1-Catégories'!$B$6/H$6),H$5),0),IF(MOD($A912-1-H$10,'Feuille1-Catégories'!$F$5+1)=0,H$3,""))),"")</f>
        <v/>
      </c>
      <c r="I912" s="29" t="str">
        <f ca="1">IF(AND($A912&lt;&gt;"",I$9&lt;&gt;""),IF(HLOOKUP(I$9,'Feuille1-Catégories'!$C$1:$G$2,2,FALSE)="OUI",I$3,IF(HLOOKUP(I$9,'Feuille1-Catégories'!$C$1:$G$3,3,FALSE)="OUI",OFFSET(I$3,MOD(QUOTIENT(ROW()-ROW($A$20),'Feuille1-Catégories'!$B$6/I$6),I$5),0),IF(MOD($A912-1-I$10,'Feuille1-Catégories'!$F$5+1)=0,I$3,""))),"")</f>
        <v/>
      </c>
      <c r="J912" s="29" t="str">
        <f ca="1">IF(AND($A912&lt;&gt;"",J$9&lt;&gt;""),IF(HLOOKUP(J$9,'Feuille1-Catégories'!$C$1:$G$2,2,FALSE)="OUI",J$3,IF(HLOOKUP(J$9,'Feuille1-Catégories'!$C$1:$G$3,3,FALSE)="OUI",OFFSET(J$3,MOD(QUOTIENT(ROW()-ROW($A$20),'Feuille1-Catégories'!$B$6/J$6),J$5),0),IF(MOD($A912-1-J$10,'Feuille1-Catégories'!$F$5+1)=0,J$3,""))),"")</f>
        <v/>
      </c>
      <c r="K912" s="29" t="str">
        <f ca="1">IF(AND($A912&lt;&gt;"",K$9&lt;&gt;""),IF(HLOOKUP(K$9,'Feuille1-Catégories'!$C$1:$G$2,2,FALSE)="OUI",K$3,IF(HLOOKUP(K$9,'Feuille1-Catégories'!$C$1:$G$3,3,FALSE)="OUI",OFFSET(K$3,MOD(QUOTIENT(ROW()-ROW($A$20),'Feuille1-Catégories'!$B$6/K$6),K$5),0),IF(MOD($A912-1-K$10,'Feuille1-Catégories'!$F$5+1)=0,K$3,""))),"")</f>
        <v/>
      </c>
      <c r="L912" s="29" t="str">
        <f ca="1">IF(AND($A912&lt;&gt;"",L$9&lt;&gt;""),IF(HLOOKUP(L$9,'Feuille1-Catégories'!$C$1:$G$2,2,FALSE)="OUI",L$3,IF(HLOOKUP(L$9,'Feuille1-Catégories'!$C$1:$G$3,3,FALSE)="OUI",OFFSET(L$3,MOD(QUOTIENT(ROW()-ROW($A$20),'Feuille1-Catégories'!$B$6/L$6),L$5),0),IF(MOD($A912-1-L$10,'Feuille1-Catégories'!$F$5+1)=0,L$3,""))),"")</f>
        <v/>
      </c>
      <c r="M912" s="29" t="str">
        <f ca="1">IF(AND($A912&lt;&gt;"",M$9&lt;&gt;""),IF(HLOOKUP(M$9,'Feuille1-Catégories'!$C$1:$G$2,2,FALSE)="OUI",M$3,IF(HLOOKUP(M$9,'Feuille1-Catégories'!$C$1:$G$3,3,FALSE)="OUI",OFFSET(M$3,MOD(QUOTIENT(ROW()-ROW($A$20),'Feuille1-Catégories'!$B$6/M$6),M$5),0),IF(MOD($A912-1-M$10,'Feuille1-Catégories'!$F$5+1)=0,M$3,""))),"")</f>
        <v/>
      </c>
      <c r="N912" s="29" t="str">
        <f ca="1">IF(AND($A912&lt;&gt;"",N$9&lt;&gt;""),IF(HLOOKUP(N$9,'Feuille1-Catégories'!$C$1:$G$2,2,FALSE)="OUI",N$3,IF(HLOOKUP(N$9,'Feuille1-Catégories'!$C$1:$G$3,3,FALSE)="OUI",OFFSET(N$3,MOD(QUOTIENT(ROW()-ROW($A$20),'Feuille1-Catégories'!$B$6/N$6),N$5),0),IF(MOD($A912-1-N$10,'Feuille1-Catégories'!$F$5+1)=0,N$3,""))),"")</f>
        <v/>
      </c>
      <c r="O912" s="29" t="str">
        <f ca="1">IF(AND($A912&lt;&gt;"",O$9&lt;&gt;""),IF(HLOOKUP(O$9,'Feuille1-Catégories'!$C$1:$G$2,2,FALSE)="OUI",O$3,IF(HLOOKUP(O$9,'Feuille1-Catégories'!$C$1:$G$3,3,FALSE)="OUI",OFFSET(O$3,MOD(QUOTIENT(ROW()-ROW($A$20),'Feuille1-Catégories'!$B$6/O$6),O$5),0),IF(MOD($A912-1-O$10,'Feuille1-Catégories'!$F$5+1)=0,O$3,""))),"")</f>
        <v/>
      </c>
      <c r="P912" s="29" t="str">
        <f ca="1">IF(AND($A912&lt;&gt;"",P$9&lt;&gt;""),IF(HLOOKUP(P$9,'Feuille1-Catégories'!$C$1:$G$2,2,FALSE)="OUI",P$3,IF(HLOOKUP(P$9,'Feuille1-Catégories'!$C$1:$G$3,3,FALSE)="OUI",OFFSET(P$3,MOD(QUOTIENT(ROW()-ROW($A$20),'Feuille1-Catégories'!$B$6/P$6),P$5),0),IF(MOD($A912-1-P$10,'Feuille1-Catégories'!$F$5+1)=0,P$3,""))),"")</f>
        <v/>
      </c>
      <c r="Q912" s="29" t="str">
        <f ca="1">IF(AND($A912&lt;&gt;"",Q$9&lt;&gt;""),IF(HLOOKUP(Q$9,'Feuille1-Catégories'!$C$1:$G$2,2,FALSE)="OUI",Q$3,IF(HLOOKUP(Q$9,'Feuille1-Catégories'!$C$1:$G$3,3,FALSE)="OUI",OFFSET(Q$3,MOD(QUOTIENT(ROW()-ROW($A$20),'Feuille1-Catégories'!$B$6/Q$6),Q$5),0),IF(MOD($A912-1-Q$10,'Feuille1-Catégories'!$F$5+1)=0,Q$3,""))),"")</f>
        <v/>
      </c>
      <c r="R912" s="29" t="str">
        <f ca="1">IF(AND($A912&lt;&gt;"",R$9&lt;&gt;""),IF(HLOOKUP(R$9,'Feuille1-Catégories'!$C$1:$G$2,2,FALSE)="OUI",R$3,IF(HLOOKUP(R$9,'Feuille1-Catégories'!$C$1:$G$3,3,FALSE)="OUI",OFFSET(R$3,MOD(QUOTIENT(ROW()-ROW($A$20),'Feuille1-Catégories'!$B$6/R$6),R$5),0),IF(MOD($A912-1-R$10,'Feuille1-Catégories'!$F$5+1)=0,R$3,""))),"")</f>
        <v/>
      </c>
      <c r="S912" s="29" t="str">
        <f ca="1">IF(AND($A912&lt;&gt;"",S$9&lt;&gt;""),IF(HLOOKUP(S$9,'Feuille1-Catégories'!$C$1:$G$2,2,FALSE)="OUI",S$3,IF(HLOOKUP(S$9,'Feuille1-Catégories'!$C$1:$G$3,3,FALSE)="OUI",OFFSET(S$3,MOD(QUOTIENT(ROW()-ROW($A$20),'Feuille1-Catégories'!$B$6/S$6),S$5),0),IF(MOD($A912-1-S$10,'Feuille1-Catégories'!$F$5+1)=0,S$3,""))),"")</f>
        <v/>
      </c>
      <c r="T912" s="29" t="str">
        <f ca="1">IF(AND($A912&lt;&gt;"",T$9&lt;&gt;""),IF(HLOOKUP(T$9,'Feuille1-Catégories'!$C$1:$G$2,2,FALSE)="OUI",T$3,IF(HLOOKUP(T$9,'Feuille1-Catégories'!$C$1:$G$3,3,FALSE)="OUI",OFFSET(T$3,MOD(QUOTIENT(ROW()-ROW($A$20),'Feuille1-Catégories'!$B$6/T$6),T$5),0),IF(MOD($A912-1-T$10,'Feuille1-Catégories'!$F$5+1)=0,T$3,""))),"")</f>
        <v/>
      </c>
      <c r="U912" s="29" t="str">
        <f ca="1">IF(AND($A912&lt;&gt;"",U$9&lt;&gt;""),IF(HLOOKUP(U$9,'Feuille1-Catégories'!$C$1:$G$2,2,FALSE)="OUI",U$3,IF(HLOOKUP(U$9,'Feuille1-Catégories'!$C$1:$G$3,3,FALSE)="OUI",OFFSET(U$3,MOD(QUOTIENT(ROW()-ROW($A$20),'Feuille1-Catégories'!$B$6/U$6),U$5),0),IF(MOD($A912-1-U$10,'Feuille1-Catégories'!$F$5+1)=0,U$3,""))),"")</f>
        <v/>
      </c>
      <c r="V912" s="29" t="str">
        <f ca="1">IF(AND($A912&lt;&gt;"",V$9&lt;&gt;""),IF(HLOOKUP(V$9,'Feuille1-Catégories'!$C$1:$G$2,2,FALSE)="OUI",V$3,IF(HLOOKUP(V$9,'Feuille1-Catégories'!$C$1:$G$3,3,FALSE)="OUI",OFFSET(V$3,MOD(QUOTIENT(ROW()-ROW($A$20),'Feuille1-Catégories'!$B$6/V$6),V$5),0),IF(MOD($A912-1-V$10,'Feuille1-Catégories'!$F$5+1)=0,V$3,""))),"")</f>
        <v/>
      </c>
      <c r="W912" s="29" t="str">
        <f ca="1">IF(AND($A912&lt;&gt;"",W$9&lt;&gt;""),IF(HLOOKUP(W$9,'Feuille1-Catégories'!$C$1:$G$2,2,FALSE)="OUI",W$3,IF(HLOOKUP(W$9,'Feuille1-Catégories'!$C$1:$G$3,3,FALSE)="OUI",OFFSET(W$3,MOD(QUOTIENT(ROW()-ROW($A$20),'Feuille1-Catégories'!$B$6/W$6),W$5),0),IF(MOD($A912-1-W$10,'Feuille1-Catégories'!$F$5+1)=0,W$3,""))),"")</f>
        <v/>
      </c>
      <c r="X912" s="29" t="str">
        <f ca="1">IF(AND($A912&lt;&gt;"",X$9&lt;&gt;""),IF(HLOOKUP(X$9,'Feuille1-Catégories'!$C$1:$G$2,2,FALSE)="OUI",X$3,IF(HLOOKUP(X$9,'Feuille1-Catégories'!$C$1:$G$3,3,FALSE)="OUI",OFFSET(X$3,MOD(QUOTIENT(ROW()-ROW($A$20),'Feuille1-Catégories'!$B$6/X$6),X$5),0),IF(MOD($A912-1-X$10,'Feuille1-Catégories'!$F$5+1)=0,X$3,""))),"")</f>
        <v/>
      </c>
      <c r="Y912" s="29" t="str">
        <f ca="1">IF(AND($A912&lt;&gt;"",Y$9&lt;&gt;""),IF(HLOOKUP(Y$9,'Feuille1-Catégories'!$C$1:$G$2,2,FALSE)="OUI",Y$3,IF(HLOOKUP(Y$9,'Feuille1-Catégories'!$C$1:$G$3,3,FALSE)="OUI",OFFSET(Y$3,MOD(QUOTIENT(ROW()-ROW($A$20),'Feuille1-Catégories'!$B$6/Y$6),Y$5),0),IF(MOD($A912-1-Y$10,'Feuille1-Catégories'!$F$5+1)=0,Y$3,""))),"")</f>
        <v/>
      </c>
      <c r="Z912" s="29" t="str">
        <f ca="1">IF(AND($A912&lt;&gt;"",Z$9&lt;&gt;""),IF(HLOOKUP(Z$9,'Feuille1-Catégories'!$C$1:$G$2,2,FALSE)="OUI",Z$3,IF(HLOOKUP(Z$9,'Feuille1-Catégories'!$C$1:$G$3,3,FALSE)="OUI",OFFSET(Z$3,MOD(QUOTIENT(ROW()-ROW($A$20),'Feuille1-Catégories'!$B$6/Z$6),Z$5),0),IF(MOD($A912-1-Z$10,'Feuille1-Catégories'!$F$5+1)=0,Z$3,""))),"")</f>
        <v/>
      </c>
    </row>
    <row r="913" spans="1:26" ht="17" x14ac:dyDescent="0.2">
      <c r="A913" s="21" t="str">
        <f>IF('Feuille2-Prix de vente'!A913&lt;&gt;"",'Feuille2-Prix de vente'!A913,"")</f>
        <v/>
      </c>
      <c r="B913" s="33" t="str">
        <f>IF('Feuille2-Prix de vente'!B913&lt;&gt;"",'Feuille2-Prix de vente'!B913,"")</f>
        <v/>
      </c>
      <c r="C913" s="10" t="str">
        <f>IF('Feuille2-Prix de vente'!C913&lt;&gt;"",'Feuille2-Prix de vente'!C913,"")</f>
        <v/>
      </c>
      <c r="D913" s="10" t="str">
        <f t="shared" si="13"/>
        <v/>
      </c>
      <c r="E913" s="10" t="str">
        <f>IF('Feuille2-Prix de vente'!E913&lt;&gt;"",'Feuille2-Prix de vente'!E913,"")</f>
        <v/>
      </c>
      <c r="F913" s="29" t="str">
        <f ca="1">IF(AND($A913&lt;&gt;"",F$9&lt;&gt;""),IF(HLOOKUP(F$9,'Feuille1-Catégories'!$C$1:$G$2,2,FALSE)="OUI",F$3,IF(HLOOKUP(F$9,'Feuille1-Catégories'!$C$1:$G$3,3,FALSE)="OUI",OFFSET(F$3,MOD(QUOTIENT(ROW()-ROW($A$20),'Feuille1-Catégories'!$B$6/F$6),F$5),0),IF(MOD($A913-1-F$10,'Feuille1-Catégories'!$F$5+1)=0,F$3,""))),"")</f>
        <v/>
      </c>
      <c r="G913" s="29" t="str">
        <f ca="1">IF(AND($A913&lt;&gt;"",G$9&lt;&gt;""),IF(HLOOKUP(G$9,'Feuille1-Catégories'!$C$1:$G$2,2,FALSE)="OUI",G$3,IF(HLOOKUP(G$9,'Feuille1-Catégories'!$C$1:$G$3,3,FALSE)="OUI",OFFSET(G$3,MOD(QUOTIENT(ROW()-ROW($A$20),'Feuille1-Catégories'!$B$6/G$6),G$5),0),IF(MOD($A913-1-G$10,'Feuille1-Catégories'!$F$5+1)=0,G$3,""))),"")</f>
        <v/>
      </c>
      <c r="H913" s="29" t="str">
        <f ca="1">IF(AND($A913&lt;&gt;"",H$9&lt;&gt;""),IF(HLOOKUP(H$9,'Feuille1-Catégories'!$C$1:$G$2,2,FALSE)="OUI",H$3,IF(HLOOKUP(H$9,'Feuille1-Catégories'!$C$1:$G$3,3,FALSE)="OUI",OFFSET(H$3,MOD(QUOTIENT(ROW()-ROW($A$20),'Feuille1-Catégories'!$B$6/H$6),H$5),0),IF(MOD($A913-1-H$10,'Feuille1-Catégories'!$F$5+1)=0,H$3,""))),"")</f>
        <v/>
      </c>
      <c r="I913" s="29" t="str">
        <f ca="1">IF(AND($A913&lt;&gt;"",I$9&lt;&gt;""),IF(HLOOKUP(I$9,'Feuille1-Catégories'!$C$1:$G$2,2,FALSE)="OUI",I$3,IF(HLOOKUP(I$9,'Feuille1-Catégories'!$C$1:$G$3,3,FALSE)="OUI",OFFSET(I$3,MOD(QUOTIENT(ROW()-ROW($A$20),'Feuille1-Catégories'!$B$6/I$6),I$5),0),IF(MOD($A913-1-I$10,'Feuille1-Catégories'!$F$5+1)=0,I$3,""))),"")</f>
        <v/>
      </c>
      <c r="J913" s="29" t="str">
        <f ca="1">IF(AND($A913&lt;&gt;"",J$9&lt;&gt;""),IF(HLOOKUP(J$9,'Feuille1-Catégories'!$C$1:$G$2,2,FALSE)="OUI",J$3,IF(HLOOKUP(J$9,'Feuille1-Catégories'!$C$1:$G$3,3,FALSE)="OUI",OFFSET(J$3,MOD(QUOTIENT(ROW()-ROW($A$20),'Feuille1-Catégories'!$B$6/J$6),J$5),0),IF(MOD($A913-1-J$10,'Feuille1-Catégories'!$F$5+1)=0,J$3,""))),"")</f>
        <v/>
      </c>
      <c r="K913" s="29" t="str">
        <f ca="1">IF(AND($A913&lt;&gt;"",K$9&lt;&gt;""),IF(HLOOKUP(K$9,'Feuille1-Catégories'!$C$1:$G$2,2,FALSE)="OUI",K$3,IF(HLOOKUP(K$9,'Feuille1-Catégories'!$C$1:$G$3,3,FALSE)="OUI",OFFSET(K$3,MOD(QUOTIENT(ROW()-ROW($A$20),'Feuille1-Catégories'!$B$6/K$6),K$5),0),IF(MOD($A913-1-K$10,'Feuille1-Catégories'!$F$5+1)=0,K$3,""))),"")</f>
        <v/>
      </c>
      <c r="L913" s="29" t="str">
        <f ca="1">IF(AND($A913&lt;&gt;"",L$9&lt;&gt;""),IF(HLOOKUP(L$9,'Feuille1-Catégories'!$C$1:$G$2,2,FALSE)="OUI",L$3,IF(HLOOKUP(L$9,'Feuille1-Catégories'!$C$1:$G$3,3,FALSE)="OUI",OFFSET(L$3,MOD(QUOTIENT(ROW()-ROW($A$20),'Feuille1-Catégories'!$B$6/L$6),L$5),0),IF(MOD($A913-1-L$10,'Feuille1-Catégories'!$F$5+1)=0,L$3,""))),"")</f>
        <v/>
      </c>
      <c r="M913" s="29" t="str">
        <f ca="1">IF(AND($A913&lt;&gt;"",M$9&lt;&gt;""),IF(HLOOKUP(M$9,'Feuille1-Catégories'!$C$1:$G$2,2,FALSE)="OUI",M$3,IF(HLOOKUP(M$9,'Feuille1-Catégories'!$C$1:$G$3,3,FALSE)="OUI",OFFSET(M$3,MOD(QUOTIENT(ROW()-ROW($A$20),'Feuille1-Catégories'!$B$6/M$6),M$5),0),IF(MOD($A913-1-M$10,'Feuille1-Catégories'!$F$5+1)=0,M$3,""))),"")</f>
        <v/>
      </c>
      <c r="N913" s="29" t="str">
        <f ca="1">IF(AND($A913&lt;&gt;"",N$9&lt;&gt;""),IF(HLOOKUP(N$9,'Feuille1-Catégories'!$C$1:$G$2,2,FALSE)="OUI",N$3,IF(HLOOKUP(N$9,'Feuille1-Catégories'!$C$1:$G$3,3,FALSE)="OUI",OFFSET(N$3,MOD(QUOTIENT(ROW()-ROW($A$20),'Feuille1-Catégories'!$B$6/N$6),N$5),0),IF(MOD($A913-1-N$10,'Feuille1-Catégories'!$F$5+1)=0,N$3,""))),"")</f>
        <v/>
      </c>
      <c r="O913" s="29" t="str">
        <f ca="1">IF(AND($A913&lt;&gt;"",O$9&lt;&gt;""),IF(HLOOKUP(O$9,'Feuille1-Catégories'!$C$1:$G$2,2,FALSE)="OUI",O$3,IF(HLOOKUP(O$9,'Feuille1-Catégories'!$C$1:$G$3,3,FALSE)="OUI",OFFSET(O$3,MOD(QUOTIENT(ROW()-ROW($A$20),'Feuille1-Catégories'!$B$6/O$6),O$5),0),IF(MOD($A913-1-O$10,'Feuille1-Catégories'!$F$5+1)=0,O$3,""))),"")</f>
        <v/>
      </c>
      <c r="P913" s="29" t="str">
        <f ca="1">IF(AND($A913&lt;&gt;"",P$9&lt;&gt;""),IF(HLOOKUP(P$9,'Feuille1-Catégories'!$C$1:$G$2,2,FALSE)="OUI",P$3,IF(HLOOKUP(P$9,'Feuille1-Catégories'!$C$1:$G$3,3,FALSE)="OUI",OFFSET(P$3,MOD(QUOTIENT(ROW()-ROW($A$20),'Feuille1-Catégories'!$B$6/P$6),P$5),0),IF(MOD($A913-1-P$10,'Feuille1-Catégories'!$F$5+1)=0,P$3,""))),"")</f>
        <v/>
      </c>
      <c r="Q913" s="29" t="str">
        <f ca="1">IF(AND($A913&lt;&gt;"",Q$9&lt;&gt;""),IF(HLOOKUP(Q$9,'Feuille1-Catégories'!$C$1:$G$2,2,FALSE)="OUI",Q$3,IF(HLOOKUP(Q$9,'Feuille1-Catégories'!$C$1:$G$3,3,FALSE)="OUI",OFFSET(Q$3,MOD(QUOTIENT(ROW()-ROW($A$20),'Feuille1-Catégories'!$B$6/Q$6),Q$5),0),IF(MOD($A913-1-Q$10,'Feuille1-Catégories'!$F$5+1)=0,Q$3,""))),"")</f>
        <v/>
      </c>
      <c r="R913" s="29" t="str">
        <f ca="1">IF(AND($A913&lt;&gt;"",R$9&lt;&gt;""),IF(HLOOKUP(R$9,'Feuille1-Catégories'!$C$1:$G$2,2,FALSE)="OUI",R$3,IF(HLOOKUP(R$9,'Feuille1-Catégories'!$C$1:$G$3,3,FALSE)="OUI",OFFSET(R$3,MOD(QUOTIENT(ROW()-ROW($A$20),'Feuille1-Catégories'!$B$6/R$6),R$5),0),IF(MOD($A913-1-R$10,'Feuille1-Catégories'!$F$5+1)=0,R$3,""))),"")</f>
        <v/>
      </c>
      <c r="S913" s="29" t="str">
        <f ca="1">IF(AND($A913&lt;&gt;"",S$9&lt;&gt;""),IF(HLOOKUP(S$9,'Feuille1-Catégories'!$C$1:$G$2,2,FALSE)="OUI",S$3,IF(HLOOKUP(S$9,'Feuille1-Catégories'!$C$1:$G$3,3,FALSE)="OUI",OFFSET(S$3,MOD(QUOTIENT(ROW()-ROW($A$20),'Feuille1-Catégories'!$B$6/S$6),S$5),0),IF(MOD($A913-1-S$10,'Feuille1-Catégories'!$F$5+1)=0,S$3,""))),"")</f>
        <v/>
      </c>
      <c r="T913" s="29" t="str">
        <f ca="1">IF(AND($A913&lt;&gt;"",T$9&lt;&gt;""),IF(HLOOKUP(T$9,'Feuille1-Catégories'!$C$1:$G$2,2,FALSE)="OUI",T$3,IF(HLOOKUP(T$9,'Feuille1-Catégories'!$C$1:$G$3,3,FALSE)="OUI",OFFSET(T$3,MOD(QUOTIENT(ROW()-ROW($A$20),'Feuille1-Catégories'!$B$6/T$6),T$5),0),IF(MOD($A913-1-T$10,'Feuille1-Catégories'!$F$5+1)=0,T$3,""))),"")</f>
        <v/>
      </c>
      <c r="U913" s="29" t="str">
        <f ca="1">IF(AND($A913&lt;&gt;"",U$9&lt;&gt;""),IF(HLOOKUP(U$9,'Feuille1-Catégories'!$C$1:$G$2,2,FALSE)="OUI",U$3,IF(HLOOKUP(U$9,'Feuille1-Catégories'!$C$1:$G$3,3,FALSE)="OUI",OFFSET(U$3,MOD(QUOTIENT(ROW()-ROW($A$20),'Feuille1-Catégories'!$B$6/U$6),U$5),0),IF(MOD($A913-1-U$10,'Feuille1-Catégories'!$F$5+1)=0,U$3,""))),"")</f>
        <v/>
      </c>
      <c r="V913" s="29" t="str">
        <f ca="1">IF(AND($A913&lt;&gt;"",V$9&lt;&gt;""),IF(HLOOKUP(V$9,'Feuille1-Catégories'!$C$1:$G$2,2,FALSE)="OUI",V$3,IF(HLOOKUP(V$9,'Feuille1-Catégories'!$C$1:$G$3,3,FALSE)="OUI",OFFSET(V$3,MOD(QUOTIENT(ROW()-ROW($A$20),'Feuille1-Catégories'!$B$6/V$6),V$5),0),IF(MOD($A913-1-V$10,'Feuille1-Catégories'!$F$5+1)=0,V$3,""))),"")</f>
        <v/>
      </c>
      <c r="W913" s="29" t="str">
        <f ca="1">IF(AND($A913&lt;&gt;"",W$9&lt;&gt;""),IF(HLOOKUP(W$9,'Feuille1-Catégories'!$C$1:$G$2,2,FALSE)="OUI",W$3,IF(HLOOKUP(W$9,'Feuille1-Catégories'!$C$1:$G$3,3,FALSE)="OUI",OFFSET(W$3,MOD(QUOTIENT(ROW()-ROW($A$20),'Feuille1-Catégories'!$B$6/W$6),W$5),0),IF(MOD($A913-1-W$10,'Feuille1-Catégories'!$F$5+1)=0,W$3,""))),"")</f>
        <v/>
      </c>
      <c r="X913" s="29" t="str">
        <f ca="1">IF(AND($A913&lt;&gt;"",X$9&lt;&gt;""),IF(HLOOKUP(X$9,'Feuille1-Catégories'!$C$1:$G$2,2,FALSE)="OUI",X$3,IF(HLOOKUP(X$9,'Feuille1-Catégories'!$C$1:$G$3,3,FALSE)="OUI",OFFSET(X$3,MOD(QUOTIENT(ROW()-ROW($A$20),'Feuille1-Catégories'!$B$6/X$6),X$5),0),IF(MOD($A913-1-X$10,'Feuille1-Catégories'!$F$5+1)=0,X$3,""))),"")</f>
        <v/>
      </c>
      <c r="Y913" s="29" t="str">
        <f ca="1">IF(AND($A913&lt;&gt;"",Y$9&lt;&gt;""),IF(HLOOKUP(Y$9,'Feuille1-Catégories'!$C$1:$G$2,2,FALSE)="OUI",Y$3,IF(HLOOKUP(Y$9,'Feuille1-Catégories'!$C$1:$G$3,3,FALSE)="OUI",OFFSET(Y$3,MOD(QUOTIENT(ROW()-ROW($A$20),'Feuille1-Catégories'!$B$6/Y$6),Y$5),0),IF(MOD($A913-1-Y$10,'Feuille1-Catégories'!$F$5+1)=0,Y$3,""))),"")</f>
        <v/>
      </c>
      <c r="Z913" s="29" t="str">
        <f ca="1">IF(AND($A913&lt;&gt;"",Z$9&lt;&gt;""),IF(HLOOKUP(Z$9,'Feuille1-Catégories'!$C$1:$G$2,2,FALSE)="OUI",Z$3,IF(HLOOKUP(Z$9,'Feuille1-Catégories'!$C$1:$G$3,3,FALSE)="OUI",OFFSET(Z$3,MOD(QUOTIENT(ROW()-ROW($A$20),'Feuille1-Catégories'!$B$6/Z$6),Z$5),0),IF(MOD($A913-1-Z$10,'Feuille1-Catégories'!$F$5+1)=0,Z$3,""))),"")</f>
        <v/>
      </c>
    </row>
    <row r="914" spans="1:26" ht="17" x14ac:dyDescent="0.2">
      <c r="A914" s="21" t="str">
        <f>IF('Feuille2-Prix de vente'!A914&lt;&gt;"",'Feuille2-Prix de vente'!A914,"")</f>
        <v/>
      </c>
      <c r="B914" s="33" t="str">
        <f>IF('Feuille2-Prix de vente'!B914&lt;&gt;"",'Feuille2-Prix de vente'!B914,"")</f>
        <v/>
      </c>
      <c r="C914" s="10" t="str">
        <f>IF('Feuille2-Prix de vente'!C914&lt;&gt;"",'Feuille2-Prix de vente'!C914,"")</f>
        <v/>
      </c>
      <c r="D914" s="10" t="str">
        <f t="shared" si="13"/>
        <v/>
      </c>
      <c r="E914" s="10" t="str">
        <f>IF('Feuille2-Prix de vente'!E914&lt;&gt;"",'Feuille2-Prix de vente'!E914,"")</f>
        <v/>
      </c>
      <c r="F914" s="29" t="str">
        <f ca="1">IF(AND($A914&lt;&gt;"",F$9&lt;&gt;""),IF(HLOOKUP(F$9,'Feuille1-Catégories'!$C$1:$G$2,2,FALSE)="OUI",F$3,IF(HLOOKUP(F$9,'Feuille1-Catégories'!$C$1:$G$3,3,FALSE)="OUI",OFFSET(F$3,MOD(QUOTIENT(ROW()-ROW($A$20),'Feuille1-Catégories'!$B$6/F$6),F$5),0),IF(MOD($A914-1-F$10,'Feuille1-Catégories'!$F$5+1)=0,F$3,""))),"")</f>
        <v/>
      </c>
      <c r="G914" s="29" t="str">
        <f ca="1">IF(AND($A914&lt;&gt;"",G$9&lt;&gt;""),IF(HLOOKUP(G$9,'Feuille1-Catégories'!$C$1:$G$2,2,FALSE)="OUI",G$3,IF(HLOOKUP(G$9,'Feuille1-Catégories'!$C$1:$G$3,3,FALSE)="OUI",OFFSET(G$3,MOD(QUOTIENT(ROW()-ROW($A$20),'Feuille1-Catégories'!$B$6/G$6),G$5),0),IF(MOD($A914-1-G$10,'Feuille1-Catégories'!$F$5+1)=0,G$3,""))),"")</f>
        <v/>
      </c>
      <c r="H914" s="29" t="str">
        <f ca="1">IF(AND($A914&lt;&gt;"",H$9&lt;&gt;""),IF(HLOOKUP(H$9,'Feuille1-Catégories'!$C$1:$G$2,2,FALSE)="OUI",H$3,IF(HLOOKUP(H$9,'Feuille1-Catégories'!$C$1:$G$3,3,FALSE)="OUI",OFFSET(H$3,MOD(QUOTIENT(ROW()-ROW($A$20),'Feuille1-Catégories'!$B$6/H$6),H$5),0),IF(MOD($A914-1-H$10,'Feuille1-Catégories'!$F$5+1)=0,H$3,""))),"")</f>
        <v/>
      </c>
      <c r="I914" s="29" t="str">
        <f ca="1">IF(AND($A914&lt;&gt;"",I$9&lt;&gt;""),IF(HLOOKUP(I$9,'Feuille1-Catégories'!$C$1:$G$2,2,FALSE)="OUI",I$3,IF(HLOOKUP(I$9,'Feuille1-Catégories'!$C$1:$G$3,3,FALSE)="OUI",OFFSET(I$3,MOD(QUOTIENT(ROW()-ROW($A$20),'Feuille1-Catégories'!$B$6/I$6),I$5),0),IF(MOD($A914-1-I$10,'Feuille1-Catégories'!$F$5+1)=0,I$3,""))),"")</f>
        <v/>
      </c>
      <c r="J914" s="29" t="str">
        <f ca="1">IF(AND($A914&lt;&gt;"",J$9&lt;&gt;""),IF(HLOOKUP(J$9,'Feuille1-Catégories'!$C$1:$G$2,2,FALSE)="OUI",J$3,IF(HLOOKUP(J$9,'Feuille1-Catégories'!$C$1:$G$3,3,FALSE)="OUI",OFFSET(J$3,MOD(QUOTIENT(ROW()-ROW($A$20),'Feuille1-Catégories'!$B$6/J$6),J$5),0),IF(MOD($A914-1-J$10,'Feuille1-Catégories'!$F$5+1)=0,J$3,""))),"")</f>
        <v/>
      </c>
      <c r="K914" s="29" t="str">
        <f ca="1">IF(AND($A914&lt;&gt;"",K$9&lt;&gt;""),IF(HLOOKUP(K$9,'Feuille1-Catégories'!$C$1:$G$2,2,FALSE)="OUI",K$3,IF(HLOOKUP(K$9,'Feuille1-Catégories'!$C$1:$G$3,3,FALSE)="OUI",OFFSET(K$3,MOD(QUOTIENT(ROW()-ROW($A$20),'Feuille1-Catégories'!$B$6/K$6),K$5),0),IF(MOD($A914-1-K$10,'Feuille1-Catégories'!$F$5+1)=0,K$3,""))),"")</f>
        <v/>
      </c>
      <c r="L914" s="29" t="str">
        <f ca="1">IF(AND($A914&lt;&gt;"",L$9&lt;&gt;""),IF(HLOOKUP(L$9,'Feuille1-Catégories'!$C$1:$G$2,2,FALSE)="OUI",L$3,IF(HLOOKUP(L$9,'Feuille1-Catégories'!$C$1:$G$3,3,FALSE)="OUI",OFFSET(L$3,MOD(QUOTIENT(ROW()-ROW($A$20),'Feuille1-Catégories'!$B$6/L$6),L$5),0),IF(MOD($A914-1-L$10,'Feuille1-Catégories'!$F$5+1)=0,L$3,""))),"")</f>
        <v/>
      </c>
      <c r="M914" s="29" t="str">
        <f ca="1">IF(AND($A914&lt;&gt;"",M$9&lt;&gt;""),IF(HLOOKUP(M$9,'Feuille1-Catégories'!$C$1:$G$2,2,FALSE)="OUI",M$3,IF(HLOOKUP(M$9,'Feuille1-Catégories'!$C$1:$G$3,3,FALSE)="OUI",OFFSET(M$3,MOD(QUOTIENT(ROW()-ROW($A$20),'Feuille1-Catégories'!$B$6/M$6),M$5),0),IF(MOD($A914-1-M$10,'Feuille1-Catégories'!$F$5+1)=0,M$3,""))),"")</f>
        <v/>
      </c>
      <c r="N914" s="29" t="str">
        <f ca="1">IF(AND($A914&lt;&gt;"",N$9&lt;&gt;""),IF(HLOOKUP(N$9,'Feuille1-Catégories'!$C$1:$G$2,2,FALSE)="OUI",N$3,IF(HLOOKUP(N$9,'Feuille1-Catégories'!$C$1:$G$3,3,FALSE)="OUI",OFFSET(N$3,MOD(QUOTIENT(ROW()-ROW($A$20),'Feuille1-Catégories'!$B$6/N$6),N$5),0),IF(MOD($A914-1-N$10,'Feuille1-Catégories'!$F$5+1)=0,N$3,""))),"")</f>
        <v/>
      </c>
      <c r="O914" s="29" t="str">
        <f ca="1">IF(AND($A914&lt;&gt;"",O$9&lt;&gt;""),IF(HLOOKUP(O$9,'Feuille1-Catégories'!$C$1:$G$2,2,FALSE)="OUI",O$3,IF(HLOOKUP(O$9,'Feuille1-Catégories'!$C$1:$G$3,3,FALSE)="OUI",OFFSET(O$3,MOD(QUOTIENT(ROW()-ROW($A$20),'Feuille1-Catégories'!$B$6/O$6),O$5),0),IF(MOD($A914-1-O$10,'Feuille1-Catégories'!$F$5+1)=0,O$3,""))),"")</f>
        <v/>
      </c>
      <c r="P914" s="29" t="str">
        <f ca="1">IF(AND($A914&lt;&gt;"",P$9&lt;&gt;""),IF(HLOOKUP(P$9,'Feuille1-Catégories'!$C$1:$G$2,2,FALSE)="OUI",P$3,IF(HLOOKUP(P$9,'Feuille1-Catégories'!$C$1:$G$3,3,FALSE)="OUI",OFFSET(P$3,MOD(QUOTIENT(ROW()-ROW($A$20),'Feuille1-Catégories'!$B$6/P$6),P$5),0),IF(MOD($A914-1-P$10,'Feuille1-Catégories'!$F$5+1)=0,P$3,""))),"")</f>
        <v/>
      </c>
      <c r="Q914" s="29" t="str">
        <f ca="1">IF(AND($A914&lt;&gt;"",Q$9&lt;&gt;""),IF(HLOOKUP(Q$9,'Feuille1-Catégories'!$C$1:$G$2,2,FALSE)="OUI",Q$3,IF(HLOOKUP(Q$9,'Feuille1-Catégories'!$C$1:$G$3,3,FALSE)="OUI",OFFSET(Q$3,MOD(QUOTIENT(ROW()-ROW($A$20),'Feuille1-Catégories'!$B$6/Q$6),Q$5),0),IF(MOD($A914-1-Q$10,'Feuille1-Catégories'!$F$5+1)=0,Q$3,""))),"")</f>
        <v/>
      </c>
      <c r="R914" s="29" t="str">
        <f ca="1">IF(AND($A914&lt;&gt;"",R$9&lt;&gt;""),IF(HLOOKUP(R$9,'Feuille1-Catégories'!$C$1:$G$2,2,FALSE)="OUI",R$3,IF(HLOOKUP(R$9,'Feuille1-Catégories'!$C$1:$G$3,3,FALSE)="OUI",OFFSET(R$3,MOD(QUOTIENT(ROW()-ROW($A$20),'Feuille1-Catégories'!$B$6/R$6),R$5),0),IF(MOD($A914-1-R$10,'Feuille1-Catégories'!$F$5+1)=0,R$3,""))),"")</f>
        <v/>
      </c>
      <c r="S914" s="29" t="str">
        <f ca="1">IF(AND($A914&lt;&gt;"",S$9&lt;&gt;""),IF(HLOOKUP(S$9,'Feuille1-Catégories'!$C$1:$G$2,2,FALSE)="OUI",S$3,IF(HLOOKUP(S$9,'Feuille1-Catégories'!$C$1:$G$3,3,FALSE)="OUI",OFFSET(S$3,MOD(QUOTIENT(ROW()-ROW($A$20),'Feuille1-Catégories'!$B$6/S$6),S$5),0),IF(MOD($A914-1-S$10,'Feuille1-Catégories'!$F$5+1)=0,S$3,""))),"")</f>
        <v/>
      </c>
      <c r="T914" s="29" t="str">
        <f ca="1">IF(AND($A914&lt;&gt;"",T$9&lt;&gt;""),IF(HLOOKUP(T$9,'Feuille1-Catégories'!$C$1:$G$2,2,FALSE)="OUI",T$3,IF(HLOOKUP(T$9,'Feuille1-Catégories'!$C$1:$G$3,3,FALSE)="OUI",OFFSET(T$3,MOD(QUOTIENT(ROW()-ROW($A$20),'Feuille1-Catégories'!$B$6/T$6),T$5),0),IF(MOD($A914-1-T$10,'Feuille1-Catégories'!$F$5+1)=0,T$3,""))),"")</f>
        <v/>
      </c>
      <c r="U914" s="29" t="str">
        <f ca="1">IF(AND($A914&lt;&gt;"",U$9&lt;&gt;""),IF(HLOOKUP(U$9,'Feuille1-Catégories'!$C$1:$G$2,2,FALSE)="OUI",U$3,IF(HLOOKUP(U$9,'Feuille1-Catégories'!$C$1:$G$3,3,FALSE)="OUI",OFFSET(U$3,MOD(QUOTIENT(ROW()-ROW($A$20),'Feuille1-Catégories'!$B$6/U$6),U$5),0),IF(MOD($A914-1-U$10,'Feuille1-Catégories'!$F$5+1)=0,U$3,""))),"")</f>
        <v/>
      </c>
      <c r="V914" s="29" t="str">
        <f ca="1">IF(AND($A914&lt;&gt;"",V$9&lt;&gt;""),IF(HLOOKUP(V$9,'Feuille1-Catégories'!$C$1:$G$2,2,FALSE)="OUI",V$3,IF(HLOOKUP(V$9,'Feuille1-Catégories'!$C$1:$G$3,3,FALSE)="OUI",OFFSET(V$3,MOD(QUOTIENT(ROW()-ROW($A$20),'Feuille1-Catégories'!$B$6/V$6),V$5),0),IF(MOD($A914-1-V$10,'Feuille1-Catégories'!$F$5+1)=0,V$3,""))),"")</f>
        <v/>
      </c>
      <c r="W914" s="29" t="str">
        <f ca="1">IF(AND($A914&lt;&gt;"",W$9&lt;&gt;""),IF(HLOOKUP(W$9,'Feuille1-Catégories'!$C$1:$G$2,2,FALSE)="OUI",W$3,IF(HLOOKUP(W$9,'Feuille1-Catégories'!$C$1:$G$3,3,FALSE)="OUI",OFFSET(W$3,MOD(QUOTIENT(ROW()-ROW($A$20),'Feuille1-Catégories'!$B$6/W$6),W$5),0),IF(MOD($A914-1-W$10,'Feuille1-Catégories'!$F$5+1)=0,W$3,""))),"")</f>
        <v/>
      </c>
      <c r="X914" s="29" t="str">
        <f ca="1">IF(AND($A914&lt;&gt;"",X$9&lt;&gt;""),IF(HLOOKUP(X$9,'Feuille1-Catégories'!$C$1:$G$2,2,FALSE)="OUI",X$3,IF(HLOOKUP(X$9,'Feuille1-Catégories'!$C$1:$G$3,3,FALSE)="OUI",OFFSET(X$3,MOD(QUOTIENT(ROW()-ROW($A$20),'Feuille1-Catégories'!$B$6/X$6),X$5),0),IF(MOD($A914-1-X$10,'Feuille1-Catégories'!$F$5+1)=0,X$3,""))),"")</f>
        <v/>
      </c>
      <c r="Y914" s="29" t="str">
        <f ca="1">IF(AND($A914&lt;&gt;"",Y$9&lt;&gt;""),IF(HLOOKUP(Y$9,'Feuille1-Catégories'!$C$1:$G$2,2,FALSE)="OUI",Y$3,IF(HLOOKUP(Y$9,'Feuille1-Catégories'!$C$1:$G$3,3,FALSE)="OUI",OFFSET(Y$3,MOD(QUOTIENT(ROW()-ROW($A$20),'Feuille1-Catégories'!$B$6/Y$6),Y$5),0),IF(MOD($A914-1-Y$10,'Feuille1-Catégories'!$F$5+1)=0,Y$3,""))),"")</f>
        <v/>
      </c>
      <c r="Z914" s="29" t="str">
        <f ca="1">IF(AND($A914&lt;&gt;"",Z$9&lt;&gt;""),IF(HLOOKUP(Z$9,'Feuille1-Catégories'!$C$1:$G$2,2,FALSE)="OUI",Z$3,IF(HLOOKUP(Z$9,'Feuille1-Catégories'!$C$1:$G$3,3,FALSE)="OUI",OFFSET(Z$3,MOD(QUOTIENT(ROW()-ROW($A$20),'Feuille1-Catégories'!$B$6/Z$6),Z$5),0),IF(MOD($A914-1-Z$10,'Feuille1-Catégories'!$F$5+1)=0,Z$3,""))),"")</f>
        <v/>
      </c>
    </row>
    <row r="915" spans="1:26" ht="17" x14ac:dyDescent="0.2">
      <c r="A915" s="21" t="str">
        <f>IF('Feuille2-Prix de vente'!A915&lt;&gt;"",'Feuille2-Prix de vente'!A915,"")</f>
        <v/>
      </c>
      <c r="B915" s="33" t="str">
        <f>IF('Feuille2-Prix de vente'!B915&lt;&gt;"",'Feuille2-Prix de vente'!B915,"")</f>
        <v/>
      </c>
      <c r="C915" s="10" t="str">
        <f>IF('Feuille2-Prix de vente'!C915&lt;&gt;"",'Feuille2-Prix de vente'!C915,"")</f>
        <v/>
      </c>
      <c r="D915" s="10" t="str">
        <f t="shared" si="13"/>
        <v/>
      </c>
      <c r="E915" s="10" t="str">
        <f>IF('Feuille2-Prix de vente'!E915&lt;&gt;"",'Feuille2-Prix de vente'!E915,"")</f>
        <v/>
      </c>
      <c r="F915" s="29" t="str">
        <f ca="1">IF(AND($A915&lt;&gt;"",F$9&lt;&gt;""),IF(HLOOKUP(F$9,'Feuille1-Catégories'!$C$1:$G$2,2,FALSE)="OUI",F$3,IF(HLOOKUP(F$9,'Feuille1-Catégories'!$C$1:$G$3,3,FALSE)="OUI",OFFSET(F$3,MOD(QUOTIENT(ROW()-ROW($A$20),'Feuille1-Catégories'!$B$6/F$6),F$5),0),IF(MOD($A915-1-F$10,'Feuille1-Catégories'!$F$5+1)=0,F$3,""))),"")</f>
        <v/>
      </c>
      <c r="G915" s="29" t="str">
        <f ca="1">IF(AND($A915&lt;&gt;"",G$9&lt;&gt;""),IF(HLOOKUP(G$9,'Feuille1-Catégories'!$C$1:$G$2,2,FALSE)="OUI",G$3,IF(HLOOKUP(G$9,'Feuille1-Catégories'!$C$1:$G$3,3,FALSE)="OUI",OFFSET(G$3,MOD(QUOTIENT(ROW()-ROW($A$20),'Feuille1-Catégories'!$B$6/G$6),G$5),0),IF(MOD($A915-1-G$10,'Feuille1-Catégories'!$F$5+1)=0,G$3,""))),"")</f>
        <v/>
      </c>
      <c r="H915" s="29" t="str">
        <f ca="1">IF(AND($A915&lt;&gt;"",H$9&lt;&gt;""),IF(HLOOKUP(H$9,'Feuille1-Catégories'!$C$1:$G$2,2,FALSE)="OUI",H$3,IF(HLOOKUP(H$9,'Feuille1-Catégories'!$C$1:$G$3,3,FALSE)="OUI",OFFSET(H$3,MOD(QUOTIENT(ROW()-ROW($A$20),'Feuille1-Catégories'!$B$6/H$6),H$5),0),IF(MOD($A915-1-H$10,'Feuille1-Catégories'!$F$5+1)=0,H$3,""))),"")</f>
        <v/>
      </c>
      <c r="I915" s="29" t="str">
        <f ca="1">IF(AND($A915&lt;&gt;"",I$9&lt;&gt;""),IF(HLOOKUP(I$9,'Feuille1-Catégories'!$C$1:$G$2,2,FALSE)="OUI",I$3,IF(HLOOKUP(I$9,'Feuille1-Catégories'!$C$1:$G$3,3,FALSE)="OUI",OFFSET(I$3,MOD(QUOTIENT(ROW()-ROW($A$20),'Feuille1-Catégories'!$B$6/I$6),I$5),0),IF(MOD($A915-1-I$10,'Feuille1-Catégories'!$F$5+1)=0,I$3,""))),"")</f>
        <v/>
      </c>
      <c r="J915" s="29" t="str">
        <f ca="1">IF(AND($A915&lt;&gt;"",J$9&lt;&gt;""),IF(HLOOKUP(J$9,'Feuille1-Catégories'!$C$1:$G$2,2,FALSE)="OUI",J$3,IF(HLOOKUP(J$9,'Feuille1-Catégories'!$C$1:$G$3,3,FALSE)="OUI",OFFSET(J$3,MOD(QUOTIENT(ROW()-ROW($A$20),'Feuille1-Catégories'!$B$6/J$6),J$5),0),IF(MOD($A915-1-J$10,'Feuille1-Catégories'!$F$5+1)=0,J$3,""))),"")</f>
        <v/>
      </c>
      <c r="K915" s="29" t="str">
        <f ca="1">IF(AND($A915&lt;&gt;"",K$9&lt;&gt;""),IF(HLOOKUP(K$9,'Feuille1-Catégories'!$C$1:$G$2,2,FALSE)="OUI",K$3,IF(HLOOKUP(K$9,'Feuille1-Catégories'!$C$1:$G$3,3,FALSE)="OUI",OFFSET(K$3,MOD(QUOTIENT(ROW()-ROW($A$20),'Feuille1-Catégories'!$B$6/K$6),K$5),0),IF(MOD($A915-1-K$10,'Feuille1-Catégories'!$F$5+1)=0,K$3,""))),"")</f>
        <v/>
      </c>
      <c r="L915" s="29" t="str">
        <f ca="1">IF(AND($A915&lt;&gt;"",L$9&lt;&gt;""),IF(HLOOKUP(L$9,'Feuille1-Catégories'!$C$1:$G$2,2,FALSE)="OUI",L$3,IF(HLOOKUP(L$9,'Feuille1-Catégories'!$C$1:$G$3,3,FALSE)="OUI",OFFSET(L$3,MOD(QUOTIENT(ROW()-ROW($A$20),'Feuille1-Catégories'!$B$6/L$6),L$5),0),IF(MOD($A915-1-L$10,'Feuille1-Catégories'!$F$5+1)=0,L$3,""))),"")</f>
        <v/>
      </c>
      <c r="M915" s="29" t="str">
        <f ca="1">IF(AND($A915&lt;&gt;"",M$9&lt;&gt;""),IF(HLOOKUP(M$9,'Feuille1-Catégories'!$C$1:$G$2,2,FALSE)="OUI",M$3,IF(HLOOKUP(M$9,'Feuille1-Catégories'!$C$1:$G$3,3,FALSE)="OUI",OFFSET(M$3,MOD(QUOTIENT(ROW()-ROW($A$20),'Feuille1-Catégories'!$B$6/M$6),M$5),0),IF(MOD($A915-1-M$10,'Feuille1-Catégories'!$F$5+1)=0,M$3,""))),"")</f>
        <v/>
      </c>
      <c r="N915" s="29" t="str">
        <f ca="1">IF(AND($A915&lt;&gt;"",N$9&lt;&gt;""),IF(HLOOKUP(N$9,'Feuille1-Catégories'!$C$1:$G$2,2,FALSE)="OUI",N$3,IF(HLOOKUP(N$9,'Feuille1-Catégories'!$C$1:$G$3,3,FALSE)="OUI",OFFSET(N$3,MOD(QUOTIENT(ROW()-ROW($A$20),'Feuille1-Catégories'!$B$6/N$6),N$5),0),IF(MOD($A915-1-N$10,'Feuille1-Catégories'!$F$5+1)=0,N$3,""))),"")</f>
        <v/>
      </c>
      <c r="O915" s="29" t="str">
        <f ca="1">IF(AND($A915&lt;&gt;"",O$9&lt;&gt;""),IF(HLOOKUP(O$9,'Feuille1-Catégories'!$C$1:$G$2,2,FALSE)="OUI",O$3,IF(HLOOKUP(O$9,'Feuille1-Catégories'!$C$1:$G$3,3,FALSE)="OUI",OFFSET(O$3,MOD(QUOTIENT(ROW()-ROW($A$20),'Feuille1-Catégories'!$B$6/O$6),O$5),0),IF(MOD($A915-1-O$10,'Feuille1-Catégories'!$F$5+1)=0,O$3,""))),"")</f>
        <v/>
      </c>
      <c r="P915" s="29" t="str">
        <f ca="1">IF(AND($A915&lt;&gt;"",P$9&lt;&gt;""),IF(HLOOKUP(P$9,'Feuille1-Catégories'!$C$1:$G$2,2,FALSE)="OUI",P$3,IF(HLOOKUP(P$9,'Feuille1-Catégories'!$C$1:$G$3,3,FALSE)="OUI",OFFSET(P$3,MOD(QUOTIENT(ROW()-ROW($A$20),'Feuille1-Catégories'!$B$6/P$6),P$5),0),IF(MOD($A915-1-P$10,'Feuille1-Catégories'!$F$5+1)=0,P$3,""))),"")</f>
        <v/>
      </c>
      <c r="Q915" s="29" t="str">
        <f ca="1">IF(AND($A915&lt;&gt;"",Q$9&lt;&gt;""),IF(HLOOKUP(Q$9,'Feuille1-Catégories'!$C$1:$G$2,2,FALSE)="OUI",Q$3,IF(HLOOKUP(Q$9,'Feuille1-Catégories'!$C$1:$G$3,3,FALSE)="OUI",OFFSET(Q$3,MOD(QUOTIENT(ROW()-ROW($A$20),'Feuille1-Catégories'!$B$6/Q$6),Q$5),0),IF(MOD($A915-1-Q$10,'Feuille1-Catégories'!$F$5+1)=0,Q$3,""))),"")</f>
        <v/>
      </c>
      <c r="R915" s="29" t="str">
        <f ca="1">IF(AND($A915&lt;&gt;"",R$9&lt;&gt;""),IF(HLOOKUP(R$9,'Feuille1-Catégories'!$C$1:$G$2,2,FALSE)="OUI",R$3,IF(HLOOKUP(R$9,'Feuille1-Catégories'!$C$1:$G$3,3,FALSE)="OUI",OFFSET(R$3,MOD(QUOTIENT(ROW()-ROW($A$20),'Feuille1-Catégories'!$B$6/R$6),R$5),0),IF(MOD($A915-1-R$10,'Feuille1-Catégories'!$F$5+1)=0,R$3,""))),"")</f>
        <v/>
      </c>
      <c r="S915" s="29" t="str">
        <f ca="1">IF(AND($A915&lt;&gt;"",S$9&lt;&gt;""),IF(HLOOKUP(S$9,'Feuille1-Catégories'!$C$1:$G$2,2,FALSE)="OUI",S$3,IF(HLOOKUP(S$9,'Feuille1-Catégories'!$C$1:$G$3,3,FALSE)="OUI",OFFSET(S$3,MOD(QUOTIENT(ROW()-ROW($A$20),'Feuille1-Catégories'!$B$6/S$6),S$5),0),IF(MOD($A915-1-S$10,'Feuille1-Catégories'!$F$5+1)=0,S$3,""))),"")</f>
        <v/>
      </c>
      <c r="T915" s="29" t="str">
        <f ca="1">IF(AND($A915&lt;&gt;"",T$9&lt;&gt;""),IF(HLOOKUP(T$9,'Feuille1-Catégories'!$C$1:$G$2,2,FALSE)="OUI",T$3,IF(HLOOKUP(T$9,'Feuille1-Catégories'!$C$1:$G$3,3,FALSE)="OUI",OFFSET(T$3,MOD(QUOTIENT(ROW()-ROW($A$20),'Feuille1-Catégories'!$B$6/T$6),T$5),0),IF(MOD($A915-1-T$10,'Feuille1-Catégories'!$F$5+1)=0,T$3,""))),"")</f>
        <v/>
      </c>
      <c r="U915" s="29" t="str">
        <f ca="1">IF(AND($A915&lt;&gt;"",U$9&lt;&gt;""),IF(HLOOKUP(U$9,'Feuille1-Catégories'!$C$1:$G$2,2,FALSE)="OUI",U$3,IF(HLOOKUP(U$9,'Feuille1-Catégories'!$C$1:$G$3,3,FALSE)="OUI",OFFSET(U$3,MOD(QUOTIENT(ROW()-ROW($A$20),'Feuille1-Catégories'!$B$6/U$6),U$5),0),IF(MOD($A915-1-U$10,'Feuille1-Catégories'!$F$5+1)=0,U$3,""))),"")</f>
        <v/>
      </c>
      <c r="V915" s="29" t="str">
        <f ca="1">IF(AND($A915&lt;&gt;"",V$9&lt;&gt;""),IF(HLOOKUP(V$9,'Feuille1-Catégories'!$C$1:$G$2,2,FALSE)="OUI",V$3,IF(HLOOKUP(V$9,'Feuille1-Catégories'!$C$1:$G$3,3,FALSE)="OUI",OFFSET(V$3,MOD(QUOTIENT(ROW()-ROW($A$20),'Feuille1-Catégories'!$B$6/V$6),V$5),0),IF(MOD($A915-1-V$10,'Feuille1-Catégories'!$F$5+1)=0,V$3,""))),"")</f>
        <v/>
      </c>
      <c r="W915" s="29" t="str">
        <f ca="1">IF(AND($A915&lt;&gt;"",W$9&lt;&gt;""),IF(HLOOKUP(W$9,'Feuille1-Catégories'!$C$1:$G$2,2,FALSE)="OUI",W$3,IF(HLOOKUP(W$9,'Feuille1-Catégories'!$C$1:$G$3,3,FALSE)="OUI",OFFSET(W$3,MOD(QUOTIENT(ROW()-ROW($A$20),'Feuille1-Catégories'!$B$6/W$6),W$5),0),IF(MOD($A915-1-W$10,'Feuille1-Catégories'!$F$5+1)=0,W$3,""))),"")</f>
        <v/>
      </c>
      <c r="X915" s="29" t="str">
        <f ca="1">IF(AND($A915&lt;&gt;"",X$9&lt;&gt;""),IF(HLOOKUP(X$9,'Feuille1-Catégories'!$C$1:$G$2,2,FALSE)="OUI",X$3,IF(HLOOKUP(X$9,'Feuille1-Catégories'!$C$1:$G$3,3,FALSE)="OUI",OFFSET(X$3,MOD(QUOTIENT(ROW()-ROW($A$20),'Feuille1-Catégories'!$B$6/X$6),X$5),0),IF(MOD($A915-1-X$10,'Feuille1-Catégories'!$F$5+1)=0,X$3,""))),"")</f>
        <v/>
      </c>
      <c r="Y915" s="29" t="str">
        <f ca="1">IF(AND($A915&lt;&gt;"",Y$9&lt;&gt;""),IF(HLOOKUP(Y$9,'Feuille1-Catégories'!$C$1:$G$2,2,FALSE)="OUI",Y$3,IF(HLOOKUP(Y$9,'Feuille1-Catégories'!$C$1:$G$3,3,FALSE)="OUI",OFFSET(Y$3,MOD(QUOTIENT(ROW()-ROW($A$20),'Feuille1-Catégories'!$B$6/Y$6),Y$5),0),IF(MOD($A915-1-Y$10,'Feuille1-Catégories'!$F$5+1)=0,Y$3,""))),"")</f>
        <v/>
      </c>
      <c r="Z915" s="29" t="str">
        <f ca="1">IF(AND($A915&lt;&gt;"",Z$9&lt;&gt;""),IF(HLOOKUP(Z$9,'Feuille1-Catégories'!$C$1:$G$2,2,FALSE)="OUI",Z$3,IF(HLOOKUP(Z$9,'Feuille1-Catégories'!$C$1:$G$3,3,FALSE)="OUI",OFFSET(Z$3,MOD(QUOTIENT(ROW()-ROW($A$20),'Feuille1-Catégories'!$B$6/Z$6),Z$5),0),IF(MOD($A915-1-Z$10,'Feuille1-Catégories'!$F$5+1)=0,Z$3,""))),"")</f>
        <v/>
      </c>
    </row>
    <row r="916" spans="1:26" ht="17" x14ac:dyDescent="0.2">
      <c r="A916" s="21" t="str">
        <f>IF('Feuille2-Prix de vente'!A916&lt;&gt;"",'Feuille2-Prix de vente'!A916,"")</f>
        <v/>
      </c>
      <c r="B916" s="33" t="str">
        <f>IF('Feuille2-Prix de vente'!B916&lt;&gt;"",'Feuille2-Prix de vente'!B916,"")</f>
        <v/>
      </c>
      <c r="C916" s="10" t="str">
        <f>IF('Feuille2-Prix de vente'!C916&lt;&gt;"",'Feuille2-Prix de vente'!C916,"")</f>
        <v/>
      </c>
      <c r="D916" s="10" t="str">
        <f t="shared" si="13"/>
        <v/>
      </c>
      <c r="E916" s="10" t="str">
        <f>IF('Feuille2-Prix de vente'!E916&lt;&gt;"",'Feuille2-Prix de vente'!E916,"")</f>
        <v/>
      </c>
      <c r="F916" s="29" t="str">
        <f ca="1">IF(AND($A916&lt;&gt;"",F$9&lt;&gt;""),IF(HLOOKUP(F$9,'Feuille1-Catégories'!$C$1:$G$2,2,FALSE)="OUI",F$3,IF(HLOOKUP(F$9,'Feuille1-Catégories'!$C$1:$G$3,3,FALSE)="OUI",OFFSET(F$3,MOD(QUOTIENT(ROW()-ROW($A$20),'Feuille1-Catégories'!$B$6/F$6),F$5),0),IF(MOD($A916-1-F$10,'Feuille1-Catégories'!$F$5+1)=0,F$3,""))),"")</f>
        <v/>
      </c>
      <c r="G916" s="29" t="str">
        <f ca="1">IF(AND($A916&lt;&gt;"",G$9&lt;&gt;""),IF(HLOOKUP(G$9,'Feuille1-Catégories'!$C$1:$G$2,2,FALSE)="OUI",G$3,IF(HLOOKUP(G$9,'Feuille1-Catégories'!$C$1:$G$3,3,FALSE)="OUI",OFFSET(G$3,MOD(QUOTIENT(ROW()-ROW($A$20),'Feuille1-Catégories'!$B$6/G$6),G$5),0),IF(MOD($A916-1-G$10,'Feuille1-Catégories'!$F$5+1)=0,G$3,""))),"")</f>
        <v/>
      </c>
      <c r="H916" s="29" t="str">
        <f ca="1">IF(AND($A916&lt;&gt;"",H$9&lt;&gt;""),IF(HLOOKUP(H$9,'Feuille1-Catégories'!$C$1:$G$2,2,FALSE)="OUI",H$3,IF(HLOOKUP(H$9,'Feuille1-Catégories'!$C$1:$G$3,3,FALSE)="OUI",OFFSET(H$3,MOD(QUOTIENT(ROW()-ROW($A$20),'Feuille1-Catégories'!$B$6/H$6),H$5),0),IF(MOD($A916-1-H$10,'Feuille1-Catégories'!$F$5+1)=0,H$3,""))),"")</f>
        <v/>
      </c>
      <c r="I916" s="29" t="str">
        <f ca="1">IF(AND($A916&lt;&gt;"",I$9&lt;&gt;""),IF(HLOOKUP(I$9,'Feuille1-Catégories'!$C$1:$G$2,2,FALSE)="OUI",I$3,IF(HLOOKUP(I$9,'Feuille1-Catégories'!$C$1:$G$3,3,FALSE)="OUI",OFFSET(I$3,MOD(QUOTIENT(ROW()-ROW($A$20),'Feuille1-Catégories'!$B$6/I$6),I$5),0),IF(MOD($A916-1-I$10,'Feuille1-Catégories'!$F$5+1)=0,I$3,""))),"")</f>
        <v/>
      </c>
      <c r="J916" s="29" t="str">
        <f ca="1">IF(AND($A916&lt;&gt;"",J$9&lt;&gt;""),IF(HLOOKUP(J$9,'Feuille1-Catégories'!$C$1:$G$2,2,FALSE)="OUI",J$3,IF(HLOOKUP(J$9,'Feuille1-Catégories'!$C$1:$G$3,3,FALSE)="OUI",OFFSET(J$3,MOD(QUOTIENT(ROW()-ROW($A$20),'Feuille1-Catégories'!$B$6/J$6),J$5),0),IF(MOD($A916-1-J$10,'Feuille1-Catégories'!$F$5+1)=0,J$3,""))),"")</f>
        <v/>
      </c>
      <c r="K916" s="29" t="str">
        <f ca="1">IF(AND($A916&lt;&gt;"",K$9&lt;&gt;""),IF(HLOOKUP(K$9,'Feuille1-Catégories'!$C$1:$G$2,2,FALSE)="OUI",K$3,IF(HLOOKUP(K$9,'Feuille1-Catégories'!$C$1:$G$3,3,FALSE)="OUI",OFFSET(K$3,MOD(QUOTIENT(ROW()-ROW($A$20),'Feuille1-Catégories'!$B$6/K$6),K$5),0),IF(MOD($A916-1-K$10,'Feuille1-Catégories'!$F$5+1)=0,K$3,""))),"")</f>
        <v/>
      </c>
      <c r="L916" s="29" t="str">
        <f ca="1">IF(AND($A916&lt;&gt;"",L$9&lt;&gt;""),IF(HLOOKUP(L$9,'Feuille1-Catégories'!$C$1:$G$2,2,FALSE)="OUI",L$3,IF(HLOOKUP(L$9,'Feuille1-Catégories'!$C$1:$G$3,3,FALSE)="OUI",OFFSET(L$3,MOD(QUOTIENT(ROW()-ROW($A$20),'Feuille1-Catégories'!$B$6/L$6),L$5),0),IF(MOD($A916-1-L$10,'Feuille1-Catégories'!$F$5+1)=0,L$3,""))),"")</f>
        <v/>
      </c>
      <c r="M916" s="29" t="str">
        <f ca="1">IF(AND($A916&lt;&gt;"",M$9&lt;&gt;""),IF(HLOOKUP(M$9,'Feuille1-Catégories'!$C$1:$G$2,2,FALSE)="OUI",M$3,IF(HLOOKUP(M$9,'Feuille1-Catégories'!$C$1:$G$3,3,FALSE)="OUI",OFFSET(M$3,MOD(QUOTIENT(ROW()-ROW($A$20),'Feuille1-Catégories'!$B$6/M$6),M$5),0),IF(MOD($A916-1-M$10,'Feuille1-Catégories'!$F$5+1)=0,M$3,""))),"")</f>
        <v/>
      </c>
      <c r="N916" s="29" t="str">
        <f ca="1">IF(AND($A916&lt;&gt;"",N$9&lt;&gt;""),IF(HLOOKUP(N$9,'Feuille1-Catégories'!$C$1:$G$2,2,FALSE)="OUI",N$3,IF(HLOOKUP(N$9,'Feuille1-Catégories'!$C$1:$G$3,3,FALSE)="OUI",OFFSET(N$3,MOD(QUOTIENT(ROW()-ROW($A$20),'Feuille1-Catégories'!$B$6/N$6),N$5),0),IF(MOD($A916-1-N$10,'Feuille1-Catégories'!$F$5+1)=0,N$3,""))),"")</f>
        <v/>
      </c>
      <c r="O916" s="29" t="str">
        <f ca="1">IF(AND($A916&lt;&gt;"",O$9&lt;&gt;""),IF(HLOOKUP(O$9,'Feuille1-Catégories'!$C$1:$G$2,2,FALSE)="OUI",O$3,IF(HLOOKUP(O$9,'Feuille1-Catégories'!$C$1:$G$3,3,FALSE)="OUI",OFFSET(O$3,MOD(QUOTIENT(ROW()-ROW($A$20),'Feuille1-Catégories'!$B$6/O$6),O$5),0),IF(MOD($A916-1-O$10,'Feuille1-Catégories'!$F$5+1)=0,O$3,""))),"")</f>
        <v/>
      </c>
      <c r="P916" s="29" t="str">
        <f ca="1">IF(AND($A916&lt;&gt;"",P$9&lt;&gt;""),IF(HLOOKUP(P$9,'Feuille1-Catégories'!$C$1:$G$2,2,FALSE)="OUI",P$3,IF(HLOOKUP(P$9,'Feuille1-Catégories'!$C$1:$G$3,3,FALSE)="OUI",OFFSET(P$3,MOD(QUOTIENT(ROW()-ROW($A$20),'Feuille1-Catégories'!$B$6/P$6),P$5),0),IF(MOD($A916-1-P$10,'Feuille1-Catégories'!$F$5+1)=0,P$3,""))),"")</f>
        <v/>
      </c>
      <c r="Q916" s="29" t="str">
        <f ca="1">IF(AND($A916&lt;&gt;"",Q$9&lt;&gt;""),IF(HLOOKUP(Q$9,'Feuille1-Catégories'!$C$1:$G$2,2,FALSE)="OUI",Q$3,IF(HLOOKUP(Q$9,'Feuille1-Catégories'!$C$1:$G$3,3,FALSE)="OUI",OFFSET(Q$3,MOD(QUOTIENT(ROW()-ROW($A$20),'Feuille1-Catégories'!$B$6/Q$6),Q$5),0),IF(MOD($A916-1-Q$10,'Feuille1-Catégories'!$F$5+1)=0,Q$3,""))),"")</f>
        <v/>
      </c>
      <c r="R916" s="29" t="str">
        <f ca="1">IF(AND($A916&lt;&gt;"",R$9&lt;&gt;""),IF(HLOOKUP(R$9,'Feuille1-Catégories'!$C$1:$G$2,2,FALSE)="OUI",R$3,IF(HLOOKUP(R$9,'Feuille1-Catégories'!$C$1:$G$3,3,FALSE)="OUI",OFFSET(R$3,MOD(QUOTIENT(ROW()-ROW($A$20),'Feuille1-Catégories'!$B$6/R$6),R$5),0),IF(MOD($A916-1-R$10,'Feuille1-Catégories'!$F$5+1)=0,R$3,""))),"")</f>
        <v/>
      </c>
      <c r="S916" s="29" t="str">
        <f ca="1">IF(AND($A916&lt;&gt;"",S$9&lt;&gt;""),IF(HLOOKUP(S$9,'Feuille1-Catégories'!$C$1:$G$2,2,FALSE)="OUI",S$3,IF(HLOOKUP(S$9,'Feuille1-Catégories'!$C$1:$G$3,3,FALSE)="OUI",OFFSET(S$3,MOD(QUOTIENT(ROW()-ROW($A$20),'Feuille1-Catégories'!$B$6/S$6),S$5),0),IF(MOD($A916-1-S$10,'Feuille1-Catégories'!$F$5+1)=0,S$3,""))),"")</f>
        <v/>
      </c>
      <c r="T916" s="29" t="str">
        <f ca="1">IF(AND($A916&lt;&gt;"",T$9&lt;&gt;""),IF(HLOOKUP(T$9,'Feuille1-Catégories'!$C$1:$G$2,2,FALSE)="OUI",T$3,IF(HLOOKUP(T$9,'Feuille1-Catégories'!$C$1:$G$3,3,FALSE)="OUI",OFFSET(T$3,MOD(QUOTIENT(ROW()-ROW($A$20),'Feuille1-Catégories'!$B$6/T$6),T$5),0),IF(MOD($A916-1-T$10,'Feuille1-Catégories'!$F$5+1)=0,T$3,""))),"")</f>
        <v/>
      </c>
      <c r="U916" s="29" t="str">
        <f ca="1">IF(AND($A916&lt;&gt;"",U$9&lt;&gt;""),IF(HLOOKUP(U$9,'Feuille1-Catégories'!$C$1:$G$2,2,FALSE)="OUI",U$3,IF(HLOOKUP(U$9,'Feuille1-Catégories'!$C$1:$G$3,3,FALSE)="OUI",OFFSET(U$3,MOD(QUOTIENT(ROW()-ROW($A$20),'Feuille1-Catégories'!$B$6/U$6),U$5),0),IF(MOD($A916-1-U$10,'Feuille1-Catégories'!$F$5+1)=0,U$3,""))),"")</f>
        <v/>
      </c>
      <c r="V916" s="29" t="str">
        <f ca="1">IF(AND($A916&lt;&gt;"",V$9&lt;&gt;""),IF(HLOOKUP(V$9,'Feuille1-Catégories'!$C$1:$G$2,2,FALSE)="OUI",V$3,IF(HLOOKUP(V$9,'Feuille1-Catégories'!$C$1:$G$3,3,FALSE)="OUI",OFFSET(V$3,MOD(QUOTIENT(ROW()-ROW($A$20),'Feuille1-Catégories'!$B$6/V$6),V$5),0),IF(MOD($A916-1-V$10,'Feuille1-Catégories'!$F$5+1)=0,V$3,""))),"")</f>
        <v/>
      </c>
      <c r="W916" s="29" t="str">
        <f ca="1">IF(AND($A916&lt;&gt;"",W$9&lt;&gt;""),IF(HLOOKUP(W$9,'Feuille1-Catégories'!$C$1:$G$2,2,FALSE)="OUI",W$3,IF(HLOOKUP(W$9,'Feuille1-Catégories'!$C$1:$G$3,3,FALSE)="OUI",OFFSET(W$3,MOD(QUOTIENT(ROW()-ROW($A$20),'Feuille1-Catégories'!$B$6/W$6),W$5),0),IF(MOD($A916-1-W$10,'Feuille1-Catégories'!$F$5+1)=0,W$3,""))),"")</f>
        <v/>
      </c>
      <c r="X916" s="29" t="str">
        <f ca="1">IF(AND($A916&lt;&gt;"",X$9&lt;&gt;""),IF(HLOOKUP(X$9,'Feuille1-Catégories'!$C$1:$G$2,2,FALSE)="OUI",X$3,IF(HLOOKUP(X$9,'Feuille1-Catégories'!$C$1:$G$3,3,FALSE)="OUI",OFFSET(X$3,MOD(QUOTIENT(ROW()-ROW($A$20),'Feuille1-Catégories'!$B$6/X$6),X$5),0),IF(MOD($A916-1-X$10,'Feuille1-Catégories'!$F$5+1)=0,X$3,""))),"")</f>
        <v/>
      </c>
      <c r="Y916" s="29" t="str">
        <f ca="1">IF(AND($A916&lt;&gt;"",Y$9&lt;&gt;""),IF(HLOOKUP(Y$9,'Feuille1-Catégories'!$C$1:$G$2,2,FALSE)="OUI",Y$3,IF(HLOOKUP(Y$9,'Feuille1-Catégories'!$C$1:$G$3,3,FALSE)="OUI",OFFSET(Y$3,MOD(QUOTIENT(ROW()-ROW($A$20),'Feuille1-Catégories'!$B$6/Y$6),Y$5),0),IF(MOD($A916-1-Y$10,'Feuille1-Catégories'!$F$5+1)=0,Y$3,""))),"")</f>
        <v/>
      </c>
      <c r="Z916" s="29" t="str">
        <f ca="1">IF(AND($A916&lt;&gt;"",Z$9&lt;&gt;""),IF(HLOOKUP(Z$9,'Feuille1-Catégories'!$C$1:$G$2,2,FALSE)="OUI",Z$3,IF(HLOOKUP(Z$9,'Feuille1-Catégories'!$C$1:$G$3,3,FALSE)="OUI",OFFSET(Z$3,MOD(QUOTIENT(ROW()-ROW($A$20),'Feuille1-Catégories'!$B$6/Z$6),Z$5),0),IF(MOD($A916-1-Z$10,'Feuille1-Catégories'!$F$5+1)=0,Z$3,""))),"")</f>
        <v/>
      </c>
    </row>
    <row r="917" spans="1:26" ht="17" x14ac:dyDescent="0.2">
      <c r="A917" s="21" t="str">
        <f>IF('Feuille2-Prix de vente'!A917&lt;&gt;"",'Feuille2-Prix de vente'!A917,"")</f>
        <v/>
      </c>
      <c r="B917" s="33" t="str">
        <f>IF('Feuille2-Prix de vente'!B917&lt;&gt;"",'Feuille2-Prix de vente'!B917,"")</f>
        <v/>
      </c>
      <c r="C917" s="10" t="str">
        <f>IF('Feuille2-Prix de vente'!C917&lt;&gt;"",'Feuille2-Prix de vente'!C917,"")</f>
        <v/>
      </c>
      <c r="D917" s="10" t="str">
        <f t="shared" ref="D917:D980" si="14">IF($A917&lt;&gt;"",SUM(F917:ZZ917),"")</f>
        <v/>
      </c>
      <c r="E917" s="10" t="str">
        <f>IF('Feuille2-Prix de vente'!E917&lt;&gt;"",'Feuille2-Prix de vente'!E917,"")</f>
        <v/>
      </c>
      <c r="F917" s="29" t="str">
        <f ca="1">IF(AND($A917&lt;&gt;"",F$9&lt;&gt;""),IF(HLOOKUP(F$9,'Feuille1-Catégories'!$C$1:$G$2,2,FALSE)="OUI",F$3,IF(HLOOKUP(F$9,'Feuille1-Catégories'!$C$1:$G$3,3,FALSE)="OUI",OFFSET(F$3,MOD(QUOTIENT(ROW()-ROW($A$20),'Feuille1-Catégories'!$B$6/F$6),F$5),0),IF(MOD($A917-1-F$10,'Feuille1-Catégories'!$F$5+1)=0,F$3,""))),"")</f>
        <v/>
      </c>
      <c r="G917" s="29" t="str">
        <f ca="1">IF(AND($A917&lt;&gt;"",G$9&lt;&gt;""),IF(HLOOKUP(G$9,'Feuille1-Catégories'!$C$1:$G$2,2,FALSE)="OUI",G$3,IF(HLOOKUP(G$9,'Feuille1-Catégories'!$C$1:$G$3,3,FALSE)="OUI",OFFSET(G$3,MOD(QUOTIENT(ROW()-ROW($A$20),'Feuille1-Catégories'!$B$6/G$6),G$5),0),IF(MOD($A917-1-G$10,'Feuille1-Catégories'!$F$5+1)=0,G$3,""))),"")</f>
        <v/>
      </c>
      <c r="H917" s="29" t="str">
        <f ca="1">IF(AND($A917&lt;&gt;"",H$9&lt;&gt;""),IF(HLOOKUP(H$9,'Feuille1-Catégories'!$C$1:$G$2,2,FALSE)="OUI",H$3,IF(HLOOKUP(H$9,'Feuille1-Catégories'!$C$1:$G$3,3,FALSE)="OUI",OFFSET(H$3,MOD(QUOTIENT(ROW()-ROW($A$20),'Feuille1-Catégories'!$B$6/H$6),H$5),0),IF(MOD($A917-1-H$10,'Feuille1-Catégories'!$F$5+1)=0,H$3,""))),"")</f>
        <v/>
      </c>
      <c r="I917" s="29" t="str">
        <f ca="1">IF(AND($A917&lt;&gt;"",I$9&lt;&gt;""),IF(HLOOKUP(I$9,'Feuille1-Catégories'!$C$1:$G$2,2,FALSE)="OUI",I$3,IF(HLOOKUP(I$9,'Feuille1-Catégories'!$C$1:$G$3,3,FALSE)="OUI",OFFSET(I$3,MOD(QUOTIENT(ROW()-ROW($A$20),'Feuille1-Catégories'!$B$6/I$6),I$5),0),IF(MOD($A917-1-I$10,'Feuille1-Catégories'!$F$5+1)=0,I$3,""))),"")</f>
        <v/>
      </c>
      <c r="J917" s="29" t="str">
        <f ca="1">IF(AND($A917&lt;&gt;"",J$9&lt;&gt;""),IF(HLOOKUP(J$9,'Feuille1-Catégories'!$C$1:$G$2,2,FALSE)="OUI",J$3,IF(HLOOKUP(J$9,'Feuille1-Catégories'!$C$1:$G$3,3,FALSE)="OUI",OFFSET(J$3,MOD(QUOTIENT(ROW()-ROW($A$20),'Feuille1-Catégories'!$B$6/J$6),J$5),0),IF(MOD($A917-1-J$10,'Feuille1-Catégories'!$F$5+1)=0,J$3,""))),"")</f>
        <v/>
      </c>
      <c r="K917" s="29" t="str">
        <f ca="1">IF(AND($A917&lt;&gt;"",K$9&lt;&gt;""),IF(HLOOKUP(K$9,'Feuille1-Catégories'!$C$1:$G$2,2,FALSE)="OUI",K$3,IF(HLOOKUP(K$9,'Feuille1-Catégories'!$C$1:$G$3,3,FALSE)="OUI",OFFSET(K$3,MOD(QUOTIENT(ROW()-ROW($A$20),'Feuille1-Catégories'!$B$6/K$6),K$5),0),IF(MOD($A917-1-K$10,'Feuille1-Catégories'!$F$5+1)=0,K$3,""))),"")</f>
        <v/>
      </c>
      <c r="L917" s="29" t="str">
        <f ca="1">IF(AND($A917&lt;&gt;"",L$9&lt;&gt;""),IF(HLOOKUP(L$9,'Feuille1-Catégories'!$C$1:$G$2,2,FALSE)="OUI",L$3,IF(HLOOKUP(L$9,'Feuille1-Catégories'!$C$1:$G$3,3,FALSE)="OUI",OFFSET(L$3,MOD(QUOTIENT(ROW()-ROW($A$20),'Feuille1-Catégories'!$B$6/L$6),L$5),0),IF(MOD($A917-1-L$10,'Feuille1-Catégories'!$F$5+1)=0,L$3,""))),"")</f>
        <v/>
      </c>
      <c r="M917" s="29" t="str">
        <f ca="1">IF(AND($A917&lt;&gt;"",M$9&lt;&gt;""),IF(HLOOKUP(M$9,'Feuille1-Catégories'!$C$1:$G$2,2,FALSE)="OUI",M$3,IF(HLOOKUP(M$9,'Feuille1-Catégories'!$C$1:$G$3,3,FALSE)="OUI",OFFSET(M$3,MOD(QUOTIENT(ROW()-ROW($A$20),'Feuille1-Catégories'!$B$6/M$6),M$5),0),IF(MOD($A917-1-M$10,'Feuille1-Catégories'!$F$5+1)=0,M$3,""))),"")</f>
        <v/>
      </c>
      <c r="N917" s="29" t="str">
        <f ca="1">IF(AND($A917&lt;&gt;"",N$9&lt;&gt;""),IF(HLOOKUP(N$9,'Feuille1-Catégories'!$C$1:$G$2,2,FALSE)="OUI",N$3,IF(HLOOKUP(N$9,'Feuille1-Catégories'!$C$1:$G$3,3,FALSE)="OUI",OFFSET(N$3,MOD(QUOTIENT(ROW()-ROW($A$20),'Feuille1-Catégories'!$B$6/N$6),N$5),0),IF(MOD($A917-1-N$10,'Feuille1-Catégories'!$F$5+1)=0,N$3,""))),"")</f>
        <v/>
      </c>
      <c r="O917" s="29" t="str">
        <f ca="1">IF(AND($A917&lt;&gt;"",O$9&lt;&gt;""),IF(HLOOKUP(O$9,'Feuille1-Catégories'!$C$1:$G$2,2,FALSE)="OUI",O$3,IF(HLOOKUP(O$9,'Feuille1-Catégories'!$C$1:$G$3,3,FALSE)="OUI",OFFSET(O$3,MOD(QUOTIENT(ROW()-ROW($A$20),'Feuille1-Catégories'!$B$6/O$6),O$5),0),IF(MOD($A917-1-O$10,'Feuille1-Catégories'!$F$5+1)=0,O$3,""))),"")</f>
        <v/>
      </c>
      <c r="P917" s="29" t="str">
        <f ca="1">IF(AND($A917&lt;&gt;"",P$9&lt;&gt;""),IF(HLOOKUP(P$9,'Feuille1-Catégories'!$C$1:$G$2,2,FALSE)="OUI",P$3,IF(HLOOKUP(P$9,'Feuille1-Catégories'!$C$1:$G$3,3,FALSE)="OUI",OFFSET(P$3,MOD(QUOTIENT(ROW()-ROW($A$20),'Feuille1-Catégories'!$B$6/P$6),P$5),0),IF(MOD($A917-1-P$10,'Feuille1-Catégories'!$F$5+1)=0,P$3,""))),"")</f>
        <v/>
      </c>
      <c r="Q917" s="29" t="str">
        <f ca="1">IF(AND($A917&lt;&gt;"",Q$9&lt;&gt;""),IF(HLOOKUP(Q$9,'Feuille1-Catégories'!$C$1:$G$2,2,FALSE)="OUI",Q$3,IF(HLOOKUP(Q$9,'Feuille1-Catégories'!$C$1:$G$3,3,FALSE)="OUI",OFFSET(Q$3,MOD(QUOTIENT(ROW()-ROW($A$20),'Feuille1-Catégories'!$B$6/Q$6),Q$5),0),IF(MOD($A917-1-Q$10,'Feuille1-Catégories'!$F$5+1)=0,Q$3,""))),"")</f>
        <v/>
      </c>
      <c r="R917" s="29" t="str">
        <f ca="1">IF(AND($A917&lt;&gt;"",R$9&lt;&gt;""),IF(HLOOKUP(R$9,'Feuille1-Catégories'!$C$1:$G$2,2,FALSE)="OUI",R$3,IF(HLOOKUP(R$9,'Feuille1-Catégories'!$C$1:$G$3,3,FALSE)="OUI",OFFSET(R$3,MOD(QUOTIENT(ROW()-ROW($A$20),'Feuille1-Catégories'!$B$6/R$6),R$5),0),IF(MOD($A917-1-R$10,'Feuille1-Catégories'!$F$5+1)=0,R$3,""))),"")</f>
        <v/>
      </c>
      <c r="S917" s="29" t="str">
        <f ca="1">IF(AND($A917&lt;&gt;"",S$9&lt;&gt;""),IF(HLOOKUP(S$9,'Feuille1-Catégories'!$C$1:$G$2,2,FALSE)="OUI",S$3,IF(HLOOKUP(S$9,'Feuille1-Catégories'!$C$1:$G$3,3,FALSE)="OUI",OFFSET(S$3,MOD(QUOTIENT(ROW()-ROW($A$20),'Feuille1-Catégories'!$B$6/S$6),S$5),0),IF(MOD($A917-1-S$10,'Feuille1-Catégories'!$F$5+1)=0,S$3,""))),"")</f>
        <v/>
      </c>
      <c r="T917" s="29" t="str">
        <f ca="1">IF(AND($A917&lt;&gt;"",T$9&lt;&gt;""),IF(HLOOKUP(T$9,'Feuille1-Catégories'!$C$1:$G$2,2,FALSE)="OUI",T$3,IF(HLOOKUP(T$9,'Feuille1-Catégories'!$C$1:$G$3,3,FALSE)="OUI",OFFSET(T$3,MOD(QUOTIENT(ROW()-ROW($A$20),'Feuille1-Catégories'!$B$6/T$6),T$5),0),IF(MOD($A917-1-T$10,'Feuille1-Catégories'!$F$5+1)=0,T$3,""))),"")</f>
        <v/>
      </c>
      <c r="U917" s="29" t="str">
        <f ca="1">IF(AND($A917&lt;&gt;"",U$9&lt;&gt;""),IF(HLOOKUP(U$9,'Feuille1-Catégories'!$C$1:$G$2,2,FALSE)="OUI",U$3,IF(HLOOKUP(U$9,'Feuille1-Catégories'!$C$1:$G$3,3,FALSE)="OUI",OFFSET(U$3,MOD(QUOTIENT(ROW()-ROW($A$20),'Feuille1-Catégories'!$B$6/U$6),U$5),0),IF(MOD($A917-1-U$10,'Feuille1-Catégories'!$F$5+1)=0,U$3,""))),"")</f>
        <v/>
      </c>
      <c r="V917" s="29" t="str">
        <f ca="1">IF(AND($A917&lt;&gt;"",V$9&lt;&gt;""),IF(HLOOKUP(V$9,'Feuille1-Catégories'!$C$1:$G$2,2,FALSE)="OUI",V$3,IF(HLOOKUP(V$9,'Feuille1-Catégories'!$C$1:$G$3,3,FALSE)="OUI",OFFSET(V$3,MOD(QUOTIENT(ROW()-ROW($A$20),'Feuille1-Catégories'!$B$6/V$6),V$5),0),IF(MOD($A917-1-V$10,'Feuille1-Catégories'!$F$5+1)=0,V$3,""))),"")</f>
        <v/>
      </c>
      <c r="W917" s="29" t="str">
        <f ca="1">IF(AND($A917&lt;&gt;"",W$9&lt;&gt;""),IF(HLOOKUP(W$9,'Feuille1-Catégories'!$C$1:$G$2,2,FALSE)="OUI",W$3,IF(HLOOKUP(W$9,'Feuille1-Catégories'!$C$1:$G$3,3,FALSE)="OUI",OFFSET(W$3,MOD(QUOTIENT(ROW()-ROW($A$20),'Feuille1-Catégories'!$B$6/W$6),W$5),0),IF(MOD($A917-1-W$10,'Feuille1-Catégories'!$F$5+1)=0,W$3,""))),"")</f>
        <v/>
      </c>
      <c r="X917" s="29" t="str">
        <f ca="1">IF(AND($A917&lt;&gt;"",X$9&lt;&gt;""),IF(HLOOKUP(X$9,'Feuille1-Catégories'!$C$1:$G$2,2,FALSE)="OUI",X$3,IF(HLOOKUP(X$9,'Feuille1-Catégories'!$C$1:$G$3,3,FALSE)="OUI",OFFSET(X$3,MOD(QUOTIENT(ROW()-ROW($A$20),'Feuille1-Catégories'!$B$6/X$6),X$5),0),IF(MOD($A917-1-X$10,'Feuille1-Catégories'!$F$5+1)=0,X$3,""))),"")</f>
        <v/>
      </c>
      <c r="Y917" s="29" t="str">
        <f ca="1">IF(AND($A917&lt;&gt;"",Y$9&lt;&gt;""),IF(HLOOKUP(Y$9,'Feuille1-Catégories'!$C$1:$G$2,2,FALSE)="OUI",Y$3,IF(HLOOKUP(Y$9,'Feuille1-Catégories'!$C$1:$G$3,3,FALSE)="OUI",OFFSET(Y$3,MOD(QUOTIENT(ROW()-ROW($A$20),'Feuille1-Catégories'!$B$6/Y$6),Y$5),0),IF(MOD($A917-1-Y$10,'Feuille1-Catégories'!$F$5+1)=0,Y$3,""))),"")</f>
        <v/>
      </c>
      <c r="Z917" s="29" t="str">
        <f ca="1">IF(AND($A917&lt;&gt;"",Z$9&lt;&gt;""),IF(HLOOKUP(Z$9,'Feuille1-Catégories'!$C$1:$G$2,2,FALSE)="OUI",Z$3,IF(HLOOKUP(Z$9,'Feuille1-Catégories'!$C$1:$G$3,3,FALSE)="OUI",OFFSET(Z$3,MOD(QUOTIENT(ROW()-ROW($A$20),'Feuille1-Catégories'!$B$6/Z$6),Z$5),0),IF(MOD($A917-1-Z$10,'Feuille1-Catégories'!$F$5+1)=0,Z$3,""))),"")</f>
        <v/>
      </c>
    </row>
    <row r="918" spans="1:26" ht="17" x14ac:dyDescent="0.2">
      <c r="A918" s="21" t="str">
        <f>IF('Feuille2-Prix de vente'!A918&lt;&gt;"",'Feuille2-Prix de vente'!A918,"")</f>
        <v/>
      </c>
      <c r="B918" s="33" t="str">
        <f>IF('Feuille2-Prix de vente'!B918&lt;&gt;"",'Feuille2-Prix de vente'!B918,"")</f>
        <v/>
      </c>
      <c r="C918" s="10" t="str">
        <f>IF('Feuille2-Prix de vente'!C918&lt;&gt;"",'Feuille2-Prix de vente'!C918,"")</f>
        <v/>
      </c>
      <c r="D918" s="10" t="str">
        <f t="shared" si="14"/>
        <v/>
      </c>
      <c r="E918" s="10" t="str">
        <f>IF('Feuille2-Prix de vente'!E918&lt;&gt;"",'Feuille2-Prix de vente'!E918,"")</f>
        <v/>
      </c>
      <c r="F918" s="29" t="str">
        <f ca="1">IF(AND($A918&lt;&gt;"",F$9&lt;&gt;""),IF(HLOOKUP(F$9,'Feuille1-Catégories'!$C$1:$G$2,2,FALSE)="OUI",F$3,IF(HLOOKUP(F$9,'Feuille1-Catégories'!$C$1:$G$3,3,FALSE)="OUI",OFFSET(F$3,MOD(QUOTIENT(ROW()-ROW($A$20),'Feuille1-Catégories'!$B$6/F$6),F$5),0),IF(MOD($A918-1-F$10,'Feuille1-Catégories'!$F$5+1)=0,F$3,""))),"")</f>
        <v/>
      </c>
      <c r="G918" s="29" t="str">
        <f ca="1">IF(AND($A918&lt;&gt;"",G$9&lt;&gt;""),IF(HLOOKUP(G$9,'Feuille1-Catégories'!$C$1:$G$2,2,FALSE)="OUI",G$3,IF(HLOOKUP(G$9,'Feuille1-Catégories'!$C$1:$G$3,3,FALSE)="OUI",OFFSET(G$3,MOD(QUOTIENT(ROW()-ROW($A$20),'Feuille1-Catégories'!$B$6/G$6),G$5),0),IF(MOD($A918-1-G$10,'Feuille1-Catégories'!$F$5+1)=0,G$3,""))),"")</f>
        <v/>
      </c>
      <c r="H918" s="29" t="str">
        <f ca="1">IF(AND($A918&lt;&gt;"",H$9&lt;&gt;""),IF(HLOOKUP(H$9,'Feuille1-Catégories'!$C$1:$G$2,2,FALSE)="OUI",H$3,IF(HLOOKUP(H$9,'Feuille1-Catégories'!$C$1:$G$3,3,FALSE)="OUI",OFFSET(H$3,MOD(QUOTIENT(ROW()-ROW($A$20),'Feuille1-Catégories'!$B$6/H$6),H$5),0),IF(MOD($A918-1-H$10,'Feuille1-Catégories'!$F$5+1)=0,H$3,""))),"")</f>
        <v/>
      </c>
      <c r="I918" s="29" t="str">
        <f ca="1">IF(AND($A918&lt;&gt;"",I$9&lt;&gt;""),IF(HLOOKUP(I$9,'Feuille1-Catégories'!$C$1:$G$2,2,FALSE)="OUI",I$3,IF(HLOOKUP(I$9,'Feuille1-Catégories'!$C$1:$G$3,3,FALSE)="OUI",OFFSET(I$3,MOD(QUOTIENT(ROW()-ROW($A$20),'Feuille1-Catégories'!$B$6/I$6),I$5),0),IF(MOD($A918-1-I$10,'Feuille1-Catégories'!$F$5+1)=0,I$3,""))),"")</f>
        <v/>
      </c>
      <c r="J918" s="29" t="str">
        <f ca="1">IF(AND($A918&lt;&gt;"",J$9&lt;&gt;""),IF(HLOOKUP(J$9,'Feuille1-Catégories'!$C$1:$G$2,2,FALSE)="OUI",J$3,IF(HLOOKUP(J$9,'Feuille1-Catégories'!$C$1:$G$3,3,FALSE)="OUI",OFFSET(J$3,MOD(QUOTIENT(ROW()-ROW($A$20),'Feuille1-Catégories'!$B$6/J$6),J$5),0),IF(MOD($A918-1-J$10,'Feuille1-Catégories'!$F$5+1)=0,J$3,""))),"")</f>
        <v/>
      </c>
      <c r="K918" s="29" t="str">
        <f ca="1">IF(AND($A918&lt;&gt;"",K$9&lt;&gt;""),IF(HLOOKUP(K$9,'Feuille1-Catégories'!$C$1:$G$2,2,FALSE)="OUI",K$3,IF(HLOOKUP(K$9,'Feuille1-Catégories'!$C$1:$G$3,3,FALSE)="OUI",OFFSET(K$3,MOD(QUOTIENT(ROW()-ROW($A$20),'Feuille1-Catégories'!$B$6/K$6),K$5),0),IF(MOD($A918-1-K$10,'Feuille1-Catégories'!$F$5+1)=0,K$3,""))),"")</f>
        <v/>
      </c>
      <c r="L918" s="29" t="str">
        <f ca="1">IF(AND($A918&lt;&gt;"",L$9&lt;&gt;""),IF(HLOOKUP(L$9,'Feuille1-Catégories'!$C$1:$G$2,2,FALSE)="OUI",L$3,IF(HLOOKUP(L$9,'Feuille1-Catégories'!$C$1:$G$3,3,FALSE)="OUI",OFFSET(L$3,MOD(QUOTIENT(ROW()-ROW($A$20),'Feuille1-Catégories'!$B$6/L$6),L$5),0),IF(MOD($A918-1-L$10,'Feuille1-Catégories'!$F$5+1)=0,L$3,""))),"")</f>
        <v/>
      </c>
      <c r="M918" s="29" t="str">
        <f ca="1">IF(AND($A918&lt;&gt;"",M$9&lt;&gt;""),IF(HLOOKUP(M$9,'Feuille1-Catégories'!$C$1:$G$2,2,FALSE)="OUI",M$3,IF(HLOOKUP(M$9,'Feuille1-Catégories'!$C$1:$G$3,3,FALSE)="OUI",OFFSET(M$3,MOD(QUOTIENT(ROW()-ROW($A$20),'Feuille1-Catégories'!$B$6/M$6),M$5),0),IF(MOD($A918-1-M$10,'Feuille1-Catégories'!$F$5+1)=0,M$3,""))),"")</f>
        <v/>
      </c>
      <c r="N918" s="29" t="str">
        <f ca="1">IF(AND($A918&lt;&gt;"",N$9&lt;&gt;""),IF(HLOOKUP(N$9,'Feuille1-Catégories'!$C$1:$G$2,2,FALSE)="OUI",N$3,IF(HLOOKUP(N$9,'Feuille1-Catégories'!$C$1:$G$3,3,FALSE)="OUI",OFFSET(N$3,MOD(QUOTIENT(ROW()-ROW($A$20),'Feuille1-Catégories'!$B$6/N$6),N$5),0),IF(MOD($A918-1-N$10,'Feuille1-Catégories'!$F$5+1)=0,N$3,""))),"")</f>
        <v/>
      </c>
      <c r="O918" s="29" t="str">
        <f ca="1">IF(AND($A918&lt;&gt;"",O$9&lt;&gt;""),IF(HLOOKUP(O$9,'Feuille1-Catégories'!$C$1:$G$2,2,FALSE)="OUI",O$3,IF(HLOOKUP(O$9,'Feuille1-Catégories'!$C$1:$G$3,3,FALSE)="OUI",OFFSET(O$3,MOD(QUOTIENT(ROW()-ROW($A$20),'Feuille1-Catégories'!$B$6/O$6),O$5),0),IF(MOD($A918-1-O$10,'Feuille1-Catégories'!$F$5+1)=0,O$3,""))),"")</f>
        <v/>
      </c>
      <c r="P918" s="29" t="str">
        <f ca="1">IF(AND($A918&lt;&gt;"",P$9&lt;&gt;""),IF(HLOOKUP(P$9,'Feuille1-Catégories'!$C$1:$G$2,2,FALSE)="OUI",P$3,IF(HLOOKUP(P$9,'Feuille1-Catégories'!$C$1:$G$3,3,FALSE)="OUI",OFFSET(P$3,MOD(QUOTIENT(ROW()-ROW($A$20),'Feuille1-Catégories'!$B$6/P$6),P$5),0),IF(MOD($A918-1-P$10,'Feuille1-Catégories'!$F$5+1)=0,P$3,""))),"")</f>
        <v/>
      </c>
      <c r="Q918" s="29" t="str">
        <f ca="1">IF(AND($A918&lt;&gt;"",Q$9&lt;&gt;""),IF(HLOOKUP(Q$9,'Feuille1-Catégories'!$C$1:$G$2,2,FALSE)="OUI",Q$3,IF(HLOOKUP(Q$9,'Feuille1-Catégories'!$C$1:$G$3,3,FALSE)="OUI",OFFSET(Q$3,MOD(QUOTIENT(ROW()-ROW($A$20),'Feuille1-Catégories'!$B$6/Q$6),Q$5),0),IF(MOD($A918-1-Q$10,'Feuille1-Catégories'!$F$5+1)=0,Q$3,""))),"")</f>
        <v/>
      </c>
      <c r="R918" s="29" t="str">
        <f ca="1">IF(AND($A918&lt;&gt;"",R$9&lt;&gt;""),IF(HLOOKUP(R$9,'Feuille1-Catégories'!$C$1:$G$2,2,FALSE)="OUI",R$3,IF(HLOOKUP(R$9,'Feuille1-Catégories'!$C$1:$G$3,3,FALSE)="OUI",OFFSET(R$3,MOD(QUOTIENT(ROW()-ROW($A$20),'Feuille1-Catégories'!$B$6/R$6),R$5),0),IF(MOD($A918-1-R$10,'Feuille1-Catégories'!$F$5+1)=0,R$3,""))),"")</f>
        <v/>
      </c>
      <c r="S918" s="29" t="str">
        <f ca="1">IF(AND($A918&lt;&gt;"",S$9&lt;&gt;""),IF(HLOOKUP(S$9,'Feuille1-Catégories'!$C$1:$G$2,2,FALSE)="OUI",S$3,IF(HLOOKUP(S$9,'Feuille1-Catégories'!$C$1:$G$3,3,FALSE)="OUI",OFFSET(S$3,MOD(QUOTIENT(ROW()-ROW($A$20),'Feuille1-Catégories'!$B$6/S$6),S$5),0),IF(MOD($A918-1-S$10,'Feuille1-Catégories'!$F$5+1)=0,S$3,""))),"")</f>
        <v/>
      </c>
      <c r="T918" s="29" t="str">
        <f ca="1">IF(AND($A918&lt;&gt;"",T$9&lt;&gt;""),IF(HLOOKUP(T$9,'Feuille1-Catégories'!$C$1:$G$2,2,FALSE)="OUI",T$3,IF(HLOOKUP(T$9,'Feuille1-Catégories'!$C$1:$G$3,3,FALSE)="OUI",OFFSET(T$3,MOD(QUOTIENT(ROW()-ROW($A$20),'Feuille1-Catégories'!$B$6/T$6),T$5),0),IF(MOD($A918-1-T$10,'Feuille1-Catégories'!$F$5+1)=0,T$3,""))),"")</f>
        <v/>
      </c>
      <c r="U918" s="29" t="str">
        <f ca="1">IF(AND($A918&lt;&gt;"",U$9&lt;&gt;""),IF(HLOOKUP(U$9,'Feuille1-Catégories'!$C$1:$G$2,2,FALSE)="OUI",U$3,IF(HLOOKUP(U$9,'Feuille1-Catégories'!$C$1:$G$3,3,FALSE)="OUI",OFFSET(U$3,MOD(QUOTIENT(ROW()-ROW($A$20),'Feuille1-Catégories'!$B$6/U$6),U$5),0),IF(MOD($A918-1-U$10,'Feuille1-Catégories'!$F$5+1)=0,U$3,""))),"")</f>
        <v/>
      </c>
      <c r="V918" s="29" t="str">
        <f ca="1">IF(AND($A918&lt;&gt;"",V$9&lt;&gt;""),IF(HLOOKUP(V$9,'Feuille1-Catégories'!$C$1:$G$2,2,FALSE)="OUI",V$3,IF(HLOOKUP(V$9,'Feuille1-Catégories'!$C$1:$G$3,3,FALSE)="OUI",OFFSET(V$3,MOD(QUOTIENT(ROW()-ROW($A$20),'Feuille1-Catégories'!$B$6/V$6),V$5),0),IF(MOD($A918-1-V$10,'Feuille1-Catégories'!$F$5+1)=0,V$3,""))),"")</f>
        <v/>
      </c>
      <c r="W918" s="29" t="str">
        <f ca="1">IF(AND($A918&lt;&gt;"",W$9&lt;&gt;""),IF(HLOOKUP(W$9,'Feuille1-Catégories'!$C$1:$G$2,2,FALSE)="OUI",W$3,IF(HLOOKUP(W$9,'Feuille1-Catégories'!$C$1:$G$3,3,FALSE)="OUI",OFFSET(W$3,MOD(QUOTIENT(ROW()-ROW($A$20),'Feuille1-Catégories'!$B$6/W$6),W$5),0),IF(MOD($A918-1-W$10,'Feuille1-Catégories'!$F$5+1)=0,W$3,""))),"")</f>
        <v/>
      </c>
      <c r="X918" s="29" t="str">
        <f ca="1">IF(AND($A918&lt;&gt;"",X$9&lt;&gt;""),IF(HLOOKUP(X$9,'Feuille1-Catégories'!$C$1:$G$2,2,FALSE)="OUI",X$3,IF(HLOOKUP(X$9,'Feuille1-Catégories'!$C$1:$G$3,3,FALSE)="OUI",OFFSET(X$3,MOD(QUOTIENT(ROW()-ROW($A$20),'Feuille1-Catégories'!$B$6/X$6),X$5),0),IF(MOD($A918-1-X$10,'Feuille1-Catégories'!$F$5+1)=0,X$3,""))),"")</f>
        <v/>
      </c>
      <c r="Y918" s="29" t="str">
        <f ca="1">IF(AND($A918&lt;&gt;"",Y$9&lt;&gt;""),IF(HLOOKUP(Y$9,'Feuille1-Catégories'!$C$1:$G$2,2,FALSE)="OUI",Y$3,IF(HLOOKUP(Y$9,'Feuille1-Catégories'!$C$1:$G$3,3,FALSE)="OUI",OFFSET(Y$3,MOD(QUOTIENT(ROW()-ROW($A$20),'Feuille1-Catégories'!$B$6/Y$6),Y$5),0),IF(MOD($A918-1-Y$10,'Feuille1-Catégories'!$F$5+1)=0,Y$3,""))),"")</f>
        <v/>
      </c>
      <c r="Z918" s="29" t="str">
        <f ca="1">IF(AND($A918&lt;&gt;"",Z$9&lt;&gt;""),IF(HLOOKUP(Z$9,'Feuille1-Catégories'!$C$1:$G$2,2,FALSE)="OUI",Z$3,IF(HLOOKUP(Z$9,'Feuille1-Catégories'!$C$1:$G$3,3,FALSE)="OUI",OFFSET(Z$3,MOD(QUOTIENT(ROW()-ROW($A$20),'Feuille1-Catégories'!$B$6/Z$6),Z$5),0),IF(MOD($A918-1-Z$10,'Feuille1-Catégories'!$F$5+1)=0,Z$3,""))),"")</f>
        <v/>
      </c>
    </row>
    <row r="919" spans="1:26" ht="17" x14ac:dyDescent="0.2">
      <c r="A919" s="21" t="str">
        <f>IF('Feuille2-Prix de vente'!A919&lt;&gt;"",'Feuille2-Prix de vente'!A919,"")</f>
        <v/>
      </c>
      <c r="B919" s="33" t="str">
        <f>IF('Feuille2-Prix de vente'!B919&lt;&gt;"",'Feuille2-Prix de vente'!B919,"")</f>
        <v/>
      </c>
      <c r="C919" s="10" t="str">
        <f>IF('Feuille2-Prix de vente'!C919&lt;&gt;"",'Feuille2-Prix de vente'!C919,"")</f>
        <v/>
      </c>
      <c r="D919" s="10" t="str">
        <f t="shared" si="14"/>
        <v/>
      </c>
      <c r="E919" s="10" t="str">
        <f>IF('Feuille2-Prix de vente'!E919&lt;&gt;"",'Feuille2-Prix de vente'!E919,"")</f>
        <v/>
      </c>
      <c r="F919" s="29" t="str">
        <f ca="1">IF(AND($A919&lt;&gt;"",F$9&lt;&gt;""),IF(HLOOKUP(F$9,'Feuille1-Catégories'!$C$1:$G$2,2,FALSE)="OUI",F$3,IF(HLOOKUP(F$9,'Feuille1-Catégories'!$C$1:$G$3,3,FALSE)="OUI",OFFSET(F$3,MOD(QUOTIENT(ROW()-ROW($A$20),'Feuille1-Catégories'!$B$6/F$6),F$5),0),IF(MOD($A919-1-F$10,'Feuille1-Catégories'!$F$5+1)=0,F$3,""))),"")</f>
        <v/>
      </c>
      <c r="G919" s="29" t="str">
        <f ca="1">IF(AND($A919&lt;&gt;"",G$9&lt;&gt;""),IF(HLOOKUP(G$9,'Feuille1-Catégories'!$C$1:$G$2,2,FALSE)="OUI",G$3,IF(HLOOKUP(G$9,'Feuille1-Catégories'!$C$1:$G$3,3,FALSE)="OUI",OFFSET(G$3,MOD(QUOTIENT(ROW()-ROW($A$20),'Feuille1-Catégories'!$B$6/G$6),G$5),0),IF(MOD($A919-1-G$10,'Feuille1-Catégories'!$F$5+1)=0,G$3,""))),"")</f>
        <v/>
      </c>
      <c r="H919" s="29" t="str">
        <f ca="1">IF(AND($A919&lt;&gt;"",H$9&lt;&gt;""),IF(HLOOKUP(H$9,'Feuille1-Catégories'!$C$1:$G$2,2,FALSE)="OUI",H$3,IF(HLOOKUP(H$9,'Feuille1-Catégories'!$C$1:$G$3,3,FALSE)="OUI",OFFSET(H$3,MOD(QUOTIENT(ROW()-ROW($A$20),'Feuille1-Catégories'!$B$6/H$6),H$5),0),IF(MOD($A919-1-H$10,'Feuille1-Catégories'!$F$5+1)=0,H$3,""))),"")</f>
        <v/>
      </c>
      <c r="I919" s="29" t="str">
        <f ca="1">IF(AND($A919&lt;&gt;"",I$9&lt;&gt;""),IF(HLOOKUP(I$9,'Feuille1-Catégories'!$C$1:$G$2,2,FALSE)="OUI",I$3,IF(HLOOKUP(I$9,'Feuille1-Catégories'!$C$1:$G$3,3,FALSE)="OUI",OFFSET(I$3,MOD(QUOTIENT(ROW()-ROW($A$20),'Feuille1-Catégories'!$B$6/I$6),I$5),0),IF(MOD($A919-1-I$10,'Feuille1-Catégories'!$F$5+1)=0,I$3,""))),"")</f>
        <v/>
      </c>
      <c r="J919" s="29" t="str">
        <f ca="1">IF(AND($A919&lt;&gt;"",J$9&lt;&gt;""),IF(HLOOKUP(J$9,'Feuille1-Catégories'!$C$1:$G$2,2,FALSE)="OUI",J$3,IF(HLOOKUP(J$9,'Feuille1-Catégories'!$C$1:$G$3,3,FALSE)="OUI",OFFSET(J$3,MOD(QUOTIENT(ROW()-ROW($A$20),'Feuille1-Catégories'!$B$6/J$6),J$5),0),IF(MOD($A919-1-J$10,'Feuille1-Catégories'!$F$5+1)=0,J$3,""))),"")</f>
        <v/>
      </c>
      <c r="K919" s="29" t="str">
        <f ca="1">IF(AND($A919&lt;&gt;"",K$9&lt;&gt;""),IF(HLOOKUP(K$9,'Feuille1-Catégories'!$C$1:$G$2,2,FALSE)="OUI",K$3,IF(HLOOKUP(K$9,'Feuille1-Catégories'!$C$1:$G$3,3,FALSE)="OUI",OFFSET(K$3,MOD(QUOTIENT(ROW()-ROW($A$20),'Feuille1-Catégories'!$B$6/K$6),K$5),0),IF(MOD($A919-1-K$10,'Feuille1-Catégories'!$F$5+1)=0,K$3,""))),"")</f>
        <v/>
      </c>
      <c r="L919" s="29" t="str">
        <f ca="1">IF(AND($A919&lt;&gt;"",L$9&lt;&gt;""),IF(HLOOKUP(L$9,'Feuille1-Catégories'!$C$1:$G$2,2,FALSE)="OUI",L$3,IF(HLOOKUP(L$9,'Feuille1-Catégories'!$C$1:$G$3,3,FALSE)="OUI",OFFSET(L$3,MOD(QUOTIENT(ROW()-ROW($A$20),'Feuille1-Catégories'!$B$6/L$6),L$5),0),IF(MOD($A919-1-L$10,'Feuille1-Catégories'!$F$5+1)=0,L$3,""))),"")</f>
        <v/>
      </c>
      <c r="M919" s="29" t="str">
        <f ca="1">IF(AND($A919&lt;&gt;"",M$9&lt;&gt;""),IF(HLOOKUP(M$9,'Feuille1-Catégories'!$C$1:$G$2,2,FALSE)="OUI",M$3,IF(HLOOKUP(M$9,'Feuille1-Catégories'!$C$1:$G$3,3,FALSE)="OUI",OFFSET(M$3,MOD(QUOTIENT(ROW()-ROW($A$20),'Feuille1-Catégories'!$B$6/M$6),M$5),0),IF(MOD($A919-1-M$10,'Feuille1-Catégories'!$F$5+1)=0,M$3,""))),"")</f>
        <v/>
      </c>
      <c r="N919" s="29" t="str">
        <f ca="1">IF(AND($A919&lt;&gt;"",N$9&lt;&gt;""),IF(HLOOKUP(N$9,'Feuille1-Catégories'!$C$1:$G$2,2,FALSE)="OUI",N$3,IF(HLOOKUP(N$9,'Feuille1-Catégories'!$C$1:$G$3,3,FALSE)="OUI",OFFSET(N$3,MOD(QUOTIENT(ROW()-ROW($A$20),'Feuille1-Catégories'!$B$6/N$6),N$5),0),IF(MOD($A919-1-N$10,'Feuille1-Catégories'!$F$5+1)=0,N$3,""))),"")</f>
        <v/>
      </c>
      <c r="O919" s="29" t="str">
        <f ca="1">IF(AND($A919&lt;&gt;"",O$9&lt;&gt;""),IF(HLOOKUP(O$9,'Feuille1-Catégories'!$C$1:$G$2,2,FALSE)="OUI",O$3,IF(HLOOKUP(O$9,'Feuille1-Catégories'!$C$1:$G$3,3,FALSE)="OUI",OFFSET(O$3,MOD(QUOTIENT(ROW()-ROW($A$20),'Feuille1-Catégories'!$B$6/O$6),O$5),0),IF(MOD($A919-1-O$10,'Feuille1-Catégories'!$F$5+1)=0,O$3,""))),"")</f>
        <v/>
      </c>
      <c r="P919" s="29" t="str">
        <f ca="1">IF(AND($A919&lt;&gt;"",P$9&lt;&gt;""),IF(HLOOKUP(P$9,'Feuille1-Catégories'!$C$1:$G$2,2,FALSE)="OUI",P$3,IF(HLOOKUP(P$9,'Feuille1-Catégories'!$C$1:$G$3,3,FALSE)="OUI",OFFSET(P$3,MOD(QUOTIENT(ROW()-ROW($A$20),'Feuille1-Catégories'!$B$6/P$6),P$5),0),IF(MOD($A919-1-P$10,'Feuille1-Catégories'!$F$5+1)=0,P$3,""))),"")</f>
        <v/>
      </c>
      <c r="Q919" s="29" t="str">
        <f ca="1">IF(AND($A919&lt;&gt;"",Q$9&lt;&gt;""),IF(HLOOKUP(Q$9,'Feuille1-Catégories'!$C$1:$G$2,2,FALSE)="OUI",Q$3,IF(HLOOKUP(Q$9,'Feuille1-Catégories'!$C$1:$G$3,3,FALSE)="OUI",OFFSET(Q$3,MOD(QUOTIENT(ROW()-ROW($A$20),'Feuille1-Catégories'!$B$6/Q$6),Q$5),0),IF(MOD($A919-1-Q$10,'Feuille1-Catégories'!$F$5+1)=0,Q$3,""))),"")</f>
        <v/>
      </c>
      <c r="R919" s="29" t="str">
        <f ca="1">IF(AND($A919&lt;&gt;"",R$9&lt;&gt;""),IF(HLOOKUP(R$9,'Feuille1-Catégories'!$C$1:$G$2,2,FALSE)="OUI",R$3,IF(HLOOKUP(R$9,'Feuille1-Catégories'!$C$1:$G$3,3,FALSE)="OUI",OFFSET(R$3,MOD(QUOTIENT(ROW()-ROW($A$20),'Feuille1-Catégories'!$B$6/R$6),R$5),0),IF(MOD($A919-1-R$10,'Feuille1-Catégories'!$F$5+1)=0,R$3,""))),"")</f>
        <v/>
      </c>
      <c r="S919" s="29" t="str">
        <f ca="1">IF(AND($A919&lt;&gt;"",S$9&lt;&gt;""),IF(HLOOKUP(S$9,'Feuille1-Catégories'!$C$1:$G$2,2,FALSE)="OUI",S$3,IF(HLOOKUP(S$9,'Feuille1-Catégories'!$C$1:$G$3,3,FALSE)="OUI",OFFSET(S$3,MOD(QUOTIENT(ROW()-ROW($A$20),'Feuille1-Catégories'!$B$6/S$6),S$5),0),IF(MOD($A919-1-S$10,'Feuille1-Catégories'!$F$5+1)=0,S$3,""))),"")</f>
        <v/>
      </c>
      <c r="T919" s="29" t="str">
        <f ca="1">IF(AND($A919&lt;&gt;"",T$9&lt;&gt;""),IF(HLOOKUP(T$9,'Feuille1-Catégories'!$C$1:$G$2,2,FALSE)="OUI",T$3,IF(HLOOKUP(T$9,'Feuille1-Catégories'!$C$1:$G$3,3,FALSE)="OUI",OFFSET(T$3,MOD(QUOTIENT(ROW()-ROW($A$20),'Feuille1-Catégories'!$B$6/T$6),T$5),0),IF(MOD($A919-1-T$10,'Feuille1-Catégories'!$F$5+1)=0,T$3,""))),"")</f>
        <v/>
      </c>
      <c r="U919" s="29" t="str">
        <f ca="1">IF(AND($A919&lt;&gt;"",U$9&lt;&gt;""),IF(HLOOKUP(U$9,'Feuille1-Catégories'!$C$1:$G$2,2,FALSE)="OUI",U$3,IF(HLOOKUP(U$9,'Feuille1-Catégories'!$C$1:$G$3,3,FALSE)="OUI",OFFSET(U$3,MOD(QUOTIENT(ROW()-ROW($A$20),'Feuille1-Catégories'!$B$6/U$6),U$5),0),IF(MOD($A919-1-U$10,'Feuille1-Catégories'!$F$5+1)=0,U$3,""))),"")</f>
        <v/>
      </c>
      <c r="V919" s="29" t="str">
        <f ca="1">IF(AND($A919&lt;&gt;"",V$9&lt;&gt;""),IF(HLOOKUP(V$9,'Feuille1-Catégories'!$C$1:$G$2,2,FALSE)="OUI",V$3,IF(HLOOKUP(V$9,'Feuille1-Catégories'!$C$1:$G$3,3,FALSE)="OUI",OFFSET(V$3,MOD(QUOTIENT(ROW()-ROW($A$20),'Feuille1-Catégories'!$B$6/V$6),V$5),0),IF(MOD($A919-1-V$10,'Feuille1-Catégories'!$F$5+1)=0,V$3,""))),"")</f>
        <v/>
      </c>
      <c r="W919" s="29" t="str">
        <f ca="1">IF(AND($A919&lt;&gt;"",W$9&lt;&gt;""),IF(HLOOKUP(W$9,'Feuille1-Catégories'!$C$1:$G$2,2,FALSE)="OUI",W$3,IF(HLOOKUP(W$9,'Feuille1-Catégories'!$C$1:$G$3,3,FALSE)="OUI",OFFSET(W$3,MOD(QUOTIENT(ROW()-ROW($A$20),'Feuille1-Catégories'!$B$6/W$6),W$5),0),IF(MOD($A919-1-W$10,'Feuille1-Catégories'!$F$5+1)=0,W$3,""))),"")</f>
        <v/>
      </c>
      <c r="X919" s="29" t="str">
        <f ca="1">IF(AND($A919&lt;&gt;"",X$9&lt;&gt;""),IF(HLOOKUP(X$9,'Feuille1-Catégories'!$C$1:$G$2,2,FALSE)="OUI",X$3,IF(HLOOKUP(X$9,'Feuille1-Catégories'!$C$1:$G$3,3,FALSE)="OUI",OFFSET(X$3,MOD(QUOTIENT(ROW()-ROW($A$20),'Feuille1-Catégories'!$B$6/X$6),X$5),0),IF(MOD($A919-1-X$10,'Feuille1-Catégories'!$F$5+1)=0,X$3,""))),"")</f>
        <v/>
      </c>
      <c r="Y919" s="29" t="str">
        <f ca="1">IF(AND($A919&lt;&gt;"",Y$9&lt;&gt;""),IF(HLOOKUP(Y$9,'Feuille1-Catégories'!$C$1:$G$2,2,FALSE)="OUI",Y$3,IF(HLOOKUP(Y$9,'Feuille1-Catégories'!$C$1:$G$3,3,FALSE)="OUI",OFFSET(Y$3,MOD(QUOTIENT(ROW()-ROW($A$20),'Feuille1-Catégories'!$B$6/Y$6),Y$5),0),IF(MOD($A919-1-Y$10,'Feuille1-Catégories'!$F$5+1)=0,Y$3,""))),"")</f>
        <v/>
      </c>
      <c r="Z919" s="29" t="str">
        <f ca="1">IF(AND($A919&lt;&gt;"",Z$9&lt;&gt;""),IF(HLOOKUP(Z$9,'Feuille1-Catégories'!$C$1:$G$2,2,FALSE)="OUI",Z$3,IF(HLOOKUP(Z$9,'Feuille1-Catégories'!$C$1:$G$3,3,FALSE)="OUI",OFFSET(Z$3,MOD(QUOTIENT(ROW()-ROW($A$20),'Feuille1-Catégories'!$B$6/Z$6),Z$5),0),IF(MOD($A919-1-Z$10,'Feuille1-Catégories'!$F$5+1)=0,Z$3,""))),"")</f>
        <v/>
      </c>
    </row>
    <row r="920" spans="1:26" ht="17" x14ac:dyDescent="0.2">
      <c r="A920" s="21" t="str">
        <f>IF('Feuille2-Prix de vente'!A920&lt;&gt;"",'Feuille2-Prix de vente'!A920,"")</f>
        <v/>
      </c>
      <c r="B920" s="33" t="str">
        <f>IF('Feuille2-Prix de vente'!B920&lt;&gt;"",'Feuille2-Prix de vente'!B920,"")</f>
        <v/>
      </c>
      <c r="C920" s="10" t="str">
        <f>IF('Feuille2-Prix de vente'!C920&lt;&gt;"",'Feuille2-Prix de vente'!C920,"")</f>
        <v/>
      </c>
      <c r="D920" s="10" t="str">
        <f t="shared" si="14"/>
        <v/>
      </c>
      <c r="E920" s="10" t="str">
        <f>IF('Feuille2-Prix de vente'!E920&lt;&gt;"",'Feuille2-Prix de vente'!E920,"")</f>
        <v/>
      </c>
      <c r="F920" s="29" t="str">
        <f ca="1">IF(AND($A920&lt;&gt;"",F$9&lt;&gt;""),IF(HLOOKUP(F$9,'Feuille1-Catégories'!$C$1:$G$2,2,FALSE)="OUI",F$3,IF(HLOOKUP(F$9,'Feuille1-Catégories'!$C$1:$G$3,3,FALSE)="OUI",OFFSET(F$3,MOD(QUOTIENT(ROW()-ROW($A$20),'Feuille1-Catégories'!$B$6/F$6),F$5),0),IF(MOD($A920-1-F$10,'Feuille1-Catégories'!$F$5+1)=0,F$3,""))),"")</f>
        <v/>
      </c>
      <c r="G920" s="29" t="str">
        <f ca="1">IF(AND($A920&lt;&gt;"",G$9&lt;&gt;""),IF(HLOOKUP(G$9,'Feuille1-Catégories'!$C$1:$G$2,2,FALSE)="OUI",G$3,IF(HLOOKUP(G$9,'Feuille1-Catégories'!$C$1:$G$3,3,FALSE)="OUI",OFFSET(G$3,MOD(QUOTIENT(ROW()-ROW($A$20),'Feuille1-Catégories'!$B$6/G$6),G$5),0),IF(MOD($A920-1-G$10,'Feuille1-Catégories'!$F$5+1)=0,G$3,""))),"")</f>
        <v/>
      </c>
      <c r="H920" s="29" t="str">
        <f ca="1">IF(AND($A920&lt;&gt;"",H$9&lt;&gt;""),IF(HLOOKUP(H$9,'Feuille1-Catégories'!$C$1:$G$2,2,FALSE)="OUI",H$3,IF(HLOOKUP(H$9,'Feuille1-Catégories'!$C$1:$G$3,3,FALSE)="OUI",OFFSET(H$3,MOD(QUOTIENT(ROW()-ROW($A$20),'Feuille1-Catégories'!$B$6/H$6),H$5),0),IF(MOD($A920-1-H$10,'Feuille1-Catégories'!$F$5+1)=0,H$3,""))),"")</f>
        <v/>
      </c>
      <c r="I920" s="29" t="str">
        <f ca="1">IF(AND($A920&lt;&gt;"",I$9&lt;&gt;""),IF(HLOOKUP(I$9,'Feuille1-Catégories'!$C$1:$G$2,2,FALSE)="OUI",I$3,IF(HLOOKUP(I$9,'Feuille1-Catégories'!$C$1:$G$3,3,FALSE)="OUI",OFFSET(I$3,MOD(QUOTIENT(ROW()-ROW($A$20),'Feuille1-Catégories'!$B$6/I$6),I$5),0),IF(MOD($A920-1-I$10,'Feuille1-Catégories'!$F$5+1)=0,I$3,""))),"")</f>
        <v/>
      </c>
      <c r="J920" s="29" t="str">
        <f ca="1">IF(AND($A920&lt;&gt;"",J$9&lt;&gt;""),IF(HLOOKUP(J$9,'Feuille1-Catégories'!$C$1:$G$2,2,FALSE)="OUI",J$3,IF(HLOOKUP(J$9,'Feuille1-Catégories'!$C$1:$G$3,3,FALSE)="OUI",OFFSET(J$3,MOD(QUOTIENT(ROW()-ROW($A$20),'Feuille1-Catégories'!$B$6/J$6),J$5),0),IF(MOD($A920-1-J$10,'Feuille1-Catégories'!$F$5+1)=0,J$3,""))),"")</f>
        <v/>
      </c>
      <c r="K920" s="29" t="str">
        <f ca="1">IF(AND($A920&lt;&gt;"",K$9&lt;&gt;""),IF(HLOOKUP(K$9,'Feuille1-Catégories'!$C$1:$G$2,2,FALSE)="OUI",K$3,IF(HLOOKUP(K$9,'Feuille1-Catégories'!$C$1:$G$3,3,FALSE)="OUI",OFFSET(K$3,MOD(QUOTIENT(ROW()-ROW($A$20),'Feuille1-Catégories'!$B$6/K$6),K$5),0),IF(MOD($A920-1-K$10,'Feuille1-Catégories'!$F$5+1)=0,K$3,""))),"")</f>
        <v/>
      </c>
      <c r="L920" s="29" t="str">
        <f ca="1">IF(AND($A920&lt;&gt;"",L$9&lt;&gt;""),IF(HLOOKUP(L$9,'Feuille1-Catégories'!$C$1:$G$2,2,FALSE)="OUI",L$3,IF(HLOOKUP(L$9,'Feuille1-Catégories'!$C$1:$G$3,3,FALSE)="OUI",OFFSET(L$3,MOD(QUOTIENT(ROW()-ROW($A$20),'Feuille1-Catégories'!$B$6/L$6),L$5),0),IF(MOD($A920-1-L$10,'Feuille1-Catégories'!$F$5+1)=0,L$3,""))),"")</f>
        <v/>
      </c>
      <c r="M920" s="29" t="str">
        <f ca="1">IF(AND($A920&lt;&gt;"",M$9&lt;&gt;""),IF(HLOOKUP(M$9,'Feuille1-Catégories'!$C$1:$G$2,2,FALSE)="OUI",M$3,IF(HLOOKUP(M$9,'Feuille1-Catégories'!$C$1:$G$3,3,FALSE)="OUI",OFFSET(M$3,MOD(QUOTIENT(ROW()-ROW($A$20),'Feuille1-Catégories'!$B$6/M$6),M$5),0),IF(MOD($A920-1-M$10,'Feuille1-Catégories'!$F$5+1)=0,M$3,""))),"")</f>
        <v/>
      </c>
      <c r="N920" s="29" t="str">
        <f ca="1">IF(AND($A920&lt;&gt;"",N$9&lt;&gt;""),IF(HLOOKUP(N$9,'Feuille1-Catégories'!$C$1:$G$2,2,FALSE)="OUI",N$3,IF(HLOOKUP(N$9,'Feuille1-Catégories'!$C$1:$G$3,3,FALSE)="OUI",OFFSET(N$3,MOD(QUOTIENT(ROW()-ROW($A$20),'Feuille1-Catégories'!$B$6/N$6),N$5),0),IF(MOD($A920-1-N$10,'Feuille1-Catégories'!$F$5+1)=0,N$3,""))),"")</f>
        <v/>
      </c>
      <c r="O920" s="29" t="str">
        <f ca="1">IF(AND($A920&lt;&gt;"",O$9&lt;&gt;""),IF(HLOOKUP(O$9,'Feuille1-Catégories'!$C$1:$G$2,2,FALSE)="OUI",O$3,IF(HLOOKUP(O$9,'Feuille1-Catégories'!$C$1:$G$3,3,FALSE)="OUI",OFFSET(O$3,MOD(QUOTIENT(ROW()-ROW($A$20),'Feuille1-Catégories'!$B$6/O$6),O$5),0),IF(MOD($A920-1-O$10,'Feuille1-Catégories'!$F$5+1)=0,O$3,""))),"")</f>
        <v/>
      </c>
      <c r="P920" s="29" t="str">
        <f ca="1">IF(AND($A920&lt;&gt;"",P$9&lt;&gt;""),IF(HLOOKUP(P$9,'Feuille1-Catégories'!$C$1:$G$2,2,FALSE)="OUI",P$3,IF(HLOOKUP(P$9,'Feuille1-Catégories'!$C$1:$G$3,3,FALSE)="OUI",OFFSET(P$3,MOD(QUOTIENT(ROW()-ROW($A$20),'Feuille1-Catégories'!$B$6/P$6),P$5),0),IF(MOD($A920-1-P$10,'Feuille1-Catégories'!$F$5+1)=0,P$3,""))),"")</f>
        <v/>
      </c>
      <c r="Q920" s="29" t="str">
        <f ca="1">IF(AND($A920&lt;&gt;"",Q$9&lt;&gt;""),IF(HLOOKUP(Q$9,'Feuille1-Catégories'!$C$1:$G$2,2,FALSE)="OUI",Q$3,IF(HLOOKUP(Q$9,'Feuille1-Catégories'!$C$1:$G$3,3,FALSE)="OUI",OFFSET(Q$3,MOD(QUOTIENT(ROW()-ROW($A$20),'Feuille1-Catégories'!$B$6/Q$6),Q$5),0),IF(MOD($A920-1-Q$10,'Feuille1-Catégories'!$F$5+1)=0,Q$3,""))),"")</f>
        <v/>
      </c>
      <c r="R920" s="29" t="str">
        <f ca="1">IF(AND($A920&lt;&gt;"",R$9&lt;&gt;""),IF(HLOOKUP(R$9,'Feuille1-Catégories'!$C$1:$G$2,2,FALSE)="OUI",R$3,IF(HLOOKUP(R$9,'Feuille1-Catégories'!$C$1:$G$3,3,FALSE)="OUI",OFFSET(R$3,MOD(QUOTIENT(ROW()-ROW($A$20),'Feuille1-Catégories'!$B$6/R$6),R$5),0),IF(MOD($A920-1-R$10,'Feuille1-Catégories'!$F$5+1)=0,R$3,""))),"")</f>
        <v/>
      </c>
      <c r="S920" s="29" t="str">
        <f ca="1">IF(AND($A920&lt;&gt;"",S$9&lt;&gt;""),IF(HLOOKUP(S$9,'Feuille1-Catégories'!$C$1:$G$2,2,FALSE)="OUI",S$3,IF(HLOOKUP(S$9,'Feuille1-Catégories'!$C$1:$G$3,3,FALSE)="OUI",OFFSET(S$3,MOD(QUOTIENT(ROW()-ROW($A$20),'Feuille1-Catégories'!$B$6/S$6),S$5),0),IF(MOD($A920-1-S$10,'Feuille1-Catégories'!$F$5+1)=0,S$3,""))),"")</f>
        <v/>
      </c>
      <c r="T920" s="29" t="str">
        <f ca="1">IF(AND($A920&lt;&gt;"",T$9&lt;&gt;""),IF(HLOOKUP(T$9,'Feuille1-Catégories'!$C$1:$G$2,2,FALSE)="OUI",T$3,IF(HLOOKUP(T$9,'Feuille1-Catégories'!$C$1:$G$3,3,FALSE)="OUI",OFFSET(T$3,MOD(QUOTIENT(ROW()-ROW($A$20),'Feuille1-Catégories'!$B$6/T$6),T$5),0),IF(MOD($A920-1-T$10,'Feuille1-Catégories'!$F$5+1)=0,T$3,""))),"")</f>
        <v/>
      </c>
      <c r="U920" s="29" t="str">
        <f ca="1">IF(AND($A920&lt;&gt;"",U$9&lt;&gt;""),IF(HLOOKUP(U$9,'Feuille1-Catégories'!$C$1:$G$2,2,FALSE)="OUI",U$3,IF(HLOOKUP(U$9,'Feuille1-Catégories'!$C$1:$G$3,3,FALSE)="OUI",OFFSET(U$3,MOD(QUOTIENT(ROW()-ROW($A$20),'Feuille1-Catégories'!$B$6/U$6),U$5),0),IF(MOD($A920-1-U$10,'Feuille1-Catégories'!$F$5+1)=0,U$3,""))),"")</f>
        <v/>
      </c>
      <c r="V920" s="29" t="str">
        <f ca="1">IF(AND($A920&lt;&gt;"",V$9&lt;&gt;""),IF(HLOOKUP(V$9,'Feuille1-Catégories'!$C$1:$G$2,2,FALSE)="OUI",V$3,IF(HLOOKUP(V$9,'Feuille1-Catégories'!$C$1:$G$3,3,FALSE)="OUI",OFFSET(V$3,MOD(QUOTIENT(ROW()-ROW($A$20),'Feuille1-Catégories'!$B$6/V$6),V$5),0),IF(MOD($A920-1-V$10,'Feuille1-Catégories'!$F$5+1)=0,V$3,""))),"")</f>
        <v/>
      </c>
      <c r="W920" s="29" t="str">
        <f ca="1">IF(AND($A920&lt;&gt;"",W$9&lt;&gt;""),IF(HLOOKUP(W$9,'Feuille1-Catégories'!$C$1:$G$2,2,FALSE)="OUI",W$3,IF(HLOOKUP(W$9,'Feuille1-Catégories'!$C$1:$G$3,3,FALSE)="OUI",OFFSET(W$3,MOD(QUOTIENT(ROW()-ROW($A$20),'Feuille1-Catégories'!$B$6/W$6),W$5),0),IF(MOD($A920-1-W$10,'Feuille1-Catégories'!$F$5+1)=0,W$3,""))),"")</f>
        <v/>
      </c>
      <c r="X920" s="29" t="str">
        <f ca="1">IF(AND($A920&lt;&gt;"",X$9&lt;&gt;""),IF(HLOOKUP(X$9,'Feuille1-Catégories'!$C$1:$G$2,2,FALSE)="OUI",X$3,IF(HLOOKUP(X$9,'Feuille1-Catégories'!$C$1:$G$3,3,FALSE)="OUI",OFFSET(X$3,MOD(QUOTIENT(ROW()-ROW($A$20),'Feuille1-Catégories'!$B$6/X$6),X$5),0),IF(MOD($A920-1-X$10,'Feuille1-Catégories'!$F$5+1)=0,X$3,""))),"")</f>
        <v/>
      </c>
      <c r="Y920" s="29" t="str">
        <f ca="1">IF(AND($A920&lt;&gt;"",Y$9&lt;&gt;""),IF(HLOOKUP(Y$9,'Feuille1-Catégories'!$C$1:$G$2,2,FALSE)="OUI",Y$3,IF(HLOOKUP(Y$9,'Feuille1-Catégories'!$C$1:$G$3,3,FALSE)="OUI",OFFSET(Y$3,MOD(QUOTIENT(ROW()-ROW($A$20),'Feuille1-Catégories'!$B$6/Y$6),Y$5),0),IF(MOD($A920-1-Y$10,'Feuille1-Catégories'!$F$5+1)=0,Y$3,""))),"")</f>
        <v/>
      </c>
      <c r="Z920" s="29" t="str">
        <f ca="1">IF(AND($A920&lt;&gt;"",Z$9&lt;&gt;""),IF(HLOOKUP(Z$9,'Feuille1-Catégories'!$C$1:$G$2,2,FALSE)="OUI",Z$3,IF(HLOOKUP(Z$9,'Feuille1-Catégories'!$C$1:$G$3,3,FALSE)="OUI",OFFSET(Z$3,MOD(QUOTIENT(ROW()-ROW($A$20),'Feuille1-Catégories'!$B$6/Z$6),Z$5),0),IF(MOD($A920-1-Z$10,'Feuille1-Catégories'!$F$5+1)=0,Z$3,""))),"")</f>
        <v/>
      </c>
    </row>
    <row r="921" spans="1:26" ht="17" x14ac:dyDescent="0.2">
      <c r="A921" s="21" t="str">
        <f>IF('Feuille2-Prix de vente'!A921&lt;&gt;"",'Feuille2-Prix de vente'!A921,"")</f>
        <v/>
      </c>
      <c r="B921" s="33" t="str">
        <f>IF('Feuille2-Prix de vente'!B921&lt;&gt;"",'Feuille2-Prix de vente'!B921,"")</f>
        <v/>
      </c>
      <c r="C921" s="10" t="str">
        <f>IF('Feuille2-Prix de vente'!C921&lt;&gt;"",'Feuille2-Prix de vente'!C921,"")</f>
        <v/>
      </c>
      <c r="D921" s="10" t="str">
        <f t="shared" si="14"/>
        <v/>
      </c>
      <c r="E921" s="10" t="str">
        <f>IF('Feuille2-Prix de vente'!E921&lt;&gt;"",'Feuille2-Prix de vente'!E921,"")</f>
        <v/>
      </c>
      <c r="F921" s="29" t="str">
        <f ca="1">IF(AND($A921&lt;&gt;"",F$9&lt;&gt;""),IF(HLOOKUP(F$9,'Feuille1-Catégories'!$C$1:$G$2,2,FALSE)="OUI",F$3,IF(HLOOKUP(F$9,'Feuille1-Catégories'!$C$1:$G$3,3,FALSE)="OUI",OFFSET(F$3,MOD(QUOTIENT(ROW()-ROW($A$20),'Feuille1-Catégories'!$B$6/F$6),F$5),0),IF(MOD($A921-1-F$10,'Feuille1-Catégories'!$F$5+1)=0,F$3,""))),"")</f>
        <v/>
      </c>
      <c r="G921" s="29" t="str">
        <f ca="1">IF(AND($A921&lt;&gt;"",G$9&lt;&gt;""),IF(HLOOKUP(G$9,'Feuille1-Catégories'!$C$1:$G$2,2,FALSE)="OUI",G$3,IF(HLOOKUP(G$9,'Feuille1-Catégories'!$C$1:$G$3,3,FALSE)="OUI",OFFSET(G$3,MOD(QUOTIENT(ROW()-ROW($A$20),'Feuille1-Catégories'!$B$6/G$6),G$5),0),IF(MOD($A921-1-G$10,'Feuille1-Catégories'!$F$5+1)=0,G$3,""))),"")</f>
        <v/>
      </c>
      <c r="H921" s="29" t="str">
        <f ca="1">IF(AND($A921&lt;&gt;"",H$9&lt;&gt;""),IF(HLOOKUP(H$9,'Feuille1-Catégories'!$C$1:$G$2,2,FALSE)="OUI",H$3,IF(HLOOKUP(H$9,'Feuille1-Catégories'!$C$1:$G$3,3,FALSE)="OUI",OFFSET(H$3,MOD(QUOTIENT(ROW()-ROW($A$20),'Feuille1-Catégories'!$B$6/H$6),H$5),0),IF(MOD($A921-1-H$10,'Feuille1-Catégories'!$F$5+1)=0,H$3,""))),"")</f>
        <v/>
      </c>
      <c r="I921" s="29" t="str">
        <f ca="1">IF(AND($A921&lt;&gt;"",I$9&lt;&gt;""),IF(HLOOKUP(I$9,'Feuille1-Catégories'!$C$1:$G$2,2,FALSE)="OUI",I$3,IF(HLOOKUP(I$9,'Feuille1-Catégories'!$C$1:$G$3,3,FALSE)="OUI",OFFSET(I$3,MOD(QUOTIENT(ROW()-ROW($A$20),'Feuille1-Catégories'!$B$6/I$6),I$5),0),IF(MOD($A921-1-I$10,'Feuille1-Catégories'!$F$5+1)=0,I$3,""))),"")</f>
        <v/>
      </c>
      <c r="J921" s="29" t="str">
        <f ca="1">IF(AND($A921&lt;&gt;"",J$9&lt;&gt;""),IF(HLOOKUP(J$9,'Feuille1-Catégories'!$C$1:$G$2,2,FALSE)="OUI",J$3,IF(HLOOKUP(J$9,'Feuille1-Catégories'!$C$1:$G$3,3,FALSE)="OUI",OFFSET(J$3,MOD(QUOTIENT(ROW()-ROW($A$20),'Feuille1-Catégories'!$B$6/J$6),J$5),0),IF(MOD($A921-1-J$10,'Feuille1-Catégories'!$F$5+1)=0,J$3,""))),"")</f>
        <v/>
      </c>
      <c r="K921" s="29" t="str">
        <f ca="1">IF(AND($A921&lt;&gt;"",K$9&lt;&gt;""),IF(HLOOKUP(K$9,'Feuille1-Catégories'!$C$1:$G$2,2,FALSE)="OUI",K$3,IF(HLOOKUP(K$9,'Feuille1-Catégories'!$C$1:$G$3,3,FALSE)="OUI",OFFSET(K$3,MOD(QUOTIENT(ROW()-ROW($A$20),'Feuille1-Catégories'!$B$6/K$6),K$5),0),IF(MOD($A921-1-K$10,'Feuille1-Catégories'!$F$5+1)=0,K$3,""))),"")</f>
        <v/>
      </c>
      <c r="L921" s="29" t="str">
        <f ca="1">IF(AND($A921&lt;&gt;"",L$9&lt;&gt;""),IF(HLOOKUP(L$9,'Feuille1-Catégories'!$C$1:$G$2,2,FALSE)="OUI",L$3,IF(HLOOKUP(L$9,'Feuille1-Catégories'!$C$1:$G$3,3,FALSE)="OUI",OFFSET(L$3,MOD(QUOTIENT(ROW()-ROW($A$20),'Feuille1-Catégories'!$B$6/L$6),L$5),0),IF(MOD($A921-1-L$10,'Feuille1-Catégories'!$F$5+1)=0,L$3,""))),"")</f>
        <v/>
      </c>
      <c r="M921" s="29" t="str">
        <f ca="1">IF(AND($A921&lt;&gt;"",M$9&lt;&gt;""),IF(HLOOKUP(M$9,'Feuille1-Catégories'!$C$1:$G$2,2,FALSE)="OUI",M$3,IF(HLOOKUP(M$9,'Feuille1-Catégories'!$C$1:$G$3,3,FALSE)="OUI",OFFSET(M$3,MOD(QUOTIENT(ROW()-ROW($A$20),'Feuille1-Catégories'!$B$6/M$6),M$5),0),IF(MOD($A921-1-M$10,'Feuille1-Catégories'!$F$5+1)=0,M$3,""))),"")</f>
        <v/>
      </c>
      <c r="N921" s="29" t="str">
        <f ca="1">IF(AND($A921&lt;&gt;"",N$9&lt;&gt;""),IF(HLOOKUP(N$9,'Feuille1-Catégories'!$C$1:$G$2,2,FALSE)="OUI",N$3,IF(HLOOKUP(N$9,'Feuille1-Catégories'!$C$1:$G$3,3,FALSE)="OUI",OFFSET(N$3,MOD(QUOTIENT(ROW()-ROW($A$20),'Feuille1-Catégories'!$B$6/N$6),N$5),0),IF(MOD($A921-1-N$10,'Feuille1-Catégories'!$F$5+1)=0,N$3,""))),"")</f>
        <v/>
      </c>
      <c r="O921" s="29" t="str">
        <f ca="1">IF(AND($A921&lt;&gt;"",O$9&lt;&gt;""),IF(HLOOKUP(O$9,'Feuille1-Catégories'!$C$1:$G$2,2,FALSE)="OUI",O$3,IF(HLOOKUP(O$9,'Feuille1-Catégories'!$C$1:$G$3,3,FALSE)="OUI",OFFSET(O$3,MOD(QUOTIENT(ROW()-ROW($A$20),'Feuille1-Catégories'!$B$6/O$6),O$5),0),IF(MOD($A921-1-O$10,'Feuille1-Catégories'!$F$5+1)=0,O$3,""))),"")</f>
        <v/>
      </c>
      <c r="P921" s="29" t="str">
        <f ca="1">IF(AND($A921&lt;&gt;"",P$9&lt;&gt;""),IF(HLOOKUP(P$9,'Feuille1-Catégories'!$C$1:$G$2,2,FALSE)="OUI",P$3,IF(HLOOKUP(P$9,'Feuille1-Catégories'!$C$1:$G$3,3,FALSE)="OUI",OFFSET(P$3,MOD(QUOTIENT(ROW()-ROW($A$20),'Feuille1-Catégories'!$B$6/P$6),P$5),0),IF(MOD($A921-1-P$10,'Feuille1-Catégories'!$F$5+1)=0,P$3,""))),"")</f>
        <v/>
      </c>
      <c r="Q921" s="29" t="str">
        <f ca="1">IF(AND($A921&lt;&gt;"",Q$9&lt;&gt;""),IF(HLOOKUP(Q$9,'Feuille1-Catégories'!$C$1:$G$2,2,FALSE)="OUI",Q$3,IF(HLOOKUP(Q$9,'Feuille1-Catégories'!$C$1:$G$3,3,FALSE)="OUI",OFFSET(Q$3,MOD(QUOTIENT(ROW()-ROW($A$20),'Feuille1-Catégories'!$B$6/Q$6),Q$5),0),IF(MOD($A921-1-Q$10,'Feuille1-Catégories'!$F$5+1)=0,Q$3,""))),"")</f>
        <v/>
      </c>
      <c r="R921" s="29" t="str">
        <f ca="1">IF(AND($A921&lt;&gt;"",R$9&lt;&gt;""),IF(HLOOKUP(R$9,'Feuille1-Catégories'!$C$1:$G$2,2,FALSE)="OUI",R$3,IF(HLOOKUP(R$9,'Feuille1-Catégories'!$C$1:$G$3,3,FALSE)="OUI",OFFSET(R$3,MOD(QUOTIENT(ROW()-ROW($A$20),'Feuille1-Catégories'!$B$6/R$6),R$5),0),IF(MOD($A921-1-R$10,'Feuille1-Catégories'!$F$5+1)=0,R$3,""))),"")</f>
        <v/>
      </c>
      <c r="S921" s="29" t="str">
        <f ca="1">IF(AND($A921&lt;&gt;"",S$9&lt;&gt;""),IF(HLOOKUP(S$9,'Feuille1-Catégories'!$C$1:$G$2,2,FALSE)="OUI",S$3,IF(HLOOKUP(S$9,'Feuille1-Catégories'!$C$1:$G$3,3,FALSE)="OUI",OFFSET(S$3,MOD(QUOTIENT(ROW()-ROW($A$20),'Feuille1-Catégories'!$B$6/S$6),S$5),0),IF(MOD($A921-1-S$10,'Feuille1-Catégories'!$F$5+1)=0,S$3,""))),"")</f>
        <v/>
      </c>
      <c r="T921" s="29" t="str">
        <f ca="1">IF(AND($A921&lt;&gt;"",T$9&lt;&gt;""),IF(HLOOKUP(T$9,'Feuille1-Catégories'!$C$1:$G$2,2,FALSE)="OUI",T$3,IF(HLOOKUP(T$9,'Feuille1-Catégories'!$C$1:$G$3,3,FALSE)="OUI",OFFSET(T$3,MOD(QUOTIENT(ROW()-ROW($A$20),'Feuille1-Catégories'!$B$6/T$6),T$5),0),IF(MOD($A921-1-T$10,'Feuille1-Catégories'!$F$5+1)=0,T$3,""))),"")</f>
        <v/>
      </c>
      <c r="U921" s="29" t="str">
        <f ca="1">IF(AND($A921&lt;&gt;"",U$9&lt;&gt;""),IF(HLOOKUP(U$9,'Feuille1-Catégories'!$C$1:$G$2,2,FALSE)="OUI",U$3,IF(HLOOKUP(U$9,'Feuille1-Catégories'!$C$1:$G$3,3,FALSE)="OUI",OFFSET(U$3,MOD(QUOTIENT(ROW()-ROW($A$20),'Feuille1-Catégories'!$B$6/U$6),U$5),0),IF(MOD($A921-1-U$10,'Feuille1-Catégories'!$F$5+1)=0,U$3,""))),"")</f>
        <v/>
      </c>
      <c r="V921" s="29" t="str">
        <f ca="1">IF(AND($A921&lt;&gt;"",V$9&lt;&gt;""),IF(HLOOKUP(V$9,'Feuille1-Catégories'!$C$1:$G$2,2,FALSE)="OUI",V$3,IF(HLOOKUP(V$9,'Feuille1-Catégories'!$C$1:$G$3,3,FALSE)="OUI",OFFSET(V$3,MOD(QUOTIENT(ROW()-ROW($A$20),'Feuille1-Catégories'!$B$6/V$6),V$5),0),IF(MOD($A921-1-V$10,'Feuille1-Catégories'!$F$5+1)=0,V$3,""))),"")</f>
        <v/>
      </c>
      <c r="W921" s="29" t="str">
        <f ca="1">IF(AND($A921&lt;&gt;"",W$9&lt;&gt;""),IF(HLOOKUP(W$9,'Feuille1-Catégories'!$C$1:$G$2,2,FALSE)="OUI",W$3,IF(HLOOKUP(W$9,'Feuille1-Catégories'!$C$1:$G$3,3,FALSE)="OUI",OFFSET(W$3,MOD(QUOTIENT(ROW()-ROW($A$20),'Feuille1-Catégories'!$B$6/W$6),W$5),0),IF(MOD($A921-1-W$10,'Feuille1-Catégories'!$F$5+1)=0,W$3,""))),"")</f>
        <v/>
      </c>
      <c r="X921" s="29" t="str">
        <f ca="1">IF(AND($A921&lt;&gt;"",X$9&lt;&gt;""),IF(HLOOKUP(X$9,'Feuille1-Catégories'!$C$1:$G$2,2,FALSE)="OUI",X$3,IF(HLOOKUP(X$9,'Feuille1-Catégories'!$C$1:$G$3,3,FALSE)="OUI",OFFSET(X$3,MOD(QUOTIENT(ROW()-ROW($A$20),'Feuille1-Catégories'!$B$6/X$6),X$5),0),IF(MOD($A921-1-X$10,'Feuille1-Catégories'!$F$5+1)=0,X$3,""))),"")</f>
        <v/>
      </c>
      <c r="Y921" s="29" t="str">
        <f ca="1">IF(AND($A921&lt;&gt;"",Y$9&lt;&gt;""),IF(HLOOKUP(Y$9,'Feuille1-Catégories'!$C$1:$G$2,2,FALSE)="OUI",Y$3,IF(HLOOKUP(Y$9,'Feuille1-Catégories'!$C$1:$G$3,3,FALSE)="OUI",OFFSET(Y$3,MOD(QUOTIENT(ROW()-ROW($A$20),'Feuille1-Catégories'!$B$6/Y$6),Y$5),0),IF(MOD($A921-1-Y$10,'Feuille1-Catégories'!$F$5+1)=0,Y$3,""))),"")</f>
        <v/>
      </c>
      <c r="Z921" s="29" t="str">
        <f ca="1">IF(AND($A921&lt;&gt;"",Z$9&lt;&gt;""),IF(HLOOKUP(Z$9,'Feuille1-Catégories'!$C$1:$G$2,2,FALSE)="OUI",Z$3,IF(HLOOKUP(Z$9,'Feuille1-Catégories'!$C$1:$G$3,3,FALSE)="OUI",OFFSET(Z$3,MOD(QUOTIENT(ROW()-ROW($A$20),'Feuille1-Catégories'!$B$6/Z$6),Z$5),0),IF(MOD($A921-1-Z$10,'Feuille1-Catégories'!$F$5+1)=0,Z$3,""))),"")</f>
        <v/>
      </c>
    </row>
    <row r="922" spans="1:26" ht="17" x14ac:dyDescent="0.2">
      <c r="A922" s="21" t="str">
        <f>IF('Feuille2-Prix de vente'!A922&lt;&gt;"",'Feuille2-Prix de vente'!A922,"")</f>
        <v/>
      </c>
      <c r="B922" s="33" t="str">
        <f>IF('Feuille2-Prix de vente'!B922&lt;&gt;"",'Feuille2-Prix de vente'!B922,"")</f>
        <v/>
      </c>
      <c r="C922" s="10" t="str">
        <f>IF('Feuille2-Prix de vente'!C922&lt;&gt;"",'Feuille2-Prix de vente'!C922,"")</f>
        <v/>
      </c>
      <c r="D922" s="10" t="str">
        <f t="shared" si="14"/>
        <v/>
      </c>
      <c r="E922" s="10" t="str">
        <f>IF('Feuille2-Prix de vente'!E922&lt;&gt;"",'Feuille2-Prix de vente'!E922,"")</f>
        <v/>
      </c>
      <c r="F922" s="29" t="str">
        <f ca="1">IF(AND($A922&lt;&gt;"",F$9&lt;&gt;""),IF(HLOOKUP(F$9,'Feuille1-Catégories'!$C$1:$G$2,2,FALSE)="OUI",F$3,IF(HLOOKUP(F$9,'Feuille1-Catégories'!$C$1:$G$3,3,FALSE)="OUI",OFFSET(F$3,MOD(QUOTIENT(ROW()-ROW($A$20),'Feuille1-Catégories'!$B$6/F$6),F$5),0),IF(MOD($A922-1-F$10,'Feuille1-Catégories'!$F$5+1)=0,F$3,""))),"")</f>
        <v/>
      </c>
      <c r="G922" s="29" t="str">
        <f ca="1">IF(AND($A922&lt;&gt;"",G$9&lt;&gt;""),IF(HLOOKUP(G$9,'Feuille1-Catégories'!$C$1:$G$2,2,FALSE)="OUI",G$3,IF(HLOOKUP(G$9,'Feuille1-Catégories'!$C$1:$G$3,3,FALSE)="OUI",OFFSET(G$3,MOD(QUOTIENT(ROW()-ROW($A$20),'Feuille1-Catégories'!$B$6/G$6),G$5),0),IF(MOD($A922-1-G$10,'Feuille1-Catégories'!$F$5+1)=0,G$3,""))),"")</f>
        <v/>
      </c>
      <c r="H922" s="29" t="str">
        <f ca="1">IF(AND($A922&lt;&gt;"",H$9&lt;&gt;""),IF(HLOOKUP(H$9,'Feuille1-Catégories'!$C$1:$G$2,2,FALSE)="OUI",H$3,IF(HLOOKUP(H$9,'Feuille1-Catégories'!$C$1:$G$3,3,FALSE)="OUI",OFFSET(H$3,MOD(QUOTIENT(ROW()-ROW($A$20),'Feuille1-Catégories'!$B$6/H$6),H$5),0),IF(MOD($A922-1-H$10,'Feuille1-Catégories'!$F$5+1)=0,H$3,""))),"")</f>
        <v/>
      </c>
      <c r="I922" s="29" t="str">
        <f ca="1">IF(AND($A922&lt;&gt;"",I$9&lt;&gt;""),IF(HLOOKUP(I$9,'Feuille1-Catégories'!$C$1:$G$2,2,FALSE)="OUI",I$3,IF(HLOOKUP(I$9,'Feuille1-Catégories'!$C$1:$G$3,3,FALSE)="OUI",OFFSET(I$3,MOD(QUOTIENT(ROW()-ROW($A$20),'Feuille1-Catégories'!$B$6/I$6),I$5),0),IF(MOD($A922-1-I$10,'Feuille1-Catégories'!$F$5+1)=0,I$3,""))),"")</f>
        <v/>
      </c>
      <c r="J922" s="29" t="str">
        <f ca="1">IF(AND($A922&lt;&gt;"",J$9&lt;&gt;""),IF(HLOOKUP(J$9,'Feuille1-Catégories'!$C$1:$G$2,2,FALSE)="OUI",J$3,IF(HLOOKUP(J$9,'Feuille1-Catégories'!$C$1:$G$3,3,FALSE)="OUI",OFFSET(J$3,MOD(QUOTIENT(ROW()-ROW($A$20),'Feuille1-Catégories'!$B$6/J$6),J$5),0),IF(MOD($A922-1-J$10,'Feuille1-Catégories'!$F$5+1)=0,J$3,""))),"")</f>
        <v/>
      </c>
      <c r="K922" s="29" t="str">
        <f ca="1">IF(AND($A922&lt;&gt;"",K$9&lt;&gt;""),IF(HLOOKUP(K$9,'Feuille1-Catégories'!$C$1:$G$2,2,FALSE)="OUI",K$3,IF(HLOOKUP(K$9,'Feuille1-Catégories'!$C$1:$G$3,3,FALSE)="OUI",OFFSET(K$3,MOD(QUOTIENT(ROW()-ROW($A$20),'Feuille1-Catégories'!$B$6/K$6),K$5),0),IF(MOD($A922-1-K$10,'Feuille1-Catégories'!$F$5+1)=0,K$3,""))),"")</f>
        <v/>
      </c>
      <c r="L922" s="29" t="str">
        <f ca="1">IF(AND($A922&lt;&gt;"",L$9&lt;&gt;""),IF(HLOOKUP(L$9,'Feuille1-Catégories'!$C$1:$G$2,2,FALSE)="OUI",L$3,IF(HLOOKUP(L$9,'Feuille1-Catégories'!$C$1:$G$3,3,FALSE)="OUI",OFFSET(L$3,MOD(QUOTIENT(ROW()-ROW($A$20),'Feuille1-Catégories'!$B$6/L$6),L$5),0),IF(MOD($A922-1-L$10,'Feuille1-Catégories'!$F$5+1)=0,L$3,""))),"")</f>
        <v/>
      </c>
      <c r="M922" s="29" t="str">
        <f ca="1">IF(AND($A922&lt;&gt;"",M$9&lt;&gt;""),IF(HLOOKUP(M$9,'Feuille1-Catégories'!$C$1:$G$2,2,FALSE)="OUI",M$3,IF(HLOOKUP(M$9,'Feuille1-Catégories'!$C$1:$G$3,3,FALSE)="OUI",OFFSET(M$3,MOD(QUOTIENT(ROW()-ROW($A$20),'Feuille1-Catégories'!$B$6/M$6),M$5),0),IF(MOD($A922-1-M$10,'Feuille1-Catégories'!$F$5+1)=0,M$3,""))),"")</f>
        <v/>
      </c>
      <c r="N922" s="29" t="str">
        <f ca="1">IF(AND($A922&lt;&gt;"",N$9&lt;&gt;""),IF(HLOOKUP(N$9,'Feuille1-Catégories'!$C$1:$G$2,2,FALSE)="OUI",N$3,IF(HLOOKUP(N$9,'Feuille1-Catégories'!$C$1:$G$3,3,FALSE)="OUI",OFFSET(N$3,MOD(QUOTIENT(ROW()-ROW($A$20),'Feuille1-Catégories'!$B$6/N$6),N$5),0),IF(MOD($A922-1-N$10,'Feuille1-Catégories'!$F$5+1)=0,N$3,""))),"")</f>
        <v/>
      </c>
      <c r="O922" s="29" t="str">
        <f ca="1">IF(AND($A922&lt;&gt;"",O$9&lt;&gt;""),IF(HLOOKUP(O$9,'Feuille1-Catégories'!$C$1:$G$2,2,FALSE)="OUI",O$3,IF(HLOOKUP(O$9,'Feuille1-Catégories'!$C$1:$G$3,3,FALSE)="OUI",OFFSET(O$3,MOD(QUOTIENT(ROW()-ROW($A$20),'Feuille1-Catégories'!$B$6/O$6),O$5),0),IF(MOD($A922-1-O$10,'Feuille1-Catégories'!$F$5+1)=0,O$3,""))),"")</f>
        <v/>
      </c>
      <c r="P922" s="29" t="str">
        <f ca="1">IF(AND($A922&lt;&gt;"",P$9&lt;&gt;""),IF(HLOOKUP(P$9,'Feuille1-Catégories'!$C$1:$G$2,2,FALSE)="OUI",P$3,IF(HLOOKUP(P$9,'Feuille1-Catégories'!$C$1:$G$3,3,FALSE)="OUI",OFFSET(P$3,MOD(QUOTIENT(ROW()-ROW($A$20),'Feuille1-Catégories'!$B$6/P$6),P$5),0),IF(MOD($A922-1-P$10,'Feuille1-Catégories'!$F$5+1)=0,P$3,""))),"")</f>
        <v/>
      </c>
      <c r="Q922" s="29" t="str">
        <f ca="1">IF(AND($A922&lt;&gt;"",Q$9&lt;&gt;""),IF(HLOOKUP(Q$9,'Feuille1-Catégories'!$C$1:$G$2,2,FALSE)="OUI",Q$3,IF(HLOOKUP(Q$9,'Feuille1-Catégories'!$C$1:$G$3,3,FALSE)="OUI",OFFSET(Q$3,MOD(QUOTIENT(ROW()-ROW($A$20),'Feuille1-Catégories'!$B$6/Q$6),Q$5),0),IF(MOD($A922-1-Q$10,'Feuille1-Catégories'!$F$5+1)=0,Q$3,""))),"")</f>
        <v/>
      </c>
      <c r="R922" s="29" t="str">
        <f ca="1">IF(AND($A922&lt;&gt;"",R$9&lt;&gt;""),IF(HLOOKUP(R$9,'Feuille1-Catégories'!$C$1:$G$2,2,FALSE)="OUI",R$3,IF(HLOOKUP(R$9,'Feuille1-Catégories'!$C$1:$G$3,3,FALSE)="OUI",OFFSET(R$3,MOD(QUOTIENT(ROW()-ROW($A$20),'Feuille1-Catégories'!$B$6/R$6),R$5),0),IF(MOD($A922-1-R$10,'Feuille1-Catégories'!$F$5+1)=0,R$3,""))),"")</f>
        <v/>
      </c>
      <c r="S922" s="29" t="str">
        <f ca="1">IF(AND($A922&lt;&gt;"",S$9&lt;&gt;""),IF(HLOOKUP(S$9,'Feuille1-Catégories'!$C$1:$G$2,2,FALSE)="OUI",S$3,IF(HLOOKUP(S$9,'Feuille1-Catégories'!$C$1:$G$3,3,FALSE)="OUI",OFFSET(S$3,MOD(QUOTIENT(ROW()-ROW($A$20),'Feuille1-Catégories'!$B$6/S$6),S$5),0),IF(MOD($A922-1-S$10,'Feuille1-Catégories'!$F$5+1)=0,S$3,""))),"")</f>
        <v/>
      </c>
      <c r="T922" s="29" t="str">
        <f ca="1">IF(AND($A922&lt;&gt;"",T$9&lt;&gt;""),IF(HLOOKUP(T$9,'Feuille1-Catégories'!$C$1:$G$2,2,FALSE)="OUI",T$3,IF(HLOOKUP(T$9,'Feuille1-Catégories'!$C$1:$G$3,3,FALSE)="OUI",OFFSET(T$3,MOD(QUOTIENT(ROW()-ROW($A$20),'Feuille1-Catégories'!$B$6/T$6),T$5),0),IF(MOD($A922-1-T$10,'Feuille1-Catégories'!$F$5+1)=0,T$3,""))),"")</f>
        <v/>
      </c>
      <c r="U922" s="29" t="str">
        <f ca="1">IF(AND($A922&lt;&gt;"",U$9&lt;&gt;""),IF(HLOOKUP(U$9,'Feuille1-Catégories'!$C$1:$G$2,2,FALSE)="OUI",U$3,IF(HLOOKUP(U$9,'Feuille1-Catégories'!$C$1:$G$3,3,FALSE)="OUI",OFFSET(U$3,MOD(QUOTIENT(ROW()-ROW($A$20),'Feuille1-Catégories'!$B$6/U$6),U$5),0),IF(MOD($A922-1-U$10,'Feuille1-Catégories'!$F$5+1)=0,U$3,""))),"")</f>
        <v/>
      </c>
      <c r="V922" s="29" t="str">
        <f ca="1">IF(AND($A922&lt;&gt;"",V$9&lt;&gt;""),IF(HLOOKUP(V$9,'Feuille1-Catégories'!$C$1:$G$2,2,FALSE)="OUI",V$3,IF(HLOOKUP(V$9,'Feuille1-Catégories'!$C$1:$G$3,3,FALSE)="OUI",OFFSET(V$3,MOD(QUOTIENT(ROW()-ROW($A$20),'Feuille1-Catégories'!$B$6/V$6),V$5),0),IF(MOD($A922-1-V$10,'Feuille1-Catégories'!$F$5+1)=0,V$3,""))),"")</f>
        <v/>
      </c>
      <c r="W922" s="29" t="str">
        <f ca="1">IF(AND($A922&lt;&gt;"",W$9&lt;&gt;""),IF(HLOOKUP(W$9,'Feuille1-Catégories'!$C$1:$G$2,2,FALSE)="OUI",W$3,IF(HLOOKUP(W$9,'Feuille1-Catégories'!$C$1:$G$3,3,FALSE)="OUI",OFFSET(W$3,MOD(QUOTIENT(ROW()-ROW($A$20),'Feuille1-Catégories'!$B$6/W$6),W$5),0),IF(MOD($A922-1-W$10,'Feuille1-Catégories'!$F$5+1)=0,W$3,""))),"")</f>
        <v/>
      </c>
      <c r="X922" s="29" t="str">
        <f ca="1">IF(AND($A922&lt;&gt;"",X$9&lt;&gt;""),IF(HLOOKUP(X$9,'Feuille1-Catégories'!$C$1:$G$2,2,FALSE)="OUI",X$3,IF(HLOOKUP(X$9,'Feuille1-Catégories'!$C$1:$G$3,3,FALSE)="OUI",OFFSET(X$3,MOD(QUOTIENT(ROW()-ROW($A$20),'Feuille1-Catégories'!$B$6/X$6),X$5),0),IF(MOD($A922-1-X$10,'Feuille1-Catégories'!$F$5+1)=0,X$3,""))),"")</f>
        <v/>
      </c>
      <c r="Y922" s="29" t="str">
        <f ca="1">IF(AND($A922&lt;&gt;"",Y$9&lt;&gt;""),IF(HLOOKUP(Y$9,'Feuille1-Catégories'!$C$1:$G$2,2,FALSE)="OUI",Y$3,IF(HLOOKUP(Y$9,'Feuille1-Catégories'!$C$1:$G$3,3,FALSE)="OUI",OFFSET(Y$3,MOD(QUOTIENT(ROW()-ROW($A$20),'Feuille1-Catégories'!$B$6/Y$6),Y$5),0),IF(MOD($A922-1-Y$10,'Feuille1-Catégories'!$F$5+1)=0,Y$3,""))),"")</f>
        <v/>
      </c>
      <c r="Z922" s="29" t="str">
        <f ca="1">IF(AND($A922&lt;&gt;"",Z$9&lt;&gt;""),IF(HLOOKUP(Z$9,'Feuille1-Catégories'!$C$1:$G$2,2,FALSE)="OUI",Z$3,IF(HLOOKUP(Z$9,'Feuille1-Catégories'!$C$1:$G$3,3,FALSE)="OUI",OFFSET(Z$3,MOD(QUOTIENT(ROW()-ROW($A$20),'Feuille1-Catégories'!$B$6/Z$6),Z$5),0),IF(MOD($A922-1-Z$10,'Feuille1-Catégories'!$F$5+1)=0,Z$3,""))),"")</f>
        <v/>
      </c>
    </row>
    <row r="923" spans="1:26" ht="17" x14ac:dyDescent="0.2">
      <c r="A923" s="21" t="str">
        <f>IF('Feuille2-Prix de vente'!A923&lt;&gt;"",'Feuille2-Prix de vente'!A923,"")</f>
        <v/>
      </c>
      <c r="B923" s="33" t="str">
        <f>IF('Feuille2-Prix de vente'!B923&lt;&gt;"",'Feuille2-Prix de vente'!B923,"")</f>
        <v/>
      </c>
      <c r="C923" s="10" t="str">
        <f>IF('Feuille2-Prix de vente'!C923&lt;&gt;"",'Feuille2-Prix de vente'!C923,"")</f>
        <v/>
      </c>
      <c r="D923" s="10" t="str">
        <f t="shared" si="14"/>
        <v/>
      </c>
      <c r="E923" s="10" t="str">
        <f>IF('Feuille2-Prix de vente'!E923&lt;&gt;"",'Feuille2-Prix de vente'!E923,"")</f>
        <v/>
      </c>
      <c r="F923" s="29" t="str">
        <f ca="1">IF(AND($A923&lt;&gt;"",F$9&lt;&gt;""),IF(HLOOKUP(F$9,'Feuille1-Catégories'!$C$1:$G$2,2,FALSE)="OUI",F$3,IF(HLOOKUP(F$9,'Feuille1-Catégories'!$C$1:$G$3,3,FALSE)="OUI",OFFSET(F$3,MOD(QUOTIENT(ROW()-ROW($A$20),'Feuille1-Catégories'!$B$6/F$6),F$5),0),IF(MOD($A923-1-F$10,'Feuille1-Catégories'!$F$5+1)=0,F$3,""))),"")</f>
        <v/>
      </c>
      <c r="G923" s="29" t="str">
        <f ca="1">IF(AND($A923&lt;&gt;"",G$9&lt;&gt;""),IF(HLOOKUP(G$9,'Feuille1-Catégories'!$C$1:$G$2,2,FALSE)="OUI",G$3,IF(HLOOKUP(G$9,'Feuille1-Catégories'!$C$1:$G$3,3,FALSE)="OUI",OFFSET(G$3,MOD(QUOTIENT(ROW()-ROW($A$20),'Feuille1-Catégories'!$B$6/G$6),G$5),0),IF(MOD($A923-1-G$10,'Feuille1-Catégories'!$F$5+1)=0,G$3,""))),"")</f>
        <v/>
      </c>
      <c r="H923" s="29" t="str">
        <f ca="1">IF(AND($A923&lt;&gt;"",H$9&lt;&gt;""),IF(HLOOKUP(H$9,'Feuille1-Catégories'!$C$1:$G$2,2,FALSE)="OUI",H$3,IF(HLOOKUP(H$9,'Feuille1-Catégories'!$C$1:$G$3,3,FALSE)="OUI",OFFSET(H$3,MOD(QUOTIENT(ROW()-ROW($A$20),'Feuille1-Catégories'!$B$6/H$6),H$5),0),IF(MOD($A923-1-H$10,'Feuille1-Catégories'!$F$5+1)=0,H$3,""))),"")</f>
        <v/>
      </c>
      <c r="I923" s="29" t="str">
        <f ca="1">IF(AND($A923&lt;&gt;"",I$9&lt;&gt;""),IF(HLOOKUP(I$9,'Feuille1-Catégories'!$C$1:$G$2,2,FALSE)="OUI",I$3,IF(HLOOKUP(I$9,'Feuille1-Catégories'!$C$1:$G$3,3,FALSE)="OUI",OFFSET(I$3,MOD(QUOTIENT(ROW()-ROW($A$20),'Feuille1-Catégories'!$B$6/I$6),I$5),0),IF(MOD($A923-1-I$10,'Feuille1-Catégories'!$F$5+1)=0,I$3,""))),"")</f>
        <v/>
      </c>
      <c r="J923" s="29" t="str">
        <f ca="1">IF(AND($A923&lt;&gt;"",J$9&lt;&gt;""),IF(HLOOKUP(J$9,'Feuille1-Catégories'!$C$1:$G$2,2,FALSE)="OUI",J$3,IF(HLOOKUP(J$9,'Feuille1-Catégories'!$C$1:$G$3,3,FALSE)="OUI",OFFSET(J$3,MOD(QUOTIENT(ROW()-ROW($A$20),'Feuille1-Catégories'!$B$6/J$6),J$5),0),IF(MOD($A923-1-J$10,'Feuille1-Catégories'!$F$5+1)=0,J$3,""))),"")</f>
        <v/>
      </c>
      <c r="K923" s="29" t="str">
        <f ca="1">IF(AND($A923&lt;&gt;"",K$9&lt;&gt;""),IF(HLOOKUP(K$9,'Feuille1-Catégories'!$C$1:$G$2,2,FALSE)="OUI",K$3,IF(HLOOKUP(K$9,'Feuille1-Catégories'!$C$1:$G$3,3,FALSE)="OUI",OFFSET(K$3,MOD(QUOTIENT(ROW()-ROW($A$20),'Feuille1-Catégories'!$B$6/K$6),K$5),0),IF(MOD($A923-1-K$10,'Feuille1-Catégories'!$F$5+1)=0,K$3,""))),"")</f>
        <v/>
      </c>
      <c r="L923" s="29" t="str">
        <f ca="1">IF(AND($A923&lt;&gt;"",L$9&lt;&gt;""),IF(HLOOKUP(L$9,'Feuille1-Catégories'!$C$1:$G$2,2,FALSE)="OUI",L$3,IF(HLOOKUP(L$9,'Feuille1-Catégories'!$C$1:$G$3,3,FALSE)="OUI",OFFSET(L$3,MOD(QUOTIENT(ROW()-ROW($A$20),'Feuille1-Catégories'!$B$6/L$6),L$5),0),IF(MOD($A923-1-L$10,'Feuille1-Catégories'!$F$5+1)=0,L$3,""))),"")</f>
        <v/>
      </c>
      <c r="M923" s="29" t="str">
        <f ca="1">IF(AND($A923&lt;&gt;"",M$9&lt;&gt;""),IF(HLOOKUP(M$9,'Feuille1-Catégories'!$C$1:$G$2,2,FALSE)="OUI",M$3,IF(HLOOKUP(M$9,'Feuille1-Catégories'!$C$1:$G$3,3,FALSE)="OUI",OFFSET(M$3,MOD(QUOTIENT(ROW()-ROW($A$20),'Feuille1-Catégories'!$B$6/M$6),M$5),0),IF(MOD($A923-1-M$10,'Feuille1-Catégories'!$F$5+1)=0,M$3,""))),"")</f>
        <v/>
      </c>
      <c r="N923" s="29" t="str">
        <f ca="1">IF(AND($A923&lt;&gt;"",N$9&lt;&gt;""),IF(HLOOKUP(N$9,'Feuille1-Catégories'!$C$1:$G$2,2,FALSE)="OUI",N$3,IF(HLOOKUP(N$9,'Feuille1-Catégories'!$C$1:$G$3,3,FALSE)="OUI",OFFSET(N$3,MOD(QUOTIENT(ROW()-ROW($A$20),'Feuille1-Catégories'!$B$6/N$6),N$5),0),IF(MOD($A923-1-N$10,'Feuille1-Catégories'!$F$5+1)=0,N$3,""))),"")</f>
        <v/>
      </c>
      <c r="O923" s="29" t="str">
        <f ca="1">IF(AND($A923&lt;&gt;"",O$9&lt;&gt;""),IF(HLOOKUP(O$9,'Feuille1-Catégories'!$C$1:$G$2,2,FALSE)="OUI",O$3,IF(HLOOKUP(O$9,'Feuille1-Catégories'!$C$1:$G$3,3,FALSE)="OUI",OFFSET(O$3,MOD(QUOTIENT(ROW()-ROW($A$20),'Feuille1-Catégories'!$B$6/O$6),O$5),0),IF(MOD($A923-1-O$10,'Feuille1-Catégories'!$F$5+1)=0,O$3,""))),"")</f>
        <v/>
      </c>
      <c r="P923" s="29" t="str">
        <f ca="1">IF(AND($A923&lt;&gt;"",P$9&lt;&gt;""),IF(HLOOKUP(P$9,'Feuille1-Catégories'!$C$1:$G$2,2,FALSE)="OUI",P$3,IF(HLOOKUP(P$9,'Feuille1-Catégories'!$C$1:$G$3,3,FALSE)="OUI",OFFSET(P$3,MOD(QUOTIENT(ROW()-ROW($A$20),'Feuille1-Catégories'!$B$6/P$6),P$5),0),IF(MOD($A923-1-P$10,'Feuille1-Catégories'!$F$5+1)=0,P$3,""))),"")</f>
        <v/>
      </c>
      <c r="Q923" s="29" t="str">
        <f ca="1">IF(AND($A923&lt;&gt;"",Q$9&lt;&gt;""),IF(HLOOKUP(Q$9,'Feuille1-Catégories'!$C$1:$G$2,2,FALSE)="OUI",Q$3,IF(HLOOKUP(Q$9,'Feuille1-Catégories'!$C$1:$G$3,3,FALSE)="OUI",OFFSET(Q$3,MOD(QUOTIENT(ROW()-ROW($A$20),'Feuille1-Catégories'!$B$6/Q$6),Q$5),0),IF(MOD($A923-1-Q$10,'Feuille1-Catégories'!$F$5+1)=0,Q$3,""))),"")</f>
        <v/>
      </c>
      <c r="R923" s="29" t="str">
        <f ca="1">IF(AND($A923&lt;&gt;"",R$9&lt;&gt;""),IF(HLOOKUP(R$9,'Feuille1-Catégories'!$C$1:$G$2,2,FALSE)="OUI",R$3,IF(HLOOKUP(R$9,'Feuille1-Catégories'!$C$1:$G$3,3,FALSE)="OUI",OFFSET(R$3,MOD(QUOTIENT(ROW()-ROW($A$20),'Feuille1-Catégories'!$B$6/R$6),R$5),0),IF(MOD($A923-1-R$10,'Feuille1-Catégories'!$F$5+1)=0,R$3,""))),"")</f>
        <v/>
      </c>
      <c r="S923" s="29" t="str">
        <f ca="1">IF(AND($A923&lt;&gt;"",S$9&lt;&gt;""),IF(HLOOKUP(S$9,'Feuille1-Catégories'!$C$1:$G$2,2,FALSE)="OUI",S$3,IF(HLOOKUP(S$9,'Feuille1-Catégories'!$C$1:$G$3,3,FALSE)="OUI",OFFSET(S$3,MOD(QUOTIENT(ROW()-ROW($A$20),'Feuille1-Catégories'!$B$6/S$6),S$5),0),IF(MOD($A923-1-S$10,'Feuille1-Catégories'!$F$5+1)=0,S$3,""))),"")</f>
        <v/>
      </c>
      <c r="T923" s="29" t="str">
        <f ca="1">IF(AND($A923&lt;&gt;"",T$9&lt;&gt;""),IF(HLOOKUP(T$9,'Feuille1-Catégories'!$C$1:$G$2,2,FALSE)="OUI",T$3,IF(HLOOKUP(T$9,'Feuille1-Catégories'!$C$1:$G$3,3,FALSE)="OUI",OFFSET(T$3,MOD(QUOTIENT(ROW()-ROW($A$20),'Feuille1-Catégories'!$B$6/T$6),T$5),0),IF(MOD($A923-1-T$10,'Feuille1-Catégories'!$F$5+1)=0,T$3,""))),"")</f>
        <v/>
      </c>
      <c r="U923" s="29" t="str">
        <f ca="1">IF(AND($A923&lt;&gt;"",U$9&lt;&gt;""),IF(HLOOKUP(U$9,'Feuille1-Catégories'!$C$1:$G$2,2,FALSE)="OUI",U$3,IF(HLOOKUP(U$9,'Feuille1-Catégories'!$C$1:$G$3,3,FALSE)="OUI",OFFSET(U$3,MOD(QUOTIENT(ROW()-ROW($A$20),'Feuille1-Catégories'!$B$6/U$6),U$5),0),IF(MOD($A923-1-U$10,'Feuille1-Catégories'!$F$5+1)=0,U$3,""))),"")</f>
        <v/>
      </c>
      <c r="V923" s="29" t="str">
        <f ca="1">IF(AND($A923&lt;&gt;"",V$9&lt;&gt;""),IF(HLOOKUP(V$9,'Feuille1-Catégories'!$C$1:$G$2,2,FALSE)="OUI",V$3,IF(HLOOKUP(V$9,'Feuille1-Catégories'!$C$1:$G$3,3,FALSE)="OUI",OFFSET(V$3,MOD(QUOTIENT(ROW()-ROW($A$20),'Feuille1-Catégories'!$B$6/V$6),V$5),0),IF(MOD($A923-1-V$10,'Feuille1-Catégories'!$F$5+1)=0,V$3,""))),"")</f>
        <v/>
      </c>
      <c r="W923" s="29" t="str">
        <f ca="1">IF(AND($A923&lt;&gt;"",W$9&lt;&gt;""),IF(HLOOKUP(W$9,'Feuille1-Catégories'!$C$1:$G$2,2,FALSE)="OUI",W$3,IF(HLOOKUP(W$9,'Feuille1-Catégories'!$C$1:$G$3,3,FALSE)="OUI",OFFSET(W$3,MOD(QUOTIENT(ROW()-ROW($A$20),'Feuille1-Catégories'!$B$6/W$6),W$5),0),IF(MOD($A923-1-W$10,'Feuille1-Catégories'!$F$5+1)=0,W$3,""))),"")</f>
        <v/>
      </c>
      <c r="X923" s="29" t="str">
        <f ca="1">IF(AND($A923&lt;&gt;"",X$9&lt;&gt;""),IF(HLOOKUP(X$9,'Feuille1-Catégories'!$C$1:$G$2,2,FALSE)="OUI",X$3,IF(HLOOKUP(X$9,'Feuille1-Catégories'!$C$1:$G$3,3,FALSE)="OUI",OFFSET(X$3,MOD(QUOTIENT(ROW()-ROW($A$20),'Feuille1-Catégories'!$B$6/X$6),X$5),0),IF(MOD($A923-1-X$10,'Feuille1-Catégories'!$F$5+1)=0,X$3,""))),"")</f>
        <v/>
      </c>
      <c r="Y923" s="29" t="str">
        <f ca="1">IF(AND($A923&lt;&gt;"",Y$9&lt;&gt;""),IF(HLOOKUP(Y$9,'Feuille1-Catégories'!$C$1:$G$2,2,FALSE)="OUI",Y$3,IF(HLOOKUP(Y$9,'Feuille1-Catégories'!$C$1:$G$3,3,FALSE)="OUI",OFFSET(Y$3,MOD(QUOTIENT(ROW()-ROW($A$20),'Feuille1-Catégories'!$B$6/Y$6),Y$5),0),IF(MOD($A923-1-Y$10,'Feuille1-Catégories'!$F$5+1)=0,Y$3,""))),"")</f>
        <v/>
      </c>
      <c r="Z923" s="29" t="str">
        <f ca="1">IF(AND($A923&lt;&gt;"",Z$9&lt;&gt;""),IF(HLOOKUP(Z$9,'Feuille1-Catégories'!$C$1:$G$2,2,FALSE)="OUI",Z$3,IF(HLOOKUP(Z$9,'Feuille1-Catégories'!$C$1:$G$3,3,FALSE)="OUI",OFFSET(Z$3,MOD(QUOTIENT(ROW()-ROW($A$20),'Feuille1-Catégories'!$B$6/Z$6),Z$5),0),IF(MOD($A923-1-Z$10,'Feuille1-Catégories'!$F$5+1)=0,Z$3,""))),"")</f>
        <v/>
      </c>
    </row>
    <row r="924" spans="1:26" ht="17" x14ac:dyDescent="0.2">
      <c r="A924" s="21" t="str">
        <f>IF('Feuille2-Prix de vente'!A924&lt;&gt;"",'Feuille2-Prix de vente'!A924,"")</f>
        <v/>
      </c>
      <c r="B924" s="33" t="str">
        <f>IF('Feuille2-Prix de vente'!B924&lt;&gt;"",'Feuille2-Prix de vente'!B924,"")</f>
        <v/>
      </c>
      <c r="C924" s="10" t="str">
        <f>IF('Feuille2-Prix de vente'!C924&lt;&gt;"",'Feuille2-Prix de vente'!C924,"")</f>
        <v/>
      </c>
      <c r="D924" s="10" t="str">
        <f t="shared" si="14"/>
        <v/>
      </c>
      <c r="E924" s="10" t="str">
        <f>IF('Feuille2-Prix de vente'!E924&lt;&gt;"",'Feuille2-Prix de vente'!E924,"")</f>
        <v/>
      </c>
      <c r="F924" s="29" t="str">
        <f ca="1">IF(AND($A924&lt;&gt;"",F$9&lt;&gt;""),IF(HLOOKUP(F$9,'Feuille1-Catégories'!$C$1:$G$2,2,FALSE)="OUI",F$3,IF(HLOOKUP(F$9,'Feuille1-Catégories'!$C$1:$G$3,3,FALSE)="OUI",OFFSET(F$3,MOD(QUOTIENT(ROW()-ROW($A$20),'Feuille1-Catégories'!$B$6/F$6),F$5),0),IF(MOD($A924-1-F$10,'Feuille1-Catégories'!$F$5+1)=0,F$3,""))),"")</f>
        <v/>
      </c>
      <c r="G924" s="29" t="str">
        <f ca="1">IF(AND($A924&lt;&gt;"",G$9&lt;&gt;""),IF(HLOOKUP(G$9,'Feuille1-Catégories'!$C$1:$G$2,2,FALSE)="OUI",G$3,IF(HLOOKUP(G$9,'Feuille1-Catégories'!$C$1:$G$3,3,FALSE)="OUI",OFFSET(G$3,MOD(QUOTIENT(ROW()-ROW($A$20),'Feuille1-Catégories'!$B$6/G$6),G$5),0),IF(MOD($A924-1-G$10,'Feuille1-Catégories'!$F$5+1)=0,G$3,""))),"")</f>
        <v/>
      </c>
      <c r="H924" s="29" t="str">
        <f ca="1">IF(AND($A924&lt;&gt;"",H$9&lt;&gt;""),IF(HLOOKUP(H$9,'Feuille1-Catégories'!$C$1:$G$2,2,FALSE)="OUI",H$3,IF(HLOOKUP(H$9,'Feuille1-Catégories'!$C$1:$G$3,3,FALSE)="OUI",OFFSET(H$3,MOD(QUOTIENT(ROW()-ROW($A$20),'Feuille1-Catégories'!$B$6/H$6),H$5),0),IF(MOD($A924-1-H$10,'Feuille1-Catégories'!$F$5+1)=0,H$3,""))),"")</f>
        <v/>
      </c>
      <c r="I924" s="29" t="str">
        <f ca="1">IF(AND($A924&lt;&gt;"",I$9&lt;&gt;""),IF(HLOOKUP(I$9,'Feuille1-Catégories'!$C$1:$G$2,2,FALSE)="OUI",I$3,IF(HLOOKUP(I$9,'Feuille1-Catégories'!$C$1:$G$3,3,FALSE)="OUI",OFFSET(I$3,MOD(QUOTIENT(ROW()-ROW($A$20),'Feuille1-Catégories'!$B$6/I$6),I$5),0),IF(MOD($A924-1-I$10,'Feuille1-Catégories'!$F$5+1)=0,I$3,""))),"")</f>
        <v/>
      </c>
      <c r="J924" s="29" t="str">
        <f ca="1">IF(AND($A924&lt;&gt;"",J$9&lt;&gt;""),IF(HLOOKUP(J$9,'Feuille1-Catégories'!$C$1:$G$2,2,FALSE)="OUI",J$3,IF(HLOOKUP(J$9,'Feuille1-Catégories'!$C$1:$G$3,3,FALSE)="OUI",OFFSET(J$3,MOD(QUOTIENT(ROW()-ROW($A$20),'Feuille1-Catégories'!$B$6/J$6),J$5),0),IF(MOD($A924-1-J$10,'Feuille1-Catégories'!$F$5+1)=0,J$3,""))),"")</f>
        <v/>
      </c>
      <c r="K924" s="29" t="str">
        <f ca="1">IF(AND($A924&lt;&gt;"",K$9&lt;&gt;""),IF(HLOOKUP(K$9,'Feuille1-Catégories'!$C$1:$G$2,2,FALSE)="OUI",K$3,IF(HLOOKUP(K$9,'Feuille1-Catégories'!$C$1:$G$3,3,FALSE)="OUI",OFFSET(K$3,MOD(QUOTIENT(ROW()-ROW($A$20),'Feuille1-Catégories'!$B$6/K$6),K$5),0),IF(MOD($A924-1-K$10,'Feuille1-Catégories'!$F$5+1)=0,K$3,""))),"")</f>
        <v/>
      </c>
      <c r="L924" s="29" t="str">
        <f ca="1">IF(AND($A924&lt;&gt;"",L$9&lt;&gt;""),IF(HLOOKUP(L$9,'Feuille1-Catégories'!$C$1:$G$2,2,FALSE)="OUI",L$3,IF(HLOOKUP(L$9,'Feuille1-Catégories'!$C$1:$G$3,3,FALSE)="OUI",OFFSET(L$3,MOD(QUOTIENT(ROW()-ROW($A$20),'Feuille1-Catégories'!$B$6/L$6),L$5),0),IF(MOD($A924-1-L$10,'Feuille1-Catégories'!$F$5+1)=0,L$3,""))),"")</f>
        <v/>
      </c>
      <c r="M924" s="29" t="str">
        <f ca="1">IF(AND($A924&lt;&gt;"",M$9&lt;&gt;""),IF(HLOOKUP(M$9,'Feuille1-Catégories'!$C$1:$G$2,2,FALSE)="OUI",M$3,IF(HLOOKUP(M$9,'Feuille1-Catégories'!$C$1:$G$3,3,FALSE)="OUI",OFFSET(M$3,MOD(QUOTIENT(ROW()-ROW($A$20),'Feuille1-Catégories'!$B$6/M$6),M$5),0),IF(MOD($A924-1-M$10,'Feuille1-Catégories'!$F$5+1)=0,M$3,""))),"")</f>
        <v/>
      </c>
      <c r="N924" s="29" t="str">
        <f ca="1">IF(AND($A924&lt;&gt;"",N$9&lt;&gt;""),IF(HLOOKUP(N$9,'Feuille1-Catégories'!$C$1:$G$2,2,FALSE)="OUI",N$3,IF(HLOOKUP(N$9,'Feuille1-Catégories'!$C$1:$G$3,3,FALSE)="OUI",OFFSET(N$3,MOD(QUOTIENT(ROW()-ROW($A$20),'Feuille1-Catégories'!$B$6/N$6),N$5),0),IF(MOD($A924-1-N$10,'Feuille1-Catégories'!$F$5+1)=0,N$3,""))),"")</f>
        <v/>
      </c>
      <c r="O924" s="29" t="str">
        <f ca="1">IF(AND($A924&lt;&gt;"",O$9&lt;&gt;""),IF(HLOOKUP(O$9,'Feuille1-Catégories'!$C$1:$G$2,2,FALSE)="OUI",O$3,IF(HLOOKUP(O$9,'Feuille1-Catégories'!$C$1:$G$3,3,FALSE)="OUI",OFFSET(O$3,MOD(QUOTIENT(ROW()-ROW($A$20),'Feuille1-Catégories'!$B$6/O$6),O$5),0),IF(MOD($A924-1-O$10,'Feuille1-Catégories'!$F$5+1)=0,O$3,""))),"")</f>
        <v/>
      </c>
      <c r="P924" s="29" t="str">
        <f ca="1">IF(AND($A924&lt;&gt;"",P$9&lt;&gt;""),IF(HLOOKUP(P$9,'Feuille1-Catégories'!$C$1:$G$2,2,FALSE)="OUI",P$3,IF(HLOOKUP(P$9,'Feuille1-Catégories'!$C$1:$G$3,3,FALSE)="OUI",OFFSET(P$3,MOD(QUOTIENT(ROW()-ROW($A$20),'Feuille1-Catégories'!$B$6/P$6),P$5),0),IF(MOD($A924-1-P$10,'Feuille1-Catégories'!$F$5+1)=0,P$3,""))),"")</f>
        <v/>
      </c>
      <c r="Q924" s="29" t="str">
        <f ca="1">IF(AND($A924&lt;&gt;"",Q$9&lt;&gt;""),IF(HLOOKUP(Q$9,'Feuille1-Catégories'!$C$1:$G$2,2,FALSE)="OUI",Q$3,IF(HLOOKUP(Q$9,'Feuille1-Catégories'!$C$1:$G$3,3,FALSE)="OUI",OFFSET(Q$3,MOD(QUOTIENT(ROW()-ROW($A$20),'Feuille1-Catégories'!$B$6/Q$6),Q$5),0),IF(MOD($A924-1-Q$10,'Feuille1-Catégories'!$F$5+1)=0,Q$3,""))),"")</f>
        <v/>
      </c>
      <c r="R924" s="29" t="str">
        <f ca="1">IF(AND($A924&lt;&gt;"",R$9&lt;&gt;""),IF(HLOOKUP(R$9,'Feuille1-Catégories'!$C$1:$G$2,2,FALSE)="OUI",R$3,IF(HLOOKUP(R$9,'Feuille1-Catégories'!$C$1:$G$3,3,FALSE)="OUI",OFFSET(R$3,MOD(QUOTIENT(ROW()-ROW($A$20),'Feuille1-Catégories'!$B$6/R$6),R$5),0),IF(MOD($A924-1-R$10,'Feuille1-Catégories'!$F$5+1)=0,R$3,""))),"")</f>
        <v/>
      </c>
      <c r="S924" s="29" t="str">
        <f ca="1">IF(AND($A924&lt;&gt;"",S$9&lt;&gt;""),IF(HLOOKUP(S$9,'Feuille1-Catégories'!$C$1:$G$2,2,FALSE)="OUI",S$3,IF(HLOOKUP(S$9,'Feuille1-Catégories'!$C$1:$G$3,3,FALSE)="OUI",OFFSET(S$3,MOD(QUOTIENT(ROW()-ROW($A$20),'Feuille1-Catégories'!$B$6/S$6),S$5),0),IF(MOD($A924-1-S$10,'Feuille1-Catégories'!$F$5+1)=0,S$3,""))),"")</f>
        <v/>
      </c>
      <c r="T924" s="29" t="str">
        <f ca="1">IF(AND($A924&lt;&gt;"",T$9&lt;&gt;""),IF(HLOOKUP(T$9,'Feuille1-Catégories'!$C$1:$G$2,2,FALSE)="OUI",T$3,IF(HLOOKUP(T$9,'Feuille1-Catégories'!$C$1:$G$3,3,FALSE)="OUI",OFFSET(T$3,MOD(QUOTIENT(ROW()-ROW($A$20),'Feuille1-Catégories'!$B$6/T$6),T$5),0),IF(MOD($A924-1-T$10,'Feuille1-Catégories'!$F$5+1)=0,T$3,""))),"")</f>
        <v/>
      </c>
      <c r="U924" s="29" t="str">
        <f ca="1">IF(AND($A924&lt;&gt;"",U$9&lt;&gt;""),IF(HLOOKUP(U$9,'Feuille1-Catégories'!$C$1:$G$2,2,FALSE)="OUI",U$3,IF(HLOOKUP(U$9,'Feuille1-Catégories'!$C$1:$G$3,3,FALSE)="OUI",OFFSET(U$3,MOD(QUOTIENT(ROW()-ROW($A$20),'Feuille1-Catégories'!$B$6/U$6),U$5),0),IF(MOD($A924-1-U$10,'Feuille1-Catégories'!$F$5+1)=0,U$3,""))),"")</f>
        <v/>
      </c>
      <c r="V924" s="29" t="str">
        <f ca="1">IF(AND($A924&lt;&gt;"",V$9&lt;&gt;""),IF(HLOOKUP(V$9,'Feuille1-Catégories'!$C$1:$G$2,2,FALSE)="OUI",V$3,IF(HLOOKUP(V$9,'Feuille1-Catégories'!$C$1:$G$3,3,FALSE)="OUI",OFFSET(V$3,MOD(QUOTIENT(ROW()-ROW($A$20),'Feuille1-Catégories'!$B$6/V$6),V$5),0),IF(MOD($A924-1-V$10,'Feuille1-Catégories'!$F$5+1)=0,V$3,""))),"")</f>
        <v/>
      </c>
      <c r="W924" s="29" t="str">
        <f ca="1">IF(AND($A924&lt;&gt;"",W$9&lt;&gt;""),IF(HLOOKUP(W$9,'Feuille1-Catégories'!$C$1:$G$2,2,FALSE)="OUI",W$3,IF(HLOOKUP(W$9,'Feuille1-Catégories'!$C$1:$G$3,3,FALSE)="OUI",OFFSET(W$3,MOD(QUOTIENT(ROW()-ROW($A$20),'Feuille1-Catégories'!$B$6/W$6),W$5),0),IF(MOD($A924-1-W$10,'Feuille1-Catégories'!$F$5+1)=0,W$3,""))),"")</f>
        <v/>
      </c>
      <c r="X924" s="29" t="str">
        <f ca="1">IF(AND($A924&lt;&gt;"",X$9&lt;&gt;""),IF(HLOOKUP(X$9,'Feuille1-Catégories'!$C$1:$G$2,2,FALSE)="OUI",X$3,IF(HLOOKUP(X$9,'Feuille1-Catégories'!$C$1:$G$3,3,FALSE)="OUI",OFFSET(X$3,MOD(QUOTIENT(ROW()-ROW($A$20),'Feuille1-Catégories'!$B$6/X$6),X$5),0),IF(MOD($A924-1-X$10,'Feuille1-Catégories'!$F$5+1)=0,X$3,""))),"")</f>
        <v/>
      </c>
      <c r="Y924" s="29" t="str">
        <f ca="1">IF(AND($A924&lt;&gt;"",Y$9&lt;&gt;""),IF(HLOOKUP(Y$9,'Feuille1-Catégories'!$C$1:$G$2,2,FALSE)="OUI",Y$3,IF(HLOOKUP(Y$9,'Feuille1-Catégories'!$C$1:$G$3,3,FALSE)="OUI",OFFSET(Y$3,MOD(QUOTIENT(ROW()-ROW($A$20),'Feuille1-Catégories'!$B$6/Y$6),Y$5),0),IF(MOD($A924-1-Y$10,'Feuille1-Catégories'!$F$5+1)=0,Y$3,""))),"")</f>
        <v/>
      </c>
      <c r="Z924" s="29" t="str">
        <f ca="1">IF(AND($A924&lt;&gt;"",Z$9&lt;&gt;""),IF(HLOOKUP(Z$9,'Feuille1-Catégories'!$C$1:$G$2,2,FALSE)="OUI",Z$3,IF(HLOOKUP(Z$9,'Feuille1-Catégories'!$C$1:$G$3,3,FALSE)="OUI",OFFSET(Z$3,MOD(QUOTIENT(ROW()-ROW($A$20),'Feuille1-Catégories'!$B$6/Z$6),Z$5),0),IF(MOD($A924-1-Z$10,'Feuille1-Catégories'!$F$5+1)=0,Z$3,""))),"")</f>
        <v/>
      </c>
    </row>
    <row r="925" spans="1:26" ht="17" x14ac:dyDescent="0.2">
      <c r="A925" s="21" t="str">
        <f>IF('Feuille2-Prix de vente'!A925&lt;&gt;"",'Feuille2-Prix de vente'!A925,"")</f>
        <v/>
      </c>
      <c r="B925" s="33" t="str">
        <f>IF('Feuille2-Prix de vente'!B925&lt;&gt;"",'Feuille2-Prix de vente'!B925,"")</f>
        <v/>
      </c>
      <c r="C925" s="10" t="str">
        <f>IF('Feuille2-Prix de vente'!C925&lt;&gt;"",'Feuille2-Prix de vente'!C925,"")</f>
        <v/>
      </c>
      <c r="D925" s="10" t="str">
        <f t="shared" si="14"/>
        <v/>
      </c>
      <c r="E925" s="10" t="str">
        <f>IF('Feuille2-Prix de vente'!E925&lt;&gt;"",'Feuille2-Prix de vente'!E925,"")</f>
        <v/>
      </c>
      <c r="F925" s="29" t="str">
        <f ca="1">IF(AND($A925&lt;&gt;"",F$9&lt;&gt;""),IF(HLOOKUP(F$9,'Feuille1-Catégories'!$C$1:$G$2,2,FALSE)="OUI",F$3,IF(HLOOKUP(F$9,'Feuille1-Catégories'!$C$1:$G$3,3,FALSE)="OUI",OFFSET(F$3,MOD(QUOTIENT(ROW()-ROW($A$20),'Feuille1-Catégories'!$B$6/F$6),F$5),0),IF(MOD($A925-1-F$10,'Feuille1-Catégories'!$F$5+1)=0,F$3,""))),"")</f>
        <v/>
      </c>
      <c r="G925" s="29" t="str">
        <f ca="1">IF(AND($A925&lt;&gt;"",G$9&lt;&gt;""),IF(HLOOKUP(G$9,'Feuille1-Catégories'!$C$1:$G$2,2,FALSE)="OUI",G$3,IF(HLOOKUP(G$9,'Feuille1-Catégories'!$C$1:$G$3,3,FALSE)="OUI",OFFSET(G$3,MOD(QUOTIENT(ROW()-ROW($A$20),'Feuille1-Catégories'!$B$6/G$6),G$5),0),IF(MOD($A925-1-G$10,'Feuille1-Catégories'!$F$5+1)=0,G$3,""))),"")</f>
        <v/>
      </c>
      <c r="H925" s="29" t="str">
        <f ca="1">IF(AND($A925&lt;&gt;"",H$9&lt;&gt;""),IF(HLOOKUP(H$9,'Feuille1-Catégories'!$C$1:$G$2,2,FALSE)="OUI",H$3,IF(HLOOKUP(H$9,'Feuille1-Catégories'!$C$1:$G$3,3,FALSE)="OUI",OFFSET(H$3,MOD(QUOTIENT(ROW()-ROW($A$20),'Feuille1-Catégories'!$B$6/H$6),H$5),0),IF(MOD($A925-1-H$10,'Feuille1-Catégories'!$F$5+1)=0,H$3,""))),"")</f>
        <v/>
      </c>
      <c r="I925" s="29" t="str">
        <f ca="1">IF(AND($A925&lt;&gt;"",I$9&lt;&gt;""),IF(HLOOKUP(I$9,'Feuille1-Catégories'!$C$1:$G$2,2,FALSE)="OUI",I$3,IF(HLOOKUP(I$9,'Feuille1-Catégories'!$C$1:$G$3,3,FALSE)="OUI",OFFSET(I$3,MOD(QUOTIENT(ROW()-ROW($A$20),'Feuille1-Catégories'!$B$6/I$6),I$5),0),IF(MOD($A925-1-I$10,'Feuille1-Catégories'!$F$5+1)=0,I$3,""))),"")</f>
        <v/>
      </c>
      <c r="J925" s="29" t="str">
        <f ca="1">IF(AND($A925&lt;&gt;"",J$9&lt;&gt;""),IF(HLOOKUP(J$9,'Feuille1-Catégories'!$C$1:$G$2,2,FALSE)="OUI",J$3,IF(HLOOKUP(J$9,'Feuille1-Catégories'!$C$1:$G$3,3,FALSE)="OUI",OFFSET(J$3,MOD(QUOTIENT(ROW()-ROW($A$20),'Feuille1-Catégories'!$B$6/J$6),J$5),0),IF(MOD($A925-1-J$10,'Feuille1-Catégories'!$F$5+1)=0,J$3,""))),"")</f>
        <v/>
      </c>
      <c r="K925" s="29" t="str">
        <f ca="1">IF(AND($A925&lt;&gt;"",K$9&lt;&gt;""),IF(HLOOKUP(K$9,'Feuille1-Catégories'!$C$1:$G$2,2,FALSE)="OUI",K$3,IF(HLOOKUP(K$9,'Feuille1-Catégories'!$C$1:$G$3,3,FALSE)="OUI",OFFSET(K$3,MOD(QUOTIENT(ROW()-ROW($A$20),'Feuille1-Catégories'!$B$6/K$6),K$5),0),IF(MOD($A925-1-K$10,'Feuille1-Catégories'!$F$5+1)=0,K$3,""))),"")</f>
        <v/>
      </c>
      <c r="L925" s="29" t="str">
        <f ca="1">IF(AND($A925&lt;&gt;"",L$9&lt;&gt;""),IF(HLOOKUP(L$9,'Feuille1-Catégories'!$C$1:$G$2,2,FALSE)="OUI",L$3,IF(HLOOKUP(L$9,'Feuille1-Catégories'!$C$1:$G$3,3,FALSE)="OUI",OFFSET(L$3,MOD(QUOTIENT(ROW()-ROW($A$20),'Feuille1-Catégories'!$B$6/L$6),L$5),0),IF(MOD($A925-1-L$10,'Feuille1-Catégories'!$F$5+1)=0,L$3,""))),"")</f>
        <v/>
      </c>
      <c r="M925" s="29" t="str">
        <f ca="1">IF(AND($A925&lt;&gt;"",M$9&lt;&gt;""),IF(HLOOKUP(M$9,'Feuille1-Catégories'!$C$1:$G$2,2,FALSE)="OUI",M$3,IF(HLOOKUP(M$9,'Feuille1-Catégories'!$C$1:$G$3,3,FALSE)="OUI",OFFSET(M$3,MOD(QUOTIENT(ROW()-ROW($A$20),'Feuille1-Catégories'!$B$6/M$6),M$5),0),IF(MOD($A925-1-M$10,'Feuille1-Catégories'!$F$5+1)=0,M$3,""))),"")</f>
        <v/>
      </c>
      <c r="N925" s="29" t="str">
        <f ca="1">IF(AND($A925&lt;&gt;"",N$9&lt;&gt;""),IF(HLOOKUP(N$9,'Feuille1-Catégories'!$C$1:$G$2,2,FALSE)="OUI",N$3,IF(HLOOKUP(N$9,'Feuille1-Catégories'!$C$1:$G$3,3,FALSE)="OUI",OFFSET(N$3,MOD(QUOTIENT(ROW()-ROW($A$20),'Feuille1-Catégories'!$B$6/N$6),N$5),0),IF(MOD($A925-1-N$10,'Feuille1-Catégories'!$F$5+1)=0,N$3,""))),"")</f>
        <v/>
      </c>
      <c r="O925" s="29" t="str">
        <f ca="1">IF(AND($A925&lt;&gt;"",O$9&lt;&gt;""),IF(HLOOKUP(O$9,'Feuille1-Catégories'!$C$1:$G$2,2,FALSE)="OUI",O$3,IF(HLOOKUP(O$9,'Feuille1-Catégories'!$C$1:$G$3,3,FALSE)="OUI",OFFSET(O$3,MOD(QUOTIENT(ROW()-ROW($A$20),'Feuille1-Catégories'!$B$6/O$6),O$5),0),IF(MOD($A925-1-O$10,'Feuille1-Catégories'!$F$5+1)=0,O$3,""))),"")</f>
        <v/>
      </c>
      <c r="P925" s="29" t="str">
        <f ca="1">IF(AND($A925&lt;&gt;"",P$9&lt;&gt;""),IF(HLOOKUP(P$9,'Feuille1-Catégories'!$C$1:$G$2,2,FALSE)="OUI",P$3,IF(HLOOKUP(P$9,'Feuille1-Catégories'!$C$1:$G$3,3,FALSE)="OUI",OFFSET(P$3,MOD(QUOTIENT(ROW()-ROW($A$20),'Feuille1-Catégories'!$B$6/P$6),P$5),0),IF(MOD($A925-1-P$10,'Feuille1-Catégories'!$F$5+1)=0,P$3,""))),"")</f>
        <v/>
      </c>
      <c r="Q925" s="29" t="str">
        <f ca="1">IF(AND($A925&lt;&gt;"",Q$9&lt;&gt;""),IF(HLOOKUP(Q$9,'Feuille1-Catégories'!$C$1:$G$2,2,FALSE)="OUI",Q$3,IF(HLOOKUP(Q$9,'Feuille1-Catégories'!$C$1:$G$3,3,FALSE)="OUI",OFFSET(Q$3,MOD(QUOTIENT(ROW()-ROW($A$20),'Feuille1-Catégories'!$B$6/Q$6),Q$5),0),IF(MOD($A925-1-Q$10,'Feuille1-Catégories'!$F$5+1)=0,Q$3,""))),"")</f>
        <v/>
      </c>
      <c r="R925" s="29" t="str">
        <f ca="1">IF(AND($A925&lt;&gt;"",R$9&lt;&gt;""),IF(HLOOKUP(R$9,'Feuille1-Catégories'!$C$1:$G$2,2,FALSE)="OUI",R$3,IF(HLOOKUP(R$9,'Feuille1-Catégories'!$C$1:$G$3,3,FALSE)="OUI",OFFSET(R$3,MOD(QUOTIENT(ROW()-ROW($A$20),'Feuille1-Catégories'!$B$6/R$6),R$5),0),IF(MOD($A925-1-R$10,'Feuille1-Catégories'!$F$5+1)=0,R$3,""))),"")</f>
        <v/>
      </c>
      <c r="S925" s="29" t="str">
        <f ca="1">IF(AND($A925&lt;&gt;"",S$9&lt;&gt;""),IF(HLOOKUP(S$9,'Feuille1-Catégories'!$C$1:$G$2,2,FALSE)="OUI",S$3,IF(HLOOKUP(S$9,'Feuille1-Catégories'!$C$1:$G$3,3,FALSE)="OUI",OFFSET(S$3,MOD(QUOTIENT(ROW()-ROW($A$20),'Feuille1-Catégories'!$B$6/S$6),S$5),0),IF(MOD($A925-1-S$10,'Feuille1-Catégories'!$F$5+1)=0,S$3,""))),"")</f>
        <v/>
      </c>
      <c r="T925" s="29" t="str">
        <f ca="1">IF(AND($A925&lt;&gt;"",T$9&lt;&gt;""),IF(HLOOKUP(T$9,'Feuille1-Catégories'!$C$1:$G$2,2,FALSE)="OUI",T$3,IF(HLOOKUP(T$9,'Feuille1-Catégories'!$C$1:$G$3,3,FALSE)="OUI",OFFSET(T$3,MOD(QUOTIENT(ROW()-ROW($A$20),'Feuille1-Catégories'!$B$6/T$6),T$5),0),IF(MOD($A925-1-T$10,'Feuille1-Catégories'!$F$5+1)=0,T$3,""))),"")</f>
        <v/>
      </c>
      <c r="U925" s="29" t="str">
        <f ca="1">IF(AND($A925&lt;&gt;"",U$9&lt;&gt;""),IF(HLOOKUP(U$9,'Feuille1-Catégories'!$C$1:$G$2,2,FALSE)="OUI",U$3,IF(HLOOKUP(U$9,'Feuille1-Catégories'!$C$1:$G$3,3,FALSE)="OUI",OFFSET(U$3,MOD(QUOTIENT(ROW()-ROW($A$20),'Feuille1-Catégories'!$B$6/U$6),U$5),0),IF(MOD($A925-1-U$10,'Feuille1-Catégories'!$F$5+1)=0,U$3,""))),"")</f>
        <v/>
      </c>
      <c r="V925" s="29" t="str">
        <f ca="1">IF(AND($A925&lt;&gt;"",V$9&lt;&gt;""),IF(HLOOKUP(V$9,'Feuille1-Catégories'!$C$1:$G$2,2,FALSE)="OUI",V$3,IF(HLOOKUP(V$9,'Feuille1-Catégories'!$C$1:$G$3,3,FALSE)="OUI",OFFSET(V$3,MOD(QUOTIENT(ROW()-ROW($A$20),'Feuille1-Catégories'!$B$6/V$6),V$5),0),IF(MOD($A925-1-V$10,'Feuille1-Catégories'!$F$5+1)=0,V$3,""))),"")</f>
        <v/>
      </c>
      <c r="W925" s="29" t="str">
        <f ca="1">IF(AND($A925&lt;&gt;"",W$9&lt;&gt;""),IF(HLOOKUP(W$9,'Feuille1-Catégories'!$C$1:$G$2,2,FALSE)="OUI",W$3,IF(HLOOKUP(W$9,'Feuille1-Catégories'!$C$1:$G$3,3,FALSE)="OUI",OFFSET(W$3,MOD(QUOTIENT(ROW()-ROW($A$20),'Feuille1-Catégories'!$B$6/W$6),W$5),0),IF(MOD($A925-1-W$10,'Feuille1-Catégories'!$F$5+1)=0,W$3,""))),"")</f>
        <v/>
      </c>
      <c r="X925" s="29" t="str">
        <f ca="1">IF(AND($A925&lt;&gt;"",X$9&lt;&gt;""),IF(HLOOKUP(X$9,'Feuille1-Catégories'!$C$1:$G$2,2,FALSE)="OUI",X$3,IF(HLOOKUP(X$9,'Feuille1-Catégories'!$C$1:$G$3,3,FALSE)="OUI",OFFSET(X$3,MOD(QUOTIENT(ROW()-ROW($A$20),'Feuille1-Catégories'!$B$6/X$6),X$5),0),IF(MOD($A925-1-X$10,'Feuille1-Catégories'!$F$5+1)=0,X$3,""))),"")</f>
        <v/>
      </c>
      <c r="Y925" s="29" t="str">
        <f ca="1">IF(AND($A925&lt;&gt;"",Y$9&lt;&gt;""),IF(HLOOKUP(Y$9,'Feuille1-Catégories'!$C$1:$G$2,2,FALSE)="OUI",Y$3,IF(HLOOKUP(Y$9,'Feuille1-Catégories'!$C$1:$G$3,3,FALSE)="OUI",OFFSET(Y$3,MOD(QUOTIENT(ROW()-ROW($A$20),'Feuille1-Catégories'!$B$6/Y$6),Y$5),0),IF(MOD($A925-1-Y$10,'Feuille1-Catégories'!$F$5+1)=0,Y$3,""))),"")</f>
        <v/>
      </c>
      <c r="Z925" s="29" t="str">
        <f ca="1">IF(AND($A925&lt;&gt;"",Z$9&lt;&gt;""),IF(HLOOKUP(Z$9,'Feuille1-Catégories'!$C$1:$G$2,2,FALSE)="OUI",Z$3,IF(HLOOKUP(Z$9,'Feuille1-Catégories'!$C$1:$G$3,3,FALSE)="OUI",OFFSET(Z$3,MOD(QUOTIENT(ROW()-ROW($A$20),'Feuille1-Catégories'!$B$6/Z$6),Z$5),0),IF(MOD($A925-1-Z$10,'Feuille1-Catégories'!$F$5+1)=0,Z$3,""))),"")</f>
        <v/>
      </c>
    </row>
    <row r="926" spans="1:26" ht="17" x14ac:dyDescent="0.2">
      <c r="A926" s="21" t="str">
        <f>IF('Feuille2-Prix de vente'!A926&lt;&gt;"",'Feuille2-Prix de vente'!A926,"")</f>
        <v/>
      </c>
      <c r="B926" s="33" t="str">
        <f>IF('Feuille2-Prix de vente'!B926&lt;&gt;"",'Feuille2-Prix de vente'!B926,"")</f>
        <v/>
      </c>
      <c r="C926" s="10" t="str">
        <f>IF('Feuille2-Prix de vente'!C926&lt;&gt;"",'Feuille2-Prix de vente'!C926,"")</f>
        <v/>
      </c>
      <c r="D926" s="10" t="str">
        <f t="shared" si="14"/>
        <v/>
      </c>
      <c r="E926" s="10" t="str">
        <f>IF('Feuille2-Prix de vente'!E926&lt;&gt;"",'Feuille2-Prix de vente'!E926,"")</f>
        <v/>
      </c>
      <c r="F926" s="29" t="str">
        <f ca="1">IF(AND($A926&lt;&gt;"",F$9&lt;&gt;""),IF(HLOOKUP(F$9,'Feuille1-Catégories'!$C$1:$G$2,2,FALSE)="OUI",F$3,IF(HLOOKUP(F$9,'Feuille1-Catégories'!$C$1:$G$3,3,FALSE)="OUI",OFFSET(F$3,MOD(QUOTIENT(ROW()-ROW($A$20),'Feuille1-Catégories'!$B$6/F$6),F$5),0),IF(MOD($A926-1-F$10,'Feuille1-Catégories'!$F$5+1)=0,F$3,""))),"")</f>
        <v/>
      </c>
      <c r="G926" s="29" t="str">
        <f ca="1">IF(AND($A926&lt;&gt;"",G$9&lt;&gt;""),IF(HLOOKUP(G$9,'Feuille1-Catégories'!$C$1:$G$2,2,FALSE)="OUI",G$3,IF(HLOOKUP(G$9,'Feuille1-Catégories'!$C$1:$G$3,3,FALSE)="OUI",OFFSET(G$3,MOD(QUOTIENT(ROW()-ROW($A$20),'Feuille1-Catégories'!$B$6/G$6),G$5),0),IF(MOD($A926-1-G$10,'Feuille1-Catégories'!$F$5+1)=0,G$3,""))),"")</f>
        <v/>
      </c>
      <c r="H926" s="29" t="str">
        <f ca="1">IF(AND($A926&lt;&gt;"",H$9&lt;&gt;""),IF(HLOOKUP(H$9,'Feuille1-Catégories'!$C$1:$G$2,2,FALSE)="OUI",H$3,IF(HLOOKUP(H$9,'Feuille1-Catégories'!$C$1:$G$3,3,FALSE)="OUI",OFFSET(H$3,MOD(QUOTIENT(ROW()-ROW($A$20),'Feuille1-Catégories'!$B$6/H$6),H$5),0),IF(MOD($A926-1-H$10,'Feuille1-Catégories'!$F$5+1)=0,H$3,""))),"")</f>
        <v/>
      </c>
      <c r="I926" s="29" t="str">
        <f ca="1">IF(AND($A926&lt;&gt;"",I$9&lt;&gt;""),IF(HLOOKUP(I$9,'Feuille1-Catégories'!$C$1:$G$2,2,FALSE)="OUI",I$3,IF(HLOOKUP(I$9,'Feuille1-Catégories'!$C$1:$G$3,3,FALSE)="OUI",OFFSET(I$3,MOD(QUOTIENT(ROW()-ROW($A$20),'Feuille1-Catégories'!$B$6/I$6),I$5),0),IF(MOD($A926-1-I$10,'Feuille1-Catégories'!$F$5+1)=0,I$3,""))),"")</f>
        <v/>
      </c>
      <c r="J926" s="29" t="str">
        <f ca="1">IF(AND($A926&lt;&gt;"",J$9&lt;&gt;""),IF(HLOOKUP(J$9,'Feuille1-Catégories'!$C$1:$G$2,2,FALSE)="OUI",J$3,IF(HLOOKUP(J$9,'Feuille1-Catégories'!$C$1:$G$3,3,FALSE)="OUI",OFFSET(J$3,MOD(QUOTIENT(ROW()-ROW($A$20),'Feuille1-Catégories'!$B$6/J$6),J$5),0),IF(MOD($A926-1-J$10,'Feuille1-Catégories'!$F$5+1)=0,J$3,""))),"")</f>
        <v/>
      </c>
      <c r="K926" s="29" t="str">
        <f ca="1">IF(AND($A926&lt;&gt;"",K$9&lt;&gt;""),IF(HLOOKUP(K$9,'Feuille1-Catégories'!$C$1:$G$2,2,FALSE)="OUI",K$3,IF(HLOOKUP(K$9,'Feuille1-Catégories'!$C$1:$G$3,3,FALSE)="OUI",OFFSET(K$3,MOD(QUOTIENT(ROW()-ROW($A$20),'Feuille1-Catégories'!$B$6/K$6),K$5),0),IF(MOD($A926-1-K$10,'Feuille1-Catégories'!$F$5+1)=0,K$3,""))),"")</f>
        <v/>
      </c>
      <c r="L926" s="29" t="str">
        <f ca="1">IF(AND($A926&lt;&gt;"",L$9&lt;&gt;""),IF(HLOOKUP(L$9,'Feuille1-Catégories'!$C$1:$G$2,2,FALSE)="OUI",L$3,IF(HLOOKUP(L$9,'Feuille1-Catégories'!$C$1:$G$3,3,FALSE)="OUI",OFFSET(L$3,MOD(QUOTIENT(ROW()-ROW($A$20),'Feuille1-Catégories'!$B$6/L$6),L$5),0),IF(MOD($A926-1-L$10,'Feuille1-Catégories'!$F$5+1)=0,L$3,""))),"")</f>
        <v/>
      </c>
      <c r="M926" s="29" t="str">
        <f ca="1">IF(AND($A926&lt;&gt;"",M$9&lt;&gt;""),IF(HLOOKUP(M$9,'Feuille1-Catégories'!$C$1:$G$2,2,FALSE)="OUI",M$3,IF(HLOOKUP(M$9,'Feuille1-Catégories'!$C$1:$G$3,3,FALSE)="OUI",OFFSET(M$3,MOD(QUOTIENT(ROW()-ROW($A$20),'Feuille1-Catégories'!$B$6/M$6),M$5),0),IF(MOD($A926-1-M$10,'Feuille1-Catégories'!$F$5+1)=0,M$3,""))),"")</f>
        <v/>
      </c>
      <c r="N926" s="29" t="str">
        <f ca="1">IF(AND($A926&lt;&gt;"",N$9&lt;&gt;""),IF(HLOOKUP(N$9,'Feuille1-Catégories'!$C$1:$G$2,2,FALSE)="OUI",N$3,IF(HLOOKUP(N$9,'Feuille1-Catégories'!$C$1:$G$3,3,FALSE)="OUI",OFFSET(N$3,MOD(QUOTIENT(ROW()-ROW($A$20),'Feuille1-Catégories'!$B$6/N$6),N$5),0),IF(MOD($A926-1-N$10,'Feuille1-Catégories'!$F$5+1)=0,N$3,""))),"")</f>
        <v/>
      </c>
      <c r="O926" s="29" t="str">
        <f ca="1">IF(AND($A926&lt;&gt;"",O$9&lt;&gt;""),IF(HLOOKUP(O$9,'Feuille1-Catégories'!$C$1:$G$2,2,FALSE)="OUI",O$3,IF(HLOOKUP(O$9,'Feuille1-Catégories'!$C$1:$G$3,3,FALSE)="OUI",OFFSET(O$3,MOD(QUOTIENT(ROW()-ROW($A$20),'Feuille1-Catégories'!$B$6/O$6),O$5),0),IF(MOD($A926-1-O$10,'Feuille1-Catégories'!$F$5+1)=0,O$3,""))),"")</f>
        <v/>
      </c>
      <c r="P926" s="29" t="str">
        <f ca="1">IF(AND($A926&lt;&gt;"",P$9&lt;&gt;""),IF(HLOOKUP(P$9,'Feuille1-Catégories'!$C$1:$G$2,2,FALSE)="OUI",P$3,IF(HLOOKUP(P$9,'Feuille1-Catégories'!$C$1:$G$3,3,FALSE)="OUI",OFFSET(P$3,MOD(QUOTIENT(ROW()-ROW($A$20),'Feuille1-Catégories'!$B$6/P$6),P$5),0),IF(MOD($A926-1-P$10,'Feuille1-Catégories'!$F$5+1)=0,P$3,""))),"")</f>
        <v/>
      </c>
      <c r="Q926" s="29" t="str">
        <f ca="1">IF(AND($A926&lt;&gt;"",Q$9&lt;&gt;""),IF(HLOOKUP(Q$9,'Feuille1-Catégories'!$C$1:$G$2,2,FALSE)="OUI",Q$3,IF(HLOOKUP(Q$9,'Feuille1-Catégories'!$C$1:$G$3,3,FALSE)="OUI",OFFSET(Q$3,MOD(QUOTIENT(ROW()-ROW($A$20),'Feuille1-Catégories'!$B$6/Q$6),Q$5),0),IF(MOD($A926-1-Q$10,'Feuille1-Catégories'!$F$5+1)=0,Q$3,""))),"")</f>
        <v/>
      </c>
      <c r="R926" s="29" t="str">
        <f ca="1">IF(AND($A926&lt;&gt;"",R$9&lt;&gt;""),IF(HLOOKUP(R$9,'Feuille1-Catégories'!$C$1:$G$2,2,FALSE)="OUI",R$3,IF(HLOOKUP(R$9,'Feuille1-Catégories'!$C$1:$G$3,3,FALSE)="OUI",OFFSET(R$3,MOD(QUOTIENT(ROW()-ROW($A$20),'Feuille1-Catégories'!$B$6/R$6),R$5),0),IF(MOD($A926-1-R$10,'Feuille1-Catégories'!$F$5+1)=0,R$3,""))),"")</f>
        <v/>
      </c>
      <c r="S926" s="29" t="str">
        <f ca="1">IF(AND($A926&lt;&gt;"",S$9&lt;&gt;""),IF(HLOOKUP(S$9,'Feuille1-Catégories'!$C$1:$G$2,2,FALSE)="OUI",S$3,IF(HLOOKUP(S$9,'Feuille1-Catégories'!$C$1:$G$3,3,FALSE)="OUI",OFFSET(S$3,MOD(QUOTIENT(ROW()-ROW($A$20),'Feuille1-Catégories'!$B$6/S$6),S$5),0),IF(MOD($A926-1-S$10,'Feuille1-Catégories'!$F$5+1)=0,S$3,""))),"")</f>
        <v/>
      </c>
      <c r="T926" s="29" t="str">
        <f ca="1">IF(AND($A926&lt;&gt;"",T$9&lt;&gt;""),IF(HLOOKUP(T$9,'Feuille1-Catégories'!$C$1:$G$2,2,FALSE)="OUI",T$3,IF(HLOOKUP(T$9,'Feuille1-Catégories'!$C$1:$G$3,3,FALSE)="OUI",OFFSET(T$3,MOD(QUOTIENT(ROW()-ROW($A$20),'Feuille1-Catégories'!$B$6/T$6),T$5),0),IF(MOD($A926-1-T$10,'Feuille1-Catégories'!$F$5+1)=0,T$3,""))),"")</f>
        <v/>
      </c>
      <c r="U926" s="29" t="str">
        <f ca="1">IF(AND($A926&lt;&gt;"",U$9&lt;&gt;""),IF(HLOOKUP(U$9,'Feuille1-Catégories'!$C$1:$G$2,2,FALSE)="OUI",U$3,IF(HLOOKUP(U$9,'Feuille1-Catégories'!$C$1:$G$3,3,FALSE)="OUI",OFFSET(U$3,MOD(QUOTIENT(ROW()-ROW($A$20),'Feuille1-Catégories'!$B$6/U$6),U$5),0),IF(MOD($A926-1-U$10,'Feuille1-Catégories'!$F$5+1)=0,U$3,""))),"")</f>
        <v/>
      </c>
      <c r="V926" s="29" t="str">
        <f ca="1">IF(AND($A926&lt;&gt;"",V$9&lt;&gt;""),IF(HLOOKUP(V$9,'Feuille1-Catégories'!$C$1:$G$2,2,FALSE)="OUI",V$3,IF(HLOOKUP(V$9,'Feuille1-Catégories'!$C$1:$G$3,3,FALSE)="OUI",OFFSET(V$3,MOD(QUOTIENT(ROW()-ROW($A$20),'Feuille1-Catégories'!$B$6/V$6),V$5),0),IF(MOD($A926-1-V$10,'Feuille1-Catégories'!$F$5+1)=0,V$3,""))),"")</f>
        <v/>
      </c>
      <c r="W926" s="29" t="str">
        <f ca="1">IF(AND($A926&lt;&gt;"",W$9&lt;&gt;""),IF(HLOOKUP(W$9,'Feuille1-Catégories'!$C$1:$G$2,2,FALSE)="OUI",W$3,IF(HLOOKUP(W$9,'Feuille1-Catégories'!$C$1:$G$3,3,FALSE)="OUI",OFFSET(W$3,MOD(QUOTIENT(ROW()-ROW($A$20),'Feuille1-Catégories'!$B$6/W$6),W$5),0),IF(MOD($A926-1-W$10,'Feuille1-Catégories'!$F$5+1)=0,W$3,""))),"")</f>
        <v/>
      </c>
      <c r="X926" s="29" t="str">
        <f ca="1">IF(AND($A926&lt;&gt;"",X$9&lt;&gt;""),IF(HLOOKUP(X$9,'Feuille1-Catégories'!$C$1:$G$2,2,FALSE)="OUI",X$3,IF(HLOOKUP(X$9,'Feuille1-Catégories'!$C$1:$G$3,3,FALSE)="OUI",OFFSET(X$3,MOD(QUOTIENT(ROW()-ROW($A$20),'Feuille1-Catégories'!$B$6/X$6),X$5),0),IF(MOD($A926-1-X$10,'Feuille1-Catégories'!$F$5+1)=0,X$3,""))),"")</f>
        <v/>
      </c>
      <c r="Y926" s="29" t="str">
        <f ca="1">IF(AND($A926&lt;&gt;"",Y$9&lt;&gt;""),IF(HLOOKUP(Y$9,'Feuille1-Catégories'!$C$1:$G$2,2,FALSE)="OUI",Y$3,IF(HLOOKUP(Y$9,'Feuille1-Catégories'!$C$1:$G$3,3,FALSE)="OUI",OFFSET(Y$3,MOD(QUOTIENT(ROW()-ROW($A$20),'Feuille1-Catégories'!$B$6/Y$6),Y$5),0),IF(MOD($A926-1-Y$10,'Feuille1-Catégories'!$F$5+1)=0,Y$3,""))),"")</f>
        <v/>
      </c>
      <c r="Z926" s="29" t="str">
        <f ca="1">IF(AND($A926&lt;&gt;"",Z$9&lt;&gt;""),IF(HLOOKUP(Z$9,'Feuille1-Catégories'!$C$1:$G$2,2,FALSE)="OUI",Z$3,IF(HLOOKUP(Z$9,'Feuille1-Catégories'!$C$1:$G$3,3,FALSE)="OUI",OFFSET(Z$3,MOD(QUOTIENT(ROW()-ROW($A$20),'Feuille1-Catégories'!$B$6/Z$6),Z$5),0),IF(MOD($A926-1-Z$10,'Feuille1-Catégories'!$F$5+1)=0,Z$3,""))),"")</f>
        <v/>
      </c>
    </row>
    <row r="927" spans="1:26" ht="17" x14ac:dyDescent="0.2">
      <c r="A927" s="21" t="str">
        <f>IF('Feuille2-Prix de vente'!A927&lt;&gt;"",'Feuille2-Prix de vente'!A927,"")</f>
        <v/>
      </c>
      <c r="B927" s="33" t="str">
        <f>IF('Feuille2-Prix de vente'!B927&lt;&gt;"",'Feuille2-Prix de vente'!B927,"")</f>
        <v/>
      </c>
      <c r="C927" s="10" t="str">
        <f>IF('Feuille2-Prix de vente'!C927&lt;&gt;"",'Feuille2-Prix de vente'!C927,"")</f>
        <v/>
      </c>
      <c r="D927" s="10" t="str">
        <f t="shared" si="14"/>
        <v/>
      </c>
      <c r="E927" s="10" t="str">
        <f>IF('Feuille2-Prix de vente'!E927&lt;&gt;"",'Feuille2-Prix de vente'!E927,"")</f>
        <v/>
      </c>
      <c r="F927" s="29" t="str">
        <f ca="1">IF(AND($A927&lt;&gt;"",F$9&lt;&gt;""),IF(HLOOKUP(F$9,'Feuille1-Catégories'!$C$1:$G$2,2,FALSE)="OUI",F$3,IF(HLOOKUP(F$9,'Feuille1-Catégories'!$C$1:$G$3,3,FALSE)="OUI",OFFSET(F$3,MOD(QUOTIENT(ROW()-ROW($A$20),'Feuille1-Catégories'!$B$6/F$6),F$5),0),IF(MOD($A927-1-F$10,'Feuille1-Catégories'!$F$5+1)=0,F$3,""))),"")</f>
        <v/>
      </c>
      <c r="G927" s="29" t="str">
        <f ca="1">IF(AND($A927&lt;&gt;"",G$9&lt;&gt;""),IF(HLOOKUP(G$9,'Feuille1-Catégories'!$C$1:$G$2,2,FALSE)="OUI",G$3,IF(HLOOKUP(G$9,'Feuille1-Catégories'!$C$1:$G$3,3,FALSE)="OUI",OFFSET(G$3,MOD(QUOTIENT(ROW()-ROW($A$20),'Feuille1-Catégories'!$B$6/G$6),G$5),0),IF(MOD($A927-1-G$10,'Feuille1-Catégories'!$F$5+1)=0,G$3,""))),"")</f>
        <v/>
      </c>
      <c r="H927" s="29" t="str">
        <f ca="1">IF(AND($A927&lt;&gt;"",H$9&lt;&gt;""),IF(HLOOKUP(H$9,'Feuille1-Catégories'!$C$1:$G$2,2,FALSE)="OUI",H$3,IF(HLOOKUP(H$9,'Feuille1-Catégories'!$C$1:$G$3,3,FALSE)="OUI",OFFSET(H$3,MOD(QUOTIENT(ROW()-ROW($A$20),'Feuille1-Catégories'!$B$6/H$6),H$5),0),IF(MOD($A927-1-H$10,'Feuille1-Catégories'!$F$5+1)=0,H$3,""))),"")</f>
        <v/>
      </c>
      <c r="I927" s="29" t="str">
        <f ca="1">IF(AND($A927&lt;&gt;"",I$9&lt;&gt;""),IF(HLOOKUP(I$9,'Feuille1-Catégories'!$C$1:$G$2,2,FALSE)="OUI",I$3,IF(HLOOKUP(I$9,'Feuille1-Catégories'!$C$1:$G$3,3,FALSE)="OUI",OFFSET(I$3,MOD(QUOTIENT(ROW()-ROW($A$20),'Feuille1-Catégories'!$B$6/I$6),I$5),0),IF(MOD($A927-1-I$10,'Feuille1-Catégories'!$F$5+1)=0,I$3,""))),"")</f>
        <v/>
      </c>
      <c r="J927" s="29" t="str">
        <f ca="1">IF(AND($A927&lt;&gt;"",J$9&lt;&gt;""),IF(HLOOKUP(J$9,'Feuille1-Catégories'!$C$1:$G$2,2,FALSE)="OUI",J$3,IF(HLOOKUP(J$9,'Feuille1-Catégories'!$C$1:$G$3,3,FALSE)="OUI",OFFSET(J$3,MOD(QUOTIENT(ROW()-ROW($A$20),'Feuille1-Catégories'!$B$6/J$6),J$5),0),IF(MOD($A927-1-J$10,'Feuille1-Catégories'!$F$5+1)=0,J$3,""))),"")</f>
        <v/>
      </c>
      <c r="K927" s="29" t="str">
        <f ca="1">IF(AND($A927&lt;&gt;"",K$9&lt;&gt;""),IF(HLOOKUP(K$9,'Feuille1-Catégories'!$C$1:$G$2,2,FALSE)="OUI",K$3,IF(HLOOKUP(K$9,'Feuille1-Catégories'!$C$1:$G$3,3,FALSE)="OUI",OFFSET(K$3,MOD(QUOTIENT(ROW()-ROW($A$20),'Feuille1-Catégories'!$B$6/K$6),K$5),0),IF(MOD($A927-1-K$10,'Feuille1-Catégories'!$F$5+1)=0,K$3,""))),"")</f>
        <v/>
      </c>
      <c r="L927" s="29" t="str">
        <f ca="1">IF(AND($A927&lt;&gt;"",L$9&lt;&gt;""),IF(HLOOKUP(L$9,'Feuille1-Catégories'!$C$1:$G$2,2,FALSE)="OUI",L$3,IF(HLOOKUP(L$9,'Feuille1-Catégories'!$C$1:$G$3,3,FALSE)="OUI",OFFSET(L$3,MOD(QUOTIENT(ROW()-ROW($A$20),'Feuille1-Catégories'!$B$6/L$6),L$5),0),IF(MOD($A927-1-L$10,'Feuille1-Catégories'!$F$5+1)=0,L$3,""))),"")</f>
        <v/>
      </c>
      <c r="M927" s="29" t="str">
        <f ca="1">IF(AND($A927&lt;&gt;"",M$9&lt;&gt;""),IF(HLOOKUP(M$9,'Feuille1-Catégories'!$C$1:$G$2,2,FALSE)="OUI",M$3,IF(HLOOKUP(M$9,'Feuille1-Catégories'!$C$1:$G$3,3,FALSE)="OUI",OFFSET(M$3,MOD(QUOTIENT(ROW()-ROW($A$20),'Feuille1-Catégories'!$B$6/M$6),M$5),0),IF(MOD($A927-1-M$10,'Feuille1-Catégories'!$F$5+1)=0,M$3,""))),"")</f>
        <v/>
      </c>
      <c r="N927" s="29" t="str">
        <f ca="1">IF(AND($A927&lt;&gt;"",N$9&lt;&gt;""),IF(HLOOKUP(N$9,'Feuille1-Catégories'!$C$1:$G$2,2,FALSE)="OUI",N$3,IF(HLOOKUP(N$9,'Feuille1-Catégories'!$C$1:$G$3,3,FALSE)="OUI",OFFSET(N$3,MOD(QUOTIENT(ROW()-ROW($A$20),'Feuille1-Catégories'!$B$6/N$6),N$5),0),IF(MOD($A927-1-N$10,'Feuille1-Catégories'!$F$5+1)=0,N$3,""))),"")</f>
        <v/>
      </c>
      <c r="O927" s="29" t="str">
        <f ca="1">IF(AND($A927&lt;&gt;"",O$9&lt;&gt;""),IF(HLOOKUP(O$9,'Feuille1-Catégories'!$C$1:$G$2,2,FALSE)="OUI",O$3,IF(HLOOKUP(O$9,'Feuille1-Catégories'!$C$1:$G$3,3,FALSE)="OUI",OFFSET(O$3,MOD(QUOTIENT(ROW()-ROW($A$20),'Feuille1-Catégories'!$B$6/O$6),O$5),0),IF(MOD($A927-1-O$10,'Feuille1-Catégories'!$F$5+1)=0,O$3,""))),"")</f>
        <v/>
      </c>
      <c r="P927" s="29" t="str">
        <f ca="1">IF(AND($A927&lt;&gt;"",P$9&lt;&gt;""),IF(HLOOKUP(P$9,'Feuille1-Catégories'!$C$1:$G$2,2,FALSE)="OUI",P$3,IF(HLOOKUP(P$9,'Feuille1-Catégories'!$C$1:$G$3,3,FALSE)="OUI",OFFSET(P$3,MOD(QUOTIENT(ROW()-ROW($A$20),'Feuille1-Catégories'!$B$6/P$6),P$5),0),IF(MOD($A927-1-P$10,'Feuille1-Catégories'!$F$5+1)=0,P$3,""))),"")</f>
        <v/>
      </c>
      <c r="Q927" s="29" t="str">
        <f ca="1">IF(AND($A927&lt;&gt;"",Q$9&lt;&gt;""),IF(HLOOKUP(Q$9,'Feuille1-Catégories'!$C$1:$G$2,2,FALSE)="OUI",Q$3,IF(HLOOKUP(Q$9,'Feuille1-Catégories'!$C$1:$G$3,3,FALSE)="OUI",OFFSET(Q$3,MOD(QUOTIENT(ROW()-ROW($A$20),'Feuille1-Catégories'!$B$6/Q$6),Q$5),0),IF(MOD($A927-1-Q$10,'Feuille1-Catégories'!$F$5+1)=0,Q$3,""))),"")</f>
        <v/>
      </c>
      <c r="R927" s="29" t="str">
        <f ca="1">IF(AND($A927&lt;&gt;"",R$9&lt;&gt;""),IF(HLOOKUP(R$9,'Feuille1-Catégories'!$C$1:$G$2,2,FALSE)="OUI",R$3,IF(HLOOKUP(R$9,'Feuille1-Catégories'!$C$1:$G$3,3,FALSE)="OUI",OFFSET(R$3,MOD(QUOTIENT(ROW()-ROW($A$20),'Feuille1-Catégories'!$B$6/R$6),R$5),0),IF(MOD($A927-1-R$10,'Feuille1-Catégories'!$F$5+1)=0,R$3,""))),"")</f>
        <v/>
      </c>
      <c r="S927" s="29" t="str">
        <f ca="1">IF(AND($A927&lt;&gt;"",S$9&lt;&gt;""),IF(HLOOKUP(S$9,'Feuille1-Catégories'!$C$1:$G$2,2,FALSE)="OUI",S$3,IF(HLOOKUP(S$9,'Feuille1-Catégories'!$C$1:$G$3,3,FALSE)="OUI",OFFSET(S$3,MOD(QUOTIENT(ROW()-ROW($A$20),'Feuille1-Catégories'!$B$6/S$6),S$5),0),IF(MOD($A927-1-S$10,'Feuille1-Catégories'!$F$5+1)=0,S$3,""))),"")</f>
        <v/>
      </c>
      <c r="T927" s="29" t="str">
        <f ca="1">IF(AND($A927&lt;&gt;"",T$9&lt;&gt;""),IF(HLOOKUP(T$9,'Feuille1-Catégories'!$C$1:$G$2,2,FALSE)="OUI",T$3,IF(HLOOKUP(T$9,'Feuille1-Catégories'!$C$1:$G$3,3,FALSE)="OUI",OFFSET(T$3,MOD(QUOTIENT(ROW()-ROW($A$20),'Feuille1-Catégories'!$B$6/T$6),T$5),0),IF(MOD($A927-1-T$10,'Feuille1-Catégories'!$F$5+1)=0,T$3,""))),"")</f>
        <v/>
      </c>
      <c r="U927" s="29" t="str">
        <f ca="1">IF(AND($A927&lt;&gt;"",U$9&lt;&gt;""),IF(HLOOKUP(U$9,'Feuille1-Catégories'!$C$1:$G$2,2,FALSE)="OUI",U$3,IF(HLOOKUP(U$9,'Feuille1-Catégories'!$C$1:$G$3,3,FALSE)="OUI",OFFSET(U$3,MOD(QUOTIENT(ROW()-ROW($A$20),'Feuille1-Catégories'!$B$6/U$6),U$5),0),IF(MOD($A927-1-U$10,'Feuille1-Catégories'!$F$5+1)=0,U$3,""))),"")</f>
        <v/>
      </c>
      <c r="V927" s="29" t="str">
        <f ca="1">IF(AND($A927&lt;&gt;"",V$9&lt;&gt;""),IF(HLOOKUP(V$9,'Feuille1-Catégories'!$C$1:$G$2,2,FALSE)="OUI",V$3,IF(HLOOKUP(V$9,'Feuille1-Catégories'!$C$1:$G$3,3,FALSE)="OUI",OFFSET(V$3,MOD(QUOTIENT(ROW()-ROW($A$20),'Feuille1-Catégories'!$B$6/V$6),V$5),0),IF(MOD($A927-1-V$10,'Feuille1-Catégories'!$F$5+1)=0,V$3,""))),"")</f>
        <v/>
      </c>
      <c r="W927" s="29" t="str">
        <f ca="1">IF(AND($A927&lt;&gt;"",W$9&lt;&gt;""),IF(HLOOKUP(W$9,'Feuille1-Catégories'!$C$1:$G$2,2,FALSE)="OUI",W$3,IF(HLOOKUP(W$9,'Feuille1-Catégories'!$C$1:$G$3,3,FALSE)="OUI",OFFSET(W$3,MOD(QUOTIENT(ROW()-ROW($A$20),'Feuille1-Catégories'!$B$6/W$6),W$5),0),IF(MOD($A927-1-W$10,'Feuille1-Catégories'!$F$5+1)=0,W$3,""))),"")</f>
        <v/>
      </c>
      <c r="X927" s="29" t="str">
        <f ca="1">IF(AND($A927&lt;&gt;"",X$9&lt;&gt;""),IF(HLOOKUP(X$9,'Feuille1-Catégories'!$C$1:$G$2,2,FALSE)="OUI",X$3,IF(HLOOKUP(X$9,'Feuille1-Catégories'!$C$1:$G$3,3,FALSE)="OUI",OFFSET(X$3,MOD(QUOTIENT(ROW()-ROW($A$20),'Feuille1-Catégories'!$B$6/X$6),X$5),0),IF(MOD($A927-1-X$10,'Feuille1-Catégories'!$F$5+1)=0,X$3,""))),"")</f>
        <v/>
      </c>
      <c r="Y927" s="29" t="str">
        <f ca="1">IF(AND($A927&lt;&gt;"",Y$9&lt;&gt;""),IF(HLOOKUP(Y$9,'Feuille1-Catégories'!$C$1:$G$2,2,FALSE)="OUI",Y$3,IF(HLOOKUP(Y$9,'Feuille1-Catégories'!$C$1:$G$3,3,FALSE)="OUI",OFFSET(Y$3,MOD(QUOTIENT(ROW()-ROW($A$20),'Feuille1-Catégories'!$B$6/Y$6),Y$5),0),IF(MOD($A927-1-Y$10,'Feuille1-Catégories'!$F$5+1)=0,Y$3,""))),"")</f>
        <v/>
      </c>
      <c r="Z927" s="29" t="str">
        <f ca="1">IF(AND($A927&lt;&gt;"",Z$9&lt;&gt;""),IF(HLOOKUP(Z$9,'Feuille1-Catégories'!$C$1:$G$2,2,FALSE)="OUI",Z$3,IF(HLOOKUP(Z$9,'Feuille1-Catégories'!$C$1:$G$3,3,FALSE)="OUI",OFFSET(Z$3,MOD(QUOTIENT(ROW()-ROW($A$20),'Feuille1-Catégories'!$B$6/Z$6),Z$5),0),IF(MOD($A927-1-Z$10,'Feuille1-Catégories'!$F$5+1)=0,Z$3,""))),"")</f>
        <v/>
      </c>
    </row>
    <row r="928" spans="1:26" ht="17" x14ac:dyDescent="0.2">
      <c r="A928" s="21" t="str">
        <f>IF('Feuille2-Prix de vente'!A928&lt;&gt;"",'Feuille2-Prix de vente'!A928,"")</f>
        <v/>
      </c>
      <c r="B928" s="33" t="str">
        <f>IF('Feuille2-Prix de vente'!B928&lt;&gt;"",'Feuille2-Prix de vente'!B928,"")</f>
        <v/>
      </c>
      <c r="C928" s="10" t="str">
        <f>IF('Feuille2-Prix de vente'!C928&lt;&gt;"",'Feuille2-Prix de vente'!C928,"")</f>
        <v/>
      </c>
      <c r="D928" s="10" t="str">
        <f t="shared" si="14"/>
        <v/>
      </c>
      <c r="E928" s="10" t="str">
        <f>IF('Feuille2-Prix de vente'!E928&lt;&gt;"",'Feuille2-Prix de vente'!E928,"")</f>
        <v/>
      </c>
      <c r="F928" s="29" t="str">
        <f ca="1">IF(AND($A928&lt;&gt;"",F$9&lt;&gt;""),IF(HLOOKUP(F$9,'Feuille1-Catégories'!$C$1:$G$2,2,FALSE)="OUI",F$3,IF(HLOOKUP(F$9,'Feuille1-Catégories'!$C$1:$G$3,3,FALSE)="OUI",OFFSET(F$3,MOD(QUOTIENT(ROW()-ROW($A$20),'Feuille1-Catégories'!$B$6/F$6),F$5),0),IF(MOD($A928-1-F$10,'Feuille1-Catégories'!$F$5+1)=0,F$3,""))),"")</f>
        <v/>
      </c>
      <c r="G928" s="29" t="str">
        <f ca="1">IF(AND($A928&lt;&gt;"",G$9&lt;&gt;""),IF(HLOOKUP(G$9,'Feuille1-Catégories'!$C$1:$G$2,2,FALSE)="OUI",G$3,IF(HLOOKUP(G$9,'Feuille1-Catégories'!$C$1:$G$3,3,FALSE)="OUI",OFFSET(G$3,MOD(QUOTIENT(ROW()-ROW($A$20),'Feuille1-Catégories'!$B$6/G$6),G$5),0),IF(MOD($A928-1-G$10,'Feuille1-Catégories'!$F$5+1)=0,G$3,""))),"")</f>
        <v/>
      </c>
      <c r="H928" s="29" t="str">
        <f ca="1">IF(AND($A928&lt;&gt;"",H$9&lt;&gt;""),IF(HLOOKUP(H$9,'Feuille1-Catégories'!$C$1:$G$2,2,FALSE)="OUI",H$3,IF(HLOOKUP(H$9,'Feuille1-Catégories'!$C$1:$G$3,3,FALSE)="OUI",OFFSET(H$3,MOD(QUOTIENT(ROW()-ROW($A$20),'Feuille1-Catégories'!$B$6/H$6),H$5),0),IF(MOD($A928-1-H$10,'Feuille1-Catégories'!$F$5+1)=0,H$3,""))),"")</f>
        <v/>
      </c>
      <c r="I928" s="29" t="str">
        <f ca="1">IF(AND($A928&lt;&gt;"",I$9&lt;&gt;""),IF(HLOOKUP(I$9,'Feuille1-Catégories'!$C$1:$G$2,2,FALSE)="OUI",I$3,IF(HLOOKUP(I$9,'Feuille1-Catégories'!$C$1:$G$3,3,FALSE)="OUI",OFFSET(I$3,MOD(QUOTIENT(ROW()-ROW($A$20),'Feuille1-Catégories'!$B$6/I$6),I$5),0),IF(MOD($A928-1-I$10,'Feuille1-Catégories'!$F$5+1)=0,I$3,""))),"")</f>
        <v/>
      </c>
      <c r="J928" s="29" t="str">
        <f ca="1">IF(AND($A928&lt;&gt;"",J$9&lt;&gt;""),IF(HLOOKUP(J$9,'Feuille1-Catégories'!$C$1:$G$2,2,FALSE)="OUI",J$3,IF(HLOOKUP(J$9,'Feuille1-Catégories'!$C$1:$G$3,3,FALSE)="OUI",OFFSET(J$3,MOD(QUOTIENT(ROW()-ROW($A$20),'Feuille1-Catégories'!$B$6/J$6),J$5),0),IF(MOD($A928-1-J$10,'Feuille1-Catégories'!$F$5+1)=0,J$3,""))),"")</f>
        <v/>
      </c>
      <c r="K928" s="29" t="str">
        <f ca="1">IF(AND($A928&lt;&gt;"",K$9&lt;&gt;""),IF(HLOOKUP(K$9,'Feuille1-Catégories'!$C$1:$G$2,2,FALSE)="OUI",K$3,IF(HLOOKUP(K$9,'Feuille1-Catégories'!$C$1:$G$3,3,FALSE)="OUI",OFFSET(K$3,MOD(QUOTIENT(ROW()-ROW($A$20),'Feuille1-Catégories'!$B$6/K$6),K$5),0),IF(MOD($A928-1-K$10,'Feuille1-Catégories'!$F$5+1)=0,K$3,""))),"")</f>
        <v/>
      </c>
      <c r="L928" s="29" t="str">
        <f ca="1">IF(AND($A928&lt;&gt;"",L$9&lt;&gt;""),IF(HLOOKUP(L$9,'Feuille1-Catégories'!$C$1:$G$2,2,FALSE)="OUI",L$3,IF(HLOOKUP(L$9,'Feuille1-Catégories'!$C$1:$G$3,3,FALSE)="OUI",OFFSET(L$3,MOD(QUOTIENT(ROW()-ROW($A$20),'Feuille1-Catégories'!$B$6/L$6),L$5),0),IF(MOD($A928-1-L$10,'Feuille1-Catégories'!$F$5+1)=0,L$3,""))),"")</f>
        <v/>
      </c>
      <c r="M928" s="29" t="str">
        <f ca="1">IF(AND($A928&lt;&gt;"",M$9&lt;&gt;""),IF(HLOOKUP(M$9,'Feuille1-Catégories'!$C$1:$G$2,2,FALSE)="OUI",M$3,IF(HLOOKUP(M$9,'Feuille1-Catégories'!$C$1:$G$3,3,FALSE)="OUI",OFFSET(M$3,MOD(QUOTIENT(ROW()-ROW($A$20),'Feuille1-Catégories'!$B$6/M$6),M$5),0),IF(MOD($A928-1-M$10,'Feuille1-Catégories'!$F$5+1)=0,M$3,""))),"")</f>
        <v/>
      </c>
      <c r="N928" s="29" t="str">
        <f ca="1">IF(AND($A928&lt;&gt;"",N$9&lt;&gt;""),IF(HLOOKUP(N$9,'Feuille1-Catégories'!$C$1:$G$2,2,FALSE)="OUI",N$3,IF(HLOOKUP(N$9,'Feuille1-Catégories'!$C$1:$G$3,3,FALSE)="OUI",OFFSET(N$3,MOD(QUOTIENT(ROW()-ROW($A$20),'Feuille1-Catégories'!$B$6/N$6),N$5),0),IF(MOD($A928-1-N$10,'Feuille1-Catégories'!$F$5+1)=0,N$3,""))),"")</f>
        <v/>
      </c>
      <c r="O928" s="29" t="str">
        <f ca="1">IF(AND($A928&lt;&gt;"",O$9&lt;&gt;""),IF(HLOOKUP(O$9,'Feuille1-Catégories'!$C$1:$G$2,2,FALSE)="OUI",O$3,IF(HLOOKUP(O$9,'Feuille1-Catégories'!$C$1:$G$3,3,FALSE)="OUI",OFFSET(O$3,MOD(QUOTIENT(ROW()-ROW($A$20),'Feuille1-Catégories'!$B$6/O$6),O$5),0),IF(MOD($A928-1-O$10,'Feuille1-Catégories'!$F$5+1)=0,O$3,""))),"")</f>
        <v/>
      </c>
      <c r="P928" s="29" t="str">
        <f ca="1">IF(AND($A928&lt;&gt;"",P$9&lt;&gt;""),IF(HLOOKUP(P$9,'Feuille1-Catégories'!$C$1:$G$2,2,FALSE)="OUI",P$3,IF(HLOOKUP(P$9,'Feuille1-Catégories'!$C$1:$G$3,3,FALSE)="OUI",OFFSET(P$3,MOD(QUOTIENT(ROW()-ROW($A$20),'Feuille1-Catégories'!$B$6/P$6),P$5),0),IF(MOD($A928-1-P$10,'Feuille1-Catégories'!$F$5+1)=0,P$3,""))),"")</f>
        <v/>
      </c>
      <c r="Q928" s="29" t="str">
        <f ca="1">IF(AND($A928&lt;&gt;"",Q$9&lt;&gt;""),IF(HLOOKUP(Q$9,'Feuille1-Catégories'!$C$1:$G$2,2,FALSE)="OUI",Q$3,IF(HLOOKUP(Q$9,'Feuille1-Catégories'!$C$1:$G$3,3,FALSE)="OUI",OFFSET(Q$3,MOD(QUOTIENT(ROW()-ROW($A$20),'Feuille1-Catégories'!$B$6/Q$6),Q$5),0),IF(MOD($A928-1-Q$10,'Feuille1-Catégories'!$F$5+1)=0,Q$3,""))),"")</f>
        <v/>
      </c>
      <c r="R928" s="29" t="str">
        <f ca="1">IF(AND($A928&lt;&gt;"",R$9&lt;&gt;""),IF(HLOOKUP(R$9,'Feuille1-Catégories'!$C$1:$G$2,2,FALSE)="OUI",R$3,IF(HLOOKUP(R$9,'Feuille1-Catégories'!$C$1:$G$3,3,FALSE)="OUI",OFFSET(R$3,MOD(QUOTIENT(ROW()-ROW($A$20),'Feuille1-Catégories'!$B$6/R$6),R$5),0),IF(MOD($A928-1-R$10,'Feuille1-Catégories'!$F$5+1)=0,R$3,""))),"")</f>
        <v/>
      </c>
      <c r="S928" s="29" t="str">
        <f ca="1">IF(AND($A928&lt;&gt;"",S$9&lt;&gt;""),IF(HLOOKUP(S$9,'Feuille1-Catégories'!$C$1:$G$2,2,FALSE)="OUI",S$3,IF(HLOOKUP(S$9,'Feuille1-Catégories'!$C$1:$G$3,3,FALSE)="OUI",OFFSET(S$3,MOD(QUOTIENT(ROW()-ROW($A$20),'Feuille1-Catégories'!$B$6/S$6),S$5),0),IF(MOD($A928-1-S$10,'Feuille1-Catégories'!$F$5+1)=0,S$3,""))),"")</f>
        <v/>
      </c>
      <c r="T928" s="29" t="str">
        <f ca="1">IF(AND($A928&lt;&gt;"",T$9&lt;&gt;""),IF(HLOOKUP(T$9,'Feuille1-Catégories'!$C$1:$G$2,2,FALSE)="OUI",T$3,IF(HLOOKUP(T$9,'Feuille1-Catégories'!$C$1:$G$3,3,FALSE)="OUI",OFFSET(T$3,MOD(QUOTIENT(ROW()-ROW($A$20),'Feuille1-Catégories'!$B$6/T$6),T$5),0),IF(MOD($A928-1-T$10,'Feuille1-Catégories'!$F$5+1)=0,T$3,""))),"")</f>
        <v/>
      </c>
      <c r="U928" s="29" t="str">
        <f ca="1">IF(AND($A928&lt;&gt;"",U$9&lt;&gt;""),IF(HLOOKUP(U$9,'Feuille1-Catégories'!$C$1:$G$2,2,FALSE)="OUI",U$3,IF(HLOOKUP(U$9,'Feuille1-Catégories'!$C$1:$G$3,3,FALSE)="OUI",OFFSET(U$3,MOD(QUOTIENT(ROW()-ROW($A$20),'Feuille1-Catégories'!$B$6/U$6),U$5),0),IF(MOD($A928-1-U$10,'Feuille1-Catégories'!$F$5+1)=0,U$3,""))),"")</f>
        <v/>
      </c>
      <c r="V928" s="29" t="str">
        <f ca="1">IF(AND($A928&lt;&gt;"",V$9&lt;&gt;""),IF(HLOOKUP(V$9,'Feuille1-Catégories'!$C$1:$G$2,2,FALSE)="OUI",V$3,IF(HLOOKUP(V$9,'Feuille1-Catégories'!$C$1:$G$3,3,FALSE)="OUI",OFFSET(V$3,MOD(QUOTIENT(ROW()-ROW($A$20),'Feuille1-Catégories'!$B$6/V$6),V$5),0),IF(MOD($A928-1-V$10,'Feuille1-Catégories'!$F$5+1)=0,V$3,""))),"")</f>
        <v/>
      </c>
      <c r="W928" s="29" t="str">
        <f ca="1">IF(AND($A928&lt;&gt;"",W$9&lt;&gt;""),IF(HLOOKUP(W$9,'Feuille1-Catégories'!$C$1:$G$2,2,FALSE)="OUI",W$3,IF(HLOOKUP(W$9,'Feuille1-Catégories'!$C$1:$G$3,3,FALSE)="OUI",OFFSET(W$3,MOD(QUOTIENT(ROW()-ROW($A$20),'Feuille1-Catégories'!$B$6/W$6),W$5),0),IF(MOD($A928-1-W$10,'Feuille1-Catégories'!$F$5+1)=0,W$3,""))),"")</f>
        <v/>
      </c>
      <c r="X928" s="29" t="str">
        <f ca="1">IF(AND($A928&lt;&gt;"",X$9&lt;&gt;""),IF(HLOOKUP(X$9,'Feuille1-Catégories'!$C$1:$G$2,2,FALSE)="OUI",X$3,IF(HLOOKUP(X$9,'Feuille1-Catégories'!$C$1:$G$3,3,FALSE)="OUI",OFFSET(X$3,MOD(QUOTIENT(ROW()-ROW($A$20),'Feuille1-Catégories'!$B$6/X$6),X$5),0),IF(MOD($A928-1-X$10,'Feuille1-Catégories'!$F$5+1)=0,X$3,""))),"")</f>
        <v/>
      </c>
      <c r="Y928" s="29" t="str">
        <f ca="1">IF(AND($A928&lt;&gt;"",Y$9&lt;&gt;""),IF(HLOOKUP(Y$9,'Feuille1-Catégories'!$C$1:$G$2,2,FALSE)="OUI",Y$3,IF(HLOOKUP(Y$9,'Feuille1-Catégories'!$C$1:$G$3,3,FALSE)="OUI",OFFSET(Y$3,MOD(QUOTIENT(ROW()-ROW($A$20),'Feuille1-Catégories'!$B$6/Y$6),Y$5),0),IF(MOD($A928-1-Y$10,'Feuille1-Catégories'!$F$5+1)=0,Y$3,""))),"")</f>
        <v/>
      </c>
      <c r="Z928" s="29" t="str">
        <f ca="1">IF(AND($A928&lt;&gt;"",Z$9&lt;&gt;""),IF(HLOOKUP(Z$9,'Feuille1-Catégories'!$C$1:$G$2,2,FALSE)="OUI",Z$3,IF(HLOOKUP(Z$9,'Feuille1-Catégories'!$C$1:$G$3,3,FALSE)="OUI",OFFSET(Z$3,MOD(QUOTIENT(ROW()-ROW($A$20),'Feuille1-Catégories'!$B$6/Z$6),Z$5),0),IF(MOD($A928-1-Z$10,'Feuille1-Catégories'!$F$5+1)=0,Z$3,""))),"")</f>
        <v/>
      </c>
    </row>
    <row r="929" spans="1:26" ht="17" x14ac:dyDescent="0.2">
      <c r="A929" s="21" t="str">
        <f>IF('Feuille2-Prix de vente'!A929&lt;&gt;"",'Feuille2-Prix de vente'!A929,"")</f>
        <v/>
      </c>
      <c r="B929" s="33" t="str">
        <f>IF('Feuille2-Prix de vente'!B929&lt;&gt;"",'Feuille2-Prix de vente'!B929,"")</f>
        <v/>
      </c>
      <c r="C929" s="10" t="str">
        <f>IF('Feuille2-Prix de vente'!C929&lt;&gt;"",'Feuille2-Prix de vente'!C929,"")</f>
        <v/>
      </c>
      <c r="D929" s="10" t="str">
        <f t="shared" si="14"/>
        <v/>
      </c>
      <c r="E929" s="10" t="str">
        <f>IF('Feuille2-Prix de vente'!E929&lt;&gt;"",'Feuille2-Prix de vente'!E929,"")</f>
        <v/>
      </c>
      <c r="F929" s="29" t="str">
        <f ca="1">IF(AND($A929&lt;&gt;"",F$9&lt;&gt;""),IF(HLOOKUP(F$9,'Feuille1-Catégories'!$C$1:$G$2,2,FALSE)="OUI",F$3,IF(HLOOKUP(F$9,'Feuille1-Catégories'!$C$1:$G$3,3,FALSE)="OUI",OFFSET(F$3,MOD(QUOTIENT(ROW()-ROW($A$20),'Feuille1-Catégories'!$B$6/F$6),F$5),0),IF(MOD($A929-1-F$10,'Feuille1-Catégories'!$F$5+1)=0,F$3,""))),"")</f>
        <v/>
      </c>
      <c r="G929" s="29" t="str">
        <f ca="1">IF(AND($A929&lt;&gt;"",G$9&lt;&gt;""),IF(HLOOKUP(G$9,'Feuille1-Catégories'!$C$1:$G$2,2,FALSE)="OUI",G$3,IF(HLOOKUP(G$9,'Feuille1-Catégories'!$C$1:$G$3,3,FALSE)="OUI",OFFSET(G$3,MOD(QUOTIENT(ROW()-ROW($A$20),'Feuille1-Catégories'!$B$6/G$6),G$5),0),IF(MOD($A929-1-G$10,'Feuille1-Catégories'!$F$5+1)=0,G$3,""))),"")</f>
        <v/>
      </c>
      <c r="H929" s="29" t="str">
        <f ca="1">IF(AND($A929&lt;&gt;"",H$9&lt;&gt;""),IF(HLOOKUP(H$9,'Feuille1-Catégories'!$C$1:$G$2,2,FALSE)="OUI",H$3,IF(HLOOKUP(H$9,'Feuille1-Catégories'!$C$1:$G$3,3,FALSE)="OUI",OFFSET(H$3,MOD(QUOTIENT(ROW()-ROW($A$20),'Feuille1-Catégories'!$B$6/H$6),H$5),0),IF(MOD($A929-1-H$10,'Feuille1-Catégories'!$F$5+1)=0,H$3,""))),"")</f>
        <v/>
      </c>
      <c r="I929" s="29" t="str">
        <f ca="1">IF(AND($A929&lt;&gt;"",I$9&lt;&gt;""),IF(HLOOKUP(I$9,'Feuille1-Catégories'!$C$1:$G$2,2,FALSE)="OUI",I$3,IF(HLOOKUP(I$9,'Feuille1-Catégories'!$C$1:$G$3,3,FALSE)="OUI",OFFSET(I$3,MOD(QUOTIENT(ROW()-ROW($A$20),'Feuille1-Catégories'!$B$6/I$6),I$5),0),IF(MOD($A929-1-I$10,'Feuille1-Catégories'!$F$5+1)=0,I$3,""))),"")</f>
        <v/>
      </c>
      <c r="J929" s="29" t="str">
        <f ca="1">IF(AND($A929&lt;&gt;"",J$9&lt;&gt;""),IF(HLOOKUP(J$9,'Feuille1-Catégories'!$C$1:$G$2,2,FALSE)="OUI",J$3,IF(HLOOKUP(J$9,'Feuille1-Catégories'!$C$1:$G$3,3,FALSE)="OUI",OFFSET(J$3,MOD(QUOTIENT(ROW()-ROW($A$20),'Feuille1-Catégories'!$B$6/J$6),J$5),0),IF(MOD($A929-1-J$10,'Feuille1-Catégories'!$F$5+1)=0,J$3,""))),"")</f>
        <v/>
      </c>
      <c r="K929" s="29" t="str">
        <f ca="1">IF(AND($A929&lt;&gt;"",K$9&lt;&gt;""),IF(HLOOKUP(K$9,'Feuille1-Catégories'!$C$1:$G$2,2,FALSE)="OUI",K$3,IF(HLOOKUP(K$9,'Feuille1-Catégories'!$C$1:$G$3,3,FALSE)="OUI",OFFSET(K$3,MOD(QUOTIENT(ROW()-ROW($A$20),'Feuille1-Catégories'!$B$6/K$6),K$5),0),IF(MOD($A929-1-K$10,'Feuille1-Catégories'!$F$5+1)=0,K$3,""))),"")</f>
        <v/>
      </c>
      <c r="L929" s="29" t="str">
        <f ca="1">IF(AND($A929&lt;&gt;"",L$9&lt;&gt;""),IF(HLOOKUP(L$9,'Feuille1-Catégories'!$C$1:$G$2,2,FALSE)="OUI",L$3,IF(HLOOKUP(L$9,'Feuille1-Catégories'!$C$1:$G$3,3,FALSE)="OUI",OFFSET(L$3,MOD(QUOTIENT(ROW()-ROW($A$20),'Feuille1-Catégories'!$B$6/L$6),L$5),0),IF(MOD($A929-1-L$10,'Feuille1-Catégories'!$F$5+1)=0,L$3,""))),"")</f>
        <v/>
      </c>
      <c r="M929" s="29" t="str">
        <f ca="1">IF(AND($A929&lt;&gt;"",M$9&lt;&gt;""),IF(HLOOKUP(M$9,'Feuille1-Catégories'!$C$1:$G$2,2,FALSE)="OUI",M$3,IF(HLOOKUP(M$9,'Feuille1-Catégories'!$C$1:$G$3,3,FALSE)="OUI",OFFSET(M$3,MOD(QUOTIENT(ROW()-ROW($A$20),'Feuille1-Catégories'!$B$6/M$6),M$5),0),IF(MOD($A929-1-M$10,'Feuille1-Catégories'!$F$5+1)=0,M$3,""))),"")</f>
        <v/>
      </c>
      <c r="N929" s="29" t="str">
        <f ca="1">IF(AND($A929&lt;&gt;"",N$9&lt;&gt;""),IF(HLOOKUP(N$9,'Feuille1-Catégories'!$C$1:$G$2,2,FALSE)="OUI",N$3,IF(HLOOKUP(N$9,'Feuille1-Catégories'!$C$1:$G$3,3,FALSE)="OUI",OFFSET(N$3,MOD(QUOTIENT(ROW()-ROW($A$20),'Feuille1-Catégories'!$B$6/N$6),N$5),0),IF(MOD($A929-1-N$10,'Feuille1-Catégories'!$F$5+1)=0,N$3,""))),"")</f>
        <v/>
      </c>
      <c r="O929" s="29" t="str">
        <f ca="1">IF(AND($A929&lt;&gt;"",O$9&lt;&gt;""),IF(HLOOKUP(O$9,'Feuille1-Catégories'!$C$1:$G$2,2,FALSE)="OUI",O$3,IF(HLOOKUP(O$9,'Feuille1-Catégories'!$C$1:$G$3,3,FALSE)="OUI",OFFSET(O$3,MOD(QUOTIENT(ROW()-ROW($A$20),'Feuille1-Catégories'!$B$6/O$6),O$5),0),IF(MOD($A929-1-O$10,'Feuille1-Catégories'!$F$5+1)=0,O$3,""))),"")</f>
        <v/>
      </c>
      <c r="P929" s="29" t="str">
        <f ca="1">IF(AND($A929&lt;&gt;"",P$9&lt;&gt;""),IF(HLOOKUP(P$9,'Feuille1-Catégories'!$C$1:$G$2,2,FALSE)="OUI",P$3,IF(HLOOKUP(P$9,'Feuille1-Catégories'!$C$1:$G$3,3,FALSE)="OUI",OFFSET(P$3,MOD(QUOTIENT(ROW()-ROW($A$20),'Feuille1-Catégories'!$B$6/P$6),P$5),0),IF(MOD($A929-1-P$10,'Feuille1-Catégories'!$F$5+1)=0,P$3,""))),"")</f>
        <v/>
      </c>
      <c r="Q929" s="29" t="str">
        <f ca="1">IF(AND($A929&lt;&gt;"",Q$9&lt;&gt;""),IF(HLOOKUP(Q$9,'Feuille1-Catégories'!$C$1:$G$2,2,FALSE)="OUI",Q$3,IF(HLOOKUP(Q$9,'Feuille1-Catégories'!$C$1:$G$3,3,FALSE)="OUI",OFFSET(Q$3,MOD(QUOTIENT(ROW()-ROW($A$20),'Feuille1-Catégories'!$B$6/Q$6),Q$5),0),IF(MOD($A929-1-Q$10,'Feuille1-Catégories'!$F$5+1)=0,Q$3,""))),"")</f>
        <v/>
      </c>
      <c r="R929" s="29" t="str">
        <f ca="1">IF(AND($A929&lt;&gt;"",R$9&lt;&gt;""),IF(HLOOKUP(R$9,'Feuille1-Catégories'!$C$1:$G$2,2,FALSE)="OUI",R$3,IF(HLOOKUP(R$9,'Feuille1-Catégories'!$C$1:$G$3,3,FALSE)="OUI",OFFSET(R$3,MOD(QUOTIENT(ROW()-ROW($A$20),'Feuille1-Catégories'!$B$6/R$6),R$5),0),IF(MOD($A929-1-R$10,'Feuille1-Catégories'!$F$5+1)=0,R$3,""))),"")</f>
        <v/>
      </c>
      <c r="S929" s="29" t="str">
        <f ca="1">IF(AND($A929&lt;&gt;"",S$9&lt;&gt;""),IF(HLOOKUP(S$9,'Feuille1-Catégories'!$C$1:$G$2,2,FALSE)="OUI",S$3,IF(HLOOKUP(S$9,'Feuille1-Catégories'!$C$1:$G$3,3,FALSE)="OUI",OFFSET(S$3,MOD(QUOTIENT(ROW()-ROW($A$20),'Feuille1-Catégories'!$B$6/S$6),S$5),0),IF(MOD($A929-1-S$10,'Feuille1-Catégories'!$F$5+1)=0,S$3,""))),"")</f>
        <v/>
      </c>
      <c r="T929" s="29" t="str">
        <f ca="1">IF(AND($A929&lt;&gt;"",T$9&lt;&gt;""),IF(HLOOKUP(T$9,'Feuille1-Catégories'!$C$1:$G$2,2,FALSE)="OUI",T$3,IF(HLOOKUP(T$9,'Feuille1-Catégories'!$C$1:$G$3,3,FALSE)="OUI",OFFSET(T$3,MOD(QUOTIENT(ROW()-ROW($A$20),'Feuille1-Catégories'!$B$6/T$6),T$5),0),IF(MOD($A929-1-T$10,'Feuille1-Catégories'!$F$5+1)=0,T$3,""))),"")</f>
        <v/>
      </c>
      <c r="U929" s="29" t="str">
        <f ca="1">IF(AND($A929&lt;&gt;"",U$9&lt;&gt;""),IF(HLOOKUP(U$9,'Feuille1-Catégories'!$C$1:$G$2,2,FALSE)="OUI",U$3,IF(HLOOKUP(U$9,'Feuille1-Catégories'!$C$1:$G$3,3,FALSE)="OUI",OFFSET(U$3,MOD(QUOTIENT(ROW()-ROW($A$20),'Feuille1-Catégories'!$B$6/U$6),U$5),0),IF(MOD($A929-1-U$10,'Feuille1-Catégories'!$F$5+1)=0,U$3,""))),"")</f>
        <v/>
      </c>
      <c r="V929" s="29" t="str">
        <f ca="1">IF(AND($A929&lt;&gt;"",V$9&lt;&gt;""),IF(HLOOKUP(V$9,'Feuille1-Catégories'!$C$1:$G$2,2,FALSE)="OUI",V$3,IF(HLOOKUP(V$9,'Feuille1-Catégories'!$C$1:$G$3,3,FALSE)="OUI",OFFSET(V$3,MOD(QUOTIENT(ROW()-ROW($A$20),'Feuille1-Catégories'!$B$6/V$6),V$5),0),IF(MOD($A929-1-V$10,'Feuille1-Catégories'!$F$5+1)=0,V$3,""))),"")</f>
        <v/>
      </c>
      <c r="W929" s="29" t="str">
        <f ca="1">IF(AND($A929&lt;&gt;"",W$9&lt;&gt;""),IF(HLOOKUP(W$9,'Feuille1-Catégories'!$C$1:$G$2,2,FALSE)="OUI",W$3,IF(HLOOKUP(W$9,'Feuille1-Catégories'!$C$1:$G$3,3,FALSE)="OUI",OFFSET(W$3,MOD(QUOTIENT(ROW()-ROW($A$20),'Feuille1-Catégories'!$B$6/W$6),W$5),0),IF(MOD($A929-1-W$10,'Feuille1-Catégories'!$F$5+1)=0,W$3,""))),"")</f>
        <v/>
      </c>
      <c r="X929" s="29" t="str">
        <f ca="1">IF(AND($A929&lt;&gt;"",X$9&lt;&gt;""),IF(HLOOKUP(X$9,'Feuille1-Catégories'!$C$1:$G$2,2,FALSE)="OUI",X$3,IF(HLOOKUP(X$9,'Feuille1-Catégories'!$C$1:$G$3,3,FALSE)="OUI",OFFSET(X$3,MOD(QUOTIENT(ROW()-ROW($A$20),'Feuille1-Catégories'!$B$6/X$6),X$5),0),IF(MOD($A929-1-X$10,'Feuille1-Catégories'!$F$5+1)=0,X$3,""))),"")</f>
        <v/>
      </c>
      <c r="Y929" s="29" t="str">
        <f ca="1">IF(AND($A929&lt;&gt;"",Y$9&lt;&gt;""),IF(HLOOKUP(Y$9,'Feuille1-Catégories'!$C$1:$G$2,2,FALSE)="OUI",Y$3,IF(HLOOKUP(Y$9,'Feuille1-Catégories'!$C$1:$G$3,3,FALSE)="OUI",OFFSET(Y$3,MOD(QUOTIENT(ROW()-ROW($A$20),'Feuille1-Catégories'!$B$6/Y$6),Y$5),0),IF(MOD($A929-1-Y$10,'Feuille1-Catégories'!$F$5+1)=0,Y$3,""))),"")</f>
        <v/>
      </c>
      <c r="Z929" s="29" t="str">
        <f ca="1">IF(AND($A929&lt;&gt;"",Z$9&lt;&gt;""),IF(HLOOKUP(Z$9,'Feuille1-Catégories'!$C$1:$G$2,2,FALSE)="OUI",Z$3,IF(HLOOKUP(Z$9,'Feuille1-Catégories'!$C$1:$G$3,3,FALSE)="OUI",OFFSET(Z$3,MOD(QUOTIENT(ROW()-ROW($A$20),'Feuille1-Catégories'!$B$6/Z$6),Z$5),0),IF(MOD($A929-1-Z$10,'Feuille1-Catégories'!$F$5+1)=0,Z$3,""))),"")</f>
        <v/>
      </c>
    </row>
    <row r="930" spans="1:26" ht="17" x14ac:dyDescent="0.2">
      <c r="A930" s="21" t="str">
        <f>IF('Feuille2-Prix de vente'!A930&lt;&gt;"",'Feuille2-Prix de vente'!A930,"")</f>
        <v/>
      </c>
      <c r="B930" s="33" t="str">
        <f>IF('Feuille2-Prix de vente'!B930&lt;&gt;"",'Feuille2-Prix de vente'!B930,"")</f>
        <v/>
      </c>
      <c r="C930" s="10" t="str">
        <f>IF('Feuille2-Prix de vente'!C930&lt;&gt;"",'Feuille2-Prix de vente'!C930,"")</f>
        <v/>
      </c>
      <c r="D930" s="10" t="str">
        <f t="shared" si="14"/>
        <v/>
      </c>
      <c r="E930" s="10" t="str">
        <f>IF('Feuille2-Prix de vente'!E930&lt;&gt;"",'Feuille2-Prix de vente'!E930,"")</f>
        <v/>
      </c>
      <c r="F930" s="29" t="str">
        <f ca="1">IF(AND($A930&lt;&gt;"",F$9&lt;&gt;""),IF(HLOOKUP(F$9,'Feuille1-Catégories'!$C$1:$G$2,2,FALSE)="OUI",F$3,IF(HLOOKUP(F$9,'Feuille1-Catégories'!$C$1:$G$3,3,FALSE)="OUI",OFFSET(F$3,MOD(QUOTIENT(ROW()-ROW($A$20),'Feuille1-Catégories'!$B$6/F$6),F$5),0),IF(MOD($A930-1-F$10,'Feuille1-Catégories'!$F$5+1)=0,F$3,""))),"")</f>
        <v/>
      </c>
      <c r="G930" s="29" t="str">
        <f ca="1">IF(AND($A930&lt;&gt;"",G$9&lt;&gt;""),IF(HLOOKUP(G$9,'Feuille1-Catégories'!$C$1:$G$2,2,FALSE)="OUI",G$3,IF(HLOOKUP(G$9,'Feuille1-Catégories'!$C$1:$G$3,3,FALSE)="OUI",OFFSET(G$3,MOD(QUOTIENT(ROW()-ROW($A$20),'Feuille1-Catégories'!$B$6/G$6),G$5),0),IF(MOD($A930-1-G$10,'Feuille1-Catégories'!$F$5+1)=0,G$3,""))),"")</f>
        <v/>
      </c>
      <c r="H930" s="29" t="str">
        <f ca="1">IF(AND($A930&lt;&gt;"",H$9&lt;&gt;""),IF(HLOOKUP(H$9,'Feuille1-Catégories'!$C$1:$G$2,2,FALSE)="OUI",H$3,IF(HLOOKUP(H$9,'Feuille1-Catégories'!$C$1:$G$3,3,FALSE)="OUI",OFFSET(H$3,MOD(QUOTIENT(ROW()-ROW($A$20),'Feuille1-Catégories'!$B$6/H$6),H$5),0),IF(MOD($A930-1-H$10,'Feuille1-Catégories'!$F$5+1)=0,H$3,""))),"")</f>
        <v/>
      </c>
      <c r="I930" s="29" t="str">
        <f ca="1">IF(AND($A930&lt;&gt;"",I$9&lt;&gt;""),IF(HLOOKUP(I$9,'Feuille1-Catégories'!$C$1:$G$2,2,FALSE)="OUI",I$3,IF(HLOOKUP(I$9,'Feuille1-Catégories'!$C$1:$G$3,3,FALSE)="OUI",OFFSET(I$3,MOD(QUOTIENT(ROW()-ROW($A$20),'Feuille1-Catégories'!$B$6/I$6),I$5),0),IF(MOD($A930-1-I$10,'Feuille1-Catégories'!$F$5+1)=0,I$3,""))),"")</f>
        <v/>
      </c>
      <c r="J930" s="29" t="str">
        <f ca="1">IF(AND($A930&lt;&gt;"",J$9&lt;&gt;""),IF(HLOOKUP(J$9,'Feuille1-Catégories'!$C$1:$G$2,2,FALSE)="OUI",J$3,IF(HLOOKUP(J$9,'Feuille1-Catégories'!$C$1:$G$3,3,FALSE)="OUI",OFFSET(J$3,MOD(QUOTIENT(ROW()-ROW($A$20),'Feuille1-Catégories'!$B$6/J$6),J$5),0),IF(MOD($A930-1-J$10,'Feuille1-Catégories'!$F$5+1)=0,J$3,""))),"")</f>
        <v/>
      </c>
      <c r="K930" s="29" t="str">
        <f ca="1">IF(AND($A930&lt;&gt;"",K$9&lt;&gt;""),IF(HLOOKUP(K$9,'Feuille1-Catégories'!$C$1:$G$2,2,FALSE)="OUI",K$3,IF(HLOOKUP(K$9,'Feuille1-Catégories'!$C$1:$G$3,3,FALSE)="OUI",OFFSET(K$3,MOD(QUOTIENT(ROW()-ROW($A$20),'Feuille1-Catégories'!$B$6/K$6),K$5),0),IF(MOD($A930-1-K$10,'Feuille1-Catégories'!$F$5+1)=0,K$3,""))),"")</f>
        <v/>
      </c>
      <c r="L930" s="29" t="str">
        <f ca="1">IF(AND($A930&lt;&gt;"",L$9&lt;&gt;""),IF(HLOOKUP(L$9,'Feuille1-Catégories'!$C$1:$G$2,2,FALSE)="OUI",L$3,IF(HLOOKUP(L$9,'Feuille1-Catégories'!$C$1:$G$3,3,FALSE)="OUI",OFFSET(L$3,MOD(QUOTIENT(ROW()-ROW($A$20),'Feuille1-Catégories'!$B$6/L$6),L$5),0),IF(MOD($A930-1-L$10,'Feuille1-Catégories'!$F$5+1)=0,L$3,""))),"")</f>
        <v/>
      </c>
      <c r="M930" s="29" t="str">
        <f ca="1">IF(AND($A930&lt;&gt;"",M$9&lt;&gt;""),IF(HLOOKUP(M$9,'Feuille1-Catégories'!$C$1:$G$2,2,FALSE)="OUI",M$3,IF(HLOOKUP(M$9,'Feuille1-Catégories'!$C$1:$G$3,3,FALSE)="OUI",OFFSET(M$3,MOD(QUOTIENT(ROW()-ROW($A$20),'Feuille1-Catégories'!$B$6/M$6),M$5),0),IF(MOD($A930-1-M$10,'Feuille1-Catégories'!$F$5+1)=0,M$3,""))),"")</f>
        <v/>
      </c>
      <c r="N930" s="29" t="str">
        <f ca="1">IF(AND($A930&lt;&gt;"",N$9&lt;&gt;""),IF(HLOOKUP(N$9,'Feuille1-Catégories'!$C$1:$G$2,2,FALSE)="OUI",N$3,IF(HLOOKUP(N$9,'Feuille1-Catégories'!$C$1:$G$3,3,FALSE)="OUI",OFFSET(N$3,MOD(QUOTIENT(ROW()-ROW($A$20),'Feuille1-Catégories'!$B$6/N$6),N$5),0),IF(MOD($A930-1-N$10,'Feuille1-Catégories'!$F$5+1)=0,N$3,""))),"")</f>
        <v/>
      </c>
      <c r="O930" s="29" t="str">
        <f ca="1">IF(AND($A930&lt;&gt;"",O$9&lt;&gt;""),IF(HLOOKUP(O$9,'Feuille1-Catégories'!$C$1:$G$2,2,FALSE)="OUI",O$3,IF(HLOOKUP(O$9,'Feuille1-Catégories'!$C$1:$G$3,3,FALSE)="OUI",OFFSET(O$3,MOD(QUOTIENT(ROW()-ROW($A$20),'Feuille1-Catégories'!$B$6/O$6),O$5),0),IF(MOD($A930-1-O$10,'Feuille1-Catégories'!$F$5+1)=0,O$3,""))),"")</f>
        <v/>
      </c>
      <c r="P930" s="29" t="str">
        <f ca="1">IF(AND($A930&lt;&gt;"",P$9&lt;&gt;""),IF(HLOOKUP(P$9,'Feuille1-Catégories'!$C$1:$G$2,2,FALSE)="OUI",P$3,IF(HLOOKUP(P$9,'Feuille1-Catégories'!$C$1:$G$3,3,FALSE)="OUI",OFFSET(P$3,MOD(QUOTIENT(ROW()-ROW($A$20),'Feuille1-Catégories'!$B$6/P$6),P$5),0),IF(MOD($A930-1-P$10,'Feuille1-Catégories'!$F$5+1)=0,P$3,""))),"")</f>
        <v/>
      </c>
      <c r="Q930" s="29" t="str">
        <f ca="1">IF(AND($A930&lt;&gt;"",Q$9&lt;&gt;""),IF(HLOOKUP(Q$9,'Feuille1-Catégories'!$C$1:$G$2,2,FALSE)="OUI",Q$3,IF(HLOOKUP(Q$9,'Feuille1-Catégories'!$C$1:$G$3,3,FALSE)="OUI",OFFSET(Q$3,MOD(QUOTIENT(ROW()-ROW($A$20),'Feuille1-Catégories'!$B$6/Q$6),Q$5),0),IF(MOD($A930-1-Q$10,'Feuille1-Catégories'!$F$5+1)=0,Q$3,""))),"")</f>
        <v/>
      </c>
      <c r="R930" s="29" t="str">
        <f ca="1">IF(AND($A930&lt;&gt;"",R$9&lt;&gt;""),IF(HLOOKUP(R$9,'Feuille1-Catégories'!$C$1:$G$2,2,FALSE)="OUI",R$3,IF(HLOOKUP(R$9,'Feuille1-Catégories'!$C$1:$G$3,3,FALSE)="OUI",OFFSET(R$3,MOD(QUOTIENT(ROW()-ROW($A$20),'Feuille1-Catégories'!$B$6/R$6),R$5),0),IF(MOD($A930-1-R$10,'Feuille1-Catégories'!$F$5+1)=0,R$3,""))),"")</f>
        <v/>
      </c>
      <c r="S930" s="29" t="str">
        <f ca="1">IF(AND($A930&lt;&gt;"",S$9&lt;&gt;""),IF(HLOOKUP(S$9,'Feuille1-Catégories'!$C$1:$G$2,2,FALSE)="OUI",S$3,IF(HLOOKUP(S$9,'Feuille1-Catégories'!$C$1:$G$3,3,FALSE)="OUI",OFFSET(S$3,MOD(QUOTIENT(ROW()-ROW($A$20),'Feuille1-Catégories'!$B$6/S$6),S$5),0),IF(MOD($A930-1-S$10,'Feuille1-Catégories'!$F$5+1)=0,S$3,""))),"")</f>
        <v/>
      </c>
      <c r="T930" s="29" t="str">
        <f ca="1">IF(AND($A930&lt;&gt;"",T$9&lt;&gt;""),IF(HLOOKUP(T$9,'Feuille1-Catégories'!$C$1:$G$2,2,FALSE)="OUI",T$3,IF(HLOOKUP(T$9,'Feuille1-Catégories'!$C$1:$G$3,3,FALSE)="OUI",OFFSET(T$3,MOD(QUOTIENT(ROW()-ROW($A$20),'Feuille1-Catégories'!$B$6/T$6),T$5),0),IF(MOD($A930-1-T$10,'Feuille1-Catégories'!$F$5+1)=0,T$3,""))),"")</f>
        <v/>
      </c>
      <c r="U930" s="29" t="str">
        <f ca="1">IF(AND($A930&lt;&gt;"",U$9&lt;&gt;""),IF(HLOOKUP(U$9,'Feuille1-Catégories'!$C$1:$G$2,2,FALSE)="OUI",U$3,IF(HLOOKUP(U$9,'Feuille1-Catégories'!$C$1:$G$3,3,FALSE)="OUI",OFFSET(U$3,MOD(QUOTIENT(ROW()-ROW($A$20),'Feuille1-Catégories'!$B$6/U$6),U$5),0),IF(MOD($A930-1-U$10,'Feuille1-Catégories'!$F$5+1)=0,U$3,""))),"")</f>
        <v/>
      </c>
      <c r="V930" s="29" t="str">
        <f ca="1">IF(AND($A930&lt;&gt;"",V$9&lt;&gt;""),IF(HLOOKUP(V$9,'Feuille1-Catégories'!$C$1:$G$2,2,FALSE)="OUI",V$3,IF(HLOOKUP(V$9,'Feuille1-Catégories'!$C$1:$G$3,3,FALSE)="OUI",OFFSET(V$3,MOD(QUOTIENT(ROW()-ROW($A$20),'Feuille1-Catégories'!$B$6/V$6),V$5),0),IF(MOD($A930-1-V$10,'Feuille1-Catégories'!$F$5+1)=0,V$3,""))),"")</f>
        <v/>
      </c>
      <c r="W930" s="29" t="str">
        <f ca="1">IF(AND($A930&lt;&gt;"",W$9&lt;&gt;""),IF(HLOOKUP(W$9,'Feuille1-Catégories'!$C$1:$G$2,2,FALSE)="OUI",W$3,IF(HLOOKUP(W$9,'Feuille1-Catégories'!$C$1:$G$3,3,FALSE)="OUI",OFFSET(W$3,MOD(QUOTIENT(ROW()-ROW($A$20),'Feuille1-Catégories'!$B$6/W$6),W$5),0),IF(MOD($A930-1-W$10,'Feuille1-Catégories'!$F$5+1)=0,W$3,""))),"")</f>
        <v/>
      </c>
      <c r="X930" s="29" t="str">
        <f ca="1">IF(AND($A930&lt;&gt;"",X$9&lt;&gt;""),IF(HLOOKUP(X$9,'Feuille1-Catégories'!$C$1:$G$2,2,FALSE)="OUI",X$3,IF(HLOOKUP(X$9,'Feuille1-Catégories'!$C$1:$G$3,3,FALSE)="OUI",OFFSET(X$3,MOD(QUOTIENT(ROW()-ROW($A$20),'Feuille1-Catégories'!$B$6/X$6),X$5),0),IF(MOD($A930-1-X$10,'Feuille1-Catégories'!$F$5+1)=0,X$3,""))),"")</f>
        <v/>
      </c>
      <c r="Y930" s="29" t="str">
        <f ca="1">IF(AND($A930&lt;&gt;"",Y$9&lt;&gt;""),IF(HLOOKUP(Y$9,'Feuille1-Catégories'!$C$1:$G$2,2,FALSE)="OUI",Y$3,IF(HLOOKUP(Y$9,'Feuille1-Catégories'!$C$1:$G$3,3,FALSE)="OUI",OFFSET(Y$3,MOD(QUOTIENT(ROW()-ROW($A$20),'Feuille1-Catégories'!$B$6/Y$6),Y$5),0),IF(MOD($A930-1-Y$10,'Feuille1-Catégories'!$F$5+1)=0,Y$3,""))),"")</f>
        <v/>
      </c>
      <c r="Z930" s="29" t="str">
        <f ca="1">IF(AND($A930&lt;&gt;"",Z$9&lt;&gt;""),IF(HLOOKUP(Z$9,'Feuille1-Catégories'!$C$1:$G$2,2,FALSE)="OUI",Z$3,IF(HLOOKUP(Z$9,'Feuille1-Catégories'!$C$1:$G$3,3,FALSE)="OUI",OFFSET(Z$3,MOD(QUOTIENT(ROW()-ROW($A$20),'Feuille1-Catégories'!$B$6/Z$6),Z$5),0),IF(MOD($A930-1-Z$10,'Feuille1-Catégories'!$F$5+1)=0,Z$3,""))),"")</f>
        <v/>
      </c>
    </row>
    <row r="931" spans="1:26" ht="17" x14ac:dyDescent="0.2">
      <c r="A931" s="21" t="str">
        <f>IF('Feuille2-Prix de vente'!A931&lt;&gt;"",'Feuille2-Prix de vente'!A931,"")</f>
        <v/>
      </c>
      <c r="B931" s="33" t="str">
        <f>IF('Feuille2-Prix de vente'!B931&lt;&gt;"",'Feuille2-Prix de vente'!B931,"")</f>
        <v/>
      </c>
      <c r="C931" s="10" t="str">
        <f>IF('Feuille2-Prix de vente'!C931&lt;&gt;"",'Feuille2-Prix de vente'!C931,"")</f>
        <v/>
      </c>
      <c r="D931" s="10" t="str">
        <f t="shared" si="14"/>
        <v/>
      </c>
      <c r="E931" s="10" t="str">
        <f>IF('Feuille2-Prix de vente'!E931&lt;&gt;"",'Feuille2-Prix de vente'!E931,"")</f>
        <v/>
      </c>
      <c r="F931" s="29" t="str">
        <f ca="1">IF(AND($A931&lt;&gt;"",F$9&lt;&gt;""),IF(HLOOKUP(F$9,'Feuille1-Catégories'!$C$1:$G$2,2,FALSE)="OUI",F$3,IF(HLOOKUP(F$9,'Feuille1-Catégories'!$C$1:$G$3,3,FALSE)="OUI",OFFSET(F$3,MOD(QUOTIENT(ROW()-ROW($A$20),'Feuille1-Catégories'!$B$6/F$6),F$5),0),IF(MOD($A931-1-F$10,'Feuille1-Catégories'!$F$5+1)=0,F$3,""))),"")</f>
        <v/>
      </c>
      <c r="G931" s="29" t="str">
        <f ca="1">IF(AND($A931&lt;&gt;"",G$9&lt;&gt;""),IF(HLOOKUP(G$9,'Feuille1-Catégories'!$C$1:$G$2,2,FALSE)="OUI",G$3,IF(HLOOKUP(G$9,'Feuille1-Catégories'!$C$1:$G$3,3,FALSE)="OUI",OFFSET(G$3,MOD(QUOTIENT(ROW()-ROW($A$20),'Feuille1-Catégories'!$B$6/G$6),G$5),0),IF(MOD($A931-1-G$10,'Feuille1-Catégories'!$F$5+1)=0,G$3,""))),"")</f>
        <v/>
      </c>
      <c r="H931" s="29" t="str">
        <f ca="1">IF(AND($A931&lt;&gt;"",H$9&lt;&gt;""),IF(HLOOKUP(H$9,'Feuille1-Catégories'!$C$1:$G$2,2,FALSE)="OUI",H$3,IF(HLOOKUP(H$9,'Feuille1-Catégories'!$C$1:$G$3,3,FALSE)="OUI",OFFSET(H$3,MOD(QUOTIENT(ROW()-ROW($A$20),'Feuille1-Catégories'!$B$6/H$6),H$5),0),IF(MOD($A931-1-H$10,'Feuille1-Catégories'!$F$5+1)=0,H$3,""))),"")</f>
        <v/>
      </c>
      <c r="I931" s="29" t="str">
        <f ca="1">IF(AND($A931&lt;&gt;"",I$9&lt;&gt;""),IF(HLOOKUP(I$9,'Feuille1-Catégories'!$C$1:$G$2,2,FALSE)="OUI",I$3,IF(HLOOKUP(I$9,'Feuille1-Catégories'!$C$1:$G$3,3,FALSE)="OUI",OFFSET(I$3,MOD(QUOTIENT(ROW()-ROW($A$20),'Feuille1-Catégories'!$B$6/I$6),I$5),0),IF(MOD($A931-1-I$10,'Feuille1-Catégories'!$F$5+1)=0,I$3,""))),"")</f>
        <v/>
      </c>
      <c r="J931" s="29" t="str">
        <f ca="1">IF(AND($A931&lt;&gt;"",J$9&lt;&gt;""),IF(HLOOKUP(J$9,'Feuille1-Catégories'!$C$1:$G$2,2,FALSE)="OUI",J$3,IF(HLOOKUP(J$9,'Feuille1-Catégories'!$C$1:$G$3,3,FALSE)="OUI",OFFSET(J$3,MOD(QUOTIENT(ROW()-ROW($A$20),'Feuille1-Catégories'!$B$6/J$6),J$5),0),IF(MOD($A931-1-J$10,'Feuille1-Catégories'!$F$5+1)=0,J$3,""))),"")</f>
        <v/>
      </c>
      <c r="K931" s="29" t="str">
        <f ca="1">IF(AND($A931&lt;&gt;"",K$9&lt;&gt;""),IF(HLOOKUP(K$9,'Feuille1-Catégories'!$C$1:$G$2,2,FALSE)="OUI",K$3,IF(HLOOKUP(K$9,'Feuille1-Catégories'!$C$1:$G$3,3,FALSE)="OUI",OFFSET(K$3,MOD(QUOTIENT(ROW()-ROW($A$20),'Feuille1-Catégories'!$B$6/K$6),K$5),0),IF(MOD($A931-1-K$10,'Feuille1-Catégories'!$F$5+1)=0,K$3,""))),"")</f>
        <v/>
      </c>
      <c r="L931" s="29" t="str">
        <f ca="1">IF(AND($A931&lt;&gt;"",L$9&lt;&gt;""),IF(HLOOKUP(L$9,'Feuille1-Catégories'!$C$1:$G$2,2,FALSE)="OUI",L$3,IF(HLOOKUP(L$9,'Feuille1-Catégories'!$C$1:$G$3,3,FALSE)="OUI",OFFSET(L$3,MOD(QUOTIENT(ROW()-ROW($A$20),'Feuille1-Catégories'!$B$6/L$6),L$5),0),IF(MOD($A931-1-L$10,'Feuille1-Catégories'!$F$5+1)=0,L$3,""))),"")</f>
        <v/>
      </c>
      <c r="M931" s="29" t="str">
        <f ca="1">IF(AND($A931&lt;&gt;"",M$9&lt;&gt;""),IF(HLOOKUP(M$9,'Feuille1-Catégories'!$C$1:$G$2,2,FALSE)="OUI",M$3,IF(HLOOKUP(M$9,'Feuille1-Catégories'!$C$1:$G$3,3,FALSE)="OUI",OFFSET(M$3,MOD(QUOTIENT(ROW()-ROW($A$20),'Feuille1-Catégories'!$B$6/M$6),M$5),0),IF(MOD($A931-1-M$10,'Feuille1-Catégories'!$F$5+1)=0,M$3,""))),"")</f>
        <v/>
      </c>
      <c r="N931" s="29" t="str">
        <f ca="1">IF(AND($A931&lt;&gt;"",N$9&lt;&gt;""),IF(HLOOKUP(N$9,'Feuille1-Catégories'!$C$1:$G$2,2,FALSE)="OUI",N$3,IF(HLOOKUP(N$9,'Feuille1-Catégories'!$C$1:$G$3,3,FALSE)="OUI",OFFSET(N$3,MOD(QUOTIENT(ROW()-ROW($A$20),'Feuille1-Catégories'!$B$6/N$6),N$5),0),IF(MOD($A931-1-N$10,'Feuille1-Catégories'!$F$5+1)=0,N$3,""))),"")</f>
        <v/>
      </c>
      <c r="O931" s="29" t="str">
        <f ca="1">IF(AND($A931&lt;&gt;"",O$9&lt;&gt;""),IF(HLOOKUP(O$9,'Feuille1-Catégories'!$C$1:$G$2,2,FALSE)="OUI",O$3,IF(HLOOKUP(O$9,'Feuille1-Catégories'!$C$1:$G$3,3,FALSE)="OUI",OFFSET(O$3,MOD(QUOTIENT(ROW()-ROW($A$20),'Feuille1-Catégories'!$B$6/O$6),O$5),0),IF(MOD($A931-1-O$10,'Feuille1-Catégories'!$F$5+1)=0,O$3,""))),"")</f>
        <v/>
      </c>
      <c r="P931" s="29" t="str">
        <f ca="1">IF(AND($A931&lt;&gt;"",P$9&lt;&gt;""),IF(HLOOKUP(P$9,'Feuille1-Catégories'!$C$1:$G$2,2,FALSE)="OUI",P$3,IF(HLOOKUP(P$9,'Feuille1-Catégories'!$C$1:$G$3,3,FALSE)="OUI",OFFSET(P$3,MOD(QUOTIENT(ROW()-ROW($A$20),'Feuille1-Catégories'!$B$6/P$6),P$5),0),IF(MOD($A931-1-P$10,'Feuille1-Catégories'!$F$5+1)=0,P$3,""))),"")</f>
        <v/>
      </c>
      <c r="Q931" s="29" t="str">
        <f ca="1">IF(AND($A931&lt;&gt;"",Q$9&lt;&gt;""),IF(HLOOKUP(Q$9,'Feuille1-Catégories'!$C$1:$G$2,2,FALSE)="OUI",Q$3,IF(HLOOKUP(Q$9,'Feuille1-Catégories'!$C$1:$G$3,3,FALSE)="OUI",OFFSET(Q$3,MOD(QUOTIENT(ROW()-ROW($A$20),'Feuille1-Catégories'!$B$6/Q$6),Q$5),0),IF(MOD($A931-1-Q$10,'Feuille1-Catégories'!$F$5+1)=0,Q$3,""))),"")</f>
        <v/>
      </c>
      <c r="R931" s="29" t="str">
        <f ca="1">IF(AND($A931&lt;&gt;"",R$9&lt;&gt;""),IF(HLOOKUP(R$9,'Feuille1-Catégories'!$C$1:$G$2,2,FALSE)="OUI",R$3,IF(HLOOKUP(R$9,'Feuille1-Catégories'!$C$1:$G$3,3,FALSE)="OUI",OFFSET(R$3,MOD(QUOTIENT(ROW()-ROW($A$20),'Feuille1-Catégories'!$B$6/R$6),R$5),0),IF(MOD($A931-1-R$10,'Feuille1-Catégories'!$F$5+1)=0,R$3,""))),"")</f>
        <v/>
      </c>
      <c r="S931" s="29" t="str">
        <f ca="1">IF(AND($A931&lt;&gt;"",S$9&lt;&gt;""),IF(HLOOKUP(S$9,'Feuille1-Catégories'!$C$1:$G$2,2,FALSE)="OUI",S$3,IF(HLOOKUP(S$9,'Feuille1-Catégories'!$C$1:$G$3,3,FALSE)="OUI",OFFSET(S$3,MOD(QUOTIENT(ROW()-ROW($A$20),'Feuille1-Catégories'!$B$6/S$6),S$5),0),IF(MOD($A931-1-S$10,'Feuille1-Catégories'!$F$5+1)=0,S$3,""))),"")</f>
        <v/>
      </c>
      <c r="T931" s="29" t="str">
        <f ca="1">IF(AND($A931&lt;&gt;"",T$9&lt;&gt;""),IF(HLOOKUP(T$9,'Feuille1-Catégories'!$C$1:$G$2,2,FALSE)="OUI",T$3,IF(HLOOKUP(T$9,'Feuille1-Catégories'!$C$1:$G$3,3,FALSE)="OUI",OFFSET(T$3,MOD(QUOTIENT(ROW()-ROW($A$20),'Feuille1-Catégories'!$B$6/T$6),T$5),0),IF(MOD($A931-1-T$10,'Feuille1-Catégories'!$F$5+1)=0,T$3,""))),"")</f>
        <v/>
      </c>
      <c r="U931" s="29" t="str">
        <f ca="1">IF(AND($A931&lt;&gt;"",U$9&lt;&gt;""),IF(HLOOKUP(U$9,'Feuille1-Catégories'!$C$1:$G$2,2,FALSE)="OUI",U$3,IF(HLOOKUP(U$9,'Feuille1-Catégories'!$C$1:$G$3,3,FALSE)="OUI",OFFSET(U$3,MOD(QUOTIENT(ROW()-ROW($A$20),'Feuille1-Catégories'!$B$6/U$6),U$5),0),IF(MOD($A931-1-U$10,'Feuille1-Catégories'!$F$5+1)=0,U$3,""))),"")</f>
        <v/>
      </c>
      <c r="V931" s="29" t="str">
        <f ca="1">IF(AND($A931&lt;&gt;"",V$9&lt;&gt;""),IF(HLOOKUP(V$9,'Feuille1-Catégories'!$C$1:$G$2,2,FALSE)="OUI",V$3,IF(HLOOKUP(V$9,'Feuille1-Catégories'!$C$1:$G$3,3,FALSE)="OUI",OFFSET(V$3,MOD(QUOTIENT(ROW()-ROW($A$20),'Feuille1-Catégories'!$B$6/V$6),V$5),0),IF(MOD($A931-1-V$10,'Feuille1-Catégories'!$F$5+1)=0,V$3,""))),"")</f>
        <v/>
      </c>
      <c r="W931" s="29" t="str">
        <f ca="1">IF(AND($A931&lt;&gt;"",W$9&lt;&gt;""),IF(HLOOKUP(W$9,'Feuille1-Catégories'!$C$1:$G$2,2,FALSE)="OUI",W$3,IF(HLOOKUP(W$9,'Feuille1-Catégories'!$C$1:$G$3,3,FALSE)="OUI",OFFSET(W$3,MOD(QUOTIENT(ROW()-ROW($A$20),'Feuille1-Catégories'!$B$6/W$6),W$5),0),IF(MOD($A931-1-W$10,'Feuille1-Catégories'!$F$5+1)=0,W$3,""))),"")</f>
        <v/>
      </c>
      <c r="X931" s="29" t="str">
        <f ca="1">IF(AND($A931&lt;&gt;"",X$9&lt;&gt;""),IF(HLOOKUP(X$9,'Feuille1-Catégories'!$C$1:$G$2,2,FALSE)="OUI",X$3,IF(HLOOKUP(X$9,'Feuille1-Catégories'!$C$1:$G$3,3,FALSE)="OUI",OFFSET(X$3,MOD(QUOTIENT(ROW()-ROW($A$20),'Feuille1-Catégories'!$B$6/X$6),X$5),0),IF(MOD($A931-1-X$10,'Feuille1-Catégories'!$F$5+1)=0,X$3,""))),"")</f>
        <v/>
      </c>
      <c r="Y931" s="29" t="str">
        <f ca="1">IF(AND($A931&lt;&gt;"",Y$9&lt;&gt;""),IF(HLOOKUP(Y$9,'Feuille1-Catégories'!$C$1:$G$2,2,FALSE)="OUI",Y$3,IF(HLOOKUP(Y$9,'Feuille1-Catégories'!$C$1:$G$3,3,FALSE)="OUI",OFFSET(Y$3,MOD(QUOTIENT(ROW()-ROW($A$20),'Feuille1-Catégories'!$B$6/Y$6),Y$5),0),IF(MOD($A931-1-Y$10,'Feuille1-Catégories'!$F$5+1)=0,Y$3,""))),"")</f>
        <v/>
      </c>
      <c r="Z931" s="29" t="str">
        <f ca="1">IF(AND($A931&lt;&gt;"",Z$9&lt;&gt;""),IF(HLOOKUP(Z$9,'Feuille1-Catégories'!$C$1:$G$2,2,FALSE)="OUI",Z$3,IF(HLOOKUP(Z$9,'Feuille1-Catégories'!$C$1:$G$3,3,FALSE)="OUI",OFFSET(Z$3,MOD(QUOTIENT(ROW()-ROW($A$20),'Feuille1-Catégories'!$B$6/Z$6),Z$5),0),IF(MOD($A931-1-Z$10,'Feuille1-Catégories'!$F$5+1)=0,Z$3,""))),"")</f>
        <v/>
      </c>
    </row>
    <row r="932" spans="1:26" ht="17" x14ac:dyDescent="0.2">
      <c r="A932" s="21" t="str">
        <f>IF('Feuille2-Prix de vente'!A932&lt;&gt;"",'Feuille2-Prix de vente'!A932,"")</f>
        <v/>
      </c>
      <c r="B932" s="33" t="str">
        <f>IF('Feuille2-Prix de vente'!B932&lt;&gt;"",'Feuille2-Prix de vente'!B932,"")</f>
        <v/>
      </c>
      <c r="C932" s="10" t="str">
        <f>IF('Feuille2-Prix de vente'!C932&lt;&gt;"",'Feuille2-Prix de vente'!C932,"")</f>
        <v/>
      </c>
      <c r="D932" s="10" t="str">
        <f t="shared" si="14"/>
        <v/>
      </c>
      <c r="E932" s="10" t="str">
        <f>IF('Feuille2-Prix de vente'!E932&lt;&gt;"",'Feuille2-Prix de vente'!E932,"")</f>
        <v/>
      </c>
      <c r="F932" s="29" t="str">
        <f ca="1">IF(AND($A932&lt;&gt;"",F$9&lt;&gt;""),IF(HLOOKUP(F$9,'Feuille1-Catégories'!$C$1:$G$2,2,FALSE)="OUI",F$3,IF(HLOOKUP(F$9,'Feuille1-Catégories'!$C$1:$G$3,3,FALSE)="OUI",OFFSET(F$3,MOD(QUOTIENT(ROW()-ROW($A$20),'Feuille1-Catégories'!$B$6/F$6),F$5),0),IF(MOD($A932-1-F$10,'Feuille1-Catégories'!$F$5+1)=0,F$3,""))),"")</f>
        <v/>
      </c>
      <c r="G932" s="29" t="str">
        <f ca="1">IF(AND($A932&lt;&gt;"",G$9&lt;&gt;""),IF(HLOOKUP(G$9,'Feuille1-Catégories'!$C$1:$G$2,2,FALSE)="OUI",G$3,IF(HLOOKUP(G$9,'Feuille1-Catégories'!$C$1:$G$3,3,FALSE)="OUI",OFFSET(G$3,MOD(QUOTIENT(ROW()-ROW($A$20),'Feuille1-Catégories'!$B$6/G$6),G$5),0),IF(MOD($A932-1-G$10,'Feuille1-Catégories'!$F$5+1)=0,G$3,""))),"")</f>
        <v/>
      </c>
      <c r="H932" s="29" t="str">
        <f ca="1">IF(AND($A932&lt;&gt;"",H$9&lt;&gt;""),IF(HLOOKUP(H$9,'Feuille1-Catégories'!$C$1:$G$2,2,FALSE)="OUI",H$3,IF(HLOOKUP(H$9,'Feuille1-Catégories'!$C$1:$G$3,3,FALSE)="OUI",OFFSET(H$3,MOD(QUOTIENT(ROW()-ROW($A$20),'Feuille1-Catégories'!$B$6/H$6),H$5),0),IF(MOD($A932-1-H$10,'Feuille1-Catégories'!$F$5+1)=0,H$3,""))),"")</f>
        <v/>
      </c>
      <c r="I932" s="29" t="str">
        <f ca="1">IF(AND($A932&lt;&gt;"",I$9&lt;&gt;""),IF(HLOOKUP(I$9,'Feuille1-Catégories'!$C$1:$G$2,2,FALSE)="OUI",I$3,IF(HLOOKUP(I$9,'Feuille1-Catégories'!$C$1:$G$3,3,FALSE)="OUI",OFFSET(I$3,MOD(QUOTIENT(ROW()-ROW($A$20),'Feuille1-Catégories'!$B$6/I$6),I$5),0),IF(MOD($A932-1-I$10,'Feuille1-Catégories'!$F$5+1)=0,I$3,""))),"")</f>
        <v/>
      </c>
      <c r="J932" s="29" t="str">
        <f ca="1">IF(AND($A932&lt;&gt;"",J$9&lt;&gt;""),IF(HLOOKUP(J$9,'Feuille1-Catégories'!$C$1:$G$2,2,FALSE)="OUI",J$3,IF(HLOOKUP(J$9,'Feuille1-Catégories'!$C$1:$G$3,3,FALSE)="OUI",OFFSET(J$3,MOD(QUOTIENT(ROW()-ROW($A$20),'Feuille1-Catégories'!$B$6/J$6),J$5),0),IF(MOD($A932-1-J$10,'Feuille1-Catégories'!$F$5+1)=0,J$3,""))),"")</f>
        <v/>
      </c>
      <c r="K932" s="29" t="str">
        <f ca="1">IF(AND($A932&lt;&gt;"",K$9&lt;&gt;""),IF(HLOOKUP(K$9,'Feuille1-Catégories'!$C$1:$G$2,2,FALSE)="OUI",K$3,IF(HLOOKUP(K$9,'Feuille1-Catégories'!$C$1:$G$3,3,FALSE)="OUI",OFFSET(K$3,MOD(QUOTIENT(ROW()-ROW($A$20),'Feuille1-Catégories'!$B$6/K$6),K$5),0),IF(MOD($A932-1-K$10,'Feuille1-Catégories'!$F$5+1)=0,K$3,""))),"")</f>
        <v/>
      </c>
      <c r="L932" s="29" t="str">
        <f ca="1">IF(AND($A932&lt;&gt;"",L$9&lt;&gt;""),IF(HLOOKUP(L$9,'Feuille1-Catégories'!$C$1:$G$2,2,FALSE)="OUI",L$3,IF(HLOOKUP(L$9,'Feuille1-Catégories'!$C$1:$G$3,3,FALSE)="OUI",OFFSET(L$3,MOD(QUOTIENT(ROW()-ROW($A$20),'Feuille1-Catégories'!$B$6/L$6),L$5),0),IF(MOD($A932-1-L$10,'Feuille1-Catégories'!$F$5+1)=0,L$3,""))),"")</f>
        <v/>
      </c>
      <c r="M932" s="29" t="str">
        <f ca="1">IF(AND($A932&lt;&gt;"",M$9&lt;&gt;""),IF(HLOOKUP(M$9,'Feuille1-Catégories'!$C$1:$G$2,2,FALSE)="OUI",M$3,IF(HLOOKUP(M$9,'Feuille1-Catégories'!$C$1:$G$3,3,FALSE)="OUI",OFFSET(M$3,MOD(QUOTIENT(ROW()-ROW($A$20),'Feuille1-Catégories'!$B$6/M$6),M$5),0),IF(MOD($A932-1-M$10,'Feuille1-Catégories'!$F$5+1)=0,M$3,""))),"")</f>
        <v/>
      </c>
      <c r="N932" s="29" t="str">
        <f ca="1">IF(AND($A932&lt;&gt;"",N$9&lt;&gt;""),IF(HLOOKUP(N$9,'Feuille1-Catégories'!$C$1:$G$2,2,FALSE)="OUI",N$3,IF(HLOOKUP(N$9,'Feuille1-Catégories'!$C$1:$G$3,3,FALSE)="OUI",OFFSET(N$3,MOD(QUOTIENT(ROW()-ROW($A$20),'Feuille1-Catégories'!$B$6/N$6),N$5),0),IF(MOD($A932-1-N$10,'Feuille1-Catégories'!$F$5+1)=0,N$3,""))),"")</f>
        <v/>
      </c>
      <c r="O932" s="29" t="str">
        <f ca="1">IF(AND($A932&lt;&gt;"",O$9&lt;&gt;""),IF(HLOOKUP(O$9,'Feuille1-Catégories'!$C$1:$G$2,2,FALSE)="OUI",O$3,IF(HLOOKUP(O$9,'Feuille1-Catégories'!$C$1:$G$3,3,FALSE)="OUI",OFFSET(O$3,MOD(QUOTIENT(ROW()-ROW($A$20),'Feuille1-Catégories'!$B$6/O$6),O$5),0),IF(MOD($A932-1-O$10,'Feuille1-Catégories'!$F$5+1)=0,O$3,""))),"")</f>
        <v/>
      </c>
      <c r="P932" s="29" t="str">
        <f ca="1">IF(AND($A932&lt;&gt;"",P$9&lt;&gt;""),IF(HLOOKUP(P$9,'Feuille1-Catégories'!$C$1:$G$2,2,FALSE)="OUI",P$3,IF(HLOOKUP(P$9,'Feuille1-Catégories'!$C$1:$G$3,3,FALSE)="OUI",OFFSET(P$3,MOD(QUOTIENT(ROW()-ROW($A$20),'Feuille1-Catégories'!$B$6/P$6),P$5),0),IF(MOD($A932-1-P$10,'Feuille1-Catégories'!$F$5+1)=0,P$3,""))),"")</f>
        <v/>
      </c>
      <c r="Q932" s="29" t="str">
        <f ca="1">IF(AND($A932&lt;&gt;"",Q$9&lt;&gt;""),IF(HLOOKUP(Q$9,'Feuille1-Catégories'!$C$1:$G$2,2,FALSE)="OUI",Q$3,IF(HLOOKUP(Q$9,'Feuille1-Catégories'!$C$1:$G$3,3,FALSE)="OUI",OFFSET(Q$3,MOD(QUOTIENT(ROW()-ROW($A$20),'Feuille1-Catégories'!$B$6/Q$6),Q$5),0),IF(MOD($A932-1-Q$10,'Feuille1-Catégories'!$F$5+1)=0,Q$3,""))),"")</f>
        <v/>
      </c>
      <c r="R932" s="29" t="str">
        <f ca="1">IF(AND($A932&lt;&gt;"",R$9&lt;&gt;""),IF(HLOOKUP(R$9,'Feuille1-Catégories'!$C$1:$G$2,2,FALSE)="OUI",R$3,IF(HLOOKUP(R$9,'Feuille1-Catégories'!$C$1:$G$3,3,FALSE)="OUI",OFFSET(R$3,MOD(QUOTIENT(ROW()-ROW($A$20),'Feuille1-Catégories'!$B$6/R$6),R$5),0),IF(MOD($A932-1-R$10,'Feuille1-Catégories'!$F$5+1)=0,R$3,""))),"")</f>
        <v/>
      </c>
      <c r="S932" s="29" t="str">
        <f ca="1">IF(AND($A932&lt;&gt;"",S$9&lt;&gt;""),IF(HLOOKUP(S$9,'Feuille1-Catégories'!$C$1:$G$2,2,FALSE)="OUI",S$3,IF(HLOOKUP(S$9,'Feuille1-Catégories'!$C$1:$G$3,3,FALSE)="OUI",OFFSET(S$3,MOD(QUOTIENT(ROW()-ROW($A$20),'Feuille1-Catégories'!$B$6/S$6),S$5),0),IF(MOD($A932-1-S$10,'Feuille1-Catégories'!$F$5+1)=0,S$3,""))),"")</f>
        <v/>
      </c>
      <c r="T932" s="29" t="str">
        <f ca="1">IF(AND($A932&lt;&gt;"",T$9&lt;&gt;""),IF(HLOOKUP(T$9,'Feuille1-Catégories'!$C$1:$G$2,2,FALSE)="OUI",T$3,IF(HLOOKUP(T$9,'Feuille1-Catégories'!$C$1:$G$3,3,FALSE)="OUI",OFFSET(T$3,MOD(QUOTIENT(ROW()-ROW($A$20),'Feuille1-Catégories'!$B$6/T$6),T$5),0),IF(MOD($A932-1-T$10,'Feuille1-Catégories'!$F$5+1)=0,T$3,""))),"")</f>
        <v/>
      </c>
      <c r="U932" s="29" t="str">
        <f ca="1">IF(AND($A932&lt;&gt;"",U$9&lt;&gt;""),IF(HLOOKUP(U$9,'Feuille1-Catégories'!$C$1:$G$2,2,FALSE)="OUI",U$3,IF(HLOOKUP(U$9,'Feuille1-Catégories'!$C$1:$G$3,3,FALSE)="OUI",OFFSET(U$3,MOD(QUOTIENT(ROW()-ROW($A$20),'Feuille1-Catégories'!$B$6/U$6),U$5),0),IF(MOD($A932-1-U$10,'Feuille1-Catégories'!$F$5+1)=0,U$3,""))),"")</f>
        <v/>
      </c>
      <c r="V932" s="29" t="str">
        <f ca="1">IF(AND($A932&lt;&gt;"",V$9&lt;&gt;""),IF(HLOOKUP(V$9,'Feuille1-Catégories'!$C$1:$G$2,2,FALSE)="OUI",V$3,IF(HLOOKUP(V$9,'Feuille1-Catégories'!$C$1:$G$3,3,FALSE)="OUI",OFFSET(V$3,MOD(QUOTIENT(ROW()-ROW($A$20),'Feuille1-Catégories'!$B$6/V$6),V$5),0),IF(MOD($A932-1-V$10,'Feuille1-Catégories'!$F$5+1)=0,V$3,""))),"")</f>
        <v/>
      </c>
      <c r="W932" s="29" t="str">
        <f ca="1">IF(AND($A932&lt;&gt;"",W$9&lt;&gt;""),IF(HLOOKUP(W$9,'Feuille1-Catégories'!$C$1:$G$2,2,FALSE)="OUI",W$3,IF(HLOOKUP(W$9,'Feuille1-Catégories'!$C$1:$G$3,3,FALSE)="OUI",OFFSET(W$3,MOD(QUOTIENT(ROW()-ROW($A$20),'Feuille1-Catégories'!$B$6/W$6),W$5),0),IF(MOD($A932-1-W$10,'Feuille1-Catégories'!$F$5+1)=0,W$3,""))),"")</f>
        <v/>
      </c>
      <c r="X932" s="29" t="str">
        <f ca="1">IF(AND($A932&lt;&gt;"",X$9&lt;&gt;""),IF(HLOOKUP(X$9,'Feuille1-Catégories'!$C$1:$G$2,2,FALSE)="OUI",X$3,IF(HLOOKUP(X$9,'Feuille1-Catégories'!$C$1:$G$3,3,FALSE)="OUI",OFFSET(X$3,MOD(QUOTIENT(ROW()-ROW($A$20),'Feuille1-Catégories'!$B$6/X$6),X$5),0),IF(MOD($A932-1-X$10,'Feuille1-Catégories'!$F$5+1)=0,X$3,""))),"")</f>
        <v/>
      </c>
      <c r="Y932" s="29" t="str">
        <f ca="1">IF(AND($A932&lt;&gt;"",Y$9&lt;&gt;""),IF(HLOOKUP(Y$9,'Feuille1-Catégories'!$C$1:$G$2,2,FALSE)="OUI",Y$3,IF(HLOOKUP(Y$9,'Feuille1-Catégories'!$C$1:$G$3,3,FALSE)="OUI",OFFSET(Y$3,MOD(QUOTIENT(ROW()-ROW($A$20),'Feuille1-Catégories'!$B$6/Y$6),Y$5),0),IF(MOD($A932-1-Y$10,'Feuille1-Catégories'!$F$5+1)=0,Y$3,""))),"")</f>
        <v/>
      </c>
      <c r="Z932" s="29" t="str">
        <f ca="1">IF(AND($A932&lt;&gt;"",Z$9&lt;&gt;""),IF(HLOOKUP(Z$9,'Feuille1-Catégories'!$C$1:$G$2,2,FALSE)="OUI",Z$3,IF(HLOOKUP(Z$9,'Feuille1-Catégories'!$C$1:$G$3,3,FALSE)="OUI",OFFSET(Z$3,MOD(QUOTIENT(ROW()-ROW($A$20),'Feuille1-Catégories'!$B$6/Z$6),Z$5),0),IF(MOD($A932-1-Z$10,'Feuille1-Catégories'!$F$5+1)=0,Z$3,""))),"")</f>
        <v/>
      </c>
    </row>
    <row r="933" spans="1:26" ht="17" x14ac:dyDescent="0.2">
      <c r="A933" s="21" t="str">
        <f>IF('Feuille2-Prix de vente'!A933&lt;&gt;"",'Feuille2-Prix de vente'!A933,"")</f>
        <v/>
      </c>
      <c r="B933" s="33" t="str">
        <f>IF('Feuille2-Prix de vente'!B933&lt;&gt;"",'Feuille2-Prix de vente'!B933,"")</f>
        <v/>
      </c>
      <c r="C933" s="10" t="str">
        <f>IF('Feuille2-Prix de vente'!C933&lt;&gt;"",'Feuille2-Prix de vente'!C933,"")</f>
        <v/>
      </c>
      <c r="D933" s="10" t="str">
        <f t="shared" si="14"/>
        <v/>
      </c>
      <c r="E933" s="10" t="str">
        <f>IF('Feuille2-Prix de vente'!E933&lt;&gt;"",'Feuille2-Prix de vente'!E933,"")</f>
        <v/>
      </c>
      <c r="F933" s="29" t="str">
        <f ca="1">IF(AND($A933&lt;&gt;"",F$9&lt;&gt;""),IF(HLOOKUP(F$9,'Feuille1-Catégories'!$C$1:$G$2,2,FALSE)="OUI",F$3,IF(HLOOKUP(F$9,'Feuille1-Catégories'!$C$1:$G$3,3,FALSE)="OUI",OFFSET(F$3,MOD(QUOTIENT(ROW()-ROW($A$20),'Feuille1-Catégories'!$B$6/F$6),F$5),0),IF(MOD($A933-1-F$10,'Feuille1-Catégories'!$F$5+1)=0,F$3,""))),"")</f>
        <v/>
      </c>
      <c r="G933" s="29" t="str">
        <f ca="1">IF(AND($A933&lt;&gt;"",G$9&lt;&gt;""),IF(HLOOKUP(G$9,'Feuille1-Catégories'!$C$1:$G$2,2,FALSE)="OUI",G$3,IF(HLOOKUP(G$9,'Feuille1-Catégories'!$C$1:$G$3,3,FALSE)="OUI",OFFSET(G$3,MOD(QUOTIENT(ROW()-ROW($A$20),'Feuille1-Catégories'!$B$6/G$6),G$5),0),IF(MOD($A933-1-G$10,'Feuille1-Catégories'!$F$5+1)=0,G$3,""))),"")</f>
        <v/>
      </c>
      <c r="H933" s="29" t="str">
        <f ca="1">IF(AND($A933&lt;&gt;"",H$9&lt;&gt;""),IF(HLOOKUP(H$9,'Feuille1-Catégories'!$C$1:$G$2,2,FALSE)="OUI",H$3,IF(HLOOKUP(H$9,'Feuille1-Catégories'!$C$1:$G$3,3,FALSE)="OUI",OFFSET(H$3,MOD(QUOTIENT(ROW()-ROW($A$20),'Feuille1-Catégories'!$B$6/H$6),H$5),0),IF(MOD($A933-1-H$10,'Feuille1-Catégories'!$F$5+1)=0,H$3,""))),"")</f>
        <v/>
      </c>
      <c r="I933" s="29" t="str">
        <f ca="1">IF(AND($A933&lt;&gt;"",I$9&lt;&gt;""),IF(HLOOKUP(I$9,'Feuille1-Catégories'!$C$1:$G$2,2,FALSE)="OUI",I$3,IF(HLOOKUP(I$9,'Feuille1-Catégories'!$C$1:$G$3,3,FALSE)="OUI",OFFSET(I$3,MOD(QUOTIENT(ROW()-ROW($A$20),'Feuille1-Catégories'!$B$6/I$6),I$5),0),IF(MOD($A933-1-I$10,'Feuille1-Catégories'!$F$5+1)=0,I$3,""))),"")</f>
        <v/>
      </c>
      <c r="J933" s="29" t="str">
        <f ca="1">IF(AND($A933&lt;&gt;"",J$9&lt;&gt;""),IF(HLOOKUP(J$9,'Feuille1-Catégories'!$C$1:$G$2,2,FALSE)="OUI",J$3,IF(HLOOKUP(J$9,'Feuille1-Catégories'!$C$1:$G$3,3,FALSE)="OUI",OFFSET(J$3,MOD(QUOTIENT(ROW()-ROW($A$20),'Feuille1-Catégories'!$B$6/J$6),J$5),0),IF(MOD($A933-1-J$10,'Feuille1-Catégories'!$F$5+1)=0,J$3,""))),"")</f>
        <v/>
      </c>
      <c r="K933" s="29" t="str">
        <f ca="1">IF(AND($A933&lt;&gt;"",K$9&lt;&gt;""),IF(HLOOKUP(K$9,'Feuille1-Catégories'!$C$1:$G$2,2,FALSE)="OUI",K$3,IF(HLOOKUP(K$9,'Feuille1-Catégories'!$C$1:$G$3,3,FALSE)="OUI",OFFSET(K$3,MOD(QUOTIENT(ROW()-ROW($A$20),'Feuille1-Catégories'!$B$6/K$6),K$5),0),IF(MOD($A933-1-K$10,'Feuille1-Catégories'!$F$5+1)=0,K$3,""))),"")</f>
        <v/>
      </c>
      <c r="L933" s="29" t="str">
        <f ca="1">IF(AND($A933&lt;&gt;"",L$9&lt;&gt;""),IF(HLOOKUP(L$9,'Feuille1-Catégories'!$C$1:$G$2,2,FALSE)="OUI",L$3,IF(HLOOKUP(L$9,'Feuille1-Catégories'!$C$1:$G$3,3,FALSE)="OUI",OFFSET(L$3,MOD(QUOTIENT(ROW()-ROW($A$20),'Feuille1-Catégories'!$B$6/L$6),L$5),0),IF(MOD($A933-1-L$10,'Feuille1-Catégories'!$F$5+1)=0,L$3,""))),"")</f>
        <v/>
      </c>
      <c r="M933" s="29" t="str">
        <f ca="1">IF(AND($A933&lt;&gt;"",M$9&lt;&gt;""),IF(HLOOKUP(M$9,'Feuille1-Catégories'!$C$1:$G$2,2,FALSE)="OUI",M$3,IF(HLOOKUP(M$9,'Feuille1-Catégories'!$C$1:$G$3,3,FALSE)="OUI",OFFSET(M$3,MOD(QUOTIENT(ROW()-ROW($A$20),'Feuille1-Catégories'!$B$6/M$6),M$5),0),IF(MOD($A933-1-M$10,'Feuille1-Catégories'!$F$5+1)=0,M$3,""))),"")</f>
        <v/>
      </c>
      <c r="N933" s="29" t="str">
        <f ca="1">IF(AND($A933&lt;&gt;"",N$9&lt;&gt;""),IF(HLOOKUP(N$9,'Feuille1-Catégories'!$C$1:$G$2,2,FALSE)="OUI",N$3,IF(HLOOKUP(N$9,'Feuille1-Catégories'!$C$1:$G$3,3,FALSE)="OUI",OFFSET(N$3,MOD(QUOTIENT(ROW()-ROW($A$20),'Feuille1-Catégories'!$B$6/N$6),N$5),0),IF(MOD($A933-1-N$10,'Feuille1-Catégories'!$F$5+1)=0,N$3,""))),"")</f>
        <v/>
      </c>
      <c r="O933" s="29" t="str">
        <f ca="1">IF(AND($A933&lt;&gt;"",O$9&lt;&gt;""),IF(HLOOKUP(O$9,'Feuille1-Catégories'!$C$1:$G$2,2,FALSE)="OUI",O$3,IF(HLOOKUP(O$9,'Feuille1-Catégories'!$C$1:$G$3,3,FALSE)="OUI",OFFSET(O$3,MOD(QUOTIENT(ROW()-ROW($A$20),'Feuille1-Catégories'!$B$6/O$6),O$5),0),IF(MOD($A933-1-O$10,'Feuille1-Catégories'!$F$5+1)=0,O$3,""))),"")</f>
        <v/>
      </c>
      <c r="P933" s="29" t="str">
        <f ca="1">IF(AND($A933&lt;&gt;"",P$9&lt;&gt;""),IF(HLOOKUP(P$9,'Feuille1-Catégories'!$C$1:$G$2,2,FALSE)="OUI",P$3,IF(HLOOKUP(P$9,'Feuille1-Catégories'!$C$1:$G$3,3,FALSE)="OUI",OFFSET(P$3,MOD(QUOTIENT(ROW()-ROW($A$20),'Feuille1-Catégories'!$B$6/P$6),P$5),0),IF(MOD($A933-1-P$10,'Feuille1-Catégories'!$F$5+1)=0,P$3,""))),"")</f>
        <v/>
      </c>
      <c r="Q933" s="29" t="str">
        <f ca="1">IF(AND($A933&lt;&gt;"",Q$9&lt;&gt;""),IF(HLOOKUP(Q$9,'Feuille1-Catégories'!$C$1:$G$2,2,FALSE)="OUI",Q$3,IF(HLOOKUP(Q$9,'Feuille1-Catégories'!$C$1:$G$3,3,FALSE)="OUI",OFFSET(Q$3,MOD(QUOTIENT(ROW()-ROW($A$20),'Feuille1-Catégories'!$B$6/Q$6),Q$5),0),IF(MOD($A933-1-Q$10,'Feuille1-Catégories'!$F$5+1)=0,Q$3,""))),"")</f>
        <v/>
      </c>
      <c r="R933" s="29" t="str">
        <f ca="1">IF(AND($A933&lt;&gt;"",R$9&lt;&gt;""),IF(HLOOKUP(R$9,'Feuille1-Catégories'!$C$1:$G$2,2,FALSE)="OUI",R$3,IF(HLOOKUP(R$9,'Feuille1-Catégories'!$C$1:$G$3,3,FALSE)="OUI",OFFSET(R$3,MOD(QUOTIENT(ROW()-ROW($A$20),'Feuille1-Catégories'!$B$6/R$6),R$5),0),IF(MOD($A933-1-R$10,'Feuille1-Catégories'!$F$5+1)=0,R$3,""))),"")</f>
        <v/>
      </c>
      <c r="S933" s="29" t="str">
        <f ca="1">IF(AND($A933&lt;&gt;"",S$9&lt;&gt;""),IF(HLOOKUP(S$9,'Feuille1-Catégories'!$C$1:$G$2,2,FALSE)="OUI",S$3,IF(HLOOKUP(S$9,'Feuille1-Catégories'!$C$1:$G$3,3,FALSE)="OUI",OFFSET(S$3,MOD(QUOTIENT(ROW()-ROW($A$20),'Feuille1-Catégories'!$B$6/S$6),S$5),0),IF(MOD($A933-1-S$10,'Feuille1-Catégories'!$F$5+1)=0,S$3,""))),"")</f>
        <v/>
      </c>
      <c r="T933" s="29" t="str">
        <f ca="1">IF(AND($A933&lt;&gt;"",T$9&lt;&gt;""),IF(HLOOKUP(T$9,'Feuille1-Catégories'!$C$1:$G$2,2,FALSE)="OUI",T$3,IF(HLOOKUP(T$9,'Feuille1-Catégories'!$C$1:$G$3,3,FALSE)="OUI",OFFSET(T$3,MOD(QUOTIENT(ROW()-ROW($A$20),'Feuille1-Catégories'!$B$6/T$6),T$5),0),IF(MOD($A933-1-T$10,'Feuille1-Catégories'!$F$5+1)=0,T$3,""))),"")</f>
        <v/>
      </c>
      <c r="U933" s="29" t="str">
        <f ca="1">IF(AND($A933&lt;&gt;"",U$9&lt;&gt;""),IF(HLOOKUP(U$9,'Feuille1-Catégories'!$C$1:$G$2,2,FALSE)="OUI",U$3,IF(HLOOKUP(U$9,'Feuille1-Catégories'!$C$1:$G$3,3,FALSE)="OUI",OFFSET(U$3,MOD(QUOTIENT(ROW()-ROW($A$20),'Feuille1-Catégories'!$B$6/U$6),U$5),0),IF(MOD($A933-1-U$10,'Feuille1-Catégories'!$F$5+1)=0,U$3,""))),"")</f>
        <v/>
      </c>
      <c r="V933" s="29" t="str">
        <f ca="1">IF(AND($A933&lt;&gt;"",V$9&lt;&gt;""),IF(HLOOKUP(V$9,'Feuille1-Catégories'!$C$1:$G$2,2,FALSE)="OUI",V$3,IF(HLOOKUP(V$9,'Feuille1-Catégories'!$C$1:$G$3,3,FALSE)="OUI",OFFSET(V$3,MOD(QUOTIENT(ROW()-ROW($A$20),'Feuille1-Catégories'!$B$6/V$6),V$5),0),IF(MOD($A933-1-V$10,'Feuille1-Catégories'!$F$5+1)=0,V$3,""))),"")</f>
        <v/>
      </c>
      <c r="W933" s="29" t="str">
        <f ca="1">IF(AND($A933&lt;&gt;"",W$9&lt;&gt;""),IF(HLOOKUP(W$9,'Feuille1-Catégories'!$C$1:$G$2,2,FALSE)="OUI",W$3,IF(HLOOKUP(W$9,'Feuille1-Catégories'!$C$1:$G$3,3,FALSE)="OUI",OFFSET(W$3,MOD(QUOTIENT(ROW()-ROW($A$20),'Feuille1-Catégories'!$B$6/W$6),W$5),0),IF(MOD($A933-1-W$10,'Feuille1-Catégories'!$F$5+1)=0,W$3,""))),"")</f>
        <v/>
      </c>
      <c r="X933" s="29" t="str">
        <f ca="1">IF(AND($A933&lt;&gt;"",X$9&lt;&gt;""),IF(HLOOKUP(X$9,'Feuille1-Catégories'!$C$1:$G$2,2,FALSE)="OUI",X$3,IF(HLOOKUP(X$9,'Feuille1-Catégories'!$C$1:$G$3,3,FALSE)="OUI",OFFSET(X$3,MOD(QUOTIENT(ROW()-ROW($A$20),'Feuille1-Catégories'!$B$6/X$6),X$5),0),IF(MOD($A933-1-X$10,'Feuille1-Catégories'!$F$5+1)=0,X$3,""))),"")</f>
        <v/>
      </c>
      <c r="Y933" s="29" t="str">
        <f ca="1">IF(AND($A933&lt;&gt;"",Y$9&lt;&gt;""),IF(HLOOKUP(Y$9,'Feuille1-Catégories'!$C$1:$G$2,2,FALSE)="OUI",Y$3,IF(HLOOKUP(Y$9,'Feuille1-Catégories'!$C$1:$G$3,3,FALSE)="OUI",OFFSET(Y$3,MOD(QUOTIENT(ROW()-ROW($A$20),'Feuille1-Catégories'!$B$6/Y$6),Y$5),0),IF(MOD($A933-1-Y$10,'Feuille1-Catégories'!$F$5+1)=0,Y$3,""))),"")</f>
        <v/>
      </c>
      <c r="Z933" s="29" t="str">
        <f ca="1">IF(AND($A933&lt;&gt;"",Z$9&lt;&gt;""),IF(HLOOKUP(Z$9,'Feuille1-Catégories'!$C$1:$G$2,2,FALSE)="OUI",Z$3,IF(HLOOKUP(Z$9,'Feuille1-Catégories'!$C$1:$G$3,3,FALSE)="OUI",OFFSET(Z$3,MOD(QUOTIENT(ROW()-ROW($A$20),'Feuille1-Catégories'!$B$6/Z$6),Z$5),0),IF(MOD($A933-1-Z$10,'Feuille1-Catégories'!$F$5+1)=0,Z$3,""))),"")</f>
        <v/>
      </c>
    </row>
    <row r="934" spans="1:26" ht="17" x14ac:dyDescent="0.2">
      <c r="A934" s="21" t="str">
        <f>IF('Feuille2-Prix de vente'!A934&lt;&gt;"",'Feuille2-Prix de vente'!A934,"")</f>
        <v/>
      </c>
      <c r="B934" s="33" t="str">
        <f>IF('Feuille2-Prix de vente'!B934&lt;&gt;"",'Feuille2-Prix de vente'!B934,"")</f>
        <v/>
      </c>
      <c r="C934" s="10" t="str">
        <f>IF('Feuille2-Prix de vente'!C934&lt;&gt;"",'Feuille2-Prix de vente'!C934,"")</f>
        <v/>
      </c>
      <c r="D934" s="10" t="str">
        <f t="shared" si="14"/>
        <v/>
      </c>
      <c r="E934" s="10" t="str">
        <f>IF('Feuille2-Prix de vente'!E934&lt;&gt;"",'Feuille2-Prix de vente'!E934,"")</f>
        <v/>
      </c>
      <c r="F934" s="29" t="str">
        <f ca="1">IF(AND($A934&lt;&gt;"",F$9&lt;&gt;""),IF(HLOOKUP(F$9,'Feuille1-Catégories'!$C$1:$G$2,2,FALSE)="OUI",F$3,IF(HLOOKUP(F$9,'Feuille1-Catégories'!$C$1:$G$3,3,FALSE)="OUI",OFFSET(F$3,MOD(QUOTIENT(ROW()-ROW($A$20),'Feuille1-Catégories'!$B$6/F$6),F$5),0),IF(MOD($A934-1-F$10,'Feuille1-Catégories'!$F$5+1)=0,F$3,""))),"")</f>
        <v/>
      </c>
      <c r="G934" s="29" t="str">
        <f ca="1">IF(AND($A934&lt;&gt;"",G$9&lt;&gt;""),IF(HLOOKUP(G$9,'Feuille1-Catégories'!$C$1:$G$2,2,FALSE)="OUI",G$3,IF(HLOOKUP(G$9,'Feuille1-Catégories'!$C$1:$G$3,3,FALSE)="OUI",OFFSET(G$3,MOD(QUOTIENT(ROW()-ROW($A$20),'Feuille1-Catégories'!$B$6/G$6),G$5),0),IF(MOD($A934-1-G$10,'Feuille1-Catégories'!$F$5+1)=0,G$3,""))),"")</f>
        <v/>
      </c>
      <c r="H934" s="29" t="str">
        <f ca="1">IF(AND($A934&lt;&gt;"",H$9&lt;&gt;""),IF(HLOOKUP(H$9,'Feuille1-Catégories'!$C$1:$G$2,2,FALSE)="OUI",H$3,IF(HLOOKUP(H$9,'Feuille1-Catégories'!$C$1:$G$3,3,FALSE)="OUI",OFFSET(H$3,MOD(QUOTIENT(ROW()-ROW($A$20),'Feuille1-Catégories'!$B$6/H$6),H$5),0),IF(MOD($A934-1-H$10,'Feuille1-Catégories'!$F$5+1)=0,H$3,""))),"")</f>
        <v/>
      </c>
      <c r="I934" s="29" t="str">
        <f ca="1">IF(AND($A934&lt;&gt;"",I$9&lt;&gt;""),IF(HLOOKUP(I$9,'Feuille1-Catégories'!$C$1:$G$2,2,FALSE)="OUI",I$3,IF(HLOOKUP(I$9,'Feuille1-Catégories'!$C$1:$G$3,3,FALSE)="OUI",OFFSET(I$3,MOD(QUOTIENT(ROW()-ROW($A$20),'Feuille1-Catégories'!$B$6/I$6),I$5),0),IF(MOD($A934-1-I$10,'Feuille1-Catégories'!$F$5+1)=0,I$3,""))),"")</f>
        <v/>
      </c>
      <c r="J934" s="29" t="str">
        <f ca="1">IF(AND($A934&lt;&gt;"",J$9&lt;&gt;""),IF(HLOOKUP(J$9,'Feuille1-Catégories'!$C$1:$G$2,2,FALSE)="OUI",J$3,IF(HLOOKUP(J$9,'Feuille1-Catégories'!$C$1:$G$3,3,FALSE)="OUI",OFFSET(J$3,MOD(QUOTIENT(ROW()-ROW($A$20),'Feuille1-Catégories'!$B$6/J$6),J$5),0),IF(MOD($A934-1-J$10,'Feuille1-Catégories'!$F$5+1)=0,J$3,""))),"")</f>
        <v/>
      </c>
      <c r="K934" s="29" t="str">
        <f ca="1">IF(AND($A934&lt;&gt;"",K$9&lt;&gt;""),IF(HLOOKUP(K$9,'Feuille1-Catégories'!$C$1:$G$2,2,FALSE)="OUI",K$3,IF(HLOOKUP(K$9,'Feuille1-Catégories'!$C$1:$G$3,3,FALSE)="OUI",OFFSET(K$3,MOD(QUOTIENT(ROW()-ROW($A$20),'Feuille1-Catégories'!$B$6/K$6),K$5),0),IF(MOD($A934-1-K$10,'Feuille1-Catégories'!$F$5+1)=0,K$3,""))),"")</f>
        <v/>
      </c>
      <c r="L934" s="29" t="str">
        <f ca="1">IF(AND($A934&lt;&gt;"",L$9&lt;&gt;""),IF(HLOOKUP(L$9,'Feuille1-Catégories'!$C$1:$G$2,2,FALSE)="OUI",L$3,IF(HLOOKUP(L$9,'Feuille1-Catégories'!$C$1:$G$3,3,FALSE)="OUI",OFFSET(L$3,MOD(QUOTIENT(ROW()-ROW($A$20),'Feuille1-Catégories'!$B$6/L$6),L$5),0),IF(MOD($A934-1-L$10,'Feuille1-Catégories'!$F$5+1)=0,L$3,""))),"")</f>
        <v/>
      </c>
      <c r="M934" s="29" t="str">
        <f ca="1">IF(AND($A934&lt;&gt;"",M$9&lt;&gt;""),IF(HLOOKUP(M$9,'Feuille1-Catégories'!$C$1:$G$2,2,FALSE)="OUI",M$3,IF(HLOOKUP(M$9,'Feuille1-Catégories'!$C$1:$G$3,3,FALSE)="OUI",OFFSET(M$3,MOD(QUOTIENT(ROW()-ROW($A$20),'Feuille1-Catégories'!$B$6/M$6),M$5),0),IF(MOD($A934-1-M$10,'Feuille1-Catégories'!$F$5+1)=0,M$3,""))),"")</f>
        <v/>
      </c>
      <c r="N934" s="29" t="str">
        <f ca="1">IF(AND($A934&lt;&gt;"",N$9&lt;&gt;""),IF(HLOOKUP(N$9,'Feuille1-Catégories'!$C$1:$G$2,2,FALSE)="OUI",N$3,IF(HLOOKUP(N$9,'Feuille1-Catégories'!$C$1:$G$3,3,FALSE)="OUI",OFFSET(N$3,MOD(QUOTIENT(ROW()-ROW($A$20),'Feuille1-Catégories'!$B$6/N$6),N$5),0),IF(MOD($A934-1-N$10,'Feuille1-Catégories'!$F$5+1)=0,N$3,""))),"")</f>
        <v/>
      </c>
      <c r="O934" s="29" t="str">
        <f ca="1">IF(AND($A934&lt;&gt;"",O$9&lt;&gt;""),IF(HLOOKUP(O$9,'Feuille1-Catégories'!$C$1:$G$2,2,FALSE)="OUI",O$3,IF(HLOOKUP(O$9,'Feuille1-Catégories'!$C$1:$G$3,3,FALSE)="OUI",OFFSET(O$3,MOD(QUOTIENT(ROW()-ROW($A$20),'Feuille1-Catégories'!$B$6/O$6),O$5),0),IF(MOD($A934-1-O$10,'Feuille1-Catégories'!$F$5+1)=0,O$3,""))),"")</f>
        <v/>
      </c>
      <c r="P934" s="29" t="str">
        <f ca="1">IF(AND($A934&lt;&gt;"",P$9&lt;&gt;""),IF(HLOOKUP(P$9,'Feuille1-Catégories'!$C$1:$G$2,2,FALSE)="OUI",P$3,IF(HLOOKUP(P$9,'Feuille1-Catégories'!$C$1:$G$3,3,FALSE)="OUI",OFFSET(P$3,MOD(QUOTIENT(ROW()-ROW($A$20),'Feuille1-Catégories'!$B$6/P$6),P$5),0),IF(MOD($A934-1-P$10,'Feuille1-Catégories'!$F$5+1)=0,P$3,""))),"")</f>
        <v/>
      </c>
      <c r="Q934" s="29" t="str">
        <f ca="1">IF(AND($A934&lt;&gt;"",Q$9&lt;&gt;""),IF(HLOOKUP(Q$9,'Feuille1-Catégories'!$C$1:$G$2,2,FALSE)="OUI",Q$3,IF(HLOOKUP(Q$9,'Feuille1-Catégories'!$C$1:$G$3,3,FALSE)="OUI",OFFSET(Q$3,MOD(QUOTIENT(ROW()-ROW($A$20),'Feuille1-Catégories'!$B$6/Q$6),Q$5),0),IF(MOD($A934-1-Q$10,'Feuille1-Catégories'!$F$5+1)=0,Q$3,""))),"")</f>
        <v/>
      </c>
      <c r="R934" s="29" t="str">
        <f ca="1">IF(AND($A934&lt;&gt;"",R$9&lt;&gt;""),IF(HLOOKUP(R$9,'Feuille1-Catégories'!$C$1:$G$2,2,FALSE)="OUI",R$3,IF(HLOOKUP(R$9,'Feuille1-Catégories'!$C$1:$G$3,3,FALSE)="OUI",OFFSET(R$3,MOD(QUOTIENT(ROW()-ROW($A$20),'Feuille1-Catégories'!$B$6/R$6),R$5),0),IF(MOD($A934-1-R$10,'Feuille1-Catégories'!$F$5+1)=0,R$3,""))),"")</f>
        <v/>
      </c>
      <c r="S934" s="29" t="str">
        <f ca="1">IF(AND($A934&lt;&gt;"",S$9&lt;&gt;""),IF(HLOOKUP(S$9,'Feuille1-Catégories'!$C$1:$G$2,2,FALSE)="OUI",S$3,IF(HLOOKUP(S$9,'Feuille1-Catégories'!$C$1:$G$3,3,FALSE)="OUI",OFFSET(S$3,MOD(QUOTIENT(ROW()-ROW($A$20),'Feuille1-Catégories'!$B$6/S$6),S$5),0),IF(MOD($A934-1-S$10,'Feuille1-Catégories'!$F$5+1)=0,S$3,""))),"")</f>
        <v/>
      </c>
      <c r="T934" s="29" t="str">
        <f ca="1">IF(AND($A934&lt;&gt;"",T$9&lt;&gt;""),IF(HLOOKUP(T$9,'Feuille1-Catégories'!$C$1:$G$2,2,FALSE)="OUI",T$3,IF(HLOOKUP(T$9,'Feuille1-Catégories'!$C$1:$G$3,3,FALSE)="OUI",OFFSET(T$3,MOD(QUOTIENT(ROW()-ROW($A$20),'Feuille1-Catégories'!$B$6/T$6),T$5),0),IF(MOD($A934-1-T$10,'Feuille1-Catégories'!$F$5+1)=0,T$3,""))),"")</f>
        <v/>
      </c>
      <c r="U934" s="29" t="str">
        <f ca="1">IF(AND($A934&lt;&gt;"",U$9&lt;&gt;""),IF(HLOOKUP(U$9,'Feuille1-Catégories'!$C$1:$G$2,2,FALSE)="OUI",U$3,IF(HLOOKUP(U$9,'Feuille1-Catégories'!$C$1:$G$3,3,FALSE)="OUI",OFFSET(U$3,MOD(QUOTIENT(ROW()-ROW($A$20),'Feuille1-Catégories'!$B$6/U$6),U$5),0),IF(MOD($A934-1-U$10,'Feuille1-Catégories'!$F$5+1)=0,U$3,""))),"")</f>
        <v/>
      </c>
      <c r="V934" s="29" t="str">
        <f ca="1">IF(AND($A934&lt;&gt;"",V$9&lt;&gt;""),IF(HLOOKUP(V$9,'Feuille1-Catégories'!$C$1:$G$2,2,FALSE)="OUI",V$3,IF(HLOOKUP(V$9,'Feuille1-Catégories'!$C$1:$G$3,3,FALSE)="OUI",OFFSET(V$3,MOD(QUOTIENT(ROW()-ROW($A$20),'Feuille1-Catégories'!$B$6/V$6),V$5),0),IF(MOD($A934-1-V$10,'Feuille1-Catégories'!$F$5+1)=0,V$3,""))),"")</f>
        <v/>
      </c>
      <c r="W934" s="29" t="str">
        <f ca="1">IF(AND($A934&lt;&gt;"",W$9&lt;&gt;""),IF(HLOOKUP(W$9,'Feuille1-Catégories'!$C$1:$G$2,2,FALSE)="OUI",W$3,IF(HLOOKUP(W$9,'Feuille1-Catégories'!$C$1:$G$3,3,FALSE)="OUI",OFFSET(W$3,MOD(QUOTIENT(ROW()-ROW($A$20),'Feuille1-Catégories'!$B$6/W$6),W$5),0),IF(MOD($A934-1-W$10,'Feuille1-Catégories'!$F$5+1)=0,W$3,""))),"")</f>
        <v/>
      </c>
      <c r="X934" s="29" t="str">
        <f ca="1">IF(AND($A934&lt;&gt;"",X$9&lt;&gt;""),IF(HLOOKUP(X$9,'Feuille1-Catégories'!$C$1:$G$2,2,FALSE)="OUI",X$3,IF(HLOOKUP(X$9,'Feuille1-Catégories'!$C$1:$G$3,3,FALSE)="OUI",OFFSET(X$3,MOD(QUOTIENT(ROW()-ROW($A$20),'Feuille1-Catégories'!$B$6/X$6),X$5),0),IF(MOD($A934-1-X$10,'Feuille1-Catégories'!$F$5+1)=0,X$3,""))),"")</f>
        <v/>
      </c>
      <c r="Y934" s="29" t="str">
        <f ca="1">IF(AND($A934&lt;&gt;"",Y$9&lt;&gt;""),IF(HLOOKUP(Y$9,'Feuille1-Catégories'!$C$1:$G$2,2,FALSE)="OUI",Y$3,IF(HLOOKUP(Y$9,'Feuille1-Catégories'!$C$1:$G$3,3,FALSE)="OUI",OFFSET(Y$3,MOD(QUOTIENT(ROW()-ROW($A$20),'Feuille1-Catégories'!$B$6/Y$6),Y$5),0),IF(MOD($A934-1-Y$10,'Feuille1-Catégories'!$F$5+1)=0,Y$3,""))),"")</f>
        <v/>
      </c>
      <c r="Z934" s="29" t="str">
        <f ca="1">IF(AND($A934&lt;&gt;"",Z$9&lt;&gt;""),IF(HLOOKUP(Z$9,'Feuille1-Catégories'!$C$1:$G$2,2,FALSE)="OUI",Z$3,IF(HLOOKUP(Z$9,'Feuille1-Catégories'!$C$1:$G$3,3,FALSE)="OUI",OFFSET(Z$3,MOD(QUOTIENT(ROW()-ROW($A$20),'Feuille1-Catégories'!$B$6/Z$6),Z$5),0),IF(MOD($A934-1-Z$10,'Feuille1-Catégories'!$F$5+1)=0,Z$3,""))),"")</f>
        <v/>
      </c>
    </row>
    <row r="935" spans="1:26" ht="17" x14ac:dyDescent="0.2">
      <c r="A935" s="21" t="str">
        <f>IF('Feuille2-Prix de vente'!A935&lt;&gt;"",'Feuille2-Prix de vente'!A935,"")</f>
        <v/>
      </c>
      <c r="B935" s="33" t="str">
        <f>IF('Feuille2-Prix de vente'!B935&lt;&gt;"",'Feuille2-Prix de vente'!B935,"")</f>
        <v/>
      </c>
      <c r="C935" s="10" t="str">
        <f>IF('Feuille2-Prix de vente'!C935&lt;&gt;"",'Feuille2-Prix de vente'!C935,"")</f>
        <v/>
      </c>
      <c r="D935" s="10" t="str">
        <f t="shared" si="14"/>
        <v/>
      </c>
      <c r="E935" s="10" t="str">
        <f>IF('Feuille2-Prix de vente'!E935&lt;&gt;"",'Feuille2-Prix de vente'!E935,"")</f>
        <v/>
      </c>
      <c r="F935" s="29" t="str">
        <f ca="1">IF(AND($A935&lt;&gt;"",F$9&lt;&gt;""),IF(HLOOKUP(F$9,'Feuille1-Catégories'!$C$1:$G$2,2,FALSE)="OUI",F$3,IF(HLOOKUP(F$9,'Feuille1-Catégories'!$C$1:$G$3,3,FALSE)="OUI",OFFSET(F$3,MOD(QUOTIENT(ROW()-ROW($A$20),'Feuille1-Catégories'!$B$6/F$6),F$5),0),IF(MOD($A935-1-F$10,'Feuille1-Catégories'!$F$5+1)=0,F$3,""))),"")</f>
        <v/>
      </c>
      <c r="G935" s="29" t="str">
        <f ca="1">IF(AND($A935&lt;&gt;"",G$9&lt;&gt;""),IF(HLOOKUP(G$9,'Feuille1-Catégories'!$C$1:$G$2,2,FALSE)="OUI",G$3,IF(HLOOKUP(G$9,'Feuille1-Catégories'!$C$1:$G$3,3,FALSE)="OUI",OFFSET(G$3,MOD(QUOTIENT(ROW()-ROW($A$20),'Feuille1-Catégories'!$B$6/G$6),G$5),0),IF(MOD($A935-1-G$10,'Feuille1-Catégories'!$F$5+1)=0,G$3,""))),"")</f>
        <v/>
      </c>
      <c r="H935" s="29" t="str">
        <f ca="1">IF(AND($A935&lt;&gt;"",H$9&lt;&gt;""),IF(HLOOKUP(H$9,'Feuille1-Catégories'!$C$1:$G$2,2,FALSE)="OUI",H$3,IF(HLOOKUP(H$9,'Feuille1-Catégories'!$C$1:$G$3,3,FALSE)="OUI",OFFSET(H$3,MOD(QUOTIENT(ROW()-ROW($A$20),'Feuille1-Catégories'!$B$6/H$6),H$5),0),IF(MOD($A935-1-H$10,'Feuille1-Catégories'!$F$5+1)=0,H$3,""))),"")</f>
        <v/>
      </c>
      <c r="I935" s="29" t="str">
        <f ca="1">IF(AND($A935&lt;&gt;"",I$9&lt;&gt;""),IF(HLOOKUP(I$9,'Feuille1-Catégories'!$C$1:$G$2,2,FALSE)="OUI",I$3,IF(HLOOKUP(I$9,'Feuille1-Catégories'!$C$1:$G$3,3,FALSE)="OUI",OFFSET(I$3,MOD(QUOTIENT(ROW()-ROW($A$20),'Feuille1-Catégories'!$B$6/I$6),I$5),0),IF(MOD($A935-1-I$10,'Feuille1-Catégories'!$F$5+1)=0,I$3,""))),"")</f>
        <v/>
      </c>
      <c r="J935" s="29" t="str">
        <f ca="1">IF(AND($A935&lt;&gt;"",J$9&lt;&gt;""),IF(HLOOKUP(J$9,'Feuille1-Catégories'!$C$1:$G$2,2,FALSE)="OUI",J$3,IF(HLOOKUP(J$9,'Feuille1-Catégories'!$C$1:$G$3,3,FALSE)="OUI",OFFSET(J$3,MOD(QUOTIENT(ROW()-ROW($A$20),'Feuille1-Catégories'!$B$6/J$6),J$5),0),IF(MOD($A935-1-J$10,'Feuille1-Catégories'!$F$5+1)=0,J$3,""))),"")</f>
        <v/>
      </c>
      <c r="K935" s="29" t="str">
        <f ca="1">IF(AND($A935&lt;&gt;"",K$9&lt;&gt;""),IF(HLOOKUP(K$9,'Feuille1-Catégories'!$C$1:$G$2,2,FALSE)="OUI",K$3,IF(HLOOKUP(K$9,'Feuille1-Catégories'!$C$1:$G$3,3,FALSE)="OUI",OFFSET(K$3,MOD(QUOTIENT(ROW()-ROW($A$20),'Feuille1-Catégories'!$B$6/K$6),K$5),0),IF(MOD($A935-1-K$10,'Feuille1-Catégories'!$F$5+1)=0,K$3,""))),"")</f>
        <v/>
      </c>
      <c r="L935" s="29" t="str">
        <f ca="1">IF(AND($A935&lt;&gt;"",L$9&lt;&gt;""),IF(HLOOKUP(L$9,'Feuille1-Catégories'!$C$1:$G$2,2,FALSE)="OUI",L$3,IF(HLOOKUP(L$9,'Feuille1-Catégories'!$C$1:$G$3,3,FALSE)="OUI",OFFSET(L$3,MOD(QUOTIENT(ROW()-ROW($A$20),'Feuille1-Catégories'!$B$6/L$6),L$5),0),IF(MOD($A935-1-L$10,'Feuille1-Catégories'!$F$5+1)=0,L$3,""))),"")</f>
        <v/>
      </c>
      <c r="M935" s="29" t="str">
        <f ca="1">IF(AND($A935&lt;&gt;"",M$9&lt;&gt;""),IF(HLOOKUP(M$9,'Feuille1-Catégories'!$C$1:$G$2,2,FALSE)="OUI",M$3,IF(HLOOKUP(M$9,'Feuille1-Catégories'!$C$1:$G$3,3,FALSE)="OUI",OFFSET(M$3,MOD(QUOTIENT(ROW()-ROW($A$20),'Feuille1-Catégories'!$B$6/M$6),M$5),0),IF(MOD($A935-1-M$10,'Feuille1-Catégories'!$F$5+1)=0,M$3,""))),"")</f>
        <v/>
      </c>
      <c r="N935" s="29" t="str">
        <f ca="1">IF(AND($A935&lt;&gt;"",N$9&lt;&gt;""),IF(HLOOKUP(N$9,'Feuille1-Catégories'!$C$1:$G$2,2,FALSE)="OUI",N$3,IF(HLOOKUP(N$9,'Feuille1-Catégories'!$C$1:$G$3,3,FALSE)="OUI",OFFSET(N$3,MOD(QUOTIENT(ROW()-ROW($A$20),'Feuille1-Catégories'!$B$6/N$6),N$5),0),IF(MOD($A935-1-N$10,'Feuille1-Catégories'!$F$5+1)=0,N$3,""))),"")</f>
        <v/>
      </c>
      <c r="O935" s="29" t="str">
        <f ca="1">IF(AND($A935&lt;&gt;"",O$9&lt;&gt;""),IF(HLOOKUP(O$9,'Feuille1-Catégories'!$C$1:$G$2,2,FALSE)="OUI",O$3,IF(HLOOKUP(O$9,'Feuille1-Catégories'!$C$1:$G$3,3,FALSE)="OUI",OFFSET(O$3,MOD(QUOTIENT(ROW()-ROW($A$20),'Feuille1-Catégories'!$B$6/O$6),O$5),0),IF(MOD($A935-1-O$10,'Feuille1-Catégories'!$F$5+1)=0,O$3,""))),"")</f>
        <v/>
      </c>
      <c r="P935" s="29" t="str">
        <f ca="1">IF(AND($A935&lt;&gt;"",P$9&lt;&gt;""),IF(HLOOKUP(P$9,'Feuille1-Catégories'!$C$1:$G$2,2,FALSE)="OUI",P$3,IF(HLOOKUP(P$9,'Feuille1-Catégories'!$C$1:$G$3,3,FALSE)="OUI",OFFSET(P$3,MOD(QUOTIENT(ROW()-ROW($A$20),'Feuille1-Catégories'!$B$6/P$6),P$5),0),IF(MOD($A935-1-P$10,'Feuille1-Catégories'!$F$5+1)=0,P$3,""))),"")</f>
        <v/>
      </c>
      <c r="Q935" s="29" t="str">
        <f ca="1">IF(AND($A935&lt;&gt;"",Q$9&lt;&gt;""),IF(HLOOKUP(Q$9,'Feuille1-Catégories'!$C$1:$G$2,2,FALSE)="OUI",Q$3,IF(HLOOKUP(Q$9,'Feuille1-Catégories'!$C$1:$G$3,3,FALSE)="OUI",OFFSET(Q$3,MOD(QUOTIENT(ROW()-ROW($A$20),'Feuille1-Catégories'!$B$6/Q$6),Q$5),0),IF(MOD($A935-1-Q$10,'Feuille1-Catégories'!$F$5+1)=0,Q$3,""))),"")</f>
        <v/>
      </c>
      <c r="R935" s="29" t="str">
        <f ca="1">IF(AND($A935&lt;&gt;"",R$9&lt;&gt;""),IF(HLOOKUP(R$9,'Feuille1-Catégories'!$C$1:$G$2,2,FALSE)="OUI",R$3,IF(HLOOKUP(R$9,'Feuille1-Catégories'!$C$1:$G$3,3,FALSE)="OUI",OFFSET(R$3,MOD(QUOTIENT(ROW()-ROW($A$20),'Feuille1-Catégories'!$B$6/R$6),R$5),0),IF(MOD($A935-1-R$10,'Feuille1-Catégories'!$F$5+1)=0,R$3,""))),"")</f>
        <v/>
      </c>
      <c r="S935" s="29" t="str">
        <f ca="1">IF(AND($A935&lt;&gt;"",S$9&lt;&gt;""),IF(HLOOKUP(S$9,'Feuille1-Catégories'!$C$1:$G$2,2,FALSE)="OUI",S$3,IF(HLOOKUP(S$9,'Feuille1-Catégories'!$C$1:$G$3,3,FALSE)="OUI",OFFSET(S$3,MOD(QUOTIENT(ROW()-ROW($A$20),'Feuille1-Catégories'!$B$6/S$6),S$5),0),IF(MOD($A935-1-S$10,'Feuille1-Catégories'!$F$5+1)=0,S$3,""))),"")</f>
        <v/>
      </c>
      <c r="T935" s="29" t="str">
        <f ca="1">IF(AND($A935&lt;&gt;"",T$9&lt;&gt;""),IF(HLOOKUP(T$9,'Feuille1-Catégories'!$C$1:$G$2,2,FALSE)="OUI",T$3,IF(HLOOKUP(T$9,'Feuille1-Catégories'!$C$1:$G$3,3,FALSE)="OUI",OFFSET(T$3,MOD(QUOTIENT(ROW()-ROW($A$20),'Feuille1-Catégories'!$B$6/T$6),T$5),0),IF(MOD($A935-1-T$10,'Feuille1-Catégories'!$F$5+1)=0,T$3,""))),"")</f>
        <v/>
      </c>
      <c r="U935" s="29" t="str">
        <f ca="1">IF(AND($A935&lt;&gt;"",U$9&lt;&gt;""),IF(HLOOKUP(U$9,'Feuille1-Catégories'!$C$1:$G$2,2,FALSE)="OUI",U$3,IF(HLOOKUP(U$9,'Feuille1-Catégories'!$C$1:$G$3,3,FALSE)="OUI",OFFSET(U$3,MOD(QUOTIENT(ROW()-ROW($A$20),'Feuille1-Catégories'!$B$6/U$6),U$5),0),IF(MOD($A935-1-U$10,'Feuille1-Catégories'!$F$5+1)=0,U$3,""))),"")</f>
        <v/>
      </c>
      <c r="V935" s="29" t="str">
        <f ca="1">IF(AND($A935&lt;&gt;"",V$9&lt;&gt;""),IF(HLOOKUP(V$9,'Feuille1-Catégories'!$C$1:$G$2,2,FALSE)="OUI",V$3,IF(HLOOKUP(V$9,'Feuille1-Catégories'!$C$1:$G$3,3,FALSE)="OUI",OFFSET(V$3,MOD(QUOTIENT(ROW()-ROW($A$20),'Feuille1-Catégories'!$B$6/V$6),V$5),0),IF(MOD($A935-1-V$10,'Feuille1-Catégories'!$F$5+1)=0,V$3,""))),"")</f>
        <v/>
      </c>
      <c r="W935" s="29" t="str">
        <f ca="1">IF(AND($A935&lt;&gt;"",W$9&lt;&gt;""),IF(HLOOKUP(W$9,'Feuille1-Catégories'!$C$1:$G$2,2,FALSE)="OUI",W$3,IF(HLOOKUP(W$9,'Feuille1-Catégories'!$C$1:$G$3,3,FALSE)="OUI",OFFSET(W$3,MOD(QUOTIENT(ROW()-ROW($A$20),'Feuille1-Catégories'!$B$6/W$6),W$5),0),IF(MOD($A935-1-W$10,'Feuille1-Catégories'!$F$5+1)=0,W$3,""))),"")</f>
        <v/>
      </c>
      <c r="X935" s="29" t="str">
        <f ca="1">IF(AND($A935&lt;&gt;"",X$9&lt;&gt;""),IF(HLOOKUP(X$9,'Feuille1-Catégories'!$C$1:$G$2,2,FALSE)="OUI",X$3,IF(HLOOKUP(X$9,'Feuille1-Catégories'!$C$1:$G$3,3,FALSE)="OUI",OFFSET(X$3,MOD(QUOTIENT(ROW()-ROW($A$20),'Feuille1-Catégories'!$B$6/X$6),X$5),0),IF(MOD($A935-1-X$10,'Feuille1-Catégories'!$F$5+1)=0,X$3,""))),"")</f>
        <v/>
      </c>
      <c r="Y935" s="29" t="str">
        <f ca="1">IF(AND($A935&lt;&gt;"",Y$9&lt;&gt;""),IF(HLOOKUP(Y$9,'Feuille1-Catégories'!$C$1:$G$2,2,FALSE)="OUI",Y$3,IF(HLOOKUP(Y$9,'Feuille1-Catégories'!$C$1:$G$3,3,FALSE)="OUI",OFFSET(Y$3,MOD(QUOTIENT(ROW()-ROW($A$20),'Feuille1-Catégories'!$B$6/Y$6),Y$5),0),IF(MOD($A935-1-Y$10,'Feuille1-Catégories'!$F$5+1)=0,Y$3,""))),"")</f>
        <v/>
      </c>
      <c r="Z935" s="29" t="str">
        <f ca="1">IF(AND($A935&lt;&gt;"",Z$9&lt;&gt;""),IF(HLOOKUP(Z$9,'Feuille1-Catégories'!$C$1:$G$2,2,FALSE)="OUI",Z$3,IF(HLOOKUP(Z$9,'Feuille1-Catégories'!$C$1:$G$3,3,FALSE)="OUI",OFFSET(Z$3,MOD(QUOTIENT(ROW()-ROW($A$20),'Feuille1-Catégories'!$B$6/Z$6),Z$5),0),IF(MOD($A935-1-Z$10,'Feuille1-Catégories'!$F$5+1)=0,Z$3,""))),"")</f>
        <v/>
      </c>
    </row>
    <row r="936" spans="1:26" ht="17" x14ac:dyDescent="0.2">
      <c r="A936" s="21" t="str">
        <f>IF('Feuille2-Prix de vente'!A936&lt;&gt;"",'Feuille2-Prix de vente'!A936,"")</f>
        <v/>
      </c>
      <c r="B936" s="33" t="str">
        <f>IF('Feuille2-Prix de vente'!B936&lt;&gt;"",'Feuille2-Prix de vente'!B936,"")</f>
        <v/>
      </c>
      <c r="C936" s="10" t="str">
        <f>IF('Feuille2-Prix de vente'!C936&lt;&gt;"",'Feuille2-Prix de vente'!C936,"")</f>
        <v/>
      </c>
      <c r="D936" s="10" t="str">
        <f t="shared" si="14"/>
        <v/>
      </c>
      <c r="E936" s="10" t="str">
        <f>IF('Feuille2-Prix de vente'!E936&lt;&gt;"",'Feuille2-Prix de vente'!E936,"")</f>
        <v/>
      </c>
      <c r="F936" s="29" t="str">
        <f ca="1">IF(AND($A936&lt;&gt;"",F$9&lt;&gt;""),IF(HLOOKUP(F$9,'Feuille1-Catégories'!$C$1:$G$2,2,FALSE)="OUI",F$3,IF(HLOOKUP(F$9,'Feuille1-Catégories'!$C$1:$G$3,3,FALSE)="OUI",OFFSET(F$3,MOD(QUOTIENT(ROW()-ROW($A$20),'Feuille1-Catégories'!$B$6/F$6),F$5),0),IF(MOD($A936-1-F$10,'Feuille1-Catégories'!$F$5+1)=0,F$3,""))),"")</f>
        <v/>
      </c>
      <c r="G936" s="29" t="str">
        <f ca="1">IF(AND($A936&lt;&gt;"",G$9&lt;&gt;""),IF(HLOOKUP(G$9,'Feuille1-Catégories'!$C$1:$G$2,2,FALSE)="OUI",G$3,IF(HLOOKUP(G$9,'Feuille1-Catégories'!$C$1:$G$3,3,FALSE)="OUI",OFFSET(G$3,MOD(QUOTIENT(ROW()-ROW($A$20),'Feuille1-Catégories'!$B$6/G$6),G$5),0),IF(MOD($A936-1-G$10,'Feuille1-Catégories'!$F$5+1)=0,G$3,""))),"")</f>
        <v/>
      </c>
      <c r="H936" s="29" t="str">
        <f ca="1">IF(AND($A936&lt;&gt;"",H$9&lt;&gt;""),IF(HLOOKUP(H$9,'Feuille1-Catégories'!$C$1:$G$2,2,FALSE)="OUI",H$3,IF(HLOOKUP(H$9,'Feuille1-Catégories'!$C$1:$G$3,3,FALSE)="OUI",OFFSET(H$3,MOD(QUOTIENT(ROW()-ROW($A$20),'Feuille1-Catégories'!$B$6/H$6),H$5),0),IF(MOD($A936-1-H$10,'Feuille1-Catégories'!$F$5+1)=0,H$3,""))),"")</f>
        <v/>
      </c>
      <c r="I936" s="29" t="str">
        <f ca="1">IF(AND($A936&lt;&gt;"",I$9&lt;&gt;""),IF(HLOOKUP(I$9,'Feuille1-Catégories'!$C$1:$G$2,2,FALSE)="OUI",I$3,IF(HLOOKUP(I$9,'Feuille1-Catégories'!$C$1:$G$3,3,FALSE)="OUI",OFFSET(I$3,MOD(QUOTIENT(ROW()-ROW($A$20),'Feuille1-Catégories'!$B$6/I$6),I$5),0),IF(MOD($A936-1-I$10,'Feuille1-Catégories'!$F$5+1)=0,I$3,""))),"")</f>
        <v/>
      </c>
      <c r="J936" s="29" t="str">
        <f ca="1">IF(AND($A936&lt;&gt;"",J$9&lt;&gt;""),IF(HLOOKUP(J$9,'Feuille1-Catégories'!$C$1:$G$2,2,FALSE)="OUI",J$3,IF(HLOOKUP(J$9,'Feuille1-Catégories'!$C$1:$G$3,3,FALSE)="OUI",OFFSET(J$3,MOD(QUOTIENT(ROW()-ROW($A$20),'Feuille1-Catégories'!$B$6/J$6),J$5),0),IF(MOD($A936-1-J$10,'Feuille1-Catégories'!$F$5+1)=0,J$3,""))),"")</f>
        <v/>
      </c>
      <c r="K936" s="29" t="str">
        <f ca="1">IF(AND($A936&lt;&gt;"",K$9&lt;&gt;""),IF(HLOOKUP(K$9,'Feuille1-Catégories'!$C$1:$G$2,2,FALSE)="OUI",K$3,IF(HLOOKUP(K$9,'Feuille1-Catégories'!$C$1:$G$3,3,FALSE)="OUI",OFFSET(K$3,MOD(QUOTIENT(ROW()-ROW($A$20),'Feuille1-Catégories'!$B$6/K$6),K$5),0),IF(MOD($A936-1-K$10,'Feuille1-Catégories'!$F$5+1)=0,K$3,""))),"")</f>
        <v/>
      </c>
      <c r="L936" s="29" t="str">
        <f ca="1">IF(AND($A936&lt;&gt;"",L$9&lt;&gt;""),IF(HLOOKUP(L$9,'Feuille1-Catégories'!$C$1:$G$2,2,FALSE)="OUI",L$3,IF(HLOOKUP(L$9,'Feuille1-Catégories'!$C$1:$G$3,3,FALSE)="OUI",OFFSET(L$3,MOD(QUOTIENT(ROW()-ROW($A$20),'Feuille1-Catégories'!$B$6/L$6),L$5),0),IF(MOD($A936-1-L$10,'Feuille1-Catégories'!$F$5+1)=0,L$3,""))),"")</f>
        <v/>
      </c>
      <c r="M936" s="29" t="str">
        <f ca="1">IF(AND($A936&lt;&gt;"",M$9&lt;&gt;""),IF(HLOOKUP(M$9,'Feuille1-Catégories'!$C$1:$G$2,2,FALSE)="OUI",M$3,IF(HLOOKUP(M$9,'Feuille1-Catégories'!$C$1:$G$3,3,FALSE)="OUI",OFFSET(M$3,MOD(QUOTIENT(ROW()-ROW($A$20),'Feuille1-Catégories'!$B$6/M$6),M$5),0),IF(MOD($A936-1-M$10,'Feuille1-Catégories'!$F$5+1)=0,M$3,""))),"")</f>
        <v/>
      </c>
      <c r="N936" s="29" t="str">
        <f ca="1">IF(AND($A936&lt;&gt;"",N$9&lt;&gt;""),IF(HLOOKUP(N$9,'Feuille1-Catégories'!$C$1:$G$2,2,FALSE)="OUI",N$3,IF(HLOOKUP(N$9,'Feuille1-Catégories'!$C$1:$G$3,3,FALSE)="OUI",OFFSET(N$3,MOD(QUOTIENT(ROW()-ROW($A$20),'Feuille1-Catégories'!$B$6/N$6),N$5),0),IF(MOD($A936-1-N$10,'Feuille1-Catégories'!$F$5+1)=0,N$3,""))),"")</f>
        <v/>
      </c>
      <c r="O936" s="29" t="str">
        <f ca="1">IF(AND($A936&lt;&gt;"",O$9&lt;&gt;""),IF(HLOOKUP(O$9,'Feuille1-Catégories'!$C$1:$G$2,2,FALSE)="OUI",O$3,IF(HLOOKUP(O$9,'Feuille1-Catégories'!$C$1:$G$3,3,FALSE)="OUI",OFFSET(O$3,MOD(QUOTIENT(ROW()-ROW($A$20),'Feuille1-Catégories'!$B$6/O$6),O$5),0),IF(MOD($A936-1-O$10,'Feuille1-Catégories'!$F$5+1)=0,O$3,""))),"")</f>
        <v/>
      </c>
      <c r="P936" s="29" t="str">
        <f ca="1">IF(AND($A936&lt;&gt;"",P$9&lt;&gt;""),IF(HLOOKUP(P$9,'Feuille1-Catégories'!$C$1:$G$2,2,FALSE)="OUI",P$3,IF(HLOOKUP(P$9,'Feuille1-Catégories'!$C$1:$G$3,3,FALSE)="OUI",OFFSET(P$3,MOD(QUOTIENT(ROW()-ROW($A$20),'Feuille1-Catégories'!$B$6/P$6),P$5),0),IF(MOD($A936-1-P$10,'Feuille1-Catégories'!$F$5+1)=0,P$3,""))),"")</f>
        <v/>
      </c>
      <c r="Q936" s="29" t="str">
        <f ca="1">IF(AND($A936&lt;&gt;"",Q$9&lt;&gt;""),IF(HLOOKUP(Q$9,'Feuille1-Catégories'!$C$1:$G$2,2,FALSE)="OUI",Q$3,IF(HLOOKUP(Q$9,'Feuille1-Catégories'!$C$1:$G$3,3,FALSE)="OUI",OFFSET(Q$3,MOD(QUOTIENT(ROW()-ROW($A$20),'Feuille1-Catégories'!$B$6/Q$6),Q$5),0),IF(MOD($A936-1-Q$10,'Feuille1-Catégories'!$F$5+1)=0,Q$3,""))),"")</f>
        <v/>
      </c>
      <c r="R936" s="29" t="str">
        <f ca="1">IF(AND($A936&lt;&gt;"",R$9&lt;&gt;""),IF(HLOOKUP(R$9,'Feuille1-Catégories'!$C$1:$G$2,2,FALSE)="OUI",R$3,IF(HLOOKUP(R$9,'Feuille1-Catégories'!$C$1:$G$3,3,FALSE)="OUI",OFFSET(R$3,MOD(QUOTIENT(ROW()-ROW($A$20),'Feuille1-Catégories'!$B$6/R$6),R$5),0),IF(MOD($A936-1-R$10,'Feuille1-Catégories'!$F$5+1)=0,R$3,""))),"")</f>
        <v/>
      </c>
      <c r="S936" s="29" t="str">
        <f ca="1">IF(AND($A936&lt;&gt;"",S$9&lt;&gt;""),IF(HLOOKUP(S$9,'Feuille1-Catégories'!$C$1:$G$2,2,FALSE)="OUI",S$3,IF(HLOOKUP(S$9,'Feuille1-Catégories'!$C$1:$G$3,3,FALSE)="OUI",OFFSET(S$3,MOD(QUOTIENT(ROW()-ROW($A$20),'Feuille1-Catégories'!$B$6/S$6),S$5),0),IF(MOD($A936-1-S$10,'Feuille1-Catégories'!$F$5+1)=0,S$3,""))),"")</f>
        <v/>
      </c>
      <c r="T936" s="29" t="str">
        <f ca="1">IF(AND($A936&lt;&gt;"",T$9&lt;&gt;""),IF(HLOOKUP(T$9,'Feuille1-Catégories'!$C$1:$G$2,2,FALSE)="OUI",T$3,IF(HLOOKUP(T$9,'Feuille1-Catégories'!$C$1:$G$3,3,FALSE)="OUI",OFFSET(T$3,MOD(QUOTIENT(ROW()-ROW($A$20),'Feuille1-Catégories'!$B$6/T$6),T$5),0),IF(MOD($A936-1-T$10,'Feuille1-Catégories'!$F$5+1)=0,T$3,""))),"")</f>
        <v/>
      </c>
      <c r="U936" s="29" t="str">
        <f ca="1">IF(AND($A936&lt;&gt;"",U$9&lt;&gt;""),IF(HLOOKUP(U$9,'Feuille1-Catégories'!$C$1:$G$2,2,FALSE)="OUI",U$3,IF(HLOOKUP(U$9,'Feuille1-Catégories'!$C$1:$G$3,3,FALSE)="OUI",OFFSET(U$3,MOD(QUOTIENT(ROW()-ROW($A$20),'Feuille1-Catégories'!$B$6/U$6),U$5),0),IF(MOD($A936-1-U$10,'Feuille1-Catégories'!$F$5+1)=0,U$3,""))),"")</f>
        <v/>
      </c>
      <c r="V936" s="29" t="str">
        <f ca="1">IF(AND($A936&lt;&gt;"",V$9&lt;&gt;""),IF(HLOOKUP(V$9,'Feuille1-Catégories'!$C$1:$G$2,2,FALSE)="OUI",V$3,IF(HLOOKUP(V$9,'Feuille1-Catégories'!$C$1:$G$3,3,FALSE)="OUI",OFFSET(V$3,MOD(QUOTIENT(ROW()-ROW($A$20),'Feuille1-Catégories'!$B$6/V$6),V$5),0),IF(MOD($A936-1-V$10,'Feuille1-Catégories'!$F$5+1)=0,V$3,""))),"")</f>
        <v/>
      </c>
      <c r="W936" s="29" t="str">
        <f ca="1">IF(AND($A936&lt;&gt;"",W$9&lt;&gt;""),IF(HLOOKUP(W$9,'Feuille1-Catégories'!$C$1:$G$2,2,FALSE)="OUI",W$3,IF(HLOOKUP(W$9,'Feuille1-Catégories'!$C$1:$G$3,3,FALSE)="OUI",OFFSET(W$3,MOD(QUOTIENT(ROW()-ROW($A$20),'Feuille1-Catégories'!$B$6/W$6),W$5),0),IF(MOD($A936-1-W$10,'Feuille1-Catégories'!$F$5+1)=0,W$3,""))),"")</f>
        <v/>
      </c>
      <c r="X936" s="29" t="str">
        <f ca="1">IF(AND($A936&lt;&gt;"",X$9&lt;&gt;""),IF(HLOOKUP(X$9,'Feuille1-Catégories'!$C$1:$G$2,2,FALSE)="OUI",X$3,IF(HLOOKUP(X$9,'Feuille1-Catégories'!$C$1:$G$3,3,FALSE)="OUI",OFFSET(X$3,MOD(QUOTIENT(ROW()-ROW($A$20),'Feuille1-Catégories'!$B$6/X$6),X$5),0),IF(MOD($A936-1-X$10,'Feuille1-Catégories'!$F$5+1)=0,X$3,""))),"")</f>
        <v/>
      </c>
      <c r="Y936" s="29" t="str">
        <f ca="1">IF(AND($A936&lt;&gt;"",Y$9&lt;&gt;""),IF(HLOOKUP(Y$9,'Feuille1-Catégories'!$C$1:$G$2,2,FALSE)="OUI",Y$3,IF(HLOOKUP(Y$9,'Feuille1-Catégories'!$C$1:$G$3,3,FALSE)="OUI",OFFSET(Y$3,MOD(QUOTIENT(ROW()-ROW($A$20),'Feuille1-Catégories'!$B$6/Y$6),Y$5),0),IF(MOD($A936-1-Y$10,'Feuille1-Catégories'!$F$5+1)=0,Y$3,""))),"")</f>
        <v/>
      </c>
      <c r="Z936" s="29" t="str">
        <f ca="1">IF(AND($A936&lt;&gt;"",Z$9&lt;&gt;""),IF(HLOOKUP(Z$9,'Feuille1-Catégories'!$C$1:$G$2,2,FALSE)="OUI",Z$3,IF(HLOOKUP(Z$9,'Feuille1-Catégories'!$C$1:$G$3,3,FALSE)="OUI",OFFSET(Z$3,MOD(QUOTIENT(ROW()-ROW($A$20),'Feuille1-Catégories'!$B$6/Z$6),Z$5),0),IF(MOD($A936-1-Z$10,'Feuille1-Catégories'!$F$5+1)=0,Z$3,""))),"")</f>
        <v/>
      </c>
    </row>
    <row r="937" spans="1:26" ht="17" x14ac:dyDescent="0.2">
      <c r="A937" s="21" t="str">
        <f>IF('Feuille2-Prix de vente'!A937&lt;&gt;"",'Feuille2-Prix de vente'!A937,"")</f>
        <v/>
      </c>
      <c r="B937" s="33" t="str">
        <f>IF('Feuille2-Prix de vente'!B937&lt;&gt;"",'Feuille2-Prix de vente'!B937,"")</f>
        <v/>
      </c>
      <c r="C937" s="10" t="str">
        <f>IF('Feuille2-Prix de vente'!C937&lt;&gt;"",'Feuille2-Prix de vente'!C937,"")</f>
        <v/>
      </c>
      <c r="D937" s="10" t="str">
        <f t="shared" si="14"/>
        <v/>
      </c>
      <c r="E937" s="10" t="str">
        <f>IF('Feuille2-Prix de vente'!E937&lt;&gt;"",'Feuille2-Prix de vente'!E937,"")</f>
        <v/>
      </c>
      <c r="F937" s="29" t="str">
        <f ca="1">IF(AND($A937&lt;&gt;"",F$9&lt;&gt;""),IF(HLOOKUP(F$9,'Feuille1-Catégories'!$C$1:$G$2,2,FALSE)="OUI",F$3,IF(HLOOKUP(F$9,'Feuille1-Catégories'!$C$1:$G$3,3,FALSE)="OUI",OFFSET(F$3,MOD(QUOTIENT(ROW()-ROW($A$20),'Feuille1-Catégories'!$B$6/F$6),F$5),0),IF(MOD($A937-1-F$10,'Feuille1-Catégories'!$F$5+1)=0,F$3,""))),"")</f>
        <v/>
      </c>
      <c r="G937" s="29" t="str">
        <f ca="1">IF(AND($A937&lt;&gt;"",G$9&lt;&gt;""),IF(HLOOKUP(G$9,'Feuille1-Catégories'!$C$1:$G$2,2,FALSE)="OUI",G$3,IF(HLOOKUP(G$9,'Feuille1-Catégories'!$C$1:$G$3,3,FALSE)="OUI",OFFSET(G$3,MOD(QUOTIENT(ROW()-ROW($A$20),'Feuille1-Catégories'!$B$6/G$6),G$5),0),IF(MOD($A937-1-G$10,'Feuille1-Catégories'!$F$5+1)=0,G$3,""))),"")</f>
        <v/>
      </c>
      <c r="H937" s="29" t="str">
        <f ca="1">IF(AND($A937&lt;&gt;"",H$9&lt;&gt;""),IF(HLOOKUP(H$9,'Feuille1-Catégories'!$C$1:$G$2,2,FALSE)="OUI",H$3,IF(HLOOKUP(H$9,'Feuille1-Catégories'!$C$1:$G$3,3,FALSE)="OUI",OFFSET(H$3,MOD(QUOTIENT(ROW()-ROW($A$20),'Feuille1-Catégories'!$B$6/H$6),H$5),0),IF(MOD($A937-1-H$10,'Feuille1-Catégories'!$F$5+1)=0,H$3,""))),"")</f>
        <v/>
      </c>
      <c r="I937" s="29" t="str">
        <f ca="1">IF(AND($A937&lt;&gt;"",I$9&lt;&gt;""),IF(HLOOKUP(I$9,'Feuille1-Catégories'!$C$1:$G$2,2,FALSE)="OUI",I$3,IF(HLOOKUP(I$9,'Feuille1-Catégories'!$C$1:$G$3,3,FALSE)="OUI",OFFSET(I$3,MOD(QUOTIENT(ROW()-ROW($A$20),'Feuille1-Catégories'!$B$6/I$6),I$5),0),IF(MOD($A937-1-I$10,'Feuille1-Catégories'!$F$5+1)=0,I$3,""))),"")</f>
        <v/>
      </c>
      <c r="J937" s="29" t="str">
        <f ca="1">IF(AND($A937&lt;&gt;"",J$9&lt;&gt;""),IF(HLOOKUP(J$9,'Feuille1-Catégories'!$C$1:$G$2,2,FALSE)="OUI",J$3,IF(HLOOKUP(J$9,'Feuille1-Catégories'!$C$1:$G$3,3,FALSE)="OUI",OFFSET(J$3,MOD(QUOTIENT(ROW()-ROW($A$20),'Feuille1-Catégories'!$B$6/J$6),J$5),0),IF(MOD($A937-1-J$10,'Feuille1-Catégories'!$F$5+1)=0,J$3,""))),"")</f>
        <v/>
      </c>
      <c r="K937" s="29" t="str">
        <f ca="1">IF(AND($A937&lt;&gt;"",K$9&lt;&gt;""),IF(HLOOKUP(K$9,'Feuille1-Catégories'!$C$1:$G$2,2,FALSE)="OUI",K$3,IF(HLOOKUP(K$9,'Feuille1-Catégories'!$C$1:$G$3,3,FALSE)="OUI",OFFSET(K$3,MOD(QUOTIENT(ROW()-ROW($A$20),'Feuille1-Catégories'!$B$6/K$6),K$5),0),IF(MOD($A937-1-K$10,'Feuille1-Catégories'!$F$5+1)=0,K$3,""))),"")</f>
        <v/>
      </c>
      <c r="L937" s="29" t="str">
        <f ca="1">IF(AND($A937&lt;&gt;"",L$9&lt;&gt;""),IF(HLOOKUP(L$9,'Feuille1-Catégories'!$C$1:$G$2,2,FALSE)="OUI",L$3,IF(HLOOKUP(L$9,'Feuille1-Catégories'!$C$1:$G$3,3,FALSE)="OUI",OFFSET(L$3,MOD(QUOTIENT(ROW()-ROW($A$20),'Feuille1-Catégories'!$B$6/L$6),L$5),0),IF(MOD($A937-1-L$10,'Feuille1-Catégories'!$F$5+1)=0,L$3,""))),"")</f>
        <v/>
      </c>
      <c r="M937" s="29" t="str">
        <f ca="1">IF(AND($A937&lt;&gt;"",M$9&lt;&gt;""),IF(HLOOKUP(M$9,'Feuille1-Catégories'!$C$1:$G$2,2,FALSE)="OUI",M$3,IF(HLOOKUP(M$9,'Feuille1-Catégories'!$C$1:$G$3,3,FALSE)="OUI",OFFSET(M$3,MOD(QUOTIENT(ROW()-ROW($A$20),'Feuille1-Catégories'!$B$6/M$6),M$5),0),IF(MOD($A937-1-M$10,'Feuille1-Catégories'!$F$5+1)=0,M$3,""))),"")</f>
        <v/>
      </c>
      <c r="N937" s="29" t="str">
        <f ca="1">IF(AND($A937&lt;&gt;"",N$9&lt;&gt;""),IF(HLOOKUP(N$9,'Feuille1-Catégories'!$C$1:$G$2,2,FALSE)="OUI",N$3,IF(HLOOKUP(N$9,'Feuille1-Catégories'!$C$1:$G$3,3,FALSE)="OUI",OFFSET(N$3,MOD(QUOTIENT(ROW()-ROW($A$20),'Feuille1-Catégories'!$B$6/N$6),N$5),0),IF(MOD($A937-1-N$10,'Feuille1-Catégories'!$F$5+1)=0,N$3,""))),"")</f>
        <v/>
      </c>
      <c r="O937" s="29" t="str">
        <f ca="1">IF(AND($A937&lt;&gt;"",O$9&lt;&gt;""),IF(HLOOKUP(O$9,'Feuille1-Catégories'!$C$1:$G$2,2,FALSE)="OUI",O$3,IF(HLOOKUP(O$9,'Feuille1-Catégories'!$C$1:$G$3,3,FALSE)="OUI",OFFSET(O$3,MOD(QUOTIENT(ROW()-ROW($A$20),'Feuille1-Catégories'!$B$6/O$6),O$5),0),IF(MOD($A937-1-O$10,'Feuille1-Catégories'!$F$5+1)=0,O$3,""))),"")</f>
        <v/>
      </c>
      <c r="P937" s="29" t="str">
        <f ca="1">IF(AND($A937&lt;&gt;"",P$9&lt;&gt;""),IF(HLOOKUP(P$9,'Feuille1-Catégories'!$C$1:$G$2,2,FALSE)="OUI",P$3,IF(HLOOKUP(P$9,'Feuille1-Catégories'!$C$1:$G$3,3,FALSE)="OUI",OFFSET(P$3,MOD(QUOTIENT(ROW()-ROW($A$20),'Feuille1-Catégories'!$B$6/P$6),P$5),0),IF(MOD($A937-1-P$10,'Feuille1-Catégories'!$F$5+1)=0,P$3,""))),"")</f>
        <v/>
      </c>
      <c r="Q937" s="29" t="str">
        <f ca="1">IF(AND($A937&lt;&gt;"",Q$9&lt;&gt;""),IF(HLOOKUP(Q$9,'Feuille1-Catégories'!$C$1:$G$2,2,FALSE)="OUI",Q$3,IF(HLOOKUP(Q$9,'Feuille1-Catégories'!$C$1:$G$3,3,FALSE)="OUI",OFFSET(Q$3,MOD(QUOTIENT(ROW()-ROW($A$20),'Feuille1-Catégories'!$B$6/Q$6),Q$5),0),IF(MOD($A937-1-Q$10,'Feuille1-Catégories'!$F$5+1)=0,Q$3,""))),"")</f>
        <v/>
      </c>
      <c r="R937" s="29" t="str">
        <f ca="1">IF(AND($A937&lt;&gt;"",R$9&lt;&gt;""),IF(HLOOKUP(R$9,'Feuille1-Catégories'!$C$1:$G$2,2,FALSE)="OUI",R$3,IF(HLOOKUP(R$9,'Feuille1-Catégories'!$C$1:$G$3,3,FALSE)="OUI",OFFSET(R$3,MOD(QUOTIENT(ROW()-ROW($A$20),'Feuille1-Catégories'!$B$6/R$6),R$5),0),IF(MOD($A937-1-R$10,'Feuille1-Catégories'!$F$5+1)=0,R$3,""))),"")</f>
        <v/>
      </c>
      <c r="S937" s="29" t="str">
        <f ca="1">IF(AND($A937&lt;&gt;"",S$9&lt;&gt;""),IF(HLOOKUP(S$9,'Feuille1-Catégories'!$C$1:$G$2,2,FALSE)="OUI",S$3,IF(HLOOKUP(S$9,'Feuille1-Catégories'!$C$1:$G$3,3,FALSE)="OUI",OFFSET(S$3,MOD(QUOTIENT(ROW()-ROW($A$20),'Feuille1-Catégories'!$B$6/S$6),S$5),0),IF(MOD($A937-1-S$10,'Feuille1-Catégories'!$F$5+1)=0,S$3,""))),"")</f>
        <v/>
      </c>
      <c r="T937" s="29" t="str">
        <f ca="1">IF(AND($A937&lt;&gt;"",T$9&lt;&gt;""),IF(HLOOKUP(T$9,'Feuille1-Catégories'!$C$1:$G$2,2,FALSE)="OUI",T$3,IF(HLOOKUP(T$9,'Feuille1-Catégories'!$C$1:$G$3,3,FALSE)="OUI",OFFSET(T$3,MOD(QUOTIENT(ROW()-ROW($A$20),'Feuille1-Catégories'!$B$6/T$6),T$5),0),IF(MOD($A937-1-T$10,'Feuille1-Catégories'!$F$5+1)=0,T$3,""))),"")</f>
        <v/>
      </c>
      <c r="U937" s="29" t="str">
        <f ca="1">IF(AND($A937&lt;&gt;"",U$9&lt;&gt;""),IF(HLOOKUP(U$9,'Feuille1-Catégories'!$C$1:$G$2,2,FALSE)="OUI",U$3,IF(HLOOKUP(U$9,'Feuille1-Catégories'!$C$1:$G$3,3,FALSE)="OUI",OFFSET(U$3,MOD(QUOTIENT(ROW()-ROW($A$20),'Feuille1-Catégories'!$B$6/U$6),U$5),0),IF(MOD($A937-1-U$10,'Feuille1-Catégories'!$F$5+1)=0,U$3,""))),"")</f>
        <v/>
      </c>
      <c r="V937" s="29" t="str">
        <f ca="1">IF(AND($A937&lt;&gt;"",V$9&lt;&gt;""),IF(HLOOKUP(V$9,'Feuille1-Catégories'!$C$1:$G$2,2,FALSE)="OUI",V$3,IF(HLOOKUP(V$9,'Feuille1-Catégories'!$C$1:$G$3,3,FALSE)="OUI",OFFSET(V$3,MOD(QUOTIENT(ROW()-ROW($A$20),'Feuille1-Catégories'!$B$6/V$6),V$5),0),IF(MOD($A937-1-V$10,'Feuille1-Catégories'!$F$5+1)=0,V$3,""))),"")</f>
        <v/>
      </c>
      <c r="W937" s="29" t="str">
        <f ca="1">IF(AND($A937&lt;&gt;"",W$9&lt;&gt;""),IF(HLOOKUP(W$9,'Feuille1-Catégories'!$C$1:$G$2,2,FALSE)="OUI",W$3,IF(HLOOKUP(W$9,'Feuille1-Catégories'!$C$1:$G$3,3,FALSE)="OUI",OFFSET(W$3,MOD(QUOTIENT(ROW()-ROW($A$20),'Feuille1-Catégories'!$B$6/W$6),W$5),0),IF(MOD($A937-1-W$10,'Feuille1-Catégories'!$F$5+1)=0,W$3,""))),"")</f>
        <v/>
      </c>
      <c r="X937" s="29" t="str">
        <f ca="1">IF(AND($A937&lt;&gt;"",X$9&lt;&gt;""),IF(HLOOKUP(X$9,'Feuille1-Catégories'!$C$1:$G$2,2,FALSE)="OUI",X$3,IF(HLOOKUP(X$9,'Feuille1-Catégories'!$C$1:$G$3,3,FALSE)="OUI",OFFSET(X$3,MOD(QUOTIENT(ROW()-ROW($A$20),'Feuille1-Catégories'!$B$6/X$6),X$5),0),IF(MOD($A937-1-X$10,'Feuille1-Catégories'!$F$5+1)=0,X$3,""))),"")</f>
        <v/>
      </c>
      <c r="Y937" s="29" t="str">
        <f ca="1">IF(AND($A937&lt;&gt;"",Y$9&lt;&gt;""),IF(HLOOKUP(Y$9,'Feuille1-Catégories'!$C$1:$G$2,2,FALSE)="OUI",Y$3,IF(HLOOKUP(Y$9,'Feuille1-Catégories'!$C$1:$G$3,3,FALSE)="OUI",OFFSET(Y$3,MOD(QUOTIENT(ROW()-ROW($A$20),'Feuille1-Catégories'!$B$6/Y$6),Y$5),0),IF(MOD($A937-1-Y$10,'Feuille1-Catégories'!$F$5+1)=0,Y$3,""))),"")</f>
        <v/>
      </c>
      <c r="Z937" s="29" t="str">
        <f ca="1">IF(AND($A937&lt;&gt;"",Z$9&lt;&gt;""),IF(HLOOKUP(Z$9,'Feuille1-Catégories'!$C$1:$G$2,2,FALSE)="OUI",Z$3,IF(HLOOKUP(Z$9,'Feuille1-Catégories'!$C$1:$G$3,3,FALSE)="OUI",OFFSET(Z$3,MOD(QUOTIENT(ROW()-ROW($A$20),'Feuille1-Catégories'!$B$6/Z$6),Z$5),0),IF(MOD($A937-1-Z$10,'Feuille1-Catégories'!$F$5+1)=0,Z$3,""))),"")</f>
        <v/>
      </c>
    </row>
    <row r="938" spans="1:26" ht="17" x14ac:dyDescent="0.2">
      <c r="A938" s="21" t="str">
        <f>IF('Feuille2-Prix de vente'!A938&lt;&gt;"",'Feuille2-Prix de vente'!A938,"")</f>
        <v/>
      </c>
      <c r="B938" s="33" t="str">
        <f>IF('Feuille2-Prix de vente'!B938&lt;&gt;"",'Feuille2-Prix de vente'!B938,"")</f>
        <v/>
      </c>
      <c r="C938" s="10" t="str">
        <f>IF('Feuille2-Prix de vente'!C938&lt;&gt;"",'Feuille2-Prix de vente'!C938,"")</f>
        <v/>
      </c>
      <c r="D938" s="10" t="str">
        <f t="shared" si="14"/>
        <v/>
      </c>
      <c r="E938" s="10" t="str">
        <f>IF('Feuille2-Prix de vente'!E938&lt;&gt;"",'Feuille2-Prix de vente'!E938,"")</f>
        <v/>
      </c>
      <c r="F938" s="29" t="str">
        <f ca="1">IF(AND($A938&lt;&gt;"",F$9&lt;&gt;""),IF(HLOOKUP(F$9,'Feuille1-Catégories'!$C$1:$G$2,2,FALSE)="OUI",F$3,IF(HLOOKUP(F$9,'Feuille1-Catégories'!$C$1:$G$3,3,FALSE)="OUI",OFFSET(F$3,MOD(QUOTIENT(ROW()-ROW($A$20),'Feuille1-Catégories'!$B$6/F$6),F$5),0),IF(MOD($A938-1-F$10,'Feuille1-Catégories'!$F$5+1)=0,F$3,""))),"")</f>
        <v/>
      </c>
      <c r="G938" s="29" t="str">
        <f ca="1">IF(AND($A938&lt;&gt;"",G$9&lt;&gt;""),IF(HLOOKUP(G$9,'Feuille1-Catégories'!$C$1:$G$2,2,FALSE)="OUI",G$3,IF(HLOOKUP(G$9,'Feuille1-Catégories'!$C$1:$G$3,3,FALSE)="OUI",OFFSET(G$3,MOD(QUOTIENT(ROW()-ROW($A$20),'Feuille1-Catégories'!$B$6/G$6),G$5),0),IF(MOD($A938-1-G$10,'Feuille1-Catégories'!$F$5+1)=0,G$3,""))),"")</f>
        <v/>
      </c>
      <c r="H938" s="29" t="str">
        <f ca="1">IF(AND($A938&lt;&gt;"",H$9&lt;&gt;""),IF(HLOOKUP(H$9,'Feuille1-Catégories'!$C$1:$G$2,2,FALSE)="OUI",H$3,IF(HLOOKUP(H$9,'Feuille1-Catégories'!$C$1:$G$3,3,FALSE)="OUI",OFFSET(H$3,MOD(QUOTIENT(ROW()-ROW($A$20),'Feuille1-Catégories'!$B$6/H$6),H$5),0),IF(MOD($A938-1-H$10,'Feuille1-Catégories'!$F$5+1)=0,H$3,""))),"")</f>
        <v/>
      </c>
      <c r="I938" s="29" t="str">
        <f ca="1">IF(AND($A938&lt;&gt;"",I$9&lt;&gt;""),IF(HLOOKUP(I$9,'Feuille1-Catégories'!$C$1:$G$2,2,FALSE)="OUI",I$3,IF(HLOOKUP(I$9,'Feuille1-Catégories'!$C$1:$G$3,3,FALSE)="OUI",OFFSET(I$3,MOD(QUOTIENT(ROW()-ROW($A$20),'Feuille1-Catégories'!$B$6/I$6),I$5),0),IF(MOD($A938-1-I$10,'Feuille1-Catégories'!$F$5+1)=0,I$3,""))),"")</f>
        <v/>
      </c>
      <c r="J938" s="29" t="str">
        <f ca="1">IF(AND($A938&lt;&gt;"",J$9&lt;&gt;""),IF(HLOOKUP(J$9,'Feuille1-Catégories'!$C$1:$G$2,2,FALSE)="OUI",J$3,IF(HLOOKUP(J$9,'Feuille1-Catégories'!$C$1:$G$3,3,FALSE)="OUI",OFFSET(J$3,MOD(QUOTIENT(ROW()-ROW($A$20),'Feuille1-Catégories'!$B$6/J$6),J$5),0),IF(MOD($A938-1-J$10,'Feuille1-Catégories'!$F$5+1)=0,J$3,""))),"")</f>
        <v/>
      </c>
      <c r="K938" s="29" t="str">
        <f ca="1">IF(AND($A938&lt;&gt;"",K$9&lt;&gt;""),IF(HLOOKUP(K$9,'Feuille1-Catégories'!$C$1:$G$2,2,FALSE)="OUI",K$3,IF(HLOOKUP(K$9,'Feuille1-Catégories'!$C$1:$G$3,3,FALSE)="OUI",OFFSET(K$3,MOD(QUOTIENT(ROW()-ROW($A$20),'Feuille1-Catégories'!$B$6/K$6),K$5),0),IF(MOD($A938-1-K$10,'Feuille1-Catégories'!$F$5+1)=0,K$3,""))),"")</f>
        <v/>
      </c>
      <c r="L938" s="29" t="str">
        <f ca="1">IF(AND($A938&lt;&gt;"",L$9&lt;&gt;""),IF(HLOOKUP(L$9,'Feuille1-Catégories'!$C$1:$G$2,2,FALSE)="OUI",L$3,IF(HLOOKUP(L$9,'Feuille1-Catégories'!$C$1:$G$3,3,FALSE)="OUI",OFFSET(L$3,MOD(QUOTIENT(ROW()-ROW($A$20),'Feuille1-Catégories'!$B$6/L$6),L$5),0),IF(MOD($A938-1-L$10,'Feuille1-Catégories'!$F$5+1)=0,L$3,""))),"")</f>
        <v/>
      </c>
      <c r="M938" s="29" t="str">
        <f ca="1">IF(AND($A938&lt;&gt;"",M$9&lt;&gt;""),IF(HLOOKUP(M$9,'Feuille1-Catégories'!$C$1:$G$2,2,FALSE)="OUI",M$3,IF(HLOOKUP(M$9,'Feuille1-Catégories'!$C$1:$G$3,3,FALSE)="OUI",OFFSET(M$3,MOD(QUOTIENT(ROW()-ROW($A$20),'Feuille1-Catégories'!$B$6/M$6),M$5),0),IF(MOD($A938-1-M$10,'Feuille1-Catégories'!$F$5+1)=0,M$3,""))),"")</f>
        <v/>
      </c>
      <c r="N938" s="29" t="str">
        <f ca="1">IF(AND($A938&lt;&gt;"",N$9&lt;&gt;""),IF(HLOOKUP(N$9,'Feuille1-Catégories'!$C$1:$G$2,2,FALSE)="OUI",N$3,IF(HLOOKUP(N$9,'Feuille1-Catégories'!$C$1:$G$3,3,FALSE)="OUI",OFFSET(N$3,MOD(QUOTIENT(ROW()-ROW($A$20),'Feuille1-Catégories'!$B$6/N$6),N$5),0),IF(MOD($A938-1-N$10,'Feuille1-Catégories'!$F$5+1)=0,N$3,""))),"")</f>
        <v/>
      </c>
      <c r="O938" s="29" t="str">
        <f ca="1">IF(AND($A938&lt;&gt;"",O$9&lt;&gt;""),IF(HLOOKUP(O$9,'Feuille1-Catégories'!$C$1:$G$2,2,FALSE)="OUI",O$3,IF(HLOOKUP(O$9,'Feuille1-Catégories'!$C$1:$G$3,3,FALSE)="OUI",OFFSET(O$3,MOD(QUOTIENT(ROW()-ROW($A$20),'Feuille1-Catégories'!$B$6/O$6),O$5),0),IF(MOD($A938-1-O$10,'Feuille1-Catégories'!$F$5+1)=0,O$3,""))),"")</f>
        <v/>
      </c>
      <c r="P938" s="29" t="str">
        <f ca="1">IF(AND($A938&lt;&gt;"",P$9&lt;&gt;""),IF(HLOOKUP(P$9,'Feuille1-Catégories'!$C$1:$G$2,2,FALSE)="OUI",P$3,IF(HLOOKUP(P$9,'Feuille1-Catégories'!$C$1:$G$3,3,FALSE)="OUI",OFFSET(P$3,MOD(QUOTIENT(ROW()-ROW($A$20),'Feuille1-Catégories'!$B$6/P$6),P$5),0),IF(MOD($A938-1-P$10,'Feuille1-Catégories'!$F$5+1)=0,P$3,""))),"")</f>
        <v/>
      </c>
      <c r="Q938" s="29" t="str">
        <f ca="1">IF(AND($A938&lt;&gt;"",Q$9&lt;&gt;""),IF(HLOOKUP(Q$9,'Feuille1-Catégories'!$C$1:$G$2,2,FALSE)="OUI",Q$3,IF(HLOOKUP(Q$9,'Feuille1-Catégories'!$C$1:$G$3,3,FALSE)="OUI",OFFSET(Q$3,MOD(QUOTIENT(ROW()-ROW($A$20),'Feuille1-Catégories'!$B$6/Q$6),Q$5),0),IF(MOD($A938-1-Q$10,'Feuille1-Catégories'!$F$5+1)=0,Q$3,""))),"")</f>
        <v/>
      </c>
      <c r="R938" s="29" t="str">
        <f ca="1">IF(AND($A938&lt;&gt;"",R$9&lt;&gt;""),IF(HLOOKUP(R$9,'Feuille1-Catégories'!$C$1:$G$2,2,FALSE)="OUI",R$3,IF(HLOOKUP(R$9,'Feuille1-Catégories'!$C$1:$G$3,3,FALSE)="OUI",OFFSET(R$3,MOD(QUOTIENT(ROW()-ROW($A$20),'Feuille1-Catégories'!$B$6/R$6),R$5),0),IF(MOD($A938-1-R$10,'Feuille1-Catégories'!$F$5+1)=0,R$3,""))),"")</f>
        <v/>
      </c>
      <c r="S938" s="29" t="str">
        <f ca="1">IF(AND($A938&lt;&gt;"",S$9&lt;&gt;""),IF(HLOOKUP(S$9,'Feuille1-Catégories'!$C$1:$G$2,2,FALSE)="OUI",S$3,IF(HLOOKUP(S$9,'Feuille1-Catégories'!$C$1:$G$3,3,FALSE)="OUI",OFFSET(S$3,MOD(QUOTIENT(ROW()-ROW($A$20),'Feuille1-Catégories'!$B$6/S$6),S$5),0),IF(MOD($A938-1-S$10,'Feuille1-Catégories'!$F$5+1)=0,S$3,""))),"")</f>
        <v/>
      </c>
      <c r="T938" s="29" t="str">
        <f ca="1">IF(AND($A938&lt;&gt;"",T$9&lt;&gt;""),IF(HLOOKUP(T$9,'Feuille1-Catégories'!$C$1:$G$2,2,FALSE)="OUI",T$3,IF(HLOOKUP(T$9,'Feuille1-Catégories'!$C$1:$G$3,3,FALSE)="OUI",OFFSET(T$3,MOD(QUOTIENT(ROW()-ROW($A$20),'Feuille1-Catégories'!$B$6/T$6),T$5),0),IF(MOD($A938-1-T$10,'Feuille1-Catégories'!$F$5+1)=0,T$3,""))),"")</f>
        <v/>
      </c>
      <c r="U938" s="29" t="str">
        <f ca="1">IF(AND($A938&lt;&gt;"",U$9&lt;&gt;""),IF(HLOOKUP(U$9,'Feuille1-Catégories'!$C$1:$G$2,2,FALSE)="OUI",U$3,IF(HLOOKUP(U$9,'Feuille1-Catégories'!$C$1:$G$3,3,FALSE)="OUI",OFFSET(U$3,MOD(QUOTIENT(ROW()-ROW($A$20),'Feuille1-Catégories'!$B$6/U$6),U$5),0),IF(MOD($A938-1-U$10,'Feuille1-Catégories'!$F$5+1)=0,U$3,""))),"")</f>
        <v/>
      </c>
      <c r="V938" s="29" t="str">
        <f ca="1">IF(AND($A938&lt;&gt;"",V$9&lt;&gt;""),IF(HLOOKUP(V$9,'Feuille1-Catégories'!$C$1:$G$2,2,FALSE)="OUI",V$3,IF(HLOOKUP(V$9,'Feuille1-Catégories'!$C$1:$G$3,3,FALSE)="OUI",OFFSET(V$3,MOD(QUOTIENT(ROW()-ROW($A$20),'Feuille1-Catégories'!$B$6/V$6),V$5),0),IF(MOD($A938-1-V$10,'Feuille1-Catégories'!$F$5+1)=0,V$3,""))),"")</f>
        <v/>
      </c>
      <c r="W938" s="29" t="str">
        <f ca="1">IF(AND($A938&lt;&gt;"",W$9&lt;&gt;""),IF(HLOOKUP(W$9,'Feuille1-Catégories'!$C$1:$G$2,2,FALSE)="OUI",W$3,IF(HLOOKUP(W$9,'Feuille1-Catégories'!$C$1:$G$3,3,FALSE)="OUI",OFFSET(W$3,MOD(QUOTIENT(ROW()-ROW($A$20),'Feuille1-Catégories'!$B$6/W$6),W$5),0),IF(MOD($A938-1-W$10,'Feuille1-Catégories'!$F$5+1)=0,W$3,""))),"")</f>
        <v/>
      </c>
      <c r="X938" s="29" t="str">
        <f ca="1">IF(AND($A938&lt;&gt;"",X$9&lt;&gt;""),IF(HLOOKUP(X$9,'Feuille1-Catégories'!$C$1:$G$2,2,FALSE)="OUI",X$3,IF(HLOOKUP(X$9,'Feuille1-Catégories'!$C$1:$G$3,3,FALSE)="OUI",OFFSET(X$3,MOD(QUOTIENT(ROW()-ROW($A$20),'Feuille1-Catégories'!$B$6/X$6),X$5),0),IF(MOD($A938-1-X$10,'Feuille1-Catégories'!$F$5+1)=0,X$3,""))),"")</f>
        <v/>
      </c>
      <c r="Y938" s="29" t="str">
        <f ca="1">IF(AND($A938&lt;&gt;"",Y$9&lt;&gt;""),IF(HLOOKUP(Y$9,'Feuille1-Catégories'!$C$1:$G$2,2,FALSE)="OUI",Y$3,IF(HLOOKUP(Y$9,'Feuille1-Catégories'!$C$1:$G$3,3,FALSE)="OUI",OFFSET(Y$3,MOD(QUOTIENT(ROW()-ROW($A$20),'Feuille1-Catégories'!$B$6/Y$6),Y$5),0),IF(MOD($A938-1-Y$10,'Feuille1-Catégories'!$F$5+1)=0,Y$3,""))),"")</f>
        <v/>
      </c>
      <c r="Z938" s="29" t="str">
        <f ca="1">IF(AND($A938&lt;&gt;"",Z$9&lt;&gt;""),IF(HLOOKUP(Z$9,'Feuille1-Catégories'!$C$1:$G$2,2,FALSE)="OUI",Z$3,IF(HLOOKUP(Z$9,'Feuille1-Catégories'!$C$1:$G$3,3,FALSE)="OUI",OFFSET(Z$3,MOD(QUOTIENT(ROW()-ROW($A$20),'Feuille1-Catégories'!$B$6/Z$6),Z$5),0),IF(MOD($A938-1-Z$10,'Feuille1-Catégories'!$F$5+1)=0,Z$3,""))),"")</f>
        <v/>
      </c>
    </row>
    <row r="939" spans="1:26" ht="17" x14ac:dyDescent="0.2">
      <c r="A939" s="21" t="str">
        <f>IF('Feuille2-Prix de vente'!A939&lt;&gt;"",'Feuille2-Prix de vente'!A939,"")</f>
        <v/>
      </c>
      <c r="B939" s="33" t="str">
        <f>IF('Feuille2-Prix de vente'!B939&lt;&gt;"",'Feuille2-Prix de vente'!B939,"")</f>
        <v/>
      </c>
      <c r="C939" s="10" t="str">
        <f>IF('Feuille2-Prix de vente'!C939&lt;&gt;"",'Feuille2-Prix de vente'!C939,"")</f>
        <v/>
      </c>
      <c r="D939" s="10" t="str">
        <f t="shared" si="14"/>
        <v/>
      </c>
      <c r="E939" s="10" t="str">
        <f>IF('Feuille2-Prix de vente'!E939&lt;&gt;"",'Feuille2-Prix de vente'!E939,"")</f>
        <v/>
      </c>
      <c r="F939" s="29" t="str">
        <f ca="1">IF(AND($A939&lt;&gt;"",F$9&lt;&gt;""),IF(HLOOKUP(F$9,'Feuille1-Catégories'!$C$1:$G$2,2,FALSE)="OUI",F$3,IF(HLOOKUP(F$9,'Feuille1-Catégories'!$C$1:$G$3,3,FALSE)="OUI",OFFSET(F$3,MOD(QUOTIENT(ROW()-ROW($A$20),'Feuille1-Catégories'!$B$6/F$6),F$5),0),IF(MOD($A939-1-F$10,'Feuille1-Catégories'!$F$5+1)=0,F$3,""))),"")</f>
        <v/>
      </c>
      <c r="G939" s="29" t="str">
        <f ca="1">IF(AND($A939&lt;&gt;"",G$9&lt;&gt;""),IF(HLOOKUP(G$9,'Feuille1-Catégories'!$C$1:$G$2,2,FALSE)="OUI",G$3,IF(HLOOKUP(G$9,'Feuille1-Catégories'!$C$1:$G$3,3,FALSE)="OUI",OFFSET(G$3,MOD(QUOTIENT(ROW()-ROW($A$20),'Feuille1-Catégories'!$B$6/G$6),G$5),0),IF(MOD($A939-1-G$10,'Feuille1-Catégories'!$F$5+1)=0,G$3,""))),"")</f>
        <v/>
      </c>
      <c r="H939" s="29" t="str">
        <f ca="1">IF(AND($A939&lt;&gt;"",H$9&lt;&gt;""),IF(HLOOKUP(H$9,'Feuille1-Catégories'!$C$1:$G$2,2,FALSE)="OUI",H$3,IF(HLOOKUP(H$9,'Feuille1-Catégories'!$C$1:$G$3,3,FALSE)="OUI",OFFSET(H$3,MOD(QUOTIENT(ROW()-ROW($A$20),'Feuille1-Catégories'!$B$6/H$6),H$5),0),IF(MOD($A939-1-H$10,'Feuille1-Catégories'!$F$5+1)=0,H$3,""))),"")</f>
        <v/>
      </c>
      <c r="I939" s="29" t="str">
        <f ca="1">IF(AND($A939&lt;&gt;"",I$9&lt;&gt;""),IF(HLOOKUP(I$9,'Feuille1-Catégories'!$C$1:$G$2,2,FALSE)="OUI",I$3,IF(HLOOKUP(I$9,'Feuille1-Catégories'!$C$1:$G$3,3,FALSE)="OUI",OFFSET(I$3,MOD(QUOTIENT(ROW()-ROW($A$20),'Feuille1-Catégories'!$B$6/I$6),I$5),0),IF(MOD($A939-1-I$10,'Feuille1-Catégories'!$F$5+1)=0,I$3,""))),"")</f>
        <v/>
      </c>
      <c r="J939" s="29" t="str">
        <f ca="1">IF(AND($A939&lt;&gt;"",J$9&lt;&gt;""),IF(HLOOKUP(J$9,'Feuille1-Catégories'!$C$1:$G$2,2,FALSE)="OUI",J$3,IF(HLOOKUP(J$9,'Feuille1-Catégories'!$C$1:$G$3,3,FALSE)="OUI",OFFSET(J$3,MOD(QUOTIENT(ROW()-ROW($A$20),'Feuille1-Catégories'!$B$6/J$6),J$5),0),IF(MOD($A939-1-J$10,'Feuille1-Catégories'!$F$5+1)=0,J$3,""))),"")</f>
        <v/>
      </c>
      <c r="K939" s="29" t="str">
        <f ca="1">IF(AND($A939&lt;&gt;"",K$9&lt;&gt;""),IF(HLOOKUP(K$9,'Feuille1-Catégories'!$C$1:$G$2,2,FALSE)="OUI",K$3,IF(HLOOKUP(K$9,'Feuille1-Catégories'!$C$1:$G$3,3,FALSE)="OUI",OFFSET(K$3,MOD(QUOTIENT(ROW()-ROW($A$20),'Feuille1-Catégories'!$B$6/K$6),K$5),0),IF(MOD($A939-1-K$10,'Feuille1-Catégories'!$F$5+1)=0,K$3,""))),"")</f>
        <v/>
      </c>
      <c r="L939" s="29" t="str">
        <f ca="1">IF(AND($A939&lt;&gt;"",L$9&lt;&gt;""),IF(HLOOKUP(L$9,'Feuille1-Catégories'!$C$1:$G$2,2,FALSE)="OUI",L$3,IF(HLOOKUP(L$9,'Feuille1-Catégories'!$C$1:$G$3,3,FALSE)="OUI",OFFSET(L$3,MOD(QUOTIENT(ROW()-ROW($A$20),'Feuille1-Catégories'!$B$6/L$6),L$5),0),IF(MOD($A939-1-L$10,'Feuille1-Catégories'!$F$5+1)=0,L$3,""))),"")</f>
        <v/>
      </c>
      <c r="M939" s="29" t="str">
        <f ca="1">IF(AND($A939&lt;&gt;"",M$9&lt;&gt;""),IF(HLOOKUP(M$9,'Feuille1-Catégories'!$C$1:$G$2,2,FALSE)="OUI",M$3,IF(HLOOKUP(M$9,'Feuille1-Catégories'!$C$1:$G$3,3,FALSE)="OUI",OFFSET(M$3,MOD(QUOTIENT(ROW()-ROW($A$20),'Feuille1-Catégories'!$B$6/M$6),M$5),0),IF(MOD($A939-1-M$10,'Feuille1-Catégories'!$F$5+1)=0,M$3,""))),"")</f>
        <v/>
      </c>
      <c r="N939" s="29" t="str">
        <f ca="1">IF(AND($A939&lt;&gt;"",N$9&lt;&gt;""),IF(HLOOKUP(N$9,'Feuille1-Catégories'!$C$1:$G$2,2,FALSE)="OUI",N$3,IF(HLOOKUP(N$9,'Feuille1-Catégories'!$C$1:$G$3,3,FALSE)="OUI",OFFSET(N$3,MOD(QUOTIENT(ROW()-ROW($A$20),'Feuille1-Catégories'!$B$6/N$6),N$5),0),IF(MOD($A939-1-N$10,'Feuille1-Catégories'!$F$5+1)=0,N$3,""))),"")</f>
        <v/>
      </c>
      <c r="O939" s="29" t="str">
        <f ca="1">IF(AND($A939&lt;&gt;"",O$9&lt;&gt;""),IF(HLOOKUP(O$9,'Feuille1-Catégories'!$C$1:$G$2,2,FALSE)="OUI",O$3,IF(HLOOKUP(O$9,'Feuille1-Catégories'!$C$1:$G$3,3,FALSE)="OUI",OFFSET(O$3,MOD(QUOTIENT(ROW()-ROW($A$20),'Feuille1-Catégories'!$B$6/O$6),O$5),0),IF(MOD($A939-1-O$10,'Feuille1-Catégories'!$F$5+1)=0,O$3,""))),"")</f>
        <v/>
      </c>
      <c r="P939" s="29" t="str">
        <f ca="1">IF(AND($A939&lt;&gt;"",P$9&lt;&gt;""),IF(HLOOKUP(P$9,'Feuille1-Catégories'!$C$1:$G$2,2,FALSE)="OUI",P$3,IF(HLOOKUP(P$9,'Feuille1-Catégories'!$C$1:$G$3,3,FALSE)="OUI",OFFSET(P$3,MOD(QUOTIENT(ROW()-ROW($A$20),'Feuille1-Catégories'!$B$6/P$6),P$5),0),IF(MOD($A939-1-P$10,'Feuille1-Catégories'!$F$5+1)=0,P$3,""))),"")</f>
        <v/>
      </c>
      <c r="Q939" s="29" t="str">
        <f ca="1">IF(AND($A939&lt;&gt;"",Q$9&lt;&gt;""),IF(HLOOKUP(Q$9,'Feuille1-Catégories'!$C$1:$G$2,2,FALSE)="OUI",Q$3,IF(HLOOKUP(Q$9,'Feuille1-Catégories'!$C$1:$G$3,3,FALSE)="OUI",OFFSET(Q$3,MOD(QUOTIENT(ROW()-ROW($A$20),'Feuille1-Catégories'!$B$6/Q$6),Q$5),0),IF(MOD($A939-1-Q$10,'Feuille1-Catégories'!$F$5+1)=0,Q$3,""))),"")</f>
        <v/>
      </c>
      <c r="R939" s="29" t="str">
        <f ca="1">IF(AND($A939&lt;&gt;"",R$9&lt;&gt;""),IF(HLOOKUP(R$9,'Feuille1-Catégories'!$C$1:$G$2,2,FALSE)="OUI",R$3,IF(HLOOKUP(R$9,'Feuille1-Catégories'!$C$1:$G$3,3,FALSE)="OUI",OFFSET(R$3,MOD(QUOTIENT(ROW()-ROW($A$20),'Feuille1-Catégories'!$B$6/R$6),R$5),0),IF(MOD($A939-1-R$10,'Feuille1-Catégories'!$F$5+1)=0,R$3,""))),"")</f>
        <v/>
      </c>
      <c r="S939" s="29" t="str">
        <f ca="1">IF(AND($A939&lt;&gt;"",S$9&lt;&gt;""),IF(HLOOKUP(S$9,'Feuille1-Catégories'!$C$1:$G$2,2,FALSE)="OUI",S$3,IF(HLOOKUP(S$9,'Feuille1-Catégories'!$C$1:$G$3,3,FALSE)="OUI",OFFSET(S$3,MOD(QUOTIENT(ROW()-ROW($A$20),'Feuille1-Catégories'!$B$6/S$6),S$5),0),IF(MOD($A939-1-S$10,'Feuille1-Catégories'!$F$5+1)=0,S$3,""))),"")</f>
        <v/>
      </c>
      <c r="T939" s="29" t="str">
        <f ca="1">IF(AND($A939&lt;&gt;"",T$9&lt;&gt;""),IF(HLOOKUP(T$9,'Feuille1-Catégories'!$C$1:$G$2,2,FALSE)="OUI",T$3,IF(HLOOKUP(T$9,'Feuille1-Catégories'!$C$1:$G$3,3,FALSE)="OUI",OFFSET(T$3,MOD(QUOTIENT(ROW()-ROW($A$20),'Feuille1-Catégories'!$B$6/T$6),T$5),0),IF(MOD($A939-1-T$10,'Feuille1-Catégories'!$F$5+1)=0,T$3,""))),"")</f>
        <v/>
      </c>
      <c r="U939" s="29" t="str">
        <f ca="1">IF(AND($A939&lt;&gt;"",U$9&lt;&gt;""),IF(HLOOKUP(U$9,'Feuille1-Catégories'!$C$1:$G$2,2,FALSE)="OUI",U$3,IF(HLOOKUP(U$9,'Feuille1-Catégories'!$C$1:$G$3,3,FALSE)="OUI",OFFSET(U$3,MOD(QUOTIENT(ROW()-ROW($A$20),'Feuille1-Catégories'!$B$6/U$6),U$5),0),IF(MOD($A939-1-U$10,'Feuille1-Catégories'!$F$5+1)=0,U$3,""))),"")</f>
        <v/>
      </c>
      <c r="V939" s="29" t="str">
        <f ca="1">IF(AND($A939&lt;&gt;"",V$9&lt;&gt;""),IF(HLOOKUP(V$9,'Feuille1-Catégories'!$C$1:$G$2,2,FALSE)="OUI",V$3,IF(HLOOKUP(V$9,'Feuille1-Catégories'!$C$1:$G$3,3,FALSE)="OUI",OFFSET(V$3,MOD(QUOTIENT(ROW()-ROW($A$20),'Feuille1-Catégories'!$B$6/V$6),V$5),0),IF(MOD($A939-1-V$10,'Feuille1-Catégories'!$F$5+1)=0,V$3,""))),"")</f>
        <v/>
      </c>
      <c r="W939" s="29" t="str">
        <f ca="1">IF(AND($A939&lt;&gt;"",W$9&lt;&gt;""),IF(HLOOKUP(W$9,'Feuille1-Catégories'!$C$1:$G$2,2,FALSE)="OUI",W$3,IF(HLOOKUP(W$9,'Feuille1-Catégories'!$C$1:$G$3,3,FALSE)="OUI",OFFSET(W$3,MOD(QUOTIENT(ROW()-ROW($A$20),'Feuille1-Catégories'!$B$6/W$6),W$5),0),IF(MOD($A939-1-W$10,'Feuille1-Catégories'!$F$5+1)=0,W$3,""))),"")</f>
        <v/>
      </c>
      <c r="X939" s="29" t="str">
        <f ca="1">IF(AND($A939&lt;&gt;"",X$9&lt;&gt;""),IF(HLOOKUP(X$9,'Feuille1-Catégories'!$C$1:$G$2,2,FALSE)="OUI",X$3,IF(HLOOKUP(X$9,'Feuille1-Catégories'!$C$1:$G$3,3,FALSE)="OUI",OFFSET(X$3,MOD(QUOTIENT(ROW()-ROW($A$20),'Feuille1-Catégories'!$B$6/X$6),X$5),0),IF(MOD($A939-1-X$10,'Feuille1-Catégories'!$F$5+1)=0,X$3,""))),"")</f>
        <v/>
      </c>
      <c r="Y939" s="29" t="str">
        <f ca="1">IF(AND($A939&lt;&gt;"",Y$9&lt;&gt;""),IF(HLOOKUP(Y$9,'Feuille1-Catégories'!$C$1:$G$2,2,FALSE)="OUI",Y$3,IF(HLOOKUP(Y$9,'Feuille1-Catégories'!$C$1:$G$3,3,FALSE)="OUI",OFFSET(Y$3,MOD(QUOTIENT(ROW()-ROW($A$20),'Feuille1-Catégories'!$B$6/Y$6),Y$5),0),IF(MOD($A939-1-Y$10,'Feuille1-Catégories'!$F$5+1)=0,Y$3,""))),"")</f>
        <v/>
      </c>
      <c r="Z939" s="29" t="str">
        <f ca="1">IF(AND($A939&lt;&gt;"",Z$9&lt;&gt;""),IF(HLOOKUP(Z$9,'Feuille1-Catégories'!$C$1:$G$2,2,FALSE)="OUI",Z$3,IF(HLOOKUP(Z$9,'Feuille1-Catégories'!$C$1:$G$3,3,FALSE)="OUI",OFFSET(Z$3,MOD(QUOTIENT(ROW()-ROW($A$20),'Feuille1-Catégories'!$B$6/Z$6),Z$5),0),IF(MOD($A939-1-Z$10,'Feuille1-Catégories'!$F$5+1)=0,Z$3,""))),"")</f>
        <v/>
      </c>
    </row>
    <row r="940" spans="1:26" ht="17" x14ac:dyDescent="0.2">
      <c r="A940" s="21" t="str">
        <f>IF('Feuille2-Prix de vente'!A940&lt;&gt;"",'Feuille2-Prix de vente'!A940,"")</f>
        <v/>
      </c>
      <c r="B940" s="33" t="str">
        <f>IF('Feuille2-Prix de vente'!B940&lt;&gt;"",'Feuille2-Prix de vente'!B940,"")</f>
        <v/>
      </c>
      <c r="C940" s="10" t="str">
        <f>IF('Feuille2-Prix de vente'!C940&lt;&gt;"",'Feuille2-Prix de vente'!C940,"")</f>
        <v/>
      </c>
      <c r="D940" s="10" t="str">
        <f t="shared" si="14"/>
        <v/>
      </c>
      <c r="E940" s="10" t="str">
        <f>IF('Feuille2-Prix de vente'!E940&lt;&gt;"",'Feuille2-Prix de vente'!E940,"")</f>
        <v/>
      </c>
      <c r="F940" s="29" t="str">
        <f ca="1">IF(AND($A940&lt;&gt;"",F$9&lt;&gt;""),IF(HLOOKUP(F$9,'Feuille1-Catégories'!$C$1:$G$2,2,FALSE)="OUI",F$3,IF(HLOOKUP(F$9,'Feuille1-Catégories'!$C$1:$G$3,3,FALSE)="OUI",OFFSET(F$3,MOD(QUOTIENT(ROW()-ROW($A$20),'Feuille1-Catégories'!$B$6/F$6),F$5),0),IF(MOD($A940-1-F$10,'Feuille1-Catégories'!$F$5+1)=0,F$3,""))),"")</f>
        <v/>
      </c>
      <c r="G940" s="29" t="str">
        <f ca="1">IF(AND($A940&lt;&gt;"",G$9&lt;&gt;""),IF(HLOOKUP(G$9,'Feuille1-Catégories'!$C$1:$G$2,2,FALSE)="OUI",G$3,IF(HLOOKUP(G$9,'Feuille1-Catégories'!$C$1:$G$3,3,FALSE)="OUI",OFFSET(G$3,MOD(QUOTIENT(ROW()-ROW($A$20),'Feuille1-Catégories'!$B$6/G$6),G$5),0),IF(MOD($A940-1-G$10,'Feuille1-Catégories'!$F$5+1)=0,G$3,""))),"")</f>
        <v/>
      </c>
      <c r="H940" s="29" t="str">
        <f ca="1">IF(AND($A940&lt;&gt;"",H$9&lt;&gt;""),IF(HLOOKUP(H$9,'Feuille1-Catégories'!$C$1:$G$2,2,FALSE)="OUI",H$3,IF(HLOOKUP(H$9,'Feuille1-Catégories'!$C$1:$G$3,3,FALSE)="OUI",OFFSET(H$3,MOD(QUOTIENT(ROW()-ROW($A$20),'Feuille1-Catégories'!$B$6/H$6),H$5),0),IF(MOD($A940-1-H$10,'Feuille1-Catégories'!$F$5+1)=0,H$3,""))),"")</f>
        <v/>
      </c>
      <c r="I940" s="29" t="str">
        <f ca="1">IF(AND($A940&lt;&gt;"",I$9&lt;&gt;""),IF(HLOOKUP(I$9,'Feuille1-Catégories'!$C$1:$G$2,2,FALSE)="OUI",I$3,IF(HLOOKUP(I$9,'Feuille1-Catégories'!$C$1:$G$3,3,FALSE)="OUI",OFFSET(I$3,MOD(QUOTIENT(ROW()-ROW($A$20),'Feuille1-Catégories'!$B$6/I$6),I$5),0),IF(MOD($A940-1-I$10,'Feuille1-Catégories'!$F$5+1)=0,I$3,""))),"")</f>
        <v/>
      </c>
      <c r="J940" s="29" t="str">
        <f ca="1">IF(AND($A940&lt;&gt;"",J$9&lt;&gt;""),IF(HLOOKUP(J$9,'Feuille1-Catégories'!$C$1:$G$2,2,FALSE)="OUI",J$3,IF(HLOOKUP(J$9,'Feuille1-Catégories'!$C$1:$G$3,3,FALSE)="OUI",OFFSET(J$3,MOD(QUOTIENT(ROW()-ROW($A$20),'Feuille1-Catégories'!$B$6/J$6),J$5),0),IF(MOD($A940-1-J$10,'Feuille1-Catégories'!$F$5+1)=0,J$3,""))),"")</f>
        <v/>
      </c>
      <c r="K940" s="29" t="str">
        <f ca="1">IF(AND($A940&lt;&gt;"",K$9&lt;&gt;""),IF(HLOOKUP(K$9,'Feuille1-Catégories'!$C$1:$G$2,2,FALSE)="OUI",K$3,IF(HLOOKUP(K$9,'Feuille1-Catégories'!$C$1:$G$3,3,FALSE)="OUI",OFFSET(K$3,MOD(QUOTIENT(ROW()-ROW($A$20),'Feuille1-Catégories'!$B$6/K$6),K$5),0),IF(MOD($A940-1-K$10,'Feuille1-Catégories'!$F$5+1)=0,K$3,""))),"")</f>
        <v/>
      </c>
      <c r="L940" s="29" t="str">
        <f ca="1">IF(AND($A940&lt;&gt;"",L$9&lt;&gt;""),IF(HLOOKUP(L$9,'Feuille1-Catégories'!$C$1:$G$2,2,FALSE)="OUI",L$3,IF(HLOOKUP(L$9,'Feuille1-Catégories'!$C$1:$G$3,3,FALSE)="OUI",OFFSET(L$3,MOD(QUOTIENT(ROW()-ROW($A$20),'Feuille1-Catégories'!$B$6/L$6),L$5),0),IF(MOD($A940-1-L$10,'Feuille1-Catégories'!$F$5+1)=0,L$3,""))),"")</f>
        <v/>
      </c>
      <c r="M940" s="29" t="str">
        <f ca="1">IF(AND($A940&lt;&gt;"",M$9&lt;&gt;""),IF(HLOOKUP(M$9,'Feuille1-Catégories'!$C$1:$G$2,2,FALSE)="OUI",M$3,IF(HLOOKUP(M$9,'Feuille1-Catégories'!$C$1:$G$3,3,FALSE)="OUI",OFFSET(M$3,MOD(QUOTIENT(ROW()-ROW($A$20),'Feuille1-Catégories'!$B$6/M$6),M$5),0),IF(MOD($A940-1-M$10,'Feuille1-Catégories'!$F$5+1)=0,M$3,""))),"")</f>
        <v/>
      </c>
      <c r="N940" s="29" t="str">
        <f ca="1">IF(AND($A940&lt;&gt;"",N$9&lt;&gt;""),IF(HLOOKUP(N$9,'Feuille1-Catégories'!$C$1:$G$2,2,FALSE)="OUI",N$3,IF(HLOOKUP(N$9,'Feuille1-Catégories'!$C$1:$G$3,3,FALSE)="OUI",OFFSET(N$3,MOD(QUOTIENT(ROW()-ROW($A$20),'Feuille1-Catégories'!$B$6/N$6),N$5),0),IF(MOD($A940-1-N$10,'Feuille1-Catégories'!$F$5+1)=0,N$3,""))),"")</f>
        <v/>
      </c>
      <c r="O940" s="29" t="str">
        <f ca="1">IF(AND($A940&lt;&gt;"",O$9&lt;&gt;""),IF(HLOOKUP(O$9,'Feuille1-Catégories'!$C$1:$G$2,2,FALSE)="OUI",O$3,IF(HLOOKUP(O$9,'Feuille1-Catégories'!$C$1:$G$3,3,FALSE)="OUI",OFFSET(O$3,MOD(QUOTIENT(ROW()-ROW($A$20),'Feuille1-Catégories'!$B$6/O$6),O$5),0),IF(MOD($A940-1-O$10,'Feuille1-Catégories'!$F$5+1)=0,O$3,""))),"")</f>
        <v/>
      </c>
      <c r="P940" s="29" t="str">
        <f ca="1">IF(AND($A940&lt;&gt;"",P$9&lt;&gt;""),IF(HLOOKUP(P$9,'Feuille1-Catégories'!$C$1:$G$2,2,FALSE)="OUI",P$3,IF(HLOOKUP(P$9,'Feuille1-Catégories'!$C$1:$G$3,3,FALSE)="OUI",OFFSET(P$3,MOD(QUOTIENT(ROW()-ROW($A$20),'Feuille1-Catégories'!$B$6/P$6),P$5),0),IF(MOD($A940-1-P$10,'Feuille1-Catégories'!$F$5+1)=0,P$3,""))),"")</f>
        <v/>
      </c>
      <c r="Q940" s="29" t="str">
        <f ca="1">IF(AND($A940&lt;&gt;"",Q$9&lt;&gt;""),IF(HLOOKUP(Q$9,'Feuille1-Catégories'!$C$1:$G$2,2,FALSE)="OUI",Q$3,IF(HLOOKUP(Q$9,'Feuille1-Catégories'!$C$1:$G$3,3,FALSE)="OUI",OFFSET(Q$3,MOD(QUOTIENT(ROW()-ROW($A$20),'Feuille1-Catégories'!$B$6/Q$6),Q$5),0),IF(MOD($A940-1-Q$10,'Feuille1-Catégories'!$F$5+1)=0,Q$3,""))),"")</f>
        <v/>
      </c>
      <c r="R940" s="29" t="str">
        <f ca="1">IF(AND($A940&lt;&gt;"",R$9&lt;&gt;""),IF(HLOOKUP(R$9,'Feuille1-Catégories'!$C$1:$G$2,2,FALSE)="OUI",R$3,IF(HLOOKUP(R$9,'Feuille1-Catégories'!$C$1:$G$3,3,FALSE)="OUI",OFFSET(R$3,MOD(QUOTIENT(ROW()-ROW($A$20),'Feuille1-Catégories'!$B$6/R$6),R$5),0),IF(MOD($A940-1-R$10,'Feuille1-Catégories'!$F$5+1)=0,R$3,""))),"")</f>
        <v/>
      </c>
      <c r="S940" s="29" t="str">
        <f ca="1">IF(AND($A940&lt;&gt;"",S$9&lt;&gt;""),IF(HLOOKUP(S$9,'Feuille1-Catégories'!$C$1:$G$2,2,FALSE)="OUI",S$3,IF(HLOOKUP(S$9,'Feuille1-Catégories'!$C$1:$G$3,3,FALSE)="OUI",OFFSET(S$3,MOD(QUOTIENT(ROW()-ROW($A$20),'Feuille1-Catégories'!$B$6/S$6),S$5),0),IF(MOD($A940-1-S$10,'Feuille1-Catégories'!$F$5+1)=0,S$3,""))),"")</f>
        <v/>
      </c>
      <c r="T940" s="29" t="str">
        <f ca="1">IF(AND($A940&lt;&gt;"",T$9&lt;&gt;""),IF(HLOOKUP(T$9,'Feuille1-Catégories'!$C$1:$G$2,2,FALSE)="OUI",T$3,IF(HLOOKUP(T$9,'Feuille1-Catégories'!$C$1:$G$3,3,FALSE)="OUI",OFFSET(T$3,MOD(QUOTIENT(ROW()-ROW($A$20),'Feuille1-Catégories'!$B$6/T$6),T$5),0),IF(MOD($A940-1-T$10,'Feuille1-Catégories'!$F$5+1)=0,T$3,""))),"")</f>
        <v/>
      </c>
      <c r="U940" s="29" t="str">
        <f ca="1">IF(AND($A940&lt;&gt;"",U$9&lt;&gt;""),IF(HLOOKUP(U$9,'Feuille1-Catégories'!$C$1:$G$2,2,FALSE)="OUI",U$3,IF(HLOOKUP(U$9,'Feuille1-Catégories'!$C$1:$G$3,3,FALSE)="OUI",OFFSET(U$3,MOD(QUOTIENT(ROW()-ROW($A$20),'Feuille1-Catégories'!$B$6/U$6),U$5),0),IF(MOD($A940-1-U$10,'Feuille1-Catégories'!$F$5+1)=0,U$3,""))),"")</f>
        <v/>
      </c>
      <c r="V940" s="29" t="str">
        <f ca="1">IF(AND($A940&lt;&gt;"",V$9&lt;&gt;""),IF(HLOOKUP(V$9,'Feuille1-Catégories'!$C$1:$G$2,2,FALSE)="OUI",V$3,IF(HLOOKUP(V$9,'Feuille1-Catégories'!$C$1:$G$3,3,FALSE)="OUI",OFFSET(V$3,MOD(QUOTIENT(ROW()-ROW($A$20),'Feuille1-Catégories'!$B$6/V$6),V$5),0),IF(MOD($A940-1-V$10,'Feuille1-Catégories'!$F$5+1)=0,V$3,""))),"")</f>
        <v/>
      </c>
      <c r="W940" s="29" t="str">
        <f ca="1">IF(AND($A940&lt;&gt;"",W$9&lt;&gt;""),IF(HLOOKUP(W$9,'Feuille1-Catégories'!$C$1:$G$2,2,FALSE)="OUI",W$3,IF(HLOOKUP(W$9,'Feuille1-Catégories'!$C$1:$G$3,3,FALSE)="OUI",OFFSET(W$3,MOD(QUOTIENT(ROW()-ROW($A$20),'Feuille1-Catégories'!$B$6/W$6),W$5),0),IF(MOD($A940-1-W$10,'Feuille1-Catégories'!$F$5+1)=0,W$3,""))),"")</f>
        <v/>
      </c>
      <c r="X940" s="29" t="str">
        <f ca="1">IF(AND($A940&lt;&gt;"",X$9&lt;&gt;""),IF(HLOOKUP(X$9,'Feuille1-Catégories'!$C$1:$G$2,2,FALSE)="OUI",X$3,IF(HLOOKUP(X$9,'Feuille1-Catégories'!$C$1:$G$3,3,FALSE)="OUI",OFFSET(X$3,MOD(QUOTIENT(ROW()-ROW($A$20),'Feuille1-Catégories'!$B$6/X$6),X$5),0),IF(MOD($A940-1-X$10,'Feuille1-Catégories'!$F$5+1)=0,X$3,""))),"")</f>
        <v/>
      </c>
      <c r="Y940" s="29" t="str">
        <f ca="1">IF(AND($A940&lt;&gt;"",Y$9&lt;&gt;""),IF(HLOOKUP(Y$9,'Feuille1-Catégories'!$C$1:$G$2,2,FALSE)="OUI",Y$3,IF(HLOOKUP(Y$9,'Feuille1-Catégories'!$C$1:$G$3,3,FALSE)="OUI",OFFSET(Y$3,MOD(QUOTIENT(ROW()-ROW($A$20),'Feuille1-Catégories'!$B$6/Y$6),Y$5),0),IF(MOD($A940-1-Y$10,'Feuille1-Catégories'!$F$5+1)=0,Y$3,""))),"")</f>
        <v/>
      </c>
      <c r="Z940" s="29" t="str">
        <f ca="1">IF(AND($A940&lt;&gt;"",Z$9&lt;&gt;""),IF(HLOOKUP(Z$9,'Feuille1-Catégories'!$C$1:$G$2,2,FALSE)="OUI",Z$3,IF(HLOOKUP(Z$9,'Feuille1-Catégories'!$C$1:$G$3,3,FALSE)="OUI",OFFSET(Z$3,MOD(QUOTIENT(ROW()-ROW($A$20),'Feuille1-Catégories'!$B$6/Z$6),Z$5),0),IF(MOD($A940-1-Z$10,'Feuille1-Catégories'!$F$5+1)=0,Z$3,""))),"")</f>
        <v/>
      </c>
    </row>
    <row r="941" spans="1:26" ht="17" x14ac:dyDescent="0.2">
      <c r="A941" s="21" t="str">
        <f>IF('Feuille2-Prix de vente'!A941&lt;&gt;"",'Feuille2-Prix de vente'!A941,"")</f>
        <v/>
      </c>
      <c r="B941" s="33" t="str">
        <f>IF('Feuille2-Prix de vente'!B941&lt;&gt;"",'Feuille2-Prix de vente'!B941,"")</f>
        <v/>
      </c>
      <c r="C941" s="10" t="str">
        <f>IF('Feuille2-Prix de vente'!C941&lt;&gt;"",'Feuille2-Prix de vente'!C941,"")</f>
        <v/>
      </c>
      <c r="D941" s="10" t="str">
        <f t="shared" si="14"/>
        <v/>
      </c>
      <c r="E941" s="10" t="str">
        <f>IF('Feuille2-Prix de vente'!E941&lt;&gt;"",'Feuille2-Prix de vente'!E941,"")</f>
        <v/>
      </c>
      <c r="F941" s="29" t="str">
        <f ca="1">IF(AND($A941&lt;&gt;"",F$9&lt;&gt;""),IF(HLOOKUP(F$9,'Feuille1-Catégories'!$C$1:$G$2,2,FALSE)="OUI",F$3,IF(HLOOKUP(F$9,'Feuille1-Catégories'!$C$1:$G$3,3,FALSE)="OUI",OFFSET(F$3,MOD(QUOTIENT(ROW()-ROW($A$20),'Feuille1-Catégories'!$B$6/F$6),F$5),0),IF(MOD($A941-1-F$10,'Feuille1-Catégories'!$F$5+1)=0,F$3,""))),"")</f>
        <v/>
      </c>
      <c r="G941" s="29" t="str">
        <f ca="1">IF(AND($A941&lt;&gt;"",G$9&lt;&gt;""),IF(HLOOKUP(G$9,'Feuille1-Catégories'!$C$1:$G$2,2,FALSE)="OUI",G$3,IF(HLOOKUP(G$9,'Feuille1-Catégories'!$C$1:$G$3,3,FALSE)="OUI",OFFSET(G$3,MOD(QUOTIENT(ROW()-ROW($A$20),'Feuille1-Catégories'!$B$6/G$6),G$5),0),IF(MOD($A941-1-G$10,'Feuille1-Catégories'!$F$5+1)=0,G$3,""))),"")</f>
        <v/>
      </c>
      <c r="H941" s="29" t="str">
        <f ca="1">IF(AND($A941&lt;&gt;"",H$9&lt;&gt;""),IF(HLOOKUP(H$9,'Feuille1-Catégories'!$C$1:$G$2,2,FALSE)="OUI",H$3,IF(HLOOKUP(H$9,'Feuille1-Catégories'!$C$1:$G$3,3,FALSE)="OUI",OFFSET(H$3,MOD(QUOTIENT(ROW()-ROW($A$20),'Feuille1-Catégories'!$B$6/H$6),H$5),0),IF(MOD($A941-1-H$10,'Feuille1-Catégories'!$F$5+1)=0,H$3,""))),"")</f>
        <v/>
      </c>
      <c r="I941" s="29" t="str">
        <f ca="1">IF(AND($A941&lt;&gt;"",I$9&lt;&gt;""),IF(HLOOKUP(I$9,'Feuille1-Catégories'!$C$1:$G$2,2,FALSE)="OUI",I$3,IF(HLOOKUP(I$9,'Feuille1-Catégories'!$C$1:$G$3,3,FALSE)="OUI",OFFSET(I$3,MOD(QUOTIENT(ROW()-ROW($A$20),'Feuille1-Catégories'!$B$6/I$6),I$5),0),IF(MOD($A941-1-I$10,'Feuille1-Catégories'!$F$5+1)=0,I$3,""))),"")</f>
        <v/>
      </c>
      <c r="J941" s="29" t="str">
        <f ca="1">IF(AND($A941&lt;&gt;"",J$9&lt;&gt;""),IF(HLOOKUP(J$9,'Feuille1-Catégories'!$C$1:$G$2,2,FALSE)="OUI",J$3,IF(HLOOKUP(J$9,'Feuille1-Catégories'!$C$1:$G$3,3,FALSE)="OUI",OFFSET(J$3,MOD(QUOTIENT(ROW()-ROW($A$20),'Feuille1-Catégories'!$B$6/J$6),J$5),0),IF(MOD($A941-1-J$10,'Feuille1-Catégories'!$F$5+1)=0,J$3,""))),"")</f>
        <v/>
      </c>
      <c r="K941" s="29" t="str">
        <f ca="1">IF(AND($A941&lt;&gt;"",K$9&lt;&gt;""),IF(HLOOKUP(K$9,'Feuille1-Catégories'!$C$1:$G$2,2,FALSE)="OUI",K$3,IF(HLOOKUP(K$9,'Feuille1-Catégories'!$C$1:$G$3,3,FALSE)="OUI",OFFSET(K$3,MOD(QUOTIENT(ROW()-ROW($A$20),'Feuille1-Catégories'!$B$6/K$6),K$5),0),IF(MOD($A941-1-K$10,'Feuille1-Catégories'!$F$5+1)=0,K$3,""))),"")</f>
        <v/>
      </c>
      <c r="L941" s="29" t="str">
        <f ca="1">IF(AND($A941&lt;&gt;"",L$9&lt;&gt;""),IF(HLOOKUP(L$9,'Feuille1-Catégories'!$C$1:$G$2,2,FALSE)="OUI",L$3,IF(HLOOKUP(L$9,'Feuille1-Catégories'!$C$1:$G$3,3,FALSE)="OUI",OFFSET(L$3,MOD(QUOTIENT(ROW()-ROW($A$20),'Feuille1-Catégories'!$B$6/L$6),L$5),0),IF(MOD($A941-1-L$10,'Feuille1-Catégories'!$F$5+1)=0,L$3,""))),"")</f>
        <v/>
      </c>
      <c r="M941" s="29" t="str">
        <f ca="1">IF(AND($A941&lt;&gt;"",M$9&lt;&gt;""),IF(HLOOKUP(M$9,'Feuille1-Catégories'!$C$1:$G$2,2,FALSE)="OUI",M$3,IF(HLOOKUP(M$9,'Feuille1-Catégories'!$C$1:$G$3,3,FALSE)="OUI",OFFSET(M$3,MOD(QUOTIENT(ROW()-ROW($A$20),'Feuille1-Catégories'!$B$6/M$6),M$5),0),IF(MOD($A941-1-M$10,'Feuille1-Catégories'!$F$5+1)=0,M$3,""))),"")</f>
        <v/>
      </c>
      <c r="N941" s="29" t="str">
        <f ca="1">IF(AND($A941&lt;&gt;"",N$9&lt;&gt;""),IF(HLOOKUP(N$9,'Feuille1-Catégories'!$C$1:$G$2,2,FALSE)="OUI",N$3,IF(HLOOKUP(N$9,'Feuille1-Catégories'!$C$1:$G$3,3,FALSE)="OUI",OFFSET(N$3,MOD(QUOTIENT(ROW()-ROW($A$20),'Feuille1-Catégories'!$B$6/N$6),N$5),0),IF(MOD($A941-1-N$10,'Feuille1-Catégories'!$F$5+1)=0,N$3,""))),"")</f>
        <v/>
      </c>
      <c r="O941" s="29" t="str">
        <f ca="1">IF(AND($A941&lt;&gt;"",O$9&lt;&gt;""),IF(HLOOKUP(O$9,'Feuille1-Catégories'!$C$1:$G$2,2,FALSE)="OUI",O$3,IF(HLOOKUP(O$9,'Feuille1-Catégories'!$C$1:$G$3,3,FALSE)="OUI",OFFSET(O$3,MOD(QUOTIENT(ROW()-ROW($A$20),'Feuille1-Catégories'!$B$6/O$6),O$5),0),IF(MOD($A941-1-O$10,'Feuille1-Catégories'!$F$5+1)=0,O$3,""))),"")</f>
        <v/>
      </c>
      <c r="P941" s="29" t="str">
        <f ca="1">IF(AND($A941&lt;&gt;"",P$9&lt;&gt;""),IF(HLOOKUP(P$9,'Feuille1-Catégories'!$C$1:$G$2,2,FALSE)="OUI",P$3,IF(HLOOKUP(P$9,'Feuille1-Catégories'!$C$1:$G$3,3,FALSE)="OUI",OFFSET(P$3,MOD(QUOTIENT(ROW()-ROW($A$20),'Feuille1-Catégories'!$B$6/P$6),P$5),0),IF(MOD($A941-1-P$10,'Feuille1-Catégories'!$F$5+1)=0,P$3,""))),"")</f>
        <v/>
      </c>
      <c r="Q941" s="29" t="str">
        <f ca="1">IF(AND($A941&lt;&gt;"",Q$9&lt;&gt;""),IF(HLOOKUP(Q$9,'Feuille1-Catégories'!$C$1:$G$2,2,FALSE)="OUI",Q$3,IF(HLOOKUP(Q$9,'Feuille1-Catégories'!$C$1:$G$3,3,FALSE)="OUI",OFFSET(Q$3,MOD(QUOTIENT(ROW()-ROW($A$20),'Feuille1-Catégories'!$B$6/Q$6),Q$5),0),IF(MOD($A941-1-Q$10,'Feuille1-Catégories'!$F$5+1)=0,Q$3,""))),"")</f>
        <v/>
      </c>
      <c r="R941" s="29" t="str">
        <f ca="1">IF(AND($A941&lt;&gt;"",R$9&lt;&gt;""),IF(HLOOKUP(R$9,'Feuille1-Catégories'!$C$1:$G$2,2,FALSE)="OUI",R$3,IF(HLOOKUP(R$9,'Feuille1-Catégories'!$C$1:$G$3,3,FALSE)="OUI",OFFSET(R$3,MOD(QUOTIENT(ROW()-ROW($A$20),'Feuille1-Catégories'!$B$6/R$6),R$5),0),IF(MOD($A941-1-R$10,'Feuille1-Catégories'!$F$5+1)=0,R$3,""))),"")</f>
        <v/>
      </c>
      <c r="S941" s="29" t="str">
        <f ca="1">IF(AND($A941&lt;&gt;"",S$9&lt;&gt;""),IF(HLOOKUP(S$9,'Feuille1-Catégories'!$C$1:$G$2,2,FALSE)="OUI",S$3,IF(HLOOKUP(S$9,'Feuille1-Catégories'!$C$1:$G$3,3,FALSE)="OUI",OFFSET(S$3,MOD(QUOTIENT(ROW()-ROW($A$20),'Feuille1-Catégories'!$B$6/S$6),S$5),0),IF(MOD($A941-1-S$10,'Feuille1-Catégories'!$F$5+1)=0,S$3,""))),"")</f>
        <v/>
      </c>
      <c r="T941" s="29" t="str">
        <f ca="1">IF(AND($A941&lt;&gt;"",T$9&lt;&gt;""),IF(HLOOKUP(T$9,'Feuille1-Catégories'!$C$1:$G$2,2,FALSE)="OUI",T$3,IF(HLOOKUP(T$9,'Feuille1-Catégories'!$C$1:$G$3,3,FALSE)="OUI",OFFSET(T$3,MOD(QUOTIENT(ROW()-ROW($A$20),'Feuille1-Catégories'!$B$6/T$6),T$5),0),IF(MOD($A941-1-T$10,'Feuille1-Catégories'!$F$5+1)=0,T$3,""))),"")</f>
        <v/>
      </c>
      <c r="U941" s="29" t="str">
        <f ca="1">IF(AND($A941&lt;&gt;"",U$9&lt;&gt;""),IF(HLOOKUP(U$9,'Feuille1-Catégories'!$C$1:$G$2,2,FALSE)="OUI",U$3,IF(HLOOKUP(U$9,'Feuille1-Catégories'!$C$1:$G$3,3,FALSE)="OUI",OFFSET(U$3,MOD(QUOTIENT(ROW()-ROW($A$20),'Feuille1-Catégories'!$B$6/U$6),U$5),0),IF(MOD($A941-1-U$10,'Feuille1-Catégories'!$F$5+1)=0,U$3,""))),"")</f>
        <v/>
      </c>
      <c r="V941" s="29" t="str">
        <f ca="1">IF(AND($A941&lt;&gt;"",V$9&lt;&gt;""),IF(HLOOKUP(V$9,'Feuille1-Catégories'!$C$1:$G$2,2,FALSE)="OUI",V$3,IF(HLOOKUP(V$9,'Feuille1-Catégories'!$C$1:$G$3,3,FALSE)="OUI",OFFSET(V$3,MOD(QUOTIENT(ROW()-ROW($A$20),'Feuille1-Catégories'!$B$6/V$6),V$5),0),IF(MOD($A941-1-V$10,'Feuille1-Catégories'!$F$5+1)=0,V$3,""))),"")</f>
        <v/>
      </c>
      <c r="W941" s="29" t="str">
        <f ca="1">IF(AND($A941&lt;&gt;"",W$9&lt;&gt;""),IF(HLOOKUP(W$9,'Feuille1-Catégories'!$C$1:$G$2,2,FALSE)="OUI",W$3,IF(HLOOKUP(W$9,'Feuille1-Catégories'!$C$1:$G$3,3,FALSE)="OUI",OFFSET(W$3,MOD(QUOTIENT(ROW()-ROW($A$20),'Feuille1-Catégories'!$B$6/W$6),W$5),0),IF(MOD($A941-1-W$10,'Feuille1-Catégories'!$F$5+1)=0,W$3,""))),"")</f>
        <v/>
      </c>
      <c r="X941" s="29" t="str">
        <f ca="1">IF(AND($A941&lt;&gt;"",X$9&lt;&gt;""),IF(HLOOKUP(X$9,'Feuille1-Catégories'!$C$1:$G$2,2,FALSE)="OUI",X$3,IF(HLOOKUP(X$9,'Feuille1-Catégories'!$C$1:$G$3,3,FALSE)="OUI",OFFSET(X$3,MOD(QUOTIENT(ROW()-ROW($A$20),'Feuille1-Catégories'!$B$6/X$6),X$5),0),IF(MOD($A941-1-X$10,'Feuille1-Catégories'!$F$5+1)=0,X$3,""))),"")</f>
        <v/>
      </c>
      <c r="Y941" s="29" t="str">
        <f ca="1">IF(AND($A941&lt;&gt;"",Y$9&lt;&gt;""),IF(HLOOKUP(Y$9,'Feuille1-Catégories'!$C$1:$G$2,2,FALSE)="OUI",Y$3,IF(HLOOKUP(Y$9,'Feuille1-Catégories'!$C$1:$G$3,3,FALSE)="OUI",OFFSET(Y$3,MOD(QUOTIENT(ROW()-ROW($A$20),'Feuille1-Catégories'!$B$6/Y$6),Y$5),0),IF(MOD($A941-1-Y$10,'Feuille1-Catégories'!$F$5+1)=0,Y$3,""))),"")</f>
        <v/>
      </c>
      <c r="Z941" s="29" t="str">
        <f ca="1">IF(AND($A941&lt;&gt;"",Z$9&lt;&gt;""),IF(HLOOKUP(Z$9,'Feuille1-Catégories'!$C$1:$G$2,2,FALSE)="OUI",Z$3,IF(HLOOKUP(Z$9,'Feuille1-Catégories'!$C$1:$G$3,3,FALSE)="OUI",OFFSET(Z$3,MOD(QUOTIENT(ROW()-ROW($A$20),'Feuille1-Catégories'!$B$6/Z$6),Z$5),0),IF(MOD($A941-1-Z$10,'Feuille1-Catégories'!$F$5+1)=0,Z$3,""))),"")</f>
        <v/>
      </c>
    </row>
    <row r="942" spans="1:26" ht="17" x14ac:dyDescent="0.2">
      <c r="A942" s="21" t="str">
        <f>IF('Feuille2-Prix de vente'!A942&lt;&gt;"",'Feuille2-Prix de vente'!A942,"")</f>
        <v/>
      </c>
      <c r="B942" s="33" t="str">
        <f>IF('Feuille2-Prix de vente'!B942&lt;&gt;"",'Feuille2-Prix de vente'!B942,"")</f>
        <v/>
      </c>
      <c r="C942" s="10" t="str">
        <f>IF('Feuille2-Prix de vente'!C942&lt;&gt;"",'Feuille2-Prix de vente'!C942,"")</f>
        <v/>
      </c>
      <c r="D942" s="10" t="str">
        <f t="shared" si="14"/>
        <v/>
      </c>
      <c r="E942" s="10" t="str">
        <f>IF('Feuille2-Prix de vente'!E942&lt;&gt;"",'Feuille2-Prix de vente'!E942,"")</f>
        <v/>
      </c>
      <c r="F942" s="29" t="str">
        <f ca="1">IF(AND($A942&lt;&gt;"",F$9&lt;&gt;""),IF(HLOOKUP(F$9,'Feuille1-Catégories'!$C$1:$G$2,2,FALSE)="OUI",F$3,IF(HLOOKUP(F$9,'Feuille1-Catégories'!$C$1:$G$3,3,FALSE)="OUI",OFFSET(F$3,MOD(QUOTIENT(ROW()-ROW($A$20),'Feuille1-Catégories'!$B$6/F$6),F$5),0),IF(MOD($A942-1-F$10,'Feuille1-Catégories'!$F$5+1)=0,F$3,""))),"")</f>
        <v/>
      </c>
      <c r="G942" s="29" t="str">
        <f ca="1">IF(AND($A942&lt;&gt;"",G$9&lt;&gt;""),IF(HLOOKUP(G$9,'Feuille1-Catégories'!$C$1:$G$2,2,FALSE)="OUI",G$3,IF(HLOOKUP(G$9,'Feuille1-Catégories'!$C$1:$G$3,3,FALSE)="OUI",OFFSET(G$3,MOD(QUOTIENT(ROW()-ROW($A$20),'Feuille1-Catégories'!$B$6/G$6),G$5),0),IF(MOD($A942-1-G$10,'Feuille1-Catégories'!$F$5+1)=0,G$3,""))),"")</f>
        <v/>
      </c>
      <c r="H942" s="29" t="str">
        <f ca="1">IF(AND($A942&lt;&gt;"",H$9&lt;&gt;""),IF(HLOOKUP(H$9,'Feuille1-Catégories'!$C$1:$G$2,2,FALSE)="OUI",H$3,IF(HLOOKUP(H$9,'Feuille1-Catégories'!$C$1:$G$3,3,FALSE)="OUI",OFFSET(H$3,MOD(QUOTIENT(ROW()-ROW($A$20),'Feuille1-Catégories'!$B$6/H$6),H$5),0),IF(MOD($A942-1-H$10,'Feuille1-Catégories'!$F$5+1)=0,H$3,""))),"")</f>
        <v/>
      </c>
      <c r="I942" s="29" t="str">
        <f ca="1">IF(AND($A942&lt;&gt;"",I$9&lt;&gt;""),IF(HLOOKUP(I$9,'Feuille1-Catégories'!$C$1:$G$2,2,FALSE)="OUI",I$3,IF(HLOOKUP(I$9,'Feuille1-Catégories'!$C$1:$G$3,3,FALSE)="OUI",OFFSET(I$3,MOD(QUOTIENT(ROW()-ROW($A$20),'Feuille1-Catégories'!$B$6/I$6),I$5),0),IF(MOD($A942-1-I$10,'Feuille1-Catégories'!$F$5+1)=0,I$3,""))),"")</f>
        <v/>
      </c>
      <c r="J942" s="29" t="str">
        <f ca="1">IF(AND($A942&lt;&gt;"",J$9&lt;&gt;""),IF(HLOOKUP(J$9,'Feuille1-Catégories'!$C$1:$G$2,2,FALSE)="OUI",J$3,IF(HLOOKUP(J$9,'Feuille1-Catégories'!$C$1:$G$3,3,FALSE)="OUI",OFFSET(J$3,MOD(QUOTIENT(ROW()-ROW($A$20),'Feuille1-Catégories'!$B$6/J$6),J$5),0),IF(MOD($A942-1-J$10,'Feuille1-Catégories'!$F$5+1)=0,J$3,""))),"")</f>
        <v/>
      </c>
      <c r="K942" s="29" t="str">
        <f ca="1">IF(AND($A942&lt;&gt;"",K$9&lt;&gt;""),IF(HLOOKUP(K$9,'Feuille1-Catégories'!$C$1:$G$2,2,FALSE)="OUI",K$3,IF(HLOOKUP(K$9,'Feuille1-Catégories'!$C$1:$G$3,3,FALSE)="OUI",OFFSET(K$3,MOD(QUOTIENT(ROW()-ROW($A$20),'Feuille1-Catégories'!$B$6/K$6),K$5),0),IF(MOD($A942-1-K$10,'Feuille1-Catégories'!$F$5+1)=0,K$3,""))),"")</f>
        <v/>
      </c>
      <c r="L942" s="29" t="str">
        <f ca="1">IF(AND($A942&lt;&gt;"",L$9&lt;&gt;""),IF(HLOOKUP(L$9,'Feuille1-Catégories'!$C$1:$G$2,2,FALSE)="OUI",L$3,IF(HLOOKUP(L$9,'Feuille1-Catégories'!$C$1:$G$3,3,FALSE)="OUI",OFFSET(L$3,MOD(QUOTIENT(ROW()-ROW($A$20),'Feuille1-Catégories'!$B$6/L$6),L$5),0),IF(MOD($A942-1-L$10,'Feuille1-Catégories'!$F$5+1)=0,L$3,""))),"")</f>
        <v/>
      </c>
      <c r="M942" s="29" t="str">
        <f ca="1">IF(AND($A942&lt;&gt;"",M$9&lt;&gt;""),IF(HLOOKUP(M$9,'Feuille1-Catégories'!$C$1:$G$2,2,FALSE)="OUI",M$3,IF(HLOOKUP(M$9,'Feuille1-Catégories'!$C$1:$G$3,3,FALSE)="OUI",OFFSET(M$3,MOD(QUOTIENT(ROW()-ROW($A$20),'Feuille1-Catégories'!$B$6/M$6),M$5),0),IF(MOD($A942-1-M$10,'Feuille1-Catégories'!$F$5+1)=0,M$3,""))),"")</f>
        <v/>
      </c>
      <c r="N942" s="29" t="str">
        <f ca="1">IF(AND($A942&lt;&gt;"",N$9&lt;&gt;""),IF(HLOOKUP(N$9,'Feuille1-Catégories'!$C$1:$G$2,2,FALSE)="OUI",N$3,IF(HLOOKUP(N$9,'Feuille1-Catégories'!$C$1:$G$3,3,FALSE)="OUI",OFFSET(N$3,MOD(QUOTIENT(ROW()-ROW($A$20),'Feuille1-Catégories'!$B$6/N$6),N$5),0),IF(MOD($A942-1-N$10,'Feuille1-Catégories'!$F$5+1)=0,N$3,""))),"")</f>
        <v/>
      </c>
      <c r="O942" s="29" t="str">
        <f ca="1">IF(AND($A942&lt;&gt;"",O$9&lt;&gt;""),IF(HLOOKUP(O$9,'Feuille1-Catégories'!$C$1:$G$2,2,FALSE)="OUI",O$3,IF(HLOOKUP(O$9,'Feuille1-Catégories'!$C$1:$G$3,3,FALSE)="OUI",OFFSET(O$3,MOD(QUOTIENT(ROW()-ROW($A$20),'Feuille1-Catégories'!$B$6/O$6),O$5),0),IF(MOD($A942-1-O$10,'Feuille1-Catégories'!$F$5+1)=0,O$3,""))),"")</f>
        <v/>
      </c>
      <c r="P942" s="29" t="str">
        <f ca="1">IF(AND($A942&lt;&gt;"",P$9&lt;&gt;""),IF(HLOOKUP(P$9,'Feuille1-Catégories'!$C$1:$G$2,2,FALSE)="OUI",P$3,IF(HLOOKUP(P$9,'Feuille1-Catégories'!$C$1:$G$3,3,FALSE)="OUI",OFFSET(P$3,MOD(QUOTIENT(ROW()-ROW($A$20),'Feuille1-Catégories'!$B$6/P$6),P$5),0),IF(MOD($A942-1-P$10,'Feuille1-Catégories'!$F$5+1)=0,P$3,""))),"")</f>
        <v/>
      </c>
      <c r="Q942" s="29" t="str">
        <f ca="1">IF(AND($A942&lt;&gt;"",Q$9&lt;&gt;""),IF(HLOOKUP(Q$9,'Feuille1-Catégories'!$C$1:$G$2,2,FALSE)="OUI",Q$3,IF(HLOOKUP(Q$9,'Feuille1-Catégories'!$C$1:$G$3,3,FALSE)="OUI",OFFSET(Q$3,MOD(QUOTIENT(ROW()-ROW($A$20),'Feuille1-Catégories'!$B$6/Q$6),Q$5),0),IF(MOD($A942-1-Q$10,'Feuille1-Catégories'!$F$5+1)=0,Q$3,""))),"")</f>
        <v/>
      </c>
      <c r="R942" s="29" t="str">
        <f ca="1">IF(AND($A942&lt;&gt;"",R$9&lt;&gt;""),IF(HLOOKUP(R$9,'Feuille1-Catégories'!$C$1:$G$2,2,FALSE)="OUI",R$3,IF(HLOOKUP(R$9,'Feuille1-Catégories'!$C$1:$G$3,3,FALSE)="OUI",OFFSET(R$3,MOD(QUOTIENT(ROW()-ROW($A$20),'Feuille1-Catégories'!$B$6/R$6),R$5),0),IF(MOD($A942-1-R$10,'Feuille1-Catégories'!$F$5+1)=0,R$3,""))),"")</f>
        <v/>
      </c>
      <c r="S942" s="29" t="str">
        <f ca="1">IF(AND($A942&lt;&gt;"",S$9&lt;&gt;""),IF(HLOOKUP(S$9,'Feuille1-Catégories'!$C$1:$G$2,2,FALSE)="OUI",S$3,IF(HLOOKUP(S$9,'Feuille1-Catégories'!$C$1:$G$3,3,FALSE)="OUI",OFFSET(S$3,MOD(QUOTIENT(ROW()-ROW($A$20),'Feuille1-Catégories'!$B$6/S$6),S$5),0),IF(MOD($A942-1-S$10,'Feuille1-Catégories'!$F$5+1)=0,S$3,""))),"")</f>
        <v/>
      </c>
      <c r="T942" s="29" t="str">
        <f ca="1">IF(AND($A942&lt;&gt;"",T$9&lt;&gt;""),IF(HLOOKUP(T$9,'Feuille1-Catégories'!$C$1:$G$2,2,FALSE)="OUI",T$3,IF(HLOOKUP(T$9,'Feuille1-Catégories'!$C$1:$G$3,3,FALSE)="OUI",OFFSET(T$3,MOD(QUOTIENT(ROW()-ROW($A$20),'Feuille1-Catégories'!$B$6/T$6),T$5),0),IF(MOD($A942-1-T$10,'Feuille1-Catégories'!$F$5+1)=0,T$3,""))),"")</f>
        <v/>
      </c>
      <c r="U942" s="29" t="str">
        <f ca="1">IF(AND($A942&lt;&gt;"",U$9&lt;&gt;""),IF(HLOOKUP(U$9,'Feuille1-Catégories'!$C$1:$G$2,2,FALSE)="OUI",U$3,IF(HLOOKUP(U$9,'Feuille1-Catégories'!$C$1:$G$3,3,FALSE)="OUI",OFFSET(U$3,MOD(QUOTIENT(ROW()-ROW($A$20),'Feuille1-Catégories'!$B$6/U$6),U$5),0),IF(MOD($A942-1-U$10,'Feuille1-Catégories'!$F$5+1)=0,U$3,""))),"")</f>
        <v/>
      </c>
      <c r="V942" s="29" t="str">
        <f ca="1">IF(AND($A942&lt;&gt;"",V$9&lt;&gt;""),IF(HLOOKUP(V$9,'Feuille1-Catégories'!$C$1:$G$2,2,FALSE)="OUI",V$3,IF(HLOOKUP(V$9,'Feuille1-Catégories'!$C$1:$G$3,3,FALSE)="OUI",OFFSET(V$3,MOD(QUOTIENT(ROW()-ROW($A$20),'Feuille1-Catégories'!$B$6/V$6),V$5),0),IF(MOD($A942-1-V$10,'Feuille1-Catégories'!$F$5+1)=0,V$3,""))),"")</f>
        <v/>
      </c>
      <c r="W942" s="29" t="str">
        <f ca="1">IF(AND($A942&lt;&gt;"",W$9&lt;&gt;""),IF(HLOOKUP(W$9,'Feuille1-Catégories'!$C$1:$G$2,2,FALSE)="OUI",W$3,IF(HLOOKUP(W$9,'Feuille1-Catégories'!$C$1:$G$3,3,FALSE)="OUI",OFFSET(W$3,MOD(QUOTIENT(ROW()-ROW($A$20),'Feuille1-Catégories'!$B$6/W$6),W$5),0),IF(MOD($A942-1-W$10,'Feuille1-Catégories'!$F$5+1)=0,W$3,""))),"")</f>
        <v/>
      </c>
      <c r="X942" s="29" t="str">
        <f ca="1">IF(AND($A942&lt;&gt;"",X$9&lt;&gt;""),IF(HLOOKUP(X$9,'Feuille1-Catégories'!$C$1:$G$2,2,FALSE)="OUI",X$3,IF(HLOOKUP(X$9,'Feuille1-Catégories'!$C$1:$G$3,3,FALSE)="OUI",OFFSET(X$3,MOD(QUOTIENT(ROW()-ROW($A$20),'Feuille1-Catégories'!$B$6/X$6),X$5),0),IF(MOD($A942-1-X$10,'Feuille1-Catégories'!$F$5+1)=0,X$3,""))),"")</f>
        <v/>
      </c>
      <c r="Y942" s="29" t="str">
        <f ca="1">IF(AND($A942&lt;&gt;"",Y$9&lt;&gt;""),IF(HLOOKUP(Y$9,'Feuille1-Catégories'!$C$1:$G$2,2,FALSE)="OUI",Y$3,IF(HLOOKUP(Y$9,'Feuille1-Catégories'!$C$1:$G$3,3,FALSE)="OUI",OFFSET(Y$3,MOD(QUOTIENT(ROW()-ROW($A$20),'Feuille1-Catégories'!$B$6/Y$6),Y$5),0),IF(MOD($A942-1-Y$10,'Feuille1-Catégories'!$F$5+1)=0,Y$3,""))),"")</f>
        <v/>
      </c>
      <c r="Z942" s="29" t="str">
        <f ca="1">IF(AND($A942&lt;&gt;"",Z$9&lt;&gt;""),IF(HLOOKUP(Z$9,'Feuille1-Catégories'!$C$1:$G$2,2,FALSE)="OUI",Z$3,IF(HLOOKUP(Z$9,'Feuille1-Catégories'!$C$1:$G$3,3,FALSE)="OUI",OFFSET(Z$3,MOD(QUOTIENT(ROW()-ROW($A$20),'Feuille1-Catégories'!$B$6/Z$6),Z$5),0),IF(MOD($A942-1-Z$10,'Feuille1-Catégories'!$F$5+1)=0,Z$3,""))),"")</f>
        <v/>
      </c>
    </row>
    <row r="943" spans="1:26" ht="17" x14ac:dyDescent="0.2">
      <c r="A943" s="21" t="str">
        <f>IF('Feuille2-Prix de vente'!A943&lt;&gt;"",'Feuille2-Prix de vente'!A943,"")</f>
        <v/>
      </c>
      <c r="B943" s="33" t="str">
        <f>IF('Feuille2-Prix de vente'!B943&lt;&gt;"",'Feuille2-Prix de vente'!B943,"")</f>
        <v/>
      </c>
      <c r="C943" s="10" t="str">
        <f>IF('Feuille2-Prix de vente'!C943&lt;&gt;"",'Feuille2-Prix de vente'!C943,"")</f>
        <v/>
      </c>
      <c r="D943" s="10" t="str">
        <f t="shared" si="14"/>
        <v/>
      </c>
      <c r="E943" s="10" t="str">
        <f>IF('Feuille2-Prix de vente'!E943&lt;&gt;"",'Feuille2-Prix de vente'!E943,"")</f>
        <v/>
      </c>
      <c r="F943" s="29" t="str">
        <f ca="1">IF(AND($A943&lt;&gt;"",F$9&lt;&gt;""),IF(HLOOKUP(F$9,'Feuille1-Catégories'!$C$1:$G$2,2,FALSE)="OUI",F$3,IF(HLOOKUP(F$9,'Feuille1-Catégories'!$C$1:$G$3,3,FALSE)="OUI",OFFSET(F$3,MOD(QUOTIENT(ROW()-ROW($A$20),'Feuille1-Catégories'!$B$6/F$6),F$5),0),IF(MOD($A943-1-F$10,'Feuille1-Catégories'!$F$5+1)=0,F$3,""))),"")</f>
        <v/>
      </c>
      <c r="G943" s="29" t="str">
        <f ca="1">IF(AND($A943&lt;&gt;"",G$9&lt;&gt;""),IF(HLOOKUP(G$9,'Feuille1-Catégories'!$C$1:$G$2,2,FALSE)="OUI",G$3,IF(HLOOKUP(G$9,'Feuille1-Catégories'!$C$1:$G$3,3,FALSE)="OUI",OFFSET(G$3,MOD(QUOTIENT(ROW()-ROW($A$20),'Feuille1-Catégories'!$B$6/G$6),G$5),0),IF(MOD($A943-1-G$10,'Feuille1-Catégories'!$F$5+1)=0,G$3,""))),"")</f>
        <v/>
      </c>
      <c r="H943" s="29" t="str">
        <f ca="1">IF(AND($A943&lt;&gt;"",H$9&lt;&gt;""),IF(HLOOKUP(H$9,'Feuille1-Catégories'!$C$1:$G$2,2,FALSE)="OUI",H$3,IF(HLOOKUP(H$9,'Feuille1-Catégories'!$C$1:$G$3,3,FALSE)="OUI",OFFSET(H$3,MOD(QUOTIENT(ROW()-ROW($A$20),'Feuille1-Catégories'!$B$6/H$6),H$5),0),IF(MOD($A943-1-H$10,'Feuille1-Catégories'!$F$5+1)=0,H$3,""))),"")</f>
        <v/>
      </c>
      <c r="I943" s="29" t="str">
        <f ca="1">IF(AND($A943&lt;&gt;"",I$9&lt;&gt;""),IF(HLOOKUP(I$9,'Feuille1-Catégories'!$C$1:$G$2,2,FALSE)="OUI",I$3,IF(HLOOKUP(I$9,'Feuille1-Catégories'!$C$1:$G$3,3,FALSE)="OUI",OFFSET(I$3,MOD(QUOTIENT(ROW()-ROW($A$20),'Feuille1-Catégories'!$B$6/I$6),I$5),0),IF(MOD($A943-1-I$10,'Feuille1-Catégories'!$F$5+1)=0,I$3,""))),"")</f>
        <v/>
      </c>
      <c r="J943" s="29" t="str">
        <f ca="1">IF(AND($A943&lt;&gt;"",J$9&lt;&gt;""),IF(HLOOKUP(J$9,'Feuille1-Catégories'!$C$1:$G$2,2,FALSE)="OUI",J$3,IF(HLOOKUP(J$9,'Feuille1-Catégories'!$C$1:$G$3,3,FALSE)="OUI",OFFSET(J$3,MOD(QUOTIENT(ROW()-ROW($A$20),'Feuille1-Catégories'!$B$6/J$6),J$5),0),IF(MOD($A943-1-J$10,'Feuille1-Catégories'!$F$5+1)=0,J$3,""))),"")</f>
        <v/>
      </c>
      <c r="K943" s="29" t="str">
        <f ca="1">IF(AND($A943&lt;&gt;"",K$9&lt;&gt;""),IF(HLOOKUP(K$9,'Feuille1-Catégories'!$C$1:$G$2,2,FALSE)="OUI",K$3,IF(HLOOKUP(K$9,'Feuille1-Catégories'!$C$1:$G$3,3,FALSE)="OUI",OFFSET(K$3,MOD(QUOTIENT(ROW()-ROW($A$20),'Feuille1-Catégories'!$B$6/K$6),K$5),0),IF(MOD($A943-1-K$10,'Feuille1-Catégories'!$F$5+1)=0,K$3,""))),"")</f>
        <v/>
      </c>
      <c r="L943" s="29" t="str">
        <f ca="1">IF(AND($A943&lt;&gt;"",L$9&lt;&gt;""),IF(HLOOKUP(L$9,'Feuille1-Catégories'!$C$1:$G$2,2,FALSE)="OUI",L$3,IF(HLOOKUP(L$9,'Feuille1-Catégories'!$C$1:$G$3,3,FALSE)="OUI",OFFSET(L$3,MOD(QUOTIENT(ROW()-ROW($A$20),'Feuille1-Catégories'!$B$6/L$6),L$5),0),IF(MOD($A943-1-L$10,'Feuille1-Catégories'!$F$5+1)=0,L$3,""))),"")</f>
        <v/>
      </c>
      <c r="M943" s="29" t="str">
        <f ca="1">IF(AND($A943&lt;&gt;"",M$9&lt;&gt;""),IF(HLOOKUP(M$9,'Feuille1-Catégories'!$C$1:$G$2,2,FALSE)="OUI",M$3,IF(HLOOKUP(M$9,'Feuille1-Catégories'!$C$1:$G$3,3,FALSE)="OUI",OFFSET(M$3,MOD(QUOTIENT(ROW()-ROW($A$20),'Feuille1-Catégories'!$B$6/M$6),M$5),0),IF(MOD($A943-1-M$10,'Feuille1-Catégories'!$F$5+1)=0,M$3,""))),"")</f>
        <v/>
      </c>
      <c r="N943" s="29" t="str">
        <f ca="1">IF(AND($A943&lt;&gt;"",N$9&lt;&gt;""),IF(HLOOKUP(N$9,'Feuille1-Catégories'!$C$1:$G$2,2,FALSE)="OUI",N$3,IF(HLOOKUP(N$9,'Feuille1-Catégories'!$C$1:$G$3,3,FALSE)="OUI",OFFSET(N$3,MOD(QUOTIENT(ROW()-ROW($A$20),'Feuille1-Catégories'!$B$6/N$6),N$5),0),IF(MOD($A943-1-N$10,'Feuille1-Catégories'!$F$5+1)=0,N$3,""))),"")</f>
        <v/>
      </c>
      <c r="O943" s="29" t="str">
        <f ca="1">IF(AND($A943&lt;&gt;"",O$9&lt;&gt;""),IF(HLOOKUP(O$9,'Feuille1-Catégories'!$C$1:$G$2,2,FALSE)="OUI",O$3,IF(HLOOKUP(O$9,'Feuille1-Catégories'!$C$1:$G$3,3,FALSE)="OUI",OFFSET(O$3,MOD(QUOTIENT(ROW()-ROW($A$20),'Feuille1-Catégories'!$B$6/O$6),O$5),0),IF(MOD($A943-1-O$10,'Feuille1-Catégories'!$F$5+1)=0,O$3,""))),"")</f>
        <v/>
      </c>
      <c r="P943" s="29" t="str">
        <f ca="1">IF(AND($A943&lt;&gt;"",P$9&lt;&gt;""),IF(HLOOKUP(P$9,'Feuille1-Catégories'!$C$1:$G$2,2,FALSE)="OUI",P$3,IF(HLOOKUP(P$9,'Feuille1-Catégories'!$C$1:$G$3,3,FALSE)="OUI",OFFSET(P$3,MOD(QUOTIENT(ROW()-ROW($A$20),'Feuille1-Catégories'!$B$6/P$6),P$5),0),IF(MOD($A943-1-P$10,'Feuille1-Catégories'!$F$5+1)=0,P$3,""))),"")</f>
        <v/>
      </c>
      <c r="Q943" s="29" t="str">
        <f ca="1">IF(AND($A943&lt;&gt;"",Q$9&lt;&gt;""),IF(HLOOKUP(Q$9,'Feuille1-Catégories'!$C$1:$G$2,2,FALSE)="OUI",Q$3,IF(HLOOKUP(Q$9,'Feuille1-Catégories'!$C$1:$G$3,3,FALSE)="OUI",OFFSET(Q$3,MOD(QUOTIENT(ROW()-ROW($A$20),'Feuille1-Catégories'!$B$6/Q$6),Q$5),0),IF(MOD($A943-1-Q$10,'Feuille1-Catégories'!$F$5+1)=0,Q$3,""))),"")</f>
        <v/>
      </c>
      <c r="R943" s="29" t="str">
        <f ca="1">IF(AND($A943&lt;&gt;"",R$9&lt;&gt;""),IF(HLOOKUP(R$9,'Feuille1-Catégories'!$C$1:$G$2,2,FALSE)="OUI",R$3,IF(HLOOKUP(R$9,'Feuille1-Catégories'!$C$1:$G$3,3,FALSE)="OUI",OFFSET(R$3,MOD(QUOTIENT(ROW()-ROW($A$20),'Feuille1-Catégories'!$B$6/R$6),R$5),0),IF(MOD($A943-1-R$10,'Feuille1-Catégories'!$F$5+1)=0,R$3,""))),"")</f>
        <v/>
      </c>
      <c r="S943" s="29" t="str">
        <f ca="1">IF(AND($A943&lt;&gt;"",S$9&lt;&gt;""),IF(HLOOKUP(S$9,'Feuille1-Catégories'!$C$1:$G$2,2,FALSE)="OUI",S$3,IF(HLOOKUP(S$9,'Feuille1-Catégories'!$C$1:$G$3,3,FALSE)="OUI",OFFSET(S$3,MOD(QUOTIENT(ROW()-ROW($A$20),'Feuille1-Catégories'!$B$6/S$6),S$5),0),IF(MOD($A943-1-S$10,'Feuille1-Catégories'!$F$5+1)=0,S$3,""))),"")</f>
        <v/>
      </c>
      <c r="T943" s="29" t="str">
        <f ca="1">IF(AND($A943&lt;&gt;"",T$9&lt;&gt;""),IF(HLOOKUP(T$9,'Feuille1-Catégories'!$C$1:$G$2,2,FALSE)="OUI",T$3,IF(HLOOKUP(T$9,'Feuille1-Catégories'!$C$1:$G$3,3,FALSE)="OUI",OFFSET(T$3,MOD(QUOTIENT(ROW()-ROW($A$20),'Feuille1-Catégories'!$B$6/T$6),T$5),0),IF(MOD($A943-1-T$10,'Feuille1-Catégories'!$F$5+1)=0,T$3,""))),"")</f>
        <v/>
      </c>
      <c r="U943" s="29" t="str">
        <f ca="1">IF(AND($A943&lt;&gt;"",U$9&lt;&gt;""),IF(HLOOKUP(U$9,'Feuille1-Catégories'!$C$1:$G$2,2,FALSE)="OUI",U$3,IF(HLOOKUP(U$9,'Feuille1-Catégories'!$C$1:$G$3,3,FALSE)="OUI",OFFSET(U$3,MOD(QUOTIENT(ROW()-ROW($A$20),'Feuille1-Catégories'!$B$6/U$6),U$5),0),IF(MOD($A943-1-U$10,'Feuille1-Catégories'!$F$5+1)=0,U$3,""))),"")</f>
        <v/>
      </c>
      <c r="V943" s="29" t="str">
        <f ca="1">IF(AND($A943&lt;&gt;"",V$9&lt;&gt;""),IF(HLOOKUP(V$9,'Feuille1-Catégories'!$C$1:$G$2,2,FALSE)="OUI",V$3,IF(HLOOKUP(V$9,'Feuille1-Catégories'!$C$1:$G$3,3,FALSE)="OUI",OFFSET(V$3,MOD(QUOTIENT(ROW()-ROW($A$20),'Feuille1-Catégories'!$B$6/V$6),V$5),0),IF(MOD($A943-1-V$10,'Feuille1-Catégories'!$F$5+1)=0,V$3,""))),"")</f>
        <v/>
      </c>
      <c r="W943" s="29" t="str">
        <f ca="1">IF(AND($A943&lt;&gt;"",W$9&lt;&gt;""),IF(HLOOKUP(W$9,'Feuille1-Catégories'!$C$1:$G$2,2,FALSE)="OUI",W$3,IF(HLOOKUP(W$9,'Feuille1-Catégories'!$C$1:$G$3,3,FALSE)="OUI",OFFSET(W$3,MOD(QUOTIENT(ROW()-ROW($A$20),'Feuille1-Catégories'!$B$6/W$6),W$5),0),IF(MOD($A943-1-W$10,'Feuille1-Catégories'!$F$5+1)=0,W$3,""))),"")</f>
        <v/>
      </c>
      <c r="X943" s="29" t="str">
        <f ca="1">IF(AND($A943&lt;&gt;"",X$9&lt;&gt;""),IF(HLOOKUP(X$9,'Feuille1-Catégories'!$C$1:$G$2,2,FALSE)="OUI",X$3,IF(HLOOKUP(X$9,'Feuille1-Catégories'!$C$1:$G$3,3,FALSE)="OUI",OFFSET(X$3,MOD(QUOTIENT(ROW()-ROW($A$20),'Feuille1-Catégories'!$B$6/X$6),X$5),0),IF(MOD($A943-1-X$10,'Feuille1-Catégories'!$F$5+1)=0,X$3,""))),"")</f>
        <v/>
      </c>
      <c r="Y943" s="29" t="str">
        <f ca="1">IF(AND($A943&lt;&gt;"",Y$9&lt;&gt;""),IF(HLOOKUP(Y$9,'Feuille1-Catégories'!$C$1:$G$2,2,FALSE)="OUI",Y$3,IF(HLOOKUP(Y$9,'Feuille1-Catégories'!$C$1:$G$3,3,FALSE)="OUI",OFFSET(Y$3,MOD(QUOTIENT(ROW()-ROW($A$20),'Feuille1-Catégories'!$B$6/Y$6),Y$5),0),IF(MOD($A943-1-Y$10,'Feuille1-Catégories'!$F$5+1)=0,Y$3,""))),"")</f>
        <v/>
      </c>
      <c r="Z943" s="29" t="str">
        <f ca="1">IF(AND($A943&lt;&gt;"",Z$9&lt;&gt;""),IF(HLOOKUP(Z$9,'Feuille1-Catégories'!$C$1:$G$2,2,FALSE)="OUI",Z$3,IF(HLOOKUP(Z$9,'Feuille1-Catégories'!$C$1:$G$3,3,FALSE)="OUI",OFFSET(Z$3,MOD(QUOTIENT(ROW()-ROW($A$20),'Feuille1-Catégories'!$B$6/Z$6),Z$5),0),IF(MOD($A943-1-Z$10,'Feuille1-Catégories'!$F$5+1)=0,Z$3,""))),"")</f>
        <v/>
      </c>
    </row>
    <row r="944" spans="1:26" ht="17" x14ac:dyDescent="0.2">
      <c r="A944" s="21" t="str">
        <f>IF('Feuille2-Prix de vente'!A944&lt;&gt;"",'Feuille2-Prix de vente'!A944,"")</f>
        <v/>
      </c>
      <c r="B944" s="33" t="str">
        <f>IF('Feuille2-Prix de vente'!B944&lt;&gt;"",'Feuille2-Prix de vente'!B944,"")</f>
        <v/>
      </c>
      <c r="C944" s="10" t="str">
        <f>IF('Feuille2-Prix de vente'!C944&lt;&gt;"",'Feuille2-Prix de vente'!C944,"")</f>
        <v/>
      </c>
      <c r="D944" s="10" t="str">
        <f t="shared" si="14"/>
        <v/>
      </c>
      <c r="E944" s="10" t="str">
        <f>IF('Feuille2-Prix de vente'!E944&lt;&gt;"",'Feuille2-Prix de vente'!E944,"")</f>
        <v/>
      </c>
      <c r="F944" s="29" t="str">
        <f ca="1">IF(AND($A944&lt;&gt;"",F$9&lt;&gt;""),IF(HLOOKUP(F$9,'Feuille1-Catégories'!$C$1:$G$2,2,FALSE)="OUI",F$3,IF(HLOOKUP(F$9,'Feuille1-Catégories'!$C$1:$G$3,3,FALSE)="OUI",OFFSET(F$3,MOD(QUOTIENT(ROW()-ROW($A$20),'Feuille1-Catégories'!$B$6/F$6),F$5),0),IF(MOD($A944-1-F$10,'Feuille1-Catégories'!$F$5+1)=0,F$3,""))),"")</f>
        <v/>
      </c>
      <c r="G944" s="29" t="str">
        <f ca="1">IF(AND($A944&lt;&gt;"",G$9&lt;&gt;""),IF(HLOOKUP(G$9,'Feuille1-Catégories'!$C$1:$G$2,2,FALSE)="OUI",G$3,IF(HLOOKUP(G$9,'Feuille1-Catégories'!$C$1:$G$3,3,FALSE)="OUI",OFFSET(G$3,MOD(QUOTIENT(ROW()-ROW($A$20),'Feuille1-Catégories'!$B$6/G$6),G$5),0),IF(MOD($A944-1-G$10,'Feuille1-Catégories'!$F$5+1)=0,G$3,""))),"")</f>
        <v/>
      </c>
      <c r="H944" s="29" t="str">
        <f ca="1">IF(AND($A944&lt;&gt;"",H$9&lt;&gt;""),IF(HLOOKUP(H$9,'Feuille1-Catégories'!$C$1:$G$2,2,FALSE)="OUI",H$3,IF(HLOOKUP(H$9,'Feuille1-Catégories'!$C$1:$G$3,3,FALSE)="OUI",OFFSET(H$3,MOD(QUOTIENT(ROW()-ROW($A$20),'Feuille1-Catégories'!$B$6/H$6),H$5),0),IF(MOD($A944-1-H$10,'Feuille1-Catégories'!$F$5+1)=0,H$3,""))),"")</f>
        <v/>
      </c>
      <c r="I944" s="29" t="str">
        <f ca="1">IF(AND($A944&lt;&gt;"",I$9&lt;&gt;""),IF(HLOOKUP(I$9,'Feuille1-Catégories'!$C$1:$G$2,2,FALSE)="OUI",I$3,IF(HLOOKUP(I$9,'Feuille1-Catégories'!$C$1:$G$3,3,FALSE)="OUI",OFFSET(I$3,MOD(QUOTIENT(ROW()-ROW($A$20),'Feuille1-Catégories'!$B$6/I$6),I$5),0),IF(MOD($A944-1-I$10,'Feuille1-Catégories'!$F$5+1)=0,I$3,""))),"")</f>
        <v/>
      </c>
      <c r="J944" s="29" t="str">
        <f ca="1">IF(AND($A944&lt;&gt;"",J$9&lt;&gt;""),IF(HLOOKUP(J$9,'Feuille1-Catégories'!$C$1:$G$2,2,FALSE)="OUI",J$3,IF(HLOOKUP(J$9,'Feuille1-Catégories'!$C$1:$G$3,3,FALSE)="OUI",OFFSET(J$3,MOD(QUOTIENT(ROW()-ROW($A$20),'Feuille1-Catégories'!$B$6/J$6),J$5),0),IF(MOD($A944-1-J$10,'Feuille1-Catégories'!$F$5+1)=0,J$3,""))),"")</f>
        <v/>
      </c>
      <c r="K944" s="29" t="str">
        <f ca="1">IF(AND($A944&lt;&gt;"",K$9&lt;&gt;""),IF(HLOOKUP(K$9,'Feuille1-Catégories'!$C$1:$G$2,2,FALSE)="OUI",K$3,IF(HLOOKUP(K$9,'Feuille1-Catégories'!$C$1:$G$3,3,FALSE)="OUI",OFFSET(K$3,MOD(QUOTIENT(ROW()-ROW($A$20),'Feuille1-Catégories'!$B$6/K$6),K$5),0),IF(MOD($A944-1-K$10,'Feuille1-Catégories'!$F$5+1)=0,K$3,""))),"")</f>
        <v/>
      </c>
      <c r="L944" s="29" t="str">
        <f ca="1">IF(AND($A944&lt;&gt;"",L$9&lt;&gt;""),IF(HLOOKUP(L$9,'Feuille1-Catégories'!$C$1:$G$2,2,FALSE)="OUI",L$3,IF(HLOOKUP(L$9,'Feuille1-Catégories'!$C$1:$G$3,3,FALSE)="OUI",OFFSET(L$3,MOD(QUOTIENT(ROW()-ROW($A$20),'Feuille1-Catégories'!$B$6/L$6),L$5),0),IF(MOD($A944-1-L$10,'Feuille1-Catégories'!$F$5+1)=0,L$3,""))),"")</f>
        <v/>
      </c>
      <c r="M944" s="29" t="str">
        <f ca="1">IF(AND($A944&lt;&gt;"",M$9&lt;&gt;""),IF(HLOOKUP(M$9,'Feuille1-Catégories'!$C$1:$G$2,2,FALSE)="OUI",M$3,IF(HLOOKUP(M$9,'Feuille1-Catégories'!$C$1:$G$3,3,FALSE)="OUI",OFFSET(M$3,MOD(QUOTIENT(ROW()-ROW($A$20),'Feuille1-Catégories'!$B$6/M$6),M$5),0),IF(MOD($A944-1-M$10,'Feuille1-Catégories'!$F$5+1)=0,M$3,""))),"")</f>
        <v/>
      </c>
      <c r="N944" s="29" t="str">
        <f ca="1">IF(AND($A944&lt;&gt;"",N$9&lt;&gt;""),IF(HLOOKUP(N$9,'Feuille1-Catégories'!$C$1:$G$2,2,FALSE)="OUI",N$3,IF(HLOOKUP(N$9,'Feuille1-Catégories'!$C$1:$G$3,3,FALSE)="OUI",OFFSET(N$3,MOD(QUOTIENT(ROW()-ROW($A$20),'Feuille1-Catégories'!$B$6/N$6),N$5),0),IF(MOD($A944-1-N$10,'Feuille1-Catégories'!$F$5+1)=0,N$3,""))),"")</f>
        <v/>
      </c>
      <c r="O944" s="29" t="str">
        <f ca="1">IF(AND($A944&lt;&gt;"",O$9&lt;&gt;""),IF(HLOOKUP(O$9,'Feuille1-Catégories'!$C$1:$G$2,2,FALSE)="OUI",O$3,IF(HLOOKUP(O$9,'Feuille1-Catégories'!$C$1:$G$3,3,FALSE)="OUI",OFFSET(O$3,MOD(QUOTIENT(ROW()-ROW($A$20),'Feuille1-Catégories'!$B$6/O$6),O$5),0),IF(MOD($A944-1-O$10,'Feuille1-Catégories'!$F$5+1)=0,O$3,""))),"")</f>
        <v/>
      </c>
      <c r="P944" s="29" t="str">
        <f ca="1">IF(AND($A944&lt;&gt;"",P$9&lt;&gt;""),IF(HLOOKUP(P$9,'Feuille1-Catégories'!$C$1:$G$2,2,FALSE)="OUI",P$3,IF(HLOOKUP(P$9,'Feuille1-Catégories'!$C$1:$G$3,3,FALSE)="OUI",OFFSET(P$3,MOD(QUOTIENT(ROW()-ROW($A$20),'Feuille1-Catégories'!$B$6/P$6),P$5),0),IF(MOD($A944-1-P$10,'Feuille1-Catégories'!$F$5+1)=0,P$3,""))),"")</f>
        <v/>
      </c>
      <c r="Q944" s="29" t="str">
        <f ca="1">IF(AND($A944&lt;&gt;"",Q$9&lt;&gt;""),IF(HLOOKUP(Q$9,'Feuille1-Catégories'!$C$1:$G$2,2,FALSE)="OUI",Q$3,IF(HLOOKUP(Q$9,'Feuille1-Catégories'!$C$1:$G$3,3,FALSE)="OUI",OFFSET(Q$3,MOD(QUOTIENT(ROW()-ROW($A$20),'Feuille1-Catégories'!$B$6/Q$6),Q$5),0),IF(MOD($A944-1-Q$10,'Feuille1-Catégories'!$F$5+1)=0,Q$3,""))),"")</f>
        <v/>
      </c>
      <c r="R944" s="29" t="str">
        <f ca="1">IF(AND($A944&lt;&gt;"",R$9&lt;&gt;""),IF(HLOOKUP(R$9,'Feuille1-Catégories'!$C$1:$G$2,2,FALSE)="OUI",R$3,IF(HLOOKUP(R$9,'Feuille1-Catégories'!$C$1:$G$3,3,FALSE)="OUI",OFFSET(R$3,MOD(QUOTIENT(ROW()-ROW($A$20),'Feuille1-Catégories'!$B$6/R$6),R$5),0),IF(MOD($A944-1-R$10,'Feuille1-Catégories'!$F$5+1)=0,R$3,""))),"")</f>
        <v/>
      </c>
      <c r="S944" s="29" t="str">
        <f ca="1">IF(AND($A944&lt;&gt;"",S$9&lt;&gt;""),IF(HLOOKUP(S$9,'Feuille1-Catégories'!$C$1:$G$2,2,FALSE)="OUI",S$3,IF(HLOOKUP(S$9,'Feuille1-Catégories'!$C$1:$G$3,3,FALSE)="OUI",OFFSET(S$3,MOD(QUOTIENT(ROW()-ROW($A$20),'Feuille1-Catégories'!$B$6/S$6),S$5),0),IF(MOD($A944-1-S$10,'Feuille1-Catégories'!$F$5+1)=0,S$3,""))),"")</f>
        <v/>
      </c>
      <c r="T944" s="29" t="str">
        <f ca="1">IF(AND($A944&lt;&gt;"",T$9&lt;&gt;""),IF(HLOOKUP(T$9,'Feuille1-Catégories'!$C$1:$G$2,2,FALSE)="OUI",T$3,IF(HLOOKUP(T$9,'Feuille1-Catégories'!$C$1:$G$3,3,FALSE)="OUI",OFFSET(T$3,MOD(QUOTIENT(ROW()-ROW($A$20),'Feuille1-Catégories'!$B$6/T$6),T$5),0),IF(MOD($A944-1-T$10,'Feuille1-Catégories'!$F$5+1)=0,T$3,""))),"")</f>
        <v/>
      </c>
      <c r="U944" s="29" t="str">
        <f ca="1">IF(AND($A944&lt;&gt;"",U$9&lt;&gt;""),IF(HLOOKUP(U$9,'Feuille1-Catégories'!$C$1:$G$2,2,FALSE)="OUI",U$3,IF(HLOOKUP(U$9,'Feuille1-Catégories'!$C$1:$G$3,3,FALSE)="OUI",OFFSET(U$3,MOD(QUOTIENT(ROW()-ROW($A$20),'Feuille1-Catégories'!$B$6/U$6),U$5),0),IF(MOD($A944-1-U$10,'Feuille1-Catégories'!$F$5+1)=0,U$3,""))),"")</f>
        <v/>
      </c>
      <c r="V944" s="29" t="str">
        <f ca="1">IF(AND($A944&lt;&gt;"",V$9&lt;&gt;""),IF(HLOOKUP(V$9,'Feuille1-Catégories'!$C$1:$G$2,2,FALSE)="OUI",V$3,IF(HLOOKUP(V$9,'Feuille1-Catégories'!$C$1:$G$3,3,FALSE)="OUI",OFFSET(V$3,MOD(QUOTIENT(ROW()-ROW($A$20),'Feuille1-Catégories'!$B$6/V$6),V$5),0),IF(MOD($A944-1-V$10,'Feuille1-Catégories'!$F$5+1)=0,V$3,""))),"")</f>
        <v/>
      </c>
      <c r="W944" s="29" t="str">
        <f ca="1">IF(AND($A944&lt;&gt;"",W$9&lt;&gt;""),IF(HLOOKUP(W$9,'Feuille1-Catégories'!$C$1:$G$2,2,FALSE)="OUI",W$3,IF(HLOOKUP(W$9,'Feuille1-Catégories'!$C$1:$G$3,3,FALSE)="OUI",OFFSET(W$3,MOD(QUOTIENT(ROW()-ROW($A$20),'Feuille1-Catégories'!$B$6/W$6),W$5),0),IF(MOD($A944-1-W$10,'Feuille1-Catégories'!$F$5+1)=0,W$3,""))),"")</f>
        <v/>
      </c>
      <c r="X944" s="29" t="str">
        <f ca="1">IF(AND($A944&lt;&gt;"",X$9&lt;&gt;""),IF(HLOOKUP(X$9,'Feuille1-Catégories'!$C$1:$G$2,2,FALSE)="OUI",X$3,IF(HLOOKUP(X$9,'Feuille1-Catégories'!$C$1:$G$3,3,FALSE)="OUI",OFFSET(X$3,MOD(QUOTIENT(ROW()-ROW($A$20),'Feuille1-Catégories'!$B$6/X$6),X$5),0),IF(MOD($A944-1-X$10,'Feuille1-Catégories'!$F$5+1)=0,X$3,""))),"")</f>
        <v/>
      </c>
      <c r="Y944" s="29" t="str">
        <f ca="1">IF(AND($A944&lt;&gt;"",Y$9&lt;&gt;""),IF(HLOOKUP(Y$9,'Feuille1-Catégories'!$C$1:$G$2,2,FALSE)="OUI",Y$3,IF(HLOOKUP(Y$9,'Feuille1-Catégories'!$C$1:$G$3,3,FALSE)="OUI",OFFSET(Y$3,MOD(QUOTIENT(ROW()-ROW($A$20),'Feuille1-Catégories'!$B$6/Y$6),Y$5),0),IF(MOD($A944-1-Y$10,'Feuille1-Catégories'!$F$5+1)=0,Y$3,""))),"")</f>
        <v/>
      </c>
      <c r="Z944" s="29" t="str">
        <f ca="1">IF(AND($A944&lt;&gt;"",Z$9&lt;&gt;""),IF(HLOOKUP(Z$9,'Feuille1-Catégories'!$C$1:$G$2,2,FALSE)="OUI",Z$3,IF(HLOOKUP(Z$9,'Feuille1-Catégories'!$C$1:$G$3,3,FALSE)="OUI",OFFSET(Z$3,MOD(QUOTIENT(ROW()-ROW($A$20),'Feuille1-Catégories'!$B$6/Z$6),Z$5),0),IF(MOD($A944-1-Z$10,'Feuille1-Catégories'!$F$5+1)=0,Z$3,""))),"")</f>
        <v/>
      </c>
    </row>
    <row r="945" spans="1:26" ht="17" x14ac:dyDescent="0.2">
      <c r="A945" s="21" t="str">
        <f>IF('Feuille2-Prix de vente'!A945&lt;&gt;"",'Feuille2-Prix de vente'!A945,"")</f>
        <v/>
      </c>
      <c r="B945" s="33" t="str">
        <f>IF('Feuille2-Prix de vente'!B945&lt;&gt;"",'Feuille2-Prix de vente'!B945,"")</f>
        <v/>
      </c>
      <c r="C945" s="10" t="str">
        <f>IF('Feuille2-Prix de vente'!C945&lt;&gt;"",'Feuille2-Prix de vente'!C945,"")</f>
        <v/>
      </c>
      <c r="D945" s="10" t="str">
        <f t="shared" si="14"/>
        <v/>
      </c>
      <c r="E945" s="10" t="str">
        <f>IF('Feuille2-Prix de vente'!E945&lt;&gt;"",'Feuille2-Prix de vente'!E945,"")</f>
        <v/>
      </c>
      <c r="F945" s="29" t="str">
        <f ca="1">IF(AND($A945&lt;&gt;"",F$9&lt;&gt;""),IF(HLOOKUP(F$9,'Feuille1-Catégories'!$C$1:$G$2,2,FALSE)="OUI",F$3,IF(HLOOKUP(F$9,'Feuille1-Catégories'!$C$1:$G$3,3,FALSE)="OUI",OFFSET(F$3,MOD(QUOTIENT(ROW()-ROW($A$20),'Feuille1-Catégories'!$B$6/F$6),F$5),0),IF(MOD($A945-1-F$10,'Feuille1-Catégories'!$F$5+1)=0,F$3,""))),"")</f>
        <v/>
      </c>
      <c r="G945" s="29" t="str">
        <f ca="1">IF(AND($A945&lt;&gt;"",G$9&lt;&gt;""),IF(HLOOKUP(G$9,'Feuille1-Catégories'!$C$1:$G$2,2,FALSE)="OUI",G$3,IF(HLOOKUP(G$9,'Feuille1-Catégories'!$C$1:$G$3,3,FALSE)="OUI",OFFSET(G$3,MOD(QUOTIENT(ROW()-ROW($A$20),'Feuille1-Catégories'!$B$6/G$6),G$5),0),IF(MOD($A945-1-G$10,'Feuille1-Catégories'!$F$5+1)=0,G$3,""))),"")</f>
        <v/>
      </c>
      <c r="H945" s="29" t="str">
        <f ca="1">IF(AND($A945&lt;&gt;"",H$9&lt;&gt;""),IF(HLOOKUP(H$9,'Feuille1-Catégories'!$C$1:$G$2,2,FALSE)="OUI",H$3,IF(HLOOKUP(H$9,'Feuille1-Catégories'!$C$1:$G$3,3,FALSE)="OUI",OFFSET(H$3,MOD(QUOTIENT(ROW()-ROW($A$20),'Feuille1-Catégories'!$B$6/H$6),H$5),0),IF(MOD($A945-1-H$10,'Feuille1-Catégories'!$F$5+1)=0,H$3,""))),"")</f>
        <v/>
      </c>
      <c r="I945" s="29" t="str">
        <f ca="1">IF(AND($A945&lt;&gt;"",I$9&lt;&gt;""),IF(HLOOKUP(I$9,'Feuille1-Catégories'!$C$1:$G$2,2,FALSE)="OUI",I$3,IF(HLOOKUP(I$9,'Feuille1-Catégories'!$C$1:$G$3,3,FALSE)="OUI",OFFSET(I$3,MOD(QUOTIENT(ROW()-ROW($A$20),'Feuille1-Catégories'!$B$6/I$6),I$5),0),IF(MOD($A945-1-I$10,'Feuille1-Catégories'!$F$5+1)=0,I$3,""))),"")</f>
        <v/>
      </c>
      <c r="J945" s="29" t="str">
        <f ca="1">IF(AND($A945&lt;&gt;"",J$9&lt;&gt;""),IF(HLOOKUP(J$9,'Feuille1-Catégories'!$C$1:$G$2,2,FALSE)="OUI",J$3,IF(HLOOKUP(J$9,'Feuille1-Catégories'!$C$1:$G$3,3,FALSE)="OUI",OFFSET(J$3,MOD(QUOTIENT(ROW()-ROW($A$20),'Feuille1-Catégories'!$B$6/J$6),J$5),0),IF(MOD($A945-1-J$10,'Feuille1-Catégories'!$F$5+1)=0,J$3,""))),"")</f>
        <v/>
      </c>
      <c r="K945" s="29" t="str">
        <f ca="1">IF(AND($A945&lt;&gt;"",K$9&lt;&gt;""),IF(HLOOKUP(K$9,'Feuille1-Catégories'!$C$1:$G$2,2,FALSE)="OUI",K$3,IF(HLOOKUP(K$9,'Feuille1-Catégories'!$C$1:$G$3,3,FALSE)="OUI",OFFSET(K$3,MOD(QUOTIENT(ROW()-ROW($A$20),'Feuille1-Catégories'!$B$6/K$6),K$5),0),IF(MOD($A945-1-K$10,'Feuille1-Catégories'!$F$5+1)=0,K$3,""))),"")</f>
        <v/>
      </c>
      <c r="L945" s="29" t="str">
        <f ca="1">IF(AND($A945&lt;&gt;"",L$9&lt;&gt;""),IF(HLOOKUP(L$9,'Feuille1-Catégories'!$C$1:$G$2,2,FALSE)="OUI",L$3,IF(HLOOKUP(L$9,'Feuille1-Catégories'!$C$1:$G$3,3,FALSE)="OUI",OFFSET(L$3,MOD(QUOTIENT(ROW()-ROW($A$20),'Feuille1-Catégories'!$B$6/L$6),L$5),0),IF(MOD($A945-1-L$10,'Feuille1-Catégories'!$F$5+1)=0,L$3,""))),"")</f>
        <v/>
      </c>
      <c r="M945" s="29" t="str">
        <f ca="1">IF(AND($A945&lt;&gt;"",M$9&lt;&gt;""),IF(HLOOKUP(M$9,'Feuille1-Catégories'!$C$1:$G$2,2,FALSE)="OUI",M$3,IF(HLOOKUP(M$9,'Feuille1-Catégories'!$C$1:$G$3,3,FALSE)="OUI",OFFSET(M$3,MOD(QUOTIENT(ROW()-ROW($A$20),'Feuille1-Catégories'!$B$6/M$6),M$5),0),IF(MOD($A945-1-M$10,'Feuille1-Catégories'!$F$5+1)=0,M$3,""))),"")</f>
        <v/>
      </c>
      <c r="N945" s="29" t="str">
        <f ca="1">IF(AND($A945&lt;&gt;"",N$9&lt;&gt;""),IF(HLOOKUP(N$9,'Feuille1-Catégories'!$C$1:$G$2,2,FALSE)="OUI",N$3,IF(HLOOKUP(N$9,'Feuille1-Catégories'!$C$1:$G$3,3,FALSE)="OUI",OFFSET(N$3,MOD(QUOTIENT(ROW()-ROW($A$20),'Feuille1-Catégories'!$B$6/N$6),N$5),0),IF(MOD($A945-1-N$10,'Feuille1-Catégories'!$F$5+1)=0,N$3,""))),"")</f>
        <v/>
      </c>
      <c r="O945" s="29" t="str">
        <f ca="1">IF(AND($A945&lt;&gt;"",O$9&lt;&gt;""),IF(HLOOKUP(O$9,'Feuille1-Catégories'!$C$1:$G$2,2,FALSE)="OUI",O$3,IF(HLOOKUP(O$9,'Feuille1-Catégories'!$C$1:$G$3,3,FALSE)="OUI",OFFSET(O$3,MOD(QUOTIENT(ROW()-ROW($A$20),'Feuille1-Catégories'!$B$6/O$6),O$5),0),IF(MOD($A945-1-O$10,'Feuille1-Catégories'!$F$5+1)=0,O$3,""))),"")</f>
        <v/>
      </c>
      <c r="P945" s="29" t="str">
        <f ca="1">IF(AND($A945&lt;&gt;"",P$9&lt;&gt;""),IF(HLOOKUP(P$9,'Feuille1-Catégories'!$C$1:$G$2,2,FALSE)="OUI",P$3,IF(HLOOKUP(P$9,'Feuille1-Catégories'!$C$1:$G$3,3,FALSE)="OUI",OFFSET(P$3,MOD(QUOTIENT(ROW()-ROW($A$20),'Feuille1-Catégories'!$B$6/P$6),P$5),0),IF(MOD($A945-1-P$10,'Feuille1-Catégories'!$F$5+1)=0,P$3,""))),"")</f>
        <v/>
      </c>
      <c r="Q945" s="29" t="str">
        <f ca="1">IF(AND($A945&lt;&gt;"",Q$9&lt;&gt;""),IF(HLOOKUP(Q$9,'Feuille1-Catégories'!$C$1:$G$2,2,FALSE)="OUI",Q$3,IF(HLOOKUP(Q$9,'Feuille1-Catégories'!$C$1:$G$3,3,FALSE)="OUI",OFFSET(Q$3,MOD(QUOTIENT(ROW()-ROW($A$20),'Feuille1-Catégories'!$B$6/Q$6),Q$5),0),IF(MOD($A945-1-Q$10,'Feuille1-Catégories'!$F$5+1)=0,Q$3,""))),"")</f>
        <v/>
      </c>
      <c r="R945" s="29" t="str">
        <f ca="1">IF(AND($A945&lt;&gt;"",R$9&lt;&gt;""),IF(HLOOKUP(R$9,'Feuille1-Catégories'!$C$1:$G$2,2,FALSE)="OUI",R$3,IF(HLOOKUP(R$9,'Feuille1-Catégories'!$C$1:$G$3,3,FALSE)="OUI",OFFSET(R$3,MOD(QUOTIENT(ROW()-ROW($A$20),'Feuille1-Catégories'!$B$6/R$6),R$5),0),IF(MOD($A945-1-R$10,'Feuille1-Catégories'!$F$5+1)=0,R$3,""))),"")</f>
        <v/>
      </c>
      <c r="S945" s="29" t="str">
        <f ca="1">IF(AND($A945&lt;&gt;"",S$9&lt;&gt;""),IF(HLOOKUP(S$9,'Feuille1-Catégories'!$C$1:$G$2,2,FALSE)="OUI",S$3,IF(HLOOKUP(S$9,'Feuille1-Catégories'!$C$1:$G$3,3,FALSE)="OUI",OFFSET(S$3,MOD(QUOTIENT(ROW()-ROW($A$20),'Feuille1-Catégories'!$B$6/S$6),S$5),0),IF(MOD($A945-1-S$10,'Feuille1-Catégories'!$F$5+1)=0,S$3,""))),"")</f>
        <v/>
      </c>
      <c r="T945" s="29" t="str">
        <f ca="1">IF(AND($A945&lt;&gt;"",T$9&lt;&gt;""),IF(HLOOKUP(T$9,'Feuille1-Catégories'!$C$1:$G$2,2,FALSE)="OUI",T$3,IF(HLOOKUP(T$9,'Feuille1-Catégories'!$C$1:$G$3,3,FALSE)="OUI",OFFSET(T$3,MOD(QUOTIENT(ROW()-ROW($A$20),'Feuille1-Catégories'!$B$6/T$6),T$5),0),IF(MOD($A945-1-T$10,'Feuille1-Catégories'!$F$5+1)=0,T$3,""))),"")</f>
        <v/>
      </c>
      <c r="U945" s="29" t="str">
        <f ca="1">IF(AND($A945&lt;&gt;"",U$9&lt;&gt;""),IF(HLOOKUP(U$9,'Feuille1-Catégories'!$C$1:$G$2,2,FALSE)="OUI",U$3,IF(HLOOKUP(U$9,'Feuille1-Catégories'!$C$1:$G$3,3,FALSE)="OUI",OFFSET(U$3,MOD(QUOTIENT(ROW()-ROW($A$20),'Feuille1-Catégories'!$B$6/U$6),U$5),0),IF(MOD($A945-1-U$10,'Feuille1-Catégories'!$F$5+1)=0,U$3,""))),"")</f>
        <v/>
      </c>
      <c r="V945" s="29" t="str">
        <f ca="1">IF(AND($A945&lt;&gt;"",V$9&lt;&gt;""),IF(HLOOKUP(V$9,'Feuille1-Catégories'!$C$1:$G$2,2,FALSE)="OUI",V$3,IF(HLOOKUP(V$9,'Feuille1-Catégories'!$C$1:$G$3,3,FALSE)="OUI",OFFSET(V$3,MOD(QUOTIENT(ROW()-ROW($A$20),'Feuille1-Catégories'!$B$6/V$6),V$5),0),IF(MOD($A945-1-V$10,'Feuille1-Catégories'!$F$5+1)=0,V$3,""))),"")</f>
        <v/>
      </c>
      <c r="W945" s="29" t="str">
        <f ca="1">IF(AND($A945&lt;&gt;"",W$9&lt;&gt;""),IF(HLOOKUP(W$9,'Feuille1-Catégories'!$C$1:$G$2,2,FALSE)="OUI",W$3,IF(HLOOKUP(W$9,'Feuille1-Catégories'!$C$1:$G$3,3,FALSE)="OUI",OFFSET(W$3,MOD(QUOTIENT(ROW()-ROW($A$20),'Feuille1-Catégories'!$B$6/W$6),W$5),0),IF(MOD($A945-1-W$10,'Feuille1-Catégories'!$F$5+1)=0,W$3,""))),"")</f>
        <v/>
      </c>
      <c r="X945" s="29" t="str">
        <f ca="1">IF(AND($A945&lt;&gt;"",X$9&lt;&gt;""),IF(HLOOKUP(X$9,'Feuille1-Catégories'!$C$1:$G$2,2,FALSE)="OUI",X$3,IF(HLOOKUP(X$9,'Feuille1-Catégories'!$C$1:$G$3,3,FALSE)="OUI",OFFSET(X$3,MOD(QUOTIENT(ROW()-ROW($A$20),'Feuille1-Catégories'!$B$6/X$6),X$5),0),IF(MOD($A945-1-X$10,'Feuille1-Catégories'!$F$5+1)=0,X$3,""))),"")</f>
        <v/>
      </c>
      <c r="Y945" s="29" t="str">
        <f ca="1">IF(AND($A945&lt;&gt;"",Y$9&lt;&gt;""),IF(HLOOKUP(Y$9,'Feuille1-Catégories'!$C$1:$G$2,2,FALSE)="OUI",Y$3,IF(HLOOKUP(Y$9,'Feuille1-Catégories'!$C$1:$G$3,3,FALSE)="OUI",OFFSET(Y$3,MOD(QUOTIENT(ROW()-ROW($A$20),'Feuille1-Catégories'!$B$6/Y$6),Y$5),0),IF(MOD($A945-1-Y$10,'Feuille1-Catégories'!$F$5+1)=0,Y$3,""))),"")</f>
        <v/>
      </c>
      <c r="Z945" s="29" t="str">
        <f ca="1">IF(AND($A945&lt;&gt;"",Z$9&lt;&gt;""),IF(HLOOKUP(Z$9,'Feuille1-Catégories'!$C$1:$G$2,2,FALSE)="OUI",Z$3,IF(HLOOKUP(Z$9,'Feuille1-Catégories'!$C$1:$G$3,3,FALSE)="OUI",OFFSET(Z$3,MOD(QUOTIENT(ROW()-ROW($A$20),'Feuille1-Catégories'!$B$6/Z$6),Z$5),0),IF(MOD($A945-1-Z$10,'Feuille1-Catégories'!$F$5+1)=0,Z$3,""))),"")</f>
        <v/>
      </c>
    </row>
    <row r="946" spans="1:26" ht="17" x14ac:dyDescent="0.2">
      <c r="A946" s="21" t="str">
        <f>IF('Feuille2-Prix de vente'!A946&lt;&gt;"",'Feuille2-Prix de vente'!A946,"")</f>
        <v/>
      </c>
      <c r="B946" s="33" t="str">
        <f>IF('Feuille2-Prix de vente'!B946&lt;&gt;"",'Feuille2-Prix de vente'!B946,"")</f>
        <v/>
      </c>
      <c r="C946" s="10" t="str">
        <f>IF('Feuille2-Prix de vente'!C946&lt;&gt;"",'Feuille2-Prix de vente'!C946,"")</f>
        <v/>
      </c>
      <c r="D946" s="10" t="str">
        <f t="shared" si="14"/>
        <v/>
      </c>
      <c r="E946" s="10" t="str">
        <f>IF('Feuille2-Prix de vente'!E946&lt;&gt;"",'Feuille2-Prix de vente'!E946,"")</f>
        <v/>
      </c>
      <c r="F946" s="29" t="str">
        <f ca="1">IF(AND($A946&lt;&gt;"",F$9&lt;&gt;""),IF(HLOOKUP(F$9,'Feuille1-Catégories'!$C$1:$G$2,2,FALSE)="OUI",F$3,IF(HLOOKUP(F$9,'Feuille1-Catégories'!$C$1:$G$3,3,FALSE)="OUI",OFFSET(F$3,MOD(QUOTIENT(ROW()-ROW($A$20),'Feuille1-Catégories'!$B$6/F$6),F$5),0),IF(MOD($A946-1-F$10,'Feuille1-Catégories'!$F$5+1)=0,F$3,""))),"")</f>
        <v/>
      </c>
      <c r="G946" s="29" t="str">
        <f ca="1">IF(AND($A946&lt;&gt;"",G$9&lt;&gt;""),IF(HLOOKUP(G$9,'Feuille1-Catégories'!$C$1:$G$2,2,FALSE)="OUI",G$3,IF(HLOOKUP(G$9,'Feuille1-Catégories'!$C$1:$G$3,3,FALSE)="OUI",OFFSET(G$3,MOD(QUOTIENT(ROW()-ROW($A$20),'Feuille1-Catégories'!$B$6/G$6),G$5),0),IF(MOD($A946-1-G$10,'Feuille1-Catégories'!$F$5+1)=0,G$3,""))),"")</f>
        <v/>
      </c>
      <c r="H946" s="29" t="str">
        <f ca="1">IF(AND($A946&lt;&gt;"",H$9&lt;&gt;""),IF(HLOOKUP(H$9,'Feuille1-Catégories'!$C$1:$G$2,2,FALSE)="OUI",H$3,IF(HLOOKUP(H$9,'Feuille1-Catégories'!$C$1:$G$3,3,FALSE)="OUI",OFFSET(H$3,MOD(QUOTIENT(ROW()-ROW($A$20),'Feuille1-Catégories'!$B$6/H$6),H$5),0),IF(MOD($A946-1-H$10,'Feuille1-Catégories'!$F$5+1)=0,H$3,""))),"")</f>
        <v/>
      </c>
      <c r="I946" s="29" t="str">
        <f ca="1">IF(AND($A946&lt;&gt;"",I$9&lt;&gt;""),IF(HLOOKUP(I$9,'Feuille1-Catégories'!$C$1:$G$2,2,FALSE)="OUI",I$3,IF(HLOOKUP(I$9,'Feuille1-Catégories'!$C$1:$G$3,3,FALSE)="OUI",OFFSET(I$3,MOD(QUOTIENT(ROW()-ROW($A$20),'Feuille1-Catégories'!$B$6/I$6),I$5),0),IF(MOD($A946-1-I$10,'Feuille1-Catégories'!$F$5+1)=0,I$3,""))),"")</f>
        <v/>
      </c>
      <c r="J946" s="29" t="str">
        <f ca="1">IF(AND($A946&lt;&gt;"",J$9&lt;&gt;""),IF(HLOOKUP(J$9,'Feuille1-Catégories'!$C$1:$G$2,2,FALSE)="OUI",J$3,IF(HLOOKUP(J$9,'Feuille1-Catégories'!$C$1:$G$3,3,FALSE)="OUI",OFFSET(J$3,MOD(QUOTIENT(ROW()-ROW($A$20),'Feuille1-Catégories'!$B$6/J$6),J$5),0),IF(MOD($A946-1-J$10,'Feuille1-Catégories'!$F$5+1)=0,J$3,""))),"")</f>
        <v/>
      </c>
      <c r="K946" s="29" t="str">
        <f ca="1">IF(AND($A946&lt;&gt;"",K$9&lt;&gt;""),IF(HLOOKUP(K$9,'Feuille1-Catégories'!$C$1:$G$2,2,FALSE)="OUI",K$3,IF(HLOOKUP(K$9,'Feuille1-Catégories'!$C$1:$G$3,3,FALSE)="OUI",OFFSET(K$3,MOD(QUOTIENT(ROW()-ROW($A$20),'Feuille1-Catégories'!$B$6/K$6),K$5),0),IF(MOD($A946-1-K$10,'Feuille1-Catégories'!$F$5+1)=0,K$3,""))),"")</f>
        <v/>
      </c>
      <c r="L946" s="29" t="str">
        <f ca="1">IF(AND($A946&lt;&gt;"",L$9&lt;&gt;""),IF(HLOOKUP(L$9,'Feuille1-Catégories'!$C$1:$G$2,2,FALSE)="OUI",L$3,IF(HLOOKUP(L$9,'Feuille1-Catégories'!$C$1:$G$3,3,FALSE)="OUI",OFFSET(L$3,MOD(QUOTIENT(ROW()-ROW($A$20),'Feuille1-Catégories'!$B$6/L$6),L$5),0),IF(MOD($A946-1-L$10,'Feuille1-Catégories'!$F$5+1)=0,L$3,""))),"")</f>
        <v/>
      </c>
      <c r="M946" s="29" t="str">
        <f ca="1">IF(AND($A946&lt;&gt;"",M$9&lt;&gt;""),IF(HLOOKUP(M$9,'Feuille1-Catégories'!$C$1:$G$2,2,FALSE)="OUI",M$3,IF(HLOOKUP(M$9,'Feuille1-Catégories'!$C$1:$G$3,3,FALSE)="OUI",OFFSET(M$3,MOD(QUOTIENT(ROW()-ROW($A$20),'Feuille1-Catégories'!$B$6/M$6),M$5),0),IF(MOD($A946-1-M$10,'Feuille1-Catégories'!$F$5+1)=0,M$3,""))),"")</f>
        <v/>
      </c>
      <c r="N946" s="29" t="str">
        <f ca="1">IF(AND($A946&lt;&gt;"",N$9&lt;&gt;""),IF(HLOOKUP(N$9,'Feuille1-Catégories'!$C$1:$G$2,2,FALSE)="OUI",N$3,IF(HLOOKUP(N$9,'Feuille1-Catégories'!$C$1:$G$3,3,FALSE)="OUI",OFFSET(N$3,MOD(QUOTIENT(ROW()-ROW($A$20),'Feuille1-Catégories'!$B$6/N$6),N$5),0),IF(MOD($A946-1-N$10,'Feuille1-Catégories'!$F$5+1)=0,N$3,""))),"")</f>
        <v/>
      </c>
      <c r="O946" s="29" t="str">
        <f ca="1">IF(AND($A946&lt;&gt;"",O$9&lt;&gt;""),IF(HLOOKUP(O$9,'Feuille1-Catégories'!$C$1:$G$2,2,FALSE)="OUI",O$3,IF(HLOOKUP(O$9,'Feuille1-Catégories'!$C$1:$G$3,3,FALSE)="OUI",OFFSET(O$3,MOD(QUOTIENT(ROW()-ROW($A$20),'Feuille1-Catégories'!$B$6/O$6),O$5),0),IF(MOD($A946-1-O$10,'Feuille1-Catégories'!$F$5+1)=0,O$3,""))),"")</f>
        <v/>
      </c>
      <c r="P946" s="29" t="str">
        <f ca="1">IF(AND($A946&lt;&gt;"",P$9&lt;&gt;""),IF(HLOOKUP(P$9,'Feuille1-Catégories'!$C$1:$G$2,2,FALSE)="OUI",P$3,IF(HLOOKUP(P$9,'Feuille1-Catégories'!$C$1:$G$3,3,FALSE)="OUI",OFFSET(P$3,MOD(QUOTIENT(ROW()-ROW($A$20),'Feuille1-Catégories'!$B$6/P$6),P$5),0),IF(MOD($A946-1-P$10,'Feuille1-Catégories'!$F$5+1)=0,P$3,""))),"")</f>
        <v/>
      </c>
      <c r="Q946" s="29" t="str">
        <f ca="1">IF(AND($A946&lt;&gt;"",Q$9&lt;&gt;""),IF(HLOOKUP(Q$9,'Feuille1-Catégories'!$C$1:$G$2,2,FALSE)="OUI",Q$3,IF(HLOOKUP(Q$9,'Feuille1-Catégories'!$C$1:$G$3,3,FALSE)="OUI",OFFSET(Q$3,MOD(QUOTIENT(ROW()-ROW($A$20),'Feuille1-Catégories'!$B$6/Q$6),Q$5),0),IF(MOD($A946-1-Q$10,'Feuille1-Catégories'!$F$5+1)=0,Q$3,""))),"")</f>
        <v/>
      </c>
      <c r="R946" s="29" t="str">
        <f ca="1">IF(AND($A946&lt;&gt;"",R$9&lt;&gt;""),IF(HLOOKUP(R$9,'Feuille1-Catégories'!$C$1:$G$2,2,FALSE)="OUI",R$3,IF(HLOOKUP(R$9,'Feuille1-Catégories'!$C$1:$G$3,3,FALSE)="OUI",OFFSET(R$3,MOD(QUOTIENT(ROW()-ROW($A$20),'Feuille1-Catégories'!$B$6/R$6),R$5),0),IF(MOD($A946-1-R$10,'Feuille1-Catégories'!$F$5+1)=0,R$3,""))),"")</f>
        <v/>
      </c>
      <c r="S946" s="29" t="str">
        <f ca="1">IF(AND($A946&lt;&gt;"",S$9&lt;&gt;""),IF(HLOOKUP(S$9,'Feuille1-Catégories'!$C$1:$G$2,2,FALSE)="OUI",S$3,IF(HLOOKUP(S$9,'Feuille1-Catégories'!$C$1:$G$3,3,FALSE)="OUI",OFFSET(S$3,MOD(QUOTIENT(ROW()-ROW($A$20),'Feuille1-Catégories'!$B$6/S$6),S$5),0),IF(MOD($A946-1-S$10,'Feuille1-Catégories'!$F$5+1)=0,S$3,""))),"")</f>
        <v/>
      </c>
      <c r="T946" s="29" t="str">
        <f ca="1">IF(AND($A946&lt;&gt;"",T$9&lt;&gt;""),IF(HLOOKUP(T$9,'Feuille1-Catégories'!$C$1:$G$2,2,FALSE)="OUI",T$3,IF(HLOOKUP(T$9,'Feuille1-Catégories'!$C$1:$G$3,3,FALSE)="OUI",OFFSET(T$3,MOD(QUOTIENT(ROW()-ROW($A$20),'Feuille1-Catégories'!$B$6/T$6),T$5),0),IF(MOD($A946-1-T$10,'Feuille1-Catégories'!$F$5+1)=0,T$3,""))),"")</f>
        <v/>
      </c>
      <c r="U946" s="29" t="str">
        <f ca="1">IF(AND($A946&lt;&gt;"",U$9&lt;&gt;""),IF(HLOOKUP(U$9,'Feuille1-Catégories'!$C$1:$G$2,2,FALSE)="OUI",U$3,IF(HLOOKUP(U$9,'Feuille1-Catégories'!$C$1:$G$3,3,FALSE)="OUI",OFFSET(U$3,MOD(QUOTIENT(ROW()-ROW($A$20),'Feuille1-Catégories'!$B$6/U$6),U$5),0),IF(MOD($A946-1-U$10,'Feuille1-Catégories'!$F$5+1)=0,U$3,""))),"")</f>
        <v/>
      </c>
      <c r="V946" s="29" t="str">
        <f ca="1">IF(AND($A946&lt;&gt;"",V$9&lt;&gt;""),IF(HLOOKUP(V$9,'Feuille1-Catégories'!$C$1:$G$2,2,FALSE)="OUI",V$3,IF(HLOOKUP(V$9,'Feuille1-Catégories'!$C$1:$G$3,3,FALSE)="OUI",OFFSET(V$3,MOD(QUOTIENT(ROW()-ROW($A$20),'Feuille1-Catégories'!$B$6/V$6),V$5),0),IF(MOD($A946-1-V$10,'Feuille1-Catégories'!$F$5+1)=0,V$3,""))),"")</f>
        <v/>
      </c>
      <c r="W946" s="29" t="str">
        <f ca="1">IF(AND($A946&lt;&gt;"",W$9&lt;&gt;""),IF(HLOOKUP(W$9,'Feuille1-Catégories'!$C$1:$G$2,2,FALSE)="OUI",W$3,IF(HLOOKUP(W$9,'Feuille1-Catégories'!$C$1:$G$3,3,FALSE)="OUI",OFFSET(W$3,MOD(QUOTIENT(ROW()-ROW($A$20),'Feuille1-Catégories'!$B$6/W$6),W$5),0),IF(MOD($A946-1-W$10,'Feuille1-Catégories'!$F$5+1)=0,W$3,""))),"")</f>
        <v/>
      </c>
      <c r="X946" s="29" t="str">
        <f ca="1">IF(AND($A946&lt;&gt;"",X$9&lt;&gt;""),IF(HLOOKUP(X$9,'Feuille1-Catégories'!$C$1:$G$2,2,FALSE)="OUI",X$3,IF(HLOOKUP(X$9,'Feuille1-Catégories'!$C$1:$G$3,3,FALSE)="OUI",OFFSET(X$3,MOD(QUOTIENT(ROW()-ROW($A$20),'Feuille1-Catégories'!$B$6/X$6),X$5),0),IF(MOD($A946-1-X$10,'Feuille1-Catégories'!$F$5+1)=0,X$3,""))),"")</f>
        <v/>
      </c>
      <c r="Y946" s="29" t="str">
        <f ca="1">IF(AND($A946&lt;&gt;"",Y$9&lt;&gt;""),IF(HLOOKUP(Y$9,'Feuille1-Catégories'!$C$1:$G$2,2,FALSE)="OUI",Y$3,IF(HLOOKUP(Y$9,'Feuille1-Catégories'!$C$1:$G$3,3,FALSE)="OUI",OFFSET(Y$3,MOD(QUOTIENT(ROW()-ROW($A$20),'Feuille1-Catégories'!$B$6/Y$6),Y$5),0),IF(MOD($A946-1-Y$10,'Feuille1-Catégories'!$F$5+1)=0,Y$3,""))),"")</f>
        <v/>
      </c>
      <c r="Z946" s="29" t="str">
        <f ca="1">IF(AND($A946&lt;&gt;"",Z$9&lt;&gt;""),IF(HLOOKUP(Z$9,'Feuille1-Catégories'!$C$1:$G$2,2,FALSE)="OUI",Z$3,IF(HLOOKUP(Z$9,'Feuille1-Catégories'!$C$1:$G$3,3,FALSE)="OUI",OFFSET(Z$3,MOD(QUOTIENT(ROW()-ROW($A$20),'Feuille1-Catégories'!$B$6/Z$6),Z$5),0),IF(MOD($A946-1-Z$10,'Feuille1-Catégories'!$F$5+1)=0,Z$3,""))),"")</f>
        <v/>
      </c>
    </row>
    <row r="947" spans="1:26" ht="17" x14ac:dyDescent="0.2">
      <c r="A947" s="21" t="str">
        <f>IF('Feuille2-Prix de vente'!A947&lt;&gt;"",'Feuille2-Prix de vente'!A947,"")</f>
        <v/>
      </c>
      <c r="B947" s="33" t="str">
        <f>IF('Feuille2-Prix de vente'!B947&lt;&gt;"",'Feuille2-Prix de vente'!B947,"")</f>
        <v/>
      </c>
      <c r="C947" s="10" t="str">
        <f>IF('Feuille2-Prix de vente'!C947&lt;&gt;"",'Feuille2-Prix de vente'!C947,"")</f>
        <v/>
      </c>
      <c r="D947" s="10" t="str">
        <f t="shared" si="14"/>
        <v/>
      </c>
      <c r="E947" s="10" t="str">
        <f>IF('Feuille2-Prix de vente'!E947&lt;&gt;"",'Feuille2-Prix de vente'!E947,"")</f>
        <v/>
      </c>
      <c r="F947" s="29" t="str">
        <f ca="1">IF(AND($A947&lt;&gt;"",F$9&lt;&gt;""),IF(HLOOKUP(F$9,'Feuille1-Catégories'!$C$1:$G$2,2,FALSE)="OUI",F$3,IF(HLOOKUP(F$9,'Feuille1-Catégories'!$C$1:$G$3,3,FALSE)="OUI",OFFSET(F$3,MOD(QUOTIENT(ROW()-ROW($A$20),'Feuille1-Catégories'!$B$6/F$6),F$5),0),IF(MOD($A947-1-F$10,'Feuille1-Catégories'!$F$5+1)=0,F$3,""))),"")</f>
        <v/>
      </c>
      <c r="G947" s="29" t="str">
        <f ca="1">IF(AND($A947&lt;&gt;"",G$9&lt;&gt;""),IF(HLOOKUP(G$9,'Feuille1-Catégories'!$C$1:$G$2,2,FALSE)="OUI",G$3,IF(HLOOKUP(G$9,'Feuille1-Catégories'!$C$1:$G$3,3,FALSE)="OUI",OFFSET(G$3,MOD(QUOTIENT(ROW()-ROW($A$20),'Feuille1-Catégories'!$B$6/G$6),G$5),0),IF(MOD($A947-1-G$10,'Feuille1-Catégories'!$F$5+1)=0,G$3,""))),"")</f>
        <v/>
      </c>
      <c r="H947" s="29" t="str">
        <f ca="1">IF(AND($A947&lt;&gt;"",H$9&lt;&gt;""),IF(HLOOKUP(H$9,'Feuille1-Catégories'!$C$1:$G$2,2,FALSE)="OUI",H$3,IF(HLOOKUP(H$9,'Feuille1-Catégories'!$C$1:$G$3,3,FALSE)="OUI",OFFSET(H$3,MOD(QUOTIENT(ROW()-ROW($A$20),'Feuille1-Catégories'!$B$6/H$6),H$5),0),IF(MOD($A947-1-H$10,'Feuille1-Catégories'!$F$5+1)=0,H$3,""))),"")</f>
        <v/>
      </c>
      <c r="I947" s="29" t="str">
        <f ca="1">IF(AND($A947&lt;&gt;"",I$9&lt;&gt;""),IF(HLOOKUP(I$9,'Feuille1-Catégories'!$C$1:$G$2,2,FALSE)="OUI",I$3,IF(HLOOKUP(I$9,'Feuille1-Catégories'!$C$1:$G$3,3,FALSE)="OUI",OFFSET(I$3,MOD(QUOTIENT(ROW()-ROW($A$20),'Feuille1-Catégories'!$B$6/I$6),I$5),0),IF(MOD($A947-1-I$10,'Feuille1-Catégories'!$F$5+1)=0,I$3,""))),"")</f>
        <v/>
      </c>
      <c r="J947" s="29" t="str">
        <f ca="1">IF(AND($A947&lt;&gt;"",J$9&lt;&gt;""),IF(HLOOKUP(J$9,'Feuille1-Catégories'!$C$1:$G$2,2,FALSE)="OUI",J$3,IF(HLOOKUP(J$9,'Feuille1-Catégories'!$C$1:$G$3,3,FALSE)="OUI",OFFSET(J$3,MOD(QUOTIENT(ROW()-ROW($A$20),'Feuille1-Catégories'!$B$6/J$6),J$5),0),IF(MOD($A947-1-J$10,'Feuille1-Catégories'!$F$5+1)=0,J$3,""))),"")</f>
        <v/>
      </c>
      <c r="K947" s="29" t="str">
        <f ca="1">IF(AND($A947&lt;&gt;"",K$9&lt;&gt;""),IF(HLOOKUP(K$9,'Feuille1-Catégories'!$C$1:$G$2,2,FALSE)="OUI",K$3,IF(HLOOKUP(K$9,'Feuille1-Catégories'!$C$1:$G$3,3,FALSE)="OUI",OFFSET(K$3,MOD(QUOTIENT(ROW()-ROW($A$20),'Feuille1-Catégories'!$B$6/K$6),K$5),0),IF(MOD($A947-1-K$10,'Feuille1-Catégories'!$F$5+1)=0,K$3,""))),"")</f>
        <v/>
      </c>
      <c r="L947" s="29" t="str">
        <f ca="1">IF(AND($A947&lt;&gt;"",L$9&lt;&gt;""),IF(HLOOKUP(L$9,'Feuille1-Catégories'!$C$1:$G$2,2,FALSE)="OUI",L$3,IF(HLOOKUP(L$9,'Feuille1-Catégories'!$C$1:$G$3,3,FALSE)="OUI",OFFSET(L$3,MOD(QUOTIENT(ROW()-ROW($A$20),'Feuille1-Catégories'!$B$6/L$6),L$5),0),IF(MOD($A947-1-L$10,'Feuille1-Catégories'!$F$5+1)=0,L$3,""))),"")</f>
        <v/>
      </c>
      <c r="M947" s="29" t="str">
        <f ca="1">IF(AND($A947&lt;&gt;"",M$9&lt;&gt;""),IF(HLOOKUP(M$9,'Feuille1-Catégories'!$C$1:$G$2,2,FALSE)="OUI",M$3,IF(HLOOKUP(M$9,'Feuille1-Catégories'!$C$1:$G$3,3,FALSE)="OUI",OFFSET(M$3,MOD(QUOTIENT(ROW()-ROW($A$20),'Feuille1-Catégories'!$B$6/M$6),M$5),0),IF(MOD($A947-1-M$10,'Feuille1-Catégories'!$F$5+1)=0,M$3,""))),"")</f>
        <v/>
      </c>
      <c r="N947" s="29" t="str">
        <f ca="1">IF(AND($A947&lt;&gt;"",N$9&lt;&gt;""),IF(HLOOKUP(N$9,'Feuille1-Catégories'!$C$1:$G$2,2,FALSE)="OUI",N$3,IF(HLOOKUP(N$9,'Feuille1-Catégories'!$C$1:$G$3,3,FALSE)="OUI",OFFSET(N$3,MOD(QUOTIENT(ROW()-ROW($A$20),'Feuille1-Catégories'!$B$6/N$6),N$5),0),IF(MOD($A947-1-N$10,'Feuille1-Catégories'!$F$5+1)=0,N$3,""))),"")</f>
        <v/>
      </c>
      <c r="O947" s="29" t="str">
        <f ca="1">IF(AND($A947&lt;&gt;"",O$9&lt;&gt;""),IF(HLOOKUP(O$9,'Feuille1-Catégories'!$C$1:$G$2,2,FALSE)="OUI",O$3,IF(HLOOKUP(O$9,'Feuille1-Catégories'!$C$1:$G$3,3,FALSE)="OUI",OFFSET(O$3,MOD(QUOTIENT(ROW()-ROW($A$20),'Feuille1-Catégories'!$B$6/O$6),O$5),0),IF(MOD($A947-1-O$10,'Feuille1-Catégories'!$F$5+1)=0,O$3,""))),"")</f>
        <v/>
      </c>
      <c r="P947" s="29" t="str">
        <f ca="1">IF(AND($A947&lt;&gt;"",P$9&lt;&gt;""),IF(HLOOKUP(P$9,'Feuille1-Catégories'!$C$1:$G$2,2,FALSE)="OUI",P$3,IF(HLOOKUP(P$9,'Feuille1-Catégories'!$C$1:$G$3,3,FALSE)="OUI",OFFSET(P$3,MOD(QUOTIENT(ROW()-ROW($A$20),'Feuille1-Catégories'!$B$6/P$6),P$5),0),IF(MOD($A947-1-P$10,'Feuille1-Catégories'!$F$5+1)=0,P$3,""))),"")</f>
        <v/>
      </c>
      <c r="Q947" s="29" t="str">
        <f ca="1">IF(AND($A947&lt;&gt;"",Q$9&lt;&gt;""),IF(HLOOKUP(Q$9,'Feuille1-Catégories'!$C$1:$G$2,2,FALSE)="OUI",Q$3,IF(HLOOKUP(Q$9,'Feuille1-Catégories'!$C$1:$G$3,3,FALSE)="OUI",OFFSET(Q$3,MOD(QUOTIENT(ROW()-ROW($A$20),'Feuille1-Catégories'!$B$6/Q$6),Q$5),0),IF(MOD($A947-1-Q$10,'Feuille1-Catégories'!$F$5+1)=0,Q$3,""))),"")</f>
        <v/>
      </c>
      <c r="R947" s="29" t="str">
        <f ca="1">IF(AND($A947&lt;&gt;"",R$9&lt;&gt;""),IF(HLOOKUP(R$9,'Feuille1-Catégories'!$C$1:$G$2,2,FALSE)="OUI",R$3,IF(HLOOKUP(R$9,'Feuille1-Catégories'!$C$1:$G$3,3,FALSE)="OUI",OFFSET(R$3,MOD(QUOTIENT(ROW()-ROW($A$20),'Feuille1-Catégories'!$B$6/R$6),R$5),0),IF(MOD($A947-1-R$10,'Feuille1-Catégories'!$F$5+1)=0,R$3,""))),"")</f>
        <v/>
      </c>
      <c r="S947" s="29" t="str">
        <f ca="1">IF(AND($A947&lt;&gt;"",S$9&lt;&gt;""),IF(HLOOKUP(S$9,'Feuille1-Catégories'!$C$1:$G$2,2,FALSE)="OUI",S$3,IF(HLOOKUP(S$9,'Feuille1-Catégories'!$C$1:$G$3,3,FALSE)="OUI",OFFSET(S$3,MOD(QUOTIENT(ROW()-ROW($A$20),'Feuille1-Catégories'!$B$6/S$6),S$5),0),IF(MOD($A947-1-S$10,'Feuille1-Catégories'!$F$5+1)=0,S$3,""))),"")</f>
        <v/>
      </c>
      <c r="T947" s="29" t="str">
        <f ca="1">IF(AND($A947&lt;&gt;"",T$9&lt;&gt;""),IF(HLOOKUP(T$9,'Feuille1-Catégories'!$C$1:$G$2,2,FALSE)="OUI",T$3,IF(HLOOKUP(T$9,'Feuille1-Catégories'!$C$1:$G$3,3,FALSE)="OUI",OFFSET(T$3,MOD(QUOTIENT(ROW()-ROW($A$20),'Feuille1-Catégories'!$B$6/T$6),T$5),0),IF(MOD($A947-1-T$10,'Feuille1-Catégories'!$F$5+1)=0,T$3,""))),"")</f>
        <v/>
      </c>
      <c r="U947" s="29" t="str">
        <f ca="1">IF(AND($A947&lt;&gt;"",U$9&lt;&gt;""),IF(HLOOKUP(U$9,'Feuille1-Catégories'!$C$1:$G$2,2,FALSE)="OUI",U$3,IF(HLOOKUP(U$9,'Feuille1-Catégories'!$C$1:$G$3,3,FALSE)="OUI",OFFSET(U$3,MOD(QUOTIENT(ROW()-ROW($A$20),'Feuille1-Catégories'!$B$6/U$6),U$5),0),IF(MOD($A947-1-U$10,'Feuille1-Catégories'!$F$5+1)=0,U$3,""))),"")</f>
        <v/>
      </c>
      <c r="V947" s="29" t="str">
        <f ca="1">IF(AND($A947&lt;&gt;"",V$9&lt;&gt;""),IF(HLOOKUP(V$9,'Feuille1-Catégories'!$C$1:$G$2,2,FALSE)="OUI",V$3,IF(HLOOKUP(V$9,'Feuille1-Catégories'!$C$1:$G$3,3,FALSE)="OUI",OFFSET(V$3,MOD(QUOTIENT(ROW()-ROW($A$20),'Feuille1-Catégories'!$B$6/V$6),V$5),0),IF(MOD($A947-1-V$10,'Feuille1-Catégories'!$F$5+1)=0,V$3,""))),"")</f>
        <v/>
      </c>
      <c r="W947" s="29" t="str">
        <f ca="1">IF(AND($A947&lt;&gt;"",W$9&lt;&gt;""),IF(HLOOKUP(W$9,'Feuille1-Catégories'!$C$1:$G$2,2,FALSE)="OUI",W$3,IF(HLOOKUP(W$9,'Feuille1-Catégories'!$C$1:$G$3,3,FALSE)="OUI",OFFSET(W$3,MOD(QUOTIENT(ROW()-ROW($A$20),'Feuille1-Catégories'!$B$6/W$6),W$5),0),IF(MOD($A947-1-W$10,'Feuille1-Catégories'!$F$5+1)=0,W$3,""))),"")</f>
        <v/>
      </c>
      <c r="X947" s="29" t="str">
        <f ca="1">IF(AND($A947&lt;&gt;"",X$9&lt;&gt;""),IF(HLOOKUP(X$9,'Feuille1-Catégories'!$C$1:$G$2,2,FALSE)="OUI",X$3,IF(HLOOKUP(X$9,'Feuille1-Catégories'!$C$1:$G$3,3,FALSE)="OUI",OFFSET(X$3,MOD(QUOTIENT(ROW()-ROW($A$20),'Feuille1-Catégories'!$B$6/X$6),X$5),0),IF(MOD($A947-1-X$10,'Feuille1-Catégories'!$F$5+1)=0,X$3,""))),"")</f>
        <v/>
      </c>
      <c r="Y947" s="29" t="str">
        <f ca="1">IF(AND($A947&lt;&gt;"",Y$9&lt;&gt;""),IF(HLOOKUP(Y$9,'Feuille1-Catégories'!$C$1:$G$2,2,FALSE)="OUI",Y$3,IF(HLOOKUP(Y$9,'Feuille1-Catégories'!$C$1:$G$3,3,FALSE)="OUI",OFFSET(Y$3,MOD(QUOTIENT(ROW()-ROW($A$20),'Feuille1-Catégories'!$B$6/Y$6),Y$5),0),IF(MOD($A947-1-Y$10,'Feuille1-Catégories'!$F$5+1)=0,Y$3,""))),"")</f>
        <v/>
      </c>
      <c r="Z947" s="29" t="str">
        <f ca="1">IF(AND($A947&lt;&gt;"",Z$9&lt;&gt;""),IF(HLOOKUP(Z$9,'Feuille1-Catégories'!$C$1:$G$2,2,FALSE)="OUI",Z$3,IF(HLOOKUP(Z$9,'Feuille1-Catégories'!$C$1:$G$3,3,FALSE)="OUI",OFFSET(Z$3,MOD(QUOTIENT(ROW()-ROW($A$20),'Feuille1-Catégories'!$B$6/Z$6),Z$5),0),IF(MOD($A947-1-Z$10,'Feuille1-Catégories'!$F$5+1)=0,Z$3,""))),"")</f>
        <v/>
      </c>
    </row>
    <row r="948" spans="1:26" ht="17" x14ac:dyDescent="0.2">
      <c r="A948" s="21" t="str">
        <f>IF('Feuille2-Prix de vente'!A948&lt;&gt;"",'Feuille2-Prix de vente'!A948,"")</f>
        <v/>
      </c>
      <c r="B948" s="33" t="str">
        <f>IF('Feuille2-Prix de vente'!B948&lt;&gt;"",'Feuille2-Prix de vente'!B948,"")</f>
        <v/>
      </c>
      <c r="C948" s="10" t="str">
        <f>IF('Feuille2-Prix de vente'!C948&lt;&gt;"",'Feuille2-Prix de vente'!C948,"")</f>
        <v/>
      </c>
      <c r="D948" s="10" t="str">
        <f t="shared" si="14"/>
        <v/>
      </c>
      <c r="E948" s="10" t="str">
        <f>IF('Feuille2-Prix de vente'!E948&lt;&gt;"",'Feuille2-Prix de vente'!E948,"")</f>
        <v/>
      </c>
      <c r="F948" s="29" t="str">
        <f ca="1">IF(AND($A948&lt;&gt;"",F$9&lt;&gt;""),IF(HLOOKUP(F$9,'Feuille1-Catégories'!$C$1:$G$2,2,FALSE)="OUI",F$3,IF(HLOOKUP(F$9,'Feuille1-Catégories'!$C$1:$G$3,3,FALSE)="OUI",OFFSET(F$3,MOD(QUOTIENT(ROW()-ROW($A$20),'Feuille1-Catégories'!$B$6/F$6),F$5),0),IF(MOD($A948-1-F$10,'Feuille1-Catégories'!$F$5+1)=0,F$3,""))),"")</f>
        <v/>
      </c>
      <c r="G948" s="29" t="str">
        <f ca="1">IF(AND($A948&lt;&gt;"",G$9&lt;&gt;""),IF(HLOOKUP(G$9,'Feuille1-Catégories'!$C$1:$G$2,2,FALSE)="OUI",G$3,IF(HLOOKUP(G$9,'Feuille1-Catégories'!$C$1:$G$3,3,FALSE)="OUI",OFFSET(G$3,MOD(QUOTIENT(ROW()-ROW($A$20),'Feuille1-Catégories'!$B$6/G$6),G$5),0),IF(MOD($A948-1-G$10,'Feuille1-Catégories'!$F$5+1)=0,G$3,""))),"")</f>
        <v/>
      </c>
      <c r="H948" s="29" t="str">
        <f ca="1">IF(AND($A948&lt;&gt;"",H$9&lt;&gt;""),IF(HLOOKUP(H$9,'Feuille1-Catégories'!$C$1:$G$2,2,FALSE)="OUI",H$3,IF(HLOOKUP(H$9,'Feuille1-Catégories'!$C$1:$G$3,3,FALSE)="OUI",OFFSET(H$3,MOD(QUOTIENT(ROW()-ROW($A$20),'Feuille1-Catégories'!$B$6/H$6),H$5),0),IF(MOD($A948-1-H$10,'Feuille1-Catégories'!$F$5+1)=0,H$3,""))),"")</f>
        <v/>
      </c>
      <c r="I948" s="29" t="str">
        <f ca="1">IF(AND($A948&lt;&gt;"",I$9&lt;&gt;""),IF(HLOOKUP(I$9,'Feuille1-Catégories'!$C$1:$G$2,2,FALSE)="OUI",I$3,IF(HLOOKUP(I$9,'Feuille1-Catégories'!$C$1:$G$3,3,FALSE)="OUI",OFFSET(I$3,MOD(QUOTIENT(ROW()-ROW($A$20),'Feuille1-Catégories'!$B$6/I$6),I$5),0),IF(MOD($A948-1-I$10,'Feuille1-Catégories'!$F$5+1)=0,I$3,""))),"")</f>
        <v/>
      </c>
      <c r="J948" s="29" t="str">
        <f ca="1">IF(AND($A948&lt;&gt;"",J$9&lt;&gt;""),IF(HLOOKUP(J$9,'Feuille1-Catégories'!$C$1:$G$2,2,FALSE)="OUI",J$3,IF(HLOOKUP(J$9,'Feuille1-Catégories'!$C$1:$G$3,3,FALSE)="OUI",OFFSET(J$3,MOD(QUOTIENT(ROW()-ROW($A$20),'Feuille1-Catégories'!$B$6/J$6),J$5),0),IF(MOD($A948-1-J$10,'Feuille1-Catégories'!$F$5+1)=0,J$3,""))),"")</f>
        <v/>
      </c>
      <c r="K948" s="29" t="str">
        <f ca="1">IF(AND($A948&lt;&gt;"",K$9&lt;&gt;""),IF(HLOOKUP(K$9,'Feuille1-Catégories'!$C$1:$G$2,2,FALSE)="OUI",K$3,IF(HLOOKUP(K$9,'Feuille1-Catégories'!$C$1:$G$3,3,FALSE)="OUI",OFFSET(K$3,MOD(QUOTIENT(ROW()-ROW($A$20),'Feuille1-Catégories'!$B$6/K$6),K$5),0),IF(MOD($A948-1-K$10,'Feuille1-Catégories'!$F$5+1)=0,K$3,""))),"")</f>
        <v/>
      </c>
      <c r="L948" s="29" t="str">
        <f ca="1">IF(AND($A948&lt;&gt;"",L$9&lt;&gt;""),IF(HLOOKUP(L$9,'Feuille1-Catégories'!$C$1:$G$2,2,FALSE)="OUI",L$3,IF(HLOOKUP(L$9,'Feuille1-Catégories'!$C$1:$G$3,3,FALSE)="OUI",OFFSET(L$3,MOD(QUOTIENT(ROW()-ROW($A$20),'Feuille1-Catégories'!$B$6/L$6),L$5),0),IF(MOD($A948-1-L$10,'Feuille1-Catégories'!$F$5+1)=0,L$3,""))),"")</f>
        <v/>
      </c>
      <c r="M948" s="29" t="str">
        <f ca="1">IF(AND($A948&lt;&gt;"",M$9&lt;&gt;""),IF(HLOOKUP(M$9,'Feuille1-Catégories'!$C$1:$G$2,2,FALSE)="OUI",M$3,IF(HLOOKUP(M$9,'Feuille1-Catégories'!$C$1:$G$3,3,FALSE)="OUI",OFFSET(M$3,MOD(QUOTIENT(ROW()-ROW($A$20),'Feuille1-Catégories'!$B$6/M$6),M$5),0),IF(MOD($A948-1-M$10,'Feuille1-Catégories'!$F$5+1)=0,M$3,""))),"")</f>
        <v/>
      </c>
      <c r="N948" s="29" t="str">
        <f ca="1">IF(AND($A948&lt;&gt;"",N$9&lt;&gt;""),IF(HLOOKUP(N$9,'Feuille1-Catégories'!$C$1:$G$2,2,FALSE)="OUI",N$3,IF(HLOOKUP(N$9,'Feuille1-Catégories'!$C$1:$G$3,3,FALSE)="OUI",OFFSET(N$3,MOD(QUOTIENT(ROW()-ROW($A$20),'Feuille1-Catégories'!$B$6/N$6),N$5),0),IF(MOD($A948-1-N$10,'Feuille1-Catégories'!$F$5+1)=0,N$3,""))),"")</f>
        <v/>
      </c>
      <c r="O948" s="29" t="str">
        <f ca="1">IF(AND($A948&lt;&gt;"",O$9&lt;&gt;""),IF(HLOOKUP(O$9,'Feuille1-Catégories'!$C$1:$G$2,2,FALSE)="OUI",O$3,IF(HLOOKUP(O$9,'Feuille1-Catégories'!$C$1:$G$3,3,FALSE)="OUI",OFFSET(O$3,MOD(QUOTIENT(ROW()-ROW($A$20),'Feuille1-Catégories'!$B$6/O$6),O$5),0),IF(MOD($A948-1-O$10,'Feuille1-Catégories'!$F$5+1)=0,O$3,""))),"")</f>
        <v/>
      </c>
      <c r="P948" s="29" t="str">
        <f ca="1">IF(AND($A948&lt;&gt;"",P$9&lt;&gt;""),IF(HLOOKUP(P$9,'Feuille1-Catégories'!$C$1:$G$2,2,FALSE)="OUI",P$3,IF(HLOOKUP(P$9,'Feuille1-Catégories'!$C$1:$G$3,3,FALSE)="OUI",OFFSET(P$3,MOD(QUOTIENT(ROW()-ROW($A$20),'Feuille1-Catégories'!$B$6/P$6),P$5),0),IF(MOD($A948-1-P$10,'Feuille1-Catégories'!$F$5+1)=0,P$3,""))),"")</f>
        <v/>
      </c>
      <c r="Q948" s="29" t="str">
        <f ca="1">IF(AND($A948&lt;&gt;"",Q$9&lt;&gt;""),IF(HLOOKUP(Q$9,'Feuille1-Catégories'!$C$1:$G$2,2,FALSE)="OUI",Q$3,IF(HLOOKUP(Q$9,'Feuille1-Catégories'!$C$1:$G$3,3,FALSE)="OUI",OFFSET(Q$3,MOD(QUOTIENT(ROW()-ROW($A$20),'Feuille1-Catégories'!$B$6/Q$6),Q$5),0),IF(MOD($A948-1-Q$10,'Feuille1-Catégories'!$F$5+1)=0,Q$3,""))),"")</f>
        <v/>
      </c>
      <c r="R948" s="29" t="str">
        <f ca="1">IF(AND($A948&lt;&gt;"",R$9&lt;&gt;""),IF(HLOOKUP(R$9,'Feuille1-Catégories'!$C$1:$G$2,2,FALSE)="OUI",R$3,IF(HLOOKUP(R$9,'Feuille1-Catégories'!$C$1:$G$3,3,FALSE)="OUI",OFFSET(R$3,MOD(QUOTIENT(ROW()-ROW($A$20),'Feuille1-Catégories'!$B$6/R$6),R$5),0),IF(MOD($A948-1-R$10,'Feuille1-Catégories'!$F$5+1)=0,R$3,""))),"")</f>
        <v/>
      </c>
      <c r="S948" s="29" t="str">
        <f ca="1">IF(AND($A948&lt;&gt;"",S$9&lt;&gt;""),IF(HLOOKUP(S$9,'Feuille1-Catégories'!$C$1:$G$2,2,FALSE)="OUI",S$3,IF(HLOOKUP(S$9,'Feuille1-Catégories'!$C$1:$G$3,3,FALSE)="OUI",OFFSET(S$3,MOD(QUOTIENT(ROW()-ROW($A$20),'Feuille1-Catégories'!$B$6/S$6),S$5),0),IF(MOD($A948-1-S$10,'Feuille1-Catégories'!$F$5+1)=0,S$3,""))),"")</f>
        <v/>
      </c>
      <c r="T948" s="29" t="str">
        <f ca="1">IF(AND($A948&lt;&gt;"",T$9&lt;&gt;""),IF(HLOOKUP(T$9,'Feuille1-Catégories'!$C$1:$G$2,2,FALSE)="OUI",T$3,IF(HLOOKUP(T$9,'Feuille1-Catégories'!$C$1:$G$3,3,FALSE)="OUI",OFFSET(T$3,MOD(QUOTIENT(ROW()-ROW($A$20),'Feuille1-Catégories'!$B$6/T$6),T$5),0),IF(MOD($A948-1-T$10,'Feuille1-Catégories'!$F$5+1)=0,T$3,""))),"")</f>
        <v/>
      </c>
      <c r="U948" s="29" t="str">
        <f ca="1">IF(AND($A948&lt;&gt;"",U$9&lt;&gt;""),IF(HLOOKUP(U$9,'Feuille1-Catégories'!$C$1:$G$2,2,FALSE)="OUI",U$3,IF(HLOOKUP(U$9,'Feuille1-Catégories'!$C$1:$G$3,3,FALSE)="OUI",OFFSET(U$3,MOD(QUOTIENT(ROW()-ROW($A$20),'Feuille1-Catégories'!$B$6/U$6),U$5),0),IF(MOD($A948-1-U$10,'Feuille1-Catégories'!$F$5+1)=0,U$3,""))),"")</f>
        <v/>
      </c>
      <c r="V948" s="29" t="str">
        <f ca="1">IF(AND($A948&lt;&gt;"",V$9&lt;&gt;""),IF(HLOOKUP(V$9,'Feuille1-Catégories'!$C$1:$G$2,2,FALSE)="OUI",V$3,IF(HLOOKUP(V$9,'Feuille1-Catégories'!$C$1:$G$3,3,FALSE)="OUI",OFFSET(V$3,MOD(QUOTIENT(ROW()-ROW($A$20),'Feuille1-Catégories'!$B$6/V$6),V$5),0),IF(MOD($A948-1-V$10,'Feuille1-Catégories'!$F$5+1)=0,V$3,""))),"")</f>
        <v/>
      </c>
      <c r="W948" s="29" t="str">
        <f ca="1">IF(AND($A948&lt;&gt;"",W$9&lt;&gt;""),IF(HLOOKUP(W$9,'Feuille1-Catégories'!$C$1:$G$2,2,FALSE)="OUI",W$3,IF(HLOOKUP(W$9,'Feuille1-Catégories'!$C$1:$G$3,3,FALSE)="OUI",OFFSET(W$3,MOD(QUOTIENT(ROW()-ROW($A$20),'Feuille1-Catégories'!$B$6/W$6),W$5),0),IF(MOD($A948-1-W$10,'Feuille1-Catégories'!$F$5+1)=0,W$3,""))),"")</f>
        <v/>
      </c>
      <c r="X948" s="29" t="str">
        <f ca="1">IF(AND($A948&lt;&gt;"",X$9&lt;&gt;""),IF(HLOOKUP(X$9,'Feuille1-Catégories'!$C$1:$G$2,2,FALSE)="OUI",X$3,IF(HLOOKUP(X$9,'Feuille1-Catégories'!$C$1:$G$3,3,FALSE)="OUI",OFFSET(X$3,MOD(QUOTIENT(ROW()-ROW($A$20),'Feuille1-Catégories'!$B$6/X$6),X$5),0),IF(MOD($A948-1-X$10,'Feuille1-Catégories'!$F$5+1)=0,X$3,""))),"")</f>
        <v/>
      </c>
      <c r="Y948" s="29" t="str">
        <f ca="1">IF(AND($A948&lt;&gt;"",Y$9&lt;&gt;""),IF(HLOOKUP(Y$9,'Feuille1-Catégories'!$C$1:$G$2,2,FALSE)="OUI",Y$3,IF(HLOOKUP(Y$9,'Feuille1-Catégories'!$C$1:$G$3,3,FALSE)="OUI",OFFSET(Y$3,MOD(QUOTIENT(ROW()-ROW($A$20),'Feuille1-Catégories'!$B$6/Y$6),Y$5),0),IF(MOD($A948-1-Y$10,'Feuille1-Catégories'!$F$5+1)=0,Y$3,""))),"")</f>
        <v/>
      </c>
      <c r="Z948" s="29" t="str">
        <f ca="1">IF(AND($A948&lt;&gt;"",Z$9&lt;&gt;""),IF(HLOOKUP(Z$9,'Feuille1-Catégories'!$C$1:$G$2,2,FALSE)="OUI",Z$3,IF(HLOOKUP(Z$9,'Feuille1-Catégories'!$C$1:$G$3,3,FALSE)="OUI",OFFSET(Z$3,MOD(QUOTIENT(ROW()-ROW($A$20),'Feuille1-Catégories'!$B$6/Z$6),Z$5),0),IF(MOD($A948-1-Z$10,'Feuille1-Catégories'!$F$5+1)=0,Z$3,""))),"")</f>
        <v/>
      </c>
    </row>
    <row r="949" spans="1:26" ht="17" x14ac:dyDescent="0.2">
      <c r="A949" s="21" t="str">
        <f>IF('Feuille2-Prix de vente'!A949&lt;&gt;"",'Feuille2-Prix de vente'!A949,"")</f>
        <v/>
      </c>
      <c r="B949" s="33" t="str">
        <f>IF('Feuille2-Prix de vente'!B949&lt;&gt;"",'Feuille2-Prix de vente'!B949,"")</f>
        <v/>
      </c>
      <c r="C949" s="10" t="str">
        <f>IF('Feuille2-Prix de vente'!C949&lt;&gt;"",'Feuille2-Prix de vente'!C949,"")</f>
        <v/>
      </c>
      <c r="D949" s="10" t="str">
        <f t="shared" si="14"/>
        <v/>
      </c>
      <c r="E949" s="10" t="str">
        <f>IF('Feuille2-Prix de vente'!E949&lt;&gt;"",'Feuille2-Prix de vente'!E949,"")</f>
        <v/>
      </c>
      <c r="F949" s="29" t="str">
        <f ca="1">IF(AND($A949&lt;&gt;"",F$9&lt;&gt;""),IF(HLOOKUP(F$9,'Feuille1-Catégories'!$C$1:$G$2,2,FALSE)="OUI",F$3,IF(HLOOKUP(F$9,'Feuille1-Catégories'!$C$1:$G$3,3,FALSE)="OUI",OFFSET(F$3,MOD(QUOTIENT(ROW()-ROW($A$20),'Feuille1-Catégories'!$B$6/F$6),F$5),0),IF(MOD($A949-1-F$10,'Feuille1-Catégories'!$F$5+1)=0,F$3,""))),"")</f>
        <v/>
      </c>
      <c r="G949" s="29" t="str">
        <f ca="1">IF(AND($A949&lt;&gt;"",G$9&lt;&gt;""),IF(HLOOKUP(G$9,'Feuille1-Catégories'!$C$1:$G$2,2,FALSE)="OUI",G$3,IF(HLOOKUP(G$9,'Feuille1-Catégories'!$C$1:$G$3,3,FALSE)="OUI",OFFSET(G$3,MOD(QUOTIENT(ROW()-ROW($A$20),'Feuille1-Catégories'!$B$6/G$6),G$5),0),IF(MOD($A949-1-G$10,'Feuille1-Catégories'!$F$5+1)=0,G$3,""))),"")</f>
        <v/>
      </c>
      <c r="H949" s="29" t="str">
        <f ca="1">IF(AND($A949&lt;&gt;"",H$9&lt;&gt;""),IF(HLOOKUP(H$9,'Feuille1-Catégories'!$C$1:$G$2,2,FALSE)="OUI",H$3,IF(HLOOKUP(H$9,'Feuille1-Catégories'!$C$1:$G$3,3,FALSE)="OUI",OFFSET(H$3,MOD(QUOTIENT(ROW()-ROW($A$20),'Feuille1-Catégories'!$B$6/H$6),H$5),0),IF(MOD($A949-1-H$10,'Feuille1-Catégories'!$F$5+1)=0,H$3,""))),"")</f>
        <v/>
      </c>
      <c r="I949" s="29" t="str">
        <f ca="1">IF(AND($A949&lt;&gt;"",I$9&lt;&gt;""),IF(HLOOKUP(I$9,'Feuille1-Catégories'!$C$1:$G$2,2,FALSE)="OUI",I$3,IF(HLOOKUP(I$9,'Feuille1-Catégories'!$C$1:$G$3,3,FALSE)="OUI",OFFSET(I$3,MOD(QUOTIENT(ROW()-ROW($A$20),'Feuille1-Catégories'!$B$6/I$6),I$5),0),IF(MOD($A949-1-I$10,'Feuille1-Catégories'!$F$5+1)=0,I$3,""))),"")</f>
        <v/>
      </c>
      <c r="J949" s="29" t="str">
        <f ca="1">IF(AND($A949&lt;&gt;"",J$9&lt;&gt;""),IF(HLOOKUP(J$9,'Feuille1-Catégories'!$C$1:$G$2,2,FALSE)="OUI",J$3,IF(HLOOKUP(J$9,'Feuille1-Catégories'!$C$1:$G$3,3,FALSE)="OUI",OFFSET(J$3,MOD(QUOTIENT(ROW()-ROW($A$20),'Feuille1-Catégories'!$B$6/J$6),J$5),0),IF(MOD($A949-1-J$10,'Feuille1-Catégories'!$F$5+1)=0,J$3,""))),"")</f>
        <v/>
      </c>
      <c r="K949" s="29" t="str">
        <f ca="1">IF(AND($A949&lt;&gt;"",K$9&lt;&gt;""),IF(HLOOKUP(K$9,'Feuille1-Catégories'!$C$1:$G$2,2,FALSE)="OUI",K$3,IF(HLOOKUP(K$9,'Feuille1-Catégories'!$C$1:$G$3,3,FALSE)="OUI",OFFSET(K$3,MOD(QUOTIENT(ROW()-ROW($A$20),'Feuille1-Catégories'!$B$6/K$6),K$5),0),IF(MOD($A949-1-K$10,'Feuille1-Catégories'!$F$5+1)=0,K$3,""))),"")</f>
        <v/>
      </c>
      <c r="L949" s="29" t="str">
        <f ca="1">IF(AND($A949&lt;&gt;"",L$9&lt;&gt;""),IF(HLOOKUP(L$9,'Feuille1-Catégories'!$C$1:$G$2,2,FALSE)="OUI",L$3,IF(HLOOKUP(L$9,'Feuille1-Catégories'!$C$1:$G$3,3,FALSE)="OUI",OFFSET(L$3,MOD(QUOTIENT(ROW()-ROW($A$20),'Feuille1-Catégories'!$B$6/L$6),L$5),0),IF(MOD($A949-1-L$10,'Feuille1-Catégories'!$F$5+1)=0,L$3,""))),"")</f>
        <v/>
      </c>
      <c r="M949" s="29" t="str">
        <f ca="1">IF(AND($A949&lt;&gt;"",M$9&lt;&gt;""),IF(HLOOKUP(M$9,'Feuille1-Catégories'!$C$1:$G$2,2,FALSE)="OUI",M$3,IF(HLOOKUP(M$9,'Feuille1-Catégories'!$C$1:$G$3,3,FALSE)="OUI",OFFSET(M$3,MOD(QUOTIENT(ROW()-ROW($A$20),'Feuille1-Catégories'!$B$6/M$6),M$5),0),IF(MOD($A949-1-M$10,'Feuille1-Catégories'!$F$5+1)=0,M$3,""))),"")</f>
        <v/>
      </c>
      <c r="N949" s="29" t="str">
        <f ca="1">IF(AND($A949&lt;&gt;"",N$9&lt;&gt;""),IF(HLOOKUP(N$9,'Feuille1-Catégories'!$C$1:$G$2,2,FALSE)="OUI",N$3,IF(HLOOKUP(N$9,'Feuille1-Catégories'!$C$1:$G$3,3,FALSE)="OUI",OFFSET(N$3,MOD(QUOTIENT(ROW()-ROW($A$20),'Feuille1-Catégories'!$B$6/N$6),N$5),0),IF(MOD($A949-1-N$10,'Feuille1-Catégories'!$F$5+1)=0,N$3,""))),"")</f>
        <v/>
      </c>
      <c r="O949" s="29" t="str">
        <f ca="1">IF(AND($A949&lt;&gt;"",O$9&lt;&gt;""),IF(HLOOKUP(O$9,'Feuille1-Catégories'!$C$1:$G$2,2,FALSE)="OUI",O$3,IF(HLOOKUP(O$9,'Feuille1-Catégories'!$C$1:$G$3,3,FALSE)="OUI",OFFSET(O$3,MOD(QUOTIENT(ROW()-ROW($A$20),'Feuille1-Catégories'!$B$6/O$6),O$5),0),IF(MOD($A949-1-O$10,'Feuille1-Catégories'!$F$5+1)=0,O$3,""))),"")</f>
        <v/>
      </c>
      <c r="P949" s="29" t="str">
        <f ca="1">IF(AND($A949&lt;&gt;"",P$9&lt;&gt;""),IF(HLOOKUP(P$9,'Feuille1-Catégories'!$C$1:$G$2,2,FALSE)="OUI",P$3,IF(HLOOKUP(P$9,'Feuille1-Catégories'!$C$1:$G$3,3,FALSE)="OUI",OFFSET(P$3,MOD(QUOTIENT(ROW()-ROW($A$20),'Feuille1-Catégories'!$B$6/P$6),P$5),0),IF(MOD($A949-1-P$10,'Feuille1-Catégories'!$F$5+1)=0,P$3,""))),"")</f>
        <v/>
      </c>
      <c r="Q949" s="29" t="str">
        <f ca="1">IF(AND($A949&lt;&gt;"",Q$9&lt;&gt;""),IF(HLOOKUP(Q$9,'Feuille1-Catégories'!$C$1:$G$2,2,FALSE)="OUI",Q$3,IF(HLOOKUP(Q$9,'Feuille1-Catégories'!$C$1:$G$3,3,FALSE)="OUI",OFFSET(Q$3,MOD(QUOTIENT(ROW()-ROW($A$20),'Feuille1-Catégories'!$B$6/Q$6),Q$5),0),IF(MOD($A949-1-Q$10,'Feuille1-Catégories'!$F$5+1)=0,Q$3,""))),"")</f>
        <v/>
      </c>
      <c r="R949" s="29" t="str">
        <f ca="1">IF(AND($A949&lt;&gt;"",R$9&lt;&gt;""),IF(HLOOKUP(R$9,'Feuille1-Catégories'!$C$1:$G$2,2,FALSE)="OUI",R$3,IF(HLOOKUP(R$9,'Feuille1-Catégories'!$C$1:$G$3,3,FALSE)="OUI",OFFSET(R$3,MOD(QUOTIENT(ROW()-ROW($A$20),'Feuille1-Catégories'!$B$6/R$6),R$5),0),IF(MOD($A949-1-R$10,'Feuille1-Catégories'!$F$5+1)=0,R$3,""))),"")</f>
        <v/>
      </c>
      <c r="S949" s="29" t="str">
        <f ca="1">IF(AND($A949&lt;&gt;"",S$9&lt;&gt;""),IF(HLOOKUP(S$9,'Feuille1-Catégories'!$C$1:$G$2,2,FALSE)="OUI",S$3,IF(HLOOKUP(S$9,'Feuille1-Catégories'!$C$1:$G$3,3,FALSE)="OUI",OFFSET(S$3,MOD(QUOTIENT(ROW()-ROW($A$20),'Feuille1-Catégories'!$B$6/S$6),S$5),0),IF(MOD($A949-1-S$10,'Feuille1-Catégories'!$F$5+1)=0,S$3,""))),"")</f>
        <v/>
      </c>
      <c r="T949" s="29" t="str">
        <f ca="1">IF(AND($A949&lt;&gt;"",T$9&lt;&gt;""),IF(HLOOKUP(T$9,'Feuille1-Catégories'!$C$1:$G$2,2,FALSE)="OUI",T$3,IF(HLOOKUP(T$9,'Feuille1-Catégories'!$C$1:$G$3,3,FALSE)="OUI",OFFSET(T$3,MOD(QUOTIENT(ROW()-ROW($A$20),'Feuille1-Catégories'!$B$6/T$6),T$5),0),IF(MOD($A949-1-T$10,'Feuille1-Catégories'!$F$5+1)=0,T$3,""))),"")</f>
        <v/>
      </c>
      <c r="U949" s="29" t="str">
        <f ca="1">IF(AND($A949&lt;&gt;"",U$9&lt;&gt;""),IF(HLOOKUP(U$9,'Feuille1-Catégories'!$C$1:$G$2,2,FALSE)="OUI",U$3,IF(HLOOKUP(U$9,'Feuille1-Catégories'!$C$1:$G$3,3,FALSE)="OUI",OFFSET(U$3,MOD(QUOTIENT(ROW()-ROW($A$20),'Feuille1-Catégories'!$B$6/U$6),U$5),0),IF(MOD($A949-1-U$10,'Feuille1-Catégories'!$F$5+1)=0,U$3,""))),"")</f>
        <v/>
      </c>
      <c r="V949" s="29" t="str">
        <f ca="1">IF(AND($A949&lt;&gt;"",V$9&lt;&gt;""),IF(HLOOKUP(V$9,'Feuille1-Catégories'!$C$1:$G$2,2,FALSE)="OUI",V$3,IF(HLOOKUP(V$9,'Feuille1-Catégories'!$C$1:$G$3,3,FALSE)="OUI",OFFSET(V$3,MOD(QUOTIENT(ROW()-ROW($A$20),'Feuille1-Catégories'!$B$6/V$6),V$5),0),IF(MOD($A949-1-V$10,'Feuille1-Catégories'!$F$5+1)=0,V$3,""))),"")</f>
        <v/>
      </c>
      <c r="W949" s="29" t="str">
        <f ca="1">IF(AND($A949&lt;&gt;"",W$9&lt;&gt;""),IF(HLOOKUP(W$9,'Feuille1-Catégories'!$C$1:$G$2,2,FALSE)="OUI",W$3,IF(HLOOKUP(W$9,'Feuille1-Catégories'!$C$1:$G$3,3,FALSE)="OUI",OFFSET(W$3,MOD(QUOTIENT(ROW()-ROW($A$20),'Feuille1-Catégories'!$B$6/W$6),W$5),0),IF(MOD($A949-1-W$10,'Feuille1-Catégories'!$F$5+1)=0,W$3,""))),"")</f>
        <v/>
      </c>
      <c r="X949" s="29" t="str">
        <f ca="1">IF(AND($A949&lt;&gt;"",X$9&lt;&gt;""),IF(HLOOKUP(X$9,'Feuille1-Catégories'!$C$1:$G$2,2,FALSE)="OUI",X$3,IF(HLOOKUP(X$9,'Feuille1-Catégories'!$C$1:$G$3,3,FALSE)="OUI",OFFSET(X$3,MOD(QUOTIENT(ROW()-ROW($A$20),'Feuille1-Catégories'!$B$6/X$6),X$5),0),IF(MOD($A949-1-X$10,'Feuille1-Catégories'!$F$5+1)=0,X$3,""))),"")</f>
        <v/>
      </c>
      <c r="Y949" s="29" t="str">
        <f ca="1">IF(AND($A949&lt;&gt;"",Y$9&lt;&gt;""),IF(HLOOKUP(Y$9,'Feuille1-Catégories'!$C$1:$G$2,2,FALSE)="OUI",Y$3,IF(HLOOKUP(Y$9,'Feuille1-Catégories'!$C$1:$G$3,3,FALSE)="OUI",OFFSET(Y$3,MOD(QUOTIENT(ROW()-ROW($A$20),'Feuille1-Catégories'!$B$6/Y$6),Y$5),0),IF(MOD($A949-1-Y$10,'Feuille1-Catégories'!$F$5+1)=0,Y$3,""))),"")</f>
        <v/>
      </c>
      <c r="Z949" s="29" t="str">
        <f ca="1">IF(AND($A949&lt;&gt;"",Z$9&lt;&gt;""),IF(HLOOKUP(Z$9,'Feuille1-Catégories'!$C$1:$G$2,2,FALSE)="OUI",Z$3,IF(HLOOKUP(Z$9,'Feuille1-Catégories'!$C$1:$G$3,3,FALSE)="OUI",OFFSET(Z$3,MOD(QUOTIENT(ROW()-ROW($A$20),'Feuille1-Catégories'!$B$6/Z$6),Z$5),0),IF(MOD($A949-1-Z$10,'Feuille1-Catégories'!$F$5+1)=0,Z$3,""))),"")</f>
        <v/>
      </c>
    </row>
    <row r="950" spans="1:26" ht="17" x14ac:dyDescent="0.2">
      <c r="A950" s="21" t="str">
        <f>IF('Feuille2-Prix de vente'!A950&lt;&gt;"",'Feuille2-Prix de vente'!A950,"")</f>
        <v/>
      </c>
      <c r="B950" s="33" t="str">
        <f>IF('Feuille2-Prix de vente'!B950&lt;&gt;"",'Feuille2-Prix de vente'!B950,"")</f>
        <v/>
      </c>
      <c r="C950" s="10" t="str">
        <f>IF('Feuille2-Prix de vente'!C950&lt;&gt;"",'Feuille2-Prix de vente'!C950,"")</f>
        <v/>
      </c>
      <c r="D950" s="10" t="str">
        <f t="shared" si="14"/>
        <v/>
      </c>
      <c r="E950" s="10" t="str">
        <f>IF('Feuille2-Prix de vente'!E950&lt;&gt;"",'Feuille2-Prix de vente'!E950,"")</f>
        <v/>
      </c>
      <c r="F950" s="29" t="str">
        <f ca="1">IF(AND($A950&lt;&gt;"",F$9&lt;&gt;""),IF(HLOOKUP(F$9,'Feuille1-Catégories'!$C$1:$G$2,2,FALSE)="OUI",F$3,IF(HLOOKUP(F$9,'Feuille1-Catégories'!$C$1:$G$3,3,FALSE)="OUI",OFFSET(F$3,MOD(QUOTIENT(ROW()-ROW($A$20),'Feuille1-Catégories'!$B$6/F$6),F$5),0),IF(MOD($A950-1-F$10,'Feuille1-Catégories'!$F$5+1)=0,F$3,""))),"")</f>
        <v/>
      </c>
      <c r="G950" s="29" t="str">
        <f ca="1">IF(AND($A950&lt;&gt;"",G$9&lt;&gt;""),IF(HLOOKUP(G$9,'Feuille1-Catégories'!$C$1:$G$2,2,FALSE)="OUI",G$3,IF(HLOOKUP(G$9,'Feuille1-Catégories'!$C$1:$G$3,3,FALSE)="OUI",OFFSET(G$3,MOD(QUOTIENT(ROW()-ROW($A$20),'Feuille1-Catégories'!$B$6/G$6),G$5),0),IF(MOD($A950-1-G$10,'Feuille1-Catégories'!$F$5+1)=0,G$3,""))),"")</f>
        <v/>
      </c>
      <c r="H950" s="29" t="str">
        <f ca="1">IF(AND($A950&lt;&gt;"",H$9&lt;&gt;""),IF(HLOOKUP(H$9,'Feuille1-Catégories'!$C$1:$G$2,2,FALSE)="OUI",H$3,IF(HLOOKUP(H$9,'Feuille1-Catégories'!$C$1:$G$3,3,FALSE)="OUI",OFFSET(H$3,MOD(QUOTIENT(ROW()-ROW($A$20),'Feuille1-Catégories'!$B$6/H$6),H$5),0),IF(MOD($A950-1-H$10,'Feuille1-Catégories'!$F$5+1)=0,H$3,""))),"")</f>
        <v/>
      </c>
      <c r="I950" s="29" t="str">
        <f ca="1">IF(AND($A950&lt;&gt;"",I$9&lt;&gt;""),IF(HLOOKUP(I$9,'Feuille1-Catégories'!$C$1:$G$2,2,FALSE)="OUI",I$3,IF(HLOOKUP(I$9,'Feuille1-Catégories'!$C$1:$G$3,3,FALSE)="OUI",OFFSET(I$3,MOD(QUOTIENT(ROW()-ROW($A$20),'Feuille1-Catégories'!$B$6/I$6),I$5),0),IF(MOD($A950-1-I$10,'Feuille1-Catégories'!$F$5+1)=0,I$3,""))),"")</f>
        <v/>
      </c>
      <c r="J950" s="29" t="str">
        <f ca="1">IF(AND($A950&lt;&gt;"",J$9&lt;&gt;""),IF(HLOOKUP(J$9,'Feuille1-Catégories'!$C$1:$G$2,2,FALSE)="OUI",J$3,IF(HLOOKUP(J$9,'Feuille1-Catégories'!$C$1:$G$3,3,FALSE)="OUI",OFFSET(J$3,MOD(QUOTIENT(ROW()-ROW($A$20),'Feuille1-Catégories'!$B$6/J$6),J$5),0),IF(MOD($A950-1-J$10,'Feuille1-Catégories'!$F$5+1)=0,J$3,""))),"")</f>
        <v/>
      </c>
      <c r="K950" s="29" t="str">
        <f ca="1">IF(AND($A950&lt;&gt;"",K$9&lt;&gt;""),IF(HLOOKUP(K$9,'Feuille1-Catégories'!$C$1:$G$2,2,FALSE)="OUI",K$3,IF(HLOOKUP(K$9,'Feuille1-Catégories'!$C$1:$G$3,3,FALSE)="OUI",OFFSET(K$3,MOD(QUOTIENT(ROW()-ROW($A$20),'Feuille1-Catégories'!$B$6/K$6),K$5),0),IF(MOD($A950-1-K$10,'Feuille1-Catégories'!$F$5+1)=0,K$3,""))),"")</f>
        <v/>
      </c>
      <c r="L950" s="29" t="str">
        <f ca="1">IF(AND($A950&lt;&gt;"",L$9&lt;&gt;""),IF(HLOOKUP(L$9,'Feuille1-Catégories'!$C$1:$G$2,2,FALSE)="OUI",L$3,IF(HLOOKUP(L$9,'Feuille1-Catégories'!$C$1:$G$3,3,FALSE)="OUI",OFFSET(L$3,MOD(QUOTIENT(ROW()-ROW($A$20),'Feuille1-Catégories'!$B$6/L$6),L$5),0),IF(MOD($A950-1-L$10,'Feuille1-Catégories'!$F$5+1)=0,L$3,""))),"")</f>
        <v/>
      </c>
      <c r="M950" s="29" t="str">
        <f ca="1">IF(AND($A950&lt;&gt;"",M$9&lt;&gt;""),IF(HLOOKUP(M$9,'Feuille1-Catégories'!$C$1:$G$2,2,FALSE)="OUI",M$3,IF(HLOOKUP(M$9,'Feuille1-Catégories'!$C$1:$G$3,3,FALSE)="OUI",OFFSET(M$3,MOD(QUOTIENT(ROW()-ROW($A$20),'Feuille1-Catégories'!$B$6/M$6),M$5),0),IF(MOD($A950-1-M$10,'Feuille1-Catégories'!$F$5+1)=0,M$3,""))),"")</f>
        <v/>
      </c>
      <c r="N950" s="29" t="str">
        <f ca="1">IF(AND($A950&lt;&gt;"",N$9&lt;&gt;""),IF(HLOOKUP(N$9,'Feuille1-Catégories'!$C$1:$G$2,2,FALSE)="OUI",N$3,IF(HLOOKUP(N$9,'Feuille1-Catégories'!$C$1:$G$3,3,FALSE)="OUI",OFFSET(N$3,MOD(QUOTIENT(ROW()-ROW($A$20),'Feuille1-Catégories'!$B$6/N$6),N$5),0),IF(MOD($A950-1-N$10,'Feuille1-Catégories'!$F$5+1)=0,N$3,""))),"")</f>
        <v/>
      </c>
      <c r="O950" s="29" t="str">
        <f ca="1">IF(AND($A950&lt;&gt;"",O$9&lt;&gt;""),IF(HLOOKUP(O$9,'Feuille1-Catégories'!$C$1:$G$2,2,FALSE)="OUI",O$3,IF(HLOOKUP(O$9,'Feuille1-Catégories'!$C$1:$G$3,3,FALSE)="OUI",OFFSET(O$3,MOD(QUOTIENT(ROW()-ROW($A$20),'Feuille1-Catégories'!$B$6/O$6),O$5),0),IF(MOD($A950-1-O$10,'Feuille1-Catégories'!$F$5+1)=0,O$3,""))),"")</f>
        <v/>
      </c>
      <c r="P950" s="29" t="str">
        <f ca="1">IF(AND($A950&lt;&gt;"",P$9&lt;&gt;""),IF(HLOOKUP(P$9,'Feuille1-Catégories'!$C$1:$G$2,2,FALSE)="OUI",P$3,IF(HLOOKUP(P$9,'Feuille1-Catégories'!$C$1:$G$3,3,FALSE)="OUI",OFFSET(P$3,MOD(QUOTIENT(ROW()-ROW($A$20),'Feuille1-Catégories'!$B$6/P$6),P$5),0),IF(MOD($A950-1-P$10,'Feuille1-Catégories'!$F$5+1)=0,P$3,""))),"")</f>
        <v/>
      </c>
      <c r="Q950" s="29" t="str">
        <f ca="1">IF(AND($A950&lt;&gt;"",Q$9&lt;&gt;""),IF(HLOOKUP(Q$9,'Feuille1-Catégories'!$C$1:$G$2,2,FALSE)="OUI",Q$3,IF(HLOOKUP(Q$9,'Feuille1-Catégories'!$C$1:$G$3,3,FALSE)="OUI",OFFSET(Q$3,MOD(QUOTIENT(ROW()-ROW($A$20),'Feuille1-Catégories'!$B$6/Q$6),Q$5),0),IF(MOD($A950-1-Q$10,'Feuille1-Catégories'!$F$5+1)=0,Q$3,""))),"")</f>
        <v/>
      </c>
      <c r="R950" s="29" t="str">
        <f ca="1">IF(AND($A950&lt;&gt;"",R$9&lt;&gt;""),IF(HLOOKUP(R$9,'Feuille1-Catégories'!$C$1:$G$2,2,FALSE)="OUI",R$3,IF(HLOOKUP(R$9,'Feuille1-Catégories'!$C$1:$G$3,3,FALSE)="OUI",OFFSET(R$3,MOD(QUOTIENT(ROW()-ROW($A$20),'Feuille1-Catégories'!$B$6/R$6),R$5),0),IF(MOD($A950-1-R$10,'Feuille1-Catégories'!$F$5+1)=0,R$3,""))),"")</f>
        <v/>
      </c>
      <c r="S950" s="29" t="str">
        <f ca="1">IF(AND($A950&lt;&gt;"",S$9&lt;&gt;""),IF(HLOOKUP(S$9,'Feuille1-Catégories'!$C$1:$G$2,2,FALSE)="OUI",S$3,IF(HLOOKUP(S$9,'Feuille1-Catégories'!$C$1:$G$3,3,FALSE)="OUI",OFFSET(S$3,MOD(QUOTIENT(ROW()-ROW($A$20),'Feuille1-Catégories'!$B$6/S$6),S$5),0),IF(MOD($A950-1-S$10,'Feuille1-Catégories'!$F$5+1)=0,S$3,""))),"")</f>
        <v/>
      </c>
      <c r="T950" s="29" t="str">
        <f ca="1">IF(AND($A950&lt;&gt;"",T$9&lt;&gt;""),IF(HLOOKUP(T$9,'Feuille1-Catégories'!$C$1:$G$2,2,FALSE)="OUI",T$3,IF(HLOOKUP(T$9,'Feuille1-Catégories'!$C$1:$G$3,3,FALSE)="OUI",OFFSET(T$3,MOD(QUOTIENT(ROW()-ROW($A$20),'Feuille1-Catégories'!$B$6/T$6),T$5),0),IF(MOD($A950-1-T$10,'Feuille1-Catégories'!$F$5+1)=0,T$3,""))),"")</f>
        <v/>
      </c>
      <c r="U950" s="29" t="str">
        <f ca="1">IF(AND($A950&lt;&gt;"",U$9&lt;&gt;""),IF(HLOOKUP(U$9,'Feuille1-Catégories'!$C$1:$G$2,2,FALSE)="OUI",U$3,IF(HLOOKUP(U$9,'Feuille1-Catégories'!$C$1:$G$3,3,FALSE)="OUI",OFFSET(U$3,MOD(QUOTIENT(ROW()-ROW($A$20),'Feuille1-Catégories'!$B$6/U$6),U$5),0),IF(MOD($A950-1-U$10,'Feuille1-Catégories'!$F$5+1)=0,U$3,""))),"")</f>
        <v/>
      </c>
      <c r="V950" s="29" t="str">
        <f ca="1">IF(AND($A950&lt;&gt;"",V$9&lt;&gt;""),IF(HLOOKUP(V$9,'Feuille1-Catégories'!$C$1:$G$2,2,FALSE)="OUI",V$3,IF(HLOOKUP(V$9,'Feuille1-Catégories'!$C$1:$G$3,3,FALSE)="OUI",OFFSET(V$3,MOD(QUOTIENT(ROW()-ROW($A$20),'Feuille1-Catégories'!$B$6/V$6),V$5),0),IF(MOD($A950-1-V$10,'Feuille1-Catégories'!$F$5+1)=0,V$3,""))),"")</f>
        <v/>
      </c>
      <c r="W950" s="29" t="str">
        <f ca="1">IF(AND($A950&lt;&gt;"",W$9&lt;&gt;""),IF(HLOOKUP(W$9,'Feuille1-Catégories'!$C$1:$G$2,2,FALSE)="OUI",W$3,IF(HLOOKUP(W$9,'Feuille1-Catégories'!$C$1:$G$3,3,FALSE)="OUI",OFFSET(W$3,MOD(QUOTIENT(ROW()-ROW($A$20),'Feuille1-Catégories'!$B$6/W$6),W$5),0),IF(MOD($A950-1-W$10,'Feuille1-Catégories'!$F$5+1)=0,W$3,""))),"")</f>
        <v/>
      </c>
      <c r="X950" s="29" t="str">
        <f ca="1">IF(AND($A950&lt;&gt;"",X$9&lt;&gt;""),IF(HLOOKUP(X$9,'Feuille1-Catégories'!$C$1:$G$2,2,FALSE)="OUI",X$3,IF(HLOOKUP(X$9,'Feuille1-Catégories'!$C$1:$G$3,3,FALSE)="OUI",OFFSET(X$3,MOD(QUOTIENT(ROW()-ROW($A$20),'Feuille1-Catégories'!$B$6/X$6),X$5),0),IF(MOD($A950-1-X$10,'Feuille1-Catégories'!$F$5+1)=0,X$3,""))),"")</f>
        <v/>
      </c>
      <c r="Y950" s="29" t="str">
        <f ca="1">IF(AND($A950&lt;&gt;"",Y$9&lt;&gt;""),IF(HLOOKUP(Y$9,'Feuille1-Catégories'!$C$1:$G$2,2,FALSE)="OUI",Y$3,IF(HLOOKUP(Y$9,'Feuille1-Catégories'!$C$1:$G$3,3,FALSE)="OUI",OFFSET(Y$3,MOD(QUOTIENT(ROW()-ROW($A$20),'Feuille1-Catégories'!$B$6/Y$6),Y$5),0),IF(MOD($A950-1-Y$10,'Feuille1-Catégories'!$F$5+1)=0,Y$3,""))),"")</f>
        <v/>
      </c>
      <c r="Z950" s="29" t="str">
        <f ca="1">IF(AND($A950&lt;&gt;"",Z$9&lt;&gt;""),IF(HLOOKUP(Z$9,'Feuille1-Catégories'!$C$1:$G$2,2,FALSE)="OUI",Z$3,IF(HLOOKUP(Z$9,'Feuille1-Catégories'!$C$1:$G$3,3,FALSE)="OUI",OFFSET(Z$3,MOD(QUOTIENT(ROW()-ROW($A$20),'Feuille1-Catégories'!$B$6/Z$6),Z$5),0),IF(MOD($A950-1-Z$10,'Feuille1-Catégories'!$F$5+1)=0,Z$3,""))),"")</f>
        <v/>
      </c>
    </row>
    <row r="951" spans="1:26" ht="17" x14ac:dyDescent="0.2">
      <c r="A951" s="21" t="str">
        <f>IF('Feuille2-Prix de vente'!A951&lt;&gt;"",'Feuille2-Prix de vente'!A951,"")</f>
        <v/>
      </c>
      <c r="B951" s="33" t="str">
        <f>IF('Feuille2-Prix de vente'!B951&lt;&gt;"",'Feuille2-Prix de vente'!B951,"")</f>
        <v/>
      </c>
      <c r="C951" s="10" t="str">
        <f>IF('Feuille2-Prix de vente'!C951&lt;&gt;"",'Feuille2-Prix de vente'!C951,"")</f>
        <v/>
      </c>
      <c r="D951" s="10" t="str">
        <f t="shared" si="14"/>
        <v/>
      </c>
      <c r="E951" s="10" t="str">
        <f>IF('Feuille2-Prix de vente'!E951&lt;&gt;"",'Feuille2-Prix de vente'!E951,"")</f>
        <v/>
      </c>
      <c r="F951" s="29" t="str">
        <f ca="1">IF(AND($A951&lt;&gt;"",F$9&lt;&gt;""),IF(HLOOKUP(F$9,'Feuille1-Catégories'!$C$1:$G$2,2,FALSE)="OUI",F$3,IF(HLOOKUP(F$9,'Feuille1-Catégories'!$C$1:$G$3,3,FALSE)="OUI",OFFSET(F$3,MOD(QUOTIENT(ROW()-ROW($A$20),'Feuille1-Catégories'!$B$6/F$6),F$5),0),IF(MOD($A951-1-F$10,'Feuille1-Catégories'!$F$5+1)=0,F$3,""))),"")</f>
        <v/>
      </c>
      <c r="G951" s="29" t="str">
        <f ca="1">IF(AND($A951&lt;&gt;"",G$9&lt;&gt;""),IF(HLOOKUP(G$9,'Feuille1-Catégories'!$C$1:$G$2,2,FALSE)="OUI",G$3,IF(HLOOKUP(G$9,'Feuille1-Catégories'!$C$1:$G$3,3,FALSE)="OUI",OFFSET(G$3,MOD(QUOTIENT(ROW()-ROW($A$20),'Feuille1-Catégories'!$B$6/G$6),G$5),0),IF(MOD($A951-1-G$10,'Feuille1-Catégories'!$F$5+1)=0,G$3,""))),"")</f>
        <v/>
      </c>
      <c r="H951" s="29" t="str">
        <f ca="1">IF(AND($A951&lt;&gt;"",H$9&lt;&gt;""),IF(HLOOKUP(H$9,'Feuille1-Catégories'!$C$1:$G$2,2,FALSE)="OUI",H$3,IF(HLOOKUP(H$9,'Feuille1-Catégories'!$C$1:$G$3,3,FALSE)="OUI",OFFSET(H$3,MOD(QUOTIENT(ROW()-ROW($A$20),'Feuille1-Catégories'!$B$6/H$6),H$5),0),IF(MOD($A951-1-H$10,'Feuille1-Catégories'!$F$5+1)=0,H$3,""))),"")</f>
        <v/>
      </c>
      <c r="I951" s="29" t="str">
        <f ca="1">IF(AND($A951&lt;&gt;"",I$9&lt;&gt;""),IF(HLOOKUP(I$9,'Feuille1-Catégories'!$C$1:$G$2,2,FALSE)="OUI",I$3,IF(HLOOKUP(I$9,'Feuille1-Catégories'!$C$1:$G$3,3,FALSE)="OUI",OFFSET(I$3,MOD(QUOTIENT(ROW()-ROW($A$20),'Feuille1-Catégories'!$B$6/I$6),I$5),0),IF(MOD($A951-1-I$10,'Feuille1-Catégories'!$F$5+1)=0,I$3,""))),"")</f>
        <v/>
      </c>
      <c r="J951" s="29" t="str">
        <f ca="1">IF(AND($A951&lt;&gt;"",J$9&lt;&gt;""),IF(HLOOKUP(J$9,'Feuille1-Catégories'!$C$1:$G$2,2,FALSE)="OUI",J$3,IF(HLOOKUP(J$9,'Feuille1-Catégories'!$C$1:$G$3,3,FALSE)="OUI",OFFSET(J$3,MOD(QUOTIENT(ROW()-ROW($A$20),'Feuille1-Catégories'!$B$6/J$6),J$5),0),IF(MOD($A951-1-J$10,'Feuille1-Catégories'!$F$5+1)=0,J$3,""))),"")</f>
        <v/>
      </c>
      <c r="K951" s="29" t="str">
        <f ca="1">IF(AND($A951&lt;&gt;"",K$9&lt;&gt;""),IF(HLOOKUP(K$9,'Feuille1-Catégories'!$C$1:$G$2,2,FALSE)="OUI",K$3,IF(HLOOKUP(K$9,'Feuille1-Catégories'!$C$1:$G$3,3,FALSE)="OUI",OFFSET(K$3,MOD(QUOTIENT(ROW()-ROW($A$20),'Feuille1-Catégories'!$B$6/K$6),K$5),0),IF(MOD($A951-1-K$10,'Feuille1-Catégories'!$F$5+1)=0,K$3,""))),"")</f>
        <v/>
      </c>
      <c r="L951" s="29" t="str">
        <f ca="1">IF(AND($A951&lt;&gt;"",L$9&lt;&gt;""),IF(HLOOKUP(L$9,'Feuille1-Catégories'!$C$1:$G$2,2,FALSE)="OUI",L$3,IF(HLOOKUP(L$9,'Feuille1-Catégories'!$C$1:$G$3,3,FALSE)="OUI",OFFSET(L$3,MOD(QUOTIENT(ROW()-ROW($A$20),'Feuille1-Catégories'!$B$6/L$6),L$5),0),IF(MOD($A951-1-L$10,'Feuille1-Catégories'!$F$5+1)=0,L$3,""))),"")</f>
        <v/>
      </c>
      <c r="M951" s="29" t="str">
        <f ca="1">IF(AND($A951&lt;&gt;"",M$9&lt;&gt;""),IF(HLOOKUP(M$9,'Feuille1-Catégories'!$C$1:$G$2,2,FALSE)="OUI",M$3,IF(HLOOKUP(M$9,'Feuille1-Catégories'!$C$1:$G$3,3,FALSE)="OUI",OFFSET(M$3,MOD(QUOTIENT(ROW()-ROW($A$20),'Feuille1-Catégories'!$B$6/M$6),M$5),0),IF(MOD($A951-1-M$10,'Feuille1-Catégories'!$F$5+1)=0,M$3,""))),"")</f>
        <v/>
      </c>
      <c r="N951" s="29" t="str">
        <f ca="1">IF(AND($A951&lt;&gt;"",N$9&lt;&gt;""),IF(HLOOKUP(N$9,'Feuille1-Catégories'!$C$1:$G$2,2,FALSE)="OUI",N$3,IF(HLOOKUP(N$9,'Feuille1-Catégories'!$C$1:$G$3,3,FALSE)="OUI",OFFSET(N$3,MOD(QUOTIENT(ROW()-ROW($A$20),'Feuille1-Catégories'!$B$6/N$6),N$5),0),IF(MOD($A951-1-N$10,'Feuille1-Catégories'!$F$5+1)=0,N$3,""))),"")</f>
        <v/>
      </c>
      <c r="O951" s="29" t="str">
        <f ca="1">IF(AND($A951&lt;&gt;"",O$9&lt;&gt;""),IF(HLOOKUP(O$9,'Feuille1-Catégories'!$C$1:$G$2,2,FALSE)="OUI",O$3,IF(HLOOKUP(O$9,'Feuille1-Catégories'!$C$1:$G$3,3,FALSE)="OUI",OFFSET(O$3,MOD(QUOTIENT(ROW()-ROW($A$20),'Feuille1-Catégories'!$B$6/O$6),O$5),0),IF(MOD($A951-1-O$10,'Feuille1-Catégories'!$F$5+1)=0,O$3,""))),"")</f>
        <v/>
      </c>
      <c r="P951" s="29" t="str">
        <f ca="1">IF(AND($A951&lt;&gt;"",P$9&lt;&gt;""),IF(HLOOKUP(P$9,'Feuille1-Catégories'!$C$1:$G$2,2,FALSE)="OUI",P$3,IF(HLOOKUP(P$9,'Feuille1-Catégories'!$C$1:$G$3,3,FALSE)="OUI",OFFSET(P$3,MOD(QUOTIENT(ROW()-ROW($A$20),'Feuille1-Catégories'!$B$6/P$6),P$5),0),IF(MOD($A951-1-P$10,'Feuille1-Catégories'!$F$5+1)=0,P$3,""))),"")</f>
        <v/>
      </c>
      <c r="Q951" s="29" t="str">
        <f ca="1">IF(AND($A951&lt;&gt;"",Q$9&lt;&gt;""),IF(HLOOKUP(Q$9,'Feuille1-Catégories'!$C$1:$G$2,2,FALSE)="OUI",Q$3,IF(HLOOKUP(Q$9,'Feuille1-Catégories'!$C$1:$G$3,3,FALSE)="OUI",OFFSET(Q$3,MOD(QUOTIENT(ROW()-ROW($A$20),'Feuille1-Catégories'!$B$6/Q$6),Q$5),0),IF(MOD($A951-1-Q$10,'Feuille1-Catégories'!$F$5+1)=0,Q$3,""))),"")</f>
        <v/>
      </c>
      <c r="R951" s="29" t="str">
        <f ca="1">IF(AND($A951&lt;&gt;"",R$9&lt;&gt;""),IF(HLOOKUP(R$9,'Feuille1-Catégories'!$C$1:$G$2,2,FALSE)="OUI",R$3,IF(HLOOKUP(R$9,'Feuille1-Catégories'!$C$1:$G$3,3,FALSE)="OUI",OFFSET(R$3,MOD(QUOTIENT(ROW()-ROW($A$20),'Feuille1-Catégories'!$B$6/R$6),R$5),0),IF(MOD($A951-1-R$10,'Feuille1-Catégories'!$F$5+1)=0,R$3,""))),"")</f>
        <v/>
      </c>
      <c r="S951" s="29" t="str">
        <f ca="1">IF(AND($A951&lt;&gt;"",S$9&lt;&gt;""),IF(HLOOKUP(S$9,'Feuille1-Catégories'!$C$1:$G$2,2,FALSE)="OUI",S$3,IF(HLOOKUP(S$9,'Feuille1-Catégories'!$C$1:$G$3,3,FALSE)="OUI",OFFSET(S$3,MOD(QUOTIENT(ROW()-ROW($A$20),'Feuille1-Catégories'!$B$6/S$6),S$5),0),IF(MOD($A951-1-S$10,'Feuille1-Catégories'!$F$5+1)=0,S$3,""))),"")</f>
        <v/>
      </c>
      <c r="T951" s="29" t="str">
        <f ca="1">IF(AND($A951&lt;&gt;"",T$9&lt;&gt;""),IF(HLOOKUP(T$9,'Feuille1-Catégories'!$C$1:$G$2,2,FALSE)="OUI",T$3,IF(HLOOKUP(T$9,'Feuille1-Catégories'!$C$1:$G$3,3,FALSE)="OUI",OFFSET(T$3,MOD(QUOTIENT(ROW()-ROW($A$20),'Feuille1-Catégories'!$B$6/T$6),T$5),0),IF(MOD($A951-1-T$10,'Feuille1-Catégories'!$F$5+1)=0,T$3,""))),"")</f>
        <v/>
      </c>
      <c r="U951" s="29" t="str">
        <f ca="1">IF(AND($A951&lt;&gt;"",U$9&lt;&gt;""),IF(HLOOKUP(U$9,'Feuille1-Catégories'!$C$1:$G$2,2,FALSE)="OUI",U$3,IF(HLOOKUP(U$9,'Feuille1-Catégories'!$C$1:$G$3,3,FALSE)="OUI",OFFSET(U$3,MOD(QUOTIENT(ROW()-ROW($A$20),'Feuille1-Catégories'!$B$6/U$6),U$5),0),IF(MOD($A951-1-U$10,'Feuille1-Catégories'!$F$5+1)=0,U$3,""))),"")</f>
        <v/>
      </c>
      <c r="V951" s="29" t="str">
        <f ca="1">IF(AND($A951&lt;&gt;"",V$9&lt;&gt;""),IF(HLOOKUP(V$9,'Feuille1-Catégories'!$C$1:$G$2,2,FALSE)="OUI",V$3,IF(HLOOKUP(V$9,'Feuille1-Catégories'!$C$1:$G$3,3,FALSE)="OUI",OFFSET(V$3,MOD(QUOTIENT(ROW()-ROW($A$20),'Feuille1-Catégories'!$B$6/V$6),V$5),0),IF(MOD($A951-1-V$10,'Feuille1-Catégories'!$F$5+1)=0,V$3,""))),"")</f>
        <v/>
      </c>
      <c r="W951" s="29" t="str">
        <f ca="1">IF(AND($A951&lt;&gt;"",W$9&lt;&gt;""),IF(HLOOKUP(W$9,'Feuille1-Catégories'!$C$1:$G$2,2,FALSE)="OUI",W$3,IF(HLOOKUP(W$9,'Feuille1-Catégories'!$C$1:$G$3,3,FALSE)="OUI",OFFSET(W$3,MOD(QUOTIENT(ROW()-ROW($A$20),'Feuille1-Catégories'!$B$6/W$6),W$5),0),IF(MOD($A951-1-W$10,'Feuille1-Catégories'!$F$5+1)=0,W$3,""))),"")</f>
        <v/>
      </c>
      <c r="X951" s="29" t="str">
        <f ca="1">IF(AND($A951&lt;&gt;"",X$9&lt;&gt;""),IF(HLOOKUP(X$9,'Feuille1-Catégories'!$C$1:$G$2,2,FALSE)="OUI",X$3,IF(HLOOKUP(X$9,'Feuille1-Catégories'!$C$1:$G$3,3,FALSE)="OUI",OFFSET(X$3,MOD(QUOTIENT(ROW()-ROW($A$20),'Feuille1-Catégories'!$B$6/X$6),X$5),0),IF(MOD($A951-1-X$10,'Feuille1-Catégories'!$F$5+1)=0,X$3,""))),"")</f>
        <v/>
      </c>
      <c r="Y951" s="29" t="str">
        <f ca="1">IF(AND($A951&lt;&gt;"",Y$9&lt;&gt;""),IF(HLOOKUP(Y$9,'Feuille1-Catégories'!$C$1:$G$2,2,FALSE)="OUI",Y$3,IF(HLOOKUP(Y$9,'Feuille1-Catégories'!$C$1:$G$3,3,FALSE)="OUI",OFFSET(Y$3,MOD(QUOTIENT(ROW()-ROW($A$20),'Feuille1-Catégories'!$B$6/Y$6),Y$5),0),IF(MOD($A951-1-Y$10,'Feuille1-Catégories'!$F$5+1)=0,Y$3,""))),"")</f>
        <v/>
      </c>
      <c r="Z951" s="29" t="str">
        <f ca="1">IF(AND($A951&lt;&gt;"",Z$9&lt;&gt;""),IF(HLOOKUP(Z$9,'Feuille1-Catégories'!$C$1:$G$2,2,FALSE)="OUI",Z$3,IF(HLOOKUP(Z$9,'Feuille1-Catégories'!$C$1:$G$3,3,FALSE)="OUI",OFFSET(Z$3,MOD(QUOTIENT(ROW()-ROW($A$20),'Feuille1-Catégories'!$B$6/Z$6),Z$5),0),IF(MOD($A951-1-Z$10,'Feuille1-Catégories'!$F$5+1)=0,Z$3,""))),"")</f>
        <v/>
      </c>
    </row>
    <row r="952" spans="1:26" ht="17" x14ac:dyDescent="0.2">
      <c r="A952" s="21" t="str">
        <f>IF('Feuille2-Prix de vente'!A952&lt;&gt;"",'Feuille2-Prix de vente'!A952,"")</f>
        <v/>
      </c>
      <c r="B952" s="33" t="str">
        <f>IF('Feuille2-Prix de vente'!B952&lt;&gt;"",'Feuille2-Prix de vente'!B952,"")</f>
        <v/>
      </c>
      <c r="C952" s="10" t="str">
        <f>IF('Feuille2-Prix de vente'!C952&lt;&gt;"",'Feuille2-Prix de vente'!C952,"")</f>
        <v/>
      </c>
      <c r="D952" s="10" t="str">
        <f t="shared" si="14"/>
        <v/>
      </c>
      <c r="E952" s="10" t="str">
        <f>IF('Feuille2-Prix de vente'!E952&lt;&gt;"",'Feuille2-Prix de vente'!E952,"")</f>
        <v/>
      </c>
      <c r="F952" s="29" t="str">
        <f ca="1">IF(AND($A952&lt;&gt;"",F$9&lt;&gt;""),IF(HLOOKUP(F$9,'Feuille1-Catégories'!$C$1:$G$2,2,FALSE)="OUI",F$3,IF(HLOOKUP(F$9,'Feuille1-Catégories'!$C$1:$G$3,3,FALSE)="OUI",OFFSET(F$3,MOD(QUOTIENT(ROW()-ROW($A$20),'Feuille1-Catégories'!$B$6/F$6),F$5),0),IF(MOD($A952-1-F$10,'Feuille1-Catégories'!$F$5+1)=0,F$3,""))),"")</f>
        <v/>
      </c>
      <c r="G952" s="29" t="str">
        <f ca="1">IF(AND($A952&lt;&gt;"",G$9&lt;&gt;""),IF(HLOOKUP(G$9,'Feuille1-Catégories'!$C$1:$G$2,2,FALSE)="OUI",G$3,IF(HLOOKUP(G$9,'Feuille1-Catégories'!$C$1:$G$3,3,FALSE)="OUI",OFFSET(G$3,MOD(QUOTIENT(ROW()-ROW($A$20),'Feuille1-Catégories'!$B$6/G$6),G$5),0),IF(MOD($A952-1-G$10,'Feuille1-Catégories'!$F$5+1)=0,G$3,""))),"")</f>
        <v/>
      </c>
      <c r="H952" s="29" t="str">
        <f ca="1">IF(AND($A952&lt;&gt;"",H$9&lt;&gt;""),IF(HLOOKUP(H$9,'Feuille1-Catégories'!$C$1:$G$2,2,FALSE)="OUI",H$3,IF(HLOOKUP(H$9,'Feuille1-Catégories'!$C$1:$G$3,3,FALSE)="OUI",OFFSET(H$3,MOD(QUOTIENT(ROW()-ROW($A$20),'Feuille1-Catégories'!$B$6/H$6),H$5),0),IF(MOD($A952-1-H$10,'Feuille1-Catégories'!$F$5+1)=0,H$3,""))),"")</f>
        <v/>
      </c>
      <c r="I952" s="29" t="str">
        <f ca="1">IF(AND($A952&lt;&gt;"",I$9&lt;&gt;""),IF(HLOOKUP(I$9,'Feuille1-Catégories'!$C$1:$G$2,2,FALSE)="OUI",I$3,IF(HLOOKUP(I$9,'Feuille1-Catégories'!$C$1:$G$3,3,FALSE)="OUI",OFFSET(I$3,MOD(QUOTIENT(ROW()-ROW($A$20),'Feuille1-Catégories'!$B$6/I$6),I$5),0),IF(MOD($A952-1-I$10,'Feuille1-Catégories'!$F$5+1)=0,I$3,""))),"")</f>
        <v/>
      </c>
      <c r="J952" s="29" t="str">
        <f ca="1">IF(AND($A952&lt;&gt;"",J$9&lt;&gt;""),IF(HLOOKUP(J$9,'Feuille1-Catégories'!$C$1:$G$2,2,FALSE)="OUI",J$3,IF(HLOOKUP(J$9,'Feuille1-Catégories'!$C$1:$G$3,3,FALSE)="OUI",OFFSET(J$3,MOD(QUOTIENT(ROW()-ROW($A$20),'Feuille1-Catégories'!$B$6/J$6),J$5),0),IF(MOD($A952-1-J$10,'Feuille1-Catégories'!$F$5+1)=0,J$3,""))),"")</f>
        <v/>
      </c>
      <c r="K952" s="29" t="str">
        <f ca="1">IF(AND($A952&lt;&gt;"",K$9&lt;&gt;""),IF(HLOOKUP(K$9,'Feuille1-Catégories'!$C$1:$G$2,2,FALSE)="OUI",K$3,IF(HLOOKUP(K$9,'Feuille1-Catégories'!$C$1:$G$3,3,FALSE)="OUI",OFFSET(K$3,MOD(QUOTIENT(ROW()-ROW($A$20),'Feuille1-Catégories'!$B$6/K$6),K$5),0),IF(MOD($A952-1-K$10,'Feuille1-Catégories'!$F$5+1)=0,K$3,""))),"")</f>
        <v/>
      </c>
      <c r="L952" s="29" t="str">
        <f ca="1">IF(AND($A952&lt;&gt;"",L$9&lt;&gt;""),IF(HLOOKUP(L$9,'Feuille1-Catégories'!$C$1:$G$2,2,FALSE)="OUI",L$3,IF(HLOOKUP(L$9,'Feuille1-Catégories'!$C$1:$G$3,3,FALSE)="OUI",OFFSET(L$3,MOD(QUOTIENT(ROW()-ROW($A$20),'Feuille1-Catégories'!$B$6/L$6),L$5),0),IF(MOD($A952-1-L$10,'Feuille1-Catégories'!$F$5+1)=0,L$3,""))),"")</f>
        <v/>
      </c>
      <c r="M952" s="29" t="str">
        <f ca="1">IF(AND($A952&lt;&gt;"",M$9&lt;&gt;""),IF(HLOOKUP(M$9,'Feuille1-Catégories'!$C$1:$G$2,2,FALSE)="OUI",M$3,IF(HLOOKUP(M$9,'Feuille1-Catégories'!$C$1:$G$3,3,FALSE)="OUI",OFFSET(M$3,MOD(QUOTIENT(ROW()-ROW($A$20),'Feuille1-Catégories'!$B$6/M$6),M$5),0),IF(MOD($A952-1-M$10,'Feuille1-Catégories'!$F$5+1)=0,M$3,""))),"")</f>
        <v/>
      </c>
      <c r="N952" s="29" t="str">
        <f ca="1">IF(AND($A952&lt;&gt;"",N$9&lt;&gt;""),IF(HLOOKUP(N$9,'Feuille1-Catégories'!$C$1:$G$2,2,FALSE)="OUI",N$3,IF(HLOOKUP(N$9,'Feuille1-Catégories'!$C$1:$G$3,3,FALSE)="OUI",OFFSET(N$3,MOD(QUOTIENT(ROW()-ROW($A$20),'Feuille1-Catégories'!$B$6/N$6),N$5),0),IF(MOD($A952-1-N$10,'Feuille1-Catégories'!$F$5+1)=0,N$3,""))),"")</f>
        <v/>
      </c>
      <c r="O952" s="29" t="str">
        <f ca="1">IF(AND($A952&lt;&gt;"",O$9&lt;&gt;""),IF(HLOOKUP(O$9,'Feuille1-Catégories'!$C$1:$G$2,2,FALSE)="OUI",O$3,IF(HLOOKUP(O$9,'Feuille1-Catégories'!$C$1:$G$3,3,FALSE)="OUI",OFFSET(O$3,MOD(QUOTIENT(ROW()-ROW($A$20),'Feuille1-Catégories'!$B$6/O$6),O$5),0),IF(MOD($A952-1-O$10,'Feuille1-Catégories'!$F$5+1)=0,O$3,""))),"")</f>
        <v/>
      </c>
      <c r="P952" s="29" t="str">
        <f ca="1">IF(AND($A952&lt;&gt;"",P$9&lt;&gt;""),IF(HLOOKUP(P$9,'Feuille1-Catégories'!$C$1:$G$2,2,FALSE)="OUI",P$3,IF(HLOOKUP(P$9,'Feuille1-Catégories'!$C$1:$G$3,3,FALSE)="OUI",OFFSET(P$3,MOD(QUOTIENT(ROW()-ROW($A$20),'Feuille1-Catégories'!$B$6/P$6),P$5),0),IF(MOD($A952-1-P$10,'Feuille1-Catégories'!$F$5+1)=0,P$3,""))),"")</f>
        <v/>
      </c>
      <c r="Q952" s="29" t="str">
        <f ca="1">IF(AND($A952&lt;&gt;"",Q$9&lt;&gt;""),IF(HLOOKUP(Q$9,'Feuille1-Catégories'!$C$1:$G$2,2,FALSE)="OUI",Q$3,IF(HLOOKUP(Q$9,'Feuille1-Catégories'!$C$1:$G$3,3,FALSE)="OUI",OFFSET(Q$3,MOD(QUOTIENT(ROW()-ROW($A$20),'Feuille1-Catégories'!$B$6/Q$6),Q$5),0),IF(MOD($A952-1-Q$10,'Feuille1-Catégories'!$F$5+1)=0,Q$3,""))),"")</f>
        <v/>
      </c>
      <c r="R952" s="29" t="str">
        <f ca="1">IF(AND($A952&lt;&gt;"",R$9&lt;&gt;""),IF(HLOOKUP(R$9,'Feuille1-Catégories'!$C$1:$G$2,2,FALSE)="OUI",R$3,IF(HLOOKUP(R$9,'Feuille1-Catégories'!$C$1:$G$3,3,FALSE)="OUI",OFFSET(R$3,MOD(QUOTIENT(ROW()-ROW($A$20),'Feuille1-Catégories'!$B$6/R$6),R$5),0),IF(MOD($A952-1-R$10,'Feuille1-Catégories'!$F$5+1)=0,R$3,""))),"")</f>
        <v/>
      </c>
      <c r="S952" s="29" t="str">
        <f ca="1">IF(AND($A952&lt;&gt;"",S$9&lt;&gt;""),IF(HLOOKUP(S$9,'Feuille1-Catégories'!$C$1:$G$2,2,FALSE)="OUI",S$3,IF(HLOOKUP(S$9,'Feuille1-Catégories'!$C$1:$G$3,3,FALSE)="OUI",OFFSET(S$3,MOD(QUOTIENT(ROW()-ROW($A$20),'Feuille1-Catégories'!$B$6/S$6),S$5),0),IF(MOD($A952-1-S$10,'Feuille1-Catégories'!$F$5+1)=0,S$3,""))),"")</f>
        <v/>
      </c>
      <c r="T952" s="29" t="str">
        <f ca="1">IF(AND($A952&lt;&gt;"",T$9&lt;&gt;""),IF(HLOOKUP(T$9,'Feuille1-Catégories'!$C$1:$G$2,2,FALSE)="OUI",T$3,IF(HLOOKUP(T$9,'Feuille1-Catégories'!$C$1:$G$3,3,FALSE)="OUI",OFFSET(T$3,MOD(QUOTIENT(ROW()-ROW($A$20),'Feuille1-Catégories'!$B$6/T$6),T$5),0),IF(MOD($A952-1-T$10,'Feuille1-Catégories'!$F$5+1)=0,T$3,""))),"")</f>
        <v/>
      </c>
      <c r="U952" s="29" t="str">
        <f ca="1">IF(AND($A952&lt;&gt;"",U$9&lt;&gt;""),IF(HLOOKUP(U$9,'Feuille1-Catégories'!$C$1:$G$2,2,FALSE)="OUI",U$3,IF(HLOOKUP(U$9,'Feuille1-Catégories'!$C$1:$G$3,3,FALSE)="OUI",OFFSET(U$3,MOD(QUOTIENT(ROW()-ROW($A$20),'Feuille1-Catégories'!$B$6/U$6),U$5),0),IF(MOD($A952-1-U$10,'Feuille1-Catégories'!$F$5+1)=0,U$3,""))),"")</f>
        <v/>
      </c>
      <c r="V952" s="29" t="str">
        <f ca="1">IF(AND($A952&lt;&gt;"",V$9&lt;&gt;""),IF(HLOOKUP(V$9,'Feuille1-Catégories'!$C$1:$G$2,2,FALSE)="OUI",V$3,IF(HLOOKUP(V$9,'Feuille1-Catégories'!$C$1:$G$3,3,FALSE)="OUI",OFFSET(V$3,MOD(QUOTIENT(ROW()-ROW($A$20),'Feuille1-Catégories'!$B$6/V$6),V$5),0),IF(MOD($A952-1-V$10,'Feuille1-Catégories'!$F$5+1)=0,V$3,""))),"")</f>
        <v/>
      </c>
      <c r="W952" s="29" t="str">
        <f ca="1">IF(AND($A952&lt;&gt;"",W$9&lt;&gt;""),IF(HLOOKUP(W$9,'Feuille1-Catégories'!$C$1:$G$2,2,FALSE)="OUI",W$3,IF(HLOOKUP(W$9,'Feuille1-Catégories'!$C$1:$G$3,3,FALSE)="OUI",OFFSET(W$3,MOD(QUOTIENT(ROW()-ROW($A$20),'Feuille1-Catégories'!$B$6/W$6),W$5),0),IF(MOD($A952-1-W$10,'Feuille1-Catégories'!$F$5+1)=0,W$3,""))),"")</f>
        <v/>
      </c>
      <c r="X952" s="29" t="str">
        <f ca="1">IF(AND($A952&lt;&gt;"",X$9&lt;&gt;""),IF(HLOOKUP(X$9,'Feuille1-Catégories'!$C$1:$G$2,2,FALSE)="OUI",X$3,IF(HLOOKUP(X$9,'Feuille1-Catégories'!$C$1:$G$3,3,FALSE)="OUI",OFFSET(X$3,MOD(QUOTIENT(ROW()-ROW($A$20),'Feuille1-Catégories'!$B$6/X$6),X$5),0),IF(MOD($A952-1-X$10,'Feuille1-Catégories'!$F$5+1)=0,X$3,""))),"")</f>
        <v/>
      </c>
      <c r="Y952" s="29" t="str">
        <f ca="1">IF(AND($A952&lt;&gt;"",Y$9&lt;&gt;""),IF(HLOOKUP(Y$9,'Feuille1-Catégories'!$C$1:$G$2,2,FALSE)="OUI",Y$3,IF(HLOOKUP(Y$9,'Feuille1-Catégories'!$C$1:$G$3,3,FALSE)="OUI",OFFSET(Y$3,MOD(QUOTIENT(ROW()-ROW($A$20),'Feuille1-Catégories'!$B$6/Y$6),Y$5),0),IF(MOD($A952-1-Y$10,'Feuille1-Catégories'!$F$5+1)=0,Y$3,""))),"")</f>
        <v/>
      </c>
      <c r="Z952" s="29" t="str">
        <f ca="1">IF(AND($A952&lt;&gt;"",Z$9&lt;&gt;""),IF(HLOOKUP(Z$9,'Feuille1-Catégories'!$C$1:$G$2,2,FALSE)="OUI",Z$3,IF(HLOOKUP(Z$9,'Feuille1-Catégories'!$C$1:$G$3,3,FALSE)="OUI",OFFSET(Z$3,MOD(QUOTIENT(ROW()-ROW($A$20),'Feuille1-Catégories'!$B$6/Z$6),Z$5),0),IF(MOD($A952-1-Z$10,'Feuille1-Catégories'!$F$5+1)=0,Z$3,""))),"")</f>
        <v/>
      </c>
    </row>
    <row r="953" spans="1:26" ht="17" x14ac:dyDescent="0.2">
      <c r="A953" s="21" t="str">
        <f>IF('Feuille2-Prix de vente'!A953&lt;&gt;"",'Feuille2-Prix de vente'!A953,"")</f>
        <v/>
      </c>
      <c r="B953" s="33" t="str">
        <f>IF('Feuille2-Prix de vente'!B953&lt;&gt;"",'Feuille2-Prix de vente'!B953,"")</f>
        <v/>
      </c>
      <c r="C953" s="10" t="str">
        <f>IF('Feuille2-Prix de vente'!C953&lt;&gt;"",'Feuille2-Prix de vente'!C953,"")</f>
        <v/>
      </c>
      <c r="D953" s="10" t="str">
        <f t="shared" si="14"/>
        <v/>
      </c>
      <c r="E953" s="10" t="str">
        <f>IF('Feuille2-Prix de vente'!E953&lt;&gt;"",'Feuille2-Prix de vente'!E953,"")</f>
        <v/>
      </c>
      <c r="F953" s="29" t="str">
        <f ca="1">IF(AND($A953&lt;&gt;"",F$9&lt;&gt;""),IF(HLOOKUP(F$9,'Feuille1-Catégories'!$C$1:$G$2,2,FALSE)="OUI",F$3,IF(HLOOKUP(F$9,'Feuille1-Catégories'!$C$1:$G$3,3,FALSE)="OUI",OFFSET(F$3,MOD(QUOTIENT(ROW()-ROW($A$20),'Feuille1-Catégories'!$B$6/F$6),F$5),0),IF(MOD($A953-1-F$10,'Feuille1-Catégories'!$F$5+1)=0,F$3,""))),"")</f>
        <v/>
      </c>
      <c r="G953" s="29" t="str">
        <f ca="1">IF(AND($A953&lt;&gt;"",G$9&lt;&gt;""),IF(HLOOKUP(G$9,'Feuille1-Catégories'!$C$1:$G$2,2,FALSE)="OUI",G$3,IF(HLOOKUP(G$9,'Feuille1-Catégories'!$C$1:$G$3,3,FALSE)="OUI",OFFSET(G$3,MOD(QUOTIENT(ROW()-ROW($A$20),'Feuille1-Catégories'!$B$6/G$6),G$5),0),IF(MOD($A953-1-G$10,'Feuille1-Catégories'!$F$5+1)=0,G$3,""))),"")</f>
        <v/>
      </c>
      <c r="H953" s="29" t="str">
        <f ca="1">IF(AND($A953&lt;&gt;"",H$9&lt;&gt;""),IF(HLOOKUP(H$9,'Feuille1-Catégories'!$C$1:$G$2,2,FALSE)="OUI",H$3,IF(HLOOKUP(H$9,'Feuille1-Catégories'!$C$1:$G$3,3,FALSE)="OUI",OFFSET(H$3,MOD(QUOTIENT(ROW()-ROW($A$20),'Feuille1-Catégories'!$B$6/H$6),H$5),0),IF(MOD($A953-1-H$10,'Feuille1-Catégories'!$F$5+1)=0,H$3,""))),"")</f>
        <v/>
      </c>
      <c r="I953" s="29" t="str">
        <f ca="1">IF(AND($A953&lt;&gt;"",I$9&lt;&gt;""),IF(HLOOKUP(I$9,'Feuille1-Catégories'!$C$1:$G$2,2,FALSE)="OUI",I$3,IF(HLOOKUP(I$9,'Feuille1-Catégories'!$C$1:$G$3,3,FALSE)="OUI",OFFSET(I$3,MOD(QUOTIENT(ROW()-ROW($A$20),'Feuille1-Catégories'!$B$6/I$6),I$5),0),IF(MOD($A953-1-I$10,'Feuille1-Catégories'!$F$5+1)=0,I$3,""))),"")</f>
        <v/>
      </c>
      <c r="J953" s="29" t="str">
        <f ca="1">IF(AND($A953&lt;&gt;"",J$9&lt;&gt;""),IF(HLOOKUP(J$9,'Feuille1-Catégories'!$C$1:$G$2,2,FALSE)="OUI",J$3,IF(HLOOKUP(J$9,'Feuille1-Catégories'!$C$1:$G$3,3,FALSE)="OUI",OFFSET(J$3,MOD(QUOTIENT(ROW()-ROW($A$20),'Feuille1-Catégories'!$B$6/J$6),J$5),0),IF(MOD($A953-1-J$10,'Feuille1-Catégories'!$F$5+1)=0,J$3,""))),"")</f>
        <v/>
      </c>
      <c r="K953" s="29" t="str">
        <f ca="1">IF(AND($A953&lt;&gt;"",K$9&lt;&gt;""),IF(HLOOKUP(K$9,'Feuille1-Catégories'!$C$1:$G$2,2,FALSE)="OUI",K$3,IF(HLOOKUP(K$9,'Feuille1-Catégories'!$C$1:$G$3,3,FALSE)="OUI",OFFSET(K$3,MOD(QUOTIENT(ROW()-ROW($A$20),'Feuille1-Catégories'!$B$6/K$6),K$5),0),IF(MOD($A953-1-K$10,'Feuille1-Catégories'!$F$5+1)=0,K$3,""))),"")</f>
        <v/>
      </c>
      <c r="L953" s="29" t="str">
        <f ca="1">IF(AND($A953&lt;&gt;"",L$9&lt;&gt;""),IF(HLOOKUP(L$9,'Feuille1-Catégories'!$C$1:$G$2,2,FALSE)="OUI",L$3,IF(HLOOKUP(L$9,'Feuille1-Catégories'!$C$1:$G$3,3,FALSE)="OUI",OFFSET(L$3,MOD(QUOTIENT(ROW()-ROW($A$20),'Feuille1-Catégories'!$B$6/L$6),L$5),0),IF(MOD($A953-1-L$10,'Feuille1-Catégories'!$F$5+1)=0,L$3,""))),"")</f>
        <v/>
      </c>
      <c r="M953" s="29" t="str">
        <f ca="1">IF(AND($A953&lt;&gt;"",M$9&lt;&gt;""),IF(HLOOKUP(M$9,'Feuille1-Catégories'!$C$1:$G$2,2,FALSE)="OUI",M$3,IF(HLOOKUP(M$9,'Feuille1-Catégories'!$C$1:$G$3,3,FALSE)="OUI",OFFSET(M$3,MOD(QUOTIENT(ROW()-ROW($A$20),'Feuille1-Catégories'!$B$6/M$6),M$5),0),IF(MOD($A953-1-M$10,'Feuille1-Catégories'!$F$5+1)=0,M$3,""))),"")</f>
        <v/>
      </c>
      <c r="N953" s="29" t="str">
        <f ca="1">IF(AND($A953&lt;&gt;"",N$9&lt;&gt;""),IF(HLOOKUP(N$9,'Feuille1-Catégories'!$C$1:$G$2,2,FALSE)="OUI",N$3,IF(HLOOKUP(N$9,'Feuille1-Catégories'!$C$1:$G$3,3,FALSE)="OUI",OFFSET(N$3,MOD(QUOTIENT(ROW()-ROW($A$20),'Feuille1-Catégories'!$B$6/N$6),N$5),0),IF(MOD($A953-1-N$10,'Feuille1-Catégories'!$F$5+1)=0,N$3,""))),"")</f>
        <v/>
      </c>
      <c r="O953" s="29" t="str">
        <f ca="1">IF(AND($A953&lt;&gt;"",O$9&lt;&gt;""),IF(HLOOKUP(O$9,'Feuille1-Catégories'!$C$1:$G$2,2,FALSE)="OUI",O$3,IF(HLOOKUP(O$9,'Feuille1-Catégories'!$C$1:$G$3,3,FALSE)="OUI",OFFSET(O$3,MOD(QUOTIENT(ROW()-ROW($A$20),'Feuille1-Catégories'!$B$6/O$6),O$5),0),IF(MOD($A953-1-O$10,'Feuille1-Catégories'!$F$5+1)=0,O$3,""))),"")</f>
        <v/>
      </c>
      <c r="P953" s="29" t="str">
        <f ca="1">IF(AND($A953&lt;&gt;"",P$9&lt;&gt;""),IF(HLOOKUP(P$9,'Feuille1-Catégories'!$C$1:$G$2,2,FALSE)="OUI",P$3,IF(HLOOKUP(P$9,'Feuille1-Catégories'!$C$1:$G$3,3,FALSE)="OUI",OFFSET(P$3,MOD(QUOTIENT(ROW()-ROW($A$20),'Feuille1-Catégories'!$B$6/P$6),P$5),0),IF(MOD($A953-1-P$10,'Feuille1-Catégories'!$F$5+1)=0,P$3,""))),"")</f>
        <v/>
      </c>
      <c r="Q953" s="29" t="str">
        <f ca="1">IF(AND($A953&lt;&gt;"",Q$9&lt;&gt;""),IF(HLOOKUP(Q$9,'Feuille1-Catégories'!$C$1:$G$2,2,FALSE)="OUI",Q$3,IF(HLOOKUP(Q$9,'Feuille1-Catégories'!$C$1:$G$3,3,FALSE)="OUI",OFFSET(Q$3,MOD(QUOTIENT(ROW()-ROW($A$20),'Feuille1-Catégories'!$B$6/Q$6),Q$5),0),IF(MOD($A953-1-Q$10,'Feuille1-Catégories'!$F$5+1)=0,Q$3,""))),"")</f>
        <v/>
      </c>
      <c r="R953" s="29" t="str">
        <f ca="1">IF(AND($A953&lt;&gt;"",R$9&lt;&gt;""),IF(HLOOKUP(R$9,'Feuille1-Catégories'!$C$1:$G$2,2,FALSE)="OUI",R$3,IF(HLOOKUP(R$9,'Feuille1-Catégories'!$C$1:$G$3,3,FALSE)="OUI",OFFSET(R$3,MOD(QUOTIENT(ROW()-ROW($A$20),'Feuille1-Catégories'!$B$6/R$6),R$5),0),IF(MOD($A953-1-R$10,'Feuille1-Catégories'!$F$5+1)=0,R$3,""))),"")</f>
        <v/>
      </c>
      <c r="S953" s="29" t="str">
        <f ca="1">IF(AND($A953&lt;&gt;"",S$9&lt;&gt;""),IF(HLOOKUP(S$9,'Feuille1-Catégories'!$C$1:$G$2,2,FALSE)="OUI",S$3,IF(HLOOKUP(S$9,'Feuille1-Catégories'!$C$1:$G$3,3,FALSE)="OUI",OFFSET(S$3,MOD(QUOTIENT(ROW()-ROW($A$20),'Feuille1-Catégories'!$B$6/S$6),S$5),0),IF(MOD($A953-1-S$10,'Feuille1-Catégories'!$F$5+1)=0,S$3,""))),"")</f>
        <v/>
      </c>
      <c r="T953" s="29" t="str">
        <f ca="1">IF(AND($A953&lt;&gt;"",T$9&lt;&gt;""),IF(HLOOKUP(T$9,'Feuille1-Catégories'!$C$1:$G$2,2,FALSE)="OUI",T$3,IF(HLOOKUP(T$9,'Feuille1-Catégories'!$C$1:$G$3,3,FALSE)="OUI",OFFSET(T$3,MOD(QUOTIENT(ROW()-ROW($A$20),'Feuille1-Catégories'!$B$6/T$6),T$5),0),IF(MOD($A953-1-T$10,'Feuille1-Catégories'!$F$5+1)=0,T$3,""))),"")</f>
        <v/>
      </c>
      <c r="U953" s="29" t="str">
        <f ca="1">IF(AND($A953&lt;&gt;"",U$9&lt;&gt;""),IF(HLOOKUP(U$9,'Feuille1-Catégories'!$C$1:$G$2,2,FALSE)="OUI",U$3,IF(HLOOKUP(U$9,'Feuille1-Catégories'!$C$1:$G$3,3,FALSE)="OUI",OFFSET(U$3,MOD(QUOTIENT(ROW()-ROW($A$20),'Feuille1-Catégories'!$B$6/U$6),U$5),0),IF(MOD($A953-1-U$10,'Feuille1-Catégories'!$F$5+1)=0,U$3,""))),"")</f>
        <v/>
      </c>
      <c r="V953" s="29" t="str">
        <f ca="1">IF(AND($A953&lt;&gt;"",V$9&lt;&gt;""),IF(HLOOKUP(V$9,'Feuille1-Catégories'!$C$1:$G$2,2,FALSE)="OUI",V$3,IF(HLOOKUP(V$9,'Feuille1-Catégories'!$C$1:$G$3,3,FALSE)="OUI",OFFSET(V$3,MOD(QUOTIENT(ROW()-ROW($A$20),'Feuille1-Catégories'!$B$6/V$6),V$5),0),IF(MOD($A953-1-V$10,'Feuille1-Catégories'!$F$5+1)=0,V$3,""))),"")</f>
        <v/>
      </c>
      <c r="W953" s="29" t="str">
        <f ca="1">IF(AND($A953&lt;&gt;"",W$9&lt;&gt;""),IF(HLOOKUP(W$9,'Feuille1-Catégories'!$C$1:$G$2,2,FALSE)="OUI",W$3,IF(HLOOKUP(W$9,'Feuille1-Catégories'!$C$1:$G$3,3,FALSE)="OUI",OFFSET(W$3,MOD(QUOTIENT(ROW()-ROW($A$20),'Feuille1-Catégories'!$B$6/W$6),W$5),0),IF(MOD($A953-1-W$10,'Feuille1-Catégories'!$F$5+1)=0,W$3,""))),"")</f>
        <v/>
      </c>
      <c r="X953" s="29" t="str">
        <f ca="1">IF(AND($A953&lt;&gt;"",X$9&lt;&gt;""),IF(HLOOKUP(X$9,'Feuille1-Catégories'!$C$1:$G$2,2,FALSE)="OUI",X$3,IF(HLOOKUP(X$9,'Feuille1-Catégories'!$C$1:$G$3,3,FALSE)="OUI",OFFSET(X$3,MOD(QUOTIENT(ROW()-ROW($A$20),'Feuille1-Catégories'!$B$6/X$6),X$5),0),IF(MOD($A953-1-X$10,'Feuille1-Catégories'!$F$5+1)=0,X$3,""))),"")</f>
        <v/>
      </c>
      <c r="Y953" s="29" t="str">
        <f ca="1">IF(AND($A953&lt;&gt;"",Y$9&lt;&gt;""),IF(HLOOKUP(Y$9,'Feuille1-Catégories'!$C$1:$G$2,2,FALSE)="OUI",Y$3,IF(HLOOKUP(Y$9,'Feuille1-Catégories'!$C$1:$G$3,3,FALSE)="OUI",OFFSET(Y$3,MOD(QUOTIENT(ROW()-ROW($A$20),'Feuille1-Catégories'!$B$6/Y$6),Y$5),0),IF(MOD($A953-1-Y$10,'Feuille1-Catégories'!$F$5+1)=0,Y$3,""))),"")</f>
        <v/>
      </c>
      <c r="Z953" s="29" t="str">
        <f ca="1">IF(AND($A953&lt;&gt;"",Z$9&lt;&gt;""),IF(HLOOKUP(Z$9,'Feuille1-Catégories'!$C$1:$G$2,2,FALSE)="OUI",Z$3,IF(HLOOKUP(Z$9,'Feuille1-Catégories'!$C$1:$G$3,3,FALSE)="OUI",OFFSET(Z$3,MOD(QUOTIENT(ROW()-ROW($A$20),'Feuille1-Catégories'!$B$6/Z$6),Z$5),0),IF(MOD($A953-1-Z$10,'Feuille1-Catégories'!$F$5+1)=0,Z$3,""))),"")</f>
        <v/>
      </c>
    </row>
    <row r="954" spans="1:26" ht="17" x14ac:dyDescent="0.2">
      <c r="A954" s="21" t="str">
        <f>IF('Feuille2-Prix de vente'!A954&lt;&gt;"",'Feuille2-Prix de vente'!A954,"")</f>
        <v/>
      </c>
      <c r="B954" s="33" t="str">
        <f>IF('Feuille2-Prix de vente'!B954&lt;&gt;"",'Feuille2-Prix de vente'!B954,"")</f>
        <v/>
      </c>
      <c r="C954" s="10" t="str">
        <f>IF('Feuille2-Prix de vente'!C954&lt;&gt;"",'Feuille2-Prix de vente'!C954,"")</f>
        <v/>
      </c>
      <c r="D954" s="10" t="str">
        <f t="shared" si="14"/>
        <v/>
      </c>
      <c r="E954" s="10" t="str">
        <f>IF('Feuille2-Prix de vente'!E954&lt;&gt;"",'Feuille2-Prix de vente'!E954,"")</f>
        <v/>
      </c>
      <c r="F954" s="29" t="str">
        <f ca="1">IF(AND($A954&lt;&gt;"",F$9&lt;&gt;""),IF(HLOOKUP(F$9,'Feuille1-Catégories'!$C$1:$G$2,2,FALSE)="OUI",F$3,IF(HLOOKUP(F$9,'Feuille1-Catégories'!$C$1:$G$3,3,FALSE)="OUI",OFFSET(F$3,MOD(QUOTIENT(ROW()-ROW($A$20),'Feuille1-Catégories'!$B$6/F$6),F$5),0),IF(MOD($A954-1-F$10,'Feuille1-Catégories'!$F$5+1)=0,F$3,""))),"")</f>
        <v/>
      </c>
      <c r="G954" s="29" t="str">
        <f ca="1">IF(AND($A954&lt;&gt;"",G$9&lt;&gt;""),IF(HLOOKUP(G$9,'Feuille1-Catégories'!$C$1:$G$2,2,FALSE)="OUI",G$3,IF(HLOOKUP(G$9,'Feuille1-Catégories'!$C$1:$G$3,3,FALSE)="OUI",OFFSET(G$3,MOD(QUOTIENT(ROW()-ROW($A$20),'Feuille1-Catégories'!$B$6/G$6),G$5),0),IF(MOD($A954-1-G$10,'Feuille1-Catégories'!$F$5+1)=0,G$3,""))),"")</f>
        <v/>
      </c>
      <c r="H954" s="29" t="str">
        <f ca="1">IF(AND($A954&lt;&gt;"",H$9&lt;&gt;""),IF(HLOOKUP(H$9,'Feuille1-Catégories'!$C$1:$G$2,2,FALSE)="OUI",H$3,IF(HLOOKUP(H$9,'Feuille1-Catégories'!$C$1:$G$3,3,FALSE)="OUI",OFFSET(H$3,MOD(QUOTIENT(ROW()-ROW($A$20),'Feuille1-Catégories'!$B$6/H$6),H$5),0),IF(MOD($A954-1-H$10,'Feuille1-Catégories'!$F$5+1)=0,H$3,""))),"")</f>
        <v/>
      </c>
      <c r="I954" s="29" t="str">
        <f ca="1">IF(AND($A954&lt;&gt;"",I$9&lt;&gt;""),IF(HLOOKUP(I$9,'Feuille1-Catégories'!$C$1:$G$2,2,FALSE)="OUI",I$3,IF(HLOOKUP(I$9,'Feuille1-Catégories'!$C$1:$G$3,3,FALSE)="OUI",OFFSET(I$3,MOD(QUOTIENT(ROW()-ROW($A$20),'Feuille1-Catégories'!$B$6/I$6),I$5),0),IF(MOD($A954-1-I$10,'Feuille1-Catégories'!$F$5+1)=0,I$3,""))),"")</f>
        <v/>
      </c>
      <c r="J954" s="29" t="str">
        <f ca="1">IF(AND($A954&lt;&gt;"",J$9&lt;&gt;""),IF(HLOOKUP(J$9,'Feuille1-Catégories'!$C$1:$G$2,2,FALSE)="OUI",J$3,IF(HLOOKUP(J$9,'Feuille1-Catégories'!$C$1:$G$3,3,FALSE)="OUI",OFFSET(J$3,MOD(QUOTIENT(ROW()-ROW($A$20),'Feuille1-Catégories'!$B$6/J$6),J$5),0),IF(MOD($A954-1-J$10,'Feuille1-Catégories'!$F$5+1)=0,J$3,""))),"")</f>
        <v/>
      </c>
      <c r="K954" s="29" t="str">
        <f ca="1">IF(AND($A954&lt;&gt;"",K$9&lt;&gt;""),IF(HLOOKUP(K$9,'Feuille1-Catégories'!$C$1:$G$2,2,FALSE)="OUI",K$3,IF(HLOOKUP(K$9,'Feuille1-Catégories'!$C$1:$G$3,3,FALSE)="OUI",OFFSET(K$3,MOD(QUOTIENT(ROW()-ROW($A$20),'Feuille1-Catégories'!$B$6/K$6),K$5),0),IF(MOD($A954-1-K$10,'Feuille1-Catégories'!$F$5+1)=0,K$3,""))),"")</f>
        <v/>
      </c>
      <c r="L954" s="29" t="str">
        <f ca="1">IF(AND($A954&lt;&gt;"",L$9&lt;&gt;""),IF(HLOOKUP(L$9,'Feuille1-Catégories'!$C$1:$G$2,2,FALSE)="OUI",L$3,IF(HLOOKUP(L$9,'Feuille1-Catégories'!$C$1:$G$3,3,FALSE)="OUI",OFFSET(L$3,MOD(QUOTIENT(ROW()-ROW($A$20),'Feuille1-Catégories'!$B$6/L$6),L$5),0),IF(MOD($A954-1-L$10,'Feuille1-Catégories'!$F$5+1)=0,L$3,""))),"")</f>
        <v/>
      </c>
      <c r="M954" s="29" t="str">
        <f ca="1">IF(AND($A954&lt;&gt;"",M$9&lt;&gt;""),IF(HLOOKUP(M$9,'Feuille1-Catégories'!$C$1:$G$2,2,FALSE)="OUI",M$3,IF(HLOOKUP(M$9,'Feuille1-Catégories'!$C$1:$G$3,3,FALSE)="OUI",OFFSET(M$3,MOD(QUOTIENT(ROW()-ROW($A$20),'Feuille1-Catégories'!$B$6/M$6),M$5),0),IF(MOD($A954-1-M$10,'Feuille1-Catégories'!$F$5+1)=0,M$3,""))),"")</f>
        <v/>
      </c>
      <c r="N954" s="29" t="str">
        <f ca="1">IF(AND($A954&lt;&gt;"",N$9&lt;&gt;""),IF(HLOOKUP(N$9,'Feuille1-Catégories'!$C$1:$G$2,2,FALSE)="OUI",N$3,IF(HLOOKUP(N$9,'Feuille1-Catégories'!$C$1:$G$3,3,FALSE)="OUI",OFFSET(N$3,MOD(QUOTIENT(ROW()-ROW($A$20),'Feuille1-Catégories'!$B$6/N$6),N$5),0),IF(MOD($A954-1-N$10,'Feuille1-Catégories'!$F$5+1)=0,N$3,""))),"")</f>
        <v/>
      </c>
      <c r="O954" s="29" t="str">
        <f ca="1">IF(AND($A954&lt;&gt;"",O$9&lt;&gt;""),IF(HLOOKUP(O$9,'Feuille1-Catégories'!$C$1:$G$2,2,FALSE)="OUI",O$3,IF(HLOOKUP(O$9,'Feuille1-Catégories'!$C$1:$G$3,3,FALSE)="OUI",OFFSET(O$3,MOD(QUOTIENT(ROW()-ROW($A$20),'Feuille1-Catégories'!$B$6/O$6),O$5),0),IF(MOD($A954-1-O$10,'Feuille1-Catégories'!$F$5+1)=0,O$3,""))),"")</f>
        <v/>
      </c>
      <c r="P954" s="29" t="str">
        <f ca="1">IF(AND($A954&lt;&gt;"",P$9&lt;&gt;""),IF(HLOOKUP(P$9,'Feuille1-Catégories'!$C$1:$G$2,2,FALSE)="OUI",P$3,IF(HLOOKUP(P$9,'Feuille1-Catégories'!$C$1:$G$3,3,FALSE)="OUI",OFFSET(P$3,MOD(QUOTIENT(ROW()-ROW($A$20),'Feuille1-Catégories'!$B$6/P$6),P$5),0),IF(MOD($A954-1-P$10,'Feuille1-Catégories'!$F$5+1)=0,P$3,""))),"")</f>
        <v/>
      </c>
      <c r="Q954" s="29" t="str">
        <f ca="1">IF(AND($A954&lt;&gt;"",Q$9&lt;&gt;""),IF(HLOOKUP(Q$9,'Feuille1-Catégories'!$C$1:$G$2,2,FALSE)="OUI",Q$3,IF(HLOOKUP(Q$9,'Feuille1-Catégories'!$C$1:$G$3,3,FALSE)="OUI",OFFSET(Q$3,MOD(QUOTIENT(ROW()-ROW($A$20),'Feuille1-Catégories'!$B$6/Q$6),Q$5),0),IF(MOD($A954-1-Q$10,'Feuille1-Catégories'!$F$5+1)=0,Q$3,""))),"")</f>
        <v/>
      </c>
      <c r="R954" s="29" t="str">
        <f ca="1">IF(AND($A954&lt;&gt;"",R$9&lt;&gt;""),IF(HLOOKUP(R$9,'Feuille1-Catégories'!$C$1:$G$2,2,FALSE)="OUI",R$3,IF(HLOOKUP(R$9,'Feuille1-Catégories'!$C$1:$G$3,3,FALSE)="OUI",OFFSET(R$3,MOD(QUOTIENT(ROW()-ROW($A$20),'Feuille1-Catégories'!$B$6/R$6),R$5),0),IF(MOD($A954-1-R$10,'Feuille1-Catégories'!$F$5+1)=0,R$3,""))),"")</f>
        <v/>
      </c>
      <c r="S954" s="29" t="str">
        <f ca="1">IF(AND($A954&lt;&gt;"",S$9&lt;&gt;""),IF(HLOOKUP(S$9,'Feuille1-Catégories'!$C$1:$G$2,2,FALSE)="OUI",S$3,IF(HLOOKUP(S$9,'Feuille1-Catégories'!$C$1:$G$3,3,FALSE)="OUI",OFFSET(S$3,MOD(QUOTIENT(ROW()-ROW($A$20),'Feuille1-Catégories'!$B$6/S$6),S$5),0),IF(MOD($A954-1-S$10,'Feuille1-Catégories'!$F$5+1)=0,S$3,""))),"")</f>
        <v/>
      </c>
      <c r="T954" s="29" t="str">
        <f ca="1">IF(AND($A954&lt;&gt;"",T$9&lt;&gt;""),IF(HLOOKUP(T$9,'Feuille1-Catégories'!$C$1:$G$2,2,FALSE)="OUI",T$3,IF(HLOOKUP(T$9,'Feuille1-Catégories'!$C$1:$G$3,3,FALSE)="OUI",OFFSET(T$3,MOD(QUOTIENT(ROW()-ROW($A$20),'Feuille1-Catégories'!$B$6/T$6),T$5),0),IF(MOD($A954-1-T$10,'Feuille1-Catégories'!$F$5+1)=0,T$3,""))),"")</f>
        <v/>
      </c>
      <c r="U954" s="29" t="str">
        <f ca="1">IF(AND($A954&lt;&gt;"",U$9&lt;&gt;""),IF(HLOOKUP(U$9,'Feuille1-Catégories'!$C$1:$G$2,2,FALSE)="OUI",U$3,IF(HLOOKUP(U$9,'Feuille1-Catégories'!$C$1:$G$3,3,FALSE)="OUI",OFFSET(U$3,MOD(QUOTIENT(ROW()-ROW($A$20),'Feuille1-Catégories'!$B$6/U$6),U$5),0),IF(MOD($A954-1-U$10,'Feuille1-Catégories'!$F$5+1)=0,U$3,""))),"")</f>
        <v/>
      </c>
      <c r="V954" s="29" t="str">
        <f ca="1">IF(AND($A954&lt;&gt;"",V$9&lt;&gt;""),IF(HLOOKUP(V$9,'Feuille1-Catégories'!$C$1:$G$2,2,FALSE)="OUI",V$3,IF(HLOOKUP(V$9,'Feuille1-Catégories'!$C$1:$G$3,3,FALSE)="OUI",OFFSET(V$3,MOD(QUOTIENT(ROW()-ROW($A$20),'Feuille1-Catégories'!$B$6/V$6),V$5),0),IF(MOD($A954-1-V$10,'Feuille1-Catégories'!$F$5+1)=0,V$3,""))),"")</f>
        <v/>
      </c>
      <c r="W954" s="29" t="str">
        <f ca="1">IF(AND($A954&lt;&gt;"",W$9&lt;&gt;""),IF(HLOOKUP(W$9,'Feuille1-Catégories'!$C$1:$G$2,2,FALSE)="OUI",W$3,IF(HLOOKUP(W$9,'Feuille1-Catégories'!$C$1:$G$3,3,FALSE)="OUI",OFFSET(W$3,MOD(QUOTIENT(ROW()-ROW($A$20),'Feuille1-Catégories'!$B$6/W$6),W$5),0),IF(MOD($A954-1-W$10,'Feuille1-Catégories'!$F$5+1)=0,W$3,""))),"")</f>
        <v/>
      </c>
      <c r="X954" s="29" t="str">
        <f ca="1">IF(AND($A954&lt;&gt;"",X$9&lt;&gt;""),IF(HLOOKUP(X$9,'Feuille1-Catégories'!$C$1:$G$2,2,FALSE)="OUI",X$3,IF(HLOOKUP(X$9,'Feuille1-Catégories'!$C$1:$G$3,3,FALSE)="OUI",OFFSET(X$3,MOD(QUOTIENT(ROW()-ROW($A$20),'Feuille1-Catégories'!$B$6/X$6),X$5),0),IF(MOD($A954-1-X$10,'Feuille1-Catégories'!$F$5+1)=0,X$3,""))),"")</f>
        <v/>
      </c>
      <c r="Y954" s="29" t="str">
        <f ca="1">IF(AND($A954&lt;&gt;"",Y$9&lt;&gt;""),IF(HLOOKUP(Y$9,'Feuille1-Catégories'!$C$1:$G$2,2,FALSE)="OUI",Y$3,IF(HLOOKUP(Y$9,'Feuille1-Catégories'!$C$1:$G$3,3,FALSE)="OUI",OFFSET(Y$3,MOD(QUOTIENT(ROW()-ROW($A$20),'Feuille1-Catégories'!$B$6/Y$6),Y$5),0),IF(MOD($A954-1-Y$10,'Feuille1-Catégories'!$F$5+1)=0,Y$3,""))),"")</f>
        <v/>
      </c>
      <c r="Z954" s="29" t="str">
        <f ca="1">IF(AND($A954&lt;&gt;"",Z$9&lt;&gt;""),IF(HLOOKUP(Z$9,'Feuille1-Catégories'!$C$1:$G$2,2,FALSE)="OUI",Z$3,IF(HLOOKUP(Z$9,'Feuille1-Catégories'!$C$1:$G$3,3,FALSE)="OUI",OFFSET(Z$3,MOD(QUOTIENT(ROW()-ROW($A$20),'Feuille1-Catégories'!$B$6/Z$6),Z$5),0),IF(MOD($A954-1-Z$10,'Feuille1-Catégories'!$F$5+1)=0,Z$3,""))),"")</f>
        <v/>
      </c>
    </row>
    <row r="955" spans="1:26" ht="17" x14ac:dyDescent="0.2">
      <c r="A955" s="21" t="str">
        <f>IF('Feuille2-Prix de vente'!A955&lt;&gt;"",'Feuille2-Prix de vente'!A955,"")</f>
        <v/>
      </c>
      <c r="B955" s="33" t="str">
        <f>IF('Feuille2-Prix de vente'!B955&lt;&gt;"",'Feuille2-Prix de vente'!B955,"")</f>
        <v/>
      </c>
      <c r="C955" s="10" t="str">
        <f>IF('Feuille2-Prix de vente'!C955&lt;&gt;"",'Feuille2-Prix de vente'!C955,"")</f>
        <v/>
      </c>
      <c r="D955" s="10" t="str">
        <f t="shared" si="14"/>
        <v/>
      </c>
      <c r="E955" s="10" t="str">
        <f>IF('Feuille2-Prix de vente'!E955&lt;&gt;"",'Feuille2-Prix de vente'!E955,"")</f>
        <v/>
      </c>
      <c r="F955" s="29" t="str">
        <f ca="1">IF(AND($A955&lt;&gt;"",F$9&lt;&gt;""),IF(HLOOKUP(F$9,'Feuille1-Catégories'!$C$1:$G$2,2,FALSE)="OUI",F$3,IF(HLOOKUP(F$9,'Feuille1-Catégories'!$C$1:$G$3,3,FALSE)="OUI",OFFSET(F$3,MOD(QUOTIENT(ROW()-ROW($A$20),'Feuille1-Catégories'!$B$6/F$6),F$5),0),IF(MOD($A955-1-F$10,'Feuille1-Catégories'!$F$5+1)=0,F$3,""))),"")</f>
        <v/>
      </c>
      <c r="G955" s="29" t="str">
        <f ca="1">IF(AND($A955&lt;&gt;"",G$9&lt;&gt;""),IF(HLOOKUP(G$9,'Feuille1-Catégories'!$C$1:$G$2,2,FALSE)="OUI",G$3,IF(HLOOKUP(G$9,'Feuille1-Catégories'!$C$1:$G$3,3,FALSE)="OUI",OFFSET(G$3,MOD(QUOTIENT(ROW()-ROW($A$20),'Feuille1-Catégories'!$B$6/G$6),G$5),0),IF(MOD($A955-1-G$10,'Feuille1-Catégories'!$F$5+1)=0,G$3,""))),"")</f>
        <v/>
      </c>
      <c r="H955" s="29" t="str">
        <f ca="1">IF(AND($A955&lt;&gt;"",H$9&lt;&gt;""),IF(HLOOKUP(H$9,'Feuille1-Catégories'!$C$1:$G$2,2,FALSE)="OUI",H$3,IF(HLOOKUP(H$9,'Feuille1-Catégories'!$C$1:$G$3,3,FALSE)="OUI",OFFSET(H$3,MOD(QUOTIENT(ROW()-ROW($A$20),'Feuille1-Catégories'!$B$6/H$6),H$5),0),IF(MOD($A955-1-H$10,'Feuille1-Catégories'!$F$5+1)=0,H$3,""))),"")</f>
        <v/>
      </c>
      <c r="I955" s="29" t="str">
        <f ca="1">IF(AND($A955&lt;&gt;"",I$9&lt;&gt;""),IF(HLOOKUP(I$9,'Feuille1-Catégories'!$C$1:$G$2,2,FALSE)="OUI",I$3,IF(HLOOKUP(I$9,'Feuille1-Catégories'!$C$1:$G$3,3,FALSE)="OUI",OFFSET(I$3,MOD(QUOTIENT(ROW()-ROW($A$20),'Feuille1-Catégories'!$B$6/I$6),I$5),0),IF(MOD($A955-1-I$10,'Feuille1-Catégories'!$F$5+1)=0,I$3,""))),"")</f>
        <v/>
      </c>
      <c r="J955" s="29" t="str">
        <f ca="1">IF(AND($A955&lt;&gt;"",J$9&lt;&gt;""),IF(HLOOKUP(J$9,'Feuille1-Catégories'!$C$1:$G$2,2,FALSE)="OUI",J$3,IF(HLOOKUP(J$9,'Feuille1-Catégories'!$C$1:$G$3,3,FALSE)="OUI",OFFSET(J$3,MOD(QUOTIENT(ROW()-ROW($A$20),'Feuille1-Catégories'!$B$6/J$6),J$5),0),IF(MOD($A955-1-J$10,'Feuille1-Catégories'!$F$5+1)=0,J$3,""))),"")</f>
        <v/>
      </c>
      <c r="K955" s="29" t="str">
        <f ca="1">IF(AND($A955&lt;&gt;"",K$9&lt;&gt;""),IF(HLOOKUP(K$9,'Feuille1-Catégories'!$C$1:$G$2,2,FALSE)="OUI",K$3,IF(HLOOKUP(K$9,'Feuille1-Catégories'!$C$1:$G$3,3,FALSE)="OUI",OFFSET(K$3,MOD(QUOTIENT(ROW()-ROW($A$20),'Feuille1-Catégories'!$B$6/K$6),K$5),0),IF(MOD($A955-1-K$10,'Feuille1-Catégories'!$F$5+1)=0,K$3,""))),"")</f>
        <v/>
      </c>
      <c r="L955" s="29" t="str">
        <f ca="1">IF(AND($A955&lt;&gt;"",L$9&lt;&gt;""),IF(HLOOKUP(L$9,'Feuille1-Catégories'!$C$1:$G$2,2,FALSE)="OUI",L$3,IF(HLOOKUP(L$9,'Feuille1-Catégories'!$C$1:$G$3,3,FALSE)="OUI",OFFSET(L$3,MOD(QUOTIENT(ROW()-ROW($A$20),'Feuille1-Catégories'!$B$6/L$6),L$5),0),IF(MOD($A955-1-L$10,'Feuille1-Catégories'!$F$5+1)=0,L$3,""))),"")</f>
        <v/>
      </c>
      <c r="M955" s="29" t="str">
        <f ca="1">IF(AND($A955&lt;&gt;"",M$9&lt;&gt;""),IF(HLOOKUP(M$9,'Feuille1-Catégories'!$C$1:$G$2,2,FALSE)="OUI",M$3,IF(HLOOKUP(M$9,'Feuille1-Catégories'!$C$1:$G$3,3,FALSE)="OUI",OFFSET(M$3,MOD(QUOTIENT(ROW()-ROW($A$20),'Feuille1-Catégories'!$B$6/M$6),M$5),0),IF(MOD($A955-1-M$10,'Feuille1-Catégories'!$F$5+1)=0,M$3,""))),"")</f>
        <v/>
      </c>
      <c r="N955" s="29" t="str">
        <f ca="1">IF(AND($A955&lt;&gt;"",N$9&lt;&gt;""),IF(HLOOKUP(N$9,'Feuille1-Catégories'!$C$1:$G$2,2,FALSE)="OUI",N$3,IF(HLOOKUP(N$9,'Feuille1-Catégories'!$C$1:$G$3,3,FALSE)="OUI",OFFSET(N$3,MOD(QUOTIENT(ROW()-ROW($A$20),'Feuille1-Catégories'!$B$6/N$6),N$5),0),IF(MOD($A955-1-N$10,'Feuille1-Catégories'!$F$5+1)=0,N$3,""))),"")</f>
        <v/>
      </c>
      <c r="O955" s="29" t="str">
        <f ca="1">IF(AND($A955&lt;&gt;"",O$9&lt;&gt;""),IF(HLOOKUP(O$9,'Feuille1-Catégories'!$C$1:$G$2,2,FALSE)="OUI",O$3,IF(HLOOKUP(O$9,'Feuille1-Catégories'!$C$1:$G$3,3,FALSE)="OUI",OFFSET(O$3,MOD(QUOTIENT(ROW()-ROW($A$20),'Feuille1-Catégories'!$B$6/O$6),O$5),0),IF(MOD($A955-1-O$10,'Feuille1-Catégories'!$F$5+1)=0,O$3,""))),"")</f>
        <v/>
      </c>
      <c r="P955" s="29" t="str">
        <f ca="1">IF(AND($A955&lt;&gt;"",P$9&lt;&gt;""),IF(HLOOKUP(P$9,'Feuille1-Catégories'!$C$1:$G$2,2,FALSE)="OUI",P$3,IF(HLOOKUP(P$9,'Feuille1-Catégories'!$C$1:$G$3,3,FALSE)="OUI",OFFSET(P$3,MOD(QUOTIENT(ROW()-ROW($A$20),'Feuille1-Catégories'!$B$6/P$6),P$5),0),IF(MOD($A955-1-P$10,'Feuille1-Catégories'!$F$5+1)=0,P$3,""))),"")</f>
        <v/>
      </c>
      <c r="Q955" s="29" t="str">
        <f ca="1">IF(AND($A955&lt;&gt;"",Q$9&lt;&gt;""),IF(HLOOKUP(Q$9,'Feuille1-Catégories'!$C$1:$G$2,2,FALSE)="OUI",Q$3,IF(HLOOKUP(Q$9,'Feuille1-Catégories'!$C$1:$G$3,3,FALSE)="OUI",OFFSET(Q$3,MOD(QUOTIENT(ROW()-ROW($A$20),'Feuille1-Catégories'!$B$6/Q$6),Q$5),0),IF(MOD($A955-1-Q$10,'Feuille1-Catégories'!$F$5+1)=0,Q$3,""))),"")</f>
        <v/>
      </c>
      <c r="R955" s="29" t="str">
        <f ca="1">IF(AND($A955&lt;&gt;"",R$9&lt;&gt;""),IF(HLOOKUP(R$9,'Feuille1-Catégories'!$C$1:$G$2,2,FALSE)="OUI",R$3,IF(HLOOKUP(R$9,'Feuille1-Catégories'!$C$1:$G$3,3,FALSE)="OUI",OFFSET(R$3,MOD(QUOTIENT(ROW()-ROW($A$20),'Feuille1-Catégories'!$B$6/R$6),R$5),0),IF(MOD($A955-1-R$10,'Feuille1-Catégories'!$F$5+1)=0,R$3,""))),"")</f>
        <v/>
      </c>
      <c r="S955" s="29" t="str">
        <f ca="1">IF(AND($A955&lt;&gt;"",S$9&lt;&gt;""),IF(HLOOKUP(S$9,'Feuille1-Catégories'!$C$1:$G$2,2,FALSE)="OUI",S$3,IF(HLOOKUP(S$9,'Feuille1-Catégories'!$C$1:$G$3,3,FALSE)="OUI",OFFSET(S$3,MOD(QUOTIENT(ROW()-ROW($A$20),'Feuille1-Catégories'!$B$6/S$6),S$5),0),IF(MOD($A955-1-S$10,'Feuille1-Catégories'!$F$5+1)=0,S$3,""))),"")</f>
        <v/>
      </c>
      <c r="T955" s="29" t="str">
        <f ca="1">IF(AND($A955&lt;&gt;"",T$9&lt;&gt;""),IF(HLOOKUP(T$9,'Feuille1-Catégories'!$C$1:$G$2,2,FALSE)="OUI",T$3,IF(HLOOKUP(T$9,'Feuille1-Catégories'!$C$1:$G$3,3,FALSE)="OUI",OFFSET(T$3,MOD(QUOTIENT(ROW()-ROW($A$20),'Feuille1-Catégories'!$B$6/T$6),T$5),0),IF(MOD($A955-1-T$10,'Feuille1-Catégories'!$F$5+1)=0,T$3,""))),"")</f>
        <v/>
      </c>
      <c r="U955" s="29" t="str">
        <f ca="1">IF(AND($A955&lt;&gt;"",U$9&lt;&gt;""),IF(HLOOKUP(U$9,'Feuille1-Catégories'!$C$1:$G$2,2,FALSE)="OUI",U$3,IF(HLOOKUP(U$9,'Feuille1-Catégories'!$C$1:$G$3,3,FALSE)="OUI",OFFSET(U$3,MOD(QUOTIENT(ROW()-ROW($A$20),'Feuille1-Catégories'!$B$6/U$6),U$5),0),IF(MOD($A955-1-U$10,'Feuille1-Catégories'!$F$5+1)=0,U$3,""))),"")</f>
        <v/>
      </c>
      <c r="V955" s="29" t="str">
        <f ca="1">IF(AND($A955&lt;&gt;"",V$9&lt;&gt;""),IF(HLOOKUP(V$9,'Feuille1-Catégories'!$C$1:$G$2,2,FALSE)="OUI",V$3,IF(HLOOKUP(V$9,'Feuille1-Catégories'!$C$1:$G$3,3,FALSE)="OUI",OFFSET(V$3,MOD(QUOTIENT(ROW()-ROW($A$20),'Feuille1-Catégories'!$B$6/V$6),V$5),0),IF(MOD($A955-1-V$10,'Feuille1-Catégories'!$F$5+1)=0,V$3,""))),"")</f>
        <v/>
      </c>
      <c r="W955" s="29" t="str">
        <f ca="1">IF(AND($A955&lt;&gt;"",W$9&lt;&gt;""),IF(HLOOKUP(W$9,'Feuille1-Catégories'!$C$1:$G$2,2,FALSE)="OUI",W$3,IF(HLOOKUP(W$9,'Feuille1-Catégories'!$C$1:$G$3,3,FALSE)="OUI",OFFSET(W$3,MOD(QUOTIENT(ROW()-ROW($A$20),'Feuille1-Catégories'!$B$6/W$6),W$5),0),IF(MOD($A955-1-W$10,'Feuille1-Catégories'!$F$5+1)=0,W$3,""))),"")</f>
        <v/>
      </c>
      <c r="X955" s="29" t="str">
        <f ca="1">IF(AND($A955&lt;&gt;"",X$9&lt;&gt;""),IF(HLOOKUP(X$9,'Feuille1-Catégories'!$C$1:$G$2,2,FALSE)="OUI",X$3,IF(HLOOKUP(X$9,'Feuille1-Catégories'!$C$1:$G$3,3,FALSE)="OUI",OFFSET(X$3,MOD(QUOTIENT(ROW()-ROW($A$20),'Feuille1-Catégories'!$B$6/X$6),X$5),0),IF(MOD($A955-1-X$10,'Feuille1-Catégories'!$F$5+1)=0,X$3,""))),"")</f>
        <v/>
      </c>
      <c r="Y955" s="29" t="str">
        <f ca="1">IF(AND($A955&lt;&gt;"",Y$9&lt;&gt;""),IF(HLOOKUP(Y$9,'Feuille1-Catégories'!$C$1:$G$2,2,FALSE)="OUI",Y$3,IF(HLOOKUP(Y$9,'Feuille1-Catégories'!$C$1:$G$3,3,FALSE)="OUI",OFFSET(Y$3,MOD(QUOTIENT(ROW()-ROW($A$20),'Feuille1-Catégories'!$B$6/Y$6),Y$5),0),IF(MOD($A955-1-Y$10,'Feuille1-Catégories'!$F$5+1)=0,Y$3,""))),"")</f>
        <v/>
      </c>
      <c r="Z955" s="29" t="str">
        <f ca="1">IF(AND($A955&lt;&gt;"",Z$9&lt;&gt;""),IF(HLOOKUP(Z$9,'Feuille1-Catégories'!$C$1:$G$2,2,FALSE)="OUI",Z$3,IF(HLOOKUP(Z$9,'Feuille1-Catégories'!$C$1:$G$3,3,FALSE)="OUI",OFFSET(Z$3,MOD(QUOTIENT(ROW()-ROW($A$20),'Feuille1-Catégories'!$B$6/Z$6),Z$5),0),IF(MOD($A955-1-Z$10,'Feuille1-Catégories'!$F$5+1)=0,Z$3,""))),"")</f>
        <v/>
      </c>
    </row>
    <row r="956" spans="1:26" ht="17" x14ac:dyDescent="0.2">
      <c r="A956" s="21" t="str">
        <f>IF('Feuille2-Prix de vente'!A956&lt;&gt;"",'Feuille2-Prix de vente'!A956,"")</f>
        <v/>
      </c>
      <c r="B956" s="33" t="str">
        <f>IF('Feuille2-Prix de vente'!B956&lt;&gt;"",'Feuille2-Prix de vente'!B956,"")</f>
        <v/>
      </c>
      <c r="C956" s="10" t="str">
        <f>IF('Feuille2-Prix de vente'!C956&lt;&gt;"",'Feuille2-Prix de vente'!C956,"")</f>
        <v/>
      </c>
      <c r="D956" s="10" t="str">
        <f t="shared" si="14"/>
        <v/>
      </c>
      <c r="E956" s="10" t="str">
        <f>IF('Feuille2-Prix de vente'!E956&lt;&gt;"",'Feuille2-Prix de vente'!E956,"")</f>
        <v/>
      </c>
      <c r="F956" s="29" t="str">
        <f ca="1">IF(AND($A956&lt;&gt;"",F$9&lt;&gt;""),IF(HLOOKUP(F$9,'Feuille1-Catégories'!$C$1:$G$2,2,FALSE)="OUI",F$3,IF(HLOOKUP(F$9,'Feuille1-Catégories'!$C$1:$G$3,3,FALSE)="OUI",OFFSET(F$3,MOD(QUOTIENT(ROW()-ROW($A$20),'Feuille1-Catégories'!$B$6/F$6),F$5),0),IF(MOD($A956-1-F$10,'Feuille1-Catégories'!$F$5+1)=0,F$3,""))),"")</f>
        <v/>
      </c>
      <c r="G956" s="29" t="str">
        <f ca="1">IF(AND($A956&lt;&gt;"",G$9&lt;&gt;""),IF(HLOOKUP(G$9,'Feuille1-Catégories'!$C$1:$G$2,2,FALSE)="OUI",G$3,IF(HLOOKUP(G$9,'Feuille1-Catégories'!$C$1:$G$3,3,FALSE)="OUI",OFFSET(G$3,MOD(QUOTIENT(ROW()-ROW($A$20),'Feuille1-Catégories'!$B$6/G$6),G$5),0),IF(MOD($A956-1-G$10,'Feuille1-Catégories'!$F$5+1)=0,G$3,""))),"")</f>
        <v/>
      </c>
      <c r="H956" s="29" t="str">
        <f ca="1">IF(AND($A956&lt;&gt;"",H$9&lt;&gt;""),IF(HLOOKUP(H$9,'Feuille1-Catégories'!$C$1:$G$2,2,FALSE)="OUI",H$3,IF(HLOOKUP(H$9,'Feuille1-Catégories'!$C$1:$G$3,3,FALSE)="OUI",OFFSET(H$3,MOD(QUOTIENT(ROW()-ROW($A$20),'Feuille1-Catégories'!$B$6/H$6),H$5),0),IF(MOD($A956-1-H$10,'Feuille1-Catégories'!$F$5+1)=0,H$3,""))),"")</f>
        <v/>
      </c>
      <c r="I956" s="29" t="str">
        <f ca="1">IF(AND($A956&lt;&gt;"",I$9&lt;&gt;""),IF(HLOOKUP(I$9,'Feuille1-Catégories'!$C$1:$G$2,2,FALSE)="OUI",I$3,IF(HLOOKUP(I$9,'Feuille1-Catégories'!$C$1:$G$3,3,FALSE)="OUI",OFFSET(I$3,MOD(QUOTIENT(ROW()-ROW($A$20),'Feuille1-Catégories'!$B$6/I$6),I$5),0),IF(MOD($A956-1-I$10,'Feuille1-Catégories'!$F$5+1)=0,I$3,""))),"")</f>
        <v/>
      </c>
      <c r="J956" s="29" t="str">
        <f ca="1">IF(AND($A956&lt;&gt;"",J$9&lt;&gt;""),IF(HLOOKUP(J$9,'Feuille1-Catégories'!$C$1:$G$2,2,FALSE)="OUI",J$3,IF(HLOOKUP(J$9,'Feuille1-Catégories'!$C$1:$G$3,3,FALSE)="OUI",OFFSET(J$3,MOD(QUOTIENT(ROW()-ROW($A$20),'Feuille1-Catégories'!$B$6/J$6),J$5),0),IF(MOD($A956-1-J$10,'Feuille1-Catégories'!$F$5+1)=0,J$3,""))),"")</f>
        <v/>
      </c>
      <c r="K956" s="29" t="str">
        <f ca="1">IF(AND($A956&lt;&gt;"",K$9&lt;&gt;""),IF(HLOOKUP(K$9,'Feuille1-Catégories'!$C$1:$G$2,2,FALSE)="OUI",K$3,IF(HLOOKUP(K$9,'Feuille1-Catégories'!$C$1:$G$3,3,FALSE)="OUI",OFFSET(K$3,MOD(QUOTIENT(ROW()-ROW($A$20),'Feuille1-Catégories'!$B$6/K$6),K$5),0),IF(MOD($A956-1-K$10,'Feuille1-Catégories'!$F$5+1)=0,K$3,""))),"")</f>
        <v/>
      </c>
      <c r="L956" s="29" t="str">
        <f ca="1">IF(AND($A956&lt;&gt;"",L$9&lt;&gt;""),IF(HLOOKUP(L$9,'Feuille1-Catégories'!$C$1:$G$2,2,FALSE)="OUI",L$3,IF(HLOOKUP(L$9,'Feuille1-Catégories'!$C$1:$G$3,3,FALSE)="OUI",OFFSET(L$3,MOD(QUOTIENT(ROW()-ROW($A$20),'Feuille1-Catégories'!$B$6/L$6),L$5),0),IF(MOD($A956-1-L$10,'Feuille1-Catégories'!$F$5+1)=0,L$3,""))),"")</f>
        <v/>
      </c>
      <c r="M956" s="29" t="str">
        <f ca="1">IF(AND($A956&lt;&gt;"",M$9&lt;&gt;""),IF(HLOOKUP(M$9,'Feuille1-Catégories'!$C$1:$G$2,2,FALSE)="OUI",M$3,IF(HLOOKUP(M$9,'Feuille1-Catégories'!$C$1:$G$3,3,FALSE)="OUI",OFFSET(M$3,MOD(QUOTIENT(ROW()-ROW($A$20),'Feuille1-Catégories'!$B$6/M$6),M$5),0),IF(MOD($A956-1-M$10,'Feuille1-Catégories'!$F$5+1)=0,M$3,""))),"")</f>
        <v/>
      </c>
      <c r="N956" s="29" t="str">
        <f ca="1">IF(AND($A956&lt;&gt;"",N$9&lt;&gt;""),IF(HLOOKUP(N$9,'Feuille1-Catégories'!$C$1:$G$2,2,FALSE)="OUI",N$3,IF(HLOOKUP(N$9,'Feuille1-Catégories'!$C$1:$G$3,3,FALSE)="OUI",OFFSET(N$3,MOD(QUOTIENT(ROW()-ROW($A$20),'Feuille1-Catégories'!$B$6/N$6),N$5),0),IF(MOD($A956-1-N$10,'Feuille1-Catégories'!$F$5+1)=0,N$3,""))),"")</f>
        <v/>
      </c>
      <c r="O956" s="29" t="str">
        <f ca="1">IF(AND($A956&lt;&gt;"",O$9&lt;&gt;""),IF(HLOOKUP(O$9,'Feuille1-Catégories'!$C$1:$G$2,2,FALSE)="OUI",O$3,IF(HLOOKUP(O$9,'Feuille1-Catégories'!$C$1:$G$3,3,FALSE)="OUI",OFFSET(O$3,MOD(QUOTIENT(ROW()-ROW($A$20),'Feuille1-Catégories'!$B$6/O$6),O$5),0),IF(MOD($A956-1-O$10,'Feuille1-Catégories'!$F$5+1)=0,O$3,""))),"")</f>
        <v/>
      </c>
      <c r="P956" s="29" t="str">
        <f ca="1">IF(AND($A956&lt;&gt;"",P$9&lt;&gt;""),IF(HLOOKUP(P$9,'Feuille1-Catégories'!$C$1:$G$2,2,FALSE)="OUI",P$3,IF(HLOOKUP(P$9,'Feuille1-Catégories'!$C$1:$G$3,3,FALSE)="OUI",OFFSET(P$3,MOD(QUOTIENT(ROW()-ROW($A$20),'Feuille1-Catégories'!$B$6/P$6),P$5),0),IF(MOD($A956-1-P$10,'Feuille1-Catégories'!$F$5+1)=0,P$3,""))),"")</f>
        <v/>
      </c>
      <c r="Q956" s="29" t="str">
        <f ca="1">IF(AND($A956&lt;&gt;"",Q$9&lt;&gt;""),IF(HLOOKUP(Q$9,'Feuille1-Catégories'!$C$1:$G$2,2,FALSE)="OUI",Q$3,IF(HLOOKUP(Q$9,'Feuille1-Catégories'!$C$1:$G$3,3,FALSE)="OUI",OFFSET(Q$3,MOD(QUOTIENT(ROW()-ROW($A$20),'Feuille1-Catégories'!$B$6/Q$6),Q$5),0),IF(MOD($A956-1-Q$10,'Feuille1-Catégories'!$F$5+1)=0,Q$3,""))),"")</f>
        <v/>
      </c>
      <c r="R956" s="29" t="str">
        <f ca="1">IF(AND($A956&lt;&gt;"",R$9&lt;&gt;""),IF(HLOOKUP(R$9,'Feuille1-Catégories'!$C$1:$G$2,2,FALSE)="OUI",R$3,IF(HLOOKUP(R$9,'Feuille1-Catégories'!$C$1:$G$3,3,FALSE)="OUI",OFFSET(R$3,MOD(QUOTIENT(ROW()-ROW($A$20),'Feuille1-Catégories'!$B$6/R$6),R$5),0),IF(MOD($A956-1-R$10,'Feuille1-Catégories'!$F$5+1)=0,R$3,""))),"")</f>
        <v/>
      </c>
      <c r="S956" s="29" t="str">
        <f ca="1">IF(AND($A956&lt;&gt;"",S$9&lt;&gt;""),IF(HLOOKUP(S$9,'Feuille1-Catégories'!$C$1:$G$2,2,FALSE)="OUI",S$3,IF(HLOOKUP(S$9,'Feuille1-Catégories'!$C$1:$G$3,3,FALSE)="OUI",OFFSET(S$3,MOD(QUOTIENT(ROW()-ROW($A$20),'Feuille1-Catégories'!$B$6/S$6),S$5),0),IF(MOD($A956-1-S$10,'Feuille1-Catégories'!$F$5+1)=0,S$3,""))),"")</f>
        <v/>
      </c>
      <c r="T956" s="29" t="str">
        <f ca="1">IF(AND($A956&lt;&gt;"",T$9&lt;&gt;""),IF(HLOOKUP(T$9,'Feuille1-Catégories'!$C$1:$G$2,2,FALSE)="OUI",T$3,IF(HLOOKUP(T$9,'Feuille1-Catégories'!$C$1:$G$3,3,FALSE)="OUI",OFFSET(T$3,MOD(QUOTIENT(ROW()-ROW($A$20),'Feuille1-Catégories'!$B$6/T$6),T$5),0),IF(MOD($A956-1-T$10,'Feuille1-Catégories'!$F$5+1)=0,T$3,""))),"")</f>
        <v/>
      </c>
      <c r="U956" s="29" t="str">
        <f ca="1">IF(AND($A956&lt;&gt;"",U$9&lt;&gt;""),IF(HLOOKUP(U$9,'Feuille1-Catégories'!$C$1:$G$2,2,FALSE)="OUI",U$3,IF(HLOOKUP(U$9,'Feuille1-Catégories'!$C$1:$G$3,3,FALSE)="OUI",OFFSET(U$3,MOD(QUOTIENT(ROW()-ROW($A$20),'Feuille1-Catégories'!$B$6/U$6),U$5),0),IF(MOD($A956-1-U$10,'Feuille1-Catégories'!$F$5+1)=0,U$3,""))),"")</f>
        <v/>
      </c>
      <c r="V956" s="29" t="str">
        <f ca="1">IF(AND($A956&lt;&gt;"",V$9&lt;&gt;""),IF(HLOOKUP(V$9,'Feuille1-Catégories'!$C$1:$G$2,2,FALSE)="OUI",V$3,IF(HLOOKUP(V$9,'Feuille1-Catégories'!$C$1:$G$3,3,FALSE)="OUI",OFFSET(V$3,MOD(QUOTIENT(ROW()-ROW($A$20),'Feuille1-Catégories'!$B$6/V$6),V$5),0),IF(MOD($A956-1-V$10,'Feuille1-Catégories'!$F$5+1)=0,V$3,""))),"")</f>
        <v/>
      </c>
      <c r="W956" s="29" t="str">
        <f ca="1">IF(AND($A956&lt;&gt;"",W$9&lt;&gt;""),IF(HLOOKUP(W$9,'Feuille1-Catégories'!$C$1:$G$2,2,FALSE)="OUI",W$3,IF(HLOOKUP(W$9,'Feuille1-Catégories'!$C$1:$G$3,3,FALSE)="OUI",OFFSET(W$3,MOD(QUOTIENT(ROW()-ROW($A$20),'Feuille1-Catégories'!$B$6/W$6),W$5),0),IF(MOD($A956-1-W$10,'Feuille1-Catégories'!$F$5+1)=0,W$3,""))),"")</f>
        <v/>
      </c>
      <c r="X956" s="29" t="str">
        <f ca="1">IF(AND($A956&lt;&gt;"",X$9&lt;&gt;""),IF(HLOOKUP(X$9,'Feuille1-Catégories'!$C$1:$G$2,2,FALSE)="OUI",X$3,IF(HLOOKUP(X$9,'Feuille1-Catégories'!$C$1:$G$3,3,FALSE)="OUI",OFFSET(X$3,MOD(QUOTIENT(ROW()-ROW($A$20),'Feuille1-Catégories'!$B$6/X$6),X$5),0),IF(MOD($A956-1-X$10,'Feuille1-Catégories'!$F$5+1)=0,X$3,""))),"")</f>
        <v/>
      </c>
      <c r="Y956" s="29" t="str">
        <f ca="1">IF(AND($A956&lt;&gt;"",Y$9&lt;&gt;""),IF(HLOOKUP(Y$9,'Feuille1-Catégories'!$C$1:$G$2,2,FALSE)="OUI",Y$3,IF(HLOOKUP(Y$9,'Feuille1-Catégories'!$C$1:$G$3,3,FALSE)="OUI",OFFSET(Y$3,MOD(QUOTIENT(ROW()-ROW($A$20),'Feuille1-Catégories'!$B$6/Y$6),Y$5),0),IF(MOD($A956-1-Y$10,'Feuille1-Catégories'!$F$5+1)=0,Y$3,""))),"")</f>
        <v/>
      </c>
      <c r="Z956" s="29" t="str">
        <f ca="1">IF(AND($A956&lt;&gt;"",Z$9&lt;&gt;""),IF(HLOOKUP(Z$9,'Feuille1-Catégories'!$C$1:$G$2,2,FALSE)="OUI",Z$3,IF(HLOOKUP(Z$9,'Feuille1-Catégories'!$C$1:$G$3,3,FALSE)="OUI",OFFSET(Z$3,MOD(QUOTIENT(ROW()-ROW($A$20),'Feuille1-Catégories'!$B$6/Z$6),Z$5),0),IF(MOD($A956-1-Z$10,'Feuille1-Catégories'!$F$5+1)=0,Z$3,""))),"")</f>
        <v/>
      </c>
    </row>
    <row r="957" spans="1:26" ht="17" x14ac:dyDescent="0.2">
      <c r="A957" s="21" t="str">
        <f>IF('Feuille2-Prix de vente'!A957&lt;&gt;"",'Feuille2-Prix de vente'!A957,"")</f>
        <v/>
      </c>
      <c r="B957" s="33" t="str">
        <f>IF('Feuille2-Prix de vente'!B957&lt;&gt;"",'Feuille2-Prix de vente'!B957,"")</f>
        <v/>
      </c>
      <c r="C957" s="10" t="str">
        <f>IF('Feuille2-Prix de vente'!C957&lt;&gt;"",'Feuille2-Prix de vente'!C957,"")</f>
        <v/>
      </c>
      <c r="D957" s="10" t="str">
        <f t="shared" si="14"/>
        <v/>
      </c>
      <c r="E957" s="10" t="str">
        <f>IF('Feuille2-Prix de vente'!E957&lt;&gt;"",'Feuille2-Prix de vente'!E957,"")</f>
        <v/>
      </c>
      <c r="F957" s="29" t="str">
        <f ca="1">IF(AND($A957&lt;&gt;"",F$9&lt;&gt;""),IF(HLOOKUP(F$9,'Feuille1-Catégories'!$C$1:$G$2,2,FALSE)="OUI",F$3,IF(HLOOKUP(F$9,'Feuille1-Catégories'!$C$1:$G$3,3,FALSE)="OUI",OFFSET(F$3,MOD(QUOTIENT(ROW()-ROW($A$20),'Feuille1-Catégories'!$B$6/F$6),F$5),0),IF(MOD($A957-1-F$10,'Feuille1-Catégories'!$F$5+1)=0,F$3,""))),"")</f>
        <v/>
      </c>
      <c r="G957" s="29" t="str">
        <f ca="1">IF(AND($A957&lt;&gt;"",G$9&lt;&gt;""),IF(HLOOKUP(G$9,'Feuille1-Catégories'!$C$1:$G$2,2,FALSE)="OUI",G$3,IF(HLOOKUP(G$9,'Feuille1-Catégories'!$C$1:$G$3,3,FALSE)="OUI",OFFSET(G$3,MOD(QUOTIENT(ROW()-ROW($A$20),'Feuille1-Catégories'!$B$6/G$6),G$5),0),IF(MOD($A957-1-G$10,'Feuille1-Catégories'!$F$5+1)=0,G$3,""))),"")</f>
        <v/>
      </c>
      <c r="H957" s="29" t="str">
        <f ca="1">IF(AND($A957&lt;&gt;"",H$9&lt;&gt;""),IF(HLOOKUP(H$9,'Feuille1-Catégories'!$C$1:$G$2,2,FALSE)="OUI",H$3,IF(HLOOKUP(H$9,'Feuille1-Catégories'!$C$1:$G$3,3,FALSE)="OUI",OFFSET(H$3,MOD(QUOTIENT(ROW()-ROW($A$20),'Feuille1-Catégories'!$B$6/H$6),H$5),0),IF(MOD($A957-1-H$10,'Feuille1-Catégories'!$F$5+1)=0,H$3,""))),"")</f>
        <v/>
      </c>
      <c r="I957" s="29" t="str">
        <f ca="1">IF(AND($A957&lt;&gt;"",I$9&lt;&gt;""),IF(HLOOKUP(I$9,'Feuille1-Catégories'!$C$1:$G$2,2,FALSE)="OUI",I$3,IF(HLOOKUP(I$9,'Feuille1-Catégories'!$C$1:$G$3,3,FALSE)="OUI",OFFSET(I$3,MOD(QUOTIENT(ROW()-ROW($A$20),'Feuille1-Catégories'!$B$6/I$6),I$5),0),IF(MOD($A957-1-I$10,'Feuille1-Catégories'!$F$5+1)=0,I$3,""))),"")</f>
        <v/>
      </c>
      <c r="J957" s="29" t="str">
        <f ca="1">IF(AND($A957&lt;&gt;"",J$9&lt;&gt;""),IF(HLOOKUP(J$9,'Feuille1-Catégories'!$C$1:$G$2,2,FALSE)="OUI",J$3,IF(HLOOKUP(J$9,'Feuille1-Catégories'!$C$1:$G$3,3,FALSE)="OUI",OFFSET(J$3,MOD(QUOTIENT(ROW()-ROW($A$20),'Feuille1-Catégories'!$B$6/J$6),J$5),0),IF(MOD($A957-1-J$10,'Feuille1-Catégories'!$F$5+1)=0,J$3,""))),"")</f>
        <v/>
      </c>
      <c r="K957" s="29" t="str">
        <f ca="1">IF(AND($A957&lt;&gt;"",K$9&lt;&gt;""),IF(HLOOKUP(K$9,'Feuille1-Catégories'!$C$1:$G$2,2,FALSE)="OUI",K$3,IF(HLOOKUP(K$9,'Feuille1-Catégories'!$C$1:$G$3,3,FALSE)="OUI",OFFSET(K$3,MOD(QUOTIENT(ROW()-ROW($A$20),'Feuille1-Catégories'!$B$6/K$6),K$5),0),IF(MOD($A957-1-K$10,'Feuille1-Catégories'!$F$5+1)=0,K$3,""))),"")</f>
        <v/>
      </c>
      <c r="L957" s="29" t="str">
        <f ca="1">IF(AND($A957&lt;&gt;"",L$9&lt;&gt;""),IF(HLOOKUP(L$9,'Feuille1-Catégories'!$C$1:$G$2,2,FALSE)="OUI",L$3,IF(HLOOKUP(L$9,'Feuille1-Catégories'!$C$1:$G$3,3,FALSE)="OUI",OFFSET(L$3,MOD(QUOTIENT(ROW()-ROW($A$20),'Feuille1-Catégories'!$B$6/L$6),L$5),0),IF(MOD($A957-1-L$10,'Feuille1-Catégories'!$F$5+1)=0,L$3,""))),"")</f>
        <v/>
      </c>
      <c r="M957" s="29" t="str">
        <f ca="1">IF(AND($A957&lt;&gt;"",M$9&lt;&gt;""),IF(HLOOKUP(M$9,'Feuille1-Catégories'!$C$1:$G$2,2,FALSE)="OUI",M$3,IF(HLOOKUP(M$9,'Feuille1-Catégories'!$C$1:$G$3,3,FALSE)="OUI",OFFSET(M$3,MOD(QUOTIENT(ROW()-ROW($A$20),'Feuille1-Catégories'!$B$6/M$6),M$5),0),IF(MOD($A957-1-M$10,'Feuille1-Catégories'!$F$5+1)=0,M$3,""))),"")</f>
        <v/>
      </c>
      <c r="N957" s="29" t="str">
        <f ca="1">IF(AND($A957&lt;&gt;"",N$9&lt;&gt;""),IF(HLOOKUP(N$9,'Feuille1-Catégories'!$C$1:$G$2,2,FALSE)="OUI",N$3,IF(HLOOKUP(N$9,'Feuille1-Catégories'!$C$1:$G$3,3,FALSE)="OUI",OFFSET(N$3,MOD(QUOTIENT(ROW()-ROW($A$20),'Feuille1-Catégories'!$B$6/N$6),N$5),0),IF(MOD($A957-1-N$10,'Feuille1-Catégories'!$F$5+1)=0,N$3,""))),"")</f>
        <v/>
      </c>
      <c r="O957" s="29" t="str">
        <f ca="1">IF(AND($A957&lt;&gt;"",O$9&lt;&gt;""),IF(HLOOKUP(O$9,'Feuille1-Catégories'!$C$1:$G$2,2,FALSE)="OUI",O$3,IF(HLOOKUP(O$9,'Feuille1-Catégories'!$C$1:$G$3,3,FALSE)="OUI",OFFSET(O$3,MOD(QUOTIENT(ROW()-ROW($A$20),'Feuille1-Catégories'!$B$6/O$6),O$5),0),IF(MOD($A957-1-O$10,'Feuille1-Catégories'!$F$5+1)=0,O$3,""))),"")</f>
        <v/>
      </c>
      <c r="P957" s="29" t="str">
        <f ca="1">IF(AND($A957&lt;&gt;"",P$9&lt;&gt;""),IF(HLOOKUP(P$9,'Feuille1-Catégories'!$C$1:$G$2,2,FALSE)="OUI",P$3,IF(HLOOKUP(P$9,'Feuille1-Catégories'!$C$1:$G$3,3,FALSE)="OUI",OFFSET(P$3,MOD(QUOTIENT(ROW()-ROW($A$20),'Feuille1-Catégories'!$B$6/P$6),P$5),0),IF(MOD($A957-1-P$10,'Feuille1-Catégories'!$F$5+1)=0,P$3,""))),"")</f>
        <v/>
      </c>
      <c r="Q957" s="29" t="str">
        <f ca="1">IF(AND($A957&lt;&gt;"",Q$9&lt;&gt;""),IF(HLOOKUP(Q$9,'Feuille1-Catégories'!$C$1:$G$2,2,FALSE)="OUI",Q$3,IF(HLOOKUP(Q$9,'Feuille1-Catégories'!$C$1:$G$3,3,FALSE)="OUI",OFFSET(Q$3,MOD(QUOTIENT(ROW()-ROW($A$20),'Feuille1-Catégories'!$B$6/Q$6),Q$5),0),IF(MOD($A957-1-Q$10,'Feuille1-Catégories'!$F$5+1)=0,Q$3,""))),"")</f>
        <v/>
      </c>
      <c r="R957" s="29" t="str">
        <f ca="1">IF(AND($A957&lt;&gt;"",R$9&lt;&gt;""),IF(HLOOKUP(R$9,'Feuille1-Catégories'!$C$1:$G$2,2,FALSE)="OUI",R$3,IF(HLOOKUP(R$9,'Feuille1-Catégories'!$C$1:$G$3,3,FALSE)="OUI",OFFSET(R$3,MOD(QUOTIENT(ROW()-ROW($A$20),'Feuille1-Catégories'!$B$6/R$6),R$5),0),IF(MOD($A957-1-R$10,'Feuille1-Catégories'!$F$5+1)=0,R$3,""))),"")</f>
        <v/>
      </c>
      <c r="S957" s="29" t="str">
        <f ca="1">IF(AND($A957&lt;&gt;"",S$9&lt;&gt;""),IF(HLOOKUP(S$9,'Feuille1-Catégories'!$C$1:$G$2,2,FALSE)="OUI",S$3,IF(HLOOKUP(S$9,'Feuille1-Catégories'!$C$1:$G$3,3,FALSE)="OUI",OFFSET(S$3,MOD(QUOTIENT(ROW()-ROW($A$20),'Feuille1-Catégories'!$B$6/S$6),S$5),0),IF(MOD($A957-1-S$10,'Feuille1-Catégories'!$F$5+1)=0,S$3,""))),"")</f>
        <v/>
      </c>
      <c r="T957" s="29" t="str">
        <f ca="1">IF(AND($A957&lt;&gt;"",T$9&lt;&gt;""),IF(HLOOKUP(T$9,'Feuille1-Catégories'!$C$1:$G$2,2,FALSE)="OUI",T$3,IF(HLOOKUP(T$9,'Feuille1-Catégories'!$C$1:$G$3,3,FALSE)="OUI",OFFSET(T$3,MOD(QUOTIENT(ROW()-ROW($A$20),'Feuille1-Catégories'!$B$6/T$6),T$5),0),IF(MOD($A957-1-T$10,'Feuille1-Catégories'!$F$5+1)=0,T$3,""))),"")</f>
        <v/>
      </c>
      <c r="U957" s="29" t="str">
        <f ca="1">IF(AND($A957&lt;&gt;"",U$9&lt;&gt;""),IF(HLOOKUP(U$9,'Feuille1-Catégories'!$C$1:$G$2,2,FALSE)="OUI",U$3,IF(HLOOKUP(U$9,'Feuille1-Catégories'!$C$1:$G$3,3,FALSE)="OUI",OFFSET(U$3,MOD(QUOTIENT(ROW()-ROW($A$20),'Feuille1-Catégories'!$B$6/U$6),U$5),0),IF(MOD($A957-1-U$10,'Feuille1-Catégories'!$F$5+1)=0,U$3,""))),"")</f>
        <v/>
      </c>
      <c r="V957" s="29" t="str">
        <f ca="1">IF(AND($A957&lt;&gt;"",V$9&lt;&gt;""),IF(HLOOKUP(V$9,'Feuille1-Catégories'!$C$1:$G$2,2,FALSE)="OUI",V$3,IF(HLOOKUP(V$9,'Feuille1-Catégories'!$C$1:$G$3,3,FALSE)="OUI",OFFSET(V$3,MOD(QUOTIENT(ROW()-ROW($A$20),'Feuille1-Catégories'!$B$6/V$6),V$5),0),IF(MOD($A957-1-V$10,'Feuille1-Catégories'!$F$5+1)=0,V$3,""))),"")</f>
        <v/>
      </c>
      <c r="W957" s="29" t="str">
        <f ca="1">IF(AND($A957&lt;&gt;"",W$9&lt;&gt;""),IF(HLOOKUP(W$9,'Feuille1-Catégories'!$C$1:$G$2,2,FALSE)="OUI",W$3,IF(HLOOKUP(W$9,'Feuille1-Catégories'!$C$1:$G$3,3,FALSE)="OUI",OFFSET(W$3,MOD(QUOTIENT(ROW()-ROW($A$20),'Feuille1-Catégories'!$B$6/W$6),W$5),0),IF(MOD($A957-1-W$10,'Feuille1-Catégories'!$F$5+1)=0,W$3,""))),"")</f>
        <v/>
      </c>
      <c r="X957" s="29" t="str">
        <f ca="1">IF(AND($A957&lt;&gt;"",X$9&lt;&gt;""),IF(HLOOKUP(X$9,'Feuille1-Catégories'!$C$1:$G$2,2,FALSE)="OUI",X$3,IF(HLOOKUP(X$9,'Feuille1-Catégories'!$C$1:$G$3,3,FALSE)="OUI",OFFSET(X$3,MOD(QUOTIENT(ROW()-ROW($A$20),'Feuille1-Catégories'!$B$6/X$6),X$5),0),IF(MOD($A957-1-X$10,'Feuille1-Catégories'!$F$5+1)=0,X$3,""))),"")</f>
        <v/>
      </c>
      <c r="Y957" s="29" t="str">
        <f ca="1">IF(AND($A957&lt;&gt;"",Y$9&lt;&gt;""),IF(HLOOKUP(Y$9,'Feuille1-Catégories'!$C$1:$G$2,2,FALSE)="OUI",Y$3,IF(HLOOKUP(Y$9,'Feuille1-Catégories'!$C$1:$G$3,3,FALSE)="OUI",OFFSET(Y$3,MOD(QUOTIENT(ROW()-ROW($A$20),'Feuille1-Catégories'!$B$6/Y$6),Y$5),0),IF(MOD($A957-1-Y$10,'Feuille1-Catégories'!$F$5+1)=0,Y$3,""))),"")</f>
        <v/>
      </c>
      <c r="Z957" s="29" t="str">
        <f ca="1">IF(AND($A957&lt;&gt;"",Z$9&lt;&gt;""),IF(HLOOKUP(Z$9,'Feuille1-Catégories'!$C$1:$G$2,2,FALSE)="OUI",Z$3,IF(HLOOKUP(Z$9,'Feuille1-Catégories'!$C$1:$G$3,3,FALSE)="OUI",OFFSET(Z$3,MOD(QUOTIENT(ROW()-ROW($A$20),'Feuille1-Catégories'!$B$6/Z$6),Z$5),0),IF(MOD($A957-1-Z$10,'Feuille1-Catégories'!$F$5+1)=0,Z$3,""))),"")</f>
        <v/>
      </c>
    </row>
    <row r="958" spans="1:26" ht="17" x14ac:dyDescent="0.2">
      <c r="A958" s="21" t="str">
        <f>IF('Feuille2-Prix de vente'!A958&lt;&gt;"",'Feuille2-Prix de vente'!A958,"")</f>
        <v/>
      </c>
      <c r="B958" s="33" t="str">
        <f>IF('Feuille2-Prix de vente'!B958&lt;&gt;"",'Feuille2-Prix de vente'!B958,"")</f>
        <v/>
      </c>
      <c r="C958" s="10" t="str">
        <f>IF('Feuille2-Prix de vente'!C958&lt;&gt;"",'Feuille2-Prix de vente'!C958,"")</f>
        <v/>
      </c>
      <c r="D958" s="10" t="str">
        <f t="shared" si="14"/>
        <v/>
      </c>
      <c r="E958" s="10" t="str">
        <f>IF('Feuille2-Prix de vente'!E958&lt;&gt;"",'Feuille2-Prix de vente'!E958,"")</f>
        <v/>
      </c>
      <c r="F958" s="29" t="str">
        <f ca="1">IF(AND($A958&lt;&gt;"",F$9&lt;&gt;""),IF(HLOOKUP(F$9,'Feuille1-Catégories'!$C$1:$G$2,2,FALSE)="OUI",F$3,IF(HLOOKUP(F$9,'Feuille1-Catégories'!$C$1:$G$3,3,FALSE)="OUI",OFFSET(F$3,MOD(QUOTIENT(ROW()-ROW($A$20),'Feuille1-Catégories'!$B$6/F$6),F$5),0),IF(MOD($A958-1-F$10,'Feuille1-Catégories'!$F$5+1)=0,F$3,""))),"")</f>
        <v/>
      </c>
      <c r="G958" s="29" t="str">
        <f ca="1">IF(AND($A958&lt;&gt;"",G$9&lt;&gt;""),IF(HLOOKUP(G$9,'Feuille1-Catégories'!$C$1:$G$2,2,FALSE)="OUI",G$3,IF(HLOOKUP(G$9,'Feuille1-Catégories'!$C$1:$G$3,3,FALSE)="OUI",OFFSET(G$3,MOD(QUOTIENT(ROW()-ROW($A$20),'Feuille1-Catégories'!$B$6/G$6),G$5),0),IF(MOD($A958-1-G$10,'Feuille1-Catégories'!$F$5+1)=0,G$3,""))),"")</f>
        <v/>
      </c>
      <c r="H958" s="29" t="str">
        <f ca="1">IF(AND($A958&lt;&gt;"",H$9&lt;&gt;""),IF(HLOOKUP(H$9,'Feuille1-Catégories'!$C$1:$G$2,2,FALSE)="OUI",H$3,IF(HLOOKUP(H$9,'Feuille1-Catégories'!$C$1:$G$3,3,FALSE)="OUI",OFFSET(H$3,MOD(QUOTIENT(ROW()-ROW($A$20),'Feuille1-Catégories'!$B$6/H$6),H$5),0),IF(MOD($A958-1-H$10,'Feuille1-Catégories'!$F$5+1)=0,H$3,""))),"")</f>
        <v/>
      </c>
      <c r="I958" s="29" t="str">
        <f ca="1">IF(AND($A958&lt;&gt;"",I$9&lt;&gt;""),IF(HLOOKUP(I$9,'Feuille1-Catégories'!$C$1:$G$2,2,FALSE)="OUI",I$3,IF(HLOOKUP(I$9,'Feuille1-Catégories'!$C$1:$G$3,3,FALSE)="OUI",OFFSET(I$3,MOD(QUOTIENT(ROW()-ROW($A$20),'Feuille1-Catégories'!$B$6/I$6),I$5),0),IF(MOD($A958-1-I$10,'Feuille1-Catégories'!$F$5+1)=0,I$3,""))),"")</f>
        <v/>
      </c>
      <c r="J958" s="29" t="str">
        <f ca="1">IF(AND($A958&lt;&gt;"",J$9&lt;&gt;""),IF(HLOOKUP(J$9,'Feuille1-Catégories'!$C$1:$G$2,2,FALSE)="OUI",J$3,IF(HLOOKUP(J$9,'Feuille1-Catégories'!$C$1:$G$3,3,FALSE)="OUI",OFFSET(J$3,MOD(QUOTIENT(ROW()-ROW($A$20),'Feuille1-Catégories'!$B$6/J$6),J$5),0),IF(MOD($A958-1-J$10,'Feuille1-Catégories'!$F$5+1)=0,J$3,""))),"")</f>
        <v/>
      </c>
      <c r="K958" s="29" t="str">
        <f ca="1">IF(AND($A958&lt;&gt;"",K$9&lt;&gt;""),IF(HLOOKUP(K$9,'Feuille1-Catégories'!$C$1:$G$2,2,FALSE)="OUI",K$3,IF(HLOOKUP(K$9,'Feuille1-Catégories'!$C$1:$G$3,3,FALSE)="OUI",OFFSET(K$3,MOD(QUOTIENT(ROW()-ROW($A$20),'Feuille1-Catégories'!$B$6/K$6),K$5),0),IF(MOD($A958-1-K$10,'Feuille1-Catégories'!$F$5+1)=0,K$3,""))),"")</f>
        <v/>
      </c>
      <c r="L958" s="29" t="str">
        <f ca="1">IF(AND($A958&lt;&gt;"",L$9&lt;&gt;""),IF(HLOOKUP(L$9,'Feuille1-Catégories'!$C$1:$G$2,2,FALSE)="OUI",L$3,IF(HLOOKUP(L$9,'Feuille1-Catégories'!$C$1:$G$3,3,FALSE)="OUI",OFFSET(L$3,MOD(QUOTIENT(ROW()-ROW($A$20),'Feuille1-Catégories'!$B$6/L$6),L$5),0),IF(MOD($A958-1-L$10,'Feuille1-Catégories'!$F$5+1)=0,L$3,""))),"")</f>
        <v/>
      </c>
      <c r="M958" s="29" t="str">
        <f ca="1">IF(AND($A958&lt;&gt;"",M$9&lt;&gt;""),IF(HLOOKUP(M$9,'Feuille1-Catégories'!$C$1:$G$2,2,FALSE)="OUI",M$3,IF(HLOOKUP(M$9,'Feuille1-Catégories'!$C$1:$G$3,3,FALSE)="OUI",OFFSET(M$3,MOD(QUOTIENT(ROW()-ROW($A$20),'Feuille1-Catégories'!$B$6/M$6),M$5),0),IF(MOD($A958-1-M$10,'Feuille1-Catégories'!$F$5+1)=0,M$3,""))),"")</f>
        <v/>
      </c>
      <c r="N958" s="29" t="str">
        <f ca="1">IF(AND($A958&lt;&gt;"",N$9&lt;&gt;""),IF(HLOOKUP(N$9,'Feuille1-Catégories'!$C$1:$G$2,2,FALSE)="OUI",N$3,IF(HLOOKUP(N$9,'Feuille1-Catégories'!$C$1:$G$3,3,FALSE)="OUI",OFFSET(N$3,MOD(QUOTIENT(ROW()-ROW($A$20),'Feuille1-Catégories'!$B$6/N$6),N$5),0),IF(MOD($A958-1-N$10,'Feuille1-Catégories'!$F$5+1)=0,N$3,""))),"")</f>
        <v/>
      </c>
      <c r="O958" s="29" t="str">
        <f ca="1">IF(AND($A958&lt;&gt;"",O$9&lt;&gt;""),IF(HLOOKUP(O$9,'Feuille1-Catégories'!$C$1:$G$2,2,FALSE)="OUI",O$3,IF(HLOOKUP(O$9,'Feuille1-Catégories'!$C$1:$G$3,3,FALSE)="OUI",OFFSET(O$3,MOD(QUOTIENT(ROW()-ROW($A$20),'Feuille1-Catégories'!$B$6/O$6),O$5),0),IF(MOD($A958-1-O$10,'Feuille1-Catégories'!$F$5+1)=0,O$3,""))),"")</f>
        <v/>
      </c>
      <c r="P958" s="29" t="str">
        <f ca="1">IF(AND($A958&lt;&gt;"",P$9&lt;&gt;""),IF(HLOOKUP(P$9,'Feuille1-Catégories'!$C$1:$G$2,2,FALSE)="OUI",P$3,IF(HLOOKUP(P$9,'Feuille1-Catégories'!$C$1:$G$3,3,FALSE)="OUI",OFFSET(P$3,MOD(QUOTIENT(ROW()-ROW($A$20),'Feuille1-Catégories'!$B$6/P$6),P$5),0),IF(MOD($A958-1-P$10,'Feuille1-Catégories'!$F$5+1)=0,P$3,""))),"")</f>
        <v/>
      </c>
      <c r="Q958" s="29" t="str">
        <f ca="1">IF(AND($A958&lt;&gt;"",Q$9&lt;&gt;""),IF(HLOOKUP(Q$9,'Feuille1-Catégories'!$C$1:$G$2,2,FALSE)="OUI",Q$3,IF(HLOOKUP(Q$9,'Feuille1-Catégories'!$C$1:$G$3,3,FALSE)="OUI",OFFSET(Q$3,MOD(QUOTIENT(ROW()-ROW($A$20),'Feuille1-Catégories'!$B$6/Q$6),Q$5),0),IF(MOD($A958-1-Q$10,'Feuille1-Catégories'!$F$5+1)=0,Q$3,""))),"")</f>
        <v/>
      </c>
      <c r="R958" s="29" t="str">
        <f ca="1">IF(AND($A958&lt;&gt;"",R$9&lt;&gt;""),IF(HLOOKUP(R$9,'Feuille1-Catégories'!$C$1:$G$2,2,FALSE)="OUI",R$3,IF(HLOOKUP(R$9,'Feuille1-Catégories'!$C$1:$G$3,3,FALSE)="OUI",OFFSET(R$3,MOD(QUOTIENT(ROW()-ROW($A$20),'Feuille1-Catégories'!$B$6/R$6),R$5),0),IF(MOD($A958-1-R$10,'Feuille1-Catégories'!$F$5+1)=0,R$3,""))),"")</f>
        <v/>
      </c>
      <c r="S958" s="29" t="str">
        <f ca="1">IF(AND($A958&lt;&gt;"",S$9&lt;&gt;""),IF(HLOOKUP(S$9,'Feuille1-Catégories'!$C$1:$G$2,2,FALSE)="OUI",S$3,IF(HLOOKUP(S$9,'Feuille1-Catégories'!$C$1:$G$3,3,FALSE)="OUI",OFFSET(S$3,MOD(QUOTIENT(ROW()-ROW($A$20),'Feuille1-Catégories'!$B$6/S$6),S$5),0),IF(MOD($A958-1-S$10,'Feuille1-Catégories'!$F$5+1)=0,S$3,""))),"")</f>
        <v/>
      </c>
      <c r="T958" s="29" t="str">
        <f ca="1">IF(AND($A958&lt;&gt;"",T$9&lt;&gt;""),IF(HLOOKUP(T$9,'Feuille1-Catégories'!$C$1:$G$2,2,FALSE)="OUI",T$3,IF(HLOOKUP(T$9,'Feuille1-Catégories'!$C$1:$G$3,3,FALSE)="OUI",OFFSET(T$3,MOD(QUOTIENT(ROW()-ROW($A$20),'Feuille1-Catégories'!$B$6/T$6),T$5),0),IF(MOD($A958-1-T$10,'Feuille1-Catégories'!$F$5+1)=0,T$3,""))),"")</f>
        <v/>
      </c>
      <c r="U958" s="29" t="str">
        <f ca="1">IF(AND($A958&lt;&gt;"",U$9&lt;&gt;""),IF(HLOOKUP(U$9,'Feuille1-Catégories'!$C$1:$G$2,2,FALSE)="OUI",U$3,IF(HLOOKUP(U$9,'Feuille1-Catégories'!$C$1:$G$3,3,FALSE)="OUI",OFFSET(U$3,MOD(QUOTIENT(ROW()-ROW($A$20),'Feuille1-Catégories'!$B$6/U$6),U$5),0),IF(MOD($A958-1-U$10,'Feuille1-Catégories'!$F$5+1)=0,U$3,""))),"")</f>
        <v/>
      </c>
      <c r="V958" s="29" t="str">
        <f ca="1">IF(AND($A958&lt;&gt;"",V$9&lt;&gt;""),IF(HLOOKUP(V$9,'Feuille1-Catégories'!$C$1:$G$2,2,FALSE)="OUI",V$3,IF(HLOOKUP(V$9,'Feuille1-Catégories'!$C$1:$G$3,3,FALSE)="OUI",OFFSET(V$3,MOD(QUOTIENT(ROW()-ROW($A$20),'Feuille1-Catégories'!$B$6/V$6),V$5),0),IF(MOD($A958-1-V$10,'Feuille1-Catégories'!$F$5+1)=0,V$3,""))),"")</f>
        <v/>
      </c>
      <c r="W958" s="29" t="str">
        <f ca="1">IF(AND($A958&lt;&gt;"",W$9&lt;&gt;""),IF(HLOOKUP(W$9,'Feuille1-Catégories'!$C$1:$G$2,2,FALSE)="OUI",W$3,IF(HLOOKUP(W$9,'Feuille1-Catégories'!$C$1:$G$3,3,FALSE)="OUI",OFFSET(W$3,MOD(QUOTIENT(ROW()-ROW($A$20),'Feuille1-Catégories'!$B$6/W$6),W$5),0),IF(MOD($A958-1-W$10,'Feuille1-Catégories'!$F$5+1)=0,W$3,""))),"")</f>
        <v/>
      </c>
      <c r="X958" s="29" t="str">
        <f ca="1">IF(AND($A958&lt;&gt;"",X$9&lt;&gt;""),IF(HLOOKUP(X$9,'Feuille1-Catégories'!$C$1:$G$2,2,FALSE)="OUI",X$3,IF(HLOOKUP(X$9,'Feuille1-Catégories'!$C$1:$G$3,3,FALSE)="OUI",OFFSET(X$3,MOD(QUOTIENT(ROW()-ROW($A$20),'Feuille1-Catégories'!$B$6/X$6),X$5),0),IF(MOD($A958-1-X$10,'Feuille1-Catégories'!$F$5+1)=0,X$3,""))),"")</f>
        <v/>
      </c>
      <c r="Y958" s="29" t="str">
        <f ca="1">IF(AND($A958&lt;&gt;"",Y$9&lt;&gt;""),IF(HLOOKUP(Y$9,'Feuille1-Catégories'!$C$1:$G$2,2,FALSE)="OUI",Y$3,IF(HLOOKUP(Y$9,'Feuille1-Catégories'!$C$1:$G$3,3,FALSE)="OUI",OFFSET(Y$3,MOD(QUOTIENT(ROW()-ROW($A$20),'Feuille1-Catégories'!$B$6/Y$6),Y$5),0),IF(MOD($A958-1-Y$10,'Feuille1-Catégories'!$F$5+1)=0,Y$3,""))),"")</f>
        <v/>
      </c>
      <c r="Z958" s="29" t="str">
        <f ca="1">IF(AND($A958&lt;&gt;"",Z$9&lt;&gt;""),IF(HLOOKUP(Z$9,'Feuille1-Catégories'!$C$1:$G$2,2,FALSE)="OUI",Z$3,IF(HLOOKUP(Z$9,'Feuille1-Catégories'!$C$1:$G$3,3,FALSE)="OUI",OFFSET(Z$3,MOD(QUOTIENT(ROW()-ROW($A$20),'Feuille1-Catégories'!$B$6/Z$6),Z$5),0),IF(MOD($A958-1-Z$10,'Feuille1-Catégories'!$F$5+1)=0,Z$3,""))),"")</f>
        <v/>
      </c>
    </row>
    <row r="959" spans="1:26" ht="17" x14ac:dyDescent="0.2">
      <c r="A959" s="21" t="str">
        <f>IF('Feuille2-Prix de vente'!A959&lt;&gt;"",'Feuille2-Prix de vente'!A959,"")</f>
        <v/>
      </c>
      <c r="B959" s="33" t="str">
        <f>IF('Feuille2-Prix de vente'!B959&lt;&gt;"",'Feuille2-Prix de vente'!B959,"")</f>
        <v/>
      </c>
      <c r="C959" s="10" t="str">
        <f>IF('Feuille2-Prix de vente'!C959&lt;&gt;"",'Feuille2-Prix de vente'!C959,"")</f>
        <v/>
      </c>
      <c r="D959" s="10" t="str">
        <f t="shared" si="14"/>
        <v/>
      </c>
      <c r="E959" s="10" t="str">
        <f>IF('Feuille2-Prix de vente'!E959&lt;&gt;"",'Feuille2-Prix de vente'!E959,"")</f>
        <v/>
      </c>
      <c r="F959" s="29" t="str">
        <f ca="1">IF(AND($A959&lt;&gt;"",F$9&lt;&gt;""),IF(HLOOKUP(F$9,'Feuille1-Catégories'!$C$1:$G$2,2,FALSE)="OUI",F$3,IF(HLOOKUP(F$9,'Feuille1-Catégories'!$C$1:$G$3,3,FALSE)="OUI",OFFSET(F$3,MOD(QUOTIENT(ROW()-ROW($A$20),'Feuille1-Catégories'!$B$6/F$6),F$5),0),IF(MOD($A959-1-F$10,'Feuille1-Catégories'!$F$5+1)=0,F$3,""))),"")</f>
        <v/>
      </c>
      <c r="G959" s="29" t="str">
        <f ca="1">IF(AND($A959&lt;&gt;"",G$9&lt;&gt;""),IF(HLOOKUP(G$9,'Feuille1-Catégories'!$C$1:$G$2,2,FALSE)="OUI",G$3,IF(HLOOKUP(G$9,'Feuille1-Catégories'!$C$1:$G$3,3,FALSE)="OUI",OFFSET(G$3,MOD(QUOTIENT(ROW()-ROW($A$20),'Feuille1-Catégories'!$B$6/G$6),G$5),0),IF(MOD($A959-1-G$10,'Feuille1-Catégories'!$F$5+1)=0,G$3,""))),"")</f>
        <v/>
      </c>
      <c r="H959" s="29" t="str">
        <f ca="1">IF(AND($A959&lt;&gt;"",H$9&lt;&gt;""),IF(HLOOKUP(H$9,'Feuille1-Catégories'!$C$1:$G$2,2,FALSE)="OUI",H$3,IF(HLOOKUP(H$9,'Feuille1-Catégories'!$C$1:$G$3,3,FALSE)="OUI",OFFSET(H$3,MOD(QUOTIENT(ROW()-ROW($A$20),'Feuille1-Catégories'!$B$6/H$6),H$5),0),IF(MOD($A959-1-H$10,'Feuille1-Catégories'!$F$5+1)=0,H$3,""))),"")</f>
        <v/>
      </c>
      <c r="I959" s="29" t="str">
        <f ca="1">IF(AND($A959&lt;&gt;"",I$9&lt;&gt;""),IF(HLOOKUP(I$9,'Feuille1-Catégories'!$C$1:$G$2,2,FALSE)="OUI",I$3,IF(HLOOKUP(I$9,'Feuille1-Catégories'!$C$1:$G$3,3,FALSE)="OUI",OFFSET(I$3,MOD(QUOTIENT(ROW()-ROW($A$20),'Feuille1-Catégories'!$B$6/I$6),I$5),0),IF(MOD($A959-1-I$10,'Feuille1-Catégories'!$F$5+1)=0,I$3,""))),"")</f>
        <v/>
      </c>
      <c r="J959" s="29" t="str">
        <f ca="1">IF(AND($A959&lt;&gt;"",J$9&lt;&gt;""),IF(HLOOKUP(J$9,'Feuille1-Catégories'!$C$1:$G$2,2,FALSE)="OUI",J$3,IF(HLOOKUP(J$9,'Feuille1-Catégories'!$C$1:$G$3,3,FALSE)="OUI",OFFSET(J$3,MOD(QUOTIENT(ROW()-ROW($A$20),'Feuille1-Catégories'!$B$6/J$6),J$5),0),IF(MOD($A959-1-J$10,'Feuille1-Catégories'!$F$5+1)=0,J$3,""))),"")</f>
        <v/>
      </c>
      <c r="K959" s="29" t="str">
        <f ca="1">IF(AND($A959&lt;&gt;"",K$9&lt;&gt;""),IF(HLOOKUP(K$9,'Feuille1-Catégories'!$C$1:$G$2,2,FALSE)="OUI",K$3,IF(HLOOKUP(K$9,'Feuille1-Catégories'!$C$1:$G$3,3,FALSE)="OUI",OFFSET(K$3,MOD(QUOTIENT(ROW()-ROW($A$20),'Feuille1-Catégories'!$B$6/K$6),K$5),0),IF(MOD($A959-1-K$10,'Feuille1-Catégories'!$F$5+1)=0,K$3,""))),"")</f>
        <v/>
      </c>
      <c r="L959" s="29" t="str">
        <f ca="1">IF(AND($A959&lt;&gt;"",L$9&lt;&gt;""),IF(HLOOKUP(L$9,'Feuille1-Catégories'!$C$1:$G$2,2,FALSE)="OUI",L$3,IF(HLOOKUP(L$9,'Feuille1-Catégories'!$C$1:$G$3,3,FALSE)="OUI",OFFSET(L$3,MOD(QUOTIENT(ROW()-ROW($A$20),'Feuille1-Catégories'!$B$6/L$6),L$5),0),IF(MOD($A959-1-L$10,'Feuille1-Catégories'!$F$5+1)=0,L$3,""))),"")</f>
        <v/>
      </c>
      <c r="M959" s="29" t="str">
        <f ca="1">IF(AND($A959&lt;&gt;"",M$9&lt;&gt;""),IF(HLOOKUP(M$9,'Feuille1-Catégories'!$C$1:$G$2,2,FALSE)="OUI",M$3,IF(HLOOKUP(M$9,'Feuille1-Catégories'!$C$1:$G$3,3,FALSE)="OUI",OFFSET(M$3,MOD(QUOTIENT(ROW()-ROW($A$20),'Feuille1-Catégories'!$B$6/M$6),M$5),0),IF(MOD($A959-1-M$10,'Feuille1-Catégories'!$F$5+1)=0,M$3,""))),"")</f>
        <v/>
      </c>
      <c r="N959" s="29" t="str">
        <f ca="1">IF(AND($A959&lt;&gt;"",N$9&lt;&gt;""),IF(HLOOKUP(N$9,'Feuille1-Catégories'!$C$1:$G$2,2,FALSE)="OUI",N$3,IF(HLOOKUP(N$9,'Feuille1-Catégories'!$C$1:$G$3,3,FALSE)="OUI",OFFSET(N$3,MOD(QUOTIENT(ROW()-ROW($A$20),'Feuille1-Catégories'!$B$6/N$6),N$5),0),IF(MOD($A959-1-N$10,'Feuille1-Catégories'!$F$5+1)=0,N$3,""))),"")</f>
        <v/>
      </c>
      <c r="O959" s="29" t="str">
        <f ca="1">IF(AND($A959&lt;&gt;"",O$9&lt;&gt;""),IF(HLOOKUP(O$9,'Feuille1-Catégories'!$C$1:$G$2,2,FALSE)="OUI",O$3,IF(HLOOKUP(O$9,'Feuille1-Catégories'!$C$1:$G$3,3,FALSE)="OUI",OFFSET(O$3,MOD(QUOTIENT(ROW()-ROW($A$20),'Feuille1-Catégories'!$B$6/O$6),O$5),0),IF(MOD($A959-1-O$10,'Feuille1-Catégories'!$F$5+1)=0,O$3,""))),"")</f>
        <v/>
      </c>
      <c r="P959" s="29" t="str">
        <f ca="1">IF(AND($A959&lt;&gt;"",P$9&lt;&gt;""),IF(HLOOKUP(P$9,'Feuille1-Catégories'!$C$1:$G$2,2,FALSE)="OUI",P$3,IF(HLOOKUP(P$9,'Feuille1-Catégories'!$C$1:$G$3,3,FALSE)="OUI",OFFSET(P$3,MOD(QUOTIENT(ROW()-ROW($A$20),'Feuille1-Catégories'!$B$6/P$6),P$5),0),IF(MOD($A959-1-P$10,'Feuille1-Catégories'!$F$5+1)=0,P$3,""))),"")</f>
        <v/>
      </c>
      <c r="Q959" s="29" t="str">
        <f ca="1">IF(AND($A959&lt;&gt;"",Q$9&lt;&gt;""),IF(HLOOKUP(Q$9,'Feuille1-Catégories'!$C$1:$G$2,2,FALSE)="OUI",Q$3,IF(HLOOKUP(Q$9,'Feuille1-Catégories'!$C$1:$G$3,3,FALSE)="OUI",OFFSET(Q$3,MOD(QUOTIENT(ROW()-ROW($A$20),'Feuille1-Catégories'!$B$6/Q$6),Q$5),0),IF(MOD($A959-1-Q$10,'Feuille1-Catégories'!$F$5+1)=0,Q$3,""))),"")</f>
        <v/>
      </c>
      <c r="R959" s="29" t="str">
        <f ca="1">IF(AND($A959&lt;&gt;"",R$9&lt;&gt;""),IF(HLOOKUP(R$9,'Feuille1-Catégories'!$C$1:$G$2,2,FALSE)="OUI",R$3,IF(HLOOKUP(R$9,'Feuille1-Catégories'!$C$1:$G$3,3,FALSE)="OUI",OFFSET(R$3,MOD(QUOTIENT(ROW()-ROW($A$20),'Feuille1-Catégories'!$B$6/R$6),R$5),0),IF(MOD($A959-1-R$10,'Feuille1-Catégories'!$F$5+1)=0,R$3,""))),"")</f>
        <v/>
      </c>
      <c r="S959" s="29" t="str">
        <f ca="1">IF(AND($A959&lt;&gt;"",S$9&lt;&gt;""),IF(HLOOKUP(S$9,'Feuille1-Catégories'!$C$1:$G$2,2,FALSE)="OUI",S$3,IF(HLOOKUP(S$9,'Feuille1-Catégories'!$C$1:$G$3,3,FALSE)="OUI",OFFSET(S$3,MOD(QUOTIENT(ROW()-ROW($A$20),'Feuille1-Catégories'!$B$6/S$6),S$5),0),IF(MOD($A959-1-S$10,'Feuille1-Catégories'!$F$5+1)=0,S$3,""))),"")</f>
        <v/>
      </c>
      <c r="T959" s="29" t="str">
        <f ca="1">IF(AND($A959&lt;&gt;"",T$9&lt;&gt;""),IF(HLOOKUP(T$9,'Feuille1-Catégories'!$C$1:$G$2,2,FALSE)="OUI",T$3,IF(HLOOKUP(T$9,'Feuille1-Catégories'!$C$1:$G$3,3,FALSE)="OUI",OFFSET(T$3,MOD(QUOTIENT(ROW()-ROW($A$20),'Feuille1-Catégories'!$B$6/T$6),T$5),0),IF(MOD($A959-1-T$10,'Feuille1-Catégories'!$F$5+1)=0,T$3,""))),"")</f>
        <v/>
      </c>
      <c r="U959" s="29" t="str">
        <f ca="1">IF(AND($A959&lt;&gt;"",U$9&lt;&gt;""),IF(HLOOKUP(U$9,'Feuille1-Catégories'!$C$1:$G$2,2,FALSE)="OUI",U$3,IF(HLOOKUP(U$9,'Feuille1-Catégories'!$C$1:$G$3,3,FALSE)="OUI",OFFSET(U$3,MOD(QUOTIENT(ROW()-ROW($A$20),'Feuille1-Catégories'!$B$6/U$6),U$5),0),IF(MOD($A959-1-U$10,'Feuille1-Catégories'!$F$5+1)=0,U$3,""))),"")</f>
        <v/>
      </c>
      <c r="V959" s="29" t="str">
        <f ca="1">IF(AND($A959&lt;&gt;"",V$9&lt;&gt;""),IF(HLOOKUP(V$9,'Feuille1-Catégories'!$C$1:$G$2,2,FALSE)="OUI",V$3,IF(HLOOKUP(V$9,'Feuille1-Catégories'!$C$1:$G$3,3,FALSE)="OUI",OFFSET(V$3,MOD(QUOTIENT(ROW()-ROW($A$20),'Feuille1-Catégories'!$B$6/V$6),V$5),0),IF(MOD($A959-1-V$10,'Feuille1-Catégories'!$F$5+1)=0,V$3,""))),"")</f>
        <v/>
      </c>
      <c r="W959" s="29" t="str">
        <f ca="1">IF(AND($A959&lt;&gt;"",W$9&lt;&gt;""),IF(HLOOKUP(W$9,'Feuille1-Catégories'!$C$1:$G$2,2,FALSE)="OUI",W$3,IF(HLOOKUP(W$9,'Feuille1-Catégories'!$C$1:$G$3,3,FALSE)="OUI",OFFSET(W$3,MOD(QUOTIENT(ROW()-ROW($A$20),'Feuille1-Catégories'!$B$6/W$6),W$5),0),IF(MOD($A959-1-W$10,'Feuille1-Catégories'!$F$5+1)=0,W$3,""))),"")</f>
        <v/>
      </c>
      <c r="X959" s="29" t="str">
        <f ca="1">IF(AND($A959&lt;&gt;"",X$9&lt;&gt;""),IF(HLOOKUP(X$9,'Feuille1-Catégories'!$C$1:$G$2,2,FALSE)="OUI",X$3,IF(HLOOKUP(X$9,'Feuille1-Catégories'!$C$1:$G$3,3,FALSE)="OUI",OFFSET(X$3,MOD(QUOTIENT(ROW()-ROW($A$20),'Feuille1-Catégories'!$B$6/X$6),X$5),0),IF(MOD($A959-1-X$10,'Feuille1-Catégories'!$F$5+1)=0,X$3,""))),"")</f>
        <v/>
      </c>
      <c r="Y959" s="29" t="str">
        <f ca="1">IF(AND($A959&lt;&gt;"",Y$9&lt;&gt;""),IF(HLOOKUP(Y$9,'Feuille1-Catégories'!$C$1:$G$2,2,FALSE)="OUI",Y$3,IF(HLOOKUP(Y$9,'Feuille1-Catégories'!$C$1:$G$3,3,FALSE)="OUI",OFFSET(Y$3,MOD(QUOTIENT(ROW()-ROW($A$20),'Feuille1-Catégories'!$B$6/Y$6),Y$5),0),IF(MOD($A959-1-Y$10,'Feuille1-Catégories'!$F$5+1)=0,Y$3,""))),"")</f>
        <v/>
      </c>
      <c r="Z959" s="29" t="str">
        <f ca="1">IF(AND($A959&lt;&gt;"",Z$9&lt;&gt;""),IF(HLOOKUP(Z$9,'Feuille1-Catégories'!$C$1:$G$2,2,FALSE)="OUI",Z$3,IF(HLOOKUP(Z$9,'Feuille1-Catégories'!$C$1:$G$3,3,FALSE)="OUI",OFFSET(Z$3,MOD(QUOTIENT(ROW()-ROW($A$20),'Feuille1-Catégories'!$B$6/Z$6),Z$5),0),IF(MOD($A959-1-Z$10,'Feuille1-Catégories'!$F$5+1)=0,Z$3,""))),"")</f>
        <v/>
      </c>
    </row>
    <row r="960" spans="1:26" ht="17" x14ac:dyDescent="0.2">
      <c r="A960" s="21" t="str">
        <f>IF('Feuille2-Prix de vente'!A960&lt;&gt;"",'Feuille2-Prix de vente'!A960,"")</f>
        <v/>
      </c>
      <c r="B960" s="33" t="str">
        <f>IF('Feuille2-Prix de vente'!B960&lt;&gt;"",'Feuille2-Prix de vente'!B960,"")</f>
        <v/>
      </c>
      <c r="C960" s="10" t="str">
        <f>IF('Feuille2-Prix de vente'!C960&lt;&gt;"",'Feuille2-Prix de vente'!C960,"")</f>
        <v/>
      </c>
      <c r="D960" s="10" t="str">
        <f t="shared" si="14"/>
        <v/>
      </c>
      <c r="E960" s="10" t="str">
        <f>IF('Feuille2-Prix de vente'!E960&lt;&gt;"",'Feuille2-Prix de vente'!E960,"")</f>
        <v/>
      </c>
      <c r="F960" s="29" t="str">
        <f ca="1">IF(AND($A960&lt;&gt;"",F$9&lt;&gt;""),IF(HLOOKUP(F$9,'Feuille1-Catégories'!$C$1:$G$2,2,FALSE)="OUI",F$3,IF(HLOOKUP(F$9,'Feuille1-Catégories'!$C$1:$G$3,3,FALSE)="OUI",OFFSET(F$3,MOD(QUOTIENT(ROW()-ROW($A$20),'Feuille1-Catégories'!$B$6/F$6),F$5),0),IF(MOD($A960-1-F$10,'Feuille1-Catégories'!$F$5+1)=0,F$3,""))),"")</f>
        <v/>
      </c>
      <c r="G960" s="29" t="str">
        <f ca="1">IF(AND($A960&lt;&gt;"",G$9&lt;&gt;""),IF(HLOOKUP(G$9,'Feuille1-Catégories'!$C$1:$G$2,2,FALSE)="OUI",G$3,IF(HLOOKUP(G$9,'Feuille1-Catégories'!$C$1:$G$3,3,FALSE)="OUI",OFFSET(G$3,MOD(QUOTIENT(ROW()-ROW($A$20),'Feuille1-Catégories'!$B$6/G$6),G$5),0),IF(MOD($A960-1-G$10,'Feuille1-Catégories'!$F$5+1)=0,G$3,""))),"")</f>
        <v/>
      </c>
      <c r="H960" s="29" t="str">
        <f ca="1">IF(AND($A960&lt;&gt;"",H$9&lt;&gt;""),IF(HLOOKUP(H$9,'Feuille1-Catégories'!$C$1:$G$2,2,FALSE)="OUI",H$3,IF(HLOOKUP(H$9,'Feuille1-Catégories'!$C$1:$G$3,3,FALSE)="OUI",OFFSET(H$3,MOD(QUOTIENT(ROW()-ROW($A$20),'Feuille1-Catégories'!$B$6/H$6),H$5),0),IF(MOD($A960-1-H$10,'Feuille1-Catégories'!$F$5+1)=0,H$3,""))),"")</f>
        <v/>
      </c>
      <c r="I960" s="29" t="str">
        <f ca="1">IF(AND($A960&lt;&gt;"",I$9&lt;&gt;""),IF(HLOOKUP(I$9,'Feuille1-Catégories'!$C$1:$G$2,2,FALSE)="OUI",I$3,IF(HLOOKUP(I$9,'Feuille1-Catégories'!$C$1:$G$3,3,FALSE)="OUI",OFFSET(I$3,MOD(QUOTIENT(ROW()-ROW($A$20),'Feuille1-Catégories'!$B$6/I$6),I$5),0),IF(MOD($A960-1-I$10,'Feuille1-Catégories'!$F$5+1)=0,I$3,""))),"")</f>
        <v/>
      </c>
      <c r="J960" s="29" t="str">
        <f ca="1">IF(AND($A960&lt;&gt;"",J$9&lt;&gt;""),IF(HLOOKUP(J$9,'Feuille1-Catégories'!$C$1:$G$2,2,FALSE)="OUI",J$3,IF(HLOOKUP(J$9,'Feuille1-Catégories'!$C$1:$G$3,3,FALSE)="OUI",OFFSET(J$3,MOD(QUOTIENT(ROW()-ROW($A$20),'Feuille1-Catégories'!$B$6/J$6),J$5),0),IF(MOD($A960-1-J$10,'Feuille1-Catégories'!$F$5+1)=0,J$3,""))),"")</f>
        <v/>
      </c>
      <c r="K960" s="29" t="str">
        <f ca="1">IF(AND($A960&lt;&gt;"",K$9&lt;&gt;""),IF(HLOOKUP(K$9,'Feuille1-Catégories'!$C$1:$G$2,2,FALSE)="OUI",K$3,IF(HLOOKUP(K$9,'Feuille1-Catégories'!$C$1:$G$3,3,FALSE)="OUI",OFFSET(K$3,MOD(QUOTIENT(ROW()-ROW($A$20),'Feuille1-Catégories'!$B$6/K$6),K$5),0),IF(MOD($A960-1-K$10,'Feuille1-Catégories'!$F$5+1)=0,K$3,""))),"")</f>
        <v/>
      </c>
      <c r="L960" s="29" t="str">
        <f ca="1">IF(AND($A960&lt;&gt;"",L$9&lt;&gt;""),IF(HLOOKUP(L$9,'Feuille1-Catégories'!$C$1:$G$2,2,FALSE)="OUI",L$3,IF(HLOOKUP(L$9,'Feuille1-Catégories'!$C$1:$G$3,3,FALSE)="OUI",OFFSET(L$3,MOD(QUOTIENT(ROW()-ROW($A$20),'Feuille1-Catégories'!$B$6/L$6),L$5),0),IF(MOD($A960-1-L$10,'Feuille1-Catégories'!$F$5+1)=0,L$3,""))),"")</f>
        <v/>
      </c>
      <c r="M960" s="29" t="str">
        <f ca="1">IF(AND($A960&lt;&gt;"",M$9&lt;&gt;""),IF(HLOOKUP(M$9,'Feuille1-Catégories'!$C$1:$G$2,2,FALSE)="OUI",M$3,IF(HLOOKUP(M$9,'Feuille1-Catégories'!$C$1:$G$3,3,FALSE)="OUI",OFFSET(M$3,MOD(QUOTIENT(ROW()-ROW($A$20),'Feuille1-Catégories'!$B$6/M$6),M$5),0),IF(MOD($A960-1-M$10,'Feuille1-Catégories'!$F$5+1)=0,M$3,""))),"")</f>
        <v/>
      </c>
      <c r="N960" s="29" t="str">
        <f ca="1">IF(AND($A960&lt;&gt;"",N$9&lt;&gt;""),IF(HLOOKUP(N$9,'Feuille1-Catégories'!$C$1:$G$2,2,FALSE)="OUI",N$3,IF(HLOOKUP(N$9,'Feuille1-Catégories'!$C$1:$G$3,3,FALSE)="OUI",OFFSET(N$3,MOD(QUOTIENT(ROW()-ROW($A$20),'Feuille1-Catégories'!$B$6/N$6),N$5),0),IF(MOD($A960-1-N$10,'Feuille1-Catégories'!$F$5+1)=0,N$3,""))),"")</f>
        <v/>
      </c>
      <c r="O960" s="29" t="str">
        <f ca="1">IF(AND($A960&lt;&gt;"",O$9&lt;&gt;""),IF(HLOOKUP(O$9,'Feuille1-Catégories'!$C$1:$G$2,2,FALSE)="OUI",O$3,IF(HLOOKUP(O$9,'Feuille1-Catégories'!$C$1:$G$3,3,FALSE)="OUI",OFFSET(O$3,MOD(QUOTIENT(ROW()-ROW($A$20),'Feuille1-Catégories'!$B$6/O$6),O$5),0),IF(MOD($A960-1-O$10,'Feuille1-Catégories'!$F$5+1)=0,O$3,""))),"")</f>
        <v/>
      </c>
      <c r="P960" s="29" t="str">
        <f ca="1">IF(AND($A960&lt;&gt;"",P$9&lt;&gt;""),IF(HLOOKUP(P$9,'Feuille1-Catégories'!$C$1:$G$2,2,FALSE)="OUI",P$3,IF(HLOOKUP(P$9,'Feuille1-Catégories'!$C$1:$G$3,3,FALSE)="OUI",OFFSET(P$3,MOD(QUOTIENT(ROW()-ROW($A$20),'Feuille1-Catégories'!$B$6/P$6),P$5),0),IF(MOD($A960-1-P$10,'Feuille1-Catégories'!$F$5+1)=0,P$3,""))),"")</f>
        <v/>
      </c>
      <c r="Q960" s="29" t="str">
        <f ca="1">IF(AND($A960&lt;&gt;"",Q$9&lt;&gt;""),IF(HLOOKUP(Q$9,'Feuille1-Catégories'!$C$1:$G$2,2,FALSE)="OUI",Q$3,IF(HLOOKUP(Q$9,'Feuille1-Catégories'!$C$1:$G$3,3,FALSE)="OUI",OFFSET(Q$3,MOD(QUOTIENT(ROW()-ROW($A$20),'Feuille1-Catégories'!$B$6/Q$6),Q$5),0),IF(MOD($A960-1-Q$10,'Feuille1-Catégories'!$F$5+1)=0,Q$3,""))),"")</f>
        <v/>
      </c>
      <c r="R960" s="29" t="str">
        <f ca="1">IF(AND($A960&lt;&gt;"",R$9&lt;&gt;""),IF(HLOOKUP(R$9,'Feuille1-Catégories'!$C$1:$G$2,2,FALSE)="OUI",R$3,IF(HLOOKUP(R$9,'Feuille1-Catégories'!$C$1:$G$3,3,FALSE)="OUI",OFFSET(R$3,MOD(QUOTIENT(ROW()-ROW($A$20),'Feuille1-Catégories'!$B$6/R$6),R$5),0),IF(MOD($A960-1-R$10,'Feuille1-Catégories'!$F$5+1)=0,R$3,""))),"")</f>
        <v/>
      </c>
      <c r="S960" s="29" t="str">
        <f ca="1">IF(AND($A960&lt;&gt;"",S$9&lt;&gt;""),IF(HLOOKUP(S$9,'Feuille1-Catégories'!$C$1:$G$2,2,FALSE)="OUI",S$3,IF(HLOOKUP(S$9,'Feuille1-Catégories'!$C$1:$G$3,3,FALSE)="OUI",OFFSET(S$3,MOD(QUOTIENT(ROW()-ROW($A$20),'Feuille1-Catégories'!$B$6/S$6),S$5),0),IF(MOD($A960-1-S$10,'Feuille1-Catégories'!$F$5+1)=0,S$3,""))),"")</f>
        <v/>
      </c>
      <c r="T960" s="29" t="str">
        <f ca="1">IF(AND($A960&lt;&gt;"",T$9&lt;&gt;""),IF(HLOOKUP(T$9,'Feuille1-Catégories'!$C$1:$G$2,2,FALSE)="OUI",T$3,IF(HLOOKUP(T$9,'Feuille1-Catégories'!$C$1:$G$3,3,FALSE)="OUI",OFFSET(T$3,MOD(QUOTIENT(ROW()-ROW($A$20),'Feuille1-Catégories'!$B$6/T$6),T$5),0),IF(MOD($A960-1-T$10,'Feuille1-Catégories'!$F$5+1)=0,T$3,""))),"")</f>
        <v/>
      </c>
      <c r="U960" s="29" t="str">
        <f ca="1">IF(AND($A960&lt;&gt;"",U$9&lt;&gt;""),IF(HLOOKUP(U$9,'Feuille1-Catégories'!$C$1:$G$2,2,FALSE)="OUI",U$3,IF(HLOOKUP(U$9,'Feuille1-Catégories'!$C$1:$G$3,3,FALSE)="OUI",OFFSET(U$3,MOD(QUOTIENT(ROW()-ROW($A$20),'Feuille1-Catégories'!$B$6/U$6),U$5),0),IF(MOD($A960-1-U$10,'Feuille1-Catégories'!$F$5+1)=0,U$3,""))),"")</f>
        <v/>
      </c>
      <c r="V960" s="29" t="str">
        <f ca="1">IF(AND($A960&lt;&gt;"",V$9&lt;&gt;""),IF(HLOOKUP(V$9,'Feuille1-Catégories'!$C$1:$G$2,2,FALSE)="OUI",V$3,IF(HLOOKUP(V$9,'Feuille1-Catégories'!$C$1:$G$3,3,FALSE)="OUI",OFFSET(V$3,MOD(QUOTIENT(ROW()-ROW($A$20),'Feuille1-Catégories'!$B$6/V$6),V$5),0),IF(MOD($A960-1-V$10,'Feuille1-Catégories'!$F$5+1)=0,V$3,""))),"")</f>
        <v/>
      </c>
      <c r="W960" s="29" t="str">
        <f ca="1">IF(AND($A960&lt;&gt;"",W$9&lt;&gt;""),IF(HLOOKUP(W$9,'Feuille1-Catégories'!$C$1:$G$2,2,FALSE)="OUI",W$3,IF(HLOOKUP(W$9,'Feuille1-Catégories'!$C$1:$G$3,3,FALSE)="OUI",OFFSET(W$3,MOD(QUOTIENT(ROW()-ROW($A$20),'Feuille1-Catégories'!$B$6/W$6),W$5),0),IF(MOD($A960-1-W$10,'Feuille1-Catégories'!$F$5+1)=0,W$3,""))),"")</f>
        <v/>
      </c>
      <c r="X960" s="29" t="str">
        <f ca="1">IF(AND($A960&lt;&gt;"",X$9&lt;&gt;""),IF(HLOOKUP(X$9,'Feuille1-Catégories'!$C$1:$G$2,2,FALSE)="OUI",X$3,IF(HLOOKUP(X$9,'Feuille1-Catégories'!$C$1:$G$3,3,FALSE)="OUI",OFFSET(X$3,MOD(QUOTIENT(ROW()-ROW($A$20),'Feuille1-Catégories'!$B$6/X$6),X$5),0),IF(MOD($A960-1-X$10,'Feuille1-Catégories'!$F$5+1)=0,X$3,""))),"")</f>
        <v/>
      </c>
      <c r="Y960" s="29" t="str">
        <f ca="1">IF(AND($A960&lt;&gt;"",Y$9&lt;&gt;""),IF(HLOOKUP(Y$9,'Feuille1-Catégories'!$C$1:$G$2,2,FALSE)="OUI",Y$3,IF(HLOOKUP(Y$9,'Feuille1-Catégories'!$C$1:$G$3,3,FALSE)="OUI",OFFSET(Y$3,MOD(QUOTIENT(ROW()-ROW($A$20),'Feuille1-Catégories'!$B$6/Y$6),Y$5),0),IF(MOD($A960-1-Y$10,'Feuille1-Catégories'!$F$5+1)=0,Y$3,""))),"")</f>
        <v/>
      </c>
      <c r="Z960" s="29" t="str">
        <f ca="1">IF(AND($A960&lt;&gt;"",Z$9&lt;&gt;""),IF(HLOOKUP(Z$9,'Feuille1-Catégories'!$C$1:$G$2,2,FALSE)="OUI",Z$3,IF(HLOOKUP(Z$9,'Feuille1-Catégories'!$C$1:$G$3,3,FALSE)="OUI",OFFSET(Z$3,MOD(QUOTIENT(ROW()-ROW($A$20),'Feuille1-Catégories'!$B$6/Z$6),Z$5),0),IF(MOD($A960-1-Z$10,'Feuille1-Catégories'!$F$5+1)=0,Z$3,""))),"")</f>
        <v/>
      </c>
    </row>
    <row r="961" spans="1:26" ht="17" x14ac:dyDescent="0.2">
      <c r="A961" s="21" t="str">
        <f>IF('Feuille2-Prix de vente'!A961&lt;&gt;"",'Feuille2-Prix de vente'!A961,"")</f>
        <v/>
      </c>
      <c r="B961" s="33" t="str">
        <f>IF('Feuille2-Prix de vente'!B961&lt;&gt;"",'Feuille2-Prix de vente'!B961,"")</f>
        <v/>
      </c>
      <c r="C961" s="10" t="str">
        <f>IF('Feuille2-Prix de vente'!C961&lt;&gt;"",'Feuille2-Prix de vente'!C961,"")</f>
        <v/>
      </c>
      <c r="D961" s="10" t="str">
        <f t="shared" si="14"/>
        <v/>
      </c>
      <c r="E961" s="10" t="str">
        <f>IF('Feuille2-Prix de vente'!E961&lt;&gt;"",'Feuille2-Prix de vente'!E961,"")</f>
        <v/>
      </c>
      <c r="F961" s="29" t="str">
        <f ca="1">IF(AND($A961&lt;&gt;"",F$9&lt;&gt;""),IF(HLOOKUP(F$9,'Feuille1-Catégories'!$C$1:$G$2,2,FALSE)="OUI",F$3,IF(HLOOKUP(F$9,'Feuille1-Catégories'!$C$1:$G$3,3,FALSE)="OUI",OFFSET(F$3,MOD(QUOTIENT(ROW()-ROW($A$20),'Feuille1-Catégories'!$B$6/F$6),F$5),0),IF(MOD($A961-1-F$10,'Feuille1-Catégories'!$F$5+1)=0,F$3,""))),"")</f>
        <v/>
      </c>
      <c r="G961" s="29" t="str">
        <f ca="1">IF(AND($A961&lt;&gt;"",G$9&lt;&gt;""),IF(HLOOKUP(G$9,'Feuille1-Catégories'!$C$1:$G$2,2,FALSE)="OUI",G$3,IF(HLOOKUP(G$9,'Feuille1-Catégories'!$C$1:$G$3,3,FALSE)="OUI",OFFSET(G$3,MOD(QUOTIENT(ROW()-ROW($A$20),'Feuille1-Catégories'!$B$6/G$6),G$5),0),IF(MOD($A961-1-G$10,'Feuille1-Catégories'!$F$5+1)=0,G$3,""))),"")</f>
        <v/>
      </c>
      <c r="H961" s="29" t="str">
        <f ca="1">IF(AND($A961&lt;&gt;"",H$9&lt;&gt;""),IF(HLOOKUP(H$9,'Feuille1-Catégories'!$C$1:$G$2,2,FALSE)="OUI",H$3,IF(HLOOKUP(H$9,'Feuille1-Catégories'!$C$1:$G$3,3,FALSE)="OUI",OFFSET(H$3,MOD(QUOTIENT(ROW()-ROW($A$20),'Feuille1-Catégories'!$B$6/H$6),H$5),0),IF(MOD($A961-1-H$10,'Feuille1-Catégories'!$F$5+1)=0,H$3,""))),"")</f>
        <v/>
      </c>
      <c r="I961" s="29" t="str">
        <f ca="1">IF(AND($A961&lt;&gt;"",I$9&lt;&gt;""),IF(HLOOKUP(I$9,'Feuille1-Catégories'!$C$1:$G$2,2,FALSE)="OUI",I$3,IF(HLOOKUP(I$9,'Feuille1-Catégories'!$C$1:$G$3,3,FALSE)="OUI",OFFSET(I$3,MOD(QUOTIENT(ROW()-ROW($A$20),'Feuille1-Catégories'!$B$6/I$6),I$5),0),IF(MOD($A961-1-I$10,'Feuille1-Catégories'!$F$5+1)=0,I$3,""))),"")</f>
        <v/>
      </c>
      <c r="J961" s="29" t="str">
        <f ca="1">IF(AND($A961&lt;&gt;"",J$9&lt;&gt;""),IF(HLOOKUP(J$9,'Feuille1-Catégories'!$C$1:$G$2,2,FALSE)="OUI",J$3,IF(HLOOKUP(J$9,'Feuille1-Catégories'!$C$1:$G$3,3,FALSE)="OUI",OFFSET(J$3,MOD(QUOTIENT(ROW()-ROW($A$20),'Feuille1-Catégories'!$B$6/J$6),J$5),0),IF(MOD($A961-1-J$10,'Feuille1-Catégories'!$F$5+1)=0,J$3,""))),"")</f>
        <v/>
      </c>
      <c r="K961" s="29" t="str">
        <f ca="1">IF(AND($A961&lt;&gt;"",K$9&lt;&gt;""),IF(HLOOKUP(K$9,'Feuille1-Catégories'!$C$1:$G$2,2,FALSE)="OUI",K$3,IF(HLOOKUP(K$9,'Feuille1-Catégories'!$C$1:$G$3,3,FALSE)="OUI",OFFSET(K$3,MOD(QUOTIENT(ROW()-ROW($A$20),'Feuille1-Catégories'!$B$6/K$6),K$5),0),IF(MOD($A961-1-K$10,'Feuille1-Catégories'!$F$5+1)=0,K$3,""))),"")</f>
        <v/>
      </c>
      <c r="L961" s="29" t="str">
        <f ca="1">IF(AND($A961&lt;&gt;"",L$9&lt;&gt;""),IF(HLOOKUP(L$9,'Feuille1-Catégories'!$C$1:$G$2,2,FALSE)="OUI",L$3,IF(HLOOKUP(L$9,'Feuille1-Catégories'!$C$1:$G$3,3,FALSE)="OUI",OFFSET(L$3,MOD(QUOTIENT(ROW()-ROW($A$20),'Feuille1-Catégories'!$B$6/L$6),L$5),0),IF(MOD($A961-1-L$10,'Feuille1-Catégories'!$F$5+1)=0,L$3,""))),"")</f>
        <v/>
      </c>
      <c r="M961" s="29" t="str">
        <f ca="1">IF(AND($A961&lt;&gt;"",M$9&lt;&gt;""),IF(HLOOKUP(M$9,'Feuille1-Catégories'!$C$1:$G$2,2,FALSE)="OUI",M$3,IF(HLOOKUP(M$9,'Feuille1-Catégories'!$C$1:$G$3,3,FALSE)="OUI",OFFSET(M$3,MOD(QUOTIENT(ROW()-ROW($A$20),'Feuille1-Catégories'!$B$6/M$6),M$5),0),IF(MOD($A961-1-M$10,'Feuille1-Catégories'!$F$5+1)=0,M$3,""))),"")</f>
        <v/>
      </c>
      <c r="N961" s="29" t="str">
        <f ca="1">IF(AND($A961&lt;&gt;"",N$9&lt;&gt;""),IF(HLOOKUP(N$9,'Feuille1-Catégories'!$C$1:$G$2,2,FALSE)="OUI",N$3,IF(HLOOKUP(N$9,'Feuille1-Catégories'!$C$1:$G$3,3,FALSE)="OUI",OFFSET(N$3,MOD(QUOTIENT(ROW()-ROW($A$20),'Feuille1-Catégories'!$B$6/N$6),N$5),0),IF(MOD($A961-1-N$10,'Feuille1-Catégories'!$F$5+1)=0,N$3,""))),"")</f>
        <v/>
      </c>
      <c r="O961" s="29" t="str">
        <f ca="1">IF(AND($A961&lt;&gt;"",O$9&lt;&gt;""),IF(HLOOKUP(O$9,'Feuille1-Catégories'!$C$1:$G$2,2,FALSE)="OUI",O$3,IF(HLOOKUP(O$9,'Feuille1-Catégories'!$C$1:$G$3,3,FALSE)="OUI",OFFSET(O$3,MOD(QUOTIENT(ROW()-ROW($A$20),'Feuille1-Catégories'!$B$6/O$6),O$5),0),IF(MOD($A961-1-O$10,'Feuille1-Catégories'!$F$5+1)=0,O$3,""))),"")</f>
        <v/>
      </c>
      <c r="P961" s="29" t="str">
        <f ca="1">IF(AND($A961&lt;&gt;"",P$9&lt;&gt;""),IF(HLOOKUP(P$9,'Feuille1-Catégories'!$C$1:$G$2,2,FALSE)="OUI",P$3,IF(HLOOKUP(P$9,'Feuille1-Catégories'!$C$1:$G$3,3,FALSE)="OUI",OFFSET(P$3,MOD(QUOTIENT(ROW()-ROW($A$20),'Feuille1-Catégories'!$B$6/P$6),P$5),0),IF(MOD($A961-1-P$10,'Feuille1-Catégories'!$F$5+1)=0,P$3,""))),"")</f>
        <v/>
      </c>
      <c r="Q961" s="29" t="str">
        <f ca="1">IF(AND($A961&lt;&gt;"",Q$9&lt;&gt;""),IF(HLOOKUP(Q$9,'Feuille1-Catégories'!$C$1:$G$2,2,FALSE)="OUI",Q$3,IF(HLOOKUP(Q$9,'Feuille1-Catégories'!$C$1:$G$3,3,FALSE)="OUI",OFFSET(Q$3,MOD(QUOTIENT(ROW()-ROW($A$20),'Feuille1-Catégories'!$B$6/Q$6),Q$5),0),IF(MOD($A961-1-Q$10,'Feuille1-Catégories'!$F$5+1)=0,Q$3,""))),"")</f>
        <v/>
      </c>
      <c r="R961" s="29" t="str">
        <f ca="1">IF(AND($A961&lt;&gt;"",R$9&lt;&gt;""),IF(HLOOKUP(R$9,'Feuille1-Catégories'!$C$1:$G$2,2,FALSE)="OUI",R$3,IF(HLOOKUP(R$9,'Feuille1-Catégories'!$C$1:$G$3,3,FALSE)="OUI",OFFSET(R$3,MOD(QUOTIENT(ROW()-ROW($A$20),'Feuille1-Catégories'!$B$6/R$6),R$5),0),IF(MOD($A961-1-R$10,'Feuille1-Catégories'!$F$5+1)=0,R$3,""))),"")</f>
        <v/>
      </c>
      <c r="S961" s="29" t="str">
        <f ca="1">IF(AND($A961&lt;&gt;"",S$9&lt;&gt;""),IF(HLOOKUP(S$9,'Feuille1-Catégories'!$C$1:$G$2,2,FALSE)="OUI",S$3,IF(HLOOKUP(S$9,'Feuille1-Catégories'!$C$1:$G$3,3,FALSE)="OUI",OFFSET(S$3,MOD(QUOTIENT(ROW()-ROW($A$20),'Feuille1-Catégories'!$B$6/S$6),S$5),0),IF(MOD($A961-1-S$10,'Feuille1-Catégories'!$F$5+1)=0,S$3,""))),"")</f>
        <v/>
      </c>
      <c r="T961" s="29" t="str">
        <f ca="1">IF(AND($A961&lt;&gt;"",T$9&lt;&gt;""),IF(HLOOKUP(T$9,'Feuille1-Catégories'!$C$1:$G$2,2,FALSE)="OUI",T$3,IF(HLOOKUP(T$9,'Feuille1-Catégories'!$C$1:$G$3,3,FALSE)="OUI",OFFSET(T$3,MOD(QUOTIENT(ROW()-ROW($A$20),'Feuille1-Catégories'!$B$6/T$6),T$5),0),IF(MOD($A961-1-T$10,'Feuille1-Catégories'!$F$5+1)=0,T$3,""))),"")</f>
        <v/>
      </c>
      <c r="U961" s="29" t="str">
        <f ca="1">IF(AND($A961&lt;&gt;"",U$9&lt;&gt;""),IF(HLOOKUP(U$9,'Feuille1-Catégories'!$C$1:$G$2,2,FALSE)="OUI",U$3,IF(HLOOKUP(U$9,'Feuille1-Catégories'!$C$1:$G$3,3,FALSE)="OUI",OFFSET(U$3,MOD(QUOTIENT(ROW()-ROW($A$20),'Feuille1-Catégories'!$B$6/U$6),U$5),0),IF(MOD($A961-1-U$10,'Feuille1-Catégories'!$F$5+1)=0,U$3,""))),"")</f>
        <v/>
      </c>
      <c r="V961" s="29" t="str">
        <f ca="1">IF(AND($A961&lt;&gt;"",V$9&lt;&gt;""),IF(HLOOKUP(V$9,'Feuille1-Catégories'!$C$1:$G$2,2,FALSE)="OUI",V$3,IF(HLOOKUP(V$9,'Feuille1-Catégories'!$C$1:$G$3,3,FALSE)="OUI",OFFSET(V$3,MOD(QUOTIENT(ROW()-ROW($A$20),'Feuille1-Catégories'!$B$6/V$6),V$5),0),IF(MOD($A961-1-V$10,'Feuille1-Catégories'!$F$5+1)=0,V$3,""))),"")</f>
        <v/>
      </c>
      <c r="W961" s="29" t="str">
        <f ca="1">IF(AND($A961&lt;&gt;"",W$9&lt;&gt;""),IF(HLOOKUP(W$9,'Feuille1-Catégories'!$C$1:$G$2,2,FALSE)="OUI",W$3,IF(HLOOKUP(W$9,'Feuille1-Catégories'!$C$1:$G$3,3,FALSE)="OUI",OFFSET(W$3,MOD(QUOTIENT(ROW()-ROW($A$20),'Feuille1-Catégories'!$B$6/W$6),W$5),0),IF(MOD($A961-1-W$10,'Feuille1-Catégories'!$F$5+1)=0,W$3,""))),"")</f>
        <v/>
      </c>
      <c r="X961" s="29" t="str">
        <f ca="1">IF(AND($A961&lt;&gt;"",X$9&lt;&gt;""),IF(HLOOKUP(X$9,'Feuille1-Catégories'!$C$1:$G$2,2,FALSE)="OUI",X$3,IF(HLOOKUP(X$9,'Feuille1-Catégories'!$C$1:$G$3,3,FALSE)="OUI",OFFSET(X$3,MOD(QUOTIENT(ROW()-ROW($A$20),'Feuille1-Catégories'!$B$6/X$6),X$5),0),IF(MOD($A961-1-X$10,'Feuille1-Catégories'!$F$5+1)=0,X$3,""))),"")</f>
        <v/>
      </c>
      <c r="Y961" s="29" t="str">
        <f ca="1">IF(AND($A961&lt;&gt;"",Y$9&lt;&gt;""),IF(HLOOKUP(Y$9,'Feuille1-Catégories'!$C$1:$G$2,2,FALSE)="OUI",Y$3,IF(HLOOKUP(Y$9,'Feuille1-Catégories'!$C$1:$G$3,3,FALSE)="OUI",OFFSET(Y$3,MOD(QUOTIENT(ROW()-ROW($A$20),'Feuille1-Catégories'!$B$6/Y$6),Y$5),0),IF(MOD($A961-1-Y$10,'Feuille1-Catégories'!$F$5+1)=0,Y$3,""))),"")</f>
        <v/>
      </c>
      <c r="Z961" s="29" t="str">
        <f ca="1">IF(AND($A961&lt;&gt;"",Z$9&lt;&gt;""),IF(HLOOKUP(Z$9,'Feuille1-Catégories'!$C$1:$G$2,2,FALSE)="OUI",Z$3,IF(HLOOKUP(Z$9,'Feuille1-Catégories'!$C$1:$G$3,3,FALSE)="OUI",OFFSET(Z$3,MOD(QUOTIENT(ROW()-ROW($A$20),'Feuille1-Catégories'!$B$6/Z$6),Z$5),0),IF(MOD($A961-1-Z$10,'Feuille1-Catégories'!$F$5+1)=0,Z$3,""))),"")</f>
        <v/>
      </c>
    </row>
    <row r="962" spans="1:26" ht="17" x14ac:dyDescent="0.2">
      <c r="A962" s="21" t="str">
        <f>IF('Feuille2-Prix de vente'!A962&lt;&gt;"",'Feuille2-Prix de vente'!A962,"")</f>
        <v/>
      </c>
      <c r="B962" s="33" t="str">
        <f>IF('Feuille2-Prix de vente'!B962&lt;&gt;"",'Feuille2-Prix de vente'!B962,"")</f>
        <v/>
      </c>
      <c r="C962" s="10" t="str">
        <f>IF('Feuille2-Prix de vente'!C962&lt;&gt;"",'Feuille2-Prix de vente'!C962,"")</f>
        <v/>
      </c>
      <c r="D962" s="10" t="str">
        <f t="shared" si="14"/>
        <v/>
      </c>
      <c r="E962" s="10" t="str">
        <f>IF('Feuille2-Prix de vente'!E962&lt;&gt;"",'Feuille2-Prix de vente'!E962,"")</f>
        <v/>
      </c>
      <c r="F962" s="29" t="str">
        <f ca="1">IF(AND($A962&lt;&gt;"",F$9&lt;&gt;""),IF(HLOOKUP(F$9,'Feuille1-Catégories'!$C$1:$G$2,2,FALSE)="OUI",F$3,IF(HLOOKUP(F$9,'Feuille1-Catégories'!$C$1:$G$3,3,FALSE)="OUI",OFFSET(F$3,MOD(QUOTIENT(ROW()-ROW($A$20),'Feuille1-Catégories'!$B$6/F$6),F$5),0),IF(MOD($A962-1-F$10,'Feuille1-Catégories'!$F$5+1)=0,F$3,""))),"")</f>
        <v/>
      </c>
      <c r="G962" s="29" t="str">
        <f ca="1">IF(AND($A962&lt;&gt;"",G$9&lt;&gt;""),IF(HLOOKUP(G$9,'Feuille1-Catégories'!$C$1:$G$2,2,FALSE)="OUI",G$3,IF(HLOOKUP(G$9,'Feuille1-Catégories'!$C$1:$G$3,3,FALSE)="OUI",OFFSET(G$3,MOD(QUOTIENT(ROW()-ROW($A$20),'Feuille1-Catégories'!$B$6/G$6),G$5),0),IF(MOD($A962-1-G$10,'Feuille1-Catégories'!$F$5+1)=0,G$3,""))),"")</f>
        <v/>
      </c>
      <c r="H962" s="29" t="str">
        <f ca="1">IF(AND($A962&lt;&gt;"",H$9&lt;&gt;""),IF(HLOOKUP(H$9,'Feuille1-Catégories'!$C$1:$G$2,2,FALSE)="OUI",H$3,IF(HLOOKUP(H$9,'Feuille1-Catégories'!$C$1:$G$3,3,FALSE)="OUI",OFFSET(H$3,MOD(QUOTIENT(ROW()-ROW($A$20),'Feuille1-Catégories'!$B$6/H$6),H$5),0),IF(MOD($A962-1-H$10,'Feuille1-Catégories'!$F$5+1)=0,H$3,""))),"")</f>
        <v/>
      </c>
      <c r="I962" s="29" t="str">
        <f ca="1">IF(AND($A962&lt;&gt;"",I$9&lt;&gt;""),IF(HLOOKUP(I$9,'Feuille1-Catégories'!$C$1:$G$2,2,FALSE)="OUI",I$3,IF(HLOOKUP(I$9,'Feuille1-Catégories'!$C$1:$G$3,3,FALSE)="OUI",OFFSET(I$3,MOD(QUOTIENT(ROW()-ROW($A$20),'Feuille1-Catégories'!$B$6/I$6),I$5),0),IF(MOD($A962-1-I$10,'Feuille1-Catégories'!$F$5+1)=0,I$3,""))),"")</f>
        <v/>
      </c>
      <c r="J962" s="29" t="str">
        <f ca="1">IF(AND($A962&lt;&gt;"",J$9&lt;&gt;""),IF(HLOOKUP(J$9,'Feuille1-Catégories'!$C$1:$G$2,2,FALSE)="OUI",J$3,IF(HLOOKUP(J$9,'Feuille1-Catégories'!$C$1:$G$3,3,FALSE)="OUI",OFFSET(J$3,MOD(QUOTIENT(ROW()-ROW($A$20),'Feuille1-Catégories'!$B$6/J$6),J$5),0),IF(MOD($A962-1-J$10,'Feuille1-Catégories'!$F$5+1)=0,J$3,""))),"")</f>
        <v/>
      </c>
      <c r="K962" s="29" t="str">
        <f ca="1">IF(AND($A962&lt;&gt;"",K$9&lt;&gt;""),IF(HLOOKUP(K$9,'Feuille1-Catégories'!$C$1:$G$2,2,FALSE)="OUI",K$3,IF(HLOOKUP(K$9,'Feuille1-Catégories'!$C$1:$G$3,3,FALSE)="OUI",OFFSET(K$3,MOD(QUOTIENT(ROW()-ROW($A$20),'Feuille1-Catégories'!$B$6/K$6),K$5),0),IF(MOD($A962-1-K$10,'Feuille1-Catégories'!$F$5+1)=0,K$3,""))),"")</f>
        <v/>
      </c>
      <c r="L962" s="29" t="str">
        <f ca="1">IF(AND($A962&lt;&gt;"",L$9&lt;&gt;""),IF(HLOOKUP(L$9,'Feuille1-Catégories'!$C$1:$G$2,2,FALSE)="OUI",L$3,IF(HLOOKUP(L$9,'Feuille1-Catégories'!$C$1:$G$3,3,FALSE)="OUI",OFFSET(L$3,MOD(QUOTIENT(ROW()-ROW($A$20),'Feuille1-Catégories'!$B$6/L$6),L$5),0),IF(MOD($A962-1-L$10,'Feuille1-Catégories'!$F$5+1)=0,L$3,""))),"")</f>
        <v/>
      </c>
      <c r="M962" s="29" t="str">
        <f ca="1">IF(AND($A962&lt;&gt;"",M$9&lt;&gt;""),IF(HLOOKUP(M$9,'Feuille1-Catégories'!$C$1:$G$2,2,FALSE)="OUI",M$3,IF(HLOOKUP(M$9,'Feuille1-Catégories'!$C$1:$G$3,3,FALSE)="OUI",OFFSET(M$3,MOD(QUOTIENT(ROW()-ROW($A$20),'Feuille1-Catégories'!$B$6/M$6),M$5),0),IF(MOD($A962-1-M$10,'Feuille1-Catégories'!$F$5+1)=0,M$3,""))),"")</f>
        <v/>
      </c>
      <c r="N962" s="29" t="str">
        <f ca="1">IF(AND($A962&lt;&gt;"",N$9&lt;&gt;""),IF(HLOOKUP(N$9,'Feuille1-Catégories'!$C$1:$G$2,2,FALSE)="OUI",N$3,IF(HLOOKUP(N$9,'Feuille1-Catégories'!$C$1:$G$3,3,FALSE)="OUI",OFFSET(N$3,MOD(QUOTIENT(ROW()-ROW($A$20),'Feuille1-Catégories'!$B$6/N$6),N$5),0),IF(MOD($A962-1-N$10,'Feuille1-Catégories'!$F$5+1)=0,N$3,""))),"")</f>
        <v/>
      </c>
      <c r="O962" s="29" t="str">
        <f ca="1">IF(AND($A962&lt;&gt;"",O$9&lt;&gt;""),IF(HLOOKUP(O$9,'Feuille1-Catégories'!$C$1:$G$2,2,FALSE)="OUI",O$3,IF(HLOOKUP(O$9,'Feuille1-Catégories'!$C$1:$G$3,3,FALSE)="OUI",OFFSET(O$3,MOD(QUOTIENT(ROW()-ROW($A$20),'Feuille1-Catégories'!$B$6/O$6),O$5),0),IF(MOD($A962-1-O$10,'Feuille1-Catégories'!$F$5+1)=0,O$3,""))),"")</f>
        <v/>
      </c>
      <c r="P962" s="29" t="str">
        <f ca="1">IF(AND($A962&lt;&gt;"",P$9&lt;&gt;""),IF(HLOOKUP(P$9,'Feuille1-Catégories'!$C$1:$G$2,2,FALSE)="OUI",P$3,IF(HLOOKUP(P$9,'Feuille1-Catégories'!$C$1:$G$3,3,FALSE)="OUI",OFFSET(P$3,MOD(QUOTIENT(ROW()-ROW($A$20),'Feuille1-Catégories'!$B$6/P$6),P$5),0),IF(MOD($A962-1-P$10,'Feuille1-Catégories'!$F$5+1)=0,P$3,""))),"")</f>
        <v/>
      </c>
      <c r="Q962" s="29" t="str">
        <f ca="1">IF(AND($A962&lt;&gt;"",Q$9&lt;&gt;""),IF(HLOOKUP(Q$9,'Feuille1-Catégories'!$C$1:$G$2,2,FALSE)="OUI",Q$3,IF(HLOOKUP(Q$9,'Feuille1-Catégories'!$C$1:$G$3,3,FALSE)="OUI",OFFSET(Q$3,MOD(QUOTIENT(ROW()-ROW($A$20),'Feuille1-Catégories'!$B$6/Q$6),Q$5),0),IF(MOD($A962-1-Q$10,'Feuille1-Catégories'!$F$5+1)=0,Q$3,""))),"")</f>
        <v/>
      </c>
      <c r="R962" s="29" t="str">
        <f ca="1">IF(AND($A962&lt;&gt;"",R$9&lt;&gt;""),IF(HLOOKUP(R$9,'Feuille1-Catégories'!$C$1:$G$2,2,FALSE)="OUI",R$3,IF(HLOOKUP(R$9,'Feuille1-Catégories'!$C$1:$G$3,3,FALSE)="OUI",OFFSET(R$3,MOD(QUOTIENT(ROW()-ROW($A$20),'Feuille1-Catégories'!$B$6/R$6),R$5),0),IF(MOD($A962-1-R$10,'Feuille1-Catégories'!$F$5+1)=0,R$3,""))),"")</f>
        <v/>
      </c>
      <c r="S962" s="29" t="str">
        <f ca="1">IF(AND($A962&lt;&gt;"",S$9&lt;&gt;""),IF(HLOOKUP(S$9,'Feuille1-Catégories'!$C$1:$G$2,2,FALSE)="OUI",S$3,IF(HLOOKUP(S$9,'Feuille1-Catégories'!$C$1:$G$3,3,FALSE)="OUI",OFFSET(S$3,MOD(QUOTIENT(ROW()-ROW($A$20),'Feuille1-Catégories'!$B$6/S$6),S$5),0),IF(MOD($A962-1-S$10,'Feuille1-Catégories'!$F$5+1)=0,S$3,""))),"")</f>
        <v/>
      </c>
      <c r="T962" s="29" t="str">
        <f ca="1">IF(AND($A962&lt;&gt;"",T$9&lt;&gt;""),IF(HLOOKUP(T$9,'Feuille1-Catégories'!$C$1:$G$2,2,FALSE)="OUI",T$3,IF(HLOOKUP(T$9,'Feuille1-Catégories'!$C$1:$G$3,3,FALSE)="OUI",OFFSET(T$3,MOD(QUOTIENT(ROW()-ROW($A$20),'Feuille1-Catégories'!$B$6/T$6),T$5),0),IF(MOD($A962-1-T$10,'Feuille1-Catégories'!$F$5+1)=0,T$3,""))),"")</f>
        <v/>
      </c>
      <c r="U962" s="29" t="str">
        <f ca="1">IF(AND($A962&lt;&gt;"",U$9&lt;&gt;""),IF(HLOOKUP(U$9,'Feuille1-Catégories'!$C$1:$G$2,2,FALSE)="OUI",U$3,IF(HLOOKUP(U$9,'Feuille1-Catégories'!$C$1:$G$3,3,FALSE)="OUI",OFFSET(U$3,MOD(QUOTIENT(ROW()-ROW($A$20),'Feuille1-Catégories'!$B$6/U$6),U$5),0),IF(MOD($A962-1-U$10,'Feuille1-Catégories'!$F$5+1)=0,U$3,""))),"")</f>
        <v/>
      </c>
      <c r="V962" s="29" t="str">
        <f ca="1">IF(AND($A962&lt;&gt;"",V$9&lt;&gt;""),IF(HLOOKUP(V$9,'Feuille1-Catégories'!$C$1:$G$2,2,FALSE)="OUI",V$3,IF(HLOOKUP(V$9,'Feuille1-Catégories'!$C$1:$G$3,3,FALSE)="OUI",OFFSET(V$3,MOD(QUOTIENT(ROW()-ROW($A$20),'Feuille1-Catégories'!$B$6/V$6),V$5),0),IF(MOD($A962-1-V$10,'Feuille1-Catégories'!$F$5+1)=0,V$3,""))),"")</f>
        <v/>
      </c>
      <c r="W962" s="29" t="str">
        <f ca="1">IF(AND($A962&lt;&gt;"",W$9&lt;&gt;""),IF(HLOOKUP(W$9,'Feuille1-Catégories'!$C$1:$G$2,2,FALSE)="OUI",W$3,IF(HLOOKUP(W$9,'Feuille1-Catégories'!$C$1:$G$3,3,FALSE)="OUI",OFFSET(W$3,MOD(QUOTIENT(ROW()-ROW($A$20),'Feuille1-Catégories'!$B$6/W$6),W$5),0),IF(MOD($A962-1-W$10,'Feuille1-Catégories'!$F$5+1)=0,W$3,""))),"")</f>
        <v/>
      </c>
      <c r="X962" s="29" t="str">
        <f ca="1">IF(AND($A962&lt;&gt;"",X$9&lt;&gt;""),IF(HLOOKUP(X$9,'Feuille1-Catégories'!$C$1:$G$2,2,FALSE)="OUI",X$3,IF(HLOOKUP(X$9,'Feuille1-Catégories'!$C$1:$G$3,3,FALSE)="OUI",OFFSET(X$3,MOD(QUOTIENT(ROW()-ROW($A$20),'Feuille1-Catégories'!$B$6/X$6),X$5),0),IF(MOD($A962-1-X$10,'Feuille1-Catégories'!$F$5+1)=0,X$3,""))),"")</f>
        <v/>
      </c>
      <c r="Y962" s="29" t="str">
        <f ca="1">IF(AND($A962&lt;&gt;"",Y$9&lt;&gt;""),IF(HLOOKUP(Y$9,'Feuille1-Catégories'!$C$1:$G$2,2,FALSE)="OUI",Y$3,IF(HLOOKUP(Y$9,'Feuille1-Catégories'!$C$1:$G$3,3,FALSE)="OUI",OFFSET(Y$3,MOD(QUOTIENT(ROW()-ROW($A$20),'Feuille1-Catégories'!$B$6/Y$6),Y$5),0),IF(MOD($A962-1-Y$10,'Feuille1-Catégories'!$F$5+1)=0,Y$3,""))),"")</f>
        <v/>
      </c>
      <c r="Z962" s="29" t="str">
        <f ca="1">IF(AND($A962&lt;&gt;"",Z$9&lt;&gt;""),IF(HLOOKUP(Z$9,'Feuille1-Catégories'!$C$1:$G$2,2,FALSE)="OUI",Z$3,IF(HLOOKUP(Z$9,'Feuille1-Catégories'!$C$1:$G$3,3,FALSE)="OUI",OFFSET(Z$3,MOD(QUOTIENT(ROW()-ROW($A$20),'Feuille1-Catégories'!$B$6/Z$6),Z$5),0),IF(MOD($A962-1-Z$10,'Feuille1-Catégories'!$F$5+1)=0,Z$3,""))),"")</f>
        <v/>
      </c>
    </row>
    <row r="963" spans="1:26" ht="17" x14ac:dyDescent="0.2">
      <c r="A963" s="21" t="str">
        <f>IF('Feuille2-Prix de vente'!A963&lt;&gt;"",'Feuille2-Prix de vente'!A963,"")</f>
        <v/>
      </c>
      <c r="B963" s="33" t="str">
        <f>IF('Feuille2-Prix de vente'!B963&lt;&gt;"",'Feuille2-Prix de vente'!B963,"")</f>
        <v/>
      </c>
      <c r="C963" s="10" t="str">
        <f>IF('Feuille2-Prix de vente'!C963&lt;&gt;"",'Feuille2-Prix de vente'!C963,"")</f>
        <v/>
      </c>
      <c r="D963" s="10" t="str">
        <f t="shared" si="14"/>
        <v/>
      </c>
      <c r="E963" s="10" t="str">
        <f>IF('Feuille2-Prix de vente'!E963&lt;&gt;"",'Feuille2-Prix de vente'!E963,"")</f>
        <v/>
      </c>
      <c r="F963" s="29" t="str">
        <f ca="1">IF(AND($A963&lt;&gt;"",F$9&lt;&gt;""),IF(HLOOKUP(F$9,'Feuille1-Catégories'!$C$1:$G$2,2,FALSE)="OUI",F$3,IF(HLOOKUP(F$9,'Feuille1-Catégories'!$C$1:$G$3,3,FALSE)="OUI",OFFSET(F$3,MOD(QUOTIENT(ROW()-ROW($A$20),'Feuille1-Catégories'!$B$6/F$6),F$5),0),IF(MOD($A963-1-F$10,'Feuille1-Catégories'!$F$5+1)=0,F$3,""))),"")</f>
        <v/>
      </c>
      <c r="G963" s="29" t="str">
        <f ca="1">IF(AND($A963&lt;&gt;"",G$9&lt;&gt;""),IF(HLOOKUP(G$9,'Feuille1-Catégories'!$C$1:$G$2,2,FALSE)="OUI",G$3,IF(HLOOKUP(G$9,'Feuille1-Catégories'!$C$1:$G$3,3,FALSE)="OUI",OFFSET(G$3,MOD(QUOTIENT(ROW()-ROW($A$20),'Feuille1-Catégories'!$B$6/G$6),G$5),0),IF(MOD($A963-1-G$10,'Feuille1-Catégories'!$F$5+1)=0,G$3,""))),"")</f>
        <v/>
      </c>
      <c r="H963" s="29" t="str">
        <f ca="1">IF(AND($A963&lt;&gt;"",H$9&lt;&gt;""),IF(HLOOKUP(H$9,'Feuille1-Catégories'!$C$1:$G$2,2,FALSE)="OUI",H$3,IF(HLOOKUP(H$9,'Feuille1-Catégories'!$C$1:$G$3,3,FALSE)="OUI",OFFSET(H$3,MOD(QUOTIENT(ROW()-ROW($A$20),'Feuille1-Catégories'!$B$6/H$6),H$5),0),IF(MOD($A963-1-H$10,'Feuille1-Catégories'!$F$5+1)=0,H$3,""))),"")</f>
        <v/>
      </c>
      <c r="I963" s="29" t="str">
        <f ca="1">IF(AND($A963&lt;&gt;"",I$9&lt;&gt;""),IF(HLOOKUP(I$9,'Feuille1-Catégories'!$C$1:$G$2,2,FALSE)="OUI",I$3,IF(HLOOKUP(I$9,'Feuille1-Catégories'!$C$1:$G$3,3,FALSE)="OUI",OFFSET(I$3,MOD(QUOTIENT(ROW()-ROW($A$20),'Feuille1-Catégories'!$B$6/I$6),I$5),0),IF(MOD($A963-1-I$10,'Feuille1-Catégories'!$F$5+1)=0,I$3,""))),"")</f>
        <v/>
      </c>
      <c r="J963" s="29" t="str">
        <f ca="1">IF(AND($A963&lt;&gt;"",J$9&lt;&gt;""),IF(HLOOKUP(J$9,'Feuille1-Catégories'!$C$1:$G$2,2,FALSE)="OUI",J$3,IF(HLOOKUP(J$9,'Feuille1-Catégories'!$C$1:$G$3,3,FALSE)="OUI",OFFSET(J$3,MOD(QUOTIENT(ROW()-ROW($A$20),'Feuille1-Catégories'!$B$6/J$6),J$5),0),IF(MOD($A963-1-J$10,'Feuille1-Catégories'!$F$5+1)=0,J$3,""))),"")</f>
        <v/>
      </c>
      <c r="K963" s="29" t="str">
        <f ca="1">IF(AND($A963&lt;&gt;"",K$9&lt;&gt;""),IF(HLOOKUP(K$9,'Feuille1-Catégories'!$C$1:$G$2,2,FALSE)="OUI",K$3,IF(HLOOKUP(K$9,'Feuille1-Catégories'!$C$1:$G$3,3,FALSE)="OUI",OFFSET(K$3,MOD(QUOTIENT(ROW()-ROW($A$20),'Feuille1-Catégories'!$B$6/K$6),K$5),0),IF(MOD($A963-1-K$10,'Feuille1-Catégories'!$F$5+1)=0,K$3,""))),"")</f>
        <v/>
      </c>
      <c r="L963" s="29" t="str">
        <f ca="1">IF(AND($A963&lt;&gt;"",L$9&lt;&gt;""),IF(HLOOKUP(L$9,'Feuille1-Catégories'!$C$1:$G$2,2,FALSE)="OUI",L$3,IF(HLOOKUP(L$9,'Feuille1-Catégories'!$C$1:$G$3,3,FALSE)="OUI",OFFSET(L$3,MOD(QUOTIENT(ROW()-ROW($A$20),'Feuille1-Catégories'!$B$6/L$6),L$5),0),IF(MOD($A963-1-L$10,'Feuille1-Catégories'!$F$5+1)=0,L$3,""))),"")</f>
        <v/>
      </c>
      <c r="M963" s="29" t="str">
        <f ca="1">IF(AND($A963&lt;&gt;"",M$9&lt;&gt;""),IF(HLOOKUP(M$9,'Feuille1-Catégories'!$C$1:$G$2,2,FALSE)="OUI",M$3,IF(HLOOKUP(M$9,'Feuille1-Catégories'!$C$1:$G$3,3,FALSE)="OUI",OFFSET(M$3,MOD(QUOTIENT(ROW()-ROW($A$20),'Feuille1-Catégories'!$B$6/M$6),M$5),0),IF(MOD($A963-1-M$10,'Feuille1-Catégories'!$F$5+1)=0,M$3,""))),"")</f>
        <v/>
      </c>
      <c r="N963" s="29" t="str">
        <f ca="1">IF(AND($A963&lt;&gt;"",N$9&lt;&gt;""),IF(HLOOKUP(N$9,'Feuille1-Catégories'!$C$1:$G$2,2,FALSE)="OUI",N$3,IF(HLOOKUP(N$9,'Feuille1-Catégories'!$C$1:$G$3,3,FALSE)="OUI",OFFSET(N$3,MOD(QUOTIENT(ROW()-ROW($A$20),'Feuille1-Catégories'!$B$6/N$6),N$5),0),IF(MOD($A963-1-N$10,'Feuille1-Catégories'!$F$5+1)=0,N$3,""))),"")</f>
        <v/>
      </c>
      <c r="O963" s="29" t="str">
        <f ca="1">IF(AND($A963&lt;&gt;"",O$9&lt;&gt;""),IF(HLOOKUP(O$9,'Feuille1-Catégories'!$C$1:$G$2,2,FALSE)="OUI",O$3,IF(HLOOKUP(O$9,'Feuille1-Catégories'!$C$1:$G$3,3,FALSE)="OUI",OFFSET(O$3,MOD(QUOTIENT(ROW()-ROW($A$20),'Feuille1-Catégories'!$B$6/O$6),O$5),0),IF(MOD($A963-1-O$10,'Feuille1-Catégories'!$F$5+1)=0,O$3,""))),"")</f>
        <v/>
      </c>
      <c r="P963" s="29" t="str">
        <f ca="1">IF(AND($A963&lt;&gt;"",P$9&lt;&gt;""),IF(HLOOKUP(P$9,'Feuille1-Catégories'!$C$1:$G$2,2,FALSE)="OUI",P$3,IF(HLOOKUP(P$9,'Feuille1-Catégories'!$C$1:$G$3,3,FALSE)="OUI",OFFSET(P$3,MOD(QUOTIENT(ROW()-ROW($A$20),'Feuille1-Catégories'!$B$6/P$6),P$5),0),IF(MOD($A963-1-P$10,'Feuille1-Catégories'!$F$5+1)=0,P$3,""))),"")</f>
        <v/>
      </c>
      <c r="Q963" s="29" t="str">
        <f ca="1">IF(AND($A963&lt;&gt;"",Q$9&lt;&gt;""),IF(HLOOKUP(Q$9,'Feuille1-Catégories'!$C$1:$G$2,2,FALSE)="OUI",Q$3,IF(HLOOKUP(Q$9,'Feuille1-Catégories'!$C$1:$G$3,3,FALSE)="OUI",OFFSET(Q$3,MOD(QUOTIENT(ROW()-ROW($A$20),'Feuille1-Catégories'!$B$6/Q$6),Q$5),0),IF(MOD($A963-1-Q$10,'Feuille1-Catégories'!$F$5+1)=0,Q$3,""))),"")</f>
        <v/>
      </c>
      <c r="R963" s="29" t="str">
        <f ca="1">IF(AND($A963&lt;&gt;"",R$9&lt;&gt;""),IF(HLOOKUP(R$9,'Feuille1-Catégories'!$C$1:$G$2,2,FALSE)="OUI",R$3,IF(HLOOKUP(R$9,'Feuille1-Catégories'!$C$1:$G$3,3,FALSE)="OUI",OFFSET(R$3,MOD(QUOTIENT(ROW()-ROW($A$20),'Feuille1-Catégories'!$B$6/R$6),R$5),0),IF(MOD($A963-1-R$10,'Feuille1-Catégories'!$F$5+1)=0,R$3,""))),"")</f>
        <v/>
      </c>
      <c r="S963" s="29" t="str">
        <f ca="1">IF(AND($A963&lt;&gt;"",S$9&lt;&gt;""),IF(HLOOKUP(S$9,'Feuille1-Catégories'!$C$1:$G$2,2,FALSE)="OUI",S$3,IF(HLOOKUP(S$9,'Feuille1-Catégories'!$C$1:$G$3,3,FALSE)="OUI",OFFSET(S$3,MOD(QUOTIENT(ROW()-ROW($A$20),'Feuille1-Catégories'!$B$6/S$6),S$5),0),IF(MOD($A963-1-S$10,'Feuille1-Catégories'!$F$5+1)=0,S$3,""))),"")</f>
        <v/>
      </c>
      <c r="T963" s="29" t="str">
        <f ca="1">IF(AND($A963&lt;&gt;"",T$9&lt;&gt;""),IF(HLOOKUP(T$9,'Feuille1-Catégories'!$C$1:$G$2,2,FALSE)="OUI",T$3,IF(HLOOKUP(T$9,'Feuille1-Catégories'!$C$1:$G$3,3,FALSE)="OUI",OFFSET(T$3,MOD(QUOTIENT(ROW()-ROW($A$20),'Feuille1-Catégories'!$B$6/T$6),T$5),0),IF(MOD($A963-1-T$10,'Feuille1-Catégories'!$F$5+1)=0,T$3,""))),"")</f>
        <v/>
      </c>
      <c r="U963" s="29" t="str">
        <f ca="1">IF(AND($A963&lt;&gt;"",U$9&lt;&gt;""),IF(HLOOKUP(U$9,'Feuille1-Catégories'!$C$1:$G$2,2,FALSE)="OUI",U$3,IF(HLOOKUP(U$9,'Feuille1-Catégories'!$C$1:$G$3,3,FALSE)="OUI",OFFSET(U$3,MOD(QUOTIENT(ROW()-ROW($A$20),'Feuille1-Catégories'!$B$6/U$6),U$5),0),IF(MOD($A963-1-U$10,'Feuille1-Catégories'!$F$5+1)=0,U$3,""))),"")</f>
        <v/>
      </c>
      <c r="V963" s="29" t="str">
        <f ca="1">IF(AND($A963&lt;&gt;"",V$9&lt;&gt;""),IF(HLOOKUP(V$9,'Feuille1-Catégories'!$C$1:$G$2,2,FALSE)="OUI",V$3,IF(HLOOKUP(V$9,'Feuille1-Catégories'!$C$1:$G$3,3,FALSE)="OUI",OFFSET(V$3,MOD(QUOTIENT(ROW()-ROW($A$20),'Feuille1-Catégories'!$B$6/V$6),V$5),0),IF(MOD($A963-1-V$10,'Feuille1-Catégories'!$F$5+1)=0,V$3,""))),"")</f>
        <v/>
      </c>
      <c r="W963" s="29" t="str">
        <f ca="1">IF(AND($A963&lt;&gt;"",W$9&lt;&gt;""),IF(HLOOKUP(W$9,'Feuille1-Catégories'!$C$1:$G$2,2,FALSE)="OUI",W$3,IF(HLOOKUP(W$9,'Feuille1-Catégories'!$C$1:$G$3,3,FALSE)="OUI",OFFSET(W$3,MOD(QUOTIENT(ROW()-ROW($A$20),'Feuille1-Catégories'!$B$6/W$6),W$5),0),IF(MOD($A963-1-W$10,'Feuille1-Catégories'!$F$5+1)=0,W$3,""))),"")</f>
        <v/>
      </c>
      <c r="X963" s="29" t="str">
        <f ca="1">IF(AND($A963&lt;&gt;"",X$9&lt;&gt;""),IF(HLOOKUP(X$9,'Feuille1-Catégories'!$C$1:$G$2,2,FALSE)="OUI",X$3,IF(HLOOKUP(X$9,'Feuille1-Catégories'!$C$1:$G$3,3,FALSE)="OUI",OFFSET(X$3,MOD(QUOTIENT(ROW()-ROW($A$20),'Feuille1-Catégories'!$B$6/X$6),X$5),0),IF(MOD($A963-1-X$10,'Feuille1-Catégories'!$F$5+1)=0,X$3,""))),"")</f>
        <v/>
      </c>
      <c r="Y963" s="29" t="str">
        <f ca="1">IF(AND($A963&lt;&gt;"",Y$9&lt;&gt;""),IF(HLOOKUP(Y$9,'Feuille1-Catégories'!$C$1:$G$2,2,FALSE)="OUI",Y$3,IF(HLOOKUP(Y$9,'Feuille1-Catégories'!$C$1:$G$3,3,FALSE)="OUI",OFFSET(Y$3,MOD(QUOTIENT(ROW()-ROW($A$20),'Feuille1-Catégories'!$B$6/Y$6),Y$5),0),IF(MOD($A963-1-Y$10,'Feuille1-Catégories'!$F$5+1)=0,Y$3,""))),"")</f>
        <v/>
      </c>
      <c r="Z963" s="29" t="str">
        <f ca="1">IF(AND($A963&lt;&gt;"",Z$9&lt;&gt;""),IF(HLOOKUP(Z$9,'Feuille1-Catégories'!$C$1:$G$2,2,FALSE)="OUI",Z$3,IF(HLOOKUP(Z$9,'Feuille1-Catégories'!$C$1:$G$3,3,FALSE)="OUI",OFFSET(Z$3,MOD(QUOTIENT(ROW()-ROW($A$20),'Feuille1-Catégories'!$B$6/Z$6),Z$5),0),IF(MOD($A963-1-Z$10,'Feuille1-Catégories'!$F$5+1)=0,Z$3,""))),"")</f>
        <v/>
      </c>
    </row>
    <row r="964" spans="1:26" ht="17" x14ac:dyDescent="0.2">
      <c r="A964" s="21" t="str">
        <f>IF('Feuille2-Prix de vente'!A964&lt;&gt;"",'Feuille2-Prix de vente'!A964,"")</f>
        <v/>
      </c>
      <c r="B964" s="33" t="str">
        <f>IF('Feuille2-Prix de vente'!B964&lt;&gt;"",'Feuille2-Prix de vente'!B964,"")</f>
        <v/>
      </c>
      <c r="C964" s="10" t="str">
        <f>IF('Feuille2-Prix de vente'!C964&lt;&gt;"",'Feuille2-Prix de vente'!C964,"")</f>
        <v/>
      </c>
      <c r="D964" s="10" t="str">
        <f t="shared" si="14"/>
        <v/>
      </c>
      <c r="E964" s="10" t="str">
        <f>IF('Feuille2-Prix de vente'!E964&lt;&gt;"",'Feuille2-Prix de vente'!E964,"")</f>
        <v/>
      </c>
      <c r="F964" s="29" t="str">
        <f ca="1">IF(AND($A964&lt;&gt;"",F$9&lt;&gt;""),IF(HLOOKUP(F$9,'Feuille1-Catégories'!$C$1:$G$2,2,FALSE)="OUI",F$3,IF(HLOOKUP(F$9,'Feuille1-Catégories'!$C$1:$G$3,3,FALSE)="OUI",OFFSET(F$3,MOD(QUOTIENT(ROW()-ROW($A$20),'Feuille1-Catégories'!$B$6/F$6),F$5),0),IF(MOD($A964-1-F$10,'Feuille1-Catégories'!$F$5+1)=0,F$3,""))),"")</f>
        <v/>
      </c>
      <c r="G964" s="29" t="str">
        <f ca="1">IF(AND($A964&lt;&gt;"",G$9&lt;&gt;""),IF(HLOOKUP(G$9,'Feuille1-Catégories'!$C$1:$G$2,2,FALSE)="OUI",G$3,IF(HLOOKUP(G$9,'Feuille1-Catégories'!$C$1:$G$3,3,FALSE)="OUI",OFFSET(G$3,MOD(QUOTIENT(ROW()-ROW($A$20),'Feuille1-Catégories'!$B$6/G$6),G$5),0),IF(MOD($A964-1-G$10,'Feuille1-Catégories'!$F$5+1)=0,G$3,""))),"")</f>
        <v/>
      </c>
      <c r="H964" s="29" t="str">
        <f ca="1">IF(AND($A964&lt;&gt;"",H$9&lt;&gt;""),IF(HLOOKUP(H$9,'Feuille1-Catégories'!$C$1:$G$2,2,FALSE)="OUI",H$3,IF(HLOOKUP(H$9,'Feuille1-Catégories'!$C$1:$G$3,3,FALSE)="OUI",OFFSET(H$3,MOD(QUOTIENT(ROW()-ROW($A$20),'Feuille1-Catégories'!$B$6/H$6),H$5),0),IF(MOD($A964-1-H$10,'Feuille1-Catégories'!$F$5+1)=0,H$3,""))),"")</f>
        <v/>
      </c>
      <c r="I964" s="29" t="str">
        <f ca="1">IF(AND($A964&lt;&gt;"",I$9&lt;&gt;""),IF(HLOOKUP(I$9,'Feuille1-Catégories'!$C$1:$G$2,2,FALSE)="OUI",I$3,IF(HLOOKUP(I$9,'Feuille1-Catégories'!$C$1:$G$3,3,FALSE)="OUI",OFFSET(I$3,MOD(QUOTIENT(ROW()-ROW($A$20),'Feuille1-Catégories'!$B$6/I$6),I$5),0),IF(MOD($A964-1-I$10,'Feuille1-Catégories'!$F$5+1)=0,I$3,""))),"")</f>
        <v/>
      </c>
      <c r="J964" s="29" t="str">
        <f ca="1">IF(AND($A964&lt;&gt;"",J$9&lt;&gt;""),IF(HLOOKUP(J$9,'Feuille1-Catégories'!$C$1:$G$2,2,FALSE)="OUI",J$3,IF(HLOOKUP(J$9,'Feuille1-Catégories'!$C$1:$G$3,3,FALSE)="OUI",OFFSET(J$3,MOD(QUOTIENT(ROW()-ROW($A$20),'Feuille1-Catégories'!$B$6/J$6),J$5),0),IF(MOD($A964-1-J$10,'Feuille1-Catégories'!$F$5+1)=0,J$3,""))),"")</f>
        <v/>
      </c>
      <c r="K964" s="29" t="str">
        <f ca="1">IF(AND($A964&lt;&gt;"",K$9&lt;&gt;""),IF(HLOOKUP(K$9,'Feuille1-Catégories'!$C$1:$G$2,2,FALSE)="OUI",K$3,IF(HLOOKUP(K$9,'Feuille1-Catégories'!$C$1:$G$3,3,FALSE)="OUI",OFFSET(K$3,MOD(QUOTIENT(ROW()-ROW($A$20),'Feuille1-Catégories'!$B$6/K$6),K$5),0),IF(MOD($A964-1-K$10,'Feuille1-Catégories'!$F$5+1)=0,K$3,""))),"")</f>
        <v/>
      </c>
      <c r="L964" s="29" t="str">
        <f ca="1">IF(AND($A964&lt;&gt;"",L$9&lt;&gt;""),IF(HLOOKUP(L$9,'Feuille1-Catégories'!$C$1:$G$2,2,FALSE)="OUI",L$3,IF(HLOOKUP(L$9,'Feuille1-Catégories'!$C$1:$G$3,3,FALSE)="OUI",OFFSET(L$3,MOD(QUOTIENT(ROW()-ROW($A$20),'Feuille1-Catégories'!$B$6/L$6),L$5),0),IF(MOD($A964-1-L$10,'Feuille1-Catégories'!$F$5+1)=0,L$3,""))),"")</f>
        <v/>
      </c>
      <c r="M964" s="29" t="str">
        <f ca="1">IF(AND($A964&lt;&gt;"",M$9&lt;&gt;""),IF(HLOOKUP(M$9,'Feuille1-Catégories'!$C$1:$G$2,2,FALSE)="OUI",M$3,IF(HLOOKUP(M$9,'Feuille1-Catégories'!$C$1:$G$3,3,FALSE)="OUI",OFFSET(M$3,MOD(QUOTIENT(ROW()-ROW($A$20),'Feuille1-Catégories'!$B$6/M$6),M$5),0),IF(MOD($A964-1-M$10,'Feuille1-Catégories'!$F$5+1)=0,M$3,""))),"")</f>
        <v/>
      </c>
      <c r="N964" s="29" t="str">
        <f ca="1">IF(AND($A964&lt;&gt;"",N$9&lt;&gt;""),IF(HLOOKUP(N$9,'Feuille1-Catégories'!$C$1:$G$2,2,FALSE)="OUI",N$3,IF(HLOOKUP(N$9,'Feuille1-Catégories'!$C$1:$G$3,3,FALSE)="OUI",OFFSET(N$3,MOD(QUOTIENT(ROW()-ROW($A$20),'Feuille1-Catégories'!$B$6/N$6),N$5),0),IF(MOD($A964-1-N$10,'Feuille1-Catégories'!$F$5+1)=0,N$3,""))),"")</f>
        <v/>
      </c>
      <c r="O964" s="29" t="str">
        <f ca="1">IF(AND($A964&lt;&gt;"",O$9&lt;&gt;""),IF(HLOOKUP(O$9,'Feuille1-Catégories'!$C$1:$G$2,2,FALSE)="OUI",O$3,IF(HLOOKUP(O$9,'Feuille1-Catégories'!$C$1:$G$3,3,FALSE)="OUI",OFFSET(O$3,MOD(QUOTIENT(ROW()-ROW($A$20),'Feuille1-Catégories'!$B$6/O$6),O$5),0),IF(MOD($A964-1-O$10,'Feuille1-Catégories'!$F$5+1)=0,O$3,""))),"")</f>
        <v/>
      </c>
      <c r="P964" s="29" t="str">
        <f ca="1">IF(AND($A964&lt;&gt;"",P$9&lt;&gt;""),IF(HLOOKUP(P$9,'Feuille1-Catégories'!$C$1:$G$2,2,FALSE)="OUI",P$3,IF(HLOOKUP(P$9,'Feuille1-Catégories'!$C$1:$G$3,3,FALSE)="OUI",OFFSET(P$3,MOD(QUOTIENT(ROW()-ROW($A$20),'Feuille1-Catégories'!$B$6/P$6),P$5),0),IF(MOD($A964-1-P$10,'Feuille1-Catégories'!$F$5+1)=0,P$3,""))),"")</f>
        <v/>
      </c>
      <c r="Q964" s="29" t="str">
        <f ca="1">IF(AND($A964&lt;&gt;"",Q$9&lt;&gt;""),IF(HLOOKUP(Q$9,'Feuille1-Catégories'!$C$1:$G$2,2,FALSE)="OUI",Q$3,IF(HLOOKUP(Q$9,'Feuille1-Catégories'!$C$1:$G$3,3,FALSE)="OUI",OFFSET(Q$3,MOD(QUOTIENT(ROW()-ROW($A$20),'Feuille1-Catégories'!$B$6/Q$6),Q$5),0),IF(MOD($A964-1-Q$10,'Feuille1-Catégories'!$F$5+1)=0,Q$3,""))),"")</f>
        <v/>
      </c>
      <c r="R964" s="29" t="str">
        <f ca="1">IF(AND($A964&lt;&gt;"",R$9&lt;&gt;""),IF(HLOOKUP(R$9,'Feuille1-Catégories'!$C$1:$G$2,2,FALSE)="OUI",R$3,IF(HLOOKUP(R$9,'Feuille1-Catégories'!$C$1:$G$3,3,FALSE)="OUI",OFFSET(R$3,MOD(QUOTIENT(ROW()-ROW($A$20),'Feuille1-Catégories'!$B$6/R$6),R$5),0),IF(MOD($A964-1-R$10,'Feuille1-Catégories'!$F$5+1)=0,R$3,""))),"")</f>
        <v/>
      </c>
      <c r="S964" s="29" t="str">
        <f ca="1">IF(AND($A964&lt;&gt;"",S$9&lt;&gt;""),IF(HLOOKUP(S$9,'Feuille1-Catégories'!$C$1:$G$2,2,FALSE)="OUI",S$3,IF(HLOOKUP(S$9,'Feuille1-Catégories'!$C$1:$G$3,3,FALSE)="OUI",OFFSET(S$3,MOD(QUOTIENT(ROW()-ROW($A$20),'Feuille1-Catégories'!$B$6/S$6),S$5),0),IF(MOD($A964-1-S$10,'Feuille1-Catégories'!$F$5+1)=0,S$3,""))),"")</f>
        <v/>
      </c>
      <c r="T964" s="29" t="str">
        <f ca="1">IF(AND($A964&lt;&gt;"",T$9&lt;&gt;""),IF(HLOOKUP(T$9,'Feuille1-Catégories'!$C$1:$G$2,2,FALSE)="OUI",T$3,IF(HLOOKUP(T$9,'Feuille1-Catégories'!$C$1:$G$3,3,FALSE)="OUI",OFFSET(T$3,MOD(QUOTIENT(ROW()-ROW($A$20),'Feuille1-Catégories'!$B$6/T$6),T$5),0),IF(MOD($A964-1-T$10,'Feuille1-Catégories'!$F$5+1)=0,T$3,""))),"")</f>
        <v/>
      </c>
      <c r="U964" s="29" t="str">
        <f ca="1">IF(AND($A964&lt;&gt;"",U$9&lt;&gt;""),IF(HLOOKUP(U$9,'Feuille1-Catégories'!$C$1:$G$2,2,FALSE)="OUI",U$3,IF(HLOOKUP(U$9,'Feuille1-Catégories'!$C$1:$G$3,3,FALSE)="OUI",OFFSET(U$3,MOD(QUOTIENT(ROW()-ROW($A$20),'Feuille1-Catégories'!$B$6/U$6),U$5),0),IF(MOD($A964-1-U$10,'Feuille1-Catégories'!$F$5+1)=0,U$3,""))),"")</f>
        <v/>
      </c>
      <c r="V964" s="29" t="str">
        <f ca="1">IF(AND($A964&lt;&gt;"",V$9&lt;&gt;""),IF(HLOOKUP(V$9,'Feuille1-Catégories'!$C$1:$G$2,2,FALSE)="OUI",V$3,IF(HLOOKUP(V$9,'Feuille1-Catégories'!$C$1:$G$3,3,FALSE)="OUI",OFFSET(V$3,MOD(QUOTIENT(ROW()-ROW($A$20),'Feuille1-Catégories'!$B$6/V$6),V$5),0),IF(MOD($A964-1-V$10,'Feuille1-Catégories'!$F$5+1)=0,V$3,""))),"")</f>
        <v/>
      </c>
      <c r="W964" s="29" t="str">
        <f ca="1">IF(AND($A964&lt;&gt;"",W$9&lt;&gt;""),IF(HLOOKUP(W$9,'Feuille1-Catégories'!$C$1:$G$2,2,FALSE)="OUI",W$3,IF(HLOOKUP(W$9,'Feuille1-Catégories'!$C$1:$G$3,3,FALSE)="OUI",OFFSET(W$3,MOD(QUOTIENT(ROW()-ROW($A$20),'Feuille1-Catégories'!$B$6/W$6),W$5),0),IF(MOD($A964-1-W$10,'Feuille1-Catégories'!$F$5+1)=0,W$3,""))),"")</f>
        <v/>
      </c>
      <c r="X964" s="29" t="str">
        <f ca="1">IF(AND($A964&lt;&gt;"",X$9&lt;&gt;""),IF(HLOOKUP(X$9,'Feuille1-Catégories'!$C$1:$G$2,2,FALSE)="OUI",X$3,IF(HLOOKUP(X$9,'Feuille1-Catégories'!$C$1:$G$3,3,FALSE)="OUI",OFFSET(X$3,MOD(QUOTIENT(ROW()-ROW($A$20),'Feuille1-Catégories'!$B$6/X$6),X$5),0),IF(MOD($A964-1-X$10,'Feuille1-Catégories'!$F$5+1)=0,X$3,""))),"")</f>
        <v/>
      </c>
      <c r="Y964" s="29" t="str">
        <f ca="1">IF(AND($A964&lt;&gt;"",Y$9&lt;&gt;""),IF(HLOOKUP(Y$9,'Feuille1-Catégories'!$C$1:$G$2,2,FALSE)="OUI",Y$3,IF(HLOOKUP(Y$9,'Feuille1-Catégories'!$C$1:$G$3,3,FALSE)="OUI",OFFSET(Y$3,MOD(QUOTIENT(ROW()-ROW($A$20),'Feuille1-Catégories'!$B$6/Y$6),Y$5),0),IF(MOD($A964-1-Y$10,'Feuille1-Catégories'!$F$5+1)=0,Y$3,""))),"")</f>
        <v/>
      </c>
      <c r="Z964" s="29" t="str">
        <f ca="1">IF(AND($A964&lt;&gt;"",Z$9&lt;&gt;""),IF(HLOOKUP(Z$9,'Feuille1-Catégories'!$C$1:$G$2,2,FALSE)="OUI",Z$3,IF(HLOOKUP(Z$9,'Feuille1-Catégories'!$C$1:$G$3,3,FALSE)="OUI",OFFSET(Z$3,MOD(QUOTIENT(ROW()-ROW($A$20),'Feuille1-Catégories'!$B$6/Z$6),Z$5),0),IF(MOD($A964-1-Z$10,'Feuille1-Catégories'!$F$5+1)=0,Z$3,""))),"")</f>
        <v/>
      </c>
    </row>
    <row r="965" spans="1:26" ht="17" x14ac:dyDescent="0.2">
      <c r="A965" s="21" t="str">
        <f>IF('Feuille2-Prix de vente'!A965&lt;&gt;"",'Feuille2-Prix de vente'!A965,"")</f>
        <v/>
      </c>
      <c r="B965" s="33" t="str">
        <f>IF('Feuille2-Prix de vente'!B965&lt;&gt;"",'Feuille2-Prix de vente'!B965,"")</f>
        <v/>
      </c>
      <c r="C965" s="10" t="str">
        <f>IF('Feuille2-Prix de vente'!C965&lt;&gt;"",'Feuille2-Prix de vente'!C965,"")</f>
        <v/>
      </c>
      <c r="D965" s="10" t="str">
        <f t="shared" si="14"/>
        <v/>
      </c>
      <c r="E965" s="10" t="str">
        <f>IF('Feuille2-Prix de vente'!E965&lt;&gt;"",'Feuille2-Prix de vente'!E965,"")</f>
        <v/>
      </c>
      <c r="F965" s="29" t="str">
        <f ca="1">IF(AND($A965&lt;&gt;"",F$9&lt;&gt;""),IF(HLOOKUP(F$9,'Feuille1-Catégories'!$C$1:$G$2,2,FALSE)="OUI",F$3,IF(HLOOKUP(F$9,'Feuille1-Catégories'!$C$1:$G$3,3,FALSE)="OUI",OFFSET(F$3,MOD(QUOTIENT(ROW()-ROW($A$20),'Feuille1-Catégories'!$B$6/F$6),F$5),0),IF(MOD($A965-1-F$10,'Feuille1-Catégories'!$F$5+1)=0,F$3,""))),"")</f>
        <v/>
      </c>
      <c r="G965" s="29" t="str">
        <f ca="1">IF(AND($A965&lt;&gt;"",G$9&lt;&gt;""),IF(HLOOKUP(G$9,'Feuille1-Catégories'!$C$1:$G$2,2,FALSE)="OUI",G$3,IF(HLOOKUP(G$9,'Feuille1-Catégories'!$C$1:$G$3,3,FALSE)="OUI",OFFSET(G$3,MOD(QUOTIENT(ROW()-ROW($A$20),'Feuille1-Catégories'!$B$6/G$6),G$5),0),IF(MOD($A965-1-G$10,'Feuille1-Catégories'!$F$5+1)=0,G$3,""))),"")</f>
        <v/>
      </c>
      <c r="H965" s="29" t="str">
        <f ca="1">IF(AND($A965&lt;&gt;"",H$9&lt;&gt;""),IF(HLOOKUP(H$9,'Feuille1-Catégories'!$C$1:$G$2,2,FALSE)="OUI",H$3,IF(HLOOKUP(H$9,'Feuille1-Catégories'!$C$1:$G$3,3,FALSE)="OUI",OFFSET(H$3,MOD(QUOTIENT(ROW()-ROW($A$20),'Feuille1-Catégories'!$B$6/H$6),H$5),0),IF(MOD($A965-1-H$10,'Feuille1-Catégories'!$F$5+1)=0,H$3,""))),"")</f>
        <v/>
      </c>
      <c r="I965" s="29" t="str">
        <f ca="1">IF(AND($A965&lt;&gt;"",I$9&lt;&gt;""),IF(HLOOKUP(I$9,'Feuille1-Catégories'!$C$1:$G$2,2,FALSE)="OUI",I$3,IF(HLOOKUP(I$9,'Feuille1-Catégories'!$C$1:$G$3,3,FALSE)="OUI",OFFSET(I$3,MOD(QUOTIENT(ROW()-ROW($A$20),'Feuille1-Catégories'!$B$6/I$6),I$5),0),IF(MOD($A965-1-I$10,'Feuille1-Catégories'!$F$5+1)=0,I$3,""))),"")</f>
        <v/>
      </c>
      <c r="J965" s="29" t="str">
        <f ca="1">IF(AND($A965&lt;&gt;"",J$9&lt;&gt;""),IF(HLOOKUP(J$9,'Feuille1-Catégories'!$C$1:$G$2,2,FALSE)="OUI",J$3,IF(HLOOKUP(J$9,'Feuille1-Catégories'!$C$1:$G$3,3,FALSE)="OUI",OFFSET(J$3,MOD(QUOTIENT(ROW()-ROW($A$20),'Feuille1-Catégories'!$B$6/J$6),J$5),0),IF(MOD($A965-1-J$10,'Feuille1-Catégories'!$F$5+1)=0,J$3,""))),"")</f>
        <v/>
      </c>
      <c r="K965" s="29" t="str">
        <f ca="1">IF(AND($A965&lt;&gt;"",K$9&lt;&gt;""),IF(HLOOKUP(K$9,'Feuille1-Catégories'!$C$1:$G$2,2,FALSE)="OUI",K$3,IF(HLOOKUP(K$9,'Feuille1-Catégories'!$C$1:$G$3,3,FALSE)="OUI",OFFSET(K$3,MOD(QUOTIENT(ROW()-ROW($A$20),'Feuille1-Catégories'!$B$6/K$6),K$5),0),IF(MOD($A965-1-K$10,'Feuille1-Catégories'!$F$5+1)=0,K$3,""))),"")</f>
        <v/>
      </c>
      <c r="L965" s="29" t="str">
        <f ca="1">IF(AND($A965&lt;&gt;"",L$9&lt;&gt;""),IF(HLOOKUP(L$9,'Feuille1-Catégories'!$C$1:$G$2,2,FALSE)="OUI",L$3,IF(HLOOKUP(L$9,'Feuille1-Catégories'!$C$1:$G$3,3,FALSE)="OUI",OFFSET(L$3,MOD(QUOTIENT(ROW()-ROW($A$20),'Feuille1-Catégories'!$B$6/L$6),L$5),0),IF(MOD($A965-1-L$10,'Feuille1-Catégories'!$F$5+1)=0,L$3,""))),"")</f>
        <v/>
      </c>
      <c r="M965" s="29" t="str">
        <f ca="1">IF(AND($A965&lt;&gt;"",M$9&lt;&gt;""),IF(HLOOKUP(M$9,'Feuille1-Catégories'!$C$1:$G$2,2,FALSE)="OUI",M$3,IF(HLOOKUP(M$9,'Feuille1-Catégories'!$C$1:$G$3,3,FALSE)="OUI",OFFSET(M$3,MOD(QUOTIENT(ROW()-ROW($A$20),'Feuille1-Catégories'!$B$6/M$6),M$5),0),IF(MOD($A965-1-M$10,'Feuille1-Catégories'!$F$5+1)=0,M$3,""))),"")</f>
        <v/>
      </c>
      <c r="N965" s="29" t="str">
        <f ca="1">IF(AND($A965&lt;&gt;"",N$9&lt;&gt;""),IF(HLOOKUP(N$9,'Feuille1-Catégories'!$C$1:$G$2,2,FALSE)="OUI",N$3,IF(HLOOKUP(N$9,'Feuille1-Catégories'!$C$1:$G$3,3,FALSE)="OUI",OFFSET(N$3,MOD(QUOTIENT(ROW()-ROW($A$20),'Feuille1-Catégories'!$B$6/N$6),N$5),0),IF(MOD($A965-1-N$10,'Feuille1-Catégories'!$F$5+1)=0,N$3,""))),"")</f>
        <v/>
      </c>
      <c r="O965" s="29" t="str">
        <f ca="1">IF(AND($A965&lt;&gt;"",O$9&lt;&gt;""),IF(HLOOKUP(O$9,'Feuille1-Catégories'!$C$1:$G$2,2,FALSE)="OUI",O$3,IF(HLOOKUP(O$9,'Feuille1-Catégories'!$C$1:$G$3,3,FALSE)="OUI",OFFSET(O$3,MOD(QUOTIENT(ROW()-ROW($A$20),'Feuille1-Catégories'!$B$6/O$6),O$5),0),IF(MOD($A965-1-O$10,'Feuille1-Catégories'!$F$5+1)=0,O$3,""))),"")</f>
        <v/>
      </c>
      <c r="P965" s="29" t="str">
        <f ca="1">IF(AND($A965&lt;&gt;"",P$9&lt;&gt;""),IF(HLOOKUP(P$9,'Feuille1-Catégories'!$C$1:$G$2,2,FALSE)="OUI",P$3,IF(HLOOKUP(P$9,'Feuille1-Catégories'!$C$1:$G$3,3,FALSE)="OUI",OFFSET(P$3,MOD(QUOTIENT(ROW()-ROW($A$20),'Feuille1-Catégories'!$B$6/P$6),P$5),0),IF(MOD($A965-1-P$10,'Feuille1-Catégories'!$F$5+1)=0,P$3,""))),"")</f>
        <v/>
      </c>
      <c r="Q965" s="29" t="str">
        <f ca="1">IF(AND($A965&lt;&gt;"",Q$9&lt;&gt;""),IF(HLOOKUP(Q$9,'Feuille1-Catégories'!$C$1:$G$2,2,FALSE)="OUI",Q$3,IF(HLOOKUP(Q$9,'Feuille1-Catégories'!$C$1:$G$3,3,FALSE)="OUI",OFFSET(Q$3,MOD(QUOTIENT(ROW()-ROW($A$20),'Feuille1-Catégories'!$B$6/Q$6),Q$5),0),IF(MOD($A965-1-Q$10,'Feuille1-Catégories'!$F$5+1)=0,Q$3,""))),"")</f>
        <v/>
      </c>
      <c r="R965" s="29" t="str">
        <f ca="1">IF(AND($A965&lt;&gt;"",R$9&lt;&gt;""),IF(HLOOKUP(R$9,'Feuille1-Catégories'!$C$1:$G$2,2,FALSE)="OUI",R$3,IF(HLOOKUP(R$9,'Feuille1-Catégories'!$C$1:$G$3,3,FALSE)="OUI",OFFSET(R$3,MOD(QUOTIENT(ROW()-ROW($A$20),'Feuille1-Catégories'!$B$6/R$6),R$5),0),IF(MOD($A965-1-R$10,'Feuille1-Catégories'!$F$5+1)=0,R$3,""))),"")</f>
        <v/>
      </c>
      <c r="S965" s="29" t="str">
        <f ca="1">IF(AND($A965&lt;&gt;"",S$9&lt;&gt;""),IF(HLOOKUP(S$9,'Feuille1-Catégories'!$C$1:$G$2,2,FALSE)="OUI",S$3,IF(HLOOKUP(S$9,'Feuille1-Catégories'!$C$1:$G$3,3,FALSE)="OUI",OFFSET(S$3,MOD(QUOTIENT(ROW()-ROW($A$20),'Feuille1-Catégories'!$B$6/S$6),S$5),0),IF(MOD($A965-1-S$10,'Feuille1-Catégories'!$F$5+1)=0,S$3,""))),"")</f>
        <v/>
      </c>
      <c r="T965" s="29" t="str">
        <f ca="1">IF(AND($A965&lt;&gt;"",T$9&lt;&gt;""),IF(HLOOKUP(T$9,'Feuille1-Catégories'!$C$1:$G$2,2,FALSE)="OUI",T$3,IF(HLOOKUP(T$9,'Feuille1-Catégories'!$C$1:$G$3,3,FALSE)="OUI",OFFSET(T$3,MOD(QUOTIENT(ROW()-ROW($A$20),'Feuille1-Catégories'!$B$6/T$6),T$5),0),IF(MOD($A965-1-T$10,'Feuille1-Catégories'!$F$5+1)=0,T$3,""))),"")</f>
        <v/>
      </c>
      <c r="U965" s="29" t="str">
        <f ca="1">IF(AND($A965&lt;&gt;"",U$9&lt;&gt;""),IF(HLOOKUP(U$9,'Feuille1-Catégories'!$C$1:$G$2,2,FALSE)="OUI",U$3,IF(HLOOKUP(U$9,'Feuille1-Catégories'!$C$1:$G$3,3,FALSE)="OUI",OFFSET(U$3,MOD(QUOTIENT(ROW()-ROW($A$20),'Feuille1-Catégories'!$B$6/U$6),U$5),0),IF(MOD($A965-1-U$10,'Feuille1-Catégories'!$F$5+1)=0,U$3,""))),"")</f>
        <v/>
      </c>
      <c r="V965" s="29" t="str">
        <f ca="1">IF(AND($A965&lt;&gt;"",V$9&lt;&gt;""),IF(HLOOKUP(V$9,'Feuille1-Catégories'!$C$1:$G$2,2,FALSE)="OUI",V$3,IF(HLOOKUP(V$9,'Feuille1-Catégories'!$C$1:$G$3,3,FALSE)="OUI",OFFSET(V$3,MOD(QUOTIENT(ROW()-ROW($A$20),'Feuille1-Catégories'!$B$6/V$6),V$5),0),IF(MOD($A965-1-V$10,'Feuille1-Catégories'!$F$5+1)=0,V$3,""))),"")</f>
        <v/>
      </c>
      <c r="W965" s="29" t="str">
        <f ca="1">IF(AND($A965&lt;&gt;"",W$9&lt;&gt;""),IF(HLOOKUP(W$9,'Feuille1-Catégories'!$C$1:$G$2,2,FALSE)="OUI",W$3,IF(HLOOKUP(W$9,'Feuille1-Catégories'!$C$1:$G$3,3,FALSE)="OUI",OFFSET(W$3,MOD(QUOTIENT(ROW()-ROW($A$20),'Feuille1-Catégories'!$B$6/W$6),W$5),0),IF(MOD($A965-1-W$10,'Feuille1-Catégories'!$F$5+1)=0,W$3,""))),"")</f>
        <v/>
      </c>
      <c r="X965" s="29" t="str">
        <f ca="1">IF(AND($A965&lt;&gt;"",X$9&lt;&gt;""),IF(HLOOKUP(X$9,'Feuille1-Catégories'!$C$1:$G$2,2,FALSE)="OUI",X$3,IF(HLOOKUP(X$9,'Feuille1-Catégories'!$C$1:$G$3,3,FALSE)="OUI",OFFSET(X$3,MOD(QUOTIENT(ROW()-ROW($A$20),'Feuille1-Catégories'!$B$6/X$6),X$5),0),IF(MOD($A965-1-X$10,'Feuille1-Catégories'!$F$5+1)=0,X$3,""))),"")</f>
        <v/>
      </c>
      <c r="Y965" s="29" t="str">
        <f ca="1">IF(AND($A965&lt;&gt;"",Y$9&lt;&gt;""),IF(HLOOKUP(Y$9,'Feuille1-Catégories'!$C$1:$G$2,2,FALSE)="OUI",Y$3,IF(HLOOKUP(Y$9,'Feuille1-Catégories'!$C$1:$G$3,3,FALSE)="OUI",OFFSET(Y$3,MOD(QUOTIENT(ROW()-ROW($A$20),'Feuille1-Catégories'!$B$6/Y$6),Y$5),0),IF(MOD($A965-1-Y$10,'Feuille1-Catégories'!$F$5+1)=0,Y$3,""))),"")</f>
        <v/>
      </c>
      <c r="Z965" s="29" t="str">
        <f ca="1">IF(AND($A965&lt;&gt;"",Z$9&lt;&gt;""),IF(HLOOKUP(Z$9,'Feuille1-Catégories'!$C$1:$G$2,2,FALSE)="OUI",Z$3,IF(HLOOKUP(Z$9,'Feuille1-Catégories'!$C$1:$G$3,3,FALSE)="OUI",OFFSET(Z$3,MOD(QUOTIENT(ROW()-ROW($A$20),'Feuille1-Catégories'!$B$6/Z$6),Z$5),0),IF(MOD($A965-1-Z$10,'Feuille1-Catégories'!$F$5+1)=0,Z$3,""))),"")</f>
        <v/>
      </c>
    </row>
    <row r="966" spans="1:26" ht="17" x14ac:dyDescent="0.2">
      <c r="A966" s="21" t="str">
        <f>IF('Feuille2-Prix de vente'!A966&lt;&gt;"",'Feuille2-Prix de vente'!A966,"")</f>
        <v/>
      </c>
      <c r="B966" s="33" t="str">
        <f>IF('Feuille2-Prix de vente'!B966&lt;&gt;"",'Feuille2-Prix de vente'!B966,"")</f>
        <v/>
      </c>
      <c r="C966" s="10" t="str">
        <f>IF('Feuille2-Prix de vente'!C966&lt;&gt;"",'Feuille2-Prix de vente'!C966,"")</f>
        <v/>
      </c>
      <c r="D966" s="10" t="str">
        <f t="shared" si="14"/>
        <v/>
      </c>
      <c r="E966" s="10" t="str">
        <f>IF('Feuille2-Prix de vente'!E966&lt;&gt;"",'Feuille2-Prix de vente'!E966,"")</f>
        <v/>
      </c>
      <c r="F966" s="29" t="str">
        <f ca="1">IF(AND($A966&lt;&gt;"",F$9&lt;&gt;""),IF(HLOOKUP(F$9,'Feuille1-Catégories'!$C$1:$G$2,2,FALSE)="OUI",F$3,IF(HLOOKUP(F$9,'Feuille1-Catégories'!$C$1:$G$3,3,FALSE)="OUI",OFFSET(F$3,MOD(QUOTIENT(ROW()-ROW($A$20),'Feuille1-Catégories'!$B$6/F$6),F$5),0),IF(MOD($A966-1-F$10,'Feuille1-Catégories'!$F$5+1)=0,F$3,""))),"")</f>
        <v/>
      </c>
      <c r="G966" s="29" t="str">
        <f ca="1">IF(AND($A966&lt;&gt;"",G$9&lt;&gt;""),IF(HLOOKUP(G$9,'Feuille1-Catégories'!$C$1:$G$2,2,FALSE)="OUI",G$3,IF(HLOOKUP(G$9,'Feuille1-Catégories'!$C$1:$G$3,3,FALSE)="OUI",OFFSET(G$3,MOD(QUOTIENT(ROW()-ROW($A$20),'Feuille1-Catégories'!$B$6/G$6),G$5),0),IF(MOD($A966-1-G$10,'Feuille1-Catégories'!$F$5+1)=0,G$3,""))),"")</f>
        <v/>
      </c>
      <c r="H966" s="29" t="str">
        <f ca="1">IF(AND($A966&lt;&gt;"",H$9&lt;&gt;""),IF(HLOOKUP(H$9,'Feuille1-Catégories'!$C$1:$G$2,2,FALSE)="OUI",H$3,IF(HLOOKUP(H$9,'Feuille1-Catégories'!$C$1:$G$3,3,FALSE)="OUI",OFFSET(H$3,MOD(QUOTIENT(ROW()-ROW($A$20),'Feuille1-Catégories'!$B$6/H$6),H$5),0),IF(MOD($A966-1-H$10,'Feuille1-Catégories'!$F$5+1)=0,H$3,""))),"")</f>
        <v/>
      </c>
      <c r="I966" s="29" t="str">
        <f ca="1">IF(AND($A966&lt;&gt;"",I$9&lt;&gt;""),IF(HLOOKUP(I$9,'Feuille1-Catégories'!$C$1:$G$2,2,FALSE)="OUI",I$3,IF(HLOOKUP(I$9,'Feuille1-Catégories'!$C$1:$G$3,3,FALSE)="OUI",OFFSET(I$3,MOD(QUOTIENT(ROW()-ROW($A$20),'Feuille1-Catégories'!$B$6/I$6),I$5),0),IF(MOD($A966-1-I$10,'Feuille1-Catégories'!$F$5+1)=0,I$3,""))),"")</f>
        <v/>
      </c>
      <c r="J966" s="29" t="str">
        <f ca="1">IF(AND($A966&lt;&gt;"",J$9&lt;&gt;""),IF(HLOOKUP(J$9,'Feuille1-Catégories'!$C$1:$G$2,2,FALSE)="OUI",J$3,IF(HLOOKUP(J$9,'Feuille1-Catégories'!$C$1:$G$3,3,FALSE)="OUI",OFFSET(J$3,MOD(QUOTIENT(ROW()-ROW($A$20),'Feuille1-Catégories'!$B$6/J$6),J$5),0),IF(MOD($A966-1-J$10,'Feuille1-Catégories'!$F$5+1)=0,J$3,""))),"")</f>
        <v/>
      </c>
      <c r="K966" s="29" t="str">
        <f ca="1">IF(AND($A966&lt;&gt;"",K$9&lt;&gt;""),IF(HLOOKUP(K$9,'Feuille1-Catégories'!$C$1:$G$2,2,FALSE)="OUI",K$3,IF(HLOOKUP(K$9,'Feuille1-Catégories'!$C$1:$G$3,3,FALSE)="OUI",OFFSET(K$3,MOD(QUOTIENT(ROW()-ROW($A$20),'Feuille1-Catégories'!$B$6/K$6),K$5),0),IF(MOD($A966-1-K$10,'Feuille1-Catégories'!$F$5+1)=0,K$3,""))),"")</f>
        <v/>
      </c>
      <c r="L966" s="29" t="str">
        <f ca="1">IF(AND($A966&lt;&gt;"",L$9&lt;&gt;""),IF(HLOOKUP(L$9,'Feuille1-Catégories'!$C$1:$G$2,2,FALSE)="OUI",L$3,IF(HLOOKUP(L$9,'Feuille1-Catégories'!$C$1:$G$3,3,FALSE)="OUI",OFFSET(L$3,MOD(QUOTIENT(ROW()-ROW($A$20),'Feuille1-Catégories'!$B$6/L$6),L$5),0),IF(MOD($A966-1-L$10,'Feuille1-Catégories'!$F$5+1)=0,L$3,""))),"")</f>
        <v/>
      </c>
      <c r="M966" s="29" t="str">
        <f ca="1">IF(AND($A966&lt;&gt;"",M$9&lt;&gt;""),IF(HLOOKUP(M$9,'Feuille1-Catégories'!$C$1:$G$2,2,FALSE)="OUI",M$3,IF(HLOOKUP(M$9,'Feuille1-Catégories'!$C$1:$G$3,3,FALSE)="OUI",OFFSET(M$3,MOD(QUOTIENT(ROW()-ROW($A$20),'Feuille1-Catégories'!$B$6/M$6),M$5),0),IF(MOD($A966-1-M$10,'Feuille1-Catégories'!$F$5+1)=0,M$3,""))),"")</f>
        <v/>
      </c>
      <c r="N966" s="29" t="str">
        <f ca="1">IF(AND($A966&lt;&gt;"",N$9&lt;&gt;""),IF(HLOOKUP(N$9,'Feuille1-Catégories'!$C$1:$G$2,2,FALSE)="OUI",N$3,IF(HLOOKUP(N$9,'Feuille1-Catégories'!$C$1:$G$3,3,FALSE)="OUI",OFFSET(N$3,MOD(QUOTIENT(ROW()-ROW($A$20),'Feuille1-Catégories'!$B$6/N$6),N$5),0),IF(MOD($A966-1-N$10,'Feuille1-Catégories'!$F$5+1)=0,N$3,""))),"")</f>
        <v/>
      </c>
      <c r="O966" s="29" t="str">
        <f ca="1">IF(AND($A966&lt;&gt;"",O$9&lt;&gt;""),IF(HLOOKUP(O$9,'Feuille1-Catégories'!$C$1:$G$2,2,FALSE)="OUI",O$3,IF(HLOOKUP(O$9,'Feuille1-Catégories'!$C$1:$G$3,3,FALSE)="OUI",OFFSET(O$3,MOD(QUOTIENT(ROW()-ROW($A$20),'Feuille1-Catégories'!$B$6/O$6),O$5),0),IF(MOD($A966-1-O$10,'Feuille1-Catégories'!$F$5+1)=0,O$3,""))),"")</f>
        <v/>
      </c>
      <c r="P966" s="29" t="str">
        <f ca="1">IF(AND($A966&lt;&gt;"",P$9&lt;&gt;""),IF(HLOOKUP(P$9,'Feuille1-Catégories'!$C$1:$G$2,2,FALSE)="OUI",P$3,IF(HLOOKUP(P$9,'Feuille1-Catégories'!$C$1:$G$3,3,FALSE)="OUI",OFFSET(P$3,MOD(QUOTIENT(ROW()-ROW($A$20),'Feuille1-Catégories'!$B$6/P$6),P$5),0),IF(MOD($A966-1-P$10,'Feuille1-Catégories'!$F$5+1)=0,P$3,""))),"")</f>
        <v/>
      </c>
      <c r="Q966" s="29" t="str">
        <f ca="1">IF(AND($A966&lt;&gt;"",Q$9&lt;&gt;""),IF(HLOOKUP(Q$9,'Feuille1-Catégories'!$C$1:$G$2,2,FALSE)="OUI",Q$3,IF(HLOOKUP(Q$9,'Feuille1-Catégories'!$C$1:$G$3,3,FALSE)="OUI",OFFSET(Q$3,MOD(QUOTIENT(ROW()-ROW($A$20),'Feuille1-Catégories'!$B$6/Q$6),Q$5),0),IF(MOD($A966-1-Q$10,'Feuille1-Catégories'!$F$5+1)=0,Q$3,""))),"")</f>
        <v/>
      </c>
      <c r="R966" s="29" t="str">
        <f ca="1">IF(AND($A966&lt;&gt;"",R$9&lt;&gt;""),IF(HLOOKUP(R$9,'Feuille1-Catégories'!$C$1:$G$2,2,FALSE)="OUI",R$3,IF(HLOOKUP(R$9,'Feuille1-Catégories'!$C$1:$G$3,3,FALSE)="OUI",OFFSET(R$3,MOD(QUOTIENT(ROW()-ROW($A$20),'Feuille1-Catégories'!$B$6/R$6),R$5),0),IF(MOD($A966-1-R$10,'Feuille1-Catégories'!$F$5+1)=0,R$3,""))),"")</f>
        <v/>
      </c>
      <c r="S966" s="29" t="str">
        <f ca="1">IF(AND($A966&lt;&gt;"",S$9&lt;&gt;""),IF(HLOOKUP(S$9,'Feuille1-Catégories'!$C$1:$G$2,2,FALSE)="OUI",S$3,IF(HLOOKUP(S$9,'Feuille1-Catégories'!$C$1:$G$3,3,FALSE)="OUI",OFFSET(S$3,MOD(QUOTIENT(ROW()-ROW($A$20),'Feuille1-Catégories'!$B$6/S$6),S$5),0),IF(MOD($A966-1-S$10,'Feuille1-Catégories'!$F$5+1)=0,S$3,""))),"")</f>
        <v/>
      </c>
      <c r="T966" s="29" t="str">
        <f ca="1">IF(AND($A966&lt;&gt;"",T$9&lt;&gt;""),IF(HLOOKUP(T$9,'Feuille1-Catégories'!$C$1:$G$2,2,FALSE)="OUI",T$3,IF(HLOOKUP(T$9,'Feuille1-Catégories'!$C$1:$G$3,3,FALSE)="OUI",OFFSET(T$3,MOD(QUOTIENT(ROW()-ROW($A$20),'Feuille1-Catégories'!$B$6/T$6),T$5),0),IF(MOD($A966-1-T$10,'Feuille1-Catégories'!$F$5+1)=0,T$3,""))),"")</f>
        <v/>
      </c>
      <c r="U966" s="29" t="str">
        <f ca="1">IF(AND($A966&lt;&gt;"",U$9&lt;&gt;""),IF(HLOOKUP(U$9,'Feuille1-Catégories'!$C$1:$G$2,2,FALSE)="OUI",U$3,IF(HLOOKUP(U$9,'Feuille1-Catégories'!$C$1:$G$3,3,FALSE)="OUI",OFFSET(U$3,MOD(QUOTIENT(ROW()-ROW($A$20),'Feuille1-Catégories'!$B$6/U$6),U$5),0),IF(MOD($A966-1-U$10,'Feuille1-Catégories'!$F$5+1)=0,U$3,""))),"")</f>
        <v/>
      </c>
      <c r="V966" s="29" t="str">
        <f ca="1">IF(AND($A966&lt;&gt;"",V$9&lt;&gt;""),IF(HLOOKUP(V$9,'Feuille1-Catégories'!$C$1:$G$2,2,FALSE)="OUI",V$3,IF(HLOOKUP(V$9,'Feuille1-Catégories'!$C$1:$G$3,3,FALSE)="OUI",OFFSET(V$3,MOD(QUOTIENT(ROW()-ROW($A$20),'Feuille1-Catégories'!$B$6/V$6),V$5),0),IF(MOD($A966-1-V$10,'Feuille1-Catégories'!$F$5+1)=0,V$3,""))),"")</f>
        <v/>
      </c>
      <c r="W966" s="29" t="str">
        <f ca="1">IF(AND($A966&lt;&gt;"",W$9&lt;&gt;""),IF(HLOOKUP(W$9,'Feuille1-Catégories'!$C$1:$G$2,2,FALSE)="OUI",W$3,IF(HLOOKUP(W$9,'Feuille1-Catégories'!$C$1:$G$3,3,FALSE)="OUI",OFFSET(W$3,MOD(QUOTIENT(ROW()-ROW($A$20),'Feuille1-Catégories'!$B$6/W$6),W$5),0),IF(MOD($A966-1-W$10,'Feuille1-Catégories'!$F$5+1)=0,W$3,""))),"")</f>
        <v/>
      </c>
      <c r="X966" s="29" t="str">
        <f ca="1">IF(AND($A966&lt;&gt;"",X$9&lt;&gt;""),IF(HLOOKUP(X$9,'Feuille1-Catégories'!$C$1:$G$2,2,FALSE)="OUI",X$3,IF(HLOOKUP(X$9,'Feuille1-Catégories'!$C$1:$G$3,3,FALSE)="OUI",OFFSET(X$3,MOD(QUOTIENT(ROW()-ROW($A$20),'Feuille1-Catégories'!$B$6/X$6),X$5),0),IF(MOD($A966-1-X$10,'Feuille1-Catégories'!$F$5+1)=0,X$3,""))),"")</f>
        <v/>
      </c>
      <c r="Y966" s="29" t="str">
        <f ca="1">IF(AND($A966&lt;&gt;"",Y$9&lt;&gt;""),IF(HLOOKUP(Y$9,'Feuille1-Catégories'!$C$1:$G$2,2,FALSE)="OUI",Y$3,IF(HLOOKUP(Y$9,'Feuille1-Catégories'!$C$1:$G$3,3,FALSE)="OUI",OFFSET(Y$3,MOD(QUOTIENT(ROW()-ROW($A$20),'Feuille1-Catégories'!$B$6/Y$6),Y$5),0),IF(MOD($A966-1-Y$10,'Feuille1-Catégories'!$F$5+1)=0,Y$3,""))),"")</f>
        <v/>
      </c>
      <c r="Z966" s="29" t="str">
        <f ca="1">IF(AND($A966&lt;&gt;"",Z$9&lt;&gt;""),IF(HLOOKUP(Z$9,'Feuille1-Catégories'!$C$1:$G$2,2,FALSE)="OUI",Z$3,IF(HLOOKUP(Z$9,'Feuille1-Catégories'!$C$1:$G$3,3,FALSE)="OUI",OFFSET(Z$3,MOD(QUOTIENT(ROW()-ROW($A$20),'Feuille1-Catégories'!$B$6/Z$6),Z$5),0),IF(MOD($A966-1-Z$10,'Feuille1-Catégories'!$F$5+1)=0,Z$3,""))),"")</f>
        <v/>
      </c>
    </row>
    <row r="967" spans="1:26" ht="17" x14ac:dyDescent="0.2">
      <c r="A967" s="21" t="str">
        <f>IF('Feuille2-Prix de vente'!A967&lt;&gt;"",'Feuille2-Prix de vente'!A967,"")</f>
        <v/>
      </c>
      <c r="B967" s="33" t="str">
        <f>IF('Feuille2-Prix de vente'!B967&lt;&gt;"",'Feuille2-Prix de vente'!B967,"")</f>
        <v/>
      </c>
      <c r="C967" s="10" t="str">
        <f>IF('Feuille2-Prix de vente'!C967&lt;&gt;"",'Feuille2-Prix de vente'!C967,"")</f>
        <v/>
      </c>
      <c r="D967" s="10" t="str">
        <f t="shared" si="14"/>
        <v/>
      </c>
      <c r="E967" s="10" t="str">
        <f>IF('Feuille2-Prix de vente'!E967&lt;&gt;"",'Feuille2-Prix de vente'!E967,"")</f>
        <v/>
      </c>
      <c r="F967" s="29" t="str">
        <f ca="1">IF(AND($A967&lt;&gt;"",F$9&lt;&gt;""),IF(HLOOKUP(F$9,'Feuille1-Catégories'!$C$1:$G$2,2,FALSE)="OUI",F$3,IF(HLOOKUP(F$9,'Feuille1-Catégories'!$C$1:$G$3,3,FALSE)="OUI",OFFSET(F$3,MOD(QUOTIENT(ROW()-ROW($A$20),'Feuille1-Catégories'!$B$6/F$6),F$5),0),IF(MOD($A967-1-F$10,'Feuille1-Catégories'!$F$5+1)=0,F$3,""))),"")</f>
        <v/>
      </c>
      <c r="G967" s="29" t="str">
        <f ca="1">IF(AND($A967&lt;&gt;"",G$9&lt;&gt;""),IF(HLOOKUP(G$9,'Feuille1-Catégories'!$C$1:$G$2,2,FALSE)="OUI",G$3,IF(HLOOKUP(G$9,'Feuille1-Catégories'!$C$1:$G$3,3,FALSE)="OUI",OFFSET(G$3,MOD(QUOTIENT(ROW()-ROW($A$20),'Feuille1-Catégories'!$B$6/G$6),G$5),0),IF(MOD($A967-1-G$10,'Feuille1-Catégories'!$F$5+1)=0,G$3,""))),"")</f>
        <v/>
      </c>
      <c r="H967" s="29" t="str">
        <f ca="1">IF(AND($A967&lt;&gt;"",H$9&lt;&gt;""),IF(HLOOKUP(H$9,'Feuille1-Catégories'!$C$1:$G$2,2,FALSE)="OUI",H$3,IF(HLOOKUP(H$9,'Feuille1-Catégories'!$C$1:$G$3,3,FALSE)="OUI",OFFSET(H$3,MOD(QUOTIENT(ROW()-ROW($A$20),'Feuille1-Catégories'!$B$6/H$6),H$5),0),IF(MOD($A967-1-H$10,'Feuille1-Catégories'!$F$5+1)=0,H$3,""))),"")</f>
        <v/>
      </c>
      <c r="I967" s="29" t="str">
        <f ca="1">IF(AND($A967&lt;&gt;"",I$9&lt;&gt;""),IF(HLOOKUP(I$9,'Feuille1-Catégories'!$C$1:$G$2,2,FALSE)="OUI",I$3,IF(HLOOKUP(I$9,'Feuille1-Catégories'!$C$1:$G$3,3,FALSE)="OUI",OFFSET(I$3,MOD(QUOTIENT(ROW()-ROW($A$20),'Feuille1-Catégories'!$B$6/I$6),I$5),0),IF(MOD($A967-1-I$10,'Feuille1-Catégories'!$F$5+1)=0,I$3,""))),"")</f>
        <v/>
      </c>
      <c r="J967" s="29" t="str">
        <f ca="1">IF(AND($A967&lt;&gt;"",J$9&lt;&gt;""),IF(HLOOKUP(J$9,'Feuille1-Catégories'!$C$1:$G$2,2,FALSE)="OUI",J$3,IF(HLOOKUP(J$9,'Feuille1-Catégories'!$C$1:$G$3,3,FALSE)="OUI",OFFSET(J$3,MOD(QUOTIENT(ROW()-ROW($A$20),'Feuille1-Catégories'!$B$6/J$6),J$5),0),IF(MOD($A967-1-J$10,'Feuille1-Catégories'!$F$5+1)=0,J$3,""))),"")</f>
        <v/>
      </c>
      <c r="K967" s="29" t="str">
        <f ca="1">IF(AND($A967&lt;&gt;"",K$9&lt;&gt;""),IF(HLOOKUP(K$9,'Feuille1-Catégories'!$C$1:$G$2,2,FALSE)="OUI",K$3,IF(HLOOKUP(K$9,'Feuille1-Catégories'!$C$1:$G$3,3,FALSE)="OUI",OFFSET(K$3,MOD(QUOTIENT(ROW()-ROW($A$20),'Feuille1-Catégories'!$B$6/K$6),K$5),0),IF(MOD($A967-1-K$10,'Feuille1-Catégories'!$F$5+1)=0,K$3,""))),"")</f>
        <v/>
      </c>
      <c r="L967" s="29" t="str">
        <f ca="1">IF(AND($A967&lt;&gt;"",L$9&lt;&gt;""),IF(HLOOKUP(L$9,'Feuille1-Catégories'!$C$1:$G$2,2,FALSE)="OUI",L$3,IF(HLOOKUP(L$9,'Feuille1-Catégories'!$C$1:$G$3,3,FALSE)="OUI",OFFSET(L$3,MOD(QUOTIENT(ROW()-ROW($A$20),'Feuille1-Catégories'!$B$6/L$6),L$5),0),IF(MOD($A967-1-L$10,'Feuille1-Catégories'!$F$5+1)=0,L$3,""))),"")</f>
        <v/>
      </c>
      <c r="M967" s="29" t="str">
        <f ca="1">IF(AND($A967&lt;&gt;"",M$9&lt;&gt;""),IF(HLOOKUP(M$9,'Feuille1-Catégories'!$C$1:$G$2,2,FALSE)="OUI",M$3,IF(HLOOKUP(M$9,'Feuille1-Catégories'!$C$1:$G$3,3,FALSE)="OUI",OFFSET(M$3,MOD(QUOTIENT(ROW()-ROW($A$20),'Feuille1-Catégories'!$B$6/M$6),M$5),0),IF(MOD($A967-1-M$10,'Feuille1-Catégories'!$F$5+1)=0,M$3,""))),"")</f>
        <v/>
      </c>
      <c r="N967" s="29" t="str">
        <f ca="1">IF(AND($A967&lt;&gt;"",N$9&lt;&gt;""),IF(HLOOKUP(N$9,'Feuille1-Catégories'!$C$1:$G$2,2,FALSE)="OUI",N$3,IF(HLOOKUP(N$9,'Feuille1-Catégories'!$C$1:$G$3,3,FALSE)="OUI",OFFSET(N$3,MOD(QUOTIENT(ROW()-ROW($A$20),'Feuille1-Catégories'!$B$6/N$6),N$5),0),IF(MOD($A967-1-N$10,'Feuille1-Catégories'!$F$5+1)=0,N$3,""))),"")</f>
        <v/>
      </c>
      <c r="O967" s="29" t="str">
        <f ca="1">IF(AND($A967&lt;&gt;"",O$9&lt;&gt;""),IF(HLOOKUP(O$9,'Feuille1-Catégories'!$C$1:$G$2,2,FALSE)="OUI",O$3,IF(HLOOKUP(O$9,'Feuille1-Catégories'!$C$1:$G$3,3,FALSE)="OUI",OFFSET(O$3,MOD(QUOTIENT(ROW()-ROW($A$20),'Feuille1-Catégories'!$B$6/O$6),O$5),0),IF(MOD($A967-1-O$10,'Feuille1-Catégories'!$F$5+1)=0,O$3,""))),"")</f>
        <v/>
      </c>
      <c r="P967" s="29" t="str">
        <f ca="1">IF(AND($A967&lt;&gt;"",P$9&lt;&gt;""),IF(HLOOKUP(P$9,'Feuille1-Catégories'!$C$1:$G$2,2,FALSE)="OUI",P$3,IF(HLOOKUP(P$9,'Feuille1-Catégories'!$C$1:$G$3,3,FALSE)="OUI",OFFSET(P$3,MOD(QUOTIENT(ROW()-ROW($A$20),'Feuille1-Catégories'!$B$6/P$6),P$5),0),IF(MOD($A967-1-P$10,'Feuille1-Catégories'!$F$5+1)=0,P$3,""))),"")</f>
        <v/>
      </c>
      <c r="Q967" s="29" t="str">
        <f ca="1">IF(AND($A967&lt;&gt;"",Q$9&lt;&gt;""),IF(HLOOKUP(Q$9,'Feuille1-Catégories'!$C$1:$G$2,2,FALSE)="OUI",Q$3,IF(HLOOKUP(Q$9,'Feuille1-Catégories'!$C$1:$G$3,3,FALSE)="OUI",OFFSET(Q$3,MOD(QUOTIENT(ROW()-ROW($A$20),'Feuille1-Catégories'!$B$6/Q$6),Q$5),0),IF(MOD($A967-1-Q$10,'Feuille1-Catégories'!$F$5+1)=0,Q$3,""))),"")</f>
        <v/>
      </c>
      <c r="R967" s="29" t="str">
        <f ca="1">IF(AND($A967&lt;&gt;"",R$9&lt;&gt;""),IF(HLOOKUP(R$9,'Feuille1-Catégories'!$C$1:$G$2,2,FALSE)="OUI",R$3,IF(HLOOKUP(R$9,'Feuille1-Catégories'!$C$1:$G$3,3,FALSE)="OUI",OFFSET(R$3,MOD(QUOTIENT(ROW()-ROW($A$20),'Feuille1-Catégories'!$B$6/R$6),R$5),0),IF(MOD($A967-1-R$10,'Feuille1-Catégories'!$F$5+1)=0,R$3,""))),"")</f>
        <v/>
      </c>
      <c r="S967" s="29" t="str">
        <f ca="1">IF(AND($A967&lt;&gt;"",S$9&lt;&gt;""),IF(HLOOKUP(S$9,'Feuille1-Catégories'!$C$1:$G$2,2,FALSE)="OUI",S$3,IF(HLOOKUP(S$9,'Feuille1-Catégories'!$C$1:$G$3,3,FALSE)="OUI",OFFSET(S$3,MOD(QUOTIENT(ROW()-ROW($A$20),'Feuille1-Catégories'!$B$6/S$6),S$5),0),IF(MOD($A967-1-S$10,'Feuille1-Catégories'!$F$5+1)=0,S$3,""))),"")</f>
        <v/>
      </c>
      <c r="T967" s="29" t="str">
        <f ca="1">IF(AND($A967&lt;&gt;"",T$9&lt;&gt;""),IF(HLOOKUP(T$9,'Feuille1-Catégories'!$C$1:$G$2,2,FALSE)="OUI",T$3,IF(HLOOKUP(T$9,'Feuille1-Catégories'!$C$1:$G$3,3,FALSE)="OUI",OFFSET(T$3,MOD(QUOTIENT(ROW()-ROW($A$20),'Feuille1-Catégories'!$B$6/T$6),T$5),0),IF(MOD($A967-1-T$10,'Feuille1-Catégories'!$F$5+1)=0,T$3,""))),"")</f>
        <v/>
      </c>
      <c r="U967" s="29" t="str">
        <f ca="1">IF(AND($A967&lt;&gt;"",U$9&lt;&gt;""),IF(HLOOKUP(U$9,'Feuille1-Catégories'!$C$1:$G$2,2,FALSE)="OUI",U$3,IF(HLOOKUP(U$9,'Feuille1-Catégories'!$C$1:$G$3,3,FALSE)="OUI",OFFSET(U$3,MOD(QUOTIENT(ROW()-ROW($A$20),'Feuille1-Catégories'!$B$6/U$6),U$5),0),IF(MOD($A967-1-U$10,'Feuille1-Catégories'!$F$5+1)=0,U$3,""))),"")</f>
        <v/>
      </c>
      <c r="V967" s="29" t="str">
        <f ca="1">IF(AND($A967&lt;&gt;"",V$9&lt;&gt;""),IF(HLOOKUP(V$9,'Feuille1-Catégories'!$C$1:$G$2,2,FALSE)="OUI",V$3,IF(HLOOKUP(V$9,'Feuille1-Catégories'!$C$1:$G$3,3,FALSE)="OUI",OFFSET(V$3,MOD(QUOTIENT(ROW()-ROW($A$20),'Feuille1-Catégories'!$B$6/V$6),V$5),0),IF(MOD($A967-1-V$10,'Feuille1-Catégories'!$F$5+1)=0,V$3,""))),"")</f>
        <v/>
      </c>
      <c r="W967" s="29" t="str">
        <f ca="1">IF(AND($A967&lt;&gt;"",W$9&lt;&gt;""),IF(HLOOKUP(W$9,'Feuille1-Catégories'!$C$1:$G$2,2,FALSE)="OUI",W$3,IF(HLOOKUP(W$9,'Feuille1-Catégories'!$C$1:$G$3,3,FALSE)="OUI",OFFSET(W$3,MOD(QUOTIENT(ROW()-ROW($A$20),'Feuille1-Catégories'!$B$6/W$6),W$5),0),IF(MOD($A967-1-W$10,'Feuille1-Catégories'!$F$5+1)=0,W$3,""))),"")</f>
        <v/>
      </c>
      <c r="X967" s="29" t="str">
        <f ca="1">IF(AND($A967&lt;&gt;"",X$9&lt;&gt;""),IF(HLOOKUP(X$9,'Feuille1-Catégories'!$C$1:$G$2,2,FALSE)="OUI",X$3,IF(HLOOKUP(X$9,'Feuille1-Catégories'!$C$1:$G$3,3,FALSE)="OUI",OFFSET(X$3,MOD(QUOTIENT(ROW()-ROW($A$20),'Feuille1-Catégories'!$B$6/X$6),X$5),0),IF(MOD($A967-1-X$10,'Feuille1-Catégories'!$F$5+1)=0,X$3,""))),"")</f>
        <v/>
      </c>
      <c r="Y967" s="29" t="str">
        <f ca="1">IF(AND($A967&lt;&gt;"",Y$9&lt;&gt;""),IF(HLOOKUP(Y$9,'Feuille1-Catégories'!$C$1:$G$2,2,FALSE)="OUI",Y$3,IF(HLOOKUP(Y$9,'Feuille1-Catégories'!$C$1:$G$3,3,FALSE)="OUI",OFFSET(Y$3,MOD(QUOTIENT(ROW()-ROW($A$20),'Feuille1-Catégories'!$B$6/Y$6),Y$5),0),IF(MOD($A967-1-Y$10,'Feuille1-Catégories'!$F$5+1)=0,Y$3,""))),"")</f>
        <v/>
      </c>
      <c r="Z967" s="29" t="str">
        <f ca="1">IF(AND($A967&lt;&gt;"",Z$9&lt;&gt;""),IF(HLOOKUP(Z$9,'Feuille1-Catégories'!$C$1:$G$2,2,FALSE)="OUI",Z$3,IF(HLOOKUP(Z$9,'Feuille1-Catégories'!$C$1:$G$3,3,FALSE)="OUI",OFFSET(Z$3,MOD(QUOTIENT(ROW()-ROW($A$20),'Feuille1-Catégories'!$B$6/Z$6),Z$5),0),IF(MOD($A967-1-Z$10,'Feuille1-Catégories'!$F$5+1)=0,Z$3,""))),"")</f>
        <v/>
      </c>
    </row>
    <row r="968" spans="1:26" ht="17" x14ac:dyDescent="0.2">
      <c r="A968" s="21" t="str">
        <f>IF('Feuille2-Prix de vente'!A968&lt;&gt;"",'Feuille2-Prix de vente'!A968,"")</f>
        <v/>
      </c>
      <c r="B968" s="33" t="str">
        <f>IF('Feuille2-Prix de vente'!B968&lt;&gt;"",'Feuille2-Prix de vente'!B968,"")</f>
        <v/>
      </c>
      <c r="C968" s="10" t="str">
        <f>IF('Feuille2-Prix de vente'!C968&lt;&gt;"",'Feuille2-Prix de vente'!C968,"")</f>
        <v/>
      </c>
      <c r="D968" s="10" t="str">
        <f t="shared" si="14"/>
        <v/>
      </c>
      <c r="E968" s="10" t="str">
        <f>IF('Feuille2-Prix de vente'!E968&lt;&gt;"",'Feuille2-Prix de vente'!E968,"")</f>
        <v/>
      </c>
      <c r="F968" s="29" t="str">
        <f ca="1">IF(AND($A968&lt;&gt;"",F$9&lt;&gt;""),IF(HLOOKUP(F$9,'Feuille1-Catégories'!$C$1:$G$2,2,FALSE)="OUI",F$3,IF(HLOOKUP(F$9,'Feuille1-Catégories'!$C$1:$G$3,3,FALSE)="OUI",OFFSET(F$3,MOD(QUOTIENT(ROW()-ROW($A$20),'Feuille1-Catégories'!$B$6/F$6),F$5),0),IF(MOD($A968-1-F$10,'Feuille1-Catégories'!$F$5+1)=0,F$3,""))),"")</f>
        <v/>
      </c>
      <c r="G968" s="29" t="str">
        <f ca="1">IF(AND($A968&lt;&gt;"",G$9&lt;&gt;""),IF(HLOOKUP(G$9,'Feuille1-Catégories'!$C$1:$G$2,2,FALSE)="OUI",G$3,IF(HLOOKUP(G$9,'Feuille1-Catégories'!$C$1:$G$3,3,FALSE)="OUI",OFFSET(G$3,MOD(QUOTIENT(ROW()-ROW($A$20),'Feuille1-Catégories'!$B$6/G$6),G$5),0),IF(MOD($A968-1-G$10,'Feuille1-Catégories'!$F$5+1)=0,G$3,""))),"")</f>
        <v/>
      </c>
      <c r="H968" s="29" t="str">
        <f ca="1">IF(AND($A968&lt;&gt;"",H$9&lt;&gt;""),IF(HLOOKUP(H$9,'Feuille1-Catégories'!$C$1:$G$2,2,FALSE)="OUI",H$3,IF(HLOOKUP(H$9,'Feuille1-Catégories'!$C$1:$G$3,3,FALSE)="OUI",OFFSET(H$3,MOD(QUOTIENT(ROW()-ROW($A$20),'Feuille1-Catégories'!$B$6/H$6),H$5),0),IF(MOD($A968-1-H$10,'Feuille1-Catégories'!$F$5+1)=0,H$3,""))),"")</f>
        <v/>
      </c>
      <c r="I968" s="29" t="str">
        <f ca="1">IF(AND($A968&lt;&gt;"",I$9&lt;&gt;""),IF(HLOOKUP(I$9,'Feuille1-Catégories'!$C$1:$G$2,2,FALSE)="OUI",I$3,IF(HLOOKUP(I$9,'Feuille1-Catégories'!$C$1:$G$3,3,FALSE)="OUI",OFFSET(I$3,MOD(QUOTIENT(ROW()-ROW($A$20),'Feuille1-Catégories'!$B$6/I$6),I$5),0),IF(MOD($A968-1-I$10,'Feuille1-Catégories'!$F$5+1)=0,I$3,""))),"")</f>
        <v/>
      </c>
      <c r="J968" s="29" t="str">
        <f ca="1">IF(AND($A968&lt;&gt;"",J$9&lt;&gt;""),IF(HLOOKUP(J$9,'Feuille1-Catégories'!$C$1:$G$2,2,FALSE)="OUI",J$3,IF(HLOOKUP(J$9,'Feuille1-Catégories'!$C$1:$G$3,3,FALSE)="OUI",OFFSET(J$3,MOD(QUOTIENT(ROW()-ROW($A$20),'Feuille1-Catégories'!$B$6/J$6),J$5),0),IF(MOD($A968-1-J$10,'Feuille1-Catégories'!$F$5+1)=0,J$3,""))),"")</f>
        <v/>
      </c>
      <c r="K968" s="29" t="str">
        <f ca="1">IF(AND($A968&lt;&gt;"",K$9&lt;&gt;""),IF(HLOOKUP(K$9,'Feuille1-Catégories'!$C$1:$G$2,2,FALSE)="OUI",K$3,IF(HLOOKUP(K$9,'Feuille1-Catégories'!$C$1:$G$3,3,FALSE)="OUI",OFFSET(K$3,MOD(QUOTIENT(ROW()-ROW($A$20),'Feuille1-Catégories'!$B$6/K$6),K$5),0),IF(MOD($A968-1-K$10,'Feuille1-Catégories'!$F$5+1)=0,K$3,""))),"")</f>
        <v/>
      </c>
      <c r="L968" s="29" t="str">
        <f ca="1">IF(AND($A968&lt;&gt;"",L$9&lt;&gt;""),IF(HLOOKUP(L$9,'Feuille1-Catégories'!$C$1:$G$2,2,FALSE)="OUI",L$3,IF(HLOOKUP(L$9,'Feuille1-Catégories'!$C$1:$G$3,3,FALSE)="OUI",OFFSET(L$3,MOD(QUOTIENT(ROW()-ROW($A$20),'Feuille1-Catégories'!$B$6/L$6),L$5),0),IF(MOD($A968-1-L$10,'Feuille1-Catégories'!$F$5+1)=0,L$3,""))),"")</f>
        <v/>
      </c>
      <c r="M968" s="29" t="str">
        <f ca="1">IF(AND($A968&lt;&gt;"",M$9&lt;&gt;""),IF(HLOOKUP(M$9,'Feuille1-Catégories'!$C$1:$G$2,2,FALSE)="OUI",M$3,IF(HLOOKUP(M$9,'Feuille1-Catégories'!$C$1:$G$3,3,FALSE)="OUI",OFFSET(M$3,MOD(QUOTIENT(ROW()-ROW($A$20),'Feuille1-Catégories'!$B$6/M$6),M$5),0),IF(MOD($A968-1-M$10,'Feuille1-Catégories'!$F$5+1)=0,M$3,""))),"")</f>
        <v/>
      </c>
      <c r="N968" s="29" t="str">
        <f ca="1">IF(AND($A968&lt;&gt;"",N$9&lt;&gt;""),IF(HLOOKUP(N$9,'Feuille1-Catégories'!$C$1:$G$2,2,FALSE)="OUI",N$3,IF(HLOOKUP(N$9,'Feuille1-Catégories'!$C$1:$G$3,3,FALSE)="OUI",OFFSET(N$3,MOD(QUOTIENT(ROW()-ROW($A$20),'Feuille1-Catégories'!$B$6/N$6),N$5),0),IF(MOD($A968-1-N$10,'Feuille1-Catégories'!$F$5+1)=0,N$3,""))),"")</f>
        <v/>
      </c>
      <c r="O968" s="29" t="str">
        <f ca="1">IF(AND($A968&lt;&gt;"",O$9&lt;&gt;""),IF(HLOOKUP(O$9,'Feuille1-Catégories'!$C$1:$G$2,2,FALSE)="OUI",O$3,IF(HLOOKUP(O$9,'Feuille1-Catégories'!$C$1:$G$3,3,FALSE)="OUI",OFFSET(O$3,MOD(QUOTIENT(ROW()-ROW($A$20),'Feuille1-Catégories'!$B$6/O$6),O$5),0),IF(MOD($A968-1-O$10,'Feuille1-Catégories'!$F$5+1)=0,O$3,""))),"")</f>
        <v/>
      </c>
      <c r="P968" s="29" t="str">
        <f ca="1">IF(AND($A968&lt;&gt;"",P$9&lt;&gt;""),IF(HLOOKUP(P$9,'Feuille1-Catégories'!$C$1:$G$2,2,FALSE)="OUI",P$3,IF(HLOOKUP(P$9,'Feuille1-Catégories'!$C$1:$G$3,3,FALSE)="OUI",OFFSET(P$3,MOD(QUOTIENT(ROW()-ROW($A$20),'Feuille1-Catégories'!$B$6/P$6),P$5),0),IF(MOD($A968-1-P$10,'Feuille1-Catégories'!$F$5+1)=0,P$3,""))),"")</f>
        <v/>
      </c>
      <c r="Q968" s="29" t="str">
        <f ca="1">IF(AND($A968&lt;&gt;"",Q$9&lt;&gt;""),IF(HLOOKUP(Q$9,'Feuille1-Catégories'!$C$1:$G$2,2,FALSE)="OUI",Q$3,IF(HLOOKUP(Q$9,'Feuille1-Catégories'!$C$1:$G$3,3,FALSE)="OUI",OFFSET(Q$3,MOD(QUOTIENT(ROW()-ROW($A$20),'Feuille1-Catégories'!$B$6/Q$6),Q$5),0),IF(MOD($A968-1-Q$10,'Feuille1-Catégories'!$F$5+1)=0,Q$3,""))),"")</f>
        <v/>
      </c>
      <c r="R968" s="29" t="str">
        <f ca="1">IF(AND($A968&lt;&gt;"",R$9&lt;&gt;""),IF(HLOOKUP(R$9,'Feuille1-Catégories'!$C$1:$G$2,2,FALSE)="OUI",R$3,IF(HLOOKUP(R$9,'Feuille1-Catégories'!$C$1:$G$3,3,FALSE)="OUI",OFFSET(R$3,MOD(QUOTIENT(ROW()-ROW($A$20),'Feuille1-Catégories'!$B$6/R$6),R$5),0),IF(MOD($A968-1-R$10,'Feuille1-Catégories'!$F$5+1)=0,R$3,""))),"")</f>
        <v/>
      </c>
      <c r="S968" s="29" t="str">
        <f ca="1">IF(AND($A968&lt;&gt;"",S$9&lt;&gt;""),IF(HLOOKUP(S$9,'Feuille1-Catégories'!$C$1:$G$2,2,FALSE)="OUI",S$3,IF(HLOOKUP(S$9,'Feuille1-Catégories'!$C$1:$G$3,3,FALSE)="OUI",OFFSET(S$3,MOD(QUOTIENT(ROW()-ROW($A$20),'Feuille1-Catégories'!$B$6/S$6),S$5),0),IF(MOD($A968-1-S$10,'Feuille1-Catégories'!$F$5+1)=0,S$3,""))),"")</f>
        <v/>
      </c>
      <c r="T968" s="29" t="str">
        <f ca="1">IF(AND($A968&lt;&gt;"",T$9&lt;&gt;""),IF(HLOOKUP(T$9,'Feuille1-Catégories'!$C$1:$G$2,2,FALSE)="OUI",T$3,IF(HLOOKUP(T$9,'Feuille1-Catégories'!$C$1:$G$3,3,FALSE)="OUI",OFFSET(T$3,MOD(QUOTIENT(ROW()-ROW($A$20),'Feuille1-Catégories'!$B$6/T$6),T$5),0),IF(MOD($A968-1-T$10,'Feuille1-Catégories'!$F$5+1)=0,T$3,""))),"")</f>
        <v/>
      </c>
      <c r="U968" s="29" t="str">
        <f ca="1">IF(AND($A968&lt;&gt;"",U$9&lt;&gt;""),IF(HLOOKUP(U$9,'Feuille1-Catégories'!$C$1:$G$2,2,FALSE)="OUI",U$3,IF(HLOOKUP(U$9,'Feuille1-Catégories'!$C$1:$G$3,3,FALSE)="OUI",OFFSET(U$3,MOD(QUOTIENT(ROW()-ROW($A$20),'Feuille1-Catégories'!$B$6/U$6),U$5),0),IF(MOD($A968-1-U$10,'Feuille1-Catégories'!$F$5+1)=0,U$3,""))),"")</f>
        <v/>
      </c>
      <c r="V968" s="29" t="str">
        <f ca="1">IF(AND($A968&lt;&gt;"",V$9&lt;&gt;""),IF(HLOOKUP(V$9,'Feuille1-Catégories'!$C$1:$G$2,2,FALSE)="OUI",V$3,IF(HLOOKUP(V$9,'Feuille1-Catégories'!$C$1:$G$3,3,FALSE)="OUI",OFFSET(V$3,MOD(QUOTIENT(ROW()-ROW($A$20),'Feuille1-Catégories'!$B$6/V$6),V$5),0),IF(MOD($A968-1-V$10,'Feuille1-Catégories'!$F$5+1)=0,V$3,""))),"")</f>
        <v/>
      </c>
      <c r="W968" s="29" t="str">
        <f ca="1">IF(AND($A968&lt;&gt;"",W$9&lt;&gt;""),IF(HLOOKUP(W$9,'Feuille1-Catégories'!$C$1:$G$2,2,FALSE)="OUI",W$3,IF(HLOOKUP(W$9,'Feuille1-Catégories'!$C$1:$G$3,3,FALSE)="OUI",OFFSET(W$3,MOD(QUOTIENT(ROW()-ROW($A$20),'Feuille1-Catégories'!$B$6/W$6),W$5),0),IF(MOD($A968-1-W$10,'Feuille1-Catégories'!$F$5+1)=0,W$3,""))),"")</f>
        <v/>
      </c>
      <c r="X968" s="29" t="str">
        <f ca="1">IF(AND($A968&lt;&gt;"",X$9&lt;&gt;""),IF(HLOOKUP(X$9,'Feuille1-Catégories'!$C$1:$G$2,2,FALSE)="OUI",X$3,IF(HLOOKUP(X$9,'Feuille1-Catégories'!$C$1:$G$3,3,FALSE)="OUI",OFFSET(X$3,MOD(QUOTIENT(ROW()-ROW($A$20),'Feuille1-Catégories'!$B$6/X$6),X$5),0),IF(MOD($A968-1-X$10,'Feuille1-Catégories'!$F$5+1)=0,X$3,""))),"")</f>
        <v/>
      </c>
      <c r="Y968" s="29" t="str">
        <f ca="1">IF(AND($A968&lt;&gt;"",Y$9&lt;&gt;""),IF(HLOOKUP(Y$9,'Feuille1-Catégories'!$C$1:$G$2,2,FALSE)="OUI",Y$3,IF(HLOOKUP(Y$9,'Feuille1-Catégories'!$C$1:$G$3,3,FALSE)="OUI",OFFSET(Y$3,MOD(QUOTIENT(ROW()-ROW($A$20),'Feuille1-Catégories'!$B$6/Y$6),Y$5),0),IF(MOD($A968-1-Y$10,'Feuille1-Catégories'!$F$5+1)=0,Y$3,""))),"")</f>
        <v/>
      </c>
      <c r="Z968" s="29" t="str">
        <f ca="1">IF(AND($A968&lt;&gt;"",Z$9&lt;&gt;""),IF(HLOOKUP(Z$9,'Feuille1-Catégories'!$C$1:$G$2,2,FALSE)="OUI",Z$3,IF(HLOOKUP(Z$9,'Feuille1-Catégories'!$C$1:$G$3,3,FALSE)="OUI",OFFSET(Z$3,MOD(QUOTIENT(ROW()-ROW($A$20),'Feuille1-Catégories'!$B$6/Z$6),Z$5),0),IF(MOD($A968-1-Z$10,'Feuille1-Catégories'!$F$5+1)=0,Z$3,""))),"")</f>
        <v/>
      </c>
    </row>
    <row r="969" spans="1:26" ht="17" x14ac:dyDescent="0.2">
      <c r="A969" s="21" t="str">
        <f>IF('Feuille2-Prix de vente'!A969&lt;&gt;"",'Feuille2-Prix de vente'!A969,"")</f>
        <v/>
      </c>
      <c r="B969" s="33" t="str">
        <f>IF('Feuille2-Prix de vente'!B969&lt;&gt;"",'Feuille2-Prix de vente'!B969,"")</f>
        <v/>
      </c>
      <c r="C969" s="10" t="str">
        <f>IF('Feuille2-Prix de vente'!C969&lt;&gt;"",'Feuille2-Prix de vente'!C969,"")</f>
        <v/>
      </c>
      <c r="D969" s="10" t="str">
        <f t="shared" si="14"/>
        <v/>
      </c>
      <c r="E969" s="10" t="str">
        <f>IF('Feuille2-Prix de vente'!E969&lt;&gt;"",'Feuille2-Prix de vente'!E969,"")</f>
        <v/>
      </c>
      <c r="F969" s="29" t="str">
        <f ca="1">IF(AND($A969&lt;&gt;"",F$9&lt;&gt;""),IF(HLOOKUP(F$9,'Feuille1-Catégories'!$C$1:$G$2,2,FALSE)="OUI",F$3,IF(HLOOKUP(F$9,'Feuille1-Catégories'!$C$1:$G$3,3,FALSE)="OUI",OFFSET(F$3,MOD(QUOTIENT(ROW()-ROW($A$20),'Feuille1-Catégories'!$B$6/F$6),F$5),0),IF(MOD($A969-1-F$10,'Feuille1-Catégories'!$F$5+1)=0,F$3,""))),"")</f>
        <v/>
      </c>
      <c r="G969" s="29" t="str">
        <f ca="1">IF(AND($A969&lt;&gt;"",G$9&lt;&gt;""),IF(HLOOKUP(G$9,'Feuille1-Catégories'!$C$1:$G$2,2,FALSE)="OUI",G$3,IF(HLOOKUP(G$9,'Feuille1-Catégories'!$C$1:$G$3,3,FALSE)="OUI",OFFSET(G$3,MOD(QUOTIENT(ROW()-ROW($A$20),'Feuille1-Catégories'!$B$6/G$6),G$5),0),IF(MOD($A969-1-G$10,'Feuille1-Catégories'!$F$5+1)=0,G$3,""))),"")</f>
        <v/>
      </c>
      <c r="H969" s="29" t="str">
        <f ca="1">IF(AND($A969&lt;&gt;"",H$9&lt;&gt;""),IF(HLOOKUP(H$9,'Feuille1-Catégories'!$C$1:$G$2,2,FALSE)="OUI",H$3,IF(HLOOKUP(H$9,'Feuille1-Catégories'!$C$1:$G$3,3,FALSE)="OUI",OFFSET(H$3,MOD(QUOTIENT(ROW()-ROW($A$20),'Feuille1-Catégories'!$B$6/H$6),H$5),0),IF(MOD($A969-1-H$10,'Feuille1-Catégories'!$F$5+1)=0,H$3,""))),"")</f>
        <v/>
      </c>
      <c r="I969" s="29" t="str">
        <f ca="1">IF(AND($A969&lt;&gt;"",I$9&lt;&gt;""),IF(HLOOKUP(I$9,'Feuille1-Catégories'!$C$1:$G$2,2,FALSE)="OUI",I$3,IF(HLOOKUP(I$9,'Feuille1-Catégories'!$C$1:$G$3,3,FALSE)="OUI",OFFSET(I$3,MOD(QUOTIENT(ROW()-ROW($A$20),'Feuille1-Catégories'!$B$6/I$6),I$5),0),IF(MOD($A969-1-I$10,'Feuille1-Catégories'!$F$5+1)=0,I$3,""))),"")</f>
        <v/>
      </c>
      <c r="J969" s="29" t="str">
        <f ca="1">IF(AND($A969&lt;&gt;"",J$9&lt;&gt;""),IF(HLOOKUP(J$9,'Feuille1-Catégories'!$C$1:$G$2,2,FALSE)="OUI",J$3,IF(HLOOKUP(J$9,'Feuille1-Catégories'!$C$1:$G$3,3,FALSE)="OUI",OFFSET(J$3,MOD(QUOTIENT(ROW()-ROW($A$20),'Feuille1-Catégories'!$B$6/J$6),J$5),0),IF(MOD($A969-1-J$10,'Feuille1-Catégories'!$F$5+1)=0,J$3,""))),"")</f>
        <v/>
      </c>
      <c r="K969" s="29" t="str">
        <f ca="1">IF(AND($A969&lt;&gt;"",K$9&lt;&gt;""),IF(HLOOKUP(K$9,'Feuille1-Catégories'!$C$1:$G$2,2,FALSE)="OUI",K$3,IF(HLOOKUP(K$9,'Feuille1-Catégories'!$C$1:$G$3,3,FALSE)="OUI",OFFSET(K$3,MOD(QUOTIENT(ROW()-ROW($A$20),'Feuille1-Catégories'!$B$6/K$6),K$5),0),IF(MOD($A969-1-K$10,'Feuille1-Catégories'!$F$5+1)=0,K$3,""))),"")</f>
        <v/>
      </c>
      <c r="L969" s="29" t="str">
        <f ca="1">IF(AND($A969&lt;&gt;"",L$9&lt;&gt;""),IF(HLOOKUP(L$9,'Feuille1-Catégories'!$C$1:$G$2,2,FALSE)="OUI",L$3,IF(HLOOKUP(L$9,'Feuille1-Catégories'!$C$1:$G$3,3,FALSE)="OUI",OFFSET(L$3,MOD(QUOTIENT(ROW()-ROW($A$20),'Feuille1-Catégories'!$B$6/L$6),L$5),0),IF(MOD($A969-1-L$10,'Feuille1-Catégories'!$F$5+1)=0,L$3,""))),"")</f>
        <v/>
      </c>
      <c r="M969" s="29" t="str">
        <f ca="1">IF(AND($A969&lt;&gt;"",M$9&lt;&gt;""),IF(HLOOKUP(M$9,'Feuille1-Catégories'!$C$1:$G$2,2,FALSE)="OUI",M$3,IF(HLOOKUP(M$9,'Feuille1-Catégories'!$C$1:$G$3,3,FALSE)="OUI",OFFSET(M$3,MOD(QUOTIENT(ROW()-ROW($A$20),'Feuille1-Catégories'!$B$6/M$6),M$5),0),IF(MOD($A969-1-M$10,'Feuille1-Catégories'!$F$5+1)=0,M$3,""))),"")</f>
        <v/>
      </c>
      <c r="N969" s="29" t="str">
        <f ca="1">IF(AND($A969&lt;&gt;"",N$9&lt;&gt;""),IF(HLOOKUP(N$9,'Feuille1-Catégories'!$C$1:$G$2,2,FALSE)="OUI",N$3,IF(HLOOKUP(N$9,'Feuille1-Catégories'!$C$1:$G$3,3,FALSE)="OUI",OFFSET(N$3,MOD(QUOTIENT(ROW()-ROW($A$20),'Feuille1-Catégories'!$B$6/N$6),N$5),0),IF(MOD($A969-1-N$10,'Feuille1-Catégories'!$F$5+1)=0,N$3,""))),"")</f>
        <v/>
      </c>
      <c r="O969" s="29" t="str">
        <f ca="1">IF(AND($A969&lt;&gt;"",O$9&lt;&gt;""),IF(HLOOKUP(O$9,'Feuille1-Catégories'!$C$1:$G$2,2,FALSE)="OUI",O$3,IF(HLOOKUP(O$9,'Feuille1-Catégories'!$C$1:$G$3,3,FALSE)="OUI",OFFSET(O$3,MOD(QUOTIENT(ROW()-ROW($A$20),'Feuille1-Catégories'!$B$6/O$6),O$5),0),IF(MOD($A969-1-O$10,'Feuille1-Catégories'!$F$5+1)=0,O$3,""))),"")</f>
        <v/>
      </c>
      <c r="P969" s="29" t="str">
        <f ca="1">IF(AND($A969&lt;&gt;"",P$9&lt;&gt;""),IF(HLOOKUP(P$9,'Feuille1-Catégories'!$C$1:$G$2,2,FALSE)="OUI",P$3,IF(HLOOKUP(P$9,'Feuille1-Catégories'!$C$1:$G$3,3,FALSE)="OUI",OFFSET(P$3,MOD(QUOTIENT(ROW()-ROW($A$20),'Feuille1-Catégories'!$B$6/P$6),P$5),0),IF(MOD($A969-1-P$10,'Feuille1-Catégories'!$F$5+1)=0,P$3,""))),"")</f>
        <v/>
      </c>
      <c r="Q969" s="29" t="str">
        <f ca="1">IF(AND($A969&lt;&gt;"",Q$9&lt;&gt;""),IF(HLOOKUP(Q$9,'Feuille1-Catégories'!$C$1:$G$2,2,FALSE)="OUI",Q$3,IF(HLOOKUP(Q$9,'Feuille1-Catégories'!$C$1:$G$3,3,FALSE)="OUI",OFFSET(Q$3,MOD(QUOTIENT(ROW()-ROW($A$20),'Feuille1-Catégories'!$B$6/Q$6),Q$5),0),IF(MOD($A969-1-Q$10,'Feuille1-Catégories'!$F$5+1)=0,Q$3,""))),"")</f>
        <v/>
      </c>
      <c r="R969" s="29" t="str">
        <f ca="1">IF(AND($A969&lt;&gt;"",R$9&lt;&gt;""),IF(HLOOKUP(R$9,'Feuille1-Catégories'!$C$1:$G$2,2,FALSE)="OUI",R$3,IF(HLOOKUP(R$9,'Feuille1-Catégories'!$C$1:$G$3,3,FALSE)="OUI",OFFSET(R$3,MOD(QUOTIENT(ROW()-ROW($A$20),'Feuille1-Catégories'!$B$6/R$6),R$5),0),IF(MOD($A969-1-R$10,'Feuille1-Catégories'!$F$5+1)=0,R$3,""))),"")</f>
        <v/>
      </c>
      <c r="S969" s="29" t="str">
        <f ca="1">IF(AND($A969&lt;&gt;"",S$9&lt;&gt;""),IF(HLOOKUP(S$9,'Feuille1-Catégories'!$C$1:$G$2,2,FALSE)="OUI",S$3,IF(HLOOKUP(S$9,'Feuille1-Catégories'!$C$1:$G$3,3,FALSE)="OUI",OFFSET(S$3,MOD(QUOTIENT(ROW()-ROW($A$20),'Feuille1-Catégories'!$B$6/S$6),S$5),0),IF(MOD($A969-1-S$10,'Feuille1-Catégories'!$F$5+1)=0,S$3,""))),"")</f>
        <v/>
      </c>
      <c r="T969" s="29" t="str">
        <f ca="1">IF(AND($A969&lt;&gt;"",T$9&lt;&gt;""),IF(HLOOKUP(T$9,'Feuille1-Catégories'!$C$1:$G$2,2,FALSE)="OUI",T$3,IF(HLOOKUP(T$9,'Feuille1-Catégories'!$C$1:$G$3,3,FALSE)="OUI",OFFSET(T$3,MOD(QUOTIENT(ROW()-ROW($A$20),'Feuille1-Catégories'!$B$6/T$6),T$5),0),IF(MOD($A969-1-T$10,'Feuille1-Catégories'!$F$5+1)=0,T$3,""))),"")</f>
        <v/>
      </c>
      <c r="U969" s="29" t="str">
        <f ca="1">IF(AND($A969&lt;&gt;"",U$9&lt;&gt;""),IF(HLOOKUP(U$9,'Feuille1-Catégories'!$C$1:$G$2,2,FALSE)="OUI",U$3,IF(HLOOKUP(U$9,'Feuille1-Catégories'!$C$1:$G$3,3,FALSE)="OUI",OFFSET(U$3,MOD(QUOTIENT(ROW()-ROW($A$20),'Feuille1-Catégories'!$B$6/U$6),U$5),0),IF(MOD($A969-1-U$10,'Feuille1-Catégories'!$F$5+1)=0,U$3,""))),"")</f>
        <v/>
      </c>
      <c r="V969" s="29" t="str">
        <f ca="1">IF(AND($A969&lt;&gt;"",V$9&lt;&gt;""),IF(HLOOKUP(V$9,'Feuille1-Catégories'!$C$1:$G$2,2,FALSE)="OUI",V$3,IF(HLOOKUP(V$9,'Feuille1-Catégories'!$C$1:$G$3,3,FALSE)="OUI",OFFSET(V$3,MOD(QUOTIENT(ROW()-ROW($A$20),'Feuille1-Catégories'!$B$6/V$6),V$5),0),IF(MOD($A969-1-V$10,'Feuille1-Catégories'!$F$5+1)=0,V$3,""))),"")</f>
        <v/>
      </c>
      <c r="W969" s="29" t="str">
        <f ca="1">IF(AND($A969&lt;&gt;"",W$9&lt;&gt;""),IF(HLOOKUP(W$9,'Feuille1-Catégories'!$C$1:$G$2,2,FALSE)="OUI",W$3,IF(HLOOKUP(W$9,'Feuille1-Catégories'!$C$1:$G$3,3,FALSE)="OUI",OFFSET(W$3,MOD(QUOTIENT(ROW()-ROW($A$20),'Feuille1-Catégories'!$B$6/W$6),W$5),0),IF(MOD($A969-1-W$10,'Feuille1-Catégories'!$F$5+1)=0,W$3,""))),"")</f>
        <v/>
      </c>
      <c r="X969" s="29" t="str">
        <f ca="1">IF(AND($A969&lt;&gt;"",X$9&lt;&gt;""),IF(HLOOKUP(X$9,'Feuille1-Catégories'!$C$1:$G$2,2,FALSE)="OUI",X$3,IF(HLOOKUP(X$9,'Feuille1-Catégories'!$C$1:$G$3,3,FALSE)="OUI",OFFSET(X$3,MOD(QUOTIENT(ROW()-ROW($A$20),'Feuille1-Catégories'!$B$6/X$6),X$5),0),IF(MOD($A969-1-X$10,'Feuille1-Catégories'!$F$5+1)=0,X$3,""))),"")</f>
        <v/>
      </c>
      <c r="Y969" s="29" t="str">
        <f ca="1">IF(AND($A969&lt;&gt;"",Y$9&lt;&gt;""),IF(HLOOKUP(Y$9,'Feuille1-Catégories'!$C$1:$G$2,2,FALSE)="OUI",Y$3,IF(HLOOKUP(Y$9,'Feuille1-Catégories'!$C$1:$G$3,3,FALSE)="OUI",OFFSET(Y$3,MOD(QUOTIENT(ROW()-ROW($A$20),'Feuille1-Catégories'!$B$6/Y$6),Y$5),0),IF(MOD($A969-1-Y$10,'Feuille1-Catégories'!$F$5+1)=0,Y$3,""))),"")</f>
        <v/>
      </c>
      <c r="Z969" s="29" t="str">
        <f ca="1">IF(AND($A969&lt;&gt;"",Z$9&lt;&gt;""),IF(HLOOKUP(Z$9,'Feuille1-Catégories'!$C$1:$G$2,2,FALSE)="OUI",Z$3,IF(HLOOKUP(Z$9,'Feuille1-Catégories'!$C$1:$G$3,3,FALSE)="OUI",OFFSET(Z$3,MOD(QUOTIENT(ROW()-ROW($A$20),'Feuille1-Catégories'!$B$6/Z$6),Z$5),0),IF(MOD($A969-1-Z$10,'Feuille1-Catégories'!$F$5+1)=0,Z$3,""))),"")</f>
        <v/>
      </c>
    </row>
    <row r="970" spans="1:26" ht="17" x14ac:dyDescent="0.2">
      <c r="A970" s="21" t="str">
        <f>IF('Feuille2-Prix de vente'!A970&lt;&gt;"",'Feuille2-Prix de vente'!A970,"")</f>
        <v/>
      </c>
      <c r="B970" s="33" t="str">
        <f>IF('Feuille2-Prix de vente'!B970&lt;&gt;"",'Feuille2-Prix de vente'!B970,"")</f>
        <v/>
      </c>
      <c r="C970" s="10" t="str">
        <f>IF('Feuille2-Prix de vente'!C970&lt;&gt;"",'Feuille2-Prix de vente'!C970,"")</f>
        <v/>
      </c>
      <c r="D970" s="10" t="str">
        <f t="shared" si="14"/>
        <v/>
      </c>
      <c r="E970" s="10" t="str">
        <f>IF('Feuille2-Prix de vente'!E970&lt;&gt;"",'Feuille2-Prix de vente'!E970,"")</f>
        <v/>
      </c>
      <c r="F970" s="29" t="str">
        <f ca="1">IF(AND($A970&lt;&gt;"",F$9&lt;&gt;""),IF(HLOOKUP(F$9,'Feuille1-Catégories'!$C$1:$G$2,2,FALSE)="OUI",F$3,IF(HLOOKUP(F$9,'Feuille1-Catégories'!$C$1:$G$3,3,FALSE)="OUI",OFFSET(F$3,MOD(QUOTIENT(ROW()-ROW($A$20),'Feuille1-Catégories'!$B$6/F$6),F$5),0),IF(MOD($A970-1-F$10,'Feuille1-Catégories'!$F$5+1)=0,F$3,""))),"")</f>
        <v/>
      </c>
      <c r="G970" s="29" t="str">
        <f ca="1">IF(AND($A970&lt;&gt;"",G$9&lt;&gt;""),IF(HLOOKUP(G$9,'Feuille1-Catégories'!$C$1:$G$2,2,FALSE)="OUI",G$3,IF(HLOOKUP(G$9,'Feuille1-Catégories'!$C$1:$G$3,3,FALSE)="OUI",OFFSET(G$3,MOD(QUOTIENT(ROW()-ROW($A$20),'Feuille1-Catégories'!$B$6/G$6),G$5),0),IF(MOD($A970-1-G$10,'Feuille1-Catégories'!$F$5+1)=0,G$3,""))),"")</f>
        <v/>
      </c>
      <c r="H970" s="29" t="str">
        <f ca="1">IF(AND($A970&lt;&gt;"",H$9&lt;&gt;""),IF(HLOOKUP(H$9,'Feuille1-Catégories'!$C$1:$G$2,2,FALSE)="OUI",H$3,IF(HLOOKUP(H$9,'Feuille1-Catégories'!$C$1:$G$3,3,FALSE)="OUI",OFFSET(H$3,MOD(QUOTIENT(ROW()-ROW($A$20),'Feuille1-Catégories'!$B$6/H$6),H$5),0),IF(MOD($A970-1-H$10,'Feuille1-Catégories'!$F$5+1)=0,H$3,""))),"")</f>
        <v/>
      </c>
      <c r="I970" s="29" t="str">
        <f ca="1">IF(AND($A970&lt;&gt;"",I$9&lt;&gt;""),IF(HLOOKUP(I$9,'Feuille1-Catégories'!$C$1:$G$2,2,FALSE)="OUI",I$3,IF(HLOOKUP(I$9,'Feuille1-Catégories'!$C$1:$G$3,3,FALSE)="OUI",OFFSET(I$3,MOD(QUOTIENT(ROW()-ROW($A$20),'Feuille1-Catégories'!$B$6/I$6),I$5),0),IF(MOD($A970-1-I$10,'Feuille1-Catégories'!$F$5+1)=0,I$3,""))),"")</f>
        <v/>
      </c>
      <c r="J970" s="29" t="str">
        <f ca="1">IF(AND($A970&lt;&gt;"",J$9&lt;&gt;""),IF(HLOOKUP(J$9,'Feuille1-Catégories'!$C$1:$G$2,2,FALSE)="OUI",J$3,IF(HLOOKUP(J$9,'Feuille1-Catégories'!$C$1:$G$3,3,FALSE)="OUI",OFFSET(J$3,MOD(QUOTIENT(ROW()-ROW($A$20),'Feuille1-Catégories'!$B$6/J$6),J$5),0),IF(MOD($A970-1-J$10,'Feuille1-Catégories'!$F$5+1)=0,J$3,""))),"")</f>
        <v/>
      </c>
      <c r="K970" s="29" t="str">
        <f ca="1">IF(AND($A970&lt;&gt;"",K$9&lt;&gt;""),IF(HLOOKUP(K$9,'Feuille1-Catégories'!$C$1:$G$2,2,FALSE)="OUI",K$3,IF(HLOOKUP(K$9,'Feuille1-Catégories'!$C$1:$G$3,3,FALSE)="OUI",OFFSET(K$3,MOD(QUOTIENT(ROW()-ROW($A$20),'Feuille1-Catégories'!$B$6/K$6),K$5),0),IF(MOD($A970-1-K$10,'Feuille1-Catégories'!$F$5+1)=0,K$3,""))),"")</f>
        <v/>
      </c>
      <c r="L970" s="29" t="str">
        <f ca="1">IF(AND($A970&lt;&gt;"",L$9&lt;&gt;""),IF(HLOOKUP(L$9,'Feuille1-Catégories'!$C$1:$G$2,2,FALSE)="OUI",L$3,IF(HLOOKUP(L$9,'Feuille1-Catégories'!$C$1:$G$3,3,FALSE)="OUI",OFFSET(L$3,MOD(QUOTIENT(ROW()-ROW($A$20),'Feuille1-Catégories'!$B$6/L$6),L$5),0),IF(MOD($A970-1-L$10,'Feuille1-Catégories'!$F$5+1)=0,L$3,""))),"")</f>
        <v/>
      </c>
      <c r="M970" s="29" t="str">
        <f ca="1">IF(AND($A970&lt;&gt;"",M$9&lt;&gt;""),IF(HLOOKUP(M$9,'Feuille1-Catégories'!$C$1:$G$2,2,FALSE)="OUI",M$3,IF(HLOOKUP(M$9,'Feuille1-Catégories'!$C$1:$G$3,3,FALSE)="OUI",OFFSET(M$3,MOD(QUOTIENT(ROW()-ROW($A$20),'Feuille1-Catégories'!$B$6/M$6),M$5),0),IF(MOD($A970-1-M$10,'Feuille1-Catégories'!$F$5+1)=0,M$3,""))),"")</f>
        <v/>
      </c>
      <c r="N970" s="29" t="str">
        <f ca="1">IF(AND($A970&lt;&gt;"",N$9&lt;&gt;""),IF(HLOOKUP(N$9,'Feuille1-Catégories'!$C$1:$G$2,2,FALSE)="OUI",N$3,IF(HLOOKUP(N$9,'Feuille1-Catégories'!$C$1:$G$3,3,FALSE)="OUI",OFFSET(N$3,MOD(QUOTIENT(ROW()-ROW($A$20),'Feuille1-Catégories'!$B$6/N$6),N$5),0),IF(MOD($A970-1-N$10,'Feuille1-Catégories'!$F$5+1)=0,N$3,""))),"")</f>
        <v/>
      </c>
      <c r="O970" s="29" t="str">
        <f ca="1">IF(AND($A970&lt;&gt;"",O$9&lt;&gt;""),IF(HLOOKUP(O$9,'Feuille1-Catégories'!$C$1:$G$2,2,FALSE)="OUI",O$3,IF(HLOOKUP(O$9,'Feuille1-Catégories'!$C$1:$G$3,3,FALSE)="OUI",OFFSET(O$3,MOD(QUOTIENT(ROW()-ROW($A$20),'Feuille1-Catégories'!$B$6/O$6),O$5),0),IF(MOD($A970-1-O$10,'Feuille1-Catégories'!$F$5+1)=0,O$3,""))),"")</f>
        <v/>
      </c>
      <c r="P970" s="29" t="str">
        <f ca="1">IF(AND($A970&lt;&gt;"",P$9&lt;&gt;""),IF(HLOOKUP(P$9,'Feuille1-Catégories'!$C$1:$G$2,2,FALSE)="OUI",P$3,IF(HLOOKUP(P$9,'Feuille1-Catégories'!$C$1:$G$3,3,FALSE)="OUI",OFFSET(P$3,MOD(QUOTIENT(ROW()-ROW($A$20),'Feuille1-Catégories'!$B$6/P$6),P$5),0),IF(MOD($A970-1-P$10,'Feuille1-Catégories'!$F$5+1)=0,P$3,""))),"")</f>
        <v/>
      </c>
      <c r="Q970" s="29" t="str">
        <f ca="1">IF(AND($A970&lt;&gt;"",Q$9&lt;&gt;""),IF(HLOOKUP(Q$9,'Feuille1-Catégories'!$C$1:$G$2,2,FALSE)="OUI",Q$3,IF(HLOOKUP(Q$9,'Feuille1-Catégories'!$C$1:$G$3,3,FALSE)="OUI",OFFSET(Q$3,MOD(QUOTIENT(ROW()-ROW($A$20),'Feuille1-Catégories'!$B$6/Q$6),Q$5),0),IF(MOD($A970-1-Q$10,'Feuille1-Catégories'!$F$5+1)=0,Q$3,""))),"")</f>
        <v/>
      </c>
      <c r="R970" s="29" t="str">
        <f ca="1">IF(AND($A970&lt;&gt;"",R$9&lt;&gt;""),IF(HLOOKUP(R$9,'Feuille1-Catégories'!$C$1:$G$2,2,FALSE)="OUI",R$3,IF(HLOOKUP(R$9,'Feuille1-Catégories'!$C$1:$G$3,3,FALSE)="OUI",OFFSET(R$3,MOD(QUOTIENT(ROW()-ROW($A$20),'Feuille1-Catégories'!$B$6/R$6),R$5),0),IF(MOD($A970-1-R$10,'Feuille1-Catégories'!$F$5+1)=0,R$3,""))),"")</f>
        <v/>
      </c>
      <c r="S970" s="29" t="str">
        <f ca="1">IF(AND($A970&lt;&gt;"",S$9&lt;&gt;""),IF(HLOOKUP(S$9,'Feuille1-Catégories'!$C$1:$G$2,2,FALSE)="OUI",S$3,IF(HLOOKUP(S$9,'Feuille1-Catégories'!$C$1:$G$3,3,FALSE)="OUI",OFFSET(S$3,MOD(QUOTIENT(ROW()-ROW($A$20),'Feuille1-Catégories'!$B$6/S$6),S$5),0),IF(MOD($A970-1-S$10,'Feuille1-Catégories'!$F$5+1)=0,S$3,""))),"")</f>
        <v/>
      </c>
      <c r="T970" s="29" t="str">
        <f ca="1">IF(AND($A970&lt;&gt;"",T$9&lt;&gt;""),IF(HLOOKUP(T$9,'Feuille1-Catégories'!$C$1:$G$2,2,FALSE)="OUI",T$3,IF(HLOOKUP(T$9,'Feuille1-Catégories'!$C$1:$G$3,3,FALSE)="OUI",OFFSET(T$3,MOD(QUOTIENT(ROW()-ROW($A$20),'Feuille1-Catégories'!$B$6/T$6),T$5),0),IF(MOD($A970-1-T$10,'Feuille1-Catégories'!$F$5+1)=0,T$3,""))),"")</f>
        <v/>
      </c>
      <c r="U970" s="29" t="str">
        <f ca="1">IF(AND($A970&lt;&gt;"",U$9&lt;&gt;""),IF(HLOOKUP(U$9,'Feuille1-Catégories'!$C$1:$G$2,2,FALSE)="OUI",U$3,IF(HLOOKUP(U$9,'Feuille1-Catégories'!$C$1:$G$3,3,FALSE)="OUI",OFFSET(U$3,MOD(QUOTIENT(ROW()-ROW($A$20),'Feuille1-Catégories'!$B$6/U$6),U$5),0),IF(MOD($A970-1-U$10,'Feuille1-Catégories'!$F$5+1)=0,U$3,""))),"")</f>
        <v/>
      </c>
      <c r="V970" s="29" t="str">
        <f ca="1">IF(AND($A970&lt;&gt;"",V$9&lt;&gt;""),IF(HLOOKUP(V$9,'Feuille1-Catégories'!$C$1:$G$2,2,FALSE)="OUI",V$3,IF(HLOOKUP(V$9,'Feuille1-Catégories'!$C$1:$G$3,3,FALSE)="OUI",OFFSET(V$3,MOD(QUOTIENT(ROW()-ROW($A$20),'Feuille1-Catégories'!$B$6/V$6),V$5),0),IF(MOD($A970-1-V$10,'Feuille1-Catégories'!$F$5+1)=0,V$3,""))),"")</f>
        <v/>
      </c>
      <c r="W970" s="29" t="str">
        <f ca="1">IF(AND($A970&lt;&gt;"",W$9&lt;&gt;""),IF(HLOOKUP(W$9,'Feuille1-Catégories'!$C$1:$G$2,2,FALSE)="OUI",W$3,IF(HLOOKUP(W$9,'Feuille1-Catégories'!$C$1:$G$3,3,FALSE)="OUI",OFFSET(W$3,MOD(QUOTIENT(ROW()-ROW($A$20),'Feuille1-Catégories'!$B$6/W$6),W$5),0),IF(MOD($A970-1-W$10,'Feuille1-Catégories'!$F$5+1)=0,W$3,""))),"")</f>
        <v/>
      </c>
      <c r="X970" s="29" t="str">
        <f ca="1">IF(AND($A970&lt;&gt;"",X$9&lt;&gt;""),IF(HLOOKUP(X$9,'Feuille1-Catégories'!$C$1:$G$2,2,FALSE)="OUI",X$3,IF(HLOOKUP(X$9,'Feuille1-Catégories'!$C$1:$G$3,3,FALSE)="OUI",OFFSET(X$3,MOD(QUOTIENT(ROW()-ROW($A$20),'Feuille1-Catégories'!$B$6/X$6),X$5),0),IF(MOD($A970-1-X$10,'Feuille1-Catégories'!$F$5+1)=0,X$3,""))),"")</f>
        <v/>
      </c>
      <c r="Y970" s="29" t="str">
        <f ca="1">IF(AND($A970&lt;&gt;"",Y$9&lt;&gt;""),IF(HLOOKUP(Y$9,'Feuille1-Catégories'!$C$1:$G$2,2,FALSE)="OUI",Y$3,IF(HLOOKUP(Y$9,'Feuille1-Catégories'!$C$1:$G$3,3,FALSE)="OUI",OFFSET(Y$3,MOD(QUOTIENT(ROW()-ROW($A$20),'Feuille1-Catégories'!$B$6/Y$6),Y$5),0),IF(MOD($A970-1-Y$10,'Feuille1-Catégories'!$F$5+1)=0,Y$3,""))),"")</f>
        <v/>
      </c>
      <c r="Z970" s="29" t="str">
        <f ca="1">IF(AND($A970&lt;&gt;"",Z$9&lt;&gt;""),IF(HLOOKUP(Z$9,'Feuille1-Catégories'!$C$1:$G$2,2,FALSE)="OUI",Z$3,IF(HLOOKUP(Z$9,'Feuille1-Catégories'!$C$1:$G$3,3,FALSE)="OUI",OFFSET(Z$3,MOD(QUOTIENT(ROW()-ROW($A$20),'Feuille1-Catégories'!$B$6/Z$6),Z$5),0),IF(MOD($A970-1-Z$10,'Feuille1-Catégories'!$F$5+1)=0,Z$3,""))),"")</f>
        <v/>
      </c>
    </row>
    <row r="971" spans="1:26" ht="17" x14ac:dyDescent="0.2">
      <c r="A971" s="21" t="str">
        <f>IF('Feuille2-Prix de vente'!A971&lt;&gt;"",'Feuille2-Prix de vente'!A971,"")</f>
        <v/>
      </c>
      <c r="B971" s="33" t="str">
        <f>IF('Feuille2-Prix de vente'!B971&lt;&gt;"",'Feuille2-Prix de vente'!B971,"")</f>
        <v/>
      </c>
      <c r="C971" s="10" t="str">
        <f>IF('Feuille2-Prix de vente'!C971&lt;&gt;"",'Feuille2-Prix de vente'!C971,"")</f>
        <v/>
      </c>
      <c r="D971" s="10" t="str">
        <f t="shared" si="14"/>
        <v/>
      </c>
      <c r="E971" s="10" t="str">
        <f>IF('Feuille2-Prix de vente'!E971&lt;&gt;"",'Feuille2-Prix de vente'!E971,"")</f>
        <v/>
      </c>
      <c r="F971" s="29" t="str">
        <f ca="1">IF(AND($A971&lt;&gt;"",F$9&lt;&gt;""),IF(HLOOKUP(F$9,'Feuille1-Catégories'!$C$1:$G$2,2,FALSE)="OUI",F$3,IF(HLOOKUP(F$9,'Feuille1-Catégories'!$C$1:$G$3,3,FALSE)="OUI",OFFSET(F$3,MOD(QUOTIENT(ROW()-ROW($A$20),'Feuille1-Catégories'!$B$6/F$6),F$5),0),IF(MOD($A971-1-F$10,'Feuille1-Catégories'!$F$5+1)=0,F$3,""))),"")</f>
        <v/>
      </c>
      <c r="G971" s="29" t="str">
        <f ca="1">IF(AND($A971&lt;&gt;"",G$9&lt;&gt;""),IF(HLOOKUP(G$9,'Feuille1-Catégories'!$C$1:$G$2,2,FALSE)="OUI",G$3,IF(HLOOKUP(G$9,'Feuille1-Catégories'!$C$1:$G$3,3,FALSE)="OUI",OFFSET(G$3,MOD(QUOTIENT(ROW()-ROW($A$20),'Feuille1-Catégories'!$B$6/G$6),G$5),0),IF(MOD($A971-1-G$10,'Feuille1-Catégories'!$F$5+1)=0,G$3,""))),"")</f>
        <v/>
      </c>
      <c r="H971" s="29" t="str">
        <f ca="1">IF(AND($A971&lt;&gt;"",H$9&lt;&gt;""),IF(HLOOKUP(H$9,'Feuille1-Catégories'!$C$1:$G$2,2,FALSE)="OUI",H$3,IF(HLOOKUP(H$9,'Feuille1-Catégories'!$C$1:$G$3,3,FALSE)="OUI",OFFSET(H$3,MOD(QUOTIENT(ROW()-ROW($A$20),'Feuille1-Catégories'!$B$6/H$6),H$5),0),IF(MOD($A971-1-H$10,'Feuille1-Catégories'!$F$5+1)=0,H$3,""))),"")</f>
        <v/>
      </c>
      <c r="I971" s="29" t="str">
        <f ca="1">IF(AND($A971&lt;&gt;"",I$9&lt;&gt;""),IF(HLOOKUP(I$9,'Feuille1-Catégories'!$C$1:$G$2,2,FALSE)="OUI",I$3,IF(HLOOKUP(I$9,'Feuille1-Catégories'!$C$1:$G$3,3,FALSE)="OUI",OFFSET(I$3,MOD(QUOTIENT(ROW()-ROW($A$20),'Feuille1-Catégories'!$B$6/I$6),I$5),0),IF(MOD($A971-1-I$10,'Feuille1-Catégories'!$F$5+1)=0,I$3,""))),"")</f>
        <v/>
      </c>
      <c r="J971" s="29" t="str">
        <f ca="1">IF(AND($A971&lt;&gt;"",J$9&lt;&gt;""),IF(HLOOKUP(J$9,'Feuille1-Catégories'!$C$1:$G$2,2,FALSE)="OUI",J$3,IF(HLOOKUP(J$9,'Feuille1-Catégories'!$C$1:$G$3,3,FALSE)="OUI",OFFSET(J$3,MOD(QUOTIENT(ROW()-ROW($A$20),'Feuille1-Catégories'!$B$6/J$6),J$5),0),IF(MOD($A971-1-J$10,'Feuille1-Catégories'!$F$5+1)=0,J$3,""))),"")</f>
        <v/>
      </c>
      <c r="K971" s="29" t="str">
        <f ca="1">IF(AND($A971&lt;&gt;"",K$9&lt;&gt;""),IF(HLOOKUP(K$9,'Feuille1-Catégories'!$C$1:$G$2,2,FALSE)="OUI",K$3,IF(HLOOKUP(K$9,'Feuille1-Catégories'!$C$1:$G$3,3,FALSE)="OUI",OFFSET(K$3,MOD(QUOTIENT(ROW()-ROW($A$20),'Feuille1-Catégories'!$B$6/K$6),K$5),0),IF(MOD($A971-1-K$10,'Feuille1-Catégories'!$F$5+1)=0,K$3,""))),"")</f>
        <v/>
      </c>
      <c r="L971" s="29" t="str">
        <f ca="1">IF(AND($A971&lt;&gt;"",L$9&lt;&gt;""),IF(HLOOKUP(L$9,'Feuille1-Catégories'!$C$1:$G$2,2,FALSE)="OUI",L$3,IF(HLOOKUP(L$9,'Feuille1-Catégories'!$C$1:$G$3,3,FALSE)="OUI",OFFSET(L$3,MOD(QUOTIENT(ROW()-ROW($A$20),'Feuille1-Catégories'!$B$6/L$6),L$5),0),IF(MOD($A971-1-L$10,'Feuille1-Catégories'!$F$5+1)=0,L$3,""))),"")</f>
        <v/>
      </c>
      <c r="M971" s="29" t="str">
        <f ca="1">IF(AND($A971&lt;&gt;"",M$9&lt;&gt;""),IF(HLOOKUP(M$9,'Feuille1-Catégories'!$C$1:$G$2,2,FALSE)="OUI",M$3,IF(HLOOKUP(M$9,'Feuille1-Catégories'!$C$1:$G$3,3,FALSE)="OUI",OFFSET(M$3,MOD(QUOTIENT(ROW()-ROW($A$20),'Feuille1-Catégories'!$B$6/M$6),M$5),0),IF(MOD($A971-1-M$10,'Feuille1-Catégories'!$F$5+1)=0,M$3,""))),"")</f>
        <v/>
      </c>
      <c r="N971" s="29" t="str">
        <f ca="1">IF(AND($A971&lt;&gt;"",N$9&lt;&gt;""),IF(HLOOKUP(N$9,'Feuille1-Catégories'!$C$1:$G$2,2,FALSE)="OUI",N$3,IF(HLOOKUP(N$9,'Feuille1-Catégories'!$C$1:$G$3,3,FALSE)="OUI",OFFSET(N$3,MOD(QUOTIENT(ROW()-ROW($A$20),'Feuille1-Catégories'!$B$6/N$6),N$5),0),IF(MOD($A971-1-N$10,'Feuille1-Catégories'!$F$5+1)=0,N$3,""))),"")</f>
        <v/>
      </c>
      <c r="O971" s="29" t="str">
        <f ca="1">IF(AND($A971&lt;&gt;"",O$9&lt;&gt;""),IF(HLOOKUP(O$9,'Feuille1-Catégories'!$C$1:$G$2,2,FALSE)="OUI",O$3,IF(HLOOKUP(O$9,'Feuille1-Catégories'!$C$1:$G$3,3,FALSE)="OUI",OFFSET(O$3,MOD(QUOTIENT(ROW()-ROW($A$20),'Feuille1-Catégories'!$B$6/O$6),O$5),0),IF(MOD($A971-1-O$10,'Feuille1-Catégories'!$F$5+1)=0,O$3,""))),"")</f>
        <v/>
      </c>
      <c r="P971" s="29" t="str">
        <f ca="1">IF(AND($A971&lt;&gt;"",P$9&lt;&gt;""),IF(HLOOKUP(P$9,'Feuille1-Catégories'!$C$1:$G$2,2,FALSE)="OUI",P$3,IF(HLOOKUP(P$9,'Feuille1-Catégories'!$C$1:$G$3,3,FALSE)="OUI",OFFSET(P$3,MOD(QUOTIENT(ROW()-ROW($A$20),'Feuille1-Catégories'!$B$6/P$6),P$5),0),IF(MOD($A971-1-P$10,'Feuille1-Catégories'!$F$5+1)=0,P$3,""))),"")</f>
        <v/>
      </c>
      <c r="Q971" s="29" t="str">
        <f ca="1">IF(AND($A971&lt;&gt;"",Q$9&lt;&gt;""),IF(HLOOKUP(Q$9,'Feuille1-Catégories'!$C$1:$G$2,2,FALSE)="OUI",Q$3,IF(HLOOKUP(Q$9,'Feuille1-Catégories'!$C$1:$G$3,3,FALSE)="OUI",OFFSET(Q$3,MOD(QUOTIENT(ROW()-ROW($A$20),'Feuille1-Catégories'!$B$6/Q$6),Q$5),0),IF(MOD($A971-1-Q$10,'Feuille1-Catégories'!$F$5+1)=0,Q$3,""))),"")</f>
        <v/>
      </c>
      <c r="R971" s="29" t="str">
        <f ca="1">IF(AND($A971&lt;&gt;"",R$9&lt;&gt;""),IF(HLOOKUP(R$9,'Feuille1-Catégories'!$C$1:$G$2,2,FALSE)="OUI",R$3,IF(HLOOKUP(R$9,'Feuille1-Catégories'!$C$1:$G$3,3,FALSE)="OUI",OFFSET(R$3,MOD(QUOTIENT(ROW()-ROW($A$20),'Feuille1-Catégories'!$B$6/R$6),R$5),0),IF(MOD($A971-1-R$10,'Feuille1-Catégories'!$F$5+1)=0,R$3,""))),"")</f>
        <v/>
      </c>
      <c r="S971" s="29" t="str">
        <f ca="1">IF(AND($A971&lt;&gt;"",S$9&lt;&gt;""),IF(HLOOKUP(S$9,'Feuille1-Catégories'!$C$1:$G$2,2,FALSE)="OUI",S$3,IF(HLOOKUP(S$9,'Feuille1-Catégories'!$C$1:$G$3,3,FALSE)="OUI",OFFSET(S$3,MOD(QUOTIENT(ROW()-ROW($A$20),'Feuille1-Catégories'!$B$6/S$6),S$5),0),IF(MOD($A971-1-S$10,'Feuille1-Catégories'!$F$5+1)=0,S$3,""))),"")</f>
        <v/>
      </c>
      <c r="T971" s="29" t="str">
        <f ca="1">IF(AND($A971&lt;&gt;"",T$9&lt;&gt;""),IF(HLOOKUP(T$9,'Feuille1-Catégories'!$C$1:$G$2,2,FALSE)="OUI",T$3,IF(HLOOKUP(T$9,'Feuille1-Catégories'!$C$1:$G$3,3,FALSE)="OUI",OFFSET(T$3,MOD(QUOTIENT(ROW()-ROW($A$20),'Feuille1-Catégories'!$B$6/T$6),T$5),0),IF(MOD($A971-1-T$10,'Feuille1-Catégories'!$F$5+1)=0,T$3,""))),"")</f>
        <v/>
      </c>
      <c r="U971" s="29" t="str">
        <f ca="1">IF(AND($A971&lt;&gt;"",U$9&lt;&gt;""),IF(HLOOKUP(U$9,'Feuille1-Catégories'!$C$1:$G$2,2,FALSE)="OUI",U$3,IF(HLOOKUP(U$9,'Feuille1-Catégories'!$C$1:$G$3,3,FALSE)="OUI",OFFSET(U$3,MOD(QUOTIENT(ROW()-ROW($A$20),'Feuille1-Catégories'!$B$6/U$6),U$5),0),IF(MOD($A971-1-U$10,'Feuille1-Catégories'!$F$5+1)=0,U$3,""))),"")</f>
        <v/>
      </c>
      <c r="V971" s="29" t="str">
        <f ca="1">IF(AND($A971&lt;&gt;"",V$9&lt;&gt;""),IF(HLOOKUP(V$9,'Feuille1-Catégories'!$C$1:$G$2,2,FALSE)="OUI",V$3,IF(HLOOKUP(V$9,'Feuille1-Catégories'!$C$1:$G$3,3,FALSE)="OUI",OFFSET(V$3,MOD(QUOTIENT(ROW()-ROW($A$20),'Feuille1-Catégories'!$B$6/V$6),V$5),0),IF(MOD($A971-1-V$10,'Feuille1-Catégories'!$F$5+1)=0,V$3,""))),"")</f>
        <v/>
      </c>
      <c r="W971" s="29" t="str">
        <f ca="1">IF(AND($A971&lt;&gt;"",W$9&lt;&gt;""),IF(HLOOKUP(W$9,'Feuille1-Catégories'!$C$1:$G$2,2,FALSE)="OUI",W$3,IF(HLOOKUP(W$9,'Feuille1-Catégories'!$C$1:$G$3,3,FALSE)="OUI",OFFSET(W$3,MOD(QUOTIENT(ROW()-ROW($A$20),'Feuille1-Catégories'!$B$6/W$6),W$5),0),IF(MOD($A971-1-W$10,'Feuille1-Catégories'!$F$5+1)=0,W$3,""))),"")</f>
        <v/>
      </c>
      <c r="X971" s="29" t="str">
        <f ca="1">IF(AND($A971&lt;&gt;"",X$9&lt;&gt;""),IF(HLOOKUP(X$9,'Feuille1-Catégories'!$C$1:$G$2,2,FALSE)="OUI",X$3,IF(HLOOKUP(X$9,'Feuille1-Catégories'!$C$1:$G$3,3,FALSE)="OUI",OFFSET(X$3,MOD(QUOTIENT(ROW()-ROW($A$20),'Feuille1-Catégories'!$B$6/X$6),X$5),0),IF(MOD($A971-1-X$10,'Feuille1-Catégories'!$F$5+1)=0,X$3,""))),"")</f>
        <v/>
      </c>
      <c r="Y971" s="29" t="str">
        <f ca="1">IF(AND($A971&lt;&gt;"",Y$9&lt;&gt;""),IF(HLOOKUP(Y$9,'Feuille1-Catégories'!$C$1:$G$2,2,FALSE)="OUI",Y$3,IF(HLOOKUP(Y$9,'Feuille1-Catégories'!$C$1:$G$3,3,FALSE)="OUI",OFFSET(Y$3,MOD(QUOTIENT(ROW()-ROW($A$20),'Feuille1-Catégories'!$B$6/Y$6),Y$5),0),IF(MOD($A971-1-Y$10,'Feuille1-Catégories'!$F$5+1)=0,Y$3,""))),"")</f>
        <v/>
      </c>
      <c r="Z971" s="29" t="str">
        <f ca="1">IF(AND($A971&lt;&gt;"",Z$9&lt;&gt;""),IF(HLOOKUP(Z$9,'Feuille1-Catégories'!$C$1:$G$2,2,FALSE)="OUI",Z$3,IF(HLOOKUP(Z$9,'Feuille1-Catégories'!$C$1:$G$3,3,FALSE)="OUI",OFFSET(Z$3,MOD(QUOTIENT(ROW()-ROW($A$20),'Feuille1-Catégories'!$B$6/Z$6),Z$5),0),IF(MOD($A971-1-Z$10,'Feuille1-Catégories'!$F$5+1)=0,Z$3,""))),"")</f>
        <v/>
      </c>
    </row>
    <row r="972" spans="1:26" ht="17" x14ac:dyDescent="0.2">
      <c r="A972" s="21" t="str">
        <f>IF('Feuille2-Prix de vente'!A972&lt;&gt;"",'Feuille2-Prix de vente'!A972,"")</f>
        <v/>
      </c>
      <c r="B972" s="33" t="str">
        <f>IF('Feuille2-Prix de vente'!B972&lt;&gt;"",'Feuille2-Prix de vente'!B972,"")</f>
        <v/>
      </c>
      <c r="C972" s="10" t="str">
        <f>IF('Feuille2-Prix de vente'!C972&lt;&gt;"",'Feuille2-Prix de vente'!C972,"")</f>
        <v/>
      </c>
      <c r="D972" s="10" t="str">
        <f t="shared" si="14"/>
        <v/>
      </c>
      <c r="E972" s="10" t="str">
        <f>IF('Feuille2-Prix de vente'!E972&lt;&gt;"",'Feuille2-Prix de vente'!E972,"")</f>
        <v/>
      </c>
      <c r="F972" s="29" t="str">
        <f ca="1">IF(AND($A972&lt;&gt;"",F$9&lt;&gt;""),IF(HLOOKUP(F$9,'Feuille1-Catégories'!$C$1:$G$2,2,FALSE)="OUI",F$3,IF(HLOOKUP(F$9,'Feuille1-Catégories'!$C$1:$G$3,3,FALSE)="OUI",OFFSET(F$3,MOD(QUOTIENT(ROW()-ROW($A$20),'Feuille1-Catégories'!$B$6/F$6),F$5),0),IF(MOD($A972-1-F$10,'Feuille1-Catégories'!$F$5+1)=0,F$3,""))),"")</f>
        <v/>
      </c>
      <c r="G972" s="29" t="str">
        <f ca="1">IF(AND($A972&lt;&gt;"",G$9&lt;&gt;""),IF(HLOOKUP(G$9,'Feuille1-Catégories'!$C$1:$G$2,2,FALSE)="OUI",G$3,IF(HLOOKUP(G$9,'Feuille1-Catégories'!$C$1:$G$3,3,FALSE)="OUI",OFFSET(G$3,MOD(QUOTIENT(ROW()-ROW($A$20),'Feuille1-Catégories'!$B$6/G$6),G$5),0),IF(MOD($A972-1-G$10,'Feuille1-Catégories'!$F$5+1)=0,G$3,""))),"")</f>
        <v/>
      </c>
      <c r="H972" s="29" t="str">
        <f ca="1">IF(AND($A972&lt;&gt;"",H$9&lt;&gt;""),IF(HLOOKUP(H$9,'Feuille1-Catégories'!$C$1:$G$2,2,FALSE)="OUI",H$3,IF(HLOOKUP(H$9,'Feuille1-Catégories'!$C$1:$G$3,3,FALSE)="OUI",OFFSET(H$3,MOD(QUOTIENT(ROW()-ROW($A$20),'Feuille1-Catégories'!$B$6/H$6),H$5),0),IF(MOD($A972-1-H$10,'Feuille1-Catégories'!$F$5+1)=0,H$3,""))),"")</f>
        <v/>
      </c>
      <c r="I972" s="29" t="str">
        <f ca="1">IF(AND($A972&lt;&gt;"",I$9&lt;&gt;""),IF(HLOOKUP(I$9,'Feuille1-Catégories'!$C$1:$G$2,2,FALSE)="OUI",I$3,IF(HLOOKUP(I$9,'Feuille1-Catégories'!$C$1:$G$3,3,FALSE)="OUI",OFFSET(I$3,MOD(QUOTIENT(ROW()-ROW($A$20),'Feuille1-Catégories'!$B$6/I$6),I$5),0),IF(MOD($A972-1-I$10,'Feuille1-Catégories'!$F$5+1)=0,I$3,""))),"")</f>
        <v/>
      </c>
      <c r="J972" s="29" t="str">
        <f ca="1">IF(AND($A972&lt;&gt;"",J$9&lt;&gt;""),IF(HLOOKUP(J$9,'Feuille1-Catégories'!$C$1:$G$2,2,FALSE)="OUI",J$3,IF(HLOOKUP(J$9,'Feuille1-Catégories'!$C$1:$G$3,3,FALSE)="OUI",OFFSET(J$3,MOD(QUOTIENT(ROW()-ROW($A$20),'Feuille1-Catégories'!$B$6/J$6),J$5),0),IF(MOD($A972-1-J$10,'Feuille1-Catégories'!$F$5+1)=0,J$3,""))),"")</f>
        <v/>
      </c>
      <c r="K972" s="29" t="str">
        <f ca="1">IF(AND($A972&lt;&gt;"",K$9&lt;&gt;""),IF(HLOOKUP(K$9,'Feuille1-Catégories'!$C$1:$G$2,2,FALSE)="OUI",K$3,IF(HLOOKUP(K$9,'Feuille1-Catégories'!$C$1:$G$3,3,FALSE)="OUI",OFFSET(K$3,MOD(QUOTIENT(ROW()-ROW($A$20),'Feuille1-Catégories'!$B$6/K$6),K$5),0),IF(MOD($A972-1-K$10,'Feuille1-Catégories'!$F$5+1)=0,K$3,""))),"")</f>
        <v/>
      </c>
      <c r="L972" s="29" t="str">
        <f ca="1">IF(AND($A972&lt;&gt;"",L$9&lt;&gt;""),IF(HLOOKUP(L$9,'Feuille1-Catégories'!$C$1:$G$2,2,FALSE)="OUI",L$3,IF(HLOOKUP(L$9,'Feuille1-Catégories'!$C$1:$G$3,3,FALSE)="OUI",OFFSET(L$3,MOD(QUOTIENT(ROW()-ROW($A$20),'Feuille1-Catégories'!$B$6/L$6),L$5),0),IF(MOD($A972-1-L$10,'Feuille1-Catégories'!$F$5+1)=0,L$3,""))),"")</f>
        <v/>
      </c>
      <c r="M972" s="29" t="str">
        <f ca="1">IF(AND($A972&lt;&gt;"",M$9&lt;&gt;""),IF(HLOOKUP(M$9,'Feuille1-Catégories'!$C$1:$G$2,2,FALSE)="OUI",M$3,IF(HLOOKUP(M$9,'Feuille1-Catégories'!$C$1:$G$3,3,FALSE)="OUI",OFFSET(M$3,MOD(QUOTIENT(ROW()-ROW($A$20),'Feuille1-Catégories'!$B$6/M$6),M$5),0),IF(MOD($A972-1-M$10,'Feuille1-Catégories'!$F$5+1)=0,M$3,""))),"")</f>
        <v/>
      </c>
      <c r="N972" s="29" t="str">
        <f ca="1">IF(AND($A972&lt;&gt;"",N$9&lt;&gt;""),IF(HLOOKUP(N$9,'Feuille1-Catégories'!$C$1:$G$2,2,FALSE)="OUI",N$3,IF(HLOOKUP(N$9,'Feuille1-Catégories'!$C$1:$G$3,3,FALSE)="OUI",OFFSET(N$3,MOD(QUOTIENT(ROW()-ROW($A$20),'Feuille1-Catégories'!$B$6/N$6),N$5),0),IF(MOD($A972-1-N$10,'Feuille1-Catégories'!$F$5+1)=0,N$3,""))),"")</f>
        <v/>
      </c>
      <c r="O972" s="29" t="str">
        <f ca="1">IF(AND($A972&lt;&gt;"",O$9&lt;&gt;""),IF(HLOOKUP(O$9,'Feuille1-Catégories'!$C$1:$G$2,2,FALSE)="OUI",O$3,IF(HLOOKUP(O$9,'Feuille1-Catégories'!$C$1:$G$3,3,FALSE)="OUI",OFFSET(O$3,MOD(QUOTIENT(ROW()-ROW($A$20),'Feuille1-Catégories'!$B$6/O$6),O$5),0),IF(MOD($A972-1-O$10,'Feuille1-Catégories'!$F$5+1)=0,O$3,""))),"")</f>
        <v/>
      </c>
      <c r="P972" s="29" t="str">
        <f ca="1">IF(AND($A972&lt;&gt;"",P$9&lt;&gt;""),IF(HLOOKUP(P$9,'Feuille1-Catégories'!$C$1:$G$2,2,FALSE)="OUI",P$3,IF(HLOOKUP(P$9,'Feuille1-Catégories'!$C$1:$G$3,3,FALSE)="OUI",OFFSET(P$3,MOD(QUOTIENT(ROW()-ROW($A$20),'Feuille1-Catégories'!$B$6/P$6),P$5),0),IF(MOD($A972-1-P$10,'Feuille1-Catégories'!$F$5+1)=0,P$3,""))),"")</f>
        <v/>
      </c>
      <c r="Q972" s="29" t="str">
        <f ca="1">IF(AND($A972&lt;&gt;"",Q$9&lt;&gt;""),IF(HLOOKUP(Q$9,'Feuille1-Catégories'!$C$1:$G$2,2,FALSE)="OUI",Q$3,IF(HLOOKUP(Q$9,'Feuille1-Catégories'!$C$1:$G$3,3,FALSE)="OUI",OFFSET(Q$3,MOD(QUOTIENT(ROW()-ROW($A$20),'Feuille1-Catégories'!$B$6/Q$6),Q$5),0),IF(MOD($A972-1-Q$10,'Feuille1-Catégories'!$F$5+1)=0,Q$3,""))),"")</f>
        <v/>
      </c>
      <c r="R972" s="29" t="str">
        <f ca="1">IF(AND($A972&lt;&gt;"",R$9&lt;&gt;""),IF(HLOOKUP(R$9,'Feuille1-Catégories'!$C$1:$G$2,2,FALSE)="OUI",R$3,IF(HLOOKUP(R$9,'Feuille1-Catégories'!$C$1:$G$3,3,FALSE)="OUI",OFFSET(R$3,MOD(QUOTIENT(ROW()-ROW($A$20),'Feuille1-Catégories'!$B$6/R$6),R$5),0),IF(MOD($A972-1-R$10,'Feuille1-Catégories'!$F$5+1)=0,R$3,""))),"")</f>
        <v/>
      </c>
      <c r="S972" s="29" t="str">
        <f ca="1">IF(AND($A972&lt;&gt;"",S$9&lt;&gt;""),IF(HLOOKUP(S$9,'Feuille1-Catégories'!$C$1:$G$2,2,FALSE)="OUI",S$3,IF(HLOOKUP(S$9,'Feuille1-Catégories'!$C$1:$G$3,3,FALSE)="OUI",OFFSET(S$3,MOD(QUOTIENT(ROW()-ROW($A$20),'Feuille1-Catégories'!$B$6/S$6),S$5),0),IF(MOD($A972-1-S$10,'Feuille1-Catégories'!$F$5+1)=0,S$3,""))),"")</f>
        <v/>
      </c>
      <c r="T972" s="29" t="str">
        <f ca="1">IF(AND($A972&lt;&gt;"",T$9&lt;&gt;""),IF(HLOOKUP(T$9,'Feuille1-Catégories'!$C$1:$G$2,2,FALSE)="OUI",T$3,IF(HLOOKUP(T$9,'Feuille1-Catégories'!$C$1:$G$3,3,FALSE)="OUI",OFFSET(T$3,MOD(QUOTIENT(ROW()-ROW($A$20),'Feuille1-Catégories'!$B$6/T$6),T$5),0),IF(MOD($A972-1-T$10,'Feuille1-Catégories'!$F$5+1)=0,T$3,""))),"")</f>
        <v/>
      </c>
      <c r="U972" s="29" t="str">
        <f ca="1">IF(AND($A972&lt;&gt;"",U$9&lt;&gt;""),IF(HLOOKUP(U$9,'Feuille1-Catégories'!$C$1:$G$2,2,FALSE)="OUI",U$3,IF(HLOOKUP(U$9,'Feuille1-Catégories'!$C$1:$G$3,3,FALSE)="OUI",OFFSET(U$3,MOD(QUOTIENT(ROW()-ROW($A$20),'Feuille1-Catégories'!$B$6/U$6),U$5),0),IF(MOD($A972-1-U$10,'Feuille1-Catégories'!$F$5+1)=0,U$3,""))),"")</f>
        <v/>
      </c>
      <c r="V972" s="29" t="str">
        <f ca="1">IF(AND($A972&lt;&gt;"",V$9&lt;&gt;""),IF(HLOOKUP(V$9,'Feuille1-Catégories'!$C$1:$G$2,2,FALSE)="OUI",V$3,IF(HLOOKUP(V$9,'Feuille1-Catégories'!$C$1:$G$3,3,FALSE)="OUI",OFFSET(V$3,MOD(QUOTIENT(ROW()-ROW($A$20),'Feuille1-Catégories'!$B$6/V$6),V$5),0),IF(MOD($A972-1-V$10,'Feuille1-Catégories'!$F$5+1)=0,V$3,""))),"")</f>
        <v/>
      </c>
      <c r="W972" s="29" t="str">
        <f ca="1">IF(AND($A972&lt;&gt;"",W$9&lt;&gt;""),IF(HLOOKUP(W$9,'Feuille1-Catégories'!$C$1:$G$2,2,FALSE)="OUI",W$3,IF(HLOOKUP(W$9,'Feuille1-Catégories'!$C$1:$G$3,3,FALSE)="OUI",OFFSET(W$3,MOD(QUOTIENT(ROW()-ROW($A$20),'Feuille1-Catégories'!$B$6/W$6),W$5),0),IF(MOD($A972-1-W$10,'Feuille1-Catégories'!$F$5+1)=0,W$3,""))),"")</f>
        <v/>
      </c>
      <c r="X972" s="29" t="str">
        <f ca="1">IF(AND($A972&lt;&gt;"",X$9&lt;&gt;""),IF(HLOOKUP(X$9,'Feuille1-Catégories'!$C$1:$G$2,2,FALSE)="OUI",X$3,IF(HLOOKUP(X$9,'Feuille1-Catégories'!$C$1:$G$3,3,FALSE)="OUI",OFFSET(X$3,MOD(QUOTIENT(ROW()-ROW($A$20),'Feuille1-Catégories'!$B$6/X$6),X$5),0),IF(MOD($A972-1-X$10,'Feuille1-Catégories'!$F$5+1)=0,X$3,""))),"")</f>
        <v/>
      </c>
      <c r="Y972" s="29" t="str">
        <f ca="1">IF(AND($A972&lt;&gt;"",Y$9&lt;&gt;""),IF(HLOOKUP(Y$9,'Feuille1-Catégories'!$C$1:$G$2,2,FALSE)="OUI",Y$3,IF(HLOOKUP(Y$9,'Feuille1-Catégories'!$C$1:$G$3,3,FALSE)="OUI",OFFSET(Y$3,MOD(QUOTIENT(ROW()-ROW($A$20),'Feuille1-Catégories'!$B$6/Y$6),Y$5),0),IF(MOD($A972-1-Y$10,'Feuille1-Catégories'!$F$5+1)=0,Y$3,""))),"")</f>
        <v/>
      </c>
      <c r="Z972" s="29" t="str">
        <f ca="1">IF(AND($A972&lt;&gt;"",Z$9&lt;&gt;""),IF(HLOOKUP(Z$9,'Feuille1-Catégories'!$C$1:$G$2,2,FALSE)="OUI",Z$3,IF(HLOOKUP(Z$9,'Feuille1-Catégories'!$C$1:$G$3,3,FALSE)="OUI",OFFSET(Z$3,MOD(QUOTIENT(ROW()-ROW($A$20),'Feuille1-Catégories'!$B$6/Z$6),Z$5),0),IF(MOD($A972-1-Z$10,'Feuille1-Catégories'!$F$5+1)=0,Z$3,""))),"")</f>
        <v/>
      </c>
    </row>
    <row r="973" spans="1:26" ht="17" x14ac:dyDescent="0.2">
      <c r="A973" s="21" t="str">
        <f>IF('Feuille2-Prix de vente'!A973&lt;&gt;"",'Feuille2-Prix de vente'!A973,"")</f>
        <v/>
      </c>
      <c r="B973" s="33" t="str">
        <f>IF('Feuille2-Prix de vente'!B973&lt;&gt;"",'Feuille2-Prix de vente'!B973,"")</f>
        <v/>
      </c>
      <c r="C973" s="10" t="str">
        <f>IF('Feuille2-Prix de vente'!C973&lt;&gt;"",'Feuille2-Prix de vente'!C973,"")</f>
        <v/>
      </c>
      <c r="D973" s="10" t="str">
        <f t="shared" si="14"/>
        <v/>
      </c>
      <c r="E973" s="10" t="str">
        <f>IF('Feuille2-Prix de vente'!E973&lt;&gt;"",'Feuille2-Prix de vente'!E973,"")</f>
        <v/>
      </c>
      <c r="F973" s="29" t="str">
        <f ca="1">IF(AND($A973&lt;&gt;"",F$9&lt;&gt;""),IF(HLOOKUP(F$9,'Feuille1-Catégories'!$C$1:$G$2,2,FALSE)="OUI",F$3,IF(HLOOKUP(F$9,'Feuille1-Catégories'!$C$1:$G$3,3,FALSE)="OUI",OFFSET(F$3,MOD(QUOTIENT(ROW()-ROW($A$20),'Feuille1-Catégories'!$B$6/F$6),F$5),0),IF(MOD($A973-1-F$10,'Feuille1-Catégories'!$F$5+1)=0,F$3,""))),"")</f>
        <v/>
      </c>
      <c r="G973" s="29" t="str">
        <f ca="1">IF(AND($A973&lt;&gt;"",G$9&lt;&gt;""),IF(HLOOKUP(G$9,'Feuille1-Catégories'!$C$1:$G$2,2,FALSE)="OUI",G$3,IF(HLOOKUP(G$9,'Feuille1-Catégories'!$C$1:$G$3,3,FALSE)="OUI",OFFSET(G$3,MOD(QUOTIENT(ROW()-ROW($A$20),'Feuille1-Catégories'!$B$6/G$6),G$5),0),IF(MOD($A973-1-G$10,'Feuille1-Catégories'!$F$5+1)=0,G$3,""))),"")</f>
        <v/>
      </c>
      <c r="H973" s="29" t="str">
        <f ca="1">IF(AND($A973&lt;&gt;"",H$9&lt;&gt;""),IF(HLOOKUP(H$9,'Feuille1-Catégories'!$C$1:$G$2,2,FALSE)="OUI",H$3,IF(HLOOKUP(H$9,'Feuille1-Catégories'!$C$1:$G$3,3,FALSE)="OUI",OFFSET(H$3,MOD(QUOTIENT(ROW()-ROW($A$20),'Feuille1-Catégories'!$B$6/H$6),H$5),0),IF(MOD($A973-1-H$10,'Feuille1-Catégories'!$F$5+1)=0,H$3,""))),"")</f>
        <v/>
      </c>
      <c r="I973" s="29" t="str">
        <f ca="1">IF(AND($A973&lt;&gt;"",I$9&lt;&gt;""),IF(HLOOKUP(I$9,'Feuille1-Catégories'!$C$1:$G$2,2,FALSE)="OUI",I$3,IF(HLOOKUP(I$9,'Feuille1-Catégories'!$C$1:$G$3,3,FALSE)="OUI",OFFSET(I$3,MOD(QUOTIENT(ROW()-ROW($A$20),'Feuille1-Catégories'!$B$6/I$6),I$5),0),IF(MOD($A973-1-I$10,'Feuille1-Catégories'!$F$5+1)=0,I$3,""))),"")</f>
        <v/>
      </c>
      <c r="J973" s="29" t="str">
        <f ca="1">IF(AND($A973&lt;&gt;"",J$9&lt;&gt;""),IF(HLOOKUP(J$9,'Feuille1-Catégories'!$C$1:$G$2,2,FALSE)="OUI",J$3,IF(HLOOKUP(J$9,'Feuille1-Catégories'!$C$1:$G$3,3,FALSE)="OUI",OFFSET(J$3,MOD(QUOTIENT(ROW()-ROW($A$20),'Feuille1-Catégories'!$B$6/J$6),J$5),0),IF(MOD($A973-1-J$10,'Feuille1-Catégories'!$F$5+1)=0,J$3,""))),"")</f>
        <v/>
      </c>
      <c r="K973" s="29" t="str">
        <f ca="1">IF(AND($A973&lt;&gt;"",K$9&lt;&gt;""),IF(HLOOKUP(K$9,'Feuille1-Catégories'!$C$1:$G$2,2,FALSE)="OUI",K$3,IF(HLOOKUP(K$9,'Feuille1-Catégories'!$C$1:$G$3,3,FALSE)="OUI",OFFSET(K$3,MOD(QUOTIENT(ROW()-ROW($A$20),'Feuille1-Catégories'!$B$6/K$6),K$5),0),IF(MOD($A973-1-K$10,'Feuille1-Catégories'!$F$5+1)=0,K$3,""))),"")</f>
        <v/>
      </c>
      <c r="L973" s="29" t="str">
        <f ca="1">IF(AND($A973&lt;&gt;"",L$9&lt;&gt;""),IF(HLOOKUP(L$9,'Feuille1-Catégories'!$C$1:$G$2,2,FALSE)="OUI",L$3,IF(HLOOKUP(L$9,'Feuille1-Catégories'!$C$1:$G$3,3,FALSE)="OUI",OFFSET(L$3,MOD(QUOTIENT(ROW()-ROW($A$20),'Feuille1-Catégories'!$B$6/L$6),L$5),0),IF(MOD($A973-1-L$10,'Feuille1-Catégories'!$F$5+1)=0,L$3,""))),"")</f>
        <v/>
      </c>
      <c r="M973" s="29" t="str">
        <f ca="1">IF(AND($A973&lt;&gt;"",M$9&lt;&gt;""),IF(HLOOKUP(M$9,'Feuille1-Catégories'!$C$1:$G$2,2,FALSE)="OUI",M$3,IF(HLOOKUP(M$9,'Feuille1-Catégories'!$C$1:$G$3,3,FALSE)="OUI",OFFSET(M$3,MOD(QUOTIENT(ROW()-ROW($A$20),'Feuille1-Catégories'!$B$6/M$6),M$5),0),IF(MOD($A973-1-M$10,'Feuille1-Catégories'!$F$5+1)=0,M$3,""))),"")</f>
        <v/>
      </c>
      <c r="N973" s="29" t="str">
        <f ca="1">IF(AND($A973&lt;&gt;"",N$9&lt;&gt;""),IF(HLOOKUP(N$9,'Feuille1-Catégories'!$C$1:$G$2,2,FALSE)="OUI",N$3,IF(HLOOKUP(N$9,'Feuille1-Catégories'!$C$1:$G$3,3,FALSE)="OUI",OFFSET(N$3,MOD(QUOTIENT(ROW()-ROW($A$20),'Feuille1-Catégories'!$B$6/N$6),N$5),0),IF(MOD($A973-1-N$10,'Feuille1-Catégories'!$F$5+1)=0,N$3,""))),"")</f>
        <v/>
      </c>
      <c r="O973" s="29" t="str">
        <f ca="1">IF(AND($A973&lt;&gt;"",O$9&lt;&gt;""),IF(HLOOKUP(O$9,'Feuille1-Catégories'!$C$1:$G$2,2,FALSE)="OUI",O$3,IF(HLOOKUP(O$9,'Feuille1-Catégories'!$C$1:$G$3,3,FALSE)="OUI",OFFSET(O$3,MOD(QUOTIENT(ROW()-ROW($A$20),'Feuille1-Catégories'!$B$6/O$6),O$5),0),IF(MOD($A973-1-O$10,'Feuille1-Catégories'!$F$5+1)=0,O$3,""))),"")</f>
        <v/>
      </c>
      <c r="P973" s="29" t="str">
        <f ca="1">IF(AND($A973&lt;&gt;"",P$9&lt;&gt;""),IF(HLOOKUP(P$9,'Feuille1-Catégories'!$C$1:$G$2,2,FALSE)="OUI",P$3,IF(HLOOKUP(P$9,'Feuille1-Catégories'!$C$1:$G$3,3,FALSE)="OUI",OFFSET(P$3,MOD(QUOTIENT(ROW()-ROW($A$20),'Feuille1-Catégories'!$B$6/P$6),P$5),0),IF(MOD($A973-1-P$10,'Feuille1-Catégories'!$F$5+1)=0,P$3,""))),"")</f>
        <v/>
      </c>
      <c r="Q973" s="29" t="str">
        <f ca="1">IF(AND($A973&lt;&gt;"",Q$9&lt;&gt;""),IF(HLOOKUP(Q$9,'Feuille1-Catégories'!$C$1:$G$2,2,FALSE)="OUI",Q$3,IF(HLOOKUP(Q$9,'Feuille1-Catégories'!$C$1:$G$3,3,FALSE)="OUI",OFFSET(Q$3,MOD(QUOTIENT(ROW()-ROW($A$20),'Feuille1-Catégories'!$B$6/Q$6),Q$5),0),IF(MOD($A973-1-Q$10,'Feuille1-Catégories'!$F$5+1)=0,Q$3,""))),"")</f>
        <v/>
      </c>
      <c r="R973" s="29" t="str">
        <f ca="1">IF(AND($A973&lt;&gt;"",R$9&lt;&gt;""),IF(HLOOKUP(R$9,'Feuille1-Catégories'!$C$1:$G$2,2,FALSE)="OUI",R$3,IF(HLOOKUP(R$9,'Feuille1-Catégories'!$C$1:$G$3,3,FALSE)="OUI",OFFSET(R$3,MOD(QUOTIENT(ROW()-ROW($A$20),'Feuille1-Catégories'!$B$6/R$6),R$5),0),IF(MOD($A973-1-R$10,'Feuille1-Catégories'!$F$5+1)=0,R$3,""))),"")</f>
        <v/>
      </c>
      <c r="S973" s="29" t="str">
        <f ca="1">IF(AND($A973&lt;&gt;"",S$9&lt;&gt;""),IF(HLOOKUP(S$9,'Feuille1-Catégories'!$C$1:$G$2,2,FALSE)="OUI",S$3,IF(HLOOKUP(S$9,'Feuille1-Catégories'!$C$1:$G$3,3,FALSE)="OUI",OFFSET(S$3,MOD(QUOTIENT(ROW()-ROW($A$20),'Feuille1-Catégories'!$B$6/S$6),S$5),0),IF(MOD($A973-1-S$10,'Feuille1-Catégories'!$F$5+1)=0,S$3,""))),"")</f>
        <v/>
      </c>
      <c r="T973" s="29" t="str">
        <f ca="1">IF(AND($A973&lt;&gt;"",T$9&lt;&gt;""),IF(HLOOKUP(T$9,'Feuille1-Catégories'!$C$1:$G$2,2,FALSE)="OUI",T$3,IF(HLOOKUP(T$9,'Feuille1-Catégories'!$C$1:$G$3,3,FALSE)="OUI",OFFSET(T$3,MOD(QUOTIENT(ROW()-ROW($A$20),'Feuille1-Catégories'!$B$6/T$6),T$5),0),IF(MOD($A973-1-T$10,'Feuille1-Catégories'!$F$5+1)=0,T$3,""))),"")</f>
        <v/>
      </c>
      <c r="U973" s="29" t="str">
        <f ca="1">IF(AND($A973&lt;&gt;"",U$9&lt;&gt;""),IF(HLOOKUP(U$9,'Feuille1-Catégories'!$C$1:$G$2,2,FALSE)="OUI",U$3,IF(HLOOKUP(U$9,'Feuille1-Catégories'!$C$1:$G$3,3,FALSE)="OUI",OFFSET(U$3,MOD(QUOTIENT(ROW()-ROW($A$20),'Feuille1-Catégories'!$B$6/U$6),U$5),0),IF(MOD($A973-1-U$10,'Feuille1-Catégories'!$F$5+1)=0,U$3,""))),"")</f>
        <v/>
      </c>
      <c r="V973" s="29" t="str">
        <f ca="1">IF(AND($A973&lt;&gt;"",V$9&lt;&gt;""),IF(HLOOKUP(V$9,'Feuille1-Catégories'!$C$1:$G$2,2,FALSE)="OUI",V$3,IF(HLOOKUP(V$9,'Feuille1-Catégories'!$C$1:$G$3,3,FALSE)="OUI",OFFSET(V$3,MOD(QUOTIENT(ROW()-ROW($A$20),'Feuille1-Catégories'!$B$6/V$6),V$5),0),IF(MOD($A973-1-V$10,'Feuille1-Catégories'!$F$5+1)=0,V$3,""))),"")</f>
        <v/>
      </c>
      <c r="W973" s="29" t="str">
        <f ca="1">IF(AND($A973&lt;&gt;"",W$9&lt;&gt;""),IF(HLOOKUP(W$9,'Feuille1-Catégories'!$C$1:$G$2,2,FALSE)="OUI",W$3,IF(HLOOKUP(W$9,'Feuille1-Catégories'!$C$1:$G$3,3,FALSE)="OUI",OFFSET(W$3,MOD(QUOTIENT(ROW()-ROW($A$20),'Feuille1-Catégories'!$B$6/W$6),W$5),0),IF(MOD($A973-1-W$10,'Feuille1-Catégories'!$F$5+1)=0,W$3,""))),"")</f>
        <v/>
      </c>
      <c r="X973" s="29" t="str">
        <f ca="1">IF(AND($A973&lt;&gt;"",X$9&lt;&gt;""),IF(HLOOKUP(X$9,'Feuille1-Catégories'!$C$1:$G$2,2,FALSE)="OUI",X$3,IF(HLOOKUP(X$9,'Feuille1-Catégories'!$C$1:$G$3,3,FALSE)="OUI",OFFSET(X$3,MOD(QUOTIENT(ROW()-ROW($A$20),'Feuille1-Catégories'!$B$6/X$6),X$5),0),IF(MOD($A973-1-X$10,'Feuille1-Catégories'!$F$5+1)=0,X$3,""))),"")</f>
        <v/>
      </c>
      <c r="Y973" s="29" t="str">
        <f ca="1">IF(AND($A973&lt;&gt;"",Y$9&lt;&gt;""),IF(HLOOKUP(Y$9,'Feuille1-Catégories'!$C$1:$G$2,2,FALSE)="OUI",Y$3,IF(HLOOKUP(Y$9,'Feuille1-Catégories'!$C$1:$G$3,3,FALSE)="OUI",OFFSET(Y$3,MOD(QUOTIENT(ROW()-ROW($A$20),'Feuille1-Catégories'!$B$6/Y$6),Y$5),0),IF(MOD($A973-1-Y$10,'Feuille1-Catégories'!$F$5+1)=0,Y$3,""))),"")</f>
        <v/>
      </c>
      <c r="Z973" s="29" t="str">
        <f ca="1">IF(AND($A973&lt;&gt;"",Z$9&lt;&gt;""),IF(HLOOKUP(Z$9,'Feuille1-Catégories'!$C$1:$G$2,2,FALSE)="OUI",Z$3,IF(HLOOKUP(Z$9,'Feuille1-Catégories'!$C$1:$G$3,3,FALSE)="OUI",OFFSET(Z$3,MOD(QUOTIENT(ROW()-ROW($A$20),'Feuille1-Catégories'!$B$6/Z$6),Z$5),0),IF(MOD($A973-1-Z$10,'Feuille1-Catégories'!$F$5+1)=0,Z$3,""))),"")</f>
        <v/>
      </c>
    </row>
    <row r="974" spans="1:26" ht="17" x14ac:dyDescent="0.2">
      <c r="A974" s="21" t="str">
        <f>IF('Feuille2-Prix de vente'!A974&lt;&gt;"",'Feuille2-Prix de vente'!A974,"")</f>
        <v/>
      </c>
      <c r="B974" s="33" t="str">
        <f>IF('Feuille2-Prix de vente'!B974&lt;&gt;"",'Feuille2-Prix de vente'!B974,"")</f>
        <v/>
      </c>
      <c r="C974" s="10" t="str">
        <f>IF('Feuille2-Prix de vente'!C974&lt;&gt;"",'Feuille2-Prix de vente'!C974,"")</f>
        <v/>
      </c>
      <c r="D974" s="10" t="str">
        <f t="shared" si="14"/>
        <v/>
      </c>
      <c r="E974" s="10" t="str">
        <f>IF('Feuille2-Prix de vente'!E974&lt;&gt;"",'Feuille2-Prix de vente'!E974,"")</f>
        <v/>
      </c>
      <c r="F974" s="29" t="str">
        <f ca="1">IF(AND($A974&lt;&gt;"",F$9&lt;&gt;""),IF(HLOOKUP(F$9,'Feuille1-Catégories'!$C$1:$G$2,2,FALSE)="OUI",F$3,IF(HLOOKUP(F$9,'Feuille1-Catégories'!$C$1:$G$3,3,FALSE)="OUI",OFFSET(F$3,MOD(QUOTIENT(ROW()-ROW($A$20),'Feuille1-Catégories'!$B$6/F$6),F$5),0),IF(MOD($A974-1-F$10,'Feuille1-Catégories'!$F$5+1)=0,F$3,""))),"")</f>
        <v/>
      </c>
      <c r="G974" s="29" t="str">
        <f ca="1">IF(AND($A974&lt;&gt;"",G$9&lt;&gt;""),IF(HLOOKUP(G$9,'Feuille1-Catégories'!$C$1:$G$2,2,FALSE)="OUI",G$3,IF(HLOOKUP(G$9,'Feuille1-Catégories'!$C$1:$G$3,3,FALSE)="OUI",OFFSET(G$3,MOD(QUOTIENT(ROW()-ROW($A$20),'Feuille1-Catégories'!$B$6/G$6),G$5),0),IF(MOD($A974-1-G$10,'Feuille1-Catégories'!$F$5+1)=0,G$3,""))),"")</f>
        <v/>
      </c>
      <c r="H974" s="29" t="str">
        <f ca="1">IF(AND($A974&lt;&gt;"",H$9&lt;&gt;""),IF(HLOOKUP(H$9,'Feuille1-Catégories'!$C$1:$G$2,2,FALSE)="OUI",H$3,IF(HLOOKUP(H$9,'Feuille1-Catégories'!$C$1:$G$3,3,FALSE)="OUI",OFFSET(H$3,MOD(QUOTIENT(ROW()-ROW($A$20),'Feuille1-Catégories'!$B$6/H$6),H$5),0),IF(MOD($A974-1-H$10,'Feuille1-Catégories'!$F$5+1)=0,H$3,""))),"")</f>
        <v/>
      </c>
      <c r="I974" s="29" t="str">
        <f ca="1">IF(AND($A974&lt;&gt;"",I$9&lt;&gt;""),IF(HLOOKUP(I$9,'Feuille1-Catégories'!$C$1:$G$2,2,FALSE)="OUI",I$3,IF(HLOOKUP(I$9,'Feuille1-Catégories'!$C$1:$G$3,3,FALSE)="OUI",OFFSET(I$3,MOD(QUOTIENT(ROW()-ROW($A$20),'Feuille1-Catégories'!$B$6/I$6),I$5),0),IF(MOD($A974-1-I$10,'Feuille1-Catégories'!$F$5+1)=0,I$3,""))),"")</f>
        <v/>
      </c>
      <c r="J974" s="29" t="str">
        <f ca="1">IF(AND($A974&lt;&gt;"",J$9&lt;&gt;""),IF(HLOOKUP(J$9,'Feuille1-Catégories'!$C$1:$G$2,2,FALSE)="OUI",J$3,IF(HLOOKUP(J$9,'Feuille1-Catégories'!$C$1:$G$3,3,FALSE)="OUI",OFFSET(J$3,MOD(QUOTIENT(ROW()-ROW($A$20),'Feuille1-Catégories'!$B$6/J$6),J$5),0),IF(MOD($A974-1-J$10,'Feuille1-Catégories'!$F$5+1)=0,J$3,""))),"")</f>
        <v/>
      </c>
      <c r="K974" s="29" t="str">
        <f ca="1">IF(AND($A974&lt;&gt;"",K$9&lt;&gt;""),IF(HLOOKUP(K$9,'Feuille1-Catégories'!$C$1:$G$2,2,FALSE)="OUI",K$3,IF(HLOOKUP(K$9,'Feuille1-Catégories'!$C$1:$G$3,3,FALSE)="OUI",OFFSET(K$3,MOD(QUOTIENT(ROW()-ROW($A$20),'Feuille1-Catégories'!$B$6/K$6),K$5),0),IF(MOD($A974-1-K$10,'Feuille1-Catégories'!$F$5+1)=0,K$3,""))),"")</f>
        <v/>
      </c>
      <c r="L974" s="29" t="str">
        <f ca="1">IF(AND($A974&lt;&gt;"",L$9&lt;&gt;""),IF(HLOOKUP(L$9,'Feuille1-Catégories'!$C$1:$G$2,2,FALSE)="OUI",L$3,IF(HLOOKUP(L$9,'Feuille1-Catégories'!$C$1:$G$3,3,FALSE)="OUI",OFFSET(L$3,MOD(QUOTIENT(ROW()-ROW($A$20),'Feuille1-Catégories'!$B$6/L$6),L$5),0),IF(MOD($A974-1-L$10,'Feuille1-Catégories'!$F$5+1)=0,L$3,""))),"")</f>
        <v/>
      </c>
      <c r="M974" s="29" t="str">
        <f ca="1">IF(AND($A974&lt;&gt;"",M$9&lt;&gt;""),IF(HLOOKUP(M$9,'Feuille1-Catégories'!$C$1:$G$2,2,FALSE)="OUI",M$3,IF(HLOOKUP(M$9,'Feuille1-Catégories'!$C$1:$G$3,3,FALSE)="OUI",OFFSET(M$3,MOD(QUOTIENT(ROW()-ROW($A$20),'Feuille1-Catégories'!$B$6/M$6),M$5),0),IF(MOD($A974-1-M$10,'Feuille1-Catégories'!$F$5+1)=0,M$3,""))),"")</f>
        <v/>
      </c>
      <c r="N974" s="29" t="str">
        <f ca="1">IF(AND($A974&lt;&gt;"",N$9&lt;&gt;""),IF(HLOOKUP(N$9,'Feuille1-Catégories'!$C$1:$G$2,2,FALSE)="OUI",N$3,IF(HLOOKUP(N$9,'Feuille1-Catégories'!$C$1:$G$3,3,FALSE)="OUI",OFFSET(N$3,MOD(QUOTIENT(ROW()-ROW($A$20),'Feuille1-Catégories'!$B$6/N$6),N$5),0),IF(MOD($A974-1-N$10,'Feuille1-Catégories'!$F$5+1)=0,N$3,""))),"")</f>
        <v/>
      </c>
      <c r="O974" s="29" t="str">
        <f ca="1">IF(AND($A974&lt;&gt;"",O$9&lt;&gt;""),IF(HLOOKUP(O$9,'Feuille1-Catégories'!$C$1:$G$2,2,FALSE)="OUI",O$3,IF(HLOOKUP(O$9,'Feuille1-Catégories'!$C$1:$G$3,3,FALSE)="OUI",OFFSET(O$3,MOD(QUOTIENT(ROW()-ROW($A$20),'Feuille1-Catégories'!$B$6/O$6),O$5),0),IF(MOD($A974-1-O$10,'Feuille1-Catégories'!$F$5+1)=0,O$3,""))),"")</f>
        <v/>
      </c>
      <c r="P974" s="29" t="str">
        <f ca="1">IF(AND($A974&lt;&gt;"",P$9&lt;&gt;""),IF(HLOOKUP(P$9,'Feuille1-Catégories'!$C$1:$G$2,2,FALSE)="OUI",P$3,IF(HLOOKUP(P$9,'Feuille1-Catégories'!$C$1:$G$3,3,FALSE)="OUI",OFFSET(P$3,MOD(QUOTIENT(ROW()-ROW($A$20),'Feuille1-Catégories'!$B$6/P$6),P$5),0),IF(MOD($A974-1-P$10,'Feuille1-Catégories'!$F$5+1)=0,P$3,""))),"")</f>
        <v/>
      </c>
      <c r="Q974" s="29" t="str">
        <f ca="1">IF(AND($A974&lt;&gt;"",Q$9&lt;&gt;""),IF(HLOOKUP(Q$9,'Feuille1-Catégories'!$C$1:$G$2,2,FALSE)="OUI",Q$3,IF(HLOOKUP(Q$9,'Feuille1-Catégories'!$C$1:$G$3,3,FALSE)="OUI",OFFSET(Q$3,MOD(QUOTIENT(ROW()-ROW($A$20),'Feuille1-Catégories'!$B$6/Q$6),Q$5),0),IF(MOD($A974-1-Q$10,'Feuille1-Catégories'!$F$5+1)=0,Q$3,""))),"")</f>
        <v/>
      </c>
      <c r="R974" s="29" t="str">
        <f ca="1">IF(AND($A974&lt;&gt;"",R$9&lt;&gt;""),IF(HLOOKUP(R$9,'Feuille1-Catégories'!$C$1:$G$2,2,FALSE)="OUI",R$3,IF(HLOOKUP(R$9,'Feuille1-Catégories'!$C$1:$G$3,3,FALSE)="OUI",OFFSET(R$3,MOD(QUOTIENT(ROW()-ROW($A$20),'Feuille1-Catégories'!$B$6/R$6),R$5),0),IF(MOD($A974-1-R$10,'Feuille1-Catégories'!$F$5+1)=0,R$3,""))),"")</f>
        <v/>
      </c>
      <c r="S974" s="29" t="str">
        <f ca="1">IF(AND($A974&lt;&gt;"",S$9&lt;&gt;""),IF(HLOOKUP(S$9,'Feuille1-Catégories'!$C$1:$G$2,2,FALSE)="OUI",S$3,IF(HLOOKUP(S$9,'Feuille1-Catégories'!$C$1:$G$3,3,FALSE)="OUI",OFFSET(S$3,MOD(QUOTIENT(ROW()-ROW($A$20),'Feuille1-Catégories'!$B$6/S$6),S$5),0),IF(MOD($A974-1-S$10,'Feuille1-Catégories'!$F$5+1)=0,S$3,""))),"")</f>
        <v/>
      </c>
      <c r="T974" s="29" t="str">
        <f ca="1">IF(AND($A974&lt;&gt;"",T$9&lt;&gt;""),IF(HLOOKUP(T$9,'Feuille1-Catégories'!$C$1:$G$2,2,FALSE)="OUI",T$3,IF(HLOOKUP(T$9,'Feuille1-Catégories'!$C$1:$G$3,3,FALSE)="OUI",OFFSET(T$3,MOD(QUOTIENT(ROW()-ROW($A$20),'Feuille1-Catégories'!$B$6/T$6),T$5),0),IF(MOD($A974-1-T$10,'Feuille1-Catégories'!$F$5+1)=0,T$3,""))),"")</f>
        <v/>
      </c>
      <c r="U974" s="29" t="str">
        <f ca="1">IF(AND($A974&lt;&gt;"",U$9&lt;&gt;""),IF(HLOOKUP(U$9,'Feuille1-Catégories'!$C$1:$G$2,2,FALSE)="OUI",U$3,IF(HLOOKUP(U$9,'Feuille1-Catégories'!$C$1:$G$3,3,FALSE)="OUI",OFFSET(U$3,MOD(QUOTIENT(ROW()-ROW($A$20),'Feuille1-Catégories'!$B$6/U$6),U$5),0),IF(MOD($A974-1-U$10,'Feuille1-Catégories'!$F$5+1)=0,U$3,""))),"")</f>
        <v/>
      </c>
      <c r="V974" s="29" t="str">
        <f ca="1">IF(AND($A974&lt;&gt;"",V$9&lt;&gt;""),IF(HLOOKUP(V$9,'Feuille1-Catégories'!$C$1:$G$2,2,FALSE)="OUI",V$3,IF(HLOOKUP(V$9,'Feuille1-Catégories'!$C$1:$G$3,3,FALSE)="OUI",OFFSET(V$3,MOD(QUOTIENT(ROW()-ROW($A$20),'Feuille1-Catégories'!$B$6/V$6),V$5),0),IF(MOD($A974-1-V$10,'Feuille1-Catégories'!$F$5+1)=0,V$3,""))),"")</f>
        <v/>
      </c>
      <c r="W974" s="29" t="str">
        <f ca="1">IF(AND($A974&lt;&gt;"",W$9&lt;&gt;""),IF(HLOOKUP(W$9,'Feuille1-Catégories'!$C$1:$G$2,2,FALSE)="OUI",W$3,IF(HLOOKUP(W$9,'Feuille1-Catégories'!$C$1:$G$3,3,FALSE)="OUI",OFFSET(W$3,MOD(QUOTIENT(ROW()-ROW($A$20),'Feuille1-Catégories'!$B$6/W$6),W$5),0),IF(MOD($A974-1-W$10,'Feuille1-Catégories'!$F$5+1)=0,W$3,""))),"")</f>
        <v/>
      </c>
      <c r="X974" s="29" t="str">
        <f ca="1">IF(AND($A974&lt;&gt;"",X$9&lt;&gt;""),IF(HLOOKUP(X$9,'Feuille1-Catégories'!$C$1:$G$2,2,FALSE)="OUI",X$3,IF(HLOOKUP(X$9,'Feuille1-Catégories'!$C$1:$G$3,3,FALSE)="OUI",OFFSET(X$3,MOD(QUOTIENT(ROW()-ROW($A$20),'Feuille1-Catégories'!$B$6/X$6),X$5),0),IF(MOD($A974-1-X$10,'Feuille1-Catégories'!$F$5+1)=0,X$3,""))),"")</f>
        <v/>
      </c>
      <c r="Y974" s="29" t="str">
        <f ca="1">IF(AND($A974&lt;&gt;"",Y$9&lt;&gt;""),IF(HLOOKUP(Y$9,'Feuille1-Catégories'!$C$1:$G$2,2,FALSE)="OUI",Y$3,IF(HLOOKUP(Y$9,'Feuille1-Catégories'!$C$1:$G$3,3,FALSE)="OUI",OFFSET(Y$3,MOD(QUOTIENT(ROW()-ROW($A$20),'Feuille1-Catégories'!$B$6/Y$6),Y$5),0),IF(MOD($A974-1-Y$10,'Feuille1-Catégories'!$F$5+1)=0,Y$3,""))),"")</f>
        <v/>
      </c>
      <c r="Z974" s="29" t="str">
        <f ca="1">IF(AND($A974&lt;&gt;"",Z$9&lt;&gt;""),IF(HLOOKUP(Z$9,'Feuille1-Catégories'!$C$1:$G$2,2,FALSE)="OUI",Z$3,IF(HLOOKUP(Z$9,'Feuille1-Catégories'!$C$1:$G$3,3,FALSE)="OUI",OFFSET(Z$3,MOD(QUOTIENT(ROW()-ROW($A$20),'Feuille1-Catégories'!$B$6/Z$6),Z$5),0),IF(MOD($A974-1-Z$10,'Feuille1-Catégories'!$F$5+1)=0,Z$3,""))),"")</f>
        <v/>
      </c>
    </row>
    <row r="975" spans="1:26" ht="17" x14ac:dyDescent="0.2">
      <c r="A975" s="21" t="str">
        <f>IF('Feuille2-Prix de vente'!A975&lt;&gt;"",'Feuille2-Prix de vente'!A975,"")</f>
        <v/>
      </c>
      <c r="B975" s="33" t="str">
        <f>IF('Feuille2-Prix de vente'!B975&lt;&gt;"",'Feuille2-Prix de vente'!B975,"")</f>
        <v/>
      </c>
      <c r="C975" s="10" t="str">
        <f>IF('Feuille2-Prix de vente'!C975&lt;&gt;"",'Feuille2-Prix de vente'!C975,"")</f>
        <v/>
      </c>
      <c r="D975" s="10" t="str">
        <f t="shared" si="14"/>
        <v/>
      </c>
      <c r="E975" s="10" t="str">
        <f>IF('Feuille2-Prix de vente'!E975&lt;&gt;"",'Feuille2-Prix de vente'!E975,"")</f>
        <v/>
      </c>
      <c r="F975" s="29" t="str">
        <f ca="1">IF(AND($A975&lt;&gt;"",F$9&lt;&gt;""),IF(HLOOKUP(F$9,'Feuille1-Catégories'!$C$1:$G$2,2,FALSE)="OUI",F$3,IF(HLOOKUP(F$9,'Feuille1-Catégories'!$C$1:$G$3,3,FALSE)="OUI",OFFSET(F$3,MOD(QUOTIENT(ROW()-ROW($A$20),'Feuille1-Catégories'!$B$6/F$6),F$5),0),IF(MOD($A975-1-F$10,'Feuille1-Catégories'!$F$5+1)=0,F$3,""))),"")</f>
        <v/>
      </c>
      <c r="G975" s="29" t="str">
        <f ca="1">IF(AND($A975&lt;&gt;"",G$9&lt;&gt;""),IF(HLOOKUP(G$9,'Feuille1-Catégories'!$C$1:$G$2,2,FALSE)="OUI",G$3,IF(HLOOKUP(G$9,'Feuille1-Catégories'!$C$1:$G$3,3,FALSE)="OUI",OFFSET(G$3,MOD(QUOTIENT(ROW()-ROW($A$20),'Feuille1-Catégories'!$B$6/G$6),G$5),0),IF(MOD($A975-1-G$10,'Feuille1-Catégories'!$F$5+1)=0,G$3,""))),"")</f>
        <v/>
      </c>
      <c r="H975" s="29" t="str">
        <f ca="1">IF(AND($A975&lt;&gt;"",H$9&lt;&gt;""),IF(HLOOKUP(H$9,'Feuille1-Catégories'!$C$1:$G$2,2,FALSE)="OUI",H$3,IF(HLOOKUP(H$9,'Feuille1-Catégories'!$C$1:$G$3,3,FALSE)="OUI",OFFSET(H$3,MOD(QUOTIENT(ROW()-ROW($A$20),'Feuille1-Catégories'!$B$6/H$6),H$5),0),IF(MOD($A975-1-H$10,'Feuille1-Catégories'!$F$5+1)=0,H$3,""))),"")</f>
        <v/>
      </c>
      <c r="I975" s="29" t="str">
        <f ca="1">IF(AND($A975&lt;&gt;"",I$9&lt;&gt;""),IF(HLOOKUP(I$9,'Feuille1-Catégories'!$C$1:$G$2,2,FALSE)="OUI",I$3,IF(HLOOKUP(I$9,'Feuille1-Catégories'!$C$1:$G$3,3,FALSE)="OUI",OFFSET(I$3,MOD(QUOTIENT(ROW()-ROW($A$20),'Feuille1-Catégories'!$B$6/I$6),I$5),0),IF(MOD($A975-1-I$10,'Feuille1-Catégories'!$F$5+1)=0,I$3,""))),"")</f>
        <v/>
      </c>
      <c r="J975" s="29" t="str">
        <f ca="1">IF(AND($A975&lt;&gt;"",J$9&lt;&gt;""),IF(HLOOKUP(J$9,'Feuille1-Catégories'!$C$1:$G$2,2,FALSE)="OUI",J$3,IF(HLOOKUP(J$9,'Feuille1-Catégories'!$C$1:$G$3,3,FALSE)="OUI",OFFSET(J$3,MOD(QUOTIENT(ROW()-ROW($A$20),'Feuille1-Catégories'!$B$6/J$6),J$5),0),IF(MOD($A975-1-J$10,'Feuille1-Catégories'!$F$5+1)=0,J$3,""))),"")</f>
        <v/>
      </c>
      <c r="K975" s="29" t="str">
        <f ca="1">IF(AND($A975&lt;&gt;"",K$9&lt;&gt;""),IF(HLOOKUP(K$9,'Feuille1-Catégories'!$C$1:$G$2,2,FALSE)="OUI",K$3,IF(HLOOKUP(K$9,'Feuille1-Catégories'!$C$1:$G$3,3,FALSE)="OUI",OFFSET(K$3,MOD(QUOTIENT(ROW()-ROW($A$20),'Feuille1-Catégories'!$B$6/K$6),K$5),0),IF(MOD($A975-1-K$10,'Feuille1-Catégories'!$F$5+1)=0,K$3,""))),"")</f>
        <v/>
      </c>
      <c r="L975" s="29" t="str">
        <f ca="1">IF(AND($A975&lt;&gt;"",L$9&lt;&gt;""),IF(HLOOKUP(L$9,'Feuille1-Catégories'!$C$1:$G$2,2,FALSE)="OUI",L$3,IF(HLOOKUP(L$9,'Feuille1-Catégories'!$C$1:$G$3,3,FALSE)="OUI",OFFSET(L$3,MOD(QUOTIENT(ROW()-ROW($A$20),'Feuille1-Catégories'!$B$6/L$6),L$5),0),IF(MOD($A975-1-L$10,'Feuille1-Catégories'!$F$5+1)=0,L$3,""))),"")</f>
        <v/>
      </c>
      <c r="M975" s="29" t="str">
        <f ca="1">IF(AND($A975&lt;&gt;"",M$9&lt;&gt;""),IF(HLOOKUP(M$9,'Feuille1-Catégories'!$C$1:$G$2,2,FALSE)="OUI",M$3,IF(HLOOKUP(M$9,'Feuille1-Catégories'!$C$1:$G$3,3,FALSE)="OUI",OFFSET(M$3,MOD(QUOTIENT(ROW()-ROW($A$20),'Feuille1-Catégories'!$B$6/M$6),M$5),0),IF(MOD($A975-1-M$10,'Feuille1-Catégories'!$F$5+1)=0,M$3,""))),"")</f>
        <v/>
      </c>
      <c r="N975" s="29" t="str">
        <f ca="1">IF(AND($A975&lt;&gt;"",N$9&lt;&gt;""),IF(HLOOKUP(N$9,'Feuille1-Catégories'!$C$1:$G$2,2,FALSE)="OUI",N$3,IF(HLOOKUP(N$9,'Feuille1-Catégories'!$C$1:$G$3,3,FALSE)="OUI",OFFSET(N$3,MOD(QUOTIENT(ROW()-ROW($A$20),'Feuille1-Catégories'!$B$6/N$6),N$5),0),IF(MOD($A975-1-N$10,'Feuille1-Catégories'!$F$5+1)=0,N$3,""))),"")</f>
        <v/>
      </c>
      <c r="O975" s="29" t="str">
        <f ca="1">IF(AND($A975&lt;&gt;"",O$9&lt;&gt;""),IF(HLOOKUP(O$9,'Feuille1-Catégories'!$C$1:$G$2,2,FALSE)="OUI",O$3,IF(HLOOKUP(O$9,'Feuille1-Catégories'!$C$1:$G$3,3,FALSE)="OUI",OFFSET(O$3,MOD(QUOTIENT(ROW()-ROW($A$20),'Feuille1-Catégories'!$B$6/O$6),O$5),0),IF(MOD($A975-1-O$10,'Feuille1-Catégories'!$F$5+1)=0,O$3,""))),"")</f>
        <v/>
      </c>
      <c r="P975" s="29" t="str">
        <f ca="1">IF(AND($A975&lt;&gt;"",P$9&lt;&gt;""),IF(HLOOKUP(P$9,'Feuille1-Catégories'!$C$1:$G$2,2,FALSE)="OUI",P$3,IF(HLOOKUP(P$9,'Feuille1-Catégories'!$C$1:$G$3,3,FALSE)="OUI",OFFSET(P$3,MOD(QUOTIENT(ROW()-ROW($A$20),'Feuille1-Catégories'!$B$6/P$6),P$5),0),IF(MOD($A975-1-P$10,'Feuille1-Catégories'!$F$5+1)=0,P$3,""))),"")</f>
        <v/>
      </c>
      <c r="Q975" s="29" t="str">
        <f ca="1">IF(AND($A975&lt;&gt;"",Q$9&lt;&gt;""),IF(HLOOKUP(Q$9,'Feuille1-Catégories'!$C$1:$G$2,2,FALSE)="OUI",Q$3,IF(HLOOKUP(Q$9,'Feuille1-Catégories'!$C$1:$G$3,3,FALSE)="OUI",OFFSET(Q$3,MOD(QUOTIENT(ROW()-ROW($A$20),'Feuille1-Catégories'!$B$6/Q$6),Q$5),0),IF(MOD($A975-1-Q$10,'Feuille1-Catégories'!$F$5+1)=0,Q$3,""))),"")</f>
        <v/>
      </c>
      <c r="R975" s="29" t="str">
        <f ca="1">IF(AND($A975&lt;&gt;"",R$9&lt;&gt;""),IF(HLOOKUP(R$9,'Feuille1-Catégories'!$C$1:$G$2,2,FALSE)="OUI",R$3,IF(HLOOKUP(R$9,'Feuille1-Catégories'!$C$1:$G$3,3,FALSE)="OUI",OFFSET(R$3,MOD(QUOTIENT(ROW()-ROW($A$20),'Feuille1-Catégories'!$B$6/R$6),R$5),0),IF(MOD($A975-1-R$10,'Feuille1-Catégories'!$F$5+1)=0,R$3,""))),"")</f>
        <v/>
      </c>
      <c r="S975" s="29" t="str">
        <f ca="1">IF(AND($A975&lt;&gt;"",S$9&lt;&gt;""),IF(HLOOKUP(S$9,'Feuille1-Catégories'!$C$1:$G$2,2,FALSE)="OUI",S$3,IF(HLOOKUP(S$9,'Feuille1-Catégories'!$C$1:$G$3,3,FALSE)="OUI",OFFSET(S$3,MOD(QUOTIENT(ROW()-ROW($A$20),'Feuille1-Catégories'!$B$6/S$6),S$5),0),IF(MOD($A975-1-S$10,'Feuille1-Catégories'!$F$5+1)=0,S$3,""))),"")</f>
        <v/>
      </c>
      <c r="T975" s="29" t="str">
        <f ca="1">IF(AND($A975&lt;&gt;"",T$9&lt;&gt;""),IF(HLOOKUP(T$9,'Feuille1-Catégories'!$C$1:$G$2,2,FALSE)="OUI",T$3,IF(HLOOKUP(T$9,'Feuille1-Catégories'!$C$1:$G$3,3,FALSE)="OUI",OFFSET(T$3,MOD(QUOTIENT(ROW()-ROW($A$20),'Feuille1-Catégories'!$B$6/T$6),T$5),0),IF(MOD($A975-1-T$10,'Feuille1-Catégories'!$F$5+1)=0,T$3,""))),"")</f>
        <v/>
      </c>
      <c r="U975" s="29" t="str">
        <f ca="1">IF(AND($A975&lt;&gt;"",U$9&lt;&gt;""),IF(HLOOKUP(U$9,'Feuille1-Catégories'!$C$1:$G$2,2,FALSE)="OUI",U$3,IF(HLOOKUP(U$9,'Feuille1-Catégories'!$C$1:$G$3,3,FALSE)="OUI",OFFSET(U$3,MOD(QUOTIENT(ROW()-ROW($A$20),'Feuille1-Catégories'!$B$6/U$6),U$5),0),IF(MOD($A975-1-U$10,'Feuille1-Catégories'!$F$5+1)=0,U$3,""))),"")</f>
        <v/>
      </c>
      <c r="V975" s="29" t="str">
        <f ca="1">IF(AND($A975&lt;&gt;"",V$9&lt;&gt;""),IF(HLOOKUP(V$9,'Feuille1-Catégories'!$C$1:$G$2,2,FALSE)="OUI",V$3,IF(HLOOKUP(V$9,'Feuille1-Catégories'!$C$1:$G$3,3,FALSE)="OUI",OFFSET(V$3,MOD(QUOTIENT(ROW()-ROW($A$20),'Feuille1-Catégories'!$B$6/V$6),V$5),0),IF(MOD($A975-1-V$10,'Feuille1-Catégories'!$F$5+1)=0,V$3,""))),"")</f>
        <v/>
      </c>
      <c r="W975" s="29" t="str">
        <f ca="1">IF(AND($A975&lt;&gt;"",W$9&lt;&gt;""),IF(HLOOKUP(W$9,'Feuille1-Catégories'!$C$1:$G$2,2,FALSE)="OUI",W$3,IF(HLOOKUP(W$9,'Feuille1-Catégories'!$C$1:$G$3,3,FALSE)="OUI",OFFSET(W$3,MOD(QUOTIENT(ROW()-ROW($A$20),'Feuille1-Catégories'!$B$6/W$6),W$5),0),IF(MOD($A975-1-W$10,'Feuille1-Catégories'!$F$5+1)=0,W$3,""))),"")</f>
        <v/>
      </c>
      <c r="X975" s="29" t="str">
        <f ca="1">IF(AND($A975&lt;&gt;"",X$9&lt;&gt;""),IF(HLOOKUP(X$9,'Feuille1-Catégories'!$C$1:$G$2,2,FALSE)="OUI",X$3,IF(HLOOKUP(X$9,'Feuille1-Catégories'!$C$1:$G$3,3,FALSE)="OUI",OFFSET(X$3,MOD(QUOTIENT(ROW()-ROW($A$20),'Feuille1-Catégories'!$B$6/X$6),X$5),0),IF(MOD($A975-1-X$10,'Feuille1-Catégories'!$F$5+1)=0,X$3,""))),"")</f>
        <v/>
      </c>
      <c r="Y975" s="29" t="str">
        <f ca="1">IF(AND($A975&lt;&gt;"",Y$9&lt;&gt;""),IF(HLOOKUP(Y$9,'Feuille1-Catégories'!$C$1:$G$2,2,FALSE)="OUI",Y$3,IF(HLOOKUP(Y$9,'Feuille1-Catégories'!$C$1:$G$3,3,FALSE)="OUI",OFFSET(Y$3,MOD(QUOTIENT(ROW()-ROW($A$20),'Feuille1-Catégories'!$B$6/Y$6),Y$5),0),IF(MOD($A975-1-Y$10,'Feuille1-Catégories'!$F$5+1)=0,Y$3,""))),"")</f>
        <v/>
      </c>
      <c r="Z975" s="29" t="str">
        <f ca="1">IF(AND($A975&lt;&gt;"",Z$9&lt;&gt;""),IF(HLOOKUP(Z$9,'Feuille1-Catégories'!$C$1:$G$2,2,FALSE)="OUI",Z$3,IF(HLOOKUP(Z$9,'Feuille1-Catégories'!$C$1:$G$3,3,FALSE)="OUI",OFFSET(Z$3,MOD(QUOTIENT(ROW()-ROW($A$20),'Feuille1-Catégories'!$B$6/Z$6),Z$5),0),IF(MOD($A975-1-Z$10,'Feuille1-Catégories'!$F$5+1)=0,Z$3,""))),"")</f>
        <v/>
      </c>
    </row>
    <row r="976" spans="1:26" ht="17" x14ac:dyDescent="0.2">
      <c r="A976" s="21" t="str">
        <f>IF('Feuille2-Prix de vente'!A976&lt;&gt;"",'Feuille2-Prix de vente'!A976,"")</f>
        <v/>
      </c>
      <c r="B976" s="33" t="str">
        <f>IF('Feuille2-Prix de vente'!B976&lt;&gt;"",'Feuille2-Prix de vente'!B976,"")</f>
        <v/>
      </c>
      <c r="C976" s="10" t="str">
        <f>IF('Feuille2-Prix de vente'!C976&lt;&gt;"",'Feuille2-Prix de vente'!C976,"")</f>
        <v/>
      </c>
      <c r="D976" s="10" t="str">
        <f t="shared" si="14"/>
        <v/>
      </c>
      <c r="E976" s="10" t="str">
        <f>IF('Feuille2-Prix de vente'!E976&lt;&gt;"",'Feuille2-Prix de vente'!E976,"")</f>
        <v/>
      </c>
      <c r="F976" s="29" t="str">
        <f ca="1">IF(AND($A976&lt;&gt;"",F$9&lt;&gt;""),IF(HLOOKUP(F$9,'Feuille1-Catégories'!$C$1:$G$2,2,FALSE)="OUI",F$3,IF(HLOOKUP(F$9,'Feuille1-Catégories'!$C$1:$G$3,3,FALSE)="OUI",OFFSET(F$3,MOD(QUOTIENT(ROW()-ROW($A$20),'Feuille1-Catégories'!$B$6/F$6),F$5),0),IF(MOD($A976-1-F$10,'Feuille1-Catégories'!$F$5+1)=0,F$3,""))),"")</f>
        <v/>
      </c>
      <c r="G976" s="29" t="str">
        <f ca="1">IF(AND($A976&lt;&gt;"",G$9&lt;&gt;""),IF(HLOOKUP(G$9,'Feuille1-Catégories'!$C$1:$G$2,2,FALSE)="OUI",G$3,IF(HLOOKUP(G$9,'Feuille1-Catégories'!$C$1:$G$3,3,FALSE)="OUI",OFFSET(G$3,MOD(QUOTIENT(ROW()-ROW($A$20),'Feuille1-Catégories'!$B$6/G$6),G$5),0),IF(MOD($A976-1-G$10,'Feuille1-Catégories'!$F$5+1)=0,G$3,""))),"")</f>
        <v/>
      </c>
      <c r="H976" s="29" t="str">
        <f ca="1">IF(AND($A976&lt;&gt;"",H$9&lt;&gt;""),IF(HLOOKUP(H$9,'Feuille1-Catégories'!$C$1:$G$2,2,FALSE)="OUI",H$3,IF(HLOOKUP(H$9,'Feuille1-Catégories'!$C$1:$G$3,3,FALSE)="OUI",OFFSET(H$3,MOD(QUOTIENT(ROW()-ROW($A$20),'Feuille1-Catégories'!$B$6/H$6),H$5),0),IF(MOD($A976-1-H$10,'Feuille1-Catégories'!$F$5+1)=0,H$3,""))),"")</f>
        <v/>
      </c>
      <c r="I976" s="29" t="str">
        <f ca="1">IF(AND($A976&lt;&gt;"",I$9&lt;&gt;""),IF(HLOOKUP(I$9,'Feuille1-Catégories'!$C$1:$G$2,2,FALSE)="OUI",I$3,IF(HLOOKUP(I$9,'Feuille1-Catégories'!$C$1:$G$3,3,FALSE)="OUI",OFFSET(I$3,MOD(QUOTIENT(ROW()-ROW($A$20),'Feuille1-Catégories'!$B$6/I$6),I$5),0),IF(MOD($A976-1-I$10,'Feuille1-Catégories'!$F$5+1)=0,I$3,""))),"")</f>
        <v/>
      </c>
      <c r="J976" s="29" t="str">
        <f ca="1">IF(AND($A976&lt;&gt;"",J$9&lt;&gt;""),IF(HLOOKUP(J$9,'Feuille1-Catégories'!$C$1:$G$2,2,FALSE)="OUI",J$3,IF(HLOOKUP(J$9,'Feuille1-Catégories'!$C$1:$G$3,3,FALSE)="OUI",OFFSET(J$3,MOD(QUOTIENT(ROW()-ROW($A$20),'Feuille1-Catégories'!$B$6/J$6),J$5),0),IF(MOD($A976-1-J$10,'Feuille1-Catégories'!$F$5+1)=0,J$3,""))),"")</f>
        <v/>
      </c>
      <c r="K976" s="29" t="str">
        <f ca="1">IF(AND($A976&lt;&gt;"",K$9&lt;&gt;""),IF(HLOOKUP(K$9,'Feuille1-Catégories'!$C$1:$G$2,2,FALSE)="OUI",K$3,IF(HLOOKUP(K$9,'Feuille1-Catégories'!$C$1:$G$3,3,FALSE)="OUI",OFFSET(K$3,MOD(QUOTIENT(ROW()-ROW($A$20),'Feuille1-Catégories'!$B$6/K$6),K$5),0),IF(MOD($A976-1-K$10,'Feuille1-Catégories'!$F$5+1)=0,K$3,""))),"")</f>
        <v/>
      </c>
      <c r="L976" s="29" t="str">
        <f ca="1">IF(AND($A976&lt;&gt;"",L$9&lt;&gt;""),IF(HLOOKUP(L$9,'Feuille1-Catégories'!$C$1:$G$2,2,FALSE)="OUI",L$3,IF(HLOOKUP(L$9,'Feuille1-Catégories'!$C$1:$G$3,3,FALSE)="OUI",OFFSET(L$3,MOD(QUOTIENT(ROW()-ROW($A$20),'Feuille1-Catégories'!$B$6/L$6),L$5),0),IF(MOD($A976-1-L$10,'Feuille1-Catégories'!$F$5+1)=0,L$3,""))),"")</f>
        <v/>
      </c>
      <c r="M976" s="29" t="str">
        <f ca="1">IF(AND($A976&lt;&gt;"",M$9&lt;&gt;""),IF(HLOOKUP(M$9,'Feuille1-Catégories'!$C$1:$G$2,2,FALSE)="OUI",M$3,IF(HLOOKUP(M$9,'Feuille1-Catégories'!$C$1:$G$3,3,FALSE)="OUI",OFFSET(M$3,MOD(QUOTIENT(ROW()-ROW($A$20),'Feuille1-Catégories'!$B$6/M$6),M$5),0),IF(MOD($A976-1-M$10,'Feuille1-Catégories'!$F$5+1)=0,M$3,""))),"")</f>
        <v/>
      </c>
      <c r="N976" s="29" t="str">
        <f ca="1">IF(AND($A976&lt;&gt;"",N$9&lt;&gt;""),IF(HLOOKUP(N$9,'Feuille1-Catégories'!$C$1:$G$2,2,FALSE)="OUI",N$3,IF(HLOOKUP(N$9,'Feuille1-Catégories'!$C$1:$G$3,3,FALSE)="OUI",OFFSET(N$3,MOD(QUOTIENT(ROW()-ROW($A$20),'Feuille1-Catégories'!$B$6/N$6),N$5),0),IF(MOD($A976-1-N$10,'Feuille1-Catégories'!$F$5+1)=0,N$3,""))),"")</f>
        <v/>
      </c>
      <c r="O976" s="29" t="str">
        <f ca="1">IF(AND($A976&lt;&gt;"",O$9&lt;&gt;""),IF(HLOOKUP(O$9,'Feuille1-Catégories'!$C$1:$G$2,2,FALSE)="OUI",O$3,IF(HLOOKUP(O$9,'Feuille1-Catégories'!$C$1:$G$3,3,FALSE)="OUI",OFFSET(O$3,MOD(QUOTIENT(ROW()-ROW($A$20),'Feuille1-Catégories'!$B$6/O$6),O$5),0),IF(MOD($A976-1-O$10,'Feuille1-Catégories'!$F$5+1)=0,O$3,""))),"")</f>
        <v/>
      </c>
      <c r="P976" s="29" t="str">
        <f ca="1">IF(AND($A976&lt;&gt;"",P$9&lt;&gt;""),IF(HLOOKUP(P$9,'Feuille1-Catégories'!$C$1:$G$2,2,FALSE)="OUI",P$3,IF(HLOOKUP(P$9,'Feuille1-Catégories'!$C$1:$G$3,3,FALSE)="OUI",OFFSET(P$3,MOD(QUOTIENT(ROW()-ROW($A$20),'Feuille1-Catégories'!$B$6/P$6),P$5),0),IF(MOD($A976-1-P$10,'Feuille1-Catégories'!$F$5+1)=0,P$3,""))),"")</f>
        <v/>
      </c>
      <c r="Q976" s="29" t="str">
        <f ca="1">IF(AND($A976&lt;&gt;"",Q$9&lt;&gt;""),IF(HLOOKUP(Q$9,'Feuille1-Catégories'!$C$1:$G$2,2,FALSE)="OUI",Q$3,IF(HLOOKUP(Q$9,'Feuille1-Catégories'!$C$1:$G$3,3,FALSE)="OUI",OFFSET(Q$3,MOD(QUOTIENT(ROW()-ROW($A$20),'Feuille1-Catégories'!$B$6/Q$6),Q$5),0),IF(MOD($A976-1-Q$10,'Feuille1-Catégories'!$F$5+1)=0,Q$3,""))),"")</f>
        <v/>
      </c>
      <c r="R976" s="29" t="str">
        <f ca="1">IF(AND($A976&lt;&gt;"",R$9&lt;&gt;""),IF(HLOOKUP(R$9,'Feuille1-Catégories'!$C$1:$G$2,2,FALSE)="OUI",R$3,IF(HLOOKUP(R$9,'Feuille1-Catégories'!$C$1:$G$3,3,FALSE)="OUI",OFFSET(R$3,MOD(QUOTIENT(ROW()-ROW($A$20),'Feuille1-Catégories'!$B$6/R$6),R$5),0),IF(MOD($A976-1-R$10,'Feuille1-Catégories'!$F$5+1)=0,R$3,""))),"")</f>
        <v/>
      </c>
      <c r="S976" s="29" t="str">
        <f ca="1">IF(AND($A976&lt;&gt;"",S$9&lt;&gt;""),IF(HLOOKUP(S$9,'Feuille1-Catégories'!$C$1:$G$2,2,FALSE)="OUI",S$3,IF(HLOOKUP(S$9,'Feuille1-Catégories'!$C$1:$G$3,3,FALSE)="OUI",OFFSET(S$3,MOD(QUOTIENT(ROW()-ROW($A$20),'Feuille1-Catégories'!$B$6/S$6),S$5),0),IF(MOD($A976-1-S$10,'Feuille1-Catégories'!$F$5+1)=0,S$3,""))),"")</f>
        <v/>
      </c>
      <c r="T976" s="29" t="str">
        <f ca="1">IF(AND($A976&lt;&gt;"",T$9&lt;&gt;""),IF(HLOOKUP(T$9,'Feuille1-Catégories'!$C$1:$G$2,2,FALSE)="OUI",T$3,IF(HLOOKUP(T$9,'Feuille1-Catégories'!$C$1:$G$3,3,FALSE)="OUI",OFFSET(T$3,MOD(QUOTIENT(ROW()-ROW($A$20),'Feuille1-Catégories'!$B$6/T$6),T$5),0),IF(MOD($A976-1-T$10,'Feuille1-Catégories'!$F$5+1)=0,T$3,""))),"")</f>
        <v/>
      </c>
      <c r="U976" s="29" t="str">
        <f ca="1">IF(AND($A976&lt;&gt;"",U$9&lt;&gt;""),IF(HLOOKUP(U$9,'Feuille1-Catégories'!$C$1:$G$2,2,FALSE)="OUI",U$3,IF(HLOOKUP(U$9,'Feuille1-Catégories'!$C$1:$G$3,3,FALSE)="OUI",OFFSET(U$3,MOD(QUOTIENT(ROW()-ROW($A$20),'Feuille1-Catégories'!$B$6/U$6),U$5),0),IF(MOD($A976-1-U$10,'Feuille1-Catégories'!$F$5+1)=0,U$3,""))),"")</f>
        <v/>
      </c>
      <c r="V976" s="29" t="str">
        <f ca="1">IF(AND($A976&lt;&gt;"",V$9&lt;&gt;""),IF(HLOOKUP(V$9,'Feuille1-Catégories'!$C$1:$G$2,2,FALSE)="OUI",V$3,IF(HLOOKUP(V$9,'Feuille1-Catégories'!$C$1:$G$3,3,FALSE)="OUI",OFFSET(V$3,MOD(QUOTIENT(ROW()-ROW($A$20),'Feuille1-Catégories'!$B$6/V$6),V$5),0),IF(MOD($A976-1-V$10,'Feuille1-Catégories'!$F$5+1)=0,V$3,""))),"")</f>
        <v/>
      </c>
      <c r="W976" s="29" t="str">
        <f ca="1">IF(AND($A976&lt;&gt;"",W$9&lt;&gt;""),IF(HLOOKUP(W$9,'Feuille1-Catégories'!$C$1:$G$2,2,FALSE)="OUI",W$3,IF(HLOOKUP(W$9,'Feuille1-Catégories'!$C$1:$G$3,3,FALSE)="OUI",OFFSET(W$3,MOD(QUOTIENT(ROW()-ROW($A$20),'Feuille1-Catégories'!$B$6/W$6),W$5),0),IF(MOD($A976-1-W$10,'Feuille1-Catégories'!$F$5+1)=0,W$3,""))),"")</f>
        <v/>
      </c>
      <c r="X976" s="29" t="str">
        <f ca="1">IF(AND($A976&lt;&gt;"",X$9&lt;&gt;""),IF(HLOOKUP(X$9,'Feuille1-Catégories'!$C$1:$G$2,2,FALSE)="OUI",X$3,IF(HLOOKUP(X$9,'Feuille1-Catégories'!$C$1:$G$3,3,FALSE)="OUI",OFFSET(X$3,MOD(QUOTIENT(ROW()-ROW($A$20),'Feuille1-Catégories'!$B$6/X$6),X$5),0),IF(MOD($A976-1-X$10,'Feuille1-Catégories'!$F$5+1)=0,X$3,""))),"")</f>
        <v/>
      </c>
      <c r="Y976" s="29" t="str">
        <f ca="1">IF(AND($A976&lt;&gt;"",Y$9&lt;&gt;""),IF(HLOOKUP(Y$9,'Feuille1-Catégories'!$C$1:$G$2,2,FALSE)="OUI",Y$3,IF(HLOOKUP(Y$9,'Feuille1-Catégories'!$C$1:$G$3,3,FALSE)="OUI",OFFSET(Y$3,MOD(QUOTIENT(ROW()-ROW($A$20),'Feuille1-Catégories'!$B$6/Y$6),Y$5),0),IF(MOD($A976-1-Y$10,'Feuille1-Catégories'!$F$5+1)=0,Y$3,""))),"")</f>
        <v/>
      </c>
      <c r="Z976" s="29" t="str">
        <f ca="1">IF(AND($A976&lt;&gt;"",Z$9&lt;&gt;""),IF(HLOOKUP(Z$9,'Feuille1-Catégories'!$C$1:$G$2,2,FALSE)="OUI",Z$3,IF(HLOOKUP(Z$9,'Feuille1-Catégories'!$C$1:$G$3,3,FALSE)="OUI",OFFSET(Z$3,MOD(QUOTIENT(ROW()-ROW($A$20),'Feuille1-Catégories'!$B$6/Z$6),Z$5),0),IF(MOD($A976-1-Z$10,'Feuille1-Catégories'!$F$5+1)=0,Z$3,""))),"")</f>
        <v/>
      </c>
    </row>
    <row r="977" spans="1:26" ht="17" x14ac:dyDescent="0.2">
      <c r="A977" s="21" t="str">
        <f>IF('Feuille2-Prix de vente'!A977&lt;&gt;"",'Feuille2-Prix de vente'!A977,"")</f>
        <v/>
      </c>
      <c r="B977" s="33" t="str">
        <f>IF('Feuille2-Prix de vente'!B977&lt;&gt;"",'Feuille2-Prix de vente'!B977,"")</f>
        <v/>
      </c>
      <c r="C977" s="10" t="str">
        <f>IF('Feuille2-Prix de vente'!C977&lt;&gt;"",'Feuille2-Prix de vente'!C977,"")</f>
        <v/>
      </c>
      <c r="D977" s="10" t="str">
        <f t="shared" si="14"/>
        <v/>
      </c>
      <c r="E977" s="10" t="str">
        <f>IF('Feuille2-Prix de vente'!E977&lt;&gt;"",'Feuille2-Prix de vente'!E977,"")</f>
        <v/>
      </c>
      <c r="F977" s="29" t="str">
        <f ca="1">IF(AND($A977&lt;&gt;"",F$9&lt;&gt;""),IF(HLOOKUP(F$9,'Feuille1-Catégories'!$C$1:$G$2,2,FALSE)="OUI",F$3,IF(HLOOKUP(F$9,'Feuille1-Catégories'!$C$1:$G$3,3,FALSE)="OUI",OFFSET(F$3,MOD(QUOTIENT(ROW()-ROW($A$20),'Feuille1-Catégories'!$B$6/F$6),F$5),0),IF(MOD($A977-1-F$10,'Feuille1-Catégories'!$F$5+1)=0,F$3,""))),"")</f>
        <v/>
      </c>
      <c r="G977" s="29" t="str">
        <f ca="1">IF(AND($A977&lt;&gt;"",G$9&lt;&gt;""),IF(HLOOKUP(G$9,'Feuille1-Catégories'!$C$1:$G$2,2,FALSE)="OUI",G$3,IF(HLOOKUP(G$9,'Feuille1-Catégories'!$C$1:$G$3,3,FALSE)="OUI",OFFSET(G$3,MOD(QUOTIENT(ROW()-ROW($A$20),'Feuille1-Catégories'!$B$6/G$6),G$5),0),IF(MOD($A977-1-G$10,'Feuille1-Catégories'!$F$5+1)=0,G$3,""))),"")</f>
        <v/>
      </c>
      <c r="H977" s="29" t="str">
        <f ca="1">IF(AND($A977&lt;&gt;"",H$9&lt;&gt;""),IF(HLOOKUP(H$9,'Feuille1-Catégories'!$C$1:$G$2,2,FALSE)="OUI",H$3,IF(HLOOKUP(H$9,'Feuille1-Catégories'!$C$1:$G$3,3,FALSE)="OUI",OFFSET(H$3,MOD(QUOTIENT(ROW()-ROW($A$20),'Feuille1-Catégories'!$B$6/H$6),H$5),0),IF(MOD($A977-1-H$10,'Feuille1-Catégories'!$F$5+1)=0,H$3,""))),"")</f>
        <v/>
      </c>
      <c r="I977" s="29" t="str">
        <f ca="1">IF(AND($A977&lt;&gt;"",I$9&lt;&gt;""),IF(HLOOKUP(I$9,'Feuille1-Catégories'!$C$1:$G$2,2,FALSE)="OUI",I$3,IF(HLOOKUP(I$9,'Feuille1-Catégories'!$C$1:$G$3,3,FALSE)="OUI",OFFSET(I$3,MOD(QUOTIENT(ROW()-ROW($A$20),'Feuille1-Catégories'!$B$6/I$6),I$5),0),IF(MOD($A977-1-I$10,'Feuille1-Catégories'!$F$5+1)=0,I$3,""))),"")</f>
        <v/>
      </c>
      <c r="J977" s="29" t="str">
        <f ca="1">IF(AND($A977&lt;&gt;"",J$9&lt;&gt;""),IF(HLOOKUP(J$9,'Feuille1-Catégories'!$C$1:$G$2,2,FALSE)="OUI",J$3,IF(HLOOKUP(J$9,'Feuille1-Catégories'!$C$1:$G$3,3,FALSE)="OUI",OFFSET(J$3,MOD(QUOTIENT(ROW()-ROW($A$20),'Feuille1-Catégories'!$B$6/J$6),J$5),0),IF(MOD($A977-1-J$10,'Feuille1-Catégories'!$F$5+1)=0,J$3,""))),"")</f>
        <v/>
      </c>
      <c r="K977" s="29" t="str">
        <f ca="1">IF(AND($A977&lt;&gt;"",K$9&lt;&gt;""),IF(HLOOKUP(K$9,'Feuille1-Catégories'!$C$1:$G$2,2,FALSE)="OUI",K$3,IF(HLOOKUP(K$9,'Feuille1-Catégories'!$C$1:$G$3,3,FALSE)="OUI",OFFSET(K$3,MOD(QUOTIENT(ROW()-ROW($A$20),'Feuille1-Catégories'!$B$6/K$6),K$5),0),IF(MOD($A977-1-K$10,'Feuille1-Catégories'!$F$5+1)=0,K$3,""))),"")</f>
        <v/>
      </c>
      <c r="L977" s="29" t="str">
        <f ca="1">IF(AND($A977&lt;&gt;"",L$9&lt;&gt;""),IF(HLOOKUP(L$9,'Feuille1-Catégories'!$C$1:$G$2,2,FALSE)="OUI",L$3,IF(HLOOKUP(L$9,'Feuille1-Catégories'!$C$1:$G$3,3,FALSE)="OUI",OFFSET(L$3,MOD(QUOTIENT(ROW()-ROW($A$20),'Feuille1-Catégories'!$B$6/L$6),L$5),0),IF(MOD($A977-1-L$10,'Feuille1-Catégories'!$F$5+1)=0,L$3,""))),"")</f>
        <v/>
      </c>
      <c r="M977" s="29" t="str">
        <f ca="1">IF(AND($A977&lt;&gt;"",M$9&lt;&gt;""),IF(HLOOKUP(M$9,'Feuille1-Catégories'!$C$1:$G$2,2,FALSE)="OUI",M$3,IF(HLOOKUP(M$9,'Feuille1-Catégories'!$C$1:$G$3,3,FALSE)="OUI",OFFSET(M$3,MOD(QUOTIENT(ROW()-ROW($A$20),'Feuille1-Catégories'!$B$6/M$6),M$5),0),IF(MOD($A977-1-M$10,'Feuille1-Catégories'!$F$5+1)=0,M$3,""))),"")</f>
        <v/>
      </c>
      <c r="N977" s="29" t="str">
        <f ca="1">IF(AND($A977&lt;&gt;"",N$9&lt;&gt;""),IF(HLOOKUP(N$9,'Feuille1-Catégories'!$C$1:$G$2,2,FALSE)="OUI",N$3,IF(HLOOKUP(N$9,'Feuille1-Catégories'!$C$1:$G$3,3,FALSE)="OUI",OFFSET(N$3,MOD(QUOTIENT(ROW()-ROW($A$20),'Feuille1-Catégories'!$B$6/N$6),N$5),0),IF(MOD($A977-1-N$10,'Feuille1-Catégories'!$F$5+1)=0,N$3,""))),"")</f>
        <v/>
      </c>
      <c r="O977" s="29" t="str">
        <f ca="1">IF(AND($A977&lt;&gt;"",O$9&lt;&gt;""),IF(HLOOKUP(O$9,'Feuille1-Catégories'!$C$1:$G$2,2,FALSE)="OUI",O$3,IF(HLOOKUP(O$9,'Feuille1-Catégories'!$C$1:$G$3,3,FALSE)="OUI",OFFSET(O$3,MOD(QUOTIENT(ROW()-ROW($A$20),'Feuille1-Catégories'!$B$6/O$6),O$5),0),IF(MOD($A977-1-O$10,'Feuille1-Catégories'!$F$5+1)=0,O$3,""))),"")</f>
        <v/>
      </c>
      <c r="P977" s="29" t="str">
        <f ca="1">IF(AND($A977&lt;&gt;"",P$9&lt;&gt;""),IF(HLOOKUP(P$9,'Feuille1-Catégories'!$C$1:$G$2,2,FALSE)="OUI",P$3,IF(HLOOKUP(P$9,'Feuille1-Catégories'!$C$1:$G$3,3,FALSE)="OUI",OFFSET(P$3,MOD(QUOTIENT(ROW()-ROW($A$20),'Feuille1-Catégories'!$B$6/P$6),P$5),0),IF(MOD($A977-1-P$10,'Feuille1-Catégories'!$F$5+1)=0,P$3,""))),"")</f>
        <v/>
      </c>
      <c r="Q977" s="29" t="str">
        <f ca="1">IF(AND($A977&lt;&gt;"",Q$9&lt;&gt;""),IF(HLOOKUP(Q$9,'Feuille1-Catégories'!$C$1:$G$2,2,FALSE)="OUI",Q$3,IF(HLOOKUP(Q$9,'Feuille1-Catégories'!$C$1:$G$3,3,FALSE)="OUI",OFFSET(Q$3,MOD(QUOTIENT(ROW()-ROW($A$20),'Feuille1-Catégories'!$B$6/Q$6),Q$5),0),IF(MOD($A977-1-Q$10,'Feuille1-Catégories'!$F$5+1)=0,Q$3,""))),"")</f>
        <v/>
      </c>
      <c r="R977" s="29" t="str">
        <f ca="1">IF(AND($A977&lt;&gt;"",R$9&lt;&gt;""),IF(HLOOKUP(R$9,'Feuille1-Catégories'!$C$1:$G$2,2,FALSE)="OUI",R$3,IF(HLOOKUP(R$9,'Feuille1-Catégories'!$C$1:$G$3,3,FALSE)="OUI",OFFSET(R$3,MOD(QUOTIENT(ROW()-ROW($A$20),'Feuille1-Catégories'!$B$6/R$6),R$5),0),IF(MOD($A977-1-R$10,'Feuille1-Catégories'!$F$5+1)=0,R$3,""))),"")</f>
        <v/>
      </c>
      <c r="S977" s="29" t="str">
        <f ca="1">IF(AND($A977&lt;&gt;"",S$9&lt;&gt;""),IF(HLOOKUP(S$9,'Feuille1-Catégories'!$C$1:$G$2,2,FALSE)="OUI",S$3,IF(HLOOKUP(S$9,'Feuille1-Catégories'!$C$1:$G$3,3,FALSE)="OUI",OFFSET(S$3,MOD(QUOTIENT(ROW()-ROW($A$20),'Feuille1-Catégories'!$B$6/S$6),S$5),0),IF(MOD($A977-1-S$10,'Feuille1-Catégories'!$F$5+1)=0,S$3,""))),"")</f>
        <v/>
      </c>
      <c r="T977" s="29" t="str">
        <f ca="1">IF(AND($A977&lt;&gt;"",T$9&lt;&gt;""),IF(HLOOKUP(T$9,'Feuille1-Catégories'!$C$1:$G$2,2,FALSE)="OUI",T$3,IF(HLOOKUP(T$9,'Feuille1-Catégories'!$C$1:$G$3,3,FALSE)="OUI",OFFSET(T$3,MOD(QUOTIENT(ROW()-ROW($A$20),'Feuille1-Catégories'!$B$6/T$6),T$5),0),IF(MOD($A977-1-T$10,'Feuille1-Catégories'!$F$5+1)=0,T$3,""))),"")</f>
        <v/>
      </c>
      <c r="U977" s="29" t="str">
        <f ca="1">IF(AND($A977&lt;&gt;"",U$9&lt;&gt;""),IF(HLOOKUP(U$9,'Feuille1-Catégories'!$C$1:$G$2,2,FALSE)="OUI",U$3,IF(HLOOKUP(U$9,'Feuille1-Catégories'!$C$1:$G$3,3,FALSE)="OUI",OFFSET(U$3,MOD(QUOTIENT(ROW()-ROW($A$20),'Feuille1-Catégories'!$B$6/U$6),U$5),0),IF(MOD($A977-1-U$10,'Feuille1-Catégories'!$F$5+1)=0,U$3,""))),"")</f>
        <v/>
      </c>
      <c r="V977" s="29" t="str">
        <f ca="1">IF(AND($A977&lt;&gt;"",V$9&lt;&gt;""),IF(HLOOKUP(V$9,'Feuille1-Catégories'!$C$1:$G$2,2,FALSE)="OUI",V$3,IF(HLOOKUP(V$9,'Feuille1-Catégories'!$C$1:$G$3,3,FALSE)="OUI",OFFSET(V$3,MOD(QUOTIENT(ROW()-ROW($A$20),'Feuille1-Catégories'!$B$6/V$6),V$5),0),IF(MOD($A977-1-V$10,'Feuille1-Catégories'!$F$5+1)=0,V$3,""))),"")</f>
        <v/>
      </c>
      <c r="W977" s="29" t="str">
        <f ca="1">IF(AND($A977&lt;&gt;"",W$9&lt;&gt;""),IF(HLOOKUP(W$9,'Feuille1-Catégories'!$C$1:$G$2,2,FALSE)="OUI",W$3,IF(HLOOKUP(W$9,'Feuille1-Catégories'!$C$1:$G$3,3,FALSE)="OUI",OFFSET(W$3,MOD(QUOTIENT(ROW()-ROW($A$20),'Feuille1-Catégories'!$B$6/W$6),W$5),0),IF(MOD($A977-1-W$10,'Feuille1-Catégories'!$F$5+1)=0,W$3,""))),"")</f>
        <v/>
      </c>
      <c r="X977" s="29" t="str">
        <f ca="1">IF(AND($A977&lt;&gt;"",X$9&lt;&gt;""),IF(HLOOKUP(X$9,'Feuille1-Catégories'!$C$1:$G$2,2,FALSE)="OUI",X$3,IF(HLOOKUP(X$9,'Feuille1-Catégories'!$C$1:$G$3,3,FALSE)="OUI",OFFSET(X$3,MOD(QUOTIENT(ROW()-ROW($A$20),'Feuille1-Catégories'!$B$6/X$6),X$5),0),IF(MOD($A977-1-X$10,'Feuille1-Catégories'!$F$5+1)=0,X$3,""))),"")</f>
        <v/>
      </c>
      <c r="Y977" s="29" t="str">
        <f ca="1">IF(AND($A977&lt;&gt;"",Y$9&lt;&gt;""),IF(HLOOKUP(Y$9,'Feuille1-Catégories'!$C$1:$G$2,2,FALSE)="OUI",Y$3,IF(HLOOKUP(Y$9,'Feuille1-Catégories'!$C$1:$G$3,3,FALSE)="OUI",OFFSET(Y$3,MOD(QUOTIENT(ROW()-ROW($A$20),'Feuille1-Catégories'!$B$6/Y$6),Y$5),0),IF(MOD($A977-1-Y$10,'Feuille1-Catégories'!$F$5+1)=0,Y$3,""))),"")</f>
        <v/>
      </c>
      <c r="Z977" s="29" t="str">
        <f ca="1">IF(AND($A977&lt;&gt;"",Z$9&lt;&gt;""),IF(HLOOKUP(Z$9,'Feuille1-Catégories'!$C$1:$G$2,2,FALSE)="OUI",Z$3,IF(HLOOKUP(Z$9,'Feuille1-Catégories'!$C$1:$G$3,3,FALSE)="OUI",OFFSET(Z$3,MOD(QUOTIENT(ROW()-ROW($A$20),'Feuille1-Catégories'!$B$6/Z$6),Z$5),0),IF(MOD($A977-1-Z$10,'Feuille1-Catégories'!$F$5+1)=0,Z$3,""))),"")</f>
        <v/>
      </c>
    </row>
    <row r="978" spans="1:26" ht="17" x14ac:dyDescent="0.2">
      <c r="A978" s="21" t="str">
        <f>IF('Feuille2-Prix de vente'!A978&lt;&gt;"",'Feuille2-Prix de vente'!A978,"")</f>
        <v/>
      </c>
      <c r="B978" s="33" t="str">
        <f>IF('Feuille2-Prix de vente'!B978&lt;&gt;"",'Feuille2-Prix de vente'!B978,"")</f>
        <v/>
      </c>
      <c r="C978" s="10" t="str">
        <f>IF('Feuille2-Prix de vente'!C978&lt;&gt;"",'Feuille2-Prix de vente'!C978,"")</f>
        <v/>
      </c>
      <c r="D978" s="10" t="str">
        <f t="shared" si="14"/>
        <v/>
      </c>
      <c r="E978" s="10" t="str">
        <f>IF('Feuille2-Prix de vente'!E978&lt;&gt;"",'Feuille2-Prix de vente'!E978,"")</f>
        <v/>
      </c>
      <c r="F978" s="29" t="str">
        <f ca="1">IF(AND($A978&lt;&gt;"",F$9&lt;&gt;""),IF(HLOOKUP(F$9,'Feuille1-Catégories'!$C$1:$G$2,2,FALSE)="OUI",F$3,IF(HLOOKUP(F$9,'Feuille1-Catégories'!$C$1:$G$3,3,FALSE)="OUI",OFFSET(F$3,MOD(QUOTIENT(ROW()-ROW($A$20),'Feuille1-Catégories'!$B$6/F$6),F$5),0),IF(MOD($A978-1-F$10,'Feuille1-Catégories'!$F$5+1)=0,F$3,""))),"")</f>
        <v/>
      </c>
      <c r="G978" s="29" t="str">
        <f ca="1">IF(AND($A978&lt;&gt;"",G$9&lt;&gt;""),IF(HLOOKUP(G$9,'Feuille1-Catégories'!$C$1:$G$2,2,FALSE)="OUI",G$3,IF(HLOOKUP(G$9,'Feuille1-Catégories'!$C$1:$G$3,3,FALSE)="OUI",OFFSET(G$3,MOD(QUOTIENT(ROW()-ROW($A$20),'Feuille1-Catégories'!$B$6/G$6),G$5),0),IF(MOD($A978-1-G$10,'Feuille1-Catégories'!$F$5+1)=0,G$3,""))),"")</f>
        <v/>
      </c>
      <c r="H978" s="29" t="str">
        <f ca="1">IF(AND($A978&lt;&gt;"",H$9&lt;&gt;""),IF(HLOOKUP(H$9,'Feuille1-Catégories'!$C$1:$G$2,2,FALSE)="OUI",H$3,IF(HLOOKUP(H$9,'Feuille1-Catégories'!$C$1:$G$3,3,FALSE)="OUI",OFFSET(H$3,MOD(QUOTIENT(ROW()-ROW($A$20),'Feuille1-Catégories'!$B$6/H$6),H$5),0),IF(MOD($A978-1-H$10,'Feuille1-Catégories'!$F$5+1)=0,H$3,""))),"")</f>
        <v/>
      </c>
      <c r="I978" s="29" t="str">
        <f ca="1">IF(AND($A978&lt;&gt;"",I$9&lt;&gt;""),IF(HLOOKUP(I$9,'Feuille1-Catégories'!$C$1:$G$2,2,FALSE)="OUI",I$3,IF(HLOOKUP(I$9,'Feuille1-Catégories'!$C$1:$G$3,3,FALSE)="OUI",OFFSET(I$3,MOD(QUOTIENT(ROW()-ROW($A$20),'Feuille1-Catégories'!$B$6/I$6),I$5),0),IF(MOD($A978-1-I$10,'Feuille1-Catégories'!$F$5+1)=0,I$3,""))),"")</f>
        <v/>
      </c>
      <c r="J978" s="29" t="str">
        <f ca="1">IF(AND($A978&lt;&gt;"",J$9&lt;&gt;""),IF(HLOOKUP(J$9,'Feuille1-Catégories'!$C$1:$G$2,2,FALSE)="OUI",J$3,IF(HLOOKUP(J$9,'Feuille1-Catégories'!$C$1:$G$3,3,FALSE)="OUI",OFFSET(J$3,MOD(QUOTIENT(ROW()-ROW($A$20),'Feuille1-Catégories'!$B$6/J$6),J$5),0),IF(MOD($A978-1-J$10,'Feuille1-Catégories'!$F$5+1)=0,J$3,""))),"")</f>
        <v/>
      </c>
      <c r="K978" s="29" t="str">
        <f ca="1">IF(AND($A978&lt;&gt;"",K$9&lt;&gt;""),IF(HLOOKUP(K$9,'Feuille1-Catégories'!$C$1:$G$2,2,FALSE)="OUI",K$3,IF(HLOOKUP(K$9,'Feuille1-Catégories'!$C$1:$G$3,3,FALSE)="OUI",OFFSET(K$3,MOD(QUOTIENT(ROW()-ROW($A$20),'Feuille1-Catégories'!$B$6/K$6),K$5),0),IF(MOD($A978-1-K$10,'Feuille1-Catégories'!$F$5+1)=0,K$3,""))),"")</f>
        <v/>
      </c>
      <c r="L978" s="29" t="str">
        <f ca="1">IF(AND($A978&lt;&gt;"",L$9&lt;&gt;""),IF(HLOOKUP(L$9,'Feuille1-Catégories'!$C$1:$G$2,2,FALSE)="OUI",L$3,IF(HLOOKUP(L$9,'Feuille1-Catégories'!$C$1:$G$3,3,FALSE)="OUI",OFFSET(L$3,MOD(QUOTIENT(ROW()-ROW($A$20),'Feuille1-Catégories'!$B$6/L$6),L$5),0),IF(MOD($A978-1-L$10,'Feuille1-Catégories'!$F$5+1)=0,L$3,""))),"")</f>
        <v/>
      </c>
      <c r="M978" s="29" t="str">
        <f ca="1">IF(AND($A978&lt;&gt;"",M$9&lt;&gt;""),IF(HLOOKUP(M$9,'Feuille1-Catégories'!$C$1:$G$2,2,FALSE)="OUI",M$3,IF(HLOOKUP(M$9,'Feuille1-Catégories'!$C$1:$G$3,3,FALSE)="OUI",OFFSET(M$3,MOD(QUOTIENT(ROW()-ROW($A$20),'Feuille1-Catégories'!$B$6/M$6),M$5),0),IF(MOD($A978-1-M$10,'Feuille1-Catégories'!$F$5+1)=0,M$3,""))),"")</f>
        <v/>
      </c>
      <c r="N978" s="29" t="str">
        <f ca="1">IF(AND($A978&lt;&gt;"",N$9&lt;&gt;""),IF(HLOOKUP(N$9,'Feuille1-Catégories'!$C$1:$G$2,2,FALSE)="OUI",N$3,IF(HLOOKUP(N$9,'Feuille1-Catégories'!$C$1:$G$3,3,FALSE)="OUI",OFFSET(N$3,MOD(QUOTIENT(ROW()-ROW($A$20),'Feuille1-Catégories'!$B$6/N$6),N$5),0),IF(MOD($A978-1-N$10,'Feuille1-Catégories'!$F$5+1)=0,N$3,""))),"")</f>
        <v/>
      </c>
      <c r="O978" s="29" t="str">
        <f ca="1">IF(AND($A978&lt;&gt;"",O$9&lt;&gt;""),IF(HLOOKUP(O$9,'Feuille1-Catégories'!$C$1:$G$2,2,FALSE)="OUI",O$3,IF(HLOOKUP(O$9,'Feuille1-Catégories'!$C$1:$G$3,3,FALSE)="OUI",OFFSET(O$3,MOD(QUOTIENT(ROW()-ROW($A$20),'Feuille1-Catégories'!$B$6/O$6),O$5),0),IF(MOD($A978-1-O$10,'Feuille1-Catégories'!$F$5+1)=0,O$3,""))),"")</f>
        <v/>
      </c>
      <c r="P978" s="29" t="str">
        <f ca="1">IF(AND($A978&lt;&gt;"",P$9&lt;&gt;""),IF(HLOOKUP(P$9,'Feuille1-Catégories'!$C$1:$G$2,2,FALSE)="OUI",P$3,IF(HLOOKUP(P$9,'Feuille1-Catégories'!$C$1:$G$3,3,FALSE)="OUI",OFFSET(P$3,MOD(QUOTIENT(ROW()-ROW($A$20),'Feuille1-Catégories'!$B$6/P$6),P$5),0),IF(MOD($A978-1-P$10,'Feuille1-Catégories'!$F$5+1)=0,P$3,""))),"")</f>
        <v/>
      </c>
      <c r="Q978" s="29" t="str">
        <f ca="1">IF(AND($A978&lt;&gt;"",Q$9&lt;&gt;""),IF(HLOOKUP(Q$9,'Feuille1-Catégories'!$C$1:$G$2,2,FALSE)="OUI",Q$3,IF(HLOOKUP(Q$9,'Feuille1-Catégories'!$C$1:$G$3,3,FALSE)="OUI",OFFSET(Q$3,MOD(QUOTIENT(ROW()-ROW($A$20),'Feuille1-Catégories'!$B$6/Q$6),Q$5),0),IF(MOD($A978-1-Q$10,'Feuille1-Catégories'!$F$5+1)=0,Q$3,""))),"")</f>
        <v/>
      </c>
      <c r="R978" s="29" t="str">
        <f ca="1">IF(AND($A978&lt;&gt;"",R$9&lt;&gt;""),IF(HLOOKUP(R$9,'Feuille1-Catégories'!$C$1:$G$2,2,FALSE)="OUI",R$3,IF(HLOOKUP(R$9,'Feuille1-Catégories'!$C$1:$G$3,3,FALSE)="OUI",OFFSET(R$3,MOD(QUOTIENT(ROW()-ROW($A$20),'Feuille1-Catégories'!$B$6/R$6),R$5),0),IF(MOD($A978-1-R$10,'Feuille1-Catégories'!$F$5+1)=0,R$3,""))),"")</f>
        <v/>
      </c>
      <c r="S978" s="29" t="str">
        <f ca="1">IF(AND($A978&lt;&gt;"",S$9&lt;&gt;""),IF(HLOOKUP(S$9,'Feuille1-Catégories'!$C$1:$G$2,2,FALSE)="OUI",S$3,IF(HLOOKUP(S$9,'Feuille1-Catégories'!$C$1:$G$3,3,FALSE)="OUI",OFFSET(S$3,MOD(QUOTIENT(ROW()-ROW($A$20),'Feuille1-Catégories'!$B$6/S$6),S$5),0),IF(MOD($A978-1-S$10,'Feuille1-Catégories'!$F$5+1)=0,S$3,""))),"")</f>
        <v/>
      </c>
      <c r="T978" s="29" t="str">
        <f ca="1">IF(AND($A978&lt;&gt;"",T$9&lt;&gt;""),IF(HLOOKUP(T$9,'Feuille1-Catégories'!$C$1:$G$2,2,FALSE)="OUI",T$3,IF(HLOOKUP(T$9,'Feuille1-Catégories'!$C$1:$G$3,3,FALSE)="OUI",OFFSET(T$3,MOD(QUOTIENT(ROW()-ROW($A$20),'Feuille1-Catégories'!$B$6/T$6),T$5),0),IF(MOD($A978-1-T$10,'Feuille1-Catégories'!$F$5+1)=0,T$3,""))),"")</f>
        <v/>
      </c>
      <c r="U978" s="29" t="str">
        <f ca="1">IF(AND($A978&lt;&gt;"",U$9&lt;&gt;""),IF(HLOOKUP(U$9,'Feuille1-Catégories'!$C$1:$G$2,2,FALSE)="OUI",U$3,IF(HLOOKUP(U$9,'Feuille1-Catégories'!$C$1:$G$3,3,FALSE)="OUI",OFFSET(U$3,MOD(QUOTIENT(ROW()-ROW($A$20),'Feuille1-Catégories'!$B$6/U$6),U$5),0),IF(MOD($A978-1-U$10,'Feuille1-Catégories'!$F$5+1)=0,U$3,""))),"")</f>
        <v/>
      </c>
      <c r="V978" s="29" t="str">
        <f ca="1">IF(AND($A978&lt;&gt;"",V$9&lt;&gt;""),IF(HLOOKUP(V$9,'Feuille1-Catégories'!$C$1:$G$2,2,FALSE)="OUI",V$3,IF(HLOOKUP(V$9,'Feuille1-Catégories'!$C$1:$G$3,3,FALSE)="OUI",OFFSET(V$3,MOD(QUOTIENT(ROW()-ROW($A$20),'Feuille1-Catégories'!$B$6/V$6),V$5),0),IF(MOD($A978-1-V$10,'Feuille1-Catégories'!$F$5+1)=0,V$3,""))),"")</f>
        <v/>
      </c>
      <c r="W978" s="29" t="str">
        <f ca="1">IF(AND($A978&lt;&gt;"",W$9&lt;&gt;""),IF(HLOOKUP(W$9,'Feuille1-Catégories'!$C$1:$G$2,2,FALSE)="OUI",W$3,IF(HLOOKUP(W$9,'Feuille1-Catégories'!$C$1:$G$3,3,FALSE)="OUI",OFFSET(W$3,MOD(QUOTIENT(ROW()-ROW($A$20),'Feuille1-Catégories'!$B$6/W$6),W$5),0),IF(MOD($A978-1-W$10,'Feuille1-Catégories'!$F$5+1)=0,W$3,""))),"")</f>
        <v/>
      </c>
      <c r="X978" s="29" t="str">
        <f ca="1">IF(AND($A978&lt;&gt;"",X$9&lt;&gt;""),IF(HLOOKUP(X$9,'Feuille1-Catégories'!$C$1:$G$2,2,FALSE)="OUI",X$3,IF(HLOOKUP(X$9,'Feuille1-Catégories'!$C$1:$G$3,3,FALSE)="OUI",OFFSET(X$3,MOD(QUOTIENT(ROW()-ROW($A$20),'Feuille1-Catégories'!$B$6/X$6),X$5),0),IF(MOD($A978-1-X$10,'Feuille1-Catégories'!$F$5+1)=0,X$3,""))),"")</f>
        <v/>
      </c>
      <c r="Y978" s="29" t="str">
        <f ca="1">IF(AND($A978&lt;&gt;"",Y$9&lt;&gt;""),IF(HLOOKUP(Y$9,'Feuille1-Catégories'!$C$1:$G$2,2,FALSE)="OUI",Y$3,IF(HLOOKUP(Y$9,'Feuille1-Catégories'!$C$1:$G$3,3,FALSE)="OUI",OFFSET(Y$3,MOD(QUOTIENT(ROW()-ROW($A$20),'Feuille1-Catégories'!$B$6/Y$6),Y$5),0),IF(MOD($A978-1-Y$10,'Feuille1-Catégories'!$F$5+1)=0,Y$3,""))),"")</f>
        <v/>
      </c>
      <c r="Z978" s="29" t="str">
        <f ca="1">IF(AND($A978&lt;&gt;"",Z$9&lt;&gt;""),IF(HLOOKUP(Z$9,'Feuille1-Catégories'!$C$1:$G$2,2,FALSE)="OUI",Z$3,IF(HLOOKUP(Z$9,'Feuille1-Catégories'!$C$1:$G$3,3,FALSE)="OUI",OFFSET(Z$3,MOD(QUOTIENT(ROW()-ROW($A$20),'Feuille1-Catégories'!$B$6/Z$6),Z$5),0),IF(MOD($A978-1-Z$10,'Feuille1-Catégories'!$F$5+1)=0,Z$3,""))),"")</f>
        <v/>
      </c>
    </row>
    <row r="979" spans="1:26" ht="17" x14ac:dyDescent="0.2">
      <c r="A979" s="21" t="str">
        <f>IF('Feuille2-Prix de vente'!A979&lt;&gt;"",'Feuille2-Prix de vente'!A979,"")</f>
        <v/>
      </c>
      <c r="B979" s="33" t="str">
        <f>IF('Feuille2-Prix de vente'!B979&lt;&gt;"",'Feuille2-Prix de vente'!B979,"")</f>
        <v/>
      </c>
      <c r="C979" s="10" t="str">
        <f>IF('Feuille2-Prix de vente'!C979&lt;&gt;"",'Feuille2-Prix de vente'!C979,"")</f>
        <v/>
      </c>
      <c r="D979" s="10" t="str">
        <f t="shared" si="14"/>
        <v/>
      </c>
      <c r="E979" s="10" t="str">
        <f>IF('Feuille2-Prix de vente'!E979&lt;&gt;"",'Feuille2-Prix de vente'!E979,"")</f>
        <v/>
      </c>
      <c r="F979" s="29" t="str">
        <f ca="1">IF(AND($A979&lt;&gt;"",F$9&lt;&gt;""),IF(HLOOKUP(F$9,'Feuille1-Catégories'!$C$1:$G$2,2,FALSE)="OUI",F$3,IF(HLOOKUP(F$9,'Feuille1-Catégories'!$C$1:$G$3,3,FALSE)="OUI",OFFSET(F$3,MOD(QUOTIENT(ROW()-ROW($A$20),'Feuille1-Catégories'!$B$6/F$6),F$5),0),IF(MOD($A979-1-F$10,'Feuille1-Catégories'!$F$5+1)=0,F$3,""))),"")</f>
        <v/>
      </c>
      <c r="G979" s="29" t="str">
        <f ca="1">IF(AND($A979&lt;&gt;"",G$9&lt;&gt;""),IF(HLOOKUP(G$9,'Feuille1-Catégories'!$C$1:$G$2,2,FALSE)="OUI",G$3,IF(HLOOKUP(G$9,'Feuille1-Catégories'!$C$1:$G$3,3,FALSE)="OUI",OFFSET(G$3,MOD(QUOTIENT(ROW()-ROW($A$20),'Feuille1-Catégories'!$B$6/G$6),G$5),0),IF(MOD($A979-1-G$10,'Feuille1-Catégories'!$F$5+1)=0,G$3,""))),"")</f>
        <v/>
      </c>
      <c r="H979" s="29" t="str">
        <f ca="1">IF(AND($A979&lt;&gt;"",H$9&lt;&gt;""),IF(HLOOKUP(H$9,'Feuille1-Catégories'!$C$1:$G$2,2,FALSE)="OUI",H$3,IF(HLOOKUP(H$9,'Feuille1-Catégories'!$C$1:$G$3,3,FALSE)="OUI",OFFSET(H$3,MOD(QUOTIENT(ROW()-ROW($A$20),'Feuille1-Catégories'!$B$6/H$6),H$5),0),IF(MOD($A979-1-H$10,'Feuille1-Catégories'!$F$5+1)=0,H$3,""))),"")</f>
        <v/>
      </c>
      <c r="I979" s="29" t="str">
        <f ca="1">IF(AND($A979&lt;&gt;"",I$9&lt;&gt;""),IF(HLOOKUP(I$9,'Feuille1-Catégories'!$C$1:$G$2,2,FALSE)="OUI",I$3,IF(HLOOKUP(I$9,'Feuille1-Catégories'!$C$1:$G$3,3,FALSE)="OUI",OFFSET(I$3,MOD(QUOTIENT(ROW()-ROW($A$20),'Feuille1-Catégories'!$B$6/I$6),I$5),0),IF(MOD($A979-1-I$10,'Feuille1-Catégories'!$F$5+1)=0,I$3,""))),"")</f>
        <v/>
      </c>
      <c r="J979" s="29" t="str">
        <f ca="1">IF(AND($A979&lt;&gt;"",J$9&lt;&gt;""),IF(HLOOKUP(J$9,'Feuille1-Catégories'!$C$1:$G$2,2,FALSE)="OUI",J$3,IF(HLOOKUP(J$9,'Feuille1-Catégories'!$C$1:$G$3,3,FALSE)="OUI",OFFSET(J$3,MOD(QUOTIENT(ROW()-ROW($A$20),'Feuille1-Catégories'!$B$6/J$6),J$5),0),IF(MOD($A979-1-J$10,'Feuille1-Catégories'!$F$5+1)=0,J$3,""))),"")</f>
        <v/>
      </c>
      <c r="K979" s="29" t="str">
        <f ca="1">IF(AND($A979&lt;&gt;"",K$9&lt;&gt;""),IF(HLOOKUP(K$9,'Feuille1-Catégories'!$C$1:$G$2,2,FALSE)="OUI",K$3,IF(HLOOKUP(K$9,'Feuille1-Catégories'!$C$1:$G$3,3,FALSE)="OUI",OFFSET(K$3,MOD(QUOTIENT(ROW()-ROW($A$20),'Feuille1-Catégories'!$B$6/K$6),K$5),0),IF(MOD($A979-1-K$10,'Feuille1-Catégories'!$F$5+1)=0,K$3,""))),"")</f>
        <v/>
      </c>
      <c r="L979" s="29" t="str">
        <f ca="1">IF(AND($A979&lt;&gt;"",L$9&lt;&gt;""),IF(HLOOKUP(L$9,'Feuille1-Catégories'!$C$1:$G$2,2,FALSE)="OUI",L$3,IF(HLOOKUP(L$9,'Feuille1-Catégories'!$C$1:$G$3,3,FALSE)="OUI",OFFSET(L$3,MOD(QUOTIENT(ROW()-ROW($A$20),'Feuille1-Catégories'!$B$6/L$6),L$5),0),IF(MOD($A979-1-L$10,'Feuille1-Catégories'!$F$5+1)=0,L$3,""))),"")</f>
        <v/>
      </c>
      <c r="M979" s="29" t="str">
        <f ca="1">IF(AND($A979&lt;&gt;"",M$9&lt;&gt;""),IF(HLOOKUP(M$9,'Feuille1-Catégories'!$C$1:$G$2,2,FALSE)="OUI",M$3,IF(HLOOKUP(M$9,'Feuille1-Catégories'!$C$1:$G$3,3,FALSE)="OUI",OFFSET(M$3,MOD(QUOTIENT(ROW()-ROW($A$20),'Feuille1-Catégories'!$B$6/M$6),M$5),0),IF(MOD($A979-1-M$10,'Feuille1-Catégories'!$F$5+1)=0,M$3,""))),"")</f>
        <v/>
      </c>
      <c r="N979" s="29" t="str">
        <f ca="1">IF(AND($A979&lt;&gt;"",N$9&lt;&gt;""),IF(HLOOKUP(N$9,'Feuille1-Catégories'!$C$1:$G$2,2,FALSE)="OUI",N$3,IF(HLOOKUP(N$9,'Feuille1-Catégories'!$C$1:$G$3,3,FALSE)="OUI",OFFSET(N$3,MOD(QUOTIENT(ROW()-ROW($A$20),'Feuille1-Catégories'!$B$6/N$6),N$5),0),IF(MOD($A979-1-N$10,'Feuille1-Catégories'!$F$5+1)=0,N$3,""))),"")</f>
        <v/>
      </c>
      <c r="O979" s="29" t="str">
        <f ca="1">IF(AND($A979&lt;&gt;"",O$9&lt;&gt;""),IF(HLOOKUP(O$9,'Feuille1-Catégories'!$C$1:$G$2,2,FALSE)="OUI",O$3,IF(HLOOKUP(O$9,'Feuille1-Catégories'!$C$1:$G$3,3,FALSE)="OUI",OFFSET(O$3,MOD(QUOTIENT(ROW()-ROW($A$20),'Feuille1-Catégories'!$B$6/O$6),O$5),0),IF(MOD($A979-1-O$10,'Feuille1-Catégories'!$F$5+1)=0,O$3,""))),"")</f>
        <v/>
      </c>
      <c r="P979" s="29" t="str">
        <f ca="1">IF(AND($A979&lt;&gt;"",P$9&lt;&gt;""),IF(HLOOKUP(P$9,'Feuille1-Catégories'!$C$1:$G$2,2,FALSE)="OUI",P$3,IF(HLOOKUP(P$9,'Feuille1-Catégories'!$C$1:$G$3,3,FALSE)="OUI",OFFSET(P$3,MOD(QUOTIENT(ROW()-ROW($A$20),'Feuille1-Catégories'!$B$6/P$6),P$5),0),IF(MOD($A979-1-P$10,'Feuille1-Catégories'!$F$5+1)=0,P$3,""))),"")</f>
        <v/>
      </c>
      <c r="Q979" s="29" t="str">
        <f ca="1">IF(AND($A979&lt;&gt;"",Q$9&lt;&gt;""),IF(HLOOKUP(Q$9,'Feuille1-Catégories'!$C$1:$G$2,2,FALSE)="OUI",Q$3,IF(HLOOKUP(Q$9,'Feuille1-Catégories'!$C$1:$G$3,3,FALSE)="OUI",OFFSET(Q$3,MOD(QUOTIENT(ROW()-ROW($A$20),'Feuille1-Catégories'!$B$6/Q$6),Q$5),0),IF(MOD($A979-1-Q$10,'Feuille1-Catégories'!$F$5+1)=0,Q$3,""))),"")</f>
        <v/>
      </c>
      <c r="R979" s="29" t="str">
        <f ca="1">IF(AND($A979&lt;&gt;"",R$9&lt;&gt;""),IF(HLOOKUP(R$9,'Feuille1-Catégories'!$C$1:$G$2,2,FALSE)="OUI",R$3,IF(HLOOKUP(R$9,'Feuille1-Catégories'!$C$1:$G$3,3,FALSE)="OUI",OFFSET(R$3,MOD(QUOTIENT(ROW()-ROW($A$20),'Feuille1-Catégories'!$B$6/R$6),R$5),0),IF(MOD($A979-1-R$10,'Feuille1-Catégories'!$F$5+1)=0,R$3,""))),"")</f>
        <v/>
      </c>
      <c r="S979" s="29" t="str">
        <f ca="1">IF(AND($A979&lt;&gt;"",S$9&lt;&gt;""),IF(HLOOKUP(S$9,'Feuille1-Catégories'!$C$1:$G$2,2,FALSE)="OUI",S$3,IF(HLOOKUP(S$9,'Feuille1-Catégories'!$C$1:$G$3,3,FALSE)="OUI",OFFSET(S$3,MOD(QUOTIENT(ROW()-ROW($A$20),'Feuille1-Catégories'!$B$6/S$6),S$5),0),IF(MOD($A979-1-S$10,'Feuille1-Catégories'!$F$5+1)=0,S$3,""))),"")</f>
        <v/>
      </c>
      <c r="T979" s="29" t="str">
        <f ca="1">IF(AND($A979&lt;&gt;"",T$9&lt;&gt;""),IF(HLOOKUP(T$9,'Feuille1-Catégories'!$C$1:$G$2,2,FALSE)="OUI",T$3,IF(HLOOKUP(T$9,'Feuille1-Catégories'!$C$1:$G$3,3,FALSE)="OUI",OFFSET(T$3,MOD(QUOTIENT(ROW()-ROW($A$20),'Feuille1-Catégories'!$B$6/T$6),T$5),0),IF(MOD($A979-1-T$10,'Feuille1-Catégories'!$F$5+1)=0,T$3,""))),"")</f>
        <v/>
      </c>
      <c r="U979" s="29" t="str">
        <f ca="1">IF(AND($A979&lt;&gt;"",U$9&lt;&gt;""),IF(HLOOKUP(U$9,'Feuille1-Catégories'!$C$1:$G$2,2,FALSE)="OUI",U$3,IF(HLOOKUP(U$9,'Feuille1-Catégories'!$C$1:$G$3,3,FALSE)="OUI",OFFSET(U$3,MOD(QUOTIENT(ROW()-ROW($A$20),'Feuille1-Catégories'!$B$6/U$6),U$5),0),IF(MOD($A979-1-U$10,'Feuille1-Catégories'!$F$5+1)=0,U$3,""))),"")</f>
        <v/>
      </c>
      <c r="V979" s="29" t="str">
        <f ca="1">IF(AND($A979&lt;&gt;"",V$9&lt;&gt;""),IF(HLOOKUP(V$9,'Feuille1-Catégories'!$C$1:$G$2,2,FALSE)="OUI",V$3,IF(HLOOKUP(V$9,'Feuille1-Catégories'!$C$1:$G$3,3,FALSE)="OUI",OFFSET(V$3,MOD(QUOTIENT(ROW()-ROW($A$20),'Feuille1-Catégories'!$B$6/V$6),V$5),0),IF(MOD($A979-1-V$10,'Feuille1-Catégories'!$F$5+1)=0,V$3,""))),"")</f>
        <v/>
      </c>
      <c r="W979" s="29" t="str">
        <f ca="1">IF(AND($A979&lt;&gt;"",W$9&lt;&gt;""),IF(HLOOKUP(W$9,'Feuille1-Catégories'!$C$1:$G$2,2,FALSE)="OUI",W$3,IF(HLOOKUP(W$9,'Feuille1-Catégories'!$C$1:$G$3,3,FALSE)="OUI",OFFSET(W$3,MOD(QUOTIENT(ROW()-ROW($A$20),'Feuille1-Catégories'!$B$6/W$6),W$5),0),IF(MOD($A979-1-W$10,'Feuille1-Catégories'!$F$5+1)=0,W$3,""))),"")</f>
        <v/>
      </c>
      <c r="X979" s="29" t="str">
        <f ca="1">IF(AND($A979&lt;&gt;"",X$9&lt;&gt;""),IF(HLOOKUP(X$9,'Feuille1-Catégories'!$C$1:$G$2,2,FALSE)="OUI",X$3,IF(HLOOKUP(X$9,'Feuille1-Catégories'!$C$1:$G$3,3,FALSE)="OUI",OFFSET(X$3,MOD(QUOTIENT(ROW()-ROW($A$20),'Feuille1-Catégories'!$B$6/X$6),X$5),0),IF(MOD($A979-1-X$10,'Feuille1-Catégories'!$F$5+1)=0,X$3,""))),"")</f>
        <v/>
      </c>
      <c r="Y979" s="29" t="str">
        <f ca="1">IF(AND($A979&lt;&gt;"",Y$9&lt;&gt;""),IF(HLOOKUP(Y$9,'Feuille1-Catégories'!$C$1:$G$2,2,FALSE)="OUI",Y$3,IF(HLOOKUP(Y$9,'Feuille1-Catégories'!$C$1:$G$3,3,FALSE)="OUI",OFFSET(Y$3,MOD(QUOTIENT(ROW()-ROW($A$20),'Feuille1-Catégories'!$B$6/Y$6),Y$5),0),IF(MOD($A979-1-Y$10,'Feuille1-Catégories'!$F$5+1)=0,Y$3,""))),"")</f>
        <v/>
      </c>
      <c r="Z979" s="29" t="str">
        <f ca="1">IF(AND($A979&lt;&gt;"",Z$9&lt;&gt;""),IF(HLOOKUP(Z$9,'Feuille1-Catégories'!$C$1:$G$2,2,FALSE)="OUI",Z$3,IF(HLOOKUP(Z$9,'Feuille1-Catégories'!$C$1:$G$3,3,FALSE)="OUI",OFFSET(Z$3,MOD(QUOTIENT(ROW()-ROW($A$20),'Feuille1-Catégories'!$B$6/Z$6),Z$5),0),IF(MOD($A979-1-Z$10,'Feuille1-Catégories'!$F$5+1)=0,Z$3,""))),"")</f>
        <v/>
      </c>
    </row>
    <row r="980" spans="1:26" ht="17" x14ac:dyDescent="0.2">
      <c r="A980" s="21" t="str">
        <f>IF('Feuille2-Prix de vente'!A980&lt;&gt;"",'Feuille2-Prix de vente'!A980,"")</f>
        <v/>
      </c>
      <c r="B980" s="33" t="str">
        <f>IF('Feuille2-Prix de vente'!B980&lt;&gt;"",'Feuille2-Prix de vente'!B980,"")</f>
        <v/>
      </c>
      <c r="C980" s="10" t="str">
        <f>IF('Feuille2-Prix de vente'!C980&lt;&gt;"",'Feuille2-Prix de vente'!C980,"")</f>
        <v/>
      </c>
      <c r="D980" s="10" t="str">
        <f t="shared" si="14"/>
        <v/>
      </c>
      <c r="E980" s="10" t="str">
        <f>IF('Feuille2-Prix de vente'!E980&lt;&gt;"",'Feuille2-Prix de vente'!E980,"")</f>
        <v/>
      </c>
      <c r="F980" s="29" t="str">
        <f ca="1">IF(AND($A980&lt;&gt;"",F$9&lt;&gt;""),IF(HLOOKUP(F$9,'Feuille1-Catégories'!$C$1:$G$2,2,FALSE)="OUI",F$3,IF(HLOOKUP(F$9,'Feuille1-Catégories'!$C$1:$G$3,3,FALSE)="OUI",OFFSET(F$3,MOD(QUOTIENT(ROW()-ROW($A$20),'Feuille1-Catégories'!$B$6/F$6),F$5),0),IF(MOD($A980-1-F$10,'Feuille1-Catégories'!$F$5+1)=0,F$3,""))),"")</f>
        <v/>
      </c>
      <c r="G980" s="29" t="str">
        <f ca="1">IF(AND($A980&lt;&gt;"",G$9&lt;&gt;""),IF(HLOOKUP(G$9,'Feuille1-Catégories'!$C$1:$G$2,2,FALSE)="OUI",G$3,IF(HLOOKUP(G$9,'Feuille1-Catégories'!$C$1:$G$3,3,FALSE)="OUI",OFFSET(G$3,MOD(QUOTIENT(ROW()-ROW($A$20),'Feuille1-Catégories'!$B$6/G$6),G$5),0),IF(MOD($A980-1-G$10,'Feuille1-Catégories'!$F$5+1)=0,G$3,""))),"")</f>
        <v/>
      </c>
      <c r="H980" s="29" t="str">
        <f ca="1">IF(AND($A980&lt;&gt;"",H$9&lt;&gt;""),IF(HLOOKUP(H$9,'Feuille1-Catégories'!$C$1:$G$2,2,FALSE)="OUI",H$3,IF(HLOOKUP(H$9,'Feuille1-Catégories'!$C$1:$G$3,3,FALSE)="OUI",OFFSET(H$3,MOD(QUOTIENT(ROW()-ROW($A$20),'Feuille1-Catégories'!$B$6/H$6),H$5),0),IF(MOD($A980-1-H$10,'Feuille1-Catégories'!$F$5+1)=0,H$3,""))),"")</f>
        <v/>
      </c>
      <c r="I980" s="29" t="str">
        <f ca="1">IF(AND($A980&lt;&gt;"",I$9&lt;&gt;""),IF(HLOOKUP(I$9,'Feuille1-Catégories'!$C$1:$G$2,2,FALSE)="OUI",I$3,IF(HLOOKUP(I$9,'Feuille1-Catégories'!$C$1:$G$3,3,FALSE)="OUI",OFFSET(I$3,MOD(QUOTIENT(ROW()-ROW($A$20),'Feuille1-Catégories'!$B$6/I$6),I$5),0),IF(MOD($A980-1-I$10,'Feuille1-Catégories'!$F$5+1)=0,I$3,""))),"")</f>
        <v/>
      </c>
      <c r="J980" s="29" t="str">
        <f ca="1">IF(AND($A980&lt;&gt;"",J$9&lt;&gt;""),IF(HLOOKUP(J$9,'Feuille1-Catégories'!$C$1:$G$2,2,FALSE)="OUI",J$3,IF(HLOOKUP(J$9,'Feuille1-Catégories'!$C$1:$G$3,3,FALSE)="OUI",OFFSET(J$3,MOD(QUOTIENT(ROW()-ROW($A$20),'Feuille1-Catégories'!$B$6/J$6),J$5),0),IF(MOD($A980-1-J$10,'Feuille1-Catégories'!$F$5+1)=0,J$3,""))),"")</f>
        <v/>
      </c>
      <c r="K980" s="29" t="str">
        <f ca="1">IF(AND($A980&lt;&gt;"",K$9&lt;&gt;""),IF(HLOOKUP(K$9,'Feuille1-Catégories'!$C$1:$G$2,2,FALSE)="OUI",K$3,IF(HLOOKUP(K$9,'Feuille1-Catégories'!$C$1:$G$3,3,FALSE)="OUI",OFFSET(K$3,MOD(QUOTIENT(ROW()-ROW($A$20),'Feuille1-Catégories'!$B$6/K$6),K$5),0),IF(MOD($A980-1-K$10,'Feuille1-Catégories'!$F$5+1)=0,K$3,""))),"")</f>
        <v/>
      </c>
      <c r="L980" s="29" t="str">
        <f ca="1">IF(AND($A980&lt;&gt;"",L$9&lt;&gt;""),IF(HLOOKUP(L$9,'Feuille1-Catégories'!$C$1:$G$2,2,FALSE)="OUI",L$3,IF(HLOOKUP(L$9,'Feuille1-Catégories'!$C$1:$G$3,3,FALSE)="OUI",OFFSET(L$3,MOD(QUOTIENT(ROW()-ROW($A$20),'Feuille1-Catégories'!$B$6/L$6),L$5),0),IF(MOD($A980-1-L$10,'Feuille1-Catégories'!$F$5+1)=0,L$3,""))),"")</f>
        <v/>
      </c>
      <c r="M980" s="29" t="str">
        <f ca="1">IF(AND($A980&lt;&gt;"",M$9&lt;&gt;""),IF(HLOOKUP(M$9,'Feuille1-Catégories'!$C$1:$G$2,2,FALSE)="OUI",M$3,IF(HLOOKUP(M$9,'Feuille1-Catégories'!$C$1:$G$3,3,FALSE)="OUI",OFFSET(M$3,MOD(QUOTIENT(ROW()-ROW($A$20),'Feuille1-Catégories'!$B$6/M$6),M$5),0),IF(MOD($A980-1-M$10,'Feuille1-Catégories'!$F$5+1)=0,M$3,""))),"")</f>
        <v/>
      </c>
      <c r="N980" s="29" t="str">
        <f ca="1">IF(AND($A980&lt;&gt;"",N$9&lt;&gt;""),IF(HLOOKUP(N$9,'Feuille1-Catégories'!$C$1:$G$2,2,FALSE)="OUI",N$3,IF(HLOOKUP(N$9,'Feuille1-Catégories'!$C$1:$G$3,3,FALSE)="OUI",OFFSET(N$3,MOD(QUOTIENT(ROW()-ROW($A$20),'Feuille1-Catégories'!$B$6/N$6),N$5),0),IF(MOD($A980-1-N$10,'Feuille1-Catégories'!$F$5+1)=0,N$3,""))),"")</f>
        <v/>
      </c>
      <c r="O980" s="29" t="str">
        <f ca="1">IF(AND($A980&lt;&gt;"",O$9&lt;&gt;""),IF(HLOOKUP(O$9,'Feuille1-Catégories'!$C$1:$G$2,2,FALSE)="OUI",O$3,IF(HLOOKUP(O$9,'Feuille1-Catégories'!$C$1:$G$3,3,FALSE)="OUI",OFFSET(O$3,MOD(QUOTIENT(ROW()-ROW($A$20),'Feuille1-Catégories'!$B$6/O$6),O$5),0),IF(MOD($A980-1-O$10,'Feuille1-Catégories'!$F$5+1)=0,O$3,""))),"")</f>
        <v/>
      </c>
      <c r="P980" s="29" t="str">
        <f ca="1">IF(AND($A980&lt;&gt;"",P$9&lt;&gt;""),IF(HLOOKUP(P$9,'Feuille1-Catégories'!$C$1:$G$2,2,FALSE)="OUI",P$3,IF(HLOOKUP(P$9,'Feuille1-Catégories'!$C$1:$G$3,3,FALSE)="OUI",OFFSET(P$3,MOD(QUOTIENT(ROW()-ROW($A$20),'Feuille1-Catégories'!$B$6/P$6),P$5),0),IF(MOD($A980-1-P$10,'Feuille1-Catégories'!$F$5+1)=0,P$3,""))),"")</f>
        <v/>
      </c>
      <c r="Q980" s="29" t="str">
        <f ca="1">IF(AND($A980&lt;&gt;"",Q$9&lt;&gt;""),IF(HLOOKUP(Q$9,'Feuille1-Catégories'!$C$1:$G$2,2,FALSE)="OUI",Q$3,IF(HLOOKUP(Q$9,'Feuille1-Catégories'!$C$1:$G$3,3,FALSE)="OUI",OFFSET(Q$3,MOD(QUOTIENT(ROW()-ROW($A$20),'Feuille1-Catégories'!$B$6/Q$6),Q$5),0),IF(MOD($A980-1-Q$10,'Feuille1-Catégories'!$F$5+1)=0,Q$3,""))),"")</f>
        <v/>
      </c>
      <c r="R980" s="29" t="str">
        <f ca="1">IF(AND($A980&lt;&gt;"",R$9&lt;&gt;""),IF(HLOOKUP(R$9,'Feuille1-Catégories'!$C$1:$G$2,2,FALSE)="OUI",R$3,IF(HLOOKUP(R$9,'Feuille1-Catégories'!$C$1:$G$3,3,FALSE)="OUI",OFFSET(R$3,MOD(QUOTIENT(ROW()-ROW($A$20),'Feuille1-Catégories'!$B$6/R$6),R$5),0),IF(MOD($A980-1-R$10,'Feuille1-Catégories'!$F$5+1)=0,R$3,""))),"")</f>
        <v/>
      </c>
      <c r="S980" s="29" t="str">
        <f ca="1">IF(AND($A980&lt;&gt;"",S$9&lt;&gt;""),IF(HLOOKUP(S$9,'Feuille1-Catégories'!$C$1:$G$2,2,FALSE)="OUI",S$3,IF(HLOOKUP(S$9,'Feuille1-Catégories'!$C$1:$G$3,3,FALSE)="OUI",OFFSET(S$3,MOD(QUOTIENT(ROW()-ROW($A$20),'Feuille1-Catégories'!$B$6/S$6),S$5),0),IF(MOD($A980-1-S$10,'Feuille1-Catégories'!$F$5+1)=0,S$3,""))),"")</f>
        <v/>
      </c>
      <c r="T980" s="29" t="str">
        <f ca="1">IF(AND($A980&lt;&gt;"",T$9&lt;&gt;""),IF(HLOOKUP(T$9,'Feuille1-Catégories'!$C$1:$G$2,2,FALSE)="OUI",T$3,IF(HLOOKUP(T$9,'Feuille1-Catégories'!$C$1:$G$3,3,FALSE)="OUI",OFFSET(T$3,MOD(QUOTIENT(ROW()-ROW($A$20),'Feuille1-Catégories'!$B$6/T$6),T$5),0),IF(MOD($A980-1-T$10,'Feuille1-Catégories'!$F$5+1)=0,T$3,""))),"")</f>
        <v/>
      </c>
      <c r="U980" s="29" t="str">
        <f ca="1">IF(AND($A980&lt;&gt;"",U$9&lt;&gt;""),IF(HLOOKUP(U$9,'Feuille1-Catégories'!$C$1:$G$2,2,FALSE)="OUI",U$3,IF(HLOOKUP(U$9,'Feuille1-Catégories'!$C$1:$G$3,3,FALSE)="OUI",OFFSET(U$3,MOD(QUOTIENT(ROW()-ROW($A$20),'Feuille1-Catégories'!$B$6/U$6),U$5),0),IF(MOD($A980-1-U$10,'Feuille1-Catégories'!$F$5+1)=0,U$3,""))),"")</f>
        <v/>
      </c>
      <c r="V980" s="29" t="str">
        <f ca="1">IF(AND($A980&lt;&gt;"",V$9&lt;&gt;""),IF(HLOOKUP(V$9,'Feuille1-Catégories'!$C$1:$G$2,2,FALSE)="OUI",V$3,IF(HLOOKUP(V$9,'Feuille1-Catégories'!$C$1:$G$3,3,FALSE)="OUI",OFFSET(V$3,MOD(QUOTIENT(ROW()-ROW($A$20),'Feuille1-Catégories'!$B$6/V$6),V$5),0),IF(MOD($A980-1-V$10,'Feuille1-Catégories'!$F$5+1)=0,V$3,""))),"")</f>
        <v/>
      </c>
      <c r="W980" s="29" t="str">
        <f ca="1">IF(AND($A980&lt;&gt;"",W$9&lt;&gt;""),IF(HLOOKUP(W$9,'Feuille1-Catégories'!$C$1:$G$2,2,FALSE)="OUI",W$3,IF(HLOOKUP(W$9,'Feuille1-Catégories'!$C$1:$G$3,3,FALSE)="OUI",OFFSET(W$3,MOD(QUOTIENT(ROW()-ROW($A$20),'Feuille1-Catégories'!$B$6/W$6),W$5),0),IF(MOD($A980-1-W$10,'Feuille1-Catégories'!$F$5+1)=0,W$3,""))),"")</f>
        <v/>
      </c>
      <c r="X980" s="29" t="str">
        <f ca="1">IF(AND($A980&lt;&gt;"",X$9&lt;&gt;""),IF(HLOOKUP(X$9,'Feuille1-Catégories'!$C$1:$G$2,2,FALSE)="OUI",X$3,IF(HLOOKUP(X$9,'Feuille1-Catégories'!$C$1:$G$3,3,FALSE)="OUI",OFFSET(X$3,MOD(QUOTIENT(ROW()-ROW($A$20),'Feuille1-Catégories'!$B$6/X$6),X$5),0),IF(MOD($A980-1-X$10,'Feuille1-Catégories'!$F$5+1)=0,X$3,""))),"")</f>
        <v/>
      </c>
      <c r="Y980" s="29" t="str">
        <f ca="1">IF(AND($A980&lt;&gt;"",Y$9&lt;&gt;""),IF(HLOOKUP(Y$9,'Feuille1-Catégories'!$C$1:$G$2,2,FALSE)="OUI",Y$3,IF(HLOOKUP(Y$9,'Feuille1-Catégories'!$C$1:$G$3,3,FALSE)="OUI",OFFSET(Y$3,MOD(QUOTIENT(ROW()-ROW($A$20),'Feuille1-Catégories'!$B$6/Y$6),Y$5),0),IF(MOD($A980-1-Y$10,'Feuille1-Catégories'!$F$5+1)=0,Y$3,""))),"")</f>
        <v/>
      </c>
      <c r="Z980" s="29" t="str">
        <f ca="1">IF(AND($A980&lt;&gt;"",Z$9&lt;&gt;""),IF(HLOOKUP(Z$9,'Feuille1-Catégories'!$C$1:$G$2,2,FALSE)="OUI",Z$3,IF(HLOOKUP(Z$9,'Feuille1-Catégories'!$C$1:$G$3,3,FALSE)="OUI",OFFSET(Z$3,MOD(QUOTIENT(ROW()-ROW($A$20),'Feuille1-Catégories'!$B$6/Z$6),Z$5),0),IF(MOD($A980-1-Z$10,'Feuille1-Catégories'!$F$5+1)=0,Z$3,""))),"")</f>
        <v/>
      </c>
    </row>
    <row r="981" spans="1:26" ht="17" x14ac:dyDescent="0.2">
      <c r="A981" s="21" t="str">
        <f>IF('Feuille2-Prix de vente'!A981&lt;&gt;"",'Feuille2-Prix de vente'!A981,"")</f>
        <v/>
      </c>
      <c r="B981" s="33" t="str">
        <f>IF('Feuille2-Prix de vente'!B981&lt;&gt;"",'Feuille2-Prix de vente'!B981,"")</f>
        <v/>
      </c>
      <c r="C981" s="10" t="str">
        <f>IF('Feuille2-Prix de vente'!C981&lt;&gt;"",'Feuille2-Prix de vente'!C981,"")</f>
        <v/>
      </c>
      <c r="D981" s="10" t="str">
        <f t="shared" ref="D981:D999" si="15">IF($A981&lt;&gt;"",SUM(F981:ZZ981),"")</f>
        <v/>
      </c>
      <c r="E981" s="10" t="str">
        <f>IF('Feuille2-Prix de vente'!E981&lt;&gt;"",'Feuille2-Prix de vente'!E981,"")</f>
        <v/>
      </c>
      <c r="F981" s="29" t="str">
        <f ca="1">IF(AND($A981&lt;&gt;"",F$9&lt;&gt;""),IF(HLOOKUP(F$9,'Feuille1-Catégories'!$C$1:$G$2,2,FALSE)="OUI",F$3,IF(HLOOKUP(F$9,'Feuille1-Catégories'!$C$1:$G$3,3,FALSE)="OUI",OFFSET(F$3,MOD(QUOTIENT(ROW()-ROW($A$20),'Feuille1-Catégories'!$B$6/F$6),F$5),0),IF(MOD($A981-1-F$10,'Feuille1-Catégories'!$F$5+1)=0,F$3,""))),"")</f>
        <v/>
      </c>
      <c r="G981" s="29" t="str">
        <f ca="1">IF(AND($A981&lt;&gt;"",G$9&lt;&gt;""),IF(HLOOKUP(G$9,'Feuille1-Catégories'!$C$1:$G$2,2,FALSE)="OUI",G$3,IF(HLOOKUP(G$9,'Feuille1-Catégories'!$C$1:$G$3,3,FALSE)="OUI",OFFSET(G$3,MOD(QUOTIENT(ROW()-ROW($A$20),'Feuille1-Catégories'!$B$6/G$6),G$5),0),IF(MOD($A981-1-G$10,'Feuille1-Catégories'!$F$5+1)=0,G$3,""))),"")</f>
        <v/>
      </c>
      <c r="H981" s="29" t="str">
        <f ca="1">IF(AND($A981&lt;&gt;"",H$9&lt;&gt;""),IF(HLOOKUP(H$9,'Feuille1-Catégories'!$C$1:$G$2,2,FALSE)="OUI",H$3,IF(HLOOKUP(H$9,'Feuille1-Catégories'!$C$1:$G$3,3,FALSE)="OUI",OFFSET(H$3,MOD(QUOTIENT(ROW()-ROW($A$20),'Feuille1-Catégories'!$B$6/H$6),H$5),0),IF(MOD($A981-1-H$10,'Feuille1-Catégories'!$F$5+1)=0,H$3,""))),"")</f>
        <v/>
      </c>
      <c r="I981" s="29" t="str">
        <f ca="1">IF(AND($A981&lt;&gt;"",I$9&lt;&gt;""),IF(HLOOKUP(I$9,'Feuille1-Catégories'!$C$1:$G$2,2,FALSE)="OUI",I$3,IF(HLOOKUP(I$9,'Feuille1-Catégories'!$C$1:$G$3,3,FALSE)="OUI",OFFSET(I$3,MOD(QUOTIENT(ROW()-ROW($A$20),'Feuille1-Catégories'!$B$6/I$6),I$5),0),IF(MOD($A981-1-I$10,'Feuille1-Catégories'!$F$5+1)=0,I$3,""))),"")</f>
        <v/>
      </c>
      <c r="J981" s="29" t="str">
        <f ca="1">IF(AND($A981&lt;&gt;"",J$9&lt;&gt;""),IF(HLOOKUP(J$9,'Feuille1-Catégories'!$C$1:$G$2,2,FALSE)="OUI",J$3,IF(HLOOKUP(J$9,'Feuille1-Catégories'!$C$1:$G$3,3,FALSE)="OUI",OFFSET(J$3,MOD(QUOTIENT(ROW()-ROW($A$20),'Feuille1-Catégories'!$B$6/J$6),J$5),0),IF(MOD($A981-1-J$10,'Feuille1-Catégories'!$F$5+1)=0,J$3,""))),"")</f>
        <v/>
      </c>
      <c r="K981" s="29" t="str">
        <f ca="1">IF(AND($A981&lt;&gt;"",K$9&lt;&gt;""),IF(HLOOKUP(K$9,'Feuille1-Catégories'!$C$1:$G$2,2,FALSE)="OUI",K$3,IF(HLOOKUP(K$9,'Feuille1-Catégories'!$C$1:$G$3,3,FALSE)="OUI",OFFSET(K$3,MOD(QUOTIENT(ROW()-ROW($A$20),'Feuille1-Catégories'!$B$6/K$6),K$5),0),IF(MOD($A981-1-K$10,'Feuille1-Catégories'!$F$5+1)=0,K$3,""))),"")</f>
        <v/>
      </c>
      <c r="L981" s="29" t="str">
        <f ca="1">IF(AND($A981&lt;&gt;"",L$9&lt;&gt;""),IF(HLOOKUP(L$9,'Feuille1-Catégories'!$C$1:$G$2,2,FALSE)="OUI",L$3,IF(HLOOKUP(L$9,'Feuille1-Catégories'!$C$1:$G$3,3,FALSE)="OUI",OFFSET(L$3,MOD(QUOTIENT(ROW()-ROW($A$20),'Feuille1-Catégories'!$B$6/L$6),L$5),0),IF(MOD($A981-1-L$10,'Feuille1-Catégories'!$F$5+1)=0,L$3,""))),"")</f>
        <v/>
      </c>
      <c r="M981" s="29" t="str">
        <f ca="1">IF(AND($A981&lt;&gt;"",M$9&lt;&gt;""),IF(HLOOKUP(M$9,'Feuille1-Catégories'!$C$1:$G$2,2,FALSE)="OUI",M$3,IF(HLOOKUP(M$9,'Feuille1-Catégories'!$C$1:$G$3,3,FALSE)="OUI",OFFSET(M$3,MOD(QUOTIENT(ROW()-ROW($A$20),'Feuille1-Catégories'!$B$6/M$6),M$5),0),IF(MOD($A981-1-M$10,'Feuille1-Catégories'!$F$5+1)=0,M$3,""))),"")</f>
        <v/>
      </c>
      <c r="N981" s="29" t="str">
        <f ca="1">IF(AND($A981&lt;&gt;"",N$9&lt;&gt;""),IF(HLOOKUP(N$9,'Feuille1-Catégories'!$C$1:$G$2,2,FALSE)="OUI",N$3,IF(HLOOKUP(N$9,'Feuille1-Catégories'!$C$1:$G$3,3,FALSE)="OUI",OFFSET(N$3,MOD(QUOTIENT(ROW()-ROW($A$20),'Feuille1-Catégories'!$B$6/N$6),N$5),0),IF(MOD($A981-1-N$10,'Feuille1-Catégories'!$F$5+1)=0,N$3,""))),"")</f>
        <v/>
      </c>
      <c r="O981" s="29" t="str">
        <f ca="1">IF(AND($A981&lt;&gt;"",O$9&lt;&gt;""),IF(HLOOKUP(O$9,'Feuille1-Catégories'!$C$1:$G$2,2,FALSE)="OUI",O$3,IF(HLOOKUP(O$9,'Feuille1-Catégories'!$C$1:$G$3,3,FALSE)="OUI",OFFSET(O$3,MOD(QUOTIENT(ROW()-ROW($A$20),'Feuille1-Catégories'!$B$6/O$6),O$5),0),IF(MOD($A981-1-O$10,'Feuille1-Catégories'!$F$5+1)=0,O$3,""))),"")</f>
        <v/>
      </c>
      <c r="P981" s="29" t="str">
        <f ca="1">IF(AND($A981&lt;&gt;"",P$9&lt;&gt;""),IF(HLOOKUP(P$9,'Feuille1-Catégories'!$C$1:$G$2,2,FALSE)="OUI",P$3,IF(HLOOKUP(P$9,'Feuille1-Catégories'!$C$1:$G$3,3,FALSE)="OUI",OFFSET(P$3,MOD(QUOTIENT(ROW()-ROW($A$20),'Feuille1-Catégories'!$B$6/P$6),P$5),0),IF(MOD($A981-1-P$10,'Feuille1-Catégories'!$F$5+1)=0,P$3,""))),"")</f>
        <v/>
      </c>
      <c r="Q981" s="29" t="str">
        <f ca="1">IF(AND($A981&lt;&gt;"",Q$9&lt;&gt;""),IF(HLOOKUP(Q$9,'Feuille1-Catégories'!$C$1:$G$2,2,FALSE)="OUI",Q$3,IF(HLOOKUP(Q$9,'Feuille1-Catégories'!$C$1:$G$3,3,FALSE)="OUI",OFFSET(Q$3,MOD(QUOTIENT(ROW()-ROW($A$20),'Feuille1-Catégories'!$B$6/Q$6),Q$5),0),IF(MOD($A981-1-Q$10,'Feuille1-Catégories'!$F$5+1)=0,Q$3,""))),"")</f>
        <v/>
      </c>
      <c r="R981" s="29" t="str">
        <f ca="1">IF(AND($A981&lt;&gt;"",R$9&lt;&gt;""),IF(HLOOKUP(R$9,'Feuille1-Catégories'!$C$1:$G$2,2,FALSE)="OUI",R$3,IF(HLOOKUP(R$9,'Feuille1-Catégories'!$C$1:$G$3,3,FALSE)="OUI",OFFSET(R$3,MOD(QUOTIENT(ROW()-ROW($A$20),'Feuille1-Catégories'!$B$6/R$6),R$5),0),IF(MOD($A981-1-R$10,'Feuille1-Catégories'!$F$5+1)=0,R$3,""))),"")</f>
        <v/>
      </c>
      <c r="S981" s="29" t="str">
        <f ca="1">IF(AND($A981&lt;&gt;"",S$9&lt;&gt;""),IF(HLOOKUP(S$9,'Feuille1-Catégories'!$C$1:$G$2,2,FALSE)="OUI",S$3,IF(HLOOKUP(S$9,'Feuille1-Catégories'!$C$1:$G$3,3,FALSE)="OUI",OFFSET(S$3,MOD(QUOTIENT(ROW()-ROW($A$20),'Feuille1-Catégories'!$B$6/S$6),S$5),0),IF(MOD($A981-1-S$10,'Feuille1-Catégories'!$F$5+1)=0,S$3,""))),"")</f>
        <v/>
      </c>
      <c r="T981" s="29" t="str">
        <f ca="1">IF(AND($A981&lt;&gt;"",T$9&lt;&gt;""),IF(HLOOKUP(T$9,'Feuille1-Catégories'!$C$1:$G$2,2,FALSE)="OUI",T$3,IF(HLOOKUP(T$9,'Feuille1-Catégories'!$C$1:$G$3,3,FALSE)="OUI",OFFSET(T$3,MOD(QUOTIENT(ROW()-ROW($A$20),'Feuille1-Catégories'!$B$6/T$6),T$5),0),IF(MOD($A981-1-T$10,'Feuille1-Catégories'!$F$5+1)=0,T$3,""))),"")</f>
        <v/>
      </c>
      <c r="U981" s="29" t="str">
        <f ca="1">IF(AND($A981&lt;&gt;"",U$9&lt;&gt;""),IF(HLOOKUP(U$9,'Feuille1-Catégories'!$C$1:$G$2,2,FALSE)="OUI",U$3,IF(HLOOKUP(U$9,'Feuille1-Catégories'!$C$1:$G$3,3,FALSE)="OUI",OFFSET(U$3,MOD(QUOTIENT(ROW()-ROW($A$20),'Feuille1-Catégories'!$B$6/U$6),U$5),0),IF(MOD($A981-1-U$10,'Feuille1-Catégories'!$F$5+1)=0,U$3,""))),"")</f>
        <v/>
      </c>
      <c r="V981" s="29" t="str">
        <f ca="1">IF(AND($A981&lt;&gt;"",V$9&lt;&gt;""),IF(HLOOKUP(V$9,'Feuille1-Catégories'!$C$1:$G$2,2,FALSE)="OUI",V$3,IF(HLOOKUP(V$9,'Feuille1-Catégories'!$C$1:$G$3,3,FALSE)="OUI",OFFSET(V$3,MOD(QUOTIENT(ROW()-ROW($A$20),'Feuille1-Catégories'!$B$6/V$6),V$5),0),IF(MOD($A981-1-V$10,'Feuille1-Catégories'!$F$5+1)=0,V$3,""))),"")</f>
        <v/>
      </c>
      <c r="W981" s="29" t="str">
        <f ca="1">IF(AND($A981&lt;&gt;"",W$9&lt;&gt;""),IF(HLOOKUP(W$9,'Feuille1-Catégories'!$C$1:$G$2,2,FALSE)="OUI",W$3,IF(HLOOKUP(W$9,'Feuille1-Catégories'!$C$1:$G$3,3,FALSE)="OUI",OFFSET(W$3,MOD(QUOTIENT(ROW()-ROW($A$20),'Feuille1-Catégories'!$B$6/W$6),W$5),0),IF(MOD($A981-1-W$10,'Feuille1-Catégories'!$F$5+1)=0,W$3,""))),"")</f>
        <v/>
      </c>
      <c r="X981" s="29" t="str">
        <f ca="1">IF(AND($A981&lt;&gt;"",X$9&lt;&gt;""),IF(HLOOKUP(X$9,'Feuille1-Catégories'!$C$1:$G$2,2,FALSE)="OUI",X$3,IF(HLOOKUP(X$9,'Feuille1-Catégories'!$C$1:$G$3,3,FALSE)="OUI",OFFSET(X$3,MOD(QUOTIENT(ROW()-ROW($A$20),'Feuille1-Catégories'!$B$6/X$6),X$5),0),IF(MOD($A981-1-X$10,'Feuille1-Catégories'!$F$5+1)=0,X$3,""))),"")</f>
        <v/>
      </c>
      <c r="Y981" s="29" t="str">
        <f ca="1">IF(AND($A981&lt;&gt;"",Y$9&lt;&gt;""),IF(HLOOKUP(Y$9,'Feuille1-Catégories'!$C$1:$G$2,2,FALSE)="OUI",Y$3,IF(HLOOKUP(Y$9,'Feuille1-Catégories'!$C$1:$G$3,3,FALSE)="OUI",OFFSET(Y$3,MOD(QUOTIENT(ROW()-ROW($A$20),'Feuille1-Catégories'!$B$6/Y$6),Y$5),0),IF(MOD($A981-1-Y$10,'Feuille1-Catégories'!$F$5+1)=0,Y$3,""))),"")</f>
        <v/>
      </c>
      <c r="Z981" s="29" t="str">
        <f ca="1">IF(AND($A981&lt;&gt;"",Z$9&lt;&gt;""),IF(HLOOKUP(Z$9,'Feuille1-Catégories'!$C$1:$G$2,2,FALSE)="OUI",Z$3,IF(HLOOKUP(Z$9,'Feuille1-Catégories'!$C$1:$G$3,3,FALSE)="OUI",OFFSET(Z$3,MOD(QUOTIENT(ROW()-ROW($A$20),'Feuille1-Catégories'!$B$6/Z$6),Z$5),0),IF(MOD($A981-1-Z$10,'Feuille1-Catégories'!$F$5+1)=0,Z$3,""))),"")</f>
        <v/>
      </c>
    </row>
    <row r="982" spans="1:26" ht="17" x14ac:dyDescent="0.2">
      <c r="A982" s="21" t="str">
        <f>IF('Feuille2-Prix de vente'!A982&lt;&gt;"",'Feuille2-Prix de vente'!A982,"")</f>
        <v/>
      </c>
      <c r="B982" s="33" t="str">
        <f>IF('Feuille2-Prix de vente'!B982&lt;&gt;"",'Feuille2-Prix de vente'!B982,"")</f>
        <v/>
      </c>
      <c r="C982" s="10" t="str">
        <f>IF('Feuille2-Prix de vente'!C982&lt;&gt;"",'Feuille2-Prix de vente'!C982,"")</f>
        <v/>
      </c>
      <c r="D982" s="10" t="str">
        <f t="shared" si="15"/>
        <v/>
      </c>
      <c r="E982" s="10" t="str">
        <f>IF('Feuille2-Prix de vente'!E982&lt;&gt;"",'Feuille2-Prix de vente'!E982,"")</f>
        <v/>
      </c>
      <c r="F982" s="29" t="str">
        <f ca="1">IF(AND($A982&lt;&gt;"",F$9&lt;&gt;""),IF(HLOOKUP(F$9,'Feuille1-Catégories'!$C$1:$G$2,2,FALSE)="OUI",F$3,IF(HLOOKUP(F$9,'Feuille1-Catégories'!$C$1:$G$3,3,FALSE)="OUI",OFFSET(F$3,MOD(QUOTIENT(ROW()-ROW($A$20),'Feuille1-Catégories'!$B$6/F$6),F$5),0),IF(MOD($A982-1-F$10,'Feuille1-Catégories'!$F$5+1)=0,F$3,""))),"")</f>
        <v/>
      </c>
      <c r="G982" s="29" t="str">
        <f ca="1">IF(AND($A982&lt;&gt;"",G$9&lt;&gt;""),IF(HLOOKUP(G$9,'Feuille1-Catégories'!$C$1:$G$2,2,FALSE)="OUI",G$3,IF(HLOOKUP(G$9,'Feuille1-Catégories'!$C$1:$G$3,3,FALSE)="OUI",OFFSET(G$3,MOD(QUOTIENT(ROW()-ROW($A$20),'Feuille1-Catégories'!$B$6/G$6),G$5),0),IF(MOD($A982-1-G$10,'Feuille1-Catégories'!$F$5+1)=0,G$3,""))),"")</f>
        <v/>
      </c>
      <c r="H982" s="29" t="str">
        <f ca="1">IF(AND($A982&lt;&gt;"",H$9&lt;&gt;""),IF(HLOOKUP(H$9,'Feuille1-Catégories'!$C$1:$G$2,2,FALSE)="OUI",H$3,IF(HLOOKUP(H$9,'Feuille1-Catégories'!$C$1:$G$3,3,FALSE)="OUI",OFFSET(H$3,MOD(QUOTIENT(ROW()-ROW($A$20),'Feuille1-Catégories'!$B$6/H$6),H$5),0),IF(MOD($A982-1-H$10,'Feuille1-Catégories'!$F$5+1)=0,H$3,""))),"")</f>
        <v/>
      </c>
      <c r="I982" s="29" t="str">
        <f ca="1">IF(AND($A982&lt;&gt;"",I$9&lt;&gt;""),IF(HLOOKUP(I$9,'Feuille1-Catégories'!$C$1:$G$2,2,FALSE)="OUI",I$3,IF(HLOOKUP(I$9,'Feuille1-Catégories'!$C$1:$G$3,3,FALSE)="OUI",OFFSET(I$3,MOD(QUOTIENT(ROW()-ROW($A$20),'Feuille1-Catégories'!$B$6/I$6),I$5),0),IF(MOD($A982-1-I$10,'Feuille1-Catégories'!$F$5+1)=0,I$3,""))),"")</f>
        <v/>
      </c>
      <c r="J982" s="29" t="str">
        <f ca="1">IF(AND($A982&lt;&gt;"",J$9&lt;&gt;""),IF(HLOOKUP(J$9,'Feuille1-Catégories'!$C$1:$G$2,2,FALSE)="OUI",J$3,IF(HLOOKUP(J$9,'Feuille1-Catégories'!$C$1:$G$3,3,FALSE)="OUI",OFFSET(J$3,MOD(QUOTIENT(ROW()-ROW($A$20),'Feuille1-Catégories'!$B$6/J$6),J$5),0),IF(MOD($A982-1-J$10,'Feuille1-Catégories'!$F$5+1)=0,J$3,""))),"")</f>
        <v/>
      </c>
      <c r="K982" s="29" t="str">
        <f ca="1">IF(AND($A982&lt;&gt;"",K$9&lt;&gt;""),IF(HLOOKUP(K$9,'Feuille1-Catégories'!$C$1:$G$2,2,FALSE)="OUI",K$3,IF(HLOOKUP(K$9,'Feuille1-Catégories'!$C$1:$G$3,3,FALSE)="OUI",OFFSET(K$3,MOD(QUOTIENT(ROW()-ROW($A$20),'Feuille1-Catégories'!$B$6/K$6),K$5),0),IF(MOD($A982-1-K$10,'Feuille1-Catégories'!$F$5+1)=0,K$3,""))),"")</f>
        <v/>
      </c>
      <c r="L982" s="29" t="str">
        <f ca="1">IF(AND($A982&lt;&gt;"",L$9&lt;&gt;""),IF(HLOOKUP(L$9,'Feuille1-Catégories'!$C$1:$G$2,2,FALSE)="OUI",L$3,IF(HLOOKUP(L$9,'Feuille1-Catégories'!$C$1:$G$3,3,FALSE)="OUI",OFFSET(L$3,MOD(QUOTIENT(ROW()-ROW($A$20),'Feuille1-Catégories'!$B$6/L$6),L$5),0),IF(MOD($A982-1-L$10,'Feuille1-Catégories'!$F$5+1)=0,L$3,""))),"")</f>
        <v/>
      </c>
      <c r="M982" s="29" t="str">
        <f ca="1">IF(AND($A982&lt;&gt;"",M$9&lt;&gt;""),IF(HLOOKUP(M$9,'Feuille1-Catégories'!$C$1:$G$2,2,FALSE)="OUI",M$3,IF(HLOOKUP(M$9,'Feuille1-Catégories'!$C$1:$G$3,3,FALSE)="OUI",OFFSET(M$3,MOD(QUOTIENT(ROW()-ROW($A$20),'Feuille1-Catégories'!$B$6/M$6),M$5),0),IF(MOD($A982-1-M$10,'Feuille1-Catégories'!$F$5+1)=0,M$3,""))),"")</f>
        <v/>
      </c>
      <c r="N982" s="29" t="str">
        <f ca="1">IF(AND($A982&lt;&gt;"",N$9&lt;&gt;""),IF(HLOOKUP(N$9,'Feuille1-Catégories'!$C$1:$G$2,2,FALSE)="OUI",N$3,IF(HLOOKUP(N$9,'Feuille1-Catégories'!$C$1:$G$3,3,FALSE)="OUI",OFFSET(N$3,MOD(QUOTIENT(ROW()-ROW($A$20),'Feuille1-Catégories'!$B$6/N$6),N$5),0),IF(MOD($A982-1-N$10,'Feuille1-Catégories'!$F$5+1)=0,N$3,""))),"")</f>
        <v/>
      </c>
      <c r="O982" s="29" t="str">
        <f ca="1">IF(AND($A982&lt;&gt;"",O$9&lt;&gt;""),IF(HLOOKUP(O$9,'Feuille1-Catégories'!$C$1:$G$2,2,FALSE)="OUI",O$3,IF(HLOOKUP(O$9,'Feuille1-Catégories'!$C$1:$G$3,3,FALSE)="OUI",OFFSET(O$3,MOD(QUOTIENT(ROW()-ROW($A$20),'Feuille1-Catégories'!$B$6/O$6),O$5),0),IF(MOD($A982-1-O$10,'Feuille1-Catégories'!$F$5+1)=0,O$3,""))),"")</f>
        <v/>
      </c>
      <c r="P982" s="29" t="str">
        <f ca="1">IF(AND($A982&lt;&gt;"",P$9&lt;&gt;""),IF(HLOOKUP(P$9,'Feuille1-Catégories'!$C$1:$G$2,2,FALSE)="OUI",P$3,IF(HLOOKUP(P$9,'Feuille1-Catégories'!$C$1:$G$3,3,FALSE)="OUI",OFFSET(P$3,MOD(QUOTIENT(ROW()-ROW($A$20),'Feuille1-Catégories'!$B$6/P$6),P$5),0),IF(MOD($A982-1-P$10,'Feuille1-Catégories'!$F$5+1)=0,P$3,""))),"")</f>
        <v/>
      </c>
      <c r="Q982" s="29" t="str">
        <f ca="1">IF(AND($A982&lt;&gt;"",Q$9&lt;&gt;""),IF(HLOOKUP(Q$9,'Feuille1-Catégories'!$C$1:$G$2,2,FALSE)="OUI",Q$3,IF(HLOOKUP(Q$9,'Feuille1-Catégories'!$C$1:$G$3,3,FALSE)="OUI",OFFSET(Q$3,MOD(QUOTIENT(ROW()-ROW($A$20),'Feuille1-Catégories'!$B$6/Q$6),Q$5),0),IF(MOD($A982-1-Q$10,'Feuille1-Catégories'!$F$5+1)=0,Q$3,""))),"")</f>
        <v/>
      </c>
      <c r="R982" s="29" t="str">
        <f ca="1">IF(AND($A982&lt;&gt;"",R$9&lt;&gt;""),IF(HLOOKUP(R$9,'Feuille1-Catégories'!$C$1:$G$2,2,FALSE)="OUI",R$3,IF(HLOOKUP(R$9,'Feuille1-Catégories'!$C$1:$G$3,3,FALSE)="OUI",OFFSET(R$3,MOD(QUOTIENT(ROW()-ROW($A$20),'Feuille1-Catégories'!$B$6/R$6),R$5),0),IF(MOD($A982-1-R$10,'Feuille1-Catégories'!$F$5+1)=0,R$3,""))),"")</f>
        <v/>
      </c>
      <c r="S982" s="29" t="str">
        <f ca="1">IF(AND($A982&lt;&gt;"",S$9&lt;&gt;""),IF(HLOOKUP(S$9,'Feuille1-Catégories'!$C$1:$G$2,2,FALSE)="OUI",S$3,IF(HLOOKUP(S$9,'Feuille1-Catégories'!$C$1:$G$3,3,FALSE)="OUI",OFFSET(S$3,MOD(QUOTIENT(ROW()-ROW($A$20),'Feuille1-Catégories'!$B$6/S$6),S$5),0),IF(MOD($A982-1-S$10,'Feuille1-Catégories'!$F$5+1)=0,S$3,""))),"")</f>
        <v/>
      </c>
      <c r="T982" s="29" t="str">
        <f ca="1">IF(AND($A982&lt;&gt;"",T$9&lt;&gt;""),IF(HLOOKUP(T$9,'Feuille1-Catégories'!$C$1:$G$2,2,FALSE)="OUI",T$3,IF(HLOOKUP(T$9,'Feuille1-Catégories'!$C$1:$G$3,3,FALSE)="OUI",OFFSET(T$3,MOD(QUOTIENT(ROW()-ROW($A$20),'Feuille1-Catégories'!$B$6/T$6),T$5),0),IF(MOD($A982-1-T$10,'Feuille1-Catégories'!$F$5+1)=0,T$3,""))),"")</f>
        <v/>
      </c>
      <c r="U982" s="29" t="str">
        <f ca="1">IF(AND($A982&lt;&gt;"",U$9&lt;&gt;""),IF(HLOOKUP(U$9,'Feuille1-Catégories'!$C$1:$G$2,2,FALSE)="OUI",U$3,IF(HLOOKUP(U$9,'Feuille1-Catégories'!$C$1:$G$3,3,FALSE)="OUI",OFFSET(U$3,MOD(QUOTIENT(ROW()-ROW($A$20),'Feuille1-Catégories'!$B$6/U$6),U$5),0),IF(MOD($A982-1-U$10,'Feuille1-Catégories'!$F$5+1)=0,U$3,""))),"")</f>
        <v/>
      </c>
      <c r="V982" s="29" t="str">
        <f ca="1">IF(AND($A982&lt;&gt;"",V$9&lt;&gt;""),IF(HLOOKUP(V$9,'Feuille1-Catégories'!$C$1:$G$2,2,FALSE)="OUI",V$3,IF(HLOOKUP(V$9,'Feuille1-Catégories'!$C$1:$G$3,3,FALSE)="OUI",OFFSET(V$3,MOD(QUOTIENT(ROW()-ROW($A$20),'Feuille1-Catégories'!$B$6/V$6),V$5),0),IF(MOD($A982-1-V$10,'Feuille1-Catégories'!$F$5+1)=0,V$3,""))),"")</f>
        <v/>
      </c>
      <c r="W982" s="29" t="str">
        <f ca="1">IF(AND($A982&lt;&gt;"",W$9&lt;&gt;""),IF(HLOOKUP(W$9,'Feuille1-Catégories'!$C$1:$G$2,2,FALSE)="OUI",W$3,IF(HLOOKUP(W$9,'Feuille1-Catégories'!$C$1:$G$3,3,FALSE)="OUI",OFFSET(W$3,MOD(QUOTIENT(ROW()-ROW($A$20),'Feuille1-Catégories'!$B$6/W$6),W$5),0),IF(MOD($A982-1-W$10,'Feuille1-Catégories'!$F$5+1)=0,W$3,""))),"")</f>
        <v/>
      </c>
      <c r="X982" s="29" t="str">
        <f ca="1">IF(AND($A982&lt;&gt;"",X$9&lt;&gt;""),IF(HLOOKUP(X$9,'Feuille1-Catégories'!$C$1:$G$2,2,FALSE)="OUI",X$3,IF(HLOOKUP(X$9,'Feuille1-Catégories'!$C$1:$G$3,3,FALSE)="OUI",OFFSET(X$3,MOD(QUOTIENT(ROW()-ROW($A$20),'Feuille1-Catégories'!$B$6/X$6),X$5),0),IF(MOD($A982-1-X$10,'Feuille1-Catégories'!$F$5+1)=0,X$3,""))),"")</f>
        <v/>
      </c>
      <c r="Y982" s="29" t="str">
        <f ca="1">IF(AND($A982&lt;&gt;"",Y$9&lt;&gt;""),IF(HLOOKUP(Y$9,'Feuille1-Catégories'!$C$1:$G$2,2,FALSE)="OUI",Y$3,IF(HLOOKUP(Y$9,'Feuille1-Catégories'!$C$1:$G$3,3,FALSE)="OUI",OFFSET(Y$3,MOD(QUOTIENT(ROW()-ROW($A$20),'Feuille1-Catégories'!$B$6/Y$6),Y$5),0),IF(MOD($A982-1-Y$10,'Feuille1-Catégories'!$F$5+1)=0,Y$3,""))),"")</f>
        <v/>
      </c>
      <c r="Z982" s="29" t="str">
        <f ca="1">IF(AND($A982&lt;&gt;"",Z$9&lt;&gt;""),IF(HLOOKUP(Z$9,'Feuille1-Catégories'!$C$1:$G$2,2,FALSE)="OUI",Z$3,IF(HLOOKUP(Z$9,'Feuille1-Catégories'!$C$1:$G$3,3,FALSE)="OUI",OFFSET(Z$3,MOD(QUOTIENT(ROW()-ROW($A$20),'Feuille1-Catégories'!$B$6/Z$6),Z$5),0),IF(MOD($A982-1-Z$10,'Feuille1-Catégories'!$F$5+1)=0,Z$3,""))),"")</f>
        <v/>
      </c>
    </row>
    <row r="983" spans="1:26" ht="17" x14ac:dyDescent="0.2">
      <c r="A983" s="21" t="str">
        <f>IF('Feuille2-Prix de vente'!A983&lt;&gt;"",'Feuille2-Prix de vente'!A983,"")</f>
        <v/>
      </c>
      <c r="B983" s="33" t="str">
        <f>IF('Feuille2-Prix de vente'!B983&lt;&gt;"",'Feuille2-Prix de vente'!B983,"")</f>
        <v/>
      </c>
      <c r="C983" s="10" t="str">
        <f>IF('Feuille2-Prix de vente'!C983&lt;&gt;"",'Feuille2-Prix de vente'!C983,"")</f>
        <v/>
      </c>
      <c r="D983" s="10" t="str">
        <f t="shared" si="15"/>
        <v/>
      </c>
      <c r="E983" s="10" t="str">
        <f>IF('Feuille2-Prix de vente'!E983&lt;&gt;"",'Feuille2-Prix de vente'!E983,"")</f>
        <v/>
      </c>
      <c r="F983" s="29" t="str">
        <f ca="1">IF(AND($A983&lt;&gt;"",F$9&lt;&gt;""),IF(HLOOKUP(F$9,'Feuille1-Catégories'!$C$1:$G$2,2,FALSE)="OUI",F$3,IF(HLOOKUP(F$9,'Feuille1-Catégories'!$C$1:$G$3,3,FALSE)="OUI",OFFSET(F$3,MOD(QUOTIENT(ROW()-ROW($A$20),'Feuille1-Catégories'!$B$6/F$6),F$5),0),IF(MOD($A983-1-F$10,'Feuille1-Catégories'!$F$5+1)=0,F$3,""))),"")</f>
        <v/>
      </c>
      <c r="G983" s="29" t="str">
        <f ca="1">IF(AND($A983&lt;&gt;"",G$9&lt;&gt;""),IF(HLOOKUP(G$9,'Feuille1-Catégories'!$C$1:$G$2,2,FALSE)="OUI",G$3,IF(HLOOKUP(G$9,'Feuille1-Catégories'!$C$1:$G$3,3,FALSE)="OUI",OFFSET(G$3,MOD(QUOTIENT(ROW()-ROW($A$20),'Feuille1-Catégories'!$B$6/G$6),G$5),0),IF(MOD($A983-1-G$10,'Feuille1-Catégories'!$F$5+1)=0,G$3,""))),"")</f>
        <v/>
      </c>
      <c r="H983" s="29" t="str">
        <f ca="1">IF(AND($A983&lt;&gt;"",H$9&lt;&gt;""),IF(HLOOKUP(H$9,'Feuille1-Catégories'!$C$1:$G$2,2,FALSE)="OUI",H$3,IF(HLOOKUP(H$9,'Feuille1-Catégories'!$C$1:$G$3,3,FALSE)="OUI",OFFSET(H$3,MOD(QUOTIENT(ROW()-ROW($A$20),'Feuille1-Catégories'!$B$6/H$6),H$5),0),IF(MOD($A983-1-H$10,'Feuille1-Catégories'!$F$5+1)=0,H$3,""))),"")</f>
        <v/>
      </c>
      <c r="I983" s="29" t="str">
        <f ca="1">IF(AND($A983&lt;&gt;"",I$9&lt;&gt;""),IF(HLOOKUP(I$9,'Feuille1-Catégories'!$C$1:$G$2,2,FALSE)="OUI",I$3,IF(HLOOKUP(I$9,'Feuille1-Catégories'!$C$1:$G$3,3,FALSE)="OUI",OFFSET(I$3,MOD(QUOTIENT(ROW()-ROW($A$20),'Feuille1-Catégories'!$B$6/I$6),I$5),0),IF(MOD($A983-1-I$10,'Feuille1-Catégories'!$F$5+1)=0,I$3,""))),"")</f>
        <v/>
      </c>
      <c r="J983" s="29" t="str">
        <f ca="1">IF(AND($A983&lt;&gt;"",J$9&lt;&gt;""),IF(HLOOKUP(J$9,'Feuille1-Catégories'!$C$1:$G$2,2,FALSE)="OUI",J$3,IF(HLOOKUP(J$9,'Feuille1-Catégories'!$C$1:$G$3,3,FALSE)="OUI",OFFSET(J$3,MOD(QUOTIENT(ROW()-ROW($A$20),'Feuille1-Catégories'!$B$6/J$6),J$5),0),IF(MOD($A983-1-J$10,'Feuille1-Catégories'!$F$5+1)=0,J$3,""))),"")</f>
        <v/>
      </c>
      <c r="K983" s="29" t="str">
        <f ca="1">IF(AND($A983&lt;&gt;"",K$9&lt;&gt;""),IF(HLOOKUP(K$9,'Feuille1-Catégories'!$C$1:$G$2,2,FALSE)="OUI",K$3,IF(HLOOKUP(K$9,'Feuille1-Catégories'!$C$1:$G$3,3,FALSE)="OUI",OFFSET(K$3,MOD(QUOTIENT(ROW()-ROW($A$20),'Feuille1-Catégories'!$B$6/K$6),K$5),0),IF(MOD($A983-1-K$10,'Feuille1-Catégories'!$F$5+1)=0,K$3,""))),"")</f>
        <v/>
      </c>
      <c r="L983" s="29" t="str">
        <f ca="1">IF(AND($A983&lt;&gt;"",L$9&lt;&gt;""),IF(HLOOKUP(L$9,'Feuille1-Catégories'!$C$1:$G$2,2,FALSE)="OUI",L$3,IF(HLOOKUP(L$9,'Feuille1-Catégories'!$C$1:$G$3,3,FALSE)="OUI",OFFSET(L$3,MOD(QUOTIENT(ROW()-ROW($A$20),'Feuille1-Catégories'!$B$6/L$6),L$5),0),IF(MOD($A983-1-L$10,'Feuille1-Catégories'!$F$5+1)=0,L$3,""))),"")</f>
        <v/>
      </c>
      <c r="M983" s="29" t="str">
        <f ca="1">IF(AND($A983&lt;&gt;"",M$9&lt;&gt;""),IF(HLOOKUP(M$9,'Feuille1-Catégories'!$C$1:$G$2,2,FALSE)="OUI",M$3,IF(HLOOKUP(M$9,'Feuille1-Catégories'!$C$1:$G$3,3,FALSE)="OUI",OFFSET(M$3,MOD(QUOTIENT(ROW()-ROW($A$20),'Feuille1-Catégories'!$B$6/M$6),M$5),0),IF(MOD($A983-1-M$10,'Feuille1-Catégories'!$F$5+1)=0,M$3,""))),"")</f>
        <v/>
      </c>
      <c r="N983" s="29" t="str">
        <f ca="1">IF(AND($A983&lt;&gt;"",N$9&lt;&gt;""),IF(HLOOKUP(N$9,'Feuille1-Catégories'!$C$1:$G$2,2,FALSE)="OUI",N$3,IF(HLOOKUP(N$9,'Feuille1-Catégories'!$C$1:$G$3,3,FALSE)="OUI",OFFSET(N$3,MOD(QUOTIENT(ROW()-ROW($A$20),'Feuille1-Catégories'!$B$6/N$6),N$5),0),IF(MOD($A983-1-N$10,'Feuille1-Catégories'!$F$5+1)=0,N$3,""))),"")</f>
        <v/>
      </c>
      <c r="O983" s="29" t="str">
        <f ca="1">IF(AND($A983&lt;&gt;"",O$9&lt;&gt;""),IF(HLOOKUP(O$9,'Feuille1-Catégories'!$C$1:$G$2,2,FALSE)="OUI",O$3,IF(HLOOKUP(O$9,'Feuille1-Catégories'!$C$1:$G$3,3,FALSE)="OUI",OFFSET(O$3,MOD(QUOTIENT(ROW()-ROW($A$20),'Feuille1-Catégories'!$B$6/O$6),O$5),0),IF(MOD($A983-1-O$10,'Feuille1-Catégories'!$F$5+1)=0,O$3,""))),"")</f>
        <v/>
      </c>
      <c r="P983" s="29" t="str">
        <f ca="1">IF(AND($A983&lt;&gt;"",P$9&lt;&gt;""),IF(HLOOKUP(P$9,'Feuille1-Catégories'!$C$1:$G$2,2,FALSE)="OUI",P$3,IF(HLOOKUP(P$9,'Feuille1-Catégories'!$C$1:$G$3,3,FALSE)="OUI",OFFSET(P$3,MOD(QUOTIENT(ROW()-ROW($A$20),'Feuille1-Catégories'!$B$6/P$6),P$5),0),IF(MOD($A983-1-P$10,'Feuille1-Catégories'!$F$5+1)=0,P$3,""))),"")</f>
        <v/>
      </c>
      <c r="Q983" s="29" t="str">
        <f ca="1">IF(AND($A983&lt;&gt;"",Q$9&lt;&gt;""),IF(HLOOKUP(Q$9,'Feuille1-Catégories'!$C$1:$G$2,2,FALSE)="OUI",Q$3,IF(HLOOKUP(Q$9,'Feuille1-Catégories'!$C$1:$G$3,3,FALSE)="OUI",OFFSET(Q$3,MOD(QUOTIENT(ROW()-ROW($A$20),'Feuille1-Catégories'!$B$6/Q$6),Q$5),0),IF(MOD($A983-1-Q$10,'Feuille1-Catégories'!$F$5+1)=0,Q$3,""))),"")</f>
        <v/>
      </c>
      <c r="R983" s="29" t="str">
        <f ca="1">IF(AND($A983&lt;&gt;"",R$9&lt;&gt;""),IF(HLOOKUP(R$9,'Feuille1-Catégories'!$C$1:$G$2,2,FALSE)="OUI",R$3,IF(HLOOKUP(R$9,'Feuille1-Catégories'!$C$1:$G$3,3,FALSE)="OUI",OFFSET(R$3,MOD(QUOTIENT(ROW()-ROW($A$20),'Feuille1-Catégories'!$B$6/R$6),R$5),0),IF(MOD($A983-1-R$10,'Feuille1-Catégories'!$F$5+1)=0,R$3,""))),"")</f>
        <v/>
      </c>
      <c r="S983" s="29" t="str">
        <f ca="1">IF(AND($A983&lt;&gt;"",S$9&lt;&gt;""),IF(HLOOKUP(S$9,'Feuille1-Catégories'!$C$1:$G$2,2,FALSE)="OUI",S$3,IF(HLOOKUP(S$9,'Feuille1-Catégories'!$C$1:$G$3,3,FALSE)="OUI",OFFSET(S$3,MOD(QUOTIENT(ROW()-ROW($A$20),'Feuille1-Catégories'!$B$6/S$6),S$5),0),IF(MOD($A983-1-S$10,'Feuille1-Catégories'!$F$5+1)=0,S$3,""))),"")</f>
        <v/>
      </c>
      <c r="T983" s="29" t="str">
        <f ca="1">IF(AND($A983&lt;&gt;"",T$9&lt;&gt;""),IF(HLOOKUP(T$9,'Feuille1-Catégories'!$C$1:$G$2,2,FALSE)="OUI",T$3,IF(HLOOKUP(T$9,'Feuille1-Catégories'!$C$1:$G$3,3,FALSE)="OUI",OFFSET(T$3,MOD(QUOTIENT(ROW()-ROW($A$20),'Feuille1-Catégories'!$B$6/T$6),T$5),0),IF(MOD($A983-1-T$10,'Feuille1-Catégories'!$F$5+1)=0,T$3,""))),"")</f>
        <v/>
      </c>
      <c r="U983" s="29" t="str">
        <f ca="1">IF(AND($A983&lt;&gt;"",U$9&lt;&gt;""),IF(HLOOKUP(U$9,'Feuille1-Catégories'!$C$1:$G$2,2,FALSE)="OUI",U$3,IF(HLOOKUP(U$9,'Feuille1-Catégories'!$C$1:$G$3,3,FALSE)="OUI",OFFSET(U$3,MOD(QUOTIENT(ROW()-ROW($A$20),'Feuille1-Catégories'!$B$6/U$6),U$5),0),IF(MOD($A983-1-U$10,'Feuille1-Catégories'!$F$5+1)=0,U$3,""))),"")</f>
        <v/>
      </c>
      <c r="V983" s="29" t="str">
        <f ca="1">IF(AND($A983&lt;&gt;"",V$9&lt;&gt;""),IF(HLOOKUP(V$9,'Feuille1-Catégories'!$C$1:$G$2,2,FALSE)="OUI",V$3,IF(HLOOKUP(V$9,'Feuille1-Catégories'!$C$1:$G$3,3,FALSE)="OUI",OFFSET(V$3,MOD(QUOTIENT(ROW()-ROW($A$20),'Feuille1-Catégories'!$B$6/V$6),V$5),0),IF(MOD($A983-1-V$10,'Feuille1-Catégories'!$F$5+1)=0,V$3,""))),"")</f>
        <v/>
      </c>
      <c r="W983" s="29" t="str">
        <f ca="1">IF(AND($A983&lt;&gt;"",W$9&lt;&gt;""),IF(HLOOKUP(W$9,'Feuille1-Catégories'!$C$1:$G$2,2,FALSE)="OUI",W$3,IF(HLOOKUP(W$9,'Feuille1-Catégories'!$C$1:$G$3,3,FALSE)="OUI",OFFSET(W$3,MOD(QUOTIENT(ROW()-ROW($A$20),'Feuille1-Catégories'!$B$6/W$6),W$5),0),IF(MOD($A983-1-W$10,'Feuille1-Catégories'!$F$5+1)=0,W$3,""))),"")</f>
        <v/>
      </c>
      <c r="X983" s="29" t="str">
        <f ca="1">IF(AND($A983&lt;&gt;"",X$9&lt;&gt;""),IF(HLOOKUP(X$9,'Feuille1-Catégories'!$C$1:$G$2,2,FALSE)="OUI",X$3,IF(HLOOKUP(X$9,'Feuille1-Catégories'!$C$1:$G$3,3,FALSE)="OUI",OFFSET(X$3,MOD(QUOTIENT(ROW()-ROW($A$20),'Feuille1-Catégories'!$B$6/X$6),X$5),0),IF(MOD($A983-1-X$10,'Feuille1-Catégories'!$F$5+1)=0,X$3,""))),"")</f>
        <v/>
      </c>
      <c r="Y983" s="29" t="str">
        <f ca="1">IF(AND($A983&lt;&gt;"",Y$9&lt;&gt;""),IF(HLOOKUP(Y$9,'Feuille1-Catégories'!$C$1:$G$2,2,FALSE)="OUI",Y$3,IF(HLOOKUP(Y$9,'Feuille1-Catégories'!$C$1:$G$3,3,FALSE)="OUI",OFFSET(Y$3,MOD(QUOTIENT(ROW()-ROW($A$20),'Feuille1-Catégories'!$B$6/Y$6),Y$5),0),IF(MOD($A983-1-Y$10,'Feuille1-Catégories'!$F$5+1)=0,Y$3,""))),"")</f>
        <v/>
      </c>
      <c r="Z983" s="29" t="str">
        <f ca="1">IF(AND($A983&lt;&gt;"",Z$9&lt;&gt;""),IF(HLOOKUP(Z$9,'Feuille1-Catégories'!$C$1:$G$2,2,FALSE)="OUI",Z$3,IF(HLOOKUP(Z$9,'Feuille1-Catégories'!$C$1:$G$3,3,FALSE)="OUI",OFFSET(Z$3,MOD(QUOTIENT(ROW()-ROW($A$20),'Feuille1-Catégories'!$B$6/Z$6),Z$5),0),IF(MOD($A983-1-Z$10,'Feuille1-Catégories'!$F$5+1)=0,Z$3,""))),"")</f>
        <v/>
      </c>
    </row>
    <row r="984" spans="1:26" ht="17" x14ac:dyDescent="0.2">
      <c r="A984" s="21" t="str">
        <f>IF('Feuille2-Prix de vente'!A984&lt;&gt;"",'Feuille2-Prix de vente'!A984,"")</f>
        <v/>
      </c>
      <c r="B984" s="33" t="str">
        <f>IF('Feuille2-Prix de vente'!B984&lt;&gt;"",'Feuille2-Prix de vente'!B984,"")</f>
        <v/>
      </c>
      <c r="C984" s="10" t="str">
        <f>IF('Feuille2-Prix de vente'!C984&lt;&gt;"",'Feuille2-Prix de vente'!C984,"")</f>
        <v/>
      </c>
      <c r="D984" s="10" t="str">
        <f t="shared" si="15"/>
        <v/>
      </c>
      <c r="E984" s="10" t="str">
        <f>IF('Feuille2-Prix de vente'!E984&lt;&gt;"",'Feuille2-Prix de vente'!E984,"")</f>
        <v/>
      </c>
      <c r="F984" s="29" t="str">
        <f ca="1">IF(AND($A984&lt;&gt;"",F$9&lt;&gt;""),IF(HLOOKUP(F$9,'Feuille1-Catégories'!$C$1:$G$2,2,FALSE)="OUI",F$3,IF(HLOOKUP(F$9,'Feuille1-Catégories'!$C$1:$G$3,3,FALSE)="OUI",OFFSET(F$3,MOD(QUOTIENT(ROW()-ROW($A$20),'Feuille1-Catégories'!$B$6/F$6),F$5),0),IF(MOD($A984-1-F$10,'Feuille1-Catégories'!$F$5+1)=0,F$3,""))),"")</f>
        <v/>
      </c>
      <c r="G984" s="29" t="str">
        <f ca="1">IF(AND($A984&lt;&gt;"",G$9&lt;&gt;""),IF(HLOOKUP(G$9,'Feuille1-Catégories'!$C$1:$G$2,2,FALSE)="OUI",G$3,IF(HLOOKUP(G$9,'Feuille1-Catégories'!$C$1:$G$3,3,FALSE)="OUI",OFFSET(G$3,MOD(QUOTIENT(ROW()-ROW($A$20),'Feuille1-Catégories'!$B$6/G$6),G$5),0),IF(MOD($A984-1-G$10,'Feuille1-Catégories'!$F$5+1)=0,G$3,""))),"")</f>
        <v/>
      </c>
      <c r="H984" s="29" t="str">
        <f ca="1">IF(AND($A984&lt;&gt;"",H$9&lt;&gt;""),IF(HLOOKUP(H$9,'Feuille1-Catégories'!$C$1:$G$2,2,FALSE)="OUI",H$3,IF(HLOOKUP(H$9,'Feuille1-Catégories'!$C$1:$G$3,3,FALSE)="OUI",OFFSET(H$3,MOD(QUOTIENT(ROW()-ROW($A$20),'Feuille1-Catégories'!$B$6/H$6),H$5),0),IF(MOD($A984-1-H$10,'Feuille1-Catégories'!$F$5+1)=0,H$3,""))),"")</f>
        <v/>
      </c>
      <c r="I984" s="29" t="str">
        <f ca="1">IF(AND($A984&lt;&gt;"",I$9&lt;&gt;""),IF(HLOOKUP(I$9,'Feuille1-Catégories'!$C$1:$G$2,2,FALSE)="OUI",I$3,IF(HLOOKUP(I$9,'Feuille1-Catégories'!$C$1:$G$3,3,FALSE)="OUI",OFFSET(I$3,MOD(QUOTIENT(ROW()-ROW($A$20),'Feuille1-Catégories'!$B$6/I$6),I$5),0),IF(MOD($A984-1-I$10,'Feuille1-Catégories'!$F$5+1)=0,I$3,""))),"")</f>
        <v/>
      </c>
      <c r="J984" s="29" t="str">
        <f ca="1">IF(AND($A984&lt;&gt;"",J$9&lt;&gt;""),IF(HLOOKUP(J$9,'Feuille1-Catégories'!$C$1:$G$2,2,FALSE)="OUI",J$3,IF(HLOOKUP(J$9,'Feuille1-Catégories'!$C$1:$G$3,3,FALSE)="OUI",OFFSET(J$3,MOD(QUOTIENT(ROW()-ROW($A$20),'Feuille1-Catégories'!$B$6/J$6),J$5),0),IF(MOD($A984-1-J$10,'Feuille1-Catégories'!$F$5+1)=0,J$3,""))),"")</f>
        <v/>
      </c>
      <c r="K984" s="29" t="str">
        <f ca="1">IF(AND($A984&lt;&gt;"",K$9&lt;&gt;""),IF(HLOOKUP(K$9,'Feuille1-Catégories'!$C$1:$G$2,2,FALSE)="OUI",K$3,IF(HLOOKUP(K$9,'Feuille1-Catégories'!$C$1:$G$3,3,FALSE)="OUI",OFFSET(K$3,MOD(QUOTIENT(ROW()-ROW($A$20),'Feuille1-Catégories'!$B$6/K$6),K$5),0),IF(MOD($A984-1-K$10,'Feuille1-Catégories'!$F$5+1)=0,K$3,""))),"")</f>
        <v/>
      </c>
      <c r="L984" s="29" t="str">
        <f ca="1">IF(AND($A984&lt;&gt;"",L$9&lt;&gt;""),IF(HLOOKUP(L$9,'Feuille1-Catégories'!$C$1:$G$2,2,FALSE)="OUI",L$3,IF(HLOOKUP(L$9,'Feuille1-Catégories'!$C$1:$G$3,3,FALSE)="OUI",OFFSET(L$3,MOD(QUOTIENT(ROW()-ROW($A$20),'Feuille1-Catégories'!$B$6/L$6),L$5),0),IF(MOD($A984-1-L$10,'Feuille1-Catégories'!$F$5+1)=0,L$3,""))),"")</f>
        <v/>
      </c>
      <c r="M984" s="29" t="str">
        <f ca="1">IF(AND($A984&lt;&gt;"",M$9&lt;&gt;""),IF(HLOOKUP(M$9,'Feuille1-Catégories'!$C$1:$G$2,2,FALSE)="OUI",M$3,IF(HLOOKUP(M$9,'Feuille1-Catégories'!$C$1:$G$3,3,FALSE)="OUI",OFFSET(M$3,MOD(QUOTIENT(ROW()-ROW($A$20),'Feuille1-Catégories'!$B$6/M$6),M$5),0),IF(MOD($A984-1-M$10,'Feuille1-Catégories'!$F$5+1)=0,M$3,""))),"")</f>
        <v/>
      </c>
      <c r="N984" s="29" t="str">
        <f ca="1">IF(AND($A984&lt;&gt;"",N$9&lt;&gt;""),IF(HLOOKUP(N$9,'Feuille1-Catégories'!$C$1:$G$2,2,FALSE)="OUI",N$3,IF(HLOOKUP(N$9,'Feuille1-Catégories'!$C$1:$G$3,3,FALSE)="OUI",OFFSET(N$3,MOD(QUOTIENT(ROW()-ROW($A$20),'Feuille1-Catégories'!$B$6/N$6),N$5),0),IF(MOD($A984-1-N$10,'Feuille1-Catégories'!$F$5+1)=0,N$3,""))),"")</f>
        <v/>
      </c>
      <c r="O984" s="29" t="str">
        <f ca="1">IF(AND($A984&lt;&gt;"",O$9&lt;&gt;""),IF(HLOOKUP(O$9,'Feuille1-Catégories'!$C$1:$G$2,2,FALSE)="OUI",O$3,IF(HLOOKUP(O$9,'Feuille1-Catégories'!$C$1:$G$3,3,FALSE)="OUI",OFFSET(O$3,MOD(QUOTIENT(ROW()-ROW($A$20),'Feuille1-Catégories'!$B$6/O$6),O$5),0),IF(MOD($A984-1-O$10,'Feuille1-Catégories'!$F$5+1)=0,O$3,""))),"")</f>
        <v/>
      </c>
      <c r="P984" s="29" t="str">
        <f ca="1">IF(AND($A984&lt;&gt;"",P$9&lt;&gt;""),IF(HLOOKUP(P$9,'Feuille1-Catégories'!$C$1:$G$2,2,FALSE)="OUI",P$3,IF(HLOOKUP(P$9,'Feuille1-Catégories'!$C$1:$G$3,3,FALSE)="OUI",OFFSET(P$3,MOD(QUOTIENT(ROW()-ROW($A$20),'Feuille1-Catégories'!$B$6/P$6),P$5),0),IF(MOD($A984-1-P$10,'Feuille1-Catégories'!$F$5+1)=0,P$3,""))),"")</f>
        <v/>
      </c>
      <c r="Q984" s="29" t="str">
        <f ca="1">IF(AND($A984&lt;&gt;"",Q$9&lt;&gt;""),IF(HLOOKUP(Q$9,'Feuille1-Catégories'!$C$1:$G$2,2,FALSE)="OUI",Q$3,IF(HLOOKUP(Q$9,'Feuille1-Catégories'!$C$1:$G$3,3,FALSE)="OUI",OFFSET(Q$3,MOD(QUOTIENT(ROW()-ROW($A$20),'Feuille1-Catégories'!$B$6/Q$6),Q$5),0),IF(MOD($A984-1-Q$10,'Feuille1-Catégories'!$F$5+1)=0,Q$3,""))),"")</f>
        <v/>
      </c>
      <c r="R984" s="29" t="str">
        <f ca="1">IF(AND($A984&lt;&gt;"",R$9&lt;&gt;""),IF(HLOOKUP(R$9,'Feuille1-Catégories'!$C$1:$G$2,2,FALSE)="OUI",R$3,IF(HLOOKUP(R$9,'Feuille1-Catégories'!$C$1:$G$3,3,FALSE)="OUI",OFFSET(R$3,MOD(QUOTIENT(ROW()-ROW($A$20),'Feuille1-Catégories'!$B$6/R$6),R$5),0),IF(MOD($A984-1-R$10,'Feuille1-Catégories'!$F$5+1)=0,R$3,""))),"")</f>
        <v/>
      </c>
      <c r="S984" s="29" t="str">
        <f ca="1">IF(AND($A984&lt;&gt;"",S$9&lt;&gt;""),IF(HLOOKUP(S$9,'Feuille1-Catégories'!$C$1:$G$2,2,FALSE)="OUI",S$3,IF(HLOOKUP(S$9,'Feuille1-Catégories'!$C$1:$G$3,3,FALSE)="OUI",OFFSET(S$3,MOD(QUOTIENT(ROW()-ROW($A$20),'Feuille1-Catégories'!$B$6/S$6),S$5),0),IF(MOD($A984-1-S$10,'Feuille1-Catégories'!$F$5+1)=0,S$3,""))),"")</f>
        <v/>
      </c>
      <c r="T984" s="29" t="str">
        <f ca="1">IF(AND($A984&lt;&gt;"",T$9&lt;&gt;""),IF(HLOOKUP(T$9,'Feuille1-Catégories'!$C$1:$G$2,2,FALSE)="OUI",T$3,IF(HLOOKUP(T$9,'Feuille1-Catégories'!$C$1:$G$3,3,FALSE)="OUI",OFFSET(T$3,MOD(QUOTIENT(ROW()-ROW($A$20),'Feuille1-Catégories'!$B$6/T$6),T$5),0),IF(MOD($A984-1-T$10,'Feuille1-Catégories'!$F$5+1)=0,T$3,""))),"")</f>
        <v/>
      </c>
      <c r="U984" s="29" t="str">
        <f ca="1">IF(AND($A984&lt;&gt;"",U$9&lt;&gt;""),IF(HLOOKUP(U$9,'Feuille1-Catégories'!$C$1:$G$2,2,FALSE)="OUI",U$3,IF(HLOOKUP(U$9,'Feuille1-Catégories'!$C$1:$G$3,3,FALSE)="OUI",OFFSET(U$3,MOD(QUOTIENT(ROW()-ROW($A$20),'Feuille1-Catégories'!$B$6/U$6),U$5),0),IF(MOD($A984-1-U$10,'Feuille1-Catégories'!$F$5+1)=0,U$3,""))),"")</f>
        <v/>
      </c>
      <c r="V984" s="29" t="str">
        <f ca="1">IF(AND($A984&lt;&gt;"",V$9&lt;&gt;""),IF(HLOOKUP(V$9,'Feuille1-Catégories'!$C$1:$G$2,2,FALSE)="OUI",V$3,IF(HLOOKUP(V$9,'Feuille1-Catégories'!$C$1:$G$3,3,FALSE)="OUI",OFFSET(V$3,MOD(QUOTIENT(ROW()-ROW($A$20),'Feuille1-Catégories'!$B$6/V$6),V$5),0),IF(MOD($A984-1-V$10,'Feuille1-Catégories'!$F$5+1)=0,V$3,""))),"")</f>
        <v/>
      </c>
      <c r="W984" s="29" t="str">
        <f ca="1">IF(AND($A984&lt;&gt;"",W$9&lt;&gt;""),IF(HLOOKUP(W$9,'Feuille1-Catégories'!$C$1:$G$2,2,FALSE)="OUI",W$3,IF(HLOOKUP(W$9,'Feuille1-Catégories'!$C$1:$G$3,3,FALSE)="OUI",OFFSET(W$3,MOD(QUOTIENT(ROW()-ROW($A$20),'Feuille1-Catégories'!$B$6/W$6),W$5),0),IF(MOD($A984-1-W$10,'Feuille1-Catégories'!$F$5+1)=0,W$3,""))),"")</f>
        <v/>
      </c>
      <c r="X984" s="29" t="str">
        <f ca="1">IF(AND($A984&lt;&gt;"",X$9&lt;&gt;""),IF(HLOOKUP(X$9,'Feuille1-Catégories'!$C$1:$G$2,2,FALSE)="OUI",X$3,IF(HLOOKUP(X$9,'Feuille1-Catégories'!$C$1:$G$3,3,FALSE)="OUI",OFFSET(X$3,MOD(QUOTIENT(ROW()-ROW($A$20),'Feuille1-Catégories'!$B$6/X$6),X$5),0),IF(MOD($A984-1-X$10,'Feuille1-Catégories'!$F$5+1)=0,X$3,""))),"")</f>
        <v/>
      </c>
      <c r="Y984" s="29" t="str">
        <f ca="1">IF(AND($A984&lt;&gt;"",Y$9&lt;&gt;""),IF(HLOOKUP(Y$9,'Feuille1-Catégories'!$C$1:$G$2,2,FALSE)="OUI",Y$3,IF(HLOOKUP(Y$9,'Feuille1-Catégories'!$C$1:$G$3,3,FALSE)="OUI",OFFSET(Y$3,MOD(QUOTIENT(ROW()-ROW($A$20),'Feuille1-Catégories'!$B$6/Y$6),Y$5),0),IF(MOD($A984-1-Y$10,'Feuille1-Catégories'!$F$5+1)=0,Y$3,""))),"")</f>
        <v/>
      </c>
      <c r="Z984" s="29" t="str">
        <f ca="1">IF(AND($A984&lt;&gt;"",Z$9&lt;&gt;""),IF(HLOOKUP(Z$9,'Feuille1-Catégories'!$C$1:$G$2,2,FALSE)="OUI",Z$3,IF(HLOOKUP(Z$9,'Feuille1-Catégories'!$C$1:$G$3,3,FALSE)="OUI",OFFSET(Z$3,MOD(QUOTIENT(ROW()-ROW($A$20),'Feuille1-Catégories'!$B$6/Z$6),Z$5),0),IF(MOD($A984-1-Z$10,'Feuille1-Catégories'!$F$5+1)=0,Z$3,""))),"")</f>
        <v/>
      </c>
    </row>
    <row r="985" spans="1:26" ht="17" x14ac:dyDescent="0.2">
      <c r="A985" s="21" t="str">
        <f>IF('Feuille2-Prix de vente'!A985&lt;&gt;"",'Feuille2-Prix de vente'!A985,"")</f>
        <v/>
      </c>
      <c r="B985" s="33" t="str">
        <f>IF('Feuille2-Prix de vente'!B985&lt;&gt;"",'Feuille2-Prix de vente'!B985,"")</f>
        <v/>
      </c>
      <c r="C985" s="10" t="str">
        <f>IF('Feuille2-Prix de vente'!C985&lt;&gt;"",'Feuille2-Prix de vente'!C985,"")</f>
        <v/>
      </c>
      <c r="D985" s="10" t="str">
        <f t="shared" si="15"/>
        <v/>
      </c>
      <c r="E985" s="10" t="str">
        <f>IF('Feuille2-Prix de vente'!E985&lt;&gt;"",'Feuille2-Prix de vente'!E985,"")</f>
        <v/>
      </c>
      <c r="F985" s="29" t="str">
        <f ca="1">IF(AND($A985&lt;&gt;"",F$9&lt;&gt;""),IF(HLOOKUP(F$9,'Feuille1-Catégories'!$C$1:$G$2,2,FALSE)="OUI",F$3,IF(HLOOKUP(F$9,'Feuille1-Catégories'!$C$1:$G$3,3,FALSE)="OUI",OFFSET(F$3,MOD(QUOTIENT(ROW()-ROW($A$20),'Feuille1-Catégories'!$B$6/F$6),F$5),0),IF(MOD($A985-1-F$10,'Feuille1-Catégories'!$F$5+1)=0,F$3,""))),"")</f>
        <v/>
      </c>
      <c r="G985" s="29" t="str">
        <f ca="1">IF(AND($A985&lt;&gt;"",G$9&lt;&gt;""),IF(HLOOKUP(G$9,'Feuille1-Catégories'!$C$1:$G$2,2,FALSE)="OUI",G$3,IF(HLOOKUP(G$9,'Feuille1-Catégories'!$C$1:$G$3,3,FALSE)="OUI",OFFSET(G$3,MOD(QUOTIENT(ROW()-ROW($A$20),'Feuille1-Catégories'!$B$6/G$6),G$5),0),IF(MOD($A985-1-G$10,'Feuille1-Catégories'!$F$5+1)=0,G$3,""))),"")</f>
        <v/>
      </c>
      <c r="H985" s="29" t="str">
        <f ca="1">IF(AND($A985&lt;&gt;"",H$9&lt;&gt;""),IF(HLOOKUP(H$9,'Feuille1-Catégories'!$C$1:$G$2,2,FALSE)="OUI",H$3,IF(HLOOKUP(H$9,'Feuille1-Catégories'!$C$1:$G$3,3,FALSE)="OUI",OFFSET(H$3,MOD(QUOTIENT(ROW()-ROW($A$20),'Feuille1-Catégories'!$B$6/H$6),H$5),0),IF(MOD($A985-1-H$10,'Feuille1-Catégories'!$F$5+1)=0,H$3,""))),"")</f>
        <v/>
      </c>
      <c r="I985" s="29" t="str">
        <f ca="1">IF(AND($A985&lt;&gt;"",I$9&lt;&gt;""),IF(HLOOKUP(I$9,'Feuille1-Catégories'!$C$1:$G$2,2,FALSE)="OUI",I$3,IF(HLOOKUP(I$9,'Feuille1-Catégories'!$C$1:$G$3,3,FALSE)="OUI",OFFSET(I$3,MOD(QUOTIENT(ROW()-ROW($A$20),'Feuille1-Catégories'!$B$6/I$6),I$5),0),IF(MOD($A985-1-I$10,'Feuille1-Catégories'!$F$5+1)=0,I$3,""))),"")</f>
        <v/>
      </c>
      <c r="J985" s="29" t="str">
        <f ca="1">IF(AND($A985&lt;&gt;"",J$9&lt;&gt;""),IF(HLOOKUP(J$9,'Feuille1-Catégories'!$C$1:$G$2,2,FALSE)="OUI",J$3,IF(HLOOKUP(J$9,'Feuille1-Catégories'!$C$1:$G$3,3,FALSE)="OUI",OFFSET(J$3,MOD(QUOTIENT(ROW()-ROW($A$20),'Feuille1-Catégories'!$B$6/J$6),J$5),0),IF(MOD($A985-1-J$10,'Feuille1-Catégories'!$F$5+1)=0,J$3,""))),"")</f>
        <v/>
      </c>
      <c r="K985" s="29" t="str">
        <f ca="1">IF(AND($A985&lt;&gt;"",K$9&lt;&gt;""),IF(HLOOKUP(K$9,'Feuille1-Catégories'!$C$1:$G$2,2,FALSE)="OUI",K$3,IF(HLOOKUP(K$9,'Feuille1-Catégories'!$C$1:$G$3,3,FALSE)="OUI",OFFSET(K$3,MOD(QUOTIENT(ROW()-ROW($A$20),'Feuille1-Catégories'!$B$6/K$6),K$5),0),IF(MOD($A985-1-K$10,'Feuille1-Catégories'!$F$5+1)=0,K$3,""))),"")</f>
        <v/>
      </c>
      <c r="L985" s="29" t="str">
        <f ca="1">IF(AND($A985&lt;&gt;"",L$9&lt;&gt;""),IF(HLOOKUP(L$9,'Feuille1-Catégories'!$C$1:$G$2,2,FALSE)="OUI",L$3,IF(HLOOKUP(L$9,'Feuille1-Catégories'!$C$1:$G$3,3,FALSE)="OUI",OFFSET(L$3,MOD(QUOTIENT(ROW()-ROW($A$20),'Feuille1-Catégories'!$B$6/L$6),L$5),0),IF(MOD($A985-1-L$10,'Feuille1-Catégories'!$F$5+1)=0,L$3,""))),"")</f>
        <v/>
      </c>
      <c r="M985" s="29" t="str">
        <f ca="1">IF(AND($A985&lt;&gt;"",M$9&lt;&gt;""),IF(HLOOKUP(M$9,'Feuille1-Catégories'!$C$1:$G$2,2,FALSE)="OUI",M$3,IF(HLOOKUP(M$9,'Feuille1-Catégories'!$C$1:$G$3,3,FALSE)="OUI",OFFSET(M$3,MOD(QUOTIENT(ROW()-ROW($A$20),'Feuille1-Catégories'!$B$6/M$6),M$5),0),IF(MOD($A985-1-M$10,'Feuille1-Catégories'!$F$5+1)=0,M$3,""))),"")</f>
        <v/>
      </c>
      <c r="N985" s="29" t="str">
        <f ca="1">IF(AND($A985&lt;&gt;"",N$9&lt;&gt;""),IF(HLOOKUP(N$9,'Feuille1-Catégories'!$C$1:$G$2,2,FALSE)="OUI",N$3,IF(HLOOKUP(N$9,'Feuille1-Catégories'!$C$1:$G$3,3,FALSE)="OUI",OFFSET(N$3,MOD(QUOTIENT(ROW()-ROW($A$20),'Feuille1-Catégories'!$B$6/N$6),N$5),0),IF(MOD($A985-1-N$10,'Feuille1-Catégories'!$F$5+1)=0,N$3,""))),"")</f>
        <v/>
      </c>
      <c r="O985" s="29" t="str">
        <f ca="1">IF(AND($A985&lt;&gt;"",O$9&lt;&gt;""),IF(HLOOKUP(O$9,'Feuille1-Catégories'!$C$1:$G$2,2,FALSE)="OUI",O$3,IF(HLOOKUP(O$9,'Feuille1-Catégories'!$C$1:$G$3,3,FALSE)="OUI",OFFSET(O$3,MOD(QUOTIENT(ROW()-ROW($A$20),'Feuille1-Catégories'!$B$6/O$6),O$5),0),IF(MOD($A985-1-O$10,'Feuille1-Catégories'!$F$5+1)=0,O$3,""))),"")</f>
        <v/>
      </c>
      <c r="P985" s="29" t="str">
        <f ca="1">IF(AND($A985&lt;&gt;"",P$9&lt;&gt;""),IF(HLOOKUP(P$9,'Feuille1-Catégories'!$C$1:$G$2,2,FALSE)="OUI",P$3,IF(HLOOKUP(P$9,'Feuille1-Catégories'!$C$1:$G$3,3,FALSE)="OUI",OFFSET(P$3,MOD(QUOTIENT(ROW()-ROW($A$20),'Feuille1-Catégories'!$B$6/P$6),P$5),0),IF(MOD($A985-1-P$10,'Feuille1-Catégories'!$F$5+1)=0,P$3,""))),"")</f>
        <v/>
      </c>
      <c r="Q985" s="29" t="str">
        <f ca="1">IF(AND($A985&lt;&gt;"",Q$9&lt;&gt;""),IF(HLOOKUP(Q$9,'Feuille1-Catégories'!$C$1:$G$2,2,FALSE)="OUI",Q$3,IF(HLOOKUP(Q$9,'Feuille1-Catégories'!$C$1:$G$3,3,FALSE)="OUI",OFFSET(Q$3,MOD(QUOTIENT(ROW()-ROW($A$20),'Feuille1-Catégories'!$B$6/Q$6),Q$5),0),IF(MOD($A985-1-Q$10,'Feuille1-Catégories'!$F$5+1)=0,Q$3,""))),"")</f>
        <v/>
      </c>
      <c r="R985" s="29" t="str">
        <f ca="1">IF(AND($A985&lt;&gt;"",R$9&lt;&gt;""),IF(HLOOKUP(R$9,'Feuille1-Catégories'!$C$1:$G$2,2,FALSE)="OUI",R$3,IF(HLOOKUP(R$9,'Feuille1-Catégories'!$C$1:$G$3,3,FALSE)="OUI",OFFSET(R$3,MOD(QUOTIENT(ROW()-ROW($A$20),'Feuille1-Catégories'!$B$6/R$6),R$5),0),IF(MOD($A985-1-R$10,'Feuille1-Catégories'!$F$5+1)=0,R$3,""))),"")</f>
        <v/>
      </c>
      <c r="S985" s="29" t="str">
        <f ca="1">IF(AND($A985&lt;&gt;"",S$9&lt;&gt;""),IF(HLOOKUP(S$9,'Feuille1-Catégories'!$C$1:$G$2,2,FALSE)="OUI",S$3,IF(HLOOKUP(S$9,'Feuille1-Catégories'!$C$1:$G$3,3,FALSE)="OUI",OFFSET(S$3,MOD(QUOTIENT(ROW()-ROW($A$20),'Feuille1-Catégories'!$B$6/S$6),S$5),0),IF(MOD($A985-1-S$10,'Feuille1-Catégories'!$F$5+1)=0,S$3,""))),"")</f>
        <v/>
      </c>
      <c r="T985" s="29" t="str">
        <f ca="1">IF(AND($A985&lt;&gt;"",T$9&lt;&gt;""),IF(HLOOKUP(T$9,'Feuille1-Catégories'!$C$1:$G$2,2,FALSE)="OUI",T$3,IF(HLOOKUP(T$9,'Feuille1-Catégories'!$C$1:$G$3,3,FALSE)="OUI",OFFSET(T$3,MOD(QUOTIENT(ROW()-ROW($A$20),'Feuille1-Catégories'!$B$6/T$6),T$5),0),IF(MOD($A985-1-T$10,'Feuille1-Catégories'!$F$5+1)=0,T$3,""))),"")</f>
        <v/>
      </c>
      <c r="U985" s="29" t="str">
        <f ca="1">IF(AND($A985&lt;&gt;"",U$9&lt;&gt;""),IF(HLOOKUP(U$9,'Feuille1-Catégories'!$C$1:$G$2,2,FALSE)="OUI",U$3,IF(HLOOKUP(U$9,'Feuille1-Catégories'!$C$1:$G$3,3,FALSE)="OUI",OFFSET(U$3,MOD(QUOTIENT(ROW()-ROW($A$20),'Feuille1-Catégories'!$B$6/U$6),U$5),0),IF(MOD($A985-1-U$10,'Feuille1-Catégories'!$F$5+1)=0,U$3,""))),"")</f>
        <v/>
      </c>
      <c r="V985" s="29" t="str">
        <f ca="1">IF(AND($A985&lt;&gt;"",V$9&lt;&gt;""),IF(HLOOKUP(V$9,'Feuille1-Catégories'!$C$1:$G$2,2,FALSE)="OUI",V$3,IF(HLOOKUP(V$9,'Feuille1-Catégories'!$C$1:$G$3,3,FALSE)="OUI",OFFSET(V$3,MOD(QUOTIENT(ROW()-ROW($A$20),'Feuille1-Catégories'!$B$6/V$6),V$5),0),IF(MOD($A985-1-V$10,'Feuille1-Catégories'!$F$5+1)=0,V$3,""))),"")</f>
        <v/>
      </c>
      <c r="W985" s="29" t="str">
        <f ca="1">IF(AND($A985&lt;&gt;"",W$9&lt;&gt;""),IF(HLOOKUP(W$9,'Feuille1-Catégories'!$C$1:$G$2,2,FALSE)="OUI",W$3,IF(HLOOKUP(W$9,'Feuille1-Catégories'!$C$1:$G$3,3,FALSE)="OUI",OFFSET(W$3,MOD(QUOTIENT(ROW()-ROW($A$20),'Feuille1-Catégories'!$B$6/W$6),W$5),0),IF(MOD($A985-1-W$10,'Feuille1-Catégories'!$F$5+1)=0,W$3,""))),"")</f>
        <v/>
      </c>
      <c r="X985" s="29" t="str">
        <f ca="1">IF(AND($A985&lt;&gt;"",X$9&lt;&gt;""),IF(HLOOKUP(X$9,'Feuille1-Catégories'!$C$1:$G$2,2,FALSE)="OUI",X$3,IF(HLOOKUP(X$9,'Feuille1-Catégories'!$C$1:$G$3,3,FALSE)="OUI",OFFSET(X$3,MOD(QUOTIENT(ROW()-ROW($A$20),'Feuille1-Catégories'!$B$6/X$6),X$5),0),IF(MOD($A985-1-X$10,'Feuille1-Catégories'!$F$5+1)=0,X$3,""))),"")</f>
        <v/>
      </c>
      <c r="Y985" s="29" t="str">
        <f ca="1">IF(AND($A985&lt;&gt;"",Y$9&lt;&gt;""),IF(HLOOKUP(Y$9,'Feuille1-Catégories'!$C$1:$G$2,2,FALSE)="OUI",Y$3,IF(HLOOKUP(Y$9,'Feuille1-Catégories'!$C$1:$G$3,3,FALSE)="OUI",OFFSET(Y$3,MOD(QUOTIENT(ROW()-ROW($A$20),'Feuille1-Catégories'!$B$6/Y$6),Y$5),0),IF(MOD($A985-1-Y$10,'Feuille1-Catégories'!$F$5+1)=0,Y$3,""))),"")</f>
        <v/>
      </c>
      <c r="Z985" s="29" t="str">
        <f ca="1">IF(AND($A985&lt;&gt;"",Z$9&lt;&gt;""),IF(HLOOKUP(Z$9,'Feuille1-Catégories'!$C$1:$G$2,2,FALSE)="OUI",Z$3,IF(HLOOKUP(Z$9,'Feuille1-Catégories'!$C$1:$G$3,3,FALSE)="OUI",OFFSET(Z$3,MOD(QUOTIENT(ROW()-ROW($A$20),'Feuille1-Catégories'!$B$6/Z$6),Z$5),0),IF(MOD($A985-1-Z$10,'Feuille1-Catégories'!$F$5+1)=0,Z$3,""))),"")</f>
        <v/>
      </c>
    </row>
    <row r="986" spans="1:26" ht="17" x14ac:dyDescent="0.2">
      <c r="A986" s="21" t="str">
        <f>IF('Feuille2-Prix de vente'!A986&lt;&gt;"",'Feuille2-Prix de vente'!A986,"")</f>
        <v/>
      </c>
      <c r="B986" s="33" t="str">
        <f>IF('Feuille2-Prix de vente'!B986&lt;&gt;"",'Feuille2-Prix de vente'!B986,"")</f>
        <v/>
      </c>
      <c r="C986" s="10" t="str">
        <f>IF('Feuille2-Prix de vente'!C986&lt;&gt;"",'Feuille2-Prix de vente'!C986,"")</f>
        <v/>
      </c>
      <c r="D986" s="10" t="str">
        <f t="shared" si="15"/>
        <v/>
      </c>
      <c r="E986" s="10" t="str">
        <f>IF('Feuille2-Prix de vente'!E986&lt;&gt;"",'Feuille2-Prix de vente'!E986,"")</f>
        <v/>
      </c>
      <c r="F986" s="29" t="str">
        <f ca="1">IF(AND($A986&lt;&gt;"",F$9&lt;&gt;""),IF(HLOOKUP(F$9,'Feuille1-Catégories'!$C$1:$G$2,2,FALSE)="OUI",F$3,IF(HLOOKUP(F$9,'Feuille1-Catégories'!$C$1:$G$3,3,FALSE)="OUI",OFFSET(F$3,MOD(QUOTIENT(ROW()-ROW($A$20),'Feuille1-Catégories'!$B$6/F$6),F$5),0),IF(MOD($A986-1-F$10,'Feuille1-Catégories'!$F$5+1)=0,F$3,""))),"")</f>
        <v/>
      </c>
      <c r="G986" s="29" t="str">
        <f ca="1">IF(AND($A986&lt;&gt;"",G$9&lt;&gt;""),IF(HLOOKUP(G$9,'Feuille1-Catégories'!$C$1:$G$2,2,FALSE)="OUI",G$3,IF(HLOOKUP(G$9,'Feuille1-Catégories'!$C$1:$G$3,3,FALSE)="OUI",OFFSET(G$3,MOD(QUOTIENT(ROW()-ROW($A$20),'Feuille1-Catégories'!$B$6/G$6),G$5),0),IF(MOD($A986-1-G$10,'Feuille1-Catégories'!$F$5+1)=0,G$3,""))),"")</f>
        <v/>
      </c>
      <c r="H986" s="29" t="str">
        <f ca="1">IF(AND($A986&lt;&gt;"",H$9&lt;&gt;""),IF(HLOOKUP(H$9,'Feuille1-Catégories'!$C$1:$G$2,2,FALSE)="OUI",H$3,IF(HLOOKUP(H$9,'Feuille1-Catégories'!$C$1:$G$3,3,FALSE)="OUI",OFFSET(H$3,MOD(QUOTIENT(ROW()-ROW($A$20),'Feuille1-Catégories'!$B$6/H$6),H$5),0),IF(MOD($A986-1-H$10,'Feuille1-Catégories'!$F$5+1)=0,H$3,""))),"")</f>
        <v/>
      </c>
      <c r="I986" s="29" t="str">
        <f ca="1">IF(AND($A986&lt;&gt;"",I$9&lt;&gt;""),IF(HLOOKUP(I$9,'Feuille1-Catégories'!$C$1:$G$2,2,FALSE)="OUI",I$3,IF(HLOOKUP(I$9,'Feuille1-Catégories'!$C$1:$G$3,3,FALSE)="OUI",OFFSET(I$3,MOD(QUOTIENT(ROW()-ROW($A$20),'Feuille1-Catégories'!$B$6/I$6),I$5),0),IF(MOD($A986-1-I$10,'Feuille1-Catégories'!$F$5+1)=0,I$3,""))),"")</f>
        <v/>
      </c>
      <c r="J986" s="29" t="str">
        <f ca="1">IF(AND($A986&lt;&gt;"",J$9&lt;&gt;""),IF(HLOOKUP(J$9,'Feuille1-Catégories'!$C$1:$G$2,2,FALSE)="OUI",J$3,IF(HLOOKUP(J$9,'Feuille1-Catégories'!$C$1:$G$3,3,FALSE)="OUI",OFFSET(J$3,MOD(QUOTIENT(ROW()-ROW($A$20),'Feuille1-Catégories'!$B$6/J$6),J$5),0),IF(MOD($A986-1-J$10,'Feuille1-Catégories'!$F$5+1)=0,J$3,""))),"")</f>
        <v/>
      </c>
      <c r="K986" s="29" t="str">
        <f ca="1">IF(AND($A986&lt;&gt;"",K$9&lt;&gt;""),IF(HLOOKUP(K$9,'Feuille1-Catégories'!$C$1:$G$2,2,FALSE)="OUI",K$3,IF(HLOOKUP(K$9,'Feuille1-Catégories'!$C$1:$G$3,3,FALSE)="OUI",OFFSET(K$3,MOD(QUOTIENT(ROW()-ROW($A$20),'Feuille1-Catégories'!$B$6/K$6),K$5),0),IF(MOD($A986-1-K$10,'Feuille1-Catégories'!$F$5+1)=0,K$3,""))),"")</f>
        <v/>
      </c>
      <c r="L986" s="29" t="str">
        <f ca="1">IF(AND($A986&lt;&gt;"",L$9&lt;&gt;""),IF(HLOOKUP(L$9,'Feuille1-Catégories'!$C$1:$G$2,2,FALSE)="OUI",L$3,IF(HLOOKUP(L$9,'Feuille1-Catégories'!$C$1:$G$3,3,FALSE)="OUI",OFFSET(L$3,MOD(QUOTIENT(ROW()-ROW($A$20),'Feuille1-Catégories'!$B$6/L$6),L$5),0),IF(MOD($A986-1-L$10,'Feuille1-Catégories'!$F$5+1)=0,L$3,""))),"")</f>
        <v/>
      </c>
      <c r="M986" s="29" t="str">
        <f ca="1">IF(AND($A986&lt;&gt;"",M$9&lt;&gt;""),IF(HLOOKUP(M$9,'Feuille1-Catégories'!$C$1:$G$2,2,FALSE)="OUI",M$3,IF(HLOOKUP(M$9,'Feuille1-Catégories'!$C$1:$G$3,3,FALSE)="OUI",OFFSET(M$3,MOD(QUOTIENT(ROW()-ROW($A$20),'Feuille1-Catégories'!$B$6/M$6),M$5),0),IF(MOD($A986-1-M$10,'Feuille1-Catégories'!$F$5+1)=0,M$3,""))),"")</f>
        <v/>
      </c>
      <c r="N986" s="29" t="str">
        <f ca="1">IF(AND($A986&lt;&gt;"",N$9&lt;&gt;""),IF(HLOOKUP(N$9,'Feuille1-Catégories'!$C$1:$G$2,2,FALSE)="OUI",N$3,IF(HLOOKUP(N$9,'Feuille1-Catégories'!$C$1:$G$3,3,FALSE)="OUI",OFFSET(N$3,MOD(QUOTIENT(ROW()-ROW($A$20),'Feuille1-Catégories'!$B$6/N$6),N$5),0),IF(MOD($A986-1-N$10,'Feuille1-Catégories'!$F$5+1)=0,N$3,""))),"")</f>
        <v/>
      </c>
      <c r="O986" s="29" t="str">
        <f ca="1">IF(AND($A986&lt;&gt;"",O$9&lt;&gt;""),IF(HLOOKUP(O$9,'Feuille1-Catégories'!$C$1:$G$2,2,FALSE)="OUI",O$3,IF(HLOOKUP(O$9,'Feuille1-Catégories'!$C$1:$G$3,3,FALSE)="OUI",OFFSET(O$3,MOD(QUOTIENT(ROW()-ROW($A$20),'Feuille1-Catégories'!$B$6/O$6),O$5),0),IF(MOD($A986-1-O$10,'Feuille1-Catégories'!$F$5+1)=0,O$3,""))),"")</f>
        <v/>
      </c>
      <c r="P986" s="29" t="str">
        <f ca="1">IF(AND($A986&lt;&gt;"",P$9&lt;&gt;""),IF(HLOOKUP(P$9,'Feuille1-Catégories'!$C$1:$G$2,2,FALSE)="OUI",P$3,IF(HLOOKUP(P$9,'Feuille1-Catégories'!$C$1:$G$3,3,FALSE)="OUI",OFFSET(P$3,MOD(QUOTIENT(ROW()-ROW($A$20),'Feuille1-Catégories'!$B$6/P$6),P$5),0),IF(MOD($A986-1-P$10,'Feuille1-Catégories'!$F$5+1)=0,P$3,""))),"")</f>
        <v/>
      </c>
      <c r="Q986" s="29" t="str">
        <f ca="1">IF(AND($A986&lt;&gt;"",Q$9&lt;&gt;""),IF(HLOOKUP(Q$9,'Feuille1-Catégories'!$C$1:$G$2,2,FALSE)="OUI",Q$3,IF(HLOOKUP(Q$9,'Feuille1-Catégories'!$C$1:$G$3,3,FALSE)="OUI",OFFSET(Q$3,MOD(QUOTIENT(ROW()-ROW($A$20),'Feuille1-Catégories'!$B$6/Q$6),Q$5),0),IF(MOD($A986-1-Q$10,'Feuille1-Catégories'!$F$5+1)=0,Q$3,""))),"")</f>
        <v/>
      </c>
      <c r="R986" s="29" t="str">
        <f ca="1">IF(AND($A986&lt;&gt;"",R$9&lt;&gt;""),IF(HLOOKUP(R$9,'Feuille1-Catégories'!$C$1:$G$2,2,FALSE)="OUI",R$3,IF(HLOOKUP(R$9,'Feuille1-Catégories'!$C$1:$G$3,3,FALSE)="OUI",OFFSET(R$3,MOD(QUOTIENT(ROW()-ROW($A$20),'Feuille1-Catégories'!$B$6/R$6),R$5),0),IF(MOD($A986-1-R$10,'Feuille1-Catégories'!$F$5+1)=0,R$3,""))),"")</f>
        <v/>
      </c>
      <c r="S986" s="29" t="str">
        <f ca="1">IF(AND($A986&lt;&gt;"",S$9&lt;&gt;""),IF(HLOOKUP(S$9,'Feuille1-Catégories'!$C$1:$G$2,2,FALSE)="OUI",S$3,IF(HLOOKUP(S$9,'Feuille1-Catégories'!$C$1:$G$3,3,FALSE)="OUI",OFFSET(S$3,MOD(QUOTIENT(ROW()-ROW($A$20),'Feuille1-Catégories'!$B$6/S$6),S$5),0),IF(MOD($A986-1-S$10,'Feuille1-Catégories'!$F$5+1)=0,S$3,""))),"")</f>
        <v/>
      </c>
      <c r="T986" s="29" t="str">
        <f ca="1">IF(AND($A986&lt;&gt;"",T$9&lt;&gt;""),IF(HLOOKUP(T$9,'Feuille1-Catégories'!$C$1:$G$2,2,FALSE)="OUI",T$3,IF(HLOOKUP(T$9,'Feuille1-Catégories'!$C$1:$G$3,3,FALSE)="OUI",OFFSET(T$3,MOD(QUOTIENT(ROW()-ROW($A$20),'Feuille1-Catégories'!$B$6/T$6),T$5),0),IF(MOD($A986-1-T$10,'Feuille1-Catégories'!$F$5+1)=0,T$3,""))),"")</f>
        <v/>
      </c>
      <c r="U986" s="29" t="str">
        <f ca="1">IF(AND($A986&lt;&gt;"",U$9&lt;&gt;""),IF(HLOOKUP(U$9,'Feuille1-Catégories'!$C$1:$G$2,2,FALSE)="OUI",U$3,IF(HLOOKUP(U$9,'Feuille1-Catégories'!$C$1:$G$3,3,FALSE)="OUI",OFFSET(U$3,MOD(QUOTIENT(ROW()-ROW($A$20),'Feuille1-Catégories'!$B$6/U$6),U$5),0),IF(MOD($A986-1-U$10,'Feuille1-Catégories'!$F$5+1)=0,U$3,""))),"")</f>
        <v/>
      </c>
      <c r="V986" s="29" t="str">
        <f ca="1">IF(AND($A986&lt;&gt;"",V$9&lt;&gt;""),IF(HLOOKUP(V$9,'Feuille1-Catégories'!$C$1:$G$2,2,FALSE)="OUI",V$3,IF(HLOOKUP(V$9,'Feuille1-Catégories'!$C$1:$G$3,3,FALSE)="OUI",OFFSET(V$3,MOD(QUOTIENT(ROW()-ROW($A$20),'Feuille1-Catégories'!$B$6/V$6),V$5),0),IF(MOD($A986-1-V$10,'Feuille1-Catégories'!$F$5+1)=0,V$3,""))),"")</f>
        <v/>
      </c>
      <c r="W986" s="29" t="str">
        <f ca="1">IF(AND($A986&lt;&gt;"",W$9&lt;&gt;""),IF(HLOOKUP(W$9,'Feuille1-Catégories'!$C$1:$G$2,2,FALSE)="OUI",W$3,IF(HLOOKUP(W$9,'Feuille1-Catégories'!$C$1:$G$3,3,FALSE)="OUI",OFFSET(W$3,MOD(QUOTIENT(ROW()-ROW($A$20),'Feuille1-Catégories'!$B$6/W$6),W$5),0),IF(MOD($A986-1-W$10,'Feuille1-Catégories'!$F$5+1)=0,W$3,""))),"")</f>
        <v/>
      </c>
      <c r="X986" s="29" t="str">
        <f ca="1">IF(AND($A986&lt;&gt;"",X$9&lt;&gt;""),IF(HLOOKUP(X$9,'Feuille1-Catégories'!$C$1:$G$2,2,FALSE)="OUI",X$3,IF(HLOOKUP(X$9,'Feuille1-Catégories'!$C$1:$G$3,3,FALSE)="OUI",OFFSET(X$3,MOD(QUOTIENT(ROW()-ROW($A$20),'Feuille1-Catégories'!$B$6/X$6),X$5),0),IF(MOD($A986-1-X$10,'Feuille1-Catégories'!$F$5+1)=0,X$3,""))),"")</f>
        <v/>
      </c>
      <c r="Y986" s="29" t="str">
        <f ca="1">IF(AND($A986&lt;&gt;"",Y$9&lt;&gt;""),IF(HLOOKUP(Y$9,'Feuille1-Catégories'!$C$1:$G$2,2,FALSE)="OUI",Y$3,IF(HLOOKUP(Y$9,'Feuille1-Catégories'!$C$1:$G$3,3,FALSE)="OUI",OFFSET(Y$3,MOD(QUOTIENT(ROW()-ROW($A$20),'Feuille1-Catégories'!$B$6/Y$6),Y$5),0),IF(MOD($A986-1-Y$10,'Feuille1-Catégories'!$F$5+1)=0,Y$3,""))),"")</f>
        <v/>
      </c>
      <c r="Z986" s="29" t="str">
        <f ca="1">IF(AND($A986&lt;&gt;"",Z$9&lt;&gt;""),IF(HLOOKUP(Z$9,'Feuille1-Catégories'!$C$1:$G$2,2,FALSE)="OUI",Z$3,IF(HLOOKUP(Z$9,'Feuille1-Catégories'!$C$1:$G$3,3,FALSE)="OUI",OFFSET(Z$3,MOD(QUOTIENT(ROW()-ROW($A$20),'Feuille1-Catégories'!$B$6/Z$6),Z$5),0),IF(MOD($A986-1-Z$10,'Feuille1-Catégories'!$F$5+1)=0,Z$3,""))),"")</f>
        <v/>
      </c>
    </row>
    <row r="987" spans="1:26" ht="17" x14ac:dyDescent="0.2">
      <c r="A987" s="21" t="str">
        <f>IF('Feuille2-Prix de vente'!A987&lt;&gt;"",'Feuille2-Prix de vente'!A987,"")</f>
        <v/>
      </c>
      <c r="B987" s="33" t="str">
        <f>IF('Feuille2-Prix de vente'!B987&lt;&gt;"",'Feuille2-Prix de vente'!B987,"")</f>
        <v/>
      </c>
      <c r="C987" s="10" t="str">
        <f>IF('Feuille2-Prix de vente'!C987&lt;&gt;"",'Feuille2-Prix de vente'!C987,"")</f>
        <v/>
      </c>
      <c r="D987" s="10" t="str">
        <f t="shared" si="15"/>
        <v/>
      </c>
      <c r="E987" s="10" t="str">
        <f>IF('Feuille2-Prix de vente'!E987&lt;&gt;"",'Feuille2-Prix de vente'!E987,"")</f>
        <v/>
      </c>
      <c r="F987" s="29" t="str">
        <f ca="1">IF(AND($A987&lt;&gt;"",F$9&lt;&gt;""),IF(HLOOKUP(F$9,'Feuille1-Catégories'!$C$1:$G$2,2,FALSE)="OUI",F$3,IF(HLOOKUP(F$9,'Feuille1-Catégories'!$C$1:$G$3,3,FALSE)="OUI",OFFSET(F$3,MOD(QUOTIENT(ROW()-ROW($A$20),'Feuille1-Catégories'!$B$6/F$6),F$5),0),IF(MOD($A987-1-F$10,'Feuille1-Catégories'!$F$5+1)=0,F$3,""))),"")</f>
        <v/>
      </c>
      <c r="G987" s="29" t="str">
        <f ca="1">IF(AND($A987&lt;&gt;"",G$9&lt;&gt;""),IF(HLOOKUP(G$9,'Feuille1-Catégories'!$C$1:$G$2,2,FALSE)="OUI",G$3,IF(HLOOKUP(G$9,'Feuille1-Catégories'!$C$1:$G$3,3,FALSE)="OUI",OFFSET(G$3,MOD(QUOTIENT(ROW()-ROW($A$20),'Feuille1-Catégories'!$B$6/G$6),G$5),0),IF(MOD($A987-1-G$10,'Feuille1-Catégories'!$F$5+1)=0,G$3,""))),"")</f>
        <v/>
      </c>
      <c r="H987" s="29" t="str">
        <f ca="1">IF(AND($A987&lt;&gt;"",H$9&lt;&gt;""),IF(HLOOKUP(H$9,'Feuille1-Catégories'!$C$1:$G$2,2,FALSE)="OUI",H$3,IF(HLOOKUP(H$9,'Feuille1-Catégories'!$C$1:$G$3,3,FALSE)="OUI",OFFSET(H$3,MOD(QUOTIENT(ROW()-ROW($A$20),'Feuille1-Catégories'!$B$6/H$6),H$5),0),IF(MOD($A987-1-H$10,'Feuille1-Catégories'!$F$5+1)=0,H$3,""))),"")</f>
        <v/>
      </c>
      <c r="I987" s="29" t="str">
        <f ca="1">IF(AND($A987&lt;&gt;"",I$9&lt;&gt;""),IF(HLOOKUP(I$9,'Feuille1-Catégories'!$C$1:$G$2,2,FALSE)="OUI",I$3,IF(HLOOKUP(I$9,'Feuille1-Catégories'!$C$1:$G$3,3,FALSE)="OUI",OFFSET(I$3,MOD(QUOTIENT(ROW()-ROW($A$20),'Feuille1-Catégories'!$B$6/I$6),I$5),0),IF(MOD($A987-1-I$10,'Feuille1-Catégories'!$F$5+1)=0,I$3,""))),"")</f>
        <v/>
      </c>
      <c r="J987" s="29" t="str">
        <f ca="1">IF(AND($A987&lt;&gt;"",J$9&lt;&gt;""),IF(HLOOKUP(J$9,'Feuille1-Catégories'!$C$1:$G$2,2,FALSE)="OUI",J$3,IF(HLOOKUP(J$9,'Feuille1-Catégories'!$C$1:$G$3,3,FALSE)="OUI",OFFSET(J$3,MOD(QUOTIENT(ROW()-ROW($A$20),'Feuille1-Catégories'!$B$6/J$6),J$5),0),IF(MOD($A987-1-J$10,'Feuille1-Catégories'!$F$5+1)=0,J$3,""))),"")</f>
        <v/>
      </c>
      <c r="K987" s="29" t="str">
        <f ca="1">IF(AND($A987&lt;&gt;"",K$9&lt;&gt;""),IF(HLOOKUP(K$9,'Feuille1-Catégories'!$C$1:$G$2,2,FALSE)="OUI",K$3,IF(HLOOKUP(K$9,'Feuille1-Catégories'!$C$1:$G$3,3,FALSE)="OUI",OFFSET(K$3,MOD(QUOTIENT(ROW()-ROW($A$20),'Feuille1-Catégories'!$B$6/K$6),K$5),0),IF(MOD($A987-1-K$10,'Feuille1-Catégories'!$F$5+1)=0,K$3,""))),"")</f>
        <v/>
      </c>
      <c r="L987" s="29" t="str">
        <f ca="1">IF(AND($A987&lt;&gt;"",L$9&lt;&gt;""),IF(HLOOKUP(L$9,'Feuille1-Catégories'!$C$1:$G$2,2,FALSE)="OUI",L$3,IF(HLOOKUP(L$9,'Feuille1-Catégories'!$C$1:$G$3,3,FALSE)="OUI",OFFSET(L$3,MOD(QUOTIENT(ROW()-ROW($A$20),'Feuille1-Catégories'!$B$6/L$6),L$5),0),IF(MOD($A987-1-L$10,'Feuille1-Catégories'!$F$5+1)=0,L$3,""))),"")</f>
        <v/>
      </c>
      <c r="M987" s="29" t="str">
        <f ca="1">IF(AND($A987&lt;&gt;"",M$9&lt;&gt;""),IF(HLOOKUP(M$9,'Feuille1-Catégories'!$C$1:$G$2,2,FALSE)="OUI",M$3,IF(HLOOKUP(M$9,'Feuille1-Catégories'!$C$1:$G$3,3,FALSE)="OUI",OFFSET(M$3,MOD(QUOTIENT(ROW()-ROW($A$20),'Feuille1-Catégories'!$B$6/M$6),M$5),0),IF(MOD($A987-1-M$10,'Feuille1-Catégories'!$F$5+1)=0,M$3,""))),"")</f>
        <v/>
      </c>
      <c r="N987" s="29" t="str">
        <f ca="1">IF(AND($A987&lt;&gt;"",N$9&lt;&gt;""),IF(HLOOKUP(N$9,'Feuille1-Catégories'!$C$1:$G$2,2,FALSE)="OUI",N$3,IF(HLOOKUP(N$9,'Feuille1-Catégories'!$C$1:$G$3,3,FALSE)="OUI",OFFSET(N$3,MOD(QUOTIENT(ROW()-ROW($A$20),'Feuille1-Catégories'!$B$6/N$6),N$5),0),IF(MOD($A987-1-N$10,'Feuille1-Catégories'!$F$5+1)=0,N$3,""))),"")</f>
        <v/>
      </c>
      <c r="O987" s="29" t="str">
        <f ca="1">IF(AND($A987&lt;&gt;"",O$9&lt;&gt;""),IF(HLOOKUP(O$9,'Feuille1-Catégories'!$C$1:$G$2,2,FALSE)="OUI",O$3,IF(HLOOKUP(O$9,'Feuille1-Catégories'!$C$1:$G$3,3,FALSE)="OUI",OFFSET(O$3,MOD(QUOTIENT(ROW()-ROW($A$20),'Feuille1-Catégories'!$B$6/O$6),O$5),0),IF(MOD($A987-1-O$10,'Feuille1-Catégories'!$F$5+1)=0,O$3,""))),"")</f>
        <v/>
      </c>
      <c r="P987" s="29" t="str">
        <f ca="1">IF(AND($A987&lt;&gt;"",P$9&lt;&gt;""),IF(HLOOKUP(P$9,'Feuille1-Catégories'!$C$1:$G$2,2,FALSE)="OUI",P$3,IF(HLOOKUP(P$9,'Feuille1-Catégories'!$C$1:$G$3,3,FALSE)="OUI",OFFSET(P$3,MOD(QUOTIENT(ROW()-ROW($A$20),'Feuille1-Catégories'!$B$6/P$6),P$5),0),IF(MOD($A987-1-P$10,'Feuille1-Catégories'!$F$5+1)=0,P$3,""))),"")</f>
        <v/>
      </c>
      <c r="Q987" s="29" t="str">
        <f ca="1">IF(AND($A987&lt;&gt;"",Q$9&lt;&gt;""),IF(HLOOKUP(Q$9,'Feuille1-Catégories'!$C$1:$G$2,2,FALSE)="OUI",Q$3,IF(HLOOKUP(Q$9,'Feuille1-Catégories'!$C$1:$G$3,3,FALSE)="OUI",OFFSET(Q$3,MOD(QUOTIENT(ROW()-ROW($A$20),'Feuille1-Catégories'!$B$6/Q$6),Q$5),0),IF(MOD($A987-1-Q$10,'Feuille1-Catégories'!$F$5+1)=0,Q$3,""))),"")</f>
        <v/>
      </c>
      <c r="R987" s="29" t="str">
        <f ca="1">IF(AND($A987&lt;&gt;"",R$9&lt;&gt;""),IF(HLOOKUP(R$9,'Feuille1-Catégories'!$C$1:$G$2,2,FALSE)="OUI",R$3,IF(HLOOKUP(R$9,'Feuille1-Catégories'!$C$1:$G$3,3,FALSE)="OUI",OFFSET(R$3,MOD(QUOTIENT(ROW()-ROW($A$20),'Feuille1-Catégories'!$B$6/R$6),R$5),0),IF(MOD($A987-1-R$10,'Feuille1-Catégories'!$F$5+1)=0,R$3,""))),"")</f>
        <v/>
      </c>
      <c r="S987" s="29" t="str">
        <f ca="1">IF(AND($A987&lt;&gt;"",S$9&lt;&gt;""),IF(HLOOKUP(S$9,'Feuille1-Catégories'!$C$1:$G$2,2,FALSE)="OUI",S$3,IF(HLOOKUP(S$9,'Feuille1-Catégories'!$C$1:$G$3,3,FALSE)="OUI",OFFSET(S$3,MOD(QUOTIENT(ROW()-ROW($A$20),'Feuille1-Catégories'!$B$6/S$6),S$5),0),IF(MOD($A987-1-S$10,'Feuille1-Catégories'!$F$5+1)=0,S$3,""))),"")</f>
        <v/>
      </c>
      <c r="T987" s="29" t="str">
        <f ca="1">IF(AND($A987&lt;&gt;"",T$9&lt;&gt;""),IF(HLOOKUP(T$9,'Feuille1-Catégories'!$C$1:$G$2,2,FALSE)="OUI",T$3,IF(HLOOKUP(T$9,'Feuille1-Catégories'!$C$1:$G$3,3,FALSE)="OUI",OFFSET(T$3,MOD(QUOTIENT(ROW()-ROW($A$20),'Feuille1-Catégories'!$B$6/T$6),T$5),0),IF(MOD($A987-1-T$10,'Feuille1-Catégories'!$F$5+1)=0,T$3,""))),"")</f>
        <v/>
      </c>
      <c r="U987" s="29" t="str">
        <f ca="1">IF(AND($A987&lt;&gt;"",U$9&lt;&gt;""),IF(HLOOKUP(U$9,'Feuille1-Catégories'!$C$1:$G$2,2,FALSE)="OUI",U$3,IF(HLOOKUP(U$9,'Feuille1-Catégories'!$C$1:$G$3,3,FALSE)="OUI",OFFSET(U$3,MOD(QUOTIENT(ROW()-ROW($A$20),'Feuille1-Catégories'!$B$6/U$6),U$5),0),IF(MOD($A987-1-U$10,'Feuille1-Catégories'!$F$5+1)=0,U$3,""))),"")</f>
        <v/>
      </c>
      <c r="V987" s="29" t="str">
        <f ca="1">IF(AND($A987&lt;&gt;"",V$9&lt;&gt;""),IF(HLOOKUP(V$9,'Feuille1-Catégories'!$C$1:$G$2,2,FALSE)="OUI",V$3,IF(HLOOKUP(V$9,'Feuille1-Catégories'!$C$1:$G$3,3,FALSE)="OUI",OFFSET(V$3,MOD(QUOTIENT(ROW()-ROW($A$20),'Feuille1-Catégories'!$B$6/V$6),V$5),0),IF(MOD($A987-1-V$10,'Feuille1-Catégories'!$F$5+1)=0,V$3,""))),"")</f>
        <v/>
      </c>
      <c r="W987" s="29" t="str">
        <f ca="1">IF(AND($A987&lt;&gt;"",W$9&lt;&gt;""),IF(HLOOKUP(W$9,'Feuille1-Catégories'!$C$1:$G$2,2,FALSE)="OUI",W$3,IF(HLOOKUP(W$9,'Feuille1-Catégories'!$C$1:$G$3,3,FALSE)="OUI",OFFSET(W$3,MOD(QUOTIENT(ROW()-ROW($A$20),'Feuille1-Catégories'!$B$6/W$6),W$5),0),IF(MOD($A987-1-W$10,'Feuille1-Catégories'!$F$5+1)=0,W$3,""))),"")</f>
        <v/>
      </c>
      <c r="X987" s="29" t="str">
        <f ca="1">IF(AND($A987&lt;&gt;"",X$9&lt;&gt;""),IF(HLOOKUP(X$9,'Feuille1-Catégories'!$C$1:$G$2,2,FALSE)="OUI",X$3,IF(HLOOKUP(X$9,'Feuille1-Catégories'!$C$1:$G$3,3,FALSE)="OUI",OFFSET(X$3,MOD(QUOTIENT(ROW()-ROW($A$20),'Feuille1-Catégories'!$B$6/X$6),X$5),0),IF(MOD($A987-1-X$10,'Feuille1-Catégories'!$F$5+1)=0,X$3,""))),"")</f>
        <v/>
      </c>
      <c r="Y987" s="29" t="str">
        <f ca="1">IF(AND($A987&lt;&gt;"",Y$9&lt;&gt;""),IF(HLOOKUP(Y$9,'Feuille1-Catégories'!$C$1:$G$2,2,FALSE)="OUI",Y$3,IF(HLOOKUP(Y$9,'Feuille1-Catégories'!$C$1:$G$3,3,FALSE)="OUI",OFFSET(Y$3,MOD(QUOTIENT(ROW()-ROW($A$20),'Feuille1-Catégories'!$B$6/Y$6),Y$5),0),IF(MOD($A987-1-Y$10,'Feuille1-Catégories'!$F$5+1)=0,Y$3,""))),"")</f>
        <v/>
      </c>
      <c r="Z987" s="29" t="str">
        <f ca="1">IF(AND($A987&lt;&gt;"",Z$9&lt;&gt;""),IF(HLOOKUP(Z$9,'Feuille1-Catégories'!$C$1:$G$2,2,FALSE)="OUI",Z$3,IF(HLOOKUP(Z$9,'Feuille1-Catégories'!$C$1:$G$3,3,FALSE)="OUI",OFFSET(Z$3,MOD(QUOTIENT(ROW()-ROW($A$20),'Feuille1-Catégories'!$B$6/Z$6),Z$5),0),IF(MOD($A987-1-Z$10,'Feuille1-Catégories'!$F$5+1)=0,Z$3,""))),"")</f>
        <v/>
      </c>
    </row>
    <row r="988" spans="1:26" ht="17" x14ac:dyDescent="0.2">
      <c r="A988" s="21" t="str">
        <f>IF('Feuille2-Prix de vente'!A988&lt;&gt;"",'Feuille2-Prix de vente'!A988,"")</f>
        <v/>
      </c>
      <c r="B988" s="33" t="str">
        <f>IF('Feuille2-Prix de vente'!B988&lt;&gt;"",'Feuille2-Prix de vente'!B988,"")</f>
        <v/>
      </c>
      <c r="C988" s="10" t="str">
        <f>IF('Feuille2-Prix de vente'!C988&lt;&gt;"",'Feuille2-Prix de vente'!C988,"")</f>
        <v/>
      </c>
      <c r="D988" s="10" t="str">
        <f t="shared" si="15"/>
        <v/>
      </c>
      <c r="E988" s="10" t="str">
        <f>IF('Feuille2-Prix de vente'!E988&lt;&gt;"",'Feuille2-Prix de vente'!E988,"")</f>
        <v/>
      </c>
      <c r="F988" s="29" t="str">
        <f ca="1">IF(AND($A988&lt;&gt;"",F$9&lt;&gt;""),IF(HLOOKUP(F$9,'Feuille1-Catégories'!$C$1:$G$2,2,FALSE)="OUI",F$3,IF(HLOOKUP(F$9,'Feuille1-Catégories'!$C$1:$G$3,3,FALSE)="OUI",OFFSET(F$3,MOD(QUOTIENT(ROW()-ROW($A$20),'Feuille1-Catégories'!$B$6/F$6),F$5),0),IF(MOD($A988-1-F$10,'Feuille1-Catégories'!$F$5+1)=0,F$3,""))),"")</f>
        <v/>
      </c>
      <c r="G988" s="29" t="str">
        <f ca="1">IF(AND($A988&lt;&gt;"",G$9&lt;&gt;""),IF(HLOOKUP(G$9,'Feuille1-Catégories'!$C$1:$G$2,2,FALSE)="OUI",G$3,IF(HLOOKUP(G$9,'Feuille1-Catégories'!$C$1:$G$3,3,FALSE)="OUI",OFFSET(G$3,MOD(QUOTIENT(ROW()-ROW($A$20),'Feuille1-Catégories'!$B$6/G$6),G$5),0),IF(MOD($A988-1-G$10,'Feuille1-Catégories'!$F$5+1)=0,G$3,""))),"")</f>
        <v/>
      </c>
      <c r="H988" s="29" t="str">
        <f ca="1">IF(AND($A988&lt;&gt;"",H$9&lt;&gt;""),IF(HLOOKUP(H$9,'Feuille1-Catégories'!$C$1:$G$2,2,FALSE)="OUI",H$3,IF(HLOOKUP(H$9,'Feuille1-Catégories'!$C$1:$G$3,3,FALSE)="OUI",OFFSET(H$3,MOD(QUOTIENT(ROW()-ROW($A$20),'Feuille1-Catégories'!$B$6/H$6),H$5),0),IF(MOD($A988-1-H$10,'Feuille1-Catégories'!$F$5+1)=0,H$3,""))),"")</f>
        <v/>
      </c>
      <c r="I988" s="29" t="str">
        <f ca="1">IF(AND($A988&lt;&gt;"",I$9&lt;&gt;""),IF(HLOOKUP(I$9,'Feuille1-Catégories'!$C$1:$G$2,2,FALSE)="OUI",I$3,IF(HLOOKUP(I$9,'Feuille1-Catégories'!$C$1:$G$3,3,FALSE)="OUI",OFFSET(I$3,MOD(QUOTIENT(ROW()-ROW($A$20),'Feuille1-Catégories'!$B$6/I$6),I$5),0),IF(MOD($A988-1-I$10,'Feuille1-Catégories'!$F$5+1)=0,I$3,""))),"")</f>
        <v/>
      </c>
      <c r="J988" s="29" t="str">
        <f ca="1">IF(AND($A988&lt;&gt;"",J$9&lt;&gt;""),IF(HLOOKUP(J$9,'Feuille1-Catégories'!$C$1:$G$2,2,FALSE)="OUI",J$3,IF(HLOOKUP(J$9,'Feuille1-Catégories'!$C$1:$G$3,3,FALSE)="OUI",OFFSET(J$3,MOD(QUOTIENT(ROW()-ROW($A$20),'Feuille1-Catégories'!$B$6/J$6),J$5),0),IF(MOD($A988-1-J$10,'Feuille1-Catégories'!$F$5+1)=0,J$3,""))),"")</f>
        <v/>
      </c>
      <c r="K988" s="29" t="str">
        <f ca="1">IF(AND($A988&lt;&gt;"",K$9&lt;&gt;""),IF(HLOOKUP(K$9,'Feuille1-Catégories'!$C$1:$G$2,2,FALSE)="OUI",K$3,IF(HLOOKUP(K$9,'Feuille1-Catégories'!$C$1:$G$3,3,FALSE)="OUI",OFFSET(K$3,MOD(QUOTIENT(ROW()-ROW($A$20),'Feuille1-Catégories'!$B$6/K$6),K$5),0),IF(MOD($A988-1-K$10,'Feuille1-Catégories'!$F$5+1)=0,K$3,""))),"")</f>
        <v/>
      </c>
      <c r="L988" s="29" t="str">
        <f ca="1">IF(AND($A988&lt;&gt;"",L$9&lt;&gt;""),IF(HLOOKUP(L$9,'Feuille1-Catégories'!$C$1:$G$2,2,FALSE)="OUI",L$3,IF(HLOOKUP(L$9,'Feuille1-Catégories'!$C$1:$G$3,3,FALSE)="OUI",OFFSET(L$3,MOD(QUOTIENT(ROW()-ROW($A$20),'Feuille1-Catégories'!$B$6/L$6),L$5),0),IF(MOD($A988-1-L$10,'Feuille1-Catégories'!$F$5+1)=0,L$3,""))),"")</f>
        <v/>
      </c>
      <c r="M988" s="29" t="str">
        <f ca="1">IF(AND($A988&lt;&gt;"",M$9&lt;&gt;""),IF(HLOOKUP(M$9,'Feuille1-Catégories'!$C$1:$G$2,2,FALSE)="OUI",M$3,IF(HLOOKUP(M$9,'Feuille1-Catégories'!$C$1:$G$3,3,FALSE)="OUI",OFFSET(M$3,MOD(QUOTIENT(ROW()-ROW($A$20),'Feuille1-Catégories'!$B$6/M$6),M$5),0),IF(MOD($A988-1-M$10,'Feuille1-Catégories'!$F$5+1)=0,M$3,""))),"")</f>
        <v/>
      </c>
      <c r="N988" s="29" t="str">
        <f ca="1">IF(AND($A988&lt;&gt;"",N$9&lt;&gt;""),IF(HLOOKUP(N$9,'Feuille1-Catégories'!$C$1:$G$2,2,FALSE)="OUI",N$3,IF(HLOOKUP(N$9,'Feuille1-Catégories'!$C$1:$G$3,3,FALSE)="OUI",OFFSET(N$3,MOD(QUOTIENT(ROW()-ROW($A$20),'Feuille1-Catégories'!$B$6/N$6),N$5),0),IF(MOD($A988-1-N$10,'Feuille1-Catégories'!$F$5+1)=0,N$3,""))),"")</f>
        <v/>
      </c>
      <c r="O988" s="29" t="str">
        <f ca="1">IF(AND($A988&lt;&gt;"",O$9&lt;&gt;""),IF(HLOOKUP(O$9,'Feuille1-Catégories'!$C$1:$G$2,2,FALSE)="OUI",O$3,IF(HLOOKUP(O$9,'Feuille1-Catégories'!$C$1:$G$3,3,FALSE)="OUI",OFFSET(O$3,MOD(QUOTIENT(ROW()-ROW($A$20),'Feuille1-Catégories'!$B$6/O$6),O$5),0),IF(MOD($A988-1-O$10,'Feuille1-Catégories'!$F$5+1)=0,O$3,""))),"")</f>
        <v/>
      </c>
      <c r="P988" s="29" t="str">
        <f ca="1">IF(AND($A988&lt;&gt;"",P$9&lt;&gt;""),IF(HLOOKUP(P$9,'Feuille1-Catégories'!$C$1:$G$2,2,FALSE)="OUI",P$3,IF(HLOOKUP(P$9,'Feuille1-Catégories'!$C$1:$G$3,3,FALSE)="OUI",OFFSET(P$3,MOD(QUOTIENT(ROW()-ROW($A$20),'Feuille1-Catégories'!$B$6/P$6),P$5),0),IF(MOD($A988-1-P$10,'Feuille1-Catégories'!$F$5+1)=0,P$3,""))),"")</f>
        <v/>
      </c>
      <c r="Q988" s="29" t="str">
        <f ca="1">IF(AND($A988&lt;&gt;"",Q$9&lt;&gt;""),IF(HLOOKUP(Q$9,'Feuille1-Catégories'!$C$1:$G$2,2,FALSE)="OUI",Q$3,IF(HLOOKUP(Q$9,'Feuille1-Catégories'!$C$1:$G$3,3,FALSE)="OUI",OFFSET(Q$3,MOD(QUOTIENT(ROW()-ROW($A$20),'Feuille1-Catégories'!$B$6/Q$6),Q$5),0),IF(MOD($A988-1-Q$10,'Feuille1-Catégories'!$F$5+1)=0,Q$3,""))),"")</f>
        <v/>
      </c>
      <c r="R988" s="29" t="str">
        <f ca="1">IF(AND($A988&lt;&gt;"",R$9&lt;&gt;""),IF(HLOOKUP(R$9,'Feuille1-Catégories'!$C$1:$G$2,2,FALSE)="OUI",R$3,IF(HLOOKUP(R$9,'Feuille1-Catégories'!$C$1:$G$3,3,FALSE)="OUI",OFFSET(R$3,MOD(QUOTIENT(ROW()-ROW($A$20),'Feuille1-Catégories'!$B$6/R$6),R$5),0),IF(MOD($A988-1-R$10,'Feuille1-Catégories'!$F$5+1)=0,R$3,""))),"")</f>
        <v/>
      </c>
      <c r="S988" s="29" t="str">
        <f ca="1">IF(AND($A988&lt;&gt;"",S$9&lt;&gt;""),IF(HLOOKUP(S$9,'Feuille1-Catégories'!$C$1:$G$2,2,FALSE)="OUI",S$3,IF(HLOOKUP(S$9,'Feuille1-Catégories'!$C$1:$G$3,3,FALSE)="OUI",OFFSET(S$3,MOD(QUOTIENT(ROW()-ROW($A$20),'Feuille1-Catégories'!$B$6/S$6),S$5),0),IF(MOD($A988-1-S$10,'Feuille1-Catégories'!$F$5+1)=0,S$3,""))),"")</f>
        <v/>
      </c>
      <c r="T988" s="29" t="str">
        <f ca="1">IF(AND($A988&lt;&gt;"",T$9&lt;&gt;""),IF(HLOOKUP(T$9,'Feuille1-Catégories'!$C$1:$G$2,2,FALSE)="OUI",T$3,IF(HLOOKUP(T$9,'Feuille1-Catégories'!$C$1:$G$3,3,FALSE)="OUI",OFFSET(T$3,MOD(QUOTIENT(ROW()-ROW($A$20),'Feuille1-Catégories'!$B$6/T$6),T$5),0),IF(MOD($A988-1-T$10,'Feuille1-Catégories'!$F$5+1)=0,T$3,""))),"")</f>
        <v/>
      </c>
      <c r="U988" s="29" t="str">
        <f ca="1">IF(AND($A988&lt;&gt;"",U$9&lt;&gt;""),IF(HLOOKUP(U$9,'Feuille1-Catégories'!$C$1:$G$2,2,FALSE)="OUI",U$3,IF(HLOOKUP(U$9,'Feuille1-Catégories'!$C$1:$G$3,3,FALSE)="OUI",OFFSET(U$3,MOD(QUOTIENT(ROW()-ROW($A$20),'Feuille1-Catégories'!$B$6/U$6),U$5),0),IF(MOD($A988-1-U$10,'Feuille1-Catégories'!$F$5+1)=0,U$3,""))),"")</f>
        <v/>
      </c>
      <c r="V988" s="29" t="str">
        <f ca="1">IF(AND($A988&lt;&gt;"",V$9&lt;&gt;""),IF(HLOOKUP(V$9,'Feuille1-Catégories'!$C$1:$G$2,2,FALSE)="OUI",V$3,IF(HLOOKUP(V$9,'Feuille1-Catégories'!$C$1:$G$3,3,FALSE)="OUI",OFFSET(V$3,MOD(QUOTIENT(ROW()-ROW($A$20),'Feuille1-Catégories'!$B$6/V$6),V$5),0),IF(MOD($A988-1-V$10,'Feuille1-Catégories'!$F$5+1)=0,V$3,""))),"")</f>
        <v/>
      </c>
      <c r="W988" s="29" t="str">
        <f ca="1">IF(AND($A988&lt;&gt;"",W$9&lt;&gt;""),IF(HLOOKUP(W$9,'Feuille1-Catégories'!$C$1:$G$2,2,FALSE)="OUI",W$3,IF(HLOOKUP(W$9,'Feuille1-Catégories'!$C$1:$G$3,3,FALSE)="OUI",OFFSET(W$3,MOD(QUOTIENT(ROW()-ROW($A$20),'Feuille1-Catégories'!$B$6/W$6),W$5),0),IF(MOD($A988-1-W$10,'Feuille1-Catégories'!$F$5+1)=0,W$3,""))),"")</f>
        <v/>
      </c>
      <c r="X988" s="29" t="str">
        <f ca="1">IF(AND($A988&lt;&gt;"",X$9&lt;&gt;""),IF(HLOOKUP(X$9,'Feuille1-Catégories'!$C$1:$G$2,2,FALSE)="OUI",X$3,IF(HLOOKUP(X$9,'Feuille1-Catégories'!$C$1:$G$3,3,FALSE)="OUI",OFFSET(X$3,MOD(QUOTIENT(ROW()-ROW($A$20),'Feuille1-Catégories'!$B$6/X$6),X$5),0),IF(MOD($A988-1-X$10,'Feuille1-Catégories'!$F$5+1)=0,X$3,""))),"")</f>
        <v/>
      </c>
      <c r="Y988" s="29" t="str">
        <f ca="1">IF(AND($A988&lt;&gt;"",Y$9&lt;&gt;""),IF(HLOOKUP(Y$9,'Feuille1-Catégories'!$C$1:$G$2,2,FALSE)="OUI",Y$3,IF(HLOOKUP(Y$9,'Feuille1-Catégories'!$C$1:$G$3,3,FALSE)="OUI",OFFSET(Y$3,MOD(QUOTIENT(ROW()-ROW($A$20),'Feuille1-Catégories'!$B$6/Y$6),Y$5),0),IF(MOD($A988-1-Y$10,'Feuille1-Catégories'!$F$5+1)=0,Y$3,""))),"")</f>
        <v/>
      </c>
      <c r="Z988" s="29" t="str">
        <f ca="1">IF(AND($A988&lt;&gt;"",Z$9&lt;&gt;""),IF(HLOOKUP(Z$9,'Feuille1-Catégories'!$C$1:$G$2,2,FALSE)="OUI",Z$3,IF(HLOOKUP(Z$9,'Feuille1-Catégories'!$C$1:$G$3,3,FALSE)="OUI",OFFSET(Z$3,MOD(QUOTIENT(ROW()-ROW($A$20),'Feuille1-Catégories'!$B$6/Z$6),Z$5),0),IF(MOD($A988-1-Z$10,'Feuille1-Catégories'!$F$5+1)=0,Z$3,""))),"")</f>
        <v/>
      </c>
    </row>
    <row r="989" spans="1:26" ht="17" x14ac:dyDescent="0.2">
      <c r="A989" s="21" t="str">
        <f>IF('Feuille2-Prix de vente'!A989&lt;&gt;"",'Feuille2-Prix de vente'!A989,"")</f>
        <v/>
      </c>
      <c r="B989" s="33" t="str">
        <f>IF('Feuille2-Prix de vente'!B989&lt;&gt;"",'Feuille2-Prix de vente'!B989,"")</f>
        <v/>
      </c>
      <c r="C989" s="10" t="str">
        <f>IF('Feuille2-Prix de vente'!C989&lt;&gt;"",'Feuille2-Prix de vente'!C989,"")</f>
        <v/>
      </c>
      <c r="D989" s="10" t="str">
        <f t="shared" si="15"/>
        <v/>
      </c>
      <c r="E989" s="10" t="str">
        <f>IF('Feuille2-Prix de vente'!E989&lt;&gt;"",'Feuille2-Prix de vente'!E989,"")</f>
        <v/>
      </c>
      <c r="F989" s="29" t="str">
        <f ca="1">IF(AND($A989&lt;&gt;"",F$9&lt;&gt;""),IF(HLOOKUP(F$9,'Feuille1-Catégories'!$C$1:$G$2,2,FALSE)="OUI",F$3,IF(HLOOKUP(F$9,'Feuille1-Catégories'!$C$1:$G$3,3,FALSE)="OUI",OFFSET(F$3,MOD(QUOTIENT(ROW()-ROW($A$20),'Feuille1-Catégories'!$B$6/F$6),F$5),0),IF(MOD($A989-1-F$10,'Feuille1-Catégories'!$F$5+1)=0,F$3,""))),"")</f>
        <v/>
      </c>
      <c r="G989" s="29" t="str">
        <f ca="1">IF(AND($A989&lt;&gt;"",G$9&lt;&gt;""),IF(HLOOKUP(G$9,'Feuille1-Catégories'!$C$1:$G$2,2,FALSE)="OUI",G$3,IF(HLOOKUP(G$9,'Feuille1-Catégories'!$C$1:$G$3,3,FALSE)="OUI",OFFSET(G$3,MOD(QUOTIENT(ROW()-ROW($A$20),'Feuille1-Catégories'!$B$6/G$6),G$5),0),IF(MOD($A989-1-G$10,'Feuille1-Catégories'!$F$5+1)=0,G$3,""))),"")</f>
        <v/>
      </c>
      <c r="H989" s="29" t="str">
        <f ca="1">IF(AND($A989&lt;&gt;"",H$9&lt;&gt;""),IF(HLOOKUP(H$9,'Feuille1-Catégories'!$C$1:$G$2,2,FALSE)="OUI",H$3,IF(HLOOKUP(H$9,'Feuille1-Catégories'!$C$1:$G$3,3,FALSE)="OUI",OFFSET(H$3,MOD(QUOTIENT(ROW()-ROW($A$20),'Feuille1-Catégories'!$B$6/H$6),H$5),0),IF(MOD($A989-1-H$10,'Feuille1-Catégories'!$F$5+1)=0,H$3,""))),"")</f>
        <v/>
      </c>
      <c r="I989" s="29" t="str">
        <f ca="1">IF(AND($A989&lt;&gt;"",I$9&lt;&gt;""),IF(HLOOKUP(I$9,'Feuille1-Catégories'!$C$1:$G$2,2,FALSE)="OUI",I$3,IF(HLOOKUP(I$9,'Feuille1-Catégories'!$C$1:$G$3,3,FALSE)="OUI",OFFSET(I$3,MOD(QUOTIENT(ROW()-ROW($A$20),'Feuille1-Catégories'!$B$6/I$6),I$5),0),IF(MOD($A989-1-I$10,'Feuille1-Catégories'!$F$5+1)=0,I$3,""))),"")</f>
        <v/>
      </c>
      <c r="J989" s="29" t="str">
        <f ca="1">IF(AND($A989&lt;&gt;"",J$9&lt;&gt;""),IF(HLOOKUP(J$9,'Feuille1-Catégories'!$C$1:$G$2,2,FALSE)="OUI",J$3,IF(HLOOKUP(J$9,'Feuille1-Catégories'!$C$1:$G$3,3,FALSE)="OUI",OFFSET(J$3,MOD(QUOTIENT(ROW()-ROW($A$20),'Feuille1-Catégories'!$B$6/J$6),J$5),0),IF(MOD($A989-1-J$10,'Feuille1-Catégories'!$F$5+1)=0,J$3,""))),"")</f>
        <v/>
      </c>
      <c r="K989" s="29" t="str">
        <f ca="1">IF(AND($A989&lt;&gt;"",K$9&lt;&gt;""),IF(HLOOKUP(K$9,'Feuille1-Catégories'!$C$1:$G$2,2,FALSE)="OUI",K$3,IF(HLOOKUP(K$9,'Feuille1-Catégories'!$C$1:$G$3,3,FALSE)="OUI",OFFSET(K$3,MOD(QUOTIENT(ROW()-ROW($A$20),'Feuille1-Catégories'!$B$6/K$6),K$5),0),IF(MOD($A989-1-K$10,'Feuille1-Catégories'!$F$5+1)=0,K$3,""))),"")</f>
        <v/>
      </c>
      <c r="L989" s="29" t="str">
        <f ca="1">IF(AND($A989&lt;&gt;"",L$9&lt;&gt;""),IF(HLOOKUP(L$9,'Feuille1-Catégories'!$C$1:$G$2,2,FALSE)="OUI",L$3,IF(HLOOKUP(L$9,'Feuille1-Catégories'!$C$1:$G$3,3,FALSE)="OUI",OFFSET(L$3,MOD(QUOTIENT(ROW()-ROW($A$20),'Feuille1-Catégories'!$B$6/L$6),L$5),0),IF(MOD($A989-1-L$10,'Feuille1-Catégories'!$F$5+1)=0,L$3,""))),"")</f>
        <v/>
      </c>
      <c r="M989" s="29" t="str">
        <f ca="1">IF(AND($A989&lt;&gt;"",M$9&lt;&gt;""),IF(HLOOKUP(M$9,'Feuille1-Catégories'!$C$1:$G$2,2,FALSE)="OUI",M$3,IF(HLOOKUP(M$9,'Feuille1-Catégories'!$C$1:$G$3,3,FALSE)="OUI",OFFSET(M$3,MOD(QUOTIENT(ROW()-ROW($A$20),'Feuille1-Catégories'!$B$6/M$6),M$5),0),IF(MOD($A989-1-M$10,'Feuille1-Catégories'!$F$5+1)=0,M$3,""))),"")</f>
        <v/>
      </c>
      <c r="N989" s="29" t="str">
        <f ca="1">IF(AND($A989&lt;&gt;"",N$9&lt;&gt;""),IF(HLOOKUP(N$9,'Feuille1-Catégories'!$C$1:$G$2,2,FALSE)="OUI",N$3,IF(HLOOKUP(N$9,'Feuille1-Catégories'!$C$1:$G$3,3,FALSE)="OUI",OFFSET(N$3,MOD(QUOTIENT(ROW()-ROW($A$20),'Feuille1-Catégories'!$B$6/N$6),N$5),0),IF(MOD($A989-1-N$10,'Feuille1-Catégories'!$F$5+1)=0,N$3,""))),"")</f>
        <v/>
      </c>
      <c r="O989" s="29" t="str">
        <f ca="1">IF(AND($A989&lt;&gt;"",O$9&lt;&gt;""),IF(HLOOKUP(O$9,'Feuille1-Catégories'!$C$1:$G$2,2,FALSE)="OUI",O$3,IF(HLOOKUP(O$9,'Feuille1-Catégories'!$C$1:$G$3,3,FALSE)="OUI",OFFSET(O$3,MOD(QUOTIENT(ROW()-ROW($A$20),'Feuille1-Catégories'!$B$6/O$6),O$5),0),IF(MOD($A989-1-O$10,'Feuille1-Catégories'!$F$5+1)=0,O$3,""))),"")</f>
        <v/>
      </c>
      <c r="P989" s="29" t="str">
        <f ca="1">IF(AND($A989&lt;&gt;"",P$9&lt;&gt;""),IF(HLOOKUP(P$9,'Feuille1-Catégories'!$C$1:$G$2,2,FALSE)="OUI",P$3,IF(HLOOKUP(P$9,'Feuille1-Catégories'!$C$1:$G$3,3,FALSE)="OUI",OFFSET(P$3,MOD(QUOTIENT(ROW()-ROW($A$20),'Feuille1-Catégories'!$B$6/P$6),P$5),0),IF(MOD($A989-1-P$10,'Feuille1-Catégories'!$F$5+1)=0,P$3,""))),"")</f>
        <v/>
      </c>
      <c r="Q989" s="29" t="str">
        <f ca="1">IF(AND($A989&lt;&gt;"",Q$9&lt;&gt;""),IF(HLOOKUP(Q$9,'Feuille1-Catégories'!$C$1:$G$2,2,FALSE)="OUI",Q$3,IF(HLOOKUP(Q$9,'Feuille1-Catégories'!$C$1:$G$3,3,FALSE)="OUI",OFFSET(Q$3,MOD(QUOTIENT(ROW()-ROW($A$20),'Feuille1-Catégories'!$B$6/Q$6),Q$5),0),IF(MOD($A989-1-Q$10,'Feuille1-Catégories'!$F$5+1)=0,Q$3,""))),"")</f>
        <v/>
      </c>
      <c r="R989" s="29" t="str">
        <f ca="1">IF(AND($A989&lt;&gt;"",R$9&lt;&gt;""),IF(HLOOKUP(R$9,'Feuille1-Catégories'!$C$1:$G$2,2,FALSE)="OUI",R$3,IF(HLOOKUP(R$9,'Feuille1-Catégories'!$C$1:$G$3,3,FALSE)="OUI",OFFSET(R$3,MOD(QUOTIENT(ROW()-ROW($A$20),'Feuille1-Catégories'!$B$6/R$6),R$5),0),IF(MOD($A989-1-R$10,'Feuille1-Catégories'!$F$5+1)=0,R$3,""))),"")</f>
        <v/>
      </c>
      <c r="S989" s="29" t="str">
        <f ca="1">IF(AND($A989&lt;&gt;"",S$9&lt;&gt;""),IF(HLOOKUP(S$9,'Feuille1-Catégories'!$C$1:$G$2,2,FALSE)="OUI",S$3,IF(HLOOKUP(S$9,'Feuille1-Catégories'!$C$1:$G$3,3,FALSE)="OUI",OFFSET(S$3,MOD(QUOTIENT(ROW()-ROW($A$20),'Feuille1-Catégories'!$B$6/S$6),S$5),0),IF(MOD($A989-1-S$10,'Feuille1-Catégories'!$F$5+1)=0,S$3,""))),"")</f>
        <v/>
      </c>
      <c r="T989" s="29" t="str">
        <f ca="1">IF(AND($A989&lt;&gt;"",T$9&lt;&gt;""),IF(HLOOKUP(T$9,'Feuille1-Catégories'!$C$1:$G$2,2,FALSE)="OUI",T$3,IF(HLOOKUP(T$9,'Feuille1-Catégories'!$C$1:$G$3,3,FALSE)="OUI",OFFSET(T$3,MOD(QUOTIENT(ROW()-ROW($A$20),'Feuille1-Catégories'!$B$6/T$6),T$5),0),IF(MOD($A989-1-T$10,'Feuille1-Catégories'!$F$5+1)=0,T$3,""))),"")</f>
        <v/>
      </c>
      <c r="U989" s="29" t="str">
        <f ca="1">IF(AND($A989&lt;&gt;"",U$9&lt;&gt;""),IF(HLOOKUP(U$9,'Feuille1-Catégories'!$C$1:$G$2,2,FALSE)="OUI",U$3,IF(HLOOKUP(U$9,'Feuille1-Catégories'!$C$1:$G$3,3,FALSE)="OUI",OFFSET(U$3,MOD(QUOTIENT(ROW()-ROW($A$20),'Feuille1-Catégories'!$B$6/U$6),U$5),0),IF(MOD($A989-1-U$10,'Feuille1-Catégories'!$F$5+1)=0,U$3,""))),"")</f>
        <v/>
      </c>
      <c r="V989" s="29" t="str">
        <f ca="1">IF(AND($A989&lt;&gt;"",V$9&lt;&gt;""),IF(HLOOKUP(V$9,'Feuille1-Catégories'!$C$1:$G$2,2,FALSE)="OUI",V$3,IF(HLOOKUP(V$9,'Feuille1-Catégories'!$C$1:$G$3,3,FALSE)="OUI",OFFSET(V$3,MOD(QUOTIENT(ROW()-ROW($A$20),'Feuille1-Catégories'!$B$6/V$6),V$5),0),IF(MOD($A989-1-V$10,'Feuille1-Catégories'!$F$5+1)=0,V$3,""))),"")</f>
        <v/>
      </c>
      <c r="W989" s="29" t="str">
        <f ca="1">IF(AND($A989&lt;&gt;"",W$9&lt;&gt;""),IF(HLOOKUP(W$9,'Feuille1-Catégories'!$C$1:$G$2,2,FALSE)="OUI",W$3,IF(HLOOKUP(W$9,'Feuille1-Catégories'!$C$1:$G$3,3,FALSE)="OUI",OFFSET(W$3,MOD(QUOTIENT(ROW()-ROW($A$20),'Feuille1-Catégories'!$B$6/W$6),W$5),0),IF(MOD($A989-1-W$10,'Feuille1-Catégories'!$F$5+1)=0,W$3,""))),"")</f>
        <v/>
      </c>
      <c r="X989" s="29" t="str">
        <f ca="1">IF(AND($A989&lt;&gt;"",X$9&lt;&gt;""),IF(HLOOKUP(X$9,'Feuille1-Catégories'!$C$1:$G$2,2,FALSE)="OUI",X$3,IF(HLOOKUP(X$9,'Feuille1-Catégories'!$C$1:$G$3,3,FALSE)="OUI",OFFSET(X$3,MOD(QUOTIENT(ROW()-ROW($A$20),'Feuille1-Catégories'!$B$6/X$6),X$5),0),IF(MOD($A989-1-X$10,'Feuille1-Catégories'!$F$5+1)=0,X$3,""))),"")</f>
        <v/>
      </c>
      <c r="Y989" s="29" t="str">
        <f ca="1">IF(AND($A989&lt;&gt;"",Y$9&lt;&gt;""),IF(HLOOKUP(Y$9,'Feuille1-Catégories'!$C$1:$G$2,2,FALSE)="OUI",Y$3,IF(HLOOKUP(Y$9,'Feuille1-Catégories'!$C$1:$G$3,3,FALSE)="OUI",OFFSET(Y$3,MOD(QUOTIENT(ROW()-ROW($A$20),'Feuille1-Catégories'!$B$6/Y$6),Y$5),0),IF(MOD($A989-1-Y$10,'Feuille1-Catégories'!$F$5+1)=0,Y$3,""))),"")</f>
        <v/>
      </c>
      <c r="Z989" s="29" t="str">
        <f ca="1">IF(AND($A989&lt;&gt;"",Z$9&lt;&gt;""),IF(HLOOKUP(Z$9,'Feuille1-Catégories'!$C$1:$G$2,2,FALSE)="OUI",Z$3,IF(HLOOKUP(Z$9,'Feuille1-Catégories'!$C$1:$G$3,3,FALSE)="OUI",OFFSET(Z$3,MOD(QUOTIENT(ROW()-ROW($A$20),'Feuille1-Catégories'!$B$6/Z$6),Z$5),0),IF(MOD($A989-1-Z$10,'Feuille1-Catégories'!$F$5+1)=0,Z$3,""))),"")</f>
        <v/>
      </c>
    </row>
    <row r="990" spans="1:26" ht="17" x14ac:dyDescent="0.2">
      <c r="A990" s="21" t="str">
        <f>IF('Feuille2-Prix de vente'!A990&lt;&gt;"",'Feuille2-Prix de vente'!A990,"")</f>
        <v/>
      </c>
      <c r="B990" s="33" t="str">
        <f>IF('Feuille2-Prix de vente'!B990&lt;&gt;"",'Feuille2-Prix de vente'!B990,"")</f>
        <v/>
      </c>
      <c r="C990" s="10" t="str">
        <f>IF('Feuille2-Prix de vente'!C990&lt;&gt;"",'Feuille2-Prix de vente'!C990,"")</f>
        <v/>
      </c>
      <c r="D990" s="10" t="str">
        <f t="shared" si="15"/>
        <v/>
      </c>
      <c r="E990" s="10" t="str">
        <f>IF('Feuille2-Prix de vente'!E990&lt;&gt;"",'Feuille2-Prix de vente'!E990,"")</f>
        <v/>
      </c>
      <c r="F990" s="29" t="str">
        <f ca="1">IF(AND($A990&lt;&gt;"",F$9&lt;&gt;""),IF(HLOOKUP(F$9,'Feuille1-Catégories'!$C$1:$G$2,2,FALSE)="OUI",F$3,IF(HLOOKUP(F$9,'Feuille1-Catégories'!$C$1:$G$3,3,FALSE)="OUI",OFFSET(F$3,MOD(QUOTIENT(ROW()-ROW($A$20),'Feuille1-Catégories'!$B$6/F$6),F$5),0),IF(MOD($A990-1-F$10,'Feuille1-Catégories'!$F$5+1)=0,F$3,""))),"")</f>
        <v/>
      </c>
      <c r="G990" s="29" t="str">
        <f ca="1">IF(AND($A990&lt;&gt;"",G$9&lt;&gt;""),IF(HLOOKUP(G$9,'Feuille1-Catégories'!$C$1:$G$2,2,FALSE)="OUI",G$3,IF(HLOOKUP(G$9,'Feuille1-Catégories'!$C$1:$G$3,3,FALSE)="OUI",OFFSET(G$3,MOD(QUOTIENT(ROW()-ROW($A$20),'Feuille1-Catégories'!$B$6/G$6),G$5),0),IF(MOD($A990-1-G$10,'Feuille1-Catégories'!$F$5+1)=0,G$3,""))),"")</f>
        <v/>
      </c>
      <c r="H990" s="29" t="str">
        <f ca="1">IF(AND($A990&lt;&gt;"",H$9&lt;&gt;""),IF(HLOOKUP(H$9,'Feuille1-Catégories'!$C$1:$G$2,2,FALSE)="OUI",H$3,IF(HLOOKUP(H$9,'Feuille1-Catégories'!$C$1:$G$3,3,FALSE)="OUI",OFFSET(H$3,MOD(QUOTIENT(ROW()-ROW($A$20),'Feuille1-Catégories'!$B$6/H$6),H$5),0),IF(MOD($A990-1-H$10,'Feuille1-Catégories'!$F$5+1)=0,H$3,""))),"")</f>
        <v/>
      </c>
      <c r="I990" s="29" t="str">
        <f ca="1">IF(AND($A990&lt;&gt;"",I$9&lt;&gt;""),IF(HLOOKUP(I$9,'Feuille1-Catégories'!$C$1:$G$2,2,FALSE)="OUI",I$3,IF(HLOOKUP(I$9,'Feuille1-Catégories'!$C$1:$G$3,3,FALSE)="OUI",OFFSET(I$3,MOD(QUOTIENT(ROW()-ROW($A$20),'Feuille1-Catégories'!$B$6/I$6),I$5),0),IF(MOD($A990-1-I$10,'Feuille1-Catégories'!$F$5+1)=0,I$3,""))),"")</f>
        <v/>
      </c>
      <c r="J990" s="29" t="str">
        <f ca="1">IF(AND($A990&lt;&gt;"",J$9&lt;&gt;""),IF(HLOOKUP(J$9,'Feuille1-Catégories'!$C$1:$G$2,2,FALSE)="OUI",J$3,IF(HLOOKUP(J$9,'Feuille1-Catégories'!$C$1:$G$3,3,FALSE)="OUI",OFFSET(J$3,MOD(QUOTIENT(ROW()-ROW($A$20),'Feuille1-Catégories'!$B$6/J$6),J$5),0),IF(MOD($A990-1-J$10,'Feuille1-Catégories'!$F$5+1)=0,J$3,""))),"")</f>
        <v/>
      </c>
      <c r="K990" s="29" t="str">
        <f ca="1">IF(AND($A990&lt;&gt;"",K$9&lt;&gt;""),IF(HLOOKUP(K$9,'Feuille1-Catégories'!$C$1:$G$2,2,FALSE)="OUI",K$3,IF(HLOOKUP(K$9,'Feuille1-Catégories'!$C$1:$G$3,3,FALSE)="OUI",OFFSET(K$3,MOD(QUOTIENT(ROW()-ROW($A$20),'Feuille1-Catégories'!$B$6/K$6),K$5),0),IF(MOD($A990-1-K$10,'Feuille1-Catégories'!$F$5+1)=0,K$3,""))),"")</f>
        <v/>
      </c>
      <c r="L990" s="29" t="str">
        <f ca="1">IF(AND($A990&lt;&gt;"",L$9&lt;&gt;""),IF(HLOOKUP(L$9,'Feuille1-Catégories'!$C$1:$G$2,2,FALSE)="OUI",L$3,IF(HLOOKUP(L$9,'Feuille1-Catégories'!$C$1:$G$3,3,FALSE)="OUI",OFFSET(L$3,MOD(QUOTIENT(ROW()-ROW($A$20),'Feuille1-Catégories'!$B$6/L$6),L$5),0),IF(MOD($A990-1-L$10,'Feuille1-Catégories'!$F$5+1)=0,L$3,""))),"")</f>
        <v/>
      </c>
      <c r="M990" s="29" t="str">
        <f ca="1">IF(AND($A990&lt;&gt;"",M$9&lt;&gt;""),IF(HLOOKUP(M$9,'Feuille1-Catégories'!$C$1:$G$2,2,FALSE)="OUI",M$3,IF(HLOOKUP(M$9,'Feuille1-Catégories'!$C$1:$G$3,3,FALSE)="OUI",OFFSET(M$3,MOD(QUOTIENT(ROW()-ROW($A$20),'Feuille1-Catégories'!$B$6/M$6),M$5),0),IF(MOD($A990-1-M$10,'Feuille1-Catégories'!$F$5+1)=0,M$3,""))),"")</f>
        <v/>
      </c>
      <c r="N990" s="29" t="str">
        <f ca="1">IF(AND($A990&lt;&gt;"",N$9&lt;&gt;""),IF(HLOOKUP(N$9,'Feuille1-Catégories'!$C$1:$G$2,2,FALSE)="OUI",N$3,IF(HLOOKUP(N$9,'Feuille1-Catégories'!$C$1:$G$3,3,FALSE)="OUI",OFFSET(N$3,MOD(QUOTIENT(ROW()-ROW($A$20),'Feuille1-Catégories'!$B$6/N$6),N$5),0),IF(MOD($A990-1-N$10,'Feuille1-Catégories'!$F$5+1)=0,N$3,""))),"")</f>
        <v/>
      </c>
      <c r="O990" s="29" t="str">
        <f ca="1">IF(AND($A990&lt;&gt;"",O$9&lt;&gt;""),IF(HLOOKUP(O$9,'Feuille1-Catégories'!$C$1:$G$2,2,FALSE)="OUI",O$3,IF(HLOOKUP(O$9,'Feuille1-Catégories'!$C$1:$G$3,3,FALSE)="OUI",OFFSET(O$3,MOD(QUOTIENT(ROW()-ROW($A$20),'Feuille1-Catégories'!$B$6/O$6),O$5),0),IF(MOD($A990-1-O$10,'Feuille1-Catégories'!$F$5+1)=0,O$3,""))),"")</f>
        <v/>
      </c>
      <c r="P990" s="29" t="str">
        <f ca="1">IF(AND($A990&lt;&gt;"",P$9&lt;&gt;""),IF(HLOOKUP(P$9,'Feuille1-Catégories'!$C$1:$G$2,2,FALSE)="OUI",P$3,IF(HLOOKUP(P$9,'Feuille1-Catégories'!$C$1:$G$3,3,FALSE)="OUI",OFFSET(P$3,MOD(QUOTIENT(ROW()-ROW($A$20),'Feuille1-Catégories'!$B$6/P$6),P$5),0),IF(MOD($A990-1-P$10,'Feuille1-Catégories'!$F$5+1)=0,P$3,""))),"")</f>
        <v/>
      </c>
      <c r="Q990" s="29" t="str">
        <f ca="1">IF(AND($A990&lt;&gt;"",Q$9&lt;&gt;""),IF(HLOOKUP(Q$9,'Feuille1-Catégories'!$C$1:$G$2,2,FALSE)="OUI",Q$3,IF(HLOOKUP(Q$9,'Feuille1-Catégories'!$C$1:$G$3,3,FALSE)="OUI",OFFSET(Q$3,MOD(QUOTIENT(ROW()-ROW($A$20),'Feuille1-Catégories'!$B$6/Q$6),Q$5),0),IF(MOD($A990-1-Q$10,'Feuille1-Catégories'!$F$5+1)=0,Q$3,""))),"")</f>
        <v/>
      </c>
      <c r="R990" s="29" t="str">
        <f ca="1">IF(AND($A990&lt;&gt;"",R$9&lt;&gt;""),IF(HLOOKUP(R$9,'Feuille1-Catégories'!$C$1:$G$2,2,FALSE)="OUI",R$3,IF(HLOOKUP(R$9,'Feuille1-Catégories'!$C$1:$G$3,3,FALSE)="OUI",OFFSET(R$3,MOD(QUOTIENT(ROW()-ROW($A$20),'Feuille1-Catégories'!$B$6/R$6),R$5),0),IF(MOD($A990-1-R$10,'Feuille1-Catégories'!$F$5+1)=0,R$3,""))),"")</f>
        <v/>
      </c>
      <c r="S990" s="29" t="str">
        <f ca="1">IF(AND($A990&lt;&gt;"",S$9&lt;&gt;""),IF(HLOOKUP(S$9,'Feuille1-Catégories'!$C$1:$G$2,2,FALSE)="OUI",S$3,IF(HLOOKUP(S$9,'Feuille1-Catégories'!$C$1:$G$3,3,FALSE)="OUI",OFFSET(S$3,MOD(QUOTIENT(ROW()-ROW($A$20),'Feuille1-Catégories'!$B$6/S$6),S$5),0),IF(MOD($A990-1-S$10,'Feuille1-Catégories'!$F$5+1)=0,S$3,""))),"")</f>
        <v/>
      </c>
      <c r="T990" s="29" t="str">
        <f ca="1">IF(AND($A990&lt;&gt;"",T$9&lt;&gt;""),IF(HLOOKUP(T$9,'Feuille1-Catégories'!$C$1:$G$2,2,FALSE)="OUI",T$3,IF(HLOOKUP(T$9,'Feuille1-Catégories'!$C$1:$G$3,3,FALSE)="OUI",OFFSET(T$3,MOD(QUOTIENT(ROW()-ROW($A$20),'Feuille1-Catégories'!$B$6/T$6),T$5),0),IF(MOD($A990-1-T$10,'Feuille1-Catégories'!$F$5+1)=0,T$3,""))),"")</f>
        <v/>
      </c>
      <c r="U990" s="29" t="str">
        <f ca="1">IF(AND($A990&lt;&gt;"",U$9&lt;&gt;""),IF(HLOOKUP(U$9,'Feuille1-Catégories'!$C$1:$G$2,2,FALSE)="OUI",U$3,IF(HLOOKUP(U$9,'Feuille1-Catégories'!$C$1:$G$3,3,FALSE)="OUI",OFFSET(U$3,MOD(QUOTIENT(ROW()-ROW($A$20),'Feuille1-Catégories'!$B$6/U$6),U$5),0),IF(MOD($A990-1-U$10,'Feuille1-Catégories'!$F$5+1)=0,U$3,""))),"")</f>
        <v/>
      </c>
      <c r="V990" s="29" t="str">
        <f ca="1">IF(AND($A990&lt;&gt;"",V$9&lt;&gt;""),IF(HLOOKUP(V$9,'Feuille1-Catégories'!$C$1:$G$2,2,FALSE)="OUI",V$3,IF(HLOOKUP(V$9,'Feuille1-Catégories'!$C$1:$G$3,3,FALSE)="OUI",OFFSET(V$3,MOD(QUOTIENT(ROW()-ROW($A$20),'Feuille1-Catégories'!$B$6/V$6),V$5),0),IF(MOD($A990-1-V$10,'Feuille1-Catégories'!$F$5+1)=0,V$3,""))),"")</f>
        <v/>
      </c>
      <c r="W990" s="29" t="str">
        <f ca="1">IF(AND($A990&lt;&gt;"",W$9&lt;&gt;""),IF(HLOOKUP(W$9,'Feuille1-Catégories'!$C$1:$G$2,2,FALSE)="OUI",W$3,IF(HLOOKUP(W$9,'Feuille1-Catégories'!$C$1:$G$3,3,FALSE)="OUI",OFFSET(W$3,MOD(QUOTIENT(ROW()-ROW($A$20),'Feuille1-Catégories'!$B$6/W$6),W$5),0),IF(MOD($A990-1-W$10,'Feuille1-Catégories'!$F$5+1)=0,W$3,""))),"")</f>
        <v/>
      </c>
      <c r="X990" s="29" t="str">
        <f ca="1">IF(AND($A990&lt;&gt;"",X$9&lt;&gt;""),IF(HLOOKUP(X$9,'Feuille1-Catégories'!$C$1:$G$2,2,FALSE)="OUI",X$3,IF(HLOOKUP(X$9,'Feuille1-Catégories'!$C$1:$G$3,3,FALSE)="OUI",OFFSET(X$3,MOD(QUOTIENT(ROW()-ROW($A$20),'Feuille1-Catégories'!$B$6/X$6),X$5),0),IF(MOD($A990-1-X$10,'Feuille1-Catégories'!$F$5+1)=0,X$3,""))),"")</f>
        <v/>
      </c>
      <c r="Y990" s="29" t="str">
        <f ca="1">IF(AND($A990&lt;&gt;"",Y$9&lt;&gt;""),IF(HLOOKUP(Y$9,'Feuille1-Catégories'!$C$1:$G$2,2,FALSE)="OUI",Y$3,IF(HLOOKUP(Y$9,'Feuille1-Catégories'!$C$1:$G$3,3,FALSE)="OUI",OFFSET(Y$3,MOD(QUOTIENT(ROW()-ROW($A$20),'Feuille1-Catégories'!$B$6/Y$6),Y$5),0),IF(MOD($A990-1-Y$10,'Feuille1-Catégories'!$F$5+1)=0,Y$3,""))),"")</f>
        <v/>
      </c>
      <c r="Z990" s="29" t="str">
        <f ca="1">IF(AND($A990&lt;&gt;"",Z$9&lt;&gt;""),IF(HLOOKUP(Z$9,'Feuille1-Catégories'!$C$1:$G$2,2,FALSE)="OUI",Z$3,IF(HLOOKUP(Z$9,'Feuille1-Catégories'!$C$1:$G$3,3,FALSE)="OUI",OFFSET(Z$3,MOD(QUOTIENT(ROW()-ROW($A$20),'Feuille1-Catégories'!$B$6/Z$6),Z$5),0),IF(MOD($A990-1-Z$10,'Feuille1-Catégories'!$F$5+1)=0,Z$3,""))),"")</f>
        <v/>
      </c>
    </row>
    <row r="991" spans="1:26" ht="17" x14ac:dyDescent="0.2">
      <c r="A991" s="21" t="str">
        <f>IF('Feuille2-Prix de vente'!A991&lt;&gt;"",'Feuille2-Prix de vente'!A991,"")</f>
        <v/>
      </c>
      <c r="B991" s="33" t="str">
        <f>IF('Feuille2-Prix de vente'!B991&lt;&gt;"",'Feuille2-Prix de vente'!B991,"")</f>
        <v/>
      </c>
      <c r="C991" s="10" t="str">
        <f>IF('Feuille2-Prix de vente'!C991&lt;&gt;"",'Feuille2-Prix de vente'!C991,"")</f>
        <v/>
      </c>
      <c r="D991" s="10" t="str">
        <f t="shared" si="15"/>
        <v/>
      </c>
      <c r="E991" s="10" t="str">
        <f>IF('Feuille2-Prix de vente'!E991&lt;&gt;"",'Feuille2-Prix de vente'!E991,"")</f>
        <v/>
      </c>
      <c r="F991" s="29" t="str">
        <f ca="1">IF(AND($A991&lt;&gt;"",F$9&lt;&gt;""),IF(HLOOKUP(F$9,'Feuille1-Catégories'!$C$1:$G$2,2,FALSE)="OUI",F$3,IF(HLOOKUP(F$9,'Feuille1-Catégories'!$C$1:$G$3,3,FALSE)="OUI",OFFSET(F$3,MOD(QUOTIENT(ROW()-ROW($A$20),'Feuille1-Catégories'!$B$6/F$6),F$5),0),IF(MOD($A991-1-F$10,'Feuille1-Catégories'!$F$5+1)=0,F$3,""))),"")</f>
        <v/>
      </c>
      <c r="G991" s="29" t="str">
        <f ca="1">IF(AND($A991&lt;&gt;"",G$9&lt;&gt;""),IF(HLOOKUP(G$9,'Feuille1-Catégories'!$C$1:$G$2,2,FALSE)="OUI",G$3,IF(HLOOKUP(G$9,'Feuille1-Catégories'!$C$1:$G$3,3,FALSE)="OUI",OFFSET(G$3,MOD(QUOTIENT(ROW()-ROW($A$20),'Feuille1-Catégories'!$B$6/G$6),G$5),0),IF(MOD($A991-1-G$10,'Feuille1-Catégories'!$F$5+1)=0,G$3,""))),"")</f>
        <v/>
      </c>
      <c r="H991" s="29" t="str">
        <f ca="1">IF(AND($A991&lt;&gt;"",H$9&lt;&gt;""),IF(HLOOKUP(H$9,'Feuille1-Catégories'!$C$1:$G$2,2,FALSE)="OUI",H$3,IF(HLOOKUP(H$9,'Feuille1-Catégories'!$C$1:$G$3,3,FALSE)="OUI",OFFSET(H$3,MOD(QUOTIENT(ROW()-ROW($A$20),'Feuille1-Catégories'!$B$6/H$6),H$5),0),IF(MOD($A991-1-H$10,'Feuille1-Catégories'!$F$5+1)=0,H$3,""))),"")</f>
        <v/>
      </c>
      <c r="I991" s="29" t="str">
        <f ca="1">IF(AND($A991&lt;&gt;"",I$9&lt;&gt;""),IF(HLOOKUP(I$9,'Feuille1-Catégories'!$C$1:$G$2,2,FALSE)="OUI",I$3,IF(HLOOKUP(I$9,'Feuille1-Catégories'!$C$1:$G$3,3,FALSE)="OUI",OFFSET(I$3,MOD(QUOTIENT(ROW()-ROW($A$20),'Feuille1-Catégories'!$B$6/I$6),I$5),0),IF(MOD($A991-1-I$10,'Feuille1-Catégories'!$F$5+1)=0,I$3,""))),"")</f>
        <v/>
      </c>
      <c r="J991" s="29" t="str">
        <f ca="1">IF(AND($A991&lt;&gt;"",J$9&lt;&gt;""),IF(HLOOKUP(J$9,'Feuille1-Catégories'!$C$1:$G$2,2,FALSE)="OUI",J$3,IF(HLOOKUP(J$9,'Feuille1-Catégories'!$C$1:$G$3,3,FALSE)="OUI",OFFSET(J$3,MOD(QUOTIENT(ROW()-ROW($A$20),'Feuille1-Catégories'!$B$6/J$6),J$5),0),IF(MOD($A991-1-J$10,'Feuille1-Catégories'!$F$5+1)=0,J$3,""))),"")</f>
        <v/>
      </c>
      <c r="K991" s="29" t="str">
        <f ca="1">IF(AND($A991&lt;&gt;"",K$9&lt;&gt;""),IF(HLOOKUP(K$9,'Feuille1-Catégories'!$C$1:$G$2,2,FALSE)="OUI",K$3,IF(HLOOKUP(K$9,'Feuille1-Catégories'!$C$1:$G$3,3,FALSE)="OUI",OFFSET(K$3,MOD(QUOTIENT(ROW()-ROW($A$20),'Feuille1-Catégories'!$B$6/K$6),K$5),0),IF(MOD($A991-1-K$10,'Feuille1-Catégories'!$F$5+1)=0,K$3,""))),"")</f>
        <v/>
      </c>
      <c r="L991" s="29" t="str">
        <f ca="1">IF(AND($A991&lt;&gt;"",L$9&lt;&gt;""),IF(HLOOKUP(L$9,'Feuille1-Catégories'!$C$1:$G$2,2,FALSE)="OUI",L$3,IF(HLOOKUP(L$9,'Feuille1-Catégories'!$C$1:$G$3,3,FALSE)="OUI",OFFSET(L$3,MOD(QUOTIENT(ROW()-ROW($A$20),'Feuille1-Catégories'!$B$6/L$6),L$5),0),IF(MOD($A991-1-L$10,'Feuille1-Catégories'!$F$5+1)=0,L$3,""))),"")</f>
        <v/>
      </c>
      <c r="M991" s="29" t="str">
        <f ca="1">IF(AND($A991&lt;&gt;"",M$9&lt;&gt;""),IF(HLOOKUP(M$9,'Feuille1-Catégories'!$C$1:$G$2,2,FALSE)="OUI",M$3,IF(HLOOKUP(M$9,'Feuille1-Catégories'!$C$1:$G$3,3,FALSE)="OUI",OFFSET(M$3,MOD(QUOTIENT(ROW()-ROW($A$20),'Feuille1-Catégories'!$B$6/M$6),M$5),0),IF(MOD($A991-1-M$10,'Feuille1-Catégories'!$F$5+1)=0,M$3,""))),"")</f>
        <v/>
      </c>
      <c r="N991" s="29" t="str">
        <f ca="1">IF(AND($A991&lt;&gt;"",N$9&lt;&gt;""),IF(HLOOKUP(N$9,'Feuille1-Catégories'!$C$1:$G$2,2,FALSE)="OUI",N$3,IF(HLOOKUP(N$9,'Feuille1-Catégories'!$C$1:$G$3,3,FALSE)="OUI",OFFSET(N$3,MOD(QUOTIENT(ROW()-ROW($A$20),'Feuille1-Catégories'!$B$6/N$6),N$5),0),IF(MOD($A991-1-N$10,'Feuille1-Catégories'!$F$5+1)=0,N$3,""))),"")</f>
        <v/>
      </c>
      <c r="O991" s="29" t="str">
        <f ca="1">IF(AND($A991&lt;&gt;"",O$9&lt;&gt;""),IF(HLOOKUP(O$9,'Feuille1-Catégories'!$C$1:$G$2,2,FALSE)="OUI",O$3,IF(HLOOKUP(O$9,'Feuille1-Catégories'!$C$1:$G$3,3,FALSE)="OUI",OFFSET(O$3,MOD(QUOTIENT(ROW()-ROW($A$20),'Feuille1-Catégories'!$B$6/O$6),O$5),0),IF(MOD($A991-1-O$10,'Feuille1-Catégories'!$F$5+1)=0,O$3,""))),"")</f>
        <v/>
      </c>
      <c r="P991" s="29" t="str">
        <f ca="1">IF(AND($A991&lt;&gt;"",P$9&lt;&gt;""),IF(HLOOKUP(P$9,'Feuille1-Catégories'!$C$1:$G$2,2,FALSE)="OUI",P$3,IF(HLOOKUP(P$9,'Feuille1-Catégories'!$C$1:$G$3,3,FALSE)="OUI",OFFSET(P$3,MOD(QUOTIENT(ROW()-ROW($A$20),'Feuille1-Catégories'!$B$6/P$6),P$5),0),IF(MOD($A991-1-P$10,'Feuille1-Catégories'!$F$5+1)=0,P$3,""))),"")</f>
        <v/>
      </c>
      <c r="Q991" s="29" t="str">
        <f ca="1">IF(AND($A991&lt;&gt;"",Q$9&lt;&gt;""),IF(HLOOKUP(Q$9,'Feuille1-Catégories'!$C$1:$G$2,2,FALSE)="OUI",Q$3,IF(HLOOKUP(Q$9,'Feuille1-Catégories'!$C$1:$G$3,3,FALSE)="OUI",OFFSET(Q$3,MOD(QUOTIENT(ROW()-ROW($A$20),'Feuille1-Catégories'!$B$6/Q$6),Q$5),0),IF(MOD($A991-1-Q$10,'Feuille1-Catégories'!$F$5+1)=0,Q$3,""))),"")</f>
        <v/>
      </c>
      <c r="R991" s="29" t="str">
        <f ca="1">IF(AND($A991&lt;&gt;"",R$9&lt;&gt;""),IF(HLOOKUP(R$9,'Feuille1-Catégories'!$C$1:$G$2,2,FALSE)="OUI",R$3,IF(HLOOKUP(R$9,'Feuille1-Catégories'!$C$1:$G$3,3,FALSE)="OUI",OFFSET(R$3,MOD(QUOTIENT(ROW()-ROW($A$20),'Feuille1-Catégories'!$B$6/R$6),R$5),0),IF(MOD($A991-1-R$10,'Feuille1-Catégories'!$F$5+1)=0,R$3,""))),"")</f>
        <v/>
      </c>
      <c r="S991" s="29" t="str">
        <f ca="1">IF(AND($A991&lt;&gt;"",S$9&lt;&gt;""),IF(HLOOKUP(S$9,'Feuille1-Catégories'!$C$1:$G$2,2,FALSE)="OUI",S$3,IF(HLOOKUP(S$9,'Feuille1-Catégories'!$C$1:$G$3,3,FALSE)="OUI",OFFSET(S$3,MOD(QUOTIENT(ROW()-ROW($A$20),'Feuille1-Catégories'!$B$6/S$6),S$5),0),IF(MOD($A991-1-S$10,'Feuille1-Catégories'!$F$5+1)=0,S$3,""))),"")</f>
        <v/>
      </c>
      <c r="T991" s="29" t="str">
        <f ca="1">IF(AND($A991&lt;&gt;"",T$9&lt;&gt;""),IF(HLOOKUP(T$9,'Feuille1-Catégories'!$C$1:$G$2,2,FALSE)="OUI",T$3,IF(HLOOKUP(T$9,'Feuille1-Catégories'!$C$1:$G$3,3,FALSE)="OUI",OFFSET(T$3,MOD(QUOTIENT(ROW()-ROW($A$20),'Feuille1-Catégories'!$B$6/T$6),T$5),0),IF(MOD($A991-1-T$10,'Feuille1-Catégories'!$F$5+1)=0,T$3,""))),"")</f>
        <v/>
      </c>
      <c r="U991" s="29" t="str">
        <f ca="1">IF(AND($A991&lt;&gt;"",U$9&lt;&gt;""),IF(HLOOKUP(U$9,'Feuille1-Catégories'!$C$1:$G$2,2,FALSE)="OUI",U$3,IF(HLOOKUP(U$9,'Feuille1-Catégories'!$C$1:$G$3,3,FALSE)="OUI",OFFSET(U$3,MOD(QUOTIENT(ROW()-ROW($A$20),'Feuille1-Catégories'!$B$6/U$6),U$5),0),IF(MOD($A991-1-U$10,'Feuille1-Catégories'!$F$5+1)=0,U$3,""))),"")</f>
        <v/>
      </c>
      <c r="V991" s="29" t="str">
        <f ca="1">IF(AND($A991&lt;&gt;"",V$9&lt;&gt;""),IF(HLOOKUP(V$9,'Feuille1-Catégories'!$C$1:$G$2,2,FALSE)="OUI",V$3,IF(HLOOKUP(V$9,'Feuille1-Catégories'!$C$1:$G$3,3,FALSE)="OUI",OFFSET(V$3,MOD(QUOTIENT(ROW()-ROW($A$20),'Feuille1-Catégories'!$B$6/V$6),V$5),0),IF(MOD($A991-1-V$10,'Feuille1-Catégories'!$F$5+1)=0,V$3,""))),"")</f>
        <v/>
      </c>
      <c r="W991" s="29" t="str">
        <f ca="1">IF(AND($A991&lt;&gt;"",W$9&lt;&gt;""),IF(HLOOKUP(W$9,'Feuille1-Catégories'!$C$1:$G$2,2,FALSE)="OUI",W$3,IF(HLOOKUP(W$9,'Feuille1-Catégories'!$C$1:$G$3,3,FALSE)="OUI",OFFSET(W$3,MOD(QUOTIENT(ROW()-ROW($A$20),'Feuille1-Catégories'!$B$6/W$6),W$5),0),IF(MOD($A991-1-W$10,'Feuille1-Catégories'!$F$5+1)=0,W$3,""))),"")</f>
        <v/>
      </c>
      <c r="X991" s="29" t="str">
        <f ca="1">IF(AND($A991&lt;&gt;"",X$9&lt;&gt;""),IF(HLOOKUP(X$9,'Feuille1-Catégories'!$C$1:$G$2,2,FALSE)="OUI",X$3,IF(HLOOKUP(X$9,'Feuille1-Catégories'!$C$1:$G$3,3,FALSE)="OUI",OFFSET(X$3,MOD(QUOTIENT(ROW()-ROW($A$20),'Feuille1-Catégories'!$B$6/X$6),X$5),0),IF(MOD($A991-1-X$10,'Feuille1-Catégories'!$F$5+1)=0,X$3,""))),"")</f>
        <v/>
      </c>
      <c r="Y991" s="29" t="str">
        <f ca="1">IF(AND($A991&lt;&gt;"",Y$9&lt;&gt;""),IF(HLOOKUP(Y$9,'Feuille1-Catégories'!$C$1:$G$2,2,FALSE)="OUI",Y$3,IF(HLOOKUP(Y$9,'Feuille1-Catégories'!$C$1:$G$3,3,FALSE)="OUI",OFFSET(Y$3,MOD(QUOTIENT(ROW()-ROW($A$20),'Feuille1-Catégories'!$B$6/Y$6),Y$5),0),IF(MOD($A991-1-Y$10,'Feuille1-Catégories'!$F$5+1)=0,Y$3,""))),"")</f>
        <v/>
      </c>
      <c r="Z991" s="29" t="str">
        <f ca="1">IF(AND($A991&lt;&gt;"",Z$9&lt;&gt;""),IF(HLOOKUP(Z$9,'Feuille1-Catégories'!$C$1:$G$2,2,FALSE)="OUI",Z$3,IF(HLOOKUP(Z$9,'Feuille1-Catégories'!$C$1:$G$3,3,FALSE)="OUI",OFFSET(Z$3,MOD(QUOTIENT(ROW()-ROW($A$20),'Feuille1-Catégories'!$B$6/Z$6),Z$5),0),IF(MOD($A991-1-Z$10,'Feuille1-Catégories'!$F$5+1)=0,Z$3,""))),"")</f>
        <v/>
      </c>
    </row>
    <row r="992" spans="1:26" ht="17" x14ac:dyDescent="0.2">
      <c r="A992" s="21" t="str">
        <f>IF('Feuille2-Prix de vente'!A992&lt;&gt;"",'Feuille2-Prix de vente'!A992,"")</f>
        <v/>
      </c>
      <c r="B992" s="33" t="str">
        <f>IF('Feuille2-Prix de vente'!B992&lt;&gt;"",'Feuille2-Prix de vente'!B992,"")</f>
        <v/>
      </c>
      <c r="C992" s="10" t="str">
        <f>IF('Feuille2-Prix de vente'!C992&lt;&gt;"",'Feuille2-Prix de vente'!C992,"")</f>
        <v/>
      </c>
      <c r="D992" s="10" t="str">
        <f t="shared" si="15"/>
        <v/>
      </c>
      <c r="E992" s="10" t="str">
        <f>IF('Feuille2-Prix de vente'!E992&lt;&gt;"",'Feuille2-Prix de vente'!E992,"")</f>
        <v/>
      </c>
      <c r="F992" s="29" t="str">
        <f ca="1">IF(AND($A992&lt;&gt;"",F$9&lt;&gt;""),IF(HLOOKUP(F$9,'Feuille1-Catégories'!$C$1:$G$2,2,FALSE)="OUI",F$3,IF(HLOOKUP(F$9,'Feuille1-Catégories'!$C$1:$G$3,3,FALSE)="OUI",OFFSET(F$3,MOD(QUOTIENT(ROW()-ROW($A$20),'Feuille1-Catégories'!$B$6/F$6),F$5),0),IF(MOD($A992-1-F$10,'Feuille1-Catégories'!$F$5+1)=0,F$3,""))),"")</f>
        <v/>
      </c>
      <c r="G992" s="29" t="str">
        <f ca="1">IF(AND($A992&lt;&gt;"",G$9&lt;&gt;""),IF(HLOOKUP(G$9,'Feuille1-Catégories'!$C$1:$G$2,2,FALSE)="OUI",G$3,IF(HLOOKUP(G$9,'Feuille1-Catégories'!$C$1:$G$3,3,FALSE)="OUI",OFFSET(G$3,MOD(QUOTIENT(ROW()-ROW($A$20),'Feuille1-Catégories'!$B$6/G$6),G$5),0),IF(MOD($A992-1-G$10,'Feuille1-Catégories'!$F$5+1)=0,G$3,""))),"")</f>
        <v/>
      </c>
      <c r="H992" s="29" t="str">
        <f ca="1">IF(AND($A992&lt;&gt;"",H$9&lt;&gt;""),IF(HLOOKUP(H$9,'Feuille1-Catégories'!$C$1:$G$2,2,FALSE)="OUI",H$3,IF(HLOOKUP(H$9,'Feuille1-Catégories'!$C$1:$G$3,3,FALSE)="OUI",OFFSET(H$3,MOD(QUOTIENT(ROW()-ROW($A$20),'Feuille1-Catégories'!$B$6/H$6),H$5),0),IF(MOD($A992-1-H$10,'Feuille1-Catégories'!$F$5+1)=0,H$3,""))),"")</f>
        <v/>
      </c>
      <c r="I992" s="29" t="str">
        <f ca="1">IF(AND($A992&lt;&gt;"",I$9&lt;&gt;""),IF(HLOOKUP(I$9,'Feuille1-Catégories'!$C$1:$G$2,2,FALSE)="OUI",I$3,IF(HLOOKUP(I$9,'Feuille1-Catégories'!$C$1:$G$3,3,FALSE)="OUI",OFFSET(I$3,MOD(QUOTIENT(ROW()-ROW($A$20),'Feuille1-Catégories'!$B$6/I$6),I$5),0),IF(MOD($A992-1-I$10,'Feuille1-Catégories'!$F$5+1)=0,I$3,""))),"")</f>
        <v/>
      </c>
      <c r="J992" s="29" t="str">
        <f ca="1">IF(AND($A992&lt;&gt;"",J$9&lt;&gt;""),IF(HLOOKUP(J$9,'Feuille1-Catégories'!$C$1:$G$2,2,FALSE)="OUI",J$3,IF(HLOOKUP(J$9,'Feuille1-Catégories'!$C$1:$G$3,3,FALSE)="OUI",OFFSET(J$3,MOD(QUOTIENT(ROW()-ROW($A$20),'Feuille1-Catégories'!$B$6/J$6),J$5),0),IF(MOD($A992-1-J$10,'Feuille1-Catégories'!$F$5+1)=0,J$3,""))),"")</f>
        <v/>
      </c>
      <c r="K992" s="29" t="str">
        <f ca="1">IF(AND($A992&lt;&gt;"",K$9&lt;&gt;""),IF(HLOOKUP(K$9,'Feuille1-Catégories'!$C$1:$G$2,2,FALSE)="OUI",K$3,IF(HLOOKUP(K$9,'Feuille1-Catégories'!$C$1:$G$3,3,FALSE)="OUI",OFFSET(K$3,MOD(QUOTIENT(ROW()-ROW($A$20),'Feuille1-Catégories'!$B$6/K$6),K$5),0),IF(MOD($A992-1-K$10,'Feuille1-Catégories'!$F$5+1)=0,K$3,""))),"")</f>
        <v/>
      </c>
      <c r="L992" s="29" t="str">
        <f ca="1">IF(AND($A992&lt;&gt;"",L$9&lt;&gt;""),IF(HLOOKUP(L$9,'Feuille1-Catégories'!$C$1:$G$2,2,FALSE)="OUI",L$3,IF(HLOOKUP(L$9,'Feuille1-Catégories'!$C$1:$G$3,3,FALSE)="OUI",OFFSET(L$3,MOD(QUOTIENT(ROW()-ROW($A$20),'Feuille1-Catégories'!$B$6/L$6),L$5),0),IF(MOD($A992-1-L$10,'Feuille1-Catégories'!$F$5+1)=0,L$3,""))),"")</f>
        <v/>
      </c>
      <c r="M992" s="29" t="str">
        <f ca="1">IF(AND($A992&lt;&gt;"",M$9&lt;&gt;""),IF(HLOOKUP(M$9,'Feuille1-Catégories'!$C$1:$G$2,2,FALSE)="OUI",M$3,IF(HLOOKUP(M$9,'Feuille1-Catégories'!$C$1:$G$3,3,FALSE)="OUI",OFFSET(M$3,MOD(QUOTIENT(ROW()-ROW($A$20),'Feuille1-Catégories'!$B$6/M$6),M$5),0),IF(MOD($A992-1-M$10,'Feuille1-Catégories'!$F$5+1)=0,M$3,""))),"")</f>
        <v/>
      </c>
      <c r="N992" s="29" t="str">
        <f ca="1">IF(AND($A992&lt;&gt;"",N$9&lt;&gt;""),IF(HLOOKUP(N$9,'Feuille1-Catégories'!$C$1:$G$2,2,FALSE)="OUI",N$3,IF(HLOOKUP(N$9,'Feuille1-Catégories'!$C$1:$G$3,3,FALSE)="OUI",OFFSET(N$3,MOD(QUOTIENT(ROW()-ROW($A$20),'Feuille1-Catégories'!$B$6/N$6),N$5),0),IF(MOD($A992-1-N$10,'Feuille1-Catégories'!$F$5+1)=0,N$3,""))),"")</f>
        <v/>
      </c>
      <c r="O992" s="29" t="str">
        <f ca="1">IF(AND($A992&lt;&gt;"",O$9&lt;&gt;""),IF(HLOOKUP(O$9,'Feuille1-Catégories'!$C$1:$G$2,2,FALSE)="OUI",O$3,IF(HLOOKUP(O$9,'Feuille1-Catégories'!$C$1:$G$3,3,FALSE)="OUI",OFFSET(O$3,MOD(QUOTIENT(ROW()-ROW($A$20),'Feuille1-Catégories'!$B$6/O$6),O$5),0),IF(MOD($A992-1-O$10,'Feuille1-Catégories'!$F$5+1)=0,O$3,""))),"")</f>
        <v/>
      </c>
      <c r="P992" s="29" t="str">
        <f ca="1">IF(AND($A992&lt;&gt;"",P$9&lt;&gt;""),IF(HLOOKUP(P$9,'Feuille1-Catégories'!$C$1:$G$2,2,FALSE)="OUI",P$3,IF(HLOOKUP(P$9,'Feuille1-Catégories'!$C$1:$G$3,3,FALSE)="OUI",OFFSET(P$3,MOD(QUOTIENT(ROW()-ROW($A$20),'Feuille1-Catégories'!$B$6/P$6),P$5),0),IF(MOD($A992-1-P$10,'Feuille1-Catégories'!$F$5+1)=0,P$3,""))),"")</f>
        <v/>
      </c>
      <c r="Q992" s="29" t="str">
        <f ca="1">IF(AND($A992&lt;&gt;"",Q$9&lt;&gt;""),IF(HLOOKUP(Q$9,'Feuille1-Catégories'!$C$1:$G$2,2,FALSE)="OUI",Q$3,IF(HLOOKUP(Q$9,'Feuille1-Catégories'!$C$1:$G$3,3,FALSE)="OUI",OFFSET(Q$3,MOD(QUOTIENT(ROW()-ROW($A$20),'Feuille1-Catégories'!$B$6/Q$6),Q$5),0),IF(MOD($A992-1-Q$10,'Feuille1-Catégories'!$F$5+1)=0,Q$3,""))),"")</f>
        <v/>
      </c>
      <c r="R992" s="29" t="str">
        <f ca="1">IF(AND($A992&lt;&gt;"",R$9&lt;&gt;""),IF(HLOOKUP(R$9,'Feuille1-Catégories'!$C$1:$G$2,2,FALSE)="OUI",R$3,IF(HLOOKUP(R$9,'Feuille1-Catégories'!$C$1:$G$3,3,FALSE)="OUI",OFFSET(R$3,MOD(QUOTIENT(ROW()-ROW($A$20),'Feuille1-Catégories'!$B$6/R$6),R$5),0),IF(MOD($A992-1-R$10,'Feuille1-Catégories'!$F$5+1)=0,R$3,""))),"")</f>
        <v/>
      </c>
      <c r="S992" s="29" t="str">
        <f ca="1">IF(AND($A992&lt;&gt;"",S$9&lt;&gt;""),IF(HLOOKUP(S$9,'Feuille1-Catégories'!$C$1:$G$2,2,FALSE)="OUI",S$3,IF(HLOOKUP(S$9,'Feuille1-Catégories'!$C$1:$G$3,3,FALSE)="OUI",OFFSET(S$3,MOD(QUOTIENT(ROW()-ROW($A$20),'Feuille1-Catégories'!$B$6/S$6),S$5),0),IF(MOD($A992-1-S$10,'Feuille1-Catégories'!$F$5+1)=0,S$3,""))),"")</f>
        <v/>
      </c>
      <c r="T992" s="29" t="str">
        <f ca="1">IF(AND($A992&lt;&gt;"",T$9&lt;&gt;""),IF(HLOOKUP(T$9,'Feuille1-Catégories'!$C$1:$G$2,2,FALSE)="OUI",T$3,IF(HLOOKUP(T$9,'Feuille1-Catégories'!$C$1:$G$3,3,FALSE)="OUI",OFFSET(T$3,MOD(QUOTIENT(ROW()-ROW($A$20),'Feuille1-Catégories'!$B$6/T$6),T$5),0),IF(MOD($A992-1-T$10,'Feuille1-Catégories'!$F$5+1)=0,T$3,""))),"")</f>
        <v/>
      </c>
      <c r="U992" s="29" t="str">
        <f ca="1">IF(AND($A992&lt;&gt;"",U$9&lt;&gt;""),IF(HLOOKUP(U$9,'Feuille1-Catégories'!$C$1:$G$2,2,FALSE)="OUI",U$3,IF(HLOOKUP(U$9,'Feuille1-Catégories'!$C$1:$G$3,3,FALSE)="OUI",OFFSET(U$3,MOD(QUOTIENT(ROW()-ROW($A$20),'Feuille1-Catégories'!$B$6/U$6),U$5),0),IF(MOD($A992-1-U$10,'Feuille1-Catégories'!$F$5+1)=0,U$3,""))),"")</f>
        <v/>
      </c>
      <c r="V992" s="29" t="str">
        <f ca="1">IF(AND($A992&lt;&gt;"",V$9&lt;&gt;""),IF(HLOOKUP(V$9,'Feuille1-Catégories'!$C$1:$G$2,2,FALSE)="OUI",V$3,IF(HLOOKUP(V$9,'Feuille1-Catégories'!$C$1:$G$3,3,FALSE)="OUI",OFFSET(V$3,MOD(QUOTIENT(ROW()-ROW($A$20),'Feuille1-Catégories'!$B$6/V$6),V$5),0),IF(MOD($A992-1-V$10,'Feuille1-Catégories'!$F$5+1)=0,V$3,""))),"")</f>
        <v/>
      </c>
      <c r="W992" s="29" t="str">
        <f ca="1">IF(AND($A992&lt;&gt;"",W$9&lt;&gt;""),IF(HLOOKUP(W$9,'Feuille1-Catégories'!$C$1:$G$2,2,FALSE)="OUI",W$3,IF(HLOOKUP(W$9,'Feuille1-Catégories'!$C$1:$G$3,3,FALSE)="OUI",OFFSET(W$3,MOD(QUOTIENT(ROW()-ROW($A$20),'Feuille1-Catégories'!$B$6/W$6),W$5),0),IF(MOD($A992-1-W$10,'Feuille1-Catégories'!$F$5+1)=0,W$3,""))),"")</f>
        <v/>
      </c>
      <c r="X992" s="29" t="str">
        <f ca="1">IF(AND($A992&lt;&gt;"",X$9&lt;&gt;""),IF(HLOOKUP(X$9,'Feuille1-Catégories'!$C$1:$G$2,2,FALSE)="OUI",X$3,IF(HLOOKUP(X$9,'Feuille1-Catégories'!$C$1:$G$3,3,FALSE)="OUI",OFFSET(X$3,MOD(QUOTIENT(ROW()-ROW($A$20),'Feuille1-Catégories'!$B$6/X$6),X$5),0),IF(MOD($A992-1-X$10,'Feuille1-Catégories'!$F$5+1)=0,X$3,""))),"")</f>
        <v/>
      </c>
      <c r="Y992" s="29" t="str">
        <f ca="1">IF(AND($A992&lt;&gt;"",Y$9&lt;&gt;""),IF(HLOOKUP(Y$9,'Feuille1-Catégories'!$C$1:$G$2,2,FALSE)="OUI",Y$3,IF(HLOOKUP(Y$9,'Feuille1-Catégories'!$C$1:$G$3,3,FALSE)="OUI",OFFSET(Y$3,MOD(QUOTIENT(ROW()-ROW($A$20),'Feuille1-Catégories'!$B$6/Y$6),Y$5),0),IF(MOD($A992-1-Y$10,'Feuille1-Catégories'!$F$5+1)=0,Y$3,""))),"")</f>
        <v/>
      </c>
      <c r="Z992" s="29" t="str">
        <f ca="1">IF(AND($A992&lt;&gt;"",Z$9&lt;&gt;""),IF(HLOOKUP(Z$9,'Feuille1-Catégories'!$C$1:$G$2,2,FALSE)="OUI",Z$3,IF(HLOOKUP(Z$9,'Feuille1-Catégories'!$C$1:$G$3,3,FALSE)="OUI",OFFSET(Z$3,MOD(QUOTIENT(ROW()-ROW($A$20),'Feuille1-Catégories'!$B$6/Z$6),Z$5),0),IF(MOD($A992-1-Z$10,'Feuille1-Catégories'!$F$5+1)=0,Z$3,""))),"")</f>
        <v/>
      </c>
    </row>
    <row r="993" spans="1:26" ht="17" x14ac:dyDescent="0.2">
      <c r="A993" s="21" t="str">
        <f>IF('Feuille2-Prix de vente'!A993&lt;&gt;"",'Feuille2-Prix de vente'!A993,"")</f>
        <v/>
      </c>
      <c r="B993" s="33" t="str">
        <f>IF('Feuille2-Prix de vente'!B993&lt;&gt;"",'Feuille2-Prix de vente'!B993,"")</f>
        <v/>
      </c>
      <c r="C993" s="10" t="str">
        <f>IF('Feuille2-Prix de vente'!C993&lt;&gt;"",'Feuille2-Prix de vente'!C993,"")</f>
        <v/>
      </c>
      <c r="D993" s="10" t="str">
        <f t="shared" si="15"/>
        <v/>
      </c>
      <c r="E993" s="10" t="str">
        <f>IF('Feuille2-Prix de vente'!E993&lt;&gt;"",'Feuille2-Prix de vente'!E993,"")</f>
        <v/>
      </c>
      <c r="F993" s="29" t="str">
        <f ca="1">IF(AND($A993&lt;&gt;"",F$9&lt;&gt;""),IF(HLOOKUP(F$9,'Feuille1-Catégories'!$C$1:$G$2,2,FALSE)="OUI",F$3,IF(HLOOKUP(F$9,'Feuille1-Catégories'!$C$1:$G$3,3,FALSE)="OUI",OFFSET(F$3,MOD(QUOTIENT(ROW()-ROW($A$20),'Feuille1-Catégories'!$B$6/F$6),F$5),0),IF(MOD($A993-1-F$10,'Feuille1-Catégories'!$F$5+1)=0,F$3,""))),"")</f>
        <v/>
      </c>
      <c r="G993" s="29" t="str">
        <f ca="1">IF(AND($A993&lt;&gt;"",G$9&lt;&gt;""),IF(HLOOKUP(G$9,'Feuille1-Catégories'!$C$1:$G$2,2,FALSE)="OUI",G$3,IF(HLOOKUP(G$9,'Feuille1-Catégories'!$C$1:$G$3,3,FALSE)="OUI",OFFSET(G$3,MOD(QUOTIENT(ROW()-ROW($A$20),'Feuille1-Catégories'!$B$6/G$6),G$5),0),IF(MOD($A993-1-G$10,'Feuille1-Catégories'!$F$5+1)=0,G$3,""))),"")</f>
        <v/>
      </c>
      <c r="H993" s="29" t="str">
        <f ca="1">IF(AND($A993&lt;&gt;"",H$9&lt;&gt;""),IF(HLOOKUP(H$9,'Feuille1-Catégories'!$C$1:$G$2,2,FALSE)="OUI",H$3,IF(HLOOKUP(H$9,'Feuille1-Catégories'!$C$1:$G$3,3,FALSE)="OUI",OFFSET(H$3,MOD(QUOTIENT(ROW()-ROW($A$20),'Feuille1-Catégories'!$B$6/H$6),H$5),0),IF(MOD($A993-1-H$10,'Feuille1-Catégories'!$F$5+1)=0,H$3,""))),"")</f>
        <v/>
      </c>
      <c r="I993" s="29" t="str">
        <f ca="1">IF(AND($A993&lt;&gt;"",I$9&lt;&gt;""),IF(HLOOKUP(I$9,'Feuille1-Catégories'!$C$1:$G$2,2,FALSE)="OUI",I$3,IF(HLOOKUP(I$9,'Feuille1-Catégories'!$C$1:$G$3,3,FALSE)="OUI",OFFSET(I$3,MOD(QUOTIENT(ROW()-ROW($A$20),'Feuille1-Catégories'!$B$6/I$6),I$5),0),IF(MOD($A993-1-I$10,'Feuille1-Catégories'!$F$5+1)=0,I$3,""))),"")</f>
        <v/>
      </c>
      <c r="J993" s="29" t="str">
        <f ca="1">IF(AND($A993&lt;&gt;"",J$9&lt;&gt;""),IF(HLOOKUP(J$9,'Feuille1-Catégories'!$C$1:$G$2,2,FALSE)="OUI",J$3,IF(HLOOKUP(J$9,'Feuille1-Catégories'!$C$1:$G$3,3,FALSE)="OUI",OFFSET(J$3,MOD(QUOTIENT(ROW()-ROW($A$20),'Feuille1-Catégories'!$B$6/J$6),J$5),0),IF(MOD($A993-1-J$10,'Feuille1-Catégories'!$F$5+1)=0,J$3,""))),"")</f>
        <v/>
      </c>
      <c r="K993" s="29" t="str">
        <f ca="1">IF(AND($A993&lt;&gt;"",K$9&lt;&gt;""),IF(HLOOKUP(K$9,'Feuille1-Catégories'!$C$1:$G$2,2,FALSE)="OUI",K$3,IF(HLOOKUP(K$9,'Feuille1-Catégories'!$C$1:$G$3,3,FALSE)="OUI",OFFSET(K$3,MOD(QUOTIENT(ROW()-ROW($A$20),'Feuille1-Catégories'!$B$6/K$6),K$5),0),IF(MOD($A993-1-K$10,'Feuille1-Catégories'!$F$5+1)=0,K$3,""))),"")</f>
        <v/>
      </c>
      <c r="L993" s="29" t="str">
        <f ca="1">IF(AND($A993&lt;&gt;"",L$9&lt;&gt;""),IF(HLOOKUP(L$9,'Feuille1-Catégories'!$C$1:$G$2,2,FALSE)="OUI",L$3,IF(HLOOKUP(L$9,'Feuille1-Catégories'!$C$1:$G$3,3,FALSE)="OUI",OFFSET(L$3,MOD(QUOTIENT(ROW()-ROW($A$20),'Feuille1-Catégories'!$B$6/L$6),L$5),0),IF(MOD($A993-1-L$10,'Feuille1-Catégories'!$F$5+1)=0,L$3,""))),"")</f>
        <v/>
      </c>
      <c r="M993" s="29" t="str">
        <f ca="1">IF(AND($A993&lt;&gt;"",M$9&lt;&gt;""),IF(HLOOKUP(M$9,'Feuille1-Catégories'!$C$1:$G$2,2,FALSE)="OUI",M$3,IF(HLOOKUP(M$9,'Feuille1-Catégories'!$C$1:$G$3,3,FALSE)="OUI",OFFSET(M$3,MOD(QUOTIENT(ROW()-ROW($A$20),'Feuille1-Catégories'!$B$6/M$6),M$5),0),IF(MOD($A993-1-M$10,'Feuille1-Catégories'!$F$5+1)=0,M$3,""))),"")</f>
        <v/>
      </c>
      <c r="N993" s="29" t="str">
        <f ca="1">IF(AND($A993&lt;&gt;"",N$9&lt;&gt;""),IF(HLOOKUP(N$9,'Feuille1-Catégories'!$C$1:$G$2,2,FALSE)="OUI",N$3,IF(HLOOKUP(N$9,'Feuille1-Catégories'!$C$1:$G$3,3,FALSE)="OUI",OFFSET(N$3,MOD(QUOTIENT(ROW()-ROW($A$20),'Feuille1-Catégories'!$B$6/N$6),N$5),0),IF(MOD($A993-1-N$10,'Feuille1-Catégories'!$F$5+1)=0,N$3,""))),"")</f>
        <v/>
      </c>
      <c r="O993" s="29" t="str">
        <f ca="1">IF(AND($A993&lt;&gt;"",O$9&lt;&gt;""),IF(HLOOKUP(O$9,'Feuille1-Catégories'!$C$1:$G$2,2,FALSE)="OUI",O$3,IF(HLOOKUP(O$9,'Feuille1-Catégories'!$C$1:$G$3,3,FALSE)="OUI",OFFSET(O$3,MOD(QUOTIENT(ROW()-ROW($A$20),'Feuille1-Catégories'!$B$6/O$6),O$5),0),IF(MOD($A993-1-O$10,'Feuille1-Catégories'!$F$5+1)=0,O$3,""))),"")</f>
        <v/>
      </c>
      <c r="P993" s="29" t="str">
        <f ca="1">IF(AND($A993&lt;&gt;"",P$9&lt;&gt;""),IF(HLOOKUP(P$9,'Feuille1-Catégories'!$C$1:$G$2,2,FALSE)="OUI",P$3,IF(HLOOKUP(P$9,'Feuille1-Catégories'!$C$1:$G$3,3,FALSE)="OUI",OFFSET(P$3,MOD(QUOTIENT(ROW()-ROW($A$20),'Feuille1-Catégories'!$B$6/P$6),P$5),0),IF(MOD($A993-1-P$10,'Feuille1-Catégories'!$F$5+1)=0,P$3,""))),"")</f>
        <v/>
      </c>
      <c r="Q993" s="29" t="str">
        <f ca="1">IF(AND($A993&lt;&gt;"",Q$9&lt;&gt;""),IF(HLOOKUP(Q$9,'Feuille1-Catégories'!$C$1:$G$2,2,FALSE)="OUI",Q$3,IF(HLOOKUP(Q$9,'Feuille1-Catégories'!$C$1:$G$3,3,FALSE)="OUI",OFFSET(Q$3,MOD(QUOTIENT(ROW()-ROW($A$20),'Feuille1-Catégories'!$B$6/Q$6),Q$5),0),IF(MOD($A993-1-Q$10,'Feuille1-Catégories'!$F$5+1)=0,Q$3,""))),"")</f>
        <v/>
      </c>
      <c r="R993" s="29" t="str">
        <f ca="1">IF(AND($A993&lt;&gt;"",R$9&lt;&gt;""),IF(HLOOKUP(R$9,'Feuille1-Catégories'!$C$1:$G$2,2,FALSE)="OUI",R$3,IF(HLOOKUP(R$9,'Feuille1-Catégories'!$C$1:$G$3,3,FALSE)="OUI",OFFSET(R$3,MOD(QUOTIENT(ROW()-ROW($A$20),'Feuille1-Catégories'!$B$6/R$6),R$5),0),IF(MOD($A993-1-R$10,'Feuille1-Catégories'!$F$5+1)=0,R$3,""))),"")</f>
        <v/>
      </c>
      <c r="S993" s="29" t="str">
        <f ca="1">IF(AND($A993&lt;&gt;"",S$9&lt;&gt;""),IF(HLOOKUP(S$9,'Feuille1-Catégories'!$C$1:$G$2,2,FALSE)="OUI",S$3,IF(HLOOKUP(S$9,'Feuille1-Catégories'!$C$1:$G$3,3,FALSE)="OUI",OFFSET(S$3,MOD(QUOTIENT(ROW()-ROW($A$20),'Feuille1-Catégories'!$B$6/S$6),S$5),0),IF(MOD($A993-1-S$10,'Feuille1-Catégories'!$F$5+1)=0,S$3,""))),"")</f>
        <v/>
      </c>
      <c r="T993" s="29" t="str">
        <f ca="1">IF(AND($A993&lt;&gt;"",T$9&lt;&gt;""),IF(HLOOKUP(T$9,'Feuille1-Catégories'!$C$1:$G$2,2,FALSE)="OUI",T$3,IF(HLOOKUP(T$9,'Feuille1-Catégories'!$C$1:$G$3,3,FALSE)="OUI",OFFSET(T$3,MOD(QUOTIENT(ROW()-ROW($A$20),'Feuille1-Catégories'!$B$6/T$6),T$5),0),IF(MOD($A993-1-T$10,'Feuille1-Catégories'!$F$5+1)=0,T$3,""))),"")</f>
        <v/>
      </c>
      <c r="U993" s="29" t="str">
        <f ca="1">IF(AND($A993&lt;&gt;"",U$9&lt;&gt;""),IF(HLOOKUP(U$9,'Feuille1-Catégories'!$C$1:$G$2,2,FALSE)="OUI",U$3,IF(HLOOKUP(U$9,'Feuille1-Catégories'!$C$1:$G$3,3,FALSE)="OUI",OFFSET(U$3,MOD(QUOTIENT(ROW()-ROW($A$20),'Feuille1-Catégories'!$B$6/U$6),U$5),0),IF(MOD($A993-1-U$10,'Feuille1-Catégories'!$F$5+1)=0,U$3,""))),"")</f>
        <v/>
      </c>
      <c r="V993" s="29" t="str">
        <f ca="1">IF(AND($A993&lt;&gt;"",V$9&lt;&gt;""),IF(HLOOKUP(V$9,'Feuille1-Catégories'!$C$1:$G$2,2,FALSE)="OUI",V$3,IF(HLOOKUP(V$9,'Feuille1-Catégories'!$C$1:$G$3,3,FALSE)="OUI",OFFSET(V$3,MOD(QUOTIENT(ROW()-ROW($A$20),'Feuille1-Catégories'!$B$6/V$6),V$5),0),IF(MOD($A993-1-V$10,'Feuille1-Catégories'!$F$5+1)=0,V$3,""))),"")</f>
        <v/>
      </c>
      <c r="W993" s="29" t="str">
        <f ca="1">IF(AND($A993&lt;&gt;"",W$9&lt;&gt;""),IF(HLOOKUP(W$9,'Feuille1-Catégories'!$C$1:$G$2,2,FALSE)="OUI",W$3,IF(HLOOKUP(W$9,'Feuille1-Catégories'!$C$1:$G$3,3,FALSE)="OUI",OFFSET(W$3,MOD(QUOTIENT(ROW()-ROW($A$20),'Feuille1-Catégories'!$B$6/W$6),W$5),0),IF(MOD($A993-1-W$10,'Feuille1-Catégories'!$F$5+1)=0,W$3,""))),"")</f>
        <v/>
      </c>
      <c r="X993" s="29" t="str">
        <f ca="1">IF(AND($A993&lt;&gt;"",X$9&lt;&gt;""),IF(HLOOKUP(X$9,'Feuille1-Catégories'!$C$1:$G$2,2,FALSE)="OUI",X$3,IF(HLOOKUP(X$9,'Feuille1-Catégories'!$C$1:$G$3,3,FALSE)="OUI",OFFSET(X$3,MOD(QUOTIENT(ROW()-ROW($A$20),'Feuille1-Catégories'!$B$6/X$6),X$5),0),IF(MOD($A993-1-X$10,'Feuille1-Catégories'!$F$5+1)=0,X$3,""))),"")</f>
        <v/>
      </c>
      <c r="Y993" s="29" t="str">
        <f ca="1">IF(AND($A993&lt;&gt;"",Y$9&lt;&gt;""),IF(HLOOKUP(Y$9,'Feuille1-Catégories'!$C$1:$G$2,2,FALSE)="OUI",Y$3,IF(HLOOKUP(Y$9,'Feuille1-Catégories'!$C$1:$G$3,3,FALSE)="OUI",OFFSET(Y$3,MOD(QUOTIENT(ROW()-ROW($A$20),'Feuille1-Catégories'!$B$6/Y$6),Y$5),0),IF(MOD($A993-1-Y$10,'Feuille1-Catégories'!$F$5+1)=0,Y$3,""))),"")</f>
        <v/>
      </c>
      <c r="Z993" s="29" t="str">
        <f ca="1">IF(AND($A993&lt;&gt;"",Z$9&lt;&gt;""),IF(HLOOKUP(Z$9,'Feuille1-Catégories'!$C$1:$G$2,2,FALSE)="OUI",Z$3,IF(HLOOKUP(Z$9,'Feuille1-Catégories'!$C$1:$G$3,3,FALSE)="OUI",OFFSET(Z$3,MOD(QUOTIENT(ROW()-ROW($A$20),'Feuille1-Catégories'!$B$6/Z$6),Z$5),0),IF(MOD($A993-1-Z$10,'Feuille1-Catégories'!$F$5+1)=0,Z$3,""))),"")</f>
        <v/>
      </c>
    </row>
    <row r="994" spans="1:26" ht="17" x14ac:dyDescent="0.2">
      <c r="A994" s="21" t="str">
        <f>IF('Feuille2-Prix de vente'!A994&lt;&gt;"",'Feuille2-Prix de vente'!A994,"")</f>
        <v/>
      </c>
      <c r="B994" s="33" t="str">
        <f>IF('Feuille2-Prix de vente'!B994&lt;&gt;"",'Feuille2-Prix de vente'!B994,"")</f>
        <v/>
      </c>
      <c r="C994" s="10" t="str">
        <f>IF('Feuille2-Prix de vente'!C994&lt;&gt;"",'Feuille2-Prix de vente'!C994,"")</f>
        <v/>
      </c>
      <c r="D994" s="10" t="str">
        <f t="shared" si="15"/>
        <v/>
      </c>
      <c r="E994" s="10" t="str">
        <f>IF('Feuille2-Prix de vente'!E994&lt;&gt;"",'Feuille2-Prix de vente'!E994,"")</f>
        <v/>
      </c>
      <c r="F994" s="29" t="str">
        <f ca="1">IF(AND($A994&lt;&gt;"",F$9&lt;&gt;""),IF(HLOOKUP(F$9,'Feuille1-Catégories'!$C$1:$G$2,2,FALSE)="OUI",F$3,IF(HLOOKUP(F$9,'Feuille1-Catégories'!$C$1:$G$3,3,FALSE)="OUI",OFFSET(F$3,MOD(QUOTIENT(ROW()-ROW($A$20),'Feuille1-Catégories'!$B$6/F$6),F$5),0),IF(MOD($A994-1-F$10,'Feuille1-Catégories'!$F$5+1)=0,F$3,""))),"")</f>
        <v/>
      </c>
      <c r="G994" s="29" t="str">
        <f ca="1">IF(AND($A994&lt;&gt;"",G$9&lt;&gt;""),IF(HLOOKUP(G$9,'Feuille1-Catégories'!$C$1:$G$2,2,FALSE)="OUI",G$3,IF(HLOOKUP(G$9,'Feuille1-Catégories'!$C$1:$G$3,3,FALSE)="OUI",OFFSET(G$3,MOD(QUOTIENT(ROW()-ROW($A$20),'Feuille1-Catégories'!$B$6/G$6),G$5),0),IF(MOD($A994-1-G$10,'Feuille1-Catégories'!$F$5+1)=0,G$3,""))),"")</f>
        <v/>
      </c>
      <c r="H994" s="29" t="str">
        <f ca="1">IF(AND($A994&lt;&gt;"",H$9&lt;&gt;""),IF(HLOOKUP(H$9,'Feuille1-Catégories'!$C$1:$G$2,2,FALSE)="OUI",H$3,IF(HLOOKUP(H$9,'Feuille1-Catégories'!$C$1:$G$3,3,FALSE)="OUI",OFFSET(H$3,MOD(QUOTIENT(ROW()-ROW($A$20),'Feuille1-Catégories'!$B$6/H$6),H$5),0),IF(MOD($A994-1-H$10,'Feuille1-Catégories'!$F$5+1)=0,H$3,""))),"")</f>
        <v/>
      </c>
      <c r="I994" s="29" t="str">
        <f ca="1">IF(AND($A994&lt;&gt;"",I$9&lt;&gt;""),IF(HLOOKUP(I$9,'Feuille1-Catégories'!$C$1:$G$2,2,FALSE)="OUI",I$3,IF(HLOOKUP(I$9,'Feuille1-Catégories'!$C$1:$G$3,3,FALSE)="OUI",OFFSET(I$3,MOD(QUOTIENT(ROW()-ROW($A$20),'Feuille1-Catégories'!$B$6/I$6),I$5),0),IF(MOD($A994-1-I$10,'Feuille1-Catégories'!$F$5+1)=0,I$3,""))),"")</f>
        <v/>
      </c>
      <c r="J994" s="29" t="str">
        <f ca="1">IF(AND($A994&lt;&gt;"",J$9&lt;&gt;""),IF(HLOOKUP(J$9,'Feuille1-Catégories'!$C$1:$G$2,2,FALSE)="OUI",J$3,IF(HLOOKUP(J$9,'Feuille1-Catégories'!$C$1:$G$3,3,FALSE)="OUI",OFFSET(J$3,MOD(QUOTIENT(ROW()-ROW($A$20),'Feuille1-Catégories'!$B$6/J$6),J$5),0),IF(MOD($A994-1-J$10,'Feuille1-Catégories'!$F$5+1)=0,J$3,""))),"")</f>
        <v/>
      </c>
      <c r="K994" s="29" t="str">
        <f ca="1">IF(AND($A994&lt;&gt;"",K$9&lt;&gt;""),IF(HLOOKUP(K$9,'Feuille1-Catégories'!$C$1:$G$2,2,FALSE)="OUI",K$3,IF(HLOOKUP(K$9,'Feuille1-Catégories'!$C$1:$G$3,3,FALSE)="OUI",OFFSET(K$3,MOD(QUOTIENT(ROW()-ROW($A$20),'Feuille1-Catégories'!$B$6/K$6),K$5),0),IF(MOD($A994-1-K$10,'Feuille1-Catégories'!$F$5+1)=0,K$3,""))),"")</f>
        <v/>
      </c>
      <c r="L994" s="29" t="str">
        <f ca="1">IF(AND($A994&lt;&gt;"",L$9&lt;&gt;""),IF(HLOOKUP(L$9,'Feuille1-Catégories'!$C$1:$G$2,2,FALSE)="OUI",L$3,IF(HLOOKUP(L$9,'Feuille1-Catégories'!$C$1:$G$3,3,FALSE)="OUI",OFFSET(L$3,MOD(QUOTIENT(ROW()-ROW($A$20),'Feuille1-Catégories'!$B$6/L$6),L$5),0),IF(MOD($A994-1-L$10,'Feuille1-Catégories'!$F$5+1)=0,L$3,""))),"")</f>
        <v/>
      </c>
      <c r="M994" s="29" t="str">
        <f ca="1">IF(AND($A994&lt;&gt;"",M$9&lt;&gt;""),IF(HLOOKUP(M$9,'Feuille1-Catégories'!$C$1:$G$2,2,FALSE)="OUI",M$3,IF(HLOOKUP(M$9,'Feuille1-Catégories'!$C$1:$G$3,3,FALSE)="OUI",OFFSET(M$3,MOD(QUOTIENT(ROW()-ROW($A$20),'Feuille1-Catégories'!$B$6/M$6),M$5),0),IF(MOD($A994-1-M$10,'Feuille1-Catégories'!$F$5+1)=0,M$3,""))),"")</f>
        <v/>
      </c>
      <c r="N994" s="29" t="str">
        <f ca="1">IF(AND($A994&lt;&gt;"",N$9&lt;&gt;""),IF(HLOOKUP(N$9,'Feuille1-Catégories'!$C$1:$G$2,2,FALSE)="OUI",N$3,IF(HLOOKUP(N$9,'Feuille1-Catégories'!$C$1:$G$3,3,FALSE)="OUI",OFFSET(N$3,MOD(QUOTIENT(ROW()-ROW($A$20),'Feuille1-Catégories'!$B$6/N$6),N$5),0),IF(MOD($A994-1-N$10,'Feuille1-Catégories'!$F$5+1)=0,N$3,""))),"")</f>
        <v/>
      </c>
      <c r="O994" s="29" t="str">
        <f ca="1">IF(AND($A994&lt;&gt;"",O$9&lt;&gt;""),IF(HLOOKUP(O$9,'Feuille1-Catégories'!$C$1:$G$2,2,FALSE)="OUI",O$3,IF(HLOOKUP(O$9,'Feuille1-Catégories'!$C$1:$G$3,3,FALSE)="OUI",OFFSET(O$3,MOD(QUOTIENT(ROW()-ROW($A$20),'Feuille1-Catégories'!$B$6/O$6),O$5),0),IF(MOD($A994-1-O$10,'Feuille1-Catégories'!$F$5+1)=0,O$3,""))),"")</f>
        <v/>
      </c>
      <c r="P994" s="29" t="str">
        <f ca="1">IF(AND($A994&lt;&gt;"",P$9&lt;&gt;""),IF(HLOOKUP(P$9,'Feuille1-Catégories'!$C$1:$G$2,2,FALSE)="OUI",P$3,IF(HLOOKUP(P$9,'Feuille1-Catégories'!$C$1:$G$3,3,FALSE)="OUI",OFFSET(P$3,MOD(QUOTIENT(ROW()-ROW($A$20),'Feuille1-Catégories'!$B$6/P$6),P$5),0),IF(MOD($A994-1-P$10,'Feuille1-Catégories'!$F$5+1)=0,P$3,""))),"")</f>
        <v/>
      </c>
      <c r="Q994" s="29" t="str">
        <f ca="1">IF(AND($A994&lt;&gt;"",Q$9&lt;&gt;""),IF(HLOOKUP(Q$9,'Feuille1-Catégories'!$C$1:$G$2,2,FALSE)="OUI",Q$3,IF(HLOOKUP(Q$9,'Feuille1-Catégories'!$C$1:$G$3,3,FALSE)="OUI",OFFSET(Q$3,MOD(QUOTIENT(ROW()-ROW($A$20),'Feuille1-Catégories'!$B$6/Q$6),Q$5),0),IF(MOD($A994-1-Q$10,'Feuille1-Catégories'!$F$5+1)=0,Q$3,""))),"")</f>
        <v/>
      </c>
      <c r="R994" s="29" t="str">
        <f ca="1">IF(AND($A994&lt;&gt;"",R$9&lt;&gt;""),IF(HLOOKUP(R$9,'Feuille1-Catégories'!$C$1:$G$2,2,FALSE)="OUI",R$3,IF(HLOOKUP(R$9,'Feuille1-Catégories'!$C$1:$G$3,3,FALSE)="OUI",OFFSET(R$3,MOD(QUOTIENT(ROW()-ROW($A$20),'Feuille1-Catégories'!$B$6/R$6),R$5),0),IF(MOD($A994-1-R$10,'Feuille1-Catégories'!$F$5+1)=0,R$3,""))),"")</f>
        <v/>
      </c>
      <c r="S994" s="29" t="str">
        <f ca="1">IF(AND($A994&lt;&gt;"",S$9&lt;&gt;""),IF(HLOOKUP(S$9,'Feuille1-Catégories'!$C$1:$G$2,2,FALSE)="OUI",S$3,IF(HLOOKUP(S$9,'Feuille1-Catégories'!$C$1:$G$3,3,FALSE)="OUI",OFFSET(S$3,MOD(QUOTIENT(ROW()-ROW($A$20),'Feuille1-Catégories'!$B$6/S$6),S$5),0),IF(MOD($A994-1-S$10,'Feuille1-Catégories'!$F$5+1)=0,S$3,""))),"")</f>
        <v/>
      </c>
      <c r="T994" s="29" t="str">
        <f ca="1">IF(AND($A994&lt;&gt;"",T$9&lt;&gt;""),IF(HLOOKUP(T$9,'Feuille1-Catégories'!$C$1:$G$2,2,FALSE)="OUI",T$3,IF(HLOOKUP(T$9,'Feuille1-Catégories'!$C$1:$G$3,3,FALSE)="OUI",OFFSET(T$3,MOD(QUOTIENT(ROW()-ROW($A$20),'Feuille1-Catégories'!$B$6/T$6),T$5),0),IF(MOD($A994-1-T$10,'Feuille1-Catégories'!$F$5+1)=0,T$3,""))),"")</f>
        <v/>
      </c>
      <c r="U994" s="29" t="str">
        <f ca="1">IF(AND($A994&lt;&gt;"",U$9&lt;&gt;""),IF(HLOOKUP(U$9,'Feuille1-Catégories'!$C$1:$G$2,2,FALSE)="OUI",U$3,IF(HLOOKUP(U$9,'Feuille1-Catégories'!$C$1:$G$3,3,FALSE)="OUI",OFFSET(U$3,MOD(QUOTIENT(ROW()-ROW($A$20),'Feuille1-Catégories'!$B$6/U$6),U$5),0),IF(MOD($A994-1-U$10,'Feuille1-Catégories'!$F$5+1)=0,U$3,""))),"")</f>
        <v/>
      </c>
      <c r="V994" s="29" t="str">
        <f ca="1">IF(AND($A994&lt;&gt;"",V$9&lt;&gt;""),IF(HLOOKUP(V$9,'Feuille1-Catégories'!$C$1:$G$2,2,FALSE)="OUI",V$3,IF(HLOOKUP(V$9,'Feuille1-Catégories'!$C$1:$G$3,3,FALSE)="OUI",OFFSET(V$3,MOD(QUOTIENT(ROW()-ROW($A$20),'Feuille1-Catégories'!$B$6/V$6),V$5),0),IF(MOD($A994-1-V$10,'Feuille1-Catégories'!$F$5+1)=0,V$3,""))),"")</f>
        <v/>
      </c>
      <c r="W994" s="29" t="str">
        <f ca="1">IF(AND($A994&lt;&gt;"",W$9&lt;&gt;""),IF(HLOOKUP(W$9,'Feuille1-Catégories'!$C$1:$G$2,2,FALSE)="OUI",W$3,IF(HLOOKUP(W$9,'Feuille1-Catégories'!$C$1:$G$3,3,FALSE)="OUI",OFFSET(W$3,MOD(QUOTIENT(ROW()-ROW($A$20),'Feuille1-Catégories'!$B$6/W$6),W$5),0),IF(MOD($A994-1-W$10,'Feuille1-Catégories'!$F$5+1)=0,W$3,""))),"")</f>
        <v/>
      </c>
      <c r="X994" s="29" t="str">
        <f ca="1">IF(AND($A994&lt;&gt;"",X$9&lt;&gt;""),IF(HLOOKUP(X$9,'Feuille1-Catégories'!$C$1:$G$2,2,FALSE)="OUI",X$3,IF(HLOOKUP(X$9,'Feuille1-Catégories'!$C$1:$G$3,3,FALSE)="OUI",OFFSET(X$3,MOD(QUOTIENT(ROW()-ROW($A$20),'Feuille1-Catégories'!$B$6/X$6),X$5),0),IF(MOD($A994-1-X$10,'Feuille1-Catégories'!$F$5+1)=0,X$3,""))),"")</f>
        <v/>
      </c>
      <c r="Y994" s="29" t="str">
        <f ca="1">IF(AND($A994&lt;&gt;"",Y$9&lt;&gt;""),IF(HLOOKUP(Y$9,'Feuille1-Catégories'!$C$1:$G$2,2,FALSE)="OUI",Y$3,IF(HLOOKUP(Y$9,'Feuille1-Catégories'!$C$1:$G$3,3,FALSE)="OUI",OFFSET(Y$3,MOD(QUOTIENT(ROW()-ROW($A$20),'Feuille1-Catégories'!$B$6/Y$6),Y$5),0),IF(MOD($A994-1-Y$10,'Feuille1-Catégories'!$F$5+1)=0,Y$3,""))),"")</f>
        <v/>
      </c>
      <c r="Z994" s="29" t="str">
        <f ca="1">IF(AND($A994&lt;&gt;"",Z$9&lt;&gt;""),IF(HLOOKUP(Z$9,'Feuille1-Catégories'!$C$1:$G$2,2,FALSE)="OUI",Z$3,IF(HLOOKUP(Z$9,'Feuille1-Catégories'!$C$1:$G$3,3,FALSE)="OUI",OFFSET(Z$3,MOD(QUOTIENT(ROW()-ROW($A$20),'Feuille1-Catégories'!$B$6/Z$6),Z$5),0),IF(MOD($A994-1-Z$10,'Feuille1-Catégories'!$F$5+1)=0,Z$3,""))),"")</f>
        <v/>
      </c>
    </row>
    <row r="995" spans="1:26" ht="17" x14ac:dyDescent="0.2">
      <c r="A995" s="21" t="str">
        <f>IF('Feuille2-Prix de vente'!A995&lt;&gt;"",'Feuille2-Prix de vente'!A995,"")</f>
        <v/>
      </c>
      <c r="B995" s="33" t="str">
        <f>IF('Feuille2-Prix de vente'!B995&lt;&gt;"",'Feuille2-Prix de vente'!B995,"")</f>
        <v/>
      </c>
      <c r="C995" s="10" t="str">
        <f>IF('Feuille2-Prix de vente'!C995&lt;&gt;"",'Feuille2-Prix de vente'!C995,"")</f>
        <v/>
      </c>
      <c r="D995" s="10" t="str">
        <f t="shared" si="15"/>
        <v/>
      </c>
      <c r="E995" s="10" t="str">
        <f>IF('Feuille2-Prix de vente'!E995&lt;&gt;"",'Feuille2-Prix de vente'!E995,"")</f>
        <v/>
      </c>
      <c r="F995" s="29" t="str">
        <f ca="1">IF(AND($A995&lt;&gt;"",F$9&lt;&gt;""),IF(HLOOKUP(F$9,'Feuille1-Catégories'!$C$1:$G$2,2,FALSE)="OUI",F$3,IF(HLOOKUP(F$9,'Feuille1-Catégories'!$C$1:$G$3,3,FALSE)="OUI",OFFSET(F$3,MOD(QUOTIENT(ROW()-ROW($A$20),'Feuille1-Catégories'!$B$6/F$6),F$5),0),IF(MOD($A995-1-F$10,'Feuille1-Catégories'!$F$5+1)=0,F$3,""))),"")</f>
        <v/>
      </c>
      <c r="G995" s="29" t="str">
        <f ca="1">IF(AND($A995&lt;&gt;"",G$9&lt;&gt;""),IF(HLOOKUP(G$9,'Feuille1-Catégories'!$C$1:$G$2,2,FALSE)="OUI",G$3,IF(HLOOKUP(G$9,'Feuille1-Catégories'!$C$1:$G$3,3,FALSE)="OUI",OFFSET(G$3,MOD(QUOTIENT(ROW()-ROW($A$20),'Feuille1-Catégories'!$B$6/G$6),G$5),0),IF(MOD($A995-1-G$10,'Feuille1-Catégories'!$F$5+1)=0,G$3,""))),"")</f>
        <v/>
      </c>
      <c r="H995" s="29" t="str">
        <f ca="1">IF(AND($A995&lt;&gt;"",H$9&lt;&gt;""),IF(HLOOKUP(H$9,'Feuille1-Catégories'!$C$1:$G$2,2,FALSE)="OUI",H$3,IF(HLOOKUP(H$9,'Feuille1-Catégories'!$C$1:$G$3,3,FALSE)="OUI",OFFSET(H$3,MOD(QUOTIENT(ROW()-ROW($A$20),'Feuille1-Catégories'!$B$6/H$6),H$5),0),IF(MOD($A995-1-H$10,'Feuille1-Catégories'!$F$5+1)=0,H$3,""))),"")</f>
        <v/>
      </c>
      <c r="I995" s="29" t="str">
        <f ca="1">IF(AND($A995&lt;&gt;"",I$9&lt;&gt;""),IF(HLOOKUP(I$9,'Feuille1-Catégories'!$C$1:$G$2,2,FALSE)="OUI",I$3,IF(HLOOKUP(I$9,'Feuille1-Catégories'!$C$1:$G$3,3,FALSE)="OUI",OFFSET(I$3,MOD(QUOTIENT(ROW()-ROW($A$20),'Feuille1-Catégories'!$B$6/I$6),I$5),0),IF(MOD($A995-1-I$10,'Feuille1-Catégories'!$F$5+1)=0,I$3,""))),"")</f>
        <v/>
      </c>
      <c r="J995" s="29" t="str">
        <f ca="1">IF(AND($A995&lt;&gt;"",J$9&lt;&gt;""),IF(HLOOKUP(J$9,'Feuille1-Catégories'!$C$1:$G$2,2,FALSE)="OUI",J$3,IF(HLOOKUP(J$9,'Feuille1-Catégories'!$C$1:$G$3,3,FALSE)="OUI",OFFSET(J$3,MOD(QUOTIENT(ROW()-ROW($A$20),'Feuille1-Catégories'!$B$6/J$6),J$5),0),IF(MOD($A995-1-J$10,'Feuille1-Catégories'!$F$5+1)=0,J$3,""))),"")</f>
        <v/>
      </c>
      <c r="K995" s="29" t="str">
        <f ca="1">IF(AND($A995&lt;&gt;"",K$9&lt;&gt;""),IF(HLOOKUP(K$9,'Feuille1-Catégories'!$C$1:$G$2,2,FALSE)="OUI",K$3,IF(HLOOKUP(K$9,'Feuille1-Catégories'!$C$1:$G$3,3,FALSE)="OUI",OFFSET(K$3,MOD(QUOTIENT(ROW()-ROW($A$20),'Feuille1-Catégories'!$B$6/K$6),K$5),0),IF(MOD($A995-1-K$10,'Feuille1-Catégories'!$F$5+1)=0,K$3,""))),"")</f>
        <v/>
      </c>
      <c r="L995" s="29" t="str">
        <f ca="1">IF(AND($A995&lt;&gt;"",L$9&lt;&gt;""),IF(HLOOKUP(L$9,'Feuille1-Catégories'!$C$1:$G$2,2,FALSE)="OUI",L$3,IF(HLOOKUP(L$9,'Feuille1-Catégories'!$C$1:$G$3,3,FALSE)="OUI",OFFSET(L$3,MOD(QUOTIENT(ROW()-ROW($A$20),'Feuille1-Catégories'!$B$6/L$6),L$5),0),IF(MOD($A995-1-L$10,'Feuille1-Catégories'!$F$5+1)=0,L$3,""))),"")</f>
        <v/>
      </c>
      <c r="M995" s="29" t="str">
        <f ca="1">IF(AND($A995&lt;&gt;"",M$9&lt;&gt;""),IF(HLOOKUP(M$9,'Feuille1-Catégories'!$C$1:$G$2,2,FALSE)="OUI",M$3,IF(HLOOKUP(M$9,'Feuille1-Catégories'!$C$1:$G$3,3,FALSE)="OUI",OFFSET(M$3,MOD(QUOTIENT(ROW()-ROW($A$20),'Feuille1-Catégories'!$B$6/M$6),M$5),0),IF(MOD($A995-1-M$10,'Feuille1-Catégories'!$F$5+1)=0,M$3,""))),"")</f>
        <v/>
      </c>
      <c r="N995" s="29" t="str">
        <f ca="1">IF(AND($A995&lt;&gt;"",N$9&lt;&gt;""),IF(HLOOKUP(N$9,'Feuille1-Catégories'!$C$1:$G$2,2,FALSE)="OUI",N$3,IF(HLOOKUP(N$9,'Feuille1-Catégories'!$C$1:$G$3,3,FALSE)="OUI",OFFSET(N$3,MOD(QUOTIENT(ROW()-ROW($A$20),'Feuille1-Catégories'!$B$6/N$6),N$5),0),IF(MOD($A995-1-N$10,'Feuille1-Catégories'!$F$5+1)=0,N$3,""))),"")</f>
        <v/>
      </c>
      <c r="O995" s="29" t="str">
        <f ca="1">IF(AND($A995&lt;&gt;"",O$9&lt;&gt;""),IF(HLOOKUP(O$9,'Feuille1-Catégories'!$C$1:$G$2,2,FALSE)="OUI",O$3,IF(HLOOKUP(O$9,'Feuille1-Catégories'!$C$1:$G$3,3,FALSE)="OUI",OFFSET(O$3,MOD(QUOTIENT(ROW()-ROW($A$20),'Feuille1-Catégories'!$B$6/O$6),O$5),0),IF(MOD($A995-1-O$10,'Feuille1-Catégories'!$F$5+1)=0,O$3,""))),"")</f>
        <v/>
      </c>
      <c r="P995" s="29" t="str">
        <f ca="1">IF(AND($A995&lt;&gt;"",P$9&lt;&gt;""),IF(HLOOKUP(P$9,'Feuille1-Catégories'!$C$1:$G$2,2,FALSE)="OUI",P$3,IF(HLOOKUP(P$9,'Feuille1-Catégories'!$C$1:$G$3,3,FALSE)="OUI",OFFSET(P$3,MOD(QUOTIENT(ROW()-ROW($A$20),'Feuille1-Catégories'!$B$6/P$6),P$5),0),IF(MOD($A995-1-P$10,'Feuille1-Catégories'!$F$5+1)=0,P$3,""))),"")</f>
        <v/>
      </c>
      <c r="Q995" s="29" t="str">
        <f ca="1">IF(AND($A995&lt;&gt;"",Q$9&lt;&gt;""),IF(HLOOKUP(Q$9,'Feuille1-Catégories'!$C$1:$G$2,2,FALSE)="OUI",Q$3,IF(HLOOKUP(Q$9,'Feuille1-Catégories'!$C$1:$G$3,3,FALSE)="OUI",OFFSET(Q$3,MOD(QUOTIENT(ROW()-ROW($A$20),'Feuille1-Catégories'!$B$6/Q$6),Q$5),0),IF(MOD($A995-1-Q$10,'Feuille1-Catégories'!$F$5+1)=0,Q$3,""))),"")</f>
        <v/>
      </c>
      <c r="R995" s="29" t="str">
        <f ca="1">IF(AND($A995&lt;&gt;"",R$9&lt;&gt;""),IF(HLOOKUP(R$9,'Feuille1-Catégories'!$C$1:$G$2,2,FALSE)="OUI",R$3,IF(HLOOKUP(R$9,'Feuille1-Catégories'!$C$1:$G$3,3,FALSE)="OUI",OFFSET(R$3,MOD(QUOTIENT(ROW()-ROW($A$20),'Feuille1-Catégories'!$B$6/R$6),R$5),0),IF(MOD($A995-1-R$10,'Feuille1-Catégories'!$F$5+1)=0,R$3,""))),"")</f>
        <v/>
      </c>
      <c r="S995" s="29" t="str">
        <f ca="1">IF(AND($A995&lt;&gt;"",S$9&lt;&gt;""),IF(HLOOKUP(S$9,'Feuille1-Catégories'!$C$1:$G$2,2,FALSE)="OUI",S$3,IF(HLOOKUP(S$9,'Feuille1-Catégories'!$C$1:$G$3,3,FALSE)="OUI",OFFSET(S$3,MOD(QUOTIENT(ROW()-ROW($A$20),'Feuille1-Catégories'!$B$6/S$6),S$5),0),IF(MOD($A995-1-S$10,'Feuille1-Catégories'!$F$5+1)=0,S$3,""))),"")</f>
        <v/>
      </c>
      <c r="T995" s="29" t="str">
        <f ca="1">IF(AND($A995&lt;&gt;"",T$9&lt;&gt;""),IF(HLOOKUP(T$9,'Feuille1-Catégories'!$C$1:$G$2,2,FALSE)="OUI",T$3,IF(HLOOKUP(T$9,'Feuille1-Catégories'!$C$1:$G$3,3,FALSE)="OUI",OFFSET(T$3,MOD(QUOTIENT(ROW()-ROW($A$20),'Feuille1-Catégories'!$B$6/T$6),T$5),0),IF(MOD($A995-1-T$10,'Feuille1-Catégories'!$F$5+1)=0,T$3,""))),"")</f>
        <v/>
      </c>
      <c r="U995" s="29" t="str">
        <f ca="1">IF(AND($A995&lt;&gt;"",U$9&lt;&gt;""),IF(HLOOKUP(U$9,'Feuille1-Catégories'!$C$1:$G$2,2,FALSE)="OUI",U$3,IF(HLOOKUP(U$9,'Feuille1-Catégories'!$C$1:$G$3,3,FALSE)="OUI",OFFSET(U$3,MOD(QUOTIENT(ROW()-ROW($A$20),'Feuille1-Catégories'!$B$6/U$6),U$5),0),IF(MOD($A995-1-U$10,'Feuille1-Catégories'!$F$5+1)=0,U$3,""))),"")</f>
        <v/>
      </c>
      <c r="V995" s="29" t="str">
        <f ca="1">IF(AND($A995&lt;&gt;"",V$9&lt;&gt;""),IF(HLOOKUP(V$9,'Feuille1-Catégories'!$C$1:$G$2,2,FALSE)="OUI",V$3,IF(HLOOKUP(V$9,'Feuille1-Catégories'!$C$1:$G$3,3,FALSE)="OUI",OFFSET(V$3,MOD(QUOTIENT(ROW()-ROW($A$20),'Feuille1-Catégories'!$B$6/V$6),V$5),0),IF(MOD($A995-1-V$10,'Feuille1-Catégories'!$F$5+1)=0,V$3,""))),"")</f>
        <v/>
      </c>
      <c r="W995" s="29" t="str">
        <f ca="1">IF(AND($A995&lt;&gt;"",W$9&lt;&gt;""),IF(HLOOKUP(W$9,'Feuille1-Catégories'!$C$1:$G$2,2,FALSE)="OUI",W$3,IF(HLOOKUP(W$9,'Feuille1-Catégories'!$C$1:$G$3,3,FALSE)="OUI",OFFSET(W$3,MOD(QUOTIENT(ROW()-ROW($A$20),'Feuille1-Catégories'!$B$6/W$6),W$5),0),IF(MOD($A995-1-W$10,'Feuille1-Catégories'!$F$5+1)=0,W$3,""))),"")</f>
        <v/>
      </c>
      <c r="X995" s="29" t="str">
        <f ca="1">IF(AND($A995&lt;&gt;"",X$9&lt;&gt;""),IF(HLOOKUP(X$9,'Feuille1-Catégories'!$C$1:$G$2,2,FALSE)="OUI",X$3,IF(HLOOKUP(X$9,'Feuille1-Catégories'!$C$1:$G$3,3,FALSE)="OUI",OFFSET(X$3,MOD(QUOTIENT(ROW()-ROW($A$20),'Feuille1-Catégories'!$B$6/X$6),X$5),0),IF(MOD($A995-1-X$10,'Feuille1-Catégories'!$F$5+1)=0,X$3,""))),"")</f>
        <v/>
      </c>
      <c r="Y995" s="29" t="str">
        <f ca="1">IF(AND($A995&lt;&gt;"",Y$9&lt;&gt;""),IF(HLOOKUP(Y$9,'Feuille1-Catégories'!$C$1:$G$2,2,FALSE)="OUI",Y$3,IF(HLOOKUP(Y$9,'Feuille1-Catégories'!$C$1:$G$3,3,FALSE)="OUI",OFFSET(Y$3,MOD(QUOTIENT(ROW()-ROW($A$20),'Feuille1-Catégories'!$B$6/Y$6),Y$5),0),IF(MOD($A995-1-Y$10,'Feuille1-Catégories'!$F$5+1)=0,Y$3,""))),"")</f>
        <v/>
      </c>
      <c r="Z995" s="29" t="str">
        <f ca="1">IF(AND($A995&lt;&gt;"",Z$9&lt;&gt;""),IF(HLOOKUP(Z$9,'Feuille1-Catégories'!$C$1:$G$2,2,FALSE)="OUI",Z$3,IF(HLOOKUP(Z$9,'Feuille1-Catégories'!$C$1:$G$3,3,FALSE)="OUI",OFFSET(Z$3,MOD(QUOTIENT(ROW()-ROW($A$20),'Feuille1-Catégories'!$B$6/Z$6),Z$5),0),IF(MOD($A995-1-Z$10,'Feuille1-Catégories'!$F$5+1)=0,Z$3,""))),"")</f>
        <v/>
      </c>
    </row>
    <row r="996" spans="1:26" ht="17" x14ac:dyDescent="0.2">
      <c r="A996" s="21" t="str">
        <f>IF('Feuille2-Prix de vente'!A996&lt;&gt;"",'Feuille2-Prix de vente'!A996,"")</f>
        <v/>
      </c>
      <c r="B996" s="33" t="str">
        <f>IF('Feuille2-Prix de vente'!B996&lt;&gt;"",'Feuille2-Prix de vente'!B996,"")</f>
        <v/>
      </c>
      <c r="C996" s="10" t="str">
        <f>IF('Feuille2-Prix de vente'!C996&lt;&gt;"",'Feuille2-Prix de vente'!C996,"")</f>
        <v/>
      </c>
      <c r="D996" s="10" t="str">
        <f t="shared" si="15"/>
        <v/>
      </c>
      <c r="E996" s="10" t="str">
        <f>IF('Feuille2-Prix de vente'!E996&lt;&gt;"",'Feuille2-Prix de vente'!E996,"")</f>
        <v/>
      </c>
      <c r="F996" s="29" t="str">
        <f ca="1">IF(AND($A996&lt;&gt;"",F$9&lt;&gt;""),IF(HLOOKUP(F$9,'Feuille1-Catégories'!$C$1:$G$2,2,FALSE)="OUI",F$3,IF(HLOOKUP(F$9,'Feuille1-Catégories'!$C$1:$G$3,3,FALSE)="OUI",OFFSET(F$3,MOD(QUOTIENT(ROW()-ROW($A$20),'Feuille1-Catégories'!$B$6/F$6),F$5),0),IF(MOD($A996-1-F$10,'Feuille1-Catégories'!$F$5+1)=0,F$3,""))),"")</f>
        <v/>
      </c>
      <c r="G996" s="29" t="str">
        <f ca="1">IF(AND($A996&lt;&gt;"",G$9&lt;&gt;""),IF(HLOOKUP(G$9,'Feuille1-Catégories'!$C$1:$G$2,2,FALSE)="OUI",G$3,IF(HLOOKUP(G$9,'Feuille1-Catégories'!$C$1:$G$3,3,FALSE)="OUI",OFFSET(G$3,MOD(QUOTIENT(ROW()-ROW($A$20),'Feuille1-Catégories'!$B$6/G$6),G$5),0),IF(MOD($A996-1-G$10,'Feuille1-Catégories'!$F$5+1)=0,G$3,""))),"")</f>
        <v/>
      </c>
      <c r="H996" s="29" t="str">
        <f ca="1">IF(AND($A996&lt;&gt;"",H$9&lt;&gt;""),IF(HLOOKUP(H$9,'Feuille1-Catégories'!$C$1:$G$2,2,FALSE)="OUI",H$3,IF(HLOOKUP(H$9,'Feuille1-Catégories'!$C$1:$G$3,3,FALSE)="OUI",OFFSET(H$3,MOD(QUOTIENT(ROW()-ROW($A$20),'Feuille1-Catégories'!$B$6/H$6),H$5),0),IF(MOD($A996-1-H$10,'Feuille1-Catégories'!$F$5+1)=0,H$3,""))),"")</f>
        <v/>
      </c>
      <c r="I996" s="29" t="str">
        <f ca="1">IF(AND($A996&lt;&gt;"",I$9&lt;&gt;""),IF(HLOOKUP(I$9,'Feuille1-Catégories'!$C$1:$G$2,2,FALSE)="OUI",I$3,IF(HLOOKUP(I$9,'Feuille1-Catégories'!$C$1:$G$3,3,FALSE)="OUI",OFFSET(I$3,MOD(QUOTIENT(ROW()-ROW($A$20),'Feuille1-Catégories'!$B$6/I$6),I$5),0),IF(MOD($A996-1-I$10,'Feuille1-Catégories'!$F$5+1)=0,I$3,""))),"")</f>
        <v/>
      </c>
      <c r="J996" s="29" t="str">
        <f ca="1">IF(AND($A996&lt;&gt;"",J$9&lt;&gt;""),IF(HLOOKUP(J$9,'Feuille1-Catégories'!$C$1:$G$2,2,FALSE)="OUI",J$3,IF(HLOOKUP(J$9,'Feuille1-Catégories'!$C$1:$G$3,3,FALSE)="OUI",OFFSET(J$3,MOD(QUOTIENT(ROW()-ROW($A$20),'Feuille1-Catégories'!$B$6/J$6),J$5),0),IF(MOD($A996-1-J$10,'Feuille1-Catégories'!$F$5+1)=0,J$3,""))),"")</f>
        <v/>
      </c>
      <c r="K996" s="29" t="str">
        <f ca="1">IF(AND($A996&lt;&gt;"",K$9&lt;&gt;""),IF(HLOOKUP(K$9,'Feuille1-Catégories'!$C$1:$G$2,2,FALSE)="OUI",K$3,IF(HLOOKUP(K$9,'Feuille1-Catégories'!$C$1:$G$3,3,FALSE)="OUI",OFFSET(K$3,MOD(QUOTIENT(ROW()-ROW($A$20),'Feuille1-Catégories'!$B$6/K$6),K$5),0),IF(MOD($A996-1-K$10,'Feuille1-Catégories'!$F$5+1)=0,K$3,""))),"")</f>
        <v/>
      </c>
      <c r="L996" s="29" t="str">
        <f ca="1">IF(AND($A996&lt;&gt;"",L$9&lt;&gt;""),IF(HLOOKUP(L$9,'Feuille1-Catégories'!$C$1:$G$2,2,FALSE)="OUI",L$3,IF(HLOOKUP(L$9,'Feuille1-Catégories'!$C$1:$G$3,3,FALSE)="OUI",OFFSET(L$3,MOD(QUOTIENT(ROW()-ROW($A$20),'Feuille1-Catégories'!$B$6/L$6),L$5),0),IF(MOD($A996-1-L$10,'Feuille1-Catégories'!$F$5+1)=0,L$3,""))),"")</f>
        <v/>
      </c>
      <c r="M996" s="29" t="str">
        <f ca="1">IF(AND($A996&lt;&gt;"",M$9&lt;&gt;""),IF(HLOOKUP(M$9,'Feuille1-Catégories'!$C$1:$G$2,2,FALSE)="OUI",M$3,IF(HLOOKUP(M$9,'Feuille1-Catégories'!$C$1:$G$3,3,FALSE)="OUI",OFFSET(M$3,MOD(QUOTIENT(ROW()-ROW($A$20),'Feuille1-Catégories'!$B$6/M$6),M$5),0),IF(MOD($A996-1-M$10,'Feuille1-Catégories'!$F$5+1)=0,M$3,""))),"")</f>
        <v/>
      </c>
      <c r="N996" s="29" t="str">
        <f ca="1">IF(AND($A996&lt;&gt;"",N$9&lt;&gt;""),IF(HLOOKUP(N$9,'Feuille1-Catégories'!$C$1:$G$2,2,FALSE)="OUI",N$3,IF(HLOOKUP(N$9,'Feuille1-Catégories'!$C$1:$G$3,3,FALSE)="OUI",OFFSET(N$3,MOD(QUOTIENT(ROW()-ROW($A$20),'Feuille1-Catégories'!$B$6/N$6),N$5),0),IF(MOD($A996-1-N$10,'Feuille1-Catégories'!$F$5+1)=0,N$3,""))),"")</f>
        <v/>
      </c>
      <c r="O996" s="29" t="str">
        <f ca="1">IF(AND($A996&lt;&gt;"",O$9&lt;&gt;""),IF(HLOOKUP(O$9,'Feuille1-Catégories'!$C$1:$G$2,2,FALSE)="OUI",O$3,IF(HLOOKUP(O$9,'Feuille1-Catégories'!$C$1:$G$3,3,FALSE)="OUI",OFFSET(O$3,MOD(QUOTIENT(ROW()-ROW($A$20),'Feuille1-Catégories'!$B$6/O$6),O$5),0),IF(MOD($A996-1-O$10,'Feuille1-Catégories'!$F$5+1)=0,O$3,""))),"")</f>
        <v/>
      </c>
      <c r="P996" s="29" t="str">
        <f ca="1">IF(AND($A996&lt;&gt;"",P$9&lt;&gt;""),IF(HLOOKUP(P$9,'Feuille1-Catégories'!$C$1:$G$2,2,FALSE)="OUI",P$3,IF(HLOOKUP(P$9,'Feuille1-Catégories'!$C$1:$G$3,3,FALSE)="OUI",OFFSET(P$3,MOD(QUOTIENT(ROW()-ROW($A$20),'Feuille1-Catégories'!$B$6/P$6),P$5),0),IF(MOD($A996-1-P$10,'Feuille1-Catégories'!$F$5+1)=0,P$3,""))),"")</f>
        <v/>
      </c>
      <c r="Q996" s="29" t="str">
        <f ca="1">IF(AND($A996&lt;&gt;"",Q$9&lt;&gt;""),IF(HLOOKUP(Q$9,'Feuille1-Catégories'!$C$1:$G$2,2,FALSE)="OUI",Q$3,IF(HLOOKUP(Q$9,'Feuille1-Catégories'!$C$1:$G$3,3,FALSE)="OUI",OFFSET(Q$3,MOD(QUOTIENT(ROW()-ROW($A$20),'Feuille1-Catégories'!$B$6/Q$6),Q$5),0),IF(MOD($A996-1-Q$10,'Feuille1-Catégories'!$F$5+1)=0,Q$3,""))),"")</f>
        <v/>
      </c>
      <c r="R996" s="29" t="str">
        <f ca="1">IF(AND($A996&lt;&gt;"",R$9&lt;&gt;""),IF(HLOOKUP(R$9,'Feuille1-Catégories'!$C$1:$G$2,2,FALSE)="OUI",R$3,IF(HLOOKUP(R$9,'Feuille1-Catégories'!$C$1:$G$3,3,FALSE)="OUI",OFFSET(R$3,MOD(QUOTIENT(ROW()-ROW($A$20),'Feuille1-Catégories'!$B$6/R$6),R$5),0),IF(MOD($A996-1-R$10,'Feuille1-Catégories'!$F$5+1)=0,R$3,""))),"")</f>
        <v/>
      </c>
      <c r="S996" s="29" t="str">
        <f ca="1">IF(AND($A996&lt;&gt;"",S$9&lt;&gt;""),IF(HLOOKUP(S$9,'Feuille1-Catégories'!$C$1:$G$2,2,FALSE)="OUI",S$3,IF(HLOOKUP(S$9,'Feuille1-Catégories'!$C$1:$G$3,3,FALSE)="OUI",OFFSET(S$3,MOD(QUOTIENT(ROW()-ROW($A$20),'Feuille1-Catégories'!$B$6/S$6),S$5),0),IF(MOD($A996-1-S$10,'Feuille1-Catégories'!$F$5+1)=0,S$3,""))),"")</f>
        <v/>
      </c>
      <c r="T996" s="29" t="str">
        <f ca="1">IF(AND($A996&lt;&gt;"",T$9&lt;&gt;""),IF(HLOOKUP(T$9,'Feuille1-Catégories'!$C$1:$G$2,2,FALSE)="OUI",T$3,IF(HLOOKUP(T$9,'Feuille1-Catégories'!$C$1:$G$3,3,FALSE)="OUI",OFFSET(T$3,MOD(QUOTIENT(ROW()-ROW($A$20),'Feuille1-Catégories'!$B$6/T$6),T$5),0),IF(MOD($A996-1-T$10,'Feuille1-Catégories'!$F$5+1)=0,T$3,""))),"")</f>
        <v/>
      </c>
      <c r="U996" s="29" t="str">
        <f ca="1">IF(AND($A996&lt;&gt;"",U$9&lt;&gt;""),IF(HLOOKUP(U$9,'Feuille1-Catégories'!$C$1:$G$2,2,FALSE)="OUI",U$3,IF(HLOOKUP(U$9,'Feuille1-Catégories'!$C$1:$G$3,3,FALSE)="OUI",OFFSET(U$3,MOD(QUOTIENT(ROW()-ROW($A$20),'Feuille1-Catégories'!$B$6/U$6),U$5),0),IF(MOD($A996-1-U$10,'Feuille1-Catégories'!$F$5+1)=0,U$3,""))),"")</f>
        <v/>
      </c>
      <c r="V996" s="29" t="str">
        <f ca="1">IF(AND($A996&lt;&gt;"",V$9&lt;&gt;""),IF(HLOOKUP(V$9,'Feuille1-Catégories'!$C$1:$G$2,2,FALSE)="OUI",V$3,IF(HLOOKUP(V$9,'Feuille1-Catégories'!$C$1:$G$3,3,FALSE)="OUI",OFFSET(V$3,MOD(QUOTIENT(ROW()-ROW($A$20),'Feuille1-Catégories'!$B$6/V$6),V$5),0),IF(MOD($A996-1-V$10,'Feuille1-Catégories'!$F$5+1)=0,V$3,""))),"")</f>
        <v/>
      </c>
      <c r="W996" s="29" t="str">
        <f ca="1">IF(AND($A996&lt;&gt;"",W$9&lt;&gt;""),IF(HLOOKUP(W$9,'Feuille1-Catégories'!$C$1:$G$2,2,FALSE)="OUI",W$3,IF(HLOOKUP(W$9,'Feuille1-Catégories'!$C$1:$G$3,3,FALSE)="OUI",OFFSET(W$3,MOD(QUOTIENT(ROW()-ROW($A$20),'Feuille1-Catégories'!$B$6/W$6),W$5),0),IF(MOD($A996-1-W$10,'Feuille1-Catégories'!$F$5+1)=0,W$3,""))),"")</f>
        <v/>
      </c>
      <c r="X996" s="29" t="str">
        <f ca="1">IF(AND($A996&lt;&gt;"",X$9&lt;&gt;""),IF(HLOOKUP(X$9,'Feuille1-Catégories'!$C$1:$G$2,2,FALSE)="OUI",X$3,IF(HLOOKUP(X$9,'Feuille1-Catégories'!$C$1:$G$3,3,FALSE)="OUI",OFFSET(X$3,MOD(QUOTIENT(ROW()-ROW($A$20),'Feuille1-Catégories'!$B$6/X$6),X$5),0),IF(MOD($A996-1-X$10,'Feuille1-Catégories'!$F$5+1)=0,X$3,""))),"")</f>
        <v/>
      </c>
      <c r="Y996" s="29" t="str">
        <f ca="1">IF(AND($A996&lt;&gt;"",Y$9&lt;&gt;""),IF(HLOOKUP(Y$9,'Feuille1-Catégories'!$C$1:$G$2,2,FALSE)="OUI",Y$3,IF(HLOOKUP(Y$9,'Feuille1-Catégories'!$C$1:$G$3,3,FALSE)="OUI",OFFSET(Y$3,MOD(QUOTIENT(ROW()-ROW($A$20),'Feuille1-Catégories'!$B$6/Y$6),Y$5),0),IF(MOD($A996-1-Y$10,'Feuille1-Catégories'!$F$5+1)=0,Y$3,""))),"")</f>
        <v/>
      </c>
      <c r="Z996" s="29" t="str">
        <f ca="1">IF(AND($A996&lt;&gt;"",Z$9&lt;&gt;""),IF(HLOOKUP(Z$9,'Feuille1-Catégories'!$C$1:$G$2,2,FALSE)="OUI",Z$3,IF(HLOOKUP(Z$9,'Feuille1-Catégories'!$C$1:$G$3,3,FALSE)="OUI",OFFSET(Z$3,MOD(QUOTIENT(ROW()-ROW($A$20),'Feuille1-Catégories'!$B$6/Z$6),Z$5),0),IF(MOD($A996-1-Z$10,'Feuille1-Catégories'!$F$5+1)=0,Z$3,""))),"")</f>
        <v/>
      </c>
    </row>
    <row r="997" spans="1:26" ht="17" x14ac:dyDescent="0.2">
      <c r="A997" s="21" t="str">
        <f>IF('Feuille2-Prix de vente'!A997&lt;&gt;"",'Feuille2-Prix de vente'!A997,"")</f>
        <v/>
      </c>
      <c r="B997" s="33" t="str">
        <f>IF('Feuille2-Prix de vente'!B997&lt;&gt;"",'Feuille2-Prix de vente'!B997,"")</f>
        <v/>
      </c>
      <c r="C997" s="10" t="str">
        <f>IF('Feuille2-Prix de vente'!C997&lt;&gt;"",'Feuille2-Prix de vente'!C997,"")</f>
        <v/>
      </c>
      <c r="D997" s="10" t="str">
        <f t="shared" si="15"/>
        <v/>
      </c>
      <c r="E997" s="10" t="str">
        <f>IF('Feuille2-Prix de vente'!E997&lt;&gt;"",'Feuille2-Prix de vente'!E997,"")</f>
        <v/>
      </c>
      <c r="F997" s="29" t="str">
        <f ca="1">IF(AND($A997&lt;&gt;"",F$9&lt;&gt;""),IF(HLOOKUP(F$9,'Feuille1-Catégories'!$C$1:$G$2,2,FALSE)="OUI",F$3,IF(HLOOKUP(F$9,'Feuille1-Catégories'!$C$1:$G$3,3,FALSE)="OUI",OFFSET(F$3,MOD(QUOTIENT(ROW()-ROW($A$20),'Feuille1-Catégories'!$B$6/F$6),F$5),0),IF(MOD($A997-1-F$10,'Feuille1-Catégories'!$F$5+1)=0,F$3,""))),"")</f>
        <v/>
      </c>
      <c r="G997" s="29" t="str">
        <f ca="1">IF(AND($A997&lt;&gt;"",G$9&lt;&gt;""),IF(HLOOKUP(G$9,'Feuille1-Catégories'!$C$1:$G$2,2,FALSE)="OUI",G$3,IF(HLOOKUP(G$9,'Feuille1-Catégories'!$C$1:$G$3,3,FALSE)="OUI",OFFSET(G$3,MOD(QUOTIENT(ROW()-ROW($A$20),'Feuille1-Catégories'!$B$6/G$6),G$5),0),IF(MOD($A997-1-G$10,'Feuille1-Catégories'!$F$5+1)=0,G$3,""))),"")</f>
        <v/>
      </c>
      <c r="H997" s="29" t="str">
        <f ca="1">IF(AND($A997&lt;&gt;"",H$9&lt;&gt;""),IF(HLOOKUP(H$9,'Feuille1-Catégories'!$C$1:$G$2,2,FALSE)="OUI",H$3,IF(HLOOKUP(H$9,'Feuille1-Catégories'!$C$1:$G$3,3,FALSE)="OUI",OFFSET(H$3,MOD(QUOTIENT(ROW()-ROW($A$20),'Feuille1-Catégories'!$B$6/H$6),H$5),0),IF(MOD($A997-1-H$10,'Feuille1-Catégories'!$F$5+1)=0,H$3,""))),"")</f>
        <v/>
      </c>
      <c r="I997" s="29" t="str">
        <f ca="1">IF(AND($A997&lt;&gt;"",I$9&lt;&gt;""),IF(HLOOKUP(I$9,'Feuille1-Catégories'!$C$1:$G$2,2,FALSE)="OUI",I$3,IF(HLOOKUP(I$9,'Feuille1-Catégories'!$C$1:$G$3,3,FALSE)="OUI",OFFSET(I$3,MOD(QUOTIENT(ROW()-ROW($A$20),'Feuille1-Catégories'!$B$6/I$6),I$5),0),IF(MOD($A997-1-I$10,'Feuille1-Catégories'!$F$5+1)=0,I$3,""))),"")</f>
        <v/>
      </c>
      <c r="J997" s="29" t="str">
        <f ca="1">IF(AND($A997&lt;&gt;"",J$9&lt;&gt;""),IF(HLOOKUP(J$9,'Feuille1-Catégories'!$C$1:$G$2,2,FALSE)="OUI",J$3,IF(HLOOKUP(J$9,'Feuille1-Catégories'!$C$1:$G$3,3,FALSE)="OUI",OFFSET(J$3,MOD(QUOTIENT(ROW()-ROW($A$20),'Feuille1-Catégories'!$B$6/J$6),J$5),0),IF(MOD($A997-1-J$10,'Feuille1-Catégories'!$F$5+1)=0,J$3,""))),"")</f>
        <v/>
      </c>
      <c r="K997" s="29" t="str">
        <f ca="1">IF(AND($A997&lt;&gt;"",K$9&lt;&gt;""),IF(HLOOKUP(K$9,'Feuille1-Catégories'!$C$1:$G$2,2,FALSE)="OUI",K$3,IF(HLOOKUP(K$9,'Feuille1-Catégories'!$C$1:$G$3,3,FALSE)="OUI",OFFSET(K$3,MOD(QUOTIENT(ROW()-ROW($A$20),'Feuille1-Catégories'!$B$6/K$6),K$5),0),IF(MOD($A997-1-K$10,'Feuille1-Catégories'!$F$5+1)=0,K$3,""))),"")</f>
        <v/>
      </c>
      <c r="L997" s="29" t="str">
        <f ca="1">IF(AND($A997&lt;&gt;"",L$9&lt;&gt;""),IF(HLOOKUP(L$9,'Feuille1-Catégories'!$C$1:$G$2,2,FALSE)="OUI",L$3,IF(HLOOKUP(L$9,'Feuille1-Catégories'!$C$1:$G$3,3,FALSE)="OUI",OFFSET(L$3,MOD(QUOTIENT(ROW()-ROW($A$20),'Feuille1-Catégories'!$B$6/L$6),L$5),0),IF(MOD($A997-1-L$10,'Feuille1-Catégories'!$F$5+1)=0,L$3,""))),"")</f>
        <v/>
      </c>
      <c r="M997" s="29" t="str">
        <f ca="1">IF(AND($A997&lt;&gt;"",M$9&lt;&gt;""),IF(HLOOKUP(M$9,'Feuille1-Catégories'!$C$1:$G$2,2,FALSE)="OUI",M$3,IF(HLOOKUP(M$9,'Feuille1-Catégories'!$C$1:$G$3,3,FALSE)="OUI",OFFSET(M$3,MOD(QUOTIENT(ROW()-ROW($A$20),'Feuille1-Catégories'!$B$6/M$6),M$5),0),IF(MOD($A997-1-M$10,'Feuille1-Catégories'!$F$5+1)=0,M$3,""))),"")</f>
        <v/>
      </c>
      <c r="N997" s="29" t="str">
        <f ca="1">IF(AND($A997&lt;&gt;"",N$9&lt;&gt;""),IF(HLOOKUP(N$9,'Feuille1-Catégories'!$C$1:$G$2,2,FALSE)="OUI",N$3,IF(HLOOKUP(N$9,'Feuille1-Catégories'!$C$1:$G$3,3,FALSE)="OUI",OFFSET(N$3,MOD(QUOTIENT(ROW()-ROW($A$20),'Feuille1-Catégories'!$B$6/N$6),N$5),0),IF(MOD($A997-1-N$10,'Feuille1-Catégories'!$F$5+1)=0,N$3,""))),"")</f>
        <v/>
      </c>
      <c r="O997" s="29" t="str">
        <f ca="1">IF(AND($A997&lt;&gt;"",O$9&lt;&gt;""),IF(HLOOKUP(O$9,'Feuille1-Catégories'!$C$1:$G$2,2,FALSE)="OUI",O$3,IF(HLOOKUP(O$9,'Feuille1-Catégories'!$C$1:$G$3,3,FALSE)="OUI",OFFSET(O$3,MOD(QUOTIENT(ROW()-ROW($A$20),'Feuille1-Catégories'!$B$6/O$6),O$5),0),IF(MOD($A997-1-O$10,'Feuille1-Catégories'!$F$5+1)=0,O$3,""))),"")</f>
        <v/>
      </c>
      <c r="P997" s="29" t="str">
        <f ca="1">IF(AND($A997&lt;&gt;"",P$9&lt;&gt;""),IF(HLOOKUP(P$9,'Feuille1-Catégories'!$C$1:$G$2,2,FALSE)="OUI",P$3,IF(HLOOKUP(P$9,'Feuille1-Catégories'!$C$1:$G$3,3,FALSE)="OUI",OFFSET(P$3,MOD(QUOTIENT(ROW()-ROW($A$20),'Feuille1-Catégories'!$B$6/P$6),P$5),0),IF(MOD($A997-1-P$10,'Feuille1-Catégories'!$F$5+1)=0,P$3,""))),"")</f>
        <v/>
      </c>
      <c r="Q997" s="29" t="str">
        <f ca="1">IF(AND($A997&lt;&gt;"",Q$9&lt;&gt;""),IF(HLOOKUP(Q$9,'Feuille1-Catégories'!$C$1:$G$2,2,FALSE)="OUI",Q$3,IF(HLOOKUP(Q$9,'Feuille1-Catégories'!$C$1:$G$3,3,FALSE)="OUI",OFFSET(Q$3,MOD(QUOTIENT(ROW()-ROW($A$20),'Feuille1-Catégories'!$B$6/Q$6),Q$5),0),IF(MOD($A997-1-Q$10,'Feuille1-Catégories'!$F$5+1)=0,Q$3,""))),"")</f>
        <v/>
      </c>
      <c r="R997" s="29" t="str">
        <f ca="1">IF(AND($A997&lt;&gt;"",R$9&lt;&gt;""),IF(HLOOKUP(R$9,'Feuille1-Catégories'!$C$1:$G$2,2,FALSE)="OUI",R$3,IF(HLOOKUP(R$9,'Feuille1-Catégories'!$C$1:$G$3,3,FALSE)="OUI",OFFSET(R$3,MOD(QUOTIENT(ROW()-ROW($A$20),'Feuille1-Catégories'!$B$6/R$6),R$5),0),IF(MOD($A997-1-R$10,'Feuille1-Catégories'!$F$5+1)=0,R$3,""))),"")</f>
        <v/>
      </c>
      <c r="S997" s="29" t="str">
        <f ca="1">IF(AND($A997&lt;&gt;"",S$9&lt;&gt;""),IF(HLOOKUP(S$9,'Feuille1-Catégories'!$C$1:$G$2,2,FALSE)="OUI",S$3,IF(HLOOKUP(S$9,'Feuille1-Catégories'!$C$1:$G$3,3,FALSE)="OUI",OFFSET(S$3,MOD(QUOTIENT(ROW()-ROW($A$20),'Feuille1-Catégories'!$B$6/S$6),S$5),0),IF(MOD($A997-1-S$10,'Feuille1-Catégories'!$F$5+1)=0,S$3,""))),"")</f>
        <v/>
      </c>
      <c r="T997" s="29" t="str">
        <f ca="1">IF(AND($A997&lt;&gt;"",T$9&lt;&gt;""),IF(HLOOKUP(T$9,'Feuille1-Catégories'!$C$1:$G$2,2,FALSE)="OUI",T$3,IF(HLOOKUP(T$9,'Feuille1-Catégories'!$C$1:$G$3,3,FALSE)="OUI",OFFSET(T$3,MOD(QUOTIENT(ROW()-ROW($A$20),'Feuille1-Catégories'!$B$6/T$6),T$5),0),IF(MOD($A997-1-T$10,'Feuille1-Catégories'!$F$5+1)=0,T$3,""))),"")</f>
        <v/>
      </c>
      <c r="U997" s="29" t="str">
        <f ca="1">IF(AND($A997&lt;&gt;"",U$9&lt;&gt;""),IF(HLOOKUP(U$9,'Feuille1-Catégories'!$C$1:$G$2,2,FALSE)="OUI",U$3,IF(HLOOKUP(U$9,'Feuille1-Catégories'!$C$1:$G$3,3,FALSE)="OUI",OFFSET(U$3,MOD(QUOTIENT(ROW()-ROW($A$20),'Feuille1-Catégories'!$B$6/U$6),U$5),0),IF(MOD($A997-1-U$10,'Feuille1-Catégories'!$F$5+1)=0,U$3,""))),"")</f>
        <v/>
      </c>
      <c r="V997" s="29" t="str">
        <f ca="1">IF(AND($A997&lt;&gt;"",V$9&lt;&gt;""),IF(HLOOKUP(V$9,'Feuille1-Catégories'!$C$1:$G$2,2,FALSE)="OUI",V$3,IF(HLOOKUP(V$9,'Feuille1-Catégories'!$C$1:$G$3,3,FALSE)="OUI",OFFSET(V$3,MOD(QUOTIENT(ROW()-ROW($A$20),'Feuille1-Catégories'!$B$6/V$6),V$5),0),IF(MOD($A997-1-V$10,'Feuille1-Catégories'!$F$5+1)=0,V$3,""))),"")</f>
        <v/>
      </c>
      <c r="W997" s="29" t="str">
        <f ca="1">IF(AND($A997&lt;&gt;"",W$9&lt;&gt;""),IF(HLOOKUP(W$9,'Feuille1-Catégories'!$C$1:$G$2,2,FALSE)="OUI",W$3,IF(HLOOKUP(W$9,'Feuille1-Catégories'!$C$1:$G$3,3,FALSE)="OUI",OFFSET(W$3,MOD(QUOTIENT(ROW()-ROW($A$20),'Feuille1-Catégories'!$B$6/W$6),W$5),0),IF(MOD($A997-1-W$10,'Feuille1-Catégories'!$F$5+1)=0,W$3,""))),"")</f>
        <v/>
      </c>
      <c r="X997" s="29" t="str">
        <f ca="1">IF(AND($A997&lt;&gt;"",X$9&lt;&gt;""),IF(HLOOKUP(X$9,'Feuille1-Catégories'!$C$1:$G$2,2,FALSE)="OUI",X$3,IF(HLOOKUP(X$9,'Feuille1-Catégories'!$C$1:$G$3,3,FALSE)="OUI",OFFSET(X$3,MOD(QUOTIENT(ROW()-ROW($A$20),'Feuille1-Catégories'!$B$6/X$6),X$5),0),IF(MOD($A997-1-X$10,'Feuille1-Catégories'!$F$5+1)=0,X$3,""))),"")</f>
        <v/>
      </c>
      <c r="Y997" s="29" t="str">
        <f ca="1">IF(AND($A997&lt;&gt;"",Y$9&lt;&gt;""),IF(HLOOKUP(Y$9,'Feuille1-Catégories'!$C$1:$G$2,2,FALSE)="OUI",Y$3,IF(HLOOKUP(Y$9,'Feuille1-Catégories'!$C$1:$G$3,3,FALSE)="OUI",OFFSET(Y$3,MOD(QUOTIENT(ROW()-ROW($A$20),'Feuille1-Catégories'!$B$6/Y$6),Y$5),0),IF(MOD($A997-1-Y$10,'Feuille1-Catégories'!$F$5+1)=0,Y$3,""))),"")</f>
        <v/>
      </c>
      <c r="Z997" s="29" t="str">
        <f ca="1">IF(AND($A997&lt;&gt;"",Z$9&lt;&gt;""),IF(HLOOKUP(Z$9,'Feuille1-Catégories'!$C$1:$G$2,2,FALSE)="OUI",Z$3,IF(HLOOKUP(Z$9,'Feuille1-Catégories'!$C$1:$G$3,3,FALSE)="OUI",OFFSET(Z$3,MOD(QUOTIENT(ROW()-ROW($A$20),'Feuille1-Catégories'!$B$6/Z$6),Z$5),0),IF(MOD($A997-1-Z$10,'Feuille1-Catégories'!$F$5+1)=0,Z$3,""))),"")</f>
        <v/>
      </c>
    </row>
    <row r="998" spans="1:26" ht="17" x14ac:dyDescent="0.2">
      <c r="A998" s="21" t="str">
        <f>IF('Feuille2-Prix de vente'!A998&lt;&gt;"",'Feuille2-Prix de vente'!A998,"")</f>
        <v/>
      </c>
      <c r="B998" s="33" t="str">
        <f>IF('Feuille2-Prix de vente'!B998&lt;&gt;"",'Feuille2-Prix de vente'!B998,"")</f>
        <v/>
      </c>
      <c r="C998" s="10" t="str">
        <f>IF('Feuille2-Prix de vente'!C998&lt;&gt;"",'Feuille2-Prix de vente'!C998,"")</f>
        <v/>
      </c>
      <c r="D998" s="10" t="str">
        <f t="shared" si="15"/>
        <v/>
      </c>
      <c r="E998" s="10" t="str">
        <f>IF('Feuille2-Prix de vente'!E998&lt;&gt;"",'Feuille2-Prix de vente'!E998,"")</f>
        <v/>
      </c>
      <c r="F998" s="29" t="str">
        <f ca="1">IF(AND($A998&lt;&gt;"",F$9&lt;&gt;""),IF(HLOOKUP(F$9,'Feuille1-Catégories'!$C$1:$G$2,2,FALSE)="OUI",F$3,IF(HLOOKUP(F$9,'Feuille1-Catégories'!$C$1:$G$3,3,FALSE)="OUI",OFFSET(F$3,MOD(QUOTIENT(ROW()-ROW($A$20),'Feuille1-Catégories'!$B$6/F$6),F$5),0),IF(MOD($A998-1-F$10,'Feuille1-Catégories'!$F$5+1)=0,F$3,""))),"")</f>
        <v/>
      </c>
      <c r="G998" s="29" t="str">
        <f ca="1">IF(AND($A998&lt;&gt;"",G$9&lt;&gt;""),IF(HLOOKUP(G$9,'Feuille1-Catégories'!$C$1:$G$2,2,FALSE)="OUI",G$3,IF(HLOOKUP(G$9,'Feuille1-Catégories'!$C$1:$G$3,3,FALSE)="OUI",OFFSET(G$3,MOD(QUOTIENT(ROW()-ROW($A$20),'Feuille1-Catégories'!$B$6/G$6),G$5),0),IF(MOD($A998-1-G$10,'Feuille1-Catégories'!$F$5+1)=0,G$3,""))),"")</f>
        <v/>
      </c>
      <c r="H998" s="29" t="str">
        <f ca="1">IF(AND($A998&lt;&gt;"",H$9&lt;&gt;""),IF(HLOOKUP(H$9,'Feuille1-Catégories'!$C$1:$G$2,2,FALSE)="OUI",H$3,IF(HLOOKUP(H$9,'Feuille1-Catégories'!$C$1:$G$3,3,FALSE)="OUI",OFFSET(H$3,MOD(QUOTIENT(ROW()-ROW($A$20),'Feuille1-Catégories'!$B$6/H$6),H$5),0),IF(MOD($A998-1-H$10,'Feuille1-Catégories'!$F$5+1)=0,H$3,""))),"")</f>
        <v/>
      </c>
      <c r="I998" s="29" t="str">
        <f ca="1">IF(AND($A998&lt;&gt;"",I$9&lt;&gt;""),IF(HLOOKUP(I$9,'Feuille1-Catégories'!$C$1:$G$2,2,FALSE)="OUI",I$3,IF(HLOOKUP(I$9,'Feuille1-Catégories'!$C$1:$G$3,3,FALSE)="OUI",OFFSET(I$3,MOD(QUOTIENT(ROW()-ROW($A$20),'Feuille1-Catégories'!$B$6/I$6),I$5),0),IF(MOD($A998-1-I$10,'Feuille1-Catégories'!$F$5+1)=0,I$3,""))),"")</f>
        <v/>
      </c>
      <c r="J998" s="29" t="str">
        <f ca="1">IF(AND($A998&lt;&gt;"",J$9&lt;&gt;""),IF(HLOOKUP(J$9,'Feuille1-Catégories'!$C$1:$G$2,2,FALSE)="OUI",J$3,IF(HLOOKUP(J$9,'Feuille1-Catégories'!$C$1:$G$3,3,FALSE)="OUI",OFFSET(J$3,MOD(QUOTIENT(ROW()-ROW($A$20),'Feuille1-Catégories'!$B$6/J$6),J$5),0),IF(MOD($A998-1-J$10,'Feuille1-Catégories'!$F$5+1)=0,J$3,""))),"")</f>
        <v/>
      </c>
      <c r="K998" s="29" t="str">
        <f ca="1">IF(AND($A998&lt;&gt;"",K$9&lt;&gt;""),IF(HLOOKUP(K$9,'Feuille1-Catégories'!$C$1:$G$2,2,FALSE)="OUI",K$3,IF(HLOOKUP(K$9,'Feuille1-Catégories'!$C$1:$G$3,3,FALSE)="OUI",OFFSET(K$3,MOD(QUOTIENT(ROW()-ROW($A$20),'Feuille1-Catégories'!$B$6/K$6),K$5),0),IF(MOD($A998-1-K$10,'Feuille1-Catégories'!$F$5+1)=0,K$3,""))),"")</f>
        <v/>
      </c>
      <c r="L998" s="29" t="str">
        <f ca="1">IF(AND($A998&lt;&gt;"",L$9&lt;&gt;""),IF(HLOOKUP(L$9,'Feuille1-Catégories'!$C$1:$G$2,2,FALSE)="OUI",L$3,IF(HLOOKUP(L$9,'Feuille1-Catégories'!$C$1:$G$3,3,FALSE)="OUI",OFFSET(L$3,MOD(QUOTIENT(ROW()-ROW($A$20),'Feuille1-Catégories'!$B$6/L$6),L$5),0),IF(MOD($A998-1-L$10,'Feuille1-Catégories'!$F$5+1)=0,L$3,""))),"")</f>
        <v/>
      </c>
      <c r="M998" s="29" t="str">
        <f ca="1">IF(AND($A998&lt;&gt;"",M$9&lt;&gt;""),IF(HLOOKUP(M$9,'Feuille1-Catégories'!$C$1:$G$2,2,FALSE)="OUI",M$3,IF(HLOOKUP(M$9,'Feuille1-Catégories'!$C$1:$G$3,3,FALSE)="OUI",OFFSET(M$3,MOD(QUOTIENT(ROW()-ROW($A$20),'Feuille1-Catégories'!$B$6/M$6),M$5),0),IF(MOD($A998-1-M$10,'Feuille1-Catégories'!$F$5+1)=0,M$3,""))),"")</f>
        <v/>
      </c>
      <c r="N998" s="29" t="str">
        <f ca="1">IF(AND($A998&lt;&gt;"",N$9&lt;&gt;""),IF(HLOOKUP(N$9,'Feuille1-Catégories'!$C$1:$G$2,2,FALSE)="OUI",N$3,IF(HLOOKUP(N$9,'Feuille1-Catégories'!$C$1:$G$3,3,FALSE)="OUI",OFFSET(N$3,MOD(QUOTIENT(ROW()-ROW($A$20),'Feuille1-Catégories'!$B$6/N$6),N$5),0),IF(MOD($A998-1-N$10,'Feuille1-Catégories'!$F$5+1)=0,N$3,""))),"")</f>
        <v/>
      </c>
      <c r="O998" s="29" t="str">
        <f ca="1">IF(AND($A998&lt;&gt;"",O$9&lt;&gt;""),IF(HLOOKUP(O$9,'Feuille1-Catégories'!$C$1:$G$2,2,FALSE)="OUI",O$3,IF(HLOOKUP(O$9,'Feuille1-Catégories'!$C$1:$G$3,3,FALSE)="OUI",OFFSET(O$3,MOD(QUOTIENT(ROW()-ROW($A$20),'Feuille1-Catégories'!$B$6/O$6),O$5),0),IF(MOD($A998-1-O$10,'Feuille1-Catégories'!$F$5+1)=0,O$3,""))),"")</f>
        <v/>
      </c>
      <c r="P998" s="29" t="str">
        <f ca="1">IF(AND($A998&lt;&gt;"",P$9&lt;&gt;""),IF(HLOOKUP(P$9,'Feuille1-Catégories'!$C$1:$G$2,2,FALSE)="OUI",P$3,IF(HLOOKUP(P$9,'Feuille1-Catégories'!$C$1:$G$3,3,FALSE)="OUI",OFFSET(P$3,MOD(QUOTIENT(ROW()-ROW($A$20),'Feuille1-Catégories'!$B$6/P$6),P$5),0),IF(MOD($A998-1-P$10,'Feuille1-Catégories'!$F$5+1)=0,P$3,""))),"")</f>
        <v/>
      </c>
      <c r="Q998" s="29" t="str">
        <f ca="1">IF(AND($A998&lt;&gt;"",Q$9&lt;&gt;""),IF(HLOOKUP(Q$9,'Feuille1-Catégories'!$C$1:$G$2,2,FALSE)="OUI",Q$3,IF(HLOOKUP(Q$9,'Feuille1-Catégories'!$C$1:$G$3,3,FALSE)="OUI",OFFSET(Q$3,MOD(QUOTIENT(ROW()-ROW($A$20),'Feuille1-Catégories'!$B$6/Q$6),Q$5),0),IF(MOD($A998-1-Q$10,'Feuille1-Catégories'!$F$5+1)=0,Q$3,""))),"")</f>
        <v/>
      </c>
      <c r="R998" s="29" t="str">
        <f ca="1">IF(AND($A998&lt;&gt;"",R$9&lt;&gt;""),IF(HLOOKUP(R$9,'Feuille1-Catégories'!$C$1:$G$2,2,FALSE)="OUI",R$3,IF(HLOOKUP(R$9,'Feuille1-Catégories'!$C$1:$G$3,3,FALSE)="OUI",OFFSET(R$3,MOD(QUOTIENT(ROW()-ROW($A$20),'Feuille1-Catégories'!$B$6/R$6),R$5),0),IF(MOD($A998-1-R$10,'Feuille1-Catégories'!$F$5+1)=0,R$3,""))),"")</f>
        <v/>
      </c>
      <c r="S998" s="29" t="str">
        <f ca="1">IF(AND($A998&lt;&gt;"",S$9&lt;&gt;""),IF(HLOOKUP(S$9,'Feuille1-Catégories'!$C$1:$G$2,2,FALSE)="OUI",S$3,IF(HLOOKUP(S$9,'Feuille1-Catégories'!$C$1:$G$3,3,FALSE)="OUI",OFFSET(S$3,MOD(QUOTIENT(ROW()-ROW($A$20),'Feuille1-Catégories'!$B$6/S$6),S$5),0),IF(MOD($A998-1-S$10,'Feuille1-Catégories'!$F$5+1)=0,S$3,""))),"")</f>
        <v/>
      </c>
      <c r="T998" s="29" t="str">
        <f ca="1">IF(AND($A998&lt;&gt;"",T$9&lt;&gt;""),IF(HLOOKUP(T$9,'Feuille1-Catégories'!$C$1:$G$2,2,FALSE)="OUI",T$3,IF(HLOOKUP(T$9,'Feuille1-Catégories'!$C$1:$G$3,3,FALSE)="OUI",OFFSET(T$3,MOD(QUOTIENT(ROW()-ROW($A$20),'Feuille1-Catégories'!$B$6/T$6),T$5),0),IF(MOD($A998-1-T$10,'Feuille1-Catégories'!$F$5+1)=0,T$3,""))),"")</f>
        <v/>
      </c>
      <c r="U998" s="29" t="str">
        <f ca="1">IF(AND($A998&lt;&gt;"",U$9&lt;&gt;""),IF(HLOOKUP(U$9,'Feuille1-Catégories'!$C$1:$G$2,2,FALSE)="OUI",U$3,IF(HLOOKUP(U$9,'Feuille1-Catégories'!$C$1:$G$3,3,FALSE)="OUI",OFFSET(U$3,MOD(QUOTIENT(ROW()-ROW($A$20),'Feuille1-Catégories'!$B$6/U$6),U$5),0),IF(MOD($A998-1-U$10,'Feuille1-Catégories'!$F$5+1)=0,U$3,""))),"")</f>
        <v/>
      </c>
      <c r="V998" s="29" t="str">
        <f ca="1">IF(AND($A998&lt;&gt;"",V$9&lt;&gt;""),IF(HLOOKUP(V$9,'Feuille1-Catégories'!$C$1:$G$2,2,FALSE)="OUI",V$3,IF(HLOOKUP(V$9,'Feuille1-Catégories'!$C$1:$G$3,3,FALSE)="OUI",OFFSET(V$3,MOD(QUOTIENT(ROW()-ROW($A$20),'Feuille1-Catégories'!$B$6/V$6),V$5),0),IF(MOD($A998-1-V$10,'Feuille1-Catégories'!$F$5+1)=0,V$3,""))),"")</f>
        <v/>
      </c>
      <c r="W998" s="29" t="str">
        <f ca="1">IF(AND($A998&lt;&gt;"",W$9&lt;&gt;""),IF(HLOOKUP(W$9,'Feuille1-Catégories'!$C$1:$G$2,2,FALSE)="OUI",W$3,IF(HLOOKUP(W$9,'Feuille1-Catégories'!$C$1:$G$3,3,FALSE)="OUI",OFFSET(W$3,MOD(QUOTIENT(ROW()-ROW($A$20),'Feuille1-Catégories'!$B$6/W$6),W$5),0),IF(MOD($A998-1-W$10,'Feuille1-Catégories'!$F$5+1)=0,W$3,""))),"")</f>
        <v/>
      </c>
      <c r="X998" s="29" t="str">
        <f ca="1">IF(AND($A998&lt;&gt;"",X$9&lt;&gt;""),IF(HLOOKUP(X$9,'Feuille1-Catégories'!$C$1:$G$2,2,FALSE)="OUI",X$3,IF(HLOOKUP(X$9,'Feuille1-Catégories'!$C$1:$G$3,3,FALSE)="OUI",OFFSET(X$3,MOD(QUOTIENT(ROW()-ROW($A$20),'Feuille1-Catégories'!$B$6/X$6),X$5),0),IF(MOD($A998-1-X$10,'Feuille1-Catégories'!$F$5+1)=0,X$3,""))),"")</f>
        <v/>
      </c>
      <c r="Y998" s="29" t="str">
        <f ca="1">IF(AND($A998&lt;&gt;"",Y$9&lt;&gt;""),IF(HLOOKUP(Y$9,'Feuille1-Catégories'!$C$1:$G$2,2,FALSE)="OUI",Y$3,IF(HLOOKUP(Y$9,'Feuille1-Catégories'!$C$1:$G$3,3,FALSE)="OUI",OFFSET(Y$3,MOD(QUOTIENT(ROW()-ROW($A$20),'Feuille1-Catégories'!$B$6/Y$6),Y$5),0),IF(MOD($A998-1-Y$10,'Feuille1-Catégories'!$F$5+1)=0,Y$3,""))),"")</f>
        <v/>
      </c>
      <c r="Z998" s="29" t="str">
        <f ca="1">IF(AND($A998&lt;&gt;"",Z$9&lt;&gt;""),IF(HLOOKUP(Z$9,'Feuille1-Catégories'!$C$1:$G$2,2,FALSE)="OUI",Z$3,IF(HLOOKUP(Z$9,'Feuille1-Catégories'!$C$1:$G$3,3,FALSE)="OUI",OFFSET(Z$3,MOD(QUOTIENT(ROW()-ROW($A$20),'Feuille1-Catégories'!$B$6/Z$6),Z$5),0),IF(MOD($A998-1-Z$10,'Feuille1-Catégories'!$F$5+1)=0,Z$3,""))),"")</f>
        <v/>
      </c>
    </row>
    <row r="999" spans="1:26" ht="17" x14ac:dyDescent="0.2">
      <c r="A999" s="21" t="str">
        <f>IF('Feuille2-Prix de vente'!A999&lt;&gt;"",'Feuille2-Prix de vente'!A999,"")</f>
        <v/>
      </c>
      <c r="B999" s="33" t="str">
        <f>IF('Feuille2-Prix de vente'!B999&lt;&gt;"",'Feuille2-Prix de vente'!B999,"")</f>
        <v/>
      </c>
      <c r="C999" s="10" t="str">
        <f>IF('Feuille2-Prix de vente'!C999&lt;&gt;"",'Feuille2-Prix de vente'!C999,"")</f>
        <v/>
      </c>
      <c r="D999" s="10" t="str">
        <f t="shared" si="15"/>
        <v/>
      </c>
      <c r="E999" s="10" t="str">
        <f>IF('Feuille2-Prix de vente'!E999&lt;&gt;"",'Feuille2-Prix de vente'!E999,"")</f>
        <v/>
      </c>
      <c r="F999" s="29" t="str">
        <f ca="1">IF(AND($A999&lt;&gt;"",F$9&lt;&gt;""),IF(HLOOKUP(F$9,'Feuille1-Catégories'!$C$1:$G$2,2,FALSE)="OUI",F$3,IF(HLOOKUP(F$9,'Feuille1-Catégories'!$C$1:$G$3,3,FALSE)="OUI",OFFSET(F$3,MOD(QUOTIENT(ROW()-ROW($A$20),'Feuille1-Catégories'!$B$6/F$6),F$5),0),IF(MOD($A999-1-F$10,'Feuille1-Catégories'!$F$5+1)=0,F$3,""))),"")</f>
        <v/>
      </c>
      <c r="G999" s="29" t="str">
        <f ca="1">IF(AND($A999&lt;&gt;"",G$9&lt;&gt;""),IF(HLOOKUP(G$9,'Feuille1-Catégories'!$C$1:$G$2,2,FALSE)="OUI",G$3,IF(HLOOKUP(G$9,'Feuille1-Catégories'!$C$1:$G$3,3,FALSE)="OUI",OFFSET(G$3,MOD(QUOTIENT(ROW()-ROW($A$20),'Feuille1-Catégories'!$B$6/G$6),G$5),0),IF(MOD($A999-1-G$10,'Feuille1-Catégories'!$F$5+1)=0,G$3,""))),"")</f>
        <v/>
      </c>
      <c r="H999" s="29" t="str">
        <f ca="1">IF(AND($A999&lt;&gt;"",H$9&lt;&gt;""),IF(HLOOKUP(H$9,'Feuille1-Catégories'!$C$1:$G$2,2,FALSE)="OUI",H$3,IF(HLOOKUP(H$9,'Feuille1-Catégories'!$C$1:$G$3,3,FALSE)="OUI",OFFSET(H$3,MOD(QUOTIENT(ROW()-ROW($A$20),'Feuille1-Catégories'!$B$6/H$6),H$5),0),IF(MOD($A999-1-H$10,'Feuille1-Catégories'!$F$5+1)=0,H$3,""))),"")</f>
        <v/>
      </c>
      <c r="I999" s="29" t="str">
        <f ca="1">IF(AND($A999&lt;&gt;"",I$9&lt;&gt;""),IF(HLOOKUP(I$9,'Feuille1-Catégories'!$C$1:$G$2,2,FALSE)="OUI",I$3,IF(HLOOKUP(I$9,'Feuille1-Catégories'!$C$1:$G$3,3,FALSE)="OUI",OFFSET(I$3,MOD(QUOTIENT(ROW()-ROW($A$20),'Feuille1-Catégories'!$B$6/I$6),I$5),0),IF(MOD($A999-1-I$10,'Feuille1-Catégories'!$F$5+1)=0,I$3,""))),"")</f>
        <v/>
      </c>
      <c r="J999" s="29" t="str">
        <f ca="1">IF(AND($A999&lt;&gt;"",J$9&lt;&gt;""),IF(HLOOKUP(J$9,'Feuille1-Catégories'!$C$1:$G$2,2,FALSE)="OUI",J$3,IF(HLOOKUP(J$9,'Feuille1-Catégories'!$C$1:$G$3,3,FALSE)="OUI",OFFSET(J$3,MOD(QUOTIENT(ROW()-ROW($A$20),'Feuille1-Catégories'!$B$6/J$6),J$5),0),IF(MOD($A999-1-J$10,'Feuille1-Catégories'!$F$5+1)=0,J$3,""))),"")</f>
        <v/>
      </c>
      <c r="K999" s="29" t="str">
        <f ca="1">IF(AND($A999&lt;&gt;"",K$9&lt;&gt;""),IF(HLOOKUP(K$9,'Feuille1-Catégories'!$C$1:$G$2,2,FALSE)="OUI",K$3,IF(HLOOKUP(K$9,'Feuille1-Catégories'!$C$1:$G$3,3,FALSE)="OUI",OFFSET(K$3,MOD(QUOTIENT(ROW()-ROW($A$20),'Feuille1-Catégories'!$B$6/K$6),K$5),0),IF(MOD($A999-1-K$10,'Feuille1-Catégories'!$F$5+1)=0,K$3,""))),"")</f>
        <v/>
      </c>
      <c r="L999" s="29" t="str">
        <f ca="1">IF(AND($A999&lt;&gt;"",L$9&lt;&gt;""),IF(HLOOKUP(L$9,'Feuille1-Catégories'!$C$1:$G$2,2,FALSE)="OUI",L$3,IF(HLOOKUP(L$9,'Feuille1-Catégories'!$C$1:$G$3,3,FALSE)="OUI",OFFSET(L$3,MOD(QUOTIENT(ROW()-ROW($A$20),'Feuille1-Catégories'!$B$6/L$6),L$5),0),IF(MOD($A999-1-L$10,'Feuille1-Catégories'!$F$5+1)=0,L$3,""))),"")</f>
        <v/>
      </c>
      <c r="M999" s="29" t="str">
        <f ca="1">IF(AND($A999&lt;&gt;"",M$9&lt;&gt;""),IF(HLOOKUP(M$9,'Feuille1-Catégories'!$C$1:$G$2,2,FALSE)="OUI",M$3,IF(HLOOKUP(M$9,'Feuille1-Catégories'!$C$1:$G$3,3,FALSE)="OUI",OFFSET(M$3,MOD(QUOTIENT(ROW()-ROW($A$20),'Feuille1-Catégories'!$B$6/M$6),M$5),0),IF(MOD($A999-1-M$10,'Feuille1-Catégories'!$F$5+1)=0,M$3,""))),"")</f>
        <v/>
      </c>
      <c r="N999" s="29" t="str">
        <f ca="1">IF(AND($A999&lt;&gt;"",N$9&lt;&gt;""),IF(HLOOKUP(N$9,'Feuille1-Catégories'!$C$1:$G$2,2,FALSE)="OUI",N$3,IF(HLOOKUP(N$9,'Feuille1-Catégories'!$C$1:$G$3,3,FALSE)="OUI",OFFSET(N$3,MOD(QUOTIENT(ROW()-ROW($A$20),'Feuille1-Catégories'!$B$6/N$6),N$5),0),IF(MOD($A999-1-N$10,'Feuille1-Catégories'!$F$5+1)=0,N$3,""))),"")</f>
        <v/>
      </c>
      <c r="O999" s="29" t="str">
        <f ca="1">IF(AND($A999&lt;&gt;"",O$9&lt;&gt;""),IF(HLOOKUP(O$9,'Feuille1-Catégories'!$C$1:$G$2,2,FALSE)="OUI",O$3,IF(HLOOKUP(O$9,'Feuille1-Catégories'!$C$1:$G$3,3,FALSE)="OUI",OFFSET(O$3,MOD(QUOTIENT(ROW()-ROW($A$20),'Feuille1-Catégories'!$B$6/O$6),O$5),0),IF(MOD($A999-1-O$10,'Feuille1-Catégories'!$F$5+1)=0,O$3,""))),"")</f>
        <v/>
      </c>
      <c r="P999" s="29" t="str">
        <f ca="1">IF(AND($A999&lt;&gt;"",P$9&lt;&gt;""),IF(HLOOKUP(P$9,'Feuille1-Catégories'!$C$1:$G$2,2,FALSE)="OUI",P$3,IF(HLOOKUP(P$9,'Feuille1-Catégories'!$C$1:$G$3,3,FALSE)="OUI",OFFSET(P$3,MOD(QUOTIENT(ROW()-ROW($A$20),'Feuille1-Catégories'!$B$6/P$6),P$5),0),IF(MOD($A999-1-P$10,'Feuille1-Catégories'!$F$5+1)=0,P$3,""))),"")</f>
        <v/>
      </c>
      <c r="Q999" s="29" t="str">
        <f ca="1">IF(AND($A999&lt;&gt;"",Q$9&lt;&gt;""),IF(HLOOKUP(Q$9,'Feuille1-Catégories'!$C$1:$G$2,2,FALSE)="OUI",Q$3,IF(HLOOKUP(Q$9,'Feuille1-Catégories'!$C$1:$G$3,3,FALSE)="OUI",OFFSET(Q$3,MOD(QUOTIENT(ROW()-ROW($A$20),'Feuille1-Catégories'!$B$6/Q$6),Q$5),0),IF(MOD($A999-1-Q$10,'Feuille1-Catégories'!$F$5+1)=0,Q$3,""))),"")</f>
        <v/>
      </c>
      <c r="R999" s="29" t="str">
        <f ca="1">IF(AND($A999&lt;&gt;"",R$9&lt;&gt;""),IF(HLOOKUP(R$9,'Feuille1-Catégories'!$C$1:$G$2,2,FALSE)="OUI",R$3,IF(HLOOKUP(R$9,'Feuille1-Catégories'!$C$1:$G$3,3,FALSE)="OUI",OFFSET(R$3,MOD(QUOTIENT(ROW()-ROW($A$20),'Feuille1-Catégories'!$B$6/R$6),R$5),0),IF(MOD($A999-1-R$10,'Feuille1-Catégories'!$F$5+1)=0,R$3,""))),"")</f>
        <v/>
      </c>
      <c r="S999" s="29" t="str">
        <f ca="1">IF(AND($A999&lt;&gt;"",S$9&lt;&gt;""),IF(HLOOKUP(S$9,'Feuille1-Catégories'!$C$1:$G$2,2,FALSE)="OUI",S$3,IF(HLOOKUP(S$9,'Feuille1-Catégories'!$C$1:$G$3,3,FALSE)="OUI",OFFSET(S$3,MOD(QUOTIENT(ROW()-ROW($A$20),'Feuille1-Catégories'!$B$6/S$6),S$5),0),IF(MOD($A999-1-S$10,'Feuille1-Catégories'!$F$5+1)=0,S$3,""))),"")</f>
        <v/>
      </c>
      <c r="T999" s="29" t="str">
        <f ca="1">IF(AND($A999&lt;&gt;"",T$9&lt;&gt;""),IF(HLOOKUP(T$9,'Feuille1-Catégories'!$C$1:$G$2,2,FALSE)="OUI",T$3,IF(HLOOKUP(T$9,'Feuille1-Catégories'!$C$1:$G$3,3,FALSE)="OUI",OFFSET(T$3,MOD(QUOTIENT(ROW()-ROW($A$20),'Feuille1-Catégories'!$B$6/T$6),T$5),0),IF(MOD($A999-1-T$10,'Feuille1-Catégories'!$F$5+1)=0,T$3,""))),"")</f>
        <v/>
      </c>
      <c r="U999" s="29" t="str">
        <f ca="1">IF(AND($A999&lt;&gt;"",U$9&lt;&gt;""),IF(HLOOKUP(U$9,'Feuille1-Catégories'!$C$1:$G$2,2,FALSE)="OUI",U$3,IF(HLOOKUP(U$9,'Feuille1-Catégories'!$C$1:$G$3,3,FALSE)="OUI",OFFSET(U$3,MOD(QUOTIENT(ROW()-ROW($A$20),'Feuille1-Catégories'!$B$6/U$6),U$5),0),IF(MOD($A999-1-U$10,'Feuille1-Catégories'!$F$5+1)=0,U$3,""))),"")</f>
        <v/>
      </c>
      <c r="V999" s="29" t="str">
        <f ca="1">IF(AND($A999&lt;&gt;"",V$9&lt;&gt;""),IF(HLOOKUP(V$9,'Feuille1-Catégories'!$C$1:$G$2,2,FALSE)="OUI",V$3,IF(HLOOKUP(V$9,'Feuille1-Catégories'!$C$1:$G$3,3,FALSE)="OUI",OFFSET(V$3,MOD(QUOTIENT(ROW()-ROW($A$20),'Feuille1-Catégories'!$B$6/V$6),V$5),0),IF(MOD($A999-1-V$10,'Feuille1-Catégories'!$F$5+1)=0,V$3,""))),"")</f>
        <v/>
      </c>
      <c r="W999" s="29" t="str">
        <f ca="1">IF(AND($A999&lt;&gt;"",W$9&lt;&gt;""),IF(HLOOKUP(W$9,'Feuille1-Catégories'!$C$1:$G$2,2,FALSE)="OUI",W$3,IF(HLOOKUP(W$9,'Feuille1-Catégories'!$C$1:$G$3,3,FALSE)="OUI",OFFSET(W$3,MOD(QUOTIENT(ROW()-ROW($A$20),'Feuille1-Catégories'!$B$6/W$6),W$5),0),IF(MOD($A999-1-W$10,'Feuille1-Catégories'!$F$5+1)=0,W$3,""))),"")</f>
        <v/>
      </c>
      <c r="X999" s="29" t="str">
        <f ca="1">IF(AND($A999&lt;&gt;"",X$9&lt;&gt;""),IF(HLOOKUP(X$9,'Feuille1-Catégories'!$C$1:$G$2,2,FALSE)="OUI",X$3,IF(HLOOKUP(X$9,'Feuille1-Catégories'!$C$1:$G$3,3,FALSE)="OUI",OFFSET(X$3,MOD(QUOTIENT(ROW()-ROW($A$20),'Feuille1-Catégories'!$B$6/X$6),X$5),0),IF(MOD($A999-1-X$10,'Feuille1-Catégories'!$F$5+1)=0,X$3,""))),"")</f>
        <v/>
      </c>
      <c r="Y999" s="29" t="str">
        <f ca="1">IF(AND($A999&lt;&gt;"",Y$9&lt;&gt;""),IF(HLOOKUP(Y$9,'Feuille1-Catégories'!$C$1:$G$2,2,FALSE)="OUI",Y$3,IF(HLOOKUP(Y$9,'Feuille1-Catégories'!$C$1:$G$3,3,FALSE)="OUI",OFFSET(Y$3,MOD(QUOTIENT(ROW()-ROW($A$20),'Feuille1-Catégories'!$B$6/Y$6),Y$5),0),IF(MOD($A999-1-Y$10,'Feuille1-Catégories'!$F$5+1)=0,Y$3,""))),"")</f>
        <v/>
      </c>
      <c r="Z999" s="29" t="str">
        <f ca="1">IF(AND($A999&lt;&gt;"",Z$9&lt;&gt;""),IF(HLOOKUP(Z$9,'Feuille1-Catégories'!$C$1:$G$2,2,FALSE)="OUI",Z$3,IF(HLOOKUP(Z$9,'Feuille1-Catégories'!$C$1:$G$3,3,FALSE)="OUI",OFFSET(Z$3,MOD(QUOTIENT(ROW()-ROW($A$20),'Feuille1-Catégories'!$B$6/Z$6),Z$5),0),IF(MOD($A999-1-Z$10,'Feuille1-Catégories'!$F$5+1)=0,Z$3,""))),"")</f>
        <v/>
      </c>
    </row>
    <row r="1000" spans="1:26" ht="17" x14ac:dyDescent="0.2">
      <c r="A1000" s="21" t="str">
        <f>IF(ROW()-ROW($A$19)&gt;'Feuille1-Catégories'!$B$6,"",ROW()-ROW($A$19))</f>
        <v/>
      </c>
      <c r="B1000" s="33" t="str">
        <f t="shared" ref="B1000:B1006" si="16">IF(D1000&lt;&gt;0,E1000/D1000,"")</f>
        <v/>
      </c>
      <c r="E1000" s="10" t="str">
        <f t="shared" ref="E1000:E1006" si="17">IF($A1000&lt;&gt;"",SUM(F1000:AAC1000),"")</f>
        <v/>
      </c>
      <c r="F1000" s="29" t="str">
        <f ca="1">IF(AND($A1000&lt;&gt;"",F$9&lt;&gt;""),IF(HLOOKUP(F$9,'Feuille1-Catégories'!$C$1:$G$2,2,FALSE)="OUI",F$3,IF(HLOOKUP(F$9,'Feuille1-Catégories'!$C$1:$G$3,3,FALSE)="OUI",OFFSET(F$3,MOD(QUOTIENT(ROW()-ROW($A$20),'Feuille1-Catégories'!$B$6/F$6),F$5),0),"")),"")</f>
        <v/>
      </c>
      <c r="G1000" s="29" t="str">
        <f ca="1">IF(AND($A1000&lt;&gt;"",G$9&lt;&gt;""),IF(HLOOKUP(G$9,'Feuille1-Catégories'!$C$1:$G$2,2,FALSE)="OUI",G$3,IF(HLOOKUP(G$9,'Feuille1-Catégories'!$C$1:$G$3,3,FALSE)="OUI",OFFSET(G$3,MOD(QUOTIENT(ROW()-ROW($A$20),'Feuille1-Catégories'!$B$6/G$6),G$5),0),"")),"")</f>
        <v/>
      </c>
      <c r="H1000" s="29" t="str">
        <f ca="1">IF(AND($A1000&lt;&gt;"",H$9&lt;&gt;""),IF(HLOOKUP(H$9,'Feuille1-Catégories'!$C$1:$G$2,2,FALSE)="OUI",H$3,IF(HLOOKUP(H$9,'Feuille1-Catégories'!$C$1:$G$3,3,FALSE)="OUI",OFFSET(H$3,MOD(QUOTIENT(ROW()-ROW($A$20),'Feuille1-Catégories'!$B$6/H$6),H$5),0),"")),"")</f>
        <v/>
      </c>
      <c r="I1000" s="29" t="str">
        <f ca="1">IF(AND($A1000&lt;&gt;"",I$9&lt;&gt;""),IF(HLOOKUP(I$9,'Feuille1-Catégories'!$C$1:$G$2,2,FALSE)="OUI",I$3,IF(HLOOKUP(I$9,'Feuille1-Catégories'!$C$1:$G$3,3,FALSE)="OUI",OFFSET(I$3,MOD(QUOTIENT(ROW()-ROW($A$20),'Feuille1-Catégories'!$B$6/I$6),I$5),0),"")),"")</f>
        <v/>
      </c>
      <c r="J1000" s="29" t="str">
        <f ca="1">IF(AND($A1000&lt;&gt;"",J$9&lt;&gt;""),IF(HLOOKUP(J$9,'Feuille1-Catégories'!$C$1:$G$2,2,FALSE)="OUI",J$3,IF(HLOOKUP(J$9,'Feuille1-Catégories'!$C$1:$G$3,3,FALSE)="OUI",OFFSET(J$3,MOD(QUOTIENT(ROW()-ROW($A$20),'Feuille1-Catégories'!$B$6/J$6),J$5),0),"")),"")</f>
        <v/>
      </c>
      <c r="K1000" s="29" t="str">
        <f ca="1">IF(AND($A1000&lt;&gt;"",K$9&lt;&gt;""),IF(HLOOKUP(K$9,'Feuille1-Catégories'!$C$1:$G$2,2,FALSE)="OUI",K$3,IF(HLOOKUP(K$9,'Feuille1-Catégories'!$C$1:$G$3,3,FALSE)="OUI",OFFSET(K$3,MOD(QUOTIENT(ROW()-ROW($A$20),'Feuille1-Catégories'!$B$6/K$6),K$5),0),"")),"")</f>
        <v/>
      </c>
      <c r="L1000" s="29" t="str">
        <f ca="1">IF(AND($A1000&lt;&gt;"",L$9&lt;&gt;""),IF(HLOOKUP(L$9,'Feuille1-Catégories'!$C$1:$G$2,2,FALSE)="OUI",L$3,IF(HLOOKUP(L$9,'Feuille1-Catégories'!$C$1:$G$3,3,FALSE)="OUI",OFFSET(L$3,MOD(QUOTIENT(ROW()-ROW($A$20),'Feuille1-Catégories'!$B$6/L$6),L$5),0),"")),"")</f>
        <v/>
      </c>
      <c r="M1000" s="29" t="str">
        <f ca="1">IF(AND($A1000&lt;&gt;"",M$9&lt;&gt;""),IF(HLOOKUP(M$9,'Feuille1-Catégories'!$C$1:$G$2,2,FALSE)="OUI",M$3,IF(HLOOKUP(M$9,'Feuille1-Catégories'!$C$1:$G$3,3,FALSE)="OUI",OFFSET(M$3,MOD(QUOTIENT(ROW()-ROW($A$20),'Feuille1-Catégories'!$B$6/M$6),M$5),0),"")),"")</f>
        <v/>
      </c>
      <c r="N1000" s="29" t="str">
        <f ca="1">IF(AND($A1000&lt;&gt;"",N$9&lt;&gt;""),IF(HLOOKUP(N$9,'Feuille1-Catégories'!$C$1:$G$2,2,FALSE)="OUI",N$3,IF(HLOOKUP(N$9,'Feuille1-Catégories'!$C$1:$G$3,3,FALSE)="OUI",OFFSET(N$3,MOD(QUOTIENT(ROW()-ROW($A$20),'Feuille1-Catégories'!$B$6/N$6),N$5),0),"")),"")</f>
        <v/>
      </c>
      <c r="O1000" s="29" t="str">
        <f ca="1">IF(AND($A1000&lt;&gt;"",O$9&lt;&gt;""),IF(HLOOKUP(O$9,'Feuille1-Catégories'!$C$1:$G$2,2,FALSE)="OUI",O$3,IF(HLOOKUP(O$9,'Feuille1-Catégories'!$C$1:$G$3,3,FALSE)="OUI",OFFSET(O$3,MOD(QUOTIENT(ROW()-ROW($A$20),'Feuille1-Catégories'!$B$6/O$6),O$5),0),"")),"")</f>
        <v/>
      </c>
      <c r="P1000" s="29" t="str">
        <f ca="1">IF(AND($A1000&lt;&gt;"",P$9&lt;&gt;""),IF(HLOOKUP(P$9,'Feuille1-Catégories'!$C$1:$G$2,2,FALSE)="OUI",P$3,IF(HLOOKUP(P$9,'Feuille1-Catégories'!$C$1:$G$3,3,FALSE)="OUI",OFFSET(P$3,MOD(QUOTIENT(ROW()-ROW($A$20),'Feuille1-Catégories'!$B$6/P$6),P$5),0),"")),"")</f>
        <v/>
      </c>
      <c r="Q1000" s="29" t="str">
        <f ca="1">IF(AND($A1000&lt;&gt;"",Q$9&lt;&gt;""),IF(HLOOKUP(Q$9,'Feuille1-Catégories'!$C$1:$G$2,2,FALSE)="OUI",Q$3,IF(HLOOKUP(Q$9,'Feuille1-Catégories'!$C$1:$G$3,3,FALSE)="OUI",OFFSET(Q$3,MOD(QUOTIENT(ROW()-ROW($A$20),'Feuille1-Catégories'!$B$6/Q$6),Q$5),0),"")),"")</f>
        <v/>
      </c>
      <c r="R1000" s="29" t="str">
        <f ca="1">IF(AND($A1000&lt;&gt;"",R$9&lt;&gt;""),IF(HLOOKUP(R$9,'Feuille1-Catégories'!$C$1:$G$2,2,FALSE)="OUI",R$3,IF(HLOOKUP(R$9,'Feuille1-Catégories'!$C$1:$G$3,3,FALSE)="OUI",OFFSET(R$3,MOD(QUOTIENT(ROW()-ROW($A$20),'Feuille1-Catégories'!$B$6/R$6),R$5),0),"")),"")</f>
        <v/>
      </c>
      <c r="S1000" s="29" t="str">
        <f ca="1">IF(AND($A1000&lt;&gt;"",S$9&lt;&gt;""),IF(HLOOKUP(S$9,'Feuille1-Catégories'!$C$1:$G$2,2,FALSE)="OUI",S$3,IF(HLOOKUP(S$9,'Feuille1-Catégories'!$C$1:$G$3,3,FALSE)="OUI",OFFSET(S$3,MOD(QUOTIENT(ROW()-ROW($A$20),'Feuille1-Catégories'!$B$6/S$6),S$5),0),"")),"")</f>
        <v/>
      </c>
      <c r="T1000" s="29" t="str">
        <f ca="1">IF(AND($A1000&lt;&gt;"",T$9&lt;&gt;""),IF(HLOOKUP(T$9,'Feuille1-Catégories'!$C$1:$G$2,2,FALSE)="OUI",T$3,IF(HLOOKUP(T$9,'Feuille1-Catégories'!$C$1:$G$3,3,FALSE)="OUI",OFFSET(T$3,MOD(QUOTIENT(ROW()-ROW($A$20),'Feuille1-Catégories'!$B$6/T$6),T$5),0),"")),"")</f>
        <v/>
      </c>
      <c r="U1000" s="29" t="str">
        <f ca="1">IF(AND($A1000&lt;&gt;"",U$9&lt;&gt;""),IF(HLOOKUP(U$9,'Feuille1-Catégories'!$C$1:$G$2,2,FALSE)="OUI",U$3,IF(HLOOKUP(U$9,'Feuille1-Catégories'!$C$1:$G$3,3,FALSE)="OUI",OFFSET(U$3,MOD(QUOTIENT(ROW()-ROW($A$20),'Feuille1-Catégories'!$B$6/U$6),U$5),0),"")),"")</f>
        <v/>
      </c>
      <c r="V1000" s="29" t="str">
        <f ca="1">IF(AND($A1000&lt;&gt;"",V$9&lt;&gt;""),IF(HLOOKUP(V$9,'Feuille1-Catégories'!$C$1:$G$2,2,FALSE)="OUI",V$3,IF(HLOOKUP(V$9,'Feuille1-Catégories'!$C$1:$G$3,3,FALSE)="OUI",OFFSET(V$3,MOD(QUOTIENT(ROW()-ROW($A$20),'Feuille1-Catégories'!$B$6/V$6),V$5),0),"")),"")</f>
        <v/>
      </c>
      <c r="W1000" s="29" t="str">
        <f ca="1">IF(AND($A1000&lt;&gt;"",W$9&lt;&gt;""),IF(HLOOKUP(W$9,'Feuille1-Catégories'!$C$1:$G$2,2,FALSE)="OUI",W$3,IF(HLOOKUP(W$9,'Feuille1-Catégories'!$C$1:$G$3,3,FALSE)="OUI",OFFSET(W$3,MOD(QUOTIENT(ROW()-ROW($A$20),'Feuille1-Catégories'!$B$6/W$6),W$5),0),"")),"")</f>
        <v/>
      </c>
      <c r="X1000" s="29" t="str">
        <f ca="1">IF(AND($A1000&lt;&gt;"",X$9&lt;&gt;""),IF(HLOOKUP(X$9,'Feuille1-Catégories'!$C$1:$G$2,2,FALSE)="OUI",X$3,IF(HLOOKUP(X$9,'Feuille1-Catégories'!$C$1:$G$3,3,FALSE)="OUI",OFFSET(X$3,MOD(QUOTIENT(ROW()-ROW($A$20),'Feuille1-Catégories'!$B$6/X$6),X$5),0),"")),"")</f>
        <v/>
      </c>
      <c r="Y1000" s="29" t="str">
        <f ca="1">IF(AND($A1000&lt;&gt;"",Y$9&lt;&gt;""),IF(HLOOKUP(Y$9,'Feuille1-Catégories'!$C$1:$G$2,2,FALSE)="OUI",Y$3,IF(HLOOKUP(Y$9,'Feuille1-Catégories'!$C$1:$G$3,3,FALSE)="OUI",OFFSET(Y$3,MOD(QUOTIENT(ROW()-ROW($A$20),'Feuille1-Catégories'!$B$6/Y$6),Y$5),0),"")),"")</f>
        <v/>
      </c>
      <c r="Z1000" s="29" t="str">
        <f ca="1">IF(AND($A1000&lt;&gt;"",Z$9&lt;&gt;""),IF(HLOOKUP(Z$9,'Feuille1-Catégories'!$C$1:$G$2,2,FALSE)="OUI",Z$3,IF(HLOOKUP(Z$9,'Feuille1-Catégories'!$C$1:$G$3,3,FALSE)="OUI",OFFSET(Z$3,MOD(QUOTIENT(ROW()-ROW($A$20),'Feuille1-Catégories'!$B$6/Z$6),Z$5),0),"")),"")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01" spans="1:26" ht="17" x14ac:dyDescent="0.2">
      <c r="A1001" s="21" t="str">
        <f>IF(ROW()-ROW($A$19)&gt;'Feuille1-Catégories'!$B$6,"",ROW()-ROW($A$19))</f>
        <v/>
      </c>
      <c r="B1001" s="33" t="str">
        <f t="shared" si="16"/>
        <v/>
      </c>
      <c r="E1001" s="10" t="str">
        <f t="shared" si="17"/>
        <v/>
      </c>
      <c r="F1001" s="29" t="str">
        <f ca="1">IF(AND($A1001&lt;&gt;"",F$9&lt;&gt;""),IF(HLOOKUP(F$9,'Feuille1-Catégories'!$C$1:$G$2,2,FALSE)="OUI",F$3,IF(HLOOKUP(F$9,'Feuille1-Catégories'!$C$1:$G$3,3,FALSE)="OUI",OFFSET(F$3,MOD(QUOTIENT(ROW()-ROW($A$20),'Feuille1-Catégories'!$B$6/F$6),F$5),0),"")),"")</f>
        <v/>
      </c>
      <c r="G1001" s="29" t="str">
        <f ca="1">IF(AND($A1001&lt;&gt;"",G$9&lt;&gt;""),IF(HLOOKUP(G$9,'Feuille1-Catégories'!$C$1:$G$2,2,FALSE)="OUI",G$3,IF(HLOOKUP(G$9,'Feuille1-Catégories'!$C$1:$G$3,3,FALSE)="OUI",OFFSET(G$3,MOD(QUOTIENT(ROW()-ROW($A$20),'Feuille1-Catégories'!$B$6/G$6),G$5),0),"")),"")</f>
        <v/>
      </c>
      <c r="H1001" s="29" t="str">
        <f ca="1">IF(AND($A1001&lt;&gt;"",H$9&lt;&gt;""),IF(HLOOKUP(H$9,'Feuille1-Catégories'!$C$1:$G$2,2,FALSE)="OUI",H$3,IF(HLOOKUP(H$9,'Feuille1-Catégories'!$C$1:$G$3,3,FALSE)="OUI",OFFSET(H$3,MOD(QUOTIENT(ROW()-ROW($A$20),'Feuille1-Catégories'!$B$6/H$6),H$5),0),"")),"")</f>
        <v/>
      </c>
      <c r="I1001" s="29" t="str">
        <f ca="1">IF(AND($A1001&lt;&gt;"",I$9&lt;&gt;""),IF(HLOOKUP(I$9,'Feuille1-Catégories'!$C$1:$G$2,2,FALSE)="OUI",I$3,IF(HLOOKUP(I$9,'Feuille1-Catégories'!$C$1:$G$3,3,FALSE)="OUI",OFFSET(I$3,MOD(QUOTIENT(ROW()-ROW($A$20),'Feuille1-Catégories'!$B$6/I$6),I$5),0),"")),"")</f>
        <v/>
      </c>
      <c r="J1001" s="29" t="str">
        <f ca="1">IF(AND($A1001&lt;&gt;"",J$9&lt;&gt;""),IF(HLOOKUP(J$9,'Feuille1-Catégories'!$C$1:$G$2,2,FALSE)="OUI",J$3,IF(HLOOKUP(J$9,'Feuille1-Catégories'!$C$1:$G$3,3,FALSE)="OUI",OFFSET(J$3,MOD(QUOTIENT(ROW()-ROW($A$20),'Feuille1-Catégories'!$B$6/J$6),J$5),0),"")),"")</f>
        <v/>
      </c>
      <c r="K1001" s="29" t="str">
        <f ca="1">IF(AND($A1001&lt;&gt;"",K$9&lt;&gt;""),IF(HLOOKUP(K$9,'Feuille1-Catégories'!$C$1:$G$2,2,FALSE)="OUI",K$3,IF(HLOOKUP(K$9,'Feuille1-Catégories'!$C$1:$G$3,3,FALSE)="OUI",OFFSET(K$3,MOD(QUOTIENT(ROW()-ROW($A$20),'Feuille1-Catégories'!$B$6/K$6),K$5),0),"")),"")</f>
        <v/>
      </c>
      <c r="L1001" s="29" t="str">
        <f ca="1">IF(AND($A1001&lt;&gt;"",L$9&lt;&gt;""),IF(HLOOKUP(L$9,'Feuille1-Catégories'!$C$1:$G$2,2,FALSE)="OUI",L$3,IF(HLOOKUP(L$9,'Feuille1-Catégories'!$C$1:$G$3,3,FALSE)="OUI",OFFSET(L$3,MOD(QUOTIENT(ROW()-ROW($A$20),'Feuille1-Catégories'!$B$6/L$6),L$5),0),"")),"")</f>
        <v/>
      </c>
      <c r="M1001" s="29" t="str">
        <f ca="1">IF(AND($A1001&lt;&gt;"",M$9&lt;&gt;""),IF(HLOOKUP(M$9,'Feuille1-Catégories'!$C$1:$G$2,2,FALSE)="OUI",M$3,IF(HLOOKUP(M$9,'Feuille1-Catégories'!$C$1:$G$3,3,FALSE)="OUI",OFFSET(M$3,MOD(QUOTIENT(ROW()-ROW($A$20),'Feuille1-Catégories'!$B$6/M$6),M$5),0),"")),"")</f>
        <v/>
      </c>
      <c r="N1001" s="29" t="str">
        <f ca="1">IF(AND($A1001&lt;&gt;"",N$9&lt;&gt;""),IF(HLOOKUP(N$9,'Feuille1-Catégories'!$C$1:$G$2,2,FALSE)="OUI",N$3,IF(HLOOKUP(N$9,'Feuille1-Catégories'!$C$1:$G$3,3,FALSE)="OUI",OFFSET(N$3,MOD(QUOTIENT(ROW()-ROW($A$20),'Feuille1-Catégories'!$B$6/N$6),N$5),0),"")),"")</f>
        <v/>
      </c>
      <c r="O1001" s="29" t="str">
        <f ca="1">IF(AND($A1001&lt;&gt;"",O$9&lt;&gt;""),IF(HLOOKUP(O$9,'Feuille1-Catégories'!$C$1:$G$2,2,FALSE)="OUI",O$3,IF(HLOOKUP(O$9,'Feuille1-Catégories'!$C$1:$G$3,3,FALSE)="OUI",OFFSET(O$3,MOD(QUOTIENT(ROW()-ROW($A$20),'Feuille1-Catégories'!$B$6/O$6),O$5),0),"")),"")</f>
        <v/>
      </c>
      <c r="P1001" s="29" t="str">
        <f ca="1">IF(AND($A1001&lt;&gt;"",P$9&lt;&gt;""),IF(HLOOKUP(P$9,'Feuille1-Catégories'!$C$1:$G$2,2,FALSE)="OUI",P$3,IF(HLOOKUP(P$9,'Feuille1-Catégories'!$C$1:$G$3,3,FALSE)="OUI",OFFSET(P$3,MOD(QUOTIENT(ROW()-ROW($A$20),'Feuille1-Catégories'!$B$6/P$6),P$5),0),"")),"")</f>
        <v/>
      </c>
      <c r="Q1001" s="29" t="str">
        <f ca="1">IF(AND($A1001&lt;&gt;"",Q$9&lt;&gt;""),IF(HLOOKUP(Q$9,'Feuille1-Catégories'!$C$1:$G$2,2,FALSE)="OUI",Q$3,IF(HLOOKUP(Q$9,'Feuille1-Catégories'!$C$1:$G$3,3,FALSE)="OUI",OFFSET(Q$3,MOD(QUOTIENT(ROW()-ROW($A$20),'Feuille1-Catégories'!$B$6/Q$6),Q$5),0),"")),"")</f>
        <v/>
      </c>
      <c r="R1001" s="29" t="str">
        <f ca="1">IF(AND($A1001&lt;&gt;"",R$9&lt;&gt;""),IF(HLOOKUP(R$9,'Feuille1-Catégories'!$C$1:$G$2,2,FALSE)="OUI",R$3,IF(HLOOKUP(R$9,'Feuille1-Catégories'!$C$1:$G$3,3,FALSE)="OUI",OFFSET(R$3,MOD(QUOTIENT(ROW()-ROW($A$20),'Feuille1-Catégories'!$B$6/R$6),R$5),0),"")),"")</f>
        <v/>
      </c>
      <c r="S1001" s="29" t="str">
        <f ca="1">IF(AND($A1001&lt;&gt;"",S$9&lt;&gt;""),IF(HLOOKUP(S$9,'Feuille1-Catégories'!$C$1:$G$2,2,FALSE)="OUI",S$3,IF(HLOOKUP(S$9,'Feuille1-Catégories'!$C$1:$G$3,3,FALSE)="OUI",OFFSET(S$3,MOD(QUOTIENT(ROW()-ROW($A$20),'Feuille1-Catégories'!$B$6/S$6),S$5),0),"")),"")</f>
        <v/>
      </c>
      <c r="T1001" s="29" t="str">
        <f ca="1">IF(AND($A1001&lt;&gt;"",T$9&lt;&gt;""),IF(HLOOKUP(T$9,'Feuille1-Catégories'!$C$1:$G$2,2,FALSE)="OUI",T$3,IF(HLOOKUP(T$9,'Feuille1-Catégories'!$C$1:$G$3,3,FALSE)="OUI",OFFSET(T$3,MOD(QUOTIENT(ROW()-ROW($A$20),'Feuille1-Catégories'!$B$6/T$6),T$5),0),"")),"")</f>
        <v/>
      </c>
      <c r="U1001" s="29" t="str">
        <f ca="1">IF(AND($A1001&lt;&gt;"",U$9&lt;&gt;""),IF(HLOOKUP(U$9,'Feuille1-Catégories'!$C$1:$G$2,2,FALSE)="OUI",U$3,IF(HLOOKUP(U$9,'Feuille1-Catégories'!$C$1:$G$3,3,FALSE)="OUI",OFFSET(U$3,MOD(QUOTIENT(ROW()-ROW($A$20),'Feuille1-Catégories'!$B$6/U$6),U$5),0),"")),"")</f>
        <v/>
      </c>
      <c r="V1001" s="29" t="str">
        <f ca="1">IF(AND($A1001&lt;&gt;"",V$9&lt;&gt;""),IF(HLOOKUP(V$9,'Feuille1-Catégories'!$C$1:$G$2,2,FALSE)="OUI",V$3,IF(HLOOKUP(V$9,'Feuille1-Catégories'!$C$1:$G$3,3,FALSE)="OUI",OFFSET(V$3,MOD(QUOTIENT(ROW()-ROW($A$20),'Feuille1-Catégories'!$B$6/V$6),V$5),0),"")),"")</f>
        <v/>
      </c>
      <c r="W1001" s="29" t="str">
        <f ca="1">IF(AND($A1001&lt;&gt;"",W$9&lt;&gt;""),IF(HLOOKUP(W$9,'Feuille1-Catégories'!$C$1:$G$2,2,FALSE)="OUI",W$3,IF(HLOOKUP(W$9,'Feuille1-Catégories'!$C$1:$G$3,3,FALSE)="OUI",OFFSET(W$3,MOD(QUOTIENT(ROW()-ROW($A$20),'Feuille1-Catégories'!$B$6/W$6),W$5),0),"")),"")</f>
        <v/>
      </c>
      <c r="X1001" s="29" t="str">
        <f ca="1">IF(AND($A1001&lt;&gt;"",X$9&lt;&gt;""),IF(HLOOKUP(X$9,'Feuille1-Catégories'!$C$1:$G$2,2,FALSE)="OUI",X$3,IF(HLOOKUP(X$9,'Feuille1-Catégories'!$C$1:$G$3,3,FALSE)="OUI",OFFSET(X$3,MOD(QUOTIENT(ROW()-ROW($A$20),'Feuille1-Catégories'!$B$6/X$6),X$5),0),"")),"")</f>
        <v/>
      </c>
      <c r="Y1001" s="29" t="str">
        <f ca="1">IF(AND($A1001&lt;&gt;"",Y$9&lt;&gt;""),IF(HLOOKUP(Y$9,'Feuille1-Catégories'!$C$1:$G$2,2,FALSE)="OUI",Y$3,IF(HLOOKUP(Y$9,'Feuille1-Catégories'!$C$1:$G$3,3,FALSE)="OUI",OFFSET(Y$3,MOD(QUOTIENT(ROW()-ROW($A$20),'Feuille1-Catégories'!$B$6/Y$6),Y$5),0),"")),"")</f>
        <v/>
      </c>
      <c r="Z1001" s="29" t="str">
        <f ca="1">IF(AND($A1001&lt;&gt;"",Z$9&lt;&gt;""),IF(HLOOKUP(Z$9,'Feuille1-Catégories'!$C$1:$G$2,2,FALSE)="OUI",Z$3,IF(HLOOKUP(Z$9,'Feuille1-Catégories'!$C$1:$G$3,3,FALSE)="OUI",OFFSET(Z$3,MOD(QUOTIENT(ROW()-ROW($A$20),'Feuille1-Catégories'!$B$6/Z$6),Z$5),0),"")),"")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02" spans="1:26" ht="17" x14ac:dyDescent="0.2">
      <c r="A1002" s="21" t="str">
        <f>IF(ROW()-ROW($A$19)&gt;'Feuille1-Catégories'!$B$6,"",ROW()-ROW($A$19))</f>
        <v/>
      </c>
      <c r="B1002" s="33" t="str">
        <f t="shared" si="16"/>
        <v/>
      </c>
      <c r="E1002" s="10" t="str">
        <f t="shared" si="17"/>
        <v/>
      </c>
      <c r="F1002" s="29" t="str">
        <f ca="1">IF(AND($A1002&lt;&gt;"",F$9&lt;&gt;""),IF(HLOOKUP(F$9,'Feuille1-Catégories'!$C$1:$G$2,2,FALSE)="OUI",F$3,IF(HLOOKUP(F$9,'Feuille1-Catégories'!$C$1:$G$3,3,FALSE)="OUI",OFFSET(F$3,MOD(QUOTIENT(ROW()-ROW($A$20),'Feuille1-Catégories'!$B$6/F$6),F$5),0),"")),"")</f>
        <v/>
      </c>
      <c r="G1002" s="29" t="str">
        <f ca="1">IF(AND($A1002&lt;&gt;"",G$9&lt;&gt;""),IF(HLOOKUP(G$9,'Feuille1-Catégories'!$C$1:$G$2,2,FALSE)="OUI",G$3,IF(HLOOKUP(G$9,'Feuille1-Catégories'!$C$1:$G$3,3,FALSE)="OUI",OFFSET(G$3,MOD(QUOTIENT(ROW()-ROW($A$20),'Feuille1-Catégories'!$B$6/G$6),G$5),0),"")),"")</f>
        <v/>
      </c>
      <c r="H1002" s="29" t="str">
        <f ca="1">IF(AND($A1002&lt;&gt;"",H$9&lt;&gt;""),IF(HLOOKUP(H$9,'Feuille1-Catégories'!$C$1:$G$2,2,FALSE)="OUI",H$3,IF(HLOOKUP(H$9,'Feuille1-Catégories'!$C$1:$G$3,3,FALSE)="OUI",OFFSET(H$3,MOD(QUOTIENT(ROW()-ROW($A$20),'Feuille1-Catégories'!$B$6/H$6),H$5),0),"")),"")</f>
        <v/>
      </c>
      <c r="I1002" s="29" t="str">
        <f ca="1">IF(AND($A1002&lt;&gt;"",I$9&lt;&gt;""),IF(HLOOKUP(I$9,'Feuille1-Catégories'!$C$1:$G$2,2,FALSE)="OUI",I$3,IF(HLOOKUP(I$9,'Feuille1-Catégories'!$C$1:$G$3,3,FALSE)="OUI",OFFSET(I$3,MOD(QUOTIENT(ROW()-ROW($A$20),'Feuille1-Catégories'!$B$6/I$6),I$5),0),"")),"")</f>
        <v/>
      </c>
      <c r="J1002" s="29" t="str">
        <f ca="1">IF(AND($A1002&lt;&gt;"",J$9&lt;&gt;""),IF(HLOOKUP(J$9,'Feuille1-Catégories'!$C$1:$G$2,2,FALSE)="OUI",J$3,IF(HLOOKUP(J$9,'Feuille1-Catégories'!$C$1:$G$3,3,FALSE)="OUI",OFFSET(J$3,MOD(QUOTIENT(ROW()-ROW($A$20),'Feuille1-Catégories'!$B$6/J$6),J$5),0),"")),"")</f>
        <v/>
      </c>
      <c r="K1002" s="29" t="str">
        <f ca="1">IF(AND($A1002&lt;&gt;"",K$9&lt;&gt;""),IF(HLOOKUP(K$9,'Feuille1-Catégories'!$C$1:$G$2,2,FALSE)="OUI",K$3,IF(HLOOKUP(K$9,'Feuille1-Catégories'!$C$1:$G$3,3,FALSE)="OUI",OFFSET(K$3,MOD(QUOTIENT(ROW()-ROW($A$20),'Feuille1-Catégories'!$B$6/K$6),K$5),0),"")),"")</f>
        <v/>
      </c>
      <c r="L1002" s="29" t="str">
        <f ca="1">IF(AND($A1002&lt;&gt;"",L$9&lt;&gt;""),IF(HLOOKUP(L$9,'Feuille1-Catégories'!$C$1:$G$2,2,FALSE)="OUI",L$3,IF(HLOOKUP(L$9,'Feuille1-Catégories'!$C$1:$G$3,3,FALSE)="OUI",OFFSET(L$3,MOD(QUOTIENT(ROW()-ROW($A$20),'Feuille1-Catégories'!$B$6/L$6),L$5),0),"")),"")</f>
        <v/>
      </c>
      <c r="M1002" s="29" t="str">
        <f ca="1">IF(AND($A1002&lt;&gt;"",M$9&lt;&gt;""),IF(HLOOKUP(M$9,'Feuille1-Catégories'!$C$1:$G$2,2,FALSE)="OUI",M$3,IF(HLOOKUP(M$9,'Feuille1-Catégories'!$C$1:$G$3,3,FALSE)="OUI",OFFSET(M$3,MOD(QUOTIENT(ROW()-ROW($A$20),'Feuille1-Catégories'!$B$6/M$6),M$5),0),"")),"")</f>
        <v/>
      </c>
      <c r="N1002" s="29" t="str">
        <f ca="1">IF(AND($A1002&lt;&gt;"",N$9&lt;&gt;""),IF(HLOOKUP(N$9,'Feuille1-Catégories'!$C$1:$G$2,2,FALSE)="OUI",N$3,IF(HLOOKUP(N$9,'Feuille1-Catégories'!$C$1:$G$3,3,FALSE)="OUI",OFFSET(N$3,MOD(QUOTIENT(ROW()-ROW($A$20),'Feuille1-Catégories'!$B$6/N$6),N$5),0),"")),"")</f>
        <v/>
      </c>
      <c r="O1002" s="29" t="str">
        <f ca="1">IF(AND($A1002&lt;&gt;"",O$9&lt;&gt;""),IF(HLOOKUP(O$9,'Feuille1-Catégories'!$C$1:$G$2,2,FALSE)="OUI",O$3,IF(HLOOKUP(O$9,'Feuille1-Catégories'!$C$1:$G$3,3,FALSE)="OUI",OFFSET(O$3,MOD(QUOTIENT(ROW()-ROW($A$20),'Feuille1-Catégories'!$B$6/O$6),O$5),0),"")),"")</f>
        <v/>
      </c>
      <c r="P1002" s="29" t="str">
        <f ca="1">IF(AND($A1002&lt;&gt;"",P$9&lt;&gt;""),IF(HLOOKUP(P$9,'Feuille1-Catégories'!$C$1:$G$2,2,FALSE)="OUI",P$3,IF(HLOOKUP(P$9,'Feuille1-Catégories'!$C$1:$G$3,3,FALSE)="OUI",OFFSET(P$3,MOD(QUOTIENT(ROW()-ROW($A$20),'Feuille1-Catégories'!$B$6/P$6),P$5),0),"")),"")</f>
        <v/>
      </c>
      <c r="Q1002" s="29" t="str">
        <f ca="1">IF(AND($A1002&lt;&gt;"",Q$9&lt;&gt;""),IF(HLOOKUP(Q$9,'Feuille1-Catégories'!$C$1:$G$2,2,FALSE)="OUI",Q$3,IF(HLOOKUP(Q$9,'Feuille1-Catégories'!$C$1:$G$3,3,FALSE)="OUI",OFFSET(Q$3,MOD(QUOTIENT(ROW()-ROW($A$20),'Feuille1-Catégories'!$B$6/Q$6),Q$5),0),"")),"")</f>
        <v/>
      </c>
      <c r="R1002" s="29" t="str">
        <f ca="1">IF(AND($A1002&lt;&gt;"",R$9&lt;&gt;""),IF(HLOOKUP(R$9,'Feuille1-Catégories'!$C$1:$G$2,2,FALSE)="OUI",R$3,IF(HLOOKUP(R$9,'Feuille1-Catégories'!$C$1:$G$3,3,FALSE)="OUI",OFFSET(R$3,MOD(QUOTIENT(ROW()-ROW($A$20),'Feuille1-Catégories'!$B$6/R$6),R$5),0),"")),"")</f>
        <v/>
      </c>
      <c r="S1002" s="29" t="str">
        <f ca="1">IF(AND($A1002&lt;&gt;"",S$9&lt;&gt;""),IF(HLOOKUP(S$9,'Feuille1-Catégories'!$C$1:$G$2,2,FALSE)="OUI",S$3,IF(HLOOKUP(S$9,'Feuille1-Catégories'!$C$1:$G$3,3,FALSE)="OUI",OFFSET(S$3,MOD(QUOTIENT(ROW()-ROW($A$20),'Feuille1-Catégories'!$B$6/S$6),S$5),0),"")),"")</f>
        <v/>
      </c>
      <c r="T1002" s="29" t="str">
        <f ca="1">IF(AND($A1002&lt;&gt;"",T$9&lt;&gt;""),IF(HLOOKUP(T$9,'Feuille1-Catégories'!$C$1:$G$2,2,FALSE)="OUI",T$3,IF(HLOOKUP(T$9,'Feuille1-Catégories'!$C$1:$G$3,3,FALSE)="OUI",OFFSET(T$3,MOD(QUOTIENT(ROW()-ROW($A$20),'Feuille1-Catégories'!$B$6/T$6),T$5),0),"")),"")</f>
        <v/>
      </c>
      <c r="U1002" s="29" t="str">
        <f ca="1">IF(AND($A1002&lt;&gt;"",U$9&lt;&gt;""),IF(HLOOKUP(U$9,'Feuille1-Catégories'!$C$1:$G$2,2,FALSE)="OUI",U$3,IF(HLOOKUP(U$9,'Feuille1-Catégories'!$C$1:$G$3,3,FALSE)="OUI",OFFSET(U$3,MOD(QUOTIENT(ROW()-ROW($A$20),'Feuille1-Catégories'!$B$6/U$6),U$5),0),"")),"")</f>
        <v/>
      </c>
      <c r="V1002" s="29" t="str">
        <f ca="1">IF(AND($A1002&lt;&gt;"",V$9&lt;&gt;""),IF(HLOOKUP(V$9,'Feuille1-Catégories'!$C$1:$G$2,2,FALSE)="OUI",V$3,IF(HLOOKUP(V$9,'Feuille1-Catégories'!$C$1:$G$3,3,FALSE)="OUI",OFFSET(V$3,MOD(QUOTIENT(ROW()-ROW($A$20),'Feuille1-Catégories'!$B$6/V$6),V$5),0),"")),"")</f>
        <v/>
      </c>
      <c r="W1002" s="29" t="str">
        <f ca="1">IF(AND($A1002&lt;&gt;"",W$9&lt;&gt;""),IF(HLOOKUP(W$9,'Feuille1-Catégories'!$C$1:$G$2,2,FALSE)="OUI",W$3,IF(HLOOKUP(W$9,'Feuille1-Catégories'!$C$1:$G$3,3,FALSE)="OUI",OFFSET(W$3,MOD(QUOTIENT(ROW()-ROW($A$20),'Feuille1-Catégories'!$B$6/W$6),W$5),0),"")),"")</f>
        <v/>
      </c>
      <c r="X1002" s="29" t="str">
        <f ca="1">IF(AND($A1002&lt;&gt;"",X$9&lt;&gt;""),IF(HLOOKUP(X$9,'Feuille1-Catégories'!$C$1:$G$2,2,FALSE)="OUI",X$3,IF(HLOOKUP(X$9,'Feuille1-Catégories'!$C$1:$G$3,3,FALSE)="OUI",OFFSET(X$3,MOD(QUOTIENT(ROW()-ROW($A$20),'Feuille1-Catégories'!$B$6/X$6),X$5),0),"")),"")</f>
        <v/>
      </c>
      <c r="Y1002" s="29" t="str">
        <f ca="1">IF(AND($A1002&lt;&gt;"",Y$9&lt;&gt;""),IF(HLOOKUP(Y$9,'Feuille1-Catégories'!$C$1:$G$2,2,FALSE)="OUI",Y$3,IF(HLOOKUP(Y$9,'Feuille1-Catégories'!$C$1:$G$3,3,FALSE)="OUI",OFFSET(Y$3,MOD(QUOTIENT(ROW()-ROW($A$20),'Feuille1-Catégories'!$B$6/Y$6),Y$5),0),"")),"")</f>
        <v/>
      </c>
      <c r="Z1002" s="29" t="str">
        <f ca="1">IF(AND($A1002&lt;&gt;"",Z$9&lt;&gt;""),IF(HLOOKUP(Z$9,'Feuille1-Catégories'!$C$1:$G$2,2,FALSE)="OUI",Z$3,IF(HLOOKUP(Z$9,'Feuille1-Catégories'!$C$1:$G$3,3,FALSE)="OUI",OFFSET(Z$3,MOD(QUOTIENT(ROW()-ROW($A$20),'Feuille1-Catégories'!$B$6/Z$6),Z$5),0),"")),"")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03" spans="1:26" ht="17" x14ac:dyDescent="0.2">
      <c r="A1003" s="21" t="str">
        <f>IF(ROW()-ROW($A$19)&gt;'Feuille1-Catégories'!$B$6,"",ROW()-ROW($A$19))</f>
        <v/>
      </c>
      <c r="B1003" s="33" t="str">
        <f t="shared" si="16"/>
        <v/>
      </c>
      <c r="E1003" s="10" t="str">
        <f t="shared" si="17"/>
        <v/>
      </c>
      <c r="F1003" s="29" t="str">
        <f ca="1">IF(AND($A1003&lt;&gt;"",F$9&lt;&gt;""),IF(HLOOKUP(F$9,'Feuille1-Catégories'!$C$1:$G$2,2,FALSE)="OUI",F$3,IF(HLOOKUP(F$9,'Feuille1-Catégories'!$C$1:$G$3,3,FALSE)="OUI",OFFSET(F$3,MOD(QUOTIENT(ROW()-ROW($A$20),'Feuille1-Catégories'!$B$6/F$6),F$5),0),"")),"")</f>
        <v/>
      </c>
      <c r="G1003" s="29" t="str">
        <f ca="1">IF(AND($A1003&lt;&gt;"",G$9&lt;&gt;""),IF(HLOOKUP(G$9,'Feuille1-Catégories'!$C$1:$G$2,2,FALSE)="OUI",G$3,IF(HLOOKUP(G$9,'Feuille1-Catégories'!$C$1:$G$3,3,FALSE)="OUI",OFFSET(G$3,MOD(QUOTIENT(ROW()-ROW($A$20),'Feuille1-Catégories'!$B$6/G$6),G$5),0),"")),"")</f>
        <v/>
      </c>
      <c r="H1003" s="29" t="str">
        <f ca="1">IF(AND($A1003&lt;&gt;"",H$9&lt;&gt;""),IF(HLOOKUP(H$9,'Feuille1-Catégories'!$C$1:$G$2,2,FALSE)="OUI",H$3,IF(HLOOKUP(H$9,'Feuille1-Catégories'!$C$1:$G$3,3,FALSE)="OUI",OFFSET(H$3,MOD(QUOTIENT(ROW()-ROW($A$20),'Feuille1-Catégories'!$B$6/H$6),H$5),0),"")),"")</f>
        <v/>
      </c>
      <c r="I1003" s="29" t="str">
        <f ca="1">IF(AND($A1003&lt;&gt;"",I$9&lt;&gt;""),IF(HLOOKUP(I$9,'Feuille1-Catégories'!$C$1:$G$2,2,FALSE)="OUI",I$3,IF(HLOOKUP(I$9,'Feuille1-Catégories'!$C$1:$G$3,3,FALSE)="OUI",OFFSET(I$3,MOD(QUOTIENT(ROW()-ROW($A$20),'Feuille1-Catégories'!$B$6/I$6),I$5),0),"")),"")</f>
        <v/>
      </c>
      <c r="J1003" s="29" t="str">
        <f ca="1">IF(AND($A1003&lt;&gt;"",J$9&lt;&gt;""),IF(HLOOKUP(J$9,'Feuille1-Catégories'!$C$1:$G$2,2,FALSE)="OUI",J$3,IF(HLOOKUP(J$9,'Feuille1-Catégories'!$C$1:$G$3,3,FALSE)="OUI",OFFSET(J$3,MOD(QUOTIENT(ROW()-ROW($A$20),'Feuille1-Catégories'!$B$6/J$6),J$5),0),"")),"")</f>
        <v/>
      </c>
      <c r="K1003" s="29" t="str">
        <f ca="1">IF(AND($A1003&lt;&gt;"",K$9&lt;&gt;""),IF(HLOOKUP(K$9,'Feuille1-Catégories'!$C$1:$G$2,2,FALSE)="OUI",K$3,IF(HLOOKUP(K$9,'Feuille1-Catégories'!$C$1:$G$3,3,FALSE)="OUI",OFFSET(K$3,MOD(QUOTIENT(ROW()-ROW($A$20),'Feuille1-Catégories'!$B$6/K$6),K$5),0),"")),"")</f>
        <v/>
      </c>
      <c r="L1003" s="29" t="str">
        <f ca="1">IF(AND($A1003&lt;&gt;"",L$9&lt;&gt;""),IF(HLOOKUP(L$9,'Feuille1-Catégories'!$C$1:$G$2,2,FALSE)="OUI",L$3,IF(HLOOKUP(L$9,'Feuille1-Catégories'!$C$1:$G$3,3,FALSE)="OUI",OFFSET(L$3,MOD(QUOTIENT(ROW()-ROW($A$20),'Feuille1-Catégories'!$B$6/L$6),L$5),0),"")),"")</f>
        <v/>
      </c>
      <c r="M1003" s="29" t="str">
        <f ca="1">IF(AND($A1003&lt;&gt;"",M$9&lt;&gt;""),IF(HLOOKUP(M$9,'Feuille1-Catégories'!$C$1:$G$2,2,FALSE)="OUI",M$3,IF(HLOOKUP(M$9,'Feuille1-Catégories'!$C$1:$G$3,3,FALSE)="OUI",OFFSET(M$3,MOD(QUOTIENT(ROW()-ROW($A$20),'Feuille1-Catégories'!$B$6/M$6),M$5),0),"")),"")</f>
        <v/>
      </c>
      <c r="N1003" s="29" t="str">
        <f ca="1">IF(AND($A1003&lt;&gt;"",N$9&lt;&gt;""),IF(HLOOKUP(N$9,'Feuille1-Catégories'!$C$1:$G$2,2,FALSE)="OUI",N$3,IF(HLOOKUP(N$9,'Feuille1-Catégories'!$C$1:$G$3,3,FALSE)="OUI",OFFSET(N$3,MOD(QUOTIENT(ROW()-ROW($A$20),'Feuille1-Catégories'!$B$6/N$6),N$5),0),"")),"")</f>
        <v/>
      </c>
      <c r="O1003" s="29" t="str">
        <f ca="1">IF(AND($A1003&lt;&gt;"",O$9&lt;&gt;""),IF(HLOOKUP(O$9,'Feuille1-Catégories'!$C$1:$G$2,2,FALSE)="OUI",O$3,IF(HLOOKUP(O$9,'Feuille1-Catégories'!$C$1:$G$3,3,FALSE)="OUI",OFFSET(O$3,MOD(QUOTIENT(ROW()-ROW($A$20),'Feuille1-Catégories'!$B$6/O$6),O$5),0),"")),"")</f>
        <v/>
      </c>
      <c r="P1003" s="29" t="str">
        <f ca="1">IF(AND($A1003&lt;&gt;"",P$9&lt;&gt;""),IF(HLOOKUP(P$9,'Feuille1-Catégories'!$C$1:$G$2,2,FALSE)="OUI",P$3,IF(HLOOKUP(P$9,'Feuille1-Catégories'!$C$1:$G$3,3,FALSE)="OUI",OFFSET(P$3,MOD(QUOTIENT(ROW()-ROW($A$20),'Feuille1-Catégories'!$B$6/P$6),P$5),0),"")),"")</f>
        <v/>
      </c>
      <c r="Q1003" s="29" t="str">
        <f ca="1">IF(AND($A1003&lt;&gt;"",Q$9&lt;&gt;""),IF(HLOOKUP(Q$9,'Feuille1-Catégories'!$C$1:$G$2,2,FALSE)="OUI",Q$3,IF(HLOOKUP(Q$9,'Feuille1-Catégories'!$C$1:$G$3,3,FALSE)="OUI",OFFSET(Q$3,MOD(QUOTIENT(ROW()-ROW($A$20),'Feuille1-Catégories'!$B$6/Q$6),Q$5),0),"")),"")</f>
        <v/>
      </c>
      <c r="R1003" s="29" t="str">
        <f ca="1">IF(AND($A1003&lt;&gt;"",R$9&lt;&gt;""),IF(HLOOKUP(R$9,'Feuille1-Catégories'!$C$1:$G$2,2,FALSE)="OUI",R$3,IF(HLOOKUP(R$9,'Feuille1-Catégories'!$C$1:$G$3,3,FALSE)="OUI",OFFSET(R$3,MOD(QUOTIENT(ROW()-ROW($A$20),'Feuille1-Catégories'!$B$6/R$6),R$5),0),"")),"")</f>
        <v/>
      </c>
      <c r="S1003" s="29" t="str">
        <f ca="1">IF(AND($A1003&lt;&gt;"",S$9&lt;&gt;""),IF(HLOOKUP(S$9,'Feuille1-Catégories'!$C$1:$G$2,2,FALSE)="OUI",S$3,IF(HLOOKUP(S$9,'Feuille1-Catégories'!$C$1:$G$3,3,FALSE)="OUI",OFFSET(S$3,MOD(QUOTIENT(ROW()-ROW($A$20),'Feuille1-Catégories'!$B$6/S$6),S$5),0),"")),"")</f>
        <v/>
      </c>
      <c r="T1003" s="29" t="str">
        <f ca="1">IF(AND($A1003&lt;&gt;"",T$9&lt;&gt;""),IF(HLOOKUP(T$9,'Feuille1-Catégories'!$C$1:$G$2,2,FALSE)="OUI",T$3,IF(HLOOKUP(T$9,'Feuille1-Catégories'!$C$1:$G$3,3,FALSE)="OUI",OFFSET(T$3,MOD(QUOTIENT(ROW()-ROW($A$20),'Feuille1-Catégories'!$B$6/T$6),T$5),0),"")),"")</f>
        <v/>
      </c>
      <c r="U1003" s="29" t="str">
        <f ca="1">IF(AND($A1003&lt;&gt;"",U$9&lt;&gt;""),IF(HLOOKUP(U$9,'Feuille1-Catégories'!$C$1:$G$2,2,FALSE)="OUI",U$3,IF(HLOOKUP(U$9,'Feuille1-Catégories'!$C$1:$G$3,3,FALSE)="OUI",OFFSET(U$3,MOD(QUOTIENT(ROW()-ROW($A$20),'Feuille1-Catégories'!$B$6/U$6),U$5),0),"")),"")</f>
        <v/>
      </c>
      <c r="V1003" s="29" t="str">
        <f ca="1">IF(AND($A1003&lt;&gt;"",V$9&lt;&gt;""),IF(HLOOKUP(V$9,'Feuille1-Catégories'!$C$1:$G$2,2,FALSE)="OUI",V$3,IF(HLOOKUP(V$9,'Feuille1-Catégories'!$C$1:$G$3,3,FALSE)="OUI",OFFSET(V$3,MOD(QUOTIENT(ROW()-ROW($A$20),'Feuille1-Catégories'!$B$6/V$6),V$5),0),"")),"")</f>
        <v/>
      </c>
      <c r="W1003" s="29" t="str">
        <f ca="1">IF(AND($A1003&lt;&gt;"",W$9&lt;&gt;""),IF(HLOOKUP(W$9,'Feuille1-Catégories'!$C$1:$G$2,2,FALSE)="OUI",W$3,IF(HLOOKUP(W$9,'Feuille1-Catégories'!$C$1:$G$3,3,FALSE)="OUI",OFFSET(W$3,MOD(QUOTIENT(ROW()-ROW($A$20),'Feuille1-Catégories'!$B$6/W$6),W$5),0),"")),"")</f>
        <v/>
      </c>
      <c r="X1003" s="29" t="str">
        <f ca="1">IF(AND($A1003&lt;&gt;"",X$9&lt;&gt;""),IF(HLOOKUP(X$9,'Feuille1-Catégories'!$C$1:$G$2,2,FALSE)="OUI",X$3,IF(HLOOKUP(X$9,'Feuille1-Catégories'!$C$1:$G$3,3,FALSE)="OUI",OFFSET(X$3,MOD(QUOTIENT(ROW()-ROW($A$20),'Feuille1-Catégories'!$B$6/X$6),X$5),0),"")),"")</f>
        <v/>
      </c>
      <c r="Y1003" s="29" t="str">
        <f ca="1">IF(AND($A1003&lt;&gt;"",Y$9&lt;&gt;""),IF(HLOOKUP(Y$9,'Feuille1-Catégories'!$C$1:$G$2,2,FALSE)="OUI",Y$3,IF(HLOOKUP(Y$9,'Feuille1-Catégories'!$C$1:$G$3,3,FALSE)="OUI",OFFSET(Y$3,MOD(QUOTIENT(ROW()-ROW($A$20),'Feuille1-Catégories'!$B$6/Y$6),Y$5),0),"")),"")</f>
        <v/>
      </c>
      <c r="Z1003" s="29" t="str">
        <f ca="1">IF(AND($A1003&lt;&gt;"",Z$9&lt;&gt;""),IF(HLOOKUP(Z$9,'Feuille1-Catégories'!$C$1:$G$2,2,FALSE)="OUI",Z$3,IF(HLOOKUP(Z$9,'Feuille1-Catégories'!$C$1:$G$3,3,FALSE)="OUI",OFFSET(Z$3,MOD(QUOTIENT(ROW()-ROW($A$20),'Feuille1-Catégories'!$B$6/Z$6),Z$5),0),"")),"")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04" spans="1:26" ht="17" x14ac:dyDescent="0.2">
      <c r="A1004" s="21" t="str">
        <f>IF(ROW()-ROW($A$19)&gt;'Feuille1-Catégories'!$B$6,"",ROW()-ROW($A$19))</f>
        <v/>
      </c>
      <c r="B1004" s="33" t="str">
        <f t="shared" si="16"/>
        <v/>
      </c>
      <c r="E1004" s="10" t="str">
        <f t="shared" si="17"/>
        <v/>
      </c>
      <c r="F1004" s="29" t="str">
        <f ca="1">IF(AND($A1004&lt;&gt;"",F$9&lt;&gt;""),IF(HLOOKUP(F$9,'Feuille1-Catégories'!$C$1:$G$2,2,FALSE)="OUI",F$3,IF(HLOOKUP(F$9,'Feuille1-Catégories'!$C$1:$G$3,3,FALSE)="OUI",OFFSET(F$3,MOD(QUOTIENT(ROW()-ROW($A$20),'Feuille1-Catégories'!$B$6/F$6),F$5),0),"")),"")</f>
        <v/>
      </c>
      <c r="G1004" s="29" t="str">
        <f ca="1">IF(AND($A1004&lt;&gt;"",G$9&lt;&gt;""),IF(HLOOKUP(G$9,'Feuille1-Catégories'!$C$1:$G$2,2,FALSE)="OUI",G$3,IF(HLOOKUP(G$9,'Feuille1-Catégories'!$C$1:$G$3,3,FALSE)="OUI",OFFSET(G$3,MOD(QUOTIENT(ROW()-ROW($A$20),'Feuille1-Catégories'!$B$6/G$6),G$5),0),"")),"")</f>
        <v/>
      </c>
      <c r="H1004" s="29" t="str">
        <f ca="1">IF(AND($A1004&lt;&gt;"",H$9&lt;&gt;""),IF(HLOOKUP(H$9,'Feuille1-Catégories'!$C$1:$G$2,2,FALSE)="OUI",H$3,IF(HLOOKUP(H$9,'Feuille1-Catégories'!$C$1:$G$3,3,FALSE)="OUI",OFFSET(H$3,MOD(QUOTIENT(ROW()-ROW($A$20),'Feuille1-Catégories'!$B$6/H$6),H$5),0),"")),"")</f>
        <v/>
      </c>
      <c r="I1004" s="29" t="str">
        <f ca="1">IF(AND($A1004&lt;&gt;"",I$9&lt;&gt;""),IF(HLOOKUP(I$9,'Feuille1-Catégories'!$C$1:$G$2,2,FALSE)="OUI",I$3,IF(HLOOKUP(I$9,'Feuille1-Catégories'!$C$1:$G$3,3,FALSE)="OUI",OFFSET(I$3,MOD(QUOTIENT(ROW()-ROW($A$20),'Feuille1-Catégories'!$B$6/I$6),I$5),0),"")),"")</f>
        <v/>
      </c>
      <c r="J1004" s="29" t="str">
        <f ca="1">IF(AND($A1004&lt;&gt;"",J$9&lt;&gt;""),IF(HLOOKUP(J$9,'Feuille1-Catégories'!$C$1:$G$2,2,FALSE)="OUI",J$3,IF(HLOOKUP(J$9,'Feuille1-Catégories'!$C$1:$G$3,3,FALSE)="OUI",OFFSET(J$3,MOD(QUOTIENT(ROW()-ROW($A$20),'Feuille1-Catégories'!$B$6/J$6),J$5),0),"")),"")</f>
        <v/>
      </c>
      <c r="K1004" s="29" t="str">
        <f ca="1">IF(AND($A1004&lt;&gt;"",K$9&lt;&gt;""),IF(HLOOKUP(K$9,'Feuille1-Catégories'!$C$1:$G$2,2,FALSE)="OUI",K$3,IF(HLOOKUP(K$9,'Feuille1-Catégories'!$C$1:$G$3,3,FALSE)="OUI",OFFSET(K$3,MOD(QUOTIENT(ROW()-ROW($A$20),'Feuille1-Catégories'!$B$6/K$6),K$5),0),"")),"")</f>
        <v/>
      </c>
      <c r="L1004" s="29" t="str">
        <f ca="1">IF(AND($A1004&lt;&gt;"",L$9&lt;&gt;""),IF(HLOOKUP(L$9,'Feuille1-Catégories'!$C$1:$G$2,2,FALSE)="OUI",L$3,IF(HLOOKUP(L$9,'Feuille1-Catégories'!$C$1:$G$3,3,FALSE)="OUI",OFFSET(L$3,MOD(QUOTIENT(ROW()-ROW($A$20),'Feuille1-Catégories'!$B$6/L$6),L$5),0),"")),"")</f>
        <v/>
      </c>
      <c r="M1004" s="29" t="str">
        <f ca="1">IF(AND($A1004&lt;&gt;"",M$9&lt;&gt;""),IF(HLOOKUP(M$9,'Feuille1-Catégories'!$C$1:$G$2,2,FALSE)="OUI",M$3,IF(HLOOKUP(M$9,'Feuille1-Catégories'!$C$1:$G$3,3,FALSE)="OUI",OFFSET(M$3,MOD(QUOTIENT(ROW()-ROW($A$20),'Feuille1-Catégories'!$B$6/M$6),M$5),0),"")),"")</f>
        <v/>
      </c>
      <c r="N1004" s="29" t="str">
        <f ca="1">IF(AND($A1004&lt;&gt;"",N$9&lt;&gt;""),IF(HLOOKUP(N$9,'Feuille1-Catégories'!$C$1:$G$2,2,FALSE)="OUI",N$3,IF(HLOOKUP(N$9,'Feuille1-Catégories'!$C$1:$G$3,3,FALSE)="OUI",OFFSET(N$3,MOD(QUOTIENT(ROW()-ROW($A$20),'Feuille1-Catégories'!$B$6/N$6),N$5),0),"")),"")</f>
        <v/>
      </c>
      <c r="O1004" s="29" t="str">
        <f ca="1">IF(AND($A1004&lt;&gt;"",O$9&lt;&gt;""),IF(HLOOKUP(O$9,'Feuille1-Catégories'!$C$1:$G$2,2,FALSE)="OUI",O$3,IF(HLOOKUP(O$9,'Feuille1-Catégories'!$C$1:$G$3,3,FALSE)="OUI",OFFSET(O$3,MOD(QUOTIENT(ROW()-ROW($A$20),'Feuille1-Catégories'!$B$6/O$6),O$5),0),"")),"")</f>
        <v/>
      </c>
      <c r="P1004" s="29" t="str">
        <f ca="1">IF(AND($A1004&lt;&gt;"",P$9&lt;&gt;""),IF(HLOOKUP(P$9,'Feuille1-Catégories'!$C$1:$G$2,2,FALSE)="OUI",P$3,IF(HLOOKUP(P$9,'Feuille1-Catégories'!$C$1:$G$3,3,FALSE)="OUI",OFFSET(P$3,MOD(QUOTIENT(ROW()-ROW($A$20),'Feuille1-Catégories'!$B$6/P$6),P$5),0),"")),"")</f>
        <v/>
      </c>
      <c r="Q1004" s="29" t="str">
        <f ca="1">IF(AND($A1004&lt;&gt;"",Q$9&lt;&gt;""),IF(HLOOKUP(Q$9,'Feuille1-Catégories'!$C$1:$G$2,2,FALSE)="OUI",Q$3,IF(HLOOKUP(Q$9,'Feuille1-Catégories'!$C$1:$G$3,3,FALSE)="OUI",OFFSET(Q$3,MOD(QUOTIENT(ROW()-ROW($A$20),'Feuille1-Catégories'!$B$6/Q$6),Q$5),0),"")),"")</f>
        <v/>
      </c>
      <c r="R1004" s="29" t="str">
        <f ca="1">IF(AND($A1004&lt;&gt;"",R$9&lt;&gt;""),IF(HLOOKUP(R$9,'Feuille1-Catégories'!$C$1:$G$2,2,FALSE)="OUI",R$3,IF(HLOOKUP(R$9,'Feuille1-Catégories'!$C$1:$G$3,3,FALSE)="OUI",OFFSET(R$3,MOD(QUOTIENT(ROW()-ROW($A$20),'Feuille1-Catégories'!$B$6/R$6),R$5),0),"")),"")</f>
        <v/>
      </c>
      <c r="S1004" s="29" t="str">
        <f ca="1">IF(AND($A1004&lt;&gt;"",S$9&lt;&gt;""),IF(HLOOKUP(S$9,'Feuille1-Catégories'!$C$1:$G$2,2,FALSE)="OUI",S$3,IF(HLOOKUP(S$9,'Feuille1-Catégories'!$C$1:$G$3,3,FALSE)="OUI",OFFSET(S$3,MOD(QUOTIENT(ROW()-ROW($A$20),'Feuille1-Catégories'!$B$6/S$6),S$5),0),"")),"")</f>
        <v/>
      </c>
      <c r="T1004" s="29" t="str">
        <f ca="1">IF(AND($A1004&lt;&gt;"",T$9&lt;&gt;""),IF(HLOOKUP(T$9,'Feuille1-Catégories'!$C$1:$G$2,2,FALSE)="OUI",T$3,IF(HLOOKUP(T$9,'Feuille1-Catégories'!$C$1:$G$3,3,FALSE)="OUI",OFFSET(T$3,MOD(QUOTIENT(ROW()-ROW($A$20),'Feuille1-Catégories'!$B$6/T$6),T$5),0),"")),"")</f>
        <v/>
      </c>
      <c r="U1004" s="29" t="str">
        <f ca="1">IF(AND($A1004&lt;&gt;"",U$9&lt;&gt;""),IF(HLOOKUP(U$9,'Feuille1-Catégories'!$C$1:$G$2,2,FALSE)="OUI",U$3,IF(HLOOKUP(U$9,'Feuille1-Catégories'!$C$1:$G$3,3,FALSE)="OUI",OFFSET(U$3,MOD(QUOTIENT(ROW()-ROW($A$20),'Feuille1-Catégories'!$B$6/U$6),U$5),0),"")),"")</f>
        <v/>
      </c>
      <c r="V1004" s="29" t="str">
        <f ca="1">IF(AND($A1004&lt;&gt;"",V$9&lt;&gt;""),IF(HLOOKUP(V$9,'Feuille1-Catégories'!$C$1:$G$2,2,FALSE)="OUI",V$3,IF(HLOOKUP(V$9,'Feuille1-Catégories'!$C$1:$G$3,3,FALSE)="OUI",OFFSET(V$3,MOD(QUOTIENT(ROW()-ROW($A$20),'Feuille1-Catégories'!$B$6/V$6),V$5),0),"")),"")</f>
        <v/>
      </c>
      <c r="W1004" s="29" t="str">
        <f ca="1">IF(AND($A1004&lt;&gt;"",W$9&lt;&gt;""),IF(HLOOKUP(W$9,'Feuille1-Catégories'!$C$1:$G$2,2,FALSE)="OUI",W$3,IF(HLOOKUP(W$9,'Feuille1-Catégories'!$C$1:$G$3,3,FALSE)="OUI",OFFSET(W$3,MOD(QUOTIENT(ROW()-ROW($A$20),'Feuille1-Catégories'!$B$6/W$6),W$5),0),"")),"")</f>
        <v/>
      </c>
      <c r="X1004" s="29" t="str">
        <f ca="1">IF(AND($A1004&lt;&gt;"",X$9&lt;&gt;""),IF(HLOOKUP(X$9,'Feuille1-Catégories'!$C$1:$G$2,2,FALSE)="OUI",X$3,IF(HLOOKUP(X$9,'Feuille1-Catégories'!$C$1:$G$3,3,FALSE)="OUI",OFFSET(X$3,MOD(QUOTIENT(ROW()-ROW($A$20),'Feuille1-Catégories'!$B$6/X$6),X$5),0),"")),"")</f>
        <v/>
      </c>
      <c r="Y1004" s="29" t="str">
        <f ca="1">IF(AND($A1004&lt;&gt;"",Y$9&lt;&gt;""),IF(HLOOKUP(Y$9,'Feuille1-Catégories'!$C$1:$G$2,2,FALSE)="OUI",Y$3,IF(HLOOKUP(Y$9,'Feuille1-Catégories'!$C$1:$G$3,3,FALSE)="OUI",OFFSET(Y$3,MOD(QUOTIENT(ROW()-ROW($A$20),'Feuille1-Catégories'!$B$6/Y$6),Y$5),0),"")),"")</f>
        <v/>
      </c>
      <c r="Z1004" s="29" t="str">
        <f ca="1">IF(AND($A1004&lt;&gt;"",Z$9&lt;&gt;""),IF(HLOOKUP(Z$9,'Feuille1-Catégories'!$C$1:$G$2,2,FALSE)="OUI",Z$3,IF(HLOOKUP(Z$9,'Feuille1-Catégories'!$C$1:$G$3,3,FALSE)="OUI",OFFSET(Z$3,MOD(QUOTIENT(ROW()-ROW($A$20),'Feuille1-Catégories'!$B$6/Z$6),Z$5),0),"")),"")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05" spans="1:26" ht="17" x14ac:dyDescent="0.2">
      <c r="A1005" s="21" t="str">
        <f>IF(ROW()-ROW($A$19)&gt;'Feuille1-Catégories'!$B$6,"",ROW()-ROW($A$19))</f>
        <v/>
      </c>
      <c r="B1005" s="33" t="str">
        <f t="shared" si="16"/>
        <v/>
      </c>
      <c r="E1005" s="10" t="str">
        <f t="shared" si="17"/>
        <v/>
      </c>
      <c r="F1005" s="29" t="str">
        <f ca="1">IF(AND($A1005&lt;&gt;"",F$9&lt;&gt;""),IF(HLOOKUP(F$9,'Feuille1-Catégories'!$C$1:$G$2,2,FALSE)="OUI",F$3,IF(HLOOKUP(F$9,'Feuille1-Catégories'!$C$1:$G$3,3,FALSE)="OUI",OFFSET(F$3,MOD(QUOTIENT(ROW()-ROW($A$20),'Feuille1-Catégories'!$B$6/F$6),F$5),0),"")),"")</f>
        <v/>
      </c>
      <c r="G1005" s="29" t="str">
        <f ca="1">IF(AND($A1005&lt;&gt;"",G$9&lt;&gt;""),IF(HLOOKUP(G$9,'Feuille1-Catégories'!$C$1:$G$2,2,FALSE)="OUI",G$3,IF(HLOOKUP(G$9,'Feuille1-Catégories'!$C$1:$G$3,3,FALSE)="OUI",OFFSET(G$3,MOD(QUOTIENT(ROW()-ROW($A$20),'Feuille1-Catégories'!$B$6/G$6),G$5),0),"")),"")</f>
        <v/>
      </c>
      <c r="H1005" s="29" t="str">
        <f ca="1">IF(AND($A1005&lt;&gt;"",H$9&lt;&gt;""),IF(HLOOKUP(H$9,'Feuille1-Catégories'!$C$1:$G$2,2,FALSE)="OUI",H$3,IF(HLOOKUP(H$9,'Feuille1-Catégories'!$C$1:$G$3,3,FALSE)="OUI",OFFSET(H$3,MOD(QUOTIENT(ROW()-ROW($A$20),'Feuille1-Catégories'!$B$6/H$6),H$5),0),"")),"")</f>
        <v/>
      </c>
      <c r="I1005" s="29" t="str">
        <f ca="1">IF(AND($A1005&lt;&gt;"",I$9&lt;&gt;""),IF(HLOOKUP(I$9,'Feuille1-Catégories'!$C$1:$G$2,2,FALSE)="OUI",I$3,IF(HLOOKUP(I$9,'Feuille1-Catégories'!$C$1:$G$3,3,FALSE)="OUI",OFFSET(I$3,MOD(QUOTIENT(ROW()-ROW($A$20),'Feuille1-Catégories'!$B$6/I$6),I$5),0),"")),"")</f>
        <v/>
      </c>
      <c r="J1005" s="29" t="str">
        <f ca="1">IF(AND($A1005&lt;&gt;"",J$9&lt;&gt;""),IF(HLOOKUP(J$9,'Feuille1-Catégories'!$C$1:$G$2,2,FALSE)="OUI",J$3,IF(HLOOKUP(J$9,'Feuille1-Catégories'!$C$1:$G$3,3,FALSE)="OUI",OFFSET(J$3,MOD(QUOTIENT(ROW()-ROW($A$20),'Feuille1-Catégories'!$B$6/J$6),J$5),0),"")),"")</f>
        <v/>
      </c>
      <c r="K1005" s="29" t="str">
        <f ca="1">IF(AND($A1005&lt;&gt;"",K$9&lt;&gt;""),IF(HLOOKUP(K$9,'Feuille1-Catégories'!$C$1:$G$2,2,FALSE)="OUI",K$3,IF(HLOOKUP(K$9,'Feuille1-Catégories'!$C$1:$G$3,3,FALSE)="OUI",OFFSET(K$3,MOD(QUOTIENT(ROW()-ROW($A$20),'Feuille1-Catégories'!$B$6/K$6),K$5),0),"")),"")</f>
        <v/>
      </c>
      <c r="L1005" s="29" t="str">
        <f ca="1">IF(AND($A1005&lt;&gt;"",L$9&lt;&gt;""),IF(HLOOKUP(L$9,'Feuille1-Catégories'!$C$1:$G$2,2,FALSE)="OUI",L$3,IF(HLOOKUP(L$9,'Feuille1-Catégories'!$C$1:$G$3,3,FALSE)="OUI",OFFSET(L$3,MOD(QUOTIENT(ROW()-ROW($A$20),'Feuille1-Catégories'!$B$6/L$6),L$5),0),"")),"")</f>
        <v/>
      </c>
      <c r="M1005" s="29" t="str">
        <f ca="1">IF(AND($A1005&lt;&gt;"",M$9&lt;&gt;""),IF(HLOOKUP(M$9,'Feuille1-Catégories'!$C$1:$G$2,2,FALSE)="OUI",M$3,IF(HLOOKUP(M$9,'Feuille1-Catégories'!$C$1:$G$3,3,FALSE)="OUI",OFFSET(M$3,MOD(QUOTIENT(ROW()-ROW($A$20),'Feuille1-Catégories'!$B$6/M$6),M$5),0),"")),"")</f>
        <v/>
      </c>
      <c r="N1005" s="29" t="str">
        <f ca="1">IF(AND($A1005&lt;&gt;"",N$9&lt;&gt;""),IF(HLOOKUP(N$9,'Feuille1-Catégories'!$C$1:$G$2,2,FALSE)="OUI",N$3,IF(HLOOKUP(N$9,'Feuille1-Catégories'!$C$1:$G$3,3,FALSE)="OUI",OFFSET(N$3,MOD(QUOTIENT(ROW()-ROW($A$20),'Feuille1-Catégories'!$B$6/N$6),N$5),0),"")),"")</f>
        <v/>
      </c>
      <c r="O1005" s="29" t="str">
        <f ca="1">IF(AND($A1005&lt;&gt;"",O$9&lt;&gt;""),IF(HLOOKUP(O$9,'Feuille1-Catégories'!$C$1:$G$2,2,FALSE)="OUI",O$3,IF(HLOOKUP(O$9,'Feuille1-Catégories'!$C$1:$G$3,3,FALSE)="OUI",OFFSET(O$3,MOD(QUOTIENT(ROW()-ROW($A$20),'Feuille1-Catégories'!$B$6/O$6),O$5),0),"")),"")</f>
        <v/>
      </c>
      <c r="P1005" s="29" t="str">
        <f ca="1">IF(AND($A1005&lt;&gt;"",P$9&lt;&gt;""),IF(HLOOKUP(P$9,'Feuille1-Catégories'!$C$1:$G$2,2,FALSE)="OUI",P$3,IF(HLOOKUP(P$9,'Feuille1-Catégories'!$C$1:$G$3,3,FALSE)="OUI",OFFSET(P$3,MOD(QUOTIENT(ROW()-ROW($A$20),'Feuille1-Catégories'!$B$6/P$6),P$5),0),"")),"")</f>
        <v/>
      </c>
      <c r="Q1005" s="29" t="str">
        <f ca="1">IF(AND($A1005&lt;&gt;"",Q$9&lt;&gt;""),IF(HLOOKUP(Q$9,'Feuille1-Catégories'!$C$1:$G$2,2,FALSE)="OUI",Q$3,IF(HLOOKUP(Q$9,'Feuille1-Catégories'!$C$1:$G$3,3,FALSE)="OUI",OFFSET(Q$3,MOD(QUOTIENT(ROW()-ROW($A$20),'Feuille1-Catégories'!$B$6/Q$6),Q$5),0),"")),"")</f>
        <v/>
      </c>
      <c r="R1005" s="29" t="str">
        <f ca="1">IF(AND($A1005&lt;&gt;"",R$9&lt;&gt;""),IF(HLOOKUP(R$9,'Feuille1-Catégories'!$C$1:$G$2,2,FALSE)="OUI",R$3,IF(HLOOKUP(R$9,'Feuille1-Catégories'!$C$1:$G$3,3,FALSE)="OUI",OFFSET(R$3,MOD(QUOTIENT(ROW()-ROW($A$20),'Feuille1-Catégories'!$B$6/R$6),R$5),0),"")),"")</f>
        <v/>
      </c>
      <c r="S1005" s="29" t="str">
        <f ca="1">IF(AND($A1005&lt;&gt;"",S$9&lt;&gt;""),IF(HLOOKUP(S$9,'Feuille1-Catégories'!$C$1:$G$2,2,FALSE)="OUI",S$3,IF(HLOOKUP(S$9,'Feuille1-Catégories'!$C$1:$G$3,3,FALSE)="OUI",OFFSET(S$3,MOD(QUOTIENT(ROW()-ROW($A$20),'Feuille1-Catégories'!$B$6/S$6),S$5),0),"")),"")</f>
        <v/>
      </c>
      <c r="T1005" s="29" t="str">
        <f ca="1">IF(AND($A1005&lt;&gt;"",T$9&lt;&gt;""),IF(HLOOKUP(T$9,'Feuille1-Catégories'!$C$1:$G$2,2,FALSE)="OUI",T$3,IF(HLOOKUP(T$9,'Feuille1-Catégories'!$C$1:$G$3,3,FALSE)="OUI",OFFSET(T$3,MOD(QUOTIENT(ROW()-ROW($A$20),'Feuille1-Catégories'!$B$6/T$6),T$5),0),"")),"")</f>
        <v/>
      </c>
      <c r="U1005" s="29" t="str">
        <f ca="1">IF(AND($A1005&lt;&gt;"",U$9&lt;&gt;""),IF(HLOOKUP(U$9,'Feuille1-Catégories'!$C$1:$G$2,2,FALSE)="OUI",U$3,IF(HLOOKUP(U$9,'Feuille1-Catégories'!$C$1:$G$3,3,FALSE)="OUI",OFFSET(U$3,MOD(QUOTIENT(ROW()-ROW($A$20),'Feuille1-Catégories'!$B$6/U$6),U$5),0),"")),"")</f>
        <v/>
      </c>
      <c r="V1005" s="29" t="str">
        <f ca="1">IF(AND($A1005&lt;&gt;"",V$9&lt;&gt;""),IF(HLOOKUP(V$9,'Feuille1-Catégories'!$C$1:$G$2,2,FALSE)="OUI",V$3,IF(HLOOKUP(V$9,'Feuille1-Catégories'!$C$1:$G$3,3,FALSE)="OUI",OFFSET(V$3,MOD(QUOTIENT(ROW()-ROW($A$20),'Feuille1-Catégories'!$B$6/V$6),V$5),0),"")),"")</f>
        <v/>
      </c>
      <c r="W1005" s="29" t="str">
        <f ca="1">IF(AND($A1005&lt;&gt;"",W$9&lt;&gt;""),IF(HLOOKUP(W$9,'Feuille1-Catégories'!$C$1:$G$2,2,FALSE)="OUI",W$3,IF(HLOOKUP(W$9,'Feuille1-Catégories'!$C$1:$G$3,3,FALSE)="OUI",OFFSET(W$3,MOD(QUOTIENT(ROW()-ROW($A$20),'Feuille1-Catégories'!$B$6/W$6),W$5),0),"")),"")</f>
        <v/>
      </c>
      <c r="X1005" s="29" t="str">
        <f ca="1">IF(AND($A1005&lt;&gt;"",X$9&lt;&gt;""),IF(HLOOKUP(X$9,'Feuille1-Catégories'!$C$1:$G$2,2,FALSE)="OUI",X$3,IF(HLOOKUP(X$9,'Feuille1-Catégories'!$C$1:$G$3,3,FALSE)="OUI",OFFSET(X$3,MOD(QUOTIENT(ROW()-ROW($A$20),'Feuille1-Catégories'!$B$6/X$6),X$5),0),"")),"")</f>
        <v/>
      </c>
      <c r="Y1005" s="29" t="str">
        <f ca="1">IF(AND($A1005&lt;&gt;"",Y$9&lt;&gt;""),IF(HLOOKUP(Y$9,'Feuille1-Catégories'!$C$1:$G$2,2,FALSE)="OUI",Y$3,IF(HLOOKUP(Y$9,'Feuille1-Catégories'!$C$1:$G$3,3,FALSE)="OUI",OFFSET(Y$3,MOD(QUOTIENT(ROW()-ROW($A$20),'Feuille1-Catégories'!$B$6/Y$6),Y$5),0),"")),"")</f>
        <v/>
      </c>
      <c r="Z1005" s="29" t="str">
        <f ca="1">IF(AND($A1005&lt;&gt;"",Z$9&lt;&gt;""),IF(HLOOKUP(Z$9,'Feuille1-Catégories'!$C$1:$G$2,2,FALSE)="OUI",Z$3,IF(HLOOKUP(Z$9,'Feuille1-Catégories'!$C$1:$G$3,3,FALSE)="OUI",OFFSET(Z$3,MOD(QUOTIENT(ROW()-ROW($A$20),'Feuille1-Catégories'!$B$6/Z$6),Z$5),0),"")),"")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06" spans="1:26" ht="17" x14ac:dyDescent="0.2">
      <c r="A1006" s="21" t="str">
        <f>IF(ROW()-ROW($A$19)&gt;'Feuille1-Catégories'!$B$6,"",ROW()-ROW($A$19))</f>
        <v/>
      </c>
      <c r="B1006" s="33" t="str">
        <f t="shared" si="16"/>
        <v/>
      </c>
      <c r="E1006" s="10" t="str">
        <f t="shared" si="17"/>
        <v/>
      </c>
      <c r="F1006" s="29" t="str">
        <f ca="1">IF(AND($A1006&lt;&gt;"",F$9&lt;&gt;""),IF(HLOOKUP(F$9,'Feuille1-Catégories'!$C$1:$G$2,2,FALSE)="OUI",F$3,IF(HLOOKUP(F$9,'Feuille1-Catégories'!$C$1:$G$3,3,FALSE)="OUI",OFFSET(F$3,MOD(QUOTIENT(ROW()-ROW($A$20),'Feuille1-Catégories'!$B$6/F$6),F$5),0),"")),"")</f>
        <v/>
      </c>
      <c r="G1006" s="29" t="str">
        <f ca="1">IF(AND($A1006&lt;&gt;"",G$9&lt;&gt;""),IF(HLOOKUP(G$9,'Feuille1-Catégories'!$C$1:$G$2,2,FALSE)="OUI",G$3,IF(HLOOKUP(G$9,'Feuille1-Catégories'!$C$1:$G$3,3,FALSE)="OUI",OFFSET(G$3,MOD(QUOTIENT(ROW()-ROW($A$20),'Feuille1-Catégories'!$B$6/G$6),G$5),0),"")),"")</f>
        <v/>
      </c>
      <c r="H1006" s="29" t="str">
        <f ca="1">IF(AND($A1006&lt;&gt;"",H$9&lt;&gt;""),IF(HLOOKUP(H$9,'Feuille1-Catégories'!$C$1:$G$2,2,FALSE)="OUI",H$3,IF(HLOOKUP(H$9,'Feuille1-Catégories'!$C$1:$G$3,3,FALSE)="OUI",OFFSET(H$3,MOD(QUOTIENT(ROW()-ROW($A$20),'Feuille1-Catégories'!$B$6/H$6),H$5),0),"")),"")</f>
        <v/>
      </c>
      <c r="I1006" s="29" t="str">
        <f ca="1">IF(AND($A1006&lt;&gt;"",I$9&lt;&gt;""),IF(HLOOKUP(I$9,'Feuille1-Catégories'!$C$1:$G$2,2,FALSE)="OUI",I$3,IF(HLOOKUP(I$9,'Feuille1-Catégories'!$C$1:$G$3,3,FALSE)="OUI",OFFSET(I$3,MOD(QUOTIENT(ROW()-ROW($A$20),'Feuille1-Catégories'!$B$6/I$6),I$5),0),"")),"")</f>
        <v/>
      </c>
      <c r="J1006" s="29" t="str">
        <f ca="1">IF(AND($A1006&lt;&gt;"",J$9&lt;&gt;""),IF(HLOOKUP(J$9,'Feuille1-Catégories'!$C$1:$G$2,2,FALSE)="OUI",J$3,IF(HLOOKUP(J$9,'Feuille1-Catégories'!$C$1:$G$3,3,FALSE)="OUI",OFFSET(J$3,MOD(QUOTIENT(ROW()-ROW($A$20),'Feuille1-Catégories'!$B$6/J$6),J$5),0),"")),"")</f>
        <v/>
      </c>
      <c r="K1006" s="29" t="str">
        <f ca="1">IF(AND($A1006&lt;&gt;"",K$9&lt;&gt;""),IF(HLOOKUP(K$9,'Feuille1-Catégories'!$C$1:$G$2,2,FALSE)="OUI",K$3,IF(HLOOKUP(K$9,'Feuille1-Catégories'!$C$1:$G$3,3,FALSE)="OUI",OFFSET(K$3,MOD(QUOTIENT(ROW()-ROW($A$20),'Feuille1-Catégories'!$B$6/K$6),K$5),0),"")),"")</f>
        <v/>
      </c>
      <c r="L1006" s="29" t="str">
        <f ca="1">IF(AND($A1006&lt;&gt;"",L$9&lt;&gt;""),IF(HLOOKUP(L$9,'Feuille1-Catégories'!$C$1:$G$2,2,FALSE)="OUI",L$3,IF(HLOOKUP(L$9,'Feuille1-Catégories'!$C$1:$G$3,3,FALSE)="OUI",OFFSET(L$3,MOD(QUOTIENT(ROW()-ROW($A$20),'Feuille1-Catégories'!$B$6/L$6),L$5),0),"")),"")</f>
        <v/>
      </c>
      <c r="M1006" s="29" t="str">
        <f ca="1">IF(AND($A1006&lt;&gt;"",M$9&lt;&gt;""),IF(HLOOKUP(M$9,'Feuille1-Catégories'!$C$1:$G$2,2,FALSE)="OUI",M$3,IF(HLOOKUP(M$9,'Feuille1-Catégories'!$C$1:$G$3,3,FALSE)="OUI",OFFSET(M$3,MOD(QUOTIENT(ROW()-ROW($A$20),'Feuille1-Catégories'!$B$6/M$6),M$5),0),"")),"")</f>
        <v/>
      </c>
      <c r="N1006" s="29" t="str">
        <f ca="1">IF(AND($A1006&lt;&gt;"",N$9&lt;&gt;""),IF(HLOOKUP(N$9,'Feuille1-Catégories'!$C$1:$G$2,2,FALSE)="OUI",N$3,IF(HLOOKUP(N$9,'Feuille1-Catégories'!$C$1:$G$3,3,FALSE)="OUI",OFFSET(N$3,MOD(QUOTIENT(ROW()-ROW($A$20),'Feuille1-Catégories'!$B$6/N$6),N$5),0),"")),"")</f>
        <v/>
      </c>
      <c r="O1006" s="29" t="str">
        <f ca="1">IF(AND($A1006&lt;&gt;"",O$9&lt;&gt;""),IF(HLOOKUP(O$9,'Feuille1-Catégories'!$C$1:$G$2,2,FALSE)="OUI",O$3,IF(HLOOKUP(O$9,'Feuille1-Catégories'!$C$1:$G$3,3,FALSE)="OUI",OFFSET(O$3,MOD(QUOTIENT(ROW()-ROW($A$20),'Feuille1-Catégories'!$B$6/O$6),O$5),0),"")),"")</f>
        <v/>
      </c>
      <c r="P1006" s="29" t="str">
        <f ca="1">IF(AND($A1006&lt;&gt;"",P$9&lt;&gt;""),IF(HLOOKUP(P$9,'Feuille1-Catégories'!$C$1:$G$2,2,FALSE)="OUI",P$3,IF(HLOOKUP(P$9,'Feuille1-Catégories'!$C$1:$G$3,3,FALSE)="OUI",OFFSET(P$3,MOD(QUOTIENT(ROW()-ROW($A$20),'Feuille1-Catégories'!$B$6/P$6),P$5),0),"")),"")</f>
        <v/>
      </c>
      <c r="Q1006" s="29" t="str">
        <f ca="1">IF(AND($A1006&lt;&gt;"",Q$9&lt;&gt;""),IF(HLOOKUP(Q$9,'Feuille1-Catégories'!$C$1:$G$2,2,FALSE)="OUI",Q$3,IF(HLOOKUP(Q$9,'Feuille1-Catégories'!$C$1:$G$3,3,FALSE)="OUI",OFFSET(Q$3,MOD(QUOTIENT(ROW()-ROW($A$20),'Feuille1-Catégories'!$B$6/Q$6),Q$5),0),"")),"")</f>
        <v/>
      </c>
      <c r="R1006" s="29" t="str">
        <f ca="1">IF(AND($A1006&lt;&gt;"",R$9&lt;&gt;""),IF(HLOOKUP(R$9,'Feuille1-Catégories'!$C$1:$G$2,2,FALSE)="OUI",R$3,IF(HLOOKUP(R$9,'Feuille1-Catégories'!$C$1:$G$3,3,FALSE)="OUI",OFFSET(R$3,MOD(QUOTIENT(ROW()-ROW($A$20),'Feuille1-Catégories'!$B$6/R$6),R$5),0),"")),"")</f>
        <v/>
      </c>
      <c r="S1006" s="29" t="str">
        <f ca="1">IF(AND($A1006&lt;&gt;"",S$9&lt;&gt;""),IF(HLOOKUP(S$9,'Feuille1-Catégories'!$C$1:$G$2,2,FALSE)="OUI",S$3,IF(HLOOKUP(S$9,'Feuille1-Catégories'!$C$1:$G$3,3,FALSE)="OUI",OFFSET(S$3,MOD(QUOTIENT(ROW()-ROW($A$20),'Feuille1-Catégories'!$B$6/S$6),S$5),0),"")),"")</f>
        <v/>
      </c>
      <c r="T1006" s="29" t="str">
        <f ca="1">IF(AND($A1006&lt;&gt;"",T$9&lt;&gt;""),IF(HLOOKUP(T$9,'Feuille1-Catégories'!$C$1:$G$2,2,FALSE)="OUI",T$3,IF(HLOOKUP(T$9,'Feuille1-Catégories'!$C$1:$G$3,3,FALSE)="OUI",OFFSET(T$3,MOD(QUOTIENT(ROW()-ROW($A$20),'Feuille1-Catégories'!$B$6/T$6),T$5),0),"")),"")</f>
        <v/>
      </c>
      <c r="U1006" s="29" t="str">
        <f ca="1">IF(AND($A1006&lt;&gt;"",U$9&lt;&gt;""),IF(HLOOKUP(U$9,'Feuille1-Catégories'!$C$1:$G$2,2,FALSE)="OUI",U$3,IF(HLOOKUP(U$9,'Feuille1-Catégories'!$C$1:$G$3,3,FALSE)="OUI",OFFSET(U$3,MOD(QUOTIENT(ROW()-ROW($A$20),'Feuille1-Catégories'!$B$6/U$6),U$5),0),"")),"")</f>
        <v/>
      </c>
      <c r="V1006" s="29" t="str">
        <f ca="1">IF(AND($A1006&lt;&gt;"",V$9&lt;&gt;""),IF(HLOOKUP(V$9,'Feuille1-Catégories'!$C$1:$G$2,2,FALSE)="OUI",V$3,IF(HLOOKUP(V$9,'Feuille1-Catégories'!$C$1:$G$3,3,FALSE)="OUI",OFFSET(V$3,MOD(QUOTIENT(ROW()-ROW($A$20),'Feuille1-Catégories'!$B$6/V$6),V$5),0),"")),"")</f>
        <v/>
      </c>
      <c r="W1006" s="29" t="str">
        <f ca="1">IF(AND($A1006&lt;&gt;"",W$9&lt;&gt;""),IF(HLOOKUP(W$9,'Feuille1-Catégories'!$C$1:$G$2,2,FALSE)="OUI",W$3,IF(HLOOKUP(W$9,'Feuille1-Catégories'!$C$1:$G$3,3,FALSE)="OUI",OFFSET(W$3,MOD(QUOTIENT(ROW()-ROW($A$20),'Feuille1-Catégories'!$B$6/W$6),W$5),0),"")),"")</f>
        <v/>
      </c>
      <c r="X1006" s="29" t="str">
        <f ca="1">IF(AND($A1006&lt;&gt;"",X$9&lt;&gt;""),IF(HLOOKUP(X$9,'Feuille1-Catégories'!$C$1:$G$2,2,FALSE)="OUI",X$3,IF(HLOOKUP(X$9,'Feuille1-Catégories'!$C$1:$G$3,3,FALSE)="OUI",OFFSET(X$3,MOD(QUOTIENT(ROW()-ROW($A$20),'Feuille1-Catégories'!$B$6/X$6),X$5),0),"")),"")</f>
        <v/>
      </c>
      <c r="Y1006" s="29" t="str">
        <f ca="1">IF(AND($A1006&lt;&gt;"",Y$9&lt;&gt;""),IF(HLOOKUP(Y$9,'Feuille1-Catégories'!$C$1:$G$2,2,FALSE)="OUI",Y$3,IF(HLOOKUP(Y$9,'Feuille1-Catégories'!$C$1:$G$3,3,FALSE)="OUI",OFFSET(Y$3,MOD(QUOTIENT(ROW()-ROW($A$20),'Feuille1-Catégories'!$B$6/Y$6),Y$5),0),"")),"")</f>
        <v/>
      </c>
      <c r="Z1006" s="29" t="str">
        <f ca="1">IF(AND($A1006&lt;&gt;"",Z$9&lt;&gt;""),IF(HLOOKUP(Z$9,'Feuille1-Catégories'!$C$1:$G$2,2,FALSE)="OUI",Z$3,IF(HLOOKUP(Z$9,'Feuille1-Catégories'!$C$1:$G$3,3,FALSE)="OUI",OFFSET(Z$3,MOD(QUOTIENT(ROW()-ROW($A$20),'Feuille1-Catégories'!$B$6/Z$6),Z$5),0),"")),"")</f>
        <v/>
      </c>
    </row>
    <row r="1007" spans="1:26" ht="17" x14ac:dyDescent="0.2">
      <c r="A1007" s="21" t="str">
        <f>IF(ROW()-6&gt;'Feuille1-Catégories'!$B$6,"",ROW()-6)</f>
        <v/>
      </c>
    </row>
    <row r="1008" spans="1:26" ht="17" x14ac:dyDescent="0.2">
      <c r="A1008" s="21" t="str">
        <f>IF(ROW()-5&gt;'Feuille1-Catégories'!$B$6,"",ROW()-5)</f>
        <v/>
      </c>
    </row>
  </sheetData>
  <sheetProtection sheet="1" objects="1" scenarios="1"/>
  <mergeCells count="15">
    <mergeCell ref="A5:E5"/>
    <mergeCell ref="C12:C13"/>
    <mergeCell ref="A1:E1"/>
    <mergeCell ref="A2:E2"/>
    <mergeCell ref="A3:E3"/>
    <mergeCell ref="A4:E4"/>
    <mergeCell ref="A12:A13"/>
    <mergeCell ref="B12:B13"/>
    <mergeCell ref="D12:E12"/>
    <mergeCell ref="A6:E6"/>
    <mergeCell ref="A7:E7"/>
    <mergeCell ref="A8:E8"/>
    <mergeCell ref="A9:E9"/>
    <mergeCell ref="A10:E10"/>
    <mergeCell ref="A11:E11"/>
  </mergeCells>
  <conditionalFormatting sqref="A20:ZZ1000">
    <cfRule type="expression" dxfId="4" priority="6">
      <formula>NOT(MOD(ROW(),2))</formula>
    </cfRule>
  </conditionalFormatting>
  <conditionalFormatting sqref="B20:B1000">
    <cfRule type="top10" dxfId="3" priority="3" bottom="1" rank="1"/>
    <cfRule type="top10" dxfId="2" priority="4" rank="1"/>
  </conditionalFormatting>
  <conditionalFormatting sqref="C20:C1000">
    <cfRule type="top10" dxfId="1" priority="2" rank="1"/>
    <cfRule type="top10" dxfId="0" priority="1" bottom="1" rank="1"/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Feuille1-Catégories</vt:lpstr>
      <vt:lpstr>Feuille2-Prix de vente</vt:lpstr>
      <vt:lpstr>Feuille3-Coût de production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2020-02-29T09:46:25Z</dcterms:created>
  <dcterms:modified xsi:type="dcterms:W3CDTF">2020-04-01T14:11:33Z</dcterms:modified>
</cp:coreProperties>
</file>